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C:\Users\HP\Desktop\"/>
    </mc:Choice>
  </mc:AlternateContent>
  <xr:revisionPtr revIDLastSave="0" documentId="13_ncr:1_{3BFC9DE2-86BB-4C43-8D4F-3B93A8C6C24A}" xr6:coauthVersionLast="47" xr6:coauthVersionMax="47" xr10:uidLastSave="{00000000-0000-0000-0000-000000000000}"/>
  <workbookProtection workbookAlgorithmName="SHA-512" workbookHashValue="VIk5zQ7QLlJneBAVrLoqacFofwV2DG1xS2hvVh6sYx/SKc7AI8SvXrG5o+0s0+K50E8SgUfW0vu+phaBMBGvLw==" workbookSaltValue="1MCf/o9CMGVcBj5t0XP7WA==" workbookSpinCount="100000" lockStructure="1"/>
  <bookViews>
    <workbookView xWindow="-108" yWindow="-108" windowWidth="23256" windowHeight="12456" tabRatio="798" firstSheet="39" activeTab="39" xr2:uid="{00000000-000D-0000-FFFF-FFFF00000000}"/>
  </bookViews>
  <sheets>
    <sheet name="TABLA" sheetId="234" state="hidden" r:id="rId1"/>
    <sheet name="FECHA" sheetId="235" state="hidden" r:id="rId2"/>
    <sheet name="NOMENCLATEST" sheetId="144" state="hidden" r:id="rId3"/>
    <sheet name="DISCA" sheetId="143" state="hidden" r:id="rId4"/>
    <sheet name="CLIMA" sheetId="142" state="hidden" r:id="rId5"/>
    <sheet name="ECO" sheetId="141" state="hidden" r:id="rId6"/>
    <sheet name="INTERNET" sheetId="140" state="hidden" r:id="rId7"/>
    <sheet name="CNAE" sheetId="139" state="hidden" r:id="rId8"/>
    <sheet name="ITSS" sheetId="138" state="hidden" r:id="rId9"/>
    <sheet name="INSST" sheetId="137" state="hidden" r:id="rId10"/>
    <sheet name="ATEP" sheetId="136" state="hidden" r:id="rId11"/>
    <sheet name="SS" sheetId="135" state="hidden" r:id="rId12"/>
    <sheet name="CONVEN" sheetId="134" state="hidden" r:id="rId13"/>
    <sheet name="REPTRAB" sheetId="133" state="hidden" r:id="rId14"/>
    <sheet name="CT" sheetId="132" state="hidden" r:id="rId15"/>
    <sheet name="DT" sheetId="131" state="hidden" r:id="rId16"/>
    <sheet name="ODS" sheetId="130" state="hidden" r:id="rId17"/>
    <sheet name="TRANSPA" sheetId="129" state="hidden" r:id="rId18"/>
    <sheet name="RESPON" sheetId="128" state="hidden" r:id="rId19"/>
    <sheet name="DP" sheetId="127" state="hidden" r:id="rId20"/>
    <sheet name="IGU" sheetId="126" state="hidden" r:id="rId21"/>
    <sheet name="EBEP" sheetId="125" state="hidden" r:id="rId22"/>
    <sheet name="LCSP" sheetId="124" state="hidden" r:id="rId23"/>
    <sheet name="PAC" sheetId="123" state="hidden" r:id="rId24"/>
    <sheet name="DA" sheetId="122" state="hidden" r:id="rId25"/>
    <sheet name="FUENTES" sheetId="121" state="hidden" r:id="rId26"/>
    <sheet name="D" sheetId="120" state="hidden" r:id="rId27"/>
    <sheet name="UESOC" sheetId="119" state="hidden" r:id="rId28"/>
    <sheet name="UED" sheetId="118" state="hidden" r:id="rId29"/>
    <sheet name="UEINST" sheetId="117" state="hidden" r:id="rId30"/>
    <sheet name="CONSUL" sheetId="116" state="hidden" r:id="rId31"/>
    <sheet name="COMPET" sheetId="115" state="hidden" r:id="rId32"/>
    <sheet name="TERRI" sheetId="114" state="hidden" r:id="rId33"/>
    <sheet name="AGE" sheetId="113" state="hidden" r:id="rId34"/>
    <sheet name="AP" sheetId="112" state="hidden" r:id="rId35"/>
    <sheet name="PJ" sheetId="111" state="hidden" r:id="rId36"/>
    <sheet name="CG" sheetId="110" state="hidden" r:id="rId37"/>
    <sheet name="RG" sheetId="109" state="hidden" r:id="rId38"/>
    <sheet name="CE" sheetId="108" state="hidden" r:id="rId39"/>
    <sheet name="TEST01" sheetId="1" r:id="rId40"/>
  </sheets>
  <definedNames>
    <definedName name="_xlnm._FilterDatabase" localSheetId="10" hidden="1">ATEP!$A$2:$U$146</definedName>
    <definedName name="_xlnm._FilterDatabase" localSheetId="38" hidden="1">CE!$B$2:$U$1371</definedName>
    <definedName name="_xlnm._FilterDatabase" localSheetId="4" hidden="1">CLIMA!$A$2:$U$130</definedName>
    <definedName name="_xlnm._FilterDatabase" localSheetId="7" hidden="1">CNAE!$A$2:$U$131</definedName>
    <definedName name="_xlnm._FilterDatabase" localSheetId="31" hidden="1">COMPET!$A$2:$U$100</definedName>
    <definedName name="_xlnm._FilterDatabase" localSheetId="30" hidden="1">CONSUL!$A$2:$U$159</definedName>
    <definedName name="_xlnm._FilterDatabase" localSheetId="12" hidden="1">CONVEN!$A$2:$U$147</definedName>
    <definedName name="_xlnm._FilterDatabase" localSheetId="14" hidden="1">CT!$A$2:$U$160</definedName>
    <definedName name="_xlnm._FilterDatabase" localSheetId="26" hidden="1">D!$A$2:$U$1372</definedName>
    <definedName name="_xlnm._FilterDatabase" localSheetId="24" hidden="1">DA!$A$2:$U$290</definedName>
    <definedName name="_xlnm._FilterDatabase" localSheetId="3" hidden="1">DISCA!$A$2:$U$62</definedName>
    <definedName name="_xlnm._FilterDatabase" localSheetId="19" hidden="1">DP!$A$2:$U$360</definedName>
    <definedName name="_xlnm._FilterDatabase" localSheetId="15" hidden="1">DT!$A$2:$U$137</definedName>
    <definedName name="_xlnm._FilterDatabase" localSheetId="21" hidden="1">EBEP!$A$2:$U$155</definedName>
    <definedName name="_xlnm._FilterDatabase" localSheetId="5" hidden="1">ECO!$A$2:$U$232</definedName>
    <definedName name="_xlnm._FilterDatabase" localSheetId="25" hidden="1">FUENTES!$A$2:$U$228</definedName>
    <definedName name="_xlnm._FilterDatabase" localSheetId="20" hidden="1">IGU!$A$2:$U$135</definedName>
    <definedName name="_xlnm._FilterDatabase" localSheetId="9" hidden="1">INSST!$A$3:$U$124</definedName>
    <definedName name="_xlnm._FilterDatabase" localSheetId="6" hidden="1">INTERNET!$A$2:$U$105</definedName>
    <definedName name="_xlnm._FilterDatabase" localSheetId="8" hidden="1">ITSS!$A$2:$U$134</definedName>
    <definedName name="_xlnm._FilterDatabase" localSheetId="22" hidden="1">LCSP!$A$2:$U$81</definedName>
    <definedName name="_xlnm._FilterDatabase" localSheetId="16" hidden="1">ODS!$A$2:$U$174</definedName>
    <definedName name="_xlnm._FilterDatabase" localSheetId="23" hidden="1">PAC!$A$2:$U$362</definedName>
    <definedName name="_xlnm._FilterDatabase" localSheetId="13" hidden="1">REPTRAB!$A$2:$U$108</definedName>
    <definedName name="_xlnm._FilterDatabase" localSheetId="18" hidden="1">RESPON!$A$2:$U$113</definedName>
    <definedName name="_xlnm._FilterDatabase" localSheetId="11" hidden="1">SS!$A$2:$U$167</definedName>
    <definedName name="_xlnm._FilterDatabase" localSheetId="17" hidden="1">TRANSPA!$A$2:$U$208</definedName>
    <definedName name="_xlnm._FilterDatabase" localSheetId="28" hidden="1">UED!$A$2:$U$106</definedName>
    <definedName name="_xlnm._FilterDatabase" localSheetId="29" hidden="1">UEINST!$A$2:$U$102</definedName>
    <definedName name="_xlnm._FilterDatabase" localSheetId="27" hidden="1">UESOC!$A$2:$U$120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3" i="1" l="1"/>
  <c r="W4" i="1"/>
  <c r="W5" i="1"/>
  <c r="W6" i="1"/>
  <c r="W7" i="1"/>
  <c r="W8" i="1"/>
  <c r="W9" i="1"/>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2" i="1"/>
  <c r="A132" i="139"/>
  <c r="B132" i="139"/>
  <c r="C132" i="139"/>
  <c r="A133" i="139"/>
  <c r="B133" i="139"/>
  <c r="C133" i="139"/>
  <c r="A134" i="139"/>
  <c r="B134" i="139"/>
  <c r="C134" i="139"/>
  <c r="A135" i="139"/>
  <c r="B135" i="139"/>
  <c r="C135" i="139"/>
  <c r="A136" i="139"/>
  <c r="B136" i="139"/>
  <c r="C136" i="139"/>
  <c r="G132" i="139"/>
  <c r="G133" i="139"/>
  <c r="G134" i="139"/>
  <c r="G135" i="139"/>
  <c r="G136" i="139"/>
  <c r="I132" i="139"/>
  <c r="I133" i="139"/>
  <c r="I134" i="139"/>
  <c r="I135" i="139"/>
  <c r="I136" i="139"/>
  <c r="A177" i="130"/>
  <c r="A178" i="130"/>
  <c r="A179" i="130"/>
  <c r="A180" i="130"/>
  <c r="A181" i="130"/>
  <c r="A182" i="130"/>
  <c r="A183" i="130"/>
  <c r="A184" i="130"/>
  <c r="A185" i="130"/>
  <c r="A186" i="130"/>
  <c r="A187" i="130"/>
  <c r="A188" i="130"/>
  <c r="A189" i="130"/>
  <c r="A190" i="130"/>
  <c r="A191" i="130"/>
  <c r="B190" i="130"/>
  <c r="G190" i="130"/>
  <c r="C190" i="130" s="1"/>
  <c r="I190" i="130"/>
  <c r="B191" i="130"/>
  <c r="G191" i="130"/>
  <c r="C191" i="130" s="1"/>
  <c r="I191" i="130"/>
  <c r="B177" i="130"/>
  <c r="C177" i="130"/>
  <c r="B178" i="130"/>
  <c r="C178" i="130"/>
  <c r="B179" i="130"/>
  <c r="C179" i="130"/>
  <c r="B180" i="130"/>
  <c r="C180" i="130"/>
  <c r="B181" i="130"/>
  <c r="C181" i="130"/>
  <c r="B182" i="130"/>
  <c r="C182" i="130"/>
  <c r="B183" i="130"/>
  <c r="C183" i="130"/>
  <c r="B184" i="130"/>
  <c r="C184" i="130"/>
  <c r="B185" i="130"/>
  <c r="C185" i="130"/>
  <c r="B186" i="130"/>
  <c r="C186" i="130"/>
  <c r="B187" i="130"/>
  <c r="C187" i="130"/>
  <c r="B188" i="130"/>
  <c r="C188" i="130"/>
  <c r="B189" i="130"/>
  <c r="G180" i="130"/>
  <c r="I180" i="130"/>
  <c r="G181" i="130"/>
  <c r="I181" i="130"/>
  <c r="G182" i="130"/>
  <c r="I182" i="130"/>
  <c r="G183" i="130"/>
  <c r="I183" i="130"/>
  <c r="G184" i="130"/>
  <c r="I184" i="130"/>
  <c r="G185" i="130"/>
  <c r="I185" i="130"/>
  <c r="G186" i="130"/>
  <c r="I186" i="130"/>
  <c r="G187" i="130"/>
  <c r="I187" i="130"/>
  <c r="G188" i="130"/>
  <c r="I188" i="130"/>
  <c r="G189" i="130"/>
  <c r="I189" i="130"/>
  <c r="C189" i="130" s="1"/>
  <c r="G177" i="130"/>
  <c r="I177" i="130"/>
  <c r="G178" i="130"/>
  <c r="I178" i="130"/>
  <c r="G179" i="130"/>
  <c r="I179" i="130"/>
  <c r="A211" i="129"/>
  <c r="B211" i="129"/>
  <c r="C211" i="129"/>
  <c r="A212" i="129"/>
  <c r="B212" i="129"/>
  <c r="C212" i="129"/>
  <c r="A213" i="129"/>
  <c r="B213" i="129"/>
  <c r="C213" i="129"/>
  <c r="A214" i="129"/>
  <c r="B214" i="129"/>
  <c r="C214" i="129"/>
  <c r="A215" i="129"/>
  <c r="B215" i="129"/>
  <c r="C215" i="129"/>
  <c r="A216" i="129"/>
  <c r="B216" i="129"/>
  <c r="C216" i="129"/>
  <c r="A217" i="129"/>
  <c r="B217" i="129"/>
  <c r="C217" i="129"/>
  <c r="A218" i="129"/>
  <c r="B218" i="129"/>
  <c r="C218" i="129"/>
  <c r="A219" i="129"/>
  <c r="B219" i="129"/>
  <c r="C219" i="129"/>
  <c r="A220" i="129"/>
  <c r="B220" i="129"/>
  <c r="C220" i="129"/>
  <c r="A221" i="129"/>
  <c r="B221" i="129"/>
  <c r="C221" i="129"/>
  <c r="A222" i="129"/>
  <c r="B222" i="129"/>
  <c r="C222" i="129"/>
  <c r="A223" i="129"/>
  <c r="B223" i="129"/>
  <c r="C223" i="129"/>
  <c r="A224" i="129"/>
  <c r="B224" i="129"/>
  <c r="C224" i="129"/>
  <c r="A225" i="129"/>
  <c r="B225" i="129"/>
  <c r="C225" i="129"/>
  <c r="G211" i="129"/>
  <c r="G212" i="129"/>
  <c r="G213" i="129"/>
  <c r="G214" i="129"/>
  <c r="G215" i="129"/>
  <c r="G216" i="129"/>
  <c r="G217" i="129"/>
  <c r="G218" i="129"/>
  <c r="G219" i="129"/>
  <c r="G220" i="129"/>
  <c r="G221" i="129"/>
  <c r="G222" i="129"/>
  <c r="G223" i="129"/>
  <c r="G224" i="129"/>
  <c r="G225" i="129"/>
  <c r="I211" i="129"/>
  <c r="I212" i="129"/>
  <c r="I213" i="129"/>
  <c r="I214" i="129"/>
  <c r="I215" i="129"/>
  <c r="I216" i="129"/>
  <c r="I217" i="129"/>
  <c r="I218" i="129"/>
  <c r="I219" i="129"/>
  <c r="I220" i="129"/>
  <c r="I221" i="129"/>
  <c r="I222" i="129"/>
  <c r="I223" i="129"/>
  <c r="I224" i="129"/>
  <c r="I225" i="129"/>
  <c r="A122" i="119"/>
  <c r="B122" i="119"/>
  <c r="C122" i="119"/>
  <c r="A123" i="119"/>
  <c r="B123" i="119"/>
  <c r="C123" i="119"/>
  <c r="A124" i="119"/>
  <c r="B124" i="119"/>
  <c r="C124" i="119"/>
  <c r="A125" i="119"/>
  <c r="B125" i="119"/>
  <c r="C125" i="119"/>
  <c r="A126" i="119"/>
  <c r="B126" i="119"/>
  <c r="C126" i="119"/>
  <c r="A127" i="119"/>
  <c r="B127" i="119"/>
  <c r="C127" i="119"/>
  <c r="A128" i="119"/>
  <c r="B128" i="119"/>
  <c r="C128" i="119"/>
  <c r="A129" i="119"/>
  <c r="B129" i="119"/>
  <c r="C129" i="119"/>
  <c r="A130" i="119"/>
  <c r="B130" i="119"/>
  <c r="C130" i="119"/>
  <c r="A131" i="119"/>
  <c r="B131" i="119"/>
  <c r="C131" i="119"/>
  <c r="A132" i="119"/>
  <c r="B132" i="119"/>
  <c r="C132" i="119"/>
  <c r="A133" i="119"/>
  <c r="B133" i="119"/>
  <c r="C133" i="119"/>
  <c r="A134" i="119"/>
  <c r="B134" i="119"/>
  <c r="C134" i="119"/>
  <c r="A135" i="119"/>
  <c r="B135" i="119"/>
  <c r="C135" i="119"/>
  <c r="A136" i="119"/>
  <c r="B136" i="119"/>
  <c r="C136" i="119"/>
  <c r="G134" i="119"/>
  <c r="G135" i="119"/>
  <c r="G136" i="119"/>
  <c r="G122" i="119"/>
  <c r="G123" i="119"/>
  <c r="G124" i="119"/>
  <c r="G125" i="119"/>
  <c r="G126" i="119"/>
  <c r="G127" i="119"/>
  <c r="G128" i="119"/>
  <c r="G129" i="119"/>
  <c r="G130" i="119"/>
  <c r="G131" i="119"/>
  <c r="G132" i="119"/>
  <c r="G133" i="119"/>
  <c r="I122" i="119"/>
  <c r="I123" i="119"/>
  <c r="I124" i="119"/>
  <c r="I125" i="119"/>
  <c r="I126" i="119"/>
  <c r="I127" i="119"/>
  <c r="I128" i="119"/>
  <c r="I129" i="119"/>
  <c r="I130" i="119"/>
  <c r="I131" i="119"/>
  <c r="I132" i="119"/>
  <c r="I133" i="119"/>
  <c r="I134" i="119"/>
  <c r="I135" i="119"/>
  <c r="I136" i="119"/>
  <c r="A254" i="113"/>
  <c r="A255" i="113"/>
  <c r="A256" i="113"/>
  <c r="A257" i="113"/>
  <c r="A258" i="113"/>
  <c r="A259" i="113"/>
  <c r="A260" i="113"/>
  <c r="A261" i="113"/>
  <c r="A262" i="113"/>
  <c r="A263" i="113"/>
  <c r="A264" i="113"/>
  <c r="A265" i="113"/>
  <c r="A266" i="113"/>
  <c r="C254" i="113"/>
  <c r="G254" i="113"/>
  <c r="G255" i="113"/>
  <c r="G256" i="113"/>
  <c r="G257" i="113"/>
  <c r="G258" i="113"/>
  <c r="G259" i="113"/>
  <c r="G260" i="113"/>
  <c r="G261" i="113"/>
  <c r="G262" i="113"/>
  <c r="G263" i="113"/>
  <c r="G264" i="113"/>
  <c r="G265" i="113"/>
  <c r="G266" i="113"/>
  <c r="G267" i="113"/>
  <c r="G268" i="113"/>
  <c r="G269" i="113"/>
  <c r="G270" i="113"/>
  <c r="G271" i="113"/>
  <c r="G272" i="113"/>
  <c r="G273" i="113"/>
  <c r="G274" i="113"/>
  <c r="G275" i="113"/>
  <c r="G276" i="113"/>
  <c r="G277" i="113"/>
  <c r="G278" i="113"/>
  <c r="G279" i="113"/>
  <c r="G280" i="113"/>
  <c r="G281" i="113"/>
  <c r="G282" i="113"/>
  <c r="G283" i="113"/>
  <c r="I254" i="113"/>
  <c r="I255" i="113"/>
  <c r="I256" i="113"/>
  <c r="I257" i="113"/>
  <c r="I258" i="113"/>
  <c r="I259" i="113"/>
  <c r="I260" i="113"/>
  <c r="I261" i="113"/>
  <c r="I262" i="113"/>
  <c r="I263" i="113"/>
  <c r="I264" i="113"/>
  <c r="I265" i="113"/>
  <c r="I266" i="113"/>
  <c r="I267" i="113"/>
  <c r="I268" i="113"/>
  <c r="I269" i="113"/>
  <c r="I270" i="113"/>
  <c r="I271" i="113"/>
  <c r="I272" i="113"/>
  <c r="I273" i="113"/>
  <c r="I274" i="113"/>
  <c r="I275" i="113"/>
  <c r="I276" i="113"/>
  <c r="I277" i="113"/>
  <c r="I278" i="113"/>
  <c r="I279" i="113"/>
  <c r="I280" i="113"/>
  <c r="I281" i="113"/>
  <c r="I282" i="113"/>
  <c r="I283" i="113"/>
  <c r="Z2" i="1"/>
  <c r="Q242" i="1" l="1"/>
  <c r="R242" i="1"/>
  <c r="S242" i="1"/>
  <c r="T242" i="1"/>
  <c r="U242" i="1"/>
  <c r="X242" i="1"/>
  <c r="Q243" i="1"/>
  <c r="R243" i="1"/>
  <c r="S243" i="1"/>
  <c r="T243" i="1"/>
  <c r="U243" i="1"/>
  <c r="X243" i="1"/>
  <c r="Q244" i="1"/>
  <c r="R244" i="1"/>
  <c r="S244" i="1"/>
  <c r="T244" i="1"/>
  <c r="U244" i="1"/>
  <c r="X244" i="1"/>
  <c r="Q245" i="1"/>
  <c r="R245" i="1"/>
  <c r="S245" i="1"/>
  <c r="T245" i="1"/>
  <c r="U245" i="1"/>
  <c r="X245" i="1"/>
  <c r="Q246" i="1"/>
  <c r="R246" i="1"/>
  <c r="S246" i="1"/>
  <c r="T246" i="1"/>
  <c r="U246" i="1"/>
  <c r="X246" i="1"/>
  <c r="Q247" i="1"/>
  <c r="R247" i="1"/>
  <c r="S247" i="1"/>
  <c r="T247" i="1"/>
  <c r="U247" i="1"/>
  <c r="X247" i="1"/>
  <c r="Q248" i="1"/>
  <c r="R248" i="1"/>
  <c r="S248" i="1"/>
  <c r="T248" i="1"/>
  <c r="U248" i="1"/>
  <c r="X248" i="1"/>
  <c r="Q249" i="1"/>
  <c r="R249" i="1"/>
  <c r="S249" i="1"/>
  <c r="T249" i="1"/>
  <c r="U249" i="1"/>
  <c r="X249" i="1"/>
  <c r="Q250" i="1"/>
  <c r="R250" i="1"/>
  <c r="S250" i="1"/>
  <c r="T250" i="1"/>
  <c r="U250" i="1"/>
  <c r="X250" i="1"/>
  <c r="Q251" i="1"/>
  <c r="R251" i="1"/>
  <c r="S251" i="1"/>
  <c r="T251" i="1"/>
  <c r="U251" i="1"/>
  <c r="X251" i="1"/>
  <c r="Q252" i="1"/>
  <c r="R252" i="1"/>
  <c r="S252" i="1"/>
  <c r="T252" i="1"/>
  <c r="U252" i="1"/>
  <c r="X252" i="1"/>
  <c r="Q253" i="1"/>
  <c r="R253" i="1"/>
  <c r="S253" i="1"/>
  <c r="T253" i="1"/>
  <c r="U253" i="1"/>
  <c r="X253" i="1"/>
  <c r="Q254" i="1"/>
  <c r="R254" i="1"/>
  <c r="S254" i="1"/>
  <c r="T254" i="1"/>
  <c r="U254" i="1"/>
  <c r="X254" i="1"/>
  <c r="Q255" i="1"/>
  <c r="R255" i="1"/>
  <c r="S255" i="1"/>
  <c r="T255" i="1"/>
  <c r="U255" i="1"/>
  <c r="X255" i="1"/>
  <c r="Q256" i="1"/>
  <c r="R256" i="1"/>
  <c r="S256" i="1"/>
  <c r="T256" i="1"/>
  <c r="U256" i="1"/>
  <c r="X256" i="1"/>
  <c r="Q257" i="1"/>
  <c r="R257" i="1"/>
  <c r="S257" i="1"/>
  <c r="T257" i="1"/>
  <c r="U257" i="1"/>
  <c r="X257" i="1"/>
  <c r="Q258" i="1"/>
  <c r="R258" i="1"/>
  <c r="S258" i="1"/>
  <c r="T258" i="1"/>
  <c r="U258" i="1"/>
  <c r="X258" i="1"/>
  <c r="Q259" i="1"/>
  <c r="R259" i="1"/>
  <c r="S259" i="1"/>
  <c r="T259" i="1"/>
  <c r="U259" i="1"/>
  <c r="X259" i="1"/>
  <c r="Q260" i="1"/>
  <c r="R260" i="1"/>
  <c r="S260" i="1"/>
  <c r="T260" i="1"/>
  <c r="U260" i="1"/>
  <c r="X260" i="1"/>
  <c r="Q261" i="1"/>
  <c r="R261" i="1"/>
  <c r="S261" i="1"/>
  <c r="T261" i="1"/>
  <c r="U261" i="1"/>
  <c r="X261" i="1"/>
  <c r="Q262" i="1"/>
  <c r="R262" i="1"/>
  <c r="S262" i="1"/>
  <c r="T262" i="1"/>
  <c r="U262" i="1"/>
  <c r="X262" i="1"/>
  <c r="Q263" i="1"/>
  <c r="R263" i="1"/>
  <c r="S263" i="1"/>
  <c r="T263" i="1"/>
  <c r="U263" i="1"/>
  <c r="X263" i="1"/>
  <c r="Q264" i="1"/>
  <c r="R264" i="1"/>
  <c r="S264" i="1"/>
  <c r="T264" i="1"/>
  <c r="U264" i="1"/>
  <c r="X264" i="1"/>
  <c r="Q265" i="1"/>
  <c r="R265" i="1"/>
  <c r="S265" i="1"/>
  <c r="T265" i="1"/>
  <c r="U265" i="1"/>
  <c r="X265" i="1"/>
  <c r="Q266" i="1"/>
  <c r="R266" i="1"/>
  <c r="S266" i="1"/>
  <c r="T266" i="1"/>
  <c r="U266" i="1"/>
  <c r="X266" i="1"/>
  <c r="Q267" i="1"/>
  <c r="R267" i="1"/>
  <c r="S267" i="1"/>
  <c r="T267" i="1"/>
  <c r="U267" i="1"/>
  <c r="X267" i="1"/>
  <c r="Q268" i="1"/>
  <c r="R268" i="1"/>
  <c r="S268" i="1"/>
  <c r="T268" i="1"/>
  <c r="U268" i="1"/>
  <c r="X268" i="1"/>
  <c r="Q269" i="1"/>
  <c r="R269" i="1"/>
  <c r="S269" i="1"/>
  <c r="T269" i="1"/>
  <c r="U269" i="1"/>
  <c r="X269" i="1"/>
  <c r="Q270" i="1"/>
  <c r="R270" i="1"/>
  <c r="S270" i="1"/>
  <c r="T270" i="1"/>
  <c r="U270" i="1"/>
  <c r="X270" i="1"/>
  <c r="Q271" i="1"/>
  <c r="R271" i="1"/>
  <c r="S271" i="1"/>
  <c r="T271" i="1"/>
  <c r="U271" i="1"/>
  <c r="X271" i="1"/>
  <c r="Q272" i="1"/>
  <c r="R272" i="1"/>
  <c r="S272" i="1"/>
  <c r="T272" i="1"/>
  <c r="U272" i="1"/>
  <c r="X272" i="1"/>
  <c r="Q273" i="1"/>
  <c r="R273" i="1"/>
  <c r="S273" i="1"/>
  <c r="T273" i="1"/>
  <c r="U273" i="1"/>
  <c r="X273" i="1"/>
  <c r="Q274" i="1"/>
  <c r="R274" i="1"/>
  <c r="S274" i="1"/>
  <c r="T274" i="1"/>
  <c r="U274" i="1"/>
  <c r="X274" i="1"/>
  <c r="Q275" i="1"/>
  <c r="R275" i="1"/>
  <c r="S275" i="1"/>
  <c r="T275" i="1"/>
  <c r="U275" i="1"/>
  <c r="X275" i="1"/>
  <c r="Q276" i="1"/>
  <c r="R276" i="1"/>
  <c r="S276" i="1"/>
  <c r="T276" i="1"/>
  <c r="U276" i="1"/>
  <c r="X276" i="1"/>
  <c r="Q277" i="1"/>
  <c r="R277" i="1"/>
  <c r="S277" i="1"/>
  <c r="T277" i="1"/>
  <c r="U277" i="1"/>
  <c r="X277" i="1"/>
  <c r="Q278" i="1"/>
  <c r="R278" i="1"/>
  <c r="S278" i="1"/>
  <c r="T278" i="1"/>
  <c r="U278" i="1"/>
  <c r="X278" i="1"/>
  <c r="Q279" i="1"/>
  <c r="R279" i="1"/>
  <c r="S279" i="1"/>
  <c r="T279" i="1"/>
  <c r="U279" i="1"/>
  <c r="X279" i="1"/>
  <c r="Q280" i="1"/>
  <c r="R280" i="1"/>
  <c r="S280" i="1"/>
  <c r="T280" i="1"/>
  <c r="U280" i="1"/>
  <c r="X280" i="1"/>
  <c r="Q281" i="1"/>
  <c r="R281" i="1"/>
  <c r="S281" i="1"/>
  <c r="T281" i="1"/>
  <c r="U281" i="1"/>
  <c r="X281" i="1"/>
  <c r="Q282" i="1"/>
  <c r="R282" i="1"/>
  <c r="S282" i="1"/>
  <c r="T282" i="1"/>
  <c r="U282" i="1"/>
  <c r="X282" i="1"/>
  <c r="Q283" i="1"/>
  <c r="R283" i="1"/>
  <c r="S283" i="1"/>
  <c r="T283" i="1"/>
  <c r="U283" i="1"/>
  <c r="X283" i="1"/>
  <c r="Q284" i="1"/>
  <c r="R284" i="1"/>
  <c r="S284" i="1"/>
  <c r="T284" i="1"/>
  <c r="U284" i="1"/>
  <c r="X284" i="1"/>
  <c r="Q285" i="1"/>
  <c r="R285" i="1"/>
  <c r="S285" i="1"/>
  <c r="T285" i="1"/>
  <c r="U285" i="1"/>
  <c r="X285" i="1"/>
  <c r="Q286" i="1"/>
  <c r="R286" i="1"/>
  <c r="S286" i="1"/>
  <c r="T286" i="1"/>
  <c r="U286" i="1"/>
  <c r="X286" i="1"/>
  <c r="Q287" i="1"/>
  <c r="R287" i="1"/>
  <c r="S287" i="1"/>
  <c r="T287" i="1"/>
  <c r="U287" i="1"/>
  <c r="X287" i="1"/>
  <c r="Q288" i="1"/>
  <c r="R288" i="1"/>
  <c r="S288" i="1"/>
  <c r="T288" i="1"/>
  <c r="U288" i="1"/>
  <c r="X288" i="1"/>
  <c r="Q289" i="1"/>
  <c r="R289" i="1"/>
  <c r="S289" i="1"/>
  <c r="T289" i="1"/>
  <c r="U289" i="1"/>
  <c r="X289" i="1"/>
  <c r="Q290" i="1"/>
  <c r="R290" i="1"/>
  <c r="S290" i="1"/>
  <c r="T290" i="1"/>
  <c r="U290" i="1"/>
  <c r="X290" i="1"/>
  <c r="Q291" i="1"/>
  <c r="R291" i="1"/>
  <c r="S291" i="1"/>
  <c r="T291" i="1"/>
  <c r="U291" i="1"/>
  <c r="X291" i="1"/>
  <c r="Q292" i="1"/>
  <c r="R292" i="1"/>
  <c r="S292" i="1"/>
  <c r="T292" i="1"/>
  <c r="U292" i="1"/>
  <c r="X292" i="1"/>
  <c r="Q293" i="1"/>
  <c r="R293" i="1"/>
  <c r="S293" i="1"/>
  <c r="T293" i="1"/>
  <c r="U293" i="1"/>
  <c r="X293" i="1"/>
  <c r="Q294" i="1"/>
  <c r="R294" i="1"/>
  <c r="S294" i="1"/>
  <c r="T294" i="1"/>
  <c r="U294" i="1"/>
  <c r="X294" i="1"/>
  <c r="Q295" i="1"/>
  <c r="R295" i="1"/>
  <c r="S295" i="1"/>
  <c r="T295" i="1"/>
  <c r="U295" i="1"/>
  <c r="X295" i="1"/>
  <c r="Q296" i="1"/>
  <c r="R296" i="1"/>
  <c r="S296" i="1"/>
  <c r="T296" i="1"/>
  <c r="U296" i="1"/>
  <c r="X296" i="1"/>
  <c r="Q297" i="1"/>
  <c r="R297" i="1"/>
  <c r="S297" i="1"/>
  <c r="T297" i="1"/>
  <c r="U297" i="1"/>
  <c r="X297" i="1"/>
  <c r="Q298" i="1"/>
  <c r="R298" i="1"/>
  <c r="S298" i="1"/>
  <c r="T298" i="1"/>
  <c r="U298" i="1"/>
  <c r="X298" i="1"/>
  <c r="Q299" i="1"/>
  <c r="R299" i="1"/>
  <c r="S299" i="1"/>
  <c r="T299" i="1"/>
  <c r="U299" i="1"/>
  <c r="X299" i="1"/>
  <c r="Q300" i="1"/>
  <c r="R300" i="1"/>
  <c r="S300" i="1"/>
  <c r="T300" i="1"/>
  <c r="U300" i="1"/>
  <c r="X300" i="1"/>
  <c r="Q301" i="1"/>
  <c r="R301" i="1"/>
  <c r="S301" i="1"/>
  <c r="T301" i="1"/>
  <c r="U301" i="1"/>
  <c r="X301" i="1"/>
  <c r="Q302" i="1"/>
  <c r="R302" i="1"/>
  <c r="S302" i="1"/>
  <c r="T302" i="1"/>
  <c r="U302" i="1"/>
  <c r="X302" i="1"/>
  <c r="Q303" i="1"/>
  <c r="R303" i="1"/>
  <c r="S303" i="1"/>
  <c r="T303" i="1"/>
  <c r="U303" i="1"/>
  <c r="X303" i="1"/>
  <c r="Q304" i="1"/>
  <c r="R304" i="1"/>
  <c r="S304" i="1"/>
  <c r="T304" i="1"/>
  <c r="U304" i="1"/>
  <c r="X304" i="1"/>
  <c r="Q305" i="1"/>
  <c r="R305" i="1"/>
  <c r="S305" i="1"/>
  <c r="T305" i="1"/>
  <c r="U305" i="1"/>
  <c r="X305" i="1"/>
  <c r="Q306" i="1"/>
  <c r="R306" i="1"/>
  <c r="S306" i="1"/>
  <c r="T306" i="1"/>
  <c r="U306" i="1"/>
  <c r="X306" i="1"/>
  <c r="Q307" i="1"/>
  <c r="R307" i="1"/>
  <c r="S307" i="1"/>
  <c r="T307" i="1"/>
  <c r="U307" i="1"/>
  <c r="X307" i="1"/>
  <c r="Q308" i="1"/>
  <c r="R308" i="1"/>
  <c r="S308" i="1"/>
  <c r="T308" i="1"/>
  <c r="U308" i="1"/>
  <c r="X308" i="1"/>
  <c r="Q309" i="1"/>
  <c r="R309" i="1"/>
  <c r="S309" i="1"/>
  <c r="T309" i="1"/>
  <c r="U309" i="1"/>
  <c r="X309" i="1"/>
  <c r="Q310" i="1"/>
  <c r="R310" i="1"/>
  <c r="S310" i="1"/>
  <c r="T310" i="1"/>
  <c r="U310" i="1"/>
  <c r="X310" i="1"/>
  <c r="Q311" i="1"/>
  <c r="R311" i="1"/>
  <c r="S311" i="1"/>
  <c r="T311" i="1"/>
  <c r="U311" i="1"/>
  <c r="X311" i="1"/>
  <c r="Q312" i="1"/>
  <c r="R312" i="1"/>
  <c r="S312" i="1"/>
  <c r="T312" i="1"/>
  <c r="U312" i="1"/>
  <c r="X312" i="1"/>
  <c r="Q313" i="1"/>
  <c r="R313" i="1"/>
  <c r="S313" i="1"/>
  <c r="T313" i="1"/>
  <c r="U313" i="1"/>
  <c r="X313" i="1"/>
  <c r="Q314" i="1"/>
  <c r="R314" i="1"/>
  <c r="S314" i="1"/>
  <c r="T314" i="1"/>
  <c r="U314" i="1"/>
  <c r="X314" i="1"/>
  <c r="Q315" i="1"/>
  <c r="R315" i="1"/>
  <c r="S315" i="1"/>
  <c r="T315" i="1"/>
  <c r="U315" i="1"/>
  <c r="X315" i="1"/>
  <c r="Q316" i="1"/>
  <c r="R316" i="1"/>
  <c r="S316" i="1"/>
  <c r="T316" i="1"/>
  <c r="U316" i="1"/>
  <c r="X316" i="1"/>
  <c r="Q317" i="1"/>
  <c r="R317" i="1"/>
  <c r="S317" i="1"/>
  <c r="T317" i="1"/>
  <c r="U317" i="1"/>
  <c r="X317" i="1"/>
  <c r="Q318" i="1"/>
  <c r="R318" i="1"/>
  <c r="S318" i="1"/>
  <c r="T318" i="1"/>
  <c r="U318" i="1"/>
  <c r="X318" i="1"/>
  <c r="Q319" i="1"/>
  <c r="R319" i="1"/>
  <c r="S319" i="1"/>
  <c r="T319" i="1"/>
  <c r="U319" i="1"/>
  <c r="X319" i="1"/>
  <c r="Q320" i="1"/>
  <c r="R320" i="1"/>
  <c r="S320" i="1"/>
  <c r="T320" i="1"/>
  <c r="U320" i="1"/>
  <c r="X320" i="1"/>
  <c r="Q321" i="1"/>
  <c r="R321" i="1"/>
  <c r="S321" i="1"/>
  <c r="T321" i="1"/>
  <c r="U321" i="1"/>
  <c r="X321" i="1"/>
  <c r="Q322" i="1"/>
  <c r="R322" i="1"/>
  <c r="S322" i="1"/>
  <c r="T322" i="1"/>
  <c r="U322" i="1"/>
  <c r="X322" i="1"/>
  <c r="Q323" i="1"/>
  <c r="R323" i="1"/>
  <c r="S323" i="1"/>
  <c r="T323" i="1"/>
  <c r="U323" i="1"/>
  <c r="X323" i="1"/>
  <c r="Q324" i="1"/>
  <c r="R324" i="1"/>
  <c r="S324" i="1"/>
  <c r="T324" i="1"/>
  <c r="U324" i="1"/>
  <c r="X324" i="1"/>
  <c r="Q325" i="1"/>
  <c r="R325" i="1"/>
  <c r="S325" i="1"/>
  <c r="T325" i="1"/>
  <c r="U325" i="1"/>
  <c r="X325" i="1"/>
  <c r="Q326" i="1"/>
  <c r="R326" i="1"/>
  <c r="S326" i="1"/>
  <c r="T326" i="1"/>
  <c r="U326" i="1"/>
  <c r="X326" i="1"/>
  <c r="Q327" i="1"/>
  <c r="R327" i="1"/>
  <c r="S327" i="1"/>
  <c r="T327" i="1"/>
  <c r="U327" i="1"/>
  <c r="X327" i="1"/>
  <c r="Q328" i="1"/>
  <c r="R328" i="1"/>
  <c r="S328" i="1"/>
  <c r="T328" i="1"/>
  <c r="U328" i="1"/>
  <c r="X328" i="1"/>
  <c r="Q329" i="1"/>
  <c r="R329" i="1"/>
  <c r="S329" i="1"/>
  <c r="T329" i="1"/>
  <c r="U329" i="1"/>
  <c r="X329" i="1"/>
  <c r="Q330" i="1"/>
  <c r="R330" i="1"/>
  <c r="S330" i="1"/>
  <c r="T330" i="1"/>
  <c r="U330" i="1"/>
  <c r="X330" i="1"/>
  <c r="Q331" i="1"/>
  <c r="R331" i="1"/>
  <c r="S331" i="1"/>
  <c r="T331" i="1"/>
  <c r="U331" i="1"/>
  <c r="X331" i="1"/>
  <c r="Q332" i="1"/>
  <c r="R332" i="1"/>
  <c r="S332" i="1"/>
  <c r="T332" i="1"/>
  <c r="U332" i="1"/>
  <c r="X332" i="1"/>
  <c r="Q333" i="1"/>
  <c r="R333" i="1"/>
  <c r="S333" i="1"/>
  <c r="T333" i="1"/>
  <c r="U333" i="1"/>
  <c r="X333" i="1"/>
  <c r="Q334" i="1"/>
  <c r="R334" i="1"/>
  <c r="S334" i="1"/>
  <c r="T334" i="1"/>
  <c r="U334" i="1"/>
  <c r="X334" i="1"/>
  <c r="Q335" i="1"/>
  <c r="R335" i="1"/>
  <c r="S335" i="1"/>
  <c r="T335" i="1"/>
  <c r="U335" i="1"/>
  <c r="X335" i="1"/>
  <c r="Q336" i="1"/>
  <c r="R336" i="1"/>
  <c r="S336" i="1"/>
  <c r="T336" i="1"/>
  <c r="U336" i="1"/>
  <c r="X336" i="1"/>
  <c r="Q337" i="1"/>
  <c r="R337" i="1"/>
  <c r="S337" i="1"/>
  <c r="T337" i="1"/>
  <c r="U337" i="1"/>
  <c r="X337" i="1"/>
  <c r="Q338" i="1"/>
  <c r="R338" i="1"/>
  <c r="S338" i="1"/>
  <c r="T338" i="1"/>
  <c r="U338" i="1"/>
  <c r="X338" i="1"/>
  <c r="Q339" i="1"/>
  <c r="R339" i="1"/>
  <c r="S339" i="1"/>
  <c r="T339" i="1"/>
  <c r="U339" i="1"/>
  <c r="X339" i="1"/>
  <c r="Q340" i="1"/>
  <c r="R340" i="1"/>
  <c r="S340" i="1"/>
  <c r="T340" i="1"/>
  <c r="U340" i="1"/>
  <c r="X340" i="1"/>
  <c r="Q341" i="1"/>
  <c r="R341" i="1"/>
  <c r="S341" i="1"/>
  <c r="T341" i="1"/>
  <c r="U341" i="1"/>
  <c r="X341" i="1"/>
  <c r="Q342" i="1"/>
  <c r="R342" i="1"/>
  <c r="S342" i="1"/>
  <c r="T342" i="1"/>
  <c r="U342" i="1"/>
  <c r="X342" i="1"/>
  <c r="Q343" i="1"/>
  <c r="R343" i="1"/>
  <c r="S343" i="1"/>
  <c r="T343" i="1"/>
  <c r="U343" i="1"/>
  <c r="X343" i="1"/>
  <c r="Q344" i="1"/>
  <c r="R344" i="1"/>
  <c r="S344" i="1"/>
  <c r="T344" i="1"/>
  <c r="U344" i="1"/>
  <c r="X344" i="1"/>
  <c r="Q345" i="1"/>
  <c r="R345" i="1"/>
  <c r="S345" i="1"/>
  <c r="T345" i="1"/>
  <c r="U345" i="1"/>
  <c r="X345" i="1"/>
  <c r="Q346" i="1"/>
  <c r="R346" i="1"/>
  <c r="S346" i="1"/>
  <c r="T346" i="1"/>
  <c r="U346" i="1"/>
  <c r="X346" i="1"/>
  <c r="Q347" i="1"/>
  <c r="R347" i="1"/>
  <c r="S347" i="1"/>
  <c r="T347" i="1"/>
  <c r="U347" i="1"/>
  <c r="X347" i="1"/>
  <c r="Q348" i="1"/>
  <c r="R348" i="1"/>
  <c r="S348" i="1"/>
  <c r="T348" i="1"/>
  <c r="U348" i="1"/>
  <c r="X348" i="1"/>
  <c r="Q349" i="1"/>
  <c r="R349" i="1"/>
  <c r="S349" i="1"/>
  <c r="T349" i="1"/>
  <c r="U349" i="1"/>
  <c r="X349" i="1"/>
  <c r="Q350" i="1"/>
  <c r="R350" i="1"/>
  <c r="S350" i="1"/>
  <c r="T350" i="1"/>
  <c r="U350" i="1"/>
  <c r="X350" i="1"/>
  <c r="Q351" i="1"/>
  <c r="R351" i="1"/>
  <c r="S351" i="1"/>
  <c r="T351" i="1"/>
  <c r="U351" i="1"/>
  <c r="X351" i="1"/>
  <c r="Q352" i="1"/>
  <c r="R352" i="1"/>
  <c r="S352" i="1"/>
  <c r="T352" i="1"/>
  <c r="U352" i="1"/>
  <c r="X352" i="1"/>
  <c r="Q353" i="1"/>
  <c r="R353" i="1"/>
  <c r="S353" i="1"/>
  <c r="T353" i="1"/>
  <c r="U353" i="1"/>
  <c r="X353" i="1"/>
  <c r="Q354" i="1"/>
  <c r="R354" i="1"/>
  <c r="S354" i="1"/>
  <c r="T354" i="1"/>
  <c r="U354" i="1"/>
  <c r="X354" i="1"/>
  <c r="Q355" i="1"/>
  <c r="R355" i="1"/>
  <c r="S355" i="1"/>
  <c r="T355" i="1"/>
  <c r="U355" i="1"/>
  <c r="X355" i="1"/>
  <c r="Q356" i="1"/>
  <c r="R356" i="1"/>
  <c r="S356" i="1"/>
  <c r="T356" i="1"/>
  <c r="U356" i="1"/>
  <c r="X356" i="1"/>
  <c r="Q357" i="1"/>
  <c r="R357" i="1"/>
  <c r="S357" i="1"/>
  <c r="T357" i="1"/>
  <c r="U357" i="1"/>
  <c r="X357" i="1"/>
  <c r="Q358" i="1"/>
  <c r="R358" i="1"/>
  <c r="S358" i="1"/>
  <c r="T358" i="1"/>
  <c r="U358" i="1"/>
  <c r="X358" i="1"/>
  <c r="Q359" i="1"/>
  <c r="R359" i="1"/>
  <c r="S359" i="1"/>
  <c r="T359" i="1"/>
  <c r="U359" i="1"/>
  <c r="X359" i="1"/>
  <c r="Q360" i="1"/>
  <c r="R360" i="1"/>
  <c r="S360" i="1"/>
  <c r="T360" i="1"/>
  <c r="U360" i="1"/>
  <c r="X360" i="1"/>
  <c r="Q361" i="1"/>
  <c r="R361" i="1"/>
  <c r="S361" i="1"/>
  <c r="T361" i="1"/>
  <c r="U361" i="1"/>
  <c r="X361" i="1"/>
  <c r="Q362" i="1"/>
  <c r="R362" i="1"/>
  <c r="S362" i="1"/>
  <c r="T362" i="1"/>
  <c r="U362" i="1"/>
  <c r="X362" i="1"/>
  <c r="Q363" i="1"/>
  <c r="R363" i="1"/>
  <c r="S363" i="1"/>
  <c r="T363" i="1"/>
  <c r="U363" i="1"/>
  <c r="X363" i="1"/>
  <c r="Q364" i="1"/>
  <c r="R364" i="1"/>
  <c r="S364" i="1"/>
  <c r="T364" i="1"/>
  <c r="U364" i="1"/>
  <c r="X364" i="1"/>
  <c r="Q365" i="1"/>
  <c r="R365" i="1"/>
  <c r="S365" i="1"/>
  <c r="T365" i="1"/>
  <c r="U365" i="1"/>
  <c r="X365" i="1"/>
  <c r="Q366" i="1"/>
  <c r="R366" i="1"/>
  <c r="S366" i="1"/>
  <c r="T366" i="1"/>
  <c r="U366" i="1"/>
  <c r="X366" i="1"/>
  <c r="Q367" i="1"/>
  <c r="R367" i="1"/>
  <c r="S367" i="1"/>
  <c r="T367" i="1"/>
  <c r="U367" i="1"/>
  <c r="X367" i="1"/>
  <c r="Q368" i="1"/>
  <c r="R368" i="1"/>
  <c r="S368" i="1"/>
  <c r="T368" i="1"/>
  <c r="U368" i="1"/>
  <c r="X368" i="1"/>
  <c r="Q369" i="1"/>
  <c r="R369" i="1"/>
  <c r="S369" i="1"/>
  <c r="T369" i="1"/>
  <c r="U369" i="1"/>
  <c r="X369" i="1"/>
  <c r="Q370" i="1"/>
  <c r="R370" i="1"/>
  <c r="S370" i="1"/>
  <c r="T370" i="1"/>
  <c r="U370" i="1"/>
  <c r="X370" i="1"/>
  <c r="Q371" i="1"/>
  <c r="R371" i="1"/>
  <c r="S371" i="1"/>
  <c r="T371" i="1"/>
  <c r="U371" i="1"/>
  <c r="X371" i="1"/>
  <c r="Q372" i="1"/>
  <c r="R372" i="1"/>
  <c r="S372" i="1"/>
  <c r="T372" i="1"/>
  <c r="U372" i="1"/>
  <c r="X372" i="1"/>
  <c r="Q373" i="1"/>
  <c r="R373" i="1"/>
  <c r="S373" i="1"/>
  <c r="T373" i="1"/>
  <c r="U373" i="1"/>
  <c r="X373" i="1"/>
  <c r="Q374" i="1"/>
  <c r="R374" i="1"/>
  <c r="S374" i="1"/>
  <c r="T374" i="1"/>
  <c r="U374" i="1"/>
  <c r="X374" i="1"/>
  <c r="Q375" i="1"/>
  <c r="R375" i="1"/>
  <c r="S375" i="1"/>
  <c r="T375" i="1"/>
  <c r="U375" i="1"/>
  <c r="X375" i="1"/>
  <c r="Q376" i="1"/>
  <c r="R376" i="1"/>
  <c r="S376" i="1"/>
  <c r="T376" i="1"/>
  <c r="U376" i="1"/>
  <c r="X376" i="1"/>
  <c r="Q377" i="1"/>
  <c r="R377" i="1"/>
  <c r="S377" i="1"/>
  <c r="T377" i="1"/>
  <c r="U377" i="1"/>
  <c r="X377" i="1"/>
  <c r="Q378" i="1"/>
  <c r="R378" i="1"/>
  <c r="S378" i="1"/>
  <c r="T378" i="1"/>
  <c r="U378" i="1"/>
  <c r="X378" i="1"/>
  <c r="Q379" i="1"/>
  <c r="R379" i="1"/>
  <c r="S379" i="1"/>
  <c r="T379" i="1"/>
  <c r="U379" i="1"/>
  <c r="X379" i="1"/>
  <c r="Q380" i="1"/>
  <c r="R380" i="1"/>
  <c r="S380" i="1"/>
  <c r="T380" i="1"/>
  <c r="U380" i="1"/>
  <c r="X380" i="1"/>
  <c r="Q381" i="1"/>
  <c r="R381" i="1"/>
  <c r="S381" i="1"/>
  <c r="T381" i="1"/>
  <c r="U381" i="1"/>
  <c r="X381" i="1"/>
  <c r="Q382" i="1"/>
  <c r="R382" i="1"/>
  <c r="S382" i="1"/>
  <c r="T382" i="1"/>
  <c r="U382" i="1"/>
  <c r="X382" i="1"/>
  <c r="Q383" i="1"/>
  <c r="R383" i="1"/>
  <c r="S383" i="1"/>
  <c r="T383" i="1"/>
  <c r="U383" i="1"/>
  <c r="X383" i="1"/>
  <c r="Q384" i="1"/>
  <c r="R384" i="1"/>
  <c r="S384" i="1"/>
  <c r="T384" i="1"/>
  <c r="U384" i="1"/>
  <c r="X384" i="1"/>
  <c r="Q385" i="1"/>
  <c r="R385" i="1"/>
  <c r="S385" i="1"/>
  <c r="T385" i="1"/>
  <c r="U385" i="1"/>
  <c r="X385" i="1"/>
  <c r="Q386" i="1"/>
  <c r="R386" i="1"/>
  <c r="S386" i="1"/>
  <c r="T386" i="1"/>
  <c r="U386" i="1"/>
  <c r="X386" i="1"/>
  <c r="Q387" i="1"/>
  <c r="R387" i="1"/>
  <c r="S387" i="1"/>
  <c r="T387" i="1"/>
  <c r="U387" i="1"/>
  <c r="X387" i="1"/>
  <c r="Q388" i="1"/>
  <c r="R388" i="1"/>
  <c r="S388" i="1"/>
  <c r="T388" i="1"/>
  <c r="U388" i="1"/>
  <c r="X388" i="1"/>
  <c r="Q389" i="1"/>
  <c r="R389" i="1"/>
  <c r="S389" i="1"/>
  <c r="T389" i="1"/>
  <c r="U389" i="1"/>
  <c r="X389" i="1"/>
  <c r="Q390" i="1"/>
  <c r="R390" i="1"/>
  <c r="S390" i="1"/>
  <c r="T390" i="1"/>
  <c r="U390" i="1"/>
  <c r="X390" i="1"/>
  <c r="Q391" i="1"/>
  <c r="R391" i="1"/>
  <c r="S391" i="1"/>
  <c r="T391" i="1"/>
  <c r="U391" i="1"/>
  <c r="X391" i="1"/>
  <c r="Q392" i="1"/>
  <c r="R392" i="1"/>
  <c r="S392" i="1"/>
  <c r="T392" i="1"/>
  <c r="U392" i="1"/>
  <c r="X392" i="1"/>
  <c r="Q393" i="1"/>
  <c r="R393" i="1"/>
  <c r="S393" i="1"/>
  <c r="T393" i="1"/>
  <c r="U393" i="1"/>
  <c r="X393" i="1"/>
  <c r="Q394" i="1"/>
  <c r="R394" i="1"/>
  <c r="S394" i="1"/>
  <c r="T394" i="1"/>
  <c r="U394" i="1"/>
  <c r="X394" i="1"/>
  <c r="Q395" i="1"/>
  <c r="R395" i="1"/>
  <c r="S395" i="1"/>
  <c r="T395" i="1"/>
  <c r="U395" i="1"/>
  <c r="X395" i="1"/>
  <c r="Q396" i="1"/>
  <c r="R396" i="1"/>
  <c r="S396" i="1"/>
  <c r="T396" i="1"/>
  <c r="U396" i="1"/>
  <c r="X396" i="1"/>
  <c r="Q397" i="1"/>
  <c r="R397" i="1"/>
  <c r="S397" i="1"/>
  <c r="T397" i="1"/>
  <c r="U397" i="1"/>
  <c r="X397" i="1"/>
  <c r="Q398" i="1"/>
  <c r="R398" i="1"/>
  <c r="S398" i="1"/>
  <c r="T398" i="1"/>
  <c r="U398" i="1"/>
  <c r="X398" i="1"/>
  <c r="Q399" i="1"/>
  <c r="R399" i="1"/>
  <c r="S399" i="1"/>
  <c r="T399" i="1"/>
  <c r="U399" i="1"/>
  <c r="X399" i="1"/>
  <c r="Q400" i="1"/>
  <c r="R400" i="1"/>
  <c r="S400" i="1"/>
  <c r="T400" i="1"/>
  <c r="U400" i="1"/>
  <c r="X400" i="1"/>
  <c r="Q401" i="1"/>
  <c r="R401" i="1"/>
  <c r="S401" i="1"/>
  <c r="T401" i="1"/>
  <c r="U401" i="1"/>
  <c r="X401" i="1"/>
  <c r="Q402" i="1"/>
  <c r="R402" i="1"/>
  <c r="S402" i="1"/>
  <c r="T402" i="1"/>
  <c r="U402" i="1"/>
  <c r="X402" i="1"/>
  <c r="Q403" i="1"/>
  <c r="R403" i="1"/>
  <c r="S403" i="1"/>
  <c r="T403" i="1"/>
  <c r="U403" i="1"/>
  <c r="X403" i="1"/>
  <c r="Q404" i="1"/>
  <c r="R404" i="1"/>
  <c r="S404" i="1"/>
  <c r="T404" i="1"/>
  <c r="U404" i="1"/>
  <c r="X404" i="1"/>
  <c r="Q405" i="1"/>
  <c r="R405" i="1"/>
  <c r="S405" i="1"/>
  <c r="T405" i="1"/>
  <c r="U405" i="1"/>
  <c r="X405" i="1"/>
  <c r="Q406" i="1"/>
  <c r="R406" i="1"/>
  <c r="S406" i="1"/>
  <c r="T406" i="1"/>
  <c r="U406" i="1"/>
  <c r="X406" i="1"/>
  <c r="Q407" i="1"/>
  <c r="R407" i="1"/>
  <c r="S407" i="1"/>
  <c r="T407" i="1"/>
  <c r="U407" i="1"/>
  <c r="X407" i="1"/>
  <c r="Q408" i="1"/>
  <c r="R408" i="1"/>
  <c r="S408" i="1"/>
  <c r="T408" i="1"/>
  <c r="U408" i="1"/>
  <c r="X408" i="1"/>
  <c r="Q409" i="1"/>
  <c r="R409" i="1"/>
  <c r="S409" i="1"/>
  <c r="T409" i="1"/>
  <c r="U409" i="1"/>
  <c r="X409" i="1"/>
  <c r="Q410" i="1"/>
  <c r="R410" i="1"/>
  <c r="S410" i="1"/>
  <c r="T410" i="1"/>
  <c r="U410" i="1"/>
  <c r="X410" i="1"/>
  <c r="Q411" i="1"/>
  <c r="R411" i="1"/>
  <c r="S411" i="1"/>
  <c r="T411" i="1"/>
  <c r="U411" i="1"/>
  <c r="X411" i="1"/>
  <c r="Q412" i="1"/>
  <c r="R412" i="1"/>
  <c r="S412" i="1"/>
  <c r="T412" i="1"/>
  <c r="U412" i="1"/>
  <c r="X412" i="1"/>
  <c r="Q413" i="1"/>
  <c r="R413" i="1"/>
  <c r="S413" i="1"/>
  <c r="T413" i="1"/>
  <c r="U413" i="1"/>
  <c r="X413" i="1"/>
  <c r="Q414" i="1"/>
  <c r="R414" i="1"/>
  <c r="S414" i="1"/>
  <c r="T414" i="1"/>
  <c r="U414" i="1"/>
  <c r="X414" i="1"/>
  <c r="Q415" i="1"/>
  <c r="R415" i="1"/>
  <c r="S415" i="1"/>
  <c r="T415" i="1"/>
  <c r="U415" i="1"/>
  <c r="X415" i="1"/>
  <c r="Q416" i="1"/>
  <c r="R416" i="1"/>
  <c r="S416" i="1"/>
  <c r="T416" i="1"/>
  <c r="U416" i="1"/>
  <c r="X416" i="1"/>
  <c r="Q417" i="1"/>
  <c r="R417" i="1"/>
  <c r="S417" i="1"/>
  <c r="T417" i="1"/>
  <c r="U417" i="1"/>
  <c r="X417" i="1"/>
  <c r="Q418" i="1"/>
  <c r="R418" i="1"/>
  <c r="S418" i="1"/>
  <c r="T418" i="1"/>
  <c r="U418" i="1"/>
  <c r="X418" i="1"/>
  <c r="Q419" i="1"/>
  <c r="R419" i="1"/>
  <c r="S419" i="1"/>
  <c r="T419" i="1"/>
  <c r="U419" i="1"/>
  <c r="X419" i="1"/>
  <c r="Q420" i="1"/>
  <c r="R420" i="1"/>
  <c r="S420" i="1"/>
  <c r="T420" i="1"/>
  <c r="U420" i="1"/>
  <c r="X420" i="1"/>
  <c r="Q421" i="1"/>
  <c r="R421" i="1"/>
  <c r="S421" i="1"/>
  <c r="T421" i="1"/>
  <c r="U421" i="1"/>
  <c r="X421" i="1"/>
  <c r="Q422" i="1"/>
  <c r="R422" i="1"/>
  <c r="S422" i="1"/>
  <c r="T422" i="1"/>
  <c r="U422" i="1"/>
  <c r="X422" i="1"/>
  <c r="Q423" i="1"/>
  <c r="R423" i="1"/>
  <c r="S423" i="1"/>
  <c r="T423" i="1"/>
  <c r="U423" i="1"/>
  <c r="X423" i="1"/>
  <c r="Q424" i="1"/>
  <c r="R424" i="1"/>
  <c r="S424" i="1"/>
  <c r="T424" i="1"/>
  <c r="U424" i="1"/>
  <c r="X424" i="1"/>
  <c r="Q425" i="1"/>
  <c r="R425" i="1"/>
  <c r="S425" i="1"/>
  <c r="T425" i="1"/>
  <c r="U425" i="1"/>
  <c r="X425" i="1"/>
  <c r="Q426" i="1"/>
  <c r="R426" i="1"/>
  <c r="S426" i="1"/>
  <c r="T426" i="1"/>
  <c r="U426" i="1"/>
  <c r="X426" i="1"/>
  <c r="Q427" i="1"/>
  <c r="R427" i="1"/>
  <c r="S427" i="1"/>
  <c r="T427" i="1"/>
  <c r="U427" i="1"/>
  <c r="X427" i="1"/>
  <c r="Q428" i="1"/>
  <c r="R428" i="1"/>
  <c r="S428" i="1"/>
  <c r="T428" i="1"/>
  <c r="U428" i="1"/>
  <c r="X428" i="1"/>
  <c r="Q429" i="1"/>
  <c r="R429" i="1"/>
  <c r="S429" i="1"/>
  <c r="T429" i="1"/>
  <c r="U429" i="1"/>
  <c r="X429" i="1"/>
  <c r="Q430" i="1"/>
  <c r="R430" i="1"/>
  <c r="S430" i="1"/>
  <c r="T430" i="1"/>
  <c r="U430" i="1"/>
  <c r="X430" i="1"/>
  <c r="Q431" i="1"/>
  <c r="R431" i="1"/>
  <c r="S431" i="1"/>
  <c r="T431" i="1"/>
  <c r="U431" i="1"/>
  <c r="X431" i="1"/>
  <c r="Q432" i="1"/>
  <c r="R432" i="1"/>
  <c r="S432" i="1"/>
  <c r="T432" i="1"/>
  <c r="U432" i="1"/>
  <c r="X432" i="1"/>
  <c r="Q433" i="1"/>
  <c r="R433" i="1"/>
  <c r="S433" i="1"/>
  <c r="T433" i="1"/>
  <c r="U433" i="1"/>
  <c r="X433" i="1"/>
  <c r="Q434" i="1"/>
  <c r="R434" i="1"/>
  <c r="S434" i="1"/>
  <c r="T434" i="1"/>
  <c r="U434" i="1"/>
  <c r="X434" i="1"/>
  <c r="Q435" i="1"/>
  <c r="R435" i="1"/>
  <c r="S435" i="1"/>
  <c r="T435" i="1"/>
  <c r="U435" i="1"/>
  <c r="X435" i="1"/>
  <c r="Q436" i="1"/>
  <c r="R436" i="1"/>
  <c r="S436" i="1"/>
  <c r="T436" i="1"/>
  <c r="U436" i="1"/>
  <c r="X436" i="1"/>
  <c r="Q437" i="1"/>
  <c r="R437" i="1"/>
  <c r="S437" i="1"/>
  <c r="T437" i="1"/>
  <c r="U437" i="1"/>
  <c r="X437" i="1"/>
  <c r="Q438" i="1"/>
  <c r="R438" i="1"/>
  <c r="S438" i="1"/>
  <c r="T438" i="1"/>
  <c r="U438" i="1"/>
  <c r="X438" i="1"/>
  <c r="Q439" i="1"/>
  <c r="R439" i="1"/>
  <c r="S439" i="1"/>
  <c r="T439" i="1"/>
  <c r="U439" i="1"/>
  <c r="X439" i="1"/>
  <c r="Q440" i="1"/>
  <c r="R440" i="1"/>
  <c r="S440" i="1"/>
  <c r="T440" i="1"/>
  <c r="U440" i="1"/>
  <c r="X440" i="1"/>
  <c r="Q441" i="1"/>
  <c r="R441" i="1"/>
  <c r="S441" i="1"/>
  <c r="T441" i="1"/>
  <c r="U441" i="1"/>
  <c r="X441" i="1"/>
  <c r="Q442" i="1"/>
  <c r="R442" i="1"/>
  <c r="S442" i="1"/>
  <c r="T442" i="1"/>
  <c r="U442" i="1"/>
  <c r="X442" i="1"/>
  <c r="Q443" i="1"/>
  <c r="R443" i="1"/>
  <c r="S443" i="1"/>
  <c r="T443" i="1"/>
  <c r="U443" i="1"/>
  <c r="X443" i="1"/>
  <c r="Q444" i="1"/>
  <c r="R444" i="1"/>
  <c r="S444" i="1"/>
  <c r="T444" i="1"/>
  <c r="U444" i="1"/>
  <c r="X444" i="1"/>
  <c r="Q445" i="1"/>
  <c r="R445" i="1"/>
  <c r="S445" i="1"/>
  <c r="T445" i="1"/>
  <c r="U445" i="1"/>
  <c r="X445" i="1"/>
  <c r="Q446" i="1"/>
  <c r="R446" i="1"/>
  <c r="S446" i="1"/>
  <c r="T446" i="1"/>
  <c r="U446" i="1"/>
  <c r="X446" i="1"/>
  <c r="Q447" i="1"/>
  <c r="R447" i="1"/>
  <c r="S447" i="1"/>
  <c r="T447" i="1"/>
  <c r="U447" i="1"/>
  <c r="X447" i="1"/>
  <c r="Q448" i="1"/>
  <c r="R448" i="1"/>
  <c r="S448" i="1"/>
  <c r="T448" i="1"/>
  <c r="U448" i="1"/>
  <c r="X448" i="1"/>
  <c r="Q449" i="1"/>
  <c r="R449" i="1"/>
  <c r="S449" i="1"/>
  <c r="T449" i="1"/>
  <c r="U449" i="1"/>
  <c r="X449" i="1"/>
  <c r="Q450" i="1"/>
  <c r="R450" i="1"/>
  <c r="S450" i="1"/>
  <c r="T450" i="1"/>
  <c r="U450" i="1"/>
  <c r="X450" i="1"/>
  <c r="Q451" i="1"/>
  <c r="R451" i="1"/>
  <c r="S451" i="1"/>
  <c r="T451" i="1"/>
  <c r="U451" i="1"/>
  <c r="X451" i="1"/>
  <c r="Q452" i="1"/>
  <c r="R452" i="1"/>
  <c r="S452" i="1"/>
  <c r="T452" i="1"/>
  <c r="U452" i="1"/>
  <c r="X452" i="1"/>
  <c r="Q453" i="1"/>
  <c r="R453" i="1"/>
  <c r="S453" i="1"/>
  <c r="T453" i="1"/>
  <c r="U453" i="1"/>
  <c r="X453" i="1"/>
  <c r="Q454" i="1"/>
  <c r="R454" i="1"/>
  <c r="S454" i="1"/>
  <c r="T454" i="1"/>
  <c r="U454" i="1"/>
  <c r="X454" i="1"/>
  <c r="Q455" i="1"/>
  <c r="R455" i="1"/>
  <c r="S455" i="1"/>
  <c r="T455" i="1"/>
  <c r="U455" i="1"/>
  <c r="X455" i="1"/>
  <c r="Q456" i="1"/>
  <c r="R456" i="1"/>
  <c r="S456" i="1"/>
  <c r="T456" i="1"/>
  <c r="U456" i="1"/>
  <c r="X456" i="1"/>
  <c r="Q457" i="1"/>
  <c r="R457" i="1"/>
  <c r="S457" i="1"/>
  <c r="T457" i="1"/>
  <c r="U457" i="1"/>
  <c r="X457" i="1"/>
  <c r="Q458" i="1"/>
  <c r="R458" i="1"/>
  <c r="S458" i="1"/>
  <c r="T458" i="1"/>
  <c r="U458" i="1"/>
  <c r="X458" i="1"/>
  <c r="Q459" i="1"/>
  <c r="R459" i="1"/>
  <c r="S459" i="1"/>
  <c r="T459" i="1"/>
  <c r="U459" i="1"/>
  <c r="X459" i="1"/>
  <c r="Q460" i="1"/>
  <c r="R460" i="1"/>
  <c r="S460" i="1"/>
  <c r="T460" i="1"/>
  <c r="U460" i="1"/>
  <c r="X460" i="1"/>
  <c r="Q461" i="1"/>
  <c r="R461" i="1"/>
  <c r="S461" i="1"/>
  <c r="T461" i="1"/>
  <c r="U461" i="1"/>
  <c r="X461" i="1"/>
  <c r="Q462" i="1"/>
  <c r="R462" i="1"/>
  <c r="S462" i="1"/>
  <c r="T462" i="1"/>
  <c r="U462" i="1"/>
  <c r="X462" i="1"/>
  <c r="Q463" i="1"/>
  <c r="R463" i="1"/>
  <c r="S463" i="1"/>
  <c r="T463" i="1"/>
  <c r="U463" i="1"/>
  <c r="X463" i="1"/>
  <c r="Q464" i="1"/>
  <c r="R464" i="1"/>
  <c r="S464" i="1"/>
  <c r="T464" i="1"/>
  <c r="U464" i="1"/>
  <c r="X464" i="1"/>
  <c r="Q465" i="1"/>
  <c r="R465" i="1"/>
  <c r="S465" i="1"/>
  <c r="T465" i="1"/>
  <c r="U465" i="1"/>
  <c r="X465" i="1"/>
  <c r="Q466" i="1"/>
  <c r="R466" i="1"/>
  <c r="S466" i="1"/>
  <c r="T466" i="1"/>
  <c r="U466" i="1"/>
  <c r="X466" i="1"/>
  <c r="Q467" i="1"/>
  <c r="R467" i="1"/>
  <c r="S467" i="1"/>
  <c r="T467" i="1"/>
  <c r="U467" i="1"/>
  <c r="X467" i="1"/>
  <c r="Q468" i="1"/>
  <c r="R468" i="1"/>
  <c r="S468" i="1"/>
  <c r="T468" i="1"/>
  <c r="U468" i="1"/>
  <c r="X468" i="1"/>
  <c r="Q469" i="1"/>
  <c r="R469" i="1"/>
  <c r="S469" i="1"/>
  <c r="T469" i="1"/>
  <c r="U469" i="1"/>
  <c r="X469" i="1"/>
  <c r="Q470" i="1"/>
  <c r="R470" i="1"/>
  <c r="S470" i="1"/>
  <c r="T470" i="1"/>
  <c r="U470" i="1"/>
  <c r="X470" i="1"/>
  <c r="Q471" i="1"/>
  <c r="R471" i="1"/>
  <c r="S471" i="1"/>
  <c r="T471" i="1"/>
  <c r="U471" i="1"/>
  <c r="X471" i="1"/>
  <c r="Q472" i="1"/>
  <c r="R472" i="1"/>
  <c r="S472" i="1"/>
  <c r="T472" i="1"/>
  <c r="U472" i="1"/>
  <c r="X472" i="1"/>
  <c r="Q473" i="1"/>
  <c r="R473" i="1"/>
  <c r="S473" i="1"/>
  <c r="T473" i="1"/>
  <c r="U473" i="1"/>
  <c r="X473" i="1"/>
  <c r="Q474" i="1"/>
  <c r="R474" i="1"/>
  <c r="S474" i="1"/>
  <c r="T474" i="1"/>
  <c r="U474" i="1"/>
  <c r="X474" i="1"/>
  <c r="Q475" i="1"/>
  <c r="R475" i="1"/>
  <c r="S475" i="1"/>
  <c r="T475" i="1"/>
  <c r="U475" i="1"/>
  <c r="X475" i="1"/>
  <c r="Q476" i="1"/>
  <c r="R476" i="1"/>
  <c r="S476" i="1"/>
  <c r="T476" i="1"/>
  <c r="U476" i="1"/>
  <c r="X476" i="1"/>
  <c r="Q477" i="1"/>
  <c r="R477" i="1"/>
  <c r="S477" i="1"/>
  <c r="T477" i="1"/>
  <c r="U477" i="1"/>
  <c r="X477" i="1"/>
  <c r="Q478" i="1"/>
  <c r="R478" i="1"/>
  <c r="S478" i="1"/>
  <c r="T478" i="1"/>
  <c r="U478" i="1"/>
  <c r="X478" i="1"/>
  <c r="Q479" i="1"/>
  <c r="R479" i="1"/>
  <c r="S479" i="1"/>
  <c r="T479" i="1"/>
  <c r="U479" i="1"/>
  <c r="X479" i="1"/>
  <c r="Q480" i="1"/>
  <c r="R480" i="1"/>
  <c r="S480" i="1"/>
  <c r="T480" i="1"/>
  <c r="U480" i="1"/>
  <c r="X480" i="1"/>
  <c r="Q481" i="1"/>
  <c r="R481" i="1"/>
  <c r="S481" i="1"/>
  <c r="T481" i="1"/>
  <c r="U481" i="1"/>
  <c r="X481" i="1"/>
  <c r="Q482" i="1"/>
  <c r="R482" i="1"/>
  <c r="S482" i="1"/>
  <c r="T482" i="1"/>
  <c r="U482" i="1"/>
  <c r="X482" i="1"/>
  <c r="Q483" i="1"/>
  <c r="R483" i="1"/>
  <c r="S483" i="1"/>
  <c r="T483" i="1"/>
  <c r="U483" i="1"/>
  <c r="X483" i="1"/>
  <c r="Q484" i="1"/>
  <c r="R484" i="1"/>
  <c r="S484" i="1"/>
  <c r="T484" i="1"/>
  <c r="U484" i="1"/>
  <c r="X484" i="1"/>
  <c r="Q485" i="1"/>
  <c r="R485" i="1"/>
  <c r="S485" i="1"/>
  <c r="T485" i="1"/>
  <c r="U485" i="1"/>
  <c r="X485" i="1"/>
  <c r="Q486" i="1"/>
  <c r="R486" i="1"/>
  <c r="S486" i="1"/>
  <c r="T486" i="1"/>
  <c r="U486" i="1"/>
  <c r="X486" i="1"/>
  <c r="Q487" i="1"/>
  <c r="R487" i="1"/>
  <c r="S487" i="1"/>
  <c r="T487" i="1"/>
  <c r="U487" i="1"/>
  <c r="X487" i="1"/>
  <c r="Q488" i="1"/>
  <c r="R488" i="1"/>
  <c r="S488" i="1"/>
  <c r="T488" i="1"/>
  <c r="U488" i="1"/>
  <c r="X488" i="1"/>
  <c r="Q489" i="1"/>
  <c r="R489" i="1"/>
  <c r="S489" i="1"/>
  <c r="T489" i="1"/>
  <c r="U489" i="1"/>
  <c r="X489" i="1"/>
  <c r="Q490" i="1"/>
  <c r="R490" i="1"/>
  <c r="S490" i="1"/>
  <c r="T490" i="1"/>
  <c r="U490" i="1"/>
  <c r="X490" i="1"/>
  <c r="Q491" i="1"/>
  <c r="R491" i="1"/>
  <c r="S491" i="1"/>
  <c r="T491" i="1"/>
  <c r="U491" i="1"/>
  <c r="X491" i="1"/>
  <c r="Q492" i="1"/>
  <c r="R492" i="1"/>
  <c r="S492" i="1"/>
  <c r="T492" i="1"/>
  <c r="U492" i="1"/>
  <c r="X492" i="1"/>
  <c r="Q493" i="1"/>
  <c r="R493" i="1"/>
  <c r="S493" i="1"/>
  <c r="T493" i="1"/>
  <c r="U493" i="1"/>
  <c r="X493" i="1"/>
  <c r="Q494" i="1"/>
  <c r="R494" i="1"/>
  <c r="S494" i="1"/>
  <c r="T494" i="1"/>
  <c r="U494" i="1"/>
  <c r="X494" i="1"/>
  <c r="Q495" i="1"/>
  <c r="R495" i="1"/>
  <c r="S495" i="1"/>
  <c r="T495" i="1"/>
  <c r="U495" i="1"/>
  <c r="X495" i="1"/>
  <c r="Q496" i="1"/>
  <c r="R496" i="1"/>
  <c r="S496" i="1"/>
  <c r="T496" i="1"/>
  <c r="U496" i="1"/>
  <c r="X496" i="1"/>
  <c r="Q497" i="1"/>
  <c r="R497" i="1"/>
  <c r="S497" i="1"/>
  <c r="T497" i="1"/>
  <c r="U497" i="1"/>
  <c r="X497" i="1"/>
  <c r="Q498" i="1"/>
  <c r="R498" i="1"/>
  <c r="S498" i="1"/>
  <c r="T498" i="1"/>
  <c r="U498" i="1"/>
  <c r="X498" i="1"/>
  <c r="Q499" i="1"/>
  <c r="R499" i="1"/>
  <c r="S499" i="1"/>
  <c r="T499" i="1"/>
  <c r="U499" i="1"/>
  <c r="X499" i="1"/>
  <c r="Q500" i="1"/>
  <c r="R500" i="1"/>
  <c r="S500" i="1"/>
  <c r="T500" i="1"/>
  <c r="U500" i="1"/>
  <c r="X500" i="1"/>
  <c r="Q501" i="1"/>
  <c r="R501" i="1"/>
  <c r="S501" i="1"/>
  <c r="T501" i="1"/>
  <c r="U501" i="1"/>
  <c r="X501" i="1"/>
  <c r="Q502" i="1"/>
  <c r="R502" i="1"/>
  <c r="S502" i="1"/>
  <c r="T502" i="1"/>
  <c r="U502" i="1"/>
  <c r="X502" i="1"/>
  <c r="Q503" i="1"/>
  <c r="R503" i="1"/>
  <c r="S503" i="1"/>
  <c r="T503" i="1"/>
  <c r="U503" i="1"/>
  <c r="X503" i="1"/>
  <c r="Q504" i="1"/>
  <c r="R504" i="1"/>
  <c r="S504" i="1"/>
  <c r="T504" i="1"/>
  <c r="U504" i="1"/>
  <c r="X504" i="1"/>
  <c r="Q505" i="1"/>
  <c r="R505" i="1"/>
  <c r="S505" i="1"/>
  <c r="T505" i="1"/>
  <c r="U505" i="1"/>
  <c r="X505" i="1"/>
  <c r="Q506" i="1"/>
  <c r="R506" i="1"/>
  <c r="S506" i="1"/>
  <c r="T506" i="1"/>
  <c r="U506" i="1"/>
  <c r="X506" i="1"/>
  <c r="Q507" i="1"/>
  <c r="R507" i="1"/>
  <c r="S507" i="1"/>
  <c r="T507" i="1"/>
  <c r="U507" i="1"/>
  <c r="X507" i="1"/>
  <c r="Q508" i="1"/>
  <c r="R508" i="1"/>
  <c r="S508" i="1"/>
  <c r="T508" i="1"/>
  <c r="U508" i="1"/>
  <c r="X508" i="1"/>
  <c r="Q509" i="1"/>
  <c r="R509" i="1"/>
  <c r="S509" i="1"/>
  <c r="T509" i="1"/>
  <c r="U509" i="1"/>
  <c r="X509" i="1"/>
  <c r="Q510" i="1"/>
  <c r="R510" i="1"/>
  <c r="S510" i="1"/>
  <c r="T510" i="1"/>
  <c r="U510" i="1"/>
  <c r="X510" i="1"/>
  <c r="Q511" i="1"/>
  <c r="R511" i="1"/>
  <c r="S511" i="1"/>
  <c r="T511" i="1"/>
  <c r="U511" i="1"/>
  <c r="X511" i="1"/>
  <c r="Q512" i="1"/>
  <c r="R512" i="1"/>
  <c r="S512" i="1"/>
  <c r="T512" i="1"/>
  <c r="U512" i="1"/>
  <c r="X512" i="1"/>
  <c r="Q513" i="1"/>
  <c r="R513" i="1"/>
  <c r="S513" i="1"/>
  <c r="T513" i="1"/>
  <c r="U513" i="1"/>
  <c r="X513" i="1"/>
  <c r="Q514" i="1"/>
  <c r="R514" i="1"/>
  <c r="S514" i="1"/>
  <c r="T514" i="1"/>
  <c r="U514" i="1"/>
  <c r="X514" i="1"/>
  <c r="Q515" i="1"/>
  <c r="R515" i="1"/>
  <c r="S515" i="1"/>
  <c r="T515" i="1"/>
  <c r="U515" i="1"/>
  <c r="X515" i="1"/>
  <c r="Q516" i="1"/>
  <c r="R516" i="1"/>
  <c r="S516" i="1"/>
  <c r="T516" i="1"/>
  <c r="U516" i="1"/>
  <c r="X516" i="1"/>
  <c r="Q517" i="1"/>
  <c r="R517" i="1"/>
  <c r="S517" i="1"/>
  <c r="T517" i="1"/>
  <c r="U517" i="1"/>
  <c r="X517" i="1"/>
  <c r="Q518" i="1"/>
  <c r="R518" i="1"/>
  <c r="S518" i="1"/>
  <c r="T518" i="1"/>
  <c r="U518" i="1"/>
  <c r="X518" i="1"/>
  <c r="Q519" i="1"/>
  <c r="R519" i="1"/>
  <c r="S519" i="1"/>
  <c r="T519" i="1"/>
  <c r="U519" i="1"/>
  <c r="X519" i="1"/>
  <c r="Q520" i="1"/>
  <c r="R520" i="1"/>
  <c r="S520" i="1"/>
  <c r="T520" i="1"/>
  <c r="U520" i="1"/>
  <c r="X520" i="1"/>
  <c r="Q521" i="1"/>
  <c r="R521" i="1"/>
  <c r="S521" i="1"/>
  <c r="T521" i="1"/>
  <c r="U521" i="1"/>
  <c r="X521" i="1"/>
  <c r="Q522" i="1"/>
  <c r="R522" i="1"/>
  <c r="S522" i="1"/>
  <c r="T522" i="1"/>
  <c r="U522" i="1"/>
  <c r="X522" i="1"/>
  <c r="Q523" i="1"/>
  <c r="R523" i="1"/>
  <c r="S523" i="1"/>
  <c r="T523" i="1"/>
  <c r="U523" i="1"/>
  <c r="X523" i="1"/>
  <c r="Q524" i="1"/>
  <c r="R524" i="1"/>
  <c r="S524" i="1"/>
  <c r="T524" i="1"/>
  <c r="U524" i="1"/>
  <c r="X524" i="1"/>
  <c r="Q525" i="1"/>
  <c r="R525" i="1"/>
  <c r="S525" i="1"/>
  <c r="T525" i="1"/>
  <c r="U525" i="1"/>
  <c r="X525" i="1"/>
  <c r="Q526" i="1"/>
  <c r="R526" i="1"/>
  <c r="S526" i="1"/>
  <c r="T526" i="1"/>
  <c r="U526" i="1"/>
  <c r="X526" i="1"/>
  <c r="Q527" i="1"/>
  <c r="R527" i="1"/>
  <c r="S527" i="1"/>
  <c r="T527" i="1"/>
  <c r="U527" i="1"/>
  <c r="X527" i="1"/>
  <c r="Q528" i="1"/>
  <c r="R528" i="1"/>
  <c r="S528" i="1"/>
  <c r="T528" i="1"/>
  <c r="U528" i="1"/>
  <c r="X528" i="1"/>
  <c r="Q529" i="1"/>
  <c r="R529" i="1"/>
  <c r="S529" i="1"/>
  <c r="T529" i="1"/>
  <c r="U529" i="1"/>
  <c r="X529" i="1"/>
  <c r="Q530" i="1"/>
  <c r="R530" i="1"/>
  <c r="S530" i="1"/>
  <c r="T530" i="1"/>
  <c r="U530" i="1"/>
  <c r="X530" i="1"/>
  <c r="Q531" i="1"/>
  <c r="R531" i="1"/>
  <c r="S531" i="1"/>
  <c r="T531" i="1"/>
  <c r="U531" i="1"/>
  <c r="X531" i="1"/>
  <c r="Q532" i="1"/>
  <c r="R532" i="1"/>
  <c r="S532" i="1"/>
  <c r="T532" i="1"/>
  <c r="U532" i="1"/>
  <c r="X532" i="1"/>
  <c r="Q533" i="1"/>
  <c r="R533" i="1"/>
  <c r="S533" i="1"/>
  <c r="T533" i="1"/>
  <c r="U533" i="1"/>
  <c r="X533" i="1"/>
  <c r="Q534" i="1"/>
  <c r="R534" i="1"/>
  <c r="S534" i="1"/>
  <c r="T534" i="1"/>
  <c r="U534" i="1"/>
  <c r="X534" i="1"/>
  <c r="Q535" i="1"/>
  <c r="R535" i="1"/>
  <c r="S535" i="1"/>
  <c r="T535" i="1"/>
  <c r="U535" i="1"/>
  <c r="X535" i="1"/>
  <c r="Q536" i="1"/>
  <c r="R536" i="1"/>
  <c r="S536" i="1"/>
  <c r="T536" i="1"/>
  <c r="U536" i="1"/>
  <c r="X536" i="1"/>
  <c r="Q537" i="1"/>
  <c r="R537" i="1"/>
  <c r="S537" i="1"/>
  <c r="T537" i="1"/>
  <c r="U537" i="1"/>
  <c r="X537" i="1"/>
  <c r="Q538" i="1"/>
  <c r="R538" i="1"/>
  <c r="S538" i="1"/>
  <c r="T538" i="1"/>
  <c r="U538" i="1"/>
  <c r="X538" i="1"/>
  <c r="Q539" i="1"/>
  <c r="R539" i="1"/>
  <c r="S539" i="1"/>
  <c r="T539" i="1"/>
  <c r="U539" i="1"/>
  <c r="X539" i="1"/>
  <c r="Q540" i="1"/>
  <c r="R540" i="1"/>
  <c r="S540" i="1"/>
  <c r="T540" i="1"/>
  <c r="U540" i="1"/>
  <c r="X540" i="1"/>
  <c r="Q541" i="1"/>
  <c r="R541" i="1"/>
  <c r="S541" i="1"/>
  <c r="T541" i="1"/>
  <c r="U541" i="1"/>
  <c r="X541" i="1"/>
  <c r="Q542" i="1"/>
  <c r="R542" i="1"/>
  <c r="S542" i="1"/>
  <c r="T542" i="1"/>
  <c r="U542" i="1"/>
  <c r="X542" i="1"/>
  <c r="Q543" i="1"/>
  <c r="R543" i="1"/>
  <c r="S543" i="1"/>
  <c r="T543" i="1"/>
  <c r="U543" i="1"/>
  <c r="X543" i="1"/>
  <c r="Q544" i="1"/>
  <c r="R544" i="1"/>
  <c r="S544" i="1"/>
  <c r="T544" i="1"/>
  <c r="U544" i="1"/>
  <c r="X544" i="1"/>
  <c r="Q545" i="1"/>
  <c r="R545" i="1"/>
  <c r="S545" i="1"/>
  <c r="T545" i="1"/>
  <c r="U545" i="1"/>
  <c r="X545" i="1"/>
  <c r="Q546" i="1"/>
  <c r="R546" i="1"/>
  <c r="S546" i="1"/>
  <c r="T546" i="1"/>
  <c r="U546" i="1"/>
  <c r="X546" i="1"/>
  <c r="Q547" i="1"/>
  <c r="R547" i="1"/>
  <c r="S547" i="1"/>
  <c r="T547" i="1"/>
  <c r="U547" i="1"/>
  <c r="X547" i="1"/>
  <c r="Q548" i="1"/>
  <c r="R548" i="1"/>
  <c r="S548" i="1"/>
  <c r="T548" i="1"/>
  <c r="U548" i="1"/>
  <c r="X548" i="1"/>
  <c r="Q549" i="1"/>
  <c r="R549" i="1"/>
  <c r="S549" i="1"/>
  <c r="T549" i="1"/>
  <c r="U549" i="1"/>
  <c r="X549" i="1"/>
  <c r="Q550" i="1"/>
  <c r="R550" i="1"/>
  <c r="S550" i="1"/>
  <c r="T550" i="1"/>
  <c r="U550" i="1"/>
  <c r="X550" i="1"/>
  <c r="Q551" i="1"/>
  <c r="R551" i="1"/>
  <c r="S551" i="1"/>
  <c r="T551" i="1"/>
  <c r="U551" i="1"/>
  <c r="X551" i="1"/>
  <c r="Q552" i="1"/>
  <c r="R552" i="1"/>
  <c r="S552" i="1"/>
  <c r="T552" i="1"/>
  <c r="U552" i="1"/>
  <c r="X552" i="1"/>
  <c r="Q553" i="1"/>
  <c r="R553" i="1"/>
  <c r="S553" i="1"/>
  <c r="T553" i="1"/>
  <c r="U553" i="1"/>
  <c r="X553" i="1"/>
  <c r="Q554" i="1"/>
  <c r="R554" i="1"/>
  <c r="S554" i="1"/>
  <c r="T554" i="1"/>
  <c r="U554" i="1"/>
  <c r="X554" i="1"/>
  <c r="Q555" i="1"/>
  <c r="R555" i="1"/>
  <c r="S555" i="1"/>
  <c r="T555" i="1"/>
  <c r="U555" i="1"/>
  <c r="X555" i="1"/>
  <c r="Q556" i="1"/>
  <c r="R556" i="1"/>
  <c r="S556" i="1"/>
  <c r="T556" i="1"/>
  <c r="U556" i="1"/>
  <c r="X556" i="1"/>
  <c r="Q557" i="1"/>
  <c r="R557" i="1"/>
  <c r="S557" i="1"/>
  <c r="T557" i="1"/>
  <c r="U557" i="1"/>
  <c r="X557" i="1"/>
  <c r="Q558" i="1"/>
  <c r="R558" i="1"/>
  <c r="S558" i="1"/>
  <c r="T558" i="1"/>
  <c r="U558" i="1"/>
  <c r="X558" i="1"/>
  <c r="Q559" i="1"/>
  <c r="R559" i="1"/>
  <c r="S559" i="1"/>
  <c r="T559" i="1"/>
  <c r="U559" i="1"/>
  <c r="X559" i="1"/>
  <c r="Q560" i="1"/>
  <c r="R560" i="1"/>
  <c r="S560" i="1"/>
  <c r="T560" i="1"/>
  <c r="U560" i="1"/>
  <c r="X560" i="1"/>
  <c r="Q561" i="1"/>
  <c r="R561" i="1"/>
  <c r="S561" i="1"/>
  <c r="T561" i="1"/>
  <c r="U561" i="1"/>
  <c r="X561" i="1"/>
  <c r="Q562" i="1"/>
  <c r="R562" i="1"/>
  <c r="S562" i="1"/>
  <c r="T562" i="1"/>
  <c r="U562" i="1"/>
  <c r="X562" i="1"/>
  <c r="Q563" i="1"/>
  <c r="R563" i="1"/>
  <c r="S563" i="1"/>
  <c r="T563" i="1"/>
  <c r="U563" i="1"/>
  <c r="X563" i="1"/>
  <c r="Q564" i="1"/>
  <c r="R564" i="1"/>
  <c r="S564" i="1"/>
  <c r="T564" i="1"/>
  <c r="U564" i="1"/>
  <c r="X564" i="1"/>
  <c r="Q565" i="1"/>
  <c r="R565" i="1"/>
  <c r="S565" i="1"/>
  <c r="T565" i="1"/>
  <c r="U565" i="1"/>
  <c r="X565" i="1"/>
  <c r="Q566" i="1"/>
  <c r="R566" i="1"/>
  <c r="S566" i="1"/>
  <c r="T566" i="1"/>
  <c r="U566" i="1"/>
  <c r="X566" i="1"/>
  <c r="Q567" i="1"/>
  <c r="R567" i="1"/>
  <c r="S567" i="1"/>
  <c r="T567" i="1"/>
  <c r="U567" i="1"/>
  <c r="X567" i="1"/>
  <c r="Q568" i="1"/>
  <c r="R568" i="1"/>
  <c r="S568" i="1"/>
  <c r="T568" i="1"/>
  <c r="U568" i="1"/>
  <c r="X568" i="1"/>
  <c r="Q569" i="1"/>
  <c r="R569" i="1"/>
  <c r="S569" i="1"/>
  <c r="T569" i="1"/>
  <c r="U569" i="1"/>
  <c r="X569" i="1"/>
  <c r="Q570" i="1"/>
  <c r="R570" i="1"/>
  <c r="S570" i="1"/>
  <c r="T570" i="1"/>
  <c r="U570" i="1"/>
  <c r="X570" i="1"/>
  <c r="Q571" i="1"/>
  <c r="R571" i="1"/>
  <c r="S571" i="1"/>
  <c r="T571" i="1"/>
  <c r="U571" i="1"/>
  <c r="X571" i="1"/>
  <c r="Q572" i="1"/>
  <c r="R572" i="1"/>
  <c r="S572" i="1"/>
  <c r="T572" i="1"/>
  <c r="U572" i="1"/>
  <c r="X572" i="1"/>
  <c r="Q573" i="1"/>
  <c r="R573" i="1"/>
  <c r="S573" i="1"/>
  <c r="T573" i="1"/>
  <c r="U573" i="1"/>
  <c r="X573" i="1"/>
  <c r="Q574" i="1"/>
  <c r="R574" i="1"/>
  <c r="S574" i="1"/>
  <c r="T574" i="1"/>
  <c r="U574" i="1"/>
  <c r="X574" i="1"/>
  <c r="Q575" i="1"/>
  <c r="R575" i="1"/>
  <c r="S575" i="1"/>
  <c r="T575" i="1"/>
  <c r="U575" i="1"/>
  <c r="X575" i="1"/>
  <c r="Q576" i="1"/>
  <c r="R576" i="1"/>
  <c r="S576" i="1"/>
  <c r="T576" i="1"/>
  <c r="U576" i="1"/>
  <c r="X576" i="1"/>
  <c r="Q577" i="1"/>
  <c r="R577" i="1"/>
  <c r="S577" i="1"/>
  <c r="T577" i="1"/>
  <c r="U577" i="1"/>
  <c r="X577" i="1"/>
  <c r="Q578" i="1"/>
  <c r="R578" i="1"/>
  <c r="S578" i="1"/>
  <c r="T578" i="1"/>
  <c r="U578" i="1"/>
  <c r="X578" i="1"/>
  <c r="Q579" i="1"/>
  <c r="R579" i="1"/>
  <c r="S579" i="1"/>
  <c r="T579" i="1"/>
  <c r="U579" i="1"/>
  <c r="X579" i="1"/>
  <c r="Q580" i="1"/>
  <c r="R580" i="1"/>
  <c r="S580" i="1"/>
  <c r="T580" i="1"/>
  <c r="U580" i="1"/>
  <c r="X580" i="1"/>
  <c r="Q581" i="1"/>
  <c r="R581" i="1"/>
  <c r="S581" i="1"/>
  <c r="T581" i="1"/>
  <c r="U581" i="1"/>
  <c r="X581" i="1"/>
  <c r="Q582" i="1"/>
  <c r="R582" i="1"/>
  <c r="S582" i="1"/>
  <c r="T582" i="1"/>
  <c r="U582" i="1"/>
  <c r="X582" i="1"/>
  <c r="Q583" i="1"/>
  <c r="R583" i="1"/>
  <c r="S583" i="1"/>
  <c r="T583" i="1"/>
  <c r="U583" i="1"/>
  <c r="X583" i="1"/>
  <c r="Q584" i="1"/>
  <c r="R584" i="1"/>
  <c r="S584" i="1"/>
  <c r="T584" i="1"/>
  <c r="U584" i="1"/>
  <c r="X584" i="1"/>
  <c r="Q585" i="1"/>
  <c r="R585" i="1"/>
  <c r="S585" i="1"/>
  <c r="T585" i="1"/>
  <c r="U585" i="1"/>
  <c r="X585" i="1"/>
  <c r="Q586" i="1"/>
  <c r="R586" i="1"/>
  <c r="S586" i="1"/>
  <c r="T586" i="1"/>
  <c r="U586" i="1"/>
  <c r="X586" i="1"/>
  <c r="Q587" i="1"/>
  <c r="R587" i="1"/>
  <c r="S587" i="1"/>
  <c r="T587" i="1"/>
  <c r="U587" i="1"/>
  <c r="X587" i="1"/>
  <c r="Q588" i="1"/>
  <c r="R588" i="1"/>
  <c r="S588" i="1"/>
  <c r="T588" i="1"/>
  <c r="U588" i="1"/>
  <c r="X588" i="1"/>
  <c r="Q589" i="1"/>
  <c r="R589" i="1"/>
  <c r="S589" i="1"/>
  <c r="T589" i="1"/>
  <c r="U589" i="1"/>
  <c r="X589" i="1"/>
  <c r="Q590" i="1"/>
  <c r="R590" i="1"/>
  <c r="S590" i="1"/>
  <c r="T590" i="1"/>
  <c r="U590" i="1"/>
  <c r="X590" i="1"/>
  <c r="Q591" i="1"/>
  <c r="R591" i="1"/>
  <c r="S591" i="1"/>
  <c r="T591" i="1"/>
  <c r="U591" i="1"/>
  <c r="X591" i="1"/>
  <c r="Q592" i="1"/>
  <c r="R592" i="1"/>
  <c r="S592" i="1"/>
  <c r="T592" i="1"/>
  <c r="U592" i="1"/>
  <c r="X592" i="1"/>
  <c r="Q593" i="1"/>
  <c r="R593" i="1"/>
  <c r="S593" i="1"/>
  <c r="T593" i="1"/>
  <c r="U593" i="1"/>
  <c r="X593" i="1"/>
  <c r="Q594" i="1"/>
  <c r="R594" i="1"/>
  <c r="S594" i="1"/>
  <c r="T594" i="1"/>
  <c r="U594" i="1"/>
  <c r="X594" i="1"/>
  <c r="Q595" i="1"/>
  <c r="R595" i="1"/>
  <c r="S595" i="1"/>
  <c r="T595" i="1"/>
  <c r="U595" i="1"/>
  <c r="X595" i="1"/>
  <c r="Q596" i="1"/>
  <c r="R596" i="1"/>
  <c r="S596" i="1"/>
  <c r="T596" i="1"/>
  <c r="U596" i="1"/>
  <c r="X596" i="1"/>
  <c r="Q597" i="1"/>
  <c r="R597" i="1"/>
  <c r="S597" i="1"/>
  <c r="T597" i="1"/>
  <c r="U597" i="1"/>
  <c r="X597" i="1"/>
  <c r="Q598" i="1"/>
  <c r="R598" i="1"/>
  <c r="S598" i="1"/>
  <c r="T598" i="1"/>
  <c r="U598" i="1"/>
  <c r="X598" i="1"/>
  <c r="Q599" i="1"/>
  <c r="R599" i="1"/>
  <c r="S599" i="1"/>
  <c r="T599" i="1"/>
  <c r="U599" i="1"/>
  <c r="X599" i="1"/>
  <c r="Q600" i="1"/>
  <c r="R600" i="1"/>
  <c r="S600" i="1"/>
  <c r="T600" i="1"/>
  <c r="U600" i="1"/>
  <c r="X600" i="1"/>
  <c r="Q601" i="1"/>
  <c r="R601" i="1"/>
  <c r="S601" i="1"/>
  <c r="T601" i="1"/>
  <c r="U601" i="1"/>
  <c r="X601" i="1"/>
  <c r="Q602" i="1"/>
  <c r="R602" i="1"/>
  <c r="S602" i="1"/>
  <c r="T602" i="1"/>
  <c r="U602" i="1"/>
  <c r="X602" i="1"/>
  <c r="Q603" i="1"/>
  <c r="R603" i="1"/>
  <c r="S603" i="1"/>
  <c r="T603" i="1"/>
  <c r="U603" i="1"/>
  <c r="X603" i="1"/>
  <c r="Q604" i="1"/>
  <c r="R604" i="1"/>
  <c r="S604" i="1"/>
  <c r="T604" i="1"/>
  <c r="U604" i="1"/>
  <c r="X604" i="1"/>
  <c r="Q605" i="1"/>
  <c r="R605" i="1"/>
  <c r="S605" i="1"/>
  <c r="T605" i="1"/>
  <c r="U605" i="1"/>
  <c r="X605" i="1"/>
  <c r="Q606" i="1"/>
  <c r="R606" i="1"/>
  <c r="S606" i="1"/>
  <c r="T606" i="1"/>
  <c r="U606" i="1"/>
  <c r="X606" i="1"/>
  <c r="Q607" i="1"/>
  <c r="R607" i="1"/>
  <c r="S607" i="1"/>
  <c r="T607" i="1"/>
  <c r="U607" i="1"/>
  <c r="X607" i="1"/>
  <c r="Q608" i="1"/>
  <c r="R608" i="1"/>
  <c r="S608" i="1"/>
  <c r="T608" i="1"/>
  <c r="U608" i="1"/>
  <c r="X608" i="1"/>
  <c r="Q609" i="1"/>
  <c r="R609" i="1"/>
  <c r="S609" i="1"/>
  <c r="T609" i="1"/>
  <c r="U609" i="1"/>
  <c r="X609" i="1"/>
  <c r="Q610" i="1"/>
  <c r="R610" i="1"/>
  <c r="S610" i="1"/>
  <c r="T610" i="1"/>
  <c r="U610" i="1"/>
  <c r="X610" i="1"/>
  <c r="Q611" i="1"/>
  <c r="R611" i="1"/>
  <c r="S611" i="1"/>
  <c r="T611" i="1"/>
  <c r="U611" i="1"/>
  <c r="X611" i="1"/>
  <c r="Q612" i="1"/>
  <c r="R612" i="1"/>
  <c r="S612" i="1"/>
  <c r="T612" i="1"/>
  <c r="U612" i="1"/>
  <c r="X612" i="1"/>
  <c r="Q613" i="1"/>
  <c r="R613" i="1"/>
  <c r="S613" i="1"/>
  <c r="T613" i="1"/>
  <c r="U613" i="1"/>
  <c r="X613" i="1"/>
  <c r="Q614" i="1"/>
  <c r="R614" i="1"/>
  <c r="S614" i="1"/>
  <c r="T614" i="1"/>
  <c r="U614" i="1"/>
  <c r="X614" i="1"/>
  <c r="Q615" i="1"/>
  <c r="R615" i="1"/>
  <c r="S615" i="1"/>
  <c r="T615" i="1"/>
  <c r="U615" i="1"/>
  <c r="X615" i="1"/>
  <c r="Q616" i="1"/>
  <c r="R616" i="1"/>
  <c r="S616" i="1"/>
  <c r="T616" i="1"/>
  <c r="U616" i="1"/>
  <c r="X616" i="1"/>
  <c r="Q617" i="1"/>
  <c r="R617" i="1"/>
  <c r="S617" i="1"/>
  <c r="T617" i="1"/>
  <c r="U617" i="1"/>
  <c r="X617" i="1"/>
  <c r="Q618" i="1"/>
  <c r="R618" i="1"/>
  <c r="S618" i="1"/>
  <c r="T618" i="1"/>
  <c r="U618" i="1"/>
  <c r="X618" i="1"/>
  <c r="Q619" i="1"/>
  <c r="R619" i="1"/>
  <c r="S619" i="1"/>
  <c r="T619" i="1"/>
  <c r="U619" i="1"/>
  <c r="X619" i="1"/>
  <c r="Q620" i="1"/>
  <c r="R620" i="1"/>
  <c r="S620" i="1"/>
  <c r="T620" i="1"/>
  <c r="U620" i="1"/>
  <c r="X620" i="1"/>
  <c r="Q621" i="1"/>
  <c r="R621" i="1"/>
  <c r="S621" i="1"/>
  <c r="T621" i="1"/>
  <c r="U621" i="1"/>
  <c r="X621" i="1"/>
  <c r="Q622" i="1"/>
  <c r="R622" i="1"/>
  <c r="S622" i="1"/>
  <c r="T622" i="1"/>
  <c r="U622" i="1"/>
  <c r="X622" i="1"/>
  <c r="Q623" i="1"/>
  <c r="R623" i="1"/>
  <c r="S623" i="1"/>
  <c r="T623" i="1"/>
  <c r="U623" i="1"/>
  <c r="X623" i="1"/>
  <c r="Q624" i="1"/>
  <c r="R624" i="1"/>
  <c r="S624" i="1"/>
  <c r="T624" i="1"/>
  <c r="U624" i="1"/>
  <c r="X624" i="1"/>
  <c r="Q625" i="1"/>
  <c r="R625" i="1"/>
  <c r="S625" i="1"/>
  <c r="T625" i="1"/>
  <c r="U625" i="1"/>
  <c r="X625" i="1"/>
  <c r="Q626" i="1"/>
  <c r="R626" i="1"/>
  <c r="S626" i="1"/>
  <c r="T626" i="1"/>
  <c r="U626" i="1"/>
  <c r="X626" i="1"/>
  <c r="Q627" i="1"/>
  <c r="R627" i="1"/>
  <c r="S627" i="1"/>
  <c r="T627" i="1"/>
  <c r="U627" i="1"/>
  <c r="X627" i="1"/>
  <c r="Q628" i="1"/>
  <c r="R628" i="1"/>
  <c r="S628" i="1"/>
  <c r="T628" i="1"/>
  <c r="U628" i="1"/>
  <c r="X628" i="1"/>
  <c r="Q629" i="1"/>
  <c r="R629" i="1"/>
  <c r="S629" i="1"/>
  <c r="T629" i="1"/>
  <c r="U629" i="1"/>
  <c r="X629" i="1"/>
  <c r="Q630" i="1"/>
  <c r="R630" i="1"/>
  <c r="S630" i="1"/>
  <c r="T630" i="1"/>
  <c r="U630" i="1"/>
  <c r="X630" i="1"/>
  <c r="Q631" i="1"/>
  <c r="R631" i="1"/>
  <c r="S631" i="1"/>
  <c r="T631" i="1"/>
  <c r="U631" i="1"/>
  <c r="X631" i="1"/>
  <c r="Q632" i="1"/>
  <c r="R632" i="1"/>
  <c r="S632" i="1"/>
  <c r="T632" i="1"/>
  <c r="U632" i="1"/>
  <c r="X632" i="1"/>
  <c r="Q633" i="1"/>
  <c r="R633" i="1"/>
  <c r="S633" i="1"/>
  <c r="T633" i="1"/>
  <c r="U633" i="1"/>
  <c r="X633" i="1"/>
  <c r="Q634" i="1"/>
  <c r="R634" i="1"/>
  <c r="S634" i="1"/>
  <c r="T634" i="1"/>
  <c r="U634" i="1"/>
  <c r="X634" i="1"/>
  <c r="Q635" i="1"/>
  <c r="R635" i="1"/>
  <c r="S635" i="1"/>
  <c r="T635" i="1"/>
  <c r="U635" i="1"/>
  <c r="X635" i="1"/>
  <c r="Q636" i="1"/>
  <c r="R636" i="1"/>
  <c r="S636" i="1"/>
  <c r="T636" i="1"/>
  <c r="U636" i="1"/>
  <c r="X636" i="1"/>
  <c r="Q637" i="1"/>
  <c r="R637" i="1"/>
  <c r="S637" i="1"/>
  <c r="T637" i="1"/>
  <c r="U637" i="1"/>
  <c r="X637" i="1"/>
  <c r="Q638" i="1"/>
  <c r="R638" i="1"/>
  <c r="S638" i="1"/>
  <c r="T638" i="1"/>
  <c r="U638" i="1"/>
  <c r="X638" i="1"/>
  <c r="Q639" i="1"/>
  <c r="R639" i="1"/>
  <c r="S639" i="1"/>
  <c r="T639" i="1"/>
  <c r="U639" i="1"/>
  <c r="X639" i="1"/>
  <c r="Q640" i="1"/>
  <c r="R640" i="1"/>
  <c r="S640" i="1"/>
  <c r="T640" i="1"/>
  <c r="U640" i="1"/>
  <c r="X640" i="1"/>
  <c r="Q641" i="1"/>
  <c r="R641" i="1"/>
  <c r="S641" i="1"/>
  <c r="T641" i="1"/>
  <c r="U641" i="1"/>
  <c r="X641" i="1"/>
  <c r="Q642" i="1"/>
  <c r="R642" i="1"/>
  <c r="S642" i="1"/>
  <c r="T642" i="1"/>
  <c r="U642" i="1"/>
  <c r="X642" i="1"/>
  <c r="Q643" i="1"/>
  <c r="R643" i="1"/>
  <c r="S643" i="1"/>
  <c r="T643" i="1"/>
  <c r="U643" i="1"/>
  <c r="X643" i="1"/>
  <c r="Q644" i="1"/>
  <c r="R644" i="1"/>
  <c r="S644" i="1"/>
  <c r="T644" i="1"/>
  <c r="U644" i="1"/>
  <c r="X644" i="1"/>
  <c r="Q645" i="1"/>
  <c r="R645" i="1"/>
  <c r="S645" i="1"/>
  <c r="T645" i="1"/>
  <c r="U645" i="1"/>
  <c r="X645" i="1"/>
  <c r="Q646" i="1"/>
  <c r="R646" i="1"/>
  <c r="S646" i="1"/>
  <c r="T646" i="1"/>
  <c r="U646" i="1"/>
  <c r="X646" i="1"/>
  <c r="Q647" i="1"/>
  <c r="R647" i="1"/>
  <c r="S647" i="1"/>
  <c r="T647" i="1"/>
  <c r="U647" i="1"/>
  <c r="X647" i="1"/>
  <c r="Q648" i="1"/>
  <c r="R648" i="1"/>
  <c r="S648" i="1"/>
  <c r="T648" i="1"/>
  <c r="U648" i="1"/>
  <c r="X648" i="1"/>
  <c r="Q649" i="1"/>
  <c r="R649" i="1"/>
  <c r="S649" i="1"/>
  <c r="T649" i="1"/>
  <c r="U649" i="1"/>
  <c r="X649" i="1"/>
  <c r="Q650" i="1"/>
  <c r="R650" i="1"/>
  <c r="S650" i="1"/>
  <c r="T650" i="1"/>
  <c r="U650" i="1"/>
  <c r="X650" i="1"/>
  <c r="Q651" i="1"/>
  <c r="R651" i="1"/>
  <c r="S651" i="1"/>
  <c r="T651" i="1"/>
  <c r="U651" i="1"/>
  <c r="X651" i="1"/>
  <c r="Q652" i="1"/>
  <c r="R652" i="1"/>
  <c r="S652" i="1"/>
  <c r="T652" i="1"/>
  <c r="U652" i="1"/>
  <c r="X652" i="1"/>
  <c r="Q653" i="1"/>
  <c r="R653" i="1"/>
  <c r="S653" i="1"/>
  <c r="T653" i="1"/>
  <c r="U653" i="1"/>
  <c r="X653" i="1"/>
  <c r="Q654" i="1"/>
  <c r="R654" i="1"/>
  <c r="S654" i="1"/>
  <c r="T654" i="1"/>
  <c r="U654" i="1"/>
  <c r="X654" i="1"/>
  <c r="Q655" i="1"/>
  <c r="R655" i="1"/>
  <c r="S655" i="1"/>
  <c r="T655" i="1"/>
  <c r="U655" i="1"/>
  <c r="X655" i="1"/>
  <c r="Q656" i="1"/>
  <c r="R656" i="1"/>
  <c r="S656" i="1"/>
  <c r="T656" i="1"/>
  <c r="U656" i="1"/>
  <c r="X656" i="1"/>
  <c r="Q657" i="1"/>
  <c r="R657" i="1"/>
  <c r="S657" i="1"/>
  <c r="T657" i="1"/>
  <c r="U657" i="1"/>
  <c r="X657" i="1"/>
  <c r="Q658" i="1"/>
  <c r="R658" i="1"/>
  <c r="S658" i="1"/>
  <c r="T658" i="1"/>
  <c r="U658" i="1"/>
  <c r="X658" i="1"/>
  <c r="Q659" i="1"/>
  <c r="R659" i="1"/>
  <c r="S659" i="1"/>
  <c r="T659" i="1"/>
  <c r="U659" i="1"/>
  <c r="X659" i="1"/>
  <c r="Q660" i="1"/>
  <c r="R660" i="1"/>
  <c r="S660" i="1"/>
  <c r="T660" i="1"/>
  <c r="U660" i="1"/>
  <c r="X660" i="1"/>
  <c r="Q661" i="1"/>
  <c r="R661" i="1"/>
  <c r="S661" i="1"/>
  <c r="T661" i="1"/>
  <c r="U661" i="1"/>
  <c r="X661" i="1"/>
  <c r="Q662" i="1"/>
  <c r="R662" i="1"/>
  <c r="S662" i="1"/>
  <c r="T662" i="1"/>
  <c r="U662" i="1"/>
  <c r="X662" i="1"/>
  <c r="Q663" i="1"/>
  <c r="R663" i="1"/>
  <c r="S663" i="1"/>
  <c r="T663" i="1"/>
  <c r="U663" i="1"/>
  <c r="X663" i="1"/>
  <c r="Q664" i="1"/>
  <c r="R664" i="1"/>
  <c r="S664" i="1"/>
  <c r="T664" i="1"/>
  <c r="U664" i="1"/>
  <c r="X664" i="1"/>
  <c r="Q665" i="1"/>
  <c r="R665" i="1"/>
  <c r="S665" i="1"/>
  <c r="T665" i="1"/>
  <c r="U665" i="1"/>
  <c r="X665" i="1"/>
  <c r="Q666" i="1"/>
  <c r="R666" i="1"/>
  <c r="S666" i="1"/>
  <c r="T666" i="1"/>
  <c r="U666" i="1"/>
  <c r="X666" i="1"/>
  <c r="Q667" i="1"/>
  <c r="R667" i="1"/>
  <c r="S667" i="1"/>
  <c r="T667" i="1"/>
  <c r="U667" i="1"/>
  <c r="X667" i="1"/>
  <c r="Q668" i="1"/>
  <c r="R668" i="1"/>
  <c r="S668" i="1"/>
  <c r="T668" i="1"/>
  <c r="U668" i="1"/>
  <c r="X668" i="1"/>
  <c r="Q669" i="1"/>
  <c r="R669" i="1"/>
  <c r="S669" i="1"/>
  <c r="T669" i="1"/>
  <c r="U669" i="1"/>
  <c r="X669" i="1"/>
  <c r="Q670" i="1"/>
  <c r="R670" i="1"/>
  <c r="S670" i="1"/>
  <c r="T670" i="1"/>
  <c r="U670" i="1"/>
  <c r="X670" i="1"/>
  <c r="Q671" i="1"/>
  <c r="R671" i="1"/>
  <c r="S671" i="1"/>
  <c r="T671" i="1"/>
  <c r="U671" i="1"/>
  <c r="X671" i="1"/>
  <c r="Q672" i="1"/>
  <c r="R672" i="1"/>
  <c r="S672" i="1"/>
  <c r="T672" i="1"/>
  <c r="U672" i="1"/>
  <c r="X672" i="1"/>
  <c r="Q673" i="1"/>
  <c r="R673" i="1"/>
  <c r="S673" i="1"/>
  <c r="T673" i="1"/>
  <c r="U673" i="1"/>
  <c r="X673" i="1"/>
  <c r="Q674" i="1"/>
  <c r="R674" i="1"/>
  <c r="S674" i="1"/>
  <c r="T674" i="1"/>
  <c r="U674" i="1"/>
  <c r="X674" i="1"/>
  <c r="Q675" i="1"/>
  <c r="R675" i="1"/>
  <c r="S675" i="1"/>
  <c r="T675" i="1"/>
  <c r="U675" i="1"/>
  <c r="X675" i="1"/>
  <c r="Q676" i="1"/>
  <c r="R676" i="1"/>
  <c r="S676" i="1"/>
  <c r="T676" i="1"/>
  <c r="U676" i="1"/>
  <c r="X676" i="1"/>
  <c r="Q677" i="1"/>
  <c r="R677" i="1"/>
  <c r="S677" i="1"/>
  <c r="T677" i="1"/>
  <c r="U677" i="1"/>
  <c r="X677" i="1"/>
  <c r="Q678" i="1"/>
  <c r="R678" i="1"/>
  <c r="S678" i="1"/>
  <c r="T678" i="1"/>
  <c r="U678" i="1"/>
  <c r="X678" i="1"/>
  <c r="Q679" i="1"/>
  <c r="R679" i="1"/>
  <c r="S679" i="1"/>
  <c r="T679" i="1"/>
  <c r="U679" i="1"/>
  <c r="X679" i="1"/>
  <c r="Q680" i="1"/>
  <c r="R680" i="1"/>
  <c r="S680" i="1"/>
  <c r="T680" i="1"/>
  <c r="U680" i="1"/>
  <c r="X680" i="1"/>
  <c r="Q681" i="1"/>
  <c r="R681" i="1"/>
  <c r="S681" i="1"/>
  <c r="T681" i="1"/>
  <c r="U681" i="1"/>
  <c r="X681" i="1"/>
  <c r="Q682" i="1"/>
  <c r="R682" i="1"/>
  <c r="S682" i="1"/>
  <c r="T682" i="1"/>
  <c r="U682" i="1"/>
  <c r="X682" i="1"/>
  <c r="Q683" i="1"/>
  <c r="R683" i="1"/>
  <c r="S683" i="1"/>
  <c r="T683" i="1"/>
  <c r="U683" i="1"/>
  <c r="X683" i="1"/>
  <c r="Q684" i="1"/>
  <c r="R684" i="1"/>
  <c r="S684" i="1"/>
  <c r="T684" i="1"/>
  <c r="U684" i="1"/>
  <c r="X684" i="1"/>
  <c r="Q685" i="1"/>
  <c r="R685" i="1"/>
  <c r="S685" i="1"/>
  <c r="T685" i="1"/>
  <c r="U685" i="1"/>
  <c r="X685" i="1"/>
  <c r="Q686" i="1"/>
  <c r="R686" i="1"/>
  <c r="S686" i="1"/>
  <c r="T686" i="1"/>
  <c r="U686" i="1"/>
  <c r="X686" i="1"/>
  <c r="Q687" i="1"/>
  <c r="R687" i="1"/>
  <c r="S687" i="1"/>
  <c r="T687" i="1"/>
  <c r="U687" i="1"/>
  <c r="X687" i="1"/>
  <c r="Q688" i="1"/>
  <c r="R688" i="1"/>
  <c r="S688" i="1"/>
  <c r="T688" i="1"/>
  <c r="U688" i="1"/>
  <c r="X688" i="1"/>
  <c r="Q689" i="1"/>
  <c r="R689" i="1"/>
  <c r="S689" i="1"/>
  <c r="T689" i="1"/>
  <c r="U689" i="1"/>
  <c r="X689" i="1"/>
  <c r="Q690" i="1"/>
  <c r="R690" i="1"/>
  <c r="S690" i="1"/>
  <c r="T690" i="1"/>
  <c r="U690" i="1"/>
  <c r="X690" i="1"/>
  <c r="Q691" i="1"/>
  <c r="R691" i="1"/>
  <c r="S691" i="1"/>
  <c r="T691" i="1"/>
  <c r="U691" i="1"/>
  <c r="X691" i="1"/>
  <c r="Q692" i="1"/>
  <c r="R692" i="1"/>
  <c r="S692" i="1"/>
  <c r="T692" i="1"/>
  <c r="U692" i="1"/>
  <c r="X692" i="1"/>
  <c r="Q693" i="1"/>
  <c r="R693" i="1"/>
  <c r="S693" i="1"/>
  <c r="T693" i="1"/>
  <c r="U693" i="1"/>
  <c r="X693" i="1"/>
  <c r="Q694" i="1"/>
  <c r="R694" i="1"/>
  <c r="S694" i="1"/>
  <c r="T694" i="1"/>
  <c r="U694" i="1"/>
  <c r="X694" i="1"/>
  <c r="Q695" i="1"/>
  <c r="R695" i="1"/>
  <c r="S695" i="1"/>
  <c r="T695" i="1"/>
  <c r="U695" i="1"/>
  <c r="X695" i="1"/>
  <c r="Q696" i="1"/>
  <c r="R696" i="1"/>
  <c r="S696" i="1"/>
  <c r="T696" i="1"/>
  <c r="U696" i="1"/>
  <c r="X696" i="1"/>
  <c r="Q697" i="1"/>
  <c r="R697" i="1"/>
  <c r="S697" i="1"/>
  <c r="T697" i="1"/>
  <c r="U697" i="1"/>
  <c r="X697" i="1"/>
  <c r="Q698" i="1"/>
  <c r="R698" i="1"/>
  <c r="S698" i="1"/>
  <c r="T698" i="1"/>
  <c r="U698" i="1"/>
  <c r="X698" i="1"/>
  <c r="Q699" i="1"/>
  <c r="R699" i="1"/>
  <c r="S699" i="1"/>
  <c r="T699" i="1"/>
  <c r="U699" i="1"/>
  <c r="X699" i="1"/>
  <c r="Q700" i="1"/>
  <c r="R700" i="1"/>
  <c r="S700" i="1"/>
  <c r="T700" i="1"/>
  <c r="U700" i="1"/>
  <c r="X700" i="1"/>
  <c r="Q701" i="1"/>
  <c r="R701" i="1"/>
  <c r="S701" i="1"/>
  <c r="T701" i="1"/>
  <c r="U701" i="1"/>
  <c r="X701" i="1"/>
  <c r="Q702" i="1"/>
  <c r="R702" i="1"/>
  <c r="S702" i="1"/>
  <c r="T702" i="1"/>
  <c r="U702" i="1"/>
  <c r="X702" i="1"/>
  <c r="Q703" i="1"/>
  <c r="R703" i="1"/>
  <c r="S703" i="1"/>
  <c r="T703" i="1"/>
  <c r="U703" i="1"/>
  <c r="X703" i="1"/>
  <c r="Q704" i="1"/>
  <c r="R704" i="1"/>
  <c r="S704" i="1"/>
  <c r="T704" i="1"/>
  <c r="U704" i="1"/>
  <c r="X704" i="1"/>
  <c r="Q705" i="1"/>
  <c r="R705" i="1"/>
  <c r="S705" i="1"/>
  <c r="T705" i="1"/>
  <c r="U705" i="1"/>
  <c r="X705" i="1"/>
  <c r="Q706" i="1"/>
  <c r="R706" i="1"/>
  <c r="S706" i="1"/>
  <c r="T706" i="1"/>
  <c r="U706" i="1"/>
  <c r="X706" i="1"/>
  <c r="Q707" i="1"/>
  <c r="R707" i="1"/>
  <c r="S707" i="1"/>
  <c r="T707" i="1"/>
  <c r="U707" i="1"/>
  <c r="X707" i="1"/>
  <c r="Q708" i="1"/>
  <c r="R708" i="1"/>
  <c r="S708" i="1"/>
  <c r="T708" i="1"/>
  <c r="U708" i="1"/>
  <c r="X708" i="1"/>
  <c r="Q709" i="1"/>
  <c r="R709" i="1"/>
  <c r="S709" i="1"/>
  <c r="T709" i="1"/>
  <c r="U709" i="1"/>
  <c r="X709" i="1"/>
  <c r="Q710" i="1"/>
  <c r="R710" i="1"/>
  <c r="S710" i="1"/>
  <c r="T710" i="1"/>
  <c r="U710" i="1"/>
  <c r="X710" i="1"/>
  <c r="Q711" i="1"/>
  <c r="R711" i="1"/>
  <c r="S711" i="1"/>
  <c r="T711" i="1"/>
  <c r="U711" i="1"/>
  <c r="X711" i="1"/>
  <c r="Q712" i="1"/>
  <c r="R712" i="1"/>
  <c r="S712" i="1"/>
  <c r="T712" i="1"/>
  <c r="U712" i="1"/>
  <c r="X712" i="1"/>
  <c r="Q713" i="1"/>
  <c r="R713" i="1"/>
  <c r="S713" i="1"/>
  <c r="T713" i="1"/>
  <c r="U713" i="1"/>
  <c r="X713" i="1"/>
  <c r="Q714" i="1"/>
  <c r="R714" i="1"/>
  <c r="S714" i="1"/>
  <c r="T714" i="1"/>
  <c r="U714" i="1"/>
  <c r="X714" i="1"/>
  <c r="Q715" i="1"/>
  <c r="R715" i="1"/>
  <c r="S715" i="1"/>
  <c r="T715" i="1"/>
  <c r="U715" i="1"/>
  <c r="X715" i="1"/>
  <c r="Q716" i="1"/>
  <c r="R716" i="1"/>
  <c r="S716" i="1"/>
  <c r="T716" i="1"/>
  <c r="U716" i="1"/>
  <c r="X716" i="1"/>
  <c r="Q717" i="1"/>
  <c r="R717" i="1"/>
  <c r="S717" i="1"/>
  <c r="T717" i="1"/>
  <c r="U717" i="1"/>
  <c r="X717" i="1"/>
  <c r="Q718" i="1"/>
  <c r="R718" i="1"/>
  <c r="S718" i="1"/>
  <c r="T718" i="1"/>
  <c r="U718" i="1"/>
  <c r="X718" i="1"/>
  <c r="Q719" i="1"/>
  <c r="R719" i="1"/>
  <c r="S719" i="1"/>
  <c r="T719" i="1"/>
  <c r="U719" i="1"/>
  <c r="X719" i="1"/>
  <c r="Q720" i="1"/>
  <c r="R720" i="1"/>
  <c r="S720" i="1"/>
  <c r="T720" i="1"/>
  <c r="U720" i="1"/>
  <c r="X720" i="1"/>
  <c r="Q721" i="1"/>
  <c r="R721" i="1"/>
  <c r="S721" i="1"/>
  <c r="T721" i="1"/>
  <c r="U721" i="1"/>
  <c r="X721" i="1"/>
  <c r="Q722" i="1"/>
  <c r="R722" i="1"/>
  <c r="S722" i="1"/>
  <c r="T722" i="1"/>
  <c r="U722" i="1"/>
  <c r="X722" i="1"/>
  <c r="Q723" i="1"/>
  <c r="R723" i="1"/>
  <c r="S723" i="1"/>
  <c r="T723" i="1"/>
  <c r="U723" i="1"/>
  <c r="X723" i="1"/>
  <c r="Q724" i="1"/>
  <c r="R724" i="1"/>
  <c r="S724" i="1"/>
  <c r="T724" i="1"/>
  <c r="U724" i="1"/>
  <c r="X724" i="1"/>
  <c r="Q725" i="1"/>
  <c r="R725" i="1"/>
  <c r="S725" i="1"/>
  <c r="T725" i="1"/>
  <c r="U725" i="1"/>
  <c r="X725" i="1"/>
  <c r="Q726" i="1"/>
  <c r="R726" i="1"/>
  <c r="S726" i="1"/>
  <c r="T726" i="1"/>
  <c r="U726" i="1"/>
  <c r="X726" i="1"/>
  <c r="Q727" i="1"/>
  <c r="R727" i="1"/>
  <c r="S727" i="1"/>
  <c r="T727" i="1"/>
  <c r="U727" i="1"/>
  <c r="X727" i="1"/>
  <c r="Q728" i="1"/>
  <c r="R728" i="1"/>
  <c r="S728" i="1"/>
  <c r="T728" i="1"/>
  <c r="U728" i="1"/>
  <c r="X728" i="1"/>
  <c r="Q729" i="1"/>
  <c r="R729" i="1"/>
  <c r="S729" i="1"/>
  <c r="T729" i="1"/>
  <c r="U729" i="1"/>
  <c r="X729" i="1"/>
  <c r="Q730" i="1"/>
  <c r="R730" i="1"/>
  <c r="S730" i="1"/>
  <c r="T730" i="1"/>
  <c r="U730" i="1"/>
  <c r="X730" i="1"/>
  <c r="Q731" i="1"/>
  <c r="R731" i="1"/>
  <c r="S731" i="1"/>
  <c r="T731" i="1"/>
  <c r="U731" i="1"/>
  <c r="X731" i="1"/>
  <c r="Q732" i="1"/>
  <c r="R732" i="1"/>
  <c r="S732" i="1"/>
  <c r="T732" i="1"/>
  <c r="U732" i="1"/>
  <c r="X732" i="1"/>
  <c r="Q733" i="1"/>
  <c r="R733" i="1"/>
  <c r="S733" i="1"/>
  <c r="T733" i="1"/>
  <c r="U733" i="1"/>
  <c r="X733" i="1"/>
  <c r="Q734" i="1"/>
  <c r="R734" i="1"/>
  <c r="S734" i="1"/>
  <c r="T734" i="1"/>
  <c r="U734" i="1"/>
  <c r="X734" i="1"/>
  <c r="Q735" i="1"/>
  <c r="R735" i="1"/>
  <c r="S735" i="1"/>
  <c r="T735" i="1"/>
  <c r="U735" i="1"/>
  <c r="X735" i="1"/>
  <c r="Q736" i="1"/>
  <c r="R736" i="1"/>
  <c r="S736" i="1"/>
  <c r="T736" i="1"/>
  <c r="U736" i="1"/>
  <c r="X736" i="1"/>
  <c r="Q737" i="1"/>
  <c r="R737" i="1"/>
  <c r="S737" i="1"/>
  <c r="T737" i="1"/>
  <c r="U737" i="1"/>
  <c r="X737" i="1"/>
  <c r="Q738" i="1"/>
  <c r="R738" i="1"/>
  <c r="S738" i="1"/>
  <c r="T738" i="1"/>
  <c r="U738" i="1"/>
  <c r="X738" i="1"/>
  <c r="Q739" i="1"/>
  <c r="R739" i="1"/>
  <c r="S739" i="1"/>
  <c r="T739" i="1"/>
  <c r="U739" i="1"/>
  <c r="X739" i="1"/>
  <c r="Q740" i="1"/>
  <c r="R740" i="1"/>
  <c r="S740" i="1"/>
  <c r="T740" i="1"/>
  <c r="U740" i="1"/>
  <c r="X740" i="1"/>
  <c r="Q741" i="1"/>
  <c r="R741" i="1"/>
  <c r="S741" i="1"/>
  <c r="T741" i="1"/>
  <c r="U741" i="1"/>
  <c r="X741" i="1"/>
  <c r="Q742" i="1"/>
  <c r="R742" i="1"/>
  <c r="S742" i="1"/>
  <c r="T742" i="1"/>
  <c r="U742" i="1"/>
  <c r="X742" i="1"/>
  <c r="Q743" i="1"/>
  <c r="R743" i="1"/>
  <c r="S743" i="1"/>
  <c r="T743" i="1"/>
  <c r="U743" i="1"/>
  <c r="X743" i="1"/>
  <c r="Q744" i="1"/>
  <c r="R744" i="1"/>
  <c r="S744" i="1"/>
  <c r="T744" i="1"/>
  <c r="U744" i="1"/>
  <c r="X744" i="1"/>
  <c r="Q745" i="1"/>
  <c r="R745" i="1"/>
  <c r="S745" i="1"/>
  <c r="T745" i="1"/>
  <c r="U745" i="1"/>
  <c r="X745" i="1"/>
  <c r="Q746" i="1"/>
  <c r="R746" i="1"/>
  <c r="S746" i="1"/>
  <c r="T746" i="1"/>
  <c r="U746" i="1"/>
  <c r="X746" i="1"/>
  <c r="Q747" i="1"/>
  <c r="R747" i="1"/>
  <c r="S747" i="1"/>
  <c r="T747" i="1"/>
  <c r="U747" i="1"/>
  <c r="X747" i="1"/>
  <c r="Q748" i="1"/>
  <c r="R748" i="1"/>
  <c r="S748" i="1"/>
  <c r="T748" i="1"/>
  <c r="U748" i="1"/>
  <c r="X748" i="1"/>
  <c r="Q749" i="1"/>
  <c r="R749" i="1"/>
  <c r="S749" i="1"/>
  <c r="T749" i="1"/>
  <c r="U749" i="1"/>
  <c r="X749" i="1"/>
  <c r="Q750" i="1"/>
  <c r="R750" i="1"/>
  <c r="S750" i="1"/>
  <c r="T750" i="1"/>
  <c r="U750" i="1"/>
  <c r="X750" i="1"/>
  <c r="Q751" i="1"/>
  <c r="R751" i="1"/>
  <c r="S751" i="1"/>
  <c r="T751" i="1"/>
  <c r="U751" i="1"/>
  <c r="X751" i="1"/>
  <c r="Q752" i="1"/>
  <c r="R752" i="1"/>
  <c r="S752" i="1"/>
  <c r="T752" i="1"/>
  <c r="U752" i="1"/>
  <c r="X752" i="1"/>
  <c r="Q753" i="1"/>
  <c r="R753" i="1"/>
  <c r="S753" i="1"/>
  <c r="T753" i="1"/>
  <c r="U753" i="1"/>
  <c r="X753" i="1"/>
  <c r="Q754" i="1"/>
  <c r="R754" i="1"/>
  <c r="S754" i="1"/>
  <c r="T754" i="1"/>
  <c r="U754" i="1"/>
  <c r="X754" i="1"/>
  <c r="Q755" i="1"/>
  <c r="R755" i="1"/>
  <c r="S755" i="1"/>
  <c r="T755" i="1"/>
  <c r="U755" i="1"/>
  <c r="X755" i="1"/>
  <c r="Q756" i="1"/>
  <c r="R756" i="1"/>
  <c r="S756" i="1"/>
  <c r="T756" i="1"/>
  <c r="U756" i="1"/>
  <c r="X756" i="1"/>
  <c r="Q757" i="1"/>
  <c r="R757" i="1"/>
  <c r="S757" i="1"/>
  <c r="T757" i="1"/>
  <c r="U757" i="1"/>
  <c r="X757" i="1"/>
  <c r="Q758" i="1"/>
  <c r="R758" i="1"/>
  <c r="S758" i="1"/>
  <c r="T758" i="1"/>
  <c r="U758" i="1"/>
  <c r="X758" i="1"/>
  <c r="Q759" i="1"/>
  <c r="R759" i="1"/>
  <c r="S759" i="1"/>
  <c r="T759" i="1"/>
  <c r="U759" i="1"/>
  <c r="X759" i="1"/>
  <c r="Q760" i="1"/>
  <c r="R760" i="1"/>
  <c r="S760" i="1"/>
  <c r="T760" i="1"/>
  <c r="U760" i="1"/>
  <c r="X760" i="1"/>
  <c r="Q761" i="1"/>
  <c r="R761" i="1"/>
  <c r="S761" i="1"/>
  <c r="T761" i="1"/>
  <c r="U761" i="1"/>
  <c r="X761" i="1"/>
  <c r="Q762" i="1"/>
  <c r="R762" i="1"/>
  <c r="S762" i="1"/>
  <c r="T762" i="1"/>
  <c r="U762" i="1"/>
  <c r="X762" i="1"/>
  <c r="Q763" i="1"/>
  <c r="R763" i="1"/>
  <c r="S763" i="1"/>
  <c r="T763" i="1"/>
  <c r="U763" i="1"/>
  <c r="X763" i="1"/>
  <c r="Q764" i="1"/>
  <c r="R764" i="1"/>
  <c r="S764" i="1"/>
  <c r="T764" i="1"/>
  <c r="U764" i="1"/>
  <c r="X764" i="1"/>
  <c r="Q765" i="1"/>
  <c r="R765" i="1"/>
  <c r="S765" i="1"/>
  <c r="T765" i="1"/>
  <c r="U765" i="1"/>
  <c r="X765" i="1"/>
  <c r="Q766" i="1"/>
  <c r="R766" i="1"/>
  <c r="S766" i="1"/>
  <c r="T766" i="1"/>
  <c r="U766" i="1"/>
  <c r="X766" i="1"/>
  <c r="Q767" i="1"/>
  <c r="R767" i="1"/>
  <c r="S767" i="1"/>
  <c r="T767" i="1"/>
  <c r="U767" i="1"/>
  <c r="X767" i="1"/>
  <c r="Q768" i="1"/>
  <c r="R768" i="1"/>
  <c r="S768" i="1"/>
  <c r="T768" i="1"/>
  <c r="U768" i="1"/>
  <c r="X768" i="1"/>
  <c r="Q769" i="1"/>
  <c r="R769" i="1"/>
  <c r="S769" i="1"/>
  <c r="T769" i="1"/>
  <c r="U769" i="1"/>
  <c r="X769" i="1"/>
  <c r="Q770" i="1"/>
  <c r="R770" i="1"/>
  <c r="S770" i="1"/>
  <c r="T770" i="1"/>
  <c r="U770" i="1"/>
  <c r="X770" i="1"/>
  <c r="Q771" i="1"/>
  <c r="R771" i="1"/>
  <c r="S771" i="1"/>
  <c r="T771" i="1"/>
  <c r="U771" i="1"/>
  <c r="X771" i="1"/>
  <c r="Q772" i="1"/>
  <c r="R772" i="1"/>
  <c r="S772" i="1"/>
  <c r="T772" i="1"/>
  <c r="U772" i="1"/>
  <c r="X772" i="1"/>
  <c r="Q773" i="1"/>
  <c r="R773" i="1"/>
  <c r="S773" i="1"/>
  <c r="T773" i="1"/>
  <c r="U773" i="1"/>
  <c r="X773" i="1"/>
  <c r="Q774" i="1"/>
  <c r="R774" i="1"/>
  <c r="S774" i="1"/>
  <c r="T774" i="1"/>
  <c r="U774" i="1"/>
  <c r="X774" i="1"/>
  <c r="Q775" i="1"/>
  <c r="R775" i="1"/>
  <c r="S775" i="1"/>
  <c r="T775" i="1"/>
  <c r="U775" i="1"/>
  <c r="X775" i="1"/>
  <c r="Q776" i="1"/>
  <c r="R776" i="1"/>
  <c r="S776" i="1"/>
  <c r="T776" i="1"/>
  <c r="U776" i="1"/>
  <c r="X776" i="1"/>
  <c r="Q777" i="1"/>
  <c r="R777" i="1"/>
  <c r="S777" i="1"/>
  <c r="T777" i="1"/>
  <c r="U777" i="1"/>
  <c r="X777" i="1"/>
  <c r="Q778" i="1"/>
  <c r="R778" i="1"/>
  <c r="S778" i="1"/>
  <c r="T778" i="1"/>
  <c r="U778" i="1"/>
  <c r="X778" i="1"/>
  <c r="Q779" i="1"/>
  <c r="R779" i="1"/>
  <c r="S779" i="1"/>
  <c r="T779" i="1"/>
  <c r="U779" i="1"/>
  <c r="X779" i="1"/>
  <c r="Q780" i="1"/>
  <c r="R780" i="1"/>
  <c r="S780" i="1"/>
  <c r="T780" i="1"/>
  <c r="U780" i="1"/>
  <c r="X780" i="1"/>
  <c r="Q781" i="1"/>
  <c r="R781" i="1"/>
  <c r="S781" i="1"/>
  <c r="T781" i="1"/>
  <c r="U781" i="1"/>
  <c r="X781" i="1"/>
  <c r="Q782" i="1"/>
  <c r="R782" i="1"/>
  <c r="S782" i="1"/>
  <c r="T782" i="1"/>
  <c r="U782" i="1"/>
  <c r="X782" i="1"/>
  <c r="Q783" i="1"/>
  <c r="R783" i="1"/>
  <c r="S783" i="1"/>
  <c r="T783" i="1"/>
  <c r="U783" i="1"/>
  <c r="X783" i="1"/>
  <c r="Q784" i="1"/>
  <c r="R784" i="1"/>
  <c r="S784" i="1"/>
  <c r="T784" i="1"/>
  <c r="U784" i="1"/>
  <c r="X784" i="1"/>
  <c r="Q785" i="1"/>
  <c r="R785" i="1"/>
  <c r="S785" i="1"/>
  <c r="T785" i="1"/>
  <c r="U785" i="1"/>
  <c r="X785" i="1"/>
  <c r="Q786" i="1"/>
  <c r="R786" i="1"/>
  <c r="S786" i="1"/>
  <c r="T786" i="1"/>
  <c r="U786" i="1"/>
  <c r="X786" i="1"/>
  <c r="Q787" i="1"/>
  <c r="R787" i="1"/>
  <c r="S787" i="1"/>
  <c r="T787" i="1"/>
  <c r="U787" i="1"/>
  <c r="X787" i="1"/>
  <c r="Q788" i="1"/>
  <c r="R788" i="1"/>
  <c r="S788" i="1"/>
  <c r="T788" i="1"/>
  <c r="U788" i="1"/>
  <c r="X788" i="1"/>
  <c r="Q789" i="1"/>
  <c r="R789" i="1"/>
  <c r="S789" i="1"/>
  <c r="T789" i="1"/>
  <c r="U789" i="1"/>
  <c r="X789" i="1"/>
  <c r="Q790" i="1"/>
  <c r="R790" i="1"/>
  <c r="S790" i="1"/>
  <c r="T790" i="1"/>
  <c r="U790" i="1"/>
  <c r="X790" i="1"/>
  <c r="Q791" i="1"/>
  <c r="R791" i="1"/>
  <c r="S791" i="1"/>
  <c r="T791" i="1"/>
  <c r="U791" i="1"/>
  <c r="X791" i="1"/>
  <c r="Q792" i="1"/>
  <c r="R792" i="1"/>
  <c r="S792" i="1"/>
  <c r="T792" i="1"/>
  <c r="U792" i="1"/>
  <c r="X792" i="1"/>
  <c r="Q793" i="1"/>
  <c r="R793" i="1"/>
  <c r="S793" i="1"/>
  <c r="T793" i="1"/>
  <c r="U793" i="1"/>
  <c r="X793" i="1"/>
  <c r="Q794" i="1"/>
  <c r="R794" i="1"/>
  <c r="S794" i="1"/>
  <c r="T794" i="1"/>
  <c r="U794" i="1"/>
  <c r="X794" i="1"/>
  <c r="Q795" i="1"/>
  <c r="R795" i="1"/>
  <c r="S795" i="1"/>
  <c r="T795" i="1"/>
  <c r="U795" i="1"/>
  <c r="X795" i="1"/>
  <c r="Q796" i="1"/>
  <c r="R796" i="1"/>
  <c r="S796" i="1"/>
  <c r="T796" i="1"/>
  <c r="U796" i="1"/>
  <c r="X796" i="1"/>
  <c r="Q797" i="1"/>
  <c r="R797" i="1"/>
  <c r="S797" i="1"/>
  <c r="T797" i="1"/>
  <c r="U797" i="1"/>
  <c r="X797" i="1"/>
  <c r="Q798" i="1"/>
  <c r="R798" i="1"/>
  <c r="S798" i="1"/>
  <c r="T798" i="1"/>
  <c r="U798" i="1"/>
  <c r="X798" i="1"/>
  <c r="Q799" i="1"/>
  <c r="R799" i="1"/>
  <c r="S799" i="1"/>
  <c r="T799" i="1"/>
  <c r="U799" i="1"/>
  <c r="X799" i="1"/>
  <c r="Q800" i="1"/>
  <c r="R800" i="1"/>
  <c r="S800" i="1"/>
  <c r="T800" i="1"/>
  <c r="U800" i="1"/>
  <c r="X800" i="1"/>
  <c r="Q801" i="1"/>
  <c r="R801" i="1"/>
  <c r="S801" i="1"/>
  <c r="T801" i="1"/>
  <c r="U801" i="1"/>
  <c r="X801" i="1"/>
  <c r="Q802" i="1"/>
  <c r="R802" i="1"/>
  <c r="S802" i="1"/>
  <c r="T802" i="1"/>
  <c r="U802" i="1"/>
  <c r="X802" i="1"/>
  <c r="Q803" i="1"/>
  <c r="R803" i="1"/>
  <c r="S803" i="1"/>
  <c r="T803" i="1"/>
  <c r="U803" i="1"/>
  <c r="X803" i="1"/>
  <c r="Q804" i="1"/>
  <c r="R804" i="1"/>
  <c r="S804" i="1"/>
  <c r="T804" i="1"/>
  <c r="U804" i="1"/>
  <c r="X804" i="1"/>
  <c r="Q805" i="1"/>
  <c r="R805" i="1"/>
  <c r="S805" i="1"/>
  <c r="T805" i="1"/>
  <c r="U805" i="1"/>
  <c r="X805" i="1"/>
  <c r="Q806" i="1"/>
  <c r="R806" i="1"/>
  <c r="S806" i="1"/>
  <c r="T806" i="1"/>
  <c r="U806" i="1"/>
  <c r="X806" i="1"/>
  <c r="Q807" i="1"/>
  <c r="R807" i="1"/>
  <c r="S807" i="1"/>
  <c r="T807" i="1"/>
  <c r="U807" i="1"/>
  <c r="X807" i="1"/>
  <c r="Q808" i="1"/>
  <c r="R808" i="1"/>
  <c r="S808" i="1"/>
  <c r="T808" i="1"/>
  <c r="U808" i="1"/>
  <c r="X808" i="1"/>
  <c r="Q809" i="1"/>
  <c r="R809" i="1"/>
  <c r="S809" i="1"/>
  <c r="T809" i="1"/>
  <c r="U809" i="1"/>
  <c r="X809" i="1"/>
  <c r="Q810" i="1"/>
  <c r="R810" i="1"/>
  <c r="S810" i="1"/>
  <c r="T810" i="1"/>
  <c r="U810" i="1"/>
  <c r="X810" i="1"/>
  <c r="Q811" i="1"/>
  <c r="R811" i="1"/>
  <c r="S811" i="1"/>
  <c r="T811" i="1"/>
  <c r="U811" i="1"/>
  <c r="X811" i="1"/>
  <c r="Q812" i="1"/>
  <c r="R812" i="1"/>
  <c r="S812" i="1"/>
  <c r="T812" i="1"/>
  <c r="U812" i="1"/>
  <c r="X812" i="1"/>
  <c r="Q813" i="1"/>
  <c r="R813" i="1"/>
  <c r="S813" i="1"/>
  <c r="T813" i="1"/>
  <c r="U813" i="1"/>
  <c r="X813" i="1"/>
  <c r="X5" i="1"/>
  <c r="Q6" i="1"/>
  <c r="R6" i="1"/>
  <c r="S6" i="1"/>
  <c r="T6" i="1"/>
  <c r="U6" i="1"/>
  <c r="X6" i="1"/>
  <c r="X7" i="1"/>
  <c r="X8" i="1"/>
  <c r="X9" i="1"/>
  <c r="X10" i="1"/>
  <c r="X11" i="1"/>
  <c r="Q12" i="1"/>
  <c r="R12" i="1"/>
  <c r="S12" i="1"/>
  <c r="T12" i="1"/>
  <c r="U12" i="1"/>
  <c r="X12" i="1"/>
  <c r="Q13" i="1"/>
  <c r="R13" i="1"/>
  <c r="S13" i="1"/>
  <c r="T13" i="1"/>
  <c r="U13" i="1"/>
  <c r="X13" i="1"/>
  <c r="Q14" i="1"/>
  <c r="R14" i="1"/>
  <c r="S14" i="1"/>
  <c r="T14" i="1"/>
  <c r="U14" i="1"/>
  <c r="X14" i="1"/>
  <c r="Q15" i="1"/>
  <c r="R15" i="1"/>
  <c r="S15" i="1"/>
  <c r="T15" i="1"/>
  <c r="U15" i="1"/>
  <c r="X15" i="1"/>
  <c r="Q16" i="1"/>
  <c r="R16" i="1"/>
  <c r="S16" i="1"/>
  <c r="T16" i="1"/>
  <c r="U16" i="1"/>
  <c r="X16" i="1"/>
  <c r="Q17" i="1"/>
  <c r="R17" i="1"/>
  <c r="S17" i="1"/>
  <c r="T17" i="1"/>
  <c r="U17" i="1"/>
  <c r="X17" i="1"/>
  <c r="Q18" i="1"/>
  <c r="R18" i="1"/>
  <c r="S18" i="1"/>
  <c r="T18" i="1"/>
  <c r="U18" i="1"/>
  <c r="X18" i="1"/>
  <c r="Q19" i="1"/>
  <c r="R19" i="1"/>
  <c r="S19" i="1"/>
  <c r="T19" i="1"/>
  <c r="U19" i="1"/>
  <c r="X19" i="1"/>
  <c r="Q20" i="1"/>
  <c r="R20" i="1"/>
  <c r="S20" i="1"/>
  <c r="T20" i="1"/>
  <c r="U20" i="1"/>
  <c r="X20" i="1"/>
  <c r="Q21" i="1"/>
  <c r="R21" i="1"/>
  <c r="S21" i="1"/>
  <c r="T21" i="1"/>
  <c r="U21" i="1"/>
  <c r="X21" i="1"/>
  <c r="Q22" i="1"/>
  <c r="R22" i="1"/>
  <c r="S22" i="1"/>
  <c r="T22" i="1"/>
  <c r="U22" i="1"/>
  <c r="X22" i="1"/>
  <c r="Q23" i="1"/>
  <c r="R23" i="1"/>
  <c r="S23" i="1"/>
  <c r="T23" i="1"/>
  <c r="U23" i="1"/>
  <c r="X23" i="1"/>
  <c r="Q24" i="1"/>
  <c r="R24" i="1"/>
  <c r="S24" i="1"/>
  <c r="T24" i="1"/>
  <c r="U24" i="1"/>
  <c r="X24" i="1"/>
  <c r="Q25" i="1"/>
  <c r="R25" i="1"/>
  <c r="S25" i="1"/>
  <c r="T25" i="1"/>
  <c r="U25" i="1"/>
  <c r="X25" i="1"/>
  <c r="Q26" i="1"/>
  <c r="R26" i="1"/>
  <c r="S26" i="1"/>
  <c r="T26" i="1"/>
  <c r="U26" i="1"/>
  <c r="X26" i="1"/>
  <c r="Q27" i="1"/>
  <c r="R27" i="1"/>
  <c r="S27" i="1"/>
  <c r="T27" i="1"/>
  <c r="U27" i="1"/>
  <c r="X27" i="1"/>
  <c r="Q28" i="1"/>
  <c r="R28" i="1"/>
  <c r="S28" i="1"/>
  <c r="T28" i="1"/>
  <c r="U28" i="1"/>
  <c r="X28" i="1"/>
  <c r="Q29" i="1"/>
  <c r="R29" i="1"/>
  <c r="S29" i="1"/>
  <c r="T29" i="1"/>
  <c r="U29" i="1"/>
  <c r="X29" i="1"/>
  <c r="Q30" i="1"/>
  <c r="R30" i="1"/>
  <c r="S30" i="1"/>
  <c r="T30" i="1"/>
  <c r="U30" i="1"/>
  <c r="X30" i="1"/>
  <c r="Q31" i="1"/>
  <c r="R31" i="1"/>
  <c r="S31" i="1"/>
  <c r="T31" i="1"/>
  <c r="U31" i="1"/>
  <c r="X31" i="1"/>
  <c r="Q32" i="1"/>
  <c r="R32" i="1"/>
  <c r="S32" i="1"/>
  <c r="T32" i="1"/>
  <c r="U32" i="1"/>
  <c r="X32" i="1"/>
  <c r="Q33" i="1"/>
  <c r="R33" i="1"/>
  <c r="S33" i="1"/>
  <c r="T33" i="1"/>
  <c r="U33" i="1"/>
  <c r="X33" i="1"/>
  <c r="Q34" i="1"/>
  <c r="R34" i="1"/>
  <c r="S34" i="1"/>
  <c r="T34" i="1"/>
  <c r="U34" i="1"/>
  <c r="X34" i="1"/>
  <c r="Q35" i="1"/>
  <c r="R35" i="1"/>
  <c r="S35" i="1"/>
  <c r="T35" i="1"/>
  <c r="U35" i="1"/>
  <c r="X35" i="1"/>
  <c r="Q36" i="1"/>
  <c r="R36" i="1"/>
  <c r="S36" i="1"/>
  <c r="T36" i="1"/>
  <c r="U36" i="1"/>
  <c r="X36" i="1"/>
  <c r="Q37" i="1"/>
  <c r="R37" i="1"/>
  <c r="S37" i="1"/>
  <c r="T37" i="1"/>
  <c r="U37" i="1"/>
  <c r="X37" i="1"/>
  <c r="Q38" i="1"/>
  <c r="R38" i="1"/>
  <c r="S38" i="1"/>
  <c r="T38" i="1"/>
  <c r="U38" i="1"/>
  <c r="X38" i="1"/>
  <c r="Q39" i="1"/>
  <c r="R39" i="1"/>
  <c r="S39" i="1"/>
  <c r="T39" i="1"/>
  <c r="U39" i="1"/>
  <c r="X39" i="1"/>
  <c r="Q40" i="1"/>
  <c r="R40" i="1"/>
  <c r="S40" i="1"/>
  <c r="T40" i="1"/>
  <c r="U40" i="1"/>
  <c r="X40" i="1"/>
  <c r="Q41" i="1"/>
  <c r="R41" i="1"/>
  <c r="S41" i="1"/>
  <c r="T41" i="1"/>
  <c r="U41" i="1"/>
  <c r="X41" i="1"/>
  <c r="Q42" i="1"/>
  <c r="R42" i="1"/>
  <c r="S42" i="1"/>
  <c r="T42" i="1"/>
  <c r="U42" i="1"/>
  <c r="X42" i="1"/>
  <c r="Q43" i="1"/>
  <c r="R43" i="1"/>
  <c r="S43" i="1"/>
  <c r="T43" i="1"/>
  <c r="U43" i="1"/>
  <c r="X43" i="1"/>
  <c r="Q44" i="1"/>
  <c r="R44" i="1"/>
  <c r="S44" i="1"/>
  <c r="T44" i="1"/>
  <c r="U44" i="1"/>
  <c r="X44" i="1"/>
  <c r="Q45" i="1"/>
  <c r="R45" i="1"/>
  <c r="S45" i="1"/>
  <c r="T45" i="1"/>
  <c r="U45" i="1"/>
  <c r="X45" i="1"/>
  <c r="Q46" i="1"/>
  <c r="R46" i="1"/>
  <c r="S46" i="1"/>
  <c r="T46" i="1"/>
  <c r="U46" i="1"/>
  <c r="X46" i="1"/>
  <c r="Q47" i="1"/>
  <c r="R47" i="1"/>
  <c r="S47" i="1"/>
  <c r="T47" i="1"/>
  <c r="U47" i="1"/>
  <c r="X47" i="1"/>
  <c r="Q48" i="1"/>
  <c r="R48" i="1"/>
  <c r="S48" i="1"/>
  <c r="T48" i="1"/>
  <c r="U48" i="1"/>
  <c r="X48" i="1"/>
  <c r="Q49" i="1"/>
  <c r="R49" i="1"/>
  <c r="S49" i="1"/>
  <c r="T49" i="1"/>
  <c r="U49" i="1"/>
  <c r="X49" i="1"/>
  <c r="Q50" i="1"/>
  <c r="R50" i="1"/>
  <c r="S50" i="1"/>
  <c r="T50" i="1"/>
  <c r="U50" i="1"/>
  <c r="X50" i="1"/>
  <c r="Q51" i="1"/>
  <c r="R51" i="1"/>
  <c r="S51" i="1"/>
  <c r="T51" i="1"/>
  <c r="U51" i="1"/>
  <c r="X51" i="1"/>
  <c r="Q52" i="1"/>
  <c r="R52" i="1"/>
  <c r="S52" i="1"/>
  <c r="T52" i="1"/>
  <c r="U52" i="1"/>
  <c r="X52" i="1"/>
  <c r="Q53" i="1"/>
  <c r="R53" i="1"/>
  <c r="S53" i="1"/>
  <c r="T53" i="1"/>
  <c r="U53" i="1"/>
  <c r="X53" i="1"/>
  <c r="Q54" i="1"/>
  <c r="R54" i="1"/>
  <c r="S54" i="1"/>
  <c r="T54" i="1"/>
  <c r="U54" i="1"/>
  <c r="X54" i="1"/>
  <c r="Q55" i="1"/>
  <c r="R55" i="1"/>
  <c r="S55" i="1"/>
  <c r="T55" i="1"/>
  <c r="U55" i="1"/>
  <c r="X55" i="1"/>
  <c r="Q56" i="1"/>
  <c r="R56" i="1"/>
  <c r="S56" i="1"/>
  <c r="T56" i="1"/>
  <c r="U56" i="1"/>
  <c r="X56" i="1"/>
  <c r="Q57" i="1"/>
  <c r="R57" i="1"/>
  <c r="S57" i="1"/>
  <c r="T57" i="1"/>
  <c r="U57" i="1"/>
  <c r="X57" i="1"/>
  <c r="Q58" i="1"/>
  <c r="R58" i="1"/>
  <c r="S58" i="1"/>
  <c r="T58" i="1"/>
  <c r="U58" i="1"/>
  <c r="X58" i="1"/>
  <c r="Q59" i="1"/>
  <c r="R59" i="1"/>
  <c r="S59" i="1"/>
  <c r="T59" i="1"/>
  <c r="U59" i="1"/>
  <c r="X59" i="1"/>
  <c r="Q60" i="1"/>
  <c r="R60" i="1"/>
  <c r="S60" i="1"/>
  <c r="T60" i="1"/>
  <c r="U60" i="1"/>
  <c r="X60" i="1"/>
  <c r="Q61" i="1"/>
  <c r="R61" i="1"/>
  <c r="S61" i="1"/>
  <c r="T61" i="1"/>
  <c r="U61" i="1"/>
  <c r="X61" i="1"/>
  <c r="Q62" i="1"/>
  <c r="R62" i="1"/>
  <c r="S62" i="1"/>
  <c r="T62" i="1"/>
  <c r="U62" i="1"/>
  <c r="X62" i="1"/>
  <c r="Q63" i="1"/>
  <c r="R63" i="1"/>
  <c r="S63" i="1"/>
  <c r="T63" i="1"/>
  <c r="U63" i="1"/>
  <c r="X63" i="1"/>
  <c r="Q64" i="1"/>
  <c r="R64" i="1"/>
  <c r="S64" i="1"/>
  <c r="T64" i="1"/>
  <c r="U64" i="1"/>
  <c r="X64" i="1"/>
  <c r="Q65" i="1"/>
  <c r="R65" i="1"/>
  <c r="S65" i="1"/>
  <c r="T65" i="1"/>
  <c r="U65" i="1"/>
  <c r="X65" i="1"/>
  <c r="Q66" i="1"/>
  <c r="R66" i="1"/>
  <c r="S66" i="1"/>
  <c r="T66" i="1"/>
  <c r="U66" i="1"/>
  <c r="X66" i="1"/>
  <c r="Q67" i="1"/>
  <c r="R67" i="1"/>
  <c r="S67" i="1"/>
  <c r="T67" i="1"/>
  <c r="U67" i="1"/>
  <c r="X67" i="1"/>
  <c r="Q68" i="1"/>
  <c r="R68" i="1"/>
  <c r="S68" i="1"/>
  <c r="T68" i="1"/>
  <c r="U68" i="1"/>
  <c r="X68" i="1"/>
  <c r="Q69" i="1"/>
  <c r="R69" i="1"/>
  <c r="S69" i="1"/>
  <c r="T69" i="1"/>
  <c r="U69" i="1"/>
  <c r="X69" i="1"/>
  <c r="Q70" i="1"/>
  <c r="R70" i="1"/>
  <c r="S70" i="1"/>
  <c r="T70" i="1"/>
  <c r="U70" i="1"/>
  <c r="X70" i="1"/>
  <c r="Q71" i="1"/>
  <c r="R71" i="1"/>
  <c r="S71" i="1"/>
  <c r="T71" i="1"/>
  <c r="U71" i="1"/>
  <c r="X71" i="1"/>
  <c r="Q72" i="1"/>
  <c r="R72" i="1"/>
  <c r="S72" i="1"/>
  <c r="T72" i="1"/>
  <c r="U72" i="1"/>
  <c r="X72" i="1"/>
  <c r="Q73" i="1"/>
  <c r="R73" i="1"/>
  <c r="S73" i="1"/>
  <c r="T73" i="1"/>
  <c r="U73" i="1"/>
  <c r="X73" i="1"/>
  <c r="Q74" i="1"/>
  <c r="R74" i="1"/>
  <c r="S74" i="1"/>
  <c r="T74" i="1"/>
  <c r="U74" i="1"/>
  <c r="X74" i="1"/>
  <c r="Q75" i="1"/>
  <c r="R75" i="1"/>
  <c r="S75" i="1"/>
  <c r="T75" i="1"/>
  <c r="U75" i="1"/>
  <c r="X75" i="1"/>
  <c r="Q76" i="1"/>
  <c r="R76" i="1"/>
  <c r="S76" i="1"/>
  <c r="T76" i="1"/>
  <c r="U76" i="1"/>
  <c r="X76" i="1"/>
  <c r="Q77" i="1"/>
  <c r="R77" i="1"/>
  <c r="S77" i="1"/>
  <c r="T77" i="1"/>
  <c r="U77" i="1"/>
  <c r="X77" i="1"/>
  <c r="Q78" i="1"/>
  <c r="R78" i="1"/>
  <c r="S78" i="1"/>
  <c r="T78" i="1"/>
  <c r="U78" i="1"/>
  <c r="X78" i="1"/>
  <c r="Q79" i="1"/>
  <c r="R79" i="1"/>
  <c r="S79" i="1"/>
  <c r="T79" i="1"/>
  <c r="U79" i="1"/>
  <c r="X79" i="1"/>
  <c r="Q80" i="1"/>
  <c r="R80" i="1"/>
  <c r="S80" i="1"/>
  <c r="T80" i="1"/>
  <c r="U80" i="1"/>
  <c r="X80" i="1"/>
  <c r="Q81" i="1"/>
  <c r="R81" i="1"/>
  <c r="S81" i="1"/>
  <c r="T81" i="1"/>
  <c r="U81" i="1"/>
  <c r="X81" i="1"/>
  <c r="Q82" i="1"/>
  <c r="R82" i="1"/>
  <c r="S82" i="1"/>
  <c r="T82" i="1"/>
  <c r="U82" i="1"/>
  <c r="X82" i="1"/>
  <c r="Q83" i="1"/>
  <c r="R83" i="1"/>
  <c r="S83" i="1"/>
  <c r="T83" i="1"/>
  <c r="U83" i="1"/>
  <c r="X83" i="1"/>
  <c r="Q84" i="1"/>
  <c r="R84" i="1"/>
  <c r="S84" i="1"/>
  <c r="T84" i="1"/>
  <c r="U84" i="1"/>
  <c r="X84" i="1"/>
  <c r="Q85" i="1"/>
  <c r="R85" i="1"/>
  <c r="S85" i="1"/>
  <c r="T85" i="1"/>
  <c r="U85" i="1"/>
  <c r="X85" i="1"/>
  <c r="Q86" i="1"/>
  <c r="R86" i="1"/>
  <c r="S86" i="1"/>
  <c r="T86" i="1"/>
  <c r="U86" i="1"/>
  <c r="X86" i="1"/>
  <c r="Q87" i="1"/>
  <c r="R87" i="1"/>
  <c r="S87" i="1"/>
  <c r="T87" i="1"/>
  <c r="U87" i="1"/>
  <c r="X87" i="1"/>
  <c r="Q88" i="1"/>
  <c r="R88" i="1"/>
  <c r="S88" i="1"/>
  <c r="T88" i="1"/>
  <c r="U88" i="1"/>
  <c r="X88" i="1"/>
  <c r="Q89" i="1"/>
  <c r="R89" i="1"/>
  <c r="S89" i="1"/>
  <c r="T89" i="1"/>
  <c r="U89" i="1"/>
  <c r="X89" i="1"/>
  <c r="Q90" i="1"/>
  <c r="R90" i="1"/>
  <c r="S90" i="1"/>
  <c r="T90" i="1"/>
  <c r="U90" i="1"/>
  <c r="X90" i="1"/>
  <c r="Q91" i="1"/>
  <c r="R91" i="1"/>
  <c r="S91" i="1"/>
  <c r="T91" i="1"/>
  <c r="U91" i="1"/>
  <c r="X91" i="1"/>
  <c r="Q92" i="1"/>
  <c r="R92" i="1"/>
  <c r="S92" i="1"/>
  <c r="T92" i="1"/>
  <c r="U92" i="1"/>
  <c r="X92" i="1"/>
  <c r="Q93" i="1"/>
  <c r="R93" i="1"/>
  <c r="S93" i="1"/>
  <c r="T93" i="1"/>
  <c r="U93" i="1"/>
  <c r="X93" i="1"/>
  <c r="Q94" i="1"/>
  <c r="R94" i="1"/>
  <c r="S94" i="1"/>
  <c r="T94" i="1"/>
  <c r="U94" i="1"/>
  <c r="X94" i="1"/>
  <c r="Q95" i="1"/>
  <c r="R95" i="1"/>
  <c r="S95" i="1"/>
  <c r="T95" i="1"/>
  <c r="U95" i="1"/>
  <c r="X95" i="1"/>
  <c r="Q96" i="1"/>
  <c r="R96" i="1"/>
  <c r="S96" i="1"/>
  <c r="T96" i="1"/>
  <c r="U96" i="1"/>
  <c r="X96" i="1"/>
  <c r="Q97" i="1"/>
  <c r="R97" i="1"/>
  <c r="S97" i="1"/>
  <c r="T97" i="1"/>
  <c r="U97" i="1"/>
  <c r="X97" i="1"/>
  <c r="Q98" i="1"/>
  <c r="R98" i="1"/>
  <c r="S98" i="1"/>
  <c r="T98" i="1"/>
  <c r="U98" i="1"/>
  <c r="X98" i="1"/>
  <c r="Q99" i="1"/>
  <c r="R99" i="1"/>
  <c r="S99" i="1"/>
  <c r="T99" i="1"/>
  <c r="U99" i="1"/>
  <c r="X99" i="1"/>
  <c r="Q100" i="1"/>
  <c r="R100" i="1"/>
  <c r="S100" i="1"/>
  <c r="T100" i="1"/>
  <c r="U100" i="1"/>
  <c r="X100" i="1"/>
  <c r="Q101" i="1"/>
  <c r="R101" i="1"/>
  <c r="S101" i="1"/>
  <c r="T101" i="1"/>
  <c r="U101" i="1"/>
  <c r="X101" i="1"/>
  <c r="Q102" i="1"/>
  <c r="R102" i="1"/>
  <c r="S102" i="1"/>
  <c r="T102" i="1"/>
  <c r="U102" i="1"/>
  <c r="X102" i="1"/>
  <c r="Q103" i="1"/>
  <c r="R103" i="1"/>
  <c r="S103" i="1"/>
  <c r="T103" i="1"/>
  <c r="U103" i="1"/>
  <c r="X103" i="1"/>
  <c r="Q104" i="1"/>
  <c r="R104" i="1"/>
  <c r="S104" i="1"/>
  <c r="T104" i="1"/>
  <c r="U104" i="1"/>
  <c r="X104" i="1"/>
  <c r="Q105" i="1"/>
  <c r="R105" i="1"/>
  <c r="S105" i="1"/>
  <c r="T105" i="1"/>
  <c r="U105" i="1"/>
  <c r="X105" i="1"/>
  <c r="Q106" i="1"/>
  <c r="R106" i="1"/>
  <c r="S106" i="1"/>
  <c r="T106" i="1"/>
  <c r="U106" i="1"/>
  <c r="X106" i="1"/>
  <c r="Q107" i="1"/>
  <c r="R107" i="1"/>
  <c r="S107" i="1"/>
  <c r="T107" i="1"/>
  <c r="U107" i="1"/>
  <c r="X107" i="1"/>
  <c r="Q108" i="1"/>
  <c r="R108" i="1"/>
  <c r="S108" i="1"/>
  <c r="T108" i="1"/>
  <c r="U108" i="1"/>
  <c r="X108" i="1"/>
  <c r="Q109" i="1"/>
  <c r="R109" i="1"/>
  <c r="S109" i="1"/>
  <c r="T109" i="1"/>
  <c r="U109" i="1"/>
  <c r="X109" i="1"/>
  <c r="Q110" i="1"/>
  <c r="R110" i="1"/>
  <c r="S110" i="1"/>
  <c r="T110" i="1"/>
  <c r="U110" i="1"/>
  <c r="X110" i="1"/>
  <c r="Q111" i="1"/>
  <c r="R111" i="1"/>
  <c r="S111" i="1"/>
  <c r="T111" i="1"/>
  <c r="U111" i="1"/>
  <c r="X111" i="1"/>
  <c r="Q112" i="1"/>
  <c r="R112" i="1"/>
  <c r="S112" i="1"/>
  <c r="T112" i="1"/>
  <c r="U112" i="1"/>
  <c r="X112" i="1"/>
  <c r="Q113" i="1"/>
  <c r="R113" i="1"/>
  <c r="S113" i="1"/>
  <c r="T113" i="1"/>
  <c r="U113" i="1"/>
  <c r="X113" i="1"/>
  <c r="Q114" i="1"/>
  <c r="R114" i="1"/>
  <c r="S114" i="1"/>
  <c r="T114" i="1"/>
  <c r="U114" i="1"/>
  <c r="X114" i="1"/>
  <c r="Q115" i="1"/>
  <c r="R115" i="1"/>
  <c r="S115" i="1"/>
  <c r="T115" i="1"/>
  <c r="U115" i="1"/>
  <c r="X115" i="1"/>
  <c r="Q116" i="1"/>
  <c r="R116" i="1"/>
  <c r="S116" i="1"/>
  <c r="T116" i="1"/>
  <c r="U116" i="1"/>
  <c r="X116" i="1"/>
  <c r="Q117" i="1"/>
  <c r="R117" i="1"/>
  <c r="S117" i="1"/>
  <c r="T117" i="1"/>
  <c r="U117" i="1"/>
  <c r="X117" i="1"/>
  <c r="Q118" i="1"/>
  <c r="R118" i="1"/>
  <c r="S118" i="1"/>
  <c r="T118" i="1"/>
  <c r="U118" i="1"/>
  <c r="X118" i="1"/>
  <c r="Q119" i="1"/>
  <c r="R119" i="1"/>
  <c r="S119" i="1"/>
  <c r="T119" i="1"/>
  <c r="U119" i="1"/>
  <c r="X119" i="1"/>
  <c r="Q120" i="1"/>
  <c r="R120" i="1"/>
  <c r="S120" i="1"/>
  <c r="T120" i="1"/>
  <c r="U120" i="1"/>
  <c r="X120" i="1"/>
  <c r="Q121" i="1"/>
  <c r="R121" i="1"/>
  <c r="S121" i="1"/>
  <c r="T121" i="1"/>
  <c r="U121" i="1"/>
  <c r="X121" i="1"/>
  <c r="Q122" i="1"/>
  <c r="R122" i="1"/>
  <c r="S122" i="1"/>
  <c r="T122" i="1"/>
  <c r="U122" i="1"/>
  <c r="X122" i="1"/>
  <c r="Q123" i="1"/>
  <c r="R123" i="1"/>
  <c r="S123" i="1"/>
  <c r="T123" i="1"/>
  <c r="U123" i="1"/>
  <c r="X123" i="1"/>
  <c r="Q124" i="1"/>
  <c r="R124" i="1"/>
  <c r="S124" i="1"/>
  <c r="T124" i="1"/>
  <c r="U124" i="1"/>
  <c r="X124" i="1"/>
  <c r="Q125" i="1"/>
  <c r="R125" i="1"/>
  <c r="S125" i="1"/>
  <c r="T125" i="1"/>
  <c r="U125" i="1"/>
  <c r="X125" i="1"/>
  <c r="Q126" i="1"/>
  <c r="R126" i="1"/>
  <c r="S126" i="1"/>
  <c r="T126" i="1"/>
  <c r="U126" i="1"/>
  <c r="X126" i="1"/>
  <c r="Q127" i="1"/>
  <c r="R127" i="1"/>
  <c r="S127" i="1"/>
  <c r="T127" i="1"/>
  <c r="U127" i="1"/>
  <c r="X127" i="1"/>
  <c r="Q128" i="1"/>
  <c r="R128" i="1"/>
  <c r="S128" i="1"/>
  <c r="T128" i="1"/>
  <c r="U128" i="1"/>
  <c r="X128" i="1"/>
  <c r="Q129" i="1"/>
  <c r="R129" i="1"/>
  <c r="S129" i="1"/>
  <c r="T129" i="1"/>
  <c r="U129" i="1"/>
  <c r="X129" i="1"/>
  <c r="Q130" i="1"/>
  <c r="R130" i="1"/>
  <c r="S130" i="1"/>
  <c r="T130" i="1"/>
  <c r="U130" i="1"/>
  <c r="X130" i="1"/>
  <c r="Q131" i="1"/>
  <c r="R131" i="1"/>
  <c r="S131" i="1"/>
  <c r="T131" i="1"/>
  <c r="U131" i="1"/>
  <c r="X131" i="1"/>
  <c r="Q132" i="1"/>
  <c r="R132" i="1"/>
  <c r="S132" i="1"/>
  <c r="T132" i="1"/>
  <c r="U132" i="1"/>
  <c r="X132" i="1"/>
  <c r="Q133" i="1"/>
  <c r="R133" i="1"/>
  <c r="S133" i="1"/>
  <c r="T133" i="1"/>
  <c r="U133" i="1"/>
  <c r="X133" i="1"/>
  <c r="Q134" i="1"/>
  <c r="R134" i="1"/>
  <c r="S134" i="1"/>
  <c r="T134" i="1"/>
  <c r="U134" i="1"/>
  <c r="X134" i="1"/>
  <c r="Q135" i="1"/>
  <c r="R135" i="1"/>
  <c r="S135" i="1"/>
  <c r="T135" i="1"/>
  <c r="U135" i="1"/>
  <c r="X135" i="1"/>
  <c r="Q136" i="1"/>
  <c r="R136" i="1"/>
  <c r="S136" i="1"/>
  <c r="T136" i="1"/>
  <c r="U136" i="1"/>
  <c r="X136" i="1"/>
  <c r="Q137" i="1"/>
  <c r="R137" i="1"/>
  <c r="S137" i="1"/>
  <c r="T137" i="1"/>
  <c r="U137" i="1"/>
  <c r="X137" i="1"/>
  <c r="Q138" i="1"/>
  <c r="R138" i="1"/>
  <c r="S138" i="1"/>
  <c r="T138" i="1"/>
  <c r="U138" i="1"/>
  <c r="X138" i="1"/>
  <c r="Q139" i="1"/>
  <c r="R139" i="1"/>
  <c r="S139" i="1"/>
  <c r="T139" i="1"/>
  <c r="U139" i="1"/>
  <c r="X139" i="1"/>
  <c r="Q140" i="1"/>
  <c r="R140" i="1"/>
  <c r="S140" i="1"/>
  <c r="T140" i="1"/>
  <c r="U140" i="1"/>
  <c r="X140" i="1"/>
  <c r="Q141" i="1"/>
  <c r="R141" i="1"/>
  <c r="S141" i="1"/>
  <c r="T141" i="1"/>
  <c r="U141" i="1"/>
  <c r="X141" i="1"/>
  <c r="Q142" i="1"/>
  <c r="R142" i="1"/>
  <c r="S142" i="1"/>
  <c r="T142" i="1"/>
  <c r="U142" i="1"/>
  <c r="X142" i="1"/>
  <c r="Q143" i="1"/>
  <c r="R143" i="1"/>
  <c r="S143" i="1"/>
  <c r="T143" i="1"/>
  <c r="U143" i="1"/>
  <c r="X143" i="1"/>
  <c r="Q144" i="1"/>
  <c r="R144" i="1"/>
  <c r="S144" i="1"/>
  <c r="T144" i="1"/>
  <c r="U144" i="1"/>
  <c r="X144" i="1"/>
  <c r="Q145" i="1"/>
  <c r="R145" i="1"/>
  <c r="S145" i="1"/>
  <c r="T145" i="1"/>
  <c r="U145" i="1"/>
  <c r="X145" i="1"/>
  <c r="Q146" i="1"/>
  <c r="R146" i="1"/>
  <c r="S146" i="1"/>
  <c r="T146" i="1"/>
  <c r="U146" i="1"/>
  <c r="X146" i="1"/>
  <c r="Q147" i="1"/>
  <c r="R147" i="1"/>
  <c r="S147" i="1"/>
  <c r="T147" i="1"/>
  <c r="U147" i="1"/>
  <c r="X147" i="1"/>
  <c r="Q148" i="1"/>
  <c r="R148" i="1"/>
  <c r="S148" i="1"/>
  <c r="T148" i="1"/>
  <c r="U148" i="1"/>
  <c r="X148" i="1"/>
  <c r="Q149" i="1"/>
  <c r="R149" i="1"/>
  <c r="S149" i="1"/>
  <c r="T149" i="1"/>
  <c r="U149" i="1"/>
  <c r="X149" i="1"/>
  <c r="Q150" i="1"/>
  <c r="R150" i="1"/>
  <c r="S150" i="1"/>
  <c r="T150" i="1"/>
  <c r="U150" i="1"/>
  <c r="X150" i="1"/>
  <c r="Q151" i="1"/>
  <c r="R151" i="1"/>
  <c r="S151" i="1"/>
  <c r="T151" i="1"/>
  <c r="U151" i="1"/>
  <c r="X151" i="1"/>
  <c r="Q152" i="1"/>
  <c r="R152" i="1"/>
  <c r="S152" i="1"/>
  <c r="T152" i="1"/>
  <c r="U152" i="1"/>
  <c r="X152" i="1"/>
  <c r="Q153" i="1"/>
  <c r="R153" i="1"/>
  <c r="S153" i="1"/>
  <c r="T153" i="1"/>
  <c r="U153" i="1"/>
  <c r="X153" i="1"/>
  <c r="Q154" i="1"/>
  <c r="R154" i="1"/>
  <c r="S154" i="1"/>
  <c r="T154" i="1"/>
  <c r="U154" i="1"/>
  <c r="X154" i="1"/>
  <c r="Q155" i="1"/>
  <c r="R155" i="1"/>
  <c r="S155" i="1"/>
  <c r="T155" i="1"/>
  <c r="U155" i="1"/>
  <c r="X155" i="1"/>
  <c r="Q156" i="1"/>
  <c r="R156" i="1"/>
  <c r="S156" i="1"/>
  <c r="T156" i="1"/>
  <c r="U156" i="1"/>
  <c r="X156" i="1"/>
  <c r="Q157" i="1"/>
  <c r="R157" i="1"/>
  <c r="S157" i="1"/>
  <c r="T157" i="1"/>
  <c r="U157" i="1"/>
  <c r="X157" i="1"/>
  <c r="Q158" i="1"/>
  <c r="R158" i="1"/>
  <c r="S158" i="1"/>
  <c r="T158" i="1"/>
  <c r="U158" i="1"/>
  <c r="X158" i="1"/>
  <c r="Q159" i="1"/>
  <c r="R159" i="1"/>
  <c r="S159" i="1"/>
  <c r="T159" i="1"/>
  <c r="U159" i="1"/>
  <c r="X159" i="1"/>
  <c r="Q160" i="1"/>
  <c r="R160" i="1"/>
  <c r="S160" i="1"/>
  <c r="T160" i="1"/>
  <c r="U160" i="1"/>
  <c r="X160" i="1"/>
  <c r="Q161" i="1"/>
  <c r="R161" i="1"/>
  <c r="S161" i="1"/>
  <c r="T161" i="1"/>
  <c r="U161" i="1"/>
  <c r="X161" i="1"/>
  <c r="Q162" i="1"/>
  <c r="R162" i="1"/>
  <c r="S162" i="1"/>
  <c r="T162" i="1"/>
  <c r="U162" i="1"/>
  <c r="X162" i="1"/>
  <c r="Q163" i="1"/>
  <c r="R163" i="1"/>
  <c r="S163" i="1"/>
  <c r="T163" i="1"/>
  <c r="U163" i="1"/>
  <c r="X163" i="1"/>
  <c r="Q164" i="1"/>
  <c r="R164" i="1"/>
  <c r="S164" i="1"/>
  <c r="T164" i="1"/>
  <c r="U164" i="1"/>
  <c r="X164" i="1"/>
  <c r="Q165" i="1"/>
  <c r="R165" i="1"/>
  <c r="S165" i="1"/>
  <c r="T165" i="1"/>
  <c r="U165" i="1"/>
  <c r="X165" i="1"/>
  <c r="Q166" i="1"/>
  <c r="R166" i="1"/>
  <c r="S166" i="1"/>
  <c r="T166" i="1"/>
  <c r="U166" i="1"/>
  <c r="X166" i="1"/>
  <c r="Q167" i="1"/>
  <c r="R167" i="1"/>
  <c r="S167" i="1"/>
  <c r="T167" i="1"/>
  <c r="U167" i="1"/>
  <c r="X167" i="1"/>
  <c r="Q168" i="1"/>
  <c r="R168" i="1"/>
  <c r="S168" i="1"/>
  <c r="T168" i="1"/>
  <c r="U168" i="1"/>
  <c r="X168" i="1"/>
  <c r="Q169" i="1"/>
  <c r="R169" i="1"/>
  <c r="S169" i="1"/>
  <c r="T169" i="1"/>
  <c r="U169" i="1"/>
  <c r="X169" i="1"/>
  <c r="Q170" i="1"/>
  <c r="R170" i="1"/>
  <c r="S170" i="1"/>
  <c r="T170" i="1"/>
  <c r="U170" i="1"/>
  <c r="X170" i="1"/>
  <c r="Q171" i="1"/>
  <c r="R171" i="1"/>
  <c r="S171" i="1"/>
  <c r="T171" i="1"/>
  <c r="U171" i="1"/>
  <c r="X171" i="1"/>
  <c r="Q172" i="1"/>
  <c r="R172" i="1"/>
  <c r="S172" i="1"/>
  <c r="T172" i="1"/>
  <c r="U172" i="1"/>
  <c r="X172" i="1"/>
  <c r="Q173" i="1"/>
  <c r="R173" i="1"/>
  <c r="S173" i="1"/>
  <c r="T173" i="1"/>
  <c r="U173" i="1"/>
  <c r="X173" i="1"/>
  <c r="Q174" i="1"/>
  <c r="R174" i="1"/>
  <c r="S174" i="1"/>
  <c r="T174" i="1"/>
  <c r="U174" i="1"/>
  <c r="X174" i="1"/>
  <c r="Q175" i="1"/>
  <c r="R175" i="1"/>
  <c r="S175" i="1"/>
  <c r="T175" i="1"/>
  <c r="U175" i="1"/>
  <c r="X175" i="1"/>
  <c r="Q176" i="1"/>
  <c r="R176" i="1"/>
  <c r="S176" i="1"/>
  <c r="T176" i="1"/>
  <c r="U176" i="1"/>
  <c r="X176" i="1"/>
  <c r="Q177" i="1"/>
  <c r="R177" i="1"/>
  <c r="S177" i="1"/>
  <c r="T177" i="1"/>
  <c r="U177" i="1"/>
  <c r="X177" i="1"/>
  <c r="Q178" i="1"/>
  <c r="R178" i="1"/>
  <c r="S178" i="1"/>
  <c r="T178" i="1"/>
  <c r="U178" i="1"/>
  <c r="X178" i="1"/>
  <c r="Q179" i="1"/>
  <c r="R179" i="1"/>
  <c r="S179" i="1"/>
  <c r="T179" i="1"/>
  <c r="U179" i="1"/>
  <c r="X179" i="1"/>
  <c r="Q180" i="1"/>
  <c r="R180" i="1"/>
  <c r="S180" i="1"/>
  <c r="T180" i="1"/>
  <c r="U180" i="1"/>
  <c r="X180" i="1"/>
  <c r="Q181" i="1"/>
  <c r="R181" i="1"/>
  <c r="S181" i="1"/>
  <c r="T181" i="1"/>
  <c r="U181" i="1"/>
  <c r="X181" i="1"/>
  <c r="Q182" i="1"/>
  <c r="R182" i="1"/>
  <c r="S182" i="1"/>
  <c r="T182" i="1"/>
  <c r="U182" i="1"/>
  <c r="X182" i="1"/>
  <c r="Q183" i="1"/>
  <c r="R183" i="1"/>
  <c r="S183" i="1"/>
  <c r="T183" i="1"/>
  <c r="U183" i="1"/>
  <c r="X183" i="1"/>
  <c r="Q184" i="1"/>
  <c r="R184" i="1"/>
  <c r="S184" i="1"/>
  <c r="T184" i="1"/>
  <c r="U184" i="1"/>
  <c r="X184" i="1"/>
  <c r="Q185" i="1"/>
  <c r="R185" i="1"/>
  <c r="S185" i="1"/>
  <c r="T185" i="1"/>
  <c r="U185" i="1"/>
  <c r="X185" i="1"/>
  <c r="Q186" i="1"/>
  <c r="R186" i="1"/>
  <c r="S186" i="1"/>
  <c r="T186" i="1"/>
  <c r="U186" i="1"/>
  <c r="X186" i="1"/>
  <c r="Q187" i="1"/>
  <c r="R187" i="1"/>
  <c r="S187" i="1"/>
  <c r="T187" i="1"/>
  <c r="U187" i="1"/>
  <c r="X187" i="1"/>
  <c r="Q188" i="1"/>
  <c r="R188" i="1"/>
  <c r="S188" i="1"/>
  <c r="T188" i="1"/>
  <c r="U188" i="1"/>
  <c r="X188" i="1"/>
  <c r="Q189" i="1"/>
  <c r="R189" i="1"/>
  <c r="S189" i="1"/>
  <c r="T189" i="1"/>
  <c r="U189" i="1"/>
  <c r="X189" i="1"/>
  <c r="Q190" i="1"/>
  <c r="R190" i="1"/>
  <c r="S190" i="1"/>
  <c r="T190" i="1"/>
  <c r="U190" i="1"/>
  <c r="X190" i="1"/>
  <c r="Q191" i="1"/>
  <c r="R191" i="1"/>
  <c r="S191" i="1"/>
  <c r="T191" i="1"/>
  <c r="U191" i="1"/>
  <c r="X191" i="1"/>
  <c r="Q192" i="1"/>
  <c r="R192" i="1"/>
  <c r="S192" i="1"/>
  <c r="T192" i="1"/>
  <c r="U192" i="1"/>
  <c r="X192" i="1"/>
  <c r="Q193" i="1"/>
  <c r="R193" i="1"/>
  <c r="S193" i="1"/>
  <c r="T193" i="1"/>
  <c r="U193" i="1"/>
  <c r="X193" i="1"/>
  <c r="Q194" i="1"/>
  <c r="R194" i="1"/>
  <c r="S194" i="1"/>
  <c r="T194" i="1"/>
  <c r="U194" i="1"/>
  <c r="X194" i="1"/>
  <c r="Q195" i="1"/>
  <c r="R195" i="1"/>
  <c r="S195" i="1"/>
  <c r="T195" i="1"/>
  <c r="U195" i="1"/>
  <c r="X195" i="1"/>
  <c r="Q196" i="1"/>
  <c r="R196" i="1"/>
  <c r="S196" i="1"/>
  <c r="T196" i="1"/>
  <c r="U196" i="1"/>
  <c r="X196" i="1"/>
  <c r="Q197" i="1"/>
  <c r="R197" i="1"/>
  <c r="S197" i="1"/>
  <c r="T197" i="1"/>
  <c r="U197" i="1"/>
  <c r="X197" i="1"/>
  <c r="Q198" i="1"/>
  <c r="R198" i="1"/>
  <c r="S198" i="1"/>
  <c r="T198" i="1"/>
  <c r="U198" i="1"/>
  <c r="X198" i="1"/>
  <c r="Q199" i="1"/>
  <c r="R199" i="1"/>
  <c r="S199" i="1"/>
  <c r="T199" i="1"/>
  <c r="U199" i="1"/>
  <c r="X199" i="1"/>
  <c r="Q200" i="1"/>
  <c r="R200" i="1"/>
  <c r="S200" i="1"/>
  <c r="T200" i="1"/>
  <c r="U200" i="1"/>
  <c r="X200" i="1"/>
  <c r="Q201" i="1"/>
  <c r="R201" i="1"/>
  <c r="S201" i="1"/>
  <c r="T201" i="1"/>
  <c r="U201" i="1"/>
  <c r="X201" i="1"/>
  <c r="Q202" i="1"/>
  <c r="R202" i="1"/>
  <c r="S202" i="1"/>
  <c r="T202" i="1"/>
  <c r="U202" i="1"/>
  <c r="X202" i="1"/>
  <c r="Q203" i="1"/>
  <c r="R203" i="1"/>
  <c r="S203" i="1"/>
  <c r="T203" i="1"/>
  <c r="U203" i="1"/>
  <c r="X203" i="1"/>
  <c r="Q204" i="1"/>
  <c r="R204" i="1"/>
  <c r="S204" i="1"/>
  <c r="T204" i="1"/>
  <c r="U204" i="1"/>
  <c r="X204" i="1"/>
  <c r="Q205" i="1"/>
  <c r="R205" i="1"/>
  <c r="S205" i="1"/>
  <c r="T205" i="1"/>
  <c r="U205" i="1"/>
  <c r="X205" i="1"/>
  <c r="Q206" i="1"/>
  <c r="R206" i="1"/>
  <c r="S206" i="1"/>
  <c r="T206" i="1"/>
  <c r="U206" i="1"/>
  <c r="X206" i="1"/>
  <c r="Q207" i="1"/>
  <c r="R207" i="1"/>
  <c r="S207" i="1"/>
  <c r="T207" i="1"/>
  <c r="U207" i="1"/>
  <c r="X207" i="1"/>
  <c r="Q208" i="1"/>
  <c r="R208" i="1"/>
  <c r="S208" i="1"/>
  <c r="T208" i="1"/>
  <c r="U208" i="1"/>
  <c r="X208" i="1"/>
  <c r="Q209" i="1"/>
  <c r="R209" i="1"/>
  <c r="S209" i="1"/>
  <c r="T209" i="1"/>
  <c r="U209" i="1"/>
  <c r="X209" i="1"/>
  <c r="Q210" i="1"/>
  <c r="R210" i="1"/>
  <c r="S210" i="1"/>
  <c r="T210" i="1"/>
  <c r="U210" i="1"/>
  <c r="X210" i="1"/>
  <c r="Q211" i="1"/>
  <c r="R211" i="1"/>
  <c r="S211" i="1"/>
  <c r="T211" i="1"/>
  <c r="U211" i="1"/>
  <c r="X211" i="1"/>
  <c r="Q212" i="1"/>
  <c r="R212" i="1"/>
  <c r="S212" i="1"/>
  <c r="T212" i="1"/>
  <c r="U212" i="1"/>
  <c r="X212" i="1"/>
  <c r="Q213" i="1"/>
  <c r="R213" i="1"/>
  <c r="S213" i="1"/>
  <c r="T213" i="1"/>
  <c r="U213" i="1"/>
  <c r="X213" i="1"/>
  <c r="Q214" i="1"/>
  <c r="R214" i="1"/>
  <c r="S214" i="1"/>
  <c r="T214" i="1"/>
  <c r="U214" i="1"/>
  <c r="X214" i="1"/>
  <c r="Q215" i="1"/>
  <c r="R215" i="1"/>
  <c r="S215" i="1"/>
  <c r="T215" i="1"/>
  <c r="U215" i="1"/>
  <c r="X215" i="1"/>
  <c r="Q216" i="1"/>
  <c r="R216" i="1"/>
  <c r="S216" i="1"/>
  <c r="T216" i="1"/>
  <c r="U216" i="1"/>
  <c r="X216" i="1"/>
  <c r="Q217" i="1"/>
  <c r="R217" i="1"/>
  <c r="S217" i="1"/>
  <c r="T217" i="1"/>
  <c r="U217" i="1"/>
  <c r="X217" i="1"/>
  <c r="Q218" i="1"/>
  <c r="R218" i="1"/>
  <c r="S218" i="1"/>
  <c r="T218" i="1"/>
  <c r="U218" i="1"/>
  <c r="X218" i="1"/>
  <c r="Q219" i="1"/>
  <c r="R219" i="1"/>
  <c r="S219" i="1"/>
  <c r="T219" i="1"/>
  <c r="U219" i="1"/>
  <c r="X219" i="1"/>
  <c r="Q220" i="1"/>
  <c r="R220" i="1"/>
  <c r="S220" i="1"/>
  <c r="T220" i="1"/>
  <c r="U220" i="1"/>
  <c r="X220" i="1"/>
  <c r="Q221" i="1"/>
  <c r="R221" i="1"/>
  <c r="S221" i="1"/>
  <c r="T221" i="1"/>
  <c r="U221" i="1"/>
  <c r="X221" i="1"/>
  <c r="Q222" i="1"/>
  <c r="R222" i="1"/>
  <c r="S222" i="1"/>
  <c r="T222" i="1"/>
  <c r="U222" i="1"/>
  <c r="X222" i="1"/>
  <c r="Q223" i="1"/>
  <c r="R223" i="1"/>
  <c r="S223" i="1"/>
  <c r="T223" i="1"/>
  <c r="U223" i="1"/>
  <c r="X223" i="1"/>
  <c r="Q224" i="1"/>
  <c r="R224" i="1"/>
  <c r="S224" i="1"/>
  <c r="T224" i="1"/>
  <c r="U224" i="1"/>
  <c r="X224" i="1"/>
  <c r="Q225" i="1"/>
  <c r="R225" i="1"/>
  <c r="S225" i="1"/>
  <c r="T225" i="1"/>
  <c r="U225" i="1"/>
  <c r="X225" i="1"/>
  <c r="Q226" i="1"/>
  <c r="R226" i="1"/>
  <c r="S226" i="1"/>
  <c r="T226" i="1"/>
  <c r="U226" i="1"/>
  <c r="X226" i="1"/>
  <c r="Q227" i="1"/>
  <c r="R227" i="1"/>
  <c r="S227" i="1"/>
  <c r="T227" i="1"/>
  <c r="U227" i="1"/>
  <c r="X227" i="1"/>
  <c r="Q228" i="1"/>
  <c r="R228" i="1"/>
  <c r="S228" i="1"/>
  <c r="T228" i="1"/>
  <c r="U228" i="1"/>
  <c r="X228" i="1"/>
  <c r="Q229" i="1"/>
  <c r="R229" i="1"/>
  <c r="S229" i="1"/>
  <c r="T229" i="1"/>
  <c r="U229" i="1"/>
  <c r="X229" i="1"/>
  <c r="Q230" i="1"/>
  <c r="R230" i="1"/>
  <c r="S230" i="1"/>
  <c r="T230" i="1"/>
  <c r="U230" i="1"/>
  <c r="X230" i="1"/>
  <c r="Q231" i="1"/>
  <c r="R231" i="1"/>
  <c r="S231" i="1"/>
  <c r="T231" i="1"/>
  <c r="U231" i="1"/>
  <c r="X231" i="1"/>
  <c r="Q232" i="1"/>
  <c r="R232" i="1"/>
  <c r="S232" i="1"/>
  <c r="T232" i="1"/>
  <c r="U232" i="1"/>
  <c r="X232" i="1"/>
  <c r="Q233" i="1"/>
  <c r="R233" i="1"/>
  <c r="S233" i="1"/>
  <c r="T233" i="1"/>
  <c r="U233" i="1"/>
  <c r="X233" i="1"/>
  <c r="Q234" i="1"/>
  <c r="R234" i="1"/>
  <c r="S234" i="1"/>
  <c r="T234" i="1"/>
  <c r="U234" i="1"/>
  <c r="X234" i="1"/>
  <c r="Q235" i="1"/>
  <c r="R235" i="1"/>
  <c r="S235" i="1"/>
  <c r="T235" i="1"/>
  <c r="U235" i="1"/>
  <c r="X235" i="1"/>
  <c r="Q236" i="1"/>
  <c r="R236" i="1"/>
  <c r="S236" i="1"/>
  <c r="T236" i="1"/>
  <c r="U236" i="1"/>
  <c r="X236" i="1"/>
  <c r="Q237" i="1"/>
  <c r="R237" i="1"/>
  <c r="S237" i="1"/>
  <c r="T237" i="1"/>
  <c r="U237" i="1"/>
  <c r="X237" i="1"/>
  <c r="Q238" i="1"/>
  <c r="R238" i="1"/>
  <c r="S238" i="1"/>
  <c r="T238" i="1"/>
  <c r="U238" i="1"/>
  <c r="X238" i="1"/>
  <c r="Q239" i="1"/>
  <c r="R239" i="1"/>
  <c r="S239" i="1"/>
  <c r="T239" i="1"/>
  <c r="U239" i="1"/>
  <c r="X239" i="1"/>
  <c r="Q240" i="1"/>
  <c r="R240" i="1"/>
  <c r="S240" i="1"/>
  <c r="T240" i="1"/>
  <c r="U240" i="1"/>
  <c r="X240" i="1"/>
  <c r="Q241" i="1"/>
  <c r="R241" i="1"/>
  <c r="S241" i="1"/>
  <c r="T241" i="1"/>
  <c r="U241" i="1"/>
  <c r="X241" i="1"/>
  <c r="X4" i="1"/>
  <c r="X814" i="1"/>
  <c r="X815" i="1"/>
  <c r="Q814" i="1"/>
  <c r="R814" i="1"/>
  <c r="S814" i="1"/>
  <c r="T814" i="1"/>
  <c r="U814" i="1"/>
  <c r="F1" i="111"/>
  <c r="G21" i="143"/>
  <c r="I21" i="143"/>
  <c r="G22" i="143"/>
  <c r="I22" i="143"/>
  <c r="G23" i="143"/>
  <c r="C23" i="143" s="1"/>
  <c r="I23" i="143"/>
  <c r="G20" i="143"/>
  <c r="C20" i="143" s="1"/>
  <c r="I20" i="143"/>
  <c r="A28" i="143"/>
  <c r="A29" i="143"/>
  <c r="A30" i="143"/>
  <c r="A31" i="143"/>
  <c r="A32" i="143"/>
  <c r="A33" i="143"/>
  <c r="A34" i="143"/>
  <c r="A35" i="143"/>
  <c r="A36" i="143"/>
  <c r="A37" i="143"/>
  <c r="A38" i="143"/>
  <c r="A39" i="143"/>
  <c r="A40" i="143"/>
  <c r="A41" i="143"/>
  <c r="A42" i="143"/>
  <c r="A43" i="143"/>
  <c r="A44" i="143"/>
  <c r="A45" i="143"/>
  <c r="A46" i="143"/>
  <c r="A47" i="143"/>
  <c r="A48" i="143"/>
  <c r="A49" i="143"/>
  <c r="A50" i="143"/>
  <c r="A51" i="143"/>
  <c r="A52" i="143"/>
  <c r="A53" i="143"/>
  <c r="A3" i="143"/>
  <c r="A4" i="143"/>
  <c r="A5" i="143"/>
  <c r="A6" i="143"/>
  <c r="A7" i="143"/>
  <c r="A54" i="143"/>
  <c r="A8" i="143"/>
  <c r="A55" i="143"/>
  <c r="A9" i="143"/>
  <c r="A56" i="143"/>
  <c r="A10" i="143"/>
  <c r="A57" i="143"/>
  <c r="A11" i="143"/>
  <c r="A58" i="143"/>
  <c r="A12" i="143"/>
  <c r="A59" i="143"/>
  <c r="A13" i="143"/>
  <c r="A60" i="143"/>
  <c r="A14" i="143"/>
  <c r="A61" i="143"/>
  <c r="A15" i="143"/>
  <c r="A62" i="143"/>
  <c r="A16" i="143"/>
  <c r="A63" i="143"/>
  <c r="A17" i="143"/>
  <c r="A64" i="143"/>
  <c r="A18" i="143"/>
  <c r="A65" i="143"/>
  <c r="A19" i="143"/>
  <c r="A66" i="143"/>
  <c r="A20" i="143"/>
  <c r="A21" i="143"/>
  <c r="A22" i="143"/>
  <c r="A23" i="143"/>
  <c r="C21" i="143"/>
  <c r="C22" i="143"/>
  <c r="B25" i="143"/>
  <c r="B26" i="143"/>
  <c r="B27" i="143"/>
  <c r="B28" i="143"/>
  <c r="B29" i="143"/>
  <c r="B30" i="143"/>
  <c r="B31" i="143"/>
  <c r="B32" i="143"/>
  <c r="B33" i="143"/>
  <c r="B34" i="143"/>
  <c r="B35" i="143"/>
  <c r="B36" i="143"/>
  <c r="B37" i="143"/>
  <c r="B38" i="143"/>
  <c r="B39" i="143"/>
  <c r="B40" i="143"/>
  <c r="B41" i="143"/>
  <c r="B42" i="143"/>
  <c r="B43" i="143"/>
  <c r="B44" i="143"/>
  <c r="B45" i="143"/>
  <c r="B46" i="143"/>
  <c r="B47" i="143"/>
  <c r="B48" i="143"/>
  <c r="B49" i="143"/>
  <c r="B50" i="143"/>
  <c r="B51" i="143"/>
  <c r="B52" i="143"/>
  <c r="B53" i="143"/>
  <c r="B3" i="143"/>
  <c r="B4" i="143"/>
  <c r="B5" i="143"/>
  <c r="B6" i="143"/>
  <c r="B7" i="143"/>
  <c r="B54" i="143"/>
  <c r="B8" i="143"/>
  <c r="B55" i="143"/>
  <c r="B9" i="143"/>
  <c r="B56" i="143"/>
  <c r="B10" i="143"/>
  <c r="B57" i="143"/>
  <c r="B11" i="143"/>
  <c r="B58" i="143"/>
  <c r="B12" i="143"/>
  <c r="B59" i="143"/>
  <c r="B13" i="143"/>
  <c r="B60" i="143"/>
  <c r="B14" i="143"/>
  <c r="B61" i="143"/>
  <c r="B15" i="143"/>
  <c r="B62" i="143"/>
  <c r="B16" i="143"/>
  <c r="B63" i="143"/>
  <c r="B17" i="143"/>
  <c r="B64" i="143"/>
  <c r="B18" i="143"/>
  <c r="B65" i="143"/>
  <c r="B19" i="143"/>
  <c r="B66" i="143"/>
  <c r="B20" i="143"/>
  <c r="B21" i="143"/>
  <c r="B22" i="143"/>
  <c r="B23" i="143"/>
  <c r="A61" i="142"/>
  <c r="A62" i="142"/>
  <c r="A63" i="142"/>
  <c r="A64" i="142"/>
  <c r="A65" i="142"/>
  <c r="A66" i="142"/>
  <c r="A67" i="142"/>
  <c r="A68" i="142"/>
  <c r="A69" i="142"/>
  <c r="A70" i="142"/>
  <c r="A71" i="142"/>
  <c r="A72" i="142"/>
  <c r="A73" i="142"/>
  <c r="A74" i="142"/>
  <c r="A75" i="142"/>
  <c r="A76" i="142"/>
  <c r="A77" i="142"/>
  <c r="A78" i="142"/>
  <c r="A79" i="142"/>
  <c r="A80" i="142"/>
  <c r="A81" i="142"/>
  <c r="A82" i="142"/>
  <c r="A83" i="142"/>
  <c r="A84" i="142"/>
  <c r="A85" i="142"/>
  <c r="A86" i="142"/>
  <c r="A87" i="142"/>
  <c r="A88" i="142"/>
  <c r="A89" i="142"/>
  <c r="A90" i="142"/>
  <c r="A91" i="142"/>
  <c r="A92" i="142"/>
  <c r="A93" i="142"/>
  <c r="A94" i="142"/>
  <c r="A95" i="142"/>
  <c r="A96" i="142"/>
  <c r="A97" i="142"/>
  <c r="A98" i="142"/>
  <c r="A99" i="142"/>
  <c r="A100" i="142"/>
  <c r="A101" i="142"/>
  <c r="A102" i="142"/>
  <c r="A103" i="142"/>
  <c r="A104" i="142"/>
  <c r="A105" i="142"/>
  <c r="A106" i="142"/>
  <c r="A107" i="142"/>
  <c r="A108" i="142"/>
  <c r="A109" i="142"/>
  <c r="A110" i="142"/>
  <c r="A111" i="142"/>
  <c r="A112" i="142"/>
  <c r="A113" i="142"/>
  <c r="A114" i="142"/>
  <c r="A115" i="142"/>
  <c r="A116" i="142"/>
  <c r="A117" i="142"/>
  <c r="A118" i="142"/>
  <c r="A119" i="142"/>
  <c r="A120" i="142"/>
  <c r="A121" i="142"/>
  <c r="A122" i="142"/>
  <c r="A123" i="142"/>
  <c r="A124" i="142"/>
  <c r="A125" i="142"/>
  <c r="A126" i="142"/>
  <c r="A127" i="142"/>
  <c r="A128" i="142"/>
  <c r="A129" i="142"/>
  <c r="A130" i="142"/>
  <c r="A131" i="142"/>
  <c r="A132" i="142"/>
  <c r="A12" i="142"/>
  <c r="A13" i="142"/>
  <c r="B12" i="142"/>
  <c r="B13" i="142"/>
  <c r="G12" i="142"/>
  <c r="C12" i="142" s="1"/>
  <c r="I12" i="142"/>
  <c r="G13" i="142"/>
  <c r="C13" i="142" s="1"/>
  <c r="I13" i="142"/>
  <c r="A59" i="141"/>
  <c r="A60" i="141"/>
  <c r="A61" i="141"/>
  <c r="A62" i="141"/>
  <c r="A63" i="141"/>
  <c r="A64" i="141"/>
  <c r="A65" i="141"/>
  <c r="A66" i="141"/>
  <c r="A67" i="141"/>
  <c r="A68" i="141"/>
  <c r="A69" i="141"/>
  <c r="A70" i="141"/>
  <c r="A71" i="141"/>
  <c r="A72" i="141"/>
  <c r="A73" i="141"/>
  <c r="A74" i="141"/>
  <c r="A75" i="141"/>
  <c r="A76" i="141"/>
  <c r="A77" i="141"/>
  <c r="A78" i="141"/>
  <c r="A79" i="141"/>
  <c r="A80" i="141"/>
  <c r="A81" i="141"/>
  <c r="A82" i="141"/>
  <c r="A83" i="141"/>
  <c r="A84" i="141"/>
  <c r="A85" i="141"/>
  <c r="A86" i="141"/>
  <c r="A87" i="141"/>
  <c r="A88" i="141"/>
  <c r="A89" i="141"/>
  <c r="A90" i="141"/>
  <c r="A91" i="141"/>
  <c r="A92" i="141"/>
  <c r="A93" i="141"/>
  <c r="A94" i="141"/>
  <c r="A95" i="141"/>
  <c r="A96" i="141"/>
  <c r="A97" i="141"/>
  <c r="A98" i="141"/>
  <c r="A99" i="141"/>
  <c r="A100" i="141"/>
  <c r="A101" i="141"/>
  <c r="A102" i="141"/>
  <c r="A103" i="141"/>
  <c r="A104" i="141"/>
  <c r="A105" i="141"/>
  <c r="A106" i="141"/>
  <c r="A107" i="141"/>
  <c r="A108" i="141"/>
  <c r="A109" i="141"/>
  <c r="A110" i="141"/>
  <c r="A111" i="141"/>
  <c r="A112" i="141"/>
  <c r="A113" i="141"/>
  <c r="A114" i="141"/>
  <c r="A115" i="141"/>
  <c r="A116" i="141"/>
  <c r="A117" i="141"/>
  <c r="A118" i="141"/>
  <c r="A119" i="141"/>
  <c r="A120" i="141"/>
  <c r="A121" i="141"/>
  <c r="A122" i="141"/>
  <c r="A123" i="141"/>
  <c r="A124" i="141"/>
  <c r="A125" i="141"/>
  <c r="A126" i="141"/>
  <c r="A127" i="141"/>
  <c r="A128" i="141"/>
  <c r="A129" i="141"/>
  <c r="A130" i="141"/>
  <c r="A131" i="141"/>
  <c r="A132" i="141"/>
  <c r="A133" i="141"/>
  <c r="A134" i="141"/>
  <c r="A135" i="141"/>
  <c r="A136" i="141"/>
  <c r="A137" i="141"/>
  <c r="A138" i="141"/>
  <c r="A139" i="141"/>
  <c r="A140" i="141"/>
  <c r="A141" i="141"/>
  <c r="A142" i="141"/>
  <c r="A143" i="141"/>
  <c r="A144" i="141"/>
  <c r="A145" i="141"/>
  <c r="A146" i="141"/>
  <c r="A147" i="141"/>
  <c r="A148" i="141"/>
  <c r="A149" i="141"/>
  <c r="A150" i="141"/>
  <c r="A151" i="141"/>
  <c r="A152" i="141"/>
  <c r="A153" i="141"/>
  <c r="A154" i="141"/>
  <c r="A155" i="141"/>
  <c r="A156" i="141"/>
  <c r="A157" i="141"/>
  <c r="A158" i="141"/>
  <c r="A159" i="141"/>
  <c r="A160" i="141"/>
  <c r="A161" i="141"/>
  <c r="A162" i="141"/>
  <c r="A163" i="141"/>
  <c r="A164" i="141"/>
  <c r="A165" i="141"/>
  <c r="A166" i="141"/>
  <c r="A167" i="141"/>
  <c r="A168" i="141"/>
  <c r="A169" i="141"/>
  <c r="A170" i="141"/>
  <c r="A171" i="141"/>
  <c r="A172" i="141"/>
  <c r="A173" i="141"/>
  <c r="A174" i="141"/>
  <c r="A175" i="141"/>
  <c r="A176" i="141"/>
  <c r="A177" i="141"/>
  <c r="A178" i="141"/>
  <c r="A179" i="141"/>
  <c r="A180" i="141"/>
  <c r="A181" i="141"/>
  <c r="A182" i="141"/>
  <c r="A183" i="141"/>
  <c r="A184" i="141"/>
  <c r="A185" i="141"/>
  <c r="A186" i="141"/>
  <c r="A187" i="141"/>
  <c r="A188" i="141"/>
  <c r="A189" i="141"/>
  <c r="A190" i="141"/>
  <c r="A191" i="141"/>
  <c r="A192" i="141"/>
  <c r="A193" i="141"/>
  <c r="A194" i="141"/>
  <c r="A195" i="141"/>
  <c r="A196" i="141"/>
  <c r="A197" i="141"/>
  <c r="A198" i="141"/>
  <c r="A199" i="141"/>
  <c r="A200" i="141"/>
  <c r="A201" i="141"/>
  <c r="A202" i="141"/>
  <c r="A203" i="141"/>
  <c r="A204" i="141"/>
  <c r="A205" i="141"/>
  <c r="A206" i="141"/>
  <c r="A207" i="141"/>
  <c r="A208" i="141"/>
  <c r="A209" i="141"/>
  <c r="A210" i="141"/>
  <c r="A211" i="141"/>
  <c r="A212" i="141"/>
  <c r="A213" i="141"/>
  <c r="A214" i="141"/>
  <c r="A215" i="141"/>
  <c r="A216" i="141"/>
  <c r="A217" i="141"/>
  <c r="A218" i="141"/>
  <c r="A219" i="141"/>
  <c r="A220" i="141"/>
  <c r="A221" i="141"/>
  <c r="A222" i="141"/>
  <c r="A223" i="141"/>
  <c r="A224" i="141"/>
  <c r="A225" i="141"/>
  <c r="A226" i="141"/>
  <c r="A227" i="141"/>
  <c r="A228" i="141"/>
  <c r="A229" i="141"/>
  <c r="A230" i="141"/>
  <c r="A231" i="141"/>
  <c r="A232" i="141"/>
  <c r="A233" i="141"/>
  <c r="A234" i="141"/>
  <c r="A235" i="141"/>
  <c r="A7" i="141"/>
  <c r="A8" i="141"/>
  <c r="A9" i="141"/>
  <c r="A10" i="141"/>
  <c r="B8" i="141"/>
  <c r="C8" i="141"/>
  <c r="B9" i="141"/>
  <c r="C9" i="141"/>
  <c r="B10" i="141"/>
  <c r="G8" i="141"/>
  <c r="I8" i="141"/>
  <c r="G9" i="141"/>
  <c r="I9" i="141"/>
  <c r="G10" i="141"/>
  <c r="C10" i="141" s="1"/>
  <c r="I10" i="141"/>
  <c r="A45" i="140"/>
  <c r="A46" i="140"/>
  <c r="A47" i="140"/>
  <c r="A48" i="140"/>
  <c r="A49" i="140"/>
  <c r="A50" i="140"/>
  <c r="A51" i="140"/>
  <c r="A52" i="140"/>
  <c r="A53" i="140"/>
  <c r="A54" i="140"/>
  <c r="A55" i="140"/>
  <c r="A56" i="140"/>
  <c r="A57" i="140"/>
  <c r="A58" i="140"/>
  <c r="A59" i="140"/>
  <c r="A60" i="140"/>
  <c r="A61" i="140"/>
  <c r="A62" i="140"/>
  <c r="A63" i="140"/>
  <c r="A64" i="140"/>
  <c r="A65" i="140"/>
  <c r="A66" i="140"/>
  <c r="A67" i="140"/>
  <c r="A68" i="140"/>
  <c r="A69" i="140"/>
  <c r="A70" i="140"/>
  <c r="A71" i="140"/>
  <c r="A72" i="140"/>
  <c r="A73" i="140"/>
  <c r="A74" i="140"/>
  <c r="A75" i="140"/>
  <c r="A76" i="140"/>
  <c r="A77" i="140"/>
  <c r="A78" i="140"/>
  <c r="A79" i="140"/>
  <c r="A80" i="140"/>
  <c r="A81" i="140"/>
  <c r="A82" i="140"/>
  <c r="A83" i="140"/>
  <c r="A84" i="140"/>
  <c r="A85" i="140"/>
  <c r="A86" i="140"/>
  <c r="A87" i="140"/>
  <c r="A88" i="140"/>
  <c r="A89" i="140"/>
  <c r="A90" i="140"/>
  <c r="A91" i="140"/>
  <c r="A92" i="140"/>
  <c r="A93" i="140"/>
  <c r="A94" i="140"/>
  <c r="A95" i="140"/>
  <c r="A96" i="140"/>
  <c r="A97" i="140"/>
  <c r="A98" i="140"/>
  <c r="A99" i="140"/>
  <c r="A100" i="140"/>
  <c r="A101" i="140"/>
  <c r="A102" i="140"/>
  <c r="A103" i="140"/>
  <c r="A104" i="140"/>
  <c r="A105" i="140"/>
  <c r="A106" i="140"/>
  <c r="A107" i="140"/>
  <c r="A108" i="140"/>
  <c r="A6" i="140"/>
  <c r="A7" i="140"/>
  <c r="A8" i="140"/>
  <c r="B6" i="140"/>
  <c r="C6" i="140"/>
  <c r="B7" i="140"/>
  <c r="C7" i="140"/>
  <c r="B8" i="140"/>
  <c r="G6" i="140"/>
  <c r="I6" i="140"/>
  <c r="G7" i="140"/>
  <c r="I7" i="140"/>
  <c r="G8" i="140"/>
  <c r="C8" i="140" s="1"/>
  <c r="I8" i="140"/>
  <c r="A59" i="139"/>
  <c r="A60" i="139"/>
  <c r="A61" i="139"/>
  <c r="A62" i="139"/>
  <c r="A63" i="139"/>
  <c r="A64" i="139"/>
  <c r="A65" i="139"/>
  <c r="A66" i="139"/>
  <c r="A67" i="139"/>
  <c r="A68" i="139"/>
  <c r="A69" i="139"/>
  <c r="A70" i="139"/>
  <c r="A71" i="139"/>
  <c r="A72" i="139"/>
  <c r="A73" i="139"/>
  <c r="A74" i="139"/>
  <c r="A75" i="139"/>
  <c r="A76" i="139"/>
  <c r="A77" i="139"/>
  <c r="A78" i="139"/>
  <c r="A79" i="139"/>
  <c r="A80" i="139"/>
  <c r="A81" i="139"/>
  <c r="A82" i="139"/>
  <c r="A83" i="139"/>
  <c r="A84" i="139"/>
  <c r="A85" i="139"/>
  <c r="A86" i="139"/>
  <c r="A87" i="139"/>
  <c r="A88" i="139"/>
  <c r="A89" i="139"/>
  <c r="A90" i="139"/>
  <c r="A91" i="139"/>
  <c r="A92" i="139"/>
  <c r="A93" i="139"/>
  <c r="A94" i="139"/>
  <c r="A95" i="139"/>
  <c r="A96" i="139"/>
  <c r="A97" i="139"/>
  <c r="A98" i="139"/>
  <c r="A99" i="139"/>
  <c r="A100" i="139"/>
  <c r="A101" i="139"/>
  <c r="A102" i="139"/>
  <c r="A103" i="139"/>
  <c r="A104" i="139"/>
  <c r="A105" i="139"/>
  <c r="A106" i="139"/>
  <c r="A107" i="139"/>
  <c r="A108" i="139"/>
  <c r="A109" i="139"/>
  <c r="A110" i="139"/>
  <c r="A111" i="139"/>
  <c r="A112" i="139"/>
  <c r="A113" i="139"/>
  <c r="A114" i="139"/>
  <c r="A115" i="139"/>
  <c r="A116" i="139"/>
  <c r="A117" i="139"/>
  <c r="A118" i="139"/>
  <c r="A119" i="139"/>
  <c r="A120" i="139"/>
  <c r="A121" i="139"/>
  <c r="A122" i="139"/>
  <c r="A123" i="139"/>
  <c r="A124" i="139"/>
  <c r="A125" i="139"/>
  <c r="A126" i="139"/>
  <c r="A127" i="139"/>
  <c r="A128" i="139"/>
  <c r="A129" i="139"/>
  <c r="A130" i="139"/>
  <c r="A131" i="139"/>
  <c r="A7" i="139"/>
  <c r="A8" i="139"/>
  <c r="A9" i="139"/>
  <c r="G7" i="139"/>
  <c r="C7" i="139" s="1"/>
  <c r="I7" i="139"/>
  <c r="G8" i="139"/>
  <c r="C8" i="139" s="1"/>
  <c r="I8" i="139"/>
  <c r="G9" i="139"/>
  <c r="C9" i="139" s="1"/>
  <c r="I9" i="139"/>
  <c r="A57" i="138"/>
  <c r="A58" i="138"/>
  <c r="A59" i="138"/>
  <c r="A60" i="138"/>
  <c r="A61" i="138"/>
  <c r="A62" i="138"/>
  <c r="A63" i="138"/>
  <c r="A64" i="138"/>
  <c r="A65" i="138"/>
  <c r="A66" i="138"/>
  <c r="A67" i="138"/>
  <c r="A68" i="138"/>
  <c r="A69" i="138"/>
  <c r="A70" i="138"/>
  <c r="A71" i="138"/>
  <c r="A72" i="138"/>
  <c r="A73" i="138"/>
  <c r="A74" i="138"/>
  <c r="A75" i="138"/>
  <c r="A76" i="138"/>
  <c r="A77" i="138"/>
  <c r="A78" i="138"/>
  <c r="A79" i="138"/>
  <c r="A80" i="138"/>
  <c r="A81" i="138"/>
  <c r="A82" i="138"/>
  <c r="A83" i="138"/>
  <c r="A84" i="138"/>
  <c r="A85" i="138"/>
  <c r="A86" i="138"/>
  <c r="A87" i="138"/>
  <c r="A88" i="138"/>
  <c r="A89" i="138"/>
  <c r="A90" i="138"/>
  <c r="A91" i="138"/>
  <c r="A92" i="138"/>
  <c r="A93" i="138"/>
  <c r="A94" i="138"/>
  <c r="A95" i="138"/>
  <c r="A96" i="138"/>
  <c r="A97" i="138"/>
  <c r="A98" i="138"/>
  <c r="A99" i="138"/>
  <c r="A100" i="138"/>
  <c r="A101" i="138"/>
  <c r="A102" i="138"/>
  <c r="A103" i="138"/>
  <c r="A104" i="138"/>
  <c r="A105" i="138"/>
  <c r="A106" i="138"/>
  <c r="A107" i="138"/>
  <c r="A108" i="138"/>
  <c r="A109" i="138"/>
  <c r="A110" i="138"/>
  <c r="A111" i="138"/>
  <c r="A112" i="138"/>
  <c r="A113" i="138"/>
  <c r="A114" i="138"/>
  <c r="A115" i="138"/>
  <c r="A116" i="138"/>
  <c r="A117" i="138"/>
  <c r="A118" i="138"/>
  <c r="A119" i="138"/>
  <c r="A120" i="138"/>
  <c r="A121" i="138"/>
  <c r="A122" i="138"/>
  <c r="A123" i="138"/>
  <c r="A124" i="138"/>
  <c r="A125" i="138"/>
  <c r="A126" i="138"/>
  <c r="A127" i="138"/>
  <c r="A128" i="138"/>
  <c r="A129" i="138"/>
  <c r="A130" i="138"/>
  <c r="A131" i="138"/>
  <c r="A132" i="138"/>
  <c r="A133" i="138"/>
  <c r="A134" i="138"/>
  <c r="A135" i="138"/>
  <c r="A136" i="138"/>
  <c r="A137" i="138"/>
  <c r="A8" i="138"/>
  <c r="A9" i="138"/>
  <c r="A10" i="138"/>
  <c r="B8" i="138"/>
  <c r="B9" i="138"/>
  <c r="B10" i="138"/>
  <c r="C10" i="138"/>
  <c r="G8" i="138"/>
  <c r="C8" i="138" s="1"/>
  <c r="I8" i="138"/>
  <c r="G9" i="138"/>
  <c r="C9" i="138" s="1"/>
  <c r="I9" i="138"/>
  <c r="G10" i="138"/>
  <c r="I10" i="138"/>
  <c r="A5" i="137"/>
  <c r="A6" i="137"/>
  <c r="A7" i="137"/>
  <c r="A58" i="137"/>
  <c r="A59" i="137"/>
  <c r="A60" i="137"/>
  <c r="A61" i="137"/>
  <c r="A62" i="137"/>
  <c r="A63" i="137"/>
  <c r="A64" i="137"/>
  <c r="A65" i="137"/>
  <c r="A66" i="137"/>
  <c r="A67" i="137"/>
  <c r="A68" i="137"/>
  <c r="A69" i="137"/>
  <c r="A70" i="137"/>
  <c r="A71" i="137"/>
  <c r="A72" i="137"/>
  <c r="A73" i="137"/>
  <c r="A74" i="137"/>
  <c r="A75" i="137"/>
  <c r="A76" i="137"/>
  <c r="A77" i="137"/>
  <c r="A78" i="137"/>
  <c r="A79" i="137"/>
  <c r="A80" i="137"/>
  <c r="A81" i="137"/>
  <c r="A82" i="137"/>
  <c r="A83" i="137"/>
  <c r="A84" i="137"/>
  <c r="A85" i="137"/>
  <c r="A86" i="137"/>
  <c r="A87" i="137"/>
  <c r="A88" i="137"/>
  <c r="A89" i="137"/>
  <c r="A90" i="137"/>
  <c r="A91" i="137"/>
  <c r="A92" i="137"/>
  <c r="A93" i="137"/>
  <c r="A94" i="137"/>
  <c r="A95" i="137"/>
  <c r="A96" i="137"/>
  <c r="A97" i="137"/>
  <c r="A98" i="137"/>
  <c r="A99" i="137"/>
  <c r="A100" i="137"/>
  <c r="A101" i="137"/>
  <c r="A102" i="137"/>
  <c r="A103" i="137"/>
  <c r="A104" i="137"/>
  <c r="A105" i="137"/>
  <c r="A106" i="137"/>
  <c r="A107" i="137"/>
  <c r="A108" i="137"/>
  <c r="A109" i="137"/>
  <c r="A110" i="137"/>
  <c r="A111" i="137"/>
  <c r="A112" i="137"/>
  <c r="A113" i="137"/>
  <c r="A114" i="137"/>
  <c r="A115" i="137"/>
  <c r="A116" i="137"/>
  <c r="A117" i="137"/>
  <c r="A118" i="137"/>
  <c r="A119" i="137"/>
  <c r="A120" i="137"/>
  <c r="A121" i="137"/>
  <c r="A122" i="137"/>
  <c r="A123" i="137"/>
  <c r="A124" i="137"/>
  <c r="A8" i="137"/>
  <c r="A9" i="137"/>
  <c r="A10" i="137"/>
  <c r="B9" i="137"/>
  <c r="G9" i="137"/>
  <c r="C9" i="137" s="1"/>
  <c r="I9" i="137"/>
  <c r="B10" i="137"/>
  <c r="G10" i="137"/>
  <c r="C10" i="137" s="1"/>
  <c r="I10" i="137"/>
  <c r="B8" i="137"/>
  <c r="G8" i="137"/>
  <c r="C8" i="137" s="1"/>
  <c r="I8" i="137"/>
  <c r="A60" i="136"/>
  <c r="A61" i="136"/>
  <c r="A62" i="136"/>
  <c r="A63" i="136"/>
  <c r="A64" i="136"/>
  <c r="A65" i="136"/>
  <c r="A66" i="136"/>
  <c r="A67" i="136"/>
  <c r="A68" i="136"/>
  <c r="A69" i="136"/>
  <c r="A70" i="136"/>
  <c r="A71" i="136"/>
  <c r="A72" i="136"/>
  <c r="A73" i="136"/>
  <c r="A74" i="136"/>
  <c r="A75" i="136"/>
  <c r="A76" i="136"/>
  <c r="A77" i="136"/>
  <c r="A78" i="136"/>
  <c r="A79" i="136"/>
  <c r="A7" i="136"/>
  <c r="A8" i="136"/>
  <c r="A9" i="136"/>
  <c r="A80" i="136"/>
  <c r="A81" i="136"/>
  <c r="A82" i="136"/>
  <c r="A83" i="136"/>
  <c r="A84" i="136"/>
  <c r="A85" i="136"/>
  <c r="A86" i="136"/>
  <c r="A87" i="136"/>
  <c r="A88" i="136"/>
  <c r="A89" i="136"/>
  <c r="A90" i="136"/>
  <c r="A91" i="136"/>
  <c r="A92" i="136"/>
  <c r="A93" i="136"/>
  <c r="A94" i="136"/>
  <c r="A95" i="136"/>
  <c r="A96" i="136"/>
  <c r="A97" i="136"/>
  <c r="A98" i="136"/>
  <c r="A99" i="136"/>
  <c r="A100" i="136"/>
  <c r="A101" i="136"/>
  <c r="A102" i="136"/>
  <c r="A103" i="136"/>
  <c r="A104" i="136"/>
  <c r="A105" i="136"/>
  <c r="A106" i="136"/>
  <c r="A107" i="136"/>
  <c r="A108" i="136"/>
  <c r="A109" i="136"/>
  <c r="A110" i="136"/>
  <c r="A111" i="136"/>
  <c r="A112" i="136"/>
  <c r="A113" i="136"/>
  <c r="A114" i="136"/>
  <c r="A115" i="136"/>
  <c r="A116" i="136"/>
  <c r="A117" i="136"/>
  <c r="A118" i="136"/>
  <c r="A119" i="136"/>
  <c r="A120" i="136"/>
  <c r="A121" i="136"/>
  <c r="A122" i="136"/>
  <c r="A123" i="136"/>
  <c r="A124" i="136"/>
  <c r="A125" i="136"/>
  <c r="A126" i="136"/>
  <c r="A127" i="136"/>
  <c r="A128" i="136"/>
  <c r="A129" i="136"/>
  <c r="A130" i="136"/>
  <c r="A131" i="136"/>
  <c r="A132" i="136"/>
  <c r="A133" i="136"/>
  <c r="A134" i="136"/>
  <c r="A135" i="136"/>
  <c r="A136" i="136"/>
  <c r="A137" i="136"/>
  <c r="A138" i="136"/>
  <c r="A139" i="136"/>
  <c r="A140" i="136"/>
  <c r="A141" i="136"/>
  <c r="A142" i="136"/>
  <c r="A143" i="136"/>
  <c r="A144" i="136"/>
  <c r="A145" i="136"/>
  <c r="A146" i="136"/>
  <c r="A147" i="136"/>
  <c r="A148" i="136"/>
  <c r="A149" i="136"/>
  <c r="A150" i="136"/>
  <c r="A151" i="136"/>
  <c r="A10" i="136"/>
  <c r="A11" i="136"/>
  <c r="A12" i="136"/>
  <c r="A13" i="136"/>
  <c r="A14" i="136"/>
  <c r="B10" i="136"/>
  <c r="B11" i="136"/>
  <c r="B12" i="136"/>
  <c r="B13" i="136"/>
  <c r="B14" i="136"/>
  <c r="B152" i="136"/>
  <c r="C13" i="136"/>
  <c r="C14" i="136"/>
  <c r="C10" i="136"/>
  <c r="G10" i="136"/>
  <c r="I10" i="136"/>
  <c r="G11" i="136"/>
  <c r="C11" i="136" s="1"/>
  <c r="I11" i="136"/>
  <c r="G12" i="136"/>
  <c r="C12" i="136" s="1"/>
  <c r="I12" i="136"/>
  <c r="G13" i="136"/>
  <c r="I13" i="136"/>
  <c r="G14" i="136"/>
  <c r="I14" i="136"/>
  <c r="A71" i="135"/>
  <c r="A72" i="135"/>
  <c r="A73" i="135"/>
  <c r="A5" i="135"/>
  <c r="A6" i="135"/>
  <c r="A7" i="135"/>
  <c r="A8" i="135"/>
  <c r="A74" i="135"/>
  <c r="A75" i="135"/>
  <c r="A76" i="135"/>
  <c r="A77" i="135"/>
  <c r="A78" i="135"/>
  <c r="A79" i="135"/>
  <c r="A80" i="135"/>
  <c r="A81" i="135"/>
  <c r="A82" i="135"/>
  <c r="A83" i="135"/>
  <c r="A84" i="135"/>
  <c r="A85" i="135"/>
  <c r="A86" i="135"/>
  <c r="A87" i="135"/>
  <c r="A88" i="135"/>
  <c r="A89" i="135"/>
  <c r="A90" i="135"/>
  <c r="A91" i="135"/>
  <c r="A92" i="135"/>
  <c r="A93" i="135"/>
  <c r="A94" i="135"/>
  <c r="A95" i="135"/>
  <c r="A96" i="135"/>
  <c r="A97" i="135"/>
  <c r="A98" i="135"/>
  <c r="A99" i="135"/>
  <c r="A100" i="135"/>
  <c r="A101" i="135"/>
  <c r="A102" i="135"/>
  <c r="A103" i="135"/>
  <c r="A104" i="135"/>
  <c r="A105" i="135"/>
  <c r="A106" i="135"/>
  <c r="A107" i="135"/>
  <c r="A108" i="135"/>
  <c r="A109" i="135"/>
  <c r="A110" i="135"/>
  <c r="A111" i="135"/>
  <c r="A112" i="135"/>
  <c r="A113" i="135"/>
  <c r="A114" i="135"/>
  <c r="A115" i="135"/>
  <c r="A116" i="135"/>
  <c r="A117" i="135"/>
  <c r="A118" i="135"/>
  <c r="A119" i="135"/>
  <c r="A120" i="135"/>
  <c r="A121" i="135"/>
  <c r="A122" i="135"/>
  <c r="A123" i="135"/>
  <c r="A124" i="135"/>
  <c r="A125" i="135"/>
  <c r="A126" i="135"/>
  <c r="A127" i="135"/>
  <c r="A128" i="135"/>
  <c r="A129" i="135"/>
  <c r="A130" i="135"/>
  <c r="A131" i="135"/>
  <c r="A132" i="135"/>
  <c r="A133" i="135"/>
  <c r="A134" i="135"/>
  <c r="A135" i="135"/>
  <c r="A136" i="135"/>
  <c r="A137" i="135"/>
  <c r="A138" i="135"/>
  <c r="A139" i="135"/>
  <c r="A140" i="135"/>
  <c r="A141" i="135"/>
  <c r="A142" i="135"/>
  <c r="A143" i="135"/>
  <c r="A144" i="135"/>
  <c r="A145" i="135"/>
  <c r="A146" i="135"/>
  <c r="A147" i="135"/>
  <c r="A148" i="135"/>
  <c r="A149" i="135"/>
  <c r="A150" i="135"/>
  <c r="A151" i="135"/>
  <c r="A152" i="135"/>
  <c r="A153" i="135"/>
  <c r="A154" i="135"/>
  <c r="A155" i="135"/>
  <c r="A156" i="135"/>
  <c r="A157" i="135"/>
  <c r="A158" i="135"/>
  <c r="A159" i="135"/>
  <c r="A160" i="135"/>
  <c r="A161" i="135"/>
  <c r="A162" i="135"/>
  <c r="A163" i="135"/>
  <c r="A164" i="135"/>
  <c r="A165" i="135"/>
  <c r="A166" i="135"/>
  <c r="A167" i="135"/>
  <c r="A168" i="135"/>
  <c r="A169" i="135"/>
  <c r="A170" i="135"/>
  <c r="A171" i="135"/>
  <c r="A172" i="135"/>
  <c r="A9" i="135"/>
  <c r="A10" i="135"/>
  <c r="A11" i="135"/>
  <c r="A12" i="135"/>
  <c r="A13" i="135"/>
  <c r="B9" i="135"/>
  <c r="B10" i="135"/>
  <c r="B11" i="135"/>
  <c r="B12" i="135"/>
  <c r="B13" i="135"/>
  <c r="I98" i="135"/>
  <c r="I99" i="135"/>
  <c r="I100" i="135"/>
  <c r="I101" i="135"/>
  <c r="I102" i="135"/>
  <c r="I103" i="135"/>
  <c r="I104" i="135"/>
  <c r="I105" i="135"/>
  <c r="I106" i="135"/>
  <c r="I107" i="135"/>
  <c r="I108" i="135"/>
  <c r="I109" i="135"/>
  <c r="I110" i="135"/>
  <c r="I111" i="135"/>
  <c r="I112" i="135"/>
  <c r="I113" i="135"/>
  <c r="I114" i="135"/>
  <c r="I115" i="135"/>
  <c r="I116" i="135"/>
  <c r="I117" i="135"/>
  <c r="I118" i="135"/>
  <c r="I119" i="135"/>
  <c r="I120" i="135"/>
  <c r="I121" i="135"/>
  <c r="I122" i="135"/>
  <c r="I123" i="135"/>
  <c r="I124" i="135"/>
  <c r="I125" i="135"/>
  <c r="I126" i="135"/>
  <c r="I127" i="135"/>
  <c r="I128" i="135"/>
  <c r="I129" i="135"/>
  <c r="I130" i="135"/>
  <c r="I131" i="135"/>
  <c r="I132" i="135"/>
  <c r="I133" i="135"/>
  <c r="I134" i="135"/>
  <c r="I135" i="135"/>
  <c r="I136" i="135"/>
  <c r="I137" i="135"/>
  <c r="I138" i="135"/>
  <c r="I139" i="135"/>
  <c r="I140" i="135"/>
  <c r="I141" i="135"/>
  <c r="I142" i="135"/>
  <c r="I143" i="135"/>
  <c r="I144" i="135"/>
  <c r="I145" i="135"/>
  <c r="I146" i="135"/>
  <c r="I147" i="135"/>
  <c r="I148" i="135"/>
  <c r="I149" i="135"/>
  <c r="I150" i="135"/>
  <c r="I151" i="135"/>
  <c r="I152" i="135"/>
  <c r="I153" i="135"/>
  <c r="I154" i="135"/>
  <c r="I155" i="135"/>
  <c r="I156" i="135"/>
  <c r="I157" i="135"/>
  <c r="I158" i="135"/>
  <c r="I159" i="135"/>
  <c r="I160" i="135"/>
  <c r="I161" i="135"/>
  <c r="I162" i="135"/>
  <c r="I163" i="135"/>
  <c r="I164" i="135"/>
  <c r="I165" i="135"/>
  <c r="I166" i="135"/>
  <c r="I167" i="135"/>
  <c r="I168" i="135"/>
  <c r="I169" i="135"/>
  <c r="I170" i="135"/>
  <c r="I171" i="135"/>
  <c r="I172" i="135"/>
  <c r="I9" i="135"/>
  <c r="I10" i="135"/>
  <c r="I11" i="135"/>
  <c r="I12" i="135"/>
  <c r="I13" i="135"/>
  <c r="G9" i="135"/>
  <c r="C9" i="135" s="1"/>
  <c r="G10" i="135"/>
  <c r="C10" i="135" s="1"/>
  <c r="G11" i="135"/>
  <c r="C11" i="135" s="1"/>
  <c r="G12" i="135"/>
  <c r="C12" i="135" s="1"/>
  <c r="G13" i="135"/>
  <c r="C13" i="135" s="1"/>
  <c r="R8" i="134"/>
  <c r="R9" i="134"/>
  <c r="R10" i="134"/>
  <c r="R11" i="134"/>
  <c r="C9" i="134"/>
  <c r="C152" i="134"/>
  <c r="C153" i="134"/>
  <c r="G8" i="134"/>
  <c r="C8" i="134" s="1"/>
  <c r="I8" i="134"/>
  <c r="G9" i="134"/>
  <c r="I9" i="134"/>
  <c r="G10" i="134"/>
  <c r="C10" i="134" s="1"/>
  <c r="I10" i="134"/>
  <c r="G11" i="134"/>
  <c r="C11" i="134" s="1"/>
  <c r="I11" i="134"/>
  <c r="A7" i="134"/>
  <c r="A75" i="134"/>
  <c r="A76" i="134"/>
  <c r="A77" i="134"/>
  <c r="A78" i="134"/>
  <c r="A79" i="134"/>
  <c r="A80" i="134"/>
  <c r="A81" i="134"/>
  <c r="A82" i="134"/>
  <c r="A83" i="134"/>
  <c r="A84" i="134"/>
  <c r="A85" i="134"/>
  <c r="A86" i="134"/>
  <c r="A87" i="134"/>
  <c r="A88" i="134"/>
  <c r="A89" i="134"/>
  <c r="A90" i="134"/>
  <c r="A91" i="134"/>
  <c r="A92" i="134"/>
  <c r="A93" i="134"/>
  <c r="A94" i="134"/>
  <c r="A95" i="134"/>
  <c r="A96" i="134"/>
  <c r="A97" i="134"/>
  <c r="A98" i="134"/>
  <c r="A99" i="134"/>
  <c r="A100" i="134"/>
  <c r="A101" i="134"/>
  <c r="A102" i="134"/>
  <c r="A103" i="134"/>
  <c r="A104" i="134"/>
  <c r="A105" i="134"/>
  <c r="A106" i="134"/>
  <c r="A107" i="134"/>
  <c r="A108" i="134"/>
  <c r="A109" i="134"/>
  <c r="A110" i="134"/>
  <c r="A111" i="134"/>
  <c r="A112" i="134"/>
  <c r="A113" i="134"/>
  <c r="A114" i="134"/>
  <c r="A115" i="134"/>
  <c r="A116" i="134"/>
  <c r="A117" i="134"/>
  <c r="A118" i="134"/>
  <c r="A119" i="134"/>
  <c r="A120" i="134"/>
  <c r="A121" i="134"/>
  <c r="A122" i="134"/>
  <c r="A123" i="134"/>
  <c r="A124" i="134"/>
  <c r="A125" i="134"/>
  <c r="A126" i="134"/>
  <c r="A127" i="134"/>
  <c r="A128" i="134"/>
  <c r="A129" i="134"/>
  <c r="A130" i="134"/>
  <c r="A131" i="134"/>
  <c r="A132" i="134"/>
  <c r="A133" i="134"/>
  <c r="A134" i="134"/>
  <c r="A135" i="134"/>
  <c r="A136" i="134"/>
  <c r="A137" i="134"/>
  <c r="A138" i="134"/>
  <c r="A139" i="134"/>
  <c r="A140" i="134"/>
  <c r="A141" i="134"/>
  <c r="A142" i="134"/>
  <c r="A143" i="134"/>
  <c r="A144" i="134"/>
  <c r="A145" i="134"/>
  <c r="A146" i="134"/>
  <c r="A147" i="134"/>
  <c r="A148" i="134"/>
  <c r="A149" i="134"/>
  <c r="A150" i="134"/>
  <c r="A151" i="134"/>
  <c r="A8" i="134"/>
  <c r="A9" i="134"/>
  <c r="A10" i="134"/>
  <c r="A11" i="134"/>
  <c r="A84" i="133"/>
  <c r="A58" i="133"/>
  <c r="A85" i="133"/>
  <c r="A59" i="133"/>
  <c r="A86" i="133"/>
  <c r="A60" i="133"/>
  <c r="A87" i="133"/>
  <c r="A61" i="133"/>
  <c r="A88" i="133"/>
  <c r="A62" i="133"/>
  <c r="A89" i="133"/>
  <c r="A63" i="133"/>
  <c r="A90" i="133"/>
  <c r="A64" i="133"/>
  <c r="A91" i="133"/>
  <c r="A65" i="133"/>
  <c r="A92" i="133"/>
  <c r="A66" i="133"/>
  <c r="A93" i="133"/>
  <c r="A67" i="133"/>
  <c r="A94" i="133"/>
  <c r="A68" i="133"/>
  <c r="A95" i="133"/>
  <c r="A69" i="133"/>
  <c r="A96" i="133"/>
  <c r="A70" i="133"/>
  <c r="A97" i="133"/>
  <c r="A71" i="133"/>
  <c r="A98" i="133"/>
  <c r="A72" i="133"/>
  <c r="A99" i="133"/>
  <c r="A73" i="133"/>
  <c r="A100" i="133"/>
  <c r="A74" i="133"/>
  <c r="A101" i="133"/>
  <c r="A75" i="133"/>
  <c r="A102" i="133"/>
  <c r="A76" i="133"/>
  <c r="A103" i="133"/>
  <c r="A77" i="133"/>
  <c r="A104" i="133"/>
  <c r="A78" i="133"/>
  <c r="A105" i="133"/>
  <c r="A79" i="133"/>
  <c r="A106" i="133"/>
  <c r="A80" i="133"/>
  <c r="A107" i="133"/>
  <c r="A81" i="133"/>
  <c r="A108" i="133"/>
  <c r="A82" i="133"/>
  <c r="A109" i="133"/>
  <c r="A83" i="133"/>
  <c r="A110" i="133"/>
  <c r="A9" i="133"/>
  <c r="A10" i="133"/>
  <c r="B9" i="133"/>
  <c r="B10" i="133"/>
  <c r="G9" i="133"/>
  <c r="I9" i="133"/>
  <c r="G10" i="133"/>
  <c r="I10" i="133"/>
  <c r="A11" i="132"/>
  <c r="A12" i="132"/>
  <c r="A13" i="132"/>
  <c r="A14" i="132"/>
  <c r="A15" i="132"/>
  <c r="R11" i="132"/>
  <c r="R12" i="132"/>
  <c r="R13" i="132"/>
  <c r="R14" i="132"/>
  <c r="R15" i="132"/>
  <c r="A96" i="132"/>
  <c r="A97" i="132"/>
  <c r="A98" i="132"/>
  <c r="A99" i="132"/>
  <c r="A100" i="132"/>
  <c r="A101" i="132"/>
  <c r="A102" i="132"/>
  <c r="A103" i="132"/>
  <c r="A104" i="132"/>
  <c r="A105" i="132"/>
  <c r="A106" i="132"/>
  <c r="A107" i="132"/>
  <c r="A108" i="132"/>
  <c r="A109" i="132"/>
  <c r="A110" i="132"/>
  <c r="A111" i="132"/>
  <c r="A112" i="132"/>
  <c r="A113" i="132"/>
  <c r="A114" i="132"/>
  <c r="A115" i="132"/>
  <c r="A116" i="132"/>
  <c r="A117" i="132"/>
  <c r="A118" i="132"/>
  <c r="A119" i="132"/>
  <c r="A120" i="132"/>
  <c r="A121" i="132"/>
  <c r="A122" i="132"/>
  <c r="A123" i="132"/>
  <c r="A124" i="132"/>
  <c r="A125" i="132"/>
  <c r="A126" i="132"/>
  <c r="A127" i="132"/>
  <c r="A128" i="132"/>
  <c r="A129" i="132"/>
  <c r="A130" i="132"/>
  <c r="A131" i="132"/>
  <c r="A132" i="132"/>
  <c r="A133" i="132"/>
  <c r="A134" i="132"/>
  <c r="A135" i="132"/>
  <c r="A136" i="132"/>
  <c r="A137" i="132"/>
  <c r="A138" i="132"/>
  <c r="A139" i="132"/>
  <c r="A140" i="132"/>
  <c r="A141" i="132"/>
  <c r="A142" i="132"/>
  <c r="A143" i="132"/>
  <c r="A144" i="132"/>
  <c r="A145" i="132"/>
  <c r="A146" i="132"/>
  <c r="A147" i="132"/>
  <c r="A148" i="132"/>
  <c r="A149" i="132"/>
  <c r="A150" i="132"/>
  <c r="A151" i="132"/>
  <c r="A152" i="132"/>
  <c r="A153" i="132"/>
  <c r="A154" i="132"/>
  <c r="A155" i="132"/>
  <c r="A156" i="132"/>
  <c r="A157" i="132"/>
  <c r="A158" i="132"/>
  <c r="A159" i="132"/>
  <c r="A160" i="132"/>
  <c r="A161" i="132"/>
  <c r="A162" i="132"/>
  <c r="A163" i="132"/>
  <c r="A164" i="132"/>
  <c r="A165" i="132"/>
  <c r="B12" i="132"/>
  <c r="C12" i="132"/>
  <c r="B13" i="132"/>
  <c r="C13" i="132"/>
  <c r="B14" i="132"/>
  <c r="C14" i="132"/>
  <c r="B15" i="132"/>
  <c r="C15" i="132"/>
  <c r="B11" i="132"/>
  <c r="C11" i="132"/>
  <c r="A65" i="131"/>
  <c r="A3" i="131"/>
  <c r="A4" i="131"/>
  <c r="A5" i="131"/>
  <c r="A6" i="131"/>
  <c r="A7" i="131"/>
  <c r="A66" i="131"/>
  <c r="A8" i="131"/>
  <c r="A67" i="131"/>
  <c r="A9" i="131"/>
  <c r="A68" i="131"/>
  <c r="A10" i="131"/>
  <c r="A69" i="131"/>
  <c r="A11" i="131"/>
  <c r="A70" i="131"/>
  <c r="A12" i="131"/>
  <c r="A71" i="131"/>
  <c r="A13" i="131"/>
  <c r="A72" i="131"/>
  <c r="A14" i="131"/>
  <c r="A73" i="131"/>
  <c r="A15" i="131"/>
  <c r="A74" i="131"/>
  <c r="A16" i="131"/>
  <c r="A75" i="131"/>
  <c r="A17" i="131"/>
  <c r="A76" i="131"/>
  <c r="A18" i="131"/>
  <c r="A77" i="131"/>
  <c r="A19" i="131"/>
  <c r="A78" i="131"/>
  <c r="A20" i="131"/>
  <c r="A79" i="131"/>
  <c r="A21" i="131"/>
  <c r="A80" i="131"/>
  <c r="A22" i="131"/>
  <c r="A81" i="131"/>
  <c r="A23" i="131"/>
  <c r="A82" i="131"/>
  <c r="A24" i="131"/>
  <c r="A83" i="131"/>
  <c r="A25" i="131"/>
  <c r="A84" i="131"/>
  <c r="A26" i="131"/>
  <c r="A85" i="131"/>
  <c r="A27" i="131"/>
  <c r="A86" i="131"/>
  <c r="A28" i="131"/>
  <c r="A87" i="131"/>
  <c r="A29" i="131"/>
  <c r="A88" i="131"/>
  <c r="A30" i="131"/>
  <c r="A89" i="131"/>
  <c r="A90" i="131"/>
  <c r="A91" i="131"/>
  <c r="A92" i="131"/>
  <c r="A93" i="131"/>
  <c r="A94" i="131"/>
  <c r="A95" i="131"/>
  <c r="A96" i="131"/>
  <c r="A97" i="131"/>
  <c r="A98" i="131"/>
  <c r="A99" i="131"/>
  <c r="A100" i="131"/>
  <c r="A101" i="131"/>
  <c r="A102" i="131"/>
  <c r="A103" i="131"/>
  <c r="A104" i="131"/>
  <c r="A105" i="131"/>
  <c r="A106" i="131"/>
  <c r="A107" i="131"/>
  <c r="A108" i="131"/>
  <c r="A109" i="131"/>
  <c r="A110" i="131"/>
  <c r="A111" i="131"/>
  <c r="A112" i="131"/>
  <c r="A113" i="131"/>
  <c r="A114" i="131"/>
  <c r="A115" i="131"/>
  <c r="A116" i="131"/>
  <c r="A117" i="131"/>
  <c r="A118" i="131"/>
  <c r="A119" i="131"/>
  <c r="A120" i="131"/>
  <c r="A121" i="131"/>
  <c r="A122" i="131"/>
  <c r="A123" i="131"/>
  <c r="A124" i="131"/>
  <c r="A125" i="131"/>
  <c r="A126" i="131"/>
  <c r="A127" i="131"/>
  <c r="A128" i="131"/>
  <c r="A129" i="131"/>
  <c r="A130" i="131"/>
  <c r="A131" i="131"/>
  <c r="A132" i="131"/>
  <c r="A133" i="131"/>
  <c r="A134" i="131"/>
  <c r="A135" i="131"/>
  <c r="A136" i="131"/>
  <c r="A137" i="131"/>
  <c r="A138" i="131"/>
  <c r="A31" i="131"/>
  <c r="B31" i="131"/>
  <c r="C31" i="131"/>
  <c r="G31" i="131"/>
  <c r="I31" i="131"/>
  <c r="G78" i="130"/>
  <c r="I78" i="130"/>
  <c r="G79" i="130"/>
  <c r="I79" i="130"/>
  <c r="A6" i="130"/>
  <c r="A80" i="130"/>
  <c r="A81" i="130"/>
  <c r="A82" i="130"/>
  <c r="A83" i="130"/>
  <c r="A84" i="130"/>
  <c r="A85" i="130"/>
  <c r="A86" i="130"/>
  <c r="A87" i="130"/>
  <c r="A88" i="130"/>
  <c r="A89" i="130"/>
  <c r="A90" i="130"/>
  <c r="A91" i="130"/>
  <c r="A92" i="130"/>
  <c r="A93" i="130"/>
  <c r="A94" i="130"/>
  <c r="A95" i="130"/>
  <c r="A96" i="130"/>
  <c r="A97" i="130"/>
  <c r="A98" i="130"/>
  <c r="A99" i="130"/>
  <c r="A100" i="130"/>
  <c r="A101" i="130"/>
  <c r="A102" i="130"/>
  <c r="A103" i="130"/>
  <c r="A104" i="130"/>
  <c r="A105" i="130"/>
  <c r="A106" i="130"/>
  <c r="A107" i="130"/>
  <c r="A108" i="130"/>
  <c r="A109" i="130"/>
  <c r="A110" i="130"/>
  <c r="A111" i="130"/>
  <c r="A112" i="130"/>
  <c r="A113" i="130"/>
  <c r="A114" i="130"/>
  <c r="A115" i="130"/>
  <c r="A116" i="130"/>
  <c r="A117" i="130"/>
  <c r="A118" i="130"/>
  <c r="A119" i="130"/>
  <c r="A120" i="130"/>
  <c r="A121" i="130"/>
  <c r="A122" i="130"/>
  <c r="A123" i="130"/>
  <c r="A124" i="130"/>
  <c r="A125" i="130"/>
  <c r="A126" i="130"/>
  <c r="A127" i="130"/>
  <c r="A128" i="130"/>
  <c r="A129" i="130"/>
  <c r="A130" i="130"/>
  <c r="A131" i="130"/>
  <c r="A132" i="130"/>
  <c r="A133" i="130"/>
  <c r="A134" i="130"/>
  <c r="A135" i="130"/>
  <c r="A136" i="130"/>
  <c r="A137" i="130"/>
  <c r="A138" i="130"/>
  <c r="A139" i="130"/>
  <c r="A140" i="130"/>
  <c r="A141" i="130"/>
  <c r="A142" i="130"/>
  <c r="A143" i="130"/>
  <c r="A144" i="130"/>
  <c r="A145" i="130"/>
  <c r="A146" i="130"/>
  <c r="A147" i="130"/>
  <c r="A148" i="130"/>
  <c r="A149" i="130"/>
  <c r="A150" i="130"/>
  <c r="A151" i="130"/>
  <c r="A152" i="130"/>
  <c r="A153" i="130"/>
  <c r="A154" i="130"/>
  <c r="A155" i="130"/>
  <c r="A156" i="130"/>
  <c r="A157" i="130"/>
  <c r="A158" i="130"/>
  <c r="A159" i="130"/>
  <c r="A160" i="130"/>
  <c r="A161" i="130"/>
  <c r="A162" i="130"/>
  <c r="A163" i="130"/>
  <c r="A164" i="130"/>
  <c r="A165" i="130"/>
  <c r="A166" i="130"/>
  <c r="A167" i="130"/>
  <c r="A168" i="130"/>
  <c r="A169" i="130"/>
  <c r="A170" i="130"/>
  <c r="A171" i="130"/>
  <c r="A172" i="130"/>
  <c r="A173" i="130"/>
  <c r="A174" i="130"/>
  <c r="A175" i="130"/>
  <c r="A176" i="130"/>
  <c r="A78" i="130"/>
  <c r="A79" i="130"/>
  <c r="A7" i="129"/>
  <c r="A6" i="129"/>
  <c r="A210" i="129"/>
  <c r="A209" i="129"/>
  <c r="A208" i="129"/>
  <c r="A207" i="129"/>
  <c r="A206" i="129"/>
  <c r="A205" i="129"/>
  <c r="A204" i="129"/>
  <c r="A203" i="129"/>
  <c r="A202" i="129"/>
  <c r="A201" i="129"/>
  <c r="A200" i="129"/>
  <c r="A199" i="129"/>
  <c r="A198" i="129"/>
  <c r="A197" i="129"/>
  <c r="A196" i="129"/>
  <c r="A195" i="129"/>
  <c r="A194" i="129"/>
  <c r="A193" i="129"/>
  <c r="A192" i="129"/>
  <c r="A191" i="129"/>
  <c r="A190" i="129"/>
  <c r="A189" i="129"/>
  <c r="A188" i="129"/>
  <c r="A187" i="129"/>
  <c r="A186" i="129"/>
  <c r="A185" i="129"/>
  <c r="A184" i="129"/>
  <c r="A183" i="129"/>
  <c r="A182" i="129"/>
  <c r="A181" i="129"/>
  <c r="A180" i="129"/>
  <c r="A179" i="129"/>
  <c r="A178" i="129"/>
  <c r="A177" i="129"/>
  <c r="A176" i="129"/>
  <c r="A175" i="129"/>
  <c r="A174" i="129"/>
  <c r="A173" i="129"/>
  <c r="A172" i="129"/>
  <c r="A171" i="129"/>
  <c r="A170" i="129"/>
  <c r="A169" i="129"/>
  <c r="A168" i="129"/>
  <c r="A167" i="129"/>
  <c r="A166" i="129"/>
  <c r="A165" i="129"/>
  <c r="A164" i="129"/>
  <c r="A163" i="129"/>
  <c r="A162" i="129"/>
  <c r="A161" i="129"/>
  <c r="A160" i="129"/>
  <c r="A159" i="129"/>
  <c r="A158" i="129"/>
  <c r="A157" i="129"/>
  <c r="A156" i="129"/>
  <c r="A155" i="129"/>
  <c r="A154" i="129"/>
  <c r="A153" i="129"/>
  <c r="A152" i="129"/>
  <c r="A151" i="129"/>
  <c r="A150" i="129"/>
  <c r="A149" i="129"/>
  <c r="A148" i="129"/>
  <c r="A147" i="129"/>
  <c r="A146" i="129"/>
  <c r="A145" i="129"/>
  <c r="A144" i="129"/>
  <c r="A143" i="129"/>
  <c r="A142" i="129"/>
  <c r="A141" i="129"/>
  <c r="A140" i="129"/>
  <c r="A139" i="129"/>
  <c r="A138" i="129"/>
  <c r="A137" i="129"/>
  <c r="A136" i="129"/>
  <c r="A135" i="129"/>
  <c r="A134" i="129"/>
  <c r="A133" i="129"/>
  <c r="A132" i="129"/>
  <c r="A131" i="129"/>
  <c r="A130" i="129"/>
  <c r="A129" i="129"/>
  <c r="A128" i="129"/>
  <c r="A127" i="129"/>
  <c r="A126" i="129"/>
  <c r="A125" i="129"/>
  <c r="A124" i="129"/>
  <c r="A123" i="129"/>
  <c r="A122" i="129"/>
  <c r="A121" i="129"/>
  <c r="A120" i="129"/>
  <c r="A119" i="129"/>
  <c r="A118" i="129"/>
  <c r="A117" i="129"/>
  <c r="A116" i="129"/>
  <c r="A115" i="129"/>
  <c r="A114" i="129"/>
  <c r="A113" i="129"/>
  <c r="A112" i="129"/>
  <c r="A111" i="129"/>
  <c r="A110" i="129"/>
  <c r="A109" i="129"/>
  <c r="A108" i="129"/>
  <c r="A107" i="129"/>
  <c r="A106" i="129"/>
  <c r="A105" i="129"/>
  <c r="A104" i="129"/>
  <c r="A103" i="129"/>
  <c r="A102" i="129"/>
  <c r="A101" i="129"/>
  <c r="A100" i="129"/>
  <c r="A99" i="129"/>
  <c r="A98" i="129"/>
  <c r="A97" i="129"/>
  <c r="A96" i="129"/>
  <c r="A95" i="129"/>
  <c r="A94" i="129"/>
  <c r="A93" i="129"/>
  <c r="A92" i="129"/>
  <c r="A91" i="129"/>
  <c r="A90" i="129"/>
  <c r="A89" i="129"/>
  <c r="A88" i="129"/>
  <c r="A87" i="129"/>
  <c r="A86" i="129"/>
  <c r="A85" i="129"/>
  <c r="A84" i="129"/>
  <c r="A83" i="129"/>
  <c r="A82" i="129"/>
  <c r="A81" i="129"/>
  <c r="A80" i="129"/>
  <c r="A79" i="129"/>
  <c r="A78" i="129"/>
  <c r="A77" i="129"/>
  <c r="A76" i="129"/>
  <c r="A75" i="129"/>
  <c r="A74" i="129"/>
  <c r="A73" i="129"/>
  <c r="A72" i="129"/>
  <c r="A71" i="129"/>
  <c r="A70" i="129"/>
  <c r="A69" i="129"/>
  <c r="A68" i="129"/>
  <c r="A67" i="129"/>
  <c r="A66" i="129"/>
  <c r="A65" i="129"/>
  <c r="A64" i="129"/>
  <c r="A63" i="129"/>
  <c r="A62" i="129"/>
  <c r="A61" i="129"/>
  <c r="A60" i="129"/>
  <c r="A59" i="129"/>
  <c r="B6" i="129"/>
  <c r="C6" i="129"/>
  <c r="B7" i="129"/>
  <c r="G6" i="129"/>
  <c r="I6" i="129"/>
  <c r="G7" i="129"/>
  <c r="C7" i="129" s="1"/>
  <c r="I7" i="129"/>
  <c r="A47" i="128"/>
  <c r="A48" i="128"/>
  <c r="A49" i="128"/>
  <c r="A50" i="128"/>
  <c r="A51" i="128"/>
  <c r="A7" i="128"/>
  <c r="A8" i="128"/>
  <c r="A9" i="128"/>
  <c r="A52" i="128"/>
  <c r="A53" i="128"/>
  <c r="A54" i="128"/>
  <c r="A55" i="128"/>
  <c r="A56" i="128"/>
  <c r="A57" i="128"/>
  <c r="A58" i="128"/>
  <c r="A59" i="128"/>
  <c r="A60" i="128"/>
  <c r="A61" i="128"/>
  <c r="A62" i="128"/>
  <c r="A63" i="128"/>
  <c r="A64" i="128"/>
  <c r="A65" i="128"/>
  <c r="A66" i="128"/>
  <c r="A67" i="128"/>
  <c r="A68" i="128"/>
  <c r="A69" i="128"/>
  <c r="A70" i="128"/>
  <c r="A71" i="128"/>
  <c r="A72" i="128"/>
  <c r="A73" i="128"/>
  <c r="A74" i="128"/>
  <c r="A75" i="128"/>
  <c r="A76" i="128"/>
  <c r="A77" i="128"/>
  <c r="A78" i="128"/>
  <c r="A79" i="128"/>
  <c r="A80" i="128"/>
  <c r="A81" i="128"/>
  <c r="A82" i="128"/>
  <c r="A83" i="128"/>
  <c r="A84" i="128"/>
  <c r="A85" i="128"/>
  <c r="A86" i="128"/>
  <c r="A87" i="128"/>
  <c r="A88" i="128"/>
  <c r="A89" i="128"/>
  <c r="A90" i="128"/>
  <c r="A91" i="128"/>
  <c r="A92" i="128"/>
  <c r="A93" i="128"/>
  <c r="A94" i="128"/>
  <c r="A95" i="128"/>
  <c r="A96" i="128"/>
  <c r="A97" i="128"/>
  <c r="A98" i="128"/>
  <c r="A99" i="128"/>
  <c r="A100" i="128"/>
  <c r="A101" i="128"/>
  <c r="A102" i="128"/>
  <c r="A103" i="128"/>
  <c r="A104" i="128"/>
  <c r="A105" i="128"/>
  <c r="A106" i="128"/>
  <c r="A107" i="128"/>
  <c r="A108" i="128"/>
  <c r="A109" i="128"/>
  <c r="A110" i="128"/>
  <c r="A111" i="128"/>
  <c r="A112" i="128"/>
  <c r="A113" i="128"/>
  <c r="A114" i="128"/>
  <c r="A10" i="128"/>
  <c r="B10" i="128"/>
  <c r="G10" i="128"/>
  <c r="C10" i="128" s="1"/>
  <c r="I10" i="128"/>
  <c r="A60" i="127"/>
  <c r="A61" i="127"/>
  <c r="A62" i="127"/>
  <c r="A63" i="127"/>
  <c r="A64" i="127"/>
  <c r="A65" i="127"/>
  <c r="A8" i="127"/>
  <c r="A66" i="127"/>
  <c r="A67" i="127"/>
  <c r="A68" i="127"/>
  <c r="A69" i="127"/>
  <c r="A9" i="127"/>
  <c r="A70" i="127"/>
  <c r="A71" i="127"/>
  <c r="A72" i="127"/>
  <c r="A73" i="127"/>
  <c r="A10" i="127"/>
  <c r="A11" i="127"/>
  <c r="A12" i="127"/>
  <c r="A13" i="127"/>
  <c r="A74" i="127"/>
  <c r="A75" i="127"/>
  <c r="A76" i="127"/>
  <c r="A77" i="127"/>
  <c r="A78" i="127"/>
  <c r="A79" i="127"/>
  <c r="A80" i="127"/>
  <c r="A81" i="127"/>
  <c r="A82" i="127"/>
  <c r="A83" i="127"/>
  <c r="A84" i="127"/>
  <c r="A85" i="127"/>
  <c r="A86" i="127"/>
  <c r="A87" i="127"/>
  <c r="A88" i="127"/>
  <c r="A89" i="127"/>
  <c r="A90" i="127"/>
  <c r="A91" i="127"/>
  <c r="A92" i="127"/>
  <c r="A93" i="127"/>
  <c r="A94" i="127"/>
  <c r="A95" i="127"/>
  <c r="A96" i="127"/>
  <c r="A97" i="127"/>
  <c r="A98" i="127"/>
  <c r="A99" i="127"/>
  <c r="A100" i="127"/>
  <c r="A101" i="127"/>
  <c r="A102" i="127"/>
  <c r="A103" i="127"/>
  <c r="A104" i="127"/>
  <c r="A105" i="127"/>
  <c r="A106" i="127"/>
  <c r="A107" i="127"/>
  <c r="A108" i="127"/>
  <c r="A109" i="127"/>
  <c r="A110" i="127"/>
  <c r="A111" i="127"/>
  <c r="A112" i="127"/>
  <c r="A113" i="127"/>
  <c r="A114" i="127"/>
  <c r="A115" i="127"/>
  <c r="A116" i="127"/>
  <c r="A117" i="127"/>
  <c r="A118" i="127"/>
  <c r="A119" i="127"/>
  <c r="A120" i="127"/>
  <c r="A121" i="127"/>
  <c r="A122" i="127"/>
  <c r="A123" i="127"/>
  <c r="A124" i="127"/>
  <c r="A125" i="127"/>
  <c r="A126" i="127"/>
  <c r="A127" i="127"/>
  <c r="A128" i="127"/>
  <c r="A129" i="127"/>
  <c r="A130" i="127"/>
  <c r="A131" i="127"/>
  <c r="A132" i="127"/>
  <c r="A133" i="127"/>
  <c r="A134" i="127"/>
  <c r="A135" i="127"/>
  <c r="A136" i="127"/>
  <c r="A137" i="127"/>
  <c r="A138" i="127"/>
  <c r="A139" i="127"/>
  <c r="A140" i="127"/>
  <c r="A141" i="127"/>
  <c r="A142" i="127"/>
  <c r="A143" i="127"/>
  <c r="A144" i="127"/>
  <c r="A145" i="127"/>
  <c r="A146" i="127"/>
  <c r="A147" i="127"/>
  <c r="A148" i="127"/>
  <c r="A149" i="127"/>
  <c r="A150" i="127"/>
  <c r="A151" i="127"/>
  <c r="A152" i="127"/>
  <c r="A153" i="127"/>
  <c r="A154" i="127"/>
  <c r="A155" i="127"/>
  <c r="A156" i="127"/>
  <c r="A157" i="127"/>
  <c r="A158" i="127"/>
  <c r="A159" i="127"/>
  <c r="A160" i="127"/>
  <c r="A161" i="127"/>
  <c r="A162" i="127"/>
  <c r="A163" i="127"/>
  <c r="A164" i="127"/>
  <c r="A165" i="127"/>
  <c r="A166" i="127"/>
  <c r="A167" i="127"/>
  <c r="A168" i="127"/>
  <c r="A169" i="127"/>
  <c r="A170" i="127"/>
  <c r="A171" i="127"/>
  <c r="A172" i="127"/>
  <c r="A173" i="127"/>
  <c r="A174" i="127"/>
  <c r="A175" i="127"/>
  <c r="A176" i="127"/>
  <c r="A177" i="127"/>
  <c r="A178" i="127"/>
  <c r="A179" i="127"/>
  <c r="A180" i="127"/>
  <c r="A181" i="127"/>
  <c r="A182" i="127"/>
  <c r="A183" i="127"/>
  <c r="A184" i="127"/>
  <c r="A185" i="127"/>
  <c r="A186" i="127"/>
  <c r="A187" i="127"/>
  <c r="A188" i="127"/>
  <c r="A189" i="127"/>
  <c r="A190" i="127"/>
  <c r="A191" i="127"/>
  <c r="A192" i="127"/>
  <c r="A193" i="127"/>
  <c r="A194" i="127"/>
  <c r="A195" i="127"/>
  <c r="A196" i="127"/>
  <c r="A197" i="127"/>
  <c r="A198" i="127"/>
  <c r="A199" i="127"/>
  <c r="A200" i="127"/>
  <c r="A201" i="127"/>
  <c r="A202" i="127"/>
  <c r="A203" i="127"/>
  <c r="A204" i="127"/>
  <c r="A205" i="127"/>
  <c r="A206" i="127"/>
  <c r="A207" i="127"/>
  <c r="A208" i="127"/>
  <c r="A209" i="127"/>
  <c r="A210" i="127"/>
  <c r="A211" i="127"/>
  <c r="A212" i="127"/>
  <c r="A213" i="127"/>
  <c r="A214" i="127"/>
  <c r="A215" i="127"/>
  <c r="A216" i="127"/>
  <c r="A217" i="127"/>
  <c r="A218" i="127"/>
  <c r="A219" i="127"/>
  <c r="A220" i="127"/>
  <c r="A221" i="127"/>
  <c r="A222" i="127"/>
  <c r="A223" i="127"/>
  <c r="A224" i="127"/>
  <c r="A225" i="127"/>
  <c r="A226" i="127"/>
  <c r="A227" i="127"/>
  <c r="A228" i="127"/>
  <c r="A229" i="127"/>
  <c r="A230" i="127"/>
  <c r="A231" i="127"/>
  <c r="A232" i="127"/>
  <c r="A233" i="127"/>
  <c r="A234" i="127"/>
  <c r="A235" i="127"/>
  <c r="A236" i="127"/>
  <c r="A237" i="127"/>
  <c r="A238" i="127"/>
  <c r="A239" i="127"/>
  <c r="A240" i="127"/>
  <c r="A241" i="127"/>
  <c r="A242" i="127"/>
  <c r="A243" i="127"/>
  <c r="A244" i="127"/>
  <c r="A245" i="127"/>
  <c r="A246" i="127"/>
  <c r="A247" i="127"/>
  <c r="A248" i="127"/>
  <c r="A249" i="127"/>
  <c r="A250" i="127"/>
  <c r="A251" i="127"/>
  <c r="A252" i="127"/>
  <c r="A253" i="127"/>
  <c r="A254" i="127"/>
  <c r="A255" i="127"/>
  <c r="A256" i="127"/>
  <c r="A257" i="127"/>
  <c r="A258" i="127"/>
  <c r="A259" i="127"/>
  <c r="A260" i="127"/>
  <c r="A261" i="127"/>
  <c r="A262" i="127"/>
  <c r="A263" i="127"/>
  <c r="A264" i="127"/>
  <c r="A265" i="127"/>
  <c r="A266" i="127"/>
  <c r="A267" i="127"/>
  <c r="A268" i="127"/>
  <c r="A269" i="127"/>
  <c r="A270" i="127"/>
  <c r="A271" i="127"/>
  <c r="A272" i="127"/>
  <c r="A273" i="127"/>
  <c r="A274" i="127"/>
  <c r="A275" i="127"/>
  <c r="A276" i="127"/>
  <c r="A277" i="127"/>
  <c r="A278" i="127"/>
  <c r="A279" i="127"/>
  <c r="A280" i="127"/>
  <c r="A281" i="127"/>
  <c r="A282" i="127"/>
  <c r="A283" i="127"/>
  <c r="A284" i="127"/>
  <c r="A285" i="127"/>
  <c r="A286" i="127"/>
  <c r="A287" i="127"/>
  <c r="A288" i="127"/>
  <c r="A289" i="127"/>
  <c r="A290" i="127"/>
  <c r="A291" i="127"/>
  <c r="A292" i="127"/>
  <c r="A293" i="127"/>
  <c r="A294" i="127"/>
  <c r="A295" i="127"/>
  <c r="A296" i="127"/>
  <c r="A297" i="127"/>
  <c r="A298" i="127"/>
  <c r="A299" i="127"/>
  <c r="A300" i="127"/>
  <c r="A301" i="127"/>
  <c r="A302" i="127"/>
  <c r="A303" i="127"/>
  <c r="A304" i="127"/>
  <c r="A305" i="127"/>
  <c r="A306" i="127"/>
  <c r="A307" i="127"/>
  <c r="A308" i="127"/>
  <c r="A309" i="127"/>
  <c r="A310" i="127"/>
  <c r="A311" i="127"/>
  <c r="A312" i="127"/>
  <c r="A313" i="127"/>
  <c r="A314" i="127"/>
  <c r="A315" i="127"/>
  <c r="A316" i="127"/>
  <c r="A317" i="127"/>
  <c r="A318" i="127"/>
  <c r="A319" i="127"/>
  <c r="A320" i="127"/>
  <c r="A321" i="127"/>
  <c r="A322" i="127"/>
  <c r="A323" i="127"/>
  <c r="A324" i="127"/>
  <c r="A325" i="127"/>
  <c r="A326" i="127"/>
  <c r="A327" i="127"/>
  <c r="A328" i="127"/>
  <c r="A329" i="127"/>
  <c r="A330" i="127"/>
  <c r="A331" i="127"/>
  <c r="A332" i="127"/>
  <c r="A333" i="127"/>
  <c r="A334" i="127"/>
  <c r="A335" i="127"/>
  <c r="A336" i="127"/>
  <c r="A337" i="127"/>
  <c r="A338" i="127"/>
  <c r="A339" i="127"/>
  <c r="A340" i="127"/>
  <c r="A341" i="127"/>
  <c r="A342" i="127"/>
  <c r="A343" i="127"/>
  <c r="A344" i="127"/>
  <c r="A345" i="127"/>
  <c r="A346" i="127"/>
  <c r="A347" i="127"/>
  <c r="A348" i="127"/>
  <c r="A349" i="127"/>
  <c r="A350" i="127"/>
  <c r="A351" i="127"/>
  <c r="A352" i="127"/>
  <c r="A353" i="127"/>
  <c r="A354" i="127"/>
  <c r="A355" i="127"/>
  <c r="A356" i="127"/>
  <c r="A357" i="127"/>
  <c r="A358" i="127"/>
  <c r="A359" i="127"/>
  <c r="A360" i="127"/>
  <c r="A361" i="127"/>
  <c r="A362" i="127"/>
  <c r="A14" i="127"/>
  <c r="A15" i="127"/>
  <c r="B15" i="127"/>
  <c r="G15" i="127"/>
  <c r="C15" i="127" s="1"/>
  <c r="I15" i="127"/>
  <c r="B14" i="127"/>
  <c r="G14" i="127"/>
  <c r="C14" i="127" s="1"/>
  <c r="I14" i="127"/>
  <c r="A11" i="126"/>
  <c r="A12" i="126"/>
  <c r="A13" i="126"/>
  <c r="A14" i="126"/>
  <c r="A15" i="126"/>
  <c r="A16" i="126"/>
  <c r="A17" i="126"/>
  <c r="A18" i="126"/>
  <c r="A19" i="126"/>
  <c r="A20" i="126"/>
  <c r="A21" i="126"/>
  <c r="A22" i="126"/>
  <c r="A23" i="126"/>
  <c r="A24" i="126"/>
  <c r="A25" i="126"/>
  <c r="A26" i="126"/>
  <c r="A27" i="126"/>
  <c r="A28" i="126"/>
  <c r="A29" i="126"/>
  <c r="A30" i="126"/>
  <c r="A31" i="126"/>
  <c r="A32" i="126"/>
  <c r="A33" i="126"/>
  <c r="A34" i="126"/>
  <c r="A35" i="126"/>
  <c r="A36" i="126"/>
  <c r="A37" i="126"/>
  <c r="A38" i="126"/>
  <c r="A39" i="126"/>
  <c r="A40" i="126"/>
  <c r="A41" i="126"/>
  <c r="A42" i="126"/>
  <c r="A43" i="126"/>
  <c r="A44" i="126"/>
  <c r="B41" i="126"/>
  <c r="G41" i="126"/>
  <c r="I41" i="126"/>
  <c r="B42" i="126"/>
  <c r="G42" i="126"/>
  <c r="I42" i="126"/>
  <c r="C42" i="126" s="1"/>
  <c r="B43" i="126"/>
  <c r="G43" i="126"/>
  <c r="C43" i="126" s="1"/>
  <c r="I43" i="126"/>
  <c r="B44" i="126"/>
  <c r="G44" i="126"/>
  <c r="C44" i="126" s="1"/>
  <c r="I44" i="126"/>
  <c r="R8" i="124"/>
  <c r="R9" i="124"/>
  <c r="R10" i="124"/>
  <c r="G34" i="125"/>
  <c r="I34" i="125"/>
  <c r="G35" i="125"/>
  <c r="I35" i="125"/>
  <c r="G36" i="125"/>
  <c r="I36" i="125"/>
  <c r="G37" i="125"/>
  <c r="I37" i="125"/>
  <c r="G38" i="125"/>
  <c r="I38" i="125"/>
  <c r="A137" i="125"/>
  <c r="A11" i="125"/>
  <c r="A138" i="125"/>
  <c r="A12" i="125"/>
  <c r="A139" i="125"/>
  <c r="A13" i="125"/>
  <c r="A140" i="125"/>
  <c r="A14" i="125"/>
  <c r="A141" i="125"/>
  <c r="A15" i="125"/>
  <c r="A142" i="125"/>
  <c r="A16" i="125"/>
  <c r="A143" i="125"/>
  <c r="A17" i="125"/>
  <c r="A144" i="125"/>
  <c r="A18" i="125"/>
  <c r="A145" i="125"/>
  <c r="A19" i="125"/>
  <c r="A146" i="125"/>
  <c r="A20" i="125"/>
  <c r="A147" i="125"/>
  <c r="A21" i="125"/>
  <c r="A148" i="125"/>
  <c r="A22" i="125"/>
  <c r="A149" i="125"/>
  <c r="A23" i="125"/>
  <c r="A150" i="125"/>
  <c r="A24" i="125"/>
  <c r="A151" i="125"/>
  <c r="A25" i="125"/>
  <c r="A152" i="125"/>
  <c r="A26" i="125"/>
  <c r="A153" i="125"/>
  <c r="A27" i="125"/>
  <c r="A154" i="125"/>
  <c r="A28" i="125"/>
  <c r="A155" i="125"/>
  <c r="A29" i="125"/>
  <c r="A156" i="125"/>
  <c r="A30" i="125"/>
  <c r="A157" i="125"/>
  <c r="A31" i="125"/>
  <c r="A158" i="125"/>
  <c r="A32" i="125"/>
  <c r="A159" i="125"/>
  <c r="A33" i="125"/>
  <c r="A160" i="125"/>
  <c r="A34" i="125"/>
  <c r="A35" i="125"/>
  <c r="A36" i="125"/>
  <c r="A37" i="125"/>
  <c r="A38" i="125"/>
  <c r="A80" i="124"/>
  <c r="A81" i="124"/>
  <c r="A82" i="124"/>
  <c r="A83" i="124"/>
  <c r="A84" i="124"/>
  <c r="A8" i="124"/>
  <c r="A9" i="124"/>
  <c r="A10" i="124"/>
  <c r="B9" i="124"/>
  <c r="C9" i="124"/>
  <c r="B10" i="124"/>
  <c r="C10" i="124"/>
  <c r="B8" i="124"/>
  <c r="C8" i="124"/>
  <c r="G8" i="124"/>
  <c r="I8" i="124"/>
  <c r="G9" i="124"/>
  <c r="I9" i="124"/>
  <c r="G10" i="124"/>
  <c r="I10" i="124"/>
  <c r="A187" i="123"/>
  <c r="A188" i="123"/>
  <c r="A189" i="123"/>
  <c r="A190" i="123"/>
  <c r="A191" i="123"/>
  <c r="A192" i="123"/>
  <c r="A193" i="123"/>
  <c r="A194" i="123"/>
  <c r="A195" i="123"/>
  <c r="A196" i="123"/>
  <c r="A197" i="123"/>
  <c r="A198" i="123"/>
  <c r="A199" i="123"/>
  <c r="A200" i="123"/>
  <c r="A201" i="123"/>
  <c r="A202" i="123"/>
  <c r="A203" i="123"/>
  <c r="A204" i="123"/>
  <c r="A205" i="123"/>
  <c r="A206" i="123"/>
  <c r="A207" i="123"/>
  <c r="A208" i="123"/>
  <c r="A209" i="123"/>
  <c r="A210" i="123"/>
  <c r="A211" i="123"/>
  <c r="A212" i="123"/>
  <c r="A213" i="123"/>
  <c r="A214" i="123"/>
  <c r="A215" i="123"/>
  <c r="A216" i="123"/>
  <c r="A217" i="123"/>
  <c r="A218" i="123"/>
  <c r="A219" i="123"/>
  <c r="A220" i="123"/>
  <c r="A221" i="123"/>
  <c r="A222" i="123"/>
  <c r="A223" i="123"/>
  <c r="A224" i="123"/>
  <c r="A225" i="123"/>
  <c r="A226" i="123"/>
  <c r="A227" i="123"/>
  <c r="A228" i="123"/>
  <c r="A229" i="123"/>
  <c r="A230" i="123"/>
  <c r="A231" i="123"/>
  <c r="A232" i="123"/>
  <c r="A233" i="123"/>
  <c r="A234" i="123"/>
  <c r="A235" i="123"/>
  <c r="A236" i="123"/>
  <c r="A237" i="123"/>
  <c r="A238" i="123"/>
  <c r="A239" i="123"/>
  <c r="A240" i="123"/>
  <c r="A5" i="123"/>
  <c r="A6" i="123"/>
  <c r="A7" i="123"/>
  <c r="A8" i="123"/>
  <c r="A241" i="123"/>
  <c r="A242" i="123"/>
  <c r="A243" i="123"/>
  <c r="A244" i="123"/>
  <c r="A245" i="123"/>
  <c r="A246" i="123"/>
  <c r="A247" i="123"/>
  <c r="A248" i="123"/>
  <c r="A249" i="123"/>
  <c r="A250" i="123"/>
  <c r="A251" i="123"/>
  <c r="A252" i="123"/>
  <c r="A253" i="123"/>
  <c r="A254" i="123"/>
  <c r="A255" i="123"/>
  <c r="A256" i="123"/>
  <c r="A257" i="123"/>
  <c r="A258" i="123"/>
  <c r="A259" i="123"/>
  <c r="A260" i="123"/>
  <c r="A261" i="123"/>
  <c r="A262" i="123"/>
  <c r="A263" i="123"/>
  <c r="A264" i="123"/>
  <c r="A265" i="123"/>
  <c r="A266" i="123"/>
  <c r="A267" i="123"/>
  <c r="A268" i="123"/>
  <c r="A269" i="123"/>
  <c r="A270" i="123"/>
  <c r="A271" i="123"/>
  <c r="A272" i="123"/>
  <c r="A273" i="123"/>
  <c r="A274" i="123"/>
  <c r="A275" i="123"/>
  <c r="A276" i="123"/>
  <c r="A277" i="123"/>
  <c r="A278" i="123"/>
  <c r="A279" i="123"/>
  <c r="A280" i="123"/>
  <c r="A281" i="123"/>
  <c r="A282" i="123"/>
  <c r="A283" i="123"/>
  <c r="A284" i="123"/>
  <c r="A285" i="123"/>
  <c r="A286" i="123"/>
  <c r="A287" i="123"/>
  <c r="A288" i="123"/>
  <c r="A289" i="123"/>
  <c r="A290" i="123"/>
  <c r="A291" i="123"/>
  <c r="A292" i="123"/>
  <c r="A293" i="123"/>
  <c r="A294" i="123"/>
  <c r="A295" i="123"/>
  <c r="A296" i="123"/>
  <c r="A297" i="123"/>
  <c r="A298" i="123"/>
  <c r="A299" i="123"/>
  <c r="A300" i="123"/>
  <c r="A301" i="123"/>
  <c r="A302" i="123"/>
  <c r="A303" i="123"/>
  <c r="A304" i="123"/>
  <c r="A305" i="123"/>
  <c r="A306" i="123"/>
  <c r="A307" i="123"/>
  <c r="A308" i="123"/>
  <c r="A309" i="123"/>
  <c r="A310" i="123"/>
  <c r="A311" i="123"/>
  <c r="A312" i="123"/>
  <c r="A313" i="123"/>
  <c r="A314" i="123"/>
  <c r="A315" i="123"/>
  <c r="A316" i="123"/>
  <c r="A317" i="123"/>
  <c r="A318" i="123"/>
  <c r="A319" i="123"/>
  <c r="A320" i="123"/>
  <c r="A321" i="123"/>
  <c r="A322" i="123"/>
  <c r="A323" i="123"/>
  <c r="A324" i="123"/>
  <c r="A325" i="123"/>
  <c r="A326" i="123"/>
  <c r="A327" i="123"/>
  <c r="A328" i="123"/>
  <c r="A329" i="123"/>
  <c r="A330" i="123"/>
  <c r="A331" i="123"/>
  <c r="A332" i="123"/>
  <c r="A333" i="123"/>
  <c r="A334" i="123"/>
  <c r="A335" i="123"/>
  <c r="A336" i="123"/>
  <c r="A337" i="123"/>
  <c r="A338" i="123"/>
  <c r="A339" i="123"/>
  <c r="A340" i="123"/>
  <c r="A341" i="123"/>
  <c r="A342" i="123"/>
  <c r="A343" i="123"/>
  <c r="A344" i="123"/>
  <c r="A345" i="123"/>
  <c r="A346" i="123"/>
  <c r="A347" i="123"/>
  <c r="A348" i="123"/>
  <c r="A349" i="123"/>
  <c r="A350" i="123"/>
  <c r="A351" i="123"/>
  <c r="A352" i="123"/>
  <c r="A353" i="123"/>
  <c r="A354" i="123"/>
  <c r="A355" i="123"/>
  <c r="A356" i="123"/>
  <c r="A357" i="123"/>
  <c r="A358" i="123"/>
  <c r="A359" i="123"/>
  <c r="A360" i="123"/>
  <c r="A361" i="123"/>
  <c r="A362" i="123"/>
  <c r="A363" i="123"/>
  <c r="A364" i="123"/>
  <c r="A365" i="123"/>
  <c r="A366" i="123"/>
  <c r="A9" i="123"/>
  <c r="A10" i="123"/>
  <c r="A11" i="123"/>
  <c r="A12" i="123"/>
  <c r="B10" i="123"/>
  <c r="B11" i="123"/>
  <c r="B12" i="123"/>
  <c r="B9" i="123"/>
  <c r="G9" i="123"/>
  <c r="I9" i="123"/>
  <c r="G10" i="123"/>
  <c r="C10" i="123" s="1"/>
  <c r="I10" i="123"/>
  <c r="G11" i="123"/>
  <c r="C11" i="123" s="1"/>
  <c r="I11" i="123"/>
  <c r="G12" i="123"/>
  <c r="C12" i="123" s="1"/>
  <c r="I12" i="123"/>
  <c r="A157" i="121"/>
  <c r="A158" i="121"/>
  <c r="A159" i="121"/>
  <c r="A160" i="121"/>
  <c r="A161" i="121"/>
  <c r="A162" i="121"/>
  <c r="A163" i="121"/>
  <c r="A164" i="121"/>
  <c r="A165" i="121"/>
  <c r="A166" i="121"/>
  <c r="A167" i="121"/>
  <c r="A168" i="121"/>
  <c r="A169" i="121"/>
  <c r="A170" i="121"/>
  <c r="A171" i="121"/>
  <c r="A7" i="121"/>
  <c r="A8" i="121"/>
  <c r="A9" i="121"/>
  <c r="A172" i="121"/>
  <c r="A173" i="121"/>
  <c r="A174" i="121"/>
  <c r="A175" i="121"/>
  <c r="A176" i="121"/>
  <c r="A177" i="121"/>
  <c r="A178" i="121"/>
  <c r="A179" i="121"/>
  <c r="A180" i="121"/>
  <c r="A181" i="121"/>
  <c r="A182" i="121"/>
  <c r="A183" i="121"/>
  <c r="A184" i="121"/>
  <c r="A185" i="121"/>
  <c r="A186" i="121"/>
  <c r="A187" i="121"/>
  <c r="A188" i="121"/>
  <c r="A189" i="121"/>
  <c r="A190" i="121"/>
  <c r="A191" i="121"/>
  <c r="A192" i="121"/>
  <c r="A193" i="121"/>
  <c r="A194" i="121"/>
  <c r="A195" i="121"/>
  <c r="A196" i="121"/>
  <c r="A197" i="121"/>
  <c r="A198" i="121"/>
  <c r="A199" i="121"/>
  <c r="A200" i="121"/>
  <c r="A201" i="121"/>
  <c r="A202" i="121"/>
  <c r="A203" i="121"/>
  <c r="A204" i="121"/>
  <c r="A205" i="121"/>
  <c r="A206" i="121"/>
  <c r="A207" i="121"/>
  <c r="A208" i="121"/>
  <c r="A209" i="121"/>
  <c r="A210" i="121"/>
  <c r="A211" i="121"/>
  <c r="A212" i="121"/>
  <c r="A213" i="121"/>
  <c r="A214" i="121"/>
  <c r="A215" i="121"/>
  <c r="A216" i="121"/>
  <c r="A217" i="121"/>
  <c r="A218" i="121"/>
  <c r="A219" i="121"/>
  <c r="A220" i="121"/>
  <c r="A221" i="121"/>
  <c r="A222" i="121"/>
  <c r="A223" i="121"/>
  <c r="A224" i="121"/>
  <c r="A225" i="121"/>
  <c r="A226" i="121"/>
  <c r="A227" i="121"/>
  <c r="A228" i="121"/>
  <c r="A229" i="121"/>
  <c r="A230" i="121"/>
  <c r="A10" i="121"/>
  <c r="A11" i="121"/>
  <c r="B10" i="121"/>
  <c r="B11" i="121"/>
  <c r="G10" i="121"/>
  <c r="I10" i="121"/>
  <c r="G11" i="121"/>
  <c r="I11" i="121"/>
  <c r="R11" i="121"/>
  <c r="R10" i="121"/>
  <c r="A3" i="120"/>
  <c r="A55" i="120"/>
  <c r="A56" i="120"/>
  <c r="A57" i="120"/>
  <c r="A58" i="120"/>
  <c r="A59" i="120"/>
  <c r="A60" i="120"/>
  <c r="A61" i="120"/>
  <c r="A62" i="120"/>
  <c r="A63" i="120"/>
  <c r="A64" i="120"/>
  <c r="A65" i="120"/>
  <c r="A66" i="120"/>
  <c r="A67" i="120"/>
  <c r="A68" i="120"/>
  <c r="A69" i="120"/>
  <c r="A70" i="120"/>
  <c r="A71" i="120"/>
  <c r="A72" i="120"/>
  <c r="A73" i="120"/>
  <c r="A4" i="120"/>
  <c r="A5" i="120"/>
  <c r="A6" i="120"/>
  <c r="B4" i="120"/>
  <c r="B5" i="120"/>
  <c r="B6" i="120"/>
  <c r="R6" i="120"/>
  <c r="I6" i="120"/>
  <c r="C6" i="120" s="1"/>
  <c r="G6" i="120"/>
  <c r="R5" i="120"/>
  <c r="I5" i="120"/>
  <c r="G5" i="120"/>
  <c r="C5" i="120" s="1"/>
  <c r="R4" i="120"/>
  <c r="I4" i="120"/>
  <c r="G4" i="120"/>
  <c r="C4" i="120" s="1"/>
  <c r="A9" i="119"/>
  <c r="B9" i="119"/>
  <c r="G9" i="119"/>
  <c r="I9" i="119"/>
  <c r="B12" i="118"/>
  <c r="G12" i="118"/>
  <c r="C12" i="118" s="1"/>
  <c r="I12" i="118"/>
  <c r="A7" i="118"/>
  <c r="A8" i="118"/>
  <c r="A9" i="118"/>
  <c r="A10" i="118"/>
  <c r="A11" i="118"/>
  <c r="A12" i="118"/>
  <c r="B11" i="118"/>
  <c r="C11" i="118"/>
  <c r="G11" i="118"/>
  <c r="I11" i="118"/>
  <c r="A11" i="117"/>
  <c r="B11" i="117"/>
  <c r="A12" i="117"/>
  <c r="B12" i="117"/>
  <c r="C12" i="117"/>
  <c r="A13" i="117"/>
  <c r="B13" i="117"/>
  <c r="A14" i="117"/>
  <c r="B14" i="117"/>
  <c r="A15" i="117"/>
  <c r="B15" i="117"/>
  <c r="G11" i="117"/>
  <c r="C11" i="117" s="1"/>
  <c r="I11" i="117"/>
  <c r="G12" i="117"/>
  <c r="I12" i="117"/>
  <c r="G13" i="117"/>
  <c r="C13" i="117" s="1"/>
  <c r="I13" i="117"/>
  <c r="G14" i="117"/>
  <c r="I14" i="117"/>
  <c r="C14" i="117" s="1"/>
  <c r="G15" i="117"/>
  <c r="C15" i="117" s="1"/>
  <c r="I15" i="117"/>
  <c r="A141" i="116"/>
  <c r="A142" i="116"/>
  <c r="A143" i="116"/>
  <c r="A7" i="116"/>
  <c r="A8" i="116"/>
  <c r="A9" i="116"/>
  <c r="A144" i="116"/>
  <c r="A145" i="116"/>
  <c r="A146" i="116"/>
  <c r="A147" i="116"/>
  <c r="A148" i="116"/>
  <c r="A149" i="116"/>
  <c r="A150" i="116"/>
  <c r="A151" i="116"/>
  <c r="A152" i="116"/>
  <c r="A153" i="116"/>
  <c r="A154" i="116"/>
  <c r="A155" i="116"/>
  <c r="A156" i="116"/>
  <c r="A157" i="116"/>
  <c r="A158" i="116"/>
  <c r="A159" i="116"/>
  <c r="A160" i="116"/>
  <c r="A161" i="116"/>
  <c r="A162" i="116"/>
  <c r="A163" i="116"/>
  <c r="A164" i="116"/>
  <c r="A165" i="116"/>
  <c r="A166" i="116"/>
  <c r="A10" i="116"/>
  <c r="A11" i="116"/>
  <c r="A12" i="116"/>
  <c r="A13" i="116"/>
  <c r="A14" i="116"/>
  <c r="A15" i="116"/>
  <c r="A16" i="116"/>
  <c r="B10" i="116"/>
  <c r="B11" i="116"/>
  <c r="C11" i="116"/>
  <c r="B12" i="116"/>
  <c r="B13" i="116"/>
  <c r="B14" i="116"/>
  <c r="B15" i="116"/>
  <c r="B16" i="116"/>
  <c r="I11" i="116"/>
  <c r="I12" i="116"/>
  <c r="I13" i="116"/>
  <c r="I14" i="116"/>
  <c r="I15" i="116"/>
  <c r="I16" i="116"/>
  <c r="G10" i="116"/>
  <c r="G11" i="116"/>
  <c r="G12" i="116"/>
  <c r="C12" i="116" s="1"/>
  <c r="G13" i="116"/>
  <c r="C13" i="116" s="1"/>
  <c r="G14" i="116"/>
  <c r="G15" i="116"/>
  <c r="G16" i="116"/>
  <c r="I10" i="116"/>
  <c r="A7" i="115"/>
  <c r="B7" i="115"/>
  <c r="C7" i="115"/>
  <c r="A8" i="115"/>
  <c r="B8" i="115"/>
  <c r="G7" i="115"/>
  <c r="G8" i="115"/>
  <c r="C8" i="115" s="1"/>
  <c r="I7" i="115"/>
  <c r="I8" i="115"/>
  <c r="A131" i="114"/>
  <c r="A132" i="114"/>
  <c r="A133" i="114"/>
  <c r="A134" i="114"/>
  <c r="A135" i="114"/>
  <c r="A136" i="114"/>
  <c r="A137" i="114"/>
  <c r="A138" i="114"/>
  <c r="A139" i="114"/>
  <c r="A140" i="114"/>
  <c r="A141" i="114"/>
  <c r="A142" i="114"/>
  <c r="A143" i="114"/>
  <c r="A144" i="114"/>
  <c r="A145" i="114"/>
  <c r="A146" i="114"/>
  <c r="A147" i="114"/>
  <c r="A148" i="114"/>
  <c r="A149" i="114"/>
  <c r="A150" i="114"/>
  <c r="A151" i="114"/>
  <c r="A152" i="114"/>
  <c r="A153" i="114"/>
  <c r="A154" i="114"/>
  <c r="A155" i="114"/>
  <c r="A156" i="114"/>
  <c r="A157" i="114"/>
  <c r="A158" i="114"/>
  <c r="A159" i="114"/>
  <c r="A160" i="114"/>
  <c r="A161" i="114"/>
  <c r="A162" i="114"/>
  <c r="A163" i="114"/>
  <c r="A164" i="114"/>
  <c r="A165" i="114"/>
  <c r="A166" i="114"/>
  <c r="A167" i="114"/>
  <c r="A168" i="114"/>
  <c r="A169" i="114"/>
  <c r="A170" i="114"/>
  <c r="A171" i="114"/>
  <c r="A172" i="114"/>
  <c r="A173" i="114"/>
  <c r="A174" i="114"/>
  <c r="A175" i="114"/>
  <c r="A176" i="114"/>
  <c r="A177" i="114"/>
  <c r="A178" i="114"/>
  <c r="A179" i="114"/>
  <c r="A180" i="114"/>
  <c r="A181" i="114"/>
  <c r="A182" i="114"/>
  <c r="A183" i="114"/>
  <c r="A184" i="114"/>
  <c r="A185" i="114"/>
  <c r="A186" i="114"/>
  <c r="A187" i="114"/>
  <c r="A188" i="114"/>
  <c r="A189" i="114"/>
  <c r="A190" i="114"/>
  <c r="A191" i="114"/>
  <c r="A192" i="114"/>
  <c r="A5" i="114"/>
  <c r="A6" i="114"/>
  <c r="A7" i="114"/>
  <c r="A193" i="114"/>
  <c r="A194" i="114"/>
  <c r="A195" i="114"/>
  <c r="A196" i="114"/>
  <c r="A197" i="114"/>
  <c r="A198" i="114"/>
  <c r="A199" i="114"/>
  <c r="A200" i="114"/>
  <c r="A201" i="114"/>
  <c r="A202" i="114"/>
  <c r="A203" i="114"/>
  <c r="A204" i="114"/>
  <c r="A205" i="114"/>
  <c r="A206" i="114"/>
  <c r="A207" i="114"/>
  <c r="A208" i="114"/>
  <c r="A209" i="114"/>
  <c r="A210" i="114"/>
  <c r="A211" i="114"/>
  <c r="A212" i="114"/>
  <c r="A213" i="114"/>
  <c r="A214" i="114"/>
  <c r="A215" i="114"/>
  <c r="A216" i="114"/>
  <c r="A217" i="114"/>
  <c r="A218" i="114"/>
  <c r="A219" i="114"/>
  <c r="A220" i="114"/>
  <c r="A221" i="114"/>
  <c r="A222" i="114"/>
  <c r="A223" i="114"/>
  <c r="A224" i="114"/>
  <c r="A225" i="114"/>
  <c r="A226" i="114"/>
  <c r="A227" i="114"/>
  <c r="A228" i="114"/>
  <c r="A229" i="114"/>
  <c r="A230" i="114"/>
  <c r="A231" i="114"/>
  <c r="A232" i="114"/>
  <c r="A233" i="114"/>
  <c r="A234" i="114"/>
  <c r="A235" i="114"/>
  <c r="A236" i="114"/>
  <c r="A237" i="114"/>
  <c r="A238" i="114"/>
  <c r="A239" i="114"/>
  <c r="A240" i="114"/>
  <c r="A241" i="114"/>
  <c r="A242" i="114"/>
  <c r="A243" i="114"/>
  <c r="A244" i="114"/>
  <c r="A245" i="114"/>
  <c r="A246" i="114"/>
  <c r="A247" i="114"/>
  <c r="A248" i="114"/>
  <c r="A249" i="114"/>
  <c r="A250" i="114"/>
  <c r="A251" i="114"/>
  <c r="A252" i="114"/>
  <c r="A253" i="114"/>
  <c r="A254" i="114"/>
  <c r="A255" i="114"/>
  <c r="A256" i="114"/>
  <c r="A257" i="114"/>
  <c r="A258" i="114"/>
  <c r="A259" i="114"/>
  <c r="A260" i="114"/>
  <c r="A261" i="114"/>
  <c r="A262" i="114"/>
  <c r="A263" i="114"/>
  <c r="A264" i="114"/>
  <c r="A265" i="114"/>
  <c r="A266" i="114"/>
  <c r="A267" i="114"/>
  <c r="A268" i="114"/>
  <c r="A269" i="114"/>
  <c r="A270" i="114"/>
  <c r="A271" i="114"/>
  <c r="A272" i="114"/>
  <c r="A273" i="114"/>
  <c r="A274" i="114"/>
  <c r="A275" i="114"/>
  <c r="A276" i="114"/>
  <c r="A277" i="114"/>
  <c r="A278" i="114"/>
  <c r="A279" i="114"/>
  <c r="A280" i="114"/>
  <c r="A281" i="114"/>
  <c r="A282" i="114"/>
  <c r="A283" i="114"/>
  <c r="A284" i="114"/>
  <c r="A285" i="114"/>
  <c r="A286" i="114"/>
  <c r="A287" i="114"/>
  <c r="A288" i="114"/>
  <c r="A289" i="114"/>
  <c r="A290" i="114"/>
  <c r="A291" i="114"/>
  <c r="A292" i="114"/>
  <c r="A293" i="114"/>
  <c r="A294" i="114"/>
  <c r="A295" i="114"/>
  <c r="A296" i="114"/>
  <c r="A297" i="114"/>
  <c r="A298" i="114"/>
  <c r="A299" i="114"/>
  <c r="A300" i="114"/>
  <c r="A301" i="114"/>
  <c r="A302" i="114"/>
  <c r="A303" i="114"/>
  <c r="A304" i="114"/>
  <c r="A305" i="114"/>
  <c r="A306" i="114"/>
  <c r="A307" i="114"/>
  <c r="A308" i="114"/>
  <c r="A309" i="114"/>
  <c r="A310" i="114"/>
  <c r="A311" i="114"/>
  <c r="A312" i="114"/>
  <c r="A313" i="114"/>
  <c r="A314" i="114"/>
  <c r="A315" i="114"/>
  <c r="A316" i="114"/>
  <c r="A317" i="114"/>
  <c r="A318" i="114"/>
  <c r="A319" i="114"/>
  <c r="A320" i="114"/>
  <c r="A321" i="114"/>
  <c r="A322" i="114"/>
  <c r="A8" i="114"/>
  <c r="G8" i="114"/>
  <c r="I8" i="114"/>
  <c r="A27" i="113"/>
  <c r="A28" i="113"/>
  <c r="A29" i="113"/>
  <c r="A30" i="113"/>
  <c r="A31" i="113"/>
  <c r="A32" i="113"/>
  <c r="A33" i="113"/>
  <c r="A34" i="113"/>
  <c r="A35" i="113"/>
  <c r="A36" i="113"/>
  <c r="A37" i="113"/>
  <c r="A38" i="113"/>
  <c r="A39" i="113"/>
  <c r="A40" i="113"/>
  <c r="A41" i="113"/>
  <c r="A42" i="113"/>
  <c r="A43" i="113"/>
  <c r="A44" i="113"/>
  <c r="A45" i="113"/>
  <c r="A46" i="113"/>
  <c r="A47" i="113"/>
  <c r="A48" i="113"/>
  <c r="A49" i="113"/>
  <c r="A50" i="113"/>
  <c r="A51" i="113"/>
  <c r="A52" i="113"/>
  <c r="A53" i="113"/>
  <c r="A54" i="113"/>
  <c r="A55" i="113"/>
  <c r="A56" i="113"/>
  <c r="A57" i="113"/>
  <c r="A58" i="113"/>
  <c r="A59" i="113"/>
  <c r="A60" i="113"/>
  <c r="A61" i="113"/>
  <c r="A62" i="113"/>
  <c r="A63" i="113"/>
  <c r="A64" i="113"/>
  <c r="A65" i="113"/>
  <c r="A66" i="113"/>
  <c r="A67" i="113"/>
  <c r="A68" i="113"/>
  <c r="A3" i="113"/>
  <c r="A4" i="113"/>
  <c r="A5" i="113"/>
  <c r="A6" i="113"/>
  <c r="A7" i="113"/>
  <c r="A8" i="113"/>
  <c r="A69" i="113"/>
  <c r="A70" i="113"/>
  <c r="A71" i="113"/>
  <c r="A72" i="113"/>
  <c r="A73" i="113"/>
  <c r="A74" i="113"/>
  <c r="A75" i="113"/>
  <c r="A76" i="113"/>
  <c r="A77" i="113"/>
  <c r="A78" i="113"/>
  <c r="A79" i="113"/>
  <c r="A80" i="113"/>
  <c r="A81" i="113"/>
  <c r="A82" i="113"/>
  <c r="A83" i="113"/>
  <c r="A84" i="113"/>
  <c r="A85" i="113"/>
  <c r="A86" i="113"/>
  <c r="A87" i="113"/>
  <c r="A88" i="113"/>
  <c r="A89" i="113"/>
  <c r="A90" i="113"/>
  <c r="A91" i="113"/>
  <c r="A92" i="113"/>
  <c r="A93" i="113"/>
  <c r="A94" i="113"/>
  <c r="A95" i="113"/>
  <c r="A96" i="113"/>
  <c r="A97" i="113"/>
  <c r="A98" i="113"/>
  <c r="A99" i="113"/>
  <c r="A100" i="113"/>
  <c r="A101" i="113"/>
  <c r="A102" i="113"/>
  <c r="A103" i="113"/>
  <c r="A104" i="113"/>
  <c r="A105" i="113"/>
  <c r="A106" i="113"/>
  <c r="A107" i="113"/>
  <c r="A108" i="113"/>
  <c r="A109" i="113"/>
  <c r="A110" i="113"/>
  <c r="A111" i="113"/>
  <c r="A112" i="113"/>
  <c r="A113" i="113"/>
  <c r="A114" i="113"/>
  <c r="A115" i="113"/>
  <c r="A116" i="113"/>
  <c r="A117" i="113"/>
  <c r="A118" i="113"/>
  <c r="A119" i="113"/>
  <c r="A120" i="113"/>
  <c r="A121" i="113"/>
  <c r="A122" i="113"/>
  <c r="A123" i="113"/>
  <c r="A124" i="113"/>
  <c r="A125" i="113"/>
  <c r="A126" i="113"/>
  <c r="A127" i="113"/>
  <c r="A128" i="113"/>
  <c r="A129" i="113"/>
  <c r="A130" i="113"/>
  <c r="A131" i="113"/>
  <c r="A132" i="113"/>
  <c r="A133" i="113"/>
  <c r="A134" i="113"/>
  <c r="A135" i="113"/>
  <c r="A136" i="113"/>
  <c r="A137" i="113"/>
  <c r="A138" i="113"/>
  <c r="A139" i="113"/>
  <c r="A140" i="113"/>
  <c r="A141" i="113"/>
  <c r="A142" i="113"/>
  <c r="A143" i="113"/>
  <c r="A144" i="113"/>
  <c r="A145" i="113"/>
  <c r="A146" i="113"/>
  <c r="A147" i="113"/>
  <c r="A148" i="113"/>
  <c r="A149" i="113"/>
  <c r="A150" i="113"/>
  <c r="A151" i="113"/>
  <c r="A152" i="113"/>
  <c r="A153" i="113"/>
  <c r="A154" i="113"/>
  <c r="A155" i="113"/>
  <c r="A156" i="113"/>
  <c r="A157" i="113"/>
  <c r="A158" i="113"/>
  <c r="A159" i="113"/>
  <c r="A160" i="113"/>
  <c r="A161" i="113"/>
  <c r="A162" i="113"/>
  <c r="A163" i="113"/>
  <c r="A164" i="113"/>
  <c r="A165" i="113"/>
  <c r="A166" i="113"/>
  <c r="A167" i="113"/>
  <c r="A168" i="113"/>
  <c r="A169" i="113"/>
  <c r="A170" i="113"/>
  <c r="A171" i="113"/>
  <c r="A172" i="113"/>
  <c r="A173" i="113"/>
  <c r="A174" i="113"/>
  <c r="A175" i="113"/>
  <c r="A176" i="113"/>
  <c r="A177" i="113"/>
  <c r="A178" i="113"/>
  <c r="A179" i="113"/>
  <c r="A180" i="113"/>
  <c r="A181" i="113"/>
  <c r="A182" i="113"/>
  <c r="A183" i="113"/>
  <c r="A9" i="113"/>
  <c r="A184" i="113"/>
  <c r="A185" i="113"/>
  <c r="A186" i="113"/>
  <c r="A187" i="113"/>
  <c r="A188" i="113"/>
  <c r="A189" i="113"/>
  <c r="A10" i="113"/>
  <c r="A11" i="113"/>
  <c r="A12" i="113"/>
  <c r="A13" i="113"/>
  <c r="A190" i="113"/>
  <c r="A191" i="113"/>
  <c r="A192" i="113"/>
  <c r="A193" i="113"/>
  <c r="A194" i="113"/>
  <c r="A195" i="113"/>
  <c r="A196" i="113"/>
  <c r="A197" i="113"/>
  <c r="A198" i="113"/>
  <c r="A199" i="113"/>
  <c r="A200" i="113"/>
  <c r="A201" i="113"/>
  <c r="A202" i="113"/>
  <c r="A203" i="113"/>
  <c r="A204" i="113"/>
  <c r="A205" i="113"/>
  <c r="A206" i="113"/>
  <c r="A207" i="113"/>
  <c r="A208" i="113"/>
  <c r="A209" i="113"/>
  <c r="A210" i="113"/>
  <c r="A211" i="113"/>
  <c r="A212" i="113"/>
  <c r="A213" i="113"/>
  <c r="A214" i="113"/>
  <c r="A215" i="113"/>
  <c r="A216" i="113"/>
  <c r="A217" i="113"/>
  <c r="A218" i="113"/>
  <c r="A219" i="113"/>
  <c r="A220" i="113"/>
  <c r="A221" i="113"/>
  <c r="A222" i="113"/>
  <c r="A223" i="113"/>
  <c r="A224" i="113"/>
  <c r="A225" i="113"/>
  <c r="A226" i="113"/>
  <c r="A227" i="113"/>
  <c r="A228" i="113"/>
  <c r="A229" i="113"/>
  <c r="A230" i="113"/>
  <c r="A231" i="113"/>
  <c r="A232" i="113"/>
  <c r="A233" i="113"/>
  <c r="A234" i="113"/>
  <c r="A235" i="113"/>
  <c r="A236" i="113"/>
  <c r="A237" i="113"/>
  <c r="A238" i="113"/>
  <c r="A239" i="113"/>
  <c r="A240" i="113"/>
  <c r="A241" i="113"/>
  <c r="A242" i="113"/>
  <c r="A243" i="113"/>
  <c r="A244" i="113"/>
  <c r="A245" i="113"/>
  <c r="A246" i="113"/>
  <c r="A247" i="113"/>
  <c r="A248" i="113"/>
  <c r="A249" i="113"/>
  <c r="A250" i="113"/>
  <c r="A251" i="113"/>
  <c r="A252" i="113"/>
  <c r="A253" i="113"/>
  <c r="A14" i="113"/>
  <c r="A15" i="113"/>
  <c r="A16" i="113"/>
  <c r="A17" i="113"/>
  <c r="A18" i="113"/>
  <c r="A19" i="113"/>
  <c r="G14" i="113"/>
  <c r="I14" i="113"/>
  <c r="G15" i="113"/>
  <c r="I15" i="113"/>
  <c r="G16" i="113"/>
  <c r="I16" i="113"/>
  <c r="G17" i="113"/>
  <c r="I17" i="113"/>
  <c r="G18" i="113"/>
  <c r="I18" i="113"/>
  <c r="G19" i="113"/>
  <c r="I19" i="113"/>
  <c r="G98" i="112"/>
  <c r="C98" i="112" s="1"/>
  <c r="I98" i="112"/>
  <c r="A98" i="112"/>
  <c r="B98" i="112"/>
  <c r="G14" i="111"/>
  <c r="I14" i="111"/>
  <c r="G15" i="111"/>
  <c r="I15" i="111"/>
  <c r="G16" i="111"/>
  <c r="I16" i="111"/>
  <c r="G17" i="111"/>
  <c r="I17" i="111"/>
  <c r="B14" i="111"/>
  <c r="B15" i="111"/>
  <c r="B16" i="111"/>
  <c r="B17" i="111"/>
  <c r="A14" i="111"/>
  <c r="A15" i="111"/>
  <c r="A16" i="111"/>
  <c r="A17" i="111"/>
  <c r="A149" i="111"/>
  <c r="A150" i="111"/>
  <c r="A151" i="111"/>
  <c r="A152" i="111"/>
  <c r="A153" i="111"/>
  <c r="A154" i="111"/>
  <c r="A155" i="111"/>
  <c r="A156" i="111"/>
  <c r="A157" i="111"/>
  <c r="A158" i="111"/>
  <c r="A159" i="111"/>
  <c r="A160" i="111"/>
  <c r="A161" i="111"/>
  <c r="A162" i="111"/>
  <c r="A163" i="111"/>
  <c r="A164" i="111"/>
  <c r="A165" i="111"/>
  <c r="A166" i="111"/>
  <c r="A167" i="111"/>
  <c r="A168" i="111"/>
  <c r="A169" i="111"/>
  <c r="A170" i="111"/>
  <c r="A171" i="111"/>
  <c r="A172" i="111"/>
  <c r="A173" i="111"/>
  <c r="A174" i="111"/>
  <c r="A175" i="111"/>
  <c r="A176" i="111"/>
  <c r="A177" i="111"/>
  <c r="A178" i="111"/>
  <c r="A179" i="111"/>
  <c r="A180" i="111"/>
  <c r="A181" i="111"/>
  <c r="A182" i="111"/>
  <c r="A183" i="111"/>
  <c r="A184" i="111"/>
  <c r="A185" i="111"/>
  <c r="A186" i="111"/>
  <c r="A187" i="111"/>
  <c r="A188" i="111"/>
  <c r="A189" i="111"/>
  <c r="A190" i="111"/>
  <c r="A191" i="111"/>
  <c r="A192" i="111"/>
  <c r="A193" i="111"/>
  <c r="A194" i="111"/>
  <c r="A195" i="111"/>
  <c r="A196" i="111"/>
  <c r="A197" i="111"/>
  <c r="A198" i="111"/>
  <c r="A199" i="111"/>
  <c r="A200" i="111"/>
  <c r="A201" i="111"/>
  <c r="A202" i="111"/>
  <c r="A203" i="111"/>
  <c r="A204" i="111"/>
  <c r="A205" i="111"/>
  <c r="A206" i="111"/>
  <c r="A207" i="111"/>
  <c r="A208" i="111"/>
  <c r="A209" i="111"/>
  <c r="A210" i="111"/>
  <c r="A211" i="111"/>
  <c r="A212" i="111"/>
  <c r="A213" i="111"/>
  <c r="A214" i="111"/>
  <c r="A215" i="111"/>
  <c r="A216" i="111"/>
  <c r="A217" i="111"/>
  <c r="A218" i="111"/>
  <c r="A219" i="111"/>
  <c r="A220" i="111"/>
  <c r="A221" i="111"/>
  <c r="A222" i="111"/>
  <c r="A223" i="111"/>
  <c r="A224" i="111"/>
  <c r="A225" i="111"/>
  <c r="A226" i="111"/>
  <c r="A227" i="111"/>
  <c r="A228" i="111"/>
  <c r="A229" i="111"/>
  <c r="A230" i="111"/>
  <c r="A231" i="111"/>
  <c r="A232" i="111"/>
  <c r="A233" i="111"/>
  <c r="A234" i="111"/>
  <c r="A235" i="111"/>
  <c r="A236" i="111"/>
  <c r="A237" i="111"/>
  <c r="A238" i="111"/>
  <c r="A239" i="111"/>
  <c r="A240" i="111"/>
  <c r="A241" i="111"/>
  <c r="A242" i="111"/>
  <c r="A243" i="111"/>
  <c r="A244" i="111"/>
  <c r="A245" i="111"/>
  <c r="A246" i="111"/>
  <c r="A247" i="111"/>
  <c r="A248" i="111"/>
  <c r="A249" i="111"/>
  <c r="A250" i="111"/>
  <c r="A251" i="111"/>
  <c r="A252" i="111"/>
  <c r="A253" i="111"/>
  <c r="A254" i="111"/>
  <c r="A255" i="111"/>
  <c r="A256" i="111"/>
  <c r="A257" i="111"/>
  <c r="A258" i="111"/>
  <c r="A259" i="111"/>
  <c r="A260" i="111"/>
  <c r="A261" i="111"/>
  <c r="A262" i="111"/>
  <c r="G15" i="110"/>
  <c r="C15" i="110" s="1"/>
  <c r="A15" i="110" s="1"/>
  <c r="G16" i="110"/>
  <c r="C16" i="110" s="1"/>
  <c r="A16" i="110" s="1"/>
  <c r="B15" i="110"/>
  <c r="B16" i="110"/>
  <c r="A13" i="109"/>
  <c r="B13" i="109"/>
  <c r="A14" i="109"/>
  <c r="B14" i="109"/>
  <c r="A15" i="109"/>
  <c r="B15" i="109"/>
  <c r="A16" i="109"/>
  <c r="B16" i="109"/>
  <c r="A17" i="109"/>
  <c r="B17" i="109"/>
  <c r="A18" i="109"/>
  <c r="B18" i="109"/>
  <c r="A19" i="109"/>
  <c r="B19" i="109"/>
  <c r="A20" i="109"/>
  <c r="B20" i="109"/>
  <c r="A21" i="109"/>
  <c r="B21" i="109"/>
  <c r="A22" i="109"/>
  <c r="B22" i="109"/>
  <c r="A23" i="109"/>
  <c r="B23" i="109"/>
  <c r="A24" i="109"/>
  <c r="B24" i="109"/>
  <c r="A25" i="109"/>
  <c r="B25" i="109"/>
  <c r="A26" i="109"/>
  <c r="B26" i="109"/>
  <c r="A27" i="109"/>
  <c r="B27" i="109"/>
  <c r="A28" i="109"/>
  <c r="B28" i="109"/>
  <c r="A29" i="109"/>
  <c r="B29" i="109"/>
  <c r="A30" i="109"/>
  <c r="B30" i="109"/>
  <c r="A31" i="109"/>
  <c r="B31" i="109"/>
  <c r="A32" i="109"/>
  <c r="B32" i="109"/>
  <c r="A33" i="109"/>
  <c r="B33" i="109"/>
  <c r="A34" i="109"/>
  <c r="B34" i="109"/>
  <c r="A35" i="109"/>
  <c r="B35" i="109"/>
  <c r="A36" i="109"/>
  <c r="B36" i="109"/>
  <c r="A37" i="109"/>
  <c r="B37" i="109"/>
  <c r="A38" i="109"/>
  <c r="B38" i="109"/>
  <c r="A39" i="109"/>
  <c r="B39" i="109"/>
  <c r="A40" i="109"/>
  <c r="B40" i="109"/>
  <c r="A41" i="109"/>
  <c r="B41" i="109"/>
  <c r="A42" i="109"/>
  <c r="B42" i="109"/>
  <c r="A43" i="109"/>
  <c r="B43" i="109"/>
  <c r="A44" i="109"/>
  <c r="B44" i="109"/>
  <c r="A45" i="109"/>
  <c r="B45" i="109"/>
  <c r="A46" i="109"/>
  <c r="B46" i="109"/>
  <c r="A47" i="109"/>
  <c r="B47" i="109"/>
  <c r="A48" i="109"/>
  <c r="B48" i="109"/>
  <c r="A49" i="109"/>
  <c r="B49" i="109"/>
  <c r="A50" i="109"/>
  <c r="B50" i="109"/>
  <c r="A51" i="109"/>
  <c r="B51" i="109"/>
  <c r="A52" i="109"/>
  <c r="B52" i="109"/>
  <c r="A53" i="109"/>
  <c r="B53" i="109"/>
  <c r="A54" i="109"/>
  <c r="B54" i="109"/>
  <c r="A55" i="109"/>
  <c r="B55" i="109"/>
  <c r="A56" i="109"/>
  <c r="B56" i="109"/>
  <c r="A57" i="109"/>
  <c r="B57" i="109"/>
  <c r="A58" i="109"/>
  <c r="B58" i="109"/>
  <c r="A59" i="109"/>
  <c r="B59" i="109"/>
  <c r="A60" i="109"/>
  <c r="B60" i="109"/>
  <c r="A61" i="109"/>
  <c r="B61" i="109"/>
  <c r="A62" i="109"/>
  <c r="B62" i="109"/>
  <c r="A63" i="109"/>
  <c r="B63" i="109"/>
  <c r="A64" i="109"/>
  <c r="B64" i="109"/>
  <c r="A65" i="109"/>
  <c r="B65" i="109"/>
  <c r="A66" i="109"/>
  <c r="B66" i="109"/>
  <c r="A67" i="109"/>
  <c r="B67" i="109"/>
  <c r="A68" i="109"/>
  <c r="B68" i="109"/>
  <c r="A69" i="109"/>
  <c r="B69" i="109"/>
  <c r="A70" i="109"/>
  <c r="B70" i="109"/>
  <c r="A71" i="109"/>
  <c r="B71" i="109"/>
  <c r="A72" i="109"/>
  <c r="B72" i="109"/>
  <c r="A73" i="109"/>
  <c r="B73" i="109"/>
  <c r="A74" i="109"/>
  <c r="B74" i="109"/>
  <c r="A75" i="109"/>
  <c r="B75" i="109"/>
  <c r="A3" i="109"/>
  <c r="B3" i="109"/>
  <c r="A4" i="109"/>
  <c r="B4" i="109"/>
  <c r="A5" i="109"/>
  <c r="B5" i="109"/>
  <c r="A6" i="109"/>
  <c r="B6" i="109"/>
  <c r="A76" i="109"/>
  <c r="B76" i="109"/>
  <c r="A77" i="109"/>
  <c r="B77" i="109"/>
  <c r="A78" i="109"/>
  <c r="B78" i="109"/>
  <c r="A79" i="109"/>
  <c r="B79" i="109"/>
  <c r="A80" i="109"/>
  <c r="B80" i="109"/>
  <c r="A81" i="109"/>
  <c r="B81" i="109"/>
  <c r="A82" i="109"/>
  <c r="B82" i="109"/>
  <c r="A83" i="109"/>
  <c r="B83" i="109"/>
  <c r="A84" i="109"/>
  <c r="B84" i="109"/>
  <c r="A85" i="109"/>
  <c r="B85" i="109"/>
  <c r="A86" i="109"/>
  <c r="B86" i="109"/>
  <c r="A87" i="109"/>
  <c r="B87" i="109"/>
  <c r="A88" i="109"/>
  <c r="B88" i="109"/>
  <c r="A89" i="109"/>
  <c r="B89" i="109"/>
  <c r="A90" i="109"/>
  <c r="B90" i="109"/>
  <c r="A91" i="109"/>
  <c r="B91" i="109"/>
  <c r="A92" i="109"/>
  <c r="B92" i="109"/>
  <c r="A93" i="109"/>
  <c r="B93" i="109"/>
  <c r="A94" i="109"/>
  <c r="B94" i="109"/>
  <c r="A95" i="109"/>
  <c r="B95" i="109"/>
  <c r="A96" i="109"/>
  <c r="B96" i="109"/>
  <c r="A97" i="109"/>
  <c r="B97" i="109"/>
  <c r="A98" i="109"/>
  <c r="B98" i="109"/>
  <c r="A99" i="109"/>
  <c r="B99" i="109"/>
  <c r="A100" i="109"/>
  <c r="B100" i="109"/>
  <c r="A101" i="109"/>
  <c r="B101" i="109"/>
  <c r="A102" i="109"/>
  <c r="B102" i="109"/>
  <c r="A103" i="109"/>
  <c r="B103" i="109"/>
  <c r="A104" i="109"/>
  <c r="B104" i="109"/>
  <c r="A105" i="109"/>
  <c r="B105" i="109"/>
  <c r="A106" i="109"/>
  <c r="B106" i="109"/>
  <c r="A107" i="109"/>
  <c r="B107" i="109"/>
  <c r="A108" i="109"/>
  <c r="B108" i="109"/>
  <c r="A109" i="109"/>
  <c r="B109" i="109"/>
  <c r="A110" i="109"/>
  <c r="B110" i="109"/>
  <c r="A111" i="109"/>
  <c r="B111" i="109"/>
  <c r="A112" i="109"/>
  <c r="B112" i="109"/>
  <c r="A113" i="109"/>
  <c r="B113" i="109"/>
  <c r="A114" i="109"/>
  <c r="B114" i="109"/>
  <c r="A115" i="109"/>
  <c r="B115" i="109"/>
  <c r="A116" i="109"/>
  <c r="B116" i="109"/>
  <c r="A117" i="109"/>
  <c r="B117" i="109"/>
  <c r="A118" i="109"/>
  <c r="B118" i="109"/>
  <c r="A119" i="109"/>
  <c r="B119" i="109"/>
  <c r="A120" i="109"/>
  <c r="B120" i="109"/>
  <c r="A121" i="109"/>
  <c r="B121" i="109"/>
  <c r="A122" i="109"/>
  <c r="B122" i="109"/>
  <c r="A123" i="109"/>
  <c r="B123" i="109"/>
  <c r="A124" i="109"/>
  <c r="B124" i="109"/>
  <c r="A125" i="109"/>
  <c r="B125" i="109"/>
  <c r="A126" i="109"/>
  <c r="B126" i="109"/>
  <c r="A127" i="109"/>
  <c r="B127" i="109"/>
  <c r="A128" i="109"/>
  <c r="B128" i="109"/>
  <c r="A129" i="109"/>
  <c r="B129" i="109"/>
  <c r="A130" i="109"/>
  <c r="B130" i="109"/>
  <c r="A131" i="109"/>
  <c r="B131" i="109"/>
  <c r="A132" i="109"/>
  <c r="B132" i="109"/>
  <c r="A133" i="109"/>
  <c r="B133" i="109"/>
  <c r="A134" i="109"/>
  <c r="B134" i="109"/>
  <c r="A135" i="109"/>
  <c r="B135" i="109"/>
  <c r="A136" i="109"/>
  <c r="B136" i="109"/>
  <c r="A137" i="109"/>
  <c r="B137" i="109"/>
  <c r="A138" i="109"/>
  <c r="B138" i="109"/>
  <c r="A139" i="109"/>
  <c r="B139" i="109"/>
  <c r="A140" i="109"/>
  <c r="B140" i="109"/>
  <c r="A141" i="109"/>
  <c r="B141" i="109"/>
  <c r="A142" i="109"/>
  <c r="B142" i="109"/>
  <c r="A143" i="109"/>
  <c r="B143" i="109"/>
  <c r="A144" i="109"/>
  <c r="B144" i="109"/>
  <c r="A145" i="109"/>
  <c r="B145" i="109"/>
  <c r="A146" i="109"/>
  <c r="B146" i="109"/>
  <c r="A147" i="109"/>
  <c r="B147" i="109"/>
  <c r="A148" i="109"/>
  <c r="B148" i="109"/>
  <c r="A149" i="109"/>
  <c r="B149" i="109"/>
  <c r="A150" i="109"/>
  <c r="B150" i="109"/>
  <c r="A151" i="109"/>
  <c r="B151" i="109"/>
  <c r="A152" i="109"/>
  <c r="B152" i="109"/>
  <c r="A153" i="109"/>
  <c r="B153" i="109"/>
  <c r="A154" i="109"/>
  <c r="B154" i="109"/>
  <c r="A155" i="109"/>
  <c r="B155" i="109"/>
  <c r="A156" i="109"/>
  <c r="B156" i="109"/>
  <c r="A157" i="109"/>
  <c r="B157" i="109"/>
  <c r="A158" i="109"/>
  <c r="B158" i="109"/>
  <c r="A159" i="109"/>
  <c r="B159" i="109"/>
  <c r="A160" i="109"/>
  <c r="B160" i="109"/>
  <c r="A161" i="109"/>
  <c r="B161" i="109"/>
  <c r="A162" i="109"/>
  <c r="B162" i="109"/>
  <c r="A163" i="109"/>
  <c r="B163" i="109"/>
  <c r="A164" i="109"/>
  <c r="B164" i="109"/>
  <c r="A165" i="109"/>
  <c r="B165" i="109"/>
  <c r="A166" i="109"/>
  <c r="B166" i="109"/>
  <c r="A167" i="109"/>
  <c r="B167" i="109"/>
  <c r="A168" i="109"/>
  <c r="B168" i="109"/>
  <c r="A169" i="109"/>
  <c r="B169" i="109"/>
  <c r="A170" i="109"/>
  <c r="B170" i="109"/>
  <c r="A171" i="109"/>
  <c r="B171" i="109"/>
  <c r="A172" i="109"/>
  <c r="B172" i="109"/>
  <c r="A173" i="109"/>
  <c r="B173" i="109"/>
  <c r="A174" i="109"/>
  <c r="B174" i="109"/>
  <c r="A175" i="109"/>
  <c r="B175" i="109"/>
  <c r="A176" i="109"/>
  <c r="B176" i="109"/>
  <c r="A177" i="109"/>
  <c r="B177" i="109"/>
  <c r="A178" i="109"/>
  <c r="B178" i="109"/>
  <c r="A179" i="109"/>
  <c r="B179" i="109"/>
  <c r="A180" i="109"/>
  <c r="B180" i="109"/>
  <c r="A181" i="109"/>
  <c r="B181" i="109"/>
  <c r="A182" i="109"/>
  <c r="B182" i="109"/>
  <c r="A183" i="109"/>
  <c r="B183" i="109"/>
  <c r="A184" i="109"/>
  <c r="B184" i="109"/>
  <c r="A185" i="109"/>
  <c r="B185" i="109"/>
  <c r="A186" i="109"/>
  <c r="B186" i="109"/>
  <c r="A187" i="109"/>
  <c r="B187" i="109"/>
  <c r="A188" i="109"/>
  <c r="B188" i="109"/>
  <c r="A189" i="109"/>
  <c r="B189" i="109"/>
  <c r="A190" i="109"/>
  <c r="B190" i="109"/>
  <c r="A191" i="109"/>
  <c r="B191" i="109"/>
  <c r="A192" i="109"/>
  <c r="B192" i="109"/>
  <c r="A193" i="109"/>
  <c r="B193" i="109"/>
  <c r="A194" i="109"/>
  <c r="B194" i="109"/>
  <c r="A195" i="109"/>
  <c r="B195" i="109"/>
  <c r="A196" i="109"/>
  <c r="B196" i="109"/>
  <c r="A197" i="109"/>
  <c r="B197" i="109"/>
  <c r="A198" i="109"/>
  <c r="B198" i="109"/>
  <c r="A199" i="109"/>
  <c r="B199" i="109"/>
  <c r="A200" i="109"/>
  <c r="B200" i="109"/>
  <c r="A201" i="109"/>
  <c r="B201" i="109"/>
  <c r="A202" i="109"/>
  <c r="B202" i="109"/>
  <c r="A203" i="109"/>
  <c r="B203" i="109"/>
  <c r="A204" i="109"/>
  <c r="B204" i="109"/>
  <c r="A205" i="109"/>
  <c r="B205" i="109"/>
  <c r="A206" i="109"/>
  <c r="B206" i="109"/>
  <c r="A207" i="109"/>
  <c r="B207" i="109"/>
  <c r="A208" i="109"/>
  <c r="B208" i="109"/>
  <c r="A209" i="109"/>
  <c r="B209" i="109"/>
  <c r="A210" i="109"/>
  <c r="B210" i="109"/>
  <c r="A211" i="109"/>
  <c r="B211" i="109"/>
  <c r="A212" i="109"/>
  <c r="B212" i="109"/>
  <c r="A213" i="109"/>
  <c r="B213" i="109"/>
  <c r="A214" i="109"/>
  <c r="B214" i="109"/>
  <c r="A215" i="109"/>
  <c r="B215" i="109"/>
  <c r="A216" i="109"/>
  <c r="B216" i="109"/>
  <c r="A217" i="109"/>
  <c r="B217" i="109"/>
  <c r="A218" i="109"/>
  <c r="B218" i="109"/>
  <c r="A7" i="109"/>
  <c r="B7" i="109"/>
  <c r="A8" i="109"/>
  <c r="B8" i="109"/>
  <c r="A9" i="109"/>
  <c r="B9" i="109"/>
  <c r="A10" i="109"/>
  <c r="B10" i="109"/>
  <c r="A11" i="109"/>
  <c r="B11" i="109"/>
  <c r="A219" i="109"/>
  <c r="B219" i="109"/>
  <c r="A223" i="109"/>
  <c r="B223" i="109"/>
  <c r="A224" i="109"/>
  <c r="B224" i="109"/>
  <c r="A225" i="109"/>
  <c r="B225" i="109"/>
  <c r="A226" i="109"/>
  <c r="B226" i="109"/>
  <c r="A227" i="109"/>
  <c r="B227" i="109"/>
  <c r="A228" i="109"/>
  <c r="B228" i="109"/>
  <c r="A229" i="109"/>
  <c r="B229" i="109"/>
  <c r="A230" i="109"/>
  <c r="B230" i="109"/>
  <c r="A231" i="109"/>
  <c r="B231" i="109"/>
  <c r="A232" i="109"/>
  <c r="B232" i="109"/>
  <c r="A233" i="109"/>
  <c r="B233" i="109"/>
  <c r="A234" i="109"/>
  <c r="B234" i="109"/>
  <c r="A235" i="109"/>
  <c r="B235" i="109"/>
  <c r="A236" i="109"/>
  <c r="B236" i="109"/>
  <c r="A237" i="109"/>
  <c r="B237" i="109"/>
  <c r="A238" i="109"/>
  <c r="B238" i="109"/>
  <c r="A239" i="109"/>
  <c r="B239" i="109"/>
  <c r="A240" i="109"/>
  <c r="B240" i="109"/>
  <c r="A241" i="109"/>
  <c r="B241" i="109"/>
  <c r="A242" i="109"/>
  <c r="B242" i="109"/>
  <c r="A243" i="109"/>
  <c r="B243" i="109"/>
  <c r="A244" i="109"/>
  <c r="B244" i="109"/>
  <c r="A245" i="109"/>
  <c r="B245" i="109"/>
  <c r="A246" i="109"/>
  <c r="B246" i="109"/>
  <c r="A247" i="109"/>
  <c r="B247" i="109"/>
  <c r="A248" i="109"/>
  <c r="B248" i="109"/>
  <c r="A249" i="109"/>
  <c r="B249" i="109"/>
  <c r="A250" i="109"/>
  <c r="B250" i="109"/>
  <c r="A251" i="109"/>
  <c r="B251" i="109"/>
  <c r="A252" i="109"/>
  <c r="B252" i="109"/>
  <c r="A253" i="109"/>
  <c r="B253" i="109"/>
  <c r="A254" i="109"/>
  <c r="B254" i="109"/>
  <c r="A255" i="109"/>
  <c r="B255" i="109"/>
  <c r="A256" i="109"/>
  <c r="B256" i="109"/>
  <c r="A257" i="109"/>
  <c r="B257" i="109"/>
  <c r="A258" i="109"/>
  <c r="B258" i="109"/>
  <c r="A259" i="109"/>
  <c r="B259" i="109"/>
  <c r="A260" i="109"/>
  <c r="B260" i="109"/>
  <c r="A261" i="109"/>
  <c r="B261" i="109"/>
  <c r="A262" i="109"/>
  <c r="B262" i="109"/>
  <c r="A263" i="109"/>
  <c r="B263" i="109"/>
  <c r="A264" i="109"/>
  <c r="B264" i="109"/>
  <c r="A265" i="109"/>
  <c r="B265" i="109"/>
  <c r="A266" i="109"/>
  <c r="B266" i="109"/>
  <c r="A267" i="109"/>
  <c r="B267" i="109"/>
  <c r="A268" i="109"/>
  <c r="B268" i="109"/>
  <c r="A269" i="109"/>
  <c r="B269" i="109"/>
  <c r="A270" i="109"/>
  <c r="B270" i="109"/>
  <c r="A271" i="109"/>
  <c r="B271" i="109"/>
  <c r="A272" i="109"/>
  <c r="B272" i="109"/>
  <c r="A273" i="109"/>
  <c r="B273" i="109"/>
  <c r="A274" i="109"/>
  <c r="B274" i="109"/>
  <c r="A275" i="109"/>
  <c r="B275" i="109"/>
  <c r="A276" i="109"/>
  <c r="B276" i="109"/>
  <c r="A277" i="109"/>
  <c r="B277" i="109"/>
  <c r="A278" i="109"/>
  <c r="B278" i="109"/>
  <c r="A279" i="109"/>
  <c r="B279" i="109"/>
  <c r="A280" i="109"/>
  <c r="B280" i="109"/>
  <c r="A281" i="109"/>
  <c r="B281" i="109"/>
  <c r="A282" i="109"/>
  <c r="B282" i="109"/>
  <c r="A283" i="109"/>
  <c r="B283" i="109"/>
  <c r="A284" i="109"/>
  <c r="B284" i="109"/>
  <c r="A285" i="109"/>
  <c r="B285" i="109"/>
  <c r="A286" i="109"/>
  <c r="B286" i="109"/>
  <c r="A287" i="109"/>
  <c r="B287" i="109"/>
  <c r="A288" i="109"/>
  <c r="B288" i="109"/>
  <c r="A289" i="109"/>
  <c r="B289" i="109"/>
  <c r="A290" i="109"/>
  <c r="B290" i="109"/>
  <c r="A291" i="109"/>
  <c r="B291" i="109"/>
  <c r="A292" i="109"/>
  <c r="B292" i="109"/>
  <c r="A293" i="109"/>
  <c r="B293" i="109"/>
  <c r="A294" i="109"/>
  <c r="B294" i="109"/>
  <c r="A295" i="109"/>
  <c r="B295" i="109"/>
  <c r="A296" i="109"/>
  <c r="B296" i="109"/>
  <c r="A297" i="109"/>
  <c r="B297" i="109"/>
  <c r="A298" i="109"/>
  <c r="B298" i="109"/>
  <c r="A299" i="109"/>
  <c r="B299" i="109"/>
  <c r="A300" i="109"/>
  <c r="B300" i="109"/>
  <c r="A301" i="109"/>
  <c r="B301" i="109"/>
  <c r="A302" i="109"/>
  <c r="B302" i="109"/>
  <c r="A303" i="109"/>
  <c r="B303" i="109"/>
  <c r="A304" i="109"/>
  <c r="B304" i="109"/>
  <c r="A305" i="109"/>
  <c r="B305" i="109"/>
  <c r="A306" i="109"/>
  <c r="B306" i="109"/>
  <c r="A307" i="109"/>
  <c r="B307" i="109"/>
  <c r="A308" i="109"/>
  <c r="B308" i="109"/>
  <c r="A309" i="109"/>
  <c r="B309" i="109"/>
  <c r="A310" i="109"/>
  <c r="B310" i="109"/>
  <c r="A311" i="109"/>
  <c r="B311" i="109"/>
  <c r="A220" i="109"/>
  <c r="B220" i="109"/>
  <c r="A221" i="109"/>
  <c r="B221" i="109"/>
  <c r="A222" i="109"/>
  <c r="B222" i="109"/>
  <c r="C221" i="109"/>
  <c r="G220" i="109"/>
  <c r="I220" i="109"/>
  <c r="G221" i="109"/>
  <c r="I221" i="109"/>
  <c r="G222" i="109"/>
  <c r="I222" i="109"/>
  <c r="G11" i="108"/>
  <c r="I11" i="108"/>
  <c r="G12" i="108"/>
  <c r="I12" i="108"/>
  <c r="G13" i="108"/>
  <c r="I13" i="108"/>
  <c r="G14" i="108"/>
  <c r="I14" i="108"/>
  <c r="G15" i="108"/>
  <c r="I15" i="108"/>
  <c r="A17" i="108"/>
  <c r="A18" i="108"/>
  <c r="A19" i="108"/>
  <c r="A20" i="108"/>
  <c r="A21" i="108"/>
  <c r="A22" i="108"/>
  <c r="A23" i="108"/>
  <c r="A24" i="108"/>
  <c r="A25" i="108"/>
  <c r="A26" i="108"/>
  <c r="A27" i="108"/>
  <c r="A28" i="108"/>
  <c r="A29" i="108"/>
  <c r="A30" i="108"/>
  <c r="A31" i="108"/>
  <c r="A32" i="108"/>
  <c r="A33" i="108"/>
  <c r="A34" i="108"/>
  <c r="A35" i="108"/>
  <c r="A36" i="108"/>
  <c r="A37" i="108"/>
  <c r="A38" i="108"/>
  <c r="A39" i="108"/>
  <c r="A40" i="108"/>
  <c r="A41" i="108"/>
  <c r="A42" i="108"/>
  <c r="A43" i="108"/>
  <c r="A44" i="108"/>
  <c r="A45" i="108"/>
  <c r="A46" i="108"/>
  <c r="A47" i="108"/>
  <c r="A48" i="108"/>
  <c r="A49" i="108"/>
  <c r="A50" i="108"/>
  <c r="A51" i="108"/>
  <c r="A52" i="108"/>
  <c r="A53" i="108"/>
  <c r="A3" i="108"/>
  <c r="A54" i="108"/>
  <c r="A55" i="108"/>
  <c r="A56" i="108"/>
  <c r="A57" i="108"/>
  <c r="A58" i="108"/>
  <c r="A59" i="108"/>
  <c r="A60" i="108"/>
  <c r="A61" i="108"/>
  <c r="A62" i="108"/>
  <c r="A63" i="108"/>
  <c r="A64" i="108"/>
  <c r="A65" i="108"/>
  <c r="A66" i="108"/>
  <c r="A67" i="108"/>
  <c r="A4" i="108"/>
  <c r="A68" i="108"/>
  <c r="A5" i="108"/>
  <c r="A69" i="108"/>
  <c r="A70" i="108"/>
  <c r="A71" i="108"/>
  <c r="A72" i="108"/>
  <c r="A73" i="108"/>
  <c r="A74" i="108"/>
  <c r="A75" i="108"/>
  <c r="A76" i="108"/>
  <c r="A77" i="108"/>
  <c r="A78" i="108"/>
  <c r="A79" i="108"/>
  <c r="A80" i="108"/>
  <c r="A81" i="108"/>
  <c r="A82" i="108"/>
  <c r="A83" i="108"/>
  <c r="A84" i="108"/>
  <c r="A85" i="108"/>
  <c r="A86" i="108"/>
  <c r="A87" i="108"/>
  <c r="A88" i="108"/>
  <c r="A89" i="108"/>
  <c r="A90" i="108"/>
  <c r="A91" i="108"/>
  <c r="A92" i="108"/>
  <c r="A93" i="108"/>
  <c r="A94" i="108"/>
  <c r="A95" i="108"/>
  <c r="A96" i="108"/>
  <c r="A97" i="108"/>
  <c r="A98" i="108"/>
  <c r="A99" i="108"/>
  <c r="A100" i="108"/>
  <c r="A101" i="108"/>
  <c r="A102" i="108"/>
  <c r="A103" i="108"/>
  <c r="A104" i="108"/>
  <c r="A105" i="108"/>
  <c r="A106" i="108"/>
  <c r="A107" i="108"/>
  <c r="A108" i="108"/>
  <c r="A109" i="108"/>
  <c r="A110" i="108"/>
  <c r="A111" i="108"/>
  <c r="A112" i="108"/>
  <c r="A113" i="108"/>
  <c r="A114" i="108"/>
  <c r="A115" i="108"/>
  <c r="A116" i="108"/>
  <c r="A117" i="108"/>
  <c r="A118" i="108"/>
  <c r="A119" i="108"/>
  <c r="A120" i="108"/>
  <c r="A121" i="108"/>
  <c r="A122" i="108"/>
  <c r="A123" i="108"/>
  <c r="A124" i="108"/>
  <c r="A125" i="108"/>
  <c r="A126" i="108"/>
  <c r="A127" i="108"/>
  <c r="A128" i="108"/>
  <c r="A129" i="108"/>
  <c r="A130" i="108"/>
  <c r="A131" i="108"/>
  <c r="A132" i="108"/>
  <c r="A133" i="108"/>
  <c r="A134" i="108"/>
  <c r="A135" i="108"/>
  <c r="A136" i="108"/>
  <c r="A137" i="108"/>
  <c r="A138" i="108"/>
  <c r="A139" i="108"/>
  <c r="A140" i="108"/>
  <c r="A141" i="108"/>
  <c r="A6" i="108"/>
  <c r="A142" i="108"/>
  <c r="A143" i="108"/>
  <c r="A144" i="108"/>
  <c r="A145" i="108"/>
  <c r="A146" i="108"/>
  <c r="A147" i="108"/>
  <c r="A148" i="108"/>
  <c r="A149" i="108"/>
  <c r="A150" i="108"/>
  <c r="A151" i="108"/>
  <c r="A152" i="108"/>
  <c r="A153" i="108"/>
  <c r="A154" i="108"/>
  <c r="A155" i="108"/>
  <c r="A156" i="108"/>
  <c r="A157" i="108"/>
  <c r="A158" i="108"/>
  <c r="A159" i="108"/>
  <c r="A160" i="108"/>
  <c r="A161" i="108"/>
  <c r="A162" i="108"/>
  <c r="A163" i="108"/>
  <c r="A164" i="108"/>
  <c r="A165" i="108"/>
  <c r="A166" i="108"/>
  <c r="A167" i="108"/>
  <c r="A168" i="108"/>
  <c r="A169" i="108"/>
  <c r="A170" i="108"/>
  <c r="A171" i="108"/>
  <c r="A172" i="108"/>
  <c r="A173" i="108"/>
  <c r="A174" i="108"/>
  <c r="A175" i="108"/>
  <c r="A176" i="108"/>
  <c r="A177" i="108"/>
  <c r="A178" i="108"/>
  <c r="A179" i="108"/>
  <c r="A180" i="108"/>
  <c r="A181" i="108"/>
  <c r="A182" i="108"/>
  <c r="A183" i="108"/>
  <c r="A184" i="108"/>
  <c r="A185" i="108"/>
  <c r="A186" i="108"/>
  <c r="A187" i="108"/>
  <c r="A188" i="108"/>
  <c r="A189" i="108"/>
  <c r="A190" i="108"/>
  <c r="A191" i="108"/>
  <c r="A192" i="108"/>
  <c r="A193" i="108"/>
  <c r="A194" i="108"/>
  <c r="A195" i="108"/>
  <c r="A196" i="108"/>
  <c r="A197" i="108"/>
  <c r="A198" i="108"/>
  <c r="A199" i="108"/>
  <c r="A200" i="108"/>
  <c r="A201" i="108"/>
  <c r="A202" i="108"/>
  <c r="A203" i="108"/>
  <c r="A204" i="108"/>
  <c r="A205" i="108"/>
  <c r="A206" i="108"/>
  <c r="A207" i="108"/>
  <c r="A208" i="108"/>
  <c r="A209" i="108"/>
  <c r="A210" i="108"/>
  <c r="A211" i="108"/>
  <c r="A212" i="108"/>
  <c r="A213" i="108"/>
  <c r="A214" i="108"/>
  <c r="A215" i="108"/>
  <c r="A216" i="108"/>
  <c r="A217" i="108"/>
  <c r="A218" i="108"/>
  <c r="A219" i="108"/>
  <c r="A220" i="108"/>
  <c r="A221" i="108"/>
  <c r="A222" i="108"/>
  <c r="A223" i="108"/>
  <c r="A224" i="108"/>
  <c r="A225" i="108"/>
  <c r="A226" i="108"/>
  <c r="A227" i="108"/>
  <c r="A228" i="108"/>
  <c r="A229" i="108"/>
  <c r="A230" i="108"/>
  <c r="A231" i="108"/>
  <c r="A232" i="108"/>
  <c r="A233" i="108"/>
  <c r="A234" i="108"/>
  <c r="A235" i="108"/>
  <c r="A236" i="108"/>
  <c r="A237" i="108"/>
  <c r="A238" i="108"/>
  <c r="A239" i="108"/>
  <c r="A240" i="108"/>
  <c r="A241" i="108"/>
  <c r="A242" i="108"/>
  <c r="A243" i="108"/>
  <c r="A244" i="108"/>
  <c r="A245" i="108"/>
  <c r="A246" i="108"/>
  <c r="A247" i="108"/>
  <c r="A7" i="108"/>
  <c r="A8" i="108"/>
  <c r="A248" i="108"/>
  <c r="A249" i="108"/>
  <c r="A250" i="108"/>
  <c r="A251" i="108"/>
  <c r="A252" i="108"/>
  <c r="A253" i="108"/>
  <c r="A254" i="108"/>
  <c r="A255" i="108"/>
  <c r="A256" i="108"/>
  <c r="A257" i="108"/>
  <c r="A258" i="108"/>
  <c r="A259" i="108"/>
  <c r="A260" i="108"/>
  <c r="A261" i="108"/>
  <c r="A262" i="108"/>
  <c r="A263" i="108"/>
  <c r="A264" i="108"/>
  <c r="A265" i="108"/>
  <c r="A266" i="108"/>
  <c r="A267" i="108"/>
  <c r="A268" i="108"/>
  <c r="A269" i="108"/>
  <c r="A270" i="108"/>
  <c r="A271" i="108"/>
  <c r="A272" i="108"/>
  <c r="A273" i="108"/>
  <c r="A274" i="108"/>
  <c r="A275" i="108"/>
  <c r="A276" i="108"/>
  <c r="A277" i="108"/>
  <c r="A278" i="108"/>
  <c r="A279" i="108"/>
  <c r="A280" i="108"/>
  <c r="A281" i="108"/>
  <c r="A282" i="108"/>
  <c r="A283" i="108"/>
  <c r="A284" i="108"/>
  <c r="A285" i="108"/>
  <c r="A286" i="108"/>
  <c r="A287" i="108"/>
  <c r="A288" i="108"/>
  <c r="A289" i="108"/>
  <c r="A290" i="108"/>
  <c r="A291" i="108"/>
  <c r="A292" i="108"/>
  <c r="A293" i="108"/>
  <c r="A294" i="108"/>
  <c r="A295" i="108"/>
  <c r="A296" i="108"/>
  <c r="A297" i="108"/>
  <c r="A298" i="108"/>
  <c r="A299" i="108"/>
  <c r="A300" i="108"/>
  <c r="A301" i="108"/>
  <c r="A302" i="108"/>
  <c r="A303" i="108"/>
  <c r="A304" i="108"/>
  <c r="A305" i="108"/>
  <c r="A306" i="108"/>
  <c r="A307" i="108"/>
  <c r="A308" i="108"/>
  <c r="A309" i="108"/>
  <c r="A310" i="108"/>
  <c r="A311" i="108"/>
  <c r="A312" i="108"/>
  <c r="A313" i="108"/>
  <c r="A314" i="108"/>
  <c r="A315" i="108"/>
  <c r="A316" i="108"/>
  <c r="A317" i="108"/>
  <c r="A318" i="108"/>
  <c r="A319" i="108"/>
  <c r="A320" i="108"/>
  <c r="A321" i="108"/>
  <c r="A322" i="108"/>
  <c r="A323" i="108"/>
  <c r="A324" i="108"/>
  <c r="A325" i="108"/>
  <c r="A326" i="108"/>
  <c r="A327" i="108"/>
  <c r="A328" i="108"/>
  <c r="A329" i="108"/>
  <c r="A330" i="108"/>
  <c r="A331" i="108"/>
  <c r="A332" i="108"/>
  <c r="A333" i="108"/>
  <c r="A334" i="108"/>
  <c r="A335" i="108"/>
  <c r="A336" i="108"/>
  <c r="A337" i="108"/>
  <c r="A338" i="108"/>
  <c r="A339" i="108"/>
  <c r="A340" i="108"/>
  <c r="A341" i="108"/>
  <c r="A342" i="108"/>
  <c r="A343" i="108"/>
  <c r="A344" i="108"/>
  <c r="A345" i="108"/>
  <c r="A346" i="108"/>
  <c r="A347" i="108"/>
  <c r="A348" i="108"/>
  <c r="A349" i="108"/>
  <c r="A350" i="108"/>
  <c r="A351" i="108"/>
  <c r="A352" i="108"/>
  <c r="A353" i="108"/>
  <c r="A354" i="108"/>
  <c r="A355" i="108"/>
  <c r="A356" i="108"/>
  <c r="A357" i="108"/>
  <c r="A358" i="108"/>
  <c r="A359" i="108"/>
  <c r="A360" i="108"/>
  <c r="A361" i="108"/>
  <c r="A362" i="108"/>
  <c r="A363" i="108"/>
  <c r="A364" i="108"/>
  <c r="A365" i="108"/>
  <c r="A366" i="108"/>
  <c r="A367" i="108"/>
  <c r="A368" i="108"/>
  <c r="A369" i="108"/>
  <c r="A370" i="108"/>
  <c r="A371" i="108"/>
  <c r="A372" i="108"/>
  <c r="A373" i="108"/>
  <c r="A374" i="108"/>
  <c r="A375" i="108"/>
  <c r="A376" i="108"/>
  <c r="A9" i="108"/>
  <c r="A377" i="108"/>
  <c r="A378" i="108"/>
  <c r="A379" i="108"/>
  <c r="A380" i="108"/>
  <c r="A381" i="108"/>
  <c r="A382" i="108"/>
  <c r="A383" i="108"/>
  <c r="A384" i="108"/>
  <c r="A385" i="108"/>
  <c r="A386" i="108"/>
  <c r="A387" i="108"/>
  <c r="A388" i="108"/>
  <c r="A389" i="108"/>
  <c r="A390" i="108"/>
  <c r="A391" i="108"/>
  <c r="A392" i="108"/>
  <c r="A393" i="108"/>
  <c r="A394" i="108"/>
  <c r="A395" i="108"/>
  <c r="A10" i="108"/>
  <c r="A396" i="108"/>
  <c r="A397" i="108"/>
  <c r="A398" i="108"/>
  <c r="A399" i="108"/>
  <c r="A400" i="108"/>
  <c r="A401" i="108"/>
  <c r="A402" i="108"/>
  <c r="A403" i="108"/>
  <c r="A404" i="108"/>
  <c r="A405" i="108"/>
  <c r="A406" i="108"/>
  <c r="A407" i="108"/>
  <c r="A408" i="108"/>
  <c r="A409" i="108"/>
  <c r="A410" i="108"/>
  <c r="A411" i="108"/>
  <c r="A412" i="108"/>
  <c r="A413" i="108"/>
  <c r="A414" i="108"/>
  <c r="A415" i="108"/>
  <c r="A416" i="108"/>
  <c r="A417" i="108"/>
  <c r="A418" i="108"/>
  <c r="A419" i="108"/>
  <c r="A420" i="108"/>
  <c r="A421" i="108"/>
  <c r="A422" i="108"/>
  <c r="A423" i="108"/>
  <c r="A424" i="108"/>
  <c r="A425" i="108"/>
  <c r="A426" i="108"/>
  <c r="A427" i="108"/>
  <c r="A428" i="108"/>
  <c r="A429" i="108"/>
  <c r="A430" i="108"/>
  <c r="A431" i="108"/>
  <c r="A432" i="108"/>
  <c r="A433" i="108"/>
  <c r="A434" i="108"/>
  <c r="A435" i="108"/>
  <c r="A436" i="108"/>
  <c r="A437" i="108"/>
  <c r="A438" i="108"/>
  <c r="A439" i="108"/>
  <c r="A440" i="108"/>
  <c r="A441" i="108"/>
  <c r="A442" i="108"/>
  <c r="A443" i="108"/>
  <c r="A444" i="108"/>
  <c r="A445" i="108"/>
  <c r="A446" i="108"/>
  <c r="A447" i="108"/>
  <c r="A448" i="108"/>
  <c r="A449" i="108"/>
  <c r="A450" i="108"/>
  <c r="A451" i="108"/>
  <c r="A452" i="108"/>
  <c r="A453" i="108"/>
  <c r="A454" i="108"/>
  <c r="A455" i="108"/>
  <c r="A456" i="108"/>
  <c r="A457" i="108"/>
  <c r="A458" i="108"/>
  <c r="A459" i="108"/>
  <c r="A460" i="108"/>
  <c r="A461" i="108"/>
  <c r="A462" i="108"/>
  <c r="A463" i="108"/>
  <c r="A464" i="108"/>
  <c r="A465" i="108"/>
  <c r="A466" i="108"/>
  <c r="A467" i="108"/>
  <c r="A468" i="108"/>
  <c r="A469" i="108"/>
  <c r="A470" i="108"/>
  <c r="A471" i="108"/>
  <c r="A472" i="108"/>
  <c r="A473" i="108"/>
  <c r="A474" i="108"/>
  <c r="A475" i="108"/>
  <c r="A476" i="108"/>
  <c r="A477" i="108"/>
  <c r="A478" i="108"/>
  <c r="A479" i="108"/>
  <c r="A480" i="108"/>
  <c r="A481" i="108"/>
  <c r="A482" i="108"/>
  <c r="A483" i="108"/>
  <c r="A484" i="108"/>
  <c r="A485" i="108"/>
  <c r="A486" i="108"/>
  <c r="A487" i="108"/>
  <c r="A488" i="108"/>
  <c r="A489" i="108"/>
  <c r="A490" i="108"/>
  <c r="A491" i="108"/>
  <c r="A492" i="108"/>
  <c r="A493" i="108"/>
  <c r="A494" i="108"/>
  <c r="A495" i="108"/>
  <c r="A496" i="108"/>
  <c r="A497" i="108"/>
  <c r="A498" i="108"/>
  <c r="A499" i="108"/>
  <c r="A500" i="108"/>
  <c r="A501" i="108"/>
  <c r="A502" i="108"/>
  <c r="A503" i="108"/>
  <c r="A504" i="108"/>
  <c r="A505" i="108"/>
  <c r="A506" i="108"/>
  <c r="A507" i="108"/>
  <c r="A508" i="108"/>
  <c r="A509" i="108"/>
  <c r="A510" i="108"/>
  <c r="A511" i="108"/>
  <c r="A512" i="108"/>
  <c r="A513" i="108"/>
  <c r="A514" i="108"/>
  <c r="A515" i="108"/>
  <c r="A516" i="108"/>
  <c r="A517" i="108"/>
  <c r="A518" i="108"/>
  <c r="A519" i="108"/>
  <c r="A520" i="108"/>
  <c r="A521" i="108"/>
  <c r="A522" i="108"/>
  <c r="A523" i="108"/>
  <c r="A524" i="108"/>
  <c r="A525" i="108"/>
  <c r="A526" i="108"/>
  <c r="A527" i="108"/>
  <c r="A528" i="108"/>
  <c r="A529" i="108"/>
  <c r="A530" i="108"/>
  <c r="A531" i="108"/>
  <c r="A532" i="108"/>
  <c r="A533" i="108"/>
  <c r="A534" i="108"/>
  <c r="A535" i="108"/>
  <c r="A536" i="108"/>
  <c r="A537" i="108"/>
  <c r="A538" i="108"/>
  <c r="A539" i="108"/>
  <c r="A540" i="108"/>
  <c r="A541" i="108"/>
  <c r="A542" i="108"/>
  <c r="A543" i="108"/>
  <c r="A544" i="108"/>
  <c r="A545" i="108"/>
  <c r="A546" i="108"/>
  <c r="A547" i="108"/>
  <c r="A548" i="108"/>
  <c r="A549" i="108"/>
  <c r="A550" i="108"/>
  <c r="A551" i="108"/>
  <c r="A552" i="108"/>
  <c r="A553" i="108"/>
  <c r="A554" i="108"/>
  <c r="A555" i="108"/>
  <c r="A556" i="108"/>
  <c r="A557" i="108"/>
  <c r="A558" i="108"/>
  <c r="A559" i="108"/>
  <c r="A560" i="108"/>
  <c r="A561" i="108"/>
  <c r="A562" i="108"/>
  <c r="A563" i="108"/>
  <c r="A564" i="108"/>
  <c r="A565" i="108"/>
  <c r="A566" i="108"/>
  <c r="A567" i="108"/>
  <c r="A568" i="108"/>
  <c r="A569" i="108"/>
  <c r="A570" i="108"/>
  <c r="A571" i="108"/>
  <c r="A572" i="108"/>
  <c r="A573" i="108"/>
  <c r="A574" i="108"/>
  <c r="A575" i="108"/>
  <c r="A576" i="108"/>
  <c r="A577" i="108"/>
  <c r="A578" i="108"/>
  <c r="A579" i="108"/>
  <c r="A580" i="108"/>
  <c r="A581" i="108"/>
  <c r="A582" i="108"/>
  <c r="A583" i="108"/>
  <c r="A584" i="108"/>
  <c r="A585" i="108"/>
  <c r="A586" i="108"/>
  <c r="A587" i="108"/>
  <c r="A588" i="108"/>
  <c r="A589" i="108"/>
  <c r="A590" i="108"/>
  <c r="A591" i="108"/>
  <c r="A592" i="108"/>
  <c r="A593" i="108"/>
  <c r="A594" i="108"/>
  <c r="A595" i="108"/>
  <c r="A596" i="108"/>
  <c r="A597" i="108"/>
  <c r="A598" i="108"/>
  <c r="A599" i="108"/>
  <c r="A600" i="108"/>
  <c r="A601" i="108"/>
  <c r="A602" i="108"/>
  <c r="A603" i="108"/>
  <c r="A604" i="108"/>
  <c r="A605" i="108"/>
  <c r="A606" i="108"/>
  <c r="A607" i="108"/>
  <c r="A608" i="108"/>
  <c r="A609" i="108"/>
  <c r="A610" i="108"/>
  <c r="A611" i="108"/>
  <c r="A612" i="108"/>
  <c r="A613" i="108"/>
  <c r="A614" i="108"/>
  <c r="A615" i="108"/>
  <c r="A616" i="108"/>
  <c r="A617" i="108"/>
  <c r="A618" i="108"/>
  <c r="A619" i="108"/>
  <c r="A620" i="108"/>
  <c r="A621" i="108"/>
  <c r="A622" i="108"/>
  <c r="A623" i="108"/>
  <c r="A624" i="108"/>
  <c r="A625" i="108"/>
  <c r="A626" i="108"/>
  <c r="A627" i="108"/>
  <c r="A628" i="108"/>
  <c r="A629" i="108"/>
  <c r="A630" i="108"/>
  <c r="A631" i="108"/>
  <c r="A632" i="108"/>
  <c r="A633" i="108"/>
  <c r="A634" i="108"/>
  <c r="A635" i="108"/>
  <c r="A636" i="108"/>
  <c r="A637" i="108"/>
  <c r="A638" i="108"/>
  <c r="A639" i="108"/>
  <c r="A640" i="108"/>
  <c r="A641" i="108"/>
  <c r="A642" i="108"/>
  <c r="A643" i="108"/>
  <c r="A644" i="108"/>
  <c r="A645" i="108"/>
  <c r="A646" i="108"/>
  <c r="A647" i="108"/>
  <c r="A648" i="108"/>
  <c r="A649" i="108"/>
  <c r="A650" i="108"/>
  <c r="A651" i="108"/>
  <c r="A652" i="108"/>
  <c r="A653" i="108"/>
  <c r="A654" i="108"/>
  <c r="A655" i="108"/>
  <c r="A656" i="108"/>
  <c r="A657" i="108"/>
  <c r="A658" i="108"/>
  <c r="A659" i="108"/>
  <c r="A660" i="108"/>
  <c r="A661" i="108"/>
  <c r="A662" i="108"/>
  <c r="A663" i="108"/>
  <c r="A664" i="108"/>
  <c r="A665" i="108"/>
  <c r="A666" i="108"/>
  <c r="A667" i="108"/>
  <c r="A668" i="108"/>
  <c r="A669" i="108"/>
  <c r="A670" i="108"/>
  <c r="A671" i="108"/>
  <c r="A672" i="108"/>
  <c r="A673" i="108"/>
  <c r="A674" i="108"/>
  <c r="A675" i="108"/>
  <c r="A676" i="108"/>
  <c r="A677" i="108"/>
  <c r="A678" i="108"/>
  <c r="A679" i="108"/>
  <c r="A680" i="108"/>
  <c r="A681" i="108"/>
  <c r="A682" i="108"/>
  <c r="A683" i="108"/>
  <c r="A684" i="108"/>
  <c r="A685" i="108"/>
  <c r="A686" i="108"/>
  <c r="A687" i="108"/>
  <c r="A688" i="108"/>
  <c r="A689" i="108"/>
  <c r="A690" i="108"/>
  <c r="A691" i="108"/>
  <c r="A692" i="108"/>
  <c r="A693" i="108"/>
  <c r="A694" i="108"/>
  <c r="A695" i="108"/>
  <c r="A696" i="108"/>
  <c r="A697" i="108"/>
  <c r="A698" i="108"/>
  <c r="A699" i="108"/>
  <c r="A700" i="108"/>
  <c r="A701" i="108"/>
  <c r="A702" i="108"/>
  <c r="A703" i="108"/>
  <c r="A704" i="108"/>
  <c r="A705" i="108"/>
  <c r="A706" i="108"/>
  <c r="A707" i="108"/>
  <c r="A708" i="108"/>
  <c r="A709" i="108"/>
  <c r="A710" i="108"/>
  <c r="A711" i="108"/>
  <c r="A712" i="108"/>
  <c r="A713" i="108"/>
  <c r="A714" i="108"/>
  <c r="A715" i="108"/>
  <c r="A716" i="108"/>
  <c r="A717" i="108"/>
  <c r="A718" i="108"/>
  <c r="A719" i="108"/>
  <c r="A720" i="108"/>
  <c r="A721" i="108"/>
  <c r="A722" i="108"/>
  <c r="A723" i="108"/>
  <c r="A724" i="108"/>
  <c r="A725" i="108"/>
  <c r="A726" i="108"/>
  <c r="A727" i="108"/>
  <c r="A728" i="108"/>
  <c r="A729" i="108"/>
  <c r="A730" i="108"/>
  <c r="A731" i="108"/>
  <c r="A732" i="108"/>
  <c r="A733" i="108"/>
  <c r="A734" i="108"/>
  <c r="A735" i="108"/>
  <c r="A736" i="108"/>
  <c r="A737" i="108"/>
  <c r="A738" i="108"/>
  <c r="A739" i="108"/>
  <c r="A740" i="108"/>
  <c r="A741" i="108"/>
  <c r="A742" i="108"/>
  <c r="A743" i="108"/>
  <c r="A744" i="108"/>
  <c r="A745" i="108"/>
  <c r="A746" i="108"/>
  <c r="A747" i="108"/>
  <c r="A748" i="108"/>
  <c r="A749" i="108"/>
  <c r="A750" i="108"/>
  <c r="A751" i="108"/>
  <c r="A752" i="108"/>
  <c r="A753" i="108"/>
  <c r="A754" i="108"/>
  <c r="A755" i="108"/>
  <c r="A756" i="108"/>
  <c r="A757" i="108"/>
  <c r="A758" i="108"/>
  <c r="A759" i="108"/>
  <c r="A760" i="108"/>
  <c r="A761" i="108"/>
  <c r="A762" i="108"/>
  <c r="A763" i="108"/>
  <c r="A764" i="108"/>
  <c r="A765" i="108"/>
  <c r="A766" i="108"/>
  <c r="A767" i="108"/>
  <c r="A768" i="108"/>
  <c r="A769" i="108"/>
  <c r="A770" i="108"/>
  <c r="A771" i="108"/>
  <c r="A772" i="108"/>
  <c r="A773" i="108"/>
  <c r="A774" i="108"/>
  <c r="A775" i="108"/>
  <c r="A776" i="108"/>
  <c r="A777" i="108"/>
  <c r="A778" i="108"/>
  <c r="A779" i="108"/>
  <c r="A780" i="108"/>
  <c r="A781" i="108"/>
  <c r="A782" i="108"/>
  <c r="A783" i="108"/>
  <c r="A784" i="108"/>
  <c r="A785" i="108"/>
  <c r="A786" i="108"/>
  <c r="A787" i="108"/>
  <c r="A788" i="108"/>
  <c r="A789" i="108"/>
  <c r="A790" i="108"/>
  <c r="A791" i="108"/>
  <c r="A792" i="108"/>
  <c r="A793" i="108"/>
  <c r="A794" i="108"/>
  <c r="A795" i="108"/>
  <c r="A796" i="108"/>
  <c r="A797" i="108"/>
  <c r="A798" i="108"/>
  <c r="A799" i="108"/>
  <c r="A800" i="108"/>
  <c r="A801" i="108"/>
  <c r="A802" i="108"/>
  <c r="A803" i="108"/>
  <c r="A804" i="108"/>
  <c r="A805" i="108"/>
  <c r="A806" i="108"/>
  <c r="A807" i="108"/>
  <c r="A808" i="108"/>
  <c r="A809" i="108"/>
  <c r="A810" i="108"/>
  <c r="A811" i="108"/>
  <c r="A812" i="108"/>
  <c r="A813" i="108"/>
  <c r="A814" i="108"/>
  <c r="A815" i="108"/>
  <c r="A816" i="108"/>
  <c r="A11" i="108"/>
  <c r="A12" i="108"/>
  <c r="A13" i="108"/>
  <c r="A14" i="108"/>
  <c r="A15" i="108"/>
  <c r="A16" i="108"/>
  <c r="B23" i="108"/>
  <c r="B24" i="108"/>
  <c r="B25" i="108"/>
  <c r="B26" i="108"/>
  <c r="B27" i="108"/>
  <c r="B28" i="108"/>
  <c r="B29" i="108"/>
  <c r="B30" i="108"/>
  <c r="B31" i="108"/>
  <c r="B32" i="108"/>
  <c r="B33" i="108"/>
  <c r="B34" i="108"/>
  <c r="B35" i="108"/>
  <c r="B36" i="108"/>
  <c r="B37" i="108"/>
  <c r="B38" i="108"/>
  <c r="B39" i="108"/>
  <c r="B40" i="108"/>
  <c r="B41" i="108"/>
  <c r="B42" i="108"/>
  <c r="B43" i="108"/>
  <c r="B44" i="108"/>
  <c r="B45" i="108"/>
  <c r="B46" i="108"/>
  <c r="B47" i="108"/>
  <c r="B48" i="108"/>
  <c r="B49" i="108"/>
  <c r="B50" i="108"/>
  <c r="B51" i="108"/>
  <c r="B52" i="108"/>
  <c r="B53" i="108"/>
  <c r="B3" i="108"/>
  <c r="B54" i="108"/>
  <c r="B55" i="108"/>
  <c r="B56" i="108"/>
  <c r="B57" i="108"/>
  <c r="B58" i="108"/>
  <c r="B59" i="108"/>
  <c r="B60" i="108"/>
  <c r="B61" i="108"/>
  <c r="B62" i="108"/>
  <c r="B63" i="108"/>
  <c r="B64" i="108"/>
  <c r="B65" i="108"/>
  <c r="B66" i="108"/>
  <c r="B67" i="108"/>
  <c r="B4" i="108"/>
  <c r="B68" i="108"/>
  <c r="B5" i="108"/>
  <c r="B69" i="108"/>
  <c r="B70" i="108"/>
  <c r="B71" i="108"/>
  <c r="B72" i="108"/>
  <c r="B73" i="108"/>
  <c r="B74" i="108"/>
  <c r="B75" i="108"/>
  <c r="B76" i="108"/>
  <c r="B77" i="108"/>
  <c r="B78" i="108"/>
  <c r="B79" i="108"/>
  <c r="B80" i="108"/>
  <c r="B81" i="108"/>
  <c r="B82" i="108"/>
  <c r="B83" i="108"/>
  <c r="B84" i="108"/>
  <c r="B85" i="108"/>
  <c r="B86" i="108"/>
  <c r="B87" i="108"/>
  <c r="B88" i="108"/>
  <c r="B89" i="108"/>
  <c r="B90" i="108"/>
  <c r="B91" i="108"/>
  <c r="B92" i="108"/>
  <c r="B93" i="108"/>
  <c r="B94" i="108"/>
  <c r="B95" i="108"/>
  <c r="B96" i="108"/>
  <c r="B97" i="108"/>
  <c r="B98" i="108"/>
  <c r="B99" i="108"/>
  <c r="B100" i="108"/>
  <c r="B101" i="108"/>
  <c r="B102" i="108"/>
  <c r="B103" i="108"/>
  <c r="B104" i="108"/>
  <c r="B105" i="108"/>
  <c r="B106" i="108"/>
  <c r="B107" i="108"/>
  <c r="B108" i="108"/>
  <c r="B109" i="108"/>
  <c r="B110" i="108"/>
  <c r="B111" i="108"/>
  <c r="B112" i="108"/>
  <c r="B113" i="108"/>
  <c r="B114" i="108"/>
  <c r="B115" i="108"/>
  <c r="B116" i="108"/>
  <c r="B117" i="108"/>
  <c r="B118" i="108"/>
  <c r="B119" i="108"/>
  <c r="B120" i="108"/>
  <c r="B121" i="108"/>
  <c r="B122" i="108"/>
  <c r="B123" i="108"/>
  <c r="B124" i="108"/>
  <c r="B125" i="108"/>
  <c r="B126" i="108"/>
  <c r="B127" i="108"/>
  <c r="B128" i="108"/>
  <c r="B129" i="108"/>
  <c r="B130" i="108"/>
  <c r="B131" i="108"/>
  <c r="B132" i="108"/>
  <c r="B133" i="108"/>
  <c r="B134" i="108"/>
  <c r="B135" i="108"/>
  <c r="B136" i="108"/>
  <c r="B137" i="108"/>
  <c r="B138" i="108"/>
  <c r="B139" i="108"/>
  <c r="B140" i="108"/>
  <c r="B141" i="108"/>
  <c r="B6" i="108"/>
  <c r="B142" i="108"/>
  <c r="B143" i="108"/>
  <c r="B144" i="108"/>
  <c r="B145" i="108"/>
  <c r="B146" i="108"/>
  <c r="B147" i="108"/>
  <c r="B148" i="108"/>
  <c r="B149" i="108"/>
  <c r="B150" i="108"/>
  <c r="B151" i="108"/>
  <c r="B152" i="108"/>
  <c r="B153" i="108"/>
  <c r="B154" i="108"/>
  <c r="B155" i="108"/>
  <c r="B156" i="108"/>
  <c r="B157" i="108"/>
  <c r="B158" i="108"/>
  <c r="B159" i="108"/>
  <c r="B160" i="108"/>
  <c r="B161" i="108"/>
  <c r="B162" i="108"/>
  <c r="B163" i="108"/>
  <c r="B164" i="108"/>
  <c r="B165" i="108"/>
  <c r="B166" i="108"/>
  <c r="B167" i="108"/>
  <c r="B168" i="108"/>
  <c r="B169" i="108"/>
  <c r="B170" i="108"/>
  <c r="B171" i="108"/>
  <c r="B172" i="108"/>
  <c r="B173" i="108"/>
  <c r="B174" i="108"/>
  <c r="B175" i="108"/>
  <c r="B176" i="108"/>
  <c r="B177" i="108"/>
  <c r="B178" i="108"/>
  <c r="B179" i="108"/>
  <c r="B180" i="108"/>
  <c r="B181" i="108"/>
  <c r="B182" i="108"/>
  <c r="B183" i="108"/>
  <c r="B184" i="108"/>
  <c r="B185" i="108"/>
  <c r="B186" i="108"/>
  <c r="B187" i="108"/>
  <c r="B188" i="108"/>
  <c r="B189" i="108"/>
  <c r="B190" i="108"/>
  <c r="B191" i="108"/>
  <c r="B192" i="108"/>
  <c r="B193" i="108"/>
  <c r="B194" i="108"/>
  <c r="B195" i="108"/>
  <c r="B196" i="108"/>
  <c r="B197" i="108"/>
  <c r="B198" i="108"/>
  <c r="B199" i="108"/>
  <c r="B200" i="108"/>
  <c r="B201" i="108"/>
  <c r="B202" i="108"/>
  <c r="B203" i="108"/>
  <c r="B204" i="108"/>
  <c r="B205" i="108"/>
  <c r="B206" i="108"/>
  <c r="B207" i="108"/>
  <c r="B208" i="108"/>
  <c r="B209" i="108"/>
  <c r="B210" i="108"/>
  <c r="B211" i="108"/>
  <c r="B212" i="108"/>
  <c r="B213" i="108"/>
  <c r="B214" i="108"/>
  <c r="B215" i="108"/>
  <c r="B216" i="108"/>
  <c r="B217" i="108"/>
  <c r="B218" i="108"/>
  <c r="B219" i="108"/>
  <c r="B220" i="108"/>
  <c r="B221" i="108"/>
  <c r="B222" i="108"/>
  <c r="B223" i="108"/>
  <c r="B224" i="108"/>
  <c r="B225" i="108"/>
  <c r="B226" i="108"/>
  <c r="B227" i="108"/>
  <c r="B228" i="108"/>
  <c r="B229" i="108"/>
  <c r="B230" i="108"/>
  <c r="B231" i="108"/>
  <c r="B232" i="108"/>
  <c r="B233" i="108"/>
  <c r="B234" i="108"/>
  <c r="B235" i="108"/>
  <c r="B236" i="108"/>
  <c r="B237" i="108"/>
  <c r="B238" i="108"/>
  <c r="B239" i="108"/>
  <c r="B240" i="108"/>
  <c r="B241" i="108"/>
  <c r="B242" i="108"/>
  <c r="B243" i="108"/>
  <c r="B244" i="108"/>
  <c r="B245" i="108"/>
  <c r="B246" i="108"/>
  <c r="B247" i="108"/>
  <c r="B7" i="108"/>
  <c r="B8" i="108"/>
  <c r="B248" i="108"/>
  <c r="B249" i="108"/>
  <c r="B250" i="108"/>
  <c r="B251" i="108"/>
  <c r="B252" i="108"/>
  <c r="B253" i="108"/>
  <c r="B254" i="108"/>
  <c r="B255" i="108"/>
  <c r="B256" i="108"/>
  <c r="B257" i="108"/>
  <c r="B258" i="108"/>
  <c r="B259" i="108"/>
  <c r="B260" i="108"/>
  <c r="B261" i="108"/>
  <c r="B262" i="108"/>
  <c r="B263" i="108"/>
  <c r="B264" i="108"/>
  <c r="B265" i="108"/>
  <c r="B266" i="108"/>
  <c r="B267" i="108"/>
  <c r="B268" i="108"/>
  <c r="B269" i="108"/>
  <c r="B270" i="108"/>
  <c r="B271" i="108"/>
  <c r="B272" i="108"/>
  <c r="B273" i="108"/>
  <c r="B274" i="108"/>
  <c r="B275" i="108"/>
  <c r="B276" i="108"/>
  <c r="B277" i="108"/>
  <c r="B278" i="108"/>
  <c r="B279" i="108"/>
  <c r="B280" i="108"/>
  <c r="B281" i="108"/>
  <c r="B282" i="108"/>
  <c r="B283" i="108"/>
  <c r="B284" i="108"/>
  <c r="B285" i="108"/>
  <c r="B286" i="108"/>
  <c r="B287" i="108"/>
  <c r="B288" i="108"/>
  <c r="B289" i="108"/>
  <c r="B290" i="108"/>
  <c r="B291" i="108"/>
  <c r="B292" i="108"/>
  <c r="B293" i="108"/>
  <c r="B294" i="108"/>
  <c r="B295" i="108"/>
  <c r="B296" i="108"/>
  <c r="B297" i="108"/>
  <c r="B298" i="108"/>
  <c r="B299" i="108"/>
  <c r="B300" i="108"/>
  <c r="B301" i="108"/>
  <c r="B302" i="108"/>
  <c r="B303" i="108"/>
  <c r="B304" i="108"/>
  <c r="B305" i="108"/>
  <c r="B306" i="108"/>
  <c r="B307" i="108"/>
  <c r="B308" i="108"/>
  <c r="B309" i="108"/>
  <c r="B310" i="108"/>
  <c r="B311" i="108"/>
  <c r="B312" i="108"/>
  <c r="B313" i="108"/>
  <c r="B314" i="108"/>
  <c r="B315" i="108"/>
  <c r="B316" i="108"/>
  <c r="B317" i="108"/>
  <c r="B318" i="108"/>
  <c r="B319" i="108"/>
  <c r="B320" i="108"/>
  <c r="B321" i="108"/>
  <c r="B322" i="108"/>
  <c r="B323" i="108"/>
  <c r="B324" i="108"/>
  <c r="B325" i="108"/>
  <c r="B326" i="108"/>
  <c r="B327" i="108"/>
  <c r="B328" i="108"/>
  <c r="B329" i="108"/>
  <c r="B330" i="108"/>
  <c r="B331" i="108"/>
  <c r="B332" i="108"/>
  <c r="B333" i="108"/>
  <c r="B334" i="108"/>
  <c r="B335" i="108"/>
  <c r="B336" i="108"/>
  <c r="B337" i="108"/>
  <c r="B338" i="108"/>
  <c r="B339" i="108"/>
  <c r="B340" i="108"/>
  <c r="B341" i="108"/>
  <c r="B342" i="108"/>
  <c r="B343" i="108"/>
  <c r="B344" i="108"/>
  <c r="B345" i="108"/>
  <c r="B346" i="108"/>
  <c r="B347" i="108"/>
  <c r="B348" i="108"/>
  <c r="B349" i="108"/>
  <c r="B350" i="108"/>
  <c r="B351" i="108"/>
  <c r="B352" i="108"/>
  <c r="B353" i="108"/>
  <c r="B354" i="108"/>
  <c r="B355" i="108"/>
  <c r="B356" i="108"/>
  <c r="B357" i="108"/>
  <c r="B358" i="108"/>
  <c r="B359" i="108"/>
  <c r="B360" i="108"/>
  <c r="B361" i="108"/>
  <c r="B362" i="108"/>
  <c r="B363" i="108"/>
  <c r="B364" i="108"/>
  <c r="B365" i="108"/>
  <c r="B366" i="108"/>
  <c r="B367" i="108"/>
  <c r="B368" i="108"/>
  <c r="B369" i="108"/>
  <c r="B370" i="108"/>
  <c r="B371" i="108"/>
  <c r="B372" i="108"/>
  <c r="B373" i="108"/>
  <c r="B374" i="108"/>
  <c r="B375" i="108"/>
  <c r="B376" i="108"/>
  <c r="B9" i="108"/>
  <c r="B377" i="108"/>
  <c r="B378" i="108"/>
  <c r="B379" i="108"/>
  <c r="B380" i="108"/>
  <c r="B381" i="108"/>
  <c r="B382" i="108"/>
  <c r="B383" i="108"/>
  <c r="B384" i="108"/>
  <c r="B385" i="108"/>
  <c r="B386" i="108"/>
  <c r="B387" i="108"/>
  <c r="B388" i="108"/>
  <c r="B389" i="108"/>
  <c r="B390" i="108"/>
  <c r="B391" i="108"/>
  <c r="B392" i="108"/>
  <c r="B393" i="108"/>
  <c r="B394" i="108"/>
  <c r="B395" i="108"/>
  <c r="B10" i="108"/>
  <c r="B396" i="108"/>
  <c r="B397" i="108"/>
  <c r="B398" i="108"/>
  <c r="B399" i="108"/>
  <c r="B400" i="108"/>
  <c r="B401" i="108"/>
  <c r="B402" i="108"/>
  <c r="B403" i="108"/>
  <c r="B404" i="108"/>
  <c r="B405" i="108"/>
  <c r="B406" i="108"/>
  <c r="B407" i="108"/>
  <c r="B408" i="108"/>
  <c r="B409" i="108"/>
  <c r="B410" i="108"/>
  <c r="B411" i="108"/>
  <c r="B412" i="108"/>
  <c r="B413" i="108"/>
  <c r="B414" i="108"/>
  <c r="B415" i="108"/>
  <c r="B416" i="108"/>
  <c r="B417" i="108"/>
  <c r="B418" i="108"/>
  <c r="B419" i="108"/>
  <c r="B420" i="108"/>
  <c r="B421" i="108"/>
  <c r="B422" i="108"/>
  <c r="B423" i="108"/>
  <c r="B424" i="108"/>
  <c r="B425" i="108"/>
  <c r="B426" i="108"/>
  <c r="B427" i="108"/>
  <c r="B428" i="108"/>
  <c r="B429" i="108"/>
  <c r="B430" i="108"/>
  <c r="B431" i="108"/>
  <c r="B432" i="108"/>
  <c r="B433" i="108"/>
  <c r="B434" i="108"/>
  <c r="B435" i="108"/>
  <c r="B436" i="108"/>
  <c r="B437" i="108"/>
  <c r="B438" i="108"/>
  <c r="B439" i="108"/>
  <c r="B440" i="108"/>
  <c r="B441" i="108"/>
  <c r="B442" i="108"/>
  <c r="B443" i="108"/>
  <c r="B444" i="108"/>
  <c r="B445" i="108"/>
  <c r="B446" i="108"/>
  <c r="B447" i="108"/>
  <c r="B448" i="108"/>
  <c r="B449" i="108"/>
  <c r="B450" i="108"/>
  <c r="B451" i="108"/>
  <c r="B452" i="108"/>
  <c r="B453" i="108"/>
  <c r="B454" i="108"/>
  <c r="B455" i="108"/>
  <c r="B456" i="108"/>
  <c r="B457" i="108"/>
  <c r="B458" i="108"/>
  <c r="B459" i="108"/>
  <c r="B460" i="108"/>
  <c r="B461" i="108"/>
  <c r="B462" i="108"/>
  <c r="B463" i="108"/>
  <c r="B464" i="108"/>
  <c r="B465" i="108"/>
  <c r="B466" i="108"/>
  <c r="B467" i="108"/>
  <c r="B468" i="108"/>
  <c r="B469" i="108"/>
  <c r="B470" i="108"/>
  <c r="B471" i="108"/>
  <c r="B472" i="108"/>
  <c r="B473" i="108"/>
  <c r="B474" i="108"/>
  <c r="B475" i="108"/>
  <c r="B476" i="108"/>
  <c r="B477" i="108"/>
  <c r="B478" i="108"/>
  <c r="B479" i="108"/>
  <c r="B480" i="108"/>
  <c r="B481" i="108"/>
  <c r="B482" i="108"/>
  <c r="B483" i="108"/>
  <c r="B484" i="108"/>
  <c r="B485" i="108"/>
  <c r="B486" i="108"/>
  <c r="B487" i="108"/>
  <c r="B488" i="108"/>
  <c r="B489" i="108"/>
  <c r="B490" i="108"/>
  <c r="B491" i="108"/>
  <c r="B492" i="108"/>
  <c r="B493" i="108"/>
  <c r="B494" i="108"/>
  <c r="B495" i="108"/>
  <c r="B496" i="108"/>
  <c r="B497" i="108"/>
  <c r="B498" i="108"/>
  <c r="B499" i="108"/>
  <c r="B500" i="108"/>
  <c r="B501" i="108"/>
  <c r="B502" i="108"/>
  <c r="B503" i="108"/>
  <c r="B504" i="108"/>
  <c r="B505" i="108"/>
  <c r="B506" i="108"/>
  <c r="B507" i="108"/>
  <c r="B508" i="108"/>
  <c r="B509" i="108"/>
  <c r="B510" i="108"/>
  <c r="B511" i="108"/>
  <c r="B512" i="108"/>
  <c r="B513" i="108"/>
  <c r="B514" i="108"/>
  <c r="B515" i="108"/>
  <c r="B516" i="108"/>
  <c r="B517" i="108"/>
  <c r="B518" i="108"/>
  <c r="B519" i="108"/>
  <c r="B520" i="108"/>
  <c r="B521" i="108"/>
  <c r="B522" i="108"/>
  <c r="B523" i="108"/>
  <c r="B524" i="108"/>
  <c r="B525" i="108"/>
  <c r="B526" i="108"/>
  <c r="B527" i="108"/>
  <c r="B528" i="108"/>
  <c r="B529" i="108"/>
  <c r="B530" i="108"/>
  <c r="B531" i="108"/>
  <c r="B532" i="108"/>
  <c r="B533" i="108"/>
  <c r="B534" i="108"/>
  <c r="B535" i="108"/>
  <c r="B536" i="108"/>
  <c r="B537" i="108"/>
  <c r="B538" i="108"/>
  <c r="B539" i="108"/>
  <c r="B540" i="108"/>
  <c r="B541" i="108"/>
  <c r="B542" i="108"/>
  <c r="B543" i="108"/>
  <c r="B544" i="108"/>
  <c r="B545" i="108"/>
  <c r="B546" i="108"/>
  <c r="B547" i="108"/>
  <c r="B548" i="108"/>
  <c r="B549" i="108"/>
  <c r="B550" i="108"/>
  <c r="B551" i="108"/>
  <c r="B552" i="108"/>
  <c r="B553" i="108"/>
  <c r="B554" i="108"/>
  <c r="B555" i="108"/>
  <c r="B556" i="108"/>
  <c r="B557" i="108"/>
  <c r="B558" i="108"/>
  <c r="B559" i="108"/>
  <c r="B560" i="108"/>
  <c r="B561" i="108"/>
  <c r="B562" i="108"/>
  <c r="B563" i="108"/>
  <c r="B564" i="108"/>
  <c r="B565" i="108"/>
  <c r="B566" i="108"/>
  <c r="B567" i="108"/>
  <c r="B568" i="108"/>
  <c r="B569" i="108"/>
  <c r="B570" i="108"/>
  <c r="B571" i="108"/>
  <c r="B572" i="108"/>
  <c r="B573" i="108"/>
  <c r="B574" i="108"/>
  <c r="B575" i="108"/>
  <c r="B576" i="108"/>
  <c r="B577" i="108"/>
  <c r="B578" i="108"/>
  <c r="B579" i="108"/>
  <c r="B580" i="108"/>
  <c r="B581" i="108"/>
  <c r="B582" i="108"/>
  <c r="B583" i="108"/>
  <c r="B584" i="108"/>
  <c r="B585" i="108"/>
  <c r="B586" i="108"/>
  <c r="B587" i="108"/>
  <c r="B588" i="108"/>
  <c r="B589" i="108"/>
  <c r="B590" i="108"/>
  <c r="B591" i="108"/>
  <c r="B592" i="108"/>
  <c r="B593" i="108"/>
  <c r="B594" i="108"/>
  <c r="B595" i="108"/>
  <c r="B596" i="108"/>
  <c r="B597" i="108"/>
  <c r="B598" i="108"/>
  <c r="B599" i="108"/>
  <c r="B600" i="108"/>
  <c r="B601" i="108"/>
  <c r="B602" i="108"/>
  <c r="B603" i="108"/>
  <c r="B604" i="108"/>
  <c r="B605" i="108"/>
  <c r="B606" i="108"/>
  <c r="B607" i="108"/>
  <c r="B608" i="108"/>
  <c r="B609" i="108"/>
  <c r="B610" i="108"/>
  <c r="B611" i="108"/>
  <c r="B612" i="108"/>
  <c r="B613" i="108"/>
  <c r="B614" i="108"/>
  <c r="B615" i="108"/>
  <c r="B616" i="108"/>
  <c r="B617" i="108"/>
  <c r="B618" i="108"/>
  <c r="B619" i="108"/>
  <c r="B620" i="108"/>
  <c r="B621" i="108"/>
  <c r="B622" i="108"/>
  <c r="B623" i="108"/>
  <c r="B624" i="108"/>
  <c r="B625" i="108"/>
  <c r="B626" i="108"/>
  <c r="B627" i="108"/>
  <c r="B628" i="108"/>
  <c r="B629" i="108"/>
  <c r="B630" i="108"/>
  <c r="B631" i="108"/>
  <c r="B632" i="108"/>
  <c r="B633" i="108"/>
  <c r="B634" i="108"/>
  <c r="B635" i="108"/>
  <c r="B636" i="108"/>
  <c r="B637" i="108"/>
  <c r="B638" i="108"/>
  <c r="B639" i="108"/>
  <c r="B640" i="108"/>
  <c r="B641" i="108"/>
  <c r="B642" i="108"/>
  <c r="B643" i="108"/>
  <c r="B644" i="108"/>
  <c r="B645" i="108"/>
  <c r="B646" i="108"/>
  <c r="B647" i="108"/>
  <c r="B648" i="108"/>
  <c r="B649" i="108"/>
  <c r="B650" i="108"/>
  <c r="B651" i="108"/>
  <c r="B652" i="108"/>
  <c r="B653" i="108"/>
  <c r="B654" i="108"/>
  <c r="B655" i="108"/>
  <c r="B656" i="108"/>
  <c r="B657" i="108"/>
  <c r="B658" i="108"/>
  <c r="B659" i="108"/>
  <c r="B660" i="108"/>
  <c r="B661" i="108"/>
  <c r="B662" i="108"/>
  <c r="B663" i="108"/>
  <c r="B664" i="108"/>
  <c r="B665" i="108"/>
  <c r="B666" i="108"/>
  <c r="B667" i="108"/>
  <c r="B668" i="108"/>
  <c r="B669" i="108"/>
  <c r="B670" i="108"/>
  <c r="B671" i="108"/>
  <c r="B672" i="108"/>
  <c r="B673" i="108"/>
  <c r="B674" i="108"/>
  <c r="B675" i="108"/>
  <c r="B676" i="108"/>
  <c r="B677" i="108"/>
  <c r="B678" i="108"/>
  <c r="B679" i="108"/>
  <c r="B680" i="108"/>
  <c r="B681" i="108"/>
  <c r="B682" i="108"/>
  <c r="B683" i="108"/>
  <c r="B684" i="108"/>
  <c r="B685" i="108"/>
  <c r="B686" i="108"/>
  <c r="B687" i="108"/>
  <c r="B688" i="108"/>
  <c r="B689" i="108"/>
  <c r="B690" i="108"/>
  <c r="B691" i="108"/>
  <c r="B692" i="108"/>
  <c r="B693" i="108"/>
  <c r="B694" i="108"/>
  <c r="B695" i="108"/>
  <c r="B696" i="108"/>
  <c r="B697" i="108"/>
  <c r="B698" i="108"/>
  <c r="B699" i="108"/>
  <c r="B700" i="108"/>
  <c r="B701" i="108"/>
  <c r="B702" i="108"/>
  <c r="B703" i="108"/>
  <c r="B704" i="108"/>
  <c r="B705" i="108"/>
  <c r="B706" i="108"/>
  <c r="B707" i="108"/>
  <c r="B708" i="108"/>
  <c r="B709" i="108"/>
  <c r="B710" i="108"/>
  <c r="B711" i="108"/>
  <c r="B712" i="108"/>
  <c r="B713" i="108"/>
  <c r="B714" i="108"/>
  <c r="B715" i="108"/>
  <c r="B716" i="108"/>
  <c r="B717" i="108"/>
  <c r="B718" i="108"/>
  <c r="B719" i="108"/>
  <c r="B720" i="108"/>
  <c r="B721" i="108"/>
  <c r="B722" i="108"/>
  <c r="B723" i="108"/>
  <c r="B724" i="108"/>
  <c r="B725" i="108"/>
  <c r="B726" i="108"/>
  <c r="B727" i="108"/>
  <c r="B728" i="108"/>
  <c r="B729" i="108"/>
  <c r="B730" i="108"/>
  <c r="B731" i="108"/>
  <c r="B732" i="108"/>
  <c r="B733" i="108"/>
  <c r="B734" i="108"/>
  <c r="B735" i="108"/>
  <c r="B736" i="108"/>
  <c r="B737" i="108"/>
  <c r="B738" i="108"/>
  <c r="B739" i="108"/>
  <c r="B740" i="108"/>
  <c r="B741" i="108"/>
  <c r="B742" i="108"/>
  <c r="B743" i="108"/>
  <c r="B744" i="108"/>
  <c r="B745" i="108"/>
  <c r="B746" i="108"/>
  <c r="B747" i="108"/>
  <c r="B748" i="108"/>
  <c r="B749" i="108"/>
  <c r="B750" i="108"/>
  <c r="B751" i="108"/>
  <c r="B752" i="108"/>
  <c r="B753" i="108"/>
  <c r="B754" i="108"/>
  <c r="B755" i="108"/>
  <c r="B756" i="108"/>
  <c r="B757" i="108"/>
  <c r="B758" i="108"/>
  <c r="B759" i="108"/>
  <c r="B760" i="108"/>
  <c r="B761" i="108"/>
  <c r="B762" i="108"/>
  <c r="B763" i="108"/>
  <c r="B764" i="108"/>
  <c r="B765" i="108"/>
  <c r="B766" i="108"/>
  <c r="B767" i="108"/>
  <c r="B768" i="108"/>
  <c r="B769" i="108"/>
  <c r="B770" i="108"/>
  <c r="B771" i="108"/>
  <c r="B772" i="108"/>
  <c r="B773" i="108"/>
  <c r="B774" i="108"/>
  <c r="B775" i="108"/>
  <c r="B776" i="108"/>
  <c r="B777" i="108"/>
  <c r="B778" i="108"/>
  <c r="B779" i="108"/>
  <c r="B780" i="108"/>
  <c r="B781" i="108"/>
  <c r="B782" i="108"/>
  <c r="B783" i="108"/>
  <c r="B784" i="108"/>
  <c r="B785" i="108"/>
  <c r="B786" i="108"/>
  <c r="B787" i="108"/>
  <c r="B788" i="108"/>
  <c r="B789" i="108"/>
  <c r="B790" i="108"/>
  <c r="B791" i="108"/>
  <c r="B792" i="108"/>
  <c r="B793" i="108"/>
  <c r="B794" i="108"/>
  <c r="B795" i="108"/>
  <c r="B796" i="108"/>
  <c r="B797" i="108"/>
  <c r="B798" i="108"/>
  <c r="B799" i="108"/>
  <c r="B800" i="108"/>
  <c r="B801" i="108"/>
  <c r="B802" i="108"/>
  <c r="B803" i="108"/>
  <c r="B804" i="108"/>
  <c r="B805" i="108"/>
  <c r="B806" i="108"/>
  <c r="B807" i="108"/>
  <c r="B808" i="108"/>
  <c r="B809" i="108"/>
  <c r="B810" i="108"/>
  <c r="B811" i="108"/>
  <c r="B812" i="108"/>
  <c r="B813" i="108"/>
  <c r="B814" i="108"/>
  <c r="B815" i="108"/>
  <c r="B816" i="108"/>
  <c r="B11" i="108"/>
  <c r="B12" i="108"/>
  <c r="B13" i="108"/>
  <c r="B14" i="108"/>
  <c r="B15" i="108"/>
  <c r="B17" i="108"/>
  <c r="B18" i="108"/>
  <c r="B19" i="108"/>
  <c r="B20" i="108"/>
  <c r="B21" i="108"/>
  <c r="B22" i="108"/>
  <c r="B16" i="108"/>
  <c r="R11" i="108"/>
  <c r="R12" i="108"/>
  <c r="R13" i="108"/>
  <c r="R14" i="108"/>
  <c r="R15" i="108"/>
  <c r="R220" i="109"/>
  <c r="R221" i="109"/>
  <c r="R222" i="109"/>
  <c r="R14" i="111"/>
  <c r="R15" i="111"/>
  <c r="R16" i="111"/>
  <c r="R17" i="111"/>
  <c r="R14" i="113"/>
  <c r="R15" i="113"/>
  <c r="R16" i="113"/>
  <c r="R17" i="113"/>
  <c r="R18" i="113"/>
  <c r="R19" i="113"/>
  <c r="R8" i="114"/>
  <c r="R10" i="116"/>
  <c r="R11" i="116"/>
  <c r="R12" i="116"/>
  <c r="R13" i="116"/>
  <c r="R14" i="116"/>
  <c r="R15" i="116"/>
  <c r="R16" i="116"/>
  <c r="R11" i="118"/>
  <c r="R12" i="118"/>
  <c r="R9" i="123"/>
  <c r="R10" i="123"/>
  <c r="R11" i="123"/>
  <c r="R12" i="123"/>
  <c r="R34" i="125"/>
  <c r="R35" i="125"/>
  <c r="R36" i="125"/>
  <c r="R37" i="125"/>
  <c r="R38" i="125"/>
  <c r="R41" i="126"/>
  <c r="R42" i="126"/>
  <c r="R43" i="126"/>
  <c r="R44" i="126"/>
  <c r="R6" i="129"/>
  <c r="R7" i="129"/>
  <c r="R9" i="133"/>
  <c r="R10" i="133"/>
  <c r="R9" i="135"/>
  <c r="R10" i="135"/>
  <c r="R11" i="135"/>
  <c r="R12" i="135"/>
  <c r="R13" i="135"/>
  <c r="R10" i="136"/>
  <c r="R11" i="136"/>
  <c r="R12" i="136"/>
  <c r="R13" i="136"/>
  <c r="R14" i="136"/>
  <c r="R8" i="137"/>
  <c r="R9" i="137"/>
  <c r="R10" i="137"/>
  <c r="R8" i="138"/>
  <c r="R9" i="138"/>
  <c r="R10" i="138"/>
  <c r="R7" i="139"/>
  <c r="R8" i="139"/>
  <c r="R9" i="139"/>
  <c r="R23" i="143"/>
  <c r="R22" i="143"/>
  <c r="R21" i="143"/>
  <c r="R20" i="143"/>
  <c r="R6" i="140"/>
  <c r="R7" i="140"/>
  <c r="R8" i="140"/>
  <c r="R8" i="141"/>
  <c r="R9" i="141"/>
  <c r="R10" i="141"/>
  <c r="R12" i="142"/>
  <c r="R13" i="142"/>
  <c r="K191" i="143"/>
  <c r="A107" i="144"/>
  <c r="A108" i="144"/>
  <c r="A109" i="144"/>
  <c r="A110" i="144"/>
  <c r="A111" i="144"/>
  <c r="A112" i="144"/>
  <c r="A113" i="144"/>
  <c r="A114" i="144"/>
  <c r="A115" i="144"/>
  <c r="A116" i="144"/>
  <c r="A117" i="144"/>
  <c r="A118" i="144"/>
  <c r="A119" i="144"/>
  <c r="A120" i="144"/>
  <c r="A121" i="144"/>
  <c r="A122" i="144"/>
  <c r="A123" i="144"/>
  <c r="A124" i="144"/>
  <c r="A125" i="144"/>
  <c r="A126" i="144"/>
  <c r="A127" i="144"/>
  <c r="A128" i="144"/>
  <c r="A129" i="144"/>
  <c r="A130" i="144"/>
  <c r="A131" i="144"/>
  <c r="A132" i="144"/>
  <c r="A133" i="144"/>
  <c r="A134" i="144"/>
  <c r="A135" i="144"/>
  <c r="A136" i="144"/>
  <c r="A137" i="144"/>
  <c r="A138" i="144"/>
  <c r="A139" i="144"/>
  <c r="A140" i="144"/>
  <c r="A141" i="144"/>
  <c r="A142" i="144"/>
  <c r="A143" i="144"/>
  <c r="A144" i="144"/>
  <c r="A145" i="144"/>
  <c r="A146" i="144"/>
  <c r="A147" i="144"/>
  <c r="A148" i="144"/>
  <c r="A149" i="144"/>
  <c r="A150" i="144"/>
  <c r="A151" i="144"/>
  <c r="A152" i="144"/>
  <c r="A153" i="144"/>
  <c r="A154" i="144"/>
  <c r="A155" i="144"/>
  <c r="A156" i="144"/>
  <c r="A157" i="144"/>
  <c r="A158" i="144"/>
  <c r="A101" i="144"/>
  <c r="A102" i="144"/>
  <c r="A103" i="144"/>
  <c r="A104" i="144"/>
  <c r="A105" i="144"/>
  <c r="A106" i="144"/>
  <c r="B131" i="129"/>
  <c r="G131" i="129"/>
  <c r="I131" i="129"/>
  <c r="B132" i="129"/>
  <c r="G132" i="129"/>
  <c r="I132" i="129"/>
  <c r="B133" i="129"/>
  <c r="G133" i="129"/>
  <c r="I133" i="129"/>
  <c r="B134" i="129"/>
  <c r="G134" i="129"/>
  <c r="I134" i="129"/>
  <c r="B135" i="129"/>
  <c r="G135" i="129"/>
  <c r="I135" i="129"/>
  <c r="B136" i="129"/>
  <c r="G136" i="129"/>
  <c r="I136" i="129"/>
  <c r="B137" i="129"/>
  <c r="G137" i="129"/>
  <c r="I137" i="129"/>
  <c r="B138" i="129"/>
  <c r="G138" i="129"/>
  <c r="I138" i="129"/>
  <c r="B139" i="129"/>
  <c r="G139" i="129"/>
  <c r="I139" i="129"/>
  <c r="B140" i="129"/>
  <c r="G140" i="129"/>
  <c r="I140" i="129"/>
  <c r="B141" i="129"/>
  <c r="G141" i="129"/>
  <c r="I141" i="129"/>
  <c r="B142" i="129"/>
  <c r="G142" i="129"/>
  <c r="I142" i="129"/>
  <c r="B143" i="129"/>
  <c r="G143" i="129"/>
  <c r="I143" i="129"/>
  <c r="B144" i="129"/>
  <c r="G144" i="129"/>
  <c r="I144" i="129"/>
  <c r="B145" i="129"/>
  <c r="G145" i="129"/>
  <c r="I145" i="129"/>
  <c r="B146" i="129"/>
  <c r="G146" i="129"/>
  <c r="I146" i="129"/>
  <c r="B147" i="129"/>
  <c r="G147" i="129"/>
  <c r="I147" i="129"/>
  <c r="B148" i="129"/>
  <c r="G148" i="129"/>
  <c r="I148" i="129"/>
  <c r="B149" i="129"/>
  <c r="G149" i="129"/>
  <c r="I149" i="129"/>
  <c r="B150" i="129"/>
  <c r="G150" i="129"/>
  <c r="I150" i="129"/>
  <c r="B151" i="129"/>
  <c r="G151" i="129"/>
  <c r="I151" i="129"/>
  <c r="B152" i="129"/>
  <c r="G152" i="129"/>
  <c r="I152" i="129"/>
  <c r="B153" i="129"/>
  <c r="G153" i="129"/>
  <c r="I153" i="129"/>
  <c r="B154" i="129"/>
  <c r="G154" i="129"/>
  <c r="I154" i="129"/>
  <c r="B155" i="129"/>
  <c r="G155" i="129"/>
  <c r="I155" i="129"/>
  <c r="B156" i="129"/>
  <c r="G156" i="129"/>
  <c r="I156" i="129"/>
  <c r="B157" i="129"/>
  <c r="G157" i="129"/>
  <c r="I157" i="129"/>
  <c r="B158" i="129"/>
  <c r="G158" i="129"/>
  <c r="I158" i="129"/>
  <c r="B159" i="129"/>
  <c r="G159" i="129"/>
  <c r="I159" i="129"/>
  <c r="B160" i="129"/>
  <c r="G160" i="129"/>
  <c r="I160" i="129"/>
  <c r="B161" i="129"/>
  <c r="G161" i="129"/>
  <c r="I161" i="129"/>
  <c r="B162" i="129"/>
  <c r="G162" i="129"/>
  <c r="I162" i="129"/>
  <c r="B163" i="129"/>
  <c r="G163" i="129"/>
  <c r="I163" i="129"/>
  <c r="B164" i="129"/>
  <c r="G164" i="129"/>
  <c r="I164" i="129"/>
  <c r="B165" i="129"/>
  <c r="G165" i="129"/>
  <c r="I165" i="129"/>
  <c r="B166" i="129"/>
  <c r="G166" i="129"/>
  <c r="I166" i="129"/>
  <c r="B167" i="129"/>
  <c r="G167" i="129"/>
  <c r="I167" i="129"/>
  <c r="B168" i="129"/>
  <c r="G168" i="129"/>
  <c r="I168" i="129"/>
  <c r="B169" i="129"/>
  <c r="G169" i="129"/>
  <c r="I169" i="129"/>
  <c r="B170" i="129"/>
  <c r="G170" i="129"/>
  <c r="I170" i="129"/>
  <c r="B171" i="129"/>
  <c r="G171" i="129"/>
  <c r="I171" i="129"/>
  <c r="B172" i="129"/>
  <c r="G172" i="129"/>
  <c r="I172" i="129"/>
  <c r="B173" i="129"/>
  <c r="G173" i="129"/>
  <c r="I173" i="129"/>
  <c r="B174" i="129"/>
  <c r="G174" i="129"/>
  <c r="I174" i="129"/>
  <c r="B175" i="129"/>
  <c r="G175" i="129"/>
  <c r="I175" i="129"/>
  <c r="B176" i="129"/>
  <c r="G176" i="129"/>
  <c r="I176" i="129"/>
  <c r="B177" i="129"/>
  <c r="G177" i="129"/>
  <c r="I177" i="129"/>
  <c r="B178" i="129"/>
  <c r="G178" i="129"/>
  <c r="I178" i="129"/>
  <c r="B179" i="129"/>
  <c r="G179" i="129"/>
  <c r="I179" i="129"/>
  <c r="B180" i="129"/>
  <c r="G180" i="129"/>
  <c r="I180" i="129"/>
  <c r="B181" i="129"/>
  <c r="G181" i="129"/>
  <c r="I181" i="129"/>
  <c r="B182" i="129"/>
  <c r="G182" i="129"/>
  <c r="I182" i="129"/>
  <c r="B183" i="129"/>
  <c r="G183" i="129"/>
  <c r="I183" i="129"/>
  <c r="B184" i="129"/>
  <c r="G184" i="129"/>
  <c r="I184" i="129"/>
  <c r="B185" i="129"/>
  <c r="G185" i="129"/>
  <c r="I185" i="129"/>
  <c r="B186" i="129"/>
  <c r="G186" i="129"/>
  <c r="I186" i="129"/>
  <c r="B187" i="129"/>
  <c r="G187" i="129"/>
  <c r="I187" i="129"/>
  <c r="B188" i="129"/>
  <c r="G188" i="129"/>
  <c r="I188" i="129"/>
  <c r="B189" i="129"/>
  <c r="G189" i="129"/>
  <c r="I189" i="129"/>
  <c r="B190" i="129"/>
  <c r="G190" i="129"/>
  <c r="I190" i="129"/>
  <c r="B191" i="129"/>
  <c r="G191" i="129"/>
  <c r="I191" i="129"/>
  <c r="B192" i="129"/>
  <c r="G192" i="129"/>
  <c r="I192" i="129"/>
  <c r="B193" i="129"/>
  <c r="G193" i="129"/>
  <c r="I193" i="129"/>
  <c r="B194" i="129"/>
  <c r="G194" i="129"/>
  <c r="I194" i="129"/>
  <c r="B195" i="129"/>
  <c r="G195" i="129"/>
  <c r="I195" i="129"/>
  <c r="B196" i="129"/>
  <c r="G196" i="129"/>
  <c r="I196" i="129"/>
  <c r="B197" i="129"/>
  <c r="G197" i="129"/>
  <c r="I197" i="129"/>
  <c r="B198" i="129"/>
  <c r="G198" i="129"/>
  <c r="I198" i="129"/>
  <c r="B199" i="129"/>
  <c r="G199" i="129"/>
  <c r="I199" i="129"/>
  <c r="B200" i="129"/>
  <c r="G200" i="129"/>
  <c r="I200" i="129"/>
  <c r="B201" i="129"/>
  <c r="G201" i="129"/>
  <c r="I201" i="129"/>
  <c r="B202" i="129"/>
  <c r="G202" i="129"/>
  <c r="I202" i="129"/>
  <c r="B203" i="129"/>
  <c r="G203" i="129"/>
  <c r="I203" i="129"/>
  <c r="B204" i="129"/>
  <c r="G204" i="129"/>
  <c r="I204" i="129"/>
  <c r="B205" i="129"/>
  <c r="G205" i="129"/>
  <c r="I205" i="129"/>
  <c r="B206" i="129"/>
  <c r="G206" i="129"/>
  <c r="I206" i="129"/>
  <c r="B207" i="129"/>
  <c r="G207" i="129"/>
  <c r="I207" i="129"/>
  <c r="B208" i="129"/>
  <c r="G208" i="129"/>
  <c r="I208" i="129"/>
  <c r="B209" i="129"/>
  <c r="G209" i="129"/>
  <c r="I209" i="129"/>
  <c r="B210" i="129"/>
  <c r="G210" i="129"/>
  <c r="I210" i="129"/>
  <c r="I122" i="129"/>
  <c r="I123" i="129"/>
  <c r="I124" i="129"/>
  <c r="I125" i="129"/>
  <c r="I126" i="129"/>
  <c r="I127" i="129"/>
  <c r="I128" i="129"/>
  <c r="I129" i="129"/>
  <c r="I130" i="129"/>
  <c r="G122" i="129"/>
  <c r="G123" i="129"/>
  <c r="G124" i="129"/>
  <c r="G125" i="129"/>
  <c r="G126" i="129"/>
  <c r="G127" i="129"/>
  <c r="G128" i="129"/>
  <c r="G129" i="129"/>
  <c r="G130" i="129"/>
  <c r="R117" i="129"/>
  <c r="R118" i="129"/>
  <c r="R119" i="129"/>
  <c r="R120" i="129"/>
  <c r="R121" i="129"/>
  <c r="R122" i="129"/>
  <c r="R123" i="129"/>
  <c r="R124" i="129"/>
  <c r="R125" i="129"/>
  <c r="R126" i="129"/>
  <c r="R127" i="129"/>
  <c r="R128" i="129"/>
  <c r="R129" i="129"/>
  <c r="R130" i="129"/>
  <c r="R131" i="129"/>
  <c r="R132" i="129"/>
  <c r="R133" i="129"/>
  <c r="R134" i="129"/>
  <c r="R135" i="129"/>
  <c r="R136" i="129"/>
  <c r="R137" i="129"/>
  <c r="R138" i="129"/>
  <c r="R139" i="129"/>
  <c r="R140" i="129"/>
  <c r="R141" i="129"/>
  <c r="R142" i="129"/>
  <c r="R143" i="129"/>
  <c r="R144" i="129"/>
  <c r="R145" i="129"/>
  <c r="R146" i="129"/>
  <c r="R147" i="129"/>
  <c r="R148" i="129"/>
  <c r="R149" i="129"/>
  <c r="R150" i="129"/>
  <c r="R151" i="129"/>
  <c r="R152" i="129"/>
  <c r="R153" i="129"/>
  <c r="R154" i="129"/>
  <c r="R155" i="129"/>
  <c r="R156" i="129"/>
  <c r="R157" i="129"/>
  <c r="R158" i="129"/>
  <c r="R159" i="129"/>
  <c r="R160" i="129"/>
  <c r="R161" i="129"/>
  <c r="R162" i="129"/>
  <c r="R163" i="129"/>
  <c r="R164" i="129"/>
  <c r="R165" i="129"/>
  <c r="R166" i="129"/>
  <c r="R167" i="129"/>
  <c r="R168" i="129"/>
  <c r="R169" i="129"/>
  <c r="R170" i="129"/>
  <c r="R171" i="129"/>
  <c r="R172" i="129"/>
  <c r="R173" i="129"/>
  <c r="R174" i="129"/>
  <c r="R175" i="129"/>
  <c r="R176" i="129"/>
  <c r="R177" i="129"/>
  <c r="R178" i="129"/>
  <c r="R179" i="129"/>
  <c r="R180" i="129"/>
  <c r="R181" i="129"/>
  <c r="R182" i="129"/>
  <c r="R183" i="129"/>
  <c r="R184" i="129"/>
  <c r="R185" i="129"/>
  <c r="R186" i="129"/>
  <c r="R187" i="129"/>
  <c r="R188" i="129"/>
  <c r="R189" i="129"/>
  <c r="R190" i="129"/>
  <c r="R191" i="129"/>
  <c r="R192" i="129"/>
  <c r="R193" i="129"/>
  <c r="R194" i="129"/>
  <c r="R195" i="129"/>
  <c r="R196" i="129"/>
  <c r="R197" i="129"/>
  <c r="R198" i="129"/>
  <c r="R199" i="129"/>
  <c r="R200" i="129"/>
  <c r="R201" i="129"/>
  <c r="R202" i="129"/>
  <c r="R203" i="129"/>
  <c r="R204" i="129"/>
  <c r="R205" i="129"/>
  <c r="R206" i="129"/>
  <c r="R207" i="129"/>
  <c r="R208" i="129"/>
  <c r="R209" i="129"/>
  <c r="R210" i="129"/>
  <c r="B94" i="128"/>
  <c r="G94" i="128"/>
  <c r="I94" i="128"/>
  <c r="B95" i="128"/>
  <c r="G95" i="128"/>
  <c r="I95" i="128"/>
  <c r="B96" i="128"/>
  <c r="G96" i="128"/>
  <c r="I96" i="128"/>
  <c r="B97" i="128"/>
  <c r="G97" i="128"/>
  <c r="I97" i="128"/>
  <c r="B98" i="128"/>
  <c r="G98" i="128"/>
  <c r="I98" i="128"/>
  <c r="B99" i="128"/>
  <c r="G99" i="128"/>
  <c r="I99" i="128"/>
  <c r="B100" i="128"/>
  <c r="G100" i="128"/>
  <c r="I100" i="128"/>
  <c r="B101" i="128"/>
  <c r="G101" i="128"/>
  <c r="I101" i="128"/>
  <c r="B102" i="128"/>
  <c r="G102" i="128"/>
  <c r="I102" i="128"/>
  <c r="B103" i="128"/>
  <c r="G103" i="128"/>
  <c r="I103" i="128"/>
  <c r="B104" i="128"/>
  <c r="G104" i="128"/>
  <c r="I104" i="128"/>
  <c r="B105" i="128"/>
  <c r="G105" i="128"/>
  <c r="I105" i="128"/>
  <c r="B106" i="128"/>
  <c r="G106" i="128"/>
  <c r="I106" i="128"/>
  <c r="B107" i="128"/>
  <c r="G107" i="128"/>
  <c r="I107" i="128"/>
  <c r="B108" i="128"/>
  <c r="G108" i="128"/>
  <c r="I108" i="128"/>
  <c r="B109" i="128"/>
  <c r="G109" i="128"/>
  <c r="I109" i="128"/>
  <c r="B110" i="128"/>
  <c r="G110" i="128"/>
  <c r="I110" i="128"/>
  <c r="B111" i="128"/>
  <c r="G111" i="128"/>
  <c r="I111" i="128"/>
  <c r="C111" i="128" s="1"/>
  <c r="B112" i="128"/>
  <c r="G112" i="128"/>
  <c r="I112" i="128"/>
  <c r="B113" i="128"/>
  <c r="G113" i="128"/>
  <c r="I113" i="128"/>
  <c r="B114" i="128"/>
  <c r="G114" i="128"/>
  <c r="I114" i="128"/>
  <c r="G91" i="128"/>
  <c r="G92" i="128"/>
  <c r="G93" i="128"/>
  <c r="I91" i="128"/>
  <c r="I92" i="128"/>
  <c r="I93" i="128"/>
  <c r="R92" i="128"/>
  <c r="R93" i="128"/>
  <c r="R94" i="128"/>
  <c r="R95" i="128"/>
  <c r="R96" i="128"/>
  <c r="R97" i="128"/>
  <c r="R98" i="128"/>
  <c r="R99" i="128"/>
  <c r="R100" i="128"/>
  <c r="R101" i="128"/>
  <c r="R102" i="128"/>
  <c r="R103" i="128"/>
  <c r="R104" i="128"/>
  <c r="R105" i="128"/>
  <c r="R106" i="128"/>
  <c r="R107" i="128"/>
  <c r="R108" i="128"/>
  <c r="R109" i="128"/>
  <c r="R110" i="128"/>
  <c r="R111" i="128"/>
  <c r="R112" i="128"/>
  <c r="R113" i="128"/>
  <c r="R114" i="128"/>
  <c r="R91" i="128"/>
  <c r="B18" i="126"/>
  <c r="G18" i="126"/>
  <c r="I18" i="126"/>
  <c r="B19" i="126"/>
  <c r="G19" i="126"/>
  <c r="I19" i="126"/>
  <c r="B20" i="126"/>
  <c r="G20" i="126"/>
  <c r="I20" i="126"/>
  <c r="B21" i="126"/>
  <c r="G21" i="126"/>
  <c r="I21" i="126"/>
  <c r="C21" i="126" s="1"/>
  <c r="B22" i="126"/>
  <c r="G22" i="126"/>
  <c r="I22" i="126"/>
  <c r="B23" i="126"/>
  <c r="G23" i="126"/>
  <c r="I23" i="126"/>
  <c r="B24" i="126"/>
  <c r="G24" i="126"/>
  <c r="I24" i="126"/>
  <c r="B25" i="126"/>
  <c r="G25" i="126"/>
  <c r="I25" i="126"/>
  <c r="B26" i="126"/>
  <c r="G26" i="126"/>
  <c r="I26" i="126"/>
  <c r="B27" i="126"/>
  <c r="G27" i="126"/>
  <c r="I27" i="126"/>
  <c r="B28" i="126"/>
  <c r="G28" i="126"/>
  <c r="I28" i="126"/>
  <c r="B29" i="126"/>
  <c r="G29" i="126"/>
  <c r="I29" i="126"/>
  <c r="B30" i="126"/>
  <c r="G30" i="126"/>
  <c r="I30" i="126"/>
  <c r="B31" i="126"/>
  <c r="G31" i="126"/>
  <c r="I31" i="126"/>
  <c r="B32" i="126"/>
  <c r="G32" i="126"/>
  <c r="I32" i="126"/>
  <c r="B33" i="126"/>
  <c r="G33" i="126"/>
  <c r="I33" i="126"/>
  <c r="B34" i="126"/>
  <c r="G34" i="126"/>
  <c r="I34" i="126"/>
  <c r="B35" i="126"/>
  <c r="G35" i="126"/>
  <c r="I35" i="126"/>
  <c r="C35" i="126" s="1"/>
  <c r="B36" i="126"/>
  <c r="G36" i="126"/>
  <c r="I36" i="126"/>
  <c r="B37" i="126"/>
  <c r="G37" i="126"/>
  <c r="I37" i="126"/>
  <c r="C37" i="126" s="1"/>
  <c r="B38" i="126"/>
  <c r="G38" i="126"/>
  <c r="I38" i="126"/>
  <c r="B39" i="126"/>
  <c r="G39" i="126"/>
  <c r="I39" i="126"/>
  <c r="B40" i="126"/>
  <c r="G40" i="126"/>
  <c r="I40" i="126"/>
  <c r="I13" i="126"/>
  <c r="I14" i="126"/>
  <c r="I15" i="126"/>
  <c r="I16" i="126"/>
  <c r="I17" i="126"/>
  <c r="G13" i="126"/>
  <c r="C13" i="126" s="1"/>
  <c r="G14" i="126"/>
  <c r="C14" i="126" s="1"/>
  <c r="G15" i="126"/>
  <c r="G16" i="126"/>
  <c r="C16" i="126" s="1"/>
  <c r="G17" i="126"/>
  <c r="R14" i="126"/>
  <c r="R15" i="126"/>
  <c r="R16" i="126"/>
  <c r="R17" i="126"/>
  <c r="R18" i="126"/>
  <c r="R19" i="126"/>
  <c r="R20" i="126"/>
  <c r="R21" i="126"/>
  <c r="R22" i="126"/>
  <c r="R23" i="126"/>
  <c r="R24" i="126"/>
  <c r="R25" i="126"/>
  <c r="R26" i="126"/>
  <c r="R27" i="126"/>
  <c r="R28" i="126"/>
  <c r="R29" i="126"/>
  <c r="R30" i="126"/>
  <c r="R31" i="126"/>
  <c r="R32" i="126"/>
  <c r="R33" i="126"/>
  <c r="R34" i="126"/>
  <c r="R35" i="126"/>
  <c r="R36" i="126"/>
  <c r="R37" i="126"/>
  <c r="R38" i="126"/>
  <c r="R39" i="126"/>
  <c r="R40" i="126"/>
  <c r="R13" i="126"/>
  <c r="R11" i="125"/>
  <c r="R138" i="125"/>
  <c r="R12" i="125"/>
  <c r="R139" i="125"/>
  <c r="R13" i="125"/>
  <c r="R140" i="125"/>
  <c r="R14" i="125"/>
  <c r="R141" i="125"/>
  <c r="R15" i="125"/>
  <c r="R142" i="125"/>
  <c r="R16" i="125"/>
  <c r="R143" i="125"/>
  <c r="R17" i="125"/>
  <c r="R144" i="125"/>
  <c r="R18" i="125"/>
  <c r="R145" i="125"/>
  <c r="R19" i="125"/>
  <c r="R146" i="125"/>
  <c r="R20" i="125"/>
  <c r="R147" i="125"/>
  <c r="R21" i="125"/>
  <c r="R148" i="125"/>
  <c r="R22" i="125"/>
  <c r="R149" i="125"/>
  <c r="R23" i="125"/>
  <c r="R150" i="125"/>
  <c r="R24" i="125"/>
  <c r="R151" i="125"/>
  <c r="R25" i="125"/>
  <c r="R152" i="125"/>
  <c r="R26" i="125"/>
  <c r="R153" i="125"/>
  <c r="R27" i="125"/>
  <c r="R154" i="125"/>
  <c r="R28" i="125"/>
  <c r="R155" i="125"/>
  <c r="R29" i="125"/>
  <c r="R156" i="125"/>
  <c r="R30" i="125"/>
  <c r="R157" i="125"/>
  <c r="R31" i="125"/>
  <c r="R158" i="125"/>
  <c r="R32" i="125"/>
  <c r="R159" i="125"/>
  <c r="R33" i="125"/>
  <c r="R160" i="125"/>
  <c r="R137" i="125"/>
  <c r="B11" i="125"/>
  <c r="G11" i="125"/>
  <c r="I11" i="125"/>
  <c r="B138" i="125"/>
  <c r="G138" i="125"/>
  <c r="I138" i="125"/>
  <c r="B12" i="125"/>
  <c r="G12" i="125"/>
  <c r="I12" i="125"/>
  <c r="B139" i="125"/>
  <c r="G139" i="125"/>
  <c r="I139" i="125"/>
  <c r="B13" i="125"/>
  <c r="G13" i="125"/>
  <c r="I13" i="125"/>
  <c r="B140" i="125"/>
  <c r="G140" i="125"/>
  <c r="I140" i="125"/>
  <c r="B14" i="125"/>
  <c r="G14" i="125"/>
  <c r="I14" i="125"/>
  <c r="B141" i="125"/>
  <c r="G141" i="125"/>
  <c r="I141" i="125"/>
  <c r="B15" i="125"/>
  <c r="G15" i="125"/>
  <c r="I15" i="125"/>
  <c r="B142" i="125"/>
  <c r="G142" i="125"/>
  <c r="I142" i="125"/>
  <c r="B16" i="125"/>
  <c r="G16" i="125"/>
  <c r="I16" i="125"/>
  <c r="B143" i="125"/>
  <c r="G143" i="125"/>
  <c r="I143" i="125"/>
  <c r="B17" i="125"/>
  <c r="G17" i="125"/>
  <c r="I17" i="125"/>
  <c r="B144" i="125"/>
  <c r="G144" i="125"/>
  <c r="I144" i="125"/>
  <c r="B18" i="125"/>
  <c r="G18" i="125"/>
  <c r="I18" i="125"/>
  <c r="B145" i="125"/>
  <c r="G145" i="125"/>
  <c r="I145" i="125"/>
  <c r="B19" i="125"/>
  <c r="G19" i="125"/>
  <c r="I19" i="125"/>
  <c r="B146" i="125"/>
  <c r="G146" i="125"/>
  <c r="I146" i="125"/>
  <c r="B20" i="125"/>
  <c r="G20" i="125"/>
  <c r="I20" i="125"/>
  <c r="C20" i="125" s="1"/>
  <c r="B147" i="125"/>
  <c r="G147" i="125"/>
  <c r="I147" i="125"/>
  <c r="B21" i="125"/>
  <c r="G21" i="125"/>
  <c r="I21" i="125"/>
  <c r="B148" i="125"/>
  <c r="G148" i="125"/>
  <c r="I148" i="125"/>
  <c r="B22" i="125"/>
  <c r="G22" i="125"/>
  <c r="I22" i="125"/>
  <c r="B149" i="125"/>
  <c r="G149" i="125"/>
  <c r="I149" i="125"/>
  <c r="B23" i="125"/>
  <c r="G23" i="125"/>
  <c r="I23" i="125"/>
  <c r="B150" i="125"/>
  <c r="G150" i="125"/>
  <c r="I150" i="125"/>
  <c r="B24" i="125"/>
  <c r="G24" i="125"/>
  <c r="I24" i="125"/>
  <c r="B151" i="125"/>
  <c r="G151" i="125"/>
  <c r="I151" i="125"/>
  <c r="B25" i="125"/>
  <c r="G25" i="125"/>
  <c r="I25" i="125"/>
  <c r="B152" i="125"/>
  <c r="G152" i="125"/>
  <c r="I152" i="125"/>
  <c r="C152" i="125" s="1"/>
  <c r="B26" i="125"/>
  <c r="G26" i="125"/>
  <c r="I26" i="125"/>
  <c r="B153" i="125"/>
  <c r="G153" i="125"/>
  <c r="I153" i="125"/>
  <c r="B27" i="125"/>
  <c r="G27" i="125"/>
  <c r="I27" i="125"/>
  <c r="B154" i="125"/>
  <c r="G154" i="125"/>
  <c r="I154" i="125"/>
  <c r="B28" i="125"/>
  <c r="G28" i="125"/>
  <c r="I28" i="125"/>
  <c r="C28" i="125" s="1"/>
  <c r="B155" i="125"/>
  <c r="G155" i="125"/>
  <c r="I155" i="125"/>
  <c r="B29" i="125"/>
  <c r="G29" i="125"/>
  <c r="I29" i="125"/>
  <c r="B156" i="125"/>
  <c r="G156" i="125"/>
  <c r="I156" i="125"/>
  <c r="B30" i="125"/>
  <c r="G30" i="125"/>
  <c r="I30" i="125"/>
  <c r="B157" i="125"/>
  <c r="G157" i="125"/>
  <c r="I157" i="125"/>
  <c r="B31" i="125"/>
  <c r="G31" i="125"/>
  <c r="I31" i="125"/>
  <c r="B158" i="125"/>
  <c r="G158" i="125"/>
  <c r="I158" i="125"/>
  <c r="B32" i="125"/>
  <c r="G32" i="125"/>
  <c r="I32" i="125"/>
  <c r="C32" i="125" s="1"/>
  <c r="B159" i="125"/>
  <c r="G159" i="125"/>
  <c r="I159" i="125"/>
  <c r="B33" i="125"/>
  <c r="G33" i="125"/>
  <c r="I33" i="125"/>
  <c r="B160" i="125"/>
  <c r="G160" i="125"/>
  <c r="I160" i="125"/>
  <c r="G137" i="125"/>
  <c r="I137" i="125"/>
  <c r="C210" i="129" l="1"/>
  <c r="C178" i="129"/>
  <c r="C167" i="129"/>
  <c r="C151" i="129"/>
  <c r="X2" i="1"/>
  <c r="Y2" i="1"/>
  <c r="AA2" i="1" s="1"/>
  <c r="X3" i="1"/>
  <c r="C79" i="130"/>
  <c r="C78" i="130"/>
  <c r="C134" i="129"/>
  <c r="C125" i="129"/>
  <c r="C123" i="129"/>
  <c r="C41" i="126"/>
  <c r="C25" i="126"/>
  <c r="C151" i="125"/>
  <c r="C9" i="133"/>
  <c r="C10" i="133"/>
  <c r="C9" i="123"/>
  <c r="C9" i="119"/>
  <c r="C10" i="116"/>
  <c r="C16" i="116"/>
  <c r="C15" i="116"/>
  <c r="C14" i="116"/>
  <c r="C220" i="109"/>
  <c r="C222" i="109"/>
  <c r="C15" i="111"/>
  <c r="C14" i="111"/>
  <c r="C17" i="111"/>
  <c r="C16" i="111"/>
  <c r="C146" i="125"/>
  <c r="C138" i="125"/>
  <c r="C156" i="125"/>
  <c r="C148" i="125"/>
  <c r="C40" i="126"/>
  <c r="C39" i="126"/>
  <c r="C23" i="126"/>
  <c r="C33" i="126"/>
  <c r="C95" i="128"/>
  <c r="C105" i="128"/>
  <c r="C110" i="128"/>
  <c r="C91" i="128"/>
  <c r="C99" i="128"/>
  <c r="C109" i="128"/>
  <c r="C182" i="129"/>
  <c r="C198" i="129"/>
  <c r="C158" i="129"/>
  <c r="C129" i="129"/>
  <c r="C128" i="129"/>
  <c r="C126" i="129"/>
  <c r="C161" i="129"/>
  <c r="C174" i="129"/>
  <c r="C127" i="129"/>
  <c r="C166" i="129"/>
  <c r="C179" i="129"/>
  <c r="C19" i="125"/>
  <c r="C140" i="125"/>
  <c r="C16" i="125"/>
  <c r="C26" i="125"/>
  <c r="C142" i="125"/>
  <c r="C154" i="125"/>
  <c r="C27" i="125"/>
  <c r="C29" i="126"/>
  <c r="C17" i="126"/>
  <c r="C27" i="126"/>
  <c r="C94" i="128"/>
  <c r="C103" i="128"/>
  <c r="C114" i="128"/>
  <c r="C141" i="129"/>
  <c r="C162" i="129"/>
  <c r="C199" i="129"/>
  <c r="C183" i="129"/>
  <c r="C135" i="129"/>
  <c r="C184" i="129"/>
  <c r="C131" i="129"/>
  <c r="C136" i="129"/>
  <c r="C208" i="129"/>
  <c r="C176" i="129"/>
  <c r="C154" i="129"/>
  <c r="C207" i="129"/>
  <c r="C175" i="129"/>
  <c r="C143" i="129"/>
  <c r="C164" i="129"/>
  <c r="C202" i="129"/>
  <c r="C124" i="129"/>
  <c r="C206" i="129"/>
  <c r="C142" i="129"/>
  <c r="C147" i="129"/>
  <c r="C98" i="128"/>
  <c r="C106" i="128"/>
  <c r="C196" i="129"/>
  <c r="C147" i="125"/>
  <c r="C108" i="128"/>
  <c r="C191" i="129"/>
  <c r="C155" i="129"/>
  <c r="C200" i="129"/>
  <c r="C138" i="129"/>
  <c r="C22" i="126"/>
  <c r="C158" i="125"/>
  <c r="C11" i="125"/>
  <c r="C23" i="125"/>
  <c r="C15" i="126"/>
  <c r="C132" i="129"/>
  <c r="C13" i="125"/>
  <c r="C190" i="129"/>
  <c r="C160" i="125"/>
  <c r="C188" i="129"/>
  <c r="C152" i="129"/>
  <c r="C150" i="129"/>
  <c r="C170" i="129"/>
  <c r="C107" i="128"/>
  <c r="C203" i="129"/>
  <c r="C187" i="129"/>
  <c r="C146" i="129"/>
  <c r="C113" i="128"/>
  <c r="C24" i="125"/>
  <c r="C143" i="125"/>
  <c r="C192" i="129"/>
  <c r="C122" i="129"/>
  <c r="C205" i="129"/>
  <c r="C195" i="129"/>
  <c r="C160" i="129"/>
  <c r="C30" i="125"/>
  <c r="C12" i="125"/>
  <c r="C19" i="126"/>
  <c r="C93" i="128"/>
  <c r="C159" i="129"/>
  <c r="C144" i="129"/>
  <c r="C145" i="129"/>
  <c r="C92" i="128"/>
  <c r="C155" i="125"/>
  <c r="C101" i="128"/>
  <c r="C96" i="128"/>
  <c r="C186" i="129"/>
  <c r="C97" i="128"/>
  <c r="C153" i="129"/>
  <c r="C18" i="126"/>
  <c r="C100" i="128"/>
  <c r="C209" i="129"/>
  <c r="C185" i="129"/>
  <c r="C171" i="129"/>
  <c r="C38" i="126"/>
  <c r="C139" i="129"/>
  <c r="C144" i="125"/>
  <c r="C31" i="126"/>
  <c r="C194" i="129"/>
  <c r="C156" i="129"/>
  <c r="C137" i="125"/>
  <c r="C173" i="129"/>
  <c r="C149" i="125"/>
  <c r="C159" i="125"/>
  <c r="C25" i="125"/>
  <c r="C102" i="128"/>
  <c r="C168" i="129"/>
  <c r="C150" i="125"/>
  <c r="C130" i="129"/>
  <c r="C28" i="126"/>
  <c r="C163" i="129"/>
  <c r="C31" i="125"/>
  <c r="C177" i="129"/>
  <c r="C17" i="125"/>
  <c r="C141" i="125"/>
  <c r="C30" i="126"/>
  <c r="C20" i="126"/>
  <c r="C193" i="129"/>
  <c r="C33" i="125"/>
  <c r="C157" i="125"/>
  <c r="C18" i="125"/>
  <c r="C34" i="126"/>
  <c r="C24" i="126"/>
  <c r="C112" i="128"/>
  <c r="C201" i="129"/>
  <c r="C169" i="129"/>
  <c r="C137" i="129"/>
  <c r="C204" i="129"/>
  <c r="C140" i="129"/>
  <c r="C15" i="125"/>
  <c r="C139" i="125"/>
  <c r="C172" i="129"/>
  <c r="C22" i="125"/>
  <c r="C32" i="126"/>
  <c r="C181" i="129"/>
  <c r="C149" i="129"/>
  <c r="C180" i="129"/>
  <c r="C148" i="129"/>
  <c r="C36" i="126"/>
  <c r="C29" i="125"/>
  <c r="C153" i="125"/>
  <c r="C14" i="125"/>
  <c r="C26" i="126"/>
  <c r="C189" i="129"/>
  <c r="C157" i="129"/>
  <c r="C21" i="125"/>
  <c r="C145" i="125"/>
  <c r="C104" i="128"/>
  <c r="C197" i="129"/>
  <c r="C165" i="129"/>
  <c r="C133" i="129"/>
  <c r="B244" i="123"/>
  <c r="G244" i="123"/>
  <c r="I244" i="123"/>
  <c r="B245" i="123"/>
  <c r="G245" i="123"/>
  <c r="I245" i="123"/>
  <c r="B246" i="123"/>
  <c r="G246" i="123"/>
  <c r="I246" i="123"/>
  <c r="B247" i="123"/>
  <c r="G247" i="123"/>
  <c r="I247" i="123"/>
  <c r="B248" i="123"/>
  <c r="G248" i="123"/>
  <c r="I248" i="123"/>
  <c r="B249" i="123"/>
  <c r="G249" i="123"/>
  <c r="I249" i="123"/>
  <c r="B250" i="123"/>
  <c r="G250" i="123"/>
  <c r="I250" i="123"/>
  <c r="B251" i="123"/>
  <c r="G251" i="123"/>
  <c r="I251" i="123"/>
  <c r="B252" i="123"/>
  <c r="G252" i="123"/>
  <c r="I252" i="123"/>
  <c r="B253" i="123"/>
  <c r="G253" i="123"/>
  <c r="I253" i="123"/>
  <c r="B254" i="123"/>
  <c r="G254" i="123"/>
  <c r="I254" i="123"/>
  <c r="B255" i="123"/>
  <c r="G255" i="123"/>
  <c r="I255" i="123"/>
  <c r="C255" i="123" s="1"/>
  <c r="B256" i="123"/>
  <c r="G256" i="123"/>
  <c r="I256" i="123"/>
  <c r="B257" i="123"/>
  <c r="G257" i="123"/>
  <c r="I257" i="123"/>
  <c r="B258" i="123"/>
  <c r="G258" i="123"/>
  <c r="I258" i="123"/>
  <c r="B259" i="123"/>
  <c r="G259" i="123"/>
  <c r="I259" i="123"/>
  <c r="B260" i="123"/>
  <c r="G260" i="123"/>
  <c r="I260" i="123"/>
  <c r="B261" i="123"/>
  <c r="G261" i="123"/>
  <c r="I261" i="123"/>
  <c r="B262" i="123"/>
  <c r="G262" i="123"/>
  <c r="I262" i="123"/>
  <c r="B263" i="123"/>
  <c r="G263" i="123"/>
  <c r="I263" i="123"/>
  <c r="B264" i="123"/>
  <c r="G264" i="123"/>
  <c r="I264" i="123"/>
  <c r="B265" i="123"/>
  <c r="G265" i="123"/>
  <c r="I265" i="123"/>
  <c r="B266" i="123"/>
  <c r="G266" i="123"/>
  <c r="I266" i="123"/>
  <c r="B267" i="123"/>
  <c r="G267" i="123"/>
  <c r="I267" i="123"/>
  <c r="B268" i="123"/>
  <c r="G268" i="123"/>
  <c r="I268" i="123"/>
  <c r="B269" i="123"/>
  <c r="G269" i="123"/>
  <c r="I269" i="123"/>
  <c r="B270" i="123"/>
  <c r="G270" i="123"/>
  <c r="I270" i="123"/>
  <c r="B271" i="123"/>
  <c r="G271" i="123"/>
  <c r="I271" i="123"/>
  <c r="B272" i="123"/>
  <c r="G272" i="123"/>
  <c r="I272" i="123"/>
  <c r="B273" i="123"/>
  <c r="G273" i="123"/>
  <c r="I273" i="123"/>
  <c r="B274" i="123"/>
  <c r="G274" i="123"/>
  <c r="I274" i="123"/>
  <c r="B275" i="123"/>
  <c r="G275" i="123"/>
  <c r="I275" i="123"/>
  <c r="B276" i="123"/>
  <c r="G276" i="123"/>
  <c r="I276" i="123"/>
  <c r="B277" i="123"/>
  <c r="G277" i="123"/>
  <c r="I277" i="123"/>
  <c r="B278" i="123"/>
  <c r="G278" i="123"/>
  <c r="I278" i="123"/>
  <c r="B279" i="123"/>
  <c r="G279" i="123"/>
  <c r="I279" i="123"/>
  <c r="B280" i="123"/>
  <c r="G280" i="123"/>
  <c r="I280" i="123"/>
  <c r="B281" i="123"/>
  <c r="G281" i="123"/>
  <c r="I281" i="123"/>
  <c r="B282" i="123"/>
  <c r="G282" i="123"/>
  <c r="I282" i="123"/>
  <c r="B283" i="123"/>
  <c r="G283" i="123"/>
  <c r="I283" i="123"/>
  <c r="B284" i="123"/>
  <c r="G284" i="123"/>
  <c r="I284" i="123"/>
  <c r="B285" i="123"/>
  <c r="G285" i="123"/>
  <c r="I285" i="123"/>
  <c r="B286" i="123"/>
  <c r="G286" i="123"/>
  <c r="I286" i="123"/>
  <c r="B287" i="123"/>
  <c r="G287" i="123"/>
  <c r="I287" i="123"/>
  <c r="C287" i="123" s="1"/>
  <c r="B288" i="123"/>
  <c r="G288" i="123"/>
  <c r="I288" i="123"/>
  <c r="B289" i="123"/>
  <c r="G289" i="123"/>
  <c r="I289" i="123"/>
  <c r="B290" i="123"/>
  <c r="G290" i="123"/>
  <c r="I290" i="123"/>
  <c r="B291" i="123"/>
  <c r="G291" i="123"/>
  <c r="I291" i="123"/>
  <c r="C291" i="123" s="1"/>
  <c r="B292" i="123"/>
  <c r="G292" i="123"/>
  <c r="I292" i="123"/>
  <c r="B293" i="123"/>
  <c r="G293" i="123"/>
  <c r="I293" i="123"/>
  <c r="B294" i="123"/>
  <c r="G294" i="123"/>
  <c r="I294" i="123"/>
  <c r="B295" i="123"/>
  <c r="G295" i="123"/>
  <c r="I295" i="123"/>
  <c r="B296" i="123"/>
  <c r="G296" i="123"/>
  <c r="I296" i="123"/>
  <c r="B297" i="123"/>
  <c r="G297" i="123"/>
  <c r="I297" i="123"/>
  <c r="B298" i="123"/>
  <c r="G298" i="123"/>
  <c r="I298" i="123"/>
  <c r="B299" i="123"/>
  <c r="G299" i="123"/>
  <c r="I299" i="123"/>
  <c r="B300" i="123"/>
  <c r="G300" i="123"/>
  <c r="I300" i="123"/>
  <c r="B301" i="123"/>
  <c r="G301" i="123"/>
  <c r="I301" i="123"/>
  <c r="B302" i="123"/>
  <c r="G302" i="123"/>
  <c r="I302" i="123"/>
  <c r="B303" i="123"/>
  <c r="G303" i="123"/>
  <c r="I303" i="123"/>
  <c r="B304" i="123"/>
  <c r="G304" i="123"/>
  <c r="I304" i="123"/>
  <c r="B305" i="123"/>
  <c r="G305" i="123"/>
  <c r="I305" i="123"/>
  <c r="B306" i="123"/>
  <c r="G306" i="123"/>
  <c r="I306" i="123"/>
  <c r="B307" i="123"/>
  <c r="G307" i="123"/>
  <c r="I307" i="123"/>
  <c r="B308" i="123"/>
  <c r="G308" i="123"/>
  <c r="I308" i="123"/>
  <c r="B309" i="123"/>
  <c r="G309" i="123"/>
  <c r="I309" i="123"/>
  <c r="B310" i="123"/>
  <c r="G310" i="123"/>
  <c r="I310" i="123"/>
  <c r="B311" i="123"/>
  <c r="G311" i="123"/>
  <c r="I311" i="123"/>
  <c r="B312" i="123"/>
  <c r="G312" i="123"/>
  <c r="I312" i="123"/>
  <c r="B313" i="123"/>
  <c r="G313" i="123"/>
  <c r="I313" i="123"/>
  <c r="B314" i="123"/>
  <c r="G314" i="123"/>
  <c r="I314" i="123"/>
  <c r="B315" i="123"/>
  <c r="G315" i="123"/>
  <c r="I315" i="123"/>
  <c r="B316" i="123"/>
  <c r="G316" i="123"/>
  <c r="I316" i="123"/>
  <c r="B317" i="123"/>
  <c r="G317" i="123"/>
  <c r="I317" i="123"/>
  <c r="B318" i="123"/>
  <c r="G318" i="123"/>
  <c r="I318" i="123"/>
  <c r="C318" i="123" s="1"/>
  <c r="B319" i="123"/>
  <c r="G319" i="123"/>
  <c r="I319" i="123"/>
  <c r="B320" i="123"/>
  <c r="G320" i="123"/>
  <c r="I320" i="123"/>
  <c r="B321" i="123"/>
  <c r="G321" i="123"/>
  <c r="I321" i="123"/>
  <c r="B322" i="123"/>
  <c r="G322" i="123"/>
  <c r="I322" i="123"/>
  <c r="C322" i="123" s="1"/>
  <c r="B323" i="123"/>
  <c r="G323" i="123"/>
  <c r="I323" i="123"/>
  <c r="B324" i="123"/>
  <c r="G324" i="123"/>
  <c r="I324" i="123"/>
  <c r="B325" i="123"/>
  <c r="G325" i="123"/>
  <c r="I325" i="123"/>
  <c r="B326" i="123"/>
  <c r="G326" i="123"/>
  <c r="I326" i="123"/>
  <c r="B327" i="123"/>
  <c r="G327" i="123"/>
  <c r="I327" i="123"/>
  <c r="B328" i="123"/>
  <c r="G328" i="123"/>
  <c r="I328" i="123"/>
  <c r="B329" i="123"/>
  <c r="G329" i="123"/>
  <c r="I329" i="123"/>
  <c r="B330" i="123"/>
  <c r="G330" i="123"/>
  <c r="I330" i="123"/>
  <c r="B331" i="123"/>
  <c r="G331" i="123"/>
  <c r="I331" i="123"/>
  <c r="B332" i="123"/>
  <c r="G332" i="123"/>
  <c r="I332" i="123"/>
  <c r="B333" i="123"/>
  <c r="G333" i="123"/>
  <c r="I333" i="123"/>
  <c r="B334" i="123"/>
  <c r="G334" i="123"/>
  <c r="I334" i="123"/>
  <c r="B335" i="123"/>
  <c r="G335" i="123"/>
  <c r="I335" i="123"/>
  <c r="B336" i="123"/>
  <c r="G336" i="123"/>
  <c r="I336" i="123"/>
  <c r="B337" i="123"/>
  <c r="G337" i="123"/>
  <c r="I337" i="123"/>
  <c r="B338" i="123"/>
  <c r="G338" i="123"/>
  <c r="I338" i="123"/>
  <c r="B339" i="123"/>
  <c r="G339" i="123"/>
  <c r="I339" i="123"/>
  <c r="B340" i="123"/>
  <c r="G340" i="123"/>
  <c r="I340" i="123"/>
  <c r="B341" i="123"/>
  <c r="G341" i="123"/>
  <c r="I341" i="123"/>
  <c r="B342" i="123"/>
  <c r="G342" i="123"/>
  <c r="I342" i="123"/>
  <c r="B343" i="123"/>
  <c r="G343" i="123"/>
  <c r="I343" i="123"/>
  <c r="B344" i="123"/>
  <c r="G344" i="123"/>
  <c r="I344" i="123"/>
  <c r="B345" i="123"/>
  <c r="G345" i="123"/>
  <c r="I345" i="123"/>
  <c r="B346" i="123"/>
  <c r="G346" i="123"/>
  <c r="I346" i="123"/>
  <c r="B347" i="123"/>
  <c r="G347" i="123"/>
  <c r="I347" i="123"/>
  <c r="B348" i="123"/>
  <c r="G348" i="123"/>
  <c r="I348" i="123"/>
  <c r="B349" i="123"/>
  <c r="G349" i="123"/>
  <c r="I349" i="123"/>
  <c r="B350" i="123"/>
  <c r="G350" i="123"/>
  <c r="I350" i="123"/>
  <c r="B351" i="123"/>
  <c r="G351" i="123"/>
  <c r="I351" i="123"/>
  <c r="C351" i="123" s="1"/>
  <c r="B352" i="123"/>
  <c r="G352" i="123"/>
  <c r="I352" i="123"/>
  <c r="B353" i="123"/>
  <c r="G353" i="123"/>
  <c r="I353" i="123"/>
  <c r="B354" i="123"/>
  <c r="G354" i="123"/>
  <c r="I354" i="123"/>
  <c r="B355" i="123"/>
  <c r="G355" i="123"/>
  <c r="I355" i="123"/>
  <c r="B356" i="123"/>
  <c r="G356" i="123"/>
  <c r="I356" i="123"/>
  <c r="B357" i="123"/>
  <c r="G357" i="123"/>
  <c r="I357" i="123"/>
  <c r="B358" i="123"/>
  <c r="G358" i="123"/>
  <c r="I358" i="123"/>
  <c r="B359" i="123"/>
  <c r="G359" i="123"/>
  <c r="I359" i="123"/>
  <c r="B360" i="123"/>
  <c r="G360" i="123"/>
  <c r="I360" i="123"/>
  <c r="B361" i="123"/>
  <c r="G361" i="123"/>
  <c r="I361" i="123"/>
  <c r="C361" i="123" s="1"/>
  <c r="B362" i="123"/>
  <c r="G362" i="123"/>
  <c r="I362" i="123"/>
  <c r="B363" i="123"/>
  <c r="G363" i="123"/>
  <c r="I363" i="123"/>
  <c r="B364" i="123"/>
  <c r="G364" i="123"/>
  <c r="I364" i="123"/>
  <c r="B365" i="123"/>
  <c r="G365" i="123"/>
  <c r="I365" i="123"/>
  <c r="B366" i="123"/>
  <c r="G366" i="123"/>
  <c r="I366" i="123"/>
  <c r="G241" i="123"/>
  <c r="G242" i="123"/>
  <c r="G243" i="123"/>
  <c r="I241" i="123"/>
  <c r="I242" i="123"/>
  <c r="I243" i="123"/>
  <c r="R242" i="123"/>
  <c r="R243" i="123"/>
  <c r="R244" i="123"/>
  <c r="R245" i="123"/>
  <c r="R246" i="123"/>
  <c r="R247" i="123"/>
  <c r="R248" i="123"/>
  <c r="R249" i="123"/>
  <c r="R250" i="123"/>
  <c r="R251" i="123"/>
  <c r="R252" i="123"/>
  <c r="R253" i="123"/>
  <c r="R254" i="123"/>
  <c r="R255" i="123"/>
  <c r="R256" i="123"/>
  <c r="R257" i="123"/>
  <c r="R258" i="123"/>
  <c r="R259" i="123"/>
  <c r="R260" i="123"/>
  <c r="R261" i="123"/>
  <c r="R262" i="123"/>
  <c r="R263" i="123"/>
  <c r="R264" i="123"/>
  <c r="R265" i="123"/>
  <c r="R266" i="123"/>
  <c r="R267" i="123"/>
  <c r="R268" i="123"/>
  <c r="R269" i="123"/>
  <c r="R270" i="123"/>
  <c r="R271" i="123"/>
  <c r="R272" i="123"/>
  <c r="R273" i="123"/>
  <c r="R274" i="123"/>
  <c r="R275" i="123"/>
  <c r="R276" i="123"/>
  <c r="R277" i="123"/>
  <c r="R278" i="123"/>
  <c r="R279" i="123"/>
  <c r="R280" i="123"/>
  <c r="R281" i="123"/>
  <c r="R282" i="123"/>
  <c r="R283" i="123"/>
  <c r="R284" i="123"/>
  <c r="R285" i="123"/>
  <c r="R286" i="123"/>
  <c r="R287" i="123"/>
  <c r="R288" i="123"/>
  <c r="R289" i="123"/>
  <c r="R290" i="123"/>
  <c r="R291" i="123"/>
  <c r="R292" i="123"/>
  <c r="R293" i="123"/>
  <c r="R294" i="123"/>
  <c r="R295" i="123"/>
  <c r="R296" i="123"/>
  <c r="R297" i="123"/>
  <c r="R298" i="123"/>
  <c r="R299" i="123"/>
  <c r="R300" i="123"/>
  <c r="R301" i="123"/>
  <c r="R302" i="123"/>
  <c r="R303" i="123"/>
  <c r="R304" i="123"/>
  <c r="R305" i="123"/>
  <c r="R306" i="123"/>
  <c r="R307" i="123"/>
  <c r="R308" i="123"/>
  <c r="R309" i="123"/>
  <c r="R310" i="123"/>
  <c r="R311" i="123"/>
  <c r="R312" i="123"/>
  <c r="R313" i="123"/>
  <c r="R314" i="123"/>
  <c r="R315" i="123"/>
  <c r="R316" i="123"/>
  <c r="R317" i="123"/>
  <c r="R318" i="123"/>
  <c r="R319" i="123"/>
  <c r="R320" i="123"/>
  <c r="R321" i="123"/>
  <c r="R322" i="123"/>
  <c r="R323" i="123"/>
  <c r="R324" i="123"/>
  <c r="R325" i="123"/>
  <c r="R326" i="123"/>
  <c r="R327" i="123"/>
  <c r="R328" i="123"/>
  <c r="R329" i="123"/>
  <c r="R330" i="123"/>
  <c r="R331" i="123"/>
  <c r="R332" i="123"/>
  <c r="R333" i="123"/>
  <c r="R334" i="123"/>
  <c r="R335" i="123"/>
  <c r="R336" i="123"/>
  <c r="R337" i="123"/>
  <c r="R338" i="123"/>
  <c r="R339" i="123"/>
  <c r="R340" i="123"/>
  <c r="R341" i="123"/>
  <c r="R342" i="123"/>
  <c r="R343" i="123"/>
  <c r="R344" i="123"/>
  <c r="R345" i="123"/>
  <c r="R346" i="123"/>
  <c r="R347" i="123"/>
  <c r="R348" i="123"/>
  <c r="R349" i="123"/>
  <c r="R350" i="123"/>
  <c r="R351" i="123"/>
  <c r="R352" i="123"/>
  <c r="R353" i="123"/>
  <c r="R354" i="123"/>
  <c r="R355" i="123"/>
  <c r="R356" i="123"/>
  <c r="R357" i="123"/>
  <c r="R358" i="123"/>
  <c r="R359" i="123"/>
  <c r="R360" i="123"/>
  <c r="R361" i="123"/>
  <c r="R362" i="123"/>
  <c r="R363" i="123"/>
  <c r="R364" i="123"/>
  <c r="R365" i="123"/>
  <c r="R366" i="123"/>
  <c r="R241" i="123"/>
  <c r="B179" i="122"/>
  <c r="G179" i="122"/>
  <c r="I179" i="122"/>
  <c r="B180" i="122"/>
  <c r="G180" i="122"/>
  <c r="I180" i="122"/>
  <c r="B181" i="122"/>
  <c r="G181" i="122"/>
  <c r="I181" i="122"/>
  <c r="B182" i="122"/>
  <c r="G182" i="122"/>
  <c r="I182" i="122"/>
  <c r="B183" i="122"/>
  <c r="G183" i="122"/>
  <c r="I183" i="122"/>
  <c r="B184" i="122"/>
  <c r="G184" i="122"/>
  <c r="I184" i="122"/>
  <c r="B185" i="122"/>
  <c r="G185" i="122"/>
  <c r="I185" i="122"/>
  <c r="B186" i="122"/>
  <c r="G186" i="122"/>
  <c r="I186" i="122"/>
  <c r="B187" i="122"/>
  <c r="G187" i="122"/>
  <c r="I187" i="122"/>
  <c r="B188" i="122"/>
  <c r="G188" i="122"/>
  <c r="I188" i="122"/>
  <c r="B189" i="122"/>
  <c r="G189" i="122"/>
  <c r="I189" i="122"/>
  <c r="B190" i="122"/>
  <c r="G190" i="122"/>
  <c r="I190" i="122"/>
  <c r="B191" i="122"/>
  <c r="G191" i="122"/>
  <c r="I191" i="122"/>
  <c r="B192" i="122"/>
  <c r="G192" i="122"/>
  <c r="I192" i="122"/>
  <c r="B193" i="122"/>
  <c r="G193" i="122"/>
  <c r="I193" i="122"/>
  <c r="B194" i="122"/>
  <c r="G194" i="122"/>
  <c r="I194" i="122"/>
  <c r="B195" i="122"/>
  <c r="G195" i="122"/>
  <c r="I195" i="122"/>
  <c r="B196" i="122"/>
  <c r="G196" i="122"/>
  <c r="I196" i="122"/>
  <c r="B197" i="122"/>
  <c r="G197" i="122"/>
  <c r="I197" i="122"/>
  <c r="B198" i="122"/>
  <c r="G198" i="122"/>
  <c r="I198" i="122"/>
  <c r="B199" i="122"/>
  <c r="G199" i="122"/>
  <c r="I199" i="122"/>
  <c r="B200" i="122"/>
  <c r="G200" i="122"/>
  <c r="I200" i="122"/>
  <c r="B201" i="122"/>
  <c r="G201" i="122"/>
  <c r="I201" i="122"/>
  <c r="B202" i="122"/>
  <c r="G202" i="122"/>
  <c r="I202" i="122"/>
  <c r="B203" i="122"/>
  <c r="G203" i="122"/>
  <c r="I203" i="122"/>
  <c r="B204" i="122"/>
  <c r="G204" i="122"/>
  <c r="I204" i="122"/>
  <c r="C204" i="122" s="1"/>
  <c r="B205" i="122"/>
  <c r="G205" i="122"/>
  <c r="I205" i="122"/>
  <c r="B206" i="122"/>
  <c r="G206" i="122"/>
  <c r="I206" i="122"/>
  <c r="B207" i="122"/>
  <c r="G207" i="122"/>
  <c r="I207" i="122"/>
  <c r="B208" i="122"/>
  <c r="G208" i="122"/>
  <c r="I208" i="122"/>
  <c r="B209" i="122"/>
  <c r="G209" i="122"/>
  <c r="I209" i="122"/>
  <c r="B210" i="122"/>
  <c r="G210" i="122"/>
  <c r="I210" i="122"/>
  <c r="B211" i="122"/>
  <c r="G211" i="122"/>
  <c r="I211" i="122"/>
  <c r="B212" i="122"/>
  <c r="G212" i="122"/>
  <c r="I212" i="122"/>
  <c r="B213" i="122"/>
  <c r="G213" i="122"/>
  <c r="I213" i="122"/>
  <c r="B214" i="122"/>
  <c r="G214" i="122"/>
  <c r="I214" i="122"/>
  <c r="B215" i="122"/>
  <c r="G215" i="122"/>
  <c r="I215" i="122"/>
  <c r="B216" i="122"/>
  <c r="G216" i="122"/>
  <c r="I216" i="122"/>
  <c r="B217" i="122"/>
  <c r="G217" i="122"/>
  <c r="I217" i="122"/>
  <c r="B218" i="122"/>
  <c r="G218" i="122"/>
  <c r="I218" i="122"/>
  <c r="B219" i="122"/>
  <c r="G219" i="122"/>
  <c r="I219" i="122"/>
  <c r="B220" i="122"/>
  <c r="G220" i="122"/>
  <c r="I220" i="122"/>
  <c r="C220" i="122" s="1"/>
  <c r="B221" i="122"/>
  <c r="G221" i="122"/>
  <c r="I221" i="122"/>
  <c r="B222" i="122"/>
  <c r="G222" i="122"/>
  <c r="I222" i="122"/>
  <c r="B223" i="122"/>
  <c r="G223" i="122"/>
  <c r="I223" i="122"/>
  <c r="B224" i="122"/>
  <c r="G224" i="122"/>
  <c r="I224" i="122"/>
  <c r="B225" i="122"/>
  <c r="G225" i="122"/>
  <c r="I225" i="122"/>
  <c r="B226" i="122"/>
  <c r="G226" i="122"/>
  <c r="I226" i="122"/>
  <c r="B227" i="122"/>
  <c r="G227" i="122"/>
  <c r="I227" i="122"/>
  <c r="B228" i="122"/>
  <c r="G228" i="122"/>
  <c r="C228" i="122" s="1"/>
  <c r="I228" i="122"/>
  <c r="B229" i="122"/>
  <c r="G229" i="122"/>
  <c r="I229" i="122"/>
  <c r="B230" i="122"/>
  <c r="G230" i="122"/>
  <c r="I230" i="122"/>
  <c r="B231" i="122"/>
  <c r="G231" i="122"/>
  <c r="I231" i="122"/>
  <c r="B232" i="122"/>
  <c r="G232" i="122"/>
  <c r="I232" i="122"/>
  <c r="B233" i="122"/>
  <c r="G233" i="122"/>
  <c r="I233" i="122"/>
  <c r="B234" i="122"/>
  <c r="G234" i="122"/>
  <c r="I234" i="122"/>
  <c r="B235" i="122"/>
  <c r="G235" i="122"/>
  <c r="I235" i="122"/>
  <c r="B236" i="122"/>
  <c r="G236" i="122"/>
  <c r="I236" i="122"/>
  <c r="B237" i="122"/>
  <c r="G237" i="122"/>
  <c r="I237" i="122"/>
  <c r="B238" i="122"/>
  <c r="G238" i="122"/>
  <c r="I238" i="122"/>
  <c r="B239" i="122"/>
  <c r="G239" i="122"/>
  <c r="I239" i="122"/>
  <c r="B240" i="122"/>
  <c r="G240" i="122"/>
  <c r="I240" i="122"/>
  <c r="B241" i="122"/>
  <c r="G241" i="122"/>
  <c r="I241" i="122"/>
  <c r="B242" i="122"/>
  <c r="G242" i="122"/>
  <c r="I242" i="122"/>
  <c r="B243" i="122"/>
  <c r="G243" i="122"/>
  <c r="I243" i="122"/>
  <c r="B244" i="122"/>
  <c r="G244" i="122"/>
  <c r="I244" i="122"/>
  <c r="B245" i="122"/>
  <c r="G245" i="122"/>
  <c r="I245" i="122"/>
  <c r="B246" i="122"/>
  <c r="G246" i="122"/>
  <c r="I246" i="122"/>
  <c r="B247" i="122"/>
  <c r="G247" i="122"/>
  <c r="I247" i="122"/>
  <c r="B248" i="122"/>
  <c r="G248" i="122"/>
  <c r="I248" i="122"/>
  <c r="C248" i="122" s="1"/>
  <c r="B249" i="122"/>
  <c r="G249" i="122"/>
  <c r="I249" i="122"/>
  <c r="B250" i="122"/>
  <c r="G250" i="122"/>
  <c r="I250" i="122"/>
  <c r="B251" i="122"/>
  <c r="G251" i="122"/>
  <c r="I251" i="122"/>
  <c r="B252" i="122"/>
  <c r="G252" i="122"/>
  <c r="I252" i="122"/>
  <c r="B253" i="122"/>
  <c r="G253" i="122"/>
  <c r="I253" i="122"/>
  <c r="B254" i="122"/>
  <c r="G254" i="122"/>
  <c r="I254" i="122"/>
  <c r="B255" i="122"/>
  <c r="G255" i="122"/>
  <c r="I255" i="122"/>
  <c r="B256" i="122"/>
  <c r="G256" i="122"/>
  <c r="I256" i="122"/>
  <c r="B257" i="122"/>
  <c r="G257" i="122"/>
  <c r="I257" i="122"/>
  <c r="B258" i="122"/>
  <c r="G258" i="122"/>
  <c r="I258" i="122"/>
  <c r="B259" i="122"/>
  <c r="G259" i="122"/>
  <c r="I259" i="122"/>
  <c r="B260" i="122"/>
  <c r="G260" i="122"/>
  <c r="I260" i="122"/>
  <c r="B261" i="122"/>
  <c r="G261" i="122"/>
  <c r="I261" i="122"/>
  <c r="B262" i="122"/>
  <c r="G262" i="122"/>
  <c r="I262" i="122"/>
  <c r="B263" i="122"/>
  <c r="G263" i="122"/>
  <c r="I263" i="122"/>
  <c r="B264" i="122"/>
  <c r="G264" i="122"/>
  <c r="I264" i="122"/>
  <c r="B265" i="122"/>
  <c r="G265" i="122"/>
  <c r="I265" i="122"/>
  <c r="B266" i="122"/>
  <c r="G266" i="122"/>
  <c r="I266" i="122"/>
  <c r="B267" i="122"/>
  <c r="G267" i="122"/>
  <c r="I267" i="122"/>
  <c r="B268" i="122"/>
  <c r="G268" i="122"/>
  <c r="I268" i="122"/>
  <c r="B269" i="122"/>
  <c r="G269" i="122"/>
  <c r="I269" i="122"/>
  <c r="B270" i="122"/>
  <c r="G270" i="122"/>
  <c r="I270" i="122"/>
  <c r="B271" i="122"/>
  <c r="G271" i="122"/>
  <c r="I271" i="122"/>
  <c r="B272" i="122"/>
  <c r="G272" i="122"/>
  <c r="I272" i="122"/>
  <c r="B273" i="122"/>
  <c r="G273" i="122"/>
  <c r="I273" i="122"/>
  <c r="B274" i="122"/>
  <c r="G274" i="122"/>
  <c r="I274" i="122"/>
  <c r="B275" i="122"/>
  <c r="G275" i="122"/>
  <c r="I275" i="122"/>
  <c r="B276" i="122"/>
  <c r="G276" i="122"/>
  <c r="I276" i="122"/>
  <c r="B277" i="122"/>
  <c r="G277" i="122"/>
  <c r="I277" i="122"/>
  <c r="B278" i="122"/>
  <c r="G278" i="122"/>
  <c r="I278" i="122"/>
  <c r="B279" i="122"/>
  <c r="G279" i="122"/>
  <c r="I279" i="122"/>
  <c r="B280" i="122"/>
  <c r="G280" i="122"/>
  <c r="I280" i="122"/>
  <c r="B281" i="122"/>
  <c r="G281" i="122"/>
  <c r="I281" i="122"/>
  <c r="B282" i="122"/>
  <c r="G282" i="122"/>
  <c r="I282" i="122"/>
  <c r="B283" i="122"/>
  <c r="G283" i="122"/>
  <c r="I283" i="122"/>
  <c r="B284" i="122"/>
  <c r="G284" i="122"/>
  <c r="I284" i="122"/>
  <c r="C284" i="122" s="1"/>
  <c r="B285" i="122"/>
  <c r="G285" i="122"/>
  <c r="I285" i="122"/>
  <c r="B286" i="122"/>
  <c r="G286" i="122"/>
  <c r="I286" i="122"/>
  <c r="B287" i="122"/>
  <c r="G287" i="122"/>
  <c r="I287" i="122"/>
  <c r="B288" i="122"/>
  <c r="G288" i="122"/>
  <c r="I288" i="122"/>
  <c r="B289" i="122"/>
  <c r="G289" i="122"/>
  <c r="I289" i="122"/>
  <c r="B290" i="122"/>
  <c r="G290" i="122"/>
  <c r="I290" i="122"/>
  <c r="G176" i="122"/>
  <c r="I176" i="122"/>
  <c r="G177" i="122"/>
  <c r="I177" i="122"/>
  <c r="G178" i="122"/>
  <c r="I178" i="122"/>
  <c r="C178" i="122" s="1"/>
  <c r="R176" i="122"/>
  <c r="R177" i="122"/>
  <c r="R178" i="122"/>
  <c r="R179" i="122"/>
  <c r="R180" i="122"/>
  <c r="R181" i="122"/>
  <c r="R182" i="122"/>
  <c r="R183" i="122"/>
  <c r="R184" i="122"/>
  <c r="R185" i="122"/>
  <c r="R186" i="122"/>
  <c r="R187" i="122"/>
  <c r="R188" i="122"/>
  <c r="R189" i="122"/>
  <c r="R190" i="122"/>
  <c r="R191" i="122"/>
  <c r="R192" i="122"/>
  <c r="R193" i="122"/>
  <c r="R194" i="122"/>
  <c r="R195" i="122"/>
  <c r="R196" i="122"/>
  <c r="R197" i="122"/>
  <c r="R198" i="122"/>
  <c r="R199" i="122"/>
  <c r="R200" i="122"/>
  <c r="R201" i="122"/>
  <c r="R202" i="122"/>
  <c r="R203" i="122"/>
  <c r="R204" i="122"/>
  <c r="R205" i="122"/>
  <c r="R206" i="122"/>
  <c r="R207" i="122"/>
  <c r="R208" i="122"/>
  <c r="R209" i="122"/>
  <c r="R210" i="122"/>
  <c r="R211" i="122"/>
  <c r="R212" i="122"/>
  <c r="R213" i="122"/>
  <c r="R214" i="122"/>
  <c r="R215" i="122"/>
  <c r="R216" i="122"/>
  <c r="R217" i="122"/>
  <c r="R218" i="122"/>
  <c r="R219" i="122"/>
  <c r="R220" i="122"/>
  <c r="R221" i="122"/>
  <c r="R222" i="122"/>
  <c r="R223" i="122"/>
  <c r="R224" i="122"/>
  <c r="R225" i="122"/>
  <c r="R226" i="122"/>
  <c r="R227" i="122"/>
  <c r="R228" i="122"/>
  <c r="R229" i="122"/>
  <c r="R230" i="122"/>
  <c r="R231" i="122"/>
  <c r="R232" i="122"/>
  <c r="R233" i="122"/>
  <c r="R234" i="122"/>
  <c r="R235" i="122"/>
  <c r="R236" i="122"/>
  <c r="R237" i="122"/>
  <c r="R238" i="122"/>
  <c r="R239" i="122"/>
  <c r="R240" i="122"/>
  <c r="R241" i="122"/>
  <c r="R242" i="122"/>
  <c r="R243" i="122"/>
  <c r="R244" i="122"/>
  <c r="R245" i="122"/>
  <c r="R246" i="122"/>
  <c r="R247" i="122"/>
  <c r="R248" i="122"/>
  <c r="R249" i="122"/>
  <c r="R250" i="122"/>
  <c r="R251" i="122"/>
  <c r="R252" i="122"/>
  <c r="R253" i="122"/>
  <c r="R254" i="122"/>
  <c r="R255" i="122"/>
  <c r="R256" i="122"/>
  <c r="R257" i="122"/>
  <c r="R258" i="122"/>
  <c r="R259" i="122"/>
  <c r="R260" i="122"/>
  <c r="R261" i="122"/>
  <c r="R262" i="122"/>
  <c r="R263" i="122"/>
  <c r="R264" i="122"/>
  <c r="R265" i="122"/>
  <c r="R266" i="122"/>
  <c r="R267" i="122"/>
  <c r="R268" i="122"/>
  <c r="R269" i="122"/>
  <c r="R270" i="122"/>
  <c r="R271" i="122"/>
  <c r="R272" i="122"/>
  <c r="R273" i="122"/>
  <c r="R274" i="122"/>
  <c r="R275" i="122"/>
  <c r="R276" i="122"/>
  <c r="R277" i="122"/>
  <c r="R278" i="122"/>
  <c r="R279" i="122"/>
  <c r="R280" i="122"/>
  <c r="R281" i="122"/>
  <c r="R282" i="122"/>
  <c r="R283" i="122"/>
  <c r="R284" i="122"/>
  <c r="R285" i="122"/>
  <c r="R286" i="122"/>
  <c r="R287" i="122"/>
  <c r="R288" i="122"/>
  <c r="R289" i="122"/>
  <c r="R290" i="122"/>
  <c r="B150" i="122"/>
  <c r="G150" i="122"/>
  <c r="I150" i="122"/>
  <c r="B151" i="122"/>
  <c r="G151" i="122"/>
  <c r="I151" i="122"/>
  <c r="B152" i="122"/>
  <c r="G152" i="122"/>
  <c r="I152" i="122"/>
  <c r="B153" i="122"/>
  <c r="G153" i="122"/>
  <c r="I153" i="122"/>
  <c r="B154" i="122"/>
  <c r="G154" i="122"/>
  <c r="I154" i="122"/>
  <c r="B155" i="122"/>
  <c r="G155" i="122"/>
  <c r="I155" i="122"/>
  <c r="B156" i="122"/>
  <c r="G156" i="122"/>
  <c r="I156" i="122"/>
  <c r="B157" i="122"/>
  <c r="G157" i="122"/>
  <c r="I157" i="122"/>
  <c r="C157" i="122" s="1"/>
  <c r="B158" i="122"/>
  <c r="G158" i="122"/>
  <c r="I158" i="122"/>
  <c r="B159" i="122"/>
  <c r="G159" i="122"/>
  <c r="I159" i="122"/>
  <c r="B160" i="122"/>
  <c r="G160" i="122"/>
  <c r="I160" i="122"/>
  <c r="B161" i="122"/>
  <c r="G161" i="122"/>
  <c r="I161" i="122"/>
  <c r="B162" i="122"/>
  <c r="G162" i="122"/>
  <c r="I162" i="122"/>
  <c r="B163" i="122"/>
  <c r="G163" i="122"/>
  <c r="I163" i="122"/>
  <c r="B164" i="122"/>
  <c r="G164" i="122"/>
  <c r="I164" i="122"/>
  <c r="B165" i="122"/>
  <c r="G165" i="122"/>
  <c r="I165" i="122"/>
  <c r="B166" i="122"/>
  <c r="G166" i="122"/>
  <c r="I166" i="122"/>
  <c r="B167" i="122"/>
  <c r="G167" i="122"/>
  <c r="I167" i="122"/>
  <c r="B168" i="122"/>
  <c r="G168" i="122"/>
  <c r="I168" i="122"/>
  <c r="B169" i="122"/>
  <c r="G169" i="122"/>
  <c r="I169" i="122"/>
  <c r="B170" i="122"/>
  <c r="G170" i="122"/>
  <c r="I170" i="122"/>
  <c r="B171" i="122"/>
  <c r="G171" i="122"/>
  <c r="I171" i="122"/>
  <c r="B172" i="122"/>
  <c r="G172" i="122"/>
  <c r="I172" i="122"/>
  <c r="B173" i="122"/>
  <c r="G173" i="122"/>
  <c r="I173" i="122"/>
  <c r="C173" i="122" s="1"/>
  <c r="B174" i="122"/>
  <c r="G174" i="122"/>
  <c r="I174" i="122"/>
  <c r="B175" i="122"/>
  <c r="G175" i="122"/>
  <c r="I175" i="122"/>
  <c r="I147" i="122"/>
  <c r="I148" i="122"/>
  <c r="I149" i="122"/>
  <c r="G147" i="122"/>
  <c r="G148" i="122"/>
  <c r="C148" i="122" s="1"/>
  <c r="G149" i="122"/>
  <c r="R148" i="122"/>
  <c r="R149" i="122"/>
  <c r="R150" i="122"/>
  <c r="R151" i="122"/>
  <c r="R152" i="122"/>
  <c r="R153" i="122"/>
  <c r="R154" i="122"/>
  <c r="R155" i="122"/>
  <c r="R156" i="122"/>
  <c r="R157" i="122"/>
  <c r="R158" i="122"/>
  <c r="R159" i="122"/>
  <c r="R160" i="122"/>
  <c r="R161" i="122"/>
  <c r="R162" i="122"/>
  <c r="R163" i="122"/>
  <c r="R164" i="122"/>
  <c r="R165" i="122"/>
  <c r="R166" i="122"/>
  <c r="R167" i="122"/>
  <c r="R168" i="122"/>
  <c r="R169" i="122"/>
  <c r="R170" i="122"/>
  <c r="R171" i="122"/>
  <c r="R172" i="122"/>
  <c r="R173" i="122"/>
  <c r="R174" i="122"/>
  <c r="R175" i="122"/>
  <c r="R147" i="122"/>
  <c r="I230" i="121"/>
  <c r="G230" i="121"/>
  <c r="B230" i="121"/>
  <c r="I229" i="121"/>
  <c r="G229" i="121"/>
  <c r="B229" i="121"/>
  <c r="I228" i="121"/>
  <c r="G228" i="121"/>
  <c r="B228" i="121"/>
  <c r="I227" i="121"/>
  <c r="G227" i="121"/>
  <c r="B227" i="121"/>
  <c r="I226" i="121"/>
  <c r="G226" i="121"/>
  <c r="B226" i="121"/>
  <c r="I225" i="121"/>
  <c r="G225" i="121"/>
  <c r="B225" i="121"/>
  <c r="I224" i="121"/>
  <c r="G224" i="121"/>
  <c r="B224" i="121"/>
  <c r="I223" i="121"/>
  <c r="G223" i="121"/>
  <c r="B223" i="121"/>
  <c r="I222" i="121"/>
  <c r="G222" i="121"/>
  <c r="B222" i="121"/>
  <c r="I221" i="121"/>
  <c r="G221" i="121"/>
  <c r="B221" i="121"/>
  <c r="I220" i="121"/>
  <c r="G220" i="121"/>
  <c r="B220" i="121"/>
  <c r="I219" i="121"/>
  <c r="G219" i="121"/>
  <c r="B219" i="121"/>
  <c r="I218" i="121"/>
  <c r="G218" i="121"/>
  <c r="B218" i="121"/>
  <c r="I217" i="121"/>
  <c r="G217" i="121"/>
  <c r="B217" i="121"/>
  <c r="I216" i="121"/>
  <c r="G216" i="121"/>
  <c r="B216" i="121"/>
  <c r="I215" i="121"/>
  <c r="G215" i="121"/>
  <c r="B215" i="121"/>
  <c r="I214" i="121"/>
  <c r="G214" i="121"/>
  <c r="B214" i="121"/>
  <c r="I213" i="121"/>
  <c r="G213" i="121"/>
  <c r="B213" i="121"/>
  <c r="I212" i="121"/>
  <c r="G212" i="121"/>
  <c r="B212" i="121"/>
  <c r="I211" i="121"/>
  <c r="G211" i="121"/>
  <c r="B211" i="121"/>
  <c r="I210" i="121"/>
  <c r="G210" i="121"/>
  <c r="B210" i="121"/>
  <c r="I209" i="121"/>
  <c r="G209" i="121"/>
  <c r="B209" i="121"/>
  <c r="I208" i="121"/>
  <c r="G208" i="121"/>
  <c r="B208" i="121"/>
  <c r="I207" i="121"/>
  <c r="G207" i="121"/>
  <c r="B207" i="121"/>
  <c r="I206" i="121"/>
  <c r="G206" i="121"/>
  <c r="B206" i="121"/>
  <c r="I205" i="121"/>
  <c r="G205" i="121"/>
  <c r="B205" i="121"/>
  <c r="I204" i="121"/>
  <c r="G204" i="121"/>
  <c r="B204" i="121"/>
  <c r="I203" i="121"/>
  <c r="G203" i="121"/>
  <c r="B203" i="121"/>
  <c r="I202" i="121"/>
  <c r="G202" i="121"/>
  <c r="B202" i="121"/>
  <c r="I201" i="121"/>
  <c r="G201" i="121"/>
  <c r="B201" i="121"/>
  <c r="I200" i="121"/>
  <c r="G200" i="121"/>
  <c r="B200" i="121"/>
  <c r="I199" i="121"/>
  <c r="G199" i="121"/>
  <c r="B199" i="121"/>
  <c r="I198" i="121"/>
  <c r="G198" i="121"/>
  <c r="B198" i="121"/>
  <c r="I197" i="121"/>
  <c r="G197" i="121"/>
  <c r="B197" i="121"/>
  <c r="I196" i="121"/>
  <c r="G196" i="121"/>
  <c r="B196" i="121"/>
  <c r="I195" i="121"/>
  <c r="G195" i="121"/>
  <c r="B195" i="121"/>
  <c r="I194" i="121"/>
  <c r="G194" i="121"/>
  <c r="B194" i="121"/>
  <c r="I193" i="121"/>
  <c r="G193" i="121"/>
  <c r="B193" i="121"/>
  <c r="I192" i="121"/>
  <c r="G192" i="121"/>
  <c r="B192" i="121"/>
  <c r="I191" i="121"/>
  <c r="G191" i="121"/>
  <c r="B191" i="121"/>
  <c r="I190" i="121"/>
  <c r="G190" i="121"/>
  <c r="B190" i="121"/>
  <c r="I189" i="121"/>
  <c r="G189" i="121"/>
  <c r="B189" i="121"/>
  <c r="I188" i="121"/>
  <c r="G188" i="121"/>
  <c r="B188" i="121"/>
  <c r="I187" i="121"/>
  <c r="G187" i="121"/>
  <c r="B187" i="121"/>
  <c r="I186" i="121"/>
  <c r="G186" i="121"/>
  <c r="B186" i="121"/>
  <c r="I185" i="121"/>
  <c r="G185" i="121"/>
  <c r="B185" i="121"/>
  <c r="I184" i="121"/>
  <c r="G184" i="121"/>
  <c r="B184" i="121"/>
  <c r="I183" i="121"/>
  <c r="G183" i="121"/>
  <c r="B183" i="121"/>
  <c r="I182" i="121"/>
  <c r="G182" i="121"/>
  <c r="B182" i="121"/>
  <c r="I181" i="121"/>
  <c r="G181" i="121"/>
  <c r="B181" i="121"/>
  <c r="I180" i="121"/>
  <c r="G180" i="121"/>
  <c r="B180" i="121"/>
  <c r="I179" i="121"/>
  <c r="G179" i="121"/>
  <c r="B179" i="121"/>
  <c r="I178" i="121"/>
  <c r="G178" i="121"/>
  <c r="B178" i="121"/>
  <c r="I177" i="121"/>
  <c r="G177" i="121"/>
  <c r="B177" i="121"/>
  <c r="I176" i="121"/>
  <c r="G176" i="121"/>
  <c r="B176" i="121"/>
  <c r="I175" i="121"/>
  <c r="G175" i="121"/>
  <c r="B175" i="121"/>
  <c r="G172" i="121"/>
  <c r="G173" i="121"/>
  <c r="G174" i="121"/>
  <c r="I172" i="121"/>
  <c r="I173" i="121"/>
  <c r="I174" i="121"/>
  <c r="R173" i="121"/>
  <c r="R174" i="121"/>
  <c r="R175" i="121"/>
  <c r="R176" i="121"/>
  <c r="R177" i="121"/>
  <c r="R178" i="121"/>
  <c r="R179" i="121"/>
  <c r="R180" i="121"/>
  <c r="R181" i="121"/>
  <c r="R182" i="121"/>
  <c r="R183" i="121"/>
  <c r="R184" i="121"/>
  <c r="R185" i="121"/>
  <c r="R186" i="121"/>
  <c r="R187" i="121"/>
  <c r="R188" i="121"/>
  <c r="R189" i="121"/>
  <c r="R190" i="121"/>
  <c r="R191" i="121"/>
  <c r="R192" i="121"/>
  <c r="R193" i="121"/>
  <c r="R194" i="121"/>
  <c r="R195" i="121"/>
  <c r="R196" i="121"/>
  <c r="R197" i="121"/>
  <c r="R198" i="121"/>
  <c r="R199" i="121"/>
  <c r="R200" i="121"/>
  <c r="R201" i="121"/>
  <c r="R202" i="121"/>
  <c r="R203" i="121"/>
  <c r="R204" i="121"/>
  <c r="R205" i="121"/>
  <c r="R206" i="121"/>
  <c r="R207" i="121"/>
  <c r="R208" i="121"/>
  <c r="R209" i="121"/>
  <c r="R210" i="121"/>
  <c r="R211" i="121"/>
  <c r="R212" i="121"/>
  <c r="R213" i="121"/>
  <c r="R214" i="121"/>
  <c r="R215" i="121"/>
  <c r="R216" i="121"/>
  <c r="R217" i="121"/>
  <c r="R218" i="121"/>
  <c r="R219" i="121"/>
  <c r="R220" i="121"/>
  <c r="R221" i="121"/>
  <c r="R222" i="121"/>
  <c r="R223" i="121"/>
  <c r="R224" i="121"/>
  <c r="R225" i="121"/>
  <c r="R226" i="121"/>
  <c r="R227" i="121"/>
  <c r="R228" i="121"/>
  <c r="R229" i="121"/>
  <c r="R230" i="121"/>
  <c r="R172" i="121"/>
  <c r="R8" i="118"/>
  <c r="R9" i="118"/>
  <c r="R10" i="118"/>
  <c r="R7" i="118"/>
  <c r="I7" i="118"/>
  <c r="I8" i="118"/>
  <c r="I9" i="118"/>
  <c r="I10" i="118"/>
  <c r="G7" i="118"/>
  <c r="G8" i="118"/>
  <c r="G9" i="118"/>
  <c r="G10" i="118"/>
  <c r="B150" i="116"/>
  <c r="G150" i="116"/>
  <c r="I150" i="116"/>
  <c r="B151" i="116"/>
  <c r="G151" i="116"/>
  <c r="I151" i="116"/>
  <c r="B152" i="116"/>
  <c r="G152" i="116"/>
  <c r="I152" i="116"/>
  <c r="B153" i="116"/>
  <c r="G153" i="116"/>
  <c r="I153" i="116"/>
  <c r="C153" i="116" s="1"/>
  <c r="B154" i="116"/>
  <c r="G154" i="116"/>
  <c r="I154" i="116"/>
  <c r="B155" i="116"/>
  <c r="G155" i="116"/>
  <c r="I155" i="116"/>
  <c r="B156" i="116"/>
  <c r="G156" i="116"/>
  <c r="I156" i="116"/>
  <c r="B157" i="116"/>
  <c r="G157" i="116"/>
  <c r="I157" i="116"/>
  <c r="B158" i="116"/>
  <c r="G158" i="116"/>
  <c r="I158" i="116"/>
  <c r="B159" i="116"/>
  <c r="G159" i="116"/>
  <c r="I159" i="116"/>
  <c r="B160" i="116"/>
  <c r="G160" i="116"/>
  <c r="I160" i="116"/>
  <c r="B161" i="116"/>
  <c r="G161" i="116"/>
  <c r="I161" i="116"/>
  <c r="B162" i="116"/>
  <c r="G162" i="116"/>
  <c r="I162" i="116"/>
  <c r="B163" i="116"/>
  <c r="G163" i="116"/>
  <c r="I163" i="116"/>
  <c r="B164" i="116"/>
  <c r="G164" i="116"/>
  <c r="I164" i="116"/>
  <c r="B165" i="116"/>
  <c r="G165" i="116"/>
  <c r="I165" i="116"/>
  <c r="B166" i="116"/>
  <c r="G166" i="116"/>
  <c r="I166" i="116"/>
  <c r="I144" i="116"/>
  <c r="I145" i="116"/>
  <c r="I146" i="116"/>
  <c r="I147" i="116"/>
  <c r="I148" i="116"/>
  <c r="I149" i="116"/>
  <c r="G144" i="116"/>
  <c r="G145" i="116"/>
  <c r="G146" i="116"/>
  <c r="G147" i="116"/>
  <c r="G148" i="116"/>
  <c r="G149" i="116"/>
  <c r="R145" i="116"/>
  <c r="R146" i="116"/>
  <c r="R147" i="116"/>
  <c r="R148" i="116"/>
  <c r="R149" i="116"/>
  <c r="R150" i="116"/>
  <c r="R151" i="116"/>
  <c r="R152" i="116"/>
  <c r="R153" i="116"/>
  <c r="R154" i="116"/>
  <c r="R155" i="116"/>
  <c r="R156" i="116"/>
  <c r="R157" i="116"/>
  <c r="R158" i="116"/>
  <c r="R159" i="116"/>
  <c r="R160" i="116"/>
  <c r="R161" i="116"/>
  <c r="R162" i="116"/>
  <c r="R163" i="116"/>
  <c r="R164" i="116"/>
  <c r="R165" i="116"/>
  <c r="R166" i="116"/>
  <c r="R144" i="116"/>
  <c r="B211" i="114"/>
  <c r="G211" i="114"/>
  <c r="I211" i="114"/>
  <c r="B212" i="114"/>
  <c r="G212" i="114"/>
  <c r="I212" i="114"/>
  <c r="B213" i="114"/>
  <c r="G213" i="114"/>
  <c r="I213" i="114"/>
  <c r="B214" i="114"/>
  <c r="G214" i="114"/>
  <c r="I214" i="114"/>
  <c r="B215" i="114"/>
  <c r="G215" i="114"/>
  <c r="I215" i="114"/>
  <c r="B216" i="114"/>
  <c r="G216" i="114"/>
  <c r="I216" i="114"/>
  <c r="B217" i="114"/>
  <c r="G217" i="114"/>
  <c r="I217" i="114"/>
  <c r="B218" i="114"/>
  <c r="G218" i="114"/>
  <c r="I218" i="114"/>
  <c r="B219" i="114"/>
  <c r="G219" i="114"/>
  <c r="I219" i="114"/>
  <c r="B220" i="114"/>
  <c r="G220" i="114"/>
  <c r="I220" i="114"/>
  <c r="B221" i="114"/>
  <c r="G221" i="114"/>
  <c r="I221" i="114"/>
  <c r="B222" i="114"/>
  <c r="G222" i="114"/>
  <c r="I222" i="114"/>
  <c r="C222" i="114" s="1"/>
  <c r="B223" i="114"/>
  <c r="G223" i="114"/>
  <c r="I223" i="114"/>
  <c r="B224" i="114"/>
  <c r="G224" i="114"/>
  <c r="I224" i="114"/>
  <c r="B225" i="114"/>
  <c r="G225" i="114"/>
  <c r="I225" i="114"/>
  <c r="B226" i="114"/>
  <c r="G226" i="114"/>
  <c r="I226" i="114"/>
  <c r="B227" i="114"/>
  <c r="G227" i="114"/>
  <c r="I227" i="114"/>
  <c r="B228" i="114"/>
  <c r="G228" i="114"/>
  <c r="I228" i="114"/>
  <c r="B229" i="114"/>
  <c r="G229" i="114"/>
  <c r="I229" i="114"/>
  <c r="B230" i="114"/>
  <c r="G230" i="114"/>
  <c r="I230" i="114"/>
  <c r="B231" i="114"/>
  <c r="G231" i="114"/>
  <c r="I231" i="114"/>
  <c r="B232" i="114"/>
  <c r="G232" i="114"/>
  <c r="I232" i="114"/>
  <c r="B233" i="114"/>
  <c r="G233" i="114"/>
  <c r="I233" i="114"/>
  <c r="B234" i="114"/>
  <c r="G234" i="114"/>
  <c r="I234" i="114"/>
  <c r="B235" i="114"/>
  <c r="G235" i="114"/>
  <c r="I235" i="114"/>
  <c r="B236" i="114"/>
  <c r="G236" i="114"/>
  <c r="I236" i="114"/>
  <c r="B237" i="114"/>
  <c r="G237" i="114"/>
  <c r="I237" i="114"/>
  <c r="B238" i="114"/>
  <c r="G238" i="114"/>
  <c r="I238" i="114"/>
  <c r="C238" i="114" s="1"/>
  <c r="B239" i="114"/>
  <c r="G239" i="114"/>
  <c r="I239" i="114"/>
  <c r="B240" i="114"/>
  <c r="G240" i="114"/>
  <c r="I240" i="114"/>
  <c r="B241" i="114"/>
  <c r="G241" i="114"/>
  <c r="I241" i="114"/>
  <c r="B242" i="114"/>
  <c r="G242" i="114"/>
  <c r="I242" i="114"/>
  <c r="B243" i="114"/>
  <c r="G243" i="114"/>
  <c r="I243" i="114"/>
  <c r="B244" i="114"/>
  <c r="G244" i="114"/>
  <c r="I244" i="114"/>
  <c r="B245" i="114"/>
  <c r="G245" i="114"/>
  <c r="I245" i="114"/>
  <c r="B246" i="114"/>
  <c r="G246" i="114"/>
  <c r="I246" i="114"/>
  <c r="B247" i="114"/>
  <c r="G247" i="114"/>
  <c r="I247" i="114"/>
  <c r="B248" i="114"/>
  <c r="G248" i="114"/>
  <c r="I248" i="114"/>
  <c r="B249" i="114"/>
  <c r="G249" i="114"/>
  <c r="I249" i="114"/>
  <c r="B250" i="114"/>
  <c r="G250" i="114"/>
  <c r="I250" i="114"/>
  <c r="B251" i="114"/>
  <c r="G251" i="114"/>
  <c r="I251" i="114"/>
  <c r="B252" i="114"/>
  <c r="G252" i="114"/>
  <c r="I252" i="114"/>
  <c r="B253" i="114"/>
  <c r="G253" i="114"/>
  <c r="I253" i="114"/>
  <c r="B254" i="114"/>
  <c r="G254" i="114"/>
  <c r="I254" i="114"/>
  <c r="C254" i="114" s="1"/>
  <c r="B255" i="114"/>
  <c r="G255" i="114"/>
  <c r="I255" i="114"/>
  <c r="B256" i="114"/>
  <c r="G256" i="114"/>
  <c r="I256" i="114"/>
  <c r="B257" i="114"/>
  <c r="G257" i="114"/>
  <c r="I257" i="114"/>
  <c r="B258" i="114"/>
  <c r="G258" i="114"/>
  <c r="I258" i="114"/>
  <c r="B259" i="114"/>
  <c r="G259" i="114"/>
  <c r="I259" i="114"/>
  <c r="B260" i="114"/>
  <c r="G260" i="114"/>
  <c r="I260" i="114"/>
  <c r="B261" i="114"/>
  <c r="G261" i="114"/>
  <c r="I261" i="114"/>
  <c r="B262" i="114"/>
  <c r="G262" i="114"/>
  <c r="I262" i="114"/>
  <c r="B263" i="114"/>
  <c r="G263" i="114"/>
  <c r="I263" i="114"/>
  <c r="B264" i="114"/>
  <c r="G264" i="114"/>
  <c r="I264" i="114"/>
  <c r="B265" i="114"/>
  <c r="G265" i="114"/>
  <c r="I265" i="114"/>
  <c r="B266" i="114"/>
  <c r="G266" i="114"/>
  <c r="I266" i="114"/>
  <c r="B267" i="114"/>
  <c r="G267" i="114"/>
  <c r="I267" i="114"/>
  <c r="B268" i="114"/>
  <c r="G268" i="114"/>
  <c r="I268" i="114"/>
  <c r="B269" i="114"/>
  <c r="G269" i="114"/>
  <c r="I269" i="114"/>
  <c r="B270" i="114"/>
  <c r="G270" i="114"/>
  <c r="I270" i="114"/>
  <c r="C270" i="114" s="1"/>
  <c r="B271" i="114"/>
  <c r="G271" i="114"/>
  <c r="I271" i="114"/>
  <c r="B272" i="114"/>
  <c r="G272" i="114"/>
  <c r="I272" i="114"/>
  <c r="B273" i="114"/>
  <c r="G273" i="114"/>
  <c r="I273" i="114"/>
  <c r="B274" i="114"/>
  <c r="G274" i="114"/>
  <c r="I274" i="114"/>
  <c r="B275" i="114"/>
  <c r="G275" i="114"/>
  <c r="I275" i="114"/>
  <c r="B276" i="114"/>
  <c r="G276" i="114"/>
  <c r="I276" i="114"/>
  <c r="B277" i="114"/>
  <c r="G277" i="114"/>
  <c r="I277" i="114"/>
  <c r="B278" i="114"/>
  <c r="G278" i="114"/>
  <c r="I278" i="114"/>
  <c r="B279" i="114"/>
  <c r="G279" i="114"/>
  <c r="I279" i="114"/>
  <c r="B280" i="114"/>
  <c r="G280" i="114"/>
  <c r="I280" i="114"/>
  <c r="B281" i="114"/>
  <c r="G281" i="114"/>
  <c r="I281" i="114"/>
  <c r="B282" i="114"/>
  <c r="G282" i="114"/>
  <c r="I282" i="114"/>
  <c r="B283" i="114"/>
  <c r="G283" i="114"/>
  <c r="I283" i="114"/>
  <c r="B284" i="114"/>
  <c r="G284" i="114"/>
  <c r="I284" i="114"/>
  <c r="B285" i="114"/>
  <c r="G285" i="114"/>
  <c r="I285" i="114"/>
  <c r="B286" i="114"/>
  <c r="G286" i="114"/>
  <c r="I286" i="114"/>
  <c r="C286" i="114" s="1"/>
  <c r="B287" i="114"/>
  <c r="G287" i="114"/>
  <c r="I287" i="114"/>
  <c r="B288" i="114"/>
  <c r="G288" i="114"/>
  <c r="I288" i="114"/>
  <c r="B289" i="114"/>
  <c r="G289" i="114"/>
  <c r="I289" i="114"/>
  <c r="B290" i="114"/>
  <c r="G290" i="114"/>
  <c r="I290" i="114"/>
  <c r="B291" i="114"/>
  <c r="G291" i="114"/>
  <c r="I291" i="114"/>
  <c r="B292" i="114"/>
  <c r="G292" i="114"/>
  <c r="I292" i="114"/>
  <c r="B293" i="114"/>
  <c r="G293" i="114"/>
  <c r="I293" i="114"/>
  <c r="B294" i="114"/>
  <c r="G294" i="114"/>
  <c r="I294" i="114"/>
  <c r="B295" i="114"/>
  <c r="G295" i="114"/>
  <c r="I295" i="114"/>
  <c r="B296" i="114"/>
  <c r="G296" i="114"/>
  <c r="I296" i="114"/>
  <c r="B297" i="114"/>
  <c r="G297" i="114"/>
  <c r="I297" i="114"/>
  <c r="B298" i="114"/>
  <c r="G298" i="114"/>
  <c r="I298" i="114"/>
  <c r="B299" i="114"/>
  <c r="G299" i="114"/>
  <c r="I299" i="114"/>
  <c r="B300" i="114"/>
  <c r="G300" i="114"/>
  <c r="I300" i="114"/>
  <c r="B301" i="114"/>
  <c r="G301" i="114"/>
  <c r="I301" i="114"/>
  <c r="B302" i="114"/>
  <c r="G302" i="114"/>
  <c r="I302" i="114"/>
  <c r="C302" i="114" s="1"/>
  <c r="B303" i="114"/>
  <c r="G303" i="114"/>
  <c r="I303" i="114"/>
  <c r="B304" i="114"/>
  <c r="G304" i="114"/>
  <c r="I304" i="114"/>
  <c r="B305" i="114"/>
  <c r="G305" i="114"/>
  <c r="I305" i="114"/>
  <c r="B306" i="114"/>
  <c r="G306" i="114"/>
  <c r="I306" i="114"/>
  <c r="B307" i="114"/>
  <c r="G307" i="114"/>
  <c r="I307" i="114"/>
  <c r="B308" i="114"/>
  <c r="G308" i="114"/>
  <c r="I308" i="114"/>
  <c r="B309" i="114"/>
  <c r="G309" i="114"/>
  <c r="I309" i="114"/>
  <c r="B310" i="114"/>
  <c r="G310" i="114"/>
  <c r="I310" i="114"/>
  <c r="B311" i="114"/>
  <c r="G311" i="114"/>
  <c r="I311" i="114"/>
  <c r="B312" i="114"/>
  <c r="G312" i="114"/>
  <c r="I312" i="114"/>
  <c r="B313" i="114"/>
  <c r="G313" i="114"/>
  <c r="I313" i="114"/>
  <c r="B314" i="114"/>
  <c r="G314" i="114"/>
  <c r="I314" i="114"/>
  <c r="B315" i="114"/>
  <c r="G315" i="114"/>
  <c r="I315" i="114"/>
  <c r="B316" i="114"/>
  <c r="G316" i="114"/>
  <c r="I316" i="114"/>
  <c r="B317" i="114"/>
  <c r="G317" i="114"/>
  <c r="I317" i="114"/>
  <c r="B318" i="114"/>
  <c r="G318" i="114"/>
  <c r="I318" i="114"/>
  <c r="C318" i="114" s="1"/>
  <c r="B319" i="114"/>
  <c r="G319" i="114"/>
  <c r="I319" i="114"/>
  <c r="B320" i="114"/>
  <c r="G320" i="114"/>
  <c r="I320" i="114"/>
  <c r="B321" i="114"/>
  <c r="G321" i="114"/>
  <c r="I321" i="114"/>
  <c r="B322" i="114"/>
  <c r="G322" i="114"/>
  <c r="I322" i="114"/>
  <c r="G209" i="114"/>
  <c r="G210" i="114"/>
  <c r="I209" i="114"/>
  <c r="I210" i="114"/>
  <c r="R210" i="114"/>
  <c r="R211" i="114"/>
  <c r="R212" i="114"/>
  <c r="R213" i="114"/>
  <c r="R214" i="114"/>
  <c r="R215" i="114"/>
  <c r="R216" i="114"/>
  <c r="R217" i="114"/>
  <c r="R218" i="114"/>
  <c r="R219" i="114"/>
  <c r="R220" i="114"/>
  <c r="R221" i="114"/>
  <c r="R222" i="114"/>
  <c r="R223" i="114"/>
  <c r="R224" i="114"/>
  <c r="R225" i="114"/>
  <c r="R226" i="114"/>
  <c r="R227" i="114"/>
  <c r="R228" i="114"/>
  <c r="R229" i="114"/>
  <c r="R230" i="114"/>
  <c r="R231" i="114"/>
  <c r="R232" i="114"/>
  <c r="R233" i="114"/>
  <c r="R234" i="114"/>
  <c r="R235" i="114"/>
  <c r="R236" i="114"/>
  <c r="R237" i="114"/>
  <c r="R238" i="114"/>
  <c r="R239" i="114"/>
  <c r="R240" i="114"/>
  <c r="R241" i="114"/>
  <c r="R242" i="114"/>
  <c r="R243" i="114"/>
  <c r="R244" i="114"/>
  <c r="R245" i="114"/>
  <c r="R246" i="114"/>
  <c r="R247" i="114"/>
  <c r="R248" i="114"/>
  <c r="R249" i="114"/>
  <c r="R250" i="114"/>
  <c r="R251" i="114"/>
  <c r="R252" i="114"/>
  <c r="R253" i="114"/>
  <c r="R254" i="114"/>
  <c r="R255" i="114"/>
  <c r="R256" i="114"/>
  <c r="R257" i="114"/>
  <c r="R258" i="114"/>
  <c r="R259" i="114"/>
  <c r="R260" i="114"/>
  <c r="R261" i="114"/>
  <c r="R262" i="114"/>
  <c r="R263" i="114"/>
  <c r="R264" i="114"/>
  <c r="R265" i="114"/>
  <c r="R266" i="114"/>
  <c r="R267" i="114"/>
  <c r="R268" i="114"/>
  <c r="R269" i="114"/>
  <c r="R270" i="114"/>
  <c r="R271" i="114"/>
  <c r="R272" i="114"/>
  <c r="R273" i="114"/>
  <c r="R274" i="114"/>
  <c r="R275" i="114"/>
  <c r="R276" i="114"/>
  <c r="R277" i="114"/>
  <c r="R278" i="114"/>
  <c r="R279" i="114"/>
  <c r="R280" i="114"/>
  <c r="R281" i="114"/>
  <c r="R282" i="114"/>
  <c r="R283" i="114"/>
  <c r="R284" i="114"/>
  <c r="R285" i="114"/>
  <c r="R286" i="114"/>
  <c r="R287" i="114"/>
  <c r="R288" i="114"/>
  <c r="R289" i="114"/>
  <c r="R290" i="114"/>
  <c r="R291" i="114"/>
  <c r="R292" i="114"/>
  <c r="R293" i="114"/>
  <c r="R294" i="114"/>
  <c r="R295" i="114"/>
  <c r="R296" i="114"/>
  <c r="R297" i="114"/>
  <c r="R298" i="114"/>
  <c r="R299" i="114"/>
  <c r="R300" i="114"/>
  <c r="R301" i="114"/>
  <c r="R302" i="114"/>
  <c r="R303" i="114"/>
  <c r="R304" i="114"/>
  <c r="R305" i="114"/>
  <c r="R306" i="114"/>
  <c r="R307" i="114"/>
  <c r="R308" i="114"/>
  <c r="R309" i="114"/>
  <c r="R310" i="114"/>
  <c r="R311" i="114"/>
  <c r="R312" i="114"/>
  <c r="R313" i="114"/>
  <c r="R314" i="114"/>
  <c r="R315" i="114"/>
  <c r="R316" i="114"/>
  <c r="R317" i="114"/>
  <c r="R318" i="114"/>
  <c r="R319" i="114"/>
  <c r="R320" i="114"/>
  <c r="R321" i="114"/>
  <c r="R322" i="114"/>
  <c r="R209" i="114"/>
  <c r="R192" i="113"/>
  <c r="R193" i="113"/>
  <c r="R194" i="113"/>
  <c r="R195" i="113"/>
  <c r="R196" i="113"/>
  <c r="R197" i="113"/>
  <c r="R198" i="113"/>
  <c r="R199" i="113"/>
  <c r="R200" i="113"/>
  <c r="R201" i="113"/>
  <c r="R202" i="113"/>
  <c r="R203" i="113"/>
  <c r="R204" i="113"/>
  <c r="R205" i="113"/>
  <c r="R206" i="113"/>
  <c r="R207" i="113"/>
  <c r="R208" i="113"/>
  <c r="R209" i="113"/>
  <c r="R210" i="113"/>
  <c r="R211" i="113"/>
  <c r="R212" i="113"/>
  <c r="R213" i="113"/>
  <c r="R214" i="113"/>
  <c r="R215" i="113"/>
  <c r="R216" i="113"/>
  <c r="R217" i="113"/>
  <c r="R218" i="113"/>
  <c r="R219" i="113"/>
  <c r="R220" i="113"/>
  <c r="R221" i="113"/>
  <c r="R222" i="113"/>
  <c r="R223" i="113"/>
  <c r="R224" i="113"/>
  <c r="R225" i="113"/>
  <c r="R226" i="113"/>
  <c r="R227" i="113"/>
  <c r="R228" i="113"/>
  <c r="R229" i="113"/>
  <c r="R230" i="113"/>
  <c r="R231" i="113"/>
  <c r="R232" i="113"/>
  <c r="R233" i="113"/>
  <c r="R234" i="113"/>
  <c r="R235" i="113"/>
  <c r="R236" i="113"/>
  <c r="R237" i="113"/>
  <c r="R238" i="113"/>
  <c r="R239" i="113"/>
  <c r="R240" i="113"/>
  <c r="R241" i="113"/>
  <c r="R242" i="113"/>
  <c r="R243" i="113"/>
  <c r="R244" i="113"/>
  <c r="R245" i="113"/>
  <c r="R246" i="113"/>
  <c r="R247" i="113"/>
  <c r="R248" i="113"/>
  <c r="R249" i="113"/>
  <c r="R250" i="113"/>
  <c r="R251" i="113"/>
  <c r="R252" i="113"/>
  <c r="R253" i="113"/>
  <c r="R191" i="113"/>
  <c r="B194" i="113"/>
  <c r="G194" i="113"/>
  <c r="I194" i="113"/>
  <c r="B195" i="113"/>
  <c r="G195" i="113"/>
  <c r="I195" i="113"/>
  <c r="B196" i="113"/>
  <c r="G196" i="113"/>
  <c r="I196" i="113"/>
  <c r="B197" i="113"/>
  <c r="G197" i="113"/>
  <c r="I197" i="113"/>
  <c r="B198" i="113"/>
  <c r="G198" i="113"/>
  <c r="I198" i="113"/>
  <c r="B199" i="113"/>
  <c r="G199" i="113"/>
  <c r="I199" i="113"/>
  <c r="B200" i="113"/>
  <c r="G200" i="113"/>
  <c r="I200" i="113"/>
  <c r="B201" i="113"/>
  <c r="G201" i="113"/>
  <c r="I201" i="113"/>
  <c r="B202" i="113"/>
  <c r="G202" i="113"/>
  <c r="I202" i="113"/>
  <c r="B203" i="113"/>
  <c r="G203" i="113"/>
  <c r="I203" i="113"/>
  <c r="B204" i="113"/>
  <c r="G204" i="113"/>
  <c r="I204" i="113"/>
  <c r="B205" i="113"/>
  <c r="G205" i="113"/>
  <c r="I205" i="113"/>
  <c r="B206" i="113"/>
  <c r="G206" i="113"/>
  <c r="I206" i="113"/>
  <c r="C206" i="113" s="1"/>
  <c r="B207" i="113"/>
  <c r="G207" i="113"/>
  <c r="I207" i="113"/>
  <c r="B208" i="113"/>
  <c r="G208" i="113"/>
  <c r="I208" i="113"/>
  <c r="B209" i="113"/>
  <c r="G209" i="113"/>
  <c r="C209" i="113" s="1"/>
  <c r="I209" i="113"/>
  <c r="B210" i="113"/>
  <c r="G210" i="113"/>
  <c r="I210" i="113"/>
  <c r="C210" i="113" s="1"/>
  <c r="B211" i="113"/>
  <c r="G211" i="113"/>
  <c r="I211" i="113"/>
  <c r="B212" i="113"/>
  <c r="G212" i="113"/>
  <c r="I212" i="113"/>
  <c r="B213" i="113"/>
  <c r="G213" i="113"/>
  <c r="I213" i="113"/>
  <c r="B214" i="113"/>
  <c r="G214" i="113"/>
  <c r="I214" i="113"/>
  <c r="B215" i="113"/>
  <c r="G215" i="113"/>
  <c r="I215" i="113"/>
  <c r="B216" i="113"/>
  <c r="G216" i="113"/>
  <c r="I216" i="113"/>
  <c r="B217" i="113"/>
  <c r="G217" i="113"/>
  <c r="I217" i="113"/>
  <c r="B218" i="113"/>
  <c r="G218" i="113"/>
  <c r="I218" i="113"/>
  <c r="B219" i="113"/>
  <c r="G219" i="113"/>
  <c r="I219" i="113"/>
  <c r="B220" i="113"/>
  <c r="G220" i="113"/>
  <c r="I220" i="113"/>
  <c r="B221" i="113"/>
  <c r="G221" i="113"/>
  <c r="I221" i="113"/>
  <c r="B222" i="113"/>
  <c r="G222" i="113"/>
  <c r="I222" i="113"/>
  <c r="B223" i="113"/>
  <c r="G223" i="113"/>
  <c r="I223" i="113"/>
  <c r="B224" i="113"/>
  <c r="G224" i="113"/>
  <c r="I224" i="113"/>
  <c r="B225" i="113"/>
  <c r="G225" i="113"/>
  <c r="I225" i="113"/>
  <c r="B226" i="113"/>
  <c r="G226" i="113"/>
  <c r="I226" i="113"/>
  <c r="B227" i="113"/>
  <c r="G227" i="113"/>
  <c r="I227" i="113"/>
  <c r="B228" i="113"/>
  <c r="G228" i="113"/>
  <c r="I228" i="113"/>
  <c r="B229" i="113"/>
  <c r="G229" i="113"/>
  <c r="I229" i="113"/>
  <c r="B230" i="113"/>
  <c r="G230" i="113"/>
  <c r="I230" i="113"/>
  <c r="B231" i="113"/>
  <c r="G231" i="113"/>
  <c r="I231" i="113"/>
  <c r="B232" i="113"/>
  <c r="G232" i="113"/>
  <c r="I232" i="113"/>
  <c r="B233" i="113"/>
  <c r="G233" i="113"/>
  <c r="I233" i="113"/>
  <c r="B234" i="113"/>
  <c r="G234" i="113"/>
  <c r="I234" i="113"/>
  <c r="B235" i="113"/>
  <c r="G235" i="113"/>
  <c r="I235" i="113"/>
  <c r="B236" i="113"/>
  <c r="G236" i="113"/>
  <c r="I236" i="113"/>
  <c r="B237" i="113"/>
  <c r="G237" i="113"/>
  <c r="I237" i="113"/>
  <c r="B238" i="113"/>
  <c r="G238" i="113"/>
  <c r="I238" i="113"/>
  <c r="B239" i="113"/>
  <c r="G239" i="113"/>
  <c r="I239" i="113"/>
  <c r="B240" i="113"/>
  <c r="G240" i="113"/>
  <c r="I240" i="113"/>
  <c r="B241" i="113"/>
  <c r="G241" i="113"/>
  <c r="I241" i="113"/>
  <c r="B242" i="113"/>
  <c r="G242" i="113"/>
  <c r="I242" i="113"/>
  <c r="B243" i="113"/>
  <c r="G243" i="113"/>
  <c r="I243" i="113"/>
  <c r="B244" i="113"/>
  <c r="G244" i="113"/>
  <c r="I244" i="113"/>
  <c r="B245" i="113"/>
  <c r="G245" i="113"/>
  <c r="I245" i="113"/>
  <c r="B246" i="113"/>
  <c r="G246" i="113"/>
  <c r="I246" i="113"/>
  <c r="B247" i="113"/>
  <c r="G247" i="113"/>
  <c r="I247" i="113"/>
  <c r="B248" i="113"/>
  <c r="G248" i="113"/>
  <c r="I248" i="113"/>
  <c r="B249" i="113"/>
  <c r="G249" i="113"/>
  <c r="I249" i="113"/>
  <c r="B250" i="113"/>
  <c r="G250" i="113"/>
  <c r="I250" i="113"/>
  <c r="B251" i="113"/>
  <c r="G251" i="113"/>
  <c r="I251" i="113"/>
  <c r="B252" i="113"/>
  <c r="G252" i="113"/>
  <c r="I252" i="113"/>
  <c r="B253" i="113"/>
  <c r="G253" i="113"/>
  <c r="I253" i="113"/>
  <c r="G192" i="113"/>
  <c r="I192" i="113"/>
  <c r="G193" i="113"/>
  <c r="I193" i="113"/>
  <c r="G191" i="113"/>
  <c r="I191" i="113"/>
  <c r="B209" i="111"/>
  <c r="G209" i="111"/>
  <c r="I209" i="111"/>
  <c r="B210" i="111"/>
  <c r="G210" i="111"/>
  <c r="I210" i="111"/>
  <c r="B211" i="111"/>
  <c r="G211" i="111"/>
  <c r="I211" i="111"/>
  <c r="B212" i="111"/>
  <c r="G212" i="111"/>
  <c r="I212" i="111"/>
  <c r="C212" i="111" s="1"/>
  <c r="B213" i="111"/>
  <c r="G213" i="111"/>
  <c r="I213" i="111"/>
  <c r="B214" i="111"/>
  <c r="G214" i="111"/>
  <c r="I214" i="111"/>
  <c r="B215" i="111"/>
  <c r="G215" i="111"/>
  <c r="I215" i="111"/>
  <c r="B216" i="111"/>
  <c r="G216" i="111"/>
  <c r="I216" i="111"/>
  <c r="B217" i="111"/>
  <c r="G217" i="111"/>
  <c r="I217" i="111"/>
  <c r="B218" i="111"/>
  <c r="G218" i="111"/>
  <c r="I218" i="111"/>
  <c r="B219" i="111"/>
  <c r="G219" i="111"/>
  <c r="I219" i="111"/>
  <c r="B220" i="111"/>
  <c r="G220" i="111"/>
  <c r="I220" i="111"/>
  <c r="B221" i="111"/>
  <c r="G221" i="111"/>
  <c r="I221" i="111"/>
  <c r="B222" i="111"/>
  <c r="G222" i="111"/>
  <c r="I222" i="111"/>
  <c r="B223" i="111"/>
  <c r="G223" i="111"/>
  <c r="I223" i="111"/>
  <c r="B224" i="111"/>
  <c r="G224" i="111"/>
  <c r="I224" i="111"/>
  <c r="B225" i="111"/>
  <c r="G225" i="111"/>
  <c r="I225" i="111"/>
  <c r="B226" i="111"/>
  <c r="G226" i="111"/>
  <c r="I226" i="111"/>
  <c r="B227" i="111"/>
  <c r="G227" i="111"/>
  <c r="I227" i="111"/>
  <c r="B228" i="111"/>
  <c r="G228" i="111"/>
  <c r="I228" i="111"/>
  <c r="C228" i="111" s="1"/>
  <c r="B229" i="111"/>
  <c r="G229" i="111"/>
  <c r="I229" i="111"/>
  <c r="B230" i="111"/>
  <c r="G230" i="111"/>
  <c r="I230" i="111"/>
  <c r="B231" i="111"/>
  <c r="G231" i="111"/>
  <c r="I231" i="111"/>
  <c r="B232" i="111"/>
  <c r="G232" i="111"/>
  <c r="I232" i="111"/>
  <c r="B233" i="111"/>
  <c r="G233" i="111"/>
  <c r="I233" i="111"/>
  <c r="B234" i="111"/>
  <c r="G234" i="111"/>
  <c r="I234" i="111"/>
  <c r="B235" i="111"/>
  <c r="G235" i="111"/>
  <c r="I235" i="111"/>
  <c r="B236" i="111"/>
  <c r="G236" i="111"/>
  <c r="I236" i="111"/>
  <c r="B237" i="111"/>
  <c r="G237" i="111"/>
  <c r="I237" i="111"/>
  <c r="B238" i="111"/>
  <c r="G238" i="111"/>
  <c r="I238" i="111"/>
  <c r="B239" i="111"/>
  <c r="G239" i="111"/>
  <c r="I239" i="111"/>
  <c r="B240" i="111"/>
  <c r="G240" i="111"/>
  <c r="I240" i="111"/>
  <c r="B241" i="111"/>
  <c r="G241" i="111"/>
  <c r="I241" i="111"/>
  <c r="B242" i="111"/>
  <c r="G242" i="111"/>
  <c r="I242" i="111"/>
  <c r="B243" i="111"/>
  <c r="G243" i="111"/>
  <c r="I243" i="111"/>
  <c r="B244" i="111"/>
  <c r="G244" i="111"/>
  <c r="I244" i="111"/>
  <c r="B245" i="111"/>
  <c r="G245" i="111"/>
  <c r="I245" i="111"/>
  <c r="B246" i="111"/>
  <c r="G246" i="111"/>
  <c r="I246" i="111"/>
  <c r="B247" i="111"/>
  <c r="G247" i="111"/>
  <c r="I247" i="111"/>
  <c r="B248" i="111"/>
  <c r="G248" i="111"/>
  <c r="I248" i="111"/>
  <c r="C248" i="111" s="1"/>
  <c r="B249" i="111"/>
  <c r="G249" i="111"/>
  <c r="I249" i="111"/>
  <c r="B250" i="111"/>
  <c r="G250" i="111"/>
  <c r="I250" i="111"/>
  <c r="B251" i="111"/>
  <c r="G251" i="111"/>
  <c r="I251" i="111"/>
  <c r="B252" i="111"/>
  <c r="G252" i="111"/>
  <c r="I252" i="111"/>
  <c r="B253" i="111"/>
  <c r="G253" i="111"/>
  <c r="I253" i="111"/>
  <c r="B254" i="111"/>
  <c r="G254" i="111"/>
  <c r="I254" i="111"/>
  <c r="B255" i="111"/>
  <c r="G255" i="111"/>
  <c r="I255" i="111"/>
  <c r="B256" i="111"/>
  <c r="G256" i="111"/>
  <c r="I256" i="111"/>
  <c r="B257" i="111"/>
  <c r="G257" i="111"/>
  <c r="I257" i="111"/>
  <c r="B258" i="111"/>
  <c r="G258" i="111"/>
  <c r="I258" i="111"/>
  <c r="B259" i="111"/>
  <c r="G259" i="111"/>
  <c r="I259" i="111"/>
  <c r="B260" i="111"/>
  <c r="G260" i="111"/>
  <c r="I260" i="111"/>
  <c r="B261" i="111"/>
  <c r="G261" i="111"/>
  <c r="I261" i="111"/>
  <c r="B262" i="111"/>
  <c r="G262" i="111"/>
  <c r="I262" i="111"/>
  <c r="G206" i="111"/>
  <c r="G207" i="111"/>
  <c r="C207" i="111" s="1"/>
  <c r="G208" i="111"/>
  <c r="I206" i="111"/>
  <c r="I207" i="111"/>
  <c r="I208" i="111"/>
  <c r="R207" i="111"/>
  <c r="R208" i="111"/>
  <c r="R209" i="111"/>
  <c r="R210" i="111"/>
  <c r="R211" i="111"/>
  <c r="R212" i="111"/>
  <c r="R213" i="111"/>
  <c r="R214" i="111"/>
  <c r="R215" i="111"/>
  <c r="R216" i="111"/>
  <c r="R217" i="111"/>
  <c r="R218" i="111"/>
  <c r="R219" i="111"/>
  <c r="R220" i="111"/>
  <c r="R221" i="111"/>
  <c r="R222" i="111"/>
  <c r="R223" i="111"/>
  <c r="R224" i="111"/>
  <c r="R225" i="111"/>
  <c r="R226" i="111"/>
  <c r="R227" i="111"/>
  <c r="R228" i="111"/>
  <c r="R229" i="111"/>
  <c r="R230" i="111"/>
  <c r="R231" i="111"/>
  <c r="R232" i="111"/>
  <c r="R233" i="111"/>
  <c r="R234" i="111"/>
  <c r="R235" i="111"/>
  <c r="R236" i="111"/>
  <c r="R237" i="111"/>
  <c r="R238" i="111"/>
  <c r="R239" i="111"/>
  <c r="R240" i="111"/>
  <c r="R241" i="111"/>
  <c r="R242" i="111"/>
  <c r="R243" i="111"/>
  <c r="R244" i="111"/>
  <c r="R245" i="111"/>
  <c r="R246" i="111"/>
  <c r="R247" i="111"/>
  <c r="R248" i="111"/>
  <c r="R249" i="111"/>
  <c r="R250" i="111"/>
  <c r="R251" i="111"/>
  <c r="R252" i="111"/>
  <c r="R253" i="111"/>
  <c r="R254" i="111"/>
  <c r="R255" i="111"/>
  <c r="R256" i="111"/>
  <c r="R257" i="111"/>
  <c r="R258" i="111"/>
  <c r="R259" i="111"/>
  <c r="R260" i="111"/>
  <c r="R261" i="111"/>
  <c r="R262" i="111"/>
  <c r="R206" i="111"/>
  <c r="G231" i="109"/>
  <c r="I231" i="109"/>
  <c r="G232" i="109"/>
  <c r="C232" i="109" s="1"/>
  <c r="I232" i="109"/>
  <c r="G233" i="109"/>
  <c r="I233" i="109"/>
  <c r="G234" i="109"/>
  <c r="I234" i="109"/>
  <c r="G235" i="109"/>
  <c r="I235" i="109"/>
  <c r="G236" i="109"/>
  <c r="I236" i="109"/>
  <c r="G237" i="109"/>
  <c r="I237" i="109"/>
  <c r="G238" i="109"/>
  <c r="I238" i="109"/>
  <c r="G239" i="109"/>
  <c r="C239" i="109" s="1"/>
  <c r="I239" i="109"/>
  <c r="G240" i="109"/>
  <c r="I240" i="109"/>
  <c r="G241" i="109"/>
  <c r="I241" i="109"/>
  <c r="G242" i="109"/>
  <c r="I242" i="109"/>
  <c r="G243" i="109"/>
  <c r="I243" i="109"/>
  <c r="G244" i="109"/>
  <c r="I244" i="109"/>
  <c r="G245" i="109"/>
  <c r="I245" i="109"/>
  <c r="G246" i="109"/>
  <c r="I246" i="109"/>
  <c r="G247" i="109"/>
  <c r="I247" i="109"/>
  <c r="G248" i="109"/>
  <c r="C248" i="109" s="1"/>
  <c r="I248" i="109"/>
  <c r="G249" i="109"/>
  <c r="I249" i="109"/>
  <c r="G250" i="109"/>
  <c r="I250" i="109"/>
  <c r="G251" i="109"/>
  <c r="I251" i="109"/>
  <c r="G252" i="109"/>
  <c r="I252" i="109"/>
  <c r="G253" i="109"/>
  <c r="C253" i="109" s="1"/>
  <c r="I253" i="109"/>
  <c r="G254" i="109"/>
  <c r="I254" i="109"/>
  <c r="G255" i="109"/>
  <c r="C255" i="109" s="1"/>
  <c r="I255" i="109"/>
  <c r="G256" i="109"/>
  <c r="C256" i="109" s="1"/>
  <c r="I256" i="109"/>
  <c r="G257" i="109"/>
  <c r="I257" i="109"/>
  <c r="G258" i="109"/>
  <c r="I258" i="109"/>
  <c r="G259" i="109"/>
  <c r="I259" i="109"/>
  <c r="G260" i="109"/>
  <c r="I260" i="109"/>
  <c r="G261" i="109"/>
  <c r="C261" i="109" s="1"/>
  <c r="I261" i="109"/>
  <c r="G262" i="109"/>
  <c r="I262" i="109"/>
  <c r="G263" i="109"/>
  <c r="I263" i="109"/>
  <c r="G264" i="109"/>
  <c r="I264" i="109"/>
  <c r="G265" i="109"/>
  <c r="I265" i="109"/>
  <c r="G266" i="109"/>
  <c r="I266" i="109"/>
  <c r="G267" i="109"/>
  <c r="I267" i="109"/>
  <c r="G268" i="109"/>
  <c r="I268" i="109"/>
  <c r="G269" i="109"/>
  <c r="I269" i="109"/>
  <c r="G270" i="109"/>
  <c r="I270" i="109"/>
  <c r="G271" i="109"/>
  <c r="I271" i="109"/>
  <c r="G272" i="109"/>
  <c r="I272" i="109"/>
  <c r="G273" i="109"/>
  <c r="I273" i="109"/>
  <c r="G274" i="109"/>
  <c r="I274" i="109"/>
  <c r="G275" i="109"/>
  <c r="I275" i="109"/>
  <c r="G276" i="109"/>
  <c r="I276" i="109"/>
  <c r="G277" i="109"/>
  <c r="I277" i="109"/>
  <c r="G278" i="109"/>
  <c r="I278" i="109"/>
  <c r="G279" i="109"/>
  <c r="I279" i="109"/>
  <c r="G280" i="109"/>
  <c r="I280" i="109"/>
  <c r="G281" i="109"/>
  <c r="I281" i="109"/>
  <c r="G282" i="109"/>
  <c r="I282" i="109"/>
  <c r="G283" i="109"/>
  <c r="I283" i="109"/>
  <c r="G284" i="109"/>
  <c r="I284" i="109"/>
  <c r="G285" i="109"/>
  <c r="I285" i="109"/>
  <c r="G286" i="109"/>
  <c r="I286" i="109"/>
  <c r="G287" i="109"/>
  <c r="I287" i="109"/>
  <c r="G288" i="109"/>
  <c r="I288" i="109"/>
  <c r="G289" i="109"/>
  <c r="I289" i="109"/>
  <c r="G290" i="109"/>
  <c r="I290" i="109"/>
  <c r="G291" i="109"/>
  <c r="C291" i="109" s="1"/>
  <c r="I291" i="109"/>
  <c r="G292" i="109"/>
  <c r="I292" i="109"/>
  <c r="G293" i="109"/>
  <c r="I293" i="109"/>
  <c r="G294" i="109"/>
  <c r="I294" i="109"/>
  <c r="G295" i="109"/>
  <c r="C295" i="109" s="1"/>
  <c r="I295" i="109"/>
  <c r="G296" i="109"/>
  <c r="I296" i="109"/>
  <c r="G297" i="109"/>
  <c r="I297" i="109"/>
  <c r="G298" i="109"/>
  <c r="I298" i="109"/>
  <c r="G299" i="109"/>
  <c r="I299" i="109"/>
  <c r="G300" i="109"/>
  <c r="I300" i="109"/>
  <c r="G301" i="109"/>
  <c r="I301" i="109"/>
  <c r="G302" i="109"/>
  <c r="I302" i="109"/>
  <c r="G303" i="109"/>
  <c r="I303" i="109"/>
  <c r="G304" i="109"/>
  <c r="I304" i="109"/>
  <c r="G305" i="109"/>
  <c r="I305" i="109"/>
  <c r="G306" i="109"/>
  <c r="I306" i="109"/>
  <c r="G307" i="109"/>
  <c r="I307" i="109"/>
  <c r="G308" i="109"/>
  <c r="I308" i="109"/>
  <c r="G309" i="109"/>
  <c r="I309" i="109"/>
  <c r="G310" i="109"/>
  <c r="I310" i="109"/>
  <c r="G311" i="109"/>
  <c r="I311" i="109"/>
  <c r="G223" i="109"/>
  <c r="G224" i="109"/>
  <c r="G225" i="109"/>
  <c r="G226" i="109"/>
  <c r="G227" i="109"/>
  <c r="G228" i="109"/>
  <c r="G229" i="109"/>
  <c r="G230" i="109"/>
  <c r="I223" i="109"/>
  <c r="I224" i="109"/>
  <c r="I225" i="109"/>
  <c r="I226" i="109"/>
  <c r="I227" i="109"/>
  <c r="I228" i="109"/>
  <c r="I229" i="109"/>
  <c r="I230" i="109"/>
  <c r="R224" i="109"/>
  <c r="R225" i="109"/>
  <c r="R226" i="109"/>
  <c r="R227" i="109"/>
  <c r="R228" i="109"/>
  <c r="R229" i="109"/>
  <c r="R230" i="109"/>
  <c r="R231" i="109"/>
  <c r="R232" i="109"/>
  <c r="R233" i="109"/>
  <c r="R234" i="109"/>
  <c r="R235" i="109"/>
  <c r="R236" i="109"/>
  <c r="R237" i="109"/>
  <c r="R238" i="109"/>
  <c r="R239" i="109"/>
  <c r="R240" i="109"/>
  <c r="R241" i="109"/>
  <c r="R242" i="109"/>
  <c r="R243" i="109"/>
  <c r="R244" i="109"/>
  <c r="R245" i="109"/>
  <c r="R246" i="109"/>
  <c r="R247" i="109"/>
  <c r="R248" i="109"/>
  <c r="R249" i="109"/>
  <c r="R250" i="109"/>
  <c r="R251" i="109"/>
  <c r="R252" i="109"/>
  <c r="R253" i="109"/>
  <c r="R254" i="109"/>
  <c r="R255" i="109"/>
  <c r="R256" i="109"/>
  <c r="R257" i="109"/>
  <c r="R258" i="109"/>
  <c r="R259" i="109"/>
  <c r="R260" i="109"/>
  <c r="R261" i="109"/>
  <c r="R262" i="109"/>
  <c r="R263" i="109"/>
  <c r="R264" i="109"/>
  <c r="R265" i="109"/>
  <c r="R266" i="109"/>
  <c r="R267" i="109"/>
  <c r="R268" i="109"/>
  <c r="R269" i="109"/>
  <c r="R270" i="109"/>
  <c r="R271" i="109"/>
  <c r="R272" i="109"/>
  <c r="R273" i="109"/>
  <c r="R274" i="109"/>
  <c r="R275" i="109"/>
  <c r="R276" i="109"/>
  <c r="R277" i="109"/>
  <c r="R278" i="109"/>
  <c r="R279" i="109"/>
  <c r="R280" i="109"/>
  <c r="R281" i="109"/>
  <c r="R282" i="109"/>
  <c r="R283" i="109"/>
  <c r="R284" i="109"/>
  <c r="R285" i="109"/>
  <c r="R286" i="109"/>
  <c r="R287" i="109"/>
  <c r="R288" i="109"/>
  <c r="R289" i="109"/>
  <c r="R290" i="109"/>
  <c r="R291" i="109"/>
  <c r="R292" i="109"/>
  <c r="R293" i="109"/>
  <c r="R294" i="109"/>
  <c r="R295" i="109"/>
  <c r="R296" i="109"/>
  <c r="R297" i="109"/>
  <c r="R298" i="109"/>
  <c r="R299" i="109"/>
  <c r="R300" i="109"/>
  <c r="R301" i="109"/>
  <c r="R302" i="109"/>
  <c r="R303" i="109"/>
  <c r="R304" i="109"/>
  <c r="R305" i="109"/>
  <c r="R306" i="109"/>
  <c r="R307" i="109"/>
  <c r="R308" i="109"/>
  <c r="R309" i="109"/>
  <c r="R310" i="109"/>
  <c r="R311" i="109"/>
  <c r="R223" i="109"/>
  <c r="G797" i="108"/>
  <c r="G798" i="108"/>
  <c r="G799" i="108"/>
  <c r="G800" i="108"/>
  <c r="G801" i="108"/>
  <c r="G802" i="108"/>
  <c r="G803" i="108"/>
  <c r="G804" i="108"/>
  <c r="G805" i="108"/>
  <c r="G806" i="108"/>
  <c r="G807" i="108"/>
  <c r="G808" i="108"/>
  <c r="G809" i="108"/>
  <c r="G810" i="108"/>
  <c r="G811" i="108"/>
  <c r="G812" i="108"/>
  <c r="G813" i="108"/>
  <c r="G814" i="108"/>
  <c r="G815" i="108"/>
  <c r="G816" i="108"/>
  <c r="I797" i="108"/>
  <c r="I798" i="108"/>
  <c r="I799" i="108"/>
  <c r="I800" i="108"/>
  <c r="I801" i="108"/>
  <c r="I802" i="108"/>
  <c r="I803" i="108"/>
  <c r="I804" i="108"/>
  <c r="I805" i="108"/>
  <c r="I806" i="108"/>
  <c r="I807" i="108"/>
  <c r="I808" i="108"/>
  <c r="I809" i="108"/>
  <c r="I810" i="108"/>
  <c r="I811" i="108"/>
  <c r="I812" i="108"/>
  <c r="I813" i="108"/>
  <c r="I814" i="108"/>
  <c r="I815" i="108"/>
  <c r="I816" i="108"/>
  <c r="R797" i="108"/>
  <c r="R798" i="108"/>
  <c r="R799" i="108"/>
  <c r="R800" i="108"/>
  <c r="R801" i="108"/>
  <c r="R802" i="108"/>
  <c r="R803" i="108"/>
  <c r="R804" i="108"/>
  <c r="R805" i="108"/>
  <c r="R806" i="108"/>
  <c r="R807" i="108"/>
  <c r="R808" i="108"/>
  <c r="R809" i="108"/>
  <c r="R810" i="108"/>
  <c r="R811" i="108"/>
  <c r="R812" i="108"/>
  <c r="R813" i="108"/>
  <c r="R814" i="108"/>
  <c r="R815" i="108"/>
  <c r="R816" i="108"/>
  <c r="C228" i="113" l="1"/>
  <c r="C229" i="113"/>
  <c r="C213" i="113"/>
  <c r="C249" i="113"/>
  <c r="C233" i="113"/>
  <c r="C221" i="113"/>
  <c r="C252" i="113"/>
  <c r="C302" i="123"/>
  <c r="C355" i="123"/>
  <c r="C311" i="123"/>
  <c r="C285" i="123"/>
  <c r="C364" i="123"/>
  <c r="C348" i="123"/>
  <c r="C176" i="122"/>
  <c r="C184" i="122"/>
  <c r="C258" i="122"/>
  <c r="C238" i="122"/>
  <c r="C280" i="122"/>
  <c r="C232" i="122"/>
  <c r="C205" i="122"/>
  <c r="C274" i="122"/>
  <c r="C244" i="122"/>
  <c r="C276" i="122"/>
  <c r="C260" i="122"/>
  <c r="C159" i="116"/>
  <c r="C304" i="114"/>
  <c r="C224" i="114"/>
  <c r="C320" i="114"/>
  <c r="C272" i="114"/>
  <c r="C240" i="114"/>
  <c r="C288" i="114"/>
  <c r="C256" i="114"/>
  <c r="C227" i="111"/>
  <c r="C243" i="111"/>
  <c r="C247" i="111"/>
  <c r="C231" i="111"/>
  <c r="C215" i="111"/>
  <c r="C227" i="109"/>
  <c r="C275" i="109"/>
  <c r="C267" i="109"/>
  <c r="C259" i="109"/>
  <c r="C251" i="109"/>
  <c r="C243" i="109"/>
  <c r="C235" i="109"/>
  <c r="C266" i="109"/>
  <c r="C258" i="109"/>
  <c r="C242" i="109"/>
  <c r="C306" i="109"/>
  <c r="C283" i="109"/>
  <c r="C311" i="109"/>
  <c r="C287" i="109"/>
  <c r="C271" i="109"/>
  <c r="C260" i="111"/>
  <c r="C244" i="111"/>
  <c r="C256" i="111"/>
  <c r="C240" i="111"/>
  <c r="C224" i="111"/>
  <c r="C232" i="111"/>
  <c r="C216" i="111"/>
  <c r="C206" i="111"/>
  <c r="C259" i="111"/>
  <c r="C211" i="111"/>
  <c r="C253" i="111"/>
  <c r="C237" i="111"/>
  <c r="C221" i="111"/>
  <c r="C303" i="109"/>
  <c r="C280" i="109"/>
  <c r="C272" i="109"/>
  <c r="C279" i="109"/>
  <c r="C263" i="109"/>
  <c r="C247" i="109"/>
  <c r="C301" i="109"/>
  <c r="C286" i="109"/>
  <c r="C285" i="109"/>
  <c r="C277" i="109"/>
  <c r="C237" i="109"/>
  <c r="C307" i="109"/>
  <c r="C299" i="109"/>
  <c r="C276" i="109"/>
  <c r="C228" i="109"/>
  <c r="C290" i="109"/>
  <c r="C282" i="109"/>
  <c r="C234" i="109"/>
  <c r="C296" i="109"/>
  <c r="C281" i="109"/>
  <c r="C146" i="116"/>
  <c r="C151" i="116"/>
  <c r="C193" i="121"/>
  <c r="C184" i="121"/>
  <c r="C208" i="121"/>
  <c r="C236" i="122"/>
  <c r="C287" i="122"/>
  <c r="C218" i="122"/>
  <c r="C239" i="122"/>
  <c r="C199" i="122"/>
  <c r="C240" i="122"/>
  <c r="C192" i="122"/>
  <c r="C282" i="122"/>
  <c r="C177" i="122"/>
  <c r="C229" i="122"/>
  <c r="C215" i="122"/>
  <c r="C188" i="122"/>
  <c r="C224" i="122"/>
  <c r="C208" i="122"/>
  <c r="C264" i="122"/>
  <c r="C242" i="122"/>
  <c r="C252" i="122"/>
  <c r="C317" i="123"/>
  <c r="C359" i="123"/>
  <c r="C327" i="123"/>
  <c r="C295" i="123"/>
  <c r="C337" i="123"/>
  <c r="C305" i="123"/>
  <c r="C363" i="123"/>
  <c r="C299" i="123"/>
  <c r="C283" i="123"/>
  <c r="C251" i="123"/>
  <c r="C241" i="123"/>
  <c r="C270" i="123"/>
  <c r="C254" i="123"/>
  <c r="C326" i="123"/>
  <c r="C288" i="123"/>
  <c r="C309" i="123"/>
  <c r="C292" i="123"/>
  <c r="C262" i="123"/>
  <c r="C276" i="123"/>
  <c r="C301" i="123"/>
  <c r="C362" i="123"/>
  <c r="C352" i="123"/>
  <c r="C245" i="123"/>
  <c r="C278" i="123"/>
  <c r="C8" i="118"/>
  <c r="C155" i="116"/>
  <c r="C145" i="116"/>
  <c r="C144" i="116"/>
  <c r="C149" i="116"/>
  <c r="C7" i="118"/>
  <c r="C211" i="121"/>
  <c r="C196" i="121"/>
  <c r="C229" i="121"/>
  <c r="C214" i="121"/>
  <c r="C199" i="121"/>
  <c r="C234" i="122"/>
  <c r="C213" i="122"/>
  <c r="C223" i="122"/>
  <c r="C233" i="122"/>
  <c r="C212" i="122"/>
  <c r="C196" i="122"/>
  <c r="C149" i="122"/>
  <c r="C161" i="122"/>
  <c r="C269" i="122"/>
  <c r="C253" i="122"/>
  <c r="C243" i="122"/>
  <c r="C147" i="122"/>
  <c r="C279" i="122"/>
  <c r="C268" i="122"/>
  <c r="C263" i="122"/>
  <c r="C237" i="122"/>
  <c r="C216" i="122"/>
  <c r="C200" i="122"/>
  <c r="C247" i="122"/>
  <c r="C210" i="122"/>
  <c r="C194" i="122"/>
  <c r="C288" i="122"/>
  <c r="C183" i="122"/>
  <c r="C272" i="122"/>
  <c r="C256" i="122"/>
  <c r="C169" i="122"/>
  <c r="C164" i="122"/>
  <c r="C277" i="122"/>
  <c r="C174" i="122"/>
  <c r="C158" i="122"/>
  <c r="C333" i="123"/>
  <c r="C353" i="123"/>
  <c r="C358" i="123"/>
  <c r="C263" i="123"/>
  <c r="C258" i="123"/>
  <c r="C316" i="123"/>
  <c r="C321" i="123"/>
  <c r="C284" i="123"/>
  <c r="C315" i="123"/>
  <c r="C242" i="123"/>
  <c r="C356" i="123"/>
  <c r="C366" i="123"/>
  <c r="C303" i="123"/>
  <c r="C293" i="123"/>
  <c r="C365" i="123"/>
  <c r="C349" i="123"/>
  <c r="C344" i="123"/>
  <c r="C323" i="123"/>
  <c r="C307" i="123"/>
  <c r="C271" i="114"/>
  <c r="C304" i="109"/>
  <c r="C241" i="111"/>
  <c r="C276" i="114"/>
  <c r="C212" i="114"/>
  <c r="C202" i="122"/>
  <c r="C341" i="123"/>
  <c r="C245" i="113"/>
  <c r="C246" i="122"/>
  <c r="C320" i="123"/>
  <c r="C264" i="109"/>
  <c r="C231" i="122"/>
  <c r="C308" i="109"/>
  <c r="C10" i="118"/>
  <c r="C310" i="109"/>
  <c r="C305" i="109"/>
  <c r="C300" i="109"/>
  <c r="C246" i="109"/>
  <c r="C241" i="109"/>
  <c r="C236" i="109"/>
  <c r="C231" i="109"/>
  <c r="C241" i="113"/>
  <c r="C205" i="113"/>
  <c r="C314" i="114"/>
  <c r="C309" i="114"/>
  <c r="C298" i="114"/>
  <c r="C293" i="114"/>
  <c r="C282" i="114"/>
  <c r="C277" i="114"/>
  <c r="C266" i="114"/>
  <c r="C261" i="114"/>
  <c r="C250" i="114"/>
  <c r="C245" i="114"/>
  <c r="C234" i="114"/>
  <c r="C229" i="114"/>
  <c r="C218" i="114"/>
  <c r="C213" i="114"/>
  <c r="C148" i="116"/>
  <c r="C9" i="118"/>
  <c r="C163" i="122"/>
  <c r="C267" i="122"/>
  <c r="C262" i="122"/>
  <c r="C257" i="122"/>
  <c r="C203" i="122"/>
  <c r="C198" i="122"/>
  <c r="C193" i="122"/>
  <c r="C243" i="123"/>
  <c r="C357" i="123"/>
  <c r="C347" i="123"/>
  <c r="C342" i="123"/>
  <c r="C306" i="123"/>
  <c r="C296" i="123"/>
  <c r="C286" i="123"/>
  <c r="C281" i="123"/>
  <c r="C265" i="123"/>
  <c r="C260" i="123"/>
  <c r="C250" i="123"/>
  <c r="C199" i="113"/>
  <c r="C287" i="114"/>
  <c r="C255" i="114"/>
  <c r="C286" i="122"/>
  <c r="C336" i="123"/>
  <c r="C309" i="109"/>
  <c r="C245" i="109"/>
  <c r="C292" i="114"/>
  <c r="C197" i="122"/>
  <c r="C294" i="109"/>
  <c r="C219" i="113"/>
  <c r="C187" i="121"/>
  <c r="C330" i="123"/>
  <c r="C300" i="123"/>
  <c r="C274" i="109"/>
  <c r="C290" i="122"/>
  <c r="C254" i="109"/>
  <c r="C239" i="113"/>
  <c r="C203" i="113"/>
  <c r="C275" i="122"/>
  <c r="C211" i="122"/>
  <c r="C340" i="123"/>
  <c r="C289" i="123"/>
  <c r="C288" i="109"/>
  <c r="C209" i="114"/>
  <c r="C147" i="116"/>
  <c r="C255" i="122"/>
  <c r="C250" i="122"/>
  <c r="C245" i="122"/>
  <c r="C191" i="122"/>
  <c r="C186" i="122"/>
  <c r="C360" i="123"/>
  <c r="C350" i="123"/>
  <c r="C345" i="123"/>
  <c r="C329" i="123"/>
  <c r="C324" i="123"/>
  <c r="C314" i="123"/>
  <c r="C304" i="123"/>
  <c r="C268" i="123"/>
  <c r="C253" i="123"/>
  <c r="C225" i="109"/>
  <c r="C278" i="109"/>
  <c r="C273" i="109"/>
  <c r="C268" i="109"/>
  <c r="C193" i="113"/>
  <c r="C223" i="113"/>
  <c r="C202" i="113"/>
  <c r="C197" i="113"/>
  <c r="C322" i="114"/>
  <c r="C306" i="114"/>
  <c r="C290" i="114"/>
  <c r="C274" i="114"/>
  <c r="C258" i="114"/>
  <c r="C242" i="114"/>
  <c r="C226" i="114"/>
  <c r="C162" i="116"/>
  <c r="C220" i="121"/>
  <c r="C289" i="122"/>
  <c r="C235" i="122"/>
  <c r="C230" i="122"/>
  <c r="C225" i="122"/>
  <c r="C334" i="123"/>
  <c r="C273" i="123"/>
  <c r="C247" i="123"/>
  <c r="C303" i="114"/>
  <c r="C217" i="122"/>
  <c r="C240" i="109"/>
  <c r="C260" i="114"/>
  <c r="C271" i="122"/>
  <c r="C207" i="122"/>
  <c r="C290" i="123"/>
  <c r="C251" i="122"/>
  <c r="C187" i="122"/>
  <c r="C346" i="123"/>
  <c r="C269" i="123"/>
  <c r="C269" i="109"/>
  <c r="C285" i="122"/>
  <c r="C249" i="109"/>
  <c r="C210" i="114"/>
  <c r="C265" i="122"/>
  <c r="C226" i="109"/>
  <c r="C223" i="109"/>
  <c r="C302" i="109"/>
  <c r="C297" i="109"/>
  <c r="C292" i="109"/>
  <c r="C238" i="109"/>
  <c r="C192" i="113"/>
  <c r="C217" i="113"/>
  <c r="C156" i="116"/>
  <c r="C259" i="122"/>
  <c r="C254" i="122"/>
  <c r="C249" i="122"/>
  <c r="C195" i="122"/>
  <c r="C190" i="122"/>
  <c r="C185" i="122"/>
  <c r="C180" i="122"/>
  <c r="C354" i="123"/>
  <c r="C328" i="123"/>
  <c r="C313" i="123"/>
  <c r="C308" i="123"/>
  <c r="C298" i="123"/>
  <c r="C272" i="123"/>
  <c r="C257" i="123"/>
  <c r="C252" i="123"/>
  <c r="C265" i="109"/>
  <c r="C225" i="113"/>
  <c r="C250" i="109"/>
  <c r="C209" i="111"/>
  <c r="C228" i="114"/>
  <c r="C284" i="109"/>
  <c r="C229" i="109"/>
  <c r="C262" i="109"/>
  <c r="C257" i="109"/>
  <c r="C252" i="109"/>
  <c r="C253" i="113"/>
  <c r="C237" i="113"/>
  <c r="C201" i="113"/>
  <c r="C166" i="116"/>
  <c r="C172" i="121"/>
  <c r="C190" i="121"/>
  <c r="C175" i="122"/>
  <c r="C159" i="122"/>
  <c r="C283" i="122"/>
  <c r="C278" i="122"/>
  <c r="C273" i="122"/>
  <c r="C219" i="122"/>
  <c r="C214" i="122"/>
  <c r="C209" i="122"/>
  <c r="C338" i="123"/>
  <c r="C277" i="123"/>
  <c r="C246" i="123"/>
  <c r="C260" i="109"/>
  <c r="C319" i="114"/>
  <c r="C239" i="114"/>
  <c r="C281" i="122"/>
  <c r="C222" i="122"/>
  <c r="C257" i="111"/>
  <c r="C308" i="114"/>
  <c r="C261" i="122"/>
  <c r="C310" i="123"/>
  <c r="C264" i="123"/>
  <c r="C289" i="109"/>
  <c r="C241" i="122"/>
  <c r="C325" i="123"/>
  <c r="C224" i="113"/>
  <c r="C163" i="116"/>
  <c r="C226" i="122"/>
  <c r="C244" i="109"/>
  <c r="C191" i="113"/>
  <c r="C152" i="116"/>
  <c r="C201" i="122"/>
  <c r="C294" i="123"/>
  <c r="C293" i="109"/>
  <c r="C218" i="113"/>
  <c r="C224" i="109"/>
  <c r="C242" i="113"/>
  <c r="C189" i="122"/>
  <c r="C179" i="122"/>
  <c r="C332" i="123"/>
  <c r="C312" i="123"/>
  <c r="C297" i="123"/>
  <c r="C282" i="123"/>
  <c r="C266" i="123"/>
  <c r="C261" i="123"/>
  <c r="C256" i="123"/>
  <c r="C270" i="109"/>
  <c r="C223" i="114"/>
  <c r="C227" i="122"/>
  <c r="C225" i="111"/>
  <c r="C204" i="113"/>
  <c r="C244" i="114"/>
  <c r="C266" i="122"/>
  <c r="C280" i="123"/>
  <c r="C249" i="123"/>
  <c r="C234" i="113"/>
  <c r="C221" i="122"/>
  <c r="C274" i="123"/>
  <c r="C270" i="122"/>
  <c r="C206" i="122"/>
  <c r="C248" i="123"/>
  <c r="C298" i="109"/>
  <c r="C244" i="113"/>
  <c r="C208" i="113"/>
  <c r="C230" i="109"/>
  <c r="C208" i="111"/>
  <c r="C247" i="113"/>
  <c r="C165" i="116"/>
  <c r="C175" i="121"/>
  <c r="C235" i="111"/>
  <c r="C246" i="113"/>
  <c r="C275" i="114"/>
  <c r="C236" i="113"/>
  <c r="C296" i="114"/>
  <c r="C235" i="113"/>
  <c r="C249" i="111"/>
  <c r="C233" i="111"/>
  <c r="C217" i="111"/>
  <c r="C220" i="113"/>
  <c r="C215" i="113"/>
  <c r="C316" i="114"/>
  <c r="C300" i="114"/>
  <c r="C284" i="114"/>
  <c r="C268" i="114"/>
  <c r="C252" i="114"/>
  <c r="C236" i="114"/>
  <c r="C220" i="114"/>
  <c r="C226" i="121"/>
  <c r="C171" i="122"/>
  <c r="C155" i="122"/>
  <c r="C281" i="114"/>
  <c r="C244" i="123"/>
  <c r="C312" i="114"/>
  <c r="C264" i="114"/>
  <c r="C232" i="114"/>
  <c r="C301" i="114"/>
  <c r="C223" i="111"/>
  <c r="C230" i="113"/>
  <c r="C311" i="114"/>
  <c r="C166" i="122"/>
  <c r="C254" i="111"/>
  <c r="C238" i="111"/>
  <c r="C222" i="111"/>
  <c r="C200" i="113"/>
  <c r="C195" i="113"/>
  <c r="C321" i="114"/>
  <c r="C310" i="114"/>
  <c r="C305" i="114"/>
  <c r="C294" i="114"/>
  <c r="C289" i="114"/>
  <c r="C278" i="114"/>
  <c r="C273" i="114"/>
  <c r="C262" i="114"/>
  <c r="C257" i="114"/>
  <c r="C246" i="114"/>
  <c r="C241" i="114"/>
  <c r="C230" i="114"/>
  <c r="C225" i="114"/>
  <c r="C214" i="114"/>
  <c r="C158" i="116"/>
  <c r="C165" i="122"/>
  <c r="C160" i="122"/>
  <c r="C181" i="122"/>
  <c r="C319" i="123"/>
  <c r="C249" i="114"/>
  <c r="C168" i="122"/>
  <c r="C207" i="113"/>
  <c r="C160" i="116"/>
  <c r="C218" i="111"/>
  <c r="C317" i="114"/>
  <c r="C156" i="122"/>
  <c r="C255" i="111"/>
  <c r="C196" i="113"/>
  <c r="C182" i="122"/>
  <c r="C263" i="114"/>
  <c r="C214" i="113"/>
  <c r="C259" i="123"/>
  <c r="C262" i="111"/>
  <c r="C214" i="111"/>
  <c r="C227" i="113"/>
  <c r="C313" i="114"/>
  <c r="C217" i="114"/>
  <c r="C251" i="111"/>
  <c r="C219" i="111"/>
  <c r="C212" i="113"/>
  <c r="C307" i="114"/>
  <c r="C243" i="114"/>
  <c r="C245" i="111"/>
  <c r="C216" i="113"/>
  <c r="C279" i="114"/>
  <c r="C231" i="114"/>
  <c r="C150" i="122"/>
  <c r="C194" i="113"/>
  <c r="C315" i="114"/>
  <c r="C299" i="114"/>
  <c r="C283" i="114"/>
  <c r="C267" i="114"/>
  <c r="C251" i="114"/>
  <c r="C235" i="114"/>
  <c r="C219" i="114"/>
  <c r="C157" i="116"/>
  <c r="C181" i="121"/>
  <c r="C170" i="122"/>
  <c r="C154" i="122"/>
  <c r="C222" i="113"/>
  <c r="C259" i="114"/>
  <c r="C211" i="114"/>
  <c r="C150" i="116"/>
  <c r="C261" i="111"/>
  <c r="C213" i="111"/>
  <c r="C226" i="113"/>
  <c r="C248" i="114"/>
  <c r="C250" i="111"/>
  <c r="C269" i="114"/>
  <c r="C172" i="122"/>
  <c r="C239" i="111"/>
  <c r="C154" i="116"/>
  <c r="C240" i="113"/>
  <c r="C205" i="121"/>
  <c r="C217" i="121"/>
  <c r="C331" i="123"/>
  <c r="C267" i="123"/>
  <c r="C230" i="111"/>
  <c r="C265" i="114"/>
  <c r="C152" i="122"/>
  <c r="C251" i="113"/>
  <c r="C227" i="114"/>
  <c r="C162" i="122"/>
  <c r="C280" i="114"/>
  <c r="C151" i="122"/>
  <c r="C233" i="109"/>
  <c r="C253" i="114"/>
  <c r="C221" i="114"/>
  <c r="C164" i="116"/>
  <c r="C258" i="111"/>
  <c r="C242" i="111"/>
  <c r="C226" i="111"/>
  <c r="C210" i="111"/>
  <c r="C248" i="113"/>
  <c r="C243" i="113"/>
  <c r="C238" i="113"/>
  <c r="C335" i="123"/>
  <c r="C271" i="123"/>
  <c r="C246" i="111"/>
  <c r="C232" i="113"/>
  <c r="C297" i="114"/>
  <c r="C229" i="111"/>
  <c r="C216" i="114"/>
  <c r="C211" i="113"/>
  <c r="C250" i="113"/>
  <c r="C295" i="114"/>
  <c r="C247" i="114"/>
  <c r="C215" i="114"/>
  <c r="C252" i="111"/>
  <c r="C236" i="111"/>
  <c r="C220" i="111"/>
  <c r="C198" i="113"/>
  <c r="C161" i="116"/>
  <c r="C202" i="121"/>
  <c r="C223" i="121"/>
  <c r="C153" i="122"/>
  <c r="C339" i="123"/>
  <c r="C275" i="123"/>
  <c r="C233" i="114"/>
  <c r="C178" i="121"/>
  <c r="C291" i="114"/>
  <c r="C231" i="113"/>
  <c r="C167" i="122"/>
  <c r="C234" i="111"/>
  <c r="C285" i="114"/>
  <c r="C237" i="114"/>
  <c r="C343" i="123"/>
  <c r="C279" i="123"/>
  <c r="G431" i="108"/>
  <c r="I431" i="108"/>
  <c r="G432" i="108"/>
  <c r="I432" i="108"/>
  <c r="G433" i="108"/>
  <c r="I433" i="108"/>
  <c r="G434" i="108"/>
  <c r="I434" i="108"/>
  <c r="G435" i="108"/>
  <c r="I435" i="108"/>
  <c r="G436" i="108"/>
  <c r="I436" i="108"/>
  <c r="G437" i="108"/>
  <c r="I437" i="108"/>
  <c r="G438" i="108"/>
  <c r="I438" i="108"/>
  <c r="G439" i="108"/>
  <c r="I439" i="108"/>
  <c r="G440" i="108"/>
  <c r="I440" i="108"/>
  <c r="G441" i="108"/>
  <c r="I441" i="108"/>
  <c r="G442" i="108"/>
  <c r="I442" i="108"/>
  <c r="G443" i="108"/>
  <c r="I443" i="108"/>
  <c r="G444" i="108"/>
  <c r="I444" i="108"/>
  <c r="G445" i="108"/>
  <c r="I445" i="108"/>
  <c r="G446" i="108"/>
  <c r="I446" i="108"/>
  <c r="G447" i="108"/>
  <c r="I447" i="108"/>
  <c r="G448" i="108"/>
  <c r="I448" i="108"/>
  <c r="G449" i="108"/>
  <c r="I449" i="108"/>
  <c r="G450" i="108"/>
  <c r="I450" i="108"/>
  <c r="G451" i="108"/>
  <c r="I451" i="108"/>
  <c r="G452" i="108"/>
  <c r="I452" i="108"/>
  <c r="G453" i="108"/>
  <c r="I453" i="108"/>
  <c r="G454" i="108"/>
  <c r="I454" i="108"/>
  <c r="G455" i="108"/>
  <c r="I455" i="108"/>
  <c r="G456" i="108"/>
  <c r="I456" i="108"/>
  <c r="G457" i="108"/>
  <c r="I457" i="108"/>
  <c r="G458" i="108"/>
  <c r="I458" i="108"/>
  <c r="G459" i="108"/>
  <c r="I459" i="108"/>
  <c r="G460" i="108"/>
  <c r="I460" i="108"/>
  <c r="G461" i="108"/>
  <c r="I461" i="108"/>
  <c r="G462" i="108"/>
  <c r="I462" i="108"/>
  <c r="G463" i="108"/>
  <c r="I463" i="108"/>
  <c r="G464" i="108"/>
  <c r="I464" i="108"/>
  <c r="G465" i="108"/>
  <c r="I465" i="108"/>
  <c r="G466" i="108"/>
  <c r="I466" i="108"/>
  <c r="G467" i="108"/>
  <c r="I467" i="108"/>
  <c r="G468" i="108"/>
  <c r="I468" i="108"/>
  <c r="G469" i="108"/>
  <c r="I469" i="108"/>
  <c r="G470" i="108"/>
  <c r="I470" i="108"/>
  <c r="G471" i="108"/>
  <c r="I471" i="108"/>
  <c r="G472" i="108"/>
  <c r="I472" i="108"/>
  <c r="G473" i="108"/>
  <c r="I473" i="108"/>
  <c r="G474" i="108"/>
  <c r="I474" i="108"/>
  <c r="G475" i="108"/>
  <c r="I475" i="108"/>
  <c r="G476" i="108"/>
  <c r="I476" i="108"/>
  <c r="G477" i="108"/>
  <c r="I477" i="108"/>
  <c r="G478" i="108"/>
  <c r="I478" i="108"/>
  <c r="G479" i="108"/>
  <c r="I479" i="108"/>
  <c r="G480" i="108"/>
  <c r="I480" i="108"/>
  <c r="G481" i="108"/>
  <c r="I481" i="108"/>
  <c r="G482" i="108"/>
  <c r="I482" i="108"/>
  <c r="G483" i="108"/>
  <c r="I483" i="108"/>
  <c r="G484" i="108"/>
  <c r="I484" i="108"/>
  <c r="G485" i="108"/>
  <c r="I485" i="108"/>
  <c r="G486" i="108"/>
  <c r="I486" i="108"/>
  <c r="G487" i="108"/>
  <c r="I487" i="108"/>
  <c r="G488" i="108"/>
  <c r="I488" i="108"/>
  <c r="G489" i="108"/>
  <c r="I489" i="108"/>
  <c r="G490" i="108"/>
  <c r="I490" i="108"/>
  <c r="G491" i="108"/>
  <c r="I491" i="108"/>
  <c r="G492" i="108"/>
  <c r="I492" i="108"/>
  <c r="G493" i="108"/>
  <c r="I493" i="108"/>
  <c r="G494" i="108"/>
  <c r="I494" i="108"/>
  <c r="G495" i="108"/>
  <c r="I495" i="108"/>
  <c r="G496" i="108"/>
  <c r="I496" i="108"/>
  <c r="G497" i="108"/>
  <c r="I497" i="108"/>
  <c r="G498" i="108"/>
  <c r="I498" i="108"/>
  <c r="G499" i="108"/>
  <c r="I499" i="108"/>
  <c r="G500" i="108"/>
  <c r="I500" i="108"/>
  <c r="G501" i="108"/>
  <c r="I501" i="108"/>
  <c r="G502" i="108"/>
  <c r="I502" i="108"/>
  <c r="G503" i="108"/>
  <c r="I503" i="108"/>
  <c r="G504" i="108"/>
  <c r="I504" i="108"/>
  <c r="G505" i="108"/>
  <c r="I505" i="108"/>
  <c r="G506" i="108"/>
  <c r="I506" i="108"/>
  <c r="G507" i="108"/>
  <c r="I507" i="108"/>
  <c r="G508" i="108"/>
  <c r="I508" i="108"/>
  <c r="G509" i="108"/>
  <c r="I509" i="108"/>
  <c r="G510" i="108"/>
  <c r="I510" i="108"/>
  <c r="G511" i="108"/>
  <c r="I511" i="108"/>
  <c r="G512" i="108"/>
  <c r="I512" i="108"/>
  <c r="G513" i="108"/>
  <c r="I513" i="108"/>
  <c r="G514" i="108"/>
  <c r="I514" i="108"/>
  <c r="G515" i="108"/>
  <c r="I515" i="108"/>
  <c r="G516" i="108"/>
  <c r="I516" i="108"/>
  <c r="G517" i="108"/>
  <c r="I517" i="108"/>
  <c r="G518" i="108"/>
  <c r="I518" i="108"/>
  <c r="G519" i="108"/>
  <c r="I519" i="108"/>
  <c r="G520" i="108"/>
  <c r="I520" i="108"/>
  <c r="G521" i="108"/>
  <c r="I521" i="108"/>
  <c r="G522" i="108"/>
  <c r="I522" i="108"/>
  <c r="G523" i="108"/>
  <c r="I523" i="108"/>
  <c r="G524" i="108"/>
  <c r="I524" i="108"/>
  <c r="G525" i="108"/>
  <c r="I525" i="108"/>
  <c r="G526" i="108"/>
  <c r="I526" i="108"/>
  <c r="G527" i="108"/>
  <c r="I527" i="108"/>
  <c r="G528" i="108"/>
  <c r="I528" i="108"/>
  <c r="G529" i="108"/>
  <c r="I529" i="108"/>
  <c r="G530" i="108"/>
  <c r="I530" i="108"/>
  <c r="G531" i="108"/>
  <c r="I531" i="108"/>
  <c r="G532" i="108"/>
  <c r="I532" i="108"/>
  <c r="G533" i="108"/>
  <c r="I533" i="108"/>
  <c r="G534" i="108"/>
  <c r="I534" i="108"/>
  <c r="G535" i="108"/>
  <c r="I535" i="108"/>
  <c r="G536" i="108"/>
  <c r="I536" i="108"/>
  <c r="G537" i="108"/>
  <c r="I537" i="108"/>
  <c r="G538" i="108"/>
  <c r="I538" i="108"/>
  <c r="G539" i="108"/>
  <c r="I539" i="108"/>
  <c r="G540" i="108"/>
  <c r="I540" i="108"/>
  <c r="G541" i="108"/>
  <c r="I541" i="108"/>
  <c r="G542" i="108"/>
  <c r="I542" i="108"/>
  <c r="G543" i="108"/>
  <c r="I543" i="108"/>
  <c r="G544" i="108"/>
  <c r="I544" i="108"/>
  <c r="G545" i="108"/>
  <c r="I545" i="108"/>
  <c r="G546" i="108"/>
  <c r="I546" i="108"/>
  <c r="G547" i="108"/>
  <c r="I547" i="108"/>
  <c r="G548" i="108"/>
  <c r="I548" i="108"/>
  <c r="G549" i="108"/>
  <c r="I549" i="108"/>
  <c r="G550" i="108"/>
  <c r="I550" i="108"/>
  <c r="G551" i="108"/>
  <c r="I551" i="108"/>
  <c r="G552" i="108"/>
  <c r="I552" i="108"/>
  <c r="G553" i="108"/>
  <c r="I553" i="108"/>
  <c r="G554" i="108"/>
  <c r="I554" i="108"/>
  <c r="G555" i="108"/>
  <c r="I555" i="108"/>
  <c r="G556" i="108"/>
  <c r="I556" i="108"/>
  <c r="G557" i="108"/>
  <c r="I557" i="108"/>
  <c r="G558" i="108"/>
  <c r="I558" i="108"/>
  <c r="G559" i="108"/>
  <c r="I559" i="108"/>
  <c r="G560" i="108"/>
  <c r="I560" i="108"/>
  <c r="G561" i="108"/>
  <c r="I561" i="108"/>
  <c r="G562" i="108"/>
  <c r="I562" i="108"/>
  <c r="G563" i="108"/>
  <c r="I563" i="108"/>
  <c r="G564" i="108"/>
  <c r="I564" i="108"/>
  <c r="G565" i="108"/>
  <c r="I565" i="108"/>
  <c r="G566" i="108"/>
  <c r="I566" i="108"/>
  <c r="G567" i="108"/>
  <c r="I567" i="108"/>
  <c r="G568" i="108"/>
  <c r="I568" i="108"/>
  <c r="G569" i="108"/>
  <c r="I569" i="108"/>
  <c r="G570" i="108"/>
  <c r="I570" i="108"/>
  <c r="G571" i="108"/>
  <c r="I571" i="108"/>
  <c r="G572" i="108"/>
  <c r="I572" i="108"/>
  <c r="G573" i="108"/>
  <c r="I573" i="108"/>
  <c r="G574" i="108"/>
  <c r="I574" i="108"/>
  <c r="G575" i="108"/>
  <c r="I575" i="108"/>
  <c r="G576" i="108"/>
  <c r="I576" i="108"/>
  <c r="G577" i="108"/>
  <c r="I577" i="108"/>
  <c r="G578" i="108"/>
  <c r="I578" i="108"/>
  <c r="G579" i="108"/>
  <c r="I579" i="108"/>
  <c r="G580" i="108"/>
  <c r="I580" i="108"/>
  <c r="G581" i="108"/>
  <c r="I581" i="108"/>
  <c r="G582" i="108"/>
  <c r="I582" i="108"/>
  <c r="G583" i="108"/>
  <c r="I583" i="108"/>
  <c r="G584" i="108"/>
  <c r="I584" i="108"/>
  <c r="G585" i="108"/>
  <c r="I585" i="108"/>
  <c r="G586" i="108"/>
  <c r="I586" i="108"/>
  <c r="G587" i="108"/>
  <c r="I587" i="108"/>
  <c r="G588" i="108"/>
  <c r="I588" i="108"/>
  <c r="G589" i="108"/>
  <c r="I589" i="108"/>
  <c r="G590" i="108"/>
  <c r="I590" i="108"/>
  <c r="G591" i="108"/>
  <c r="I591" i="108"/>
  <c r="G592" i="108"/>
  <c r="I592" i="108"/>
  <c r="G593" i="108"/>
  <c r="I593" i="108"/>
  <c r="G594" i="108"/>
  <c r="I594" i="108"/>
  <c r="G595" i="108"/>
  <c r="I595" i="108"/>
  <c r="G596" i="108"/>
  <c r="I596" i="108"/>
  <c r="G597" i="108"/>
  <c r="I597" i="108"/>
  <c r="G598" i="108"/>
  <c r="I598" i="108"/>
  <c r="G599" i="108"/>
  <c r="I599" i="108"/>
  <c r="G600" i="108"/>
  <c r="I600" i="108"/>
  <c r="G601" i="108"/>
  <c r="I601" i="108"/>
  <c r="G602" i="108"/>
  <c r="I602" i="108"/>
  <c r="G603" i="108"/>
  <c r="I603" i="108"/>
  <c r="G604" i="108"/>
  <c r="I604" i="108"/>
  <c r="G605" i="108"/>
  <c r="I605" i="108"/>
  <c r="G606" i="108"/>
  <c r="I606" i="108"/>
  <c r="G607" i="108"/>
  <c r="I607" i="108"/>
  <c r="G608" i="108"/>
  <c r="I608" i="108"/>
  <c r="G609" i="108"/>
  <c r="I609" i="108"/>
  <c r="G610" i="108"/>
  <c r="I610" i="108"/>
  <c r="G611" i="108"/>
  <c r="I611" i="108"/>
  <c r="G612" i="108"/>
  <c r="I612" i="108"/>
  <c r="G613" i="108"/>
  <c r="I613" i="108"/>
  <c r="G614" i="108"/>
  <c r="I614" i="108"/>
  <c r="G615" i="108"/>
  <c r="I615" i="108"/>
  <c r="G616" i="108"/>
  <c r="I616" i="108"/>
  <c r="G617" i="108"/>
  <c r="I617" i="108"/>
  <c r="G618" i="108"/>
  <c r="I618" i="108"/>
  <c r="G619" i="108"/>
  <c r="I619" i="108"/>
  <c r="G620" i="108"/>
  <c r="I620" i="108"/>
  <c r="G621" i="108"/>
  <c r="I621" i="108"/>
  <c r="G622" i="108"/>
  <c r="I622" i="108"/>
  <c r="G623" i="108"/>
  <c r="I623" i="108"/>
  <c r="G624" i="108"/>
  <c r="I624" i="108"/>
  <c r="G625" i="108"/>
  <c r="I625" i="108"/>
  <c r="G626" i="108"/>
  <c r="I626" i="108"/>
  <c r="G627" i="108"/>
  <c r="I627" i="108"/>
  <c r="G628" i="108"/>
  <c r="I628" i="108"/>
  <c r="G629" i="108"/>
  <c r="I629" i="108"/>
  <c r="G630" i="108"/>
  <c r="I630" i="108"/>
  <c r="G631" i="108"/>
  <c r="I631" i="108"/>
  <c r="G632" i="108"/>
  <c r="I632" i="108"/>
  <c r="G633" i="108"/>
  <c r="I633" i="108"/>
  <c r="G634" i="108"/>
  <c r="I634" i="108"/>
  <c r="G635" i="108"/>
  <c r="I635" i="108"/>
  <c r="G636" i="108"/>
  <c r="I636" i="108"/>
  <c r="G637" i="108"/>
  <c r="I637" i="108"/>
  <c r="G638" i="108"/>
  <c r="I638" i="108"/>
  <c r="G639" i="108"/>
  <c r="I639" i="108"/>
  <c r="G640" i="108"/>
  <c r="I640" i="108"/>
  <c r="G641" i="108"/>
  <c r="I641" i="108"/>
  <c r="G642" i="108"/>
  <c r="I642" i="108"/>
  <c r="G643" i="108"/>
  <c r="I643" i="108"/>
  <c r="G644" i="108"/>
  <c r="I644" i="108"/>
  <c r="G645" i="108"/>
  <c r="I645" i="108"/>
  <c r="G646" i="108"/>
  <c r="I646" i="108"/>
  <c r="G647" i="108"/>
  <c r="I647" i="108"/>
  <c r="G648" i="108"/>
  <c r="I648" i="108"/>
  <c r="G649" i="108"/>
  <c r="I649" i="108"/>
  <c r="G650" i="108"/>
  <c r="I650" i="108"/>
  <c r="G651" i="108"/>
  <c r="I651" i="108"/>
  <c r="G652" i="108"/>
  <c r="I652" i="108"/>
  <c r="G653" i="108"/>
  <c r="I653" i="108"/>
  <c r="G654" i="108"/>
  <c r="I654" i="108"/>
  <c r="G655" i="108"/>
  <c r="I655" i="108"/>
  <c r="G656" i="108"/>
  <c r="I656" i="108"/>
  <c r="G657" i="108"/>
  <c r="I657" i="108"/>
  <c r="G658" i="108"/>
  <c r="I658" i="108"/>
  <c r="G659" i="108"/>
  <c r="I659" i="108"/>
  <c r="G660" i="108"/>
  <c r="I660" i="108"/>
  <c r="G661" i="108"/>
  <c r="I661" i="108"/>
  <c r="G662" i="108"/>
  <c r="I662" i="108"/>
  <c r="G663" i="108"/>
  <c r="I663" i="108"/>
  <c r="G664" i="108"/>
  <c r="I664" i="108"/>
  <c r="G665" i="108"/>
  <c r="I665" i="108"/>
  <c r="G666" i="108"/>
  <c r="I666" i="108"/>
  <c r="G667" i="108"/>
  <c r="I667" i="108"/>
  <c r="G668" i="108"/>
  <c r="I668" i="108"/>
  <c r="G669" i="108"/>
  <c r="I669" i="108"/>
  <c r="G670" i="108"/>
  <c r="I670" i="108"/>
  <c r="G671" i="108"/>
  <c r="I671" i="108"/>
  <c r="G672" i="108"/>
  <c r="I672" i="108"/>
  <c r="G673" i="108"/>
  <c r="I673" i="108"/>
  <c r="G674" i="108"/>
  <c r="I674" i="108"/>
  <c r="G675" i="108"/>
  <c r="I675" i="108"/>
  <c r="G676" i="108"/>
  <c r="I676" i="108"/>
  <c r="G677" i="108"/>
  <c r="I677" i="108"/>
  <c r="G678" i="108"/>
  <c r="I678" i="108"/>
  <c r="G679" i="108"/>
  <c r="I679" i="108"/>
  <c r="G680" i="108"/>
  <c r="I680" i="108"/>
  <c r="G681" i="108"/>
  <c r="I681" i="108"/>
  <c r="G682" i="108"/>
  <c r="I682" i="108"/>
  <c r="G683" i="108"/>
  <c r="I683" i="108"/>
  <c r="G684" i="108"/>
  <c r="I684" i="108"/>
  <c r="G685" i="108"/>
  <c r="I685" i="108"/>
  <c r="G686" i="108"/>
  <c r="I686" i="108"/>
  <c r="G687" i="108"/>
  <c r="I687" i="108"/>
  <c r="G688" i="108"/>
  <c r="I688" i="108"/>
  <c r="G689" i="108"/>
  <c r="I689" i="108"/>
  <c r="G690" i="108"/>
  <c r="I690" i="108"/>
  <c r="G691" i="108"/>
  <c r="I691" i="108"/>
  <c r="G692" i="108"/>
  <c r="I692" i="108"/>
  <c r="G693" i="108"/>
  <c r="I693" i="108"/>
  <c r="G694" i="108"/>
  <c r="I694" i="108"/>
  <c r="G695" i="108"/>
  <c r="I695" i="108"/>
  <c r="G696" i="108"/>
  <c r="I696" i="108"/>
  <c r="G697" i="108"/>
  <c r="I697" i="108"/>
  <c r="G698" i="108"/>
  <c r="I698" i="108"/>
  <c r="G699" i="108"/>
  <c r="I699" i="108"/>
  <c r="G700" i="108"/>
  <c r="I700" i="108"/>
  <c r="G701" i="108"/>
  <c r="I701" i="108"/>
  <c r="G702" i="108"/>
  <c r="I702" i="108"/>
  <c r="G703" i="108"/>
  <c r="I703" i="108"/>
  <c r="G704" i="108"/>
  <c r="I704" i="108"/>
  <c r="G705" i="108"/>
  <c r="I705" i="108"/>
  <c r="G706" i="108"/>
  <c r="I706" i="108"/>
  <c r="G707" i="108"/>
  <c r="I707" i="108"/>
  <c r="G708" i="108"/>
  <c r="I708" i="108"/>
  <c r="G709" i="108"/>
  <c r="I709" i="108"/>
  <c r="G710" i="108"/>
  <c r="I710" i="108"/>
  <c r="G711" i="108"/>
  <c r="I711" i="108"/>
  <c r="G712" i="108"/>
  <c r="I712" i="108"/>
  <c r="G713" i="108"/>
  <c r="I713" i="108"/>
  <c r="G714" i="108"/>
  <c r="I714" i="108"/>
  <c r="G715" i="108"/>
  <c r="I715" i="108"/>
  <c r="G716" i="108"/>
  <c r="I716" i="108"/>
  <c r="G717" i="108"/>
  <c r="I717" i="108"/>
  <c r="G718" i="108"/>
  <c r="I718" i="108"/>
  <c r="G719" i="108"/>
  <c r="I719" i="108"/>
  <c r="G720" i="108"/>
  <c r="I720" i="108"/>
  <c r="G721" i="108"/>
  <c r="I721" i="108"/>
  <c r="G722" i="108"/>
  <c r="I722" i="108"/>
  <c r="G723" i="108"/>
  <c r="I723" i="108"/>
  <c r="G724" i="108"/>
  <c r="I724" i="108"/>
  <c r="G725" i="108"/>
  <c r="I725" i="108"/>
  <c r="G726" i="108"/>
  <c r="I726" i="108"/>
  <c r="G727" i="108"/>
  <c r="I727" i="108"/>
  <c r="G728" i="108"/>
  <c r="I728" i="108"/>
  <c r="G729" i="108"/>
  <c r="I729" i="108"/>
  <c r="G730" i="108"/>
  <c r="I730" i="108"/>
  <c r="G731" i="108"/>
  <c r="I731" i="108"/>
  <c r="G732" i="108"/>
  <c r="I732" i="108"/>
  <c r="G733" i="108"/>
  <c r="I733" i="108"/>
  <c r="G734" i="108"/>
  <c r="I734" i="108"/>
  <c r="G735" i="108"/>
  <c r="I735" i="108"/>
  <c r="G736" i="108"/>
  <c r="I736" i="108"/>
  <c r="G737" i="108"/>
  <c r="I737" i="108"/>
  <c r="G738" i="108"/>
  <c r="I738" i="108"/>
  <c r="G739" i="108"/>
  <c r="I739" i="108"/>
  <c r="G740" i="108"/>
  <c r="I740" i="108"/>
  <c r="G741" i="108"/>
  <c r="I741" i="108"/>
  <c r="G742" i="108"/>
  <c r="I742" i="108"/>
  <c r="G743" i="108"/>
  <c r="I743" i="108"/>
  <c r="G744" i="108"/>
  <c r="I744" i="108"/>
  <c r="G745" i="108"/>
  <c r="I745" i="108"/>
  <c r="G746" i="108"/>
  <c r="I746" i="108"/>
  <c r="G747" i="108"/>
  <c r="I747" i="108"/>
  <c r="G748" i="108"/>
  <c r="I748" i="108"/>
  <c r="G749" i="108"/>
  <c r="I749" i="108"/>
  <c r="G750" i="108"/>
  <c r="I750" i="108"/>
  <c r="G751" i="108"/>
  <c r="I751" i="108"/>
  <c r="G752" i="108"/>
  <c r="I752" i="108"/>
  <c r="G753" i="108"/>
  <c r="I753" i="108"/>
  <c r="G754" i="108"/>
  <c r="I754" i="108"/>
  <c r="G755" i="108"/>
  <c r="I755" i="108"/>
  <c r="G756" i="108"/>
  <c r="I756" i="108"/>
  <c r="G757" i="108"/>
  <c r="I757" i="108"/>
  <c r="G758" i="108"/>
  <c r="I758" i="108"/>
  <c r="G759" i="108"/>
  <c r="I759" i="108"/>
  <c r="G760" i="108"/>
  <c r="I760" i="108"/>
  <c r="G761" i="108"/>
  <c r="I761" i="108"/>
  <c r="G762" i="108"/>
  <c r="I762" i="108"/>
  <c r="G763" i="108"/>
  <c r="I763" i="108"/>
  <c r="G764" i="108"/>
  <c r="I764" i="108"/>
  <c r="G765" i="108"/>
  <c r="I765" i="108"/>
  <c r="G766" i="108"/>
  <c r="I766" i="108"/>
  <c r="G767" i="108"/>
  <c r="I767" i="108"/>
  <c r="G768" i="108"/>
  <c r="I768" i="108"/>
  <c r="G769" i="108"/>
  <c r="I769" i="108"/>
  <c r="G770" i="108"/>
  <c r="I770" i="108"/>
  <c r="G771" i="108"/>
  <c r="I771" i="108"/>
  <c r="G772" i="108"/>
  <c r="I772" i="108"/>
  <c r="G773" i="108"/>
  <c r="I773" i="108"/>
  <c r="G774" i="108"/>
  <c r="I774" i="108"/>
  <c r="G775" i="108"/>
  <c r="I775" i="108"/>
  <c r="G776" i="108"/>
  <c r="I776" i="108"/>
  <c r="G777" i="108"/>
  <c r="I777" i="108"/>
  <c r="G778" i="108"/>
  <c r="I778" i="108"/>
  <c r="G779" i="108"/>
  <c r="I779" i="108"/>
  <c r="G780" i="108"/>
  <c r="I780" i="108"/>
  <c r="G781" i="108"/>
  <c r="I781" i="108"/>
  <c r="G782" i="108"/>
  <c r="I782" i="108"/>
  <c r="G783" i="108"/>
  <c r="I783" i="108"/>
  <c r="G784" i="108"/>
  <c r="I784" i="108"/>
  <c r="G785" i="108"/>
  <c r="I785" i="108"/>
  <c r="G786" i="108"/>
  <c r="I786" i="108"/>
  <c r="G787" i="108"/>
  <c r="I787" i="108"/>
  <c r="G788" i="108"/>
  <c r="I788" i="108"/>
  <c r="G789" i="108"/>
  <c r="I789" i="108"/>
  <c r="G790" i="108"/>
  <c r="I790" i="108"/>
  <c r="G791" i="108"/>
  <c r="I791" i="108"/>
  <c r="G792" i="108"/>
  <c r="I792" i="108"/>
  <c r="G793" i="108"/>
  <c r="I793" i="108"/>
  <c r="G794" i="108"/>
  <c r="I794" i="108"/>
  <c r="G795" i="108"/>
  <c r="I795" i="108"/>
  <c r="G796" i="108"/>
  <c r="I796" i="108"/>
  <c r="I428" i="108"/>
  <c r="I429" i="108"/>
  <c r="I430" i="108"/>
  <c r="G428" i="108"/>
  <c r="G429" i="108"/>
  <c r="G430" i="108"/>
  <c r="R429" i="108"/>
  <c r="R430" i="108"/>
  <c r="R431" i="108"/>
  <c r="R432" i="108"/>
  <c r="R433" i="108"/>
  <c r="R434" i="108"/>
  <c r="R435" i="108"/>
  <c r="R436" i="108"/>
  <c r="R437" i="108"/>
  <c r="R438" i="108"/>
  <c r="R439" i="108"/>
  <c r="R440" i="108"/>
  <c r="R441" i="108"/>
  <c r="R442" i="108"/>
  <c r="R443" i="108"/>
  <c r="R444" i="108"/>
  <c r="R445" i="108"/>
  <c r="R446" i="108"/>
  <c r="R447" i="108"/>
  <c r="R448" i="108"/>
  <c r="R449" i="108"/>
  <c r="R450" i="108"/>
  <c r="R451" i="108"/>
  <c r="R452" i="108"/>
  <c r="R453" i="108"/>
  <c r="R454" i="108"/>
  <c r="R455" i="108"/>
  <c r="R456" i="108"/>
  <c r="R457" i="108"/>
  <c r="R458" i="108"/>
  <c r="R459" i="108"/>
  <c r="R460" i="108"/>
  <c r="R461" i="108"/>
  <c r="R462" i="108"/>
  <c r="R463" i="108"/>
  <c r="R464" i="108"/>
  <c r="R465" i="108"/>
  <c r="R466" i="108"/>
  <c r="R467" i="108"/>
  <c r="R468" i="108"/>
  <c r="R469" i="108"/>
  <c r="R470" i="108"/>
  <c r="R471" i="108"/>
  <c r="R472" i="108"/>
  <c r="R473" i="108"/>
  <c r="R474" i="108"/>
  <c r="R475" i="108"/>
  <c r="R476" i="108"/>
  <c r="R477" i="108"/>
  <c r="R478" i="108"/>
  <c r="R479" i="108"/>
  <c r="R480" i="108"/>
  <c r="R481" i="108"/>
  <c r="R482" i="108"/>
  <c r="R483" i="108"/>
  <c r="R484" i="108"/>
  <c r="R485" i="108"/>
  <c r="R486" i="108"/>
  <c r="R487" i="108"/>
  <c r="R488" i="108"/>
  <c r="R489" i="108"/>
  <c r="R490" i="108"/>
  <c r="R491" i="108"/>
  <c r="R492" i="108"/>
  <c r="R493" i="108"/>
  <c r="R494" i="108"/>
  <c r="R495" i="108"/>
  <c r="R496" i="108"/>
  <c r="R497" i="108"/>
  <c r="R498" i="108"/>
  <c r="R499" i="108"/>
  <c r="R500" i="108"/>
  <c r="R501" i="108"/>
  <c r="R502" i="108"/>
  <c r="R503" i="108"/>
  <c r="R504" i="108"/>
  <c r="R505" i="108"/>
  <c r="R506" i="108"/>
  <c r="R507" i="108"/>
  <c r="R508" i="108"/>
  <c r="R509" i="108"/>
  <c r="R510" i="108"/>
  <c r="R511" i="108"/>
  <c r="R512" i="108"/>
  <c r="R513" i="108"/>
  <c r="R514" i="108"/>
  <c r="R515" i="108"/>
  <c r="R516" i="108"/>
  <c r="R517" i="108"/>
  <c r="R518" i="108"/>
  <c r="R519" i="108"/>
  <c r="R520" i="108"/>
  <c r="R521" i="108"/>
  <c r="R522" i="108"/>
  <c r="R523" i="108"/>
  <c r="R524" i="108"/>
  <c r="R525" i="108"/>
  <c r="R526" i="108"/>
  <c r="R527" i="108"/>
  <c r="R528" i="108"/>
  <c r="R529" i="108"/>
  <c r="R530" i="108"/>
  <c r="R531" i="108"/>
  <c r="R532" i="108"/>
  <c r="R533" i="108"/>
  <c r="R534" i="108"/>
  <c r="R535" i="108"/>
  <c r="R536" i="108"/>
  <c r="R537" i="108"/>
  <c r="R538" i="108"/>
  <c r="R539" i="108"/>
  <c r="R540" i="108"/>
  <c r="R541" i="108"/>
  <c r="R542" i="108"/>
  <c r="R543" i="108"/>
  <c r="R544" i="108"/>
  <c r="R545" i="108"/>
  <c r="R546" i="108"/>
  <c r="R547" i="108"/>
  <c r="R548" i="108"/>
  <c r="R549" i="108"/>
  <c r="R550" i="108"/>
  <c r="R551" i="108"/>
  <c r="R552" i="108"/>
  <c r="R553" i="108"/>
  <c r="R554" i="108"/>
  <c r="R555" i="108"/>
  <c r="R556" i="108"/>
  <c r="R557" i="108"/>
  <c r="R558" i="108"/>
  <c r="R559" i="108"/>
  <c r="R560" i="108"/>
  <c r="R561" i="108"/>
  <c r="R562" i="108"/>
  <c r="R563" i="108"/>
  <c r="R564" i="108"/>
  <c r="R565" i="108"/>
  <c r="R566" i="108"/>
  <c r="R567" i="108"/>
  <c r="R568" i="108"/>
  <c r="R569" i="108"/>
  <c r="R570" i="108"/>
  <c r="R571" i="108"/>
  <c r="R572" i="108"/>
  <c r="R573" i="108"/>
  <c r="R574" i="108"/>
  <c r="R575" i="108"/>
  <c r="R576" i="108"/>
  <c r="R577" i="108"/>
  <c r="R578" i="108"/>
  <c r="R579" i="108"/>
  <c r="R580" i="108"/>
  <c r="R581" i="108"/>
  <c r="R582" i="108"/>
  <c r="R583" i="108"/>
  <c r="R584" i="108"/>
  <c r="R585" i="108"/>
  <c r="R586" i="108"/>
  <c r="R587" i="108"/>
  <c r="R588" i="108"/>
  <c r="R589" i="108"/>
  <c r="R590" i="108"/>
  <c r="R591" i="108"/>
  <c r="R592" i="108"/>
  <c r="R593" i="108"/>
  <c r="R594" i="108"/>
  <c r="R595" i="108"/>
  <c r="R596" i="108"/>
  <c r="R597" i="108"/>
  <c r="R598" i="108"/>
  <c r="R599" i="108"/>
  <c r="R600" i="108"/>
  <c r="R601" i="108"/>
  <c r="R602" i="108"/>
  <c r="R603" i="108"/>
  <c r="R604" i="108"/>
  <c r="R605" i="108"/>
  <c r="R606" i="108"/>
  <c r="R607" i="108"/>
  <c r="R608" i="108"/>
  <c r="R609" i="108"/>
  <c r="R610" i="108"/>
  <c r="R611" i="108"/>
  <c r="R612" i="108"/>
  <c r="R613" i="108"/>
  <c r="R614" i="108"/>
  <c r="R615" i="108"/>
  <c r="R616" i="108"/>
  <c r="R617" i="108"/>
  <c r="R618" i="108"/>
  <c r="R619" i="108"/>
  <c r="R620" i="108"/>
  <c r="R621" i="108"/>
  <c r="R622" i="108"/>
  <c r="R623" i="108"/>
  <c r="R624" i="108"/>
  <c r="R625" i="108"/>
  <c r="R626" i="108"/>
  <c r="R627" i="108"/>
  <c r="R628" i="108"/>
  <c r="R629" i="108"/>
  <c r="R630" i="108"/>
  <c r="R631" i="108"/>
  <c r="R632" i="108"/>
  <c r="R633" i="108"/>
  <c r="R634" i="108"/>
  <c r="R635" i="108"/>
  <c r="R636" i="108"/>
  <c r="R637" i="108"/>
  <c r="R638" i="108"/>
  <c r="R639" i="108"/>
  <c r="R640" i="108"/>
  <c r="R641" i="108"/>
  <c r="R642" i="108"/>
  <c r="R643" i="108"/>
  <c r="R644" i="108"/>
  <c r="R645" i="108"/>
  <c r="R646" i="108"/>
  <c r="R647" i="108"/>
  <c r="R648" i="108"/>
  <c r="R649" i="108"/>
  <c r="R650" i="108"/>
  <c r="R651" i="108"/>
  <c r="R652" i="108"/>
  <c r="R653" i="108"/>
  <c r="R654" i="108"/>
  <c r="R655" i="108"/>
  <c r="R656" i="108"/>
  <c r="R657" i="108"/>
  <c r="R658" i="108"/>
  <c r="R659" i="108"/>
  <c r="R660" i="108"/>
  <c r="R661" i="108"/>
  <c r="R662" i="108"/>
  <c r="R663" i="108"/>
  <c r="R664" i="108"/>
  <c r="R665" i="108"/>
  <c r="R666" i="108"/>
  <c r="R667" i="108"/>
  <c r="R668" i="108"/>
  <c r="R669" i="108"/>
  <c r="R670" i="108"/>
  <c r="R671" i="108"/>
  <c r="R672" i="108"/>
  <c r="R673" i="108"/>
  <c r="R674" i="108"/>
  <c r="R675" i="108"/>
  <c r="R676" i="108"/>
  <c r="R677" i="108"/>
  <c r="R678" i="108"/>
  <c r="R679" i="108"/>
  <c r="R680" i="108"/>
  <c r="R681" i="108"/>
  <c r="R682" i="108"/>
  <c r="R683" i="108"/>
  <c r="R684" i="108"/>
  <c r="R685" i="108"/>
  <c r="R686" i="108"/>
  <c r="R687" i="108"/>
  <c r="R688" i="108"/>
  <c r="R689" i="108"/>
  <c r="R690" i="108"/>
  <c r="R691" i="108"/>
  <c r="R692" i="108"/>
  <c r="R693" i="108"/>
  <c r="R694" i="108"/>
  <c r="R695" i="108"/>
  <c r="R696" i="108"/>
  <c r="R697" i="108"/>
  <c r="R698" i="108"/>
  <c r="R699" i="108"/>
  <c r="R700" i="108"/>
  <c r="R701" i="108"/>
  <c r="R702" i="108"/>
  <c r="R703" i="108"/>
  <c r="R704" i="108"/>
  <c r="R705" i="108"/>
  <c r="R706" i="108"/>
  <c r="R707" i="108"/>
  <c r="R708" i="108"/>
  <c r="R709" i="108"/>
  <c r="R710" i="108"/>
  <c r="R711" i="108"/>
  <c r="R712" i="108"/>
  <c r="R713" i="108"/>
  <c r="R714" i="108"/>
  <c r="R715" i="108"/>
  <c r="R716" i="108"/>
  <c r="R717" i="108"/>
  <c r="R718" i="108"/>
  <c r="R719" i="108"/>
  <c r="R720" i="108"/>
  <c r="R721" i="108"/>
  <c r="R722" i="108"/>
  <c r="R723" i="108"/>
  <c r="R724" i="108"/>
  <c r="R725" i="108"/>
  <c r="R726" i="108"/>
  <c r="R727" i="108"/>
  <c r="R728" i="108"/>
  <c r="R729" i="108"/>
  <c r="R730" i="108"/>
  <c r="R731" i="108"/>
  <c r="R732" i="108"/>
  <c r="R733" i="108"/>
  <c r="R734" i="108"/>
  <c r="R735" i="108"/>
  <c r="R736" i="108"/>
  <c r="R737" i="108"/>
  <c r="R738" i="108"/>
  <c r="R739" i="108"/>
  <c r="R740" i="108"/>
  <c r="R741" i="108"/>
  <c r="R742" i="108"/>
  <c r="R743" i="108"/>
  <c r="R744" i="108"/>
  <c r="R745" i="108"/>
  <c r="R746" i="108"/>
  <c r="R747" i="108"/>
  <c r="R748" i="108"/>
  <c r="R749" i="108"/>
  <c r="R750" i="108"/>
  <c r="R751" i="108"/>
  <c r="R752" i="108"/>
  <c r="R753" i="108"/>
  <c r="R754" i="108"/>
  <c r="R755" i="108"/>
  <c r="R756" i="108"/>
  <c r="R757" i="108"/>
  <c r="R758" i="108"/>
  <c r="R759" i="108"/>
  <c r="R760" i="108"/>
  <c r="R761" i="108"/>
  <c r="R762" i="108"/>
  <c r="R763" i="108"/>
  <c r="R764" i="108"/>
  <c r="R765" i="108"/>
  <c r="R766" i="108"/>
  <c r="R767" i="108"/>
  <c r="R768" i="108"/>
  <c r="R769" i="108"/>
  <c r="R770" i="108"/>
  <c r="R771" i="108"/>
  <c r="R772" i="108"/>
  <c r="R773" i="108"/>
  <c r="R774" i="108"/>
  <c r="R775" i="108"/>
  <c r="R776" i="108"/>
  <c r="R777" i="108"/>
  <c r="R778" i="108"/>
  <c r="R779" i="108"/>
  <c r="R780" i="108"/>
  <c r="R781" i="108"/>
  <c r="R782" i="108"/>
  <c r="R783" i="108"/>
  <c r="R784" i="108"/>
  <c r="R785" i="108"/>
  <c r="R786" i="108"/>
  <c r="R787" i="108"/>
  <c r="R788" i="108"/>
  <c r="R789" i="108"/>
  <c r="R790" i="108"/>
  <c r="R791" i="108"/>
  <c r="R792" i="108"/>
  <c r="R793" i="108"/>
  <c r="R794" i="108"/>
  <c r="R795" i="108"/>
  <c r="R796" i="108"/>
  <c r="R428" i="108"/>
  <c r="A47" i="130"/>
  <c r="A34" i="133"/>
  <c r="B34" i="133"/>
  <c r="B82" i="136"/>
  <c r="G82" i="136"/>
  <c r="I82" i="136"/>
  <c r="B83" i="136"/>
  <c r="G83" i="136"/>
  <c r="I83" i="136"/>
  <c r="B84" i="136"/>
  <c r="G84" i="136"/>
  <c r="I84" i="136"/>
  <c r="B85" i="136"/>
  <c r="G85" i="136"/>
  <c r="I85" i="136"/>
  <c r="B86" i="136"/>
  <c r="G86" i="136"/>
  <c r="I86" i="136"/>
  <c r="B87" i="136"/>
  <c r="G87" i="136"/>
  <c r="I87" i="136"/>
  <c r="B88" i="136"/>
  <c r="G88" i="136"/>
  <c r="I88" i="136"/>
  <c r="B89" i="136"/>
  <c r="G89" i="136"/>
  <c r="I89" i="136"/>
  <c r="B90" i="136"/>
  <c r="G90" i="136"/>
  <c r="I90" i="136"/>
  <c r="B91" i="136"/>
  <c r="G91" i="136"/>
  <c r="I91" i="136"/>
  <c r="B92" i="136"/>
  <c r="G92" i="136"/>
  <c r="I92" i="136"/>
  <c r="B93" i="136"/>
  <c r="G93" i="136"/>
  <c r="I93" i="136"/>
  <c r="B94" i="136"/>
  <c r="G94" i="136"/>
  <c r="I94" i="136"/>
  <c r="B95" i="136"/>
  <c r="G95" i="136"/>
  <c r="I95" i="136"/>
  <c r="B96" i="136"/>
  <c r="G96" i="136"/>
  <c r="I96" i="136"/>
  <c r="B97" i="136"/>
  <c r="G97" i="136"/>
  <c r="I97" i="136"/>
  <c r="B98" i="136"/>
  <c r="G98" i="136"/>
  <c r="I98" i="136"/>
  <c r="B99" i="136"/>
  <c r="G99" i="136"/>
  <c r="I99" i="136"/>
  <c r="B100" i="136"/>
  <c r="G100" i="136"/>
  <c r="I100" i="136"/>
  <c r="B101" i="136"/>
  <c r="G101" i="136"/>
  <c r="I101" i="136"/>
  <c r="B102" i="136"/>
  <c r="G102" i="136"/>
  <c r="I102" i="136"/>
  <c r="B103" i="136"/>
  <c r="G103" i="136"/>
  <c r="I103" i="136"/>
  <c r="B104" i="136"/>
  <c r="G104" i="136"/>
  <c r="I104" i="136"/>
  <c r="B105" i="136"/>
  <c r="G105" i="136"/>
  <c r="I105" i="136"/>
  <c r="B106" i="136"/>
  <c r="G106" i="136"/>
  <c r="I106" i="136"/>
  <c r="B107" i="136"/>
  <c r="G107" i="136"/>
  <c r="I107" i="136"/>
  <c r="B108" i="136"/>
  <c r="G108" i="136"/>
  <c r="I108" i="136"/>
  <c r="B109" i="136"/>
  <c r="G109" i="136"/>
  <c r="I109" i="136"/>
  <c r="B110" i="136"/>
  <c r="G110" i="136"/>
  <c r="I110" i="136"/>
  <c r="B111" i="136"/>
  <c r="G111" i="136"/>
  <c r="I111" i="136"/>
  <c r="B112" i="136"/>
  <c r="G112" i="136"/>
  <c r="I112" i="136"/>
  <c r="B113" i="136"/>
  <c r="G113" i="136"/>
  <c r="C113" i="136" s="1"/>
  <c r="I113" i="136"/>
  <c r="B114" i="136"/>
  <c r="G114" i="136"/>
  <c r="I114" i="136"/>
  <c r="B115" i="136"/>
  <c r="G115" i="136"/>
  <c r="I115" i="136"/>
  <c r="B116" i="136"/>
  <c r="G116" i="136"/>
  <c r="I116" i="136"/>
  <c r="B117" i="136"/>
  <c r="G117" i="136"/>
  <c r="I117" i="136"/>
  <c r="B118" i="136"/>
  <c r="G118" i="136"/>
  <c r="I118" i="136"/>
  <c r="B119" i="136"/>
  <c r="G119" i="136"/>
  <c r="I119" i="136"/>
  <c r="B120" i="136"/>
  <c r="G120" i="136"/>
  <c r="I120" i="136"/>
  <c r="B121" i="136"/>
  <c r="G121" i="136"/>
  <c r="I121" i="136"/>
  <c r="B122" i="136"/>
  <c r="G122" i="136"/>
  <c r="I122" i="136"/>
  <c r="B123" i="136"/>
  <c r="G123" i="136"/>
  <c r="I123" i="136"/>
  <c r="B124" i="136"/>
  <c r="G124" i="136"/>
  <c r="I124" i="136"/>
  <c r="B125" i="136"/>
  <c r="G125" i="136"/>
  <c r="I125" i="136"/>
  <c r="B126" i="136"/>
  <c r="G126" i="136"/>
  <c r="I126" i="136"/>
  <c r="B127" i="136"/>
  <c r="G127" i="136"/>
  <c r="I127" i="136"/>
  <c r="B128" i="136"/>
  <c r="G128" i="136"/>
  <c r="I128" i="136"/>
  <c r="B129" i="136"/>
  <c r="G129" i="136"/>
  <c r="C129" i="136" s="1"/>
  <c r="I129" i="136"/>
  <c r="B130" i="136"/>
  <c r="G130" i="136"/>
  <c r="I130" i="136"/>
  <c r="B131" i="136"/>
  <c r="G131" i="136"/>
  <c r="I131" i="136"/>
  <c r="B132" i="136"/>
  <c r="G132" i="136"/>
  <c r="I132" i="136"/>
  <c r="B133" i="136"/>
  <c r="G133" i="136"/>
  <c r="I133" i="136"/>
  <c r="B134" i="136"/>
  <c r="G134" i="136"/>
  <c r="I134" i="136"/>
  <c r="B135" i="136"/>
  <c r="G135" i="136"/>
  <c r="I135" i="136"/>
  <c r="B136" i="136"/>
  <c r="G136" i="136"/>
  <c r="I136" i="136"/>
  <c r="B137" i="136"/>
  <c r="G137" i="136"/>
  <c r="I137" i="136"/>
  <c r="B138" i="136"/>
  <c r="G138" i="136"/>
  <c r="I138" i="136"/>
  <c r="B139" i="136"/>
  <c r="G139" i="136"/>
  <c r="I139" i="136"/>
  <c r="B140" i="136"/>
  <c r="G140" i="136"/>
  <c r="I140" i="136"/>
  <c r="B141" i="136"/>
  <c r="G141" i="136"/>
  <c r="I141" i="136"/>
  <c r="B142" i="136"/>
  <c r="G142" i="136"/>
  <c r="I142" i="136"/>
  <c r="B143" i="136"/>
  <c r="G143" i="136"/>
  <c r="I143" i="136"/>
  <c r="B144" i="136"/>
  <c r="G144" i="136"/>
  <c r="I144" i="136"/>
  <c r="B145" i="136"/>
  <c r="G145" i="136"/>
  <c r="C145" i="136" s="1"/>
  <c r="I145" i="136"/>
  <c r="B146" i="136"/>
  <c r="G146" i="136"/>
  <c r="I146" i="136"/>
  <c r="B147" i="136"/>
  <c r="G147" i="136"/>
  <c r="I147" i="136"/>
  <c r="B148" i="136"/>
  <c r="G148" i="136"/>
  <c r="I148" i="136"/>
  <c r="B149" i="136"/>
  <c r="G149" i="136"/>
  <c r="I149" i="136"/>
  <c r="B150" i="136"/>
  <c r="G150" i="136"/>
  <c r="I150" i="136"/>
  <c r="B151" i="136"/>
  <c r="G151" i="136"/>
  <c r="I151" i="136"/>
  <c r="I80" i="136"/>
  <c r="I81" i="136"/>
  <c r="G80" i="136"/>
  <c r="C80" i="136" s="1"/>
  <c r="G81" i="136"/>
  <c r="R82" i="136"/>
  <c r="R83" i="136"/>
  <c r="R84" i="136"/>
  <c r="R85" i="136"/>
  <c r="R86" i="136"/>
  <c r="R87" i="136"/>
  <c r="R88" i="136"/>
  <c r="R89" i="136"/>
  <c r="R90" i="136"/>
  <c r="R91" i="136"/>
  <c r="R92" i="136"/>
  <c r="R93" i="136"/>
  <c r="R94" i="136"/>
  <c r="R95" i="136"/>
  <c r="R96" i="136"/>
  <c r="R97" i="136"/>
  <c r="R98" i="136"/>
  <c r="R99" i="136"/>
  <c r="R100" i="136"/>
  <c r="R101" i="136"/>
  <c r="R102" i="136"/>
  <c r="R103" i="136"/>
  <c r="R104" i="136"/>
  <c r="R105" i="136"/>
  <c r="R106" i="136"/>
  <c r="R107" i="136"/>
  <c r="R108" i="136"/>
  <c r="R109" i="136"/>
  <c r="R110" i="136"/>
  <c r="R111" i="136"/>
  <c r="R112" i="136"/>
  <c r="R113" i="136"/>
  <c r="R114" i="136"/>
  <c r="R115" i="136"/>
  <c r="R116" i="136"/>
  <c r="R117" i="136"/>
  <c r="R118" i="136"/>
  <c r="R119" i="136"/>
  <c r="R120" i="136"/>
  <c r="R121" i="136"/>
  <c r="R122" i="136"/>
  <c r="R123" i="136"/>
  <c r="R124" i="136"/>
  <c r="R125" i="136"/>
  <c r="R126" i="136"/>
  <c r="R127" i="136"/>
  <c r="R128" i="136"/>
  <c r="R129" i="136"/>
  <c r="R130" i="136"/>
  <c r="R131" i="136"/>
  <c r="R132" i="136"/>
  <c r="R133" i="136"/>
  <c r="R134" i="136"/>
  <c r="R135" i="136"/>
  <c r="R136" i="136"/>
  <c r="R137" i="136"/>
  <c r="R138" i="136"/>
  <c r="R139" i="136"/>
  <c r="R140" i="136"/>
  <c r="R141" i="136"/>
  <c r="R142" i="136"/>
  <c r="R143" i="136"/>
  <c r="R144" i="136"/>
  <c r="R145" i="136"/>
  <c r="R146" i="136"/>
  <c r="R147" i="136"/>
  <c r="R148" i="136"/>
  <c r="R149" i="136"/>
  <c r="R150" i="136"/>
  <c r="R151" i="136"/>
  <c r="R81" i="136"/>
  <c r="R57" i="120"/>
  <c r="R58" i="120"/>
  <c r="R59" i="120"/>
  <c r="R60" i="120"/>
  <c r="R61" i="120"/>
  <c r="R62" i="120"/>
  <c r="R63" i="120"/>
  <c r="R64" i="120"/>
  <c r="R65" i="120"/>
  <c r="R66" i="120"/>
  <c r="R67" i="120"/>
  <c r="R68" i="120"/>
  <c r="R69" i="120"/>
  <c r="R70" i="120"/>
  <c r="R71" i="120"/>
  <c r="R72" i="120"/>
  <c r="R73" i="120"/>
  <c r="R56" i="120"/>
  <c r="R81" i="124"/>
  <c r="R82" i="124"/>
  <c r="R83" i="124"/>
  <c r="R84" i="124"/>
  <c r="R80" i="124"/>
  <c r="R53" i="128"/>
  <c r="R54" i="128"/>
  <c r="R55" i="128"/>
  <c r="R56" i="128"/>
  <c r="R57" i="128"/>
  <c r="R58" i="128"/>
  <c r="R59" i="128"/>
  <c r="R60" i="128"/>
  <c r="R61" i="128"/>
  <c r="R62" i="128"/>
  <c r="R63" i="128"/>
  <c r="R64" i="128"/>
  <c r="R65" i="128"/>
  <c r="R66" i="128"/>
  <c r="R67" i="128"/>
  <c r="R68" i="128"/>
  <c r="R69" i="128"/>
  <c r="R70" i="128"/>
  <c r="R71" i="128"/>
  <c r="R72" i="128"/>
  <c r="R73" i="128"/>
  <c r="R74" i="128"/>
  <c r="R75" i="128"/>
  <c r="R76" i="128"/>
  <c r="R77" i="128"/>
  <c r="R78" i="128"/>
  <c r="R79" i="128"/>
  <c r="R80" i="128"/>
  <c r="R81" i="128"/>
  <c r="R82" i="128"/>
  <c r="R83" i="128"/>
  <c r="R84" i="128"/>
  <c r="R85" i="128"/>
  <c r="R86" i="128"/>
  <c r="R87" i="128"/>
  <c r="R88" i="128"/>
  <c r="R89" i="128"/>
  <c r="R90" i="128"/>
  <c r="R52" i="128"/>
  <c r="R60" i="129"/>
  <c r="R61" i="129"/>
  <c r="R62" i="129"/>
  <c r="R63" i="129"/>
  <c r="R64" i="129"/>
  <c r="R65" i="129"/>
  <c r="R66" i="129"/>
  <c r="R67" i="129"/>
  <c r="R68" i="129"/>
  <c r="R69" i="129"/>
  <c r="R70" i="129"/>
  <c r="R71" i="129"/>
  <c r="R72" i="129"/>
  <c r="R73" i="129"/>
  <c r="R74" i="129"/>
  <c r="R75" i="129"/>
  <c r="R76" i="129"/>
  <c r="R77" i="129"/>
  <c r="R78" i="129"/>
  <c r="R79" i="129"/>
  <c r="R80" i="129"/>
  <c r="R81" i="129"/>
  <c r="R82" i="129"/>
  <c r="R83" i="129"/>
  <c r="R84" i="129"/>
  <c r="R85" i="129"/>
  <c r="R86" i="129"/>
  <c r="R87" i="129"/>
  <c r="R88" i="129"/>
  <c r="R89" i="129"/>
  <c r="R90" i="129"/>
  <c r="R91" i="129"/>
  <c r="R92" i="129"/>
  <c r="R93" i="129"/>
  <c r="R94" i="129"/>
  <c r="R95" i="129"/>
  <c r="R96" i="129"/>
  <c r="R97" i="129"/>
  <c r="R98" i="129"/>
  <c r="R99" i="129"/>
  <c r="R100" i="129"/>
  <c r="R101" i="129"/>
  <c r="R102" i="129"/>
  <c r="R103" i="129"/>
  <c r="R104" i="129"/>
  <c r="R105" i="129"/>
  <c r="R106" i="129"/>
  <c r="R107" i="129"/>
  <c r="R108" i="129"/>
  <c r="R109" i="129"/>
  <c r="R110" i="129"/>
  <c r="R111" i="129"/>
  <c r="R112" i="129"/>
  <c r="R113" i="129"/>
  <c r="R114" i="129"/>
  <c r="R115" i="129"/>
  <c r="R116" i="129"/>
  <c r="R59" i="129"/>
  <c r="R98" i="132"/>
  <c r="R99" i="132"/>
  <c r="R100" i="132"/>
  <c r="R101" i="132"/>
  <c r="R102" i="132"/>
  <c r="R103" i="132"/>
  <c r="R104" i="132"/>
  <c r="R105" i="132"/>
  <c r="R106" i="132"/>
  <c r="R107" i="132"/>
  <c r="R108" i="132"/>
  <c r="R109" i="132"/>
  <c r="R110" i="132"/>
  <c r="R111" i="132"/>
  <c r="R112" i="132"/>
  <c r="R113" i="132"/>
  <c r="R114" i="132"/>
  <c r="R115" i="132"/>
  <c r="R116" i="132"/>
  <c r="R117" i="132"/>
  <c r="R118" i="132"/>
  <c r="R119" i="132"/>
  <c r="R120" i="132"/>
  <c r="R121" i="132"/>
  <c r="R122" i="132"/>
  <c r="R123" i="132"/>
  <c r="R124" i="132"/>
  <c r="R125" i="132"/>
  <c r="R126" i="132"/>
  <c r="R127" i="132"/>
  <c r="R128" i="132"/>
  <c r="R129" i="132"/>
  <c r="R130" i="132"/>
  <c r="R131" i="132"/>
  <c r="R132" i="132"/>
  <c r="R133" i="132"/>
  <c r="R134" i="132"/>
  <c r="R135" i="132"/>
  <c r="R136" i="132"/>
  <c r="R137" i="132"/>
  <c r="R138" i="132"/>
  <c r="R139" i="132"/>
  <c r="R140" i="132"/>
  <c r="R141" i="132"/>
  <c r="R142" i="132"/>
  <c r="R143" i="132"/>
  <c r="R144" i="132"/>
  <c r="R145" i="132"/>
  <c r="R146" i="132"/>
  <c r="R147" i="132"/>
  <c r="R148" i="132"/>
  <c r="R149" i="132"/>
  <c r="R150" i="132"/>
  <c r="R151" i="132"/>
  <c r="R152" i="132"/>
  <c r="R153" i="132"/>
  <c r="R154" i="132"/>
  <c r="R155" i="132"/>
  <c r="R156" i="132"/>
  <c r="R157" i="132"/>
  <c r="R158" i="132"/>
  <c r="R159" i="132"/>
  <c r="R160" i="132"/>
  <c r="R161" i="132"/>
  <c r="R162" i="132"/>
  <c r="R163" i="132"/>
  <c r="R164" i="132"/>
  <c r="R165" i="132"/>
  <c r="R97" i="132"/>
  <c r="R96" i="132"/>
  <c r="R58" i="133"/>
  <c r="R85" i="133"/>
  <c r="R59" i="133"/>
  <c r="R86" i="133"/>
  <c r="R60" i="133"/>
  <c r="R87" i="133"/>
  <c r="R61" i="133"/>
  <c r="R88" i="133"/>
  <c r="R62" i="133"/>
  <c r="R89" i="133"/>
  <c r="R63" i="133"/>
  <c r="R90" i="133"/>
  <c r="R64" i="133"/>
  <c r="R91" i="133"/>
  <c r="R65" i="133"/>
  <c r="R92" i="133"/>
  <c r="R66" i="133"/>
  <c r="R93" i="133"/>
  <c r="R67" i="133"/>
  <c r="R94" i="133"/>
  <c r="R68" i="133"/>
  <c r="R95" i="133"/>
  <c r="R69" i="133"/>
  <c r="R96" i="133"/>
  <c r="R70" i="133"/>
  <c r="R97" i="133"/>
  <c r="R71" i="133"/>
  <c r="R98" i="133"/>
  <c r="R72" i="133"/>
  <c r="R99" i="133"/>
  <c r="R73" i="133"/>
  <c r="R100" i="133"/>
  <c r="R74" i="133"/>
  <c r="R101" i="133"/>
  <c r="R75" i="133"/>
  <c r="R102" i="133"/>
  <c r="R76" i="133"/>
  <c r="R103" i="133"/>
  <c r="R77" i="133"/>
  <c r="R104" i="133"/>
  <c r="R78" i="133"/>
  <c r="R105" i="133"/>
  <c r="R79" i="133"/>
  <c r="R106" i="133"/>
  <c r="R80" i="133"/>
  <c r="R107" i="133"/>
  <c r="R81" i="133"/>
  <c r="R108" i="133"/>
  <c r="R82" i="133"/>
  <c r="R109" i="133"/>
  <c r="R83" i="133"/>
  <c r="R110" i="133"/>
  <c r="R84" i="133"/>
  <c r="R76" i="134"/>
  <c r="R77" i="134"/>
  <c r="R78" i="134"/>
  <c r="R79" i="134"/>
  <c r="R80" i="134"/>
  <c r="R81" i="134"/>
  <c r="R82" i="134"/>
  <c r="R83" i="134"/>
  <c r="R84" i="134"/>
  <c r="R85" i="134"/>
  <c r="R86" i="134"/>
  <c r="R87" i="134"/>
  <c r="R88" i="134"/>
  <c r="R89" i="134"/>
  <c r="R90" i="134"/>
  <c r="R91" i="134"/>
  <c r="R92" i="134"/>
  <c r="R93" i="134"/>
  <c r="R94" i="134"/>
  <c r="R95" i="134"/>
  <c r="R96" i="134"/>
  <c r="R97" i="134"/>
  <c r="R98" i="134"/>
  <c r="R99" i="134"/>
  <c r="R100" i="134"/>
  <c r="R101" i="134"/>
  <c r="R102" i="134"/>
  <c r="R103" i="134"/>
  <c r="R104" i="134"/>
  <c r="R105" i="134"/>
  <c r="R106" i="134"/>
  <c r="R107" i="134"/>
  <c r="R108" i="134"/>
  <c r="R109" i="134"/>
  <c r="R110" i="134"/>
  <c r="R111" i="134"/>
  <c r="R112" i="134"/>
  <c r="R113" i="134"/>
  <c r="R114" i="134"/>
  <c r="R115" i="134"/>
  <c r="R116" i="134"/>
  <c r="R117" i="134"/>
  <c r="R118" i="134"/>
  <c r="R119" i="134"/>
  <c r="R120" i="134"/>
  <c r="R121" i="134"/>
  <c r="R122" i="134"/>
  <c r="R123" i="134"/>
  <c r="R124" i="134"/>
  <c r="R125" i="134"/>
  <c r="R126" i="134"/>
  <c r="R127" i="134"/>
  <c r="R128" i="134"/>
  <c r="R129" i="134"/>
  <c r="R130" i="134"/>
  <c r="R131" i="134"/>
  <c r="R132" i="134"/>
  <c r="R133" i="134"/>
  <c r="R134" i="134"/>
  <c r="R135" i="134"/>
  <c r="R136" i="134"/>
  <c r="R137" i="134"/>
  <c r="R138" i="134"/>
  <c r="R139" i="134"/>
  <c r="R140" i="134"/>
  <c r="R141" i="134"/>
  <c r="R142" i="134"/>
  <c r="R143" i="134"/>
  <c r="R144" i="134"/>
  <c r="R145" i="134"/>
  <c r="R146" i="134"/>
  <c r="R147" i="134"/>
  <c r="R148" i="134"/>
  <c r="R149" i="134"/>
  <c r="R150" i="134"/>
  <c r="R151" i="134"/>
  <c r="R75" i="134"/>
  <c r="R75" i="135"/>
  <c r="R76" i="135"/>
  <c r="R77" i="135"/>
  <c r="R78" i="135"/>
  <c r="R79" i="135"/>
  <c r="R80" i="135"/>
  <c r="R81" i="135"/>
  <c r="R82" i="135"/>
  <c r="R83" i="135"/>
  <c r="R84" i="135"/>
  <c r="R85" i="135"/>
  <c r="R86" i="135"/>
  <c r="R87" i="135"/>
  <c r="R88" i="135"/>
  <c r="R89" i="135"/>
  <c r="R90" i="135"/>
  <c r="R91" i="135"/>
  <c r="R92" i="135"/>
  <c r="R93" i="135"/>
  <c r="R94" i="135"/>
  <c r="R95" i="135"/>
  <c r="R96" i="135"/>
  <c r="R97" i="135"/>
  <c r="R98" i="135"/>
  <c r="R99" i="135"/>
  <c r="R100" i="135"/>
  <c r="R101" i="135"/>
  <c r="R102" i="135"/>
  <c r="R103" i="135"/>
  <c r="R104" i="135"/>
  <c r="R105" i="135"/>
  <c r="R106" i="135"/>
  <c r="R107" i="135"/>
  <c r="R108" i="135"/>
  <c r="R109" i="135"/>
  <c r="R110" i="135"/>
  <c r="R111" i="135"/>
  <c r="R112" i="135"/>
  <c r="R113" i="135"/>
  <c r="R114" i="135"/>
  <c r="R115" i="135"/>
  <c r="R116" i="135"/>
  <c r="R117" i="135"/>
  <c r="R118" i="135"/>
  <c r="R119" i="135"/>
  <c r="R120" i="135"/>
  <c r="R121" i="135"/>
  <c r="R122" i="135"/>
  <c r="R123" i="135"/>
  <c r="R124" i="135"/>
  <c r="R125" i="135"/>
  <c r="R126" i="135"/>
  <c r="R127" i="135"/>
  <c r="R128" i="135"/>
  <c r="R129" i="135"/>
  <c r="R130" i="135"/>
  <c r="R131" i="135"/>
  <c r="R132" i="135"/>
  <c r="R133" i="135"/>
  <c r="R134" i="135"/>
  <c r="R135" i="135"/>
  <c r="R136" i="135"/>
  <c r="R137" i="135"/>
  <c r="R138" i="135"/>
  <c r="R139" i="135"/>
  <c r="R140" i="135"/>
  <c r="R141" i="135"/>
  <c r="R142" i="135"/>
  <c r="R143" i="135"/>
  <c r="R144" i="135"/>
  <c r="R145" i="135"/>
  <c r="R146" i="135"/>
  <c r="R147" i="135"/>
  <c r="R148" i="135"/>
  <c r="R149" i="135"/>
  <c r="R150" i="135"/>
  <c r="R151" i="135"/>
  <c r="R152" i="135"/>
  <c r="R153" i="135"/>
  <c r="R154" i="135"/>
  <c r="R155" i="135"/>
  <c r="R156" i="135"/>
  <c r="R157" i="135"/>
  <c r="R158" i="135"/>
  <c r="R159" i="135"/>
  <c r="R160" i="135"/>
  <c r="R161" i="135"/>
  <c r="R162" i="135"/>
  <c r="R163" i="135"/>
  <c r="R164" i="135"/>
  <c r="R165" i="135"/>
  <c r="R166" i="135"/>
  <c r="R167" i="135"/>
  <c r="R168" i="135"/>
  <c r="R169" i="135"/>
  <c r="R170" i="135"/>
  <c r="R171" i="135"/>
  <c r="R172" i="135"/>
  <c r="R74" i="135"/>
  <c r="R59" i="137"/>
  <c r="R60" i="137"/>
  <c r="R61" i="137"/>
  <c r="R62" i="137"/>
  <c r="R63" i="137"/>
  <c r="R64" i="137"/>
  <c r="R65" i="137"/>
  <c r="R66" i="137"/>
  <c r="R67" i="137"/>
  <c r="R68" i="137"/>
  <c r="R69" i="137"/>
  <c r="R70" i="137"/>
  <c r="R71" i="137"/>
  <c r="R72" i="137"/>
  <c r="R73" i="137"/>
  <c r="R74" i="137"/>
  <c r="R75" i="137"/>
  <c r="R76" i="137"/>
  <c r="R77" i="137"/>
  <c r="R78" i="137"/>
  <c r="R79" i="137"/>
  <c r="R80" i="137"/>
  <c r="R81" i="137"/>
  <c r="R82" i="137"/>
  <c r="R83" i="137"/>
  <c r="R84" i="137"/>
  <c r="R85" i="137"/>
  <c r="R86" i="137"/>
  <c r="R87" i="137"/>
  <c r="R88" i="137"/>
  <c r="R89" i="137"/>
  <c r="R90" i="137"/>
  <c r="R91" i="137"/>
  <c r="R92" i="137"/>
  <c r="R93" i="137"/>
  <c r="R94" i="137"/>
  <c r="R95" i="137"/>
  <c r="R96" i="137"/>
  <c r="R97" i="137"/>
  <c r="R98" i="137"/>
  <c r="R99" i="137"/>
  <c r="R100" i="137"/>
  <c r="R101" i="137"/>
  <c r="R102" i="137"/>
  <c r="R103" i="137"/>
  <c r="R104" i="137"/>
  <c r="R105" i="137"/>
  <c r="R106" i="137"/>
  <c r="R107" i="137"/>
  <c r="R108" i="137"/>
  <c r="R109" i="137"/>
  <c r="R110" i="137"/>
  <c r="R111" i="137"/>
  <c r="R112" i="137"/>
  <c r="R113" i="137"/>
  <c r="R114" i="137"/>
  <c r="R115" i="137"/>
  <c r="R116" i="137"/>
  <c r="R117" i="137"/>
  <c r="R118" i="137"/>
  <c r="R119" i="137"/>
  <c r="R120" i="137"/>
  <c r="R121" i="137"/>
  <c r="R122" i="137"/>
  <c r="R123" i="137"/>
  <c r="R124" i="137"/>
  <c r="R58" i="137"/>
  <c r="R57" i="138"/>
  <c r="R58" i="138"/>
  <c r="R59" i="138"/>
  <c r="R60" i="138"/>
  <c r="R61" i="138"/>
  <c r="R62" i="138"/>
  <c r="R63" i="138"/>
  <c r="R64" i="138"/>
  <c r="R65" i="138"/>
  <c r="R66" i="138"/>
  <c r="R67" i="138"/>
  <c r="R68" i="138"/>
  <c r="R69" i="138"/>
  <c r="R70" i="138"/>
  <c r="R71" i="138"/>
  <c r="R72" i="138"/>
  <c r="R73" i="138"/>
  <c r="R74" i="138"/>
  <c r="R75" i="138"/>
  <c r="R76" i="138"/>
  <c r="R77" i="138"/>
  <c r="R78" i="138"/>
  <c r="R79" i="138"/>
  <c r="R80" i="138"/>
  <c r="R81" i="138"/>
  <c r="R82" i="138"/>
  <c r="R83" i="138"/>
  <c r="R84" i="138"/>
  <c r="R85" i="138"/>
  <c r="R86" i="138"/>
  <c r="R87" i="138"/>
  <c r="R88" i="138"/>
  <c r="R89" i="138"/>
  <c r="R90" i="138"/>
  <c r="R91" i="138"/>
  <c r="R92" i="138"/>
  <c r="R93" i="138"/>
  <c r="R94" i="138"/>
  <c r="R95" i="138"/>
  <c r="R96" i="138"/>
  <c r="R97" i="138"/>
  <c r="R98" i="138"/>
  <c r="R99" i="138"/>
  <c r="R100" i="138"/>
  <c r="R101" i="138"/>
  <c r="R102" i="138"/>
  <c r="R103" i="138"/>
  <c r="R104" i="138"/>
  <c r="R105" i="138"/>
  <c r="R106" i="138"/>
  <c r="R107" i="138"/>
  <c r="R108" i="138"/>
  <c r="R109" i="138"/>
  <c r="R110" i="138"/>
  <c r="R111" i="138"/>
  <c r="R112" i="138"/>
  <c r="R113" i="138"/>
  <c r="R114" i="138"/>
  <c r="R115" i="138"/>
  <c r="R116" i="138"/>
  <c r="R117" i="138"/>
  <c r="R118" i="138"/>
  <c r="R119" i="138"/>
  <c r="R120" i="138"/>
  <c r="R121" i="138"/>
  <c r="R122" i="138"/>
  <c r="R123" i="138"/>
  <c r="R124" i="138"/>
  <c r="R125" i="138"/>
  <c r="R126" i="138"/>
  <c r="R127" i="138"/>
  <c r="R128" i="138"/>
  <c r="R129" i="138"/>
  <c r="R130" i="138"/>
  <c r="R131" i="138"/>
  <c r="R132" i="138"/>
  <c r="R133" i="138"/>
  <c r="R134" i="138"/>
  <c r="R135" i="138"/>
  <c r="R136" i="138"/>
  <c r="R137" i="138"/>
  <c r="R7" i="138"/>
  <c r="R60" i="139"/>
  <c r="R61" i="139"/>
  <c r="R62" i="139"/>
  <c r="R63" i="139"/>
  <c r="R64" i="139"/>
  <c r="R65" i="139"/>
  <c r="R66" i="139"/>
  <c r="R67" i="139"/>
  <c r="R68" i="139"/>
  <c r="R69" i="139"/>
  <c r="R70" i="139"/>
  <c r="R71" i="139"/>
  <c r="R72" i="139"/>
  <c r="R73" i="139"/>
  <c r="R74" i="139"/>
  <c r="R75" i="139"/>
  <c r="R76" i="139"/>
  <c r="R77" i="139"/>
  <c r="R78" i="139"/>
  <c r="R79" i="139"/>
  <c r="R80" i="139"/>
  <c r="R81" i="139"/>
  <c r="R82" i="139"/>
  <c r="R83" i="139"/>
  <c r="R84" i="139"/>
  <c r="R85" i="139"/>
  <c r="R86" i="139"/>
  <c r="R87" i="139"/>
  <c r="R88" i="139"/>
  <c r="R89" i="139"/>
  <c r="R90" i="139"/>
  <c r="R91" i="139"/>
  <c r="R92" i="139"/>
  <c r="R93" i="139"/>
  <c r="R94" i="139"/>
  <c r="R95" i="139"/>
  <c r="R96" i="139"/>
  <c r="R97" i="139"/>
  <c r="R98" i="139"/>
  <c r="R99" i="139"/>
  <c r="R100" i="139"/>
  <c r="R101" i="139"/>
  <c r="R102" i="139"/>
  <c r="R103" i="139"/>
  <c r="R104" i="139"/>
  <c r="R105" i="139"/>
  <c r="R106" i="139"/>
  <c r="R107" i="139"/>
  <c r="R108" i="139"/>
  <c r="R109" i="139"/>
  <c r="R110" i="139"/>
  <c r="R111" i="139"/>
  <c r="R112" i="139"/>
  <c r="R113" i="139"/>
  <c r="R114" i="139"/>
  <c r="R115" i="139"/>
  <c r="R116" i="139"/>
  <c r="R117" i="139"/>
  <c r="R118" i="139"/>
  <c r="R119" i="139"/>
  <c r="R120" i="139"/>
  <c r="R121" i="139"/>
  <c r="R122" i="139"/>
  <c r="R123" i="139"/>
  <c r="R124" i="139"/>
  <c r="R125" i="139"/>
  <c r="R126" i="139"/>
  <c r="R127" i="139"/>
  <c r="R128" i="139"/>
  <c r="R129" i="139"/>
  <c r="R130" i="139"/>
  <c r="R131" i="139"/>
  <c r="R59" i="139"/>
  <c r="R104" i="140"/>
  <c r="R105" i="140"/>
  <c r="R106" i="140"/>
  <c r="R107" i="140"/>
  <c r="R108" i="140"/>
  <c r="R46" i="140"/>
  <c r="R47" i="140"/>
  <c r="R48" i="140"/>
  <c r="R49" i="140"/>
  <c r="R50" i="140"/>
  <c r="R51" i="140"/>
  <c r="R52" i="140"/>
  <c r="R53" i="140"/>
  <c r="R54" i="140"/>
  <c r="R55" i="140"/>
  <c r="R56" i="140"/>
  <c r="R57" i="140"/>
  <c r="R58" i="140"/>
  <c r="R59" i="140"/>
  <c r="R60" i="140"/>
  <c r="R61" i="140"/>
  <c r="R62" i="140"/>
  <c r="R63" i="140"/>
  <c r="R64" i="140"/>
  <c r="R65" i="140"/>
  <c r="R66" i="140"/>
  <c r="R67" i="140"/>
  <c r="R68" i="140"/>
  <c r="R69" i="140"/>
  <c r="R70" i="140"/>
  <c r="R71" i="140"/>
  <c r="R72" i="140"/>
  <c r="R73" i="140"/>
  <c r="R74" i="140"/>
  <c r="R75" i="140"/>
  <c r="R76" i="140"/>
  <c r="R77" i="140"/>
  <c r="R78" i="140"/>
  <c r="R79" i="140"/>
  <c r="R80" i="140"/>
  <c r="R81" i="140"/>
  <c r="R82" i="140"/>
  <c r="R83" i="140"/>
  <c r="R84" i="140"/>
  <c r="R85" i="140"/>
  <c r="R86" i="140"/>
  <c r="R87" i="140"/>
  <c r="R88" i="140"/>
  <c r="R89" i="140"/>
  <c r="R90" i="140"/>
  <c r="R91" i="140"/>
  <c r="R92" i="140"/>
  <c r="R93" i="140"/>
  <c r="R94" i="140"/>
  <c r="R95" i="140"/>
  <c r="R96" i="140"/>
  <c r="R97" i="140"/>
  <c r="R98" i="140"/>
  <c r="R99" i="140"/>
  <c r="R100" i="140"/>
  <c r="R101" i="140"/>
  <c r="R102" i="140"/>
  <c r="R103" i="140"/>
  <c r="R45" i="140"/>
  <c r="R60" i="141"/>
  <c r="R61" i="141"/>
  <c r="R62" i="141"/>
  <c r="R63" i="141"/>
  <c r="R64" i="141"/>
  <c r="R65" i="141"/>
  <c r="R66" i="141"/>
  <c r="R67" i="141"/>
  <c r="R68" i="141"/>
  <c r="R69" i="141"/>
  <c r="R70" i="141"/>
  <c r="R71" i="141"/>
  <c r="R72" i="141"/>
  <c r="R73" i="141"/>
  <c r="R74" i="141"/>
  <c r="R75" i="141"/>
  <c r="R76" i="141"/>
  <c r="R77" i="141"/>
  <c r="R78" i="141"/>
  <c r="R79" i="141"/>
  <c r="R80" i="141"/>
  <c r="R81" i="141"/>
  <c r="R82" i="141"/>
  <c r="R83" i="141"/>
  <c r="R84" i="141"/>
  <c r="R85" i="141"/>
  <c r="R86" i="141"/>
  <c r="R87" i="141"/>
  <c r="R88" i="141"/>
  <c r="R89" i="141"/>
  <c r="R90" i="141"/>
  <c r="R91" i="141"/>
  <c r="R92" i="141"/>
  <c r="R93" i="141"/>
  <c r="R94" i="141"/>
  <c r="R95" i="141"/>
  <c r="R96" i="141"/>
  <c r="R97" i="141"/>
  <c r="R98" i="141"/>
  <c r="R99" i="141"/>
  <c r="R100" i="141"/>
  <c r="R101" i="141"/>
  <c r="R102" i="141"/>
  <c r="R103" i="141"/>
  <c r="R104" i="141"/>
  <c r="R105" i="141"/>
  <c r="R106" i="141"/>
  <c r="R107" i="141"/>
  <c r="R108" i="141"/>
  <c r="R109" i="141"/>
  <c r="R110" i="141"/>
  <c r="R111" i="141"/>
  <c r="R112" i="141"/>
  <c r="R113" i="141"/>
  <c r="R114" i="141"/>
  <c r="R115" i="141"/>
  <c r="R116" i="141"/>
  <c r="R117" i="141"/>
  <c r="R118" i="141"/>
  <c r="R119" i="141"/>
  <c r="R120" i="141"/>
  <c r="R121" i="141"/>
  <c r="R122" i="141"/>
  <c r="R123" i="141"/>
  <c r="R124" i="141"/>
  <c r="R125" i="141"/>
  <c r="R126" i="141"/>
  <c r="R127" i="141"/>
  <c r="R128" i="141"/>
  <c r="R129" i="141"/>
  <c r="R130" i="141"/>
  <c r="R131" i="141"/>
  <c r="R132" i="141"/>
  <c r="R133" i="141"/>
  <c r="R134" i="141"/>
  <c r="R135" i="141"/>
  <c r="R136" i="141"/>
  <c r="R137" i="141"/>
  <c r="R138" i="141"/>
  <c r="R139" i="141"/>
  <c r="R140" i="141"/>
  <c r="R141" i="141"/>
  <c r="R142" i="141"/>
  <c r="R143" i="141"/>
  <c r="R144" i="141"/>
  <c r="R145" i="141"/>
  <c r="R146" i="141"/>
  <c r="R147" i="141"/>
  <c r="R148" i="141"/>
  <c r="R149" i="141"/>
  <c r="R150" i="141"/>
  <c r="R151" i="141"/>
  <c r="R152" i="141"/>
  <c r="R153" i="141"/>
  <c r="R154" i="141"/>
  <c r="R155" i="141"/>
  <c r="R156" i="141"/>
  <c r="R157" i="141"/>
  <c r="R158" i="141"/>
  <c r="R159" i="141"/>
  <c r="R160" i="141"/>
  <c r="R161" i="141"/>
  <c r="R162" i="141"/>
  <c r="R163" i="141"/>
  <c r="R164" i="141"/>
  <c r="R165" i="141"/>
  <c r="R166" i="141"/>
  <c r="R167" i="141"/>
  <c r="R168" i="141"/>
  <c r="R169" i="141"/>
  <c r="R170" i="141"/>
  <c r="R171" i="141"/>
  <c r="R172" i="141"/>
  <c r="R173" i="141"/>
  <c r="R174" i="141"/>
  <c r="R175" i="141"/>
  <c r="R176" i="141"/>
  <c r="R177" i="141"/>
  <c r="R178" i="141"/>
  <c r="R179" i="141"/>
  <c r="R180" i="141"/>
  <c r="R181" i="141"/>
  <c r="R182" i="141"/>
  <c r="R183" i="141"/>
  <c r="R184" i="141"/>
  <c r="R185" i="141"/>
  <c r="R186" i="141"/>
  <c r="R187" i="141"/>
  <c r="R188" i="141"/>
  <c r="R189" i="141"/>
  <c r="R190" i="141"/>
  <c r="R191" i="141"/>
  <c r="R192" i="141"/>
  <c r="R193" i="141"/>
  <c r="R194" i="141"/>
  <c r="R195" i="141"/>
  <c r="R196" i="141"/>
  <c r="R197" i="141"/>
  <c r="R198" i="141"/>
  <c r="R199" i="141"/>
  <c r="R200" i="141"/>
  <c r="R201" i="141"/>
  <c r="R202" i="141"/>
  <c r="R203" i="141"/>
  <c r="R204" i="141"/>
  <c r="R205" i="141"/>
  <c r="R206" i="141"/>
  <c r="R207" i="141"/>
  <c r="R208" i="141"/>
  <c r="R209" i="141"/>
  <c r="R210" i="141"/>
  <c r="R211" i="141"/>
  <c r="R212" i="141"/>
  <c r="R213" i="141"/>
  <c r="R214" i="141"/>
  <c r="R215" i="141"/>
  <c r="R216" i="141"/>
  <c r="R217" i="141"/>
  <c r="R218" i="141"/>
  <c r="R219" i="141"/>
  <c r="R220" i="141"/>
  <c r="R221" i="141"/>
  <c r="R222" i="141"/>
  <c r="R223" i="141"/>
  <c r="R224" i="141"/>
  <c r="R225" i="141"/>
  <c r="R226" i="141"/>
  <c r="R227" i="141"/>
  <c r="R228" i="141"/>
  <c r="R229" i="141"/>
  <c r="R230" i="141"/>
  <c r="R231" i="141"/>
  <c r="R232" i="141"/>
  <c r="R233" i="141"/>
  <c r="R234" i="141"/>
  <c r="R235" i="141"/>
  <c r="R7" i="141"/>
  <c r="R59" i="141"/>
  <c r="R62" i="142"/>
  <c r="R63" i="142"/>
  <c r="R64" i="142"/>
  <c r="R65" i="142"/>
  <c r="R66" i="142"/>
  <c r="R67" i="142"/>
  <c r="R68" i="142"/>
  <c r="R69" i="142"/>
  <c r="R70" i="142"/>
  <c r="R71" i="142"/>
  <c r="R72" i="142"/>
  <c r="R73" i="142"/>
  <c r="R74" i="142"/>
  <c r="R75" i="142"/>
  <c r="R76" i="142"/>
  <c r="R77" i="142"/>
  <c r="R78" i="142"/>
  <c r="R79" i="142"/>
  <c r="R80" i="142"/>
  <c r="R81" i="142"/>
  <c r="R82" i="142"/>
  <c r="R83" i="142"/>
  <c r="R84" i="142"/>
  <c r="R85" i="142"/>
  <c r="R86" i="142"/>
  <c r="R87" i="142"/>
  <c r="R88" i="142"/>
  <c r="R89" i="142"/>
  <c r="R90" i="142"/>
  <c r="R91" i="142"/>
  <c r="R92" i="142"/>
  <c r="R93" i="142"/>
  <c r="R94" i="142"/>
  <c r="R95" i="142"/>
  <c r="R96" i="142"/>
  <c r="R97" i="142"/>
  <c r="R98" i="142"/>
  <c r="R99" i="142"/>
  <c r="R100" i="142"/>
  <c r="R101" i="142"/>
  <c r="R102" i="142"/>
  <c r="R103" i="142"/>
  <c r="R104" i="142"/>
  <c r="R105" i="142"/>
  <c r="R106" i="142"/>
  <c r="R107" i="142"/>
  <c r="R108" i="142"/>
  <c r="R109" i="142"/>
  <c r="R110" i="142"/>
  <c r="R111" i="142"/>
  <c r="R112" i="142"/>
  <c r="R113" i="142"/>
  <c r="R114" i="142"/>
  <c r="R115" i="142"/>
  <c r="R116" i="142"/>
  <c r="R117" i="142"/>
  <c r="R118" i="142"/>
  <c r="R119" i="142"/>
  <c r="R120" i="142"/>
  <c r="R121" i="142"/>
  <c r="R122" i="142"/>
  <c r="R123" i="142"/>
  <c r="R124" i="142"/>
  <c r="R125" i="142"/>
  <c r="R126" i="142"/>
  <c r="R127" i="142"/>
  <c r="R128" i="142"/>
  <c r="R129" i="142"/>
  <c r="R130" i="142"/>
  <c r="R131" i="142"/>
  <c r="R132" i="142"/>
  <c r="R61" i="142"/>
  <c r="B99" i="132"/>
  <c r="C99" i="132"/>
  <c r="B100" i="132"/>
  <c r="C100" i="132"/>
  <c r="B101" i="132"/>
  <c r="C101" i="132"/>
  <c r="B102" i="132"/>
  <c r="C102" i="132"/>
  <c r="B103" i="132"/>
  <c r="C103" i="132"/>
  <c r="B104" i="132"/>
  <c r="C104" i="132"/>
  <c r="B105" i="132"/>
  <c r="C105" i="132"/>
  <c r="B106" i="132"/>
  <c r="C106" i="132"/>
  <c r="B107" i="132"/>
  <c r="C107" i="132"/>
  <c r="B108" i="132"/>
  <c r="C108" i="132"/>
  <c r="B109" i="132"/>
  <c r="C109" i="132"/>
  <c r="B110" i="132"/>
  <c r="C110" i="132"/>
  <c r="B111" i="132"/>
  <c r="C111" i="132"/>
  <c r="B112" i="132"/>
  <c r="C112" i="132"/>
  <c r="B113" i="132"/>
  <c r="C113" i="132"/>
  <c r="B114" i="132"/>
  <c r="C114" i="132"/>
  <c r="B115" i="132"/>
  <c r="C115" i="132"/>
  <c r="B116" i="132"/>
  <c r="C116" i="132"/>
  <c r="B117" i="132"/>
  <c r="C117" i="132"/>
  <c r="B118" i="132"/>
  <c r="C118" i="132"/>
  <c r="B119" i="132"/>
  <c r="C119" i="132"/>
  <c r="B120" i="132"/>
  <c r="C120" i="132"/>
  <c r="B121" i="132"/>
  <c r="C121" i="132"/>
  <c r="B122" i="132"/>
  <c r="C122" i="132"/>
  <c r="B123" i="132"/>
  <c r="C123" i="132"/>
  <c r="B124" i="132"/>
  <c r="C124" i="132"/>
  <c r="B125" i="132"/>
  <c r="C125" i="132"/>
  <c r="B126" i="132"/>
  <c r="C126" i="132"/>
  <c r="B127" i="132"/>
  <c r="C127" i="132"/>
  <c r="B128" i="132"/>
  <c r="C128" i="132"/>
  <c r="B129" i="132"/>
  <c r="C129" i="132"/>
  <c r="B130" i="132"/>
  <c r="C130" i="132"/>
  <c r="B131" i="132"/>
  <c r="C131" i="132"/>
  <c r="B132" i="132"/>
  <c r="C132" i="132"/>
  <c r="B133" i="132"/>
  <c r="C133" i="132"/>
  <c r="B134" i="132"/>
  <c r="C134" i="132"/>
  <c r="B135" i="132"/>
  <c r="C135" i="132"/>
  <c r="B136" i="132"/>
  <c r="C136" i="132"/>
  <c r="B137" i="132"/>
  <c r="C137" i="132"/>
  <c r="B138" i="132"/>
  <c r="C138" i="132"/>
  <c r="B139" i="132"/>
  <c r="C139" i="132"/>
  <c r="B140" i="132"/>
  <c r="C140" i="132"/>
  <c r="B141" i="132"/>
  <c r="C141" i="132"/>
  <c r="B142" i="132"/>
  <c r="C142" i="132"/>
  <c r="B143" i="132"/>
  <c r="C143" i="132"/>
  <c r="B144" i="132"/>
  <c r="C144" i="132"/>
  <c r="B145" i="132"/>
  <c r="C145" i="132"/>
  <c r="B146" i="132"/>
  <c r="C146" i="132"/>
  <c r="B147" i="132"/>
  <c r="C147" i="132"/>
  <c r="B148" i="132"/>
  <c r="C148" i="132"/>
  <c r="B149" i="132"/>
  <c r="C149" i="132"/>
  <c r="B150" i="132"/>
  <c r="C150" i="132"/>
  <c r="B151" i="132"/>
  <c r="C151" i="132"/>
  <c r="B152" i="132"/>
  <c r="C152" i="132"/>
  <c r="B153" i="132"/>
  <c r="C153" i="132"/>
  <c r="B154" i="132"/>
  <c r="C154" i="132"/>
  <c r="B155" i="132"/>
  <c r="C155" i="132"/>
  <c r="B156" i="132"/>
  <c r="C156" i="132"/>
  <c r="B157" i="132"/>
  <c r="C157" i="132"/>
  <c r="B158" i="132"/>
  <c r="C158" i="132"/>
  <c r="B159" i="132"/>
  <c r="C159" i="132"/>
  <c r="B160" i="132"/>
  <c r="C160" i="132"/>
  <c r="B161" i="132"/>
  <c r="C161" i="132"/>
  <c r="B162" i="132"/>
  <c r="C162" i="132"/>
  <c r="B163" i="132"/>
  <c r="C163" i="132"/>
  <c r="B164" i="132"/>
  <c r="C164" i="132"/>
  <c r="B165" i="132"/>
  <c r="C165" i="132"/>
  <c r="C97" i="132"/>
  <c r="B98" i="132"/>
  <c r="C98" i="132"/>
  <c r="C96" i="132"/>
  <c r="C97" i="136" l="1"/>
  <c r="C81" i="136"/>
  <c r="C149" i="136"/>
  <c r="C133" i="136"/>
  <c r="C117" i="136"/>
  <c r="C101" i="136"/>
  <c r="C146" i="136"/>
  <c r="C114" i="136"/>
  <c r="C98" i="136"/>
  <c r="C82" i="136"/>
  <c r="C151" i="136"/>
  <c r="C135" i="136"/>
  <c r="C119" i="136"/>
  <c r="C103" i="136"/>
  <c r="C87" i="136"/>
  <c r="C144" i="136"/>
  <c r="C128" i="136"/>
  <c r="C112" i="136"/>
  <c r="C148" i="136"/>
  <c r="C121" i="136"/>
  <c r="C89" i="136"/>
  <c r="C126" i="136"/>
  <c r="C147" i="136"/>
  <c r="C131" i="136"/>
  <c r="C115" i="136"/>
  <c r="C99" i="136"/>
  <c r="C136" i="136"/>
  <c r="C120" i="136"/>
  <c r="C104" i="136"/>
  <c r="C141" i="136"/>
  <c r="C125" i="136"/>
  <c r="C109" i="136"/>
  <c r="C93" i="136"/>
  <c r="C138" i="136"/>
  <c r="C106" i="136"/>
  <c r="C143" i="136"/>
  <c r="C116" i="136"/>
  <c r="C84" i="136"/>
  <c r="C142" i="136"/>
  <c r="C110" i="136"/>
  <c r="C83" i="136"/>
  <c r="C88" i="136"/>
  <c r="C130" i="136"/>
  <c r="C90" i="136"/>
  <c r="C111" i="136"/>
  <c r="C94" i="136"/>
  <c r="C140" i="136"/>
  <c r="C124" i="136"/>
  <c r="C108" i="136"/>
  <c r="C92" i="136"/>
  <c r="C122" i="136"/>
  <c r="C95" i="136"/>
  <c r="C132" i="136"/>
  <c r="C137" i="136"/>
  <c r="C118" i="136"/>
  <c r="C102" i="136"/>
  <c r="C86" i="136"/>
  <c r="C139" i="136"/>
  <c r="C123" i="136"/>
  <c r="C107" i="136"/>
  <c r="C91" i="136"/>
  <c r="C127" i="136"/>
  <c r="C100" i="136"/>
  <c r="C105" i="136"/>
  <c r="C150" i="136"/>
  <c r="C134" i="136"/>
  <c r="C96" i="136"/>
  <c r="C85" i="136"/>
  <c r="G89" i="131"/>
  <c r="I89" i="131"/>
  <c r="G90" i="131"/>
  <c r="I90" i="131"/>
  <c r="G91" i="131"/>
  <c r="I91" i="131"/>
  <c r="G92" i="131"/>
  <c r="I92" i="131"/>
  <c r="G93" i="131"/>
  <c r="I93" i="131"/>
  <c r="G94" i="131"/>
  <c r="I94" i="131"/>
  <c r="G95" i="131"/>
  <c r="I95" i="131"/>
  <c r="G96" i="131"/>
  <c r="I96" i="131"/>
  <c r="G97" i="131"/>
  <c r="I97" i="131"/>
  <c r="G98" i="131"/>
  <c r="C98" i="131" s="1"/>
  <c r="I98" i="131"/>
  <c r="G99" i="131"/>
  <c r="I99" i="131"/>
  <c r="G100" i="131"/>
  <c r="I100" i="131"/>
  <c r="G101" i="131"/>
  <c r="I101" i="131"/>
  <c r="G102" i="131"/>
  <c r="I102" i="131"/>
  <c r="G103" i="131"/>
  <c r="I103" i="131"/>
  <c r="G104" i="131"/>
  <c r="I104" i="131"/>
  <c r="G105" i="131"/>
  <c r="I105" i="131"/>
  <c r="G106" i="131"/>
  <c r="C106" i="131" s="1"/>
  <c r="I106" i="131"/>
  <c r="G107" i="131"/>
  <c r="I107" i="131"/>
  <c r="G108" i="131"/>
  <c r="I108" i="131"/>
  <c r="G109" i="131"/>
  <c r="I109" i="131"/>
  <c r="G110" i="131"/>
  <c r="I110" i="131"/>
  <c r="G111" i="131"/>
  <c r="I111" i="131"/>
  <c r="G112" i="131"/>
  <c r="I112" i="131"/>
  <c r="G113" i="131"/>
  <c r="I113" i="131"/>
  <c r="G114" i="131"/>
  <c r="C114" i="131" s="1"/>
  <c r="I114" i="131"/>
  <c r="G115" i="131"/>
  <c r="I115" i="131"/>
  <c r="G116" i="131"/>
  <c r="I116" i="131"/>
  <c r="G117" i="131"/>
  <c r="I117" i="131"/>
  <c r="G118" i="131"/>
  <c r="I118" i="131"/>
  <c r="G119" i="131"/>
  <c r="I119" i="131"/>
  <c r="G120" i="131"/>
  <c r="I120" i="131"/>
  <c r="G121" i="131"/>
  <c r="I121" i="131"/>
  <c r="G122" i="131"/>
  <c r="C122" i="131" s="1"/>
  <c r="I122" i="131"/>
  <c r="G123" i="131"/>
  <c r="I123" i="131"/>
  <c r="G124" i="131"/>
  <c r="I124" i="131"/>
  <c r="G125" i="131"/>
  <c r="I125" i="131"/>
  <c r="G126" i="131"/>
  <c r="I126" i="131"/>
  <c r="G127" i="131"/>
  <c r="I127" i="131"/>
  <c r="G128" i="131"/>
  <c r="I128" i="131"/>
  <c r="G129" i="131"/>
  <c r="I129" i="131"/>
  <c r="G130" i="131"/>
  <c r="C130" i="131" s="1"/>
  <c r="I130" i="131"/>
  <c r="G131" i="131"/>
  <c r="I131" i="131"/>
  <c r="G132" i="131"/>
  <c r="I132" i="131"/>
  <c r="G133" i="131"/>
  <c r="I133" i="131"/>
  <c r="G134" i="131"/>
  <c r="I134" i="131"/>
  <c r="G135" i="131"/>
  <c r="I135" i="131"/>
  <c r="G136" i="131"/>
  <c r="I136" i="131"/>
  <c r="G137" i="131"/>
  <c r="I137" i="131"/>
  <c r="G138" i="131"/>
  <c r="C138" i="131" s="1"/>
  <c r="I138" i="131"/>
  <c r="R90" i="131"/>
  <c r="R91" i="131"/>
  <c r="R92" i="131"/>
  <c r="R93" i="131"/>
  <c r="R94" i="131"/>
  <c r="R95" i="131"/>
  <c r="R96" i="131"/>
  <c r="R97" i="131"/>
  <c r="R98" i="131"/>
  <c r="R99" i="131"/>
  <c r="R100" i="131"/>
  <c r="R101" i="131"/>
  <c r="R102" i="131"/>
  <c r="R103" i="131"/>
  <c r="R104" i="131"/>
  <c r="R105" i="131"/>
  <c r="R106" i="131"/>
  <c r="R107" i="131"/>
  <c r="R108" i="131"/>
  <c r="R109" i="131"/>
  <c r="R110" i="131"/>
  <c r="R111" i="131"/>
  <c r="R112" i="131"/>
  <c r="R113" i="131"/>
  <c r="R114" i="131"/>
  <c r="R115" i="131"/>
  <c r="R116" i="131"/>
  <c r="R117" i="131"/>
  <c r="R118" i="131"/>
  <c r="R119" i="131"/>
  <c r="R120" i="131"/>
  <c r="R121" i="131"/>
  <c r="R122" i="131"/>
  <c r="R123" i="131"/>
  <c r="R124" i="131"/>
  <c r="R125" i="131"/>
  <c r="R126" i="131"/>
  <c r="R127" i="131"/>
  <c r="R128" i="131"/>
  <c r="R129" i="131"/>
  <c r="R130" i="131"/>
  <c r="R131" i="131"/>
  <c r="R132" i="131"/>
  <c r="R133" i="131"/>
  <c r="R134" i="131"/>
  <c r="R135" i="131"/>
  <c r="R136" i="131"/>
  <c r="R137" i="131"/>
  <c r="R138" i="131"/>
  <c r="R8" i="131"/>
  <c r="R67" i="131"/>
  <c r="R9" i="131"/>
  <c r="R68" i="131"/>
  <c r="R10" i="131"/>
  <c r="R69" i="131"/>
  <c r="R11" i="131"/>
  <c r="R70" i="131"/>
  <c r="R12" i="131"/>
  <c r="R71" i="131"/>
  <c r="R13" i="131"/>
  <c r="R72" i="131"/>
  <c r="R14" i="131"/>
  <c r="R73" i="131"/>
  <c r="R15" i="131"/>
  <c r="R74" i="131"/>
  <c r="R16" i="131"/>
  <c r="R75" i="131"/>
  <c r="R17" i="131"/>
  <c r="R76" i="131"/>
  <c r="R18" i="131"/>
  <c r="R77" i="131"/>
  <c r="R19" i="131"/>
  <c r="R78" i="131"/>
  <c r="R20" i="131"/>
  <c r="R79" i="131"/>
  <c r="R21" i="131"/>
  <c r="R80" i="131"/>
  <c r="R22" i="131"/>
  <c r="R81" i="131"/>
  <c r="R23" i="131"/>
  <c r="R82" i="131"/>
  <c r="R24" i="131"/>
  <c r="R83" i="131"/>
  <c r="R25" i="131"/>
  <c r="R84" i="131"/>
  <c r="R26" i="131"/>
  <c r="R85" i="131"/>
  <c r="R27" i="131"/>
  <c r="R86" i="131"/>
  <c r="R28" i="131"/>
  <c r="R87" i="131"/>
  <c r="R29" i="131"/>
  <c r="R88" i="131"/>
  <c r="R30" i="131"/>
  <c r="R89" i="131"/>
  <c r="R66" i="131"/>
  <c r="B10" i="130"/>
  <c r="B11" i="130"/>
  <c r="B12" i="130"/>
  <c r="B13" i="130"/>
  <c r="B14" i="130"/>
  <c r="B15" i="130"/>
  <c r="B16" i="130"/>
  <c r="B17" i="130"/>
  <c r="B18" i="130"/>
  <c r="B19" i="130"/>
  <c r="G80" i="130"/>
  <c r="G81" i="130"/>
  <c r="G82" i="130"/>
  <c r="G83" i="130"/>
  <c r="G84" i="130"/>
  <c r="G85" i="130"/>
  <c r="G86" i="130"/>
  <c r="G87" i="130"/>
  <c r="G88" i="130"/>
  <c r="G89" i="130"/>
  <c r="C89" i="130" s="1"/>
  <c r="G90" i="130"/>
  <c r="G91" i="130"/>
  <c r="G92" i="130"/>
  <c r="G93" i="130"/>
  <c r="G94" i="130"/>
  <c r="G95" i="130"/>
  <c r="G96" i="130"/>
  <c r="G97" i="130"/>
  <c r="G98" i="130"/>
  <c r="G99" i="130"/>
  <c r="G100" i="130"/>
  <c r="G101" i="130"/>
  <c r="G102" i="130"/>
  <c r="G103" i="130"/>
  <c r="G104" i="130"/>
  <c r="G105" i="130"/>
  <c r="G106" i="130"/>
  <c r="G107" i="130"/>
  <c r="G108" i="130"/>
  <c r="G109" i="130"/>
  <c r="G110" i="130"/>
  <c r="G111" i="130"/>
  <c r="G112" i="130"/>
  <c r="G113" i="130"/>
  <c r="G114" i="130"/>
  <c r="G115" i="130"/>
  <c r="G116" i="130"/>
  <c r="G117" i="130"/>
  <c r="G118" i="130"/>
  <c r="G119" i="130"/>
  <c r="G120" i="130"/>
  <c r="G121" i="130"/>
  <c r="G122" i="130"/>
  <c r="G123" i="130"/>
  <c r="G124" i="130"/>
  <c r="G125" i="130"/>
  <c r="G126" i="130"/>
  <c r="G127" i="130"/>
  <c r="G128" i="130"/>
  <c r="G129" i="130"/>
  <c r="G130" i="130"/>
  <c r="G131" i="130"/>
  <c r="G132" i="130"/>
  <c r="G133" i="130"/>
  <c r="G134" i="130"/>
  <c r="G135" i="130"/>
  <c r="G136" i="130"/>
  <c r="G137" i="130"/>
  <c r="G138" i="130"/>
  <c r="G139" i="130"/>
  <c r="G140" i="130"/>
  <c r="G141" i="130"/>
  <c r="G142" i="130"/>
  <c r="G143" i="130"/>
  <c r="G144" i="130"/>
  <c r="G145" i="130"/>
  <c r="G146" i="130"/>
  <c r="G147" i="130"/>
  <c r="G148" i="130"/>
  <c r="G149" i="130"/>
  <c r="G150" i="130"/>
  <c r="G151" i="130"/>
  <c r="G152" i="130"/>
  <c r="G153" i="130"/>
  <c r="G154" i="130"/>
  <c r="G155" i="130"/>
  <c r="G156" i="130"/>
  <c r="G157" i="130"/>
  <c r="G158" i="130"/>
  <c r="G159" i="130"/>
  <c r="G160" i="130"/>
  <c r="G161" i="130"/>
  <c r="G162" i="130"/>
  <c r="G163" i="130"/>
  <c r="G164" i="130"/>
  <c r="G165" i="130"/>
  <c r="G166" i="130"/>
  <c r="G167" i="130"/>
  <c r="G168" i="130"/>
  <c r="G169" i="130"/>
  <c r="G170" i="130"/>
  <c r="G171" i="130"/>
  <c r="G172" i="130"/>
  <c r="G173" i="130"/>
  <c r="G174" i="130"/>
  <c r="G175" i="130"/>
  <c r="G176"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C108" i="130" s="1"/>
  <c r="I109" i="130"/>
  <c r="I110" i="130"/>
  <c r="I111" i="130"/>
  <c r="C111" i="130" s="1"/>
  <c r="I112" i="130"/>
  <c r="C112" i="130" s="1"/>
  <c r="I113" i="130"/>
  <c r="C113" i="130" s="1"/>
  <c r="I114" i="130"/>
  <c r="C114" i="130" s="1"/>
  <c r="I115" i="130"/>
  <c r="I116" i="130"/>
  <c r="I117" i="130"/>
  <c r="I118" i="130"/>
  <c r="I119" i="130"/>
  <c r="I120" i="130"/>
  <c r="I121" i="130"/>
  <c r="I122" i="130"/>
  <c r="I123" i="130"/>
  <c r="I124" i="130"/>
  <c r="C124" i="130" s="1"/>
  <c r="I125" i="130"/>
  <c r="I126" i="130"/>
  <c r="I127" i="130"/>
  <c r="I128" i="130"/>
  <c r="I129" i="130"/>
  <c r="I130" i="130"/>
  <c r="I131" i="130"/>
  <c r="I132" i="130"/>
  <c r="I133" i="130"/>
  <c r="I134" i="130"/>
  <c r="I135" i="130"/>
  <c r="I136" i="130"/>
  <c r="I137" i="130"/>
  <c r="I138" i="130"/>
  <c r="I139" i="130"/>
  <c r="I140" i="130"/>
  <c r="I141" i="130"/>
  <c r="I142" i="130"/>
  <c r="I143" i="130"/>
  <c r="I144" i="130"/>
  <c r="C144" i="130" s="1"/>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C90" i="130" l="1"/>
  <c r="C115" i="131"/>
  <c r="C173" i="130"/>
  <c r="C141" i="130"/>
  <c r="C125" i="130"/>
  <c r="C172" i="130"/>
  <c r="C170" i="130"/>
  <c r="C106" i="130"/>
  <c r="C169" i="130"/>
  <c r="C137" i="130"/>
  <c r="C174" i="130"/>
  <c r="C143" i="130"/>
  <c r="C140" i="130"/>
  <c r="C138" i="130"/>
  <c r="C154" i="130"/>
  <c r="C153" i="130"/>
  <c r="C109" i="130"/>
  <c r="C158" i="130"/>
  <c r="C142" i="130"/>
  <c r="C126" i="130"/>
  <c r="C94" i="130"/>
  <c r="C133" i="131"/>
  <c r="C117" i="131"/>
  <c r="C101" i="131"/>
  <c r="C116" i="131"/>
  <c r="C90" i="131"/>
  <c r="C132" i="131"/>
  <c r="C131" i="131"/>
  <c r="C123" i="131"/>
  <c r="C107" i="131"/>
  <c r="C99" i="131"/>
  <c r="C91" i="131"/>
  <c r="C167" i="130"/>
  <c r="C151" i="130"/>
  <c r="C135" i="130"/>
  <c r="C119" i="130"/>
  <c r="C103" i="130"/>
  <c r="C87" i="130"/>
  <c r="C115" i="130"/>
  <c r="C130" i="130"/>
  <c r="C145" i="130"/>
  <c r="C176" i="130"/>
  <c r="C160" i="130"/>
  <c r="C128" i="130"/>
  <c r="C96" i="130"/>
  <c r="C82" i="130"/>
  <c r="C161" i="130"/>
  <c r="C129" i="130"/>
  <c r="C97" i="130"/>
  <c r="C81" i="130"/>
  <c r="C110" i="130"/>
  <c r="C175" i="130"/>
  <c r="C159" i="130"/>
  <c r="C127" i="130"/>
  <c r="C95" i="130"/>
  <c r="C163" i="130"/>
  <c r="C147" i="130"/>
  <c r="C146" i="130"/>
  <c r="C156" i="130"/>
  <c r="C92" i="130"/>
  <c r="C131" i="130"/>
  <c r="C83" i="130"/>
  <c r="C162" i="130"/>
  <c r="C157" i="130"/>
  <c r="C122" i="130"/>
  <c r="C99" i="130"/>
  <c r="C98" i="130"/>
  <c r="C93" i="130"/>
  <c r="C121" i="130"/>
  <c r="C105" i="130"/>
  <c r="C100" i="131"/>
  <c r="C136" i="131"/>
  <c r="C128" i="131"/>
  <c r="C120" i="131"/>
  <c r="C112" i="131"/>
  <c r="C104" i="131"/>
  <c r="C96" i="131"/>
  <c r="C111" i="131"/>
  <c r="C134" i="131"/>
  <c r="C94" i="131"/>
  <c r="C93" i="131"/>
  <c r="C171" i="130"/>
  <c r="C155" i="130"/>
  <c r="C139" i="130"/>
  <c r="C123" i="130"/>
  <c r="C107" i="130"/>
  <c r="C91" i="130"/>
  <c r="C124" i="131"/>
  <c r="C108" i="131"/>
  <c r="C92" i="131"/>
  <c r="C119" i="131"/>
  <c r="C126" i="131"/>
  <c r="C102" i="131"/>
  <c r="C127" i="131"/>
  <c r="C80" i="130"/>
  <c r="C110" i="131"/>
  <c r="C109" i="131"/>
  <c r="C103" i="131"/>
  <c r="C118" i="131"/>
  <c r="C125" i="131"/>
  <c r="C168" i="130"/>
  <c r="C152" i="130"/>
  <c r="C136" i="130"/>
  <c r="C120" i="130"/>
  <c r="C104" i="130"/>
  <c r="C88" i="130"/>
  <c r="C95" i="131"/>
  <c r="C166" i="130"/>
  <c r="C134" i="130"/>
  <c r="C102" i="130"/>
  <c r="C165" i="130"/>
  <c r="C149" i="130"/>
  <c r="C133" i="130"/>
  <c r="C117" i="130"/>
  <c r="C101" i="130"/>
  <c r="C85" i="130"/>
  <c r="C137" i="131"/>
  <c r="C129" i="131"/>
  <c r="C121" i="131"/>
  <c r="C113" i="131"/>
  <c r="C105" i="131"/>
  <c r="C97" i="131"/>
  <c r="C89" i="131"/>
  <c r="C135" i="131"/>
  <c r="C150" i="130"/>
  <c r="C118" i="130"/>
  <c r="C86" i="130"/>
  <c r="C164" i="130"/>
  <c r="C148" i="130"/>
  <c r="C132" i="130"/>
  <c r="C116" i="130"/>
  <c r="C100" i="130"/>
  <c r="C84" i="130"/>
  <c r="B83" i="127"/>
  <c r="G83" i="127"/>
  <c r="I83" i="127"/>
  <c r="B84" i="127"/>
  <c r="G84" i="127"/>
  <c r="I84" i="127"/>
  <c r="B85" i="127"/>
  <c r="G85" i="127"/>
  <c r="I85" i="127"/>
  <c r="B86" i="127"/>
  <c r="G86" i="127"/>
  <c r="I86" i="127"/>
  <c r="B87" i="127"/>
  <c r="G87" i="127"/>
  <c r="I87" i="127"/>
  <c r="B88" i="127"/>
  <c r="G88" i="127"/>
  <c r="I88" i="127"/>
  <c r="B89" i="127"/>
  <c r="G89" i="127"/>
  <c r="I89" i="127"/>
  <c r="B90" i="127"/>
  <c r="G90" i="127"/>
  <c r="I90" i="127"/>
  <c r="B91" i="127"/>
  <c r="G91" i="127"/>
  <c r="I91" i="127"/>
  <c r="B92" i="127"/>
  <c r="G92" i="127"/>
  <c r="C92" i="127" s="1"/>
  <c r="I92" i="127"/>
  <c r="B93" i="127"/>
  <c r="G93" i="127"/>
  <c r="I93" i="127"/>
  <c r="B94" i="127"/>
  <c r="G94" i="127"/>
  <c r="I94" i="127"/>
  <c r="B95" i="127"/>
  <c r="G95" i="127"/>
  <c r="I95" i="127"/>
  <c r="B96" i="127"/>
  <c r="G96" i="127"/>
  <c r="I96" i="127"/>
  <c r="B97" i="127"/>
  <c r="G97" i="127"/>
  <c r="I97" i="127"/>
  <c r="B98" i="127"/>
  <c r="G98" i="127"/>
  <c r="I98" i="127"/>
  <c r="B99" i="127"/>
  <c r="G99" i="127"/>
  <c r="I99" i="127"/>
  <c r="B100" i="127"/>
  <c r="G100" i="127"/>
  <c r="I100" i="127"/>
  <c r="B101" i="127"/>
  <c r="G101" i="127"/>
  <c r="I101" i="127"/>
  <c r="B102" i="127"/>
  <c r="G102" i="127"/>
  <c r="I102" i="127"/>
  <c r="B103" i="127"/>
  <c r="G103" i="127"/>
  <c r="I103" i="127"/>
  <c r="B104" i="127"/>
  <c r="G104" i="127"/>
  <c r="I104" i="127"/>
  <c r="B105" i="127"/>
  <c r="G105" i="127"/>
  <c r="I105" i="127"/>
  <c r="B106" i="127"/>
  <c r="G106" i="127"/>
  <c r="I106" i="127"/>
  <c r="B107" i="127"/>
  <c r="G107" i="127"/>
  <c r="I107" i="127"/>
  <c r="B108" i="127"/>
  <c r="G108" i="127"/>
  <c r="C108" i="127" s="1"/>
  <c r="I108" i="127"/>
  <c r="B109" i="127"/>
  <c r="G109" i="127"/>
  <c r="I109" i="127"/>
  <c r="B110" i="127"/>
  <c r="G110" i="127"/>
  <c r="I110" i="127"/>
  <c r="B111" i="127"/>
  <c r="G111" i="127"/>
  <c r="I111" i="127"/>
  <c r="B112" i="127"/>
  <c r="G112" i="127"/>
  <c r="I112" i="127"/>
  <c r="B113" i="127"/>
  <c r="G113" i="127"/>
  <c r="I113" i="127"/>
  <c r="B114" i="127"/>
  <c r="G114" i="127"/>
  <c r="I114" i="127"/>
  <c r="B115" i="127"/>
  <c r="G115" i="127"/>
  <c r="I115" i="127"/>
  <c r="B116" i="127"/>
  <c r="G116" i="127"/>
  <c r="I116" i="127"/>
  <c r="B117" i="127"/>
  <c r="G117" i="127"/>
  <c r="I117" i="127"/>
  <c r="B118" i="127"/>
  <c r="G118" i="127"/>
  <c r="I118" i="127"/>
  <c r="B119" i="127"/>
  <c r="G119" i="127"/>
  <c r="I119" i="127"/>
  <c r="B120" i="127"/>
  <c r="G120" i="127"/>
  <c r="I120" i="127"/>
  <c r="B121" i="127"/>
  <c r="G121" i="127"/>
  <c r="I121" i="127"/>
  <c r="B122" i="127"/>
  <c r="G122" i="127"/>
  <c r="I122" i="127"/>
  <c r="B123" i="127"/>
  <c r="G123" i="127"/>
  <c r="I123" i="127"/>
  <c r="B124" i="127"/>
  <c r="G124" i="127"/>
  <c r="C124" i="127" s="1"/>
  <c r="I124" i="127"/>
  <c r="B125" i="127"/>
  <c r="G125" i="127"/>
  <c r="I125" i="127"/>
  <c r="B126" i="127"/>
  <c r="G126" i="127"/>
  <c r="I126" i="127"/>
  <c r="B127" i="127"/>
  <c r="G127" i="127"/>
  <c r="I127" i="127"/>
  <c r="B128" i="127"/>
  <c r="G128" i="127"/>
  <c r="I128" i="127"/>
  <c r="B129" i="127"/>
  <c r="G129" i="127"/>
  <c r="I129" i="127"/>
  <c r="B130" i="127"/>
  <c r="G130" i="127"/>
  <c r="I130" i="127"/>
  <c r="B131" i="127"/>
  <c r="G131" i="127"/>
  <c r="I131" i="127"/>
  <c r="B132" i="127"/>
  <c r="G132" i="127"/>
  <c r="I132" i="127"/>
  <c r="B133" i="127"/>
  <c r="G133" i="127"/>
  <c r="I133" i="127"/>
  <c r="B134" i="127"/>
  <c r="G134" i="127"/>
  <c r="I134" i="127"/>
  <c r="B135" i="127"/>
  <c r="G135" i="127"/>
  <c r="I135" i="127"/>
  <c r="B136" i="127"/>
  <c r="G136" i="127"/>
  <c r="I136" i="127"/>
  <c r="B137" i="127"/>
  <c r="G137" i="127"/>
  <c r="I137" i="127"/>
  <c r="B138" i="127"/>
  <c r="G138" i="127"/>
  <c r="I138" i="127"/>
  <c r="B139" i="127"/>
  <c r="G139" i="127"/>
  <c r="I139" i="127"/>
  <c r="B140" i="127"/>
  <c r="G140" i="127"/>
  <c r="C140" i="127" s="1"/>
  <c r="I140" i="127"/>
  <c r="B141" i="127"/>
  <c r="G141" i="127"/>
  <c r="I141" i="127"/>
  <c r="B142" i="127"/>
  <c r="G142" i="127"/>
  <c r="I142" i="127"/>
  <c r="B143" i="127"/>
  <c r="G143" i="127"/>
  <c r="I143" i="127"/>
  <c r="B144" i="127"/>
  <c r="G144" i="127"/>
  <c r="I144" i="127"/>
  <c r="B145" i="127"/>
  <c r="G145" i="127"/>
  <c r="I145" i="127"/>
  <c r="B146" i="127"/>
  <c r="G146" i="127"/>
  <c r="I146" i="127"/>
  <c r="B147" i="127"/>
  <c r="G147" i="127"/>
  <c r="I147" i="127"/>
  <c r="B148" i="127"/>
  <c r="G148" i="127"/>
  <c r="I148" i="127"/>
  <c r="B149" i="127"/>
  <c r="G149" i="127"/>
  <c r="I149" i="127"/>
  <c r="B150" i="127"/>
  <c r="G150" i="127"/>
  <c r="I150" i="127"/>
  <c r="B151" i="127"/>
  <c r="G151" i="127"/>
  <c r="I151" i="127"/>
  <c r="B152" i="127"/>
  <c r="G152" i="127"/>
  <c r="I152" i="127"/>
  <c r="B153" i="127"/>
  <c r="G153" i="127"/>
  <c r="I153" i="127"/>
  <c r="B154" i="127"/>
  <c r="G154" i="127"/>
  <c r="I154" i="127"/>
  <c r="B155" i="127"/>
  <c r="G155" i="127"/>
  <c r="I155" i="127"/>
  <c r="B156" i="127"/>
  <c r="G156" i="127"/>
  <c r="C156" i="127" s="1"/>
  <c r="I156" i="127"/>
  <c r="B157" i="127"/>
  <c r="G157" i="127"/>
  <c r="I157" i="127"/>
  <c r="B158" i="127"/>
  <c r="G158" i="127"/>
  <c r="I158" i="127"/>
  <c r="B159" i="127"/>
  <c r="G159" i="127"/>
  <c r="I159" i="127"/>
  <c r="B160" i="127"/>
  <c r="G160" i="127"/>
  <c r="I160" i="127"/>
  <c r="B161" i="127"/>
  <c r="G161" i="127"/>
  <c r="I161" i="127"/>
  <c r="B162" i="127"/>
  <c r="G162" i="127"/>
  <c r="I162" i="127"/>
  <c r="B163" i="127"/>
  <c r="G163" i="127"/>
  <c r="I163" i="127"/>
  <c r="B164" i="127"/>
  <c r="G164" i="127"/>
  <c r="I164" i="127"/>
  <c r="B165" i="127"/>
  <c r="G165" i="127"/>
  <c r="I165" i="127"/>
  <c r="B166" i="127"/>
  <c r="G166" i="127"/>
  <c r="I166" i="127"/>
  <c r="B167" i="127"/>
  <c r="G167" i="127"/>
  <c r="I167" i="127"/>
  <c r="B168" i="127"/>
  <c r="G168" i="127"/>
  <c r="I168" i="127"/>
  <c r="B169" i="127"/>
  <c r="G169" i="127"/>
  <c r="I169" i="127"/>
  <c r="B170" i="127"/>
  <c r="G170" i="127"/>
  <c r="I170" i="127"/>
  <c r="B171" i="127"/>
  <c r="G171" i="127"/>
  <c r="I171" i="127"/>
  <c r="B172" i="127"/>
  <c r="G172" i="127"/>
  <c r="C172" i="127" s="1"/>
  <c r="I172" i="127"/>
  <c r="B173" i="127"/>
  <c r="G173" i="127"/>
  <c r="I173" i="127"/>
  <c r="B174" i="127"/>
  <c r="G174" i="127"/>
  <c r="I174" i="127"/>
  <c r="B175" i="127"/>
  <c r="G175" i="127"/>
  <c r="I175" i="127"/>
  <c r="B176" i="127"/>
  <c r="G176" i="127"/>
  <c r="I176" i="127"/>
  <c r="B177" i="127"/>
  <c r="G177" i="127"/>
  <c r="I177" i="127"/>
  <c r="B178" i="127"/>
  <c r="G178" i="127"/>
  <c r="I178" i="127"/>
  <c r="B179" i="127"/>
  <c r="G179" i="127"/>
  <c r="I179" i="127"/>
  <c r="B180" i="127"/>
  <c r="G180" i="127"/>
  <c r="I180" i="127"/>
  <c r="B181" i="127"/>
  <c r="G181" i="127"/>
  <c r="I181" i="127"/>
  <c r="B182" i="127"/>
  <c r="G182" i="127"/>
  <c r="I182" i="127"/>
  <c r="B183" i="127"/>
  <c r="G183" i="127"/>
  <c r="I183" i="127"/>
  <c r="B184" i="127"/>
  <c r="G184" i="127"/>
  <c r="I184" i="127"/>
  <c r="B185" i="127"/>
  <c r="G185" i="127"/>
  <c r="I185" i="127"/>
  <c r="B186" i="127"/>
  <c r="G186" i="127"/>
  <c r="I186" i="127"/>
  <c r="B187" i="127"/>
  <c r="G187" i="127"/>
  <c r="I187" i="127"/>
  <c r="B188" i="127"/>
  <c r="G188" i="127"/>
  <c r="C188" i="127" s="1"/>
  <c r="I188" i="127"/>
  <c r="B189" i="127"/>
  <c r="G189" i="127"/>
  <c r="I189" i="127"/>
  <c r="B190" i="127"/>
  <c r="G190" i="127"/>
  <c r="I190" i="127"/>
  <c r="B191" i="127"/>
  <c r="G191" i="127"/>
  <c r="I191" i="127"/>
  <c r="B192" i="127"/>
  <c r="G192" i="127"/>
  <c r="I192" i="127"/>
  <c r="B193" i="127"/>
  <c r="G193" i="127"/>
  <c r="I193" i="127"/>
  <c r="B194" i="127"/>
  <c r="G194" i="127"/>
  <c r="I194" i="127"/>
  <c r="B195" i="127"/>
  <c r="G195" i="127"/>
  <c r="I195" i="127"/>
  <c r="B196" i="127"/>
  <c r="G196" i="127"/>
  <c r="I196" i="127"/>
  <c r="B197" i="127"/>
  <c r="G197" i="127"/>
  <c r="I197" i="127"/>
  <c r="B198" i="127"/>
  <c r="G198" i="127"/>
  <c r="I198" i="127"/>
  <c r="B199" i="127"/>
  <c r="G199" i="127"/>
  <c r="I199" i="127"/>
  <c r="B200" i="127"/>
  <c r="G200" i="127"/>
  <c r="I200" i="127"/>
  <c r="B201" i="127"/>
  <c r="G201" i="127"/>
  <c r="I201" i="127"/>
  <c r="B202" i="127"/>
  <c r="G202" i="127"/>
  <c r="I202" i="127"/>
  <c r="B203" i="127"/>
  <c r="G203" i="127"/>
  <c r="I203" i="127"/>
  <c r="B204" i="127"/>
  <c r="G204" i="127"/>
  <c r="C204" i="127" s="1"/>
  <c r="I204" i="127"/>
  <c r="B205" i="127"/>
  <c r="G205" i="127"/>
  <c r="I205" i="127"/>
  <c r="B206" i="127"/>
  <c r="G206" i="127"/>
  <c r="I206" i="127"/>
  <c r="B207" i="127"/>
  <c r="G207" i="127"/>
  <c r="I207" i="127"/>
  <c r="B208" i="127"/>
  <c r="G208" i="127"/>
  <c r="I208" i="127"/>
  <c r="B209" i="127"/>
  <c r="G209" i="127"/>
  <c r="I209" i="127"/>
  <c r="B210" i="127"/>
  <c r="G210" i="127"/>
  <c r="I210" i="127"/>
  <c r="B211" i="127"/>
  <c r="G211" i="127"/>
  <c r="I211" i="127"/>
  <c r="B212" i="127"/>
  <c r="G212" i="127"/>
  <c r="I212" i="127"/>
  <c r="B213" i="127"/>
  <c r="G213" i="127"/>
  <c r="I213" i="127"/>
  <c r="B214" i="127"/>
  <c r="G214" i="127"/>
  <c r="I214" i="127"/>
  <c r="B215" i="127"/>
  <c r="G215" i="127"/>
  <c r="I215" i="127"/>
  <c r="B216" i="127"/>
  <c r="G216" i="127"/>
  <c r="I216" i="127"/>
  <c r="B217" i="127"/>
  <c r="G217" i="127"/>
  <c r="I217" i="127"/>
  <c r="B218" i="127"/>
  <c r="G218" i="127"/>
  <c r="I218" i="127"/>
  <c r="B219" i="127"/>
  <c r="G219" i="127"/>
  <c r="I219" i="127"/>
  <c r="B220" i="127"/>
  <c r="G220" i="127"/>
  <c r="C220" i="127" s="1"/>
  <c r="I220" i="127"/>
  <c r="B221" i="127"/>
  <c r="G221" i="127"/>
  <c r="I221" i="127"/>
  <c r="B222" i="127"/>
  <c r="G222" i="127"/>
  <c r="I222" i="127"/>
  <c r="B223" i="127"/>
  <c r="G223" i="127"/>
  <c r="I223" i="127"/>
  <c r="B224" i="127"/>
  <c r="G224" i="127"/>
  <c r="I224" i="127"/>
  <c r="B225" i="127"/>
  <c r="G225" i="127"/>
  <c r="I225" i="127"/>
  <c r="B226" i="127"/>
  <c r="G226" i="127"/>
  <c r="I226" i="127"/>
  <c r="B227" i="127"/>
  <c r="G227" i="127"/>
  <c r="I227" i="127"/>
  <c r="B228" i="127"/>
  <c r="G228" i="127"/>
  <c r="I228" i="127"/>
  <c r="B229" i="127"/>
  <c r="G229" i="127"/>
  <c r="I229" i="127"/>
  <c r="B230" i="127"/>
  <c r="G230" i="127"/>
  <c r="I230" i="127"/>
  <c r="B231" i="127"/>
  <c r="G231" i="127"/>
  <c r="I231" i="127"/>
  <c r="B232" i="127"/>
  <c r="G232" i="127"/>
  <c r="I232" i="127"/>
  <c r="B233" i="127"/>
  <c r="G233" i="127"/>
  <c r="I233" i="127"/>
  <c r="B234" i="127"/>
  <c r="G234" i="127"/>
  <c r="I234" i="127"/>
  <c r="B235" i="127"/>
  <c r="G235" i="127"/>
  <c r="I235" i="127"/>
  <c r="B236" i="127"/>
  <c r="G236" i="127"/>
  <c r="C236" i="127" s="1"/>
  <c r="I236" i="127"/>
  <c r="B237" i="127"/>
  <c r="G237" i="127"/>
  <c r="I237" i="127"/>
  <c r="B238" i="127"/>
  <c r="G238" i="127"/>
  <c r="I238" i="127"/>
  <c r="B239" i="127"/>
  <c r="G239" i="127"/>
  <c r="I239" i="127"/>
  <c r="B240" i="127"/>
  <c r="G240" i="127"/>
  <c r="I240" i="127"/>
  <c r="B241" i="127"/>
  <c r="G241" i="127"/>
  <c r="I241" i="127"/>
  <c r="B242" i="127"/>
  <c r="G242" i="127"/>
  <c r="I242" i="127"/>
  <c r="B243" i="127"/>
  <c r="G243" i="127"/>
  <c r="I243" i="127"/>
  <c r="B244" i="127"/>
  <c r="G244" i="127"/>
  <c r="I244" i="127"/>
  <c r="B245" i="127"/>
  <c r="G245" i="127"/>
  <c r="I245" i="127"/>
  <c r="B246" i="127"/>
  <c r="G246" i="127"/>
  <c r="I246" i="127"/>
  <c r="B247" i="127"/>
  <c r="G247" i="127"/>
  <c r="I247" i="127"/>
  <c r="B248" i="127"/>
  <c r="G248" i="127"/>
  <c r="I248" i="127"/>
  <c r="B249" i="127"/>
  <c r="G249" i="127"/>
  <c r="I249" i="127"/>
  <c r="B250" i="127"/>
  <c r="G250" i="127"/>
  <c r="I250" i="127"/>
  <c r="B251" i="127"/>
  <c r="G251" i="127"/>
  <c r="I251" i="127"/>
  <c r="B252" i="127"/>
  <c r="G252" i="127"/>
  <c r="C252" i="127" s="1"/>
  <c r="I252" i="127"/>
  <c r="B253" i="127"/>
  <c r="G253" i="127"/>
  <c r="I253" i="127"/>
  <c r="B254" i="127"/>
  <c r="G254" i="127"/>
  <c r="I254" i="127"/>
  <c r="B255" i="127"/>
  <c r="G255" i="127"/>
  <c r="I255" i="127"/>
  <c r="B256" i="127"/>
  <c r="G256" i="127"/>
  <c r="I256" i="127"/>
  <c r="B257" i="127"/>
  <c r="G257" i="127"/>
  <c r="I257" i="127"/>
  <c r="B258" i="127"/>
  <c r="G258" i="127"/>
  <c r="I258" i="127"/>
  <c r="B259" i="127"/>
  <c r="G259" i="127"/>
  <c r="I259" i="127"/>
  <c r="B260" i="127"/>
  <c r="G260" i="127"/>
  <c r="I260" i="127"/>
  <c r="B261" i="127"/>
  <c r="G261" i="127"/>
  <c r="I261" i="127"/>
  <c r="B262" i="127"/>
  <c r="G262" i="127"/>
  <c r="I262" i="127"/>
  <c r="B263" i="127"/>
  <c r="G263" i="127"/>
  <c r="I263" i="127"/>
  <c r="B264" i="127"/>
  <c r="G264" i="127"/>
  <c r="I264" i="127"/>
  <c r="B265" i="127"/>
  <c r="G265" i="127"/>
  <c r="I265" i="127"/>
  <c r="B266" i="127"/>
  <c r="G266" i="127"/>
  <c r="I266" i="127"/>
  <c r="B267" i="127"/>
  <c r="G267" i="127"/>
  <c r="I267" i="127"/>
  <c r="B268" i="127"/>
  <c r="G268" i="127"/>
  <c r="I268" i="127"/>
  <c r="B269" i="127"/>
  <c r="G269" i="127"/>
  <c r="I269" i="127"/>
  <c r="B270" i="127"/>
  <c r="G270" i="127"/>
  <c r="I270" i="127"/>
  <c r="B271" i="127"/>
  <c r="G271" i="127"/>
  <c r="I271" i="127"/>
  <c r="B272" i="127"/>
  <c r="G272" i="127"/>
  <c r="I272" i="127"/>
  <c r="B273" i="127"/>
  <c r="G273" i="127"/>
  <c r="I273" i="127"/>
  <c r="B274" i="127"/>
  <c r="G274" i="127"/>
  <c r="I274" i="127"/>
  <c r="B275" i="127"/>
  <c r="G275" i="127"/>
  <c r="I275" i="127"/>
  <c r="B276" i="127"/>
  <c r="G276" i="127"/>
  <c r="I276" i="127"/>
  <c r="B277" i="127"/>
  <c r="G277" i="127"/>
  <c r="I277" i="127"/>
  <c r="B278" i="127"/>
  <c r="G278" i="127"/>
  <c r="I278" i="127"/>
  <c r="B279" i="127"/>
  <c r="G279" i="127"/>
  <c r="I279" i="127"/>
  <c r="B280" i="127"/>
  <c r="G280" i="127"/>
  <c r="I280" i="127"/>
  <c r="B281" i="127"/>
  <c r="G281" i="127"/>
  <c r="I281" i="127"/>
  <c r="B282" i="127"/>
  <c r="G282" i="127"/>
  <c r="I282" i="127"/>
  <c r="B283" i="127"/>
  <c r="G283" i="127"/>
  <c r="I283" i="127"/>
  <c r="B284" i="127"/>
  <c r="G284" i="127"/>
  <c r="C284" i="127" s="1"/>
  <c r="I284" i="127"/>
  <c r="B285" i="127"/>
  <c r="G285" i="127"/>
  <c r="I285" i="127"/>
  <c r="B286" i="127"/>
  <c r="G286" i="127"/>
  <c r="I286" i="127"/>
  <c r="B287" i="127"/>
  <c r="G287" i="127"/>
  <c r="I287" i="127"/>
  <c r="B288" i="127"/>
  <c r="G288" i="127"/>
  <c r="I288" i="127"/>
  <c r="B289" i="127"/>
  <c r="G289" i="127"/>
  <c r="I289" i="127"/>
  <c r="B290" i="127"/>
  <c r="G290" i="127"/>
  <c r="I290" i="127"/>
  <c r="B291" i="127"/>
  <c r="G291" i="127"/>
  <c r="I291" i="127"/>
  <c r="B292" i="127"/>
  <c r="G292" i="127"/>
  <c r="I292" i="127"/>
  <c r="B293" i="127"/>
  <c r="G293" i="127"/>
  <c r="I293" i="127"/>
  <c r="B294" i="127"/>
  <c r="G294" i="127"/>
  <c r="I294" i="127"/>
  <c r="B295" i="127"/>
  <c r="G295" i="127"/>
  <c r="I295" i="127"/>
  <c r="B296" i="127"/>
  <c r="G296" i="127"/>
  <c r="I296" i="127"/>
  <c r="B297" i="127"/>
  <c r="G297" i="127"/>
  <c r="I297" i="127"/>
  <c r="B298" i="127"/>
  <c r="G298" i="127"/>
  <c r="I298" i="127"/>
  <c r="B299" i="127"/>
  <c r="G299" i="127"/>
  <c r="I299" i="127"/>
  <c r="B300" i="127"/>
  <c r="G300" i="127"/>
  <c r="C300" i="127" s="1"/>
  <c r="I300" i="127"/>
  <c r="B301" i="127"/>
  <c r="G301" i="127"/>
  <c r="I301" i="127"/>
  <c r="B302" i="127"/>
  <c r="G302" i="127"/>
  <c r="I302" i="127"/>
  <c r="B303" i="127"/>
  <c r="G303" i="127"/>
  <c r="I303" i="127"/>
  <c r="B304" i="127"/>
  <c r="G304" i="127"/>
  <c r="I304" i="127"/>
  <c r="B305" i="127"/>
  <c r="G305" i="127"/>
  <c r="I305" i="127"/>
  <c r="B306" i="127"/>
  <c r="G306" i="127"/>
  <c r="I306" i="127"/>
  <c r="B307" i="127"/>
  <c r="G307" i="127"/>
  <c r="I307" i="127"/>
  <c r="B308" i="127"/>
  <c r="G308" i="127"/>
  <c r="I308" i="127"/>
  <c r="B309" i="127"/>
  <c r="G309" i="127"/>
  <c r="I309" i="127"/>
  <c r="B310" i="127"/>
  <c r="G310" i="127"/>
  <c r="I310" i="127"/>
  <c r="B311" i="127"/>
  <c r="G311" i="127"/>
  <c r="I311" i="127"/>
  <c r="B312" i="127"/>
  <c r="G312" i="127"/>
  <c r="I312" i="127"/>
  <c r="B313" i="127"/>
  <c r="G313" i="127"/>
  <c r="I313" i="127"/>
  <c r="B314" i="127"/>
  <c r="G314" i="127"/>
  <c r="I314" i="127"/>
  <c r="B315" i="127"/>
  <c r="G315" i="127"/>
  <c r="I315" i="127"/>
  <c r="B316" i="127"/>
  <c r="G316" i="127"/>
  <c r="C316" i="127" s="1"/>
  <c r="I316" i="127"/>
  <c r="B317" i="127"/>
  <c r="G317" i="127"/>
  <c r="I317" i="127"/>
  <c r="B318" i="127"/>
  <c r="G318" i="127"/>
  <c r="I318" i="127"/>
  <c r="B319" i="127"/>
  <c r="G319" i="127"/>
  <c r="I319" i="127"/>
  <c r="B320" i="127"/>
  <c r="G320" i="127"/>
  <c r="I320" i="127"/>
  <c r="B321" i="127"/>
  <c r="G321" i="127"/>
  <c r="I321" i="127"/>
  <c r="B322" i="127"/>
  <c r="G322" i="127"/>
  <c r="I322" i="127"/>
  <c r="B323" i="127"/>
  <c r="G323" i="127"/>
  <c r="I323" i="127"/>
  <c r="B324" i="127"/>
  <c r="G324" i="127"/>
  <c r="I324" i="127"/>
  <c r="B325" i="127"/>
  <c r="G325" i="127"/>
  <c r="I325" i="127"/>
  <c r="B326" i="127"/>
  <c r="G326" i="127"/>
  <c r="I326" i="127"/>
  <c r="B327" i="127"/>
  <c r="G327" i="127"/>
  <c r="I327" i="127"/>
  <c r="B328" i="127"/>
  <c r="G328" i="127"/>
  <c r="I328" i="127"/>
  <c r="B329" i="127"/>
  <c r="G329" i="127"/>
  <c r="I329" i="127"/>
  <c r="B330" i="127"/>
  <c r="G330" i="127"/>
  <c r="I330" i="127"/>
  <c r="B331" i="127"/>
  <c r="G331" i="127"/>
  <c r="I331" i="127"/>
  <c r="B332" i="127"/>
  <c r="G332" i="127"/>
  <c r="C332" i="127" s="1"/>
  <c r="I332" i="127"/>
  <c r="B333" i="127"/>
  <c r="G333" i="127"/>
  <c r="I333" i="127"/>
  <c r="B334" i="127"/>
  <c r="G334" i="127"/>
  <c r="I334" i="127"/>
  <c r="B335" i="127"/>
  <c r="G335" i="127"/>
  <c r="I335" i="127"/>
  <c r="B336" i="127"/>
  <c r="G336" i="127"/>
  <c r="I336" i="127"/>
  <c r="B337" i="127"/>
  <c r="G337" i="127"/>
  <c r="I337" i="127"/>
  <c r="B338" i="127"/>
  <c r="G338" i="127"/>
  <c r="I338" i="127"/>
  <c r="B339" i="127"/>
  <c r="G339" i="127"/>
  <c r="I339" i="127"/>
  <c r="B340" i="127"/>
  <c r="G340" i="127"/>
  <c r="I340" i="127"/>
  <c r="B341" i="127"/>
  <c r="G341" i="127"/>
  <c r="I341" i="127"/>
  <c r="B342" i="127"/>
  <c r="G342" i="127"/>
  <c r="I342" i="127"/>
  <c r="B343" i="127"/>
  <c r="G343" i="127"/>
  <c r="I343" i="127"/>
  <c r="B344" i="127"/>
  <c r="G344" i="127"/>
  <c r="I344" i="127"/>
  <c r="B345" i="127"/>
  <c r="G345" i="127"/>
  <c r="I345" i="127"/>
  <c r="B346" i="127"/>
  <c r="G346" i="127"/>
  <c r="I346" i="127"/>
  <c r="B347" i="127"/>
  <c r="G347" i="127"/>
  <c r="I347" i="127"/>
  <c r="B348" i="127"/>
  <c r="G348" i="127"/>
  <c r="C348" i="127" s="1"/>
  <c r="I348" i="127"/>
  <c r="B349" i="127"/>
  <c r="G349" i="127"/>
  <c r="I349" i="127"/>
  <c r="B350" i="127"/>
  <c r="G350" i="127"/>
  <c r="I350" i="127"/>
  <c r="B351" i="127"/>
  <c r="G351" i="127"/>
  <c r="I351" i="127"/>
  <c r="B352" i="127"/>
  <c r="G352" i="127"/>
  <c r="I352" i="127"/>
  <c r="B353" i="127"/>
  <c r="G353" i="127"/>
  <c r="I353" i="127"/>
  <c r="B354" i="127"/>
  <c r="G354" i="127"/>
  <c r="I354" i="127"/>
  <c r="B355" i="127"/>
  <c r="G355" i="127"/>
  <c r="I355" i="127"/>
  <c r="B356" i="127"/>
  <c r="G356" i="127"/>
  <c r="I356" i="127"/>
  <c r="B357" i="127"/>
  <c r="G357" i="127"/>
  <c r="I357" i="127"/>
  <c r="B358" i="127"/>
  <c r="G358" i="127"/>
  <c r="I358" i="127"/>
  <c r="B359" i="127"/>
  <c r="G359" i="127"/>
  <c r="I359" i="127"/>
  <c r="B360" i="127"/>
  <c r="G360" i="127"/>
  <c r="I360" i="127"/>
  <c r="B361" i="127"/>
  <c r="G361" i="127"/>
  <c r="I361" i="127"/>
  <c r="B362" i="127"/>
  <c r="G362" i="127"/>
  <c r="I362" i="127"/>
  <c r="B77" i="127"/>
  <c r="G77" i="127"/>
  <c r="I77" i="127"/>
  <c r="B78" i="127"/>
  <c r="G78" i="127"/>
  <c r="C78" i="127" s="1"/>
  <c r="I78" i="127"/>
  <c r="B79" i="127"/>
  <c r="G79" i="127"/>
  <c r="I79" i="127"/>
  <c r="B80" i="127"/>
  <c r="G80" i="127"/>
  <c r="I80" i="127"/>
  <c r="B81" i="127"/>
  <c r="G81" i="127"/>
  <c r="I81" i="127"/>
  <c r="C81" i="127" s="1"/>
  <c r="B82" i="127"/>
  <c r="G82" i="127"/>
  <c r="I82" i="127"/>
  <c r="G74" i="127"/>
  <c r="I74" i="127"/>
  <c r="G75" i="127"/>
  <c r="I75" i="127"/>
  <c r="G76" i="127"/>
  <c r="I76" i="127"/>
  <c r="C74" i="127" l="1"/>
  <c r="C308" i="127"/>
  <c r="C276" i="127"/>
  <c r="C164" i="127"/>
  <c r="C84" i="127"/>
  <c r="C356" i="127"/>
  <c r="C324" i="127"/>
  <c r="C292" i="127"/>
  <c r="C228" i="127"/>
  <c r="C132" i="127"/>
  <c r="C180" i="127"/>
  <c r="C260" i="127"/>
  <c r="C196" i="127"/>
  <c r="C148" i="127"/>
  <c r="C116" i="127"/>
  <c r="C340" i="127"/>
  <c r="C244" i="127"/>
  <c r="C212" i="127"/>
  <c r="C100" i="127"/>
  <c r="C75" i="127"/>
  <c r="C268" i="127"/>
  <c r="C77" i="127"/>
  <c r="C351" i="127"/>
  <c r="C335" i="127"/>
  <c r="C319" i="127"/>
  <c r="C303" i="127"/>
  <c r="C287" i="127"/>
  <c r="C271" i="127"/>
  <c r="C255" i="127"/>
  <c r="C239" i="127"/>
  <c r="C223" i="127"/>
  <c r="C207" i="127"/>
  <c r="C191" i="127"/>
  <c r="C175" i="127"/>
  <c r="C159" i="127"/>
  <c r="C143" i="127"/>
  <c r="C127" i="127"/>
  <c r="C111" i="127"/>
  <c r="C95" i="127"/>
  <c r="C222" i="127"/>
  <c r="C206" i="127"/>
  <c r="C190" i="127"/>
  <c r="C174" i="127"/>
  <c r="C158" i="127"/>
  <c r="C142" i="127"/>
  <c r="C126" i="127"/>
  <c r="C110" i="127"/>
  <c r="C94" i="127"/>
  <c r="C355" i="127"/>
  <c r="C339" i="127"/>
  <c r="C275" i="127"/>
  <c r="C227" i="127"/>
  <c r="C333" i="127"/>
  <c r="C301" i="127"/>
  <c r="C237" i="127"/>
  <c r="C189" i="127"/>
  <c r="C141" i="127"/>
  <c r="C338" i="127"/>
  <c r="C274" i="127"/>
  <c r="C323" i="127"/>
  <c r="C291" i="127"/>
  <c r="C259" i="127"/>
  <c r="C211" i="127"/>
  <c r="C76" i="127"/>
  <c r="C349" i="127"/>
  <c r="C285" i="127"/>
  <c r="C253" i="127"/>
  <c r="C205" i="127"/>
  <c r="C157" i="127"/>
  <c r="C109" i="127"/>
  <c r="C354" i="127"/>
  <c r="C306" i="127"/>
  <c r="C258" i="127"/>
  <c r="C307" i="127"/>
  <c r="C243" i="127"/>
  <c r="C79" i="127"/>
  <c r="C317" i="127"/>
  <c r="C269" i="127"/>
  <c r="C221" i="127"/>
  <c r="C173" i="127"/>
  <c r="C125" i="127"/>
  <c r="C93" i="127"/>
  <c r="C322" i="127"/>
  <c r="C290" i="127"/>
  <c r="C242" i="127"/>
  <c r="C230" i="127"/>
  <c r="C214" i="127"/>
  <c r="C198" i="127"/>
  <c r="C182" i="127"/>
  <c r="C166" i="127"/>
  <c r="C150" i="127"/>
  <c r="C134" i="127"/>
  <c r="C118" i="127"/>
  <c r="C102" i="127"/>
  <c r="C86" i="127"/>
  <c r="C218" i="127"/>
  <c r="C202" i="127"/>
  <c r="C186" i="127"/>
  <c r="C170" i="127"/>
  <c r="C154" i="127"/>
  <c r="C138" i="127"/>
  <c r="C122" i="127"/>
  <c r="C106" i="127"/>
  <c r="C90" i="127"/>
  <c r="C241" i="127"/>
  <c r="C193" i="127"/>
  <c r="C359" i="127"/>
  <c r="C343" i="127"/>
  <c r="C327" i="127"/>
  <c r="C311" i="127"/>
  <c r="C295" i="127"/>
  <c r="C279" i="127"/>
  <c r="C263" i="127"/>
  <c r="C247" i="127"/>
  <c r="C231" i="127"/>
  <c r="C215" i="127"/>
  <c r="C199" i="127"/>
  <c r="C183" i="127"/>
  <c r="C167" i="127"/>
  <c r="C151" i="127"/>
  <c r="C135" i="127"/>
  <c r="C119" i="127"/>
  <c r="C103" i="127"/>
  <c r="C87" i="127"/>
  <c r="C321" i="127"/>
  <c r="C129" i="127"/>
  <c r="C342" i="127"/>
  <c r="C283" i="127"/>
  <c r="C219" i="127"/>
  <c r="C304" i="127"/>
  <c r="C192" i="127"/>
  <c r="C112" i="127"/>
  <c r="C341" i="127"/>
  <c r="C325" i="127"/>
  <c r="C293" i="127"/>
  <c r="C277" i="127"/>
  <c r="C261" i="127"/>
  <c r="C245" i="127"/>
  <c r="C213" i="127"/>
  <c r="C197" i="127"/>
  <c r="C181" i="127"/>
  <c r="C362" i="127"/>
  <c r="C346" i="127"/>
  <c r="C330" i="127"/>
  <c r="C314" i="127"/>
  <c r="C298" i="127"/>
  <c r="C282" i="127"/>
  <c r="C266" i="127"/>
  <c r="C250" i="127"/>
  <c r="C234" i="127"/>
  <c r="C257" i="127"/>
  <c r="C145" i="127"/>
  <c r="C278" i="127"/>
  <c r="C203" i="127"/>
  <c r="C139" i="127"/>
  <c r="C352" i="127"/>
  <c r="C224" i="127"/>
  <c r="C160" i="127"/>
  <c r="C128" i="127"/>
  <c r="C357" i="127"/>
  <c r="C309" i="127"/>
  <c r="C229" i="127"/>
  <c r="C165" i="127"/>
  <c r="C149" i="127"/>
  <c r="C133" i="127"/>
  <c r="C117" i="127"/>
  <c r="C101" i="127"/>
  <c r="C85" i="127"/>
  <c r="C353" i="127"/>
  <c r="C225" i="127"/>
  <c r="C294" i="127"/>
  <c r="C82" i="127"/>
  <c r="C299" i="127"/>
  <c r="C251" i="127"/>
  <c r="C155" i="127"/>
  <c r="C320" i="127"/>
  <c r="C288" i="127"/>
  <c r="C256" i="127"/>
  <c r="C176" i="127"/>
  <c r="C233" i="127"/>
  <c r="C201" i="127"/>
  <c r="C153" i="127"/>
  <c r="C80" i="127"/>
  <c r="C350" i="127"/>
  <c r="C334" i="127"/>
  <c r="C318" i="127"/>
  <c r="C302" i="127"/>
  <c r="C286" i="127"/>
  <c r="C270" i="127"/>
  <c r="C254" i="127"/>
  <c r="C238" i="127"/>
  <c r="C337" i="127"/>
  <c r="C289" i="127"/>
  <c r="C161" i="127"/>
  <c r="C358" i="127"/>
  <c r="C246" i="127"/>
  <c r="C315" i="127"/>
  <c r="C267" i="127"/>
  <c r="C235" i="127"/>
  <c r="C187" i="127"/>
  <c r="C107" i="127"/>
  <c r="C208" i="127"/>
  <c r="C96" i="127"/>
  <c r="C361" i="127"/>
  <c r="C329" i="127"/>
  <c r="C297" i="127"/>
  <c r="C265" i="127"/>
  <c r="C195" i="127"/>
  <c r="C179" i="127"/>
  <c r="C163" i="127"/>
  <c r="C147" i="127"/>
  <c r="C131" i="127"/>
  <c r="C115" i="127"/>
  <c r="C99" i="127"/>
  <c r="C83" i="127"/>
  <c r="C305" i="127"/>
  <c r="C97" i="127"/>
  <c r="C326" i="127"/>
  <c r="C347" i="127"/>
  <c r="C123" i="127"/>
  <c r="C336" i="127"/>
  <c r="C240" i="127"/>
  <c r="C144" i="127"/>
  <c r="C345" i="127"/>
  <c r="C313" i="127"/>
  <c r="C281" i="127"/>
  <c r="C249" i="127"/>
  <c r="C169" i="127"/>
  <c r="C121" i="127"/>
  <c r="C89" i="127"/>
  <c r="C360" i="127"/>
  <c r="C344" i="127"/>
  <c r="C328" i="127"/>
  <c r="C312" i="127"/>
  <c r="C296" i="127"/>
  <c r="C280" i="127"/>
  <c r="C264" i="127"/>
  <c r="C248" i="127"/>
  <c r="C232" i="127"/>
  <c r="C216" i="127"/>
  <c r="C200" i="127"/>
  <c r="C184" i="127"/>
  <c r="C168" i="127"/>
  <c r="C152" i="127"/>
  <c r="C136" i="127"/>
  <c r="C120" i="127"/>
  <c r="C104" i="127"/>
  <c r="C88" i="127"/>
  <c r="C273" i="127"/>
  <c r="C209" i="127"/>
  <c r="C177" i="127"/>
  <c r="C113" i="127"/>
  <c r="C310" i="127"/>
  <c r="C262" i="127"/>
  <c r="C331" i="127"/>
  <c r="C171" i="127"/>
  <c r="C91" i="127"/>
  <c r="C272" i="127"/>
  <c r="C217" i="127"/>
  <c r="C185" i="127"/>
  <c r="C137" i="127"/>
  <c r="C105" i="127"/>
  <c r="C226" i="127"/>
  <c r="C210" i="127"/>
  <c r="C194" i="127"/>
  <c r="C178" i="127"/>
  <c r="C162" i="127"/>
  <c r="C146" i="127"/>
  <c r="C130" i="127"/>
  <c r="C114" i="127"/>
  <c r="C98" i="127"/>
  <c r="A97" i="112" l="1"/>
  <c r="A99" i="112"/>
  <c r="A100" i="112"/>
  <c r="A101" i="112"/>
  <c r="A102" i="112"/>
  <c r="G99" i="112"/>
  <c r="I99" i="112"/>
  <c r="G100" i="112"/>
  <c r="I100" i="112"/>
  <c r="C100" i="112" s="1"/>
  <c r="G101" i="112"/>
  <c r="I101" i="112"/>
  <c r="G102" i="112"/>
  <c r="I102" i="112"/>
  <c r="G150" i="111"/>
  <c r="G151" i="111"/>
  <c r="G152" i="111"/>
  <c r="G153" i="111"/>
  <c r="G154" i="111"/>
  <c r="G155" i="111"/>
  <c r="G156" i="111"/>
  <c r="G157" i="111"/>
  <c r="G158" i="111"/>
  <c r="G159" i="111"/>
  <c r="G160" i="111"/>
  <c r="G161" i="111"/>
  <c r="G162" i="111"/>
  <c r="G163" i="111"/>
  <c r="G164" i="111"/>
  <c r="G165" i="111"/>
  <c r="G166" i="111"/>
  <c r="G167" i="111"/>
  <c r="G168" i="111"/>
  <c r="G169" i="111"/>
  <c r="G170" i="111"/>
  <c r="G171" i="111"/>
  <c r="G172" i="111"/>
  <c r="G173" i="111"/>
  <c r="G174" i="111"/>
  <c r="G175" i="111"/>
  <c r="G176" i="111"/>
  <c r="G177" i="111"/>
  <c r="G178" i="111"/>
  <c r="G179" i="111"/>
  <c r="G180" i="111"/>
  <c r="G181" i="111"/>
  <c r="G182" i="111"/>
  <c r="G183" i="111"/>
  <c r="G184" i="111"/>
  <c r="G185" i="111"/>
  <c r="G186" i="111"/>
  <c r="G187" i="111"/>
  <c r="G188" i="111"/>
  <c r="G189" i="111"/>
  <c r="G190" i="111"/>
  <c r="G191" i="111"/>
  <c r="G192" i="111"/>
  <c r="G193" i="111"/>
  <c r="G194" i="111"/>
  <c r="G195" i="111"/>
  <c r="G196" i="111"/>
  <c r="G197" i="111"/>
  <c r="G198" i="111"/>
  <c r="G199" i="111"/>
  <c r="G200" i="111"/>
  <c r="G201" i="111"/>
  <c r="G202" i="111"/>
  <c r="G203" i="111"/>
  <c r="G204" i="111"/>
  <c r="G205" i="111"/>
  <c r="G149" i="111"/>
  <c r="I149" i="111"/>
  <c r="I150" i="111"/>
  <c r="I151" i="111"/>
  <c r="I152" i="111"/>
  <c r="I153" i="111"/>
  <c r="I154" i="111"/>
  <c r="I155" i="111"/>
  <c r="I156" i="111"/>
  <c r="I157" i="111"/>
  <c r="I158" i="111"/>
  <c r="I159" i="111"/>
  <c r="I160" i="111"/>
  <c r="I161" i="111"/>
  <c r="I162" i="111"/>
  <c r="I163" i="111"/>
  <c r="I164" i="111"/>
  <c r="I165" i="111"/>
  <c r="I166" i="111"/>
  <c r="I167" i="111"/>
  <c r="I168" i="111"/>
  <c r="I169" i="111"/>
  <c r="I170" i="111"/>
  <c r="I171" i="111"/>
  <c r="I172" i="111"/>
  <c r="I173" i="111"/>
  <c r="I174" i="111"/>
  <c r="I175" i="111"/>
  <c r="I176" i="111"/>
  <c r="I177" i="111"/>
  <c r="I178" i="111"/>
  <c r="I179" i="111"/>
  <c r="I180" i="111"/>
  <c r="I181" i="111"/>
  <c r="I182" i="111"/>
  <c r="I183" i="111"/>
  <c r="I184" i="111"/>
  <c r="I185" i="111"/>
  <c r="I186" i="111"/>
  <c r="I187" i="111"/>
  <c r="I188" i="111"/>
  <c r="I189" i="111"/>
  <c r="I190" i="111"/>
  <c r="I191" i="111"/>
  <c r="I192" i="111"/>
  <c r="I193" i="111"/>
  <c r="I194" i="111"/>
  <c r="I195" i="111"/>
  <c r="I196" i="111"/>
  <c r="I197" i="111"/>
  <c r="I198" i="111"/>
  <c r="I199" i="111"/>
  <c r="I200" i="111"/>
  <c r="I201" i="111"/>
  <c r="I202" i="111"/>
  <c r="I203" i="111"/>
  <c r="I204" i="111"/>
  <c r="I205" i="111"/>
  <c r="R150" i="111"/>
  <c r="R151" i="111"/>
  <c r="R152" i="111"/>
  <c r="R153" i="111"/>
  <c r="R154" i="111"/>
  <c r="R155" i="111"/>
  <c r="R156" i="111"/>
  <c r="R157" i="111"/>
  <c r="R158" i="111"/>
  <c r="R159" i="111"/>
  <c r="R160" i="111"/>
  <c r="R161" i="111"/>
  <c r="R162" i="111"/>
  <c r="R163" i="111"/>
  <c r="R164" i="111"/>
  <c r="R165" i="111"/>
  <c r="R166" i="111"/>
  <c r="R167" i="111"/>
  <c r="R168" i="111"/>
  <c r="R169" i="111"/>
  <c r="R170" i="111"/>
  <c r="R171" i="111"/>
  <c r="R172" i="111"/>
  <c r="R173" i="111"/>
  <c r="R174" i="111"/>
  <c r="R175" i="111"/>
  <c r="R176" i="111"/>
  <c r="R177" i="111"/>
  <c r="R178" i="111"/>
  <c r="R179" i="111"/>
  <c r="R180" i="111"/>
  <c r="R181" i="111"/>
  <c r="R182" i="111"/>
  <c r="R183" i="111"/>
  <c r="R184" i="111"/>
  <c r="R185" i="111"/>
  <c r="R186" i="111"/>
  <c r="R187" i="111"/>
  <c r="R188" i="111"/>
  <c r="R189" i="111"/>
  <c r="R190" i="111"/>
  <c r="R191" i="111"/>
  <c r="R192" i="111"/>
  <c r="R193" i="111"/>
  <c r="R194" i="111"/>
  <c r="R195" i="111"/>
  <c r="R196" i="111"/>
  <c r="R197" i="111"/>
  <c r="R198" i="111"/>
  <c r="R199" i="111"/>
  <c r="R200" i="111"/>
  <c r="R201" i="111"/>
  <c r="R202" i="111"/>
  <c r="R203" i="111"/>
  <c r="R204" i="111"/>
  <c r="R205" i="111"/>
  <c r="R149" i="111"/>
  <c r="C181" i="111" l="1"/>
  <c r="C164" i="111"/>
  <c r="C194" i="111"/>
  <c r="C178" i="111"/>
  <c r="C162" i="111"/>
  <c r="C192" i="111"/>
  <c r="C176" i="111"/>
  <c r="C160" i="111"/>
  <c r="C180" i="111"/>
  <c r="C150" i="111"/>
  <c r="C149" i="111"/>
  <c r="C204" i="111"/>
  <c r="C188" i="111"/>
  <c r="C172" i="111"/>
  <c r="C156" i="111"/>
  <c r="C193" i="111"/>
  <c r="C177" i="111"/>
  <c r="C161" i="111"/>
  <c r="C203" i="111"/>
  <c r="C187" i="111"/>
  <c r="C171" i="111"/>
  <c r="C155" i="111"/>
  <c r="C202" i="111"/>
  <c r="C186" i="111"/>
  <c r="C170" i="111"/>
  <c r="C154" i="111"/>
  <c r="C190" i="111"/>
  <c r="C174" i="111"/>
  <c r="C158" i="111"/>
  <c r="C195" i="111"/>
  <c r="C179" i="111"/>
  <c r="C163" i="111"/>
  <c r="C201" i="111"/>
  <c r="C185" i="111"/>
  <c r="C169" i="111"/>
  <c r="C153" i="111"/>
  <c r="C200" i="111"/>
  <c r="C184" i="111"/>
  <c r="C168" i="111"/>
  <c r="C152" i="111"/>
  <c r="C199" i="111"/>
  <c r="C183" i="111"/>
  <c r="C167" i="111"/>
  <c r="C151" i="111"/>
  <c r="C198" i="111"/>
  <c r="C182" i="111"/>
  <c r="C166" i="111"/>
  <c r="C197" i="111"/>
  <c r="C165" i="111"/>
  <c r="C196" i="111"/>
  <c r="C99" i="112"/>
  <c r="C175" i="111"/>
  <c r="C191" i="111"/>
  <c r="C159" i="111"/>
  <c r="C205" i="111"/>
  <c r="C189" i="111"/>
  <c r="C173" i="111"/>
  <c r="C157" i="111"/>
  <c r="C102" i="112"/>
  <c r="C101" i="112"/>
  <c r="B140" i="110"/>
  <c r="B141" i="110"/>
  <c r="B142" i="110"/>
  <c r="B143" i="110"/>
  <c r="B144" i="110"/>
  <c r="B145" i="110"/>
  <c r="B146" i="110"/>
  <c r="B147" i="110"/>
  <c r="B148" i="110"/>
  <c r="B149" i="110"/>
  <c r="B150" i="110"/>
  <c r="B151" i="110"/>
  <c r="B122" i="110"/>
  <c r="B123" i="110"/>
  <c r="B124" i="110"/>
  <c r="B125" i="110"/>
  <c r="B126" i="110"/>
  <c r="B127" i="110"/>
  <c r="B128" i="110"/>
  <c r="B129" i="110"/>
  <c r="B130" i="110"/>
  <c r="B131" i="110"/>
  <c r="B132" i="110"/>
  <c r="B133" i="110"/>
  <c r="B134" i="110"/>
  <c r="B135" i="110"/>
  <c r="B136" i="110"/>
  <c r="B137" i="110"/>
  <c r="B138" i="110"/>
  <c r="B139" i="110"/>
  <c r="G121" i="110"/>
  <c r="C121" i="110" s="1"/>
  <c r="A121" i="110" s="1"/>
  <c r="G122" i="110"/>
  <c r="C122" i="110" s="1"/>
  <c r="A122" i="110" s="1"/>
  <c r="G123" i="110"/>
  <c r="C123" i="110" s="1"/>
  <c r="A123" i="110" s="1"/>
  <c r="G124" i="110"/>
  <c r="C124" i="110" s="1"/>
  <c r="A124" i="110" s="1"/>
  <c r="G125" i="110"/>
  <c r="C125" i="110" s="1"/>
  <c r="A125" i="110" s="1"/>
  <c r="G126" i="110"/>
  <c r="C126" i="110" s="1"/>
  <c r="A126" i="110" s="1"/>
  <c r="G127" i="110"/>
  <c r="C127" i="110" s="1"/>
  <c r="A127" i="110" s="1"/>
  <c r="G128" i="110"/>
  <c r="C128" i="110" s="1"/>
  <c r="A128" i="110" s="1"/>
  <c r="G129" i="110"/>
  <c r="C129" i="110" s="1"/>
  <c r="A129" i="110" s="1"/>
  <c r="G130" i="110"/>
  <c r="C130" i="110" s="1"/>
  <c r="A130" i="110" s="1"/>
  <c r="G131" i="110"/>
  <c r="C131" i="110" s="1"/>
  <c r="A131" i="110" s="1"/>
  <c r="G132" i="110"/>
  <c r="C132" i="110" s="1"/>
  <c r="A132" i="110" s="1"/>
  <c r="G133" i="110"/>
  <c r="C133" i="110" s="1"/>
  <c r="A133" i="110" s="1"/>
  <c r="G134" i="110"/>
  <c r="C134" i="110" s="1"/>
  <c r="A134" i="110" s="1"/>
  <c r="G135" i="110"/>
  <c r="C135" i="110" s="1"/>
  <c r="A135" i="110" s="1"/>
  <c r="G136" i="110"/>
  <c r="C136" i="110" s="1"/>
  <c r="A136" i="110" s="1"/>
  <c r="G137" i="110"/>
  <c r="C137" i="110" s="1"/>
  <c r="A137" i="110" s="1"/>
  <c r="G138" i="110"/>
  <c r="C138" i="110" s="1"/>
  <c r="A138" i="110" s="1"/>
  <c r="G139" i="110"/>
  <c r="C139" i="110" s="1"/>
  <c r="A139" i="110" s="1"/>
  <c r="G140" i="110"/>
  <c r="C140" i="110" s="1"/>
  <c r="A140" i="110" s="1"/>
  <c r="G141" i="110"/>
  <c r="C141" i="110" s="1"/>
  <c r="A141" i="110" s="1"/>
  <c r="G142" i="110"/>
  <c r="C142" i="110" s="1"/>
  <c r="A142" i="110" s="1"/>
  <c r="G143" i="110"/>
  <c r="C143" i="110" s="1"/>
  <c r="A143" i="110" s="1"/>
  <c r="G144" i="110"/>
  <c r="C144" i="110" s="1"/>
  <c r="A144" i="110" s="1"/>
  <c r="G145" i="110"/>
  <c r="C145" i="110" s="1"/>
  <c r="A145" i="110" s="1"/>
  <c r="G146" i="110"/>
  <c r="C146" i="110" s="1"/>
  <c r="A146" i="110" s="1"/>
  <c r="G147" i="110"/>
  <c r="C147" i="110" s="1"/>
  <c r="A147" i="110" s="1"/>
  <c r="G148" i="110"/>
  <c r="C148" i="110" s="1"/>
  <c r="A148" i="110" s="1"/>
  <c r="G149" i="110"/>
  <c r="C149" i="110" s="1"/>
  <c r="A149" i="110" s="1"/>
  <c r="G150" i="110"/>
  <c r="C150" i="110" s="1"/>
  <c r="A150" i="110" s="1"/>
  <c r="G151" i="110"/>
  <c r="C151" i="110" s="1"/>
  <c r="A151" i="110" s="1"/>
  <c r="G117" i="110" l="1"/>
  <c r="G118" i="110"/>
  <c r="C118" i="110" s="1"/>
  <c r="G119" i="110"/>
  <c r="C119" i="110" s="1"/>
  <c r="G120" i="110"/>
  <c r="C120" i="110" s="1"/>
  <c r="G12" i="110"/>
  <c r="G13" i="110"/>
  <c r="C13" i="110" s="1"/>
  <c r="G14" i="110"/>
  <c r="B117" i="110"/>
  <c r="B118" i="110"/>
  <c r="B119" i="110"/>
  <c r="B120" i="110"/>
  <c r="B12" i="110"/>
  <c r="B13" i="110"/>
  <c r="B14" i="110"/>
  <c r="C14" i="110"/>
  <c r="A14" i="110" s="1"/>
  <c r="C12" i="110"/>
  <c r="C117" i="110"/>
  <c r="F9" i="1" l="1"/>
  <c r="Q9" i="1" s="1"/>
  <c r="F3" i="1" l="1"/>
  <c r="Q3" i="1" s="1"/>
  <c r="G3" i="1"/>
  <c r="H3" i="1"/>
  <c r="R3" i="1" s="1"/>
  <c r="I3" i="1"/>
  <c r="S3" i="1" s="1"/>
  <c r="J3" i="1"/>
  <c r="T3" i="1" s="1"/>
  <c r="K3" i="1"/>
  <c r="U3" i="1" s="1"/>
  <c r="L3" i="1"/>
  <c r="M3" i="1"/>
  <c r="N3" i="1"/>
  <c r="O3" i="1"/>
  <c r="P3" i="1"/>
  <c r="F4" i="1"/>
  <c r="Q4" i="1" s="1"/>
  <c r="G4" i="1"/>
  <c r="H4" i="1"/>
  <c r="R4" i="1" s="1"/>
  <c r="I4" i="1"/>
  <c r="S4" i="1" s="1"/>
  <c r="J4" i="1"/>
  <c r="T4" i="1" s="1"/>
  <c r="K4" i="1"/>
  <c r="U4" i="1" s="1"/>
  <c r="L4" i="1"/>
  <c r="M4" i="1"/>
  <c r="N4" i="1"/>
  <c r="O4" i="1"/>
  <c r="P4" i="1"/>
  <c r="F5" i="1"/>
  <c r="Q5" i="1" s="1"/>
  <c r="H5" i="1"/>
  <c r="R5" i="1" s="1"/>
  <c r="S5" i="1"/>
  <c r="J5" i="1"/>
  <c r="T5" i="1" s="1"/>
  <c r="K5" i="1"/>
  <c r="U5" i="1" s="1"/>
  <c r="L5" i="1"/>
  <c r="M5" i="1"/>
  <c r="N5" i="1"/>
  <c r="O5" i="1"/>
  <c r="P5" i="1"/>
  <c r="F7" i="1"/>
  <c r="Q7" i="1" s="1"/>
  <c r="G7" i="1"/>
  <c r="H7" i="1"/>
  <c r="R7" i="1" s="1"/>
  <c r="I7" i="1"/>
  <c r="S7" i="1" s="1"/>
  <c r="J7" i="1"/>
  <c r="T7" i="1" s="1"/>
  <c r="K7" i="1"/>
  <c r="U7" i="1" s="1"/>
  <c r="L7" i="1"/>
  <c r="M7" i="1"/>
  <c r="N7" i="1"/>
  <c r="O7" i="1"/>
  <c r="P7" i="1"/>
  <c r="F8" i="1"/>
  <c r="Q8" i="1" s="1"/>
  <c r="G8" i="1"/>
  <c r="H8" i="1"/>
  <c r="R8" i="1" s="1"/>
  <c r="I8" i="1"/>
  <c r="S8" i="1" s="1"/>
  <c r="J8" i="1"/>
  <c r="T8" i="1" s="1"/>
  <c r="K8" i="1"/>
  <c r="U8" i="1" s="1"/>
  <c r="L8" i="1"/>
  <c r="M8" i="1"/>
  <c r="N8" i="1"/>
  <c r="O8" i="1"/>
  <c r="P8" i="1"/>
  <c r="G9" i="1"/>
  <c r="H9" i="1"/>
  <c r="R9" i="1" s="1"/>
  <c r="I9" i="1"/>
  <c r="S9" i="1" s="1"/>
  <c r="J9" i="1"/>
  <c r="T9" i="1" s="1"/>
  <c r="K9" i="1"/>
  <c r="U9" i="1" s="1"/>
  <c r="L9" i="1"/>
  <c r="M9" i="1"/>
  <c r="N9" i="1"/>
  <c r="O9" i="1"/>
  <c r="P9" i="1"/>
  <c r="F10" i="1"/>
  <c r="Q10" i="1" s="1"/>
  <c r="G10" i="1"/>
  <c r="H10" i="1"/>
  <c r="R10" i="1" s="1"/>
  <c r="I10" i="1"/>
  <c r="S10" i="1" s="1"/>
  <c r="J10" i="1"/>
  <c r="T10" i="1" s="1"/>
  <c r="K10" i="1"/>
  <c r="U10" i="1" s="1"/>
  <c r="L10" i="1"/>
  <c r="M10" i="1"/>
  <c r="N10" i="1"/>
  <c r="O10" i="1"/>
  <c r="P10" i="1"/>
  <c r="F11" i="1"/>
  <c r="Q11" i="1" s="1"/>
  <c r="G11" i="1"/>
  <c r="H11" i="1"/>
  <c r="R11" i="1" s="1"/>
  <c r="I11" i="1"/>
  <c r="S11" i="1" s="1"/>
  <c r="J11" i="1"/>
  <c r="T11" i="1" s="1"/>
  <c r="K11" i="1"/>
  <c r="U11" i="1" s="1"/>
  <c r="L11" i="1"/>
  <c r="M11" i="1"/>
  <c r="N11" i="1"/>
  <c r="O11" i="1"/>
  <c r="P11" i="1"/>
  <c r="G2" i="1"/>
  <c r="H2" i="1"/>
  <c r="R2" i="1" s="1"/>
  <c r="I2" i="1"/>
  <c r="S2" i="1" s="1"/>
  <c r="J2" i="1"/>
  <c r="T2" i="1" s="1"/>
  <c r="K2" i="1"/>
  <c r="U2" i="1" s="1"/>
  <c r="L2" i="1"/>
  <c r="M2" i="1"/>
  <c r="N2" i="1"/>
  <c r="O2" i="1"/>
  <c r="P2" i="1"/>
  <c r="F2" i="1"/>
  <c r="Q2" i="1" s="1"/>
  <c r="B12" i="141" l="1"/>
  <c r="B4" i="140"/>
  <c r="B15" i="142"/>
  <c r="B13" i="141"/>
  <c r="B5" i="140"/>
  <c r="B16" i="142"/>
  <c r="B14" i="141"/>
  <c r="B15" i="141"/>
  <c r="B16" i="141"/>
  <c r="B17" i="141"/>
  <c r="B18" i="141"/>
  <c r="B19" i="141"/>
  <c r="B20" i="141"/>
  <c r="B21" i="141"/>
  <c r="B22" i="141"/>
  <c r="B23" i="141"/>
  <c r="B24" i="141"/>
  <c r="B25" i="141"/>
  <c r="B3" i="141"/>
  <c r="B4" i="141"/>
  <c r="B26" i="141"/>
  <c r="B27" i="141"/>
  <c r="B28" i="141"/>
  <c r="B29" i="141"/>
  <c r="B30" i="141"/>
  <c r="B31" i="141"/>
  <c r="B32" i="141"/>
  <c r="B33" i="141"/>
  <c r="B34" i="141"/>
  <c r="B35" i="141"/>
  <c r="B36" i="141"/>
  <c r="B37" i="141"/>
  <c r="B38" i="141"/>
  <c r="B39" i="141"/>
  <c r="B40" i="141"/>
  <c r="B41" i="141"/>
  <c r="B42" i="141"/>
  <c r="B5" i="141"/>
  <c r="B43" i="141"/>
  <c r="B44" i="141"/>
  <c r="B45" i="141"/>
  <c r="B46" i="141"/>
  <c r="B47" i="141"/>
  <c r="B48" i="141"/>
  <c r="B49" i="141"/>
  <c r="B50" i="141"/>
  <c r="B51" i="141"/>
  <c r="B52" i="141"/>
  <c r="B53" i="141"/>
  <c r="B54" i="141"/>
  <c r="B55" i="141"/>
  <c r="B56" i="141"/>
  <c r="B57" i="141"/>
  <c r="B58" i="141"/>
  <c r="B6" i="141"/>
  <c r="B59" i="141"/>
  <c r="B60" i="141"/>
  <c r="B61" i="141"/>
  <c r="B62" i="141"/>
  <c r="B63" i="141"/>
  <c r="B64" i="141"/>
  <c r="B65" i="141"/>
  <c r="B66" i="141"/>
  <c r="B67" i="141"/>
  <c r="B68" i="141"/>
  <c r="B69" i="141"/>
  <c r="B70" i="141"/>
  <c r="B71" i="141"/>
  <c r="B72" i="141"/>
  <c r="B73" i="141"/>
  <c r="B74" i="141"/>
  <c r="B75" i="141"/>
  <c r="B76" i="141"/>
  <c r="B77" i="141"/>
  <c r="B78" i="141"/>
  <c r="B79" i="141"/>
  <c r="B80" i="141"/>
  <c r="B81" i="141"/>
  <c r="B82" i="141"/>
  <c r="B83" i="141"/>
  <c r="B84" i="141"/>
  <c r="B85" i="141"/>
  <c r="B86" i="141"/>
  <c r="B87" i="141"/>
  <c r="B88" i="141"/>
  <c r="B89" i="141"/>
  <c r="B90" i="141"/>
  <c r="B91" i="141"/>
  <c r="B92" i="141"/>
  <c r="B93" i="141"/>
  <c r="B94" i="141"/>
  <c r="B95" i="141"/>
  <c r="B96" i="141"/>
  <c r="B97" i="141"/>
  <c r="B98" i="141"/>
  <c r="B99" i="141"/>
  <c r="B100" i="141"/>
  <c r="B101" i="141"/>
  <c r="B102" i="141"/>
  <c r="B103" i="141"/>
  <c r="B104" i="141"/>
  <c r="B105" i="141"/>
  <c r="B106" i="141"/>
  <c r="B107" i="141"/>
  <c r="B108" i="141"/>
  <c r="B109" i="141"/>
  <c r="B110" i="141"/>
  <c r="B111" i="141"/>
  <c r="B112" i="141"/>
  <c r="B113" i="141"/>
  <c r="B114" i="141"/>
  <c r="B115" i="141"/>
  <c r="B116" i="141"/>
  <c r="B117" i="141"/>
  <c r="B118" i="141"/>
  <c r="B119" i="141"/>
  <c r="B120" i="141"/>
  <c r="B121" i="141"/>
  <c r="B122" i="141"/>
  <c r="B123" i="141"/>
  <c r="B124" i="141"/>
  <c r="B125" i="141"/>
  <c r="B126" i="141"/>
  <c r="B127" i="141"/>
  <c r="B128" i="141"/>
  <c r="B129" i="141"/>
  <c r="B130" i="141"/>
  <c r="B131" i="141"/>
  <c r="B132" i="141"/>
  <c r="B133" i="141"/>
  <c r="B134" i="141"/>
  <c r="B135" i="141"/>
  <c r="B136" i="141"/>
  <c r="B137" i="141"/>
  <c r="B138" i="141"/>
  <c r="B139" i="141"/>
  <c r="B140" i="141"/>
  <c r="B141" i="141"/>
  <c r="B142" i="141"/>
  <c r="B143" i="141"/>
  <c r="B144" i="141"/>
  <c r="B145" i="141"/>
  <c r="B146" i="141"/>
  <c r="B147" i="141"/>
  <c r="B148" i="141"/>
  <c r="B149" i="141"/>
  <c r="B150" i="141"/>
  <c r="B151" i="141"/>
  <c r="B152" i="141"/>
  <c r="B153" i="141"/>
  <c r="B154" i="141"/>
  <c r="B155" i="141"/>
  <c r="B156" i="141"/>
  <c r="B157" i="141"/>
  <c r="B158" i="141"/>
  <c r="B159" i="141"/>
  <c r="B160" i="141"/>
  <c r="B161" i="141"/>
  <c r="B162" i="141"/>
  <c r="B163" i="141"/>
  <c r="B164" i="141"/>
  <c r="B165" i="141"/>
  <c r="B166" i="141"/>
  <c r="B167" i="141"/>
  <c r="B168" i="141"/>
  <c r="B169" i="141"/>
  <c r="B170" i="141"/>
  <c r="B171" i="141"/>
  <c r="B172" i="141"/>
  <c r="B173" i="141"/>
  <c r="B174" i="141"/>
  <c r="B175" i="141"/>
  <c r="B176" i="141"/>
  <c r="B177" i="141"/>
  <c r="B178" i="141"/>
  <c r="B179" i="141"/>
  <c r="B180" i="141"/>
  <c r="B181" i="141"/>
  <c r="B182" i="141"/>
  <c r="B183" i="141"/>
  <c r="B184" i="141"/>
  <c r="B185" i="141"/>
  <c r="B186" i="141"/>
  <c r="B187" i="141"/>
  <c r="B188" i="141"/>
  <c r="B189" i="141"/>
  <c r="B190" i="141"/>
  <c r="B191" i="141"/>
  <c r="B192" i="141"/>
  <c r="B193" i="141"/>
  <c r="B194" i="141"/>
  <c r="B195" i="141"/>
  <c r="B196" i="141"/>
  <c r="B197" i="141"/>
  <c r="B198" i="141"/>
  <c r="B199" i="141"/>
  <c r="B200" i="141"/>
  <c r="B201" i="141"/>
  <c r="B202" i="141"/>
  <c r="B203" i="141"/>
  <c r="B204" i="141"/>
  <c r="B205" i="141"/>
  <c r="B206" i="141"/>
  <c r="B207" i="141"/>
  <c r="B208" i="141"/>
  <c r="B209" i="141"/>
  <c r="B210" i="141"/>
  <c r="B211" i="141"/>
  <c r="B212" i="141"/>
  <c r="B213" i="141"/>
  <c r="B214" i="141"/>
  <c r="B215" i="141"/>
  <c r="B216" i="141"/>
  <c r="B217" i="141"/>
  <c r="B218" i="141"/>
  <c r="B219" i="141"/>
  <c r="B220" i="141"/>
  <c r="B221" i="141"/>
  <c r="B222" i="141"/>
  <c r="B223" i="141"/>
  <c r="B224" i="141"/>
  <c r="B225" i="141"/>
  <c r="B226" i="141"/>
  <c r="B227" i="141"/>
  <c r="B228" i="141"/>
  <c r="B229" i="141"/>
  <c r="B230" i="141"/>
  <c r="B231" i="141"/>
  <c r="B232" i="141"/>
  <c r="B233" i="141"/>
  <c r="B234" i="141"/>
  <c r="B235" i="141"/>
  <c r="B7" i="141"/>
  <c r="B9" i="140"/>
  <c r="B10" i="140"/>
  <c r="B11" i="140"/>
  <c r="B12" i="140"/>
  <c r="B13" i="140"/>
  <c r="B14" i="140"/>
  <c r="B15" i="140"/>
  <c r="B16" i="140"/>
  <c r="B17" i="140"/>
  <c r="B18" i="140"/>
  <c r="B19" i="140"/>
  <c r="B20" i="140"/>
  <c r="B21" i="140"/>
  <c r="B22" i="140"/>
  <c r="B23" i="140"/>
  <c r="B24" i="140"/>
  <c r="B25" i="140"/>
  <c r="B26" i="140"/>
  <c r="B27" i="140"/>
  <c r="B28" i="140"/>
  <c r="B29" i="140"/>
  <c r="B30" i="140"/>
  <c r="B31" i="140"/>
  <c r="B32" i="140"/>
  <c r="B33" i="140"/>
  <c r="B34" i="140"/>
  <c r="B35" i="140"/>
  <c r="B36" i="140"/>
  <c r="B37" i="140"/>
  <c r="B38" i="140"/>
  <c r="B39" i="140"/>
  <c r="B40" i="140"/>
  <c r="B41" i="140"/>
  <c r="B42" i="140"/>
  <c r="B43" i="140"/>
  <c r="B44" i="140"/>
  <c r="B45" i="140"/>
  <c r="B46" i="140"/>
  <c r="B47" i="140"/>
  <c r="B48" i="140"/>
  <c r="B49" i="140"/>
  <c r="B50" i="140"/>
  <c r="B51" i="140"/>
  <c r="B52" i="140"/>
  <c r="B53" i="140"/>
  <c r="B54" i="140"/>
  <c r="B55" i="140"/>
  <c r="B56" i="140"/>
  <c r="B57" i="140"/>
  <c r="B58" i="140"/>
  <c r="B59" i="140"/>
  <c r="B60" i="140"/>
  <c r="B61" i="140"/>
  <c r="B62" i="140"/>
  <c r="B63" i="140"/>
  <c r="B64" i="140"/>
  <c r="B65" i="140"/>
  <c r="B66" i="140"/>
  <c r="B67" i="140"/>
  <c r="B68" i="140"/>
  <c r="B69" i="140"/>
  <c r="B70" i="140"/>
  <c r="B71" i="140"/>
  <c r="B72" i="140"/>
  <c r="B73" i="140"/>
  <c r="B74" i="140"/>
  <c r="B75" i="140"/>
  <c r="B76" i="140"/>
  <c r="B77" i="140"/>
  <c r="B78" i="140"/>
  <c r="B79" i="140"/>
  <c r="B80" i="140"/>
  <c r="B81" i="140"/>
  <c r="B82" i="140"/>
  <c r="B83" i="140"/>
  <c r="B84" i="140"/>
  <c r="B85" i="140"/>
  <c r="B86" i="140"/>
  <c r="B87" i="140"/>
  <c r="B88" i="140"/>
  <c r="B89" i="140"/>
  <c r="B90" i="140"/>
  <c r="B91" i="140"/>
  <c r="B92" i="140"/>
  <c r="B93" i="140"/>
  <c r="B94" i="140"/>
  <c r="B95" i="140"/>
  <c r="B96" i="140"/>
  <c r="B97" i="140"/>
  <c r="B98" i="140"/>
  <c r="B99" i="140"/>
  <c r="B100" i="140"/>
  <c r="B101" i="140"/>
  <c r="B102" i="140"/>
  <c r="B103" i="140"/>
  <c r="B104" i="140"/>
  <c r="B105" i="140"/>
  <c r="B106" i="140"/>
  <c r="B107" i="140"/>
  <c r="B108" i="140"/>
  <c r="B11" i="139"/>
  <c r="B12" i="139"/>
  <c r="B13" i="139"/>
  <c r="B14" i="139"/>
  <c r="B15" i="139"/>
  <c r="B16" i="139"/>
  <c r="B17" i="139"/>
  <c r="B3" i="139"/>
  <c r="B18" i="139"/>
  <c r="B19" i="139"/>
  <c r="B20" i="139"/>
  <c r="B21" i="139"/>
  <c r="B22" i="139"/>
  <c r="B23" i="139"/>
  <c r="B24" i="139"/>
  <c r="B25" i="139"/>
  <c r="B26" i="139"/>
  <c r="B27" i="139"/>
  <c r="B28" i="139"/>
  <c r="B29" i="139"/>
  <c r="B30" i="139"/>
  <c r="B31" i="139"/>
  <c r="B32" i="139"/>
  <c r="B33" i="139"/>
  <c r="B34" i="139"/>
  <c r="B35" i="139"/>
  <c r="B36" i="139"/>
  <c r="B37" i="139"/>
  <c r="B38" i="139"/>
  <c r="B4" i="139"/>
  <c r="B39" i="139"/>
  <c r="B40" i="139"/>
  <c r="B41" i="139"/>
  <c r="B42" i="139"/>
  <c r="B43" i="139"/>
  <c r="B44" i="139"/>
  <c r="B45" i="139"/>
  <c r="B46" i="139"/>
  <c r="B47" i="139"/>
  <c r="B48" i="139"/>
  <c r="B49" i="139"/>
  <c r="B50" i="139"/>
  <c r="B51" i="139"/>
  <c r="B52" i="139"/>
  <c r="B53" i="139"/>
  <c r="B54" i="139"/>
  <c r="B55" i="139"/>
  <c r="B56" i="139"/>
  <c r="B57" i="139"/>
  <c r="B58" i="139"/>
  <c r="B5" i="139"/>
  <c r="B6" i="139"/>
  <c r="B59" i="139"/>
  <c r="B60" i="139"/>
  <c r="B61" i="139"/>
  <c r="B62" i="139"/>
  <c r="B63" i="139"/>
  <c r="B64" i="139"/>
  <c r="B65" i="139"/>
  <c r="B66" i="139"/>
  <c r="B67" i="139"/>
  <c r="B68" i="139"/>
  <c r="B69" i="139"/>
  <c r="B70" i="139"/>
  <c r="B71" i="139"/>
  <c r="B72" i="139"/>
  <c r="B73" i="139"/>
  <c r="B74" i="139"/>
  <c r="B75" i="139"/>
  <c r="B76" i="139"/>
  <c r="B77" i="139"/>
  <c r="B78" i="139"/>
  <c r="B79" i="139"/>
  <c r="B80" i="139"/>
  <c r="B81" i="139"/>
  <c r="B82" i="139"/>
  <c r="B83" i="139"/>
  <c r="B84" i="139"/>
  <c r="B85" i="139"/>
  <c r="B86" i="139"/>
  <c r="B87" i="139"/>
  <c r="B88" i="139"/>
  <c r="B89" i="139"/>
  <c r="B90" i="139"/>
  <c r="B91" i="139"/>
  <c r="B92" i="139"/>
  <c r="B93" i="139"/>
  <c r="B94" i="139"/>
  <c r="B95" i="139"/>
  <c r="B96" i="139"/>
  <c r="B97" i="139"/>
  <c r="B98" i="139"/>
  <c r="B99" i="139"/>
  <c r="B100" i="139"/>
  <c r="B101" i="139"/>
  <c r="B102" i="139"/>
  <c r="B103" i="139"/>
  <c r="B104" i="139"/>
  <c r="B105" i="139"/>
  <c r="B106" i="139"/>
  <c r="B107" i="139"/>
  <c r="B108" i="139"/>
  <c r="B109" i="139"/>
  <c r="B110" i="139"/>
  <c r="B111" i="139"/>
  <c r="B112" i="139"/>
  <c r="B113" i="139"/>
  <c r="B114" i="139"/>
  <c r="B115" i="139"/>
  <c r="B116" i="139"/>
  <c r="B117" i="139"/>
  <c r="B118" i="139"/>
  <c r="B119" i="139"/>
  <c r="B120" i="139"/>
  <c r="B121" i="139"/>
  <c r="B122" i="139"/>
  <c r="B123" i="139"/>
  <c r="B124" i="139"/>
  <c r="B125" i="139"/>
  <c r="B126" i="139"/>
  <c r="B127" i="139"/>
  <c r="B128" i="139"/>
  <c r="B129" i="139"/>
  <c r="B130" i="139"/>
  <c r="B131" i="139"/>
  <c r="B7" i="139"/>
  <c r="B8" i="139"/>
  <c r="B9" i="139"/>
  <c r="B12" i="138"/>
  <c r="B13" i="138"/>
  <c r="B14" i="138"/>
  <c r="B15" i="138"/>
  <c r="B16" i="138"/>
  <c r="B17" i="138"/>
  <c r="B18" i="138"/>
  <c r="B19" i="138"/>
  <c r="B20" i="138"/>
  <c r="B21" i="138"/>
  <c r="B3" i="138"/>
  <c r="B22" i="138"/>
  <c r="B23" i="138"/>
  <c r="B24" i="138"/>
  <c r="B25" i="138"/>
  <c r="B26" i="138"/>
  <c r="B27" i="138"/>
  <c r="B4" i="138"/>
  <c r="B28" i="138"/>
  <c r="B29" i="138"/>
  <c r="B30" i="138"/>
  <c r="B31" i="138"/>
  <c r="B32" i="138"/>
  <c r="B33" i="138"/>
  <c r="B34" i="138"/>
  <c r="B35" i="138"/>
  <c r="B36" i="138"/>
  <c r="B37" i="138"/>
  <c r="B38" i="138"/>
  <c r="B39" i="138"/>
  <c r="B40" i="138"/>
  <c r="B5" i="138"/>
  <c r="B41" i="138"/>
  <c r="B42" i="138"/>
  <c r="B43" i="138"/>
  <c r="B44" i="138"/>
  <c r="B45" i="138"/>
  <c r="B46" i="138"/>
  <c r="B47" i="138"/>
  <c r="B48" i="138"/>
  <c r="B49" i="138"/>
  <c r="B50" i="138"/>
  <c r="B51" i="138"/>
  <c r="B52" i="138"/>
  <c r="B53" i="138"/>
  <c r="B54" i="138"/>
  <c r="B55" i="138"/>
  <c r="B56" i="138"/>
  <c r="B6" i="138"/>
  <c r="B7" i="138"/>
  <c r="B57" i="138"/>
  <c r="B58" i="138"/>
  <c r="B59" i="138"/>
  <c r="B60" i="138"/>
  <c r="B61" i="138"/>
  <c r="B62" i="138"/>
  <c r="B63" i="138"/>
  <c r="B64" i="138"/>
  <c r="B65" i="138"/>
  <c r="B66" i="138"/>
  <c r="B67" i="138"/>
  <c r="B68" i="138"/>
  <c r="B69" i="138"/>
  <c r="B70" i="138"/>
  <c r="B71" i="138"/>
  <c r="B72" i="138"/>
  <c r="B73" i="138"/>
  <c r="B74" i="138"/>
  <c r="B75" i="138"/>
  <c r="B76" i="138"/>
  <c r="B77" i="138"/>
  <c r="B78" i="138"/>
  <c r="B79" i="138"/>
  <c r="B80" i="138"/>
  <c r="B81" i="138"/>
  <c r="B82" i="138"/>
  <c r="B83" i="138"/>
  <c r="B84" i="138"/>
  <c r="B85" i="138"/>
  <c r="B86" i="138"/>
  <c r="B87" i="138"/>
  <c r="B88" i="138"/>
  <c r="B89" i="138"/>
  <c r="B90" i="138"/>
  <c r="B91" i="138"/>
  <c r="B92" i="138"/>
  <c r="B93" i="138"/>
  <c r="B94" i="138"/>
  <c r="B95" i="138"/>
  <c r="B96" i="138"/>
  <c r="B97" i="138"/>
  <c r="B98" i="138"/>
  <c r="B99" i="138"/>
  <c r="B100" i="138"/>
  <c r="B101" i="138"/>
  <c r="B102" i="138"/>
  <c r="B103" i="138"/>
  <c r="B104" i="138"/>
  <c r="B105" i="138"/>
  <c r="B106" i="138"/>
  <c r="B107" i="138"/>
  <c r="B108" i="138"/>
  <c r="B109" i="138"/>
  <c r="B110" i="138"/>
  <c r="B111" i="138"/>
  <c r="B112" i="138"/>
  <c r="B113" i="138"/>
  <c r="B114" i="138"/>
  <c r="B115" i="138"/>
  <c r="B116" i="138"/>
  <c r="B117" i="138"/>
  <c r="B118" i="138"/>
  <c r="B119" i="138"/>
  <c r="B120" i="138"/>
  <c r="B121" i="138"/>
  <c r="B122" i="138"/>
  <c r="B123" i="138"/>
  <c r="B124" i="138"/>
  <c r="B125" i="138"/>
  <c r="B126" i="138"/>
  <c r="B127" i="138"/>
  <c r="B128" i="138"/>
  <c r="B129" i="138"/>
  <c r="B130" i="138"/>
  <c r="B131" i="138"/>
  <c r="B132" i="138"/>
  <c r="B133" i="138"/>
  <c r="B134" i="138"/>
  <c r="B135" i="138"/>
  <c r="B136" i="138"/>
  <c r="B137" i="138"/>
  <c r="B11" i="137"/>
  <c r="B12" i="137"/>
  <c r="B13" i="137"/>
  <c r="B14" i="137"/>
  <c r="B15" i="137"/>
  <c r="B16" i="137"/>
  <c r="B17" i="137"/>
  <c r="B18" i="137"/>
  <c r="B19" i="137"/>
  <c r="B20" i="137"/>
  <c r="B21" i="137"/>
  <c r="B22" i="137"/>
  <c r="B23" i="137"/>
  <c r="B24" i="137"/>
  <c r="B25" i="137"/>
  <c r="B26" i="137"/>
  <c r="B27" i="137"/>
  <c r="B28" i="137"/>
  <c r="B29" i="137"/>
  <c r="B30" i="137"/>
  <c r="B31" i="137"/>
  <c r="B32" i="137"/>
  <c r="B33" i="137"/>
  <c r="B34" i="137"/>
  <c r="B35" i="137"/>
  <c r="B36" i="137"/>
  <c r="B37" i="137"/>
  <c r="B38" i="137"/>
  <c r="B39" i="137"/>
  <c r="B40" i="137"/>
  <c r="B41" i="137"/>
  <c r="B42" i="137"/>
  <c r="B43" i="137"/>
  <c r="B44" i="137"/>
  <c r="B45" i="137"/>
  <c r="B46" i="137"/>
  <c r="B47" i="137"/>
  <c r="B48" i="137"/>
  <c r="B49" i="137"/>
  <c r="B50" i="137"/>
  <c r="B51" i="137"/>
  <c r="B52" i="137"/>
  <c r="B53" i="137"/>
  <c r="B54" i="137"/>
  <c r="B55" i="137"/>
  <c r="B56" i="137"/>
  <c r="B4" i="137"/>
  <c r="B57" i="137"/>
  <c r="B5" i="137"/>
  <c r="B6" i="137"/>
  <c r="B7" i="137"/>
  <c r="B58" i="137"/>
  <c r="B59" i="137"/>
  <c r="B60" i="137"/>
  <c r="B61" i="137"/>
  <c r="B62" i="137"/>
  <c r="B63" i="137"/>
  <c r="B64" i="137"/>
  <c r="B65" i="137"/>
  <c r="B66" i="137"/>
  <c r="B67" i="137"/>
  <c r="B68" i="137"/>
  <c r="B69" i="137"/>
  <c r="B70" i="137"/>
  <c r="B71" i="137"/>
  <c r="B72" i="137"/>
  <c r="B73" i="137"/>
  <c r="B74" i="137"/>
  <c r="B75" i="137"/>
  <c r="B76" i="137"/>
  <c r="B77" i="137"/>
  <c r="B78" i="137"/>
  <c r="B79" i="137"/>
  <c r="B80" i="137"/>
  <c r="B81" i="137"/>
  <c r="B82" i="137"/>
  <c r="B83" i="137"/>
  <c r="B84" i="137"/>
  <c r="B85" i="137"/>
  <c r="B86" i="137"/>
  <c r="B87" i="137"/>
  <c r="B88" i="137"/>
  <c r="B89" i="137"/>
  <c r="B90" i="137"/>
  <c r="B91" i="137"/>
  <c r="B92" i="137"/>
  <c r="B93" i="137"/>
  <c r="B94" i="137"/>
  <c r="B95" i="137"/>
  <c r="B96" i="137"/>
  <c r="B97" i="137"/>
  <c r="B98" i="137"/>
  <c r="B99" i="137"/>
  <c r="B100" i="137"/>
  <c r="B101" i="137"/>
  <c r="B102" i="137"/>
  <c r="B103" i="137"/>
  <c r="B104" i="137"/>
  <c r="B105" i="137"/>
  <c r="B106" i="137"/>
  <c r="B107" i="137"/>
  <c r="B108" i="137"/>
  <c r="B109" i="137"/>
  <c r="B110" i="137"/>
  <c r="B111" i="137"/>
  <c r="B112" i="137"/>
  <c r="B113" i="137"/>
  <c r="B114" i="137"/>
  <c r="B115" i="137"/>
  <c r="B116" i="137"/>
  <c r="B117" i="137"/>
  <c r="B118" i="137"/>
  <c r="B119" i="137"/>
  <c r="B120" i="137"/>
  <c r="B121" i="137"/>
  <c r="B122" i="137"/>
  <c r="B123" i="137"/>
  <c r="B124" i="137"/>
  <c r="B15" i="136"/>
  <c r="B4" i="136"/>
  <c r="B5" i="136"/>
  <c r="B16" i="136"/>
  <c r="B17" i="136"/>
  <c r="B18" i="136"/>
  <c r="B19" i="136"/>
  <c r="B20" i="136"/>
  <c r="B21" i="136"/>
  <c r="B22" i="136"/>
  <c r="B23" i="136"/>
  <c r="B24" i="136"/>
  <c r="B25" i="136"/>
  <c r="B26" i="136"/>
  <c r="B27" i="136"/>
  <c r="B28" i="136"/>
  <c r="B29" i="136"/>
  <c r="B6" i="136"/>
  <c r="B30" i="136"/>
  <c r="B31" i="136"/>
  <c r="B32" i="136"/>
  <c r="B33" i="136"/>
  <c r="B34" i="136"/>
  <c r="B35" i="136"/>
  <c r="B36" i="136"/>
  <c r="B37" i="136"/>
  <c r="B38" i="136"/>
  <c r="B39" i="136"/>
  <c r="B40" i="136"/>
  <c r="B41" i="136"/>
  <c r="B42" i="136"/>
  <c r="B43" i="136"/>
  <c r="B44" i="136"/>
  <c r="B45" i="136"/>
  <c r="B46" i="136"/>
  <c r="B47" i="136"/>
  <c r="B48" i="136"/>
  <c r="B49" i="136"/>
  <c r="B50" i="136"/>
  <c r="B51" i="136"/>
  <c r="B52" i="136"/>
  <c r="B53" i="136"/>
  <c r="B54" i="136"/>
  <c r="B55" i="136"/>
  <c r="B56" i="136"/>
  <c r="B57" i="136"/>
  <c r="B58" i="136"/>
  <c r="B59" i="136"/>
  <c r="B60" i="136"/>
  <c r="B61" i="136"/>
  <c r="B62" i="136"/>
  <c r="B63" i="136"/>
  <c r="B64" i="136"/>
  <c r="B65" i="136"/>
  <c r="B66" i="136"/>
  <c r="B67" i="136"/>
  <c r="B68" i="136"/>
  <c r="B69" i="136"/>
  <c r="B70" i="136"/>
  <c r="B71" i="136"/>
  <c r="B72" i="136"/>
  <c r="B73" i="136"/>
  <c r="B74" i="136"/>
  <c r="B75" i="136"/>
  <c r="B76" i="136"/>
  <c r="B77" i="136"/>
  <c r="B78" i="136"/>
  <c r="B79" i="136"/>
  <c r="B7" i="136"/>
  <c r="B8" i="136"/>
  <c r="B9" i="136"/>
  <c r="B80" i="136"/>
  <c r="B81" i="136"/>
  <c r="B15" i="135"/>
  <c r="B16" i="135"/>
  <c r="B17" i="135"/>
  <c r="B18" i="135"/>
  <c r="B19" i="135"/>
  <c r="B20" i="135"/>
  <c r="B21" i="135"/>
  <c r="B22" i="135"/>
  <c r="B23" i="135"/>
  <c r="B24" i="135"/>
  <c r="B25" i="135"/>
  <c r="B26" i="135"/>
  <c r="B27" i="135"/>
  <c r="B28" i="135"/>
  <c r="B29" i="135"/>
  <c r="B30" i="135"/>
  <c r="B31" i="135"/>
  <c r="B32" i="135"/>
  <c r="B33" i="135"/>
  <c r="B34" i="135"/>
  <c r="B35" i="135"/>
  <c r="B36" i="135"/>
  <c r="B37" i="135"/>
  <c r="B38" i="135"/>
  <c r="B39" i="135"/>
  <c r="B40" i="135"/>
  <c r="B41" i="135"/>
  <c r="B42" i="135"/>
  <c r="B43" i="135"/>
  <c r="B44" i="135"/>
  <c r="B45" i="135"/>
  <c r="B46" i="135"/>
  <c r="B47" i="135"/>
  <c r="B48" i="135"/>
  <c r="B49" i="135"/>
  <c r="B50" i="135"/>
  <c r="B51" i="135"/>
  <c r="B52" i="135"/>
  <c r="B53" i="135"/>
  <c r="B54" i="135"/>
  <c r="B55" i="135"/>
  <c r="B56" i="135"/>
  <c r="B57" i="135"/>
  <c r="B58" i="135"/>
  <c r="B59" i="135"/>
  <c r="B60" i="135"/>
  <c r="B61" i="135"/>
  <c r="B62" i="135"/>
  <c r="B63" i="135"/>
  <c r="B64" i="135"/>
  <c r="B65" i="135"/>
  <c r="B66" i="135"/>
  <c r="B67" i="135"/>
  <c r="B3" i="135"/>
  <c r="B4" i="135"/>
  <c r="B68" i="135"/>
  <c r="B69" i="135"/>
  <c r="B70" i="135"/>
  <c r="B71" i="135"/>
  <c r="B72" i="135"/>
  <c r="B73" i="135"/>
  <c r="B5" i="135"/>
  <c r="B6" i="135"/>
  <c r="B7" i="135"/>
  <c r="B8" i="135"/>
  <c r="B74" i="135"/>
  <c r="B75" i="135"/>
  <c r="B76" i="135"/>
  <c r="B77" i="135"/>
  <c r="B78" i="135"/>
  <c r="B79" i="135"/>
  <c r="B80" i="135"/>
  <c r="B81" i="135"/>
  <c r="B82" i="135"/>
  <c r="B83" i="135"/>
  <c r="B84" i="135"/>
  <c r="B85" i="135"/>
  <c r="B86" i="135"/>
  <c r="B87" i="135"/>
  <c r="B88" i="135"/>
  <c r="B89" i="135"/>
  <c r="B90" i="135"/>
  <c r="B91" i="135"/>
  <c r="B92" i="135"/>
  <c r="B93" i="135"/>
  <c r="B94" i="135"/>
  <c r="B95" i="135"/>
  <c r="B96" i="135"/>
  <c r="B97" i="135"/>
  <c r="B98" i="135"/>
  <c r="B99" i="135"/>
  <c r="B100" i="135"/>
  <c r="B101" i="135"/>
  <c r="B102" i="135"/>
  <c r="B103" i="135"/>
  <c r="B104" i="135"/>
  <c r="B105" i="135"/>
  <c r="B106" i="135"/>
  <c r="B107" i="135"/>
  <c r="B108" i="135"/>
  <c r="B109" i="135"/>
  <c r="B110" i="135"/>
  <c r="B111" i="135"/>
  <c r="B112" i="135"/>
  <c r="B113" i="135"/>
  <c r="B114" i="135"/>
  <c r="B115" i="135"/>
  <c r="B116" i="135"/>
  <c r="B117" i="135"/>
  <c r="B118" i="135"/>
  <c r="B119" i="135"/>
  <c r="B120" i="135"/>
  <c r="B121" i="135"/>
  <c r="B122" i="135"/>
  <c r="B123" i="135"/>
  <c r="B124" i="135"/>
  <c r="B125" i="135"/>
  <c r="B126" i="135"/>
  <c r="B127" i="135"/>
  <c r="B128" i="135"/>
  <c r="B129" i="135"/>
  <c r="B130" i="135"/>
  <c r="B131" i="135"/>
  <c r="B132" i="135"/>
  <c r="B133" i="135"/>
  <c r="B134" i="135"/>
  <c r="B135" i="135"/>
  <c r="B136" i="135"/>
  <c r="B137" i="135"/>
  <c r="B138" i="135"/>
  <c r="B139" i="135"/>
  <c r="B140" i="135"/>
  <c r="B141" i="135"/>
  <c r="B142" i="135"/>
  <c r="B143" i="135"/>
  <c r="B144" i="135"/>
  <c r="B145" i="135"/>
  <c r="B146" i="135"/>
  <c r="B147" i="135"/>
  <c r="B148" i="135"/>
  <c r="B149" i="135"/>
  <c r="B150" i="135"/>
  <c r="B151" i="135"/>
  <c r="B152" i="135"/>
  <c r="B153" i="135"/>
  <c r="B154" i="135"/>
  <c r="B155" i="135"/>
  <c r="B156" i="135"/>
  <c r="B157" i="135"/>
  <c r="B158" i="135"/>
  <c r="B159" i="135"/>
  <c r="B160" i="135"/>
  <c r="B161" i="135"/>
  <c r="B162" i="135"/>
  <c r="B163" i="135"/>
  <c r="B164" i="135"/>
  <c r="B165" i="135"/>
  <c r="B166" i="135"/>
  <c r="B167" i="135"/>
  <c r="B168" i="135"/>
  <c r="B169" i="135"/>
  <c r="B170" i="135"/>
  <c r="B171" i="135"/>
  <c r="B172" i="135"/>
  <c r="B4" i="134"/>
  <c r="B5" i="134"/>
  <c r="B12" i="134"/>
  <c r="B13" i="134"/>
  <c r="B14" i="134"/>
  <c r="B15" i="134"/>
  <c r="B16" i="134"/>
  <c r="B17" i="134"/>
  <c r="B18" i="134"/>
  <c r="B19" i="134"/>
  <c r="B20" i="134"/>
  <c r="B21" i="134"/>
  <c r="B22" i="134"/>
  <c r="B23" i="134"/>
  <c r="B24" i="134"/>
  <c r="B25" i="134"/>
  <c r="B26" i="134"/>
  <c r="B27" i="134"/>
  <c r="B28" i="134"/>
  <c r="B29" i="134"/>
  <c r="B30" i="134"/>
  <c r="B31" i="134"/>
  <c r="B32" i="134"/>
  <c r="B33" i="134"/>
  <c r="B34" i="134"/>
  <c r="B35" i="134"/>
  <c r="B36" i="134"/>
  <c r="B37" i="134"/>
  <c r="B38" i="134"/>
  <c r="B39" i="134"/>
  <c r="B40" i="134"/>
  <c r="B41" i="134"/>
  <c r="B42" i="134"/>
  <c r="B43" i="134"/>
  <c r="B44" i="134"/>
  <c r="B45" i="134"/>
  <c r="B46" i="134"/>
  <c r="B47" i="134"/>
  <c r="B48" i="134"/>
  <c r="B49" i="134"/>
  <c r="B50" i="134"/>
  <c r="B51" i="134"/>
  <c r="B52" i="134"/>
  <c r="B53" i="134"/>
  <c r="B54" i="134"/>
  <c r="B55" i="134"/>
  <c r="B56" i="134"/>
  <c r="B57" i="134"/>
  <c r="B58" i="134"/>
  <c r="B59" i="134"/>
  <c r="B60" i="134"/>
  <c r="B61" i="134"/>
  <c r="B62" i="134"/>
  <c r="B63" i="134"/>
  <c r="B64" i="134"/>
  <c r="B65" i="134"/>
  <c r="B66" i="134"/>
  <c r="B67" i="134"/>
  <c r="B68" i="134"/>
  <c r="B69" i="134"/>
  <c r="B70" i="134"/>
  <c r="B71" i="134"/>
  <c r="B72" i="134"/>
  <c r="B73" i="134"/>
  <c r="B74" i="134"/>
  <c r="B6" i="134"/>
  <c r="B7" i="134"/>
  <c r="B75" i="134"/>
  <c r="B76" i="134"/>
  <c r="B77" i="134"/>
  <c r="B78" i="134"/>
  <c r="B79" i="134"/>
  <c r="B80" i="134"/>
  <c r="B81" i="134"/>
  <c r="B82" i="134"/>
  <c r="B83" i="134"/>
  <c r="B84" i="134"/>
  <c r="B85" i="134"/>
  <c r="B86" i="134"/>
  <c r="B87" i="134"/>
  <c r="B88" i="134"/>
  <c r="B89" i="134"/>
  <c r="B90" i="134"/>
  <c r="B91" i="134"/>
  <c r="B92" i="134"/>
  <c r="B93" i="134"/>
  <c r="B94" i="134"/>
  <c r="B95" i="134"/>
  <c r="B96" i="134"/>
  <c r="B97" i="134"/>
  <c r="B98" i="134"/>
  <c r="B99" i="134"/>
  <c r="B100" i="134"/>
  <c r="B101" i="134"/>
  <c r="B102" i="134"/>
  <c r="B103" i="134"/>
  <c r="B104" i="134"/>
  <c r="B105" i="134"/>
  <c r="B106" i="134"/>
  <c r="B107" i="134"/>
  <c r="B108" i="134"/>
  <c r="B109" i="134"/>
  <c r="B110" i="134"/>
  <c r="B111" i="134"/>
  <c r="B112" i="134"/>
  <c r="B113" i="134"/>
  <c r="B114" i="134"/>
  <c r="B115" i="134"/>
  <c r="B116" i="134"/>
  <c r="B117" i="134"/>
  <c r="B118" i="134"/>
  <c r="B119" i="134"/>
  <c r="B120" i="134"/>
  <c r="B121" i="134"/>
  <c r="B122" i="134"/>
  <c r="B123" i="134"/>
  <c r="B124" i="134"/>
  <c r="B125" i="134"/>
  <c r="B126" i="134"/>
  <c r="B127" i="134"/>
  <c r="B128" i="134"/>
  <c r="B129" i="134"/>
  <c r="B130" i="134"/>
  <c r="B131" i="134"/>
  <c r="B132" i="134"/>
  <c r="B133" i="134"/>
  <c r="B134" i="134"/>
  <c r="B135" i="134"/>
  <c r="B136" i="134"/>
  <c r="B137" i="134"/>
  <c r="B138" i="134"/>
  <c r="B139" i="134"/>
  <c r="B140" i="134"/>
  <c r="B141" i="134"/>
  <c r="B142" i="134"/>
  <c r="B143" i="134"/>
  <c r="B144" i="134"/>
  <c r="B145" i="134"/>
  <c r="B146" i="134"/>
  <c r="B147" i="134"/>
  <c r="B148" i="134"/>
  <c r="B149" i="134"/>
  <c r="B150" i="134"/>
  <c r="B151" i="134"/>
  <c r="B12" i="133"/>
  <c r="B13" i="133"/>
  <c r="B14" i="133"/>
  <c r="B15" i="133"/>
  <c r="B16" i="133"/>
  <c r="B17" i="133"/>
  <c r="B18" i="133"/>
  <c r="B19" i="133"/>
  <c r="B20" i="133"/>
  <c r="B21" i="133"/>
  <c r="B22" i="133"/>
  <c r="B23" i="133"/>
  <c r="B24" i="133"/>
  <c r="B25" i="133"/>
  <c r="B26" i="133"/>
  <c r="B27" i="133"/>
  <c r="B28" i="133"/>
  <c r="B29" i="133"/>
  <c r="B30" i="133"/>
  <c r="B31" i="133"/>
  <c r="B32" i="133"/>
  <c r="B33" i="133"/>
  <c r="B35" i="133"/>
  <c r="B36" i="133"/>
  <c r="B37" i="133"/>
  <c r="B38" i="133"/>
  <c r="B39" i="133"/>
  <c r="B40" i="133"/>
  <c r="B41" i="133"/>
  <c r="B42" i="133"/>
  <c r="B43" i="133"/>
  <c r="B44" i="133"/>
  <c r="B45" i="133"/>
  <c r="B46" i="133"/>
  <c r="B47" i="133"/>
  <c r="B48" i="133"/>
  <c r="B49" i="133"/>
  <c r="B50" i="133"/>
  <c r="B51" i="133"/>
  <c r="B52" i="133"/>
  <c r="B53" i="133"/>
  <c r="B54" i="133"/>
  <c r="B55" i="133"/>
  <c r="B56" i="133"/>
  <c r="B57" i="133"/>
  <c r="B3" i="133"/>
  <c r="B4" i="133"/>
  <c r="B5" i="133"/>
  <c r="B6" i="133"/>
  <c r="B7" i="133"/>
  <c r="B8" i="133"/>
  <c r="B84" i="133"/>
  <c r="B58" i="133"/>
  <c r="B85" i="133"/>
  <c r="B59" i="133"/>
  <c r="B86" i="133"/>
  <c r="B60" i="133"/>
  <c r="B87" i="133"/>
  <c r="B61" i="133"/>
  <c r="B88" i="133"/>
  <c r="B62" i="133"/>
  <c r="B89" i="133"/>
  <c r="B63" i="133"/>
  <c r="B90" i="133"/>
  <c r="B64" i="133"/>
  <c r="B91" i="133"/>
  <c r="B65" i="133"/>
  <c r="B92" i="133"/>
  <c r="B66" i="133"/>
  <c r="B93" i="133"/>
  <c r="B67" i="133"/>
  <c r="B94" i="133"/>
  <c r="B68" i="133"/>
  <c r="B95" i="133"/>
  <c r="B69" i="133"/>
  <c r="B96" i="133"/>
  <c r="B70" i="133"/>
  <c r="B97" i="133"/>
  <c r="B71" i="133"/>
  <c r="B98" i="133"/>
  <c r="B72" i="133"/>
  <c r="B99" i="133"/>
  <c r="B73" i="133"/>
  <c r="B100" i="133"/>
  <c r="B74" i="133"/>
  <c r="B101" i="133"/>
  <c r="B75" i="133"/>
  <c r="B102" i="133"/>
  <c r="B76" i="133"/>
  <c r="B103" i="133"/>
  <c r="B77" i="133"/>
  <c r="B104" i="133"/>
  <c r="B78" i="133"/>
  <c r="B105" i="133"/>
  <c r="B79" i="133"/>
  <c r="B106" i="133"/>
  <c r="B80" i="133"/>
  <c r="B107" i="133"/>
  <c r="B81" i="133"/>
  <c r="B108" i="133"/>
  <c r="B82" i="133"/>
  <c r="B109" i="133"/>
  <c r="B83" i="133"/>
  <c r="B110" i="133"/>
  <c r="B4" i="132"/>
  <c r="B16" i="132"/>
  <c r="B17" i="132"/>
  <c r="B18" i="132"/>
  <c r="B19" i="132"/>
  <c r="B20" i="132"/>
  <c r="B21" i="132"/>
  <c r="B22" i="132"/>
  <c r="B23" i="132"/>
  <c r="B24" i="132"/>
  <c r="B25" i="132"/>
  <c r="B26" i="132"/>
  <c r="B27" i="132"/>
  <c r="B28" i="132"/>
  <c r="B29" i="132"/>
  <c r="B30" i="132"/>
  <c r="B31" i="132"/>
  <c r="B32" i="132"/>
  <c r="B33" i="132"/>
  <c r="B34" i="132"/>
  <c r="B35" i="132"/>
  <c r="B36" i="132"/>
  <c r="B37" i="132"/>
  <c r="B38" i="132"/>
  <c r="B39" i="132"/>
  <c r="B40" i="132"/>
  <c r="B41" i="132"/>
  <c r="B42" i="132"/>
  <c r="B43" i="132"/>
  <c r="B44" i="132"/>
  <c r="B45" i="132"/>
  <c r="B46" i="132"/>
  <c r="B47" i="132"/>
  <c r="B48" i="132"/>
  <c r="B49" i="132"/>
  <c r="B50" i="132"/>
  <c r="B51" i="132"/>
  <c r="B52" i="132"/>
  <c r="B53" i="132"/>
  <c r="B54" i="132"/>
  <c r="B55" i="132"/>
  <c r="B56" i="132"/>
  <c r="B57" i="132"/>
  <c r="B58" i="132"/>
  <c r="B59" i="132"/>
  <c r="B60" i="132"/>
  <c r="B61" i="132"/>
  <c r="B62" i="132"/>
  <c r="B63" i="132"/>
  <c r="B64" i="132"/>
  <c r="B65" i="132"/>
  <c r="B66" i="132"/>
  <c r="B67" i="132"/>
  <c r="B68" i="132"/>
  <c r="B69" i="132"/>
  <c r="B70" i="132"/>
  <c r="B71" i="132"/>
  <c r="B72" i="132"/>
  <c r="B73" i="132"/>
  <c r="B74" i="132"/>
  <c r="B75" i="132"/>
  <c r="B76" i="132"/>
  <c r="B77" i="132"/>
  <c r="B78" i="132"/>
  <c r="B79" i="132"/>
  <c r="B80" i="132"/>
  <c r="B81" i="132"/>
  <c r="B82" i="132"/>
  <c r="B83" i="132"/>
  <c r="B84" i="132"/>
  <c r="B85" i="132"/>
  <c r="B86" i="132"/>
  <c r="B87" i="132"/>
  <c r="B88" i="132"/>
  <c r="B89" i="132"/>
  <c r="B90" i="132"/>
  <c r="B91" i="132"/>
  <c r="B92" i="132"/>
  <c r="B93" i="132"/>
  <c r="B94" i="132"/>
  <c r="B95" i="132"/>
  <c r="B5" i="132"/>
  <c r="B6" i="132"/>
  <c r="B7" i="132"/>
  <c r="B8" i="132"/>
  <c r="B9" i="132"/>
  <c r="B10" i="132"/>
  <c r="B96" i="132"/>
  <c r="B97" i="132"/>
  <c r="B33" i="131"/>
  <c r="B34" i="131"/>
  <c r="B35" i="131"/>
  <c r="B36" i="131"/>
  <c r="B37" i="131"/>
  <c r="B38" i="131"/>
  <c r="B39" i="131"/>
  <c r="B40" i="131"/>
  <c r="B41" i="131"/>
  <c r="B42" i="131"/>
  <c r="B43" i="131"/>
  <c r="B44" i="131"/>
  <c r="B45" i="131"/>
  <c r="B46" i="131"/>
  <c r="B47" i="131"/>
  <c r="B48" i="131"/>
  <c r="B49" i="131"/>
  <c r="B50" i="131"/>
  <c r="B51" i="131"/>
  <c r="B52" i="131"/>
  <c r="B53" i="131"/>
  <c r="B54" i="131"/>
  <c r="B55" i="131"/>
  <c r="B56" i="131"/>
  <c r="B57" i="131"/>
  <c r="B58" i="131"/>
  <c r="B59" i="131"/>
  <c r="B60" i="131"/>
  <c r="B61" i="131"/>
  <c r="B62" i="131"/>
  <c r="B63" i="131"/>
  <c r="B64" i="131"/>
  <c r="B65" i="131"/>
  <c r="B3" i="131"/>
  <c r="B4" i="131"/>
  <c r="B5" i="131"/>
  <c r="B6" i="131"/>
  <c r="B7" i="131"/>
  <c r="B66" i="131"/>
  <c r="B8" i="131"/>
  <c r="B67" i="131"/>
  <c r="B9" i="131"/>
  <c r="B68" i="131"/>
  <c r="B10" i="131"/>
  <c r="B69" i="131"/>
  <c r="B11" i="131"/>
  <c r="B70" i="131"/>
  <c r="B12" i="131"/>
  <c r="B71" i="131"/>
  <c r="B13" i="131"/>
  <c r="B72" i="131"/>
  <c r="B14" i="131"/>
  <c r="B73" i="131"/>
  <c r="B15" i="131"/>
  <c r="B74" i="131"/>
  <c r="B16" i="131"/>
  <c r="B75" i="131"/>
  <c r="B17" i="131"/>
  <c r="B76" i="131"/>
  <c r="B18" i="131"/>
  <c r="B77" i="131"/>
  <c r="B19" i="131"/>
  <c r="B78" i="131"/>
  <c r="B20" i="131"/>
  <c r="B79" i="131"/>
  <c r="B21" i="131"/>
  <c r="B80" i="131"/>
  <c r="B22" i="131"/>
  <c r="B81" i="131"/>
  <c r="B23" i="131"/>
  <c r="B82" i="131"/>
  <c r="B24" i="131"/>
  <c r="B83" i="131"/>
  <c r="B25" i="131"/>
  <c r="B84" i="131"/>
  <c r="B26" i="131"/>
  <c r="B85" i="131"/>
  <c r="B27" i="131"/>
  <c r="B86" i="131"/>
  <c r="B28" i="131"/>
  <c r="B87" i="131"/>
  <c r="B29" i="131"/>
  <c r="B88" i="131"/>
  <c r="B30" i="131"/>
  <c r="B89" i="131"/>
  <c r="B90" i="131"/>
  <c r="B91" i="131"/>
  <c r="B92" i="131"/>
  <c r="B93" i="131"/>
  <c r="B94" i="131"/>
  <c r="B95" i="131"/>
  <c r="B96" i="131"/>
  <c r="B97" i="131"/>
  <c r="B98" i="131"/>
  <c r="B99" i="131"/>
  <c r="B100" i="131"/>
  <c r="B101" i="131"/>
  <c r="B102" i="131"/>
  <c r="B103" i="131"/>
  <c r="B104" i="131"/>
  <c r="B105" i="131"/>
  <c r="B106" i="131"/>
  <c r="B107" i="131"/>
  <c r="B108" i="131"/>
  <c r="B109" i="131"/>
  <c r="B110" i="131"/>
  <c r="B111" i="131"/>
  <c r="B112" i="131"/>
  <c r="B113" i="131"/>
  <c r="B114" i="131"/>
  <c r="B115" i="131"/>
  <c r="B116" i="131"/>
  <c r="B117" i="131"/>
  <c r="B118" i="131"/>
  <c r="B119" i="131"/>
  <c r="B120" i="131"/>
  <c r="B121" i="131"/>
  <c r="B122" i="131"/>
  <c r="B123" i="131"/>
  <c r="B124" i="131"/>
  <c r="B125" i="131"/>
  <c r="B126" i="131"/>
  <c r="B127" i="131"/>
  <c r="B128" i="131"/>
  <c r="B129" i="131"/>
  <c r="B130" i="131"/>
  <c r="B131" i="131"/>
  <c r="B132" i="131"/>
  <c r="B133" i="131"/>
  <c r="B134" i="131"/>
  <c r="B135" i="131"/>
  <c r="B136" i="131"/>
  <c r="B137" i="131"/>
  <c r="B138" i="131"/>
  <c r="B8" i="130"/>
  <c r="B9" i="130"/>
  <c r="B3" i="130"/>
  <c r="B4" i="130"/>
  <c r="B20" i="130"/>
  <c r="B21" i="130"/>
  <c r="B22" i="130"/>
  <c r="B23" i="130"/>
  <c r="B24" i="130"/>
  <c r="B25" i="130"/>
  <c r="B26" i="130"/>
  <c r="B27" i="130"/>
  <c r="B28" i="130"/>
  <c r="B29" i="130"/>
  <c r="B30" i="130"/>
  <c r="B31" i="130"/>
  <c r="B32" i="130"/>
  <c r="B33" i="130"/>
  <c r="B34" i="130"/>
  <c r="B35" i="130"/>
  <c r="B36" i="130"/>
  <c r="B37" i="130"/>
  <c r="B38" i="130"/>
  <c r="B39" i="130"/>
  <c r="B40" i="130"/>
  <c r="B41" i="130"/>
  <c r="B42" i="130"/>
  <c r="B43" i="130"/>
  <c r="B44" i="130"/>
  <c r="B45" i="130"/>
  <c r="B46" i="130"/>
  <c r="B47" i="130"/>
  <c r="B48" i="130"/>
  <c r="B49" i="130"/>
  <c r="B50" i="130"/>
  <c r="B51" i="130"/>
  <c r="B52" i="130"/>
  <c r="B53" i="130"/>
  <c r="B54" i="130"/>
  <c r="B55" i="130"/>
  <c r="B56" i="130"/>
  <c r="B57" i="130"/>
  <c r="B58" i="130"/>
  <c r="B59" i="130"/>
  <c r="B60" i="130"/>
  <c r="B61" i="130"/>
  <c r="B62" i="130"/>
  <c r="B63" i="130"/>
  <c r="B64" i="130"/>
  <c r="B65" i="130"/>
  <c r="B66" i="130"/>
  <c r="B67" i="130"/>
  <c r="B68" i="130"/>
  <c r="B69" i="130"/>
  <c r="B70" i="130"/>
  <c r="B71" i="130"/>
  <c r="B72" i="130"/>
  <c r="B73" i="130"/>
  <c r="B74" i="130"/>
  <c r="B75" i="130"/>
  <c r="B76" i="130"/>
  <c r="B77" i="130"/>
  <c r="B5" i="130"/>
  <c r="B6" i="130"/>
  <c r="B80" i="130"/>
  <c r="B81" i="130"/>
  <c r="B82" i="130"/>
  <c r="B83" i="130"/>
  <c r="B84" i="130"/>
  <c r="B85" i="130"/>
  <c r="B86" i="130"/>
  <c r="B87" i="130"/>
  <c r="B88" i="130"/>
  <c r="B89" i="130"/>
  <c r="B90" i="130"/>
  <c r="B91" i="130"/>
  <c r="B92" i="130"/>
  <c r="B93" i="130"/>
  <c r="B94" i="130"/>
  <c r="B95" i="130"/>
  <c r="B96" i="130"/>
  <c r="B97" i="130"/>
  <c r="B98" i="130"/>
  <c r="B99" i="130"/>
  <c r="B100" i="130"/>
  <c r="B101" i="130"/>
  <c r="B102" i="130"/>
  <c r="B103" i="130"/>
  <c r="B104" i="130"/>
  <c r="B105" i="130"/>
  <c r="B106" i="130"/>
  <c r="B107" i="130"/>
  <c r="B108" i="130"/>
  <c r="B109" i="130"/>
  <c r="B110" i="130"/>
  <c r="B111" i="130"/>
  <c r="B112" i="130"/>
  <c r="B113" i="130"/>
  <c r="B114" i="130"/>
  <c r="B115" i="130"/>
  <c r="B116" i="130"/>
  <c r="B117" i="130"/>
  <c r="B118" i="130"/>
  <c r="B119" i="130"/>
  <c r="B120" i="130"/>
  <c r="B121" i="130"/>
  <c r="B122" i="130"/>
  <c r="B123" i="130"/>
  <c r="B124" i="130"/>
  <c r="B125" i="130"/>
  <c r="B126" i="130"/>
  <c r="B127" i="130"/>
  <c r="B128" i="130"/>
  <c r="B129" i="130"/>
  <c r="B130" i="130"/>
  <c r="B131" i="130"/>
  <c r="B132" i="130"/>
  <c r="B133" i="130"/>
  <c r="B134" i="130"/>
  <c r="B135" i="130"/>
  <c r="B136" i="130"/>
  <c r="B137" i="130"/>
  <c r="B138" i="130"/>
  <c r="B139" i="130"/>
  <c r="B140" i="130"/>
  <c r="B141" i="130"/>
  <c r="B142" i="130"/>
  <c r="B143" i="130"/>
  <c r="B144" i="130"/>
  <c r="B145" i="130"/>
  <c r="B146" i="130"/>
  <c r="B147" i="130"/>
  <c r="B148" i="130"/>
  <c r="B149" i="130"/>
  <c r="B150" i="130"/>
  <c r="B151" i="130"/>
  <c r="B152" i="130"/>
  <c r="B153" i="130"/>
  <c r="B154" i="130"/>
  <c r="B155" i="130"/>
  <c r="B156" i="130"/>
  <c r="B157" i="130"/>
  <c r="B158" i="130"/>
  <c r="B159" i="130"/>
  <c r="B160" i="130"/>
  <c r="B161" i="130"/>
  <c r="B162" i="130"/>
  <c r="B163" i="130"/>
  <c r="B164" i="130"/>
  <c r="B165" i="130"/>
  <c r="B166" i="130"/>
  <c r="B167" i="130"/>
  <c r="B168" i="130"/>
  <c r="B169" i="130"/>
  <c r="B170" i="130"/>
  <c r="B171" i="130"/>
  <c r="B172" i="130"/>
  <c r="B173" i="130"/>
  <c r="B174" i="130"/>
  <c r="B175" i="130"/>
  <c r="B176" i="130"/>
  <c r="B9" i="129"/>
  <c r="B10" i="129"/>
  <c r="B11" i="129"/>
  <c r="B12" i="129"/>
  <c r="B13" i="129"/>
  <c r="B14" i="129"/>
  <c r="B15" i="129"/>
  <c r="B16" i="129"/>
  <c r="B17" i="129"/>
  <c r="B18" i="129"/>
  <c r="B19" i="129"/>
  <c r="B20" i="129"/>
  <c r="B21" i="129"/>
  <c r="B22" i="129"/>
  <c r="B23" i="129"/>
  <c r="B24" i="129"/>
  <c r="B25" i="129"/>
  <c r="B26" i="129"/>
  <c r="B27" i="129"/>
  <c r="B28" i="129"/>
  <c r="B29" i="129"/>
  <c r="B30" i="129"/>
  <c r="B31" i="129"/>
  <c r="B32" i="129"/>
  <c r="B33" i="129"/>
  <c r="B34" i="129"/>
  <c r="B35" i="129"/>
  <c r="B36" i="129"/>
  <c r="B37" i="129"/>
  <c r="B38" i="129"/>
  <c r="B39" i="129"/>
  <c r="B40" i="129"/>
  <c r="B41" i="129"/>
  <c r="B42" i="129"/>
  <c r="B43" i="129"/>
  <c r="B44" i="129"/>
  <c r="B45" i="129"/>
  <c r="B46" i="129"/>
  <c r="B47" i="129"/>
  <c r="B48" i="129"/>
  <c r="B49" i="129"/>
  <c r="B50" i="129"/>
  <c r="B51" i="129"/>
  <c r="B52" i="129"/>
  <c r="B53" i="129"/>
  <c r="B54" i="129"/>
  <c r="B55" i="129"/>
  <c r="B56" i="129"/>
  <c r="B57" i="129"/>
  <c r="B58" i="129"/>
  <c r="B3" i="129"/>
  <c r="B4" i="129"/>
  <c r="B5" i="129"/>
  <c r="B59" i="129"/>
  <c r="B60" i="129"/>
  <c r="B61" i="129"/>
  <c r="B62" i="129"/>
  <c r="B63" i="129"/>
  <c r="B64" i="129"/>
  <c r="B65" i="129"/>
  <c r="B66" i="129"/>
  <c r="B67" i="129"/>
  <c r="B68" i="129"/>
  <c r="B69" i="129"/>
  <c r="B70" i="129"/>
  <c r="B71" i="129"/>
  <c r="B72" i="129"/>
  <c r="B73" i="129"/>
  <c r="B74" i="129"/>
  <c r="B75" i="129"/>
  <c r="B76" i="129"/>
  <c r="B77" i="129"/>
  <c r="B78" i="129"/>
  <c r="B79" i="129"/>
  <c r="B80" i="129"/>
  <c r="B81" i="129"/>
  <c r="B82" i="129"/>
  <c r="B83" i="129"/>
  <c r="B84" i="129"/>
  <c r="B85" i="129"/>
  <c r="B86" i="129"/>
  <c r="B87" i="129"/>
  <c r="B88" i="129"/>
  <c r="B89" i="129"/>
  <c r="B90" i="129"/>
  <c r="B91" i="129"/>
  <c r="B92" i="129"/>
  <c r="B93" i="129"/>
  <c r="B94" i="129"/>
  <c r="B95" i="129"/>
  <c r="B96" i="129"/>
  <c r="B97" i="129"/>
  <c r="B98" i="129"/>
  <c r="B99" i="129"/>
  <c r="B100" i="129"/>
  <c r="B101" i="129"/>
  <c r="B102" i="129"/>
  <c r="B103" i="129"/>
  <c r="B104" i="129"/>
  <c r="B105" i="129"/>
  <c r="B106" i="129"/>
  <c r="B107" i="129"/>
  <c r="B108" i="129"/>
  <c r="B109" i="129"/>
  <c r="B110" i="129"/>
  <c r="B111" i="129"/>
  <c r="B112" i="129"/>
  <c r="B113" i="129"/>
  <c r="B114" i="129"/>
  <c r="B115" i="129"/>
  <c r="B116" i="129"/>
  <c r="B117" i="129"/>
  <c r="B118" i="129"/>
  <c r="B119" i="129"/>
  <c r="B120" i="129"/>
  <c r="B121" i="129"/>
  <c r="B122" i="129"/>
  <c r="B123" i="129"/>
  <c r="B124" i="129"/>
  <c r="B125" i="129"/>
  <c r="B126" i="129"/>
  <c r="B127" i="129"/>
  <c r="B128" i="129"/>
  <c r="B129" i="129"/>
  <c r="B130" i="129"/>
  <c r="B4" i="128"/>
  <c r="B5" i="128"/>
  <c r="B6" i="128"/>
  <c r="B11" i="128"/>
  <c r="B12" i="128"/>
  <c r="B13" i="128"/>
  <c r="B14" i="128"/>
  <c r="B15" i="128"/>
  <c r="B16" i="128"/>
  <c r="B17" i="128"/>
  <c r="B18" i="128"/>
  <c r="B19" i="128"/>
  <c r="B20" i="128"/>
  <c r="B21" i="128"/>
  <c r="B22" i="128"/>
  <c r="B23" i="128"/>
  <c r="B24" i="128"/>
  <c r="B25" i="128"/>
  <c r="B26" i="128"/>
  <c r="B27" i="128"/>
  <c r="B28" i="128"/>
  <c r="B29" i="128"/>
  <c r="B30" i="128"/>
  <c r="B31" i="128"/>
  <c r="B32" i="128"/>
  <c r="B33" i="128"/>
  <c r="B34" i="128"/>
  <c r="B35" i="128"/>
  <c r="B36" i="128"/>
  <c r="B37" i="128"/>
  <c r="B38" i="128"/>
  <c r="B39" i="128"/>
  <c r="B40" i="128"/>
  <c r="B41" i="128"/>
  <c r="B42" i="128"/>
  <c r="B43" i="128"/>
  <c r="B44" i="128"/>
  <c r="B45" i="128"/>
  <c r="B46" i="128"/>
  <c r="B47" i="128"/>
  <c r="B48" i="128"/>
  <c r="B49" i="128"/>
  <c r="B50" i="128"/>
  <c r="B51" i="128"/>
  <c r="B7" i="128"/>
  <c r="B8" i="128"/>
  <c r="B9" i="128"/>
  <c r="B52" i="128"/>
  <c r="B53" i="128"/>
  <c r="B54" i="128"/>
  <c r="B55" i="128"/>
  <c r="B56" i="128"/>
  <c r="B57" i="128"/>
  <c r="B58" i="128"/>
  <c r="B59" i="128"/>
  <c r="B60" i="128"/>
  <c r="B61" i="128"/>
  <c r="B62" i="128"/>
  <c r="B63" i="128"/>
  <c r="B64" i="128"/>
  <c r="B65" i="128"/>
  <c r="B66" i="128"/>
  <c r="B67" i="128"/>
  <c r="B68" i="128"/>
  <c r="B69" i="128"/>
  <c r="B70" i="128"/>
  <c r="B71" i="128"/>
  <c r="B72" i="128"/>
  <c r="B73" i="128"/>
  <c r="B74" i="128"/>
  <c r="B75" i="128"/>
  <c r="B76" i="128"/>
  <c r="B77" i="128"/>
  <c r="B78" i="128"/>
  <c r="B79" i="128"/>
  <c r="B80" i="128"/>
  <c r="B81" i="128"/>
  <c r="B82" i="128"/>
  <c r="B83" i="128"/>
  <c r="B84" i="128"/>
  <c r="B85" i="128"/>
  <c r="B86" i="128"/>
  <c r="B87" i="128"/>
  <c r="B88" i="128"/>
  <c r="B89" i="128"/>
  <c r="B90" i="128"/>
  <c r="B91" i="128"/>
  <c r="B92" i="128"/>
  <c r="B93" i="128"/>
  <c r="B16" i="127"/>
  <c r="B17" i="127"/>
  <c r="B18" i="127"/>
  <c r="B19" i="127"/>
  <c r="B20" i="127"/>
  <c r="B4" i="127"/>
  <c r="B21" i="127"/>
  <c r="B22" i="127"/>
  <c r="B23" i="127"/>
  <c r="B24" i="127"/>
  <c r="B25" i="127"/>
  <c r="B26" i="127"/>
  <c r="B27" i="127"/>
  <c r="B28" i="127"/>
  <c r="B29" i="127"/>
  <c r="B30" i="127"/>
  <c r="B31" i="127"/>
  <c r="B5" i="127"/>
  <c r="B32" i="127"/>
  <c r="B33" i="127"/>
  <c r="B34" i="127"/>
  <c r="B35" i="127"/>
  <c r="B36" i="127"/>
  <c r="B37" i="127"/>
  <c r="B38" i="127"/>
  <c r="B39" i="127"/>
  <c r="B40" i="127"/>
  <c r="B41" i="127"/>
  <c r="B42" i="127"/>
  <c r="B43" i="127"/>
  <c r="B44" i="127"/>
  <c r="B45" i="127"/>
  <c r="B46" i="127"/>
  <c r="B47" i="127"/>
  <c r="B48" i="127"/>
  <c r="B49" i="127"/>
  <c r="B50" i="127"/>
  <c r="B51" i="127"/>
  <c r="B6" i="127"/>
  <c r="B7" i="127"/>
  <c r="B52" i="127"/>
  <c r="B53" i="127"/>
  <c r="B54" i="127"/>
  <c r="B55" i="127"/>
  <c r="B56" i="127"/>
  <c r="B57" i="127"/>
  <c r="B58" i="127"/>
  <c r="B59" i="127"/>
  <c r="B60" i="127"/>
  <c r="B61" i="127"/>
  <c r="B62" i="127"/>
  <c r="B63" i="127"/>
  <c r="B64" i="127"/>
  <c r="B65" i="127"/>
  <c r="B8" i="127"/>
  <c r="B66" i="127"/>
  <c r="B67" i="127"/>
  <c r="B68" i="127"/>
  <c r="B69" i="127"/>
  <c r="B9" i="127"/>
  <c r="B70" i="127"/>
  <c r="B71" i="127"/>
  <c r="B72" i="127"/>
  <c r="B73" i="127"/>
  <c r="B10" i="127"/>
  <c r="B11" i="127"/>
  <c r="B12" i="127"/>
  <c r="B13" i="127"/>
  <c r="B74" i="127"/>
  <c r="B75" i="127"/>
  <c r="B76" i="127"/>
  <c r="B46" i="126"/>
  <c r="B47" i="126"/>
  <c r="B48" i="126"/>
  <c r="B49" i="126"/>
  <c r="B50" i="126"/>
  <c r="B51" i="126"/>
  <c r="B52" i="126"/>
  <c r="B53" i="126"/>
  <c r="B54" i="126"/>
  <c r="B55" i="126"/>
  <c r="B56" i="126"/>
  <c r="B57" i="126"/>
  <c r="B58" i="126"/>
  <c r="B59" i="126"/>
  <c r="B60" i="126"/>
  <c r="B61" i="126"/>
  <c r="B62" i="126"/>
  <c r="B63" i="126"/>
  <c r="B64" i="126"/>
  <c r="B65" i="126"/>
  <c r="B66" i="126"/>
  <c r="B67" i="126"/>
  <c r="B68" i="126"/>
  <c r="B69" i="126"/>
  <c r="B70" i="126"/>
  <c r="B71" i="126"/>
  <c r="B72" i="126"/>
  <c r="B73" i="126"/>
  <c r="B74" i="126"/>
  <c r="B75" i="126"/>
  <c r="B76" i="126"/>
  <c r="B77" i="126"/>
  <c r="B78" i="126"/>
  <c r="B79" i="126"/>
  <c r="B80" i="126"/>
  <c r="B81" i="126"/>
  <c r="B82" i="126"/>
  <c r="B83" i="126"/>
  <c r="B84" i="126"/>
  <c r="B85" i="126"/>
  <c r="B86" i="126"/>
  <c r="B3" i="126"/>
  <c r="B87" i="126"/>
  <c r="B4" i="126"/>
  <c r="B5" i="126"/>
  <c r="B88" i="126"/>
  <c r="B6" i="126"/>
  <c r="B89" i="126"/>
  <c r="B90" i="126"/>
  <c r="B91" i="126"/>
  <c r="B92" i="126"/>
  <c r="B93" i="126"/>
  <c r="B94" i="126"/>
  <c r="B95" i="126"/>
  <c r="B96" i="126"/>
  <c r="B97" i="126"/>
  <c r="B98" i="126"/>
  <c r="B99" i="126"/>
  <c r="B100" i="126"/>
  <c r="B101" i="126"/>
  <c r="B102" i="126"/>
  <c r="B103" i="126"/>
  <c r="B104" i="126"/>
  <c r="B105" i="126"/>
  <c r="B106" i="126"/>
  <c r="B107" i="126"/>
  <c r="B108" i="126"/>
  <c r="B109" i="126"/>
  <c r="B110" i="126"/>
  <c r="B111" i="126"/>
  <c r="B112" i="126"/>
  <c r="B113" i="126"/>
  <c r="B114" i="126"/>
  <c r="B115" i="126"/>
  <c r="B116" i="126"/>
  <c r="B117" i="126"/>
  <c r="B118" i="126"/>
  <c r="B119" i="126"/>
  <c r="B120" i="126"/>
  <c r="B121" i="126"/>
  <c r="B122" i="126"/>
  <c r="B123" i="126"/>
  <c r="B124" i="126"/>
  <c r="B125" i="126"/>
  <c r="B126" i="126"/>
  <c r="B127" i="126"/>
  <c r="B128" i="126"/>
  <c r="B129" i="126"/>
  <c r="B130" i="126"/>
  <c r="B131" i="126"/>
  <c r="B132" i="126"/>
  <c r="B133" i="126"/>
  <c r="B134" i="126"/>
  <c r="B135" i="126"/>
  <c r="B136" i="126"/>
  <c r="B137" i="126"/>
  <c r="B138" i="126"/>
  <c r="B139" i="126"/>
  <c r="B7" i="126"/>
  <c r="B8" i="126"/>
  <c r="B9" i="126"/>
  <c r="B10" i="126"/>
  <c r="B11" i="126"/>
  <c r="B12" i="126"/>
  <c r="B13" i="126"/>
  <c r="B14" i="126"/>
  <c r="B15" i="126"/>
  <c r="B16" i="126"/>
  <c r="B17" i="126"/>
  <c r="B40" i="125"/>
  <c r="B41" i="125"/>
  <c r="B42" i="125"/>
  <c r="B43" i="125"/>
  <c r="B44" i="125"/>
  <c r="B45" i="125"/>
  <c r="B46" i="125"/>
  <c r="B47" i="125"/>
  <c r="B48" i="125"/>
  <c r="B49" i="125"/>
  <c r="B50" i="125"/>
  <c r="B51" i="125"/>
  <c r="B52" i="125"/>
  <c r="B53" i="125"/>
  <c r="B54" i="125"/>
  <c r="B55" i="125"/>
  <c r="B56" i="125"/>
  <c r="B57" i="125"/>
  <c r="B58" i="125"/>
  <c r="B59" i="125"/>
  <c r="B60" i="125"/>
  <c r="B61" i="125"/>
  <c r="B62" i="125"/>
  <c r="B63" i="125"/>
  <c r="B64" i="125"/>
  <c r="B3" i="125"/>
  <c r="B65" i="125"/>
  <c r="B66" i="125"/>
  <c r="B67" i="125"/>
  <c r="B68" i="125"/>
  <c r="B69" i="125"/>
  <c r="B70" i="125"/>
  <c r="B71" i="125"/>
  <c r="B72" i="125"/>
  <c r="B73" i="125"/>
  <c r="B74" i="125"/>
  <c r="B75" i="125"/>
  <c r="B76" i="125"/>
  <c r="B77" i="125"/>
  <c r="B78" i="125"/>
  <c r="B79" i="125"/>
  <c r="B4" i="125"/>
  <c r="B5" i="125"/>
  <c r="B80" i="125"/>
  <c r="B81" i="125"/>
  <c r="B82" i="125"/>
  <c r="B83" i="125"/>
  <c r="B84" i="125"/>
  <c r="B85" i="125"/>
  <c r="B86" i="125"/>
  <c r="B87" i="125"/>
  <c r="B88" i="125"/>
  <c r="B89" i="125"/>
  <c r="B90" i="125"/>
  <c r="B91" i="125"/>
  <c r="B92" i="125"/>
  <c r="B93" i="125"/>
  <c r="B94" i="125"/>
  <c r="B95" i="125"/>
  <c r="B96" i="125"/>
  <c r="B97" i="125"/>
  <c r="B98" i="125"/>
  <c r="B99" i="125"/>
  <c r="B100" i="125"/>
  <c r="B101" i="125"/>
  <c r="B102" i="125"/>
  <c r="B103" i="125"/>
  <c r="B104" i="125"/>
  <c r="B105" i="125"/>
  <c r="B106" i="125"/>
  <c r="B107" i="125"/>
  <c r="B108" i="125"/>
  <c r="B109" i="125"/>
  <c r="B110" i="125"/>
  <c r="B111" i="125"/>
  <c r="B112" i="125"/>
  <c r="B113" i="125"/>
  <c r="B114" i="125"/>
  <c r="B115" i="125"/>
  <c r="B6" i="125"/>
  <c r="B116" i="125"/>
  <c r="B117" i="125"/>
  <c r="B118" i="125"/>
  <c r="B119" i="125"/>
  <c r="B120" i="125"/>
  <c r="B121" i="125"/>
  <c r="B122" i="125"/>
  <c r="B123" i="125"/>
  <c r="B124" i="125"/>
  <c r="B125" i="125"/>
  <c r="B126" i="125"/>
  <c r="B127" i="125"/>
  <c r="B128" i="125"/>
  <c r="B129" i="125"/>
  <c r="B130" i="125"/>
  <c r="B131" i="125"/>
  <c r="B132" i="125"/>
  <c r="B133" i="125"/>
  <c r="B134" i="125"/>
  <c r="B135" i="125"/>
  <c r="B136" i="125"/>
  <c r="B7" i="125"/>
  <c r="B8" i="125"/>
  <c r="B9" i="125"/>
  <c r="B10" i="125"/>
  <c r="B137" i="125"/>
  <c r="B12" i="124"/>
  <c r="B3" i="124"/>
  <c r="B4" i="124"/>
  <c r="B5" i="124"/>
  <c r="B13" i="124"/>
  <c r="B14" i="124"/>
  <c r="B15" i="124"/>
  <c r="B16" i="124"/>
  <c r="B17" i="124"/>
  <c r="B18" i="124"/>
  <c r="B19" i="124"/>
  <c r="B20" i="124"/>
  <c r="B21" i="124"/>
  <c r="B22" i="124"/>
  <c r="B23" i="124"/>
  <c r="B24" i="124"/>
  <c r="B25" i="124"/>
  <c r="B26" i="124"/>
  <c r="B27" i="124"/>
  <c r="B28" i="124"/>
  <c r="B29" i="124"/>
  <c r="B30" i="124"/>
  <c r="B31" i="124"/>
  <c r="B32" i="124"/>
  <c r="B33" i="124"/>
  <c r="B34" i="124"/>
  <c r="B35" i="124"/>
  <c r="B36" i="124"/>
  <c r="B37" i="124"/>
  <c r="B38" i="124"/>
  <c r="B39" i="124"/>
  <c r="B40" i="124"/>
  <c r="B41" i="124"/>
  <c r="B42" i="124"/>
  <c r="B43" i="124"/>
  <c r="B44" i="124"/>
  <c r="B45" i="124"/>
  <c r="B46" i="124"/>
  <c r="B47" i="124"/>
  <c r="B48" i="124"/>
  <c r="B49" i="124"/>
  <c r="B50" i="124"/>
  <c r="B51" i="124"/>
  <c r="B52" i="124"/>
  <c r="B53" i="124"/>
  <c r="B54" i="124"/>
  <c r="B55" i="124"/>
  <c r="B56" i="124"/>
  <c r="B57" i="124"/>
  <c r="B58" i="124"/>
  <c r="B59" i="124"/>
  <c r="B60" i="124"/>
  <c r="B61" i="124"/>
  <c r="B62" i="124"/>
  <c r="B63" i="124"/>
  <c r="B64" i="124"/>
  <c r="B65" i="124"/>
  <c r="B66" i="124"/>
  <c r="B67" i="124"/>
  <c r="B68" i="124"/>
  <c r="B69" i="124"/>
  <c r="B70" i="124"/>
  <c r="B71" i="124"/>
  <c r="B72" i="124"/>
  <c r="B73" i="124"/>
  <c r="B74" i="124"/>
  <c r="B75" i="124"/>
  <c r="B76" i="124"/>
  <c r="B77" i="124"/>
  <c r="B78" i="124"/>
  <c r="B79" i="124"/>
  <c r="B6" i="124"/>
  <c r="B7" i="124"/>
  <c r="B80" i="124"/>
  <c r="B81" i="124"/>
  <c r="B82" i="124"/>
  <c r="B83" i="124"/>
  <c r="B84" i="124"/>
  <c r="B14" i="123"/>
  <c r="B15" i="123"/>
  <c r="B16" i="123"/>
  <c r="B17" i="123"/>
  <c r="B18" i="123"/>
  <c r="B19" i="123"/>
  <c r="B20" i="123"/>
  <c r="B3" i="123"/>
  <c r="B21" i="123"/>
  <c r="B22" i="123"/>
  <c r="B23" i="123"/>
  <c r="B24" i="123"/>
  <c r="B25" i="123"/>
  <c r="B26" i="123"/>
  <c r="B27" i="123"/>
  <c r="B28" i="123"/>
  <c r="B29" i="123"/>
  <c r="B30" i="123"/>
  <c r="B31" i="123"/>
  <c r="B32" i="123"/>
  <c r="B33" i="123"/>
  <c r="B34" i="123"/>
  <c r="B35" i="123"/>
  <c r="B36" i="123"/>
  <c r="B37" i="123"/>
  <c r="B38" i="123"/>
  <c r="B39" i="123"/>
  <c r="B40" i="123"/>
  <c r="B41" i="123"/>
  <c r="B42" i="123"/>
  <c r="B43" i="123"/>
  <c r="B44" i="123"/>
  <c r="B45" i="123"/>
  <c r="B46" i="123"/>
  <c r="B47" i="123"/>
  <c r="B48" i="123"/>
  <c r="B49" i="123"/>
  <c r="B50" i="123"/>
  <c r="B51" i="123"/>
  <c r="B52" i="123"/>
  <c r="B53" i="123"/>
  <c r="B54" i="123"/>
  <c r="B55" i="123"/>
  <c r="B56" i="123"/>
  <c r="B57" i="123"/>
  <c r="B58" i="123"/>
  <c r="B59" i="123"/>
  <c r="B60" i="123"/>
  <c r="B61" i="123"/>
  <c r="B62" i="123"/>
  <c r="B63" i="123"/>
  <c r="B64" i="123"/>
  <c r="B65" i="123"/>
  <c r="B4" i="123"/>
  <c r="B66" i="123"/>
  <c r="B67" i="123"/>
  <c r="B68" i="123"/>
  <c r="B69" i="123"/>
  <c r="B70" i="123"/>
  <c r="B71" i="123"/>
  <c r="B72" i="123"/>
  <c r="B73" i="123"/>
  <c r="B74" i="123"/>
  <c r="B75" i="123"/>
  <c r="B76" i="123"/>
  <c r="B77" i="123"/>
  <c r="B78" i="123"/>
  <c r="B79" i="123"/>
  <c r="B80" i="123"/>
  <c r="B81" i="123"/>
  <c r="B82" i="123"/>
  <c r="B83" i="123"/>
  <c r="B84" i="123"/>
  <c r="B85" i="123"/>
  <c r="B86" i="123"/>
  <c r="B87" i="123"/>
  <c r="B88" i="123"/>
  <c r="B89" i="123"/>
  <c r="B90" i="123"/>
  <c r="B91" i="123"/>
  <c r="B92" i="123"/>
  <c r="B93" i="123"/>
  <c r="B94" i="123"/>
  <c r="B95" i="123"/>
  <c r="B96" i="123"/>
  <c r="B97" i="123"/>
  <c r="B98" i="123"/>
  <c r="B99" i="123"/>
  <c r="B100" i="123"/>
  <c r="B101" i="123"/>
  <c r="B102" i="123"/>
  <c r="B103" i="123"/>
  <c r="B104" i="123"/>
  <c r="B105" i="123"/>
  <c r="B106" i="123"/>
  <c r="B107" i="123"/>
  <c r="B108" i="123"/>
  <c r="B109" i="123"/>
  <c r="B110" i="123"/>
  <c r="B111" i="123"/>
  <c r="B112" i="123"/>
  <c r="B113" i="123"/>
  <c r="B114" i="123"/>
  <c r="B115" i="123"/>
  <c r="B116" i="123"/>
  <c r="B117" i="123"/>
  <c r="B118" i="123"/>
  <c r="B119" i="123"/>
  <c r="B120" i="123"/>
  <c r="B121" i="123"/>
  <c r="B122" i="123"/>
  <c r="B123" i="123"/>
  <c r="B124" i="123"/>
  <c r="B125" i="123"/>
  <c r="B126" i="123"/>
  <c r="B127" i="123"/>
  <c r="B128" i="123"/>
  <c r="B129" i="123"/>
  <c r="B130" i="123"/>
  <c r="B131" i="123"/>
  <c r="B132" i="123"/>
  <c r="B133" i="123"/>
  <c r="B134" i="123"/>
  <c r="B135" i="123"/>
  <c r="B136" i="123"/>
  <c r="B137" i="123"/>
  <c r="B138" i="123"/>
  <c r="B139" i="123"/>
  <c r="B140" i="123"/>
  <c r="B141" i="123"/>
  <c r="B142" i="123"/>
  <c r="B143" i="123"/>
  <c r="B144" i="123"/>
  <c r="B145" i="123"/>
  <c r="B146" i="123"/>
  <c r="B147" i="123"/>
  <c r="B148" i="123"/>
  <c r="B149" i="123"/>
  <c r="B150" i="123"/>
  <c r="B151" i="123"/>
  <c r="B152" i="123"/>
  <c r="B153" i="123"/>
  <c r="B154" i="123"/>
  <c r="B155" i="123"/>
  <c r="B156" i="123"/>
  <c r="B157" i="123"/>
  <c r="B158" i="123"/>
  <c r="B159" i="123"/>
  <c r="B160" i="123"/>
  <c r="B161" i="123"/>
  <c r="B162" i="123"/>
  <c r="B163" i="123"/>
  <c r="B164" i="123"/>
  <c r="B165" i="123"/>
  <c r="B166" i="123"/>
  <c r="B167" i="123"/>
  <c r="B168" i="123"/>
  <c r="B169" i="123"/>
  <c r="B170" i="123"/>
  <c r="B171" i="123"/>
  <c r="B172" i="123"/>
  <c r="B173" i="123"/>
  <c r="B174" i="123"/>
  <c r="B175" i="123"/>
  <c r="B176" i="123"/>
  <c r="B177" i="123"/>
  <c r="B178" i="123"/>
  <c r="B179" i="123"/>
  <c r="B180" i="123"/>
  <c r="B181" i="123"/>
  <c r="B182" i="123"/>
  <c r="B183" i="123"/>
  <c r="B184" i="123"/>
  <c r="B185" i="123"/>
  <c r="B186" i="123"/>
  <c r="B187" i="123"/>
  <c r="B188" i="123"/>
  <c r="B189" i="123"/>
  <c r="B190" i="123"/>
  <c r="B191" i="123"/>
  <c r="B192" i="123"/>
  <c r="B193" i="123"/>
  <c r="B194" i="123"/>
  <c r="B195" i="123"/>
  <c r="B196" i="123"/>
  <c r="B197" i="123"/>
  <c r="B198" i="123"/>
  <c r="B199" i="123"/>
  <c r="B200" i="123"/>
  <c r="B201" i="123"/>
  <c r="B202" i="123"/>
  <c r="B203" i="123"/>
  <c r="B204" i="123"/>
  <c r="B205" i="123"/>
  <c r="B206" i="123"/>
  <c r="B207" i="123"/>
  <c r="B208" i="123"/>
  <c r="B209" i="123"/>
  <c r="B210" i="123"/>
  <c r="B211" i="123"/>
  <c r="B212" i="123"/>
  <c r="B213" i="123"/>
  <c r="B214" i="123"/>
  <c r="B215" i="123"/>
  <c r="B216" i="123"/>
  <c r="B217" i="123"/>
  <c r="B218" i="123"/>
  <c r="B219" i="123"/>
  <c r="B220" i="123"/>
  <c r="B221" i="123"/>
  <c r="B222" i="123"/>
  <c r="B223" i="123"/>
  <c r="B224" i="123"/>
  <c r="B225" i="123"/>
  <c r="B226" i="123"/>
  <c r="B227" i="123"/>
  <c r="B228" i="123"/>
  <c r="B229" i="123"/>
  <c r="B230" i="123"/>
  <c r="B231" i="123"/>
  <c r="B232" i="123"/>
  <c r="B233" i="123"/>
  <c r="B234" i="123"/>
  <c r="B235" i="123"/>
  <c r="B236" i="123"/>
  <c r="B237" i="123"/>
  <c r="B238" i="123"/>
  <c r="B239" i="123"/>
  <c r="B240" i="123"/>
  <c r="B5" i="123"/>
  <c r="B6" i="123"/>
  <c r="B7" i="123"/>
  <c r="B8" i="123"/>
  <c r="B241" i="123"/>
  <c r="B242" i="123"/>
  <c r="B243" i="123"/>
  <c r="B20" i="122"/>
  <c r="B21" i="122"/>
  <c r="B22" i="122"/>
  <c r="B23" i="122"/>
  <c r="B24" i="122"/>
  <c r="B25" i="122"/>
  <c r="B26" i="122"/>
  <c r="B27" i="122"/>
  <c r="B28" i="122"/>
  <c r="B29" i="122"/>
  <c r="B30" i="122"/>
  <c r="B3" i="122"/>
  <c r="B31" i="122"/>
  <c r="B32" i="122"/>
  <c r="B4" i="122"/>
  <c r="B33" i="122"/>
  <c r="B34" i="122"/>
  <c r="B35" i="122"/>
  <c r="B36" i="122"/>
  <c r="B37" i="122"/>
  <c r="B38" i="122"/>
  <c r="B39" i="122"/>
  <c r="B40" i="122"/>
  <c r="B41" i="122"/>
  <c r="B42" i="122"/>
  <c r="B43" i="122"/>
  <c r="B44" i="122"/>
  <c r="B45" i="122"/>
  <c r="B46" i="122"/>
  <c r="B47" i="122"/>
  <c r="B48" i="122"/>
  <c r="B49" i="122"/>
  <c r="B50" i="122"/>
  <c r="B51" i="122"/>
  <c r="B52" i="122"/>
  <c r="B53" i="122"/>
  <c r="B54" i="122"/>
  <c r="B55" i="122"/>
  <c r="B56" i="122"/>
  <c r="B57" i="122"/>
  <c r="B58" i="122"/>
  <c r="B59" i="122"/>
  <c r="B60" i="122"/>
  <c r="B61" i="122"/>
  <c r="B62" i="122"/>
  <c r="B63" i="122"/>
  <c r="B64" i="122"/>
  <c r="B65" i="122"/>
  <c r="B66" i="122"/>
  <c r="B67" i="122"/>
  <c r="B68" i="122"/>
  <c r="B69" i="122"/>
  <c r="B70" i="122"/>
  <c r="B71" i="122"/>
  <c r="B72" i="122"/>
  <c r="B73" i="122"/>
  <c r="B74" i="122"/>
  <c r="B5" i="122"/>
  <c r="B75" i="122"/>
  <c r="B76" i="122"/>
  <c r="B77" i="122"/>
  <c r="B78" i="122"/>
  <c r="B79" i="122"/>
  <c r="B80" i="122"/>
  <c r="B81" i="122"/>
  <c r="B82" i="122"/>
  <c r="B6" i="122"/>
  <c r="B83" i="122"/>
  <c r="B84" i="122"/>
  <c r="B85" i="122"/>
  <c r="B86" i="122"/>
  <c r="B87" i="122"/>
  <c r="B88" i="122"/>
  <c r="B89" i="122"/>
  <c r="B90" i="122"/>
  <c r="B91" i="122"/>
  <c r="B92" i="122"/>
  <c r="B93" i="122"/>
  <c r="B94" i="122"/>
  <c r="B95" i="122"/>
  <c r="B96" i="122"/>
  <c r="B97" i="122"/>
  <c r="B98" i="122"/>
  <c r="B99" i="122"/>
  <c r="B100" i="122"/>
  <c r="B101" i="122"/>
  <c r="B102" i="122"/>
  <c r="B103" i="122"/>
  <c r="B104" i="122"/>
  <c r="B105" i="122"/>
  <c r="B7" i="122"/>
  <c r="B106" i="122"/>
  <c r="B107" i="122"/>
  <c r="B108" i="122"/>
  <c r="B8" i="122"/>
  <c r="B9" i="122"/>
  <c r="B109" i="122"/>
  <c r="B110" i="122"/>
  <c r="B111" i="122"/>
  <c r="B10" i="122"/>
  <c r="B11" i="122"/>
  <c r="B112" i="122"/>
  <c r="B12" i="122"/>
  <c r="B113" i="122"/>
  <c r="B114" i="122"/>
  <c r="B13" i="122"/>
  <c r="B115" i="122"/>
  <c r="B116" i="122"/>
  <c r="B14" i="122"/>
  <c r="B117" i="122"/>
  <c r="B118" i="122"/>
  <c r="B119" i="122"/>
  <c r="B15" i="122"/>
  <c r="B120" i="122"/>
  <c r="B121" i="122"/>
  <c r="B122" i="122"/>
  <c r="B123" i="122"/>
  <c r="B124" i="122"/>
  <c r="B125" i="122"/>
  <c r="B126" i="122"/>
  <c r="B127" i="122"/>
  <c r="B128" i="122"/>
  <c r="B129" i="122"/>
  <c r="B130" i="122"/>
  <c r="B16" i="122"/>
  <c r="B131" i="122"/>
  <c r="B17" i="122"/>
  <c r="B132" i="122"/>
  <c r="B133" i="122"/>
  <c r="B134" i="122"/>
  <c r="B135" i="122"/>
  <c r="B136" i="122"/>
  <c r="B137" i="122"/>
  <c r="B138" i="122"/>
  <c r="B139" i="122"/>
  <c r="B140" i="122"/>
  <c r="B141" i="122"/>
  <c r="B18" i="122"/>
  <c r="B142" i="122"/>
  <c r="B143" i="122"/>
  <c r="B144" i="122"/>
  <c r="B145" i="122"/>
  <c r="B146" i="122"/>
  <c r="B147" i="122"/>
  <c r="B148" i="122"/>
  <c r="B149" i="122"/>
  <c r="B176" i="122"/>
  <c r="B177" i="122"/>
  <c r="B178" i="122"/>
  <c r="B13" i="121"/>
  <c r="B14" i="121"/>
  <c r="B15" i="121"/>
  <c r="B16" i="121"/>
  <c r="B17" i="121"/>
  <c r="B18" i="121"/>
  <c r="B19" i="121"/>
  <c r="B20" i="121"/>
  <c r="B21" i="121"/>
  <c r="B22" i="121"/>
  <c r="B23" i="121"/>
  <c r="B24" i="121"/>
  <c r="B25" i="121"/>
  <c r="B26" i="121"/>
  <c r="B27" i="121"/>
  <c r="B28" i="121"/>
  <c r="B29" i="121"/>
  <c r="B30" i="121"/>
  <c r="B31" i="121"/>
  <c r="B32" i="121"/>
  <c r="B33" i="121"/>
  <c r="B34" i="121"/>
  <c r="B35" i="121"/>
  <c r="B36" i="121"/>
  <c r="B37" i="121"/>
  <c r="B38" i="121"/>
  <c r="B39" i="121"/>
  <c r="B40" i="121"/>
  <c r="B41" i="121"/>
  <c r="B42" i="121"/>
  <c r="B43" i="121"/>
  <c r="B44" i="121"/>
  <c r="B45" i="121"/>
  <c r="B46" i="121"/>
  <c r="B47" i="121"/>
  <c r="B48" i="121"/>
  <c r="B49" i="121"/>
  <c r="B50" i="121"/>
  <c r="B51" i="121"/>
  <c r="B52" i="121"/>
  <c r="B53" i="121"/>
  <c r="B54" i="121"/>
  <c r="B55" i="121"/>
  <c r="B56" i="121"/>
  <c r="B57" i="121"/>
  <c r="B58" i="121"/>
  <c r="B59" i="121"/>
  <c r="B60" i="121"/>
  <c r="B61" i="121"/>
  <c r="B62" i="121"/>
  <c r="B63" i="121"/>
  <c r="B64" i="121"/>
  <c r="B65" i="121"/>
  <c r="B66" i="121"/>
  <c r="B67" i="121"/>
  <c r="B68" i="121"/>
  <c r="B69" i="121"/>
  <c r="B70" i="121"/>
  <c r="B71" i="121"/>
  <c r="B72" i="121"/>
  <c r="B73" i="121"/>
  <c r="B74" i="121"/>
  <c r="B75" i="121"/>
  <c r="B76" i="121"/>
  <c r="B77" i="121"/>
  <c r="B78" i="121"/>
  <c r="B79" i="121"/>
  <c r="B80" i="121"/>
  <c r="B81" i="121"/>
  <c r="B82" i="121"/>
  <c r="B83" i="121"/>
  <c r="B84" i="121"/>
  <c r="B85" i="121"/>
  <c r="B86" i="121"/>
  <c r="B87" i="121"/>
  <c r="B88" i="121"/>
  <c r="B89" i="121"/>
  <c r="B90" i="121"/>
  <c r="B91" i="121"/>
  <c r="B92" i="121"/>
  <c r="B93" i="121"/>
  <c r="B94" i="121"/>
  <c r="B95" i="121"/>
  <c r="B96" i="121"/>
  <c r="B97" i="121"/>
  <c r="B98" i="121"/>
  <c r="B99" i="121"/>
  <c r="B100" i="121"/>
  <c r="B101" i="121"/>
  <c r="B102" i="121"/>
  <c r="B103" i="121"/>
  <c r="B104" i="121"/>
  <c r="B105" i="121"/>
  <c r="B106" i="121"/>
  <c r="B107" i="121"/>
  <c r="B108" i="121"/>
  <c r="B109" i="121"/>
  <c r="B110" i="121"/>
  <c r="B111" i="121"/>
  <c r="B112" i="121"/>
  <c r="B113" i="121"/>
  <c r="B3" i="121"/>
  <c r="B4" i="121"/>
  <c r="B5" i="121"/>
  <c r="B6" i="121"/>
  <c r="B114" i="121"/>
  <c r="B115" i="121"/>
  <c r="B116" i="121"/>
  <c r="B117" i="121"/>
  <c r="B118" i="121"/>
  <c r="B119" i="121"/>
  <c r="B120" i="121"/>
  <c r="B121" i="121"/>
  <c r="B122" i="121"/>
  <c r="B123" i="121"/>
  <c r="B124" i="121"/>
  <c r="B125" i="121"/>
  <c r="B126" i="121"/>
  <c r="B127" i="121"/>
  <c r="B128" i="121"/>
  <c r="B129" i="121"/>
  <c r="B130" i="121"/>
  <c r="B131" i="121"/>
  <c r="B132" i="121"/>
  <c r="B133" i="121"/>
  <c r="B134" i="121"/>
  <c r="B135" i="121"/>
  <c r="B136" i="121"/>
  <c r="B137" i="121"/>
  <c r="B138" i="121"/>
  <c r="B139" i="121"/>
  <c r="B140" i="121"/>
  <c r="B141" i="121"/>
  <c r="B142" i="121"/>
  <c r="B143" i="121"/>
  <c r="B144" i="121"/>
  <c r="B145" i="121"/>
  <c r="B146" i="121"/>
  <c r="B147" i="121"/>
  <c r="B148" i="121"/>
  <c r="B149" i="121"/>
  <c r="B150" i="121"/>
  <c r="B151" i="121"/>
  <c r="B152" i="121"/>
  <c r="B153" i="121"/>
  <c r="B154" i="121"/>
  <c r="B155" i="121"/>
  <c r="B156" i="121"/>
  <c r="B157" i="121"/>
  <c r="B158" i="121"/>
  <c r="B159" i="121"/>
  <c r="B160" i="121"/>
  <c r="B161" i="121"/>
  <c r="B162" i="121"/>
  <c r="B163" i="121"/>
  <c r="B164" i="121"/>
  <c r="B165" i="121"/>
  <c r="B166" i="121"/>
  <c r="B167" i="121"/>
  <c r="B168" i="121"/>
  <c r="B169" i="121"/>
  <c r="B170" i="121"/>
  <c r="B171" i="121"/>
  <c r="B7" i="121"/>
  <c r="B8" i="121"/>
  <c r="B9" i="121"/>
  <c r="B172" i="121"/>
  <c r="B173" i="121"/>
  <c r="B174" i="121"/>
  <c r="B8" i="120"/>
  <c r="B9" i="120"/>
  <c r="B10" i="120"/>
  <c r="B11" i="120"/>
  <c r="B12" i="120"/>
  <c r="B13" i="120"/>
  <c r="B14" i="120"/>
  <c r="B15" i="120"/>
  <c r="B16" i="120"/>
  <c r="B17" i="120"/>
  <c r="B18" i="120"/>
  <c r="B19" i="120"/>
  <c r="B20" i="120"/>
  <c r="B21" i="120"/>
  <c r="B22" i="120"/>
  <c r="B23" i="120"/>
  <c r="B24" i="120"/>
  <c r="B25" i="120"/>
  <c r="B26" i="120"/>
  <c r="B27" i="120"/>
  <c r="B28" i="120"/>
  <c r="B29" i="120"/>
  <c r="B30" i="120"/>
  <c r="B31" i="120"/>
  <c r="B32" i="120"/>
  <c r="B33" i="120"/>
  <c r="B34" i="120"/>
  <c r="B35" i="120"/>
  <c r="B36" i="120"/>
  <c r="B37" i="120"/>
  <c r="B38" i="120"/>
  <c r="B39" i="120"/>
  <c r="B40" i="120"/>
  <c r="B41" i="120"/>
  <c r="B42" i="120"/>
  <c r="B43" i="120"/>
  <c r="B44" i="120"/>
  <c r="B45" i="120"/>
  <c r="B46" i="120"/>
  <c r="B47" i="120"/>
  <c r="B48" i="120"/>
  <c r="B49" i="120"/>
  <c r="B50" i="120"/>
  <c r="B51" i="120"/>
  <c r="B52" i="120"/>
  <c r="B53" i="120"/>
  <c r="B54" i="120"/>
  <c r="B3" i="120"/>
  <c r="B55" i="120"/>
  <c r="B56" i="120"/>
  <c r="B57" i="120"/>
  <c r="B58" i="120"/>
  <c r="B59" i="120"/>
  <c r="B60" i="120"/>
  <c r="B61" i="120"/>
  <c r="B62" i="120"/>
  <c r="B63" i="120"/>
  <c r="B64" i="120"/>
  <c r="B65" i="120"/>
  <c r="B66" i="120"/>
  <c r="B67" i="120"/>
  <c r="B68" i="120"/>
  <c r="B69" i="120"/>
  <c r="B70" i="120"/>
  <c r="B71" i="120"/>
  <c r="B72" i="120"/>
  <c r="B73" i="120"/>
  <c r="B74" i="120"/>
  <c r="B75" i="120"/>
  <c r="B76" i="120"/>
  <c r="B77" i="120"/>
  <c r="B78" i="120"/>
  <c r="B79" i="120"/>
  <c r="B80" i="120"/>
  <c r="B81" i="120"/>
  <c r="B82" i="120"/>
  <c r="B83" i="120"/>
  <c r="B84" i="120"/>
  <c r="B85" i="120"/>
  <c r="B86" i="120"/>
  <c r="B87" i="120"/>
  <c r="B88" i="120"/>
  <c r="B89" i="120"/>
  <c r="B90" i="120"/>
  <c r="B91" i="120"/>
  <c r="B92" i="120"/>
  <c r="B93" i="120"/>
  <c r="B94" i="120"/>
  <c r="B95" i="120"/>
  <c r="B96" i="120"/>
  <c r="B97" i="120"/>
  <c r="B98" i="120"/>
  <c r="B99" i="120"/>
  <c r="B100" i="120"/>
  <c r="B101" i="120"/>
  <c r="B102" i="120"/>
  <c r="B103" i="120"/>
  <c r="B104" i="120"/>
  <c r="B105" i="120"/>
  <c r="B106" i="120"/>
  <c r="B107" i="120"/>
  <c r="B108" i="120"/>
  <c r="B109" i="120"/>
  <c r="B110" i="120"/>
  <c r="B111" i="120"/>
  <c r="B112" i="120"/>
  <c r="B113" i="120"/>
  <c r="B114" i="120"/>
  <c r="B115" i="120"/>
  <c r="B116" i="120"/>
  <c r="B117" i="120"/>
  <c r="B118" i="120"/>
  <c r="B119" i="120"/>
  <c r="B120" i="120"/>
  <c r="B121" i="120"/>
  <c r="B122" i="120"/>
  <c r="B123" i="120"/>
  <c r="B124" i="120"/>
  <c r="B125" i="120"/>
  <c r="B126" i="120"/>
  <c r="B127" i="120"/>
  <c r="B128" i="120"/>
  <c r="B129" i="120"/>
  <c r="B130" i="120"/>
  <c r="B131" i="120"/>
  <c r="B132" i="120"/>
  <c r="B133" i="120"/>
  <c r="B134" i="120"/>
  <c r="B135" i="120"/>
  <c r="B136" i="120"/>
  <c r="B137" i="120"/>
  <c r="B138" i="120"/>
  <c r="B139" i="120"/>
  <c r="B140" i="120"/>
  <c r="B141" i="120"/>
  <c r="B142" i="120"/>
  <c r="B143" i="120"/>
  <c r="B144" i="120"/>
  <c r="B145" i="120"/>
  <c r="B146" i="120"/>
  <c r="B147" i="120"/>
  <c r="B148" i="120"/>
  <c r="B149" i="120"/>
  <c r="B150" i="120"/>
  <c r="B151" i="120"/>
  <c r="B152" i="120"/>
  <c r="B153" i="120"/>
  <c r="B154" i="120"/>
  <c r="B155" i="120"/>
  <c r="B156" i="120"/>
  <c r="B157" i="120"/>
  <c r="B158" i="120"/>
  <c r="B159" i="120"/>
  <c r="B160" i="120"/>
  <c r="B161" i="120"/>
  <c r="B162" i="120"/>
  <c r="B163" i="120"/>
  <c r="B164" i="120"/>
  <c r="B165" i="120"/>
  <c r="B166" i="120"/>
  <c r="B167" i="120"/>
  <c r="B168" i="120"/>
  <c r="B169" i="120"/>
  <c r="B170" i="120"/>
  <c r="B171" i="120"/>
  <c r="B172" i="120"/>
  <c r="B173" i="120"/>
  <c r="B174" i="120"/>
  <c r="B175" i="120"/>
  <c r="B176" i="120"/>
  <c r="B177" i="120"/>
  <c r="B178" i="120"/>
  <c r="B179" i="120"/>
  <c r="B180" i="120"/>
  <c r="B181" i="120"/>
  <c r="B182" i="120"/>
  <c r="B183" i="120"/>
  <c r="B184" i="120"/>
  <c r="B185" i="120"/>
  <c r="B186" i="120"/>
  <c r="B187" i="120"/>
  <c r="B188" i="120"/>
  <c r="B189" i="120"/>
  <c r="B190" i="120"/>
  <c r="B191" i="120"/>
  <c r="B192" i="120"/>
  <c r="B193" i="120"/>
  <c r="B194" i="120"/>
  <c r="B195" i="120"/>
  <c r="B196" i="120"/>
  <c r="B197" i="120"/>
  <c r="B198" i="120"/>
  <c r="B199" i="120"/>
  <c r="B200" i="120"/>
  <c r="B201" i="120"/>
  <c r="B202" i="120"/>
  <c r="B203" i="120"/>
  <c r="B204" i="120"/>
  <c r="B205" i="120"/>
  <c r="B206" i="120"/>
  <c r="B207" i="120"/>
  <c r="B208" i="120"/>
  <c r="B209" i="120"/>
  <c r="B210" i="120"/>
  <c r="B211" i="120"/>
  <c r="B212" i="120"/>
  <c r="B213" i="120"/>
  <c r="B214" i="120"/>
  <c r="B215" i="120"/>
  <c r="B216" i="120"/>
  <c r="B217" i="120"/>
  <c r="B218" i="120"/>
  <c r="B219" i="120"/>
  <c r="B220" i="120"/>
  <c r="B221" i="120"/>
  <c r="B222" i="120"/>
  <c r="B223" i="120"/>
  <c r="B224" i="120"/>
  <c r="B225" i="120"/>
  <c r="B226" i="120"/>
  <c r="B227" i="120"/>
  <c r="B228" i="120"/>
  <c r="B229" i="120"/>
  <c r="B230" i="120"/>
  <c r="B231" i="120"/>
  <c r="B232" i="120"/>
  <c r="B233" i="120"/>
  <c r="B234" i="120"/>
  <c r="B235" i="120"/>
  <c r="B236" i="120"/>
  <c r="B237" i="120"/>
  <c r="B238" i="120"/>
  <c r="B239" i="120"/>
  <c r="B240" i="120"/>
  <c r="B241" i="120"/>
  <c r="B242" i="120"/>
  <c r="B243" i="120"/>
  <c r="B244" i="120"/>
  <c r="B245" i="120"/>
  <c r="B246" i="120"/>
  <c r="B247" i="120"/>
  <c r="B248" i="120"/>
  <c r="B249" i="120"/>
  <c r="B250" i="120"/>
  <c r="B251" i="120"/>
  <c r="B252" i="120"/>
  <c r="B253" i="120"/>
  <c r="B254" i="120"/>
  <c r="B255" i="120"/>
  <c r="B256" i="120"/>
  <c r="B257" i="120"/>
  <c r="B258" i="120"/>
  <c r="B259" i="120"/>
  <c r="B260" i="120"/>
  <c r="B261" i="120"/>
  <c r="B262" i="120"/>
  <c r="B263" i="120"/>
  <c r="B264" i="120"/>
  <c r="B265" i="120"/>
  <c r="B266" i="120"/>
  <c r="B267" i="120"/>
  <c r="B268" i="120"/>
  <c r="B269" i="120"/>
  <c r="B270" i="120"/>
  <c r="B271" i="120"/>
  <c r="B272" i="120"/>
  <c r="B273" i="120"/>
  <c r="B274" i="120"/>
  <c r="B275" i="120"/>
  <c r="B276" i="120"/>
  <c r="B277" i="120"/>
  <c r="B278" i="120"/>
  <c r="B279" i="120"/>
  <c r="B280" i="120"/>
  <c r="B281" i="120"/>
  <c r="B282" i="120"/>
  <c r="B283" i="120"/>
  <c r="B284" i="120"/>
  <c r="B285" i="120"/>
  <c r="B286" i="120"/>
  <c r="B287" i="120"/>
  <c r="B288" i="120"/>
  <c r="B289" i="120"/>
  <c r="B290" i="120"/>
  <c r="B291" i="120"/>
  <c r="B292" i="120"/>
  <c r="B293" i="120"/>
  <c r="B294" i="120"/>
  <c r="B295" i="120"/>
  <c r="B296" i="120"/>
  <c r="B297" i="120"/>
  <c r="B298" i="120"/>
  <c r="B299" i="120"/>
  <c r="B300" i="120"/>
  <c r="B301" i="120"/>
  <c r="B302" i="120"/>
  <c r="B303" i="120"/>
  <c r="B304" i="120"/>
  <c r="B305" i="120"/>
  <c r="B306" i="120"/>
  <c r="B307" i="120"/>
  <c r="B308" i="120"/>
  <c r="B309" i="120"/>
  <c r="B310" i="120"/>
  <c r="B311" i="120"/>
  <c r="B312" i="120"/>
  <c r="B313" i="120"/>
  <c r="B314" i="120"/>
  <c r="B315" i="120"/>
  <c r="B316" i="120"/>
  <c r="B317" i="120"/>
  <c r="B318" i="120"/>
  <c r="B319" i="120"/>
  <c r="B320" i="120"/>
  <c r="B321" i="120"/>
  <c r="B322" i="120"/>
  <c r="B323" i="120"/>
  <c r="B324" i="120"/>
  <c r="B325" i="120"/>
  <c r="B326" i="120"/>
  <c r="B327" i="120"/>
  <c r="B328" i="120"/>
  <c r="B329" i="120"/>
  <c r="B330" i="120"/>
  <c r="B331" i="120"/>
  <c r="B332" i="120"/>
  <c r="B333" i="120"/>
  <c r="B334" i="120"/>
  <c r="B335" i="120"/>
  <c r="B336" i="120"/>
  <c r="B337" i="120"/>
  <c r="B338" i="120"/>
  <c r="B339" i="120"/>
  <c r="B340" i="120"/>
  <c r="B341" i="120"/>
  <c r="B342" i="120"/>
  <c r="B343" i="120"/>
  <c r="B344" i="120"/>
  <c r="B345" i="120"/>
  <c r="B346" i="120"/>
  <c r="B347" i="120"/>
  <c r="B348" i="120"/>
  <c r="B349" i="120"/>
  <c r="B350" i="120"/>
  <c r="B351" i="120"/>
  <c r="B352" i="120"/>
  <c r="B353" i="120"/>
  <c r="B354" i="120"/>
  <c r="B355" i="120"/>
  <c r="B356" i="120"/>
  <c r="B357" i="120"/>
  <c r="B358" i="120"/>
  <c r="B359" i="120"/>
  <c r="B360" i="120"/>
  <c r="B361" i="120"/>
  <c r="B362" i="120"/>
  <c r="B363" i="120"/>
  <c r="B364" i="120"/>
  <c r="B365" i="120"/>
  <c r="B366" i="120"/>
  <c r="B367" i="120"/>
  <c r="B368" i="120"/>
  <c r="B369" i="120"/>
  <c r="B370" i="120"/>
  <c r="B371" i="120"/>
  <c r="B372" i="120"/>
  <c r="B373" i="120"/>
  <c r="B374" i="120"/>
  <c r="B375" i="120"/>
  <c r="B376" i="120"/>
  <c r="B377" i="120"/>
  <c r="B378" i="120"/>
  <c r="B379" i="120"/>
  <c r="B380" i="120"/>
  <c r="B381" i="120"/>
  <c r="B382" i="120"/>
  <c r="B383" i="120"/>
  <c r="B384" i="120"/>
  <c r="B385" i="120"/>
  <c r="B386" i="120"/>
  <c r="B387" i="120"/>
  <c r="B388" i="120"/>
  <c r="B389" i="120"/>
  <c r="B390" i="120"/>
  <c r="B391" i="120"/>
  <c r="B392" i="120"/>
  <c r="B393" i="120"/>
  <c r="B394" i="120"/>
  <c r="B395" i="120"/>
  <c r="B396" i="120"/>
  <c r="B397" i="120"/>
  <c r="B398" i="120"/>
  <c r="B399" i="120"/>
  <c r="B400" i="120"/>
  <c r="B401" i="120"/>
  <c r="B402" i="120"/>
  <c r="B403" i="120"/>
  <c r="B404" i="120"/>
  <c r="B405" i="120"/>
  <c r="B406" i="120"/>
  <c r="B407" i="120"/>
  <c r="B408" i="120"/>
  <c r="B409" i="120"/>
  <c r="B410" i="120"/>
  <c r="B411" i="120"/>
  <c r="B412" i="120"/>
  <c r="B413" i="120"/>
  <c r="B414" i="120"/>
  <c r="B415" i="120"/>
  <c r="B416" i="120"/>
  <c r="B417" i="120"/>
  <c r="B418" i="120"/>
  <c r="B419" i="120"/>
  <c r="B420" i="120"/>
  <c r="B421" i="120"/>
  <c r="B422" i="120"/>
  <c r="B423" i="120"/>
  <c r="B424" i="120"/>
  <c r="B425" i="120"/>
  <c r="B426" i="120"/>
  <c r="B427" i="120"/>
  <c r="B428" i="120"/>
  <c r="B429" i="120"/>
  <c r="B430" i="120"/>
  <c r="B431" i="120"/>
  <c r="B432" i="120"/>
  <c r="B433" i="120"/>
  <c r="B434" i="120"/>
  <c r="B435" i="120"/>
  <c r="B436" i="120"/>
  <c r="B437" i="120"/>
  <c r="B438" i="120"/>
  <c r="B439" i="120"/>
  <c r="B440" i="120"/>
  <c r="B441" i="120"/>
  <c r="B442" i="120"/>
  <c r="B443" i="120"/>
  <c r="B444" i="120"/>
  <c r="B445" i="120"/>
  <c r="B446" i="120"/>
  <c r="B447" i="120"/>
  <c r="B448" i="120"/>
  <c r="B449" i="120"/>
  <c r="B450" i="120"/>
  <c r="B451" i="120"/>
  <c r="B452" i="120"/>
  <c r="B453" i="120"/>
  <c r="B454" i="120"/>
  <c r="B455" i="120"/>
  <c r="B456" i="120"/>
  <c r="B457" i="120"/>
  <c r="B458" i="120"/>
  <c r="B459" i="120"/>
  <c r="B460" i="120"/>
  <c r="B461" i="120"/>
  <c r="B462" i="120"/>
  <c r="B463" i="120"/>
  <c r="B464" i="120"/>
  <c r="B465" i="120"/>
  <c r="B466" i="120"/>
  <c r="B467" i="120"/>
  <c r="B468" i="120"/>
  <c r="B469" i="120"/>
  <c r="B470" i="120"/>
  <c r="B471" i="120"/>
  <c r="B472" i="120"/>
  <c r="B473" i="120"/>
  <c r="B474" i="120"/>
  <c r="B475" i="120"/>
  <c r="B476" i="120"/>
  <c r="B477" i="120"/>
  <c r="B478" i="120"/>
  <c r="B479" i="120"/>
  <c r="B480" i="120"/>
  <c r="B481" i="120"/>
  <c r="B482" i="120"/>
  <c r="B483" i="120"/>
  <c r="B484" i="120"/>
  <c r="B485" i="120"/>
  <c r="B486" i="120"/>
  <c r="B487" i="120"/>
  <c r="B488" i="120"/>
  <c r="B489" i="120"/>
  <c r="B490" i="120"/>
  <c r="B491" i="120"/>
  <c r="B492" i="120"/>
  <c r="B493" i="120"/>
  <c r="B494" i="120"/>
  <c r="B495" i="120"/>
  <c r="B496" i="120"/>
  <c r="B497" i="120"/>
  <c r="B498" i="120"/>
  <c r="B499" i="120"/>
  <c r="B500" i="120"/>
  <c r="B501" i="120"/>
  <c r="B502" i="120"/>
  <c r="B503" i="120"/>
  <c r="B504" i="120"/>
  <c r="B505" i="120"/>
  <c r="B506" i="120"/>
  <c r="B507" i="120"/>
  <c r="B508" i="120"/>
  <c r="B509" i="120"/>
  <c r="B510" i="120"/>
  <c r="B511" i="120"/>
  <c r="B512" i="120"/>
  <c r="B513" i="120"/>
  <c r="B514" i="120"/>
  <c r="B515" i="120"/>
  <c r="B516" i="120"/>
  <c r="B517" i="120"/>
  <c r="B518" i="120"/>
  <c r="B519" i="120"/>
  <c r="B520" i="120"/>
  <c r="B521" i="120"/>
  <c r="B522" i="120"/>
  <c r="B523" i="120"/>
  <c r="B524" i="120"/>
  <c r="B525" i="120"/>
  <c r="B526" i="120"/>
  <c r="B527" i="120"/>
  <c r="B528" i="120"/>
  <c r="B529" i="120"/>
  <c r="B530" i="120"/>
  <c r="B531" i="120"/>
  <c r="B532" i="120"/>
  <c r="B533" i="120"/>
  <c r="B534" i="120"/>
  <c r="B535" i="120"/>
  <c r="B536" i="120"/>
  <c r="B537" i="120"/>
  <c r="B538" i="120"/>
  <c r="B539" i="120"/>
  <c r="B540" i="120"/>
  <c r="B541" i="120"/>
  <c r="B542" i="120"/>
  <c r="B543" i="120"/>
  <c r="B544" i="120"/>
  <c r="B545" i="120"/>
  <c r="B546" i="120"/>
  <c r="B547" i="120"/>
  <c r="B548" i="120"/>
  <c r="B549" i="120"/>
  <c r="B550" i="120"/>
  <c r="B551" i="120"/>
  <c r="B552" i="120"/>
  <c r="B553" i="120"/>
  <c r="B554" i="120"/>
  <c r="B555" i="120"/>
  <c r="B556" i="120"/>
  <c r="B557" i="120"/>
  <c r="B558" i="120"/>
  <c r="B559" i="120"/>
  <c r="B560" i="120"/>
  <c r="B561" i="120"/>
  <c r="B562" i="120"/>
  <c r="B563" i="120"/>
  <c r="B564" i="120"/>
  <c r="B565" i="120"/>
  <c r="B566" i="120"/>
  <c r="B567" i="120"/>
  <c r="B568" i="120"/>
  <c r="B569" i="120"/>
  <c r="B570" i="120"/>
  <c r="B571" i="120"/>
  <c r="B572" i="120"/>
  <c r="B573" i="120"/>
  <c r="B574" i="120"/>
  <c r="B575" i="120"/>
  <c r="B576" i="120"/>
  <c r="B577" i="120"/>
  <c r="B578" i="120"/>
  <c r="B579" i="120"/>
  <c r="B580" i="120"/>
  <c r="B581" i="120"/>
  <c r="B582" i="120"/>
  <c r="B583" i="120"/>
  <c r="B584" i="120"/>
  <c r="B585" i="120"/>
  <c r="B586" i="120"/>
  <c r="B587" i="120"/>
  <c r="B588" i="120"/>
  <c r="B589" i="120"/>
  <c r="B590" i="120"/>
  <c r="B591" i="120"/>
  <c r="B592" i="120"/>
  <c r="B593" i="120"/>
  <c r="B594" i="120"/>
  <c r="B595" i="120"/>
  <c r="B596" i="120"/>
  <c r="B597" i="120"/>
  <c r="B598" i="120"/>
  <c r="B599" i="120"/>
  <c r="B600" i="120"/>
  <c r="B601" i="120"/>
  <c r="B602" i="120"/>
  <c r="B603" i="120"/>
  <c r="B604" i="120"/>
  <c r="B605" i="120"/>
  <c r="B606" i="120"/>
  <c r="B607" i="120"/>
  <c r="B608" i="120"/>
  <c r="B609" i="120"/>
  <c r="B610" i="120"/>
  <c r="B611" i="120"/>
  <c r="B612" i="120"/>
  <c r="B613" i="120"/>
  <c r="B614" i="120"/>
  <c r="B615" i="120"/>
  <c r="B616" i="120"/>
  <c r="B617" i="120"/>
  <c r="B618" i="120"/>
  <c r="B619" i="120"/>
  <c r="B620" i="120"/>
  <c r="B621" i="120"/>
  <c r="B622" i="120"/>
  <c r="B623" i="120"/>
  <c r="B624" i="120"/>
  <c r="B625" i="120"/>
  <c r="B626" i="120"/>
  <c r="B627" i="120"/>
  <c r="B628" i="120"/>
  <c r="B629" i="120"/>
  <c r="B630" i="120"/>
  <c r="B631" i="120"/>
  <c r="B632" i="120"/>
  <c r="B633" i="120"/>
  <c r="B634" i="120"/>
  <c r="B635" i="120"/>
  <c r="B636" i="120"/>
  <c r="B637" i="120"/>
  <c r="B638" i="120"/>
  <c r="B639" i="120"/>
  <c r="B640" i="120"/>
  <c r="B641" i="120"/>
  <c r="B642" i="120"/>
  <c r="B643" i="120"/>
  <c r="B644" i="120"/>
  <c r="B645" i="120"/>
  <c r="B646" i="120"/>
  <c r="B647" i="120"/>
  <c r="B648" i="120"/>
  <c r="B649" i="120"/>
  <c r="B650" i="120"/>
  <c r="B651" i="120"/>
  <c r="B652" i="120"/>
  <c r="B653" i="120"/>
  <c r="B654" i="120"/>
  <c r="B655" i="120"/>
  <c r="B656" i="120"/>
  <c r="B657" i="120"/>
  <c r="B658" i="120"/>
  <c r="B659" i="120"/>
  <c r="B660" i="120"/>
  <c r="B661" i="120"/>
  <c r="B662" i="120"/>
  <c r="B663" i="120"/>
  <c r="B664" i="120"/>
  <c r="B665" i="120"/>
  <c r="B666" i="120"/>
  <c r="B667" i="120"/>
  <c r="B668" i="120"/>
  <c r="B669" i="120"/>
  <c r="B670" i="120"/>
  <c r="B671" i="120"/>
  <c r="B672" i="120"/>
  <c r="B673" i="120"/>
  <c r="B674" i="120"/>
  <c r="B675" i="120"/>
  <c r="B676" i="120"/>
  <c r="B677" i="120"/>
  <c r="B678" i="120"/>
  <c r="B679" i="120"/>
  <c r="B680" i="120"/>
  <c r="B681" i="120"/>
  <c r="B682" i="120"/>
  <c r="B683" i="120"/>
  <c r="B684" i="120"/>
  <c r="B685" i="120"/>
  <c r="B686" i="120"/>
  <c r="B687" i="120"/>
  <c r="B688" i="120"/>
  <c r="B689" i="120"/>
  <c r="B690" i="120"/>
  <c r="B691" i="120"/>
  <c r="B692" i="120"/>
  <c r="B693" i="120"/>
  <c r="B694" i="120"/>
  <c r="B695" i="120"/>
  <c r="B696" i="120"/>
  <c r="B697" i="120"/>
  <c r="B698" i="120"/>
  <c r="B699" i="120"/>
  <c r="B700" i="120"/>
  <c r="B701" i="120"/>
  <c r="B702" i="120"/>
  <c r="B703" i="120"/>
  <c r="B704" i="120"/>
  <c r="B705" i="120"/>
  <c r="B706" i="120"/>
  <c r="B707" i="120"/>
  <c r="B708" i="120"/>
  <c r="B709" i="120"/>
  <c r="B710" i="120"/>
  <c r="B711" i="120"/>
  <c r="B712" i="120"/>
  <c r="B713" i="120"/>
  <c r="B714" i="120"/>
  <c r="B715" i="120"/>
  <c r="B716" i="120"/>
  <c r="B717" i="120"/>
  <c r="B718" i="120"/>
  <c r="B719" i="120"/>
  <c r="B720" i="120"/>
  <c r="B721" i="120"/>
  <c r="B722" i="120"/>
  <c r="B723" i="120"/>
  <c r="B724" i="120"/>
  <c r="B725" i="120"/>
  <c r="B726" i="120"/>
  <c r="B727" i="120"/>
  <c r="B728" i="120"/>
  <c r="B729" i="120"/>
  <c r="B730" i="120"/>
  <c r="B731" i="120"/>
  <c r="B732" i="120"/>
  <c r="B733" i="120"/>
  <c r="B734" i="120"/>
  <c r="B735" i="120"/>
  <c r="B736" i="120"/>
  <c r="B737" i="120"/>
  <c r="B738" i="120"/>
  <c r="B739" i="120"/>
  <c r="B740" i="120"/>
  <c r="B741" i="120"/>
  <c r="B742" i="120"/>
  <c r="B743" i="120"/>
  <c r="B744" i="120"/>
  <c r="B745" i="120"/>
  <c r="B746" i="120"/>
  <c r="B747" i="120"/>
  <c r="B748" i="120"/>
  <c r="B749" i="120"/>
  <c r="B750" i="120"/>
  <c r="B751" i="120"/>
  <c r="B752" i="120"/>
  <c r="B753" i="120"/>
  <c r="B754" i="120"/>
  <c r="B755" i="120"/>
  <c r="B756" i="120"/>
  <c r="B757" i="120"/>
  <c r="B758" i="120"/>
  <c r="B759" i="120"/>
  <c r="B760" i="120"/>
  <c r="B761" i="120"/>
  <c r="B762" i="120"/>
  <c r="B763" i="120"/>
  <c r="B764" i="120"/>
  <c r="B765" i="120"/>
  <c r="B766" i="120"/>
  <c r="B767" i="120"/>
  <c r="B768" i="120"/>
  <c r="B769" i="120"/>
  <c r="B770" i="120"/>
  <c r="B771" i="120"/>
  <c r="B772" i="120"/>
  <c r="B773" i="120"/>
  <c r="B774" i="120"/>
  <c r="B775" i="120"/>
  <c r="B776" i="120"/>
  <c r="B777" i="120"/>
  <c r="B778" i="120"/>
  <c r="B779" i="120"/>
  <c r="B780" i="120"/>
  <c r="B781" i="120"/>
  <c r="B782" i="120"/>
  <c r="B783" i="120"/>
  <c r="B784" i="120"/>
  <c r="B785" i="120"/>
  <c r="B786" i="120"/>
  <c r="B787" i="120"/>
  <c r="B788" i="120"/>
  <c r="B789" i="120"/>
  <c r="B790" i="120"/>
  <c r="B791" i="120"/>
  <c r="B792" i="120"/>
  <c r="B793" i="120"/>
  <c r="B794" i="120"/>
  <c r="B795" i="120"/>
  <c r="B796" i="120"/>
  <c r="B797" i="120"/>
  <c r="B798" i="120"/>
  <c r="B799" i="120"/>
  <c r="B800" i="120"/>
  <c r="B801" i="120"/>
  <c r="B802" i="120"/>
  <c r="B803" i="120"/>
  <c r="B804" i="120"/>
  <c r="B805" i="120"/>
  <c r="B806" i="120"/>
  <c r="B807" i="120"/>
  <c r="B808" i="120"/>
  <c r="B809" i="120"/>
  <c r="B810" i="120"/>
  <c r="B811" i="120"/>
  <c r="B812" i="120"/>
  <c r="B813" i="120"/>
  <c r="B814" i="120"/>
  <c r="B815" i="120"/>
  <c r="B816" i="120"/>
  <c r="B817" i="120"/>
  <c r="B818" i="120"/>
  <c r="B819" i="120"/>
  <c r="B820" i="120"/>
  <c r="B821" i="120"/>
  <c r="B822" i="120"/>
  <c r="B823" i="120"/>
  <c r="B824" i="120"/>
  <c r="B825" i="120"/>
  <c r="B826" i="120"/>
  <c r="B827" i="120"/>
  <c r="B828" i="120"/>
  <c r="B829" i="120"/>
  <c r="B830" i="120"/>
  <c r="B831" i="120"/>
  <c r="B832" i="120"/>
  <c r="B833" i="120"/>
  <c r="B834" i="120"/>
  <c r="B835" i="120"/>
  <c r="B836" i="120"/>
  <c r="B837" i="120"/>
  <c r="B838" i="120"/>
  <c r="B839" i="120"/>
  <c r="B840" i="120"/>
  <c r="B841" i="120"/>
  <c r="B842" i="120"/>
  <c r="B843" i="120"/>
  <c r="B844" i="120"/>
  <c r="B845" i="120"/>
  <c r="B846" i="120"/>
  <c r="B847" i="120"/>
  <c r="B848" i="120"/>
  <c r="B849" i="120"/>
  <c r="B850" i="120"/>
  <c r="B851" i="120"/>
  <c r="B852" i="120"/>
  <c r="B853" i="120"/>
  <c r="B854" i="120"/>
  <c r="B855" i="120"/>
  <c r="B856" i="120"/>
  <c r="B857" i="120"/>
  <c r="B858" i="120"/>
  <c r="B859" i="120"/>
  <c r="B860" i="120"/>
  <c r="B861" i="120"/>
  <c r="B862" i="120"/>
  <c r="B863" i="120"/>
  <c r="B864" i="120"/>
  <c r="B865" i="120"/>
  <c r="B866" i="120"/>
  <c r="B867" i="120"/>
  <c r="B868" i="120"/>
  <c r="B869" i="120"/>
  <c r="B870" i="120"/>
  <c r="B871" i="120"/>
  <c r="B872" i="120"/>
  <c r="B873" i="120"/>
  <c r="B874" i="120"/>
  <c r="B875" i="120"/>
  <c r="B876" i="120"/>
  <c r="B877" i="120"/>
  <c r="B878" i="120"/>
  <c r="B879" i="120"/>
  <c r="B880" i="120"/>
  <c r="B881" i="120"/>
  <c r="B882" i="120"/>
  <c r="B883" i="120"/>
  <c r="B884" i="120"/>
  <c r="B885" i="120"/>
  <c r="B886" i="120"/>
  <c r="B887" i="120"/>
  <c r="B888" i="120"/>
  <c r="B889" i="120"/>
  <c r="B890" i="120"/>
  <c r="B891" i="120"/>
  <c r="B892" i="120"/>
  <c r="B893" i="120"/>
  <c r="B894" i="120"/>
  <c r="B895" i="120"/>
  <c r="B896" i="120"/>
  <c r="B897" i="120"/>
  <c r="B898" i="120"/>
  <c r="B899" i="120"/>
  <c r="B900" i="120"/>
  <c r="B901" i="120"/>
  <c r="B902" i="120"/>
  <c r="B903" i="120"/>
  <c r="B904" i="120"/>
  <c r="B905" i="120"/>
  <c r="B906" i="120"/>
  <c r="B907" i="120"/>
  <c r="B908" i="120"/>
  <c r="B909" i="120"/>
  <c r="B910" i="120"/>
  <c r="B911" i="120"/>
  <c r="B912" i="120"/>
  <c r="B913" i="120"/>
  <c r="B914" i="120"/>
  <c r="B915" i="120"/>
  <c r="B916" i="120"/>
  <c r="B917" i="120"/>
  <c r="B918" i="120"/>
  <c r="B919" i="120"/>
  <c r="B920" i="120"/>
  <c r="B921" i="120"/>
  <c r="B922" i="120"/>
  <c r="B923" i="120"/>
  <c r="B924" i="120"/>
  <c r="B925" i="120"/>
  <c r="B926" i="120"/>
  <c r="B927" i="120"/>
  <c r="B928" i="120"/>
  <c r="B929" i="120"/>
  <c r="B930" i="120"/>
  <c r="B931" i="120"/>
  <c r="B932" i="120"/>
  <c r="B933" i="120"/>
  <c r="B934" i="120"/>
  <c r="B935" i="120"/>
  <c r="B936" i="120"/>
  <c r="B937" i="120"/>
  <c r="B938" i="120"/>
  <c r="B939" i="120"/>
  <c r="B940" i="120"/>
  <c r="B941" i="120"/>
  <c r="B942" i="120"/>
  <c r="B943" i="120"/>
  <c r="B944" i="120"/>
  <c r="B945" i="120"/>
  <c r="B946" i="120"/>
  <c r="B947" i="120"/>
  <c r="B948" i="120"/>
  <c r="B949" i="120"/>
  <c r="B950" i="120"/>
  <c r="B951" i="120"/>
  <c r="B952" i="120"/>
  <c r="B953" i="120"/>
  <c r="B954" i="120"/>
  <c r="B955" i="120"/>
  <c r="B956" i="120"/>
  <c r="B957" i="120"/>
  <c r="B958" i="120"/>
  <c r="B959" i="120"/>
  <c r="B960" i="120"/>
  <c r="B961" i="120"/>
  <c r="B962" i="120"/>
  <c r="B963" i="120"/>
  <c r="B964" i="120"/>
  <c r="B965" i="120"/>
  <c r="B966" i="120"/>
  <c r="B967" i="120"/>
  <c r="B968" i="120"/>
  <c r="B969" i="120"/>
  <c r="B970" i="120"/>
  <c r="B971" i="120"/>
  <c r="B972" i="120"/>
  <c r="B973" i="120"/>
  <c r="B974" i="120"/>
  <c r="B975" i="120"/>
  <c r="B976" i="120"/>
  <c r="B977" i="120"/>
  <c r="B978" i="120"/>
  <c r="B979" i="120"/>
  <c r="B980" i="120"/>
  <c r="B981" i="120"/>
  <c r="B982" i="120"/>
  <c r="B983" i="120"/>
  <c r="B984" i="120"/>
  <c r="B985" i="120"/>
  <c r="B986" i="120"/>
  <c r="B987" i="120"/>
  <c r="B988" i="120"/>
  <c r="B989" i="120"/>
  <c r="B990" i="120"/>
  <c r="B991" i="120"/>
  <c r="B992" i="120"/>
  <c r="B993" i="120"/>
  <c r="B994" i="120"/>
  <c r="B995" i="120"/>
  <c r="B996" i="120"/>
  <c r="B997" i="120"/>
  <c r="B998" i="120"/>
  <c r="B999" i="120"/>
  <c r="B1000" i="120"/>
  <c r="B1001" i="120"/>
  <c r="B1002" i="120"/>
  <c r="B1003" i="120"/>
  <c r="B1004" i="120"/>
  <c r="B1005" i="120"/>
  <c r="B1006" i="120"/>
  <c r="B1007" i="120"/>
  <c r="B1008" i="120"/>
  <c r="B1009" i="120"/>
  <c r="B1010" i="120"/>
  <c r="B1011" i="120"/>
  <c r="B1012" i="120"/>
  <c r="B1013" i="120"/>
  <c r="B1014" i="120"/>
  <c r="B1015" i="120"/>
  <c r="B1016" i="120"/>
  <c r="B1017" i="120"/>
  <c r="B1018" i="120"/>
  <c r="B1019" i="120"/>
  <c r="B1020" i="120"/>
  <c r="B1021" i="120"/>
  <c r="B1022" i="120"/>
  <c r="B1023" i="120"/>
  <c r="B1024" i="120"/>
  <c r="B1025" i="120"/>
  <c r="B1026" i="120"/>
  <c r="B1027" i="120"/>
  <c r="B1028" i="120"/>
  <c r="B1029" i="120"/>
  <c r="B1030" i="120"/>
  <c r="B1031" i="120"/>
  <c r="B1032" i="120"/>
  <c r="B1033" i="120"/>
  <c r="B1034" i="120"/>
  <c r="B1035" i="120"/>
  <c r="B1036" i="120"/>
  <c r="B1037" i="120"/>
  <c r="B1038" i="120"/>
  <c r="B1039" i="120"/>
  <c r="B1040" i="120"/>
  <c r="B1041" i="120"/>
  <c r="B1042" i="120"/>
  <c r="B1043" i="120"/>
  <c r="B1044" i="120"/>
  <c r="B1045" i="120"/>
  <c r="B1046" i="120"/>
  <c r="B1047" i="120"/>
  <c r="B1048" i="120"/>
  <c r="B1049" i="120"/>
  <c r="B1050" i="120"/>
  <c r="B1051" i="120"/>
  <c r="B1052" i="120"/>
  <c r="B1053" i="120"/>
  <c r="B1054" i="120"/>
  <c r="B1055" i="120"/>
  <c r="B1056" i="120"/>
  <c r="B1057" i="120"/>
  <c r="B1058" i="120"/>
  <c r="B1059" i="120"/>
  <c r="B1060" i="120"/>
  <c r="B1061" i="120"/>
  <c r="B1062" i="120"/>
  <c r="B1063" i="120"/>
  <c r="B1064" i="120"/>
  <c r="B1065" i="120"/>
  <c r="B1066" i="120"/>
  <c r="B1067" i="120"/>
  <c r="B1068" i="120"/>
  <c r="B1069" i="120"/>
  <c r="B1070" i="120"/>
  <c r="B1071" i="120"/>
  <c r="B1072" i="120"/>
  <c r="B1073" i="120"/>
  <c r="B1074" i="120"/>
  <c r="B1075" i="120"/>
  <c r="B1076" i="120"/>
  <c r="B1077" i="120"/>
  <c r="B1078" i="120"/>
  <c r="B1079" i="120"/>
  <c r="B1080" i="120"/>
  <c r="B1081" i="120"/>
  <c r="B1082" i="120"/>
  <c r="B1083" i="120"/>
  <c r="B1084" i="120"/>
  <c r="B1085" i="120"/>
  <c r="B1086" i="120"/>
  <c r="B1087" i="120"/>
  <c r="B1088" i="120"/>
  <c r="B1089" i="120"/>
  <c r="B1090" i="120"/>
  <c r="B1091" i="120"/>
  <c r="B1092" i="120"/>
  <c r="B1093" i="120"/>
  <c r="B1094" i="120"/>
  <c r="B1095" i="120"/>
  <c r="B1096" i="120"/>
  <c r="B1097" i="120"/>
  <c r="B1098" i="120"/>
  <c r="B1099" i="120"/>
  <c r="B1100" i="120"/>
  <c r="B1101" i="120"/>
  <c r="B1102" i="120"/>
  <c r="B1103" i="120"/>
  <c r="B1104" i="120"/>
  <c r="B1105" i="120"/>
  <c r="B1106" i="120"/>
  <c r="B1107" i="120"/>
  <c r="B1108" i="120"/>
  <c r="B1109" i="120"/>
  <c r="B1110" i="120"/>
  <c r="B1111" i="120"/>
  <c r="B1112" i="120"/>
  <c r="B1113" i="120"/>
  <c r="B1114" i="120"/>
  <c r="B1115" i="120"/>
  <c r="B1116" i="120"/>
  <c r="B1117" i="120"/>
  <c r="B1118" i="120"/>
  <c r="B1119" i="120"/>
  <c r="B1120" i="120"/>
  <c r="B1121" i="120"/>
  <c r="B1122" i="120"/>
  <c r="B1123" i="120"/>
  <c r="B1124" i="120"/>
  <c r="B1125" i="120"/>
  <c r="B1126" i="120"/>
  <c r="B1127" i="120"/>
  <c r="B1128" i="120"/>
  <c r="B1129" i="120"/>
  <c r="B1130" i="120"/>
  <c r="B1131" i="120"/>
  <c r="B1132" i="120"/>
  <c r="B1133" i="120"/>
  <c r="B1134" i="120"/>
  <c r="B1135" i="120"/>
  <c r="B1136" i="120"/>
  <c r="B1137" i="120"/>
  <c r="B1138" i="120"/>
  <c r="B1139" i="120"/>
  <c r="B1140" i="120"/>
  <c r="B1141" i="120"/>
  <c r="B1142" i="120"/>
  <c r="B1143" i="120"/>
  <c r="B1144" i="120"/>
  <c r="B1145" i="120"/>
  <c r="B1146" i="120"/>
  <c r="B1147" i="120"/>
  <c r="B1148" i="120"/>
  <c r="B1149" i="120"/>
  <c r="B1150" i="120"/>
  <c r="B1151" i="120"/>
  <c r="B1152" i="120"/>
  <c r="B1153" i="120"/>
  <c r="B1154" i="120"/>
  <c r="B1155" i="120"/>
  <c r="B1156" i="120"/>
  <c r="B1157" i="120"/>
  <c r="B1158" i="120"/>
  <c r="B1159" i="120"/>
  <c r="B1160" i="120"/>
  <c r="B1161" i="120"/>
  <c r="B1162" i="120"/>
  <c r="B1163" i="120"/>
  <c r="B1164" i="120"/>
  <c r="B1165" i="120"/>
  <c r="B1166" i="120"/>
  <c r="B1167" i="120"/>
  <c r="B1168" i="120"/>
  <c r="B1169" i="120"/>
  <c r="B1170" i="120"/>
  <c r="B1171" i="120"/>
  <c r="B1172" i="120"/>
  <c r="B1173" i="120"/>
  <c r="B1174" i="120"/>
  <c r="B1175" i="120"/>
  <c r="B1176" i="120"/>
  <c r="B1177" i="120"/>
  <c r="B1178" i="120"/>
  <c r="B1179" i="120"/>
  <c r="B1180" i="120"/>
  <c r="B1181" i="120"/>
  <c r="B1182" i="120"/>
  <c r="B1183" i="120"/>
  <c r="B1184" i="120"/>
  <c r="B1185" i="120"/>
  <c r="B1186" i="120"/>
  <c r="B1187" i="120"/>
  <c r="B1188" i="120"/>
  <c r="B1189" i="120"/>
  <c r="B1190" i="120"/>
  <c r="B1191" i="120"/>
  <c r="B1192" i="120"/>
  <c r="B1193" i="120"/>
  <c r="B1194" i="120"/>
  <c r="B1195" i="120"/>
  <c r="B1196" i="120"/>
  <c r="B1197" i="120"/>
  <c r="B1198" i="120"/>
  <c r="B1199" i="120"/>
  <c r="B1200" i="120"/>
  <c r="B1201" i="120"/>
  <c r="B1202" i="120"/>
  <c r="B1203" i="120"/>
  <c r="B1204" i="120"/>
  <c r="B1205" i="120"/>
  <c r="B1206" i="120"/>
  <c r="B1207" i="120"/>
  <c r="B1208" i="120"/>
  <c r="B1209" i="120"/>
  <c r="B1210" i="120"/>
  <c r="B1211" i="120"/>
  <c r="B1212" i="120"/>
  <c r="B1213" i="120"/>
  <c r="B1214" i="120"/>
  <c r="B1215" i="120"/>
  <c r="B1216" i="120"/>
  <c r="B1217" i="120"/>
  <c r="B1218" i="120"/>
  <c r="B1219" i="120"/>
  <c r="B1220" i="120"/>
  <c r="B1221" i="120"/>
  <c r="B1222" i="120"/>
  <c r="B1223" i="120"/>
  <c r="B1224" i="120"/>
  <c r="B1225" i="120"/>
  <c r="B1226" i="120"/>
  <c r="B1227" i="120"/>
  <c r="B1228" i="120"/>
  <c r="B1229" i="120"/>
  <c r="B1230" i="120"/>
  <c r="B1231" i="120"/>
  <c r="B1232" i="120"/>
  <c r="B1233" i="120"/>
  <c r="B1234" i="120"/>
  <c r="B1235" i="120"/>
  <c r="B1236" i="120"/>
  <c r="B1237" i="120"/>
  <c r="B1238" i="120"/>
  <c r="B1239" i="120"/>
  <c r="B1240" i="120"/>
  <c r="B1241" i="120"/>
  <c r="B1242" i="120"/>
  <c r="B1243" i="120"/>
  <c r="B1244" i="120"/>
  <c r="B1245" i="120"/>
  <c r="B1246" i="120"/>
  <c r="B1247" i="120"/>
  <c r="B1248" i="120"/>
  <c r="B1249" i="120"/>
  <c r="B1250" i="120"/>
  <c r="B1251" i="120"/>
  <c r="B1252" i="120"/>
  <c r="B1253" i="120"/>
  <c r="B1254" i="120"/>
  <c r="B1255" i="120"/>
  <c r="B1256" i="120"/>
  <c r="B1257" i="120"/>
  <c r="B1258" i="120"/>
  <c r="B1259" i="120"/>
  <c r="B1260" i="120"/>
  <c r="B1261" i="120"/>
  <c r="B1262" i="120"/>
  <c r="B1263" i="120"/>
  <c r="B1264" i="120"/>
  <c r="B1265" i="120"/>
  <c r="B1266" i="120"/>
  <c r="B1267" i="120"/>
  <c r="B1268" i="120"/>
  <c r="B1269" i="120"/>
  <c r="B1270" i="120"/>
  <c r="B1271" i="120"/>
  <c r="B1272" i="120"/>
  <c r="B1273" i="120"/>
  <c r="B1274" i="120"/>
  <c r="B1275" i="120"/>
  <c r="B1276" i="120"/>
  <c r="B1277" i="120"/>
  <c r="B1278" i="120"/>
  <c r="B1279" i="120"/>
  <c r="B1280" i="120"/>
  <c r="B1281" i="120"/>
  <c r="B1282" i="120"/>
  <c r="B1283" i="120"/>
  <c r="B1284" i="120"/>
  <c r="B1285" i="120"/>
  <c r="B1286" i="120"/>
  <c r="B1287" i="120"/>
  <c r="B1288" i="120"/>
  <c r="B1289" i="120"/>
  <c r="B1290" i="120"/>
  <c r="B1291" i="120"/>
  <c r="B1292" i="120"/>
  <c r="B1293" i="120"/>
  <c r="B1294" i="120"/>
  <c r="B1295" i="120"/>
  <c r="B1296" i="120"/>
  <c r="B1297" i="120"/>
  <c r="B1298" i="120"/>
  <c r="B1299" i="120"/>
  <c r="B1300" i="120"/>
  <c r="B1301" i="120"/>
  <c r="B1302" i="120"/>
  <c r="B1303" i="120"/>
  <c r="B1304" i="120"/>
  <c r="B1305" i="120"/>
  <c r="B1306" i="120"/>
  <c r="B1307" i="120"/>
  <c r="B1308" i="120"/>
  <c r="B1309" i="120"/>
  <c r="B1310" i="120"/>
  <c r="B1311" i="120"/>
  <c r="B1312" i="120"/>
  <c r="B1313" i="120"/>
  <c r="B1314" i="120"/>
  <c r="B1315" i="120"/>
  <c r="B1316" i="120"/>
  <c r="B1317" i="120"/>
  <c r="B1318" i="120"/>
  <c r="B1319" i="120"/>
  <c r="B1320" i="120"/>
  <c r="B1321" i="120"/>
  <c r="B1322" i="120"/>
  <c r="B1323" i="120"/>
  <c r="B1324" i="120"/>
  <c r="B1325" i="120"/>
  <c r="B1326" i="120"/>
  <c r="B1327" i="120"/>
  <c r="B1328" i="120"/>
  <c r="B1329" i="120"/>
  <c r="B1330" i="120"/>
  <c r="B1331" i="120"/>
  <c r="B1332" i="120"/>
  <c r="B1333" i="120"/>
  <c r="B1334" i="120"/>
  <c r="B1335" i="120"/>
  <c r="B1336" i="120"/>
  <c r="B1337" i="120"/>
  <c r="B1338" i="120"/>
  <c r="B1339" i="120"/>
  <c r="B1340" i="120"/>
  <c r="B1341" i="120"/>
  <c r="B1342" i="120"/>
  <c r="B1343" i="120"/>
  <c r="B1344" i="120"/>
  <c r="B1345" i="120"/>
  <c r="B1346" i="120"/>
  <c r="B1347" i="120"/>
  <c r="B1348" i="120"/>
  <c r="B1349" i="120"/>
  <c r="B1350" i="120"/>
  <c r="B1351" i="120"/>
  <c r="B1352" i="120"/>
  <c r="B1353" i="120"/>
  <c r="B1354" i="120"/>
  <c r="B1355" i="120"/>
  <c r="B1356" i="120"/>
  <c r="B1357" i="120"/>
  <c r="B1358" i="120"/>
  <c r="B1359" i="120"/>
  <c r="B1360" i="120"/>
  <c r="B1361" i="120"/>
  <c r="B1362" i="120"/>
  <c r="B1363" i="120"/>
  <c r="B1364" i="120"/>
  <c r="B1365" i="120"/>
  <c r="B1366" i="120"/>
  <c r="B1367" i="120"/>
  <c r="B1368" i="120"/>
  <c r="B1369" i="120"/>
  <c r="B1370" i="120"/>
  <c r="B1371" i="120"/>
  <c r="B1372" i="120"/>
  <c r="B11" i="119"/>
  <c r="B12" i="119"/>
  <c r="B13" i="119"/>
  <c r="B14" i="119"/>
  <c r="B15" i="119"/>
  <c r="B16" i="119"/>
  <c r="B17" i="119"/>
  <c r="B18" i="119"/>
  <c r="B19" i="119"/>
  <c r="B20" i="119"/>
  <c r="B21" i="119"/>
  <c r="B22" i="119"/>
  <c r="B23" i="119"/>
  <c r="B24" i="119"/>
  <c r="B25" i="119"/>
  <c r="B26" i="119"/>
  <c r="B27" i="119"/>
  <c r="B28" i="119"/>
  <c r="B29" i="119"/>
  <c r="B30" i="119"/>
  <c r="B31" i="119"/>
  <c r="B32" i="119"/>
  <c r="B33" i="119"/>
  <c r="B34" i="119"/>
  <c r="B35" i="119"/>
  <c r="B36" i="119"/>
  <c r="B37" i="119"/>
  <c r="B38" i="119"/>
  <c r="B39" i="119"/>
  <c r="B40" i="119"/>
  <c r="B41" i="119"/>
  <c r="B42" i="119"/>
  <c r="B43" i="119"/>
  <c r="B44" i="119"/>
  <c r="B45" i="119"/>
  <c r="B46" i="119"/>
  <c r="B47" i="119"/>
  <c r="B48" i="119"/>
  <c r="B49" i="119"/>
  <c r="B50" i="119"/>
  <c r="B51" i="119"/>
  <c r="B52" i="119"/>
  <c r="B53" i="119"/>
  <c r="B54" i="119"/>
  <c r="B55" i="119"/>
  <c r="B56" i="119"/>
  <c r="B57" i="119"/>
  <c r="B58" i="119"/>
  <c r="B59" i="119"/>
  <c r="B60" i="119"/>
  <c r="B61" i="119"/>
  <c r="B62" i="119"/>
  <c r="B63" i="119"/>
  <c r="B64" i="119"/>
  <c r="B65" i="119"/>
  <c r="B66" i="119"/>
  <c r="B67" i="119"/>
  <c r="B68" i="119"/>
  <c r="B69" i="119"/>
  <c r="B70" i="119"/>
  <c r="B71" i="119"/>
  <c r="B72" i="119"/>
  <c r="B73" i="119"/>
  <c r="B74" i="119"/>
  <c r="B75" i="119"/>
  <c r="B76" i="119"/>
  <c r="B77" i="119"/>
  <c r="B78" i="119"/>
  <c r="B79" i="119"/>
  <c r="B80" i="119"/>
  <c r="B81" i="119"/>
  <c r="B82" i="119"/>
  <c r="B83" i="119"/>
  <c r="B84" i="119"/>
  <c r="B85" i="119"/>
  <c r="B86" i="119"/>
  <c r="B87" i="119"/>
  <c r="B88" i="119"/>
  <c r="B89" i="119"/>
  <c r="B90" i="119"/>
  <c r="B91" i="119"/>
  <c r="B92" i="119"/>
  <c r="B93" i="119"/>
  <c r="B94" i="119"/>
  <c r="B95" i="119"/>
  <c r="B96" i="119"/>
  <c r="B97" i="119"/>
  <c r="B98" i="119"/>
  <c r="B99" i="119"/>
  <c r="B100" i="119"/>
  <c r="B101" i="119"/>
  <c r="B102" i="119"/>
  <c r="B103" i="119"/>
  <c r="B104" i="119"/>
  <c r="B105" i="119"/>
  <c r="B106" i="119"/>
  <c r="B107" i="119"/>
  <c r="B108" i="119"/>
  <c r="B109" i="119"/>
  <c r="B110" i="119"/>
  <c r="B111" i="119"/>
  <c r="B112" i="119"/>
  <c r="B113" i="119"/>
  <c r="B114" i="119"/>
  <c r="B115" i="119"/>
  <c r="B116" i="119"/>
  <c r="B117" i="119"/>
  <c r="B118" i="119"/>
  <c r="B119" i="119"/>
  <c r="B120" i="119"/>
  <c r="B121" i="119"/>
  <c r="B3" i="119"/>
  <c r="B4" i="119"/>
  <c r="B5" i="119"/>
  <c r="B6" i="119"/>
  <c r="B7" i="119"/>
  <c r="B8" i="119"/>
  <c r="B3" i="118"/>
  <c r="B14" i="118"/>
  <c r="B15" i="118"/>
  <c r="B16" i="118"/>
  <c r="B17" i="118"/>
  <c r="B18" i="118"/>
  <c r="B19" i="118"/>
  <c r="B20" i="118"/>
  <c r="B21" i="118"/>
  <c r="B22" i="118"/>
  <c r="B23" i="118"/>
  <c r="B24" i="118"/>
  <c r="B25" i="118"/>
  <c r="B4" i="118"/>
  <c r="B26" i="118"/>
  <c r="B27" i="118"/>
  <c r="B28" i="118"/>
  <c r="B29" i="118"/>
  <c r="B30" i="118"/>
  <c r="B31" i="118"/>
  <c r="B32" i="118"/>
  <c r="B33" i="118"/>
  <c r="B34" i="118"/>
  <c r="B35" i="118"/>
  <c r="B36" i="118"/>
  <c r="B37" i="118"/>
  <c r="B38" i="118"/>
  <c r="B39" i="118"/>
  <c r="B40" i="118"/>
  <c r="B41" i="118"/>
  <c r="B42" i="118"/>
  <c r="B43" i="118"/>
  <c r="B44" i="118"/>
  <c r="B45" i="118"/>
  <c r="B46" i="118"/>
  <c r="B47" i="118"/>
  <c r="B48" i="118"/>
  <c r="B49" i="118"/>
  <c r="B50" i="118"/>
  <c r="B51" i="118"/>
  <c r="B52" i="118"/>
  <c r="B53" i="118"/>
  <c r="B54" i="118"/>
  <c r="B55" i="118"/>
  <c r="B56" i="118"/>
  <c r="B57" i="118"/>
  <c r="B58" i="118"/>
  <c r="B59" i="118"/>
  <c r="B60" i="118"/>
  <c r="B61" i="118"/>
  <c r="B62" i="118"/>
  <c r="B63" i="118"/>
  <c r="B64" i="118"/>
  <c r="B65" i="118"/>
  <c r="B66" i="118"/>
  <c r="B67" i="118"/>
  <c r="B68" i="118"/>
  <c r="B69" i="118"/>
  <c r="B70" i="118"/>
  <c r="B71" i="118"/>
  <c r="B72" i="118"/>
  <c r="B73" i="118"/>
  <c r="B74" i="118"/>
  <c r="B75" i="118"/>
  <c r="B76" i="118"/>
  <c r="B77" i="118"/>
  <c r="B78" i="118"/>
  <c r="B79" i="118"/>
  <c r="B80" i="118"/>
  <c r="B81" i="118"/>
  <c r="B82" i="118"/>
  <c r="B83" i="118"/>
  <c r="B84" i="118"/>
  <c r="B85" i="118"/>
  <c r="B86" i="118"/>
  <c r="B87" i="118"/>
  <c r="B88" i="118"/>
  <c r="B89" i="118"/>
  <c r="B90" i="118"/>
  <c r="B91" i="118"/>
  <c r="B92" i="118"/>
  <c r="B93" i="118"/>
  <c r="B94" i="118"/>
  <c r="B95" i="118"/>
  <c r="B96" i="118"/>
  <c r="B97" i="118"/>
  <c r="B98" i="118"/>
  <c r="B99" i="118"/>
  <c r="B100" i="118"/>
  <c r="B101" i="118"/>
  <c r="B102" i="118"/>
  <c r="B103" i="118"/>
  <c r="B104" i="118"/>
  <c r="B105" i="118"/>
  <c r="B106" i="118"/>
  <c r="B107" i="118"/>
  <c r="B108" i="118"/>
  <c r="B5" i="118"/>
  <c r="B6" i="118"/>
  <c r="B7" i="118"/>
  <c r="B8" i="118"/>
  <c r="B9" i="118"/>
  <c r="B10" i="118"/>
  <c r="B17" i="117"/>
  <c r="B18" i="117"/>
  <c r="B19" i="117"/>
  <c r="B20" i="117"/>
  <c r="B21" i="117"/>
  <c r="B22" i="117"/>
  <c r="B23" i="117"/>
  <c r="B24" i="117"/>
  <c r="B25" i="117"/>
  <c r="B26" i="117"/>
  <c r="B27" i="117"/>
  <c r="B28" i="117"/>
  <c r="B29" i="117"/>
  <c r="B30" i="117"/>
  <c r="B31" i="117"/>
  <c r="B32" i="117"/>
  <c r="B33" i="117"/>
  <c r="B34" i="117"/>
  <c r="B35" i="117"/>
  <c r="B36" i="117"/>
  <c r="B37" i="117"/>
  <c r="B38" i="117"/>
  <c r="B39" i="117"/>
  <c r="B40" i="117"/>
  <c r="B41" i="117"/>
  <c r="B42" i="117"/>
  <c r="B43" i="117"/>
  <c r="B44" i="117"/>
  <c r="B45" i="117"/>
  <c r="B46" i="117"/>
  <c r="B47" i="117"/>
  <c r="B48" i="117"/>
  <c r="B49" i="117"/>
  <c r="B50" i="117"/>
  <c r="B51" i="117"/>
  <c r="B52" i="117"/>
  <c r="B3" i="117"/>
  <c r="B4" i="117"/>
  <c r="B5" i="117"/>
  <c r="B6" i="117"/>
  <c r="B53" i="117"/>
  <c r="B54" i="117"/>
  <c r="B55" i="117"/>
  <c r="B56" i="117"/>
  <c r="B57" i="117"/>
  <c r="B58" i="117"/>
  <c r="B59" i="117"/>
  <c r="B60" i="117"/>
  <c r="B61" i="117"/>
  <c r="B62" i="117"/>
  <c r="B63" i="117"/>
  <c r="B64" i="117"/>
  <c r="B65" i="117"/>
  <c r="B66" i="117"/>
  <c r="B67" i="117"/>
  <c r="B68" i="117"/>
  <c r="B69" i="117"/>
  <c r="B70" i="117"/>
  <c r="B71" i="117"/>
  <c r="B72" i="117"/>
  <c r="B73" i="117"/>
  <c r="B74" i="117"/>
  <c r="B75" i="117"/>
  <c r="B76" i="117"/>
  <c r="B77" i="117"/>
  <c r="B78" i="117"/>
  <c r="B79" i="117"/>
  <c r="B80" i="117"/>
  <c r="B81" i="117"/>
  <c r="B82" i="117"/>
  <c r="B83" i="117"/>
  <c r="B84" i="117"/>
  <c r="B85" i="117"/>
  <c r="B86" i="117"/>
  <c r="B87" i="117"/>
  <c r="B88" i="117"/>
  <c r="B89" i="117"/>
  <c r="B90" i="117"/>
  <c r="B91" i="117"/>
  <c r="B92" i="117"/>
  <c r="B93" i="117"/>
  <c r="B94" i="117"/>
  <c r="B95" i="117"/>
  <c r="B96" i="117"/>
  <c r="B97" i="117"/>
  <c r="B98" i="117"/>
  <c r="B99" i="117"/>
  <c r="B100" i="117"/>
  <c r="B101" i="117"/>
  <c r="B102" i="117"/>
  <c r="B103" i="117"/>
  <c r="B104" i="117"/>
  <c r="B105" i="117"/>
  <c r="B106" i="117"/>
  <c r="B107" i="117"/>
  <c r="B7" i="117"/>
  <c r="B8" i="117"/>
  <c r="B9" i="117"/>
  <c r="B10" i="117"/>
  <c r="B18" i="116"/>
  <c r="B19" i="116"/>
  <c r="B20" i="116"/>
  <c r="B21" i="116"/>
  <c r="B22" i="116"/>
  <c r="B23" i="116"/>
  <c r="B24" i="116"/>
  <c r="B25" i="116"/>
  <c r="B26" i="116"/>
  <c r="B27" i="116"/>
  <c r="B28" i="116"/>
  <c r="B29" i="116"/>
  <c r="B30" i="116"/>
  <c r="B31" i="116"/>
  <c r="B32" i="116"/>
  <c r="B33" i="116"/>
  <c r="B34" i="116"/>
  <c r="B35" i="116"/>
  <c r="B36" i="116"/>
  <c r="B37" i="116"/>
  <c r="B38" i="116"/>
  <c r="B39" i="116"/>
  <c r="B40" i="116"/>
  <c r="B41" i="116"/>
  <c r="B42" i="116"/>
  <c r="B43" i="116"/>
  <c r="B44" i="116"/>
  <c r="B45" i="116"/>
  <c r="B46" i="116"/>
  <c r="B47" i="116"/>
  <c r="B48" i="116"/>
  <c r="B49" i="116"/>
  <c r="B50" i="116"/>
  <c r="B51" i="116"/>
  <c r="B52" i="116"/>
  <c r="B53" i="116"/>
  <c r="B54" i="116"/>
  <c r="B55" i="116"/>
  <c r="B56" i="116"/>
  <c r="B57" i="116"/>
  <c r="B58" i="116"/>
  <c r="B59" i="116"/>
  <c r="B60" i="116"/>
  <c r="B61" i="116"/>
  <c r="B62" i="116"/>
  <c r="B63" i="116"/>
  <c r="B64" i="116"/>
  <c r="B65" i="116"/>
  <c r="B66" i="116"/>
  <c r="B67" i="116"/>
  <c r="B68" i="116"/>
  <c r="B69" i="116"/>
  <c r="B70" i="116"/>
  <c r="B71" i="116"/>
  <c r="B72" i="116"/>
  <c r="B73" i="116"/>
  <c r="B74" i="116"/>
  <c r="B75" i="116"/>
  <c r="B76" i="116"/>
  <c r="B77" i="116"/>
  <c r="B78" i="116"/>
  <c r="B79" i="116"/>
  <c r="B80" i="116"/>
  <c r="B81" i="116"/>
  <c r="B82" i="116"/>
  <c r="B83" i="116"/>
  <c r="B84" i="116"/>
  <c r="B85" i="116"/>
  <c r="B86" i="116"/>
  <c r="B87" i="116"/>
  <c r="B88" i="116"/>
  <c r="B89" i="116"/>
  <c r="B90" i="116"/>
  <c r="B91" i="116"/>
  <c r="B92" i="116"/>
  <c r="B93" i="116"/>
  <c r="B94" i="116"/>
  <c r="B95" i="116"/>
  <c r="B96" i="116"/>
  <c r="B97" i="116"/>
  <c r="B98" i="116"/>
  <c r="B99" i="116"/>
  <c r="B100" i="116"/>
  <c r="B101" i="116"/>
  <c r="B102" i="116"/>
  <c r="B103" i="116"/>
  <c r="B104" i="116"/>
  <c r="B105" i="116"/>
  <c r="B106" i="116"/>
  <c r="B107" i="116"/>
  <c r="B108" i="116"/>
  <c r="B109" i="116"/>
  <c r="B110" i="116"/>
  <c r="B111" i="116"/>
  <c r="B112" i="116"/>
  <c r="B3" i="116"/>
  <c r="B4" i="116"/>
  <c r="B5" i="116"/>
  <c r="B6" i="116"/>
  <c r="B113" i="116"/>
  <c r="B114" i="116"/>
  <c r="B115" i="116"/>
  <c r="B116" i="116"/>
  <c r="B117" i="116"/>
  <c r="B118" i="116"/>
  <c r="B119" i="116"/>
  <c r="B120" i="116"/>
  <c r="B121" i="116"/>
  <c r="B122" i="116"/>
  <c r="B123" i="116"/>
  <c r="B124" i="116"/>
  <c r="B125" i="116"/>
  <c r="B126" i="116"/>
  <c r="B127" i="116"/>
  <c r="B128" i="116"/>
  <c r="B129" i="116"/>
  <c r="B130" i="116"/>
  <c r="B131" i="116"/>
  <c r="B132" i="116"/>
  <c r="B133" i="116"/>
  <c r="B134" i="116"/>
  <c r="B135" i="116"/>
  <c r="B136" i="116"/>
  <c r="B137" i="116"/>
  <c r="B138" i="116"/>
  <c r="B139" i="116"/>
  <c r="B140" i="116"/>
  <c r="B141" i="116"/>
  <c r="B142" i="116"/>
  <c r="B143" i="116"/>
  <c r="B7" i="116"/>
  <c r="B8" i="116"/>
  <c r="B9" i="116"/>
  <c r="B144" i="116"/>
  <c r="B145" i="116"/>
  <c r="B146" i="116"/>
  <c r="B147" i="116"/>
  <c r="B148" i="116"/>
  <c r="B149" i="116"/>
  <c r="B10" i="115"/>
  <c r="B11" i="115"/>
  <c r="B12" i="115"/>
  <c r="B13" i="115"/>
  <c r="B14" i="115"/>
  <c r="B15" i="115"/>
  <c r="B16" i="115"/>
  <c r="B17" i="115"/>
  <c r="B18" i="115"/>
  <c r="B19" i="115"/>
  <c r="B20" i="115"/>
  <c r="B21" i="115"/>
  <c r="B22" i="115"/>
  <c r="B23" i="115"/>
  <c r="B24" i="115"/>
  <c r="B25" i="115"/>
  <c r="B26" i="115"/>
  <c r="B27" i="115"/>
  <c r="B28" i="115"/>
  <c r="B29" i="115"/>
  <c r="B30" i="115"/>
  <c r="B31" i="115"/>
  <c r="B32" i="115"/>
  <c r="B33" i="115"/>
  <c r="B34" i="115"/>
  <c r="B35" i="115"/>
  <c r="B36" i="115"/>
  <c r="B37" i="115"/>
  <c r="B38" i="115"/>
  <c r="B39" i="115"/>
  <c r="B40" i="115"/>
  <c r="B41" i="115"/>
  <c r="B42" i="115"/>
  <c r="B43" i="115"/>
  <c r="B44" i="115"/>
  <c r="B45" i="115"/>
  <c r="B46" i="115"/>
  <c r="B47" i="115"/>
  <c r="B3" i="115"/>
  <c r="B4" i="115"/>
  <c r="B48" i="115"/>
  <c r="B49" i="115"/>
  <c r="B50" i="115"/>
  <c r="B51" i="115"/>
  <c r="B52" i="115"/>
  <c r="B53" i="115"/>
  <c r="B54" i="115"/>
  <c r="B55" i="115"/>
  <c r="B56" i="115"/>
  <c r="B57" i="115"/>
  <c r="B58" i="115"/>
  <c r="B59" i="115"/>
  <c r="B60" i="115"/>
  <c r="B61" i="115"/>
  <c r="B62" i="115"/>
  <c r="B63" i="115"/>
  <c r="B64" i="115"/>
  <c r="B65" i="115"/>
  <c r="B66" i="115"/>
  <c r="B67" i="115"/>
  <c r="B68" i="115"/>
  <c r="B69" i="115"/>
  <c r="B70" i="115"/>
  <c r="B71" i="115"/>
  <c r="B72" i="115"/>
  <c r="B73" i="115"/>
  <c r="B74" i="115"/>
  <c r="B75" i="115"/>
  <c r="B76" i="115"/>
  <c r="B77" i="115"/>
  <c r="B78" i="115"/>
  <c r="B79" i="115"/>
  <c r="B80" i="115"/>
  <c r="B81" i="115"/>
  <c r="B82" i="115"/>
  <c r="B83" i="115"/>
  <c r="B84" i="115"/>
  <c r="B85" i="115"/>
  <c r="B86" i="115"/>
  <c r="B87" i="115"/>
  <c r="B88" i="115"/>
  <c r="B89" i="115"/>
  <c r="B90" i="115"/>
  <c r="B91" i="115"/>
  <c r="B92" i="115"/>
  <c r="B93" i="115"/>
  <c r="B94" i="115"/>
  <c r="B95" i="115"/>
  <c r="B96" i="115"/>
  <c r="B97" i="115"/>
  <c r="B98" i="115"/>
  <c r="B99" i="115"/>
  <c r="B100" i="115"/>
  <c r="B101" i="115"/>
  <c r="B102" i="115"/>
  <c r="B5" i="115"/>
  <c r="B6" i="115"/>
  <c r="B10" i="114"/>
  <c r="B11" i="114"/>
  <c r="B12" i="114"/>
  <c r="B13" i="114"/>
  <c r="B14" i="114"/>
  <c r="B15" i="114"/>
  <c r="B16" i="114"/>
  <c r="B17" i="114"/>
  <c r="B18" i="114"/>
  <c r="B19" i="114"/>
  <c r="B20" i="114"/>
  <c r="B21" i="114"/>
  <c r="B22" i="114"/>
  <c r="B23" i="114"/>
  <c r="B24" i="114"/>
  <c r="B25" i="114"/>
  <c r="B26" i="114"/>
  <c r="B27" i="114"/>
  <c r="B28" i="114"/>
  <c r="B29" i="114"/>
  <c r="B30" i="114"/>
  <c r="B31" i="114"/>
  <c r="B32" i="114"/>
  <c r="B33" i="114"/>
  <c r="B34" i="114"/>
  <c r="B35" i="114"/>
  <c r="B36" i="114"/>
  <c r="B37" i="114"/>
  <c r="B38" i="114"/>
  <c r="B39" i="114"/>
  <c r="B40" i="114"/>
  <c r="B41" i="114"/>
  <c r="B42" i="114"/>
  <c r="B43" i="114"/>
  <c r="B44" i="114"/>
  <c r="B45" i="114"/>
  <c r="B46" i="114"/>
  <c r="B47" i="114"/>
  <c r="B48" i="114"/>
  <c r="B49" i="114"/>
  <c r="B50" i="114"/>
  <c r="B51" i="114"/>
  <c r="B52" i="114"/>
  <c r="B53" i="114"/>
  <c r="B54" i="114"/>
  <c r="B55" i="114"/>
  <c r="B56" i="114"/>
  <c r="B57" i="114"/>
  <c r="B58" i="114"/>
  <c r="B59" i="114"/>
  <c r="B60" i="114"/>
  <c r="B61" i="114"/>
  <c r="B62" i="114"/>
  <c r="B63" i="114"/>
  <c r="B64" i="114"/>
  <c r="B65" i="114"/>
  <c r="B66" i="114"/>
  <c r="B67" i="114"/>
  <c r="B68" i="114"/>
  <c r="B69" i="114"/>
  <c r="B70" i="114"/>
  <c r="B71" i="114"/>
  <c r="B72" i="114"/>
  <c r="B73" i="114"/>
  <c r="B74" i="114"/>
  <c r="B75" i="114"/>
  <c r="B76" i="114"/>
  <c r="B77" i="114"/>
  <c r="B78" i="114"/>
  <c r="B79" i="114"/>
  <c r="B80" i="114"/>
  <c r="B81" i="114"/>
  <c r="B82" i="114"/>
  <c r="B83" i="114"/>
  <c r="B84" i="114"/>
  <c r="B85" i="114"/>
  <c r="B86" i="114"/>
  <c r="B3" i="114"/>
  <c r="B4" i="114"/>
  <c r="B87" i="114"/>
  <c r="B88" i="114"/>
  <c r="B89" i="114"/>
  <c r="B90" i="114"/>
  <c r="B91" i="114"/>
  <c r="B92" i="114"/>
  <c r="B93" i="114"/>
  <c r="B94" i="114"/>
  <c r="B95" i="114"/>
  <c r="B96" i="114"/>
  <c r="B97" i="114"/>
  <c r="B98" i="114"/>
  <c r="B99" i="114"/>
  <c r="B100" i="114"/>
  <c r="B101" i="114"/>
  <c r="B102" i="114"/>
  <c r="B103" i="114"/>
  <c r="B104" i="114"/>
  <c r="B105" i="114"/>
  <c r="B106" i="114"/>
  <c r="B107" i="114"/>
  <c r="B108" i="114"/>
  <c r="B109" i="114"/>
  <c r="B110" i="114"/>
  <c r="B111" i="114"/>
  <c r="B112" i="114"/>
  <c r="B113" i="114"/>
  <c r="B114" i="114"/>
  <c r="B115" i="114"/>
  <c r="B116" i="114"/>
  <c r="B117" i="114"/>
  <c r="B118" i="114"/>
  <c r="B119" i="114"/>
  <c r="B120" i="114"/>
  <c r="B121" i="114"/>
  <c r="B122" i="114"/>
  <c r="B123" i="114"/>
  <c r="B124" i="114"/>
  <c r="B125" i="114"/>
  <c r="B126" i="114"/>
  <c r="B127" i="114"/>
  <c r="B128" i="114"/>
  <c r="B129" i="114"/>
  <c r="B130" i="114"/>
  <c r="B131" i="114"/>
  <c r="B132" i="114"/>
  <c r="B133" i="114"/>
  <c r="B134" i="114"/>
  <c r="B135" i="114"/>
  <c r="B136" i="114"/>
  <c r="B137" i="114"/>
  <c r="B138" i="114"/>
  <c r="B139" i="114"/>
  <c r="B140" i="114"/>
  <c r="B141" i="114"/>
  <c r="B142" i="114"/>
  <c r="B143" i="114"/>
  <c r="B144" i="114"/>
  <c r="B145" i="114"/>
  <c r="B146" i="114"/>
  <c r="B147" i="114"/>
  <c r="B148" i="114"/>
  <c r="B149" i="114"/>
  <c r="B150" i="114"/>
  <c r="B151" i="114"/>
  <c r="B152" i="114"/>
  <c r="B153" i="114"/>
  <c r="B154" i="114"/>
  <c r="B155" i="114"/>
  <c r="B156" i="114"/>
  <c r="B157" i="114"/>
  <c r="B158" i="114"/>
  <c r="B159" i="114"/>
  <c r="B160" i="114"/>
  <c r="B161" i="114"/>
  <c r="B162" i="114"/>
  <c r="B163" i="114"/>
  <c r="B164" i="114"/>
  <c r="B165" i="114"/>
  <c r="B166" i="114"/>
  <c r="B167" i="114"/>
  <c r="B168" i="114"/>
  <c r="B169" i="114"/>
  <c r="B170" i="114"/>
  <c r="B171" i="114"/>
  <c r="B172" i="114"/>
  <c r="B173" i="114"/>
  <c r="B174" i="114"/>
  <c r="B175" i="114"/>
  <c r="B176" i="114"/>
  <c r="B177" i="114"/>
  <c r="B178" i="114"/>
  <c r="B179" i="114"/>
  <c r="B180" i="114"/>
  <c r="B181" i="114"/>
  <c r="B182" i="114"/>
  <c r="B183" i="114"/>
  <c r="B184" i="114"/>
  <c r="B185" i="114"/>
  <c r="B186" i="114"/>
  <c r="B187" i="114"/>
  <c r="B188" i="114"/>
  <c r="B189" i="114"/>
  <c r="B190" i="114"/>
  <c r="B191" i="114"/>
  <c r="B192" i="114"/>
  <c r="B5" i="114"/>
  <c r="B6" i="114"/>
  <c r="B7" i="114"/>
  <c r="B193" i="114"/>
  <c r="B194" i="114"/>
  <c r="B195" i="114"/>
  <c r="B196" i="114"/>
  <c r="B197" i="114"/>
  <c r="B198" i="114"/>
  <c r="B199" i="114"/>
  <c r="B200" i="114"/>
  <c r="B201" i="114"/>
  <c r="B202" i="114"/>
  <c r="B203" i="114"/>
  <c r="B204" i="114"/>
  <c r="B205" i="114"/>
  <c r="B206" i="114"/>
  <c r="B207" i="114"/>
  <c r="B208" i="114"/>
  <c r="B209" i="114"/>
  <c r="B210" i="114"/>
  <c r="B8" i="114"/>
  <c r="B323" i="114"/>
  <c r="B324" i="114"/>
  <c r="B325" i="114"/>
  <c r="B326" i="114"/>
  <c r="B327" i="114"/>
  <c r="B328" i="114"/>
  <c r="B329" i="114"/>
  <c r="B330" i="114"/>
  <c r="B331" i="114"/>
  <c r="B332" i="114"/>
  <c r="B333" i="114"/>
  <c r="B334" i="114"/>
  <c r="B335" i="114"/>
  <c r="B336" i="114"/>
  <c r="B337" i="114"/>
  <c r="B338" i="114"/>
  <c r="B339" i="114"/>
  <c r="B340" i="114"/>
  <c r="B341" i="114"/>
  <c r="B342" i="114"/>
  <c r="B343" i="114"/>
  <c r="B344" i="114"/>
  <c r="B345" i="114"/>
  <c r="B346" i="114"/>
  <c r="B347" i="114"/>
  <c r="B348" i="114"/>
  <c r="B349" i="114"/>
  <c r="B350" i="114"/>
  <c r="B351" i="114"/>
  <c r="B352" i="114"/>
  <c r="B353" i="114"/>
  <c r="B354" i="114"/>
  <c r="B355" i="114"/>
  <c r="B356" i="114"/>
  <c r="B357" i="114"/>
  <c r="B358" i="114"/>
  <c r="B359" i="114"/>
  <c r="B360" i="114"/>
  <c r="B361" i="114"/>
  <c r="B362" i="114"/>
  <c r="B363" i="114"/>
  <c r="B364" i="114"/>
  <c r="B365" i="114"/>
  <c r="B366" i="114"/>
  <c r="B367" i="114"/>
  <c r="B368" i="114"/>
  <c r="B369" i="114"/>
  <c r="B370" i="114"/>
  <c r="B371" i="114"/>
  <c r="B372" i="114"/>
  <c r="B373" i="114"/>
  <c r="B374" i="114"/>
  <c r="B375" i="114"/>
  <c r="B376" i="114"/>
  <c r="B377" i="114"/>
  <c r="B378" i="114"/>
  <c r="B379" i="114"/>
  <c r="B380" i="114"/>
  <c r="B381" i="114"/>
  <c r="B382" i="114"/>
  <c r="B383" i="114"/>
  <c r="B384" i="114"/>
  <c r="B385" i="114"/>
  <c r="B386" i="114"/>
  <c r="B387" i="114"/>
  <c r="B388" i="114"/>
  <c r="B389" i="114"/>
  <c r="B390" i="114"/>
  <c r="B391" i="114"/>
  <c r="B392" i="114"/>
  <c r="B393" i="114"/>
  <c r="B394" i="114"/>
  <c r="B395" i="114"/>
  <c r="B396" i="114"/>
  <c r="B397" i="114"/>
  <c r="B398" i="114"/>
  <c r="B399" i="114"/>
  <c r="B400" i="114"/>
  <c r="B401" i="114"/>
  <c r="B402" i="114"/>
  <c r="B403" i="114"/>
  <c r="B404" i="114"/>
  <c r="B405" i="114"/>
  <c r="B406" i="114"/>
  <c r="B407" i="114"/>
  <c r="B408" i="114"/>
  <c r="B409" i="114"/>
  <c r="B410" i="114"/>
  <c r="B411" i="114"/>
  <c r="B412" i="114"/>
  <c r="B413" i="114"/>
  <c r="B414" i="114"/>
  <c r="B415" i="114"/>
  <c r="B416" i="114"/>
  <c r="B417" i="114"/>
  <c r="B418" i="114"/>
  <c r="B419" i="114"/>
  <c r="B420" i="114"/>
  <c r="B421" i="114"/>
  <c r="B422" i="114"/>
  <c r="B423" i="114"/>
  <c r="B424" i="114"/>
  <c r="B425" i="114"/>
  <c r="B426" i="114"/>
  <c r="B427" i="114"/>
  <c r="B428" i="114"/>
  <c r="B429" i="114"/>
  <c r="B430" i="114"/>
  <c r="B431" i="114"/>
  <c r="B432" i="114"/>
  <c r="B433" i="114"/>
  <c r="B434" i="114"/>
  <c r="B435" i="114"/>
  <c r="B436" i="114"/>
  <c r="B437" i="114"/>
  <c r="B438" i="114"/>
  <c r="B439" i="114"/>
  <c r="B440" i="114"/>
  <c r="B441" i="114"/>
  <c r="B442" i="114"/>
  <c r="B443" i="114"/>
  <c r="B444" i="114"/>
  <c r="B445" i="114"/>
  <c r="B446" i="114"/>
  <c r="B447" i="114"/>
  <c r="B448" i="114"/>
  <c r="B449" i="114"/>
  <c r="B450" i="114"/>
  <c r="B451" i="114"/>
  <c r="B452" i="114"/>
  <c r="B453" i="114"/>
  <c r="B454" i="114"/>
  <c r="B455" i="114"/>
  <c r="B456" i="114"/>
  <c r="B457" i="114"/>
  <c r="B458" i="114"/>
  <c r="B459" i="114"/>
  <c r="B460" i="114"/>
  <c r="B461" i="114"/>
  <c r="B462" i="114"/>
  <c r="B463" i="114"/>
  <c r="B464" i="114"/>
  <c r="B465" i="114"/>
  <c r="B466" i="114"/>
  <c r="B467" i="114"/>
  <c r="B468" i="114"/>
  <c r="B469" i="114"/>
  <c r="B470" i="114"/>
  <c r="B471" i="114"/>
  <c r="B472" i="114"/>
  <c r="B473" i="114"/>
  <c r="B474" i="114"/>
  <c r="B475" i="114"/>
  <c r="B476" i="114"/>
  <c r="B477" i="114"/>
  <c r="B478" i="114"/>
  <c r="B479" i="114"/>
  <c r="B480" i="114"/>
  <c r="B481" i="114"/>
  <c r="B482" i="114"/>
  <c r="B483" i="114"/>
  <c r="B484" i="114"/>
  <c r="B485" i="114"/>
  <c r="B486" i="114"/>
  <c r="B487" i="114"/>
  <c r="B488" i="114"/>
  <c r="B489" i="114"/>
  <c r="B490" i="114"/>
  <c r="B491" i="114"/>
  <c r="B492" i="114"/>
  <c r="B493" i="114"/>
  <c r="B494" i="114"/>
  <c r="B495" i="114"/>
  <c r="B496" i="114"/>
  <c r="B497" i="114"/>
  <c r="B498" i="114"/>
  <c r="B499" i="114"/>
  <c r="B500" i="114"/>
  <c r="B501" i="114"/>
  <c r="B502" i="114"/>
  <c r="B503" i="114"/>
  <c r="B504" i="114"/>
  <c r="B505" i="114"/>
  <c r="B506" i="114"/>
  <c r="B507" i="114"/>
  <c r="B508" i="114"/>
  <c r="B509" i="114"/>
  <c r="B510" i="114"/>
  <c r="B511" i="114"/>
  <c r="B512" i="114"/>
  <c r="B513" i="114"/>
  <c r="B514" i="114"/>
  <c r="B515" i="114"/>
  <c r="B516" i="114"/>
  <c r="B517" i="114"/>
  <c r="B518" i="114"/>
  <c r="B519" i="114"/>
  <c r="B520" i="114"/>
  <c r="B521" i="114"/>
  <c r="B522" i="114"/>
  <c r="B523" i="114"/>
  <c r="B524" i="114"/>
  <c r="B525" i="114"/>
  <c r="B526" i="114"/>
  <c r="B527" i="114"/>
  <c r="B528" i="114"/>
  <c r="B529" i="114"/>
  <c r="B530" i="114"/>
  <c r="B531" i="114"/>
  <c r="B532" i="114"/>
  <c r="B533" i="114"/>
  <c r="B534" i="114"/>
  <c r="B535" i="114"/>
  <c r="B536" i="114"/>
  <c r="B537" i="114"/>
  <c r="B538" i="114"/>
  <c r="B539" i="114"/>
  <c r="B540" i="114"/>
  <c r="B541" i="114"/>
  <c r="B542" i="114"/>
  <c r="B543" i="114"/>
  <c r="B544" i="114"/>
  <c r="B545" i="114"/>
  <c r="B546" i="114"/>
  <c r="B547" i="114"/>
  <c r="B548" i="114"/>
  <c r="B549" i="114"/>
  <c r="B550" i="114"/>
  <c r="B551" i="114"/>
  <c r="B552" i="114"/>
  <c r="B553" i="114"/>
  <c r="B554" i="114"/>
  <c r="B555" i="114"/>
  <c r="B556" i="114"/>
  <c r="B557" i="114"/>
  <c r="B558" i="114"/>
  <c r="B559" i="114"/>
  <c r="B560" i="114"/>
  <c r="B561" i="114"/>
  <c r="B562" i="114"/>
  <c r="B563" i="114"/>
  <c r="B564" i="114"/>
  <c r="B565" i="114"/>
  <c r="B566" i="114"/>
  <c r="B567" i="114"/>
  <c r="B568" i="114"/>
  <c r="B569" i="114"/>
  <c r="B570" i="114"/>
  <c r="B571" i="114"/>
  <c r="B572" i="114"/>
  <c r="B573" i="114"/>
  <c r="B574" i="114"/>
  <c r="B575" i="114"/>
  <c r="B576" i="114"/>
  <c r="B577" i="114"/>
  <c r="B578" i="114"/>
  <c r="B579" i="114"/>
  <c r="B580" i="114"/>
  <c r="B581" i="114"/>
  <c r="B582" i="114"/>
  <c r="B583" i="114"/>
  <c r="B584" i="114"/>
  <c r="B585" i="114"/>
  <c r="B586" i="114"/>
  <c r="B587" i="114"/>
  <c r="B588" i="114"/>
  <c r="B589" i="114"/>
  <c r="B590" i="114"/>
  <c r="B591" i="114"/>
  <c r="B592" i="114"/>
  <c r="B593" i="114"/>
  <c r="B594" i="114"/>
  <c r="B595" i="114"/>
  <c r="B596" i="114"/>
  <c r="B597" i="114"/>
  <c r="B598" i="114"/>
  <c r="B599" i="114"/>
  <c r="B600" i="114"/>
  <c r="B601" i="114"/>
  <c r="B602" i="114"/>
  <c r="B603" i="114"/>
  <c r="B604" i="114"/>
  <c r="B605" i="114"/>
  <c r="B606" i="114"/>
  <c r="B607" i="114"/>
  <c r="B608" i="114"/>
  <c r="B609" i="114"/>
  <c r="B610" i="114"/>
  <c r="B611" i="114"/>
  <c r="B612" i="114"/>
  <c r="B613" i="114"/>
  <c r="B614" i="114"/>
  <c r="B615" i="114"/>
  <c r="B616" i="114"/>
  <c r="B617" i="114"/>
  <c r="B618" i="114"/>
  <c r="B619" i="114"/>
  <c r="B620" i="114"/>
  <c r="B621" i="114"/>
  <c r="B622" i="114"/>
  <c r="B623" i="114"/>
  <c r="B624" i="114"/>
  <c r="B625" i="114"/>
  <c r="B626" i="114"/>
  <c r="B627" i="114"/>
  <c r="B628" i="114"/>
  <c r="B629" i="114"/>
  <c r="B630" i="114"/>
  <c r="B631" i="114"/>
  <c r="B632" i="114"/>
  <c r="B633" i="114"/>
  <c r="B634" i="114"/>
  <c r="B635" i="114"/>
  <c r="B636" i="114"/>
  <c r="B637" i="114"/>
  <c r="B638" i="114"/>
  <c r="B639" i="114"/>
  <c r="B640" i="114"/>
  <c r="B641" i="114"/>
  <c r="B642" i="114"/>
  <c r="B643" i="114"/>
  <c r="B644" i="114"/>
  <c r="B645" i="114"/>
  <c r="B646" i="114"/>
  <c r="B647" i="114"/>
  <c r="B648" i="114"/>
  <c r="B649" i="114"/>
  <c r="B650" i="114"/>
  <c r="B651" i="114"/>
  <c r="B652" i="114"/>
  <c r="B653" i="114"/>
  <c r="B654" i="114"/>
  <c r="B655" i="114"/>
  <c r="B656" i="114"/>
  <c r="B657" i="114"/>
  <c r="B658" i="114"/>
  <c r="B659" i="114"/>
  <c r="B660" i="114"/>
  <c r="B661" i="114"/>
  <c r="B662" i="114"/>
  <c r="B663" i="114"/>
  <c r="B664" i="114"/>
  <c r="B665" i="114"/>
  <c r="B666" i="114"/>
  <c r="B667" i="114"/>
  <c r="B668" i="114"/>
  <c r="B669" i="114"/>
  <c r="B670" i="114"/>
  <c r="B671" i="114"/>
  <c r="B672" i="114"/>
  <c r="B673" i="114"/>
  <c r="B674" i="114"/>
  <c r="B675" i="114"/>
  <c r="B676" i="114"/>
  <c r="B677" i="114"/>
  <c r="B678" i="114"/>
  <c r="B679" i="114"/>
  <c r="B680" i="114"/>
  <c r="B681" i="114"/>
  <c r="B682" i="114"/>
  <c r="B683" i="114"/>
  <c r="B684" i="114"/>
  <c r="B685" i="114"/>
  <c r="B686" i="114"/>
  <c r="B687" i="114"/>
  <c r="B688" i="114"/>
  <c r="B689" i="114"/>
  <c r="B690" i="114"/>
  <c r="B691" i="114"/>
  <c r="B692" i="114"/>
  <c r="B693" i="114"/>
  <c r="B694" i="114"/>
  <c r="B695" i="114"/>
  <c r="B696" i="114"/>
  <c r="B697" i="114"/>
  <c r="B698" i="114"/>
  <c r="B699" i="114"/>
  <c r="B700" i="114"/>
  <c r="B701" i="114"/>
  <c r="B702" i="114"/>
  <c r="B703" i="114"/>
  <c r="B704" i="114"/>
  <c r="B705" i="114"/>
  <c r="B706" i="114"/>
  <c r="B707" i="114"/>
  <c r="B708" i="114"/>
  <c r="B709" i="114"/>
  <c r="B710" i="114"/>
  <c r="B711" i="114"/>
  <c r="B712" i="114"/>
  <c r="B713" i="114"/>
  <c r="B714" i="114"/>
  <c r="B715" i="114"/>
  <c r="B716" i="114"/>
  <c r="B717" i="114"/>
  <c r="B718" i="114"/>
  <c r="B719" i="114"/>
  <c r="B720" i="114"/>
  <c r="B721" i="114"/>
  <c r="B722" i="114"/>
  <c r="B723" i="114"/>
  <c r="B724" i="114"/>
  <c r="B725" i="114"/>
  <c r="B726" i="114"/>
  <c r="B727" i="114"/>
  <c r="B728" i="114"/>
  <c r="B729" i="114"/>
  <c r="B730" i="114"/>
  <c r="B731" i="114"/>
  <c r="B732" i="114"/>
  <c r="B733" i="114"/>
  <c r="B734" i="114"/>
  <c r="B735" i="114"/>
  <c r="B736" i="114"/>
  <c r="B737" i="114"/>
  <c r="B738" i="114"/>
  <c r="B739" i="114"/>
  <c r="B740" i="114"/>
  <c r="B741" i="114"/>
  <c r="B742" i="114"/>
  <c r="B743" i="114"/>
  <c r="B744" i="114"/>
  <c r="B745" i="114"/>
  <c r="B746" i="114"/>
  <c r="B747" i="114"/>
  <c r="B748" i="114"/>
  <c r="B749" i="114"/>
  <c r="B750" i="114"/>
  <c r="B751" i="114"/>
  <c r="B752" i="114"/>
  <c r="B753" i="114"/>
  <c r="B754" i="114"/>
  <c r="B755" i="114"/>
  <c r="B756" i="114"/>
  <c r="B757" i="114"/>
  <c r="B758" i="114"/>
  <c r="B759" i="114"/>
  <c r="B760" i="114"/>
  <c r="B761" i="114"/>
  <c r="B762" i="114"/>
  <c r="B763" i="114"/>
  <c r="B764" i="114"/>
  <c r="B765" i="114"/>
  <c r="B766" i="114"/>
  <c r="B767" i="114"/>
  <c r="B768" i="114"/>
  <c r="B769" i="114"/>
  <c r="B770" i="114"/>
  <c r="B771" i="114"/>
  <c r="B772" i="114"/>
  <c r="B773" i="114"/>
  <c r="B774" i="114"/>
  <c r="B775" i="114"/>
  <c r="B776" i="114"/>
  <c r="B777" i="114"/>
  <c r="B778" i="114"/>
  <c r="B779" i="114"/>
  <c r="B780" i="114"/>
  <c r="B781" i="114"/>
  <c r="B782" i="114"/>
  <c r="B783" i="114"/>
  <c r="B784" i="114"/>
  <c r="B785" i="114"/>
  <c r="B786" i="114"/>
  <c r="B787" i="114"/>
  <c r="B788" i="114"/>
  <c r="B789" i="114"/>
  <c r="B790" i="114"/>
  <c r="B791" i="114"/>
  <c r="B792" i="114"/>
  <c r="B793" i="114"/>
  <c r="B794" i="114"/>
  <c r="B795" i="114"/>
  <c r="B796" i="114"/>
  <c r="B797" i="114"/>
  <c r="B798" i="114"/>
  <c r="B799" i="114"/>
  <c r="B800" i="114"/>
  <c r="B801" i="114"/>
  <c r="B802" i="114"/>
  <c r="B803" i="114"/>
  <c r="B804" i="114"/>
  <c r="B805" i="114"/>
  <c r="B806" i="114"/>
  <c r="B807" i="114"/>
  <c r="B808" i="114"/>
  <c r="B809" i="114"/>
  <c r="B810" i="114"/>
  <c r="B811" i="114"/>
  <c r="B812" i="114"/>
  <c r="B813" i="114"/>
  <c r="B814" i="114"/>
  <c r="B815" i="114"/>
  <c r="B816" i="114"/>
  <c r="B817" i="114"/>
  <c r="B818" i="114"/>
  <c r="B819" i="114"/>
  <c r="B820" i="114"/>
  <c r="B821" i="114"/>
  <c r="B822" i="114"/>
  <c r="B823" i="114"/>
  <c r="B824" i="114"/>
  <c r="B825" i="114"/>
  <c r="B826" i="114"/>
  <c r="B827" i="114"/>
  <c r="B828" i="114"/>
  <c r="B829" i="114"/>
  <c r="B830" i="114"/>
  <c r="B831" i="114"/>
  <c r="B832" i="114"/>
  <c r="B833" i="114"/>
  <c r="B834" i="114"/>
  <c r="B835" i="114"/>
  <c r="B836" i="114"/>
  <c r="B837" i="114"/>
  <c r="B838" i="114"/>
  <c r="B839" i="114"/>
  <c r="B840" i="114"/>
  <c r="B841" i="114"/>
  <c r="B842" i="114"/>
  <c r="B843" i="114"/>
  <c r="B844" i="114"/>
  <c r="B845" i="114"/>
  <c r="B846" i="114"/>
  <c r="B847" i="114"/>
  <c r="B848" i="114"/>
  <c r="B849" i="114"/>
  <c r="B850" i="114"/>
  <c r="B851" i="114"/>
  <c r="B852" i="114"/>
  <c r="B853" i="114"/>
  <c r="B854" i="114"/>
  <c r="B855" i="114"/>
  <c r="B856" i="114"/>
  <c r="B857" i="114"/>
  <c r="B858" i="114"/>
  <c r="B859" i="114"/>
  <c r="B860" i="114"/>
  <c r="B861" i="114"/>
  <c r="B862" i="114"/>
  <c r="B863" i="114"/>
  <c r="B864" i="114"/>
  <c r="B865" i="114"/>
  <c r="B866" i="114"/>
  <c r="B867" i="114"/>
  <c r="B868" i="114"/>
  <c r="B869" i="114"/>
  <c r="B870" i="114"/>
  <c r="B871" i="114"/>
  <c r="B872" i="114"/>
  <c r="B873" i="114"/>
  <c r="B874" i="114"/>
  <c r="B875" i="114"/>
  <c r="B876" i="114"/>
  <c r="B877" i="114"/>
  <c r="B878" i="114"/>
  <c r="B879" i="114"/>
  <c r="B880" i="114"/>
  <c r="B881" i="114"/>
  <c r="B882" i="114"/>
  <c r="B883" i="114"/>
  <c r="B884" i="114"/>
  <c r="B885" i="114"/>
  <c r="B886" i="114"/>
  <c r="B887" i="114"/>
  <c r="B888" i="114"/>
  <c r="B889" i="114"/>
  <c r="B890" i="114"/>
  <c r="B891" i="114"/>
  <c r="B892" i="114"/>
  <c r="B893" i="114"/>
  <c r="B894" i="114"/>
  <c r="B895" i="114"/>
  <c r="B896" i="114"/>
  <c r="B897" i="114"/>
  <c r="B898" i="114"/>
  <c r="B899" i="114"/>
  <c r="B900" i="114"/>
  <c r="B901" i="114"/>
  <c r="B902" i="114"/>
  <c r="B903" i="114"/>
  <c r="B904" i="114"/>
  <c r="B905" i="114"/>
  <c r="B906" i="114"/>
  <c r="B907" i="114"/>
  <c r="B908" i="114"/>
  <c r="B909" i="114"/>
  <c r="B910" i="114"/>
  <c r="B911" i="114"/>
  <c r="B912" i="114"/>
  <c r="B913" i="114"/>
  <c r="B914" i="114"/>
  <c r="B915" i="114"/>
  <c r="B916" i="114"/>
  <c r="B917" i="114"/>
  <c r="B918" i="114"/>
  <c r="B919" i="114"/>
  <c r="B920" i="114"/>
  <c r="B921" i="114"/>
  <c r="B922" i="114"/>
  <c r="B923" i="114"/>
  <c r="B924" i="114"/>
  <c r="B925" i="114"/>
  <c r="B926" i="114"/>
  <c r="B927" i="114"/>
  <c r="B928" i="114"/>
  <c r="B929" i="114"/>
  <c r="B930" i="114"/>
  <c r="B931" i="114"/>
  <c r="B932" i="114"/>
  <c r="B933" i="114"/>
  <c r="B934" i="114"/>
  <c r="B935" i="114"/>
  <c r="B936" i="114"/>
  <c r="B937" i="114"/>
  <c r="B938" i="114"/>
  <c r="B939" i="114"/>
  <c r="B940" i="114"/>
  <c r="B941" i="114"/>
  <c r="B942" i="114"/>
  <c r="B943" i="114"/>
  <c r="B944" i="114"/>
  <c r="B945" i="114"/>
  <c r="B946" i="114"/>
  <c r="B947" i="114"/>
  <c r="B948" i="114"/>
  <c r="B949" i="114"/>
  <c r="B950" i="114"/>
  <c r="B951" i="114"/>
  <c r="B952" i="114"/>
  <c r="B953" i="114"/>
  <c r="B954" i="114"/>
  <c r="B955" i="114"/>
  <c r="B956" i="114"/>
  <c r="B957" i="114"/>
  <c r="B958" i="114"/>
  <c r="B959" i="114"/>
  <c r="B960" i="114"/>
  <c r="B961" i="114"/>
  <c r="B962" i="114"/>
  <c r="B963" i="114"/>
  <c r="B964" i="114"/>
  <c r="B965" i="114"/>
  <c r="B966" i="114"/>
  <c r="B967" i="114"/>
  <c r="B968" i="114"/>
  <c r="B969" i="114"/>
  <c r="B970" i="114"/>
  <c r="B971" i="114"/>
  <c r="B972" i="114"/>
  <c r="B973" i="114"/>
  <c r="B974" i="114"/>
  <c r="B975" i="114"/>
  <c r="B976" i="114"/>
  <c r="B977" i="114"/>
  <c r="B978" i="114"/>
  <c r="B979" i="114"/>
  <c r="B980" i="114"/>
  <c r="B981" i="114"/>
  <c r="B982" i="114"/>
  <c r="B983" i="114"/>
  <c r="B984" i="114"/>
  <c r="B985" i="114"/>
  <c r="B986" i="114"/>
  <c r="B987" i="114"/>
  <c r="B988" i="114"/>
  <c r="B989" i="114"/>
  <c r="B990" i="114"/>
  <c r="B991" i="114"/>
  <c r="B992" i="114"/>
  <c r="B993" i="114"/>
  <c r="B994" i="114"/>
  <c r="B995" i="114"/>
  <c r="B996" i="114"/>
  <c r="B997" i="114"/>
  <c r="B998" i="114"/>
  <c r="B999" i="114"/>
  <c r="B1000" i="114"/>
  <c r="B1001" i="114"/>
  <c r="B1002" i="114"/>
  <c r="B1003" i="114"/>
  <c r="B1004" i="114"/>
  <c r="B1005" i="114"/>
  <c r="B1006" i="114"/>
  <c r="B1007" i="114"/>
  <c r="B1008" i="114"/>
  <c r="B1009" i="114"/>
  <c r="B1010" i="114"/>
  <c r="B1011" i="114"/>
  <c r="B1012" i="114"/>
  <c r="B1013" i="114"/>
  <c r="B1014" i="114"/>
  <c r="B1015" i="114"/>
  <c r="B1016" i="114"/>
  <c r="B1017" i="114"/>
  <c r="B1018" i="114"/>
  <c r="B1019" i="114"/>
  <c r="B1020" i="114"/>
  <c r="B1021" i="114"/>
  <c r="B1022" i="114"/>
  <c r="B1023" i="114"/>
  <c r="B1024" i="114"/>
  <c r="B1025" i="114"/>
  <c r="B1026" i="114"/>
  <c r="B1027" i="114"/>
  <c r="B1028" i="114"/>
  <c r="B1029" i="114"/>
  <c r="B1030" i="114"/>
  <c r="B1031" i="114"/>
  <c r="B1032" i="114"/>
  <c r="B1033" i="114"/>
  <c r="B1034" i="114"/>
  <c r="B1035" i="114"/>
  <c r="B1036" i="114"/>
  <c r="B1037" i="114"/>
  <c r="B1038" i="114"/>
  <c r="B1039" i="114"/>
  <c r="B1040" i="114"/>
  <c r="B1041" i="114"/>
  <c r="B1042" i="114"/>
  <c r="B1043" i="114"/>
  <c r="B1044" i="114"/>
  <c r="B1045" i="114"/>
  <c r="B1046" i="114"/>
  <c r="B1047" i="114"/>
  <c r="B1048" i="114"/>
  <c r="B1049" i="114"/>
  <c r="B1050" i="114"/>
  <c r="B1051" i="114"/>
  <c r="B1052" i="114"/>
  <c r="B1053" i="114"/>
  <c r="B1054" i="114"/>
  <c r="B1055" i="114"/>
  <c r="B1056" i="114"/>
  <c r="B1057" i="114"/>
  <c r="B1058" i="114"/>
  <c r="B1059" i="114"/>
  <c r="B1060" i="114"/>
  <c r="B1061" i="114"/>
  <c r="B1062" i="114"/>
  <c r="B1063" i="114"/>
  <c r="B1064" i="114"/>
  <c r="B1065" i="114"/>
  <c r="B1066" i="114"/>
  <c r="B1067" i="114"/>
  <c r="B1068" i="114"/>
  <c r="B1069" i="114"/>
  <c r="B1070" i="114"/>
  <c r="B1071" i="114"/>
  <c r="B1072" i="114"/>
  <c r="B1073" i="114"/>
  <c r="B1074" i="114"/>
  <c r="B1075" i="114"/>
  <c r="B1076" i="114"/>
  <c r="B1077" i="114"/>
  <c r="B1078" i="114"/>
  <c r="B1079" i="114"/>
  <c r="B1080" i="114"/>
  <c r="B1081" i="114"/>
  <c r="B1082" i="114"/>
  <c r="B1083" i="114"/>
  <c r="B1084" i="114"/>
  <c r="B1085" i="114"/>
  <c r="B1086" i="114"/>
  <c r="B1087" i="114"/>
  <c r="B1088" i="114"/>
  <c r="B1089" i="114"/>
  <c r="B1090" i="114"/>
  <c r="B1091" i="114"/>
  <c r="B1092" i="114"/>
  <c r="B1093" i="114"/>
  <c r="B1094" i="114"/>
  <c r="B1095" i="114"/>
  <c r="B1096" i="114"/>
  <c r="B1097" i="114"/>
  <c r="B1098" i="114"/>
  <c r="B1099" i="114"/>
  <c r="B1100" i="114"/>
  <c r="B1101" i="114"/>
  <c r="B1102" i="114"/>
  <c r="B1103" i="114"/>
  <c r="B1104" i="114"/>
  <c r="B1105" i="114"/>
  <c r="B1106" i="114"/>
  <c r="B1107" i="114"/>
  <c r="B1108" i="114"/>
  <c r="B1109" i="114"/>
  <c r="B1110" i="114"/>
  <c r="B1111" i="114"/>
  <c r="B1112" i="114"/>
  <c r="B1113" i="114"/>
  <c r="B1114" i="114"/>
  <c r="B1115" i="114"/>
  <c r="B1116" i="114"/>
  <c r="B1117" i="114"/>
  <c r="B1118" i="114"/>
  <c r="B1119" i="114"/>
  <c r="B1120" i="114"/>
  <c r="B1121" i="114"/>
  <c r="B1122" i="114"/>
  <c r="B1123" i="114"/>
  <c r="B1124" i="114"/>
  <c r="B1125" i="114"/>
  <c r="B1126" i="114"/>
  <c r="B1127" i="114"/>
  <c r="B1128" i="114"/>
  <c r="B1129" i="114"/>
  <c r="B1130" i="114"/>
  <c r="B1131" i="114"/>
  <c r="B1132" i="114"/>
  <c r="B1133" i="114"/>
  <c r="B1134" i="114"/>
  <c r="B1135" i="114"/>
  <c r="B1136" i="114"/>
  <c r="B1137" i="114"/>
  <c r="B1138" i="114"/>
  <c r="B1139" i="114"/>
  <c r="B1140" i="114"/>
  <c r="B1141" i="114"/>
  <c r="B1142" i="114"/>
  <c r="B1143" i="114"/>
  <c r="B1144" i="114"/>
  <c r="B1145" i="114"/>
  <c r="B1146" i="114"/>
  <c r="B1147" i="114"/>
  <c r="B1148" i="114"/>
  <c r="B1149" i="114"/>
  <c r="B1150" i="114"/>
  <c r="B1151" i="114"/>
  <c r="B1152" i="114"/>
  <c r="B1153" i="114"/>
  <c r="B1154" i="114"/>
  <c r="B1155" i="114"/>
  <c r="B1156" i="114"/>
  <c r="B1157" i="114"/>
  <c r="B1158" i="114"/>
  <c r="B1159" i="114"/>
  <c r="B1160" i="114"/>
  <c r="B1161" i="114"/>
  <c r="B1162" i="114"/>
  <c r="B1163" i="114"/>
  <c r="B1164" i="114"/>
  <c r="B1165" i="114"/>
  <c r="B1166" i="114"/>
  <c r="B1167" i="114"/>
  <c r="B1168" i="114"/>
  <c r="B1169" i="114"/>
  <c r="B1170" i="114"/>
  <c r="B1171" i="114"/>
  <c r="B1172" i="114"/>
  <c r="B1173" i="114"/>
  <c r="B1174" i="114"/>
  <c r="B1175" i="114"/>
  <c r="B1176" i="114"/>
  <c r="B1177" i="114"/>
  <c r="B1178" i="114"/>
  <c r="B1179" i="114"/>
  <c r="B1180" i="114"/>
  <c r="B1181" i="114"/>
  <c r="B1182" i="114"/>
  <c r="B1183" i="114"/>
  <c r="B1184" i="114"/>
  <c r="B1185" i="114"/>
  <c r="B1186" i="114"/>
  <c r="B1187" i="114"/>
  <c r="B1188" i="114"/>
  <c r="B1189" i="114"/>
  <c r="B1190" i="114"/>
  <c r="B1191" i="114"/>
  <c r="B1192" i="114"/>
  <c r="B1193" i="114"/>
  <c r="B1194" i="114"/>
  <c r="B1195" i="114"/>
  <c r="B1196" i="114"/>
  <c r="B1197" i="114"/>
  <c r="B1198" i="114"/>
  <c r="B1199" i="114"/>
  <c r="B1200" i="114"/>
  <c r="B1201" i="114"/>
  <c r="B1202" i="114"/>
  <c r="B1203" i="114"/>
  <c r="B1204" i="114"/>
  <c r="B1205" i="114"/>
  <c r="B1206" i="114"/>
  <c r="B1207" i="114"/>
  <c r="B1208" i="114"/>
  <c r="B1209" i="114"/>
  <c r="B1210" i="114"/>
  <c r="B1211" i="114"/>
  <c r="B1212" i="114"/>
  <c r="B1213" i="114"/>
  <c r="B1214" i="114"/>
  <c r="B1215" i="114"/>
  <c r="B1216" i="114"/>
  <c r="B1217" i="114"/>
  <c r="B1218" i="114"/>
  <c r="B1219" i="114"/>
  <c r="B1220" i="114"/>
  <c r="B1221" i="114"/>
  <c r="B1222" i="114"/>
  <c r="B1223" i="114"/>
  <c r="B1224" i="114"/>
  <c r="B1225" i="114"/>
  <c r="B1226" i="114"/>
  <c r="B1227" i="114"/>
  <c r="B1228" i="114"/>
  <c r="B1229" i="114"/>
  <c r="B1230" i="114"/>
  <c r="B1231" i="114"/>
  <c r="B1232" i="114"/>
  <c r="B1233" i="114"/>
  <c r="B1234" i="114"/>
  <c r="B1235" i="114"/>
  <c r="B1236" i="114"/>
  <c r="B1237" i="114"/>
  <c r="B1238" i="114"/>
  <c r="B1239" i="114"/>
  <c r="B1240" i="114"/>
  <c r="B1241" i="114"/>
  <c r="B1242" i="114"/>
  <c r="B1243" i="114"/>
  <c r="B1244" i="114"/>
  <c r="B1245" i="114"/>
  <c r="B1246" i="114"/>
  <c r="B1247" i="114"/>
  <c r="B1248" i="114"/>
  <c r="B1249" i="114"/>
  <c r="B1250" i="114"/>
  <c r="B1251" i="114"/>
  <c r="B1252" i="114"/>
  <c r="B1253" i="114"/>
  <c r="B1254" i="114"/>
  <c r="B1255" i="114"/>
  <c r="B1256" i="114"/>
  <c r="B1257" i="114"/>
  <c r="B1258" i="114"/>
  <c r="B1259" i="114"/>
  <c r="B1260" i="114"/>
  <c r="B1261" i="114"/>
  <c r="B1262" i="114"/>
  <c r="B1263" i="114"/>
  <c r="B1264" i="114"/>
  <c r="B1265" i="114"/>
  <c r="B1266" i="114"/>
  <c r="B1267" i="114"/>
  <c r="B1268" i="114"/>
  <c r="B1269" i="114"/>
  <c r="B1270" i="114"/>
  <c r="B1271" i="114"/>
  <c r="B1272" i="114"/>
  <c r="B1273" i="114"/>
  <c r="B1274" i="114"/>
  <c r="B1275" i="114"/>
  <c r="B1276" i="114"/>
  <c r="B1277" i="114"/>
  <c r="B1278" i="114"/>
  <c r="B1279" i="114"/>
  <c r="B1280" i="114"/>
  <c r="B1281" i="114"/>
  <c r="B1282" i="114"/>
  <c r="B1283" i="114"/>
  <c r="B1284" i="114"/>
  <c r="B1285" i="114"/>
  <c r="B1286" i="114"/>
  <c r="B1287" i="114"/>
  <c r="B1288" i="114"/>
  <c r="B1289" i="114"/>
  <c r="B1290" i="114"/>
  <c r="B1291" i="114"/>
  <c r="B1292" i="114"/>
  <c r="B1293" i="114"/>
  <c r="B1294" i="114"/>
  <c r="B1295" i="114"/>
  <c r="B1296" i="114"/>
  <c r="B1297" i="114"/>
  <c r="B1298" i="114"/>
  <c r="B1299" i="114"/>
  <c r="B1300" i="114"/>
  <c r="B1301" i="114"/>
  <c r="B1302" i="114"/>
  <c r="B1303" i="114"/>
  <c r="B1304" i="114"/>
  <c r="B1305" i="114"/>
  <c r="B1306" i="114"/>
  <c r="B1307" i="114"/>
  <c r="B1308" i="114"/>
  <c r="B1309" i="114"/>
  <c r="B1310" i="114"/>
  <c r="B1311" i="114"/>
  <c r="B1312" i="114"/>
  <c r="B1313" i="114"/>
  <c r="B1314" i="114"/>
  <c r="B1315" i="114"/>
  <c r="B1316" i="114"/>
  <c r="B1317" i="114"/>
  <c r="B1318" i="114"/>
  <c r="B1319" i="114"/>
  <c r="B1320" i="114"/>
  <c r="B1321" i="114"/>
  <c r="B1322" i="114"/>
  <c r="B1323" i="114"/>
  <c r="B1324" i="114"/>
  <c r="B1325" i="114"/>
  <c r="B1326" i="114"/>
  <c r="B1327" i="114"/>
  <c r="B1328" i="114"/>
  <c r="B1329" i="114"/>
  <c r="B1330" i="114"/>
  <c r="B1331" i="114"/>
  <c r="B1332" i="114"/>
  <c r="B1333" i="114"/>
  <c r="B1334" i="114"/>
  <c r="B1335" i="114"/>
  <c r="B1336" i="114"/>
  <c r="B1337" i="114"/>
  <c r="B1338" i="114"/>
  <c r="B1339" i="114"/>
  <c r="B1340" i="114"/>
  <c r="B1341" i="114"/>
  <c r="B1342" i="114"/>
  <c r="B1343" i="114"/>
  <c r="B1344" i="114"/>
  <c r="B1345" i="114"/>
  <c r="B1346" i="114"/>
  <c r="B1347" i="114"/>
  <c r="B1348" i="114"/>
  <c r="B1349" i="114"/>
  <c r="B1350" i="114"/>
  <c r="B1351" i="114"/>
  <c r="B1352" i="114"/>
  <c r="B1353" i="114"/>
  <c r="B1354" i="114"/>
  <c r="B1355" i="114"/>
  <c r="B1356" i="114"/>
  <c r="B1357" i="114"/>
  <c r="B1358" i="114"/>
  <c r="B1359" i="114"/>
  <c r="B1360" i="114"/>
  <c r="B1361" i="114"/>
  <c r="B1362" i="114"/>
  <c r="B1363" i="114"/>
  <c r="B1364" i="114"/>
  <c r="B1365" i="114"/>
  <c r="B1366" i="114"/>
  <c r="B1367" i="114"/>
  <c r="B1368" i="114"/>
  <c r="B1369" i="114"/>
  <c r="B1370" i="114"/>
  <c r="B1371" i="114"/>
  <c r="B1372" i="114"/>
  <c r="B21" i="113"/>
  <c r="B22" i="113"/>
  <c r="B23" i="113"/>
  <c r="B24" i="113"/>
  <c r="B25" i="113"/>
  <c r="B26" i="113"/>
  <c r="B27" i="113"/>
  <c r="B28" i="113"/>
  <c r="B29" i="113"/>
  <c r="B30" i="113"/>
  <c r="B31" i="113"/>
  <c r="B32" i="113"/>
  <c r="B33" i="113"/>
  <c r="B34" i="113"/>
  <c r="B35" i="113"/>
  <c r="B36" i="113"/>
  <c r="B37" i="113"/>
  <c r="B38" i="113"/>
  <c r="B39" i="113"/>
  <c r="B40" i="113"/>
  <c r="B41" i="113"/>
  <c r="B42" i="113"/>
  <c r="B43" i="113"/>
  <c r="B44" i="113"/>
  <c r="B45" i="113"/>
  <c r="B46" i="113"/>
  <c r="B47" i="113"/>
  <c r="B48" i="113"/>
  <c r="B49" i="113"/>
  <c r="B50" i="113"/>
  <c r="B51" i="113"/>
  <c r="B52" i="113"/>
  <c r="B53" i="113"/>
  <c r="B54" i="113"/>
  <c r="B55" i="113"/>
  <c r="B56" i="113"/>
  <c r="B57" i="113"/>
  <c r="B58" i="113"/>
  <c r="B59" i="113"/>
  <c r="B60" i="113"/>
  <c r="B61" i="113"/>
  <c r="B62" i="113"/>
  <c r="B63" i="113"/>
  <c r="B64" i="113"/>
  <c r="B65" i="113"/>
  <c r="B66" i="113"/>
  <c r="B67" i="113"/>
  <c r="B68" i="113"/>
  <c r="B3" i="113"/>
  <c r="B4" i="113"/>
  <c r="B5" i="113"/>
  <c r="B6" i="113"/>
  <c r="B7" i="113"/>
  <c r="B8" i="113"/>
  <c r="B69" i="113"/>
  <c r="B70" i="113"/>
  <c r="B71" i="113"/>
  <c r="B72" i="113"/>
  <c r="B73" i="113"/>
  <c r="B74" i="113"/>
  <c r="B75" i="113"/>
  <c r="B76" i="113"/>
  <c r="B77" i="113"/>
  <c r="B78" i="113"/>
  <c r="B79" i="113"/>
  <c r="B80" i="113"/>
  <c r="B81" i="113"/>
  <c r="B82" i="113"/>
  <c r="B83" i="113"/>
  <c r="B84" i="113"/>
  <c r="B85" i="113"/>
  <c r="B86" i="113"/>
  <c r="B87" i="113"/>
  <c r="B88" i="113"/>
  <c r="B89" i="113"/>
  <c r="B90" i="113"/>
  <c r="B91" i="113"/>
  <c r="B92" i="113"/>
  <c r="B93" i="113"/>
  <c r="B94" i="113"/>
  <c r="B95" i="113"/>
  <c r="B96" i="113"/>
  <c r="B97" i="113"/>
  <c r="B98" i="113"/>
  <c r="B99" i="113"/>
  <c r="B100" i="113"/>
  <c r="B101" i="113"/>
  <c r="B102" i="113"/>
  <c r="B103" i="113"/>
  <c r="B104" i="113"/>
  <c r="B105" i="113"/>
  <c r="B106" i="113"/>
  <c r="B107" i="113"/>
  <c r="B108" i="113"/>
  <c r="B109" i="113"/>
  <c r="B110" i="113"/>
  <c r="B111" i="113"/>
  <c r="B112" i="113"/>
  <c r="B113" i="113"/>
  <c r="B114" i="113"/>
  <c r="B115" i="113"/>
  <c r="B116" i="113"/>
  <c r="B117" i="113"/>
  <c r="B118" i="113"/>
  <c r="B119" i="113"/>
  <c r="B120" i="113"/>
  <c r="B121" i="113"/>
  <c r="B122" i="113"/>
  <c r="B123" i="113"/>
  <c r="B124" i="113"/>
  <c r="B125" i="113"/>
  <c r="B126" i="113"/>
  <c r="B127" i="113"/>
  <c r="B128" i="113"/>
  <c r="B129" i="113"/>
  <c r="B130" i="113"/>
  <c r="B131" i="113"/>
  <c r="B132" i="113"/>
  <c r="B133" i="113"/>
  <c r="B134" i="113"/>
  <c r="B135" i="113"/>
  <c r="B136" i="113"/>
  <c r="B137" i="113"/>
  <c r="B138" i="113"/>
  <c r="B139" i="113"/>
  <c r="B140" i="113"/>
  <c r="B141" i="113"/>
  <c r="B142" i="113"/>
  <c r="B143" i="113"/>
  <c r="B144" i="113"/>
  <c r="B145" i="113"/>
  <c r="B146" i="113"/>
  <c r="B147" i="113"/>
  <c r="B148" i="113"/>
  <c r="B149" i="113"/>
  <c r="B150" i="113"/>
  <c r="B151" i="113"/>
  <c r="B152" i="113"/>
  <c r="B153" i="113"/>
  <c r="B154" i="113"/>
  <c r="B155" i="113"/>
  <c r="B156" i="113"/>
  <c r="B157" i="113"/>
  <c r="B158" i="113"/>
  <c r="B159" i="113"/>
  <c r="B160" i="113"/>
  <c r="B161" i="113"/>
  <c r="B162" i="113"/>
  <c r="B163" i="113"/>
  <c r="B164" i="113"/>
  <c r="B165" i="113"/>
  <c r="B166" i="113"/>
  <c r="B167" i="113"/>
  <c r="B168" i="113"/>
  <c r="B169" i="113"/>
  <c r="B170" i="113"/>
  <c r="B171" i="113"/>
  <c r="B172" i="113"/>
  <c r="B173" i="113"/>
  <c r="B174" i="113"/>
  <c r="B175" i="113"/>
  <c r="B176" i="113"/>
  <c r="B177" i="113"/>
  <c r="B178" i="113"/>
  <c r="B179" i="113"/>
  <c r="B180" i="113"/>
  <c r="B181" i="113"/>
  <c r="B182" i="113"/>
  <c r="B183" i="113"/>
  <c r="B9" i="113"/>
  <c r="B184" i="113"/>
  <c r="B185" i="113"/>
  <c r="B186" i="113"/>
  <c r="B187" i="113"/>
  <c r="B188" i="113"/>
  <c r="B189" i="113"/>
  <c r="B10" i="113"/>
  <c r="B11" i="113"/>
  <c r="B12" i="113"/>
  <c r="B13" i="113"/>
  <c r="B190" i="113"/>
  <c r="B191" i="113"/>
  <c r="B192" i="113"/>
  <c r="B193" i="113"/>
  <c r="B14" i="113"/>
  <c r="B15" i="113"/>
  <c r="B16" i="113"/>
  <c r="B17" i="113"/>
  <c r="B18" i="113"/>
  <c r="B19" i="113"/>
  <c r="B254" i="113"/>
  <c r="B255" i="113"/>
  <c r="B256" i="113"/>
  <c r="B257" i="113"/>
  <c r="B258" i="113"/>
  <c r="B259" i="113"/>
  <c r="B260" i="113"/>
  <c r="B261" i="113"/>
  <c r="B262" i="113"/>
  <c r="B263" i="113"/>
  <c r="B264" i="113"/>
  <c r="B265" i="113"/>
  <c r="B266" i="113"/>
  <c r="B267" i="113"/>
  <c r="B268" i="113"/>
  <c r="B269" i="113"/>
  <c r="B270" i="113"/>
  <c r="B271" i="113"/>
  <c r="B272" i="113"/>
  <c r="B273" i="113"/>
  <c r="B274" i="113"/>
  <c r="B275" i="113"/>
  <c r="B276" i="113"/>
  <c r="B277" i="113"/>
  <c r="B278" i="113"/>
  <c r="B279" i="113"/>
  <c r="B280" i="113"/>
  <c r="B281" i="113"/>
  <c r="B282" i="113"/>
  <c r="B283" i="113"/>
  <c r="B284" i="113"/>
  <c r="B285" i="113"/>
  <c r="B286" i="113"/>
  <c r="B287" i="113"/>
  <c r="B288" i="113"/>
  <c r="B289" i="113"/>
  <c r="B290" i="113"/>
  <c r="B291" i="113"/>
  <c r="B292" i="113"/>
  <c r="B293" i="113"/>
  <c r="B294" i="113"/>
  <c r="B295" i="113"/>
  <c r="B296" i="113"/>
  <c r="B297" i="113"/>
  <c r="B298" i="113"/>
  <c r="B299" i="113"/>
  <c r="B300" i="113"/>
  <c r="B301" i="113"/>
  <c r="B302" i="113"/>
  <c r="B303" i="113"/>
  <c r="B304" i="113"/>
  <c r="B305" i="113"/>
  <c r="B306" i="113"/>
  <c r="B307" i="113"/>
  <c r="B308" i="113"/>
  <c r="B309" i="113"/>
  <c r="B310" i="113"/>
  <c r="B311" i="113"/>
  <c r="B312" i="113"/>
  <c r="B313" i="113"/>
  <c r="B314" i="113"/>
  <c r="B315" i="113"/>
  <c r="B316" i="113"/>
  <c r="B317" i="113"/>
  <c r="B318" i="113"/>
  <c r="B319" i="113"/>
  <c r="B320" i="113"/>
  <c r="B321" i="113"/>
  <c r="B322" i="113"/>
  <c r="B323" i="113"/>
  <c r="B324" i="113"/>
  <c r="B325" i="113"/>
  <c r="B326" i="113"/>
  <c r="B327" i="113"/>
  <c r="B328" i="113"/>
  <c r="B329" i="113"/>
  <c r="B330" i="113"/>
  <c r="B331" i="113"/>
  <c r="B332" i="113"/>
  <c r="B333" i="113"/>
  <c r="B334" i="113"/>
  <c r="B335" i="113"/>
  <c r="B336" i="113"/>
  <c r="B337" i="113"/>
  <c r="B338" i="113"/>
  <c r="B339" i="113"/>
  <c r="B340" i="113"/>
  <c r="B341" i="113"/>
  <c r="B342" i="113"/>
  <c r="B343" i="113"/>
  <c r="B344" i="113"/>
  <c r="B345" i="113"/>
  <c r="B346" i="113"/>
  <c r="B347" i="113"/>
  <c r="B348" i="113"/>
  <c r="B349" i="113"/>
  <c r="B350" i="113"/>
  <c r="B351" i="113"/>
  <c r="B352" i="113"/>
  <c r="B353" i="113"/>
  <c r="B354" i="113"/>
  <c r="B355" i="113"/>
  <c r="B356" i="113"/>
  <c r="B357" i="113"/>
  <c r="B358" i="113"/>
  <c r="B359" i="113"/>
  <c r="B360" i="113"/>
  <c r="B361" i="113"/>
  <c r="B362" i="113"/>
  <c r="B363" i="113"/>
  <c r="B364" i="113"/>
  <c r="B365" i="113"/>
  <c r="B366" i="113"/>
  <c r="B367" i="113"/>
  <c r="B368" i="113"/>
  <c r="B369" i="113"/>
  <c r="B370" i="113"/>
  <c r="B371" i="113"/>
  <c r="B372" i="113"/>
  <c r="B373" i="113"/>
  <c r="B374" i="113"/>
  <c r="B375" i="113"/>
  <c r="B376" i="113"/>
  <c r="B377" i="113"/>
  <c r="B378" i="113"/>
  <c r="B379" i="113"/>
  <c r="B380" i="113"/>
  <c r="B381" i="113"/>
  <c r="B382" i="113"/>
  <c r="B383" i="113"/>
  <c r="B384" i="113"/>
  <c r="B385" i="113"/>
  <c r="B386" i="113"/>
  <c r="B387" i="113"/>
  <c r="B388" i="113"/>
  <c r="B389" i="113"/>
  <c r="B390" i="113"/>
  <c r="B391" i="113"/>
  <c r="B392" i="113"/>
  <c r="B393" i="113"/>
  <c r="B394" i="113"/>
  <c r="B395" i="113"/>
  <c r="B396" i="113"/>
  <c r="B397" i="113"/>
  <c r="B398" i="113"/>
  <c r="B399" i="113"/>
  <c r="B400" i="113"/>
  <c r="B401" i="113"/>
  <c r="B402" i="113"/>
  <c r="B403" i="113"/>
  <c r="B404" i="113"/>
  <c r="B405" i="113"/>
  <c r="B406" i="113"/>
  <c r="B407" i="113"/>
  <c r="B408" i="113"/>
  <c r="B409" i="113"/>
  <c r="B410" i="113"/>
  <c r="B411" i="113"/>
  <c r="B412" i="113"/>
  <c r="B413" i="113"/>
  <c r="B414" i="113"/>
  <c r="B415" i="113"/>
  <c r="B416" i="113"/>
  <c r="B417" i="113"/>
  <c r="B418" i="113"/>
  <c r="B419" i="113"/>
  <c r="B420" i="113"/>
  <c r="B421" i="113"/>
  <c r="B422" i="113"/>
  <c r="B423" i="113"/>
  <c r="B424" i="113"/>
  <c r="B425" i="113"/>
  <c r="B426" i="113"/>
  <c r="B427" i="113"/>
  <c r="B428" i="113"/>
  <c r="B429" i="113"/>
  <c r="B430" i="113"/>
  <c r="B431" i="113"/>
  <c r="B432" i="113"/>
  <c r="B433" i="113"/>
  <c r="B434" i="113"/>
  <c r="B435" i="113"/>
  <c r="B436" i="113"/>
  <c r="B437" i="113"/>
  <c r="B438" i="113"/>
  <c r="B439" i="113"/>
  <c r="B440" i="113"/>
  <c r="B441" i="113"/>
  <c r="B442" i="113"/>
  <c r="B443" i="113"/>
  <c r="B444" i="113"/>
  <c r="B445" i="113"/>
  <c r="B446" i="113"/>
  <c r="B447" i="113"/>
  <c r="B448" i="113"/>
  <c r="B449" i="113"/>
  <c r="B450" i="113"/>
  <c r="B451" i="113"/>
  <c r="B452" i="113"/>
  <c r="B453" i="113"/>
  <c r="B454" i="113"/>
  <c r="B455" i="113"/>
  <c r="B456" i="113"/>
  <c r="B457" i="113"/>
  <c r="B458" i="113"/>
  <c r="B459" i="113"/>
  <c r="B460" i="113"/>
  <c r="B461" i="113"/>
  <c r="B462" i="113"/>
  <c r="B463" i="113"/>
  <c r="B464" i="113"/>
  <c r="B465" i="113"/>
  <c r="B466" i="113"/>
  <c r="B467" i="113"/>
  <c r="B468" i="113"/>
  <c r="B469" i="113"/>
  <c r="B470" i="113"/>
  <c r="B471" i="113"/>
  <c r="B472" i="113"/>
  <c r="B473" i="113"/>
  <c r="B474" i="113"/>
  <c r="B475" i="113"/>
  <c r="B476" i="113"/>
  <c r="B477" i="113"/>
  <c r="B478" i="113"/>
  <c r="B479" i="113"/>
  <c r="B480" i="113"/>
  <c r="B481" i="113"/>
  <c r="B482" i="113"/>
  <c r="B483" i="113"/>
  <c r="B484" i="113"/>
  <c r="B485" i="113"/>
  <c r="B486" i="113"/>
  <c r="B487" i="113"/>
  <c r="B488" i="113"/>
  <c r="B489" i="113"/>
  <c r="B490" i="113"/>
  <c r="B491" i="113"/>
  <c r="B492" i="113"/>
  <c r="B493" i="113"/>
  <c r="B494" i="113"/>
  <c r="B495" i="113"/>
  <c r="B496" i="113"/>
  <c r="B497" i="113"/>
  <c r="B498" i="113"/>
  <c r="B499" i="113"/>
  <c r="B500" i="113"/>
  <c r="B501" i="113"/>
  <c r="B502" i="113"/>
  <c r="B503" i="113"/>
  <c r="B504" i="113"/>
  <c r="B505" i="113"/>
  <c r="B506" i="113"/>
  <c r="B507" i="113"/>
  <c r="B508" i="113"/>
  <c r="B509" i="113"/>
  <c r="B510" i="113"/>
  <c r="B511" i="113"/>
  <c r="B512" i="113"/>
  <c r="B513" i="113"/>
  <c r="B514" i="113"/>
  <c r="B515" i="113"/>
  <c r="B516" i="113"/>
  <c r="B517" i="113"/>
  <c r="B518" i="113"/>
  <c r="B519" i="113"/>
  <c r="B520" i="113"/>
  <c r="B521" i="113"/>
  <c r="B522" i="113"/>
  <c r="B523" i="113"/>
  <c r="B524" i="113"/>
  <c r="B525" i="113"/>
  <c r="B526" i="113"/>
  <c r="B527" i="113"/>
  <c r="B528" i="113"/>
  <c r="B529" i="113"/>
  <c r="B530" i="113"/>
  <c r="B531" i="113"/>
  <c r="B532" i="113"/>
  <c r="B533" i="113"/>
  <c r="B534" i="113"/>
  <c r="B535" i="113"/>
  <c r="B536" i="113"/>
  <c r="B537" i="113"/>
  <c r="B538" i="113"/>
  <c r="B539" i="113"/>
  <c r="B540" i="113"/>
  <c r="B541" i="113"/>
  <c r="B542" i="113"/>
  <c r="B543" i="113"/>
  <c r="B544" i="113"/>
  <c r="B545" i="113"/>
  <c r="B546" i="113"/>
  <c r="B547" i="113"/>
  <c r="B548" i="113"/>
  <c r="B549" i="113"/>
  <c r="B550" i="113"/>
  <c r="B551" i="113"/>
  <c r="B552" i="113"/>
  <c r="B553" i="113"/>
  <c r="B554" i="113"/>
  <c r="B555" i="113"/>
  <c r="B556" i="113"/>
  <c r="B557" i="113"/>
  <c r="B558" i="113"/>
  <c r="B559" i="113"/>
  <c r="B560" i="113"/>
  <c r="B561" i="113"/>
  <c r="B562" i="113"/>
  <c r="B563" i="113"/>
  <c r="B564" i="113"/>
  <c r="B565" i="113"/>
  <c r="B566" i="113"/>
  <c r="B567" i="113"/>
  <c r="B568" i="113"/>
  <c r="B569" i="113"/>
  <c r="B570" i="113"/>
  <c r="B571" i="113"/>
  <c r="B572" i="113"/>
  <c r="B573" i="113"/>
  <c r="B574" i="113"/>
  <c r="B575" i="113"/>
  <c r="B576" i="113"/>
  <c r="B577" i="113"/>
  <c r="B578" i="113"/>
  <c r="B579" i="113"/>
  <c r="B580" i="113"/>
  <c r="B581" i="113"/>
  <c r="B582" i="113"/>
  <c r="B583" i="113"/>
  <c r="B584" i="113"/>
  <c r="B585" i="113"/>
  <c r="B586" i="113"/>
  <c r="B587" i="113"/>
  <c r="B588" i="113"/>
  <c r="B589" i="113"/>
  <c r="B590" i="113"/>
  <c r="B591" i="113"/>
  <c r="B592" i="113"/>
  <c r="B593" i="113"/>
  <c r="B594" i="113"/>
  <c r="B595" i="113"/>
  <c r="B596" i="113"/>
  <c r="B597" i="113"/>
  <c r="B598" i="113"/>
  <c r="B599" i="113"/>
  <c r="B600" i="113"/>
  <c r="B601" i="113"/>
  <c r="B602" i="113"/>
  <c r="B603" i="113"/>
  <c r="B604" i="113"/>
  <c r="B605" i="113"/>
  <c r="B606" i="113"/>
  <c r="B607" i="113"/>
  <c r="B608" i="113"/>
  <c r="B609" i="113"/>
  <c r="B610" i="113"/>
  <c r="B611" i="113"/>
  <c r="B612" i="113"/>
  <c r="B613" i="113"/>
  <c r="B614" i="113"/>
  <c r="B615" i="113"/>
  <c r="B616" i="113"/>
  <c r="B617" i="113"/>
  <c r="B618" i="113"/>
  <c r="B619" i="113"/>
  <c r="B620" i="113"/>
  <c r="B621" i="113"/>
  <c r="B622" i="113"/>
  <c r="B623" i="113"/>
  <c r="B624" i="113"/>
  <c r="B625" i="113"/>
  <c r="B626" i="113"/>
  <c r="B627" i="113"/>
  <c r="B628" i="113"/>
  <c r="B629" i="113"/>
  <c r="B630" i="113"/>
  <c r="B631" i="113"/>
  <c r="B632" i="113"/>
  <c r="B633" i="113"/>
  <c r="B634" i="113"/>
  <c r="B635" i="113"/>
  <c r="B636" i="113"/>
  <c r="B637" i="113"/>
  <c r="B638" i="113"/>
  <c r="B639" i="113"/>
  <c r="B640" i="113"/>
  <c r="B641" i="113"/>
  <c r="B642" i="113"/>
  <c r="B643" i="113"/>
  <c r="B644" i="113"/>
  <c r="B645" i="113"/>
  <c r="B646" i="113"/>
  <c r="B647" i="113"/>
  <c r="B648" i="113"/>
  <c r="B649" i="113"/>
  <c r="B650" i="113"/>
  <c r="B651" i="113"/>
  <c r="B652" i="113"/>
  <c r="B653" i="113"/>
  <c r="B654" i="113"/>
  <c r="B655" i="113"/>
  <c r="B656" i="113"/>
  <c r="B657" i="113"/>
  <c r="B658" i="113"/>
  <c r="B659" i="113"/>
  <c r="B660" i="113"/>
  <c r="B661" i="113"/>
  <c r="B662" i="113"/>
  <c r="B663" i="113"/>
  <c r="B664" i="113"/>
  <c r="B665" i="113"/>
  <c r="B666" i="113"/>
  <c r="B667" i="113"/>
  <c r="B668" i="113"/>
  <c r="B669" i="113"/>
  <c r="B670" i="113"/>
  <c r="B671" i="113"/>
  <c r="B672" i="113"/>
  <c r="B673" i="113"/>
  <c r="B674" i="113"/>
  <c r="B675" i="113"/>
  <c r="B676" i="113"/>
  <c r="B677" i="113"/>
  <c r="B678" i="113"/>
  <c r="B679" i="113"/>
  <c r="B680" i="113"/>
  <c r="B681" i="113"/>
  <c r="B682" i="113"/>
  <c r="B683" i="113"/>
  <c r="B684" i="113"/>
  <c r="B685" i="113"/>
  <c r="B686" i="113"/>
  <c r="B687" i="113"/>
  <c r="B688" i="113"/>
  <c r="B689" i="113"/>
  <c r="B690" i="113"/>
  <c r="B691" i="113"/>
  <c r="B692" i="113"/>
  <c r="B693" i="113"/>
  <c r="B694" i="113"/>
  <c r="B695" i="113"/>
  <c r="B696" i="113"/>
  <c r="B697" i="113"/>
  <c r="B698" i="113"/>
  <c r="B699" i="113"/>
  <c r="B700" i="113"/>
  <c r="B701" i="113"/>
  <c r="B702" i="113"/>
  <c r="B703" i="113"/>
  <c r="B704" i="113"/>
  <c r="B705" i="113"/>
  <c r="B706" i="113"/>
  <c r="B707" i="113"/>
  <c r="B708" i="113"/>
  <c r="B709" i="113"/>
  <c r="B710" i="113"/>
  <c r="B711" i="113"/>
  <c r="B712" i="113"/>
  <c r="B713" i="113"/>
  <c r="B714" i="113"/>
  <c r="B715" i="113"/>
  <c r="B716" i="113"/>
  <c r="B717" i="113"/>
  <c r="B718" i="113"/>
  <c r="B719" i="113"/>
  <c r="B720" i="113"/>
  <c r="B721" i="113"/>
  <c r="B722" i="113"/>
  <c r="B723" i="113"/>
  <c r="B724" i="113"/>
  <c r="B725" i="113"/>
  <c r="B726" i="113"/>
  <c r="B727" i="113"/>
  <c r="B728" i="113"/>
  <c r="B729" i="113"/>
  <c r="B730" i="113"/>
  <c r="B731" i="113"/>
  <c r="B732" i="113"/>
  <c r="B733" i="113"/>
  <c r="B734" i="113"/>
  <c r="B735" i="113"/>
  <c r="B736" i="113"/>
  <c r="B737" i="113"/>
  <c r="B738" i="113"/>
  <c r="B739" i="113"/>
  <c r="B740" i="113"/>
  <c r="B741" i="113"/>
  <c r="B742" i="113"/>
  <c r="B743" i="113"/>
  <c r="B744" i="113"/>
  <c r="B745" i="113"/>
  <c r="B746" i="113"/>
  <c r="B747" i="113"/>
  <c r="B748" i="113"/>
  <c r="B749" i="113"/>
  <c r="B750" i="113"/>
  <c r="B751" i="113"/>
  <c r="B752" i="113"/>
  <c r="B753" i="113"/>
  <c r="B754" i="113"/>
  <c r="B755" i="113"/>
  <c r="B756" i="113"/>
  <c r="B757" i="113"/>
  <c r="B758" i="113"/>
  <c r="B759" i="113"/>
  <c r="B760" i="113"/>
  <c r="B761" i="113"/>
  <c r="B762" i="113"/>
  <c r="B763" i="113"/>
  <c r="B764" i="113"/>
  <c r="B765" i="113"/>
  <c r="B766" i="113"/>
  <c r="B767" i="113"/>
  <c r="B768" i="113"/>
  <c r="B769" i="113"/>
  <c r="B770" i="113"/>
  <c r="B771" i="113"/>
  <c r="B772" i="113"/>
  <c r="B773" i="113"/>
  <c r="B774" i="113"/>
  <c r="B775" i="113"/>
  <c r="B776" i="113"/>
  <c r="B777" i="113"/>
  <c r="B778" i="113"/>
  <c r="B779" i="113"/>
  <c r="B780" i="113"/>
  <c r="B781" i="113"/>
  <c r="B782" i="113"/>
  <c r="B783" i="113"/>
  <c r="B784" i="113"/>
  <c r="B785" i="113"/>
  <c r="B786" i="113"/>
  <c r="B787" i="113"/>
  <c r="B788" i="113"/>
  <c r="B789" i="113"/>
  <c r="B790" i="113"/>
  <c r="B791" i="113"/>
  <c r="B792" i="113"/>
  <c r="B793" i="113"/>
  <c r="B794" i="113"/>
  <c r="B795" i="113"/>
  <c r="B796" i="113"/>
  <c r="B797" i="113"/>
  <c r="B798" i="113"/>
  <c r="B799" i="113"/>
  <c r="B800" i="113"/>
  <c r="B801" i="113"/>
  <c r="B802" i="113"/>
  <c r="B803" i="113"/>
  <c r="B804" i="113"/>
  <c r="B805" i="113"/>
  <c r="B806" i="113"/>
  <c r="B807" i="113"/>
  <c r="B808" i="113"/>
  <c r="B809" i="113"/>
  <c r="B810" i="113"/>
  <c r="B811" i="113"/>
  <c r="B812" i="113"/>
  <c r="B813" i="113"/>
  <c r="B814" i="113"/>
  <c r="B815" i="113"/>
  <c r="B816" i="113"/>
  <c r="B817" i="113"/>
  <c r="B818" i="113"/>
  <c r="B819" i="113"/>
  <c r="B820" i="113"/>
  <c r="B821" i="113"/>
  <c r="B822" i="113"/>
  <c r="B823" i="113"/>
  <c r="B824" i="113"/>
  <c r="B825" i="113"/>
  <c r="B826" i="113"/>
  <c r="B827" i="113"/>
  <c r="B828" i="113"/>
  <c r="B829" i="113"/>
  <c r="B830" i="113"/>
  <c r="B831" i="113"/>
  <c r="B832" i="113"/>
  <c r="B833" i="113"/>
  <c r="B834" i="113"/>
  <c r="B835" i="113"/>
  <c r="B836" i="113"/>
  <c r="B837" i="113"/>
  <c r="B838" i="113"/>
  <c r="B839" i="113"/>
  <c r="B840" i="113"/>
  <c r="B841" i="113"/>
  <c r="B842" i="113"/>
  <c r="B843" i="113"/>
  <c r="B844" i="113"/>
  <c r="B845" i="113"/>
  <c r="B846" i="113"/>
  <c r="B847" i="113"/>
  <c r="B848" i="113"/>
  <c r="B849" i="113"/>
  <c r="B850" i="113"/>
  <c r="B851" i="113"/>
  <c r="B852" i="113"/>
  <c r="B853" i="113"/>
  <c r="B854" i="113"/>
  <c r="B855" i="113"/>
  <c r="B856" i="113"/>
  <c r="B857" i="113"/>
  <c r="B858" i="113"/>
  <c r="B859" i="113"/>
  <c r="B860" i="113"/>
  <c r="B861" i="113"/>
  <c r="B862" i="113"/>
  <c r="B863" i="113"/>
  <c r="B864" i="113"/>
  <c r="B865" i="113"/>
  <c r="B866" i="113"/>
  <c r="B867" i="113"/>
  <c r="B868" i="113"/>
  <c r="B869" i="113"/>
  <c r="B870" i="113"/>
  <c r="B871" i="113"/>
  <c r="B872" i="113"/>
  <c r="B873" i="113"/>
  <c r="B874" i="113"/>
  <c r="B875" i="113"/>
  <c r="B876" i="113"/>
  <c r="B877" i="113"/>
  <c r="B878" i="113"/>
  <c r="B879" i="113"/>
  <c r="B880" i="113"/>
  <c r="B881" i="113"/>
  <c r="B882" i="113"/>
  <c r="B883" i="113"/>
  <c r="B884" i="113"/>
  <c r="B885" i="113"/>
  <c r="B886" i="113"/>
  <c r="B887" i="113"/>
  <c r="B888" i="113"/>
  <c r="B889" i="113"/>
  <c r="B890" i="113"/>
  <c r="B891" i="113"/>
  <c r="B892" i="113"/>
  <c r="B893" i="113"/>
  <c r="B894" i="113"/>
  <c r="B895" i="113"/>
  <c r="B896" i="113"/>
  <c r="B897" i="113"/>
  <c r="B898" i="113"/>
  <c r="B899" i="113"/>
  <c r="B900" i="113"/>
  <c r="B901" i="113"/>
  <c r="B902" i="113"/>
  <c r="B903" i="113"/>
  <c r="B904" i="113"/>
  <c r="B905" i="113"/>
  <c r="B906" i="113"/>
  <c r="B907" i="113"/>
  <c r="B908" i="113"/>
  <c r="B909" i="113"/>
  <c r="B910" i="113"/>
  <c r="B911" i="113"/>
  <c r="B912" i="113"/>
  <c r="B913" i="113"/>
  <c r="B914" i="113"/>
  <c r="B915" i="113"/>
  <c r="B916" i="113"/>
  <c r="B917" i="113"/>
  <c r="B918" i="113"/>
  <c r="B919" i="113"/>
  <c r="B920" i="113"/>
  <c r="B921" i="113"/>
  <c r="B922" i="113"/>
  <c r="B923" i="113"/>
  <c r="B924" i="113"/>
  <c r="B925" i="113"/>
  <c r="B926" i="113"/>
  <c r="B927" i="113"/>
  <c r="B928" i="113"/>
  <c r="B929" i="113"/>
  <c r="B930" i="113"/>
  <c r="B931" i="113"/>
  <c r="B932" i="113"/>
  <c r="B933" i="113"/>
  <c r="B934" i="113"/>
  <c r="B935" i="113"/>
  <c r="B936" i="113"/>
  <c r="B937" i="113"/>
  <c r="B938" i="113"/>
  <c r="B939" i="113"/>
  <c r="B940" i="113"/>
  <c r="B941" i="113"/>
  <c r="B942" i="113"/>
  <c r="B943" i="113"/>
  <c r="B944" i="113"/>
  <c r="B945" i="113"/>
  <c r="B946" i="113"/>
  <c r="B947" i="113"/>
  <c r="B948" i="113"/>
  <c r="B949" i="113"/>
  <c r="B950" i="113"/>
  <c r="B951" i="113"/>
  <c r="B952" i="113"/>
  <c r="B953" i="113"/>
  <c r="B954" i="113"/>
  <c r="B955" i="113"/>
  <c r="B956" i="113"/>
  <c r="B957" i="113"/>
  <c r="B958" i="113"/>
  <c r="B959" i="113"/>
  <c r="B960" i="113"/>
  <c r="B961" i="113"/>
  <c r="B962" i="113"/>
  <c r="B963" i="113"/>
  <c r="B964" i="113"/>
  <c r="B965" i="113"/>
  <c r="B966" i="113"/>
  <c r="B967" i="113"/>
  <c r="B968" i="113"/>
  <c r="B969" i="113"/>
  <c r="B970" i="113"/>
  <c r="B971" i="113"/>
  <c r="B972" i="113"/>
  <c r="B973" i="113"/>
  <c r="B974" i="113"/>
  <c r="B975" i="113"/>
  <c r="B976" i="113"/>
  <c r="B977" i="113"/>
  <c r="B978" i="113"/>
  <c r="B979" i="113"/>
  <c r="B980" i="113"/>
  <c r="B981" i="113"/>
  <c r="B982" i="113"/>
  <c r="B983" i="113"/>
  <c r="B984" i="113"/>
  <c r="B985" i="113"/>
  <c r="B986" i="113"/>
  <c r="B987" i="113"/>
  <c r="B988" i="113"/>
  <c r="B989" i="113"/>
  <c r="B990" i="113"/>
  <c r="B991" i="113"/>
  <c r="B992" i="113"/>
  <c r="B993" i="113"/>
  <c r="B994" i="113"/>
  <c r="B995" i="113"/>
  <c r="B996" i="113"/>
  <c r="B997" i="113"/>
  <c r="B998" i="113"/>
  <c r="B999" i="113"/>
  <c r="B1000" i="113"/>
  <c r="B1001" i="113"/>
  <c r="B1002" i="113"/>
  <c r="B1003" i="113"/>
  <c r="B1004" i="113"/>
  <c r="B1005" i="113"/>
  <c r="B1006" i="113"/>
  <c r="B1007" i="113"/>
  <c r="B1008" i="113"/>
  <c r="B1009" i="113"/>
  <c r="B1010" i="113"/>
  <c r="B1011" i="113"/>
  <c r="B1012" i="113"/>
  <c r="B1013" i="113"/>
  <c r="B1014" i="113"/>
  <c r="B1015" i="113"/>
  <c r="B1016" i="113"/>
  <c r="B1017" i="113"/>
  <c r="B1018" i="113"/>
  <c r="B1019" i="113"/>
  <c r="B1020" i="113"/>
  <c r="B1021" i="113"/>
  <c r="B1022" i="113"/>
  <c r="B1023" i="113"/>
  <c r="B1024" i="113"/>
  <c r="B1025" i="113"/>
  <c r="B1026" i="113"/>
  <c r="B1027" i="113"/>
  <c r="B1028" i="113"/>
  <c r="B1029" i="113"/>
  <c r="B1030" i="113"/>
  <c r="B1031" i="113"/>
  <c r="B1032" i="113"/>
  <c r="B1033" i="113"/>
  <c r="B1034" i="113"/>
  <c r="B1035" i="113"/>
  <c r="B1036" i="113"/>
  <c r="B1037" i="113"/>
  <c r="B1038" i="113"/>
  <c r="B1039" i="113"/>
  <c r="B1040" i="113"/>
  <c r="B1041" i="113"/>
  <c r="B1042" i="113"/>
  <c r="B1043" i="113"/>
  <c r="B1044" i="113"/>
  <c r="B1045" i="113"/>
  <c r="B1046" i="113"/>
  <c r="B1047" i="113"/>
  <c r="B1048" i="113"/>
  <c r="B1049" i="113"/>
  <c r="B1050" i="113"/>
  <c r="B1051" i="113"/>
  <c r="B1052" i="113"/>
  <c r="B1053" i="113"/>
  <c r="B1054" i="113"/>
  <c r="B1055" i="113"/>
  <c r="B1056" i="113"/>
  <c r="B1057" i="113"/>
  <c r="B1058" i="113"/>
  <c r="B1059" i="113"/>
  <c r="B1060" i="113"/>
  <c r="B1061" i="113"/>
  <c r="B1062" i="113"/>
  <c r="B1063" i="113"/>
  <c r="B1064" i="113"/>
  <c r="B1065" i="113"/>
  <c r="B1066" i="113"/>
  <c r="B1067" i="113"/>
  <c r="B1068" i="113"/>
  <c r="B1069" i="113"/>
  <c r="B1070" i="113"/>
  <c r="B1071" i="113"/>
  <c r="B1072" i="113"/>
  <c r="B1073" i="113"/>
  <c r="B1074" i="113"/>
  <c r="B1075" i="113"/>
  <c r="B1076" i="113"/>
  <c r="B1077" i="113"/>
  <c r="B1078" i="113"/>
  <c r="B1079" i="113"/>
  <c r="B1080" i="113"/>
  <c r="B1081" i="113"/>
  <c r="B1082" i="113"/>
  <c r="B1083" i="113"/>
  <c r="B1084" i="113"/>
  <c r="B1085" i="113"/>
  <c r="B1086" i="113"/>
  <c r="B1087" i="113"/>
  <c r="B1088" i="113"/>
  <c r="B1089" i="113"/>
  <c r="B1090" i="113"/>
  <c r="B1091" i="113"/>
  <c r="B1092" i="113"/>
  <c r="B1093" i="113"/>
  <c r="B1094" i="113"/>
  <c r="B1095" i="113"/>
  <c r="B1096" i="113"/>
  <c r="B1097" i="113"/>
  <c r="B1098" i="113"/>
  <c r="B1099" i="113"/>
  <c r="B1100" i="113"/>
  <c r="B1101" i="113"/>
  <c r="B1102" i="113"/>
  <c r="B1103" i="113"/>
  <c r="B1104" i="113"/>
  <c r="B1105" i="113"/>
  <c r="B1106" i="113"/>
  <c r="B1107" i="113"/>
  <c r="B1108" i="113"/>
  <c r="B1109" i="113"/>
  <c r="B1110" i="113"/>
  <c r="B1111" i="113"/>
  <c r="B1112" i="113"/>
  <c r="B1113" i="113"/>
  <c r="B1114" i="113"/>
  <c r="B1115" i="113"/>
  <c r="B1116" i="113"/>
  <c r="B1117" i="113"/>
  <c r="B1118" i="113"/>
  <c r="B1119" i="113"/>
  <c r="B1120" i="113"/>
  <c r="B1121" i="113"/>
  <c r="B1122" i="113"/>
  <c r="B1123" i="113"/>
  <c r="B1124" i="113"/>
  <c r="B1125" i="113"/>
  <c r="B1126" i="113"/>
  <c r="B1127" i="113"/>
  <c r="B1128" i="113"/>
  <c r="B1129" i="113"/>
  <c r="B1130" i="113"/>
  <c r="B1131" i="113"/>
  <c r="B1132" i="113"/>
  <c r="B1133" i="113"/>
  <c r="B1134" i="113"/>
  <c r="B1135" i="113"/>
  <c r="B1136" i="113"/>
  <c r="B1137" i="113"/>
  <c r="B1138" i="113"/>
  <c r="B1139" i="113"/>
  <c r="B1140" i="113"/>
  <c r="B1141" i="113"/>
  <c r="B1142" i="113"/>
  <c r="B1143" i="113"/>
  <c r="B1144" i="113"/>
  <c r="B1145" i="113"/>
  <c r="B1146" i="113"/>
  <c r="B1147" i="113"/>
  <c r="B1148" i="113"/>
  <c r="B1149" i="113"/>
  <c r="B1150" i="113"/>
  <c r="B1151" i="113"/>
  <c r="B1152" i="113"/>
  <c r="B1153" i="113"/>
  <c r="B1154" i="113"/>
  <c r="B1155" i="113"/>
  <c r="B1156" i="113"/>
  <c r="B1157" i="113"/>
  <c r="B1158" i="113"/>
  <c r="B1159" i="113"/>
  <c r="B1160" i="113"/>
  <c r="B1161" i="113"/>
  <c r="B1162" i="113"/>
  <c r="B1163" i="113"/>
  <c r="B1164" i="113"/>
  <c r="B1165" i="113"/>
  <c r="B1166" i="113"/>
  <c r="B1167" i="113"/>
  <c r="B1168" i="113"/>
  <c r="B1169" i="113"/>
  <c r="B1170" i="113"/>
  <c r="B1171" i="113"/>
  <c r="B1172" i="113"/>
  <c r="B1173" i="113"/>
  <c r="B1174" i="113"/>
  <c r="B1175" i="113"/>
  <c r="B1176" i="113"/>
  <c r="B1177" i="113"/>
  <c r="B1178" i="113"/>
  <c r="B1179" i="113"/>
  <c r="B1180" i="113"/>
  <c r="B1181" i="113"/>
  <c r="B1182" i="113"/>
  <c r="B1183" i="113"/>
  <c r="B1184" i="113"/>
  <c r="B1185" i="113"/>
  <c r="B1186" i="113"/>
  <c r="B1187" i="113"/>
  <c r="B1188" i="113"/>
  <c r="B1189" i="113"/>
  <c r="B1190" i="113"/>
  <c r="B1191" i="113"/>
  <c r="B1192" i="113"/>
  <c r="B1193" i="113"/>
  <c r="B1194" i="113"/>
  <c r="B1195" i="113"/>
  <c r="B1196" i="113"/>
  <c r="B1197" i="113"/>
  <c r="B1198" i="113"/>
  <c r="B1199" i="113"/>
  <c r="B1200" i="113"/>
  <c r="B1201" i="113"/>
  <c r="B1202" i="113"/>
  <c r="B1203" i="113"/>
  <c r="B1204" i="113"/>
  <c r="B1205" i="113"/>
  <c r="B1206" i="113"/>
  <c r="B1207" i="113"/>
  <c r="B1208" i="113"/>
  <c r="B1209" i="113"/>
  <c r="B1210" i="113"/>
  <c r="B1211" i="113"/>
  <c r="B1212" i="113"/>
  <c r="B1213" i="113"/>
  <c r="B1214" i="113"/>
  <c r="B1215" i="113"/>
  <c r="B1216" i="113"/>
  <c r="B1217" i="113"/>
  <c r="B1218" i="113"/>
  <c r="B1219" i="113"/>
  <c r="B1220" i="113"/>
  <c r="B1221" i="113"/>
  <c r="B1222" i="113"/>
  <c r="B1223" i="113"/>
  <c r="B1224" i="113"/>
  <c r="B1225" i="113"/>
  <c r="B1226" i="113"/>
  <c r="B1227" i="113"/>
  <c r="B1228" i="113"/>
  <c r="B1229" i="113"/>
  <c r="B1230" i="113"/>
  <c r="B1231" i="113"/>
  <c r="B1232" i="113"/>
  <c r="B1233" i="113"/>
  <c r="B1234" i="113"/>
  <c r="B1235" i="113"/>
  <c r="B1236" i="113"/>
  <c r="B1237" i="113"/>
  <c r="B1238" i="113"/>
  <c r="B1239" i="113"/>
  <c r="B1240" i="113"/>
  <c r="B1241" i="113"/>
  <c r="B1242" i="113"/>
  <c r="B1243" i="113"/>
  <c r="B1244" i="113"/>
  <c r="B1245" i="113"/>
  <c r="B1246" i="113"/>
  <c r="B1247" i="113"/>
  <c r="B1248" i="113"/>
  <c r="B1249" i="113"/>
  <c r="B1250" i="113"/>
  <c r="B1251" i="113"/>
  <c r="B1252" i="113"/>
  <c r="B1253" i="113"/>
  <c r="B1254" i="113"/>
  <c r="B1255" i="113"/>
  <c r="B1256" i="113"/>
  <c r="B1257" i="113"/>
  <c r="B1258" i="113"/>
  <c r="B1259" i="113"/>
  <c r="B1260" i="113"/>
  <c r="B1261" i="113"/>
  <c r="B1262" i="113"/>
  <c r="B1263" i="113"/>
  <c r="B1264" i="113"/>
  <c r="B1265" i="113"/>
  <c r="B1266" i="113"/>
  <c r="B1267" i="113"/>
  <c r="B1268" i="113"/>
  <c r="B1269" i="113"/>
  <c r="B1270" i="113"/>
  <c r="B1271" i="113"/>
  <c r="B1272" i="113"/>
  <c r="B1273" i="113"/>
  <c r="B1274" i="113"/>
  <c r="B1275" i="113"/>
  <c r="B1276" i="113"/>
  <c r="B1277" i="113"/>
  <c r="B1278" i="113"/>
  <c r="B1279" i="113"/>
  <c r="B1280" i="113"/>
  <c r="B1281" i="113"/>
  <c r="B1282" i="113"/>
  <c r="B1283" i="113"/>
  <c r="B1284" i="113"/>
  <c r="B1285" i="113"/>
  <c r="B1286" i="113"/>
  <c r="B1287" i="113"/>
  <c r="B1288" i="113"/>
  <c r="B1289" i="113"/>
  <c r="B1290" i="113"/>
  <c r="B1291" i="113"/>
  <c r="B1292" i="113"/>
  <c r="B1293" i="113"/>
  <c r="B1294" i="113"/>
  <c r="B1295" i="113"/>
  <c r="B1296" i="113"/>
  <c r="B1297" i="113"/>
  <c r="B1298" i="113"/>
  <c r="B1299" i="113"/>
  <c r="B1300" i="113"/>
  <c r="B1301" i="113"/>
  <c r="B1302" i="113"/>
  <c r="B1303" i="113"/>
  <c r="B1304" i="113"/>
  <c r="B1305" i="113"/>
  <c r="B1306" i="113"/>
  <c r="B1307" i="113"/>
  <c r="B1308" i="113"/>
  <c r="B1309" i="113"/>
  <c r="B1310" i="113"/>
  <c r="B1311" i="113"/>
  <c r="B1312" i="113"/>
  <c r="B1313" i="113"/>
  <c r="B1314" i="113"/>
  <c r="B1315" i="113"/>
  <c r="B1316" i="113"/>
  <c r="B1317" i="113"/>
  <c r="B1318" i="113"/>
  <c r="B1319" i="113"/>
  <c r="B1320" i="113"/>
  <c r="B1321" i="113"/>
  <c r="B1322" i="113"/>
  <c r="B1323" i="113"/>
  <c r="B1324" i="113"/>
  <c r="B1325" i="113"/>
  <c r="B1326" i="113"/>
  <c r="B1327" i="113"/>
  <c r="B1328" i="113"/>
  <c r="B1329" i="113"/>
  <c r="B1330" i="113"/>
  <c r="B1331" i="113"/>
  <c r="B1332" i="113"/>
  <c r="B1333" i="113"/>
  <c r="B1334" i="113"/>
  <c r="B1335" i="113"/>
  <c r="B1336" i="113"/>
  <c r="B1337" i="113"/>
  <c r="B1338" i="113"/>
  <c r="B1339" i="113"/>
  <c r="B1340" i="113"/>
  <c r="B1341" i="113"/>
  <c r="B1342" i="113"/>
  <c r="B1343" i="113"/>
  <c r="B1344" i="113"/>
  <c r="B1345" i="113"/>
  <c r="B1346" i="113"/>
  <c r="B1347" i="113"/>
  <c r="B1348" i="113"/>
  <c r="B1349" i="113"/>
  <c r="B1350" i="113"/>
  <c r="B1351" i="113"/>
  <c r="B1352" i="113"/>
  <c r="B1353" i="113"/>
  <c r="B1354" i="113"/>
  <c r="B1355" i="113"/>
  <c r="B1356" i="113"/>
  <c r="B1357" i="113"/>
  <c r="B1358" i="113"/>
  <c r="B1359" i="113"/>
  <c r="B1360" i="113"/>
  <c r="B1361" i="113"/>
  <c r="B1362" i="113"/>
  <c r="B1363" i="113"/>
  <c r="B1364" i="113"/>
  <c r="B1365" i="113"/>
  <c r="B1366" i="113"/>
  <c r="B1367" i="113"/>
  <c r="B1368" i="113"/>
  <c r="B1369" i="113"/>
  <c r="B1370" i="113"/>
  <c r="B1371" i="113"/>
  <c r="B1372" i="113"/>
  <c r="B7" i="112"/>
  <c r="B8" i="112"/>
  <c r="B9" i="112"/>
  <c r="B10" i="112"/>
  <c r="B11" i="112"/>
  <c r="B12" i="112"/>
  <c r="B13" i="112"/>
  <c r="B14" i="112"/>
  <c r="B15" i="112"/>
  <c r="B16" i="112"/>
  <c r="B17" i="112"/>
  <c r="B18" i="112"/>
  <c r="B19" i="112"/>
  <c r="B20" i="112"/>
  <c r="B21" i="112"/>
  <c r="B22" i="112"/>
  <c r="B23" i="112"/>
  <c r="B24" i="112"/>
  <c r="B25" i="112"/>
  <c r="B26" i="112"/>
  <c r="B27" i="112"/>
  <c r="B28" i="112"/>
  <c r="B29" i="112"/>
  <c r="B30" i="112"/>
  <c r="B31" i="112"/>
  <c r="B32" i="112"/>
  <c r="B33" i="112"/>
  <c r="B34" i="112"/>
  <c r="B35" i="112"/>
  <c r="B36" i="112"/>
  <c r="B37" i="112"/>
  <c r="B38" i="112"/>
  <c r="B39" i="112"/>
  <c r="B40" i="112"/>
  <c r="B41" i="112"/>
  <c r="B42" i="112"/>
  <c r="B43" i="112"/>
  <c r="B44" i="112"/>
  <c r="B45" i="112"/>
  <c r="B46" i="112"/>
  <c r="B47" i="112"/>
  <c r="B48" i="112"/>
  <c r="B49" i="112"/>
  <c r="B50" i="112"/>
  <c r="B51" i="112"/>
  <c r="B52" i="112"/>
  <c r="B53" i="112"/>
  <c r="B54" i="112"/>
  <c r="B55" i="112"/>
  <c r="B56" i="112"/>
  <c r="B57" i="112"/>
  <c r="B58" i="112"/>
  <c r="B59" i="112"/>
  <c r="B60" i="112"/>
  <c r="B3" i="112"/>
  <c r="B4" i="112"/>
  <c r="B5" i="112"/>
  <c r="B61" i="112"/>
  <c r="B62" i="112"/>
  <c r="B63" i="112"/>
  <c r="B64" i="112"/>
  <c r="B65" i="112"/>
  <c r="B66" i="112"/>
  <c r="B67" i="112"/>
  <c r="B68" i="112"/>
  <c r="B69" i="112"/>
  <c r="B70" i="112"/>
  <c r="B71" i="112"/>
  <c r="B72" i="112"/>
  <c r="B73" i="112"/>
  <c r="B74" i="112"/>
  <c r="B75" i="112"/>
  <c r="B76" i="112"/>
  <c r="B77" i="112"/>
  <c r="B78" i="112"/>
  <c r="B79" i="112"/>
  <c r="B80" i="112"/>
  <c r="B81" i="112"/>
  <c r="B82" i="112"/>
  <c r="B83" i="112"/>
  <c r="B84" i="112"/>
  <c r="B85" i="112"/>
  <c r="B86" i="112"/>
  <c r="B87" i="112"/>
  <c r="B88" i="112"/>
  <c r="B89" i="112"/>
  <c r="B90" i="112"/>
  <c r="B91" i="112"/>
  <c r="B92" i="112"/>
  <c r="B93" i="112"/>
  <c r="B94" i="112"/>
  <c r="B95" i="112"/>
  <c r="B96" i="112"/>
  <c r="B97" i="112"/>
  <c r="B99" i="112"/>
  <c r="B100" i="112"/>
  <c r="B101" i="112"/>
  <c r="B102" i="112"/>
  <c r="B103" i="112"/>
  <c r="B104" i="112"/>
  <c r="B105" i="112"/>
  <c r="B106" i="112"/>
  <c r="B107" i="112"/>
  <c r="B108" i="112"/>
  <c r="B109" i="112"/>
  <c r="B110" i="112"/>
  <c r="B111" i="112"/>
  <c r="B112" i="112"/>
  <c r="B113" i="112"/>
  <c r="B114" i="112"/>
  <c r="B115" i="112"/>
  <c r="B116" i="112"/>
  <c r="B117" i="112"/>
  <c r="B118" i="112"/>
  <c r="B119" i="112"/>
  <c r="B120" i="112"/>
  <c r="B121" i="112"/>
  <c r="B122" i="112"/>
  <c r="B123" i="112"/>
  <c r="B124" i="112"/>
  <c r="B125" i="112"/>
  <c r="B126" i="112"/>
  <c r="B127" i="112"/>
  <c r="B128" i="112"/>
  <c r="B129" i="112"/>
  <c r="B130" i="112"/>
  <c r="B131" i="112"/>
  <c r="B132" i="112"/>
  <c r="B133" i="112"/>
  <c r="B134" i="112"/>
  <c r="B135" i="112"/>
  <c r="B136" i="112"/>
  <c r="B137" i="112"/>
  <c r="B138" i="112"/>
  <c r="B139" i="112"/>
  <c r="B140" i="112"/>
  <c r="B141" i="112"/>
  <c r="B142" i="112"/>
  <c r="B143" i="112"/>
  <c r="B144" i="112"/>
  <c r="B145" i="112"/>
  <c r="B146" i="112"/>
  <c r="B147" i="112"/>
  <c r="B148" i="112"/>
  <c r="B149" i="112"/>
  <c r="B150" i="112"/>
  <c r="B151" i="112"/>
  <c r="B152" i="112"/>
  <c r="B153" i="112"/>
  <c r="B154" i="112"/>
  <c r="B155" i="112"/>
  <c r="B156" i="112"/>
  <c r="B157" i="112"/>
  <c r="B158" i="112"/>
  <c r="B159" i="112"/>
  <c r="B160" i="112"/>
  <c r="B161" i="112"/>
  <c r="B162" i="112"/>
  <c r="B163" i="112"/>
  <c r="B164" i="112"/>
  <c r="B165" i="112"/>
  <c r="B166" i="112"/>
  <c r="B167" i="112"/>
  <c r="B168" i="112"/>
  <c r="B169" i="112"/>
  <c r="B170" i="112"/>
  <c r="B171" i="112"/>
  <c r="B172" i="112"/>
  <c r="B173" i="112"/>
  <c r="B174" i="112"/>
  <c r="B175" i="112"/>
  <c r="B176" i="112"/>
  <c r="B177" i="112"/>
  <c r="B178" i="112"/>
  <c r="B179" i="112"/>
  <c r="B180" i="112"/>
  <c r="B181" i="112"/>
  <c r="B182" i="112"/>
  <c r="B183" i="112"/>
  <c r="B184" i="112"/>
  <c r="B185" i="112"/>
  <c r="B186" i="112"/>
  <c r="B187" i="112"/>
  <c r="B188" i="112"/>
  <c r="B189" i="112"/>
  <c r="B190" i="112"/>
  <c r="B191" i="112"/>
  <c r="B192" i="112"/>
  <c r="B193" i="112"/>
  <c r="B194" i="112"/>
  <c r="B195" i="112"/>
  <c r="B196" i="112"/>
  <c r="B197" i="112"/>
  <c r="B198" i="112"/>
  <c r="B199" i="112"/>
  <c r="B200" i="112"/>
  <c r="B201" i="112"/>
  <c r="B202" i="112"/>
  <c r="B203" i="112"/>
  <c r="B204" i="112"/>
  <c r="B205" i="112"/>
  <c r="B206" i="112"/>
  <c r="B207" i="112"/>
  <c r="B208" i="112"/>
  <c r="B209" i="112"/>
  <c r="B210" i="112"/>
  <c r="B211" i="112"/>
  <c r="B212" i="112"/>
  <c r="B213" i="112"/>
  <c r="B214" i="112"/>
  <c r="B215" i="112"/>
  <c r="B216" i="112"/>
  <c r="B217" i="112"/>
  <c r="B218" i="112"/>
  <c r="B219" i="112"/>
  <c r="B220" i="112"/>
  <c r="B221" i="112"/>
  <c r="B222" i="112"/>
  <c r="B223" i="112"/>
  <c r="B224" i="112"/>
  <c r="B225" i="112"/>
  <c r="B226" i="112"/>
  <c r="B227" i="112"/>
  <c r="B228" i="112"/>
  <c r="B229" i="112"/>
  <c r="B230" i="112"/>
  <c r="B231" i="112"/>
  <c r="B232" i="112"/>
  <c r="B233" i="112"/>
  <c r="B234" i="112"/>
  <c r="B235" i="112"/>
  <c r="B236" i="112"/>
  <c r="B237" i="112"/>
  <c r="B238" i="112"/>
  <c r="B239" i="112"/>
  <c r="B240" i="112"/>
  <c r="B241" i="112"/>
  <c r="B242" i="112"/>
  <c r="B243" i="112"/>
  <c r="B244" i="112"/>
  <c r="B245" i="112"/>
  <c r="B246" i="112"/>
  <c r="B247" i="112"/>
  <c r="B248" i="112"/>
  <c r="B249" i="112"/>
  <c r="B250" i="112"/>
  <c r="B251" i="112"/>
  <c r="B252" i="112"/>
  <c r="B253" i="112"/>
  <c r="B254" i="112"/>
  <c r="B255" i="112"/>
  <c r="B256" i="112"/>
  <c r="B257" i="112"/>
  <c r="B258" i="112"/>
  <c r="B259" i="112"/>
  <c r="B260" i="112"/>
  <c r="B261" i="112"/>
  <c r="B262" i="112"/>
  <c r="B263" i="112"/>
  <c r="B264" i="112"/>
  <c r="B265" i="112"/>
  <c r="B266" i="112"/>
  <c r="B267" i="112"/>
  <c r="B268" i="112"/>
  <c r="B269" i="112"/>
  <c r="B270" i="112"/>
  <c r="B271" i="112"/>
  <c r="B272" i="112"/>
  <c r="B273" i="112"/>
  <c r="B274" i="112"/>
  <c r="B275" i="112"/>
  <c r="B276" i="112"/>
  <c r="B277" i="112"/>
  <c r="B278" i="112"/>
  <c r="B279" i="112"/>
  <c r="B280" i="112"/>
  <c r="B281" i="112"/>
  <c r="B282" i="112"/>
  <c r="B283" i="112"/>
  <c r="B284" i="112"/>
  <c r="B285" i="112"/>
  <c r="B286" i="112"/>
  <c r="B287" i="112"/>
  <c r="B288" i="112"/>
  <c r="B289" i="112"/>
  <c r="B290" i="112"/>
  <c r="B291" i="112"/>
  <c r="B292" i="112"/>
  <c r="B293" i="112"/>
  <c r="B294" i="112"/>
  <c r="B295" i="112"/>
  <c r="B296" i="112"/>
  <c r="B297" i="112"/>
  <c r="B298" i="112"/>
  <c r="B299" i="112"/>
  <c r="B300" i="112"/>
  <c r="B301" i="112"/>
  <c r="B302" i="112"/>
  <c r="B303" i="112"/>
  <c r="B304" i="112"/>
  <c r="B305" i="112"/>
  <c r="B306" i="112"/>
  <c r="B307" i="112"/>
  <c r="B308" i="112"/>
  <c r="B309" i="112"/>
  <c r="B310" i="112"/>
  <c r="B311" i="112"/>
  <c r="B312" i="112"/>
  <c r="B313" i="112"/>
  <c r="B314" i="112"/>
  <c r="B315" i="112"/>
  <c r="B316" i="112"/>
  <c r="B317" i="112"/>
  <c r="B318" i="112"/>
  <c r="B319" i="112"/>
  <c r="B320" i="112"/>
  <c r="B321" i="112"/>
  <c r="B322" i="112"/>
  <c r="B323" i="112"/>
  <c r="B324" i="112"/>
  <c r="B325" i="112"/>
  <c r="B326" i="112"/>
  <c r="B327" i="112"/>
  <c r="B328" i="112"/>
  <c r="B329" i="112"/>
  <c r="B330" i="112"/>
  <c r="B331" i="112"/>
  <c r="B332" i="112"/>
  <c r="B333" i="112"/>
  <c r="B334" i="112"/>
  <c r="B335" i="112"/>
  <c r="B336" i="112"/>
  <c r="B337" i="112"/>
  <c r="B338" i="112"/>
  <c r="B339" i="112"/>
  <c r="B340" i="112"/>
  <c r="B341" i="112"/>
  <c r="B342" i="112"/>
  <c r="B343" i="112"/>
  <c r="B344" i="112"/>
  <c r="B345" i="112"/>
  <c r="B346" i="112"/>
  <c r="B347" i="112"/>
  <c r="B348" i="112"/>
  <c r="B349" i="112"/>
  <c r="B350" i="112"/>
  <c r="B351" i="112"/>
  <c r="B352" i="112"/>
  <c r="B353" i="112"/>
  <c r="B354" i="112"/>
  <c r="B355" i="112"/>
  <c r="B356" i="112"/>
  <c r="B357" i="112"/>
  <c r="B358" i="112"/>
  <c r="B359" i="112"/>
  <c r="B360" i="112"/>
  <c r="B361" i="112"/>
  <c r="B362" i="112"/>
  <c r="B363" i="112"/>
  <c r="B364" i="112"/>
  <c r="B365" i="112"/>
  <c r="B366" i="112"/>
  <c r="B367" i="112"/>
  <c r="B368" i="112"/>
  <c r="B369" i="112"/>
  <c r="B370" i="112"/>
  <c r="B371" i="112"/>
  <c r="B372" i="112"/>
  <c r="B373" i="112"/>
  <c r="B374" i="112"/>
  <c r="B375" i="112"/>
  <c r="B376" i="112"/>
  <c r="B377" i="112"/>
  <c r="B378" i="112"/>
  <c r="B379" i="112"/>
  <c r="B380" i="112"/>
  <c r="B381" i="112"/>
  <c r="B382" i="112"/>
  <c r="B383" i="112"/>
  <c r="B384" i="112"/>
  <c r="B385" i="112"/>
  <c r="B386" i="112"/>
  <c r="B387" i="112"/>
  <c r="B388" i="112"/>
  <c r="B389" i="112"/>
  <c r="B390" i="112"/>
  <c r="B391" i="112"/>
  <c r="B392" i="112"/>
  <c r="B393" i="112"/>
  <c r="B394" i="112"/>
  <c r="B395" i="112"/>
  <c r="B396" i="112"/>
  <c r="B397" i="112"/>
  <c r="B398" i="112"/>
  <c r="B399" i="112"/>
  <c r="B400" i="112"/>
  <c r="B401" i="112"/>
  <c r="B402" i="112"/>
  <c r="B403" i="112"/>
  <c r="B404" i="112"/>
  <c r="B405" i="112"/>
  <c r="B406" i="112"/>
  <c r="B407" i="112"/>
  <c r="B408" i="112"/>
  <c r="B409" i="112"/>
  <c r="B410" i="112"/>
  <c r="B411" i="112"/>
  <c r="B412" i="112"/>
  <c r="B413" i="112"/>
  <c r="B414" i="112"/>
  <c r="B415" i="112"/>
  <c r="B416" i="112"/>
  <c r="B417" i="112"/>
  <c r="B418" i="112"/>
  <c r="B419" i="112"/>
  <c r="B420" i="112"/>
  <c r="B421" i="112"/>
  <c r="B422" i="112"/>
  <c r="B423" i="112"/>
  <c r="B424" i="112"/>
  <c r="B425" i="112"/>
  <c r="B426" i="112"/>
  <c r="B427" i="112"/>
  <c r="B428" i="112"/>
  <c r="B429" i="112"/>
  <c r="B430" i="112"/>
  <c r="B431" i="112"/>
  <c r="B432" i="112"/>
  <c r="B433" i="112"/>
  <c r="B434" i="112"/>
  <c r="B435" i="112"/>
  <c r="B436" i="112"/>
  <c r="B437" i="112"/>
  <c r="B438" i="112"/>
  <c r="B439" i="112"/>
  <c r="B440" i="112"/>
  <c r="B441" i="112"/>
  <c r="B442" i="112"/>
  <c r="B443" i="112"/>
  <c r="B444" i="112"/>
  <c r="B445" i="112"/>
  <c r="B446" i="112"/>
  <c r="B447" i="112"/>
  <c r="B448" i="112"/>
  <c r="B449" i="112"/>
  <c r="B450" i="112"/>
  <c r="B451" i="112"/>
  <c r="B452" i="112"/>
  <c r="B453" i="112"/>
  <c r="B454" i="112"/>
  <c r="B455" i="112"/>
  <c r="B456" i="112"/>
  <c r="B457" i="112"/>
  <c r="B458" i="112"/>
  <c r="B459" i="112"/>
  <c r="B460" i="112"/>
  <c r="B461" i="112"/>
  <c r="B462" i="112"/>
  <c r="B463" i="112"/>
  <c r="B464" i="112"/>
  <c r="B465" i="112"/>
  <c r="B466" i="112"/>
  <c r="B467" i="112"/>
  <c r="B468" i="112"/>
  <c r="B469" i="112"/>
  <c r="B470" i="112"/>
  <c r="B471" i="112"/>
  <c r="B472" i="112"/>
  <c r="B473" i="112"/>
  <c r="B474" i="112"/>
  <c r="B475" i="112"/>
  <c r="B476" i="112"/>
  <c r="B477" i="112"/>
  <c r="B478" i="112"/>
  <c r="B479" i="112"/>
  <c r="B480" i="112"/>
  <c r="B481" i="112"/>
  <c r="B482" i="112"/>
  <c r="B483" i="112"/>
  <c r="B484" i="112"/>
  <c r="B485" i="112"/>
  <c r="B486" i="112"/>
  <c r="B487" i="112"/>
  <c r="B488" i="112"/>
  <c r="B489" i="112"/>
  <c r="B490" i="112"/>
  <c r="B491" i="112"/>
  <c r="B492" i="112"/>
  <c r="B493" i="112"/>
  <c r="B494" i="112"/>
  <c r="B495" i="112"/>
  <c r="B496" i="112"/>
  <c r="B497" i="112"/>
  <c r="B498" i="112"/>
  <c r="B499" i="112"/>
  <c r="B500" i="112"/>
  <c r="B501" i="112"/>
  <c r="B502" i="112"/>
  <c r="B503" i="112"/>
  <c r="B504" i="112"/>
  <c r="B505" i="112"/>
  <c r="B506" i="112"/>
  <c r="B507" i="112"/>
  <c r="B508" i="112"/>
  <c r="B509" i="112"/>
  <c r="B510" i="112"/>
  <c r="B511" i="112"/>
  <c r="B512" i="112"/>
  <c r="B513" i="112"/>
  <c r="B514" i="112"/>
  <c r="B515" i="112"/>
  <c r="B516" i="112"/>
  <c r="B517" i="112"/>
  <c r="B518" i="112"/>
  <c r="B519" i="112"/>
  <c r="B520" i="112"/>
  <c r="B521" i="112"/>
  <c r="B522" i="112"/>
  <c r="B523" i="112"/>
  <c r="B524" i="112"/>
  <c r="B525" i="112"/>
  <c r="B526" i="112"/>
  <c r="B527" i="112"/>
  <c r="B528" i="112"/>
  <c r="B529" i="112"/>
  <c r="B530" i="112"/>
  <c r="B531" i="112"/>
  <c r="B532" i="112"/>
  <c r="B533" i="112"/>
  <c r="B534" i="112"/>
  <c r="B535" i="112"/>
  <c r="B536" i="112"/>
  <c r="B537" i="112"/>
  <c r="B538" i="112"/>
  <c r="B539" i="112"/>
  <c r="B540" i="112"/>
  <c r="B541" i="112"/>
  <c r="B542" i="112"/>
  <c r="B543" i="112"/>
  <c r="B544" i="112"/>
  <c r="B545" i="112"/>
  <c r="B546" i="112"/>
  <c r="B547" i="112"/>
  <c r="B548" i="112"/>
  <c r="B549" i="112"/>
  <c r="B550" i="112"/>
  <c r="B551" i="112"/>
  <c r="B552" i="112"/>
  <c r="B553" i="112"/>
  <c r="B554" i="112"/>
  <c r="B555" i="112"/>
  <c r="B556" i="112"/>
  <c r="B557" i="112"/>
  <c r="B558" i="112"/>
  <c r="B559" i="112"/>
  <c r="B560" i="112"/>
  <c r="B561" i="112"/>
  <c r="B562" i="112"/>
  <c r="B563" i="112"/>
  <c r="B564" i="112"/>
  <c r="B565" i="112"/>
  <c r="B566" i="112"/>
  <c r="B567" i="112"/>
  <c r="B568" i="112"/>
  <c r="B569" i="112"/>
  <c r="B570" i="112"/>
  <c r="B571" i="112"/>
  <c r="B572" i="112"/>
  <c r="B573" i="112"/>
  <c r="B574" i="112"/>
  <c r="B575" i="112"/>
  <c r="B576" i="112"/>
  <c r="B577" i="112"/>
  <c r="B578" i="112"/>
  <c r="B579" i="112"/>
  <c r="B580" i="112"/>
  <c r="B581" i="112"/>
  <c r="B582" i="112"/>
  <c r="B583" i="112"/>
  <c r="B584" i="112"/>
  <c r="B585" i="112"/>
  <c r="B586" i="112"/>
  <c r="B587" i="112"/>
  <c r="B588" i="112"/>
  <c r="B589" i="112"/>
  <c r="B590" i="112"/>
  <c r="B591" i="112"/>
  <c r="B592" i="112"/>
  <c r="B593" i="112"/>
  <c r="B594" i="112"/>
  <c r="B595" i="112"/>
  <c r="B596" i="112"/>
  <c r="B597" i="112"/>
  <c r="B598" i="112"/>
  <c r="B599" i="112"/>
  <c r="B600" i="112"/>
  <c r="B601" i="112"/>
  <c r="B602" i="112"/>
  <c r="B603" i="112"/>
  <c r="B604" i="112"/>
  <c r="B605" i="112"/>
  <c r="B606" i="112"/>
  <c r="B607" i="112"/>
  <c r="B608" i="112"/>
  <c r="B609" i="112"/>
  <c r="B610" i="112"/>
  <c r="B611" i="112"/>
  <c r="B612" i="112"/>
  <c r="B613" i="112"/>
  <c r="B614" i="112"/>
  <c r="B615" i="112"/>
  <c r="B616" i="112"/>
  <c r="B617" i="112"/>
  <c r="B618" i="112"/>
  <c r="B619" i="112"/>
  <c r="B620" i="112"/>
  <c r="B621" i="112"/>
  <c r="B622" i="112"/>
  <c r="B623" i="112"/>
  <c r="B624" i="112"/>
  <c r="B625" i="112"/>
  <c r="B626" i="112"/>
  <c r="B627" i="112"/>
  <c r="B628" i="112"/>
  <c r="B629" i="112"/>
  <c r="B630" i="112"/>
  <c r="B631" i="112"/>
  <c r="B632" i="112"/>
  <c r="B633" i="112"/>
  <c r="B634" i="112"/>
  <c r="B635" i="112"/>
  <c r="B636" i="112"/>
  <c r="B637" i="112"/>
  <c r="B638" i="112"/>
  <c r="B639" i="112"/>
  <c r="B640" i="112"/>
  <c r="B641" i="112"/>
  <c r="B642" i="112"/>
  <c r="B643" i="112"/>
  <c r="B644" i="112"/>
  <c r="B645" i="112"/>
  <c r="B646" i="112"/>
  <c r="B647" i="112"/>
  <c r="B648" i="112"/>
  <c r="B649" i="112"/>
  <c r="B650" i="112"/>
  <c r="B651" i="112"/>
  <c r="B652" i="112"/>
  <c r="B653" i="112"/>
  <c r="B654" i="112"/>
  <c r="B655" i="112"/>
  <c r="B656" i="112"/>
  <c r="B657" i="112"/>
  <c r="B658" i="112"/>
  <c r="B659" i="112"/>
  <c r="B660" i="112"/>
  <c r="B661" i="112"/>
  <c r="B662" i="112"/>
  <c r="B663" i="112"/>
  <c r="B664" i="112"/>
  <c r="B665" i="112"/>
  <c r="B666" i="112"/>
  <c r="B667" i="112"/>
  <c r="B668" i="112"/>
  <c r="B669" i="112"/>
  <c r="B670" i="112"/>
  <c r="B671" i="112"/>
  <c r="B672" i="112"/>
  <c r="B673" i="112"/>
  <c r="B674" i="112"/>
  <c r="B675" i="112"/>
  <c r="B676" i="112"/>
  <c r="B677" i="112"/>
  <c r="B678" i="112"/>
  <c r="B679" i="112"/>
  <c r="B680" i="112"/>
  <c r="B681" i="112"/>
  <c r="B682" i="112"/>
  <c r="B683" i="112"/>
  <c r="B684" i="112"/>
  <c r="B685" i="112"/>
  <c r="B686" i="112"/>
  <c r="B687" i="112"/>
  <c r="B688" i="112"/>
  <c r="B689" i="112"/>
  <c r="B690" i="112"/>
  <c r="B691" i="112"/>
  <c r="B692" i="112"/>
  <c r="B693" i="112"/>
  <c r="B694" i="112"/>
  <c r="B695" i="112"/>
  <c r="B696" i="112"/>
  <c r="B697" i="112"/>
  <c r="B698" i="112"/>
  <c r="B699" i="112"/>
  <c r="B700" i="112"/>
  <c r="B701" i="112"/>
  <c r="B702" i="112"/>
  <c r="B703" i="112"/>
  <c r="B704" i="112"/>
  <c r="B705" i="112"/>
  <c r="B706" i="112"/>
  <c r="B707" i="112"/>
  <c r="B708" i="112"/>
  <c r="B709" i="112"/>
  <c r="B710" i="112"/>
  <c r="B711" i="112"/>
  <c r="B712" i="112"/>
  <c r="B713" i="112"/>
  <c r="B714" i="112"/>
  <c r="B715" i="112"/>
  <c r="B716" i="112"/>
  <c r="B717" i="112"/>
  <c r="B718" i="112"/>
  <c r="B719" i="112"/>
  <c r="B720" i="112"/>
  <c r="B721" i="112"/>
  <c r="B722" i="112"/>
  <c r="B723" i="112"/>
  <c r="B724" i="112"/>
  <c r="B725" i="112"/>
  <c r="B726" i="112"/>
  <c r="B727" i="112"/>
  <c r="B728" i="112"/>
  <c r="B729" i="112"/>
  <c r="B730" i="112"/>
  <c r="B731" i="112"/>
  <c r="B732" i="112"/>
  <c r="B733" i="112"/>
  <c r="B734" i="112"/>
  <c r="B735" i="112"/>
  <c r="B736" i="112"/>
  <c r="B737" i="112"/>
  <c r="B738" i="112"/>
  <c r="B739" i="112"/>
  <c r="B740" i="112"/>
  <c r="B741" i="112"/>
  <c r="B742" i="112"/>
  <c r="B743" i="112"/>
  <c r="B744" i="112"/>
  <c r="B745" i="112"/>
  <c r="B746" i="112"/>
  <c r="B747" i="112"/>
  <c r="B748" i="112"/>
  <c r="B749" i="112"/>
  <c r="B750" i="112"/>
  <c r="B751" i="112"/>
  <c r="B752" i="112"/>
  <c r="B753" i="112"/>
  <c r="B754" i="112"/>
  <c r="B755" i="112"/>
  <c r="B756" i="112"/>
  <c r="B757" i="112"/>
  <c r="B758" i="112"/>
  <c r="B759" i="112"/>
  <c r="B760" i="112"/>
  <c r="B761" i="112"/>
  <c r="B762" i="112"/>
  <c r="B763" i="112"/>
  <c r="B764" i="112"/>
  <c r="B765" i="112"/>
  <c r="B766" i="112"/>
  <c r="B767" i="112"/>
  <c r="B768" i="112"/>
  <c r="B769" i="112"/>
  <c r="B770" i="112"/>
  <c r="B771" i="112"/>
  <c r="B772" i="112"/>
  <c r="B773" i="112"/>
  <c r="B774" i="112"/>
  <c r="B775" i="112"/>
  <c r="B776" i="112"/>
  <c r="B777" i="112"/>
  <c r="B778" i="112"/>
  <c r="B779" i="112"/>
  <c r="B780" i="112"/>
  <c r="B781" i="112"/>
  <c r="B782" i="112"/>
  <c r="B783" i="112"/>
  <c r="B784" i="112"/>
  <c r="B785" i="112"/>
  <c r="B786" i="112"/>
  <c r="B787" i="112"/>
  <c r="B788" i="112"/>
  <c r="B789" i="112"/>
  <c r="B790" i="112"/>
  <c r="B791" i="112"/>
  <c r="B792" i="112"/>
  <c r="B793" i="112"/>
  <c r="B794" i="112"/>
  <c r="B795" i="112"/>
  <c r="B796" i="112"/>
  <c r="B797" i="112"/>
  <c r="B798" i="112"/>
  <c r="B799" i="112"/>
  <c r="B800" i="112"/>
  <c r="B801" i="112"/>
  <c r="B802" i="112"/>
  <c r="B803" i="112"/>
  <c r="B804" i="112"/>
  <c r="B805" i="112"/>
  <c r="B806" i="112"/>
  <c r="B807" i="112"/>
  <c r="B808" i="112"/>
  <c r="B809" i="112"/>
  <c r="B810" i="112"/>
  <c r="B811" i="112"/>
  <c r="B812" i="112"/>
  <c r="B813" i="112"/>
  <c r="B814" i="112"/>
  <c r="B815" i="112"/>
  <c r="B816" i="112"/>
  <c r="B817" i="112"/>
  <c r="B818" i="112"/>
  <c r="B819" i="112"/>
  <c r="B820" i="112"/>
  <c r="B821" i="112"/>
  <c r="B822" i="112"/>
  <c r="B823" i="112"/>
  <c r="B824" i="112"/>
  <c r="B825" i="112"/>
  <c r="B826" i="112"/>
  <c r="B827" i="112"/>
  <c r="B828" i="112"/>
  <c r="B829" i="112"/>
  <c r="B830" i="112"/>
  <c r="B831" i="112"/>
  <c r="B832" i="112"/>
  <c r="B833" i="112"/>
  <c r="B834" i="112"/>
  <c r="B835" i="112"/>
  <c r="B836" i="112"/>
  <c r="B837" i="112"/>
  <c r="B838" i="112"/>
  <c r="B839" i="112"/>
  <c r="B840" i="112"/>
  <c r="B841" i="112"/>
  <c r="B842" i="112"/>
  <c r="B843" i="112"/>
  <c r="B844" i="112"/>
  <c r="B845" i="112"/>
  <c r="B846" i="112"/>
  <c r="B847" i="112"/>
  <c r="B848" i="112"/>
  <c r="B849" i="112"/>
  <c r="B850" i="112"/>
  <c r="B851" i="112"/>
  <c r="B852" i="112"/>
  <c r="B853" i="112"/>
  <c r="B854" i="112"/>
  <c r="B855" i="112"/>
  <c r="B856" i="112"/>
  <c r="B857" i="112"/>
  <c r="B858" i="112"/>
  <c r="B859" i="112"/>
  <c r="B860" i="112"/>
  <c r="B861" i="112"/>
  <c r="B862" i="112"/>
  <c r="B863" i="112"/>
  <c r="B864" i="112"/>
  <c r="B865" i="112"/>
  <c r="B866" i="112"/>
  <c r="B867" i="112"/>
  <c r="B868" i="112"/>
  <c r="B869" i="112"/>
  <c r="B870" i="112"/>
  <c r="B871" i="112"/>
  <c r="B872" i="112"/>
  <c r="B873" i="112"/>
  <c r="B874" i="112"/>
  <c r="B875" i="112"/>
  <c r="B876" i="112"/>
  <c r="B877" i="112"/>
  <c r="B878" i="112"/>
  <c r="B879" i="112"/>
  <c r="B880" i="112"/>
  <c r="B881" i="112"/>
  <c r="B882" i="112"/>
  <c r="B883" i="112"/>
  <c r="B884" i="112"/>
  <c r="B885" i="112"/>
  <c r="B886" i="112"/>
  <c r="B887" i="112"/>
  <c r="B888" i="112"/>
  <c r="B889" i="112"/>
  <c r="B890" i="112"/>
  <c r="B891" i="112"/>
  <c r="B892" i="112"/>
  <c r="B893" i="112"/>
  <c r="B894" i="112"/>
  <c r="B895" i="112"/>
  <c r="B896" i="112"/>
  <c r="B897" i="112"/>
  <c r="B898" i="112"/>
  <c r="B899" i="112"/>
  <c r="B900" i="112"/>
  <c r="B901" i="112"/>
  <c r="B902" i="112"/>
  <c r="B903" i="112"/>
  <c r="B904" i="112"/>
  <c r="B905" i="112"/>
  <c r="B906" i="112"/>
  <c r="B907" i="112"/>
  <c r="B908" i="112"/>
  <c r="B909" i="112"/>
  <c r="B910" i="112"/>
  <c r="B911" i="112"/>
  <c r="B912" i="112"/>
  <c r="B913" i="112"/>
  <c r="B914" i="112"/>
  <c r="B915" i="112"/>
  <c r="B916" i="112"/>
  <c r="B917" i="112"/>
  <c r="B918" i="112"/>
  <c r="B919" i="112"/>
  <c r="B920" i="112"/>
  <c r="B921" i="112"/>
  <c r="B922" i="112"/>
  <c r="B923" i="112"/>
  <c r="B924" i="112"/>
  <c r="B925" i="112"/>
  <c r="B926" i="112"/>
  <c r="B927" i="112"/>
  <c r="B928" i="112"/>
  <c r="B929" i="112"/>
  <c r="B930" i="112"/>
  <c r="B931" i="112"/>
  <c r="B932" i="112"/>
  <c r="B933" i="112"/>
  <c r="B934" i="112"/>
  <c r="B935" i="112"/>
  <c r="B936" i="112"/>
  <c r="B937" i="112"/>
  <c r="B938" i="112"/>
  <c r="B939" i="112"/>
  <c r="B940" i="112"/>
  <c r="B941" i="112"/>
  <c r="B942" i="112"/>
  <c r="B943" i="112"/>
  <c r="B944" i="112"/>
  <c r="B945" i="112"/>
  <c r="B946" i="112"/>
  <c r="B947" i="112"/>
  <c r="B948" i="112"/>
  <c r="B949" i="112"/>
  <c r="B950" i="112"/>
  <c r="B951" i="112"/>
  <c r="B952" i="112"/>
  <c r="B953" i="112"/>
  <c r="B954" i="112"/>
  <c r="B955" i="112"/>
  <c r="B956" i="112"/>
  <c r="B957" i="112"/>
  <c r="B958" i="112"/>
  <c r="B959" i="112"/>
  <c r="B960" i="112"/>
  <c r="B961" i="112"/>
  <c r="B962" i="112"/>
  <c r="B963" i="112"/>
  <c r="B964" i="112"/>
  <c r="B965" i="112"/>
  <c r="B966" i="112"/>
  <c r="B967" i="112"/>
  <c r="B968" i="112"/>
  <c r="B969" i="112"/>
  <c r="B970" i="112"/>
  <c r="B971" i="112"/>
  <c r="B972" i="112"/>
  <c r="B973" i="112"/>
  <c r="B974" i="112"/>
  <c r="B975" i="112"/>
  <c r="B976" i="112"/>
  <c r="B977" i="112"/>
  <c r="B978" i="112"/>
  <c r="B979" i="112"/>
  <c r="B980" i="112"/>
  <c r="B981" i="112"/>
  <c r="B982" i="112"/>
  <c r="B983" i="112"/>
  <c r="B984" i="112"/>
  <c r="B985" i="112"/>
  <c r="B986" i="112"/>
  <c r="B987" i="112"/>
  <c r="B988" i="112"/>
  <c r="B989" i="112"/>
  <c r="B990" i="112"/>
  <c r="B991" i="112"/>
  <c r="B992" i="112"/>
  <c r="B993" i="112"/>
  <c r="B994" i="112"/>
  <c r="B995" i="112"/>
  <c r="B996" i="112"/>
  <c r="B997" i="112"/>
  <c r="B998" i="112"/>
  <c r="B999" i="112"/>
  <c r="B1000" i="112"/>
  <c r="B1001" i="112"/>
  <c r="B1002" i="112"/>
  <c r="B1003" i="112"/>
  <c r="B1004" i="112"/>
  <c r="B1005" i="112"/>
  <c r="B1006" i="112"/>
  <c r="B1007" i="112"/>
  <c r="B1008" i="112"/>
  <c r="B1009" i="112"/>
  <c r="B1010" i="112"/>
  <c r="B1011" i="112"/>
  <c r="B1012" i="112"/>
  <c r="B1013" i="112"/>
  <c r="B1014" i="112"/>
  <c r="B1015" i="112"/>
  <c r="B1016" i="112"/>
  <c r="B1017" i="112"/>
  <c r="B1018" i="112"/>
  <c r="B1019" i="112"/>
  <c r="B1020" i="112"/>
  <c r="B1021" i="112"/>
  <c r="B1022" i="112"/>
  <c r="B1023" i="112"/>
  <c r="B1024" i="112"/>
  <c r="B1025" i="112"/>
  <c r="B1026" i="112"/>
  <c r="B1027" i="112"/>
  <c r="B1028" i="112"/>
  <c r="B1029" i="112"/>
  <c r="B1030" i="112"/>
  <c r="B1031" i="112"/>
  <c r="B1032" i="112"/>
  <c r="B1033" i="112"/>
  <c r="B1034" i="112"/>
  <c r="B1035" i="112"/>
  <c r="B1036" i="112"/>
  <c r="B1037" i="112"/>
  <c r="B1038" i="112"/>
  <c r="B1039" i="112"/>
  <c r="B1040" i="112"/>
  <c r="B1041" i="112"/>
  <c r="B1042" i="112"/>
  <c r="B1043" i="112"/>
  <c r="B1044" i="112"/>
  <c r="B1045" i="112"/>
  <c r="B1046" i="112"/>
  <c r="B1047" i="112"/>
  <c r="B1048" i="112"/>
  <c r="B1049" i="112"/>
  <c r="B1050" i="112"/>
  <c r="B1051" i="112"/>
  <c r="B1052" i="112"/>
  <c r="B1053" i="112"/>
  <c r="B1054" i="112"/>
  <c r="B1055" i="112"/>
  <c r="B1056" i="112"/>
  <c r="B1057" i="112"/>
  <c r="B1058" i="112"/>
  <c r="B1059" i="112"/>
  <c r="B1060" i="112"/>
  <c r="B1061" i="112"/>
  <c r="B1062" i="112"/>
  <c r="B1063" i="112"/>
  <c r="B1064" i="112"/>
  <c r="B1065" i="112"/>
  <c r="B1066" i="112"/>
  <c r="B1067" i="112"/>
  <c r="B1068" i="112"/>
  <c r="B1069" i="112"/>
  <c r="B1070" i="112"/>
  <c r="B1071" i="112"/>
  <c r="B1072" i="112"/>
  <c r="B1073" i="112"/>
  <c r="B1074" i="112"/>
  <c r="B1075" i="112"/>
  <c r="B1076" i="112"/>
  <c r="B1077" i="112"/>
  <c r="B1078" i="112"/>
  <c r="B1079" i="112"/>
  <c r="B1080" i="112"/>
  <c r="B1081" i="112"/>
  <c r="B1082" i="112"/>
  <c r="B1083" i="112"/>
  <c r="B1084" i="112"/>
  <c r="B1085" i="112"/>
  <c r="B1086" i="112"/>
  <c r="B1087" i="112"/>
  <c r="B1088" i="112"/>
  <c r="B1089" i="112"/>
  <c r="B1090" i="112"/>
  <c r="B1091" i="112"/>
  <c r="B1092" i="112"/>
  <c r="B1093" i="112"/>
  <c r="B1094" i="112"/>
  <c r="B1095" i="112"/>
  <c r="B1096" i="112"/>
  <c r="B1097" i="112"/>
  <c r="B1098" i="112"/>
  <c r="B1099" i="112"/>
  <c r="B1100" i="112"/>
  <c r="B1101" i="112"/>
  <c r="B1102" i="112"/>
  <c r="B1103" i="112"/>
  <c r="B1104" i="112"/>
  <c r="B1105" i="112"/>
  <c r="B1106" i="112"/>
  <c r="B1107" i="112"/>
  <c r="B1108" i="112"/>
  <c r="B1109" i="112"/>
  <c r="B1110" i="112"/>
  <c r="B1111" i="112"/>
  <c r="B1112" i="112"/>
  <c r="B1113" i="112"/>
  <c r="B1114" i="112"/>
  <c r="B1115" i="112"/>
  <c r="B1116" i="112"/>
  <c r="B1117" i="112"/>
  <c r="B1118" i="112"/>
  <c r="B1119" i="112"/>
  <c r="B1120" i="112"/>
  <c r="B1121" i="112"/>
  <c r="B1122" i="112"/>
  <c r="B1123" i="112"/>
  <c r="B1124" i="112"/>
  <c r="B1125" i="112"/>
  <c r="B1126" i="112"/>
  <c r="B1127" i="112"/>
  <c r="B1128" i="112"/>
  <c r="B1129" i="112"/>
  <c r="B1130" i="112"/>
  <c r="B1131" i="112"/>
  <c r="B1132" i="112"/>
  <c r="B1133" i="112"/>
  <c r="B1134" i="112"/>
  <c r="B1135" i="112"/>
  <c r="B1136" i="112"/>
  <c r="B1137" i="112"/>
  <c r="B1138" i="112"/>
  <c r="B1139" i="112"/>
  <c r="B1140" i="112"/>
  <c r="B1141" i="112"/>
  <c r="B1142" i="112"/>
  <c r="B1143" i="112"/>
  <c r="B1144" i="112"/>
  <c r="B1145" i="112"/>
  <c r="B1146" i="112"/>
  <c r="B1147" i="112"/>
  <c r="B1148" i="112"/>
  <c r="B1149" i="112"/>
  <c r="B1150" i="112"/>
  <c r="B1151" i="112"/>
  <c r="B1152" i="112"/>
  <c r="B1153" i="112"/>
  <c r="B1154" i="112"/>
  <c r="B1155" i="112"/>
  <c r="B1156" i="112"/>
  <c r="B1157" i="112"/>
  <c r="B1158" i="112"/>
  <c r="B1159" i="112"/>
  <c r="B1160" i="112"/>
  <c r="B1161" i="112"/>
  <c r="B1162" i="112"/>
  <c r="B1163" i="112"/>
  <c r="B1164" i="112"/>
  <c r="B1165" i="112"/>
  <c r="B1166" i="112"/>
  <c r="B1167" i="112"/>
  <c r="B1168" i="112"/>
  <c r="B1169" i="112"/>
  <c r="B1170" i="112"/>
  <c r="B1171" i="112"/>
  <c r="B1172" i="112"/>
  <c r="B1173" i="112"/>
  <c r="B1174" i="112"/>
  <c r="B1175" i="112"/>
  <c r="B1176" i="112"/>
  <c r="B1177" i="112"/>
  <c r="B1178" i="112"/>
  <c r="B1179" i="112"/>
  <c r="B1180" i="112"/>
  <c r="B1181" i="112"/>
  <c r="B1182" i="112"/>
  <c r="B1183" i="112"/>
  <c r="B1184" i="112"/>
  <c r="B1185" i="112"/>
  <c r="B1186" i="112"/>
  <c r="B1187" i="112"/>
  <c r="B1188" i="112"/>
  <c r="B1189" i="112"/>
  <c r="B1190" i="112"/>
  <c r="B1191" i="112"/>
  <c r="B1192" i="112"/>
  <c r="B1193" i="112"/>
  <c r="B1194" i="112"/>
  <c r="B1195" i="112"/>
  <c r="B1196" i="112"/>
  <c r="B1197" i="112"/>
  <c r="B1198" i="112"/>
  <c r="B1199" i="112"/>
  <c r="B1200" i="112"/>
  <c r="B1201" i="112"/>
  <c r="B1202" i="112"/>
  <c r="B1203" i="112"/>
  <c r="B1204" i="112"/>
  <c r="B1205" i="112"/>
  <c r="B1206" i="112"/>
  <c r="B1207" i="112"/>
  <c r="B1208" i="112"/>
  <c r="B1209" i="112"/>
  <c r="B1210" i="112"/>
  <c r="B1211" i="112"/>
  <c r="B1212" i="112"/>
  <c r="B1213" i="112"/>
  <c r="B1214" i="112"/>
  <c r="B1215" i="112"/>
  <c r="B1216" i="112"/>
  <c r="B1217" i="112"/>
  <c r="B1218" i="112"/>
  <c r="B1219" i="112"/>
  <c r="B1220" i="112"/>
  <c r="B1221" i="112"/>
  <c r="B1222" i="112"/>
  <c r="B1223" i="112"/>
  <c r="B1224" i="112"/>
  <c r="B1225" i="112"/>
  <c r="B1226" i="112"/>
  <c r="B1227" i="112"/>
  <c r="B1228" i="112"/>
  <c r="B1229" i="112"/>
  <c r="B1230" i="112"/>
  <c r="B1231" i="112"/>
  <c r="B1232" i="112"/>
  <c r="B1233" i="112"/>
  <c r="B1234" i="112"/>
  <c r="B1235" i="112"/>
  <c r="B1236" i="112"/>
  <c r="B1237" i="112"/>
  <c r="B1238" i="112"/>
  <c r="B1239" i="112"/>
  <c r="B1240" i="112"/>
  <c r="B1241" i="112"/>
  <c r="B1242" i="112"/>
  <c r="B1243" i="112"/>
  <c r="B1244" i="112"/>
  <c r="B1245" i="112"/>
  <c r="B1246" i="112"/>
  <c r="B1247" i="112"/>
  <c r="B1248" i="112"/>
  <c r="B1249" i="112"/>
  <c r="B1250" i="112"/>
  <c r="B1251" i="112"/>
  <c r="B1252" i="112"/>
  <c r="B1253" i="112"/>
  <c r="B1254" i="112"/>
  <c r="B1255" i="112"/>
  <c r="B1256" i="112"/>
  <c r="B1257" i="112"/>
  <c r="B1258" i="112"/>
  <c r="B1259" i="112"/>
  <c r="B1260" i="112"/>
  <c r="B1261" i="112"/>
  <c r="B1262" i="112"/>
  <c r="B1263" i="112"/>
  <c r="B1264" i="112"/>
  <c r="B1265" i="112"/>
  <c r="B1266" i="112"/>
  <c r="B1267" i="112"/>
  <c r="B1268" i="112"/>
  <c r="B1269" i="112"/>
  <c r="B1270" i="112"/>
  <c r="B1271" i="112"/>
  <c r="B1272" i="112"/>
  <c r="B1273" i="112"/>
  <c r="B1274" i="112"/>
  <c r="B1275" i="112"/>
  <c r="B1276" i="112"/>
  <c r="B1277" i="112"/>
  <c r="B1278" i="112"/>
  <c r="B1279" i="112"/>
  <c r="B1280" i="112"/>
  <c r="B1281" i="112"/>
  <c r="B1282" i="112"/>
  <c r="B1283" i="112"/>
  <c r="B1284" i="112"/>
  <c r="B1285" i="112"/>
  <c r="B1286" i="112"/>
  <c r="B1287" i="112"/>
  <c r="B1288" i="112"/>
  <c r="B1289" i="112"/>
  <c r="B1290" i="112"/>
  <c r="B1291" i="112"/>
  <c r="B1292" i="112"/>
  <c r="B1293" i="112"/>
  <c r="B1294" i="112"/>
  <c r="B1295" i="112"/>
  <c r="B1296" i="112"/>
  <c r="B1297" i="112"/>
  <c r="B1298" i="112"/>
  <c r="B1299" i="112"/>
  <c r="B1300" i="112"/>
  <c r="B1301" i="112"/>
  <c r="B1302" i="112"/>
  <c r="B1303" i="112"/>
  <c r="B1304" i="112"/>
  <c r="B1305" i="112"/>
  <c r="B1306" i="112"/>
  <c r="B1307" i="112"/>
  <c r="B1308" i="112"/>
  <c r="B1309" i="112"/>
  <c r="B1310" i="112"/>
  <c r="B1311" i="112"/>
  <c r="B1312" i="112"/>
  <c r="B1313" i="112"/>
  <c r="B1314" i="112"/>
  <c r="B1315" i="112"/>
  <c r="B1316" i="112"/>
  <c r="B1317" i="112"/>
  <c r="B1318" i="112"/>
  <c r="B1319" i="112"/>
  <c r="B1320" i="112"/>
  <c r="B1321" i="112"/>
  <c r="B1322" i="112"/>
  <c r="B1323" i="112"/>
  <c r="B1324" i="112"/>
  <c r="B1325" i="112"/>
  <c r="B1326" i="112"/>
  <c r="B1327" i="112"/>
  <c r="B1328" i="112"/>
  <c r="B1329" i="112"/>
  <c r="B1330" i="112"/>
  <c r="B1331" i="112"/>
  <c r="B1332" i="112"/>
  <c r="B1333" i="112"/>
  <c r="B1334" i="112"/>
  <c r="B1335" i="112"/>
  <c r="B1336" i="112"/>
  <c r="B1337" i="112"/>
  <c r="B1338" i="112"/>
  <c r="B1339" i="112"/>
  <c r="B1340" i="112"/>
  <c r="B1341" i="112"/>
  <c r="B1342" i="112"/>
  <c r="B1343" i="112"/>
  <c r="B1344" i="112"/>
  <c r="B1345" i="112"/>
  <c r="B1346" i="112"/>
  <c r="B1347" i="112"/>
  <c r="B1348" i="112"/>
  <c r="B1349" i="112"/>
  <c r="B1350" i="112"/>
  <c r="B1351" i="112"/>
  <c r="B1352" i="112"/>
  <c r="B1353" i="112"/>
  <c r="B1354" i="112"/>
  <c r="B1355" i="112"/>
  <c r="B1356" i="112"/>
  <c r="B1357" i="112"/>
  <c r="B1358" i="112"/>
  <c r="B1359" i="112"/>
  <c r="B1360" i="112"/>
  <c r="B1361" i="112"/>
  <c r="B1362" i="112"/>
  <c r="B1363" i="112"/>
  <c r="B1364" i="112"/>
  <c r="B1365" i="112"/>
  <c r="B1366" i="112"/>
  <c r="B1367" i="112"/>
  <c r="B1368" i="112"/>
  <c r="B1369" i="112"/>
  <c r="B1370" i="112"/>
  <c r="B1371" i="112"/>
  <c r="B19" i="111"/>
  <c r="B20" i="111"/>
  <c r="B21" i="111"/>
  <c r="B22" i="111"/>
  <c r="B23" i="111"/>
  <c r="B24" i="111"/>
  <c r="B25" i="111"/>
  <c r="B26" i="111"/>
  <c r="B27" i="111"/>
  <c r="B28" i="111"/>
  <c r="B29" i="111"/>
  <c r="B30" i="111"/>
  <c r="B31" i="111"/>
  <c r="B32" i="111"/>
  <c r="B33" i="111"/>
  <c r="B34" i="111"/>
  <c r="B35" i="111"/>
  <c r="B36" i="111"/>
  <c r="B37" i="111"/>
  <c r="B38" i="111"/>
  <c r="B39" i="111"/>
  <c r="B40" i="111"/>
  <c r="B41" i="111"/>
  <c r="B42" i="111"/>
  <c r="B43" i="111"/>
  <c r="B44" i="111"/>
  <c r="B45" i="111"/>
  <c r="B46" i="111"/>
  <c r="B47" i="111"/>
  <c r="B48" i="111"/>
  <c r="B49" i="111"/>
  <c r="B50" i="111"/>
  <c r="B51" i="111"/>
  <c r="B52" i="111"/>
  <c r="B53" i="111"/>
  <c r="B54" i="111"/>
  <c r="B55" i="111"/>
  <c r="B56" i="111"/>
  <c r="B57" i="111"/>
  <c r="B58" i="111"/>
  <c r="B59" i="111"/>
  <c r="B60" i="111"/>
  <c r="B61" i="111"/>
  <c r="B62" i="111"/>
  <c r="B63" i="111"/>
  <c r="B64" i="111"/>
  <c r="B65" i="111"/>
  <c r="B66" i="111"/>
  <c r="B67" i="111"/>
  <c r="B68" i="111"/>
  <c r="B69" i="111"/>
  <c r="B70" i="111"/>
  <c r="B71" i="111"/>
  <c r="B72" i="111"/>
  <c r="B73" i="111"/>
  <c r="B3" i="111"/>
  <c r="B4" i="111"/>
  <c r="B5" i="111"/>
  <c r="B6"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99" i="111"/>
  <c r="B100" i="111"/>
  <c r="B101" i="111"/>
  <c r="B102" i="111"/>
  <c r="B10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134" i="111"/>
  <c r="B135" i="111"/>
  <c r="B136" i="111"/>
  <c r="B137" i="111"/>
  <c r="B138" i="111"/>
  <c r="B139" i="111"/>
  <c r="B140" i="111"/>
  <c r="B141" i="111"/>
  <c r="B142" i="111"/>
  <c r="B143" i="111"/>
  <c r="B144" i="111"/>
  <c r="B7" i="111"/>
  <c r="B8" i="111"/>
  <c r="B145" i="111"/>
  <c r="B146" i="111"/>
  <c r="B147" i="111"/>
  <c r="B148" i="111"/>
  <c r="B9" i="111"/>
  <c r="B10" i="111"/>
  <c r="B11" i="111"/>
  <c r="B12" i="111"/>
  <c r="B13" i="111"/>
  <c r="B149" i="111"/>
  <c r="B150" i="111"/>
  <c r="B151" i="111"/>
  <c r="B152" i="111"/>
  <c r="B153" i="111"/>
  <c r="B154" i="111"/>
  <c r="B155" i="111"/>
  <c r="B156" i="111"/>
  <c r="B157" i="111"/>
  <c r="B158" i="111"/>
  <c r="B159" i="111"/>
  <c r="B160" i="111"/>
  <c r="B161" i="111"/>
  <c r="B162" i="111"/>
  <c r="B163" i="111"/>
  <c r="B164" i="111"/>
  <c r="B165" i="111"/>
  <c r="B166" i="111"/>
  <c r="B167" i="111"/>
  <c r="B168" i="111"/>
  <c r="B169" i="111"/>
  <c r="B170" i="111"/>
  <c r="B17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202" i="111"/>
  <c r="B203" i="111"/>
  <c r="B204" i="111"/>
  <c r="B205" i="111"/>
  <c r="B206" i="111"/>
  <c r="B207" i="111"/>
  <c r="B208" i="111"/>
  <c r="B263" i="111"/>
  <c r="B264" i="111"/>
  <c r="B265" i="111"/>
  <c r="B266" i="111"/>
  <c r="B267" i="111"/>
  <c r="B268" i="111"/>
  <c r="B269" i="111"/>
  <c r="B270" i="111"/>
  <c r="B271" i="111"/>
  <c r="B272" i="111"/>
  <c r="B273" i="111"/>
  <c r="B274" i="111"/>
  <c r="B275" i="111"/>
  <c r="B27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306" i="111"/>
  <c r="B307" i="111"/>
  <c r="B308" i="111"/>
  <c r="B309" i="111"/>
  <c r="B310" i="111"/>
  <c r="B311" i="111"/>
  <c r="B312" i="111"/>
  <c r="B313" i="111"/>
  <c r="B314" i="111"/>
  <c r="B315" i="111"/>
  <c r="B316" i="111"/>
  <c r="B317" i="111"/>
  <c r="B318" i="111"/>
  <c r="B319" i="111"/>
  <c r="B320" i="111"/>
  <c r="B321" i="111"/>
  <c r="B322" i="111"/>
  <c r="B323" i="111"/>
  <c r="B324" i="111"/>
  <c r="B325" i="111"/>
  <c r="B326" i="111"/>
  <c r="B327" i="111"/>
  <c r="B328" i="111"/>
  <c r="B329" i="111"/>
  <c r="B330" i="111"/>
  <c r="B331" i="111"/>
  <c r="B332" i="111"/>
  <c r="B333" i="111"/>
  <c r="B334" i="111"/>
  <c r="B335" i="111"/>
  <c r="B336" i="111"/>
  <c r="B337" i="111"/>
  <c r="B338" i="111"/>
  <c r="B339" i="111"/>
  <c r="B340" i="111"/>
  <c r="B341" i="111"/>
  <c r="B342" i="111"/>
  <c r="B343" i="111"/>
  <c r="B344" i="111"/>
  <c r="B345" i="111"/>
  <c r="B346" i="111"/>
  <c r="B347" i="111"/>
  <c r="B348" i="111"/>
  <c r="B349" i="111"/>
  <c r="B350" i="111"/>
  <c r="B351" i="111"/>
  <c r="B352" i="111"/>
  <c r="B353" i="111"/>
  <c r="B354" i="111"/>
  <c r="B355" i="111"/>
  <c r="B356" i="111"/>
  <c r="B357" i="111"/>
  <c r="B358" i="111"/>
  <c r="B359" i="111"/>
  <c r="B360" i="111"/>
  <c r="B361" i="111"/>
  <c r="B362" i="111"/>
  <c r="B363" i="111"/>
  <c r="B364" i="111"/>
  <c r="B365" i="111"/>
  <c r="B366" i="111"/>
  <c r="B367" i="111"/>
  <c r="B368" i="111"/>
  <c r="B369" i="111"/>
  <c r="B370" i="111"/>
  <c r="B371" i="111"/>
  <c r="B372" i="111"/>
  <c r="B373" i="111"/>
  <c r="B374" i="111"/>
  <c r="B375" i="111"/>
  <c r="B376" i="111"/>
  <c r="B377" i="111"/>
  <c r="B378" i="111"/>
  <c r="B379" i="111"/>
  <c r="B380" i="111"/>
  <c r="B381" i="111"/>
  <c r="B382" i="111"/>
  <c r="B383" i="111"/>
  <c r="B384" i="111"/>
  <c r="B385" i="111"/>
  <c r="B386" i="111"/>
  <c r="B387" i="111"/>
  <c r="B388" i="111"/>
  <c r="B389" i="111"/>
  <c r="B390" i="111"/>
  <c r="B391" i="111"/>
  <c r="B392" i="111"/>
  <c r="B393" i="111"/>
  <c r="B394" i="111"/>
  <c r="B395" i="111"/>
  <c r="B396" i="111"/>
  <c r="B397" i="111"/>
  <c r="B398" i="111"/>
  <c r="B399" i="111"/>
  <c r="B400" i="111"/>
  <c r="B401" i="111"/>
  <c r="B402" i="111"/>
  <c r="B403" i="111"/>
  <c r="B404" i="111"/>
  <c r="B405" i="111"/>
  <c r="B406" i="111"/>
  <c r="B407" i="111"/>
  <c r="B408" i="111"/>
  <c r="B409" i="111"/>
  <c r="B410" i="111"/>
  <c r="B411" i="111"/>
  <c r="B412" i="111"/>
  <c r="B413" i="111"/>
  <c r="B414" i="111"/>
  <c r="B415" i="111"/>
  <c r="B416" i="111"/>
  <c r="B417" i="111"/>
  <c r="B418" i="111"/>
  <c r="B419" i="111"/>
  <c r="B420" i="111"/>
  <c r="B421" i="111"/>
  <c r="B422" i="111"/>
  <c r="B423" i="111"/>
  <c r="B424" i="111"/>
  <c r="B425" i="111"/>
  <c r="B426" i="111"/>
  <c r="B427" i="111"/>
  <c r="B428" i="111"/>
  <c r="B429" i="111"/>
  <c r="B430" i="111"/>
  <c r="B431" i="111"/>
  <c r="B432" i="111"/>
  <c r="B433" i="111"/>
  <c r="B434" i="111"/>
  <c r="B435" i="111"/>
  <c r="B436" i="111"/>
  <c r="B437" i="111"/>
  <c r="B438" i="111"/>
  <c r="B439" i="111"/>
  <c r="B440" i="111"/>
  <c r="B441" i="111"/>
  <c r="B442" i="111"/>
  <c r="B443" i="111"/>
  <c r="B444" i="111"/>
  <c r="B445" i="111"/>
  <c r="B446" i="111"/>
  <c r="B447" i="111"/>
  <c r="B448" i="111"/>
  <c r="B449" i="111"/>
  <c r="B450" i="111"/>
  <c r="B451" i="111"/>
  <c r="B452" i="111"/>
  <c r="B453" i="111"/>
  <c r="B454" i="111"/>
  <c r="B455" i="111"/>
  <c r="B456" i="111"/>
  <c r="B457" i="111"/>
  <c r="B458" i="111"/>
  <c r="B459" i="111"/>
  <c r="B460" i="111"/>
  <c r="B461" i="111"/>
  <c r="B462" i="111"/>
  <c r="B463" i="111"/>
  <c r="B464" i="111"/>
  <c r="B465" i="111"/>
  <c r="B466" i="111"/>
  <c r="B467" i="111"/>
  <c r="B468" i="111"/>
  <c r="B469" i="111"/>
  <c r="B470" i="111"/>
  <c r="B471" i="111"/>
  <c r="B472" i="111"/>
  <c r="B473" i="111"/>
  <c r="B474" i="111"/>
  <c r="B475" i="111"/>
  <c r="B476" i="111"/>
  <c r="B477" i="111"/>
  <c r="B478" i="111"/>
  <c r="B479" i="111"/>
  <c r="B480" i="111"/>
  <c r="B481" i="111"/>
  <c r="B482" i="111"/>
  <c r="B483" i="111"/>
  <c r="B484" i="111"/>
  <c r="B485" i="111"/>
  <c r="B486" i="111"/>
  <c r="B487" i="111"/>
  <c r="B488" i="111"/>
  <c r="B489" i="111"/>
  <c r="B490" i="111"/>
  <c r="B491" i="111"/>
  <c r="B492" i="111"/>
  <c r="B493" i="111"/>
  <c r="B494" i="111"/>
  <c r="B495" i="111"/>
  <c r="B496" i="111"/>
  <c r="B497" i="111"/>
  <c r="B498" i="111"/>
  <c r="B499" i="111"/>
  <c r="B500" i="111"/>
  <c r="B501" i="111"/>
  <c r="B502" i="111"/>
  <c r="B503" i="111"/>
  <c r="B504" i="111"/>
  <c r="B505" i="111"/>
  <c r="B506" i="111"/>
  <c r="B507" i="111"/>
  <c r="B508" i="111"/>
  <c r="B509" i="111"/>
  <c r="B510" i="111"/>
  <c r="B511" i="111"/>
  <c r="B512" i="111"/>
  <c r="B513" i="111"/>
  <c r="B514" i="111"/>
  <c r="B515" i="111"/>
  <c r="B516" i="111"/>
  <c r="B517" i="111"/>
  <c r="B518" i="111"/>
  <c r="B519" i="111"/>
  <c r="B520" i="111"/>
  <c r="B521" i="111"/>
  <c r="B522" i="111"/>
  <c r="B523" i="111"/>
  <c r="B524" i="111"/>
  <c r="B525" i="111"/>
  <c r="B526" i="111"/>
  <c r="B527" i="111"/>
  <c r="B528" i="111"/>
  <c r="B529" i="111"/>
  <c r="B530" i="111"/>
  <c r="B531" i="111"/>
  <c r="B532" i="111"/>
  <c r="B533" i="111"/>
  <c r="B534" i="111"/>
  <c r="B535" i="111"/>
  <c r="B536" i="111"/>
  <c r="B537" i="111"/>
  <c r="B538" i="111"/>
  <c r="B539" i="111"/>
  <c r="B540" i="111"/>
  <c r="B541" i="111"/>
  <c r="B542" i="111"/>
  <c r="B543" i="111"/>
  <c r="B544" i="111"/>
  <c r="B545" i="111"/>
  <c r="B546" i="111"/>
  <c r="B547" i="111"/>
  <c r="B548" i="111"/>
  <c r="B549" i="111"/>
  <c r="B550" i="111"/>
  <c r="B551" i="111"/>
  <c r="B552" i="111"/>
  <c r="B553" i="111"/>
  <c r="B554" i="111"/>
  <c r="B555" i="111"/>
  <c r="B556" i="111"/>
  <c r="B557" i="111"/>
  <c r="B558" i="111"/>
  <c r="B559" i="111"/>
  <c r="B560" i="111"/>
  <c r="B561" i="111"/>
  <c r="B562" i="111"/>
  <c r="B563" i="111"/>
  <c r="B564" i="111"/>
  <c r="B565" i="111"/>
  <c r="B566" i="111"/>
  <c r="B567" i="111"/>
  <c r="B568" i="111"/>
  <c r="B569" i="111"/>
  <c r="B570" i="111"/>
  <c r="B571" i="111"/>
  <c r="B572" i="111"/>
  <c r="B573" i="111"/>
  <c r="B574" i="111"/>
  <c r="B575" i="111"/>
  <c r="B576" i="111"/>
  <c r="B577" i="111"/>
  <c r="B578" i="111"/>
  <c r="B579" i="111"/>
  <c r="B580" i="111"/>
  <c r="B581" i="111"/>
  <c r="B582" i="111"/>
  <c r="B583" i="111"/>
  <c r="B584" i="111"/>
  <c r="B585" i="111"/>
  <c r="B586" i="111"/>
  <c r="B587" i="111"/>
  <c r="B588" i="111"/>
  <c r="B589" i="111"/>
  <c r="B590" i="111"/>
  <c r="B591" i="111"/>
  <c r="B592" i="111"/>
  <c r="B593" i="111"/>
  <c r="B594" i="111"/>
  <c r="B595" i="111"/>
  <c r="B596" i="111"/>
  <c r="B597" i="111"/>
  <c r="B598" i="111"/>
  <c r="B599" i="111"/>
  <c r="B600" i="111"/>
  <c r="B601" i="111"/>
  <c r="B602" i="111"/>
  <c r="B603" i="111"/>
  <c r="B604" i="111"/>
  <c r="B605" i="111"/>
  <c r="B606" i="111"/>
  <c r="B607" i="111"/>
  <c r="B608" i="111"/>
  <c r="B609" i="111"/>
  <c r="B610" i="111"/>
  <c r="B611" i="111"/>
  <c r="B612" i="111"/>
  <c r="B613" i="111"/>
  <c r="B614" i="111"/>
  <c r="B615" i="111"/>
  <c r="B616" i="111"/>
  <c r="B617" i="111"/>
  <c r="B618" i="111"/>
  <c r="B619" i="111"/>
  <c r="B620" i="111"/>
  <c r="B621" i="111"/>
  <c r="B622" i="111"/>
  <c r="B623" i="111"/>
  <c r="B624" i="111"/>
  <c r="B625" i="111"/>
  <c r="B626" i="111"/>
  <c r="B627" i="111"/>
  <c r="B628" i="111"/>
  <c r="B629" i="111"/>
  <c r="B630" i="111"/>
  <c r="B631" i="111"/>
  <c r="B632" i="111"/>
  <c r="B633" i="111"/>
  <c r="B634" i="111"/>
  <c r="B635" i="111"/>
  <c r="B636" i="111"/>
  <c r="B637" i="111"/>
  <c r="B638" i="111"/>
  <c r="B639" i="111"/>
  <c r="B640" i="111"/>
  <c r="B641" i="111"/>
  <c r="B642" i="111"/>
  <c r="B643" i="111"/>
  <c r="B644" i="111"/>
  <c r="B645" i="111"/>
  <c r="B646" i="111"/>
  <c r="B647" i="111"/>
  <c r="B648" i="111"/>
  <c r="B649" i="111"/>
  <c r="B650" i="111"/>
  <c r="B651" i="111"/>
  <c r="B652" i="111"/>
  <c r="B653" i="111"/>
  <c r="B654" i="111"/>
  <c r="B655" i="111"/>
  <c r="B656" i="111"/>
  <c r="B657" i="111"/>
  <c r="B658" i="111"/>
  <c r="B659" i="111"/>
  <c r="B660" i="111"/>
  <c r="B661" i="111"/>
  <c r="B662" i="111"/>
  <c r="B663" i="111"/>
  <c r="B664" i="111"/>
  <c r="B665" i="111"/>
  <c r="B666" i="111"/>
  <c r="B667" i="111"/>
  <c r="B668" i="111"/>
  <c r="B669" i="111"/>
  <c r="B670" i="111"/>
  <c r="B671" i="111"/>
  <c r="B672" i="111"/>
  <c r="B673" i="111"/>
  <c r="B674" i="111"/>
  <c r="B675" i="111"/>
  <c r="B676" i="111"/>
  <c r="B677" i="111"/>
  <c r="B678" i="111"/>
  <c r="B679" i="111"/>
  <c r="B680" i="111"/>
  <c r="B681" i="111"/>
  <c r="B682" i="111"/>
  <c r="B683" i="111"/>
  <c r="B684" i="111"/>
  <c r="B685" i="111"/>
  <c r="B686" i="111"/>
  <c r="B687" i="111"/>
  <c r="B688" i="111"/>
  <c r="B689" i="111"/>
  <c r="B690" i="111"/>
  <c r="B691" i="111"/>
  <c r="B692" i="111"/>
  <c r="B693" i="111"/>
  <c r="B694" i="111"/>
  <c r="B695" i="111"/>
  <c r="B696" i="111"/>
  <c r="B697" i="111"/>
  <c r="B698" i="111"/>
  <c r="B699" i="111"/>
  <c r="B700" i="111"/>
  <c r="B701" i="111"/>
  <c r="B702" i="111"/>
  <c r="B703" i="111"/>
  <c r="B704" i="111"/>
  <c r="B705" i="111"/>
  <c r="B706" i="111"/>
  <c r="B707" i="111"/>
  <c r="B708" i="111"/>
  <c r="B709" i="111"/>
  <c r="B710" i="111"/>
  <c r="B711" i="111"/>
  <c r="B712" i="111"/>
  <c r="B713" i="111"/>
  <c r="B714" i="111"/>
  <c r="B715" i="111"/>
  <c r="B716" i="111"/>
  <c r="B717" i="111"/>
  <c r="B718" i="111"/>
  <c r="B719" i="111"/>
  <c r="B720" i="111"/>
  <c r="B721" i="111"/>
  <c r="B722" i="111"/>
  <c r="B723" i="111"/>
  <c r="B724" i="111"/>
  <c r="B725" i="111"/>
  <c r="B726" i="111"/>
  <c r="B727" i="111"/>
  <c r="B728" i="111"/>
  <c r="B729" i="111"/>
  <c r="B730" i="111"/>
  <c r="B731" i="111"/>
  <c r="B732" i="111"/>
  <c r="B733" i="111"/>
  <c r="B734" i="111"/>
  <c r="B735" i="111"/>
  <c r="B736" i="111"/>
  <c r="B737" i="111"/>
  <c r="B738" i="111"/>
  <c r="B739" i="111"/>
  <c r="B740" i="111"/>
  <c r="B741" i="111"/>
  <c r="B742" i="111"/>
  <c r="B743" i="111"/>
  <c r="B744" i="111"/>
  <c r="B745" i="111"/>
  <c r="B746" i="111"/>
  <c r="B747" i="111"/>
  <c r="B748" i="111"/>
  <c r="B749" i="111"/>
  <c r="B750" i="111"/>
  <c r="B751" i="111"/>
  <c r="B752" i="111"/>
  <c r="B753" i="111"/>
  <c r="B754" i="111"/>
  <c r="B755" i="111"/>
  <c r="B756" i="111"/>
  <c r="B757" i="111"/>
  <c r="B758" i="111"/>
  <c r="B759" i="111"/>
  <c r="B760" i="111"/>
  <c r="B761" i="111"/>
  <c r="B762" i="111"/>
  <c r="B763" i="111"/>
  <c r="B764" i="111"/>
  <c r="B765" i="111"/>
  <c r="B766" i="111"/>
  <c r="B767" i="111"/>
  <c r="B768" i="111"/>
  <c r="B769" i="111"/>
  <c r="B770" i="111"/>
  <c r="B771" i="111"/>
  <c r="B772" i="111"/>
  <c r="B773" i="111"/>
  <c r="B774" i="111"/>
  <c r="B775" i="111"/>
  <c r="B776" i="111"/>
  <c r="B777" i="111"/>
  <c r="B778" i="111"/>
  <c r="B779" i="111"/>
  <c r="B780" i="111"/>
  <c r="B781" i="111"/>
  <c r="B782" i="111"/>
  <c r="B783" i="111"/>
  <c r="B784" i="111"/>
  <c r="B785" i="111"/>
  <c r="B786" i="111"/>
  <c r="B787" i="111"/>
  <c r="B788" i="111"/>
  <c r="B789" i="111"/>
  <c r="B790" i="111"/>
  <c r="B791" i="111"/>
  <c r="B792" i="111"/>
  <c r="B793" i="111"/>
  <c r="B794" i="111"/>
  <c r="B795" i="111"/>
  <c r="B796" i="111"/>
  <c r="B797" i="111"/>
  <c r="B798" i="111"/>
  <c r="B799" i="111"/>
  <c r="B800" i="111"/>
  <c r="B801" i="111"/>
  <c r="B802" i="111"/>
  <c r="B803" i="111"/>
  <c r="B804" i="111"/>
  <c r="B805" i="111"/>
  <c r="B806" i="111"/>
  <c r="B807" i="111"/>
  <c r="B808" i="111"/>
  <c r="B809" i="111"/>
  <c r="B810" i="111"/>
  <c r="B811" i="111"/>
  <c r="B812" i="111"/>
  <c r="B813" i="111"/>
  <c r="B814" i="111"/>
  <c r="B815" i="111"/>
  <c r="B816" i="111"/>
  <c r="B817" i="111"/>
  <c r="B818" i="111"/>
  <c r="B819" i="111"/>
  <c r="B820" i="111"/>
  <c r="B821" i="111"/>
  <c r="B822" i="111"/>
  <c r="B823" i="111"/>
  <c r="B824" i="111"/>
  <c r="B825" i="111"/>
  <c r="B826" i="111"/>
  <c r="B827" i="111"/>
  <c r="B828" i="111"/>
  <c r="B829" i="111"/>
  <c r="B830" i="111"/>
  <c r="B831" i="111"/>
  <c r="B832" i="111"/>
  <c r="B833" i="111"/>
  <c r="B834" i="111"/>
  <c r="B835" i="111"/>
  <c r="B836" i="111"/>
  <c r="B837" i="111"/>
  <c r="B838" i="111"/>
  <c r="B839" i="111"/>
  <c r="B840" i="111"/>
  <c r="B841" i="111"/>
  <c r="B842" i="111"/>
  <c r="B843" i="111"/>
  <c r="B844" i="111"/>
  <c r="B845" i="111"/>
  <c r="B846" i="111"/>
  <c r="B847" i="111"/>
  <c r="B848" i="111"/>
  <c r="B849" i="111"/>
  <c r="B850" i="111"/>
  <c r="B851" i="111"/>
  <c r="B852" i="111"/>
  <c r="B853" i="111"/>
  <c r="B854" i="111"/>
  <c r="B855" i="111"/>
  <c r="B856" i="111"/>
  <c r="B857" i="111"/>
  <c r="B858" i="111"/>
  <c r="B859" i="111"/>
  <c r="B860" i="111"/>
  <c r="B861" i="111"/>
  <c r="B862" i="111"/>
  <c r="B863" i="111"/>
  <c r="B864" i="111"/>
  <c r="B865" i="111"/>
  <c r="B866" i="111"/>
  <c r="B867" i="111"/>
  <c r="B868" i="111"/>
  <c r="B869" i="111"/>
  <c r="B870" i="111"/>
  <c r="B871" i="111"/>
  <c r="B872" i="111"/>
  <c r="B873" i="111"/>
  <c r="B874" i="111"/>
  <c r="B875" i="111"/>
  <c r="B876" i="111"/>
  <c r="B877" i="111"/>
  <c r="B878" i="111"/>
  <c r="B879" i="111"/>
  <c r="B880" i="111"/>
  <c r="B881" i="111"/>
  <c r="B882" i="111"/>
  <c r="B883" i="111"/>
  <c r="B884" i="111"/>
  <c r="B885" i="111"/>
  <c r="B886" i="111"/>
  <c r="B887" i="111"/>
  <c r="B888" i="111"/>
  <c r="B889" i="111"/>
  <c r="B890" i="111"/>
  <c r="B891" i="111"/>
  <c r="B892" i="111"/>
  <c r="B893" i="111"/>
  <c r="B894" i="111"/>
  <c r="B895" i="111"/>
  <c r="B896" i="111"/>
  <c r="B897" i="111"/>
  <c r="B898" i="111"/>
  <c r="B899" i="111"/>
  <c r="B900" i="111"/>
  <c r="B901" i="111"/>
  <c r="B902" i="111"/>
  <c r="B903" i="111"/>
  <c r="B904" i="111"/>
  <c r="B905" i="111"/>
  <c r="B906" i="111"/>
  <c r="B907" i="111"/>
  <c r="B908" i="111"/>
  <c r="B909" i="111"/>
  <c r="B910" i="111"/>
  <c r="B911" i="111"/>
  <c r="B912" i="111"/>
  <c r="B913" i="111"/>
  <c r="B914" i="111"/>
  <c r="B915" i="111"/>
  <c r="B916" i="111"/>
  <c r="B917" i="111"/>
  <c r="B918" i="111"/>
  <c r="B919" i="111"/>
  <c r="B920" i="111"/>
  <c r="B921" i="111"/>
  <c r="B922" i="111"/>
  <c r="B923" i="111"/>
  <c r="B924" i="111"/>
  <c r="B925" i="111"/>
  <c r="B926" i="111"/>
  <c r="B927" i="111"/>
  <c r="B928" i="111"/>
  <c r="B929" i="111"/>
  <c r="B930" i="111"/>
  <c r="B931" i="111"/>
  <c r="B932" i="111"/>
  <c r="B933" i="111"/>
  <c r="B934" i="111"/>
  <c r="B935" i="111"/>
  <c r="B936" i="111"/>
  <c r="B937" i="111"/>
  <c r="B938" i="111"/>
  <c r="B939" i="111"/>
  <c r="B940" i="111"/>
  <c r="B941" i="111"/>
  <c r="B942" i="111"/>
  <c r="B943" i="111"/>
  <c r="B944" i="111"/>
  <c r="B945" i="111"/>
  <c r="B946" i="111"/>
  <c r="B947" i="111"/>
  <c r="B948" i="111"/>
  <c r="B949" i="111"/>
  <c r="B950" i="111"/>
  <c r="B951" i="111"/>
  <c r="B952" i="111"/>
  <c r="B953" i="111"/>
  <c r="B954" i="111"/>
  <c r="B955" i="111"/>
  <c r="B956" i="111"/>
  <c r="B957" i="111"/>
  <c r="B958" i="111"/>
  <c r="B959" i="111"/>
  <c r="B960" i="111"/>
  <c r="B961" i="111"/>
  <c r="B962" i="111"/>
  <c r="B963" i="111"/>
  <c r="B964" i="111"/>
  <c r="B965" i="111"/>
  <c r="B966" i="111"/>
  <c r="B967" i="111"/>
  <c r="B968" i="111"/>
  <c r="B969" i="111"/>
  <c r="B970" i="111"/>
  <c r="B971" i="111"/>
  <c r="B972" i="111"/>
  <c r="B973" i="111"/>
  <c r="B974" i="111"/>
  <c r="B975" i="111"/>
  <c r="B976" i="111"/>
  <c r="B977" i="111"/>
  <c r="B978" i="111"/>
  <c r="B979" i="111"/>
  <c r="B980" i="111"/>
  <c r="B981" i="111"/>
  <c r="B982" i="111"/>
  <c r="B983" i="111"/>
  <c r="B984" i="111"/>
  <c r="B985" i="111"/>
  <c r="B986" i="111"/>
  <c r="B987" i="111"/>
  <c r="B988" i="111"/>
  <c r="B989" i="111"/>
  <c r="B990" i="111"/>
  <c r="B991" i="111"/>
  <c r="B992" i="111"/>
  <c r="B993" i="111"/>
  <c r="B994" i="111"/>
  <c r="B995" i="111"/>
  <c r="B996" i="111"/>
  <c r="B997" i="111"/>
  <c r="B998" i="111"/>
  <c r="B999" i="111"/>
  <c r="B1000" i="111"/>
  <c r="B1001" i="111"/>
  <c r="B1002" i="111"/>
  <c r="B1003" i="111"/>
  <c r="B1004" i="111"/>
  <c r="B1005" i="111"/>
  <c r="B1006" i="111"/>
  <c r="B1007" i="111"/>
  <c r="B1008" i="111"/>
  <c r="B1009" i="111"/>
  <c r="B1010" i="111"/>
  <c r="B1011" i="111"/>
  <c r="B1012" i="111"/>
  <c r="B1013" i="111"/>
  <c r="B1014" i="111"/>
  <c r="B1015" i="111"/>
  <c r="B1016" i="111"/>
  <c r="B1017" i="111"/>
  <c r="B1018" i="111"/>
  <c r="B1019" i="111"/>
  <c r="B1020" i="111"/>
  <c r="B1021" i="111"/>
  <c r="B1022" i="111"/>
  <c r="B1023" i="111"/>
  <c r="B1024" i="111"/>
  <c r="B1025" i="111"/>
  <c r="B1026" i="111"/>
  <c r="B1027" i="111"/>
  <c r="B1028" i="111"/>
  <c r="B1029" i="111"/>
  <c r="B1030" i="111"/>
  <c r="B1031" i="111"/>
  <c r="B1032" i="111"/>
  <c r="B1033" i="111"/>
  <c r="B1034" i="111"/>
  <c r="B1035" i="111"/>
  <c r="B1036" i="111"/>
  <c r="B1037" i="111"/>
  <c r="B1038" i="111"/>
  <c r="B1039" i="111"/>
  <c r="B1040" i="111"/>
  <c r="B1041" i="111"/>
  <c r="B1042" i="111"/>
  <c r="B1043" i="111"/>
  <c r="B1044" i="111"/>
  <c r="B1045" i="111"/>
  <c r="B1046" i="111"/>
  <c r="B1047" i="111"/>
  <c r="B1048" i="111"/>
  <c r="B1049" i="111"/>
  <c r="B1050" i="111"/>
  <c r="B1051" i="111"/>
  <c r="B1052" i="111"/>
  <c r="B1053" i="111"/>
  <c r="B1054" i="111"/>
  <c r="B1055" i="111"/>
  <c r="B1056" i="111"/>
  <c r="B1057" i="111"/>
  <c r="B1058" i="111"/>
  <c r="B1059" i="111"/>
  <c r="B1060" i="111"/>
  <c r="B1061" i="111"/>
  <c r="B1062" i="111"/>
  <c r="B1063" i="111"/>
  <c r="B1064" i="111"/>
  <c r="B1065" i="111"/>
  <c r="B1066" i="111"/>
  <c r="B1067" i="111"/>
  <c r="B1068" i="111"/>
  <c r="B1069" i="111"/>
  <c r="B1070" i="111"/>
  <c r="B1071" i="111"/>
  <c r="B1072" i="111"/>
  <c r="B1073" i="111"/>
  <c r="B1074" i="111"/>
  <c r="B1075" i="111"/>
  <c r="B1076" i="111"/>
  <c r="B1077" i="111"/>
  <c r="B1078" i="111"/>
  <c r="B1079" i="111"/>
  <c r="B1080" i="111"/>
  <c r="B1081" i="111"/>
  <c r="B1082" i="111"/>
  <c r="B1083" i="111"/>
  <c r="B1084" i="111"/>
  <c r="B1085" i="111"/>
  <c r="B1086" i="111"/>
  <c r="B1087" i="111"/>
  <c r="B1088" i="111"/>
  <c r="B1089" i="111"/>
  <c r="B1090" i="111"/>
  <c r="B1091" i="111"/>
  <c r="B1092" i="111"/>
  <c r="B1093" i="111"/>
  <c r="B1094" i="111"/>
  <c r="B1095" i="111"/>
  <c r="B1096" i="111"/>
  <c r="B1097" i="111"/>
  <c r="B1098" i="111"/>
  <c r="B1099" i="111"/>
  <c r="B1100" i="111"/>
  <c r="B1101" i="111"/>
  <c r="B1102" i="111"/>
  <c r="B1103" i="111"/>
  <c r="B1104" i="111"/>
  <c r="B1105" i="111"/>
  <c r="B1106" i="111"/>
  <c r="B1107" i="111"/>
  <c r="B1108" i="111"/>
  <c r="B1109" i="111"/>
  <c r="B1110" i="111"/>
  <c r="B1111" i="111"/>
  <c r="B1112" i="111"/>
  <c r="B1113" i="111"/>
  <c r="B1114" i="111"/>
  <c r="B1115" i="111"/>
  <c r="B1116" i="111"/>
  <c r="B1117" i="111"/>
  <c r="B1118" i="111"/>
  <c r="B1119" i="111"/>
  <c r="B1120" i="111"/>
  <c r="B1121" i="111"/>
  <c r="B1122" i="111"/>
  <c r="B1123" i="111"/>
  <c r="B1124" i="111"/>
  <c r="B1125" i="111"/>
  <c r="B1126" i="111"/>
  <c r="B1127" i="111"/>
  <c r="B1128" i="111"/>
  <c r="B1129" i="111"/>
  <c r="B1130" i="111"/>
  <c r="B1131" i="111"/>
  <c r="B1132" i="111"/>
  <c r="B1133" i="111"/>
  <c r="B1134" i="111"/>
  <c r="B1135" i="111"/>
  <c r="B1136" i="111"/>
  <c r="B1137" i="111"/>
  <c r="B1138" i="111"/>
  <c r="B1139" i="111"/>
  <c r="B1140" i="111"/>
  <c r="B1141" i="111"/>
  <c r="B1142" i="111"/>
  <c r="B1143" i="111"/>
  <c r="B1144" i="111"/>
  <c r="B1145" i="111"/>
  <c r="B1146" i="111"/>
  <c r="B1147" i="111"/>
  <c r="B1148" i="111"/>
  <c r="B1149" i="111"/>
  <c r="B1150" i="111"/>
  <c r="B1151" i="111"/>
  <c r="B1152" i="111"/>
  <c r="B1153" i="111"/>
  <c r="B1154" i="111"/>
  <c r="B1155" i="111"/>
  <c r="B1156" i="111"/>
  <c r="B1157" i="111"/>
  <c r="B1158" i="111"/>
  <c r="B1159" i="111"/>
  <c r="B1160" i="111"/>
  <c r="B1161" i="111"/>
  <c r="B1162" i="111"/>
  <c r="B1163" i="111"/>
  <c r="B1164" i="111"/>
  <c r="B1165" i="111"/>
  <c r="B1166" i="111"/>
  <c r="B1167" i="111"/>
  <c r="B1168" i="111"/>
  <c r="B1169" i="111"/>
  <c r="B1170" i="111"/>
  <c r="B1171" i="111"/>
  <c r="B1172" i="111"/>
  <c r="B1173" i="111"/>
  <c r="B1174" i="111"/>
  <c r="B1175" i="111"/>
  <c r="B1176" i="111"/>
  <c r="B1177" i="111"/>
  <c r="B1178" i="111"/>
  <c r="B1179" i="111"/>
  <c r="B1180" i="111"/>
  <c r="B1181" i="111"/>
  <c r="B1182" i="111"/>
  <c r="B1183" i="111"/>
  <c r="B1184" i="111"/>
  <c r="B1185" i="111"/>
  <c r="B1186" i="111"/>
  <c r="B1187" i="111"/>
  <c r="B1188" i="111"/>
  <c r="B1189" i="111"/>
  <c r="B1190" i="111"/>
  <c r="B1191" i="111"/>
  <c r="B1192" i="111"/>
  <c r="B1193" i="111"/>
  <c r="B1194" i="111"/>
  <c r="B1195" i="111"/>
  <c r="B1196" i="111"/>
  <c r="B1197" i="111"/>
  <c r="B1198" i="111"/>
  <c r="B1199" i="111"/>
  <c r="B1200" i="111"/>
  <c r="B1201" i="111"/>
  <c r="B1202" i="111"/>
  <c r="B1203" i="111"/>
  <c r="B1204" i="111"/>
  <c r="B1205" i="111"/>
  <c r="B1206" i="111"/>
  <c r="B1207" i="111"/>
  <c r="B1208" i="111"/>
  <c r="B1209" i="111"/>
  <c r="B1210" i="111"/>
  <c r="B1211" i="111"/>
  <c r="B1212" i="111"/>
  <c r="B1213" i="111"/>
  <c r="B1214" i="111"/>
  <c r="B1215" i="111"/>
  <c r="B1216" i="111"/>
  <c r="B1217" i="111"/>
  <c r="B1218" i="111"/>
  <c r="B1219" i="111"/>
  <c r="B1220" i="111"/>
  <c r="B1221" i="111"/>
  <c r="B1222" i="111"/>
  <c r="B1223" i="111"/>
  <c r="B1224" i="111"/>
  <c r="B1225" i="111"/>
  <c r="B1226" i="111"/>
  <c r="B1227" i="111"/>
  <c r="B1228" i="111"/>
  <c r="B1229" i="111"/>
  <c r="B1230" i="111"/>
  <c r="B1231" i="111"/>
  <c r="B1232" i="111"/>
  <c r="B1233" i="111"/>
  <c r="B1234" i="111"/>
  <c r="B1235" i="111"/>
  <c r="B1236" i="111"/>
  <c r="B1237" i="111"/>
  <c r="B1238" i="111"/>
  <c r="B1239" i="111"/>
  <c r="B1240" i="111"/>
  <c r="B1241" i="111"/>
  <c r="B1242" i="111"/>
  <c r="B1243" i="111"/>
  <c r="B1244" i="111"/>
  <c r="B1245" i="111"/>
  <c r="B1246" i="111"/>
  <c r="B1247" i="111"/>
  <c r="B1248" i="111"/>
  <c r="B1249" i="111"/>
  <c r="B1250" i="111"/>
  <c r="B1251" i="111"/>
  <c r="B1252" i="111"/>
  <c r="B1253" i="111"/>
  <c r="B1254" i="111"/>
  <c r="B1255" i="111"/>
  <c r="B1256" i="111"/>
  <c r="B1257" i="111"/>
  <c r="B1258" i="111"/>
  <c r="B1259" i="111"/>
  <c r="B1260" i="111"/>
  <c r="B1261" i="111"/>
  <c r="B1262" i="111"/>
  <c r="B1263" i="111"/>
  <c r="B1264" i="111"/>
  <c r="B1265" i="111"/>
  <c r="B1266" i="111"/>
  <c r="B1267" i="111"/>
  <c r="B1268" i="111"/>
  <c r="B1269" i="111"/>
  <c r="B1270" i="111"/>
  <c r="B1271" i="111"/>
  <c r="B1272" i="111"/>
  <c r="B1273" i="111"/>
  <c r="B1274" i="111"/>
  <c r="B1275" i="111"/>
  <c r="B1276" i="111"/>
  <c r="B1277" i="111"/>
  <c r="B1278" i="111"/>
  <c r="B1279" i="111"/>
  <c r="B1280" i="111"/>
  <c r="B1281" i="111"/>
  <c r="B1282" i="111"/>
  <c r="B1283" i="111"/>
  <c r="B1284" i="111"/>
  <c r="B1285" i="111"/>
  <c r="B1286" i="111"/>
  <c r="B1287" i="111"/>
  <c r="B1288" i="111"/>
  <c r="B1289" i="111"/>
  <c r="B1290" i="111"/>
  <c r="B1291" i="111"/>
  <c r="B1292" i="111"/>
  <c r="B1293" i="111"/>
  <c r="B1294" i="111"/>
  <c r="B1295" i="111"/>
  <c r="B1296" i="111"/>
  <c r="B1297" i="111"/>
  <c r="B1298" i="111"/>
  <c r="B1299" i="111"/>
  <c r="B1300" i="111"/>
  <c r="B1301" i="111"/>
  <c r="B1302" i="111"/>
  <c r="B1303" i="111"/>
  <c r="B1304" i="111"/>
  <c r="B1305" i="111"/>
  <c r="B1306" i="111"/>
  <c r="B1307" i="111"/>
  <c r="B1308" i="111"/>
  <c r="B1309" i="111"/>
  <c r="B1310" i="111"/>
  <c r="B1311" i="111"/>
  <c r="B1312" i="111"/>
  <c r="B1313" i="111"/>
  <c r="B1314" i="111"/>
  <c r="B1315" i="111"/>
  <c r="B1316" i="111"/>
  <c r="B1317" i="111"/>
  <c r="B1318" i="111"/>
  <c r="B1319" i="111"/>
  <c r="B1320" i="111"/>
  <c r="B1321" i="111"/>
  <c r="B1322" i="111"/>
  <c r="B1323" i="111"/>
  <c r="B1324" i="111"/>
  <c r="B1325" i="111"/>
  <c r="B1326" i="111"/>
  <c r="B1327" i="111"/>
  <c r="B1328" i="111"/>
  <c r="B1329" i="111"/>
  <c r="B1330" i="111"/>
  <c r="B1331" i="111"/>
  <c r="B1332" i="111"/>
  <c r="B1333" i="111"/>
  <c r="B1334" i="111"/>
  <c r="B1335" i="111"/>
  <c r="B1336" i="111"/>
  <c r="B1337" i="111"/>
  <c r="B1338" i="111"/>
  <c r="B1339" i="111"/>
  <c r="B1340" i="111"/>
  <c r="B1341" i="111"/>
  <c r="B1342" i="111"/>
  <c r="B1343" i="111"/>
  <c r="B1344" i="111"/>
  <c r="B1345" i="111"/>
  <c r="B1346" i="111"/>
  <c r="B1347" i="111"/>
  <c r="B1348" i="111"/>
  <c r="B1349" i="111"/>
  <c r="B1350" i="111"/>
  <c r="B1351" i="111"/>
  <c r="B1352" i="111"/>
  <c r="B1353" i="111"/>
  <c r="B1354" i="111"/>
  <c r="B1355" i="111"/>
  <c r="B1356" i="111"/>
  <c r="B1357" i="111"/>
  <c r="B1358" i="111"/>
  <c r="B1359" i="111"/>
  <c r="B1360" i="111"/>
  <c r="B1361" i="111"/>
  <c r="B1362" i="111"/>
  <c r="B1363" i="111"/>
  <c r="B1364" i="111"/>
  <c r="B1365" i="111"/>
  <c r="B1366" i="111"/>
  <c r="B1367" i="111"/>
  <c r="B1368" i="111"/>
  <c r="B1369" i="111"/>
  <c r="B1370" i="111"/>
  <c r="B1371" i="111"/>
  <c r="B1372" i="111"/>
  <c r="B18" i="110"/>
  <c r="B19" i="110"/>
  <c r="B20" i="110"/>
  <c r="B21" i="110"/>
  <c r="B22" i="110"/>
  <c r="B3" i="110"/>
  <c r="B4" i="110"/>
  <c r="B5" i="110"/>
  <c r="B6" i="110"/>
  <c r="B7" i="110"/>
  <c r="B8" i="110"/>
  <c r="B23" i="110"/>
  <c r="B24" i="110"/>
  <c r="B25" i="110"/>
  <c r="B26" i="110"/>
  <c r="B27" i="110"/>
  <c r="B28" i="110"/>
  <c r="B29" i="110"/>
  <c r="B30" i="110"/>
  <c r="B31" i="110"/>
  <c r="B32" i="110"/>
  <c r="B33" i="110"/>
  <c r="B34" i="110"/>
  <c r="B35" i="110"/>
  <c r="B36" i="110"/>
  <c r="B37" i="110"/>
  <c r="B38" i="110"/>
  <c r="B39" i="110"/>
  <c r="B40" i="110"/>
  <c r="B41" i="110"/>
  <c r="B42" i="110"/>
  <c r="B43" i="110"/>
  <c r="B44" i="110"/>
  <c r="B45" i="110"/>
  <c r="B46" i="110"/>
  <c r="B47" i="110"/>
  <c r="B48" i="110"/>
  <c r="B49" i="110"/>
  <c r="B50" i="110"/>
  <c r="B51" i="110"/>
  <c r="B52" i="110"/>
  <c r="B53" i="110"/>
  <c r="B54" i="110"/>
  <c r="B55" i="110"/>
  <c r="B56" i="110"/>
  <c r="B57" i="110"/>
  <c r="B58" i="110"/>
  <c r="B59" i="110"/>
  <c r="B60" i="110"/>
  <c r="B61" i="110"/>
  <c r="B62" i="110"/>
  <c r="B63" i="110"/>
  <c r="B64" i="110"/>
  <c r="B65" i="110"/>
  <c r="B66" i="110"/>
  <c r="B67" i="110"/>
  <c r="B68" i="110"/>
  <c r="B69" i="110"/>
  <c r="B70" i="110"/>
  <c r="B71" i="110"/>
  <c r="B72" i="110"/>
  <c r="B73" i="110"/>
  <c r="B74" i="110"/>
  <c r="B75" i="110"/>
  <c r="B76" i="110"/>
  <c r="B77" i="110"/>
  <c r="B78" i="110"/>
  <c r="B79" i="110"/>
  <c r="B80" i="110"/>
  <c r="B81" i="110"/>
  <c r="B82" i="110"/>
  <c r="B83" i="110"/>
  <c r="B84" i="110"/>
  <c r="B85" i="110"/>
  <c r="B86" i="110"/>
  <c r="B87" i="110"/>
  <c r="B88" i="110"/>
  <c r="B89" i="110"/>
  <c r="B90" i="110"/>
  <c r="B91" i="110"/>
  <c r="B92" i="110"/>
  <c r="B93" i="110"/>
  <c r="B94" i="110"/>
  <c r="B95" i="110"/>
  <c r="B96" i="110"/>
  <c r="B97" i="110"/>
  <c r="B98" i="110"/>
  <c r="B99" i="110"/>
  <c r="B100" i="110"/>
  <c r="B101" i="110"/>
  <c r="B102" i="110"/>
  <c r="B103" i="110"/>
  <c r="B104" i="110"/>
  <c r="B105" i="110"/>
  <c r="B106" i="110"/>
  <c r="B107" i="110"/>
  <c r="B108" i="110"/>
  <c r="B109" i="110"/>
  <c r="B110" i="110"/>
  <c r="B9" i="110"/>
  <c r="B10" i="110"/>
  <c r="B11" i="110"/>
  <c r="B111" i="110"/>
  <c r="B112" i="110"/>
  <c r="B113" i="110"/>
  <c r="B114" i="110"/>
  <c r="B115" i="110"/>
  <c r="B116" i="110"/>
  <c r="A117" i="110"/>
  <c r="A118" i="110"/>
  <c r="A119" i="110"/>
  <c r="A120" i="110"/>
  <c r="A12" i="110"/>
  <c r="A13" i="110"/>
  <c r="B121" i="110"/>
  <c r="B152" i="110"/>
  <c r="B153" i="110"/>
  <c r="B154" i="110"/>
  <c r="B155" i="110"/>
  <c r="B156" i="110"/>
  <c r="B157" i="110"/>
  <c r="B158" i="110"/>
  <c r="B159" i="110"/>
  <c r="B160" i="110"/>
  <c r="B161" i="110"/>
  <c r="B162" i="110"/>
  <c r="B163" i="110"/>
  <c r="B164" i="110"/>
  <c r="B165" i="110"/>
  <c r="B166" i="110"/>
  <c r="B167" i="110"/>
  <c r="B168" i="110"/>
  <c r="B169" i="110"/>
  <c r="B170" i="110"/>
  <c r="B171" i="110"/>
  <c r="B172" i="110"/>
  <c r="B173" i="110"/>
  <c r="B174" i="110"/>
  <c r="B175" i="110"/>
  <c r="B176" i="110"/>
  <c r="B177" i="110"/>
  <c r="B178" i="110"/>
  <c r="B179" i="110"/>
  <c r="B180" i="110"/>
  <c r="B181" i="110"/>
  <c r="B182" i="110"/>
  <c r="B183" i="110"/>
  <c r="B184" i="110"/>
  <c r="B185" i="110"/>
  <c r="B186" i="110"/>
  <c r="B187" i="110"/>
  <c r="B188" i="110"/>
  <c r="B189" i="110"/>
  <c r="B190" i="110"/>
  <c r="B191" i="110"/>
  <c r="B192" i="110"/>
  <c r="B193" i="110"/>
  <c r="B194" i="110"/>
  <c r="B195" i="110"/>
  <c r="B196" i="110"/>
  <c r="B197" i="110"/>
  <c r="B198" i="110"/>
  <c r="B199" i="110"/>
  <c r="B200" i="110"/>
  <c r="B201" i="110"/>
  <c r="B202" i="110"/>
  <c r="B203" i="110"/>
  <c r="B204" i="110"/>
  <c r="B205" i="110"/>
  <c r="B206" i="110"/>
  <c r="B207" i="110"/>
  <c r="B208" i="110"/>
  <c r="B209" i="110"/>
  <c r="B210" i="110"/>
  <c r="B211" i="110"/>
  <c r="B212" i="110"/>
  <c r="B213" i="110"/>
  <c r="B214" i="110"/>
  <c r="B215" i="110"/>
  <c r="B216" i="110"/>
  <c r="B217" i="110"/>
  <c r="B218" i="110"/>
  <c r="B219" i="110"/>
  <c r="B220" i="110"/>
  <c r="B221" i="110"/>
  <c r="B222" i="110"/>
  <c r="B223" i="110"/>
  <c r="B224" i="110"/>
  <c r="B225" i="110"/>
  <c r="B226" i="110"/>
  <c r="B227" i="110"/>
  <c r="B228" i="110"/>
  <c r="B229" i="110"/>
  <c r="B230" i="110"/>
  <c r="B231" i="110"/>
  <c r="B232" i="110"/>
  <c r="B233" i="110"/>
  <c r="B234" i="110"/>
  <c r="B235" i="110"/>
  <c r="B236" i="110"/>
  <c r="B237" i="110"/>
  <c r="B238" i="110"/>
  <c r="B239" i="110"/>
  <c r="B240" i="110"/>
  <c r="B241" i="110"/>
  <c r="B242" i="110"/>
  <c r="B243" i="110"/>
  <c r="B244" i="110"/>
  <c r="B245" i="110"/>
  <c r="B246" i="110"/>
  <c r="B247" i="110"/>
  <c r="B248" i="110"/>
  <c r="B249" i="110"/>
  <c r="B250" i="110"/>
  <c r="B251" i="110"/>
  <c r="B252" i="110"/>
  <c r="B253" i="110"/>
  <c r="B254" i="110"/>
  <c r="B255" i="110"/>
  <c r="B256" i="110"/>
  <c r="B257" i="110"/>
  <c r="B258" i="110"/>
  <c r="B259" i="110"/>
  <c r="B260" i="110"/>
  <c r="B261" i="110"/>
  <c r="B262" i="110"/>
  <c r="B263" i="110"/>
  <c r="B264" i="110"/>
  <c r="B265" i="110"/>
  <c r="B266" i="110"/>
  <c r="B267" i="110"/>
  <c r="B268" i="110"/>
  <c r="B269" i="110"/>
  <c r="B270" i="110"/>
  <c r="B271" i="110"/>
  <c r="B272" i="110"/>
  <c r="B273" i="110"/>
  <c r="B274" i="110"/>
  <c r="B275" i="110"/>
  <c r="B276" i="110"/>
  <c r="B277" i="110"/>
  <c r="B278" i="110"/>
  <c r="B279" i="110"/>
  <c r="B280" i="110"/>
  <c r="B281" i="110"/>
  <c r="B282" i="110"/>
  <c r="B283" i="110"/>
  <c r="B284" i="110"/>
  <c r="B285" i="110"/>
  <c r="B286" i="110"/>
  <c r="B287" i="110"/>
  <c r="B288" i="110"/>
  <c r="B289" i="110"/>
  <c r="B290" i="110"/>
  <c r="B291" i="110"/>
  <c r="B292" i="110"/>
  <c r="B293" i="110"/>
  <c r="B294" i="110"/>
  <c r="B295" i="110"/>
  <c r="B296" i="110"/>
  <c r="B297" i="110"/>
  <c r="B298" i="110"/>
  <c r="B299" i="110"/>
  <c r="B300" i="110"/>
  <c r="B301" i="110"/>
  <c r="B302" i="110"/>
  <c r="B303" i="110"/>
  <c r="B304" i="110"/>
  <c r="B305" i="110"/>
  <c r="B306" i="110"/>
  <c r="B307" i="110"/>
  <c r="B308" i="110"/>
  <c r="B309" i="110"/>
  <c r="B310" i="110"/>
  <c r="B311" i="110"/>
  <c r="B312" i="110"/>
  <c r="B313" i="110"/>
  <c r="B314" i="110"/>
  <c r="B315" i="110"/>
  <c r="B316" i="110"/>
  <c r="B317" i="110"/>
  <c r="B318" i="110"/>
  <c r="B319" i="110"/>
  <c r="B320" i="110"/>
  <c r="B321" i="110"/>
  <c r="B322" i="110"/>
  <c r="B323" i="110"/>
  <c r="B324" i="110"/>
  <c r="B325" i="110"/>
  <c r="B326" i="110"/>
  <c r="B327" i="110"/>
  <c r="B328" i="110"/>
  <c r="B329" i="110"/>
  <c r="B330" i="110"/>
  <c r="B331" i="110"/>
  <c r="B332" i="110"/>
  <c r="B333" i="110"/>
  <c r="B334" i="110"/>
  <c r="B335" i="110"/>
  <c r="B336" i="110"/>
  <c r="B337" i="110"/>
  <c r="B338" i="110"/>
  <c r="B339" i="110"/>
  <c r="B340" i="110"/>
  <c r="B341" i="110"/>
  <c r="B342" i="110"/>
  <c r="B343" i="110"/>
  <c r="B344" i="110"/>
  <c r="B345" i="110"/>
  <c r="B346" i="110"/>
  <c r="B347" i="110"/>
  <c r="B348" i="110"/>
  <c r="B349" i="110"/>
  <c r="B350" i="110"/>
  <c r="B351" i="110"/>
  <c r="B352" i="110"/>
  <c r="B353" i="110"/>
  <c r="B354" i="110"/>
  <c r="B355" i="110"/>
  <c r="B356" i="110"/>
  <c r="B357" i="110"/>
  <c r="B358" i="110"/>
  <c r="B359" i="110"/>
  <c r="B360" i="110"/>
  <c r="B361" i="110"/>
  <c r="B362" i="110"/>
  <c r="B363" i="110"/>
  <c r="B364" i="110"/>
  <c r="B365" i="110"/>
  <c r="B366" i="110"/>
  <c r="B367" i="110"/>
  <c r="B368" i="110"/>
  <c r="B369" i="110"/>
  <c r="B370" i="110"/>
  <c r="B371" i="110"/>
  <c r="B372" i="110"/>
  <c r="B373" i="110"/>
  <c r="B374" i="110"/>
  <c r="B375" i="110"/>
  <c r="B376" i="110"/>
  <c r="B377" i="110"/>
  <c r="B378" i="110"/>
  <c r="B379" i="110"/>
  <c r="B380" i="110"/>
  <c r="B381" i="110"/>
  <c r="B382" i="110"/>
  <c r="B383" i="110"/>
  <c r="B384" i="110"/>
  <c r="B385" i="110"/>
  <c r="B386" i="110"/>
  <c r="B387" i="110"/>
  <c r="B388" i="110"/>
  <c r="B389" i="110"/>
  <c r="B390" i="110"/>
  <c r="B391" i="110"/>
  <c r="B392" i="110"/>
  <c r="B393" i="110"/>
  <c r="B394" i="110"/>
  <c r="B395" i="110"/>
  <c r="B396" i="110"/>
  <c r="B397" i="110"/>
  <c r="B398" i="110"/>
  <c r="B399" i="110"/>
  <c r="B400" i="110"/>
  <c r="B401" i="110"/>
  <c r="B402" i="110"/>
  <c r="B403" i="110"/>
  <c r="B404" i="110"/>
  <c r="B405" i="110"/>
  <c r="B406" i="110"/>
  <c r="B407" i="110"/>
  <c r="B408" i="110"/>
  <c r="B409" i="110"/>
  <c r="B410" i="110"/>
  <c r="B411" i="110"/>
  <c r="B412" i="110"/>
  <c r="B413" i="110"/>
  <c r="B414" i="110"/>
  <c r="B415" i="110"/>
  <c r="B416" i="110"/>
  <c r="B417" i="110"/>
  <c r="B418" i="110"/>
  <c r="B419" i="110"/>
  <c r="B420" i="110"/>
  <c r="B421" i="110"/>
  <c r="B422" i="110"/>
  <c r="B423" i="110"/>
  <c r="B424" i="110"/>
  <c r="B425" i="110"/>
  <c r="B426" i="110"/>
  <c r="B427" i="110"/>
  <c r="B428" i="110"/>
  <c r="B429" i="110"/>
  <c r="B430" i="110"/>
  <c r="B431" i="110"/>
  <c r="B432" i="110"/>
  <c r="B433" i="110"/>
  <c r="B434" i="110"/>
  <c r="B435" i="110"/>
  <c r="B436" i="110"/>
  <c r="B437" i="110"/>
  <c r="B438" i="110"/>
  <c r="B439" i="110"/>
  <c r="B440" i="110"/>
  <c r="B441" i="110"/>
  <c r="B442" i="110"/>
  <c r="B443" i="110"/>
  <c r="B444" i="110"/>
  <c r="B445" i="110"/>
  <c r="B446" i="110"/>
  <c r="B447" i="110"/>
  <c r="B448" i="110"/>
  <c r="B449" i="110"/>
  <c r="B450" i="110"/>
  <c r="B451" i="110"/>
  <c r="B452" i="110"/>
  <c r="B453" i="110"/>
  <c r="B454" i="110"/>
  <c r="B455" i="110"/>
  <c r="B456" i="110"/>
  <c r="B457" i="110"/>
  <c r="B458" i="110"/>
  <c r="B459" i="110"/>
  <c r="B460" i="110"/>
  <c r="B461" i="110"/>
  <c r="B462" i="110"/>
  <c r="B463" i="110"/>
  <c r="B464" i="110"/>
  <c r="B465" i="110"/>
  <c r="B466" i="110"/>
  <c r="B467" i="110"/>
  <c r="B468" i="110"/>
  <c r="B469" i="110"/>
  <c r="B470" i="110"/>
  <c r="B471" i="110"/>
  <c r="B472" i="110"/>
  <c r="B473" i="110"/>
  <c r="B474" i="110"/>
  <c r="B475" i="110"/>
  <c r="B476" i="110"/>
  <c r="B477" i="110"/>
  <c r="B478" i="110"/>
  <c r="B479" i="110"/>
  <c r="B480" i="110"/>
  <c r="B481" i="110"/>
  <c r="B482" i="110"/>
  <c r="B483" i="110"/>
  <c r="B484" i="110"/>
  <c r="B485" i="110"/>
  <c r="B486" i="110"/>
  <c r="B487" i="110"/>
  <c r="B488" i="110"/>
  <c r="B489" i="110"/>
  <c r="B490" i="110"/>
  <c r="B491" i="110"/>
  <c r="B492" i="110"/>
  <c r="B493" i="110"/>
  <c r="B494" i="110"/>
  <c r="B495" i="110"/>
  <c r="B496" i="110"/>
  <c r="B497" i="110"/>
  <c r="B498" i="110"/>
  <c r="B499" i="110"/>
  <c r="B500" i="110"/>
  <c r="B501" i="110"/>
  <c r="B502" i="110"/>
  <c r="B503" i="110"/>
  <c r="B504" i="110"/>
  <c r="B505" i="110"/>
  <c r="B506" i="110"/>
  <c r="B507" i="110"/>
  <c r="B508" i="110"/>
  <c r="B509" i="110"/>
  <c r="B510" i="110"/>
  <c r="B511" i="110"/>
  <c r="B512" i="110"/>
  <c r="B513" i="110"/>
  <c r="B514" i="110"/>
  <c r="B515" i="110"/>
  <c r="B516" i="110"/>
  <c r="B517" i="110"/>
  <c r="B518" i="110"/>
  <c r="B519" i="110"/>
  <c r="B520" i="110"/>
  <c r="B521" i="110"/>
  <c r="B522" i="110"/>
  <c r="B523" i="110"/>
  <c r="B524" i="110"/>
  <c r="B525" i="110"/>
  <c r="B526" i="110"/>
  <c r="B527" i="110"/>
  <c r="B528" i="110"/>
  <c r="B529" i="110"/>
  <c r="B530" i="110"/>
  <c r="B531" i="110"/>
  <c r="B532" i="110"/>
  <c r="B533" i="110"/>
  <c r="B534" i="110"/>
  <c r="B535" i="110"/>
  <c r="B536" i="110"/>
  <c r="B537" i="110"/>
  <c r="B538" i="110"/>
  <c r="B539" i="110"/>
  <c r="B540" i="110"/>
  <c r="B541" i="110"/>
  <c r="B542" i="110"/>
  <c r="B543" i="110"/>
  <c r="B544" i="110"/>
  <c r="B545" i="110"/>
  <c r="B546" i="110"/>
  <c r="B547" i="110"/>
  <c r="B548" i="110"/>
  <c r="B549" i="110"/>
  <c r="B550" i="110"/>
  <c r="B551" i="110"/>
  <c r="B552" i="110"/>
  <c r="B553" i="110"/>
  <c r="B554" i="110"/>
  <c r="B555" i="110"/>
  <c r="B556" i="110"/>
  <c r="B557" i="110"/>
  <c r="B558" i="110"/>
  <c r="B559" i="110"/>
  <c r="B560" i="110"/>
  <c r="B561" i="110"/>
  <c r="B562" i="110"/>
  <c r="B563" i="110"/>
  <c r="B564" i="110"/>
  <c r="B565" i="110"/>
  <c r="B566" i="110"/>
  <c r="B567" i="110"/>
  <c r="B568" i="110"/>
  <c r="B569" i="110"/>
  <c r="B570" i="110"/>
  <c r="B571" i="110"/>
  <c r="B572" i="110"/>
  <c r="B573" i="110"/>
  <c r="B574" i="110"/>
  <c r="B575" i="110"/>
  <c r="B576" i="110"/>
  <c r="B577" i="110"/>
  <c r="B578" i="110"/>
  <c r="B579" i="110"/>
  <c r="B580" i="110"/>
  <c r="B581" i="110"/>
  <c r="B582" i="110"/>
  <c r="B583" i="110"/>
  <c r="B584" i="110"/>
  <c r="B585" i="110"/>
  <c r="B586" i="110"/>
  <c r="B587" i="110"/>
  <c r="B588" i="110"/>
  <c r="B589" i="110"/>
  <c r="B590" i="110"/>
  <c r="B591" i="110"/>
  <c r="B592" i="110"/>
  <c r="B593" i="110"/>
  <c r="B594" i="110"/>
  <c r="B595" i="110"/>
  <c r="B596" i="110"/>
  <c r="B597" i="110"/>
  <c r="B598" i="110"/>
  <c r="B599" i="110"/>
  <c r="B600" i="110"/>
  <c r="B601" i="110"/>
  <c r="B602" i="110"/>
  <c r="B603" i="110"/>
  <c r="B604" i="110"/>
  <c r="B605" i="110"/>
  <c r="B606" i="110"/>
  <c r="B607" i="110"/>
  <c r="B608" i="110"/>
  <c r="B609" i="110"/>
  <c r="B610" i="110"/>
  <c r="B611" i="110"/>
  <c r="B612" i="110"/>
  <c r="B613" i="110"/>
  <c r="B614" i="110"/>
  <c r="B615" i="110"/>
  <c r="B616" i="110"/>
  <c r="B617" i="110"/>
  <c r="B618" i="110"/>
  <c r="B619" i="110"/>
  <c r="B620" i="110"/>
  <c r="B621" i="110"/>
  <c r="B622" i="110"/>
  <c r="B623" i="110"/>
  <c r="B624" i="110"/>
  <c r="B625" i="110"/>
  <c r="B626" i="110"/>
  <c r="B627" i="110"/>
  <c r="B628" i="110"/>
  <c r="B629" i="110"/>
  <c r="B630" i="110"/>
  <c r="B631" i="110"/>
  <c r="B632" i="110"/>
  <c r="B633" i="110"/>
  <c r="B634" i="110"/>
  <c r="B635" i="110"/>
  <c r="B636" i="110"/>
  <c r="B637" i="110"/>
  <c r="B638" i="110"/>
  <c r="B639" i="110"/>
  <c r="B640" i="110"/>
  <c r="B641" i="110"/>
  <c r="B642" i="110"/>
  <c r="B643" i="110"/>
  <c r="B644" i="110"/>
  <c r="B645" i="110"/>
  <c r="B646" i="110"/>
  <c r="B647" i="110"/>
  <c r="B648" i="110"/>
  <c r="B649" i="110"/>
  <c r="B650" i="110"/>
  <c r="B651" i="110"/>
  <c r="B652" i="110"/>
  <c r="B653" i="110"/>
  <c r="B654" i="110"/>
  <c r="B655" i="110"/>
  <c r="B656" i="110"/>
  <c r="B657" i="110"/>
  <c r="B658" i="110"/>
  <c r="B659" i="110"/>
  <c r="B660" i="110"/>
  <c r="B661" i="110"/>
  <c r="B662" i="110"/>
  <c r="B663" i="110"/>
  <c r="B664" i="110"/>
  <c r="B665" i="110"/>
  <c r="B666" i="110"/>
  <c r="B667" i="110"/>
  <c r="B668" i="110"/>
  <c r="B669" i="110"/>
  <c r="B670" i="110"/>
  <c r="B671" i="110"/>
  <c r="B672" i="110"/>
  <c r="B673" i="110"/>
  <c r="B674" i="110"/>
  <c r="B675" i="110"/>
  <c r="B676" i="110"/>
  <c r="B677" i="110"/>
  <c r="B678" i="110"/>
  <c r="B679" i="110"/>
  <c r="B680" i="110"/>
  <c r="B681" i="110"/>
  <c r="B682" i="110"/>
  <c r="B683" i="110"/>
  <c r="B684" i="110"/>
  <c r="B685" i="110"/>
  <c r="B686" i="110"/>
  <c r="B687" i="110"/>
  <c r="B688" i="110"/>
  <c r="B689" i="110"/>
  <c r="B690" i="110"/>
  <c r="B691" i="110"/>
  <c r="B692" i="110"/>
  <c r="B693" i="110"/>
  <c r="B694" i="110"/>
  <c r="B695" i="110"/>
  <c r="B696" i="110"/>
  <c r="B697" i="110"/>
  <c r="B698" i="110"/>
  <c r="B699" i="110"/>
  <c r="B700" i="110"/>
  <c r="B701" i="110"/>
  <c r="B702" i="110"/>
  <c r="B703" i="110"/>
  <c r="B704" i="110"/>
  <c r="B705" i="110"/>
  <c r="B706" i="110"/>
  <c r="B707" i="110"/>
  <c r="B708" i="110"/>
  <c r="B709" i="110"/>
  <c r="B710" i="110"/>
  <c r="B711" i="110"/>
  <c r="B712" i="110"/>
  <c r="B713" i="110"/>
  <c r="B714" i="110"/>
  <c r="B715" i="110"/>
  <c r="B716" i="110"/>
  <c r="B717" i="110"/>
  <c r="B718" i="110"/>
  <c r="B719" i="110"/>
  <c r="B720" i="110"/>
  <c r="B721" i="110"/>
  <c r="B722" i="110"/>
  <c r="B723" i="110"/>
  <c r="B724" i="110"/>
  <c r="B725" i="110"/>
  <c r="B726" i="110"/>
  <c r="B727" i="110"/>
  <c r="B728" i="110"/>
  <c r="B729" i="110"/>
  <c r="B730" i="110"/>
  <c r="B731" i="110"/>
  <c r="B732" i="110"/>
  <c r="B733" i="110"/>
  <c r="B734" i="110"/>
  <c r="B735" i="110"/>
  <c r="B736" i="110"/>
  <c r="B737" i="110"/>
  <c r="B738" i="110"/>
  <c r="B739" i="110"/>
  <c r="B740" i="110"/>
  <c r="B741" i="110"/>
  <c r="B742" i="110"/>
  <c r="B743" i="110"/>
  <c r="B744" i="110"/>
  <c r="B745" i="110"/>
  <c r="B746" i="110"/>
  <c r="B747" i="110"/>
  <c r="B748" i="110"/>
  <c r="B749" i="110"/>
  <c r="B750" i="110"/>
  <c r="B751" i="110"/>
  <c r="B752" i="110"/>
  <c r="B753" i="110"/>
  <c r="B754" i="110"/>
  <c r="B755" i="110"/>
  <c r="B756" i="110"/>
  <c r="B757" i="110"/>
  <c r="B758" i="110"/>
  <c r="B759" i="110"/>
  <c r="B760" i="110"/>
  <c r="B761" i="110"/>
  <c r="B762" i="110"/>
  <c r="B763" i="110"/>
  <c r="B764" i="110"/>
  <c r="B765" i="110"/>
  <c r="B766" i="110"/>
  <c r="B767" i="110"/>
  <c r="B768" i="110"/>
  <c r="B769" i="110"/>
  <c r="B770" i="110"/>
  <c r="B771" i="110"/>
  <c r="B772" i="110"/>
  <c r="B773" i="110"/>
  <c r="B774" i="110"/>
  <c r="B775" i="110"/>
  <c r="B776" i="110"/>
  <c r="B777" i="110"/>
  <c r="B778" i="110"/>
  <c r="B779" i="110"/>
  <c r="B780" i="110"/>
  <c r="B781" i="110"/>
  <c r="B782" i="110"/>
  <c r="B783" i="110"/>
  <c r="B784" i="110"/>
  <c r="B785" i="110"/>
  <c r="B786" i="110"/>
  <c r="B787" i="110"/>
  <c r="B788" i="110"/>
  <c r="B789" i="110"/>
  <c r="B790" i="110"/>
  <c r="B791" i="110"/>
  <c r="B792" i="110"/>
  <c r="B793" i="110"/>
  <c r="B794" i="110"/>
  <c r="B795" i="110"/>
  <c r="B796" i="110"/>
  <c r="B797" i="110"/>
  <c r="B798" i="110"/>
  <c r="B799" i="110"/>
  <c r="B800" i="110"/>
  <c r="B801" i="110"/>
  <c r="B802" i="110"/>
  <c r="B803" i="110"/>
  <c r="B804" i="110"/>
  <c r="B805" i="110"/>
  <c r="B806" i="110"/>
  <c r="B807" i="110"/>
  <c r="B808" i="110"/>
  <c r="B809" i="110"/>
  <c r="B810" i="110"/>
  <c r="B811" i="110"/>
  <c r="B812" i="110"/>
  <c r="B813" i="110"/>
  <c r="B814" i="110"/>
  <c r="B815" i="110"/>
  <c r="B816" i="110"/>
  <c r="B817" i="110"/>
  <c r="B818" i="110"/>
  <c r="B819" i="110"/>
  <c r="B820" i="110"/>
  <c r="B821" i="110"/>
  <c r="B822" i="110"/>
  <c r="B823" i="110"/>
  <c r="B824" i="110"/>
  <c r="B825" i="110"/>
  <c r="B826" i="110"/>
  <c r="B827" i="110"/>
  <c r="B828" i="110"/>
  <c r="B829" i="110"/>
  <c r="B830" i="110"/>
  <c r="B831" i="110"/>
  <c r="B832" i="110"/>
  <c r="B833" i="110"/>
  <c r="B834" i="110"/>
  <c r="B835" i="110"/>
  <c r="B836" i="110"/>
  <c r="B837" i="110"/>
  <c r="B838" i="110"/>
  <c r="B839" i="110"/>
  <c r="B840" i="110"/>
  <c r="B841" i="110"/>
  <c r="B842" i="110"/>
  <c r="B843" i="110"/>
  <c r="B844" i="110"/>
  <c r="B845" i="110"/>
  <c r="B846" i="110"/>
  <c r="B847" i="110"/>
  <c r="B848" i="110"/>
  <c r="B849" i="110"/>
  <c r="B850" i="110"/>
  <c r="B851" i="110"/>
  <c r="B852" i="110"/>
  <c r="B853" i="110"/>
  <c r="B854" i="110"/>
  <c r="B855" i="110"/>
  <c r="B856" i="110"/>
  <c r="B857" i="110"/>
  <c r="B858" i="110"/>
  <c r="B859" i="110"/>
  <c r="B860" i="110"/>
  <c r="B861" i="110"/>
  <c r="B862" i="110"/>
  <c r="B863" i="110"/>
  <c r="B864" i="110"/>
  <c r="B865" i="110"/>
  <c r="B866" i="110"/>
  <c r="B867" i="110"/>
  <c r="B868" i="110"/>
  <c r="B869" i="110"/>
  <c r="B870" i="110"/>
  <c r="B871" i="110"/>
  <c r="B872" i="110"/>
  <c r="B873" i="110"/>
  <c r="B874" i="110"/>
  <c r="B875" i="110"/>
  <c r="B876" i="110"/>
  <c r="B877" i="110"/>
  <c r="B878" i="110"/>
  <c r="B879" i="110"/>
  <c r="B880" i="110"/>
  <c r="B881" i="110"/>
  <c r="B882" i="110"/>
  <c r="B883" i="110"/>
  <c r="B884" i="110"/>
  <c r="B885" i="110"/>
  <c r="B886" i="110"/>
  <c r="B887" i="110"/>
  <c r="B888" i="110"/>
  <c r="B889" i="110"/>
  <c r="B890" i="110"/>
  <c r="B891" i="110"/>
  <c r="B892" i="110"/>
  <c r="B893" i="110"/>
  <c r="B894" i="110"/>
  <c r="B895" i="110"/>
  <c r="B896" i="110"/>
  <c r="B897" i="110"/>
  <c r="B898" i="110"/>
  <c r="B899" i="110"/>
  <c r="B900" i="110"/>
  <c r="B901" i="110"/>
  <c r="B902" i="110"/>
  <c r="B903" i="110"/>
  <c r="B904" i="110"/>
  <c r="B905" i="110"/>
  <c r="B906" i="110"/>
  <c r="B907" i="110"/>
  <c r="B908" i="110"/>
  <c r="B909" i="110"/>
  <c r="B910" i="110"/>
  <c r="B911" i="110"/>
  <c r="B912" i="110"/>
  <c r="B913" i="110"/>
  <c r="B914" i="110"/>
  <c r="B915" i="110"/>
  <c r="B916" i="110"/>
  <c r="B917" i="110"/>
  <c r="B918" i="110"/>
  <c r="B919" i="110"/>
  <c r="B920" i="110"/>
  <c r="B921" i="110"/>
  <c r="B922" i="110"/>
  <c r="B923" i="110"/>
  <c r="B924" i="110"/>
  <c r="B925" i="110"/>
  <c r="B926" i="110"/>
  <c r="B927" i="110"/>
  <c r="B928" i="110"/>
  <c r="B929" i="110"/>
  <c r="B930" i="110"/>
  <c r="B931" i="110"/>
  <c r="B932" i="110"/>
  <c r="B933" i="110"/>
  <c r="B934" i="110"/>
  <c r="B935" i="110"/>
  <c r="B936" i="110"/>
  <c r="B937" i="110"/>
  <c r="B938" i="110"/>
  <c r="B939" i="110"/>
  <c r="B940" i="110"/>
  <c r="B941" i="110"/>
  <c r="B942" i="110"/>
  <c r="B943" i="110"/>
  <c r="B944" i="110"/>
  <c r="B945" i="110"/>
  <c r="B946" i="110"/>
  <c r="B947" i="110"/>
  <c r="B948" i="110"/>
  <c r="B949" i="110"/>
  <c r="B950" i="110"/>
  <c r="B951" i="110"/>
  <c r="B952" i="110"/>
  <c r="B953" i="110"/>
  <c r="B954" i="110"/>
  <c r="B955" i="110"/>
  <c r="B956" i="110"/>
  <c r="B957" i="110"/>
  <c r="B958" i="110"/>
  <c r="B959" i="110"/>
  <c r="B960" i="110"/>
  <c r="B961" i="110"/>
  <c r="B962" i="110"/>
  <c r="B963" i="110"/>
  <c r="B964" i="110"/>
  <c r="B965" i="110"/>
  <c r="B966" i="110"/>
  <c r="B967" i="110"/>
  <c r="B968" i="110"/>
  <c r="B969" i="110"/>
  <c r="B970" i="110"/>
  <c r="B971" i="110"/>
  <c r="B972" i="110"/>
  <c r="B973" i="110"/>
  <c r="B974" i="110"/>
  <c r="B975" i="110"/>
  <c r="B976" i="110"/>
  <c r="B977" i="110"/>
  <c r="B978" i="110"/>
  <c r="B979" i="110"/>
  <c r="B980" i="110"/>
  <c r="B981" i="110"/>
  <c r="B982" i="110"/>
  <c r="B983" i="110"/>
  <c r="B984" i="110"/>
  <c r="B985" i="110"/>
  <c r="B986" i="110"/>
  <c r="B987" i="110"/>
  <c r="B988" i="110"/>
  <c r="B989" i="110"/>
  <c r="B990" i="110"/>
  <c r="B991" i="110"/>
  <c r="B992" i="110"/>
  <c r="B993" i="110"/>
  <c r="B994" i="110"/>
  <c r="B995" i="110"/>
  <c r="B996" i="110"/>
  <c r="B997" i="110"/>
  <c r="B998" i="110"/>
  <c r="B999" i="110"/>
  <c r="B1000" i="110"/>
  <c r="B1001" i="110"/>
  <c r="B1002" i="110"/>
  <c r="B1003" i="110"/>
  <c r="B1004" i="110"/>
  <c r="B1005" i="110"/>
  <c r="B1006" i="110"/>
  <c r="B1007" i="110"/>
  <c r="B1008" i="110"/>
  <c r="B1009" i="110"/>
  <c r="B1010" i="110"/>
  <c r="B1011" i="110"/>
  <c r="B1012" i="110"/>
  <c r="B1013" i="110"/>
  <c r="B1014" i="110"/>
  <c r="B1015" i="110"/>
  <c r="B1016" i="110"/>
  <c r="B1017" i="110"/>
  <c r="B1018" i="110"/>
  <c r="B1019" i="110"/>
  <c r="B1020" i="110"/>
  <c r="B1021" i="110"/>
  <c r="B1022" i="110"/>
  <c r="B1023" i="110"/>
  <c r="B1024" i="110"/>
  <c r="B1025" i="110"/>
  <c r="B1026" i="110"/>
  <c r="B1027" i="110"/>
  <c r="B1028" i="110"/>
  <c r="B1029" i="110"/>
  <c r="B1030" i="110"/>
  <c r="B1031" i="110"/>
  <c r="B1032" i="110"/>
  <c r="B1033" i="110"/>
  <c r="B1034" i="110"/>
  <c r="B1035" i="110"/>
  <c r="B1036" i="110"/>
  <c r="B1037" i="110"/>
  <c r="B1038" i="110"/>
  <c r="B1039" i="110"/>
  <c r="B1040" i="110"/>
  <c r="B1041" i="110"/>
  <c r="B1042" i="110"/>
  <c r="B1043" i="110"/>
  <c r="B1044" i="110"/>
  <c r="B1045" i="110"/>
  <c r="B1046" i="110"/>
  <c r="B1047" i="110"/>
  <c r="B1048" i="110"/>
  <c r="B1049" i="110"/>
  <c r="B1050" i="110"/>
  <c r="B1051" i="110"/>
  <c r="B1052" i="110"/>
  <c r="B1053" i="110"/>
  <c r="B1054" i="110"/>
  <c r="B1055" i="110"/>
  <c r="B1056" i="110"/>
  <c r="B1057" i="110"/>
  <c r="B1058" i="110"/>
  <c r="B1059" i="110"/>
  <c r="B1060" i="110"/>
  <c r="B1061" i="110"/>
  <c r="B1062" i="110"/>
  <c r="B1063" i="110"/>
  <c r="B1064" i="110"/>
  <c r="B1065" i="110"/>
  <c r="B1066" i="110"/>
  <c r="B1067" i="110"/>
  <c r="B1068" i="110"/>
  <c r="B1069" i="110"/>
  <c r="B1070" i="110"/>
  <c r="B1071" i="110"/>
  <c r="B1072" i="110"/>
  <c r="B1073" i="110"/>
  <c r="B1074" i="110"/>
  <c r="B1075" i="110"/>
  <c r="B1076" i="110"/>
  <c r="B1077" i="110"/>
  <c r="B1078" i="110"/>
  <c r="B1079" i="110"/>
  <c r="B1080" i="110"/>
  <c r="B1081" i="110"/>
  <c r="B1082" i="110"/>
  <c r="B1083" i="110"/>
  <c r="B1084" i="110"/>
  <c r="B1085" i="110"/>
  <c r="B1086" i="110"/>
  <c r="B1087" i="110"/>
  <c r="B1088" i="110"/>
  <c r="B1089" i="110"/>
  <c r="B1090" i="110"/>
  <c r="B1091" i="110"/>
  <c r="B1092" i="110"/>
  <c r="B1093" i="110"/>
  <c r="B1094" i="110"/>
  <c r="B1095" i="110"/>
  <c r="B1096" i="110"/>
  <c r="B1097" i="110"/>
  <c r="B1098" i="110"/>
  <c r="B1099" i="110"/>
  <c r="B1100" i="110"/>
  <c r="B1101" i="110"/>
  <c r="B1102" i="110"/>
  <c r="B1103" i="110"/>
  <c r="B1104" i="110"/>
  <c r="B1105" i="110"/>
  <c r="B1106" i="110"/>
  <c r="B1107" i="110"/>
  <c r="B1108" i="110"/>
  <c r="B1109" i="110"/>
  <c r="B1110" i="110"/>
  <c r="B1111" i="110"/>
  <c r="B1112" i="110"/>
  <c r="B1113" i="110"/>
  <c r="B1114" i="110"/>
  <c r="B1115" i="110"/>
  <c r="B1116" i="110"/>
  <c r="B1117" i="110"/>
  <c r="B1118" i="110"/>
  <c r="B1119" i="110"/>
  <c r="B1120" i="110"/>
  <c r="B1121" i="110"/>
  <c r="B1122" i="110"/>
  <c r="B1123" i="110"/>
  <c r="B1124" i="110"/>
  <c r="B1125" i="110"/>
  <c r="B1126" i="110"/>
  <c r="B1127" i="110"/>
  <c r="B1128" i="110"/>
  <c r="B1129" i="110"/>
  <c r="B1130" i="110"/>
  <c r="B1131" i="110"/>
  <c r="B1132" i="110"/>
  <c r="B1133" i="110"/>
  <c r="B1134" i="110"/>
  <c r="B1135" i="110"/>
  <c r="B1136" i="110"/>
  <c r="B1137" i="110"/>
  <c r="B1138" i="110"/>
  <c r="B1139" i="110"/>
  <c r="B1140" i="110"/>
  <c r="B1141" i="110"/>
  <c r="B1142" i="110"/>
  <c r="B1143" i="110"/>
  <c r="B1144" i="110"/>
  <c r="B1145" i="110"/>
  <c r="B1146" i="110"/>
  <c r="B1147" i="110"/>
  <c r="B1148" i="110"/>
  <c r="B1149" i="110"/>
  <c r="B1150" i="110"/>
  <c r="B1151" i="110"/>
  <c r="B1152" i="110"/>
  <c r="B1153" i="110"/>
  <c r="B1154" i="110"/>
  <c r="B1155" i="110"/>
  <c r="B1156" i="110"/>
  <c r="B1157" i="110"/>
  <c r="B1158" i="110"/>
  <c r="B1159" i="110"/>
  <c r="B1160" i="110"/>
  <c r="B1161" i="110"/>
  <c r="B1162" i="110"/>
  <c r="B1163" i="110"/>
  <c r="B1164" i="110"/>
  <c r="B1165" i="110"/>
  <c r="B1166" i="110"/>
  <c r="B1167" i="110"/>
  <c r="B1168" i="110"/>
  <c r="B1169" i="110"/>
  <c r="B1170" i="110"/>
  <c r="B1171" i="110"/>
  <c r="B1172" i="110"/>
  <c r="B1173" i="110"/>
  <c r="B1174" i="110"/>
  <c r="B1175" i="110"/>
  <c r="B1176" i="110"/>
  <c r="B1177" i="110"/>
  <c r="B1178" i="110"/>
  <c r="B1179" i="110"/>
  <c r="B1180" i="110"/>
  <c r="B1181" i="110"/>
  <c r="B1182" i="110"/>
  <c r="B1183" i="110"/>
  <c r="B1184" i="110"/>
  <c r="B1185" i="110"/>
  <c r="B1186" i="110"/>
  <c r="B1187" i="110"/>
  <c r="B1188" i="110"/>
  <c r="B1189" i="110"/>
  <c r="B1190" i="110"/>
  <c r="B1191" i="110"/>
  <c r="B1192" i="110"/>
  <c r="B1193" i="110"/>
  <c r="B1194" i="110"/>
  <c r="B1195" i="110"/>
  <c r="B1196" i="110"/>
  <c r="B1197" i="110"/>
  <c r="B1198" i="110"/>
  <c r="B1199" i="110"/>
  <c r="B1200" i="110"/>
  <c r="B1201" i="110"/>
  <c r="B1202" i="110"/>
  <c r="B1203" i="110"/>
  <c r="B1204" i="110"/>
  <c r="B1205" i="110"/>
  <c r="B1206" i="110"/>
  <c r="B1207" i="110"/>
  <c r="B1208" i="110"/>
  <c r="B1209" i="110"/>
  <c r="B1210" i="110"/>
  <c r="B1211" i="110"/>
  <c r="B1212" i="110"/>
  <c r="B1213" i="110"/>
  <c r="B1214" i="110"/>
  <c r="B1215" i="110"/>
  <c r="B1216" i="110"/>
  <c r="B1217" i="110"/>
  <c r="B1218" i="110"/>
  <c r="B1219" i="110"/>
  <c r="B1220" i="110"/>
  <c r="B1221" i="110"/>
  <c r="B1222" i="110"/>
  <c r="B1223" i="110"/>
  <c r="B1224" i="110"/>
  <c r="B1225" i="110"/>
  <c r="B1226" i="110"/>
  <c r="B1227" i="110"/>
  <c r="B1228" i="110"/>
  <c r="B1229" i="110"/>
  <c r="B1230" i="110"/>
  <c r="B1231" i="110"/>
  <c r="B1232" i="110"/>
  <c r="B1233" i="110"/>
  <c r="B1234" i="110"/>
  <c r="B1235" i="110"/>
  <c r="B1236" i="110"/>
  <c r="B1237" i="110"/>
  <c r="B1238" i="110"/>
  <c r="B1239" i="110"/>
  <c r="B1240" i="110"/>
  <c r="B1241" i="110"/>
  <c r="B1242" i="110"/>
  <c r="B1243" i="110"/>
  <c r="B1244" i="110"/>
  <c r="B1245" i="110"/>
  <c r="B1246" i="110"/>
  <c r="B1247" i="110"/>
  <c r="B1248" i="110"/>
  <c r="B1249" i="110"/>
  <c r="B1250" i="110"/>
  <c r="B1251" i="110"/>
  <c r="B1252" i="110"/>
  <c r="B1253" i="110"/>
  <c r="B1254" i="110"/>
  <c r="B1255" i="110"/>
  <c r="B1256" i="110"/>
  <c r="B1257" i="110"/>
  <c r="B1258" i="110"/>
  <c r="B1259" i="110"/>
  <c r="B1260" i="110"/>
  <c r="B1261" i="110"/>
  <c r="B1262" i="110"/>
  <c r="B1263" i="110"/>
  <c r="B1264" i="110"/>
  <c r="B1265" i="110"/>
  <c r="B1266" i="110"/>
  <c r="B1267" i="110"/>
  <c r="B1268" i="110"/>
  <c r="B1269" i="110"/>
  <c r="B1270" i="110"/>
  <c r="B1271" i="110"/>
  <c r="B1272" i="110"/>
  <c r="B1273" i="110"/>
  <c r="B1274" i="110"/>
  <c r="B1275" i="110"/>
  <c r="B1276" i="110"/>
  <c r="B1277" i="110"/>
  <c r="B1278" i="110"/>
  <c r="B1279" i="110"/>
  <c r="B1280" i="110"/>
  <c r="B1281" i="110"/>
  <c r="B1282" i="110"/>
  <c r="B1283" i="110"/>
  <c r="B1284" i="110"/>
  <c r="B1285" i="110"/>
  <c r="B1286" i="110"/>
  <c r="B1287" i="110"/>
  <c r="B1288" i="110"/>
  <c r="B1289" i="110"/>
  <c r="B1290" i="110"/>
  <c r="B1291" i="110"/>
  <c r="B1292" i="110"/>
  <c r="B1293" i="110"/>
  <c r="B1294" i="110"/>
  <c r="B1295" i="110"/>
  <c r="B1296" i="110"/>
  <c r="B1297" i="110"/>
  <c r="B1298" i="110"/>
  <c r="B1299" i="110"/>
  <c r="B1300" i="110"/>
  <c r="B1301" i="110"/>
  <c r="B1302" i="110"/>
  <c r="B1303" i="110"/>
  <c r="B1304" i="110"/>
  <c r="B1305" i="110"/>
  <c r="B1306" i="110"/>
  <c r="B1307" i="110"/>
  <c r="B1308" i="110"/>
  <c r="B1309" i="110"/>
  <c r="B1310" i="110"/>
  <c r="B1311" i="110"/>
  <c r="B1312" i="110"/>
  <c r="B1313" i="110"/>
  <c r="B1314" i="110"/>
  <c r="B1315" i="110"/>
  <c r="B1316" i="110"/>
  <c r="B1317" i="110"/>
  <c r="B1318" i="110"/>
  <c r="B1319" i="110"/>
  <c r="B1320" i="110"/>
  <c r="B1321" i="110"/>
  <c r="B1322" i="110"/>
  <c r="B1323" i="110"/>
  <c r="B1324" i="110"/>
  <c r="B1325" i="110"/>
  <c r="B1326" i="110"/>
  <c r="B1327" i="110"/>
  <c r="B1328" i="110"/>
  <c r="B1329" i="110"/>
  <c r="B1330" i="110"/>
  <c r="B1331" i="110"/>
  <c r="B1332" i="110"/>
  <c r="B1333" i="110"/>
  <c r="B1334" i="110"/>
  <c r="B1335" i="110"/>
  <c r="B1336" i="110"/>
  <c r="B1337" i="110"/>
  <c r="B1338" i="110"/>
  <c r="B1339" i="110"/>
  <c r="B1340" i="110"/>
  <c r="B1341" i="110"/>
  <c r="B1342" i="110"/>
  <c r="B1343" i="110"/>
  <c r="B1344" i="110"/>
  <c r="B1345" i="110"/>
  <c r="B1346" i="110"/>
  <c r="B1347" i="110"/>
  <c r="B1348" i="110"/>
  <c r="B1349" i="110"/>
  <c r="B1350" i="110"/>
  <c r="B1351" i="110"/>
  <c r="B1352" i="110"/>
  <c r="B1353" i="110"/>
  <c r="B1354" i="110"/>
  <c r="B1355" i="110"/>
  <c r="B1356" i="110"/>
  <c r="B1357" i="110"/>
  <c r="B1358" i="110"/>
  <c r="B1359" i="110"/>
  <c r="B1360" i="110"/>
  <c r="B1361" i="110"/>
  <c r="B1362" i="110"/>
  <c r="B1363" i="110"/>
  <c r="B1364" i="110"/>
  <c r="B1365" i="110"/>
  <c r="B1366" i="110"/>
  <c r="B1367" i="110"/>
  <c r="B1368" i="110"/>
  <c r="B1369" i="110"/>
  <c r="B1370" i="110"/>
  <c r="B1371" i="110"/>
  <c r="B312" i="109"/>
  <c r="B313" i="109"/>
  <c r="B314" i="109"/>
  <c r="B315" i="109"/>
  <c r="B316" i="109"/>
  <c r="B317" i="109"/>
  <c r="B318" i="109"/>
  <c r="B319" i="109"/>
  <c r="B320" i="109"/>
  <c r="B321" i="109"/>
  <c r="B322" i="109"/>
  <c r="B323" i="109"/>
  <c r="B324" i="109"/>
  <c r="B325" i="109"/>
  <c r="B326" i="109"/>
  <c r="B327" i="109"/>
  <c r="B328" i="109"/>
  <c r="B329" i="109"/>
  <c r="B330" i="109"/>
  <c r="B331" i="109"/>
  <c r="B332" i="109"/>
  <c r="B333" i="109"/>
  <c r="B334" i="109"/>
  <c r="B335" i="109"/>
  <c r="B336" i="109"/>
  <c r="B337" i="109"/>
  <c r="B338" i="109"/>
  <c r="B339" i="109"/>
  <c r="B340" i="109"/>
  <c r="B341" i="109"/>
  <c r="B342" i="109"/>
  <c r="B343" i="109"/>
  <c r="B344" i="109"/>
  <c r="B345" i="109"/>
  <c r="B346" i="109"/>
  <c r="B347" i="109"/>
  <c r="B348" i="109"/>
  <c r="B349" i="109"/>
  <c r="B350" i="109"/>
  <c r="B351" i="109"/>
  <c r="B352" i="109"/>
  <c r="B353" i="109"/>
  <c r="B354" i="109"/>
  <c r="B355" i="109"/>
  <c r="B356" i="109"/>
  <c r="B357" i="109"/>
  <c r="B358" i="109"/>
  <c r="B359" i="109"/>
  <c r="B360" i="109"/>
  <c r="B361" i="109"/>
  <c r="B362" i="109"/>
  <c r="B363" i="109"/>
  <c r="B364" i="109"/>
  <c r="B365" i="109"/>
  <c r="B366" i="109"/>
  <c r="B367" i="109"/>
  <c r="B368" i="109"/>
  <c r="B369" i="109"/>
  <c r="B370" i="109"/>
  <c r="B371" i="109"/>
  <c r="B372" i="109"/>
  <c r="B373" i="109"/>
  <c r="B374" i="109"/>
  <c r="B375" i="109"/>
  <c r="B376" i="109"/>
  <c r="B377" i="109"/>
  <c r="B378" i="109"/>
  <c r="B379" i="109"/>
  <c r="B380" i="109"/>
  <c r="B381" i="109"/>
  <c r="B382" i="109"/>
  <c r="B383" i="109"/>
  <c r="B384" i="109"/>
  <c r="B385" i="109"/>
  <c r="B386" i="109"/>
  <c r="B387" i="109"/>
  <c r="B388" i="109"/>
  <c r="B389" i="109"/>
  <c r="B390" i="109"/>
  <c r="B391" i="109"/>
  <c r="B392" i="109"/>
  <c r="B393" i="109"/>
  <c r="B394" i="109"/>
  <c r="B395" i="109"/>
  <c r="B396" i="109"/>
  <c r="B397" i="109"/>
  <c r="B398" i="109"/>
  <c r="B399" i="109"/>
  <c r="B400" i="109"/>
  <c r="B401" i="109"/>
  <c r="B402" i="109"/>
  <c r="B403" i="109"/>
  <c r="B404" i="109"/>
  <c r="B405" i="109"/>
  <c r="B406" i="109"/>
  <c r="B407" i="109"/>
  <c r="B408" i="109"/>
  <c r="B409" i="109"/>
  <c r="B410" i="109"/>
  <c r="B411" i="109"/>
  <c r="B412" i="109"/>
  <c r="B413" i="109"/>
  <c r="B414" i="109"/>
  <c r="B415" i="109"/>
  <c r="B416" i="109"/>
  <c r="B417" i="109"/>
  <c r="B418" i="109"/>
  <c r="B419" i="109"/>
  <c r="B420" i="109"/>
  <c r="B421" i="109"/>
  <c r="B422" i="109"/>
  <c r="B423" i="109"/>
  <c r="B424" i="109"/>
  <c r="B425" i="109"/>
  <c r="B426" i="109"/>
  <c r="B427" i="109"/>
  <c r="B428" i="109"/>
  <c r="B429" i="109"/>
  <c r="B430" i="109"/>
  <c r="B431" i="109"/>
  <c r="B432" i="109"/>
  <c r="B433" i="109"/>
  <c r="B434" i="109"/>
  <c r="B435" i="109"/>
  <c r="B436" i="109"/>
  <c r="B437" i="109"/>
  <c r="B438" i="109"/>
  <c r="B439" i="109"/>
  <c r="B440" i="109"/>
  <c r="B441" i="109"/>
  <c r="B442" i="109"/>
  <c r="B443" i="109"/>
  <c r="B444" i="109"/>
  <c r="B445" i="109"/>
  <c r="B446" i="109"/>
  <c r="B447" i="109"/>
  <c r="B448" i="109"/>
  <c r="B449" i="109"/>
  <c r="B450" i="109"/>
  <c r="B451" i="109"/>
  <c r="B452" i="109"/>
  <c r="B453" i="109"/>
  <c r="B454" i="109"/>
  <c r="B455" i="109"/>
  <c r="B456" i="109"/>
  <c r="B457" i="109"/>
  <c r="B458" i="109"/>
  <c r="B459" i="109"/>
  <c r="B460" i="109"/>
  <c r="B461" i="109"/>
  <c r="B462" i="109"/>
  <c r="B463" i="109"/>
  <c r="B464" i="109"/>
  <c r="B465" i="109"/>
  <c r="B466" i="109"/>
  <c r="B467" i="109"/>
  <c r="B468" i="109"/>
  <c r="B469" i="109"/>
  <c r="B470" i="109"/>
  <c r="B471" i="109"/>
  <c r="B472" i="109"/>
  <c r="B473" i="109"/>
  <c r="B474" i="109"/>
  <c r="B475" i="109"/>
  <c r="B476" i="109"/>
  <c r="B477" i="109"/>
  <c r="B478" i="109"/>
  <c r="B479" i="109"/>
  <c r="B480" i="109"/>
  <c r="B481" i="109"/>
  <c r="B482" i="109"/>
  <c r="B483" i="109"/>
  <c r="B484" i="109"/>
  <c r="B485" i="109"/>
  <c r="B486" i="109"/>
  <c r="B487" i="109"/>
  <c r="B488" i="109"/>
  <c r="B489" i="109"/>
  <c r="B490" i="109"/>
  <c r="B491" i="109"/>
  <c r="B492" i="109"/>
  <c r="B493" i="109"/>
  <c r="B494" i="109"/>
  <c r="B495" i="109"/>
  <c r="B496" i="109"/>
  <c r="B497" i="109"/>
  <c r="B498" i="109"/>
  <c r="B499" i="109"/>
  <c r="B500" i="109"/>
  <c r="B501" i="109"/>
  <c r="B502" i="109"/>
  <c r="B503" i="109"/>
  <c r="B504" i="109"/>
  <c r="B505" i="109"/>
  <c r="B506" i="109"/>
  <c r="B507" i="109"/>
  <c r="B508" i="109"/>
  <c r="B509" i="109"/>
  <c r="B510" i="109"/>
  <c r="B511" i="109"/>
  <c r="B512" i="109"/>
  <c r="B513" i="109"/>
  <c r="B514" i="109"/>
  <c r="B515" i="109"/>
  <c r="B516" i="109"/>
  <c r="B517" i="109"/>
  <c r="B518" i="109"/>
  <c r="B519" i="109"/>
  <c r="B520" i="109"/>
  <c r="B521" i="109"/>
  <c r="B522" i="109"/>
  <c r="B523" i="109"/>
  <c r="B524" i="109"/>
  <c r="B525" i="109"/>
  <c r="B526" i="109"/>
  <c r="B527" i="109"/>
  <c r="B528" i="109"/>
  <c r="B529" i="109"/>
  <c r="B530" i="109"/>
  <c r="B531" i="109"/>
  <c r="B532" i="109"/>
  <c r="B533" i="109"/>
  <c r="B534" i="109"/>
  <c r="B535" i="109"/>
  <c r="B536" i="109"/>
  <c r="B537" i="109"/>
  <c r="B538" i="109"/>
  <c r="B539" i="109"/>
  <c r="B540" i="109"/>
  <c r="B541" i="109"/>
  <c r="B542" i="109"/>
  <c r="B543" i="109"/>
  <c r="B544" i="109"/>
  <c r="B545" i="109"/>
  <c r="B546" i="109"/>
  <c r="B547" i="109"/>
  <c r="B548" i="109"/>
  <c r="B549" i="109"/>
  <c r="B550" i="109"/>
  <c r="B551" i="109"/>
  <c r="B552" i="109"/>
  <c r="B553" i="109"/>
  <c r="B554" i="109"/>
  <c r="B555" i="109"/>
  <c r="B556" i="109"/>
  <c r="B557" i="109"/>
  <c r="B558" i="109"/>
  <c r="B559" i="109"/>
  <c r="B560" i="109"/>
  <c r="B561" i="109"/>
  <c r="B562" i="109"/>
  <c r="B563" i="109"/>
  <c r="B564" i="109"/>
  <c r="B565" i="109"/>
  <c r="B566" i="109"/>
  <c r="B567" i="109"/>
  <c r="B568" i="109"/>
  <c r="B569" i="109"/>
  <c r="B570" i="109"/>
  <c r="B571" i="109"/>
  <c r="B572" i="109"/>
  <c r="B573" i="109"/>
  <c r="B574" i="109"/>
  <c r="B575" i="109"/>
  <c r="B576" i="109"/>
  <c r="B577" i="109"/>
  <c r="B578" i="109"/>
  <c r="B579" i="109"/>
  <c r="B580" i="109"/>
  <c r="B581" i="109"/>
  <c r="B582" i="109"/>
  <c r="B583" i="109"/>
  <c r="B584" i="109"/>
  <c r="B585" i="109"/>
  <c r="B586" i="109"/>
  <c r="B587" i="109"/>
  <c r="B588" i="109"/>
  <c r="B589" i="109"/>
  <c r="B590" i="109"/>
  <c r="B591" i="109"/>
  <c r="B592" i="109"/>
  <c r="B593" i="109"/>
  <c r="B594" i="109"/>
  <c r="B595" i="109"/>
  <c r="B596" i="109"/>
  <c r="B597" i="109"/>
  <c r="B598" i="109"/>
  <c r="B599" i="109"/>
  <c r="B600" i="109"/>
  <c r="B601" i="109"/>
  <c r="B602" i="109"/>
  <c r="B603" i="109"/>
  <c r="B604" i="109"/>
  <c r="B605" i="109"/>
  <c r="B606" i="109"/>
  <c r="B607" i="109"/>
  <c r="B608" i="109"/>
  <c r="B609" i="109"/>
  <c r="B610" i="109"/>
  <c r="B611" i="109"/>
  <c r="B612" i="109"/>
  <c r="B613" i="109"/>
  <c r="B614" i="109"/>
  <c r="B615" i="109"/>
  <c r="B616" i="109"/>
  <c r="B617" i="109"/>
  <c r="B618" i="109"/>
  <c r="B619" i="109"/>
  <c r="B620" i="109"/>
  <c r="B621" i="109"/>
  <c r="B622" i="109"/>
  <c r="B623" i="109"/>
  <c r="B624" i="109"/>
  <c r="B625" i="109"/>
  <c r="B626" i="109"/>
  <c r="B627" i="109"/>
  <c r="B628" i="109"/>
  <c r="B629" i="109"/>
  <c r="B630" i="109"/>
  <c r="B631" i="109"/>
  <c r="B632" i="109"/>
  <c r="B633" i="109"/>
  <c r="B634" i="109"/>
  <c r="B635" i="109"/>
  <c r="B636" i="109"/>
  <c r="B637" i="109"/>
  <c r="B638" i="109"/>
  <c r="B639" i="109"/>
  <c r="B640" i="109"/>
  <c r="B641" i="109"/>
  <c r="B642" i="109"/>
  <c r="B643" i="109"/>
  <c r="B644" i="109"/>
  <c r="B645" i="109"/>
  <c r="B646" i="109"/>
  <c r="B647" i="109"/>
  <c r="B648" i="109"/>
  <c r="B649" i="109"/>
  <c r="B650" i="109"/>
  <c r="B651" i="109"/>
  <c r="B652" i="109"/>
  <c r="B653" i="109"/>
  <c r="B654" i="109"/>
  <c r="B655" i="109"/>
  <c r="B656" i="109"/>
  <c r="B657" i="109"/>
  <c r="B658" i="109"/>
  <c r="B659" i="109"/>
  <c r="B660" i="109"/>
  <c r="B661" i="109"/>
  <c r="B662" i="109"/>
  <c r="B663" i="109"/>
  <c r="B664" i="109"/>
  <c r="B665" i="109"/>
  <c r="B666" i="109"/>
  <c r="B667" i="109"/>
  <c r="B668" i="109"/>
  <c r="B669" i="109"/>
  <c r="B670" i="109"/>
  <c r="B671" i="109"/>
  <c r="B672" i="109"/>
  <c r="B673" i="109"/>
  <c r="B674" i="109"/>
  <c r="B675" i="109"/>
  <c r="B676" i="109"/>
  <c r="B677" i="109"/>
  <c r="B678" i="109"/>
  <c r="B679" i="109"/>
  <c r="B680" i="109"/>
  <c r="B681" i="109"/>
  <c r="B682" i="109"/>
  <c r="B683" i="109"/>
  <c r="B684" i="109"/>
  <c r="B685" i="109"/>
  <c r="B686" i="109"/>
  <c r="B687" i="109"/>
  <c r="B688" i="109"/>
  <c r="B689" i="109"/>
  <c r="B690" i="109"/>
  <c r="B691" i="109"/>
  <c r="B692" i="109"/>
  <c r="B693" i="109"/>
  <c r="B694" i="109"/>
  <c r="B695" i="109"/>
  <c r="B696" i="109"/>
  <c r="B697" i="109"/>
  <c r="B698" i="109"/>
  <c r="B699" i="109"/>
  <c r="B700" i="109"/>
  <c r="B701" i="109"/>
  <c r="B702" i="109"/>
  <c r="B703" i="109"/>
  <c r="B704" i="109"/>
  <c r="B705" i="109"/>
  <c r="B706" i="109"/>
  <c r="B707" i="109"/>
  <c r="B708" i="109"/>
  <c r="B709" i="109"/>
  <c r="B710" i="109"/>
  <c r="B711" i="109"/>
  <c r="B712" i="109"/>
  <c r="B713" i="109"/>
  <c r="B714" i="109"/>
  <c r="B715" i="109"/>
  <c r="B716" i="109"/>
  <c r="B717" i="109"/>
  <c r="B718" i="109"/>
  <c r="B719" i="109"/>
  <c r="B720" i="109"/>
  <c r="B721" i="109"/>
  <c r="B722" i="109"/>
  <c r="B723" i="109"/>
  <c r="B724" i="109"/>
  <c r="B725" i="109"/>
  <c r="B726" i="109"/>
  <c r="B727" i="109"/>
  <c r="B728" i="109"/>
  <c r="B729" i="109"/>
  <c r="B730" i="109"/>
  <c r="B731" i="109"/>
  <c r="B732" i="109"/>
  <c r="B733" i="109"/>
  <c r="B734" i="109"/>
  <c r="B735" i="109"/>
  <c r="B736" i="109"/>
  <c r="B737" i="109"/>
  <c r="B738" i="109"/>
  <c r="B739" i="109"/>
  <c r="B740" i="109"/>
  <c r="B741" i="109"/>
  <c r="B742" i="109"/>
  <c r="B743" i="109"/>
  <c r="B744" i="109"/>
  <c r="B745" i="109"/>
  <c r="B746" i="109"/>
  <c r="B747" i="109"/>
  <c r="B748" i="109"/>
  <c r="B749" i="109"/>
  <c r="B750" i="109"/>
  <c r="B751" i="109"/>
  <c r="B752" i="109"/>
  <c r="B753" i="109"/>
  <c r="B754" i="109"/>
  <c r="B755" i="109"/>
  <c r="B756" i="109"/>
  <c r="B757" i="109"/>
  <c r="B758" i="109"/>
  <c r="B759" i="109"/>
  <c r="B760" i="109"/>
  <c r="B761" i="109"/>
  <c r="B762" i="109"/>
  <c r="B763" i="109"/>
  <c r="B764" i="109"/>
  <c r="B765" i="109"/>
  <c r="B766" i="109"/>
  <c r="B767" i="109"/>
  <c r="B768" i="109"/>
  <c r="B769" i="109"/>
  <c r="B770" i="109"/>
  <c r="B771" i="109"/>
  <c r="B772" i="109"/>
  <c r="B773" i="109"/>
  <c r="B774" i="109"/>
  <c r="B775" i="109"/>
  <c r="B776" i="109"/>
  <c r="B777" i="109"/>
  <c r="B778" i="109"/>
  <c r="B779" i="109"/>
  <c r="B780" i="109"/>
  <c r="B781" i="109"/>
  <c r="B782" i="109"/>
  <c r="B783" i="109"/>
  <c r="B784" i="109"/>
  <c r="B785" i="109"/>
  <c r="B786" i="109"/>
  <c r="B787" i="109"/>
  <c r="B788" i="109"/>
  <c r="B789" i="109"/>
  <c r="B790" i="109"/>
  <c r="B791" i="109"/>
  <c r="B792" i="109"/>
  <c r="B793" i="109"/>
  <c r="B794" i="109"/>
  <c r="B795" i="109"/>
  <c r="B796" i="109"/>
  <c r="B797" i="109"/>
  <c r="B798" i="109"/>
  <c r="B799" i="109"/>
  <c r="B800" i="109"/>
  <c r="B801" i="109"/>
  <c r="B802" i="109"/>
  <c r="B803" i="109"/>
  <c r="B804" i="109"/>
  <c r="B805" i="109"/>
  <c r="B806" i="109"/>
  <c r="B807" i="109"/>
  <c r="B808" i="109"/>
  <c r="B809" i="109"/>
  <c r="B810" i="109"/>
  <c r="B811" i="109"/>
  <c r="B812" i="109"/>
  <c r="B813" i="109"/>
  <c r="B814" i="109"/>
  <c r="B815" i="109"/>
  <c r="B816" i="109"/>
  <c r="B817" i="109"/>
  <c r="B818" i="109"/>
  <c r="B819" i="109"/>
  <c r="B820" i="109"/>
  <c r="B821" i="109"/>
  <c r="B822" i="109"/>
  <c r="B823" i="109"/>
  <c r="B824" i="109"/>
  <c r="B825" i="109"/>
  <c r="B826" i="109"/>
  <c r="B827" i="109"/>
  <c r="B828" i="109"/>
  <c r="B829" i="109"/>
  <c r="B830" i="109"/>
  <c r="B831" i="109"/>
  <c r="B832" i="109"/>
  <c r="B833" i="109"/>
  <c r="B834" i="109"/>
  <c r="B835" i="109"/>
  <c r="B836" i="109"/>
  <c r="B837" i="109"/>
  <c r="B838" i="109"/>
  <c r="B839" i="109"/>
  <c r="B840" i="109"/>
  <c r="B841" i="109"/>
  <c r="B842" i="109"/>
  <c r="B843" i="109"/>
  <c r="B844" i="109"/>
  <c r="B845" i="109"/>
  <c r="B846" i="109"/>
  <c r="B847" i="109"/>
  <c r="B848" i="109"/>
  <c r="B849" i="109"/>
  <c r="B850" i="109"/>
  <c r="B851" i="109"/>
  <c r="B852" i="109"/>
  <c r="B853" i="109"/>
  <c r="B854" i="109"/>
  <c r="B855" i="109"/>
  <c r="B856" i="109"/>
  <c r="B857" i="109"/>
  <c r="B858" i="109"/>
  <c r="B859" i="109"/>
  <c r="B860" i="109"/>
  <c r="B861" i="109"/>
  <c r="B862" i="109"/>
  <c r="B863" i="109"/>
  <c r="B864" i="109"/>
  <c r="B865" i="109"/>
  <c r="B866" i="109"/>
  <c r="B867" i="109"/>
  <c r="B868" i="109"/>
  <c r="B869" i="109"/>
  <c r="B870" i="109"/>
  <c r="B871" i="109"/>
  <c r="B872" i="109"/>
  <c r="B873" i="109"/>
  <c r="B874" i="109"/>
  <c r="B875" i="109"/>
  <c r="B876" i="109"/>
  <c r="B877" i="109"/>
  <c r="B878" i="109"/>
  <c r="B879" i="109"/>
  <c r="B880" i="109"/>
  <c r="B881" i="109"/>
  <c r="B882" i="109"/>
  <c r="B883" i="109"/>
  <c r="B884" i="109"/>
  <c r="B885" i="109"/>
  <c r="B886" i="109"/>
  <c r="B887" i="109"/>
  <c r="B888" i="109"/>
  <c r="B889" i="109"/>
  <c r="B890" i="109"/>
  <c r="B891" i="109"/>
  <c r="B892" i="109"/>
  <c r="B893" i="109"/>
  <c r="B894" i="109"/>
  <c r="B895" i="109"/>
  <c r="B896" i="109"/>
  <c r="B897" i="109"/>
  <c r="B898" i="109"/>
  <c r="B899" i="109"/>
  <c r="B900" i="109"/>
  <c r="B901" i="109"/>
  <c r="B902" i="109"/>
  <c r="B903" i="109"/>
  <c r="B904" i="109"/>
  <c r="B905" i="109"/>
  <c r="B906" i="109"/>
  <c r="B907" i="109"/>
  <c r="B908" i="109"/>
  <c r="B909" i="109"/>
  <c r="B910" i="109"/>
  <c r="B911" i="109"/>
  <c r="B912" i="109"/>
  <c r="B913" i="109"/>
  <c r="B914" i="109"/>
  <c r="B915" i="109"/>
  <c r="B916" i="109"/>
  <c r="B917" i="109"/>
  <c r="B918" i="109"/>
  <c r="B919" i="109"/>
  <c r="B920" i="109"/>
  <c r="B921" i="109"/>
  <c r="B922" i="109"/>
  <c r="B923" i="109"/>
  <c r="B924" i="109"/>
  <c r="B925" i="109"/>
  <c r="B926" i="109"/>
  <c r="B927" i="109"/>
  <c r="B928" i="109"/>
  <c r="B929" i="109"/>
  <c r="B930" i="109"/>
  <c r="B931" i="109"/>
  <c r="B932" i="109"/>
  <c r="B933" i="109"/>
  <c r="B934" i="109"/>
  <c r="B935" i="109"/>
  <c r="B936" i="109"/>
  <c r="B937" i="109"/>
  <c r="B938" i="109"/>
  <c r="B939" i="109"/>
  <c r="B940" i="109"/>
  <c r="B941" i="109"/>
  <c r="B942" i="109"/>
  <c r="B943" i="109"/>
  <c r="B944" i="109"/>
  <c r="B945" i="109"/>
  <c r="B946" i="109"/>
  <c r="B947" i="109"/>
  <c r="B948" i="109"/>
  <c r="B949" i="109"/>
  <c r="B950" i="109"/>
  <c r="B951" i="109"/>
  <c r="B952" i="109"/>
  <c r="B953" i="109"/>
  <c r="B954" i="109"/>
  <c r="B955" i="109"/>
  <c r="B956" i="109"/>
  <c r="B957" i="109"/>
  <c r="B958" i="109"/>
  <c r="B959" i="109"/>
  <c r="B960" i="109"/>
  <c r="B961" i="109"/>
  <c r="B962" i="109"/>
  <c r="B963" i="109"/>
  <c r="B964" i="109"/>
  <c r="B965" i="109"/>
  <c r="B966" i="109"/>
  <c r="B967" i="109"/>
  <c r="B968" i="109"/>
  <c r="B969" i="109"/>
  <c r="B970" i="109"/>
  <c r="B971" i="109"/>
  <c r="B972" i="109"/>
  <c r="B973" i="109"/>
  <c r="B974" i="109"/>
  <c r="B975" i="109"/>
  <c r="B976" i="109"/>
  <c r="B977" i="109"/>
  <c r="B978" i="109"/>
  <c r="B979" i="109"/>
  <c r="B980" i="109"/>
  <c r="B981" i="109"/>
  <c r="B982" i="109"/>
  <c r="B983" i="109"/>
  <c r="B984" i="109"/>
  <c r="B985" i="109"/>
  <c r="B986" i="109"/>
  <c r="B987" i="109"/>
  <c r="B988" i="109"/>
  <c r="B989" i="109"/>
  <c r="B990" i="109"/>
  <c r="B991" i="109"/>
  <c r="B992" i="109"/>
  <c r="B993" i="109"/>
  <c r="B994" i="109"/>
  <c r="B995" i="109"/>
  <c r="B996" i="109"/>
  <c r="B997" i="109"/>
  <c r="B998" i="109"/>
  <c r="B999" i="109"/>
  <c r="B1000" i="109"/>
  <c r="B1001" i="109"/>
  <c r="B1002" i="109"/>
  <c r="B1003" i="109"/>
  <c r="B1004" i="109"/>
  <c r="B1005" i="109"/>
  <c r="B1006" i="109"/>
  <c r="B1007" i="109"/>
  <c r="B1008" i="109"/>
  <c r="B1009" i="109"/>
  <c r="B1010" i="109"/>
  <c r="B1011" i="109"/>
  <c r="B1012" i="109"/>
  <c r="B1013" i="109"/>
  <c r="B1014" i="109"/>
  <c r="B1015" i="109"/>
  <c r="B1016" i="109"/>
  <c r="B1017" i="109"/>
  <c r="B1018" i="109"/>
  <c r="B1019" i="109"/>
  <c r="B1020" i="109"/>
  <c r="B1021" i="109"/>
  <c r="B1022" i="109"/>
  <c r="B1023" i="109"/>
  <c r="B1024" i="109"/>
  <c r="B1025" i="109"/>
  <c r="B1026" i="109"/>
  <c r="B1027" i="109"/>
  <c r="B1028" i="109"/>
  <c r="B1029" i="109"/>
  <c r="B1030" i="109"/>
  <c r="B1031" i="109"/>
  <c r="B1032" i="109"/>
  <c r="B1033" i="109"/>
  <c r="B1034" i="109"/>
  <c r="B1035" i="109"/>
  <c r="B1036" i="109"/>
  <c r="B1037" i="109"/>
  <c r="B1038" i="109"/>
  <c r="B1039" i="109"/>
  <c r="B1040" i="109"/>
  <c r="B1041" i="109"/>
  <c r="B1042" i="109"/>
  <c r="B1043" i="109"/>
  <c r="B1044" i="109"/>
  <c r="B1045" i="109"/>
  <c r="B1046" i="109"/>
  <c r="B1047" i="109"/>
  <c r="B1048" i="109"/>
  <c r="B1049" i="109"/>
  <c r="B1050" i="109"/>
  <c r="B1051" i="109"/>
  <c r="B1052" i="109"/>
  <c r="B1053" i="109"/>
  <c r="B1054" i="109"/>
  <c r="B1055" i="109"/>
  <c r="B1056" i="109"/>
  <c r="B1057" i="109"/>
  <c r="B1058" i="109"/>
  <c r="B1059" i="109"/>
  <c r="B1060" i="109"/>
  <c r="B1061" i="109"/>
  <c r="B1062" i="109"/>
  <c r="B1063" i="109"/>
  <c r="B1064" i="109"/>
  <c r="B1065" i="109"/>
  <c r="B1066" i="109"/>
  <c r="B1067" i="109"/>
  <c r="B1068" i="109"/>
  <c r="B1069" i="109"/>
  <c r="B1070" i="109"/>
  <c r="B1071" i="109"/>
  <c r="B1072" i="109"/>
  <c r="B1073" i="109"/>
  <c r="B1074" i="109"/>
  <c r="B1075" i="109"/>
  <c r="B1076" i="109"/>
  <c r="B1077" i="109"/>
  <c r="B1078" i="109"/>
  <c r="B1079" i="109"/>
  <c r="B1080" i="109"/>
  <c r="B1081" i="109"/>
  <c r="B1082" i="109"/>
  <c r="B1083" i="109"/>
  <c r="B1084" i="109"/>
  <c r="B1085" i="109"/>
  <c r="B1086" i="109"/>
  <c r="B1087" i="109"/>
  <c r="B1088" i="109"/>
  <c r="B1089" i="109"/>
  <c r="B1090" i="109"/>
  <c r="B1091" i="109"/>
  <c r="B1092" i="109"/>
  <c r="B1093" i="109"/>
  <c r="B1094" i="109"/>
  <c r="B1095" i="109"/>
  <c r="B1096" i="109"/>
  <c r="B1097" i="109"/>
  <c r="B1098" i="109"/>
  <c r="B1099" i="109"/>
  <c r="B1100" i="109"/>
  <c r="B1101" i="109"/>
  <c r="B1102" i="109"/>
  <c r="B1103" i="109"/>
  <c r="B1104" i="109"/>
  <c r="B1105" i="109"/>
  <c r="B1106" i="109"/>
  <c r="B1107" i="109"/>
  <c r="B1108" i="109"/>
  <c r="B1109" i="109"/>
  <c r="B1110" i="109"/>
  <c r="B1111" i="109"/>
  <c r="B1112" i="109"/>
  <c r="B1113" i="109"/>
  <c r="B1114" i="109"/>
  <c r="B1115" i="109"/>
  <c r="B1116" i="109"/>
  <c r="B1117" i="109"/>
  <c r="B1118" i="109"/>
  <c r="B1119" i="109"/>
  <c r="B1120" i="109"/>
  <c r="B1121" i="109"/>
  <c r="B1122" i="109"/>
  <c r="B1123" i="109"/>
  <c r="B1124" i="109"/>
  <c r="B1125" i="109"/>
  <c r="B1126" i="109"/>
  <c r="B1127" i="109"/>
  <c r="B1128" i="109"/>
  <c r="B1129" i="109"/>
  <c r="B1130" i="109"/>
  <c r="B1131" i="109"/>
  <c r="B1132" i="109"/>
  <c r="B1133" i="109"/>
  <c r="B1134" i="109"/>
  <c r="B1135" i="109"/>
  <c r="B1136" i="109"/>
  <c r="B1137" i="109"/>
  <c r="B1138" i="109"/>
  <c r="B1139" i="109"/>
  <c r="B1140" i="109"/>
  <c r="B1141" i="109"/>
  <c r="B1142" i="109"/>
  <c r="B1143" i="109"/>
  <c r="B1144" i="109"/>
  <c r="B1145" i="109"/>
  <c r="B1146" i="109"/>
  <c r="B1147" i="109"/>
  <c r="B1148" i="109"/>
  <c r="B1149" i="109"/>
  <c r="B1150" i="109"/>
  <c r="B1151" i="109"/>
  <c r="B1152" i="109"/>
  <c r="B1153" i="109"/>
  <c r="B1154" i="109"/>
  <c r="B1155" i="109"/>
  <c r="B1156" i="109"/>
  <c r="B1157" i="109"/>
  <c r="B1158" i="109"/>
  <c r="B1159" i="109"/>
  <c r="B1160" i="109"/>
  <c r="B1161" i="109"/>
  <c r="B1162" i="109"/>
  <c r="B1163" i="109"/>
  <c r="B1164" i="109"/>
  <c r="B1165" i="109"/>
  <c r="B1166" i="109"/>
  <c r="B1167" i="109"/>
  <c r="B1168" i="109"/>
  <c r="B1169" i="109"/>
  <c r="B1170" i="109"/>
  <c r="B1171" i="109"/>
  <c r="B1172" i="109"/>
  <c r="B1173" i="109"/>
  <c r="B1174" i="109"/>
  <c r="B1175" i="109"/>
  <c r="B1176" i="109"/>
  <c r="B1177" i="109"/>
  <c r="B1178" i="109"/>
  <c r="B1179" i="109"/>
  <c r="B1180" i="109"/>
  <c r="B1181" i="109"/>
  <c r="B1182" i="109"/>
  <c r="B1183" i="109"/>
  <c r="B1184" i="109"/>
  <c r="B1185" i="109"/>
  <c r="B1186" i="109"/>
  <c r="B1187" i="109"/>
  <c r="B1188" i="109"/>
  <c r="B1189" i="109"/>
  <c r="B1190" i="109"/>
  <c r="B1191" i="109"/>
  <c r="B1192" i="109"/>
  <c r="B1193" i="109"/>
  <c r="B1194" i="109"/>
  <c r="B1195" i="109"/>
  <c r="B1196" i="109"/>
  <c r="B1197" i="109"/>
  <c r="B1198" i="109"/>
  <c r="B1199" i="109"/>
  <c r="B1200" i="109"/>
  <c r="B1201" i="109"/>
  <c r="B1202" i="109"/>
  <c r="B1203" i="109"/>
  <c r="B1204" i="109"/>
  <c r="B1205" i="109"/>
  <c r="B1206" i="109"/>
  <c r="B1207" i="109"/>
  <c r="B1208" i="109"/>
  <c r="B1209" i="109"/>
  <c r="B1210" i="109"/>
  <c r="B1211" i="109"/>
  <c r="B1212" i="109"/>
  <c r="B1213" i="109"/>
  <c r="B1214" i="109"/>
  <c r="B1215" i="109"/>
  <c r="B1216" i="109"/>
  <c r="B1217" i="109"/>
  <c r="B1218" i="109"/>
  <c r="B1219" i="109"/>
  <c r="B1220" i="109"/>
  <c r="B1221" i="109"/>
  <c r="B1222" i="109"/>
  <c r="B1223" i="109"/>
  <c r="B1224" i="109"/>
  <c r="B1225" i="109"/>
  <c r="B1226" i="109"/>
  <c r="B1227" i="109"/>
  <c r="B1228" i="109"/>
  <c r="B1229" i="109"/>
  <c r="B1230" i="109"/>
  <c r="B1231" i="109"/>
  <c r="B1232" i="109"/>
  <c r="B1233" i="109"/>
  <c r="B1234" i="109"/>
  <c r="B1235" i="109"/>
  <c r="B1236" i="109"/>
  <c r="B1237" i="109"/>
  <c r="B1238" i="109"/>
  <c r="B1239" i="109"/>
  <c r="B1240" i="109"/>
  <c r="B1241" i="109"/>
  <c r="B1242" i="109"/>
  <c r="B1243" i="109"/>
  <c r="B1244" i="109"/>
  <c r="B1245" i="109"/>
  <c r="B1246" i="109"/>
  <c r="B1247" i="109"/>
  <c r="B1248" i="109"/>
  <c r="B1249" i="109"/>
  <c r="B1250" i="109"/>
  <c r="B1251" i="109"/>
  <c r="B1252" i="109"/>
  <c r="B1253" i="109"/>
  <c r="B1254" i="109"/>
  <c r="B1255" i="109"/>
  <c r="B1256" i="109"/>
  <c r="B1257" i="109"/>
  <c r="B1258" i="109"/>
  <c r="B1259" i="109"/>
  <c r="B1260" i="109"/>
  <c r="B1261" i="109"/>
  <c r="B1262" i="109"/>
  <c r="B1263" i="109"/>
  <c r="B1264" i="109"/>
  <c r="B1265" i="109"/>
  <c r="B1266" i="109"/>
  <c r="B1267" i="109"/>
  <c r="B1268" i="109"/>
  <c r="B1269" i="109"/>
  <c r="B1270" i="109"/>
  <c r="B1271" i="109"/>
  <c r="B1272" i="109"/>
  <c r="B1273" i="109"/>
  <c r="B1274" i="109"/>
  <c r="B1275" i="109"/>
  <c r="B1276" i="109"/>
  <c r="B1277" i="109"/>
  <c r="B1278" i="109"/>
  <c r="B1279" i="109"/>
  <c r="B1280" i="109"/>
  <c r="B1281" i="109"/>
  <c r="B1282" i="109"/>
  <c r="B1283" i="109"/>
  <c r="B1284" i="109"/>
  <c r="B1285" i="109"/>
  <c r="B1286" i="109"/>
  <c r="B1287" i="109"/>
  <c r="B1288" i="109"/>
  <c r="B1289" i="109"/>
  <c r="B1290" i="109"/>
  <c r="B1291" i="109"/>
  <c r="B1292" i="109"/>
  <c r="B1293" i="109"/>
  <c r="B1294" i="109"/>
  <c r="B1295" i="109"/>
  <c r="B1296" i="109"/>
  <c r="B1297" i="109"/>
  <c r="B1298" i="109"/>
  <c r="B1299" i="109"/>
  <c r="B1300" i="109"/>
  <c r="B1301" i="109"/>
  <c r="B1302" i="109"/>
  <c r="B1303" i="109"/>
  <c r="B1304" i="109"/>
  <c r="B1305" i="109"/>
  <c r="B1306" i="109"/>
  <c r="B1307" i="109"/>
  <c r="B1308" i="109"/>
  <c r="B1309" i="109"/>
  <c r="B1310" i="109"/>
  <c r="B1311" i="109"/>
  <c r="B1312" i="109"/>
  <c r="B1313" i="109"/>
  <c r="B1314" i="109"/>
  <c r="B1315" i="109"/>
  <c r="B1316" i="109"/>
  <c r="B1317" i="109"/>
  <c r="B1318" i="109"/>
  <c r="B1319" i="109"/>
  <c r="B1320" i="109"/>
  <c r="B1321" i="109"/>
  <c r="B1322" i="109"/>
  <c r="B1323" i="109"/>
  <c r="B1324" i="109"/>
  <c r="B1325" i="109"/>
  <c r="B1326" i="109"/>
  <c r="B1327" i="109"/>
  <c r="B1328" i="109"/>
  <c r="B1329" i="109"/>
  <c r="B1330" i="109"/>
  <c r="B1331" i="109"/>
  <c r="B1332" i="109"/>
  <c r="B1333" i="109"/>
  <c r="B1334" i="109"/>
  <c r="B1335" i="109"/>
  <c r="B1336" i="109"/>
  <c r="B1337" i="109"/>
  <c r="B1338" i="109"/>
  <c r="B1339" i="109"/>
  <c r="B1340" i="109"/>
  <c r="B1341" i="109"/>
  <c r="B1342" i="109"/>
  <c r="B1343" i="109"/>
  <c r="B1344" i="109"/>
  <c r="B1345" i="109"/>
  <c r="B1346" i="109"/>
  <c r="B1347" i="109"/>
  <c r="B1348" i="109"/>
  <c r="B1349" i="109"/>
  <c r="B1350" i="109"/>
  <c r="B1351" i="109"/>
  <c r="B1352" i="109"/>
  <c r="B1353" i="109"/>
  <c r="B1354" i="109"/>
  <c r="B1355" i="109"/>
  <c r="B1356" i="109"/>
  <c r="B1357" i="109"/>
  <c r="B1358" i="109"/>
  <c r="B1359" i="109"/>
  <c r="B1360" i="109"/>
  <c r="B1361" i="109"/>
  <c r="B1362" i="109"/>
  <c r="B1363" i="109"/>
  <c r="B1364" i="109"/>
  <c r="B1365" i="109"/>
  <c r="B1366" i="109"/>
  <c r="B1367" i="109"/>
  <c r="B1368" i="109"/>
  <c r="B1369" i="109"/>
  <c r="B1370" i="109"/>
  <c r="B1371" i="109"/>
  <c r="B1372" i="109"/>
  <c r="C428" i="108"/>
  <c r="C429" i="108"/>
  <c r="C430" i="108"/>
  <c r="C431" i="108"/>
  <c r="C432" i="108"/>
  <c r="C433" i="108"/>
  <c r="C434" i="108"/>
  <c r="C435" i="108"/>
  <c r="C436" i="108"/>
  <c r="C437" i="108"/>
  <c r="C438" i="108"/>
  <c r="C439" i="108"/>
  <c r="C440" i="108"/>
  <c r="C441" i="108"/>
  <c r="C442" i="108"/>
  <c r="C443" i="108"/>
  <c r="C444" i="108"/>
  <c r="C445" i="108"/>
  <c r="C446" i="108"/>
  <c r="C447" i="108"/>
  <c r="C448" i="108"/>
  <c r="C449" i="108"/>
  <c r="C450" i="108"/>
  <c r="C451" i="108"/>
  <c r="C452" i="108"/>
  <c r="C453" i="108"/>
  <c r="C454" i="108"/>
  <c r="C455" i="108"/>
  <c r="C456" i="108"/>
  <c r="C457" i="108"/>
  <c r="C458" i="108"/>
  <c r="C459" i="108"/>
  <c r="C460" i="108"/>
  <c r="C461" i="108"/>
  <c r="C462" i="108"/>
  <c r="C463" i="108"/>
  <c r="C464" i="108"/>
  <c r="C465" i="108"/>
  <c r="C466" i="108"/>
  <c r="C467" i="108"/>
  <c r="C468" i="108"/>
  <c r="C469" i="108"/>
  <c r="C470" i="108"/>
  <c r="C471" i="108"/>
  <c r="C472" i="108"/>
  <c r="C473" i="108"/>
  <c r="C474" i="108"/>
  <c r="C475" i="108"/>
  <c r="C476" i="108"/>
  <c r="C477" i="108"/>
  <c r="C478" i="108"/>
  <c r="C479" i="108"/>
  <c r="C480" i="108"/>
  <c r="C481" i="108"/>
  <c r="C482" i="108"/>
  <c r="C483" i="108"/>
  <c r="C484" i="108"/>
  <c r="C485" i="108"/>
  <c r="C486" i="108"/>
  <c r="C487" i="108"/>
  <c r="C488" i="108"/>
  <c r="C489" i="108"/>
  <c r="C490" i="108"/>
  <c r="C491" i="108"/>
  <c r="C492" i="108"/>
  <c r="C493" i="108"/>
  <c r="C494" i="108"/>
  <c r="C495" i="108"/>
  <c r="C496" i="108"/>
  <c r="C497" i="108"/>
  <c r="C498" i="108"/>
  <c r="C499" i="108"/>
  <c r="C500" i="108"/>
  <c r="C501" i="108"/>
  <c r="C502" i="108"/>
  <c r="C503" i="108"/>
  <c r="C504" i="108"/>
  <c r="C505" i="108"/>
  <c r="C506" i="108"/>
  <c r="C507" i="108"/>
  <c r="C508" i="108"/>
  <c r="C509" i="108"/>
  <c r="C510" i="108"/>
  <c r="C511" i="108"/>
  <c r="C512" i="108"/>
  <c r="C513" i="108"/>
  <c r="C514" i="108"/>
  <c r="C515" i="108"/>
  <c r="C516" i="108"/>
  <c r="C517" i="108"/>
  <c r="C518" i="108"/>
  <c r="C519" i="108"/>
  <c r="C520" i="108"/>
  <c r="C521" i="108"/>
  <c r="C522" i="108"/>
  <c r="C523" i="108"/>
  <c r="C524" i="108"/>
  <c r="C525" i="108"/>
  <c r="C526" i="108"/>
  <c r="C527" i="108"/>
  <c r="C528" i="108"/>
  <c r="C529" i="108"/>
  <c r="C530" i="108"/>
  <c r="C531" i="108"/>
  <c r="C532" i="108"/>
  <c r="C533" i="108"/>
  <c r="C534" i="108"/>
  <c r="C535" i="108"/>
  <c r="C536" i="108"/>
  <c r="C537" i="108"/>
  <c r="C538" i="108"/>
  <c r="C539" i="108"/>
  <c r="C540" i="108"/>
  <c r="C541" i="108"/>
  <c r="C542" i="108"/>
  <c r="C543" i="108"/>
  <c r="C544" i="108"/>
  <c r="C545" i="108"/>
  <c r="C546" i="108"/>
  <c r="C547" i="108"/>
  <c r="C548" i="108"/>
  <c r="C549" i="108"/>
  <c r="C550" i="108"/>
  <c r="C551" i="108"/>
  <c r="C552" i="108"/>
  <c r="C553" i="108"/>
  <c r="C554" i="108"/>
  <c r="C555" i="108"/>
  <c r="C556" i="108"/>
  <c r="C557" i="108"/>
  <c r="C558" i="108"/>
  <c r="C559" i="108"/>
  <c r="C560" i="108"/>
  <c r="C561" i="108"/>
  <c r="C562" i="108"/>
  <c r="C563" i="108"/>
  <c r="C564" i="108"/>
  <c r="C565" i="108"/>
  <c r="C566" i="108"/>
  <c r="C567" i="108"/>
  <c r="C568" i="108"/>
  <c r="C569" i="108"/>
  <c r="C570" i="108"/>
  <c r="C571" i="108"/>
  <c r="C572" i="108"/>
  <c r="C573" i="108"/>
  <c r="C574" i="108"/>
  <c r="C575" i="108"/>
  <c r="C576" i="108"/>
  <c r="C577" i="108"/>
  <c r="C578" i="108"/>
  <c r="C579" i="108"/>
  <c r="C580" i="108"/>
  <c r="C581" i="108"/>
  <c r="C582" i="108"/>
  <c r="C583" i="108"/>
  <c r="C584" i="108"/>
  <c r="C585" i="108"/>
  <c r="C586" i="108"/>
  <c r="C587" i="108"/>
  <c r="C588" i="108"/>
  <c r="C589" i="108"/>
  <c r="C590" i="108"/>
  <c r="C591" i="108"/>
  <c r="C592" i="108"/>
  <c r="C593" i="108"/>
  <c r="C594" i="108"/>
  <c r="C595" i="108"/>
  <c r="C596" i="108"/>
  <c r="C597" i="108"/>
  <c r="C598" i="108"/>
  <c r="C599" i="108"/>
  <c r="C600" i="108"/>
  <c r="C601" i="108"/>
  <c r="C602" i="108"/>
  <c r="C603" i="108"/>
  <c r="C604" i="108"/>
  <c r="C605" i="108"/>
  <c r="C606" i="108"/>
  <c r="C607" i="108"/>
  <c r="C608" i="108"/>
  <c r="C609" i="108"/>
  <c r="C610" i="108"/>
  <c r="C611" i="108"/>
  <c r="C612" i="108"/>
  <c r="C613" i="108"/>
  <c r="C614" i="108"/>
  <c r="C615" i="108"/>
  <c r="C616" i="108"/>
  <c r="C617" i="108"/>
  <c r="C618" i="108"/>
  <c r="C619" i="108"/>
  <c r="C620" i="108"/>
  <c r="C621" i="108"/>
  <c r="C622" i="108"/>
  <c r="C623" i="108"/>
  <c r="C624" i="108"/>
  <c r="C625" i="108"/>
  <c r="C626" i="108"/>
  <c r="C627" i="108"/>
  <c r="C628" i="108"/>
  <c r="C629" i="108"/>
  <c r="C630" i="108"/>
  <c r="C631" i="108"/>
  <c r="C632" i="108"/>
  <c r="C633" i="108"/>
  <c r="C634" i="108"/>
  <c r="C635" i="108"/>
  <c r="C636" i="108"/>
  <c r="C637" i="108"/>
  <c r="C638" i="108"/>
  <c r="C639" i="108"/>
  <c r="C640" i="108"/>
  <c r="C641" i="108"/>
  <c r="C642" i="108"/>
  <c r="C643" i="108"/>
  <c r="C644" i="108"/>
  <c r="C645" i="108"/>
  <c r="C646" i="108"/>
  <c r="C647" i="108"/>
  <c r="C648" i="108"/>
  <c r="C649" i="108"/>
  <c r="C650" i="108"/>
  <c r="C651" i="108"/>
  <c r="C652" i="108"/>
  <c r="C653" i="108"/>
  <c r="C654" i="108"/>
  <c r="C655" i="108"/>
  <c r="C656" i="108"/>
  <c r="C657" i="108"/>
  <c r="C658" i="108"/>
  <c r="C659" i="108"/>
  <c r="C660" i="108"/>
  <c r="C661" i="108"/>
  <c r="C662" i="108"/>
  <c r="C663" i="108"/>
  <c r="C664" i="108"/>
  <c r="C665" i="108"/>
  <c r="C666" i="108"/>
  <c r="C667" i="108"/>
  <c r="C668" i="108"/>
  <c r="C669" i="108"/>
  <c r="C670" i="108"/>
  <c r="C671" i="108"/>
  <c r="C672" i="108"/>
  <c r="C673" i="108"/>
  <c r="C674" i="108"/>
  <c r="C675" i="108"/>
  <c r="C676" i="108"/>
  <c r="C677" i="108"/>
  <c r="C678" i="108"/>
  <c r="C679" i="108"/>
  <c r="C680" i="108"/>
  <c r="C681" i="108"/>
  <c r="C682" i="108"/>
  <c r="C683" i="108"/>
  <c r="C684" i="108"/>
  <c r="C685" i="108"/>
  <c r="C686" i="108"/>
  <c r="C687" i="108"/>
  <c r="C688" i="108"/>
  <c r="C689" i="108"/>
  <c r="C690" i="108"/>
  <c r="C691" i="108"/>
  <c r="C692" i="108"/>
  <c r="C693" i="108"/>
  <c r="C694" i="108"/>
  <c r="C695" i="108"/>
  <c r="C696" i="108"/>
  <c r="C697" i="108"/>
  <c r="C698" i="108"/>
  <c r="C699" i="108"/>
  <c r="C700" i="108"/>
  <c r="C701" i="108"/>
  <c r="C702" i="108"/>
  <c r="C703" i="108"/>
  <c r="C704" i="108"/>
  <c r="C705" i="108"/>
  <c r="C706" i="108"/>
  <c r="C707" i="108"/>
  <c r="C708" i="108"/>
  <c r="C709" i="108"/>
  <c r="C710" i="108"/>
  <c r="C711" i="108"/>
  <c r="C712" i="108"/>
  <c r="C713" i="108"/>
  <c r="C714" i="108"/>
  <c r="C715" i="108"/>
  <c r="C716" i="108"/>
  <c r="C717" i="108"/>
  <c r="C718" i="108"/>
  <c r="C719" i="108"/>
  <c r="C720" i="108"/>
  <c r="C721" i="108"/>
  <c r="C722" i="108"/>
  <c r="C723" i="108"/>
  <c r="C724" i="108"/>
  <c r="C725" i="108"/>
  <c r="C726" i="108"/>
  <c r="C727" i="108"/>
  <c r="C728" i="108"/>
  <c r="C729" i="108"/>
  <c r="C730" i="108"/>
  <c r="C731" i="108"/>
  <c r="C732" i="108"/>
  <c r="C733" i="108"/>
  <c r="C734" i="108"/>
  <c r="C735" i="108"/>
  <c r="C736" i="108"/>
  <c r="C737" i="108"/>
  <c r="C738" i="108"/>
  <c r="C739" i="108"/>
  <c r="C740" i="108"/>
  <c r="C741" i="108"/>
  <c r="C742" i="108"/>
  <c r="C743" i="108"/>
  <c r="C744" i="108"/>
  <c r="C745" i="108"/>
  <c r="C746" i="108"/>
  <c r="C747" i="108"/>
  <c r="C748" i="108"/>
  <c r="C749" i="108"/>
  <c r="C750" i="108"/>
  <c r="C751" i="108"/>
  <c r="C752" i="108"/>
  <c r="C753" i="108"/>
  <c r="C754" i="108"/>
  <c r="C755" i="108"/>
  <c r="C756" i="108"/>
  <c r="C757" i="108"/>
  <c r="C758" i="108"/>
  <c r="C759" i="108"/>
  <c r="C760" i="108"/>
  <c r="C761" i="108"/>
  <c r="C762" i="108"/>
  <c r="C763" i="108"/>
  <c r="C764" i="108"/>
  <c r="C765" i="108"/>
  <c r="C766" i="108"/>
  <c r="C767" i="108"/>
  <c r="C768" i="108"/>
  <c r="C769" i="108"/>
  <c r="C770" i="108"/>
  <c r="C771" i="108"/>
  <c r="C772" i="108"/>
  <c r="C773" i="108"/>
  <c r="C774" i="108"/>
  <c r="C775" i="108"/>
  <c r="C776" i="108"/>
  <c r="C777" i="108"/>
  <c r="C778" i="108"/>
  <c r="C779" i="108"/>
  <c r="C780" i="108"/>
  <c r="C781" i="108"/>
  <c r="C782" i="108"/>
  <c r="C783" i="108"/>
  <c r="C784" i="108"/>
  <c r="C785" i="108"/>
  <c r="C786" i="108"/>
  <c r="C787" i="108"/>
  <c r="C788" i="108"/>
  <c r="C789" i="108"/>
  <c r="C790" i="108"/>
  <c r="C791" i="108"/>
  <c r="C792" i="108"/>
  <c r="C793" i="108"/>
  <c r="C794" i="108"/>
  <c r="C795" i="108"/>
  <c r="C796" i="108"/>
  <c r="C797" i="108"/>
  <c r="C798" i="108"/>
  <c r="C799" i="108"/>
  <c r="C800" i="108"/>
  <c r="C801" i="108"/>
  <c r="C802" i="108"/>
  <c r="C803" i="108"/>
  <c r="C804" i="108"/>
  <c r="C805" i="108"/>
  <c r="C806" i="108"/>
  <c r="C807" i="108"/>
  <c r="C808" i="108"/>
  <c r="C809" i="108"/>
  <c r="C810" i="108"/>
  <c r="C811" i="108"/>
  <c r="C812" i="108"/>
  <c r="C813" i="108"/>
  <c r="C814" i="108"/>
  <c r="C815" i="108"/>
  <c r="C816" i="108"/>
  <c r="C11" i="108"/>
  <c r="C12" i="108"/>
  <c r="C13" i="108"/>
  <c r="C14" i="108"/>
  <c r="C15" i="108"/>
  <c r="C817" i="108"/>
  <c r="C818" i="108"/>
  <c r="C819" i="108"/>
  <c r="C820" i="108"/>
  <c r="C821" i="108"/>
  <c r="C822" i="108"/>
  <c r="C823" i="108"/>
  <c r="C824" i="108"/>
  <c r="C825" i="108"/>
  <c r="C826" i="108"/>
  <c r="C827" i="108"/>
  <c r="C828" i="108"/>
  <c r="C829" i="108"/>
  <c r="C830" i="108"/>
  <c r="C831" i="108"/>
  <c r="C832" i="108"/>
  <c r="C833" i="108"/>
  <c r="C834" i="108"/>
  <c r="C835" i="108"/>
  <c r="C836" i="108"/>
  <c r="C837" i="108"/>
  <c r="C838" i="108"/>
  <c r="C839" i="108"/>
  <c r="C840" i="108"/>
  <c r="C841" i="108"/>
  <c r="C842" i="108"/>
  <c r="C843" i="108"/>
  <c r="C844" i="108"/>
  <c r="C845" i="108"/>
  <c r="C846" i="108"/>
  <c r="C847" i="108"/>
  <c r="C848" i="108"/>
  <c r="C849" i="108"/>
  <c r="C850" i="108"/>
  <c r="C851" i="108"/>
  <c r="C852" i="108"/>
  <c r="C853" i="108"/>
  <c r="C854" i="108"/>
  <c r="C855" i="108"/>
  <c r="C856" i="108"/>
  <c r="C857" i="108"/>
  <c r="C858" i="108"/>
  <c r="C859" i="108"/>
  <c r="C860" i="108"/>
  <c r="C861" i="108"/>
  <c r="C862" i="108"/>
  <c r="C863" i="108"/>
  <c r="C864" i="108"/>
  <c r="C865" i="108"/>
  <c r="C866" i="108"/>
  <c r="C867" i="108"/>
  <c r="C868" i="108"/>
  <c r="C869" i="108"/>
  <c r="C870" i="108"/>
  <c r="C871" i="108"/>
  <c r="C872" i="108"/>
  <c r="C873" i="108"/>
  <c r="C874" i="108"/>
  <c r="C875" i="108"/>
  <c r="C876" i="108"/>
  <c r="C877" i="108"/>
  <c r="C878" i="108"/>
  <c r="C879" i="108"/>
  <c r="C880" i="108"/>
  <c r="C881" i="108"/>
  <c r="C882" i="108"/>
  <c r="C883" i="108"/>
  <c r="C884" i="108"/>
  <c r="C885" i="108"/>
  <c r="C886" i="108"/>
  <c r="C887" i="108"/>
  <c r="C888" i="108"/>
  <c r="C889" i="108"/>
  <c r="C890" i="108"/>
  <c r="C891" i="108"/>
  <c r="C892" i="108"/>
  <c r="C893" i="108"/>
  <c r="C894" i="108"/>
  <c r="C895" i="108"/>
  <c r="C896" i="108"/>
  <c r="C897" i="108"/>
  <c r="C898" i="108"/>
  <c r="C899" i="108"/>
  <c r="C900" i="108"/>
  <c r="C901" i="108"/>
  <c r="C902" i="108"/>
  <c r="C903" i="108"/>
  <c r="C904" i="108"/>
  <c r="C905" i="108"/>
  <c r="C906" i="108"/>
  <c r="C907" i="108"/>
  <c r="C908" i="108"/>
  <c r="C909" i="108"/>
  <c r="C910" i="108"/>
  <c r="C911" i="108"/>
  <c r="C912" i="108"/>
  <c r="C913" i="108"/>
  <c r="C914" i="108"/>
  <c r="C915" i="108"/>
  <c r="C916" i="108"/>
  <c r="C917" i="108"/>
  <c r="C918" i="108"/>
  <c r="C919" i="108"/>
  <c r="C920" i="108"/>
  <c r="C921" i="108"/>
  <c r="C922" i="108"/>
  <c r="C923" i="108"/>
  <c r="C924" i="108"/>
  <c r="C925" i="108"/>
  <c r="C926" i="108"/>
  <c r="C927" i="108"/>
  <c r="C928" i="108"/>
  <c r="C929" i="108"/>
  <c r="C930" i="108"/>
  <c r="C931" i="108"/>
  <c r="C932" i="108"/>
  <c r="C933" i="108"/>
  <c r="C934" i="108"/>
  <c r="C935" i="108"/>
  <c r="C936" i="108"/>
  <c r="C937" i="108"/>
  <c r="C938" i="108"/>
  <c r="C939" i="108"/>
  <c r="C940" i="108"/>
  <c r="C941" i="108"/>
  <c r="C942" i="108"/>
  <c r="C943" i="108"/>
  <c r="C944" i="108"/>
  <c r="C945" i="108"/>
  <c r="C946" i="108"/>
  <c r="C947" i="108"/>
  <c r="C948" i="108"/>
  <c r="C949" i="108"/>
  <c r="C950" i="108"/>
  <c r="C951" i="108"/>
  <c r="C952" i="108"/>
  <c r="C953" i="108"/>
  <c r="C954" i="108"/>
  <c r="C955" i="108"/>
  <c r="C956" i="108"/>
  <c r="C957" i="108"/>
  <c r="C958" i="108"/>
  <c r="C959" i="108"/>
  <c r="C960" i="108"/>
  <c r="C961" i="108"/>
  <c r="C962" i="108"/>
  <c r="C963" i="108"/>
  <c r="C964" i="108"/>
  <c r="C965" i="108"/>
  <c r="C966" i="108"/>
  <c r="C967" i="108"/>
  <c r="C968" i="108"/>
  <c r="C969" i="108"/>
  <c r="C970" i="108"/>
  <c r="C971" i="108"/>
  <c r="C972" i="108"/>
  <c r="C973" i="108"/>
  <c r="C974" i="108"/>
  <c r="C975" i="108"/>
  <c r="C976" i="108"/>
  <c r="C977" i="108"/>
  <c r="C978" i="108"/>
  <c r="C979" i="108"/>
  <c r="C980" i="108"/>
  <c r="C981" i="108"/>
  <c r="C982" i="108"/>
  <c r="C983" i="108"/>
  <c r="C984" i="108"/>
  <c r="C985" i="108"/>
  <c r="C986" i="108"/>
  <c r="C987" i="108"/>
  <c r="C988" i="108"/>
  <c r="C989" i="108"/>
  <c r="C990" i="108"/>
  <c r="C991" i="108"/>
  <c r="C992" i="108"/>
  <c r="C993" i="108"/>
  <c r="C994" i="108"/>
  <c r="C995" i="108"/>
  <c r="C996" i="108"/>
  <c r="C997" i="108"/>
  <c r="C998" i="108"/>
  <c r="C999" i="108"/>
  <c r="C1000" i="108"/>
  <c r="C1001" i="108"/>
  <c r="C1002" i="108"/>
  <c r="C1003" i="108"/>
  <c r="C1004" i="108"/>
  <c r="C1005" i="108"/>
  <c r="C1006" i="108"/>
  <c r="C1007" i="108"/>
  <c r="C1008" i="108"/>
  <c r="C1009" i="108"/>
  <c r="C1010" i="108"/>
  <c r="C1011" i="108"/>
  <c r="C1012" i="108"/>
  <c r="C1013" i="108"/>
  <c r="C1014" i="108"/>
  <c r="C1015" i="108"/>
  <c r="C1016" i="108"/>
  <c r="C1017" i="108"/>
  <c r="C1018" i="108"/>
  <c r="C1019" i="108"/>
  <c r="C1020" i="108"/>
  <c r="C1021" i="108"/>
  <c r="C1022" i="108"/>
  <c r="C1023" i="108"/>
  <c r="C1024" i="108"/>
  <c r="C1025" i="108"/>
  <c r="C1026" i="108"/>
  <c r="C1027" i="108"/>
  <c r="C1028" i="108"/>
  <c r="C1029" i="108"/>
  <c r="C1030" i="108"/>
  <c r="C1031" i="108"/>
  <c r="C1032" i="108"/>
  <c r="C1033" i="108"/>
  <c r="C1034" i="108"/>
  <c r="C1035" i="108"/>
  <c r="C1036" i="108"/>
  <c r="C1037" i="108"/>
  <c r="C1038" i="108"/>
  <c r="C1039" i="108"/>
  <c r="C1040" i="108"/>
  <c r="C1041" i="108"/>
  <c r="C1042" i="108"/>
  <c r="C1043" i="108"/>
  <c r="C1044" i="108"/>
  <c r="C1045" i="108"/>
  <c r="C1046" i="108"/>
  <c r="C1047" i="108"/>
  <c r="C1048" i="108"/>
  <c r="C1049" i="108"/>
  <c r="C1050" i="108"/>
  <c r="C1051" i="108"/>
  <c r="C1052" i="108"/>
  <c r="C1053" i="108"/>
  <c r="C1054" i="108"/>
  <c r="C1055" i="108"/>
  <c r="C1056" i="108"/>
  <c r="C1057" i="108"/>
  <c r="C1058" i="108"/>
  <c r="C1059" i="108"/>
  <c r="C1060" i="108"/>
  <c r="C1061" i="108"/>
  <c r="C1062" i="108"/>
  <c r="C1063" i="108"/>
  <c r="C1064" i="108"/>
  <c r="C1065" i="108"/>
  <c r="C1066" i="108"/>
  <c r="C1067" i="108"/>
  <c r="C1068" i="108"/>
  <c r="C1069" i="108"/>
  <c r="C1070" i="108"/>
  <c r="C1071" i="108"/>
  <c r="C1072" i="108"/>
  <c r="C1073" i="108"/>
  <c r="C1074" i="108"/>
  <c r="C1075" i="108"/>
  <c r="C1076" i="108"/>
  <c r="C1077" i="108"/>
  <c r="C1078" i="108"/>
  <c r="C1079" i="108"/>
  <c r="C1080" i="108"/>
  <c r="C1081" i="108"/>
  <c r="C1082" i="108"/>
  <c r="C1083" i="108"/>
  <c r="C1084" i="108"/>
  <c r="C1085" i="108"/>
  <c r="C1086" i="108"/>
  <c r="C1087" i="108"/>
  <c r="C1088" i="108"/>
  <c r="C1089" i="108"/>
  <c r="C1090" i="108"/>
  <c r="C1091" i="108"/>
  <c r="C1092" i="108"/>
  <c r="C1093" i="108"/>
  <c r="C1094" i="108"/>
  <c r="C1095" i="108"/>
  <c r="C1096" i="108"/>
  <c r="C1097" i="108"/>
  <c r="C1098" i="108"/>
  <c r="C1099" i="108"/>
  <c r="C1100" i="108"/>
  <c r="C1101" i="108"/>
  <c r="C1102" i="108"/>
  <c r="C1103" i="108"/>
  <c r="C1104" i="108"/>
  <c r="C1105" i="108"/>
  <c r="C1106" i="108"/>
  <c r="C1107" i="108"/>
  <c r="C1108" i="108"/>
  <c r="C1109" i="108"/>
  <c r="C1110" i="108"/>
  <c r="C1111" i="108"/>
  <c r="C1112" i="108"/>
  <c r="C1113" i="108"/>
  <c r="C1114" i="108"/>
  <c r="C1115" i="108"/>
  <c r="C1116" i="108"/>
  <c r="C1117" i="108"/>
  <c r="C1118" i="108"/>
  <c r="C1119" i="108"/>
  <c r="C1120" i="108"/>
  <c r="C1121" i="108"/>
  <c r="C1122" i="108"/>
  <c r="C1123" i="108"/>
  <c r="C1124" i="108"/>
  <c r="C1125" i="108"/>
  <c r="C1126" i="108"/>
  <c r="C1127" i="108"/>
  <c r="C1128" i="108"/>
  <c r="C1129" i="108"/>
  <c r="C1130" i="108"/>
  <c r="C1131" i="108"/>
  <c r="C1132" i="108"/>
  <c r="C1133" i="108"/>
  <c r="C1134" i="108"/>
  <c r="C1135" i="108"/>
  <c r="C1136" i="108"/>
  <c r="C1137" i="108"/>
  <c r="C1138" i="108"/>
  <c r="C1139" i="108"/>
  <c r="C1140" i="108"/>
  <c r="C1141" i="108"/>
  <c r="C1142" i="108"/>
  <c r="C1143" i="108"/>
  <c r="C1144" i="108"/>
  <c r="C1145" i="108"/>
  <c r="C1146" i="108"/>
  <c r="C1147" i="108"/>
  <c r="C1148" i="108"/>
  <c r="C1149" i="108"/>
  <c r="C1150" i="108"/>
  <c r="C1151" i="108"/>
  <c r="C1152" i="108"/>
  <c r="C1153" i="108"/>
  <c r="C1154" i="108"/>
  <c r="C1155" i="108"/>
  <c r="C1156" i="108"/>
  <c r="C1157" i="108"/>
  <c r="C1158" i="108"/>
  <c r="C1159" i="108"/>
  <c r="C1160" i="108"/>
  <c r="C1161" i="108"/>
  <c r="C1162" i="108"/>
  <c r="C1163" i="108"/>
  <c r="C1164" i="108"/>
  <c r="C1165" i="108"/>
  <c r="C1166" i="108"/>
  <c r="C1167" i="108"/>
  <c r="C1168" i="108"/>
  <c r="C1169" i="108"/>
  <c r="C1170" i="108"/>
  <c r="C1171" i="108"/>
  <c r="C1172" i="108"/>
  <c r="C1173" i="108"/>
  <c r="C1174" i="108"/>
  <c r="C1175" i="108"/>
  <c r="C1176" i="108"/>
  <c r="C1177" i="108"/>
  <c r="C1178" i="108"/>
  <c r="C1179" i="108"/>
  <c r="C1180" i="108"/>
  <c r="C1181" i="108"/>
  <c r="C1182" i="108"/>
  <c r="C1183" i="108"/>
  <c r="C1184" i="108"/>
  <c r="C1185" i="108"/>
  <c r="C1186" i="108"/>
  <c r="C1187" i="108"/>
  <c r="C1188" i="108"/>
  <c r="C1189" i="108"/>
  <c r="C1190" i="108"/>
  <c r="C1191" i="108"/>
  <c r="C1192" i="108"/>
  <c r="C1193" i="108"/>
  <c r="C1194" i="108"/>
  <c r="C1195" i="108"/>
  <c r="C1196" i="108"/>
  <c r="C1197" i="108"/>
  <c r="C1198" i="108"/>
  <c r="C1199" i="108"/>
  <c r="C1200" i="108"/>
  <c r="C1201" i="108"/>
  <c r="C1202" i="108"/>
  <c r="C1203" i="108"/>
  <c r="C1204" i="108"/>
  <c r="C1205" i="108"/>
  <c r="C1206" i="108"/>
  <c r="C1207" i="108"/>
  <c r="C1208" i="108"/>
  <c r="C1209" i="108"/>
  <c r="C1210" i="108"/>
  <c r="C1211" i="108"/>
  <c r="C1212" i="108"/>
  <c r="C1213" i="108"/>
  <c r="C1214" i="108"/>
  <c r="C1215" i="108"/>
  <c r="C1216" i="108"/>
  <c r="C1217" i="108"/>
  <c r="C1218" i="108"/>
  <c r="C1219" i="108"/>
  <c r="C1220" i="108"/>
  <c r="C1221" i="108"/>
  <c r="C1222" i="108"/>
  <c r="C1223" i="108"/>
  <c r="C1224" i="108"/>
  <c r="C1225" i="108"/>
  <c r="C1226" i="108"/>
  <c r="C1227" i="108"/>
  <c r="C1228" i="108"/>
  <c r="C1229" i="108"/>
  <c r="C1230" i="108"/>
  <c r="C1231" i="108"/>
  <c r="C1232" i="108"/>
  <c r="C1233" i="108"/>
  <c r="C1234" i="108"/>
  <c r="C1235" i="108"/>
  <c r="C1236" i="108"/>
  <c r="C1237" i="108"/>
  <c r="C1238" i="108"/>
  <c r="C1239" i="108"/>
  <c r="C1240" i="108"/>
  <c r="C1241" i="108"/>
  <c r="C1242" i="108"/>
  <c r="C1243" i="108"/>
  <c r="C1244" i="108"/>
  <c r="C1245" i="108"/>
  <c r="C1246" i="108"/>
  <c r="C1247" i="108"/>
  <c r="C1248" i="108"/>
  <c r="C1249" i="108"/>
  <c r="C1250" i="108"/>
  <c r="C1251" i="108"/>
  <c r="C1252" i="108"/>
  <c r="C1253" i="108"/>
  <c r="C1254" i="108"/>
  <c r="C1255" i="108"/>
  <c r="C1256" i="108"/>
  <c r="C1257" i="108"/>
  <c r="C1258" i="108"/>
  <c r="C1259" i="108"/>
  <c r="C1260" i="108"/>
  <c r="C1261" i="108"/>
  <c r="C1262" i="108"/>
  <c r="C1263" i="108"/>
  <c r="C1264" i="108"/>
  <c r="C1265" i="108"/>
  <c r="C1266" i="108"/>
  <c r="C1267" i="108"/>
  <c r="C1268" i="108"/>
  <c r="C1269" i="108"/>
  <c r="C1270" i="108"/>
  <c r="C1271" i="108"/>
  <c r="C1272" i="108"/>
  <c r="C1273" i="108"/>
  <c r="C1274" i="108"/>
  <c r="C1275" i="108"/>
  <c r="C1276" i="108"/>
  <c r="C1277" i="108"/>
  <c r="C1278" i="108"/>
  <c r="C1279" i="108"/>
  <c r="C1280" i="108"/>
  <c r="C1281" i="108"/>
  <c r="C1282" i="108"/>
  <c r="C1283" i="108"/>
  <c r="C1284" i="108"/>
  <c r="C1285" i="108"/>
  <c r="C1286" i="108"/>
  <c r="C1287" i="108"/>
  <c r="C1288" i="108"/>
  <c r="C1289" i="108"/>
  <c r="C1290" i="108"/>
  <c r="C1291" i="108"/>
  <c r="C1292" i="108"/>
  <c r="C1293" i="108"/>
  <c r="C1294" i="108"/>
  <c r="C1295" i="108"/>
  <c r="C1296" i="108"/>
  <c r="C1297" i="108"/>
  <c r="C1298" i="108"/>
  <c r="C1299" i="108"/>
  <c r="C1300" i="108"/>
  <c r="C1301" i="108"/>
  <c r="C1302" i="108"/>
  <c r="C1303" i="108"/>
  <c r="C1304" i="108"/>
  <c r="C1305" i="108"/>
  <c r="C1306" i="108"/>
  <c r="C1307" i="108"/>
  <c r="C1308" i="108"/>
  <c r="C1309" i="108"/>
  <c r="C1310" i="108"/>
  <c r="C1311" i="108"/>
  <c r="C1312" i="108"/>
  <c r="C1313" i="108"/>
  <c r="C1314" i="108"/>
  <c r="C1315" i="108"/>
  <c r="C1316" i="108"/>
  <c r="C1317" i="108"/>
  <c r="C1318" i="108"/>
  <c r="C1319" i="108"/>
  <c r="C1320" i="108"/>
  <c r="C1321" i="108"/>
  <c r="C1322" i="108"/>
  <c r="C1323" i="108"/>
  <c r="C1324" i="108"/>
  <c r="C1325" i="108"/>
  <c r="C1326" i="108"/>
  <c r="C1327" i="108"/>
  <c r="C1328" i="108"/>
  <c r="C1329" i="108"/>
  <c r="C1330" i="108"/>
  <c r="C1331" i="108"/>
  <c r="C1332" i="108"/>
  <c r="C1333" i="108"/>
  <c r="C1334" i="108"/>
  <c r="C1335" i="108"/>
  <c r="C1336" i="108"/>
  <c r="C1337" i="108"/>
  <c r="C1338" i="108"/>
  <c r="C1339" i="108"/>
  <c r="C1340" i="108"/>
  <c r="C1341" i="108"/>
  <c r="C1342" i="108"/>
  <c r="C1343" i="108"/>
  <c r="C1344" i="108"/>
  <c r="C1345" i="108"/>
  <c r="C1346" i="108"/>
  <c r="C1347" i="108"/>
  <c r="C1348" i="108"/>
  <c r="C1349" i="108"/>
  <c r="C1350" i="108"/>
  <c r="C1351" i="108"/>
  <c r="C1352" i="108"/>
  <c r="C1353" i="108"/>
  <c r="C1354" i="108"/>
  <c r="C1355" i="108"/>
  <c r="C1356" i="108"/>
  <c r="C1357" i="108"/>
  <c r="C1358" i="108"/>
  <c r="C1359" i="108"/>
  <c r="C1360" i="108"/>
  <c r="C1361" i="108"/>
  <c r="C1362" i="108"/>
  <c r="C1363" i="108"/>
  <c r="C1364" i="108"/>
  <c r="C1365" i="108"/>
  <c r="C1366" i="108"/>
  <c r="C1367" i="108"/>
  <c r="C1368" i="108"/>
  <c r="C1369" i="108"/>
  <c r="C1370" i="108"/>
  <c r="C1371" i="108"/>
  <c r="B17" i="142"/>
  <c r="B18" i="142"/>
  <c r="B19" i="142"/>
  <c r="B20" i="142"/>
  <c r="B21" i="142"/>
  <c r="B22" i="142"/>
  <c r="B23" i="142"/>
  <c r="B24" i="142"/>
  <c r="B25" i="142"/>
  <c r="B26" i="142"/>
  <c r="B27" i="142"/>
  <c r="B28" i="142"/>
  <c r="B29" i="142"/>
  <c r="B30" i="142"/>
  <c r="B31" i="142"/>
  <c r="B32" i="142"/>
  <c r="B33" i="142"/>
  <c r="B34" i="142"/>
  <c r="B35" i="142"/>
  <c r="B36" i="142"/>
  <c r="B37" i="142"/>
  <c r="B38" i="142"/>
  <c r="B39" i="142"/>
  <c r="B40" i="142"/>
  <c r="B41" i="142"/>
  <c r="B42" i="142"/>
  <c r="B43" i="142"/>
  <c r="B44" i="142"/>
  <c r="B45" i="142"/>
  <c r="B46" i="142"/>
  <c r="B47" i="142"/>
  <c r="B48" i="142"/>
  <c r="B3" i="142"/>
  <c r="B49" i="142"/>
  <c r="B50" i="142"/>
  <c r="B51" i="142"/>
  <c r="B52" i="142"/>
  <c r="B53" i="142"/>
  <c r="B54" i="142"/>
  <c r="B55" i="142"/>
  <c r="B56" i="142"/>
  <c r="B57" i="142"/>
  <c r="B58" i="142"/>
  <c r="B59" i="142"/>
  <c r="B60" i="142"/>
  <c r="B4" i="142"/>
  <c r="B5" i="142"/>
  <c r="B6" i="142"/>
  <c r="B7" i="142"/>
  <c r="B8" i="142"/>
  <c r="B9" i="142"/>
  <c r="B10" i="142"/>
  <c r="B11" i="142"/>
  <c r="B61" i="142"/>
  <c r="B62" i="142"/>
  <c r="B63" i="142"/>
  <c r="B64" i="142"/>
  <c r="B65" i="142"/>
  <c r="B66" i="142"/>
  <c r="B67" i="142"/>
  <c r="B68" i="142"/>
  <c r="B69" i="142"/>
  <c r="B70" i="142"/>
  <c r="B71" i="142"/>
  <c r="B72" i="142"/>
  <c r="B73" i="142"/>
  <c r="B74" i="142"/>
  <c r="B75" i="142"/>
  <c r="B76" i="142"/>
  <c r="B77" i="142"/>
  <c r="B78" i="142"/>
  <c r="B79" i="142"/>
  <c r="B80" i="142"/>
  <c r="B81" i="142"/>
  <c r="B82" i="142"/>
  <c r="B83" i="142"/>
  <c r="B84" i="142"/>
  <c r="B85" i="142"/>
  <c r="B86" i="142"/>
  <c r="B87" i="142"/>
  <c r="B88" i="142"/>
  <c r="B89" i="142"/>
  <c r="B90" i="142"/>
  <c r="B91" i="142"/>
  <c r="B92" i="142"/>
  <c r="B93" i="142"/>
  <c r="B94" i="142"/>
  <c r="B95" i="142"/>
  <c r="B96" i="142"/>
  <c r="B97" i="142"/>
  <c r="B98" i="142"/>
  <c r="B99" i="142"/>
  <c r="B100" i="142"/>
  <c r="B101" i="142"/>
  <c r="B102" i="142"/>
  <c r="B103" i="142"/>
  <c r="B104" i="142"/>
  <c r="B105" i="142"/>
  <c r="B106" i="142"/>
  <c r="B107" i="142"/>
  <c r="B108" i="142"/>
  <c r="B109" i="142"/>
  <c r="B110" i="142"/>
  <c r="B111" i="142"/>
  <c r="B112" i="142"/>
  <c r="B113" i="142"/>
  <c r="B114" i="142"/>
  <c r="B115" i="142"/>
  <c r="B116" i="142"/>
  <c r="B117" i="142"/>
  <c r="B118" i="142"/>
  <c r="B119" i="142"/>
  <c r="B120" i="142"/>
  <c r="B121" i="142"/>
  <c r="B122" i="142"/>
  <c r="B123" i="142"/>
  <c r="B124" i="142"/>
  <c r="B125" i="142"/>
  <c r="B126" i="142"/>
  <c r="B127" i="142"/>
  <c r="B128" i="142"/>
  <c r="B129" i="142"/>
  <c r="B130" i="142"/>
  <c r="B131" i="142"/>
  <c r="B132" i="142"/>
  <c r="B11" i="141"/>
  <c r="B3" i="140"/>
  <c r="B10" i="139"/>
  <c r="B11" i="138"/>
  <c r="B3" i="137"/>
  <c r="B3" i="136"/>
  <c r="B14" i="135"/>
  <c r="B3" i="134"/>
  <c r="B11" i="133"/>
  <c r="B3" i="132"/>
  <c r="B32" i="131"/>
  <c r="B7" i="130"/>
  <c r="B8" i="129"/>
  <c r="B3" i="128"/>
  <c r="B3" i="127"/>
  <c r="B45" i="126"/>
  <c r="B39" i="125"/>
  <c r="B11" i="124"/>
  <c r="B13" i="123"/>
  <c r="B19" i="122"/>
  <c r="B12" i="121"/>
  <c r="B7" i="120"/>
  <c r="B10" i="119"/>
  <c r="B13" i="118"/>
  <c r="B16" i="117"/>
  <c r="B17" i="116"/>
  <c r="B9" i="115"/>
  <c r="B9" i="114"/>
  <c r="B20" i="113"/>
  <c r="B6" i="112"/>
  <c r="B18" i="111"/>
  <c r="B17" i="110"/>
  <c r="B12" i="109"/>
  <c r="B14" i="142"/>
  <c r="B24" i="143"/>
  <c r="L35" i="144"/>
  <c r="L36" i="144"/>
  <c r="L37" i="144"/>
  <c r="L34" i="144"/>
  <c r="L27" i="144"/>
  <c r="L28" i="144"/>
  <c r="L29" i="144"/>
  <c r="L30" i="144"/>
  <c r="L31" i="144"/>
  <c r="L32" i="144"/>
  <c r="L33" i="144"/>
  <c r="L26" i="144"/>
  <c r="L19" i="144"/>
  <c r="L20" i="144"/>
  <c r="L21" i="144"/>
  <c r="L22" i="144"/>
  <c r="L23" i="144"/>
  <c r="L24" i="144"/>
  <c r="L25" i="144"/>
  <c r="L18" i="144"/>
  <c r="L11" i="144"/>
  <c r="L12" i="144"/>
  <c r="L13" i="144"/>
  <c r="L14" i="144"/>
  <c r="L15" i="144"/>
  <c r="L16" i="144"/>
  <c r="L17" i="144"/>
  <c r="L10" i="144"/>
  <c r="L6" i="144"/>
  <c r="L7" i="144"/>
  <c r="L8" i="144"/>
  <c r="L9" i="144"/>
  <c r="L5" i="144"/>
  <c r="L4" i="144"/>
  <c r="L3" i="144"/>
  <c r="L2" i="144"/>
  <c r="A6" i="144"/>
  <c r="A7" i="144"/>
  <c r="A8" i="144"/>
  <c r="A9" i="144"/>
  <c r="A12" i="144"/>
  <c r="A14" i="144"/>
  <c r="A17" i="144"/>
  <c r="A19" i="144"/>
  <c r="A21" i="144"/>
  <c r="A22" i="144"/>
  <c r="A24" i="144"/>
  <c r="A27" i="144"/>
  <c r="A28" i="144"/>
  <c r="A29" i="144"/>
  <c r="A32" i="144"/>
  <c r="A34" i="144"/>
  <c r="A37" i="144"/>
  <c r="A38" i="144"/>
  <c r="A39" i="144"/>
  <c r="A40" i="144"/>
  <c r="A41" i="144"/>
  <c r="A42" i="144"/>
  <c r="A44" i="144"/>
  <c r="A47" i="144"/>
  <c r="A49" i="144"/>
  <c r="A52" i="144"/>
  <c r="A54" i="144"/>
  <c r="A56" i="144"/>
  <c r="A57" i="144"/>
  <c r="A59" i="144"/>
  <c r="A60" i="144"/>
  <c r="A61" i="144"/>
  <c r="A62" i="144"/>
  <c r="A64" i="144"/>
  <c r="A67" i="144"/>
  <c r="A69" i="144"/>
  <c r="A70" i="144"/>
  <c r="A72" i="144"/>
  <c r="A74" i="144"/>
  <c r="A76" i="144"/>
  <c r="A77" i="144"/>
  <c r="A79" i="144"/>
  <c r="A81" i="144"/>
  <c r="A82" i="144"/>
  <c r="A84" i="144"/>
  <c r="A87" i="144"/>
  <c r="A88" i="144"/>
  <c r="A89" i="144"/>
  <c r="A92" i="144"/>
  <c r="A93" i="144"/>
  <c r="A94" i="144"/>
  <c r="A95" i="144"/>
  <c r="A96" i="144"/>
  <c r="A97" i="144"/>
  <c r="A98" i="144"/>
  <c r="A99" i="144"/>
  <c r="A100" i="144"/>
  <c r="A3" i="144"/>
  <c r="A4" i="144"/>
  <c r="A5" i="144"/>
  <c r="A2" i="144"/>
  <c r="H91" i="144"/>
  <c r="C91" i="144"/>
  <c r="A91" i="144" s="1"/>
  <c r="H86" i="144"/>
  <c r="C86" i="144"/>
  <c r="A86" i="144" s="1"/>
  <c r="H76" i="144"/>
  <c r="C76" i="144"/>
  <c r="H71" i="144"/>
  <c r="C71" i="144"/>
  <c r="A71" i="144" s="1"/>
  <c r="H66" i="144"/>
  <c r="C66" i="144"/>
  <c r="H56" i="144"/>
  <c r="C56" i="144"/>
  <c r="H51" i="144"/>
  <c r="C51" i="144"/>
  <c r="A51" i="144" s="1"/>
  <c r="H46" i="144"/>
  <c r="C46" i="144"/>
  <c r="A46" i="144" s="1"/>
  <c r="H36" i="144"/>
  <c r="C36" i="144"/>
  <c r="A36" i="144" s="1"/>
  <c r="H26" i="144"/>
  <c r="C26" i="144"/>
  <c r="A26" i="144" s="1"/>
  <c r="H31" i="144"/>
  <c r="C31" i="144"/>
  <c r="A31" i="144" s="1"/>
  <c r="H16" i="144"/>
  <c r="C16" i="144"/>
  <c r="A16" i="144" s="1"/>
  <c r="H11" i="144"/>
  <c r="C11" i="144"/>
  <c r="A11" i="144" s="1"/>
  <c r="E90" i="144"/>
  <c r="A90" i="144" s="1"/>
  <c r="E85" i="144"/>
  <c r="E88" i="144" s="1"/>
  <c r="F91" i="144" s="1"/>
  <c r="E80" i="144"/>
  <c r="E83" i="144" s="1"/>
  <c r="F86" i="144" s="1"/>
  <c r="E75" i="144"/>
  <c r="E78" i="144" s="1"/>
  <c r="A78" i="144" s="1"/>
  <c r="E70" i="144"/>
  <c r="E73" i="144" s="1"/>
  <c r="F76" i="144" s="1"/>
  <c r="E65" i="144"/>
  <c r="E68" i="144" s="1"/>
  <c r="F71" i="144" s="1"/>
  <c r="E60" i="144"/>
  <c r="E63" i="144" s="1"/>
  <c r="A63" i="144" s="1"/>
  <c r="E58" i="144"/>
  <c r="A58" i="144" s="1"/>
  <c r="E55" i="144"/>
  <c r="A55" i="144" s="1"/>
  <c r="E50" i="144"/>
  <c r="E53" i="144" s="1"/>
  <c r="F56" i="144" s="1"/>
  <c r="E45" i="144"/>
  <c r="E48" i="144" s="1"/>
  <c r="F51" i="144" s="1"/>
  <c r="E40" i="144"/>
  <c r="E43" i="144" s="1"/>
  <c r="F46" i="144" s="1"/>
  <c r="E35" i="144"/>
  <c r="E38" i="144" s="1"/>
  <c r="E30" i="144"/>
  <c r="E33" i="144" s="1"/>
  <c r="F36" i="144" s="1"/>
  <c r="E25" i="144"/>
  <c r="E28" i="144" s="1"/>
  <c r="F31" i="144" s="1"/>
  <c r="E20" i="144"/>
  <c r="E23" i="144" s="1"/>
  <c r="F26" i="144" s="1"/>
  <c r="E15" i="144"/>
  <c r="E18" i="144" s="1"/>
  <c r="A18" i="144" s="1"/>
  <c r="E10" i="144"/>
  <c r="E13" i="144" s="1"/>
  <c r="F16" i="144" s="1"/>
  <c r="E8" i="144"/>
  <c r="F11" i="144" s="1"/>
  <c r="F1" i="143"/>
  <c r="F1" i="142"/>
  <c r="F1" i="141"/>
  <c r="F1" i="140"/>
  <c r="F1" i="139"/>
  <c r="F1" i="138"/>
  <c r="F1" i="137"/>
  <c r="F1" i="136"/>
  <c r="F1" i="135"/>
  <c r="F1" i="134"/>
  <c r="F1" i="133"/>
  <c r="F1" i="132"/>
  <c r="F1" i="131"/>
  <c r="F1" i="130"/>
  <c r="F1" i="129"/>
  <c r="F1" i="128"/>
  <c r="F1" i="127"/>
  <c r="F1" i="126"/>
  <c r="F1" i="125"/>
  <c r="F1" i="124"/>
  <c r="F1" i="123"/>
  <c r="F1" i="122"/>
  <c r="F1" i="121"/>
  <c r="F1" i="120"/>
  <c r="F1" i="119"/>
  <c r="F1" i="118"/>
  <c r="F1" i="117"/>
  <c r="F1" i="116"/>
  <c r="F1" i="115"/>
  <c r="F1" i="114"/>
  <c r="F1" i="113"/>
  <c r="F1" i="112"/>
  <c r="F1" i="109"/>
  <c r="F1" i="110"/>
  <c r="A24" i="143"/>
  <c r="G24" i="143"/>
  <c r="I24" i="143"/>
  <c r="A25" i="143"/>
  <c r="G25" i="143"/>
  <c r="I25" i="143"/>
  <c r="A26" i="143"/>
  <c r="G26" i="143"/>
  <c r="I26" i="143"/>
  <c r="A27" i="143"/>
  <c r="G27" i="143"/>
  <c r="I27" i="143"/>
  <c r="G28" i="143"/>
  <c r="I28" i="143"/>
  <c r="G29" i="143"/>
  <c r="I29" i="143"/>
  <c r="G30" i="143"/>
  <c r="I30" i="143"/>
  <c r="G31" i="143"/>
  <c r="I31" i="143"/>
  <c r="G32" i="143"/>
  <c r="I32" i="143"/>
  <c r="G33" i="143"/>
  <c r="I33" i="143"/>
  <c r="G34" i="143"/>
  <c r="I34" i="143"/>
  <c r="G35" i="143"/>
  <c r="I35" i="143"/>
  <c r="G36" i="143"/>
  <c r="I36" i="143"/>
  <c r="G37" i="143"/>
  <c r="I37" i="143"/>
  <c r="G38" i="143"/>
  <c r="I38" i="143"/>
  <c r="G39" i="143"/>
  <c r="I39" i="143"/>
  <c r="G40" i="143"/>
  <c r="I40" i="143"/>
  <c r="G41" i="143"/>
  <c r="I41" i="143"/>
  <c r="G42" i="143"/>
  <c r="I42" i="143"/>
  <c r="G43" i="143"/>
  <c r="I43" i="143"/>
  <c r="G44" i="143"/>
  <c r="I44" i="143"/>
  <c r="G45" i="143"/>
  <c r="I45" i="143"/>
  <c r="G46" i="143"/>
  <c r="I46" i="143"/>
  <c r="G47" i="143"/>
  <c r="I47" i="143"/>
  <c r="G48" i="143"/>
  <c r="I48" i="143"/>
  <c r="G49" i="143"/>
  <c r="I49" i="143"/>
  <c r="G50" i="143"/>
  <c r="I50" i="143"/>
  <c r="G51" i="143"/>
  <c r="I51" i="143"/>
  <c r="G52" i="143"/>
  <c r="I52" i="143"/>
  <c r="G53" i="143"/>
  <c r="I53" i="143"/>
  <c r="G3" i="143"/>
  <c r="I3" i="143"/>
  <c r="G4" i="143"/>
  <c r="I4" i="143"/>
  <c r="G5" i="143"/>
  <c r="I5" i="143"/>
  <c r="G6" i="143"/>
  <c r="I6" i="143"/>
  <c r="G7" i="143"/>
  <c r="I7" i="143"/>
  <c r="G54" i="143"/>
  <c r="I54" i="143"/>
  <c r="G8" i="143"/>
  <c r="I8" i="143"/>
  <c r="G55" i="143"/>
  <c r="I55" i="143"/>
  <c r="G9" i="143"/>
  <c r="I9" i="143"/>
  <c r="G56" i="143"/>
  <c r="I56" i="143"/>
  <c r="G10" i="143"/>
  <c r="I10" i="143"/>
  <c r="G57" i="143"/>
  <c r="I57" i="143"/>
  <c r="G11" i="143"/>
  <c r="I11" i="143"/>
  <c r="G58" i="143"/>
  <c r="I58" i="143"/>
  <c r="G12" i="143"/>
  <c r="I12" i="143"/>
  <c r="G59" i="143"/>
  <c r="I59" i="143"/>
  <c r="G13" i="143"/>
  <c r="I13" i="143"/>
  <c r="G60" i="143"/>
  <c r="I60" i="143"/>
  <c r="G14" i="143"/>
  <c r="I14" i="143"/>
  <c r="G61" i="143"/>
  <c r="I61" i="143"/>
  <c r="G15" i="143"/>
  <c r="I15" i="143"/>
  <c r="G62" i="143"/>
  <c r="I62" i="143"/>
  <c r="G16" i="143"/>
  <c r="I16" i="143"/>
  <c r="G63" i="143"/>
  <c r="I63" i="143"/>
  <c r="G17" i="143"/>
  <c r="I17" i="143"/>
  <c r="G64" i="143"/>
  <c r="I64" i="143"/>
  <c r="G18" i="143"/>
  <c r="I18" i="143"/>
  <c r="G65" i="143"/>
  <c r="I65" i="143"/>
  <c r="G19" i="143"/>
  <c r="I19" i="143"/>
  <c r="G66" i="143"/>
  <c r="I66" i="143"/>
  <c r="A14" i="142"/>
  <c r="G14" i="142"/>
  <c r="I14" i="142"/>
  <c r="A15" i="142"/>
  <c r="G15" i="142"/>
  <c r="I15" i="142"/>
  <c r="A16" i="142"/>
  <c r="G16" i="142"/>
  <c r="I16" i="142"/>
  <c r="A17" i="142"/>
  <c r="G17" i="142"/>
  <c r="I17" i="142"/>
  <c r="A18" i="142"/>
  <c r="G18" i="142"/>
  <c r="I18" i="142"/>
  <c r="A19" i="142"/>
  <c r="G19" i="142"/>
  <c r="I19" i="142"/>
  <c r="A20" i="142"/>
  <c r="G20" i="142"/>
  <c r="I20" i="142"/>
  <c r="A21" i="142"/>
  <c r="G21" i="142"/>
  <c r="I21" i="142"/>
  <c r="A22" i="142"/>
  <c r="G22" i="142"/>
  <c r="I22" i="142"/>
  <c r="A23" i="142"/>
  <c r="G23" i="142"/>
  <c r="I23" i="142"/>
  <c r="A24" i="142"/>
  <c r="G24" i="142"/>
  <c r="I24" i="142"/>
  <c r="A25" i="142"/>
  <c r="G25" i="142"/>
  <c r="I25" i="142"/>
  <c r="A26" i="142"/>
  <c r="G26" i="142"/>
  <c r="I26" i="142"/>
  <c r="A27" i="142"/>
  <c r="G27" i="142"/>
  <c r="I27" i="142"/>
  <c r="A28" i="142"/>
  <c r="G28" i="142"/>
  <c r="I28" i="142"/>
  <c r="A29" i="142"/>
  <c r="G29" i="142"/>
  <c r="I29" i="142"/>
  <c r="A30" i="142"/>
  <c r="G30" i="142"/>
  <c r="I30" i="142"/>
  <c r="A31" i="142"/>
  <c r="G31" i="142"/>
  <c r="I31" i="142"/>
  <c r="A32" i="142"/>
  <c r="G32" i="142"/>
  <c r="I32" i="142"/>
  <c r="A33" i="142"/>
  <c r="G33" i="142"/>
  <c r="I33" i="142"/>
  <c r="A34" i="142"/>
  <c r="G34" i="142"/>
  <c r="I34" i="142"/>
  <c r="A35" i="142"/>
  <c r="G35" i="142"/>
  <c r="I35" i="142"/>
  <c r="A36" i="142"/>
  <c r="G36" i="142"/>
  <c r="I36" i="142"/>
  <c r="A37" i="142"/>
  <c r="G37" i="142"/>
  <c r="I37" i="142"/>
  <c r="A38" i="142"/>
  <c r="G38" i="142"/>
  <c r="I38" i="142"/>
  <c r="A39" i="142"/>
  <c r="G39" i="142"/>
  <c r="I39" i="142"/>
  <c r="A40" i="142"/>
  <c r="G40" i="142"/>
  <c r="I40" i="142"/>
  <c r="A41" i="142"/>
  <c r="G41" i="142"/>
  <c r="I41" i="142"/>
  <c r="A42" i="142"/>
  <c r="G42" i="142"/>
  <c r="I42" i="142"/>
  <c r="A43" i="142"/>
  <c r="G43" i="142"/>
  <c r="I43" i="142"/>
  <c r="A44" i="142"/>
  <c r="G44" i="142"/>
  <c r="I44" i="142"/>
  <c r="A45" i="142"/>
  <c r="G45" i="142"/>
  <c r="I45" i="142"/>
  <c r="A46" i="142"/>
  <c r="G46" i="142"/>
  <c r="I46" i="142"/>
  <c r="A47" i="142"/>
  <c r="G47" i="142"/>
  <c r="I47" i="142"/>
  <c r="A48" i="142"/>
  <c r="G48" i="142"/>
  <c r="I48" i="142"/>
  <c r="A3" i="142"/>
  <c r="G3" i="142"/>
  <c r="I3" i="142"/>
  <c r="A49" i="142"/>
  <c r="G49" i="142"/>
  <c r="I49" i="142"/>
  <c r="A50" i="142"/>
  <c r="G50" i="142"/>
  <c r="I50" i="142"/>
  <c r="A51" i="142"/>
  <c r="G51" i="142"/>
  <c r="I51" i="142"/>
  <c r="A52" i="142"/>
  <c r="G52" i="142"/>
  <c r="I52" i="142"/>
  <c r="A53" i="142"/>
  <c r="G53" i="142"/>
  <c r="I53" i="142"/>
  <c r="A54" i="142"/>
  <c r="G54" i="142"/>
  <c r="I54" i="142"/>
  <c r="A55" i="142"/>
  <c r="G55" i="142"/>
  <c r="I55" i="142"/>
  <c r="A56" i="142"/>
  <c r="G56" i="142"/>
  <c r="I56" i="142"/>
  <c r="A57" i="142"/>
  <c r="G57" i="142"/>
  <c r="I57" i="142"/>
  <c r="A58" i="142"/>
  <c r="G58" i="142"/>
  <c r="I58" i="142"/>
  <c r="A59" i="142"/>
  <c r="G59" i="142"/>
  <c r="I59" i="142"/>
  <c r="A60" i="142"/>
  <c r="G60" i="142"/>
  <c r="I60" i="142"/>
  <c r="A4" i="142"/>
  <c r="G4" i="142"/>
  <c r="I4" i="142"/>
  <c r="A5" i="142"/>
  <c r="G5" i="142"/>
  <c r="I5" i="142"/>
  <c r="A6" i="142"/>
  <c r="G6" i="142"/>
  <c r="I6" i="142"/>
  <c r="A7" i="142"/>
  <c r="G7" i="142"/>
  <c r="I7" i="142"/>
  <c r="A8" i="142"/>
  <c r="G8" i="142"/>
  <c r="I8" i="142"/>
  <c r="A9" i="142"/>
  <c r="G9" i="142"/>
  <c r="I9" i="142"/>
  <c r="A10" i="142"/>
  <c r="G10" i="142"/>
  <c r="I10" i="142"/>
  <c r="A11" i="142"/>
  <c r="G11" i="142"/>
  <c r="I11" i="142"/>
  <c r="G61" i="142"/>
  <c r="I61" i="142"/>
  <c r="G62" i="142"/>
  <c r="I62" i="142"/>
  <c r="G63" i="142"/>
  <c r="I63" i="142"/>
  <c r="G64" i="142"/>
  <c r="I64" i="142"/>
  <c r="G65" i="142"/>
  <c r="I65" i="142"/>
  <c r="G66" i="142"/>
  <c r="I66" i="142"/>
  <c r="G67" i="142"/>
  <c r="I67" i="142"/>
  <c r="G68" i="142"/>
  <c r="I68" i="142"/>
  <c r="G69" i="142"/>
  <c r="I69" i="142"/>
  <c r="G70" i="142"/>
  <c r="I70" i="142"/>
  <c r="G71" i="142"/>
  <c r="I71" i="142"/>
  <c r="G72" i="142"/>
  <c r="I72" i="142"/>
  <c r="G73" i="142"/>
  <c r="I73" i="142"/>
  <c r="G74" i="142"/>
  <c r="I74" i="142"/>
  <c r="G75" i="142"/>
  <c r="I75" i="142"/>
  <c r="G76" i="142"/>
  <c r="I76" i="142"/>
  <c r="G77" i="142"/>
  <c r="I77" i="142"/>
  <c r="G78" i="142"/>
  <c r="I78" i="142"/>
  <c r="G79" i="142"/>
  <c r="I79" i="142"/>
  <c r="G80" i="142"/>
  <c r="I80" i="142"/>
  <c r="G81" i="142"/>
  <c r="I81" i="142"/>
  <c r="G82" i="142"/>
  <c r="I82" i="142"/>
  <c r="G83" i="142"/>
  <c r="I83" i="142"/>
  <c r="G84" i="142"/>
  <c r="I84" i="142"/>
  <c r="G85" i="142"/>
  <c r="I85" i="142"/>
  <c r="G86" i="142"/>
  <c r="I86" i="142"/>
  <c r="G87" i="142"/>
  <c r="I87" i="142"/>
  <c r="G88" i="142"/>
  <c r="I88" i="142"/>
  <c r="G89" i="142"/>
  <c r="I89" i="142"/>
  <c r="G90" i="142"/>
  <c r="I90" i="142"/>
  <c r="G91" i="142"/>
  <c r="I91" i="142"/>
  <c r="G92" i="142"/>
  <c r="I92" i="142"/>
  <c r="G93" i="142"/>
  <c r="I93" i="142"/>
  <c r="G94" i="142"/>
  <c r="I94" i="142"/>
  <c r="G95" i="142"/>
  <c r="I95" i="142"/>
  <c r="G96" i="142"/>
  <c r="I96" i="142"/>
  <c r="G97" i="142"/>
  <c r="I97" i="142"/>
  <c r="G98" i="142"/>
  <c r="I98" i="142"/>
  <c r="G99" i="142"/>
  <c r="I99" i="142"/>
  <c r="G100" i="142"/>
  <c r="I100" i="142"/>
  <c r="G101" i="142"/>
  <c r="I101" i="142"/>
  <c r="G102" i="142"/>
  <c r="I102" i="142"/>
  <c r="G103" i="142"/>
  <c r="I103" i="142"/>
  <c r="G104" i="142"/>
  <c r="I104" i="142"/>
  <c r="G105" i="142"/>
  <c r="I105" i="142"/>
  <c r="G106" i="142"/>
  <c r="I106" i="142"/>
  <c r="G107" i="142"/>
  <c r="I107" i="142"/>
  <c r="G108" i="142"/>
  <c r="I108" i="142"/>
  <c r="G109" i="142"/>
  <c r="I109" i="142"/>
  <c r="G110" i="142"/>
  <c r="I110" i="142"/>
  <c r="G111" i="142"/>
  <c r="I111" i="142"/>
  <c r="G112" i="142"/>
  <c r="I112" i="142"/>
  <c r="G113" i="142"/>
  <c r="I113" i="142"/>
  <c r="G114" i="142"/>
  <c r="I114" i="142"/>
  <c r="G115" i="142"/>
  <c r="I115" i="142"/>
  <c r="G116" i="142"/>
  <c r="I116" i="142"/>
  <c r="G117" i="142"/>
  <c r="I117" i="142"/>
  <c r="G118" i="142"/>
  <c r="I118" i="142"/>
  <c r="G119" i="142"/>
  <c r="I119" i="142"/>
  <c r="G120" i="142"/>
  <c r="I120" i="142"/>
  <c r="G121" i="142"/>
  <c r="I121" i="142"/>
  <c r="G122" i="142"/>
  <c r="I122" i="142"/>
  <c r="G123" i="142"/>
  <c r="I123" i="142"/>
  <c r="G124" i="142"/>
  <c r="I124" i="142"/>
  <c r="G125" i="142"/>
  <c r="I125" i="142"/>
  <c r="G126" i="142"/>
  <c r="I126" i="142"/>
  <c r="G127" i="142"/>
  <c r="I127" i="142"/>
  <c r="G128" i="142"/>
  <c r="I128" i="142"/>
  <c r="G129" i="142"/>
  <c r="I129" i="142"/>
  <c r="G130" i="142"/>
  <c r="I130" i="142"/>
  <c r="G131" i="142"/>
  <c r="I131" i="142"/>
  <c r="G132" i="142"/>
  <c r="I132" i="142"/>
  <c r="A11" i="141"/>
  <c r="G11" i="141"/>
  <c r="I11" i="141"/>
  <c r="A12" i="141"/>
  <c r="G12" i="141"/>
  <c r="I12" i="141"/>
  <c r="A13" i="141"/>
  <c r="G13" i="141"/>
  <c r="I13" i="141"/>
  <c r="A14" i="141"/>
  <c r="G14" i="141"/>
  <c r="I14" i="141"/>
  <c r="A15" i="141"/>
  <c r="G15" i="141"/>
  <c r="I15" i="141"/>
  <c r="A16" i="141"/>
  <c r="G16" i="141"/>
  <c r="I16" i="141"/>
  <c r="A17" i="141"/>
  <c r="G17" i="141"/>
  <c r="I17" i="141"/>
  <c r="A18" i="141"/>
  <c r="G18" i="141"/>
  <c r="I18" i="141"/>
  <c r="A19" i="141"/>
  <c r="G19" i="141"/>
  <c r="I19" i="141"/>
  <c r="A20" i="141"/>
  <c r="G20" i="141"/>
  <c r="I20" i="141"/>
  <c r="A21" i="141"/>
  <c r="G21" i="141"/>
  <c r="I21" i="141"/>
  <c r="A22" i="141"/>
  <c r="G22" i="141"/>
  <c r="I22" i="141"/>
  <c r="A23" i="141"/>
  <c r="G23" i="141"/>
  <c r="I23" i="141"/>
  <c r="A24" i="141"/>
  <c r="G24" i="141"/>
  <c r="I24" i="141"/>
  <c r="A25" i="141"/>
  <c r="G25" i="141"/>
  <c r="I25" i="141"/>
  <c r="A3" i="141"/>
  <c r="G3" i="141"/>
  <c r="I3" i="141"/>
  <c r="A4" i="141"/>
  <c r="G4" i="141"/>
  <c r="I4" i="141"/>
  <c r="A26" i="141"/>
  <c r="G26" i="141"/>
  <c r="I26" i="141"/>
  <c r="A27" i="141"/>
  <c r="G27" i="141"/>
  <c r="I27" i="141"/>
  <c r="A28" i="141"/>
  <c r="G28" i="141"/>
  <c r="I28" i="141"/>
  <c r="A29" i="141"/>
  <c r="G29" i="141"/>
  <c r="I29" i="141"/>
  <c r="A30" i="141"/>
  <c r="G30" i="141"/>
  <c r="I30" i="141"/>
  <c r="A31" i="141"/>
  <c r="G31" i="141"/>
  <c r="I31" i="141"/>
  <c r="A32" i="141"/>
  <c r="G32" i="141"/>
  <c r="I32" i="141"/>
  <c r="A33" i="141"/>
  <c r="G33" i="141"/>
  <c r="I33" i="141"/>
  <c r="A34" i="141"/>
  <c r="G34" i="141"/>
  <c r="I34" i="141"/>
  <c r="A35" i="141"/>
  <c r="G35" i="141"/>
  <c r="I35" i="141"/>
  <c r="A36" i="141"/>
  <c r="G36" i="141"/>
  <c r="I36" i="141"/>
  <c r="A37" i="141"/>
  <c r="G37" i="141"/>
  <c r="I37" i="141"/>
  <c r="A38" i="141"/>
  <c r="G38" i="141"/>
  <c r="I38" i="141"/>
  <c r="A39" i="141"/>
  <c r="G39" i="141"/>
  <c r="I39" i="141"/>
  <c r="A40" i="141"/>
  <c r="G40" i="141"/>
  <c r="I40" i="141"/>
  <c r="A41" i="141"/>
  <c r="G41" i="141"/>
  <c r="I41" i="141"/>
  <c r="A42" i="141"/>
  <c r="G42" i="141"/>
  <c r="I42" i="141"/>
  <c r="A5" i="141"/>
  <c r="G5" i="141"/>
  <c r="I5" i="141"/>
  <c r="A43" i="141"/>
  <c r="G43" i="141"/>
  <c r="I43" i="141"/>
  <c r="A44" i="141"/>
  <c r="G44" i="141"/>
  <c r="I44" i="141"/>
  <c r="A45" i="141"/>
  <c r="G45" i="141"/>
  <c r="I45" i="141"/>
  <c r="A46" i="141"/>
  <c r="G46" i="141"/>
  <c r="I46" i="141"/>
  <c r="A47" i="141"/>
  <c r="G47" i="141"/>
  <c r="I47" i="141"/>
  <c r="A48" i="141"/>
  <c r="G48" i="141"/>
  <c r="I48" i="141"/>
  <c r="A49" i="141"/>
  <c r="G49" i="141"/>
  <c r="I49" i="141"/>
  <c r="A50" i="141"/>
  <c r="G50" i="141"/>
  <c r="I50" i="141"/>
  <c r="A51" i="141"/>
  <c r="G51" i="141"/>
  <c r="I51" i="141"/>
  <c r="A52" i="141"/>
  <c r="G52" i="141"/>
  <c r="I52" i="141"/>
  <c r="A53" i="141"/>
  <c r="G53" i="141"/>
  <c r="I53" i="141"/>
  <c r="A54" i="141"/>
  <c r="G54" i="141"/>
  <c r="I54" i="141"/>
  <c r="A55" i="141"/>
  <c r="G55" i="141"/>
  <c r="I55" i="141"/>
  <c r="A56" i="141"/>
  <c r="G56" i="141"/>
  <c r="I56" i="141"/>
  <c r="A57" i="141"/>
  <c r="G57" i="141"/>
  <c r="I57" i="141"/>
  <c r="A58" i="141"/>
  <c r="G58" i="141"/>
  <c r="I58" i="141"/>
  <c r="A6" i="141"/>
  <c r="G6" i="141"/>
  <c r="I6" i="141"/>
  <c r="G59" i="141"/>
  <c r="I59" i="141"/>
  <c r="G60" i="141"/>
  <c r="I60" i="141"/>
  <c r="G61" i="141"/>
  <c r="I61" i="141"/>
  <c r="G62" i="141"/>
  <c r="I62" i="141"/>
  <c r="G63" i="141"/>
  <c r="I63" i="141"/>
  <c r="G64" i="141"/>
  <c r="I64" i="141"/>
  <c r="G65" i="141"/>
  <c r="I65" i="141"/>
  <c r="G66" i="141"/>
  <c r="I66" i="141"/>
  <c r="G67" i="141"/>
  <c r="I67" i="141"/>
  <c r="G68" i="141"/>
  <c r="I68" i="141"/>
  <c r="G69" i="141"/>
  <c r="I69" i="141"/>
  <c r="G70" i="141"/>
  <c r="I70" i="141"/>
  <c r="G71" i="141"/>
  <c r="I71" i="141"/>
  <c r="G72" i="141"/>
  <c r="I72" i="141"/>
  <c r="G73" i="141"/>
  <c r="I73" i="141"/>
  <c r="G74" i="141"/>
  <c r="I74" i="141"/>
  <c r="G75" i="141"/>
  <c r="I75" i="141"/>
  <c r="G76" i="141"/>
  <c r="I76" i="141"/>
  <c r="G77" i="141"/>
  <c r="I77" i="141"/>
  <c r="G78" i="141"/>
  <c r="I78" i="141"/>
  <c r="G79" i="141"/>
  <c r="I79" i="141"/>
  <c r="G80" i="141"/>
  <c r="I80" i="141"/>
  <c r="G81" i="141"/>
  <c r="I81" i="141"/>
  <c r="G82" i="141"/>
  <c r="I82" i="141"/>
  <c r="G83" i="141"/>
  <c r="I83" i="141"/>
  <c r="G84" i="141"/>
  <c r="I84" i="141"/>
  <c r="G85" i="141"/>
  <c r="I85" i="141"/>
  <c r="G86" i="141"/>
  <c r="I86" i="141"/>
  <c r="G87" i="141"/>
  <c r="I87" i="141"/>
  <c r="G88" i="141"/>
  <c r="I88" i="141"/>
  <c r="G89" i="141"/>
  <c r="I89" i="141"/>
  <c r="G90" i="141"/>
  <c r="I90" i="141"/>
  <c r="G91" i="141"/>
  <c r="I91" i="141"/>
  <c r="G92" i="141"/>
  <c r="I92" i="141"/>
  <c r="G93" i="141"/>
  <c r="I93" i="141"/>
  <c r="G94" i="141"/>
  <c r="I94" i="141"/>
  <c r="G95" i="141"/>
  <c r="I95" i="141"/>
  <c r="G96" i="141"/>
  <c r="I96" i="141"/>
  <c r="G97" i="141"/>
  <c r="I97" i="141"/>
  <c r="G98" i="141"/>
  <c r="I98" i="141"/>
  <c r="G99" i="141"/>
  <c r="I99" i="141"/>
  <c r="G100" i="141"/>
  <c r="I100" i="141"/>
  <c r="G101" i="141"/>
  <c r="I101" i="141"/>
  <c r="G102" i="141"/>
  <c r="I102" i="141"/>
  <c r="G103" i="141"/>
  <c r="I103" i="141"/>
  <c r="G104" i="141"/>
  <c r="I104" i="141"/>
  <c r="G105" i="141"/>
  <c r="I105" i="141"/>
  <c r="G106" i="141"/>
  <c r="I106" i="141"/>
  <c r="G107" i="141"/>
  <c r="I107" i="141"/>
  <c r="G108" i="141"/>
  <c r="I108" i="141"/>
  <c r="G109" i="141"/>
  <c r="I109" i="141"/>
  <c r="G110" i="141"/>
  <c r="I110" i="141"/>
  <c r="G111" i="141"/>
  <c r="I111" i="141"/>
  <c r="G112" i="141"/>
  <c r="I112" i="141"/>
  <c r="G113" i="141"/>
  <c r="I113" i="141"/>
  <c r="G114" i="141"/>
  <c r="I114" i="141"/>
  <c r="G115" i="141"/>
  <c r="I115" i="141"/>
  <c r="G116" i="141"/>
  <c r="I116" i="141"/>
  <c r="G117" i="141"/>
  <c r="I117" i="141"/>
  <c r="G118" i="141"/>
  <c r="I118" i="141"/>
  <c r="G119" i="141"/>
  <c r="I119" i="141"/>
  <c r="G120" i="141"/>
  <c r="I120" i="141"/>
  <c r="G121" i="141"/>
  <c r="I121" i="141"/>
  <c r="G122" i="141"/>
  <c r="I122" i="141"/>
  <c r="G123" i="141"/>
  <c r="I123" i="141"/>
  <c r="G124" i="141"/>
  <c r="I124" i="141"/>
  <c r="G125" i="141"/>
  <c r="I125" i="141"/>
  <c r="G126" i="141"/>
  <c r="I126" i="141"/>
  <c r="G127" i="141"/>
  <c r="I127" i="141"/>
  <c r="G128" i="141"/>
  <c r="I128" i="141"/>
  <c r="G129" i="141"/>
  <c r="I129" i="141"/>
  <c r="G130" i="141"/>
  <c r="I130" i="141"/>
  <c r="G131" i="141"/>
  <c r="I131" i="141"/>
  <c r="G132" i="141"/>
  <c r="I132" i="141"/>
  <c r="G133" i="141"/>
  <c r="I133" i="141"/>
  <c r="G134" i="141"/>
  <c r="I134" i="141"/>
  <c r="G135" i="141"/>
  <c r="I135" i="141"/>
  <c r="G136" i="141"/>
  <c r="I136" i="141"/>
  <c r="G137" i="141"/>
  <c r="I137" i="141"/>
  <c r="G138" i="141"/>
  <c r="I138" i="141"/>
  <c r="G139" i="141"/>
  <c r="I139" i="141"/>
  <c r="G140" i="141"/>
  <c r="I140" i="141"/>
  <c r="G141" i="141"/>
  <c r="I141" i="141"/>
  <c r="G142" i="141"/>
  <c r="I142" i="141"/>
  <c r="G143" i="141"/>
  <c r="I143" i="141"/>
  <c r="G144" i="141"/>
  <c r="I144" i="141"/>
  <c r="G145" i="141"/>
  <c r="I145" i="141"/>
  <c r="G146" i="141"/>
  <c r="I146" i="141"/>
  <c r="G147" i="141"/>
  <c r="I147" i="141"/>
  <c r="G148" i="141"/>
  <c r="I148" i="141"/>
  <c r="G149" i="141"/>
  <c r="I149" i="141"/>
  <c r="G150" i="141"/>
  <c r="I150" i="141"/>
  <c r="G151" i="141"/>
  <c r="I151" i="141"/>
  <c r="G152" i="141"/>
  <c r="I152" i="141"/>
  <c r="G153" i="141"/>
  <c r="I153" i="141"/>
  <c r="G154" i="141"/>
  <c r="I154" i="141"/>
  <c r="G155" i="141"/>
  <c r="I155" i="141"/>
  <c r="G156" i="141"/>
  <c r="I156" i="141"/>
  <c r="G157" i="141"/>
  <c r="I157" i="141"/>
  <c r="G158" i="141"/>
  <c r="I158" i="141"/>
  <c r="G159" i="141"/>
  <c r="I159" i="141"/>
  <c r="G160" i="141"/>
  <c r="I160" i="141"/>
  <c r="G161" i="141"/>
  <c r="I161" i="141"/>
  <c r="G162" i="141"/>
  <c r="I162" i="141"/>
  <c r="G163" i="141"/>
  <c r="I163" i="141"/>
  <c r="G164" i="141"/>
  <c r="I164" i="141"/>
  <c r="G165" i="141"/>
  <c r="I165" i="141"/>
  <c r="G166" i="141"/>
  <c r="I166" i="141"/>
  <c r="G167" i="141"/>
  <c r="I167" i="141"/>
  <c r="G168" i="141"/>
  <c r="I168" i="141"/>
  <c r="G169" i="141"/>
  <c r="I169" i="141"/>
  <c r="G170" i="141"/>
  <c r="I170" i="141"/>
  <c r="G171" i="141"/>
  <c r="I171" i="141"/>
  <c r="G172" i="141"/>
  <c r="I172" i="141"/>
  <c r="G173" i="141"/>
  <c r="I173" i="141"/>
  <c r="G174" i="141"/>
  <c r="I174" i="141"/>
  <c r="G175" i="141"/>
  <c r="I175" i="141"/>
  <c r="G176" i="141"/>
  <c r="I176" i="141"/>
  <c r="G177" i="141"/>
  <c r="I177" i="141"/>
  <c r="G178" i="141"/>
  <c r="I178" i="141"/>
  <c r="G179" i="141"/>
  <c r="I179" i="141"/>
  <c r="G180" i="141"/>
  <c r="I180" i="141"/>
  <c r="G181" i="141"/>
  <c r="I181" i="141"/>
  <c r="G182" i="141"/>
  <c r="I182" i="141"/>
  <c r="G183" i="141"/>
  <c r="I183" i="141"/>
  <c r="G184" i="141"/>
  <c r="I184" i="141"/>
  <c r="G185" i="141"/>
  <c r="I185" i="141"/>
  <c r="G186" i="141"/>
  <c r="I186" i="141"/>
  <c r="G187" i="141"/>
  <c r="I187" i="141"/>
  <c r="G188" i="141"/>
  <c r="I188" i="141"/>
  <c r="G189" i="141"/>
  <c r="I189" i="141"/>
  <c r="G190" i="141"/>
  <c r="I190" i="141"/>
  <c r="G191" i="141"/>
  <c r="I191" i="141"/>
  <c r="G192" i="141"/>
  <c r="I192" i="141"/>
  <c r="G193" i="141"/>
  <c r="I193" i="141"/>
  <c r="G194" i="141"/>
  <c r="I194" i="141"/>
  <c r="G195" i="141"/>
  <c r="I195" i="141"/>
  <c r="G196" i="141"/>
  <c r="I196" i="141"/>
  <c r="G197" i="141"/>
  <c r="I197" i="141"/>
  <c r="G198" i="141"/>
  <c r="I198" i="141"/>
  <c r="G199" i="141"/>
  <c r="I199" i="141"/>
  <c r="G200" i="141"/>
  <c r="I200" i="141"/>
  <c r="G201" i="141"/>
  <c r="I201" i="141"/>
  <c r="G202" i="141"/>
  <c r="I202" i="141"/>
  <c r="G203" i="141"/>
  <c r="I203" i="141"/>
  <c r="G204" i="141"/>
  <c r="I204" i="141"/>
  <c r="G205" i="141"/>
  <c r="I205" i="141"/>
  <c r="G206" i="141"/>
  <c r="I206" i="141"/>
  <c r="G207" i="141"/>
  <c r="I207" i="141"/>
  <c r="G208" i="141"/>
  <c r="I208" i="141"/>
  <c r="G209" i="141"/>
  <c r="I209" i="141"/>
  <c r="G210" i="141"/>
  <c r="I210" i="141"/>
  <c r="G211" i="141"/>
  <c r="I211" i="141"/>
  <c r="G212" i="141"/>
  <c r="I212" i="141"/>
  <c r="G213" i="141"/>
  <c r="I213" i="141"/>
  <c r="G214" i="141"/>
  <c r="I214" i="141"/>
  <c r="G215" i="141"/>
  <c r="I215" i="141"/>
  <c r="G216" i="141"/>
  <c r="I216" i="141"/>
  <c r="G217" i="141"/>
  <c r="I217" i="141"/>
  <c r="G218" i="141"/>
  <c r="I218" i="141"/>
  <c r="G219" i="141"/>
  <c r="I219" i="141"/>
  <c r="G220" i="141"/>
  <c r="I220" i="141"/>
  <c r="G221" i="141"/>
  <c r="I221" i="141"/>
  <c r="G222" i="141"/>
  <c r="I222" i="141"/>
  <c r="G223" i="141"/>
  <c r="I223" i="141"/>
  <c r="G224" i="141"/>
  <c r="I224" i="141"/>
  <c r="G225" i="141"/>
  <c r="I225" i="141"/>
  <c r="G226" i="141"/>
  <c r="I226" i="141"/>
  <c r="G227" i="141"/>
  <c r="I227" i="141"/>
  <c r="G228" i="141"/>
  <c r="I228" i="141"/>
  <c r="G229" i="141"/>
  <c r="I229" i="141"/>
  <c r="G230" i="141"/>
  <c r="I230" i="141"/>
  <c r="G231" i="141"/>
  <c r="I231" i="141"/>
  <c r="G232" i="141"/>
  <c r="I232" i="141"/>
  <c r="G233" i="141"/>
  <c r="I233" i="141"/>
  <c r="G234" i="141"/>
  <c r="I234" i="141"/>
  <c r="G235" i="141"/>
  <c r="I235" i="141"/>
  <c r="G7" i="141"/>
  <c r="I7" i="141"/>
  <c r="A3" i="140"/>
  <c r="G3" i="140"/>
  <c r="I3" i="140"/>
  <c r="A4" i="140"/>
  <c r="G4" i="140"/>
  <c r="I4" i="140"/>
  <c r="A5" i="140"/>
  <c r="G5" i="140"/>
  <c r="I5" i="140"/>
  <c r="A9" i="140"/>
  <c r="G9" i="140"/>
  <c r="I9" i="140"/>
  <c r="A10" i="140"/>
  <c r="G10" i="140"/>
  <c r="I10" i="140"/>
  <c r="A11" i="140"/>
  <c r="G11" i="140"/>
  <c r="I11" i="140"/>
  <c r="A12" i="140"/>
  <c r="G12" i="140"/>
  <c r="I12" i="140"/>
  <c r="A13" i="140"/>
  <c r="G13" i="140"/>
  <c r="I13" i="140"/>
  <c r="A14" i="140"/>
  <c r="G14" i="140"/>
  <c r="I14" i="140"/>
  <c r="A15" i="140"/>
  <c r="G15" i="140"/>
  <c r="I15" i="140"/>
  <c r="A16" i="140"/>
  <c r="G16" i="140"/>
  <c r="I16" i="140"/>
  <c r="A17" i="140"/>
  <c r="G17" i="140"/>
  <c r="I17" i="140"/>
  <c r="A18" i="140"/>
  <c r="G18" i="140"/>
  <c r="I18" i="140"/>
  <c r="A19" i="140"/>
  <c r="G19" i="140"/>
  <c r="I19" i="140"/>
  <c r="A20" i="140"/>
  <c r="G20" i="140"/>
  <c r="I20" i="140"/>
  <c r="A21" i="140"/>
  <c r="G21" i="140"/>
  <c r="I21" i="140"/>
  <c r="A22" i="140"/>
  <c r="G22" i="140"/>
  <c r="I22" i="140"/>
  <c r="A23" i="140"/>
  <c r="G23" i="140"/>
  <c r="I23" i="140"/>
  <c r="A24" i="140"/>
  <c r="G24" i="140"/>
  <c r="I24" i="140"/>
  <c r="A25" i="140"/>
  <c r="G25" i="140"/>
  <c r="I25" i="140"/>
  <c r="A26" i="140"/>
  <c r="G26" i="140"/>
  <c r="I26" i="140"/>
  <c r="A27" i="140"/>
  <c r="G27" i="140"/>
  <c r="I27" i="140"/>
  <c r="A28" i="140"/>
  <c r="G28" i="140"/>
  <c r="I28" i="140"/>
  <c r="A29" i="140"/>
  <c r="G29" i="140"/>
  <c r="I29" i="140"/>
  <c r="A30" i="140"/>
  <c r="G30" i="140"/>
  <c r="I30" i="140"/>
  <c r="A31" i="140"/>
  <c r="G31" i="140"/>
  <c r="I31" i="140"/>
  <c r="A32" i="140"/>
  <c r="G32" i="140"/>
  <c r="I32" i="140"/>
  <c r="A33" i="140"/>
  <c r="G33" i="140"/>
  <c r="I33" i="140"/>
  <c r="A34" i="140"/>
  <c r="G34" i="140"/>
  <c r="I34" i="140"/>
  <c r="A35" i="140"/>
  <c r="G35" i="140"/>
  <c r="I35" i="140"/>
  <c r="A36" i="140"/>
  <c r="G36" i="140"/>
  <c r="I36" i="140"/>
  <c r="A37" i="140"/>
  <c r="G37" i="140"/>
  <c r="I37" i="140"/>
  <c r="A38" i="140"/>
  <c r="G38" i="140"/>
  <c r="I38" i="140"/>
  <c r="A39" i="140"/>
  <c r="G39" i="140"/>
  <c r="I39" i="140"/>
  <c r="A40" i="140"/>
  <c r="G40" i="140"/>
  <c r="I40" i="140"/>
  <c r="A41" i="140"/>
  <c r="G41" i="140"/>
  <c r="I41" i="140"/>
  <c r="A42" i="140"/>
  <c r="G42" i="140"/>
  <c r="I42" i="140"/>
  <c r="A43" i="140"/>
  <c r="G43" i="140"/>
  <c r="I43" i="140"/>
  <c r="A44" i="140"/>
  <c r="G44" i="140"/>
  <c r="I44" i="140"/>
  <c r="G45" i="140"/>
  <c r="I45" i="140"/>
  <c r="G46" i="140"/>
  <c r="I46" i="140"/>
  <c r="G47" i="140"/>
  <c r="I47" i="140"/>
  <c r="G48" i="140"/>
  <c r="I48" i="140"/>
  <c r="G49" i="140"/>
  <c r="I49" i="140"/>
  <c r="G50" i="140"/>
  <c r="I50" i="140"/>
  <c r="G51" i="140"/>
  <c r="I51" i="140"/>
  <c r="G52" i="140"/>
  <c r="I52" i="140"/>
  <c r="G53" i="140"/>
  <c r="I53" i="140"/>
  <c r="G54" i="140"/>
  <c r="I54" i="140"/>
  <c r="G55" i="140"/>
  <c r="I55" i="140"/>
  <c r="G56" i="140"/>
  <c r="I56" i="140"/>
  <c r="G57" i="140"/>
  <c r="I57" i="140"/>
  <c r="G58" i="140"/>
  <c r="I58" i="140"/>
  <c r="G59" i="140"/>
  <c r="I59" i="140"/>
  <c r="G60" i="140"/>
  <c r="I60" i="140"/>
  <c r="G61" i="140"/>
  <c r="I61" i="140"/>
  <c r="G62" i="140"/>
  <c r="I62" i="140"/>
  <c r="G63" i="140"/>
  <c r="I63" i="140"/>
  <c r="G64" i="140"/>
  <c r="I64" i="140"/>
  <c r="G65" i="140"/>
  <c r="I65" i="140"/>
  <c r="G66" i="140"/>
  <c r="I66" i="140"/>
  <c r="G67" i="140"/>
  <c r="I67" i="140"/>
  <c r="G68" i="140"/>
  <c r="I68" i="140"/>
  <c r="G69" i="140"/>
  <c r="I69" i="140"/>
  <c r="G70" i="140"/>
  <c r="I70" i="140"/>
  <c r="G71" i="140"/>
  <c r="I71" i="140"/>
  <c r="G72" i="140"/>
  <c r="I72" i="140"/>
  <c r="G73" i="140"/>
  <c r="I73" i="140"/>
  <c r="G74" i="140"/>
  <c r="I74" i="140"/>
  <c r="G75" i="140"/>
  <c r="I75" i="140"/>
  <c r="G76" i="140"/>
  <c r="I76" i="140"/>
  <c r="G77" i="140"/>
  <c r="I77" i="140"/>
  <c r="G78" i="140"/>
  <c r="I78" i="140"/>
  <c r="G79" i="140"/>
  <c r="I79" i="140"/>
  <c r="G80" i="140"/>
  <c r="I80" i="140"/>
  <c r="G81" i="140"/>
  <c r="I81" i="140"/>
  <c r="G82" i="140"/>
  <c r="I82" i="140"/>
  <c r="G83" i="140"/>
  <c r="I83" i="140"/>
  <c r="G84" i="140"/>
  <c r="I84" i="140"/>
  <c r="G85" i="140"/>
  <c r="I85" i="140"/>
  <c r="G86" i="140"/>
  <c r="I86" i="140"/>
  <c r="G87" i="140"/>
  <c r="I87" i="140"/>
  <c r="G88" i="140"/>
  <c r="I88" i="140"/>
  <c r="G89" i="140"/>
  <c r="I89" i="140"/>
  <c r="G90" i="140"/>
  <c r="I90" i="140"/>
  <c r="G91" i="140"/>
  <c r="I91" i="140"/>
  <c r="G92" i="140"/>
  <c r="I92" i="140"/>
  <c r="G93" i="140"/>
  <c r="I93" i="140"/>
  <c r="G94" i="140"/>
  <c r="I94" i="140"/>
  <c r="G95" i="140"/>
  <c r="I95" i="140"/>
  <c r="G96" i="140"/>
  <c r="I96" i="140"/>
  <c r="G97" i="140"/>
  <c r="I97" i="140"/>
  <c r="G98" i="140"/>
  <c r="I98" i="140"/>
  <c r="G99" i="140"/>
  <c r="I99" i="140"/>
  <c r="G100" i="140"/>
  <c r="I100" i="140"/>
  <c r="G101" i="140"/>
  <c r="I101" i="140"/>
  <c r="G102" i="140"/>
  <c r="I102" i="140"/>
  <c r="G103" i="140"/>
  <c r="I103" i="140"/>
  <c r="G104" i="140"/>
  <c r="I104" i="140"/>
  <c r="G105" i="140"/>
  <c r="I105" i="140"/>
  <c r="G106" i="140"/>
  <c r="I106" i="140"/>
  <c r="G107" i="140"/>
  <c r="I107" i="140"/>
  <c r="G108" i="140"/>
  <c r="I108" i="140"/>
  <c r="A10" i="139"/>
  <c r="G10" i="139"/>
  <c r="I10" i="139"/>
  <c r="A11" i="139"/>
  <c r="G11" i="139"/>
  <c r="I11" i="139"/>
  <c r="A12" i="139"/>
  <c r="G12" i="139"/>
  <c r="I12" i="139"/>
  <c r="A13" i="139"/>
  <c r="G13" i="139"/>
  <c r="I13" i="139"/>
  <c r="A14" i="139"/>
  <c r="G14" i="139"/>
  <c r="I14" i="139"/>
  <c r="A15" i="139"/>
  <c r="G15" i="139"/>
  <c r="I15" i="139"/>
  <c r="A16" i="139"/>
  <c r="G16" i="139"/>
  <c r="I16" i="139"/>
  <c r="A17" i="139"/>
  <c r="G17" i="139"/>
  <c r="I17" i="139"/>
  <c r="A3" i="139"/>
  <c r="G3" i="139"/>
  <c r="I3" i="139"/>
  <c r="A18" i="139"/>
  <c r="G18" i="139"/>
  <c r="I18" i="139"/>
  <c r="A19" i="139"/>
  <c r="G19" i="139"/>
  <c r="I19" i="139"/>
  <c r="A20" i="139"/>
  <c r="G20" i="139"/>
  <c r="I20" i="139"/>
  <c r="A21" i="139"/>
  <c r="G21" i="139"/>
  <c r="I21" i="139"/>
  <c r="A22" i="139"/>
  <c r="G22" i="139"/>
  <c r="I22" i="139"/>
  <c r="A23" i="139"/>
  <c r="G23" i="139"/>
  <c r="I23" i="139"/>
  <c r="A24" i="139"/>
  <c r="G24" i="139"/>
  <c r="I24" i="139"/>
  <c r="A25" i="139"/>
  <c r="G25" i="139"/>
  <c r="I25" i="139"/>
  <c r="A26" i="139"/>
  <c r="G26" i="139"/>
  <c r="I26" i="139"/>
  <c r="A27" i="139"/>
  <c r="G27" i="139"/>
  <c r="I27" i="139"/>
  <c r="A28" i="139"/>
  <c r="G28" i="139"/>
  <c r="I28" i="139"/>
  <c r="A29" i="139"/>
  <c r="G29" i="139"/>
  <c r="I29" i="139"/>
  <c r="A30" i="139"/>
  <c r="G30" i="139"/>
  <c r="I30" i="139"/>
  <c r="A31" i="139"/>
  <c r="G31" i="139"/>
  <c r="I31" i="139"/>
  <c r="A32" i="139"/>
  <c r="G32" i="139"/>
  <c r="I32" i="139"/>
  <c r="A33" i="139"/>
  <c r="G33" i="139"/>
  <c r="I33" i="139"/>
  <c r="A34" i="139"/>
  <c r="G34" i="139"/>
  <c r="I34" i="139"/>
  <c r="A35" i="139"/>
  <c r="G35" i="139"/>
  <c r="I35" i="139"/>
  <c r="A36" i="139"/>
  <c r="G36" i="139"/>
  <c r="I36" i="139"/>
  <c r="A37" i="139"/>
  <c r="G37" i="139"/>
  <c r="I37" i="139"/>
  <c r="A38" i="139"/>
  <c r="G38" i="139"/>
  <c r="I38" i="139"/>
  <c r="A4" i="139"/>
  <c r="G4" i="139"/>
  <c r="I4" i="139"/>
  <c r="A39" i="139"/>
  <c r="G39" i="139"/>
  <c r="I39" i="139"/>
  <c r="A40" i="139"/>
  <c r="G40" i="139"/>
  <c r="I40" i="139"/>
  <c r="A41" i="139"/>
  <c r="G41" i="139"/>
  <c r="I41" i="139"/>
  <c r="A42" i="139"/>
  <c r="G42" i="139"/>
  <c r="I42" i="139"/>
  <c r="A43" i="139"/>
  <c r="G43" i="139"/>
  <c r="I43" i="139"/>
  <c r="A44" i="139"/>
  <c r="G44" i="139"/>
  <c r="I44" i="139"/>
  <c r="A45" i="139"/>
  <c r="G45" i="139"/>
  <c r="I45" i="139"/>
  <c r="A46" i="139"/>
  <c r="G46" i="139"/>
  <c r="I46" i="139"/>
  <c r="A47" i="139"/>
  <c r="G47" i="139"/>
  <c r="I47" i="139"/>
  <c r="A48" i="139"/>
  <c r="G48" i="139"/>
  <c r="I48" i="139"/>
  <c r="A49" i="139"/>
  <c r="G49" i="139"/>
  <c r="I49" i="139"/>
  <c r="A50" i="139"/>
  <c r="G50" i="139"/>
  <c r="I50" i="139"/>
  <c r="A51" i="139"/>
  <c r="G51" i="139"/>
  <c r="I51" i="139"/>
  <c r="A52" i="139"/>
  <c r="G52" i="139"/>
  <c r="I52" i="139"/>
  <c r="A53" i="139"/>
  <c r="G53" i="139"/>
  <c r="I53" i="139"/>
  <c r="A54" i="139"/>
  <c r="G54" i="139"/>
  <c r="I54" i="139"/>
  <c r="A55" i="139"/>
  <c r="G55" i="139"/>
  <c r="I55" i="139"/>
  <c r="A56" i="139"/>
  <c r="G56" i="139"/>
  <c r="I56" i="139"/>
  <c r="A57" i="139"/>
  <c r="G57" i="139"/>
  <c r="I57" i="139"/>
  <c r="A58" i="139"/>
  <c r="G58" i="139"/>
  <c r="I58" i="139"/>
  <c r="A5" i="139"/>
  <c r="G5" i="139"/>
  <c r="I5" i="139"/>
  <c r="A6" i="139"/>
  <c r="G6" i="139"/>
  <c r="I6" i="139"/>
  <c r="G59" i="139"/>
  <c r="I59" i="139"/>
  <c r="G60" i="139"/>
  <c r="I60" i="139"/>
  <c r="G61" i="139"/>
  <c r="I61" i="139"/>
  <c r="G62" i="139"/>
  <c r="I62" i="139"/>
  <c r="G63" i="139"/>
  <c r="I63" i="139"/>
  <c r="G64" i="139"/>
  <c r="I64" i="139"/>
  <c r="G65" i="139"/>
  <c r="I65" i="139"/>
  <c r="G66" i="139"/>
  <c r="I66" i="139"/>
  <c r="G67" i="139"/>
  <c r="I67" i="139"/>
  <c r="G68" i="139"/>
  <c r="I68" i="139"/>
  <c r="G69" i="139"/>
  <c r="I69" i="139"/>
  <c r="G70" i="139"/>
  <c r="I70" i="139"/>
  <c r="G71" i="139"/>
  <c r="I71" i="139"/>
  <c r="G72" i="139"/>
  <c r="I72" i="139"/>
  <c r="G73" i="139"/>
  <c r="I73" i="139"/>
  <c r="G74" i="139"/>
  <c r="I74" i="139"/>
  <c r="G75" i="139"/>
  <c r="I75" i="139"/>
  <c r="G76" i="139"/>
  <c r="I76" i="139"/>
  <c r="G77" i="139"/>
  <c r="I77" i="139"/>
  <c r="G78" i="139"/>
  <c r="I78" i="139"/>
  <c r="G79" i="139"/>
  <c r="I79" i="139"/>
  <c r="G80" i="139"/>
  <c r="I80" i="139"/>
  <c r="G81" i="139"/>
  <c r="I81" i="139"/>
  <c r="G82" i="139"/>
  <c r="I82" i="139"/>
  <c r="G83" i="139"/>
  <c r="I83" i="139"/>
  <c r="G84" i="139"/>
  <c r="I84" i="139"/>
  <c r="G85" i="139"/>
  <c r="I85" i="139"/>
  <c r="G86" i="139"/>
  <c r="I86" i="139"/>
  <c r="G87" i="139"/>
  <c r="I87" i="139"/>
  <c r="G88" i="139"/>
  <c r="I88" i="139"/>
  <c r="G89" i="139"/>
  <c r="I89" i="139"/>
  <c r="G90" i="139"/>
  <c r="I90" i="139"/>
  <c r="G91" i="139"/>
  <c r="I91" i="139"/>
  <c r="G92" i="139"/>
  <c r="I92" i="139"/>
  <c r="G93" i="139"/>
  <c r="I93" i="139"/>
  <c r="G94" i="139"/>
  <c r="I94" i="139"/>
  <c r="G95" i="139"/>
  <c r="I95" i="139"/>
  <c r="G96" i="139"/>
  <c r="I96" i="139"/>
  <c r="G97" i="139"/>
  <c r="I97" i="139"/>
  <c r="G98" i="139"/>
  <c r="I98" i="139"/>
  <c r="G99" i="139"/>
  <c r="I99" i="139"/>
  <c r="G100" i="139"/>
  <c r="I100" i="139"/>
  <c r="G101" i="139"/>
  <c r="I101" i="139"/>
  <c r="G102" i="139"/>
  <c r="I102" i="139"/>
  <c r="G103" i="139"/>
  <c r="I103" i="139"/>
  <c r="G104" i="139"/>
  <c r="I104" i="139"/>
  <c r="G105" i="139"/>
  <c r="I105" i="139"/>
  <c r="G106" i="139"/>
  <c r="I106" i="139"/>
  <c r="G107" i="139"/>
  <c r="I107" i="139"/>
  <c r="G108" i="139"/>
  <c r="I108" i="139"/>
  <c r="G109" i="139"/>
  <c r="I109" i="139"/>
  <c r="G110" i="139"/>
  <c r="I110" i="139"/>
  <c r="G111" i="139"/>
  <c r="I111" i="139"/>
  <c r="G112" i="139"/>
  <c r="I112" i="139"/>
  <c r="G113" i="139"/>
  <c r="I113" i="139"/>
  <c r="G114" i="139"/>
  <c r="I114" i="139"/>
  <c r="G115" i="139"/>
  <c r="I115" i="139"/>
  <c r="G116" i="139"/>
  <c r="I116" i="139"/>
  <c r="G117" i="139"/>
  <c r="I117" i="139"/>
  <c r="G118" i="139"/>
  <c r="I118" i="139"/>
  <c r="G119" i="139"/>
  <c r="I119" i="139"/>
  <c r="G120" i="139"/>
  <c r="I120" i="139"/>
  <c r="G121" i="139"/>
  <c r="I121" i="139"/>
  <c r="G122" i="139"/>
  <c r="I122" i="139"/>
  <c r="G123" i="139"/>
  <c r="I123" i="139"/>
  <c r="G124" i="139"/>
  <c r="I124" i="139"/>
  <c r="G125" i="139"/>
  <c r="I125" i="139"/>
  <c r="G126" i="139"/>
  <c r="I126" i="139"/>
  <c r="G127" i="139"/>
  <c r="I127" i="139"/>
  <c r="G128" i="139"/>
  <c r="I128" i="139"/>
  <c r="G129" i="139"/>
  <c r="I129" i="139"/>
  <c r="G130" i="139"/>
  <c r="I130" i="139"/>
  <c r="G131" i="139"/>
  <c r="I131" i="139"/>
  <c r="A11" i="138"/>
  <c r="G11" i="138"/>
  <c r="I11" i="138"/>
  <c r="A12" i="138"/>
  <c r="G12" i="138"/>
  <c r="I12" i="138"/>
  <c r="A13" i="138"/>
  <c r="G13" i="138"/>
  <c r="I13" i="138"/>
  <c r="A14" i="138"/>
  <c r="G14" i="138"/>
  <c r="I14" i="138"/>
  <c r="A15" i="138"/>
  <c r="G15" i="138"/>
  <c r="I15" i="138"/>
  <c r="A16" i="138"/>
  <c r="G16" i="138"/>
  <c r="I16" i="138"/>
  <c r="A17" i="138"/>
  <c r="G17" i="138"/>
  <c r="I17" i="138"/>
  <c r="A18" i="138"/>
  <c r="G18" i="138"/>
  <c r="I18" i="138"/>
  <c r="A19" i="138"/>
  <c r="G19" i="138"/>
  <c r="I19" i="138"/>
  <c r="A20" i="138"/>
  <c r="G20" i="138"/>
  <c r="I20" i="138"/>
  <c r="A21" i="138"/>
  <c r="G21" i="138"/>
  <c r="I21" i="138"/>
  <c r="A3" i="138"/>
  <c r="G3" i="138"/>
  <c r="I3" i="138"/>
  <c r="A22" i="138"/>
  <c r="G22" i="138"/>
  <c r="I22" i="138"/>
  <c r="A23" i="138"/>
  <c r="G23" i="138"/>
  <c r="I23" i="138"/>
  <c r="A24" i="138"/>
  <c r="G24" i="138"/>
  <c r="I24" i="138"/>
  <c r="A25" i="138"/>
  <c r="G25" i="138"/>
  <c r="I25" i="138"/>
  <c r="A26" i="138"/>
  <c r="G26" i="138"/>
  <c r="I26" i="138"/>
  <c r="A27" i="138"/>
  <c r="G27" i="138"/>
  <c r="I27" i="138"/>
  <c r="A4" i="138"/>
  <c r="G4" i="138"/>
  <c r="I4" i="138"/>
  <c r="A28" i="138"/>
  <c r="G28" i="138"/>
  <c r="I28" i="138"/>
  <c r="A29" i="138"/>
  <c r="G29" i="138"/>
  <c r="I29" i="138"/>
  <c r="A30" i="138"/>
  <c r="G30" i="138"/>
  <c r="I30" i="138"/>
  <c r="A31" i="138"/>
  <c r="G31" i="138"/>
  <c r="I31" i="138"/>
  <c r="A32" i="138"/>
  <c r="G32" i="138"/>
  <c r="I32" i="138"/>
  <c r="A33" i="138"/>
  <c r="G33" i="138"/>
  <c r="I33" i="138"/>
  <c r="A34" i="138"/>
  <c r="G34" i="138"/>
  <c r="I34" i="138"/>
  <c r="A35" i="138"/>
  <c r="G35" i="138"/>
  <c r="I35" i="138"/>
  <c r="A36" i="138"/>
  <c r="G36" i="138"/>
  <c r="I36" i="138"/>
  <c r="A37" i="138"/>
  <c r="G37" i="138"/>
  <c r="I37" i="138"/>
  <c r="A38" i="138"/>
  <c r="G38" i="138"/>
  <c r="I38" i="138"/>
  <c r="A39" i="138"/>
  <c r="G39" i="138"/>
  <c r="I39" i="138"/>
  <c r="A40" i="138"/>
  <c r="G40" i="138"/>
  <c r="I40" i="138"/>
  <c r="A5" i="138"/>
  <c r="G5" i="138"/>
  <c r="I5" i="138"/>
  <c r="A41" i="138"/>
  <c r="G41" i="138"/>
  <c r="I41" i="138"/>
  <c r="A42" i="138"/>
  <c r="G42" i="138"/>
  <c r="I42" i="138"/>
  <c r="A43" i="138"/>
  <c r="G43" i="138"/>
  <c r="I43" i="138"/>
  <c r="A44" i="138"/>
  <c r="G44" i="138"/>
  <c r="I44" i="138"/>
  <c r="A45" i="138"/>
  <c r="G45" i="138"/>
  <c r="I45" i="138"/>
  <c r="A46" i="138"/>
  <c r="G46" i="138"/>
  <c r="I46" i="138"/>
  <c r="A47" i="138"/>
  <c r="G47" i="138"/>
  <c r="I47" i="138"/>
  <c r="A48" i="138"/>
  <c r="G48" i="138"/>
  <c r="I48" i="138"/>
  <c r="A49" i="138"/>
  <c r="G49" i="138"/>
  <c r="I49" i="138"/>
  <c r="A50" i="138"/>
  <c r="G50" i="138"/>
  <c r="I50" i="138"/>
  <c r="A51" i="138"/>
  <c r="G51" i="138"/>
  <c r="I51" i="138"/>
  <c r="A52" i="138"/>
  <c r="G52" i="138"/>
  <c r="I52" i="138"/>
  <c r="A53" i="138"/>
  <c r="G53" i="138"/>
  <c r="I53" i="138"/>
  <c r="A54" i="138"/>
  <c r="G54" i="138"/>
  <c r="I54" i="138"/>
  <c r="A55" i="138"/>
  <c r="G55" i="138"/>
  <c r="I55" i="138"/>
  <c r="A56" i="138"/>
  <c r="G56" i="138"/>
  <c r="I56" i="138"/>
  <c r="A6" i="138"/>
  <c r="G6" i="138"/>
  <c r="I6" i="138"/>
  <c r="A7" i="138"/>
  <c r="G7" i="138"/>
  <c r="I7" i="138"/>
  <c r="G57" i="138"/>
  <c r="I57" i="138"/>
  <c r="G58" i="138"/>
  <c r="I58" i="138"/>
  <c r="G59" i="138"/>
  <c r="I59" i="138"/>
  <c r="G60" i="138"/>
  <c r="I60" i="138"/>
  <c r="G61" i="138"/>
  <c r="I61" i="138"/>
  <c r="G62" i="138"/>
  <c r="I62" i="138"/>
  <c r="G63" i="138"/>
  <c r="I63" i="138"/>
  <c r="G64" i="138"/>
  <c r="I64" i="138"/>
  <c r="G65" i="138"/>
  <c r="I65" i="138"/>
  <c r="G66" i="138"/>
  <c r="I66" i="138"/>
  <c r="G67" i="138"/>
  <c r="I67" i="138"/>
  <c r="G68" i="138"/>
  <c r="I68" i="138"/>
  <c r="G69" i="138"/>
  <c r="I69" i="138"/>
  <c r="G70" i="138"/>
  <c r="I70" i="138"/>
  <c r="G71" i="138"/>
  <c r="I71" i="138"/>
  <c r="G72" i="138"/>
  <c r="I72" i="138"/>
  <c r="G73" i="138"/>
  <c r="I73" i="138"/>
  <c r="G74" i="138"/>
  <c r="I74" i="138"/>
  <c r="G75" i="138"/>
  <c r="I75" i="138"/>
  <c r="G76" i="138"/>
  <c r="I76" i="138"/>
  <c r="G77" i="138"/>
  <c r="I77" i="138"/>
  <c r="G78" i="138"/>
  <c r="I78" i="138"/>
  <c r="G79" i="138"/>
  <c r="I79" i="138"/>
  <c r="G80" i="138"/>
  <c r="I80" i="138"/>
  <c r="G81" i="138"/>
  <c r="I81" i="138"/>
  <c r="G82" i="138"/>
  <c r="I82" i="138"/>
  <c r="G83" i="138"/>
  <c r="I83" i="138"/>
  <c r="G84" i="138"/>
  <c r="I84" i="138"/>
  <c r="G85" i="138"/>
  <c r="I85" i="138"/>
  <c r="G86" i="138"/>
  <c r="I86" i="138"/>
  <c r="G87" i="138"/>
  <c r="I87" i="138"/>
  <c r="G88" i="138"/>
  <c r="I88" i="138"/>
  <c r="G89" i="138"/>
  <c r="I89" i="138"/>
  <c r="G90" i="138"/>
  <c r="I90" i="138"/>
  <c r="G91" i="138"/>
  <c r="I91" i="138"/>
  <c r="G92" i="138"/>
  <c r="I92" i="138"/>
  <c r="G93" i="138"/>
  <c r="I93" i="138"/>
  <c r="G94" i="138"/>
  <c r="I94" i="138"/>
  <c r="G95" i="138"/>
  <c r="I95" i="138"/>
  <c r="G96" i="138"/>
  <c r="I96" i="138"/>
  <c r="G97" i="138"/>
  <c r="I97" i="138"/>
  <c r="G98" i="138"/>
  <c r="I98" i="138"/>
  <c r="G99" i="138"/>
  <c r="I99" i="138"/>
  <c r="G100" i="138"/>
  <c r="I100" i="138"/>
  <c r="G101" i="138"/>
  <c r="I101" i="138"/>
  <c r="G102" i="138"/>
  <c r="I102" i="138"/>
  <c r="G103" i="138"/>
  <c r="I103" i="138"/>
  <c r="G104" i="138"/>
  <c r="I104" i="138"/>
  <c r="G105" i="138"/>
  <c r="I105" i="138"/>
  <c r="G106" i="138"/>
  <c r="I106" i="138"/>
  <c r="G107" i="138"/>
  <c r="I107" i="138"/>
  <c r="G108" i="138"/>
  <c r="I108" i="138"/>
  <c r="G109" i="138"/>
  <c r="I109" i="138"/>
  <c r="G110" i="138"/>
  <c r="I110" i="138"/>
  <c r="G111" i="138"/>
  <c r="I111" i="138"/>
  <c r="G112" i="138"/>
  <c r="I112" i="138"/>
  <c r="G113" i="138"/>
  <c r="I113" i="138"/>
  <c r="G114" i="138"/>
  <c r="I114" i="138"/>
  <c r="G115" i="138"/>
  <c r="I115" i="138"/>
  <c r="G116" i="138"/>
  <c r="I116" i="138"/>
  <c r="G117" i="138"/>
  <c r="I117" i="138"/>
  <c r="G118" i="138"/>
  <c r="I118" i="138"/>
  <c r="G119" i="138"/>
  <c r="I119" i="138"/>
  <c r="G120" i="138"/>
  <c r="I120" i="138"/>
  <c r="G121" i="138"/>
  <c r="I121" i="138"/>
  <c r="G122" i="138"/>
  <c r="I122" i="138"/>
  <c r="G123" i="138"/>
  <c r="I123" i="138"/>
  <c r="G124" i="138"/>
  <c r="I124" i="138"/>
  <c r="G125" i="138"/>
  <c r="I125" i="138"/>
  <c r="G126" i="138"/>
  <c r="I126" i="138"/>
  <c r="G127" i="138"/>
  <c r="I127" i="138"/>
  <c r="G128" i="138"/>
  <c r="I128" i="138"/>
  <c r="G129" i="138"/>
  <c r="I129" i="138"/>
  <c r="G130" i="138"/>
  <c r="I130" i="138"/>
  <c r="G131" i="138"/>
  <c r="I131" i="138"/>
  <c r="G132" i="138"/>
  <c r="I132" i="138"/>
  <c r="G133" i="138"/>
  <c r="I133" i="138"/>
  <c r="G134" i="138"/>
  <c r="I134" i="138"/>
  <c r="G135" i="138"/>
  <c r="I135" i="138"/>
  <c r="G136" i="138"/>
  <c r="I136" i="138"/>
  <c r="G137" i="138"/>
  <c r="I137" i="138"/>
  <c r="A3" i="137"/>
  <c r="G3" i="137"/>
  <c r="I3" i="137"/>
  <c r="C3" i="137" s="1"/>
  <c r="A11" i="137"/>
  <c r="G11" i="137"/>
  <c r="I11" i="137"/>
  <c r="A12" i="137"/>
  <c r="G12" i="137"/>
  <c r="I12" i="137"/>
  <c r="A13" i="137"/>
  <c r="G13" i="137"/>
  <c r="I13" i="137"/>
  <c r="A14" i="137"/>
  <c r="G14" i="137"/>
  <c r="I14" i="137"/>
  <c r="A15" i="137"/>
  <c r="G15" i="137"/>
  <c r="I15" i="137"/>
  <c r="A16" i="137"/>
  <c r="G16" i="137"/>
  <c r="I16" i="137"/>
  <c r="A17" i="137"/>
  <c r="G17" i="137"/>
  <c r="I17" i="137"/>
  <c r="A18" i="137"/>
  <c r="G18" i="137"/>
  <c r="I18" i="137"/>
  <c r="A19" i="137"/>
  <c r="G19" i="137"/>
  <c r="I19" i="137"/>
  <c r="A20" i="137"/>
  <c r="G20" i="137"/>
  <c r="I20" i="137"/>
  <c r="A21" i="137"/>
  <c r="G21" i="137"/>
  <c r="I21" i="137"/>
  <c r="A22" i="137"/>
  <c r="G22" i="137"/>
  <c r="I22" i="137"/>
  <c r="A23" i="137"/>
  <c r="G23" i="137"/>
  <c r="I23" i="137"/>
  <c r="A24" i="137"/>
  <c r="G24" i="137"/>
  <c r="I24" i="137"/>
  <c r="A25" i="137"/>
  <c r="G25" i="137"/>
  <c r="I25" i="137"/>
  <c r="A26" i="137"/>
  <c r="G26" i="137"/>
  <c r="I26" i="137"/>
  <c r="A27" i="137"/>
  <c r="G27" i="137"/>
  <c r="I27" i="137"/>
  <c r="A28" i="137"/>
  <c r="G28" i="137"/>
  <c r="I28" i="137"/>
  <c r="A29" i="137"/>
  <c r="G29" i="137"/>
  <c r="I29" i="137"/>
  <c r="A30" i="137"/>
  <c r="G30" i="137"/>
  <c r="I30" i="137"/>
  <c r="A31" i="137"/>
  <c r="G31" i="137"/>
  <c r="I31" i="137"/>
  <c r="A32" i="137"/>
  <c r="G32" i="137"/>
  <c r="I32" i="137"/>
  <c r="A33" i="137"/>
  <c r="G33" i="137"/>
  <c r="I33" i="137"/>
  <c r="A34" i="137"/>
  <c r="G34" i="137"/>
  <c r="I34" i="137"/>
  <c r="A35" i="137"/>
  <c r="G35" i="137"/>
  <c r="I35" i="137"/>
  <c r="A36" i="137"/>
  <c r="G36" i="137"/>
  <c r="I36" i="137"/>
  <c r="A37" i="137"/>
  <c r="G37" i="137"/>
  <c r="I37" i="137"/>
  <c r="A38" i="137"/>
  <c r="G38" i="137"/>
  <c r="I38" i="137"/>
  <c r="A39" i="137"/>
  <c r="G39" i="137"/>
  <c r="I39" i="137"/>
  <c r="A40" i="137"/>
  <c r="G40" i="137"/>
  <c r="I40" i="137"/>
  <c r="A41" i="137"/>
  <c r="G41" i="137"/>
  <c r="I41" i="137"/>
  <c r="A42" i="137"/>
  <c r="G42" i="137"/>
  <c r="I42" i="137"/>
  <c r="A43" i="137"/>
  <c r="G43" i="137"/>
  <c r="I43" i="137"/>
  <c r="A44" i="137"/>
  <c r="G44" i="137"/>
  <c r="I44" i="137"/>
  <c r="A45" i="137"/>
  <c r="G45" i="137"/>
  <c r="I45" i="137"/>
  <c r="A46" i="137"/>
  <c r="G46" i="137"/>
  <c r="I46" i="137"/>
  <c r="A47" i="137"/>
  <c r="G47" i="137"/>
  <c r="I47" i="137"/>
  <c r="A48" i="137"/>
  <c r="G48" i="137"/>
  <c r="I48" i="137"/>
  <c r="A49" i="137"/>
  <c r="G49" i="137"/>
  <c r="I49" i="137"/>
  <c r="A50" i="137"/>
  <c r="G50" i="137"/>
  <c r="I50" i="137"/>
  <c r="A51" i="137"/>
  <c r="G51" i="137"/>
  <c r="I51" i="137"/>
  <c r="A52" i="137"/>
  <c r="G52" i="137"/>
  <c r="I52" i="137"/>
  <c r="A53" i="137"/>
  <c r="G53" i="137"/>
  <c r="I53" i="137"/>
  <c r="A54" i="137"/>
  <c r="G54" i="137"/>
  <c r="I54" i="137"/>
  <c r="A55" i="137"/>
  <c r="G55" i="137"/>
  <c r="I55" i="137"/>
  <c r="A56" i="137"/>
  <c r="G56" i="137"/>
  <c r="I56" i="137"/>
  <c r="A4" i="137"/>
  <c r="G4" i="137"/>
  <c r="I4" i="137"/>
  <c r="A57" i="137"/>
  <c r="G57" i="137"/>
  <c r="I57" i="137"/>
  <c r="G5" i="137"/>
  <c r="I5" i="137"/>
  <c r="G6" i="137"/>
  <c r="I6" i="137"/>
  <c r="G7" i="137"/>
  <c r="I7" i="137"/>
  <c r="G58" i="137"/>
  <c r="I58" i="137"/>
  <c r="G59" i="137"/>
  <c r="I59" i="137"/>
  <c r="G60" i="137"/>
  <c r="I60" i="137"/>
  <c r="G61" i="137"/>
  <c r="I61" i="137"/>
  <c r="G62" i="137"/>
  <c r="I62" i="137"/>
  <c r="G63" i="137"/>
  <c r="I63" i="137"/>
  <c r="G64" i="137"/>
  <c r="I64" i="137"/>
  <c r="G65" i="137"/>
  <c r="I65" i="137"/>
  <c r="G66" i="137"/>
  <c r="I66" i="137"/>
  <c r="G67" i="137"/>
  <c r="I67" i="137"/>
  <c r="G68" i="137"/>
  <c r="I68" i="137"/>
  <c r="G69" i="137"/>
  <c r="I69" i="137"/>
  <c r="G70" i="137"/>
  <c r="I70" i="137"/>
  <c r="G71" i="137"/>
  <c r="I71" i="137"/>
  <c r="G72" i="137"/>
  <c r="I72" i="137"/>
  <c r="G73" i="137"/>
  <c r="I73" i="137"/>
  <c r="G74" i="137"/>
  <c r="I74" i="137"/>
  <c r="G75" i="137"/>
  <c r="I75" i="137"/>
  <c r="G76" i="137"/>
  <c r="I76" i="137"/>
  <c r="G77" i="137"/>
  <c r="I77" i="137"/>
  <c r="G78" i="137"/>
  <c r="I78" i="137"/>
  <c r="G79" i="137"/>
  <c r="I79" i="137"/>
  <c r="G80" i="137"/>
  <c r="I80" i="137"/>
  <c r="G81" i="137"/>
  <c r="I81" i="137"/>
  <c r="G82" i="137"/>
  <c r="I82" i="137"/>
  <c r="G83" i="137"/>
  <c r="I83" i="137"/>
  <c r="G84" i="137"/>
  <c r="I84" i="137"/>
  <c r="G85" i="137"/>
  <c r="I85" i="137"/>
  <c r="G86" i="137"/>
  <c r="I86" i="137"/>
  <c r="G87" i="137"/>
  <c r="I87" i="137"/>
  <c r="G88" i="137"/>
  <c r="I88" i="137"/>
  <c r="G89" i="137"/>
  <c r="I89" i="137"/>
  <c r="G90" i="137"/>
  <c r="I90" i="137"/>
  <c r="G91" i="137"/>
  <c r="I91" i="137"/>
  <c r="G92" i="137"/>
  <c r="I92" i="137"/>
  <c r="G93" i="137"/>
  <c r="I93" i="137"/>
  <c r="G94" i="137"/>
  <c r="I94" i="137"/>
  <c r="G95" i="137"/>
  <c r="I95" i="137"/>
  <c r="G96" i="137"/>
  <c r="I96" i="137"/>
  <c r="G97" i="137"/>
  <c r="I97" i="137"/>
  <c r="G98" i="137"/>
  <c r="I98" i="137"/>
  <c r="G99" i="137"/>
  <c r="I99" i="137"/>
  <c r="G100" i="137"/>
  <c r="I100" i="137"/>
  <c r="G101" i="137"/>
  <c r="I101" i="137"/>
  <c r="G102" i="137"/>
  <c r="I102" i="137"/>
  <c r="G103" i="137"/>
  <c r="I103" i="137"/>
  <c r="G104" i="137"/>
  <c r="I104" i="137"/>
  <c r="G105" i="137"/>
  <c r="I105" i="137"/>
  <c r="G106" i="137"/>
  <c r="I106" i="137"/>
  <c r="G107" i="137"/>
  <c r="I107" i="137"/>
  <c r="G108" i="137"/>
  <c r="I108" i="137"/>
  <c r="G109" i="137"/>
  <c r="I109" i="137"/>
  <c r="G110" i="137"/>
  <c r="I110" i="137"/>
  <c r="G111" i="137"/>
  <c r="I111" i="137"/>
  <c r="G112" i="137"/>
  <c r="I112" i="137"/>
  <c r="G113" i="137"/>
  <c r="I113" i="137"/>
  <c r="G114" i="137"/>
  <c r="I114" i="137"/>
  <c r="G115" i="137"/>
  <c r="I115" i="137"/>
  <c r="G116" i="137"/>
  <c r="I116" i="137"/>
  <c r="G117" i="137"/>
  <c r="I117" i="137"/>
  <c r="G118" i="137"/>
  <c r="I118" i="137"/>
  <c r="G119" i="137"/>
  <c r="I119" i="137"/>
  <c r="G120" i="137"/>
  <c r="I120" i="137"/>
  <c r="G121" i="137"/>
  <c r="I121" i="137"/>
  <c r="G122" i="137"/>
  <c r="I122" i="137"/>
  <c r="G123" i="137"/>
  <c r="I123" i="137"/>
  <c r="G124" i="137"/>
  <c r="I124" i="137"/>
  <c r="A3" i="136"/>
  <c r="G3" i="136"/>
  <c r="I3" i="136"/>
  <c r="A15" i="136"/>
  <c r="G15" i="136"/>
  <c r="I15" i="136"/>
  <c r="A4" i="136"/>
  <c r="G4" i="136"/>
  <c r="I4" i="136"/>
  <c r="A5" i="136"/>
  <c r="G5" i="136"/>
  <c r="I5" i="136"/>
  <c r="A16" i="136"/>
  <c r="G16" i="136"/>
  <c r="C16" i="136" s="1"/>
  <c r="I16" i="136"/>
  <c r="A17" i="136"/>
  <c r="G17" i="136"/>
  <c r="I17" i="136"/>
  <c r="A18" i="136"/>
  <c r="G18" i="136"/>
  <c r="I18" i="136"/>
  <c r="A19" i="136"/>
  <c r="G19" i="136"/>
  <c r="I19" i="136"/>
  <c r="A20" i="136"/>
  <c r="G20" i="136"/>
  <c r="I20" i="136"/>
  <c r="A21" i="136"/>
  <c r="G21" i="136"/>
  <c r="I21" i="136"/>
  <c r="A22" i="136"/>
  <c r="G22" i="136"/>
  <c r="I22" i="136"/>
  <c r="A23" i="136"/>
  <c r="G23" i="136"/>
  <c r="I23" i="136"/>
  <c r="A24" i="136"/>
  <c r="G24" i="136"/>
  <c r="I24" i="136"/>
  <c r="A25" i="136"/>
  <c r="G25" i="136"/>
  <c r="I25" i="136"/>
  <c r="A26" i="136"/>
  <c r="G26" i="136"/>
  <c r="I26" i="136"/>
  <c r="A27" i="136"/>
  <c r="G27" i="136"/>
  <c r="I27" i="136"/>
  <c r="C27" i="136" s="1"/>
  <c r="A28" i="136"/>
  <c r="G28" i="136"/>
  <c r="I28" i="136"/>
  <c r="A29" i="136"/>
  <c r="G29" i="136"/>
  <c r="I29" i="136"/>
  <c r="A6" i="136"/>
  <c r="G6" i="136"/>
  <c r="I6" i="136"/>
  <c r="A30" i="136"/>
  <c r="G30" i="136"/>
  <c r="I30" i="136"/>
  <c r="A31" i="136"/>
  <c r="G31" i="136"/>
  <c r="I31" i="136"/>
  <c r="A32" i="136"/>
  <c r="G32" i="136"/>
  <c r="I32" i="136"/>
  <c r="A33" i="136"/>
  <c r="G33" i="136"/>
  <c r="I33" i="136"/>
  <c r="A34" i="136"/>
  <c r="G34" i="136"/>
  <c r="I34" i="136"/>
  <c r="A35" i="136"/>
  <c r="G35" i="136"/>
  <c r="I35" i="136"/>
  <c r="A36" i="136"/>
  <c r="G36" i="136"/>
  <c r="I36" i="136"/>
  <c r="A37" i="136"/>
  <c r="G37" i="136"/>
  <c r="I37" i="136"/>
  <c r="A38" i="136"/>
  <c r="G38" i="136"/>
  <c r="I38" i="136"/>
  <c r="A39" i="136"/>
  <c r="G39" i="136"/>
  <c r="I39" i="136"/>
  <c r="A40" i="136"/>
  <c r="G40" i="136"/>
  <c r="I40" i="136"/>
  <c r="A41" i="136"/>
  <c r="G41" i="136"/>
  <c r="I41" i="136"/>
  <c r="A42" i="136"/>
  <c r="G42" i="136"/>
  <c r="I42" i="136"/>
  <c r="C42" i="136" s="1"/>
  <c r="A43" i="136"/>
  <c r="G43" i="136"/>
  <c r="I43" i="136"/>
  <c r="A44" i="136"/>
  <c r="G44" i="136"/>
  <c r="I44" i="136"/>
  <c r="A45" i="136"/>
  <c r="G45" i="136"/>
  <c r="I45" i="136"/>
  <c r="A46" i="136"/>
  <c r="G46" i="136"/>
  <c r="I46" i="136"/>
  <c r="A47" i="136"/>
  <c r="G47" i="136"/>
  <c r="C47" i="136" s="1"/>
  <c r="I47" i="136"/>
  <c r="A48" i="136"/>
  <c r="G48" i="136"/>
  <c r="I48" i="136"/>
  <c r="A49" i="136"/>
  <c r="G49" i="136"/>
  <c r="I49" i="136"/>
  <c r="A50" i="136"/>
  <c r="G50" i="136"/>
  <c r="I50" i="136"/>
  <c r="A51" i="136"/>
  <c r="G51" i="136"/>
  <c r="I51" i="136"/>
  <c r="A52" i="136"/>
  <c r="G52" i="136"/>
  <c r="I52" i="136"/>
  <c r="A53" i="136"/>
  <c r="G53" i="136"/>
  <c r="I53" i="136"/>
  <c r="A54" i="136"/>
  <c r="G54" i="136"/>
  <c r="I54" i="136"/>
  <c r="A55" i="136"/>
  <c r="G55" i="136"/>
  <c r="I55" i="136"/>
  <c r="A56" i="136"/>
  <c r="G56" i="136"/>
  <c r="I56" i="136"/>
  <c r="A57" i="136"/>
  <c r="G57" i="136"/>
  <c r="I57" i="136"/>
  <c r="A58" i="136"/>
  <c r="G58" i="136"/>
  <c r="I58" i="136"/>
  <c r="A59" i="136"/>
  <c r="G59" i="136"/>
  <c r="I59" i="136"/>
  <c r="G60" i="136"/>
  <c r="I60" i="136"/>
  <c r="G61" i="136"/>
  <c r="I61" i="136"/>
  <c r="G62" i="136"/>
  <c r="I62" i="136"/>
  <c r="G63" i="136"/>
  <c r="I63" i="136"/>
  <c r="G64" i="136"/>
  <c r="I64" i="136"/>
  <c r="G65" i="136"/>
  <c r="I65" i="136"/>
  <c r="G66" i="136"/>
  <c r="I66" i="136"/>
  <c r="G67" i="136"/>
  <c r="I67" i="136"/>
  <c r="G68" i="136"/>
  <c r="I68" i="136"/>
  <c r="G69" i="136"/>
  <c r="I69" i="136"/>
  <c r="G70" i="136"/>
  <c r="I70" i="136"/>
  <c r="G71" i="136"/>
  <c r="I71" i="136"/>
  <c r="G72" i="136"/>
  <c r="I72" i="136"/>
  <c r="G73" i="136"/>
  <c r="I73" i="136"/>
  <c r="G74" i="136"/>
  <c r="I74" i="136"/>
  <c r="G75" i="136"/>
  <c r="I75" i="136"/>
  <c r="G76" i="136"/>
  <c r="I76" i="136"/>
  <c r="G77" i="136"/>
  <c r="I77" i="136"/>
  <c r="G78" i="136"/>
  <c r="I78" i="136"/>
  <c r="G79" i="136"/>
  <c r="I79" i="136"/>
  <c r="G7" i="136"/>
  <c r="I7" i="136"/>
  <c r="G8" i="136"/>
  <c r="I8" i="136"/>
  <c r="G9" i="136"/>
  <c r="I9" i="136"/>
  <c r="A14" i="135"/>
  <c r="G14" i="135"/>
  <c r="I14" i="135"/>
  <c r="A15" i="135"/>
  <c r="G15" i="135"/>
  <c r="I15" i="135"/>
  <c r="A16" i="135"/>
  <c r="G16" i="135"/>
  <c r="I16" i="135"/>
  <c r="A17" i="135"/>
  <c r="G17" i="135"/>
  <c r="I17" i="135"/>
  <c r="A18" i="135"/>
  <c r="G18" i="135"/>
  <c r="I18" i="135"/>
  <c r="A19" i="135"/>
  <c r="G19" i="135"/>
  <c r="I19" i="135"/>
  <c r="A20" i="135"/>
  <c r="G20" i="135"/>
  <c r="I20" i="135"/>
  <c r="A21" i="135"/>
  <c r="G21" i="135"/>
  <c r="I21" i="135"/>
  <c r="A22" i="135"/>
  <c r="G22" i="135"/>
  <c r="I22" i="135"/>
  <c r="A23" i="135"/>
  <c r="G23" i="135"/>
  <c r="I23" i="135"/>
  <c r="A24" i="135"/>
  <c r="G24" i="135"/>
  <c r="I24" i="135"/>
  <c r="A25" i="135"/>
  <c r="G25" i="135"/>
  <c r="I25" i="135"/>
  <c r="A26" i="135"/>
  <c r="G26" i="135"/>
  <c r="I26" i="135"/>
  <c r="A27" i="135"/>
  <c r="G27" i="135"/>
  <c r="I27" i="135"/>
  <c r="A28" i="135"/>
  <c r="G28" i="135"/>
  <c r="I28" i="135"/>
  <c r="A29" i="135"/>
  <c r="G29" i="135"/>
  <c r="I29" i="135"/>
  <c r="A30" i="135"/>
  <c r="G30" i="135"/>
  <c r="I30" i="135"/>
  <c r="A31" i="135"/>
  <c r="G31" i="135"/>
  <c r="I31" i="135"/>
  <c r="A32" i="135"/>
  <c r="G32" i="135"/>
  <c r="I32" i="135"/>
  <c r="A33" i="135"/>
  <c r="G33" i="135"/>
  <c r="I33" i="135"/>
  <c r="A34" i="135"/>
  <c r="G34" i="135"/>
  <c r="I34" i="135"/>
  <c r="A35" i="135"/>
  <c r="G35" i="135"/>
  <c r="I35" i="135"/>
  <c r="A36" i="135"/>
  <c r="G36" i="135"/>
  <c r="I36" i="135"/>
  <c r="A37" i="135"/>
  <c r="G37" i="135"/>
  <c r="I37" i="135"/>
  <c r="A38" i="135"/>
  <c r="G38" i="135"/>
  <c r="I38" i="135"/>
  <c r="A39" i="135"/>
  <c r="G39" i="135"/>
  <c r="I39" i="135"/>
  <c r="A40" i="135"/>
  <c r="G40" i="135"/>
  <c r="I40" i="135"/>
  <c r="A41" i="135"/>
  <c r="G41" i="135"/>
  <c r="I41" i="135"/>
  <c r="A42" i="135"/>
  <c r="G42" i="135"/>
  <c r="I42" i="135"/>
  <c r="A43" i="135"/>
  <c r="G43" i="135"/>
  <c r="I43" i="135"/>
  <c r="A44" i="135"/>
  <c r="G44" i="135"/>
  <c r="I44" i="135"/>
  <c r="A45" i="135"/>
  <c r="G45" i="135"/>
  <c r="I45" i="135"/>
  <c r="A46" i="135"/>
  <c r="G46" i="135"/>
  <c r="I46" i="135"/>
  <c r="A47" i="135"/>
  <c r="G47" i="135"/>
  <c r="I47" i="135"/>
  <c r="A48" i="135"/>
  <c r="G48" i="135"/>
  <c r="I48" i="135"/>
  <c r="A49" i="135"/>
  <c r="G49" i="135"/>
  <c r="I49" i="135"/>
  <c r="A50" i="135"/>
  <c r="G50" i="135"/>
  <c r="I50" i="135"/>
  <c r="A51" i="135"/>
  <c r="G51" i="135"/>
  <c r="I51" i="135"/>
  <c r="A52" i="135"/>
  <c r="G52" i="135"/>
  <c r="I52" i="135"/>
  <c r="A53" i="135"/>
  <c r="G53" i="135"/>
  <c r="I53" i="135"/>
  <c r="A54" i="135"/>
  <c r="G54" i="135"/>
  <c r="I54" i="135"/>
  <c r="A55" i="135"/>
  <c r="G55" i="135"/>
  <c r="I55" i="135"/>
  <c r="A56" i="135"/>
  <c r="G56" i="135"/>
  <c r="I56" i="135"/>
  <c r="A57" i="135"/>
  <c r="G57" i="135"/>
  <c r="I57" i="135"/>
  <c r="A58" i="135"/>
  <c r="G58" i="135"/>
  <c r="I58" i="135"/>
  <c r="A59" i="135"/>
  <c r="G59" i="135"/>
  <c r="I59" i="135"/>
  <c r="A60" i="135"/>
  <c r="G60" i="135"/>
  <c r="I60" i="135"/>
  <c r="A61" i="135"/>
  <c r="G61" i="135"/>
  <c r="I61" i="135"/>
  <c r="A62" i="135"/>
  <c r="G62" i="135"/>
  <c r="I62" i="135"/>
  <c r="A63" i="135"/>
  <c r="G63" i="135"/>
  <c r="I63" i="135"/>
  <c r="A64" i="135"/>
  <c r="G64" i="135"/>
  <c r="I64" i="135"/>
  <c r="A65" i="135"/>
  <c r="G65" i="135"/>
  <c r="I65" i="135"/>
  <c r="A66" i="135"/>
  <c r="G66" i="135"/>
  <c r="I66" i="135"/>
  <c r="A67" i="135"/>
  <c r="G67" i="135"/>
  <c r="I67" i="135"/>
  <c r="A3" i="135"/>
  <c r="G3" i="135"/>
  <c r="I3" i="135"/>
  <c r="A4" i="135"/>
  <c r="G4" i="135"/>
  <c r="I4" i="135"/>
  <c r="A68" i="135"/>
  <c r="G68" i="135"/>
  <c r="I68" i="135"/>
  <c r="A69" i="135"/>
  <c r="G69" i="135"/>
  <c r="I69" i="135"/>
  <c r="A70" i="135"/>
  <c r="G70" i="135"/>
  <c r="I70" i="135"/>
  <c r="G71" i="135"/>
  <c r="I71" i="135"/>
  <c r="G72" i="135"/>
  <c r="I72" i="135"/>
  <c r="G73" i="135"/>
  <c r="I73" i="135"/>
  <c r="G5" i="135"/>
  <c r="I5" i="135"/>
  <c r="G6" i="135"/>
  <c r="I6" i="135"/>
  <c r="G7" i="135"/>
  <c r="I7" i="135"/>
  <c r="G8" i="135"/>
  <c r="I8" i="135"/>
  <c r="G74" i="135"/>
  <c r="I74" i="135"/>
  <c r="C74" i="135" s="1"/>
  <c r="G75" i="135"/>
  <c r="I75" i="135"/>
  <c r="G76" i="135"/>
  <c r="I76" i="135"/>
  <c r="G77" i="135"/>
  <c r="I77" i="135"/>
  <c r="G78" i="135"/>
  <c r="I78" i="135"/>
  <c r="G79" i="135"/>
  <c r="I79" i="135"/>
  <c r="G80" i="135"/>
  <c r="I80" i="135"/>
  <c r="G81" i="135"/>
  <c r="I81" i="135"/>
  <c r="G82" i="135"/>
  <c r="I82" i="135"/>
  <c r="G83" i="135"/>
  <c r="I83" i="135"/>
  <c r="G84" i="135"/>
  <c r="I84" i="135"/>
  <c r="G85" i="135"/>
  <c r="I85" i="135"/>
  <c r="G86" i="135"/>
  <c r="I86" i="135"/>
  <c r="C86" i="135" s="1"/>
  <c r="G87" i="135"/>
  <c r="I87" i="135"/>
  <c r="G88" i="135"/>
  <c r="I88" i="135"/>
  <c r="G89" i="135"/>
  <c r="I89" i="135"/>
  <c r="G90" i="135"/>
  <c r="I90" i="135"/>
  <c r="C90" i="135" s="1"/>
  <c r="G91" i="135"/>
  <c r="I91" i="135"/>
  <c r="G92" i="135"/>
  <c r="I92" i="135"/>
  <c r="G93" i="135"/>
  <c r="I93" i="135"/>
  <c r="G94" i="135"/>
  <c r="I94" i="135"/>
  <c r="C94" i="135" s="1"/>
  <c r="G95" i="135"/>
  <c r="I95" i="135"/>
  <c r="G96" i="135"/>
  <c r="I96" i="135"/>
  <c r="G97" i="135"/>
  <c r="I97" i="135"/>
  <c r="G98" i="135"/>
  <c r="G99" i="135"/>
  <c r="G100" i="135"/>
  <c r="G101" i="135"/>
  <c r="G102" i="135"/>
  <c r="C102" i="135"/>
  <c r="G103" i="135"/>
  <c r="G104" i="135"/>
  <c r="G105" i="135"/>
  <c r="G106" i="135"/>
  <c r="G107" i="135"/>
  <c r="G108" i="135"/>
  <c r="G109" i="135"/>
  <c r="G110" i="135"/>
  <c r="C110" i="135"/>
  <c r="G111" i="135"/>
  <c r="G112" i="135"/>
  <c r="G113" i="135"/>
  <c r="G114" i="135"/>
  <c r="G115" i="135"/>
  <c r="G116" i="135"/>
  <c r="G117" i="135"/>
  <c r="G118" i="135"/>
  <c r="C118" i="135"/>
  <c r="G119" i="135"/>
  <c r="G120" i="135"/>
  <c r="G121" i="135"/>
  <c r="G122" i="135"/>
  <c r="G123" i="135"/>
  <c r="G124" i="135"/>
  <c r="G125" i="135"/>
  <c r="G126" i="135"/>
  <c r="C126" i="135"/>
  <c r="G127" i="135"/>
  <c r="G128" i="135"/>
  <c r="G129" i="135"/>
  <c r="G130" i="135"/>
  <c r="G131" i="135"/>
  <c r="G132" i="135"/>
  <c r="G133" i="135"/>
  <c r="G134" i="135"/>
  <c r="G135" i="135"/>
  <c r="G136" i="135"/>
  <c r="G137" i="135"/>
  <c r="G138" i="135"/>
  <c r="G139" i="135"/>
  <c r="G140" i="135"/>
  <c r="G141" i="135"/>
  <c r="G142" i="135"/>
  <c r="G143" i="135"/>
  <c r="G144" i="135"/>
  <c r="G145" i="135"/>
  <c r="G146" i="135"/>
  <c r="G147" i="135"/>
  <c r="G148" i="135"/>
  <c r="G149" i="135"/>
  <c r="G150" i="135"/>
  <c r="C150" i="135"/>
  <c r="G151" i="135"/>
  <c r="G152" i="135"/>
  <c r="G153" i="135"/>
  <c r="G154" i="135"/>
  <c r="G155" i="135"/>
  <c r="G156" i="135"/>
  <c r="G157" i="135"/>
  <c r="G158" i="135"/>
  <c r="C158" i="135"/>
  <c r="G159" i="135"/>
  <c r="G160" i="135"/>
  <c r="G161" i="135"/>
  <c r="G162" i="135"/>
  <c r="G163" i="135"/>
  <c r="G164" i="135"/>
  <c r="G165" i="135"/>
  <c r="G166" i="135"/>
  <c r="C166" i="135" s="1"/>
  <c r="G167" i="135"/>
  <c r="G168" i="135"/>
  <c r="G169" i="135"/>
  <c r="G170" i="135"/>
  <c r="G171" i="135"/>
  <c r="G172" i="135"/>
  <c r="A3" i="134"/>
  <c r="G3" i="134"/>
  <c r="I3" i="134"/>
  <c r="A4" i="134"/>
  <c r="G4" i="134"/>
  <c r="I4" i="134"/>
  <c r="A5" i="134"/>
  <c r="G5" i="134"/>
  <c r="I5" i="134"/>
  <c r="A12" i="134"/>
  <c r="G12" i="134"/>
  <c r="I12" i="134"/>
  <c r="A13" i="134"/>
  <c r="G13" i="134"/>
  <c r="I13" i="134"/>
  <c r="A14" i="134"/>
  <c r="G14" i="134"/>
  <c r="I14" i="134"/>
  <c r="A15" i="134"/>
  <c r="G15" i="134"/>
  <c r="I15" i="134"/>
  <c r="A16" i="134"/>
  <c r="G16" i="134"/>
  <c r="I16" i="134"/>
  <c r="A17" i="134"/>
  <c r="G17" i="134"/>
  <c r="I17" i="134"/>
  <c r="A18" i="134"/>
  <c r="G18" i="134"/>
  <c r="I18" i="134"/>
  <c r="A19" i="134"/>
  <c r="G19" i="134"/>
  <c r="I19" i="134"/>
  <c r="A20" i="134"/>
  <c r="G20" i="134"/>
  <c r="I20" i="134"/>
  <c r="A21" i="134"/>
  <c r="G21" i="134"/>
  <c r="I21" i="134"/>
  <c r="A22" i="134"/>
  <c r="G22" i="134"/>
  <c r="I22" i="134"/>
  <c r="A23" i="134"/>
  <c r="G23" i="134"/>
  <c r="I23" i="134"/>
  <c r="A24" i="134"/>
  <c r="G24" i="134"/>
  <c r="I24" i="134"/>
  <c r="A25" i="134"/>
  <c r="G25" i="134"/>
  <c r="I25" i="134"/>
  <c r="A26" i="134"/>
  <c r="G26" i="134"/>
  <c r="I26" i="134"/>
  <c r="A27" i="134"/>
  <c r="G27" i="134"/>
  <c r="I27" i="134"/>
  <c r="A28" i="134"/>
  <c r="G28" i="134"/>
  <c r="I28" i="134"/>
  <c r="A29" i="134"/>
  <c r="G29" i="134"/>
  <c r="I29" i="134"/>
  <c r="A30" i="134"/>
  <c r="G30" i="134"/>
  <c r="I30" i="134"/>
  <c r="A31" i="134"/>
  <c r="G31" i="134"/>
  <c r="I31" i="134"/>
  <c r="A32" i="134"/>
  <c r="G32" i="134"/>
  <c r="I32" i="134"/>
  <c r="A33" i="134"/>
  <c r="G33" i="134"/>
  <c r="I33" i="134"/>
  <c r="A34" i="134"/>
  <c r="G34" i="134"/>
  <c r="I34" i="134"/>
  <c r="A35" i="134"/>
  <c r="G35" i="134"/>
  <c r="I35" i="134"/>
  <c r="A36" i="134"/>
  <c r="G36" i="134"/>
  <c r="I36" i="134"/>
  <c r="A37" i="134"/>
  <c r="G37" i="134"/>
  <c r="I37" i="134"/>
  <c r="A38" i="134"/>
  <c r="G38" i="134"/>
  <c r="I38" i="134"/>
  <c r="A39" i="134"/>
  <c r="G39" i="134"/>
  <c r="I39" i="134"/>
  <c r="A40" i="134"/>
  <c r="G40" i="134"/>
  <c r="I40" i="134"/>
  <c r="A41" i="134"/>
  <c r="G41" i="134"/>
  <c r="I41" i="134"/>
  <c r="A42" i="134"/>
  <c r="G42" i="134"/>
  <c r="I42" i="134"/>
  <c r="A43" i="134"/>
  <c r="G43" i="134"/>
  <c r="I43" i="134"/>
  <c r="A44" i="134"/>
  <c r="G44" i="134"/>
  <c r="I44" i="134"/>
  <c r="A45" i="134"/>
  <c r="G45" i="134"/>
  <c r="I45" i="134"/>
  <c r="A46" i="134"/>
  <c r="G46" i="134"/>
  <c r="I46" i="134"/>
  <c r="A47" i="134"/>
  <c r="G47" i="134"/>
  <c r="I47" i="134"/>
  <c r="A48" i="134"/>
  <c r="G48" i="134"/>
  <c r="I48" i="134"/>
  <c r="A49" i="134"/>
  <c r="G49" i="134"/>
  <c r="I49" i="134"/>
  <c r="A50" i="134"/>
  <c r="G50" i="134"/>
  <c r="I50" i="134"/>
  <c r="A51" i="134"/>
  <c r="G51" i="134"/>
  <c r="I51" i="134"/>
  <c r="A52" i="134"/>
  <c r="G52" i="134"/>
  <c r="I52" i="134"/>
  <c r="A53" i="134"/>
  <c r="G53" i="134"/>
  <c r="I53" i="134"/>
  <c r="A54" i="134"/>
  <c r="G54" i="134"/>
  <c r="I54" i="134"/>
  <c r="A55" i="134"/>
  <c r="G55" i="134"/>
  <c r="I55" i="134"/>
  <c r="A56" i="134"/>
  <c r="G56" i="134"/>
  <c r="I56" i="134"/>
  <c r="A57" i="134"/>
  <c r="G57" i="134"/>
  <c r="I57" i="134"/>
  <c r="A58" i="134"/>
  <c r="G58" i="134"/>
  <c r="I58" i="134"/>
  <c r="A59" i="134"/>
  <c r="G59" i="134"/>
  <c r="I59" i="134"/>
  <c r="A60" i="134"/>
  <c r="G60" i="134"/>
  <c r="I60" i="134"/>
  <c r="A61" i="134"/>
  <c r="G61" i="134"/>
  <c r="I61" i="134"/>
  <c r="A62" i="134"/>
  <c r="G62" i="134"/>
  <c r="I62" i="134"/>
  <c r="A63" i="134"/>
  <c r="G63" i="134"/>
  <c r="I63" i="134"/>
  <c r="A64" i="134"/>
  <c r="G64" i="134"/>
  <c r="I64" i="134"/>
  <c r="A65" i="134"/>
  <c r="G65" i="134"/>
  <c r="I65" i="134"/>
  <c r="A66" i="134"/>
  <c r="G66" i="134"/>
  <c r="I66" i="134"/>
  <c r="A67" i="134"/>
  <c r="G67" i="134"/>
  <c r="I67" i="134"/>
  <c r="A68" i="134"/>
  <c r="G68" i="134"/>
  <c r="I68" i="134"/>
  <c r="A69" i="134"/>
  <c r="G69" i="134"/>
  <c r="I69" i="134"/>
  <c r="A70" i="134"/>
  <c r="G70" i="134"/>
  <c r="I70" i="134"/>
  <c r="A71" i="134"/>
  <c r="G71" i="134"/>
  <c r="I71" i="134"/>
  <c r="A72" i="134"/>
  <c r="G72" i="134"/>
  <c r="I72" i="134"/>
  <c r="A73" i="134"/>
  <c r="G73" i="134"/>
  <c r="I73" i="134"/>
  <c r="A74" i="134"/>
  <c r="G74" i="134"/>
  <c r="I74" i="134"/>
  <c r="A6" i="134"/>
  <c r="G6" i="134"/>
  <c r="I6" i="134"/>
  <c r="G7" i="134"/>
  <c r="I7" i="134"/>
  <c r="G75" i="134"/>
  <c r="I75" i="134"/>
  <c r="G76" i="134"/>
  <c r="I76" i="134"/>
  <c r="G77" i="134"/>
  <c r="I77" i="134"/>
  <c r="G78" i="134"/>
  <c r="I78" i="134"/>
  <c r="G79" i="134"/>
  <c r="I79" i="134"/>
  <c r="G80" i="134"/>
  <c r="I80" i="134"/>
  <c r="G81" i="134"/>
  <c r="I81" i="134"/>
  <c r="C81" i="134" s="1"/>
  <c r="G82" i="134"/>
  <c r="I82" i="134"/>
  <c r="G83" i="134"/>
  <c r="I83" i="134"/>
  <c r="G84" i="134"/>
  <c r="I84" i="134"/>
  <c r="G85" i="134"/>
  <c r="I85" i="134"/>
  <c r="G86" i="134"/>
  <c r="I86" i="134"/>
  <c r="G87" i="134"/>
  <c r="I87" i="134"/>
  <c r="G88" i="134"/>
  <c r="I88" i="134"/>
  <c r="G89" i="134"/>
  <c r="I89" i="134"/>
  <c r="C89" i="134" s="1"/>
  <c r="G90" i="134"/>
  <c r="I90" i="134"/>
  <c r="G91" i="134"/>
  <c r="I91" i="134"/>
  <c r="G92" i="134"/>
  <c r="I92" i="134"/>
  <c r="G93" i="134"/>
  <c r="I93" i="134"/>
  <c r="G94" i="134"/>
  <c r="I94" i="134"/>
  <c r="G95" i="134"/>
  <c r="I95" i="134"/>
  <c r="G96" i="134"/>
  <c r="I96" i="134"/>
  <c r="G97" i="134"/>
  <c r="I97" i="134"/>
  <c r="C97" i="134" s="1"/>
  <c r="G98" i="134"/>
  <c r="I98" i="134"/>
  <c r="G99" i="134"/>
  <c r="I99" i="134"/>
  <c r="G100" i="134"/>
  <c r="I100" i="134"/>
  <c r="G101" i="134"/>
  <c r="I101" i="134"/>
  <c r="G102" i="134"/>
  <c r="I102" i="134"/>
  <c r="G103" i="134"/>
  <c r="I103" i="134"/>
  <c r="G104" i="134"/>
  <c r="I104" i="134"/>
  <c r="G105" i="134"/>
  <c r="I105" i="134"/>
  <c r="C105" i="134" s="1"/>
  <c r="G106" i="134"/>
  <c r="I106" i="134"/>
  <c r="G107" i="134"/>
  <c r="I107" i="134"/>
  <c r="G108" i="134"/>
  <c r="I108" i="134"/>
  <c r="G109" i="134"/>
  <c r="I109" i="134"/>
  <c r="G110" i="134"/>
  <c r="I110" i="134"/>
  <c r="G111" i="134"/>
  <c r="I111" i="134"/>
  <c r="G112" i="134"/>
  <c r="I112" i="134"/>
  <c r="G113" i="134"/>
  <c r="I113" i="134"/>
  <c r="C113" i="134" s="1"/>
  <c r="G114" i="134"/>
  <c r="I114" i="134"/>
  <c r="G115" i="134"/>
  <c r="I115" i="134"/>
  <c r="G116" i="134"/>
  <c r="I116" i="134"/>
  <c r="G117" i="134"/>
  <c r="I117" i="134"/>
  <c r="G118" i="134"/>
  <c r="I118" i="134"/>
  <c r="G119" i="134"/>
  <c r="I119" i="134"/>
  <c r="G120" i="134"/>
  <c r="I120" i="134"/>
  <c r="G121" i="134"/>
  <c r="I121" i="134"/>
  <c r="G122" i="134"/>
  <c r="I122" i="134"/>
  <c r="G123" i="134"/>
  <c r="I123" i="134"/>
  <c r="G124" i="134"/>
  <c r="I124" i="134"/>
  <c r="G125" i="134"/>
  <c r="I125" i="134"/>
  <c r="G126" i="134"/>
  <c r="I126" i="134"/>
  <c r="G127" i="134"/>
  <c r="I127" i="134"/>
  <c r="G128" i="134"/>
  <c r="I128" i="134"/>
  <c r="G129" i="134"/>
  <c r="I129" i="134"/>
  <c r="C129" i="134" s="1"/>
  <c r="G130" i="134"/>
  <c r="I130" i="134"/>
  <c r="G131" i="134"/>
  <c r="I131" i="134"/>
  <c r="G132" i="134"/>
  <c r="I132" i="134"/>
  <c r="G133" i="134"/>
  <c r="I133" i="134"/>
  <c r="G134" i="134"/>
  <c r="I134" i="134"/>
  <c r="G135" i="134"/>
  <c r="I135" i="134"/>
  <c r="G136" i="134"/>
  <c r="I136" i="134"/>
  <c r="G137" i="134"/>
  <c r="I137" i="134"/>
  <c r="G138" i="134"/>
  <c r="I138" i="134"/>
  <c r="G139" i="134"/>
  <c r="I139" i="134"/>
  <c r="G140" i="134"/>
  <c r="I140" i="134"/>
  <c r="G141" i="134"/>
  <c r="I141" i="134"/>
  <c r="G142" i="134"/>
  <c r="I142" i="134"/>
  <c r="G143" i="134"/>
  <c r="I143" i="134"/>
  <c r="G144" i="134"/>
  <c r="I144" i="134"/>
  <c r="G145" i="134"/>
  <c r="I145" i="134"/>
  <c r="C145" i="134" s="1"/>
  <c r="G146" i="134"/>
  <c r="I146" i="134"/>
  <c r="G147" i="134"/>
  <c r="I147" i="134"/>
  <c r="G148" i="134"/>
  <c r="I148" i="134"/>
  <c r="G149" i="134"/>
  <c r="I149" i="134"/>
  <c r="G150" i="134"/>
  <c r="I150" i="134"/>
  <c r="G151" i="134"/>
  <c r="I151" i="134"/>
  <c r="A11" i="133"/>
  <c r="G11" i="133"/>
  <c r="I11" i="133"/>
  <c r="A12" i="133"/>
  <c r="G12" i="133"/>
  <c r="I12" i="133"/>
  <c r="A13" i="133"/>
  <c r="G13" i="133"/>
  <c r="I13" i="133"/>
  <c r="A14" i="133"/>
  <c r="G14" i="133"/>
  <c r="I14" i="133"/>
  <c r="A15" i="133"/>
  <c r="G15" i="133"/>
  <c r="I15" i="133"/>
  <c r="A16" i="133"/>
  <c r="G16" i="133"/>
  <c r="I16" i="133"/>
  <c r="A17" i="133"/>
  <c r="G17" i="133"/>
  <c r="I17" i="133"/>
  <c r="A18" i="133"/>
  <c r="G18" i="133"/>
  <c r="I18" i="133"/>
  <c r="A19" i="133"/>
  <c r="G19" i="133"/>
  <c r="I19" i="133"/>
  <c r="A20" i="133"/>
  <c r="G20" i="133"/>
  <c r="I20" i="133"/>
  <c r="A21" i="133"/>
  <c r="G21" i="133"/>
  <c r="I21" i="133"/>
  <c r="A22" i="133"/>
  <c r="G22" i="133"/>
  <c r="I22" i="133"/>
  <c r="A23" i="133"/>
  <c r="G23" i="133"/>
  <c r="I23" i="133"/>
  <c r="A24" i="133"/>
  <c r="G24" i="133"/>
  <c r="I24" i="133"/>
  <c r="A25" i="133"/>
  <c r="G25" i="133"/>
  <c r="I25" i="133"/>
  <c r="A26" i="133"/>
  <c r="G26" i="133"/>
  <c r="I26" i="133"/>
  <c r="A27" i="133"/>
  <c r="G27" i="133"/>
  <c r="I27" i="133"/>
  <c r="A28" i="133"/>
  <c r="G28" i="133"/>
  <c r="I28" i="133"/>
  <c r="A29" i="133"/>
  <c r="G29" i="133"/>
  <c r="I29" i="133"/>
  <c r="C29" i="133" s="1"/>
  <c r="A30" i="133"/>
  <c r="G30" i="133"/>
  <c r="I30" i="133"/>
  <c r="A31" i="133"/>
  <c r="G31" i="133"/>
  <c r="I31" i="133"/>
  <c r="A32" i="133"/>
  <c r="G32" i="133"/>
  <c r="I32" i="133"/>
  <c r="A33" i="133"/>
  <c r="G33" i="133"/>
  <c r="I33" i="133"/>
  <c r="G34" i="133"/>
  <c r="I34" i="133"/>
  <c r="A35" i="133"/>
  <c r="G35" i="133"/>
  <c r="I35" i="133"/>
  <c r="A36" i="133"/>
  <c r="G36" i="133"/>
  <c r="I36" i="133"/>
  <c r="A37" i="133"/>
  <c r="G37" i="133"/>
  <c r="I37" i="133"/>
  <c r="A38" i="133"/>
  <c r="G38" i="133"/>
  <c r="I38" i="133"/>
  <c r="A39" i="133"/>
  <c r="G39" i="133"/>
  <c r="I39" i="133"/>
  <c r="A40" i="133"/>
  <c r="G40" i="133"/>
  <c r="I40" i="133"/>
  <c r="A41" i="133"/>
  <c r="G41" i="133"/>
  <c r="I41" i="133"/>
  <c r="A42" i="133"/>
  <c r="G42" i="133"/>
  <c r="I42" i="133"/>
  <c r="A43" i="133"/>
  <c r="G43" i="133"/>
  <c r="I43" i="133"/>
  <c r="A44" i="133"/>
  <c r="G44" i="133"/>
  <c r="I44" i="133"/>
  <c r="A45" i="133"/>
  <c r="G45" i="133"/>
  <c r="I45" i="133"/>
  <c r="A46" i="133"/>
  <c r="G46" i="133"/>
  <c r="I46" i="133"/>
  <c r="A47" i="133"/>
  <c r="G47" i="133"/>
  <c r="I47" i="133"/>
  <c r="A48" i="133"/>
  <c r="G48" i="133"/>
  <c r="I48" i="133"/>
  <c r="A49" i="133"/>
  <c r="G49" i="133"/>
  <c r="I49" i="133"/>
  <c r="A50" i="133"/>
  <c r="G50" i="133"/>
  <c r="I50" i="133"/>
  <c r="A51" i="133"/>
  <c r="G51" i="133"/>
  <c r="I51" i="133"/>
  <c r="A52" i="133"/>
  <c r="G52" i="133"/>
  <c r="I52" i="133"/>
  <c r="A53" i="133"/>
  <c r="G53" i="133"/>
  <c r="I53" i="133"/>
  <c r="A54" i="133"/>
  <c r="G54" i="133"/>
  <c r="I54" i="133"/>
  <c r="A55" i="133"/>
  <c r="G55" i="133"/>
  <c r="I55" i="133"/>
  <c r="A56" i="133"/>
  <c r="G56" i="133"/>
  <c r="I56" i="133"/>
  <c r="A57" i="133"/>
  <c r="G57" i="133"/>
  <c r="I57" i="133"/>
  <c r="A3" i="133"/>
  <c r="G3" i="133"/>
  <c r="I3" i="133"/>
  <c r="A4" i="133"/>
  <c r="G4" i="133"/>
  <c r="I4" i="133"/>
  <c r="A5" i="133"/>
  <c r="G5" i="133"/>
  <c r="I5" i="133"/>
  <c r="A6" i="133"/>
  <c r="G6" i="133"/>
  <c r="I6" i="133"/>
  <c r="A7" i="133"/>
  <c r="G7" i="133"/>
  <c r="I7" i="133"/>
  <c r="A8" i="133"/>
  <c r="G8" i="133"/>
  <c r="I8" i="133"/>
  <c r="G84" i="133"/>
  <c r="I84" i="133"/>
  <c r="G58" i="133"/>
  <c r="I58" i="133"/>
  <c r="G85" i="133"/>
  <c r="I85" i="133"/>
  <c r="G59" i="133"/>
  <c r="I59" i="133"/>
  <c r="G86" i="133"/>
  <c r="I86" i="133"/>
  <c r="G60" i="133"/>
  <c r="I60" i="133"/>
  <c r="G87" i="133"/>
  <c r="I87" i="133"/>
  <c r="G61" i="133"/>
  <c r="I61" i="133"/>
  <c r="G88" i="133"/>
  <c r="I88" i="133"/>
  <c r="G62" i="133"/>
  <c r="I62" i="133"/>
  <c r="G89" i="133"/>
  <c r="I89" i="133"/>
  <c r="G63" i="133"/>
  <c r="I63" i="133"/>
  <c r="G90" i="133"/>
  <c r="I90" i="133"/>
  <c r="G64" i="133"/>
  <c r="I64" i="133"/>
  <c r="G91" i="133"/>
  <c r="I91" i="133"/>
  <c r="G65" i="133"/>
  <c r="I65" i="133"/>
  <c r="G92" i="133"/>
  <c r="I92" i="133"/>
  <c r="G66" i="133"/>
  <c r="I66" i="133"/>
  <c r="G93" i="133"/>
  <c r="I93" i="133"/>
  <c r="G67" i="133"/>
  <c r="I67" i="133"/>
  <c r="G94" i="133"/>
  <c r="I94" i="133"/>
  <c r="G68" i="133"/>
  <c r="I68" i="133"/>
  <c r="G95" i="133"/>
  <c r="I95" i="133"/>
  <c r="G69" i="133"/>
  <c r="I69" i="133"/>
  <c r="G96" i="133"/>
  <c r="I96" i="133"/>
  <c r="G70" i="133"/>
  <c r="I70" i="133"/>
  <c r="G97" i="133"/>
  <c r="I97" i="133"/>
  <c r="G71" i="133"/>
  <c r="I71" i="133"/>
  <c r="G98" i="133"/>
  <c r="I98" i="133"/>
  <c r="G72" i="133"/>
  <c r="I72" i="133"/>
  <c r="G99" i="133"/>
  <c r="I99" i="133"/>
  <c r="G73" i="133"/>
  <c r="I73" i="133"/>
  <c r="G100" i="133"/>
  <c r="I100" i="133"/>
  <c r="G74" i="133"/>
  <c r="I74" i="133"/>
  <c r="G101" i="133"/>
  <c r="I101" i="133"/>
  <c r="G75" i="133"/>
  <c r="I75" i="133"/>
  <c r="G102" i="133"/>
  <c r="I102" i="133"/>
  <c r="G76" i="133"/>
  <c r="I76" i="133"/>
  <c r="G103" i="133"/>
  <c r="I103" i="133"/>
  <c r="G77" i="133"/>
  <c r="I77" i="133"/>
  <c r="G104" i="133"/>
  <c r="I104" i="133"/>
  <c r="G78" i="133"/>
  <c r="I78" i="133"/>
  <c r="G105" i="133"/>
  <c r="I105" i="133"/>
  <c r="G79" i="133"/>
  <c r="I79" i="133"/>
  <c r="G106" i="133"/>
  <c r="I106" i="133"/>
  <c r="G80" i="133"/>
  <c r="I80" i="133"/>
  <c r="G107" i="133"/>
  <c r="I107" i="133"/>
  <c r="G81" i="133"/>
  <c r="I81" i="133"/>
  <c r="G108" i="133"/>
  <c r="I108" i="133"/>
  <c r="G82" i="133"/>
  <c r="I82" i="133"/>
  <c r="G109" i="133"/>
  <c r="I109" i="133"/>
  <c r="G83" i="133"/>
  <c r="I83" i="133"/>
  <c r="G110" i="133"/>
  <c r="I110" i="133"/>
  <c r="A3" i="132"/>
  <c r="G3" i="132"/>
  <c r="I3" i="132"/>
  <c r="A4" i="132"/>
  <c r="G4" i="132"/>
  <c r="I4" i="132"/>
  <c r="A16" i="132"/>
  <c r="G16" i="132"/>
  <c r="I16" i="132"/>
  <c r="A17" i="132"/>
  <c r="G17" i="132"/>
  <c r="I17" i="132"/>
  <c r="A18" i="132"/>
  <c r="G18" i="132"/>
  <c r="I18" i="132"/>
  <c r="A19" i="132"/>
  <c r="G19" i="132"/>
  <c r="I19" i="132"/>
  <c r="A20" i="132"/>
  <c r="G20" i="132"/>
  <c r="I20" i="132"/>
  <c r="A21" i="132"/>
  <c r="G21" i="132"/>
  <c r="I21" i="132"/>
  <c r="A22" i="132"/>
  <c r="G22" i="132"/>
  <c r="I22" i="132"/>
  <c r="A23" i="132"/>
  <c r="G23" i="132"/>
  <c r="I23" i="132"/>
  <c r="A24" i="132"/>
  <c r="G24" i="132"/>
  <c r="I24" i="132"/>
  <c r="A25" i="132"/>
  <c r="G25" i="132"/>
  <c r="I25" i="132"/>
  <c r="A26" i="132"/>
  <c r="G26" i="132"/>
  <c r="I26" i="132"/>
  <c r="A27" i="132"/>
  <c r="G27" i="132"/>
  <c r="I27" i="132"/>
  <c r="A28" i="132"/>
  <c r="G28" i="132"/>
  <c r="I28" i="132"/>
  <c r="A29" i="132"/>
  <c r="G29" i="132"/>
  <c r="I29" i="132"/>
  <c r="A30" i="132"/>
  <c r="G30" i="132"/>
  <c r="I30" i="132"/>
  <c r="A31" i="132"/>
  <c r="G31" i="132"/>
  <c r="I31" i="132"/>
  <c r="A32" i="132"/>
  <c r="G32" i="132"/>
  <c r="I32" i="132"/>
  <c r="A33" i="132"/>
  <c r="G33" i="132"/>
  <c r="I33" i="132"/>
  <c r="A34" i="132"/>
  <c r="G34" i="132"/>
  <c r="I34" i="132"/>
  <c r="A35" i="132"/>
  <c r="G35" i="132"/>
  <c r="I35" i="132"/>
  <c r="A36" i="132"/>
  <c r="G36" i="132"/>
  <c r="I36" i="132"/>
  <c r="A37" i="132"/>
  <c r="G37" i="132"/>
  <c r="I37" i="132"/>
  <c r="A38" i="132"/>
  <c r="G38" i="132"/>
  <c r="I38" i="132"/>
  <c r="A39" i="132"/>
  <c r="G39" i="132"/>
  <c r="I39" i="132"/>
  <c r="A40" i="132"/>
  <c r="G40" i="132"/>
  <c r="I40" i="132"/>
  <c r="A41" i="132"/>
  <c r="G41" i="132"/>
  <c r="I41" i="132"/>
  <c r="A42" i="132"/>
  <c r="G42" i="132"/>
  <c r="I42" i="132"/>
  <c r="A43" i="132"/>
  <c r="G43" i="132"/>
  <c r="I43" i="132"/>
  <c r="A44" i="132"/>
  <c r="G44" i="132"/>
  <c r="I44" i="132"/>
  <c r="A45" i="132"/>
  <c r="G45" i="132"/>
  <c r="I45" i="132"/>
  <c r="A46" i="132"/>
  <c r="G46" i="132"/>
  <c r="I46" i="132"/>
  <c r="A47" i="132"/>
  <c r="G47" i="132"/>
  <c r="I47" i="132"/>
  <c r="A48" i="132"/>
  <c r="G48" i="132"/>
  <c r="I48" i="132"/>
  <c r="A49" i="132"/>
  <c r="G49" i="132"/>
  <c r="I49" i="132"/>
  <c r="A50" i="132"/>
  <c r="G50" i="132"/>
  <c r="I50" i="132"/>
  <c r="A51" i="132"/>
  <c r="G51" i="132"/>
  <c r="I51" i="132"/>
  <c r="A52" i="132"/>
  <c r="G52" i="132"/>
  <c r="I52" i="132"/>
  <c r="A53" i="132"/>
  <c r="G53" i="132"/>
  <c r="I53" i="132"/>
  <c r="A54" i="132"/>
  <c r="G54" i="132"/>
  <c r="I54" i="132"/>
  <c r="A55" i="132"/>
  <c r="G55" i="132"/>
  <c r="I55" i="132"/>
  <c r="A56" i="132"/>
  <c r="G56" i="132"/>
  <c r="I56" i="132"/>
  <c r="A57" i="132"/>
  <c r="A58" i="132"/>
  <c r="C58" i="132"/>
  <c r="A59" i="132"/>
  <c r="A60" i="132"/>
  <c r="A61" i="132"/>
  <c r="A62" i="132"/>
  <c r="A63" i="132"/>
  <c r="A64" i="132"/>
  <c r="A65" i="132"/>
  <c r="A66" i="132"/>
  <c r="A67" i="132"/>
  <c r="A68" i="132"/>
  <c r="C68" i="132"/>
  <c r="A69" i="132"/>
  <c r="A70" i="132"/>
  <c r="A71" i="132"/>
  <c r="A72" i="132"/>
  <c r="A73" i="132"/>
  <c r="A74" i="132"/>
  <c r="C74" i="132"/>
  <c r="A75" i="132"/>
  <c r="A76" i="132"/>
  <c r="A77" i="132"/>
  <c r="A78" i="132"/>
  <c r="A79" i="132"/>
  <c r="A80" i="132"/>
  <c r="A81" i="132"/>
  <c r="A82" i="132"/>
  <c r="A83" i="132"/>
  <c r="A84" i="132"/>
  <c r="C84" i="132"/>
  <c r="A85" i="132"/>
  <c r="A86" i="132"/>
  <c r="A87" i="132"/>
  <c r="A88" i="132"/>
  <c r="A89" i="132"/>
  <c r="A90" i="132"/>
  <c r="C90" i="132"/>
  <c r="A91" i="132"/>
  <c r="A92" i="132"/>
  <c r="A93" i="132"/>
  <c r="A94" i="132"/>
  <c r="A95" i="132"/>
  <c r="A5" i="132"/>
  <c r="A6" i="132"/>
  <c r="A7" i="132"/>
  <c r="A8" i="132"/>
  <c r="A9" i="132"/>
  <c r="C9" i="132"/>
  <c r="A10" i="132"/>
  <c r="A32" i="131"/>
  <c r="G32" i="131"/>
  <c r="I32" i="131"/>
  <c r="A33" i="131"/>
  <c r="G33" i="131"/>
  <c r="I33" i="131"/>
  <c r="A34" i="131"/>
  <c r="G34" i="131"/>
  <c r="I34" i="131"/>
  <c r="A35" i="131"/>
  <c r="G35" i="131"/>
  <c r="I35" i="131"/>
  <c r="A36" i="131"/>
  <c r="G36" i="131"/>
  <c r="I36" i="131"/>
  <c r="A37" i="131"/>
  <c r="G37" i="131"/>
  <c r="I37" i="131"/>
  <c r="A38" i="131"/>
  <c r="G38" i="131"/>
  <c r="I38" i="131"/>
  <c r="A39" i="131"/>
  <c r="G39" i="131"/>
  <c r="I39" i="131"/>
  <c r="A40" i="131"/>
  <c r="G40" i="131"/>
  <c r="I40" i="131"/>
  <c r="A41" i="131"/>
  <c r="G41" i="131"/>
  <c r="I41" i="131"/>
  <c r="A42" i="131"/>
  <c r="G42" i="131"/>
  <c r="I42" i="131"/>
  <c r="A43" i="131"/>
  <c r="G43" i="131"/>
  <c r="I43" i="131"/>
  <c r="A44" i="131"/>
  <c r="G44" i="131"/>
  <c r="I44" i="131"/>
  <c r="A45" i="131"/>
  <c r="G45" i="131"/>
  <c r="I45" i="131"/>
  <c r="A46" i="131"/>
  <c r="G46" i="131"/>
  <c r="I46" i="131"/>
  <c r="A47" i="131"/>
  <c r="G47" i="131"/>
  <c r="I47" i="131"/>
  <c r="A48" i="131"/>
  <c r="G48" i="131"/>
  <c r="I48" i="131"/>
  <c r="A49" i="131"/>
  <c r="G49" i="131"/>
  <c r="I49" i="131"/>
  <c r="A50" i="131"/>
  <c r="G50" i="131"/>
  <c r="I50" i="131"/>
  <c r="A51" i="131"/>
  <c r="G51" i="131"/>
  <c r="I51" i="131"/>
  <c r="A52" i="131"/>
  <c r="G52" i="131"/>
  <c r="I52" i="131"/>
  <c r="A53" i="131"/>
  <c r="G53" i="131"/>
  <c r="I53" i="131"/>
  <c r="A54" i="131"/>
  <c r="G54" i="131"/>
  <c r="I54" i="131"/>
  <c r="A55" i="131"/>
  <c r="G55" i="131"/>
  <c r="I55" i="131"/>
  <c r="A56" i="131"/>
  <c r="G56" i="131"/>
  <c r="I56" i="131"/>
  <c r="A57" i="131"/>
  <c r="G57" i="131"/>
  <c r="I57" i="131"/>
  <c r="A58" i="131"/>
  <c r="G58" i="131"/>
  <c r="I58" i="131"/>
  <c r="A59" i="131"/>
  <c r="G59" i="131"/>
  <c r="I59" i="131"/>
  <c r="A60" i="131"/>
  <c r="G60" i="131"/>
  <c r="I60" i="131"/>
  <c r="A61" i="131"/>
  <c r="G61" i="131"/>
  <c r="I61" i="131"/>
  <c r="A62" i="131"/>
  <c r="G62" i="131"/>
  <c r="I62" i="131"/>
  <c r="A63" i="131"/>
  <c r="G63" i="131"/>
  <c r="I63" i="131"/>
  <c r="A64" i="131"/>
  <c r="G64" i="131"/>
  <c r="I64" i="131"/>
  <c r="G65" i="131"/>
  <c r="I65" i="131"/>
  <c r="G3" i="131"/>
  <c r="I3" i="131"/>
  <c r="G4" i="131"/>
  <c r="I4" i="131"/>
  <c r="G5" i="131"/>
  <c r="I5" i="131"/>
  <c r="G6" i="131"/>
  <c r="I6" i="131"/>
  <c r="G7" i="131"/>
  <c r="I7" i="131"/>
  <c r="G66" i="131"/>
  <c r="I66" i="131"/>
  <c r="G8" i="131"/>
  <c r="I8" i="131"/>
  <c r="G67" i="131"/>
  <c r="I67" i="131"/>
  <c r="G9" i="131"/>
  <c r="I9" i="131"/>
  <c r="G68" i="131"/>
  <c r="I68" i="131"/>
  <c r="G10" i="131"/>
  <c r="I10" i="131"/>
  <c r="G69" i="131"/>
  <c r="I69" i="131"/>
  <c r="G11" i="131"/>
  <c r="I11" i="131"/>
  <c r="G70" i="131"/>
  <c r="I70" i="131"/>
  <c r="G12" i="131"/>
  <c r="I12" i="131"/>
  <c r="G71" i="131"/>
  <c r="I71" i="131"/>
  <c r="G13" i="131"/>
  <c r="I13" i="131"/>
  <c r="G72" i="131"/>
  <c r="I72" i="131"/>
  <c r="G14" i="131"/>
  <c r="I14" i="131"/>
  <c r="G73" i="131"/>
  <c r="I73" i="131"/>
  <c r="G15" i="131"/>
  <c r="I15" i="131"/>
  <c r="G74" i="131"/>
  <c r="I74" i="131"/>
  <c r="G16" i="131"/>
  <c r="I16" i="131"/>
  <c r="G75" i="131"/>
  <c r="I75" i="131"/>
  <c r="G17" i="131"/>
  <c r="I17" i="131"/>
  <c r="G76" i="131"/>
  <c r="I76" i="131"/>
  <c r="G18" i="131"/>
  <c r="I18" i="131"/>
  <c r="G77" i="131"/>
  <c r="I77" i="131"/>
  <c r="G19" i="131"/>
  <c r="I19" i="131"/>
  <c r="G78" i="131"/>
  <c r="I78" i="131"/>
  <c r="G20" i="131"/>
  <c r="I20" i="131"/>
  <c r="G79" i="131"/>
  <c r="I79" i="131"/>
  <c r="G21" i="131"/>
  <c r="I21" i="131"/>
  <c r="G80" i="131"/>
  <c r="I80" i="131"/>
  <c r="G22" i="131"/>
  <c r="I22" i="131"/>
  <c r="G81" i="131"/>
  <c r="I81" i="131"/>
  <c r="G23" i="131"/>
  <c r="I23" i="131"/>
  <c r="G82" i="131"/>
  <c r="I82" i="131"/>
  <c r="G24" i="131"/>
  <c r="I24" i="131"/>
  <c r="G83" i="131"/>
  <c r="I83" i="131"/>
  <c r="G25" i="131"/>
  <c r="I25" i="131"/>
  <c r="G84" i="131"/>
  <c r="I84" i="131"/>
  <c r="G26" i="131"/>
  <c r="I26" i="131"/>
  <c r="G85" i="131"/>
  <c r="I85" i="131"/>
  <c r="G27" i="131"/>
  <c r="I27" i="131"/>
  <c r="G86" i="131"/>
  <c r="I86" i="131"/>
  <c r="G28" i="131"/>
  <c r="I28" i="131"/>
  <c r="G87" i="131"/>
  <c r="I87" i="131"/>
  <c r="G29" i="131"/>
  <c r="I29" i="131"/>
  <c r="G88" i="131"/>
  <c r="I88" i="131"/>
  <c r="G30" i="131"/>
  <c r="I30" i="131"/>
  <c r="A7" i="130"/>
  <c r="G7" i="130"/>
  <c r="I7" i="130"/>
  <c r="A8" i="130"/>
  <c r="G8" i="130"/>
  <c r="I8" i="130"/>
  <c r="A9" i="130"/>
  <c r="G9" i="130"/>
  <c r="I9" i="130"/>
  <c r="A3" i="130"/>
  <c r="G3" i="130"/>
  <c r="I3" i="130"/>
  <c r="A4" i="130"/>
  <c r="G4" i="130"/>
  <c r="I4" i="130"/>
  <c r="A10" i="130"/>
  <c r="G10" i="130"/>
  <c r="I10" i="130"/>
  <c r="A11" i="130"/>
  <c r="G11" i="130"/>
  <c r="I11" i="130"/>
  <c r="A12" i="130"/>
  <c r="G12" i="130"/>
  <c r="I12" i="130"/>
  <c r="A13" i="130"/>
  <c r="G13" i="130"/>
  <c r="I13" i="130"/>
  <c r="A14" i="130"/>
  <c r="G14" i="130"/>
  <c r="I14" i="130"/>
  <c r="A15" i="130"/>
  <c r="G15" i="130"/>
  <c r="I15" i="130"/>
  <c r="A16" i="130"/>
  <c r="G16" i="130"/>
  <c r="I16" i="130"/>
  <c r="A17" i="130"/>
  <c r="G17" i="130"/>
  <c r="I17" i="130"/>
  <c r="A18" i="130"/>
  <c r="G18" i="130"/>
  <c r="I18" i="130"/>
  <c r="A19" i="130"/>
  <c r="G19" i="130"/>
  <c r="I19" i="130"/>
  <c r="A20" i="130"/>
  <c r="G20" i="130"/>
  <c r="I20" i="130"/>
  <c r="A21" i="130"/>
  <c r="G21" i="130"/>
  <c r="I21" i="130"/>
  <c r="A22" i="130"/>
  <c r="G22" i="130"/>
  <c r="I22" i="130"/>
  <c r="A23" i="130"/>
  <c r="G23" i="130"/>
  <c r="I23" i="130"/>
  <c r="A24" i="130"/>
  <c r="G24" i="130"/>
  <c r="I24" i="130"/>
  <c r="A25" i="130"/>
  <c r="G25" i="130"/>
  <c r="I25" i="130"/>
  <c r="A26" i="130"/>
  <c r="G26" i="130"/>
  <c r="I26" i="130"/>
  <c r="A27" i="130"/>
  <c r="G27" i="130"/>
  <c r="I27" i="130"/>
  <c r="A28" i="130"/>
  <c r="G28" i="130"/>
  <c r="I28" i="130"/>
  <c r="A29" i="130"/>
  <c r="G29" i="130"/>
  <c r="I29" i="130"/>
  <c r="A30" i="130"/>
  <c r="G30" i="130"/>
  <c r="I30" i="130"/>
  <c r="A31" i="130"/>
  <c r="G31" i="130"/>
  <c r="I31" i="130"/>
  <c r="A32" i="130"/>
  <c r="G32" i="130"/>
  <c r="I32" i="130"/>
  <c r="A33" i="130"/>
  <c r="G33" i="130"/>
  <c r="I33" i="130"/>
  <c r="A34" i="130"/>
  <c r="G34" i="130"/>
  <c r="I34" i="130"/>
  <c r="A35" i="130"/>
  <c r="G35" i="130"/>
  <c r="I35" i="130"/>
  <c r="A36" i="130"/>
  <c r="G36" i="130"/>
  <c r="I36" i="130"/>
  <c r="A37" i="130"/>
  <c r="G37" i="130"/>
  <c r="I37" i="130"/>
  <c r="A38" i="130"/>
  <c r="G38" i="130"/>
  <c r="I38" i="130"/>
  <c r="A39" i="130"/>
  <c r="G39" i="130"/>
  <c r="I39" i="130"/>
  <c r="A40" i="130"/>
  <c r="G40" i="130"/>
  <c r="I40" i="130"/>
  <c r="A41" i="130"/>
  <c r="G41" i="130"/>
  <c r="I41" i="130"/>
  <c r="A42" i="130"/>
  <c r="G42" i="130"/>
  <c r="I42" i="130"/>
  <c r="A43" i="130"/>
  <c r="G43" i="130"/>
  <c r="I43" i="130"/>
  <c r="A44" i="130"/>
  <c r="G44" i="130"/>
  <c r="I44" i="130"/>
  <c r="A45" i="130"/>
  <c r="G45" i="130"/>
  <c r="I45" i="130"/>
  <c r="A46" i="130"/>
  <c r="G46" i="130"/>
  <c r="I46" i="130"/>
  <c r="G47" i="130"/>
  <c r="I47" i="130"/>
  <c r="A48" i="130"/>
  <c r="G48" i="130"/>
  <c r="I48" i="130"/>
  <c r="A49" i="130"/>
  <c r="G49" i="130"/>
  <c r="I49" i="130"/>
  <c r="A50" i="130"/>
  <c r="G50" i="130"/>
  <c r="I50" i="130"/>
  <c r="A51" i="130"/>
  <c r="G51" i="130"/>
  <c r="I51" i="130"/>
  <c r="A52" i="130"/>
  <c r="G52" i="130"/>
  <c r="I52" i="130"/>
  <c r="A53" i="130"/>
  <c r="G53" i="130"/>
  <c r="I53" i="130"/>
  <c r="A54" i="130"/>
  <c r="G54" i="130"/>
  <c r="I54" i="130"/>
  <c r="A55" i="130"/>
  <c r="G55" i="130"/>
  <c r="I55" i="130"/>
  <c r="A56" i="130"/>
  <c r="G56" i="130"/>
  <c r="I56" i="130"/>
  <c r="A57" i="130"/>
  <c r="G57" i="130"/>
  <c r="I57" i="130"/>
  <c r="A58" i="130"/>
  <c r="G58" i="130"/>
  <c r="I58" i="130"/>
  <c r="A59" i="130"/>
  <c r="G59" i="130"/>
  <c r="I59" i="130"/>
  <c r="A60" i="130"/>
  <c r="G60" i="130"/>
  <c r="I60" i="130"/>
  <c r="A61" i="130"/>
  <c r="G61" i="130"/>
  <c r="I61" i="130"/>
  <c r="A62" i="130"/>
  <c r="G62" i="130"/>
  <c r="I62" i="130"/>
  <c r="A63" i="130"/>
  <c r="G63" i="130"/>
  <c r="I63" i="130"/>
  <c r="A64" i="130"/>
  <c r="G64" i="130"/>
  <c r="I64" i="130"/>
  <c r="A65" i="130"/>
  <c r="G65" i="130"/>
  <c r="I65" i="130"/>
  <c r="A66" i="130"/>
  <c r="G66" i="130"/>
  <c r="I66" i="130"/>
  <c r="A67" i="130"/>
  <c r="G67" i="130"/>
  <c r="I67" i="130"/>
  <c r="A68" i="130"/>
  <c r="G68" i="130"/>
  <c r="I68" i="130"/>
  <c r="A69" i="130"/>
  <c r="G69" i="130"/>
  <c r="I69" i="130"/>
  <c r="A70" i="130"/>
  <c r="G70" i="130"/>
  <c r="I70" i="130"/>
  <c r="A71" i="130"/>
  <c r="G71" i="130"/>
  <c r="I71" i="130"/>
  <c r="A72" i="130"/>
  <c r="G72" i="130"/>
  <c r="I72" i="130"/>
  <c r="A73" i="130"/>
  <c r="G73" i="130"/>
  <c r="I73" i="130"/>
  <c r="A74" i="130"/>
  <c r="G74" i="130"/>
  <c r="I74" i="130"/>
  <c r="A75" i="130"/>
  <c r="G75" i="130"/>
  <c r="I75" i="130"/>
  <c r="A76" i="130"/>
  <c r="G76" i="130"/>
  <c r="I76" i="130"/>
  <c r="A77" i="130"/>
  <c r="G77" i="130"/>
  <c r="I77" i="130"/>
  <c r="A5" i="130"/>
  <c r="G5" i="130"/>
  <c r="I5" i="130"/>
  <c r="G6" i="130"/>
  <c r="I6" i="130"/>
  <c r="A8" i="129"/>
  <c r="G8" i="129"/>
  <c r="I8" i="129"/>
  <c r="A9" i="129"/>
  <c r="G9" i="129"/>
  <c r="I9" i="129"/>
  <c r="A10" i="129"/>
  <c r="G10" i="129"/>
  <c r="I10" i="129"/>
  <c r="A11" i="129"/>
  <c r="G11" i="129"/>
  <c r="I11" i="129"/>
  <c r="A12" i="129"/>
  <c r="G12" i="129"/>
  <c r="I12" i="129"/>
  <c r="A13" i="129"/>
  <c r="G13" i="129"/>
  <c r="I13" i="129"/>
  <c r="A14" i="129"/>
  <c r="G14" i="129"/>
  <c r="I14" i="129"/>
  <c r="A15" i="129"/>
  <c r="G15" i="129"/>
  <c r="I15" i="129"/>
  <c r="A16" i="129"/>
  <c r="G16" i="129"/>
  <c r="I16" i="129"/>
  <c r="A17" i="129"/>
  <c r="G17" i="129"/>
  <c r="I17" i="129"/>
  <c r="A18" i="129"/>
  <c r="G18" i="129"/>
  <c r="I18" i="129"/>
  <c r="A19" i="129"/>
  <c r="G19" i="129"/>
  <c r="I19" i="129"/>
  <c r="A20" i="129"/>
  <c r="G20" i="129"/>
  <c r="I20" i="129"/>
  <c r="A21" i="129"/>
  <c r="G21" i="129"/>
  <c r="I21" i="129"/>
  <c r="A22" i="129"/>
  <c r="G22" i="129"/>
  <c r="I22" i="129"/>
  <c r="A23" i="129"/>
  <c r="G23" i="129"/>
  <c r="I23" i="129"/>
  <c r="A24" i="129"/>
  <c r="G24" i="129"/>
  <c r="I24" i="129"/>
  <c r="A25" i="129"/>
  <c r="G25" i="129"/>
  <c r="I25" i="129"/>
  <c r="A26" i="129"/>
  <c r="G26" i="129"/>
  <c r="I26" i="129"/>
  <c r="A27" i="129"/>
  <c r="G27" i="129"/>
  <c r="I27" i="129"/>
  <c r="A28" i="129"/>
  <c r="G28" i="129"/>
  <c r="I28" i="129"/>
  <c r="A29" i="129"/>
  <c r="G29" i="129"/>
  <c r="I29" i="129"/>
  <c r="A30" i="129"/>
  <c r="G30" i="129"/>
  <c r="I30" i="129"/>
  <c r="A31" i="129"/>
  <c r="G31" i="129"/>
  <c r="I31" i="129"/>
  <c r="A32" i="129"/>
  <c r="G32" i="129"/>
  <c r="I32" i="129"/>
  <c r="A33" i="129"/>
  <c r="G33" i="129"/>
  <c r="I33" i="129"/>
  <c r="A34" i="129"/>
  <c r="G34" i="129"/>
  <c r="I34" i="129"/>
  <c r="A35" i="129"/>
  <c r="G35" i="129"/>
  <c r="I35" i="129"/>
  <c r="A36" i="129"/>
  <c r="G36" i="129"/>
  <c r="I36" i="129"/>
  <c r="A37" i="129"/>
  <c r="G37" i="129"/>
  <c r="I37" i="129"/>
  <c r="A38" i="129"/>
  <c r="G38" i="129"/>
  <c r="I38" i="129"/>
  <c r="A39" i="129"/>
  <c r="G39" i="129"/>
  <c r="I39" i="129"/>
  <c r="A40" i="129"/>
  <c r="G40" i="129"/>
  <c r="I40" i="129"/>
  <c r="A41" i="129"/>
  <c r="G41" i="129"/>
  <c r="I41" i="129"/>
  <c r="A42" i="129"/>
  <c r="G42" i="129"/>
  <c r="I42" i="129"/>
  <c r="A43" i="129"/>
  <c r="G43" i="129"/>
  <c r="I43" i="129"/>
  <c r="A44" i="129"/>
  <c r="G44" i="129"/>
  <c r="I44" i="129"/>
  <c r="A45" i="129"/>
  <c r="G45" i="129"/>
  <c r="I45" i="129"/>
  <c r="A46" i="129"/>
  <c r="G46" i="129"/>
  <c r="I46" i="129"/>
  <c r="A47" i="129"/>
  <c r="G47" i="129"/>
  <c r="I47" i="129"/>
  <c r="A48" i="129"/>
  <c r="G48" i="129"/>
  <c r="I48" i="129"/>
  <c r="A49" i="129"/>
  <c r="G49" i="129"/>
  <c r="I49" i="129"/>
  <c r="A50" i="129"/>
  <c r="G50" i="129"/>
  <c r="I50" i="129"/>
  <c r="A51" i="129"/>
  <c r="G51" i="129"/>
  <c r="I51" i="129"/>
  <c r="A52" i="129"/>
  <c r="G52" i="129"/>
  <c r="I52" i="129"/>
  <c r="A53" i="129"/>
  <c r="G53" i="129"/>
  <c r="I53" i="129"/>
  <c r="A54" i="129"/>
  <c r="G54" i="129"/>
  <c r="I54" i="129"/>
  <c r="A55" i="129"/>
  <c r="G55" i="129"/>
  <c r="I55" i="129"/>
  <c r="A56" i="129"/>
  <c r="G56" i="129"/>
  <c r="I56" i="129"/>
  <c r="A57" i="129"/>
  <c r="G57" i="129"/>
  <c r="I57" i="129"/>
  <c r="A58" i="129"/>
  <c r="G58" i="129"/>
  <c r="I58" i="129"/>
  <c r="A3" i="129"/>
  <c r="G3" i="129"/>
  <c r="I3" i="129"/>
  <c r="A4" i="129"/>
  <c r="G4" i="129"/>
  <c r="I4" i="129"/>
  <c r="A5" i="129"/>
  <c r="G5" i="129"/>
  <c r="I5" i="129"/>
  <c r="G59" i="129"/>
  <c r="I59" i="129"/>
  <c r="G60" i="129"/>
  <c r="I60" i="129"/>
  <c r="G61" i="129"/>
  <c r="I61" i="129"/>
  <c r="G62" i="129"/>
  <c r="I62" i="129"/>
  <c r="G63" i="129"/>
  <c r="I63" i="129"/>
  <c r="G64" i="129"/>
  <c r="I64" i="129"/>
  <c r="G65" i="129"/>
  <c r="I65" i="129"/>
  <c r="G66" i="129"/>
  <c r="I66" i="129"/>
  <c r="G67" i="129"/>
  <c r="I67" i="129"/>
  <c r="G68" i="129"/>
  <c r="I68" i="129"/>
  <c r="G69" i="129"/>
  <c r="I69" i="129"/>
  <c r="G70" i="129"/>
  <c r="I70" i="129"/>
  <c r="G71" i="129"/>
  <c r="I71" i="129"/>
  <c r="G72" i="129"/>
  <c r="I72" i="129"/>
  <c r="G73" i="129"/>
  <c r="I73" i="129"/>
  <c r="G74" i="129"/>
  <c r="I74" i="129"/>
  <c r="G75" i="129"/>
  <c r="I75" i="129"/>
  <c r="G76" i="129"/>
  <c r="I76" i="129"/>
  <c r="G77" i="129"/>
  <c r="I77" i="129"/>
  <c r="G78" i="129"/>
  <c r="I78" i="129"/>
  <c r="G79" i="129"/>
  <c r="I79" i="129"/>
  <c r="G80" i="129"/>
  <c r="I80" i="129"/>
  <c r="G81" i="129"/>
  <c r="I81" i="129"/>
  <c r="G82" i="129"/>
  <c r="I82" i="129"/>
  <c r="G83" i="129"/>
  <c r="I83" i="129"/>
  <c r="G84" i="129"/>
  <c r="I84" i="129"/>
  <c r="G85" i="129"/>
  <c r="I85" i="129"/>
  <c r="G86" i="129"/>
  <c r="I86" i="129"/>
  <c r="G87" i="129"/>
  <c r="I87" i="129"/>
  <c r="G88" i="129"/>
  <c r="I88" i="129"/>
  <c r="G89" i="129"/>
  <c r="I89" i="129"/>
  <c r="G90" i="129"/>
  <c r="I90" i="129"/>
  <c r="G91" i="129"/>
  <c r="I91" i="129"/>
  <c r="G92" i="129"/>
  <c r="I92" i="129"/>
  <c r="G93" i="129"/>
  <c r="I93" i="129"/>
  <c r="G94" i="129"/>
  <c r="I94" i="129"/>
  <c r="G95" i="129"/>
  <c r="I95" i="129"/>
  <c r="G96" i="129"/>
  <c r="I96" i="129"/>
  <c r="G97" i="129"/>
  <c r="I97" i="129"/>
  <c r="G98" i="129"/>
  <c r="I98" i="129"/>
  <c r="G99" i="129"/>
  <c r="I99" i="129"/>
  <c r="G100" i="129"/>
  <c r="I100" i="129"/>
  <c r="G101" i="129"/>
  <c r="I101" i="129"/>
  <c r="G102" i="129"/>
  <c r="I102" i="129"/>
  <c r="G103" i="129"/>
  <c r="I103" i="129"/>
  <c r="G104" i="129"/>
  <c r="I104" i="129"/>
  <c r="G105" i="129"/>
  <c r="I105" i="129"/>
  <c r="G106" i="129"/>
  <c r="I106" i="129"/>
  <c r="G107" i="129"/>
  <c r="I107" i="129"/>
  <c r="G108" i="129"/>
  <c r="I108" i="129"/>
  <c r="G109" i="129"/>
  <c r="I109" i="129"/>
  <c r="G110" i="129"/>
  <c r="I110" i="129"/>
  <c r="G111" i="129"/>
  <c r="I111" i="129"/>
  <c r="G112" i="129"/>
  <c r="I112" i="129"/>
  <c r="G113" i="129"/>
  <c r="I113" i="129"/>
  <c r="G114" i="129"/>
  <c r="I114" i="129"/>
  <c r="G115" i="129"/>
  <c r="I115" i="129"/>
  <c r="G116" i="129"/>
  <c r="I116" i="129"/>
  <c r="G117" i="129"/>
  <c r="I117" i="129"/>
  <c r="G118" i="129"/>
  <c r="I118" i="129"/>
  <c r="G119" i="129"/>
  <c r="I119" i="129"/>
  <c r="G120" i="129"/>
  <c r="I120" i="129"/>
  <c r="G121" i="129"/>
  <c r="I121" i="129"/>
  <c r="A3" i="128"/>
  <c r="G3" i="128"/>
  <c r="I3" i="128"/>
  <c r="A4" i="128"/>
  <c r="G4" i="128"/>
  <c r="I4" i="128"/>
  <c r="A5" i="128"/>
  <c r="G5" i="128"/>
  <c r="I5" i="128"/>
  <c r="A6" i="128"/>
  <c r="G6" i="128"/>
  <c r="I6" i="128"/>
  <c r="A11" i="128"/>
  <c r="G11" i="128"/>
  <c r="I11" i="128"/>
  <c r="A12" i="128"/>
  <c r="G12" i="128"/>
  <c r="I12" i="128"/>
  <c r="A13" i="128"/>
  <c r="G13" i="128"/>
  <c r="I13" i="128"/>
  <c r="A14" i="128"/>
  <c r="G14" i="128"/>
  <c r="I14" i="128"/>
  <c r="A15" i="128"/>
  <c r="G15" i="128"/>
  <c r="I15" i="128"/>
  <c r="A16" i="128"/>
  <c r="G16" i="128"/>
  <c r="I16" i="128"/>
  <c r="A17" i="128"/>
  <c r="G17" i="128"/>
  <c r="I17" i="128"/>
  <c r="A18" i="128"/>
  <c r="G18" i="128"/>
  <c r="I18" i="128"/>
  <c r="A19" i="128"/>
  <c r="G19" i="128"/>
  <c r="I19" i="128"/>
  <c r="A20" i="128"/>
  <c r="G20" i="128"/>
  <c r="I20" i="128"/>
  <c r="A21" i="128"/>
  <c r="G21" i="128"/>
  <c r="I21" i="128"/>
  <c r="A22" i="128"/>
  <c r="G22" i="128"/>
  <c r="I22" i="128"/>
  <c r="A23" i="128"/>
  <c r="G23" i="128"/>
  <c r="I23" i="128"/>
  <c r="A24" i="128"/>
  <c r="G24" i="128"/>
  <c r="I24" i="128"/>
  <c r="A25" i="128"/>
  <c r="G25" i="128"/>
  <c r="I25" i="128"/>
  <c r="A26" i="128"/>
  <c r="G26" i="128"/>
  <c r="I26" i="128"/>
  <c r="A27" i="128"/>
  <c r="G27" i="128"/>
  <c r="I27" i="128"/>
  <c r="A28" i="128"/>
  <c r="G28" i="128"/>
  <c r="I28" i="128"/>
  <c r="A29" i="128"/>
  <c r="G29" i="128"/>
  <c r="I29" i="128"/>
  <c r="A30" i="128"/>
  <c r="G30" i="128"/>
  <c r="I30" i="128"/>
  <c r="A31" i="128"/>
  <c r="G31" i="128"/>
  <c r="I31" i="128"/>
  <c r="A32" i="128"/>
  <c r="G32" i="128"/>
  <c r="I32" i="128"/>
  <c r="A33" i="128"/>
  <c r="G33" i="128"/>
  <c r="I33" i="128"/>
  <c r="A34" i="128"/>
  <c r="G34" i="128"/>
  <c r="I34" i="128"/>
  <c r="A35" i="128"/>
  <c r="G35" i="128"/>
  <c r="I35" i="128"/>
  <c r="A36" i="128"/>
  <c r="G36" i="128"/>
  <c r="I36" i="128"/>
  <c r="A37" i="128"/>
  <c r="G37" i="128"/>
  <c r="I37" i="128"/>
  <c r="A38" i="128"/>
  <c r="G38" i="128"/>
  <c r="I38" i="128"/>
  <c r="A39" i="128"/>
  <c r="G39" i="128"/>
  <c r="I39" i="128"/>
  <c r="A40" i="128"/>
  <c r="G40" i="128"/>
  <c r="I40" i="128"/>
  <c r="A41" i="128"/>
  <c r="G41" i="128"/>
  <c r="I41" i="128"/>
  <c r="A42" i="128"/>
  <c r="G42" i="128"/>
  <c r="I42" i="128"/>
  <c r="A43" i="128"/>
  <c r="G43" i="128"/>
  <c r="I43" i="128"/>
  <c r="A44" i="128"/>
  <c r="G44" i="128"/>
  <c r="I44" i="128"/>
  <c r="A45" i="128"/>
  <c r="G45" i="128"/>
  <c r="I45" i="128"/>
  <c r="A46" i="128"/>
  <c r="G46" i="128"/>
  <c r="I46" i="128"/>
  <c r="G47" i="128"/>
  <c r="I47" i="128"/>
  <c r="G48" i="128"/>
  <c r="I48" i="128"/>
  <c r="G49" i="128"/>
  <c r="I49" i="128"/>
  <c r="G50" i="128"/>
  <c r="I50" i="128"/>
  <c r="G51" i="128"/>
  <c r="I51" i="128"/>
  <c r="G7" i="128"/>
  <c r="I7" i="128"/>
  <c r="G8" i="128"/>
  <c r="I8" i="128"/>
  <c r="G9" i="128"/>
  <c r="I9" i="128"/>
  <c r="G52" i="128"/>
  <c r="I52" i="128"/>
  <c r="G53" i="128"/>
  <c r="I53" i="128"/>
  <c r="G54" i="128"/>
  <c r="I54" i="128"/>
  <c r="G55" i="128"/>
  <c r="I55" i="128"/>
  <c r="G56" i="128"/>
  <c r="I56" i="128"/>
  <c r="G57" i="128"/>
  <c r="I57" i="128"/>
  <c r="G58" i="128"/>
  <c r="I58" i="128"/>
  <c r="G59" i="128"/>
  <c r="I59" i="128"/>
  <c r="G60" i="128"/>
  <c r="I60" i="128"/>
  <c r="G61" i="128"/>
  <c r="I61" i="128"/>
  <c r="G62" i="128"/>
  <c r="I62" i="128"/>
  <c r="G63" i="128"/>
  <c r="I63" i="128"/>
  <c r="G64" i="128"/>
  <c r="I64" i="128"/>
  <c r="G65" i="128"/>
  <c r="I65" i="128"/>
  <c r="G66" i="128"/>
  <c r="I66" i="128"/>
  <c r="G67" i="128"/>
  <c r="I67" i="128"/>
  <c r="G68" i="128"/>
  <c r="I68" i="128"/>
  <c r="G69" i="128"/>
  <c r="I69" i="128"/>
  <c r="G70" i="128"/>
  <c r="I70" i="128"/>
  <c r="G71" i="128"/>
  <c r="I71" i="128"/>
  <c r="G72" i="128"/>
  <c r="I72" i="128"/>
  <c r="G73" i="128"/>
  <c r="I73" i="128"/>
  <c r="G74" i="128"/>
  <c r="I74" i="128"/>
  <c r="G75" i="128"/>
  <c r="I75" i="128"/>
  <c r="G76" i="128"/>
  <c r="I76" i="128"/>
  <c r="G77" i="128"/>
  <c r="I77" i="128"/>
  <c r="G78" i="128"/>
  <c r="I78" i="128"/>
  <c r="G79" i="128"/>
  <c r="I79" i="128"/>
  <c r="G80" i="128"/>
  <c r="I80" i="128"/>
  <c r="G81" i="128"/>
  <c r="I81" i="128"/>
  <c r="G82" i="128"/>
  <c r="I82" i="128"/>
  <c r="G83" i="128"/>
  <c r="I83" i="128"/>
  <c r="G84" i="128"/>
  <c r="I84" i="128"/>
  <c r="G85" i="128"/>
  <c r="I85" i="128"/>
  <c r="G86" i="128"/>
  <c r="I86" i="128"/>
  <c r="G87" i="128"/>
  <c r="I87" i="128"/>
  <c r="G88" i="128"/>
  <c r="I88" i="128"/>
  <c r="G89" i="128"/>
  <c r="I89" i="128"/>
  <c r="G90" i="128"/>
  <c r="I90" i="128"/>
  <c r="A3" i="127"/>
  <c r="G3" i="127"/>
  <c r="I3" i="127"/>
  <c r="A16" i="127"/>
  <c r="G16" i="127"/>
  <c r="I16" i="127"/>
  <c r="A17" i="127"/>
  <c r="G17" i="127"/>
  <c r="I17" i="127"/>
  <c r="A18" i="127"/>
  <c r="G18" i="127"/>
  <c r="I18" i="127"/>
  <c r="A19" i="127"/>
  <c r="G19" i="127"/>
  <c r="I19" i="127"/>
  <c r="A20" i="127"/>
  <c r="G20" i="127"/>
  <c r="I20" i="127"/>
  <c r="A4" i="127"/>
  <c r="G4" i="127"/>
  <c r="I4" i="127"/>
  <c r="A21" i="127"/>
  <c r="G21" i="127"/>
  <c r="I21" i="127"/>
  <c r="A22" i="127"/>
  <c r="G22" i="127"/>
  <c r="I22" i="127"/>
  <c r="A23" i="127"/>
  <c r="G23" i="127"/>
  <c r="I23" i="127"/>
  <c r="A24" i="127"/>
  <c r="G24" i="127"/>
  <c r="I24" i="127"/>
  <c r="A25" i="127"/>
  <c r="G25" i="127"/>
  <c r="I25" i="127"/>
  <c r="A26" i="127"/>
  <c r="G26" i="127"/>
  <c r="I26" i="127"/>
  <c r="A27" i="127"/>
  <c r="G27" i="127"/>
  <c r="I27" i="127"/>
  <c r="A28" i="127"/>
  <c r="G28" i="127"/>
  <c r="I28" i="127"/>
  <c r="A29" i="127"/>
  <c r="G29" i="127"/>
  <c r="I29" i="127"/>
  <c r="A30" i="127"/>
  <c r="G30" i="127"/>
  <c r="I30" i="127"/>
  <c r="A31" i="127"/>
  <c r="G31" i="127"/>
  <c r="I31" i="127"/>
  <c r="A5" i="127"/>
  <c r="G5" i="127"/>
  <c r="I5" i="127"/>
  <c r="A32" i="127"/>
  <c r="G32" i="127"/>
  <c r="I32" i="127"/>
  <c r="A33" i="127"/>
  <c r="G33" i="127"/>
  <c r="I33" i="127"/>
  <c r="A34" i="127"/>
  <c r="G34" i="127"/>
  <c r="I34" i="127"/>
  <c r="A35" i="127"/>
  <c r="G35" i="127"/>
  <c r="I35" i="127"/>
  <c r="A36" i="127"/>
  <c r="G36" i="127"/>
  <c r="I36" i="127"/>
  <c r="A37" i="127"/>
  <c r="G37" i="127"/>
  <c r="I37" i="127"/>
  <c r="A38" i="127"/>
  <c r="G38" i="127"/>
  <c r="I38" i="127"/>
  <c r="A39" i="127"/>
  <c r="G39" i="127"/>
  <c r="I39" i="127"/>
  <c r="A40" i="127"/>
  <c r="G40" i="127"/>
  <c r="I40" i="127"/>
  <c r="A41" i="127"/>
  <c r="G41" i="127"/>
  <c r="I41" i="127"/>
  <c r="A42" i="127"/>
  <c r="G42" i="127"/>
  <c r="I42" i="127"/>
  <c r="A43" i="127"/>
  <c r="G43" i="127"/>
  <c r="I43" i="127"/>
  <c r="A44" i="127"/>
  <c r="G44" i="127"/>
  <c r="I44" i="127"/>
  <c r="A45" i="127"/>
  <c r="G45" i="127"/>
  <c r="I45" i="127"/>
  <c r="A46" i="127"/>
  <c r="G46" i="127"/>
  <c r="I46" i="127"/>
  <c r="A47" i="127"/>
  <c r="G47" i="127"/>
  <c r="I47" i="127"/>
  <c r="A48" i="127"/>
  <c r="G48" i="127"/>
  <c r="I48" i="127"/>
  <c r="A49" i="127"/>
  <c r="G49" i="127"/>
  <c r="I49" i="127"/>
  <c r="A50" i="127"/>
  <c r="G50" i="127"/>
  <c r="I50" i="127"/>
  <c r="A51" i="127"/>
  <c r="G51" i="127"/>
  <c r="I51" i="127"/>
  <c r="A6" i="127"/>
  <c r="G6" i="127"/>
  <c r="I6" i="127"/>
  <c r="A7" i="127"/>
  <c r="G7" i="127"/>
  <c r="I7" i="127"/>
  <c r="A52" i="127"/>
  <c r="G52" i="127"/>
  <c r="I52" i="127"/>
  <c r="A53" i="127"/>
  <c r="G53" i="127"/>
  <c r="I53" i="127"/>
  <c r="A54" i="127"/>
  <c r="G54" i="127"/>
  <c r="I54" i="127"/>
  <c r="A55" i="127"/>
  <c r="G55" i="127"/>
  <c r="I55" i="127"/>
  <c r="A56" i="127"/>
  <c r="G56" i="127"/>
  <c r="I56" i="127"/>
  <c r="A57" i="127"/>
  <c r="G57" i="127"/>
  <c r="I57" i="127"/>
  <c r="A58" i="127"/>
  <c r="G58" i="127"/>
  <c r="I58" i="127"/>
  <c r="A59" i="127"/>
  <c r="G59" i="127"/>
  <c r="I59" i="127"/>
  <c r="G60" i="127"/>
  <c r="I60" i="127"/>
  <c r="G61" i="127"/>
  <c r="I61" i="127"/>
  <c r="G62" i="127"/>
  <c r="I62" i="127"/>
  <c r="G63" i="127"/>
  <c r="I63" i="127"/>
  <c r="G64" i="127"/>
  <c r="I64" i="127"/>
  <c r="G65" i="127"/>
  <c r="I65" i="127"/>
  <c r="G8" i="127"/>
  <c r="I8" i="127"/>
  <c r="G66" i="127"/>
  <c r="I66" i="127"/>
  <c r="G67" i="127"/>
  <c r="I67" i="127"/>
  <c r="G68" i="127"/>
  <c r="I68" i="127"/>
  <c r="G69" i="127"/>
  <c r="I69" i="127"/>
  <c r="G9" i="127"/>
  <c r="I9" i="127"/>
  <c r="G70" i="127"/>
  <c r="I70" i="127"/>
  <c r="G71" i="127"/>
  <c r="I71" i="127"/>
  <c r="G72" i="127"/>
  <c r="I72" i="127"/>
  <c r="G73" i="127"/>
  <c r="I73" i="127"/>
  <c r="G10" i="127"/>
  <c r="I10" i="127"/>
  <c r="G11" i="127"/>
  <c r="I11" i="127"/>
  <c r="G12" i="127"/>
  <c r="I12" i="127"/>
  <c r="G13" i="127"/>
  <c r="I13" i="127"/>
  <c r="A45" i="126"/>
  <c r="G45" i="126"/>
  <c r="I45" i="126"/>
  <c r="A46" i="126"/>
  <c r="G46" i="126"/>
  <c r="I46" i="126"/>
  <c r="A47" i="126"/>
  <c r="G47" i="126"/>
  <c r="I47" i="126"/>
  <c r="A48" i="126"/>
  <c r="G48" i="126"/>
  <c r="I48" i="126"/>
  <c r="A49" i="126"/>
  <c r="G49" i="126"/>
  <c r="I49" i="126"/>
  <c r="A50" i="126"/>
  <c r="G50" i="126"/>
  <c r="I50" i="126"/>
  <c r="A51" i="126"/>
  <c r="G51" i="126"/>
  <c r="I51" i="126"/>
  <c r="A52" i="126"/>
  <c r="G52" i="126"/>
  <c r="I52" i="126"/>
  <c r="A53" i="126"/>
  <c r="G53" i="126"/>
  <c r="I53" i="126"/>
  <c r="A54" i="126"/>
  <c r="G54" i="126"/>
  <c r="I54" i="126"/>
  <c r="A55" i="126"/>
  <c r="G55" i="126"/>
  <c r="I55" i="126"/>
  <c r="A56" i="126"/>
  <c r="G56" i="126"/>
  <c r="I56" i="126"/>
  <c r="A57" i="126"/>
  <c r="G57" i="126"/>
  <c r="I57" i="126"/>
  <c r="A58" i="126"/>
  <c r="G58" i="126"/>
  <c r="I58" i="126"/>
  <c r="A59" i="126"/>
  <c r="G59" i="126"/>
  <c r="I59" i="126"/>
  <c r="A60" i="126"/>
  <c r="G60" i="126"/>
  <c r="I60" i="126"/>
  <c r="A61" i="126"/>
  <c r="G61" i="126"/>
  <c r="I61" i="126"/>
  <c r="A62" i="126"/>
  <c r="G62" i="126"/>
  <c r="I62" i="126"/>
  <c r="A63" i="126"/>
  <c r="G63" i="126"/>
  <c r="I63" i="126"/>
  <c r="A64" i="126"/>
  <c r="G64" i="126"/>
  <c r="I64" i="126"/>
  <c r="A65" i="126"/>
  <c r="G65" i="126"/>
  <c r="I65" i="126"/>
  <c r="A66" i="126"/>
  <c r="G66" i="126"/>
  <c r="I66" i="126"/>
  <c r="A67" i="126"/>
  <c r="G67" i="126"/>
  <c r="I67" i="126"/>
  <c r="A68" i="126"/>
  <c r="G68" i="126"/>
  <c r="I68" i="126"/>
  <c r="A69" i="126"/>
  <c r="G69" i="126"/>
  <c r="I69" i="126"/>
  <c r="A70" i="126"/>
  <c r="G70" i="126"/>
  <c r="I70" i="126"/>
  <c r="A71" i="126"/>
  <c r="G71" i="126"/>
  <c r="I71" i="126"/>
  <c r="A72" i="126"/>
  <c r="G72" i="126"/>
  <c r="I72" i="126"/>
  <c r="A73" i="126"/>
  <c r="G73" i="126"/>
  <c r="I73" i="126"/>
  <c r="A74" i="126"/>
  <c r="G74" i="126"/>
  <c r="I74" i="126"/>
  <c r="A75" i="126"/>
  <c r="G75" i="126"/>
  <c r="I75" i="126"/>
  <c r="A76" i="126"/>
  <c r="G76" i="126"/>
  <c r="I76" i="126"/>
  <c r="A77" i="126"/>
  <c r="G77" i="126"/>
  <c r="I77" i="126"/>
  <c r="A78" i="126"/>
  <c r="G78" i="126"/>
  <c r="I78" i="126"/>
  <c r="A79" i="126"/>
  <c r="G79" i="126"/>
  <c r="I79" i="126"/>
  <c r="A80" i="126"/>
  <c r="G80" i="126"/>
  <c r="I80" i="126"/>
  <c r="A81" i="126"/>
  <c r="G81" i="126"/>
  <c r="I81" i="126"/>
  <c r="A82" i="126"/>
  <c r="G82" i="126"/>
  <c r="I82" i="126"/>
  <c r="A83" i="126"/>
  <c r="G83" i="126"/>
  <c r="I83" i="126"/>
  <c r="A84" i="126"/>
  <c r="G84" i="126"/>
  <c r="I84" i="126"/>
  <c r="A85" i="126"/>
  <c r="G85" i="126"/>
  <c r="I85" i="126"/>
  <c r="A86" i="126"/>
  <c r="G86" i="126"/>
  <c r="I86" i="126"/>
  <c r="A3" i="126"/>
  <c r="G3" i="126"/>
  <c r="I3" i="126"/>
  <c r="A87" i="126"/>
  <c r="G87" i="126"/>
  <c r="I87" i="126"/>
  <c r="A4" i="126"/>
  <c r="G4" i="126"/>
  <c r="I4" i="126"/>
  <c r="A5" i="126"/>
  <c r="G5" i="126"/>
  <c r="I5" i="126"/>
  <c r="A88" i="126"/>
  <c r="G88" i="126"/>
  <c r="I88" i="126"/>
  <c r="A6" i="126"/>
  <c r="G6" i="126"/>
  <c r="I6" i="126"/>
  <c r="A89" i="126"/>
  <c r="G89" i="126"/>
  <c r="I89" i="126"/>
  <c r="A90" i="126"/>
  <c r="G90" i="126"/>
  <c r="I90" i="126"/>
  <c r="A91" i="126"/>
  <c r="G91" i="126"/>
  <c r="I91" i="126"/>
  <c r="A92" i="126"/>
  <c r="G92" i="126"/>
  <c r="I92" i="126"/>
  <c r="A93" i="126"/>
  <c r="G93" i="126"/>
  <c r="I93" i="126"/>
  <c r="A94" i="126"/>
  <c r="G94" i="126"/>
  <c r="I94" i="126"/>
  <c r="A95" i="126"/>
  <c r="G95" i="126"/>
  <c r="I95" i="126"/>
  <c r="A96" i="126"/>
  <c r="G96" i="126"/>
  <c r="I96" i="126"/>
  <c r="A97" i="126"/>
  <c r="G97" i="126"/>
  <c r="I97" i="126"/>
  <c r="A98" i="126"/>
  <c r="G98" i="126"/>
  <c r="I98" i="126"/>
  <c r="A99" i="126"/>
  <c r="G99" i="126"/>
  <c r="I99" i="126"/>
  <c r="A100" i="126"/>
  <c r="G100" i="126"/>
  <c r="I100" i="126"/>
  <c r="A101" i="126"/>
  <c r="G101" i="126"/>
  <c r="I101" i="126"/>
  <c r="A102" i="126"/>
  <c r="G102" i="126"/>
  <c r="I102" i="126"/>
  <c r="A103" i="126"/>
  <c r="G103" i="126"/>
  <c r="I103" i="126"/>
  <c r="A104" i="126"/>
  <c r="G104" i="126"/>
  <c r="I104" i="126"/>
  <c r="A105" i="126"/>
  <c r="G105" i="126"/>
  <c r="I105" i="126"/>
  <c r="A106" i="126"/>
  <c r="G106" i="126"/>
  <c r="I106" i="126"/>
  <c r="A107" i="126"/>
  <c r="G107" i="126"/>
  <c r="I107" i="126"/>
  <c r="A108" i="126"/>
  <c r="G108" i="126"/>
  <c r="I108" i="126"/>
  <c r="A109" i="126"/>
  <c r="G109" i="126"/>
  <c r="I109" i="126"/>
  <c r="A110" i="126"/>
  <c r="G110" i="126"/>
  <c r="I110" i="126"/>
  <c r="A111" i="126"/>
  <c r="G111" i="126"/>
  <c r="I111" i="126"/>
  <c r="A112" i="126"/>
  <c r="G112" i="126"/>
  <c r="I112" i="126"/>
  <c r="A113" i="126"/>
  <c r="G113" i="126"/>
  <c r="I113" i="126"/>
  <c r="A114" i="126"/>
  <c r="G114" i="126"/>
  <c r="I114" i="126"/>
  <c r="A115" i="126"/>
  <c r="G115" i="126"/>
  <c r="I115" i="126"/>
  <c r="A116" i="126"/>
  <c r="G116" i="126"/>
  <c r="I116" i="126"/>
  <c r="A117" i="126"/>
  <c r="G117" i="126"/>
  <c r="I117" i="126"/>
  <c r="A118" i="126"/>
  <c r="G118" i="126"/>
  <c r="I118" i="126"/>
  <c r="A119" i="126"/>
  <c r="G119" i="126"/>
  <c r="I119" i="126"/>
  <c r="A120" i="126"/>
  <c r="G120" i="126"/>
  <c r="I120" i="126"/>
  <c r="A121" i="126"/>
  <c r="G121" i="126"/>
  <c r="I121" i="126"/>
  <c r="A122" i="126"/>
  <c r="G122" i="126"/>
  <c r="I122" i="126"/>
  <c r="A123" i="126"/>
  <c r="G123" i="126"/>
  <c r="I123" i="126"/>
  <c r="A124" i="126"/>
  <c r="G124" i="126"/>
  <c r="I124" i="126"/>
  <c r="A125" i="126"/>
  <c r="G125" i="126"/>
  <c r="I125" i="126"/>
  <c r="A126" i="126"/>
  <c r="G126" i="126"/>
  <c r="I126" i="126"/>
  <c r="A127" i="126"/>
  <c r="G127" i="126"/>
  <c r="I127" i="126"/>
  <c r="A128" i="126"/>
  <c r="G128" i="126"/>
  <c r="I128" i="126"/>
  <c r="A129" i="126"/>
  <c r="G129" i="126"/>
  <c r="I129" i="126"/>
  <c r="A130" i="126"/>
  <c r="G130" i="126"/>
  <c r="I130" i="126"/>
  <c r="A131" i="126"/>
  <c r="G131" i="126"/>
  <c r="I131" i="126"/>
  <c r="A132" i="126"/>
  <c r="G132" i="126"/>
  <c r="I132" i="126"/>
  <c r="A133" i="126"/>
  <c r="G133" i="126"/>
  <c r="I133" i="126"/>
  <c r="A134" i="126"/>
  <c r="G134" i="126"/>
  <c r="I134" i="126"/>
  <c r="A135" i="126"/>
  <c r="G135" i="126"/>
  <c r="I135" i="126"/>
  <c r="A136" i="126"/>
  <c r="G136" i="126"/>
  <c r="I136" i="126"/>
  <c r="A137" i="126"/>
  <c r="G137" i="126"/>
  <c r="I137" i="126"/>
  <c r="A138" i="126"/>
  <c r="G138" i="126"/>
  <c r="I138" i="126"/>
  <c r="A139" i="126"/>
  <c r="G139" i="126"/>
  <c r="I139" i="126"/>
  <c r="A7" i="126"/>
  <c r="G7" i="126"/>
  <c r="I7" i="126"/>
  <c r="A8" i="126"/>
  <c r="G8" i="126"/>
  <c r="I8" i="126"/>
  <c r="A9" i="126"/>
  <c r="G9" i="126"/>
  <c r="I9" i="126"/>
  <c r="A10" i="126"/>
  <c r="G10" i="126"/>
  <c r="I10" i="126"/>
  <c r="G11" i="126"/>
  <c r="I11" i="126"/>
  <c r="G12" i="126"/>
  <c r="I12" i="126"/>
  <c r="A39" i="125"/>
  <c r="G39" i="125"/>
  <c r="I39" i="125"/>
  <c r="A40" i="125"/>
  <c r="G40" i="125"/>
  <c r="I40" i="125"/>
  <c r="A41" i="125"/>
  <c r="G41" i="125"/>
  <c r="I41" i="125"/>
  <c r="A42" i="125"/>
  <c r="G42" i="125"/>
  <c r="I42" i="125"/>
  <c r="A43" i="125"/>
  <c r="G43" i="125"/>
  <c r="I43" i="125"/>
  <c r="A44" i="125"/>
  <c r="G44" i="125"/>
  <c r="I44" i="125"/>
  <c r="A45" i="125"/>
  <c r="G45" i="125"/>
  <c r="I45" i="125"/>
  <c r="A46" i="125"/>
  <c r="G46" i="125"/>
  <c r="I46" i="125"/>
  <c r="A47" i="125"/>
  <c r="G47" i="125"/>
  <c r="I47" i="125"/>
  <c r="A48" i="125"/>
  <c r="G48" i="125"/>
  <c r="I48" i="125"/>
  <c r="A49" i="125"/>
  <c r="G49" i="125"/>
  <c r="I49" i="125"/>
  <c r="A50" i="125"/>
  <c r="G50" i="125"/>
  <c r="I50" i="125"/>
  <c r="A51" i="125"/>
  <c r="G51" i="125"/>
  <c r="I51" i="125"/>
  <c r="A52" i="125"/>
  <c r="G52" i="125"/>
  <c r="I52" i="125"/>
  <c r="A53" i="125"/>
  <c r="G53" i="125"/>
  <c r="I53" i="125"/>
  <c r="A54" i="125"/>
  <c r="G54" i="125"/>
  <c r="I54" i="125"/>
  <c r="A55" i="125"/>
  <c r="G55" i="125"/>
  <c r="I55" i="125"/>
  <c r="A56" i="125"/>
  <c r="G56" i="125"/>
  <c r="I56" i="125"/>
  <c r="A57" i="125"/>
  <c r="G57" i="125"/>
  <c r="I57" i="125"/>
  <c r="A58" i="125"/>
  <c r="G58" i="125"/>
  <c r="I58" i="125"/>
  <c r="A59" i="125"/>
  <c r="G59" i="125"/>
  <c r="I59" i="125"/>
  <c r="A60" i="125"/>
  <c r="G60" i="125"/>
  <c r="I60" i="125"/>
  <c r="A61" i="125"/>
  <c r="G61" i="125"/>
  <c r="I61" i="125"/>
  <c r="A62" i="125"/>
  <c r="G62" i="125"/>
  <c r="I62" i="125"/>
  <c r="A63" i="125"/>
  <c r="G63" i="125"/>
  <c r="I63" i="125"/>
  <c r="A64" i="125"/>
  <c r="G64" i="125"/>
  <c r="I64" i="125"/>
  <c r="A3" i="125"/>
  <c r="G3" i="125"/>
  <c r="I3" i="125"/>
  <c r="A65" i="125"/>
  <c r="G65" i="125"/>
  <c r="I65" i="125"/>
  <c r="C65" i="125" s="1"/>
  <c r="A66" i="125"/>
  <c r="G66" i="125"/>
  <c r="I66" i="125"/>
  <c r="A67" i="125"/>
  <c r="G67" i="125"/>
  <c r="I67" i="125"/>
  <c r="A68" i="125"/>
  <c r="G68" i="125"/>
  <c r="I68" i="125"/>
  <c r="A69" i="125"/>
  <c r="G69" i="125"/>
  <c r="I69" i="125"/>
  <c r="A70" i="125"/>
  <c r="G70" i="125"/>
  <c r="I70" i="125"/>
  <c r="A71" i="125"/>
  <c r="G71" i="125"/>
  <c r="I71" i="125"/>
  <c r="A72" i="125"/>
  <c r="G72" i="125"/>
  <c r="I72" i="125"/>
  <c r="A73" i="125"/>
  <c r="G73" i="125"/>
  <c r="I73" i="125"/>
  <c r="A74" i="125"/>
  <c r="G74" i="125"/>
  <c r="I74" i="125"/>
  <c r="A75" i="125"/>
  <c r="G75" i="125"/>
  <c r="I75" i="125"/>
  <c r="A76" i="125"/>
  <c r="G76" i="125"/>
  <c r="I76" i="125"/>
  <c r="A77" i="125"/>
  <c r="G77" i="125"/>
  <c r="I77" i="125"/>
  <c r="A78" i="125"/>
  <c r="G78" i="125"/>
  <c r="I78" i="125"/>
  <c r="A79" i="125"/>
  <c r="G79" i="125"/>
  <c r="I79" i="125"/>
  <c r="A4" i="125"/>
  <c r="G4" i="125"/>
  <c r="I4" i="125"/>
  <c r="A5" i="125"/>
  <c r="G5" i="125"/>
  <c r="I5" i="125"/>
  <c r="A80" i="125"/>
  <c r="G80" i="125"/>
  <c r="I80" i="125"/>
  <c r="A81" i="125"/>
  <c r="G81" i="125"/>
  <c r="I81" i="125"/>
  <c r="A82" i="125"/>
  <c r="G82" i="125"/>
  <c r="I82" i="125"/>
  <c r="A83" i="125"/>
  <c r="G83" i="125"/>
  <c r="I83" i="125"/>
  <c r="A84" i="125"/>
  <c r="G84" i="125"/>
  <c r="I84" i="125"/>
  <c r="A85" i="125"/>
  <c r="G85" i="125"/>
  <c r="I85" i="125"/>
  <c r="A86" i="125"/>
  <c r="G86" i="125"/>
  <c r="I86" i="125"/>
  <c r="A87" i="125"/>
  <c r="G87" i="125"/>
  <c r="I87" i="125"/>
  <c r="A88" i="125"/>
  <c r="G88" i="125"/>
  <c r="I88" i="125"/>
  <c r="A89" i="125"/>
  <c r="G89" i="125"/>
  <c r="I89" i="125"/>
  <c r="A90" i="125"/>
  <c r="G90" i="125"/>
  <c r="I90" i="125"/>
  <c r="A91" i="125"/>
  <c r="G91" i="125"/>
  <c r="I91" i="125"/>
  <c r="A92" i="125"/>
  <c r="G92" i="125"/>
  <c r="I92" i="125"/>
  <c r="A93" i="125"/>
  <c r="G93" i="125"/>
  <c r="I93" i="125"/>
  <c r="A94" i="125"/>
  <c r="G94" i="125"/>
  <c r="I94" i="125"/>
  <c r="A95" i="125"/>
  <c r="G95" i="125"/>
  <c r="I95" i="125"/>
  <c r="A96" i="125"/>
  <c r="G96" i="125"/>
  <c r="I96" i="125"/>
  <c r="A97" i="125"/>
  <c r="G97" i="125"/>
  <c r="I97" i="125"/>
  <c r="A98" i="125"/>
  <c r="G98" i="125"/>
  <c r="I98" i="125"/>
  <c r="A99" i="125"/>
  <c r="G99" i="125"/>
  <c r="I99" i="125"/>
  <c r="A100" i="125"/>
  <c r="G100" i="125"/>
  <c r="I100" i="125"/>
  <c r="A101" i="125"/>
  <c r="G101" i="125"/>
  <c r="I101" i="125"/>
  <c r="A102" i="125"/>
  <c r="G102" i="125"/>
  <c r="I102" i="125"/>
  <c r="A103" i="125"/>
  <c r="G103" i="125"/>
  <c r="I103" i="125"/>
  <c r="A104" i="125"/>
  <c r="G104" i="125"/>
  <c r="I104" i="125"/>
  <c r="A105" i="125"/>
  <c r="G105" i="125"/>
  <c r="I105" i="125"/>
  <c r="A106" i="125"/>
  <c r="G106" i="125"/>
  <c r="I106" i="125"/>
  <c r="A107" i="125"/>
  <c r="G107" i="125"/>
  <c r="I107" i="125"/>
  <c r="A108" i="125"/>
  <c r="G108" i="125"/>
  <c r="I108" i="125"/>
  <c r="A109" i="125"/>
  <c r="G109" i="125"/>
  <c r="I109" i="125"/>
  <c r="A110" i="125"/>
  <c r="G110" i="125"/>
  <c r="I110" i="125"/>
  <c r="A111" i="125"/>
  <c r="G111" i="125"/>
  <c r="I111" i="125"/>
  <c r="A112" i="125"/>
  <c r="G112" i="125"/>
  <c r="I112" i="125"/>
  <c r="A113" i="125"/>
  <c r="G113" i="125"/>
  <c r="I113" i="125"/>
  <c r="A114" i="125"/>
  <c r="G114" i="125"/>
  <c r="I114" i="125"/>
  <c r="A115" i="125"/>
  <c r="G115" i="125"/>
  <c r="I115" i="125"/>
  <c r="A6" i="125"/>
  <c r="G6" i="125"/>
  <c r="I6" i="125"/>
  <c r="A116" i="125"/>
  <c r="G116" i="125"/>
  <c r="I116" i="125"/>
  <c r="A117" i="125"/>
  <c r="G117" i="125"/>
  <c r="I117" i="125"/>
  <c r="A118" i="125"/>
  <c r="G118" i="125"/>
  <c r="I118" i="125"/>
  <c r="A119" i="125"/>
  <c r="G119" i="125"/>
  <c r="I119" i="125"/>
  <c r="A120" i="125"/>
  <c r="G120" i="125"/>
  <c r="I120" i="125"/>
  <c r="A121" i="125"/>
  <c r="G121" i="125"/>
  <c r="I121" i="125"/>
  <c r="A122" i="125"/>
  <c r="G122" i="125"/>
  <c r="I122" i="125"/>
  <c r="A123" i="125"/>
  <c r="G123" i="125"/>
  <c r="I123" i="125"/>
  <c r="A124" i="125"/>
  <c r="G124" i="125"/>
  <c r="I124" i="125"/>
  <c r="A125" i="125"/>
  <c r="G125" i="125"/>
  <c r="I125" i="125"/>
  <c r="A126" i="125"/>
  <c r="G126" i="125"/>
  <c r="I126" i="125"/>
  <c r="A127" i="125"/>
  <c r="G127" i="125"/>
  <c r="I127" i="125"/>
  <c r="A128" i="125"/>
  <c r="G128" i="125"/>
  <c r="I128" i="125"/>
  <c r="A129" i="125"/>
  <c r="G129" i="125"/>
  <c r="I129" i="125"/>
  <c r="A130" i="125"/>
  <c r="G130" i="125"/>
  <c r="I130" i="125"/>
  <c r="A131" i="125"/>
  <c r="G131" i="125"/>
  <c r="I131" i="125"/>
  <c r="A132" i="125"/>
  <c r="G132" i="125"/>
  <c r="I132" i="125"/>
  <c r="A133" i="125"/>
  <c r="G133" i="125"/>
  <c r="I133" i="125"/>
  <c r="A134" i="125"/>
  <c r="G134" i="125"/>
  <c r="I134" i="125"/>
  <c r="A135" i="125"/>
  <c r="G135" i="125"/>
  <c r="I135" i="125"/>
  <c r="A136" i="125"/>
  <c r="G136" i="125"/>
  <c r="I136" i="125"/>
  <c r="A7" i="125"/>
  <c r="G7" i="125"/>
  <c r="I7" i="125"/>
  <c r="A8" i="125"/>
  <c r="G8" i="125"/>
  <c r="I8" i="125"/>
  <c r="A9" i="125"/>
  <c r="G9" i="125"/>
  <c r="I9" i="125"/>
  <c r="A10" i="125"/>
  <c r="G10" i="125"/>
  <c r="I10" i="125"/>
  <c r="A11" i="124"/>
  <c r="G11" i="124"/>
  <c r="I11" i="124"/>
  <c r="A12" i="124"/>
  <c r="G12" i="124"/>
  <c r="I12" i="124"/>
  <c r="A3" i="124"/>
  <c r="G3" i="124"/>
  <c r="I3" i="124"/>
  <c r="A4" i="124"/>
  <c r="G4" i="124"/>
  <c r="I4" i="124"/>
  <c r="A5" i="124"/>
  <c r="G5" i="124"/>
  <c r="I5" i="124"/>
  <c r="A13" i="124"/>
  <c r="G13" i="124"/>
  <c r="I13" i="124"/>
  <c r="A14" i="124"/>
  <c r="G14" i="124"/>
  <c r="I14" i="124"/>
  <c r="A15" i="124"/>
  <c r="G15" i="124"/>
  <c r="I15" i="124"/>
  <c r="A16" i="124"/>
  <c r="G16" i="124"/>
  <c r="I16" i="124"/>
  <c r="A17" i="124"/>
  <c r="G17" i="124"/>
  <c r="I17" i="124"/>
  <c r="A18" i="124"/>
  <c r="G18" i="124"/>
  <c r="I18" i="124"/>
  <c r="A19" i="124"/>
  <c r="G19" i="124"/>
  <c r="I19" i="124"/>
  <c r="A20" i="124"/>
  <c r="G20" i="124"/>
  <c r="I20" i="124"/>
  <c r="A21" i="124"/>
  <c r="G21" i="124"/>
  <c r="I21" i="124"/>
  <c r="A22" i="124"/>
  <c r="G22" i="124"/>
  <c r="I22" i="124"/>
  <c r="A23" i="124"/>
  <c r="G23" i="124"/>
  <c r="I23" i="124"/>
  <c r="A24" i="124"/>
  <c r="G24" i="124"/>
  <c r="I24" i="124"/>
  <c r="A25" i="124"/>
  <c r="G25" i="124"/>
  <c r="I25" i="124"/>
  <c r="A26" i="124"/>
  <c r="G26" i="124"/>
  <c r="I26" i="124"/>
  <c r="A27" i="124"/>
  <c r="G27" i="124"/>
  <c r="I27" i="124"/>
  <c r="A28" i="124"/>
  <c r="G28" i="124"/>
  <c r="I28" i="124"/>
  <c r="A29" i="124"/>
  <c r="G29" i="124"/>
  <c r="I29" i="124"/>
  <c r="A30" i="124"/>
  <c r="G30" i="124"/>
  <c r="I30" i="124"/>
  <c r="A31" i="124"/>
  <c r="G31" i="124"/>
  <c r="I31" i="124"/>
  <c r="A32" i="124"/>
  <c r="G32" i="124"/>
  <c r="I32" i="124"/>
  <c r="A33" i="124"/>
  <c r="G33" i="124"/>
  <c r="I33" i="124"/>
  <c r="A34" i="124"/>
  <c r="G34" i="124"/>
  <c r="I34" i="124"/>
  <c r="A35" i="124"/>
  <c r="G35" i="124"/>
  <c r="I35" i="124"/>
  <c r="A36" i="124"/>
  <c r="G36" i="124"/>
  <c r="I36" i="124"/>
  <c r="A37" i="124"/>
  <c r="G37" i="124"/>
  <c r="I37" i="124"/>
  <c r="A38" i="124"/>
  <c r="G38" i="124"/>
  <c r="I38" i="124"/>
  <c r="A39" i="124"/>
  <c r="G39" i="124"/>
  <c r="I39" i="124"/>
  <c r="A40" i="124"/>
  <c r="G40" i="124"/>
  <c r="I40" i="124"/>
  <c r="A41" i="124"/>
  <c r="G41" i="124"/>
  <c r="I41" i="124"/>
  <c r="A42" i="124"/>
  <c r="G42" i="124"/>
  <c r="I42" i="124"/>
  <c r="A43" i="124"/>
  <c r="G43" i="124"/>
  <c r="I43" i="124"/>
  <c r="A44" i="124"/>
  <c r="G44" i="124"/>
  <c r="I44" i="124"/>
  <c r="A45" i="124"/>
  <c r="G45" i="124"/>
  <c r="I45" i="124"/>
  <c r="A46" i="124"/>
  <c r="G46" i="124"/>
  <c r="I46" i="124"/>
  <c r="A47" i="124"/>
  <c r="G47" i="124"/>
  <c r="I47" i="124"/>
  <c r="A48" i="124"/>
  <c r="G48" i="124"/>
  <c r="I48" i="124"/>
  <c r="A49" i="124"/>
  <c r="G49" i="124"/>
  <c r="I49" i="124"/>
  <c r="A50" i="124"/>
  <c r="G50" i="124"/>
  <c r="I50" i="124"/>
  <c r="A51" i="124"/>
  <c r="G51" i="124"/>
  <c r="I51" i="124"/>
  <c r="A52" i="124"/>
  <c r="G52" i="124"/>
  <c r="I52" i="124"/>
  <c r="A53" i="124"/>
  <c r="G53" i="124"/>
  <c r="I53" i="124"/>
  <c r="A54" i="124"/>
  <c r="G54" i="124"/>
  <c r="I54" i="124"/>
  <c r="A55" i="124"/>
  <c r="G55" i="124"/>
  <c r="I55" i="124"/>
  <c r="A56" i="124"/>
  <c r="G56" i="124"/>
  <c r="I56" i="124"/>
  <c r="A57" i="124"/>
  <c r="G57" i="124"/>
  <c r="I57" i="124"/>
  <c r="A58" i="124"/>
  <c r="G58" i="124"/>
  <c r="I58" i="124"/>
  <c r="A59" i="124"/>
  <c r="G59" i="124"/>
  <c r="I59" i="124"/>
  <c r="A60" i="124"/>
  <c r="G60" i="124"/>
  <c r="I60" i="124"/>
  <c r="A61" i="124"/>
  <c r="G61" i="124"/>
  <c r="I61" i="124"/>
  <c r="A62" i="124"/>
  <c r="G62" i="124"/>
  <c r="I62" i="124"/>
  <c r="A63" i="124"/>
  <c r="G63" i="124"/>
  <c r="I63" i="124"/>
  <c r="A64" i="124"/>
  <c r="G64" i="124"/>
  <c r="I64" i="124"/>
  <c r="A65" i="124"/>
  <c r="G65" i="124"/>
  <c r="I65" i="124"/>
  <c r="A66" i="124"/>
  <c r="G66" i="124"/>
  <c r="I66" i="124"/>
  <c r="A67" i="124"/>
  <c r="G67" i="124"/>
  <c r="I67" i="124"/>
  <c r="A68" i="124"/>
  <c r="G68" i="124"/>
  <c r="I68" i="124"/>
  <c r="A69" i="124"/>
  <c r="G69" i="124"/>
  <c r="I69" i="124"/>
  <c r="A70" i="124"/>
  <c r="G70" i="124"/>
  <c r="I70" i="124"/>
  <c r="A71" i="124"/>
  <c r="G71" i="124"/>
  <c r="I71" i="124"/>
  <c r="A72" i="124"/>
  <c r="G72" i="124"/>
  <c r="I72" i="124"/>
  <c r="A73" i="124"/>
  <c r="G73" i="124"/>
  <c r="I73" i="124"/>
  <c r="A74" i="124"/>
  <c r="G74" i="124"/>
  <c r="I74" i="124"/>
  <c r="A75" i="124"/>
  <c r="G75" i="124"/>
  <c r="I75" i="124"/>
  <c r="A76" i="124"/>
  <c r="G76" i="124"/>
  <c r="I76" i="124"/>
  <c r="A77" i="124"/>
  <c r="G77" i="124"/>
  <c r="I77" i="124"/>
  <c r="A78" i="124"/>
  <c r="G78" i="124"/>
  <c r="I78" i="124"/>
  <c r="A79" i="124"/>
  <c r="G79" i="124"/>
  <c r="I79" i="124"/>
  <c r="A6" i="124"/>
  <c r="G6" i="124"/>
  <c r="I6" i="124"/>
  <c r="A7" i="124"/>
  <c r="G7" i="124"/>
  <c r="I7" i="124"/>
  <c r="G80" i="124"/>
  <c r="I80" i="124"/>
  <c r="G81" i="124"/>
  <c r="I81" i="124"/>
  <c r="G82" i="124"/>
  <c r="I82" i="124"/>
  <c r="G83" i="124"/>
  <c r="I83" i="124"/>
  <c r="G84" i="124"/>
  <c r="I84" i="124"/>
  <c r="A13" i="123"/>
  <c r="G13" i="123"/>
  <c r="I13" i="123"/>
  <c r="A14" i="123"/>
  <c r="G14" i="123"/>
  <c r="I14" i="123"/>
  <c r="A15" i="123"/>
  <c r="G15" i="123"/>
  <c r="I15" i="123"/>
  <c r="A16" i="123"/>
  <c r="G16" i="123"/>
  <c r="I16" i="123"/>
  <c r="A17" i="123"/>
  <c r="G17" i="123"/>
  <c r="I17" i="123"/>
  <c r="A18" i="123"/>
  <c r="G18" i="123"/>
  <c r="I18" i="123"/>
  <c r="A19" i="123"/>
  <c r="G19" i="123"/>
  <c r="I19" i="123"/>
  <c r="A20" i="123"/>
  <c r="G20" i="123"/>
  <c r="I20" i="123"/>
  <c r="A3" i="123"/>
  <c r="G3" i="123"/>
  <c r="I3" i="123"/>
  <c r="A21" i="123"/>
  <c r="G21" i="123"/>
  <c r="I21" i="123"/>
  <c r="A22" i="123"/>
  <c r="G22" i="123"/>
  <c r="I22" i="123"/>
  <c r="A23" i="123"/>
  <c r="G23" i="123"/>
  <c r="I23" i="123"/>
  <c r="A24" i="123"/>
  <c r="G24" i="123"/>
  <c r="I24" i="123"/>
  <c r="A25" i="123"/>
  <c r="G25" i="123"/>
  <c r="I25" i="123"/>
  <c r="A26" i="123"/>
  <c r="G26" i="123"/>
  <c r="I26" i="123"/>
  <c r="A27" i="123"/>
  <c r="G27" i="123"/>
  <c r="I27" i="123"/>
  <c r="A28" i="123"/>
  <c r="G28" i="123"/>
  <c r="I28" i="123"/>
  <c r="A29" i="123"/>
  <c r="G29" i="123"/>
  <c r="I29" i="123"/>
  <c r="A30" i="123"/>
  <c r="G30" i="123"/>
  <c r="I30" i="123"/>
  <c r="A31" i="123"/>
  <c r="G31" i="123"/>
  <c r="I31" i="123"/>
  <c r="A32" i="123"/>
  <c r="G32" i="123"/>
  <c r="I32" i="123"/>
  <c r="A33" i="123"/>
  <c r="G33" i="123"/>
  <c r="I33" i="123"/>
  <c r="A34" i="123"/>
  <c r="G34" i="123"/>
  <c r="I34" i="123"/>
  <c r="A35" i="123"/>
  <c r="G35" i="123"/>
  <c r="I35" i="123"/>
  <c r="A36" i="123"/>
  <c r="G36" i="123"/>
  <c r="I36" i="123"/>
  <c r="A37" i="123"/>
  <c r="G37" i="123"/>
  <c r="I37" i="123"/>
  <c r="A38" i="123"/>
  <c r="G38" i="123"/>
  <c r="I38" i="123"/>
  <c r="A39" i="123"/>
  <c r="G39" i="123"/>
  <c r="I39" i="123"/>
  <c r="A40" i="123"/>
  <c r="G40" i="123"/>
  <c r="I40" i="123"/>
  <c r="A41" i="123"/>
  <c r="G41" i="123"/>
  <c r="I41" i="123"/>
  <c r="A42" i="123"/>
  <c r="G42" i="123"/>
  <c r="I42" i="123"/>
  <c r="A43" i="123"/>
  <c r="G43" i="123"/>
  <c r="I43" i="123"/>
  <c r="A44" i="123"/>
  <c r="G44" i="123"/>
  <c r="I44" i="123"/>
  <c r="A45" i="123"/>
  <c r="G45" i="123"/>
  <c r="I45" i="123"/>
  <c r="A46" i="123"/>
  <c r="G46" i="123"/>
  <c r="I46" i="123"/>
  <c r="A47" i="123"/>
  <c r="G47" i="123"/>
  <c r="I47" i="123"/>
  <c r="A48" i="123"/>
  <c r="G48" i="123"/>
  <c r="I48" i="123"/>
  <c r="A49" i="123"/>
  <c r="G49" i="123"/>
  <c r="I49" i="123"/>
  <c r="A50" i="123"/>
  <c r="G50" i="123"/>
  <c r="I50" i="123"/>
  <c r="A51" i="123"/>
  <c r="G51" i="123"/>
  <c r="I51" i="123"/>
  <c r="A52" i="123"/>
  <c r="G52" i="123"/>
  <c r="I52" i="123"/>
  <c r="A53" i="123"/>
  <c r="G53" i="123"/>
  <c r="I53" i="123"/>
  <c r="A54" i="123"/>
  <c r="G54" i="123"/>
  <c r="I54" i="123"/>
  <c r="A55" i="123"/>
  <c r="G55" i="123"/>
  <c r="I55" i="123"/>
  <c r="A56" i="123"/>
  <c r="G56" i="123"/>
  <c r="I56" i="123"/>
  <c r="A57" i="123"/>
  <c r="G57" i="123"/>
  <c r="I57" i="123"/>
  <c r="A58" i="123"/>
  <c r="G58" i="123"/>
  <c r="I58" i="123"/>
  <c r="A59" i="123"/>
  <c r="G59" i="123"/>
  <c r="I59" i="123"/>
  <c r="A60" i="123"/>
  <c r="G60" i="123"/>
  <c r="I60" i="123"/>
  <c r="A61" i="123"/>
  <c r="G61" i="123"/>
  <c r="I61" i="123"/>
  <c r="A62" i="123"/>
  <c r="G62" i="123"/>
  <c r="I62" i="123"/>
  <c r="A63" i="123"/>
  <c r="G63" i="123"/>
  <c r="I63" i="123"/>
  <c r="A64" i="123"/>
  <c r="G64" i="123"/>
  <c r="I64" i="123"/>
  <c r="A65" i="123"/>
  <c r="G65" i="123"/>
  <c r="I65" i="123"/>
  <c r="A4" i="123"/>
  <c r="G4" i="123"/>
  <c r="I4" i="123"/>
  <c r="A66" i="123"/>
  <c r="G66" i="123"/>
  <c r="I66" i="123"/>
  <c r="A67" i="123"/>
  <c r="G67" i="123"/>
  <c r="I67" i="123"/>
  <c r="A68" i="123"/>
  <c r="G68" i="123"/>
  <c r="I68" i="123"/>
  <c r="A69" i="123"/>
  <c r="G69" i="123"/>
  <c r="I69" i="123"/>
  <c r="A70" i="123"/>
  <c r="G70" i="123"/>
  <c r="I70" i="123"/>
  <c r="A71" i="123"/>
  <c r="G71" i="123"/>
  <c r="I71" i="123"/>
  <c r="A72" i="123"/>
  <c r="G72" i="123"/>
  <c r="I72" i="123"/>
  <c r="A73" i="123"/>
  <c r="G73" i="123"/>
  <c r="I73" i="123"/>
  <c r="A74" i="123"/>
  <c r="G74" i="123"/>
  <c r="I74" i="123"/>
  <c r="A75" i="123"/>
  <c r="G75" i="123"/>
  <c r="I75" i="123"/>
  <c r="A76" i="123"/>
  <c r="G76" i="123"/>
  <c r="I76" i="123"/>
  <c r="A77" i="123"/>
  <c r="G77" i="123"/>
  <c r="I77" i="123"/>
  <c r="A78" i="123"/>
  <c r="G78" i="123"/>
  <c r="I78" i="123"/>
  <c r="A79" i="123"/>
  <c r="G79" i="123"/>
  <c r="I79" i="123"/>
  <c r="A80" i="123"/>
  <c r="G80" i="123"/>
  <c r="I80" i="123"/>
  <c r="A81" i="123"/>
  <c r="G81" i="123"/>
  <c r="I81" i="123"/>
  <c r="A82" i="123"/>
  <c r="G82" i="123"/>
  <c r="I82" i="123"/>
  <c r="A83" i="123"/>
  <c r="G83" i="123"/>
  <c r="I83" i="123"/>
  <c r="A84" i="123"/>
  <c r="G84" i="123"/>
  <c r="I84" i="123"/>
  <c r="A85" i="123"/>
  <c r="G85" i="123"/>
  <c r="I85" i="123"/>
  <c r="A86" i="123"/>
  <c r="G86" i="123"/>
  <c r="I86" i="123"/>
  <c r="A87" i="123"/>
  <c r="G87" i="123"/>
  <c r="I87" i="123"/>
  <c r="A88" i="123"/>
  <c r="G88" i="123"/>
  <c r="I88" i="123"/>
  <c r="A89" i="123"/>
  <c r="G89" i="123"/>
  <c r="I89" i="123"/>
  <c r="A90" i="123"/>
  <c r="G90" i="123"/>
  <c r="I90" i="123"/>
  <c r="A91" i="123"/>
  <c r="G91" i="123"/>
  <c r="I91" i="123"/>
  <c r="A92" i="123"/>
  <c r="G92" i="123"/>
  <c r="I92" i="123"/>
  <c r="A93" i="123"/>
  <c r="G93" i="123"/>
  <c r="I93" i="123"/>
  <c r="A94" i="123"/>
  <c r="G94" i="123"/>
  <c r="I94" i="123"/>
  <c r="A95" i="123"/>
  <c r="G95" i="123"/>
  <c r="I95" i="123"/>
  <c r="A96" i="123"/>
  <c r="G96" i="123"/>
  <c r="I96" i="123"/>
  <c r="A97" i="123"/>
  <c r="G97" i="123"/>
  <c r="I97" i="123"/>
  <c r="A98" i="123"/>
  <c r="G98" i="123"/>
  <c r="I98" i="123"/>
  <c r="A99" i="123"/>
  <c r="G99" i="123"/>
  <c r="I99" i="123"/>
  <c r="A100" i="123"/>
  <c r="G100" i="123"/>
  <c r="I100" i="123"/>
  <c r="A101" i="123"/>
  <c r="G101" i="123"/>
  <c r="I101" i="123"/>
  <c r="A102" i="123"/>
  <c r="G102" i="123"/>
  <c r="I102" i="123"/>
  <c r="A103" i="123"/>
  <c r="G103" i="123"/>
  <c r="I103" i="123"/>
  <c r="A104" i="123"/>
  <c r="G104" i="123"/>
  <c r="I104" i="123"/>
  <c r="A105" i="123"/>
  <c r="G105" i="123"/>
  <c r="I105" i="123"/>
  <c r="A106" i="123"/>
  <c r="G106" i="123"/>
  <c r="I106" i="123"/>
  <c r="A107" i="123"/>
  <c r="G107" i="123"/>
  <c r="I107" i="123"/>
  <c r="A108" i="123"/>
  <c r="G108" i="123"/>
  <c r="I108" i="123"/>
  <c r="A109" i="123"/>
  <c r="G109" i="123"/>
  <c r="I109" i="123"/>
  <c r="A110" i="123"/>
  <c r="G110" i="123"/>
  <c r="I110" i="123"/>
  <c r="A111" i="123"/>
  <c r="G111" i="123"/>
  <c r="I111" i="123"/>
  <c r="A112" i="123"/>
  <c r="G112" i="123"/>
  <c r="I112" i="123"/>
  <c r="A113" i="123"/>
  <c r="G113" i="123"/>
  <c r="I113" i="123"/>
  <c r="A114" i="123"/>
  <c r="G114" i="123"/>
  <c r="I114" i="123"/>
  <c r="A115" i="123"/>
  <c r="G115" i="123"/>
  <c r="I115" i="123"/>
  <c r="A116" i="123"/>
  <c r="G116" i="123"/>
  <c r="I116" i="123"/>
  <c r="A117" i="123"/>
  <c r="G117" i="123"/>
  <c r="I117" i="123"/>
  <c r="A118" i="123"/>
  <c r="G118" i="123"/>
  <c r="I118" i="123"/>
  <c r="A119" i="123"/>
  <c r="G119" i="123"/>
  <c r="I119" i="123"/>
  <c r="A120" i="123"/>
  <c r="G120" i="123"/>
  <c r="I120" i="123"/>
  <c r="A121" i="123"/>
  <c r="G121" i="123"/>
  <c r="I121" i="123"/>
  <c r="A122" i="123"/>
  <c r="G122" i="123"/>
  <c r="I122" i="123"/>
  <c r="A123" i="123"/>
  <c r="G123" i="123"/>
  <c r="I123" i="123"/>
  <c r="A124" i="123"/>
  <c r="G124" i="123"/>
  <c r="I124" i="123"/>
  <c r="A125" i="123"/>
  <c r="G125" i="123"/>
  <c r="I125" i="123"/>
  <c r="A126" i="123"/>
  <c r="G126" i="123"/>
  <c r="I126" i="123"/>
  <c r="A127" i="123"/>
  <c r="G127" i="123"/>
  <c r="I127" i="123"/>
  <c r="A128" i="123"/>
  <c r="G128" i="123"/>
  <c r="I128" i="123"/>
  <c r="A129" i="123"/>
  <c r="G129" i="123"/>
  <c r="I129" i="123"/>
  <c r="A130" i="123"/>
  <c r="G130" i="123"/>
  <c r="I130" i="123"/>
  <c r="A131" i="123"/>
  <c r="G131" i="123"/>
  <c r="I131" i="123"/>
  <c r="A132" i="123"/>
  <c r="G132" i="123"/>
  <c r="I132" i="123"/>
  <c r="A133" i="123"/>
  <c r="G133" i="123"/>
  <c r="I133" i="123"/>
  <c r="A134" i="123"/>
  <c r="G134" i="123"/>
  <c r="I134" i="123"/>
  <c r="A135" i="123"/>
  <c r="G135" i="123"/>
  <c r="I135" i="123"/>
  <c r="A136" i="123"/>
  <c r="G136" i="123"/>
  <c r="I136" i="123"/>
  <c r="A137" i="123"/>
  <c r="G137" i="123"/>
  <c r="I137" i="123"/>
  <c r="A138" i="123"/>
  <c r="G138" i="123"/>
  <c r="I138" i="123"/>
  <c r="A139" i="123"/>
  <c r="G139" i="123"/>
  <c r="I139" i="123"/>
  <c r="A140" i="123"/>
  <c r="G140" i="123"/>
  <c r="I140" i="123"/>
  <c r="A141" i="123"/>
  <c r="G141" i="123"/>
  <c r="I141" i="123"/>
  <c r="A142" i="123"/>
  <c r="G142" i="123"/>
  <c r="I142" i="123"/>
  <c r="A143" i="123"/>
  <c r="G143" i="123"/>
  <c r="I143" i="123"/>
  <c r="A144" i="123"/>
  <c r="G144" i="123"/>
  <c r="I144" i="123"/>
  <c r="A145" i="123"/>
  <c r="G145" i="123"/>
  <c r="I145" i="123"/>
  <c r="A146" i="123"/>
  <c r="G146" i="123"/>
  <c r="I146" i="123"/>
  <c r="A147" i="123"/>
  <c r="G147" i="123"/>
  <c r="I147" i="123"/>
  <c r="A148" i="123"/>
  <c r="G148" i="123"/>
  <c r="I148" i="123"/>
  <c r="A149" i="123"/>
  <c r="G149" i="123"/>
  <c r="I149" i="123"/>
  <c r="A150" i="123"/>
  <c r="G150" i="123"/>
  <c r="I150" i="123"/>
  <c r="A151" i="123"/>
  <c r="G151" i="123"/>
  <c r="I151" i="123"/>
  <c r="A152" i="123"/>
  <c r="G152" i="123"/>
  <c r="I152" i="123"/>
  <c r="A153" i="123"/>
  <c r="G153" i="123"/>
  <c r="I153" i="123"/>
  <c r="A154" i="123"/>
  <c r="G154" i="123"/>
  <c r="I154" i="123"/>
  <c r="A155" i="123"/>
  <c r="G155" i="123"/>
  <c r="I155" i="123"/>
  <c r="A156" i="123"/>
  <c r="G156" i="123"/>
  <c r="I156" i="123"/>
  <c r="A157" i="123"/>
  <c r="G157" i="123"/>
  <c r="I157" i="123"/>
  <c r="A158" i="123"/>
  <c r="G158" i="123"/>
  <c r="I158" i="123"/>
  <c r="A159" i="123"/>
  <c r="G159" i="123"/>
  <c r="I159" i="123"/>
  <c r="A160" i="123"/>
  <c r="G160" i="123"/>
  <c r="I160" i="123"/>
  <c r="A161" i="123"/>
  <c r="G161" i="123"/>
  <c r="I161" i="123"/>
  <c r="A162" i="123"/>
  <c r="G162" i="123"/>
  <c r="I162" i="123"/>
  <c r="A163" i="123"/>
  <c r="G163" i="123"/>
  <c r="I163" i="123"/>
  <c r="A164" i="123"/>
  <c r="G164" i="123"/>
  <c r="I164" i="123"/>
  <c r="A165" i="123"/>
  <c r="G165" i="123"/>
  <c r="I165" i="123"/>
  <c r="A166" i="123"/>
  <c r="G166" i="123"/>
  <c r="I166" i="123"/>
  <c r="A167" i="123"/>
  <c r="G167" i="123"/>
  <c r="I167" i="123"/>
  <c r="A168" i="123"/>
  <c r="G168" i="123"/>
  <c r="I168" i="123"/>
  <c r="A169" i="123"/>
  <c r="G169" i="123"/>
  <c r="I169" i="123"/>
  <c r="A170" i="123"/>
  <c r="G170" i="123"/>
  <c r="I170" i="123"/>
  <c r="A171" i="123"/>
  <c r="G171" i="123"/>
  <c r="I171" i="123"/>
  <c r="A172" i="123"/>
  <c r="G172" i="123"/>
  <c r="I172" i="123"/>
  <c r="A173" i="123"/>
  <c r="G173" i="123"/>
  <c r="I173" i="123"/>
  <c r="A174" i="123"/>
  <c r="G174" i="123"/>
  <c r="I174" i="123"/>
  <c r="A175" i="123"/>
  <c r="G175" i="123"/>
  <c r="I175" i="123"/>
  <c r="A176" i="123"/>
  <c r="G176" i="123"/>
  <c r="I176" i="123"/>
  <c r="A177" i="123"/>
  <c r="G177" i="123"/>
  <c r="I177" i="123"/>
  <c r="A178" i="123"/>
  <c r="G178" i="123"/>
  <c r="I178" i="123"/>
  <c r="A179" i="123"/>
  <c r="G179" i="123"/>
  <c r="I179" i="123"/>
  <c r="A180" i="123"/>
  <c r="G180" i="123"/>
  <c r="I180" i="123"/>
  <c r="A181" i="123"/>
  <c r="G181" i="123"/>
  <c r="I181" i="123"/>
  <c r="A182" i="123"/>
  <c r="G182" i="123"/>
  <c r="I182" i="123"/>
  <c r="A183" i="123"/>
  <c r="G183" i="123"/>
  <c r="I183" i="123"/>
  <c r="A184" i="123"/>
  <c r="G184" i="123"/>
  <c r="I184" i="123"/>
  <c r="A185" i="123"/>
  <c r="G185" i="123"/>
  <c r="I185" i="123"/>
  <c r="A186" i="123"/>
  <c r="G186" i="123"/>
  <c r="I186" i="123"/>
  <c r="G187" i="123"/>
  <c r="I187" i="123"/>
  <c r="G188" i="123"/>
  <c r="I188" i="123"/>
  <c r="G189" i="123"/>
  <c r="I189" i="123"/>
  <c r="G190" i="123"/>
  <c r="I190" i="123"/>
  <c r="G191" i="123"/>
  <c r="I191" i="123"/>
  <c r="G192" i="123"/>
  <c r="I192" i="123"/>
  <c r="G193" i="123"/>
  <c r="I193" i="123"/>
  <c r="G194" i="123"/>
  <c r="I194" i="123"/>
  <c r="G195" i="123"/>
  <c r="I195" i="123"/>
  <c r="G196" i="123"/>
  <c r="I196" i="123"/>
  <c r="G197" i="123"/>
  <c r="I197" i="123"/>
  <c r="G198" i="123"/>
  <c r="I198" i="123"/>
  <c r="G199" i="123"/>
  <c r="I199" i="123"/>
  <c r="G200" i="123"/>
  <c r="I200" i="123"/>
  <c r="G201" i="123"/>
  <c r="I201" i="123"/>
  <c r="G202" i="123"/>
  <c r="I202" i="123"/>
  <c r="G203" i="123"/>
  <c r="I203" i="123"/>
  <c r="G204" i="123"/>
  <c r="I204" i="123"/>
  <c r="G205" i="123"/>
  <c r="I205" i="123"/>
  <c r="G206" i="123"/>
  <c r="I206" i="123"/>
  <c r="G207" i="123"/>
  <c r="I207" i="123"/>
  <c r="G208" i="123"/>
  <c r="I208" i="123"/>
  <c r="G209" i="123"/>
  <c r="I209" i="123"/>
  <c r="G210" i="123"/>
  <c r="I210" i="123"/>
  <c r="G211" i="123"/>
  <c r="I211" i="123"/>
  <c r="G212" i="123"/>
  <c r="I212" i="123"/>
  <c r="G213" i="123"/>
  <c r="I213" i="123"/>
  <c r="G214" i="123"/>
  <c r="I214" i="123"/>
  <c r="G215" i="123"/>
  <c r="I215" i="123"/>
  <c r="G216" i="123"/>
  <c r="I216" i="123"/>
  <c r="G217" i="123"/>
  <c r="I217" i="123"/>
  <c r="G218" i="123"/>
  <c r="I218" i="123"/>
  <c r="G219" i="123"/>
  <c r="I219" i="123"/>
  <c r="G220" i="123"/>
  <c r="I220" i="123"/>
  <c r="G221" i="123"/>
  <c r="I221" i="123"/>
  <c r="G222" i="123"/>
  <c r="I222" i="123"/>
  <c r="G223" i="123"/>
  <c r="I223" i="123"/>
  <c r="G224" i="123"/>
  <c r="I224" i="123"/>
  <c r="G225" i="123"/>
  <c r="I225" i="123"/>
  <c r="G226" i="123"/>
  <c r="I226" i="123"/>
  <c r="G227" i="123"/>
  <c r="I227" i="123"/>
  <c r="G228" i="123"/>
  <c r="I228" i="123"/>
  <c r="G229" i="123"/>
  <c r="I229" i="123"/>
  <c r="G230" i="123"/>
  <c r="I230" i="123"/>
  <c r="G231" i="123"/>
  <c r="I231" i="123"/>
  <c r="G232" i="123"/>
  <c r="I232" i="123"/>
  <c r="G233" i="123"/>
  <c r="I233" i="123"/>
  <c r="G234" i="123"/>
  <c r="I234" i="123"/>
  <c r="G235" i="123"/>
  <c r="I235" i="123"/>
  <c r="G236" i="123"/>
  <c r="I236" i="123"/>
  <c r="G237" i="123"/>
  <c r="I237" i="123"/>
  <c r="G238" i="123"/>
  <c r="I238" i="123"/>
  <c r="G239" i="123"/>
  <c r="I239" i="123"/>
  <c r="G240" i="123"/>
  <c r="I240" i="123"/>
  <c r="G5" i="123"/>
  <c r="I5" i="123"/>
  <c r="G6" i="123"/>
  <c r="I6" i="123"/>
  <c r="G7" i="123"/>
  <c r="I7" i="123"/>
  <c r="G8" i="123"/>
  <c r="I8" i="123"/>
  <c r="A19" i="122"/>
  <c r="G19" i="122"/>
  <c r="I19" i="122"/>
  <c r="A20" i="122"/>
  <c r="G20" i="122"/>
  <c r="I20" i="122"/>
  <c r="A21" i="122"/>
  <c r="G21" i="122"/>
  <c r="I21" i="122"/>
  <c r="A22" i="122"/>
  <c r="G22" i="122"/>
  <c r="I22" i="122"/>
  <c r="A23" i="122"/>
  <c r="G23" i="122"/>
  <c r="I23" i="122"/>
  <c r="A24" i="122"/>
  <c r="G24" i="122"/>
  <c r="I24" i="122"/>
  <c r="A25" i="122"/>
  <c r="G25" i="122"/>
  <c r="I25" i="122"/>
  <c r="A26" i="122"/>
  <c r="G26" i="122"/>
  <c r="I26" i="122"/>
  <c r="A27" i="122"/>
  <c r="G27" i="122"/>
  <c r="I27" i="122"/>
  <c r="A28" i="122"/>
  <c r="G28" i="122"/>
  <c r="I28" i="122"/>
  <c r="A29" i="122"/>
  <c r="G29" i="122"/>
  <c r="I29" i="122"/>
  <c r="A30" i="122"/>
  <c r="G30" i="122"/>
  <c r="I30" i="122"/>
  <c r="A3" i="122"/>
  <c r="G3" i="122"/>
  <c r="I3" i="122"/>
  <c r="A31" i="122"/>
  <c r="G31" i="122"/>
  <c r="I31" i="122"/>
  <c r="A32" i="122"/>
  <c r="G32" i="122"/>
  <c r="I32" i="122"/>
  <c r="A4" i="122"/>
  <c r="G4" i="122"/>
  <c r="I4" i="122"/>
  <c r="A33" i="122"/>
  <c r="G33" i="122"/>
  <c r="I33" i="122"/>
  <c r="A34" i="122"/>
  <c r="G34" i="122"/>
  <c r="I34" i="122"/>
  <c r="A35" i="122"/>
  <c r="G35" i="122"/>
  <c r="I35" i="122"/>
  <c r="A36" i="122"/>
  <c r="G36" i="122"/>
  <c r="I36" i="122"/>
  <c r="A37" i="122"/>
  <c r="G37" i="122"/>
  <c r="I37" i="122"/>
  <c r="A38" i="122"/>
  <c r="G38" i="122"/>
  <c r="I38" i="122"/>
  <c r="A39" i="122"/>
  <c r="G39" i="122"/>
  <c r="I39" i="122"/>
  <c r="A40" i="122"/>
  <c r="G40" i="122"/>
  <c r="I40" i="122"/>
  <c r="A41" i="122"/>
  <c r="G41" i="122"/>
  <c r="I41" i="122"/>
  <c r="A42" i="122"/>
  <c r="G42" i="122"/>
  <c r="I42" i="122"/>
  <c r="A43" i="122"/>
  <c r="G43" i="122"/>
  <c r="I43" i="122"/>
  <c r="A44" i="122"/>
  <c r="G44" i="122"/>
  <c r="I44" i="122"/>
  <c r="A45" i="122"/>
  <c r="G45" i="122"/>
  <c r="I45" i="122"/>
  <c r="A46" i="122"/>
  <c r="G46" i="122"/>
  <c r="I46" i="122"/>
  <c r="A47" i="122"/>
  <c r="G47" i="122"/>
  <c r="I47" i="122"/>
  <c r="A48" i="122"/>
  <c r="G48" i="122"/>
  <c r="I48" i="122"/>
  <c r="A49" i="122"/>
  <c r="G49" i="122"/>
  <c r="I49" i="122"/>
  <c r="A50" i="122"/>
  <c r="G50" i="122"/>
  <c r="I50" i="122"/>
  <c r="A51" i="122"/>
  <c r="G51" i="122"/>
  <c r="I51" i="122"/>
  <c r="A52" i="122"/>
  <c r="G52" i="122"/>
  <c r="I52" i="122"/>
  <c r="A53" i="122"/>
  <c r="G53" i="122"/>
  <c r="I53" i="122"/>
  <c r="A54" i="122"/>
  <c r="G54" i="122"/>
  <c r="I54" i="122"/>
  <c r="A55" i="122"/>
  <c r="G55" i="122"/>
  <c r="I55" i="122"/>
  <c r="A56" i="122"/>
  <c r="G56" i="122"/>
  <c r="I56" i="122"/>
  <c r="A57" i="122"/>
  <c r="G57" i="122"/>
  <c r="I57" i="122"/>
  <c r="A58" i="122"/>
  <c r="G58" i="122"/>
  <c r="I58" i="122"/>
  <c r="A59" i="122"/>
  <c r="G59" i="122"/>
  <c r="I59" i="122"/>
  <c r="A60" i="122"/>
  <c r="G60" i="122"/>
  <c r="I60" i="122"/>
  <c r="A61" i="122"/>
  <c r="G61" i="122"/>
  <c r="I61" i="122"/>
  <c r="A62" i="122"/>
  <c r="G62" i="122"/>
  <c r="I62" i="122"/>
  <c r="A63" i="122"/>
  <c r="G63" i="122"/>
  <c r="I63" i="122"/>
  <c r="A64" i="122"/>
  <c r="G64" i="122"/>
  <c r="I64" i="122"/>
  <c r="A65" i="122"/>
  <c r="G65" i="122"/>
  <c r="I65" i="122"/>
  <c r="A66" i="122"/>
  <c r="G66" i="122"/>
  <c r="I66" i="122"/>
  <c r="A67" i="122"/>
  <c r="G67" i="122"/>
  <c r="I67" i="122"/>
  <c r="A68" i="122"/>
  <c r="G68" i="122"/>
  <c r="I68" i="122"/>
  <c r="A69" i="122"/>
  <c r="G69" i="122"/>
  <c r="I69" i="122"/>
  <c r="A70" i="122"/>
  <c r="G70" i="122"/>
  <c r="I70" i="122"/>
  <c r="A71" i="122"/>
  <c r="G71" i="122"/>
  <c r="I71" i="122"/>
  <c r="A72" i="122"/>
  <c r="G72" i="122"/>
  <c r="I72" i="122"/>
  <c r="A73" i="122"/>
  <c r="G73" i="122"/>
  <c r="I73" i="122"/>
  <c r="A74" i="122"/>
  <c r="G74" i="122"/>
  <c r="I74" i="122"/>
  <c r="A5" i="122"/>
  <c r="G5" i="122"/>
  <c r="I5" i="122"/>
  <c r="A75" i="122"/>
  <c r="G75" i="122"/>
  <c r="I75" i="122"/>
  <c r="A76" i="122"/>
  <c r="G76" i="122"/>
  <c r="I76" i="122"/>
  <c r="A77" i="122"/>
  <c r="G77" i="122"/>
  <c r="I77" i="122"/>
  <c r="A78" i="122"/>
  <c r="G78" i="122"/>
  <c r="I78" i="122"/>
  <c r="A79" i="122"/>
  <c r="G79" i="122"/>
  <c r="I79" i="122"/>
  <c r="A80" i="122"/>
  <c r="G80" i="122"/>
  <c r="I80" i="122"/>
  <c r="A81" i="122"/>
  <c r="G81" i="122"/>
  <c r="I81" i="122"/>
  <c r="A82" i="122"/>
  <c r="G82" i="122"/>
  <c r="I82" i="122"/>
  <c r="A6" i="122"/>
  <c r="G6" i="122"/>
  <c r="I6" i="122"/>
  <c r="A83" i="122"/>
  <c r="G83" i="122"/>
  <c r="I83" i="122"/>
  <c r="A84" i="122"/>
  <c r="G84" i="122"/>
  <c r="I84" i="122"/>
  <c r="A85" i="122"/>
  <c r="G85" i="122"/>
  <c r="I85" i="122"/>
  <c r="A86" i="122"/>
  <c r="G86" i="122"/>
  <c r="I86" i="122"/>
  <c r="A87" i="122"/>
  <c r="G87" i="122"/>
  <c r="I87" i="122"/>
  <c r="A88" i="122"/>
  <c r="G88" i="122"/>
  <c r="I88" i="122"/>
  <c r="A89" i="122"/>
  <c r="G89" i="122"/>
  <c r="I89" i="122"/>
  <c r="A90" i="122"/>
  <c r="G90" i="122"/>
  <c r="I90" i="122"/>
  <c r="A91" i="122"/>
  <c r="G91" i="122"/>
  <c r="I91" i="122"/>
  <c r="A92" i="122"/>
  <c r="G92" i="122"/>
  <c r="I92" i="122"/>
  <c r="A93" i="122"/>
  <c r="G93" i="122"/>
  <c r="I93" i="122"/>
  <c r="A94" i="122"/>
  <c r="G94" i="122"/>
  <c r="I94" i="122"/>
  <c r="A95" i="122"/>
  <c r="G95" i="122"/>
  <c r="I95" i="122"/>
  <c r="A96" i="122"/>
  <c r="G96" i="122"/>
  <c r="I96" i="122"/>
  <c r="A97" i="122"/>
  <c r="G97" i="122"/>
  <c r="I97" i="122"/>
  <c r="A98" i="122"/>
  <c r="G98" i="122"/>
  <c r="I98" i="122"/>
  <c r="A99" i="122"/>
  <c r="G99" i="122"/>
  <c r="I99" i="122"/>
  <c r="A100" i="122"/>
  <c r="G100" i="122"/>
  <c r="I100" i="122"/>
  <c r="A101" i="122"/>
  <c r="G101" i="122"/>
  <c r="I101" i="122"/>
  <c r="A102" i="122"/>
  <c r="G102" i="122"/>
  <c r="I102" i="122"/>
  <c r="A103" i="122"/>
  <c r="G103" i="122"/>
  <c r="I103" i="122"/>
  <c r="A104" i="122"/>
  <c r="G104" i="122"/>
  <c r="I104" i="122"/>
  <c r="A105" i="122"/>
  <c r="G105" i="122"/>
  <c r="I105" i="122"/>
  <c r="A7" i="122"/>
  <c r="G7" i="122"/>
  <c r="I7" i="122"/>
  <c r="A106" i="122"/>
  <c r="G106" i="122"/>
  <c r="I106" i="122"/>
  <c r="A107" i="122"/>
  <c r="G107" i="122"/>
  <c r="I107" i="122"/>
  <c r="A108" i="122"/>
  <c r="G108" i="122"/>
  <c r="I108" i="122"/>
  <c r="A8" i="122"/>
  <c r="G8" i="122"/>
  <c r="I8" i="122"/>
  <c r="A9" i="122"/>
  <c r="G9" i="122"/>
  <c r="I9" i="122"/>
  <c r="A109" i="122"/>
  <c r="G109" i="122"/>
  <c r="I109" i="122"/>
  <c r="A110" i="122"/>
  <c r="G110" i="122"/>
  <c r="I110" i="122"/>
  <c r="A111" i="122"/>
  <c r="G111" i="122"/>
  <c r="I111" i="122"/>
  <c r="A10" i="122"/>
  <c r="G10" i="122"/>
  <c r="I10" i="122"/>
  <c r="A11" i="122"/>
  <c r="G11" i="122"/>
  <c r="I11" i="122"/>
  <c r="A112" i="122"/>
  <c r="G112" i="122"/>
  <c r="I112" i="122"/>
  <c r="A12" i="122"/>
  <c r="G12" i="122"/>
  <c r="I12" i="122"/>
  <c r="A113" i="122"/>
  <c r="G113" i="122"/>
  <c r="I113" i="122"/>
  <c r="A114" i="122"/>
  <c r="G114" i="122"/>
  <c r="I114" i="122"/>
  <c r="A13" i="122"/>
  <c r="G13" i="122"/>
  <c r="I13" i="122"/>
  <c r="A115" i="122"/>
  <c r="G115" i="122"/>
  <c r="I115" i="122"/>
  <c r="A116" i="122"/>
  <c r="G116" i="122"/>
  <c r="I116" i="122"/>
  <c r="A14" i="122"/>
  <c r="G14" i="122"/>
  <c r="I14" i="122"/>
  <c r="A117" i="122"/>
  <c r="G117" i="122"/>
  <c r="I117" i="122"/>
  <c r="A118" i="122"/>
  <c r="G118" i="122"/>
  <c r="I118" i="122"/>
  <c r="A119" i="122"/>
  <c r="G119" i="122"/>
  <c r="I119" i="122"/>
  <c r="A15" i="122"/>
  <c r="G15" i="122"/>
  <c r="I15" i="122"/>
  <c r="A120" i="122"/>
  <c r="G120" i="122"/>
  <c r="I120" i="122"/>
  <c r="A121" i="122"/>
  <c r="G121" i="122"/>
  <c r="I121" i="122"/>
  <c r="A122" i="122"/>
  <c r="G122" i="122"/>
  <c r="I122" i="122"/>
  <c r="A123" i="122"/>
  <c r="G123" i="122"/>
  <c r="I123" i="122"/>
  <c r="A124" i="122"/>
  <c r="G124" i="122"/>
  <c r="I124" i="122"/>
  <c r="A125" i="122"/>
  <c r="G125" i="122"/>
  <c r="I125" i="122"/>
  <c r="A126" i="122"/>
  <c r="G126" i="122"/>
  <c r="I126" i="122"/>
  <c r="A127" i="122"/>
  <c r="G127" i="122"/>
  <c r="I127" i="122"/>
  <c r="A128" i="122"/>
  <c r="G128" i="122"/>
  <c r="I128" i="122"/>
  <c r="A129" i="122"/>
  <c r="G129" i="122"/>
  <c r="I129" i="122"/>
  <c r="A130" i="122"/>
  <c r="G130" i="122"/>
  <c r="I130" i="122"/>
  <c r="A16" i="122"/>
  <c r="G16" i="122"/>
  <c r="I16" i="122"/>
  <c r="A131" i="122"/>
  <c r="G131" i="122"/>
  <c r="I131" i="122"/>
  <c r="A17" i="122"/>
  <c r="G17" i="122"/>
  <c r="I17" i="122"/>
  <c r="A132" i="122"/>
  <c r="G132" i="122"/>
  <c r="I132" i="122"/>
  <c r="A133" i="122"/>
  <c r="G133" i="122"/>
  <c r="I133" i="122"/>
  <c r="A134" i="122"/>
  <c r="G134" i="122"/>
  <c r="I134" i="122"/>
  <c r="A135" i="122"/>
  <c r="G135" i="122"/>
  <c r="I135" i="122"/>
  <c r="A136" i="122"/>
  <c r="G136" i="122"/>
  <c r="I136" i="122"/>
  <c r="A137" i="122"/>
  <c r="G137" i="122"/>
  <c r="I137" i="122"/>
  <c r="A138" i="122"/>
  <c r="G138" i="122"/>
  <c r="I138" i="122"/>
  <c r="A139" i="122"/>
  <c r="G139" i="122"/>
  <c r="I139" i="122"/>
  <c r="A140" i="122"/>
  <c r="G140" i="122"/>
  <c r="I140" i="122"/>
  <c r="A141" i="122"/>
  <c r="G141" i="122"/>
  <c r="I141" i="122"/>
  <c r="A18" i="122"/>
  <c r="G18" i="122"/>
  <c r="I18" i="122"/>
  <c r="A142" i="122"/>
  <c r="G142" i="122"/>
  <c r="I142" i="122"/>
  <c r="A143" i="122"/>
  <c r="G143" i="122"/>
  <c r="I143" i="122"/>
  <c r="A144" i="122"/>
  <c r="G144" i="122"/>
  <c r="I144" i="122"/>
  <c r="A145" i="122"/>
  <c r="G145" i="122"/>
  <c r="I145" i="122"/>
  <c r="A146" i="122"/>
  <c r="G146" i="122"/>
  <c r="I146" i="122"/>
  <c r="A12" i="121"/>
  <c r="G12" i="121"/>
  <c r="I12" i="121"/>
  <c r="A13" i="121"/>
  <c r="G13" i="121"/>
  <c r="I13" i="121"/>
  <c r="A14" i="121"/>
  <c r="G14" i="121"/>
  <c r="I14" i="121"/>
  <c r="A15" i="121"/>
  <c r="G15" i="121"/>
  <c r="I15" i="121"/>
  <c r="A16" i="121"/>
  <c r="G16" i="121"/>
  <c r="I16" i="121"/>
  <c r="A17" i="121"/>
  <c r="G17" i="121"/>
  <c r="I17" i="121"/>
  <c r="A18" i="121"/>
  <c r="G18" i="121"/>
  <c r="I18" i="121"/>
  <c r="A19" i="121"/>
  <c r="G19" i="121"/>
  <c r="I19" i="121"/>
  <c r="A20" i="121"/>
  <c r="G20" i="121"/>
  <c r="I20" i="121"/>
  <c r="A21" i="121"/>
  <c r="G21" i="121"/>
  <c r="I21" i="121"/>
  <c r="A22" i="121"/>
  <c r="G22" i="121"/>
  <c r="I22" i="121"/>
  <c r="A23" i="121"/>
  <c r="G23" i="121"/>
  <c r="I23" i="121"/>
  <c r="A24" i="121"/>
  <c r="G24" i="121"/>
  <c r="I24" i="121"/>
  <c r="A25" i="121"/>
  <c r="G25" i="121"/>
  <c r="I25" i="121"/>
  <c r="A26" i="121"/>
  <c r="G26" i="121"/>
  <c r="I26" i="121"/>
  <c r="A27" i="121"/>
  <c r="G27" i="121"/>
  <c r="I27" i="121"/>
  <c r="A28" i="121"/>
  <c r="G28" i="121"/>
  <c r="I28" i="121"/>
  <c r="A29" i="121"/>
  <c r="G29" i="121"/>
  <c r="I29" i="121"/>
  <c r="A30" i="121"/>
  <c r="G30" i="121"/>
  <c r="I30" i="121"/>
  <c r="A31" i="121"/>
  <c r="G31" i="121"/>
  <c r="I31" i="121"/>
  <c r="A32" i="121"/>
  <c r="G32" i="121"/>
  <c r="I32" i="121"/>
  <c r="A33" i="121"/>
  <c r="G33" i="121"/>
  <c r="I33" i="121"/>
  <c r="A34" i="121"/>
  <c r="G34" i="121"/>
  <c r="I34" i="121"/>
  <c r="A35" i="121"/>
  <c r="G35" i="121"/>
  <c r="I35" i="121"/>
  <c r="A36" i="121"/>
  <c r="G36" i="121"/>
  <c r="I36" i="121"/>
  <c r="A37" i="121"/>
  <c r="G37" i="121"/>
  <c r="I37" i="121"/>
  <c r="A38" i="121"/>
  <c r="G38" i="121"/>
  <c r="I38" i="121"/>
  <c r="A39" i="121"/>
  <c r="G39" i="121"/>
  <c r="I39" i="121"/>
  <c r="A40" i="121"/>
  <c r="G40" i="121"/>
  <c r="I40" i="121"/>
  <c r="A41" i="121"/>
  <c r="G41" i="121"/>
  <c r="I41" i="121"/>
  <c r="A42" i="121"/>
  <c r="G42" i="121"/>
  <c r="I42" i="121"/>
  <c r="A43" i="121"/>
  <c r="G43" i="121"/>
  <c r="I43" i="121"/>
  <c r="A44" i="121"/>
  <c r="G44" i="121"/>
  <c r="I44" i="121"/>
  <c r="A45" i="121"/>
  <c r="G45" i="121"/>
  <c r="I45" i="121"/>
  <c r="A46" i="121"/>
  <c r="G46" i="121"/>
  <c r="I46" i="121"/>
  <c r="A47" i="121"/>
  <c r="G47" i="121"/>
  <c r="I47" i="121"/>
  <c r="A48" i="121"/>
  <c r="G48" i="121"/>
  <c r="I48" i="121"/>
  <c r="A49" i="121"/>
  <c r="G49" i="121"/>
  <c r="I49" i="121"/>
  <c r="A50" i="121"/>
  <c r="G50" i="121"/>
  <c r="I50" i="121"/>
  <c r="A51" i="121"/>
  <c r="G51" i="121"/>
  <c r="I51" i="121"/>
  <c r="A52" i="121"/>
  <c r="G52" i="121"/>
  <c r="I52" i="121"/>
  <c r="A53" i="121"/>
  <c r="G53" i="121"/>
  <c r="I53" i="121"/>
  <c r="A54" i="121"/>
  <c r="G54" i="121"/>
  <c r="I54" i="121"/>
  <c r="A55" i="121"/>
  <c r="G55" i="121"/>
  <c r="I55" i="121"/>
  <c r="A56" i="121"/>
  <c r="G56" i="121"/>
  <c r="I56" i="121"/>
  <c r="A57" i="121"/>
  <c r="G57" i="121"/>
  <c r="I57" i="121"/>
  <c r="A58" i="121"/>
  <c r="G58" i="121"/>
  <c r="I58" i="121"/>
  <c r="A59" i="121"/>
  <c r="G59" i="121"/>
  <c r="I59" i="121"/>
  <c r="A60" i="121"/>
  <c r="G60" i="121"/>
  <c r="I60" i="121"/>
  <c r="A61" i="121"/>
  <c r="G61" i="121"/>
  <c r="I61" i="121"/>
  <c r="A62" i="121"/>
  <c r="G62" i="121"/>
  <c r="I62" i="121"/>
  <c r="A63" i="121"/>
  <c r="G63" i="121"/>
  <c r="I63" i="121"/>
  <c r="A64" i="121"/>
  <c r="G64" i="121"/>
  <c r="I64" i="121"/>
  <c r="A65" i="121"/>
  <c r="G65" i="121"/>
  <c r="I65" i="121"/>
  <c r="A66" i="121"/>
  <c r="G66" i="121"/>
  <c r="I66" i="121"/>
  <c r="A67" i="121"/>
  <c r="G67" i="121"/>
  <c r="I67" i="121"/>
  <c r="A68" i="121"/>
  <c r="G68" i="121"/>
  <c r="I68" i="121"/>
  <c r="A69" i="121"/>
  <c r="G69" i="121"/>
  <c r="I69" i="121"/>
  <c r="A70" i="121"/>
  <c r="G70" i="121"/>
  <c r="I70" i="121"/>
  <c r="A71" i="121"/>
  <c r="G71" i="121"/>
  <c r="I71" i="121"/>
  <c r="C71" i="121" s="1"/>
  <c r="A72" i="121"/>
  <c r="G72" i="121"/>
  <c r="I72" i="121"/>
  <c r="A73" i="121"/>
  <c r="G73" i="121"/>
  <c r="I73" i="121"/>
  <c r="A74" i="121"/>
  <c r="G74" i="121"/>
  <c r="I74" i="121"/>
  <c r="A75" i="121"/>
  <c r="G75" i="121"/>
  <c r="I75" i="121"/>
  <c r="A76" i="121"/>
  <c r="G76" i="121"/>
  <c r="I76" i="121"/>
  <c r="A77" i="121"/>
  <c r="G77" i="121"/>
  <c r="I77" i="121"/>
  <c r="A78" i="121"/>
  <c r="G78" i="121"/>
  <c r="I78" i="121"/>
  <c r="A79" i="121"/>
  <c r="G79" i="121"/>
  <c r="I79" i="121"/>
  <c r="A80" i="121"/>
  <c r="G80" i="121"/>
  <c r="I80" i="121"/>
  <c r="A81" i="121"/>
  <c r="G81" i="121"/>
  <c r="I81" i="121"/>
  <c r="A82" i="121"/>
  <c r="G82" i="121"/>
  <c r="I82" i="121"/>
  <c r="A83" i="121"/>
  <c r="G83" i="121"/>
  <c r="I83" i="121"/>
  <c r="A84" i="121"/>
  <c r="G84" i="121"/>
  <c r="I84" i="121"/>
  <c r="A85" i="121"/>
  <c r="G85" i="121"/>
  <c r="I85" i="121"/>
  <c r="A86" i="121"/>
  <c r="G86" i="121"/>
  <c r="I86" i="121"/>
  <c r="A87" i="121"/>
  <c r="G87" i="121"/>
  <c r="I87" i="121"/>
  <c r="A88" i="121"/>
  <c r="G88" i="121"/>
  <c r="I88" i="121"/>
  <c r="A89" i="121"/>
  <c r="G89" i="121"/>
  <c r="I89" i="121"/>
  <c r="A90" i="121"/>
  <c r="G90" i="121"/>
  <c r="I90" i="121"/>
  <c r="A91" i="121"/>
  <c r="G91" i="121"/>
  <c r="I91" i="121"/>
  <c r="A92" i="121"/>
  <c r="G92" i="121"/>
  <c r="I92" i="121"/>
  <c r="A93" i="121"/>
  <c r="G93" i="121"/>
  <c r="I93" i="121"/>
  <c r="A94" i="121"/>
  <c r="G94" i="121"/>
  <c r="I94" i="121"/>
  <c r="A95" i="121"/>
  <c r="G95" i="121"/>
  <c r="I95" i="121"/>
  <c r="A96" i="121"/>
  <c r="G96" i="121"/>
  <c r="I96" i="121"/>
  <c r="A97" i="121"/>
  <c r="G97" i="121"/>
  <c r="I97" i="121"/>
  <c r="A98" i="121"/>
  <c r="G98" i="121"/>
  <c r="I98" i="121"/>
  <c r="A99" i="121"/>
  <c r="G99" i="121"/>
  <c r="I99" i="121"/>
  <c r="A100" i="121"/>
  <c r="G100" i="121"/>
  <c r="I100" i="121"/>
  <c r="A101" i="121"/>
  <c r="G101" i="121"/>
  <c r="I101" i="121"/>
  <c r="A102" i="121"/>
  <c r="G102" i="121"/>
  <c r="I102" i="121"/>
  <c r="A103" i="121"/>
  <c r="G103" i="121"/>
  <c r="I103" i="121"/>
  <c r="A104" i="121"/>
  <c r="G104" i="121"/>
  <c r="I104" i="121"/>
  <c r="A105" i="121"/>
  <c r="G105" i="121"/>
  <c r="I105" i="121"/>
  <c r="A106" i="121"/>
  <c r="G106" i="121"/>
  <c r="I106" i="121"/>
  <c r="A107" i="121"/>
  <c r="G107" i="121"/>
  <c r="I107" i="121"/>
  <c r="A108" i="121"/>
  <c r="G108" i="121"/>
  <c r="I108" i="121"/>
  <c r="A109" i="121"/>
  <c r="G109" i="121"/>
  <c r="I109" i="121"/>
  <c r="A110" i="121"/>
  <c r="G110" i="121"/>
  <c r="I110" i="121"/>
  <c r="A111" i="121"/>
  <c r="G111" i="121"/>
  <c r="I111" i="121"/>
  <c r="A112" i="121"/>
  <c r="G112" i="121"/>
  <c r="I112" i="121"/>
  <c r="A113" i="121"/>
  <c r="G113" i="121"/>
  <c r="I113" i="121"/>
  <c r="A3" i="121"/>
  <c r="G3" i="121"/>
  <c r="I3" i="121"/>
  <c r="A4" i="121"/>
  <c r="G4" i="121"/>
  <c r="I4" i="121"/>
  <c r="A5" i="121"/>
  <c r="G5" i="121"/>
  <c r="I5" i="121"/>
  <c r="A6" i="121"/>
  <c r="G6" i="121"/>
  <c r="I6" i="121"/>
  <c r="A114" i="121"/>
  <c r="G114" i="121"/>
  <c r="I114" i="121"/>
  <c r="A115" i="121"/>
  <c r="G115" i="121"/>
  <c r="I115" i="121"/>
  <c r="A116" i="121"/>
  <c r="G116" i="121"/>
  <c r="I116" i="121"/>
  <c r="A117" i="121"/>
  <c r="G117" i="121"/>
  <c r="I117" i="121"/>
  <c r="A118" i="121"/>
  <c r="G118" i="121"/>
  <c r="I118" i="121"/>
  <c r="A119" i="121"/>
  <c r="G119" i="121"/>
  <c r="I119" i="121"/>
  <c r="A120" i="121"/>
  <c r="G120" i="121"/>
  <c r="I120" i="121"/>
  <c r="A121" i="121"/>
  <c r="G121" i="121"/>
  <c r="I121" i="121"/>
  <c r="A122" i="121"/>
  <c r="G122" i="121"/>
  <c r="I122" i="121"/>
  <c r="A123" i="121"/>
  <c r="G123" i="121"/>
  <c r="I123" i="121"/>
  <c r="A124" i="121"/>
  <c r="G124" i="121"/>
  <c r="I124" i="121"/>
  <c r="A125" i="121"/>
  <c r="G125" i="121"/>
  <c r="I125" i="121"/>
  <c r="A126" i="121"/>
  <c r="G126" i="121"/>
  <c r="I126" i="121"/>
  <c r="A127" i="121"/>
  <c r="G127" i="121"/>
  <c r="I127" i="121"/>
  <c r="A128" i="121"/>
  <c r="G128" i="121"/>
  <c r="I128" i="121"/>
  <c r="A129" i="121"/>
  <c r="G129" i="121"/>
  <c r="I129" i="121"/>
  <c r="A130" i="121"/>
  <c r="G130" i="121"/>
  <c r="I130" i="121"/>
  <c r="A131" i="121"/>
  <c r="G131" i="121"/>
  <c r="I131" i="121"/>
  <c r="A132" i="121"/>
  <c r="G132" i="121"/>
  <c r="I132" i="121"/>
  <c r="A133" i="121"/>
  <c r="G133" i="121"/>
  <c r="I133" i="121"/>
  <c r="A134" i="121"/>
  <c r="G134" i="121"/>
  <c r="I134" i="121"/>
  <c r="A135" i="121"/>
  <c r="G135" i="121"/>
  <c r="I135" i="121"/>
  <c r="A136" i="121"/>
  <c r="G136" i="121"/>
  <c r="I136" i="121"/>
  <c r="A137" i="121"/>
  <c r="G137" i="121"/>
  <c r="I137" i="121"/>
  <c r="A138" i="121"/>
  <c r="G138" i="121"/>
  <c r="I138" i="121"/>
  <c r="A139" i="121"/>
  <c r="G139" i="121"/>
  <c r="I139" i="121"/>
  <c r="A140" i="121"/>
  <c r="G140" i="121"/>
  <c r="I140" i="121"/>
  <c r="A141" i="121"/>
  <c r="G141" i="121"/>
  <c r="I141" i="121"/>
  <c r="A142" i="121"/>
  <c r="G142" i="121"/>
  <c r="I142" i="121"/>
  <c r="A143" i="121"/>
  <c r="G143" i="121"/>
  <c r="I143" i="121"/>
  <c r="A144" i="121"/>
  <c r="G144" i="121"/>
  <c r="I144" i="121"/>
  <c r="A145" i="121"/>
  <c r="G145" i="121"/>
  <c r="I145" i="121"/>
  <c r="A146" i="121"/>
  <c r="G146" i="121"/>
  <c r="I146" i="121"/>
  <c r="A147" i="121"/>
  <c r="G147" i="121"/>
  <c r="I147" i="121"/>
  <c r="A148" i="121"/>
  <c r="G148" i="121"/>
  <c r="I148" i="121"/>
  <c r="A149" i="121"/>
  <c r="G149" i="121"/>
  <c r="I149" i="121"/>
  <c r="A150" i="121"/>
  <c r="G150" i="121"/>
  <c r="I150" i="121"/>
  <c r="A151" i="121"/>
  <c r="G151" i="121"/>
  <c r="I151" i="121"/>
  <c r="A152" i="121"/>
  <c r="G152" i="121"/>
  <c r="I152" i="121"/>
  <c r="A153" i="121"/>
  <c r="G153" i="121"/>
  <c r="I153" i="121"/>
  <c r="A154" i="121"/>
  <c r="G154" i="121"/>
  <c r="I154" i="121"/>
  <c r="A155" i="121"/>
  <c r="G155" i="121"/>
  <c r="I155" i="121"/>
  <c r="A156" i="121"/>
  <c r="G156" i="121"/>
  <c r="I156" i="121"/>
  <c r="G157" i="121"/>
  <c r="I157" i="121"/>
  <c r="G158" i="121"/>
  <c r="I158" i="121"/>
  <c r="G159" i="121"/>
  <c r="I159" i="121"/>
  <c r="G160" i="121"/>
  <c r="I160" i="121"/>
  <c r="G161" i="121"/>
  <c r="I161" i="121"/>
  <c r="G162" i="121"/>
  <c r="I162" i="121"/>
  <c r="G163" i="121"/>
  <c r="I163" i="121"/>
  <c r="G164" i="121"/>
  <c r="I164" i="121"/>
  <c r="G165" i="121"/>
  <c r="I165" i="121"/>
  <c r="G166" i="121"/>
  <c r="I166" i="121"/>
  <c r="G167" i="121"/>
  <c r="I167" i="121"/>
  <c r="G168" i="121"/>
  <c r="I168" i="121"/>
  <c r="G169" i="121"/>
  <c r="I169" i="121"/>
  <c r="G170" i="121"/>
  <c r="I170" i="121"/>
  <c r="G171" i="121"/>
  <c r="I171" i="121"/>
  <c r="G7" i="121"/>
  <c r="I7" i="121"/>
  <c r="G8" i="121"/>
  <c r="I8" i="121"/>
  <c r="G9" i="121"/>
  <c r="I9" i="121"/>
  <c r="A7" i="120"/>
  <c r="G7" i="120"/>
  <c r="I7" i="120"/>
  <c r="A8" i="120"/>
  <c r="G8" i="120"/>
  <c r="I8" i="120"/>
  <c r="A9" i="120"/>
  <c r="G9" i="120"/>
  <c r="I9" i="120"/>
  <c r="A10" i="120"/>
  <c r="G10" i="120"/>
  <c r="I10" i="120"/>
  <c r="A11" i="120"/>
  <c r="G11" i="120"/>
  <c r="I11" i="120"/>
  <c r="A12" i="120"/>
  <c r="G12" i="120"/>
  <c r="I12" i="120"/>
  <c r="A13" i="120"/>
  <c r="G13" i="120"/>
  <c r="I13" i="120"/>
  <c r="A14" i="120"/>
  <c r="G14" i="120"/>
  <c r="I14" i="120"/>
  <c r="A15" i="120"/>
  <c r="G15" i="120"/>
  <c r="I15" i="120"/>
  <c r="A16" i="120"/>
  <c r="G16" i="120"/>
  <c r="I16" i="120"/>
  <c r="A17" i="120"/>
  <c r="G17" i="120"/>
  <c r="I17" i="120"/>
  <c r="A18" i="120"/>
  <c r="G18" i="120"/>
  <c r="I18" i="120"/>
  <c r="A19" i="120"/>
  <c r="G19" i="120"/>
  <c r="I19" i="120"/>
  <c r="A20" i="120"/>
  <c r="G20" i="120"/>
  <c r="I20" i="120"/>
  <c r="A21" i="120"/>
  <c r="G21" i="120"/>
  <c r="I21" i="120"/>
  <c r="A22" i="120"/>
  <c r="G22" i="120"/>
  <c r="I22" i="120"/>
  <c r="A23" i="120"/>
  <c r="G23" i="120"/>
  <c r="I23" i="120"/>
  <c r="A24" i="120"/>
  <c r="G24" i="120"/>
  <c r="I24" i="120"/>
  <c r="A25" i="120"/>
  <c r="G25" i="120"/>
  <c r="I25" i="120"/>
  <c r="A26" i="120"/>
  <c r="G26" i="120"/>
  <c r="I26" i="120"/>
  <c r="A27" i="120"/>
  <c r="G27" i="120"/>
  <c r="I27" i="120"/>
  <c r="A28" i="120"/>
  <c r="G28" i="120"/>
  <c r="I28" i="120"/>
  <c r="A29" i="120"/>
  <c r="G29" i="120"/>
  <c r="I29" i="120"/>
  <c r="A30" i="120"/>
  <c r="G30" i="120"/>
  <c r="I30" i="120"/>
  <c r="A31" i="120"/>
  <c r="G31" i="120"/>
  <c r="I31" i="120"/>
  <c r="A32" i="120"/>
  <c r="G32" i="120"/>
  <c r="I32" i="120"/>
  <c r="A33" i="120"/>
  <c r="G33" i="120"/>
  <c r="I33" i="120"/>
  <c r="A34" i="120"/>
  <c r="G34" i="120"/>
  <c r="I34" i="120"/>
  <c r="A35" i="120"/>
  <c r="G35" i="120"/>
  <c r="I35" i="120"/>
  <c r="A36" i="120"/>
  <c r="G36" i="120"/>
  <c r="I36" i="120"/>
  <c r="A37" i="120"/>
  <c r="G37" i="120"/>
  <c r="I37" i="120"/>
  <c r="A38" i="120"/>
  <c r="G38" i="120"/>
  <c r="I38" i="120"/>
  <c r="A39" i="120"/>
  <c r="G39" i="120"/>
  <c r="I39" i="120"/>
  <c r="A40" i="120"/>
  <c r="G40" i="120"/>
  <c r="I40" i="120"/>
  <c r="A41" i="120"/>
  <c r="G41" i="120"/>
  <c r="I41" i="120"/>
  <c r="A42" i="120"/>
  <c r="G42" i="120"/>
  <c r="I42" i="120"/>
  <c r="A43" i="120"/>
  <c r="G43" i="120"/>
  <c r="I43" i="120"/>
  <c r="A44" i="120"/>
  <c r="G44" i="120"/>
  <c r="I44" i="120"/>
  <c r="A45" i="120"/>
  <c r="G45" i="120"/>
  <c r="I45" i="120"/>
  <c r="A46" i="120"/>
  <c r="G46" i="120"/>
  <c r="I46" i="120"/>
  <c r="A47" i="120"/>
  <c r="G47" i="120"/>
  <c r="I47" i="120"/>
  <c r="A48" i="120"/>
  <c r="G48" i="120"/>
  <c r="I48" i="120"/>
  <c r="A49" i="120"/>
  <c r="G49" i="120"/>
  <c r="I49" i="120"/>
  <c r="A50" i="120"/>
  <c r="G50" i="120"/>
  <c r="I50" i="120"/>
  <c r="A51" i="120"/>
  <c r="G51" i="120"/>
  <c r="I51" i="120"/>
  <c r="A52" i="120"/>
  <c r="G52" i="120"/>
  <c r="I52" i="120"/>
  <c r="A53" i="120"/>
  <c r="G53" i="120"/>
  <c r="I53" i="120"/>
  <c r="A54" i="120"/>
  <c r="G54" i="120"/>
  <c r="I54" i="120"/>
  <c r="G3" i="120"/>
  <c r="I3" i="120"/>
  <c r="G55" i="120"/>
  <c r="I55" i="120"/>
  <c r="G56" i="120"/>
  <c r="I56" i="120"/>
  <c r="G57" i="120"/>
  <c r="I57" i="120"/>
  <c r="G58" i="120"/>
  <c r="I58" i="120"/>
  <c r="G59" i="120"/>
  <c r="I59" i="120"/>
  <c r="C59" i="120" s="1"/>
  <c r="G60" i="120"/>
  <c r="I60" i="120"/>
  <c r="G61" i="120"/>
  <c r="I61" i="120"/>
  <c r="G62" i="120"/>
  <c r="I62" i="120"/>
  <c r="G63" i="120"/>
  <c r="I63" i="120"/>
  <c r="G64" i="120"/>
  <c r="I64" i="120"/>
  <c r="G65" i="120"/>
  <c r="I65" i="120"/>
  <c r="G66" i="120"/>
  <c r="I66" i="120"/>
  <c r="G67" i="120"/>
  <c r="I67" i="120"/>
  <c r="C67" i="120" s="1"/>
  <c r="G68" i="120"/>
  <c r="I68" i="120"/>
  <c r="G69" i="120"/>
  <c r="I69" i="120"/>
  <c r="G70" i="120"/>
  <c r="I70" i="120"/>
  <c r="G71" i="120"/>
  <c r="I71" i="120"/>
  <c r="G72" i="120"/>
  <c r="I72" i="120"/>
  <c r="G73" i="120"/>
  <c r="I73" i="120"/>
  <c r="A10" i="119"/>
  <c r="G10" i="119"/>
  <c r="I10" i="119"/>
  <c r="A11" i="119"/>
  <c r="G11" i="119"/>
  <c r="I11" i="119"/>
  <c r="A12" i="119"/>
  <c r="G12" i="119"/>
  <c r="I12" i="119"/>
  <c r="A13" i="119"/>
  <c r="G13" i="119"/>
  <c r="I13" i="119"/>
  <c r="A14" i="119"/>
  <c r="G14" i="119"/>
  <c r="I14" i="119"/>
  <c r="A15" i="119"/>
  <c r="G15" i="119"/>
  <c r="I15" i="119"/>
  <c r="A16" i="119"/>
  <c r="G16" i="119"/>
  <c r="I16" i="119"/>
  <c r="A17" i="119"/>
  <c r="G17" i="119"/>
  <c r="I17" i="119"/>
  <c r="A18" i="119"/>
  <c r="G18" i="119"/>
  <c r="I18" i="119"/>
  <c r="A19" i="119"/>
  <c r="G19" i="119"/>
  <c r="I19" i="119"/>
  <c r="A20" i="119"/>
  <c r="G20" i="119"/>
  <c r="I20" i="119"/>
  <c r="A21" i="119"/>
  <c r="G21" i="119"/>
  <c r="I21" i="119"/>
  <c r="A22" i="119"/>
  <c r="G22" i="119"/>
  <c r="I22" i="119"/>
  <c r="A23" i="119"/>
  <c r="G23" i="119"/>
  <c r="I23" i="119"/>
  <c r="A24" i="119"/>
  <c r="G24" i="119"/>
  <c r="I24" i="119"/>
  <c r="A25" i="119"/>
  <c r="G25" i="119"/>
  <c r="I25" i="119"/>
  <c r="A26" i="119"/>
  <c r="G26" i="119"/>
  <c r="I26" i="119"/>
  <c r="A27" i="119"/>
  <c r="G27" i="119"/>
  <c r="I27" i="119"/>
  <c r="A28" i="119"/>
  <c r="G28" i="119"/>
  <c r="I28" i="119"/>
  <c r="A29" i="119"/>
  <c r="G29" i="119"/>
  <c r="I29" i="119"/>
  <c r="A30" i="119"/>
  <c r="G30" i="119"/>
  <c r="I30" i="119"/>
  <c r="A31" i="119"/>
  <c r="G31" i="119"/>
  <c r="I31" i="119"/>
  <c r="A32" i="119"/>
  <c r="G32" i="119"/>
  <c r="I32" i="119"/>
  <c r="A33" i="119"/>
  <c r="G33" i="119"/>
  <c r="I33" i="119"/>
  <c r="A34" i="119"/>
  <c r="G34" i="119"/>
  <c r="I34" i="119"/>
  <c r="A35" i="119"/>
  <c r="G35" i="119"/>
  <c r="I35" i="119"/>
  <c r="A36" i="119"/>
  <c r="G36" i="119"/>
  <c r="I36" i="119"/>
  <c r="A37" i="119"/>
  <c r="G37" i="119"/>
  <c r="I37" i="119"/>
  <c r="A38" i="119"/>
  <c r="G38" i="119"/>
  <c r="I38" i="119"/>
  <c r="A39" i="119"/>
  <c r="G39" i="119"/>
  <c r="I39" i="119"/>
  <c r="A40" i="119"/>
  <c r="G40" i="119"/>
  <c r="I40" i="119"/>
  <c r="A41" i="119"/>
  <c r="G41" i="119"/>
  <c r="I41" i="119"/>
  <c r="A42" i="119"/>
  <c r="G42" i="119"/>
  <c r="I42" i="119"/>
  <c r="A43" i="119"/>
  <c r="G43" i="119"/>
  <c r="I43" i="119"/>
  <c r="A44" i="119"/>
  <c r="G44" i="119"/>
  <c r="I44" i="119"/>
  <c r="A45" i="119"/>
  <c r="G45" i="119"/>
  <c r="I45" i="119"/>
  <c r="A46" i="119"/>
  <c r="G46" i="119"/>
  <c r="I46" i="119"/>
  <c r="A47" i="119"/>
  <c r="G47" i="119"/>
  <c r="I47" i="119"/>
  <c r="A48" i="119"/>
  <c r="G48" i="119"/>
  <c r="I48" i="119"/>
  <c r="A49" i="119"/>
  <c r="G49" i="119"/>
  <c r="I49" i="119"/>
  <c r="A50" i="119"/>
  <c r="G50" i="119"/>
  <c r="I50" i="119"/>
  <c r="A51" i="119"/>
  <c r="G51" i="119"/>
  <c r="I51" i="119"/>
  <c r="A52" i="119"/>
  <c r="G52" i="119"/>
  <c r="I52" i="119"/>
  <c r="A53" i="119"/>
  <c r="G53" i="119"/>
  <c r="I53" i="119"/>
  <c r="A54" i="119"/>
  <c r="G54" i="119"/>
  <c r="I54" i="119"/>
  <c r="A55" i="119"/>
  <c r="G55" i="119"/>
  <c r="I55" i="119"/>
  <c r="A56" i="119"/>
  <c r="G56" i="119"/>
  <c r="I56" i="119"/>
  <c r="A57" i="119"/>
  <c r="G57" i="119"/>
  <c r="I57" i="119"/>
  <c r="A58" i="119"/>
  <c r="G58" i="119"/>
  <c r="I58" i="119"/>
  <c r="A59" i="119"/>
  <c r="G59" i="119"/>
  <c r="I59" i="119"/>
  <c r="A60" i="119"/>
  <c r="G60" i="119"/>
  <c r="I60" i="119"/>
  <c r="A61" i="119"/>
  <c r="G61" i="119"/>
  <c r="I61" i="119"/>
  <c r="A62" i="119"/>
  <c r="G62" i="119"/>
  <c r="I62" i="119"/>
  <c r="A63" i="119"/>
  <c r="G63" i="119"/>
  <c r="I63" i="119"/>
  <c r="A64" i="119"/>
  <c r="G64" i="119"/>
  <c r="I64" i="119"/>
  <c r="A65" i="119"/>
  <c r="G65" i="119"/>
  <c r="I65" i="119"/>
  <c r="A66" i="119"/>
  <c r="G66" i="119"/>
  <c r="I66" i="119"/>
  <c r="A67" i="119"/>
  <c r="G67" i="119"/>
  <c r="I67" i="119"/>
  <c r="A68" i="119"/>
  <c r="G68" i="119"/>
  <c r="I68" i="119"/>
  <c r="A69" i="119"/>
  <c r="G69" i="119"/>
  <c r="I69" i="119"/>
  <c r="A70" i="119"/>
  <c r="G70" i="119"/>
  <c r="I70" i="119"/>
  <c r="A71" i="119"/>
  <c r="G71" i="119"/>
  <c r="I71" i="119"/>
  <c r="A72" i="119"/>
  <c r="G72" i="119"/>
  <c r="I72" i="119"/>
  <c r="A73" i="119"/>
  <c r="G73" i="119"/>
  <c r="I73" i="119"/>
  <c r="A74" i="119"/>
  <c r="G74" i="119"/>
  <c r="I74" i="119"/>
  <c r="A75" i="119"/>
  <c r="G75" i="119"/>
  <c r="I75" i="119"/>
  <c r="A76" i="119"/>
  <c r="G76" i="119"/>
  <c r="I76" i="119"/>
  <c r="A77" i="119"/>
  <c r="G77" i="119"/>
  <c r="I77" i="119"/>
  <c r="A78" i="119"/>
  <c r="G78" i="119"/>
  <c r="I78" i="119"/>
  <c r="A79" i="119"/>
  <c r="G79" i="119"/>
  <c r="I79" i="119"/>
  <c r="A80" i="119"/>
  <c r="G80" i="119"/>
  <c r="I80" i="119"/>
  <c r="A81" i="119"/>
  <c r="G81" i="119"/>
  <c r="I81" i="119"/>
  <c r="A82" i="119"/>
  <c r="G82" i="119"/>
  <c r="I82" i="119"/>
  <c r="A83" i="119"/>
  <c r="G83" i="119"/>
  <c r="I83" i="119"/>
  <c r="A84" i="119"/>
  <c r="G84" i="119"/>
  <c r="I84" i="119"/>
  <c r="A85" i="119"/>
  <c r="G85" i="119"/>
  <c r="I85" i="119"/>
  <c r="A86" i="119"/>
  <c r="G86" i="119"/>
  <c r="I86" i="119"/>
  <c r="A87" i="119"/>
  <c r="G87" i="119"/>
  <c r="I87" i="119"/>
  <c r="A88" i="119"/>
  <c r="G88" i="119"/>
  <c r="I88" i="119"/>
  <c r="A89" i="119"/>
  <c r="G89" i="119"/>
  <c r="I89" i="119"/>
  <c r="A90" i="119"/>
  <c r="G90" i="119"/>
  <c r="I90" i="119"/>
  <c r="A91" i="119"/>
  <c r="G91" i="119"/>
  <c r="I91" i="119"/>
  <c r="A92" i="119"/>
  <c r="G92" i="119"/>
  <c r="I92" i="119"/>
  <c r="A93" i="119"/>
  <c r="G93" i="119"/>
  <c r="I93" i="119"/>
  <c r="A94" i="119"/>
  <c r="G94" i="119"/>
  <c r="I94" i="119"/>
  <c r="A95" i="119"/>
  <c r="G95" i="119"/>
  <c r="I95" i="119"/>
  <c r="A96" i="119"/>
  <c r="G96" i="119"/>
  <c r="I96" i="119"/>
  <c r="A97" i="119"/>
  <c r="G97" i="119"/>
  <c r="I97" i="119"/>
  <c r="A98" i="119"/>
  <c r="G98" i="119"/>
  <c r="I98" i="119"/>
  <c r="A99" i="119"/>
  <c r="G99" i="119"/>
  <c r="I99" i="119"/>
  <c r="A100" i="119"/>
  <c r="G100" i="119"/>
  <c r="I100" i="119"/>
  <c r="A101" i="119"/>
  <c r="G101" i="119"/>
  <c r="I101" i="119"/>
  <c r="A102" i="119"/>
  <c r="G102" i="119"/>
  <c r="I102" i="119"/>
  <c r="A103" i="119"/>
  <c r="G103" i="119"/>
  <c r="I103" i="119"/>
  <c r="A104" i="119"/>
  <c r="G104" i="119"/>
  <c r="I104" i="119"/>
  <c r="A105" i="119"/>
  <c r="G105" i="119"/>
  <c r="I105" i="119"/>
  <c r="A106" i="119"/>
  <c r="G106" i="119"/>
  <c r="I106" i="119"/>
  <c r="A107" i="119"/>
  <c r="G107" i="119"/>
  <c r="I107" i="119"/>
  <c r="A108" i="119"/>
  <c r="G108" i="119"/>
  <c r="I108" i="119"/>
  <c r="A109" i="119"/>
  <c r="G109" i="119"/>
  <c r="I109" i="119"/>
  <c r="A110" i="119"/>
  <c r="G110" i="119"/>
  <c r="I110" i="119"/>
  <c r="A111" i="119"/>
  <c r="G111" i="119"/>
  <c r="I111" i="119"/>
  <c r="A112" i="119"/>
  <c r="G112" i="119"/>
  <c r="I112" i="119"/>
  <c r="A113" i="119"/>
  <c r="G113" i="119"/>
  <c r="I113" i="119"/>
  <c r="A114" i="119"/>
  <c r="G114" i="119"/>
  <c r="I114" i="119"/>
  <c r="A115" i="119"/>
  <c r="G115" i="119"/>
  <c r="I115" i="119"/>
  <c r="A116" i="119"/>
  <c r="G116" i="119"/>
  <c r="I116" i="119"/>
  <c r="A117" i="119"/>
  <c r="G117" i="119"/>
  <c r="I117" i="119"/>
  <c r="A118" i="119"/>
  <c r="G118" i="119"/>
  <c r="I118" i="119"/>
  <c r="A119" i="119"/>
  <c r="G119" i="119"/>
  <c r="I119" i="119"/>
  <c r="A120" i="119"/>
  <c r="G120" i="119"/>
  <c r="I120" i="119"/>
  <c r="A121" i="119"/>
  <c r="G121" i="119"/>
  <c r="I121" i="119"/>
  <c r="A3" i="119"/>
  <c r="G3" i="119"/>
  <c r="I3" i="119"/>
  <c r="A4" i="119"/>
  <c r="G4" i="119"/>
  <c r="I4" i="119"/>
  <c r="A5" i="119"/>
  <c r="G5" i="119"/>
  <c r="I5" i="119"/>
  <c r="A6" i="119"/>
  <c r="G6" i="119"/>
  <c r="I6" i="119"/>
  <c r="A7" i="119"/>
  <c r="G7" i="119"/>
  <c r="I7" i="119"/>
  <c r="A8" i="119"/>
  <c r="G8" i="119"/>
  <c r="I8" i="119"/>
  <c r="A13" i="118"/>
  <c r="G13" i="118"/>
  <c r="I13" i="118"/>
  <c r="A3" i="118"/>
  <c r="G3" i="118"/>
  <c r="I3" i="118"/>
  <c r="A14" i="118"/>
  <c r="G14" i="118"/>
  <c r="I14" i="118"/>
  <c r="A15" i="118"/>
  <c r="G15" i="118"/>
  <c r="I15" i="118"/>
  <c r="A16" i="118"/>
  <c r="G16" i="118"/>
  <c r="I16" i="118"/>
  <c r="A17" i="118"/>
  <c r="G17" i="118"/>
  <c r="I17" i="118"/>
  <c r="A18" i="118"/>
  <c r="G18" i="118"/>
  <c r="I18" i="118"/>
  <c r="A19" i="118"/>
  <c r="G19" i="118"/>
  <c r="I19" i="118"/>
  <c r="A20" i="118"/>
  <c r="G20" i="118"/>
  <c r="I20" i="118"/>
  <c r="A21" i="118"/>
  <c r="G21" i="118"/>
  <c r="I21" i="118"/>
  <c r="A22" i="118"/>
  <c r="G22" i="118"/>
  <c r="I22" i="118"/>
  <c r="A23" i="118"/>
  <c r="G23" i="118"/>
  <c r="I23" i="118"/>
  <c r="A24" i="118"/>
  <c r="G24" i="118"/>
  <c r="I24" i="118"/>
  <c r="A25" i="118"/>
  <c r="G25" i="118"/>
  <c r="I25" i="118"/>
  <c r="A4" i="118"/>
  <c r="G4" i="118"/>
  <c r="I4" i="118"/>
  <c r="A26" i="118"/>
  <c r="G26" i="118"/>
  <c r="I26" i="118"/>
  <c r="A27" i="118"/>
  <c r="G27" i="118"/>
  <c r="I27" i="118"/>
  <c r="A28" i="118"/>
  <c r="G28" i="118"/>
  <c r="I28" i="118"/>
  <c r="A29" i="118"/>
  <c r="G29" i="118"/>
  <c r="I29" i="118"/>
  <c r="A30" i="118"/>
  <c r="G30" i="118"/>
  <c r="I30" i="118"/>
  <c r="A31" i="118"/>
  <c r="G31" i="118"/>
  <c r="I31" i="118"/>
  <c r="A32" i="118"/>
  <c r="G32" i="118"/>
  <c r="I32" i="118"/>
  <c r="A33" i="118"/>
  <c r="G33" i="118"/>
  <c r="I33" i="118"/>
  <c r="A34" i="118"/>
  <c r="G34" i="118"/>
  <c r="I34" i="118"/>
  <c r="A35" i="118"/>
  <c r="G35" i="118"/>
  <c r="I35" i="118"/>
  <c r="A36" i="118"/>
  <c r="G36" i="118"/>
  <c r="I36" i="118"/>
  <c r="A37" i="118"/>
  <c r="G37" i="118"/>
  <c r="I37" i="118"/>
  <c r="A38" i="118"/>
  <c r="G38" i="118"/>
  <c r="I38" i="118"/>
  <c r="A39" i="118"/>
  <c r="G39" i="118"/>
  <c r="I39" i="118"/>
  <c r="A40" i="118"/>
  <c r="G40" i="118"/>
  <c r="I40" i="118"/>
  <c r="A41" i="118"/>
  <c r="G41" i="118"/>
  <c r="I41" i="118"/>
  <c r="A42" i="118"/>
  <c r="G42" i="118"/>
  <c r="I42" i="118"/>
  <c r="A43" i="118"/>
  <c r="G43" i="118"/>
  <c r="I43" i="118"/>
  <c r="A44" i="118"/>
  <c r="G44" i="118"/>
  <c r="I44" i="118"/>
  <c r="A45" i="118"/>
  <c r="G45" i="118"/>
  <c r="I45" i="118"/>
  <c r="A46" i="118"/>
  <c r="G46" i="118"/>
  <c r="I46" i="118"/>
  <c r="A47" i="118"/>
  <c r="G47" i="118"/>
  <c r="I47" i="118"/>
  <c r="A48" i="118"/>
  <c r="G48" i="118"/>
  <c r="I48" i="118"/>
  <c r="A49" i="118"/>
  <c r="G49" i="118"/>
  <c r="I49" i="118"/>
  <c r="A50" i="118"/>
  <c r="G50" i="118"/>
  <c r="I50" i="118"/>
  <c r="A51" i="118"/>
  <c r="G51" i="118"/>
  <c r="I51" i="118"/>
  <c r="A52" i="118"/>
  <c r="G52" i="118"/>
  <c r="I52" i="118"/>
  <c r="A53" i="118"/>
  <c r="G53" i="118"/>
  <c r="I53" i="118"/>
  <c r="A54" i="118"/>
  <c r="G54" i="118"/>
  <c r="I54" i="118"/>
  <c r="A55" i="118"/>
  <c r="G55" i="118"/>
  <c r="I55" i="118"/>
  <c r="A56" i="118"/>
  <c r="G56" i="118"/>
  <c r="I56" i="118"/>
  <c r="A57" i="118"/>
  <c r="G57" i="118"/>
  <c r="I57" i="118"/>
  <c r="A58" i="118"/>
  <c r="G58" i="118"/>
  <c r="I58" i="118"/>
  <c r="A59" i="118"/>
  <c r="G59" i="118"/>
  <c r="I59" i="118"/>
  <c r="A60" i="118"/>
  <c r="G60" i="118"/>
  <c r="I60" i="118"/>
  <c r="A61" i="118"/>
  <c r="G61" i="118"/>
  <c r="I61" i="118"/>
  <c r="A62" i="118"/>
  <c r="G62" i="118"/>
  <c r="I62" i="118"/>
  <c r="A63" i="118"/>
  <c r="G63" i="118"/>
  <c r="I63" i="118"/>
  <c r="A64" i="118"/>
  <c r="G64" i="118"/>
  <c r="I64" i="118"/>
  <c r="A65" i="118"/>
  <c r="G65" i="118"/>
  <c r="I65" i="118"/>
  <c r="A66" i="118"/>
  <c r="G66" i="118"/>
  <c r="I66" i="118"/>
  <c r="A67" i="118"/>
  <c r="G67" i="118"/>
  <c r="I67" i="118"/>
  <c r="A68" i="118"/>
  <c r="G68" i="118"/>
  <c r="I68" i="118"/>
  <c r="A69" i="118"/>
  <c r="G69" i="118"/>
  <c r="I69" i="118"/>
  <c r="A70" i="118"/>
  <c r="G70" i="118"/>
  <c r="I70" i="118"/>
  <c r="A71" i="118"/>
  <c r="G71" i="118"/>
  <c r="I71" i="118"/>
  <c r="A72" i="118"/>
  <c r="G72" i="118"/>
  <c r="I72" i="118"/>
  <c r="A73" i="118"/>
  <c r="G73" i="118"/>
  <c r="I73" i="118"/>
  <c r="A74" i="118"/>
  <c r="G74" i="118"/>
  <c r="I74" i="118"/>
  <c r="A75" i="118"/>
  <c r="G75" i="118"/>
  <c r="I75" i="118"/>
  <c r="A76" i="118"/>
  <c r="G76" i="118"/>
  <c r="I76" i="118"/>
  <c r="A77" i="118"/>
  <c r="G77" i="118"/>
  <c r="I77" i="118"/>
  <c r="A78" i="118"/>
  <c r="G78" i="118"/>
  <c r="I78" i="118"/>
  <c r="A79" i="118"/>
  <c r="G79" i="118"/>
  <c r="I79" i="118"/>
  <c r="A80" i="118"/>
  <c r="G80" i="118"/>
  <c r="I80" i="118"/>
  <c r="A81" i="118"/>
  <c r="G81" i="118"/>
  <c r="I81" i="118"/>
  <c r="A82" i="118"/>
  <c r="G82" i="118"/>
  <c r="I82" i="118"/>
  <c r="A83" i="118"/>
  <c r="G83" i="118"/>
  <c r="I83" i="118"/>
  <c r="A84" i="118"/>
  <c r="G84" i="118"/>
  <c r="I84" i="118"/>
  <c r="A85" i="118"/>
  <c r="G85" i="118"/>
  <c r="I85" i="118"/>
  <c r="A86" i="118"/>
  <c r="G86" i="118"/>
  <c r="I86" i="118"/>
  <c r="A87" i="118"/>
  <c r="G87" i="118"/>
  <c r="I87" i="118"/>
  <c r="A88" i="118"/>
  <c r="G88" i="118"/>
  <c r="I88" i="118"/>
  <c r="A89" i="118"/>
  <c r="G89" i="118"/>
  <c r="I89" i="118"/>
  <c r="A90" i="118"/>
  <c r="G90" i="118"/>
  <c r="I90" i="118"/>
  <c r="A91" i="118"/>
  <c r="G91" i="118"/>
  <c r="I91" i="118"/>
  <c r="A92" i="118"/>
  <c r="G92" i="118"/>
  <c r="I92" i="118"/>
  <c r="A93" i="118"/>
  <c r="G93" i="118"/>
  <c r="I93" i="118"/>
  <c r="A94" i="118"/>
  <c r="G94" i="118"/>
  <c r="I94" i="118"/>
  <c r="A95" i="118"/>
  <c r="G95" i="118"/>
  <c r="I95" i="118"/>
  <c r="A96" i="118"/>
  <c r="G96" i="118"/>
  <c r="I96" i="118"/>
  <c r="A97" i="118"/>
  <c r="G97" i="118"/>
  <c r="I97" i="118"/>
  <c r="A98" i="118"/>
  <c r="G98" i="118"/>
  <c r="I98" i="118"/>
  <c r="A99" i="118"/>
  <c r="G99" i="118"/>
  <c r="I99" i="118"/>
  <c r="A100" i="118"/>
  <c r="G100" i="118"/>
  <c r="I100" i="118"/>
  <c r="A101" i="118"/>
  <c r="G101" i="118"/>
  <c r="I101" i="118"/>
  <c r="A102" i="118"/>
  <c r="G102" i="118"/>
  <c r="I102" i="118"/>
  <c r="A103" i="118"/>
  <c r="G103" i="118"/>
  <c r="I103" i="118"/>
  <c r="A104" i="118"/>
  <c r="G104" i="118"/>
  <c r="I104" i="118"/>
  <c r="A105" i="118"/>
  <c r="G105" i="118"/>
  <c r="I105" i="118"/>
  <c r="A106" i="118"/>
  <c r="G106" i="118"/>
  <c r="I106" i="118"/>
  <c r="A107" i="118"/>
  <c r="G107" i="118"/>
  <c r="I107" i="118"/>
  <c r="A108" i="118"/>
  <c r="G108" i="118"/>
  <c r="I108" i="118"/>
  <c r="A5" i="118"/>
  <c r="G5" i="118"/>
  <c r="I5" i="118"/>
  <c r="A6" i="118"/>
  <c r="G6" i="118"/>
  <c r="I6" i="118"/>
  <c r="A16" i="117"/>
  <c r="G16" i="117"/>
  <c r="I16" i="117"/>
  <c r="A17" i="117"/>
  <c r="G17" i="117"/>
  <c r="I17" i="117"/>
  <c r="A18" i="117"/>
  <c r="G18" i="117"/>
  <c r="I18" i="117"/>
  <c r="A19" i="117"/>
  <c r="G19" i="117"/>
  <c r="I19" i="117"/>
  <c r="A20" i="117"/>
  <c r="G20" i="117"/>
  <c r="I20" i="117"/>
  <c r="A21" i="117"/>
  <c r="G21" i="117"/>
  <c r="I21" i="117"/>
  <c r="A22" i="117"/>
  <c r="G22" i="117"/>
  <c r="I22" i="117"/>
  <c r="A23" i="117"/>
  <c r="G23" i="117"/>
  <c r="I23" i="117"/>
  <c r="A24" i="117"/>
  <c r="G24" i="117"/>
  <c r="I24" i="117"/>
  <c r="A25" i="117"/>
  <c r="G25" i="117"/>
  <c r="I25" i="117"/>
  <c r="A26" i="117"/>
  <c r="G26" i="117"/>
  <c r="I26" i="117"/>
  <c r="A27" i="117"/>
  <c r="G27" i="117"/>
  <c r="I27" i="117"/>
  <c r="A28" i="117"/>
  <c r="G28" i="117"/>
  <c r="I28" i="117"/>
  <c r="A29" i="117"/>
  <c r="G29" i="117"/>
  <c r="I29" i="117"/>
  <c r="A30" i="117"/>
  <c r="G30" i="117"/>
  <c r="I30" i="117"/>
  <c r="A31" i="117"/>
  <c r="G31" i="117"/>
  <c r="I31" i="117"/>
  <c r="A32" i="117"/>
  <c r="G32" i="117"/>
  <c r="I32" i="117"/>
  <c r="A33" i="117"/>
  <c r="G33" i="117"/>
  <c r="I33" i="117"/>
  <c r="A34" i="117"/>
  <c r="G34" i="117"/>
  <c r="I34" i="117"/>
  <c r="A35" i="117"/>
  <c r="G35" i="117"/>
  <c r="I35" i="117"/>
  <c r="A36" i="117"/>
  <c r="G36" i="117"/>
  <c r="I36" i="117"/>
  <c r="A37" i="117"/>
  <c r="G37" i="117"/>
  <c r="I37" i="117"/>
  <c r="A38" i="117"/>
  <c r="G38" i="117"/>
  <c r="I38" i="117"/>
  <c r="A39" i="117"/>
  <c r="G39" i="117"/>
  <c r="I39" i="117"/>
  <c r="A40" i="117"/>
  <c r="G40" i="117"/>
  <c r="I40" i="117"/>
  <c r="A41" i="117"/>
  <c r="G41" i="117"/>
  <c r="I41" i="117"/>
  <c r="A42" i="117"/>
  <c r="G42" i="117"/>
  <c r="I42" i="117"/>
  <c r="A43" i="117"/>
  <c r="G43" i="117"/>
  <c r="I43" i="117"/>
  <c r="A44" i="117"/>
  <c r="G44" i="117"/>
  <c r="I44" i="117"/>
  <c r="A45" i="117"/>
  <c r="G45" i="117"/>
  <c r="I45" i="117"/>
  <c r="A46" i="117"/>
  <c r="G46" i="117"/>
  <c r="I46" i="117"/>
  <c r="A47" i="117"/>
  <c r="G47" i="117"/>
  <c r="I47" i="117"/>
  <c r="A48" i="117"/>
  <c r="G48" i="117"/>
  <c r="I48" i="117"/>
  <c r="A49" i="117"/>
  <c r="G49" i="117"/>
  <c r="I49" i="117"/>
  <c r="A50" i="117"/>
  <c r="G50" i="117"/>
  <c r="I50" i="117"/>
  <c r="A51" i="117"/>
  <c r="G51" i="117"/>
  <c r="I51" i="117"/>
  <c r="A52" i="117"/>
  <c r="G52" i="117"/>
  <c r="I52" i="117"/>
  <c r="A3" i="117"/>
  <c r="G3" i="117"/>
  <c r="I3" i="117"/>
  <c r="A4" i="117"/>
  <c r="G4" i="117"/>
  <c r="I4" i="117"/>
  <c r="A5" i="117"/>
  <c r="G5" i="117"/>
  <c r="I5" i="117"/>
  <c r="A6" i="117"/>
  <c r="G6" i="117"/>
  <c r="I6" i="117"/>
  <c r="A53" i="117"/>
  <c r="G53" i="117"/>
  <c r="I53" i="117"/>
  <c r="A54" i="117"/>
  <c r="G54" i="117"/>
  <c r="I54" i="117"/>
  <c r="A55" i="117"/>
  <c r="G55" i="117"/>
  <c r="I55" i="117"/>
  <c r="A56" i="117"/>
  <c r="G56" i="117"/>
  <c r="I56" i="117"/>
  <c r="A57" i="117"/>
  <c r="G57" i="117"/>
  <c r="I57" i="117"/>
  <c r="A58" i="117"/>
  <c r="G58" i="117"/>
  <c r="I58" i="117"/>
  <c r="A59" i="117"/>
  <c r="G59" i="117"/>
  <c r="I59" i="117"/>
  <c r="A60" i="117"/>
  <c r="G60" i="117"/>
  <c r="I60" i="117"/>
  <c r="A61" i="117"/>
  <c r="G61" i="117"/>
  <c r="I61" i="117"/>
  <c r="A62" i="117"/>
  <c r="G62" i="117"/>
  <c r="I62" i="117"/>
  <c r="A63" i="117"/>
  <c r="G63" i="117"/>
  <c r="I63" i="117"/>
  <c r="A64" i="117"/>
  <c r="G64" i="117"/>
  <c r="I64" i="117"/>
  <c r="A65" i="117"/>
  <c r="G65" i="117"/>
  <c r="I65" i="117"/>
  <c r="A66" i="117"/>
  <c r="G66" i="117"/>
  <c r="I66" i="117"/>
  <c r="A67" i="117"/>
  <c r="G67" i="117"/>
  <c r="I67" i="117"/>
  <c r="A68" i="117"/>
  <c r="G68" i="117"/>
  <c r="I68" i="117"/>
  <c r="A69" i="117"/>
  <c r="G69" i="117"/>
  <c r="I69" i="117"/>
  <c r="A70" i="117"/>
  <c r="G70" i="117"/>
  <c r="I70" i="117"/>
  <c r="A71" i="117"/>
  <c r="G71" i="117"/>
  <c r="I71" i="117"/>
  <c r="A72" i="117"/>
  <c r="G72" i="117"/>
  <c r="I72" i="117"/>
  <c r="A73" i="117"/>
  <c r="G73" i="117"/>
  <c r="I73" i="117"/>
  <c r="A74" i="117"/>
  <c r="G74" i="117"/>
  <c r="I74" i="117"/>
  <c r="A75" i="117"/>
  <c r="G75" i="117"/>
  <c r="I75" i="117"/>
  <c r="A76" i="117"/>
  <c r="G76" i="117"/>
  <c r="I76" i="117"/>
  <c r="A77" i="117"/>
  <c r="G77" i="117"/>
  <c r="I77" i="117"/>
  <c r="A78" i="117"/>
  <c r="G78" i="117"/>
  <c r="I78" i="117"/>
  <c r="A79" i="117"/>
  <c r="G79" i="117"/>
  <c r="I79" i="117"/>
  <c r="A80" i="117"/>
  <c r="G80" i="117"/>
  <c r="I80" i="117"/>
  <c r="A81" i="117"/>
  <c r="G81" i="117"/>
  <c r="I81" i="117"/>
  <c r="A82" i="117"/>
  <c r="G82" i="117"/>
  <c r="I82" i="117"/>
  <c r="A83" i="117"/>
  <c r="G83" i="117"/>
  <c r="I83" i="117"/>
  <c r="A84" i="117"/>
  <c r="G84" i="117"/>
  <c r="I84" i="117"/>
  <c r="A85" i="117"/>
  <c r="G85" i="117"/>
  <c r="I85" i="117"/>
  <c r="A86" i="117"/>
  <c r="G86" i="117"/>
  <c r="I86" i="117"/>
  <c r="A87" i="117"/>
  <c r="G87" i="117"/>
  <c r="I87" i="117"/>
  <c r="A88" i="117"/>
  <c r="G88" i="117"/>
  <c r="I88" i="117"/>
  <c r="A89" i="117"/>
  <c r="G89" i="117"/>
  <c r="I89" i="117"/>
  <c r="A90" i="117"/>
  <c r="G90" i="117"/>
  <c r="I90" i="117"/>
  <c r="A91" i="117"/>
  <c r="G91" i="117"/>
  <c r="I91" i="117"/>
  <c r="A92" i="117"/>
  <c r="G92" i="117"/>
  <c r="I92" i="117"/>
  <c r="A93" i="117"/>
  <c r="G93" i="117"/>
  <c r="I93" i="117"/>
  <c r="A94" i="117"/>
  <c r="G94" i="117"/>
  <c r="I94" i="117"/>
  <c r="A95" i="117"/>
  <c r="G95" i="117"/>
  <c r="I95" i="117"/>
  <c r="A96" i="117"/>
  <c r="G96" i="117"/>
  <c r="I96" i="117"/>
  <c r="A97" i="117"/>
  <c r="G97" i="117"/>
  <c r="I97" i="117"/>
  <c r="A98" i="117"/>
  <c r="G98" i="117"/>
  <c r="I98" i="117"/>
  <c r="A99" i="117"/>
  <c r="G99" i="117"/>
  <c r="I99" i="117"/>
  <c r="A100" i="117"/>
  <c r="G100" i="117"/>
  <c r="I100" i="117"/>
  <c r="A101" i="117"/>
  <c r="G101" i="117"/>
  <c r="I101" i="117"/>
  <c r="A102" i="117"/>
  <c r="G102" i="117"/>
  <c r="I102" i="117"/>
  <c r="A103" i="117"/>
  <c r="G103" i="117"/>
  <c r="I103" i="117"/>
  <c r="A104" i="117"/>
  <c r="G104" i="117"/>
  <c r="I104" i="117"/>
  <c r="A105" i="117"/>
  <c r="G105" i="117"/>
  <c r="I105" i="117"/>
  <c r="A106" i="117"/>
  <c r="G106" i="117"/>
  <c r="I106" i="117"/>
  <c r="A107" i="117"/>
  <c r="G107" i="117"/>
  <c r="I107" i="117"/>
  <c r="A7" i="117"/>
  <c r="G7" i="117"/>
  <c r="I7" i="117"/>
  <c r="A8" i="117"/>
  <c r="G8" i="117"/>
  <c r="I8" i="117"/>
  <c r="A9" i="117"/>
  <c r="G9" i="117"/>
  <c r="I9" i="117"/>
  <c r="A10" i="117"/>
  <c r="G10" i="117"/>
  <c r="I10" i="117"/>
  <c r="A17" i="116"/>
  <c r="G17" i="116"/>
  <c r="I17" i="116"/>
  <c r="A18" i="116"/>
  <c r="G18" i="116"/>
  <c r="I18" i="116"/>
  <c r="A19" i="116"/>
  <c r="G19" i="116"/>
  <c r="I19" i="116"/>
  <c r="A20" i="116"/>
  <c r="G20" i="116"/>
  <c r="I20" i="116"/>
  <c r="A21" i="116"/>
  <c r="G21" i="116"/>
  <c r="I21" i="116"/>
  <c r="A22" i="116"/>
  <c r="G22" i="116"/>
  <c r="I22" i="116"/>
  <c r="A23" i="116"/>
  <c r="G23" i="116"/>
  <c r="I23" i="116"/>
  <c r="A24" i="116"/>
  <c r="G24" i="116"/>
  <c r="I24" i="116"/>
  <c r="A25" i="116"/>
  <c r="G25" i="116"/>
  <c r="I25" i="116"/>
  <c r="A26" i="116"/>
  <c r="G26" i="116"/>
  <c r="I26" i="116"/>
  <c r="A27" i="116"/>
  <c r="G27" i="116"/>
  <c r="I27" i="116"/>
  <c r="A28" i="116"/>
  <c r="G28" i="116"/>
  <c r="I28" i="116"/>
  <c r="A29" i="116"/>
  <c r="G29" i="116"/>
  <c r="I29" i="116"/>
  <c r="A30" i="116"/>
  <c r="G30" i="116"/>
  <c r="I30" i="116"/>
  <c r="A31" i="116"/>
  <c r="G31" i="116"/>
  <c r="I31" i="116"/>
  <c r="A32" i="116"/>
  <c r="G32" i="116"/>
  <c r="I32" i="116"/>
  <c r="A33" i="116"/>
  <c r="G33" i="116"/>
  <c r="I33" i="116"/>
  <c r="A34" i="116"/>
  <c r="G34" i="116"/>
  <c r="I34" i="116"/>
  <c r="A35" i="116"/>
  <c r="G35" i="116"/>
  <c r="I35" i="116"/>
  <c r="A36" i="116"/>
  <c r="G36" i="116"/>
  <c r="I36" i="116"/>
  <c r="A37" i="116"/>
  <c r="G37" i="116"/>
  <c r="I37" i="116"/>
  <c r="A38" i="116"/>
  <c r="G38" i="116"/>
  <c r="I38" i="116"/>
  <c r="A39" i="116"/>
  <c r="G39" i="116"/>
  <c r="I39" i="116"/>
  <c r="A40" i="116"/>
  <c r="G40" i="116"/>
  <c r="I40" i="116"/>
  <c r="A41" i="116"/>
  <c r="G41" i="116"/>
  <c r="I41" i="116"/>
  <c r="A42" i="116"/>
  <c r="G42" i="116"/>
  <c r="I42" i="116"/>
  <c r="A43" i="116"/>
  <c r="G43" i="116"/>
  <c r="I43" i="116"/>
  <c r="A44" i="116"/>
  <c r="G44" i="116"/>
  <c r="I44" i="116"/>
  <c r="A45" i="116"/>
  <c r="G45" i="116"/>
  <c r="I45" i="116"/>
  <c r="A46" i="116"/>
  <c r="G46" i="116"/>
  <c r="I46" i="116"/>
  <c r="A47" i="116"/>
  <c r="G47" i="116"/>
  <c r="I47" i="116"/>
  <c r="A48" i="116"/>
  <c r="G48" i="116"/>
  <c r="I48" i="116"/>
  <c r="A49" i="116"/>
  <c r="G49" i="116"/>
  <c r="I49" i="116"/>
  <c r="A50" i="116"/>
  <c r="G50" i="116"/>
  <c r="I50" i="116"/>
  <c r="A51" i="116"/>
  <c r="G51" i="116"/>
  <c r="I51" i="116"/>
  <c r="A52" i="116"/>
  <c r="G52" i="116"/>
  <c r="I52" i="116"/>
  <c r="A53" i="116"/>
  <c r="G53" i="116"/>
  <c r="I53" i="116"/>
  <c r="A54" i="116"/>
  <c r="G54" i="116"/>
  <c r="I54" i="116"/>
  <c r="A55" i="116"/>
  <c r="G55" i="116"/>
  <c r="I55" i="116"/>
  <c r="A56" i="116"/>
  <c r="G56" i="116"/>
  <c r="I56" i="116"/>
  <c r="A57" i="116"/>
  <c r="G57" i="116"/>
  <c r="I57" i="116"/>
  <c r="A58" i="116"/>
  <c r="G58" i="116"/>
  <c r="I58" i="116"/>
  <c r="A59" i="116"/>
  <c r="G59" i="116"/>
  <c r="I59" i="116"/>
  <c r="A60" i="116"/>
  <c r="G60" i="116"/>
  <c r="I60" i="116"/>
  <c r="A61" i="116"/>
  <c r="G61" i="116"/>
  <c r="I61" i="116"/>
  <c r="A62" i="116"/>
  <c r="G62" i="116"/>
  <c r="I62" i="116"/>
  <c r="A63" i="116"/>
  <c r="G63" i="116"/>
  <c r="I63" i="116"/>
  <c r="A64" i="116"/>
  <c r="G64" i="116"/>
  <c r="I64" i="116"/>
  <c r="A65" i="116"/>
  <c r="G65" i="116"/>
  <c r="I65" i="116"/>
  <c r="A66" i="116"/>
  <c r="G66" i="116"/>
  <c r="I66" i="116"/>
  <c r="A67" i="116"/>
  <c r="G67" i="116"/>
  <c r="I67" i="116"/>
  <c r="A68" i="116"/>
  <c r="G68" i="116"/>
  <c r="I68" i="116"/>
  <c r="A69" i="116"/>
  <c r="G69" i="116"/>
  <c r="I69" i="116"/>
  <c r="A70" i="116"/>
  <c r="G70" i="116"/>
  <c r="I70" i="116"/>
  <c r="A71" i="116"/>
  <c r="G71" i="116"/>
  <c r="I71" i="116"/>
  <c r="A72" i="116"/>
  <c r="G72" i="116"/>
  <c r="I72" i="116"/>
  <c r="A73" i="116"/>
  <c r="G73" i="116"/>
  <c r="I73" i="116"/>
  <c r="A74" i="116"/>
  <c r="G74" i="116"/>
  <c r="I74" i="116"/>
  <c r="A75" i="116"/>
  <c r="G75" i="116"/>
  <c r="I75" i="116"/>
  <c r="A76" i="116"/>
  <c r="G76" i="116"/>
  <c r="I76" i="116"/>
  <c r="A77" i="116"/>
  <c r="G77" i="116"/>
  <c r="I77" i="116"/>
  <c r="A78" i="116"/>
  <c r="G78" i="116"/>
  <c r="I78" i="116"/>
  <c r="A79" i="116"/>
  <c r="G79" i="116"/>
  <c r="I79" i="116"/>
  <c r="A80" i="116"/>
  <c r="G80" i="116"/>
  <c r="I80" i="116"/>
  <c r="A81" i="116"/>
  <c r="G81" i="116"/>
  <c r="I81" i="116"/>
  <c r="A82" i="116"/>
  <c r="G82" i="116"/>
  <c r="I82" i="116"/>
  <c r="A83" i="116"/>
  <c r="G83" i="116"/>
  <c r="I83" i="116"/>
  <c r="A84" i="116"/>
  <c r="G84" i="116"/>
  <c r="I84" i="116"/>
  <c r="A85" i="116"/>
  <c r="G85" i="116"/>
  <c r="I85" i="116"/>
  <c r="A86" i="116"/>
  <c r="G86" i="116"/>
  <c r="I86" i="116"/>
  <c r="A87" i="116"/>
  <c r="G87" i="116"/>
  <c r="I87" i="116"/>
  <c r="A88" i="116"/>
  <c r="G88" i="116"/>
  <c r="I88" i="116"/>
  <c r="A89" i="116"/>
  <c r="G89" i="116"/>
  <c r="I89" i="116"/>
  <c r="A90" i="116"/>
  <c r="G90" i="116"/>
  <c r="I90" i="116"/>
  <c r="A91" i="116"/>
  <c r="G91" i="116"/>
  <c r="I91" i="116"/>
  <c r="A92" i="116"/>
  <c r="G92" i="116"/>
  <c r="I92" i="116"/>
  <c r="A93" i="116"/>
  <c r="G93" i="116"/>
  <c r="I93" i="116"/>
  <c r="A94" i="116"/>
  <c r="G94" i="116"/>
  <c r="I94" i="116"/>
  <c r="A95" i="116"/>
  <c r="G95" i="116"/>
  <c r="I95" i="116"/>
  <c r="A96" i="116"/>
  <c r="G96" i="116"/>
  <c r="I96" i="116"/>
  <c r="A97" i="116"/>
  <c r="G97" i="116"/>
  <c r="I97" i="116"/>
  <c r="A98" i="116"/>
  <c r="G98" i="116"/>
  <c r="I98" i="116"/>
  <c r="A99" i="116"/>
  <c r="G99" i="116"/>
  <c r="I99" i="116"/>
  <c r="A100" i="116"/>
  <c r="G100" i="116"/>
  <c r="I100" i="116"/>
  <c r="A101" i="116"/>
  <c r="G101" i="116"/>
  <c r="I101" i="116"/>
  <c r="A102" i="116"/>
  <c r="G102" i="116"/>
  <c r="I102" i="116"/>
  <c r="A103" i="116"/>
  <c r="G103" i="116"/>
  <c r="I103" i="116"/>
  <c r="A104" i="116"/>
  <c r="G104" i="116"/>
  <c r="I104" i="116"/>
  <c r="A105" i="116"/>
  <c r="G105" i="116"/>
  <c r="I105" i="116"/>
  <c r="A106" i="116"/>
  <c r="G106" i="116"/>
  <c r="I106" i="116"/>
  <c r="A107" i="116"/>
  <c r="G107" i="116"/>
  <c r="I107" i="116"/>
  <c r="A108" i="116"/>
  <c r="G108" i="116"/>
  <c r="I108" i="116"/>
  <c r="A109" i="116"/>
  <c r="G109" i="116"/>
  <c r="I109" i="116"/>
  <c r="A110" i="116"/>
  <c r="G110" i="116"/>
  <c r="I110" i="116"/>
  <c r="A111" i="116"/>
  <c r="G111" i="116"/>
  <c r="I111" i="116"/>
  <c r="A112" i="116"/>
  <c r="G112" i="116"/>
  <c r="I112" i="116"/>
  <c r="A3" i="116"/>
  <c r="G3" i="116"/>
  <c r="I3" i="116"/>
  <c r="A4" i="116"/>
  <c r="G4" i="116"/>
  <c r="I4" i="116"/>
  <c r="A5" i="116"/>
  <c r="G5" i="116"/>
  <c r="I5" i="116"/>
  <c r="A6" i="116"/>
  <c r="G6" i="116"/>
  <c r="I6" i="116"/>
  <c r="A113" i="116"/>
  <c r="G113" i="116"/>
  <c r="I113" i="116"/>
  <c r="A114" i="116"/>
  <c r="G114" i="116"/>
  <c r="I114" i="116"/>
  <c r="A115" i="116"/>
  <c r="G115" i="116"/>
  <c r="I115" i="116"/>
  <c r="A116" i="116"/>
  <c r="G116" i="116"/>
  <c r="I116" i="116"/>
  <c r="A117" i="116"/>
  <c r="G117" i="116"/>
  <c r="I117" i="116"/>
  <c r="A118" i="116"/>
  <c r="G118" i="116"/>
  <c r="I118" i="116"/>
  <c r="A119" i="116"/>
  <c r="G119" i="116"/>
  <c r="I119" i="116"/>
  <c r="A120" i="116"/>
  <c r="G120" i="116"/>
  <c r="I120" i="116"/>
  <c r="A121" i="116"/>
  <c r="G121" i="116"/>
  <c r="I121" i="116"/>
  <c r="A122" i="116"/>
  <c r="G122" i="116"/>
  <c r="I122" i="116"/>
  <c r="A123" i="116"/>
  <c r="G123" i="116"/>
  <c r="I123" i="116"/>
  <c r="A124" i="116"/>
  <c r="G124" i="116"/>
  <c r="I124" i="116"/>
  <c r="A125" i="116"/>
  <c r="G125" i="116"/>
  <c r="I125" i="116"/>
  <c r="A126" i="116"/>
  <c r="G126" i="116"/>
  <c r="I126" i="116"/>
  <c r="A127" i="116"/>
  <c r="G127" i="116"/>
  <c r="I127" i="116"/>
  <c r="A128" i="116"/>
  <c r="G128" i="116"/>
  <c r="I128" i="116"/>
  <c r="A129" i="116"/>
  <c r="G129" i="116"/>
  <c r="I129" i="116"/>
  <c r="A130" i="116"/>
  <c r="G130" i="116"/>
  <c r="I130" i="116"/>
  <c r="A131" i="116"/>
  <c r="G131" i="116"/>
  <c r="I131" i="116"/>
  <c r="A132" i="116"/>
  <c r="G132" i="116"/>
  <c r="I132" i="116"/>
  <c r="A133" i="116"/>
  <c r="G133" i="116"/>
  <c r="I133" i="116"/>
  <c r="A134" i="116"/>
  <c r="G134" i="116"/>
  <c r="I134" i="116"/>
  <c r="A135" i="116"/>
  <c r="G135" i="116"/>
  <c r="I135" i="116"/>
  <c r="A136" i="116"/>
  <c r="G136" i="116"/>
  <c r="I136" i="116"/>
  <c r="A137" i="116"/>
  <c r="G137" i="116"/>
  <c r="I137" i="116"/>
  <c r="A138" i="116"/>
  <c r="G138" i="116"/>
  <c r="I138" i="116"/>
  <c r="A139" i="116"/>
  <c r="G139" i="116"/>
  <c r="I139" i="116"/>
  <c r="A140" i="116"/>
  <c r="G140" i="116"/>
  <c r="I140" i="116"/>
  <c r="G141" i="116"/>
  <c r="I141" i="116"/>
  <c r="G142" i="116"/>
  <c r="I142" i="116"/>
  <c r="G143" i="116"/>
  <c r="I143" i="116"/>
  <c r="G7" i="116"/>
  <c r="I7" i="116"/>
  <c r="G8" i="116"/>
  <c r="I8" i="116"/>
  <c r="G9" i="116"/>
  <c r="I9" i="116"/>
  <c r="A9" i="115"/>
  <c r="G9" i="115"/>
  <c r="I9" i="115"/>
  <c r="A10" i="115"/>
  <c r="G10" i="115"/>
  <c r="I10" i="115"/>
  <c r="A11" i="115"/>
  <c r="G11" i="115"/>
  <c r="I11" i="115"/>
  <c r="A12" i="115"/>
  <c r="G12" i="115"/>
  <c r="I12" i="115"/>
  <c r="A13" i="115"/>
  <c r="G13" i="115"/>
  <c r="I13" i="115"/>
  <c r="A14" i="115"/>
  <c r="G14" i="115"/>
  <c r="I14" i="115"/>
  <c r="A15" i="115"/>
  <c r="G15" i="115"/>
  <c r="I15" i="115"/>
  <c r="A16" i="115"/>
  <c r="G16" i="115"/>
  <c r="I16" i="115"/>
  <c r="A17" i="115"/>
  <c r="G17" i="115"/>
  <c r="I17" i="115"/>
  <c r="A18" i="115"/>
  <c r="G18" i="115"/>
  <c r="I18" i="115"/>
  <c r="A19" i="115"/>
  <c r="G19" i="115"/>
  <c r="I19" i="115"/>
  <c r="A20" i="115"/>
  <c r="G20" i="115"/>
  <c r="I20" i="115"/>
  <c r="A21" i="115"/>
  <c r="G21" i="115"/>
  <c r="I21" i="115"/>
  <c r="A22" i="115"/>
  <c r="G22" i="115"/>
  <c r="I22" i="115"/>
  <c r="A23" i="115"/>
  <c r="G23" i="115"/>
  <c r="I23" i="115"/>
  <c r="A24" i="115"/>
  <c r="G24" i="115"/>
  <c r="I24" i="115"/>
  <c r="A25" i="115"/>
  <c r="G25" i="115"/>
  <c r="I25" i="115"/>
  <c r="A26" i="115"/>
  <c r="G26" i="115"/>
  <c r="I26" i="115"/>
  <c r="A27" i="115"/>
  <c r="G27" i="115"/>
  <c r="I27" i="115"/>
  <c r="A28" i="115"/>
  <c r="G28" i="115"/>
  <c r="I28" i="115"/>
  <c r="A29" i="115"/>
  <c r="G29" i="115"/>
  <c r="I29" i="115"/>
  <c r="A30" i="115"/>
  <c r="G30" i="115"/>
  <c r="I30" i="115"/>
  <c r="A31" i="115"/>
  <c r="G31" i="115"/>
  <c r="I31" i="115"/>
  <c r="A32" i="115"/>
  <c r="G32" i="115"/>
  <c r="I32" i="115"/>
  <c r="A33" i="115"/>
  <c r="G33" i="115"/>
  <c r="I33" i="115"/>
  <c r="A34" i="115"/>
  <c r="G34" i="115"/>
  <c r="I34" i="115"/>
  <c r="A35" i="115"/>
  <c r="G35" i="115"/>
  <c r="I35" i="115"/>
  <c r="A36" i="115"/>
  <c r="G36" i="115"/>
  <c r="I36" i="115"/>
  <c r="A37" i="115"/>
  <c r="G37" i="115"/>
  <c r="I37" i="115"/>
  <c r="A38" i="115"/>
  <c r="G38" i="115"/>
  <c r="I38" i="115"/>
  <c r="A39" i="115"/>
  <c r="G39" i="115"/>
  <c r="I39" i="115"/>
  <c r="A40" i="115"/>
  <c r="G40" i="115"/>
  <c r="I40" i="115"/>
  <c r="A41" i="115"/>
  <c r="G41" i="115"/>
  <c r="I41" i="115"/>
  <c r="A42" i="115"/>
  <c r="G42" i="115"/>
  <c r="I42" i="115"/>
  <c r="A43" i="115"/>
  <c r="G43" i="115"/>
  <c r="I43" i="115"/>
  <c r="A44" i="115"/>
  <c r="G44" i="115"/>
  <c r="I44" i="115"/>
  <c r="A45" i="115"/>
  <c r="G45" i="115"/>
  <c r="I45" i="115"/>
  <c r="A46" i="115"/>
  <c r="G46" i="115"/>
  <c r="I46" i="115"/>
  <c r="A47" i="115"/>
  <c r="G47" i="115"/>
  <c r="I47" i="115"/>
  <c r="A3" i="115"/>
  <c r="G3" i="115"/>
  <c r="I3" i="115"/>
  <c r="A4" i="115"/>
  <c r="G4" i="115"/>
  <c r="I4" i="115"/>
  <c r="A48" i="115"/>
  <c r="G48" i="115"/>
  <c r="I48" i="115"/>
  <c r="A49" i="115"/>
  <c r="G49" i="115"/>
  <c r="I49" i="115"/>
  <c r="A50" i="115"/>
  <c r="G50" i="115"/>
  <c r="I50" i="115"/>
  <c r="A51" i="115"/>
  <c r="G51" i="115"/>
  <c r="I51" i="115"/>
  <c r="A52" i="115"/>
  <c r="G52" i="115"/>
  <c r="I52" i="115"/>
  <c r="A53" i="115"/>
  <c r="G53" i="115"/>
  <c r="I53" i="115"/>
  <c r="A54" i="115"/>
  <c r="G54" i="115"/>
  <c r="I54" i="115"/>
  <c r="A55" i="115"/>
  <c r="G55" i="115"/>
  <c r="I55" i="115"/>
  <c r="A56" i="115"/>
  <c r="G56" i="115"/>
  <c r="I56" i="115"/>
  <c r="A57" i="115"/>
  <c r="G57" i="115"/>
  <c r="I57" i="115"/>
  <c r="A58" i="115"/>
  <c r="G58" i="115"/>
  <c r="I58" i="115"/>
  <c r="A59" i="115"/>
  <c r="G59" i="115"/>
  <c r="I59" i="115"/>
  <c r="A60" i="115"/>
  <c r="G60" i="115"/>
  <c r="I60" i="115"/>
  <c r="A61" i="115"/>
  <c r="G61" i="115"/>
  <c r="I61" i="115"/>
  <c r="A62" i="115"/>
  <c r="G62" i="115"/>
  <c r="I62" i="115"/>
  <c r="A63" i="115"/>
  <c r="G63" i="115"/>
  <c r="I63" i="115"/>
  <c r="A64" i="115"/>
  <c r="G64" i="115"/>
  <c r="I64" i="115"/>
  <c r="A65" i="115"/>
  <c r="G65" i="115"/>
  <c r="I65" i="115"/>
  <c r="A66" i="115"/>
  <c r="G66" i="115"/>
  <c r="I66" i="115"/>
  <c r="A67" i="115"/>
  <c r="G67" i="115"/>
  <c r="I67" i="115"/>
  <c r="A68" i="115"/>
  <c r="G68" i="115"/>
  <c r="I68" i="115"/>
  <c r="A69" i="115"/>
  <c r="G69" i="115"/>
  <c r="I69" i="115"/>
  <c r="A70" i="115"/>
  <c r="G70" i="115"/>
  <c r="I70" i="115"/>
  <c r="A71" i="115"/>
  <c r="G71" i="115"/>
  <c r="I71" i="115"/>
  <c r="A72" i="115"/>
  <c r="G72" i="115"/>
  <c r="I72" i="115"/>
  <c r="A73" i="115"/>
  <c r="G73" i="115"/>
  <c r="I73" i="115"/>
  <c r="A74" i="115"/>
  <c r="G74" i="115"/>
  <c r="I74" i="115"/>
  <c r="A75" i="115"/>
  <c r="G75" i="115"/>
  <c r="I75" i="115"/>
  <c r="A76" i="115"/>
  <c r="G76" i="115"/>
  <c r="I76" i="115"/>
  <c r="A77" i="115"/>
  <c r="G77" i="115"/>
  <c r="I77" i="115"/>
  <c r="A78" i="115"/>
  <c r="G78" i="115"/>
  <c r="I78" i="115"/>
  <c r="A79" i="115"/>
  <c r="G79" i="115"/>
  <c r="I79" i="115"/>
  <c r="A80" i="115"/>
  <c r="G80" i="115"/>
  <c r="I80" i="115"/>
  <c r="A81" i="115"/>
  <c r="G81" i="115"/>
  <c r="I81" i="115"/>
  <c r="A82" i="115"/>
  <c r="G82" i="115"/>
  <c r="I82" i="115"/>
  <c r="A83" i="115"/>
  <c r="G83" i="115"/>
  <c r="I83" i="115"/>
  <c r="A84" i="115"/>
  <c r="G84" i="115"/>
  <c r="I84" i="115"/>
  <c r="A85" i="115"/>
  <c r="G85" i="115"/>
  <c r="I85" i="115"/>
  <c r="A86" i="115"/>
  <c r="G86" i="115"/>
  <c r="I86" i="115"/>
  <c r="A87" i="115"/>
  <c r="G87" i="115"/>
  <c r="I87" i="115"/>
  <c r="A88" i="115"/>
  <c r="G88" i="115"/>
  <c r="I88" i="115"/>
  <c r="A89" i="115"/>
  <c r="G89" i="115"/>
  <c r="I89" i="115"/>
  <c r="A90" i="115"/>
  <c r="G90" i="115"/>
  <c r="I90" i="115"/>
  <c r="A91" i="115"/>
  <c r="G91" i="115"/>
  <c r="I91" i="115"/>
  <c r="A92" i="115"/>
  <c r="G92" i="115"/>
  <c r="I92" i="115"/>
  <c r="A93" i="115"/>
  <c r="G93" i="115"/>
  <c r="I93" i="115"/>
  <c r="A94" i="115"/>
  <c r="G94" i="115"/>
  <c r="I94" i="115"/>
  <c r="A95" i="115"/>
  <c r="G95" i="115"/>
  <c r="I95" i="115"/>
  <c r="A96" i="115"/>
  <c r="G96" i="115"/>
  <c r="I96" i="115"/>
  <c r="A97" i="115"/>
  <c r="G97" i="115"/>
  <c r="I97" i="115"/>
  <c r="A98" i="115"/>
  <c r="G98" i="115"/>
  <c r="I98" i="115"/>
  <c r="A99" i="115"/>
  <c r="G99" i="115"/>
  <c r="I99" i="115"/>
  <c r="A100" i="115"/>
  <c r="G100" i="115"/>
  <c r="I100" i="115"/>
  <c r="A101" i="115"/>
  <c r="G101" i="115"/>
  <c r="I101" i="115"/>
  <c r="A102" i="115"/>
  <c r="G102" i="115"/>
  <c r="I102" i="115"/>
  <c r="A5" i="115"/>
  <c r="G5" i="115"/>
  <c r="I5" i="115"/>
  <c r="A6" i="115"/>
  <c r="G6" i="115"/>
  <c r="I6" i="115"/>
  <c r="A9" i="114"/>
  <c r="G9" i="114"/>
  <c r="I9" i="114"/>
  <c r="A10" i="114"/>
  <c r="G10" i="114"/>
  <c r="I10" i="114"/>
  <c r="A11" i="114"/>
  <c r="G11" i="114"/>
  <c r="I11" i="114"/>
  <c r="A12" i="114"/>
  <c r="G12" i="114"/>
  <c r="I12" i="114"/>
  <c r="A13" i="114"/>
  <c r="G13" i="114"/>
  <c r="I13" i="114"/>
  <c r="A14" i="114"/>
  <c r="G14" i="114"/>
  <c r="I14" i="114"/>
  <c r="A15" i="114"/>
  <c r="G15" i="114"/>
  <c r="I15" i="114"/>
  <c r="A16" i="114"/>
  <c r="G16" i="114"/>
  <c r="I16" i="114"/>
  <c r="A17" i="114"/>
  <c r="G17" i="114"/>
  <c r="I17" i="114"/>
  <c r="A18" i="114"/>
  <c r="G18" i="114"/>
  <c r="I18" i="114"/>
  <c r="A19" i="114"/>
  <c r="G19" i="114"/>
  <c r="I19" i="114"/>
  <c r="A20" i="114"/>
  <c r="G20" i="114"/>
  <c r="I20" i="114"/>
  <c r="A21" i="114"/>
  <c r="G21" i="114"/>
  <c r="I21" i="114"/>
  <c r="A22" i="114"/>
  <c r="G22" i="114"/>
  <c r="I22" i="114"/>
  <c r="A23" i="114"/>
  <c r="G23" i="114"/>
  <c r="I23" i="114"/>
  <c r="A24" i="114"/>
  <c r="G24" i="114"/>
  <c r="I24" i="114"/>
  <c r="A25" i="114"/>
  <c r="G25" i="114"/>
  <c r="I25" i="114"/>
  <c r="A26" i="114"/>
  <c r="G26" i="114"/>
  <c r="I26" i="114"/>
  <c r="A27" i="114"/>
  <c r="G27" i="114"/>
  <c r="I27" i="114"/>
  <c r="A28" i="114"/>
  <c r="G28" i="114"/>
  <c r="I28" i="114"/>
  <c r="A29" i="114"/>
  <c r="G29" i="114"/>
  <c r="I29" i="114"/>
  <c r="A30" i="114"/>
  <c r="G30" i="114"/>
  <c r="I30" i="114"/>
  <c r="A31" i="114"/>
  <c r="G31" i="114"/>
  <c r="I31" i="114"/>
  <c r="A32" i="114"/>
  <c r="G32" i="114"/>
  <c r="I32" i="114"/>
  <c r="A33" i="114"/>
  <c r="G33" i="114"/>
  <c r="I33" i="114"/>
  <c r="A34" i="114"/>
  <c r="G34" i="114"/>
  <c r="I34" i="114"/>
  <c r="A35" i="114"/>
  <c r="G35" i="114"/>
  <c r="I35" i="114"/>
  <c r="A36" i="114"/>
  <c r="G36" i="114"/>
  <c r="I36" i="114"/>
  <c r="A37" i="114"/>
  <c r="G37" i="114"/>
  <c r="I37" i="114"/>
  <c r="A38" i="114"/>
  <c r="G38" i="114"/>
  <c r="I38" i="114"/>
  <c r="A39" i="114"/>
  <c r="G39" i="114"/>
  <c r="I39" i="114"/>
  <c r="A40" i="114"/>
  <c r="G40" i="114"/>
  <c r="I40" i="114"/>
  <c r="A41" i="114"/>
  <c r="G41" i="114"/>
  <c r="I41" i="114"/>
  <c r="A42" i="114"/>
  <c r="G42" i="114"/>
  <c r="I42" i="114"/>
  <c r="A43" i="114"/>
  <c r="G43" i="114"/>
  <c r="I43" i="114"/>
  <c r="A44" i="114"/>
  <c r="G44" i="114"/>
  <c r="I44" i="114"/>
  <c r="A45" i="114"/>
  <c r="G45" i="114"/>
  <c r="I45" i="114"/>
  <c r="A46" i="114"/>
  <c r="G46" i="114"/>
  <c r="I46" i="114"/>
  <c r="A47" i="114"/>
  <c r="G47" i="114"/>
  <c r="I47" i="114"/>
  <c r="A48" i="114"/>
  <c r="G48" i="114"/>
  <c r="I48" i="114"/>
  <c r="A49" i="114"/>
  <c r="G49" i="114"/>
  <c r="I49" i="114"/>
  <c r="A50" i="114"/>
  <c r="G50" i="114"/>
  <c r="I50" i="114"/>
  <c r="A51" i="114"/>
  <c r="G51" i="114"/>
  <c r="I51" i="114"/>
  <c r="A52" i="114"/>
  <c r="G52" i="114"/>
  <c r="I52" i="114"/>
  <c r="A53" i="114"/>
  <c r="G53" i="114"/>
  <c r="I53" i="114"/>
  <c r="A54" i="114"/>
  <c r="G54" i="114"/>
  <c r="I54" i="114"/>
  <c r="A55" i="114"/>
  <c r="G55" i="114"/>
  <c r="I55" i="114"/>
  <c r="A56" i="114"/>
  <c r="G56" i="114"/>
  <c r="I56" i="114"/>
  <c r="A57" i="114"/>
  <c r="G57" i="114"/>
  <c r="I57" i="114"/>
  <c r="A58" i="114"/>
  <c r="G58" i="114"/>
  <c r="I58" i="114"/>
  <c r="A59" i="114"/>
  <c r="G59" i="114"/>
  <c r="I59" i="114"/>
  <c r="A60" i="114"/>
  <c r="G60" i="114"/>
  <c r="I60" i="114"/>
  <c r="A61" i="114"/>
  <c r="G61" i="114"/>
  <c r="I61" i="114"/>
  <c r="A62" i="114"/>
  <c r="G62" i="114"/>
  <c r="I62" i="114"/>
  <c r="A63" i="114"/>
  <c r="G63" i="114"/>
  <c r="I63" i="114"/>
  <c r="A64" i="114"/>
  <c r="G64" i="114"/>
  <c r="I64" i="114"/>
  <c r="A65" i="114"/>
  <c r="G65" i="114"/>
  <c r="I65" i="114"/>
  <c r="A66" i="114"/>
  <c r="G66" i="114"/>
  <c r="I66" i="114"/>
  <c r="A67" i="114"/>
  <c r="G67" i="114"/>
  <c r="I67" i="114"/>
  <c r="A68" i="114"/>
  <c r="G68" i="114"/>
  <c r="I68" i="114"/>
  <c r="A69" i="114"/>
  <c r="G69" i="114"/>
  <c r="I69" i="114"/>
  <c r="A70" i="114"/>
  <c r="G70" i="114"/>
  <c r="I70" i="114"/>
  <c r="A71" i="114"/>
  <c r="G71" i="114"/>
  <c r="I71" i="114"/>
  <c r="A72" i="114"/>
  <c r="G72" i="114"/>
  <c r="I72" i="114"/>
  <c r="A73" i="114"/>
  <c r="G73" i="114"/>
  <c r="I73" i="114"/>
  <c r="A74" i="114"/>
  <c r="G74" i="114"/>
  <c r="I74" i="114"/>
  <c r="A75" i="114"/>
  <c r="G75" i="114"/>
  <c r="I75" i="114"/>
  <c r="A76" i="114"/>
  <c r="G76" i="114"/>
  <c r="I76" i="114"/>
  <c r="A77" i="114"/>
  <c r="G77" i="114"/>
  <c r="I77" i="114"/>
  <c r="A78" i="114"/>
  <c r="G78" i="114"/>
  <c r="I78" i="114"/>
  <c r="A79" i="114"/>
  <c r="G79" i="114"/>
  <c r="I79" i="114"/>
  <c r="A80" i="114"/>
  <c r="G80" i="114"/>
  <c r="I80" i="114"/>
  <c r="A81" i="114"/>
  <c r="G81" i="114"/>
  <c r="I81" i="114"/>
  <c r="A82" i="114"/>
  <c r="G82" i="114"/>
  <c r="I82" i="114"/>
  <c r="A83" i="114"/>
  <c r="G83" i="114"/>
  <c r="I83" i="114"/>
  <c r="A84" i="114"/>
  <c r="G84" i="114"/>
  <c r="I84" i="114"/>
  <c r="A85" i="114"/>
  <c r="G85" i="114"/>
  <c r="I85" i="114"/>
  <c r="A86" i="114"/>
  <c r="G86" i="114"/>
  <c r="I86" i="114"/>
  <c r="A3" i="114"/>
  <c r="G3" i="114"/>
  <c r="I3" i="114"/>
  <c r="A4" i="114"/>
  <c r="G4" i="114"/>
  <c r="I4" i="114"/>
  <c r="A87" i="114"/>
  <c r="G87" i="114"/>
  <c r="I87" i="114"/>
  <c r="A88" i="114"/>
  <c r="G88" i="114"/>
  <c r="I88" i="114"/>
  <c r="A89" i="114"/>
  <c r="G89" i="114"/>
  <c r="I89" i="114"/>
  <c r="A90" i="114"/>
  <c r="G90" i="114"/>
  <c r="I90" i="114"/>
  <c r="A91" i="114"/>
  <c r="G91" i="114"/>
  <c r="I91" i="114"/>
  <c r="A92" i="114"/>
  <c r="G92" i="114"/>
  <c r="I92" i="114"/>
  <c r="A93" i="114"/>
  <c r="G93" i="114"/>
  <c r="I93" i="114"/>
  <c r="A94" i="114"/>
  <c r="G94" i="114"/>
  <c r="I94" i="114"/>
  <c r="A95" i="114"/>
  <c r="G95" i="114"/>
  <c r="I95" i="114"/>
  <c r="A96" i="114"/>
  <c r="G96" i="114"/>
  <c r="I96" i="114"/>
  <c r="A97" i="114"/>
  <c r="G97" i="114"/>
  <c r="I97" i="114"/>
  <c r="A98" i="114"/>
  <c r="G98" i="114"/>
  <c r="I98" i="114"/>
  <c r="A99" i="114"/>
  <c r="G99" i="114"/>
  <c r="I99" i="114"/>
  <c r="A100" i="114"/>
  <c r="G100" i="114"/>
  <c r="I100" i="114"/>
  <c r="C100" i="114" s="1"/>
  <c r="A101" i="114"/>
  <c r="G101" i="114"/>
  <c r="I101" i="114"/>
  <c r="A102" i="114"/>
  <c r="G102" i="114"/>
  <c r="I102" i="114"/>
  <c r="A103" i="114"/>
  <c r="G103" i="114"/>
  <c r="I103" i="114"/>
  <c r="A104" i="114"/>
  <c r="G104" i="114"/>
  <c r="I104" i="114"/>
  <c r="A105" i="114"/>
  <c r="G105" i="114"/>
  <c r="I105" i="114"/>
  <c r="A106" i="114"/>
  <c r="G106" i="114"/>
  <c r="I106" i="114"/>
  <c r="A107" i="114"/>
  <c r="G107" i="114"/>
  <c r="I107" i="114"/>
  <c r="A108" i="114"/>
  <c r="G108" i="114"/>
  <c r="I108" i="114"/>
  <c r="A109" i="114"/>
  <c r="G109" i="114"/>
  <c r="I109" i="114"/>
  <c r="A110" i="114"/>
  <c r="G110" i="114"/>
  <c r="I110" i="114"/>
  <c r="A111" i="114"/>
  <c r="G111" i="114"/>
  <c r="I111" i="114"/>
  <c r="A112" i="114"/>
  <c r="G112" i="114"/>
  <c r="I112" i="114"/>
  <c r="A113" i="114"/>
  <c r="G113" i="114"/>
  <c r="I113" i="114"/>
  <c r="A114" i="114"/>
  <c r="G114" i="114"/>
  <c r="I114" i="114"/>
  <c r="A115" i="114"/>
  <c r="G115" i="114"/>
  <c r="I115" i="114"/>
  <c r="A116" i="114"/>
  <c r="G116" i="114"/>
  <c r="I116" i="114"/>
  <c r="A117" i="114"/>
  <c r="G117" i="114"/>
  <c r="I117" i="114"/>
  <c r="A118" i="114"/>
  <c r="G118" i="114"/>
  <c r="I118" i="114"/>
  <c r="A119" i="114"/>
  <c r="G119" i="114"/>
  <c r="I119" i="114"/>
  <c r="A120" i="114"/>
  <c r="G120" i="114"/>
  <c r="I120" i="114"/>
  <c r="A121" i="114"/>
  <c r="G121" i="114"/>
  <c r="I121" i="114"/>
  <c r="A122" i="114"/>
  <c r="G122" i="114"/>
  <c r="I122" i="114"/>
  <c r="A123" i="114"/>
  <c r="G123" i="114"/>
  <c r="I123" i="114"/>
  <c r="A124" i="114"/>
  <c r="G124" i="114"/>
  <c r="I124" i="114"/>
  <c r="A125" i="114"/>
  <c r="G125" i="114"/>
  <c r="I125" i="114"/>
  <c r="A126" i="114"/>
  <c r="G126" i="114"/>
  <c r="I126" i="114"/>
  <c r="A127" i="114"/>
  <c r="G127" i="114"/>
  <c r="I127" i="114"/>
  <c r="A128" i="114"/>
  <c r="G128" i="114"/>
  <c r="I128" i="114"/>
  <c r="A129" i="114"/>
  <c r="G129" i="114"/>
  <c r="I129" i="114"/>
  <c r="A130" i="114"/>
  <c r="G130" i="114"/>
  <c r="I130" i="114"/>
  <c r="G131" i="114"/>
  <c r="I131" i="114"/>
  <c r="G132" i="114"/>
  <c r="I132" i="114"/>
  <c r="G133" i="114"/>
  <c r="I133" i="114"/>
  <c r="G134" i="114"/>
  <c r="I134" i="114"/>
  <c r="G135" i="114"/>
  <c r="I135" i="114"/>
  <c r="G136" i="114"/>
  <c r="I136" i="114"/>
  <c r="G137" i="114"/>
  <c r="I137" i="114"/>
  <c r="G138" i="114"/>
  <c r="I138" i="114"/>
  <c r="G139" i="114"/>
  <c r="I139" i="114"/>
  <c r="G140" i="114"/>
  <c r="I140" i="114"/>
  <c r="G141" i="114"/>
  <c r="I141" i="114"/>
  <c r="G142" i="114"/>
  <c r="I142" i="114"/>
  <c r="G143" i="114"/>
  <c r="I143" i="114"/>
  <c r="G144" i="114"/>
  <c r="I144" i="114"/>
  <c r="G145" i="114"/>
  <c r="I145" i="114"/>
  <c r="G146" i="114"/>
  <c r="I146" i="114"/>
  <c r="G147" i="114"/>
  <c r="I147" i="114"/>
  <c r="G148" i="114"/>
  <c r="I148" i="114"/>
  <c r="G149" i="114"/>
  <c r="I149" i="114"/>
  <c r="G150" i="114"/>
  <c r="I150" i="114"/>
  <c r="G151" i="114"/>
  <c r="I151" i="114"/>
  <c r="G152" i="114"/>
  <c r="I152" i="114"/>
  <c r="G153" i="114"/>
  <c r="I153" i="114"/>
  <c r="G154" i="114"/>
  <c r="I154" i="114"/>
  <c r="G155" i="114"/>
  <c r="I155" i="114"/>
  <c r="G156" i="114"/>
  <c r="I156" i="114"/>
  <c r="G157" i="114"/>
  <c r="I157" i="114"/>
  <c r="G158" i="114"/>
  <c r="I158" i="114"/>
  <c r="G159" i="114"/>
  <c r="I159" i="114"/>
  <c r="G160" i="114"/>
  <c r="I160" i="114"/>
  <c r="G161" i="114"/>
  <c r="I161" i="114"/>
  <c r="G162" i="114"/>
  <c r="I162" i="114"/>
  <c r="G163" i="114"/>
  <c r="I163" i="114"/>
  <c r="G164" i="114"/>
  <c r="I164" i="114"/>
  <c r="G165" i="114"/>
  <c r="I165" i="114"/>
  <c r="G166" i="114"/>
  <c r="I166" i="114"/>
  <c r="G167" i="114"/>
  <c r="I167" i="114"/>
  <c r="G168" i="114"/>
  <c r="I168" i="114"/>
  <c r="G169" i="114"/>
  <c r="I169" i="114"/>
  <c r="G170" i="114"/>
  <c r="I170" i="114"/>
  <c r="G171" i="114"/>
  <c r="I171" i="114"/>
  <c r="G172" i="114"/>
  <c r="I172" i="114"/>
  <c r="G173" i="114"/>
  <c r="I173" i="114"/>
  <c r="G174" i="114"/>
  <c r="I174" i="114"/>
  <c r="G175" i="114"/>
  <c r="I175" i="114"/>
  <c r="G176" i="114"/>
  <c r="I176" i="114"/>
  <c r="G177" i="114"/>
  <c r="I177" i="114"/>
  <c r="G178" i="114"/>
  <c r="I178" i="114"/>
  <c r="G179" i="114"/>
  <c r="I179" i="114"/>
  <c r="G180" i="114"/>
  <c r="I180" i="114"/>
  <c r="G181" i="114"/>
  <c r="I181" i="114"/>
  <c r="G182" i="114"/>
  <c r="I182" i="114"/>
  <c r="G183" i="114"/>
  <c r="I183" i="114"/>
  <c r="G184" i="114"/>
  <c r="I184" i="114"/>
  <c r="G185" i="114"/>
  <c r="I185" i="114"/>
  <c r="G186" i="114"/>
  <c r="I186" i="114"/>
  <c r="G187" i="114"/>
  <c r="I187" i="114"/>
  <c r="G188" i="114"/>
  <c r="I188" i="114"/>
  <c r="G189" i="114"/>
  <c r="I189" i="114"/>
  <c r="G190" i="114"/>
  <c r="I190" i="114"/>
  <c r="G191" i="114"/>
  <c r="I191" i="114"/>
  <c r="G192" i="114"/>
  <c r="I192" i="114"/>
  <c r="G5" i="114"/>
  <c r="I5" i="114"/>
  <c r="G6" i="114"/>
  <c r="I6" i="114"/>
  <c r="G7" i="114"/>
  <c r="I7" i="114"/>
  <c r="G193" i="114"/>
  <c r="I193" i="114"/>
  <c r="G194" i="114"/>
  <c r="I194" i="114"/>
  <c r="G195" i="114"/>
  <c r="I195" i="114"/>
  <c r="G196" i="114"/>
  <c r="I196" i="114"/>
  <c r="G197" i="114"/>
  <c r="I197" i="114"/>
  <c r="G198" i="114"/>
  <c r="I198" i="114"/>
  <c r="G199" i="114"/>
  <c r="I199" i="114"/>
  <c r="G200" i="114"/>
  <c r="I200" i="114"/>
  <c r="G201" i="114"/>
  <c r="I201" i="114"/>
  <c r="G202" i="114"/>
  <c r="I202" i="114"/>
  <c r="G203" i="114"/>
  <c r="I203" i="114"/>
  <c r="G204" i="114"/>
  <c r="I204" i="114"/>
  <c r="G205" i="114"/>
  <c r="I205" i="114"/>
  <c r="G206" i="114"/>
  <c r="I206" i="114"/>
  <c r="G207" i="114"/>
  <c r="I207" i="114"/>
  <c r="G208" i="114"/>
  <c r="I208" i="114"/>
  <c r="A20" i="113"/>
  <c r="G20" i="113"/>
  <c r="I20" i="113"/>
  <c r="A21" i="113"/>
  <c r="G21" i="113"/>
  <c r="I21" i="113"/>
  <c r="A22" i="113"/>
  <c r="G22" i="113"/>
  <c r="I22" i="113"/>
  <c r="A23" i="113"/>
  <c r="G23" i="113"/>
  <c r="I23" i="113"/>
  <c r="A24" i="113"/>
  <c r="G24" i="113"/>
  <c r="C24" i="113" s="1"/>
  <c r="I24" i="113"/>
  <c r="A25" i="113"/>
  <c r="G25" i="113"/>
  <c r="I25" i="113"/>
  <c r="A26" i="113"/>
  <c r="G26" i="113"/>
  <c r="I26" i="113"/>
  <c r="G27" i="113"/>
  <c r="I27" i="113"/>
  <c r="G28" i="113"/>
  <c r="I28" i="113"/>
  <c r="G29" i="113"/>
  <c r="I29" i="113"/>
  <c r="G30" i="113"/>
  <c r="I30" i="113"/>
  <c r="G31" i="113"/>
  <c r="I31" i="113"/>
  <c r="G32" i="113"/>
  <c r="C32" i="113" s="1"/>
  <c r="I32" i="113"/>
  <c r="G33" i="113"/>
  <c r="I33" i="113"/>
  <c r="G34" i="113"/>
  <c r="I34" i="113"/>
  <c r="G35" i="113"/>
  <c r="I35" i="113"/>
  <c r="G36" i="113"/>
  <c r="I36" i="113"/>
  <c r="G37" i="113"/>
  <c r="I37" i="113"/>
  <c r="G38" i="113"/>
  <c r="I38" i="113"/>
  <c r="G39" i="113"/>
  <c r="I39" i="113"/>
  <c r="G40" i="113"/>
  <c r="I40" i="113"/>
  <c r="G41" i="113"/>
  <c r="I41" i="113"/>
  <c r="G42" i="113"/>
  <c r="I42" i="113"/>
  <c r="G43" i="113"/>
  <c r="I43" i="113"/>
  <c r="G44" i="113"/>
  <c r="I44" i="113"/>
  <c r="G45" i="113"/>
  <c r="I45" i="113"/>
  <c r="G46" i="113"/>
  <c r="I46" i="113"/>
  <c r="G47" i="113"/>
  <c r="I47" i="113"/>
  <c r="G48" i="113"/>
  <c r="I48" i="113"/>
  <c r="G49" i="113"/>
  <c r="I49" i="113"/>
  <c r="G50" i="113"/>
  <c r="I50" i="113"/>
  <c r="G51" i="113"/>
  <c r="I51" i="113"/>
  <c r="G52" i="113"/>
  <c r="I52" i="113"/>
  <c r="G53" i="113"/>
  <c r="I53" i="113"/>
  <c r="G54" i="113"/>
  <c r="I54" i="113"/>
  <c r="G55" i="113"/>
  <c r="I55" i="113"/>
  <c r="G56" i="113"/>
  <c r="I56" i="113"/>
  <c r="G57" i="113"/>
  <c r="I57" i="113"/>
  <c r="G58" i="113"/>
  <c r="I58" i="113"/>
  <c r="G59" i="113"/>
  <c r="I59" i="113"/>
  <c r="G60" i="113"/>
  <c r="I60" i="113"/>
  <c r="G61" i="113"/>
  <c r="I61" i="113"/>
  <c r="G62" i="113"/>
  <c r="I62" i="113"/>
  <c r="G63" i="113"/>
  <c r="I63" i="113"/>
  <c r="G64" i="113"/>
  <c r="I64" i="113"/>
  <c r="G65" i="113"/>
  <c r="I65" i="113"/>
  <c r="G66" i="113"/>
  <c r="I66" i="113"/>
  <c r="G67" i="113"/>
  <c r="I67" i="113"/>
  <c r="G68" i="113"/>
  <c r="I68" i="113"/>
  <c r="G3" i="113"/>
  <c r="I3" i="113"/>
  <c r="G4" i="113"/>
  <c r="I4" i="113"/>
  <c r="G5" i="113"/>
  <c r="I5" i="113"/>
  <c r="G6" i="113"/>
  <c r="I6" i="113"/>
  <c r="G7" i="113"/>
  <c r="I7" i="113"/>
  <c r="G8" i="113"/>
  <c r="I8" i="113"/>
  <c r="G69" i="113"/>
  <c r="I69" i="113"/>
  <c r="G70" i="113"/>
  <c r="I70" i="113"/>
  <c r="G71" i="113"/>
  <c r="I71" i="113"/>
  <c r="G72" i="113"/>
  <c r="I72" i="113"/>
  <c r="G73" i="113"/>
  <c r="I73" i="113"/>
  <c r="G74" i="113"/>
  <c r="I74" i="113"/>
  <c r="G75" i="113"/>
  <c r="I75" i="113"/>
  <c r="G76" i="113"/>
  <c r="I76" i="113"/>
  <c r="G77" i="113"/>
  <c r="I77" i="113"/>
  <c r="G78" i="113"/>
  <c r="I78" i="113"/>
  <c r="G79" i="113"/>
  <c r="I79" i="113"/>
  <c r="G80" i="113"/>
  <c r="I80" i="113"/>
  <c r="G81" i="113"/>
  <c r="I81" i="113"/>
  <c r="G82" i="113"/>
  <c r="I82" i="113"/>
  <c r="G83" i="113"/>
  <c r="I83" i="113"/>
  <c r="G84" i="113"/>
  <c r="I84" i="113"/>
  <c r="G85" i="113"/>
  <c r="I85" i="113"/>
  <c r="G86" i="113"/>
  <c r="I86" i="113"/>
  <c r="G87" i="113"/>
  <c r="I87" i="113"/>
  <c r="G88" i="113"/>
  <c r="I88" i="113"/>
  <c r="G89" i="113"/>
  <c r="I89" i="113"/>
  <c r="G90" i="113"/>
  <c r="I90" i="113"/>
  <c r="G91" i="113"/>
  <c r="I91" i="113"/>
  <c r="G92" i="113"/>
  <c r="I92" i="113"/>
  <c r="G93" i="113"/>
  <c r="I93" i="113"/>
  <c r="G94" i="113"/>
  <c r="I94" i="113"/>
  <c r="G95" i="113"/>
  <c r="I95" i="113"/>
  <c r="G96" i="113"/>
  <c r="I96" i="113"/>
  <c r="G97" i="113"/>
  <c r="I97" i="113"/>
  <c r="G98" i="113"/>
  <c r="I98" i="113"/>
  <c r="G99" i="113"/>
  <c r="I99" i="113"/>
  <c r="G100" i="113"/>
  <c r="I100" i="113"/>
  <c r="G101" i="113"/>
  <c r="I101" i="113"/>
  <c r="G102" i="113"/>
  <c r="I102" i="113"/>
  <c r="G103" i="113"/>
  <c r="I103" i="113"/>
  <c r="G104" i="113"/>
  <c r="I104" i="113"/>
  <c r="G105" i="113"/>
  <c r="I105" i="113"/>
  <c r="G106" i="113"/>
  <c r="I106" i="113"/>
  <c r="G107" i="113"/>
  <c r="I107" i="113"/>
  <c r="G108" i="113"/>
  <c r="I108" i="113"/>
  <c r="G109" i="113"/>
  <c r="I109" i="113"/>
  <c r="G110" i="113"/>
  <c r="I110" i="113"/>
  <c r="G111" i="113"/>
  <c r="I111" i="113"/>
  <c r="G112" i="113"/>
  <c r="I112" i="113"/>
  <c r="G113" i="113"/>
  <c r="I113" i="113"/>
  <c r="G114" i="113"/>
  <c r="I114" i="113"/>
  <c r="G115" i="113"/>
  <c r="I115" i="113"/>
  <c r="G116" i="113"/>
  <c r="I116" i="113"/>
  <c r="G117" i="113"/>
  <c r="I117" i="113"/>
  <c r="G118" i="113"/>
  <c r="I118" i="113"/>
  <c r="G119" i="113"/>
  <c r="I119" i="113"/>
  <c r="G120" i="113"/>
  <c r="I120" i="113"/>
  <c r="G121" i="113"/>
  <c r="I121" i="113"/>
  <c r="G122" i="113"/>
  <c r="I122" i="113"/>
  <c r="G123" i="113"/>
  <c r="I123" i="113"/>
  <c r="G124" i="113"/>
  <c r="I124" i="113"/>
  <c r="G125" i="113"/>
  <c r="I125" i="113"/>
  <c r="G126" i="113"/>
  <c r="I126" i="113"/>
  <c r="G127" i="113"/>
  <c r="I127" i="113"/>
  <c r="G128" i="113"/>
  <c r="I128" i="113"/>
  <c r="G129" i="113"/>
  <c r="I129" i="113"/>
  <c r="G130" i="113"/>
  <c r="I130" i="113"/>
  <c r="G131" i="113"/>
  <c r="I131" i="113"/>
  <c r="G132" i="113"/>
  <c r="I132" i="113"/>
  <c r="G133" i="113"/>
  <c r="I133" i="113"/>
  <c r="G134" i="113"/>
  <c r="I134" i="113"/>
  <c r="G135" i="113"/>
  <c r="I135" i="113"/>
  <c r="G136" i="113"/>
  <c r="I136" i="113"/>
  <c r="G137" i="113"/>
  <c r="I137" i="113"/>
  <c r="G138" i="113"/>
  <c r="I138" i="113"/>
  <c r="G139" i="113"/>
  <c r="I139" i="113"/>
  <c r="G140" i="113"/>
  <c r="I140" i="113"/>
  <c r="G141" i="113"/>
  <c r="C141" i="113" s="1"/>
  <c r="I141" i="113"/>
  <c r="G142" i="113"/>
  <c r="I142" i="113"/>
  <c r="G143" i="113"/>
  <c r="I143" i="113"/>
  <c r="G144" i="113"/>
  <c r="I144" i="113"/>
  <c r="G145" i="113"/>
  <c r="I145" i="113"/>
  <c r="G146" i="113"/>
  <c r="I146" i="113"/>
  <c r="G147" i="113"/>
  <c r="I147" i="113"/>
  <c r="G148" i="113"/>
  <c r="I148" i="113"/>
  <c r="G149" i="113"/>
  <c r="I149" i="113"/>
  <c r="G150" i="113"/>
  <c r="I150" i="113"/>
  <c r="G151" i="113"/>
  <c r="I151" i="113"/>
  <c r="G152" i="113"/>
  <c r="I152" i="113"/>
  <c r="G153" i="113"/>
  <c r="I153" i="113"/>
  <c r="G154" i="113"/>
  <c r="I154" i="113"/>
  <c r="G155" i="113"/>
  <c r="I155" i="113"/>
  <c r="G156" i="113"/>
  <c r="I156" i="113"/>
  <c r="G157" i="113"/>
  <c r="I157" i="113"/>
  <c r="G158" i="113"/>
  <c r="I158" i="113"/>
  <c r="G159" i="113"/>
  <c r="I159" i="113"/>
  <c r="G160" i="113"/>
  <c r="I160" i="113"/>
  <c r="G161" i="113"/>
  <c r="I161" i="113"/>
  <c r="G162" i="113"/>
  <c r="I162" i="113"/>
  <c r="G163" i="113"/>
  <c r="I163" i="113"/>
  <c r="G164" i="113"/>
  <c r="I164" i="113"/>
  <c r="G165" i="113"/>
  <c r="I165" i="113"/>
  <c r="G166" i="113"/>
  <c r="I166" i="113"/>
  <c r="G167" i="113"/>
  <c r="I167" i="113"/>
  <c r="G168" i="113"/>
  <c r="I168" i="113"/>
  <c r="G169" i="113"/>
  <c r="I169" i="113"/>
  <c r="G170" i="113"/>
  <c r="I170" i="113"/>
  <c r="G171" i="113"/>
  <c r="I171" i="113"/>
  <c r="G172" i="113"/>
  <c r="I172" i="113"/>
  <c r="G173" i="113"/>
  <c r="I173" i="113"/>
  <c r="G174" i="113"/>
  <c r="I174" i="113"/>
  <c r="G175" i="113"/>
  <c r="I175" i="113"/>
  <c r="G176" i="113"/>
  <c r="I176" i="113"/>
  <c r="G177" i="113"/>
  <c r="I177" i="113"/>
  <c r="G178" i="113"/>
  <c r="I178" i="113"/>
  <c r="G179" i="113"/>
  <c r="I179" i="113"/>
  <c r="G180" i="113"/>
  <c r="I180" i="113"/>
  <c r="G181" i="113"/>
  <c r="I181" i="113"/>
  <c r="G182" i="113"/>
  <c r="I182" i="113"/>
  <c r="G183" i="113"/>
  <c r="I183" i="113"/>
  <c r="G9" i="113"/>
  <c r="I9" i="113"/>
  <c r="G184" i="113"/>
  <c r="I184" i="113"/>
  <c r="G185" i="113"/>
  <c r="I185" i="113"/>
  <c r="G186" i="113"/>
  <c r="I186" i="113"/>
  <c r="G187" i="113"/>
  <c r="I187" i="113"/>
  <c r="G188" i="113"/>
  <c r="I188" i="113"/>
  <c r="G189" i="113"/>
  <c r="I189" i="113"/>
  <c r="G10" i="113"/>
  <c r="I10" i="113"/>
  <c r="G11" i="113"/>
  <c r="I11" i="113"/>
  <c r="G12" i="113"/>
  <c r="I12" i="113"/>
  <c r="G13" i="113"/>
  <c r="I13" i="113"/>
  <c r="G190" i="113"/>
  <c r="I190" i="113"/>
  <c r="A6" i="112"/>
  <c r="G6" i="112"/>
  <c r="I6" i="112"/>
  <c r="A7" i="112"/>
  <c r="G7" i="112"/>
  <c r="I7" i="112"/>
  <c r="A8" i="112"/>
  <c r="G8" i="112"/>
  <c r="I8" i="112"/>
  <c r="A9" i="112"/>
  <c r="G9" i="112"/>
  <c r="I9" i="112"/>
  <c r="A10" i="112"/>
  <c r="G10" i="112"/>
  <c r="I10" i="112"/>
  <c r="A11" i="112"/>
  <c r="G11" i="112"/>
  <c r="I11" i="112"/>
  <c r="A12" i="112"/>
  <c r="G12" i="112"/>
  <c r="I12" i="112"/>
  <c r="A13" i="112"/>
  <c r="G13" i="112"/>
  <c r="I13" i="112"/>
  <c r="A14" i="112"/>
  <c r="G14" i="112"/>
  <c r="I14" i="112"/>
  <c r="A15" i="112"/>
  <c r="G15" i="112"/>
  <c r="I15" i="112"/>
  <c r="A16" i="112"/>
  <c r="G16" i="112"/>
  <c r="I16" i="112"/>
  <c r="A17" i="112"/>
  <c r="G17" i="112"/>
  <c r="I17" i="112"/>
  <c r="A18" i="112"/>
  <c r="G18" i="112"/>
  <c r="I18" i="112"/>
  <c r="A19" i="112"/>
  <c r="G19" i="112"/>
  <c r="I19" i="112"/>
  <c r="A20" i="112"/>
  <c r="G20" i="112"/>
  <c r="I20" i="112"/>
  <c r="A21" i="112"/>
  <c r="G21" i="112"/>
  <c r="I21" i="112"/>
  <c r="A22" i="112"/>
  <c r="G22" i="112"/>
  <c r="I22" i="112"/>
  <c r="A23" i="112"/>
  <c r="G23" i="112"/>
  <c r="I23" i="112"/>
  <c r="A24" i="112"/>
  <c r="G24" i="112"/>
  <c r="I24" i="112"/>
  <c r="A25" i="112"/>
  <c r="G25" i="112"/>
  <c r="I25" i="112"/>
  <c r="A26" i="112"/>
  <c r="G26" i="112"/>
  <c r="I26" i="112"/>
  <c r="A27" i="112"/>
  <c r="G27" i="112"/>
  <c r="I27" i="112"/>
  <c r="A28" i="112"/>
  <c r="G28" i="112"/>
  <c r="I28" i="112"/>
  <c r="A29" i="112"/>
  <c r="G29" i="112"/>
  <c r="I29" i="112"/>
  <c r="A30" i="112"/>
  <c r="G30" i="112"/>
  <c r="I30" i="112"/>
  <c r="A31" i="112"/>
  <c r="G31" i="112"/>
  <c r="I31" i="112"/>
  <c r="A32" i="112"/>
  <c r="G32" i="112"/>
  <c r="I32" i="112"/>
  <c r="A33" i="112"/>
  <c r="G33" i="112"/>
  <c r="I33" i="112"/>
  <c r="A34" i="112"/>
  <c r="G34" i="112"/>
  <c r="I34" i="112"/>
  <c r="A35" i="112"/>
  <c r="G35" i="112"/>
  <c r="I35" i="112"/>
  <c r="A36" i="112"/>
  <c r="G36" i="112"/>
  <c r="I36" i="112"/>
  <c r="A37" i="112"/>
  <c r="G37" i="112"/>
  <c r="I37" i="112"/>
  <c r="A38" i="112"/>
  <c r="G38" i="112"/>
  <c r="I38" i="112"/>
  <c r="A39" i="112"/>
  <c r="G39" i="112"/>
  <c r="I39" i="112"/>
  <c r="A40" i="112"/>
  <c r="G40" i="112"/>
  <c r="I40" i="112"/>
  <c r="A41" i="112"/>
  <c r="G41" i="112"/>
  <c r="I41" i="112"/>
  <c r="A42" i="112"/>
  <c r="G42" i="112"/>
  <c r="I42" i="112"/>
  <c r="A43" i="112"/>
  <c r="G43" i="112"/>
  <c r="I43" i="112"/>
  <c r="A44" i="112"/>
  <c r="G44" i="112"/>
  <c r="I44" i="112"/>
  <c r="A45" i="112"/>
  <c r="G45" i="112"/>
  <c r="I45" i="112"/>
  <c r="A46" i="112"/>
  <c r="G46" i="112"/>
  <c r="I46" i="112"/>
  <c r="A47" i="112"/>
  <c r="G47" i="112"/>
  <c r="I47" i="112"/>
  <c r="A48" i="112"/>
  <c r="G48" i="112"/>
  <c r="I48" i="112"/>
  <c r="A49" i="112"/>
  <c r="G49" i="112"/>
  <c r="I49" i="112"/>
  <c r="A50" i="112"/>
  <c r="G50" i="112"/>
  <c r="I50" i="112"/>
  <c r="A51" i="112"/>
  <c r="G51" i="112"/>
  <c r="I51" i="112"/>
  <c r="A52" i="112"/>
  <c r="G52" i="112"/>
  <c r="I52" i="112"/>
  <c r="A53" i="112"/>
  <c r="G53" i="112"/>
  <c r="I53" i="112"/>
  <c r="A54" i="112"/>
  <c r="G54" i="112"/>
  <c r="I54" i="112"/>
  <c r="A55" i="112"/>
  <c r="G55" i="112"/>
  <c r="I55" i="112"/>
  <c r="A56" i="112"/>
  <c r="G56" i="112"/>
  <c r="I56" i="112"/>
  <c r="A57" i="112"/>
  <c r="G57" i="112"/>
  <c r="I57" i="112"/>
  <c r="A58" i="112"/>
  <c r="G58" i="112"/>
  <c r="I58" i="112"/>
  <c r="A59" i="112"/>
  <c r="G59" i="112"/>
  <c r="I59" i="112"/>
  <c r="A60" i="112"/>
  <c r="G60" i="112"/>
  <c r="I60" i="112"/>
  <c r="A3" i="112"/>
  <c r="G3" i="112"/>
  <c r="I3" i="112"/>
  <c r="A4" i="112"/>
  <c r="G4" i="112"/>
  <c r="I4" i="112"/>
  <c r="A5" i="112"/>
  <c r="G5" i="112"/>
  <c r="I5" i="112"/>
  <c r="A61" i="112"/>
  <c r="G61" i="112"/>
  <c r="I61" i="112"/>
  <c r="A62" i="112"/>
  <c r="G62" i="112"/>
  <c r="I62" i="112"/>
  <c r="A63" i="112"/>
  <c r="G63" i="112"/>
  <c r="I63" i="112"/>
  <c r="A64" i="112"/>
  <c r="G64" i="112"/>
  <c r="I64" i="112"/>
  <c r="A65" i="112"/>
  <c r="G65" i="112"/>
  <c r="I65" i="112"/>
  <c r="A66" i="112"/>
  <c r="G66" i="112"/>
  <c r="I66" i="112"/>
  <c r="A67" i="112"/>
  <c r="G67" i="112"/>
  <c r="I67" i="112"/>
  <c r="A68" i="112"/>
  <c r="G68" i="112"/>
  <c r="I68" i="112"/>
  <c r="A69" i="112"/>
  <c r="G69" i="112"/>
  <c r="I69" i="112"/>
  <c r="A70" i="112"/>
  <c r="G70" i="112"/>
  <c r="I70" i="112"/>
  <c r="A71" i="112"/>
  <c r="G71" i="112"/>
  <c r="I71" i="112"/>
  <c r="A72" i="112"/>
  <c r="G72" i="112"/>
  <c r="I72" i="112"/>
  <c r="A73" i="112"/>
  <c r="G73" i="112"/>
  <c r="I73" i="112"/>
  <c r="A74" i="112"/>
  <c r="G74" i="112"/>
  <c r="I74" i="112"/>
  <c r="A75" i="112"/>
  <c r="G75" i="112"/>
  <c r="I75" i="112"/>
  <c r="A76" i="112"/>
  <c r="G76" i="112"/>
  <c r="I76" i="112"/>
  <c r="A77" i="112"/>
  <c r="G77" i="112"/>
  <c r="I77" i="112"/>
  <c r="A78" i="112"/>
  <c r="G78" i="112"/>
  <c r="I78" i="112"/>
  <c r="A79" i="112"/>
  <c r="G79" i="112"/>
  <c r="I79" i="112"/>
  <c r="A80" i="112"/>
  <c r="G80" i="112"/>
  <c r="I80" i="112"/>
  <c r="A81" i="112"/>
  <c r="G81" i="112"/>
  <c r="I81" i="112"/>
  <c r="A82" i="112"/>
  <c r="G82" i="112"/>
  <c r="I82" i="112"/>
  <c r="A83" i="112"/>
  <c r="G83" i="112"/>
  <c r="I83" i="112"/>
  <c r="A84" i="112"/>
  <c r="G84" i="112"/>
  <c r="I84" i="112"/>
  <c r="A85" i="112"/>
  <c r="G85" i="112"/>
  <c r="I85" i="112"/>
  <c r="A86" i="112"/>
  <c r="G86" i="112"/>
  <c r="I86" i="112"/>
  <c r="A87" i="112"/>
  <c r="G87" i="112"/>
  <c r="I87" i="112"/>
  <c r="A88" i="112"/>
  <c r="G88" i="112"/>
  <c r="I88" i="112"/>
  <c r="A89" i="112"/>
  <c r="G89" i="112"/>
  <c r="I89" i="112"/>
  <c r="A90" i="112"/>
  <c r="G90" i="112"/>
  <c r="I90" i="112"/>
  <c r="A91" i="112"/>
  <c r="G91" i="112"/>
  <c r="I91" i="112"/>
  <c r="A92" i="112"/>
  <c r="G92" i="112"/>
  <c r="I92" i="112"/>
  <c r="A93" i="112"/>
  <c r="G93" i="112"/>
  <c r="I93" i="112"/>
  <c r="A94" i="112"/>
  <c r="G94" i="112"/>
  <c r="I94" i="112"/>
  <c r="A95" i="112"/>
  <c r="G95" i="112"/>
  <c r="I95" i="112"/>
  <c r="A96" i="112"/>
  <c r="G96" i="112"/>
  <c r="I96" i="112"/>
  <c r="G97" i="112"/>
  <c r="I97" i="112"/>
  <c r="A18" i="111"/>
  <c r="G18" i="111"/>
  <c r="I18" i="111"/>
  <c r="A19" i="111"/>
  <c r="G19" i="111"/>
  <c r="I19" i="111"/>
  <c r="A20" i="111"/>
  <c r="G20" i="111"/>
  <c r="I20" i="111"/>
  <c r="A21" i="111"/>
  <c r="G21" i="111"/>
  <c r="I21" i="111"/>
  <c r="A22" i="111"/>
  <c r="G22" i="111"/>
  <c r="I22" i="111"/>
  <c r="A23" i="111"/>
  <c r="G23" i="111"/>
  <c r="I23" i="111"/>
  <c r="A24" i="111"/>
  <c r="G24" i="111"/>
  <c r="I24" i="111"/>
  <c r="A25" i="111"/>
  <c r="G25" i="111"/>
  <c r="I25" i="111"/>
  <c r="A26" i="111"/>
  <c r="G26" i="111"/>
  <c r="I26" i="111"/>
  <c r="A27" i="111"/>
  <c r="G27" i="111"/>
  <c r="I27" i="111"/>
  <c r="A28" i="111"/>
  <c r="G28" i="111"/>
  <c r="I28" i="111"/>
  <c r="A29" i="111"/>
  <c r="G29" i="111"/>
  <c r="I29" i="111"/>
  <c r="A30" i="111"/>
  <c r="G30" i="111"/>
  <c r="I30" i="111"/>
  <c r="A31" i="111"/>
  <c r="G31" i="111"/>
  <c r="I31" i="111"/>
  <c r="A32" i="111"/>
  <c r="G32" i="111"/>
  <c r="I32" i="111"/>
  <c r="A33" i="111"/>
  <c r="G33" i="111"/>
  <c r="I33" i="111"/>
  <c r="A34" i="111"/>
  <c r="G34" i="111"/>
  <c r="I34" i="111"/>
  <c r="A35" i="111"/>
  <c r="G35" i="111"/>
  <c r="I35" i="111"/>
  <c r="A36" i="111"/>
  <c r="G36" i="111"/>
  <c r="I36" i="111"/>
  <c r="A37" i="111"/>
  <c r="G37" i="111"/>
  <c r="I37" i="111"/>
  <c r="A38" i="111"/>
  <c r="G38" i="111"/>
  <c r="I38" i="111"/>
  <c r="A39" i="111"/>
  <c r="G39" i="111"/>
  <c r="I39" i="111"/>
  <c r="A40" i="111"/>
  <c r="G40" i="111"/>
  <c r="I40" i="111"/>
  <c r="A41" i="111"/>
  <c r="G41" i="111"/>
  <c r="I41" i="111"/>
  <c r="A42" i="111"/>
  <c r="G42" i="111"/>
  <c r="I42" i="111"/>
  <c r="A43" i="111"/>
  <c r="G43" i="111"/>
  <c r="I43" i="111"/>
  <c r="A44" i="111"/>
  <c r="G44" i="111"/>
  <c r="I44" i="111"/>
  <c r="A45" i="111"/>
  <c r="G45" i="111"/>
  <c r="I45" i="111"/>
  <c r="A46" i="111"/>
  <c r="G46" i="111"/>
  <c r="I46" i="111"/>
  <c r="A47" i="111"/>
  <c r="G47" i="111"/>
  <c r="I47" i="111"/>
  <c r="A48" i="111"/>
  <c r="G48" i="111"/>
  <c r="I48" i="111"/>
  <c r="A49" i="111"/>
  <c r="G49" i="111"/>
  <c r="I49" i="111"/>
  <c r="A50" i="111"/>
  <c r="G50" i="111"/>
  <c r="I50" i="111"/>
  <c r="A51" i="111"/>
  <c r="G51" i="111"/>
  <c r="I51" i="111"/>
  <c r="A52" i="111"/>
  <c r="G52" i="111"/>
  <c r="I52" i="111"/>
  <c r="A53" i="111"/>
  <c r="G53" i="111"/>
  <c r="I53" i="111"/>
  <c r="A54" i="111"/>
  <c r="G54" i="111"/>
  <c r="I54" i="111"/>
  <c r="A55" i="111"/>
  <c r="G55" i="111"/>
  <c r="I55" i="111"/>
  <c r="A56" i="111"/>
  <c r="G56" i="111"/>
  <c r="I56" i="111"/>
  <c r="A57" i="111"/>
  <c r="G57" i="111"/>
  <c r="I57" i="111"/>
  <c r="A58" i="111"/>
  <c r="G58" i="111"/>
  <c r="I58" i="111"/>
  <c r="A59" i="111"/>
  <c r="G59" i="111"/>
  <c r="I59" i="111"/>
  <c r="A60" i="111"/>
  <c r="G60" i="111"/>
  <c r="I60" i="111"/>
  <c r="A61" i="111"/>
  <c r="G61" i="111"/>
  <c r="I61" i="111"/>
  <c r="A62" i="111"/>
  <c r="G62" i="111"/>
  <c r="I62" i="111"/>
  <c r="A63" i="111"/>
  <c r="G63" i="111"/>
  <c r="I63" i="111"/>
  <c r="A64" i="111"/>
  <c r="G64" i="111"/>
  <c r="I64" i="111"/>
  <c r="A65" i="111"/>
  <c r="G65" i="111"/>
  <c r="I65" i="111"/>
  <c r="A66" i="111"/>
  <c r="G66" i="111"/>
  <c r="I66" i="111"/>
  <c r="A67" i="111"/>
  <c r="G67" i="111"/>
  <c r="I67" i="111"/>
  <c r="A68" i="111"/>
  <c r="G68" i="111"/>
  <c r="I68" i="111"/>
  <c r="A69" i="111"/>
  <c r="G69" i="111"/>
  <c r="I69" i="111"/>
  <c r="A70" i="111"/>
  <c r="G70" i="111"/>
  <c r="I70" i="111"/>
  <c r="A71" i="111"/>
  <c r="G71" i="111"/>
  <c r="I71" i="111"/>
  <c r="A72" i="111"/>
  <c r="G72" i="111"/>
  <c r="I72" i="111"/>
  <c r="A73" i="111"/>
  <c r="G73" i="111"/>
  <c r="I73" i="111"/>
  <c r="A3" i="111"/>
  <c r="G3" i="111"/>
  <c r="I3" i="111"/>
  <c r="A4" i="111"/>
  <c r="G4" i="111"/>
  <c r="I4" i="111"/>
  <c r="A5" i="111"/>
  <c r="G5" i="111"/>
  <c r="I5" i="111"/>
  <c r="A6" i="111"/>
  <c r="G6" i="111"/>
  <c r="I6" i="111"/>
  <c r="A74" i="111"/>
  <c r="G74" i="111"/>
  <c r="I74" i="111"/>
  <c r="A75" i="111"/>
  <c r="G75" i="111"/>
  <c r="I75" i="111"/>
  <c r="A76" i="111"/>
  <c r="G76" i="111"/>
  <c r="I76" i="111"/>
  <c r="A77" i="111"/>
  <c r="G77" i="111"/>
  <c r="I77" i="111"/>
  <c r="A78" i="111"/>
  <c r="G78" i="111"/>
  <c r="I78" i="111"/>
  <c r="A79" i="111"/>
  <c r="G79" i="111"/>
  <c r="I79" i="111"/>
  <c r="A80" i="111"/>
  <c r="G80" i="111"/>
  <c r="I80" i="111"/>
  <c r="A81" i="111"/>
  <c r="G81" i="111"/>
  <c r="I81" i="111"/>
  <c r="A82" i="111"/>
  <c r="G82" i="111"/>
  <c r="I82" i="111"/>
  <c r="A83" i="111"/>
  <c r="G83" i="111"/>
  <c r="I83" i="111"/>
  <c r="A84" i="111"/>
  <c r="G84" i="111"/>
  <c r="I84" i="111"/>
  <c r="A85" i="111"/>
  <c r="G85" i="111"/>
  <c r="I85" i="111"/>
  <c r="A86" i="111"/>
  <c r="G86" i="111"/>
  <c r="I86" i="111"/>
  <c r="A87" i="111"/>
  <c r="G87" i="111"/>
  <c r="I87" i="111"/>
  <c r="A88" i="111"/>
  <c r="G88" i="111"/>
  <c r="I88" i="111"/>
  <c r="A89" i="111"/>
  <c r="G89" i="111"/>
  <c r="I89" i="111"/>
  <c r="A90" i="111"/>
  <c r="G90" i="111"/>
  <c r="I90" i="111"/>
  <c r="A91" i="111"/>
  <c r="G91" i="111"/>
  <c r="I91" i="111"/>
  <c r="A92" i="111"/>
  <c r="G92" i="111"/>
  <c r="I92" i="111"/>
  <c r="A93" i="111"/>
  <c r="G93" i="111"/>
  <c r="I93" i="111"/>
  <c r="A94" i="111"/>
  <c r="G94" i="111"/>
  <c r="I94" i="111"/>
  <c r="A95" i="111"/>
  <c r="G95" i="111"/>
  <c r="I95" i="111"/>
  <c r="A96" i="111"/>
  <c r="G96" i="111"/>
  <c r="I96" i="111"/>
  <c r="A97" i="111"/>
  <c r="G97" i="111"/>
  <c r="I97" i="111"/>
  <c r="A98" i="111"/>
  <c r="G98" i="111"/>
  <c r="I98" i="111"/>
  <c r="A99" i="111"/>
  <c r="G99" i="111"/>
  <c r="I99" i="111"/>
  <c r="A100" i="111"/>
  <c r="G100" i="111"/>
  <c r="I100" i="111"/>
  <c r="A101" i="111"/>
  <c r="G101" i="111"/>
  <c r="I101" i="111"/>
  <c r="A102" i="111"/>
  <c r="G102" i="111"/>
  <c r="I102" i="111"/>
  <c r="A103" i="111"/>
  <c r="G103" i="111"/>
  <c r="I103" i="111"/>
  <c r="A104" i="111"/>
  <c r="G104" i="111"/>
  <c r="I104" i="111"/>
  <c r="A105" i="111"/>
  <c r="G105" i="111"/>
  <c r="I105" i="111"/>
  <c r="A106" i="111"/>
  <c r="G106" i="111"/>
  <c r="I106" i="111"/>
  <c r="A107" i="111"/>
  <c r="G107" i="111"/>
  <c r="I107" i="111"/>
  <c r="A108" i="111"/>
  <c r="G108" i="111"/>
  <c r="I108" i="111"/>
  <c r="A109" i="111"/>
  <c r="G109" i="111"/>
  <c r="I109" i="111"/>
  <c r="A110" i="111"/>
  <c r="G110" i="111"/>
  <c r="I110" i="111"/>
  <c r="A111" i="111"/>
  <c r="G111" i="111"/>
  <c r="I111" i="111"/>
  <c r="A112" i="111"/>
  <c r="G112" i="111"/>
  <c r="I112" i="111"/>
  <c r="A113" i="111"/>
  <c r="G113" i="111"/>
  <c r="I113" i="111"/>
  <c r="A114" i="111"/>
  <c r="G114" i="111"/>
  <c r="I114" i="111"/>
  <c r="A115" i="111"/>
  <c r="G115" i="111"/>
  <c r="I115" i="111"/>
  <c r="A116" i="111"/>
  <c r="G116" i="111"/>
  <c r="I116" i="111"/>
  <c r="A117" i="111"/>
  <c r="G117" i="111"/>
  <c r="I117" i="111"/>
  <c r="A118" i="111"/>
  <c r="G118" i="111"/>
  <c r="I118" i="111"/>
  <c r="A119" i="111"/>
  <c r="G119" i="111"/>
  <c r="I119" i="111"/>
  <c r="A120" i="111"/>
  <c r="G120" i="111"/>
  <c r="I120" i="111"/>
  <c r="A121" i="111"/>
  <c r="G121" i="111"/>
  <c r="I121" i="111"/>
  <c r="A122" i="111"/>
  <c r="G122" i="111"/>
  <c r="I122" i="111"/>
  <c r="A123" i="111"/>
  <c r="G123" i="111"/>
  <c r="I123" i="111"/>
  <c r="A124" i="111"/>
  <c r="G124" i="111"/>
  <c r="I124" i="111"/>
  <c r="A125" i="111"/>
  <c r="G125" i="111"/>
  <c r="I125" i="111"/>
  <c r="A126" i="111"/>
  <c r="G126" i="111"/>
  <c r="I126" i="111"/>
  <c r="A127" i="111"/>
  <c r="G127" i="111"/>
  <c r="I127" i="111"/>
  <c r="A128" i="111"/>
  <c r="G128" i="111"/>
  <c r="I128" i="111"/>
  <c r="A129" i="111"/>
  <c r="G129" i="111"/>
  <c r="I129" i="111"/>
  <c r="A130" i="111"/>
  <c r="G130" i="111"/>
  <c r="I130" i="111"/>
  <c r="A131" i="111"/>
  <c r="G131" i="111"/>
  <c r="I131" i="111"/>
  <c r="A132" i="111"/>
  <c r="G132" i="111"/>
  <c r="I132" i="111"/>
  <c r="A133" i="111"/>
  <c r="G133" i="111"/>
  <c r="I133" i="111"/>
  <c r="A134" i="111"/>
  <c r="G134" i="111"/>
  <c r="I134" i="111"/>
  <c r="A135" i="111"/>
  <c r="G135" i="111"/>
  <c r="I135" i="111"/>
  <c r="A136" i="111"/>
  <c r="G136" i="111"/>
  <c r="I136" i="111"/>
  <c r="A137" i="111"/>
  <c r="G137" i="111"/>
  <c r="I137" i="111"/>
  <c r="A138" i="111"/>
  <c r="G138" i="111"/>
  <c r="I138" i="111"/>
  <c r="A139" i="111"/>
  <c r="G139" i="111"/>
  <c r="I139" i="111"/>
  <c r="A140" i="111"/>
  <c r="G140" i="111"/>
  <c r="I140" i="111"/>
  <c r="A141" i="111"/>
  <c r="G141" i="111"/>
  <c r="I141" i="111"/>
  <c r="A142" i="111"/>
  <c r="G142" i="111"/>
  <c r="I142" i="111"/>
  <c r="A143" i="111"/>
  <c r="G143" i="111"/>
  <c r="I143" i="111"/>
  <c r="A144" i="111"/>
  <c r="G144" i="111"/>
  <c r="I144" i="111"/>
  <c r="A7" i="111"/>
  <c r="G7" i="111"/>
  <c r="I7" i="111"/>
  <c r="A8" i="111"/>
  <c r="G8" i="111"/>
  <c r="I8" i="111"/>
  <c r="A145" i="111"/>
  <c r="G145" i="111"/>
  <c r="I145" i="111"/>
  <c r="A146" i="111"/>
  <c r="G146" i="111"/>
  <c r="I146" i="111"/>
  <c r="A147" i="111"/>
  <c r="G147" i="111"/>
  <c r="I147" i="111"/>
  <c r="A148" i="111"/>
  <c r="G148" i="111"/>
  <c r="I148" i="111"/>
  <c r="A9" i="111"/>
  <c r="G9" i="111"/>
  <c r="I9" i="111"/>
  <c r="A10" i="111"/>
  <c r="G10" i="111"/>
  <c r="I10" i="111"/>
  <c r="A11" i="111"/>
  <c r="G11" i="111"/>
  <c r="I11" i="111"/>
  <c r="A12" i="111"/>
  <c r="G12" i="111"/>
  <c r="I12" i="111"/>
  <c r="A13" i="111"/>
  <c r="G13" i="111"/>
  <c r="I13" i="111"/>
  <c r="A17" i="110"/>
  <c r="G17" i="110"/>
  <c r="I17" i="110"/>
  <c r="A18" i="110"/>
  <c r="G18" i="110"/>
  <c r="I18" i="110"/>
  <c r="A19" i="110"/>
  <c r="G19" i="110"/>
  <c r="I19" i="110"/>
  <c r="A20" i="110"/>
  <c r="G20" i="110"/>
  <c r="I20" i="110"/>
  <c r="A21" i="110"/>
  <c r="G21" i="110"/>
  <c r="I21" i="110"/>
  <c r="A22" i="110"/>
  <c r="G22" i="110"/>
  <c r="I22" i="110"/>
  <c r="A3" i="110"/>
  <c r="G3" i="110"/>
  <c r="I3" i="110"/>
  <c r="A4" i="110"/>
  <c r="G4" i="110"/>
  <c r="I4" i="110"/>
  <c r="A5" i="110"/>
  <c r="G5" i="110"/>
  <c r="I5" i="110"/>
  <c r="A6" i="110"/>
  <c r="G6" i="110"/>
  <c r="I6" i="110"/>
  <c r="A7" i="110"/>
  <c r="G7" i="110"/>
  <c r="I7" i="110"/>
  <c r="A8" i="110"/>
  <c r="G8" i="110"/>
  <c r="I8" i="110"/>
  <c r="A23" i="110"/>
  <c r="G23" i="110"/>
  <c r="I23" i="110"/>
  <c r="A24" i="110"/>
  <c r="G24" i="110"/>
  <c r="I24" i="110"/>
  <c r="A25" i="110"/>
  <c r="G25" i="110"/>
  <c r="I25" i="110"/>
  <c r="A26" i="110"/>
  <c r="G26" i="110"/>
  <c r="I26" i="110"/>
  <c r="A27" i="110"/>
  <c r="G27" i="110"/>
  <c r="I27" i="110"/>
  <c r="A28" i="110"/>
  <c r="G28" i="110"/>
  <c r="I28" i="110"/>
  <c r="A29" i="110"/>
  <c r="G29" i="110"/>
  <c r="I29" i="110"/>
  <c r="A30" i="110"/>
  <c r="G30" i="110"/>
  <c r="I30" i="110"/>
  <c r="A31" i="110"/>
  <c r="G31" i="110"/>
  <c r="I31" i="110"/>
  <c r="A32" i="110"/>
  <c r="G32" i="110"/>
  <c r="I32" i="110"/>
  <c r="A33" i="110"/>
  <c r="G33" i="110"/>
  <c r="I33" i="110"/>
  <c r="A34" i="110"/>
  <c r="G34" i="110"/>
  <c r="I34" i="110"/>
  <c r="A35" i="110"/>
  <c r="G35" i="110"/>
  <c r="I35" i="110"/>
  <c r="A36" i="110"/>
  <c r="G36" i="110"/>
  <c r="I36" i="110"/>
  <c r="A37" i="110"/>
  <c r="G37" i="110"/>
  <c r="I37" i="110"/>
  <c r="A38" i="110"/>
  <c r="G38" i="110"/>
  <c r="I38" i="110"/>
  <c r="A39" i="110"/>
  <c r="G39" i="110"/>
  <c r="I39" i="110"/>
  <c r="A40" i="110"/>
  <c r="G40" i="110"/>
  <c r="I40" i="110"/>
  <c r="A41" i="110"/>
  <c r="G41" i="110"/>
  <c r="I41" i="110"/>
  <c r="A42" i="110"/>
  <c r="G42" i="110"/>
  <c r="I42" i="110"/>
  <c r="A43" i="110"/>
  <c r="G43" i="110"/>
  <c r="I43" i="110"/>
  <c r="A44" i="110"/>
  <c r="G44" i="110"/>
  <c r="I44" i="110"/>
  <c r="A45" i="110"/>
  <c r="G45" i="110"/>
  <c r="I45" i="110"/>
  <c r="A46" i="110"/>
  <c r="G46" i="110"/>
  <c r="I46" i="110"/>
  <c r="A47" i="110"/>
  <c r="G47" i="110"/>
  <c r="I47" i="110"/>
  <c r="A48" i="110"/>
  <c r="G48" i="110"/>
  <c r="I48" i="110"/>
  <c r="A49" i="110"/>
  <c r="G49" i="110"/>
  <c r="I49" i="110"/>
  <c r="A50" i="110"/>
  <c r="G50" i="110"/>
  <c r="I50" i="110"/>
  <c r="A51" i="110"/>
  <c r="G51" i="110"/>
  <c r="I51" i="110"/>
  <c r="A52" i="110"/>
  <c r="G52" i="110"/>
  <c r="I52" i="110"/>
  <c r="A53" i="110"/>
  <c r="G53" i="110"/>
  <c r="I53" i="110"/>
  <c r="A54" i="110"/>
  <c r="G54" i="110"/>
  <c r="I54" i="110"/>
  <c r="A55" i="110"/>
  <c r="G55" i="110"/>
  <c r="I55" i="110"/>
  <c r="A56" i="110"/>
  <c r="G56" i="110"/>
  <c r="I56" i="110"/>
  <c r="A57" i="110"/>
  <c r="G57" i="110"/>
  <c r="I57" i="110"/>
  <c r="A58" i="110"/>
  <c r="G58" i="110"/>
  <c r="I58" i="110"/>
  <c r="A59" i="110"/>
  <c r="G59" i="110"/>
  <c r="I59" i="110"/>
  <c r="A60" i="110"/>
  <c r="G60" i="110"/>
  <c r="I60" i="110"/>
  <c r="A61" i="110"/>
  <c r="G61" i="110"/>
  <c r="I61" i="110"/>
  <c r="A62" i="110"/>
  <c r="G62" i="110"/>
  <c r="I62" i="110"/>
  <c r="A63" i="110"/>
  <c r="G63" i="110"/>
  <c r="I63" i="110"/>
  <c r="A64" i="110"/>
  <c r="G64" i="110"/>
  <c r="I64" i="110"/>
  <c r="A65" i="110"/>
  <c r="G65" i="110"/>
  <c r="I65" i="110"/>
  <c r="A66" i="110"/>
  <c r="G66" i="110"/>
  <c r="I66" i="110"/>
  <c r="A67" i="110"/>
  <c r="G67" i="110"/>
  <c r="I67" i="110"/>
  <c r="A68" i="110"/>
  <c r="G68" i="110"/>
  <c r="I68" i="110"/>
  <c r="A69" i="110"/>
  <c r="G69" i="110"/>
  <c r="I69" i="110"/>
  <c r="A70" i="110"/>
  <c r="G70" i="110"/>
  <c r="I70" i="110"/>
  <c r="A71" i="110"/>
  <c r="G71" i="110"/>
  <c r="I71" i="110"/>
  <c r="A72" i="110"/>
  <c r="G72" i="110"/>
  <c r="I72" i="110"/>
  <c r="A73" i="110"/>
  <c r="G73" i="110"/>
  <c r="I73" i="110"/>
  <c r="A74" i="110"/>
  <c r="G74" i="110"/>
  <c r="I74" i="110"/>
  <c r="A75" i="110"/>
  <c r="G75" i="110"/>
  <c r="I75" i="110"/>
  <c r="A76" i="110"/>
  <c r="G76" i="110"/>
  <c r="I76" i="110"/>
  <c r="A77" i="110"/>
  <c r="G77" i="110"/>
  <c r="I77" i="110"/>
  <c r="A78" i="110"/>
  <c r="G78" i="110"/>
  <c r="I78" i="110"/>
  <c r="A79" i="110"/>
  <c r="G79" i="110"/>
  <c r="I79" i="110"/>
  <c r="A80" i="110"/>
  <c r="G80" i="110"/>
  <c r="I80" i="110"/>
  <c r="A81" i="110"/>
  <c r="G81" i="110"/>
  <c r="I81" i="110"/>
  <c r="A82" i="110"/>
  <c r="G82" i="110"/>
  <c r="I82" i="110"/>
  <c r="A83" i="110"/>
  <c r="G83" i="110"/>
  <c r="I83" i="110"/>
  <c r="A84" i="110"/>
  <c r="G84" i="110"/>
  <c r="I84" i="110"/>
  <c r="A85" i="110"/>
  <c r="G85" i="110"/>
  <c r="I85" i="110"/>
  <c r="A86" i="110"/>
  <c r="G86" i="110"/>
  <c r="I86" i="110"/>
  <c r="A87" i="110"/>
  <c r="G87" i="110"/>
  <c r="I87" i="110"/>
  <c r="A88" i="110"/>
  <c r="G88" i="110"/>
  <c r="I88" i="110"/>
  <c r="A89" i="110"/>
  <c r="G89" i="110"/>
  <c r="I89" i="110"/>
  <c r="A90" i="110"/>
  <c r="G90" i="110"/>
  <c r="I90" i="110"/>
  <c r="A91" i="110"/>
  <c r="G91" i="110"/>
  <c r="I91" i="110"/>
  <c r="A92" i="110"/>
  <c r="G92" i="110"/>
  <c r="I92" i="110"/>
  <c r="A93" i="110"/>
  <c r="G93" i="110"/>
  <c r="I93" i="110"/>
  <c r="A94" i="110"/>
  <c r="G94" i="110"/>
  <c r="I94" i="110"/>
  <c r="A95" i="110"/>
  <c r="G95" i="110"/>
  <c r="I95" i="110"/>
  <c r="A96" i="110"/>
  <c r="G96" i="110"/>
  <c r="I96" i="110"/>
  <c r="A97" i="110"/>
  <c r="G97" i="110"/>
  <c r="I97" i="110"/>
  <c r="A98" i="110"/>
  <c r="G98" i="110"/>
  <c r="I98" i="110"/>
  <c r="A99" i="110"/>
  <c r="G99" i="110"/>
  <c r="I99" i="110"/>
  <c r="A100" i="110"/>
  <c r="G100" i="110"/>
  <c r="I100" i="110"/>
  <c r="A101" i="110"/>
  <c r="G101" i="110"/>
  <c r="I101" i="110"/>
  <c r="A102" i="110"/>
  <c r="G102" i="110"/>
  <c r="I102" i="110"/>
  <c r="A103" i="110"/>
  <c r="G103" i="110"/>
  <c r="I103" i="110"/>
  <c r="A104" i="110"/>
  <c r="G104" i="110"/>
  <c r="I104" i="110"/>
  <c r="A105" i="110"/>
  <c r="G105" i="110"/>
  <c r="I105" i="110"/>
  <c r="A106" i="110"/>
  <c r="G106" i="110"/>
  <c r="I106" i="110"/>
  <c r="A107" i="110"/>
  <c r="G107" i="110"/>
  <c r="I107" i="110"/>
  <c r="A108" i="110"/>
  <c r="G108" i="110"/>
  <c r="I108" i="110"/>
  <c r="A109" i="110"/>
  <c r="G109" i="110"/>
  <c r="I109" i="110"/>
  <c r="A110" i="110"/>
  <c r="G110" i="110"/>
  <c r="I110" i="110"/>
  <c r="A9" i="110"/>
  <c r="G9" i="110"/>
  <c r="I9" i="110"/>
  <c r="A10" i="110"/>
  <c r="G10" i="110"/>
  <c r="I10" i="110"/>
  <c r="A11" i="110"/>
  <c r="G11" i="110"/>
  <c r="I11" i="110"/>
  <c r="A111" i="110"/>
  <c r="G111" i="110"/>
  <c r="I111" i="110"/>
  <c r="A112" i="110"/>
  <c r="G112" i="110"/>
  <c r="I112" i="110"/>
  <c r="A113" i="110"/>
  <c r="G113" i="110"/>
  <c r="I113" i="110"/>
  <c r="A114" i="110"/>
  <c r="G114" i="110"/>
  <c r="I114" i="110"/>
  <c r="A115" i="110"/>
  <c r="G115" i="110"/>
  <c r="I115" i="110"/>
  <c r="A116" i="110"/>
  <c r="G116" i="110"/>
  <c r="I116" i="110"/>
  <c r="A12" i="109"/>
  <c r="G12" i="109"/>
  <c r="I12" i="109"/>
  <c r="G13" i="109"/>
  <c r="I13" i="109"/>
  <c r="G14" i="109"/>
  <c r="I14" i="109"/>
  <c r="G15" i="109"/>
  <c r="I15" i="109"/>
  <c r="G16" i="109"/>
  <c r="I16" i="109"/>
  <c r="G17" i="109"/>
  <c r="I17" i="109"/>
  <c r="G18" i="109"/>
  <c r="I18" i="109"/>
  <c r="G19" i="109"/>
  <c r="I19" i="109"/>
  <c r="G20" i="109"/>
  <c r="I20" i="109"/>
  <c r="G21" i="109"/>
  <c r="I21" i="109"/>
  <c r="G22" i="109"/>
  <c r="I22" i="109"/>
  <c r="G23" i="109"/>
  <c r="I23" i="109"/>
  <c r="G24" i="109"/>
  <c r="I24" i="109"/>
  <c r="G25" i="109"/>
  <c r="I25" i="109"/>
  <c r="G26" i="109"/>
  <c r="I26" i="109"/>
  <c r="G27" i="109"/>
  <c r="I27" i="109"/>
  <c r="G28" i="109"/>
  <c r="I28" i="109"/>
  <c r="G29" i="109"/>
  <c r="I29" i="109"/>
  <c r="G30" i="109"/>
  <c r="I30" i="109"/>
  <c r="G31" i="109"/>
  <c r="I31" i="109"/>
  <c r="G32" i="109"/>
  <c r="I32" i="109"/>
  <c r="G33" i="109"/>
  <c r="I33" i="109"/>
  <c r="G34" i="109"/>
  <c r="I34" i="109"/>
  <c r="G35" i="109"/>
  <c r="I35" i="109"/>
  <c r="G36" i="109"/>
  <c r="I36" i="109"/>
  <c r="G37" i="109"/>
  <c r="I37" i="109"/>
  <c r="G38" i="109"/>
  <c r="I38" i="109"/>
  <c r="G39" i="109"/>
  <c r="I39" i="109"/>
  <c r="G40" i="109"/>
  <c r="I40" i="109"/>
  <c r="G41" i="109"/>
  <c r="I41" i="109"/>
  <c r="G42" i="109"/>
  <c r="I42" i="109"/>
  <c r="G43" i="109"/>
  <c r="I43" i="109"/>
  <c r="G44" i="109"/>
  <c r="I44" i="109"/>
  <c r="G45" i="109"/>
  <c r="I45" i="109"/>
  <c r="G46" i="109"/>
  <c r="I46" i="109"/>
  <c r="G47" i="109"/>
  <c r="I47" i="109"/>
  <c r="G48" i="109"/>
  <c r="I48" i="109"/>
  <c r="G49" i="109"/>
  <c r="I49" i="109"/>
  <c r="G50" i="109"/>
  <c r="I50" i="109"/>
  <c r="G51" i="109"/>
  <c r="I51" i="109"/>
  <c r="G52" i="109"/>
  <c r="I52" i="109"/>
  <c r="G53" i="109"/>
  <c r="I53" i="109"/>
  <c r="G54" i="109"/>
  <c r="I54" i="109"/>
  <c r="G55" i="109"/>
  <c r="I55" i="109"/>
  <c r="G56" i="109"/>
  <c r="I56" i="109"/>
  <c r="G57" i="109"/>
  <c r="I57" i="109"/>
  <c r="G58" i="109"/>
  <c r="I58" i="109"/>
  <c r="G59" i="109"/>
  <c r="I59" i="109"/>
  <c r="G60" i="109"/>
  <c r="I60" i="109"/>
  <c r="G61" i="109"/>
  <c r="I61" i="109"/>
  <c r="G62" i="109"/>
  <c r="I62" i="109"/>
  <c r="G63" i="109"/>
  <c r="I63" i="109"/>
  <c r="G64" i="109"/>
  <c r="I64" i="109"/>
  <c r="G65" i="109"/>
  <c r="I65" i="109"/>
  <c r="G66" i="109"/>
  <c r="I66" i="109"/>
  <c r="G67" i="109"/>
  <c r="I67" i="109"/>
  <c r="G68" i="109"/>
  <c r="I68" i="109"/>
  <c r="G69" i="109"/>
  <c r="I69" i="109"/>
  <c r="G70" i="109"/>
  <c r="I70" i="109"/>
  <c r="G71" i="109"/>
  <c r="I71" i="109"/>
  <c r="G72" i="109"/>
  <c r="I72" i="109"/>
  <c r="G73" i="109"/>
  <c r="I73" i="109"/>
  <c r="G74" i="109"/>
  <c r="I74" i="109"/>
  <c r="G75" i="109"/>
  <c r="I75" i="109"/>
  <c r="G3" i="109"/>
  <c r="I3" i="109"/>
  <c r="G4" i="109"/>
  <c r="I4" i="109"/>
  <c r="G5" i="109"/>
  <c r="I5" i="109"/>
  <c r="G6" i="109"/>
  <c r="I6" i="109"/>
  <c r="G76" i="109"/>
  <c r="I76" i="109"/>
  <c r="G77" i="109"/>
  <c r="I77" i="109"/>
  <c r="G78" i="109"/>
  <c r="C78" i="109" s="1"/>
  <c r="I78" i="109"/>
  <c r="G79" i="109"/>
  <c r="I79" i="109"/>
  <c r="G80" i="109"/>
  <c r="I80" i="109"/>
  <c r="G81" i="109"/>
  <c r="I81" i="109"/>
  <c r="G82" i="109"/>
  <c r="I82" i="109"/>
  <c r="G83" i="109"/>
  <c r="I83" i="109"/>
  <c r="G84" i="109"/>
  <c r="C84" i="109" s="1"/>
  <c r="I84" i="109"/>
  <c r="G85" i="109"/>
  <c r="I85" i="109"/>
  <c r="G86" i="109"/>
  <c r="I86" i="109"/>
  <c r="G87" i="109"/>
  <c r="I87" i="109"/>
  <c r="G88" i="109"/>
  <c r="I88" i="109"/>
  <c r="G89" i="109"/>
  <c r="I89" i="109"/>
  <c r="G90" i="109"/>
  <c r="I90" i="109"/>
  <c r="G91" i="109"/>
  <c r="I91" i="109"/>
  <c r="G92" i="109"/>
  <c r="I92" i="109"/>
  <c r="G93" i="109"/>
  <c r="I93" i="109"/>
  <c r="G94" i="109"/>
  <c r="I94" i="109"/>
  <c r="G95" i="109"/>
  <c r="I95" i="109"/>
  <c r="G96" i="109"/>
  <c r="I96" i="109"/>
  <c r="G97" i="109"/>
  <c r="I97" i="109"/>
  <c r="G98" i="109"/>
  <c r="I98" i="109"/>
  <c r="G99" i="109"/>
  <c r="I99" i="109"/>
  <c r="G100" i="109"/>
  <c r="I100" i="109"/>
  <c r="G101" i="109"/>
  <c r="I101" i="109"/>
  <c r="G102" i="109"/>
  <c r="I102" i="109"/>
  <c r="G103" i="109"/>
  <c r="I103" i="109"/>
  <c r="G104" i="109"/>
  <c r="I104" i="109"/>
  <c r="G105" i="109"/>
  <c r="I105" i="109"/>
  <c r="G106" i="109"/>
  <c r="I106" i="109"/>
  <c r="G107" i="109"/>
  <c r="I107" i="109"/>
  <c r="G108" i="109"/>
  <c r="I108" i="109"/>
  <c r="G109" i="109"/>
  <c r="I109" i="109"/>
  <c r="G110" i="109"/>
  <c r="I110" i="109"/>
  <c r="G111" i="109"/>
  <c r="I111" i="109"/>
  <c r="G112" i="109"/>
  <c r="I112" i="109"/>
  <c r="G113" i="109"/>
  <c r="I113" i="109"/>
  <c r="G114" i="109"/>
  <c r="I114" i="109"/>
  <c r="G115" i="109"/>
  <c r="I115" i="109"/>
  <c r="G116" i="109"/>
  <c r="I116" i="109"/>
  <c r="G117" i="109"/>
  <c r="I117" i="109"/>
  <c r="G118" i="109"/>
  <c r="I118" i="109"/>
  <c r="G119" i="109"/>
  <c r="I119" i="109"/>
  <c r="G120" i="109"/>
  <c r="I120" i="109"/>
  <c r="G121" i="109"/>
  <c r="I121" i="109"/>
  <c r="G122" i="109"/>
  <c r="I122" i="109"/>
  <c r="G123" i="109"/>
  <c r="I123" i="109"/>
  <c r="G124" i="109"/>
  <c r="I124" i="109"/>
  <c r="G125" i="109"/>
  <c r="I125" i="109"/>
  <c r="G126" i="109"/>
  <c r="I126" i="109"/>
  <c r="G127" i="109"/>
  <c r="I127" i="109"/>
  <c r="G128" i="109"/>
  <c r="I128" i="109"/>
  <c r="G129" i="109"/>
  <c r="I129" i="109"/>
  <c r="G130" i="109"/>
  <c r="I130" i="109"/>
  <c r="G131" i="109"/>
  <c r="I131" i="109"/>
  <c r="G132" i="109"/>
  <c r="I132" i="109"/>
  <c r="G133" i="109"/>
  <c r="I133" i="109"/>
  <c r="G134" i="109"/>
  <c r="I134" i="109"/>
  <c r="G135" i="109"/>
  <c r="I135" i="109"/>
  <c r="G136" i="109"/>
  <c r="I136" i="109"/>
  <c r="G137" i="109"/>
  <c r="I137" i="109"/>
  <c r="G138" i="109"/>
  <c r="I138" i="109"/>
  <c r="G139" i="109"/>
  <c r="I139" i="109"/>
  <c r="G140" i="109"/>
  <c r="I140" i="109"/>
  <c r="G141" i="109"/>
  <c r="I141" i="109"/>
  <c r="G142" i="109"/>
  <c r="I142" i="109"/>
  <c r="G143" i="109"/>
  <c r="I143" i="109"/>
  <c r="G144" i="109"/>
  <c r="I144" i="109"/>
  <c r="G145" i="109"/>
  <c r="I145" i="109"/>
  <c r="G146" i="109"/>
  <c r="I146" i="109"/>
  <c r="G147" i="109"/>
  <c r="I147" i="109"/>
  <c r="G148" i="109"/>
  <c r="I148" i="109"/>
  <c r="G149" i="109"/>
  <c r="I149" i="109"/>
  <c r="G150" i="109"/>
  <c r="I150" i="109"/>
  <c r="G151" i="109"/>
  <c r="I151" i="109"/>
  <c r="G152" i="109"/>
  <c r="I152" i="109"/>
  <c r="G153" i="109"/>
  <c r="I153" i="109"/>
  <c r="G154" i="109"/>
  <c r="I154" i="109"/>
  <c r="G155" i="109"/>
  <c r="I155" i="109"/>
  <c r="G156" i="109"/>
  <c r="I156" i="109"/>
  <c r="G157" i="109"/>
  <c r="I157" i="109"/>
  <c r="G158" i="109"/>
  <c r="I158" i="109"/>
  <c r="G159" i="109"/>
  <c r="I159" i="109"/>
  <c r="G160" i="109"/>
  <c r="I160" i="109"/>
  <c r="G161" i="109"/>
  <c r="I161" i="109"/>
  <c r="G162" i="109"/>
  <c r="I162" i="109"/>
  <c r="G163" i="109"/>
  <c r="I163" i="109"/>
  <c r="G164" i="109"/>
  <c r="I164" i="109"/>
  <c r="G165" i="109"/>
  <c r="I165" i="109"/>
  <c r="G166" i="109"/>
  <c r="I166" i="109"/>
  <c r="G167" i="109"/>
  <c r="I167" i="109"/>
  <c r="G168" i="109"/>
  <c r="I168" i="109"/>
  <c r="G169" i="109"/>
  <c r="I169" i="109"/>
  <c r="G170" i="109"/>
  <c r="I170" i="109"/>
  <c r="G171" i="109"/>
  <c r="I171" i="109"/>
  <c r="G172" i="109"/>
  <c r="I172" i="109"/>
  <c r="G173" i="109"/>
  <c r="I173" i="109"/>
  <c r="G174" i="109"/>
  <c r="I174" i="109"/>
  <c r="G175" i="109"/>
  <c r="I175" i="109"/>
  <c r="G176" i="109"/>
  <c r="I176" i="109"/>
  <c r="G177" i="109"/>
  <c r="I177" i="109"/>
  <c r="G178" i="109"/>
  <c r="I178" i="109"/>
  <c r="G179" i="109"/>
  <c r="I179" i="109"/>
  <c r="G180" i="109"/>
  <c r="I180" i="109"/>
  <c r="G181" i="109"/>
  <c r="I181" i="109"/>
  <c r="G182" i="109"/>
  <c r="I182" i="109"/>
  <c r="G183" i="109"/>
  <c r="I183" i="109"/>
  <c r="G184" i="109"/>
  <c r="I184" i="109"/>
  <c r="G185" i="109"/>
  <c r="I185" i="109"/>
  <c r="G186" i="109"/>
  <c r="I186" i="109"/>
  <c r="G187" i="109"/>
  <c r="I187" i="109"/>
  <c r="G188" i="109"/>
  <c r="I188" i="109"/>
  <c r="G189" i="109"/>
  <c r="I189" i="109"/>
  <c r="G190" i="109"/>
  <c r="I190" i="109"/>
  <c r="G191" i="109"/>
  <c r="I191" i="109"/>
  <c r="G192" i="109"/>
  <c r="I192" i="109"/>
  <c r="G193" i="109"/>
  <c r="I193" i="109"/>
  <c r="G194" i="109"/>
  <c r="I194" i="109"/>
  <c r="G195" i="109"/>
  <c r="I195" i="109"/>
  <c r="G196" i="109"/>
  <c r="I196" i="109"/>
  <c r="G197" i="109"/>
  <c r="I197" i="109"/>
  <c r="G198" i="109"/>
  <c r="I198" i="109"/>
  <c r="G199" i="109"/>
  <c r="I199" i="109"/>
  <c r="G200" i="109"/>
  <c r="I200" i="109"/>
  <c r="G201" i="109"/>
  <c r="I201" i="109"/>
  <c r="G202" i="109"/>
  <c r="I202" i="109"/>
  <c r="G203" i="109"/>
  <c r="I203" i="109"/>
  <c r="G204" i="109"/>
  <c r="I204" i="109"/>
  <c r="G205" i="109"/>
  <c r="I205" i="109"/>
  <c r="G206" i="109"/>
  <c r="I206" i="109"/>
  <c r="G207" i="109"/>
  <c r="I207" i="109"/>
  <c r="G208" i="109"/>
  <c r="I208" i="109"/>
  <c r="G209" i="109"/>
  <c r="I209" i="109"/>
  <c r="G210" i="109"/>
  <c r="I210" i="109"/>
  <c r="G211" i="109"/>
  <c r="I211" i="109"/>
  <c r="G212" i="109"/>
  <c r="I212" i="109"/>
  <c r="G213" i="109"/>
  <c r="I213" i="109"/>
  <c r="G214" i="109"/>
  <c r="I214" i="109"/>
  <c r="G215" i="109"/>
  <c r="I215" i="109"/>
  <c r="G216" i="109"/>
  <c r="I216" i="109"/>
  <c r="G217" i="109"/>
  <c r="I217" i="109"/>
  <c r="G218" i="109"/>
  <c r="I218" i="109"/>
  <c r="G7" i="109"/>
  <c r="I7" i="109"/>
  <c r="G8" i="109"/>
  <c r="I8" i="109"/>
  <c r="G9" i="109"/>
  <c r="I9" i="109"/>
  <c r="G10" i="109"/>
  <c r="I10" i="109"/>
  <c r="G11" i="109"/>
  <c r="I11" i="109"/>
  <c r="G219" i="109"/>
  <c r="I219" i="109"/>
  <c r="G16" i="108"/>
  <c r="I16" i="108"/>
  <c r="C16" i="108" s="1"/>
  <c r="G17" i="108"/>
  <c r="I17" i="108"/>
  <c r="G18" i="108"/>
  <c r="I18" i="108"/>
  <c r="G19" i="108"/>
  <c r="I19" i="108"/>
  <c r="G20" i="108"/>
  <c r="I20" i="108"/>
  <c r="G21" i="108"/>
  <c r="I21" i="108"/>
  <c r="G22" i="108"/>
  <c r="I22" i="108"/>
  <c r="G23" i="108"/>
  <c r="I23" i="108"/>
  <c r="G24" i="108"/>
  <c r="I24" i="108"/>
  <c r="C24" i="108" s="1"/>
  <c r="G25" i="108"/>
  <c r="I25" i="108"/>
  <c r="G26" i="108"/>
  <c r="I26" i="108"/>
  <c r="G27" i="108"/>
  <c r="I27" i="108"/>
  <c r="G28" i="108"/>
  <c r="I28" i="108"/>
  <c r="G29" i="108"/>
  <c r="I29" i="108"/>
  <c r="G30" i="108"/>
  <c r="I30" i="108"/>
  <c r="G31" i="108"/>
  <c r="I31" i="108"/>
  <c r="G32" i="108"/>
  <c r="I32" i="108"/>
  <c r="C32" i="108" s="1"/>
  <c r="G33" i="108"/>
  <c r="I33" i="108"/>
  <c r="G34" i="108"/>
  <c r="I34" i="108"/>
  <c r="G35" i="108"/>
  <c r="I35" i="108"/>
  <c r="G36" i="108"/>
  <c r="I36" i="108"/>
  <c r="G37" i="108"/>
  <c r="I37" i="108"/>
  <c r="G38" i="108"/>
  <c r="I38" i="108"/>
  <c r="G39" i="108"/>
  <c r="I39" i="108"/>
  <c r="G40" i="108"/>
  <c r="I40" i="108"/>
  <c r="C40" i="108" s="1"/>
  <c r="G41" i="108"/>
  <c r="I41" i="108"/>
  <c r="G42" i="108"/>
  <c r="I42" i="108"/>
  <c r="G43" i="108"/>
  <c r="I43" i="108"/>
  <c r="G44" i="108"/>
  <c r="I44" i="108"/>
  <c r="G45" i="108"/>
  <c r="I45" i="108"/>
  <c r="G46" i="108"/>
  <c r="I46" i="108"/>
  <c r="G47" i="108"/>
  <c r="I47" i="108"/>
  <c r="G48" i="108"/>
  <c r="I48" i="108"/>
  <c r="C48" i="108" s="1"/>
  <c r="G49" i="108"/>
  <c r="I49" i="108"/>
  <c r="G50" i="108"/>
  <c r="I50" i="108"/>
  <c r="G51" i="108"/>
  <c r="I51" i="108"/>
  <c r="G52" i="108"/>
  <c r="I52" i="108"/>
  <c r="G53" i="108"/>
  <c r="I53" i="108"/>
  <c r="G3" i="108"/>
  <c r="I3" i="108"/>
  <c r="G54" i="108"/>
  <c r="I54" i="108"/>
  <c r="G55" i="108"/>
  <c r="I55" i="108"/>
  <c r="C55" i="108" s="1"/>
  <c r="G56" i="108"/>
  <c r="I56" i="108"/>
  <c r="G57" i="108"/>
  <c r="I57" i="108"/>
  <c r="G58" i="108"/>
  <c r="I58" i="108"/>
  <c r="G59" i="108"/>
  <c r="I59" i="108"/>
  <c r="G60" i="108"/>
  <c r="I60" i="108"/>
  <c r="G61" i="108"/>
  <c r="I61" i="108"/>
  <c r="G62" i="108"/>
  <c r="I62" i="108"/>
  <c r="G63" i="108"/>
  <c r="I63" i="108"/>
  <c r="C63" i="108" s="1"/>
  <c r="G64" i="108"/>
  <c r="I64" i="108"/>
  <c r="G65" i="108"/>
  <c r="I65" i="108"/>
  <c r="G66" i="108"/>
  <c r="I66" i="108"/>
  <c r="G67" i="108"/>
  <c r="I67" i="108"/>
  <c r="G4" i="108"/>
  <c r="I4" i="108"/>
  <c r="G68" i="108"/>
  <c r="I68" i="108"/>
  <c r="G5" i="108"/>
  <c r="I5" i="108"/>
  <c r="G69" i="108"/>
  <c r="I69" i="108"/>
  <c r="C69" i="108" s="1"/>
  <c r="G70" i="108"/>
  <c r="I70" i="108"/>
  <c r="G71" i="108"/>
  <c r="I71" i="108"/>
  <c r="G72" i="108"/>
  <c r="I72" i="108"/>
  <c r="G73" i="108"/>
  <c r="I73" i="108"/>
  <c r="G74" i="108"/>
  <c r="I74" i="108"/>
  <c r="G75" i="108"/>
  <c r="I75" i="108"/>
  <c r="G76" i="108"/>
  <c r="I76" i="108"/>
  <c r="G77" i="108"/>
  <c r="I77" i="108"/>
  <c r="C77" i="108" s="1"/>
  <c r="G78" i="108"/>
  <c r="I78" i="108"/>
  <c r="G79" i="108"/>
  <c r="I79" i="108"/>
  <c r="G80" i="108"/>
  <c r="I80" i="108"/>
  <c r="G81" i="108"/>
  <c r="I81" i="108"/>
  <c r="G82" i="108"/>
  <c r="I82" i="108"/>
  <c r="G83" i="108"/>
  <c r="I83" i="108"/>
  <c r="G84" i="108"/>
  <c r="I84" i="108"/>
  <c r="G85" i="108"/>
  <c r="I85" i="108"/>
  <c r="G86" i="108"/>
  <c r="I86" i="108"/>
  <c r="G87" i="108"/>
  <c r="I87" i="108"/>
  <c r="G88" i="108"/>
  <c r="I88" i="108"/>
  <c r="G89" i="108"/>
  <c r="I89" i="108"/>
  <c r="G90" i="108"/>
  <c r="I90" i="108"/>
  <c r="G91" i="108"/>
  <c r="I91" i="108"/>
  <c r="G92" i="108"/>
  <c r="I92" i="108"/>
  <c r="G93" i="108"/>
  <c r="I93" i="108"/>
  <c r="C93" i="108" s="1"/>
  <c r="G94" i="108"/>
  <c r="I94" i="108"/>
  <c r="G95" i="108"/>
  <c r="I95" i="108"/>
  <c r="G96" i="108"/>
  <c r="I96" i="108"/>
  <c r="G97" i="108"/>
  <c r="I97" i="108"/>
  <c r="G98" i="108"/>
  <c r="I98" i="108"/>
  <c r="G99" i="108"/>
  <c r="I99" i="108"/>
  <c r="G100" i="108"/>
  <c r="I100" i="108"/>
  <c r="G101" i="108"/>
  <c r="I101" i="108"/>
  <c r="C101" i="108" s="1"/>
  <c r="G102" i="108"/>
  <c r="I102" i="108"/>
  <c r="G103" i="108"/>
  <c r="I103" i="108"/>
  <c r="G104" i="108"/>
  <c r="I104" i="108"/>
  <c r="G105" i="108"/>
  <c r="I105" i="108"/>
  <c r="G106" i="108"/>
  <c r="I106" i="108"/>
  <c r="G107" i="108"/>
  <c r="I107" i="108"/>
  <c r="G108" i="108"/>
  <c r="I108" i="108"/>
  <c r="G109" i="108"/>
  <c r="I109" i="108"/>
  <c r="C109" i="108" s="1"/>
  <c r="G110" i="108"/>
  <c r="I110" i="108"/>
  <c r="G111" i="108"/>
  <c r="I111" i="108"/>
  <c r="G112" i="108"/>
  <c r="I112" i="108"/>
  <c r="G113" i="108"/>
  <c r="I113" i="108"/>
  <c r="G114" i="108"/>
  <c r="I114" i="108"/>
  <c r="G115" i="108"/>
  <c r="I115" i="108"/>
  <c r="G116" i="108"/>
  <c r="I116" i="108"/>
  <c r="G117" i="108"/>
  <c r="I117" i="108"/>
  <c r="C117" i="108" s="1"/>
  <c r="G118" i="108"/>
  <c r="I118" i="108"/>
  <c r="G119" i="108"/>
  <c r="I119" i="108"/>
  <c r="G120" i="108"/>
  <c r="I120" i="108"/>
  <c r="G121" i="108"/>
  <c r="I121" i="108"/>
  <c r="G122" i="108"/>
  <c r="I122" i="108"/>
  <c r="G123" i="108"/>
  <c r="I123" i="108"/>
  <c r="G124" i="108"/>
  <c r="I124" i="108"/>
  <c r="G125" i="108"/>
  <c r="I125" i="108"/>
  <c r="C125" i="108" s="1"/>
  <c r="G126" i="108"/>
  <c r="I126" i="108"/>
  <c r="G127" i="108"/>
  <c r="I127" i="108"/>
  <c r="G128" i="108"/>
  <c r="I128" i="108"/>
  <c r="G129" i="108"/>
  <c r="I129" i="108"/>
  <c r="G130" i="108"/>
  <c r="I130" i="108"/>
  <c r="G131" i="108"/>
  <c r="I131" i="108"/>
  <c r="G132" i="108"/>
  <c r="I132" i="108"/>
  <c r="G133" i="108"/>
  <c r="I133" i="108"/>
  <c r="C133" i="108" s="1"/>
  <c r="G134" i="108"/>
  <c r="I134" i="108"/>
  <c r="G135" i="108"/>
  <c r="I135" i="108"/>
  <c r="G136" i="108"/>
  <c r="I136" i="108"/>
  <c r="G137" i="108"/>
  <c r="I137" i="108"/>
  <c r="G138" i="108"/>
  <c r="I138" i="108"/>
  <c r="G139" i="108"/>
  <c r="I139" i="108"/>
  <c r="G140" i="108"/>
  <c r="I140" i="108"/>
  <c r="G141" i="108"/>
  <c r="I141" i="108"/>
  <c r="C141" i="108" s="1"/>
  <c r="G6" i="108"/>
  <c r="I6" i="108"/>
  <c r="G142" i="108"/>
  <c r="I142" i="108"/>
  <c r="G143" i="108"/>
  <c r="I143" i="108"/>
  <c r="G144" i="108"/>
  <c r="I144" i="108"/>
  <c r="G145" i="108"/>
  <c r="I145" i="108"/>
  <c r="G146" i="108"/>
  <c r="I146" i="108"/>
  <c r="G147" i="108"/>
  <c r="I147" i="108"/>
  <c r="G148" i="108"/>
  <c r="I148" i="108"/>
  <c r="C148" i="108" s="1"/>
  <c r="G149" i="108"/>
  <c r="I149" i="108"/>
  <c r="G150" i="108"/>
  <c r="I150" i="108"/>
  <c r="G151" i="108"/>
  <c r="I151" i="108"/>
  <c r="G152" i="108"/>
  <c r="I152" i="108"/>
  <c r="G153" i="108"/>
  <c r="I153" i="108"/>
  <c r="G154" i="108"/>
  <c r="I154" i="108"/>
  <c r="G155" i="108"/>
  <c r="I155" i="108"/>
  <c r="G156" i="108"/>
  <c r="I156" i="108"/>
  <c r="C156" i="108" s="1"/>
  <c r="G157" i="108"/>
  <c r="I157" i="108"/>
  <c r="G158" i="108"/>
  <c r="I158" i="108"/>
  <c r="G159" i="108"/>
  <c r="I159" i="108"/>
  <c r="G160" i="108"/>
  <c r="I160" i="108"/>
  <c r="G161" i="108"/>
  <c r="I161" i="108"/>
  <c r="G162" i="108"/>
  <c r="I162" i="108"/>
  <c r="G163" i="108"/>
  <c r="I163" i="108"/>
  <c r="G164" i="108"/>
  <c r="I164" i="108"/>
  <c r="C164" i="108" s="1"/>
  <c r="G165" i="108"/>
  <c r="I165" i="108"/>
  <c r="G166" i="108"/>
  <c r="I166" i="108"/>
  <c r="G167" i="108"/>
  <c r="I167" i="108"/>
  <c r="G168" i="108"/>
  <c r="I168" i="108"/>
  <c r="G169" i="108"/>
  <c r="I169" i="108"/>
  <c r="G170" i="108"/>
  <c r="I170" i="108"/>
  <c r="G171" i="108"/>
  <c r="I171" i="108"/>
  <c r="G172" i="108"/>
  <c r="I172" i="108"/>
  <c r="C172" i="108" s="1"/>
  <c r="G173" i="108"/>
  <c r="I173" i="108"/>
  <c r="G174" i="108"/>
  <c r="I174" i="108"/>
  <c r="G175" i="108"/>
  <c r="I175" i="108"/>
  <c r="G176" i="108"/>
  <c r="I176" i="108"/>
  <c r="G177" i="108"/>
  <c r="I177" i="108"/>
  <c r="G178" i="108"/>
  <c r="I178" i="108"/>
  <c r="G179" i="108"/>
  <c r="I179" i="108"/>
  <c r="G180" i="108"/>
  <c r="I180" i="108"/>
  <c r="C180" i="108" s="1"/>
  <c r="G181" i="108"/>
  <c r="I181" i="108"/>
  <c r="G182" i="108"/>
  <c r="I182" i="108"/>
  <c r="G183" i="108"/>
  <c r="I183" i="108"/>
  <c r="G184" i="108"/>
  <c r="I184" i="108"/>
  <c r="G185" i="108"/>
  <c r="I185" i="108"/>
  <c r="G186" i="108"/>
  <c r="I186" i="108"/>
  <c r="G187" i="108"/>
  <c r="I187" i="108"/>
  <c r="G188" i="108"/>
  <c r="I188" i="108"/>
  <c r="C188" i="108" s="1"/>
  <c r="G189" i="108"/>
  <c r="I189" i="108"/>
  <c r="G190" i="108"/>
  <c r="I190" i="108"/>
  <c r="G191" i="108"/>
  <c r="I191" i="108"/>
  <c r="G192" i="108"/>
  <c r="I192" i="108"/>
  <c r="G193" i="108"/>
  <c r="I193" i="108"/>
  <c r="G194" i="108"/>
  <c r="I194" i="108"/>
  <c r="G195" i="108"/>
  <c r="I195" i="108"/>
  <c r="C195" i="108" s="1"/>
  <c r="G196" i="108"/>
  <c r="I196" i="108"/>
  <c r="G197" i="108"/>
  <c r="I197" i="108"/>
  <c r="G198" i="108"/>
  <c r="I198" i="108"/>
  <c r="G199" i="108"/>
  <c r="I199" i="108"/>
  <c r="G200" i="108"/>
  <c r="I200" i="108"/>
  <c r="G201" i="108"/>
  <c r="I201" i="108"/>
  <c r="G202" i="108"/>
  <c r="I202" i="108"/>
  <c r="G203" i="108"/>
  <c r="I203" i="108"/>
  <c r="C203" i="108" s="1"/>
  <c r="G204" i="108"/>
  <c r="I204" i="108"/>
  <c r="G205" i="108"/>
  <c r="I205" i="108"/>
  <c r="G206" i="108"/>
  <c r="I206" i="108"/>
  <c r="G207" i="108"/>
  <c r="I207" i="108"/>
  <c r="G208" i="108"/>
  <c r="I208" i="108"/>
  <c r="G209" i="108"/>
  <c r="I209" i="108"/>
  <c r="G210" i="108"/>
  <c r="I210" i="108"/>
  <c r="G211" i="108"/>
  <c r="I211" i="108"/>
  <c r="C211" i="108" s="1"/>
  <c r="G212" i="108"/>
  <c r="I212" i="108"/>
  <c r="G213" i="108"/>
  <c r="I213" i="108"/>
  <c r="G214" i="108"/>
  <c r="I214" i="108"/>
  <c r="G215" i="108"/>
  <c r="I215" i="108"/>
  <c r="G216" i="108"/>
  <c r="I216" i="108"/>
  <c r="G217" i="108"/>
  <c r="I217" i="108"/>
  <c r="G218" i="108"/>
  <c r="I218" i="108"/>
  <c r="G219" i="108"/>
  <c r="I219" i="108"/>
  <c r="C219" i="108" s="1"/>
  <c r="G220" i="108"/>
  <c r="I220" i="108"/>
  <c r="G221" i="108"/>
  <c r="I221" i="108"/>
  <c r="G222" i="108"/>
  <c r="I222" i="108"/>
  <c r="G223" i="108"/>
  <c r="I223" i="108"/>
  <c r="G224" i="108"/>
  <c r="I224" i="108"/>
  <c r="G225" i="108"/>
  <c r="I225" i="108"/>
  <c r="G226" i="108"/>
  <c r="I226" i="108"/>
  <c r="G227" i="108"/>
  <c r="I227" i="108"/>
  <c r="C227" i="108" s="1"/>
  <c r="G228" i="108"/>
  <c r="I228" i="108"/>
  <c r="G229" i="108"/>
  <c r="I229" i="108"/>
  <c r="G230" i="108"/>
  <c r="I230" i="108"/>
  <c r="G231" i="108"/>
  <c r="I231" i="108"/>
  <c r="G232" i="108"/>
  <c r="I232" i="108"/>
  <c r="G233" i="108"/>
  <c r="I233" i="108"/>
  <c r="G234" i="108"/>
  <c r="I234" i="108"/>
  <c r="G235" i="108"/>
  <c r="I235" i="108"/>
  <c r="C235" i="108" s="1"/>
  <c r="G236" i="108"/>
  <c r="I236" i="108"/>
  <c r="G237" i="108"/>
  <c r="I237" i="108"/>
  <c r="G238" i="108"/>
  <c r="I238" i="108"/>
  <c r="G239" i="108"/>
  <c r="I239" i="108"/>
  <c r="G240" i="108"/>
  <c r="I240" i="108"/>
  <c r="G241" i="108"/>
  <c r="I241" i="108"/>
  <c r="G242" i="108"/>
  <c r="I242" i="108"/>
  <c r="G243" i="108"/>
  <c r="I243" i="108"/>
  <c r="C243" i="108" s="1"/>
  <c r="G244" i="108"/>
  <c r="I244" i="108"/>
  <c r="G245" i="108"/>
  <c r="I245" i="108"/>
  <c r="G246" i="108"/>
  <c r="I246" i="108"/>
  <c r="G247" i="108"/>
  <c r="I247" i="108"/>
  <c r="G7" i="108"/>
  <c r="I7" i="108"/>
  <c r="G8" i="108"/>
  <c r="I8" i="108"/>
  <c r="G248" i="108"/>
  <c r="I248" i="108"/>
  <c r="G249" i="108"/>
  <c r="I249" i="108"/>
  <c r="C249" i="108" s="1"/>
  <c r="G250" i="108"/>
  <c r="I250" i="108"/>
  <c r="G251" i="108"/>
  <c r="I251" i="108"/>
  <c r="G252" i="108"/>
  <c r="I252" i="108"/>
  <c r="G253" i="108"/>
  <c r="I253" i="108"/>
  <c r="G254" i="108"/>
  <c r="I254" i="108"/>
  <c r="G255" i="108"/>
  <c r="I255" i="108"/>
  <c r="G256" i="108"/>
  <c r="I256" i="108"/>
  <c r="G257" i="108"/>
  <c r="I257" i="108"/>
  <c r="C257" i="108" s="1"/>
  <c r="G258" i="108"/>
  <c r="I258" i="108"/>
  <c r="G259" i="108"/>
  <c r="I259" i="108"/>
  <c r="G260" i="108"/>
  <c r="I260" i="108"/>
  <c r="G261" i="108"/>
  <c r="I261" i="108"/>
  <c r="G262" i="108"/>
  <c r="I262" i="108"/>
  <c r="G263" i="108"/>
  <c r="I263" i="108"/>
  <c r="G264" i="108"/>
  <c r="I264" i="108"/>
  <c r="G265" i="108"/>
  <c r="I265" i="108"/>
  <c r="C265" i="108" s="1"/>
  <c r="G266" i="108"/>
  <c r="I266" i="108"/>
  <c r="G267" i="108"/>
  <c r="I267" i="108"/>
  <c r="G268" i="108"/>
  <c r="I268" i="108"/>
  <c r="G269" i="108"/>
  <c r="I269" i="108"/>
  <c r="G270" i="108"/>
  <c r="I270" i="108"/>
  <c r="G271" i="108"/>
  <c r="I271" i="108"/>
  <c r="G272" i="108"/>
  <c r="I272" i="108"/>
  <c r="G273" i="108"/>
  <c r="I273" i="108"/>
  <c r="C273" i="108" s="1"/>
  <c r="G274" i="108"/>
  <c r="I274" i="108"/>
  <c r="G275" i="108"/>
  <c r="I275" i="108"/>
  <c r="G276" i="108"/>
  <c r="I276" i="108"/>
  <c r="G277" i="108"/>
  <c r="I277" i="108"/>
  <c r="G278" i="108"/>
  <c r="I278" i="108"/>
  <c r="G279" i="108"/>
  <c r="I279" i="108"/>
  <c r="G280" i="108"/>
  <c r="I280" i="108"/>
  <c r="G281" i="108"/>
  <c r="I281" i="108"/>
  <c r="C281" i="108" s="1"/>
  <c r="G282" i="108"/>
  <c r="I282" i="108"/>
  <c r="G283" i="108"/>
  <c r="I283" i="108"/>
  <c r="G284" i="108"/>
  <c r="I284" i="108"/>
  <c r="G285" i="108"/>
  <c r="I285" i="108"/>
  <c r="G286" i="108"/>
  <c r="I286" i="108"/>
  <c r="G287" i="108"/>
  <c r="I287" i="108"/>
  <c r="G288" i="108"/>
  <c r="I288" i="108"/>
  <c r="G289" i="108"/>
  <c r="I289" i="108"/>
  <c r="C289" i="108" s="1"/>
  <c r="G290" i="108"/>
  <c r="I290" i="108"/>
  <c r="G291" i="108"/>
  <c r="I291" i="108"/>
  <c r="G292" i="108"/>
  <c r="I292" i="108"/>
  <c r="G293" i="108"/>
  <c r="I293" i="108"/>
  <c r="G294" i="108"/>
  <c r="I294" i="108"/>
  <c r="G295" i="108"/>
  <c r="I295" i="108"/>
  <c r="G296" i="108"/>
  <c r="I296" i="108"/>
  <c r="G297" i="108"/>
  <c r="I297" i="108"/>
  <c r="C297" i="108" s="1"/>
  <c r="G298" i="108"/>
  <c r="I298" i="108"/>
  <c r="G299" i="108"/>
  <c r="I299" i="108"/>
  <c r="G300" i="108"/>
  <c r="I300" i="108"/>
  <c r="G301" i="108"/>
  <c r="I301" i="108"/>
  <c r="G302" i="108"/>
  <c r="I302" i="108"/>
  <c r="G303" i="108"/>
  <c r="I303" i="108"/>
  <c r="G304" i="108"/>
  <c r="I304" i="108"/>
  <c r="G305" i="108"/>
  <c r="I305" i="108"/>
  <c r="C305" i="108" s="1"/>
  <c r="G306" i="108"/>
  <c r="I306" i="108"/>
  <c r="G307" i="108"/>
  <c r="I307" i="108"/>
  <c r="G308" i="108"/>
  <c r="I308" i="108"/>
  <c r="G309" i="108"/>
  <c r="I309" i="108"/>
  <c r="G310" i="108"/>
  <c r="I310" i="108"/>
  <c r="G311" i="108"/>
  <c r="I311" i="108"/>
  <c r="G312" i="108"/>
  <c r="I312" i="108"/>
  <c r="G313" i="108"/>
  <c r="I313" i="108"/>
  <c r="C313" i="108" s="1"/>
  <c r="G314" i="108"/>
  <c r="I314" i="108"/>
  <c r="G315" i="108"/>
  <c r="I315" i="108"/>
  <c r="G316" i="108"/>
  <c r="I316" i="108"/>
  <c r="G317" i="108"/>
  <c r="I317" i="108"/>
  <c r="G318" i="108"/>
  <c r="I318" i="108"/>
  <c r="G319" i="108"/>
  <c r="I319" i="108"/>
  <c r="G320" i="108"/>
  <c r="I320" i="108"/>
  <c r="G321" i="108"/>
  <c r="I321" i="108"/>
  <c r="C321" i="108" s="1"/>
  <c r="G322" i="108"/>
  <c r="I322" i="108"/>
  <c r="G323" i="108"/>
  <c r="I323" i="108"/>
  <c r="G324" i="108"/>
  <c r="I324" i="108"/>
  <c r="G325" i="108"/>
  <c r="I325" i="108"/>
  <c r="G326" i="108"/>
  <c r="I326" i="108"/>
  <c r="G327" i="108"/>
  <c r="I327" i="108"/>
  <c r="G328" i="108"/>
  <c r="I328" i="108"/>
  <c r="G329" i="108"/>
  <c r="I329" i="108"/>
  <c r="C329" i="108" s="1"/>
  <c r="G330" i="108"/>
  <c r="I330" i="108"/>
  <c r="G331" i="108"/>
  <c r="I331" i="108"/>
  <c r="G332" i="108"/>
  <c r="I332" i="108"/>
  <c r="G333" i="108"/>
  <c r="I333" i="108"/>
  <c r="G334" i="108"/>
  <c r="I334" i="108"/>
  <c r="G335" i="108"/>
  <c r="I335" i="108"/>
  <c r="G336" i="108"/>
  <c r="I336" i="108"/>
  <c r="G337" i="108"/>
  <c r="I337" i="108"/>
  <c r="C337" i="108" s="1"/>
  <c r="G338" i="108"/>
  <c r="I338" i="108"/>
  <c r="G339" i="108"/>
  <c r="I339" i="108"/>
  <c r="G340" i="108"/>
  <c r="I340" i="108"/>
  <c r="G341" i="108"/>
  <c r="I341" i="108"/>
  <c r="G342" i="108"/>
  <c r="I342" i="108"/>
  <c r="G343" i="108"/>
  <c r="I343" i="108"/>
  <c r="G344" i="108"/>
  <c r="I344" i="108"/>
  <c r="G345" i="108"/>
  <c r="I345" i="108"/>
  <c r="C345" i="108" s="1"/>
  <c r="G346" i="108"/>
  <c r="I346" i="108"/>
  <c r="G347" i="108"/>
  <c r="I347" i="108"/>
  <c r="G348" i="108"/>
  <c r="I348" i="108"/>
  <c r="G349" i="108"/>
  <c r="I349" i="108"/>
  <c r="G350" i="108"/>
  <c r="I350" i="108"/>
  <c r="G351" i="108"/>
  <c r="I351" i="108"/>
  <c r="G352" i="108"/>
  <c r="I352" i="108"/>
  <c r="G353" i="108"/>
  <c r="I353" i="108"/>
  <c r="C353" i="108" s="1"/>
  <c r="G354" i="108"/>
  <c r="I354" i="108"/>
  <c r="G355" i="108"/>
  <c r="I355" i="108"/>
  <c r="G356" i="108"/>
  <c r="I356" i="108"/>
  <c r="G357" i="108"/>
  <c r="I357" i="108"/>
  <c r="G358" i="108"/>
  <c r="I358" i="108"/>
  <c r="G359" i="108"/>
  <c r="I359" i="108"/>
  <c r="G360" i="108"/>
  <c r="I360" i="108"/>
  <c r="G361" i="108"/>
  <c r="I361" i="108"/>
  <c r="C361" i="108" s="1"/>
  <c r="G362" i="108"/>
  <c r="I362" i="108"/>
  <c r="G363" i="108"/>
  <c r="I363" i="108"/>
  <c r="G364" i="108"/>
  <c r="I364" i="108"/>
  <c r="G365" i="108"/>
  <c r="I365" i="108"/>
  <c r="G366" i="108"/>
  <c r="I366" i="108"/>
  <c r="G367" i="108"/>
  <c r="I367" i="108"/>
  <c r="G368" i="108"/>
  <c r="I368" i="108"/>
  <c r="G369" i="108"/>
  <c r="I369" i="108"/>
  <c r="C369" i="108" s="1"/>
  <c r="G370" i="108"/>
  <c r="I370" i="108"/>
  <c r="G371" i="108"/>
  <c r="I371" i="108"/>
  <c r="G372" i="108"/>
  <c r="I372" i="108"/>
  <c r="G373" i="108"/>
  <c r="I373" i="108"/>
  <c r="G374" i="108"/>
  <c r="I374" i="108"/>
  <c r="G375" i="108"/>
  <c r="I375" i="108"/>
  <c r="G376" i="108"/>
  <c r="I376" i="108"/>
  <c r="G9" i="108"/>
  <c r="I9" i="108"/>
  <c r="C9" i="108" s="1"/>
  <c r="G377" i="108"/>
  <c r="I377" i="108"/>
  <c r="G378" i="108"/>
  <c r="I378" i="108"/>
  <c r="G379" i="108"/>
  <c r="I379" i="108"/>
  <c r="G380" i="108"/>
  <c r="I380" i="108"/>
  <c r="G381" i="108"/>
  <c r="I381" i="108"/>
  <c r="G382" i="108"/>
  <c r="I382" i="108"/>
  <c r="G383" i="108"/>
  <c r="I383" i="108"/>
  <c r="G384" i="108"/>
  <c r="I384" i="108"/>
  <c r="C384" i="108" s="1"/>
  <c r="G385" i="108"/>
  <c r="I385" i="108"/>
  <c r="G386" i="108"/>
  <c r="I386" i="108"/>
  <c r="G387" i="108"/>
  <c r="I387" i="108"/>
  <c r="G388" i="108"/>
  <c r="I388" i="108"/>
  <c r="G389" i="108"/>
  <c r="I389" i="108"/>
  <c r="G390" i="108"/>
  <c r="I390" i="108"/>
  <c r="G391" i="108"/>
  <c r="I391" i="108"/>
  <c r="G392" i="108"/>
  <c r="I392" i="108"/>
  <c r="C392" i="108" s="1"/>
  <c r="G393" i="108"/>
  <c r="I393" i="108"/>
  <c r="G394" i="108"/>
  <c r="I394" i="108"/>
  <c r="G395" i="108"/>
  <c r="I395" i="108"/>
  <c r="G10" i="108"/>
  <c r="I10" i="108"/>
  <c r="G396" i="108"/>
  <c r="I396" i="108"/>
  <c r="G397" i="108"/>
  <c r="I397" i="108"/>
  <c r="G398" i="108"/>
  <c r="I398" i="108"/>
  <c r="G399" i="108"/>
  <c r="I399" i="108"/>
  <c r="C399" i="108" s="1"/>
  <c r="G400" i="108"/>
  <c r="I400" i="108"/>
  <c r="G401" i="108"/>
  <c r="I401" i="108"/>
  <c r="G402" i="108"/>
  <c r="I402" i="108"/>
  <c r="G403" i="108"/>
  <c r="I403" i="108"/>
  <c r="G404" i="108"/>
  <c r="I404" i="108"/>
  <c r="G405" i="108"/>
  <c r="I405" i="108"/>
  <c r="G406" i="108"/>
  <c r="I406" i="108"/>
  <c r="G407" i="108"/>
  <c r="I407" i="108"/>
  <c r="C407" i="108" s="1"/>
  <c r="G408" i="108"/>
  <c r="I408" i="108"/>
  <c r="G409" i="108"/>
  <c r="I409" i="108"/>
  <c r="G410" i="108"/>
  <c r="I410" i="108"/>
  <c r="G411" i="108"/>
  <c r="I411" i="108"/>
  <c r="G412" i="108"/>
  <c r="I412" i="108"/>
  <c r="G413" i="108"/>
  <c r="I413" i="108"/>
  <c r="G414" i="108"/>
  <c r="I414" i="108"/>
  <c r="G415" i="108"/>
  <c r="I415" i="108"/>
  <c r="C415" i="108" s="1"/>
  <c r="G416" i="108"/>
  <c r="I416" i="108"/>
  <c r="G417" i="108"/>
  <c r="I417" i="108"/>
  <c r="G418" i="108"/>
  <c r="I418" i="108"/>
  <c r="G419" i="108"/>
  <c r="I419" i="108"/>
  <c r="G420" i="108"/>
  <c r="I420" i="108"/>
  <c r="G421" i="108"/>
  <c r="I421" i="108"/>
  <c r="G422" i="108"/>
  <c r="I422" i="108"/>
  <c r="G423" i="108"/>
  <c r="I423" i="108"/>
  <c r="C423" i="108" s="1"/>
  <c r="G424" i="108"/>
  <c r="I424" i="108"/>
  <c r="G425" i="108"/>
  <c r="I425" i="108"/>
  <c r="G426" i="108"/>
  <c r="I426" i="108"/>
  <c r="G427" i="108"/>
  <c r="I427" i="108"/>
  <c r="C48" i="113" l="1"/>
  <c r="C112" i="113"/>
  <c r="C10" i="113"/>
  <c r="C175" i="113"/>
  <c r="C143" i="113"/>
  <c r="C111" i="113"/>
  <c r="C79" i="113"/>
  <c r="C3" i="113"/>
  <c r="C229" i="141"/>
  <c r="C197" i="141"/>
  <c r="C181" i="141"/>
  <c r="C165" i="141"/>
  <c r="C55" i="141"/>
  <c r="C21" i="133"/>
  <c r="C6" i="116"/>
  <c r="C73" i="111"/>
  <c r="C25" i="111"/>
  <c r="C85" i="111"/>
  <c r="C41" i="111"/>
  <c r="C133" i="111"/>
  <c r="C101" i="111"/>
  <c r="C57" i="111"/>
  <c r="C135" i="109"/>
  <c r="C67" i="109"/>
  <c r="C51" i="109"/>
  <c r="C7" i="109"/>
  <c r="C6" i="110"/>
  <c r="C53" i="109"/>
  <c r="C72" i="109"/>
  <c r="C115" i="109"/>
  <c r="C51" i="116"/>
  <c r="C5" i="116"/>
  <c r="C35" i="116"/>
  <c r="C98" i="118"/>
  <c r="C6" i="119"/>
  <c r="C93" i="119"/>
  <c r="C18" i="119"/>
  <c r="C166" i="121"/>
  <c r="C94" i="122"/>
  <c r="C45" i="122"/>
  <c r="C3" i="122"/>
  <c r="C102" i="122"/>
  <c r="C227" i="123"/>
  <c r="C6" i="123"/>
  <c r="C148" i="123"/>
  <c r="C97" i="123"/>
  <c r="C211" i="123"/>
  <c r="C195" i="123"/>
  <c r="C75" i="124"/>
  <c r="C136" i="125"/>
  <c r="C105" i="125"/>
  <c r="C75" i="125"/>
  <c r="C44" i="125"/>
  <c r="C95" i="125"/>
  <c r="C64" i="125"/>
  <c r="C79" i="125"/>
  <c r="C48" i="125"/>
  <c r="C8" i="127"/>
  <c r="C6" i="127"/>
  <c r="C114" i="129"/>
  <c r="C106" i="129"/>
  <c r="C98" i="129"/>
  <c r="C77" i="133"/>
  <c r="C6" i="133"/>
  <c r="C49" i="133"/>
  <c r="C34" i="133"/>
  <c r="C139" i="134"/>
  <c r="C123" i="134"/>
  <c r="C107" i="134"/>
  <c r="C7" i="135"/>
  <c r="C62" i="135"/>
  <c r="C93" i="135"/>
  <c r="C22" i="136"/>
  <c r="C72" i="136"/>
  <c r="C37" i="137"/>
  <c r="C102" i="137"/>
  <c r="C137" i="138"/>
  <c r="C69" i="138"/>
  <c r="C65" i="141"/>
  <c r="C191" i="141"/>
  <c r="C183" i="141"/>
  <c r="C135" i="141"/>
  <c r="C29" i="142"/>
  <c r="C69" i="142"/>
  <c r="C61" i="142"/>
  <c r="C64" i="116"/>
  <c r="C51" i="117"/>
  <c r="C94" i="118"/>
  <c r="C73" i="119"/>
  <c r="C105" i="121"/>
  <c r="C37" i="122"/>
  <c r="C12" i="122"/>
  <c r="C179" i="123"/>
  <c r="C79" i="126"/>
  <c r="C41" i="129"/>
  <c r="C107" i="129"/>
  <c r="C75" i="129"/>
  <c r="C59" i="129"/>
  <c r="C45" i="133"/>
  <c r="C151" i="134"/>
  <c r="C4" i="134"/>
  <c r="C51" i="135"/>
  <c r="C67" i="135"/>
  <c r="C68" i="135"/>
  <c r="C54" i="135"/>
  <c r="C38" i="135"/>
  <c r="C58" i="136"/>
  <c r="C78" i="136"/>
  <c r="C67" i="136"/>
  <c r="C34" i="136"/>
  <c r="C61" i="141"/>
  <c r="C40" i="141"/>
  <c r="C107" i="141"/>
  <c r="C114" i="141"/>
  <c r="C81" i="142"/>
  <c r="C73" i="142"/>
  <c r="C19" i="142"/>
  <c r="C226" i="141"/>
  <c r="C218" i="141"/>
  <c r="C170" i="141"/>
  <c r="C17" i="119"/>
  <c r="C69" i="120"/>
  <c r="C61" i="121"/>
  <c r="C58" i="127"/>
  <c r="C90" i="128"/>
  <c r="C74" i="128"/>
  <c r="C58" i="128"/>
  <c r="C95" i="137"/>
  <c r="C63" i="137"/>
  <c r="C49" i="137"/>
  <c r="C193" i="141"/>
  <c r="C169" i="141"/>
  <c r="C161" i="141"/>
  <c r="C153" i="141"/>
  <c r="C145" i="141"/>
  <c r="C89" i="142"/>
  <c r="C50" i="136"/>
  <c r="C182" i="109"/>
  <c r="C100" i="116"/>
  <c r="C68" i="116"/>
  <c r="C52" i="116"/>
  <c r="C20" i="116"/>
  <c r="C39" i="117"/>
  <c r="C23" i="117"/>
  <c r="C102" i="118"/>
  <c r="C70" i="136"/>
  <c r="C54" i="136"/>
  <c r="C16" i="138"/>
  <c r="C123" i="109"/>
  <c r="C107" i="118"/>
  <c r="C75" i="118"/>
  <c r="C43" i="118"/>
  <c r="C11" i="137"/>
  <c r="C132" i="138"/>
  <c r="C15" i="139"/>
  <c r="C192" i="141"/>
  <c r="C184" i="141"/>
  <c r="C20" i="109"/>
  <c r="C108" i="114"/>
  <c r="C92" i="114"/>
  <c r="C78" i="114"/>
  <c r="C30" i="114"/>
  <c r="C77" i="117"/>
  <c r="C61" i="117"/>
  <c r="C33" i="117"/>
  <c r="C17" i="117"/>
  <c r="C53" i="118"/>
  <c r="C155" i="135"/>
  <c r="C7" i="136"/>
  <c r="C181" i="113"/>
  <c r="C56" i="114"/>
  <c r="C10" i="115"/>
  <c r="C106" i="118"/>
  <c r="C330" i="108"/>
  <c r="C322" i="108"/>
  <c r="C314" i="108"/>
  <c r="C298" i="108"/>
  <c r="C282" i="108"/>
  <c r="C266" i="108"/>
  <c r="C250" i="108"/>
  <c r="C236" i="108"/>
  <c r="C220" i="108"/>
  <c r="C204" i="108"/>
  <c r="C189" i="108"/>
  <c r="C173" i="108"/>
  <c r="C157" i="108"/>
  <c r="C110" i="108"/>
  <c r="C94" i="108"/>
  <c r="C78" i="108"/>
  <c r="C64" i="108"/>
  <c r="C49" i="108"/>
  <c r="C33" i="108"/>
  <c r="C29" i="117"/>
  <c r="C66" i="118"/>
  <c r="C34" i="118"/>
  <c r="C19" i="118"/>
  <c r="C87" i="119"/>
  <c r="C71" i="119"/>
  <c r="C55" i="119"/>
  <c r="C70" i="120"/>
  <c r="C3" i="120"/>
  <c r="C39" i="120"/>
  <c r="C127" i="121"/>
  <c r="C4" i="121"/>
  <c r="C83" i="121"/>
  <c r="C67" i="121"/>
  <c r="C51" i="121"/>
  <c r="C35" i="121"/>
  <c r="C19" i="121"/>
  <c r="C18" i="131"/>
  <c r="C66" i="135"/>
  <c r="C50" i="135"/>
  <c r="C34" i="135"/>
  <c r="C18" i="135"/>
  <c r="C121" i="137"/>
  <c r="C13" i="137"/>
  <c r="C195" i="141"/>
  <c r="C179" i="141"/>
  <c r="C131" i="142"/>
  <c r="C123" i="142"/>
  <c r="C107" i="142"/>
  <c r="C99" i="142"/>
  <c r="C91" i="142"/>
  <c r="C18" i="141"/>
  <c r="C420" i="108"/>
  <c r="C412" i="108"/>
  <c r="C404" i="108"/>
  <c r="C396" i="108"/>
  <c r="C389" i="108"/>
  <c r="C381" i="108"/>
  <c r="C374" i="108"/>
  <c r="C366" i="108"/>
  <c r="C358" i="108"/>
  <c r="C350" i="108"/>
  <c r="C342" i="108"/>
  <c r="C334" i="108"/>
  <c r="C326" i="108"/>
  <c r="C318" i="108"/>
  <c r="C310" i="108"/>
  <c r="C302" i="108"/>
  <c r="C294" i="108"/>
  <c r="C286" i="108"/>
  <c r="C278" i="108"/>
  <c r="C270" i="108"/>
  <c r="C262" i="108"/>
  <c r="C254" i="108"/>
  <c r="C7" i="108"/>
  <c r="C240" i="108"/>
  <c r="C232" i="108"/>
  <c r="C224" i="108"/>
  <c r="C216" i="108"/>
  <c r="C208" i="108"/>
  <c r="C200" i="108"/>
  <c r="C193" i="108"/>
  <c r="C185" i="108"/>
  <c r="C177" i="108"/>
  <c r="C169" i="108"/>
  <c r="C161" i="108"/>
  <c r="C153" i="108"/>
  <c r="C145" i="108"/>
  <c r="C138" i="108"/>
  <c r="C130" i="108"/>
  <c r="C122" i="108"/>
  <c r="C114" i="108"/>
  <c r="C106" i="108"/>
  <c r="C98" i="108"/>
  <c r="C90" i="108"/>
  <c r="C82" i="108"/>
  <c r="C74" i="108"/>
  <c r="C4" i="108"/>
  <c r="C60" i="108"/>
  <c r="C53" i="108"/>
  <c r="C45" i="108"/>
  <c r="C37" i="108"/>
  <c r="C29" i="108"/>
  <c r="C21" i="108"/>
  <c r="C11" i="109"/>
  <c r="C207" i="109"/>
  <c r="C191" i="109"/>
  <c r="C35" i="109"/>
  <c r="C19" i="109"/>
  <c r="C21" i="110"/>
  <c r="C60" i="112"/>
  <c r="C138" i="113"/>
  <c r="C74" i="113"/>
  <c r="C64" i="113"/>
  <c r="C43" i="113"/>
  <c r="C27" i="113"/>
  <c r="C137" i="116"/>
  <c r="C121" i="116"/>
  <c r="C34" i="116"/>
  <c r="C18" i="116"/>
  <c r="C90" i="118"/>
  <c r="C58" i="118"/>
  <c r="C135" i="121"/>
  <c r="C48" i="126"/>
  <c r="C33" i="133"/>
  <c r="C72" i="135"/>
  <c r="C58" i="135"/>
  <c r="C42" i="135"/>
  <c r="C26" i="135"/>
  <c r="C85" i="137"/>
  <c r="C77" i="137"/>
  <c r="C67" i="138"/>
  <c r="C59" i="138"/>
  <c r="C29" i="138"/>
  <c r="C199" i="141"/>
  <c r="C89" i="110"/>
  <c r="C25" i="110"/>
  <c r="C12" i="114"/>
  <c r="C76" i="116"/>
  <c r="C28" i="116"/>
  <c r="C91" i="117"/>
  <c r="C69" i="121"/>
  <c r="C53" i="121"/>
  <c r="C37" i="121"/>
  <c r="C21" i="121"/>
  <c r="C20" i="123"/>
  <c r="C86" i="128"/>
  <c r="C70" i="128"/>
  <c r="C54" i="128"/>
  <c r="C76" i="130"/>
  <c r="C78" i="131"/>
  <c r="C108" i="137"/>
  <c r="C195" i="109"/>
  <c r="C179" i="109"/>
  <c r="C47" i="122"/>
  <c r="C168" i="135"/>
  <c r="C112" i="135"/>
  <c r="C96" i="135"/>
  <c r="C71" i="135"/>
  <c r="C57" i="135"/>
  <c r="C52" i="136"/>
  <c r="C99" i="137"/>
  <c r="C4" i="137"/>
  <c r="C41" i="137"/>
  <c r="C67" i="118"/>
  <c r="C51" i="118"/>
  <c r="C35" i="118"/>
  <c r="C52" i="121"/>
  <c r="C20" i="121"/>
  <c r="C41" i="122"/>
  <c r="C22" i="122"/>
  <c r="C65" i="124"/>
  <c r="C33" i="124"/>
  <c r="C23" i="131"/>
  <c r="C108" i="133"/>
  <c r="C100" i="133"/>
  <c r="C84" i="133"/>
  <c r="C53" i="133"/>
  <c r="C37" i="133"/>
  <c r="C93" i="141"/>
  <c r="C29" i="118"/>
  <c r="C102" i="123"/>
  <c r="C18" i="109"/>
  <c r="C153" i="113"/>
  <c r="C117" i="114"/>
  <c r="C122" i="125"/>
  <c r="C81" i="138"/>
  <c r="C20" i="136"/>
  <c r="C130" i="109"/>
  <c r="C126" i="113"/>
  <c r="C111" i="114"/>
  <c r="C117" i="119"/>
  <c r="C69" i="119"/>
  <c r="C157" i="121"/>
  <c r="C35" i="137"/>
  <c r="C71" i="109"/>
  <c r="C34" i="109"/>
  <c r="C21" i="113"/>
  <c r="C82" i="116"/>
  <c r="C53" i="124"/>
  <c r="C8" i="125"/>
  <c r="C20" i="133"/>
  <c r="C51" i="136"/>
  <c r="C210" i="109"/>
  <c r="C39" i="109"/>
  <c r="C70" i="117"/>
  <c r="C33" i="138"/>
  <c r="C57" i="141"/>
  <c r="C12" i="141"/>
  <c r="C96" i="138"/>
  <c r="C105" i="137"/>
  <c r="C45" i="137"/>
  <c r="C97" i="140"/>
  <c r="C125" i="141"/>
  <c r="C22" i="141"/>
  <c r="C3" i="117"/>
  <c r="C27" i="119"/>
  <c r="C6" i="131"/>
  <c r="C31" i="132"/>
  <c r="C46" i="136"/>
  <c r="C120" i="109"/>
  <c r="C27" i="118"/>
  <c r="C16" i="119"/>
  <c r="C115" i="121"/>
  <c r="C146" i="109"/>
  <c r="C47" i="113"/>
  <c r="C99" i="133"/>
  <c r="C141" i="135"/>
  <c r="C128" i="138"/>
  <c r="C148" i="114"/>
  <c r="C78" i="118"/>
  <c r="C44" i="122"/>
  <c r="C89" i="137"/>
  <c r="C7" i="137"/>
  <c r="C49" i="140"/>
  <c r="C36" i="143"/>
  <c r="C172" i="109"/>
  <c r="C111" i="119"/>
  <c r="C95" i="119"/>
  <c r="C79" i="119"/>
  <c r="C63" i="119"/>
  <c r="C47" i="119"/>
  <c r="C15" i="119"/>
  <c r="C57" i="131"/>
  <c r="C164" i="135"/>
  <c r="C92" i="135"/>
  <c r="C111" i="138"/>
  <c r="C183" i="109"/>
  <c r="C180" i="114"/>
  <c r="C99" i="118"/>
  <c r="C17" i="121"/>
  <c r="C84" i="131"/>
  <c r="C65" i="140"/>
  <c r="C36" i="141"/>
  <c r="C87" i="109"/>
  <c r="C38" i="109"/>
  <c r="C4" i="110"/>
  <c r="C25" i="113"/>
  <c r="C13" i="115"/>
  <c r="C41" i="117"/>
  <c r="C167" i="121"/>
  <c r="C172" i="135"/>
  <c r="C76" i="135"/>
  <c r="C177" i="109"/>
  <c r="C43" i="109"/>
  <c r="C27" i="109"/>
  <c r="C146" i="113"/>
  <c r="C125" i="113"/>
  <c r="C109" i="113"/>
  <c r="C77" i="113"/>
  <c r="C67" i="113"/>
  <c r="C32" i="114"/>
  <c r="C93" i="118"/>
  <c r="C16" i="118"/>
  <c r="C65" i="120"/>
  <c r="C7" i="121"/>
  <c r="C140" i="121"/>
  <c r="C107" i="121"/>
  <c r="C235" i="123"/>
  <c r="C172" i="123"/>
  <c r="C122" i="123"/>
  <c r="C63" i="123"/>
  <c r="C130" i="126"/>
  <c r="C98" i="126"/>
  <c r="C70" i="126"/>
  <c r="C29" i="131"/>
  <c r="C25" i="131"/>
  <c r="C21" i="131"/>
  <c r="C17" i="131"/>
  <c r="C13" i="131"/>
  <c r="C9" i="131"/>
  <c r="C65" i="136"/>
  <c r="C55" i="137"/>
  <c r="C63" i="138"/>
  <c r="C52" i="138"/>
  <c r="C37" i="138"/>
  <c r="C156" i="141"/>
  <c r="C45" i="141"/>
  <c r="C30" i="141"/>
  <c r="C16" i="141"/>
  <c r="C48" i="118"/>
  <c r="C5" i="136"/>
  <c r="C113" i="138"/>
  <c r="C84" i="118"/>
  <c r="C32" i="119"/>
  <c r="C20" i="132"/>
  <c r="C35" i="136"/>
  <c r="C48" i="138"/>
  <c r="C215" i="109"/>
  <c r="C101" i="119"/>
  <c r="C8" i="121"/>
  <c r="C56" i="125"/>
  <c r="C80" i="138"/>
  <c r="C173" i="141"/>
  <c r="C47" i="143"/>
  <c r="C65" i="137"/>
  <c r="C81" i="140"/>
  <c r="C109" i="141"/>
  <c r="C103" i="109"/>
  <c r="C53" i="117"/>
  <c r="C26" i="118"/>
  <c r="C8" i="119"/>
  <c r="C156" i="135"/>
  <c r="C84" i="135"/>
  <c r="C60" i="136"/>
  <c r="C127" i="138"/>
  <c r="C11" i="141"/>
  <c r="C48" i="116"/>
  <c r="C103" i="118"/>
  <c r="C51" i="131"/>
  <c r="C75" i="136"/>
  <c r="C118" i="138"/>
  <c r="C95" i="140"/>
  <c r="C79" i="140"/>
  <c r="C63" i="140"/>
  <c r="C47" i="140"/>
  <c r="C234" i="141"/>
  <c r="C147" i="141"/>
  <c r="C101" i="114"/>
  <c r="C21" i="117"/>
  <c r="C30" i="136"/>
  <c r="C125" i="109"/>
  <c r="C63" i="113"/>
  <c r="C36" i="132"/>
  <c r="C40" i="137"/>
  <c r="C133" i="114"/>
  <c r="C3" i="114"/>
  <c r="C4" i="132"/>
  <c r="C89" i="113"/>
  <c r="C87" i="116"/>
  <c r="C96" i="119"/>
  <c r="C65" i="138"/>
  <c r="C26" i="141"/>
  <c r="C107" i="117"/>
  <c r="C63" i="118"/>
  <c r="C85" i="125"/>
  <c r="C157" i="135"/>
  <c r="C66" i="136"/>
  <c r="C31" i="143"/>
  <c r="C91" i="109"/>
  <c r="C131" i="122"/>
  <c r="C77" i="129"/>
  <c r="C66" i="130"/>
  <c r="C9" i="130"/>
  <c r="C83" i="133"/>
  <c r="C98" i="135"/>
  <c r="C117" i="138"/>
  <c r="C85" i="138"/>
  <c r="C99" i="109"/>
  <c r="C194" i="114"/>
  <c r="C81" i="117"/>
  <c r="C23" i="118"/>
  <c r="C43" i="119"/>
  <c r="C97" i="138"/>
  <c r="C60" i="115"/>
  <c r="C14" i="115"/>
  <c r="C52" i="132"/>
  <c r="C19" i="138"/>
  <c r="C98" i="140"/>
  <c r="C17" i="118"/>
  <c r="C85" i="119"/>
  <c r="C120" i="121"/>
  <c r="C165" i="135"/>
  <c r="C87" i="118"/>
  <c r="C51" i="119"/>
  <c r="C109" i="138"/>
  <c r="C194" i="141"/>
  <c r="C165" i="109"/>
  <c r="C15" i="109"/>
  <c r="C8" i="112"/>
  <c r="C182" i="113"/>
  <c r="C166" i="113"/>
  <c r="C97" i="113"/>
  <c r="C81" i="113"/>
  <c r="C5" i="113"/>
  <c r="C84" i="114"/>
  <c r="C36" i="114"/>
  <c r="C111" i="116"/>
  <c r="C76" i="118"/>
  <c r="C20" i="118"/>
  <c r="C104" i="119"/>
  <c r="C40" i="119"/>
  <c r="C63" i="121"/>
  <c r="C15" i="121"/>
  <c r="C108" i="122"/>
  <c r="C78" i="122"/>
  <c r="C82" i="123"/>
  <c r="C66" i="123"/>
  <c r="C51" i="123"/>
  <c r="C15" i="123"/>
  <c r="C43" i="125"/>
  <c r="C17" i="127"/>
  <c r="C51" i="128"/>
  <c r="C35" i="128"/>
  <c r="C44" i="130"/>
  <c r="C28" i="130"/>
  <c r="C12" i="130"/>
  <c r="C16" i="131"/>
  <c r="C79" i="136"/>
  <c r="C74" i="136"/>
  <c r="C94" i="137"/>
  <c r="C86" i="137"/>
  <c r="C70" i="137"/>
  <c r="C61" i="138"/>
  <c r="C56" i="138"/>
  <c r="C5" i="138"/>
  <c r="C162" i="141"/>
  <c r="C154" i="141"/>
  <c r="C146" i="141"/>
  <c r="C138" i="141"/>
  <c r="C20" i="141"/>
  <c r="C136" i="109"/>
  <c r="C59" i="119"/>
  <c r="C11" i="119"/>
  <c r="C55" i="129"/>
  <c r="C9" i="136"/>
  <c r="C73" i="113"/>
  <c r="C64" i="119"/>
  <c r="C87" i="121"/>
  <c r="C141" i="121"/>
  <c r="C149" i="135"/>
  <c r="C53" i="138"/>
  <c r="C89" i="117"/>
  <c r="C57" i="117"/>
  <c r="C171" i="121"/>
  <c r="C15" i="129"/>
  <c r="C162" i="135"/>
  <c r="C114" i="135"/>
  <c r="C38" i="136"/>
  <c r="C101" i="138"/>
  <c r="C28" i="113"/>
  <c r="C68" i="122"/>
  <c r="C52" i="122"/>
  <c r="C32" i="122"/>
  <c r="C36" i="127"/>
  <c r="C21" i="127"/>
  <c r="C60" i="130"/>
  <c r="C53" i="136"/>
  <c r="C48" i="136"/>
  <c r="C32" i="136"/>
  <c r="C68" i="139"/>
  <c r="C90" i="141"/>
  <c r="C82" i="141"/>
  <c r="C63" i="109"/>
  <c r="C15" i="118"/>
  <c r="C13" i="124"/>
  <c r="C93" i="138"/>
  <c r="C186" i="141"/>
  <c r="C212" i="109"/>
  <c r="C196" i="109"/>
  <c r="C175" i="109"/>
  <c r="C159" i="109"/>
  <c r="C127" i="109"/>
  <c r="C106" i="109"/>
  <c r="C94" i="115"/>
  <c r="C93" i="117"/>
  <c r="C70" i="118"/>
  <c r="C65" i="118"/>
  <c r="C55" i="118"/>
  <c r="C39" i="118"/>
  <c r="C39" i="119"/>
  <c r="C89" i="121"/>
  <c r="C82" i="125"/>
  <c r="C128" i="126"/>
  <c r="C112" i="126"/>
  <c r="C53" i="137"/>
  <c r="C32" i="137"/>
  <c r="C16" i="137"/>
  <c r="C67" i="139"/>
  <c r="C113" i="141"/>
  <c r="C97" i="141"/>
  <c r="C89" i="141"/>
  <c r="C6" i="141"/>
  <c r="C28" i="141"/>
  <c r="C14" i="141"/>
  <c r="C164" i="109"/>
  <c r="C148" i="109"/>
  <c r="C111" i="109"/>
  <c r="C46" i="109"/>
  <c r="C30" i="109"/>
  <c r="C134" i="114"/>
  <c r="C116" i="116"/>
  <c r="C7" i="120"/>
  <c r="C139" i="122"/>
  <c r="C17" i="124"/>
  <c r="C46" i="135"/>
  <c r="C30" i="135"/>
  <c r="C14" i="135"/>
  <c r="C73" i="136"/>
  <c r="C68" i="136"/>
  <c r="C22" i="113"/>
  <c r="C56" i="116"/>
  <c r="C98" i="117"/>
  <c r="C113" i="125"/>
  <c r="C92" i="137"/>
  <c r="C76" i="137"/>
  <c r="C60" i="137"/>
  <c r="C128" i="141"/>
  <c r="C120" i="141"/>
  <c r="C53" i="141"/>
  <c r="C38" i="141"/>
  <c r="C42" i="109"/>
  <c r="C8" i="110"/>
  <c r="C12" i="113"/>
  <c r="C161" i="113"/>
  <c r="C67" i="119"/>
  <c r="C23" i="122"/>
  <c r="C130" i="135"/>
  <c r="C125" i="138"/>
  <c r="C77" i="138"/>
  <c r="C89" i="109"/>
  <c r="C128" i="114"/>
  <c r="C3" i="118"/>
  <c r="C86" i="122"/>
  <c r="C56" i="122"/>
  <c r="C73" i="131"/>
  <c r="C35" i="135"/>
  <c r="C19" i="135"/>
  <c r="C62" i="136"/>
  <c r="C21" i="136"/>
  <c r="C32" i="141"/>
  <c r="C422" i="108"/>
  <c r="C414" i="108"/>
  <c r="C406" i="108"/>
  <c r="C398" i="108"/>
  <c r="C391" i="108"/>
  <c r="C383" i="108"/>
  <c r="C376" i="108"/>
  <c r="C368" i="108"/>
  <c r="C360" i="108"/>
  <c r="C352" i="108"/>
  <c r="C344" i="108"/>
  <c r="C336" i="108"/>
  <c r="C328" i="108"/>
  <c r="C320" i="108"/>
  <c r="C312" i="108"/>
  <c r="C304" i="108"/>
  <c r="C296" i="108"/>
  <c r="C288" i="108"/>
  <c r="C280" i="108"/>
  <c r="C272" i="108"/>
  <c r="C264" i="108"/>
  <c r="C256" i="108"/>
  <c r="C248" i="108"/>
  <c r="C242" i="108"/>
  <c r="C234" i="108"/>
  <c r="C226" i="108"/>
  <c r="C218" i="108"/>
  <c r="C210" i="108"/>
  <c r="C202" i="108"/>
  <c r="C187" i="108"/>
  <c r="C179" i="108"/>
  <c r="C171" i="108"/>
  <c r="C163" i="108"/>
  <c r="C155" i="108"/>
  <c r="C147" i="108"/>
  <c r="C140" i="108"/>
  <c r="C132" i="108"/>
  <c r="C124" i="108"/>
  <c r="C116" i="108"/>
  <c r="C108" i="108"/>
  <c r="C100" i="108"/>
  <c r="C92" i="108"/>
  <c r="C84" i="108"/>
  <c r="C76" i="108"/>
  <c r="C5" i="108"/>
  <c r="C62" i="108"/>
  <c r="C54" i="108"/>
  <c r="C47" i="108"/>
  <c r="C39" i="108"/>
  <c r="C31" i="108"/>
  <c r="C23" i="108"/>
  <c r="C427" i="108"/>
  <c r="C419" i="108"/>
  <c r="C411" i="108"/>
  <c r="C403" i="108"/>
  <c r="C10" i="108"/>
  <c r="C388" i="108"/>
  <c r="C380" i="108"/>
  <c r="C373" i="108"/>
  <c r="C365" i="108"/>
  <c r="C425" i="108"/>
  <c r="C417" i="108"/>
  <c r="C409" i="108"/>
  <c r="C401" i="108"/>
  <c r="C394" i="108"/>
  <c r="C386" i="108"/>
  <c r="C378" i="108"/>
  <c r="C371" i="108"/>
  <c r="C363" i="108"/>
  <c r="C355" i="108"/>
  <c r="C347" i="108"/>
  <c r="C339" i="108"/>
  <c r="C331" i="108"/>
  <c r="C323" i="108"/>
  <c r="C315" i="108"/>
  <c r="C307" i="108"/>
  <c r="C299" i="108"/>
  <c r="C291" i="108"/>
  <c r="C283" i="108"/>
  <c r="C275" i="108"/>
  <c r="C267" i="108"/>
  <c r="C259" i="108"/>
  <c r="C251" i="108"/>
  <c r="C245" i="108"/>
  <c r="C237" i="108"/>
  <c r="C229" i="108"/>
  <c r="C221" i="108"/>
  <c r="C213" i="108"/>
  <c r="C205" i="108"/>
  <c r="C197" i="108"/>
  <c r="C190" i="108"/>
  <c r="C182" i="108"/>
  <c r="C174" i="108"/>
  <c r="C166" i="108"/>
  <c r="C158" i="108"/>
  <c r="C150" i="108"/>
  <c r="C142" i="108"/>
  <c r="C135" i="108"/>
  <c r="C127" i="108"/>
  <c r="C119" i="108"/>
  <c r="C111" i="108"/>
  <c r="C103" i="108"/>
  <c r="C95" i="108"/>
  <c r="C87" i="108"/>
  <c r="C79" i="108"/>
  <c r="C71" i="108"/>
  <c r="C65" i="108"/>
  <c r="C57" i="108"/>
  <c r="C50" i="108"/>
  <c r="C42" i="108"/>
  <c r="C34" i="108"/>
  <c r="C26" i="108"/>
  <c r="C18" i="108"/>
  <c r="C424" i="108"/>
  <c r="C408" i="108"/>
  <c r="C393" i="108"/>
  <c r="C377" i="108"/>
  <c r="C362" i="108"/>
  <c r="C346" i="108"/>
  <c r="C338" i="108"/>
  <c r="C6" i="108"/>
  <c r="C126" i="108"/>
  <c r="C85" i="108"/>
  <c r="C421" i="108"/>
  <c r="C413" i="108"/>
  <c r="C405" i="108"/>
  <c r="C397" i="108"/>
  <c r="C390" i="108"/>
  <c r="C382" i="108"/>
  <c r="C375" i="108"/>
  <c r="C367" i="108"/>
  <c r="C359" i="108"/>
  <c r="C351" i="108"/>
  <c r="C343" i="108"/>
  <c r="C335" i="108"/>
  <c r="C327" i="108"/>
  <c r="C46" i="139"/>
  <c r="C16" i="139"/>
  <c r="C92" i="139"/>
  <c r="C76" i="139"/>
  <c r="C97" i="139"/>
  <c r="C80" i="139"/>
  <c r="C72" i="139"/>
  <c r="C3" i="139"/>
  <c r="C129" i="139"/>
  <c r="C73" i="139"/>
  <c r="C127" i="139"/>
  <c r="C111" i="139"/>
  <c r="C22" i="139"/>
  <c r="C81" i="139"/>
  <c r="C4" i="139"/>
  <c r="C95" i="139"/>
  <c r="C87" i="139"/>
  <c r="C79" i="139"/>
  <c r="C42" i="139"/>
  <c r="C27" i="139"/>
  <c r="C65" i="139"/>
  <c r="C93" i="139"/>
  <c r="C77" i="139"/>
  <c r="C61" i="139"/>
  <c r="C89" i="139"/>
  <c r="C23" i="139"/>
  <c r="C100" i="139"/>
  <c r="C36" i="139"/>
  <c r="C131" i="139"/>
  <c r="C10" i="139"/>
  <c r="C50" i="139"/>
  <c r="C19" i="139"/>
  <c r="C130" i="139"/>
  <c r="A75" i="144"/>
  <c r="A43" i="144"/>
  <c r="A10" i="144"/>
  <c r="A73" i="144"/>
  <c r="A25" i="144"/>
  <c r="A23" i="144"/>
  <c r="A85" i="144"/>
  <c r="A53" i="144"/>
  <c r="A68" i="144"/>
  <c r="A20" i="144"/>
  <c r="A83" i="144"/>
  <c r="A35" i="144"/>
  <c r="F66" i="144"/>
  <c r="A66" i="144" s="1"/>
  <c r="A50" i="144"/>
  <c r="A65" i="144"/>
  <c r="A33" i="144"/>
  <c r="A80" i="144"/>
  <c r="A48" i="144"/>
  <c r="A15" i="144"/>
  <c r="A30" i="144"/>
  <c r="A45" i="144"/>
  <c r="A13" i="144"/>
  <c r="C71" i="114"/>
  <c r="C170" i="114"/>
  <c r="C154" i="114"/>
  <c r="C138" i="114"/>
  <c r="C122" i="114"/>
  <c r="C81" i="114"/>
  <c r="C49" i="114"/>
  <c r="C38" i="114"/>
  <c r="C99" i="114"/>
  <c r="C85" i="114"/>
  <c r="C53" i="114"/>
  <c r="C74" i="114"/>
  <c r="C42" i="114"/>
  <c r="C40" i="114"/>
  <c r="C34" i="114"/>
  <c r="C11" i="114"/>
  <c r="C16" i="114"/>
  <c r="C10" i="114"/>
  <c r="C14" i="114"/>
  <c r="C37" i="136"/>
  <c r="C17" i="136"/>
  <c r="C77" i="136"/>
  <c r="C57" i="136"/>
  <c r="C61" i="136"/>
  <c r="C56" i="136"/>
  <c r="C26" i="136"/>
  <c r="C45" i="136"/>
  <c r="C40" i="136"/>
  <c r="C25" i="136"/>
  <c r="C6" i="136"/>
  <c r="C19" i="136"/>
  <c r="C23" i="136"/>
  <c r="C28" i="136"/>
  <c r="C61" i="131"/>
  <c r="C45" i="131"/>
  <c r="C39" i="131"/>
  <c r="C60" i="131"/>
  <c r="C44" i="131"/>
  <c r="C65" i="131"/>
  <c r="C19" i="131"/>
  <c r="C43" i="131"/>
  <c r="C47" i="131"/>
  <c r="C76" i="131"/>
  <c r="C75" i="131"/>
  <c r="C67" i="131"/>
  <c r="C4" i="131"/>
  <c r="C35" i="131"/>
  <c r="C10" i="112"/>
  <c r="C66" i="110"/>
  <c r="C23" i="110"/>
  <c r="C101" i="110"/>
  <c r="C55" i="110"/>
  <c r="C37" i="110"/>
  <c r="C90" i="110"/>
  <c r="C88" i="110"/>
  <c r="C319" i="108"/>
  <c r="C311" i="108"/>
  <c r="C303" i="108"/>
  <c r="C295" i="108"/>
  <c r="C287" i="108"/>
  <c r="C279" i="108"/>
  <c r="C271" i="108"/>
  <c r="C263" i="108"/>
  <c r="C255" i="108"/>
  <c r="C8" i="108"/>
  <c r="C241" i="108"/>
  <c r="C233" i="108"/>
  <c r="C225" i="108"/>
  <c r="C217" i="108"/>
  <c r="C209" i="108"/>
  <c r="C201" i="108"/>
  <c r="C194" i="108"/>
  <c r="C186" i="108"/>
  <c r="C178" i="108"/>
  <c r="C170" i="108"/>
  <c r="C162" i="108"/>
  <c r="C154" i="108"/>
  <c r="C146" i="108"/>
  <c r="C139" i="108"/>
  <c r="C131" i="108"/>
  <c r="C123" i="108"/>
  <c r="C115" i="108"/>
  <c r="C107" i="108"/>
  <c r="C99" i="108"/>
  <c r="C91" i="108"/>
  <c r="C83" i="108"/>
  <c r="C75" i="108"/>
  <c r="C68" i="108"/>
  <c r="C61" i="108"/>
  <c r="C3" i="108"/>
  <c r="C46" i="108"/>
  <c r="C38" i="108"/>
  <c r="C30" i="108"/>
  <c r="C22" i="108"/>
  <c r="C17" i="108"/>
  <c r="C132" i="109"/>
  <c r="C122" i="109"/>
  <c r="C47" i="109"/>
  <c r="C200" i="109"/>
  <c r="C153" i="109"/>
  <c r="C184" i="109"/>
  <c r="C174" i="109"/>
  <c r="C142" i="109"/>
  <c r="C95" i="109"/>
  <c r="C26" i="109"/>
  <c r="C199" i="109"/>
  <c r="C194" i="109"/>
  <c r="C189" i="109"/>
  <c r="C163" i="109"/>
  <c r="C131" i="109"/>
  <c r="C100" i="109"/>
  <c r="C110" i="109"/>
  <c r="C25" i="109"/>
  <c r="C151" i="109"/>
  <c r="C55" i="109"/>
  <c r="C187" i="109"/>
  <c r="C119" i="109"/>
  <c r="C77" i="109"/>
  <c r="C54" i="109"/>
  <c r="C181" i="109"/>
  <c r="C176" i="109"/>
  <c r="C171" i="109"/>
  <c r="C155" i="109"/>
  <c r="C139" i="109"/>
  <c r="C75" i="109"/>
  <c r="C23" i="109"/>
  <c r="C186" i="109"/>
  <c r="C28" i="109"/>
  <c r="C217" i="109"/>
  <c r="C206" i="109"/>
  <c r="C94" i="110"/>
  <c r="C78" i="110"/>
  <c r="C62" i="110"/>
  <c r="C46" i="110"/>
  <c r="C34" i="110"/>
  <c r="C148" i="111"/>
  <c r="C134" i="111"/>
  <c r="C118" i="111"/>
  <c r="C102" i="111"/>
  <c r="C86" i="111"/>
  <c r="C3" i="111"/>
  <c r="C42" i="111"/>
  <c r="C26" i="111"/>
  <c r="C18" i="111"/>
  <c r="C130" i="111"/>
  <c r="C114" i="111"/>
  <c r="C82" i="111"/>
  <c r="C29" i="112"/>
  <c r="C17" i="112"/>
  <c r="C32" i="112"/>
  <c r="C66" i="113"/>
  <c r="C134" i="113"/>
  <c r="C118" i="113"/>
  <c r="C39" i="113"/>
  <c r="C144" i="113"/>
  <c r="C44" i="113"/>
  <c r="C23" i="113"/>
  <c r="C170" i="113"/>
  <c r="C69" i="113"/>
  <c r="C59" i="113"/>
  <c r="C174" i="113"/>
  <c r="C78" i="113"/>
  <c r="C68" i="113"/>
  <c r="C168" i="113"/>
  <c r="C83" i="113"/>
  <c r="C173" i="113"/>
  <c r="C157" i="113"/>
  <c r="C136" i="113"/>
  <c r="C104" i="113"/>
  <c r="C20" i="113"/>
  <c r="C202" i="114"/>
  <c r="C104" i="114"/>
  <c r="C114" i="114"/>
  <c r="C201" i="114"/>
  <c r="C140" i="114"/>
  <c r="C182" i="114"/>
  <c r="C166" i="114"/>
  <c r="C150" i="114"/>
  <c r="C176" i="114"/>
  <c r="C55" i="114"/>
  <c r="C204" i="114"/>
  <c r="C175" i="114"/>
  <c r="C143" i="114"/>
  <c r="C90" i="114"/>
  <c r="C96" i="115"/>
  <c r="C34" i="115"/>
  <c r="C18" i="115"/>
  <c r="C82" i="115"/>
  <c r="C66" i="115"/>
  <c r="C20" i="115"/>
  <c r="C12" i="115"/>
  <c r="C68" i="115"/>
  <c r="C92" i="115"/>
  <c r="C70" i="115"/>
  <c r="C48" i="115"/>
  <c r="C73" i="115"/>
  <c r="C88" i="115"/>
  <c r="C71" i="115"/>
  <c r="C50" i="115"/>
  <c r="C36" i="115"/>
  <c r="C102" i="115"/>
  <c r="C30" i="115"/>
  <c r="C36" i="116"/>
  <c r="C66" i="116"/>
  <c r="C95" i="117"/>
  <c r="C90" i="117"/>
  <c r="C35" i="117"/>
  <c r="C68" i="117"/>
  <c r="C45" i="117"/>
  <c r="C8" i="117"/>
  <c r="C56" i="117"/>
  <c r="C49" i="117"/>
  <c r="C97" i="117"/>
  <c r="C42" i="117"/>
  <c r="C47" i="117"/>
  <c r="C101" i="117"/>
  <c r="C82" i="118"/>
  <c r="C46" i="118"/>
  <c r="C31" i="118"/>
  <c r="C97" i="118"/>
  <c r="C71" i="118"/>
  <c r="C61" i="118"/>
  <c r="C30" i="118"/>
  <c r="C4" i="118"/>
  <c r="C91" i="118"/>
  <c r="C86" i="118"/>
  <c r="C50" i="118"/>
  <c r="C85" i="118"/>
  <c r="C80" i="118"/>
  <c r="C49" i="118"/>
  <c r="C44" i="118"/>
  <c r="C6" i="118"/>
  <c r="C95" i="118"/>
  <c r="C59" i="118"/>
  <c r="C54" i="118"/>
  <c r="C79" i="118"/>
  <c r="C74" i="118"/>
  <c r="C38" i="118"/>
  <c r="C33" i="118"/>
  <c r="C24" i="118"/>
  <c r="C18" i="118"/>
  <c r="C83" i="118"/>
  <c r="C47" i="118"/>
  <c r="C42" i="118"/>
  <c r="C13" i="118"/>
  <c r="C108" i="118"/>
  <c r="C62" i="118"/>
  <c r="C52" i="118"/>
  <c r="C22" i="118"/>
  <c r="C105" i="119"/>
  <c r="C89" i="119"/>
  <c r="C110" i="119"/>
  <c r="C78" i="119"/>
  <c r="C41" i="119"/>
  <c r="C25" i="119"/>
  <c r="C19" i="119"/>
  <c r="C119" i="119"/>
  <c r="C103" i="119"/>
  <c r="C82" i="119"/>
  <c r="C45" i="119"/>
  <c r="C29" i="119"/>
  <c r="C23" i="119"/>
  <c r="C113" i="119"/>
  <c r="C107" i="119"/>
  <c r="C91" i="119"/>
  <c r="C53" i="119"/>
  <c r="C37" i="119"/>
  <c r="C21" i="119"/>
  <c r="C31" i="119"/>
  <c r="C23" i="120"/>
  <c r="C145" i="121"/>
  <c r="C75" i="121"/>
  <c r="C43" i="121"/>
  <c r="C95" i="121"/>
  <c r="C143" i="121"/>
  <c r="C41" i="121"/>
  <c r="C25" i="121"/>
  <c r="C153" i="121"/>
  <c r="C137" i="121"/>
  <c r="C93" i="121"/>
  <c r="C131" i="121"/>
  <c r="C103" i="121"/>
  <c r="C125" i="121"/>
  <c r="C113" i="121"/>
  <c r="C97" i="121"/>
  <c r="C151" i="121"/>
  <c r="C70" i="122"/>
  <c r="C53" i="122"/>
  <c r="C6" i="122"/>
  <c r="C36" i="122"/>
  <c r="C125" i="122"/>
  <c r="C110" i="122"/>
  <c r="C97" i="122"/>
  <c r="C82" i="122"/>
  <c r="C138" i="122"/>
  <c r="C142" i="122"/>
  <c r="C30" i="122"/>
  <c r="C35" i="123"/>
  <c r="C39" i="123"/>
  <c r="C129" i="123"/>
  <c r="C80" i="124"/>
  <c r="C59" i="124"/>
  <c r="C21" i="124"/>
  <c r="C69" i="125"/>
  <c r="C103" i="125"/>
  <c r="C87" i="125"/>
  <c r="C116" i="125"/>
  <c r="C126" i="125"/>
  <c r="C64" i="126"/>
  <c r="C58" i="126"/>
  <c r="C94" i="126"/>
  <c r="C66" i="126"/>
  <c r="C19" i="128"/>
  <c r="C76" i="128"/>
  <c r="C60" i="128"/>
  <c r="C52" i="128"/>
  <c r="C25" i="129"/>
  <c r="C105" i="129"/>
  <c r="C89" i="129"/>
  <c r="C23" i="129"/>
  <c r="C63" i="129"/>
  <c r="C72" i="130"/>
  <c r="C56" i="130"/>
  <c r="C40" i="130"/>
  <c r="C24" i="130"/>
  <c r="C71" i="130"/>
  <c r="C41" i="131"/>
  <c r="C86" i="131"/>
  <c r="C74" i="131"/>
  <c r="C70" i="131"/>
  <c r="C55" i="131"/>
  <c r="C49" i="131"/>
  <c r="C85" i="131"/>
  <c r="C59" i="131"/>
  <c r="C33" i="131"/>
  <c r="C30" i="131"/>
  <c r="C53" i="131"/>
  <c r="C80" i="131"/>
  <c r="C68" i="131"/>
  <c r="C63" i="131"/>
  <c r="C37" i="131"/>
  <c r="C42" i="132"/>
  <c r="C26" i="133"/>
  <c r="C65" i="133"/>
  <c r="C103" i="133"/>
  <c r="C30" i="133"/>
  <c r="C13" i="133"/>
  <c r="C102" i="133"/>
  <c r="C17" i="133"/>
  <c r="C62" i="133"/>
  <c r="C68" i="134"/>
  <c r="C52" i="134"/>
  <c r="C36" i="134"/>
  <c r="C141" i="134"/>
  <c r="C125" i="134"/>
  <c r="C109" i="134"/>
  <c r="C93" i="134"/>
  <c r="C77" i="134"/>
  <c r="C91" i="134"/>
  <c r="C75" i="134"/>
  <c r="C78" i="135"/>
  <c r="C148" i="135"/>
  <c r="C133" i="135"/>
  <c r="C125" i="135"/>
  <c r="C109" i="135"/>
  <c r="C77" i="135"/>
  <c r="C140" i="135"/>
  <c r="C132" i="135"/>
  <c r="C124" i="135"/>
  <c r="C116" i="135"/>
  <c r="C108" i="135"/>
  <c r="C100" i="135"/>
  <c r="C22" i="135"/>
  <c r="C107" i="135"/>
  <c r="C146" i="135"/>
  <c r="C161" i="135"/>
  <c r="C82" i="135"/>
  <c r="C121" i="135"/>
  <c r="C160" i="135"/>
  <c r="C144" i="135"/>
  <c r="C128" i="135"/>
  <c r="C80" i="135"/>
  <c r="C41" i="135"/>
  <c r="C142" i="135"/>
  <c r="C55" i="136"/>
  <c r="C69" i="136"/>
  <c r="C64" i="136"/>
  <c r="C59" i="136"/>
  <c r="C49" i="136"/>
  <c r="C44" i="136"/>
  <c r="C39" i="136"/>
  <c r="C63" i="136"/>
  <c r="C43" i="136"/>
  <c r="C33" i="136"/>
  <c r="C29" i="136"/>
  <c r="C24" i="136"/>
  <c r="C4" i="136"/>
  <c r="C8" i="136"/>
  <c r="C76" i="136"/>
  <c r="C71" i="136"/>
  <c r="C18" i="136"/>
  <c r="C15" i="136"/>
  <c r="C41" i="136"/>
  <c r="C36" i="136"/>
  <c r="C31" i="136"/>
  <c r="C3" i="136"/>
  <c r="C100" i="137"/>
  <c r="C27" i="137"/>
  <c r="C107" i="137"/>
  <c r="C21" i="137"/>
  <c r="C114" i="137"/>
  <c r="C106" i="137"/>
  <c r="C66" i="137"/>
  <c r="C25" i="137"/>
  <c r="C73" i="137"/>
  <c r="C30" i="137"/>
  <c r="C88" i="137"/>
  <c r="C29" i="137"/>
  <c r="C118" i="137"/>
  <c r="C87" i="137"/>
  <c r="C6" i="137"/>
  <c r="C124" i="137"/>
  <c r="C62" i="137"/>
  <c r="C33" i="137"/>
  <c r="C17" i="137"/>
  <c r="C22" i="137"/>
  <c r="C107" i="138"/>
  <c r="C99" i="138"/>
  <c r="C83" i="138"/>
  <c r="C75" i="138"/>
  <c r="C21" i="138"/>
  <c r="C44" i="138"/>
  <c r="C25" i="138"/>
  <c r="C129" i="138"/>
  <c r="C121" i="138"/>
  <c r="C90" i="138"/>
  <c r="C15" i="138"/>
  <c r="C105" i="138"/>
  <c r="C89" i="138"/>
  <c r="C73" i="138"/>
  <c r="C57" i="138"/>
  <c r="C112" i="138"/>
  <c r="C64" i="138"/>
  <c r="C7" i="138"/>
  <c r="C95" i="138"/>
  <c r="C79" i="138"/>
  <c r="C133" i="138"/>
  <c r="C22" i="138"/>
  <c r="C123" i="138"/>
  <c r="C115" i="138"/>
  <c r="C26" i="138"/>
  <c r="C11" i="138"/>
  <c r="C82" i="139"/>
  <c r="C45" i="139"/>
  <c r="C121" i="139"/>
  <c r="C113" i="139"/>
  <c r="C105" i="139"/>
  <c r="C66" i="139"/>
  <c r="C35" i="139"/>
  <c r="C104" i="139"/>
  <c r="C54" i="139"/>
  <c r="C118" i="139"/>
  <c r="C125" i="139"/>
  <c r="C117" i="139"/>
  <c r="C109" i="139"/>
  <c r="C86" i="139"/>
  <c r="C63" i="139"/>
  <c r="C58" i="139"/>
  <c r="C13" i="139"/>
  <c r="C124" i="139"/>
  <c r="C108" i="139"/>
  <c r="C12" i="139"/>
  <c r="C123" i="139"/>
  <c r="C107" i="139"/>
  <c r="C99" i="139"/>
  <c r="C91" i="139"/>
  <c r="C83" i="139"/>
  <c r="C75" i="139"/>
  <c r="C60" i="139"/>
  <c r="C31" i="139"/>
  <c r="C114" i="139"/>
  <c r="C98" i="139"/>
  <c r="C40" i="139"/>
  <c r="C12" i="140"/>
  <c r="C107" i="140"/>
  <c r="C75" i="140"/>
  <c r="C16" i="140"/>
  <c r="C37" i="140"/>
  <c r="C42" i="140"/>
  <c r="C25" i="140"/>
  <c r="C231" i="141"/>
  <c r="C215" i="141"/>
  <c r="C81" i="141"/>
  <c r="C43" i="141"/>
  <c r="C206" i="141"/>
  <c r="C167" i="141"/>
  <c r="C151" i="141"/>
  <c r="C72" i="141"/>
  <c r="C127" i="141"/>
  <c r="C119" i="141"/>
  <c r="C103" i="141"/>
  <c r="C47" i="141"/>
  <c r="C24" i="141"/>
  <c r="C7" i="141"/>
  <c r="C221" i="141"/>
  <c r="C205" i="141"/>
  <c r="C142" i="141"/>
  <c r="C87" i="141"/>
  <c r="C79" i="141"/>
  <c r="C71" i="141"/>
  <c r="C189" i="141"/>
  <c r="C220" i="141"/>
  <c r="C157" i="141"/>
  <c r="C141" i="141"/>
  <c r="C133" i="141"/>
  <c r="C117" i="141"/>
  <c r="C101" i="141"/>
  <c r="C86" i="141"/>
  <c r="C42" i="141"/>
  <c r="C211" i="141"/>
  <c r="C85" i="141"/>
  <c r="C77" i="141"/>
  <c r="C69" i="141"/>
  <c r="C51" i="141"/>
  <c r="C100" i="141"/>
  <c r="C41" i="141"/>
  <c r="C210" i="141"/>
  <c r="C202" i="141"/>
  <c r="C178" i="141"/>
  <c r="C131" i="141"/>
  <c r="C115" i="141"/>
  <c r="C225" i="141"/>
  <c r="C209" i="141"/>
  <c r="C91" i="141"/>
  <c r="C83" i="141"/>
  <c r="C75" i="141"/>
  <c r="C67" i="141"/>
  <c r="C137" i="141"/>
  <c r="C130" i="141"/>
  <c r="C122" i="141"/>
  <c r="C106" i="141"/>
  <c r="C98" i="141"/>
  <c r="C49" i="141"/>
  <c r="C3" i="141"/>
  <c r="C129" i="141"/>
  <c r="C105" i="141"/>
  <c r="C74" i="141"/>
  <c r="C66" i="141"/>
  <c r="C54" i="141"/>
  <c r="C34" i="141"/>
  <c r="C83" i="142"/>
  <c r="C75" i="142"/>
  <c r="C121" i="142"/>
  <c r="C97" i="142"/>
  <c r="C14" i="142"/>
  <c r="C125" i="142"/>
  <c r="C117" i="142"/>
  <c r="C109" i="142"/>
  <c r="C101" i="142"/>
  <c r="C93" i="142"/>
  <c r="C26" i="143"/>
  <c r="C51" i="143"/>
  <c r="C64" i="143"/>
  <c r="C100" i="117"/>
  <c r="C79" i="117"/>
  <c r="C63" i="117"/>
  <c r="C58" i="117"/>
  <c r="C19" i="117"/>
  <c r="C83" i="117"/>
  <c r="C88" i="117"/>
  <c r="C66" i="117"/>
  <c r="C28" i="117"/>
  <c r="C55" i="117"/>
  <c r="C38" i="117"/>
  <c r="C16" i="117"/>
  <c r="C75" i="117"/>
  <c r="C10" i="117"/>
  <c r="C85" i="117"/>
  <c r="C36" i="117"/>
  <c r="C105" i="116"/>
  <c r="C89" i="116"/>
  <c r="C41" i="116"/>
  <c r="C94" i="116"/>
  <c r="C104" i="116"/>
  <c r="C72" i="116"/>
  <c r="C40" i="116"/>
  <c r="C24" i="116"/>
  <c r="C136" i="116"/>
  <c r="C61" i="116"/>
  <c r="C108" i="116"/>
  <c r="C92" i="116"/>
  <c r="C60" i="116"/>
  <c r="C17" i="116"/>
  <c r="C37" i="116"/>
  <c r="C26" i="116"/>
  <c r="C98" i="115"/>
  <c r="C3" i="115"/>
  <c r="C32" i="115"/>
  <c r="C11" i="115"/>
  <c r="C51" i="115"/>
  <c r="C42" i="115"/>
  <c r="C97" i="115"/>
  <c r="C80" i="115"/>
  <c r="C40" i="115"/>
  <c r="C90" i="115"/>
  <c r="C64" i="115"/>
  <c r="C45" i="115"/>
  <c r="C39" i="115"/>
  <c r="C44" i="115"/>
  <c r="C62" i="115"/>
  <c r="C38" i="115"/>
  <c r="C22" i="115"/>
  <c r="C193" i="114"/>
  <c r="C164" i="114"/>
  <c r="C60" i="114"/>
  <c r="C44" i="114"/>
  <c r="C18" i="114"/>
  <c r="C7" i="114"/>
  <c r="C126" i="114"/>
  <c r="C75" i="114"/>
  <c r="C43" i="114"/>
  <c r="C17" i="114"/>
  <c r="C197" i="114"/>
  <c r="C94" i="114"/>
  <c r="C80" i="114"/>
  <c r="C48" i="114"/>
  <c r="C22" i="114"/>
  <c r="C190" i="114"/>
  <c r="C137" i="114"/>
  <c r="C70" i="114"/>
  <c r="C158" i="114"/>
  <c r="C142" i="114"/>
  <c r="C86" i="114"/>
  <c r="C188" i="114"/>
  <c r="C172" i="114"/>
  <c r="C156" i="114"/>
  <c r="C130" i="114"/>
  <c r="C109" i="114"/>
  <c r="C79" i="114"/>
  <c r="C68" i="114"/>
  <c r="C21" i="114"/>
  <c r="C195" i="114"/>
  <c r="C124" i="114"/>
  <c r="C15" i="114"/>
  <c r="C62" i="114"/>
  <c r="C20" i="114"/>
  <c r="C192" i="114"/>
  <c r="C144" i="114"/>
  <c r="C102" i="114"/>
  <c r="C72" i="114"/>
  <c r="C116" i="114"/>
  <c r="C186" i="114"/>
  <c r="C165" i="114"/>
  <c r="C149" i="114"/>
  <c r="C112" i="114"/>
  <c r="C96" i="114"/>
  <c r="C82" i="114"/>
  <c r="C50" i="114"/>
  <c r="C54" i="114"/>
  <c r="C199" i="114"/>
  <c r="C150" i="113"/>
  <c r="C51" i="113"/>
  <c r="C185" i="113"/>
  <c r="C129" i="113"/>
  <c r="C113" i="113"/>
  <c r="C108" i="113"/>
  <c r="C6" i="113"/>
  <c r="C102" i="113"/>
  <c r="C86" i="113"/>
  <c r="C40" i="113"/>
  <c r="C35" i="113"/>
  <c r="C55" i="113"/>
  <c r="C70" i="113"/>
  <c r="C60" i="113"/>
  <c r="C148" i="113"/>
  <c r="C188" i="113"/>
  <c r="C106" i="113"/>
  <c r="C158" i="113"/>
  <c r="C142" i="113"/>
  <c r="C178" i="113"/>
  <c r="C121" i="113"/>
  <c r="C84" i="113"/>
  <c r="C94" i="113"/>
  <c r="C37" i="113"/>
  <c r="C114" i="113"/>
  <c r="C93" i="113"/>
  <c r="C57" i="113"/>
  <c r="C176" i="113"/>
  <c r="C145" i="113"/>
  <c r="C140" i="113"/>
  <c r="C98" i="113"/>
  <c r="C82" i="113"/>
  <c r="C49" i="112"/>
  <c r="C27" i="112"/>
  <c r="C66" i="112"/>
  <c r="C53" i="112"/>
  <c r="C37" i="112"/>
  <c r="C92" i="112"/>
  <c r="C76" i="112"/>
  <c r="C5" i="112"/>
  <c r="C31" i="112"/>
  <c r="C19" i="112"/>
  <c r="C3" i="112"/>
  <c r="C45" i="112"/>
  <c r="C112" i="110"/>
  <c r="C83" i="110"/>
  <c r="C67" i="110"/>
  <c r="C111" i="110"/>
  <c r="C98" i="110"/>
  <c r="C82" i="110"/>
  <c r="C19" i="110"/>
  <c r="C92" i="110"/>
  <c r="C60" i="110"/>
  <c r="C44" i="110"/>
  <c r="C97" i="110"/>
  <c r="C33" i="110"/>
  <c r="C91" i="110"/>
  <c r="C96" i="110"/>
  <c r="C32" i="110"/>
  <c r="C42" i="110"/>
  <c r="C416" i="108"/>
  <c r="C400" i="108"/>
  <c r="C385" i="108"/>
  <c r="C370" i="108"/>
  <c r="C354" i="108"/>
  <c r="C306" i="108"/>
  <c r="C290" i="108"/>
  <c r="C274" i="108"/>
  <c r="C258" i="108"/>
  <c r="C244" i="108"/>
  <c r="C228" i="108"/>
  <c r="C212" i="108"/>
  <c r="C196" i="108"/>
  <c r="C181" i="108"/>
  <c r="C165" i="108"/>
  <c r="C149" i="108"/>
  <c r="C134" i="108"/>
  <c r="C118" i="108"/>
  <c r="C102" i="108"/>
  <c r="C86" i="108"/>
  <c r="C70" i="108"/>
  <c r="C56" i="108"/>
  <c r="C41" i="108"/>
  <c r="C25" i="108"/>
  <c r="C357" i="108"/>
  <c r="C349" i="108"/>
  <c r="C341" i="108"/>
  <c r="C333" i="108"/>
  <c r="C325" i="108"/>
  <c r="C317" i="108"/>
  <c r="C309" i="108"/>
  <c r="C301" i="108"/>
  <c r="C293" i="108"/>
  <c r="C285" i="108"/>
  <c r="C277" i="108"/>
  <c r="C269" i="108"/>
  <c r="C261" i="108"/>
  <c r="C253" i="108"/>
  <c r="C247" i="108"/>
  <c r="C239" i="108"/>
  <c r="C231" i="108"/>
  <c r="C223" i="108"/>
  <c r="C215" i="108"/>
  <c r="C207" i="108"/>
  <c r="C199" i="108"/>
  <c r="C192" i="108"/>
  <c r="C184" i="108"/>
  <c r="C176" i="108"/>
  <c r="C168" i="108"/>
  <c r="C160" i="108"/>
  <c r="C152" i="108"/>
  <c r="C144" i="108"/>
  <c r="C137" i="108"/>
  <c r="C129" i="108"/>
  <c r="C121" i="108"/>
  <c r="C113" i="108"/>
  <c r="C105" i="108"/>
  <c r="C97" i="108"/>
  <c r="C89" i="108"/>
  <c r="C81" i="108"/>
  <c r="C73" i="108"/>
  <c r="C67" i="108"/>
  <c r="C59" i="108"/>
  <c r="C52" i="108"/>
  <c r="C44" i="108"/>
  <c r="C36" i="108"/>
  <c r="C28" i="108"/>
  <c r="C20" i="108"/>
  <c r="C426" i="108"/>
  <c r="C418" i="108"/>
  <c r="C410" i="108"/>
  <c r="C402" i="108"/>
  <c r="C395" i="108"/>
  <c r="C387" i="108"/>
  <c r="C379" i="108"/>
  <c r="C372" i="108"/>
  <c r="C364" i="108"/>
  <c r="C356" i="108"/>
  <c r="C348" i="108"/>
  <c r="C340" i="108"/>
  <c r="C332" i="108"/>
  <c r="C324" i="108"/>
  <c r="C316" i="108"/>
  <c r="C308" i="108"/>
  <c r="C300" i="108"/>
  <c r="C292" i="108"/>
  <c r="C284" i="108"/>
  <c r="C276" i="108"/>
  <c r="C268" i="108"/>
  <c r="C260" i="108"/>
  <c r="C252" i="108"/>
  <c r="C246" i="108"/>
  <c r="C238" i="108"/>
  <c r="C230" i="108"/>
  <c r="C222" i="108"/>
  <c r="C214" i="108"/>
  <c r="C206" i="108"/>
  <c r="C198" i="108"/>
  <c r="C191" i="108"/>
  <c r="C183" i="108"/>
  <c r="C175" i="108"/>
  <c r="C167" i="108"/>
  <c r="C159" i="108"/>
  <c r="C151" i="108"/>
  <c r="C143" i="108"/>
  <c r="C136" i="108"/>
  <c r="C128" i="108"/>
  <c r="C120" i="108"/>
  <c r="C112" i="108"/>
  <c r="C104" i="108"/>
  <c r="C96" i="108"/>
  <c r="C88" i="108"/>
  <c r="C80" i="108"/>
  <c r="C72" i="108"/>
  <c r="C66" i="108"/>
  <c r="C58" i="108"/>
  <c r="C51" i="108"/>
  <c r="C43" i="108"/>
  <c r="C35" i="108"/>
  <c r="C27" i="108"/>
  <c r="C19" i="108"/>
  <c r="C13" i="113"/>
  <c r="C179" i="113"/>
  <c r="C169" i="113"/>
  <c r="C164" i="113"/>
  <c r="C159" i="113"/>
  <c r="C154" i="113"/>
  <c r="C149" i="113"/>
  <c r="C8" i="113"/>
  <c r="C34" i="113"/>
  <c r="C133" i="113"/>
  <c r="C53" i="113"/>
  <c r="C38" i="113"/>
  <c r="C177" i="113"/>
  <c r="C172" i="113"/>
  <c r="C162" i="113"/>
  <c r="C147" i="113"/>
  <c r="C137" i="113"/>
  <c r="C132" i="113"/>
  <c r="C127" i="113"/>
  <c r="C122" i="113"/>
  <c r="C117" i="113"/>
  <c r="C62" i="113"/>
  <c r="C52" i="113"/>
  <c r="C42" i="113"/>
  <c r="C116" i="113"/>
  <c r="C101" i="113"/>
  <c r="C110" i="113"/>
  <c r="C56" i="113"/>
  <c r="C36" i="113"/>
  <c r="C31" i="113"/>
  <c r="C130" i="113"/>
  <c r="C115" i="113"/>
  <c r="C105" i="113"/>
  <c r="C100" i="113"/>
  <c r="C95" i="113"/>
  <c r="C90" i="113"/>
  <c r="C85" i="113"/>
  <c r="C189" i="113"/>
  <c r="C184" i="113"/>
  <c r="C180" i="113"/>
  <c r="C165" i="113"/>
  <c r="C30" i="113"/>
  <c r="C4" i="113"/>
  <c r="C70" i="112"/>
  <c r="C41" i="112"/>
  <c r="C25" i="112"/>
  <c r="C9" i="112"/>
  <c r="C50" i="112"/>
  <c r="C39" i="112"/>
  <c r="C34" i="112"/>
  <c r="C44" i="112"/>
  <c r="C62" i="112"/>
  <c r="C83" i="112"/>
  <c r="C93" i="112"/>
  <c r="C87" i="112"/>
  <c r="C71" i="112"/>
  <c r="C58" i="112"/>
  <c r="C47" i="112"/>
  <c r="C65" i="112"/>
  <c r="C26" i="112"/>
  <c r="C8" i="111"/>
  <c r="C98" i="111"/>
  <c r="C70" i="111"/>
  <c r="C54" i="111"/>
  <c r="C38" i="111"/>
  <c r="C58" i="111"/>
  <c r="C75" i="111"/>
  <c r="C63" i="111"/>
  <c r="C144" i="111"/>
  <c r="C128" i="111"/>
  <c r="C112" i="111"/>
  <c r="C96" i="111"/>
  <c r="C80" i="111"/>
  <c r="C68" i="111"/>
  <c r="C52" i="111"/>
  <c r="C36" i="111"/>
  <c r="C20" i="111"/>
  <c r="C10" i="111"/>
  <c r="C136" i="111"/>
  <c r="C120" i="111"/>
  <c r="C104" i="111"/>
  <c r="C88" i="111"/>
  <c r="C5" i="111"/>
  <c r="C60" i="111"/>
  <c r="C44" i="111"/>
  <c r="C28" i="111"/>
  <c r="C27" i="110"/>
  <c r="C74" i="110"/>
  <c r="C58" i="110"/>
  <c r="C110" i="110"/>
  <c r="C84" i="110"/>
  <c r="C79" i="110"/>
  <c r="C26" i="110"/>
  <c r="C30" i="110"/>
  <c r="C116" i="110"/>
  <c r="C103" i="110"/>
  <c r="C93" i="110"/>
  <c r="C72" i="110"/>
  <c r="C56" i="110"/>
  <c r="C5" i="110"/>
  <c r="C20" i="110"/>
  <c r="C108" i="110"/>
  <c r="C77" i="110"/>
  <c r="C61" i="110"/>
  <c r="C24" i="110"/>
  <c r="C115" i="110"/>
  <c r="C11" i="110"/>
  <c r="C102" i="110"/>
  <c r="C87" i="110"/>
  <c r="C50" i="110"/>
  <c r="C29" i="110"/>
  <c r="C86" i="110"/>
  <c r="C70" i="110"/>
  <c r="C65" i="110"/>
  <c r="C54" i="110"/>
  <c r="C49" i="110"/>
  <c r="C38" i="110"/>
  <c r="C28" i="110"/>
  <c r="C106" i="110"/>
  <c r="C205" i="109"/>
  <c r="C169" i="109"/>
  <c r="C143" i="109"/>
  <c r="C117" i="109"/>
  <c r="C112" i="109"/>
  <c r="C107" i="109"/>
  <c r="C74" i="109"/>
  <c r="C59" i="109"/>
  <c r="C49" i="109"/>
  <c r="C24" i="109"/>
  <c r="C14" i="109"/>
  <c r="C158" i="109"/>
  <c r="C137" i="109"/>
  <c r="C101" i="109"/>
  <c r="C96" i="109"/>
  <c r="C6" i="109"/>
  <c r="C147" i="109"/>
  <c r="C5" i="109"/>
  <c r="C219" i="109"/>
  <c r="C203" i="109"/>
  <c r="C167" i="109"/>
  <c r="C141" i="109"/>
  <c r="C105" i="109"/>
  <c r="C79" i="109"/>
  <c r="C57" i="109"/>
  <c r="C52" i="109"/>
  <c r="C22" i="109"/>
  <c r="C17" i="109"/>
  <c r="C94" i="109"/>
  <c r="C4" i="109"/>
  <c r="C83" i="109"/>
  <c r="C66" i="109"/>
  <c r="C21" i="109"/>
  <c r="C3" i="109"/>
  <c r="C41" i="109"/>
  <c r="C31" i="109"/>
  <c r="C10" i="109"/>
  <c r="C201" i="109"/>
  <c r="C160" i="109"/>
  <c r="C211" i="109"/>
  <c r="C170" i="109"/>
  <c r="C118" i="109"/>
  <c r="C113" i="109"/>
  <c r="C108" i="109"/>
  <c r="C82" i="109"/>
  <c r="C50" i="109"/>
  <c r="C190" i="109"/>
  <c r="C185" i="109"/>
  <c r="C180" i="109"/>
  <c r="C126" i="109"/>
  <c r="C121" i="109"/>
  <c r="C116" i="109"/>
  <c r="C61" i="109"/>
  <c r="C56" i="109"/>
  <c r="C33" i="109"/>
  <c r="C214" i="109"/>
  <c r="C209" i="109"/>
  <c r="C204" i="109"/>
  <c r="C150" i="109"/>
  <c r="C145" i="109"/>
  <c r="C140" i="109"/>
  <c r="C86" i="109"/>
  <c r="C81" i="109"/>
  <c r="C76" i="109"/>
  <c r="C70" i="109"/>
  <c r="C37" i="109"/>
  <c r="C65" i="109"/>
  <c r="C60" i="109"/>
  <c r="C32" i="109"/>
  <c r="C218" i="109"/>
  <c r="C213" i="109"/>
  <c r="C208" i="109"/>
  <c r="C154" i="109"/>
  <c r="C149" i="109"/>
  <c r="C144" i="109"/>
  <c r="C90" i="109"/>
  <c r="C85" i="109"/>
  <c r="C80" i="109"/>
  <c r="C36" i="109"/>
  <c r="C198" i="109"/>
  <c r="C193" i="109"/>
  <c r="C188" i="109"/>
  <c r="C134" i="109"/>
  <c r="C129" i="109"/>
  <c r="C124" i="109"/>
  <c r="C69" i="109"/>
  <c r="C64" i="109"/>
  <c r="C45" i="109"/>
  <c r="C13" i="109"/>
  <c r="C178" i="109"/>
  <c r="C173" i="109"/>
  <c r="C168" i="109"/>
  <c r="C114" i="109"/>
  <c r="C109" i="109"/>
  <c r="C104" i="109"/>
  <c r="C40" i="109"/>
  <c r="C202" i="109"/>
  <c r="C197" i="109"/>
  <c r="C192" i="109"/>
  <c r="C138" i="109"/>
  <c r="C133" i="109"/>
  <c r="C128" i="109"/>
  <c r="C73" i="109"/>
  <c r="C68" i="109"/>
  <c r="C58" i="109"/>
  <c r="C44" i="109"/>
  <c r="C12" i="109"/>
  <c r="C9" i="109"/>
  <c r="C216" i="109"/>
  <c r="C162" i="109"/>
  <c r="C157" i="109"/>
  <c r="C152" i="109"/>
  <c r="C98" i="109"/>
  <c r="C93" i="109"/>
  <c r="C88" i="109"/>
  <c r="C48" i="109"/>
  <c r="C16" i="109"/>
  <c r="C62" i="109"/>
  <c r="C8" i="109"/>
  <c r="C166" i="109"/>
  <c r="C161" i="109"/>
  <c r="C156" i="109"/>
  <c r="C102" i="109"/>
  <c r="C97" i="109"/>
  <c r="C92" i="109"/>
  <c r="C29" i="109"/>
  <c r="C113" i="110"/>
  <c r="C9" i="110"/>
  <c r="C57" i="110"/>
  <c r="C52" i="110"/>
  <c r="C47" i="110"/>
  <c r="C81" i="110"/>
  <c r="C76" i="110"/>
  <c r="C71" i="110"/>
  <c r="C3" i="110"/>
  <c r="C18" i="110"/>
  <c r="C51" i="110"/>
  <c r="C105" i="110"/>
  <c r="C100" i="110"/>
  <c r="C95" i="110"/>
  <c r="C41" i="110"/>
  <c r="C36" i="110"/>
  <c r="C31" i="110"/>
  <c r="C85" i="110"/>
  <c r="C80" i="110"/>
  <c r="C75" i="110"/>
  <c r="C7" i="110"/>
  <c r="C22" i="110"/>
  <c r="C17" i="110"/>
  <c r="C109" i="110"/>
  <c r="C104" i="110"/>
  <c r="C99" i="110"/>
  <c r="C45" i="110"/>
  <c r="C40" i="110"/>
  <c r="C35" i="110"/>
  <c r="C69" i="110"/>
  <c r="C64" i="110"/>
  <c r="C59" i="110"/>
  <c r="C39" i="110"/>
  <c r="C73" i="110"/>
  <c r="C68" i="110"/>
  <c r="C63" i="110"/>
  <c r="C114" i="110"/>
  <c r="C10" i="110"/>
  <c r="C107" i="110"/>
  <c r="C53" i="110"/>
  <c r="C48" i="110"/>
  <c r="C43" i="110"/>
  <c r="C23" i="111"/>
  <c r="C22" i="111"/>
  <c r="C147" i="111"/>
  <c r="C117" i="111"/>
  <c r="C19" i="111"/>
  <c r="C11" i="111"/>
  <c r="C137" i="111"/>
  <c r="C121" i="111"/>
  <c r="C105" i="111"/>
  <c r="C89" i="111"/>
  <c r="C6" i="111"/>
  <c r="C61" i="111"/>
  <c r="C45" i="111"/>
  <c r="C29" i="111"/>
  <c r="C142" i="111"/>
  <c r="C126" i="111"/>
  <c r="C110" i="111"/>
  <c r="C94" i="111"/>
  <c r="C78" i="111"/>
  <c r="C66" i="111"/>
  <c r="C50" i="111"/>
  <c r="C34" i="111"/>
  <c r="C145" i="111"/>
  <c r="C131" i="111"/>
  <c r="C115" i="111"/>
  <c r="C99" i="111"/>
  <c r="C83" i="111"/>
  <c r="C71" i="111"/>
  <c r="C55" i="111"/>
  <c r="C39" i="111"/>
  <c r="C141" i="111"/>
  <c r="C125" i="111"/>
  <c r="C109" i="111"/>
  <c r="C93" i="111"/>
  <c r="C77" i="111"/>
  <c r="C65" i="111"/>
  <c r="C49" i="111"/>
  <c r="C33" i="111"/>
  <c r="C9" i="111"/>
  <c r="C135" i="111"/>
  <c r="C119" i="111"/>
  <c r="C103" i="111"/>
  <c r="C87" i="111"/>
  <c r="C4" i="111"/>
  <c r="C59" i="111"/>
  <c r="C43" i="111"/>
  <c r="C27" i="111"/>
  <c r="C140" i="111"/>
  <c r="C124" i="111"/>
  <c r="C108" i="111"/>
  <c r="C92" i="111"/>
  <c r="C76" i="111"/>
  <c r="C64" i="111"/>
  <c r="C48" i="111"/>
  <c r="C32" i="111"/>
  <c r="C7" i="111"/>
  <c r="C129" i="111"/>
  <c r="C113" i="111"/>
  <c r="C97" i="111"/>
  <c r="C81" i="111"/>
  <c r="C69" i="111"/>
  <c r="C53" i="111"/>
  <c r="C37" i="111"/>
  <c r="C21" i="111"/>
  <c r="C13" i="111"/>
  <c r="C139" i="111"/>
  <c r="C123" i="111"/>
  <c r="C107" i="111"/>
  <c r="C91" i="111"/>
  <c r="C47" i="111"/>
  <c r="C31" i="111"/>
  <c r="C12" i="111"/>
  <c r="C138" i="111"/>
  <c r="C122" i="111"/>
  <c r="C106" i="111"/>
  <c r="C90" i="111"/>
  <c r="C74" i="111"/>
  <c r="C62" i="111"/>
  <c r="C46" i="111"/>
  <c r="C30" i="111"/>
  <c r="C143" i="111"/>
  <c r="C127" i="111"/>
  <c r="C111" i="111"/>
  <c r="C95" i="111"/>
  <c r="C79" i="111"/>
  <c r="C67" i="111"/>
  <c r="C51" i="111"/>
  <c r="C35" i="111"/>
  <c r="C146" i="111"/>
  <c r="C132" i="111"/>
  <c r="C116" i="111"/>
  <c r="C100" i="111"/>
  <c r="C84" i="111"/>
  <c r="C72" i="111"/>
  <c r="C56" i="111"/>
  <c r="C40" i="111"/>
  <c r="C24" i="111"/>
  <c r="C57" i="112"/>
  <c r="C52" i="112"/>
  <c r="C21" i="112"/>
  <c r="C36" i="112"/>
  <c r="C15" i="112"/>
  <c r="C90" i="112"/>
  <c r="C74" i="112"/>
  <c r="C20" i="112"/>
  <c r="C95" i="112"/>
  <c r="C94" i="112"/>
  <c r="C78" i="112"/>
  <c r="C55" i="112"/>
  <c r="C24" i="112"/>
  <c r="C13" i="112"/>
  <c r="C88" i="112"/>
  <c r="C82" i="112"/>
  <c r="C43" i="112"/>
  <c r="C38" i="112"/>
  <c r="C33" i="112"/>
  <c r="C22" i="112"/>
  <c r="C97" i="112"/>
  <c r="C86" i="112"/>
  <c r="C81" i="112"/>
  <c r="C96" i="112"/>
  <c r="C91" i="112"/>
  <c r="C40" i="112"/>
  <c r="C35" i="112"/>
  <c r="C30" i="112"/>
  <c r="C61" i="112"/>
  <c r="C59" i="112"/>
  <c r="C54" i="112"/>
  <c r="C85" i="112"/>
  <c r="C80" i="112"/>
  <c r="C75" i="112"/>
  <c r="C14" i="112"/>
  <c r="C48" i="112"/>
  <c r="C89" i="112"/>
  <c r="C84" i="112"/>
  <c r="C79" i="112"/>
  <c r="C28" i="112"/>
  <c r="C23" i="112"/>
  <c r="C18" i="112"/>
  <c r="C69" i="112"/>
  <c r="C64" i="112"/>
  <c r="C4" i="112"/>
  <c r="C42" i="112"/>
  <c r="C73" i="112"/>
  <c r="C68" i="112"/>
  <c r="C63" i="112"/>
  <c r="C12" i="112"/>
  <c r="C7" i="112"/>
  <c r="C56" i="112"/>
  <c r="C51" i="112"/>
  <c r="C46" i="112"/>
  <c r="C77" i="112"/>
  <c r="C72" i="112"/>
  <c r="C67" i="112"/>
  <c r="C16" i="112"/>
  <c r="C11" i="112"/>
  <c r="C6" i="112"/>
  <c r="C187" i="113"/>
  <c r="C156" i="113"/>
  <c r="C124" i="113"/>
  <c r="C92" i="113"/>
  <c r="C183" i="113"/>
  <c r="C151" i="113"/>
  <c r="C119" i="113"/>
  <c r="C87" i="113"/>
  <c r="C61" i="113"/>
  <c r="C29" i="113"/>
  <c r="C11" i="113"/>
  <c r="C160" i="113"/>
  <c r="C128" i="113"/>
  <c r="C96" i="113"/>
  <c r="C186" i="113"/>
  <c r="C155" i="113"/>
  <c r="C123" i="113"/>
  <c r="C91" i="113"/>
  <c r="C65" i="113"/>
  <c r="C33" i="113"/>
  <c r="C72" i="113"/>
  <c r="C46" i="113"/>
  <c r="C190" i="113"/>
  <c r="C163" i="113"/>
  <c r="C131" i="113"/>
  <c r="C99" i="113"/>
  <c r="C76" i="113"/>
  <c r="C7" i="113"/>
  <c r="C50" i="113"/>
  <c r="C41" i="113"/>
  <c r="C167" i="113"/>
  <c r="C135" i="113"/>
  <c r="C103" i="113"/>
  <c r="C80" i="113"/>
  <c r="C71" i="113"/>
  <c r="C54" i="113"/>
  <c r="C45" i="113"/>
  <c r="C171" i="113"/>
  <c r="C139" i="113"/>
  <c r="C107" i="113"/>
  <c r="C75" i="113"/>
  <c r="C58" i="113"/>
  <c r="C49" i="113"/>
  <c r="C26" i="113"/>
  <c r="C9" i="113"/>
  <c r="C152" i="113"/>
  <c r="C120" i="113"/>
  <c r="C88" i="113"/>
  <c r="C205" i="114"/>
  <c r="C178" i="114"/>
  <c r="C173" i="114"/>
  <c r="C168" i="114"/>
  <c r="C163" i="114"/>
  <c r="C153" i="114"/>
  <c r="C69" i="114"/>
  <c r="C64" i="114"/>
  <c r="C59" i="114"/>
  <c r="C132" i="114"/>
  <c r="C28" i="114"/>
  <c r="C162" i="114"/>
  <c r="C152" i="114"/>
  <c r="C106" i="114"/>
  <c r="C4" i="114"/>
  <c r="C58" i="114"/>
  <c r="C146" i="114"/>
  <c r="C141" i="114"/>
  <c r="C136" i="114"/>
  <c r="C131" i="114"/>
  <c r="C121" i="114"/>
  <c r="C52" i="114"/>
  <c r="C47" i="114"/>
  <c r="C37" i="114"/>
  <c r="C27" i="114"/>
  <c r="C203" i="114"/>
  <c r="C198" i="114"/>
  <c r="C181" i="114"/>
  <c r="C110" i="114"/>
  <c r="C105" i="114"/>
  <c r="C160" i="114"/>
  <c r="C120" i="114"/>
  <c r="C76" i="114"/>
  <c r="C46" i="114"/>
  <c r="C26" i="114"/>
  <c r="C66" i="114"/>
  <c r="C89" i="114"/>
  <c r="C207" i="114"/>
  <c r="C185" i="114"/>
  <c r="C45" i="114"/>
  <c r="C6" i="114"/>
  <c r="C174" i="114"/>
  <c r="C169" i="114"/>
  <c r="C98" i="114"/>
  <c r="C88" i="114"/>
  <c r="C184" i="114"/>
  <c r="C118" i="114"/>
  <c r="C24" i="114"/>
  <c r="C189" i="114"/>
  <c r="C157" i="114"/>
  <c r="C125" i="114"/>
  <c r="C93" i="114"/>
  <c r="C63" i="114"/>
  <c r="C31" i="114"/>
  <c r="C5" i="114"/>
  <c r="C161" i="114"/>
  <c r="C129" i="114"/>
  <c r="C97" i="114"/>
  <c r="C67" i="114"/>
  <c r="C35" i="114"/>
  <c r="C208" i="114"/>
  <c r="C179" i="114"/>
  <c r="C147" i="114"/>
  <c r="C115" i="114"/>
  <c r="C39" i="114"/>
  <c r="C183" i="114"/>
  <c r="C151" i="114"/>
  <c r="C119" i="114"/>
  <c r="C87" i="114"/>
  <c r="C57" i="114"/>
  <c r="C25" i="114"/>
  <c r="C187" i="114"/>
  <c r="C155" i="114"/>
  <c r="C123" i="114"/>
  <c r="C91" i="114"/>
  <c r="C61" i="114"/>
  <c r="C29" i="114"/>
  <c r="C191" i="114"/>
  <c r="C159" i="114"/>
  <c r="C127" i="114"/>
  <c r="C95" i="114"/>
  <c r="C65" i="114"/>
  <c r="C33" i="114"/>
  <c r="C206" i="114"/>
  <c r="C177" i="114"/>
  <c r="C145" i="114"/>
  <c r="C113" i="114"/>
  <c r="C83" i="114"/>
  <c r="C51" i="114"/>
  <c r="C19" i="114"/>
  <c r="C23" i="114"/>
  <c r="C196" i="114"/>
  <c r="C167" i="114"/>
  <c r="C135" i="114"/>
  <c r="C103" i="114"/>
  <c r="C73" i="114"/>
  <c r="C41" i="114"/>
  <c r="C9" i="114"/>
  <c r="C200" i="114"/>
  <c r="C171" i="114"/>
  <c r="C139" i="114"/>
  <c r="C107" i="114"/>
  <c r="C77" i="114"/>
  <c r="C13" i="114"/>
  <c r="C46" i="115"/>
  <c r="C69" i="115"/>
  <c r="C21" i="115"/>
  <c r="C100" i="115"/>
  <c r="C75" i="115"/>
  <c r="C74" i="115"/>
  <c r="C54" i="115"/>
  <c r="C26" i="115"/>
  <c r="C6" i="115"/>
  <c r="C89" i="115"/>
  <c r="C84" i="115"/>
  <c r="C59" i="115"/>
  <c r="C41" i="115"/>
  <c r="C5" i="115"/>
  <c r="C78" i="115"/>
  <c r="C58" i="115"/>
  <c r="C9" i="115"/>
  <c r="C72" i="115"/>
  <c r="C52" i="115"/>
  <c r="C24" i="115"/>
  <c r="C29" i="115"/>
  <c r="C43" i="115"/>
  <c r="C101" i="115"/>
  <c r="C76" i="115"/>
  <c r="C56" i="115"/>
  <c r="C28" i="115"/>
  <c r="C16" i="115"/>
  <c r="C91" i="115"/>
  <c r="C86" i="115"/>
  <c r="C87" i="115"/>
  <c r="C55" i="115"/>
  <c r="C25" i="115"/>
  <c r="C77" i="115"/>
  <c r="C95" i="115"/>
  <c r="C63" i="115"/>
  <c r="C33" i="115"/>
  <c r="C81" i="115"/>
  <c r="C49" i="115"/>
  <c r="C19" i="115"/>
  <c r="C99" i="115"/>
  <c r="C67" i="115"/>
  <c r="C37" i="115"/>
  <c r="C47" i="115"/>
  <c r="C85" i="115"/>
  <c r="C53" i="115"/>
  <c r="C23" i="115"/>
  <c r="C15" i="115"/>
  <c r="C57" i="115"/>
  <c r="C27" i="115"/>
  <c r="C93" i="115"/>
  <c r="C61" i="115"/>
  <c r="C31" i="115"/>
  <c r="C79" i="115"/>
  <c r="C4" i="115"/>
  <c r="C17" i="115"/>
  <c r="C65" i="115"/>
  <c r="C35" i="115"/>
  <c r="C83" i="115"/>
  <c r="C126" i="116"/>
  <c r="C99" i="116"/>
  <c r="C57" i="116"/>
  <c r="C47" i="116"/>
  <c r="C131" i="116"/>
  <c r="C62" i="116"/>
  <c r="C142" i="116"/>
  <c r="C120" i="116"/>
  <c r="C88" i="116"/>
  <c r="C67" i="116"/>
  <c r="C77" i="116"/>
  <c r="C25" i="116"/>
  <c r="C140" i="116"/>
  <c r="C124" i="116"/>
  <c r="C71" i="116"/>
  <c r="C112" i="116"/>
  <c r="C96" i="116"/>
  <c r="C44" i="116"/>
  <c r="C7" i="116"/>
  <c r="C128" i="116"/>
  <c r="C106" i="116"/>
  <c r="C101" i="116"/>
  <c r="C80" i="116"/>
  <c r="C38" i="116"/>
  <c r="C22" i="116"/>
  <c r="C132" i="116"/>
  <c r="C110" i="116"/>
  <c r="C84" i="116"/>
  <c r="C32" i="116"/>
  <c r="C135" i="116"/>
  <c r="C130" i="116"/>
  <c r="C125" i="116"/>
  <c r="C75" i="116"/>
  <c r="C70" i="116"/>
  <c r="C65" i="116"/>
  <c r="C115" i="116"/>
  <c r="C4" i="116"/>
  <c r="C109" i="116"/>
  <c r="C55" i="116"/>
  <c r="C50" i="116"/>
  <c r="C45" i="116"/>
  <c r="C30" i="116"/>
  <c r="C139" i="116"/>
  <c r="C134" i="116"/>
  <c r="C129" i="116"/>
  <c r="C79" i="116"/>
  <c r="C74" i="116"/>
  <c r="C69" i="116"/>
  <c r="C119" i="116"/>
  <c r="C114" i="116"/>
  <c r="C3" i="116"/>
  <c r="C59" i="116"/>
  <c r="C54" i="116"/>
  <c r="C49" i="116"/>
  <c r="C103" i="116"/>
  <c r="C98" i="116"/>
  <c r="C93" i="116"/>
  <c r="C39" i="116"/>
  <c r="C29" i="116"/>
  <c r="C143" i="116"/>
  <c r="C138" i="116"/>
  <c r="C133" i="116"/>
  <c r="C83" i="116"/>
  <c r="C78" i="116"/>
  <c r="C73" i="116"/>
  <c r="C19" i="116"/>
  <c r="C123" i="116"/>
  <c r="C118" i="116"/>
  <c r="C113" i="116"/>
  <c r="C63" i="116"/>
  <c r="C58" i="116"/>
  <c r="C53" i="116"/>
  <c r="C107" i="116"/>
  <c r="C102" i="116"/>
  <c r="C97" i="116"/>
  <c r="C43" i="116"/>
  <c r="C33" i="116"/>
  <c r="C23" i="116"/>
  <c r="C127" i="116"/>
  <c r="C122" i="116"/>
  <c r="C117" i="116"/>
  <c r="C42" i="116"/>
  <c r="C9" i="116"/>
  <c r="C141" i="116"/>
  <c r="C91" i="116"/>
  <c r="C86" i="116"/>
  <c r="C81" i="116"/>
  <c r="C27" i="116"/>
  <c r="C46" i="116"/>
  <c r="C8" i="116"/>
  <c r="C95" i="116"/>
  <c r="C90" i="116"/>
  <c r="C85" i="116"/>
  <c r="C31" i="116"/>
  <c r="C21" i="116"/>
  <c r="C96" i="117"/>
  <c r="C86" i="117"/>
  <c r="C71" i="117"/>
  <c r="C65" i="117"/>
  <c r="C105" i="117"/>
  <c r="C64" i="117"/>
  <c r="C59" i="117"/>
  <c r="C54" i="117"/>
  <c r="C43" i="117"/>
  <c r="C69" i="117"/>
  <c r="C48" i="117"/>
  <c r="C27" i="117"/>
  <c r="C99" i="117"/>
  <c r="C37" i="117"/>
  <c r="C73" i="117"/>
  <c r="C31" i="117"/>
  <c r="C26" i="117"/>
  <c r="C103" i="117"/>
  <c r="C87" i="117"/>
  <c r="C67" i="117"/>
  <c r="C30" i="117"/>
  <c r="C25" i="117"/>
  <c r="C102" i="117"/>
  <c r="C5" i="117"/>
  <c r="C84" i="117"/>
  <c r="C6" i="117"/>
  <c r="C24" i="117"/>
  <c r="C106" i="117"/>
  <c r="C74" i="117"/>
  <c r="C46" i="117"/>
  <c r="C92" i="117"/>
  <c r="C60" i="117"/>
  <c r="C32" i="117"/>
  <c r="C9" i="117"/>
  <c r="C78" i="117"/>
  <c r="C50" i="117"/>
  <c r="C18" i="117"/>
  <c r="C82" i="117"/>
  <c r="C4" i="117"/>
  <c r="C22" i="117"/>
  <c r="C40" i="117"/>
  <c r="C104" i="117"/>
  <c r="C72" i="117"/>
  <c r="C44" i="117"/>
  <c r="C7" i="117"/>
  <c r="C76" i="117"/>
  <c r="C94" i="117"/>
  <c r="C62" i="117"/>
  <c r="C34" i="117"/>
  <c r="C80" i="117"/>
  <c r="C52" i="117"/>
  <c r="C20" i="117"/>
  <c r="C89" i="118"/>
  <c r="C57" i="118"/>
  <c r="C21" i="118"/>
  <c r="C88" i="118"/>
  <c r="C56" i="118"/>
  <c r="C25" i="118"/>
  <c r="C101" i="118"/>
  <c r="C92" i="118"/>
  <c r="C69" i="118"/>
  <c r="C60" i="118"/>
  <c r="C37" i="118"/>
  <c r="C28" i="118"/>
  <c r="C105" i="118"/>
  <c r="C96" i="118"/>
  <c r="C73" i="118"/>
  <c r="C64" i="118"/>
  <c r="C41" i="118"/>
  <c r="C32" i="118"/>
  <c r="C5" i="118"/>
  <c r="C100" i="118"/>
  <c r="C77" i="118"/>
  <c r="C68" i="118"/>
  <c r="C45" i="118"/>
  <c r="C36" i="118"/>
  <c r="C14" i="118"/>
  <c r="C104" i="118"/>
  <c r="C81" i="118"/>
  <c r="C72" i="118"/>
  <c r="C40" i="118"/>
  <c r="C114" i="119"/>
  <c r="C99" i="119"/>
  <c r="C48" i="119"/>
  <c r="C33" i="119"/>
  <c r="C83" i="119"/>
  <c r="C4" i="119"/>
  <c r="C118" i="119"/>
  <c r="C77" i="119"/>
  <c r="C72" i="119"/>
  <c r="C57" i="119"/>
  <c r="C112" i="119"/>
  <c r="C97" i="119"/>
  <c r="C46" i="119"/>
  <c r="C10" i="119"/>
  <c r="C81" i="119"/>
  <c r="C61" i="119"/>
  <c r="C121" i="119"/>
  <c r="C75" i="119"/>
  <c r="C50" i="119"/>
  <c r="C35" i="119"/>
  <c r="C80" i="119"/>
  <c r="C65" i="119"/>
  <c r="C115" i="119"/>
  <c r="C49" i="119"/>
  <c r="C13" i="119"/>
  <c r="C109" i="119"/>
  <c r="C108" i="119"/>
  <c r="C76" i="119"/>
  <c r="C44" i="119"/>
  <c r="C12" i="119"/>
  <c r="C7" i="119"/>
  <c r="C94" i="119"/>
  <c r="C62" i="119"/>
  <c r="C30" i="119"/>
  <c r="C98" i="119"/>
  <c r="C66" i="119"/>
  <c r="C34" i="119"/>
  <c r="C116" i="119"/>
  <c r="C84" i="119"/>
  <c r="C52" i="119"/>
  <c r="C20" i="119"/>
  <c r="C102" i="119"/>
  <c r="C70" i="119"/>
  <c r="C38" i="119"/>
  <c r="C120" i="119"/>
  <c r="C88" i="119"/>
  <c r="C56" i="119"/>
  <c r="C24" i="119"/>
  <c r="C106" i="119"/>
  <c r="C74" i="119"/>
  <c r="C42" i="119"/>
  <c r="C5" i="119"/>
  <c r="C92" i="119"/>
  <c r="C60" i="119"/>
  <c r="C28" i="119"/>
  <c r="C14" i="119"/>
  <c r="C100" i="119"/>
  <c r="C68" i="119"/>
  <c r="C36" i="119"/>
  <c r="C86" i="119"/>
  <c r="C54" i="119"/>
  <c r="C22" i="119"/>
  <c r="C3" i="119"/>
  <c r="C90" i="119"/>
  <c r="C58" i="119"/>
  <c r="C26" i="119"/>
  <c r="C61" i="120"/>
  <c r="C71" i="120"/>
  <c r="C40" i="120"/>
  <c r="C24" i="120"/>
  <c r="C8" i="120"/>
  <c r="C55" i="120"/>
  <c r="C72" i="120"/>
  <c r="C47" i="120"/>
  <c r="C20" i="120"/>
  <c r="C56" i="120"/>
  <c r="C46" i="120"/>
  <c r="C30" i="120"/>
  <c r="C14" i="120"/>
  <c r="C12" i="120"/>
  <c r="C22" i="120"/>
  <c r="C11" i="120"/>
  <c r="C48" i="120"/>
  <c r="C32" i="120"/>
  <c r="C16" i="120"/>
  <c r="C53" i="120"/>
  <c r="C58" i="120"/>
  <c r="C10" i="120"/>
  <c r="C15" i="120"/>
  <c r="C41" i="120"/>
  <c r="C25" i="120"/>
  <c r="C63" i="120"/>
  <c r="C51" i="120"/>
  <c r="C35" i="120"/>
  <c r="C19" i="120"/>
  <c r="C27" i="120"/>
  <c r="C37" i="120"/>
  <c r="C21" i="120"/>
  <c r="C42" i="120"/>
  <c r="C52" i="120"/>
  <c r="C64" i="120"/>
  <c r="C9" i="120"/>
  <c r="C49" i="120"/>
  <c r="C66" i="120"/>
  <c r="C62" i="120"/>
  <c r="C45" i="120"/>
  <c r="C29" i="120"/>
  <c r="C13" i="120"/>
  <c r="C44" i="120"/>
  <c r="C28" i="120"/>
  <c r="C68" i="120"/>
  <c r="C33" i="120"/>
  <c r="C17" i="120"/>
  <c r="C60" i="120"/>
  <c r="C54" i="120"/>
  <c r="C38" i="120"/>
  <c r="C43" i="120"/>
  <c r="C73" i="120"/>
  <c r="C26" i="120"/>
  <c r="C31" i="120"/>
  <c r="C57" i="120"/>
  <c r="C36" i="120"/>
  <c r="C50" i="120"/>
  <c r="C34" i="120"/>
  <c r="C18" i="120"/>
  <c r="C165" i="121"/>
  <c r="C161" i="121"/>
  <c r="C77" i="121"/>
  <c r="C149" i="121"/>
  <c r="C101" i="121"/>
  <c r="C169" i="121"/>
  <c r="C133" i="121"/>
  <c r="C5" i="121"/>
  <c r="C111" i="121"/>
  <c r="C106" i="121"/>
  <c r="C85" i="121"/>
  <c r="C80" i="121"/>
  <c r="C59" i="121"/>
  <c r="C33" i="121"/>
  <c r="C119" i="121"/>
  <c r="C144" i="121"/>
  <c r="C65" i="121"/>
  <c r="C117" i="121"/>
  <c r="C55" i="121"/>
  <c r="C39" i="121"/>
  <c r="C28" i="121"/>
  <c r="C163" i="121"/>
  <c r="C48" i="121"/>
  <c r="C27" i="121"/>
  <c r="C84" i="121"/>
  <c r="C79" i="121"/>
  <c r="C155" i="121"/>
  <c r="C139" i="121"/>
  <c r="C112" i="121"/>
  <c r="C81" i="121"/>
  <c r="C60" i="121"/>
  <c r="C91" i="121"/>
  <c r="C123" i="121"/>
  <c r="C49" i="121"/>
  <c r="C147" i="121"/>
  <c r="C92" i="121"/>
  <c r="C45" i="121"/>
  <c r="C29" i="121"/>
  <c r="C134" i="121"/>
  <c r="C6" i="121"/>
  <c r="C13" i="121"/>
  <c r="C159" i="121"/>
  <c r="C152" i="121"/>
  <c r="C121" i="121"/>
  <c r="C99" i="121"/>
  <c r="C47" i="121"/>
  <c r="C109" i="121"/>
  <c r="C73" i="121"/>
  <c r="C57" i="121"/>
  <c r="C31" i="121"/>
  <c r="C129" i="121"/>
  <c r="C23" i="121"/>
  <c r="C32" i="121"/>
  <c r="C104" i="121"/>
  <c r="C72" i="121"/>
  <c r="C58" i="121"/>
  <c r="C136" i="121"/>
  <c r="C108" i="121"/>
  <c r="C44" i="121"/>
  <c r="C12" i="121"/>
  <c r="C154" i="121"/>
  <c r="C122" i="121"/>
  <c r="C94" i="121"/>
  <c r="C62" i="121"/>
  <c r="C30" i="121"/>
  <c r="C156" i="121"/>
  <c r="C142" i="121"/>
  <c r="C3" i="121"/>
  <c r="C82" i="121"/>
  <c r="C128" i="121"/>
  <c r="C22" i="121"/>
  <c r="C164" i="121"/>
  <c r="C168" i="121"/>
  <c r="C16" i="121"/>
  <c r="C170" i="121"/>
  <c r="C78" i="121"/>
  <c r="C160" i="121"/>
  <c r="C100" i="121"/>
  <c r="C68" i="121"/>
  <c r="C118" i="121"/>
  <c r="C90" i="121"/>
  <c r="C76" i="121"/>
  <c r="C158" i="121"/>
  <c r="C126" i="121"/>
  <c r="C98" i="121"/>
  <c r="C66" i="121"/>
  <c r="C34" i="121"/>
  <c r="C138" i="121"/>
  <c r="C46" i="121"/>
  <c r="C64" i="121"/>
  <c r="C18" i="121"/>
  <c r="C146" i="121"/>
  <c r="C114" i="121"/>
  <c r="C86" i="121"/>
  <c r="C54" i="121"/>
  <c r="C132" i="121"/>
  <c r="C150" i="121"/>
  <c r="C162" i="121"/>
  <c r="C130" i="121"/>
  <c r="C102" i="121"/>
  <c r="C70" i="121"/>
  <c r="C38" i="121"/>
  <c r="C110" i="121"/>
  <c r="C14" i="121"/>
  <c r="C124" i="121"/>
  <c r="C96" i="121"/>
  <c r="C9" i="121"/>
  <c r="C50" i="121"/>
  <c r="C36" i="121"/>
  <c r="C40" i="121"/>
  <c r="C26" i="121"/>
  <c r="C148" i="121"/>
  <c r="C116" i="121"/>
  <c r="C88" i="121"/>
  <c r="C56" i="121"/>
  <c r="C24" i="121"/>
  <c r="C74" i="121"/>
  <c r="C42" i="121"/>
  <c r="C35" i="122"/>
  <c r="C146" i="122"/>
  <c r="C123" i="122"/>
  <c r="C7" i="122"/>
  <c r="C90" i="122"/>
  <c r="C85" i="122"/>
  <c r="C40" i="122"/>
  <c r="C26" i="122"/>
  <c r="C21" i="122"/>
  <c r="C17" i="122"/>
  <c r="C128" i="122"/>
  <c r="C13" i="122"/>
  <c r="C95" i="122"/>
  <c r="C71" i="122"/>
  <c r="C118" i="122"/>
  <c r="C100" i="122"/>
  <c r="C75" i="122"/>
  <c r="C60" i="122"/>
  <c r="C55" i="122"/>
  <c r="C145" i="122"/>
  <c r="C8" i="122"/>
  <c r="C105" i="122"/>
  <c r="C89" i="122"/>
  <c r="C65" i="122"/>
  <c r="C49" i="122"/>
  <c r="C39" i="122"/>
  <c r="C25" i="122"/>
  <c r="C124" i="122"/>
  <c r="C67" i="122"/>
  <c r="C129" i="122"/>
  <c r="C117" i="122"/>
  <c r="C121" i="122"/>
  <c r="C48" i="122"/>
  <c r="C29" i="122"/>
  <c r="C134" i="122"/>
  <c r="C98" i="122"/>
  <c r="C4" i="122"/>
  <c r="C51" i="122"/>
  <c r="C5" i="122"/>
  <c r="C64" i="122"/>
  <c r="C38" i="122"/>
  <c r="C111" i="122"/>
  <c r="C93" i="122"/>
  <c r="C120" i="122"/>
  <c r="C63" i="122"/>
  <c r="C112" i="122"/>
  <c r="C72" i="122"/>
  <c r="C18" i="122"/>
  <c r="C119" i="122"/>
  <c r="C79" i="122"/>
  <c r="C59" i="122"/>
  <c r="C43" i="122"/>
  <c r="C27" i="122"/>
  <c r="C115" i="122"/>
  <c r="C101" i="122"/>
  <c r="C135" i="122"/>
  <c r="C107" i="122"/>
  <c r="C77" i="122"/>
  <c r="C126" i="122"/>
  <c r="C103" i="122"/>
  <c r="C133" i="122"/>
  <c r="C130" i="122"/>
  <c r="C137" i="122"/>
  <c r="C11" i="122"/>
  <c r="C9" i="122"/>
  <c r="C80" i="122"/>
  <c r="C24" i="122"/>
  <c r="C88" i="122"/>
  <c r="C31" i="122"/>
  <c r="C57" i="122"/>
  <c r="C15" i="122"/>
  <c r="C96" i="122"/>
  <c r="C66" i="122"/>
  <c r="C34" i="122"/>
  <c r="C42" i="122"/>
  <c r="C122" i="122"/>
  <c r="C99" i="122"/>
  <c r="C16" i="122"/>
  <c r="C46" i="122"/>
  <c r="C109" i="122"/>
  <c r="C81" i="122"/>
  <c r="C50" i="122"/>
  <c r="C106" i="122"/>
  <c r="C76" i="122"/>
  <c r="C84" i="122"/>
  <c r="C54" i="122"/>
  <c r="C20" i="122"/>
  <c r="C141" i="122"/>
  <c r="C114" i="122"/>
  <c r="C136" i="122"/>
  <c r="C83" i="122"/>
  <c r="C19" i="122"/>
  <c r="C144" i="122"/>
  <c r="C14" i="122"/>
  <c r="C62" i="122"/>
  <c r="C140" i="122"/>
  <c r="C113" i="122"/>
  <c r="C87" i="122"/>
  <c r="C143" i="122"/>
  <c r="C116" i="122"/>
  <c r="C91" i="122"/>
  <c r="C61" i="122"/>
  <c r="C127" i="122"/>
  <c r="C104" i="122"/>
  <c r="C74" i="122"/>
  <c r="C69" i="122"/>
  <c r="C73" i="122"/>
  <c r="C132" i="122"/>
  <c r="C58" i="122"/>
  <c r="C28" i="122"/>
  <c r="C10" i="122"/>
  <c r="C92" i="122"/>
  <c r="C33" i="122"/>
  <c r="C86" i="123"/>
  <c r="C170" i="123"/>
  <c r="C143" i="123"/>
  <c r="C225" i="123"/>
  <c r="C161" i="123"/>
  <c r="C90" i="123"/>
  <c r="C165" i="123"/>
  <c r="C119" i="123"/>
  <c r="C110" i="123"/>
  <c r="C94" i="123"/>
  <c r="C53" i="123"/>
  <c r="C78" i="123"/>
  <c r="C47" i="123"/>
  <c r="C98" i="123"/>
  <c r="C77" i="123"/>
  <c r="C29" i="123"/>
  <c r="C70" i="123"/>
  <c r="C34" i="123"/>
  <c r="C199" i="123"/>
  <c r="C106" i="123"/>
  <c r="C74" i="123"/>
  <c r="C219" i="123"/>
  <c r="C203" i="123"/>
  <c r="C114" i="123"/>
  <c r="C59" i="123"/>
  <c r="C48" i="123"/>
  <c r="C239" i="123"/>
  <c r="C207" i="123"/>
  <c r="C191" i="123"/>
  <c r="C175" i="123"/>
  <c r="C31" i="123"/>
  <c r="C149" i="123"/>
  <c r="C138" i="123"/>
  <c r="C144" i="123"/>
  <c r="C87" i="123"/>
  <c r="C116" i="123"/>
  <c r="C231" i="123"/>
  <c r="C215" i="123"/>
  <c r="C183" i="123"/>
  <c r="C55" i="123"/>
  <c r="C23" i="123"/>
  <c r="C220" i="123"/>
  <c r="C230" i="123"/>
  <c r="C111" i="123"/>
  <c r="C187" i="123"/>
  <c r="C169" i="123"/>
  <c r="C43" i="123"/>
  <c r="C27" i="123"/>
  <c r="C160" i="123"/>
  <c r="C134" i="123"/>
  <c r="C58" i="123"/>
  <c r="C223" i="123"/>
  <c r="C163" i="123"/>
  <c r="C125" i="123"/>
  <c r="C72" i="123"/>
  <c r="C16" i="123"/>
  <c r="C153" i="123"/>
  <c r="C92" i="123"/>
  <c r="C205" i="123"/>
  <c r="C91" i="123"/>
  <c r="C33" i="123"/>
  <c r="C71" i="123"/>
  <c r="C229" i="123"/>
  <c r="C164" i="123"/>
  <c r="C204" i="123"/>
  <c r="C100" i="123"/>
  <c r="C32" i="123"/>
  <c r="C159" i="123"/>
  <c r="C200" i="123"/>
  <c r="C185" i="123"/>
  <c r="C132" i="123"/>
  <c r="C81" i="123"/>
  <c r="C14" i="123"/>
  <c r="C168" i="123"/>
  <c r="C121" i="123"/>
  <c r="C62" i="123"/>
  <c r="C214" i="123"/>
  <c r="C146" i="123"/>
  <c r="C95" i="123"/>
  <c r="C42" i="123"/>
  <c r="C184" i="123"/>
  <c r="C141" i="123"/>
  <c r="C85" i="123"/>
  <c r="C18" i="123"/>
  <c r="C233" i="123"/>
  <c r="C120" i="123"/>
  <c r="C140" i="123"/>
  <c r="C89" i="123"/>
  <c r="C79" i="123"/>
  <c r="C26" i="123"/>
  <c r="C17" i="123"/>
  <c r="C237" i="123"/>
  <c r="C124" i="123"/>
  <c r="C65" i="123"/>
  <c r="C113" i="123"/>
  <c r="C197" i="123"/>
  <c r="C145" i="123"/>
  <c r="C93" i="123"/>
  <c r="C25" i="123"/>
  <c r="C177" i="123"/>
  <c r="C123" i="123"/>
  <c r="C64" i="123"/>
  <c r="C226" i="123"/>
  <c r="C221" i="123"/>
  <c r="C216" i="123"/>
  <c r="C166" i="123"/>
  <c r="C162" i="123"/>
  <c r="C157" i="123"/>
  <c r="C115" i="123"/>
  <c r="C112" i="123"/>
  <c r="C107" i="123"/>
  <c r="C54" i="123"/>
  <c r="C49" i="123"/>
  <c r="C44" i="123"/>
  <c r="C147" i="123"/>
  <c r="C101" i="123"/>
  <c r="C38" i="123"/>
  <c r="C7" i="123"/>
  <c r="C180" i="123"/>
  <c r="C137" i="123"/>
  <c r="C76" i="123"/>
  <c r="C19" i="123"/>
  <c r="C234" i="123"/>
  <c r="C171" i="123"/>
  <c r="C118" i="123"/>
  <c r="C57" i="123"/>
  <c r="C209" i="123"/>
  <c r="C156" i="123"/>
  <c r="C194" i="123"/>
  <c r="C75" i="123"/>
  <c r="C22" i="123"/>
  <c r="C13" i="123"/>
  <c r="C238" i="123"/>
  <c r="C174" i="123"/>
  <c r="C117" i="123"/>
  <c r="C61" i="123"/>
  <c r="C218" i="123"/>
  <c r="C208" i="123"/>
  <c r="C155" i="123"/>
  <c r="C104" i="123"/>
  <c r="C46" i="123"/>
  <c r="C36" i="123"/>
  <c r="C198" i="123"/>
  <c r="C188" i="123"/>
  <c r="C142" i="123"/>
  <c r="C135" i="123"/>
  <c r="C84" i="123"/>
  <c r="C21" i="123"/>
  <c r="C232" i="123"/>
  <c r="C178" i="123"/>
  <c r="C128" i="123"/>
  <c r="C69" i="123"/>
  <c r="C60" i="123"/>
  <c r="C222" i="123"/>
  <c r="C212" i="123"/>
  <c r="C154" i="123"/>
  <c r="C103" i="123"/>
  <c r="C50" i="123"/>
  <c r="C45" i="123"/>
  <c r="C202" i="123"/>
  <c r="C139" i="123"/>
  <c r="C88" i="123"/>
  <c r="C3" i="123"/>
  <c r="C236" i="123"/>
  <c r="C182" i="123"/>
  <c r="C127" i="123"/>
  <c r="C68" i="123"/>
  <c r="C206" i="123"/>
  <c r="C201" i="123"/>
  <c r="C196" i="123"/>
  <c r="C24" i="123"/>
  <c r="C210" i="123"/>
  <c r="C152" i="123"/>
  <c r="C96" i="123"/>
  <c r="C28" i="123"/>
  <c r="C190" i="123"/>
  <c r="C224" i="123"/>
  <c r="C52" i="123"/>
  <c r="C151" i="123"/>
  <c r="C105" i="123"/>
  <c r="C37" i="123"/>
  <c r="C189" i="123"/>
  <c r="C136" i="123"/>
  <c r="C80" i="123"/>
  <c r="C228" i="123"/>
  <c r="C167" i="123"/>
  <c r="C4" i="123"/>
  <c r="C56" i="123"/>
  <c r="C213" i="123"/>
  <c r="C150" i="123"/>
  <c r="C109" i="123"/>
  <c r="C99" i="123"/>
  <c r="C41" i="123"/>
  <c r="C193" i="123"/>
  <c r="C5" i="123"/>
  <c r="C217" i="123"/>
  <c r="C158" i="123"/>
  <c r="C108" i="123"/>
  <c r="C40" i="123"/>
  <c r="C192" i="123"/>
  <c r="C83" i="123"/>
  <c r="C30" i="123"/>
  <c r="C173" i="123"/>
  <c r="C131" i="123"/>
  <c r="C73" i="123"/>
  <c r="C8" i="123"/>
  <c r="C240" i="123"/>
  <c r="C186" i="123"/>
  <c r="C181" i="123"/>
  <c r="C176" i="123"/>
  <c r="C133" i="123"/>
  <c r="C130" i="123"/>
  <c r="C126" i="123"/>
  <c r="C67" i="123"/>
  <c r="C49" i="124"/>
  <c r="C37" i="124"/>
  <c r="C79" i="124"/>
  <c r="C26" i="124"/>
  <c r="C31" i="124"/>
  <c r="C57" i="124"/>
  <c r="C15" i="124"/>
  <c r="C69" i="124"/>
  <c r="C84" i="124"/>
  <c r="C61" i="124"/>
  <c r="C45" i="124"/>
  <c r="C29" i="124"/>
  <c r="C43" i="124"/>
  <c r="C27" i="124"/>
  <c r="C4" i="124"/>
  <c r="C58" i="124"/>
  <c r="C77" i="124"/>
  <c r="C71" i="124"/>
  <c r="C55" i="124"/>
  <c r="C63" i="124"/>
  <c r="C47" i="124"/>
  <c r="C73" i="124"/>
  <c r="C62" i="124"/>
  <c r="C41" i="124"/>
  <c r="C25" i="124"/>
  <c r="C67" i="124"/>
  <c r="C30" i="124"/>
  <c r="C12" i="124"/>
  <c r="C51" i="124"/>
  <c r="C35" i="124"/>
  <c r="C19" i="124"/>
  <c r="C7" i="124"/>
  <c r="C39" i="124"/>
  <c r="C23" i="124"/>
  <c r="C18" i="124"/>
  <c r="C72" i="124"/>
  <c r="C40" i="124"/>
  <c r="C11" i="124"/>
  <c r="C48" i="124"/>
  <c r="C16" i="124"/>
  <c r="C34" i="124"/>
  <c r="C52" i="124"/>
  <c r="C20" i="124"/>
  <c r="C83" i="124"/>
  <c r="C70" i="124"/>
  <c r="C38" i="124"/>
  <c r="C24" i="124"/>
  <c r="C82" i="124"/>
  <c r="C74" i="124"/>
  <c r="C42" i="124"/>
  <c r="C60" i="124"/>
  <c r="C28" i="124"/>
  <c r="C81" i="124"/>
  <c r="C46" i="124"/>
  <c r="C14" i="124"/>
  <c r="C64" i="124"/>
  <c r="C32" i="124"/>
  <c r="C50" i="124"/>
  <c r="C68" i="124"/>
  <c r="C36" i="124"/>
  <c r="C6" i="124"/>
  <c r="C66" i="124"/>
  <c r="C56" i="124"/>
  <c r="C3" i="124"/>
  <c r="C78" i="124"/>
  <c r="C54" i="124"/>
  <c r="C22" i="124"/>
  <c r="C76" i="124"/>
  <c r="C44" i="124"/>
  <c r="C5" i="124"/>
  <c r="C97" i="125"/>
  <c r="C58" i="125"/>
  <c r="C121" i="125"/>
  <c r="C42" i="125"/>
  <c r="C52" i="125"/>
  <c r="C124" i="125"/>
  <c r="C94" i="125"/>
  <c r="C132" i="125"/>
  <c r="C107" i="125"/>
  <c r="C67" i="125"/>
  <c r="C120" i="125"/>
  <c r="C111" i="125"/>
  <c r="C46" i="125"/>
  <c r="C125" i="125"/>
  <c r="C71" i="125"/>
  <c r="C109" i="125"/>
  <c r="C93" i="125"/>
  <c r="C78" i="125"/>
  <c r="C81" i="125"/>
  <c r="C91" i="125"/>
  <c r="C77" i="125"/>
  <c r="C134" i="125"/>
  <c r="C114" i="125"/>
  <c r="C128" i="125"/>
  <c r="C74" i="125"/>
  <c r="C54" i="125"/>
  <c r="C73" i="125"/>
  <c r="C53" i="125"/>
  <c r="C47" i="125"/>
  <c r="C101" i="125"/>
  <c r="C62" i="125"/>
  <c r="C130" i="125"/>
  <c r="C5" i="125"/>
  <c r="C10" i="125"/>
  <c r="C135" i="125"/>
  <c r="C115" i="125"/>
  <c r="C89" i="125"/>
  <c r="C40" i="125"/>
  <c r="C50" i="125"/>
  <c r="C99" i="125"/>
  <c r="C60" i="125"/>
  <c r="C118" i="125"/>
  <c r="C104" i="125"/>
  <c r="C83" i="125"/>
  <c r="C3" i="125"/>
  <c r="C6" i="125"/>
  <c r="C84" i="125"/>
  <c r="C55" i="125"/>
  <c r="C119" i="125"/>
  <c r="C76" i="125"/>
  <c r="C45" i="125"/>
  <c r="C123" i="125"/>
  <c r="C92" i="125"/>
  <c r="C63" i="125"/>
  <c r="C110" i="125"/>
  <c r="C4" i="125"/>
  <c r="C49" i="125"/>
  <c r="C127" i="125"/>
  <c r="C96" i="125"/>
  <c r="C66" i="125"/>
  <c r="C112" i="125"/>
  <c r="C80" i="125"/>
  <c r="C98" i="125"/>
  <c r="C68" i="125"/>
  <c r="C133" i="125"/>
  <c r="C59" i="125"/>
  <c r="C7" i="125"/>
  <c r="C106" i="125"/>
  <c r="C131" i="125"/>
  <c r="C117" i="125"/>
  <c r="C86" i="125"/>
  <c r="C57" i="125"/>
  <c r="C39" i="125"/>
  <c r="C102" i="125"/>
  <c r="C72" i="125"/>
  <c r="C88" i="125"/>
  <c r="C100" i="125"/>
  <c r="C41" i="125"/>
  <c r="C90" i="125"/>
  <c r="C61" i="125"/>
  <c r="C51" i="125"/>
  <c r="C129" i="125"/>
  <c r="C70" i="125"/>
  <c r="C9" i="125"/>
  <c r="C108" i="125"/>
  <c r="C96" i="126"/>
  <c r="C106" i="126"/>
  <c r="C52" i="126"/>
  <c r="C132" i="126"/>
  <c r="C116" i="126"/>
  <c r="C46" i="126"/>
  <c r="C72" i="126"/>
  <c r="C110" i="126"/>
  <c r="C82" i="126"/>
  <c r="C122" i="126"/>
  <c r="C90" i="126"/>
  <c r="C87" i="126"/>
  <c r="C126" i="126"/>
  <c r="C56" i="126"/>
  <c r="C120" i="126"/>
  <c r="C104" i="126"/>
  <c r="C76" i="126"/>
  <c r="C124" i="126"/>
  <c r="C108" i="126"/>
  <c r="C134" i="126"/>
  <c r="C92" i="126"/>
  <c r="C80" i="126"/>
  <c r="C138" i="126"/>
  <c r="C62" i="126"/>
  <c r="C9" i="126"/>
  <c r="C136" i="126"/>
  <c r="C50" i="126"/>
  <c r="C6" i="126"/>
  <c r="C114" i="126"/>
  <c r="C60" i="126"/>
  <c r="C75" i="126"/>
  <c r="C54" i="126"/>
  <c r="C139" i="126"/>
  <c r="C118" i="126"/>
  <c r="C102" i="126"/>
  <c r="C84" i="126"/>
  <c r="C47" i="126"/>
  <c r="C68" i="126"/>
  <c r="C78" i="126"/>
  <c r="C100" i="126"/>
  <c r="C7" i="126"/>
  <c r="C103" i="126"/>
  <c r="C86" i="126"/>
  <c r="C11" i="126"/>
  <c r="C107" i="126"/>
  <c r="C5" i="126"/>
  <c r="C74" i="126"/>
  <c r="C69" i="126"/>
  <c r="C115" i="126"/>
  <c r="C55" i="126"/>
  <c r="C119" i="126"/>
  <c r="C105" i="126"/>
  <c r="C77" i="126"/>
  <c r="C91" i="126"/>
  <c r="C63" i="126"/>
  <c r="C8" i="126"/>
  <c r="C117" i="126"/>
  <c r="C4" i="126"/>
  <c r="C57" i="126"/>
  <c r="C125" i="126"/>
  <c r="C65" i="126"/>
  <c r="C51" i="126"/>
  <c r="C129" i="126"/>
  <c r="C3" i="126"/>
  <c r="C133" i="126"/>
  <c r="C101" i="126"/>
  <c r="C73" i="126"/>
  <c r="C59" i="126"/>
  <c r="C137" i="126"/>
  <c r="C45" i="126"/>
  <c r="C109" i="126"/>
  <c r="C49" i="126"/>
  <c r="C127" i="126"/>
  <c r="C95" i="126"/>
  <c r="C67" i="126"/>
  <c r="C12" i="126"/>
  <c r="C113" i="126"/>
  <c r="C85" i="126"/>
  <c r="C53" i="126"/>
  <c r="C99" i="126"/>
  <c r="C71" i="126"/>
  <c r="C135" i="126"/>
  <c r="C93" i="126"/>
  <c r="C10" i="126"/>
  <c r="C111" i="126"/>
  <c r="C83" i="126"/>
  <c r="C97" i="126"/>
  <c r="C88" i="126"/>
  <c r="C123" i="126"/>
  <c r="C81" i="126"/>
  <c r="C131" i="126"/>
  <c r="C121" i="126"/>
  <c r="C89" i="126"/>
  <c r="C61" i="126"/>
  <c r="C54" i="127"/>
  <c r="C50" i="127"/>
  <c r="C69" i="127"/>
  <c r="C44" i="127"/>
  <c r="C62" i="127"/>
  <c r="C48" i="127"/>
  <c r="C32" i="127"/>
  <c r="C66" i="127"/>
  <c r="C18" i="127"/>
  <c r="C25" i="127"/>
  <c r="C53" i="127"/>
  <c r="C12" i="127"/>
  <c r="C70" i="127"/>
  <c r="C40" i="127"/>
  <c r="C72" i="127"/>
  <c r="C29" i="127"/>
  <c r="C11" i="127"/>
  <c r="C57" i="127"/>
  <c r="C34" i="127"/>
  <c r="C9" i="127"/>
  <c r="C16" i="127"/>
  <c r="C7" i="127"/>
  <c r="C33" i="127"/>
  <c r="C3" i="127"/>
  <c r="C60" i="127"/>
  <c r="C42" i="127"/>
  <c r="C28" i="127"/>
  <c r="C68" i="127"/>
  <c r="C27" i="127"/>
  <c r="C71" i="127"/>
  <c r="C67" i="127"/>
  <c r="C63" i="127"/>
  <c r="C52" i="127"/>
  <c r="C10" i="127"/>
  <c r="C61" i="127"/>
  <c r="C38" i="127"/>
  <c r="C20" i="127"/>
  <c r="C65" i="127"/>
  <c r="C55" i="127"/>
  <c r="C37" i="127"/>
  <c r="C19" i="127"/>
  <c r="C59" i="127"/>
  <c r="C51" i="127"/>
  <c r="C41" i="127"/>
  <c r="C5" i="127"/>
  <c r="C45" i="127"/>
  <c r="C49" i="127"/>
  <c r="C39" i="127"/>
  <c r="C30" i="127"/>
  <c r="C4" i="127"/>
  <c r="C56" i="127"/>
  <c r="C43" i="127"/>
  <c r="C73" i="127"/>
  <c r="C24" i="127"/>
  <c r="C47" i="127"/>
  <c r="C13" i="127"/>
  <c r="C23" i="127"/>
  <c r="C64" i="127"/>
  <c r="C46" i="127"/>
  <c r="C22" i="127"/>
  <c r="C35" i="127"/>
  <c r="C31" i="127"/>
  <c r="C26" i="127"/>
  <c r="C78" i="128"/>
  <c r="C68" i="128"/>
  <c r="C82" i="128"/>
  <c r="C80" i="128"/>
  <c r="C64" i="128"/>
  <c r="C62" i="128"/>
  <c r="C84" i="128"/>
  <c r="C83" i="128"/>
  <c r="C66" i="128"/>
  <c r="C24" i="128"/>
  <c r="C45" i="128"/>
  <c r="C75" i="128"/>
  <c r="C50" i="128"/>
  <c r="C3" i="128"/>
  <c r="C88" i="128"/>
  <c r="C49" i="128"/>
  <c r="C33" i="128"/>
  <c r="C73" i="128"/>
  <c r="C43" i="128"/>
  <c r="C11" i="128"/>
  <c r="C65" i="128"/>
  <c r="C32" i="128"/>
  <c r="C40" i="128"/>
  <c r="C4" i="128"/>
  <c r="C29" i="128"/>
  <c r="C13" i="128"/>
  <c r="C34" i="128"/>
  <c r="C67" i="128"/>
  <c r="C23" i="128"/>
  <c r="C44" i="128"/>
  <c r="C28" i="128"/>
  <c r="C12" i="128"/>
  <c r="C17" i="128"/>
  <c r="C87" i="128"/>
  <c r="C9" i="128"/>
  <c r="C22" i="128"/>
  <c r="C48" i="128"/>
  <c r="C16" i="128"/>
  <c r="C63" i="128"/>
  <c r="C41" i="128"/>
  <c r="C25" i="128"/>
  <c r="C5" i="128"/>
  <c r="C89" i="128"/>
  <c r="C61" i="128"/>
  <c r="C53" i="128"/>
  <c r="C18" i="128"/>
  <c r="C39" i="128"/>
  <c r="C81" i="128"/>
  <c r="C59" i="128"/>
  <c r="C38" i="128"/>
  <c r="C27" i="128"/>
  <c r="C72" i="128"/>
  <c r="C79" i="128"/>
  <c r="C8" i="128"/>
  <c r="C37" i="128"/>
  <c r="C21" i="128"/>
  <c r="C85" i="128"/>
  <c r="C71" i="128"/>
  <c r="C57" i="128"/>
  <c r="C42" i="128"/>
  <c r="C26" i="128"/>
  <c r="C6" i="128"/>
  <c r="C47" i="128"/>
  <c r="C31" i="128"/>
  <c r="C15" i="128"/>
  <c r="C56" i="128"/>
  <c r="C7" i="128"/>
  <c r="C36" i="128"/>
  <c r="C20" i="128"/>
  <c r="C77" i="128"/>
  <c r="C69" i="128"/>
  <c r="C55" i="128"/>
  <c r="C46" i="128"/>
  <c r="C30" i="128"/>
  <c r="C14" i="128"/>
  <c r="C90" i="129"/>
  <c r="C35" i="129"/>
  <c r="C74" i="129"/>
  <c r="C120" i="129"/>
  <c r="C45" i="129"/>
  <c r="C13" i="129"/>
  <c r="C39" i="129"/>
  <c r="C82" i="129"/>
  <c r="C51" i="129"/>
  <c r="C66" i="129"/>
  <c r="C19" i="129"/>
  <c r="C111" i="129"/>
  <c r="C79" i="129"/>
  <c r="C17" i="129"/>
  <c r="C109" i="129"/>
  <c r="C43" i="129"/>
  <c r="C70" i="129"/>
  <c r="C32" i="129"/>
  <c r="C11" i="129"/>
  <c r="C93" i="129"/>
  <c r="C53" i="129"/>
  <c r="C61" i="129"/>
  <c r="C21" i="129"/>
  <c r="C84" i="129"/>
  <c r="C47" i="129"/>
  <c r="C31" i="129"/>
  <c r="C9" i="129"/>
  <c r="C5" i="129"/>
  <c r="C112" i="129"/>
  <c r="C29" i="129"/>
  <c r="C95" i="129"/>
  <c r="C49" i="129"/>
  <c r="C33" i="129"/>
  <c r="C3" i="129"/>
  <c r="C27" i="129"/>
  <c r="C37" i="129"/>
  <c r="C57" i="129"/>
  <c r="C18" i="129"/>
  <c r="C76" i="129"/>
  <c r="C118" i="129"/>
  <c r="C68" i="129"/>
  <c r="C54" i="129"/>
  <c r="C96" i="129"/>
  <c r="C117" i="129"/>
  <c r="C110" i="129"/>
  <c r="C103" i="129"/>
  <c r="C67" i="129"/>
  <c r="C58" i="129"/>
  <c r="C26" i="129"/>
  <c r="C81" i="129"/>
  <c r="C60" i="129"/>
  <c r="C44" i="129"/>
  <c r="C12" i="129"/>
  <c r="C30" i="129"/>
  <c r="C121" i="129"/>
  <c r="C99" i="129"/>
  <c r="C85" i="129"/>
  <c r="C78" i="129"/>
  <c r="C71" i="129"/>
  <c r="C42" i="129"/>
  <c r="C10" i="129"/>
  <c r="C119" i="129"/>
  <c r="C62" i="129"/>
  <c r="C97" i="129"/>
  <c r="C36" i="129"/>
  <c r="C104" i="129"/>
  <c r="C22" i="129"/>
  <c r="C40" i="129"/>
  <c r="C8" i="129"/>
  <c r="C115" i="129"/>
  <c r="C101" i="129"/>
  <c r="C87" i="129"/>
  <c r="C73" i="129"/>
  <c r="C34" i="129"/>
  <c r="C65" i="129"/>
  <c r="C52" i="129"/>
  <c r="C20" i="129"/>
  <c r="C100" i="129"/>
  <c r="C86" i="129"/>
  <c r="C72" i="129"/>
  <c r="C38" i="129"/>
  <c r="C64" i="129"/>
  <c r="C56" i="129"/>
  <c r="C24" i="129"/>
  <c r="C113" i="129"/>
  <c r="C92" i="129"/>
  <c r="C4" i="129"/>
  <c r="C28" i="129"/>
  <c r="C83" i="129"/>
  <c r="C69" i="129"/>
  <c r="C50" i="129"/>
  <c r="C116" i="129"/>
  <c r="C102" i="129"/>
  <c r="C88" i="129"/>
  <c r="C80" i="129"/>
  <c r="C48" i="129"/>
  <c r="C16" i="129"/>
  <c r="C94" i="129"/>
  <c r="C108" i="129"/>
  <c r="C91" i="129"/>
  <c r="C46" i="129"/>
  <c r="C14" i="129"/>
  <c r="C52" i="130"/>
  <c r="C64" i="130"/>
  <c r="C32" i="130"/>
  <c r="C20" i="130"/>
  <c r="C48" i="130"/>
  <c r="C68" i="130"/>
  <c r="C36" i="130"/>
  <c r="C61" i="130"/>
  <c r="C3" i="130"/>
  <c r="C16" i="130"/>
  <c r="C51" i="130"/>
  <c r="C46" i="130"/>
  <c r="C41" i="130"/>
  <c r="C31" i="130"/>
  <c r="C26" i="130"/>
  <c r="C21" i="130"/>
  <c r="C75" i="130"/>
  <c r="C70" i="130"/>
  <c r="C65" i="130"/>
  <c r="C11" i="130"/>
  <c r="C8" i="130"/>
  <c r="C55" i="130"/>
  <c r="C50" i="130"/>
  <c r="C45" i="130"/>
  <c r="C35" i="130"/>
  <c r="C30" i="130"/>
  <c r="C25" i="130"/>
  <c r="C6" i="130"/>
  <c r="C69" i="130"/>
  <c r="C15" i="130"/>
  <c r="C7" i="130"/>
  <c r="C59" i="130"/>
  <c r="C54" i="130"/>
  <c r="C49" i="130"/>
  <c r="C34" i="130"/>
  <c r="C29" i="130"/>
  <c r="C19" i="130"/>
  <c r="C23" i="130"/>
  <c r="C67" i="130"/>
  <c r="C62" i="130"/>
  <c r="C57" i="130"/>
  <c r="C47" i="130"/>
  <c r="C42" i="130"/>
  <c r="C37" i="130"/>
  <c r="C74" i="130"/>
  <c r="C10" i="130"/>
  <c r="C39" i="130"/>
  <c r="C5" i="130"/>
  <c r="C73" i="130"/>
  <c r="C14" i="130"/>
  <c r="C4" i="130"/>
  <c r="C63" i="130"/>
  <c r="C58" i="130"/>
  <c r="C53" i="130"/>
  <c r="C43" i="130"/>
  <c r="C38" i="130"/>
  <c r="C33" i="130"/>
  <c r="C77" i="130"/>
  <c r="C18" i="130"/>
  <c r="C13" i="130"/>
  <c r="C27" i="130"/>
  <c r="C22" i="130"/>
  <c r="C17" i="130"/>
  <c r="C77" i="131"/>
  <c r="C48" i="131"/>
  <c r="C66" i="131"/>
  <c r="C3" i="131"/>
  <c r="C34" i="131"/>
  <c r="C11" i="131"/>
  <c r="C52" i="131"/>
  <c r="C87" i="131"/>
  <c r="C7" i="131"/>
  <c r="C38" i="131"/>
  <c r="C14" i="131"/>
  <c r="C69" i="131"/>
  <c r="C56" i="131"/>
  <c r="C28" i="131"/>
  <c r="C83" i="131"/>
  <c r="C72" i="131"/>
  <c r="C10" i="131"/>
  <c r="C42" i="131"/>
  <c r="C46" i="131"/>
  <c r="C24" i="131"/>
  <c r="C64" i="131"/>
  <c r="C32" i="131"/>
  <c r="C20" i="131"/>
  <c r="C50" i="131"/>
  <c r="C8" i="131"/>
  <c r="C15" i="131"/>
  <c r="C79" i="131"/>
  <c r="C27" i="131"/>
  <c r="C82" i="131"/>
  <c r="C5" i="131"/>
  <c r="C36" i="131"/>
  <c r="C62" i="131"/>
  <c r="C71" i="131"/>
  <c r="C54" i="131"/>
  <c r="C40" i="131"/>
  <c r="C22" i="131"/>
  <c r="C88" i="131"/>
  <c r="C26" i="131"/>
  <c r="C81" i="131"/>
  <c r="C12" i="131"/>
  <c r="C58" i="131"/>
  <c r="C73" i="132"/>
  <c r="C57" i="132"/>
  <c r="C41" i="132"/>
  <c r="C25" i="132"/>
  <c r="C94" i="132"/>
  <c r="C78" i="132"/>
  <c r="C30" i="132"/>
  <c r="C51" i="132"/>
  <c r="C35" i="132"/>
  <c r="C19" i="132"/>
  <c r="C56" i="132"/>
  <c r="C40" i="132"/>
  <c r="C93" i="132"/>
  <c r="C77" i="132"/>
  <c r="C61" i="132"/>
  <c r="C29" i="132"/>
  <c r="C7" i="132"/>
  <c r="C82" i="132"/>
  <c r="C66" i="132"/>
  <c r="C34" i="132"/>
  <c r="C87" i="132"/>
  <c r="C71" i="132"/>
  <c r="C39" i="132"/>
  <c r="C23" i="132"/>
  <c r="C28" i="132"/>
  <c r="C49" i="132"/>
  <c r="C33" i="132"/>
  <c r="C17" i="132"/>
  <c r="C54" i="132"/>
  <c r="C38" i="132"/>
  <c r="C22" i="132"/>
  <c r="C75" i="132"/>
  <c r="C59" i="132"/>
  <c r="C43" i="132"/>
  <c r="C27" i="132"/>
  <c r="C80" i="132"/>
  <c r="C48" i="132"/>
  <c r="C10" i="132"/>
  <c r="C85" i="132"/>
  <c r="C69" i="132"/>
  <c r="C53" i="132"/>
  <c r="C37" i="132"/>
  <c r="C21" i="132"/>
  <c r="C46" i="132"/>
  <c r="C83" i="132"/>
  <c r="C45" i="132"/>
  <c r="C50" i="132"/>
  <c r="C18" i="132"/>
  <c r="C55" i="132"/>
  <c r="C76" i="132"/>
  <c r="C60" i="132"/>
  <c r="C44" i="132"/>
  <c r="C6" i="132"/>
  <c r="C81" i="132"/>
  <c r="C65" i="132"/>
  <c r="C86" i="132"/>
  <c r="C70" i="132"/>
  <c r="C91" i="132"/>
  <c r="C5" i="132"/>
  <c r="C64" i="132"/>
  <c r="C16" i="132"/>
  <c r="C26" i="132"/>
  <c r="C89" i="132"/>
  <c r="C62" i="132"/>
  <c r="C3" i="132"/>
  <c r="C8" i="132"/>
  <c r="C67" i="132"/>
  <c r="C88" i="132"/>
  <c r="C72" i="132"/>
  <c r="C24" i="132"/>
  <c r="C92" i="132"/>
  <c r="C32" i="132"/>
  <c r="C95" i="132"/>
  <c r="C79" i="132"/>
  <c r="C63" i="132"/>
  <c r="C47" i="132"/>
  <c r="C76" i="133"/>
  <c r="C7" i="133"/>
  <c r="C46" i="133"/>
  <c r="C110" i="133"/>
  <c r="C72" i="133"/>
  <c r="C14" i="133"/>
  <c r="C106" i="133"/>
  <c r="C86" i="133"/>
  <c r="C85" i="133"/>
  <c r="C78" i="133"/>
  <c r="C54" i="133"/>
  <c r="C70" i="133"/>
  <c r="C58" i="133"/>
  <c r="C88" i="133"/>
  <c r="C61" i="133"/>
  <c r="C3" i="133"/>
  <c r="C42" i="133"/>
  <c r="C98" i="133"/>
  <c r="C90" i="133"/>
  <c r="C50" i="133"/>
  <c r="C75" i="133"/>
  <c r="C59" i="133"/>
  <c r="C5" i="133"/>
  <c r="C38" i="133"/>
  <c r="C4" i="133"/>
  <c r="C22" i="133"/>
  <c r="C94" i="133"/>
  <c r="C79" i="133"/>
  <c r="C67" i="133"/>
  <c r="C55" i="133"/>
  <c r="C18" i="133"/>
  <c r="C87" i="133"/>
  <c r="C57" i="133"/>
  <c r="C41" i="133"/>
  <c r="C15" i="133"/>
  <c r="C44" i="133"/>
  <c r="C105" i="133"/>
  <c r="C24" i="133"/>
  <c r="C71" i="133"/>
  <c r="C48" i="133"/>
  <c r="C101" i="133"/>
  <c r="C60" i="133"/>
  <c r="C23" i="133"/>
  <c r="C74" i="133"/>
  <c r="C52" i="133"/>
  <c r="C109" i="133"/>
  <c r="C68" i="133"/>
  <c r="C97" i="133"/>
  <c r="C32" i="133"/>
  <c r="C107" i="133"/>
  <c r="C56" i="133"/>
  <c r="C51" i="133"/>
  <c r="C80" i="133"/>
  <c r="C96" i="133"/>
  <c r="C36" i="133"/>
  <c r="C31" i="133"/>
  <c r="C69" i="133"/>
  <c r="C92" i="133"/>
  <c r="C16" i="133"/>
  <c r="C11" i="133"/>
  <c r="C8" i="133"/>
  <c r="C28" i="133"/>
  <c r="C104" i="133"/>
  <c r="C39" i="133"/>
  <c r="C82" i="133"/>
  <c r="C43" i="133"/>
  <c r="C81" i="133"/>
  <c r="C47" i="133"/>
  <c r="C63" i="133"/>
  <c r="C27" i="133"/>
  <c r="C93" i="133"/>
  <c r="C12" i="133"/>
  <c r="C89" i="133"/>
  <c r="C73" i="133"/>
  <c r="C66" i="133"/>
  <c r="C95" i="133"/>
  <c r="C40" i="133"/>
  <c r="C35" i="133"/>
  <c r="C25" i="133"/>
  <c r="C91" i="133"/>
  <c r="C19" i="133"/>
  <c r="C64" i="133"/>
  <c r="C44" i="134"/>
  <c r="C15" i="134"/>
  <c r="C85" i="134"/>
  <c r="C92" i="134"/>
  <c r="C72" i="134"/>
  <c r="C56" i="134"/>
  <c r="C40" i="134"/>
  <c r="C24" i="134"/>
  <c r="C29" i="134"/>
  <c r="C34" i="134"/>
  <c r="C122" i="134"/>
  <c r="C39" i="134"/>
  <c r="C12" i="134"/>
  <c r="C136" i="134"/>
  <c r="C96" i="134"/>
  <c r="C80" i="134"/>
  <c r="C16" i="134"/>
  <c r="C135" i="134"/>
  <c r="C119" i="134"/>
  <c r="C103" i="134"/>
  <c r="C87" i="134"/>
  <c r="C138" i="134"/>
  <c r="C114" i="134"/>
  <c r="C90" i="134"/>
  <c r="C7" i="134"/>
  <c r="C28" i="134"/>
  <c r="C144" i="134"/>
  <c r="C128" i="134"/>
  <c r="C112" i="134"/>
  <c r="C64" i="134"/>
  <c r="C48" i="134"/>
  <c r="C32" i="134"/>
  <c r="C106" i="134"/>
  <c r="C60" i="134"/>
  <c r="C20" i="134"/>
  <c r="C121" i="134"/>
  <c r="C73" i="134"/>
  <c r="C3" i="134"/>
  <c r="C58" i="134"/>
  <c r="C76" i="134"/>
  <c r="C33" i="134"/>
  <c r="C83" i="134"/>
  <c r="C13" i="134"/>
  <c r="C62" i="134"/>
  <c r="C148" i="134"/>
  <c r="C42" i="134"/>
  <c r="C37" i="134"/>
  <c r="C133" i="134"/>
  <c r="C99" i="134"/>
  <c r="C150" i="134"/>
  <c r="C84" i="134"/>
  <c r="C53" i="134"/>
  <c r="C120" i="134"/>
  <c r="C43" i="134"/>
  <c r="C127" i="134"/>
  <c r="C23" i="134"/>
  <c r="C67" i="134"/>
  <c r="C104" i="134"/>
  <c r="C82" i="134"/>
  <c r="C17" i="134"/>
  <c r="C55" i="134"/>
  <c r="C130" i="134"/>
  <c r="C108" i="134"/>
  <c r="C101" i="134"/>
  <c r="C79" i="134"/>
  <c r="C35" i="134"/>
  <c r="C30" i="134"/>
  <c r="C25" i="134"/>
  <c r="C143" i="134"/>
  <c r="C19" i="134"/>
  <c r="C38" i="134"/>
  <c r="C149" i="134"/>
  <c r="C18" i="134"/>
  <c r="C134" i="134"/>
  <c r="C126" i="134"/>
  <c r="C111" i="134"/>
  <c r="C22" i="134"/>
  <c r="C118" i="134"/>
  <c r="C71" i="134"/>
  <c r="C61" i="134"/>
  <c r="C88" i="134"/>
  <c r="C51" i="134"/>
  <c r="C41" i="134"/>
  <c r="C124" i="134"/>
  <c r="C117" i="134"/>
  <c r="C95" i="134"/>
  <c r="C31" i="134"/>
  <c r="C26" i="134"/>
  <c r="C21" i="134"/>
  <c r="C102" i="134"/>
  <c r="C6" i="134"/>
  <c r="C70" i="134"/>
  <c r="C65" i="134"/>
  <c r="C5" i="134"/>
  <c r="C116" i="134"/>
  <c r="C94" i="134"/>
  <c r="C50" i="134"/>
  <c r="C137" i="134"/>
  <c r="C115" i="134"/>
  <c r="C86" i="134"/>
  <c r="C74" i="134"/>
  <c r="C69" i="134"/>
  <c r="C14" i="134"/>
  <c r="C63" i="134"/>
  <c r="C142" i="134"/>
  <c r="C98" i="134"/>
  <c r="C57" i="134"/>
  <c r="C47" i="134"/>
  <c r="C140" i="134"/>
  <c r="C27" i="134"/>
  <c r="C147" i="134"/>
  <c r="C66" i="134"/>
  <c r="C132" i="134"/>
  <c r="C110" i="134"/>
  <c r="C46" i="134"/>
  <c r="C146" i="134"/>
  <c r="C131" i="134"/>
  <c r="C45" i="134"/>
  <c r="C100" i="134"/>
  <c r="C78" i="134"/>
  <c r="C59" i="134"/>
  <c r="C54" i="134"/>
  <c r="C49" i="134"/>
  <c r="C113" i="135"/>
  <c r="C106" i="135"/>
  <c r="C45" i="135"/>
  <c r="C153" i="135"/>
  <c r="C105" i="135"/>
  <c r="C159" i="135"/>
  <c r="C44" i="135"/>
  <c r="C28" i="135"/>
  <c r="C97" i="135"/>
  <c r="C33" i="135"/>
  <c r="C131" i="135"/>
  <c r="C75" i="135"/>
  <c r="C137" i="135"/>
  <c r="C147" i="135"/>
  <c r="C127" i="135"/>
  <c r="C56" i="135"/>
  <c r="C40" i="135"/>
  <c r="C24" i="135"/>
  <c r="C6" i="135"/>
  <c r="C23" i="135"/>
  <c r="C91" i="135"/>
  <c r="C111" i="135"/>
  <c r="C83" i="135"/>
  <c r="C138" i="135"/>
  <c r="C103" i="135"/>
  <c r="C73" i="135"/>
  <c r="C59" i="135"/>
  <c r="C43" i="135"/>
  <c r="C27" i="135"/>
  <c r="C171" i="135"/>
  <c r="C32" i="135"/>
  <c r="C37" i="135"/>
  <c r="C163" i="135"/>
  <c r="C143" i="135"/>
  <c r="C123" i="135"/>
  <c r="C88" i="135"/>
  <c r="C129" i="135"/>
  <c r="C115" i="135"/>
  <c r="C101" i="135"/>
  <c r="C8" i="135"/>
  <c r="C63" i="135"/>
  <c r="C31" i="135"/>
  <c r="C15" i="135"/>
  <c r="C169" i="135"/>
  <c r="C135" i="135"/>
  <c r="C122" i="135"/>
  <c r="C87" i="135"/>
  <c r="C3" i="135"/>
  <c r="C52" i="135"/>
  <c r="C36" i="135"/>
  <c r="C20" i="135"/>
  <c r="C154" i="135"/>
  <c r="C99" i="135"/>
  <c r="C119" i="135"/>
  <c r="C55" i="135"/>
  <c r="C152" i="135"/>
  <c r="C60" i="135"/>
  <c r="C65" i="135"/>
  <c r="C17" i="135"/>
  <c r="C117" i="135"/>
  <c r="C21" i="135"/>
  <c r="C134" i="135"/>
  <c r="C25" i="135"/>
  <c r="C167" i="135"/>
  <c r="C120" i="135"/>
  <c r="C85" i="135"/>
  <c r="C70" i="135"/>
  <c r="C61" i="135"/>
  <c r="C29" i="135"/>
  <c r="C69" i="135"/>
  <c r="C39" i="135"/>
  <c r="C139" i="135"/>
  <c r="C5" i="135"/>
  <c r="C145" i="135"/>
  <c r="C104" i="135"/>
  <c r="C49" i="135"/>
  <c r="C151" i="135"/>
  <c r="C89" i="135"/>
  <c r="C64" i="135"/>
  <c r="C48" i="135"/>
  <c r="C16" i="135"/>
  <c r="C4" i="135"/>
  <c r="C53" i="135"/>
  <c r="C170" i="135"/>
  <c r="C136" i="135"/>
  <c r="C95" i="135"/>
  <c r="C81" i="135"/>
  <c r="C47" i="135"/>
  <c r="C79" i="135"/>
  <c r="C98" i="137"/>
  <c r="C54" i="137"/>
  <c r="C44" i="137"/>
  <c r="C97" i="137"/>
  <c r="C68" i="137"/>
  <c r="C24" i="137"/>
  <c r="C14" i="137"/>
  <c r="C111" i="137"/>
  <c r="C104" i="137"/>
  <c r="C82" i="137"/>
  <c r="C57" i="137"/>
  <c r="C96" i="137"/>
  <c r="C74" i="137"/>
  <c r="C67" i="137"/>
  <c r="C48" i="137"/>
  <c r="C43" i="137"/>
  <c r="C38" i="137"/>
  <c r="C110" i="137"/>
  <c r="C103" i="137"/>
  <c r="C81" i="137"/>
  <c r="C59" i="137"/>
  <c r="C28" i="137"/>
  <c r="C23" i="137"/>
  <c r="C18" i="137"/>
  <c r="C15" i="137"/>
  <c r="C120" i="137"/>
  <c r="C61" i="137"/>
  <c r="C112" i="137"/>
  <c r="C83" i="137"/>
  <c r="C119" i="137"/>
  <c r="C75" i="137"/>
  <c r="C19" i="137"/>
  <c r="C117" i="137"/>
  <c r="C109" i="137"/>
  <c r="C80" i="137"/>
  <c r="C58" i="137"/>
  <c r="C52" i="137"/>
  <c r="C47" i="137"/>
  <c r="C42" i="137"/>
  <c r="C91" i="137"/>
  <c r="C5" i="137"/>
  <c r="C90" i="137"/>
  <c r="C123" i="137"/>
  <c r="C79" i="137"/>
  <c r="C12" i="137"/>
  <c r="C93" i="137"/>
  <c r="C56" i="137"/>
  <c r="C46" i="137"/>
  <c r="C122" i="137"/>
  <c r="C115" i="137"/>
  <c r="C78" i="137"/>
  <c r="C71" i="137"/>
  <c r="C36" i="137"/>
  <c r="C31" i="137"/>
  <c r="C26" i="137"/>
  <c r="C113" i="137"/>
  <c r="C84" i="137"/>
  <c r="C20" i="137"/>
  <c r="C69" i="137"/>
  <c r="C39" i="137"/>
  <c r="C34" i="137"/>
  <c r="C116" i="137"/>
  <c r="C72" i="137"/>
  <c r="C101" i="137"/>
  <c r="C64" i="137"/>
  <c r="C51" i="137"/>
  <c r="C50" i="137"/>
  <c r="C82" i="138"/>
  <c r="C6" i="138"/>
  <c r="C130" i="138"/>
  <c r="C110" i="138"/>
  <c r="C68" i="138"/>
  <c r="C47" i="138"/>
  <c r="C38" i="138"/>
  <c r="C102" i="138"/>
  <c r="C20" i="138"/>
  <c r="C88" i="138"/>
  <c r="C136" i="138"/>
  <c r="C74" i="138"/>
  <c r="C51" i="138"/>
  <c r="C41" i="138"/>
  <c r="C122" i="138"/>
  <c r="C87" i="138"/>
  <c r="C66" i="138"/>
  <c r="C32" i="138"/>
  <c r="C4" i="138"/>
  <c r="C23" i="138"/>
  <c r="C108" i="138"/>
  <c r="C14" i="138"/>
  <c r="C55" i="138"/>
  <c r="C72" i="138"/>
  <c r="C36" i="138"/>
  <c r="C27" i="138"/>
  <c r="C18" i="138"/>
  <c r="C13" i="138"/>
  <c r="C106" i="138"/>
  <c r="C54" i="138"/>
  <c r="C119" i="138"/>
  <c r="C98" i="138"/>
  <c r="C92" i="138"/>
  <c r="C78" i="138"/>
  <c r="C40" i="138"/>
  <c r="C35" i="138"/>
  <c r="C30" i="138"/>
  <c r="C126" i="138"/>
  <c r="C91" i="138"/>
  <c r="C84" i="138"/>
  <c r="C70" i="138"/>
  <c r="C3" i="138"/>
  <c r="C17" i="138"/>
  <c r="C12" i="138"/>
  <c r="C103" i="138"/>
  <c r="C76" i="138"/>
  <c r="C62" i="138"/>
  <c r="C124" i="138"/>
  <c r="C42" i="138"/>
  <c r="C116" i="138"/>
  <c r="C28" i="138"/>
  <c r="C24" i="138"/>
  <c r="C46" i="138"/>
  <c r="C60" i="138"/>
  <c r="C135" i="138"/>
  <c r="C114" i="138"/>
  <c r="C94" i="138"/>
  <c r="C100" i="138"/>
  <c r="C45" i="138"/>
  <c r="C31" i="138"/>
  <c r="C120" i="138"/>
  <c r="C58" i="138"/>
  <c r="C71" i="138"/>
  <c r="C49" i="138"/>
  <c r="C86" i="138"/>
  <c r="C50" i="138"/>
  <c r="C134" i="138"/>
  <c r="C131" i="138"/>
  <c r="C104" i="138"/>
  <c r="C43" i="138"/>
  <c r="C39" i="138"/>
  <c r="C34" i="138"/>
  <c r="C17" i="139"/>
  <c r="C64" i="139"/>
  <c r="C106" i="139"/>
  <c r="C78" i="139"/>
  <c r="C49" i="139"/>
  <c r="C44" i="139"/>
  <c r="C39" i="139"/>
  <c r="C120" i="139"/>
  <c r="C84" i="139"/>
  <c r="C70" i="139"/>
  <c r="C30" i="139"/>
  <c r="C25" i="139"/>
  <c r="C20" i="139"/>
  <c r="C11" i="139"/>
  <c r="C119" i="139"/>
  <c r="C112" i="139"/>
  <c r="C69" i="139"/>
  <c r="C53" i="139"/>
  <c r="C48" i="139"/>
  <c r="C43" i="139"/>
  <c r="C126" i="139"/>
  <c r="C90" i="139"/>
  <c r="C62" i="139"/>
  <c r="C34" i="139"/>
  <c r="C29" i="139"/>
  <c r="C24" i="139"/>
  <c r="C21" i="139"/>
  <c r="C71" i="139"/>
  <c r="C52" i="139"/>
  <c r="C18" i="139"/>
  <c r="C116" i="139"/>
  <c r="C102" i="139"/>
  <c r="C88" i="139"/>
  <c r="C59" i="139"/>
  <c r="C56" i="139"/>
  <c r="C51" i="139"/>
  <c r="C26" i="139"/>
  <c r="C128" i="139"/>
  <c r="C85" i="139"/>
  <c r="C5" i="139"/>
  <c r="C38" i="139"/>
  <c r="C74" i="139"/>
  <c r="C14" i="139"/>
  <c r="C115" i="139"/>
  <c r="C101" i="139"/>
  <c r="C41" i="139"/>
  <c r="C37" i="139"/>
  <c r="C32" i="139"/>
  <c r="C57" i="139"/>
  <c r="C96" i="139"/>
  <c r="C28" i="139"/>
  <c r="C47" i="139"/>
  <c r="C103" i="139"/>
  <c r="C33" i="139"/>
  <c r="C110" i="139"/>
  <c r="C122" i="139"/>
  <c r="C94" i="139"/>
  <c r="C6" i="139"/>
  <c r="C55" i="139"/>
  <c r="C104" i="142"/>
  <c r="C120" i="142"/>
  <c r="C112" i="142"/>
  <c r="C41" i="142"/>
  <c r="C96" i="142"/>
  <c r="C10" i="140"/>
  <c r="C96" i="140"/>
  <c r="C72" i="140"/>
  <c r="C62" i="140"/>
  <c r="C104" i="140"/>
  <c r="C9" i="140"/>
  <c r="C94" i="140"/>
  <c r="C78" i="140"/>
  <c r="C46" i="140"/>
  <c r="C85" i="140"/>
  <c r="C69" i="140"/>
  <c r="C53" i="140"/>
  <c r="C84" i="140"/>
  <c r="C52" i="140"/>
  <c r="C17" i="140"/>
  <c r="C3" i="140"/>
  <c r="C88" i="140"/>
  <c r="C56" i="140"/>
  <c r="C41" i="140"/>
  <c r="C20" i="140"/>
  <c r="C103" i="140"/>
  <c r="C29" i="140"/>
  <c r="C101" i="140"/>
  <c r="C77" i="140"/>
  <c r="C45" i="140"/>
  <c r="C13" i="140"/>
  <c r="C33" i="140"/>
  <c r="C66" i="140"/>
  <c r="C11" i="140"/>
  <c r="C15" i="140"/>
  <c r="C89" i="140"/>
  <c r="C57" i="140"/>
  <c r="C21" i="140"/>
  <c r="C87" i="140"/>
  <c r="C34" i="140"/>
  <c r="C71" i="140"/>
  <c r="C64" i="140"/>
  <c r="C43" i="140"/>
  <c r="C38" i="140"/>
  <c r="C106" i="140"/>
  <c r="C99" i="140"/>
  <c r="C92" i="140"/>
  <c r="C28" i="140"/>
  <c r="C23" i="140"/>
  <c r="C18" i="140"/>
  <c r="C105" i="140"/>
  <c r="C91" i="140"/>
  <c r="C70" i="140"/>
  <c r="C5" i="140"/>
  <c r="C51" i="140"/>
  <c r="C24" i="140"/>
  <c r="C82" i="140"/>
  <c r="C68" i="140"/>
  <c r="C61" i="140"/>
  <c r="C36" i="140"/>
  <c r="C31" i="140"/>
  <c r="C26" i="140"/>
  <c r="C39" i="140"/>
  <c r="C86" i="140"/>
  <c r="C19" i="140"/>
  <c r="C93" i="140"/>
  <c r="C27" i="140"/>
  <c r="C22" i="140"/>
  <c r="C90" i="140"/>
  <c r="C54" i="140"/>
  <c r="C80" i="140"/>
  <c r="C44" i="140"/>
  <c r="C48" i="140"/>
  <c r="C76" i="140"/>
  <c r="C4" i="140"/>
  <c r="C74" i="140"/>
  <c r="C67" i="140"/>
  <c r="C60" i="140"/>
  <c r="C108" i="140"/>
  <c r="C58" i="140"/>
  <c r="C14" i="140"/>
  <c r="C100" i="140"/>
  <c r="C50" i="140"/>
  <c r="C55" i="140"/>
  <c r="C32" i="140"/>
  <c r="C83" i="140"/>
  <c r="C102" i="140"/>
  <c r="C73" i="140"/>
  <c r="C59" i="140"/>
  <c r="C40" i="140"/>
  <c r="C35" i="140"/>
  <c r="C30" i="140"/>
  <c r="C60" i="142"/>
  <c r="C7" i="142"/>
  <c r="C33" i="142"/>
  <c r="C17" i="142"/>
  <c r="C124" i="142"/>
  <c r="C100" i="142"/>
  <c r="C11" i="142"/>
  <c r="C37" i="142"/>
  <c r="C24" i="142"/>
  <c r="C119" i="142"/>
  <c r="C62" i="142"/>
  <c r="C92" i="142"/>
  <c r="C5" i="142"/>
  <c r="C26" i="142"/>
  <c r="C10" i="142"/>
  <c r="C105" i="142"/>
  <c r="C82" i="142"/>
  <c r="C74" i="142"/>
  <c r="C66" i="142"/>
  <c r="C56" i="142"/>
  <c r="C36" i="142"/>
  <c r="C57" i="142"/>
  <c r="C122" i="142"/>
  <c r="C31" i="142"/>
  <c r="C25" i="142"/>
  <c r="C45" i="142"/>
  <c r="C111" i="142"/>
  <c r="C70" i="142"/>
  <c r="C3" i="142"/>
  <c r="C108" i="142"/>
  <c r="C76" i="142"/>
  <c r="C52" i="142"/>
  <c r="C21" i="142"/>
  <c r="C48" i="142"/>
  <c r="C38" i="142"/>
  <c r="C118" i="142"/>
  <c r="C110" i="142"/>
  <c r="C95" i="142"/>
  <c r="C88" i="142"/>
  <c r="C80" i="142"/>
  <c r="C65" i="142"/>
  <c r="C28" i="142"/>
  <c r="C23" i="142"/>
  <c r="C18" i="142"/>
  <c r="C132" i="142"/>
  <c r="C9" i="142"/>
  <c r="C4" i="142"/>
  <c r="C102" i="142"/>
  <c r="C94" i="142"/>
  <c r="C87" i="142"/>
  <c r="C79" i="142"/>
  <c r="C72" i="142"/>
  <c r="C64" i="142"/>
  <c r="C51" i="142"/>
  <c r="C47" i="142"/>
  <c r="C42" i="142"/>
  <c r="C32" i="142"/>
  <c r="C27" i="142"/>
  <c r="C22" i="142"/>
  <c r="C116" i="142"/>
  <c r="C86" i="142"/>
  <c r="C78" i="142"/>
  <c r="C71" i="142"/>
  <c r="C63" i="142"/>
  <c r="C8" i="142"/>
  <c r="C130" i="142"/>
  <c r="C115" i="142"/>
  <c r="C85" i="142"/>
  <c r="C77" i="142"/>
  <c r="C55" i="142"/>
  <c r="C50" i="142"/>
  <c r="C46" i="142"/>
  <c r="C43" i="142"/>
  <c r="C49" i="142"/>
  <c r="C128" i="142"/>
  <c r="C106" i="142"/>
  <c r="C40" i="142"/>
  <c r="C30" i="142"/>
  <c r="C113" i="142"/>
  <c r="C98" i="142"/>
  <c r="C68" i="142"/>
  <c r="C20" i="142"/>
  <c r="C15" i="142"/>
  <c r="C84" i="142"/>
  <c r="C59" i="142"/>
  <c r="C35" i="142"/>
  <c r="C127" i="142"/>
  <c r="C90" i="142"/>
  <c r="C67" i="142"/>
  <c r="C6" i="142"/>
  <c r="C58" i="142"/>
  <c r="C53" i="142"/>
  <c r="C114" i="142"/>
  <c r="C54" i="142"/>
  <c r="C44" i="142"/>
  <c r="C39" i="142"/>
  <c r="C34" i="142"/>
  <c r="C103" i="142"/>
  <c r="C129" i="142"/>
  <c r="C16" i="142"/>
  <c r="C126" i="142"/>
  <c r="C212" i="141"/>
  <c r="C155" i="141"/>
  <c r="C64" i="141"/>
  <c r="C233" i="141"/>
  <c r="C190" i="141"/>
  <c r="C126" i="141"/>
  <c r="C44" i="141"/>
  <c r="C15" i="141"/>
  <c r="C70" i="141"/>
  <c r="C232" i="141"/>
  <c r="C48" i="141"/>
  <c r="C182" i="141"/>
  <c r="C132" i="141"/>
  <c r="C62" i="141"/>
  <c r="C160" i="141"/>
  <c r="C78" i="141"/>
  <c r="C63" i="141"/>
  <c r="C168" i="141"/>
  <c r="C203" i="141"/>
  <c r="C111" i="141"/>
  <c r="C76" i="141"/>
  <c r="C224" i="141"/>
  <c r="C216" i="141"/>
  <c r="C152" i="141"/>
  <c r="C230" i="141"/>
  <c r="C116" i="141"/>
  <c r="C60" i="141"/>
  <c r="C222" i="141"/>
  <c r="C201" i="141"/>
  <c r="C144" i="141"/>
  <c r="C136" i="141"/>
  <c r="C108" i="141"/>
  <c r="C94" i="141"/>
  <c r="C73" i="141"/>
  <c r="C33" i="141"/>
  <c r="C235" i="141"/>
  <c r="C228" i="141"/>
  <c r="C214" i="141"/>
  <c r="C185" i="141"/>
  <c r="C171" i="141"/>
  <c r="C164" i="141"/>
  <c r="C150" i="141"/>
  <c r="C121" i="141"/>
  <c r="C80" i="141"/>
  <c r="C50" i="141"/>
  <c r="C21" i="141"/>
  <c r="C198" i="141"/>
  <c r="C148" i="141"/>
  <c r="C27" i="141"/>
  <c r="C176" i="141"/>
  <c r="C31" i="141"/>
  <c r="C196" i="141"/>
  <c r="C139" i="141"/>
  <c r="C104" i="141"/>
  <c r="C35" i="141"/>
  <c r="C217" i="141"/>
  <c r="C124" i="141"/>
  <c r="C110" i="141"/>
  <c r="C68" i="141"/>
  <c r="C39" i="141"/>
  <c r="C223" i="141"/>
  <c r="C159" i="141"/>
  <c r="C96" i="141"/>
  <c r="C56" i="141"/>
  <c r="C187" i="141"/>
  <c r="C166" i="141"/>
  <c r="C123" i="141"/>
  <c r="C5" i="141"/>
  <c r="C13" i="141"/>
  <c r="C208" i="141"/>
  <c r="C158" i="141"/>
  <c r="C102" i="141"/>
  <c r="C88" i="141"/>
  <c r="C29" i="141"/>
  <c r="C172" i="141"/>
  <c r="C59" i="141"/>
  <c r="C46" i="141"/>
  <c r="C17" i="141"/>
  <c r="C207" i="141"/>
  <c r="C200" i="141"/>
  <c r="C143" i="141"/>
  <c r="C227" i="141"/>
  <c r="C213" i="141"/>
  <c r="C163" i="141"/>
  <c r="C149" i="141"/>
  <c r="C37" i="141"/>
  <c r="C219" i="141"/>
  <c r="C134" i="141"/>
  <c r="C92" i="141"/>
  <c r="C58" i="141"/>
  <c r="C204" i="141"/>
  <c r="C140" i="141"/>
  <c r="C112" i="141"/>
  <c r="C84" i="141"/>
  <c r="C175" i="141"/>
  <c r="C19" i="141"/>
  <c r="C118" i="141"/>
  <c r="C174" i="141"/>
  <c r="C52" i="141"/>
  <c r="C23" i="141"/>
  <c r="C188" i="141"/>
  <c r="C4" i="141"/>
  <c r="C180" i="141"/>
  <c r="C95" i="141"/>
  <c r="C177" i="141"/>
  <c r="C99" i="141"/>
  <c r="C25" i="141"/>
  <c r="C60" i="143"/>
  <c r="C62" i="143"/>
  <c r="C58" i="143"/>
  <c r="C11" i="143"/>
  <c r="C16" i="143"/>
  <c r="C4" i="143"/>
  <c r="C39" i="143"/>
  <c r="C65" i="143"/>
  <c r="C41" i="143"/>
  <c r="C66" i="143"/>
  <c r="C55" i="143"/>
  <c r="C27" i="143"/>
  <c r="C54" i="143"/>
  <c r="C46" i="143"/>
  <c r="C18" i="143"/>
  <c r="C35" i="143"/>
  <c r="C43" i="143"/>
  <c r="C56" i="143"/>
  <c r="C57" i="143"/>
  <c r="C30" i="143"/>
  <c r="C59" i="143"/>
  <c r="C3" i="143"/>
  <c r="C24" i="143"/>
  <c r="C17" i="143"/>
  <c r="C53" i="143"/>
  <c r="C33" i="143"/>
  <c r="C63" i="143"/>
  <c r="C9" i="143"/>
  <c r="C6" i="143"/>
  <c r="C42" i="143"/>
  <c r="C37" i="143"/>
  <c r="C32" i="143"/>
  <c r="C13" i="143"/>
  <c r="C50" i="143"/>
  <c r="C45" i="143"/>
  <c r="C40" i="143"/>
  <c r="C25" i="143"/>
  <c r="C10" i="143"/>
  <c r="C44" i="143"/>
  <c r="C34" i="143"/>
  <c r="C12" i="143"/>
  <c r="C28" i="143"/>
  <c r="C52" i="143"/>
  <c r="C5" i="143"/>
  <c r="C8" i="143"/>
  <c r="C15" i="143"/>
  <c r="C49" i="143"/>
  <c r="C29" i="143"/>
  <c r="C61" i="143"/>
  <c r="C7" i="143"/>
  <c r="C48" i="143"/>
  <c r="C38" i="143"/>
  <c r="C19" i="143"/>
  <c r="C14" i="143"/>
  <c r="G1" i="108"/>
  <c r="D51" i="1" l="1"/>
  <c r="D46" i="1"/>
  <c r="D41" i="1"/>
  <c r="D36" i="1"/>
  <c r="D31" i="1"/>
  <c r="B27" i="1"/>
  <c r="D26" i="1"/>
  <c r="D21" i="1"/>
  <c r="D16" i="1"/>
  <c r="D11" i="1"/>
  <c r="D50" i="1"/>
  <c r="D45" i="1"/>
  <c r="D40" i="1"/>
  <c r="D35" i="1"/>
  <c r="D30" i="1"/>
  <c r="D25" i="1"/>
  <c r="D20" i="1"/>
  <c r="D15" i="1"/>
  <c r="D10" i="1"/>
  <c r="D49" i="1"/>
  <c r="D44" i="1"/>
  <c r="D39" i="1"/>
  <c r="D34" i="1"/>
  <c r="D29" i="1"/>
  <c r="D24" i="1"/>
  <c r="D19" i="1"/>
  <c r="D14" i="1"/>
  <c r="D9" i="1"/>
  <c r="D48" i="1"/>
  <c r="D43" i="1"/>
  <c r="D38" i="1"/>
  <c r="D33" i="1"/>
  <c r="D28" i="1"/>
  <c r="D23" i="1"/>
  <c r="D18" i="1"/>
  <c r="D13" i="1"/>
  <c r="D8" i="1"/>
  <c r="B47" i="1"/>
  <c r="B42" i="1"/>
  <c r="B37" i="1"/>
  <c r="B32" i="1"/>
  <c r="B22" i="1"/>
  <c r="B17" i="1"/>
  <c r="B12" i="1"/>
  <c r="D4" i="1"/>
  <c r="B7" i="1" l="1"/>
  <c r="D6" i="1"/>
  <c r="D5" i="1"/>
  <c r="D3" i="1"/>
  <c r="B2" i="1"/>
</calcChain>
</file>

<file path=xl/sharedStrings.xml><?xml version="1.0" encoding="utf-8"?>
<sst xmlns="http://schemas.openxmlformats.org/spreadsheetml/2006/main" count="69567" uniqueCount="31560">
  <si>
    <t>c.-</t>
  </si>
  <si>
    <t>d.-</t>
  </si>
  <si>
    <t>1.-</t>
  </si>
  <si>
    <t>Indique cómo se asegura el reconocimiento, el respeto y la protección de los principios rectores de la política social y económica</t>
  </si>
  <si>
    <t>2.-</t>
  </si>
  <si>
    <t>El artículo 26 de la Constitución Española prohíbe los Tribunales de Honor en:</t>
  </si>
  <si>
    <t>3.-</t>
  </si>
  <si>
    <t>Según la Constitución Española, España se constituye en un estado social y democrático de derecho, que propugna como valores superiores de su ordenamiento jurídico:</t>
  </si>
  <si>
    <t>Los extranjeros pueden participar en los procesos electorales de España:</t>
  </si>
  <si>
    <t>Complete la frase. Según el art. 6 de la CE “Los partidos políticos expresan ..............., concurren a la formación y manifestación de la voluntad popular y son instrumento fundamental para la participación política”:</t>
  </si>
  <si>
    <t>4.-</t>
  </si>
  <si>
    <t>5.-</t>
  </si>
  <si>
    <t>6.-</t>
  </si>
  <si>
    <t>¿Quién ratifica la Constitución Española de 1978?</t>
  </si>
  <si>
    <t>¿Se marca algún plazo de tiempo de duración para la detención preventiva:</t>
  </si>
  <si>
    <t>7.-</t>
  </si>
  <si>
    <t>8.-</t>
  </si>
  <si>
    <t>Uno de los siguientes derechos es susceptible de recurso de amparo para su protección y defensa:</t>
  </si>
  <si>
    <t>9.-</t>
  </si>
  <si>
    <t>10.-</t>
  </si>
  <si>
    <t>a.-</t>
  </si>
  <si>
    <t>b.-</t>
  </si>
  <si>
    <t xml:space="preserve">No cabe la interposición de recurso de amparo, pero es posible la vía judicial sumaria y preferente. </t>
  </si>
  <si>
    <t xml:space="preserve">Están sujetos a reserva de Ley Orgánica. </t>
  </si>
  <si>
    <t xml:space="preserve">Informarán la legislación positiva, la práctica judicial y la actuación de los poderes públicos. </t>
  </si>
  <si>
    <t>Están protegidos mediante acceso al recurso de amparo.</t>
  </si>
  <si>
    <t>El ámbito de la Administración Civil exclusivamente.</t>
  </si>
  <si>
    <t>El ámbito de la Administración Civil y de las Organizaciones Profesionales.</t>
  </si>
  <si>
    <t>El ámbito de la Administración Militar.</t>
  </si>
  <si>
    <t>No existe tal prohibición en la Constitución.</t>
  </si>
  <si>
    <t>La soberanía nacional.</t>
  </si>
  <si>
    <t>La libertad y la justicia.</t>
  </si>
  <si>
    <t>La igualdad y el pluralismo político</t>
  </si>
  <si>
    <t>La libertad y la justicia y la igualdad y el pluralismo político.</t>
  </si>
  <si>
    <t>En ningún caso</t>
  </si>
  <si>
    <t>Si son residentes en España, siempre que exista tratado de reciprocidad con el país de origen y solamente en las elecciones municipales.</t>
  </si>
  <si>
    <t>Aunque no sean residentes, solamente cuando expresamente lo soliciten</t>
  </si>
  <si>
    <t>Si son residentes en España pueden participar en cualquier elección, siempre que exista tratado de reciprocidad con el país de origen.</t>
  </si>
  <si>
    <t>El pluralismo político</t>
  </si>
  <si>
    <t>La democracia.</t>
  </si>
  <si>
    <t>La libertad ideológica.</t>
  </si>
  <si>
    <t>La libertad política</t>
  </si>
  <si>
    <t xml:space="preserve"> ¿Cuál de Los siguientes no es uno de Los valores superiores del ordenamiento jurídico español según la   CE?</t>
  </si>
  <si>
    <t>El pluralismo político.</t>
  </si>
  <si>
    <t>La justicia</t>
  </si>
  <si>
    <t>La igualdad.</t>
  </si>
  <si>
    <t>La independencia</t>
  </si>
  <si>
    <t>El pueblo español.</t>
  </si>
  <si>
    <t xml:space="preserve"> El Rey</t>
  </si>
  <si>
    <t>Las Cortes.</t>
  </si>
  <si>
    <t>El Gobierno</t>
  </si>
  <si>
    <t>No, el art 25  dispone que se desarrollará en ley organica de desarrollo.</t>
  </si>
  <si>
    <t>Nunca podrá superar las setenta y dos horas</t>
  </si>
  <si>
    <t>Cuatro días.</t>
  </si>
  <si>
    <t xml:space="preserve"> No, el artículo 25 establece que dependerá de decisón judicial de los jueces y magistrados con jurisdicción penal</t>
  </si>
  <si>
    <t>El derecho de fundación</t>
  </si>
  <si>
    <t>El derecho a la propiedad.</t>
  </si>
  <si>
    <t>El derecho al trabajo.</t>
  </si>
  <si>
    <t>El derecho de petición</t>
  </si>
  <si>
    <t>Diputados o Senadores de las propias Cortes.</t>
  </si>
  <si>
    <t>Mayores de edad y ejercer un cargo relevante en la Casa de Su Majestad el Rey</t>
  </si>
  <si>
    <t>Miembros del Gobierno</t>
  </si>
  <si>
    <t>Españoles y mayores de edad</t>
  </si>
  <si>
    <t>$$$$$$</t>
  </si>
  <si>
    <t>La forma política del Estado Español es</t>
  </si>
  <si>
    <t>La Monarquía Parlamentaria.</t>
  </si>
  <si>
    <t>El pluralismo Político.</t>
  </si>
  <si>
    <t>La Constitución Española es</t>
  </si>
  <si>
    <t>Rígida, extensa, escrita y uniforme.</t>
  </si>
  <si>
    <t>Extensa, derivada, monárquica y pactada</t>
  </si>
  <si>
    <t>Democrática, derivada, consolida las prerrogativas regias y flexible</t>
  </si>
  <si>
    <t>En qué título de la Constitución Española se recogen los derechos y deberes fundamentales:</t>
  </si>
  <si>
    <t>En el Título I.</t>
  </si>
  <si>
    <t>En el Título IV.</t>
  </si>
  <si>
    <t>En el Título III</t>
  </si>
  <si>
    <t>En el Título Preliminar.</t>
  </si>
  <si>
    <t>La igualdad de los españoles ante la Ley reconocida en el artículo 14 de la Constitución:</t>
  </si>
  <si>
    <t>Puede ser suspendida en los supuestos señalados por el artículo 55 de la Constitución.</t>
  </si>
  <si>
    <t>Es un derecho comunitario.</t>
  </si>
  <si>
    <t>Es un derecho fundamental de la persona.</t>
  </si>
  <si>
    <t>No es un derecho fundamental por no estar incluida en la sección Ia del Capítulo segundo 
del Título Primero de la Constitución.</t>
  </si>
  <si>
    <t>Según la Constitución Española, la sanción y promulgación de las leyes corresponde:</t>
  </si>
  <si>
    <t>Al Rey</t>
  </si>
  <si>
    <t>Al Presidente del Congreso de los Diputados</t>
  </si>
  <si>
    <t>Al Presidente del Senado.</t>
  </si>
  <si>
    <t>Al Parlamento.</t>
  </si>
  <si>
    <t>No es un derecho fundamental:</t>
  </si>
  <si>
    <t>El derecho al honor.</t>
  </si>
  <si>
    <t>El derecho a la salud pública.</t>
  </si>
  <si>
    <t>El derecho a participar en los asuntos públicos.</t>
  </si>
  <si>
    <t>El derecho a la tutela judicial efectiva</t>
  </si>
  <si>
    <t>El ejercicio de la iniciativa popular se regula por</t>
  </si>
  <si>
    <t>Ley Orgánica</t>
  </si>
  <si>
    <t>ley ordinaria</t>
  </si>
  <si>
    <t>Real Decreto Legislativo</t>
  </si>
  <si>
    <t>ley de bases</t>
  </si>
  <si>
    <t>La Constitución de 1978 fue promulgada por</t>
  </si>
  <si>
    <t>Las Cortes generales</t>
  </si>
  <si>
    <t>el pueblo español</t>
  </si>
  <si>
    <t>el rey</t>
  </si>
  <si>
    <t>el presidente del Gobierno</t>
  </si>
  <si>
    <t>la Constitución Española  de 1978 entró en vigor</t>
  </si>
  <si>
    <t>el 1 de enero de 1979</t>
  </si>
  <si>
    <t>el 6 de diciembre de 1979</t>
  </si>
  <si>
    <t>el 30 de enero de 1979</t>
  </si>
  <si>
    <t>La Constitución fue elaborada por</t>
  </si>
  <si>
    <t>el poder constituido</t>
  </si>
  <si>
    <t>el poder constituyente</t>
  </si>
  <si>
    <t>el gobierno en funciones</t>
  </si>
  <si>
    <t>una de las características de la Constitución Española es que</t>
  </si>
  <si>
    <t>es dinámica</t>
  </si>
  <si>
    <t>es corta</t>
  </si>
  <si>
    <t>es precisa</t>
  </si>
  <si>
    <t>es de aplicación directa</t>
  </si>
  <si>
    <t>¿Cuántos artículos tiene la Constitución Española ?</t>
  </si>
  <si>
    <t>¿Cuántos títulos tiene la Constitución Española ?</t>
  </si>
  <si>
    <t>¿En que título de la Constitución Española se encuentra regulado el Poder Judicial?</t>
  </si>
  <si>
    <t>El VI</t>
  </si>
  <si>
    <t>El V</t>
  </si>
  <si>
    <t>El VII</t>
  </si>
  <si>
    <t>El IV</t>
  </si>
  <si>
    <t>¿cuántas disposiciones transitorias tiene la Constitución Española ?</t>
  </si>
  <si>
    <t>¿En que título de la Constitución Española se encuentra regulada el Tribunal Constitucional?</t>
  </si>
  <si>
    <t>VII</t>
  </si>
  <si>
    <t>X</t>
  </si>
  <si>
    <t>IX</t>
  </si>
  <si>
    <t>VI</t>
  </si>
  <si>
    <t>¿En qué título de la Constitución Española se encuentran reguladas las relaciones entre el Poder Ejecutivo y el poder legislativo?</t>
  </si>
  <si>
    <t>III</t>
  </si>
  <si>
    <t>V</t>
  </si>
  <si>
    <t>IV</t>
  </si>
  <si>
    <t>El derecho de reunión pacífica y sin armas se regula en la CE  en el artículo</t>
  </si>
  <si>
    <t>No es un derecho fundamental de la Constitución española</t>
  </si>
  <si>
    <t>El Derecho a la vida e integridad física y moral</t>
  </si>
  <si>
    <t>El derecho la producción y creación literaria</t>
  </si>
  <si>
    <t>El derecho a la educación</t>
  </si>
  <si>
    <t>El derecho a un régimen público de Seguridad Social</t>
  </si>
  <si>
    <t>El derecho a la igualdad y no discriminación</t>
  </si>
  <si>
    <t>Derecho a contraer matrimonio en plena igualdad jurídica</t>
  </si>
  <si>
    <t>El derecho a de reunión pacífica</t>
  </si>
  <si>
    <t>Que afirmación es verdadera, según el artículo 31 de la Constitución española</t>
  </si>
  <si>
    <t>el sistema tributario con el alcance que la ley establezca podrá tener carácter confiscatorio por causas de interés general</t>
  </si>
  <si>
    <t>el sistema tributario estará inspirado en los principios de igualdad eficiencia y austeridad en el manejo de caudales públicos</t>
  </si>
  <si>
    <t>El sistema tributario en los principios de igualdad eficiencia y progresividad</t>
  </si>
  <si>
    <t>el sistema tributario no tendrá carácter confiscatorio</t>
  </si>
  <si>
    <t>El derecho a la libertad de expresión se encuentra regulado en la CE en el artículo</t>
  </si>
  <si>
    <t>¿Donde en que título de la Constitución se encuentra regulada la corona?</t>
  </si>
  <si>
    <t>En el Preámbulo</t>
  </si>
  <si>
    <t>En el Título Preliminar</t>
  </si>
  <si>
    <t>En el Título I</t>
  </si>
  <si>
    <t>En el Título II</t>
  </si>
  <si>
    <t>según el artículo 10 de la Constitución española la dignidad de la persona</t>
  </si>
  <si>
    <t>es fundamento de la unidad y solidaridad social</t>
  </si>
  <si>
    <t>es fundamento de la participación democrática</t>
  </si>
  <si>
    <t>es fundamento del derecho a la tutela judicial efectiva</t>
  </si>
  <si>
    <t>es fundamento del orden político y la paz social</t>
  </si>
  <si>
    <t>¿Qué artículo de la Constitución Española regula) El derecho a disfrutar de un medio ambiente adecuado?</t>
  </si>
  <si>
    <t>El artículo 44</t>
  </si>
  <si>
    <t>El artículo 45</t>
  </si>
  <si>
    <t>El artículo 46</t>
  </si>
  <si>
    <t>El artículo 47</t>
  </si>
  <si>
    <t>En qué artículo de la Constitución española se regula los la dignidad de la persona y sus derechos inviolables como fundamento del orden político y paz social</t>
  </si>
  <si>
    <t>Conforme el artículo 9 de la Constitución española ¿cuál de las siguientes afirmaciones es correcta?</t>
  </si>
  <si>
    <t>corresponde a la institución de la corona promover las condiciones para que la libertad e Igualdad del individuo sean reales y efectivas</t>
  </si>
  <si>
    <t>corresponde a las Cortes generales promover las condiciones para que la libertad y la igualdad del individuo sean reales y efectivas</t>
  </si>
  <si>
    <t>corresponde a los poderes públicos promover las condiciones para que la libertad y la igualdad del individuo sean reales y efectivas</t>
  </si>
  <si>
    <t>corresponde a las instituciones Del Estado promover las condiciones para que la libertad y la igualdad del individuo sean reales y efectivas</t>
  </si>
  <si>
    <t>¿Como deben interpretarse en la Constitución las normas relativas a derechos fundamentales, según el artículo 10 de la CE?</t>
  </si>
  <si>
    <t>En base a Declaración Universal de Derechos Humanos</t>
  </si>
  <si>
    <t>en base a los tratados y acuerdos internacionales, sobre las mismas materias, ratificados por España</t>
  </si>
  <si>
    <t>ambas son ciertas</t>
  </si>
  <si>
    <t>ninguna es cierta</t>
  </si>
  <si>
    <t>Todos los actos del Rey:</t>
  </si>
  <si>
    <t>Son refrendados por el Presidente del Congreso de los Diputados.</t>
  </si>
  <si>
    <t>Son refrendados por el Ministro de Justicia, como Notario Mayor del Reino.</t>
  </si>
  <si>
    <t>Son refrendados por los Ministros competentes por razón de la materia</t>
  </si>
  <si>
    <t>un órgano colegiado</t>
  </si>
  <si>
    <t>un órgano controlado política y judicialmente</t>
  </si>
  <si>
    <t>un órgano autónomo</t>
  </si>
  <si>
    <t>un órgano cuyos miembros están sujetos a inmunidad</t>
  </si>
  <si>
    <t>De conformidad con lo establecido en el art. 99.5º de la Constitución Española, ¿qué plazo debe transcurrir a 
partir de la primera votación de investidura, si ningún candidato a la Presidencia del Gobierno obtiene la confianza del Congreso, para que el Rey disuelva las Cámaras y convoque nuevas elecciones</t>
  </si>
  <si>
    <t>Treinta días.</t>
  </si>
  <si>
    <t>Dos meses.</t>
  </si>
  <si>
    <t>Un mes.</t>
  </si>
  <si>
    <t>Tres meses</t>
  </si>
  <si>
    <t>el gobierno presentará los presupuestos generales del Estado ante el Congreso de los Diputados</t>
  </si>
  <si>
    <t>tras la expiración de los del año anterior</t>
  </si>
  <si>
    <t>un mes antes de la expiración de los del año anterior</t>
  </si>
  <si>
    <t>dos meses antes de la expiración de los del año anterior</t>
  </si>
  <si>
    <t>3 meses antes de la expiración</t>
  </si>
  <si>
    <t>señalar la alternativa correcta</t>
  </si>
  <si>
    <t>son funciones del Rey el ejercicio del derecho de gracia el alto patronazgo de las reales academias declarar la guerra y hacer la paz y otorgar a la autorización para el acceso al derecho de la de autonomía</t>
  </si>
  <si>
    <t>son funciones del Rey expedir los decretos acordados en Consejo de Ministros acreditar embajadores y otros representantes diplomáticos el alto patronazgo de las reales academias remover los obstáculos que implican el pleno disfrute de los derechos fundamentales</t>
  </si>
  <si>
    <t>son funciones del Rey ser informado de los asuntos de Estado proponer candidato al presidente del Gobierno mando supremo de las Fuerzas Armadas convocar y disolver las Cortes generales</t>
  </si>
  <si>
    <t>según la ley 50/1997 Del Gobierno los ministros</t>
  </si>
  <si>
    <t>son nombrados por el presidente del Gobierno</t>
  </si>
  <si>
    <t>tienen como función desarrollar la acción de gobierno en el ámbito de su departamento bajo las directrices del Congreso de los Diputados</t>
  </si>
  <si>
    <t>Pueden refrendar los actos del Rey en materia de su competencia</t>
  </si>
  <si>
    <t xml:space="preserve">los procedimientos de control político parcial al gobierno  reconocidos en el artículo 108 de la Constitución española son </t>
  </si>
  <si>
    <t>son las  interdicciones y las imposiciones</t>
  </si>
  <si>
    <t>por parte de las Cortes y consisten en las interdicciones y las exposiciones</t>
  </si>
  <si>
    <t>son la  interdicción de arbitrariedad y la exposición de motivos de las normas</t>
  </si>
  <si>
    <t>son las preguntas y las interpelaciones</t>
  </si>
  <si>
    <t>segun  el  artículo 99 de la Constitución española</t>
  </si>
  <si>
    <t>solo mediante el procedimiento establecido en el artículo 99 de la misma podrá ser nombrado el presidente del Gobierno</t>
  </si>
  <si>
    <t>el procedimiento de elección del presidente de gobierno comienza con el debate entre los grupos parlamentarios sobre el candidato a proponer</t>
  </si>
  <si>
    <t>el Rey tras consultar a los representantes parlamentarios designados propone el nombre de candidato a presidente del Gobierno y procede a su nombramiento</t>
  </si>
  <si>
    <t>el  Rey comienza una fase de consultas con los responsables designados por los grupos de representación parlamentaria tras la elección del presidente del Congreso de los Diputados</t>
  </si>
  <si>
    <t>el pluralismo político</t>
  </si>
  <si>
    <t>el respeto a la ley y a los derechos de los demás</t>
  </si>
  <si>
    <t>Según el artículo 28 de la Constitución</t>
  </si>
  <si>
    <t>La ley prohíbe el ejercicio del derecho de sindicación a las Fuerzas Armadas</t>
  </si>
  <si>
    <t>se reconoce el derecho de huelga de los trabajadores para la defensa de sus intereses</t>
  </si>
  <si>
    <t>ambas son falsas</t>
  </si>
  <si>
    <t>señalar la respuesta correcta, en relación con el procedimiento de elección de presidente del Gobierno según la Constitución Española</t>
  </si>
  <si>
    <t>según el artículo 99 de la Constitución el candidato propuesto presenta el programa con político acompañado de los presupuestos generales del Estado y pide la confianza de la Cámara</t>
  </si>
  <si>
    <t>según el artículo 99 de la Constitución el candidato propuesto presenta el programa político de gobierno y pide la confianza de la Cámara</t>
  </si>
  <si>
    <t>según el artículo 99 de la Constitución el candidato propuesto presenta el programa político del gobierno y  los candidatos a miembros del Gobierno y pide la confianza de la Cámara</t>
  </si>
  <si>
    <t>según el artículo 99 de la Constitución el candidato propuesto presenta el programa político del gobierno,  los candidatos a miembros del Gobierno y los presupuestos generales del Estado y pide la confianza de la Cámara</t>
  </si>
  <si>
    <t>según el artículo 11 de la ley 50/1997 del Gobierno, para acceder al cargo como miembro del mismo es necesario exclusivamente</t>
  </si>
  <si>
    <t>ser español, mayor de edad, disfrutar del derecho al sufragio activo y pasivo y no estar inhabilitado para ejercer empleo o cargo público por sentencia judicial firme</t>
  </si>
  <si>
    <t>ser español, mayor de edad, disfrutar del derecho al sufragio activo y pasivo</t>
  </si>
  <si>
    <t>ser español, mayor de edad, disfrutar del derecho al sufragio activo y pasivo y no estar inhabilitado para ejercer empleo o cargo público por sentencia judicial firme o haber incurrido en los supuestos previstos en el artículo 22 de la Ley Concursal</t>
  </si>
  <si>
    <t>ser español, mayor de edad, disfrutar del derecho al sufragio activo y pasivo y no estar inhabilitado para ejercer empleo o cargo público por sentencia judicial firme, ni haber sido sancionado por delito o falta grave o muy grave</t>
  </si>
  <si>
    <t>no es una función concreta del Rey</t>
  </si>
  <si>
    <t>ser el máximo representante en las relaciones internacionales</t>
  </si>
  <si>
    <t>ejercer el mando supremo de las Fuerzas Armadas</t>
  </si>
  <si>
    <t>ejercer el derecho de gracia</t>
  </si>
  <si>
    <t>proponer candidato a presidente</t>
  </si>
  <si>
    <t>Señalar la expresión correcta</t>
  </si>
  <si>
    <t>según el artículo 97 de la Constitución el gobierno dirige  la defensa del Estado</t>
  </si>
  <si>
    <t>según el artículo 62 de la Constitución La corona dirige la defensa del Estado</t>
  </si>
  <si>
    <t>según el artículo 8 de la Constitución las Fuerzas Armadas dirigen y asumen  la defensa del Estado</t>
  </si>
  <si>
    <t>según el artículo 68 de la Constitución las Cortes generales, en función conjunta  dirigen la defensa del Estado</t>
  </si>
  <si>
    <t>según el artículo 32 de la de la Constitución española</t>
  </si>
  <si>
    <t>la ley regulará las formas de matrimonio</t>
  </si>
  <si>
    <t>las formas de matrimonio serán reguladas reglamentariamente</t>
  </si>
  <si>
    <t>el matrimonio es libre así como el derecho a contraerlo y sus formas de matrimonio, que no estarán sujetas a más regulación que la voluntad de los contrayentes</t>
  </si>
  <si>
    <t>las causas de separación y disolución así como sus efectos serán reguladas reglamentariamente</t>
  </si>
  <si>
    <t>señalar la respuesta correcta</t>
  </si>
  <si>
    <t>Según el artículo 99 de la Constitución española el nombramiento de los miembros del gobierno es realizado por las Cortes Generales</t>
  </si>
  <si>
    <t>según el artículo 99 de la Constitución española el nombramiento de los miembros del Gobierno es realizado por el rey</t>
  </si>
  <si>
    <t>según el artículo 99 de la Constitución española el nombramiento de los miembros del Gobierno es realizado por el presidente del Congreso de los Diputados</t>
  </si>
  <si>
    <t>Resolver los recursos contencioso-administrativos que se interpongan ante cualquier miembro del 
Gobierno</t>
  </si>
  <si>
    <t>Aprobar los proyectos de ley</t>
  </si>
  <si>
    <t>Aprobar las proposiciones de ley.</t>
  </si>
  <si>
    <t>Declarar el estado de sitio.</t>
  </si>
  <si>
    <t>según el artículo 11 de la ley 50 de 1997 Del Gobierno los requisitos para acceder al cargo de miembro del Gobierno son</t>
  </si>
  <si>
    <t>ser español mayor de edad y disfrutar del derecho al sufragio activo y pasivo y haber cometido delito o falta grave</t>
  </si>
  <si>
    <t>ser español mayor de edad no estar inhabilitado para ejercer empleo o cargo público Y disponer de 15 años de ejercicio profesional o como funcionario público de las escalas a o cuerpos que requieran titulación superior</t>
  </si>
  <si>
    <t>ser español, mayor de edad, disfrutar de los derechos de sufragio activo y pasivo, así como no estar inhabilitado para ejercer empleo o cargo público por sentencia judicial firme y reunir el resto de requisitos de idoneidad previstos en la Ley 3/2015, de 30 de marzo, reguladora del ejercicio del alto cargo de la Administración General del Estado</t>
  </si>
  <si>
    <t>ser español mayor de edad disfrutar al derecho de sufragio activo y pasivo y no estar inhabilitado para ejercer empleo o cargo público Y mantener la residencia legal en España</t>
  </si>
  <si>
    <t>señalar la respuesta correcta, en relación con el procedimiento de elección de presidente del Gobierno</t>
  </si>
  <si>
    <t>según el artículo 99 de la Constitución el Congreso procede a la votación del candidato a investir como presidente del Gobierno y si no obtiene esa mayoría en 48 horas se vuelve a celebrar la votación del mismo candidato siendo en esta segunda votación necesaria la mayoría absoluta de los votos</t>
  </si>
  <si>
    <t>según el artículo 99 de la Constitución El Congreso procede a la votación del candidato a investir como presidente del Gobierno y si no obtiene esa mayoría en 24 horas se vuelve a celebrar la votación del mismo candidato siendo en esta segunda votación necesaria la mayoría simple de los votos</t>
  </si>
  <si>
    <t>según el artículo 99 de la Constitución el Congreso procede a la votación del candidato a investir como presidente del Gobierno y si no obtiene esa mayoría en 48 horas se vuelve a celebrar la votación del mismo candidato siendo en esta segunda votación necesaria la mayoría simple de los votos</t>
  </si>
  <si>
    <t>según el artículo 99 de la Constitución el Congreso procede a la votación del candidato a investir como presidente del Gobierno y si no obtiene esa mayoría en 24 horas se vuelve a celebrar la votación del mismo candidato siendo en esta segunda votación necesaria la mayoría absoluta de los votos</t>
  </si>
  <si>
    <t>Son principios rectores de la política social y económica en la Constitución Española</t>
  </si>
  <si>
    <t>la libertad de empresa en el marco de la economía de mercado y el derecho a la negociación colectiva laboral entre representantes de los trabajadores y empresarios</t>
  </si>
  <si>
    <t>el reconocimiento del derecho a la propiedad privada y la herencia y el derecho de fundación para fines de interés general, con arreglo a la ley</t>
  </si>
  <si>
    <t>Nadie podrá ser privado de sus bienes y derechos sino por causa justificada de utilidad pública o interés social, mediante la correspondiente indemnización y de conformidad con lo dispuesto por las leyes</t>
  </si>
  <si>
    <t>la promoción de las condiciones favorables del progreso social y la protección económica de la familia</t>
  </si>
  <si>
    <t>*El artículo 135 de la Constitución Española de 1978 establece que</t>
  </si>
  <si>
    <t>Todas las Administraciones Públicas adecuarán sus actuaciones al principio de estabilidad presupuestaria. </t>
  </si>
  <si>
    <t>El Estado, las Comunidades Autónomas y las Entidades Locales no podrán incurrir en un déficit  estructural que supere los márgenes establecidos, en su caso, por cada gobierno dentro de la  Unión Europea. </t>
  </si>
  <si>
    <t>Corresponde al Gobierno la elaboración de los Presupuestos Generales del Estado y a las Cor tes Generales, su examen, enmienda y aprobación. </t>
  </si>
  <si>
    <t>Corresponde al Gobierno la aprobación de los Presupuestos Generales del Estado y a las Cor tes Generales, su examen y enmienda. </t>
  </si>
  <si>
    <t>El artículo 68 de la Constitución española determina que</t>
  </si>
  <si>
    <t>Son electores y elegibles todos los españoles que estén en pleno uso de sus derechos políticos</t>
  </si>
  <si>
    <t>El Senado es la Cámara de representación territorial</t>
  </si>
  <si>
    <t>las sesiones plenarias de las cámaras serán públicas salvo acuerdo en contrario de cada Cámara adoptado por mayoría absoluta con arreglo al reglamento</t>
  </si>
  <si>
    <t>la designación de los senadores correspondientes a las comunidades autónomas y por cada millon de habitantes corresponderá al presidente de la Comunidad Autónoma</t>
  </si>
  <si>
    <t xml:space="preserve"> ¿Cuál es el sistema de elección del Senado :</t>
  </si>
  <si>
    <t>Cada provincia elige mediante sufragio universal tres senadores, salvo Ceuta y Melilla, que eligen sólo 
dos senadores.</t>
  </si>
  <si>
    <t xml:space="preserve"> Cada provincia elige cuatro senadores, salvo Ceuta y Melilla, que eligen tres senadores.</t>
  </si>
  <si>
    <t>Cada provincia elige cuatro senadores, salvo Ceuta y Melilla que sólo eligen uno.</t>
  </si>
  <si>
    <t>Cada provincia elige cuatro senadores, tres las islas mayores, dos Ceuta y Melilla y un senador las islas
menores o agrupaciones de éstas. Además deben adicionarse los senadores designados directamente por
las Comunidades Autónomas.</t>
  </si>
  <si>
    <t>el artículo 59 de la Constitución española establece</t>
  </si>
  <si>
    <t>Que el Rey es el Jefe del Estado, símbolo de su unidad y permanencia, arbitra y modera el  funcionamiento regular de las instituciones, asume la más alta representación del Estado  español en las relaciones internacionales, especialmente con las naciones de su comunidad  histórica, y ejerce las funciones que le atribuyen expresamente la Constitución y las leyes</t>
  </si>
  <si>
    <t>El tutor del Rey menor de edad será, como regla general, la persona que hubiese  nombrado en su testamento el Rey difunto, siempre que sea mayor de edad y español  de nacimiento</t>
  </si>
  <si>
    <t xml:space="preserve">que el padre o la madre del  Rey y, en su defecto, el pariente mayor de edad más próximo a suceder en la Corona, según el orden establecido en la Constitución, entrará a ejercer inmediatamente la Regencia y la ejercerá durante el tiempo de la minoría de edad del Rey. </t>
  </si>
  <si>
    <t>Las abdicaciones y renuncias y cualquier duda de hecho de derecho que ocurra en el orden de sucesión a la Corona se resolverán por una ley orgánica</t>
  </si>
  <si>
    <t>no se formará una comisión mixta de ambas cámaras para la prestación del consentimiento de Estado para la obligación d</t>
  </si>
  <si>
    <t>tratados de carácter político</t>
  </si>
  <si>
    <t>tratados de carácter militar</t>
  </si>
  <si>
    <t>tratados de carácter comercial</t>
  </si>
  <si>
    <t>tratados que impliquen obligaciones financieras para Hacienda Pública</t>
  </si>
  <si>
    <t>si una moción de censura no es aprobada por el Congreso</t>
  </si>
  <si>
    <t>sus signatarios podrán presentar una nueva, únicamente transcurrido un año desde la presentación de la primera</t>
  </si>
  <si>
    <t>sus signatarios podrán presentar una nueva, solo, transcurrido un mes desde la presentación de la primera</t>
  </si>
  <si>
    <t>sus signatarios podrán presentar una nueva inmediatamente después de transcurrida la primera</t>
  </si>
  <si>
    <t>sus signatarios no podrán presentar una nueva durante el mismo período de sesiones</t>
  </si>
  <si>
    <t>en que título de la Constitución se regulan las Cortes Generales</t>
  </si>
  <si>
    <t>título I</t>
  </si>
  <si>
    <t>título III</t>
  </si>
  <si>
    <t>título IV</t>
  </si>
  <si>
    <t>título V</t>
  </si>
  <si>
    <t>el artículo 59 de la Constitución prevé el dos supuestos en los que se aplican instrumento de regencia que son conocidos como</t>
  </si>
  <si>
    <t>regencia parlamentaria</t>
  </si>
  <si>
    <t>regencia en funciones</t>
  </si>
  <si>
    <t>regencia legítima</t>
  </si>
  <si>
    <t>TEST</t>
  </si>
  <si>
    <t>Según la Constitución queda abolida la pena de muerte</t>
  </si>
  <si>
    <t>En qué artículo de la Constitución Española se regula la obligación por los poderes públicos de remover los obstáculos que impiden o dificulten la plenitud de la libertad y la igualdad para el individuo</t>
  </si>
  <si>
    <t>según la Constitución española, son principios rectores de la política social y económica</t>
  </si>
  <si>
    <t>¿Donde se encuentran regulados los Derechos Fundamentales en la Constitución Española?</t>
  </si>
  <si>
    <t>¿Donde se encuentran regulados los derechos y deberes en la Constitución Española?</t>
  </si>
  <si>
    <t>según la Constitución española el derecho a la defensa de los Consumidores y Usuarios se regula en el artículo</t>
  </si>
  <si>
    <t>Cual de los siguientes no es un Derecho fundamental , según la CE</t>
  </si>
  <si>
    <t>La Constitución garantiza en su artículo 9.1</t>
  </si>
  <si>
    <t>¿En  qué artículo/s de la Constitución de 1978 se reconoce el derecho a la igualdad?</t>
  </si>
  <si>
    <t>¿Cuáles son los principios rectores del Estado?</t>
  </si>
  <si>
    <t>el derecho a disfrutar de una vivienda digna y adecuada se regula en la Constitución española en el artículo</t>
  </si>
  <si>
    <t>según la Constitución española el derecho fundamental a la elección de libre residencia se regula en el artículo</t>
  </si>
  <si>
    <t>La forma política del Estado español ..</t>
  </si>
  <si>
    <t>¿Donde se encuentran regulados los valores superiores  en la Constitución Española ?</t>
  </si>
  <si>
    <t>en qué artículo de la Constitución se encuentran regulados  los sindicatos de trabajadores</t>
  </si>
  <si>
    <t>forman parte de los derechos y deberes la Sección Segunda del título primero  de la Constitución</t>
  </si>
  <si>
    <t>¿Qué artículo de la Constitución Española regula el derecho a la salvaguardia de los derechos económicas y sociales de los trabajadores españoles en el extranjero?</t>
  </si>
  <si>
    <t>Según el artículo 53.2 la tutela de las libertades y derechos reconocidos en el artículo 14 y sección primera del capítulo dos podrán ser protegidos Mediante recurso de amparo interpuesto por</t>
  </si>
  <si>
    <t>Con excepción de lo que en las legislaciones de otros territorios distintos del Estado español puedan disponer.</t>
  </si>
  <si>
    <t>Con la excepción de lo que puedan disponer las leyes militares para tiempos de guerra</t>
  </si>
  <si>
    <t>Con la excepción de lo que puedan disponer las leyes militares para tiempos de guerra y de lo que las  legislaciones de otros territorios distintos del Estado español puedan disponer.</t>
  </si>
  <si>
    <t>De forma integral y en cualquier caso</t>
  </si>
  <si>
    <t>el acceso a la cultura el derecho al disfrute del medio ambiente el régimen público de Seguridad Social  la protección social económica y jurídica de la familia</t>
  </si>
  <si>
    <t>la promoción de las condiciones para el progreso social y económico los derechos económicos y sociales de los trabajadores españoles en el extranjero la promoción y protección de la salud</t>
  </si>
  <si>
    <t>Las dos son ciertas</t>
  </si>
  <si>
    <t>Capítulo primero sección primera del Título I</t>
  </si>
  <si>
    <t>Capítulo Segundo Sección Primera del Título I</t>
  </si>
  <si>
    <t>Capítulo Primero Sección Primera del Título I</t>
  </si>
  <si>
    <t>Capítulo Primero Sección Primera del Preámbulo</t>
  </si>
  <si>
    <t>El Capítulo II del Título Preliminar</t>
  </si>
  <si>
    <t>El Capítulo Primero del Título II</t>
  </si>
  <si>
    <t>En el Capítulo Segundo del Título I</t>
  </si>
  <si>
    <t>En el Capítulo Primero del Título I</t>
  </si>
  <si>
    <t>el derecho a sindicarse libremente</t>
  </si>
  <si>
    <t>el derecho al trabajo</t>
  </si>
  <si>
    <t>el derecho a la tutela judicial efectiva</t>
  </si>
  <si>
    <t>el derecho a la libre asociación</t>
  </si>
  <si>
    <t>el principio de legalidad, la jerarquía normativa, la irretroactividad de las disposiciones sancionadoras,  favorables y no restrictivas de derechos individuales, la seguridad jurídica, la responsabilidad y la interdicción de la arbitrariedad de los poderes públicos.</t>
  </si>
  <si>
    <t>el principio de legalidad, la jerarquía normativa, , la irretroactividad de las disposiciones sancionadoras,  no favorables o restrictivas de derechos individuales la responsabilidad, la seguridad jurídica, la interdicción de la arbitrariedad de los poderes públicos</t>
  </si>
  <si>
    <t>el principio de legalidad, la jerarquía normativa, , la irretroactividad de las disposiciones sancionadoras no favorables o restrictivas de derechos individuales la responsabilidad, la plena igualdad jurídica, la participación en asuntos públicos, la interdicción de la arbitrariedad de los poderes públicos</t>
  </si>
  <si>
    <t>el principio de legalidad, la jerarquía normativa, , la retroactividad de las disposiciones sancionadoras no favorables o restrictivas de derechos individuales la responsabilidad, la plena igualdad jurídica, la participación en asuntos públicos, la interdicción de la arbitrariedad de los poderes públicos</t>
  </si>
  <si>
    <t>12 y 22</t>
  </si>
  <si>
    <t>Eficacia, jerarquía, desconcentración, descentralización y coordinación</t>
  </si>
  <si>
    <t>España se constituye en un Estado social, democrático y de derecho</t>
  </si>
  <si>
    <t>Libertad, Igualdad Justicia y Pluralismo Político</t>
  </si>
  <si>
    <t>participación ciudadana y tutela constitucional</t>
  </si>
  <si>
    <t>infracción administrativa</t>
  </si>
  <si>
    <t>Delito, falta o infracción administrativa</t>
  </si>
  <si>
    <t>delito</t>
  </si>
  <si>
    <t>es una monarquía parlamentaria</t>
  </si>
  <si>
    <t>Es una monarquía soberana</t>
  </si>
  <si>
    <t>es una monarquía autonómica</t>
  </si>
  <si>
    <t>ninguna de las tres anteriores es cierta</t>
  </si>
  <si>
    <t>Artículo 1 del Título Preliminar</t>
  </si>
  <si>
    <t>En el artículo 1 del Título I</t>
  </si>
  <si>
    <t>En el artículo segundo del Título I</t>
  </si>
  <si>
    <t>el derecho al desarrollo y promoción de la Juventud y una política de previsión de tratamiento y rehabilitación para los disminuidos psíquicos</t>
  </si>
  <si>
    <t>el derecho a la promoción de la información y educación de los consumidores, y  la suficiencia económica de los ciudadanos de la tercera edad</t>
  </si>
  <si>
    <t xml:space="preserve">el derecho a la protección social y económica de la familia y una política que garantice la formación readaptación profesional y qué vele por la seguridad higiene en el trabajo </t>
  </si>
  <si>
    <t>el deber de trabajar, el reconocimiento del derecho de fundación, el reconocimiento del derecho a contraer matrimonio</t>
  </si>
  <si>
    <t>El artículo 40</t>
  </si>
  <si>
    <t>El artículo 41</t>
  </si>
  <si>
    <t>El artículo 42</t>
  </si>
  <si>
    <t>El artículo 43</t>
  </si>
  <si>
    <t>Cualquier ciudadano mediante procedimiento basado en principios de preferencia y sumariedad</t>
  </si>
  <si>
    <t>el presidente del Gobierno, 50 diputados 50 senadores el Defensor del Pueblo o órganos colegiados ejecutivos de las comunidades autónomas</t>
  </si>
  <si>
    <t>el órgano judicial competente en el proceso siempre que de la validez de la norma de cuya constitucionalidad se duda, dependa el fallo</t>
  </si>
  <si>
    <t>el Tribunal Superior de justicia en el ejercicio de su competencia de tutela judicial</t>
  </si>
  <si>
    <t>Escrita, extensa, rígida, monárquica, consensuada, democrática y derivada.</t>
  </si>
  <si>
    <t>las comunidades autónomas y corporaciones locales</t>
  </si>
  <si>
    <t>La moción de censura, regulada en el artículo 113 de la Constitución Española, ha de ser adoptada:</t>
  </si>
  <si>
    <t>las conclusiones de las comisiones de investigación</t>
  </si>
  <si>
    <t>Segúnel artículo 98 de la Constitución Española el gobierno se compone de</t>
  </si>
  <si>
    <t>las decisiones de las Cortes generales en relación con los asuntos tratados en los artículos 94.1, 145.2 y 158.2 se adoptarán por mayoría de cada una de las cámaras cuyos procedimientos serán iniciados</t>
  </si>
  <si>
    <t>la comparecencia a requerimiento de las cámaras</t>
  </si>
  <si>
    <t>Señalar la afirmación correcta</t>
  </si>
  <si>
    <t>las funciones simbólicas o representativas y las funciones legislativas que figuran principalmente en los arts. 68 y 69 CE</t>
  </si>
  <si>
    <t>las funciones simbólicas o representativas y las funciones ejecutivas que figuran principalmente en los arts. 60  y 61 CE</t>
  </si>
  <si>
    <t>las funciones simbólicas o representativas y sus atribuciones que figuran principalmente en los arts. 62 y 63 CE</t>
  </si>
  <si>
    <t>las funciones simbólicas o representativas y sus funciones normativas que figuran principalmente en los arts. 59 y 60 CE</t>
  </si>
  <si>
    <t>Por el Presidente del Congreso de los Diputados.</t>
  </si>
  <si>
    <t>Por el Presidente del Gobierno</t>
  </si>
  <si>
    <t>Por el Rey</t>
  </si>
  <si>
    <t>Por el Presidente del Senado.</t>
  </si>
  <si>
    <t>los artículos 113 y 114 de la Constitución española</t>
  </si>
  <si>
    <t>los artículos 110 y 111 de la Constitución española</t>
  </si>
  <si>
    <t>los artículos 108 y 109 de la Constitución española</t>
  </si>
  <si>
    <t>los artículos 115 y 116 de la Constitución española</t>
  </si>
  <si>
    <t>si no existiese acuerdo entre congreso y Senado se intentará obtener por una comisión mixta compuesta de igual número de diputados y senadores</t>
  </si>
  <si>
    <t>si no existiese acuerdo entre congreso y Senado decidirá el Congreso por mayoría simple</t>
  </si>
  <si>
    <t>el procedimiento de adopción de acuerdo en los tres casos se iniciará por el Congreso y finalizara por el Senado</t>
  </si>
  <si>
    <t>serán adoptadas en sesión conjunta al igual que las competencias no legislativas que el título II les atribuye expresamente</t>
  </si>
  <si>
    <t>pueden establecer tasas pero no tributos por ser materia exclusivamente con reserva de ley</t>
  </si>
  <si>
    <t>podrán establecer y exigir tributos de acuerdo con las Constitución y las leyes</t>
  </si>
  <si>
    <t>junto con el estado comparten la potestad originaria de establecer tributos</t>
  </si>
  <si>
    <t>por costumbre en defecto de ley</t>
  </si>
  <si>
    <t>en virtud de ley o por normativa administrativa o reglamentaria de las comunidades autónomas</t>
  </si>
  <si>
    <t>en virtud de ley</t>
  </si>
  <si>
    <t>por ley o normativa reglamentaria de desarrollo</t>
  </si>
  <si>
    <t>la propuesta de convocatoria de referéndum</t>
  </si>
  <si>
    <t>la potestad de adoptar las medidas necesarias para obligar a una Comunidad Autónoma el cumplimiento forzoso de sus obligaciones para la protección del interés general</t>
  </si>
  <si>
    <t>la declaración de situaciones excepcionales de alarma excepción y sitio</t>
  </si>
  <si>
    <t>se someterá a referéndum</t>
  </si>
  <si>
    <t>se creará una composición paritaria entre congreso y Senado para su obtención</t>
  </si>
  <si>
    <t>se convocarán nuevas elecciones generales</t>
  </si>
  <si>
    <t>Los actos del Rey serán refrendados por el Presidente del Gobierno y, en su caso, por los Ministros competentes. La propuesta y el nombramiento del Presidente del Gobierno, y la disolución prevista en el artículo 99, serán refrendados por el Presidente del Congreso</t>
  </si>
  <si>
    <t>La falta de refrendo de un acto que precise del mismo determina que aquél carezca de validez</t>
  </si>
  <si>
    <t xml:space="preserve">·    Aquellas personas que teniendo derecho a la sucesión en el trono contrajeran matrimonio contra la expresa prohibición del Rey y de las Cortes Generales, quedaran excluidas en la  sucesión en la Corona por sí y por sus descendientes. </t>
  </si>
  <si>
    <t>Los actos del Rey serán refrendados por el Presidente del Gobierno y, en su caso, por los Ministros competentes. La propuesta y el nombramiento del Presidente del Gobierno</t>
  </si>
  <si>
    <t>la persona del Rey es inviolable y no está sujeta a responsabilidad. Sus actos estarán siempre refrendados en la forma establecida en el artículo 64, careciendo de validez sin dicho refrendo, salvo lo dispuesto en el artículo 65.2</t>
  </si>
  <si>
    <t>de los actos del Rey serán responsables las personas que los refrenden</t>
  </si>
  <si>
    <t>La Corona de España es hereditaria  en los sucesores de SM D. Felipe VI de Borbón</t>
  </si>
  <si>
    <t>por el gobierno</t>
  </si>
  <si>
    <t>por el Tribunal Constitucional</t>
  </si>
  <si>
    <t>autónomamente por estas junto con sus presupuestos</t>
  </si>
  <si>
    <t>por el Tribunal de Cuentas</t>
  </si>
  <si>
    <t>siguiendo un orden del día</t>
  </si>
  <si>
    <t>reglamentariamente y con asistencia de mayoría de sus miembros</t>
  </si>
  <si>
    <t>legalmente y con asistencia de mayoría de sus miembros</t>
  </si>
  <si>
    <t>legalmente y con la asistencia de mayoría absoluta de sus miembros</t>
  </si>
  <si>
    <t>Proponer la disolución del Congreso, del Senado o de las Cortes Generales. </t>
  </si>
  <si>
    <t>Planificar la actividad económica general para atender a las necesidades colectivas, equilibrar y  armonizar el desarrollo regional y sectorial y estimular el crecimiento de la renta y de la riqueza y su  más justa distribución. </t>
  </si>
  <si>
    <t>Ser informado de los asuntos de Estado y presidir, a estos efectos, las sesiones del Consejo de  Ministros, cuando lo estime oportuno, a petición del Presidente del Gobierno. </t>
  </si>
  <si>
    <t>Controlar la potestad reglamentaria y la legalidad de la actuación administrativa, así como el  sometimiento de ésta a los fines que la justifican. </t>
  </si>
  <si>
    <t>Mayoría absoluta.</t>
  </si>
  <si>
    <t>Ninguna es correcta.</t>
  </si>
  <si>
    <t>Mayoría simple.</t>
  </si>
  <si>
    <t>Mayoría de 2/3.</t>
  </si>
  <si>
    <t>Por mayoría de tres quintos de cada cámara.</t>
  </si>
  <si>
    <t>Por mayoría de tres quintos en el Congreso de los Diputados y mayoría absoluta en el Senado.</t>
  </si>
  <si>
    <t>Por mayoría de tres quintos del Congreso de los Diputados.</t>
  </si>
  <si>
    <t>Por mayoría absoluta en el Congreso de los Diputados.</t>
  </si>
  <si>
    <t>21 miembros</t>
  </si>
  <si>
    <t>puede serlo de ambas simultáneamente</t>
  </si>
  <si>
    <t>podría acumular una acta de diputado y otra de una asamblea de las comunidades autónomas</t>
  </si>
  <si>
    <t>podría acumular una acta de senador y otra de la asamblea de una Comunidad Autónoma</t>
  </si>
  <si>
    <t>la ratificación de tratados y convenios internacionales</t>
  </si>
  <si>
    <t>el nombramiento de embajadores y otros representantes diplomáticos</t>
  </si>
  <si>
    <t>la dirección de la administración en el exterior y el reconocimiento de otros países</t>
  </si>
  <si>
    <t>la acreditación de representantes diplomáticos extranjeros</t>
  </si>
  <si>
    <t>serán vinculantes ante los tribunales</t>
  </si>
  <si>
    <t>Afectarán, en todo caso, a resoluciones judiciales</t>
  </si>
  <si>
    <t>afectarán a la investigación de asuntos tanto de interés público como privado</t>
  </si>
  <si>
    <t>ninguna es correcta</t>
  </si>
  <si>
    <t>la potestad de dictar reales decretos</t>
  </si>
  <si>
    <t>la competencia para dictar reales decretos legislativos</t>
  </si>
  <si>
    <t>la potestad de dictar reales decretos ley</t>
  </si>
  <si>
    <t>la reforma de la Constitución</t>
  </si>
  <si>
    <t>presidente vicepresidentes y ministros</t>
  </si>
  <si>
    <t>presidente vicepresidentes secretarios de Estado y ministros</t>
  </si>
  <si>
    <t>presidente vicepresidentes ministros y demás miembros que establezca la ley</t>
  </si>
  <si>
    <t>presidente vicepresidentes ministros Secretarios de Estado y demás miembros que establezca la ley</t>
  </si>
  <si>
    <t>presentará su dimisión al Congreso de los Diputados</t>
  </si>
  <si>
    <t>presentará su dimisión al rey</t>
  </si>
  <si>
    <t>se convocarán nuevas elecciones para elegir presidente del Gobierno</t>
  </si>
  <si>
    <t>por el Congreso de los Diputados</t>
  </si>
  <si>
    <t>por el Senado</t>
  </si>
  <si>
    <t>los referidos al artículo 94.1 por el Congreso y los restantes por el Senado</t>
  </si>
  <si>
    <t>los referidos al artículo 194.1 y 145.2 por el Congreso y el 158.2 por el Senado</t>
  </si>
  <si>
    <t>Políticas , normativas y administrativas</t>
  </si>
  <si>
    <t>Ejecutivas, simbólicas y representativas</t>
  </si>
  <si>
    <t>Ejecutivas, Institucionales, jurisdiccionales y funcionales</t>
  </si>
  <si>
    <t>Ejecutivas,  legislativas y económico administrativas</t>
  </si>
  <si>
    <t>responsabilidades administrativas</t>
  </si>
  <si>
    <t>responsabilidades políticas</t>
  </si>
  <si>
    <t>responsabilidades penales</t>
  </si>
  <si>
    <t>responsabilidades sociales</t>
  </si>
  <si>
    <t>será obligatoria</t>
  </si>
  <si>
    <t>es un derecho constitucional</t>
  </si>
  <si>
    <t>está sujeta a las acciones reguladas por ley</t>
  </si>
  <si>
    <t>son ciertas la A y la C</t>
  </si>
  <si>
    <t>Las relaciones entre el gobierno y las Cortes se encuentran en el título V de la Constitución</t>
  </si>
  <si>
    <t>las relaciones entre el gobierno y las Cortes se encuentran reguladas en el título IV de la Constitución</t>
  </si>
  <si>
    <t>las relaciones entre el gobierno y las Cortes se encuentran reguladas en el título III de la Constitución</t>
  </si>
  <si>
    <t>las relaciones entre el gobierno y las Cortes se encuentran reguladas en los títulos III cuatro y V de la Constitución</t>
  </si>
  <si>
    <t>se encuentra regulada en el artículo 71 de la Constitución</t>
  </si>
  <si>
    <t>se encuentra regulada en el artículo 72 de la Constitución</t>
  </si>
  <si>
    <t>se encuentra regulada en el artículo 73 de la Constitución</t>
  </si>
  <si>
    <t>se encuentra regulada en el artículo 74 de la Constitución</t>
  </si>
  <si>
    <t>las abdicaciones y renuncias en el orden de sucesión de la corona se resolverán mediante Real Decreto Legislativo emanado del Poder Ejecutivo</t>
  </si>
  <si>
    <t>las abdicaciones y renuncias en el orden de sucesión de la corona se resolverán mediante acuerdo parlamentario en las Cortes generales</t>
  </si>
  <si>
    <t>las abdicaciones y renuncias en el orden de sucesión de la corona se resolverán mediante ley especial con reserva de materia</t>
  </si>
  <si>
    <t>las abdicaciones y renuncias en el orden de sucesión de la corona se resolverán mediante Ley Orgánica</t>
  </si>
  <si>
    <t>El Poder Judicial se regula en la Constitución en el título</t>
  </si>
  <si>
    <t>A tenor de lo dispuesto en él artículo 573 LOPJ</t>
  </si>
  <si>
    <t>Según el artículo 562 de la Ley Orgánica del Poder Judicial</t>
  </si>
  <si>
    <t>*El artículo 562 de la Ley Orgánica 6/1985, de 1 de julio, del Poder Judicial, señala que</t>
  </si>
  <si>
    <t>los tribunales de excepción</t>
  </si>
  <si>
    <t>la designación de vocales del Consejo General del Poder Judicial no puede recaer</t>
  </si>
  <si>
    <t>A tenor de lo dispuesto en el artículo 568 de la Ley Orgánica del Poder Judicial</t>
  </si>
  <si>
    <t>atendiendo a lo establecido en el artículo 70 de la Constitución española no es una causa de inelegibilidad de diputados y senadores</t>
  </si>
  <si>
    <t>según el artículo 69 de la Constitución española el Senado es la Cámara de representación</t>
  </si>
  <si>
    <t>Una vez que se produzca la designación de los Vocales por la Cámara que haya incumplido el plazo de designación, deberá procederse a la sustitución de los Vocales  salientes que formasen parte de alguna de las Comisiones legalmente previstas.</t>
  </si>
  <si>
    <t>El Juez o Magistrado que, deseando presentar su candidatura para ser designado Vocal,  ocupare cargo incompatible se comprometerá a formalizar su renuncia al mencionado  cargo si resultare elegido.</t>
  </si>
  <si>
    <t>El procedimiento para la designación de vocales de origen judicial se encuentra  regulado en los artículos 572 y siguientes de la LOPJ</t>
  </si>
  <si>
    <t>todas las actividades internacionales del Consejo General del  Poder Judicial bajo las directrices establecidas por el Ministerio de Asuntos Exteriores en materia de jurisdicción internacional</t>
  </si>
  <si>
    <t>todas las actividades internacionales del Consejo General del  Poder Judicial se llevarán a cabo en coordinación con el Ministerio de Asuntos Exteriores y de  acuerdo con las directrices en materia de política exterior</t>
  </si>
  <si>
    <t>Todas las actividades internacionales del Consejo General del Poder Judicial se llevarán a cabo  en coordinación con el Ministerio del Interior y de acuerdo con las directrices en materia de política  exterior que, en el ejercicio de sus competencias, sean fijadas por éste, sin perjuicio de las competencias que en materia de cooperación jurisdiccional internacional ostenta el Consejo General del  Poder Judicial de acuerdo con lo dispuesto en la mencionada Ley Orgánica. </t>
  </si>
  <si>
    <t>Todas las actividades internacionales del Consejo General del Poder Judicial se llevarán a cabo  en coordinación con el Ministerio de Asuntos Exteriores y de acuerdo con las directrices en materia  de política exterior que, en el ejercicio de sus competencias, sean fijadas por éste, sin perjuicio de  las competencias que en materia de cooperación jurisdiccional internacional ostenta el Gobierno de  acuerdo con lo dispuesto en la mencionada Ley Orgánica</t>
  </si>
  <si>
    <t>Todas las actividades internacionales del Consejo General del Poder Judicial se llevarán a cabo  en coordinación con el Ministerio de Asuntos Exteriores y de acuerdo con las directrices en materia  de política exterior que, en el ejercicio de sus competencias, sean fijadas por éste, sin perjuicio de  las competencias que en materia de cooperación jurisdiccional internacional ostenta el Consejo Ge neral del Poder Judicial de acuerdo con lo dispuesto en la mencionada Ley Orgánica.</t>
  </si>
  <si>
    <t>Todas las actividades internacionales del Consejo General del Poder Judicial se llevarán a cabo  en coordinación con el Ministerio de Asuntos Exteriores y de acuerdo con las directrices en materia  de política exterior que, en el ejercicio de sus competencias, sean fijadas por éste, sin perjuicio de  las competencias que en materia de cooperación jurisdiccional internacional ostenta el Consejo Ge neral del Poder Judicial de acuerdo con lo dispuesto en el artículo 116 de la Constitución Española  de 1978. </t>
  </si>
  <si>
    <t>nombrados</t>
  </si>
  <si>
    <t>separados</t>
  </si>
  <si>
    <t>son constituidos exclusivamente en la administración militar</t>
  </si>
  <si>
    <t>son constituidos en la administración militar y en el ámbito de las administraciones civiles</t>
  </si>
  <si>
    <t>están prohibidos</t>
  </si>
  <si>
    <t>sobre jueces que no hayan desempeñado cargo de magistrado</t>
  </si>
  <si>
    <t>sobre jueces que no hayan sido vocales previamente</t>
  </si>
  <si>
    <t>Si ninguna de las dos Cámaras hubieren efectuado en el plazo legalmente previsto la  designación de los Vocales que les corresponda, el Consejo saliente continuará en  funciones hasta la toma de posesión del nuevo</t>
  </si>
  <si>
    <t>plazo de presentación de candidaturas para ser elegido como  vocal del Consejo General del Poder Judicial será de un mes a contar desde el día siguiente  a la fecha en que el Presidente del Tribunal Supremo y del Consejo General del Poder  Judicial ordene la apertura de dicho plazo</t>
  </si>
  <si>
    <t>El Consejo General del Poder Judicial se renovará en su totalidad cada cinco años,  contados desde la fecha de su constitución</t>
  </si>
  <si>
    <t>El Juez o Magistrado que desee presentar su candidatura para ser designado Vocal por  el turno de origen judicial, dirigirá escrito al Presidente del Tribunal Supremo y del  Consejo General del Poder Judicial en el que ponga de manifiesto su intención de ser  designado Vocal.</t>
  </si>
  <si>
    <t>pertenecer al Tribunal Constitucional</t>
  </si>
  <si>
    <t>ser militar profesional o miembro de las fuerzas y cuerpos de seguridad</t>
  </si>
  <si>
    <t>será alto cargo de la Administración del Estado</t>
  </si>
  <si>
    <t>ser miembro del Gobierno de la nación</t>
  </si>
  <si>
    <t>personal</t>
  </si>
  <si>
    <t>política</t>
  </si>
  <si>
    <t>institucional</t>
  </si>
  <si>
    <t>territorial</t>
  </si>
  <si>
    <t>d</t>
  </si>
  <si>
    <t>c</t>
  </si>
  <si>
    <t>b</t>
  </si>
  <si>
    <t>actúan con personalidad jurídica exclusiva</t>
  </si>
  <si>
    <t>actúan con personalidad jurídica única</t>
  </si>
  <si>
    <t>actúan con personalidad jurídica colectiva</t>
  </si>
  <si>
    <t>todas son ciertas</t>
  </si>
  <si>
    <t>Administración General del Estado administraciones de las comunidades autónomas administración local y organismos públicos y entidades de derecho público</t>
  </si>
  <si>
    <t>Administración General del Estado administraciones de las comunidades autónomas administración local y administración institucional</t>
  </si>
  <si>
    <t>Administración General del Estado administraciones de las comunidades autónomas administración local y organismos públicos, entidades de derecho público y universidades públicas</t>
  </si>
  <si>
    <t>Administración General del Estado administraciones de las comunidades autónomas administración local y universidades públicas</t>
  </si>
  <si>
    <t>actúa de acuerdo a los principios de jerarquía, descentralización desconcentración y cooperación</t>
  </si>
  <si>
    <t>actúa de acuerdo a los principios de eficiencia jerarquía descentralización desconcentración y coordinación</t>
  </si>
  <si>
    <t>actúa de acuerdo a los principios de eficacia, jerarquía descentralización desconcentración y coordinación</t>
  </si>
  <si>
    <t>actúa de acuerdo a los principios de eficiencia jerarquía descentralización desconcentración y cooperación</t>
  </si>
  <si>
    <t>actúa de forma exclusiva entre órganos de distintas Administraciones Públicas</t>
  </si>
  <si>
    <t>la mayor parte de las veces persigue el interés general</t>
  </si>
  <si>
    <t>9.1 de la Constitución</t>
  </si>
  <si>
    <t>103.1 de la Constitución</t>
  </si>
  <si>
    <t>3.1 de la ley 40/2015</t>
  </si>
  <si>
    <t>todas son correctas</t>
  </si>
  <si>
    <t>B</t>
  </si>
  <si>
    <t>C</t>
  </si>
  <si>
    <t>Quién presida el órgano tendrá voto de calidad en caso  de empate</t>
  </si>
  <si>
    <t>el vocal más antiguo tendrá voto de calidad en caso de empate</t>
  </si>
  <si>
    <t>en caso de empate se resolverán a través de una comisión paritaria negociadora</t>
  </si>
  <si>
    <t>en caso de empate se resolverán a través laudo arbitral</t>
  </si>
  <si>
    <t>Nadie podrá ser miembro de las dos Cámaras simultáneamente, ni acumular el acta de  una Asamblea de Comunidad Autónoma con la de Diputado al Congreso</t>
  </si>
  <si>
    <t>ley electoral determinará las causas de inelegibilidad e incompatibilidad de los  Diputados y Senadores</t>
  </si>
  <si>
    <t>Las Cortes Generales representan al pueblo español y están formadas por el Congreso  de los Diputados y el Senado</t>
  </si>
  <si>
    <t>Los miembros de las Cortes Generales no estarán ligados por mandato imperativo.</t>
  </si>
  <si>
    <t>Revisión de las sentencias dictadas por los jueces y magistrados</t>
  </si>
  <si>
    <t>Órganos de gobierno de los juzgados y tribunales incluido el Tribunal de Cuentas y el Tribunal Constitucional</t>
  </si>
  <si>
    <t>régimen de guardias de los órganos jurisdiccionales y administrativos</t>
  </si>
  <si>
    <t>para la intervención en nombramientos de regencia</t>
  </si>
  <si>
    <t>para la aprobación de los reglamentos de las cámaras</t>
  </si>
  <si>
    <t>para la aprobación de la distribución del fondo de compensación territorial</t>
  </si>
  <si>
    <t>para la adopción de medidas legislativas de urgencia y necesidad</t>
  </si>
  <si>
    <t>que se encuentren en servicio activo en la carrera judicial y cuenten con más de 15 años de experiencia profesional</t>
  </si>
  <si>
    <t>que se encuentran en servicio activo en la carrera judicial y hayan desarrollado carrera efectiva como juez o magistrado</t>
  </si>
  <si>
    <t>revisión de sentencias judiciales</t>
  </si>
  <si>
    <t>resolver los expedientes de responsabilidad patrimonial por anormal funcionamiento de la administración de Justicia</t>
  </si>
  <si>
    <t>régimen de Guardia de los órganos jurisdiccionales</t>
  </si>
  <si>
    <t>seguridad y dirección de las funciones de policía judicial</t>
  </si>
  <si>
    <t>se abstendrá de presentarla por ser contrario al principio de independencia judicial</t>
  </si>
  <si>
    <t>se comprometerá a formalizar su renuncia al mencionado cargo</t>
  </si>
  <si>
    <t>planteará conflicto de intereses ante la oficina de transparencia</t>
  </si>
  <si>
    <t>dispondrá de 24 horas para renunciar al cargo incompatible</t>
  </si>
  <si>
    <t>se realizará en días hábiles cuando el plazo se señale por días</t>
  </si>
  <si>
    <t>se realizará en días naturales cuando el plazo se señale por días</t>
  </si>
  <si>
    <t>se computará en días hábiles cuando el plazo se fijepor meses</t>
  </si>
  <si>
    <t>se empezará a computar desde el día de inicio del plazo</t>
  </si>
  <si>
    <t>si alguna de las cámaras hubiera e efectuado la designación de vocales en el plazo reglamentario</t>
  </si>
  <si>
    <t>si ninguna de las cámaras hubiera efectuado la designación vocales plazo reglamentario</t>
  </si>
  <si>
    <t>por mandato del Rey o de las Cortes generales</t>
  </si>
  <si>
    <t>en virtud de interés general y en respuesta a la exigencia constitucional de tutela efectiva</t>
  </si>
  <si>
    <t>todos los españoles mayores de edad y en pleno uso de sus facultades y derechos civiles tienen el derecho de petición individual</t>
  </si>
  <si>
    <t>todos los españoles tienen el derecho de petición individual y colectiva</t>
  </si>
  <si>
    <t>Las fuerzas e institutos armados podrán ejercer el derecho de petición de forma colectiva, pero no individualmente, conforme lo dispuesto en su legislación específica</t>
  </si>
  <si>
    <t>todos los españoles pertenecientes a fuerzas o institutos armados no podrán ejercer el derecho de petición ni individual ni colectiva salvo lo dispuesto en su legislación específica</t>
  </si>
  <si>
    <t>el Consejo de Estado se encuentra regulado en el artículo</t>
  </si>
  <si>
    <t>La autonomía local de los municipios se encuentra regulada en reguladas</t>
  </si>
  <si>
    <t>el Defensor del Pueblo actúa siempre</t>
  </si>
  <si>
    <t>la iniciativa legislativa corresponde</t>
  </si>
  <si>
    <t>la elaboración de los presupuestos generales del Estado corresponde</t>
  </si>
  <si>
    <t>en el artículo 137 de la Constitución se establece Que el Estado se organiza territorialmente en</t>
  </si>
  <si>
    <t>el Consejo de Estado no se reunirá en pleno para ser consultado en</t>
  </si>
  <si>
    <t>el Consejo de Estado ejerce una función</t>
  </si>
  <si>
    <t>El control que ejercen el Defensor del Pueblo o el Tribunal de Cuentas es un tipo de control</t>
  </si>
  <si>
    <t>las competencias de los municipios se encuentran reguladas en</t>
  </si>
  <si>
    <t>la dotación de recursos personales y materiales de los juzgados</t>
  </si>
  <si>
    <t>la administración de Justicia de la Comunidad Autónoma y por tanto las sentencias de los jueces y magistrados de la comunidad</t>
  </si>
  <si>
    <t>la asistencia social</t>
  </si>
  <si>
    <t>el cargo de delegado instructor</t>
  </si>
  <si>
    <t>existen</t>
  </si>
  <si>
    <t>El artículo 1 de la Ley Orgánica del Tribunal Constitucional establece que el Tribunal Constitucional es</t>
  </si>
  <si>
    <t>la provincia es una entidad local determinada por</t>
  </si>
  <si>
    <t>la unidad básica de la organización territorial del Estado es</t>
  </si>
  <si>
    <t>el Consejo de Estado está regulado por</t>
  </si>
  <si>
    <t>la diputación es la institución de Gobierno de</t>
  </si>
  <si>
    <t>la ley de transferencias de competencias a las comunidades autónomas es una</t>
  </si>
  <si>
    <t>La Constitución establece que el poder legislativo en las comunidades autónomas deberá ser</t>
  </si>
  <si>
    <t>el Consejo de Estado</t>
  </si>
  <si>
    <t>el Consejo de Estado actúa en</t>
  </si>
  <si>
    <t>Es un servicio municipal obligatorio en todos los Ayuntamientos</t>
  </si>
  <si>
    <t>en el caso de los municipios de gran población se rigen por el título</t>
  </si>
  <si>
    <t>en las diputaciones existirá</t>
  </si>
  <si>
    <t>funcionan en concejo abierto los municipios que</t>
  </si>
  <si>
    <t>las competencias del Estado se encuentran reguladas en La Constitución  en el artículo</t>
  </si>
  <si>
    <t>la asamblea es ante el Consejo de Gobierno</t>
  </si>
  <si>
    <t>122 de la Constitución</t>
  </si>
  <si>
    <t>108 de la Constitución</t>
  </si>
  <si>
    <t>109 de la Constitución</t>
  </si>
  <si>
    <t>107 de la Constitución</t>
  </si>
  <si>
    <t>en los artículos 138 y 139 de la Constitución</t>
  </si>
  <si>
    <t>en los artículos 137 y 138 de la Constitución</t>
  </si>
  <si>
    <t>139 y 140 de la Constitución</t>
  </si>
  <si>
    <t>en los artículos 140 y 141 de la Constitución</t>
  </si>
  <si>
    <t xml:space="preserve">a petición de parte </t>
  </si>
  <si>
    <t>de oficio</t>
  </si>
  <si>
    <t>a petición del Gobierno</t>
  </si>
  <si>
    <t>al gobierno en potestad exclusiva, sin perjuicio del ejercicio de la iniciativa popular</t>
  </si>
  <si>
    <t>al gobierno y a los gobiernos de las comunidades autónomas, sin perjuicio del ejercicio de la iniciativa popular</t>
  </si>
  <si>
    <t>al gobierno al congreso y al Senado, sin perjuicio del ejercicio de la iniciativa popular</t>
  </si>
  <si>
    <t>al gobierno al congreso al Senado y a los gobiernos de las comunidades autónomas, sin perjuicio del ejercicio de la iniciativa popular</t>
  </si>
  <si>
    <t>al gobierno</t>
  </si>
  <si>
    <t>al gobierno y a las Cortes generales</t>
  </si>
  <si>
    <t>al gobierno y a los gobiernos autonómicos</t>
  </si>
  <si>
    <t>al gobierno a las Cortes generales y a los gobiernos autonómicos</t>
  </si>
  <si>
    <t>municipios provincias y comunidades autónomas</t>
  </si>
  <si>
    <t>ayuntamientos diputaciones y asambleas autonómicas</t>
  </si>
  <si>
    <t>anteproyectos de leyes dictadas en ejecución de tratados</t>
  </si>
  <si>
    <t xml:space="preserve"> reclamaciones como consecuencia del ejercicio de protección diplomática</t>
  </si>
  <si>
    <t>anteproyectos de Ley Orgánica de transferencias  o delegación de competencias</t>
  </si>
  <si>
    <t>anteproyectos de reforma constitucional</t>
  </si>
  <si>
    <t>organizativa</t>
  </si>
  <si>
    <t>ejecutiva</t>
  </si>
  <si>
    <t>consultiva</t>
  </si>
  <si>
    <t>arbitral</t>
  </si>
  <si>
    <t>el título VI de la Constitución</t>
  </si>
  <si>
    <t>el título VII de la Constitución</t>
  </si>
  <si>
    <t>el título VIII de la Constitución</t>
  </si>
  <si>
    <t>es competencia exclusiva Del Ministerio de Justicia</t>
  </si>
  <si>
    <t>es competencia exclusiva del Consejo General del Poder Judicial</t>
  </si>
  <si>
    <t>es competencia exclusiva de la Comunidad Autónoma correspondiente</t>
  </si>
  <si>
    <t>puede ser competencia de la Comunidad Autónoma</t>
  </si>
  <si>
    <t>es una competencia autonómica</t>
  </si>
  <si>
    <t>es una competencia estatal</t>
  </si>
  <si>
    <t>es una competencia concurrente</t>
  </si>
  <si>
    <t>es una competencia compartida</t>
  </si>
  <si>
    <t>es una competencia exclusiva de la Comunidad Autónoma</t>
  </si>
  <si>
    <t>es una competencia de la Comunidad Autónoma concurrente con una competencia estatal</t>
  </si>
  <si>
    <t>es una competencia de la Comunidad Autónoma compartida con una competencia estatal</t>
  </si>
  <si>
    <t>es una competencia de la Comunidad Autónoma delegada por una competencia estatal</t>
  </si>
  <si>
    <t>es voluntario</t>
  </si>
  <si>
    <t>es de obligada aceptación</t>
  </si>
  <si>
    <t>está condicionado a poseer idoneidad :  honorabilidad y competencia</t>
  </si>
  <si>
    <t>depende funcionalmente de la inspección de servicios económicos de ministerio deFunción Pública</t>
  </si>
  <si>
    <t>dos procedimientos para aprobar un  Estatuto de Autonomía, el ordinario y el especial</t>
  </si>
  <si>
    <t>existen tres procedimientos apara aprobar  un Estatuto de Autonomía el general el especial y el extraordinario</t>
  </si>
  <si>
    <t>existe un solo procedimiento general para aprobar un Estatuto de Autonomía Estatuto de Autonomía que pasa por dos fases, descritas en los artículos 143 y 151 en la Constitución</t>
  </si>
  <si>
    <t>existen tantos procedimiento de aprobación de un estatuto de autonómica  como comunidades autónomas, dado que existe libertad de forma plena para el desarrollo de esta institución</t>
  </si>
  <si>
    <t>Máximo órgano resolutorio en materia constitucional</t>
  </si>
  <si>
    <t>Tribunal Superior constitucional</t>
  </si>
  <si>
    <t>intérprete supremo de la Constitución</t>
  </si>
  <si>
    <t>institución básica para la interpretación constitucional</t>
  </si>
  <si>
    <t>la agrupación de ayuntamientos</t>
  </si>
  <si>
    <t>la agrupación de municipios</t>
  </si>
  <si>
    <t>la agrupación de diputaciones</t>
  </si>
  <si>
    <t>la provincia</t>
  </si>
  <si>
    <t>el municipio</t>
  </si>
  <si>
    <t>la ciudad</t>
  </si>
  <si>
    <t>el ayuntamiento</t>
  </si>
  <si>
    <t>la Ley Orgánica 2/1980</t>
  </si>
  <si>
    <t>la Ley Orgánica 3/1981</t>
  </si>
  <si>
    <t>la Ley Orgánica 3/1980</t>
  </si>
  <si>
    <t>la Ley Orgánica 2/1981</t>
  </si>
  <si>
    <t>los ayuntamientos</t>
  </si>
  <si>
    <t>las provincias</t>
  </si>
  <si>
    <t>las comarcas</t>
  </si>
  <si>
    <t>los municipios</t>
  </si>
  <si>
    <t>ley marco</t>
  </si>
  <si>
    <t>ley de armonización</t>
  </si>
  <si>
    <t>bicameral</t>
  </si>
  <si>
    <t>unicameral</t>
  </si>
  <si>
    <t>multi cameral</t>
  </si>
  <si>
    <t>vela por la observancia de la Constitución y el ordenamiento jurídico</t>
  </si>
  <si>
    <t>emite dictamen sobre los asuntos sometidos a consulta por el gobierno</t>
  </si>
  <si>
    <t>pleno Comisión Permanente y comisión de gobierno</t>
  </si>
  <si>
    <t>pleno comisión de permanente y comisión de estudios</t>
  </si>
  <si>
    <t>pleno Comisión Permanente y comisión de igualdad</t>
  </si>
  <si>
    <t>Pavimentación de las vías públicas</t>
  </si>
  <si>
    <t>Transporte colectivo urbano de viajeros (solo para los de + 20.000 habitantes</t>
  </si>
  <si>
    <t>protección del medio ambiente. (solo para los de + 20.000 habitantes)</t>
  </si>
  <si>
    <t xml:space="preserve">Control de accesos a las instalaciones de agua potable. </t>
  </si>
  <si>
    <t>x de la ley de bases</t>
  </si>
  <si>
    <t>XI de la ley de bases</t>
  </si>
  <si>
    <t>XII de la ley de bases</t>
  </si>
  <si>
    <t>presidente</t>
  </si>
  <si>
    <t>vicepresidentes</t>
  </si>
  <si>
    <t>Junta de gobierno</t>
  </si>
  <si>
    <t>tradicionalmente cuenten con este régimen de gobierno</t>
  </si>
  <si>
    <t>por su localización geográfica lo hagan aconsejable para la mejor gestión de sus intereses</t>
  </si>
  <si>
    <t>políticamente responsable</t>
  </si>
  <si>
    <t>penalmente responsable</t>
  </si>
  <si>
    <t>administrativamente responsable</t>
  </si>
  <si>
    <t>La ley 40/2015 de régimen jurídico de del sector público</t>
  </si>
  <si>
    <t>la idoneidad requerida para el nombramiento de altos cargos por la ley 3 /2015 reguladora del ejercicio de alto cargo incluye la</t>
  </si>
  <si>
    <t>el artículo 55 de la ley 40/2015 dispone que la Administración General del Estado responderá a los principios de</t>
  </si>
  <si>
    <t>la Administración General del Estado en el exterior se rige por</t>
  </si>
  <si>
    <t>la Administración General del Estado comprende</t>
  </si>
  <si>
    <t>no se considera la Administraciones Públicas</t>
  </si>
  <si>
    <t>Es dependiente de la ley 50/1997 Del Gobierno</t>
  </si>
  <si>
    <t>Es dependiente de la ley 39/2015 del procedimiento administrativo común</t>
  </si>
  <si>
    <t>es independiente de la ley 50/1997 del Gobierno</t>
  </si>
  <si>
    <t>honorabilidad</t>
  </si>
  <si>
    <t>formación</t>
  </si>
  <si>
    <t>organización funcional a través de los ministerios y gestión descentralizada a traves de las delegaciones de gobierno</t>
  </si>
  <si>
    <t>división funcional en departamentos ministeriales y gestión territorial integrada en las delegaciones de gobierno</t>
  </si>
  <si>
    <t>jerarquía de su organización funcional en sus distintas unidades ministeriales y demarcación territorial a través de las delegaciones y subdelegaciones de gobierno</t>
  </si>
  <si>
    <t>integración de actuaciones a través de sus departamentos ministeriales y desconcentración territorial a través de las delegaciones y subdelegaciones de gobierno</t>
  </si>
  <si>
    <t>comunes compuestos y participados</t>
  </si>
  <si>
    <t>conjuntos abiertos y desconcentrados</t>
  </si>
  <si>
    <t>jerárquicos funcionales y coordinados</t>
  </si>
  <si>
    <t>provisionales permanentes y designados</t>
  </si>
  <si>
    <t>la Administración General del Estado</t>
  </si>
  <si>
    <t>las entidades que integran la administración local</t>
  </si>
  <si>
    <t>la administración de las comunidades autónomas</t>
  </si>
  <si>
    <t>la Administración del Estado en el exterior</t>
  </si>
  <si>
    <t>las normas reglamentariamente establecidas desde el Ministerio de Justicia</t>
  </si>
  <si>
    <t>la ley 32/2006 de acción Del Estado en el exterior</t>
  </si>
  <si>
    <t>La Ley 2/2014, de 25 de  marzo, de la Acción y del Servicio Exterior del Estado</t>
  </si>
  <si>
    <t>los reglamentos y directivas europeas emanadas de la alta representación para la política exterior y seguridad común de la Unión europea</t>
  </si>
  <si>
    <t>modifica la ley del Gobierno, la ley de procedimiento administrativo, y la ley de acción y servicio exterior del Estado</t>
  </si>
  <si>
    <t>modifica la ley del Gobierno,</t>
  </si>
  <si>
    <t>la ley de procedimiento administrativo, y la ley de acción y  servicio exterior del Estado</t>
  </si>
  <si>
    <t>la ley de procedimiento administrativo</t>
  </si>
  <si>
    <t>la organización central, la administración autonómica y la administración local,</t>
  </si>
  <si>
    <t>la organización central la administración periférica y la Administración General del Estado en el exterior, ,</t>
  </si>
  <si>
    <t>la organización central de ministerios y servicios comunes, la Administración Autonómica , la admisntracion local, la organización territorial, constituida por las delegaciones de gobierno, y la Administración General del Estado en el exterior</t>
  </si>
  <si>
    <t>la administración central y la administración y la organización territorial o administración periférica</t>
  </si>
  <si>
    <t>la división entre poder constituyente y poder constituido</t>
  </si>
  <si>
    <t>la relación estado sociedad</t>
  </si>
  <si>
    <t>la división horizontal de poderes</t>
  </si>
  <si>
    <t>la distinción entre poder social y poder económico</t>
  </si>
  <si>
    <t>las entidades de derecho público y los organismos públicos</t>
  </si>
  <si>
    <t>las entidades de derecho privado y las universidades públicas</t>
  </si>
  <si>
    <t>los organismos públicos y la administración local</t>
  </si>
  <si>
    <t>las entidades de derecho público y las entidades de derecho privado</t>
  </si>
  <si>
    <t>el Tribunal Superior de justicia de la Comunidad Autónoma</t>
  </si>
  <si>
    <t>es una institución autonómica</t>
  </si>
  <si>
    <t>culmina la organización judicial en la Comunidad Autónoma</t>
  </si>
  <si>
    <t>tiene absoluta independencia respecto de todos los demás tribunales Del Estado</t>
  </si>
  <si>
    <t>en el procedimiento ordinario de autonómica, descrito en el artículo 143 de la Constitución existen dos fases</t>
  </si>
  <si>
    <t>en la primera toma la iniciativa el municipio con más población de las provincias que cuenten con características históricas culturales y económicas comunes</t>
  </si>
  <si>
    <t>la iniciativa debe culminar en la elaboración de un proyecto de Estatuto por parte de una asamblea constituida en exclusiva por los miembros de la diputación</t>
  </si>
  <si>
    <t>Un estatuto de autonomía  debe ser elaborado conforme específica el artículo 146</t>
  </si>
  <si>
    <t>En los municipios con población inferior a 20.000 habitantes, la prestación de los siguientes servicios públicos: recogida y tratamiento de residuos; abastecimiento de agua potable a domicilio y evacuación y tratamiento de aguas residuales; limpieza viaria; acceso a los núcleos de población; pavimentación de las vías urbanas y alumbrado público se coordinará por</t>
  </si>
  <si>
    <t xml:space="preserve">El propio municipio </t>
  </si>
  <si>
    <t>La Comunidad Autónoma</t>
  </si>
  <si>
    <t>La subdelegación del Gobierno en la provincia</t>
  </si>
  <si>
    <t>La Diputación provincial o entidad equivalente</t>
  </si>
  <si>
    <t>en qué artículo de la Constitución española se encuentran reguladas las competencias de las comunidades autónomas</t>
  </si>
  <si>
    <t>en que artículo de la Constitución españolas reconoce el derecho a la autonomía de las nacionalidades y regiones que integran España</t>
  </si>
  <si>
    <t>En qué título de la Constitución se regula la estructura territorial Del Estado</t>
  </si>
  <si>
    <t>titulo IV</t>
  </si>
  <si>
    <t>titulo VI</t>
  </si>
  <si>
    <t>titulo VII</t>
  </si>
  <si>
    <t>titulo VIII</t>
  </si>
  <si>
    <t>en relación con el ejercicio de competencias</t>
  </si>
  <si>
    <t>los conflictos deben resolverse por el Tribunal Constitucional</t>
  </si>
  <si>
    <t>los conflictos deben resolverse mediante el diálogo debido al principio de cooperación</t>
  </si>
  <si>
    <t>los conflictos deben resolverse mediante la participación ciudadana en un referéndum</t>
  </si>
  <si>
    <t>los conflictos deben resolverse mediante impugnaciones judiciales</t>
  </si>
  <si>
    <t>en relación con las competencias derivadas de las sucesivas reformas de los tratados comunitarios</t>
  </si>
  <si>
    <t>Estas son internamente asumidas por el estado en exclusiva</t>
  </si>
  <si>
    <t>son participadas por las comunidades autónomas</t>
  </si>
  <si>
    <t>a efectos de las relaciones internacionales las funciones de los tratados corresponden tanto a las comunidades autónomas como el estado</t>
  </si>
  <si>
    <t>los subdelegados del Gobierno</t>
  </si>
  <si>
    <t>son nombrados y cesados por el Consejo de Ministros</t>
  </si>
  <si>
    <t>son nombrados y cesados por el presidente del Gobierno</t>
  </si>
  <si>
    <t>son nombrados y cesados por el delegado del Gobierno</t>
  </si>
  <si>
    <t>son nombrados y cesados por el rey</t>
  </si>
  <si>
    <t>los directores insulares</t>
  </si>
  <si>
    <t>no tienen consideración de alto cargo pero son órganos directivos de la administración</t>
  </si>
  <si>
    <t>dependen jerárquicamente del delegado de gobierno o del subdelegado del Gobierno cuando este cargo exista</t>
  </si>
  <si>
    <t>son nombrados y cesados por Real Decreto del Consejo de Ministros</t>
  </si>
  <si>
    <t>son nombrados por procedimiento de libre designación entre funcionarios de carrera de la Administración General del Estado en exclusiva</t>
  </si>
  <si>
    <t>¿ cuál es la afirmación correcta?</t>
  </si>
  <si>
    <t>las materias no asumidas expresamente por el estado en ningún caso, podrán ser asumidas por las comunidades autónomas</t>
  </si>
  <si>
    <t>el estado no tiene competencias respecto a las materias no asumidas por las comunidades autónomas</t>
  </si>
  <si>
    <t>en caso de conflicto prevalecerán las normas de las comunidades autónomas frente al derecho estatal</t>
  </si>
  <si>
    <t>al distinguir las competencias exclusivas se ha hecho tradicionalmente la distinción entre</t>
  </si>
  <si>
    <t>competencias exclusivas absolutas y relativas</t>
  </si>
  <si>
    <t>competencias neutras o participadas</t>
  </si>
  <si>
    <t>competencias periféricas o centralizadas</t>
  </si>
  <si>
    <t>cuando el artículo 149 reserva al estado la legislación general de una materia según el Tribunal Constitucional</t>
  </si>
  <si>
    <t>reserva la legislación básica y general pero no la potestad reglamentaria</t>
  </si>
  <si>
    <t>la reserva comprende tanto la potestad legislativa como la potestad reglamentaria</t>
  </si>
  <si>
    <t>la reserva comprende la legislación básica la legislación ordinaria y la legislación de armonización pero no la potestad reglamentaria</t>
  </si>
  <si>
    <t>la reserva comprende la capacidad de dictar reglamentos tanto ejecutivos como de organización</t>
  </si>
  <si>
    <t>de que atribución gozan los municipios según el artículo número 137 de la Constitución</t>
  </si>
  <si>
    <t>legitimidad</t>
  </si>
  <si>
    <t>autonomía</t>
  </si>
  <si>
    <t>participación democrática</t>
  </si>
  <si>
    <t>igualdad</t>
  </si>
  <si>
    <t>El desarrollo legislativo de los artículos 140 y 141 se realizó a través de</t>
  </si>
  <si>
    <t>la Ley 7/1985 de bases de régimen local</t>
  </si>
  <si>
    <t>Real Decreto Legislativo 5/1989 del ejercicio de competencias de las entidades locales</t>
  </si>
  <si>
    <t>Ley Orgánica  3/1984 de régimen económico de entidades locales</t>
  </si>
  <si>
    <t>Ninguna es correcta</t>
  </si>
  <si>
    <t>el estado</t>
  </si>
  <si>
    <t>puede intervenir siempre en la actuación de una Comunidad Autónoma</t>
  </si>
  <si>
    <t>el estado no puede intervenir en la actuación de una Comunidad Autónoma</t>
  </si>
  <si>
    <t>el estado puede intervenir mediante controles jurídicos en la actuación de una Comunidad Autónoma</t>
  </si>
  <si>
    <t>el estado solo puede intervenir en una Comunidad Autónoma en caso de catástrofe o grave riesgo para el estado</t>
  </si>
  <si>
    <t>el gobierno de las provincias está encomendado a</t>
  </si>
  <si>
    <t>los delegados del Gobierno</t>
  </si>
  <si>
    <t>las diputaciones</t>
  </si>
  <si>
    <t>las asambleas de las comunidades autónomas</t>
  </si>
  <si>
    <t>el Gobierno de los municipios corresponde a</t>
  </si>
  <si>
    <t>los alcaldes</t>
  </si>
  <si>
    <t>los concejales</t>
  </si>
  <si>
    <t>entre las funciones que las asambleas de las comunidades autónomas se encuentran</t>
  </si>
  <si>
    <t>elección del presidente del Consejo, y elección del presidente del Tribunal Superior de Justicia de la comunidad</t>
  </si>
  <si>
    <t>ejercer la moción de censura, la moción de confianza, y convocar elecciones autonómicas</t>
  </si>
  <si>
    <t>ejercer la función legislativa aprobando leyes y decretos en la Cámara parlamentaria</t>
  </si>
  <si>
    <t>en realizar preguntas orales y escritas para el ejercicio de resoluciones y mociones a los miembros del Consejo</t>
  </si>
  <si>
    <t>Es competencia autonómica</t>
  </si>
  <si>
    <t>La legislación sobre propiedad intelectual e industrial.</t>
  </si>
  <si>
    <t>en caso de que el municipio sea de régimen común siempre existirá</t>
  </si>
  <si>
    <t>comisión de sugerencias</t>
  </si>
  <si>
    <t>Junta de gobierno local</t>
  </si>
  <si>
    <t>comisión especial de cuentas</t>
  </si>
  <si>
    <t>órganos que tengan por objeto estudio informe y consulta</t>
  </si>
  <si>
    <t>cuando el Defensor del Pueblo promueva la oportuna investigación</t>
  </si>
  <si>
    <t>dará cuenta del contenido sustancial al organismo o dependencia administrativa presidente para obtener informe escrito en plazo de 10 días</t>
  </si>
  <si>
    <t>dará cuenta del contenido sustancial al organismo o dependencia administrativa presidente para obtener informe escrito en plazo de 15 días</t>
  </si>
  <si>
    <t>dará cuenta del contenido sustancial al organismo o dependencia administrativa presidente para obtener informe escrito en plazo de 20 días</t>
  </si>
  <si>
    <t>dará cuenta del contenido sustancial al organismo o dependencia administrativa presidente para obtener informe escrito en plazo de un mes</t>
  </si>
  <si>
    <t>cuál de las siguientes no es una función del pleno</t>
  </si>
  <si>
    <t>ejercer la función fiscalizadora</t>
  </si>
  <si>
    <t>conocer los recursos de alzada contra resoluciones dictadas por órganos del tribunal</t>
  </si>
  <si>
    <t>ejercer la Jefatura superior del personal</t>
  </si>
  <si>
    <t xml:space="preserve">cuando la queja afecta a personas al servicio de la administración </t>
  </si>
  <si>
    <t>el Defensor del Pueblo de la cuenta de la misma a los afectados y a su inmediato superior</t>
  </si>
  <si>
    <t>el Defensor del Pueblo dará cuenta de la queja únicamente a los afectados</t>
  </si>
  <si>
    <t xml:space="preserve">el Defensor del Pueblo dará cuenta de la queja únicamente a su inmediato superior </t>
  </si>
  <si>
    <t>el Defensor del Pueblo no informará de la de la queja hasta tenerla totalmente resuelta</t>
  </si>
  <si>
    <t>el gobierno</t>
  </si>
  <si>
    <t>el Tribunal Constitucional</t>
  </si>
  <si>
    <t>al Defensor del Pueblo las autoridades de la administración</t>
  </si>
  <si>
    <t xml:space="preserve">no podrán negarle el acceso a ningún expediente o documentación relacionada con la actividad objeto de la investigación </t>
  </si>
  <si>
    <t>podrán negarle acceso a determinados expedientes administrativos de contenido reservado</t>
  </si>
  <si>
    <t>la entrega de los expedientes al Defensor del Pueblo es facultativa por parte de la administración investigada</t>
  </si>
  <si>
    <t>corresponde a la sección de fiscalización</t>
  </si>
  <si>
    <t>los procedimientos de reintegro por alcance</t>
  </si>
  <si>
    <t>los procedimientos de cancelación de fianzas</t>
  </si>
  <si>
    <t>los juicios de cuentas</t>
  </si>
  <si>
    <t>la verificación de la contabilidad del sector público</t>
  </si>
  <si>
    <t>cuál de los siguientes órganos no forma parte del Tribunal de Cuentas</t>
  </si>
  <si>
    <t>comisión de gobierno</t>
  </si>
  <si>
    <t>Fiscalía</t>
  </si>
  <si>
    <t>Secretaría General técnica</t>
  </si>
  <si>
    <t>consejeros de cuentas</t>
  </si>
  <si>
    <t>conforme la Constitución el Tribunal de Cuentas es el</t>
  </si>
  <si>
    <t>máximo órgano contable del Estado</t>
  </si>
  <si>
    <t>órgano superior jerárquico en auditoría estatal</t>
  </si>
  <si>
    <t>supremo órgano fiscalizador de las cuentas del Estado</t>
  </si>
  <si>
    <t>Contable y auditor  mayor que las cuentas y presupuestos generales del Estado</t>
  </si>
  <si>
    <t>a petición del Ministerio de Justicia</t>
  </si>
  <si>
    <t>a petición de administración pública competente</t>
  </si>
  <si>
    <t>el Defensor del Pueblo elaborara un informe</t>
  </si>
  <si>
    <t>mensual que enviará a las Cortes generales</t>
  </si>
  <si>
    <t>anual que enviará a las Cortes generales y al gobierno</t>
  </si>
  <si>
    <t>anual a las Cortes generales</t>
  </si>
  <si>
    <t>mensual a las Cortes generales y al gobierno</t>
  </si>
  <si>
    <t xml:space="preserve">la gran sala del Tribunal de Justicia de la Unión Europea está formada por </t>
  </si>
  <si>
    <t>12 jueces</t>
  </si>
  <si>
    <t>12 jueces y un presidente</t>
  </si>
  <si>
    <t>la Comisión Europea está integrada por</t>
  </si>
  <si>
    <t>28 comisarios elegidos cada 5 años</t>
  </si>
  <si>
    <t xml:space="preserve">27 comisarios elegidos cada 5 años </t>
  </si>
  <si>
    <t>15  comisarios elegidos cada 5 años</t>
  </si>
  <si>
    <t>28 comisarios elegidos cada cuatro años</t>
  </si>
  <si>
    <t>el Tribunal de Justicia de las comunidades europeas está formado por</t>
  </si>
  <si>
    <t>28 jueces y 7 abogados generales</t>
  </si>
  <si>
    <t xml:space="preserve">27 jueces y 8 abogados generales </t>
  </si>
  <si>
    <t>28 jueces y 9 abogados generales</t>
  </si>
  <si>
    <t>27 jueces y 11 abogados generales</t>
  </si>
  <si>
    <t>El presidente del Tribunal de Justicia de la Unión Europea es elegido por un periodo de</t>
  </si>
  <si>
    <t>3 años renovables</t>
  </si>
  <si>
    <t>4 años renovables</t>
  </si>
  <si>
    <t>5 años renovables</t>
  </si>
  <si>
    <t>6 años renovables</t>
  </si>
  <si>
    <t>los miembros de la Comisión Europea son nombre dos por un período de</t>
  </si>
  <si>
    <t>cuatro años</t>
  </si>
  <si>
    <t>5 años</t>
  </si>
  <si>
    <t>7 años</t>
  </si>
  <si>
    <t>6 años</t>
  </si>
  <si>
    <t>los jueces que componen el Tribunal de Justicia de la Unión Europea son elegidos por un periodo de</t>
  </si>
  <si>
    <t>cuatro años renovables</t>
  </si>
  <si>
    <t>en la actualidad cada 1 de los Estados miembros ejerce la presidencia del Consejo por un periodo de</t>
  </si>
  <si>
    <t xml:space="preserve">un año </t>
  </si>
  <si>
    <t xml:space="preserve">9 meses </t>
  </si>
  <si>
    <t xml:space="preserve">6 meses </t>
  </si>
  <si>
    <t>ninguno de los periodos es cierto</t>
  </si>
  <si>
    <t>los diputados del Parlamento Europeo son elegidos</t>
  </si>
  <si>
    <t>anualmente</t>
  </si>
  <si>
    <t>cada cuatro años</t>
  </si>
  <si>
    <t>cada 5 años</t>
  </si>
  <si>
    <t>cualquier español mayor de edad en pleno uso de sus derechos civiles</t>
  </si>
  <si>
    <t>cualquier persona natural o jurídica que invoca interés legítimo</t>
  </si>
  <si>
    <t>toda persona física, jurídica o administración pública que invoque interés legítimo y vea afectados sus derechos fundamentales</t>
  </si>
  <si>
    <t>la actividad del Defensor del Pueblo se verá interrumpida</t>
  </si>
  <si>
    <t>cuando las cámaras hubieren sido disueltas hubiere expirado su mandato</t>
  </si>
  <si>
    <t>en los casos de estados de excepción y sitio</t>
  </si>
  <si>
    <t xml:space="preserve">cuando se detectare responsabilidad penal del funcionario infractor, circunstancia en la que la investigación proseguirá a través de la Fiscalía </t>
  </si>
  <si>
    <t>el Poder Ejecutivo comunitario es una función que corresponde a</t>
  </si>
  <si>
    <t>el Consejo de la Unión Europea</t>
  </si>
  <si>
    <t>El Parlamento Europeo</t>
  </si>
  <si>
    <t>la Comisión Europea</t>
  </si>
  <si>
    <t>El Consejo Europeo</t>
  </si>
  <si>
    <t>las instituciones principales de las comunidades europeas son CEE CECA y EURATOM</t>
  </si>
  <si>
    <t>las creadas tras la firma del tratado de Maastricht</t>
  </si>
  <si>
    <t>El Parlamento Europeo y el Tribunal de Justicia y el Tribunal de Cuentas</t>
  </si>
  <si>
    <t>todas las anteriores son correctas</t>
  </si>
  <si>
    <t>¿Qué es el Tratado de Maastricht?</t>
  </si>
  <si>
    <t>Acta Unica Europea</t>
  </si>
  <si>
    <t>El Tratado de la Unión Europea</t>
  </si>
  <si>
    <t>El Tratado del Derecho Comunitario</t>
  </si>
  <si>
    <t>La Cumbre de Jefes de Estado y de Gobierno</t>
  </si>
  <si>
    <t>tiene carácter rotativo la presencia de</t>
  </si>
  <si>
    <t>el Tribunal de Justicia de la Unión Europea</t>
  </si>
  <si>
    <t>ninguno de ellos</t>
  </si>
  <si>
    <t xml:space="preserve">el coreper es un órgano de apoyo de </t>
  </si>
  <si>
    <t>Donde se desarrollan las sesiones plenarias del Parlamento Europeo</t>
  </si>
  <si>
    <t>En Estrasburgo y Luxemburgo</t>
  </si>
  <si>
    <t>En Bruselas y en Luxemburgo</t>
  </si>
  <si>
    <t>En Luxemburgo y en Maastrich</t>
  </si>
  <si>
    <t>En Estrasburgo y en Bruselas</t>
  </si>
  <si>
    <t>en la opción democrática de los ciudadanos europeos que son con su voto los que constituyen las instituciones</t>
  </si>
  <si>
    <t>en las constituciones de los Estados miembros que ceden libremente soberanía</t>
  </si>
  <si>
    <t>en  los tratados fundacionales</t>
  </si>
  <si>
    <t>El poder legislativo dentro de la Unión Europea lo ejerce</t>
  </si>
  <si>
    <t xml:space="preserve">El Parlamento y la comisión </t>
  </si>
  <si>
    <t>es potestad exclusiva del Consejo</t>
  </si>
  <si>
    <t>el Consejo y el Tribunal de Justicia</t>
  </si>
  <si>
    <t>¿Quiénes ostentan una representación preferente de los Estados en las reuniones del Consejo Europeo?</t>
  </si>
  <si>
    <t>Los jefes de Estado y de gobierno</t>
  </si>
  <si>
    <t>Los ministros de los Gobiernos de los países de la Unión Europea</t>
  </si>
  <si>
    <t>el Presidente del Parlamento Europeo</t>
  </si>
  <si>
    <t>Todas son correctas</t>
  </si>
  <si>
    <t>las sentencias del Tribunal de Justicia de la Unión Europea se adoptan por</t>
  </si>
  <si>
    <t>mayoría con votos particulares</t>
  </si>
  <si>
    <t>mayoría absoluta</t>
  </si>
  <si>
    <t>mayoría sin votos particulares</t>
  </si>
  <si>
    <t>votaciones ponderadas</t>
  </si>
  <si>
    <t>En el año 2004 tuvo lugar la mayor ampliación de la Unión Europea. ¿Cuántos países se incorporaron a la misma?</t>
  </si>
  <si>
    <t xml:space="preserve"> Respecto de la legislación comunitaria, ¿qué hace la Comisión?</t>
  </si>
  <si>
    <t>La informa</t>
  </si>
  <si>
    <t xml:space="preserve"> La antecede</t>
  </si>
  <si>
    <t>La propone</t>
  </si>
  <si>
    <t>La aprueba</t>
  </si>
  <si>
    <t>¿Cuál de los siguientes tratados respondía básicamente a los objetivos de crear un mercado común en que se protegiera la libre competencia y la libre circulación de factores de producción, dentro de una unión aduanera?:</t>
  </si>
  <si>
    <t>Tratado de la Unión Europea o TUE</t>
  </si>
  <si>
    <t>a)    Tratado de Niza.</t>
  </si>
  <si>
    <t>Tratado de Amsterdam</t>
  </si>
  <si>
    <t>a)    Tratado de Roma.</t>
  </si>
  <si>
    <t>¿Qué tratado comunitario fue el primero en pretender afirmar una identidad en el ámbito internacional mediante una política exterior y de seguridad común?:</t>
  </si>
  <si>
    <t>Tratado de la Unión Europea</t>
  </si>
  <si>
    <t>a)    Acta Única Europea.</t>
  </si>
  <si>
    <t>El consejo europeo acordó la reforma del Tratado de la Unión Europea ¿En qué fecha y dónde tuvo lugar la firma del nuevo Tratado?</t>
  </si>
  <si>
    <t>Bruselas, junio de 1997</t>
  </si>
  <si>
    <t>b)      No se ha producido ninguna reforma al Tratado de la Unión.</t>
  </si>
  <si>
    <t>b)      Ámsterdam, octubre 1997.</t>
  </si>
  <si>
    <t>b)      París, octubre 1996</t>
  </si>
  <si>
    <t>Con las incorporaciones previstas de los siguientes  estados  en 2007, la Unión Europea alcanzó una población cercana a los 500 millones de habitantes</t>
  </si>
  <si>
    <t>Turquía</t>
  </si>
  <si>
    <t>Bulgaria</t>
  </si>
  <si>
    <t>Rumanía</t>
  </si>
  <si>
    <t>Los países que se indican  en la b y la c se incorporarán en 2007</t>
  </si>
  <si>
    <t xml:space="preserve">Las características más importantes del derecho europeo son </t>
  </si>
  <si>
    <t>La primacía</t>
  </si>
  <si>
    <t>La supletoriedad</t>
  </si>
  <si>
    <t>El efecto directo.</t>
  </si>
  <si>
    <t xml:space="preserve">La a y la b son correctas </t>
  </si>
  <si>
    <t>para constituir un órgano colegiado se requiere la presencia de</t>
  </si>
  <si>
    <t>la totalidad de sus miembros</t>
  </si>
  <si>
    <t>presidente secretario y 1/4 de sus miembros</t>
  </si>
  <si>
    <t>presidente secretario y la mitad de sus miembros</t>
  </si>
  <si>
    <t>presidente y secretario</t>
  </si>
  <si>
    <t>según la Constitución española quedarán excluidas de la sucesión en el trono</t>
  </si>
  <si>
    <t>aquellas personas , no así sus descendientes, que contrajeron matrimonio contra la expresa prohibición del Rey,</t>
  </si>
  <si>
    <t>aquellas personas y sus descendientes que contrajeran el matrimonio contra la expresa prohibición del Rey</t>
  </si>
  <si>
    <t>los descendientes de aquellas personas que contrajeron matrimonio contra la expresa prohibición del Rey</t>
  </si>
  <si>
    <t>los descendientes de aquellas personas que contrajeron matrimonio contra la expresa prohibición del Rey, alcanzar la mayoría de edad</t>
  </si>
  <si>
    <t>la función de control al gobierno se encuentra regulada en el título</t>
  </si>
  <si>
    <t>III de la Constitución</t>
  </si>
  <si>
    <t>IV de la Constitución</t>
  </si>
  <si>
    <t>V de la Constitución</t>
  </si>
  <si>
    <t>VI de la Constitución</t>
  </si>
  <si>
    <t>cada uno de los jueces magistrados o asociaciones judiciales que pretendan avalar a un candidato al Consejo General del Poder Judicial</t>
  </si>
  <si>
    <t>podrá avalar hasta un máximo de 5 candidatos</t>
  </si>
  <si>
    <t>podrá avalar hasta un máximo de 10 candidatos</t>
  </si>
  <si>
    <t>podrá avalar hasta un máximo de 12 candidatos</t>
  </si>
  <si>
    <t>podrá avalar hasta un máximo de 25 candidatos</t>
  </si>
  <si>
    <t>el derecho a la audiencia de los ciudadanos en los procedimientos y en las disposiciones administrativas que les afecten</t>
  </si>
  <si>
    <t>se encuentra recogida en el artículo 103 de la Constitución</t>
  </si>
  <si>
    <t>se encuentra recogida en el artículo 106 de la Constitución</t>
  </si>
  <si>
    <t>se encuentra recogida en el artículo 104 de la Constitución</t>
  </si>
  <si>
    <t>se encuentra recogida en el artículo 105</t>
  </si>
  <si>
    <t>¿cuáles son los valores superiores?</t>
  </si>
  <si>
    <t>Libertad, Igualdad, Legalidad y  Justicia</t>
  </si>
  <si>
    <t>libertad igualdad justicia y pluralismo político</t>
  </si>
  <si>
    <t>legalidad jerarquía eficacia descentralización y coordinación</t>
  </si>
  <si>
    <t>los delegados de gobierno son</t>
  </si>
  <si>
    <t>representantes del Gobierno en el territorio de la Comunidad Autónoma en la que se encuentran</t>
  </si>
  <si>
    <t>ejercen la representación ordinaria Del Estado en las comunidades autónomas</t>
  </si>
  <si>
    <t>representan la Comunidad Autónoma ante la Administración General del Estado</t>
  </si>
  <si>
    <t>no tienen competencias de representación sino tan solo ejecutivas</t>
  </si>
  <si>
    <t>la confianza del Congreso se entenderá otorgada cuando se vote a favor de la misma por mayoría absoluta</t>
  </si>
  <si>
    <t>El Congreso  de los Diputados puede exigir la responsabilidad política del Gobierno mediante la  adopción por mayoría absoluta de la moción de censura</t>
  </si>
  <si>
    <t>Si la moción de censura no fuere aprobada por el Congreso, sus signatarios no podrán  presentar otra durante el mismo período de sesiones</t>
  </si>
  <si>
    <t>¿Qué razones de discriminación prohíbe la Constitución de 1978 en su artículo 14?</t>
  </si>
  <si>
    <t>nacimiento, raza, sexo, religión, opinión o cualquier otra condición o circunstancia personal o social.</t>
  </si>
  <si>
    <t>razón de nacimiento, raza, sexo, religión, discapacidad, o cualquier otra condición o circunstancia personal o social.</t>
  </si>
  <si>
    <t>nacimiento, raza, sexo, religión, lengua autonómica o cualquier otra condición o circunstancia personal o social.</t>
  </si>
  <si>
    <t>razón de nacimiento, raza, sexo, religión, origen o cualquier otra condición o circunstancia personal o social</t>
  </si>
  <si>
    <t>los principios que han de regir las relaciones gobierno y administración son</t>
  </si>
  <si>
    <t>neutralidad administrativa del Gobierno</t>
  </si>
  <si>
    <t>son ciertas la A la B</t>
  </si>
  <si>
    <t>se con la Constitución española ¿Qué asociaciones son ilegales?</t>
  </si>
  <si>
    <t>Las asociaciones suspendidas por resolución judicial motivada</t>
  </si>
  <si>
    <t>Las que se reúnan sin autorización previa.</t>
  </si>
  <si>
    <t>Las que persigan fines o utilicen medios tipificados como delito.</t>
  </si>
  <si>
    <t>Las que no estén inscritas en el registro correspondiente del Ministerio del interior</t>
  </si>
  <si>
    <t>dos de los instrumentos más importantes para el desarrollo del sistema autonómico mediante la cooperación multilateral con el estado y otras comunidades autónomas son</t>
  </si>
  <si>
    <t>la conferencia de presidentes y las conferencias sectoriales</t>
  </si>
  <si>
    <t>la asamblea de presidentes y las comisiones intersectoriales</t>
  </si>
  <si>
    <t>los consejos intersectoriales y las reuniones trimestrales bilaterales con  las presidencias autonómicas</t>
  </si>
  <si>
    <t>el Consejo de coordinación de gobiernos autonómicos y la Confederación sectorial</t>
  </si>
  <si>
    <t>el Tribunal Supremo se compone de</t>
  </si>
  <si>
    <t>presidente vicepresidente presidentes les de sala y magistrados</t>
  </si>
  <si>
    <t>presidente presidentes de sala jueces y magistrados que la ley determine</t>
  </si>
  <si>
    <t>presidente y 12 magistrados nombrados por el Congreso de los Diputados y el Senado de entre juristas de reconocido prestigio con 15 años de ejercicio profesional</t>
  </si>
  <si>
    <t>presidente presidentes de sala y los magistrados que la ley determine</t>
  </si>
  <si>
    <t>Según el artículo 26 de la Constitución española</t>
  </si>
  <si>
    <t>no se prohíben los tribunales de honor en el ámbito de la administración civil</t>
  </si>
  <si>
    <t>se prohíben los tribunales de honor en el ámbito de las organizaciones profesionales</t>
  </si>
  <si>
    <t>ambas afirmaciones son ciertas</t>
  </si>
  <si>
    <t>ambas afirmaciones son falsas</t>
  </si>
  <si>
    <t>la moción de censura puede ser propuesta al menos por</t>
  </si>
  <si>
    <t>50 diputados y 50 senadores</t>
  </si>
  <si>
    <t>Una decima parte de los diputados</t>
  </si>
  <si>
    <t>una decima parte de los diputados y de los senadores</t>
  </si>
  <si>
    <t>los ministros son nombrados y separados</t>
  </si>
  <si>
    <t>por el presidente del Gobierno</t>
  </si>
  <si>
    <t>por el vicepresidente del Gobierno</t>
  </si>
  <si>
    <t>por el rey</t>
  </si>
  <si>
    <t>por las Cortes generales</t>
  </si>
  <si>
    <t>dentro de los poderes del Estado, la administración pública es una organización perteneciente al</t>
  </si>
  <si>
    <t>Poder Ejecutivo</t>
  </si>
  <si>
    <t>poder legislativo</t>
  </si>
  <si>
    <t>Poder Judicial</t>
  </si>
  <si>
    <t>poder administrativo</t>
  </si>
  <si>
    <t>los jueces y magistrados mientras  se hallen en activo pueden</t>
  </si>
  <si>
    <t>desempeñar otros cargos públicos</t>
  </si>
  <si>
    <t>pertenecer a partidos políticos</t>
  </si>
  <si>
    <t>pertenecer a sindicatos</t>
  </si>
  <si>
    <t>pertenecer a asociaciones profesionales</t>
  </si>
  <si>
    <t>la la distribución de recursos en las comunidades autónomas se realiza a través del</t>
  </si>
  <si>
    <t>Fondo de Garantía interterritorial</t>
  </si>
  <si>
    <t>fondo económico de compensación territorial</t>
  </si>
  <si>
    <t>fondo de compensación interterritorial</t>
  </si>
  <si>
    <t>Fondo de Garantía de compensación territorial</t>
  </si>
  <si>
    <t>la iniciativa legislativa la poseen las siguientes figuras</t>
  </si>
  <si>
    <t>el gobierno, las Cortes generales y la corona</t>
  </si>
  <si>
    <t>El gobierno, la corona y los órganos autonómicos de gobierno</t>
  </si>
  <si>
    <t>el gobierno, las Cortes generales y los órganos autonómicos de gobierno</t>
  </si>
  <si>
    <t>la posee exclusivamente el gobierno de la nación</t>
  </si>
  <si>
    <t>no es función del Consejo General del Poder Judicial</t>
  </si>
  <si>
    <t>nombrar al director del gabinete técnico del Consejo General del Poder Judicial</t>
  </si>
  <si>
    <t>proponer el nombramiento del vicepresidente del Tribunal Supremo</t>
  </si>
  <si>
    <t>nombrar al promotor de acción disciplinaria</t>
  </si>
  <si>
    <t>Nombrar al jefe de la inspección de tribunales</t>
  </si>
  <si>
    <t>Señalar la respuesta correcta</t>
  </si>
  <si>
    <t>Las comunidades autónomas garantizarán la autonomía de las nacionalidades y regiones que la integran</t>
  </si>
  <si>
    <t>El estado reconoce y garantiza el derecho a la autonomía de las nacionalidades y regiones que la integran</t>
  </si>
  <si>
    <t>La corona reconoce y garantiza el derecho a la autonomía de las nacionalidades que la integran</t>
  </si>
  <si>
    <t>Las Cortes generales y el gobierno garantizan la solidaridad entre las comunidades autónomas</t>
  </si>
  <si>
    <t>Conforme el concepto adoptado por la legislación vigente, la administración pública puede ser considerada desde una doble perspectiva</t>
  </si>
  <si>
    <t>normativa e institucional</t>
  </si>
  <si>
    <t>interna y externa</t>
  </si>
  <si>
    <t>objetiva y subjetiva</t>
  </si>
  <si>
    <t>abierta y cerrada</t>
  </si>
  <si>
    <t>los secretarios de Estado son nombrados y separados</t>
  </si>
  <si>
    <t>por Real Decreto de presidencia del Gobierno</t>
  </si>
  <si>
    <t>por acuerdo del Consejo de Ministros</t>
  </si>
  <si>
    <t>por Real Decreto del Consejo de Ministros</t>
  </si>
  <si>
    <t>por orden ministerial</t>
  </si>
  <si>
    <t>los subsecretarios secretarios generales y secretarios generales técnicos y directores generales se nombran por</t>
  </si>
  <si>
    <t>darán derecho a una indemnización a cargo del Estado</t>
  </si>
  <si>
    <t>los daños causados por error judicial así como los que sean consecuencia del funcionamiento normal o anormal de la justicia esto</t>
  </si>
  <si>
    <t>los daños causados por error judicial así como los que sean consecuencia del funcionamiento normal de la justicia</t>
  </si>
  <si>
    <t>los daños causados por error judicial así como los que sean consecuencia del funcionamiento anormal de la justicia</t>
  </si>
  <si>
    <t>cualquier daño o perjuicio causado por la administración de Justicia</t>
  </si>
  <si>
    <t>los partidos políticos expresan el pluralismo político concurren a la formación y manifestación de la voluntad popular y son instrumento fundamental para la participación política</t>
  </si>
  <si>
    <t>los sindicatos de trabajadores y asociaciones empresariales concurren a la formación y manifestación de la voluntad popular y son instrumento fundamental para la participación política</t>
  </si>
  <si>
    <t>para el logro de sus fines las comunidades de ciudadanos se han ido organizando políticamente bajo lo que se conoce como</t>
  </si>
  <si>
    <t>republica</t>
  </si>
  <si>
    <t>estado</t>
  </si>
  <si>
    <t>nación</t>
  </si>
  <si>
    <t>federación</t>
  </si>
  <si>
    <t>el procedimiento especial de iniciativa autonómica</t>
  </si>
  <si>
    <t>tiene dos modalidades reguladas respectivamente en los artículos 151 y 152 de la Constitución</t>
  </si>
  <si>
    <t>las comunidades de Cataluña País Vasco Galicia y Andalucía, conforme a la disposición transitoria tercera de la Constitución no necesitaron seguir el procedimiento ordinario</t>
  </si>
  <si>
    <t>artículo 151.1 describe la segunda modalidad que requiere las 2/3 partes de los municipios de cada provincia interesada y ratificación posterior por referéndum</t>
  </si>
  <si>
    <t>Ninguna es cierta</t>
  </si>
  <si>
    <t>la soberanía nacional reside en el pueblo español</t>
  </si>
  <si>
    <t>la soberanía nacional reside en el Congreso de los diputados</t>
  </si>
  <si>
    <t>la soberanía nacional reside en el gobierno de la nación</t>
  </si>
  <si>
    <t>la soberanía nacional reside en la corona de España</t>
  </si>
  <si>
    <t>según el artículo 55 de la Constitución española los derechos fundamentales y libertades públicas comprendidos entre los artículos 14 al 29 de la Constitución española</t>
  </si>
  <si>
    <t>no pueden ser suspendidos en ningún caso ni siquiera en los casos de alarma excepción y sitio</t>
  </si>
  <si>
    <t>pueden ser suspendidos los artículos 17, 18, 19, 20, 21 y 28 en algunos de sus apartados</t>
  </si>
  <si>
    <t>pueden ser suspendidos los artículos 15, 16, 23 y 24 en algunos de sus apartados</t>
  </si>
  <si>
    <t>pueden ser suspendidos los artículos 25, 26, 27 y 29 en algunos de sus apartados</t>
  </si>
  <si>
    <t>el artículo 117 establece que</t>
  </si>
  <si>
    <t>la justicia emana del rey y se administra en nombre del pueblo por jueces y magistrados independientes justos, objetivos y sometidos únicamente al imperio de la ley</t>
  </si>
  <si>
    <t>la justicia emana del pueblo y se administra por el rey en nombre de jueces y magistrados independientes y sometidos al imperio de la ley</t>
  </si>
  <si>
    <t>la justicia emana del pueblo y se administra en nombre del Rey por jueces y magistrados independientes inamovibles responsables y sometidos únicamente al imperio de la ley</t>
  </si>
  <si>
    <t>la justicia emana del Rey y se administra en nombre del pueblo por jueces y magistrados libres independientes responsables democráticos y sometidos únicamente al imperio de la ley</t>
  </si>
  <si>
    <t>Según el artículo 53 de la Constitución Española el ejercicio de los derechos y libertades reconocidos en el capítulo segundo del título primero podrán regularse</t>
  </si>
  <si>
    <t>por cualquier forma normativa válida en derecho del ordenamiento jurídico español</t>
  </si>
  <si>
    <t>por normativa reglamentaria</t>
  </si>
  <si>
    <t>mediante  ley orgánica</t>
  </si>
  <si>
    <t>solo por ley</t>
  </si>
  <si>
    <t>existen órganos con clara naturaleza doble política y administrativa plasmada en la ley, que son</t>
  </si>
  <si>
    <t>los presidentes del Gobierno</t>
  </si>
  <si>
    <t>los ministros</t>
  </si>
  <si>
    <t>los secretarios generales</t>
  </si>
  <si>
    <t>los directores generales</t>
  </si>
  <si>
    <t>El Estatuto de Autonomía:</t>
  </si>
  <si>
    <t>Es la ley dotada de autonomía política y administrativa, con capacidad de autogobierno según la Constitución y los respectivos Estatutos de Autonomía</t>
  </si>
  <si>
    <t>Es la norma institucional básica de cada Comunidad Autónoma y el Estado los reconocerá y amparará como parte integrante de su ordenamiento jurídico</t>
  </si>
  <si>
    <t>Es la norma que garantiza los principios de solidaridad y equilibrio intermunicipales, en el marco de la política económica y social.</t>
  </si>
  <si>
    <t>Es la ley orgánica básica de cada CCAA y la Jurisprudencia los reconocerá y amparará como parte de su ordenamiento jurídico.</t>
  </si>
  <si>
    <t>Al ser un órgano constitucionalmente regulado, están sujetos exclusivamente al mandato constitucional d ser español mayor de edad y  ser elegible por sufragio activo pasivo</t>
  </si>
  <si>
    <t>están sujetos a la ley 3/2015 de 30 de marzo de reguladora del ejercicio de alto cargo de la Administración General del Estado</t>
  </si>
  <si>
    <t>no se encuentran regulados por la ley 50 / 1997 del Gobierno</t>
  </si>
  <si>
    <t>el Estatuto de Autonomía</t>
  </si>
  <si>
    <t>se aprueba en referéndum por los ciudadanos de la Comunidad Autónoma y adquiere rango constitucional</t>
  </si>
  <si>
    <t>el Estatuto de Autonomía se aprueba por las Cortes generales mediante Ley Orgánica</t>
  </si>
  <si>
    <t>el Estatuto de Autonomía se aprueba por las Cortes generales mediante ley ordinaria</t>
  </si>
  <si>
    <t>el Estatuto de Autonomía se aprueba por Real Decreto legislativo</t>
  </si>
  <si>
    <t>El Tribunal de Cuentas</t>
  </si>
  <si>
    <t>El Consejo Consultivo previa resolución vinculante del Secretario de Estado de Hacienda</t>
  </si>
  <si>
    <t>el principio de tutela judicial consiste en</t>
  </si>
  <si>
    <t>que la administración puede ejercer su actividad sin recabar autorización judicial previa a sus actos administrativos</t>
  </si>
  <si>
    <t>que la administración está sometida al control Del Poder Judicial a través de la tutela de jueces y tribunales</t>
  </si>
  <si>
    <t>que la administración, debe obtener tutela judicial previamente a la realización de sus actos administrativos para garantizar la legalidad de estos</t>
  </si>
  <si>
    <t>que la administración tiene derecho a la tutela judicial y a la defensa jurídica en caso de discrepancia en los procedimientos administrativos con los ciudadanos</t>
  </si>
  <si>
    <t>según el artículo 59 las secretarías generales</t>
  </si>
  <si>
    <t>se crean modifican y suprimen por ley</t>
  </si>
  <si>
    <t>se crean modifican y suprimen por Real Decreto de presidencia del Gobierno</t>
  </si>
  <si>
    <t>se crean modifican y suprimen por orden ministerial</t>
  </si>
  <si>
    <t>se crean modifican y suprimen por Real Decreto del Consejo de Ministros</t>
  </si>
  <si>
    <t>con relación a los funcionarios públicos la Constitución regula que el acceso a la Función Pública se realiza de acuerdo con los principios de</t>
  </si>
  <si>
    <t>merito</t>
  </si>
  <si>
    <t>capacidad</t>
  </si>
  <si>
    <t>el derecho de los particulares a mantener la integridad de su valor económico le está garantizado por el principio de actuación de la administración llamado</t>
  </si>
  <si>
    <t>principio de garantía patrimonial</t>
  </si>
  <si>
    <t>principio de integridad patrimonial de interesados</t>
  </si>
  <si>
    <t>principio de conservación de bienes y derechos frente a causa justificada de interés publico</t>
  </si>
  <si>
    <t>principio de irretroactividad patrimonial frente a disposiciones de gravamen</t>
  </si>
  <si>
    <t>la actividad dedicación al Consejo General del Poder Judicial no es incompatible con</t>
  </si>
  <si>
    <t>otra actividad pública</t>
  </si>
  <si>
    <t>otra actividad privada por cuenta propia</t>
  </si>
  <si>
    <t>Cualquier actividad pública no retribuida</t>
  </si>
  <si>
    <t>administración de patrimonio personal</t>
  </si>
  <si>
    <t>*Según el artículo 3 apartado 1 de la Constitución Española de 1978: </t>
  </si>
  <si>
    <t>El español es la lengua española oficial del Estado. Todos los españoles tienen el deber de conocerla y el derecho a usarla. </t>
  </si>
  <si>
    <t>El castellano es la lengua española oficial del Estado. Todos los españoles tienen el deber de  conocerla y el derecho a usarla. </t>
  </si>
  <si>
    <t>El castellano es la lengua española oficial del Estado. Todos los españoles tienen el derecho de  usarla y difundirla</t>
  </si>
  <si>
    <t>El castellano es la lengua española oficial del Estado. Todos los españoles tienen el deber de  usarla y el derecho de conocerla. </t>
  </si>
  <si>
    <t>Según el artículo 39 de la de la Constitución española</t>
  </si>
  <si>
    <t>los poderes públicos asegurarán la protección integral de los hijos con independencia de su filiación</t>
  </si>
  <si>
    <t>los poderes públicos aseguran la protección integral de los hijos dependiendo de su filiación</t>
  </si>
  <si>
    <t>los poderes públicos asegurarán la protección integral de los hijos bajo filiación legal</t>
  </si>
  <si>
    <t>los poderes públicos asegurarán la protección integral de los hijos bajo filiación legítima o ilegítima</t>
  </si>
  <si>
    <t>participar en la selección de jueces y magistrados</t>
  </si>
  <si>
    <t>resolver lo que proceda en materia de destinos y ascensos de jueces y magistrados</t>
  </si>
  <si>
    <t>ejercer la actividad inspectora ordinaria de las salas de Gobierno de los tribunales</t>
  </si>
  <si>
    <t>impartir instrucciones para los órganos de Gobierno de juzgados y tribunales</t>
  </si>
  <si>
    <t>las cámaras no se reunirán en sesiones conjuntas para</t>
  </si>
  <si>
    <t>el reconocimiento de la inhabilitación del Rey</t>
  </si>
  <si>
    <t>y la proclamación y recepción del juramento del Rey príncipe y regente</t>
  </si>
  <si>
    <t>para la asignación de tutor o regente</t>
  </si>
  <si>
    <t>para la autorización de ratificación de tratados</t>
  </si>
  <si>
    <t>El Poder Ejecutivo en la Constitución se encuentra identificado con las Cortes Generales</t>
  </si>
  <si>
    <t>El poder ejecutivo en la construcción se encuentra diferenciado en dos instituciones la administración pública y el gobierno</t>
  </si>
  <si>
    <t>el Poder Ejecutivo en la Constitución se fue identificando con el Consejo General del Poder Judicial</t>
  </si>
  <si>
    <t>las cámaras pueden delegar la aprobación de proyectos de ley en las comisiones legislativas permanentes las cuales pueden</t>
  </si>
  <si>
    <t>aprobar leyes orgánicas</t>
  </si>
  <si>
    <t>aprobar leyes de bases</t>
  </si>
  <si>
    <t>aprobar los presupuestos generales del Estado</t>
  </si>
  <si>
    <t>aprobar legislación ordinaria</t>
  </si>
  <si>
    <t>el gobierno según la Constitución</t>
  </si>
  <si>
    <t>Dirige la política interior</t>
  </si>
  <si>
    <t>Coordina la administración militar</t>
  </si>
  <si>
    <t>refrenda la política exterior ejecutada por el rey</t>
  </si>
  <si>
    <t>ostenta la potestad contencioso administrativa</t>
  </si>
  <si>
    <t>conforme el artículo 562 de la LOPJ las actividades internacionales del Consejo General del Poder Judicial se llevarán a cabo en coordinación con</t>
  </si>
  <si>
    <t>El Ministerio de Justicia</t>
  </si>
  <si>
    <t>los representantes permanentes de las respectivas misiones diplomáticas españolas</t>
  </si>
  <si>
    <t>El Ministerio de Asuntos Exteriores</t>
  </si>
  <si>
    <t>la alta autoridad en materia de Justicia e interior para la Unión Europea</t>
  </si>
  <si>
    <t>los embajadores y representantes permanentes ante las organizaciones internacionales</t>
  </si>
  <si>
    <t>son considerados órganos directivos</t>
  </si>
  <si>
    <t>son considerados órganos superiores</t>
  </si>
  <si>
    <t>son considerados organismos públicos</t>
  </si>
  <si>
    <t>son considerados órganos colegiados</t>
  </si>
  <si>
    <t>en el artículo 22 de la Constitución</t>
  </si>
  <si>
    <t>por Ley Orgánica</t>
  </si>
  <si>
    <t>en su propio reglamento</t>
  </si>
  <si>
    <t>son ciertas la a y la c</t>
  </si>
  <si>
    <t>la institución de la corona se regula en la Constitución española</t>
  </si>
  <si>
    <t>en el título I</t>
  </si>
  <si>
    <t>en el título II</t>
  </si>
  <si>
    <t>en el título III</t>
  </si>
  <si>
    <t>en el título IV</t>
  </si>
  <si>
    <t>el presidente de la Comunidad Autónoma es nombrado por</t>
  </si>
  <si>
    <t>la asamblea legislativa</t>
  </si>
  <si>
    <t>el Consejo de Gobierno</t>
  </si>
  <si>
    <t>dirigirán y supervisarán la Administración General del Estado en el territorio</t>
  </si>
  <si>
    <t>son nombrados por el rey</t>
  </si>
  <si>
    <t>son nombrados por orden ministerial</t>
  </si>
  <si>
    <t>la transparencia es un principio de actuación mediante el cual</t>
  </si>
  <si>
    <t>los ciudadanos tienen acceso a la audiencia</t>
  </si>
  <si>
    <t>los ciudadanos tienen acceso a los archivos y registros administrativos</t>
  </si>
  <si>
    <t>los ciudadanos tienen acceso a conocer el estado de la tramitación de los procedimientos que les afecten</t>
  </si>
  <si>
    <t>los proyectos de ley sobre normas procesales que afectan a aspectos jurídico constitucionales</t>
  </si>
  <si>
    <t>los anteproyectos de ley que versen sobre transposición de directivas europeas</t>
  </si>
  <si>
    <t>disposiciones generales que versen sobre modificación de demarcaciones judiciales</t>
  </si>
  <si>
    <t>normas que afecten a la Constitución organización y funcionamiento y Gobierno de las instituciones</t>
  </si>
  <si>
    <t>la moción de censura podrá ser votada</t>
  </si>
  <si>
    <t>al día siguiente de su presentación</t>
  </si>
  <si>
    <t>transcurridos 5 días desde su presentación</t>
  </si>
  <si>
    <t>transcurridos 10 días desde su presentación</t>
  </si>
  <si>
    <t>transcurridos 20 días desde su publicación en el BOE</t>
  </si>
  <si>
    <t>los órganos de nivel inferior a la subdirección general</t>
  </si>
  <si>
    <t>se crean modifican y suprimen por resolución de la subsecretaría del Ministerio</t>
  </si>
  <si>
    <t>se crean modifican y suprimen por orden del Consejo de Ministros</t>
  </si>
  <si>
    <t>controlan la acción del Gobierno</t>
  </si>
  <si>
    <t>son controladas por el gobierno</t>
  </si>
  <si>
    <t>controlan la actuación del Gobierno y el Poder Judicial</t>
  </si>
  <si>
    <t>controlan al gobierno al Poder Judicial y al Tribunal Constitucional</t>
  </si>
  <si>
    <t>el principio de eficacia consiste en</t>
  </si>
  <si>
    <t>que la administración debe actuar con el menor coste de medios posible que le permitan alcanzar su fin</t>
  </si>
  <si>
    <t>que la administración debe actuar de tal manera que alcance sus fines propuestos</t>
  </si>
  <si>
    <t>que la administración removerá los obstáculos que impidan el disfrute de los derechos y libertades de los ciudadanos</t>
  </si>
  <si>
    <t>que la administración nunca contravendrá el ordenamiento jurídico</t>
  </si>
  <si>
    <t>Según la Constitución la estructura interna y funcionamiento tienen que ser democráticos cuando se trata de</t>
  </si>
  <si>
    <t>partidos políticos</t>
  </si>
  <si>
    <t>sindicatos de trabajadores</t>
  </si>
  <si>
    <t>asociaciones empresariales</t>
  </si>
  <si>
    <t>algunas instituciones del sector público institucional según la Constitución son integradas por</t>
  </si>
  <si>
    <t>Los organismos públicos y entidades de derecho público vinculados o dependientes de las Administraciones Públicas</t>
  </si>
  <si>
    <t>Las entidades de derecho privado no vinculadas o no dependientes de las Administraciones Públicas</t>
  </si>
  <si>
    <t>las universidades privadas que se regirán por su normativa específica y supletoriamente por las previsiones de esta ley</t>
  </si>
  <si>
    <t>los organismos de derecho privado dependientes de las Administraciones privadas</t>
  </si>
  <si>
    <t>el traspaso de competencias Del Estado a una Comunidad Autónoma</t>
  </si>
  <si>
    <t>no supone el traspaso de los créditos presupuestarios para su desarrollo</t>
  </si>
  <si>
    <t>supone supone el traspaso de la competencia tributaria necesaria para su financiación</t>
  </si>
  <si>
    <t>supone el traspaso de los créditos necesarios para su financiación</t>
  </si>
  <si>
    <t>la B Y la C son ciertas</t>
  </si>
  <si>
    <t>el gobierno elabora reales decretos, reales decretos legislativos y reales decretos ley</t>
  </si>
  <si>
    <t>el gobierno elabora reales decretos, reales decretos legislativos, y pero las cortes elaboran los reales decretos ley</t>
  </si>
  <si>
    <t>el gobierno elabora reales decretos y reales decretos ley siendo las Cortes las que elaboran los reales decretos legislativos</t>
  </si>
  <si>
    <t>Las Cortes elaboran los reales decretos los reales decretos legislativos y los reales decretos ley</t>
  </si>
  <si>
    <t>el Consejo de gobierno tiene funciones</t>
  </si>
  <si>
    <t>ejecutivas</t>
  </si>
  <si>
    <t>legislativas</t>
  </si>
  <si>
    <t>administrativas</t>
  </si>
  <si>
    <t>la A y la C son ciertas</t>
  </si>
  <si>
    <t>la actividad de la administración pública se conoce como</t>
  </si>
  <si>
    <t>Procedimiento administrativo</t>
  </si>
  <si>
    <t>normas administrativas</t>
  </si>
  <si>
    <t>actos administrativos</t>
  </si>
  <si>
    <t>disposiciones administrativas</t>
  </si>
  <si>
    <t>Según el artículo 18.4 de la CE la ley</t>
  </si>
  <si>
    <t>No limitará el uso de la informática</t>
  </si>
  <si>
    <t>La ley limitará el uso de la informática</t>
  </si>
  <si>
    <t>La ley favorecerá el uso de la informática</t>
  </si>
  <si>
    <t>La ley obligará al uso de la informática por motivos tecnológicos</t>
  </si>
  <si>
    <t>El Gobierno y la Administración autónoma de la provincia corresponde</t>
  </si>
  <si>
    <t>Al Delegado del Gobierno en la Comunidad Autónoma respectiva</t>
  </si>
  <si>
    <t>A la Diputación u otras Corporaciones de carácter representativo.</t>
  </si>
  <si>
    <t>Al Alcalde de la capital de la provincia.</t>
  </si>
  <si>
    <t>la institución de la corona se regula en la Constitución española en los artículos</t>
  </si>
  <si>
    <t>56 a 65</t>
  </si>
  <si>
    <t>55 a 67</t>
  </si>
  <si>
    <t>54 a 67</t>
  </si>
  <si>
    <t>57 a 68</t>
  </si>
  <si>
    <t>la participación de los ciudadanos en la administración</t>
  </si>
  <si>
    <t>no es como tal un principio de actuación, pero la administración debe considerar toda participación de ciudadanos con intereses legítimos</t>
  </si>
  <si>
    <t>es un principio de organización administrativa sujeto a reglamentos administrativos</t>
  </si>
  <si>
    <t>se encuentra recogido como principio de participación en los artículos 9.2 y 105 de la Constitución</t>
  </si>
  <si>
    <t>Según el artículo 22 de la Constitución española ¿qué asociaciones son ilegales?</t>
  </si>
  <si>
    <t>Las asociaciones que persigan medios tipificados como delito</t>
  </si>
  <si>
    <t>Las constituidas sin inscribir en el debido registro</t>
  </si>
  <si>
    <t>Las asociaciones secretas y de carácter paramilitar</t>
  </si>
  <si>
    <t>La a y la c son correctas</t>
  </si>
  <si>
    <t>según la Constitución Española ¿Qué institución constitucional concurre a la formación y manifestación de voluntad popular?</t>
  </si>
  <si>
    <t>Los sindicatos de trabajadores</t>
  </si>
  <si>
    <t>Los partidos políticos</t>
  </si>
  <si>
    <t>Las Cortes generales libremente elegidas por sufragio universal, igual libre , directo y secreto</t>
  </si>
  <si>
    <t>segun establece establece la Constitución en su artículo 16 no es cierto que</t>
  </si>
  <si>
    <t>que nadie puede ser obligado a declarar sobre su ideología,</t>
  </si>
  <si>
    <t>que ninguna confesión tendrá carácter estatal con la excepción de  las creencias religiosas de la sociedad española fruto de las relaciones de cooperación con la iglesia católica</t>
  </si>
  <si>
    <t>la libertad religiosa y de culto tiene como limitación el mantenimiento del orden público protegido por la ley, ninguna es cierta</t>
  </si>
  <si>
    <t>nadie podrá ser obligado a declarar sobre su propia ideología salvo por motivos de seguridad nacional</t>
  </si>
  <si>
    <t>Es  función del Consejo General del Poder Judicial</t>
  </si>
  <si>
    <t>proponer el nombramiento del presidente del Tribunal supremo</t>
  </si>
  <si>
    <t>nombrar a los jueces y magistrados</t>
  </si>
  <si>
    <t>proponer el nombramiento del fiscal general del Estado</t>
  </si>
  <si>
    <t>nombrar a los magistrados del Tribunal supremo</t>
  </si>
  <si>
    <t>los miembros del Consejo General del Poder Judicial elegidos entre los abogados y  juristas de reconocida competencia han de contar con</t>
  </si>
  <si>
    <t>más de 10 años de ejercicio en su profesión</t>
  </si>
  <si>
    <t>más de 5 años de ejercicio en su profesión</t>
  </si>
  <si>
    <t>más de 20 años de ejercicio en su profesión</t>
  </si>
  <si>
    <t>más de 15 años de ejercicio en su profesión</t>
  </si>
  <si>
    <t>la administración pública</t>
  </si>
  <si>
    <t>se encuentra sometida a las órdenes del Gobierno</t>
  </si>
  <si>
    <t>coopera con el gobierno en sus decisiones de forma colegiada</t>
  </si>
  <si>
    <t>impone al gobierno la legislación administrativa e institucional existente</t>
  </si>
  <si>
    <t>cuidar de la publicación oficial de las sentencias</t>
  </si>
  <si>
    <t>proponer el nombramiento del director general de la escuela judicial</t>
  </si>
  <si>
    <t>regular la estructura y el funcionamiento del centro de documentación judicial</t>
  </si>
  <si>
    <t>regular y convocar el concurso oposición de ingreso del cuerpo de letrados del Consejo General del Poder Judicial</t>
  </si>
  <si>
    <t>el contenido obligatorio de los estatutos de autonomía según la Constitución es</t>
  </si>
  <si>
    <t>la denominación de la comunidad que mejor corresponda a su identidad histórica, la delimitación de su territorio, la identificación de los municipios que integran la comunidad, la denominación y sede de sus instituciones</t>
  </si>
  <si>
    <t>la denominación que mejor corresponda con su identidad histórica, la identificación de los municipios que integran la comunidad, los derechos y libertades de sus ciudadanos, la delimitación de su territorio</t>
  </si>
  <si>
    <t>la denominación que mejor corresponda con su identidad histórica, la identificación de los municipios que integran la comunidad, las competencias asumidas por la comunidad</t>
  </si>
  <si>
    <t>la denominación que mejor corresponda con su identidad histórica la delimitación de su territorio la denominación y sede de sus instituciones y las competencias asumidas  comunidad</t>
  </si>
  <si>
    <t>En que año se produce la firma del Acta de Adhesión de Grecia</t>
  </si>
  <si>
    <t>En que año se produce la firma del Acta de Adhesión de España y Portugal</t>
  </si>
  <si>
    <t xml:space="preserve">El Pilar europeo de los derechos sociales otorga derechos nuevos y comprende varias iniciativas legislativas dentro de tres áreas  principales Señalar la incorrecta: </t>
  </si>
  <si>
    <t xml:space="preserve"> la UE ha adoptado  determinadas Directivas que aplican el principio de igualdad de trato entre hombres y mujeres  y entre personas independientemente de su origen racial o étnico, orientación sexual, edad y  discapacidad en diferentes ámbitos de la vida, entre las cuales se encuentra una de las siguientes: </t>
  </si>
  <si>
    <t xml:space="preserve">En materia de derechos específicos no se ha desarrollado la disposición normativa siguiente </t>
  </si>
  <si>
    <t xml:space="preserve">La directiva de protección de los  Jóvenes en el trabajo define los grupos de edad como </t>
  </si>
  <si>
    <t>La  Directiva prohíbe el  trabajo infantil pero no es  aplicable en algunos casos. Señalar el erróneo</t>
  </si>
  <si>
    <t>Mediante decisiones del Consejo, se celebraron y aplicaron los acuerdos europeos. Señalar la alternativa falsa</t>
  </si>
  <si>
    <t>La Autoridad Laboral Europea (ELA) es una institución cuya misión es</t>
  </si>
  <si>
    <t>Señalar la correcta</t>
  </si>
  <si>
    <t xml:space="preserve">igualdad de oportunidades y acceso al mercado laboral </t>
  </si>
  <si>
    <t xml:space="preserve">condiciones de trabajo justas </t>
  </si>
  <si>
    <t xml:space="preserve"> protección social </t>
  </si>
  <si>
    <t>derecho de representación colectiva de trabajadores</t>
  </si>
  <si>
    <t xml:space="preserve">Directiva 2000/78/CE relativa al establecimiento de un marco general para la igualdad  de trato en el empleo y la ocupación. </t>
  </si>
  <si>
    <t xml:space="preserve">Directiva 2002/220/CE por la que se aplica el principio no discriminación a hombres y mujeres en materia de servicios y acceso a cargos públicos. </t>
  </si>
  <si>
    <t xml:space="preserve">La aproximación de las legislaciones de los Estados miembros sobre los despidos  colectivos. </t>
  </si>
  <si>
    <t>La protección de las personas asalariados en caso de insolvencia del empresario.</t>
  </si>
  <si>
    <t xml:space="preserve">aproximación de legislaciones  en materia de Despidos colectivos. </t>
  </si>
  <si>
    <t>aproximación de legislaciones en materia de afiliación sindical</t>
  </si>
  <si>
    <t xml:space="preserve">Persona joven: como  toda persona menor de 18 años; </t>
  </si>
  <si>
    <t xml:space="preserve"> Niños y niñas: a las personas menores de 14 años o sujetas a la obligación escolar a tiempo completo establecida por la legislación nacional; </t>
  </si>
  <si>
    <t xml:space="preserve"> Persona adolescente: a la  persona de entre 14 y 18 años que ya no esté sujeta a la obligación escolar a tiempo completo establecida por la legislación nacional. </t>
  </si>
  <si>
    <t>Adulto : a toda persona mayor de 18 años</t>
  </si>
  <si>
    <t xml:space="preserve"> actividades de naturaleza cultural, artística, deportiva o publicitaria </t>
  </si>
  <si>
    <t xml:space="preserve"> para personas de al menos 14 años de edad que trabajen con un sistema de formación  de alternancia o de prácticas, </t>
  </si>
  <si>
    <t xml:space="preserve"> Según la directiva  los trabajos ligeros pueden ser  efectuados a partir de la edad de 13 años por un número limitado de horas </t>
  </si>
  <si>
    <t>todas son falsas</t>
  </si>
  <si>
    <t xml:space="preserve"> ordenación del tiempo de trabajo de la gente de mar (1998)</t>
  </si>
  <si>
    <t xml:space="preserve"> sobre la ordenación del tiempo de  trabajo del personal de vuelo en la aviación civil (2000). </t>
  </si>
  <si>
    <t>Ordenación de trabajo de los trabajadores del transporte urbano nocturno (2007)</t>
  </si>
  <si>
    <t>Son ciertas la a y b</t>
  </si>
  <si>
    <t xml:space="preserve">ayudar a  los Estados miembros y a la Comisión Europea a garantizar que se apliquen las normas de la UE sobre  movilidad laboral y coordinación de la seguridad social </t>
  </si>
  <si>
    <t xml:space="preserve">ayudar a  los Estados miembros y a la Comisión Europea elaborando y publicando normativa laboral  a garantizar unas condiciones laborales iguales y sin discriminación para todos los trabajadores europeos </t>
  </si>
  <si>
    <t>ayudar a  los Estados miembros y a la Comisión Europea a garantizar unas condiciones de trabajo que sitúen en el centro de sus políticas económicas y laborales los derechos de los  trabajadores europeos</t>
  </si>
  <si>
    <t xml:space="preserve"> Con arreglo a los Tratados, se consideran como servicios las prestaciones realizadas  normalmente a cambio o no de una remuneración, en la medida en que se rijan por las  disposiciones relativas a la libre circulación de mercancías, capitales y personas.</t>
  </si>
  <si>
    <t>Con arreglo a los Tratados, se consideran como servicios las prestaciones realizadas  normalmente a cambio de una remuneración, en la medida en que se rijan por las  disposiciones relativas a la libre circulación de mercancías, capitales y personas.</t>
  </si>
  <si>
    <t>Con arreglo a los Tratados, se consideran como servicios las prestaciones realizadas  normalmente a cambio de una remuneración, en la medida en que no se rijan por las  disposiciones relativas a la libre circulación de mercancías, capitales y personas.</t>
  </si>
  <si>
    <t>Ninguna es cierta.</t>
  </si>
  <si>
    <t>a</t>
  </si>
  <si>
    <t>D</t>
  </si>
  <si>
    <t>A</t>
  </si>
  <si>
    <t>En que año se produce la firma del Acta Única Europea</t>
  </si>
  <si>
    <t xml:space="preserve">En que año se produce la firma del Tratado de la Unión Europea (Maastritch) </t>
  </si>
  <si>
    <t>Si perjuicio de garantizar en la práctica la plena igualdad entre hombres y mujeres en la vida  laboral, el principio de igualdad de trato ningún Estado miembro podrá  adoptar medidas que ofrezcan ventajas concretas destinadas a facilitar uno de los sexos el ejercicio de actividades profesionales o favorecer sus  carreras profesionales.</t>
  </si>
  <si>
    <t>Con objeto de garantizar en la práctica la plena igualdad entre hombres y mujeres en la vida  laboral, el principio de igualdad de trato no impedirá a ningún Estado miembro mantener o  adoptar medidas que ofrezcan ventajas concretas destinadas a facilitar al sexo menos  representado el ejercicio de actividades profesionales o a evitar o compensar desventajas en sus  carreras profesionales.</t>
  </si>
  <si>
    <t xml:space="preserve"> la práctica la plena igualdad entre hombres y mujeres en la vida  laboral, el principio de igualdad de trato cualquier  Estado miembro podrá mantener o  adoptar medidas que ofrezcan ventajas concretas destinadas a facilitar al sexo menos  representado el ejercicio de actividades profesionales.</t>
  </si>
  <si>
    <t>Señalar  la correcta</t>
  </si>
  <si>
    <t xml:space="preserve">Conforme el artículo 57 del TFUE , el prestador  de un servicio podrá, con objeto de realizar la  prestación, ejercer temporalmente su  actividad en el Estado miembro donde la lleve  a cabo, en las diferentes condiciones  que imponga ese Estado a sus propios nacionales </t>
  </si>
  <si>
    <t xml:space="preserve">Conforme el artículo 57 del TFUE , el prestador  de un servicio no  podrá, con objeto de realizar la  prestación, ejercer temporalmente su  actividad en el Estado miembro donde la lleve  a cabo, en las mismas condiciones  que imponga ese Estado a sus propios nacionales </t>
  </si>
  <si>
    <t>Conforme el artículo 57 del TFUE , el prestador  de un servicio podrá, con objeto de realizar la  prestación, ejercer temporalmente su  actividad en el Estado miembro donde la lleve  a cabo, en las mismas condiciones  que imponga ese Estado a sus propios nacionales</t>
  </si>
  <si>
    <t xml:space="preserve">Conforme el artículo 57 del TFUE , el prestador  de un servicio podrá, con objeto de realizar la  prestación, ejercer temporalmente su  actividad en el Estado miembro donde la lleve  a cabo, en las mismas condiciones  que imponga ese Estado a sus trabajadores extranjeros </t>
  </si>
  <si>
    <t>Señalar la alternativa correcta</t>
  </si>
  <si>
    <t xml:space="preserve"> Consejo Europeo examina la situación del empleo en la Unión y adopta  conclusiones al respecto, basándose en un informe conjunto anual elaborado por el Consejo y  la Comisión, trimestralmente</t>
  </si>
  <si>
    <t>Consejo Europeo examina la situación del empleo en la Unión y adopta  conclusiones al respecto, basándose en un informe conjunto anual elaborado por el Consejo y  la Comisión, semestralmente</t>
  </si>
  <si>
    <t>Consejo Europeo examina la situación del empleo en la Unión y adopta  conclusiones al respecto, basándose en un informe conjunto anual elaborado por el Consejo y  la Comisión, anualmente</t>
  </si>
  <si>
    <t>Consejo Europeo examina la situación del empleo en la Unión y adopta  conclusiones al respecto, basándose en un informe conjunto anual elaborado por el Consejo y  la Comisión, bianualmente</t>
  </si>
  <si>
    <t xml:space="preserve">Los Estados  miembros desarrollarán sus políticas de empleo </t>
  </si>
  <si>
    <t xml:space="preserve">De modo que sea compatible con las orientaciones  generales de las políticas económicas de los Estados miembros y de la Unión, </t>
  </si>
  <si>
    <t>considerarán el  fomento del empleo como un asunto de interés común</t>
  </si>
  <si>
    <t>coordinarán sus actuaciones al  respecto en el seno del Consejo.</t>
  </si>
  <si>
    <t>Todas son ciertas</t>
  </si>
  <si>
    <t xml:space="preserve">La directiva de protección de los  Jóvenes en el trabajo es la </t>
  </si>
  <si>
    <t xml:space="preserve">Directiva 2003/144/UE </t>
  </si>
  <si>
    <t xml:space="preserve">Directiva 1994/33/CE </t>
  </si>
  <si>
    <t>Directiva 2006/98/UE</t>
  </si>
  <si>
    <t xml:space="preserve">Directiva 1998/13/UE </t>
  </si>
  <si>
    <t>En relación con libre circulación de servicios en la UE</t>
  </si>
  <si>
    <t xml:space="preserve">El  Parlamento Europeo y el Consejo, por unanimidad, podrán  extender el beneficio de las disposiciones del presente capítulo 2 del título IV a los prestadores de servicios  que sean nacionales de un tercer Estado y se hallen establecidos dentro de la Unión (Artículo  57). </t>
  </si>
  <si>
    <t xml:space="preserve">El  Parlamento Europeo y el Consejo, mediante el procedimiento legislativo especial, podrán  extender el beneficio de las disposiciones del capítulo 2 del título IV a los prestadores de servicios  que sean nacionales de un tercer Estado y se hallen establecidos dentro de la Unión (Artículo  51). </t>
  </si>
  <si>
    <t xml:space="preserve">El  Parlamento Europeo y el Consejo, conforme el procedimiento legislativo ordinario, podrán  extender el beneficio de las disposiciones del capítulo 2 del título IV a los prestadores de servicios  que sean nacionales de un tercer Estado y se hallen establecidos dentro de la Unión (Artículo  56). </t>
  </si>
  <si>
    <t xml:space="preserve">El  Parlamento Europeo y el Consejo, con arreglo al procedimiento legislativo ordinario, podrán  extender el beneficio de las disposiciones del presente capítulo 2 del título IV a los prestadores de servicios  que sean nacionales de un tercer Estado y se hallen establecidos dentro de la Unión (Artículo  56). </t>
  </si>
  <si>
    <t xml:space="preserve">La Autoridad Laboral Europea se estableció </t>
  </si>
  <si>
    <t xml:space="preserve">el 31 de julio de 2019 y desde septiembre de 2021 tiene su sede permanente en Bratislava, Eslovaquia. </t>
  </si>
  <si>
    <t xml:space="preserve">El 20 de septiembre de 2017y desde septiembre de 2020 tiene su sede permanente en Tallin, Estonia. </t>
  </si>
  <si>
    <t xml:space="preserve">el 12 de junio de 2015 y desde septiembre de 2017 tiene su sede permanente en Milán, Italia. </t>
  </si>
  <si>
    <t xml:space="preserve">el 29 de enero de 2017 y desde septiembre de 2019 tiene su sede permanente en , Budapest, Hungría . </t>
  </si>
  <si>
    <t>el Defensor del Pueblo está legitimado para interponer el recurso de</t>
  </si>
  <si>
    <t>inconstitucionalidad</t>
  </si>
  <si>
    <t>amparo</t>
  </si>
  <si>
    <t>alzada</t>
  </si>
  <si>
    <t>La A y la B son correctas</t>
  </si>
  <si>
    <t>el Defensor del Pueblo podrá de oficio  o a instancia de parte</t>
  </si>
  <si>
    <t xml:space="preserve">supervisar la actividad de las comunidades autónomas </t>
  </si>
  <si>
    <t>supervisar la actividad administrativa de los juzgados en los casos de  vulneración de los derechos fundamentales contenidos en el título I de la Constitución</t>
  </si>
  <si>
    <t>supervisar la actividad administrativa  de las entidades  privadas dependientes de administraciones públicas con cuando se vean vulnerados los derechos fundamentales natural que con ellos se relacione</t>
  </si>
  <si>
    <t>Supervisar la administrativa de la Administración Militar, las Fuerzas Armadas y la Administración General del Estado  sin que ninguna circunstancia pueda interferir su actuación</t>
  </si>
  <si>
    <t>el Defensor del Pueblo podrá rechazar todas las quejas</t>
  </si>
  <si>
    <t>anónimas</t>
  </si>
  <si>
    <t>carentes de fundamento</t>
  </si>
  <si>
    <t>aquellas cuya tramitación irrogue perjuicio al legítimos derechos de terceros</t>
  </si>
  <si>
    <t>son ciertas la B Y la C</t>
  </si>
  <si>
    <t>el Defensor del Pueblo registrará las quejas que se formulen y</t>
  </si>
  <si>
    <t>las tramitará en su totalidad</t>
  </si>
  <si>
    <t>las tramitará o las  rechazara</t>
  </si>
  <si>
    <t>las investigará en su totalidad</t>
  </si>
  <si>
    <t>son ciertas la A Y la C</t>
  </si>
  <si>
    <t>el Defensor del Pueblo se regula en</t>
  </si>
  <si>
    <t xml:space="preserve">el artículo 53 de la Constitución española </t>
  </si>
  <si>
    <t>el artículo 54 de la Constitución española</t>
  </si>
  <si>
    <t>el artículo 55 de la Constitución española</t>
  </si>
  <si>
    <t>el artículo 56 de la Constitución española</t>
  </si>
  <si>
    <t xml:space="preserve">el desarrollo legal de la figura del Defensor del Pueblo se aprobó por </t>
  </si>
  <si>
    <t xml:space="preserve">la Ley Orgánica 2/1980 </t>
  </si>
  <si>
    <t>el fiscal del Tribunal de Cuentas es nombrado por</t>
  </si>
  <si>
    <t xml:space="preserve">el gobierno </t>
  </si>
  <si>
    <t>el pleno del Tribunal de Cuentas</t>
  </si>
  <si>
    <t>el fiscal general del Estado</t>
  </si>
  <si>
    <t>el presidente de la comisión de fiscalización del Tribunal de Cuentas</t>
  </si>
  <si>
    <t>el funcionario investigado responderá al Defensor del Pueblo con aportación de documentos y testimonios en un plazo máximo de</t>
  </si>
  <si>
    <t>5 días</t>
  </si>
  <si>
    <t>10 días</t>
  </si>
  <si>
    <t>15 días</t>
  </si>
  <si>
    <t>20 días</t>
  </si>
  <si>
    <t xml:space="preserve">5 años </t>
  </si>
  <si>
    <t>el Defensor del Pueblo</t>
  </si>
  <si>
    <t>integran el pleno del Consejo de Estado</t>
  </si>
  <si>
    <t xml:space="preserve">el presidente, el secretario general,  los consejeros permanentes los consejeros natos los consejeros electivos </t>
  </si>
  <si>
    <t>el presidente el vicepresidente, el secretario general , los consejeros permanentes y los consejeros titulares</t>
  </si>
  <si>
    <t>el presidente el vicepresidente, el secretario general, los consejeros permanentes y los vocales titulares</t>
  </si>
  <si>
    <t>el presidente, el vicepresidente, el secretario general , los vocales titulares, los consejeros permanentes y el representante de la Fiscalía</t>
  </si>
  <si>
    <t>ninguna es cierto</t>
  </si>
  <si>
    <t>las salas son compuestas por</t>
  </si>
  <si>
    <t>cuatro magistrados</t>
  </si>
  <si>
    <t>seis magistrados</t>
  </si>
  <si>
    <t>3 magistrados</t>
  </si>
  <si>
    <t>dos magistrados</t>
  </si>
  <si>
    <t>preferente y urgente</t>
  </si>
  <si>
    <t>prioritario y facultativo</t>
  </si>
  <si>
    <t>sumario y preceptivo</t>
  </si>
  <si>
    <t>según la concepción normativista</t>
  </si>
  <si>
    <t>el ordenamiento jurídico cumple una misión catalogadora del ordenamiento estatal como un conjunto de normas</t>
  </si>
  <si>
    <t>toda la sociedad debe regirse estrictamente por la norma</t>
  </si>
  <si>
    <t>las normas deben regular todos los aspectos posibles de la sociedad</t>
  </si>
  <si>
    <t>el cumplimiento de la normativa es el fundamento y base del orden social</t>
  </si>
  <si>
    <t>según la concepción institucionalista</t>
  </si>
  <si>
    <t>el ordenamiento jurídico es una estructura dentro de la cual se insertan las normas</t>
  </si>
  <si>
    <t xml:space="preserve"> el derecho debe ser una institución sobre la cual se apoye toda la concepción moral de la sociedad</t>
  </si>
  <si>
    <t>un único ordenamiento jurídico para todas las instituciones de la sociedad</t>
  </si>
  <si>
    <t>la institución del derecho en la sociedad es la que proporciona el fundamento de la justicia</t>
  </si>
  <si>
    <t>una fuente de derecho puede ser</t>
  </si>
  <si>
    <t>el modo de producción de una norma jurídica</t>
  </si>
  <si>
    <t>la causa última del derecho y de todo lo jurídico</t>
  </si>
  <si>
    <t>un medio de conocimiento del material normativo del cual podemos servirnos para conocer el derecho</t>
  </si>
  <si>
    <t>una fuente formal es</t>
  </si>
  <si>
    <t>un sujeto creador de la norma de carácter público  y sujeto a procedimiento</t>
  </si>
  <si>
    <t>la fuerza de la propia norma sujeta a procedimiento</t>
  </si>
  <si>
    <t>un procedimiento sujeto a tramites de oficio</t>
  </si>
  <si>
    <t>es el modo de expresión de la norma</t>
  </si>
  <si>
    <t>según el Código Civil las fuentes del ordenamiento jurídico son</t>
  </si>
  <si>
    <t>La Constitución, la ley y el reglamento</t>
  </si>
  <si>
    <t xml:space="preserve">La Constitución, los tratados internacionales ratificados por España, la ley, y los reglamentos, </t>
  </si>
  <si>
    <t>la ley, la jurisprudencia, y la doctrina jurídica</t>
  </si>
  <si>
    <t>la ley y la costumbre y los principios generales del derecho</t>
  </si>
  <si>
    <t>las normas que contradigan otras de rango superior</t>
  </si>
  <si>
    <t>regirán exclusivamente,  en su ámbito de aplicación</t>
  </si>
  <si>
    <t>serán válidas si proceden de una fuente de derecho relevante</t>
  </si>
  <si>
    <t>carecerán de validez</t>
  </si>
  <si>
    <t>constituirán un ordenamiento jurídico especial</t>
  </si>
  <si>
    <t>la costumbre</t>
  </si>
  <si>
    <t>en defecto de ley es siempre aplicable</t>
  </si>
  <si>
    <t>en defecto de ley es aplicable únicamente cuando resulte probada</t>
  </si>
  <si>
    <t>en defecto de ley es aplicable, únicamente cuando contrarié las buenas costumbres</t>
  </si>
  <si>
    <t xml:space="preserve">según el código civil , en defecto de ley o costumbre, es fuente de derecho </t>
  </si>
  <si>
    <t>la jurisprudencia</t>
  </si>
  <si>
    <t>la doctrina científica</t>
  </si>
  <si>
    <t xml:space="preserve">los principios generales del derecho </t>
  </si>
  <si>
    <t xml:space="preserve"> Donde se encuentra recogido el derecho a un salario mínimo </t>
  </si>
  <si>
    <t>En el artículo 151 del tratado TFUE de Lisboa</t>
  </si>
  <si>
    <t xml:space="preserve">en el principio 6  del Pilar Europeo de Derechos Sociales. </t>
  </si>
  <si>
    <t xml:space="preserve"> En la Carta de Derechos sociales de 1989</t>
  </si>
  <si>
    <t xml:space="preserve">En el artículo 118A del Tratado CEE de Roma </t>
  </si>
  <si>
    <t>Acta de adhesión de la República Checa, de Estonia, de Chipre, de Letonia, de Lituania,  de Hungría, de Malta, de Polonia, de Eslovenia y de Eslovaquia</t>
  </si>
  <si>
    <t xml:space="preserve">Actualmente los derechos relativos a la conciliación familiar se encuentran recogidos en </t>
  </si>
  <si>
    <t xml:space="preserve"> Directiva (UE) 2019/1158 </t>
  </si>
  <si>
    <t xml:space="preserve"> la Directiva (UE) 2010/18/UE del Consejo </t>
  </si>
  <si>
    <t xml:space="preserve"> la directiva 2000/78/UE </t>
  </si>
  <si>
    <t>La directiva Marco 2017/45/UE</t>
  </si>
  <si>
    <t>autorización para la celebración de tratados se regula por</t>
  </si>
  <si>
    <t>Real Decreto ley</t>
  </si>
  <si>
    <t>el actual tratado en vigor de la Unión Europea es</t>
  </si>
  <si>
    <t>el TUE firmado en Maastricht</t>
  </si>
  <si>
    <t>el tratado constitutivo para la Unión Europea firmado en París</t>
  </si>
  <si>
    <t>El TFUE  firmado en Lisboa</t>
  </si>
  <si>
    <t>el tratado de Ámsterdam</t>
  </si>
  <si>
    <t>el derecho público es</t>
  </si>
  <si>
    <t>aquel derecho que afecta a toda la sociedad en su conjunto sean particulares o personas jurídicas</t>
  </si>
  <si>
    <t>es aquel derecho que es publicado en un momento determinado</t>
  </si>
  <si>
    <t>todo derecho es público por la obligación constitucional de publicidad de norma</t>
  </si>
  <si>
    <t>es el conjunto de normas que regulan la organización y actividad del Estado y entes públicos</t>
  </si>
  <si>
    <t>el Consejo General del Poder Judicial puede ejercer la potestad reglamentaria en materia de</t>
  </si>
  <si>
    <t>En que año se produce la firma del Tratado de Ámsterdam</t>
  </si>
  <si>
    <t>la ley es</t>
  </si>
  <si>
    <t>una norma aprobada por las Cortes</t>
  </si>
  <si>
    <t>una norma de desarrollo emanada del Gobierno</t>
  </si>
  <si>
    <t>la oficina judicial está formada por</t>
  </si>
  <si>
    <t>dos tipos de órganos unidades procesales y unidades administrativas</t>
  </si>
  <si>
    <t>tres tipos de órganos unidades procesales unidades administrativas y unidades de igualdad</t>
  </si>
  <si>
    <t>Cuatro tipos de órganos unidades procesales unidades administrativas, unidades de igualdad y unidades de control presupuestario</t>
  </si>
  <si>
    <t>Cinco tipos de unidades : unidades procesales unidades administrativas unidades de igualdad unidades de control presupuestario y unidades de gobierno del juzgado</t>
  </si>
  <si>
    <t>la norma básica de la iniciativa autonómica sigue el principio de</t>
  </si>
  <si>
    <t>voluntariedad</t>
  </si>
  <si>
    <t>territorialidad</t>
  </si>
  <si>
    <t>iniciativa legislativa</t>
  </si>
  <si>
    <t>organización política</t>
  </si>
  <si>
    <t>el principio de neutralidad política de la administración</t>
  </si>
  <si>
    <t>se recoge en el artículo 103.3 de la Constitución que impone la imparcialidad en el ejercicio de sus  funciones</t>
  </si>
  <si>
    <t>se recoge en el artículo 106 de la Constitución que impone la neutralidad de la actuación administrativa</t>
  </si>
  <si>
    <t>se recoge en el artículo 107 de la Constitución que impone el servicio al interés general</t>
  </si>
  <si>
    <t>Se  recoge en el artículo 104 de la Constitución que impone la objetividad de la actuación administrativa</t>
  </si>
  <si>
    <t>En que año se produce la firma del Acta de Adhesión de Austria, Finlandia y Suecia</t>
  </si>
  <si>
    <t>En que año se produce la reforma y firma  de la Carta de los Derechos fundamentales de la UE para su integración como derecho originario de la UE</t>
  </si>
  <si>
    <t>la oficina judicial realiza 3 tipos de actividad</t>
  </si>
  <si>
    <t>actividad de enjuiciamiento, actividad procesal, y actividad organizativa</t>
  </si>
  <si>
    <t>actividad jurisdiccional actividad procedimental y actividad administrativa</t>
  </si>
  <si>
    <t>actividad judicial, ordenación de expedientes, gestion de recursos materiales y humanos</t>
  </si>
  <si>
    <t>actividad jurídica, actividad reglamentaria y actividad de gestión</t>
  </si>
  <si>
    <t>el tratado de Ámsterdam entra en vigor</t>
  </si>
  <si>
    <t>el 1 de mayo de 1997</t>
  </si>
  <si>
    <t>el 1 de mayo de 1999</t>
  </si>
  <si>
    <t>el 1 de mayo de 1998</t>
  </si>
  <si>
    <t>el 1 de mayo de 2001</t>
  </si>
  <si>
    <t>el tratado de Niza entro en vigor</t>
  </si>
  <si>
    <t>el 1 de enero de 2002</t>
  </si>
  <si>
    <t>1 de febrero de 2003</t>
  </si>
  <si>
    <t>el 1 de mayo de 2004</t>
  </si>
  <si>
    <t>el 22 de abril de 2001</t>
  </si>
  <si>
    <t>el 7 de febrero de 1992</t>
  </si>
  <si>
    <t>el 1 de noviembre de 1993</t>
  </si>
  <si>
    <t>el 7 de febrero de 1993</t>
  </si>
  <si>
    <t>1 de noviembre de 1994</t>
  </si>
  <si>
    <t>el supuesto De hecho</t>
  </si>
  <si>
    <t>es una presuposición que realiza la sociedad acerca de algo qué va a ocurrir</t>
  </si>
  <si>
    <t>es un hecho natural acto o conducta humana real</t>
  </si>
  <si>
    <t>es un hecho subjetivo presupuesto por la sociedad</t>
  </si>
  <si>
    <t>es un acto mental que supone un hecho</t>
  </si>
  <si>
    <t>la oficina judicial</t>
  </si>
  <si>
    <t>es un órgano de apoyo y asesoramiento jurídico al juzgado o tribunal de titularidad estatal</t>
  </si>
  <si>
    <t>es una organización de soporte y apoyo a la actividad de jueces y tribunales de titularidad autonómica</t>
  </si>
  <si>
    <t>es una unidad administrativa estatal de apoyo a jueces y tribunales</t>
  </si>
  <si>
    <t>es una organización de apoyo de titularidad autonómica, en materia de asesoramiento jurídico a jueces y tribunales</t>
  </si>
  <si>
    <t>el tratado de Maastricht modificó</t>
  </si>
  <si>
    <t>El sistema de control financiero de la Unión constituyendo un Tribunal de Cuentas europeo como órgano fiscalizador de las cuentas de la Unión</t>
  </si>
  <si>
    <t>el procedimiento de decisión de la Unión Europea introduciendo la codecisión dándole un mayor papel al Parlamento Europeo en el ámbito legislativo</t>
  </si>
  <si>
    <t>el sistema de votación de la Unión Europea para la aprobación de legislación, introduciendo el procedimiento de doble mayoría</t>
  </si>
  <si>
    <t>el juez o magistrado que desee presentar su candidatura y ocupar el cargo incompatible</t>
  </si>
  <si>
    <t xml:space="preserve">El trabajo nocturno normal no debe exceder las ocho horas como media por cada período  de </t>
  </si>
  <si>
    <t xml:space="preserve"> Doce horas</t>
  </si>
  <si>
    <t xml:space="preserve">veinticuatro horas. </t>
  </si>
  <si>
    <t>Treinta y seis</t>
  </si>
  <si>
    <t xml:space="preserve"> Cuarenta y ocho</t>
  </si>
  <si>
    <t>En que año se produce la firma del En que año se produce la firma del Tratado de Niza</t>
  </si>
  <si>
    <t>El tratado de la CECA cumplió su plazo de vigencia y dejó de estar en vigor en el año</t>
  </si>
  <si>
    <t>la garantía de cumplimiento de los tratados ratificados por España corresponde a</t>
  </si>
  <si>
    <t>La libre circulación y residencia se establece en</t>
  </si>
  <si>
    <t>Ambas son correctas</t>
  </si>
  <si>
    <t>el Tratado de Funcionamiento de la Unión Europea de Lisboa fue firmado</t>
  </si>
  <si>
    <t>el 6 de febrero de 2007</t>
  </si>
  <si>
    <t>el 12 de enero de 2007</t>
  </si>
  <si>
    <t>el 13 de diciembre de 2007</t>
  </si>
  <si>
    <t>el 2 de diciembre de 2008</t>
  </si>
  <si>
    <t xml:space="preserve">El plazo del que disponen los interlocutores sociales para negociar, transcurridos los cuales pueden: celebrar un acuerdo y solicitar  conjuntamente a la Comisión que proponga una decisión de ejecución al Consejo; </t>
  </si>
  <si>
    <t xml:space="preserve"> Es de tres meses</t>
  </si>
  <si>
    <t>Es de seis meses</t>
  </si>
  <si>
    <t>Es de nueve meses</t>
  </si>
  <si>
    <t>Es de doce meses</t>
  </si>
  <si>
    <t>la necesidad de creación de una ley de armonización debe ser apreciada por</t>
  </si>
  <si>
    <t>la conferencia de presidentes autonómicos</t>
  </si>
  <si>
    <t>el tratado de Maastricht tuvo como objetivo</t>
  </si>
  <si>
    <t>conseguir la libre circulación de productos, servicios, capitales y trabajadores</t>
  </si>
  <si>
    <t>La cooperación económica general, promovida por  la propuesta de creación de un mercado común</t>
  </si>
  <si>
    <t xml:space="preserve">preparar la Unión Monetaria Europea e introducir elementos de unión política  </t>
  </si>
  <si>
    <t>el sometimiento de la actuación administrativa a la ley y al derecho y la responsabilidad de la administración</t>
  </si>
  <si>
    <t>se recogen en el artículo 105 de la Constitución</t>
  </si>
  <si>
    <t>se recoge en el artículo 107 de la Constitución</t>
  </si>
  <si>
    <t>se recoge en el artículo 106 de la Constitución</t>
  </si>
  <si>
    <t>se recoge en el artículo 104 de la Constitución</t>
  </si>
  <si>
    <t>En que año se produce la firma del  Acta de adhesión de Bulgaria y Rumania</t>
  </si>
  <si>
    <t xml:space="preserve">la estrategia europea “Una Unión de la Igualdad: Estrategia sobre los  derechos de las personas con discapacidad para 2021-2030. tiene en cuenta </t>
  </si>
  <si>
    <t xml:space="preserve"> la diversidad en materia de discapacidad, que es consecuencia de  la interacción entre las deficiencias físicas, psíquicas, intelectuales o sensoriales a largo plazo,  con los obstáculos presentes en el entorno, así como del aumento de  la prevalencia de la discapacidad con la edad.</t>
  </si>
  <si>
    <t xml:space="preserve">los obstáculos específicos que afrontan las  personas con discapacidad que se encuentran en la intersección de identidades (género, raza,  etnia, sexo, religión), o en una situación socioeconómica difícil o en cualquier otra situación  vulnerable. </t>
  </si>
  <si>
    <t xml:space="preserve"> Dentro del colectivo de las personas con discapacidad, las mujeres, los niños, las  personas mayores, las personas sin hogar, las refugiadas, las migrantes, las gitanas o cualquier  otra minoría étnica necesitan una atención especial. </t>
  </si>
  <si>
    <t>el título x de la Constitución trata sobre</t>
  </si>
  <si>
    <t>la organización territorial del Estado</t>
  </si>
  <si>
    <t>economía y Hacienda</t>
  </si>
  <si>
    <t>la reforma constitucional</t>
  </si>
  <si>
    <t>el tratado de París por el que se establece una Constitución para Europa entró en vigor</t>
  </si>
  <si>
    <t>el 1 de enero de 2004</t>
  </si>
  <si>
    <t>el 1 de enero de 2005</t>
  </si>
  <si>
    <t>el 31 de diciembre de 2004</t>
  </si>
  <si>
    <t>nunca entró en vigor</t>
  </si>
  <si>
    <t>la consecuencia jurídica</t>
  </si>
  <si>
    <t>son las consecuencias positivas o negativas de la aplicación del derecho en la sociedad</t>
  </si>
  <si>
    <t>continuidad lógica de un conjunto de normas e instituciones sociales</t>
  </si>
  <si>
    <t>es la consecuencia moral de un incumplimiento jurídico</t>
  </si>
  <si>
    <t>es la conversión de la realidad social que supone el supuesto De hecho en la realidad jurídica eficaz expresada en la norma</t>
  </si>
  <si>
    <t>la ley</t>
  </si>
  <si>
    <t>es la fuente de derecho con rango jerárquico más alto tras la Constitución</t>
  </si>
  <si>
    <t>es la fuente de derecho con rango jerárquico más alto después de los reglamentos y la Constitución</t>
  </si>
  <si>
    <t>está supeditada a la aplicación de los principios generales del derecho</t>
  </si>
  <si>
    <t>la ley es la fuente de derecho con rango jerárquico más alto</t>
  </si>
  <si>
    <t>la consecuencia jurídica tiene dos manifestaciones fundamentales</t>
  </si>
  <si>
    <t>las sanciones y las penas</t>
  </si>
  <si>
    <t>las infracciones y los delitos</t>
  </si>
  <si>
    <t>la coerción y la sanción</t>
  </si>
  <si>
    <t>el deber jurídico de obediencia y la eficacia sancionadora de las normas</t>
  </si>
  <si>
    <t xml:space="preserve">la estrategia europea “Una Unión de la Igualdad: Estrategia sobre los  derechos de las personas con discapacidad para 2021-2030.establece iniciativas clave en torno a cuatro temas principales  para los próximos diez años: </t>
  </si>
  <si>
    <t xml:space="preserve">accesibilidad como herramienta para ejercer los derechos, la  autonomía y la igualdad, </t>
  </si>
  <si>
    <t xml:space="preserve">derechos de los ciudadanos de la UE, </t>
  </si>
  <si>
    <t xml:space="preserve">Nivel de vida digno e independiente </t>
  </si>
  <si>
    <t>la estructura de la norma tiene dos aspectos</t>
  </si>
  <si>
    <t>elaboración y publicación</t>
  </si>
  <si>
    <t>publicación y cumplimiento</t>
  </si>
  <si>
    <t>principio filosófico y disposición eficaz</t>
  </si>
  <si>
    <t xml:space="preserve"> supuesto de hecho y consecuencia jurídica</t>
  </si>
  <si>
    <t>El gobierno y la administración realizan ambos</t>
  </si>
  <si>
    <t>una actividad política</t>
  </si>
  <si>
    <t>una actividad administrativa</t>
  </si>
  <si>
    <t>una actividad colegiada</t>
  </si>
  <si>
    <t>ninguna de ellas es cierta</t>
  </si>
  <si>
    <t>la posición del Estatuto de autonomía en relación con las leyes autonómicas es de</t>
  </si>
  <si>
    <t>igualdad puesto que las leyes orgánicas no tienen superioridad jurídica sobre las leyes ordinarias sino de materia</t>
  </si>
  <si>
    <t>superioridad por ser la ley básica de la Comunidad Autónoma</t>
  </si>
  <si>
    <t>inferioridad por ser las leyes sus siguientes capaces de desarrollar lo establecido en el Estatuto</t>
  </si>
  <si>
    <t>equilibrio puesto que la legislación autonómica de desarrollo debe ser proporcional a la originaria</t>
  </si>
  <si>
    <t>la reforma de los estatutos de autonomía requiere</t>
  </si>
  <si>
    <t>La iniciativa del proceso autonómico, según el artículo 143 requiere la mayoría de dos terceras partes de los municipios y mayoría de su censo electoral</t>
  </si>
  <si>
    <t>según el artículo 147 el proceso autonómico requiere necesariamente, aprobación de las Cortes generales mediante Ley Orgánica</t>
  </si>
  <si>
    <t>Según el artículo 151.la aprobación de la autonomía  requiere de un referendum en la Comunidad Autónoma</t>
  </si>
  <si>
    <t>La representación ordinaria del Estado en cada Comunidad Autónoma corresponde a</t>
  </si>
  <si>
    <t>El Presidente de la Asamblea Legislativa de esa Comunidad Autónoma.</t>
  </si>
  <si>
    <t>El Presidente del Tribunal Superior de Justicia de esa Comunidad Autónoma.</t>
  </si>
  <si>
    <t>El Delegado del Gobierno en esa Comunidad Autónoma</t>
  </si>
  <si>
    <t>El Presidente de esa Comunidad Autónoma.</t>
  </si>
  <si>
    <t>La representación, gobierno y administración de las islas en los archipiélagos balear y canario se efectúa a través de:</t>
  </si>
  <si>
    <t>Sus propios Ayuntamientos</t>
  </si>
  <si>
    <t>Cabildos y Consejos Insulares</t>
  </si>
  <si>
    <t>Los órganos del Estado radicados en las mismas</t>
  </si>
  <si>
    <t>El Rey</t>
  </si>
  <si>
    <t>las comunidades autónomas no pueden ser controladas por el Tribunal Constitucional mediante</t>
  </si>
  <si>
    <t>el recurso de inconstitucionalidad</t>
  </si>
  <si>
    <t>el conflicto de competencias</t>
  </si>
  <si>
    <t>la declaración de inconstitucionalidad de leyes estatales de base autonómica</t>
  </si>
  <si>
    <t>La ley Orgánica de armonización</t>
  </si>
  <si>
    <t>las direcciones generales son órganos de gestión de áreas funcionalmente homogéneos y se organizan en</t>
  </si>
  <si>
    <t>secretarías generales</t>
  </si>
  <si>
    <t>subsecretarias</t>
  </si>
  <si>
    <t>subdirecciones generales</t>
  </si>
  <si>
    <t>consejerías</t>
  </si>
  <si>
    <t xml:space="preserve">las distinciones clásicas entre las normas son </t>
  </si>
  <si>
    <t>el derecho positivo y el derecho necesario</t>
  </si>
  <si>
    <t>el derecho fundamental y el derecho accesorio</t>
  </si>
  <si>
    <t>el derecho normal y el derecho especial</t>
  </si>
  <si>
    <t>La A y la C son ciertas</t>
  </si>
  <si>
    <t>las leyes formales pueden ser</t>
  </si>
  <si>
    <t>orgánicas u ordinarias</t>
  </si>
  <si>
    <t>de vigencia inmediata o delegantes</t>
  </si>
  <si>
    <t>las normas jurídicas tienen las características de</t>
  </si>
  <si>
    <t>veracidad alteridad y generalidad</t>
  </si>
  <si>
    <t>imperatividad generalidad y coercibilidad</t>
  </si>
  <si>
    <t>co actividad eficacia y publicidad</t>
  </si>
  <si>
    <t>interactividad generalidad y coercibilidad</t>
  </si>
  <si>
    <t>las secretarías de Estado</t>
  </si>
  <si>
    <t>son órganos directivos</t>
  </si>
  <si>
    <t>son órganos administrativos</t>
  </si>
  <si>
    <t>son órganos superiores</t>
  </si>
  <si>
    <t>existen en todas las materias ministeriales</t>
  </si>
  <si>
    <t>los elementos de la norma son</t>
  </si>
  <si>
    <t>persona jurídica norma jurídica jurisdicción y consecuencia jurídica</t>
  </si>
  <si>
    <t>persona jurídica responsabilidad bien jurídico protegido, supuesto De hecho consecuencia jurídica</t>
  </si>
  <si>
    <t>sujeto jurídico objeto jurídico relación jurídica consecuencia jurídica y finalidad</t>
  </si>
  <si>
    <t>Imperatividad generalidad abstracción y finalidad</t>
  </si>
  <si>
    <t>los elementos definitorios del municipio son</t>
  </si>
  <si>
    <t>el territorio la población y la organización</t>
  </si>
  <si>
    <t>el alcalde los concejales y los vecinos cuando se trata de concejo abierto</t>
  </si>
  <si>
    <t>la administración local y los recursos materiales y humanos del ayuntamiento</t>
  </si>
  <si>
    <t>la circunscripción y la delimitación provincial</t>
  </si>
  <si>
    <t>los municipios de gran población superan al menos los</t>
  </si>
  <si>
    <t>100000 habitantes</t>
  </si>
  <si>
    <t>150000 habitantes</t>
  </si>
  <si>
    <t>200000 habitantes</t>
  </si>
  <si>
    <t>250000 habitantes</t>
  </si>
  <si>
    <t>los municipios se agrupan en</t>
  </si>
  <si>
    <t>provincias</t>
  </si>
  <si>
    <t>agrupaciones diferentes de la provincia</t>
  </si>
  <si>
    <t>los órganos que tengan por objeto estudio informe y consulta de los asuntos sometidos al pleno existirán</t>
  </si>
  <si>
    <t>en los municipios de más de 5000 habitantes</t>
  </si>
  <si>
    <t>en los municipios de más de 10000 habitantes en los municipios</t>
  </si>
  <si>
    <t>de más de 20000 habitantes</t>
  </si>
  <si>
    <t>en los municipios de más de 50000 habitantes</t>
  </si>
  <si>
    <t xml:space="preserve">Los principales aspectos en materia de empleo están recogidos en el </t>
  </si>
  <si>
    <t xml:space="preserve"> título IX de tratado </t>
  </si>
  <si>
    <t>título  X del tratado TFUE</t>
  </si>
  <si>
    <t>título XI del tratado TFUE</t>
  </si>
  <si>
    <t>Título XII del tratado TFUE</t>
  </si>
  <si>
    <t>los secretarios de Estado</t>
  </si>
  <si>
    <t>son responsables de la ejecución de la acción del Gobierno en un sector de actividad</t>
  </si>
  <si>
    <t>son responsables de la actuación política del Gobierno en un sector de actividad</t>
  </si>
  <si>
    <t>son responsables de la acción del Gobierno cuando dependen Del Ministerio de presidencia</t>
  </si>
  <si>
    <t>el 18 de abril en París de 1957 el primero y el 25 de marzo en Roma de 1958 el segundo</t>
  </si>
  <si>
    <t>ambos el 18 de abril de 1957 en París</t>
  </si>
  <si>
    <t>ambos el 25 de marzo de 1957 en Roma</t>
  </si>
  <si>
    <t>el 25 de marzo en Roma de 1958 el primero y el 18 de abril en París de 1957 el segundo</t>
  </si>
  <si>
    <t>los tratados internacionales con disposiciones contrarias a la Constitución</t>
  </si>
  <si>
    <t xml:space="preserve">no podrán ratificarse </t>
  </si>
  <si>
    <t>podrán ratificarse previa revisión de la Constitución</t>
  </si>
  <si>
    <t>podrán ratificarse pero no tendrán validez  dichas disposiciones contrarias</t>
  </si>
  <si>
    <t>son ciertas la AY la C</t>
  </si>
  <si>
    <t>los tratados internacionales válidamente celebrados una vez publicados oficialmente en España</t>
  </si>
  <si>
    <t xml:space="preserve">formarán parte del ordenamiento jurídico </t>
  </si>
  <si>
    <t>no formarán parte del ordenamiento jurídico</t>
  </si>
  <si>
    <t>no serán aplicables</t>
  </si>
  <si>
    <t>por competencias concurrentes se entiende que son</t>
  </si>
  <si>
    <t>aquellas en la que existe discrepancia entre Comunidad Autónoma y estado sobre la competencia</t>
  </si>
  <si>
    <t>aquellas en las que la legislación básica corresponde al estado y el desarrollo legislativo y ejecución a la Comunidad Autónoma</t>
  </si>
  <si>
    <t>aquellas en las que el estado establece la legislación y también el desarrollo reglamentario y la Comunidad Autónoma realiza la actividad administrativa</t>
  </si>
  <si>
    <t xml:space="preserve">Señalar la alternativa correcta </t>
  </si>
  <si>
    <t xml:space="preserve"> cada Estado miembro facilita al  Consejo y a la Comisión un informe anual sobre las principales medidas adoptadas para aplicar  su política de empleo</t>
  </si>
  <si>
    <t>Cada estado miembro facilita al  Consejo y a la Comisión un informe anual sobre las principales medidas adoptadas para aplicar  su política de empleo</t>
  </si>
  <si>
    <t>Cada estado miembro facilita al  Parlamento  un informe anual sobre las principales medidas adoptadas para aplicar  su política de empleo</t>
  </si>
  <si>
    <t>Cada estado miembro facilita a los demás estados un informe anual sobre las principales medidas adoptadas para aplicar  su política de empleo</t>
  </si>
  <si>
    <t>quién puede requerir al tribunal constitucional para que declare si existe o no contradicción entre un tratado y la Constitución</t>
  </si>
  <si>
    <t>el Tribunal Supremo</t>
  </si>
  <si>
    <t>os órganos legislativos de las Comunidades Autónomas</t>
  </si>
  <si>
    <t>No están sujetas al régimen especial las provincias de los siguientes territorios</t>
  </si>
  <si>
    <t>País Vasco, Cataluña y Navarra</t>
  </si>
  <si>
    <t>islas con consejos o cabildos insulares</t>
  </si>
  <si>
    <t>comunidades autónomas uniprovinciales</t>
  </si>
  <si>
    <t>provincias limítrofes con fronteras internacionales</t>
  </si>
  <si>
    <t>no es una competencia de la provincia según el artículo 36 de la LBRL</t>
  </si>
  <si>
    <t>la coordinación de los servicios municipales entre sí para garantía de prestación integral</t>
  </si>
  <si>
    <t>la asistencia y cooperación jurídica económica y técnica a los municipios</t>
  </si>
  <si>
    <t>la garantía a los municipios de menos de 1000 habitantes de la prestación de los servicios de Secretaría e intervención</t>
  </si>
  <si>
    <t>la alteración de los límites territoriales de los municipios dentro de la provincia para mejor prestación de los servicios municipales</t>
  </si>
  <si>
    <t>los tratados sobre ciencia y cultura ratificados por España</t>
  </si>
  <si>
    <t>necesitan autorización de las Cortes generales</t>
  </si>
  <si>
    <t>necesitan aprobación por el Tribunal Constitucional</t>
  </si>
  <si>
    <t>por quién son elegidos  los alcaldes</t>
  </si>
  <si>
    <t xml:space="preserve">por los vecinos </t>
  </si>
  <si>
    <t>por los concejales</t>
  </si>
  <si>
    <t>por los concejales o por los vecinos</t>
  </si>
  <si>
    <t xml:space="preserve">Señalar la correcta. Se ha definido un marco político sobre los derechos de las personas con discapacidad que se  plasma en la Comunicación de la Comisión: </t>
  </si>
  <si>
    <t xml:space="preserve"> Iguales personas, derechos Iguales: Estrategia sobre la igualdad  de las personas con discapacidad para 2020-2030.</t>
  </si>
  <si>
    <t>Por una Europa sin discriminación: Estrategia para la no discriminación de las personas con dicapacidad para 2022-2030.</t>
  </si>
  <si>
    <t>Una Unión de la Igualdad: Estrategia sobre los  derechos de las personas con discapacidad para 2021-2030.</t>
  </si>
  <si>
    <t>Igualdad sin discriminación: Estrategia europea contra la discriminación  de las personas con discapacidad para 2020-2030.</t>
  </si>
  <si>
    <t>por competencias compartidas se entiende</t>
  </si>
  <si>
    <t>que son aquellas que el Estado y la Comunidad Autónoma realizan con el mismo procedimiento y forma</t>
  </si>
  <si>
    <t>son aquellas en las que el Estado legisla y la Comunidad Autónoma ejecuta</t>
  </si>
  <si>
    <t>son aquellas en que la materia regulada se divide en dos ámbitos de actuación, en los que el estado y la Comunidad Autónoma legislan respectivamente sobre cada una de ellas</t>
  </si>
  <si>
    <t>aquellas en las que existe una legislación básica que después desarrollan todas las comunidades autónomas</t>
  </si>
  <si>
    <t>una de las características del derecho público</t>
  </si>
  <si>
    <t>es que tiene que estar publicado</t>
  </si>
  <si>
    <t>es que debe haber sido objeto de publicidad</t>
  </si>
  <si>
    <t>es que afecta a personas públicas</t>
  </si>
  <si>
    <t>es que 1 de los dos sujetos debe ser el estado o un ente público</t>
  </si>
  <si>
    <t>una norma  es</t>
  </si>
  <si>
    <t>un mandato imperativo impuesto a las personas</t>
  </si>
  <si>
    <t>una regla que se cumplirá ineludiblemente</t>
  </si>
  <si>
    <t>una norma dirigida a la conciencia de las personas con un fondo ético</t>
  </si>
  <si>
    <t>un hábito social adoptado por la mayoría de la sociedad</t>
  </si>
  <si>
    <t xml:space="preserve">El acto administrativo tendrá eficacia retroactiva: </t>
  </si>
  <si>
    <t>Cuando produzcan efectos favorables al interesado, siempre que los supuestos de hecho necesarios existieran ya en la fecha a que se retrotraiga la eficacia del acto</t>
  </si>
  <si>
    <t>Cuando produzcan efectos favorables al interesado, siempre esta rertroactividad  no lesione derechos o intereses legítimos de otras personas.</t>
  </si>
  <si>
    <t>Cuando suponga una ventaja apreciable para los interesados y produzca mejor condición en su derecho.</t>
  </si>
  <si>
    <t>Las letras a y b) son correctas</t>
  </si>
  <si>
    <t xml:space="preserve">La notificación </t>
  </si>
  <si>
    <t xml:space="preserve">No tiene la consideración de acto administrativo, es una actuación debida de la administración  </t>
  </si>
  <si>
    <t xml:space="preserve">Es el acto administrativo en virtud del cual se da a conocer el contenido de actos y resoluciones de un órgano administrativo. </t>
  </si>
  <si>
    <t xml:space="preserve">Ha desaparecido como tal en la nueva ley 39/2015 PACAP </t>
  </si>
  <si>
    <t>No es condición para eficacia del acto y su existencia no influye para el cómputo de plazos</t>
  </si>
  <si>
    <t>La ley 39 / 2015 de procedimiento administrativo común de las Administraciones Públicas tiene por objeto Tiene por objeto -señalar la falsa -</t>
  </si>
  <si>
    <t xml:space="preserve">los requisitos de validez y eficacia de los actos administrativos </t>
  </si>
  <si>
    <t xml:space="preserve">el procedimiento administrativo común de las Administraciones Públicas incluyendo el sancionador y el de reclamación de responsabilidad de las Administraciones Públicas </t>
  </si>
  <si>
    <t xml:space="preserve">las bases del régimen jurídico de las Administraciones Públicas </t>
  </si>
  <si>
    <t xml:space="preserve">los principios a los que se ha de ajustar el ejercicio de la iniciativa legislativa y la potestad reglamentaria </t>
  </si>
  <si>
    <t xml:space="preserve">cuando resulte eficaz proporcionado y necesario para la consecución de los fines propios del procedimiento y de manera motivada podrán incluirse trámites adicionales o distintos de los contemplados en La ley de procedimiento administrativo </t>
  </si>
  <si>
    <t xml:space="preserve">solo mediante ley </t>
  </si>
  <si>
    <t xml:space="preserve">reglamentariamente </t>
  </si>
  <si>
    <t xml:space="preserve">mediante ley o reglamentariamente </t>
  </si>
  <si>
    <t xml:space="preserve">ninguna es correcta </t>
  </si>
  <si>
    <t xml:space="preserve">Podrán establecerse especialidades del procedimiento referidas a algunas competentes plazos propios de concreto procedimiento por razón de la materia formas de iniciación y terminación publicación e informes a recabar </t>
  </si>
  <si>
    <t>la ley de procedimiento administrativo común se aplica al sector público que comprende (señala una falsa )</t>
  </si>
  <si>
    <t xml:space="preserve">la Administración General del Estado y las administraciones de las comunidades autónomas </t>
  </si>
  <si>
    <t xml:space="preserve">entidades que integran la administración local </t>
  </si>
  <si>
    <t xml:space="preserve">el sector publico institucional </t>
  </si>
  <si>
    <t xml:space="preserve">el sector privado corporativo </t>
  </si>
  <si>
    <t xml:space="preserve">el sector privado e institucional se integra por </t>
  </si>
  <si>
    <t xml:space="preserve">cualesquiera organismos públicos y entidades de derecho público vinculados o dependientes de las Administraciones Públicas </t>
  </si>
  <si>
    <t xml:space="preserve">las entidades de derecho privado vinculadas o dependientes de las Administraciones Públicas </t>
  </si>
  <si>
    <t xml:space="preserve">las universidades públicas </t>
  </si>
  <si>
    <t xml:space="preserve">todas son correctas </t>
  </si>
  <si>
    <t xml:space="preserve">Las entidades de derecho privado vinculadas a dependientes de las Administraciones Públicas </t>
  </si>
  <si>
    <t xml:space="preserve">quedarán sujetas a lo dispuesto en todas las normas de la ley de procedimiento administrativo </t>
  </si>
  <si>
    <t xml:space="preserve">quedarán sujetas a lo dispuesto en la norma de la ley de procedimiento administrativo que Específicamente  se refieren a las mismas y en todo caso cuando ejerzan potestades administrativas </t>
  </si>
  <si>
    <t xml:space="preserve">no están sujetas a lo dispuesto en las normas de la ley de procedimiento administrativo salvo cuando ejerzan potestades administrativas </t>
  </si>
  <si>
    <t xml:space="preserve">no están sujetas a lo dispuesto en las normas de la ley de procedimiento administrativo </t>
  </si>
  <si>
    <t xml:space="preserve">se regirán por su normativa específica </t>
  </si>
  <si>
    <t xml:space="preserve">se regirán por su normativa específica y supletoriamente por las previsiones de la ley de procedimiento administrativo </t>
  </si>
  <si>
    <t xml:space="preserve">se regirán por las previsiones de la ley de procedimiento administrativo y supletoriamente por su normativa específica </t>
  </si>
  <si>
    <t xml:space="preserve">se regirán únicamente por las previsiones de la ley de procedimiento administrativo </t>
  </si>
  <si>
    <t xml:space="preserve">Tienen la consideración de Administraciones Públicas señala la incorrecta </t>
  </si>
  <si>
    <t xml:space="preserve">la Administración General del Estado </t>
  </si>
  <si>
    <t xml:space="preserve">las administraciones de las comunidades autónomas </t>
  </si>
  <si>
    <t xml:space="preserve">las entidades que integran la administración local </t>
  </si>
  <si>
    <t xml:space="preserve">los organismos públicos y entidades de derecho privado que integran el sector público institucional </t>
  </si>
  <si>
    <t>la afirmación existen tantos ordenamientos jurídicos como instituciones</t>
  </si>
  <si>
    <t>es propia de la concepción institucionalista del derecho</t>
  </si>
  <si>
    <t>es propia de la concepción positivista del derecho</t>
  </si>
  <si>
    <t>es propia de la concepción naturalista del derecho</t>
  </si>
  <si>
    <t>es propia de la concepción normativista del derecho</t>
  </si>
  <si>
    <t>una norma es</t>
  </si>
  <si>
    <t>una proposición lógica perteneciente al mundo del ser</t>
  </si>
  <si>
    <t>una verdad o juicio racional</t>
  </si>
  <si>
    <t>una proposición del deber ser</t>
  </si>
  <si>
    <t>un fenómeno natural que surge de los aspectos humano racionales</t>
  </si>
  <si>
    <t>cuando son de aplicación directa a los tratados internacionales</t>
  </si>
  <si>
    <t>desde el momento de su ratificación</t>
  </si>
  <si>
    <t>desde el momento de su aprobación por las Cortes</t>
  </si>
  <si>
    <t>desde el momento de su acuerdo por el gobierno</t>
  </si>
  <si>
    <t>tras su publicación en el BOE</t>
  </si>
  <si>
    <t>la jurisprudencia es</t>
  </si>
  <si>
    <t>un complemento del ordenamiento jurídico con la doctrina reiterada del Tribunal Constitucional en sus sentencias</t>
  </si>
  <si>
    <t>un complemento del ordenamiento jurídico con la doctrina reiterada del Tribunal supremo en sus sentencias</t>
  </si>
  <si>
    <t>un complemento del ordenamiento jurídico con la doctrina reiterada de jueces y tribunales en sus sentencias</t>
  </si>
  <si>
    <t>un complemento del ordenamiento jurídico con la doctrina reiterada del Tribunal Constitucional, el Tribunal Supremo, y jueces y tribunales,  en sus sentencias</t>
  </si>
  <si>
    <t>los jueces y tribunales</t>
  </si>
  <si>
    <t>tienen la potestad de resolver o no los asuntos de que conozcan</t>
  </si>
  <si>
    <t>pueden resolver los asuntos de que conozcan atendiéndose a cualquier sistema de fuentes</t>
  </si>
  <si>
    <t>según el artículo dos del Código Civil las leyes entrada en vigor</t>
  </si>
  <si>
    <t>a los 20 días de su publicación en el Boletín oficial del Estado</t>
  </si>
  <si>
    <t>cuando en ellas se disponga</t>
  </si>
  <si>
    <t xml:space="preserve">a los 20 días de su publicación en el Boletín oficial del Estado si en ellas no se dispone otra cosa </t>
  </si>
  <si>
    <t>a los 20 días de su publicación en el Boletín oficial del Estado si en ellas se dispone otra cosa</t>
  </si>
  <si>
    <t>las leyes solo pueden ser drogadas</t>
  </si>
  <si>
    <t>por normas jurídicas posteriores de rango superior</t>
  </si>
  <si>
    <t>por otras leyes posteriores</t>
  </si>
  <si>
    <t>la derogación de una ley implica la automática vigencia de aquellas que esta hubiera derogado</t>
  </si>
  <si>
    <t>la A Y la B son ciertas</t>
  </si>
  <si>
    <t xml:space="preserve">las leyes </t>
  </si>
  <si>
    <t>no tendrán efecto retroactivo en ningún caso</t>
  </si>
  <si>
    <t>si no dispusieren lo contrario</t>
  </si>
  <si>
    <t>se dispusieren lo contrario</t>
  </si>
  <si>
    <t>tendrán efectos retroactivo, salvo que este suponga perjuicio o gravamen</t>
  </si>
  <si>
    <t xml:space="preserve">La Constitución </t>
  </si>
  <si>
    <t xml:space="preserve">es la norma suprema del ordenamiento jurídico español </t>
  </si>
  <si>
    <t>es la norma institucional básica y el Estado español</t>
  </si>
  <si>
    <t>regula el orden político organización y ejercicio del Estado y garantiza los derechos y libertades de los ciudadanos</t>
  </si>
  <si>
    <t>La Constitución se estructura en</t>
  </si>
  <si>
    <t>un preámbulo y 10 títulos</t>
  </si>
  <si>
    <t>un preámbulo y 11 títulos</t>
  </si>
  <si>
    <t>Un preambulo y 9  títulos</t>
  </si>
  <si>
    <t>un preambulo, un título preliminar y 9 títulos</t>
  </si>
  <si>
    <t>Cuales de las siguientes características no debe reunir un acto administrativo:</t>
  </si>
  <si>
    <t>Indeterminado</t>
  </si>
  <si>
    <t xml:space="preserve">Posible </t>
  </si>
  <si>
    <t>Lícito</t>
  </si>
  <si>
    <t xml:space="preserve">El acto administrativo es: </t>
  </si>
  <si>
    <t>La fórmula genérica de expresión de una Administración pública en dictado de su mandato consitucional de atender el servicio y bien público</t>
  </si>
  <si>
    <t>La denominación técnica jurídica que se da la forma externa de actuar de la Administración en un procedimiento sancionador.</t>
  </si>
  <si>
    <t>Cualquier declaración de voluntad, de deseo, de juicio o de conocimiento, realizada por un sujeto de la Administración Pública en el ejercicio de una potestad administrativa distinta de la potestad reglamentaria d) El conjunto de actuaciones que determinan la finalización de un procedimiento con un contenido resolutorio que justifica la posibilidad de interponer recurso contencioso administrativo en su contra.</t>
  </si>
  <si>
    <t>El conjunto de actuaciones que determinan la finalización de un procedimiento con un contenido resolutorio que justifica la posibilidad de interponer recurso contencioso administrativo en su contra.</t>
  </si>
  <si>
    <t xml:space="preserve">las corporaciones de derecho público se regirán por </t>
  </si>
  <si>
    <t xml:space="preserve">su normativa específica en el ejercicio de las funciones públicas que les hayan sido atribuidas por ley o delegadas por una administración pública y supletoriamente por la ley de procedimiento administrativo </t>
  </si>
  <si>
    <t xml:space="preserve">la ley de procedimiento administrativo y supletoriamente por su normativa específica en el ejercicio de las funciones públicas que les hayan sido atribuidas por ley o delegadas por una administración pública </t>
  </si>
  <si>
    <t xml:space="preserve">por su normativa específica en el ejercicio de las funciones públicas que les hayan sido atribuidas por ley o cedidas por una administración pública y supletoriamente por la ley de procedimiento administrativo </t>
  </si>
  <si>
    <t xml:space="preserve">por la presente ley y supletoriamente por su normativa específica en el ejercicio de las funciones públicas que les hayan sido atribuidas por ley o cedidas por la administración pública </t>
  </si>
  <si>
    <t xml:space="preserve">El sector público institucional se integra por </t>
  </si>
  <si>
    <t xml:space="preserve">cualesquiera organismos públicos y entidades de derecho privado vinculados o independientes de las Administraciones Públicas </t>
  </si>
  <si>
    <t xml:space="preserve">cualesquiera organismos públicos y entidades de derecho privado vinculados o dependientes de las Administraciones Públicas </t>
  </si>
  <si>
    <t xml:space="preserve">A efectos de lo previsto en la ley de procedimiento administrativo tendrán capacidad de obrar ante las Administraciones Públicas </t>
  </si>
  <si>
    <t xml:space="preserve">Las personas físicas que ostenten capacidad de obrar con el arreglo  a las normas civiles </t>
  </si>
  <si>
    <t xml:space="preserve">los menores de edad para el ejercicio y defensa de aquellos de sus derechos e intereses cuya actuación no esté permitida por el ordenamiento jurídico sin la asistencia de la persona que ejerza la patria potestad tutela o curatela </t>
  </si>
  <si>
    <t xml:space="preserve">Cuando la ley lo declare expresamente los grupos de afectados las uniones y entidades sin personalidad jurídica y los patrimonios e independientes y autónomos </t>
  </si>
  <si>
    <t xml:space="preserve">las personas jurídicas que ostenten capacidad de obrar con arreglo a las normas civiles </t>
  </si>
  <si>
    <t xml:space="preserve">se consideran interesados en el procedimiento administrativo. señala la incorrecta </t>
  </si>
  <si>
    <t xml:space="preserve">quienes lo promuevan como titulares de derechos o intereses legítimos individuales </t>
  </si>
  <si>
    <t xml:space="preserve">quienes lo promuevan como titulares de derechos e intereses legítimos colectivos </t>
  </si>
  <si>
    <t xml:space="preserve">los que sin haber iniciado el procedimiento tengan derechos que puedan resultar afectados por la decisión que en el mismo se adopte </t>
  </si>
  <si>
    <t xml:space="preserve">aquellos cuyos intereses legítimos individuales o colectivos puedan resultar afectados por la resolución siempre que se persone en el procedimiento durante el trámite de audiencia </t>
  </si>
  <si>
    <t xml:space="preserve">los interesados con capacidad de obrar pueden actuar por medio de representante </t>
  </si>
  <si>
    <t xml:space="preserve">entendiéndose con éste las actuaciones administrativas salvo manifestación expresa o tácita en contra del interesado </t>
  </si>
  <si>
    <t xml:space="preserve">entendiéndose con el interesado las actuaciones administrativas salvo manifestación expresa en contra del interesado </t>
  </si>
  <si>
    <t xml:space="preserve">entendiéndose con éste las actuaciones administrativas o la manifestación expresa en contra del interesado </t>
  </si>
  <si>
    <t xml:space="preserve">entendiéndose con el interesado las actuaciones administrativas salvo manifestación expresa o tácita en contra del interesado </t>
  </si>
  <si>
    <t xml:space="preserve">cuál dispondrán de un registro electrónico general de apoderamientos </t>
  </si>
  <si>
    <t xml:space="preserve">Las administraciones de las comunidades autónomas </t>
  </si>
  <si>
    <t xml:space="preserve">las entidades locales </t>
  </si>
  <si>
    <t xml:space="preserve">las personas físicas podrán elegir en todo momento si se comunican con las Administraciones Públicas para el ejercicio de sus derechos y obligaciones a través de medios electrónicos o no </t>
  </si>
  <si>
    <t xml:space="preserve">salvo que estén obligadas a relacionarse a través de medios electrónicos con las Administraciones Públicas </t>
  </si>
  <si>
    <t xml:space="preserve">salvo que estén obligadas a relacionarse a través de medios no electrónicos con las Administraciones Públicas </t>
  </si>
  <si>
    <t xml:space="preserve">no pudiendo estar obligadas a relacionarse a través de unos medios u otros con las Administraciones Públicas </t>
  </si>
  <si>
    <t xml:space="preserve">la lengua de los procedimientos Tramitados  por la Administración General del Estado será </t>
  </si>
  <si>
    <t xml:space="preserve"> el castellano </t>
  </si>
  <si>
    <t xml:space="preserve">el castellano o cualquier otra lengua oficial en algún territorio del Estado </t>
  </si>
  <si>
    <t xml:space="preserve">el castellano. , pero  los interesados que se dirijan a los órganos de la Administración General del Estado con sede en alguna Comunidad Autónoma podrán utilizar la lengua cooficial en esta  </t>
  </si>
  <si>
    <t>en el registro electrónico de General de apoderamientos deben inscribirse al menos los de carácter ………………general otorgados por quien ostente la condición de interesado en un procedimiento administrativo a favor de representante . cumplimentartérmino faltante</t>
  </si>
  <si>
    <t xml:space="preserve">apud acta </t>
  </si>
  <si>
    <t xml:space="preserve">presencialmente </t>
  </si>
  <si>
    <t xml:space="preserve">electrónicamente </t>
  </si>
  <si>
    <t xml:space="preserve">a los efectos del cómputo del plazo fijado en días hábiles y en lo que se refiere al cumplimiento de plazos por los interesados la presentación de documentos en un registro electrónico un día inhábil </t>
  </si>
  <si>
    <t xml:space="preserve">se entenderá realizada en la primera hora del día hábil siguiente salvo que una norma permita expresamente la recepción en día inhábil </t>
  </si>
  <si>
    <t xml:space="preserve">se entenderá en todo caso realizada en la última hora del primer día hábil anterior </t>
  </si>
  <si>
    <t xml:space="preserve">se entenderá en todo caso realizado en la primera hora del día hábil siguiente </t>
  </si>
  <si>
    <t xml:space="preserve">se entenderá realizada en la última hora del primer día hábil anterior salvo que una norma permite expresamente la recepción en día inhábil </t>
  </si>
  <si>
    <t>La indemnización por responsabilidad patrimonial de la Administración se calculará:</t>
  </si>
  <si>
    <t>Conforme a las tablas de responsabilidad patrimonial que anualmente resulten aprobadas.</t>
  </si>
  <si>
    <t>Con arreglo, exclusivamente, a los criterios de valoración establecidos en la legislación de expropiación forzosa</t>
  </si>
  <si>
    <t>Con arreglo a los criterios de valoración establecidos en la legislación de expropiación forzosa, legislación fiscal y demás normas aplicables, ponderándose, en su caso, las valoraciones predominantes en el mercado.</t>
  </si>
  <si>
    <t>Únicamente, conforme a las valoraciones predominantes en el mercado</t>
  </si>
  <si>
    <t>contratos de obras</t>
  </si>
  <si>
    <t xml:space="preserve">contratos de leasing </t>
  </si>
  <si>
    <t>contratos de servicios</t>
  </si>
  <si>
    <t>contratos de suministro</t>
  </si>
  <si>
    <t>Los contratos privados de las Administraciones Públicas se regirán:</t>
  </si>
  <si>
    <t>En cuanto a su preparación y extinción por sus normas administrativas especificas, y en cuanto a su adjudicación y efectos por el derecho privado</t>
  </si>
  <si>
    <t>En cuanto a su preparación y adjudicación por sus normas administrativas especificas, y en cuanto a su modificación extinción y efectos por el derecho privado</t>
  </si>
  <si>
    <t>En cuanto a su preparación, adjudicación y extinción por sus normas administrativas especificas, y en cuanto a sus efectos por el derecho privado</t>
  </si>
  <si>
    <t xml:space="preserve"> En cuanto a su preparación, adjudicación, efectos y extinción por sus normas administrativas especificas</t>
  </si>
  <si>
    <t>Cuando el daño o perjuicio sea causado por personal al servicio de la Administración Pública:</t>
  </si>
  <si>
    <t>La responsabilidad sólo podrá exigirse al empleado público</t>
  </si>
  <si>
    <t>La responsabilidad se exigirá directamente a la Administración</t>
  </si>
  <si>
    <t>La responsabilidad se podrá exigir indistintamente al empleado público o a la Administración de la que él dependa.</t>
  </si>
  <si>
    <t>La responsabilidad sólo podrá exigirse al empleado público si actuó como autoridad.</t>
  </si>
  <si>
    <t>En relación con la responsabilidad patrimonial de la Administración, señale la afirmación incorrecta</t>
  </si>
  <si>
    <t>Los procedimientos de responsabilidad patrimonial de las Administraciones públicas se iniciarán de oficio o por reclamación de los interesados</t>
  </si>
  <si>
    <t>No serán indemnizables los daños que se deriven de hechos o circunstancias que no se hubiesen podido prever o evitar según el estado de los conocimientos de la ciencia o de la técnica existentes en el momento de producción de aquéllos</t>
  </si>
  <si>
    <t>Caso de daños psíquicos a las personas, el plazo para reclamar inicia su cómputo desde la curación o desde la determinación del alcance de las secuelas.</t>
  </si>
  <si>
    <t>La anulación en vía administrativa o por el orden jurisdiccional contencioso-administrativo de los actos o disposiciones administrativas presupone, en todo caso, derecho a indemnización</t>
  </si>
  <si>
    <t>La indemnización derivada de responsabilidad patrimonial</t>
  </si>
  <si>
    <t>Puede abonarse en pagos periódicos</t>
  </si>
  <si>
    <t>Nunca puede abonarse en pagos periódicos</t>
  </si>
  <si>
    <t>Siempre se abonará en pagos periódicos si es mayor de 6.000 Euros.</t>
  </si>
  <si>
    <t>  Siempre se abonará en pagos periódicos si es mayor de 50.000 euros.</t>
  </si>
  <si>
    <t>Los contratos cuyo objeto sea la suscripción a revistas, publicaciones periódicas y bases de datos.</t>
  </si>
  <si>
    <t>son contratos administrativos y gozan del mismo régimen jurídico que el resto de contratos de dicha naturaleza</t>
  </si>
  <si>
    <t>son contratos mixtos porque contienen prestaciones relativas a varios tipos de contratos administrativos</t>
  </si>
  <si>
    <t>Tendrán carácter privado</t>
  </si>
  <si>
    <t>ninguna de las anteriores respuestas es correcta</t>
  </si>
  <si>
    <t>El plazo para entender desestimada la reclamación de responsabilidad patrimonial es de</t>
  </si>
  <si>
    <t>Un año desde que se produjo la lesión o el perjuicio</t>
  </si>
  <si>
    <t>Un año desde el inicio de procedimiento</t>
  </si>
  <si>
    <t>Seis meses desde el inicio del procedimiento</t>
  </si>
  <si>
    <t>Seis meses desde que se produjo la lesión o el perjuicio</t>
  </si>
  <si>
    <t>En la Constitución española él refrendo se encuentra regulado en el artículo</t>
  </si>
  <si>
    <t>el número de diputados se regula en la Constitución española en el artículo</t>
  </si>
  <si>
    <t xml:space="preserve">De acuerdo con el art. 73 de la Constitución, las Cámaras se reunirán anualmente, en dos períodos ordinarios de </t>
  </si>
  <si>
    <t>El primero, de septiembre a diciembre , y el segundo, de febrero a junio</t>
  </si>
  <si>
    <t xml:space="preserve"> El primero, de septiembre a noviembre, y el segundo, de enero a junio</t>
  </si>
  <si>
    <t>El primero, de febrero a junio, y el segundo, de septiembre a diciembre</t>
  </si>
  <si>
    <t>El primero, de enero a junio, y el segundo, de septiembre a noviembre.</t>
  </si>
  <si>
    <t>La suspensión firme de funciones:</t>
  </si>
  <si>
    <t>Determinará necesariamente la pérdida del puesto de trabajo</t>
  </si>
  <si>
    <t>  Determinará la pérdida del puesto de trabajo cuando exceda de seis meses</t>
  </si>
  <si>
    <t>Computará como tiempo de servicio de activo</t>
  </si>
  <si>
    <t>Implica el derecho a percibir el 75 por ciento de las retribuciones básicas</t>
  </si>
  <si>
    <t>A los funcionarios en situación de servicios especiales,  el tiempo que permanezcan en esa situación…</t>
  </si>
  <si>
    <t xml:space="preserve"> No les computa a ningún efecto económico y administrativo</t>
  </si>
  <si>
    <t>  Les computa a efectos de trienios y derechos pasivos</t>
  </si>
  <si>
    <t>No les computa a efectos de consolidación de grado personal</t>
  </si>
  <si>
    <t>Solo les computa a efectos de consolidación de grado a tiempo parcial</t>
  </si>
  <si>
    <t>en los procedimientos de responsabilidad patrimonial de la administración el derecho a reclamar del interesado prescribirá</t>
  </si>
  <si>
    <t>al año de producido el hecho o acto que motive la indemnización o manifieste su  infecto lesivo</t>
  </si>
  <si>
    <t>a los 2 años al año de producido el hecho o acto que motive la indemnización o manifieste su  infecto lesivo</t>
  </si>
  <si>
    <t>a los 3 años al año de producido el hecho o acto que motive la indemnización o manifieste su  infecto lesivo</t>
  </si>
  <si>
    <t xml:space="preserve"> a los 5 años al año de producido el hecho o acto que motive la indemnización o manifieste su  infecto lesivo</t>
  </si>
  <si>
    <t>buenas se reunirán en dos periodos de sesiones</t>
  </si>
  <si>
    <t>de enero a julio y de septiembre a diciembre</t>
  </si>
  <si>
    <t>de febrero a julio y de septiembre a noviembre</t>
  </si>
  <si>
    <t>de febrero a junio y de septiembre a noviembre</t>
  </si>
  <si>
    <t>de febrero a junio y de septiembre a diciembre</t>
  </si>
  <si>
    <t>El Congreso electo tiene que ser convocado</t>
  </si>
  <si>
    <t>dentro de los 25 días siguientes a la celebración del mandato</t>
  </si>
  <si>
    <t>dentro de los 30 días siguientes a la celebración del mandato</t>
  </si>
  <si>
    <t>dentro de los 60 días siguientes a la celebración del mandato</t>
  </si>
  <si>
    <t>dentro de los 15 días siguientes a la celebración del mandato</t>
  </si>
  <si>
    <t>La fecha de promulgación de la Constitución Española fue</t>
  </si>
  <si>
    <t>El 6 de dicembre de 1978</t>
  </si>
  <si>
    <t>El 31 de octubre de 1978</t>
  </si>
  <si>
    <t>El 29 de diciembre de 1978</t>
  </si>
  <si>
    <t>el principio departamental bajo el cual se rige el gobierno consiste en</t>
  </si>
  <si>
    <t>el otorgamiento de la competencia al presidente para determinar las directrices políticas a seguir en cada uno de sus departamentos</t>
  </si>
  <si>
    <t>el otorgamiento al titular de cada departamento ministerial de autonomía y responsabilidad en el ámbito de su gestión</t>
  </si>
  <si>
    <t>la derivación de responsabilidad solidaria de sus miembros en las decisiones que se adoptan en sus departamentos ministeriales</t>
  </si>
  <si>
    <t>la sujeción de sus decisiones a la ley y a la Constitución de cada uno de sus departamentos</t>
  </si>
  <si>
    <t>Cortes Generales ejercen</t>
  </si>
  <si>
    <t>el Poder Ejecutivo</t>
  </si>
  <si>
    <t>el poder legislativo</t>
  </si>
  <si>
    <t>el Poder Judicial</t>
  </si>
  <si>
    <t>los 3 poderes por representar al estado</t>
  </si>
  <si>
    <t>el número de diputados según la Constitución será de</t>
  </si>
  <si>
    <t>entre 350 y 400 diputados</t>
  </si>
  <si>
    <t>entre 300 y 400 diputados</t>
  </si>
  <si>
    <t>376 diputados</t>
  </si>
  <si>
    <t>entre 350 y 450 diputados</t>
  </si>
  <si>
    <t xml:space="preserve">La resolución que recaiga en el procedimiento de revisión de oficio de los actos nulos de pleno derecho: </t>
  </si>
  <si>
    <t>No es susceptible de recurso administrativo alguno, sin perjuicio de la competencia del orden jurisdiccional contencioso-administrativo.</t>
  </si>
  <si>
    <t>Es susceptible de recurso de revisión.</t>
  </si>
  <si>
    <t xml:space="preserve">Es susceptible de recurso ordinario. </t>
  </si>
  <si>
    <t>No es susceptible de recurso alguno.</t>
  </si>
  <si>
    <t xml:space="preserve">se establece en el EBEP que la contratación de funcionarios interinos puede darse si se produce la circunstancia de </t>
  </si>
  <si>
    <t xml:space="preserve">necesidad de ejecución de programas de carácter temporal de duración no superior a 4 años </t>
  </si>
  <si>
    <t xml:space="preserve">exceso o acumulación de tareas por un plazo máximo de 6 meses </t>
  </si>
  <si>
    <t xml:space="preserve">existencia de plazas vacantes cuando no sea posible su cobertura por funcionarios de carrera por un máximo de 2 años </t>
  </si>
  <si>
    <t xml:space="preserve">ninguna es cierta </t>
  </si>
  <si>
    <t xml:space="preserve"> la extinción de los contratos</t>
  </si>
  <si>
    <t>la adjudicación de los contratos</t>
  </si>
  <si>
    <t>la preparación de los contratos</t>
  </si>
  <si>
    <t>Queda exceptuada del régimen de incompatibilidades de la ley 53 /1984 de 26 de diciembre de incompatibilidades del personal al servicio de las Administraciones Públicas</t>
  </si>
  <si>
    <t>la participación regular en coloquios y programas en cualquier medio de comunicación social</t>
  </si>
  <si>
    <t>la participación en tribunales calificadores de pruebas selectivas para el ingreso en las Administraciones Públicas</t>
  </si>
  <si>
    <t>la dirección de seminarios o el dictado de cursos o conferencias en centros oficiales destinados a la formación de funcionarios o profesorado cuando no tengan carácter permanente o habitual ni supongan más de 80 horas al año</t>
  </si>
  <si>
    <t>la producción y creación literaria artística científica y técnica así como las publicaciones derivadas de aquellas siempre que se originen como consecuencia de una relación de empleo o prestación de servicios</t>
  </si>
  <si>
    <t>En materia disciplinaria para el personal funcionario las sanciones prescriben:</t>
  </si>
  <si>
    <t>Las muy graves a los dos años.</t>
  </si>
  <si>
    <t>Las graves al año</t>
  </si>
  <si>
    <t xml:space="preserve"> Las leves al año.</t>
  </si>
  <si>
    <t>Las muy graves a los seis años</t>
  </si>
  <si>
    <t>En materia disciplinaria para el personal funcionario las faltas prescriben</t>
  </si>
  <si>
    <t>Las graves a los dos años</t>
  </si>
  <si>
    <t>Las graves al año.</t>
  </si>
  <si>
    <t>Las leves al año.</t>
  </si>
  <si>
    <t>Las muy graves a los cuatro años</t>
  </si>
  <si>
    <t>según el artículo 47.1.e) de la LPACAP</t>
  </si>
  <si>
    <t>Los actos administrativos se producirán por escrito a través de medios electrónicos, a  menos que su naturaleza exija otra forma más adecuada de expresión y constancia</t>
  </si>
  <si>
    <t>Las resoluciones administrativas de carácter particular no podrán vulnerar lo establecido en una disposición de carácter general, aunque aquéllas procedan de un órgano de igual o superior jerarquía al que dictó la disposición general</t>
  </si>
  <si>
    <t>Son nulos de pleno derecho los actos dictados prescindiendo total y absolutamente del procedimiento legalmente establecido</t>
  </si>
  <si>
    <t>Los actos de las Administraciones Públicas sujetos al Derecho Administrativo serán ejecutivos con arreglo a lo dispuesto en esta Ley.</t>
  </si>
  <si>
    <t>el artículo 24 de la Ley de Contratos del sector público  establece que</t>
  </si>
  <si>
    <t>los contratos del sector público deberán estar sometidos a un régimen de procedimiento administrativo</t>
  </si>
  <si>
    <t>los contratos del sector público deberán estar sometidos a un régimen jurídico de derecho privado</t>
  </si>
  <si>
    <t xml:space="preserve"> los contratos del sector público deberán ser estar sometidos al régimen jurídico de derecho civil</t>
  </si>
  <si>
    <t>¿Qué mayoría del Senado es necesaria para adoptar una moción de censura :</t>
  </si>
  <si>
    <t>uno de los principios que deben regular sus procedimientos no es</t>
  </si>
  <si>
    <t>libertad de acceso a las licitaciones</t>
  </si>
  <si>
    <t xml:space="preserve">publicidad y transparencia de los procedimientos, </t>
  </si>
  <si>
    <t>igualdad de trato, Entre licitadores,</t>
  </si>
  <si>
    <t>capacidad y eficacia de los licitadores</t>
  </si>
  <si>
    <t>Cortes Generales pueden exigir al gobierno</t>
  </si>
  <si>
    <t xml:space="preserve">en la contratación pública se deben incluir </t>
  </si>
  <si>
    <t>siempre  y en todo caso criterios sociales</t>
  </si>
  <si>
    <t>siempre y en todo caso criterios medioambientales</t>
  </si>
  <si>
    <t>fórmulas que faciliten el acceso a la contratación pública de las pequeñas y medianas empresas</t>
  </si>
  <si>
    <t xml:space="preserve"> todas son correctas</t>
  </si>
  <si>
    <t>los contratos administrativos se regirán en cuanto a su preparación adjudicación efectos modificación y extinción</t>
  </si>
  <si>
    <t>exclusivamente por la Ley de Contratos del sector público</t>
  </si>
  <si>
    <t>supletoriamente por otras normas de Derecho Administrativo</t>
  </si>
  <si>
    <t>aplicando las normas de derecho privado en determinados tipos de contrato</t>
  </si>
  <si>
    <t>la BY la C son correctas</t>
  </si>
  <si>
    <t>Según el artículo 54 de la Constitución Española</t>
  </si>
  <si>
    <t>una Ley Orgánica regulará la institución del defensor del pueblo como alto comisario de las Cortes generales</t>
  </si>
  <si>
    <t>una ley Orgánica regulará la institución del Defensor del Pueblo como comisario supremo de las Cortes generales para la defensa de los derechos ciudadanos</t>
  </si>
  <si>
    <t>una Ley Orgánica regulará la institución del Defensor del Pueblo como alto comisionado de las Cortes generales</t>
  </si>
  <si>
    <t>la institución del Defensor del Pueblo será regulada por Ley Orgánica para la supervisión de la actividad administrativa para la defensa de cualquier derecho que afecte a los ciudadanos</t>
  </si>
  <si>
    <t>los contratos mixtos conforme el artículo 18 de la Ley de Contratos del sector público son aquellos  que</t>
  </si>
  <si>
    <t xml:space="preserve"> contienen prestaciones de contratos de obra y contratos de servicios</t>
  </si>
  <si>
    <t>contienen prestaciones de contratos de obras,  contratos de servicios y contratos de concesión de obras</t>
  </si>
  <si>
    <t>contienen prestaciones de contratos de obras,  contratos de servicios,  contratos de concesión de obras y contratos de concesión de servicios</t>
  </si>
  <si>
    <t>el contrato de concesión de servicios regulado en el artículo 15 de la Ley de Contratos del sector público</t>
  </si>
  <si>
    <t xml:space="preserve"> es aquel que tiene por objeto el desarrollo de una actividad dirigida a la obtención de un resultado distinto de una obra o suministro consistentes en prestaciones de hacer</t>
  </si>
  <si>
    <t>implica la transferencia al concesionario del riesgo operacional</t>
  </si>
  <si>
    <t>implica la encomienda a título gratuito u oneroso siempre a una persona jurídica servicios para su prestación acompañados del derecho a percibir un precio</t>
  </si>
  <si>
    <t>un contrato mixto comprende prestaciones propias de 2 o más contratos de obras se atiende al carácter</t>
  </si>
  <si>
    <t>de la primera prestación prestada por orden cronológico</t>
  </si>
  <si>
    <t>de la prestación que suponga un mayor  valor estimado de servicios de suministros</t>
  </si>
  <si>
    <t>de la prestación considerada como obra</t>
  </si>
  <si>
    <t>segun el artículo 13 de la ley de contratos del sector público  un contrato de obra</t>
  </si>
  <si>
    <t>es aquel en el que  la contraprestación a favor del concesionario consiste en el derecho a explotar una obra de construcción o ingeniería destinado a una función económica o técnica que tiene por objeto un bien inmueble</t>
  </si>
  <si>
    <t>puede ser aquel en el que la realización de trabajos consista en modificar la forma o sustancia del terreno su vuelo o mejorar su medio físico o natural</t>
  </si>
  <si>
    <t xml:space="preserve"> es una ejecución de una obra aislada o conjuntamente con la redacción del proyecto o la realización de alguno de los trabajos enumerados en el anexo 3 de la ley de contratos del sector  publico</t>
  </si>
  <si>
    <t>implicará la transferencia al concesionario de un riesgo operacional en la explotación de la obra</t>
  </si>
  <si>
    <t xml:space="preserve">conforme el artículo 10 Estatuto básico del empleado público son funcionarios interinos los nombrados con carácter temporal cuando se dé alguna de las siguientes circunstancias </t>
  </si>
  <si>
    <t xml:space="preserve">Esté prevista su contratación por disponer de créditos suficientes el correspondiente presupuesto de su relación de puestos de trabajo </t>
  </si>
  <si>
    <t xml:space="preserve">Procedimientos de selección de personal públicos , rigiéndose por los criterios de igualdad mérito , capacidad publicidad y celeridad </t>
  </si>
  <si>
    <t xml:space="preserve">ambas son ciertas </t>
  </si>
  <si>
    <t xml:space="preserve">El Real Decreto Legislativo 5/2015 no tiene en su  ámbito de aplicación </t>
  </si>
  <si>
    <t xml:space="preserve">los organismos publicos </t>
  </si>
  <si>
    <t xml:space="preserve">las entidades de derecho privadas dependientes de administraciones privadas </t>
  </si>
  <si>
    <t>según el Real Decreto Legislativo 5/2015  son empleados públicos</t>
  </si>
  <si>
    <t xml:space="preserve">quienes desempeñan funciones retribuidas en la Administración General del Estado al servicio de los intereses generales </t>
  </si>
  <si>
    <t xml:space="preserve">quienes desempeñan servicios profesionales retribuidos de carácter permanente para la Administración General del Estado al servicio de los intereses generales </t>
  </si>
  <si>
    <t xml:space="preserve">quienes desempeñan funciones retribuidas en las Administraciones Públicas al servicio de los intereses generales </t>
  </si>
  <si>
    <t xml:space="preserve">quienes desempeñan funciones retribuidas en la Administración General del Estado al servicio de los intereses generales con carácter permanente o por razones expresamente justificadas de necesidad y urgencia </t>
  </si>
  <si>
    <t xml:space="preserve">conforme establece el Real Decreto Legislativo 5/2015 en su artículo 9 son funcionarios de carrera </t>
  </si>
  <si>
    <t xml:space="preserve">quienes en virtud de nombramiento legal o reglamentario están vinculados a la Administración General del Estado por relación estatutaria regulada por el Derecho Administrativo para servicios profesionales retribuidos con carácter permanente </t>
  </si>
  <si>
    <t xml:space="preserve">quienes en virtud de nombramiento legal están vinculados a la administración pública por relación estatutaria regulada por el Derecho Administrativo para el desempeño de servicios profesionales retribuidos de carácter permanente </t>
  </si>
  <si>
    <t xml:space="preserve">quienes en virtud de nombramiento reglamentario están vinculados a una administración pública por una relación estatutaria o administrativa para el desempeño de funciones al servicio del interés general </t>
  </si>
  <si>
    <t>cuando el empresario tiene la obligación de fabricación de una cosa o cosas que han de ser entregadas con arreglo a características peculiares fijadas previamente conforme la LCSP se trata de un contrato de</t>
  </si>
  <si>
    <t>servicios</t>
  </si>
  <si>
    <t>obras</t>
  </si>
  <si>
    <t xml:space="preserve"> concesión de servicios</t>
  </si>
  <si>
    <t>suministro</t>
  </si>
  <si>
    <t xml:space="preserve">conforme el Estatuto básico del empleado público el personal laboral </t>
  </si>
  <si>
    <t xml:space="preserve">Puede ser por tiempo indefinido temporal o en formación </t>
  </si>
  <si>
    <t xml:space="preserve">Su contratación debe seguir razones expresamente justificadas de necesidad y urgencia </t>
  </si>
  <si>
    <t xml:space="preserve">Los procedimientos del personal laboral indefinido deberán ser públicos , nos procedimientos del personal laboral temporal o en formación podrán ser discrecionales en función de las necesidades del departamento atendiendo al interés general </t>
  </si>
  <si>
    <t xml:space="preserve">el personal eventual, conforme establece el Estatuto básico del empleado público </t>
  </si>
  <si>
    <t xml:space="preserve">realiza funciones retribuidas en ejercicio de potestades públicas, siendo éstas adscritas a un cargo de confianza </t>
  </si>
  <si>
    <t xml:space="preserve">Tiene entre sus funciones las de confianza y asesoramiento especial gozando d inamovilidad en su cargo pudiendo solo ser cesado trasladado o jubilado, conforme  lo que dispongan las leyes </t>
  </si>
  <si>
    <t xml:space="preserve">le será aplicable en lo que sea adecuado a la naturaleza de su condición el régimen general de los funcionarios de carrera </t>
  </si>
  <si>
    <t xml:space="preserve">Ninguna es cierta </t>
  </si>
  <si>
    <t xml:space="preserve">Según establece el EBEP El personal directivo y profesional no </t>
  </si>
  <si>
    <t xml:space="preserve">Estará sujeto a principios de mérito y capacidad </t>
  </si>
  <si>
    <t xml:space="preserve">Está sujeto a  principios de idoneidad Publicidad,  concurrencia  </t>
  </si>
  <si>
    <t>Está sujeto a principios de eficiencia y eficacia</t>
  </si>
  <si>
    <t xml:space="preserve">Está sujeto a la consideración en materia de empleo objeto de negociación colectiva </t>
  </si>
  <si>
    <t>No es una situación administrativa de los funcionarios según el EBEP</t>
  </si>
  <si>
    <t xml:space="preserve">el servicio activo </t>
  </si>
  <si>
    <t xml:space="preserve">los servicios específicos </t>
  </si>
  <si>
    <t xml:space="preserve">la excedencia </t>
  </si>
  <si>
    <t xml:space="preserve">El servicio en otras administraciones públicas </t>
  </si>
  <si>
    <t xml:space="preserve">conforme el Estatuto básico del empleado público no se encuentran en situación de  servicios especiales los funcionarios que sean nombrados </t>
  </si>
  <si>
    <t xml:space="preserve">Diputados o senadores de las Cortes generales y miembros del Gobierno </t>
  </si>
  <si>
    <t xml:space="preserve">miembros del Tribunal Constitucional y del Defensor del Pueblo o destinados en el Tribunal de Cuentas </t>
  </si>
  <si>
    <t>Subsecretarios , secretarios generales  o directores generales de organismos públicos</t>
  </si>
  <si>
    <t xml:space="preserve">Directivos profesionales contratados al servicio de las Administraciones Públicas </t>
  </si>
  <si>
    <t>La ley orgánica 3/2007 De igualdad de género señala como criterios de los poderes públicos</t>
  </si>
  <si>
    <t>la efectividad del derecho constitucional de igualdad entre mujeres y hombres</t>
  </si>
  <si>
    <t>la integración del principio de igualdad de trato en el conjunto de políticas</t>
  </si>
  <si>
    <t>la obligatoriedad de aplicación del principio de discriminación positiva</t>
  </si>
  <si>
    <t>la AY la B son ciertas</t>
  </si>
  <si>
    <t>la Ley Orgánica 3 2007 para la igualdad efectiva de mujeres y hombres</t>
  </si>
  <si>
    <t>establece como criterio general en la colaboración y cooperación entre las distintas Administraciones Públicas para la aplicación del principio de igualdad</t>
  </si>
  <si>
    <t>es establece el principio de participación equilibrada de mujeres y hombres en las candidaturas electorales</t>
  </si>
  <si>
    <t>establece la adopción de medidas necesarias para la erradicación de violencia de género</t>
  </si>
  <si>
    <t>en el capítulo dos del título II de la Ley Orgánica 3 2007 se establecen la necesidad realizar acciones administrativas en las siguientes áreas</t>
  </si>
  <si>
    <t>en los ámbitos educativo artístico salud sociedad la información deportivo , rural, vivienda cooperación para el desarrollo contratos para las Administraciones Públicas y subvenciones públicas</t>
  </si>
  <si>
    <t>en los ámbitos educativo artístico salud sociedad la información deportivo, empresarial, rural, vivienda cooperación para el desarrollo contratos para las Administraciones Públicas y subvenciones públicas</t>
  </si>
  <si>
    <t>en los ámbitos educativo artístico salud sociedad la información deportivo, empresarial, universitario, rural, vivienda cooperación para el desarrollo contratos para las Administraciones Públicas y subvenciones públicas</t>
  </si>
  <si>
    <t>en los ámbitos educativo artístico salud sociedad la información deportivo, empresarial, universitario, jurídico, rural, vivienda cooperación para el desarrollo contratos para las Administraciones Públicas y subvenciones públicas</t>
  </si>
  <si>
    <t>según el artículo 51 de la Ley 3 ley orgánica 3 2007 para la igualdad efectiva las Administraciones Públicas seguirán por los siguientes criterios de actuación</t>
  </si>
  <si>
    <t>cuántos ejes de acción tiene el segundo plan de igualdad 2015 2020</t>
  </si>
  <si>
    <t xml:space="preserve">Es cierto que </t>
  </si>
  <si>
    <t xml:space="preserve">los funcionarios transferidos a las comunidades autónomas hallándose en función de servicio activo elevarán su nivel de grupo su grupo del cuerpo o escala de procedencia respetando los derechos económicos inherentes a su nueva posición reconocida </t>
  </si>
  <si>
    <t xml:space="preserve">los funcionarios que reingresen al servicio activo en la administración de origen procedentes de la prestación de servicios de Administraciones Públicas Verán reconocido su progreso profesional y efectos siempre y cuando exista un convenio de Conferencia Sectorial </t>
  </si>
  <si>
    <t xml:space="preserve">las funciones de carrera que en virtud del proceso de transferencias o procedimientos de provisión de puestos de trabajo obtienen destino en una administración distinta serán declarados en situación de servicio en otras Administraciones Públicas </t>
  </si>
  <si>
    <t xml:space="preserve">el Estatuto básico del empleado público reconoce </t>
  </si>
  <si>
    <t xml:space="preserve">cuatro tipos de excedencia </t>
  </si>
  <si>
    <t>5 tipos de excedencia</t>
  </si>
  <si>
    <t>6 tipos de excedencia</t>
  </si>
  <si>
    <t xml:space="preserve">7 tipos de excedencia </t>
  </si>
  <si>
    <t xml:space="preserve">los funcionarios de carrera pueden obtener excedencia voluntaria por interés particular cuando hayan prestado servicios efectivos durante un periodo mínimo de </t>
  </si>
  <si>
    <t xml:space="preserve">3 años </t>
  </si>
  <si>
    <t xml:space="preserve">4 años </t>
  </si>
  <si>
    <t xml:space="preserve">10 años </t>
  </si>
  <si>
    <t>Siguiendo  el Estatuto básico del empleado público el derecho a acogerse a la situación de excedencia, pese a ser solicitada por el funcionario , no puede declararse</t>
  </si>
  <si>
    <t>Cuando el funcionario público se encuentre prestando servicios especiales al Estado</t>
  </si>
  <si>
    <t>cuando el funcionario público se encuentre de baja por incapacidad temporal o permanente</t>
  </si>
  <si>
    <t xml:space="preserve">cuando el funcionario público se encuentra en situación de expediente disciplinario </t>
  </si>
  <si>
    <t>cuando el funcionario público se encuentre prestando servicio en otras administraciones públicas</t>
  </si>
  <si>
    <t xml:space="preserve">El Estatuto el funcionario podrá solicitar excedencia voluntaria por agrupación familiar </t>
  </si>
  <si>
    <t xml:space="preserve">Cuando su cónyuge resida en otra calidad y este desempeñando un puesto de trabajo de carácter fijo para cualquiera de las Administraciones Públicas o empresas privadas de la provincia a la que el funcionario solicita traslado </t>
  </si>
  <si>
    <t xml:space="preserve">Siempre con el requisito de haber prestado los servicios efectivos durante el periodo establecido para los funcionarios </t>
  </si>
  <si>
    <t xml:space="preserve">Devengando retribuciones y siéndoles computable el tiempo de permanencia en tal situación efectos de ascensos trienios y derechos en el régimen de Seguridad Social </t>
  </si>
  <si>
    <t xml:space="preserve">Si está ocupando puestos de carácter fijo en la administración pública en la Unión Europea u organizaciones internacionales </t>
  </si>
  <si>
    <t>cuántos ejes tiene el tercer plan de acción de igualdad 2021 2025</t>
  </si>
  <si>
    <t>de entre los ejes establecidos en el segundo plan de igualdad no está</t>
  </si>
  <si>
    <t>la formación información y sensibilización</t>
  </si>
  <si>
    <t>la conciliación y responsabilidad</t>
  </si>
  <si>
    <t>la mejora de la igualdad doméstica</t>
  </si>
  <si>
    <t>las medidas instrumentales para la transformación organizativa</t>
  </si>
  <si>
    <t>según el preámbulo de la ley 3 barra 2007 el principio de igualdad debe proyectarse</t>
  </si>
  <si>
    <t>sobre los diversos ámbitos del ordenamiento de la realidad social cultural y artística</t>
  </si>
  <si>
    <t>sobre los diversos ámbitos de la sociedad civil</t>
  </si>
  <si>
    <t>sobre los diversos ámbitos de la administración pública</t>
  </si>
  <si>
    <t>el principio de igualdad se según la ley 3 barra 2007 se considera una dimensión</t>
  </si>
  <si>
    <t>universal</t>
  </si>
  <si>
    <t>permanente</t>
  </si>
  <si>
    <t>general</t>
  </si>
  <si>
    <t>transversal</t>
  </si>
  <si>
    <t>según la Ley Orgánica 3 barra 2007, un instrumento básico para la aplicación del principio de igualdad en la Administración General del Estado es</t>
  </si>
  <si>
    <t>la creación de un ministerio de igualdad</t>
  </si>
  <si>
    <t>el establecimiento de un plan estratégico de igualdad</t>
  </si>
  <si>
    <t>la creación de diversas comisiones interministeriales de igualdad</t>
  </si>
  <si>
    <t>El artículo 18  de la LCSP establece que</t>
  </si>
  <si>
    <t xml:space="preserve">se entenderá por contrato mixto aquel que contenga prestaciones  correspondientes a otro u otros de distinta clase. </t>
  </si>
  <si>
    <t>Tendrán la consideración de contratos privados a) Los que celebren las Administraciones Públicas</t>
  </si>
  <si>
    <t xml:space="preserve">Son contratos sujetos a una regulación armonizada Los contratos de obras, de concesión de obras y de concesión de servicios cuyo valor estimado  sea igual o superior a 5.382.000 euros. </t>
  </si>
  <si>
    <t>se considerarán contratos de suministro: a) Aquellos en los que el empresario se obligue a entregar una pluralidad de bienes de forma  sucesiva y por precio unitario sin que la cuantía total se defina con exactitud al tiempo de  celebrar el contrato, por estar subordinadas las entregas a las necesidades del adquirente</t>
  </si>
  <si>
    <t>*Según el artículo 47 de la Ley 39/2015, de 1 de octubre, del Procedimiento Administrativo Común de las Administraciones Públicas indique cuáles de los siguientes actos son nulos de pleno derecho</t>
  </si>
  <si>
    <t>Los que sean constitutivos de infracción penal o se dicten como consecuencia de ésta</t>
  </si>
  <si>
    <t>Los que no tengan un contenido imposible. </t>
  </si>
  <si>
    <t>Los dictados por órgano incompetente por razón de género. </t>
  </si>
  <si>
    <t>El artículo 17   de la LCSP establece que</t>
  </si>
  <si>
    <t>los contratos del sector público podrán estar sometidos  a un régimen jurídico de derecho administrativo o de derecho privado</t>
  </si>
  <si>
    <t>Un contrato de concesión de Servicios es aquel en cuya virtud uno o varios poderes adjudicadores  encomiendan a título oneroso a una o varias personas, naturales o jurídicas, la gestión de un  servicio cuya prestación sea de su titularidad o competencia</t>
  </si>
  <si>
    <t>son contratos de servicios aquellos cuyo objeto son prestaciones  de hacer consistentes en el desarrollo de una actividad o dirigidas a la obtención de un resultado  distinto de una obra o suministro, incluyendo aquellos en que el adjudicatario se obligue a  ejecutar el servicio de forma sucesiva y por precio unitario</t>
  </si>
  <si>
    <t xml:space="preserve">Son contratos de suministro, en virtud del artículo 16, los que tienen por objeto la adquisición,  el arrendamiento financiero, o el arrendamiento, con o sin opción de compra, de productos o  bienes muebles. </t>
  </si>
  <si>
    <t xml:space="preserve">El deber de motivar se considerará cumplido </t>
  </si>
  <si>
    <t>cuando los hechos y fundamentos de  derecho se expresen de forma sucinta</t>
  </si>
  <si>
    <t>Únicamente si toma  forma de resolución de tipo  jurisdiccional</t>
  </si>
  <si>
    <t>Incluso en caso de los actos presuntos</t>
  </si>
  <si>
    <t>el acuerdo de realización de actuaciones complementarias se notificará a los interesados concediéndoles un plazo para formular alegaciones que tendrán por pertinentes tras la finalización de las mismas</t>
  </si>
  <si>
    <t xml:space="preserve">5 días </t>
  </si>
  <si>
    <t xml:space="preserve">7 días </t>
  </si>
  <si>
    <t xml:space="preserve">10 días </t>
  </si>
  <si>
    <t>¿Cuál es el objeto de la Ley Orgánica de igualdad efectiva entre mujeres y hombres según el artículo 1 de la misma?</t>
  </si>
  <si>
    <t>Promover una sociedad democrática e igualitaria avanzada</t>
  </si>
  <si>
    <t>Promover las condiciones para que la igualdad de los individuos sea real y activa</t>
  </si>
  <si>
    <t>Hacer efectivo el derecho de igualdad de trato y de oportunidades entre mujeres y hombres</t>
  </si>
  <si>
    <t>Todas las respuestas son correctas</t>
  </si>
  <si>
    <t>Según el artículo 41 de la Ley de Procedimiento Administrativo Común de las Administraciones Públicas</t>
  </si>
  <si>
    <t>Los actos administrativos que dicten las Administraciones Públicas, bien de oficio o a instancia del interesado, se producirán por el órgano competente ajustándose a los requisitos y al procedimiento establecido.</t>
  </si>
  <si>
    <t>A efectos de la resolución del procedimiento, se solicitarán aquellos informes que sean preceptivos por las disposiciones legales, y los que se juzguen necesarios para resolver, citándose el precepto que los exija o fundamentando, en su caso, la conveniencia de reclamarlos.</t>
  </si>
  <si>
    <t>Cuando la notificación se realice con ocasión de la comparecencia espontánea del interesado o su representante en las oficinas de asistencia en materia de registro y solicite la comunicación o notificación personal en ese momento.</t>
  </si>
  <si>
    <t>no puede exceder de 6 meses</t>
  </si>
  <si>
    <t>*Según el artículo 47 de la Ley 39/2015, de 1 octubre, de Procedimiento Administrativo Común  de las Administraciones Públicas, señale la opción que implicaría que un acto sea nulo de pleno derecho: </t>
  </si>
  <si>
    <t>Los dictados prescindiendo total y absolutamente del procedimiento legalmente establecido.</t>
  </si>
  <si>
    <t>Los dictados por una Administración Pública de ámbito autonómico. </t>
  </si>
  <si>
    <t>Los que afecten a derechos individuales.  </t>
  </si>
  <si>
    <t>Las Administraciones Públicas podrá rectificar en cualquier momento, de oficio o a instancia de los interesados, los errores materiales, de hecho o aritméticos existentes en sus actos.</t>
  </si>
  <si>
    <t>El artículo 15   de la LCSP establece que</t>
  </si>
  <si>
    <t xml:space="preserve">Tendrán la consideración de contratos privados los celebrados por entidades del sector público que siendo poder adjudicador no reúnan la condición de Administraciones Públicas. </t>
  </si>
  <si>
    <t>Son contratos sujetos a una regulación armonizada los contratos de obras, los de concesión de  obras, los de concesión de servicios, los de suministro, y los de servicios, cuyo valor estimado  sea igual o superior a las cuantías establecidas en el presente artículo</t>
  </si>
  <si>
    <t>Conforme Estatuto Básico del Empleado Público la prescripción de las sanciones comenzará a contarse</t>
  </si>
  <si>
    <t>Desde el momento en el que se hubieran cometido</t>
  </si>
  <si>
    <t>Desde el momento de su notificación administrativa</t>
  </si>
  <si>
    <t>Desde la firmeza de la resolución sancionadora</t>
  </si>
  <si>
    <t>Desde el momento en el que la administración comience a sufrir el perjuicio causado por estas.</t>
  </si>
  <si>
    <t>Es carácterístico de los actos administrativos:</t>
  </si>
  <si>
    <t>La retroactividad</t>
  </si>
  <si>
    <t>La presunción de legalidad</t>
  </si>
  <si>
    <t>La presunción de ejecutividad</t>
  </si>
  <si>
    <t>no es necesario guardar el orden de incoación excepto si por la naturaleza de los hechos debe ejercerse la potestad sancionadora</t>
  </si>
  <si>
    <t>de acuerdo con lo establecido en el artículo 62 de la ley 39 2015 de 1 de octubre del procedimiento administrativo común de las Administraciones Públicas los procedimientos de naturaleza sancionadora</t>
  </si>
  <si>
    <t>se iniciarán siempre de oficio  por acuerdo del órgano competente bien por propia iniciativa o como consecuencia de orden superior a petición razonada de otros órganos o por denuncia</t>
  </si>
  <si>
    <t>se iniciarán siempre de oficio por acuerdo de órgano competente bien por propia iniciativa o como consecuencia de orden superior o petición razonada de otros órganos</t>
  </si>
  <si>
    <t>se iniciarán siempre de oficio por acuerdo de órgano competente bien por propia iniciativa o como consecuencia de petición de órgano superior</t>
  </si>
  <si>
    <t>se iniciarán siempre de oficio por acuerdo de órgano competente bien por propia iniciativa,omo consecuencia de petición de órgano superior o opr denuncia</t>
  </si>
  <si>
    <t>¿Qué acto, conforme el artículo 35 de la ley de Procedimiento Administrativo Común de las Administraciones Públicas no ha de ser motivado?</t>
  </si>
  <si>
    <t>Los actos que resuelvan procedimientos de revisión de oficio de disposiciones o  actos administrativos, recursos administrativos y procedimientos de arbitraje y  los que declaren su inadmisión.</t>
  </si>
  <si>
    <t>Los acuerdos de suspensión de actos, cualquiera que sea el motivo de ésta</t>
  </si>
  <si>
    <t>Los actos que admitan pruebas propuestas por los interesados.</t>
  </si>
  <si>
    <t>Deberá intentarse hasta su perfección quedando en suspenso el procedimiento y el plazo para resolver</t>
  </si>
  <si>
    <t>que norma tiene por objeto hacer efectivo el derecho de igualdad de trato y de oportunidades entre mujeres y hombres y la eliminación de la discriminación de la mujer?</t>
  </si>
  <si>
    <t>Ley Orgánica 1/2004 de 28 de diciembre de protección integral contra la violencia de género</t>
  </si>
  <si>
    <t xml:space="preserve">El pacto de Estado contra la violencia de género </t>
  </si>
  <si>
    <t>El Real decreto 902 2020 de 13 de octubre de igualdad retributiva entre mujeres y hombres</t>
  </si>
  <si>
    <t>según el artículo 1 de la Ley Orgánica de igualdad efectiva entre mujeres y hombres se pretenden la eliminación de la discriminación de la mujer en todos los ámbitos y singularmente en las esferas</t>
  </si>
  <si>
    <t>política civil cultural familiar social y de la tercera edad</t>
  </si>
  <si>
    <t>política civil laboral empresarial y social</t>
  </si>
  <si>
    <t>HP política civil empresarial económica deportiva y familiar</t>
  </si>
  <si>
    <t>política civil laboral económica social y cultural</t>
  </si>
  <si>
    <t>El artículo 14 del EBEP establece que los empleados públicos tienen el siguiente derecho de carácter individual</t>
  </si>
  <si>
    <t>Derecho al teletrabajo</t>
  </si>
  <si>
    <t>Derecho a la presunción de inocencia en caso de falta leve,  grave o muy grave</t>
  </si>
  <si>
    <t>Derecho a rechazar  cualquier regalo, favor o servicio en condiciones ventajosas que vaya más allá de los usos habituales, sociales y de cortesía</t>
  </si>
  <si>
    <t>A la adopción de medidas que favorezcan la conciliación de la vida personal, familiar y laboral</t>
  </si>
  <si>
    <t xml:space="preserve">los actos de las Administraciones Públicas son nulos de pleno derecho en los casos siguientes . señala la incorrecta </t>
  </si>
  <si>
    <t xml:space="preserve">los que limiten los derechos subjetivos o intereses legítimos </t>
  </si>
  <si>
    <t xml:space="preserve">los dictados por órgano manifiestamente incompetente por razón de la materia o territorio </t>
  </si>
  <si>
    <t xml:space="preserve">los que tengan contenido imposible </t>
  </si>
  <si>
    <t xml:space="preserve">los que sean constitutivos de infracción penal o se dicten como consecuencia de esta </t>
  </si>
  <si>
    <t>¿Qué artículo de la Constitución española establece que los españoles son iguales ante la ley sin que pueda prevalecer discriminación alguna entre otras por razón de sexo?</t>
  </si>
  <si>
    <t>El artículo 15</t>
  </si>
  <si>
    <t>el artículo 14</t>
  </si>
  <si>
    <t>el artículo 10</t>
  </si>
  <si>
    <t>el artículo 27</t>
  </si>
  <si>
    <t>El artículo 16   de la LCSP establece que</t>
  </si>
  <si>
    <t xml:space="preserve">Cuando un contrato mixto comprenda prestaciones propias de dos o más contratos de obras,  suministros o servicios se atenderá al carácter de la prestación principal. . </t>
  </si>
  <si>
    <t>el objeto de la Ley Orgánica de igualdad entre mujeres y hombres es hacer efectivo el derecho de igualdad de trato y oportunidades entre mujeres y hombres en particular mediante</t>
  </si>
  <si>
    <t>La eliminación de discriminación en la mujer</t>
  </si>
  <si>
    <t>La eliminación de discriminación del hombre</t>
  </si>
  <si>
    <t>La promoción de políticas inclusivas para las mujeres</t>
  </si>
  <si>
    <t>la A y la B son correctas</t>
  </si>
  <si>
    <t>*Según el artículo 12 de la Ley Orgánica 3/2007, de 22 de marzo, para la igualdad efectiva de  mujeres y hombres ¿puede una persona recabar de los tribunales la tutela del derecho a la igualdad  entre mujeres y hombres? </t>
  </si>
  <si>
    <t>Si, incluso tras la terminación de la relación en la que supuestamente se ha producido la discriminación. </t>
  </si>
  <si>
    <t>No, sólo puede hacerlo durante la relación laboral en la que supuestamente se ha producido la  discriminación. </t>
  </si>
  <si>
    <t>Si, pero sólo si se ha establecido legalmente, mediante negociación colectiva.</t>
  </si>
  <si>
    <t>No, sólo las personas jurídicas con interés legítimo pueden recabar de los tribunales la tutela  del derecho. </t>
  </si>
  <si>
    <t>El artículo 24 de la LCSP establece que</t>
  </si>
  <si>
    <t xml:space="preserve"> son contratos de obras aquellos que tienen por objeto : a) La ejecución de una obra, aislada o conjuntamente con la redacción del proyecto, o la  realización de alguno de los trabajos enumerados en el Anexo I. </t>
  </si>
  <si>
    <t>El articulo 52 regula los principios de conducta de los empleados públicos, entre los que se encuentra</t>
  </si>
  <si>
    <t>Cumplirán con diligencia las tareas que les correspondan o se les encomienden y, en su caso,  resolverán dentro de plazo los procedimientos o expedientes de su competencia</t>
  </si>
  <si>
    <t>Actuarán de acuerdo con los principios de eficacia, economía y eficiencia, y vigilarán la  consecución del interés general y el cumplimiento de los objetivos de la organización</t>
  </si>
  <si>
    <t>No aceptarán ningún trato de favor o situación que implique privilegio o ventaja injustificada,  por parte de personas físicas o entidades privadas</t>
  </si>
  <si>
    <t xml:space="preserve">Administrarán los recursos y bienes públicos con austeridad, y no utilizarán los mismos en  provecho propio o de personas allegadas. Tendrán, asimismo, el deber de velar por su  conservación. </t>
  </si>
  <si>
    <t xml:space="preserve">los actos administrativos serán objeto de publicación cuando . señala la incorrecta </t>
  </si>
  <si>
    <t xml:space="preserve">así lo establezcan las normas reguladoras de cada procedimiento o lo aconsejen razones de interés público apreciadas por el órgano competente </t>
  </si>
  <si>
    <t xml:space="preserve">el acto tenga por destinatario a una pluralidad indeterminada de personas </t>
  </si>
  <si>
    <t xml:space="preserve">la administración  estime que la notificación efectuada a un solo interesado es insuficiente para garantizar la notificación a todos no siendo necesaria en este caso la notificación individualizada </t>
  </si>
  <si>
    <t xml:space="preserve">se trate de actos integrantes de un procedimiento selectivo de concurrencia competitiva de cualquier tipo </t>
  </si>
  <si>
    <t>de conformidad con el RDL 5/2015 por el que se aprueba el Estatuto Básico del Empleado Público los funcionarios públicos</t>
  </si>
  <si>
    <t>deberán encontrarse en servicio activo, salvo que la ley disponga otra cosa</t>
  </si>
  <si>
    <t xml:space="preserve">podrán encontrarse en servicio activo o en suspensión de funciones </t>
  </si>
  <si>
    <t>podrán encontrarse en servicio activo en suspensión de funciones o en excedencia</t>
  </si>
  <si>
    <t>podrán encontrarse en las diferentes situaciones descritas en el artículo 85 de dicha ley</t>
  </si>
  <si>
    <t>El artículo 13 a)  de la LCSP establece que</t>
  </si>
  <si>
    <t xml:space="preserve">son contratos de obras aquellos que tienen por objeto : La ejecución de una obra, aislada o conjuntamente con la redacción del proyecto, o la  realización de alguno de los trabajos enumerados en el Anexo I. </t>
  </si>
  <si>
    <t>se entenderá por contrato mixto aquel que contenga prestaciones  correspondientes a otro u otros de distinta clase</t>
  </si>
  <si>
    <t>el derecho penal tiene una función</t>
  </si>
  <si>
    <t>sancionadora</t>
  </si>
  <si>
    <t>punitiva</t>
  </si>
  <si>
    <t>preventiva</t>
  </si>
  <si>
    <t>moral</t>
  </si>
  <si>
    <t>existe acción penalmente relevante cuando se producen</t>
  </si>
  <si>
    <t>fuerza irresistible</t>
  </si>
  <si>
    <t>movimientos reflejos</t>
  </si>
  <si>
    <t>estados de inconsciencia</t>
  </si>
  <si>
    <t>conducta voluntaria</t>
  </si>
  <si>
    <t xml:space="preserve"> el trastorno mental transitorio es una causa de</t>
  </si>
  <si>
    <t>tipicidad</t>
  </si>
  <si>
    <t>inimputabilidad</t>
  </si>
  <si>
    <t>antijuridicidad</t>
  </si>
  <si>
    <t>culpabilidad</t>
  </si>
  <si>
    <t>el caso fortuito</t>
  </si>
  <si>
    <t>es una causa de inimputabilidad</t>
  </si>
  <si>
    <t>es una causa de inexigibilidad</t>
  </si>
  <si>
    <t>es una causa de tipicidad</t>
  </si>
  <si>
    <t>no es una causa de inexigibilidad</t>
  </si>
  <si>
    <t>aún delito cometido en ejecución de un plan preconcebido que realice una pluralidad de acciones u omisiones que infrinjan el mismo precepto penal se denomina</t>
  </si>
  <si>
    <t>delito masa</t>
  </si>
  <si>
    <t>delito continuado</t>
  </si>
  <si>
    <t>delito o sucesivo</t>
  </si>
  <si>
    <t>concurso ideal de delitos</t>
  </si>
  <si>
    <t>los poderes públicos en relación con la discriminación positiva,</t>
  </si>
  <si>
    <t>adoptarán medidas específicas en favor de las personas discriminadas para corregir la desigualdad de hecho</t>
  </si>
  <si>
    <t>adoptarán medidas específicas en favor de las mujeres</t>
  </si>
  <si>
    <t>adoptarán todas aquellas medidas que fueren necesarias para conseguir el objetivo antidiscriminatorio perseguido</t>
  </si>
  <si>
    <t>las personas fisicas podrán adoptar este tipo de medidas, no así las jurídicas</t>
  </si>
  <si>
    <t>a la Formación Profesional</t>
  </si>
  <si>
    <t>a la afiliación en organizaciones sindicales</t>
  </si>
  <si>
    <t>al trabajo por cuenta propia</t>
  </si>
  <si>
    <t>el principio de igualdad de trato</t>
  </si>
  <si>
    <t>es un principio informador del ordenamiento jurídico</t>
  </si>
  <si>
    <t>es un principio rector de los poderes del Estado</t>
  </si>
  <si>
    <t>es un principio público</t>
  </si>
  <si>
    <t>el artículo 73 del Código Penal establece que</t>
  </si>
  <si>
    <t>al responsable de dos o más delitos o faltas se le impondrán las penas correspondientes a las infracciones para su cumplimiento sucesivo</t>
  </si>
  <si>
    <t>al responsable de dos o más delitos o faltas se le impondrán las penas correspondientes a las infracciones para su cumplimiento simultaneo</t>
  </si>
  <si>
    <t>al responsable de dos o más delitos o faltas se le impondrán las penas opcionales correspondientes a las infracciones para su cumplimiento alternativo</t>
  </si>
  <si>
    <t>al responsable de dos o más delitos o faltas se le impondrán las penas opcionales correspondientes a las infracciones para su cumplimiento efectivo</t>
  </si>
  <si>
    <t>según la ley orgánica 3 barra 2007 el principio de igualdad de trato supone</t>
  </si>
  <si>
    <t>la disminución de la discriminación directa por razón de sexo</t>
  </si>
  <si>
    <t>la disminución de la discriminación indirecta por razón de sexo</t>
  </si>
  <si>
    <t>la disminución de la discriminación directa e indirecta por razón de sexo</t>
  </si>
  <si>
    <t>*Según el artículo 73 de la Ley Orgánica 10/1995, de 23 de noviembre, del Código Penal ¿puede  el autor de varios delitos o faltas responder por ellos con la aplicación de varias penas?</t>
  </si>
  <si>
    <t>Sí, el cumplimiento es simultáneo siempre que sea posible por la naturaleza y efectos de las  penas.  </t>
  </si>
  <si>
    <t>No, el cumplimiento de las penas ha de ser consuetudinario, indistintamente de la naturaleza o  de los efectos de las penas. </t>
  </si>
  <si>
    <t>No, el cumplimiento de las penas ha de ser sincrónico en todos los casos, indistintamente de la  naturaleza o de los efectos de las multas</t>
  </si>
  <si>
    <t>Sí, el cumplimiento es diacrónico, aunque sea posible por la naturaleza y efectos de las penas. </t>
  </si>
  <si>
    <t>nadie puede ser castigado</t>
  </si>
  <si>
    <t>por hechos cometidos bajo vigencia de una ley temporal</t>
  </si>
  <si>
    <t>por leyes penales que favorezcan al reo</t>
  </si>
  <si>
    <t>sino en virtud de juicio formal bajo un procedimiento establecido por ley</t>
  </si>
  <si>
    <t>por ley anterior a la perpetración de del delito</t>
  </si>
  <si>
    <t>el concurso ideal de delitos se produce cuando</t>
  </si>
  <si>
    <t>dos o más hechos constituyen un delito</t>
  </si>
  <si>
    <t>un hecho constituye dos o más delitos</t>
  </si>
  <si>
    <t>un delito puede ser castigado</t>
  </si>
  <si>
    <t>por una ley anterior a su perpetración</t>
  </si>
  <si>
    <t>por una ley posterior a su perpetración</t>
  </si>
  <si>
    <t>por una ley administrativa sancionadora</t>
  </si>
  <si>
    <t>por un órgano competente para sancionar</t>
  </si>
  <si>
    <t>las obligaciones establecidas en la ley orgánica 3 2007 se aplican</t>
  </si>
  <si>
    <t>toda persona física</t>
  </si>
  <si>
    <t>toda persona física y jurídica</t>
  </si>
  <si>
    <t>toda persona física jurídica y administrativa</t>
  </si>
  <si>
    <t>toda persona natural</t>
  </si>
  <si>
    <t>el ámbito de aplicación del la Ley Orgánica 3 2007 dice que</t>
  </si>
  <si>
    <t>todas las mujeres gozarán de los derechos derivados del principio de igualdad de trato</t>
  </si>
  <si>
    <t>todas las personas gozarán de los derechos derivados del principio de igualdad de trato</t>
  </si>
  <si>
    <t>todas las mujeres mayores de edad gozarán de los derechos derivados del principio de igualdad de trato</t>
  </si>
  <si>
    <t>desde el punto de vista doctrinal el delito será considerado bajo 3 concepciones</t>
  </si>
  <si>
    <t>Jurídica, Moral y fáctica</t>
  </si>
  <si>
    <t>Psicológica, jurídica y causal</t>
  </si>
  <si>
    <t>Sociológica, psiquiátrica y jurídica</t>
  </si>
  <si>
    <t>Filosófica sociológica y formal,</t>
  </si>
  <si>
    <t>el incumplimiento por los empresarios de sus obligaciones en materia de prevención de riesgos laborales da lugar a responsabilidades</t>
  </si>
  <si>
    <t>civiles</t>
  </si>
  <si>
    <t>penales</t>
  </si>
  <si>
    <t>La indemnización de los daños y perjuicios causados por un sujeto únicamente procede en el  caso de un incumplimiento del contrato adquirido con terceros. </t>
  </si>
  <si>
    <t>La ley de prevención de riesgos laborales</t>
  </si>
  <si>
    <t>tiene en su objeto determinar las responsabilidades En materia de protección de la salud de los trabajadores</t>
  </si>
  <si>
    <t>tiene por objeto establecer los derechos en materia de protección de los trabajadores . No así las responsabilidades</t>
  </si>
  <si>
    <t>Tiene por objeto central, establecer las garantías de los trabajadores y sus representantes y establecer específicamente, las responsabilidades civiles del empresario</t>
  </si>
  <si>
    <t>tiene por objeto de establecer las garantías de los trabajadores y establecer las responsabilidades penales de los empresarios</t>
  </si>
  <si>
    <t>la protección penal de la seguridad y salud en el trabajo se encuentra regulada en el Código Penal en su título</t>
  </si>
  <si>
    <t>XIV</t>
  </si>
  <si>
    <t>XVI</t>
  </si>
  <si>
    <t>XV</t>
  </si>
  <si>
    <t>la punibilidad implica</t>
  </si>
  <si>
    <t>la aplicación de una pena</t>
  </si>
  <si>
    <t>la imputación de dolo</t>
  </si>
  <si>
    <t>La responsabilidad del empresario en la ley de prevención de riesgos laborales se establece en el artículo</t>
  </si>
  <si>
    <t>Que los interesados no lo hayan solicitado o no se haya manifestado el efecto lesivo que motiva la indemnización. </t>
  </si>
  <si>
    <t>las responsabilidades administrativas del procedimiento sancionador en materia de prevención de riesgos laborales son compatibles con las</t>
  </si>
  <si>
    <t>responsabilidades civiles</t>
  </si>
  <si>
    <t>no es un principio del derecho penal</t>
  </si>
  <si>
    <t>la irretroactividad de disposiciones desfavorables</t>
  </si>
  <si>
    <t>la prohibición de analogía</t>
  </si>
  <si>
    <t>la buena fe</t>
  </si>
  <si>
    <t>la fundamentación en los hechos</t>
  </si>
  <si>
    <t>para que exista dolo la son necesarias la presencia de un</t>
  </si>
  <si>
    <t>elemento intencional y un elemento imprudente</t>
  </si>
  <si>
    <t>elemento intencional y resultado</t>
  </si>
  <si>
    <t>elemento volitivo y y resultado</t>
  </si>
  <si>
    <t>elemento intelectual y elemento volitivo</t>
  </si>
  <si>
    <t>según el artículo 7 los delitos se consideran cometidos</t>
  </si>
  <si>
    <t>en el momento en el que se ejecuta la acción omite el acto</t>
  </si>
  <si>
    <t>en el momento en el que la acción u omisión causa del perjuicio</t>
  </si>
  <si>
    <t>en el momento en el que la acción u omisión delictiva es ideada por él sujeto</t>
  </si>
  <si>
    <t>*En relación con la irretroactividad, el artículo 2 apartado 2. de la Ley Orgánica 10/1995, de 23  de noviembre, del Código Penal, establece que: </t>
  </si>
  <si>
    <t>Tendrán efecto retroactivo aquellas leyes penales que favorezcan al reo, aunque al entrar en  vigor hubiera recaído sentencia firme, siempre que el sujeto no hubiera comenzado a cumplir la  condena impuesta. </t>
  </si>
  <si>
    <t>La legislación penal no tendrá efecto retroactivo para el reo que estuviera cumpliendo condena  en el momento de su promulgación</t>
  </si>
  <si>
    <t>Tendrán efecto retroactivo aquellas leyes penales que favorezcan al reo siempre que no hayan  transcurrido más de diez años desde su ingreso en prisión y la fecha de publicación de la nueva disposición legal. </t>
  </si>
  <si>
    <t>Tendrán efecto retroactivo aquellas leyes penales que favorezcan al reo, aunque al entrar en  vigor hubiera recaído sentencia firme y el sujeto estuviese cumpliendo condena. </t>
  </si>
  <si>
    <t>además de la aplicación de los artículos específicos por delito contra la seguridad en el trabajo también se juzgan las conductas de las personas responsables mediante los artículos</t>
  </si>
  <si>
    <t>142 y 152 relativos a homicidio imprudente y lesiones</t>
  </si>
  <si>
    <t>164 y 165 relativos a resultado imprudente</t>
  </si>
  <si>
    <t>102 y 107 relativos a peligros graves por utilización de sustancias peligrosas</t>
  </si>
  <si>
    <t>serán éstas las que sufrirán la Pena señalada</t>
  </si>
  <si>
    <t>la pena señalada se atribuirá a los administradores o encargados del servicio responsables</t>
  </si>
  <si>
    <t>el acoso sexual</t>
  </si>
  <si>
    <t>es considerado un delito y no una discriminación</t>
  </si>
  <si>
    <t>es considerado una discriminación</t>
  </si>
  <si>
    <t>no está considerado una discriminación pero sí el acoso por razón de sexo</t>
  </si>
  <si>
    <t>la AY la C son ciertas</t>
  </si>
  <si>
    <t>el bien jurídico que se protege en el delito contra la seguridad y salud en el trabajo es</t>
  </si>
  <si>
    <t>la protección de la salud</t>
  </si>
  <si>
    <t>el cumplimiento de las normas de prevención de riesgos laborales</t>
  </si>
  <si>
    <t>la vida y salud de los trabajadores</t>
  </si>
  <si>
    <t>la reparación del daño puede consistir en obligaciones de dar hacer o no hacer</t>
  </si>
  <si>
    <t>el Código Penal tipifica el concepto de</t>
  </si>
  <si>
    <t>dolo</t>
  </si>
  <si>
    <t>imprudencia</t>
  </si>
  <si>
    <t>el tipo penal consta de tres elementos</t>
  </si>
  <si>
    <t>sujetos objeto y finalidad</t>
  </si>
  <si>
    <t>sujeto causa y finalidad</t>
  </si>
  <si>
    <t>sujetos objeto y acción</t>
  </si>
  <si>
    <t>sujeto pasivo sujeto activo y causa</t>
  </si>
  <si>
    <t>en caso de duda sobre determinación de la ley más favorable</t>
  </si>
  <si>
    <t>será oído el juez</t>
  </si>
  <si>
    <t>sera oído el Defensor del Pueblo</t>
  </si>
  <si>
    <t>será oído el reo</t>
  </si>
  <si>
    <t>será oído el Tribunal Constitucional</t>
  </si>
  <si>
    <t>en la evaluación de culpabilidad se analiza</t>
  </si>
  <si>
    <t>la tipicidad y el dolor</t>
  </si>
  <si>
    <t>la ausencia de causa justificativa el dolo y la imprudencia</t>
  </si>
  <si>
    <t>la antijuridicidad y la imputabilidad</t>
  </si>
  <si>
    <t>la imputabilidad el dolo y la imprudencia e inexigibilidad</t>
  </si>
  <si>
    <t>en relación con la tutela judicial efectiva</t>
  </si>
  <si>
    <t>cualquier persona tendrá capacidad y legitimación para intervenir en los procesos civiles que versen sobre la defensa del derecho a la igualdad</t>
  </si>
  <si>
    <t>corresponde a personas físicas con intereses legítimos recabar la tutela de derecha la igualdad entre hombres y mujeres</t>
  </si>
  <si>
    <t>tan solo las personas físicas y jurídicas con interés legítimo podrán tener capacidad y legitimación para intervenir en procesos civiles que versen sobre la defensa del derecho a la igualdad</t>
  </si>
  <si>
    <t>la discriminación indirecta</t>
  </si>
  <si>
    <t>es una discriminación practicada a través de terceros</t>
  </si>
  <si>
    <t>es una discriminación que se deduce de los preceptos legales</t>
  </si>
  <si>
    <t>es un criterio práctico aparentemente neutros que ponen desventaja a personas de un sexo</t>
  </si>
  <si>
    <t>ninguna es</t>
  </si>
  <si>
    <t>la estructura del delito requiere un orden secuencial evaluando</t>
  </si>
  <si>
    <t>la causalidad y la imprudencia</t>
  </si>
  <si>
    <t>la antijuridicidad y la culpabilidad</t>
  </si>
  <si>
    <t>la tipicidad y el dolo</t>
  </si>
  <si>
    <t>la imprudencia y la culpabilidad</t>
  </si>
  <si>
    <t>la igualdad en las responsabilidades familiares</t>
  </si>
  <si>
    <t>no está regulada por la Ley Orgánica 3 2007 sino por la ley de conciliación 39 1999</t>
  </si>
  <si>
    <t>se reconocerán a los trabajadores y trabajadoras dependiendo de cada sector industrial y teniendo en cuenta la proporcionalidad de las medidas</t>
  </si>
  <si>
    <t>se reconoce a los trabajadores y trabajadoras para evitar discriminación en la Ley Orgánica 1 de 2004</t>
  </si>
  <si>
    <t>la jurisprudencia ha delimitado el concepto de imprudencia grave cómo</t>
  </si>
  <si>
    <t>una acción u omisión voluntaria no maliciosa</t>
  </si>
  <si>
    <t>una infracción del deber de cuidado</t>
  </si>
  <si>
    <t>un resultado dañoso subsumible en la parte objetiva del tipo doloso</t>
  </si>
  <si>
    <t>las responsabilidades sociales</t>
  </si>
  <si>
    <t>la omisión es penada cuando</t>
  </si>
  <si>
    <t>existe una obligación específica o contractual de actuar</t>
  </si>
  <si>
    <t>el propio comitente crea una situación de riesgo para el bien protegido mediante una acción u omisión precedente</t>
  </si>
  <si>
    <t>la pluralidad de acciones que ocasiona una pluralidad de delitos es denominada</t>
  </si>
  <si>
    <t>concurso real de delitos</t>
  </si>
  <si>
    <t>las dos son ciertas</t>
  </si>
  <si>
    <t>la protección penal de la seguridad en el trabajo se encuentra regulada en el Código Penal en el artículo</t>
  </si>
  <si>
    <t>las cláusulas de los negocios jurídicos que constituyen causa de discriminación</t>
  </si>
  <si>
    <t>se considerarán nulos y sin efecto</t>
  </si>
  <si>
    <t>serán anulables desde el momento su realización</t>
  </si>
  <si>
    <t>darán lugar a responsabilidad a través de un sistema de reparaciones e indemnizaciones</t>
  </si>
  <si>
    <t>las medidas de acción positiva</t>
  </si>
  <si>
    <t>podrán establecerse libremente por el empresario para el acceso de las mujeres al empleo</t>
  </si>
  <si>
    <t>podrán ser aplicadas por los empresarios, deberán ser autorizadas para garantizar la igualdad</t>
  </si>
  <si>
    <t>serán igualmente aplicadas tanto al colectivo de las mujeres como al de los hombres</t>
  </si>
  <si>
    <t>en algunos casos podrán suponer discriminación hacia el sexo menos representado</t>
  </si>
  <si>
    <t>las políticas de empleo tendrán como objetivo</t>
  </si>
  <si>
    <t>aumentar la formación de las personas por igual en el mercado de trabajo</t>
  </si>
  <si>
    <t>aumentar la participación de las personas por igual en el mercado de trabajo</t>
  </si>
  <si>
    <t>aumentar la participación de las mujeres en el mercado de trabajo</t>
  </si>
  <si>
    <t>aumentar la participación de las mujeres y los hombres en el mercado de trabajo y en la Formación Profesional</t>
  </si>
  <si>
    <t>los delitos por imprudencia grave</t>
  </si>
  <si>
    <t>tienen como requisito la necesidad de perseguibilidad y denuncia por la presión a agraviada</t>
  </si>
  <si>
    <t>No tienen como requisito la necesidad de persegubilidad y denuncia por la presión a agraviada</t>
  </si>
  <si>
    <t>tienen como requisito la necesidad de y denuncia de persona agraviada o de terceros</t>
  </si>
  <si>
    <t>el empresario no ha hecho frente a las cuotas empresariales de la Seguridad Social a las que se encuentran legalmente obligado</t>
  </si>
  <si>
    <t>los planes de igualdad de las empresas deberán ser elaborados en todas las empresas que cuenten con más de</t>
  </si>
  <si>
    <t>100 trabajadores</t>
  </si>
  <si>
    <t>50 trabajadores</t>
  </si>
  <si>
    <t>250 trabajadores</t>
  </si>
  <si>
    <t>500 trabajadores</t>
  </si>
  <si>
    <t>se estiman como causas de inexigibilidad</t>
  </si>
  <si>
    <t>el error</t>
  </si>
  <si>
    <t>el miedo insuperable</t>
  </si>
  <si>
    <t>según el artículo cuatro del Código Penal en el caso de que un juez o tribunal en ejercicio de su jurisdicción tenga conocimiento de una ley que estime digna de reprensión</t>
  </si>
  <si>
    <t>deberá pronunciarse siguiendo el  procedimiento establecido, sobre el sentido de la norma</t>
  </si>
  <si>
    <t>aplicará la legislación supletoria evitando el fundamento en norma impropia</t>
  </si>
  <si>
    <t>acudirá al gobierno exponiendo lo conveniente y y dejará de aplicar la norma y plantear la cuestión ante Tribunal Superior</t>
  </si>
  <si>
    <t>según el Código Penal no existe delito sin</t>
  </si>
  <si>
    <t>Ley Orgánica previa</t>
  </si>
  <si>
    <t>ley previa</t>
  </si>
  <si>
    <t>Real Decreto ley previo</t>
  </si>
  <si>
    <t>norma con rango de ley previa</t>
  </si>
  <si>
    <t>según la Ley orgánica 3 2007 de Igualdad se debe impedir la discriminación</t>
  </si>
  <si>
    <t>De la  persona que presente parte de queja o demanda destinada a exigir el cumplimiento del principio de igualdad</t>
  </si>
  <si>
    <t>de toda persona física o jurídica que de parte de queja por discriminación contra la mujer</t>
  </si>
  <si>
    <t>de cualquier persona que por corregir una situación de desigualdad pueda sufrir efectos adversos o negativos</t>
  </si>
  <si>
    <t>de cualquier persona que plantee reclamación denuncia demanda o recurso destinada a impedir la discriminación de la mujer</t>
  </si>
  <si>
    <t>serán condenados con las penas de prisión de 6 meses a 3 años aquellos que</t>
  </si>
  <si>
    <t>con infracción de norma no facilite los medios necesarios para que los trabajadores desempeñen su actividad</t>
  </si>
  <si>
    <t>con infracción de norma de prevención de riesgos laborales pongan en peligro grave la vida de los trabajadores</t>
  </si>
  <si>
    <t>estando legalmente abrigados no faciliten los medios necesarios para que los trabajadores de medios o actividad con las medidas de seguridad y salud adecuadas</t>
  </si>
  <si>
    <t>penal extracontractual</t>
  </si>
  <si>
    <t>si las lesiones constatadas como graves si cometen por imprudencia profesional</t>
  </si>
  <si>
    <t>se aplicará pena de prisión</t>
  </si>
  <si>
    <t>además de la pena de prisión se aplicará la inhabilitación especial para el ejercicio de profesión u oficio</t>
  </si>
  <si>
    <t>se aplicará inhabilitación especial para el ejercicio de profesión u oficio</t>
  </si>
  <si>
    <t>dolo o culpa o negligencia, infracción de norma y exigibilidad legal</t>
  </si>
  <si>
    <t>y el delito contra la seguridad y salud de los trabajadores se comete por imprudencia grave</t>
  </si>
  <si>
    <t>se aplicará la pena superior en grado</t>
  </si>
  <si>
    <t>se aplicará la pena inferior en grado</t>
  </si>
  <si>
    <t>se aplicará la pena intermedia en grado</t>
  </si>
  <si>
    <t>puede optar por exigir la responsabilidad civil ante la jurisdicción civil</t>
  </si>
  <si>
    <t>la gestión de la transparencia en las Administraciones Públicas se puede encontrar información</t>
  </si>
  <si>
    <t>en el portal de transparencia de la Administración General del Estado</t>
  </si>
  <si>
    <t>en la oficina de transparencia dependiente de la Dirección General de gobernanza  Pública</t>
  </si>
  <si>
    <t>en las unidades de información de la Administración General del Estado</t>
  </si>
  <si>
    <t>no es responsables en el ámbito penal</t>
  </si>
  <si>
    <t>el promotor de la obra</t>
  </si>
  <si>
    <t>el coordinador de seguridad</t>
  </si>
  <si>
    <t>el subcontratista</t>
  </si>
  <si>
    <t>el sujeto activo en el delito contra la seguridad y salud en el trabajo es</t>
  </si>
  <si>
    <t>el trabajador</t>
  </si>
  <si>
    <t>el empresario</t>
  </si>
  <si>
    <t>la administración</t>
  </si>
  <si>
    <t>No puede ser responsable en el ámbito administrativo</t>
  </si>
  <si>
    <t>el servicio de prevención ajeno</t>
  </si>
  <si>
    <t>el trabajador autónomo, sin empleados a cargo que incumple las instrucciones de seguridad</t>
  </si>
  <si>
    <t>las entidades que tienen como actividad la auditoría de seguridad y salud</t>
  </si>
  <si>
    <t>no es posible  proseguir con la exigencia de responsabilidad en materia de Seguridad Social</t>
  </si>
  <si>
    <t>la función de la simplificación administrativa y la reducción de cargas desempeñada por la DG de Gobernanza Pública no se ocupa de</t>
  </si>
  <si>
    <t>el diseño e impulso de los  análisis de trámites innecesarios para reducir burocracia</t>
  </si>
  <si>
    <t>la gestión de la implantación de la obligación de elaborar  una memoria de análisis de impacto normativo</t>
  </si>
  <si>
    <t>la gestión la gestión del punto de acceso general para la difusión de contenidos y servicios públicos</t>
  </si>
  <si>
    <t>Una de las funciones propias de la gobernanza pública conforme publica la Dirección General de gobernanza pública no es</t>
  </si>
  <si>
    <t>la simplificación administrativa y reducción de cargas</t>
  </si>
  <si>
    <t>la inspección de servicios</t>
  </si>
  <si>
    <t>la atención a la ciudadanía</t>
  </si>
  <si>
    <t>la gestión de la agenda 2030</t>
  </si>
  <si>
    <t>en la responsabilidad por imprudencia en materia de seguridad y salud en el trabajo pueden ser autores</t>
  </si>
  <si>
    <t>las personas físicas</t>
  </si>
  <si>
    <t>las personas jurídicas</t>
  </si>
  <si>
    <t>ambas</t>
  </si>
  <si>
    <t>el concierto con entidades especializadas en materia de protección y prevención de los trabajadores por parte del empresario</t>
  </si>
  <si>
    <t>exime al empresario de su responsabilidad en esta materia</t>
  </si>
  <si>
    <t>no exime al empresario de su responsabilidad en esta materia</t>
  </si>
  <si>
    <t>impide las acciones contra el empresario en esta materia trasladándolas a la entidad especializada</t>
  </si>
  <si>
    <t>en la Ley General de Seguridad Social</t>
  </si>
  <si>
    <t xml:space="preserve"> el análisis de impacto normativo es</t>
  </si>
  <si>
    <t>una documentación periódica que bajo la Dirección General de Función Pública y previa estimación económica se elabora mensualmente de la normativa generada en cada departamento ministerial</t>
  </si>
  <si>
    <t>un comité de consulta interministerial para valorar el impacto de la normativa del Estado sobre los ciudadanos</t>
  </si>
  <si>
    <t>una función de la Dirección General de Función Pública consistente en el análisis integral de las quejas y sugerencias a través de las inspecciones de servicios</t>
  </si>
  <si>
    <t>una herramienta para la mejora de la regulacion con el que tiene el objetivo de valorar el impacto de una iniciativa normativa en la que se tienen en cuenta las cargas administrativas</t>
  </si>
  <si>
    <t>el incumplimiento por parte de los trabajadores de las obligaciones en materia de prevención</t>
  </si>
  <si>
    <t>ocasionará para ellos responsabilidades administrativas</t>
  </si>
  <si>
    <t>ocasionará para ellos responsabilidades penales en el ámbito del artículo 316</t>
  </si>
  <si>
    <t>ocasionará para ellos responsabilidades disciplinarias</t>
  </si>
  <si>
    <t>no es uno  de los principios informadores Del Gobierno abierto la</t>
  </si>
  <si>
    <t>transparencia</t>
  </si>
  <si>
    <t>rendición de cuentas</t>
  </si>
  <si>
    <t>publicidad</t>
  </si>
  <si>
    <t>participación</t>
  </si>
  <si>
    <t>Cuál de los siguientes miembros forma parte del Consejo de Transparencia y Buen Gobierno:</t>
  </si>
  <si>
    <t>Un representante del Consejo General del Poder Judicial.</t>
  </si>
  <si>
    <t>Un representante de los usuarios y consumidores. -</t>
  </si>
  <si>
    <t>Un representante de la Autoridad Independiente de Responsabilidad Fiscal.</t>
  </si>
  <si>
    <t>Un representante del Tribunal Constitucional.</t>
  </si>
  <si>
    <t>en relación con la responsabilidad del empresario la jurisprudencia ha considerado que la imprudencia muy grave del trabajador</t>
  </si>
  <si>
    <t>no tiene ningún efecto atenuante y la responsabilidad del empresario</t>
  </si>
  <si>
    <t>elimina la responsabilidad del empresario</t>
  </si>
  <si>
    <t>atenúa la responsabilidad del empresario</t>
  </si>
  <si>
    <t>las entidades que tienen como actividad la certificación de formación en materia de seguridad y salud</t>
  </si>
  <si>
    <t>el trabajador qué obra contra las obligaciones de seguridad y salud en el trabajo</t>
  </si>
  <si>
    <t xml:space="preserve">Según la Ley 19/2013, de transparencia, acceso a la información pública y buen gobierno, ¿cuál de los siguientes NO es  miembro de la Comisión de Transparencia y Buen Gobierno? </t>
  </si>
  <si>
    <t xml:space="preserve">Un Diputado.  </t>
  </si>
  <si>
    <t xml:space="preserve">Un representante de la Subsecretaria de Estado de Administraciones Públicas. </t>
  </si>
  <si>
    <t xml:space="preserve">Un representante del Defensor del Pueblo.  </t>
  </si>
  <si>
    <t>Un representante de la Autoridad Independiente de Responsabilidad Fiscal</t>
  </si>
  <si>
    <t>la plataformadatos.gob.es es</t>
  </si>
  <si>
    <t>una biblioteca virtual pública libre</t>
  </si>
  <si>
    <t>un punto de encuentro entre administraciones y empresas y ciudadanos para la apertura de la información pública</t>
  </si>
  <si>
    <t>un registro público con validez administrativa de libre uso</t>
  </si>
  <si>
    <t>la responsabilidad civil derivada del delito se regula</t>
  </si>
  <si>
    <t>en el Código Civil</t>
  </si>
  <si>
    <t>en el Código Penal</t>
  </si>
  <si>
    <t>en el Código Civil y en el Código Penal</t>
  </si>
  <si>
    <t>la inspección de los servicios no tiene como función</t>
  </si>
  <si>
    <t>la racionalización simplificación y agilización de los procesos de trabajo y procedimientos de gestión</t>
  </si>
  <si>
    <t>se configura como un órgano especializado en el control interno y evaluación de servicios tanto en los departamentos como en los organismos públicos</t>
  </si>
  <si>
    <t>cuenta con la evaluación y el análisis de quejas y sugerencias para la determinación de sus criterios generales</t>
  </si>
  <si>
    <t>gestionar e impulsar los programas de calidad previstos en el marco general para la mejora de la calidad en la Administración General del Estado</t>
  </si>
  <si>
    <t>atención a la ciudadanía</t>
  </si>
  <si>
    <t>se gestiona entre otros canales a través del punto de acceso general para la difusión de contenidos y servicios públicos</t>
  </si>
  <si>
    <t>contempla la normalización de servicios procedimientos documentos y el uso de la imagen institucional de forma coordinada para la información al ciudadano</t>
  </si>
  <si>
    <t>es una iniciativa de gobernanza pública competencia de la dirección general gobernanza pública</t>
  </si>
  <si>
    <t>el punto de acceso general gestionado por la Dirección General de gobernanza pública tiene</t>
  </si>
  <si>
    <t>dos pilares, procedimiento frente al ciudadano en Sede Electrónica y gestión interna de procedimientos</t>
  </si>
  <si>
    <t>3 pilares, información al ciudadano específica, recursos de interacción con el ciudadano y biblioteca normativa de acceso libre</t>
  </si>
  <si>
    <t>cuatro pilares información de carácter general para ciudadanos y empresas procedimientos y servicios participación ciudadana y  zonas restringidas y privadas</t>
  </si>
  <si>
    <t>5 pilares, carta de servicios, recursos de contacto, organización y estructura del departamento ministerial u organismo público, evaluación de calidad y preguntas más frecuentes (FAQ)</t>
  </si>
  <si>
    <t>El Real decreto 951/2005 por el que se establece un marco general de mejora de la calidad de administración pública del Estado no regula</t>
  </si>
  <si>
    <t>gestión de conocimiento y difusión de buenas prácticas</t>
  </si>
  <si>
    <t>reconocimiento certificados y premios de calidad</t>
  </si>
  <si>
    <t>asesoramiento consultoría asistencia técnica y formación</t>
  </si>
  <si>
    <t>selección de recursos orientados a la calle</t>
  </si>
  <si>
    <t>España forma parte de la alianza para el gobierno abierto desde</t>
  </si>
  <si>
    <t>la mejora continua y la gestión de calidad en la administración general del Estado se regula</t>
  </si>
  <si>
    <t>en el título IV de la Constitución</t>
  </si>
  <si>
    <t>a través de Real decreto</t>
  </si>
  <si>
    <t>por instrucción de la subsecretaría de presidencia del Gobierno</t>
  </si>
  <si>
    <t>los planes de gobierno abierto no</t>
  </si>
  <si>
    <t>todas las administraciones</t>
  </si>
  <si>
    <t>la Ley Orgánica 1 2004</t>
  </si>
  <si>
    <t>reconoce la violencia de género como un ataque a los derechos fundamentales</t>
  </si>
  <si>
    <t>reconoce la violencia de género como un ataque a los derechos y deberes de los españoles</t>
  </si>
  <si>
    <t>reconoce la violencia de género como un ataque a los principios rectores del capítulo III del título 1 de la Constitución</t>
  </si>
  <si>
    <t>un problema social para la convivencia</t>
  </si>
  <si>
    <t>los actos administrativos que pongan fin a la vía administrativa podrán ser recurridos ante</t>
  </si>
  <si>
    <t>el mismo órgano que los hubiera dictado</t>
  </si>
  <si>
    <t>el órgano superior que los hubiera dictado</t>
  </si>
  <si>
    <t>el orden jurisdiccional contencioso administrativo</t>
  </si>
  <si>
    <t>el mismo órgano que los hubiera dictado ser impugnado directamente ante el orden jurisdiccional contencioso administrativo</t>
  </si>
  <si>
    <t>por razón de las faltas cometidas conforme el Estatuto básico del empleado público puede imponer sanciones como</t>
  </si>
  <si>
    <t>el traslado voluntario del funcionario</t>
  </si>
  <si>
    <t xml:space="preserve"> la pérdida de las retribuciones específicas</t>
  </si>
  <si>
    <t>el despido separación del servicio para los funcionarios en caso de la comisión de faltas graves</t>
  </si>
  <si>
    <t>el demérito</t>
  </si>
  <si>
    <t>los delitos se clasifican como</t>
  </si>
  <si>
    <t>muy graves graves y leves</t>
  </si>
  <si>
    <t>muy graves menos graves y leves</t>
  </si>
  <si>
    <t>graves menos graves y leves</t>
  </si>
  <si>
    <t>muy graves , graves y menos graves ,</t>
  </si>
  <si>
    <t xml:space="preserve">Las resoluciones administrativas de carácter particular no podrán vulnerar lo establecido en una disposición de carácter general, aunque aquéllas procedan de un órgano de igual o superior jerarquía al que dictó la disposición general. Así se denomina al principio de: </t>
  </si>
  <si>
    <t xml:space="preserve">Eficacia particular de los actos particulares. </t>
  </si>
  <si>
    <t>Validez general de los actos particulares</t>
  </si>
  <si>
    <t xml:space="preserve"> Inderogabilidad singular</t>
  </si>
  <si>
    <t xml:space="preserve"> Condición general de aplicación particular</t>
  </si>
  <si>
    <t>En relación con la nulidad /anulabilidad de los actos administrativos, la regla general será</t>
  </si>
  <si>
    <t xml:space="preserve"> la intimación de la nulidad por el particular</t>
  </si>
  <si>
    <t>La nulidad de los actos administrativos</t>
  </si>
  <si>
    <t xml:space="preserve"> La convalidación automática por incompetencia jerárquica</t>
  </si>
  <si>
    <t>la lengua de los procedimientos tramitados por la Administración General del Estado será</t>
  </si>
  <si>
    <t>el castellano</t>
  </si>
  <si>
    <t>el castellano o cualquier otra lengua oficial en algún territorio del Estado</t>
  </si>
  <si>
    <t>preferiblemente el castellano</t>
  </si>
  <si>
    <t>el objeto de la ley orgánica 1 2004 es</t>
  </si>
  <si>
    <t>actuar contra la violencia que pueda ejercerse por parte de quienes sean cónyuges o estén ligados por relaciones de afectividad</t>
  </si>
  <si>
    <t>actuar contra toda violencia que pueda ejercerse contra la mujer</t>
  </si>
  <si>
    <t>actuar contra toda violencia que pueda ejercerse contra la mujer por parte de quienes sean cónyuges o estén ligados por relaciones de afectividad</t>
  </si>
  <si>
    <t>actuar contra toda violencia que pueda producirse en la sociedad entre géneros</t>
  </si>
  <si>
    <t>1 de los objetivos de la ley 39 1999 es</t>
  </si>
  <si>
    <t>favorecer los permisos laborales siempre que pueda necesitarlos la mujer trabajadora</t>
  </si>
  <si>
    <t>favorecer los permisos de paternidad para el cuidado de los hijos</t>
  </si>
  <si>
    <t>aumentar los permisos de maternidad para el cuidado de los hijos</t>
  </si>
  <si>
    <t>Uno de los motivos de la ley</t>
  </si>
  <si>
    <t>se encuentra en dar cumplimiento al artículo 9.2 de la Constitución de remover los obstáculos que dificultan el ejercicio de los derechos</t>
  </si>
  <si>
    <t>procede  del artículo 1 de la Constitución que garantiza la justicia en el estado</t>
  </si>
  <si>
    <t>se encuentra en dar cumplimiento al artículo 14 de la Constitución sobre la igualdad y no discriminación</t>
  </si>
  <si>
    <t>non bis in  idem, significa que</t>
  </si>
  <si>
    <t>no se debe aplicar la  misma sanción ante delitos o infracciones no iguales</t>
  </si>
  <si>
    <t>no se debe aplicar condena diferente ante las misma causa y culpa</t>
  </si>
  <si>
    <t>no puede sancionarse reiteradamente el mismo sujeto hecho y fundamento</t>
  </si>
  <si>
    <t>las leyes penales no se aplicarán a casos distintos de los comprendidos expresamente en ellas</t>
  </si>
  <si>
    <t>la estrategia española de seguridad y salud en el trabajo</t>
  </si>
  <si>
    <t>es una medida que forma parte de los Objetivos de Desarrollo Sostenible</t>
  </si>
  <si>
    <t>no forma parte de los Objetivos de Desarrollo Sostenible</t>
  </si>
  <si>
    <t>solo una parte de sus objetivos forman parte de la estrategia de seguridad en el trabajo</t>
  </si>
  <si>
    <t>En el despacho de los expedientes de naturaleza homogénea se debe guardar riguroso orden de incoación</t>
  </si>
  <si>
    <t>Siempre</t>
  </si>
  <si>
    <t>salvo por razones de urgencia libremente apreciada</t>
  </si>
  <si>
    <t>salvo que por el titular de la unidad de una iniciativa se dé orden motivada en contrario de la que quede constancia</t>
  </si>
  <si>
    <t>el derecho de indemnización por responsabilidad de la administración</t>
  </si>
  <si>
    <t>habrá lugar cuando exista perjuicio, efectivo sea este evaluable o no</t>
  </si>
  <si>
    <t>existirá únicamente cuando la lesión sea consecuencia del funcionamiento anormal de los servicios públicos</t>
  </si>
  <si>
    <t>tendrá lugar cuando  solo  provenga de daños que el particular tenga el deber jurídico de soportar</t>
  </si>
  <si>
    <t>según el artículo 34 de la ley 40 2015 , en relación con la responsabilidad patrimonial de la administración</t>
  </si>
  <si>
    <t>se indemnizan los daños derivados de hechos que no  se hayan podido evitar según el estado de los conocimientos de la ciencia existente en el momento de producción de aquellos</t>
  </si>
  <si>
    <t>la indemnización procedente no podrá sustituirse por compensación en especie o será abonada mediante pagos periódicos</t>
  </si>
  <si>
    <t xml:space="preserve"> todas son ciertas</t>
  </si>
  <si>
    <t xml:space="preserve"> 2 la ley 19 2013 de transparencia y acceso a la información pública y buen gobierno no contempla en su ámbito de aplicación</t>
  </si>
  <si>
    <t>la casa de su majestad el rey</t>
  </si>
  <si>
    <t>El Congreso de los Diputados</t>
  </si>
  <si>
    <t>las entidades locales y ayuntamientos</t>
  </si>
  <si>
    <t>las universidades privadas bajo autorización administrativa pública</t>
  </si>
  <si>
    <t>la tipicidad es</t>
  </si>
  <si>
    <t>el castigo descrito en la ley penal a la conducta realizada</t>
  </si>
  <si>
    <t>el reproche que sobre la descripción del hecho cometido, realiza la ley penal</t>
  </si>
  <si>
    <t>la adecuación del hecho cometido al supuesto descrito en la ley penal</t>
  </si>
  <si>
    <t>la culpabilidad es</t>
  </si>
  <si>
    <t>la característica de un sujeto al que se le imputa el título de culpable por un hecho típico antijurídico</t>
  </si>
  <si>
    <t>la situación en la que incurre un sujeto que contraria las normas penales</t>
  </si>
  <si>
    <t>la identificación del tipo con la acción realizada por el sujeto que comete el hecho típico</t>
  </si>
  <si>
    <t>la circunstancia en la que se puede identificar a un sujeto que ha realizado una conducta antijurídica</t>
  </si>
  <si>
    <t>la responsabilidad criminal es</t>
  </si>
  <si>
    <t>la aplicación penal a la conducta perpetrada</t>
  </si>
  <si>
    <t>el deber jurídicamente exigible de responder por un hecho realizado y sufrir sus consecuencias</t>
  </si>
  <si>
    <t>la perpetración de una acción antijurídica punible y culpable</t>
  </si>
  <si>
    <t>la política palanca cuyo liderazgo corresponde al Ministerio de Trabajo y economía social es</t>
  </si>
  <si>
    <t>la política palanca número dos</t>
  </si>
  <si>
    <t>la política palanca número 3</t>
  </si>
  <si>
    <t>la política palanca número 6</t>
  </si>
  <si>
    <t>la política palanca número 7</t>
  </si>
  <si>
    <t>en materia de igualdad</t>
  </si>
  <si>
    <t>es posible obtener un distintivo de reconocimiento para las empresas que destaquen en políticas de igualdad</t>
  </si>
  <si>
    <t>es posible participar a través del Instituto Nacional de seguridad y salud en concursos que den lugar a premios y reconocimientos bueno aplicación de políticas de igualdad</t>
  </si>
  <si>
    <t>es posible la obtención de reconocimientos y beneficios fiscales en relación con estos por la aplicación de políticas de igualdad</t>
  </si>
  <si>
    <t>ninguna de las anteriores es cierta</t>
  </si>
  <si>
    <t xml:space="preserve"> las infracciones muy graves prescribirán</t>
  </si>
  <si>
    <t>al año</t>
  </si>
  <si>
    <t>a los 2 años</t>
  </si>
  <si>
    <t>a los 3 años</t>
  </si>
  <si>
    <t>a los 5 año</t>
  </si>
  <si>
    <t xml:space="preserve"> las sanciones impuestas por faltas leves prescribirán</t>
  </si>
  <si>
    <t>al mes</t>
  </si>
  <si>
    <t>a los 3 meses</t>
  </si>
  <si>
    <t>a los 6 meses</t>
  </si>
  <si>
    <t>quedan excluidos del ámbito de la Ley de Contratos del sector público</t>
  </si>
  <si>
    <t xml:space="preserve"> los contratos del sector energético</t>
  </si>
  <si>
    <t>los contratos patrimoniales y relaciones jurídicas en el dominio público</t>
  </si>
  <si>
    <t>los contratos en el ámbito de defensa y seguridad</t>
  </si>
  <si>
    <t>la B Y la C son correctas</t>
  </si>
  <si>
    <t>según el artículo 55 de la ley 40/2015 de régimen jurídico del sector público</t>
  </si>
  <si>
    <t>La organización de la Administración General del Estado responde a los principios  de división funcional en departamentos ministeriales y de gestión territorial integrada en  delegaciones del Gobierno en las comunidades autónomas, salvo las excepciones previstas por  esta Ley</t>
  </si>
  <si>
    <t>tendrán la consideración de órganos administrativos las unidades administrativas  a las que se les atribuyan funciones que tengan efectos jurídicos frente a terceros, o cuya  actuación tenga carácter preceptivo</t>
  </si>
  <si>
    <t>Corresponde a cada administración Pública delimitar, en su respectivo ámbito competencial, las unidades administrativas que configuran los órganos  administrativos propios de las especialidades derivadas de su organización</t>
  </si>
  <si>
    <t>“La Administración Pública sirve con objetividad los intereses generales y actúa de acuerdo con los principios de eficacia, jerarquía,  descentralización, desconcentración y coordinación, con sometimiento pleno a la ley y al  Derecho</t>
  </si>
  <si>
    <t>la ley 39/1999 para promover la conciliación de la vida familiar y laboral</t>
  </si>
  <si>
    <t>es una norma de origen nacional</t>
  </si>
  <si>
    <t>es una norma que seguía directrices marcadas por normativa internacional</t>
  </si>
  <si>
    <t>es una norma que seguía directrices marcadas por normativa comunitaria</t>
  </si>
  <si>
    <t>la BY la C son ciertas</t>
  </si>
  <si>
    <t>con carácter general el plazo máximo en el que debe notificarse una resolución expresa si dicho plazo no aparece regulado en norma específica del procedimiento aplicable</t>
  </si>
  <si>
    <t>no puede exceder de 2 meses</t>
  </si>
  <si>
    <t>no puede exceder de 3 meses</t>
  </si>
  <si>
    <t>no puede exceder de cuatro meses</t>
  </si>
  <si>
    <t>si no se estima la existencia de ilícito penal por parte de la Fiscalía ante un hecho constitutivo de infracción</t>
  </si>
  <si>
    <t>no es posible proseguir con el procedimiento del expediente administrativo sancionador</t>
  </si>
  <si>
    <t>es posible proseguir con el procedimiento de exigencia de responsabilidad civil derivada de la responsabilidad criminal</t>
  </si>
  <si>
    <t>es preceptivo que la administración continúe el expediente sancionador en base a los hechos probados</t>
  </si>
  <si>
    <t xml:space="preserve"> las faltas graves , en que incurran los funcionarios públicos, serán establecidas</t>
  </si>
  <si>
    <t>por  Real Decreto del Gobierno</t>
  </si>
  <si>
    <t>por ley de las Cortes generales</t>
  </si>
  <si>
    <t xml:space="preserve"> por orden ministerial del ministro correspondiente</t>
  </si>
  <si>
    <t>por instrucción o resolución del subsecretario del Ministerio correspondiente</t>
  </si>
  <si>
    <t>en relación con la regulación en materia de responsabilidad civil</t>
  </si>
  <si>
    <t>el que por acción u omisión que hemos hablado en otro interviniendo dolo está obligado a reparar el daño causado</t>
  </si>
  <si>
    <t>los dueños o directores desplazable cimientos o empresas no son responsables en relación con los perjuicios causados por los  dependientes a su servicio</t>
  </si>
  <si>
    <t>toda persona criminalmente responsable no necesariamente lo es también civilmente del mismo hecho si se derivan daños y perjuicios</t>
  </si>
  <si>
    <t xml:space="preserve">la responsabilidad patrimonial de la administración se encuentra regulada en la ley 40 2015 en el artículo </t>
  </si>
  <si>
    <t>El artículo 122.3 de la Constitución establece que</t>
  </si>
  <si>
    <t>la ley establecerá el régimen de incompatibilidades de los miembros del Poder Judicial que deberá asegurar la total independencia de los mismos</t>
  </si>
  <si>
    <t>para la elección de los vocales del Consejo General del Poder Judicial podrán ser elegidos por el turno de juristas aquellos Jueces o Magistrados que no se  encuentren en servicio activo en la carrera judicial y que cuenten con más de quince  años de experiencia profesional, teniendo en cuenta para ello tanto la antigüedad en la  carrera judicial como los años de experiencia en otras profesiones jurídicas</t>
  </si>
  <si>
    <t>el Consejo General del Poder Judicial tiene su sede en la villa de Madrid</t>
  </si>
  <si>
    <t>El Consejo General del Poder Judicial está integrado por el presidente del Tribunal supremo quien lo preside y por 20 miembros nombrados por el rey por un periodo de 5 años</t>
  </si>
  <si>
    <t xml:space="preserve"> la carrera profesional, conforme el Estatuto básico del empleado público puede ser</t>
  </si>
  <si>
    <t xml:space="preserve"> carrera horizontal externa</t>
  </si>
  <si>
    <t>carrera vertical externa</t>
  </si>
  <si>
    <t>promoción interna vertical</t>
  </si>
  <si>
    <t>según el artículo 32 de la ley 40 2015 los particulares tendrán derecho a ser indemnizados por las Administraciones Públicas por ….. en sus bienes y derechos</t>
  </si>
  <si>
    <t xml:space="preserve">  toda actuación que cause perjuicio</t>
  </si>
  <si>
    <t>toda lesión que sufran</t>
  </si>
  <si>
    <t xml:space="preserve"> todo perjuicio causado</t>
  </si>
  <si>
    <t>HD todo daño ocasionado</t>
  </si>
  <si>
    <t>Señale la afirmación correcta:</t>
  </si>
  <si>
    <t>La Administración podrá de oficio o a petición del interesado declarar de oficio la nulidad de los actos administrativos o disposiciones de carácter general en los supuestos del artículo 47</t>
  </si>
  <si>
    <t xml:space="preserve">Podrán declarar la lesividad para el interés público de los actos favorables para los interesados que sean anulables conforme a lo dispuesto en el artículo 48, y posteriormente no será preciso su impugnación ante el orden jurisdiccional contencioso-administrativo. </t>
  </si>
  <si>
    <t>Las Administraciones Públicas podrán revocar, aún habiendo transcurrido el plazo de prescripción, sus actos de gravamen o desfavorables, siempre que tal revocación no constituya dispensa o exención no permitida por las leyes, ni sea contraria al principio de igualdad, al interés público o al ordenamiento jurídico.</t>
  </si>
  <si>
    <t>la responsabilidad civil, fundamentalmente, se regula</t>
  </si>
  <si>
    <t>en la ley de infracciones  y sanciones en el orden social</t>
  </si>
  <si>
    <t>Las notificaciones por medios electrónicos se practicarán mediante comparecencia en la sede electrónica de la Administración u Organismo actuante, a través de la dirección electrónica habilitada única o mediante ambos sistemas, según disponga cada Administración u Organismo. Cuando la notificación por medios electrónicos sea de carácter obligatorio, o haya sido expresamente elegida por el interesado, cuando hayan transcurrido diez días naturales desde la puesta a disposición de la notificación sin que se acceda a su contenido</t>
  </si>
  <si>
    <t>Se entenderá infructuosa</t>
  </si>
  <si>
    <t xml:space="preserve">Se entenderá rechazada </t>
  </si>
  <si>
    <t>Se deberá notificar en papel y luego por edictos</t>
  </si>
  <si>
    <t>Qué recurso se puede interponer contra actos firmes en vía administrativa que hayan sido dictados incurriendo en un error de hecho que resulte de los propios documentos incorporados al expediente:</t>
  </si>
  <si>
    <t xml:space="preserve"> Directamente el recurso contencioso-administrativo </t>
  </si>
  <si>
    <t xml:space="preserve">El recurso extraordinario de revisión </t>
  </si>
  <si>
    <t xml:space="preserve">El recurso potestativo de reposición </t>
  </si>
  <si>
    <t>El recurso de alzada</t>
  </si>
  <si>
    <t>la regulación de la responsabilidad patrimonial de la administración tiene como antecedentes</t>
  </si>
  <si>
    <t>la ley de expropiación forzosa de 1954</t>
  </si>
  <si>
    <t>en la ley de régimen jurídico de la Administración del Estado de 26 de julio de 1957</t>
  </si>
  <si>
    <t xml:space="preserve"> el reglamento de desarrollo de la ley de expropiación forzosa de 1954</t>
  </si>
  <si>
    <t>en materia de responsabilidad civil, y teniendo en cuenta la jurisdicción en que deben resolverse,  es necesario distinguir entre</t>
  </si>
  <si>
    <t>la responsabilidad civil derivada de un delito dañoso la responsabilidad civil derivada de un delito culposo</t>
  </si>
  <si>
    <t>la responsabilidad  civil derivada de una sentencia penal y la responsabilidad civil derivada de un accidente de trabajo sin responsabilidad penal</t>
  </si>
  <si>
    <t>la responsabilidad derivada de un accidente de trabajo y la responsabilidad derivada de una enfermedad profesional, si ninguna supone responsabilidades penales</t>
  </si>
  <si>
    <t>la colaboración entre Administraciones Públicas se articula a través de</t>
  </si>
  <si>
    <t>el Consejo del organismo estatal de transparencia y buen gobierno</t>
  </si>
  <si>
    <t>la comisión sectorial de gobierno abierto</t>
  </si>
  <si>
    <t>las unidades de transparencia de cada administración pública</t>
  </si>
  <si>
    <t>La interposición de un recurso administrativo debe expresar:</t>
  </si>
  <si>
    <t xml:space="preserve">El órgano al que se dirige. </t>
  </si>
  <si>
    <t>El lugar, la fecha y la firma del recurrente.</t>
  </si>
  <si>
    <t>El acto que se recurre</t>
  </si>
  <si>
    <t>los planes de igualdad deberán estar</t>
  </si>
  <si>
    <t>Autorizados por los representantes de los trabajadores</t>
  </si>
  <si>
    <t>Supervisados por la autoridad laboral</t>
  </si>
  <si>
    <t>negociados con los representantes de los trabajadores y trabajadoras</t>
  </si>
  <si>
    <t>elaborados y presentados a la autoridad laboral antes del 1 de enero de cada ejercicio económico</t>
  </si>
  <si>
    <t>la participación  es un principio Del Gobierno abierto que se desarrolla entre otras vías mediante</t>
  </si>
  <si>
    <t>el Consejo de transparencia</t>
  </si>
  <si>
    <t>el foro de gobierno abierto</t>
  </si>
  <si>
    <t>queda garantizada la legalidad de las actuaciones de las comunidades autónomas mediante</t>
  </si>
  <si>
    <t>del principio de igualdad</t>
  </si>
  <si>
    <t>la solidaridad</t>
  </si>
  <si>
    <t>la participación política</t>
  </si>
  <si>
    <t>los tribunales</t>
  </si>
  <si>
    <t>la Constitución establece la responsabilidad patrimonial en su artículo</t>
  </si>
  <si>
    <t>es antijurídico</t>
  </si>
  <si>
    <t>todo hecho que infringe una prohibición</t>
  </si>
  <si>
    <t>todo hecho causal de resultado</t>
  </si>
  <si>
    <t>toda acción u omisión de sujeto responsable</t>
  </si>
  <si>
    <t>tienen competencias exclusivas en materia de gobierno abierto en todas las actuaciones de gobierno abierto</t>
  </si>
  <si>
    <t>no tienen competencia exclusiva en todas las actuaciones de gobierno abierto</t>
  </si>
  <si>
    <t>colaboran mediante el Consejo administrativo de gobierno abierto</t>
  </si>
  <si>
    <t>no están afectadas por la ley 19  2013 de transparencia acceso a la información pública y buen gobierno</t>
  </si>
  <si>
    <t>puede existir inimputabilidad si existen</t>
  </si>
  <si>
    <t>imprudencia leve</t>
  </si>
  <si>
    <t>omisión del deber de cuidar</t>
  </si>
  <si>
    <t>síndrome de abstinencia</t>
  </si>
  <si>
    <t>caso fortuito</t>
  </si>
  <si>
    <t>según el artículo 112 del Código Penal regulador de la responsabilidad civil derivada de la responsabilidad criminal, la reparación del daño puede consistir</t>
  </si>
  <si>
    <t>la reparación del daño puede consistir en obligaciones de dar o no dar</t>
  </si>
  <si>
    <t>la reparación del daño puede consistir en obligaciones de hacer o no hacer</t>
  </si>
  <si>
    <t>la reparación del daño puede consistir en obligaciones de dar, no dar,  hacer,  o no hacer</t>
  </si>
  <si>
    <t xml:space="preserve">Son requisitos del acto administrativo: </t>
  </si>
  <si>
    <t xml:space="preserve">Dictados por órgano competente por el procedimiento establecido, motivados cuando proceda y con arreglo a la forma externa prevista legalmente </t>
  </si>
  <si>
    <t xml:space="preserve">Su contenido será determinado, adecuado a sus fines y de acuerdo al ordenamiento jurídico. </t>
  </si>
  <si>
    <t xml:space="preserve"> Que se publique su contenido en el Boletín Oficial de la Administración correspondiente </t>
  </si>
  <si>
    <t xml:space="preserve"> d) las letras a y b)</t>
  </si>
  <si>
    <t>son contratos de regulación armonizada</t>
  </si>
  <si>
    <t xml:space="preserve"> los que tengan por objeto la adquisición y desarrollo de producción o producción destinados a Servicios de Comunicación audiovisual</t>
  </si>
  <si>
    <t>los incluidos dentro del ámbito definido por el tratado de funcionamiento europeo dentro del sector de la defensa</t>
  </si>
  <si>
    <t>los que tienen por objeto la contratación o puesta a disposición explotación de redes públicas de comunicaciones</t>
  </si>
  <si>
    <t>no es un contrato de regulación armonizada</t>
  </si>
  <si>
    <t>el que tiene por objeto los servicios públicos de transporte de viajeros por ferrocarril o metro</t>
  </si>
  <si>
    <t>la eliminación de tratamiento de aguas residuales</t>
  </si>
  <si>
    <t xml:space="preserve"> los proyectos de ingeniería  hidráulica si el volumen de agua destinado al abastecimiento representa más del 80% de los volumen total de agua disponible</t>
  </si>
  <si>
    <t xml:space="preserve"> la A y la B son correctas</t>
  </si>
  <si>
    <t>los acuerdos pactos convenios o contratos que celebren las Administraciones Públicas</t>
  </si>
  <si>
    <t>deberan publicadas en el Diario Oficial correspondiente en el plazo de 10 días desde su firma</t>
  </si>
  <si>
    <t>deberán publicarse en la Sede Electrónica correspondiente en el plazo de 15 días desde su firma</t>
  </si>
  <si>
    <t>deberán publicarse o no según su naturaleza y las personas a las que estuvieran destinados</t>
  </si>
  <si>
    <t>deberán publicarse cuando así se establezca en los mismos</t>
  </si>
  <si>
    <t>Según la ley 53/1984 de incompatibilidades del personal al servicio de las Administraciones Públicas</t>
  </si>
  <si>
    <t>el personal comprendido en su ámbito de aplicación  no podrá desempeñar un segundo puesto de trabajo en la administración pública</t>
  </si>
  <si>
    <t>para ejercer una segunda actividad será indispensable en la previa y expresa autorización de compatibilidad</t>
  </si>
  <si>
    <t>la autorización de compatibilidad supondrá modificación de jornada y horario en los puestos en que se condicione a su estricto cumplimiento</t>
  </si>
  <si>
    <t xml:space="preserve"> la autorización de compatibilidad se efectuará en todo caso por motivo  particular del funcionario  y bajo su exclusiva responsabilidad</t>
  </si>
  <si>
    <t>cuál es la afirmación no es correcta en relación con el recurso de alzada</t>
  </si>
  <si>
    <t>as leyes podrán sustituir el recurso de alzada, en supuestos o ámbitos sectoriales determinados, y cuando la especificidad de la materia así lo justifique, por otros procedimientos de impugnación, reclamación, conciliación, mediación y arbitraje, ante órganos colegiados o Comisiones específicas no sometidas a instrucciones jerárquicas</t>
  </si>
  <si>
    <t>Contra la resolución de un recurso de alzada no cabrá ningún otro recurso administrativo, salvo el recurso extraordinario de revisión</t>
  </si>
  <si>
    <t>cuando el recurso de alzada se haya interpuesto contra la desestimación por silencio administrativo de una solicitud por el transcurso del plazo se entenderá estimado el recurso ,  si llegado el plazo de resolución el órgano administrativo competente no dictase resolución expresa sobre el mismo</t>
  </si>
  <si>
    <t>contra el acto firme en vía administrativa podrá interponerse recurso de alzada ante el órgano administrativo que lo dictó que también será competente para resolver</t>
  </si>
  <si>
    <t>las medidas establecidas por la Ley Orgánica 1 2004 están dirigidas exclusivamente</t>
  </si>
  <si>
    <t>al ámbito preventivo y paliativo</t>
  </si>
  <si>
    <t>al ámbito preventivo paliativo y sancionador</t>
  </si>
  <si>
    <t>al ámbito preventivo paliativo sancionador y sanitario</t>
  </si>
  <si>
    <t>actualmente</t>
  </si>
  <si>
    <t>existe la figura de un alto comisionado con rango de subsecretario bajo dependencia directa del presidente del Gobierno</t>
  </si>
  <si>
    <t>existe una Secretaría de Estado para la agenda 2030</t>
  </si>
  <si>
    <t>existe un organismo estatal para la agenda 2030</t>
  </si>
  <si>
    <t>las faltas graves se establecerán atendiendo a</t>
  </si>
  <si>
    <t>el grado de vulneración de legalidad, la gravedad de los daños causados y el descrédito para la imagen pública de la administración</t>
  </si>
  <si>
    <t xml:space="preserve">el grado de vulneración de legalidad la gravedad de los daños causados y los perjuicios para el interés general, </t>
  </si>
  <si>
    <t>el grado de vulneración de legalidad</t>
  </si>
  <si>
    <t>la gravedad de los daños causados y los perjuicios para el interés general</t>
  </si>
  <si>
    <t xml:space="preserve">En el artículo 65 de la ley 39/2015 de 1 de octubre del procedimiento administrativo común de las Administraciones Públicas se establece que en los procedimientos de responsabilidad patrimonial </t>
  </si>
  <si>
    <t>El derecho a reclamar prescribirá al año de producido el hecho o el acto que motive la indemnización o se manifieste su efecto lesivo</t>
  </si>
  <si>
    <t>El derecho a reclamar prescribirá a los dos años de producido el hecho o el acto que motive la indemnización o se manifieste su efecto lesivo</t>
  </si>
  <si>
    <t>El derecho a reclamar prescribirá a los cinco años de producido el hecho o el acto que motive la indemnización o se manifieste su efecto lesivo</t>
  </si>
  <si>
    <t>El derecho a reclamar prescribirá a los diez años  de producido el hecho o el acto que motive la indemnización o se manifieste su efecto lesivo</t>
  </si>
  <si>
    <t>el Gobierno de la obra un informe para realizar el rendición de cuentas en relación con los Objetivos de Desarrollo Sostenible</t>
  </si>
  <si>
    <t>con periodicidad trimestral</t>
  </si>
  <si>
    <t>con carácter semestral</t>
  </si>
  <si>
    <t>con carácter anual</t>
  </si>
  <si>
    <t>la ley que regula el principio de transparencia En España es</t>
  </si>
  <si>
    <t>la Ley Orgánica 1/2005 de transparencia acceso a la información pública y buen gobierno</t>
  </si>
  <si>
    <t>la ley 31/2009 de transparencia participación rendición de cuentas y buen gobierno</t>
  </si>
  <si>
    <t>la ley 22/2009 de transparencia colaboración participación, rendición de cuentas y buen gobierno</t>
  </si>
  <si>
    <t>la ley 19/2013, de Transparencia, Acceso a la Información Pública y Buen Gobierno</t>
  </si>
  <si>
    <t xml:space="preserve">Uno de los principios de conducta establecido por el Estatuto básico del empleado público es </t>
  </si>
  <si>
    <t xml:space="preserve">Garantizar la atención al ciudadano en lengua castellana </t>
  </si>
  <si>
    <t xml:space="preserve">Administrar los recursos y bienes públicos con austeridad </t>
  </si>
  <si>
    <t>Cumplir sin excepción las órdenes instrucciones profesionales de sus superiores</t>
  </si>
  <si>
    <t xml:space="preserve">informar a los ciudadanos sobre las materias que estos les formulen </t>
  </si>
  <si>
    <t>el principio del buen gobierno bajo el cual la administración se responsabiliza del acceso a la información sobre el uso de los fondos asignados y los resultados obtenidos se denomina</t>
  </si>
  <si>
    <t>calidad en el servicio administrado</t>
  </si>
  <si>
    <t>eficacia de los servicios públicos</t>
  </si>
  <si>
    <t>servicio de interés general</t>
  </si>
  <si>
    <t>a las políticas aceleradoras de los objetivos incorporados en la estrategia española de desarrollo sostenible 2030 se les denomina</t>
  </si>
  <si>
    <t>políticas activas</t>
  </si>
  <si>
    <t>políticas palanca</t>
  </si>
  <si>
    <t>catalizadores</t>
  </si>
  <si>
    <t>políticas transversales</t>
  </si>
  <si>
    <t>la ley 39 1999 efectúa cambios en</t>
  </si>
  <si>
    <t>el Estatuto de los trabajadores</t>
  </si>
  <si>
    <t>legislación sobre empleados públicos</t>
  </si>
  <si>
    <t>Ley General de la Seguridad Social</t>
  </si>
  <si>
    <t>*En aplicación del artículo 63 de la Constitución Española del 1978 ¿a quién le corresponde declarar la guerra y hacer la paz? </t>
  </si>
  <si>
    <t>Al Presidente del Gobierno, previa autorización de las Cortes Generales. </t>
  </si>
  <si>
    <t>A los tres poderes constitucionales. </t>
  </si>
  <si>
    <t>Al Rey, refrendado por el Presidente del Gobierno. </t>
  </si>
  <si>
    <t>Al Rey, previa autorización de las Cortes Generales. </t>
  </si>
  <si>
    <t>según el artículo cuatro del Código Penal</t>
  </si>
  <si>
    <t>las leyes penales se aplicarán solo a casos distintos de los comprendidos expresamente en ellas</t>
  </si>
  <si>
    <t>las leyes penales solo se aplicarán a casos análogos de los comprendidos expresamente en ellas</t>
  </si>
  <si>
    <t>las leyes penales siempre se aplicarán a casos distintos de los comprendidos expresamente en ellas</t>
  </si>
  <si>
    <t>según el artículo segundo en el Código Penal</t>
  </si>
  <si>
    <t>no tendrán efecto retroactivo aquellas leyes penales que favorezcan al reo sobre el que haya caído sentencia firme</t>
  </si>
  <si>
    <t>tendrán efecto retroactivo aquellas leyes penales que favorezcan al reo sobre el que haya caído sentencia firme</t>
  </si>
  <si>
    <t>no serán irretroactivas aquellas leyes penales que perjudiquen al reo sobre el que haya caído sentencia firme</t>
  </si>
  <si>
    <t>serán retroactivas aquellas leyes penales que perjudiquen al río sobre el que haya caído sentencia firme</t>
  </si>
  <si>
    <t>según el artículo 10 del Código Penal</t>
  </si>
  <si>
    <t>son delitos las acciones culposas o dolosas de nada es por ley</t>
  </si>
  <si>
    <t>son delitos las acciones y omisiones dolosas o imprudentes penadas por ley</t>
  </si>
  <si>
    <t>son delitos las acciones u omisiones culposas dolosas o imprudentes penadas por ley</t>
  </si>
  <si>
    <t>son delitos las acciones penadas por ley</t>
  </si>
  <si>
    <t>según el Código Penal</t>
  </si>
  <si>
    <t>los autores y sus cómplices serán responsables solidariamente entre sí por sus cuotas</t>
  </si>
  <si>
    <t>subsidiariamente entre sí por sus cuotas</t>
  </si>
  <si>
    <t>según el Código Penal en su artículo 109 el perjudicado en la jurisdicción del orden penal</t>
  </si>
  <si>
    <t>debe exigir responsabilidad civil ante la jurisdicción penal</t>
  </si>
  <si>
    <t>debe exigir responsabilidad civil ante la jurisdicción civil</t>
  </si>
  <si>
    <t>puede optar por exigir la responsabilidad penal ante la jurisdicción penal</t>
  </si>
  <si>
    <t>en relación con su capacidad de control el Parlamento Europeo no puede</t>
  </si>
  <si>
    <t>participar en la elección a presidente de la Comisión Europea</t>
  </si>
  <si>
    <t>participar en la aprobación del presupuesto anual de la Unión Europea</t>
  </si>
  <si>
    <t>realizar propuestas sobre revisión de los tratados</t>
  </si>
  <si>
    <t>gestionar las políticas de la UE y asignar financiación de la UE</t>
  </si>
  <si>
    <t>en aplicación del artículo 95 del Estatuto básico del empleado público los empleados públicos y el personal laboral  incurren en faltas muy graves</t>
  </si>
  <si>
    <t>con motivo de huelga  no autorizada</t>
  </si>
  <si>
    <t>por imparcialidad utilizando las facultades atribuidas en procesos electorales de cualquier naturaleza y ámbito</t>
  </si>
  <si>
    <t>por utilización de la documentación a que haya tenido acceso por motivo de su cargo función</t>
  </si>
  <si>
    <t>por incumplimiento del deber de respeto a la  Constitución,  y a  las ciudades de Ceuta y Melilla</t>
  </si>
  <si>
    <t>Respecto a la publicidad de las normas no es correcto</t>
  </si>
  <si>
    <t>las Administraciones Públicas tendrán que establecer otros medios de publicidad complementarios al del Diario Oficial correspondiente</t>
  </si>
  <si>
    <t>la publicación de diarios boletines oficiales en las sedes electrónicas de la administración órgano organismo público o entidad competente tendrá los mismos efectos que los atribuidos a su edición impresa</t>
  </si>
  <si>
    <t>la publicación del Boletín Oficial del Estado Sede Electrónica del organismo competente tendrá carácter oficial y auténtico en las condiciones y con las garantías que se determinen reglamentariamente</t>
  </si>
  <si>
    <t xml:space="preserve">De acuerdo con el Estatuto básico del empleado público los empleados públicos deben seguir los principios éticos de </t>
  </si>
  <si>
    <t xml:space="preserve">guardar secreto en cualquier materia que sea de su conocimiento </t>
  </si>
  <si>
    <t xml:space="preserve">No Contraer obligaciones económicas o financieras </t>
  </si>
  <si>
    <t xml:space="preserve">abstenerse de cualquier asunto que pueda ser de interés personal o general </t>
  </si>
  <si>
    <t xml:space="preserve">Respetar la Constitución y el resto de normas del ordenamiento jurídico </t>
  </si>
  <si>
    <t>a con la condena por delito en sentencia firme en materia de seguridad y salud</t>
  </si>
  <si>
    <t>no excluye la imposición de sanción administrativa por el mismo hecho</t>
  </si>
  <si>
    <t>no excluye la liquidación de cuotas a la Seguridad Social y demás conceptos de recaudación conjunta</t>
  </si>
  <si>
    <t>excluye las indemnizaciones por responsabilidad civil que pudieran corresponder</t>
  </si>
  <si>
    <t>no excluye ninguna responsabilidad</t>
  </si>
  <si>
    <t>el seguimiento de los indicadores de la agenda 2030 se realiza a escala</t>
  </si>
  <si>
    <t>global</t>
  </si>
  <si>
    <t>regional</t>
  </si>
  <si>
    <t>nacional</t>
  </si>
  <si>
    <t>la estrategia española de desarrollo sostenible 2030,  presenta</t>
  </si>
  <si>
    <t>6 políticas palanca</t>
  </si>
  <si>
    <t>7 políticas palanca</t>
  </si>
  <si>
    <t>8 políticas palanca</t>
  </si>
  <si>
    <t>9 políticas palanca</t>
  </si>
  <si>
    <t>Según el artículo 149.1 de la Constitución española no es competencia exclusiva del Estado</t>
  </si>
  <si>
    <t>pesca en aguas interiores</t>
  </si>
  <si>
    <t>legislación básica sobre contratos y concesiones administrativas</t>
  </si>
  <si>
    <t>Bases de régimen minero y energético</t>
  </si>
  <si>
    <t>autorización de las instalaciones eléctricas cuando su aprovechamiento afecte a otra Comunidad o el transporte de energía salga de su ámbito territorial</t>
  </si>
  <si>
    <t>el daño patrimonial sufrido por el reclamante de responsabilidad patrimonial de la administración  dará lugar a esta sí</t>
  </si>
  <si>
    <t>se produce por el funcionamiento  normal o anormal de los servicios públicos</t>
  </si>
  <si>
    <t>el origen del daño lesión proviene de persona que actúe sujeta al Derecho Administrativo  privado</t>
  </si>
  <si>
    <t xml:space="preserve"> la lesión patrimonial resulta ser jurídica y aplicable</t>
  </si>
  <si>
    <t>el panel de mando de seguimiento de los Objetivos de Desarrollo Sostenible para España forma parte de</t>
  </si>
  <si>
    <t>el sistema estadístico nacional</t>
  </si>
  <si>
    <t>el Eurostat</t>
  </si>
  <si>
    <t>El ejercicio de la actividad sancionadora administrativa no es compatible</t>
  </si>
  <si>
    <t>con la responsabilidad civil, siempre que se trate del mismo sujeto hecho y fundamento,  debido a la aplicación del principio non bis in ídem</t>
  </si>
  <si>
    <t>con la responsabilidad penal, siempre que se trate del mismo sujeto hecho y fundamento</t>
  </si>
  <si>
    <t>con la responsabilidad en materia de Seguridad Social siempre que se trate del mismo sujeto hecho y fundamento</t>
  </si>
  <si>
    <t>es compatible con todas las responsabilidades conforme establece el artículo 42.1  de la ley de prevención de riesgos laborales</t>
  </si>
  <si>
    <t>la Ley Orgánica 1 2004 es según su exposición de motivos</t>
  </si>
  <si>
    <t>integral</t>
  </si>
  <si>
    <t>integrada</t>
  </si>
  <si>
    <t>solidaria</t>
  </si>
  <si>
    <t>contemplan el cumplimiento de los Objetivos de Desarrollo Sostenible</t>
  </si>
  <si>
    <t>actúan como palanca para alcanzar el objetivo sostenible número 16</t>
  </si>
  <si>
    <t>promoción acciones que favorezcan la inclusión social la igualdad y la accesibilidad universal</t>
  </si>
  <si>
    <t>persiguen la simplificación de procedimientos y la racionalización y economía de las administraciones</t>
  </si>
  <si>
    <t>El recurso extraordinario de revisión no podrá interponerse cuando</t>
  </si>
  <si>
    <t>al dictarlo se hubiera incurrido en error de hecho, que resulte de los propios documentos incorporados al expediente</t>
  </si>
  <si>
    <t>aparezcan documentos de valor esencial para la solución del asunto, que siendo anteriores, evidencia en el error de la resolución recurrida</t>
  </si>
  <si>
    <t>en la resolución hayan influido esencialmente documentos o testimonios declarados falsos por sentencia judicial firme anterior o posterior a aquella resolución</t>
  </si>
  <si>
    <t>los resolución se hubiese dictado como consecuencia de prevaricación cohecho violencia o maquinación fraudulenta u otra conducta punible y se haya declarado así en virtud de sentencia judicial firme</t>
  </si>
  <si>
    <t>los actos administrativos no serán objeto de publicación cuando</t>
  </si>
  <si>
    <t>así lo establezcan las normas reguladoras de cada procedimiento o lo aconsejen razones de interés público apreciadas por el órgano competente</t>
  </si>
  <si>
    <t>el acto tenga por destinatario a una pluralidad indeterminada de personas</t>
  </si>
  <si>
    <t>la administración estime que la notificación efectuada a un solo interesado es insuficiente para garantizar la notificación a todos no siendo necesaria en este caso la notificación individualizada</t>
  </si>
  <si>
    <t>se trate de actos integrantes de un procedimiento selectivo o de concurrea competitiva de cualquier tipo</t>
  </si>
  <si>
    <t>actualmente el informe que recoge los indicadores para la medición de los Objetivos de Desarrollo Sostenible cubren</t>
  </si>
  <si>
    <t>el 60% de los establecidos por la ONU</t>
  </si>
  <si>
    <t>el 70% de los establecidos por la ONU</t>
  </si>
  <si>
    <t>el 80% de los establecidos por la ONU</t>
  </si>
  <si>
    <t>el cien por cien de los establecidos por la ONU</t>
  </si>
  <si>
    <t>los interesados podrán aducir alegaciones y aportar documentos u otros elementos de juicio</t>
  </si>
  <si>
    <t>en todo momento</t>
  </si>
  <si>
    <t>en cualquier momento del procedimiento anterior al acuerdo de iniciación</t>
  </si>
  <si>
    <t xml:space="preserve">en cualquier momento del procedimiento anterior al trámite de audiencia </t>
  </si>
  <si>
    <t>en cualquier momento del procedimiento anterior al trámite de información pública</t>
  </si>
  <si>
    <t>la política palanca denominada economía social estrategia 2017 2020 es la política palanca número</t>
  </si>
  <si>
    <t>El principio de legalidad de la administración presupone</t>
  </si>
  <si>
    <t>que la administración no puede dictar actos contrarios a la ley</t>
  </si>
  <si>
    <t>que la administración debe respetar lo dispuesto en las normas jurídicas</t>
  </si>
  <si>
    <t>que la administración está plenamente sometida a la ley y el derecho</t>
  </si>
  <si>
    <t>un acto administrativo es</t>
  </si>
  <si>
    <t>cualquier acto realizado por una administración pública</t>
  </si>
  <si>
    <t>un acto jurídico realizado por una administración pública</t>
  </si>
  <si>
    <t>un acto jurídico realizado por una administración pública con arreglo al Derecho Administrativo</t>
  </si>
  <si>
    <t>hubo un acto jurídico realizado por una administración pública en el ejercicio de la potestad reglamentaria</t>
  </si>
  <si>
    <t>el Derecho Administrativo es</t>
  </si>
  <si>
    <t>El derecho que estudia la administración y gestión de bienes y derechos</t>
  </si>
  <si>
    <t>Es el derecho aplicable a toda la administración pública o privada</t>
  </si>
  <si>
    <t>la regulación de los privilegios, prerrogativas y potestades de la Administración, así como el control de su uso por parte de la jurisdicción para evitar el uso irregular, excesivo, o ilegal de estas potestades</t>
  </si>
  <si>
    <t xml:space="preserve"> ninguna es cierta</t>
  </si>
  <si>
    <t>el Consejo de desarrollo sostenible</t>
  </si>
  <si>
    <t>agrupa los diferentes ministerios y su colaboración en la implementación de los planes y estrategias</t>
  </si>
  <si>
    <t>convoca a todas las comunidades autónomas junto con la Administración General del Estado y las entidades locales para la implementación de la agenda 2030</t>
  </si>
  <si>
    <t>permite la participación de la sociedad civil universidades sector privado agentes sociales ambientales económicos y sindicales en la creación de políticas para la agenda 2030</t>
  </si>
  <si>
    <t>la Conferencia Sectorial para la agenda 2030</t>
  </si>
  <si>
    <t>la comisión delegada del Gobierno para la agenda 2030</t>
  </si>
  <si>
    <t>la estructura de gobernanza de la agenda 2030 cuenta con</t>
  </si>
  <si>
    <t>la comisión delegada la conferencia sectorial y el Consejo de desarrollo sostenible,</t>
  </si>
  <si>
    <t xml:space="preserve">la mesa ciudadana, la agencia de desarrollo sostenible, la Conferencia Sectorial </t>
  </si>
  <si>
    <t>el observatorio de desarrollo sostenible, la comisión delegada sectorial y el Consejo Rector</t>
  </si>
  <si>
    <t>el Consejo General la Dirección General para el desarrollo sostenible, el organismo estatal para la agenda 2030,  ,</t>
  </si>
  <si>
    <t>el plan de acción de implementación de la agenda 2030 contempla</t>
  </si>
  <si>
    <t>diagnostico de la situación actual y de los instrumentos ya existentes para alcanzar los objetivos de desarrollo sostenible</t>
  </si>
  <si>
    <t>las bases de los aspectos relativos a la gobernanza</t>
  </si>
  <si>
    <t>las políticas palanca</t>
  </si>
  <si>
    <t>El derecho del trabajo no</t>
  </si>
  <si>
    <t>es el conjunto de normas que regula la relación entre empresario y trabajador</t>
  </si>
  <si>
    <t>regula la relación laboral</t>
  </si>
  <si>
    <t>es un derecho social</t>
  </si>
  <si>
    <t>Forma parte del derecho civil</t>
  </si>
  <si>
    <t>el factor determinante del surgimiento del derecho del trabajo fue</t>
  </si>
  <si>
    <t>El acuerdo social entre los gobiernos de las naciones</t>
  </si>
  <si>
    <t>las asociaciones de empresarios</t>
  </si>
  <si>
    <t>el movimiento obrero</t>
  </si>
  <si>
    <t>el artículo 3 del Estatuto de los trabajadores no establece que los derechos y obligaciones concernientes a la relación laboral</t>
  </si>
  <si>
    <t>se regulan por los convenios colectivos</t>
  </si>
  <si>
    <t>por el contrato de trabajo</t>
  </si>
  <si>
    <t>por los usos y costumbres locales y profesionales</t>
  </si>
  <si>
    <t>la doctrina científica del derecho social</t>
  </si>
  <si>
    <t>las disposiciones reglamentarias</t>
  </si>
  <si>
    <t>no están sujetas al principio de jerarquía normativa</t>
  </si>
  <si>
    <t>Desarrollan normas de rango superior</t>
  </si>
  <si>
    <t>pueden establecer condiciones de trabajo distintas de las establecidas por las leyes</t>
  </si>
  <si>
    <t>son disposiciones establecidas por los órganos parlamentarios</t>
  </si>
  <si>
    <t>los usos y costumbres</t>
  </si>
  <si>
    <t>se aplican, en defecto de disposiciones legales contractuales o convencionales</t>
  </si>
  <si>
    <t>se aplican en defecto de disposiciones legales contractuales o convencionales, pese a existir remisión expresa</t>
  </si>
  <si>
    <t>se aplican en cualquier caso</t>
  </si>
  <si>
    <t>no se aplican nunca</t>
  </si>
  <si>
    <t>la estrategia de desarrollo sostenible 2020 2030</t>
  </si>
  <si>
    <t>fue presentada en 2019</t>
  </si>
  <si>
    <t>fue presentada en 2020</t>
  </si>
  <si>
    <t>fue presentada en 2021</t>
  </si>
  <si>
    <t>el plan de acción para la implementación de la agenda 2030</t>
  </si>
  <si>
    <t>es un documento programático</t>
  </si>
  <si>
    <t>es una hoja de ruta</t>
  </si>
  <si>
    <t>está orientado a la acción</t>
  </si>
  <si>
    <t>la publicación del plan de acción para la implementación de la agenda 2030 fue en</t>
  </si>
  <si>
    <t>en 2017</t>
  </si>
  <si>
    <t>la denominación del plan español para la implementación de los objetivos de la agenda 2030 es</t>
  </si>
  <si>
    <t>plan de acción para la implementación de la agenda 2030. una estrategia para el siglo XXI y</t>
  </si>
  <si>
    <t>plan para el desarrollo sostenible. Español: Alcanzar el futuro</t>
  </si>
  <si>
    <t>plan de acción para la implementación de la agenda 2030 hacia una estrategia española de desarrollo sostenible</t>
  </si>
  <si>
    <t>plan para el desarrollo sostenible: agenda 2030 presente y futuro</t>
  </si>
  <si>
    <t>ha disminuido la prevalencia mundial de ansiedad y depresión</t>
  </si>
  <si>
    <t>aumentando el volumen de plástico que ha entrado en los océanos</t>
  </si>
  <si>
    <t>la producción manufacturera decreció en 2021</t>
  </si>
  <si>
    <t>la vacunación ha aumentado por primera vez y han disminuido las muertes por tuberculosis y malaria</t>
  </si>
  <si>
    <t>los trabajadores pueden disponer válidamente</t>
  </si>
  <si>
    <t>de cualquier derecho que tengan reconocido</t>
  </si>
  <si>
    <t>de derecho indisponible por convenio colectivo</t>
  </si>
  <si>
    <t>de derecho dispositivo</t>
  </si>
  <si>
    <t>de disposiciones de derecho necesario</t>
  </si>
  <si>
    <t>la jerarquía normativa se garantiza</t>
  </si>
  <si>
    <t>en la Constitución</t>
  </si>
  <si>
    <t>por convenio colectivo</t>
  </si>
  <si>
    <t>en el contrato de trabajo</t>
  </si>
  <si>
    <t>el control de legalidad de los convenios colectivos se ejerce a través de</t>
  </si>
  <si>
    <t>las comisiones paritarias</t>
  </si>
  <si>
    <t>los representantes sindicales</t>
  </si>
  <si>
    <t>la jurisdicción social</t>
  </si>
  <si>
    <t>en el ámbito de ordenamiento laboral la norma jurídica suelen ser clasificados en dos grandes grupos</t>
  </si>
  <si>
    <t>normas paritarias y normas convencionales</t>
  </si>
  <si>
    <t>normas administrativas y normas políticas</t>
  </si>
  <si>
    <t>normas estatales y normas autonómicas</t>
  </si>
  <si>
    <t>normas comunes y normas especiales</t>
  </si>
  <si>
    <t>en el ámbito del ordenamiento laboral no es una fuente de derecho</t>
  </si>
  <si>
    <t>el poder normativo estatal</t>
  </si>
  <si>
    <t>los grupos sociales</t>
  </si>
  <si>
    <t>el contrato de trabajo</t>
  </si>
  <si>
    <t>los grupos empresariales</t>
  </si>
  <si>
    <t>los objetivos de desarrollo sostenible y la agenda 2030 responden a un documento denominado</t>
  </si>
  <si>
    <t>los Objetivos de Desarrollo Sostenible fueron aprobados</t>
  </si>
  <si>
    <t>los Objetivos de Desarrollo Sostenible son</t>
  </si>
  <si>
    <t>los Objetivos de Desarrollo Sostenible se aprobaron en el año</t>
  </si>
  <si>
    <t>los Objetivos de Desarrollo Sostenible se concretan en</t>
  </si>
  <si>
    <t>169 metas</t>
  </si>
  <si>
    <t>Objetivos de Desarrollo Sostenible y futuro de un mundo en evolución</t>
  </si>
  <si>
    <t>Transformar nuestro mundo: la Agenda 2030 para el Desarrollo Sostenible</t>
  </si>
  <si>
    <t>objetivo 2030 De Naciones Unidas para transformar el planeta en un mundo sostenible</t>
  </si>
  <si>
    <t>por todos los Estados miembros de las Naciones Unidas</t>
  </si>
  <si>
    <t>por todos los Estados miembros de las Naciones Unidas excepto China e India</t>
  </si>
  <si>
    <t>por los Estados miembros de la OCDE, La Unión Europea Japón Corea y los estados del Mercosur</t>
  </si>
  <si>
    <t>son ciertas la B y la C</t>
  </si>
  <si>
    <t>129 metas</t>
  </si>
  <si>
    <t>149 metas</t>
  </si>
  <si>
    <t>179 metas</t>
  </si>
  <si>
    <t>*A qué institución corresponde la función de dotar a la Unión Europea de impulso político en  cuestiones fundamentales, definir orientaciones y establecer las prioridades políticas generales de la  Unión Europea: </t>
  </si>
  <si>
    <t>*De acuerdo con lo establecido en el apartado 2 del artículo 14 del Tratado de la Unión Europea, relativo al Parlamento Europeo, identifique la afirmación incorrecta: </t>
  </si>
  <si>
    <t>*El Comité Económico y Social Europeo (CESE): </t>
  </si>
  <si>
    <t>*El Tratado de Adhesión de España a la Comunidad Económica Europea y a la Comunidad Europea  de la Energía Atómica se firmó en el año</t>
  </si>
  <si>
    <t>*En relación con el Tribunal de Justicia de la Unión Europea, identifique la afirmación correcta:</t>
  </si>
  <si>
    <t>¿Cuál de las siguientes actividades no se lleva a cabo en el seno del Consejo de la Unión Europea?</t>
  </si>
  <si>
    <t>¿Cuál de los siguientes países europeos no forma parte de la Unión Europea</t>
  </si>
  <si>
    <t>actualmente la Unión Europea está formada por</t>
  </si>
  <si>
    <t>constituye una función específica del Tribunal de Justicia de la Unión Europea</t>
  </si>
  <si>
    <t xml:space="preserve">Cual no es uno de los principales objetivos de la UE  se encuentran </t>
  </si>
  <si>
    <t>dentro de las fuentes normativas que forman parte del derecho comunitario, no se encuentran  no se encuentran</t>
  </si>
  <si>
    <t>dentro de las fuentes normativas que forman parte del derecho comunitario, no se encuentran no se encuentran</t>
  </si>
  <si>
    <t>Dentro del Derecho Comunitario derivado, ¿cuál de las siguientes alternativas no se corresponde con la denominación de un acto normativo obligatorio?</t>
  </si>
  <si>
    <t xml:space="preserve">el Consejo de la Unión Europea está formado </t>
  </si>
  <si>
    <t>El derecho comunitario cuando procede del Consejo y el Parlamento se dice que ha sido adoptado por el procedimiento de…</t>
  </si>
  <si>
    <t>El derecho de la Unión Europea</t>
  </si>
  <si>
    <t>el tratado de la CECA constitutivo inicial de la Unión Europea  tuvo lugar en</t>
  </si>
  <si>
    <t xml:space="preserve">el Tribunal de Cuentas está representado por cada estado con </t>
  </si>
  <si>
    <t>En donde tienen origen la normativa derivada de la Unión (UE) en materia social y de empleo .</t>
  </si>
  <si>
    <t>En que año se produce la firma del Acta de Adhesión de Dinamarca, Irlanda y Reino Unido</t>
  </si>
  <si>
    <t>En que año se produce la firma del Tratado de Fusión de las Instituciones Comunitarias</t>
  </si>
  <si>
    <t>En relación con las fuentes del derecho primario de la Unión Europea, no es un ejemplo de ellas</t>
  </si>
  <si>
    <t>la legislación europea que tiene su origen en los tratados europeos se denomina</t>
  </si>
  <si>
    <t>las recomendaciones y los dictámenes de la Unión Europea</t>
  </si>
  <si>
    <t>los miembros de la Comisión Europea son conocidos como</t>
  </si>
  <si>
    <t>los países que inicialmente constituyeron la comunidad europea del carbón y del acero fueron</t>
  </si>
  <si>
    <t>los reglamentos las directivas y las decisiones son consideradas</t>
  </si>
  <si>
    <t xml:space="preserve">los representantes del Parlamento Europeo son elegidos </t>
  </si>
  <si>
    <t>qué es el comité de representantes permanentes</t>
  </si>
  <si>
    <t xml:space="preserve">Según los principios de la unión europea no es cierto que </t>
  </si>
  <si>
    <t>Al Parlamento Europeo. </t>
  </si>
  <si>
    <t>A la Comisión Europea. </t>
  </si>
  <si>
    <t>Al Consejo de la Unión Europea. </t>
  </si>
  <si>
    <t>Al Consejo Europeo. </t>
  </si>
  <si>
    <t>El número máximo de diputados es de 750, más el Presidente del Parlamento.</t>
  </si>
  <si>
    <t>El número mínimo de escaños por Estado Miembro es de seis</t>
  </si>
  <si>
    <t>El número máximo de escaños por Estado Miembro es de 86.  </t>
  </si>
  <si>
    <t>El reparto de escaños se basa en el principio de “proporcionalidad decreciente”. </t>
  </si>
  <si>
    <t>Es un órgano consultivo que defiende los intereses de los diferentes partidos políticos de la UE  en materia social y económica. </t>
  </si>
  <si>
    <t>Asiste, con carácter consultivo, al Consejo y a la Comisión y tiene su sede en Luxemburgo.</t>
  </si>
  <si>
    <t>Es un órgano consultivo y sus miembros son propuestos por los Gobiernos de los Estados  miembros y nombrados por el Consejo por un período de cinco años.  </t>
  </si>
  <si>
    <t>Es un órgano consultivo que está formado por representantes de los organismos regionales y  locales propuestos por los gobiernos de los Estados miembros por un periodo de cuatro años. </t>
  </si>
  <si>
    <t>Los jueces del Tribunal de Justicia de la Unión Europea eligen de entre ellos al presidente y al  vicepresidente del Tribunal, por un periodo renovable de cinco años. </t>
  </si>
  <si>
    <t>Los jueces del Tribunal de Justicia de la Unión Europea eligen de entre ellos al presidente y al  vicepresidente del Tribunal, por un periodo renovable de nueve años. </t>
  </si>
  <si>
    <t>Los jueces del Tribunal de Justicia de la Unión Europea eligen de entre ellos al presidente y al  vicepresidente del Tribunal, por un periodo renovable de seis años</t>
  </si>
  <si>
    <t>Los jueces del Tribunal de Justicia de la Unión Europea eligen de entre ellos al presidente y al  vicepresidente del Tribunal, por un periodo renovable de tres años.  </t>
  </si>
  <si>
    <t>Se legisla para la Unión</t>
  </si>
  <si>
    <t>Se marcan objetivos políticos de interés común</t>
  </si>
  <si>
    <t>Se establecen las políticas nacionales</t>
  </si>
  <si>
    <t>En el seno del Consejo de la Unión Europea se llevan a cabo todas las actividades que se indica</t>
  </si>
  <si>
    <t>Finlandia</t>
  </si>
  <si>
    <t>España</t>
  </si>
  <si>
    <t>Suiza</t>
  </si>
  <si>
    <t>Francia</t>
  </si>
  <si>
    <t>28 países</t>
  </si>
  <si>
    <t>27 países</t>
  </si>
  <si>
    <t>15 países</t>
  </si>
  <si>
    <t>29 países</t>
  </si>
  <si>
    <t xml:space="preserve">aprobar las leyes </t>
  </si>
  <si>
    <t>proponer la legislación</t>
  </si>
  <si>
    <t>controlar el presupuesto comunitario</t>
  </si>
  <si>
    <t>interpretar el derecho comunitario</t>
  </si>
  <si>
    <t>promover el progreso social</t>
  </si>
  <si>
    <t>mejorar las  condiciones de vida y de trabajo de toda la ciudadanía de la UE</t>
  </si>
  <si>
    <t>Consagrar el principio de libertad de forma jurídica</t>
  </si>
  <si>
    <t>Las declaraciones y resoluciones adoptadas en el marco de la Unión</t>
  </si>
  <si>
    <t>Los convenios internacionales celebrados por la Comunidad, así como los celebrados por  los Estados miembros entre sí en el ámbito de las actividades de la Unión</t>
  </si>
  <si>
    <t>Las sentencias que integran jurisprudencia emanada de los tribunales superiores de Justicia de los Estados miembros de la Unión Europea</t>
  </si>
  <si>
    <t xml:space="preserve">derecho no escrito, la costumbre y los Principios Generales del Derecho.  </t>
  </si>
  <si>
    <t>El contenido, los principios y los objetivos políticos de los Tratados</t>
  </si>
  <si>
    <t>los ordenamientos jurídicos de los estados integrantes de la Unión Europea</t>
  </si>
  <si>
    <t>La legislación adoptada en aplicación de los Tratados</t>
  </si>
  <si>
    <t>La jurisprudencia del Tribunal de Justicia, del Tribunal de Primera Instancia y de los  Tribunales especializados</t>
  </si>
  <si>
    <t>Decreto</t>
  </si>
  <si>
    <t>Reglamento</t>
  </si>
  <si>
    <t>Decisión</t>
  </si>
  <si>
    <t>Directiva</t>
  </si>
  <si>
    <t>por los comisarios propuestos por los países miembros</t>
  </si>
  <si>
    <t>Por los diputados elegidos</t>
  </si>
  <si>
    <t>por los ministros correspondientes</t>
  </si>
  <si>
    <t>Codecisión ahora denominado Procedimiento legislativo extraordinario</t>
  </si>
  <si>
    <t>Codecisión ahora denominado Procedimiento legislativo ordinario</t>
  </si>
  <si>
    <t>Confrontación ahora denominado Legislación opuesta institucional.</t>
  </si>
  <si>
    <t>Coordinación ahora denominado Procedimiento legislativo coordinado interinstitucional</t>
  </si>
  <si>
    <t>Es  un derecho integrado por el  derecho de los Estados miembros de la Unión Europea</t>
  </si>
  <si>
    <t>Tiene como fuente esencial y suprema las constituciones nacionales de los Estados que integran la Unión Europea</t>
  </si>
  <si>
    <t>no impone obligaciones directas a los ciudadanos de los Estados miembros</t>
  </si>
  <si>
    <t>El Derecho comunitario tiene primacía  sobre el derecho nacional para poder garantizar su uniformidad en todos los Estados miembros</t>
  </si>
  <si>
    <t>son autónomos y no están sometidos a ratificación</t>
  </si>
  <si>
    <t>su aprobación requiere mayoría absoluta de los Estados miembros</t>
  </si>
  <si>
    <t>son declaraciones de principios sin fuerza legislativa directa</t>
  </si>
  <si>
    <t>tienen carácter constitucional : crean instituciones atribuyen competencias y determinan principios fundamentales</t>
  </si>
  <si>
    <t>dos miembros</t>
  </si>
  <si>
    <t>un miembro</t>
  </si>
  <si>
    <t xml:space="preserve">5 miembros </t>
  </si>
  <si>
    <t>3 miembros</t>
  </si>
  <si>
    <t>En las directivas europeas</t>
  </si>
  <si>
    <t xml:space="preserve">En el tratado de Funcionamiento de la Unión europea </t>
  </si>
  <si>
    <t>En los tratados de la Unión europea</t>
  </si>
  <si>
    <t>Tratado de Fusión de las Instituciones Comunitarias</t>
  </si>
  <si>
    <t>Acta Única Europea</t>
  </si>
  <si>
    <t>Carta de los Derechos fundamentales de la UE</t>
  </si>
  <si>
    <t>El Reglamento (UE) n.° 492/2011 del Parlamento Europeo y del Consejo, de 5 de abril de 2011, relativo a la libre circulación de los trabajadores dentro de la Unión</t>
  </si>
  <si>
    <t>derecho derivado</t>
  </si>
  <si>
    <t>derecho secundario</t>
  </si>
  <si>
    <t>derecho originario</t>
  </si>
  <si>
    <t>derecho constitutivo</t>
  </si>
  <si>
    <t>primer pilar</t>
  </si>
  <si>
    <t xml:space="preserve">segundo pilar </t>
  </si>
  <si>
    <t xml:space="preserve">tercer pilar </t>
  </si>
  <si>
    <t>cuarto pilar</t>
  </si>
  <si>
    <t>serán vinculantes</t>
  </si>
  <si>
    <t>no serán vinculantes</t>
  </si>
  <si>
    <t>las recomendaciones serán vinculantes dependiendo de sus destinatarios y los dictámenes en ningún caso</t>
  </si>
  <si>
    <t>los dictámenes serán vinculantes dependiendo de sus destinatarios y las recomendaciones en ningún caso</t>
  </si>
  <si>
    <t>consejeros</t>
  </si>
  <si>
    <t>vocales</t>
  </si>
  <si>
    <t>comisarios</t>
  </si>
  <si>
    <t>magistrados</t>
  </si>
  <si>
    <t>Alemania,  Francia,  Italia , Bélgica,  Países Bajos y Reino Unido</t>
  </si>
  <si>
    <t>Alemania, Francia, Italia, Reino Unido Austria y Luxemburgo</t>
  </si>
  <si>
    <t>Alemania, Francia, Italia, Grecia,  Austria y Bélgica</t>
  </si>
  <si>
    <t>Alemania, Francia,  Italia , Bélgica,  Países Bajos y Luxemburgo</t>
  </si>
  <si>
    <t>derecho primario</t>
  </si>
  <si>
    <t>derecho o Ejecutivo</t>
  </si>
  <si>
    <t>por los miembros de la comisión en votación secreta</t>
  </si>
  <si>
    <t>por sufragio universal directo</t>
  </si>
  <si>
    <t>por los respectivos gobiernos de los Estados miembros</t>
  </si>
  <si>
    <t>por los miembros del Consejo de votación secreta</t>
  </si>
  <si>
    <t>un órgano del Parlamento Europeo constituido por representantes de cada grupo político en dicha Cámara</t>
  </si>
  <si>
    <t>una subdivisión del comité de las regiones con representantes de cada región de la Unión</t>
  </si>
  <si>
    <t>un órgano interno de la Comisión Europea con funciones políticas y administrativas compuesto por un representante de cada estado de la Unión</t>
  </si>
  <si>
    <t>En todas sus acciones, la Unión se fijará el objetivo de  eliminar las desigualdades entre el hombre y la mujer y promover su igualdad</t>
  </si>
  <si>
    <t>En sus políticas y acciones, la Unión tendrá en cuenta la  defensa de los tratados internacionales con las naciones en desarrollo</t>
  </si>
  <si>
    <t xml:space="preserve"> En sus políticas y acciones, la Unión tendrá en cuenta las exigencias  relacionadas con la promoción de un nivel de empleo elevado y la garantía de una protección  social adecuada</t>
  </si>
  <si>
    <t xml:space="preserve">En sus políticas y acciones la unión tendrá en cuenta con la lucha contra la exclusión social y con un nivel elevado de educación,  formación y protección de la salud humana </t>
  </si>
  <si>
    <t>El artículo 54 de la Constitución Española regula la institución del Defensor del Pueblo como el</t>
  </si>
  <si>
    <t>alto comisionado del Congreso de los Diputados</t>
  </si>
  <si>
    <t>alto comisionado de las Cortes generales</t>
  </si>
  <si>
    <t>alto comisionado Del Poder Judicial</t>
  </si>
  <si>
    <t>alto comisionado del Gobierno de la nación</t>
  </si>
  <si>
    <t>Según la Constitución española de 1978 el estado de excepción será declarado por</t>
  </si>
  <si>
    <t>El Gobierno mediante decreto acordado en Consejo de Ministros previa autorización del presidente del Gobierno</t>
  </si>
  <si>
    <t xml:space="preserve">El Presidente del Gobierno mediante decreto acordado en Consejo de Ministros previa autorización del Rey </t>
  </si>
  <si>
    <t>El Gobierno mediante decreto acordado en Consejo de Ministros previa autorización Del Congreso de los Diputados</t>
  </si>
  <si>
    <t>El Congreso de los Diputados mediante decreto acordado en Consejo de Ministros previa autorización del Gobierno</t>
  </si>
  <si>
    <t>¿Cuál de los siguientes es uno de los derechos fundamentales y libertades públicas de la Sección 1? del Capítulo II del Título I de la Constitución?</t>
  </si>
  <si>
    <t>El derecho de reunión pacífica y sin armas.</t>
  </si>
  <si>
    <t>El Derecho de defender a España</t>
  </si>
  <si>
    <t>El derecho a la propiedad privada y a la herencia.</t>
  </si>
  <si>
    <t>El derecho al trabajo</t>
  </si>
  <si>
    <t>Según el artículo 56.3 de la Constitución española</t>
  </si>
  <si>
    <t>los actos del Rey pueden ser refrendados exclusivamente por</t>
  </si>
  <si>
    <t>el presidente del Gobierno y los ministros</t>
  </si>
  <si>
    <t>el presidente del Gobierno, los ministros y el presidente del Congreso de los Diputados</t>
  </si>
  <si>
    <t>el presidente del Gobierno, los ministros,  el presidente del Congreso de los Diputados y el presidente del Tribunal constitucional</t>
  </si>
  <si>
    <t>*En aplicación del artículo 62 de la Constitución Española de 1978 corresponde al Rey</t>
  </si>
  <si>
    <t>según la Constitución española</t>
  </si>
  <si>
    <t>la interpelación dará lugar a la dimisión del ministro correspondiente</t>
  </si>
  <si>
    <t>dará lugar a una moción en la que la Cámara manifieste su posición</t>
  </si>
  <si>
    <t>dará lugar a la remoción de los miembros del Gobierno afectados</t>
  </si>
  <si>
    <t>Según la Constitución, a quien corresponde formalmente proponer el candidato a la Presidencia del Gobierno</t>
  </si>
  <si>
    <t>Al portavoz del grupo político con mayor representación parlamentaria.</t>
  </si>
  <si>
    <t>Al presidente del Congreso de los Diputados</t>
  </si>
  <si>
    <t>Al presidente de las Cortes Generales.</t>
  </si>
  <si>
    <t>Al rey.</t>
  </si>
  <si>
    <t>será necesaria la reunión en comisión mixta de ambas cámaras para realizar la aprobación</t>
  </si>
  <si>
    <t>de los acuerdos de cooperación entre comunidades autónomas cuando no esté previsto en el Estatuto de Autonomía</t>
  </si>
  <si>
    <t>de los acuerdos de cooperación entre comunidades autónomas cuando esté previsto en el Estatuto de Autonomía</t>
  </si>
  <si>
    <t>de los acuerdos de federación entre comunidades autónomas cuando esté previsto en el Estatuto de Autonomía</t>
  </si>
  <si>
    <t>de los acuerdos de servicios propios, de federación de comunidades autónomas cuando no esté previsto en el Estatuto de Autonomía</t>
  </si>
  <si>
    <t>a tenor de lo dispuesto en el artículo 122.1 de la Constitución española</t>
  </si>
  <si>
    <t>el Tribunal Supremo cuando es jurisdicción en toda España es el órgano jurisdiccional superior en todos los órdenes</t>
  </si>
  <si>
    <t>la Ley Orgánica del Poder Judicial determinará la Constitución funcionamiento y Gobierno de los juzgados y tribunales así como el Estatuto jurídico de los jueces y magistrados de carrera</t>
  </si>
  <si>
    <t>los jueces y magistrados formarán diversos cuerpos especializados por materia y territorio al igual que el personal al servicio de la administración de Justicia</t>
  </si>
  <si>
    <t>los juzgados y tribunales no ejercerán más funciones que las señaladas en el artículo 117.2 y las que expresamente le sean atribuidas por ley en garantía de cualquier derecho</t>
  </si>
  <si>
    <t>conforme se establece en el artículo 124.2 de la Constitución española</t>
  </si>
  <si>
    <t>El Ministerio Fiscal ejerce sus funciones por medio de órganos propios conforme a los  principios de unidad de actuación y dependencia jerárquica y con sujeción, en todo caso,  a los de legalidad e imparcialidad.</t>
  </si>
  <si>
    <t>El Consejo General del Poder Judicial es el órgano de gobierno del Poder Judicial. La Ley Orgánica establecerá su Estatuto y el régimen de incompatibilidades de sus miembros</t>
  </si>
  <si>
    <t>los 20 vocales del Consejo General del Poder Judicial serán designados por las Cortes generales del modo establecido en la Constitución</t>
  </si>
  <si>
    <t>conforme se establece en el artículo 127.1 de la Contitución Española</t>
  </si>
  <si>
    <t>El Ministerio Fiscal, sin perjuicio de las funciones encomendadas a otros órganos, tiene  por misión promover la acción de la justicia en defensa de la legalidad, de los derechos  de los ciudadanos y del interés público tutelado por la ley, de oficio o a petición de los  interesados</t>
  </si>
  <si>
    <t>Los Jueces y Magistrados así como los Fiscales, mientras se hallen en activo, no podrán  desempeñar otros cargos públicos, ni pertenecer a partidos políticos o sindicatos. La ley  establecerá el sistema y modalidades de asociación profesional de los Jueces,  Magistrados y Fiscales.</t>
  </si>
  <si>
    <t>La ley orgánica del poder judicial determinará la constitución, funcionamiento y  gobierno de los Juzgados y Tribunales, así como el estatuto jurídico de los Jueces y  Magistrados de carrera, que formarán un Cuerpo único, y del personal al servicio de la  Administración de Justicia.</t>
  </si>
  <si>
    <t>El gobierno del Poder Judicial corresponde al Consejo General del Poder Judicial, que  ejerce sus competencias en todo el territorio nacional de acuerdo con la Constitución y  la presente ley orgánica.</t>
  </si>
  <si>
    <t>*Según el artículo 105 de la Constitución Española del 1978, la ley regulará</t>
  </si>
  <si>
    <t>La audiencia de los ciudadanos en el procedimiento de elaboración de las disposiciones administrativas que les afecten. </t>
  </si>
  <si>
    <t>La audiencia de los ciudadanos en el procedimiento de elaboración de todas las disposiciones  administrativas. </t>
  </si>
  <si>
    <t>La participación de los grupos sociales y políticos en el procedimiento de elaboración de las  disposiciones administrativas. </t>
  </si>
  <si>
    <t>La audiencia de los ciudadanos en el procedimiento de impugnación en la vía contencioso administrativa. </t>
  </si>
  <si>
    <t>*De acuerdo con el artículo 97 de la Constitución Española del 1978, la función ejecutiva y la  potestad reglamentaria es ejercida por: </t>
  </si>
  <si>
    <t>Las Cortes Generales de acuerdo con la Constitución y con las leyes. </t>
  </si>
  <si>
    <t>El Gobierno de acuerdo con la Constitución y con las leyes. </t>
  </si>
  <si>
    <t>La Corona de acuerdo con la Constitución y con las leyes</t>
  </si>
  <si>
    <t>El Consejo General del Poder judicial de acuerdo con la Constitución y con las leyes. </t>
  </si>
  <si>
    <t>*Según el artículo 97 de la Constitución Española del 1978</t>
  </si>
  <si>
    <t>El Gobierno dirige la política interior y exterior.  </t>
  </si>
  <si>
    <t>El Rey, refrendado por las Cortes Generales, dirige la política interior y exterior</t>
  </si>
  <si>
    <t>Las Cortes Generales dirigen la política interior y exterior. </t>
  </si>
  <si>
    <t>El Consejo de Ministros dirige la política interior y exterior. </t>
  </si>
  <si>
    <t>*En aplicación del artículo 72 de la Ley 40/2015, de 1 de octubre, de Régimen Jurídico del Sector Público, los Delegados del Gobierno en las Comunidades Autónomas</t>
  </si>
  <si>
    <t>Son órganos superiores con consideración de alto cargo</t>
  </si>
  <si>
    <t>Son órganos directivos con rango de Subsecretario. </t>
  </si>
  <si>
    <t>Son órganos directivos con rango de Director General. </t>
  </si>
  <si>
    <t>Son órganos territoriales sin la consideración de alto cargo.</t>
  </si>
  <si>
    <t>El órgano que estudió y asesoró en la creación de la ley 40/2015 fue</t>
  </si>
  <si>
    <t>Comisión para la  Reforma de las Administraciones Públicas</t>
  </si>
  <si>
    <t>el Comité interterritorial De Industria y energía</t>
  </si>
  <si>
    <t>Consejo económico y social</t>
  </si>
  <si>
    <t>La comisión estatal de igualdad</t>
  </si>
  <si>
    <t>la ley 40 /2015  de régimen jurídico del sector público tiene como objeto</t>
  </si>
  <si>
    <t>la eficacia y validez de los actos administrativos emanados de la administración</t>
  </si>
  <si>
    <t>la regulación de los contratos estatales y su procedimiento administrativo</t>
  </si>
  <si>
    <t>régimen jurídico específico de la Administración General del Estado</t>
  </si>
  <si>
    <t>el régimen jurídico de los funcionarios públicos</t>
  </si>
  <si>
    <t>según la ley 40/2015 el rango jerárquico del subdelegado del Gobierno es el de</t>
  </si>
  <si>
    <t>subdirector general</t>
  </si>
  <si>
    <t>director general</t>
  </si>
  <si>
    <t>secretario de Estado</t>
  </si>
  <si>
    <t>subsecretario</t>
  </si>
  <si>
    <t>Según establece la Ley 40/2015,  los directores insulares</t>
  </si>
  <si>
    <t>no son considerados órganos directivos pero sí están sujetos a la Ley 3/2015 de regulación del ejercicio de alto cargo de la Administración General del Estado</t>
  </si>
  <si>
    <t>las comunidades autónomas</t>
  </si>
  <si>
    <t>recaudan sus propios tributos</t>
  </si>
  <si>
    <t>sus ingresos dependen del Estado</t>
  </si>
  <si>
    <t>sus ingresos dependen en parte del Estado y recaudan sus propios tributos</t>
  </si>
  <si>
    <t>las comunidades autónomas tienen competencias</t>
  </si>
  <si>
    <t>legislativas y ejecutivas</t>
  </si>
  <si>
    <t>legislativas ejecutivas y judiciales</t>
  </si>
  <si>
    <t xml:space="preserve">Las Cortes Generales mediante ley orgánica podrán autorizar la constitución de una determinada Comunidad Autónoma o autorizar o acordar, en su caso, un Estatuto de Autonomía: </t>
  </si>
  <si>
    <t>Por motivos de interés nacional</t>
  </si>
  <si>
    <t xml:space="preserve"> Por motivos de interés público.</t>
  </si>
  <si>
    <t>Por causa de interés general apreciada por mayoría absoluta del Congreso de los Diputados y del Senado.</t>
  </si>
  <si>
    <t xml:space="preserve"> Por razones de interés general</t>
  </si>
  <si>
    <t>El artículo 152 de la Constitución española se refiere a la organización institucional básica de cada Comunidad Autónoma, la cual se basará en:</t>
  </si>
  <si>
    <t>una Consellería legislativa, una Delegación de Gobierno, un Presidente y un Tribunal Superior de Justicia</t>
  </si>
  <si>
    <t>una Asamblea legislativa, un Presidente, un Delegado de Gobierno y un Comité Superior del Poder Judicial,</t>
  </si>
  <si>
    <t>una Asamblea legislativa, un Consejo de Gobierno, un Presidente y un Tribunal Superior de Justicia,</t>
  </si>
  <si>
    <t>un Consejo legislativo, una Delegación de Gobierno, un Presidente y un Tribunal Supremo.</t>
  </si>
  <si>
    <t>señalar la alternativa incorrecta son elementos de control de las unidades de las comunidades autónomas por el estado</t>
  </si>
  <si>
    <t>las leyes marco y las leyes de transferencia</t>
  </si>
  <si>
    <t>lo dispuesto en el artículo 155 de la Constitución española</t>
  </si>
  <si>
    <t>la posibilidad de que el Estado pueda desarrollar acciones ejecutivas en materias de competencias autonómicas con carácter provisional</t>
  </si>
  <si>
    <t>Son ciertas la a y la b</t>
  </si>
  <si>
    <t>un ejemplo de reserva de legislación general, al estado en una materia es</t>
  </si>
  <si>
    <t>el apartado 7 del artículo 149.1 la legislación laboral en la que las comunidades autónomas deben asumir competencias legislativas y reglamentarias</t>
  </si>
  <si>
    <t>el apartado 7 del artículo 149.1 en la que, en lo referido a la legislación laboral,  las comunidades autónomas no podrán asumir competencias distintas d la legislativa</t>
  </si>
  <si>
    <t>el apartado 7 del artículo 149.1, en el que, en lo referido a la legislación laboral,  las comunidades autónomas podrán asumir competencias reglamentarias pero no legislativas</t>
  </si>
  <si>
    <t>el apartado 7 del artículo 149.1 en el que en lo referido a la legislación laboral las comunidades autónomas en ningún caso podrán asumir competencias legislativas ni de desarrollo legislativo</t>
  </si>
  <si>
    <t>un municipio cuya población presente en circunstancias históricas culturales especiales es considerado de gran población a partir de</t>
  </si>
  <si>
    <t>50000 habitantes</t>
  </si>
  <si>
    <t>75000 habitantes</t>
  </si>
  <si>
    <t>no está  legitimado para interponer recursos de inconstitucionalidad</t>
  </si>
  <si>
    <t>el presidente del Consejo nacional Del Poder Judicial</t>
  </si>
  <si>
    <t>los presidentes de las comunidades autónomas</t>
  </si>
  <si>
    <t xml:space="preserve">por motivos de seguridad los escritos y conversaciones dirigidos o mantenidas en centros de detención o internamiento </t>
  </si>
  <si>
    <t>deberán ser sujetos a examen de la autoridad previamente a su envío al Defensor del Pueblo</t>
  </si>
  <si>
    <t>no podrán ser enviados por otros medios que no fueren públicos y abiertos</t>
  </si>
  <si>
    <t>podrán ser sometidos a vigilancia por parte de las unidades de Protección Civil</t>
  </si>
  <si>
    <t>no es cierto que el tratado De Lisboa</t>
  </si>
  <si>
    <t xml:space="preserve">tenga como objetivo hacer una Unión Europea más democrática más eficiente y mejor capacitada para abordar los problemas mundiales </t>
  </si>
  <si>
    <t>Defina una nueva configuración institucional aumentando competencias en el Parlamento Europeo,</t>
  </si>
  <si>
    <t>introduzca la carta de los derechos fundamentales como documento jurídicamente vinculante</t>
  </si>
  <si>
    <t>otorgue un carácter rotativo y periódico al puesto de presidente del Consejo europeo</t>
  </si>
  <si>
    <t>los principios de funcionamiento de las instituciones de la Unión Europea son los de</t>
  </si>
  <si>
    <t>sometimiento lo establecido en los estados miembros</t>
  </si>
  <si>
    <t>dependencia de los criterios establecidos en los Estados miembros</t>
  </si>
  <si>
    <t>Superioridad jurídica frente a los Estados miembros con los límites establecidos en los tratados</t>
  </si>
  <si>
    <t>En que año entra en vigor el Tratado de Lisboa</t>
  </si>
  <si>
    <t xml:space="preserve"> los artículos 258 y siguientes del TFUE regulan</t>
  </si>
  <si>
    <t>La política social</t>
  </si>
  <si>
    <t>La política de empleo</t>
  </si>
  <si>
    <t>El derecho a la libre circulación de trabajadores</t>
  </si>
  <si>
    <t>Los recursos directos que pueden interponerse ante el Tribunal de Justicia europeo</t>
  </si>
  <si>
    <t>En relación con los recursos de casación en materia de derecho europeo</t>
  </si>
  <si>
    <t>Será el Tribunal General el que sea competente para conocer estos, cuando se trate de sentencias del Tribunal de Justicia europeo</t>
  </si>
  <si>
    <t>Los recursos de segunda instancia tendrán efectos suspensivos</t>
  </si>
  <si>
    <t>Cuando se admita y estime un recurso de casación el Tribunal de Justicia europeo podrá anular una sentencia del Tribunal General</t>
  </si>
  <si>
    <t>Se desestime un recurso por el Tribunal de Justicia europeo podrá ser admitido por el Tribunal General</t>
  </si>
  <si>
    <t>el derecho general es aquel que</t>
  </si>
  <si>
    <t>se extiende a todo el territorio nacional</t>
  </si>
  <si>
    <t>se aplica de forma general a una pluralidad de casos</t>
  </si>
  <si>
    <t>es aquel que regula los casos más generales de una materia</t>
  </si>
  <si>
    <t>es aquel que no puede apartarse de la norma general</t>
  </si>
  <si>
    <t xml:space="preserve">Los servicios comprenderán, en particular: </t>
  </si>
  <si>
    <t xml:space="preserve">actividades de carácter industrial; </t>
  </si>
  <si>
    <t xml:space="preserve">actividades de carácter  mercantil; </t>
  </si>
  <si>
    <t xml:space="preserve"> actividades artesanales; </t>
  </si>
  <si>
    <t xml:space="preserve">El derecho de  libre circulación proporciona a la población trabajadora no implica el  derecho: </t>
  </si>
  <si>
    <t>de responder a ofertas efectivas de trabajo</t>
  </si>
  <si>
    <t xml:space="preserve">de desplazarse libremente para buscar empleo en el territorio de los Estados miembros </t>
  </si>
  <si>
    <t xml:space="preserve"> residir en uno de los Estados miembros con  objeto de ejercer en él un empleo sin ningún tipo de restricción</t>
  </si>
  <si>
    <t xml:space="preserve"> de permanecer en el territorio de un Estado miembro después de haber ejercido en él un empleo, </t>
  </si>
  <si>
    <t xml:space="preserve">Señalar la falsa. Ejemplos de acuerdos que se aplicaron como directivas son </t>
  </si>
  <si>
    <t>acuerdo sobre determinados  aspectos de la ordenación del tiempo de trabajo en el transporte de navegación interior  (Directiva 2014/112/UE del Consejo)</t>
  </si>
  <si>
    <t>acuerdo sobre protección de los trabajadores del riesgo de inhalación durante el tratamiento industrial del amonio cuaternario (Directiva (UE) 2021/16 del Consejo)</t>
  </si>
  <si>
    <t>acuerdo sobre la protección de los trabajadores  sanitarios de las lesiones e infecciones causadas por instrumentos cortantes y punzantes  (Directiva 2010/32/UE del Consejo)</t>
  </si>
  <si>
    <t>acuerdo en el sector de la pesca marítima (Directiva (UE)  2017/159 del Consejo)</t>
  </si>
  <si>
    <t xml:space="preserve">Señalar la correcta </t>
  </si>
  <si>
    <t xml:space="preserve">El Consejo, creará un Equipo de coordinación sobre el empleo  de carácter consultivo para fomentar la coordinación entre los Estados miembros en  materia de políticas de empleo y del mercado laboral. </t>
  </si>
  <si>
    <t xml:space="preserve">El Consejo, creará un Comité de empleo  de carácter consultivo para fomentar la coordinación entre los Estados miembros en  materia de políticas de empleo y del mercado laboral. </t>
  </si>
  <si>
    <t xml:space="preserve">El Consejo, creará una Comisión sobre el empleo  de carácter consultivo para fomentar la coordinación entre los Estados miembros en  materia de políticas de empleo y del mercado laboral. </t>
  </si>
  <si>
    <t xml:space="preserve">El Consejo, creará una Agencia Europea de Empleo de carácter consultivo para fomentar la coordinación entre los Estados miembros en  materia de políticas de empleo y del mercado laboral. </t>
  </si>
  <si>
    <t>Son leyes delegantes</t>
  </si>
  <si>
    <t>cualquier forma de ley</t>
  </si>
  <si>
    <t>las leyes orgánicas</t>
  </si>
  <si>
    <t>los reales decretos legislativos</t>
  </si>
  <si>
    <t>los reales decretos</t>
  </si>
  <si>
    <t>por su relación con la ley los reglamentos se clasifican en</t>
  </si>
  <si>
    <t>ejecutivos legislativos e independientes</t>
  </si>
  <si>
    <t>ejecutivos independientes y normativos</t>
  </si>
  <si>
    <t>ejecutivos independientes y de necesidad</t>
  </si>
  <si>
    <t>ejecutivos e independientes</t>
  </si>
  <si>
    <t xml:space="preserve">los reales decretos leyes son convalidados por </t>
  </si>
  <si>
    <t>Cuando podrá solicitarse la nulidad de un acto administrativo:</t>
  </si>
  <si>
    <t xml:space="preserve">Cuando así lo disponga el contenido del acto </t>
  </si>
  <si>
    <t xml:space="preserve"> En cualquier momento, dado que su acción no prescribe en ningún momento</t>
  </si>
  <si>
    <t xml:space="preserve"> Antes de que transcurran 3 meses de su publicación</t>
  </si>
  <si>
    <t>En ningún momento</t>
  </si>
  <si>
    <t>Una de las siguientes no es una clasificación doctrinalmente aceptada de  los actos administrativos</t>
  </si>
  <si>
    <t>Actos resolutorios y de trámite</t>
  </si>
  <si>
    <t>actos externos al procedimiento y actos internos del procedimiento</t>
  </si>
  <si>
    <t>actos reglados y discrecionales</t>
  </si>
  <si>
    <t>actos generales y especiales</t>
  </si>
  <si>
    <t>El modo de producción del acto hace referencia a su</t>
  </si>
  <si>
    <t>motivación</t>
  </si>
  <si>
    <t>elemento formal</t>
  </si>
  <si>
    <t>contenido</t>
  </si>
  <si>
    <t>finalidad</t>
  </si>
  <si>
    <t>la avocación está regulada</t>
  </si>
  <si>
    <t>en el artículo 10 de la ley 40/2015  del régimen jurídico sector público</t>
  </si>
  <si>
    <t>en el artículo 32.1 de la ley 39/2015 del Procedimiento Administrativo Común de las Administraciones Públicas</t>
  </si>
  <si>
    <t>en el artículo 42 de la ley 3/2015 reguladora del ejercicio del alto cargo de la Administración General del Estado.</t>
  </si>
  <si>
    <t>En el artículo 21 de la Ley 30/1992, de 26 de noviembre, de Régimen Jurídico de las Administraciones Públicas y del Procedimiento Administrativo Común.</t>
  </si>
  <si>
    <t>en el registro electrónico general de apoderamientos deberán inscribirse al menos los de carácter general otorgados por quien ostente la condición de interesado en un procedimiento administrativo a favor de representante</t>
  </si>
  <si>
    <t>Apud acta</t>
  </si>
  <si>
    <t>Presencialmente</t>
  </si>
  <si>
    <t>Electrónicamente</t>
  </si>
  <si>
    <t>los interesados con capacidad de obrar podrán actuar por medio de representante</t>
  </si>
  <si>
    <t>entendiéndose con éste las actuaciones administrativas salvo manifestación expresa o tácita en contra del interesado</t>
  </si>
  <si>
    <t>entendiéndose con éste las actuaciones administrativas salvo manifestación expresa en contra del interesado</t>
  </si>
  <si>
    <t>entendiéndose con el interesado las administrativas salvo manifestación expresa o tácita en contra del interesado</t>
  </si>
  <si>
    <t>La Administración correspondiente, cuando hubiere indemnizado a los lesionados, exigirá a sus autoridades y demás personal a su servicio la responsabilidad  en que hubieran incurrido. Para su cuantificación, no se ponderará</t>
  </si>
  <si>
    <t>El resultado dañoso producido</t>
  </si>
  <si>
    <t>El grado de culpabilidad</t>
  </si>
  <si>
    <t xml:space="preserve">La responsabilidad profesional del personal al servicio de las Administraciones públicas </t>
  </si>
  <si>
    <t>El nivel administrativo de la autoridad pública productora del daño</t>
  </si>
  <si>
    <t>El articulo 52 regula los principios éticos de los empleados públicos, entre los que se encuentra</t>
  </si>
  <si>
    <t>Garantizarán la atención al ciudadano en la lengua que lo solicite siempre que sea oficial en el  territorio</t>
  </si>
  <si>
    <t>Se rechazará cualquier regalo, favor o servicio en condiciones ventajosas que vaya más allá de los usos habituales, sociales y de cortesía,</t>
  </si>
  <si>
    <t xml:space="preserve">Informarán a los ciudadanos sobre aquellas materias o asuntos que tengan derecho a conocer,  y facilitarán el ejercicio de sus derechos y el cumplimiento de sus obligaciones. </t>
  </si>
  <si>
    <t xml:space="preserve">Garantizarán la constancia y permanencia de los documentos para su transmisión y entrega a  sus posteriores responsables. </t>
  </si>
  <si>
    <t xml:space="preserve">Su conducta se basará en el respeto de los derechos fundamentales y libertades públicas,  evitando toda actuación que pueda producir discriminación alguna por razón de nacimiento,  origen racial o étnico, género, sexo, orientación sexual, religión o convicciones, opinión,  discapacidad, edad o cualquier otra condición o circunstancia personal o social. </t>
  </si>
  <si>
    <t>Ajustarán su actuación a los principios de lealtad y buena fe con la Administración en la que  presten sus servicios, y con sus superiores, compañeros, subordinados y con los ciudadanos</t>
  </si>
  <si>
    <t>Su actuación perseguirá la satisfacción de los intereses generales de los ciudadanos y se  fundamentará en consideraciones objetivas orientadas hacia la imparcialidad y el interés  común</t>
  </si>
  <si>
    <t>la punibilidad será de aplicación a los hechos</t>
  </si>
  <si>
    <t>Culpables, dolosos y antijurídicos</t>
  </si>
  <si>
    <t>típicos antijurídicos y culpables</t>
  </si>
  <si>
    <t>constitutivos de acción u omisión con resultado descrito en las leyes penales</t>
  </si>
  <si>
    <t>las fuentes del derecho penal son</t>
  </si>
  <si>
    <t>la ley la costumbre y los principios generales del derecho</t>
  </si>
  <si>
    <t>la ley, los reglamentos, y los acuerdos sociales</t>
  </si>
  <si>
    <t>la ley y los reglamentos</t>
  </si>
  <si>
    <t>en el caso de conflicto entre 2 principios del Código Penal no es un principio de aplicación</t>
  </si>
  <si>
    <t>El  precepto especial se aplicará con preferencia al general</t>
  </si>
  <si>
    <t>el precepto subsidiario se aplicará solo en defecto del principal</t>
  </si>
  <si>
    <t>el precepto más amplio absorber a los que castiguen las infracciones subsumidas en aquel</t>
  </si>
  <si>
    <t>el precepto penal más grave excluirá a cuántos se tipifiquen como subsidiarios</t>
  </si>
  <si>
    <t>el delito de omisión propia consiste en</t>
  </si>
  <si>
    <t>con la ausencia de la conducta crear el riesgo cuyo resultado persigue</t>
  </si>
  <si>
    <t>la no intervención ante un peligro existente para combatirlo dejando que se produzca el resultado</t>
  </si>
  <si>
    <t>la ausencia de conducta del propio sujeto activo</t>
  </si>
  <si>
    <t>la perpetración de una conducta inefectiva que no produce el resultado ideado</t>
  </si>
  <si>
    <t>El cumplimiento por la Administración General del Estado de las obligaciones de publicidad activa contenidas en el capítulo ll de la Ley 19/2013, de transparencia, acceso a la información pública y buen gobierno, será objeto de control por parte de:</t>
  </si>
  <si>
    <t>El Ministerio de Política Territorial y Función Pública.</t>
  </si>
  <si>
    <t>La Secretaría de Estado de Función Pública.</t>
  </si>
  <si>
    <t>El Consejo de Transparencia y Buen Gobierno.</t>
  </si>
  <si>
    <t>La Subdirección General de Transparencia y Atención al Ciudadano.</t>
  </si>
  <si>
    <t>Para la consecución de sus objetivos, el Consejo de Transparencia y Buen Gobierno tiene encomendadas varias funciones, entre las que se encuentra:</t>
  </si>
  <si>
    <t>Responder las consultas que, con carácter facultativo, le planteen los órganos encargados de tramitar y resolver las solicitudes de acceso a la información</t>
  </si>
  <si>
    <t>Promover la elaboración de borradores de recomendaciones y de directrices y normas de desarrollo de buenas prácticas en materia de transparencia, acceso a la información pública y buen gobierno.</t>
  </si>
  <si>
    <t>Instar el inicio del procedimiento sancionador previsto en el título II de la Ley 19/2013, de transparencia, acceso a la información pública y buen gobierno. El órgano competente deberá motivar, en su caso, su decisión de no incoar el  procedimiento</t>
  </si>
  <si>
    <t>Adoptar criterios de interpretación uniforme de las obligaciones contenidas en la Ley 19/2013.</t>
  </si>
  <si>
    <t xml:space="preserve"> las facultades de dirección y control sobre la actividad del trabajador contratado y puesto a disposición de la empresa usuaria serán ejercidas por</t>
  </si>
  <si>
    <t xml:space="preserve"> la empresa usuaria</t>
  </si>
  <si>
    <t>la empresa de trabajo temporal</t>
  </si>
  <si>
    <t xml:space="preserve"> la empresa de trabajo temporal y la empresa usuaria</t>
  </si>
  <si>
    <t>la empresa usuaria solo una vez transcurrido el periodo de prueba</t>
  </si>
  <si>
    <t>la empresa de trabajo temporal  debe asegurarse de que el trabajador previamente a su puesto a disposición</t>
  </si>
  <si>
    <t xml:space="preserve"> posee formación teórica y práctica de 20 horas en materia de prevención de riesgos laborales</t>
  </si>
  <si>
    <t>Posee formación teórica y práctica de 30 horas en materia de prevención de riesgos laborales</t>
  </si>
  <si>
    <t>Ha sido realizada la evaluación de riesgos laborales</t>
  </si>
  <si>
    <t>las empresas de trabajo temporal están obligadas a destinar anualmente  a la formación de los trabajadores contratados para ser cedidos</t>
  </si>
  <si>
    <t>el 0,5% de la masa salarial</t>
  </si>
  <si>
    <t>el 1% de la masa salarial</t>
  </si>
  <si>
    <t>el 1,5% de la masa salarial</t>
  </si>
  <si>
    <t>el 2% de la masa salarial</t>
  </si>
  <si>
    <t>*Según el artículo 64 apartado 5 del Estatuto de los Trabajadores, cuyo Texto refundido fue  aprobado por Real Decreto Legislativo 2/2015, de 23 de octubre, el comité de empresa tendrá derecho a emitir informe con carácter previo a la ejecución por parte del empresario de las decisiones  adoptadas por este, sobre las siguientes cuestiones: </t>
  </si>
  <si>
    <t>La aprobación de las modalidades de excedencia del personal trabajador</t>
  </si>
  <si>
    <t>La constitución y funcionamiento de un comité intercentros.  </t>
  </si>
  <si>
    <t>Los nuevos procesos de puedan afectar al volumen de producción</t>
  </si>
  <si>
    <t>La implantación y revisión de sistemas de organización y control del trabajo, estudios de tiempos, establecimiento de sistemas de primas e incentivos y valoración de puestos de trabajo. </t>
  </si>
  <si>
    <t>*El apartado 2 del artículo 63 del Estatuto de los Trabajadores, cuyo Texto refundido fue aprobado por el Real Decreto Legislativo 2/2015, de 23 de octubre, establece que se constituirá un comité de empresa conjunto: </t>
  </si>
  <si>
    <t>En la empresa que tenga en la misma provincia, o en municipios limítrofes, dos o más centros  de trabajo cuyos censos no alcancen los cincuenta trabajadores, pero que en su conjunto lo sumen.</t>
  </si>
  <si>
    <t>En la empresa que tenga en la misma provincia, o en municipios limítrofes, cuatro o más centros de trabajo cuyos censos no alcancen los cuarenta trabajadores, pero que en su conjunto lo sumen. </t>
  </si>
  <si>
    <t>En la empresa que tenga en la misma provincia, o en municipios limítrofes, dos o más centros  de trabajo cuyos censos no alcancen los treinta trabajadores, pero que en su conjunto lo sumen</t>
  </si>
  <si>
    <t>En la empresa que tenga en la misma localidad, o en municipios limítrofes, dos o más centros  de trabajo cuyos censos no alcancen los cuarenta trabajadores, pero que en su conjunto lo sumen. </t>
  </si>
  <si>
    <t xml:space="preserve"> en relación con la comisión negociadora el reparto de sus miembros se efectuará</t>
  </si>
  <si>
    <t>de forma paritaria entre los representantes legitimados</t>
  </si>
  <si>
    <t>en función de su representatividad entre los representantes legitimados</t>
  </si>
  <si>
    <t>siguiendo un estricto orden de presentación de candidaturas entre los representantes legitimados</t>
  </si>
  <si>
    <t>están legitimados para negociar los convenios de ámbito estatal</t>
  </si>
  <si>
    <t>los sindicatos de ámbito de empresa legítimamente constituidos conforme al artículo 87.2 del Estatuto de los trabajadores</t>
  </si>
  <si>
    <t>los sindicatos de Comunidad Autónoma que tengan consideración de más representativos conforme a la Ley Orgánica 11/1985</t>
  </si>
  <si>
    <t>Toda federación o Confederación sindical que reúna los requisitos de legitimación</t>
  </si>
  <si>
    <t>para que una asociación empresarial tenga legitimación para negociar un convenio sectorial en el ámbito funcional o geográfico  debe contar con</t>
  </si>
  <si>
    <t>el 10% de los empresarios que den ocupación el 15% de los trabajadores afectados</t>
  </si>
  <si>
    <t>el 15% de los empresarios que den ocupación el 10% de los trabajadores afectados</t>
  </si>
  <si>
    <t>el 5% de los empresarios que den ocupación al 10% de los trabajadores afectados</t>
  </si>
  <si>
    <t>el 5% de los empresarios que han ocupación al 15% de los trabajadores afectados</t>
  </si>
  <si>
    <t>en el ámbito territorial el reparto de los miembros de la comisión negociadora quedarán distribuidos</t>
  </si>
  <si>
    <t>en proporción de la distribución geográfica del territorio objeto del ámbito de aplicación del acuerdo</t>
  </si>
  <si>
    <t>en proporción a la representatividad de sus organizaciones sindicales o empresariales en su ámbito territorial</t>
  </si>
  <si>
    <t>en función del volumen de la población de cada uno de los territorios geográficos representados en el acuerdo</t>
  </si>
  <si>
    <t>en función de lo establecido en la normativa laboral promulgada en la Comunidad Autónoma objeto del ámbito de aplicación del acuerdo</t>
  </si>
  <si>
    <t>el sistema de Seguridad Social establece el principio de su acción protectora como</t>
  </si>
  <si>
    <t xml:space="preserve"> Seguridad Social contributiva fundamentado en los principios de universalidad y unidad</t>
  </si>
  <si>
    <t xml:space="preserve"> Seguridad Social solidaria fundamentado en los principios de unidad igualdad solidaridad y contribución</t>
  </si>
  <si>
    <t>Seguridad Social contributiva fundamentada en los principios de solidaridad y igualdad universalidad y unidad</t>
  </si>
  <si>
    <t>el sistema de la  Seguridad Social se organiza en</t>
  </si>
  <si>
    <t xml:space="preserve"> régimen general y régimen especial</t>
  </si>
  <si>
    <t>régimen general y regímenes especiales</t>
  </si>
  <si>
    <t>régimen general y régimen no contributivo</t>
  </si>
  <si>
    <t>régimen general y régimen especial de trabajadores autónomos</t>
  </si>
  <si>
    <t>el principal recurso de financiación de la Seguridad Social  es</t>
  </si>
  <si>
    <t xml:space="preserve"> aportaciones progresivas del Estado</t>
  </si>
  <si>
    <t xml:space="preserve"> las cuotas de personas obligadas</t>
  </si>
  <si>
    <t>las cantidades recaudadas en concepto de recargos y sanciones</t>
  </si>
  <si>
    <t>los frutos rentas e intereses</t>
  </si>
  <si>
    <t>la acción protectora del sistema de Seguridad Social comprende</t>
  </si>
  <si>
    <t>asistencia sanitaria</t>
  </si>
  <si>
    <t xml:space="preserve"> recuperación profesional</t>
  </si>
  <si>
    <t>prestaciones económicas en diversas situaciones</t>
  </si>
  <si>
    <t xml:space="preserve">finalizado el parque de accidente de trabajo y firmado por todos los actores se traslada a </t>
  </si>
  <si>
    <t xml:space="preserve">la Jefatura provincial Inspección de Trabajo de Seguridad Social </t>
  </si>
  <si>
    <t xml:space="preserve">la dirección general de estadística y análisis sociolaboral de la Dirección General de Función Pública </t>
  </si>
  <si>
    <t xml:space="preserve">Dirección General de ordenación de prestaciones de la Seguridad Social </t>
  </si>
  <si>
    <t xml:space="preserve">todas son ciertas </t>
  </si>
  <si>
    <t xml:space="preserve">Una vez aceptado el parte del trabajo por la autoridad laboral se finaliza el procedimiento y se firma por </t>
  </si>
  <si>
    <t xml:space="preserve">empresa ,entidad gestora o colaboradora ,autoridad laboral </t>
  </si>
  <si>
    <t xml:space="preserve">empresa , trabajador y Entidad Gestora </t>
  </si>
  <si>
    <t xml:space="preserve">Empresa, trabajador y autoridad laboral  </t>
  </si>
  <si>
    <t xml:space="preserve">empresa y Entidad Gestora </t>
  </si>
  <si>
    <t xml:space="preserve">La Entidad Gestora o colaboradora una vez recibido el parte de trabajo lo examina para comprobar si procede su aceptación, para lo que dispone de un plazo de </t>
  </si>
  <si>
    <t xml:space="preserve">15 días </t>
  </si>
  <si>
    <t xml:space="preserve">20 días </t>
  </si>
  <si>
    <t xml:space="preserve">la responsabilidad de aprobar la memoria anual y el anteproyecto de presupuesto de ingresos y gastos del Instituto Nacional de seguridad y salud en el trabajo es de </t>
  </si>
  <si>
    <t xml:space="preserve">La Comisión Nacional de seguridad y salud en el trabajo </t>
  </si>
  <si>
    <t xml:space="preserve">el Consejo General del Instituto Nacional de seguridad y  salud en el trabajo </t>
  </si>
  <si>
    <t>El  Director General del Instituto Nacional de seguridad y salud en el trabajo</t>
  </si>
  <si>
    <t xml:space="preserve">la Secretaría General del Instituto Nacional de seguridad y salud en el trabajo </t>
  </si>
  <si>
    <t xml:space="preserve">Según el artículo 9 de la ley de prevención de riesgos laborales garantizarán la colaboración pericial y al asesoramiento técnico necesarios A la Inspección de Trabajo y Seguridad Social </t>
  </si>
  <si>
    <t xml:space="preserve">la Administración General del Estado a través del Instituto Nacional de seguridad e higiene del trabajo </t>
  </si>
  <si>
    <t xml:space="preserve">las comunidades autónomas </t>
  </si>
  <si>
    <t xml:space="preserve">las administraciones locales </t>
  </si>
  <si>
    <t xml:space="preserve">cuando la A Y la B son ciertas </t>
  </si>
  <si>
    <t>según el artículo 9 de la ley prevención de riesgos laborales podrán desempeñar funciones de asesoramiento y formación y comprobatorias</t>
  </si>
  <si>
    <t xml:space="preserve">los funcionarios públicos de las administraciones de las comunidades autónomas </t>
  </si>
  <si>
    <t>funcionarios públicos de las entidades de la administración local</t>
  </si>
  <si>
    <t xml:space="preserve">los funcionarios públicos de la administración institucional </t>
  </si>
  <si>
    <t xml:space="preserve">las 3 opciones son ciertas </t>
  </si>
  <si>
    <t xml:space="preserve">entre las facultades de los inspectores de trabajo y Seguridad Social no se encuentra </t>
  </si>
  <si>
    <t xml:space="preserve">exigir la comparecencia del empresario sus representantes o de los trabajadores </t>
  </si>
  <si>
    <t xml:space="preserve">examinar en el centro de trabajo documentación con trascendencia en la verificación de cumplimiento de la legislación del orden laboral </t>
  </si>
  <si>
    <t xml:space="preserve">Tomar o sacar muestras de sustancias y materiales utilizados y manipulados sin necesidad de efectuar otra comunicación que no fuere al jefe de la inspección provincial </t>
  </si>
  <si>
    <t xml:space="preserve">adoptar las medidas cautelares que estimen oportunas </t>
  </si>
  <si>
    <t>*De acuerdo con lo dispuesto por el artículo 13 de la Ley 23/2015, Ordenadora del Sistema de  Inspección de Trabajo y Seguridad Social, qué facultad quedaría fuera de las atribuciones concedidas  a los Inspectores de Trabajo y Seguridad Social:  </t>
  </si>
  <si>
    <t>Exigencia de identificación a una persona que se hallase físicamente en el lugar de trabajo inspeccionado y que no tenga relación laboral aparente con la empresa. </t>
  </si>
  <si>
    <t>Entrada en dependencias del centro de trabajo reservadas al uso en condiciones especiales de  privacidad, como cuartos de baño o vestuarios. </t>
  </si>
  <si>
    <t>Levantamiento de un plano que pudiera ser necesario para la investigación sin necesidad de  notificación al empresario o su representante. </t>
  </si>
  <si>
    <t>Exigencia de entrada en el lugar de trabajo haciéndose acompañar, en la visita, de un funcionario que no tenga la condición de Inspector de Trabajo y Seguridad Social </t>
  </si>
  <si>
    <t xml:space="preserve">el Consejo General consultivo del organismo de la estatal de la Inspección de Trabajo y Seguridad Social </t>
  </si>
  <si>
    <t xml:space="preserve">está integrado por 4 representantes de la Administración General del Estado 4 representantes de las comunidades autónomas y 8 representantes de las organizaciones empresariales más representativas y 8 representantes de las organizaciones sindicales más representativas </t>
  </si>
  <si>
    <t>está integrado por 6 representantes de la Administración General del Estado 6 representantes de las comunidades autónomas y 12 representantes de las organizaciones empresariales más representativas y 12 representantes de las organizaciones sindicales más representativas</t>
  </si>
  <si>
    <t>está integrado por 17 representantes de la Administración General del Estado 17 representantes de las comunidades autónomas y 34 representantes de las organizaciones empresariales más representativas y 34 representantes de las organizaciones sindicales más representativas</t>
  </si>
  <si>
    <t>está integrado por 19 representantes de la Administración General del Estado 19 representantes de las comunidades autónomas y 38representantes de las organizaciones empresariales más representativas y 38 representantes de las organizaciones sindicales más representativas</t>
  </si>
  <si>
    <t xml:space="preserve">Los trabajadores ocupados en España actualmente de manera aproximada </t>
  </si>
  <si>
    <t xml:space="preserve">el 67% son asalariados del sector privado el 17% asalariados del sector público el 10% trabajadores independientes o empresarios sin asalariados y un 5% de empresarios con asalariados </t>
  </si>
  <si>
    <t>el 86% son asalariados del sector privado el 10% asalariados del sector público el 2% trabajadores independientes o empresarios sin asalariados y un 2% de empresarios con asalariados</t>
  </si>
  <si>
    <t>el 51% son asalariados del sector privado el 20 % asalariados del sector público el 24 % trabajadores independientes o empresarios sin asalariados y un 5 % de empresarios con asalariados</t>
  </si>
  <si>
    <t>el 40% son asalariados del sector privado el 16 % asalariados del sector público el 24 % trabajadores independientes o empresarios sin asalariados y un 20 % de empresarios con asalariados</t>
  </si>
  <si>
    <t xml:space="preserve">en la Unión Europea aproximadamente son PYME </t>
  </si>
  <si>
    <t xml:space="preserve">el 50% de las empresas </t>
  </si>
  <si>
    <t xml:space="preserve">el 85% de las empresas </t>
  </si>
  <si>
    <t xml:space="preserve">el 90% de las empresas </t>
  </si>
  <si>
    <t xml:space="preserve">el 99% de las empresas </t>
  </si>
  <si>
    <t>según la encuesta de población activa de 2021 la ratio de hombre o mujer es de</t>
  </si>
  <si>
    <t xml:space="preserve">dos mujeres trabajadoras autónomas por cada trabajador autónomo </t>
  </si>
  <si>
    <t xml:space="preserve">3 hombres trabajadores autónomos por cada trabajadora mujer autónoma </t>
  </si>
  <si>
    <t xml:space="preserve">un trabajador autónomo por cada mujer trabajadora autónoma </t>
  </si>
  <si>
    <t xml:space="preserve">dos hombres trabajadores autónomos por cada mujer trabajadora autor </t>
  </si>
  <si>
    <t xml:space="preserve">Actualmente el procesamiento masivo de datos </t>
  </si>
  <si>
    <t xml:space="preserve">está al alcance de unas pocas empresas </t>
  </si>
  <si>
    <t xml:space="preserve">está al alcance de muchas empresas </t>
  </si>
  <si>
    <t xml:space="preserve">no está al alcance de ninguna empresa </t>
  </si>
  <si>
    <t xml:space="preserve">Se conoce como revolución 3.0 </t>
  </si>
  <si>
    <t xml:space="preserve">Internet nació en los años </t>
  </si>
  <si>
    <t>la filtración de arena rápida</t>
  </si>
  <si>
    <t>no necesita la limpieza de los filtros</t>
  </si>
  <si>
    <t xml:space="preserve">alcanza una velocidad de flujo de agua de 2 m /h </t>
  </si>
  <si>
    <t>es idónea par la limpieza de los contaminantes depositados en el fondo</t>
  </si>
  <si>
    <t>los principales contaminantes orgánicos se producen por la biodegradación de</t>
  </si>
  <si>
    <t>plomo cobalto y nitrato</t>
  </si>
  <si>
    <t>fósforo sílice y sulfato</t>
  </si>
  <si>
    <t>zinc selenio y cloruros</t>
  </si>
  <si>
    <t xml:space="preserve">la financiación del PNUMA se realiza mediante </t>
  </si>
  <si>
    <t>aportaciones directas de los estados miembros Por cada convenio ratificado</t>
  </si>
  <si>
    <t xml:space="preserve">fondos procedentes del Banco Mundial </t>
  </si>
  <si>
    <t xml:space="preserve">el fondo de medio ambiente de las Naciones Unidas </t>
  </si>
  <si>
    <t xml:space="preserve">el panel intergubernamental sobre el cambio climático </t>
  </si>
  <si>
    <t xml:space="preserve">fue creado por el programa de Naciones Unidas para el medio ambiente </t>
  </si>
  <si>
    <t xml:space="preserve">tiene como objetivo el control de cumplimiento de la legislación ambiental mundial </t>
  </si>
  <si>
    <t xml:space="preserve">es un órgano político y normativo </t>
  </si>
  <si>
    <t xml:space="preserve">pertenecen al mismo 68 países </t>
  </si>
  <si>
    <t>Conforme establece la ley 50/1997 Del Gobierno</t>
  </si>
  <si>
    <t>el número máximo de vicepresidencias podrá ser de cuatro</t>
  </si>
  <si>
    <t>solo por Ley podrá nombrarse a los miembros del Gobierno</t>
  </si>
  <si>
    <t>los secretarios de Estado serán nombrados por Real Decreto del Consejo de Ministros</t>
  </si>
  <si>
    <t>los miembros del Gobierno no podrán ejercer ninguna función representativa pública ni ejercer actividad profesional o mercantil alguna</t>
  </si>
  <si>
    <t>según el artículo 101 de la Constitución española no es una causa de cese del Gobierno</t>
  </si>
  <si>
    <t>la celebración de elecciones generales</t>
  </si>
  <si>
    <t>la perdida de confianza parlamentaria</t>
  </si>
  <si>
    <t>la declaración de incapacidad del presidente del Gobierno</t>
  </si>
  <si>
    <t>la dimisión o fallecimiento del presidente</t>
  </si>
  <si>
    <t>Los periodos de sesiones ordinarios se regulan en el artículo</t>
  </si>
  <si>
    <t>71 de la Constitución española</t>
  </si>
  <si>
    <t>72 de la Constitución española</t>
  </si>
  <si>
    <t>73 de la Constitución española</t>
  </si>
  <si>
    <t>74 de la Constitución española</t>
  </si>
  <si>
    <t>el artículo 73 de la Constitución española no establece que las cámaras puedan reunirse</t>
  </si>
  <si>
    <t>a petición del Congreso</t>
  </si>
  <si>
    <t>a petición de la Diputación Permanente</t>
  </si>
  <si>
    <t>a petición de la mayoría absoluta de cualquiera de las dos cámaras</t>
  </si>
  <si>
    <t>a petición del presidente del gobierno</t>
  </si>
  <si>
    <t>Siguiendo lo establecido en el artículo 580 LOPJ</t>
  </si>
  <si>
    <t>El Presidente, los Vocales y el Secretario General del Consejo General del Poder Judicial  están sujetos al deber de efectuar una declaración de bienes y derechos y al control y  gestión de activos financieros de los que sean titulares</t>
  </si>
  <si>
    <t>El Juez o Magistrado que desee presentar su candidatura para ser designado Vocal por  el turno de origen judicial, dirigirá escrito al Presidente del Tribunal Supremo y del  Consejo General del Poder Judicial en el que ponga de manifiesto su intención de ser  designado Vocal</t>
  </si>
  <si>
    <t>Regirán para los Vocales del Consejo General del Poder Judicial las causas de abstención  y recusación legalmente establecidas para las autoridades y personal al servicio de la  Administración General del Estado.</t>
  </si>
  <si>
    <t>No podrá compatibilizarse el cargo de Vocal con el desempeño simultáneo de otras  responsabilidades gubernativas en el ámbito judicial</t>
  </si>
  <si>
    <t>Según establece él artículo 567 LOPJ ¿ puede ser elegido vocal del Consejo General del Poder Judicial?</t>
  </si>
  <si>
    <t xml:space="preserve">juristas de reconocida competencia con más de diez años de  ejercicio en su profesión </t>
  </si>
  <si>
    <t>juristas de reconocida competencia y jueces o magistrados no correspondientes al turno judicial</t>
  </si>
  <si>
    <t>magistrados que no se encuentran en servicio activo cuenten con más de 10 años de experiencia profesional</t>
  </si>
  <si>
    <t>el artículo 560.1 de la Ley Orgánica del Poder Judicial</t>
  </si>
  <si>
    <t>Los Vocales tendrán la obligación de asistir, salvo causa justificada, a todas las sesiones  del Pleno y de la Comisión de la que formen parte</t>
  </si>
  <si>
    <t>Los Vocales del Consejo General del Poder Judicial no podrán invocar o hacer uso de su  condición de tales en el ejercicio de su profesión.</t>
  </si>
  <si>
    <t>el Consejo General del Poder Judicial tiene atribución de proponer el nombramiento en los términos previstos del presidente del Tribunal supremo y del Consejo General del Poder Judicial</t>
  </si>
  <si>
    <t>El Presidente, los Vocales y el Secretario General del Consejo General del Poder Judicial  están sujetos al deber de efectuar una declaración de bienes y derechos y al control y  gestión de activos financieros</t>
  </si>
  <si>
    <t>Ley 40/ 2015, de 1 de octubre, de Régimen Jurídico del Sector Público.</t>
  </si>
  <si>
    <t>no tiene carácter básico y se aplica exclusivamente a la Administración General del Estado y al sector público estatal</t>
  </si>
  <si>
    <t>tiene carácter básico y se aplica a toda la Administración Pública</t>
  </si>
  <si>
    <t>es una ley marco</t>
  </si>
  <si>
    <t>es una ley delegante</t>
  </si>
  <si>
    <t>El principio de descentralización de la Administración  Pública destacado en el artículo 103. 1 de la Constitución española</t>
  </si>
  <si>
    <t>consiste en atribuir mayores competencias (y recursos) a las Administraciones públicas de ámbito territorial más reducido</t>
  </si>
  <si>
    <t>consiste en atribuir mayores competencias a los órganos o unidades inferiores y periféricos de una Administración, en descargo de los órganos superiores y centrales</t>
  </si>
  <si>
    <t xml:space="preserve">consiste en ordenar los órganos con competencias sobre una misma materia conforme a una estructura piramidal, en la que la subordinación de los órganos inferiores a los superiores es estricta. </t>
  </si>
  <si>
    <t>Consiste en la fijación de medios y de sistemas de relación que hagan posible la información recíproca, la homogeneidad técnica y la acción conjunta</t>
  </si>
  <si>
    <t>el artículo 103 de la Constitución española menciona que es un principio de actuación de la administración pública</t>
  </si>
  <si>
    <t>la eficiencia</t>
  </si>
  <si>
    <t>el servicio al interés general</t>
  </si>
  <si>
    <t>la libertad de procedimiento</t>
  </si>
  <si>
    <t xml:space="preserve">El Capítulo I del titulo I de la Ley 40/2015 está dedicado a </t>
  </si>
  <si>
    <t>Disposiciones Generales</t>
  </si>
  <si>
    <t>la organización administrativa de la Administración General del Estado.</t>
  </si>
  <si>
    <t>la organización y funcionamiento del Sector Público Institucional</t>
  </si>
  <si>
    <t>A las relaciones interadministrativas</t>
  </si>
  <si>
    <t>¿Que tipo de unidad administrativa es la más básica que esta dotada de efectos jurídicos frente a terceros según el artículo 5 de la Ley 40/2015?</t>
  </si>
  <si>
    <t>Cualquier unidad  de recursos agrupados bajo la dirección de un Jefe de Unidad</t>
  </si>
  <si>
    <t>El órgano administrativo</t>
  </si>
  <si>
    <t>El organismo</t>
  </si>
  <si>
    <t>El Departamento</t>
  </si>
  <si>
    <t>Conforme el artículo 16 de la Ley 40/2015</t>
  </si>
  <si>
    <t>Los órganos colegiados tendrán un Secretario que podrá ser un miembro del propio órgano o una persona al servicio de la Administración Pública correspondiente</t>
  </si>
  <si>
    <t>Todos los órganos colegiados se podrán constituir, convocar, celebrar sus sesiones, adoptar acuerdos y remitir actas tanto de forma presencial como a distancia, salvo que su reglamento interno recoja expresa y excepcionalmente lo contrario.</t>
  </si>
  <si>
    <t>Los miembros de un órgano colegiado no podrán atribuirse las funciones de representación reconocidas a éste, salvo que expresamente se les hayan otorgado por una norma o por acuerdo válidamente adoptado, para cada caso concreto, por el propio órgano.</t>
  </si>
  <si>
    <t>Son órganos colegiados aquellos que se creen formalmente y estén integrados por tres o más personas, a los que se atribuyan funciones administrativas de decisión, propuesta, asesoramiento, seguimiento o control,</t>
  </si>
  <si>
    <t>ejercer las potestades expropiatorias</t>
  </si>
  <si>
    <t>ejercer las potestades sancionadoras</t>
  </si>
  <si>
    <t>dirigir las comisiones mixtas de transferencias y las comisiones bilaterales de cooperación con las comunidades autónomas</t>
  </si>
  <si>
    <t>dirigir los servicios territoriales ministeriales integrados en la delegación de gobierno</t>
  </si>
  <si>
    <t>Quiénes son entes territoriales con capacidad de autogobierno, potestad legislativa propia, organización administrativa propia y autonomía financiera:</t>
  </si>
  <si>
    <t>las Provincias</t>
  </si>
  <si>
    <t>las Comunidades Autónomas</t>
  </si>
  <si>
    <t>la Delegación del gobierno en la Comunidad</t>
  </si>
  <si>
    <t>según la Constitución el Estatuto de Autonomía es la</t>
  </si>
  <si>
    <t>ley fundamental de la Comunidad Autónoma</t>
  </si>
  <si>
    <t>norma institucional básica de la Comunidad Autónoma</t>
  </si>
  <si>
    <t>Ley Orgánica territorial fundamental de la Comunidad Autónoma</t>
  </si>
  <si>
    <t>ley constitucional de bases de la Comunidad Autónoma</t>
  </si>
  <si>
    <t>Según la Constitución española de 1978 artículo 147, los Estatutos de autonomía deberán contener:</t>
  </si>
  <si>
    <t>La denominación de la Comunidad que mejor corresponda a su identidad histórica.</t>
  </si>
  <si>
    <t>Los idiomas oficiales de su territorio.</t>
  </si>
  <si>
    <t>La organización de la comunicación con las instituciones centrales.</t>
  </si>
  <si>
    <t>Las competencias no asumidas dentro del marco establecido en la Constitución.</t>
  </si>
  <si>
    <t>según la doctrina del Tribunal Constitucional, son concurrentes aquellas competencias</t>
  </si>
  <si>
    <t>cuando en una materia el Estado asume la potestad legislativa y las comunidades autónomas asumen la potestad ejecutiva</t>
  </si>
  <si>
    <t>cuando en una materia el comunidades autónomas asumen la potestad legislativa y el Estado la potestad ejecutiva</t>
  </si>
  <si>
    <t>cuando Estado y comunidades autónomas tienen competencias equivalentes en la misma materia</t>
  </si>
  <si>
    <t>Según el artículo 149.1 de la Constitución española es competencia del Estado</t>
  </si>
  <si>
    <t>La regulación de las condiciones básicas que garanticen la igualdad de todos los españoles en el ejercicio de los derechos</t>
  </si>
  <si>
    <t>Organización de sus instituciones de autogobierno</t>
  </si>
  <si>
    <t>el marisqueo y la acuicultura</t>
  </si>
  <si>
    <t>Los montes y aprovechamientos forestales</t>
  </si>
  <si>
    <t>Según el artículo 148 de la CE no es una competencia exclusiva de la Comunidad Autónoma</t>
  </si>
  <si>
    <t>Patrimonio monumental de interés de la Comunidad Autónoma</t>
  </si>
  <si>
    <t>la enseñanza de la lengua de la Comunidad Autónoma.</t>
  </si>
  <si>
    <t>fomento del desarrollo económico de la Comunidad Autónoma independientemente de los objetivos marcados por la política económica nacional</t>
  </si>
  <si>
    <t>conservatorios de música de interés para la Comunidad Autónoma</t>
  </si>
  <si>
    <t>en relación con las competencias de ejecución se puede decir que</t>
  </si>
  <si>
    <t>el concepto de ejecución al que el artículo 149.1 de la Constitución española recurre con frecuencia ha sido objeto de la mayor atención jurisprudencial</t>
  </si>
  <si>
    <t xml:space="preserve">El TC, en su Sentencia 1/1982, de 28 de enero, refiriéndose al empleo del término ejecución señala que es un término unívoco, reflexión que conecta con el igual  contenido competencial en materia de  ejecución  constantemente señala el artículo 149.1 </t>
  </si>
  <si>
    <t>la ejecución autonómica, esto es, la ejecución en cuanto competencia de las comunidades autónomas, presenta un limitado alcance que parece circunscribirse (en los supuestos de legislación estatal) a la potestad de dictar reglamentos meramente organizativos</t>
  </si>
  <si>
    <t>las competencias ejecutivas de las comunidades autónomas no  difieren tanto si su ámbito es ejecutar la legislación del Estado o ejecutar la legislación comunitaria.</t>
  </si>
  <si>
    <t>según el artículo 29 de la Ley  7/1985, de 2 de abril, reguladora de las Bases del Régimen Local funcionan en concejo abierto</t>
  </si>
  <si>
    <t>todos los municipios que lo soliciten</t>
  </si>
  <si>
    <t>aquellos municipios en los que por su localización geográfica o por una mejor gestión de sus intereses municipales lo haga aconsejable</t>
  </si>
  <si>
    <t>los municipios con menos de 1000 residentes</t>
  </si>
  <si>
    <t>es posible distinguir en la administración entre</t>
  </si>
  <si>
    <t>control básico y control avanzado</t>
  </si>
  <si>
    <t>control jerárquico y control horizontal</t>
  </si>
  <si>
    <t>control interno y control externo</t>
  </si>
  <si>
    <t>Control de trámites y control de procedimientos</t>
  </si>
  <si>
    <t>están legitimados para imponer recurso de amparo</t>
  </si>
  <si>
    <t>50 diputados</t>
  </si>
  <si>
    <t>50 senadores</t>
  </si>
  <si>
    <t>la consulta al Consejo de Estado</t>
  </si>
  <si>
    <t>puede ser preceptiva o facultativa</t>
  </si>
  <si>
    <t>es obligatoria</t>
  </si>
  <si>
    <t>es facultativa</t>
  </si>
  <si>
    <t>es obligatoria para los ministros y voluntaria para los demás órganos superiores</t>
  </si>
  <si>
    <t>no podrá ser nombrado miembro del Tribunal Constitucional</t>
  </si>
  <si>
    <t>un profesor de Universidad</t>
  </si>
  <si>
    <t>un abogado</t>
  </si>
  <si>
    <t>un funcionario público</t>
  </si>
  <si>
    <t>jurista de reconocida competencia con 10 años de ejercicio profesional</t>
  </si>
  <si>
    <t>quién designa los abogados fiscales al departamento</t>
  </si>
  <si>
    <t>el presidente del Tribunal</t>
  </si>
  <si>
    <t>la comisión de gobierno del tribunal</t>
  </si>
  <si>
    <t>el fiscal del tribunal</t>
  </si>
  <si>
    <t>El Consejo de la Unión Europea</t>
  </si>
  <si>
    <t>tiene su sede en París</t>
  </si>
  <si>
    <t>son convocadas y presididas por una presidencia trimestral</t>
  </si>
  <si>
    <t>posee funciones ejecutivas e iniciativa legislativa</t>
  </si>
  <si>
    <t>desarrolla la política exterior y de seguridad de la Unión Europea</t>
  </si>
  <si>
    <t>La Comisión Europea</t>
  </si>
  <si>
    <t>fue creada en 1958</t>
  </si>
  <si>
    <t>está compuesta por 28 comisarios incluido su presidente</t>
  </si>
  <si>
    <t>actúa en el interés general de la Unión Europea con total independencia de los gobiernos nacionales de los Estados miembros</t>
  </si>
  <si>
    <t>No debe rendir cuentas a ninguna otra institución europea por su actuación en interés general de la UE</t>
  </si>
  <si>
    <t>El comité de las regiones (CDR)</t>
  </si>
  <si>
    <t>Es el organo asesor tripartito en materia territorial de la UE</t>
  </si>
  <si>
    <t>Su sede se encuentra en Estrasburgo</t>
  </si>
  <si>
    <t>Tiene derecho a interponer recursos para solicitar la anulación de  cualquier nueva legislación de la UE que considere que infringe el principio de subsidiariedad.</t>
  </si>
  <si>
    <t>Sus miembros son representantes de los gobiernos nacionales de los estados miembros</t>
  </si>
  <si>
    <t>mediante el procedimiento de consulta</t>
  </si>
  <si>
    <t>el Parlamento puede aprobar o rechazar o proponer enmiendas a una propuesta legislativa</t>
  </si>
  <si>
    <t>la comisión puede emitir dictámenes previa aprobación del parlamento y el Consejo</t>
  </si>
  <si>
    <t xml:space="preserve"> el Parlamento se obliga jurídicamente a tener en cuenta el dictamen del Consejo antes de adoptar un acto legislativo</t>
  </si>
  <si>
    <t>es un procedimiento  tras el cual el Consejo está jurídicamente obligado a tener en cuenta el dictamen del parlamento</t>
  </si>
  <si>
    <t>se aplica obligatoriamente en aquellos ámbitos de mercado interior</t>
  </si>
  <si>
    <t>se aplica obligatoriamente en materia de derecho de la competencia</t>
  </si>
  <si>
    <t>se aplica obligatoriamente en materia de acuerdos internacionales de política exterior</t>
  </si>
  <si>
    <t>el Consejo está obligado a tener en cuenta el dictamen del parlamento una vez se ha emitido sin embargo podría tomar una decisión antes de haberlo recibido,</t>
  </si>
  <si>
    <t>la ejecución del derecho de la Unión europea recae fundamentalmente</t>
  </si>
  <si>
    <t>sobre el Parlamento Europeo</t>
  </si>
  <si>
    <t>sobre en  el Tribunal de Justicia europeo</t>
  </si>
  <si>
    <t>Estados miembros</t>
  </si>
  <si>
    <t>sobre el Consejo Europeo</t>
  </si>
  <si>
    <t xml:space="preserve"> los artículos 267 y siguientes del TFUE regulan</t>
  </si>
  <si>
    <t>El control migratorio</t>
  </si>
  <si>
    <t>La política de Protección de Datos</t>
  </si>
  <si>
    <t>Los recursos indirectos que pueden interponerse ante el Tribunal de Justicia europeo</t>
  </si>
  <si>
    <t>La política sanitaria europea</t>
  </si>
  <si>
    <t xml:space="preserve">En el marco del Pilar Europeo de los Derechos Sociales las iniciativas que se han iniciado abarcan la cuestión de :  </t>
  </si>
  <si>
    <t>Horario laboral</t>
  </si>
  <si>
    <t>Derecho de desconexión</t>
  </si>
  <si>
    <t>La a y la b son ciertas</t>
  </si>
  <si>
    <t>Los principales aspectos en materia de política social que define el Tratado están recogidos,  principalmente en el título</t>
  </si>
  <si>
    <t>XI.</t>
  </si>
  <si>
    <t>XII</t>
  </si>
  <si>
    <t xml:space="preserve">En la Carta de los derechos fundamentales se establecen algunos principios, como </t>
  </si>
  <si>
    <t>no  discriminación (artículo 21)</t>
  </si>
  <si>
    <t xml:space="preserve">diversidad cultural, religiosa y lingüística (artículo 22) </t>
  </si>
  <si>
    <t xml:space="preserve">igualdad  entre hombres y mujeres (artículo 23). </t>
  </si>
  <si>
    <t xml:space="preserve">Con que periodicidad se reúne la Cumbre Social Tripartita para el  Crecimiento y el Empleo </t>
  </si>
  <si>
    <t>Se reúne, como mínimo una vez al mes</t>
  </si>
  <si>
    <t>Se reúne como mínimo una vez por trimestre</t>
  </si>
  <si>
    <t>Se reúne como mínimo una vez al año</t>
  </si>
  <si>
    <t>Se reúne como mínimo dos veces al año</t>
  </si>
  <si>
    <t xml:space="preserve">El artículo 153 del TFUE brinda la posibilidad de confiar a los  interlocutores sociales la aplicación de decisiones del Consejo sobre convenios colectivos  firmados a escala europea. </t>
  </si>
  <si>
    <t xml:space="preserve">· El artículo 153 del TFUE brinda la posibilidad de confiar a los  interlocutores sociales la aplicación de dictámenes y reglamentos de la Comisión Europea sobre convenios colectivos  firmados a escala europea. </t>
  </si>
  <si>
    <t xml:space="preserve">El artículo 153 del TFUE brinda la posibilidad de confiar a los  interlocutores sociales la aplicación de reglamentos del Parlamento y el Consejo sobre convenios colectivos  firmados a escala europea. </t>
  </si>
  <si>
    <t>el plazo para someter a debate un Real Decreto ley, tras su promulgación, en el Congreso de los Diputados es de</t>
  </si>
  <si>
    <t xml:space="preserve">un mes </t>
  </si>
  <si>
    <t>3 meses</t>
  </si>
  <si>
    <t>90 días</t>
  </si>
  <si>
    <t>30 días</t>
  </si>
  <si>
    <t>la potestad reglamentaria está otorgada por la Constitución a</t>
  </si>
  <si>
    <t>todos los poderes del Estado</t>
  </si>
  <si>
    <t xml:space="preserve">una actividad básica para aplicar una norma es </t>
  </si>
  <si>
    <t>interpretarla</t>
  </si>
  <si>
    <t>resolverla</t>
  </si>
  <si>
    <t>sancionarla</t>
  </si>
  <si>
    <t>relacionarla</t>
  </si>
  <si>
    <t>El principio de jerarquía normativa se encuentra regulado en</t>
  </si>
  <si>
    <t>el artículo 9.1 de la Constitución</t>
  </si>
  <si>
    <t>el artículo 9.3 de la Constitución</t>
  </si>
  <si>
    <t>el artículo 9.4 de la Constitución</t>
  </si>
  <si>
    <t>el artículo 9.5 de la Constitución</t>
  </si>
  <si>
    <t>Conforme a la jerarquía normativa establecida por la Constitución española, como ordenación vertical de las fuentes del derecho administrativo:</t>
  </si>
  <si>
    <t>La Constitución es la norma suprema</t>
  </si>
  <si>
    <t>Las leyes orgánicas son superiores a la Constitución.</t>
  </si>
  <si>
    <t>Los decretos-leyes son superiores a las leyes ordinarias.</t>
  </si>
  <si>
    <t>Los tratados internacionales son superiores a la Constitución.</t>
  </si>
  <si>
    <t>de las fuentes que a continuación se enumeran cual no tendrá la consideración de fuente directa del derecho</t>
  </si>
  <si>
    <t>La Constitución por ser norma suprema</t>
  </si>
  <si>
    <t>la jurisprudencia contencioso administrativa del Tribunal Supremo</t>
  </si>
  <si>
    <t>los reglamentos del Gobierno</t>
  </si>
  <si>
    <t>Según el artículo 42.2 de la Ley de Procedimiento Administrativo Común de las Administraciones Públicas</t>
  </si>
  <si>
    <t>Cuando la notificación se practique en el domicilio del interesado, de no hallarse  presente éste en el momento de entregarse la notificación, podrá hacerse cargo de la  misma cualquier persona mayor de catorce años que se encuentre en el domicilio y haga  constar su identidad. Si nadie se hiciera cargo de la notificación, se hará constar esta  circunstancia en el expediente, junto con el día y la hora en que se intentó la notificación,  intento que se repetirá por una sola vez y en una hora distinta dentro de los tres días  siguientes</t>
  </si>
  <si>
    <t>Cuando la notificación se practique en el domicilio del interesado, de no hallarse  presente éste en el momento de entregarse la notificación, podrá hacerse cargo de la  misma cualquier persona mayor de dieciocho  años que se encuentre en el domicilio y haga  constar su identidad. Si nadie se hiciera cargo de la notificación, se hará constar esta  circunstancia en el expediente, junto con el día y la hora en que se intentó la notificación,  intento que se repetirá por una sola vez y en una hora distinta dentro de los tres días  siguientes</t>
  </si>
  <si>
    <t>Cuando la notificación se practique en el domicilio del interesado, de no hallarse  presente éste en el momento de entregarse la notificación, podrá hacerse cargo de la  misma cualquier persona mayor de catorce años que se encuentre en el domicilio y haga  constar su identidad. Si nadie se hiciera cargo de la notificación, se hará constar esta  circunstancia en el expediente, junto con el día y la hora en que se intentó la notificación,  intento que se repetirá por una sola vez y en una hora al día  siguiente</t>
  </si>
  <si>
    <t>Cuando la notificación se practique en el domicilio del interesado, de no hallarse  presente éste en el momento el acto de notificación será suspendido de forma provisioinal</t>
  </si>
  <si>
    <t xml:space="preserve">Las normas y actos dictados por los órganos de las Administraciones Públicas en el ejercicio de su propia competencia </t>
  </si>
  <si>
    <t>podrán ser observadas por los órganos administrativos, si dependen jerárquicamente entre sí y no pertenecen a otra Administración</t>
  </si>
  <si>
    <t>deberán ser observadas por los órganos administrativos que de ellas dependan jerárquicamente salvo que pertenezcan a otra administración</t>
  </si>
  <si>
    <t>deberán ser observadas por el resto de los órganos administrativos, aunque no dependan jerárquicamente entre sí o pertenezcan a otra Administración</t>
  </si>
  <si>
    <t>deberán ser observadas por el resto de los órganos administrativos, si dependen jerárquicamente entre sí y no  pertenecen a otra Administración</t>
  </si>
  <si>
    <t>los actos administrativos</t>
  </si>
  <si>
    <t>son acto sometidos al Derecho Administrativo</t>
  </si>
  <si>
    <t>son actos sometidos al derecho común</t>
  </si>
  <si>
    <t>son actos sometidos la potestad reglamentaria</t>
  </si>
  <si>
    <t>son actos sometidos al derecho común o al Derecho Administrativo</t>
  </si>
  <si>
    <t>respecto a las actuaciones complementarias</t>
  </si>
  <si>
    <t>antes de dictar resolución el órgano competente para resolver podrá decidir mediante acuerdo motivado la realización de las actuaciones complementarias indispensables para resolver el procedimiento</t>
  </si>
  <si>
    <t xml:space="preserve">los informes que precedan inmediatamente a la resolución final del procedimiento tendrán la consideración de actuaciones complementarias la realización de las actuaciones complementarias </t>
  </si>
  <si>
    <t>no supondrá la suspensión del pacto para resolver el procedimiento</t>
  </si>
  <si>
    <t xml:space="preserve">De conformidad con el artículo 124 de la Ley 39/2015, de 1 de octubre, del Procedimiento Administrativo Común de las Administraciones Públicas, el plazo para dictar y notificar la resolución de un recurso potestativo de reposición es de: </t>
  </si>
  <si>
    <t>Un mes</t>
  </si>
  <si>
    <t>Dos meses</t>
  </si>
  <si>
    <t xml:space="preserve">Tres meses </t>
  </si>
  <si>
    <t>Cuatro años</t>
  </si>
  <si>
    <t xml:space="preserve">Transcurrido el plazo para resolver, en el procedimiento de revisión de oficio de los actos nulos de pleno derecho, sin que se hubiera dictado resolución: </t>
  </si>
  <si>
    <t>Se podrá entender que ésta es favorable a la revisión del acto, siempre que el dictamen del Consejo de Estado u órgano consultivo de la Comunidad Autónoma si lo hubiere, fuese también favorable</t>
  </si>
  <si>
    <t xml:space="preserve">Se podrá entender que ésta es contraria a la revisión del acto. </t>
  </si>
  <si>
    <t>Se prorrogará el plazo durante tres meses más.</t>
  </si>
  <si>
    <t>Se podrá entender que ésta es favorable a la revisión del acto</t>
  </si>
  <si>
    <t>El recurso de alzada podrá fundarse en cualquiera de los motivos de:</t>
  </si>
  <si>
    <t>Exclusivamente, de nulidad previstos en el artículo 57 de la ley de procedimiento administrativo.</t>
  </si>
  <si>
    <t>Todas las respuestas son falsas.</t>
  </si>
  <si>
    <t>Exclusivamente, de anulabilidad previstos en el artículo 48 de la ley de procedimiento administrativo.</t>
  </si>
  <si>
    <t>De nulidad o anulabilidad previstos en los artículos 47 y 48 de la ley de procedimiento administrativo.</t>
  </si>
  <si>
    <t xml:space="preserve">los contratos sujetos a regulación armonizada </t>
  </si>
  <si>
    <t>son contratos de obras concesión de obras y concesión de servicios de valor estimado igual o superior a un millón de euros</t>
  </si>
  <si>
    <t>los contratos de suministro cuyo valor estimado sea superior a 5382000 de euros</t>
  </si>
  <si>
    <t xml:space="preserve"> los contratos de servicio con valor estimado superior a 10 millones de euros adjudicados por la Administración General del Estado sus organismos autónomos entidades gestoras o servicios comunes de la Seguridad Social</t>
  </si>
  <si>
    <t>Seguimiento de reclamación de responsabilidad, a Administración correspondiente, cuando hubiere indemnizado a los lesionados</t>
  </si>
  <si>
    <t>exigirá de oficio o a instancia de, la responsabilidad en que hubieran incurrido, sus funcionarios públicos, por dolo, o culpa o negligencia graves, previa instrucción del  correspondiente procedimiento contencioso administrativo</t>
  </si>
  <si>
    <t>exigirá de oficio en vía administrativa de sus autoridades y demás personal a su servicio la responsabilidad en que hubieran incurrido por dolo, o culpa o negligencia graves, previa instrucción del correspondiente procedimiento</t>
  </si>
  <si>
    <t>exigirá a instancia de los interesados , la responsabilidad en que hubieran incurrido, sus funcionarios públicos, de carrera  por dolo, o culpa o negligencia graves, sin previa instrucción del  correspondiente procedimiento contencioso administrativo</t>
  </si>
  <si>
    <t>exigirá de oficio o a instancia de los interesados en vía administrativa o contencioso administrativa , la responsabilidad en que hubieran incurrido, sus funcionarios públicos, por dolo, o culpa o negligencia graves o muy graves, previa instrucción del  correspondiente procedimiento contencioso administrativo</t>
  </si>
  <si>
    <t>Conforme el artículo 78 del Estatuto básico del empleado público</t>
  </si>
  <si>
    <t>La provisión de puestos de trabajo en cada Administración Pública se llevará a cabo por los  procedimientos de concurso y de libre designación con convocatoria pública</t>
  </si>
  <si>
    <t>las Administraciones Públicas establecerán sistemas que  permitan la evaluación del desempeño de sus empleados.</t>
  </si>
  <si>
    <t>Las faltas disciplinarias pueden ser muy graves, graves y leves</t>
  </si>
  <si>
    <t>La cuantía y estructura de las retribuciones complementarias de los funcionarios se establecerán  por las correspondientes leyes de cada Administración Pública</t>
  </si>
  <si>
    <t>el máximo de cumplimiento efectivo de condena del culpable no podrá exceder de</t>
  </si>
  <si>
    <t>el tiempo por el que se le imponga la más grave</t>
  </si>
  <si>
    <t>doble del tiempo por el que se le imponga la más grave</t>
  </si>
  <si>
    <t>triple del tiempo por el que se le imponga la más grave</t>
  </si>
  <si>
    <t>el cuádruple del tiempo por el que se le imponga la más grave</t>
  </si>
  <si>
    <t>según el artículo 76 del Código Penal el máximo de cumplimiento efectivo de la  condena del culpable no podrá exceder del triple del tiempo por el que se le imponga la más grave. Este tiempo no podrá exceder de</t>
  </si>
  <si>
    <t>20 años</t>
  </si>
  <si>
    <t>25 años</t>
  </si>
  <si>
    <t>30 años</t>
  </si>
  <si>
    <t>35 años</t>
  </si>
  <si>
    <t>para la obtención de la autorización administrativa de la empresa de trabajo temporal debera justificar</t>
  </si>
  <si>
    <t>que tiene al menos entre sus actividades la dedicación a la actividad de empresas de trabajo temporal</t>
  </si>
  <si>
    <t>que se encuentra al menos al corriente de sus obligaciones con la Seguridad Social</t>
  </si>
  <si>
    <t>que cuenta con una estructura organizativa que le permite cumplir sus funciones como empleador</t>
  </si>
  <si>
    <t>que garantiza declarando ante notario el cumplimiento de sus obligaciones saláriales</t>
  </si>
  <si>
    <t>las empresas de trabajo temporal</t>
  </si>
  <si>
    <t>deben obtener autorización administrativa con validez en la Comunidad Autónoma</t>
  </si>
  <si>
    <t>deben obtener una autorización administrativa con validez en todo el territorio nacional</t>
  </si>
  <si>
    <t xml:space="preserve"> deben obtener autorización administrativa válida para toda la Unión Europea</t>
  </si>
  <si>
    <t>no necesitan autorización administrativa</t>
  </si>
  <si>
    <t>la empresa que contrata a un trabajador mediante un contrato para la obtención de prácticas no</t>
  </si>
  <si>
    <t>elaborará un plan formativo individual</t>
  </si>
  <si>
    <t>asignará un tutor que cuente con experiencia para el seguimiento del plan</t>
  </si>
  <si>
    <t>extenderá una certificación del contenido de la práctica realizada</t>
  </si>
  <si>
    <t>ampliará la jornada del trabajador mediante horas extraordinarias de mutuo acuerdo y con el límite establecido en el convenio colectivo</t>
  </si>
  <si>
    <t>en el contrato de duración determinada</t>
  </si>
  <si>
    <t>no es preceptivo que figure la causa por la que se produce la temporalidad</t>
  </si>
  <si>
    <t>es preciso que se especifique la causa que justifica la temporalidad</t>
  </si>
  <si>
    <t>debe especificarse en la causa que justifica la temporalidad en el caso por contratos de sustitución de persona trabajadora</t>
  </si>
  <si>
    <t>es preceptivo que se especifique la causa que justifique la temporalidad solo en el caso de los contratos por circunstancias de la producción</t>
  </si>
  <si>
    <t>conforme dispone el artículo 83.2 del Estatuto de los trabajadores, los sindicatos y las asociaciones profesionales que reúnan los requisitos de legitimación de los artículos 87 y 88 no pueden</t>
  </si>
  <si>
    <t>negociar acuerdos en el ámbito de una Comunidad Autónoma</t>
  </si>
  <si>
    <t>negociar acuerdos o convenios que afecten a lo dispuesto en los de ámbito estatal</t>
  </si>
  <si>
    <t>negociar acuerdos en el ámbito europeo</t>
  </si>
  <si>
    <t>son ciertas la a y la B</t>
  </si>
  <si>
    <t>los sindicatos y las relaciones empresariales con los requisitos de legitimación adecuados podrán negociar acuerdos en el ámbito de una Comunidad Autónoma sí</t>
  </si>
  <si>
    <t>son aceptados por la autoridad laboral autonómica</t>
  </si>
  <si>
    <t>obtienen el respaldo necesario que las mayorías para constituir la comisión negociadora en la unidad de negociación</t>
  </si>
  <si>
    <t>cuentan con dictamen favorable de la comisión paritaria</t>
  </si>
  <si>
    <t>la inaplicación de las condiciones de trabajo del convenio colectivo por acuerdo de las partes tendrán que ser comunicadas a</t>
  </si>
  <si>
    <t>la autoridad laboral</t>
  </si>
  <si>
    <t>las asociaciones empresariales y organizaciones sindicales nacionales</t>
  </si>
  <si>
    <t>la comisión estatal general de convenios colectivos</t>
  </si>
  <si>
    <t>al valor actual de las prestaciones que se determinan en función de las pensiones  se le llama</t>
  </si>
  <si>
    <t>capital de riesgo</t>
  </si>
  <si>
    <t>capital de inversión</t>
  </si>
  <si>
    <t xml:space="preserve"> capital asegurado</t>
  </si>
  <si>
    <t>capital coste</t>
  </si>
  <si>
    <t>a las pensiones causadas por  incapacidad permanente o muerte derivados de accidente de trabajo enfermedad profesional asumidas por las mutuas de accidentes de trabajo</t>
  </si>
  <si>
    <t>están sujetas a un sistema de reparto</t>
  </si>
  <si>
    <t>se capitalizan</t>
  </si>
  <si>
    <t>se capitaliza el importe de las contingencias profesionales por accidente y está sujeta a reparto las contingencias profesionales por enfermedad</t>
  </si>
  <si>
    <t xml:space="preserve"> son ciertas la AY la B</t>
  </si>
  <si>
    <t xml:space="preserve"> las prestaciones de la Seguridad Social y sus beneficios y asistencia social</t>
  </si>
  <si>
    <t>no pueden ser objeto de cesión total o parcial compensación o descuento en ningún caso</t>
  </si>
  <si>
    <t>pueden ser objeto de cesión total o parcial compensación o descuento en casos previstos por ley</t>
  </si>
  <si>
    <t>no están sujetas a tributación</t>
  </si>
  <si>
    <t xml:space="preserve"> pueden ser objeto de exigencias de tasas fiscales por los organismos competentes</t>
  </si>
  <si>
    <t xml:space="preserve">El parte accidente de trabajo con baja se debe cumplimentar  obligatoriamente </t>
  </si>
  <si>
    <t xml:space="preserve">cuando conlleva la ausencia de lugar de trabajo del trabajador al menos 5 días </t>
  </si>
  <si>
    <t xml:space="preserve">cuando conlleva la ausencia de lugar de trabajo del trabajador en cualquier caso </t>
  </si>
  <si>
    <t xml:space="preserve">cuando conlleva la ausencia de lugar de trabajo del trabajador al menos 1 día </t>
  </si>
  <si>
    <t>cuando conlleva la ausencia de lugar de trabajo del trabajador al menos 4 días</t>
  </si>
  <si>
    <t xml:space="preserve">La comunicación de los accidentes de trabajo se realiza </t>
  </si>
  <si>
    <t xml:space="preserve">utilizando medios electrónicos informáticos </t>
  </si>
  <si>
    <t xml:space="preserve">utilizando soportes físicos y medios electrónicos e informáticos </t>
  </si>
  <si>
    <t xml:space="preserve">utilizando soportes físicos   </t>
  </si>
  <si>
    <t xml:space="preserve">sin la utilización soportes físicos de ni medios electrónicos e informáticos </t>
  </si>
  <si>
    <t xml:space="preserve">La enfermedad declarada como profesional con arreglo a la Ley General de Seguridad Social debe </t>
  </si>
  <si>
    <t xml:space="preserve">haber sido contraída por el trabajo ejecutado por cuenta ajena o por cuenta propia </t>
  </si>
  <si>
    <t xml:space="preserve">debe encontrarse recogida en el cuadro de enfermedades aprobado en desarrollo de la ley de Seguridad Social </t>
  </si>
  <si>
    <t xml:space="preserve">debe encontrarse provocada por la acción de elementos o sustancias determinados </t>
  </si>
  <si>
    <t xml:space="preserve">La Comisión Nacional de seguridad y salud en el trabajo funcionará </t>
  </si>
  <si>
    <t xml:space="preserve">en pleno en Comisión Permanente o en grupos de trabajo </t>
  </si>
  <si>
    <t xml:space="preserve">en pleno en comisión de estudios y en comisiones de trabajo </t>
  </si>
  <si>
    <t xml:space="preserve">en pleno en comisiones permanentes y en equipos de trabajo especializados </t>
  </si>
  <si>
    <t xml:space="preserve">en pleno en grupos técnicos de estudio y en comisiones delegadas </t>
  </si>
  <si>
    <t xml:space="preserve">la comisión Nacional de Seguridad y salud en el trabajo está constituida por </t>
  </si>
  <si>
    <t xml:space="preserve">17 representantes de los trabajadores 17 representantes de los empresarios y 17 representantes de la Administración General del Estado y 17 representantes de las comunidades autónomas </t>
  </si>
  <si>
    <t>19 representantes de los trabajadores 19 representantes de los empresarios y 19 representantes de la Administración General del Estado y 19 representantes de las comunidades autónomas</t>
  </si>
  <si>
    <t>34 representantes de los trabajadores 34 representantes de los empresarios y 17 representantes de la Administración General del Estado y 17 representantes de las comunidades autónomas</t>
  </si>
  <si>
    <t>38 representantes de los trabajadores 38 representantes de los empresarios y 19 representantes de la Administración General del Estado y 19 representantes de las comunidades autónomas</t>
  </si>
  <si>
    <t xml:space="preserve">en lo relativo a la función de vigilancia y exigencia de cumplimiento de normas legales la Inspección de Trabajo no tiene competencia en </t>
  </si>
  <si>
    <t xml:space="preserve">campo de aplicación de la Seguridad Social inscripción afiliación altas y bajas </t>
  </si>
  <si>
    <t xml:space="preserve">normas sobre mutuas colaboradoras de la Seguridad Social </t>
  </si>
  <si>
    <t xml:space="preserve">trabajo de extranjeros y movimientos migratorios </t>
  </si>
  <si>
    <t xml:space="preserve">trabajadores autónomos económicamente dependientes </t>
  </si>
  <si>
    <t xml:space="preserve">Las Comunidades Autónomas participan en la dirección del Sistema de  Inspección de Trabajo y Seguridad Social </t>
  </si>
  <si>
    <t>a través del Consejo Rector del Organismo  Estatal Inspección de Trabajo y Seguridad Social</t>
  </si>
  <si>
    <t>a través del Consejo General Consultivo del Organismo  Estatal Inspección de Trabajo y Seguridad Social</t>
  </si>
  <si>
    <t>a través de la comisión interterritorial del Organismo  Estatal Inspección de Trabajo y Seguridad Social</t>
  </si>
  <si>
    <t>a través del Comité de asesoramiento a la Dirección General del Organismo  Estatal Inspección de Trabajo y Seguridad Social</t>
  </si>
  <si>
    <t xml:space="preserve">En España aproximadamente son PYME </t>
  </si>
  <si>
    <t>5 de cada 10 empresas</t>
  </si>
  <si>
    <t xml:space="preserve">3 de cada 10 empresas </t>
  </si>
  <si>
    <t xml:space="preserve">8 de cada 10 empresas </t>
  </si>
  <si>
    <t xml:space="preserve">9 de cada 10 hombres </t>
  </si>
  <si>
    <t xml:space="preserve">La población ocupada española actualmente está en torno a </t>
  </si>
  <si>
    <t xml:space="preserve">40 millones de trabajadores </t>
  </si>
  <si>
    <t>30 millones de trabajadores</t>
  </si>
  <si>
    <t>20 millones de trabajadores</t>
  </si>
  <si>
    <t>10 millones de trabajadores</t>
  </si>
  <si>
    <t>los contaminantes microbiológicos</t>
  </si>
  <si>
    <t>son frecuentes en las aguas marinas</t>
  </si>
  <si>
    <t>son frecuentes en las masas de agua dulce</t>
  </si>
  <si>
    <t xml:space="preserve"> son frecuentes hoy en cualquier tipo de masa acuática</t>
  </si>
  <si>
    <t>son frecuentes en las aguas tratadas para consumo</t>
  </si>
  <si>
    <t>los biocidas</t>
  </si>
  <si>
    <t>son sustancias químicas activas para proteger la salud humana y del medio ambiente</t>
  </si>
  <si>
    <t>en alguna ocasión han sido utilizados como conservantes</t>
  </si>
  <si>
    <t>son de uso libre aún y está pendiente de desarrollo reglamentario para restringir su uso</t>
  </si>
  <si>
    <t>entre las directivas de la Unión Europea en materia de medio ambiente no se encuentra</t>
  </si>
  <si>
    <t xml:space="preserve">directiva sobre reducción de emisiones de contaminantes atmosféricos 2016/2284 </t>
  </si>
  <si>
    <t>Directiva sobre amianto en ambiente Y otras sustancias cancerígenas con riesgo de inhalación 2005/68/CE</t>
  </si>
  <si>
    <t>la directiva sobre calidad del aire ambiente y atmósfera más limpia 2008/50/CE</t>
  </si>
  <si>
    <t>Directiva sobre el ruido ambiental2002/49/CE</t>
  </si>
  <si>
    <t>no es una directiva europea sobre medio ambiente la siguiente</t>
  </si>
  <si>
    <t>directiva sobre emisiones industriales 2010/75/CE</t>
  </si>
  <si>
    <t>Directiva sobre la eficacia energética de los edificios 2010/31/CE</t>
  </si>
  <si>
    <t>Directiva sobre agua potable2020/2184/C</t>
  </si>
  <si>
    <t>Directiva sobre óxidos metálicos en la atmósfera 2014/1153/CE</t>
  </si>
  <si>
    <t>Real Decreto Ley 11/1995</t>
  </si>
  <si>
    <t>por el que se establecen las normas aplicables  al tratamiento de las aguas residuales urbanas</t>
  </si>
  <si>
    <t>de residuos y suelos contaminados para una economía circular</t>
  </si>
  <si>
    <t>de prevención y control integrados de la contaminación</t>
  </si>
  <si>
    <t>para la reducción de emisiones nacionales de  determinados contaminantes atmosféricos</t>
  </si>
  <si>
    <t xml:space="preserve">el plazo para la cumplimentación del parte de accidente de trabajo es de </t>
  </si>
  <si>
    <t xml:space="preserve">un día hábil desde la fecha de la baja médica </t>
  </si>
  <si>
    <t xml:space="preserve">5 días hábiles desde la fecha en que ocurrió el accidente o desde la fecha de la baja médica </t>
  </si>
  <si>
    <t xml:space="preserve">10 días hábiles desde la fecha en que ocurrió el accidente con baja médica </t>
  </si>
  <si>
    <t xml:space="preserve">30 días y debe comunicarse dentro de los 5 días posteriores el mes siguiente ahora ocurrencia de la con baja médica </t>
  </si>
  <si>
    <t xml:space="preserve">La Comisión Nacional de seguridad y salud en el trabajo queda regulada en la ley de prevención de riesgos laborales en su artículo </t>
  </si>
  <si>
    <t xml:space="preserve">según el artículo 12 de la ley 23/2015 la función inspectora será desempeñada por </t>
  </si>
  <si>
    <t xml:space="preserve">el cuerpo superior de los inspectores de trabajo y Seguridad Social </t>
  </si>
  <si>
    <t xml:space="preserve">el cuerpo superior de los inspectores de trabajo y Seguridad Social y el cuerpo de inspectores laborales </t>
  </si>
  <si>
    <t xml:space="preserve">el cuerpo superior de los inspectores de trabajo y Seguridad Social, el cuerpo de inspectores laborales y los técnicos habilitados con funciones de vigilancia de las comunidades autónomas </t>
  </si>
  <si>
    <t xml:space="preserve">el cuerpo superior de los inspectores de trabajo y Seguridad Social, el cuerpo de inspectores laborales, los técnicos habilitados con funciones de vigilancia de las comunidades autónomas, Y los cuerpos de Inspección de Trabajo transferidos a las comunidades autónomas </t>
  </si>
  <si>
    <t>También recoge el DIRCE</t>
  </si>
  <si>
    <t xml:space="preserve">Datos estructurales de número de empresas y locales existentes en España </t>
  </si>
  <si>
    <t xml:space="preserve">asalariados y condición jurídica </t>
  </si>
  <si>
    <t xml:space="preserve">implantación geográfica </t>
  </si>
  <si>
    <t>una de las dificultades que encuentra la relación entre salud ambiental y salud de las personas es</t>
  </si>
  <si>
    <t>que los efectos en la salud raramente son atribuibles a un contaminante único</t>
  </si>
  <si>
    <t>que hay largos periodos de latencia y existe potencialmente una exposición múltiple y acumulativa sinérgica</t>
  </si>
  <si>
    <t>la exposición a los contaminantes está muy poco caracterizada</t>
  </si>
  <si>
    <t xml:space="preserve">Una de las bases que fortalecieron la adopción del acuerdo de París en 2015 fue </t>
  </si>
  <si>
    <t>la publicación del quinto informe de evaluación</t>
  </si>
  <si>
    <t>la publicación del cuarto informe de evaluación</t>
  </si>
  <si>
    <t>la publicación del  sexto  informe de evaluación</t>
  </si>
  <si>
    <t>la publicación del tercer informe de evaluación</t>
  </si>
  <si>
    <t>según el artículo 22 de la Constitución española, los ciudadanos…</t>
  </si>
  <si>
    <t>tienen derecho a participar en los asuntos públicos directamente</t>
  </si>
  <si>
    <t>tienen derecho a participar en los asuntos públicos directamente o por  medio de representantes</t>
  </si>
  <si>
    <t>El estado de sitio, según la Constitución española de 1978, será declarado por:</t>
  </si>
  <si>
    <t>la mayoría simple del Congreso de los Diputados, a propuesta exclusiva del Gobierno.</t>
  </si>
  <si>
    <t>la mayoría absoluta del Senado, a propuesta exclusiva del Rey.</t>
  </si>
  <si>
    <t>la mayoría simple del Senado, a propuesta exclusiva del Rey.</t>
  </si>
  <si>
    <t xml:space="preserve">Según el artículo 62 de la Constitución Española, ¿a quién corresponde expedir los decretos acordados en el Consejo  de Ministros? </t>
  </si>
  <si>
    <t xml:space="preserve">Al Rey.  </t>
  </si>
  <si>
    <t xml:space="preserve">Al Presidente del Gobierno.  </t>
  </si>
  <si>
    <t xml:space="preserve">Al titular del Ministerio de la Presidencia.  </t>
  </si>
  <si>
    <t>según el artículo 99 de la Constitución española</t>
  </si>
  <si>
    <t>una vez solicitada la confianza de la Cámara por el candidato o presidente Del Gobierno el Congreso y el Senado proceden  a la votación, y si el candidato obtiene el voto favorable de ambas cámaras con la mayoría absoluta  de los diputados y senadores</t>
  </si>
  <si>
    <t>una vez solicitada la confianza de la Cámara El Congreso de los Diputados por el candidato o presidente del Gobierno, si no obtiene la mayoría absoluta, a las  cuarenta y ocho horas se volverá a celebrar la votación del mismo candidato,  siendo necesaria en esta segunda votación tan sólo la mayoría simple de los  votos</t>
  </si>
  <si>
    <t>los beneficios fiscales que afectan a los tributos pueden establecerse</t>
  </si>
  <si>
    <t>la garantía de inviolabilidad de diputados y senadores en el ejercicio de sus funciones</t>
  </si>
  <si>
    <t>el Consejo saliente continuaré en funciones</t>
  </si>
  <si>
    <t>siguiendo lo establecido en él artículo 575 LOPJ</t>
  </si>
  <si>
    <t>El plazo de presentación de candidaturas será de un mes a contar desde el día siguiente  a la fecha en que el Presidente del Tribunal Supremo y del Consejo General del Poder  Judicial ordene la apertura de dicho plazo</t>
  </si>
  <si>
    <t xml:space="preserve">Una vez que se produzca la designación de los Vocales por la Cámara que haya incumplido el plazo de designación, deberá procederse a la sustitución de los Vocales  salientes que formasen parte de alguna de las Comisiones legalmente previstas. </t>
  </si>
  <si>
    <t>el artículo 567 de la Ley Orgánica del Poder Judicial establece que</t>
  </si>
  <si>
    <t>Para la elección de los vocales del Consejo General del Poder Judicial cada una de las Cámaras elegirá, por mayoría de tres quintos de sus miembros, a diez  Vocales, cuatro entre juristas de reconocida competencia con más de quince años de  ejercicio en su profesión y seis correspondientes al turno judicial</t>
  </si>
  <si>
    <t xml:space="preserve">Los vocales del Consejo General del Poder Judicial serán nombrados por el Rey mediante real  decreto, tomarán posesión de su cargo prestando juramento o promesa ante el Rey y celebrarán  a continuación su sesión constitutiva. </t>
  </si>
  <si>
    <t>Tras la elección de los vocales del Consejo General del Poder Judicial, la toma de posesión y la sesión constitutiva tendrán lugar dentro de los cinco días  posteriores a la expiración del anterior Consejo, salvo en el supuesto previsto en el  artículo 570.2 de esta Ley Orgánica</t>
  </si>
  <si>
    <t>El artículo 129 de la Constitución española menciona</t>
  </si>
  <si>
    <t>La ley establecerá las formas de participación de los interesados en la Seguridad Social y en la actividad de los organismos públicos cuya función afecte directamente a la calidad de la vida o al bienestar general</t>
  </si>
  <si>
    <t>La validez de las actas y credenciales de los miembros de ambas Cámaras estará sometida al control judicial, en los términos que establezca la ley electoral</t>
  </si>
  <si>
    <t>Las reuniones de Parlamentarios que se celebren sin convocatoria reglamentaria no vincularán a las Cámaras, y no podrán ejercer sus funciones ni ostentar sus privilegios.</t>
  </si>
  <si>
    <t xml:space="preserve">De acuerdo con el artículo 103.1 de la Constitución Española, la Administración Pública sirve con objetividad los  intereses generales y actúa de acuerdo con los principios de: </t>
  </si>
  <si>
    <t>Eficacia, eficiencia, descentralización, desconcentración y cooperación, con sometimiento pleno a la Ley y al Derecho.</t>
  </si>
  <si>
    <t xml:space="preserve">Eficacia, jerarquía, descentralización, desconcentración y coordinación, con sometimiento pleno a la ley y al Derecho.  </t>
  </si>
  <si>
    <t xml:space="preserve">Eficacia, jerarquía, descentralización, concentración y coordinación, con sometimiento pleno al ordenamiento jurídico.  </t>
  </si>
  <si>
    <t>el principio de coordinación de la administración pública</t>
  </si>
  <si>
    <t>ha sido definido por el Tribunal Constitucional cómo la fijación de medios y de sistemas de relación que hagan posible la información recíproca, la homogeneidad técnica y la acción conjunta</t>
  </si>
  <si>
    <t>no se recoge expresamente en ningún precepto constitucional</t>
  </si>
  <si>
    <t>es equivalente al principio de desconcentración</t>
  </si>
  <si>
    <t>los subdelegados de gobierno</t>
  </si>
  <si>
    <t>son órganos directivos de la Administración General del Estado con la consideración de alto cargo</t>
  </si>
  <si>
    <t>son órganos directivos de la Administración General del Estado sin la consideración de alto cargo</t>
  </si>
  <si>
    <t>tienen categoría de director general</t>
  </si>
  <si>
    <t xml:space="preserve"> según el artículo 5 de la ley 40/2015 de régimen jurídico del sector público</t>
  </si>
  <si>
    <t>los órganos administrativos son aquellas unidades a las que se les atribuyen funciones que tienen efectos frente a terceros o cuya actuación tiene carácter preceptivo</t>
  </si>
  <si>
    <t>los organismos son aquellas unidades a las que se les atribuyen funciones que tienen efectos frente a terceros o cuya actuación tiene carácter preceptivo</t>
  </si>
  <si>
    <t>Las unidades son aquellos elementos organizativos a los que se les atribuyen funciones que tienen efectos frente a terceros o cuya actuación tiene carácter preceptivo</t>
  </si>
  <si>
    <t>la ley 40 /2015 el régimen jurídico del sector público distingue entre</t>
  </si>
  <si>
    <t>funcionarios de carrera, funcionarios laborales, funcionarios interinos y funcionarios eventuales</t>
  </si>
  <si>
    <t>departamentos y organismos</t>
  </si>
  <si>
    <t>direcciones y jefaturas</t>
  </si>
  <si>
    <t>según la ley 40/2015 los delegados de gobierno se encuentran regulados en</t>
  </si>
  <si>
    <t xml:space="preserve"> el artículo 151 de la Constitución española</t>
  </si>
  <si>
    <t>el artículo 152 de la Constitución española</t>
  </si>
  <si>
    <t>el artículo 153 de la Constitución española</t>
  </si>
  <si>
    <t xml:space="preserve">Indique cuál es el Título de la Constitución Española relativo a la Organización Territorial del Estado: </t>
  </si>
  <si>
    <t>Título IV</t>
  </si>
  <si>
    <t>Título VI</t>
  </si>
  <si>
    <t>Título VIII</t>
  </si>
  <si>
    <t>según el artículo 110 de la Constitución española</t>
  </si>
  <si>
    <t>las cámaras pueden interpelar a los miembros del Gobierno</t>
  </si>
  <si>
    <t>las cámaras pueden reclamar la presencia de los miembros del Gobierno</t>
  </si>
  <si>
    <t>las cámaras pueden ejercer la moción de censura sobre el gobierno</t>
  </si>
  <si>
    <t>El artículo 141 de la Constitución establece que</t>
  </si>
  <si>
    <t>La comunidad autónoma es una entidad local con personalidad jurídica propia, determinada por la  agrupación de municipios y división territorial para el cumplimiento de las actividades  del Estado</t>
  </si>
  <si>
    <t>El gobierno y la administración autónoma de las provincias estarán encomendados a los ayuntamientos</t>
  </si>
  <si>
    <t>No se podrán crear agrupaciones de municipios diferentes de la provincia.</t>
  </si>
  <si>
    <t>en el artículo 149. 3 de la constitución española</t>
  </si>
  <si>
    <t>Se fija en la prevalencia de las comunidades autónomas para asumir aquellas competencias exclusivas del Estado, pero que este no haya asumido en sus territorios</t>
  </si>
  <si>
    <t>Se establece que el derecho de la Comunidad Autónoma es supletorio respecto del Derecho Estatal</t>
  </si>
  <si>
    <t>Se establece que en caso de conflicto de competencias prevalecerá el Derecho Autonómico</t>
  </si>
  <si>
    <t>*De acuerdo con lo establecido en el artículo 149 apartado 1 de la Constitución Española de  1978, indique sobre qué materia no tiene competencia exclusiva el Estado: </t>
  </si>
  <si>
    <t>Los cables aéreos. </t>
  </si>
  <si>
    <t>La Legislación sobre propiedad intelectual.</t>
  </si>
  <si>
    <t>La ordenación del territorio.  </t>
  </si>
  <si>
    <t>Promoción del deporte</t>
  </si>
  <si>
    <t>control del espacio aéreo</t>
  </si>
  <si>
    <t>tráfico y circulación de vehículos a motor</t>
  </si>
  <si>
    <t>el Tribunal Constitucional se compone por</t>
  </si>
  <si>
    <t>12 miembros</t>
  </si>
  <si>
    <t>12 miembros y un presidente</t>
  </si>
  <si>
    <t>los magistrados que la ley determine</t>
  </si>
  <si>
    <t>los miembros del Tribunal Constitucional serán designados por un período de</t>
  </si>
  <si>
    <t>deben pertenecer a alguno  de los tres grupos de representantes : empleadores, empleados u organizaciones de la sociedad civil.</t>
  </si>
  <si>
    <t>son nombrados por el Consejo por un período de cinco años.</t>
  </si>
  <si>
    <t>son nombrados por la Comisión  por un período de cuatro años.</t>
  </si>
  <si>
    <t>Dentro del comité de las regiones (CDR)</t>
  </si>
  <si>
    <t>Sus miembros  no podrán ser más de  350</t>
  </si>
  <si>
    <t>el presidente se designa de entre sus miembros por un periodo de 3 años</t>
  </si>
  <si>
    <t>sus miembros no pueden constituir grupos  que reflejen su afinidad  política</t>
  </si>
  <si>
    <t>entre las funciones del Consejo de la Unión Europea se encuentra</t>
  </si>
  <si>
    <t>celebrar acuerdos entre la Unión Europea y otros países u organizaciones internacionales conjuntamente con el Parlamento Europeo</t>
  </si>
  <si>
    <t>aprueba el presupuesto de la Unión Europea conjuntamente con la Comisión Europea</t>
  </si>
  <si>
    <t>coordina las políticas de los países de la Unión Europea</t>
  </si>
  <si>
    <t>En que año se produce la firma del Acta de adhesión de Croacia</t>
  </si>
  <si>
    <t>Que es el procedimiento de aprobación en materia de procedimientos legislativos europeos</t>
  </si>
  <si>
    <t>un procedimiento mediante el cual el Parlamento por mayoría absoluta puede aceptar o rechazar una propuesta de la comisión</t>
  </si>
  <si>
    <t>un procedimiento mediante el cual el Consejo puede adoptar propuestas legislativas previa aprobación del Parlamento Europeo</t>
  </si>
  <si>
    <t>un procedimiento mediante el cual la comisión puede previa aprobación del parlamento y el Consejo realizar propuestas legislativas</t>
  </si>
  <si>
    <t>los actos jurídicos que generan derecho derivado pueden producirse por</t>
  </si>
  <si>
    <t>el Consejo y el Parlamento, el Consejo y la  comisión</t>
  </si>
  <si>
    <t>el Consejo y el Parlamento, el Consejo,  la  comisión y el Tribunal de Justicia</t>
  </si>
  <si>
    <t>el Consejo y el Parlamento, el Consejo,  la  comisión el Tribunal de Justicia, y el comité económico y social europeo</t>
  </si>
  <si>
    <t>En relación con el principio de aplicabilidad directa del derecho comunitario</t>
  </si>
  <si>
    <t>Las directivas en todo caso, debe transcurrir su periodo de transposición para ser directamente aplicables</t>
  </si>
  <si>
    <t>Las directivas no pueden ser aplicadas si un estado no las transpone</t>
  </si>
  <si>
    <t>Podrán ser aplicadas si sus disposiciones son concretas y no deja el margen de maniobra a la interpretación</t>
  </si>
  <si>
    <t xml:space="preserve">La directiva que está  contribuyendo de forma significativa a promover la igualdad de derechos de las personas con  discapacidad en el empleo es la directiva </t>
  </si>
  <si>
    <t xml:space="preserve">Directiva 2004/98/UEdel Consejo </t>
  </si>
  <si>
    <t xml:space="preserve">Directiva 1997/32/CE del Consejo </t>
  </si>
  <si>
    <t xml:space="preserve">Directiva 2000/78/CE del Consejo </t>
  </si>
  <si>
    <t>El Comité de Empleo supervisará  la situación del  empleo y las políticas en materia de empleo de los Estados miembros y de la Unión y, previa  consulta a los interlocutores sociales,</t>
  </si>
  <si>
    <t>elabora dictámenes sobre la situación del empleo</t>
  </si>
  <si>
    <t>elaborará propuestas de directivas sobre la situación del empleo</t>
  </si>
  <si>
    <t>elaborará reglamentos sobre empleo</t>
  </si>
  <si>
    <t xml:space="preserve">Cual no es uno de los principales objetivos de la UE  </t>
  </si>
  <si>
    <t xml:space="preserve">La  UE ha creado una serie de instrumentos en el sector social que incluyen leyes,  fondos o herramientas para coordinar y supervisar mejor las políticas nacionales. </t>
  </si>
  <si>
    <t xml:space="preserve">La  UE ha creado una serie de instrumentos en el sector social que incluyen leyes,  fondos o herramientas para dirigir las políticas nacionales. </t>
  </si>
  <si>
    <t>La  UE ha creado una serie de instrumentos en el sector social que incluyen leyes,  fondos o herramientas para sustituir las políticas nacionales por políticas europeas</t>
  </si>
  <si>
    <t>una de las ramas del derecho público es</t>
  </si>
  <si>
    <t>el derecho civil</t>
  </si>
  <si>
    <t>el derecho mercantil</t>
  </si>
  <si>
    <t>el Derecho Administrativo</t>
  </si>
  <si>
    <t>la via de actuación ante los reglamentos ilegales es</t>
  </si>
  <si>
    <t>la vía de excepción</t>
  </si>
  <si>
    <t>la vía administrativa</t>
  </si>
  <si>
    <t>la vía penal</t>
  </si>
  <si>
    <t>El Real decreto ley puede afectar</t>
  </si>
  <si>
    <t>a las instituciones básicas del Estado</t>
  </si>
  <si>
    <t>a los derechos y deberes fundamentales de los ciudadanos</t>
  </si>
  <si>
    <t>al régimen de las comunidades autónomas</t>
  </si>
  <si>
    <t>la delegación legislativa al gobierno se realiza</t>
  </si>
  <si>
    <t>de forma general y sin plazo</t>
  </si>
  <si>
    <t>para materia concreta y con plazo</t>
  </si>
  <si>
    <t>para materia concreta y sin plazo</t>
  </si>
  <si>
    <t>las disposiciones administrativas de carácter particular no podrán vulnerar lo establecido en una disposición de carácter general aunque aquéllas tengan rango igual o superior a éstas esta definición se corresponde con el principio de</t>
  </si>
  <si>
    <t>reserva de ley</t>
  </si>
  <si>
    <t>competencia</t>
  </si>
  <si>
    <t>jerarquía normativa</t>
  </si>
  <si>
    <t>Cuál de las siguientes afirmaciones es la correcta</t>
  </si>
  <si>
    <t>la irrenunciabilidad de la competencia no permite reasignaciones verticales en su ejercicio</t>
  </si>
  <si>
    <t>la competencia no es irrenunciable y se ejercerá por los órganos que la tengan atribuida como propia</t>
  </si>
  <si>
    <t>la competencia se ejercerá por los órganos que la tengan atribuida como propia,  salvo en los casos de avocación o delegación</t>
  </si>
  <si>
    <t>*Según el artículo 40 de la Ley 39/2015, de 1 de octubre, del Procedimiento Administrativo Común de las Administraciones Públicas ¿cuándo surte efectos una notificación por correo electrónico a  un interesado que conteniendo el texto íntegro del acto, omitiese alguno de los demás requisitos  previstos en el apartado 1 del artículo 40 de la citada Ley? </t>
  </si>
  <si>
    <t>a partir del mes siguiente en que el interesado realice actuaciones que supongan el conocimiento del contenido y alcance de la resolución o acto objeto de la notificación, o interponga cualquier recurso que proceda. </t>
  </si>
  <si>
    <t>a partir de la fecha en que el interesado realice actuaciones que supongan el conocimiento del  contenido y alcance de la resolución o acto objeto de la notificación, o interponga cualquier recurso  que proceda. </t>
  </si>
  <si>
    <t>Dentro del plazo de diez días hábiles contados a partir de la fecha en la que el acto administrativo haya sido dictado. </t>
  </si>
  <si>
    <t>Son actos presuntos</t>
  </si>
  <si>
    <t>aquellos de los que se deduce inequívocamente la voluntad de la administración</t>
  </si>
  <si>
    <t xml:space="preserve">los que tienen su origen en el silencio de la administración tras vencer el plazo de resolución </t>
  </si>
  <si>
    <t>actos válidos no expresados por escrito por una administración pública</t>
  </si>
  <si>
    <t>El artículo 2 de la ley 39/2015 del Procedimiento Administrativo Común de las Administraciones Públicas establece que dentro del ámbito subjetivo de aplicación de dicha ley se encuentran</t>
  </si>
  <si>
    <t xml:space="preserve"> Los  organismos públicos y entidades de derecho público vinculados o no a las Administraciones Públicas</t>
  </si>
  <si>
    <t>Las entidades de derecho público vinculadas o dependientes de las Administraciones Públicas</t>
  </si>
  <si>
    <t xml:space="preserve"> Las universidades públicas o privadas que se regirán por su normativa específica y supletoriamente por las previsiones de esta ley</t>
  </si>
  <si>
    <t>el artículo 53 de la ley 39 de 2015 de 1 de octubre de procedimiento administrativo común de las Administraciones Públicas establece que en relación con las garantías del procedimiento administrativo los interesados tienen derecho a</t>
  </si>
  <si>
    <t xml:space="preserve">a conocer solo durante el trámite de audiencia el estado de tramitación de los procedimientos </t>
  </si>
  <si>
    <t xml:space="preserve">a utilizar en sus actuaciones cualquier lengua de la Unión Europea </t>
  </si>
  <si>
    <t>a que  en los procedimientos administrativos de naturaleza sancionadora los presuntos responsables sean representados por un procurador</t>
  </si>
  <si>
    <t>En el supuesto de inicio de procedimiento de reclamación de responsabilidad a solicitud de interesado</t>
  </si>
  <si>
    <t>En los casos de responsabilidad patrimonial a que se refiere el artículo 32, apartados 4 y 5 el derecho a reclamar prescribirá al año de la  publicación en el «Boletín Oficial del Estado» o en el «Diario Oficial de la Unión Europea»</t>
  </si>
  <si>
    <t>En caso de daños de carácter físico o psíquico a las personas, el plazo empezará a  computarse desde la la producción del daño</t>
  </si>
  <si>
    <t xml:space="preserve">El derecho a reclamar prescribirá  al año de la realización de comunicación a la autoridad del del daño producido. </t>
  </si>
  <si>
    <t>La carrera profesional es el conjunto ordenado de oportunidades de ascenso y expectativas de  progreso profesional conforme a los principios de igualdad, mérito y capacidad</t>
  </si>
  <si>
    <t>Las faltas graves serán establecidas por ley de las Cortes Generales o de la asamblea legislativa  de la correspondiente comunidad autónoma o por los convenios colectivos en el caso de  personal laboral</t>
  </si>
  <si>
    <t>Las Administraciones Públicas proveerán los puestos de trabajo mediante procedimientos  basados en los principios de igualdad, mérito, capacidad y publicidad</t>
  </si>
  <si>
    <t xml:space="preserve">conforme instituto básico del empleado público las faltas graves serán establecidas </t>
  </si>
  <si>
    <t>por Orden Ministerial del Ministro correspondiente</t>
  </si>
  <si>
    <t>*Según los artículos 316 y 317 de la Ley Orgánica 10/1995, de 23 de noviembre, del Código Penal ¿sería un delito contra la seguridad y salud en el trabajo el que un empresario por un comporta miento imprudente grave, contraviniendo las normas de prevención de riesgos laborales pusiera en peligro su vida y la integridad física de dos de sus trabajadores sin sufrir ninguno de ellos lesiones?</t>
  </si>
  <si>
    <t>No, se considera falta leve. </t>
  </si>
  <si>
    <t>No, únicamente se consideraría delito si hubiera lesiones consecuencia del trabajo.</t>
  </si>
  <si>
    <t>No, el sujeto activo siempre es el empresario y la adecuada relación causal entre el proceder  descuidado y el daño no entraría dentro del ámbito de imputación objetiva. </t>
  </si>
  <si>
    <t>en qué jurisdicción establece el artículo 109 del Código Penal que debe resolverse la obligación civil de reparar los daños derivados de un delito</t>
  </si>
  <si>
    <t>en la jurisdicción penal</t>
  </si>
  <si>
    <t>en la jurisdicción civil</t>
  </si>
  <si>
    <t>en la jurisdicción administrativa</t>
  </si>
  <si>
    <t>*Según el artículo 316 de la Ley Orgánica 10/1995, de 23 de noviembre, del Código Penal, se  podrá imponer un castigo en materia de prevención de riesgos laborales a: </t>
  </si>
  <si>
    <t>Los que con infracción de las normas de prevención de riesgos laborales y aun no estando legalmente obligados, no faciliten los medios necesarios para que los trabajadores desempeñen su  actividad con las medidas de seguridad e higiene adecuadas, de forma que pongan así en peligro  grave su vida, salud o integridad física</t>
  </si>
  <si>
    <t>Los que con infracción de las normas de prevención de riesgos laborales y estando legalmente  obligados, no faciliten los medios necesarios para que los trabajadores desempeñen su actividad  con las medidas de seguridad e higiene adecuadas, con independencia de la gravedad de las con secuencias del hecho causante. </t>
  </si>
  <si>
    <t>Los que con infracción de las normas de prevención de riesgos laborales y estando legalmente  obligados, no faciliten los medios necesarios para que los trabajadores desempeñen su actividad  con las medidas de seguridad e higiene adecuadas, de forma que pongan así en peligro grave su  vida, salud o integridad física. </t>
  </si>
  <si>
    <t>en lo relativo a las obligaciones de publicidad activa esta se aplicará</t>
  </si>
  <si>
    <t>a todas las personas descritas en el ámbito de aplicación de la ley 19 201/</t>
  </si>
  <si>
    <t>a todas las personas excepto a la Casa de su majestad el rey, al Consejo de Estado y al Tribunal de Cuentas</t>
  </si>
  <si>
    <t>a todas las personas excepto a los partidos políticos organizaciones sindicales organizaciones empresariales y entidades privadas que reciban determinadas subvenciones públicas</t>
  </si>
  <si>
    <t>como antecedente a los Objetivos de Desarrollo Sostenible figuro como acuerdo de desarrollo sostenible</t>
  </si>
  <si>
    <t>la cumbre del París</t>
  </si>
  <si>
    <t>los objetivos del Milenio</t>
  </si>
  <si>
    <t>el artículo 42  no establece que el contratista o contratista debo informar a los representantes de los trabajadores</t>
  </si>
  <si>
    <t>del objeto y duración de la contrata</t>
  </si>
  <si>
    <t>del lugar de ejecución de la contrata</t>
  </si>
  <si>
    <t>de la formación preventiva de los trabajadores que serán ocupados por la contrata en el centro de la empresa principal</t>
  </si>
  <si>
    <t>los tipos de contrato de duración determinada pueden ser</t>
  </si>
  <si>
    <t>por circunstancias de la producción, por sustitución de persona de trabajadora y por obra o servicio</t>
  </si>
  <si>
    <t>por circunstancias de la producción y por obra o servicio</t>
  </si>
  <si>
    <t>por circunstancias de la producción y por sustitución de persona trabajadora</t>
  </si>
  <si>
    <t>las partes negociadoras de un convenio</t>
  </si>
  <si>
    <t>deberán prorrogar en su totalidad del mismo tras la terminación de su vigencia pactada</t>
  </si>
  <si>
    <t>podrán adoptar acuerdos parciales para la modificación de algunos de sus contenidos</t>
  </si>
  <si>
    <t>no están obligadas a someterse a los procedimientos de mediación regulados de los acuerdos interprofesionales</t>
  </si>
  <si>
    <t>en los convenios sectoriales no están legitimados para negociar</t>
  </si>
  <si>
    <t>los sindicatos con consideración de más representativos a nivel estatal</t>
  </si>
  <si>
    <t>los sindicatos con consideración de más representativos a nivel autonómico</t>
  </si>
  <si>
    <t>los sindicatos con consideración de más representativos a nivel local</t>
  </si>
  <si>
    <t>la regulación de las condiciones en un convenio de empresa no tendría prioridad aplicativa respecto al sector y al autonómico en las s materias de</t>
  </si>
  <si>
    <t xml:space="preserve"> el abono compensación de horas extraordinarias</t>
  </si>
  <si>
    <t>el horario de distribución del tiempo del puesto de trabajo</t>
  </si>
  <si>
    <t>la adaptación de las modalidades de contratación</t>
  </si>
  <si>
    <t>la perspectiva de género debe ser incluida en la planificación de actividades preventivas</t>
  </si>
  <si>
    <t>en todas las actuaciones que ejecuten</t>
  </si>
  <si>
    <t>en todas las actuaciones que ejecuten, con la excepción de aquellas en las que no quepa por su naturaleza  esta consideración</t>
  </si>
  <si>
    <t xml:space="preserve"> en algunas actuaciones que ejecuten</t>
  </si>
  <si>
    <t>el artículo 158 cubre</t>
  </si>
  <si>
    <t>la contingencia de accidente no laboral y enfermedad comun</t>
  </si>
  <si>
    <t>la contingencia de accidente profesional</t>
  </si>
  <si>
    <t>la contingencia de enfermedad profesional</t>
  </si>
  <si>
    <t xml:space="preserve">El plazo para corrección de errores devuelto el parte al empresario por parte de la Entidad Gestora o colaboradora es de </t>
  </si>
  <si>
    <t xml:space="preserve">5 días hábiles </t>
  </si>
  <si>
    <t xml:space="preserve">10 días hábiles </t>
  </si>
  <si>
    <t xml:space="preserve">15 días hábiles </t>
  </si>
  <si>
    <t>Los modelos establecidos para notificar los accidentes de trabajo por la orden TAS/2926/2002</t>
  </si>
  <si>
    <t>Tienen como objetivo principal de recopilar toda la información posible para poder investigar los accidentes de trabajo, facilitando la obligación del empresario establecida en el artículo 16.3 de la LPRL</t>
  </si>
  <si>
    <t xml:space="preserve">Busca la armonización de la comunicación de datos sobre accidentes de trabajo con el resto de Estados miembros de la Unión Europea </t>
  </si>
  <si>
    <t xml:space="preserve">Pretende fortalecer la organización de la documentación necesaria para el tratamiento de los datos de los accidentes de trabajo tanto en soporte físico como en soporte informático </t>
  </si>
  <si>
    <t xml:space="preserve">Entre las funciones destacadas en la carta de servicios del INSST se encuentra la promoción de la salud y epidemiología laboral , en ella se contempla </t>
  </si>
  <si>
    <t xml:space="preserve">la gestión de la red internacional de empresas saludables </t>
  </si>
  <si>
    <t xml:space="preserve">la colaboración con institutos europeos de seguridad y salud </t>
  </si>
  <si>
    <t xml:space="preserve">La vigilancia y supervisión de las prácticas en materia de promoción de la salud realizadas por las empresas </t>
  </si>
  <si>
    <t>la Comisión Nacional de seguridad y salud en el trabajo es un órgano</t>
  </si>
  <si>
    <t xml:space="preserve">bipartito </t>
  </si>
  <si>
    <t xml:space="preserve">tripartito </t>
  </si>
  <si>
    <t xml:space="preserve">cuatripartito </t>
  </si>
  <si>
    <t xml:space="preserve">los inspectores de trabajo y Seguridad Social </t>
  </si>
  <si>
    <t xml:space="preserve">deberán guardar debida reserva sobre cualquier información  que puedan obtener </t>
  </si>
  <si>
    <t xml:space="preserve">Deberán compatibilizar su función de arbitraje con sus funciones de vigilancia y control </t>
  </si>
  <si>
    <t xml:space="preserve">Estarán restringidos en su función de conciliación y mediación si estas facultades se encuentran atribuidas a otros órganos de la administración pública y otros órganos instaurados por sistema de solución de conflictos </t>
  </si>
  <si>
    <t xml:space="preserve">entre las facultades de los inspectores de trabajo y Seguridad Social se encuentra </t>
  </si>
  <si>
    <t xml:space="preserve">entrar en cualquier momento , Sin previo aviso ni consentimiento expreso  en cualquier centro de trabajo público y privado de persona física o jurídica </t>
  </si>
  <si>
    <t>hacerse acompañar en las visitas de la inspección Por la empresa los trabajadores son sus representantes y entidades asesoras siempre que se encuentren autorizadas por las Administración Pública</t>
  </si>
  <si>
    <t xml:space="preserve">Practicar cualquier diligencia de investigación examen de construcción prueba que consideres necesario </t>
  </si>
  <si>
    <t xml:space="preserve">Se entiende por trabajador autónomo aquel que realiza </t>
  </si>
  <si>
    <t xml:space="preserve">de forma personal y directa una actividad lucrativa sujeto o no a contrato de trabajo </t>
  </si>
  <si>
    <t xml:space="preserve">aquel que realiza de forma habitual personal y directa una actividad económica a título creativo sin sujeción por ella  a contrato de trabajo </t>
  </si>
  <si>
    <t xml:space="preserve">aquel que realiza de forma habitual y directa una actividad económica  sin sujeción a contrato de trabajo sea o no titular de empresa individual o familiar </t>
  </si>
  <si>
    <t xml:space="preserve">el 30% aproximado de la población ocupada española se concentra en una franja de edad que es la de </t>
  </si>
  <si>
    <t xml:space="preserve">25 a 34 años </t>
  </si>
  <si>
    <t xml:space="preserve">35 a 44 años </t>
  </si>
  <si>
    <t xml:space="preserve">45 a 54 años </t>
  </si>
  <si>
    <t xml:space="preserve">la agencia europea para la seguridad y salud en el trabajo evaluó el impacto de la automatización llegando a la conclusión de que </t>
  </si>
  <si>
    <t xml:space="preserve">Una elevada automatización aumentará el esfuerzo mental del trabajador y aumentará su control del trabajo </t>
  </si>
  <si>
    <t xml:space="preserve">una elevada automatización hará que los sistemas robóticos si son más flexibles optimicen la carga de trabajo y aumenten la motivación de los trabajadores </t>
  </si>
  <si>
    <t xml:space="preserve">un acoplamiento estrecho entre el trabajador y la tarea del robot puede aumentar el estrés </t>
  </si>
  <si>
    <t xml:space="preserve">un método para la descontaminación del suelo consiste en </t>
  </si>
  <si>
    <t xml:space="preserve">La oxidación química </t>
  </si>
  <si>
    <t>la inmovilización del contaminante solidificandolo</t>
  </si>
  <si>
    <t xml:space="preserve"> ninguna es cierta </t>
  </si>
  <si>
    <t>los contaminantes orgánicos persistentes</t>
  </si>
  <si>
    <t>son compuestos mayoritariamente de origen natural</t>
  </si>
  <si>
    <t>se degradan fácilmente</t>
  </si>
  <si>
    <t>se propagan a largas distancias a través del aire o el agua</t>
  </si>
  <si>
    <t xml:space="preserve">el quinto informe de evaluación Pone su énfasis en </t>
  </si>
  <si>
    <t xml:space="preserve">los efectos físicos Cambio climático </t>
  </si>
  <si>
    <t xml:space="preserve">los efectos meteorológicos y naturales del cambio climático </t>
  </si>
  <si>
    <t xml:space="preserve">los aspectos socioeconómicos del cambio climático y sus consecuencias para el desarrollo sostenible </t>
  </si>
  <si>
    <t>De entre las normativas de protección del medio ambiente de la europea no se encuentra</t>
  </si>
  <si>
    <t>Aguas de baño</t>
  </si>
  <si>
    <t>La directiva seveso III</t>
  </si>
  <si>
    <t xml:space="preserve">Directiva sobre delitos contra el medio ambiente </t>
  </si>
  <si>
    <t>el principal procedimiento de decisión en la Unión Europea es el procedimiento a adopción de legislación es</t>
  </si>
  <si>
    <t>La unanimidad de Estados miembros</t>
  </si>
  <si>
    <t>El procedimiento por mayoría de Estados miembros</t>
  </si>
  <si>
    <t>El procedimiento de codecisión de parlamento y Consejo De Europa</t>
  </si>
  <si>
    <t xml:space="preserve">De entre los principios clave definidos en el Pilar Social de la UE, no se encuentra: </t>
  </si>
  <si>
    <t xml:space="preserve">Educación, formación y aprendizaje permanente </t>
  </si>
  <si>
    <t xml:space="preserve">Igualdad de género </t>
  </si>
  <si>
    <t xml:space="preserve">Abolición del trabajo forzoso  </t>
  </si>
  <si>
    <t>de las siguientes normas ¿cual no tiene naturaleza delegante?</t>
  </si>
  <si>
    <t>la ley general de la Seguridad Social</t>
  </si>
  <si>
    <t>la ley de infracciones y sanciones de orden social</t>
  </si>
  <si>
    <t>los elementos del acto administrativo son</t>
  </si>
  <si>
    <t>el subjetivo, el objetivo y el causal</t>
  </si>
  <si>
    <t>el subjetivo, el objetivo y el formal</t>
  </si>
  <si>
    <t>el subjetivo el objetivo el causal, el doctrinal,  el teleológico y el formal</t>
  </si>
  <si>
    <t>la potestad sancionadora de la administración</t>
  </si>
  <si>
    <t>deriva de la potestad reglamentaria</t>
  </si>
  <si>
    <t>permite a la administración responder ante los particulares por los daños que hubiera podido causarle su actuación</t>
  </si>
  <si>
    <t>cuenta con principios totalmente distintos de los que rigen la potestad de jurisdiccional penal</t>
  </si>
  <si>
    <t>Todas son falsas</t>
  </si>
  <si>
    <t>la mayoría absoluta del Congreso de los Diputados, a propuesta exclusiva del Gobierno.</t>
  </si>
  <si>
    <t xml:space="preserve">Al Presidente de la Mesa del Congreso.  </t>
  </si>
  <si>
    <t xml:space="preserve">Transcurridos sesenta días  sin que ningún candidato hubiera obtenido la  confianza del congreso, el Rey disolverá ambas Cámaras y convocará nuevas  elecciones.  </t>
  </si>
  <si>
    <t xml:space="preserve">Las Cámaras designarán, asimismo, 3 suplentes para cada uno de los turnos por los que  se puede acceder a la designación como Vocal, fijándose el orden por el que deba  procederse en caso de sustitución. </t>
  </si>
  <si>
    <t>El Consejo General del Poder Judicial se renovará en su totalidad cada cinco años,  contados desde la fecha de su constitución.</t>
  </si>
  <si>
    <t>Son electores y elegibles todos los españoles que estén en pleno uso de sus derechos políticos.</t>
  </si>
  <si>
    <t xml:space="preserve">Eficacia, jerarquía, descentralización, desconcentración y cooperación, con sometimiento pleno a la Ley y al Derecho.  </t>
  </si>
  <si>
    <t xml:space="preserve"> solo debe aplicarse a la Administración General del Estado</t>
  </si>
  <si>
    <t xml:space="preserve">Tienen categoría de subsecretario </t>
  </si>
  <si>
    <t>las Administraciones Públicas son estructuras organizativas a las que se les atribuyen efectos frente a terceros o cuya actuación tiene carácter preceptivo</t>
  </si>
  <si>
    <t>unidades administrativas y órganos</t>
  </si>
  <si>
    <t>el artículo 154 de la Constitución española</t>
  </si>
  <si>
    <t>Título X</t>
  </si>
  <si>
    <t>las cámaras pueden aprobar o denegar la cuestión de confianza al gobierno</t>
  </si>
  <si>
    <t>En los archipiélagos, las islas tendrán su administración propia en forma de  Cabildos o Consejos</t>
  </si>
  <si>
    <t>Se establece que las materias no asumidas expresamente por el Estado sean asumidas  por las Comunidades Autónomas a través de sus Estatutos de Autonomía.</t>
  </si>
  <si>
    <t>El régimen aduanero. </t>
  </si>
  <si>
    <t>Autorización para la convocatoria de consultas populares por vía de referéndum</t>
  </si>
  <si>
    <t>20 vocales y un presidente</t>
  </si>
  <si>
    <t>9 años</t>
  </si>
  <si>
    <t>Pueden ser como máximo 370</t>
  </si>
  <si>
    <t>existen 10 comisiones comisiones que preparan proyectos de dictamen, de informe y de resolución</t>
  </si>
  <si>
    <t>ejecuta los programas elaborados por la Comisión Europea</t>
  </si>
  <si>
    <t>un procedimiento mediante el cual la comisión puede previa aprobación por mayoría del parlamento y acuerdo del Consejo puede adoptar una decisión</t>
  </si>
  <si>
    <t>el Consejo y el Parlamento, el Consejo,  la  comisión el Tribunal de Justicia, el comité económico y social europeo y el comité de las regiones</t>
  </si>
  <si>
    <t>el Tribunal de Justicia aún no se ha pronunciado sobre el principio de aplicabilidad directa</t>
  </si>
  <si>
    <t xml:space="preserve">Directiva 2001/26/UE del Consejo </t>
  </si>
  <si>
    <t>elaborara directivas, reglamentos, decisiones, recomendaciones y dictámenes</t>
  </si>
  <si>
    <t xml:space="preserve">Son ciertas la a y la c  </t>
  </si>
  <si>
    <t>todas las anteriores son ramas del derecho público</t>
  </si>
  <si>
    <t>todas las respuestas anteriores son correctas</t>
  </si>
  <si>
    <t>a la regulación del mercado de trabajo</t>
  </si>
  <si>
    <t>de forma general pero con plazo de un año</t>
  </si>
  <si>
    <t>inderogabilidad singular</t>
  </si>
  <si>
    <t>la delegación de firma no implica una traslación del ejercicio de la competencia</t>
  </si>
  <si>
    <t>Dentro del plazo de diez días naturales contados a partir de la fecha en la que el acto administrativo haya sido dictado. </t>
  </si>
  <si>
    <t>actos no sujetos al procedimiento administrativo</t>
  </si>
  <si>
    <t>el sector público discreccional</t>
  </si>
  <si>
    <t>a cumplir las obligaciones de pago a través de utilización de tarjetas de crédito</t>
  </si>
  <si>
    <t xml:space="preserve">En los casos en que proceda reconocer derecho a indemnización por anulación en vía  administrativa o contencioso-administrativa de un acto o disposición de carácter general, el derecho a reclamar prescribirá de forma inmediata a  haberse notificado la resolución administrativa o la  sentencia definitiva. </t>
  </si>
  <si>
    <t>por ley de las Cortes generales Asamblea Legislativa correspondiente</t>
  </si>
  <si>
    <t>Sí, se considera delito. </t>
  </si>
  <si>
    <t>Los que con infracción de las normas de prevención de riesgos laborales y aun no estando legalmente obligados, no faciliten los medios necesarios para que los trabajadores desempeñen su  actividad con las medidas de seguridad e higiene adecuadas, con independencia de la gravedad de  las consecuencias del hecho causante. </t>
  </si>
  <si>
    <t>ning ninguna es ciertauna es cierta</t>
  </si>
  <si>
    <t>la aplicación del principio de publicidad activa es voluntaria por parte de las personas descritas en el ámbito de aplicación de la ley</t>
  </si>
  <si>
    <t>de las medidas de coordinación de actividades  por la prevención de riesgos laborales</t>
  </si>
  <si>
    <t>por circunstancias de la producción</t>
  </si>
  <si>
    <t>en virtud de su autonomía colectiva no tendrán obligación de someterse a los procedimientos de arbitraje regulados por los acuerdos interprofesionales</t>
  </si>
  <si>
    <t>los sindicatos que cuenten con un mínimo del 10% de los miembros de los comités de empresa o delegados de personal en el ámbito geográfico</t>
  </si>
  <si>
    <t xml:space="preserve"> los equipos y medios de producción utilizados por los trabajadores</t>
  </si>
  <si>
    <t>en ninguna actuación</t>
  </si>
  <si>
    <t xml:space="preserve">20 días hábiles </t>
  </si>
  <si>
    <t xml:space="preserve">todas son falsas </t>
  </si>
  <si>
    <t xml:space="preserve">realizar estudios epidemiológicos en materia de prevención de enfermedades profesionales para su comunicación a las autoridades sanitarias </t>
  </si>
  <si>
    <t xml:space="preserve">administrativo </t>
  </si>
  <si>
    <t xml:space="preserve">requerir información siempre ante testigos al empresario o al personal de la empresa sobre cualquier materia </t>
  </si>
  <si>
    <t xml:space="preserve">aquel que realiza de forma habitual una actividad económica lucrativa </t>
  </si>
  <si>
    <t xml:space="preserve">55 a 64 años </t>
  </si>
  <si>
    <t xml:space="preserve">Una excesiva automatización hará que el esfuerzo mental del trabajador sea el adecuado para la tarea y no se descompense </t>
  </si>
  <si>
    <t>son fáciles de metabolizar y eliminar</t>
  </si>
  <si>
    <t>Reglamento de minamata sobre el mercurio</t>
  </si>
  <si>
    <t>El procedimiento de decisión mixta del parlamento europeo, el  Consejo De Europa y la  Comisión Europea</t>
  </si>
  <si>
    <t xml:space="preserve">Sanidad </t>
  </si>
  <si>
    <t>la ley de prevención de riesgos laborales</t>
  </si>
  <si>
    <t>el subjetivo el objetivo el causal,   el teleológico y el formal</t>
  </si>
  <si>
    <t>se reconoce en el artículo 25.1 de la Constitución española</t>
  </si>
  <si>
    <t>los sindicatos de trabajadores  concurren a la formación y manifestación de la voluntad popular y son instrumento fundamental para la participación política</t>
  </si>
  <si>
    <t>los partidos políticos,  sindicatos de trabajadores y asociaciones empresariales concurren a la formación y manifestación de la voluntad popular y son instrumento fundamental para la participación política</t>
  </si>
  <si>
    <t>Según la Constitución Española los actos del Rey serán refrendados por</t>
  </si>
  <si>
    <t>La Reina</t>
  </si>
  <si>
    <t>El Poder Judicial</t>
  </si>
  <si>
    <t>El Presidente del Gobierno en su caso por los ministros competentes</t>
  </si>
  <si>
    <t>El Presidente del Gobierno y en su caso aquellos que designe el rey</t>
  </si>
  <si>
    <t xml:space="preserve">Según se expone en el artículo 113 de la Constitución Española, la moción de censura deberá ser propuesta por: </t>
  </si>
  <si>
    <t xml:space="preserve">Al menos la décima parte de los Diputados.  </t>
  </si>
  <si>
    <t xml:space="preserve">Al menos un veinte por ciento de los Diputados.  </t>
  </si>
  <si>
    <t xml:space="preserve">Al menos la décima parte de cada una de las Cámaras. </t>
  </si>
  <si>
    <t xml:space="preserve">Al menos 20 Diputados y 20 Senadores.  </t>
  </si>
  <si>
    <t>el principio de responsabilidad patrimonial de los entes públicos se encuentra garantizado en el artículo</t>
  </si>
  <si>
    <t>106.2 de la Constitución</t>
  </si>
  <si>
    <t xml:space="preserve"> 104. 1 de la constitución</t>
  </si>
  <si>
    <t xml:space="preserve">El ministro </t>
  </si>
  <si>
    <t>Es el órgano directivo de mayor rango de la Administración General del Estado</t>
  </si>
  <si>
    <t>Son nombrados por el Rey a propuesta del Gobierno</t>
  </si>
  <si>
    <t>Es un órgano político y administrativo</t>
  </si>
  <si>
    <t>No esta sujeto a la Ley 3/2015 reguladora del ejercicio de altos cargo de la Administración General del Estado</t>
  </si>
  <si>
    <t>Conforme el artículo 147 de la Constitución española los estatutos de autonomía deben contener</t>
  </si>
  <si>
    <t>las competencias asumidas dentro o fuera del marco constitucional</t>
  </si>
  <si>
    <t>la delimitación del territorio de la Comunidad Autónoma</t>
  </si>
  <si>
    <t>los derechos fundamentales de los ciudadanos que residan en dicha autonomía</t>
  </si>
  <si>
    <t>régimen estatutario de los  funcionarios de las administraciones públicas</t>
  </si>
  <si>
    <t>legislación sobre expropiación forzosa</t>
  </si>
  <si>
    <t>Los puertos de refugio</t>
  </si>
  <si>
    <t>servicio meteorológico</t>
  </si>
  <si>
    <t>los miembros del Tribunal Constitucional</t>
  </si>
  <si>
    <t>deberán ser siempre jueces</t>
  </si>
  <si>
    <t>deberán ser siempre magistrados</t>
  </si>
  <si>
    <t>deberán ser siempre jueces o magistrados</t>
  </si>
  <si>
    <t>no deberán ser siempre jueces o magistrados</t>
  </si>
  <si>
    <t>La fase escrita del procedimiento europeo</t>
  </si>
  <si>
    <t>debe ser siempre pública</t>
  </si>
  <si>
    <t>es abierta por la Secretaría tras solicitud efectuada por abogado o agente</t>
  </si>
  <si>
    <t>los aspectos principales del recurso se publican  en una comunicación del DOUE  en inglés francés y alemán conjuntamente</t>
  </si>
  <si>
    <t>tras la notificación de la Secretaría al demandado este dispone de 3 meses para presentar el escrito de contestación</t>
  </si>
  <si>
    <t>un acto delegado en materia de procedimiento legislativo europeo</t>
  </si>
  <si>
    <t>es un acto adoptado por la comisión que completa o modifica elementos esenciales de un acto legislativo</t>
  </si>
  <si>
    <t>es un acto legislativo de aplicación específica en materias de competencia de la comisión</t>
  </si>
  <si>
    <t>es un acto no legislativo de aplicación general  adoptado previamente a una delegación de poderes a través de un acto legislativo</t>
  </si>
  <si>
    <t>es un acto adoptado por la comisión y el Parlamento o el Consejo en el que se modifica algún acto legislativo</t>
  </si>
  <si>
    <t>El principio de aplicabilidad directa significa que</t>
  </si>
  <si>
    <t>Su aplicación es directa y por tanto no requiere letrado que medie para la reclamación del mismo</t>
  </si>
  <si>
    <t>Confiere derechos  tanto a las propias Instituciones y a los Estados miembros como a los ciudadanos de la  Unión Europea</t>
  </si>
  <si>
    <t xml:space="preserve">Las directiva de ordenación del tiempo de trabajo no  establece que las autoridades nacionales pueden establecer excepciones a la legislación para los </t>
  </si>
  <si>
    <t xml:space="preserve">ejecutivos dirigentes y otras personas con poder de decisión, </t>
  </si>
  <si>
    <t xml:space="preserve"> trabajadores en régimen familiar</t>
  </si>
  <si>
    <t xml:space="preserve"> responsables  religiosos.</t>
  </si>
  <si>
    <t>Personal de hostelería con actividad nocturna</t>
  </si>
  <si>
    <t xml:space="preserve">La Directiva del Parlamento Europeo y del Consejo, relativa a determinados aspectos de la ordenación del tiempo de trabajo establece períodos de  descanso obligatorios y un límite para el tiempo de trabajo semanal autorizado en la UE, es la directiva </t>
  </si>
  <si>
    <t xml:space="preserve"> 2003/12/CE</t>
  </si>
  <si>
    <t xml:space="preserve"> 2003/88/CE</t>
  </si>
  <si>
    <t>1999/78/CE</t>
  </si>
  <si>
    <t>1992/129/CE</t>
  </si>
  <si>
    <t xml:space="preserve">Los Estados miembros deben garantizar que todas las personas trabajadoras disfruten de: </t>
  </si>
  <si>
    <t>un período de al menos cuatro semanas de vacaciones anuales retribuidas;</t>
  </si>
  <si>
    <t xml:space="preserve"> una duración media del trabajo semanal de como máximo cuarenta y ocho horas,  incluidas las horas extraordinarias, por cada período de siete días.</t>
  </si>
  <si>
    <t>La a y la b son falsas</t>
  </si>
  <si>
    <t>de las siguientes materias cuál no debe ser regulada por ley ordinaria</t>
  </si>
  <si>
    <t>derecho al sistema de asistencia sanitaria</t>
  </si>
  <si>
    <t>derecho a las prestaciones de jubilación</t>
  </si>
  <si>
    <t>derecho a la propia imagen</t>
  </si>
  <si>
    <t>derecho a la vivienda</t>
  </si>
  <si>
    <t>La relación entre la ley estatal y la autonómica</t>
  </si>
  <si>
    <t>se fundamenta en las primacía de la ley estatal</t>
  </si>
  <si>
    <t>se fundamenta en la privacidad de la ley autonómica en el territorio de la Comunidad Autónoma</t>
  </si>
  <si>
    <t>se articula sobre los principios de prevalencia y supletoriedad de derecho estatal</t>
  </si>
  <si>
    <t>es del todo excluyente en sus respectivos ámbitos territoriales</t>
  </si>
  <si>
    <t>cuando la instrucción de un procedimiento disciplinario resulte la existencia de indicios fundados de criminalidad conforme el EBEP deberá ponerse en conocimiento de</t>
  </si>
  <si>
    <t>los tribunales de Justicia</t>
  </si>
  <si>
    <t>el Ministerio fiscal</t>
  </si>
  <si>
    <t>las fuerzas y cuerpos de seguridad del Estado</t>
  </si>
  <si>
    <t>El Ministerio de presidencia del Gobierno</t>
  </si>
  <si>
    <t xml:space="preserve">Uno de los supuestos en los que podrá suspenderse la ejecución de un acto administrativo: </t>
  </si>
  <si>
    <t xml:space="preserve"> Cuando se interponga recurso administrativo en cuanto lo solicite el interesado. </t>
  </si>
  <si>
    <t>Lo señalado en las letras a y c) es cierto</t>
  </si>
  <si>
    <t>¿Qué acto, conforme el artículo 35 de la ley de Procedimiento Administrativo Común de las Administraciones Públicas ha de ser motivado?</t>
  </si>
  <si>
    <t>Los que se separen del criterio por el interesado</t>
  </si>
  <si>
    <t>Los actos que amplien derechos subjetivos o intereses legítimos.</t>
  </si>
  <si>
    <t>Los actos de trámite en los procedimientos de carácter sancionador</t>
  </si>
  <si>
    <t>los actos que pongan fin a los  procedimientos selectivos y de concurrencia competitiva</t>
  </si>
  <si>
    <t>en relación con los efectos de los actos administrativos la ley 39 2015 de 1 de octubre de procedimiento administrativo común de las Administraciones Públicas señala lo siguiente</t>
  </si>
  <si>
    <t>los actos de las Administraciones Públicas sujetos al Derecho Administrativo se presumirán válidos y producirán hubieran efectos desde la fecha en que se notifiquen salvo que ellos en ellos se disponga otra cosa</t>
  </si>
  <si>
    <t>la eficacia del acto no se podrá demorar en ningún caso</t>
  </si>
  <si>
    <t xml:space="preserve">las normas y actos dictados por órganos de las Administraciones Públicas en el ejercicio de su propia competencia no vinculan al resto de órganos administrativos </t>
  </si>
  <si>
    <t>excepcionalmente podrá otorgarse eficacia retroactiva a los actos cuando se dicten en sustitución de actos anulados</t>
  </si>
  <si>
    <t>Según el EBEP no puede dar lugar a falta muy grave</t>
  </si>
  <si>
    <t>la publicación de documentación e información</t>
  </si>
  <si>
    <t>negligencia en custodia de informaciones confidenciales del puesto desempeñado</t>
  </si>
  <si>
    <t>el acoso laboral</t>
  </si>
  <si>
    <t>la disminución de rendimiento en el servicio</t>
  </si>
  <si>
    <t>Conforme el Estatuto básico del empleado público las retribuciones básicas estarán integradas</t>
  </si>
  <si>
    <t>por el sueldo asignado a cada subgrupo o grupo de clasificación profesional, y los trienios, única y exclusivamente</t>
  </si>
  <si>
    <t>por el sueldo asignado a cada subgrupo o grupo de clasificación profesional, y los trienios, y las retribuciones complementarias en función de la progresión alcanzada por el funcionario en su sistema de carrera administrativa</t>
  </si>
  <si>
    <t>por el sueldo asignado a cada subgrupo o grupo de clasificación profesional, y los trienios, y las retribuciones complementarias en función de los servicios extraordinarios prestados fuera de la jornada normal de trabajo</t>
  </si>
  <si>
    <t>por el sueldo asignado a cada subgrupo o grupo de clasificación profesional, y los trienios,  y las retribuciones complementarias en función de   especial dificultad técnica responsabilidad o dedicación exigible para el desempeño en su puesto de trabajo</t>
  </si>
  <si>
    <t>los trabajadores autónomo económicamente dependientes</t>
  </si>
  <si>
    <t>ejecutarán su actividad de manera indiferenciada con los trabajadores que presten servicios bajo contratación laboral por cuenta del cliente</t>
  </si>
  <si>
    <t>dispondrán de la infraestructura productiva y material prestados por el cliente</t>
  </si>
  <si>
    <t>desarrollarán su actividad con los criterios organizativos empresariales establecidos por el cliente</t>
  </si>
  <si>
    <t>percibirán una pregunta prestación económica en función del resultado de su actividad</t>
  </si>
  <si>
    <t>los trabajadores autónomos económicamente dependientes podrán</t>
  </si>
  <si>
    <t>tener a cargo como máximo a una persona para la realización de su actividad</t>
  </si>
  <si>
    <t>contratar con terceros toda su actividad</t>
  </si>
  <si>
    <t>contratar con terceros solo una parte de su actividad</t>
  </si>
  <si>
    <t>con terceros una parte de su actividad en periodos de descanso con fines de adopción</t>
  </si>
  <si>
    <t>los contratos formativos se regulan en el Estatuto de los trabajadores en el artículo</t>
  </si>
  <si>
    <t>los miembros del comité de empresa así como los expertos que les asistan</t>
  </si>
  <si>
    <t xml:space="preserve"> deben observar sigilo en materia de toda información que afecte a la empresa de sus trabajadores representados</t>
  </si>
  <si>
    <t>la empresa deberá trasladar al comité toda información solicitada por este para una adecuada vigilancia del cumplimiento de las obligaciones laborales</t>
  </si>
  <si>
    <t>Solo  los documentos que tienen relación con el volumen de empleo podrán ser utilizados fuera del estricto ámbito de los fines que motivaron su entrega</t>
  </si>
  <si>
    <t xml:space="preserve"> todas son falsas</t>
  </si>
  <si>
    <t>si autoridad laboral se estima que algún convenio conculca la legalidad vigente  lesiona gravemente el interés de terceros</t>
  </si>
  <si>
    <t>se resolverá mediante nulidad del mismo  por acuerdo de las partes</t>
  </si>
  <si>
    <t>se presentará denuncia ante la Inspección de Trabajo y Seguridad Social</t>
  </si>
  <si>
    <t>se dirigirá a la jurisdicción social</t>
  </si>
  <si>
    <t>se anulará de oficio  la parte viciada legalmente, por la propia autoridad laboral</t>
  </si>
  <si>
    <t>cuando concurran causas técnicas organizativas económicas o de producción se podrá, inaplicar las condiciones de trabajo, por acuerdo entre la empresa y los representantes de los  trabajadores, en materia de</t>
  </si>
  <si>
    <t>jornada máxima semanal</t>
  </si>
  <si>
    <t>aplicación de salario mínimo</t>
  </si>
  <si>
    <t>categorías profesionales</t>
  </si>
  <si>
    <t>régimen de trabajo a turnos</t>
  </si>
  <si>
    <t xml:space="preserve">La comunicación de las enfermedades profesionales debe realizarse dentro de los </t>
  </si>
  <si>
    <t xml:space="preserve">10 días hábiles desde la fecha del diagnóstico de la enfermedad </t>
  </si>
  <si>
    <t>15 días hábiles desde la fecha del diagnóstico de la enfermedad</t>
  </si>
  <si>
    <t>5 días hábiles desde la fecha del diagnóstico de la enfermedad</t>
  </si>
  <si>
    <t>Un mes desde la fecha del diagnóstico de la enfermedad</t>
  </si>
  <si>
    <t xml:space="preserve">actualmente el Instituto nacional de seguridad y salud en el trabajo </t>
  </si>
  <si>
    <t>Posee todas las competencias establecidas en el Real decreto 577 /1982</t>
  </si>
  <si>
    <t>No posee todas las competencias establecidas en el Real decreto 577 /1982 Porque una buena parte está transferida a las comunidades autónomas</t>
  </si>
  <si>
    <t>No posee todas las competencias establecidas en el Real decreto 577 /1982 Porque esta esta norma está derogada</t>
  </si>
  <si>
    <t xml:space="preserve">Existe un conflicto de competencias entre el Real decreto 577 /1982 y las funciones establecidas en el artículo 8 De prevención de riesgos laborales </t>
  </si>
  <si>
    <t xml:space="preserve">en materia de vigilancia y exigencia del cumplimiento de las normas legales la Inspección de Trabajo no tiene competencias en materia de </t>
  </si>
  <si>
    <t xml:space="preserve">Prevención de riesgos laborales y su cumplimiento normativo jurídico técnico </t>
  </si>
  <si>
    <t xml:space="preserve">tutela y promoción de la igualdad </t>
  </si>
  <si>
    <t xml:space="preserve">normas de colocación y empleo </t>
  </si>
  <si>
    <t xml:space="preserve">bajas laborales por enfermedad y accidente de trabajo </t>
  </si>
  <si>
    <t>El artículo 25 de la Ley 23/2015 establece que</t>
  </si>
  <si>
    <t>La Administración General del Estado y las Administraciones Locales, en el ámbito de sus respectivas competencias, garantizarán el ejercicio y la  eficacia del servicio público de la Inspección de Trabajo y Seguridad Social</t>
  </si>
  <si>
    <t>La Administración General del Estado garantizará, en el ámbito de sus respectivas competencias, garantizarán el ejercicio y la  eficacia del servicio público de la Inspección de Trabajo y Seguridad Social</t>
  </si>
  <si>
    <t>La Administración General del Estado y las Administraciones de las Comunidades  Autónomas, en el ámbito de sus respectivas competencias, garantizarán el ejercicio y la  eficacia del servicio público de la Inspección de Trabajo y Seguridad Social</t>
  </si>
  <si>
    <t>La Administración General del Estado y las administración institucional , en el ámbito de sus respectivas competencias, garantizarán el ejercicio y la  eficacia del servicio público de la Inspección de Trabajo y Seguridad Social</t>
  </si>
  <si>
    <t>*En relación con la Encuesta Anual Laboral (EAL) del Ministerio de Trabajo y Economía Social,  identifique qué afirmación es verdadera</t>
  </si>
  <si>
    <t>Se incluyen empresas de todo el territorio nacional. </t>
  </si>
  <si>
    <t>Uno de sus objetivos es analizar la evolución de la siniestralidad laboral en el ámbito nacional.</t>
  </si>
  <si>
    <t>Se incluyen las empresas a partir de cinco asalariados en media durante los meses que la empresa ha tenido trabajadores en alta laboral en el año de referencia. </t>
  </si>
  <si>
    <t>Se incluyen todas las actividades económicas incluyendo la Administración Pública</t>
  </si>
  <si>
    <t>La encuesta anual laboral incluye un módulo de preguntas sobre prevención de riesgos laborales</t>
  </si>
  <si>
    <t xml:space="preserve">Que se incluye cada 3 años </t>
  </si>
  <si>
    <t xml:space="preserve">que se incluye cada año </t>
  </si>
  <si>
    <t xml:space="preserve">que se incluye cada 2 años </t>
  </si>
  <si>
    <t xml:space="preserve">que se incluye cada 4 años </t>
  </si>
  <si>
    <t>Un dispositivo IoT no es</t>
  </si>
  <si>
    <t xml:space="preserve">una Cámara </t>
  </si>
  <si>
    <t xml:space="preserve">una luminaria </t>
  </si>
  <si>
    <t xml:space="preserve">un ratón </t>
  </si>
  <si>
    <t xml:space="preserve">un dispositivo de medición </t>
  </si>
  <si>
    <t>las sustancias que agotan en la capa de ozono fueron reguladas en el convenio</t>
  </si>
  <si>
    <t>de Montreal 1987</t>
  </si>
  <si>
    <t>de Estocolmo 1972</t>
  </si>
  <si>
    <t>De Kyoto 1997</t>
  </si>
  <si>
    <t>de Río de Janeiro 1992</t>
  </si>
  <si>
    <t xml:space="preserve">las emisiones mundiales de dióxido de carbono desde 1990 han aumentado </t>
  </si>
  <si>
    <t xml:space="preserve">un 10% </t>
  </si>
  <si>
    <t xml:space="preserve">un 20% </t>
  </si>
  <si>
    <t xml:space="preserve">un 30% </t>
  </si>
  <si>
    <t xml:space="preserve">un 50% </t>
  </si>
  <si>
    <t>en relación con las competencias de desarrollo</t>
  </si>
  <si>
    <t xml:space="preserve">se puede decir que el tribunal supremo ha reiterado que legislación básica es sinónimo de ley de bases (STC 1/82) </t>
  </si>
  <si>
    <t>El Supremo ha declarado que las bases deben estar exclusivamente recogidas en las leyes (STC 31/2010). Y no en actos de ejecución o normas reglamentarias</t>
  </si>
  <si>
    <t>el TC ha declarado que la regulación básica, no puede llegar a tal grado de desarrollo que se deje vacía de contenido la competencia de la comunidad autónoma.</t>
  </si>
  <si>
    <t>La Constitución normalmente reserva las leyes de bases a las comunidades autónomas y el desarrollo de ejecución de éstas al estado</t>
  </si>
  <si>
    <t>El artículo 140 de la Constitución establece que</t>
  </si>
  <si>
    <t>la Constitución garantiza la autonomía de los municipios</t>
  </si>
  <si>
    <t>El Estado se organiza territorialmente en municipios, en provincias y en las Comunidades Autónomas que se constituyan. Todas estas entidades gozan de autonomía para la gestión de sus respectivos intereses</t>
  </si>
  <si>
    <t>gobierno y la administración autónoma de las provincias estarán encomendados a  Diputaciones u otras Corporaciones de carácter representativo</t>
  </si>
  <si>
    <t>Se podrán crear agrupaciones de municipios diferentes de la provincia.</t>
  </si>
  <si>
    <t>el superior jerárquico a un funcionario bajo sus órdenes no podrá</t>
  </si>
  <si>
    <t>prohibirle una entrevista con el Defensor del Pueblo si no se acompaña de escrito debidamente motivado</t>
  </si>
  <si>
    <t>prohibir respuesta a la requisitoria de Defensor del Pueblo si no se acompaña de escrito debidamente motivado</t>
  </si>
  <si>
    <t xml:space="preserve">a y la B son correctas </t>
  </si>
  <si>
    <t>la A Y la B son falsas</t>
  </si>
  <si>
    <t>no puede intervenir en la fiscalización de cuentas las comunidades autónomas</t>
  </si>
  <si>
    <t>puede intervenir en la fiscalización de cuentas las comunidades autónomas</t>
  </si>
  <si>
    <t>puede intervenir en la fiscalización pero no realizar juicios de cuentas</t>
  </si>
  <si>
    <t>puede intervenir solo a petición de los órganos de la Comunidad Autónoma</t>
  </si>
  <si>
    <t>el Tribunal Constitucional actúa</t>
  </si>
  <si>
    <t>en pleno, comisiones y Consejo</t>
  </si>
  <si>
    <t xml:space="preserve"> en pleno , en sala y en comisiones</t>
  </si>
  <si>
    <t>en pleno en sala  o en sección</t>
  </si>
  <si>
    <t>en pleno, Consejo o sala</t>
  </si>
  <si>
    <t>La comisión consultiva de las transformaciones industriales</t>
  </si>
  <si>
    <t>El observatorio de transición digital y mercado único</t>
  </si>
  <si>
    <t>La comisión para el control de accidentes de trabajo y enfermedades profesionales en el Espacio Europeo</t>
  </si>
  <si>
    <t>El observatorio de desarrollo sostenible</t>
  </si>
  <si>
    <t>En que año se produce la adhesión  de la República Checa, de Estonia, de Chipre, de Letonia, de Lituania,  de Hungría, de Malta, de Polonia, de Eslovenia y de Eslovaquia</t>
  </si>
  <si>
    <t>En que año se produce la adhesión  de Bulgaria y Rumania</t>
  </si>
  <si>
    <t>El titulo X del Tratado TFUE establece que La Unión y los Estados miembros, tendrán como objetivo (entre otros)</t>
  </si>
  <si>
    <t xml:space="preserve">el fomento del empleo, </t>
  </si>
  <si>
    <t>mercado de trabajo orientado, capaz de afrontar a la revolución digital</t>
  </si>
  <si>
    <t>empleos decentes y sostenibles</t>
  </si>
  <si>
    <t>una comisión legislativa puede aprobar</t>
  </si>
  <si>
    <t>una Ley Orgánica</t>
  </si>
  <si>
    <t>una ley ordinaria</t>
  </si>
  <si>
    <t>un proyecto de ley</t>
  </si>
  <si>
    <t>El funcionario declarado en suspensión de funciones, conforme establecido en el EBEP</t>
  </si>
  <si>
    <t xml:space="preserve">quedará privado durante el tiempo de permanencia en la misma en el ejercicio de sus funciones y de algunos derechos inherentes a tal condición </t>
  </si>
  <si>
    <t xml:space="preserve">determinará la pérdida del puesto de trabajo cuando si la suspensión excede  de 12 meses </t>
  </si>
  <si>
    <t xml:space="preserve">la suspensión firme no puedo exceder de 5 años </t>
  </si>
  <si>
    <t xml:space="preserve">la suspensión firme se impondrá en virtud de sentencia dictada en causa criminal o por sanción disciplinaria </t>
  </si>
  <si>
    <t>Siguiendo lo establecido en el artículo 89 del Estatuto Básico del Empleado Público</t>
  </si>
  <si>
    <t xml:space="preserve">Quienes se encuentren en situación de excedencia por interés particular devengarán  retribuciones, y les será computable el tiempo que permanezcan en tal situación a efectos de  ascensos, trienios y derechos en el régimen de Seguridad Social que les sea de aplicación. </t>
  </si>
  <si>
    <t xml:space="preserve">Los funcionarios de carrera tendrán derecho a un período de excedencia de duración no superior  a tres años, en computo total para atender al cuidado de los hijos que se tengan a cargo,  tanto cuando lo sea por naturaleza como por  adopción, o  guarda legal. Este periodo será único para la totalidad de hijos a cargo yadopciones o guarda legal </t>
  </si>
  <si>
    <t>El tiempo de permanencia en situación de excedencia por cuidado de familiar a cargo, no será computable a efectos de trienios, carrera y  derechos en el régimen de Seguridad Social que sea de aplicación.</t>
  </si>
  <si>
    <t xml:space="preserve">Procederá declarar de oficio la excedencia voluntaria por interés particular cuando finalizada la causa que determinó el pase a una situación distinta a la de servicio activo, se incumpla la obligación de solicitar el reingreso al servicio activo en el plazo en que se determine  reglamentariamente. </t>
  </si>
  <si>
    <t>El candidato a la Presidencia del Gobierno es:</t>
  </si>
  <si>
    <t>Elegido por los ciudadanos</t>
  </si>
  <si>
    <t>Propuesto por el Congreso de los Diputados</t>
  </si>
  <si>
    <t>Propuesto por el Rey</t>
  </si>
  <si>
    <t>Elegido por el Presidente del Congreso</t>
  </si>
  <si>
    <t>el quebrantamiento de la prohibición de hacer uso de su condición para otros fines públicos o privados</t>
  </si>
  <si>
    <t>podrá dar lugar a que el pleno por mayoría de tres quintos  destituya el vocal infractor</t>
  </si>
  <si>
    <t>dará lugar a la inhabilitación del vocal y en su demérito en la carrera judicial en los siguientes 5 año</t>
  </si>
  <si>
    <t>¿Cuál de las siguientes administraciones no está regulada por la Ley 40/2015?</t>
  </si>
  <si>
    <t>Los ministerios</t>
  </si>
  <si>
    <t>Las Delegaciones de Gobierno</t>
  </si>
  <si>
    <t>Los Servicios Comunes</t>
  </si>
  <si>
    <t>Las oficinas consulares</t>
  </si>
  <si>
    <t>Los órganos de la administración periférica de la Administración General del Estado</t>
  </si>
  <si>
    <t>Están regulados en la Constitución Española</t>
  </si>
  <si>
    <t>Se organiza, territorialmente y para el cumplimiento de los fines del Estado en Comunidades Autónomas, asignando a cada una un Delegado de Gobierno , conforme al artículo 141 de la Constitución Española</t>
  </si>
  <si>
    <t>En provincias en las que se requiere duplicar la estructura por coincidir los órganos de Delegado del Gobierno y Subdelegado del Gobierno , se comparten las estructuras administrativas para evitar duplicidad del gasto</t>
  </si>
  <si>
    <t xml:space="preserve">En el caso de la Administración General del Estado , la personalidad jurídica de los órganos de la administración periférica y los órganos de la administración central  </t>
  </si>
  <si>
    <t>En sentido estricto se puede decir que las comunidades autónomas tienen según sus materias  competencias</t>
  </si>
  <si>
    <t>Legislativas,  ejecutivas  y judiciales</t>
  </si>
  <si>
    <t>Los proyectos, construcción y explotación de los aprovechamientos hidráulicos, canales y regadíos</t>
  </si>
  <si>
    <t>Nacionalidad, inmigración, emigración</t>
  </si>
  <si>
    <t>Las obras públicas de interés de la Comunidad Autónoma en su propio territorio</t>
  </si>
  <si>
    <t>aeropuertos de interés general</t>
  </si>
  <si>
    <t>régimen general de comunicaciones</t>
  </si>
  <si>
    <t>Los proyectos, construcción y explotación de los aprovechamientos hidráulicos, canales y regadíos de interés de la Comunidad Autónoma</t>
  </si>
  <si>
    <t>cables aéreos, submarinos y radiocomunicación</t>
  </si>
  <si>
    <t>las salas de que consta el Tribunal Constitucional son</t>
  </si>
  <si>
    <t>El CESE incluye los tres grupos siguientes</t>
  </si>
  <si>
    <t>Organizaciones de empresarios, empleados. Organizaciones de la sociedad civil, representantes de los estados y representantes de la Unión Europea (un miembro de cada institución: Comisión, Consejo y Parlamento)</t>
  </si>
  <si>
    <t>Organizaciones de empresarios, empleados y representantes políticos de los estados</t>
  </si>
  <si>
    <t>Organizaciones de empresarios, representantes de la Comisión Europea, del Parlamento Europeo y del Consejo Europeo</t>
  </si>
  <si>
    <t>Organizaciones de empresarios, empleados y Organizaciones de la sociedad civil</t>
  </si>
  <si>
    <t>En la adopción de las directivas relativas a seguridad y salud</t>
  </si>
  <si>
    <t>se sigue el procedimiento legislativo ordinario</t>
  </si>
  <si>
    <t>se sigue el procedimiento de urgencia y examen</t>
  </si>
  <si>
    <t>el Consejo de Ministros adopta la iniciativa inicial</t>
  </si>
  <si>
    <t>no es necesario consultar a ningún comité previamente a su adopción</t>
  </si>
  <si>
    <t xml:space="preserve">El Parlamento Europeo y el Consejo, con arreglo al procedimiento legislativo ordinario y previa consulta al Comité Económico y Social y al Comité de las Regiones, podrán adoptar medidas para  alentar la cooperación entre los Estados miembros y apoyar la actuación de estos últimos en el  ámbito del empleo </t>
  </si>
  <si>
    <t>Estas medidas no incluirán armonización de las disposiciones legales</t>
  </si>
  <si>
    <t xml:space="preserve"> Estas medidas incluirán armonización de las disposiciones legales</t>
  </si>
  <si>
    <t>Estas medidas incluirán armonización de las disposiciones legales y reglamentarias</t>
  </si>
  <si>
    <t>Estas medidas incluirán armonización de las disposiciones reglamentarias</t>
  </si>
  <si>
    <t>el reglamento es</t>
  </si>
  <si>
    <t>una norma escrita que emana del poder ejecutivo</t>
  </si>
  <si>
    <t>una norma escrita que emana del poder legislativo</t>
  </si>
  <si>
    <t>una norma escrita que emana del poder judicial</t>
  </si>
  <si>
    <t>una norma escrita que emana del poder consultivo</t>
  </si>
  <si>
    <t>dentro de los límites de la potestad reglamentaria se pone de manifiesto que existen una serie de materias que solo pueden ser reguladas por ley esta definición se correlaciona con el principio de</t>
  </si>
  <si>
    <t>Los actos irregulares son aquellos que :</t>
  </si>
  <si>
    <t>Pueden ser objeto de conversión</t>
  </si>
  <si>
    <t xml:space="preserve"> Pueden ser objeto de convalidación </t>
  </si>
  <si>
    <t xml:space="preserve">Pueden ser objeto de declaración de anulabilidad </t>
  </si>
  <si>
    <t>Todas las anteriores son ciertas</t>
  </si>
  <si>
    <t>en cuanto a los actos de instrucción el órgano instructor adoptará las medidas necesarias para lograr el pleno respeto a</t>
  </si>
  <si>
    <t>los principios de eficacia y proporcionalidad los interesados en el procedimiento</t>
  </si>
  <si>
    <t>los principios de contradicción y de igualdad de los interesados en el procedimiento</t>
  </si>
  <si>
    <t>los principios de cooperación y de buena regulación de los interesados en el procedimiento</t>
  </si>
  <si>
    <t>los principios de eficiencia y de necesidad de los interesados en el procedimiento</t>
  </si>
  <si>
    <t>no tendrán la consideración de contratos privados</t>
  </si>
  <si>
    <t>los contratos que tengan por objeto los servicios financieros</t>
  </si>
  <si>
    <t xml:space="preserve">los contratos que tengan por objeto la creación e interpretación artística y literaria </t>
  </si>
  <si>
    <t>los contratos que tengan por objeto los espectáculos públicos  numerados en la LCSP</t>
  </si>
  <si>
    <t>los los de naturaleza administrativa especial por estar vinculados al giro o tráfico específico de la administración contratante</t>
  </si>
  <si>
    <t>la Delegación del Gobierno contra la violencia de género tienen nivel orgánico d</t>
  </si>
  <si>
    <t>subsecretaría</t>
  </si>
  <si>
    <t>subdirección general</t>
  </si>
  <si>
    <t>Secretaría de Estado</t>
  </si>
  <si>
    <t>los datos abiertos</t>
  </si>
  <si>
    <t>son proporcionados por el sector público para su uso exclusivo por parte de las personas jurídicas</t>
  </si>
  <si>
    <t>pueden ser utilizados reutilizados y redistribuidos sin límite ni reconocimiento de autoría</t>
  </si>
  <si>
    <t>permiten el desarrollo de nuevos productos servicios y soluciones de alto valor socioeconómico</t>
  </si>
  <si>
    <t>los datos abiertos pueden ser utilizados libremente pero nunca con fines comerciales</t>
  </si>
  <si>
    <t>reutilización de datos supone</t>
  </si>
  <si>
    <t>actividades de copia y difusión, pero no la modificación o adaptación de la información</t>
  </si>
  <si>
    <t>mejora la fiabilidad, pero no la seguridad de los datos</t>
  </si>
  <si>
    <t>revierte en la sociedad del conocimiento pero no especialmente en las condiciones de transparencia</t>
  </si>
  <si>
    <t>una de las bases del objetivo número 8 es</t>
  </si>
  <si>
    <t>promover el empleo de los jóvenes</t>
  </si>
  <si>
    <t>empoderar económicamente a las mujeres</t>
  </si>
  <si>
    <t>eliminar el trabajo infantil</t>
  </si>
  <si>
    <t>el crecimiento económico según el objetivo de desarrollo sostenible número 8 debe ser</t>
  </si>
  <si>
    <t>sostenido</t>
  </si>
  <si>
    <t>inclusivo</t>
  </si>
  <si>
    <t>sostenible</t>
  </si>
  <si>
    <t>las empresas de trabajo temporal puede tener como actividad</t>
  </si>
  <si>
    <t>la puesta a disposición de trabajadores para cederlos a otras empresas por ellos contratados</t>
  </si>
  <si>
    <t>la actuación como agencias de colocación</t>
  </si>
  <si>
    <t>actividades de formación para la cualificación profesional</t>
  </si>
  <si>
    <t>la formalización de estos contratos para entender situaciones especiales con una duración reducida puede ser utilizada por las empresas durante</t>
  </si>
  <si>
    <t>180 días durante el año natural</t>
  </si>
  <si>
    <t>30 días durante el año natural</t>
  </si>
  <si>
    <t>60 días durante el año natural</t>
  </si>
  <si>
    <t>90 días durante el año natural</t>
  </si>
  <si>
    <t>el artículo 65 en el texto refundido del Estatuto de los trabajadores establece que  en relación con el deber de sigilo no</t>
  </si>
  <si>
    <t>existirá este tras la expiración de mandato del representante de los trabajadores</t>
  </si>
  <si>
    <t>abarcará aquellos datos que tengan relación con el volumen de empleo en la empresa</t>
  </si>
  <si>
    <t>afectará a documentos entregados por la empresa al comité en materias industriales financieras o comerciales  a divulgación hubiera ocasionar perjuicios a la estabilidad económica de la empresa</t>
  </si>
  <si>
    <t>*Las competencias de vigilancia y control del comité de empresa están en el artículo 64 apartado  7 del Estatuto de los Trabajadores, cuyo Texto refundido fue aprobado por Real Decreto Legislativo  2/2015, de 23 de octubre. Señale cuál de las siguientes competencias no es correcta:</t>
  </si>
  <si>
    <t>De vigilancia en el cumplimiento de las normas vigentes en materia laboral, de seguridad social  y de empleo, así como del resto de los pactos, condiciones y usos de empresa en vigor, formulan do, en su caso, las acciones legales oportunas ante el empresario y los organismos o tribunales  competentes</t>
  </si>
  <si>
    <t>Participar, como se determine por convenio colectivo, en la gestión de obras sociales establecidas en la empresa en beneficio de los trabajadores o de sus familiares.  </t>
  </si>
  <si>
    <t>Colaborar con la dirección de la empresa para conseguir el establecimiento de cuantas medi das procuren el mantenimiento y el incremento de la productividad, así como la sostenibilidad am biental de la empresa, si así está pactado en los convenios colectivos</t>
  </si>
  <si>
    <t>Colaborar con la dirección de la empresa en el establecimiento y puesta en marcha de medidas  de cohesión social y definición de criterios de mejora retributiva</t>
  </si>
  <si>
    <t>sí el convenio colectivo firmado se sospecha que puede contener discriminaciones directas o indirectas por razón de sexo</t>
  </si>
  <si>
    <t>será objeto de denuncia ante el Tribunal Constitucional por vulneración del artículo 14 que regula de la igualdad</t>
  </si>
  <si>
    <t>se podrá recabar asesoramiento del Instituto de la mujer</t>
  </si>
  <si>
    <t>el convenio será nulo de pleno derecho en todos sus términos</t>
  </si>
  <si>
    <t>se denunciará ante el Ministerio de igualdad</t>
  </si>
  <si>
    <t>no es una Entidad Gestora</t>
  </si>
  <si>
    <t>El Instituto Nacional de la Seguridad Social</t>
  </si>
  <si>
    <t>Instituto nacional de salud</t>
  </si>
  <si>
    <t>El Instituto nacional de gestión sanitaria</t>
  </si>
  <si>
    <t>El Instituto de mayores y servicios sociales</t>
  </si>
  <si>
    <t>los órganos de participación  de una mutua de accidentes de trabajo son</t>
  </si>
  <si>
    <t>la comisión paritaria y  la comisión negociadora</t>
  </si>
  <si>
    <t>la comisión de control y seguimiento y la comisión de prestaciones especiales</t>
  </si>
  <si>
    <t>la comisión económica , la comisión consultiva y la comisión de gobierno</t>
  </si>
  <si>
    <t xml:space="preserve">En caso de devolución del parte de enfermedad profesional por información incompleta de la Entidad Gestora a la empresa esta última deberá remitir toda la información </t>
  </si>
  <si>
    <t xml:space="preserve">en los 10 días hábiles siguientes a la primera comunicación </t>
  </si>
  <si>
    <t>en los 3 días hábiles siguientes a la primera comunicación</t>
  </si>
  <si>
    <t>en los 5 días hábiles siguientes a la primera comunicación</t>
  </si>
  <si>
    <t>en el día  hábil siguiente a la primera comunicación</t>
  </si>
  <si>
    <t xml:space="preserve">El artículo 8 de la ley de prevención de riesgos laborales establece que El Instituto Nacional de Seguridad y salud en el trabajo es </t>
  </si>
  <si>
    <t>es el órgano científico técnico especializado de la Administración Pública que tiene como misión el análisis y estudio de las condiciones de seguridad y salud en el trabajo, así como la promoción y apoyo a la mejora de las mismas.</t>
  </si>
  <si>
    <t xml:space="preserve"> establecerá la cooperación necesaria con los órganos de las Comunidades Autónomas con competencias en esta materia</t>
  </si>
  <si>
    <t xml:space="preserve">Ambas son ciertas </t>
  </si>
  <si>
    <t>*En aplicación del artículo 85 de la Ley General de la Seguridad Social, cuyo Texto refundido se  aprobó por Real Decreto Legislativo 8/2015, de 30 de octubre, pueden ser órganos de gobierno de  las Mutuas Colaboradoras con la Seguridad Social: </t>
  </si>
  <si>
    <t>La Junta General, la Junta Directiva y el Director Gerente</t>
  </si>
  <si>
    <t>La Junta General, la Junta Directiva y la Comisión de Control y Seguimiento. </t>
  </si>
  <si>
    <t>La Comisión de Prestaciones Especiales y la Comisión de Control y Seguimiento</t>
  </si>
  <si>
    <t>La Junta General, la Junta Directiva y el Presidente</t>
  </si>
  <si>
    <t xml:space="preserve">Internet de las cosas es un concepto que consiste en </t>
  </si>
  <si>
    <t xml:space="preserve">la creación de objetos materiales desde programas y algoritmos informáticos </t>
  </si>
  <si>
    <t xml:space="preserve">la interconexión de dispositivos de uso no personal permitiendo la transmisión de información y la integración remota con los mismos </t>
  </si>
  <si>
    <t xml:space="preserve">el soporte material de los elementos Informáticos de conectables  a internet </t>
  </si>
  <si>
    <t>no es un contaminante inorgánico</t>
  </si>
  <si>
    <t>el antimonio</t>
  </si>
  <si>
    <t>el arsénico</t>
  </si>
  <si>
    <t>el selenio</t>
  </si>
  <si>
    <t>el petróleo</t>
  </si>
  <si>
    <t>entre las sustancias y compuestos químicos que contaminan el medio ambiente y provocan daños a la salud se pueden identificar los siguientes</t>
  </si>
  <si>
    <t>microplásticos, contaminantes orgánicos persistentes, mercurio, fitosanitarios y dióxido de carbono</t>
  </si>
  <si>
    <t>microplásticos, contaminantes orgánicos persistentes, óxidos metálicos, biocidas, fitosanitarios y dióxido de carbono</t>
  </si>
  <si>
    <t>microplásticos, contaminantes orgánicos persistentes, mercurio, tributilo de estaño, fitosanitarios y dióxido de carbono</t>
  </si>
  <si>
    <t>microplásticos, contaminantes orgánicos persistentes, mercurio, biocidas y fitosanitarios</t>
  </si>
  <si>
    <t xml:space="preserve">En materia internacional el Instituto no participa en </t>
  </si>
  <si>
    <t>el ACOSH (el comité consultivo de seguridad y salud de la Comisión Europea )</t>
  </si>
  <si>
    <t>el PEROSH (la asociación europea para la investigación en seguridad y salud en el trabajo )</t>
  </si>
  <si>
    <t xml:space="preserve">la asociación internacional de la Seguridad Social </t>
  </si>
  <si>
    <t>el NIOSH</t>
  </si>
  <si>
    <t xml:space="preserve">Del total de emisiones de combustible fósil emitidas a la atmósfera los países más desarrollados concentran aproximadamente el </t>
  </si>
  <si>
    <t>no es una función Del Rey de carácter simbólico o representativo</t>
  </si>
  <si>
    <t xml:space="preserve"> ser el jefe del Estado</t>
  </si>
  <si>
    <t>ser símbolo de unidad y permanencia del Estado</t>
  </si>
  <si>
    <t>ser árbitro y moderador de funcionamiento regular de las instituciones</t>
  </si>
  <si>
    <t>ejercer el alto patronazgo de las reales academias</t>
  </si>
  <si>
    <t>dentro de las funciones normativas del Gobierno no se encuentra</t>
  </si>
  <si>
    <t>La doctrina suele distinguir entre 2 tipos de funciones del Rey</t>
  </si>
  <si>
    <t>Cuál de las siguientes afirmaciones es correcta en referencia a las Cortes Generales:</t>
  </si>
  <si>
    <t>El Congreso se compone de un mínimo de 200 y un máximo de 400 Diputados.</t>
  </si>
  <si>
    <t>Los Presidentes de las Cámaras ejercen en nombre de las mismas todos los poderes administrativos y facultades de policía en el interior de sus respectivas sedes</t>
  </si>
  <si>
    <t>Se podrá ser miembro de las dos Cámaras simultáneamente siempre que sean elegidos por sufragio universal, libre, igual, directo y secreto, en los términos que establezca la ley.</t>
  </si>
  <si>
    <t>entre las funciones descritas en la Ley Orgánica del Poder Judicial atribuidas al Consejo General del Poder Judicial no se encuentra la de</t>
  </si>
  <si>
    <t>Ejecutar la responsabilidad patrimonial por anormal funcionamiento de la administración De Justicia</t>
  </si>
  <si>
    <t>proponer medidas de refuerzo precisas en órganos judiciales</t>
  </si>
  <si>
    <t>aprobar la relación de puestos de trabajo del personal funcionario y su servicio</t>
  </si>
  <si>
    <t>recibir quejas de los ciudadanos en relación con la administración de Justicia</t>
  </si>
  <si>
    <t>*De acuerdo con lo previsto en el artículo 595.2 de la Ley Orgánica 6/1985, de 1 de julio, del Poder  Judicial en el Consejo General del Poder Judicial existirán las siguientes Comisiones</t>
  </si>
  <si>
    <t>Permanente, disciplinaria, de Asuntos Económicos y de Igualdad. </t>
  </si>
  <si>
    <t>Permanente, de Asuntos Económicos, de Igualdad y de asuntos militares. </t>
  </si>
  <si>
    <t>Permanente, disciplinaria, de Igualdad y de asuntos militares. </t>
  </si>
  <si>
    <t>Permanente, disciplinaria, de Asuntos Económicos, de Igualdad y de medio ambiente</t>
  </si>
  <si>
    <t>forma parte de la administración pública al ser el órgano de dirección de esta</t>
  </si>
  <si>
    <t>no forma parte de la administración pública por ser un órgano político</t>
  </si>
  <si>
    <t>como parte de la administración pública se encuentra íntegramente sometido al Derecho Administrativo</t>
  </si>
  <si>
    <t>en el artículo 105 b de la Constitución española se regula</t>
  </si>
  <si>
    <t>el principio de transparencia en el acceso de los ciudadanos a los archivos y registros administrativos</t>
  </si>
  <si>
    <t>el principio de objetividad de la administración</t>
  </si>
  <si>
    <t>el principio de servicio al interés general</t>
  </si>
  <si>
    <t>el principio de tutela judicial de la administración</t>
  </si>
  <si>
    <t>al presidente del órgano colegiado</t>
  </si>
  <si>
    <t>al secretario del órgano colegiado</t>
  </si>
  <si>
    <t>al vicepresidente del órgano colegiado</t>
  </si>
  <si>
    <t>al vocal mayor de mayor edad del órgano colegiado</t>
  </si>
  <si>
    <t>La organización central se encuentra regulada en la ley 40/2015 en</t>
  </si>
  <si>
    <t>El capítulo II del título I “Los ministerios y su estructura interna”</t>
  </si>
  <si>
    <t>En el Capítulo II del título preliminar “Los órganos de las administraciones públicas”</t>
  </si>
  <si>
    <t>En el  capítulo II del título II: “Organización y funcionamiento del sector público institucional”</t>
  </si>
  <si>
    <t>En el título III “Relaciones interadministrativas”</t>
  </si>
  <si>
    <t>*El artículo 3 de la Ley 40/2015, de 1 de octubre, de Régimen Jurídico del Sector Público, recoge expresamente: </t>
  </si>
  <si>
    <t>El principio de cooperación, colaboración y coordinación entre las Administraciones Públicas y  los principios de intervención de las Administraciones Públicas para el desarrollo de su actividad.</t>
  </si>
  <si>
    <t>El principio de cooperación, colaboración y coordinación entre las Administraciones Públicas y  los principios de buena fe, confianza legítima y lealtad institucional</t>
  </si>
  <si>
    <t>Que corresponde a cada Administración Pública delimitar, en su respectivo ámbito competencial, las unidades administrativas que configuran los órganos administrativos propios de las especialidades derivadas de su organización</t>
  </si>
  <si>
    <t>Que corresponde a cada Administración delimitar sus funciones y competencias</t>
  </si>
  <si>
    <t>*De acuerdo con lo dispuesto en el artículo 141 de la Constitución Española de 1978 relativo a  las provincias, identifique la afirmación incorrecta:</t>
  </si>
  <si>
    <t>La provincia es una entidad local, sin personalidad jurídica propia, determinada por la agrupación de municipios y división territorial para el cumplimiento de las actividades del Estado</t>
  </si>
  <si>
    <t>Se podrán crear agrupaciones de municipios diferentes de la provincia</t>
  </si>
  <si>
    <t>Cualquier alteración de los límites provinciales habrá de ser aprobada por las Cortes Generales  mediante ley orgánica. </t>
  </si>
  <si>
    <t>El Gobierno y la administración autónoma de las provincias estarán encomendados a Diputaciones u otras Corporaciones de carácter representativo. </t>
  </si>
  <si>
    <t>la adecuada utilización del ocio</t>
  </si>
  <si>
    <t>El fomento de la cultura</t>
  </si>
  <si>
    <t>Legislación mercantil, penal y penitenciaria</t>
  </si>
  <si>
    <t>La coordinación y demás facultades en relación con las policías locales</t>
  </si>
  <si>
    <t>El desarrollo y la ejecución de la legislación laboral</t>
  </si>
  <si>
    <t>Legislación civil</t>
  </si>
  <si>
    <t>las reglas relativas a la aplicación y eficacia de las normas jurídicas</t>
  </si>
  <si>
    <t>relaciones jurídico-civiles relativas a las formas de matrimonio</t>
  </si>
  <si>
    <t>Régimen aduanero y arancelario</t>
  </si>
  <si>
    <t>comercio exterior</t>
  </si>
  <si>
    <t>Asistencia social.</t>
  </si>
  <si>
    <t>Sistema monetario: divisas, cambio y convertibilidad</t>
  </si>
  <si>
    <t xml:space="preserve">las investigaciones del Defensor del Pueblo </t>
  </si>
  <si>
    <t>se dirigen a esclarecer actos y resoluciones de la administración pública y sus agentes</t>
  </si>
  <si>
    <t xml:space="preserve">No alcanzan a ministros </t>
  </si>
  <si>
    <t>se informan mediante memoria anual dirigida al gobierno al gobierno para la corrección de los incumplimientos en materia de derechos fundamentales</t>
  </si>
  <si>
    <t>la Comisión Europea no tiene la potestad de</t>
  </si>
  <si>
    <t>supervisar la aplicación de la legislación de la UE</t>
  </si>
  <si>
    <t>representar a la Unión Europea en las negociaciones internacionales</t>
  </si>
  <si>
    <t>aprobar legislación</t>
  </si>
  <si>
    <t>adoptar actos no legislativos como actos delegados y de ejecución</t>
  </si>
  <si>
    <t>Entre los miembros qué integran la Comisión Europea</t>
  </si>
  <si>
    <t>dos presidentes</t>
  </si>
  <si>
    <t>seis vicepresidentes</t>
  </si>
  <si>
    <t>Dieciocho comisarios a cargo de carteras</t>
  </si>
  <si>
    <t>seis comisarios sin cartera</t>
  </si>
  <si>
    <t>La moneda europea introduciendo   la moneda única y promoviendo la Unión bancaria, constituyendo el Banco Central Europeo</t>
  </si>
  <si>
    <t>El tribunal de Justicia de la Unión Europea no tiene como competencia</t>
  </si>
  <si>
    <t>la interpretación de la legislación de la Unión Europea</t>
  </si>
  <si>
    <t>La  resolución de recursos interpuestos por un país de la Unión Europea contra otro país de la Unión Europea por causa de incumplimiento de legislación</t>
  </si>
  <si>
    <t>Los recursos por omisión contra una institución de la Unión Europea</t>
  </si>
  <si>
    <t>la elaboración de dictámenes en materia de política social europea</t>
  </si>
  <si>
    <t>el orden de jerarquía normativa entre los actos jurídicos vinculantes de la Unión Europea es</t>
  </si>
  <si>
    <t>1)     Reglamento 2) directiva 3) decisión</t>
  </si>
  <si>
    <t>1)     decisión 2) directiva 3) reglamento</t>
  </si>
  <si>
    <t>no existe jerarquía entre los actos vinculantes de la Unión Europea</t>
  </si>
  <si>
    <t>Dentro del procedimiento legislativo europeo los actos de ejecución son</t>
  </si>
  <si>
    <t>actos legislativos que establecen normas pormenorizadas que  permiten la ejecución uniforme de los actos jurídicamente vinculantes de la Unión</t>
  </si>
  <si>
    <t>actos no legislativos que establecen normas pormenorizadas que  permiten la ejecución uniforme de los actos jurídicamente vinculantes de la Unión</t>
  </si>
  <si>
    <t>actos no legislativos que establecen normas pormenorizadas que no  permiten la ejecución uniforme de los actos jurídicamente vinculantes de la Unión</t>
  </si>
  <si>
    <t>actos no legislativos que establecen normas pormenorizadas que  permiten la ejecución uniforme de los actos jurídicamente no vinculantes de la Unión</t>
  </si>
  <si>
    <t xml:space="preserve">El "diálogo social". </t>
  </si>
  <si>
    <t>Es un sistema de consultas: un mecanismo mediante el cual los interlocutores sociales contribuyen a las políticas de empleo</t>
  </si>
  <si>
    <t>Un sistema de consultas e informaciones en materia social con las instituciones con competencia laborales de la UE</t>
  </si>
  <si>
    <t xml:space="preserve"> Es un sistema de negociación colectiva tripartita cuyos acuerdos vinclante en la UE y se incorporan en los tratados</t>
  </si>
  <si>
    <t xml:space="preserve"> Ninguna es cierta</t>
  </si>
  <si>
    <t xml:space="preserve">Asimismo, no  pueden preverse excepciones a determinadas disposiciones para lo siguiente: </t>
  </si>
  <si>
    <t xml:space="preserve">las actividades de guardia y vigilancia que exijan una presencia continua con el fin de  garantizar la protección de bienes y personas; </t>
  </si>
  <si>
    <t xml:space="preserve"> la continuidad del servicio o de la producción, en ámbitos como hospitales, puertos,  aeropuertos, los medios de comunicación y la agricultura; </t>
  </si>
  <si>
    <t xml:space="preserve">un aumento previsible de la actividad (en particular, la agricultura, el turismo, los  servicios postales, el transporte ferroviario, en caso de accidente); </t>
  </si>
  <si>
    <t>trabajadores de mantenimiento de instalaciones que requieran continuidad de suministro en los sectores de energía,  defensa u otros de naturaleza estratégica</t>
  </si>
  <si>
    <t>La Directiva sobre unos salarios mínimos adecuados, no</t>
  </si>
  <si>
    <t xml:space="preserve"> se basa en el artículo 153, apartado 1, letra b), del TFUE, que se refiere a las condiciones de  trabajo. </t>
  </si>
  <si>
    <t xml:space="preserve">garantizará que las personas de la Unión estén amparadas por salarios mínimos  </t>
  </si>
  <si>
    <t>obliga a los Estados miembros a introducir salarios mínimos fijando cuantía  mínima común.</t>
  </si>
  <si>
    <t xml:space="preserve"> pide a estos Estados miembros que garanticen el uso proporcionado  y justificado de las variaciones y deducciones del salario mínimo </t>
  </si>
  <si>
    <t xml:space="preserve">Con respecto al Diálogo social tripartito, la Cumbre Social Tripartita para el  Crecimiento y el Empleo no reúne </t>
  </si>
  <si>
    <t>representantes de alto nivel de la Presidencia Consejo de Europa y Presidencias posteriores,</t>
  </si>
  <si>
    <t>Consejo Europeo</t>
  </si>
  <si>
    <t xml:space="preserve">Comisión </t>
  </si>
  <si>
    <t>interlocutores sociales.</t>
  </si>
  <si>
    <t>El artículo 157 del TFUE</t>
  </si>
  <si>
    <t xml:space="preserve">reconoce el  principio de que los hombres y las mujeres deberían recibir la misma retribución para un mismo  trabajo o trabajo de igual valor. </t>
  </si>
  <si>
    <t xml:space="preserve"> reconoce el  principio de que las personas discapacitadas  deberían recibir la misma retribución para un mismo  trabajo o trabajo de igual valor. </t>
  </si>
  <si>
    <t xml:space="preserve">reconoce el  principio de que cualquier trabajador de cualquier estado miembro debería recibir la misma retribución para un mismo  trabajo o trabajo de igual valor. </t>
  </si>
  <si>
    <t>las cláusulas que pueden incluirse libremente o no en un negocio jurídico por las partes son</t>
  </si>
  <si>
    <t>derecho libre</t>
  </si>
  <si>
    <t>derecho dispositivo</t>
  </si>
  <si>
    <t>derecho subjetivo</t>
  </si>
  <si>
    <t>derecho necesario</t>
  </si>
  <si>
    <t>el derecho dispositivo</t>
  </si>
  <si>
    <t>es aquel que se produce cuando se otorgan beneficios jurídicos a las partes</t>
  </si>
  <si>
    <t>es aquel que puede ser modificado o sustituido por las partes por otras de su propia creación para una relación jurídica</t>
  </si>
  <si>
    <t>es aquel que produce efectos positivos en la sociedad mientras se encuentra vigente</t>
  </si>
  <si>
    <t>es el conjunto de normas que produce condiciones favorables a los integrantes del colectivo social en el que se encuentra la norma</t>
  </si>
  <si>
    <t>según el artículo 3 del Código Civil las normas se interpretarán</t>
  </si>
  <si>
    <t>en el sentido propio de sus palabras</t>
  </si>
  <si>
    <t>en relación con el contexto</t>
  </si>
  <si>
    <t>en relación con las antecedentes históricos y legislativos</t>
  </si>
  <si>
    <t xml:space="preserve">los actos se pueden clasificar según su impugnabilidad absoluta en </t>
  </si>
  <si>
    <t>actos que causan estado y actos que no causan estado</t>
  </si>
  <si>
    <t>actos firmes y no firmes</t>
  </si>
  <si>
    <t>actos expresos, tácitos y presuntos</t>
  </si>
  <si>
    <t>actos resolutorios y actos de trámite</t>
  </si>
  <si>
    <t>los actos administrativos son fiscalizables</t>
  </si>
  <si>
    <t>tienen su origen en el ejercicio de una potestad administrativa distinta de la potestad reglamentaria</t>
  </si>
  <si>
    <t>son fiscalizables exclusivamente en la jurisdicción contencioso administrativa</t>
  </si>
  <si>
    <t>emanan de la Administración General del Estado</t>
  </si>
  <si>
    <t>son bilaterales, interviniendo en ellos, un interesado y una administración pública</t>
  </si>
  <si>
    <t>*Según el artículo 93 de la de la Ley 39/2015, de 1 de octubre, del Procedimiento Administrativo  Común de las Administraciones Públicas ¿puede la Administración Pública desistir en un procedimiento iniciado de oficio? </t>
  </si>
  <si>
    <t>No, en ningún caso podrá abstenerse de resolver so pretexto de silencio, oscuridad o insuficiencia de preceptos legales aplicables</t>
  </si>
  <si>
    <t>. Sí, de forma motivada si el escrito de desistimiento se hubiera formulado por dos o más interesados. </t>
  </si>
  <si>
    <t>Sí, de forma motivada, en los supuestos y con los requisitos previstos en la Leyes</t>
  </si>
  <si>
    <t>No, en ningún caso aceptará de plano el desistimiento o la renuncia, salvo que se hubieran  personado en el mismo terceros interesados e instasen éstos a su continuación en el plazo de 10  días desde que fueren notificados</t>
  </si>
  <si>
    <t>Transcurrido el plazo para interponer el recurso administrativo ordinario:</t>
  </si>
  <si>
    <t>No cabrá recurso alguno.</t>
  </si>
  <si>
    <t>Cabrá el recurso contencioso-administrativo, en todo caso.</t>
  </si>
  <si>
    <t>La resolución será firme a todos los efectos</t>
  </si>
  <si>
    <t>Según establece la Ley 9/2017, de 8 de noviembre, de Contratos del Sector Público</t>
  </si>
  <si>
    <t>facilitará el acceso a la contratación pública de las empresas de capital público, así como de las empresas de capital abierto</t>
  </si>
  <si>
    <t>facilitará el acceso a la contratación pública de las empresas nacionales, así como de las empresas de economía con participación en empresas de capital nacional</t>
  </si>
  <si>
    <t xml:space="preserve">facilitará el acceso a la contratación pública de las pequeñas y medianas  empresas, así como de las empresas de economía social. </t>
  </si>
  <si>
    <t>facilitará el acceso a la contratación pública de las empresas europeas, así como de las empresas con participación en empresas de capital europeo</t>
  </si>
  <si>
    <t xml:space="preserve">el articulo 52 regula </t>
  </si>
  <si>
    <t>Los deberos de los  empleados públicos</t>
  </si>
  <si>
    <t>Los derechos individuales  de los empleados públicos</t>
  </si>
  <si>
    <t>Los derechos individuales ejercidos de forma colectiva   de los empleados públicos</t>
  </si>
  <si>
    <t>El régimen disciplinario  de los empleados públicos</t>
  </si>
  <si>
    <t>y el plan de gobierno abierto 2017 2019 no contempla</t>
  </si>
  <si>
    <t>la educación en el gobierno abierto</t>
  </si>
  <si>
    <t>un espacio participativo web sobre gobierno abierto en el portal de transparencia</t>
  </si>
  <si>
    <t>el avance de la interoperabilidad y Protección de Datos en el portal de archivos españoles (pares)</t>
  </si>
  <si>
    <t>la promoción de la red de entidades locales de transparencia y participación ciudadana</t>
  </si>
  <si>
    <t>una de las metas básicas del objetivo número 8 es</t>
  </si>
  <si>
    <t>aumentar la alfabetización</t>
  </si>
  <si>
    <t>reducir la huella de carbono</t>
  </si>
  <si>
    <t>reducir la tasa de desempleo</t>
  </si>
  <si>
    <t>reducir las violencia por violencia de género</t>
  </si>
  <si>
    <t>a efectos de recaudación de deudas tributarias y del sistema de Seguridad Social embargado un bien inmueble de un trabajador autónomo, si se acredita que es vivienda habitual</t>
  </si>
  <si>
    <t>quedará este condicionado a que no resulten conocidos otros bienes susceptibles de realización ejecutiva inmediata</t>
  </si>
  <si>
    <t>tendrá derecho a que en el procedimiento Ejecutivo medie entre notificación de primera en licencia de embargo y realización de la subasta el plazo mínimo de un año</t>
  </si>
  <si>
    <t>tendrá derecho a que en el procedimiento Ejecutivo medie entre notificación de primera en licencia de embargo y realización de la subasta el plazo mínimo de tres año</t>
  </si>
  <si>
    <t>el contrato de formación en alternancia</t>
  </si>
  <si>
    <t>puede concertarse con quienes estén en posesión de un título universitario o de grado medio o superior especialista máster profesional certificado del sistema de Formación Profesional</t>
  </si>
  <si>
    <t>se puede celebrar con personas que carezcan de cualificación profesional</t>
  </si>
  <si>
    <t>no puede ser compatibilizado con la actividad laboral</t>
  </si>
  <si>
    <t>según la ley de prevención de riesgos laborales</t>
  </si>
  <si>
    <t>la información en materia de prevención de riesgos laborales debe suministrarse directamente a cada uno de los trabajadores</t>
  </si>
  <si>
    <t>los derechos de consulta y participación se contemplan de manera detallada en el artículo 15 de la ley de prevención</t>
  </si>
  <si>
    <t>los representantes de los trabajadores tienen derecho a acordar el cierre de actividad en caso de riesgo grave e inminente</t>
  </si>
  <si>
    <t>según el artículo 64.7 del Estatuto de los trabajadores, los representantes de los trabajadores tienen derecho a</t>
  </si>
  <si>
    <t>dirigir la gestión de las obras sociales determinadas por convenio colectivo en la empresa</t>
  </si>
  <si>
    <t>establecer las medidas de conciliación</t>
  </si>
  <si>
    <t>cuando el periodo de consultas finaliza sin acuerdo y no pueden ser aplicables los procedimientos preceptivos del artículo 91 del Estatuto de los trabajadores, cuando hay una aplicación de las condiciones afecte a centros de trabajo situados en más de una Comunidad Autónoma, cualquiera de las partes pueden someter la solución a</t>
  </si>
  <si>
    <t>la comisión consultiva nacional de convenios colectivos</t>
  </si>
  <si>
    <t>el Consejo estatal de convenios colectivos</t>
  </si>
  <si>
    <t>el organismo estatal de la Inspección de Trabajo y Seguridad Social</t>
  </si>
  <si>
    <t>la acción protectora del sistema de Seguridad Social no comprenderá</t>
  </si>
  <si>
    <t>La asistencia a personas mayores</t>
  </si>
  <si>
    <t xml:space="preserve"> las prestaciones económicas en situaciones de cuidado de menores de 12 años en situación de adopción o tutela</t>
  </si>
  <si>
    <t>las prestaciones familiares no contributivas</t>
  </si>
  <si>
    <t xml:space="preserve"> el subsidio a favor de familiares</t>
  </si>
  <si>
    <t>la asistencia técnica y colaboración necesaria para la elaboración de las actividades preventivas reguladas en el artículo dos El Real decreto 860/2018 será prestado por</t>
  </si>
  <si>
    <t>El Instituto Nacional de Seguridad social</t>
  </si>
  <si>
    <t>El Instituto Nacional de Seguridad y salud en el trabajo</t>
  </si>
  <si>
    <t>el organismo autonómico designado para la prestación hotel asesoramiento en seguridad y salud laboral de la comunidad</t>
  </si>
  <si>
    <t>el organismo de la Inspección de Trabajo y Seguridad Social</t>
  </si>
  <si>
    <t>La cumplimentación y tramitación de partes De Enfermedades profesionales se realiza a través de la aplicación informática</t>
  </si>
  <si>
    <t>delta</t>
  </si>
  <si>
    <t xml:space="preserve">panotratss </t>
  </si>
  <si>
    <t>cepross</t>
  </si>
  <si>
    <t xml:space="preserve">Ninguna es correcta </t>
  </si>
  <si>
    <t xml:space="preserve">la  Enfermedad profesional se encuentra regulada la ley de un régimen general de la Seguridad Social en su artículo </t>
  </si>
  <si>
    <t xml:space="preserve">La organización del Instituto Nacional de Seguridad Social del trabajo está regulada en la </t>
  </si>
  <si>
    <t xml:space="preserve">ley de prevención de riesgos laborales </t>
  </si>
  <si>
    <t>en el Real decreto 577 1982 /</t>
  </si>
  <si>
    <t xml:space="preserve">en la orden de 25 de enero de 1985 </t>
  </si>
  <si>
    <t xml:space="preserve">la B Y la C son correctas </t>
  </si>
  <si>
    <t xml:space="preserve">El observatorio estatal de condiciones de trabajo </t>
  </si>
  <si>
    <t xml:space="preserve">es un organismo público dependiente del Instituto Nacional de seguridad y salud en el trabajo </t>
  </si>
  <si>
    <t xml:space="preserve">nace a partir de la estrategia española de seguridad y salud en el trabajo </t>
  </si>
  <si>
    <t xml:space="preserve">Es un organismo técnico estadístico independiente del Instituto Nacional de seguridad y salud en el trabajo </t>
  </si>
  <si>
    <t xml:space="preserve">depende de la subdirección general de estadística del Ministerio de trabajo </t>
  </si>
  <si>
    <t>Una de las normas que integran la normativa nacional reguladora de la Inspección de Trabajo y Seguridad Social es</t>
  </si>
  <si>
    <t xml:space="preserve">Real Decreto 1223/2009, de 17 de julio por el que se crea la Unidad Especial de  Inspección en materia de formación profesional para el empleo. </t>
  </si>
  <si>
    <t>Real Decreto 707/2002, de 19 de julio, por el que se aprueban los estatutos del  Organismo Autónomo Organismo Estatal Inspección de Trabajo y Seguridad Social.</t>
  </si>
  <si>
    <t>Real Decreto 707/2002, de 19 de julio, por elque se dictan normas para la aplicación de lo  dispuesto en el artículo 8.4 de la Ley 42/1997, de 14 de noviembre, Ordenadora de la  Inspección de Trabajo y Seguridad Social.</t>
  </si>
  <si>
    <t>Orden de 12 de febrero de 1998 por la que se aprueba el Reglamento general  sobre procedimientos para la imposición de sanciones por infracciones de orden social  y para los expedientes liquidatorios de cuotas de la Seguridad Social</t>
  </si>
  <si>
    <t xml:space="preserve">En cada Comunidad Autónoma existirá una </t>
  </si>
  <si>
    <t>Comisión ejecutiva Autonómica de la  Inspección de Trabajo y Seguridad Social, coordinada por el titular de la Dirección  provincial del Organismo Estatal y que será presidida por la Autoridad provincial  a  que se refiere el artículo anterior, cuando acuda a las reuniones.</t>
  </si>
  <si>
    <t>Comisión Operativa Autonómica de la  Inspección de Trabajo y Seguridad Social, coordinada por el titular de la Dirección General del Organismo Estatal y que será presidida por la Autoridad Laboral a  que se refiere el artículo anterior, cuando acuda a las reuniones.</t>
  </si>
  <si>
    <t>Comisión Territorial  Autonómica de la  Inspección de Trabajo y Seguridad Social, coordinada por el titular de la Dirección Territorial  del Organismo Estatal y que será presidida por la Autoridad Estatal a  que se refiere el artículo anterior, cuando acuda a las reuniones.</t>
  </si>
  <si>
    <t>En cada Comunidad Autónoma existirá una Comisión Operativa Autonómica de la  Inspección de Trabajo y Seguridad Social, coordinada por el titular de la Dirección  Territorial del Organismo Estatal y que será presidida por la Autoridad Autonómica a  que se refiere el artículo anterior, cuando acuda a las reuniones.</t>
  </si>
  <si>
    <t xml:space="preserve">El directorio central de empresas o DIRCE </t>
  </si>
  <si>
    <t xml:space="preserve">Es un registro de empresas con carácter autonómico con finalidad fiscal y de control social </t>
  </si>
  <si>
    <t xml:space="preserve">Es un registro o finalidades estadísticas de impresión con actividad económica que contribuye en el producto interior bruto </t>
  </si>
  <si>
    <t xml:space="preserve">es una página web estatal en la que se inscriben las empresas para su localización por los ciudadanos </t>
  </si>
  <si>
    <t xml:space="preserve">es un archivo y registro de información empresarial que se realiza a través de una encuesta estatal </t>
  </si>
  <si>
    <t xml:space="preserve">La población ocupada o personas con empleo que estudia la encuesta de población activa </t>
  </si>
  <si>
    <t xml:space="preserve">Está formada por todas aquellas personas de 18 o más años que durante la semana de referencia han tenido un trabajo por cuenta ajena o ejercido una actividad por cuenta propia </t>
  </si>
  <si>
    <t xml:space="preserve">son personas de con trabajo por cuenta ajena que se encuentran trabajando o con empleo pero sin trabajar </t>
  </si>
  <si>
    <t xml:space="preserve">son personas con una actividad por cuenta propia que se encuentran sin trabajo y sin trabajar </t>
  </si>
  <si>
    <t xml:space="preserve">son personas con una actividad por cuenta ajena o propia que se encuentran o bien trabajando o bien con trabajos sin trabajar o bien sin trabajo y sin trabajar </t>
  </si>
  <si>
    <t xml:space="preserve">La automatización consiste en </t>
  </si>
  <si>
    <t xml:space="preserve">la creación de un dispositivo o sistema que desarrolla una función automática </t>
  </si>
  <si>
    <t xml:space="preserve">la creación de un dispositivo o sistema que desarrolla una función automática que podía ser Desempeñada  por un ser humano </t>
  </si>
  <si>
    <t>la creación de un dispositivo o sistema que desarrolla una función automática que podía ser  desempeñada  por un ser humano</t>
  </si>
  <si>
    <t xml:space="preserve">La creación de nuevos materiales capaces de realizar funciones automáticas </t>
  </si>
  <si>
    <t>los contaminantes inorgánicos</t>
  </si>
  <si>
    <t xml:space="preserve"> aumentan la fertilidad de la tierra</t>
  </si>
  <si>
    <t>son biodegradables</t>
  </si>
  <si>
    <t>son peligrosas para la flora y la fauna</t>
  </si>
  <si>
    <t>si son metales pesados son fáciles de ingerir y eliminar</t>
  </si>
  <si>
    <t>*¿Cuál de las siguientes áreas temáticas no está asociada a las actuaciones del PNUMA (Progra ma de las Naciones Unidas para el Medio Ambiente)?</t>
  </si>
  <si>
    <t>Los desastres y conflictos  </t>
  </si>
  <si>
    <t>La gobernanza ambiental  </t>
  </si>
  <si>
    <t>La eficiencia de recursos. </t>
  </si>
  <si>
    <t>El asilo de víctimas de desastres ambientales</t>
  </si>
  <si>
    <t>Señale cuál de las siguientes NO es una causa de cese del Gobierno conforme al artículo 101 de la Constitución:</t>
  </si>
  <si>
    <t>Tras la celebración de elecciones generales.</t>
  </si>
  <si>
    <t>En los casos de pérdida de la confianza parlamentaria previstos en la Constitución.</t>
  </si>
  <si>
    <t>Por presentación de una moción de censura.</t>
  </si>
  <si>
    <t>Por dimisión o fallecimiento de su Presidente.</t>
  </si>
  <si>
    <t>El Congreso, del Senado o las Cortes Generales</t>
  </si>
  <si>
    <t>Solamente el Congreso</t>
  </si>
  <si>
    <t>El Congreso, pero sólo mediante la tramitación de una moción de censura</t>
  </si>
  <si>
    <t>El Congreso y el Senado mediante Referéndum</t>
  </si>
  <si>
    <t>Según la Ley 40/2015 son órganos directivos de la Administración General del Estado</t>
  </si>
  <si>
    <t>Los subsecretarios, secretarios generales, secretarios generales técnicos, directores  generales y subdirectores generales, los delegados del gobierno, los subdelegados del gobierno y los directores insulares</t>
  </si>
  <si>
    <t>Los secretarios de estado, los subsecretarios, secretarios generales, secretarios generales técnicos, directores  generales y subdirectores generales, los delegados del gobierno, los subdelegados del gobierno y los directores insulares</t>
  </si>
  <si>
    <t>Los subsecretarios, secretarios generales, secretarios generales técnicos, directores  generales y subdirectores generales, los delegados de gobierno y los subdelegados de gobierno</t>
  </si>
  <si>
    <t>Según establece la Ley 40/2015, los subdelegados del Gobierno</t>
  </si>
  <si>
    <t>Son suplidos por el secretario general de la subdelegación</t>
  </si>
  <si>
    <t>Tienen entre sus funciones la de proteger el ejercicio de los principios rectores establecidos en el capítulo 3 del título II de la Constitución</t>
  </si>
  <si>
    <t>Son nombrados y cesados por Real Decreto del Gobierno</t>
  </si>
  <si>
    <t>son nombrados por libre designación entre funcionarios de carrera de la administración General del Estado pertenecientes a los subgrupos A1 o A2  dos</t>
  </si>
  <si>
    <t>conforme a la ley 40/2015 señalar cuál es el órgano que tiene mayor rango jerárquico</t>
  </si>
  <si>
    <t>director insular</t>
  </si>
  <si>
    <t>secretario general técnico</t>
  </si>
  <si>
    <t>La diversidad competencial ha impulsado la creación de instrumentos de cooperación entre el estado y las comunidades autónomas un ejemplo de ello es</t>
  </si>
  <si>
    <t>los equipos multidisciplinares de las comunidades autónomas</t>
  </si>
  <si>
    <t>las conferencias sectoriales</t>
  </si>
  <si>
    <t>las comisiones de investigación multilaterales</t>
  </si>
  <si>
    <t>los tribunales superiores de Justicia de las comunidades autónomas</t>
  </si>
  <si>
    <t>La agricultura y ganadería, de acuerdo con la ordenación general de la economía</t>
  </si>
  <si>
    <t>Marina mercante y abanderamiento de buques</t>
  </si>
  <si>
    <t xml:space="preserve">La legislación básica sobre montes, aprovechamientos forestales y vías pecuarias. </t>
  </si>
  <si>
    <t>El artículo 137 de la Constitución establece que</t>
  </si>
  <si>
    <t>la Constitución garantiza la autonomía de los municipios. Estos gozarán de personalidad jurídica plena</t>
  </si>
  <si>
    <t>Los Alcaldes serán elegidos por los Concejales o por los vecinos</t>
  </si>
  <si>
    <t>él gobierno y administración de los municipios corresponde a sus respectivos Ayuntamientos, integrados por los Alcaldes y los Concejales</t>
  </si>
  <si>
    <t>El Estado se organiza territorialmente en municipios, en provincias y en las Comunidades Autónomas que se constituyan</t>
  </si>
  <si>
    <t xml:space="preserve">Según la Ley  7/1985, de 2 de abril, reguladora de las Bases del Régimen Local (LRBRL) la Comisión Especial de Sugerencias y Reclamaciones existe en </t>
  </si>
  <si>
    <t xml:space="preserve">En todos los municipios </t>
  </si>
  <si>
    <t>En  los municipios señalados en el Título X</t>
  </si>
  <si>
    <t>En los municipios de más de 5000 habitantes</t>
  </si>
  <si>
    <t>En los municipios de más de 1000 habitantes</t>
  </si>
  <si>
    <t>los consejeros de cuentas son designados</t>
  </si>
  <si>
    <t>cuatro por el Congreso de los Diputados cuatro por el Senado dos por el gobierno y dos por el Consejo General del Poder Judicial</t>
  </si>
  <si>
    <t>6 por el Congreso de los Diputados y 6 por el Senado</t>
  </si>
  <si>
    <t>cuatro por el Congreso de los Diputados cuatro por el Senado dos por el gobierno y dos por la Fiscalía General del Estado</t>
  </si>
  <si>
    <t>cuatro por el Congreso de los Diputados cuatro por el Senado dos por la Fiscalía General del Estado y dos por por el Instituto de contabilidad y de auditoría de cuentas</t>
  </si>
  <si>
    <t>podrán solicitar la intervención del Defensor del Pueblo</t>
  </si>
  <si>
    <t>diputados y senadores</t>
  </si>
  <si>
    <t>jueces y tribunales</t>
  </si>
  <si>
    <t>la administración pública a través del Ministerio de Función Pública</t>
  </si>
  <si>
    <t>puede ser elegido Defensor del Pueblo</t>
  </si>
  <si>
    <t>jurista de reconocida competencia con más de 15 años de ejercicio profesional</t>
  </si>
  <si>
    <t>cualquier español mayor de edad en pleno uso de sus derechos civiles y políticos</t>
  </si>
  <si>
    <t>juristas y funcionarios con más de 15 años de ejercicio profesional o que hayan pertenecido a cuerpos superiores del Estado, que hayan desempeñado cargos públicos de senador presidente o equivalentes en las comunidades autónomas</t>
  </si>
  <si>
    <t>quienes hayan desempeñado cargo de diputados senadores o sus equivalentes en las comunidades autónomas así como jueces o magistrados, o miembros del Gobierno o sus equivalentes en las comunidades autónomas</t>
  </si>
  <si>
    <t>El Comité Económico y Social Europeo (CESE)</t>
  </si>
  <si>
    <t>Se creó en 1952 con el fin de representar los intereses de los distintos grupos económicos y  sociales de los países de la UE</t>
  </si>
  <si>
    <t>Tiene su sede en Luxemburgo</t>
  </si>
  <si>
    <t>es un órgano consultivo que asiste al Consejo de la Unión Europea y a la Comisión Europea</t>
  </si>
  <si>
    <t>El artículo 6 del tratado de la Unión Europea</t>
  </si>
  <si>
    <t>Establece la obligación de libre circulación de los productos sanos y seguros</t>
  </si>
  <si>
    <t>Establece como categoría especial del derecho la Carta de los Derechos Fundamentales de la Unión Europea</t>
  </si>
  <si>
    <t>Establece la obligación de lealtad a la Unión europea</t>
  </si>
  <si>
    <t>Establece el tercer Pilar de la Unión Europea</t>
  </si>
  <si>
    <t>En materia de derecho europeo se puede decir que los denominados “ recursos indirectos”</t>
  </si>
  <si>
    <t xml:space="preserve"> Una vez que la secretaría del tribunal notifica un planteamiento prejudicial disponen de seis meses para presentar sus  observaciones escritas al Tribunal de Justicia</t>
  </si>
  <si>
    <t>Deben ser interpuestos exclusivamente por los ciudadanos de la Unión</t>
  </si>
  <si>
    <t>Son cuestiones prejudiciales relativas a la validez planteadas ante un órgano jurisdiccional europeo por un órganos jurisdiccional para que se pronuncie sobre alguna cuestión</t>
  </si>
  <si>
    <t>Ante una cuestión prejudicial los órganos de última instancia no están obligados a someter la misma a recurso prejudicial al Tribunal de Justicia europea</t>
  </si>
  <si>
    <t>El recurso judicial de derecho europeo  denominado “ excepción de legalidad”</t>
  </si>
  <si>
    <t xml:space="preserve">Pretende  evitar la  desprotección de los particulares frente a los actos de carácter general adoptados por las  instituciones comunitarias cuyos efectos recaigan directamente sobre los ciudadanos. </t>
  </si>
  <si>
    <t xml:space="preserve">se presenta contra actos no escritos de las instituciones de la UE , se regula en el título II del TFUE  </t>
  </si>
  <si>
    <t>es un recurso excepcional que solo sé puede interponer,   expirado el plazo para la presentación del recurso de  anulación</t>
  </si>
  <si>
    <t>es un recurso de efectos universales que anula la validez de una norma y produce  efectos jurídicos generales extensivos a terceros</t>
  </si>
  <si>
    <t xml:space="preserve">El Consejo, , creará un Comité de  Empleo de carácter consultivo para fomentar la coordinación en  materia de políticas de empleo y del mercado laboral. </t>
  </si>
  <si>
    <t xml:space="preserve">por mayoría absoluta, previa consulta a la Comisión  </t>
  </si>
  <si>
    <t>por mayoría simple, previa consulta al Parlamento Europeo  y a la Comisión</t>
  </si>
  <si>
    <t xml:space="preserve">por mayoría simple, previa consulta al Parlamento Europeo </t>
  </si>
  <si>
    <t xml:space="preserve">por mayoría simple, previa consulta al Consejo Económico y Social </t>
  </si>
  <si>
    <t xml:space="preserve">El titulo X del Tratado TFUE establece que La Unión y los Estados miembros emprenderán acciones en las que se tenga en cuenta </t>
  </si>
  <si>
    <t>la diversidad de las prácticas nacionales</t>
  </si>
  <si>
    <t xml:space="preserve">la necesidad de mantener la  competitividad de la economía de la Unión. </t>
  </si>
  <si>
    <t>La competitividad en el  empleo en los estados miembros</t>
  </si>
  <si>
    <t>son ciertas la A y la B</t>
  </si>
  <si>
    <t xml:space="preserve">En relación con el Pilar europeo de los derechos sociales, es cierto que </t>
  </si>
  <si>
    <t>Se encuentra  firmado  por el Consejo, y el Parlamento Europeo en abril de 2016, en la Cumbre de Lyon</t>
  </si>
  <si>
    <t>Se encuentra  firmado  por el Consejo, y el Parlamento Europeo en noviembre de 2017, en la Cumbre de  Gotemburgo.</t>
  </si>
  <si>
    <t xml:space="preserve">   Se encuentra  firmado  por el Consejo, y el Parlamento Europeo en enero de 2019, en la Cumbre de Bratislava.</t>
  </si>
  <si>
    <t xml:space="preserve">   Se encuentra  firmado  por el Consejo, y el Parlamento Europeo en diciembre  de 2021, en la Cumbre de Lisboa</t>
  </si>
  <si>
    <t>El principio de inderogabilidad singular de los reglamentos establece que la administración</t>
  </si>
  <si>
    <t>no puede derogar sus reglamentos</t>
  </si>
  <si>
    <t>no puede y en sus actos particulares vulnerar lo dispuesto en sus disposiciones reglamentarias salvo que el órgano que dicta el acto particular tenga superior rango que el que dictó la disposición reglamentaria</t>
  </si>
  <si>
    <t>para derogar sus reglamentos debe hacerlo mediante acuerdo del órgano superior jerárquico al que dictó el reglamento a derogar</t>
  </si>
  <si>
    <t>un decreto ley procede de</t>
  </si>
  <si>
    <t>El Senado</t>
  </si>
  <si>
    <t>el control de las leyes de las comunidades autónomas corresponde a</t>
  </si>
  <si>
    <t>la jurisdicción contencioso administrativa</t>
  </si>
  <si>
    <t>la forma de los actos administrativos</t>
  </si>
  <si>
    <t>habrá de ser por escrito</t>
  </si>
  <si>
    <t>será por medios electrónicos</t>
  </si>
  <si>
    <t>habrá de ser por escrito por medios electrónicos</t>
  </si>
  <si>
    <t>habrá de ser por escrito por medios electrónicos salvo que su naturaleza exija otra forma más adecuada</t>
  </si>
  <si>
    <t>En los procedimientos iniciados de oficio está previsto la notificación :</t>
  </si>
  <si>
    <t xml:space="preserve">Solo serán válidas las realizadas por medios electrónicos. </t>
  </si>
  <si>
    <t xml:space="preserve">La regla general es la notificación por medios electrónicos siendo la excepción la practicada en papel o por comparecencia espontánea. </t>
  </si>
  <si>
    <t xml:space="preserve">Se practicarán por cualquier medio que permita tener constancia de la recepción por el interesado o su representante, así como de la fecha, la identidad y el contenido del acto notificado, incorporando al expediente la acreditación de la notificación efectuada. </t>
  </si>
  <si>
    <t>Las letras b) y c) son correctas.</t>
  </si>
  <si>
    <t xml:space="preserve">El articulo 52 regula los principios éticos de los empleados públicos, entre los que se encuentra </t>
  </si>
  <si>
    <t>Observarán las normas sobre seguridad y salud laboral.</t>
  </si>
  <si>
    <t>Administrarán los recursos y bienes públicos con austeridad, y no utilizarán los mismos en  provecho propio o de personas allegadas</t>
  </si>
  <si>
    <t>No influirán en la agilización o resolución de trámite o procedimiento administrativo sin justa  causa</t>
  </si>
  <si>
    <t>Tratarán con atención y respeto a los ciudadanos, a sus superiores y a los restantes empleados  públicos</t>
  </si>
  <si>
    <t>Siguiendo el  artículo 12  del del Real Decreto Legislativo 5/2015, de 30 de octubre, por el que se aprueba el texto refundido  de la Ley del Estatuto Básico del Empleado Público, se puede decir que</t>
  </si>
  <si>
    <t xml:space="preserve">Quienes se encuentren en situación de servicios especiales percibirán las retribuciones del  puesto o cargo que desempeñen y no las que les correspondan como funcionarios de carrera,  sin perjuicio del derecho a percibir los trienios que tengan reconocidos en cada momento.  </t>
  </si>
  <si>
    <t xml:space="preserve">El tiempo de servicio en la Administración Pública en la que estén destinados los funcionarios de carrera se les computará  como de servicio activo en su cuerpo o escala de origen. </t>
  </si>
  <si>
    <t>El Personal eventual es aquel que , en virtud de nombramiento y con carácter no permanente, sólo realiza funciones expresamente calificadas como de confianza o asesoramiento especial, siendo retribuido con cargo a los créditos presupuestarios consignados para este fin</t>
  </si>
  <si>
    <t>Procederá declarar de oficio la excedencia voluntaria por interés particular cuando finalizada la causa que determinó el pase a una situación distinta a la de servicio activo, se incumpla la obligación de solicitar el reingreso al servicio activo en el plazo en que se determine  reglamentariamente</t>
  </si>
  <si>
    <t>Según el artículo 88 del Estatuto  Básico del Empleado Público</t>
  </si>
  <si>
    <t>Se hallarán en situación de servicio activo quienes presten servicios en su condición de funcionarios públicos cualquiera que sea la Administración u organismo público o entidad en el  que se encuentren destinados y no les corresponda quedar en otra situación</t>
  </si>
  <si>
    <t xml:space="preserve">Los funcionarios de carrera podrán obtener la excedencia voluntaria por interés particular cuando hayan prestado servicios efectivos en cualquiera de las Administraciones Públicas durante un periodo mínimo de cinco años inmediatamente anteriores. </t>
  </si>
  <si>
    <t>Los funcionarios de carrera que, en virtud de los procesos de transferencias o por los  procedimientos de provisión de puestos de trabajo, obtengan destino en una Administración  Pública distinta, serán declarados en la situación de servicio en otras Administraciones Públicas</t>
  </si>
  <si>
    <t>El personal que preste sus servicios mediante teletrabajo tendrá los mismos deberes y derechos,  individuales y colectivos, recogidos en el EBEP que el resto del personal que preste sus servicios  en modalidad presencial</t>
  </si>
  <si>
    <t>el contrato de sustitución debe realizarse</t>
  </si>
  <si>
    <t>una vez que se ha producido en la ausencia de la persona sustituida</t>
  </si>
  <si>
    <t>para la sustitución de personas sin derecho a reserva de puesto de trabajo</t>
  </si>
  <si>
    <t>especificando el nombre de la persona sustituida sin que sea imprescindible especificar la causa de su sustitución</t>
  </si>
  <si>
    <t>el contrato indefinido se encuentra regulado, en el Estatuto de los trabajadores dentro del artículo</t>
  </si>
  <si>
    <t>La regulación básica relativa a convenios colectivos se encuentra regulada en el Real Decreto Legislativo 2/2015 por el que se aprueba el texto refundido del Estatuto de los trabajadores, en su</t>
  </si>
  <si>
    <t>título II</t>
  </si>
  <si>
    <t>En el ejercicio de sus funciones, los inspectores de Trabajo y Seguridad Social están autorizados para</t>
  </si>
  <si>
    <t>Entrar libremente en cualquier momento con siempre previo aviso, o autorización judicial  en todo centro de trabajo</t>
  </si>
  <si>
    <t xml:space="preserve">Requerir información, siempre ante testigos, o ante los representantes de los trabajadores al empresario o al personal de la empresa  </t>
  </si>
  <si>
    <t>Adoptar, en cualquier momento del desarrollo de las actuaciones, las medidas  cautelares que estimen oportunas</t>
  </si>
  <si>
    <t>Tomar o sacar muestras de sustancias y materiales utilizados o manipulados en el  establecimiento, realizar mediciones, obtener fotografías, videos, grabación de  imágenes, levantar croquis y planos, sin necesidad de  que se notificar al empresario</t>
  </si>
  <si>
    <t>*Según el Estatuto Básico del Empleado Público, cuyo Texto refundido fue aprobado por el Real  Decreto Legislativo 5/2015, de 30 de octubre, señale aquella opción que no se corresponde con una  modalidad de excedencia para los funcionarios de carrera citada en su artículo 89 apartado</t>
  </si>
  <si>
    <t>Excedencia voluntaria por agrupación familiar</t>
  </si>
  <si>
    <t>Excedencia por razón de violencia terrorista</t>
  </si>
  <si>
    <t>Excedencia voluntaria por situación de embarazo. </t>
  </si>
  <si>
    <t>Excedencia por razón de violencia de género</t>
  </si>
  <si>
    <t>la subcontratación de trabajadores se regula en el Estatuto de los trabajadores en el artículo</t>
  </si>
  <si>
    <t xml:space="preserve">Actualmente El Mundo se encuentra inmerso en la </t>
  </si>
  <si>
    <t xml:space="preserve">primera revolución industrial </t>
  </si>
  <si>
    <t xml:space="preserve">segunda revolución industrial </t>
  </si>
  <si>
    <t xml:space="preserve">tercera revolución industrial </t>
  </si>
  <si>
    <t xml:space="preserve">cuarta revolución industrial </t>
  </si>
  <si>
    <t xml:space="preserve">El IPCC Se organiza para realizar sus estudios en </t>
  </si>
  <si>
    <t xml:space="preserve">10 grupos de trabajo </t>
  </si>
  <si>
    <t xml:space="preserve">3 grupos de trabajo y 1 especial </t>
  </si>
  <si>
    <t xml:space="preserve">6 grupos de trabajo </t>
  </si>
  <si>
    <t xml:space="preserve">5 grupos de trabajo </t>
  </si>
  <si>
    <t>La suspensión de los derechos y libertades se encuentra regulada en la Constitución española en:</t>
  </si>
  <si>
    <t>El capítulo tercero del título I</t>
  </si>
  <si>
    <t xml:space="preserve">En sus artículos 52 y 53 </t>
  </si>
  <si>
    <t>En el artículo 58</t>
  </si>
  <si>
    <t>En el capítulo V del título I</t>
  </si>
  <si>
    <t>*El artículo 9.3 Constitución Española de 1978 regula que: </t>
  </si>
  <si>
    <t>La Constitución garantiza el principio normalidad jurídica, la jerarquía normativa, la publicidad  de las normas, la irretroactividad de las disposiciones sancionadoras favorables o restrictivas de derechos individuales, la seguridad jurídica, la responsabilidad y la interdicción de la arbitrariedad de  los poderes públicos. </t>
  </si>
  <si>
    <t>La Constitución garantiza el principio de legalidad, la jerarquía normativa, la publicidad de las  normas, la irretroactividad de las disposiciones sancionadoras favorables o restrictivas de derechos  colectivos, la seguridad jurídica, la responsabilidad y la interdicción de la arbitrariedad de los poderes públicos y privados. </t>
  </si>
  <si>
    <t>La Constitución garantiza el principio de legalidad, la jerarquía normativa, la publicidad de las  normas, la irretroactividad de las disposiciones sancionadoras no favorables o restrictivas de derechos individuales, la seguridad jurídica, la responsabilidad y la interdicción de la arbitrariedad de los  poderes públicos. </t>
  </si>
  <si>
    <t>La Constitución garantiza el principio de normalidad jurídica, la jerarquía normativa, la publicidad de los contratos del sector público, la irretroactividad de las disposiciones sancionadoras favorables o restrictivas de derechos individuales, la seguridad jurídica, la responsabilidad y la interdicción de la arbitrariedad de los poderes públicos. </t>
  </si>
  <si>
    <t>El artículo 87 De la Constitución española regula</t>
  </si>
  <si>
    <t>la iniciativa legislativa del Gobierno</t>
  </si>
  <si>
    <t xml:space="preserve"> la potestad reglamentaria del Gobierno</t>
  </si>
  <si>
    <t>la iniciativa del Gobierno en materia de reforma de la Constitución</t>
  </si>
  <si>
    <t>la función ejecutiva del Gobierno</t>
  </si>
  <si>
    <t>Según la Constitución española no es una función del Rey</t>
  </si>
  <si>
    <t>expedir los decretos acordados en el Consejo de Ministros</t>
  </si>
  <si>
    <t>ser informado de los asuntos de Estado</t>
  </si>
  <si>
    <t>convocar y disolver todas las cámaras legislativas del Estado</t>
  </si>
  <si>
    <t>conferir los empleos civiles y militares y conceder honores con arreglo a las leyes</t>
  </si>
  <si>
    <t>*La prestación del consentimiento del Estado para obligarse por medio de tratados o convenios  requerirá la previa autorización de las Cortes Generales, en los siguientes casos</t>
  </si>
  <si>
    <t>En ningún caso requerirá la previa autorización de las Cortes Generales. </t>
  </si>
  <si>
    <t>Tratados o convenios que afecten a la integridad territorial del Estado o a los derechos y debe res fundamentales establecidos en el Título II. </t>
  </si>
  <si>
    <t>Tratados o convenios que afecten a la integridad territorial del Estado o a los derechos y debe res fundamentales establecidos en el Título III. </t>
  </si>
  <si>
    <t>Tratados o convenios que impliquen obligaciones financieras para la Hacienda Pública. </t>
  </si>
  <si>
    <t>Según el artículo 108 de la Constitución</t>
  </si>
  <si>
    <t>Las Cámaras y sus Comisiones podrán recabar,  a través de los presidentes de aquellas, la información y ayuda que precisen del Gobierno y de  sus departamentos y de cualesquiera autoridades del Estado y de las comunidades autónomas</t>
  </si>
  <si>
    <t>Las Cámaras y sus Comisiones pueden reclamar la presencia de los miembros del  Gobierno.</t>
  </si>
  <si>
    <t>La iniciativa legislativa corresponde al Gobierno, al Congreso y al Senado, de acuerdo  con la Constitución y los Reglamentos de las Cámaras.</t>
  </si>
  <si>
    <t>el Gobierno responde solidariamente en su  gestión política ante el Congreso de los Diputados</t>
  </si>
  <si>
    <t>si el Congreso niega su confianza al gobierno</t>
  </si>
  <si>
    <t>de conformidad con el artículo 110 de la Constitución</t>
  </si>
  <si>
    <t>Los miembros del Gobierno tienen acceso a las sesiones de las Cámaras y a sus  Comisiones y la facultad de hacerse oír en ellas, y podrán solicitar que informen ante las  mismas funcionarios de sus departamentos</t>
  </si>
  <si>
    <t>Será obligatorio comparecer a requerimiento de las Cámaras</t>
  </si>
  <si>
    <t>El Gobierno y cada uno de sus miembros están sometidos a las interpelaciones y preguntas que se le formulen en las Cámaras</t>
  </si>
  <si>
    <t>Toda interpelación podrá dar lugar a una moción en la que la Cámara manifieste su  posición.</t>
  </si>
  <si>
    <t>Siguiendo el artículo 117 de la Constitución española</t>
  </si>
  <si>
    <t>el ejercicio de la potestad jurisdiccional emana del Rey y se administra por jueces y magistrados</t>
  </si>
  <si>
    <t>los magistrados integrantes del Poder Judicial son independientes inamovibles irresponsables y sometidos exclusivamente al Consejo General del Poder Judicial</t>
  </si>
  <si>
    <t>el ejercicio de la potestad jurisdiccional juzgando y haciendo ejecutar lo juzgado corresponde a juzgados y tribunales así  como a otros órganos administrativos y constitucionales de arbitraje</t>
  </si>
  <si>
    <t>Los Jueces y Magistrados no podrán ser separados, suspendidos, trasladados ni  jubilados, sino por alguna de las causas y con las garantías previstas en la ley.</t>
  </si>
  <si>
    <t>Los daños causados por error judicial, así como los que sean  consecuencia del funcionamiento anormal de la Administración de Justicia, darán derecho a una  indemnización a cargo del Estado, conforme a la ley</t>
  </si>
  <si>
    <t>Los Juzgados y Tribunales no ejercerán más funciones que las señaladas en el apartado  anterior y las que expresamente les sean atribuidas por ley en garantía de cualquier  derecho</t>
  </si>
  <si>
    <t>La ley establecerá el régimen de incompatibilidades de los miembros del poder judicial,  que deberá asegurar la total independencia de los mismos</t>
  </si>
  <si>
    <t>El Presidente del Tribunal Supremo será nombrado por el Rey, a propuesta del Consejo  General del Poder Judicial, en la forma que determine la ley</t>
  </si>
  <si>
    <t>según el artículo 135 de la Constitución española</t>
  </si>
  <si>
    <t>todas las Administraciones Públicas adecuarán sus actuaciones al principio de estabilidad presupuestaria y no podrán incurrir en ningún déficit estructural</t>
  </si>
  <si>
    <t>todas las Administraciones Públicas adecuará sus actuaciones al principio de estabilidad presupuestaria y no podrán superar los márgenes de déficit establecidos por la Unión Europea</t>
  </si>
  <si>
    <t>todas las Administraciones Públicas adecuarán sus actuaciones al principio de estabilidad presupuestaria y no superarán el déficit estructural fijado por el gobierno</t>
  </si>
  <si>
    <t>todas las administraciones adecuarán sus actuaciones al principio de estabilidad presupuestaria y no podrán superar el déficit de estructural fijado por ellas mismas</t>
  </si>
  <si>
    <t>Según el artículo 106 de la Constitución española</t>
  </si>
  <si>
    <t>Cada una de las Administraciones Públicas actúa para el cumplimiento de sus fines con personalidad jurídica única</t>
  </si>
  <si>
    <t>La Administración Pública sirve con objetividad los intereses generales y actúa de acuerdo con los principios de eficacia, jerarquía, descentralización, desconcentración y coordinación, con sometimiento pleno a la ley y al Derecho</t>
  </si>
  <si>
    <t>las Administraciones públicas, en el desarrollo de su actividad y en sus relaciones recíprocas, deberán respetar el ejercicio legítimo por las otras Administraciones de sus competencias</t>
  </si>
  <si>
    <t>Los Tribunales controlan la potestad reglamentaria y la legalidad de la actuación administrativa, así como el sometimiento de ésta a los fines que la justifican</t>
  </si>
  <si>
    <t>el principio de legalidad de la administración pública consiste en</t>
  </si>
  <si>
    <t>la imposición a la administración pública de sometimiento pleno a la ley y al derecho</t>
  </si>
  <si>
    <t>la actuación de la administración pública debe llegar a un fin propuesto</t>
  </si>
  <si>
    <t>que se deben ponderar todos los intereses de las partes en juegos en una actuación administrativa</t>
  </si>
  <si>
    <t>Que se debe favorecer la transparencia en la gestión a los interesados</t>
  </si>
  <si>
    <t>*Según establece el artículo 59 de la Ley 40/2015, de 1 de octubre, de Régimen Jurídico del  Sector Público, los órganos de nivel inferior a Subdirección General se crean, modifican y suprimen  por: </t>
  </si>
  <si>
    <t>Orden del Ministro respectivo, previa autorización del Ministro de Hacienda y Administraciones  Públicas</t>
  </si>
  <si>
    <t>Acuerdo del Consejo de Ministros, a propuesta del Ministro correspondiente</t>
  </si>
  <si>
    <t>Las relaciones de puestos de trabajo, a propuesta del Ministro correspondiente</t>
  </si>
  <si>
    <t>Por la Comisión Ejecutiva de la Comisión Interministerial de Retribuciones</t>
  </si>
  <si>
    <t>la ley 40/ 2015 de régimen jurídico del sector público</t>
  </si>
  <si>
    <t xml:space="preserve">  no modifica la ley 50/1997 del Gobierno, pero sí la ley  reguladora del  ejercicio del alto cargo de la Administración General del Estado</t>
  </si>
  <si>
    <t>Se integra en ella la ley 50 / 1997 del Gobierno por tratarse de materias confluyentes</t>
  </si>
  <si>
    <t>establece el principio de responsabilidad de las Administraciones Públicas y la potestad sancionadora</t>
  </si>
  <si>
    <t>regula los principios de notificación y publicación, http vinculados al procedimiento administrativo</t>
  </si>
  <si>
    <t>El Gobierno.</t>
  </si>
  <si>
    <t>El Tribunal Constitucional.</t>
  </si>
  <si>
    <t>La jurisdicción contencioso-administrativa.</t>
  </si>
  <si>
    <t>El Tribunal de Cuentas y el órgano equivalente en la Comunidad Autónoma.</t>
  </si>
  <si>
    <t>las audiencias provinciales</t>
  </si>
  <si>
    <t>tienen competencias en los órdenes jurisdiccionales civil penal social y administrativo</t>
  </si>
  <si>
    <t>tienen competencias en los órdenes jurisdiccionales civil penal y social</t>
  </si>
  <si>
    <t xml:space="preserve">tienen competencias en los órdenes jurisdiccionales civil y penal </t>
  </si>
  <si>
    <t>tienen competencias en el orden  jurisdiccional civil</t>
  </si>
  <si>
    <t>las instituciones autonómicas se basan en</t>
  </si>
  <si>
    <t>una Asamblea Legislativa un Consejo de Gobierno un presidente y un Tribunal Superior de justicia en su ámbito territorial</t>
  </si>
  <si>
    <t>una asamblea un Consejo de Gobierno y un Tribunal Superior de justicia en su ámbito territorial</t>
  </si>
  <si>
    <t>una asamblea un Consejo de Gobierno un presidente un vicepresidente y un Tribunal Superior de justicia en su ámbito territorial</t>
  </si>
  <si>
    <t>una Asamblea Legislativa un Consejo de Gobierno y un presidente</t>
  </si>
  <si>
    <t>señalar cuál de las siguientes no es una competencia Del Estado</t>
  </si>
  <si>
    <t>la pesca marítima</t>
  </si>
  <si>
    <t>la iluminación de costas</t>
  </si>
  <si>
    <t>la legislación sobre expropiación forzosa</t>
  </si>
  <si>
    <t>el fomento de la cultura y de la investigación</t>
  </si>
  <si>
    <t>una capital de provincia que no sea sede autonómica cuya población sea 150000 habitantes</t>
  </si>
  <si>
    <t>es un municipio de gran población,</t>
  </si>
  <si>
    <t>no es un municipio de gran población</t>
  </si>
  <si>
    <t>las capitales de provincia  no están sujetas a criterios poblacionales para su inclusión en el anexo X</t>
  </si>
  <si>
    <t>el presidente del Tribunal constitucional será nombrado por un período</t>
  </si>
  <si>
    <t>de 3 años, por el rey</t>
  </si>
  <si>
    <t>de 6 años, por los miembros del tribunal en pleno</t>
  </si>
  <si>
    <t>de 3 años por los miembros del tribunal en pleno</t>
  </si>
  <si>
    <t>de 6 años, por el rey</t>
  </si>
  <si>
    <t>el quorum para dar por válida La Constitución del pleno del Tribunal de Cuentas es de</t>
  </si>
  <si>
    <t>la función del Defensor del Pueblo es</t>
  </si>
  <si>
    <t>la investigación y denuncia de las irregularidades cometidas por la Administración General del Estado</t>
  </si>
  <si>
    <t>la supervisión de la actividad de los poderes del Estado para garantizar los derechos fundamentales regulados en el título primero de la Constitución</t>
  </si>
  <si>
    <t>la resolución de recursos de los ciudadanos en materia con reclamaciones que afectan a sus derechos fundamentales</t>
  </si>
  <si>
    <t>si alguna de las quejas recibidas por el Defensor del Pueblo se encuentra pendiente de resolución judicial</t>
  </si>
  <si>
    <t>la examinara y dará testimonio al juez conocedor del caso de su  valoración sobre la irregularidad administrativa de los hechos</t>
  </si>
  <si>
    <t>entrará al examen individual de la queja en su forma y procedimiento pero no en su contenido</t>
  </si>
  <si>
    <t>no entrará en el examen individual de la queja</t>
  </si>
  <si>
    <t>el presidente del Tribunal constitucional será nombrado</t>
  </si>
  <si>
    <t>por el rey siendo a su vez el presidente del Consejo general del Poder Judicial</t>
  </si>
  <si>
    <t>por los magistrados del tribunal, siendo estos a su vez nombrados cuatro por el Congreso cuatro por el  Senado dos por el Gobierno y dos por  Consejo General del Poder Judicial</t>
  </si>
  <si>
    <t xml:space="preserve">por el rey la propuesta de los magistrados del Tribunal, </t>
  </si>
  <si>
    <t xml:space="preserve">todos miembros del Tribunal Constitucional son nombrados por el rey  </t>
  </si>
  <si>
    <t>es la institución que representa a los gobiernos de estados miembros</t>
  </si>
  <si>
    <t>es el principal órgano decisorio de la Unión</t>
  </si>
  <si>
    <t>es el órgano Ejecutivo de la Unión</t>
  </si>
  <si>
    <t>ejerce junto con el Consejo la potestad legislativa de la Unión</t>
  </si>
  <si>
    <t>En que año entra en vigor el Tratado de Ámsterdam</t>
  </si>
  <si>
    <t>En que año se produce la adhesión  de Croacia</t>
  </si>
  <si>
    <t>comités de comitología están formados por</t>
  </si>
  <si>
    <t>un miembro con capacidad de decisión delegada de cada una de las instituciones europeas , Consejo de Europa, parlamento, Consejo Europeo y Comisión Europea, presidiendo las mismas el miembro del Consejo Europeo</t>
  </si>
  <si>
    <t>representantes de los Estados miembros y presididos por un representante de la Comisión Europea</t>
  </si>
  <si>
    <t>representantes de los grupos parlamentarios y presididos por un miembro del Consejo De Europa</t>
  </si>
  <si>
    <t xml:space="preserve">Las autoridades nacionales pueden: </t>
  </si>
  <si>
    <t xml:space="preserve"> utilizar períodos de referencia, que oscilan entre quince  días y seis meses, para  calcular los períodos de descanso semanal y la duración máxima del tiempo de trabajo  semanal; </t>
  </si>
  <si>
    <t>utilizar períodos de referencia, que oscilan entre catorce días y cuatro meses, para  calcular los períodos de descanso semanal y la duración máxima del tiempo de trabajo  semanal</t>
  </si>
  <si>
    <t>utilizar períodos de referencia, que oscilan entre doce días y tres meses, para  calcular los períodos de descanso semanal y la duración máxima del tiempo de trabajo  semanal</t>
  </si>
  <si>
    <t xml:space="preserve"> utilizar períodos de referencia, que oscilan entre diez y seis meses, para  calcular los períodos de descanso semanal y la duración máxima del tiempo de trabajo  semanal; </t>
  </si>
  <si>
    <t xml:space="preserve">El artículo 8 del TFUE faculta a la UE para que </t>
  </si>
  <si>
    <t xml:space="preserve">adoptar medidas que eliminen las desigualdades </t>
  </si>
  <si>
    <t xml:space="preserve">instar a fomentar la igualdad entre hombres y mujeres en todas sus políticas. </t>
  </si>
  <si>
    <t>La a y la b son correctas</t>
  </si>
  <si>
    <t>el derecho especial</t>
  </si>
  <si>
    <t>es aquel que regula un caso particular que contraría los principios generales que inspiran a norma</t>
  </si>
  <si>
    <t>es un derecho específico que tiene un sujeto jurídico en particular</t>
  </si>
  <si>
    <t>es un derecho que regula un sector especifico de la sociedad</t>
  </si>
  <si>
    <t>es un derecho que regula un territorio geográfico especial</t>
  </si>
  <si>
    <t>cuando un ordenamiento jurídico afecta de forma particular y exclusiva a un territorio se le denomina</t>
  </si>
  <si>
    <t>de dicho local</t>
  </si>
  <si>
    <t>derecho limitado</t>
  </si>
  <si>
    <t>derecho particular</t>
  </si>
  <si>
    <t>derecho territorial</t>
  </si>
  <si>
    <t>el derecho normal</t>
  </si>
  <si>
    <t>es aquel derecho que sigue los principios generales que lo han inspirado</t>
  </si>
  <si>
    <t>es un tipo de derecho que sigue las normas jurídicas más habituales</t>
  </si>
  <si>
    <t>es el derecho que regula las relaciones cotidianas entre particulares</t>
  </si>
  <si>
    <t>las leyes ordinarias</t>
  </si>
  <si>
    <t>no necesitan aprobación mediante quórum reforzado</t>
  </si>
  <si>
    <t>necesitan aprobación por mayoría absoluta</t>
  </si>
  <si>
    <t xml:space="preserve">necesitan aprobación mediante mayoría de 2/3 </t>
  </si>
  <si>
    <t>necesitan aprobación mediante mayoría de 3/5</t>
  </si>
  <si>
    <t>una ley ordinaria puede ser aprobada</t>
  </si>
  <si>
    <t>mediante acuerdo de las cámaras reunidas reglamentariamente con la asistencia de 1/3 de la misma</t>
  </si>
  <si>
    <t>mediante acuerdo de una Cámara reunidas reglamentariamente con asistencia de un 10% de la misma</t>
  </si>
  <si>
    <t xml:space="preserve">mediante acuerdo de las cámaras reunidas reglamentariamente, con asistencia de 50 diputados y 50 senadores </t>
  </si>
  <si>
    <t>mediante acuerdo de las cámaras reunidas reglamentariamente y con asistencia de la mayoría de las mismas</t>
  </si>
  <si>
    <t>según el artículo 4del Código Civil es posible aplicar la analogía</t>
  </si>
  <si>
    <t>cuando las normas no contemplen un supuesto específico pero regulen otro semejante</t>
  </si>
  <si>
    <t>en las leyes penales, con algunas excepciones</t>
  </si>
  <si>
    <t>en las leyes penales, siempre y en todo caso</t>
  </si>
  <si>
    <t xml:space="preserve">Según lo establecido en el artículo 82 de la Constitución Española, cuando se trate de refundir varios textos legales en uno solo, la delegación legislativa de las Cortes Generales en el Gobierno deberá otorgarse mediante: </t>
  </si>
  <si>
    <t xml:space="preserve">Una Ley de Bases. </t>
  </si>
  <si>
    <t xml:space="preserve">Una Ley Orgánica.  </t>
  </si>
  <si>
    <t xml:space="preserve">Una Ley Ordinaria. </t>
  </si>
  <si>
    <t>Un Decreto Legislativo</t>
  </si>
  <si>
    <t>jerárquicamente los reglamentos se sitúan</t>
  </si>
  <si>
    <t>por encima de los tratados internacionales ratificados por España</t>
  </si>
  <si>
    <t>por debajo de la Constitución pero por encima de los decretos legislativos</t>
  </si>
  <si>
    <t>al mismo nivel que los decretos ley dictados por el gobierno</t>
  </si>
  <si>
    <t>la Ley Orgánica</t>
  </si>
  <si>
    <t>tiene un rango superior a la ordinaria</t>
  </si>
  <si>
    <t>tiene un ámbito material de regulación diferente de la ley ordinaria</t>
  </si>
  <si>
    <t>tiene un rango inferior a la ley autonómica en el territorio de la autonomía que regula</t>
  </si>
  <si>
    <t>la ley de procedimiento administrativo común de las Administraciones Públicas en su artículo 34.2 establece</t>
  </si>
  <si>
    <t>Los tribunales controlan la legalidad de la actuación administrativa y su  sometimiento a los fines que la justifican</t>
  </si>
  <si>
    <t>Toda notificación deberá ser cursada dentro del plazo de diez días a partir de la fecha  en que el acto haya sido dictado</t>
  </si>
  <si>
    <t>el contenido de los actos se  ajustará a lo dispuesto en el ordenamiento jurídico y será determinado y adecuado a los  fines de aquellos</t>
  </si>
  <si>
    <t>Conforme dispone el artículo 34.2 LPACAP</t>
  </si>
  <si>
    <t>Serán motivados, con sucinta referencia de hechos y fundamentos de derecho, los actos que limiten derechos subjetivos o intereses legítimos.</t>
  </si>
  <si>
    <t>El contenido de los actos se ajustará a lo  dispuesto por el ordenamiento jurídico y será determinado y adecuado a los fines de  aquellos</t>
  </si>
  <si>
    <t>Cuando razones de interés público lo aconsejen, se podrá acordar, de oficio o a petición del interesado, la aplicación al procedimiento de la tramitación de urgencia, por la cual se reducirán a la mitad los plazos establecidos para el procedimiento ordinario, salvo los relativos a la presentación de solicitudes y recursos.</t>
  </si>
  <si>
    <t>Los actos administrativos se producirán por escrito a través de medios electrónicos, a menos que su naturaleza exija otra forma más adecuada de expresión y constancia.</t>
  </si>
  <si>
    <t xml:space="preserve">Es requisito necesario para que la administración pueda anular actos declarativos de derechos: </t>
  </si>
  <si>
    <t>Que dichos actos infrinjan normas de rango legal, pero no reglamentario</t>
  </si>
  <si>
    <t xml:space="preserve"> Que dichos actos no infrinjan gravemente normas de rango legal o reglamentario.</t>
  </si>
  <si>
    <t>Que dichos actos no infrinjan gravemente normas de rango legal</t>
  </si>
  <si>
    <t>Que dichos actos infrinjan gravemente normas de rango legal o reglamentario.</t>
  </si>
  <si>
    <t>Las personas físicas podrán elegir en todo momento si se comunican con las Administraciones Públicas para el ejercicio de sus derechos y obligaciones a través de medios electrónicos o no</t>
  </si>
  <si>
    <t>salvo que estén obligadas a relacionarse a través de medios electrónicos con las Administraciones Públicas</t>
  </si>
  <si>
    <t>salvo que estén obligadas a relacionarse a través de medios no electrónicos con las Administraciones Públicas</t>
  </si>
  <si>
    <t>no pudiendo estar obligadas a relacionarse a través de unos medios u otros con las Administraciones Públicas</t>
  </si>
  <si>
    <t>En los procedimientos de responsabilidad patrimonial de las adinistraciones públicas los  particulares exigirán responsabilidad</t>
  </si>
  <si>
    <t xml:space="preserve">Mediante procedimiento contencioso administrativo contra la administración correspondiente  las  indemnizaciones por los daños y perjuicios causados por las autoridades y personal a su servicio. </t>
  </si>
  <si>
    <t xml:space="preserve">Directamente a la Administración Pública correspondiente las  indemnizaciones por los daños y perjuicios causados por las autoridades y personal a su servicio. </t>
  </si>
  <si>
    <t xml:space="preserve">Directamente a la autoridad o funcionario causante del daño la correspondiente las  indemnizaciones por los daños y perjuicios </t>
  </si>
  <si>
    <t xml:space="preserve">Mediante procedimiento contencioso administrativo contra la autoridad o funcionario causante del daño la correspondiente las  indemnizaciones por los daños y perjuicios </t>
  </si>
  <si>
    <t>Conforme a lo establecido en el Texto refundido del Estatuto Básico del Empleado Público, los empleados públicos se clasifican en:</t>
  </si>
  <si>
    <t>Funcionarios de carrera, funcionarios interinos, personal laboral - ya sea fijo, por tiempo indefinido o temporal - y personal eventual.</t>
  </si>
  <si>
    <t>Funcionarios de carrera, funcionarios interinos y personal laboral fijo o por tiempo indefinido.</t>
  </si>
  <si>
    <t>Funcionarios de carrera y personal laboral fijo.</t>
  </si>
  <si>
    <t>Funcionarios de carrera, funcionarios interinos y personal eventual.</t>
  </si>
  <si>
    <t xml:space="preserve">El artículo 87 del Estatuto Básico del Empleado Público establece </t>
  </si>
  <si>
    <t>Las situaciones de servicios especiales de los funcionarios públicos</t>
  </si>
  <si>
    <t>Las situaciones de excedencia de los funcionarios públicos</t>
  </si>
  <si>
    <t>La clasificación de los  funcionarios públicos</t>
  </si>
  <si>
    <t>La carrera administrativa de los funcionarios públicos</t>
  </si>
  <si>
    <t>*¿Cómo se denominan conforme a los artículos 9 y 10 del Estatuto Básico del Empleado Público,  cuyo Texto refundido fue aprobado por el Real Decreto Legislativo 5/2015, de 30 de octubre, a las  personas vinculadas por un nombramiento legal a una Administración Pública para el desempeño de  funciones retribuidas? </t>
  </si>
  <si>
    <t>Funcionarios estatutarios y personal laboral por tiempo indefinido o temporal.</t>
  </si>
  <si>
    <t>Funcionarios de carrera y funcionarios interinos. </t>
  </si>
  <si>
    <t>Funcionarios interinos y personal laboral temporal. </t>
  </si>
  <si>
    <t>Personal laboral de carrera y Personal laboral temporal. </t>
  </si>
  <si>
    <t>para determinar la culpabilidad es necesario valorar</t>
  </si>
  <si>
    <t>el reproche jurídico, la exigibilidad y la tipicidad</t>
  </si>
  <si>
    <t>la imputabilidad la conciencia de antijuridicidad y la exigibilidad de la conducta, ,</t>
  </si>
  <si>
    <t>la tipicidad, el dolo y la  antijuridicidad</t>
  </si>
  <si>
    <t>la relación causal entre el hecho cometido y la consecuencia de resultado dañoso</t>
  </si>
  <si>
    <t>delito es aquello que constituye</t>
  </si>
  <si>
    <t>una conducta activa típica y antijurídica antijurídica</t>
  </si>
  <si>
    <t>una conducta activa u omisiva típica antijurídica y culpable</t>
  </si>
  <si>
    <t>una conducta activa típica, culpable y punible</t>
  </si>
  <si>
    <t>una conducta activa u misiva típica antijurídica culpable y punible</t>
  </si>
  <si>
    <t>según el artículo 25 de la Constitución el condenado a penas de prisión aún estando cumpliendo la pena</t>
  </si>
  <si>
    <t>debe gozar de todos los derechos fundamentales y libertades públicas del capítulo 2 del título 1</t>
  </si>
  <si>
    <t>no puede gozar de los derechos fundamentales y libertades públicas del capítulo dos título 1</t>
  </si>
  <si>
    <t>puede gozar de los derechos fundamentales excepción de algunos que se vean limitados</t>
  </si>
  <si>
    <t>en torno al eje relativo a integridad se establece medidas</t>
  </si>
  <si>
    <t>de difusión de los valores democráticos</t>
  </si>
  <si>
    <t xml:space="preserve"> de protección de denunciantes</t>
  </si>
  <si>
    <t>implantación del sistema de huella normativa</t>
  </si>
  <si>
    <t>desarrollo reglamentario de la ley 19/2013</t>
  </si>
  <si>
    <t>El Tercer Plan de Acción de Gobierno Abierto de España (2017 - 2019) tiene 5 grandes ejes, que son:</t>
  </si>
  <si>
    <t>Colaboración, Participación, Transparencia, Compartición y Comunicación.</t>
  </si>
  <si>
    <t>Colaboración, Inclusión, Transparencia, Rendición de cuentas y Formación.</t>
  </si>
  <si>
    <t>No discriminación, Participación, Transparencia, Planificación y Formación.</t>
  </si>
  <si>
    <t>Colaboración, Participación, Transparencia, Rendición de cuentas y Formación</t>
  </si>
  <si>
    <t>el contrato formativo para la atención de práctica profesional podrá concertarse</t>
  </si>
  <si>
    <t>dentro de los dos años posteriores a la obtención del título que justifica dicha contratación</t>
  </si>
  <si>
    <t>dentro de los 5 años posteriores a la obtención del título que justifica dicha contratación si se concierta con persona con discapacidad</t>
  </si>
  <si>
    <t>dentro de los 7 años posteriores a la obtención del título que justifica dicha contratación si se concierta con personas con discapacidad</t>
  </si>
  <si>
    <t>durante el año posterior a la obtención del título que justifica dicha contratación</t>
  </si>
  <si>
    <t xml:space="preserve"> la cesión ilegal de mano de obra se produce cuando</t>
  </si>
  <si>
    <t>la empresa cedente es quien ejerce las funciones inherentes a la condición de empresario</t>
  </si>
  <si>
    <t>la empresa usuaria carece de una actividad estable</t>
  </si>
  <si>
    <t>se controlan por la empresa cedente las vacaciones la realización de turnos los fines de semana oficial en la principal</t>
  </si>
  <si>
    <t>las obligaciones salariales y de Seguridad Social en relación con las empresas de trabajo temporal corresponden a</t>
  </si>
  <si>
    <t>la empresa usuaria</t>
  </si>
  <si>
    <t>ninguna</t>
  </si>
  <si>
    <t>según el artículo 81 del Estatuto de los trabajadores</t>
  </si>
  <si>
    <t>Toda empresa que cuente con un comité de empresa deberá poner a disposición de los delegados de personal un local donde puedan desarrollar sus actividades</t>
  </si>
  <si>
    <t>los locales destinados a su uso por los representantes de los trabajadores podrán ser utilizados también por empresas contratistas y subcontratistas qué cuenten con trabajadores en el centro</t>
  </si>
  <si>
    <t>las discrepancias en relación con los locales destinados a ser utilizados por los representantes de los trabajadores, se resolverán la Inspección de Trabajo previo informe de la autoridad laboral</t>
  </si>
  <si>
    <t>los miembros del comité de empresa o delegados del centro para el ejercicio de sus funciones de representación dispondrán de un crédito de horas mensuales equivalentes a</t>
  </si>
  <si>
    <t>hasta 100 , trabajadores  20 horas</t>
  </si>
  <si>
    <t>entre 101 a 250 trabajadores 30 horas</t>
  </si>
  <si>
    <t>de 501 a 750 trabajadores 35 horas</t>
  </si>
  <si>
    <t xml:space="preserve"> de 1000 en adelante 40 horas</t>
  </si>
  <si>
    <t>en sectores que no existan órganos de representación de los trabajadores</t>
  </si>
  <si>
    <t>no se constituirá comisión negociadora</t>
  </si>
  <si>
    <t>se entenderá constituida cuando esté integrada por las organizaciones sindicales más representativas en el ámbito estatal</t>
  </si>
  <si>
    <t>los trabajadores podrán efectuar representación directa en la negociación</t>
  </si>
  <si>
    <t xml:space="preserve"> se entenderá prorrogada la representación de los trabajadores existente de la comisión negociadora del convenio anterior</t>
  </si>
  <si>
    <t>de la comisión negociadora queda constituida cuando los sindicatos o Confederaciones y las asociaciones empresariales representen como mínimo</t>
  </si>
  <si>
    <t>a la mayoría absoluta de los miembros de los comités de empresa y delegados de personal y los empresarios ocupen a la mayoría absoluta de los trabajadores afectados</t>
  </si>
  <si>
    <t>a la mayoría de los miembros de los comités de empresa y delegados de personal los empresarios ocupen a la mayoría de los trabajadores afectados</t>
  </si>
  <si>
    <t>a la mayoría absoluta de los miembros de los comités de empresa y los empresarios ocupen a la mayoría de los trabajadores afectados</t>
  </si>
  <si>
    <t xml:space="preserve"> la mayoría de los miembros de los comités de empresa y los empresarios ocupen a la mayoría absoluta de los trabajadores afectados</t>
  </si>
  <si>
    <t>el artículo 83 del Estatuto de los trabajadores establece que el ámbito de los convenios colectivos será</t>
  </si>
  <si>
    <t>de empresa , , territorial, sectorial o nacional</t>
  </si>
  <si>
    <t>el que las partes acuerden</t>
  </si>
  <si>
    <t>en sectores donde no exista las relaciones empresariales que cuenten con la suficiente representatividad se entenderá se entenderá válidamente constituida la comisión</t>
  </si>
  <si>
    <t xml:space="preserve"> si está integrada por las acciones empresariales estatales o autonómicas referidas en el párrafo segundo del artículo 87 3 c del Estatuto de los trabajadores</t>
  </si>
  <si>
    <t>sí está integrada por las asociaciones empresariales que cuenten con la mayoría de empresarios del sector</t>
  </si>
  <si>
    <t>los empresarios actuarán directamente en las negociaciones del convenio</t>
  </si>
  <si>
    <t xml:space="preserve"> se estará a lo que se disponga por parte de la autoridad laboral</t>
  </si>
  <si>
    <t>la acción protectora del régimen general establecida en el artículo 42 con excepción de</t>
  </si>
  <si>
    <t>protección por desempleo contributivo y no contributivo</t>
  </si>
  <si>
    <t>prestaciones por invalidez temporal o permanente</t>
  </si>
  <si>
    <t>cese de actividad y prestaciones no contributivas</t>
  </si>
  <si>
    <t>el pago de las prestaciones de la incapacidad temporal por contingencias de accidentes profesional y enfermedades profesionales</t>
  </si>
  <si>
    <t>se inicia desde el día siguiente y al de la baja</t>
  </si>
  <si>
    <t>se  se inicia a partir del día 16 de la baja</t>
  </si>
  <si>
    <t>se inicia entre el día 4 y el día 15 de la baja</t>
  </si>
  <si>
    <t>se inicia a partir del día 21 de baja</t>
  </si>
  <si>
    <t xml:space="preserve">En caso de accidente múltiple </t>
  </si>
  <si>
    <t xml:space="preserve">debe comunicarse solo un parte de accidente de trabajo conjunto, con aclaración de causas </t>
  </si>
  <si>
    <t xml:space="preserve">debe comunicarse un parte de accidente para cada uno de los trabajadores accidentados </t>
  </si>
  <si>
    <t xml:space="preserve">debe comunicarse solo un parte de accidente de trabajo conjunto, con aclaración de causas un parte de accidente para cada uno de los trabajadores accidentados </t>
  </si>
  <si>
    <t xml:space="preserve">Debe comunicarse a la representación de los trabajadores para que sea esta la que traslade la comunicación de accidente </t>
  </si>
  <si>
    <t xml:space="preserve">En caso de que el trabajador accidentado se encuentre en situación de pluriempleo </t>
  </si>
  <si>
    <t xml:space="preserve">debe cumplimentar el parte por  accidente de trabajo el  empresario para el que el trabajador trabajase más horas  </t>
  </si>
  <si>
    <t xml:space="preserve">debe cumplimentar el parte por  accidente de trabajo el  empresario Titular del centro en el que el trabajador hubiera sufrido el accidente </t>
  </si>
  <si>
    <t xml:space="preserve">deben cumplimentar el parque de trabajo todos los empresarios para los que el empleador estuviera trabajando </t>
  </si>
  <si>
    <t xml:space="preserve">La cobertura de las  contingencias por accidente de trabajo </t>
  </si>
  <si>
    <t xml:space="preserve">Es obligatorio para los trabajadores autónomos económicamente dependientes trabajadores que se encuentran en régimen especial agrario de trabajadores que se encuentran en el régimen especial de trabajadores del mar </t>
  </si>
  <si>
    <t xml:space="preserve">es obligatoria para los trabajadores autónomos económicamente dependientes </t>
  </si>
  <si>
    <t xml:space="preserve">es obligatorio para todos los trabajadores autónomos </t>
  </si>
  <si>
    <t xml:space="preserve">El contenido del parte de accidente de trabajo tiene </t>
  </si>
  <si>
    <t xml:space="preserve">cuatro secciones </t>
  </si>
  <si>
    <t xml:space="preserve">5 secciones </t>
  </si>
  <si>
    <t xml:space="preserve">6 secciones </t>
  </si>
  <si>
    <t xml:space="preserve">10 secciones </t>
  </si>
  <si>
    <t xml:space="preserve">El Consejo General del Instituto Nacional de seguridad y salud en el trabajo </t>
  </si>
  <si>
    <t xml:space="preserve">es el órgano de dirección y gobierno del INSST </t>
  </si>
  <si>
    <t xml:space="preserve">es un órgano en el que participan las organizaciones sindicales y empresariales y la administración pública </t>
  </si>
  <si>
    <t xml:space="preserve">es un órgano asesor en materia de políticas de prevención de riesgos laborales </t>
  </si>
  <si>
    <t xml:space="preserve">el Centro Nacional de medios de protección se encuentra ubicado en </t>
  </si>
  <si>
    <t xml:space="preserve">Madrid </t>
  </si>
  <si>
    <t xml:space="preserve">Sevilla </t>
  </si>
  <si>
    <t xml:space="preserve">Vizcaya </t>
  </si>
  <si>
    <t xml:space="preserve">Barcelona </t>
  </si>
  <si>
    <t xml:space="preserve">El artículo 11 de la ley de prevención establece que la elaboración de normas Preventivas requiere la coordinación de las actuaciones de las administraciones competentes en materia de </t>
  </si>
  <si>
    <t xml:space="preserve">Industria, trabajo y educación </t>
  </si>
  <si>
    <t xml:space="preserve">Sanitaria, trabajo e industria </t>
  </si>
  <si>
    <t xml:space="preserve">Trabajo, industria sanidad y educación </t>
  </si>
  <si>
    <t xml:space="preserve">Trabajo, industria educación, sanidad y consumo </t>
  </si>
  <si>
    <t xml:space="preserve">es trabajador autónomo agrario aquel que </t>
  </si>
  <si>
    <t xml:space="preserve">es titular de una explotación agraria y obtiene al menos el 10% de la renta total de esa explotación </t>
  </si>
  <si>
    <t xml:space="preserve">los rendimientos netos anuales de su explotación agraria No superan el 75% de la base máxima de cotización del régimen general </t>
  </si>
  <si>
    <t xml:space="preserve">no realiza personalmente las labores agrarias en su explotación </t>
  </si>
  <si>
    <t xml:space="preserve">El director y utilizado para la elaboración de la encuesta manual laboral que es él  </t>
  </si>
  <si>
    <t>DIRCE</t>
  </si>
  <si>
    <t xml:space="preserve">fichero de empresas inscritas en la Seguridad Social </t>
  </si>
  <si>
    <t xml:space="preserve">fichero de la Agencia Tributaria </t>
  </si>
  <si>
    <t xml:space="preserve">fichero Del Consejo General del Notariado </t>
  </si>
  <si>
    <t xml:space="preserve">Los cuatro indicadores que establece la Comisión Europea en su informe DESI para determinar el nivel de digitalización de un estado </t>
  </si>
  <si>
    <t xml:space="preserve">capital humano ,conectividad , integración de la economía digital y servicios públicos integrales </t>
  </si>
  <si>
    <t xml:space="preserve">conectividad  5G, formación de la población en nuevas tecnologías , nivel comercio electrónico </t>
  </si>
  <si>
    <t xml:space="preserve">nivel de Robótica e internet de las cosas , plataformas digitales , nivel de nanotecnología  </t>
  </si>
  <si>
    <t xml:space="preserve">Empresas digitales , volumen de plataformas de trabajo cooperativo y programas formativos en nuevas tecnologías y grado de desarrollo  de la inteligencia artificial </t>
  </si>
  <si>
    <t xml:space="preserve">Tras la fase de sedimentación la eliminación de los contaminantes sólidos depositados en el fondo de una masa de agua en proceso de depuración se realiza por </t>
  </si>
  <si>
    <t>Métodos químicos mediante combinación con sustancias alcalinas</t>
  </si>
  <si>
    <t>Por métodos biológicos a través de su degradación por microorganismos</t>
  </si>
  <si>
    <t>Por métodos mecánicos a través de un dispositivo de recogida o barrido de los contaminantes</t>
  </si>
  <si>
    <t>*Según el Real Decreto 817/2015, de 11 de septiembre, por el que se establecen los criterios de  seguimiento y evaluación del estado de las aguas superficiales y las normas de calidad ambiental,  cuáles de las siguientes sustancias no puede considerarse un contaminante del agua</t>
  </si>
  <si>
    <t>Los nitratos. </t>
  </si>
  <si>
    <t>Los fosfatos. </t>
  </si>
  <si>
    <t>Los carbonatos. </t>
  </si>
  <si>
    <t>Los productos fitosanitarios</t>
  </si>
  <si>
    <t>los compuestos orgánicos volátiles</t>
  </si>
  <si>
    <t>por su extensión y volatilidad carecen de valor límite ambiental</t>
  </si>
  <si>
    <t xml:space="preserve">son masas gaseosas abundantes en zonas localizadas de la atmósfera como los óxidos de nitrógeno el halón o el radón </t>
  </si>
  <si>
    <t>son hidrocarburos en estado gaseoso volatilizados a temperatura ambiente normal</t>
  </si>
  <si>
    <t>su emisión a la atmósfera se produce por causas naturales, fundamentalmente y solo en algunos casos su fuente es una emisión industrial</t>
  </si>
  <si>
    <t xml:space="preserve">no fue firmado por el PNUMA el </t>
  </si>
  <si>
    <t>Convenio de Basilea, Rotterdam y Estocolmo sobre la gestión de los productos químicos peligrosos desde su producción hasta su eliminación</t>
  </si>
  <si>
    <t xml:space="preserve">Convenio de Viena para la Protección de la Capa de Ozono y Protocolo de Montreal </t>
  </si>
  <si>
    <t>Convenio de Ginebra para la protección frente al plomo en humanos y particularmente en gestantes 1963</t>
  </si>
  <si>
    <t xml:space="preserve">Convención sobre la conservación de las especies migratorias de animales silvestres </t>
  </si>
  <si>
    <t xml:space="preserve">La sede Principal del PNUMA está en </t>
  </si>
  <si>
    <t>París</t>
  </si>
  <si>
    <t xml:space="preserve">Ginebra </t>
  </si>
  <si>
    <t xml:space="preserve">Montreal </t>
  </si>
  <si>
    <t xml:space="preserve">Nairobi </t>
  </si>
  <si>
    <t>el artículo 112 de la Constitución española regula</t>
  </si>
  <si>
    <t>la moción de censura al presidente del Gobierno que deberá ser propuesta por al menos una décima parte de los diputados</t>
  </si>
  <si>
    <t>el sometimiento del Gobierno a cada una de las preguntas que se le formulen en las cámaras</t>
  </si>
  <si>
    <t>propuesta de disolución del Congreso, por el presidente del gobierno, previa deliberación del Consejo de Ministros</t>
  </si>
  <si>
    <t>Si la investidura del presidente de gobierno es realizada con éxito</t>
  </si>
  <si>
    <t>el Rey procederá al nombramiento del presidente del Gobierno refrendado por mayoría de las Cortes generales</t>
  </si>
  <si>
    <t>el Rey procederá al nombramiento del presidente del Gobierno refrendado por el presidente saliente</t>
  </si>
  <si>
    <t>el Rey procederá al nombramiento del presidente del Gobierno refrendado por el presidente del Congreso de los Diputados</t>
  </si>
  <si>
    <t>el Rey procederá al nombramiento del presidente del Gobierno refrendado por el presidente del Congreso de los Diputados y el presidente del Senado</t>
  </si>
  <si>
    <t>en materia de política interior es competencia del Gobierno</t>
  </si>
  <si>
    <t>el nombramiento de tres miembros del Tribunal Constitucional</t>
  </si>
  <si>
    <t>la aprobación de los presupuestos generales del Estado</t>
  </si>
  <si>
    <t xml:space="preserve"> El  nombramiento del Fiscal General del Estado</t>
  </si>
  <si>
    <t>el nombramiento de dos vocales del Consejo General de Poder Judicial</t>
  </si>
  <si>
    <t>En relación al artículo 64 de la Constitución, señale la correcta:</t>
  </si>
  <si>
    <t>Con carácter general los actos del Rey serán refrendados por el Presidente del Congreso y, en su caso, por los Ministros competentes.</t>
  </si>
  <si>
    <t>El Presidente del Gobierno no puede refrendar los actos del Rey.</t>
  </si>
  <si>
    <t>La propuesta y nombramiento del Presidente del Gobierno, y la disolución prevista en el artículo 99 serán refrendados por el Presidente del Congreso.</t>
  </si>
  <si>
    <t>El Rey será directamente responsable de los actos refrendados.</t>
  </si>
  <si>
    <t>Según el artículo 78 de la Constitución</t>
  </si>
  <si>
    <t>El voto de Senadores y Diputados es personal e indelegable</t>
  </si>
  <si>
    <t>En cada Cámara habrá una Diputación Permanente compuesta por un mínimo de  veintiún miembros, que representarán a los grupos parlamentarios, en proporción a su  importancia numérica</t>
  </si>
  <si>
    <t>Las Cámaras funcionarán en Pleno y por Comisiones</t>
  </si>
  <si>
    <t>El Pleno  de las cámaras podrá, recabar en cualquier  momento el debate y votación de cualquier proyecto o proposición de ley que haya sido  objeto de esta delegación</t>
  </si>
  <si>
    <t>el artículo 79 establece que</t>
  </si>
  <si>
    <t>Las Cámaras se reunirán anualmente en dos períodos ordinarios de sesiones: el  primero, de septiembre a diciembre, y el segundo, de febrero a junio</t>
  </si>
  <si>
    <t xml:space="preserve">Las Cámaras establecen sus propios Reglamentos, aprueban autónomamente sus  presupuestos y, de común acuerdo, regulan el Estatuto del Personal de las Cortes  Generales. </t>
  </si>
  <si>
    <t>Para adoptar acuerdos, las Cámaras deben estar reunidas reglamentariamente y con  asistencia de la mayoría de sus miembros</t>
  </si>
  <si>
    <t>El voto de Diputados y Senadores es personal e indelegable</t>
  </si>
  <si>
    <t>El artículo 76.1 de la Constitución española establece que</t>
  </si>
  <si>
    <t>El  Congreso y el Senado, y, en su caso, ambas Cámaras conjuntamente, podrán nombrar  Comisiones de investigación sobre cualquier asunto de interés público.</t>
  </si>
  <si>
    <t>Las Cámaras podrán delegar en las Comisiones Legislativas Permanentes la aprobación  de proyectos o proposiciones de ley. El Pleno podrá, no obstante, recabar en cualquier  momento el debate y votación de cualquier proyecto o proposición de ley que haya sido  objeto de esta delegación</t>
  </si>
  <si>
    <t>según  la LOPJ los acuerdos de los órganos colegiados</t>
  </si>
  <si>
    <t>adoptarán sus acuerdos por mayoría simple</t>
  </si>
  <si>
    <t>adoptarán sus acuerdos por mayoría absoluta</t>
  </si>
  <si>
    <t>adoptarán sus acuerdos por unanimidad</t>
  </si>
  <si>
    <t>según el artículo 630 de la LOPJ en los acuerdos de los órganos colegiados</t>
  </si>
  <si>
    <t>Según la Ley Orgánica del Poder Judicial se someterán a informe del Consejo General del Poder Judicial</t>
  </si>
  <si>
    <t>según el artículo 140 de la ley 40/2015 de régimen jurídico del sector público</t>
  </si>
  <si>
    <t xml:space="preserve">La Administración debe respetar también la Constitución y el ordenamiento jurídico, </t>
  </si>
  <si>
    <t>las Administraciones públicas, en el desarrollo de su actividad y en sus relaciones recíprocas, deberán facilitar a las otras Administraciones la información que precisen sobre la actividad que desarrollen en el ejercicio de sus propias competencias</t>
  </si>
  <si>
    <t>La ley establecerá las formas de participación de los interesados en la Administración Pública</t>
  </si>
  <si>
    <t>Las obligaciones que se derivan del deber de colaboración se harán efectivas a través de el suministro de información, datos, documentos o medios probatorios que se hallen a disposición del organismo público o la entidad al que se dirige la solicitud y que la Administración solicitante precise disponer para el ejercicio de sus competencias.</t>
  </si>
  <si>
    <t>Los artículos. 2, 138.1 y 158.1 española hacen referencia al principio de</t>
  </si>
  <si>
    <t>eficacia</t>
  </si>
  <si>
    <t>coordinación</t>
  </si>
  <si>
    <t>solidaridad</t>
  </si>
  <si>
    <t>jerarquía</t>
  </si>
  <si>
    <t>La participación de los ciudadanos en el ámbito administrativo es un principio establecido en</t>
  </si>
  <si>
    <t>artículo 9.2 de la Constitución española y el artículo 105 de la Constitución de la Constitución española</t>
  </si>
  <si>
    <t>el artículo 103 de la Constitución española</t>
  </si>
  <si>
    <t>el artículo 106 y el artículo 107 de la Constitución española</t>
  </si>
  <si>
    <t>De acuerdo con el artículo 64 de la Constitución española de 1978, los actos del Rey excepto la propuesta y el nombramiento del presidente del Gobierno y la disolución de las cámaras prevista en el artículo 99 serán refrendados por:</t>
  </si>
  <si>
    <t>Los presidentes del Congreso y el Senado</t>
  </si>
  <si>
    <t>Los ministros o secretarios de Estado en función de la materia</t>
  </si>
  <si>
    <t>El presidente del Gobierno y en su caso por los presidentes del Congreso y el Senado</t>
  </si>
  <si>
    <t xml:space="preserve">El presidente del Gobierno y en su caso por los ministros competentes </t>
  </si>
  <si>
    <t>órgano colegiado se caracteriza porque su titularidad  corresponde</t>
  </si>
  <si>
    <t>Al presidente del órgano</t>
  </si>
  <si>
    <t>El conjunto de personas físicas que lo integran</t>
  </si>
  <si>
    <t>Al secretario del órgano</t>
  </si>
  <si>
    <t>Al ministerio correspondientes</t>
  </si>
  <si>
    <t>Es un ejemplo de órgano colegiado conforme regula la Ley 40/2015 de Régimen Jurídico del Sector Público</t>
  </si>
  <si>
    <t>El Gobierno de la Nación</t>
  </si>
  <si>
    <t>Un consejo de gobierno autonómico</t>
  </si>
  <si>
    <t>Un pleno de un ayuntamiento</t>
  </si>
  <si>
    <t>Un Tribunal Médico o Equipo de Valoración de Incapacidades</t>
  </si>
  <si>
    <t>el artículo 58 de la ley 40/2015 dispone que</t>
  </si>
  <si>
    <t>en los ministerios deben existir , secretarías generales y secretarías de Estado</t>
  </si>
  <si>
    <t>en el Ministerio  podrían existir una subsecretaría y una Secretaría General técnica</t>
  </si>
  <si>
    <t>las direcciones generales son los grados de gestión de una o varias áreas funcionalmente homogéneas</t>
  </si>
  <si>
    <t xml:space="preserve"> las direcciones generales se organizan en secretarías generales y subsecretarías</t>
  </si>
  <si>
    <t>En el Ordenamiento Jurídico español la  figura del Secretario de Estado  no está regulada en</t>
  </si>
  <si>
    <t>La Constitución</t>
  </si>
  <si>
    <t>La Ley 40/2015</t>
  </si>
  <si>
    <t>La ley 50/1997</t>
  </si>
  <si>
    <t>La Ley 3/2015</t>
  </si>
  <si>
    <t>conforme a la ley 40/2015 señalar cuál es el órgano que tiene menor rango jerárquico</t>
  </si>
  <si>
    <t>según el artículo 139 de la Constitución</t>
  </si>
  <si>
    <t>los españoles en su Comunidad Autónoma podrán disponer de diferentes derechos económicos y sociales respecto de otras</t>
  </si>
  <si>
    <t>los españoles tendran siempre y en todo caso los mismos derechos en cualquier parte del territorio del Estado</t>
  </si>
  <si>
    <t>según el artículo 150 de la Constitución Las Cortes generales</t>
  </si>
  <si>
    <t>podran atribuir competencias a las comunidades autónomas</t>
  </si>
  <si>
    <t>no podrán atribuir competencias a las comunidades autónomas</t>
  </si>
  <si>
    <t>podrán atribuir competencias para las comunidades autónomas siempre que no se trate de normas legislativas</t>
  </si>
  <si>
    <t>podrán atribuir competencias a las comunidades autónomas siempre que no se trate de materias de titularidad estatal</t>
  </si>
  <si>
    <t>sobre cuál de las siguientes materias posee una Comunidad Autónoma competencia</t>
  </si>
  <si>
    <t>propiedad intelectual e industrial</t>
  </si>
  <si>
    <t>procedimiento de constitución de asociaciones en la comunidad autómonoma</t>
  </si>
  <si>
    <t>Ordenación del Territorio urbanismo y vivienda</t>
  </si>
  <si>
    <t>régimen local</t>
  </si>
  <si>
    <t>Un ejemplo de competencia para el desarrollo de la legislación básica del Estado por las comunidades autónomas es</t>
  </si>
  <si>
    <t>la cultura</t>
  </si>
  <si>
    <t>el empleo</t>
  </si>
  <si>
    <t>la industria</t>
  </si>
  <si>
    <t>la educación</t>
  </si>
  <si>
    <t>Relaciones internacionales</t>
  </si>
  <si>
    <t>Los ferrocarriles y carreteras cuyo itinerario se desarrolle íntegramente en el territorio de la Comunidad Autónoma</t>
  </si>
  <si>
    <t>La pesca en aguas interiores</t>
  </si>
  <si>
    <t>las aguas minerales y termales.</t>
  </si>
  <si>
    <t>Ordenación del territorio, urbanismo y vivienda</t>
  </si>
  <si>
    <t>los puertos y aeropuertos deportivos</t>
  </si>
  <si>
    <t>Defensa y Fuerzas Armadas</t>
  </si>
  <si>
    <t>La gestión en materia de protección del medio ambiente</t>
  </si>
  <si>
    <t>Sanidad e higiene</t>
  </si>
  <si>
    <t>normas para resolver los conflictos de leyes</t>
  </si>
  <si>
    <t>Régimen de producción, comercio, tenencia y uso de armas y explosivos</t>
  </si>
  <si>
    <t>Legislación sobre propiedad intelectual e industrial</t>
  </si>
  <si>
    <t>Ferrocarriles y transportes terrestres que transcurran por el territorio de más de una Comunidad Autónoma</t>
  </si>
  <si>
    <t>Obras públicas de interés general o cuya realización afecte a más de una Comunidad Autónoma</t>
  </si>
  <si>
    <t>La legislación, ordenación y concesión de recursos y aprovechamientos hidráulicos cuando las aguas discurran por más de una Comunidad Autónoma,</t>
  </si>
  <si>
    <t>La legislación, ordenación y concesión de recursos y aprovechamientos hidráulicos cuando las aguas discurran por una Comunidad Autónoma</t>
  </si>
  <si>
    <t>El artículo 25.1 LRBRL señala que</t>
  </si>
  <si>
    <t>los elementos del municipio, son tres: el territorio  o término municipal, la población y la organización</t>
  </si>
  <si>
    <t>Funcionan en Concejo Abierto  os mlunicipios que tradicional y voluntariamente cuenten con ese singular régimen  de gobierno y administración</t>
  </si>
  <si>
    <t xml:space="preserve">El Presidente, los Vicepresidentes, la Junta de Gobierno y el Pleno existen en todas las  Diputaciones.  </t>
  </si>
  <si>
    <t>El Municipio, para la gestión de sus intereses y en el ámbito de sus competencias, puede promover actividades y prestar los servicios públicos que contribuyan a satisfacer las necesidades y aspiraciones de la comunidad vecinal en los términos  previstos en este artículo</t>
  </si>
  <si>
    <t>Conforme los establecido en el artículo 32 de la LRBRL</t>
  </si>
  <si>
    <t>El Presidente, los Vicepresidentes, la Junta de Gobierno, los concejales  y el Pleno existen en todas las  Diputaciones</t>
  </si>
  <si>
    <t>Asimismo, existirán en todas las Diputaciones órganos que tengan por objeto el estudio,  informe o consulta de los asuntos que han de ser sometidos a la decisión del Pleno.</t>
  </si>
  <si>
    <t>Las  grupos políticos que hayan obtenido integrantes de la corporación que hayan obtenido al menos seis diputados  tendrán derecho a participar en  los órganos de gobierno de la Diputación , mediante la presencia de Diputados pertenecientes a los mismos, en  proporción al número de Diputados que tengan en el Pleno</t>
  </si>
  <si>
    <t>Las leyes de las comunidades autónomas sobre  régimen local en ningún caso podrán  establecer una organización provincial complementaria alguna</t>
  </si>
  <si>
    <t>la comisión de gobierno está constituida por</t>
  </si>
  <si>
    <t>el presidente los consejeros de cuentas y los presidentes de sala</t>
  </si>
  <si>
    <t>el presidente el vicepresidente el secretario y el pleno</t>
  </si>
  <si>
    <t>el vicepresidente el letrado los consejeros de cuentas y los presidentes de sala</t>
  </si>
  <si>
    <t>el presidente los consejeros de cuentas y los presidentes de sección</t>
  </si>
  <si>
    <t>la composición del Tribunal Constitucional se regula en el artículo</t>
  </si>
  <si>
    <t>La Secretaría General del Tribunal de Cuentas</t>
  </si>
  <si>
    <t>ejecuta las competencias relativas a régimen interior del Tribunal de Cuentas</t>
  </si>
  <si>
    <t>ejecuta competencias técnicas en materia de fiscalización y enjuiciamiento</t>
  </si>
  <si>
    <t>elabora el informe anual que se presenta a las Cortes generales</t>
  </si>
  <si>
    <t>es la máxima autoridad del Tribunal de Cuentas</t>
  </si>
  <si>
    <t>las sentencias del Tribunal Constitucional</t>
  </si>
  <si>
    <t>se publican en el Boletín oficial del estado implicando al conjunto del tribunal como órgano colegiado</t>
  </si>
  <si>
    <t>se publican en el Boletín oficial del estado con la posibilidad de separar votos particulares si los hubiere</t>
  </si>
  <si>
    <t>se publican por el Consejo General del Poder Judicial en su procedimiento de publicación de sentencias</t>
  </si>
  <si>
    <t>se publican simultáneamente en el Boletín oficial del Estado y por el Consejo General del Poder Judicial</t>
  </si>
  <si>
    <t>qué actuación deberá seguir el Defensor del Pueblo cuando reciba quejas en relación con la administración de Justicia</t>
  </si>
  <si>
    <t>las dirigirá a las Cortes generales</t>
  </si>
  <si>
    <t>las dirigirá al gobierno a través del Ministerio de Justicia</t>
  </si>
  <si>
    <t>las dirigirá al Ministerio Fiscal</t>
  </si>
  <si>
    <t>las dirigirá a la inspección de juzgados del Consejo General del Poder Judicial</t>
  </si>
  <si>
    <t>que periodo de mandato tiene el presidente del Tribunal de cuentas</t>
  </si>
  <si>
    <t>3 años</t>
  </si>
  <si>
    <t>4 años</t>
  </si>
  <si>
    <t>para bloquear una decisión al menos son necesarios</t>
  </si>
  <si>
    <t>3 países que representen como mínimo el 25% de la población de la Unión Europea</t>
  </si>
  <si>
    <t>4 países que representen como mínimo el 35% de la población de la Unión Europea</t>
  </si>
  <si>
    <t>5 países que representen como mínimo el 40 % de la población de la Unión Europea</t>
  </si>
  <si>
    <t>12 países que representen como mínimo el 50 % de la población de la Unión Europea</t>
  </si>
  <si>
    <t>en cuestiones de política exterior y de fiscalidad  para su aprobación es necesario</t>
  </si>
  <si>
    <t>14 países que representen el 55%, de la población, como mínimo</t>
  </si>
  <si>
    <t>17 paises que representen el 65% de la población, como mínimo</t>
  </si>
  <si>
    <t>21 paises que representen el 75% de la población, como mínimo</t>
  </si>
  <si>
    <t>Unanimidad del Consejo</t>
  </si>
  <si>
    <t>los comisarios de la Unión Europea que integran el pleno del Colegio de comisarios</t>
  </si>
  <si>
    <t>son todos ellos nombrados sin excepción por el Consejo de Europa</t>
  </si>
  <si>
    <t xml:space="preserve"> son seleccionados todos ellos por sus competencias generales y por su independencia</t>
  </si>
  <si>
    <t>son aprobados en pleno mediante votación por el Consejo De Europa</t>
  </si>
  <si>
    <t>son aprobados por el Consejo Europeo mediante votación por mayoría absoluta</t>
  </si>
  <si>
    <t>Un procedimiento judicial ante el tribunal general</t>
  </si>
  <si>
    <t>suspende el acto impugnado</t>
  </si>
  <si>
    <t>puede decirse que sea un procedimiento acelerado si hay acuerdo entre el tribunal general, el tribunal de Justicia europeo y la Comisión Europea</t>
  </si>
  <si>
    <t>Un auto provisional y no  prejuzga la decisión del Tribunal General</t>
  </si>
  <si>
    <t>en relación con los procedimientos de objeción a los actos delegados</t>
  </si>
  <si>
    <t>las objeciones a los actos delegados  planteadas por el Consejo se formulan a través de una directiva del Consejo elaborada por el coreper, por mayoría simple</t>
  </si>
  <si>
    <t>los actos delegados  se examinan en el Parlamento, en grupos en los que se encuentran reunidos los delegados de los Estados miembros del ámbito del que se trate</t>
  </si>
  <si>
    <t>si antes de vencido el plazo no se han formulado objeciones por los grupos del parlamento o por el Consejo el acto no entrará en vigor</t>
  </si>
  <si>
    <t>El Parlamento Europeo adoptará la propuesta de objeción al acto delegado por la mayoría de sus miembros presentes</t>
  </si>
  <si>
    <t>en materia de procedimiento legislativo europeo los actos de ejecución</t>
  </si>
  <si>
    <t>son actos excepcionales que puede realizar El Parlamento Europeo para garantizar la igualdad de aplicación del derecho europeo</t>
  </si>
  <si>
    <t>son actos excepcionales que puede realizar cualquier institución europea, parlamento, Consejo, comisión, Tribunal de Justicia,  siempre que obtengan delegación para la realización del acto por las restantes instituciones y se tenga necesidad para garantizar la igualdad de aplicación del derecho europeo</t>
  </si>
  <si>
    <t>es un acto realizado por los Estados miembros en los que se ejecuta lo establecido legislativamente en el derecho europeo</t>
  </si>
  <si>
    <t>son actos jurídicamente vinculantes, adoptados por la comisión, previa concesión de competencias a esta,  para garantizar condiciones uniformes de ejecución</t>
  </si>
  <si>
    <t>la adopción de un acto de ejecución por parte de la comisión puede ser bloqueada por un</t>
  </si>
  <si>
    <t>recurso legislativo</t>
  </si>
  <si>
    <t>acto Ejecutivo</t>
  </si>
  <si>
    <t>procedimiento de examen</t>
  </si>
  <si>
    <t>Los acuerdos internacionales con países no pertenecientes a la UE o con organizaciones  internacionales</t>
  </si>
  <si>
    <t>No forman parte del derecho comunitario</t>
  </si>
  <si>
    <t>Pueden tener efecto directo y su fuerza jurídica es superior a la del Derecho derivado</t>
  </si>
  <si>
    <t xml:space="preserve">Las normas contenida en ellos  en ningún caso tienen efecto directo </t>
  </si>
  <si>
    <t>Solo tendrán efecto si se trata de acuerdos comerciales</t>
  </si>
  <si>
    <t xml:space="preserve">Que temas actualmente tienen propuestas de legislación en la Unión Europea se encuentran en  la UE </t>
  </si>
  <si>
    <t xml:space="preserve">los derechos de las personas trabajadoras de plataformas digitales. </t>
  </si>
  <si>
    <t xml:space="preserve">El Derecho a la desconexión: entre trabajo y vida  privada. </t>
  </si>
  <si>
    <t xml:space="preserve">Nuevas formas de accidentes por la movilidad vial </t>
  </si>
  <si>
    <t xml:space="preserve">La protección  la salud mental de los trabajadores </t>
  </si>
  <si>
    <t xml:space="preserve">Que aspectos del mercado de trabajo se encuentran en desarrollo para evitar el deterioro de los puestos de trabajo </t>
  </si>
  <si>
    <t xml:space="preserve">Los riesgo de la la digitalización, </t>
  </si>
  <si>
    <t>La aparición nanomateriales</t>
  </si>
  <si>
    <t xml:space="preserve">el desarrollo  de las nuevas tecnologías, </t>
  </si>
  <si>
    <t xml:space="preserve">fragmentación del trabajo. </t>
  </si>
  <si>
    <t>Los objetivos del Pilar social la UE son</t>
  </si>
  <si>
    <t xml:space="preserve">promover políticas en los ámbitos de la igualdad de oportunidades y el acceso al mercado laboral, </t>
  </si>
  <si>
    <t xml:space="preserve">fomento del empleo y la  movilidad de las personas trabajadoras, </t>
  </si>
  <si>
    <t>mejora de la calidad del empleo y de las condiciones de  trabajo</t>
  </si>
  <si>
    <t>La Directiva sobre condiciones de trabajo transparentes y predecibles EU/2019/1152 no establece</t>
  </si>
  <si>
    <t xml:space="preserve">un límite a la duración de los períodos de prueba al comienzo del trabajo a tres meses </t>
  </si>
  <si>
    <t xml:space="preserve">la posibilidad de aceptar otro trabajo con otro empleador; </t>
  </si>
  <si>
    <t xml:space="preserve">medidas que eviten el abuso del trabajo por contrato de cero horas </t>
  </si>
  <si>
    <t xml:space="preserve">recibir una respuesta por escrito a una solicitud de transferencia a otro trabajo más  seguro </t>
  </si>
  <si>
    <t xml:space="preserve">En la definición y ejecución de sus  políticas y acciones, la Unión está obligada a  de luchar contra </t>
  </si>
  <si>
    <t xml:space="preserve">toda discriminación por razón de sexo, diferencia social,  raza u origen étnico, discapacidad, edad u orientación sexual </t>
  </si>
  <si>
    <t xml:space="preserve">toda discriminación por razón de sexo, diferencia social, religión o convicciones raza u origen étnico, discapacidad, u orientación sexual </t>
  </si>
  <si>
    <t xml:space="preserve">toda discriminación por razón de sexo, religión o convicciones, raza u origen étnico, discapacidad, edad u orientación sexual </t>
  </si>
  <si>
    <t>el reglamento tiene un rango</t>
  </si>
  <si>
    <t>igual a la ley</t>
  </si>
  <si>
    <t>inferior a la ley</t>
  </si>
  <si>
    <t>superior a la ley</t>
  </si>
  <si>
    <t>dependiendo del tipo de reglamento su rango jerárquico respecto de la ley será superior a inferior</t>
  </si>
  <si>
    <t>la aplicación de la norma supone</t>
  </si>
  <si>
    <t>aplicar la consecuencia jurídica que se encuentra en la realidad material al supuesto De hecho contenido en la norma</t>
  </si>
  <si>
    <t>la observación de una realidad jurídica ir a previsión de una consecuencia al supuesto De hecho</t>
  </si>
  <si>
    <t>la identificación de un supuesto De hecho sin consecuencia jurídica para dotarle a éste de la misma</t>
  </si>
  <si>
    <t>la subsunción de un supuesto acontecido en la realidad en el previsto en la norma para dotarle de consecuencia jurídica</t>
  </si>
  <si>
    <t>según el Código Civil, los actos contrarios a normas imperativas y prohibitivas</t>
  </si>
  <si>
    <t>son anulables por disposiciones de rango superior</t>
  </si>
  <si>
    <t>son nulos de pleno derecho salvo que en ellas se establezca un efecto distinto</t>
  </si>
  <si>
    <t>están sujetos a la jurisdicción penal y están sujetos a lo regulado en relación con las penas y delitos por constituir causa de infracción</t>
  </si>
  <si>
    <t>solo podrán ser legalmente válidos  en casos de extrema necesidad</t>
  </si>
  <si>
    <t xml:space="preserve">el personal laboral al servicio de las Administraciones Públicas se rige </t>
  </si>
  <si>
    <t xml:space="preserve">solo por la legislación laboral y por las demás normas convencionalmente aplicables </t>
  </si>
  <si>
    <t>solo por los preceptos del Estatuto básico del empleado público que así lo dispongan</t>
  </si>
  <si>
    <t>por los preceptos del Estatuto básico que así lo dispongan y por la legislación laboral y por las demás normas convencionalmente aplicables</t>
  </si>
  <si>
    <t>por el mismo régimen legal que el personal funcionario</t>
  </si>
  <si>
    <t>Que órgano  ejecuta la delegación legislativa</t>
  </si>
  <si>
    <t>cuál de las siguientes no tendrá la consideración de fuente indirecta del ordenamiento jurídico español</t>
  </si>
  <si>
    <t xml:space="preserve">La doctrina científica </t>
  </si>
  <si>
    <t>el uso social</t>
  </si>
  <si>
    <t>los tratados internacionales</t>
  </si>
  <si>
    <t>la ley 39/2015 de Procedimiento Administrativo Común de las Administraciones Públicas establece en su artículo 25</t>
  </si>
  <si>
    <t>que los actos anulables podrán ser declarados lesivos y ulteriormente impugnados por la propia administración ante la jurisdicción contencioso administrativa</t>
  </si>
  <si>
    <t>que solo son nulos los actos de pleno derecho en los supuestos tasados que enuncia el artículo 47.1</t>
  </si>
  <si>
    <t>que el recurso contencioso administrativo es admisible en relación con los actos expresos y presuntos de la administración que pongan fin a la vía administrativa</t>
  </si>
  <si>
    <t>que los actos   administrativo se producirán por el órgano competente ajustándose al procedimiento legalmente establecido</t>
  </si>
  <si>
    <t>todo acto de voluntad, juicio, conocimiento o deseo  emanada de un sujeto de la administración en el ejercicio de su potestad administrativa</t>
  </si>
  <si>
    <t>todo acto de voluntad, juicio, conocimiento o deseo  emanada de una administración pública en virtud de su potestad reglamentaria</t>
  </si>
  <si>
    <t>un acto de voluntad, juicio, requerimiento o deseo,  emanada de una administración pública en virtud de su potestad reglamentaria y administrativa</t>
  </si>
  <si>
    <t>cualquier acto de una administración pública sujeto al Derecho Administrativo o cualquier acto de interesado cuando se relaciona con una administración pública</t>
  </si>
  <si>
    <t>Según el artículo 41 de la Ley de Procedimiento Administrativo Común de las Administraciones Públicas las Administraciones  podrán practicar las notificaciones por medios no electrónicos …</t>
  </si>
  <si>
    <t>Cuando para asegurar la eficacia de la actuación administrativa resulte  necesario para la comunicación con  personas jurídicas</t>
  </si>
  <si>
    <t>En el caso de actos en que los interesados consistan en  entidades sin personalidad jurídica</t>
  </si>
  <si>
    <t>Cuando la notificación se realice con ocasión de la comparecencia espontánea del interesado o su representante en las oficinas de asistencia en materia de registro y solicite la comunicación o notificación personal en ese momento</t>
  </si>
  <si>
    <t>En procedimientos en que ejerzan una actividad profesional para la que se requiera colegiación obligatoria, para los trámites</t>
  </si>
  <si>
    <t>*En relación con la práctica de las notificaciones en papel, según lo establecido en el artículo  42.1 de la Ley 39/2015, de 1 octubre, de Procedimiento Administrativo Común, indique cuál de las  siguientes opciones es la correcta: </t>
  </si>
  <si>
    <t>Toda notificación que se practique en papel no será objeto de publicación en ningún otro medio. </t>
  </si>
  <si>
    <t>Únicamente las notificaciones que se practiquen por medios electrónicos deberán ser puestas  a disposición del interesado en la sede electrónica de la Administración u Organismo actuante.</t>
  </si>
  <si>
    <t>Todas las notificaciones que se practiquen en papel deberán ser puestas a disposición del interesado en la sede electrónica de la Administración u Organismo actuante. </t>
  </si>
  <si>
    <t>Las notificaciones al interesado no podrán practicarse en papel. </t>
  </si>
  <si>
    <t>Las notificaciones :</t>
  </si>
  <si>
    <t>El objetivo del acto administrativo</t>
  </si>
  <si>
    <t>Puede ser determinado</t>
  </si>
  <si>
    <t>Debe ser determinado</t>
  </si>
  <si>
    <t>Puede ser indeterminado</t>
  </si>
  <si>
    <t>Debe ser indeterminado</t>
  </si>
  <si>
    <t xml:space="preserve">El plazo para la interposición de un recurso de alzada, si el acto no es expreso, es de </t>
  </si>
  <si>
    <t xml:space="preserve"> No hay plazo</t>
  </si>
  <si>
    <t xml:space="preserve">Seis meses. </t>
  </si>
  <si>
    <t>Tres meses.</t>
  </si>
  <si>
    <t xml:space="preserve">Contra los actos firmes en vía administrativa, sólo procederá: </t>
  </si>
  <si>
    <t xml:space="preserve"> Recurso extraordinario de revisión. </t>
  </si>
  <si>
    <t>Recurso ordinario de revisión.</t>
  </si>
  <si>
    <t xml:space="preserve">Recurso potestativo de reposición. </t>
  </si>
  <si>
    <t>Recurso de alzada</t>
  </si>
  <si>
    <t xml:space="preserve">Según dispone el artículo 122.2 de la Ley 39/2015, de 1 de octubre, del Procedimiento Administrativo Común de las Administraciones Públicas, con respecto al recurso de alzada (señale la correcta): </t>
  </si>
  <si>
    <t>Se debe resolver en el plazo de 1 mes desde su presentación y notificar dicha resolución en el plazo máximo de 10 días</t>
  </si>
  <si>
    <t xml:space="preserve">Se debe resolver en el plazo de 3 meses desde su presentación y notificar dicha resolución en el plazo máximo de 10 días </t>
  </si>
  <si>
    <t xml:space="preserve">Se debe resolver y notificar en el plazo máximo de 1 mes desde su presentación </t>
  </si>
  <si>
    <t>Se debe resolver y notificar en el plazo máximo de 3 meses desde su presentación</t>
  </si>
  <si>
    <t>podrá entenderse  que la resolución es contraria a la indemnización del particular</t>
  </si>
  <si>
    <t>Transcurrido un mes desde que se inició el procedimiento sin que haya recaído y se  notifique resolución expresa o, en su caso, se haya formalizado el acuerdo</t>
  </si>
  <si>
    <t>Transcurridos seis meses desde que se inició el procedimiento sin que haya recaído y se  notifique resolución expresa o, en su caso, se haya formalizado el acuerdo</t>
  </si>
  <si>
    <t>Transcurridos dos meses desde que se inició el procedimiento sin que haya recaído y se  notifique resolución expresa o, en su caso, se haya formalizado el acuerdo</t>
  </si>
  <si>
    <t>Transcurridos tres meses desde que se inició el procedimiento sin que haya recaído y se  notifique resolución expresa o, en su caso, se haya formalizado el acuerdo</t>
  </si>
  <si>
    <t xml:space="preserve">Siguiendo el artículo 32 de la ley 40/2015, RJSP </t>
  </si>
  <si>
    <t>Los particulares en cualquier caso tendrán derecho siempre a ser indemnizados por las Administraciones Públicas, de toda lesión que sufran en cualquiera de sus bienes y derechos siempre que la lesión sea consecuencia del funcionamiento normal o anormal de los servicios públicos</t>
  </si>
  <si>
    <t xml:space="preserve"> el silencio administrativo de las Administraciones Públicas dará derecho a indemnización efectiva por indefensión</t>
  </si>
  <si>
    <t xml:space="preserve">la cuantía de la indemnización a percibir se calculará con referencia al día en que se produjo efectivamente la lesión sin actualización </t>
  </si>
  <si>
    <t>Según el artículo 20 del Estatuto Básico del Empleado Público</t>
  </si>
  <si>
    <t xml:space="preserve">Las Administraciones Públicas proveerán los puestos de trabajo mediante procedimientos  basados en los principios de igualdad, mérito, capacidad y publicidad. </t>
  </si>
  <si>
    <t xml:space="preserve">La evaluación del desempeño es el procedimiento mediante el cual se mide y valora la conducta  profesional y el rendimiento o el logro de resultados. </t>
  </si>
  <si>
    <t>Los funcionarios públicos y el personal laboral quedan  sujetos al régimen disciplinario establecido en el presente título y en las normas que las leyes  de Función Pública dicten en desarrollo del EBEP</t>
  </si>
  <si>
    <t>Las disposiciones del texto refundido de la Ley del Estatuto Básico del Empleado Público aplicarán directamente, sólo cuando así lo disponga su legislación específica, al personal de:</t>
  </si>
  <si>
    <t>Las Administraciones de las entidades locales</t>
  </si>
  <si>
    <t>Las Universidades Públicas.</t>
  </si>
  <si>
    <t>Jueces, Magistrados, Fiscales y demás personal funcionario al servicio de la Administración de Justicia</t>
  </si>
  <si>
    <t>Los organismos públicos, agencias y demás entidades de derecho público con personalidad jurídica propia, vinculadas o dependientes de cualquiera de las Administraciones Públicas.</t>
  </si>
  <si>
    <t>Conforme Estatuto Básico del Empleado Público las faltas graves serán establecidas al atendiendo a los principios</t>
  </si>
  <si>
    <t>Nivel y escala administrativa del funcionario infractor</t>
  </si>
  <si>
    <t>Transparencia</t>
  </si>
  <si>
    <t>Gravedad de los daños causados al interés público</t>
  </si>
  <si>
    <t>Ejemplaridad</t>
  </si>
  <si>
    <t>la provisión de puestos conforme establece el Estatuto básico del empleado público en el artículo 78</t>
  </si>
  <si>
    <t>se realizará mediante  principios de igualdad mérito capacidad y publicidad</t>
  </si>
  <si>
    <t>se llevará a cabo mediante procedimientos de concurso de libre designación mediante convocatoria pública</t>
  </si>
  <si>
    <t xml:space="preserve">Entre los deberes de los empleados públicos regulados en el artículo 52 del EBEP no se encuentra </t>
  </si>
  <si>
    <t xml:space="preserve">velar por los intereses particulares de la administración pública </t>
  </si>
  <si>
    <t>desempeñar con diligencia las tareas</t>
  </si>
  <si>
    <t xml:space="preserve">actual bajo el principio de la ejemplaridad </t>
  </si>
  <si>
    <t xml:space="preserve">actuar bajo el principio de la promoción del entorno medioambiental </t>
  </si>
  <si>
    <t>la actividad fundamental de una empresa de trabajo temporal consiste en</t>
  </si>
  <si>
    <t>efectuar mediante los trabajadores por ella , contratados la realización de subcontratas por parte de las empresas usuarias</t>
  </si>
  <si>
    <t>poner a disposición de otra empresa con carácter temporal trabajadores por ella contratados</t>
  </si>
  <si>
    <t>ninguna es ciertab</t>
  </si>
  <si>
    <t>las empresas de trabajo temporal están reguladas por</t>
  </si>
  <si>
    <t>la ley 14 de 1994 de 1 de junio por el que se regula las empresas de trabajo temporal</t>
  </si>
  <si>
    <t xml:space="preserve">el Real Decreto 417/2015, de 29 de mayo, por el que se aprueba el Reglamento de las empresas de trabajo temporal.  </t>
  </si>
  <si>
    <t>el artículo 43 del Real Decreto Legislativo 2/2015 por el que se regula el Estatuto de los trabajadores</t>
  </si>
  <si>
    <t>el tiempo de trabajo efectivo que será compatible con las actividades formativas durante el contrato de formación en alternancia no puede ser superior al</t>
  </si>
  <si>
    <t>75% el primer año</t>
  </si>
  <si>
    <t>85% el primer año</t>
  </si>
  <si>
    <t>90% el primer año</t>
  </si>
  <si>
    <t>el contrato de sustitución no podrá ser celebrado</t>
  </si>
  <si>
    <t>para completar la jornada reducida de di otra persona trabajadora</t>
  </si>
  <si>
    <t>durante procesos de selección</t>
  </si>
  <si>
    <t>por una empresa de trabajo temporal</t>
  </si>
  <si>
    <t>las organizaciones sindicales y relaciones empresariales más representativas de carácter estatal o de Comunidad Autónoma</t>
  </si>
  <si>
    <t>podrán establecer cláusulas sobre la estructura de la negociación colectiva creando reglas para resolver los conflictos de concurrencia entre convenios</t>
  </si>
  <si>
    <t>podrán elaborar acuerdos sobre materias concretas</t>
  </si>
  <si>
    <t>podrán pactar acuerdos colectivos sectoriales de ámbito estatal o autonómico</t>
  </si>
  <si>
    <t>el derecho a la negociación colectiva está garantizado</t>
  </si>
  <si>
    <t>en el artículo 37 de la Constitución española</t>
  </si>
  <si>
    <t>en el título 1 capítulo dos sección primera de la Constitución española relativo a los derechos fundamentales y libertades públicas</t>
  </si>
  <si>
    <t>en el artículo 28 de la Constitución española relativo al derecho de negociación sindicación y huelga</t>
  </si>
  <si>
    <t>el acuerdo de inaplicación del convenio en materia de obligaciones en relación con las condiciones de trabajo debe ser comunicado a</t>
  </si>
  <si>
    <t>el comité de empresa</t>
  </si>
  <si>
    <t>la comisión paritaria del convenio</t>
  </si>
  <si>
    <t>las secciones sindicales</t>
  </si>
  <si>
    <t>según el artículo 82 del Estatuto de los trabajadores los convenios colectivos</t>
  </si>
  <si>
    <t>son el resultado de la negociación desarrollada por los representantes de los trabajadores y los empresarios</t>
  </si>
  <si>
    <t>son la expresión del acuerdo libremente adoptado por ellos en virtud de su autonomía colectiva</t>
  </si>
  <si>
    <t xml:space="preserve"> segun el artículo 10 de la Ley General de Seguridad  no se considera regímen especial</t>
  </si>
  <si>
    <t xml:space="preserve"> los estudiantes</t>
  </si>
  <si>
    <t>los trabajadores del mar</t>
  </si>
  <si>
    <t xml:space="preserve"> los funcionarios públicos civiles y militares</t>
  </si>
  <si>
    <t>los trabajadores por cuenta ajena</t>
  </si>
  <si>
    <t xml:space="preserve"> los órganos de  Gobierno de una mutua de accidentes de trabajo son</t>
  </si>
  <si>
    <t>el Consejo rector el Consejo Consultivo y el director gerente</t>
  </si>
  <si>
    <t>La Junta general la Junta directiva y el director gerente</t>
  </si>
  <si>
    <t>la comisión ejecutiva en la comisión directiva y el director gerente</t>
  </si>
  <si>
    <t>el Consejo Rector el Consejo Directivo y el director gerente</t>
  </si>
  <si>
    <t xml:space="preserve">La inclusión de las contingencias de accidente de trabajo enfermedad profesional en el ámbito de los trabajadores autónomos fue realizada por </t>
  </si>
  <si>
    <t xml:space="preserve">el Estatuto de los trabajadores Real Decreto Legislativo 2/2015 </t>
  </si>
  <si>
    <t xml:space="preserve">la ley 20 / 2007 Estatuto básico de los trabajadores autónomos </t>
  </si>
  <si>
    <t xml:space="preserve">La Ley General de salud pública ley 33 /2011 </t>
  </si>
  <si>
    <t>la ley 31/ 1995 de prevención de riesgos laborales</t>
  </si>
  <si>
    <t xml:space="preserve">la norma que recoge el cual con la lista de enfermedades profesionales cuyas actividades elementos las sustancias da lugar a la calificación de enfermedad profesional es el </t>
  </si>
  <si>
    <t xml:space="preserve">Real Decreto 39 / 1997 </t>
  </si>
  <si>
    <t xml:space="preserve">real  decreto 1299 /2006 </t>
  </si>
  <si>
    <t xml:space="preserve">la ley 31/ 1995 de prevención de riesgos laborales </t>
  </si>
  <si>
    <t>La cumplimentación y tramitación de partes De Enfermedades consideradas accidentes de trabajo  es   se realiza a través de la aplicación informática</t>
  </si>
  <si>
    <t xml:space="preserve">Interna del organismo de la Inspección de Trabajo y Seguridad Social se integra por </t>
  </si>
  <si>
    <t xml:space="preserve">3 subdirecciones generales </t>
  </si>
  <si>
    <t xml:space="preserve">cuatro subdirecciones generales </t>
  </si>
  <si>
    <t xml:space="preserve">5 subdirecciones generales </t>
  </si>
  <si>
    <t xml:space="preserve">6 subdirecciones generales </t>
  </si>
  <si>
    <t xml:space="preserve">La población ocupada trabajadora extranjera actual es, aproximadamente,   de un </t>
  </si>
  <si>
    <t xml:space="preserve">el régimen especial de trabajadores autónomos (RETA) drive divide a los autónomos en 5 categorías </t>
  </si>
  <si>
    <t xml:space="preserve">,trabajadores autónomos ,freelance ,autónomos societarios autónomos económicamente dependientes y autónomos agrarios </t>
  </si>
  <si>
    <t xml:space="preserve">autónomos directos , trabajadores cooperativistas trabajadores con empleados a cargo, Trabajadores del mar y trabajadores agrarios </t>
  </si>
  <si>
    <t xml:space="preserve">trabajadores autónomos de tipo general , autónomos en sociedades , de empleo , trabajadores en el mar trabajadores al servicio del hogar familiar y trabajadores agrarios </t>
  </si>
  <si>
    <t>En España las competencias legislativas en materia medioambiental se encuentran</t>
  </si>
  <si>
    <t>en el estado de forma exclusiva</t>
  </si>
  <si>
    <t>el estado y las comunidades autónomas</t>
  </si>
  <si>
    <t>en las comunidades autónomas de forma exclusiva</t>
  </si>
  <si>
    <t>en el estado las comunidades autónomas y los municipios</t>
  </si>
  <si>
    <t>Continuar la nomenclatura de la Ley 26/2007</t>
  </si>
  <si>
    <t>De Responsabilidad Medioambiental</t>
  </si>
  <si>
    <t>de evaluación ambiental</t>
  </si>
  <si>
    <t xml:space="preserve"> de prevención y control integrados de la contaminación</t>
  </si>
  <si>
    <t>por la que se establecen los criterios de  seguimiento y evaluación del estado de las aguas superficiales y las normas de calidad  ambiental</t>
  </si>
  <si>
    <t>qué asuntos  no conocerá el Tribunal Constitucional</t>
  </si>
  <si>
    <t>conflictos entre órganos constitucionales del Estado</t>
  </si>
  <si>
    <t>constitucionalidad de tratados fundamentales</t>
  </si>
  <si>
    <t>control previo de inconstitucionalidad en el supuesto previsto en el artículo 79</t>
  </si>
  <si>
    <t>nombramientos de los magistrados del Tribunal constitucional</t>
  </si>
  <si>
    <t>*¿Qué artículo de la Constitución Española de 1978 establece que “Cuando un órgano judicial  considere, en algún proceso, que una norma con rango de ley, aplicable al caso, de cuya validez dependa el fallo, pueda ser contraria a la Constitución, planteará la cuestión ante el Tribunal Constitucional en los supuestos, en la forma y con los efectos que establezca la ley, que en ningún caso serán  suspensivos” </t>
  </si>
  <si>
    <t>artículo 169</t>
  </si>
  <si>
    <t>artículo 163. </t>
  </si>
  <si>
    <t>artículo 168. </t>
  </si>
  <si>
    <t>artículo 69. </t>
  </si>
  <si>
    <t>La Unión apoya y completa la acción de los Estados miembros en los siguientes ámbitos: Señalar la incorrecta</t>
  </si>
  <si>
    <t>las condiciones de empleo de los nacionales de  terceros países que residan legalmente en el territorio de la Unión;</t>
  </si>
  <si>
    <t>la  información y la consulta; la representación y la defensa colectiva de los intereses de la  población trabajadora y del empresariado;</t>
  </si>
  <si>
    <t>la integración de las personas  excluidas del mercado laboral</t>
  </si>
  <si>
    <t>Un sistema de pensiones en caso de enfermedad y jubilación</t>
  </si>
  <si>
    <t>La Comisión remitirá el informe anual sobre evolución en la consecución de los objetivos del artículo 151 . Señalar la errónea.</t>
  </si>
  <si>
    <t>al Parlamento Europeo</t>
  </si>
  <si>
    <t xml:space="preserve">al Consejo </t>
  </si>
  <si>
    <t xml:space="preserve"> al Comité Económico y Social. </t>
  </si>
  <si>
    <t>Señale una afirmación falsa respecto a las leyes</t>
  </si>
  <si>
    <t>dentro de la ley no existe gradación jerárquica entre las diferentes clases de normas con este rango</t>
  </si>
  <si>
    <t>la costumbre solo regirá en defecto de ley aplicable</t>
  </si>
  <si>
    <t>las relaciones entre ley estatal y ley autonómica o entre ley ordinaria y Ley Orgánica derivan del principio de competencia</t>
  </si>
  <si>
    <t>todas las leyes se sitúan en un mismo nivel jerárquico excepto a las leyes orgánicas Que poseen un rango jerárquico superior a las ordinarias</t>
  </si>
  <si>
    <t>*En caso de extraordinaria y urgente necesidad, de acuerdo con el artículo 86 de la Constitución  Española de 1978, el Gobierno podrá dictar disposiciones legislativas provisionales que tomarán forma de: </t>
  </si>
  <si>
    <t>Ley reguladora de bases. </t>
  </si>
  <si>
    <t>Decreto de emergencia. </t>
  </si>
  <si>
    <t>Decreto-ley. </t>
  </si>
  <si>
    <t>Ley orgánica. </t>
  </si>
  <si>
    <t>El nombramiento especial del presidente del Gobierno está regulado en</t>
  </si>
  <si>
    <t>En el artículo 97 de la Constitución española se regulan las funciones del Gobierno que pueden ser</t>
  </si>
  <si>
    <t>de acuerdo con en el artículo 75 de la Constitución Española</t>
  </si>
  <si>
    <t>Cámaras deben estar reunidas reglamentariamente y con  asistencia de la mayoría de sus miembros</t>
  </si>
  <si>
    <t>la Constitución establece que las sesiones plenarias de las Cámaras serán  públicas</t>
  </si>
  <si>
    <t>Las Cámaras podrán delegar en las Comisiones Legislativas Permanentes la aprobación  de proyectos o proposiciones de ley.</t>
  </si>
  <si>
    <t>Expirado el mandato o en caso de disolución, las Diputaciones Permanentes seguirán  ejerciendo sus funciones hasta la constitución de las nuevas Cortes Generales.</t>
  </si>
  <si>
    <t>la iniciativa legislativa está regulada</t>
  </si>
  <si>
    <t>en el artículo 87 de la Constitución española</t>
  </si>
  <si>
    <t>en el artículo 89 de la Constitución española</t>
  </si>
  <si>
    <t>en el artículo 85 de la Constitución española</t>
  </si>
  <si>
    <t>en el artículo 97 de la Constitución española</t>
  </si>
  <si>
    <t>de acuerdo con el artículo 595.2 de la Ley Orgánica del Poder Judicial existe la comisión de</t>
  </si>
  <si>
    <t>de gobierno</t>
  </si>
  <si>
    <t>De asuntos generales</t>
  </si>
  <si>
    <t>especial</t>
  </si>
  <si>
    <t>de asuntos económicos</t>
  </si>
  <si>
    <t>entre las funciones descritas en la Ley Orgánica del Poder Judicial atribuidas al Consejo General del Poder Judicial se encuentra la de</t>
  </si>
  <si>
    <t>Proponer el nombramiento del director del gabinete técnico del Consejo General del Poder Judicial</t>
  </si>
  <si>
    <t>Nombrar a los jueces, magistrados y magistrados del Tribunal supremo</t>
  </si>
  <si>
    <t>Ejercer la potestad reglamentaria Del Poder Judicial</t>
  </si>
  <si>
    <t>Son principios de la Administración Pública los recogidos en el artículo 3 de la ley 40/2015 entre los que se encuentran</t>
  </si>
  <si>
    <t>El principio de progresividad en el acceso a la información pública</t>
  </si>
  <si>
    <t>El principio de solidaridad en la gestión de caudales públicos</t>
  </si>
  <si>
    <t>Los principios de buena fe y confianza legítima y lealtad institucional</t>
  </si>
  <si>
    <t>uno de los requisitos esenciales del principio de objetividad es</t>
  </si>
  <si>
    <t>que la actividad pública sea fiel a los fines que el sistema normativo atribuye la potestad concreta que se ejerce</t>
  </si>
  <si>
    <t>que se priorice el interés de la administración, amparándose en el principio del interés general sobre cualquier otro interés</t>
  </si>
  <si>
    <t>La  exigencia de medios de prueba para poder garantizar los procedimientos administrativo</t>
  </si>
  <si>
    <t>Según la Ley 2/2014, de 25 de  marzo, de la Acción y del Servicio Exterior del Estado quienes son órganos directivos de la Administración del Estado en el Exterior</t>
  </si>
  <si>
    <t>Los embajadores y representantes permanentes ante organizaciones internacionales</t>
  </si>
  <si>
    <t>El Ministro de Asuntos Exteriores y Secretario de Estado para la Unión Europea</t>
  </si>
  <si>
    <t>Los Jefes de misiones diplomáticas</t>
  </si>
  <si>
    <t>Todos los anteriores</t>
  </si>
  <si>
    <t>Las alteraciones de los términos municipales comprendidos en su territorio</t>
  </si>
  <si>
    <t>extranjería y derecho de asilo</t>
  </si>
  <si>
    <t>La agricultura y ganadería</t>
  </si>
  <si>
    <t>la caza y la pesca fluvial</t>
  </si>
  <si>
    <t xml:space="preserve">El artículo 36 de la LRBRL establece como competencias propias provinciales </t>
  </si>
  <si>
    <t xml:space="preserve">La asistencia y cooperación jurídica, económica y técnica a los municipios,  especialmente los de menor capacidad económica y de gestión. En todo caso  garantizará en los municipios de menos de 10.000 habitantes la prestación de los  servicios de secretaría e intervención, etc. </t>
  </si>
  <si>
    <t>las que les  atribuyan, en este concepto, las leyes del Estado y de las Comunidades Autónomas en los diferentes sectores de la acción pública</t>
  </si>
  <si>
    <t xml:space="preserve">La coordinación de los servicios municipales entre sí para la garantía de la prestación  integral y adecuada en la totalidad de la comunidad autónoma </t>
  </si>
  <si>
    <t>la fiscalización de los partidos políticos</t>
  </si>
  <si>
    <t>se encuentra encomendada por Ley Orgánica a la intervención del Estado</t>
  </si>
  <si>
    <t xml:space="preserve">se encuentra encomendada por ley ordinaria al Tribunal de Cuentas y a la intervención del Estado </t>
  </si>
  <si>
    <t>se encuentra encomendada por ley ordinaria al Tribunal de Cuentas</t>
  </si>
  <si>
    <t>quien nombra al presidente del Tribunal de cuentas</t>
  </si>
  <si>
    <t>Según el artículo 159 de la Constitución Española, el Tribunal Constitucional se compone de:</t>
  </si>
  <si>
    <t xml:space="preserve">Doce miembros nombrados por el Rey; de ellos, tres serán a propuesta del Congreso por mayoría de tres quintos de sus miembros. </t>
  </si>
  <si>
    <t xml:space="preserve">Doce miembros nombrados por el Rey; de ellos, cuatro serán a propuesta del Congreso por mayoría de tres quintos de sus  miembros.  </t>
  </si>
  <si>
    <t xml:space="preserve">Dieciséis miembros nombrados por el Rey; de ellos, cuatro serán a propuesta del Congreso por mayoría de tres quintos de  sus miembros.  </t>
  </si>
  <si>
    <t>Dieciséis miembros nombrados por el Rey; de ellos, tres serán a propuesta del Congreso por mayoría de tres quintos de sus  miembros</t>
  </si>
  <si>
    <t>tiene una formación de consejeros única para toda la legislatura</t>
  </si>
  <si>
    <t>se encuentra formado por los presidentes de Gobierno de cada uno de los Estados miembros</t>
  </si>
  <si>
    <t>se encuentra formado por diputados de los poderes legislativos de cada uno de los Estados miembros</t>
  </si>
  <si>
    <t>en relación con los actos delegados en materia de procedimiento legislativo europeo</t>
  </si>
  <si>
    <t>la Comisión no podrá iniciar periodo de consulta pública en relación con un acto delegado</t>
  </si>
  <si>
    <t>una vez adoptado el acto delegado por el Parlamento y el Consejo será examinado por la comisión para lo cual dispondrá de 2 meses</t>
  </si>
  <si>
    <t xml:space="preserve"> la comisión formula objeciones al acto delegado formulado por el Parlamento y el Consejo este no entrará en vigor</t>
  </si>
  <si>
    <t>La comisión adopta un alto delegado con arreglo  al procedimiento y tras consultar a los grupos de expertos</t>
  </si>
  <si>
    <t>Existe regulación de la ordenación del tiempo de trabajo en otros actos jurídicos, tales como (Señalar la falsa)</t>
  </si>
  <si>
    <t>la Directiva relativa a la conciliación de la vida familiar y la vida profesional</t>
  </si>
  <si>
    <t xml:space="preserve">la Directiva relativa a unas condiciones laborales transparentes y previsibles </t>
  </si>
  <si>
    <t>Reglamento modificado sobre el tiempo de conducción en lo que respecta los requisitos mínimos sobre los tiempos de conducción  máximos diarios y semanales</t>
  </si>
  <si>
    <t>La directiva sobre desconexión digital en actividades de cuadros directivos</t>
  </si>
  <si>
    <t xml:space="preserve">En virtud del artículo 22, apartado 1, del TFUE, todo ciudadano de la Unión tiene derecho a  circular y residir libremente en el territorio de los Estados miembros, con sujeción a las  limitaciones y condiciones previstas en los Tratados y sus disposiciones de aplicación.  </t>
  </si>
  <si>
    <t xml:space="preserve">En virtud del artículo 23, apartado 1, del TFUE, todo ciudadano de la Unión tiene derecho a  circular y residir libremente en el territorio de los Estados miembros, con sujeción a las  limitaciones y condiciones previstas en los Tratados y sus disposiciones de aplicación.  </t>
  </si>
  <si>
    <t xml:space="preserve">En virtud del artículo 21, apartado 1, del TFUE, todo ciudadano de la Unión tiene derecho a  circular y residir libremente en el territorio de los Estados miembros, con sujeción a las  limitaciones y condiciones previstas en los Tratados y sus disposiciones de aplicación.  </t>
  </si>
  <si>
    <t xml:space="preserve">En virtud del artículo 20, apartado 1, del TFUE, todo ciudadano de la Unión tiene derecho a  circular y residir libremente en el territorio de los Estados miembros, con sujeción a las  limitaciones y condiciones previstas en los Tratados y sus disposiciones de aplicación.  </t>
  </si>
  <si>
    <t>el reglamento y el acto administrativo se diferencian en que</t>
  </si>
  <si>
    <t>el reglamento procede del Gobierno y el acto administrativo procede de la administración</t>
  </si>
  <si>
    <t>el reglamento es una forma de acto administrativo de tipo normativo</t>
  </si>
  <si>
    <t>el reglamento contiene una norma y el acto administrativo no</t>
  </si>
  <si>
    <t>los actos administrativos están sujetos a un procedimiento y los reglamentos son discrecionales</t>
  </si>
  <si>
    <t>deben ser aprobados mediante Ley Orgánica</t>
  </si>
  <si>
    <t>los estatutos de autonomía</t>
  </si>
  <si>
    <t>los presupuestos generales del Estado</t>
  </si>
  <si>
    <t>el nombramiento de los ministros</t>
  </si>
  <si>
    <t>las leyes de bases</t>
  </si>
  <si>
    <t>Según se establece por la Constitución Española de 1978, en caso de extraordinaria y urgente necesidad, el Gobierno podrá dictar disposiciones legislativas provisionales que tomarán la forma de:</t>
  </si>
  <si>
    <t>Proyecto de ley</t>
  </si>
  <si>
    <t xml:space="preserve"> Proposición de ley.</t>
  </si>
  <si>
    <t xml:space="preserve"> Decreto-ley.</t>
  </si>
  <si>
    <t>Decreto legislativo</t>
  </si>
  <si>
    <t>¿Qué es lo que caracteriza a un decreto-ley?</t>
  </si>
  <si>
    <t>No puede afectar al ordenamiento de las instituciones básicas del Estado</t>
  </si>
  <si>
    <t>Es dictado por las Cortes Generales en casos de urgente necesidad</t>
  </si>
  <si>
    <t>Es dictado por el Presidente del Gobierno en casos de extraordinaria y urgente necesidad</t>
  </si>
  <si>
    <t>Es dictado por el Gobierno por encargo de las Cortes Generales</t>
  </si>
  <si>
    <t xml:space="preserve">los actos reglados </t>
  </si>
  <si>
    <t>son los que consisten en la publicación de un reglamento de la administración</t>
  </si>
  <si>
    <t>son aquellos sujetos de forma estricta al procedimiento administrativo</t>
  </si>
  <si>
    <t xml:space="preserve">aquellos cuya potestad está atribuida a la Administración  y esta tiene exhaustivamente todas las condiciones de su  ejercicio </t>
  </si>
  <si>
    <t>son aquellos cuya reiterada actuación de la administración nos ha convertido en una regla de actuación</t>
  </si>
  <si>
    <t>El artículo 34.2 de la Ley de Procedimiento Administrativo Común de las Administraciones Públicas</t>
  </si>
  <si>
    <t>Establece legalmente la obligación del elemento causal del acto administrativo</t>
  </si>
  <si>
    <t>Establece legalmente los efectos del silencio administrativo</t>
  </si>
  <si>
    <t>Regula la prescripción de los actos administrativos</t>
  </si>
  <si>
    <t>Regula el recurso potestativo de reposición</t>
  </si>
  <si>
    <t>son actos complejos</t>
  </si>
  <si>
    <t>los actos que requieren procedimientos especiales, como el procedimiento sancionador o el procedimiento de responsabilidad patrimonial</t>
  </si>
  <si>
    <t xml:space="preserve">actos múltiples que afectan a un colectivo de sujetos </t>
  </si>
  <si>
    <t>todos los actos no susceptibles de procedimiento simplificado o abreviado</t>
  </si>
  <si>
    <t>aquellos en los que intervienen dos o más órganos administrativos</t>
  </si>
  <si>
    <t xml:space="preserve">los datos de las Administraciones Públicas no son nulos de pleno derecho si son </t>
  </si>
  <si>
    <t xml:space="preserve">Los que limiten derechos subjetivos o intereses legítimos </t>
  </si>
  <si>
    <t>los dictados por órgano manifiestamente incompetente por razón de materia o territorio</t>
  </si>
  <si>
    <t xml:space="preserve">los que tengan un contenido imposible </t>
  </si>
  <si>
    <t>los que sean constitutivos de infracción penal</t>
  </si>
  <si>
    <t>¿Cuándo pueden revocar las administraciones públicas los actos de gravamen desfavorables?:</t>
  </si>
  <si>
    <t>mientras no haya transcurrido el plazo de prescripción</t>
  </si>
  <si>
    <t>En un plazo de cinco días desde que se dictó el acto.</t>
  </si>
  <si>
    <t>Nunca</t>
  </si>
  <si>
    <t>En cualquier momento.</t>
  </si>
  <si>
    <t>podrá iniciarse procedimiento de responsabilidad patrimonial de la administración</t>
  </si>
  <si>
    <t>a solicitud de interesado</t>
  </si>
  <si>
    <t>por petición razonada de otros órganos</t>
  </si>
  <si>
    <t>de oficio por la administración pública</t>
  </si>
  <si>
    <t>establece el artículo 90 del Estatuto básico del empleado público  qué</t>
  </si>
  <si>
    <t>La suspensión determinará la pérdida del puesto de trabajo cuando exceda de tres meses</t>
  </si>
  <si>
    <t>El funcionario declarado en la situación de suspensión quedará privado durante el tiempo de  permanencia en la misma del ejercicio de sus funciones y de todos los derechos inherentes a la  condición.</t>
  </si>
  <si>
    <t>La suspensión firme se impondrá en virtud de resultados de auditoría administrativa, de conformidad con la representación legal de los trabajadores</t>
  </si>
  <si>
    <t>La suspensión firme por sanción disciplinaria no podrá exceder de cuatro años.</t>
  </si>
  <si>
    <t>la contratación de trabajadores para cederlos a otra empresa puede realizarse</t>
  </si>
  <si>
    <t>A traves de las empresas subcontratistas</t>
  </si>
  <si>
    <t>a través de las empresas de trabajo temporal</t>
  </si>
  <si>
    <t>a través de las empresas multiservicio</t>
  </si>
  <si>
    <t>la duración del contrato formativo no podrá ser podrá ser</t>
  </si>
  <si>
    <t>inferior a 6 meses ni exceder de un año</t>
  </si>
  <si>
    <t>inferior a 3 meses ni exceder de un año</t>
  </si>
  <si>
    <t>inferior a 6 meses ni  exceder de 2 años</t>
  </si>
  <si>
    <t>inferior a 3 meses ni exceder de 2 años</t>
  </si>
  <si>
    <t>la duración máxima del contrato temporal por circunstancias de la producción, si no se producen ampliaciones es de</t>
  </si>
  <si>
    <t>6 meses</t>
  </si>
  <si>
    <t>12 meses</t>
  </si>
  <si>
    <t>18 meses</t>
  </si>
  <si>
    <t>un convenio colectivo durante su vigencia</t>
  </si>
  <si>
    <t xml:space="preserve"> nunca podrá ser afectado por convenios de ámbito distinto salvo pacto en contrario</t>
  </si>
  <si>
    <t xml:space="preserve"> si es un convenio estatal tendrá prioridad aplicativa respecto al convenio de empresa</t>
  </si>
  <si>
    <t>si es un convenio de empresa tendrá prioridad aplicativa respecto del convenio sectorial estatal</t>
  </si>
  <si>
    <t>*El artículo 79 apartado 2 de la Ley General de la Seguridad Social, cuyo Texto Refundido se  aprobó por Real Decreto Legislativo 8/2015, de 30 de octubre, establece que la colaboración en la  gestión del sistema de la Seguridad Social se podrá realizar por: </t>
  </si>
  <si>
    <t>Asociaciones, fundaciones y entidades públicas y privadas, previa su inscripción en un registro  público. </t>
  </si>
  <si>
    <t>Asociaciones, fundaciones y entidades privadas, sin necesidad de inscripción en un registro  público. </t>
  </si>
  <si>
    <t>Sólo entidades públicas, con su posterior inscripción en un registro público. </t>
  </si>
  <si>
    <t>Asociaciones, fundaciones y, en general, cualquier persona física o jurídica que tenga la condición de interesado</t>
  </si>
  <si>
    <t xml:space="preserve"> las mutuas colaboradoras son</t>
  </si>
  <si>
    <t>corporaciones de derecho público constituidas mediante autorización del Ministerio de empleo con la finalidad de colaborar en la gestión de la Seguridad Social</t>
  </si>
  <si>
    <t>asociaciones privadas de empresarios</t>
  </si>
  <si>
    <t>entidades de derecho público  que colaboran en la gestión de prestaciones de la Seguridad Social</t>
  </si>
  <si>
    <t>organismos públicos constituidos para colaborar  en las prestaciones de la Seguridad Social</t>
  </si>
  <si>
    <t xml:space="preserve">la obligación de notificar los accidentes de trabajo está establecida por </t>
  </si>
  <si>
    <t xml:space="preserve"> la orden TAS/2926/2002</t>
  </si>
  <si>
    <t xml:space="preserve">la ley de prevención de riesgos laborales </t>
  </si>
  <si>
    <t xml:space="preserve">La Ley General de la Seguridad Social </t>
  </si>
  <si>
    <t xml:space="preserve">La Ley General de salud pública </t>
  </si>
  <si>
    <t>*Según el artículo 8 apartado 2 de la Ley 31/1995, de 8 de noviembre, de Prevención de Riesgos  Laborales, el Instituto Nacional de Seguridad y Salud en el Trabajo, en el marco de sus funciones,  velará por la coordinación, apoyará el intercambio de información y las experiencias entre las distintas Administraciones Públicas y especialmente: </t>
  </si>
  <si>
    <t>Emitirá informes vinculantes frente a proyectos normativos instruidos en el ámbito competencial de las Comunidades Autónomas. </t>
  </si>
  <si>
    <t>Fomentará y prestará apoyo a la realización de actividades de promoción de la seguridad y de  la salud por las Comunidades Autónomas. </t>
  </si>
  <si>
    <t>Realizará propuestas normativas que afecten al ámbito competencial de las Comunidades Autónomas. </t>
  </si>
  <si>
    <t>Coordinará la posición de las distintas Comunidades Autónomas dentro de la Comisión Nacional de Seguridad y Salud en el Trabajo. </t>
  </si>
  <si>
    <t xml:space="preserve">La Inspección de Trabajo es un servicio público que se efectúa de conformidad con los principios del Estado social y democrático de derecho y los convenios </t>
  </si>
  <si>
    <t xml:space="preserve">81 y 129 de la organización Internacional del Trabajo </t>
  </si>
  <si>
    <t>86 y 121 de la organización Internacional del Trabajo</t>
  </si>
  <si>
    <t>67 y 186 de la organización Internacional del Trabajo</t>
  </si>
  <si>
    <t>89 y 124 de la organización Internacional del Trabajo</t>
  </si>
  <si>
    <t xml:space="preserve">En España actualmente existen aproximadamente </t>
  </si>
  <si>
    <t xml:space="preserve">20 millones de empresas </t>
  </si>
  <si>
    <t xml:space="preserve">1 millón de empresas </t>
  </si>
  <si>
    <t xml:space="preserve">3 millones de empresas </t>
  </si>
  <si>
    <t xml:space="preserve">6 millones de empresas </t>
  </si>
  <si>
    <t xml:space="preserve"> el plan de acción de la Unión Europea contaminación cero para el aire agua y suelo no fija como uno de sus objetivos</t>
  </si>
  <si>
    <t>mejorar la calidad del aire para reducir un 55%  el número de muertes</t>
  </si>
  <si>
    <t>mejorar la calidad del suelo reduciendo las pérdidas y el uso de plaguicidas un 50%</t>
  </si>
  <si>
    <t>reducir en un 60% las personas afectadas por la conminación de mercurio y otros metales pesados</t>
  </si>
  <si>
    <t>disminuir un 30% del porcentaje de personas crónicamente afectadas por el ruido del transporte</t>
  </si>
  <si>
    <t>Se indica en la Constitución española en el artículo 1, que España se constituye en un Estado:</t>
  </si>
  <si>
    <t>parlamentario y democrático de Derecho.</t>
  </si>
  <si>
    <t>social y democrático de Derecho.</t>
  </si>
  <si>
    <t>social y soberano de Derecho</t>
  </si>
  <si>
    <t>plural y democrático de Derecho</t>
  </si>
  <si>
    <t>En aplicación del artículo 97 de la Constitución corresponde al gobierno</t>
  </si>
  <si>
    <t>ejercer el Poder Ejecutivo</t>
  </si>
  <si>
    <t>ejercer el poder legislativo delegado</t>
  </si>
  <si>
    <t>Dirigir los órganos ejecutivos legislativos y judiciales de la nación</t>
  </si>
  <si>
    <t>con sometimiento a la administración pública cumplir y hacer cumplir la legislación</t>
  </si>
  <si>
    <t>un miembro de las cámaras</t>
  </si>
  <si>
    <t>Según la Ley 40/2015, de Régimen Jurídico del Sector Público, ¿cuál de los siguientes NO tiene la condición de alto cargo?</t>
  </si>
  <si>
    <t>Un Ministro.</t>
  </si>
  <si>
    <t>Un Subdirector general.</t>
  </si>
  <si>
    <t>Un Subsecretario.</t>
  </si>
  <si>
    <t>Un Secretario general técnico</t>
  </si>
  <si>
    <t>No se podrán crear agrupaciones de municipios diferentes de la provincia</t>
  </si>
  <si>
    <t>El gobierno y la administración de las comunidades autónomas  estarán encomendados a  las Diputaciones</t>
  </si>
  <si>
    <t>En los archipiélagos, las islas tendrán además su administración propia en forma de  Cabildos o Consejos</t>
  </si>
  <si>
    <t xml:space="preserve">Según el título X son municipios de gran población.  </t>
  </si>
  <si>
    <t>los municipios cuya población supere los 200.000 habitantes.</t>
  </si>
  <si>
    <t xml:space="preserve">municipios capitales de provincia cuya población sea superior a 100.000  habitantes. </t>
  </si>
  <si>
    <t xml:space="preserve">municipios que sean capitales de provincia, excepto las capitales autonómicas </t>
  </si>
  <si>
    <t>municipios cuya población supere los 75.000 habitantes que presenten  circunstancias económicas, sociales, históricas o culturales especiales</t>
  </si>
  <si>
    <t>qué casos no conocerá el Tribunal Constitucional</t>
  </si>
  <si>
    <t>el recurso y la cuestión de inconstitucionalidad</t>
  </si>
  <si>
    <t>el recurso de amparo</t>
  </si>
  <si>
    <t>los conflictos constitucionales de competencia entre estado y comunidades autónomas</t>
  </si>
  <si>
    <t>recursos contra los derechos constitucionales del capítulo tercero del título primero de la Constitución</t>
  </si>
  <si>
    <t>los decretos leyes deben ser sometidos a debate y votación Del Congreso de los Diputados</t>
  </si>
  <si>
    <t>en el plazo de los 3 meses siguientes a su promulgación</t>
  </si>
  <si>
    <t>en un plazo de 30 días siguientes a su promulgación</t>
  </si>
  <si>
    <t>en el plazo de 15 días siguientes a su promulgación</t>
  </si>
  <si>
    <t>no precisan ser sometidos a debate y votación en el Congreso</t>
  </si>
  <si>
    <t>La Constitución Española reconoce el derecho de reunión:</t>
  </si>
  <si>
    <t>Pacífica y sín armas pero con necesidad de autorización previa.</t>
  </si>
  <si>
    <t>En lugares de tránsito público previa autorización de la autoridad.</t>
  </si>
  <si>
    <t>En los casos de reuniones en lugares de tránsito público y manifestaciones se dará comunicación previa a la autoridad.</t>
  </si>
  <si>
    <t>No es preciso realizar ninguna actuación</t>
  </si>
  <si>
    <t>según la Constitución española entre los nombramientos del Rey se encuentra</t>
  </si>
  <si>
    <t>el nombramiento del presidente del Tribunal supremo y el presidente del Consejo de Estado</t>
  </si>
  <si>
    <t>el nombramiento del presidente del Tribunal de cuentas y el nombramiento del Defensor del Pueblo</t>
  </si>
  <si>
    <t>el nombramiento de los 20 miembros del Consejo General del Poder Judicial y de los presidentes de los consejos de Gobierno de las comunidades autónomas</t>
  </si>
  <si>
    <t>el nombramiento de los ministros del Gobierno de España y de los consejeros de los gobiernos autonómicos</t>
  </si>
  <si>
    <t>según el artículo 65 de la Constitución española</t>
  </si>
  <si>
    <t>el rey deberá recibir refrendo para nombrar y relevar a los miembros civiles y militares de la Casa Real</t>
  </si>
  <si>
    <t>el rey deberá seguir en las directrices presupuestarias establecidas en el departamento de Hacienda para distribuir la asignación global de los presupuestos generales del Estado para el sostenimiento de la Casa Real</t>
  </si>
  <si>
    <t>el rey podrá nombrar y relevar libremente a los miembros civiles y militares de su casa</t>
  </si>
  <si>
    <t>los presupuestos generales del Estado no contemplarán la asignación para la distribución de los gastos para el sostenimiento de la Casa Real</t>
  </si>
  <si>
    <t>conforme establece el artículo 149. 1.3 de la Constitución española</t>
  </si>
  <si>
    <t>el gobierno tiene competencia normativa en la elaboración de decretos leyes y los reales decretos legislativos</t>
  </si>
  <si>
    <t>La responsabilidad solidaria de los miembros del Gobierno se deriva del principio de colegialidad</t>
  </si>
  <si>
    <t>La defensa del Estado es una competencia estatal exclusiva</t>
  </si>
  <si>
    <t>gobierno la disolución de las cámaras legislativas</t>
  </si>
  <si>
    <t>según el artículo 70 de la Constitución española, una causa de inelegibilidad de los diputados y senadores</t>
  </si>
  <si>
    <t>es la pertenencia a un partido político</t>
  </si>
  <si>
    <t>es poseer una condición personal inmoral</t>
  </si>
  <si>
    <t>es el ejercicio de un cargo en una Junta Electoral</t>
  </si>
  <si>
    <t>es la pertenencia a un sindicato</t>
  </si>
  <si>
    <t>según el artículo 71 de la Constitución los diputados y senadores son inviolables lo que significa que</t>
  </si>
  <si>
    <t>gozarán de inmunidad y no podrán ser detenidos</t>
  </si>
  <si>
    <t>no puede ser detenidos en caso de flagrante delito</t>
  </si>
  <si>
    <t>pueden ser inculpados sin la previa autorización de la Cámara</t>
  </si>
  <si>
    <t>pueden ser juzgados penalmente por los tribunales de Justicia autonómicos</t>
  </si>
  <si>
    <t>el ejercicio de la potestad reglamentaria realizado por el Consejo General del Poder Judicial puede ser realizado en el marco de la siguiente materia</t>
  </si>
  <si>
    <t xml:space="preserve">Organización y gestión de la actuación de los órganos judiciales españoles en materia de  cooperación jurisdiccional interna e internacional. </t>
  </si>
  <si>
    <t>*¿Quién preside el Consejo General del Poder Judicial? </t>
  </si>
  <si>
    <t>El Presidente del Tribunal Constitucional. </t>
  </si>
  <si>
    <t>El Magistrado de más edad de entre sus miembros. </t>
  </si>
  <si>
    <t>El Presidente del Tribunal Supremo. </t>
  </si>
  <si>
    <t>El Vicepresidente del Tribunal Supremo.</t>
  </si>
  <si>
    <t>el volumen de deuda pública del conjunto de las Administraciones Públicas en relación con el producto interior bruto del Estado no podrá superar</t>
  </si>
  <si>
    <t>el margen de déficit establecido por la Comisión Europea</t>
  </si>
  <si>
    <t>el límite de desviación presupuestaria que marque El Consejo Europeo</t>
  </si>
  <si>
    <t>el valor de referencia establecido en el tratado de funcionamiento de la Unión Europea</t>
  </si>
  <si>
    <t>el volumen de deuda máximo establecido por el Banco Central Europeo</t>
  </si>
  <si>
    <t>los principios para la distribución de los límites de déficit y deuda de las distintas Administraciones Públicas se efectuara</t>
  </si>
  <si>
    <t>estarán contenidos en la Constitución española</t>
  </si>
  <si>
    <t>se desarrollarán por ley de bases</t>
  </si>
  <si>
    <t>se desarrollarán por Ley Orgánica</t>
  </si>
  <si>
    <t>se desarrollarán por legislación delegada al gobierno</t>
  </si>
  <si>
    <t>el artículo 103 de la Constitución española regula</t>
  </si>
  <si>
    <t>el principio de moderación de los actos de la administración pública</t>
  </si>
  <si>
    <t>el principio de legalidad de los actos de la administración pública</t>
  </si>
  <si>
    <t>el principio de colaboración de los actos de la administración pública</t>
  </si>
  <si>
    <t>el principio de solidaridad de los actos de la administración pública</t>
  </si>
  <si>
    <t>*Según el artículo 142 de la Ley Orgánica 10/1995, de 23 de noviembre, del Código Penal: </t>
  </si>
  <si>
    <t>El que por imprudencia grave causare la muerte de otro, será castigado, como reo de homicidio imprudente, con la pena de prisión de uno a veinte años</t>
  </si>
  <si>
    <t>El que por imprudencia grave causare la muerte de otro, será castigado, como reo de homicidio imprudente, con la pena de prisión de uno a cuatro años. </t>
  </si>
  <si>
    <t>El que por imprudencia grave causare la muerte de otro, será castigado, como reo de homicidio imprudente, con la pena de prisión de cinco a seis años. </t>
  </si>
  <si>
    <t>El que por imprudencia grave causare la muerte de otro, será castigado, como reo de homicidio imprudente, con la pena de prisión de tres a cuatro años</t>
  </si>
  <si>
    <t>*¿Cuáles de los siguientes son órganos superiores de la Administración General del Estado?</t>
  </si>
  <si>
    <t>Los Ministros, los Secretarios de Estado y los Subsecretarios. </t>
  </si>
  <si>
    <t>Los Secretarios de Estado y los Subsecretarios. </t>
  </si>
  <si>
    <t>Los Ministros y los Secretarios de Estado.  </t>
  </si>
  <si>
    <t>Los Ministros, los Secretarios de Estado, los Subsecretarios y los Secretarios Generales.  </t>
  </si>
  <si>
    <t>Uno de los puntos en relación con los órganos colegiados que la Ley 40/2015 no regula es que</t>
  </si>
  <si>
    <t xml:space="preserve">Los órganos colegiados podrán convocar, constituir, celebrar sus sesiones, adoptar acuerdos y remitir actas de forma presencial o a distancia. </t>
  </si>
  <si>
    <t>Los acuerdos serán  adoptados por la mayoría de los votos.</t>
  </si>
  <si>
    <t>Las convocatorias de sesiones incluirán el orden del día.</t>
  </si>
  <si>
    <t>El acta de las sesiones, que redactará el presidente, reflejará los asistentes, el orden del día de la reunión, lugar y fecha, los puntos principales de las  deliberaciones así como el contenido de los acuerdos adoptados</t>
  </si>
  <si>
    <t>las competencias de la Comunidad Autónoma están en La Constitución en el artículo</t>
  </si>
  <si>
    <t>tienen competencias legislativas exclusivas</t>
  </si>
  <si>
    <t>no tienen competencias legislativas exclusivas</t>
  </si>
  <si>
    <t>todas sus competencias legislativas son exclusivas</t>
  </si>
  <si>
    <t>de forma exclusiva desarrollan la legislación aprobada por el estado en su Comunidad Autónoma</t>
  </si>
  <si>
    <t>En relación con el régimen jurídico  de los estatutos de autonomía</t>
  </si>
  <si>
    <t>según el artículo 81.1 se aprueban mediante Ley Orgánica</t>
  </si>
  <si>
    <t>conforme el artículo 150 de la Constitución son leyes marco</t>
  </si>
  <si>
    <t>el artículo 151 establece que deben contener el nombre de las instituciones que la integran</t>
  </si>
  <si>
    <t>señalar cuál es la alternativa correcta</t>
  </si>
  <si>
    <t>una norma básica es una ley de bases establecida por el estado</t>
  </si>
  <si>
    <t>en una ley de bases el estado regula lo básico y la Comunidad Autónoma lo desarrolla</t>
  </si>
  <si>
    <t>las bases no tienen por qué ser comunes en todo el estado</t>
  </si>
  <si>
    <t>las bases tienen que ser necesariamente reguladas por normas de rango legal</t>
  </si>
  <si>
    <t>señalar cuál no es una competencia de las comunidades autónomas</t>
  </si>
  <si>
    <t>la gestión en materia de protección del medio ambiente</t>
  </si>
  <si>
    <t>la pesca en aguas interiores el marisqueo y la acuicultura</t>
  </si>
  <si>
    <t>las alteraciones de los términos provinciales comprendidos en su territorio y en general las funciones que correspondan sobre las corporaciones locales</t>
  </si>
  <si>
    <t>la vigilancia y protección de edificios e instalaciones</t>
  </si>
  <si>
    <t>Las ferias interiores.</t>
  </si>
  <si>
    <t>La legislación procesal</t>
  </si>
  <si>
    <t>El fomento de la investigación</t>
  </si>
  <si>
    <t>La asistencia social</t>
  </si>
  <si>
    <t>Entre los denominados controles especiales  que el Estado utiliza para controlar la correcta legalidad de las competencias transferidas se encuentra</t>
  </si>
  <si>
    <t xml:space="preserve"> la cuestión de inconstitucionalidad de acuerdo con el artículo 162.1 de la Constitución</t>
  </si>
  <si>
    <t>El artículo 150.2  de la Constitución española, que regula la red marco, por la que el Estado podrá transferir o delegar en las Comunidades Autónomas, mediante ley orgánica, facultades correspondientes a materia de titularidad estatal que por su propia naturaleza sean susceptibles de transferencia o delegación</t>
  </si>
  <si>
    <t>Los controles económicos realizados por el Tribunal de Cuentas regulado en el artículo 136 de la Constitución</t>
  </si>
  <si>
    <t>Las  preguntas y las interpelaciones</t>
  </si>
  <si>
    <t>el Tribunal Constitucional el Defensor del Pueblo tiene un mandato de</t>
  </si>
  <si>
    <t>la sección de enjuiciamiento se organiza en</t>
  </si>
  <si>
    <t>salas integradas por un vicepresidente cada una,  un consejero de cuentas y un secretario</t>
  </si>
  <si>
    <t>salas integradas por un presidente dos consejeros de cuenta y uno  más secretarios</t>
  </si>
  <si>
    <t>salas integradas por un presidente uno o varios vicepresidentes uno o varios consejeros de cuenta y un secretario</t>
  </si>
  <si>
    <t>un presidente un vicepresidente un consejero de cuentas y un secretario</t>
  </si>
  <si>
    <t>La  Comisión Europea tiene su sede en</t>
  </si>
  <si>
    <t>Estrasburgo</t>
  </si>
  <si>
    <t>Bruselas y Luxemburgo</t>
  </si>
  <si>
    <t>Frankfurt</t>
  </si>
  <si>
    <t xml:space="preserve">En que año entra en vigor la Carta de los Derechos fundamentales de la UE como derecho primario </t>
  </si>
  <si>
    <t>En que año entra en vigor el Tratado de Niza</t>
  </si>
  <si>
    <t>en derecho legislativo europeo qué son los comités de comitología</t>
  </si>
  <si>
    <t>unos órganos en los que la comisión debe presentar los proyectos de actos delegados</t>
  </si>
  <si>
    <t>órganos de asesoramiento de los que la comisión debe obtener aprobación antes preparar un proyecto  para el Consejo y el Parlamento</t>
  </si>
  <si>
    <t>no existen tales comités</t>
  </si>
  <si>
    <t>se llaman así a todos los órganos de asesoramiento de la comisión</t>
  </si>
  <si>
    <t xml:space="preserve">El pilar social de la UE ha definido </t>
  </si>
  <si>
    <t>12 principios clave</t>
  </si>
  <si>
    <t>18 principios clave</t>
  </si>
  <si>
    <t>20 principios clave</t>
  </si>
  <si>
    <t>25 principios clave</t>
  </si>
  <si>
    <t>El diálogo social que Permite a los interlocutores  sociales contribuir activamente, también mediante acuerdos, a la elaboración de la política  social y laboral europea tiene su base jurídica en los artículos</t>
  </si>
  <si>
    <t>151 y 153 del TFUE</t>
  </si>
  <si>
    <t xml:space="preserve"> 151 a 156 del TFUE. </t>
  </si>
  <si>
    <t>156 del TFUE</t>
  </si>
  <si>
    <t xml:space="preserve"> La Directiva relativa a Tiempo de Trabajo legislación es aplicable </t>
  </si>
  <si>
    <t>gente de mar,</t>
  </si>
  <si>
    <t xml:space="preserve"> trabajadores móviles que trabajen en el transporte por carretera,  </t>
  </si>
  <si>
    <t>trabajadores de aviación civil, transporte ferroviario transfronterizo o sectores de transporte por vía navegable</t>
  </si>
  <si>
    <t>personal funcionario de los juzgados de guardia de la administración de justicia</t>
  </si>
  <si>
    <t>*La Directiva 2003/88/CE del Parlamento Europeo y del Consejo: </t>
  </si>
  <si>
    <t>Establece las disposiciones relativas a determinados aspectos de la ordenación del tiempo de  trabajo. </t>
  </si>
  <si>
    <t>Establece las disposiciones mínimas a fin de garantizar un mayor nivel de protección de la seguridad y de la salud de las personas trabajadoras jóvenes. </t>
  </si>
  <si>
    <t>Promueve una representación de género más paritaria en los consejos de administración de las  empresas cotizadas. </t>
  </si>
  <si>
    <t>Regula el principio de libre circulación de personas y servicios. </t>
  </si>
  <si>
    <t>de las siguientes ¿cuál no es una  norma delegada al gobierno?</t>
  </si>
  <si>
    <t xml:space="preserve">los reales decretos legislativos </t>
  </si>
  <si>
    <t>los reales decretos ley</t>
  </si>
  <si>
    <t>la eficacia de las normas jurídicas se ve regulada</t>
  </si>
  <si>
    <t>en el artículo 6 del Código Civil</t>
  </si>
  <si>
    <t>en el artículo 1902 del Código Civil</t>
  </si>
  <si>
    <t>en el artículo 1 del Código Civil</t>
  </si>
  <si>
    <t>en el artículo cuatro del Código Civil</t>
  </si>
  <si>
    <t xml:space="preserve">no es un ejemplo de acto administrativo </t>
  </si>
  <si>
    <t xml:space="preserve">b </t>
  </si>
  <si>
    <t>un acto de un funcionario público en el ejercicio de potestad pública</t>
  </si>
  <si>
    <t xml:space="preserve">un acto de una empresa pública </t>
  </si>
  <si>
    <t>un acto anulable de una administración pública</t>
  </si>
  <si>
    <t>la resolución de un recurso administrativo</t>
  </si>
  <si>
    <t>El precedente administrativo no</t>
  </si>
  <si>
    <t>vincula a la administración en su actividad reglada</t>
  </si>
  <si>
    <t>vincula a la administración en su actividad discrecional</t>
  </si>
  <si>
    <t>funciona como una garantía para el administrado</t>
  </si>
  <si>
    <t>es una vinculación absoluta,  en el caso de la actividad discrecional</t>
  </si>
  <si>
    <t>el artículo 39.1 de la Ley 39/2015 de Procedimiento Administrativo Común de las Administraciones Públicas dispone</t>
  </si>
  <si>
    <t>que los actos de las Administraciones Públicas sujetos al Derecho Administrativo serán inmediatamente ejecutivos</t>
  </si>
  <si>
    <t>que los actos de las Administraciones Públicas sujetos al Derecho Administrativo se presumirán válidos y producirán efectos desde la fecha en que se dicten</t>
  </si>
  <si>
    <t>que los actos nulos son revocables en cualquier momento siguiendo el procedimiento de revisión de oficio establecido en la ley</t>
  </si>
  <si>
    <t xml:space="preserve"> que son anulables los actos de administración que incurran en cualquier infracción del ordenamiento jurídico e incluso la desviación de poder</t>
  </si>
  <si>
    <t>una de las  peculiaridades que caracterizan el régimen jurídico de los actos administrativos  no es</t>
  </si>
  <si>
    <t>se presumen válidos y son ejecutivos</t>
  </si>
  <si>
    <t>el enjuiciamiento de su validez le corresponde a la jurisdicción contencioso administrativa</t>
  </si>
  <si>
    <t>pueden ser ejecutados forzosamente por la propia administración pública</t>
  </si>
  <si>
    <t>las violaciones del ordenamiento jurídico en que puedan incurrir son sancionadas con la nulidad y no con la anulabilidad que se aplica de ordinario a los actos privados</t>
  </si>
  <si>
    <t>Señalar la alternativa falsa</t>
  </si>
  <si>
    <t>la competencia es el conjunto  de facultades, de poderes o de atribuciones que corresponden a un órgano en relación con los  demás</t>
  </si>
  <si>
    <t>la competencia es la facultad  de obrar y exclusiva y renunciable de un órganos en relación con los demás</t>
  </si>
  <si>
    <t xml:space="preserve">La actuación sin  competencia es determinante de la nulidad o anulabilidad de los actos administrativos  </t>
  </si>
  <si>
    <t>la Ley permite  reasignaciones verticales de la competencia mediante delegaciones</t>
  </si>
  <si>
    <t xml:space="preserve">Los actos declarativos de derechos: </t>
  </si>
  <si>
    <t xml:space="preserve"> Podrán ser anulados por la administración.</t>
  </si>
  <si>
    <t>Nunca podrán ser anulados por la administración.</t>
  </si>
  <si>
    <t>Podrán ser anulados por la administración, siempre que lo sea a iniciativa propia.</t>
  </si>
  <si>
    <t>Podrán ser anulados por la administración, siempre que lo sea a solicitud del interesado o titular de tales derechos</t>
  </si>
  <si>
    <t>el recurso de alzada podrá interponerse</t>
  </si>
  <si>
    <t>ante el órgano que dictó el acto que se impugna</t>
  </si>
  <si>
    <t>ante el órgano competente para resolver el acto que se impugna</t>
  </si>
  <si>
    <t>ante el órgano que dictó el acto que se impugna o ante el competente para resolverlo</t>
  </si>
  <si>
    <t>ante el orden jurisdiccional contencioso administrativo</t>
  </si>
  <si>
    <t>En relación con el procedimiento de  reclamación de responsabilidad patrimonial el artículo 96 http de la ley de procedimiento administrativo común de las Administraciones Públicas establece que</t>
  </si>
  <si>
    <t>En los procedimientos de responsabilidad patrimonial a los que se refiere el artículo 32.9 de  la Ley de Régimen Jurídico del Sector Público, será necesario en todo caso dar audiencia al  contratista, notificándole cuantas actuaciones se realicen en el procedimiento, al efecto de que  se persone en el mismo, exponga lo que a su derecho convenga y proponga cuantos medios de  prueba estime necesarios</t>
  </si>
  <si>
    <t xml:space="preserve">En el caso de los procedimientos de responsabilidad patrimonial será preceptivo solicitar  informe al servicio cuyo funcionamiento haya ocasionado la presunta lesión indemnizable, no  pudiendo exceder de diez días el plazo de su emisión. </t>
  </si>
  <si>
    <t>En los casos de procedimientos de responsabilidad patrimonial, el acuerdo alcanzado entre las  partes deberá fijar la cuantía y modo de indemnización de acuerdo con los criterios que para  calcularla y abonarla establece el artículo 34 de la Ley de Régimen Jurídico del Sector Público</t>
  </si>
  <si>
    <t>Si una vez iniciado el procedimiento administrativo el órgano competente para su tramitación  considera inequívoca la relación de causalidad entre el funcionamiento del servicio público y la  lesión, así como la valoración del daño y el cálculo de la cuantía de la indemnización, podrá  acordar de oficio la suspensión del procedimiento general y la iniciación de un procedimiento  simplificado</t>
  </si>
  <si>
    <t>el artículo 32 del Código Penal establece que las sanciones que se pueden imponer son</t>
  </si>
  <si>
    <t>privativas de libertad</t>
  </si>
  <si>
    <t>privativas de otros derechos</t>
  </si>
  <si>
    <t>multa</t>
  </si>
  <si>
    <t xml:space="preserve"> Según establece el artículo 24 de la ley 19/2013 de 9 de noviembre de Transparencia Acceso a la Información Pública y Buen Gobierno el plazo máximo para resolver y notificar resolución de una declaración ante el Consejo de Transparencia y Buen Gobierno será de</t>
  </si>
  <si>
    <t xml:space="preserve"> Un mes, tras el cual la reclamación se entenderá estimada </t>
  </si>
  <si>
    <t xml:space="preserve"> Un mes transcurrido el cual, la reclamación se entenderá desestimada</t>
  </si>
  <si>
    <t>Tres meses transcurridos los cuales la reclamación se entenderá estimada</t>
  </si>
  <si>
    <t>Tres meses transcurridos los cuales la reclamación se entenderá desestimada</t>
  </si>
  <si>
    <t>¿Cual de los siguientes no es un compromiso del cuarto plan de gobierno abierto de España?</t>
  </si>
  <si>
    <t xml:space="preserve"> Participación de los jóvenes en políticas públicas</t>
  </si>
  <si>
    <t xml:space="preserve"> Protección de los denunciantes</t>
  </si>
  <si>
    <t xml:space="preserve"> Huella normativa </t>
  </si>
  <si>
    <t>Reforma del marco regulatorio</t>
  </si>
  <si>
    <t>la retribución de los contratos de formación en alternancia será</t>
  </si>
  <si>
    <t>la establecida por el convenio colectivo</t>
  </si>
  <si>
    <t>como mínimo el 65% del primer año</t>
  </si>
  <si>
    <t>como mínimo el 75% del primer año</t>
  </si>
  <si>
    <t>como mínimo el 80 y sí 5% del del año</t>
  </si>
  <si>
    <t>en caso de que el contrato temporal por circunstancias de la producción se pudiera prorrogar por las partes</t>
  </si>
  <si>
    <t>sería posible realizar dos renovaciones, mediante acuerdo de las partes</t>
  </si>
  <si>
    <t>sería posible realizar dos renovaciones mediante acuerdo de las partesy y una mas si lo autoriza el convenio colectivo</t>
  </si>
  <si>
    <t>mediante acuerdo de las partes, por una única vez</t>
  </si>
  <si>
    <t>no es posible ninguna prórroga</t>
  </si>
  <si>
    <t>la cesión ilegal de mano de obra se encuentra regulada en</t>
  </si>
  <si>
    <t>el artículo 42 del Estatuto de los trabajadores</t>
  </si>
  <si>
    <t xml:space="preserve"> el artículo 43 del Estatuto de los trabajadores</t>
  </si>
  <si>
    <t>El artículo 40 del Estatuto de los trabajadores</t>
  </si>
  <si>
    <t>el artículo 41 del Estatuto de los trabajadores</t>
  </si>
  <si>
    <t xml:space="preserve">los trabajadores puestos a disposición </t>
  </si>
  <si>
    <t>Pueden plantear reclamaciones a la empresa usuaria  a través de los representantes de los trabajadores de esta</t>
  </si>
  <si>
    <t xml:space="preserve"> pueden utilizar los servicios de transporte comedor y guardería en las mismas condiciones que los trabajadores contratados directamente</t>
  </si>
  <si>
    <t xml:space="preserve"> deben ser informados sobre los riesgos derivados de su puesto previamente a su incorporación en el mismo</t>
  </si>
  <si>
    <t>en relación con el uso del crédito horario  podrá pactarse por convenio colectivo su acumulación</t>
  </si>
  <si>
    <t>que en ningún caso da derecho a que un trabajador quede relevado de su trabajo</t>
  </si>
  <si>
    <t>dará lugar una limitación efectiva de su retribución por el tiempo no dedicado   su actividad laboral</t>
  </si>
  <si>
    <t>las actividades de representación serán retribuidas no contando en las mismas los complementos salariales y pluses de actividad</t>
  </si>
  <si>
    <t>podrán ser acumulados en uno  o varios   delegados de personal</t>
  </si>
  <si>
    <t>las asociaciones empresariales qué cuenten con el 15% de los empresarios que den ocupación al 10% de los trabajadores afectados</t>
  </si>
  <si>
    <t>tiene legitimación para negociar los convenios sectoriales</t>
  </si>
  <si>
    <t xml:space="preserve"> tiene legitimación para negociar los convenios bajo su ámbito territorial geográfico</t>
  </si>
  <si>
    <t>procedimiento para solicitar solventar de manera efectiva las discrepancias en materia de inaplicación del convenio consiste en</t>
  </si>
  <si>
    <t>someterlas al laudo arbitral</t>
  </si>
  <si>
    <t>trasladarlas a la comisión negociadora del convenio</t>
  </si>
  <si>
    <t>dar por finalizado el convenio sin acuerdo</t>
  </si>
  <si>
    <t>la acción protectora  y la Seguridad Social en su modalidad no contributiva universal se financia fundamentalmente con</t>
  </si>
  <si>
    <t>Cuotas  de las personas obligadas</t>
  </si>
  <si>
    <t>aportaciones progresivas del Estado</t>
  </si>
  <si>
    <t>fórmula artículo 79 de la Ley General de Seguridad Social la colaboración en la gestión del sistema de Seguridad Social se llevará a cabo por</t>
  </si>
  <si>
    <t>mutuas colaboradoras, empresas y colaboradoras y en pues exclusivamente</t>
  </si>
  <si>
    <t>mutuas colaboradoras empresas colaboradoras asociaciones y fundaciones</t>
  </si>
  <si>
    <t>mutuas colaboradoras empresas colaboradoras asociaciones fundaciones y entidades públicas</t>
  </si>
  <si>
    <t>mutuas colaboradoras empresas colaboradoras asociaciones fundaciones y entidades públicas y privadas</t>
  </si>
  <si>
    <t xml:space="preserve"> financieros de Seguridad Social</t>
  </si>
  <si>
    <t>Capitalización y reparto</t>
  </si>
  <si>
    <t xml:space="preserve"> Reparto  y estadístico</t>
  </si>
  <si>
    <t>Económico y capitalización</t>
  </si>
  <si>
    <t>Estadístico  capitalización</t>
  </si>
  <si>
    <t>Las comunidades autónomas de Cataluña y País Vasco han establecido un procedimiento alternativo al sistema Delta</t>
  </si>
  <si>
    <t xml:space="preserve">Y tras recabar los partes de accidente de trabajo aceptados en sus sistemas lo remiten al Ministerio de trabajo y economía social </t>
  </si>
  <si>
    <t>Y tras recabar los partes de accidente de trabajo aceptados en sus sistemas lo remiten al  Ministerio de Seguridad Social</t>
  </si>
  <si>
    <t>Y tras recabar los partes de accidente de trabajo aceptados en sus publican estudios sobre accidentes de trabajo que remiten a la Administración General del Estado y la Unión europea para su estudio</t>
  </si>
  <si>
    <t xml:space="preserve">Para que un accidente de trabajo sufrido por un trabajador por cuenta propia o autónomo pueda considerarse accidente de trabajo </t>
  </si>
  <si>
    <t xml:space="preserve">debe ocurrir en el ámbito que determina su inclusión en el campo de aplicación del régimen especial </t>
  </si>
  <si>
    <t xml:space="preserve">debe ocurrir con ocasión de la realización de una actividad propia de su actividad profesional </t>
  </si>
  <si>
    <t xml:space="preserve">debe ocurrir en el lugar de prestación de su actividad profesional </t>
  </si>
  <si>
    <t xml:space="preserve">debe ocurrir durante el tiempo de prestación de su actividad profesional </t>
  </si>
  <si>
    <t xml:space="preserve">el Director General del Instituto Nacional de seguridad y salud en el trabajo es nombrado por </t>
  </si>
  <si>
    <t xml:space="preserve">el rey </t>
  </si>
  <si>
    <t xml:space="preserve">el ministro de trabajo y economía social </t>
  </si>
  <si>
    <t xml:space="preserve">el presidente del Gobierno </t>
  </si>
  <si>
    <t>Según el artículo 35 de la Ley 23/2015 la participación de las organizaciones  empresariales y sindicales más representativas en los asuntos relativos a la Inspección de  Trabajo y Seguridad Social, circunscritos al ámbito territorial de las Comunidades Autónomas,  se producirá.</t>
  </si>
  <si>
    <t>en los órganos de representación de carácter participativo, en la forma en que se  prevea por estas</t>
  </si>
  <si>
    <t>en los órganos de representación de carácter solidario, en la forma en que se  prevea por estas</t>
  </si>
  <si>
    <t>en los órganos de representación de ejecutivo en la forma en que se  prevea por estas</t>
  </si>
  <si>
    <t>en los órganos de representación de carácter consultivo, en la forma en que se  prevea por estas</t>
  </si>
  <si>
    <t xml:space="preserve">En el año 2020 </t>
  </si>
  <si>
    <t xml:space="preserve">el 51% de la población europea accedió a servicios digitales </t>
  </si>
  <si>
    <t xml:space="preserve">el 67% de la población europea accedió a servicios digitales </t>
  </si>
  <si>
    <t xml:space="preserve">el 77% de la población europea accedió a servicios digitales </t>
  </si>
  <si>
    <t xml:space="preserve">el 96% de la población europea accedió a servicios digitales </t>
  </si>
  <si>
    <t xml:space="preserve">España , En relación con el grado de digitalización, en la Unión Europea  en 2021 se encuentra en el puesto número </t>
  </si>
  <si>
    <t>*Qué se entiende por “población ocupada” según la Encuesta de Población Activa (EPA): </t>
  </si>
  <si>
    <t>Es la formada por todas aquellas personas de más 18 años que durante el mes de referencia  han tenido un trabajo por cuenta ajena o han ejercido una actividad por cuenta propia. </t>
  </si>
  <si>
    <t>Es la formada por todas aquellas personas de 16 o más años que durante la semana de referencia han tenido un trabajo por cuenta ajena o han ejercido una actividad por cuenta propia.</t>
  </si>
  <si>
    <t>Personas que no trabajan pero han hecho gestiones para establecerse por su cuenta durante  los dos meses precedentes de la encuesta. </t>
  </si>
  <si>
    <t>Personas que están en condiciones de comenzar a trabajar en un plazo de dos semanas conta das a partir del domingo siguiente al periodo de referencia en el que se realiza la encuesta. </t>
  </si>
  <si>
    <t>Una de las principales fuentes de información del DIRCE no es</t>
  </si>
  <si>
    <t xml:space="preserve">El impuesto de actividades económica </t>
  </si>
  <si>
    <t xml:space="preserve">el impuesto sobre la renta de las personas físicas </t>
  </si>
  <si>
    <t xml:space="preserve">la encuesta de población activa </t>
  </si>
  <si>
    <t>el Registro Mercantil</t>
  </si>
  <si>
    <t>*Entre los objetivos de Plan de Acción de la Unión Europea, “Contaminación cero para el aire, el  agua, el suelo”, se encuentra: </t>
  </si>
  <si>
    <t>Mejorar la calidad del aire para reducir en un 55 % el número de muertes prematuras causadas  por la contaminación atmosférica</t>
  </si>
  <si>
    <t>Mejorar la calidad del agua, reduciendo los residuos, los desechos plásticos en el mar (en un 80  %) y los microplásticos liberados en el medio ambiente (en un 50 %); </t>
  </si>
  <si>
    <t>Reducir en un 55 % los ecosistemas de la Unión Europea cuya biodiversidad se ve amenazada  por la contaminación atmosférica. </t>
  </si>
  <si>
    <t>Disminuir en un 75 % el número de personas crónicamente afectadas por el ruido del transporte.</t>
  </si>
  <si>
    <t>*La Directiva 2016/2284, relativa a la reducción de las emisiones nacionales de determinados  contaminantes atmosféricos, establece los compromisos de reducción de emisiones atmosféricas antropogénicas de:  </t>
  </si>
  <si>
    <t>Dióxido de carbono. </t>
  </si>
  <si>
    <t>Mercurio y compuestos de mercurio. </t>
  </si>
  <si>
    <t>Monóxido de carbono. </t>
  </si>
  <si>
    <t>Amoniaco. </t>
  </si>
  <si>
    <t xml:space="preserve">un convenio que no fue firmado por el PNUMA fue </t>
  </si>
  <si>
    <t xml:space="preserve">Convenio sobre la Diversidad Biológica </t>
  </si>
  <si>
    <t xml:space="preserve">Convenio de Minamata sobre el Mercurio </t>
  </si>
  <si>
    <t>Convenio de Lisboa sobre protección frente a amianto y derivados  1988</t>
  </si>
  <si>
    <t xml:space="preserve">Convención sobre el Comercio Internacional de Especies Amenazas de Fauna y Flora Silvestres </t>
  </si>
  <si>
    <t xml:space="preserve">el grupo de trabajo II del IPCC tiene como misión </t>
  </si>
  <si>
    <t xml:space="preserve">evaluar el impacto del cambio climático </t>
  </si>
  <si>
    <t xml:space="preserve">estudiar las bases físicas del cambio climático </t>
  </si>
  <si>
    <t xml:space="preserve">estudiar posibles medidas para la mitigación del cambio climático </t>
  </si>
  <si>
    <t xml:space="preserve">formular metodologías de cálculo y notificación de emisiones </t>
  </si>
  <si>
    <t>*Qué informe no está incluido en el sexto ciclo de evaluación del Panel Intergubernamental sobre el Cambio Climático (IPCC):  </t>
  </si>
  <si>
    <t>Informe especial sobre el impacto del calentamiento global de 1,5º C. </t>
  </si>
  <si>
    <t>Informe especial sobre el océano y la criosfera en un clima cambiante. </t>
  </si>
  <si>
    <t>Informe especial sobre flujos migratorios. </t>
  </si>
  <si>
    <t>Informe especial sobre el cambio climático, la desertificación, la degradación de las tierras, la  gestión sostenible de las tierras. </t>
  </si>
  <si>
    <t>según la ley 40/2015 la ordenación jerárquica de los cargos ministeriales correcta es</t>
  </si>
  <si>
    <t>los ministros son los jefes superiores de departamento y superiores jerárquicos directos de los directores generales y secretarios generales</t>
  </si>
  <si>
    <t>los secretarios de Estado son superiores jerárquicos directos de los subsecretarios</t>
  </si>
  <si>
    <t xml:space="preserve"> los subsecretarios son superiores jerárquicos directos de los Secretarios de Estado</t>
  </si>
  <si>
    <t>los subsecretarios son los superiores jerárquicos directos de los directores generales</t>
  </si>
  <si>
    <t>Señala la incorrecta. Corresponde a los Ministros, en todo caso, ejercer las siguientes competencias:</t>
  </si>
  <si>
    <t>Mantener las relaciones con los órganos de las Comunidades Autónomas competentes por razón de la 
materia</t>
  </si>
  <si>
    <t xml:space="preserve"> Ejercer la potestad reglamentaria en los términos previstos en la legislación específica</t>
  </si>
  <si>
    <t>Fijar los objetivos del Ministerio, aprobar los planes de actuación del mismo y asignar los recursos necesarios
para su ejecución, dentro de los límites de las dotaciones presupuestarias correspondientes.</t>
  </si>
  <si>
    <t>Proponer, en los restantes casos, al Ministro o al titular del órgano del que dependa, la resolución que estime
procedente sobre los asuntos que afectan al órgano directivo.</t>
  </si>
  <si>
    <t>Deuda del Estado.</t>
  </si>
  <si>
    <t>Legislación sobre pesas y medidas</t>
  </si>
  <si>
    <t>Bases y coordinación de la planificación general de la actividad económica</t>
  </si>
  <si>
    <t>*Según el artículo 162 de la Constitución Española de 1978, ¿quién está legitimado para interponer un recurso de inconstitucionalidad? </t>
  </si>
  <si>
    <t>Cualquier persona física o jurídica que invoque un interés legítimo. </t>
  </si>
  <si>
    <t>La Audiencia Nacional. </t>
  </si>
  <si>
    <t>El Fiscal General del Estado. </t>
  </si>
  <si>
    <t>El Defensor del Pueblo</t>
  </si>
  <si>
    <t>no pueden ejercer ninguna función representativa, ninguna  otra función Pública, ni actividad profesional o mercantil alguna</t>
  </si>
  <si>
    <t>según el artículo 108 de la Constitución</t>
  </si>
  <si>
    <t>el gobierno responde subsidiariamente de su gestión política ante el Congreso de los Diputados</t>
  </si>
  <si>
    <t>el gobierno responde solidariamente en su gestión política ante el Gobierno de los diputados</t>
  </si>
  <si>
    <t>el gobierno responde penalmente de su gestión política ante el Congreso de los Diputados</t>
  </si>
  <si>
    <t>el gobierno responde civil y administrativamente de su gestión política ante el Congreso de los Diputados</t>
  </si>
  <si>
    <t>para adoptar acuerdos las cámaras deben estar reunidas</t>
  </si>
  <si>
    <t>la Ley Orgánica del Poder Judicial señala que a efecto de poder dar cumplimiento al plazo de expiración de la renovación, el comienzo en el proceso de renovación</t>
  </si>
  <si>
    <t>el presidente del Tribunal supremo dispondrá cuatro meses antes la apertura del plazo de presentación de candidaturas</t>
  </si>
  <si>
    <t>el presidente del Tribunal supremo dispondrá 3 meses antes la apertura del plazo de presentación de candidaturas</t>
  </si>
  <si>
    <t>el presidente del Tribunal supremo dispondrá dos meses antes la apertura del plazo de presentación de candidaturas</t>
  </si>
  <si>
    <t>el presidente del Tribunal supremo dispondrá un mes antes la apertura del plazo de presentación de candidaturas</t>
  </si>
  <si>
    <t xml:space="preserve"> Los Delegados del Gobierno se definen por :</t>
  </si>
  <si>
    <t>Su papel político e institucional como órganos directivos, correspondiendo su nombramiento a criterios de 
competencia profesional y experiencia.</t>
  </si>
  <si>
    <t>Su bagaje personal y currículo profesional que les habilita para la gestión e impulso de sus competencias</t>
  </si>
  <si>
    <t>Se nombran por la Asamblea Legislativa de la Comunidad Autónoma Correspondiente</t>
  </si>
  <si>
    <t>Persigue con objetividad y transparencia el interés general</t>
  </si>
  <si>
    <t>el artículo 105 de la Constitución española establece que</t>
  </si>
  <si>
    <t>todas las personas tienen derecho a obtener la tutela judicial efectiva de los jueces y Tribunales en el ejercicio de sus derechos e intereses legítimos</t>
  </si>
  <si>
    <t>La ley regulará: la audiencia de los ciudadanos, directamente o a través de las organizaciones y asociaciones reconocidas por la ley, en el procedimiento de elaboración de las disposiciones administrativas que les afecten</t>
  </si>
  <si>
    <t>nadie podrá ser privado de sus bienes o derechos sino por causa justificada de utilidad pública o interés social, mediante la correspondiente indemnización y de conformidad con lo dispuesto por las leyes</t>
  </si>
  <si>
    <t>La Administración General del Estado,</t>
  </si>
  <si>
    <t>Está constituida por órganos jerárquicamente ordenados y actúa con personalidad jurídica única</t>
  </si>
  <si>
    <t>Actúa para el cumplimiento de la legalidad en el marco constitucional</t>
  </si>
  <si>
    <t>Tiene personalidad jurídica múltiple para mejor satisfacción de sus fines</t>
  </si>
  <si>
    <t>Aprobar la propuestas de los estados de gastos del Ministerio, y de los presupuestos de los Organismos
públicos dependientes y remitirlas al Ministerio de Economía y Hacienda.</t>
  </si>
  <si>
    <t>no pertenecen al servicio exterior del Estado</t>
  </si>
  <si>
    <t>las misiones diplomáticas y representaciones permanentes</t>
  </si>
  <si>
    <t>las embajadas consulares</t>
  </si>
  <si>
    <t>las misiones diplomáticas especiales</t>
  </si>
  <si>
    <t>En el Ordenamiento Jurídico español la  figura del Ministro no está regulada en</t>
  </si>
  <si>
    <t>En la Constitución Española</t>
  </si>
  <si>
    <t>En la Ley 50/1997</t>
  </si>
  <si>
    <t>En la Ley 40/2015</t>
  </si>
  <si>
    <t>En la ley 39/2015</t>
  </si>
  <si>
    <t>Uno  de los instrumentos de colaboración entre estado y comunidades autónomas</t>
  </si>
  <si>
    <t>las comisiones bilaterales de cooperación</t>
  </si>
  <si>
    <t>las conferencias de cooperación inter autonómica</t>
  </si>
  <si>
    <t>las asambleas autonómicas de coordinación multilateral</t>
  </si>
  <si>
    <t>el informe enviado a las Cortes generales</t>
  </si>
  <si>
    <t>es exclusivamente de conocimiento interno de estas</t>
  </si>
  <si>
    <t>será publicado</t>
  </si>
  <si>
    <t>sí publicará solo si es de interés público</t>
  </si>
  <si>
    <t>es accesible a petición del ciudadano interesado</t>
  </si>
  <si>
    <t>las administraciones autoridades y funcionarios investigados estarán obligados a responder por escrito al defensor del pueblo</t>
  </si>
  <si>
    <t>en un plazo no superior a 10 días</t>
  </si>
  <si>
    <t xml:space="preserve">en un plazo no superior a 15 días </t>
  </si>
  <si>
    <t>en un plazo no superior a 20 días</t>
  </si>
  <si>
    <t>en un plazo no superior al mes</t>
  </si>
  <si>
    <t>el control democrático de las instituciones es competencia de</t>
  </si>
  <si>
    <t>el Tribunal de Cuentas</t>
  </si>
  <si>
    <t>Es un acto jurídico no vinculante</t>
  </si>
  <si>
    <t>El reglamento</t>
  </si>
  <si>
    <t>El dictamen</t>
  </si>
  <si>
    <t>La directiva</t>
  </si>
  <si>
    <t>La decisión</t>
  </si>
  <si>
    <t>En que año entra en vigor el Acta Única Europea</t>
  </si>
  <si>
    <t>estrategia coordinada para  el empleo, (Señalar la afirmación falsa )</t>
  </si>
  <si>
    <t xml:space="preserve">En relación con la estrategia para el empleo Los Estados miembros y la Unión se esforzarán por desarrollarla </t>
  </si>
  <si>
    <t xml:space="preserve">En relación con la estrategia para el empleo potenciarán la mano de obra cualificada, formada y adaptable </t>
  </si>
  <si>
    <t>lograrán mercados laborales con capacidad de respuesta al cambio económico</t>
  </si>
  <si>
    <t>En relación con la estrategia para el empleo será competencia exclusiva de las instituciones de la UE.</t>
  </si>
  <si>
    <t>Señalar la correcta. La directiva de protección de los  Jóvenes en el trabajo es aplicable</t>
  </si>
  <si>
    <t xml:space="preserve">A menores  menor de 18 años con  un contrato de trabajo o una relación laboral regulada por el derecho vigente en un país de la  Unión Europea o sometido al derecho en vigor en un país de la UE. </t>
  </si>
  <si>
    <t xml:space="preserve">a los trabajos ocasionales  o de corta duración relativos al servicio doméstico efectuado en un hogar privado o el trabajo  que no se considere nocivo, ni perjudicial, ni peligroso para los jóvenes en la empresa familiar. </t>
  </si>
  <si>
    <t xml:space="preserve">Ninguna es correcta. </t>
  </si>
  <si>
    <t>En lo relacionado lo el horario laboral a UE ha introducido (aplicables a todos los Estados miembros)</t>
  </si>
  <si>
    <t xml:space="preserve">semana laboral  máxima de 35 horas, </t>
  </si>
  <si>
    <t xml:space="preserve">semana laboral  máxima de 40 horas, </t>
  </si>
  <si>
    <t xml:space="preserve">semana laboral  máxima de 48 horas, </t>
  </si>
  <si>
    <t>semana laboral  máxima de 60 horas,</t>
  </si>
  <si>
    <t xml:space="preserve">de las siguientes leyes cuál no se debe regular mediante Ley Orgánica </t>
  </si>
  <si>
    <t>derechos sindicales</t>
  </si>
  <si>
    <t>libertad de cátedra</t>
  </si>
  <si>
    <t>objeción de conciencia</t>
  </si>
  <si>
    <t>integridad moral</t>
  </si>
  <si>
    <t>Derecho transitorio</t>
  </si>
  <si>
    <t>consiste en un conjunto de leyes y reglamentos de corta duración para regular situaciones transitorias de emergencia social</t>
  </si>
  <si>
    <t>solo debe regular situaciones por motivos de urgencia y necesidad</t>
  </si>
  <si>
    <t>son aquellas disposiciones de una norma jurídica de nueva creación que regula las situaciones existentes con anterioridad a la misma</t>
  </si>
  <si>
    <t>es todo derecho que adquiere un carácter temporal y sujeto a prescripción o caducidad</t>
  </si>
  <si>
    <t>se regulan por Ley Orgánica</t>
  </si>
  <si>
    <t>los recogidos los derechos recogidos en la sección primera del capítulo segundo del título primero de la Constitución</t>
  </si>
  <si>
    <t>los derechos recogidos en las secciones primera y segunda del capítulo segundo del título primero de la Constitución</t>
  </si>
  <si>
    <t>los derechos recogidos en los capítulos primero segundo y tercero del título primero de la Constitución</t>
  </si>
  <si>
    <t>los derechos recogidos en los títulos primero y segundo de la Constitución</t>
  </si>
  <si>
    <t>los actos complejos</t>
  </si>
  <si>
    <t>son aquellos que utilizan un procedimiento administrativo especial</t>
  </si>
  <si>
    <t>son todos aquellos los que no están sujetos a procedimiento abreviado</t>
  </si>
  <si>
    <t>son aquellos no sujetos al procedimiento administrativo común</t>
  </si>
  <si>
    <t>El artículo 36 de la Ley de Procedimiento Administrativo Común de las Administraciones Públicas establece que</t>
  </si>
  <si>
    <t>Los actos administrativos se producirán por escrito a través de medios electrónicos, a  menos que su naturaleza exija otra forma más adecuada de expresión y constancia»</t>
  </si>
  <si>
    <t>serán nulos los actos expresos o presuntos contrarios al ordenamiento jurídico por los que se adquieren facultades o derechos cuando se carezca de los requisitos esenciales para su adquisición</t>
  </si>
  <si>
    <t>La publicación de un acto deberá contener los mismos elementos que el artículo 40.2 exige respecto de las notificaciones. Será también aplicable a la publicación lo establecido en el apartado 3 del mismo artículo</t>
  </si>
  <si>
    <t>Cuando el acto tenga por destinatario a una pluralidad indeterminada de personas o cuando la Administración estime que la notificación efectuada a un solo interesado es insuficiente para garantizar la notificación a todos, siendo, en este último caso, adicional a la individualmente realizada.</t>
  </si>
  <si>
    <t>Las Administraciones Públicas pueden celebrar acuerdos pactos convenios o contratos siempre que</t>
  </si>
  <si>
    <t>no sean contrarios al ordenamiento jurídico</t>
  </si>
  <si>
    <t>versen sobre materias no susceptibles de transacción</t>
  </si>
  <si>
    <t>no tengan por objeto satisfacer el interés público que tienen encomendado</t>
  </si>
  <si>
    <t>dispondrán de un registro electrónico general de apoderamientos</t>
  </si>
  <si>
    <t>las administraciones de las comunidades autónomas</t>
  </si>
  <si>
    <t>artículo 65 LPAC</t>
  </si>
  <si>
    <t>Cuando las Administraciones Públicas decidan iniciar de oficio un procedimiento de responsabilidad patrimonial será necesario que no haya prescrito el derecho a la reclamación del interesado</t>
  </si>
  <si>
    <t>En los procedimientos de responsabilidad patrimonial de naturaleza sancionadora, a petición de otros órganos, las peticiones deberán especificar, en la medida de lo posible, la persona o personas presuntamente responsables</t>
  </si>
  <si>
    <t>En aplicación del artículo 9 del Real Decreto Legislativo 5/2015, de 30 de octubre, por el que se aprueba el texto refundido  de la Ley del Estatuto Básico del Empleado Público, se puede decir que</t>
  </si>
  <si>
    <t>Los funcionarios de carrera podrán obtener la excedencia voluntaria por interés particular cuando hayan prestado servicios efectivos en cualquiera de las Administraciones Públicas durante un periodo mínimo de cinco años inmediatamente anteriores</t>
  </si>
  <si>
    <t>Son funcionarios de carrera quienes, en virtud de nombramiento legal, están  vinculados a una Administración Pública por una relación estatutaria regulada por el Derecho Administrativo para el desempeño de servicios profesionales retribuidos de las administraciones públicas</t>
  </si>
  <si>
    <t>los empleados públicos tienen entre  los siguientes derechos de  carácter individual en correspondencia con la naturaleza jurídica de su relación de servicio tienen derecho a la inamovilidad en la condición de funcionario de carrera.</t>
  </si>
  <si>
    <t>los empleados públicos deberán desempeñar con diligencia las tareas que tengan asignadas  y velar por los intereses generales con sujeción y observancia de la Constitución y del resto del  ordenamiento jurídico</t>
  </si>
  <si>
    <t>el importe de la ayuda otorgada a la mujer violencia de género será equivalente</t>
  </si>
  <si>
    <t>a 6 meses de subsidio de desempleo cuando tuviere una discapacidad en grado igual o superior al 33%</t>
  </si>
  <si>
    <t>a 12 meses de subsidio de desempleo cuando alguno de los familiares que convivan con ella tenga reconocida oficialmente una minusvalía en grado igual o superior a 33%</t>
  </si>
  <si>
    <t>a 12 meses de subsidio de desempleo si no tuviere discapacidad la afectada, ni familiar con discapacidad a cargo</t>
  </si>
  <si>
    <t>*Según el artículo 2.2. de la Ley Orgánica 3/2007, de 22 de marzo, para la igualdad efectiva de  mujeres y hombres, las obligaciones establecidas en esta Ley serán de aplicación a:</t>
  </si>
  <si>
    <t>Toda persona, física o jurídica, de nacionalidad española o asimilada, que se encuentre o actúe  en territorio español. </t>
  </si>
  <si>
    <t>Toda persona, física o jurídica, que se encuentre o actúe en territorio español, cualquiera que  fuese su nacionalidad, domicilio o residencia</t>
  </si>
  <si>
    <t>Toda persona física, mayor de edad, que se encuentre o actúe en territorio español.</t>
  </si>
  <si>
    <t>Toda persona, física o jurídica, que se encuentre en territorio de la Unión Europea, cualquiera  que fuese su nacionalidad, domicilio o residencia. </t>
  </si>
  <si>
    <t>para afirmar que existe antijuridicidad es necesario</t>
  </si>
  <si>
    <t>que exista culpabilidad y capacidad de imputabilidad</t>
  </si>
  <si>
    <t>que exista tipicidad y ausencia de causa justificativa</t>
  </si>
  <si>
    <t>que exista imprudencia y omisión del deber de cuidado</t>
  </si>
  <si>
    <t>que exista dolo y capacidad de imputabilidad</t>
  </si>
  <si>
    <t>durante el dolo directo en segundo grado</t>
  </si>
  <si>
    <t>el autor persigue la realización del delito y consigue el fin que se proponía</t>
  </si>
  <si>
    <t>el autor no persigue la realización del delito ni percibe su consecución sino que lo admite como una consecuencia probable</t>
  </si>
  <si>
    <t>el autor no persigue la realización del delito pero su ejecución es una consecuencia necesaria de la conducta del autor</t>
  </si>
  <si>
    <t>según el artículo 29 de la ley de prevención de riesgos laborales</t>
  </si>
  <si>
    <t>corresponde al empresario velar por el cumplimiento de las medidas de prevención</t>
  </si>
  <si>
    <t>corresponde al trabajador velar por el cumplimiento de las medidas de prevención por su propia seguridad y salud</t>
  </si>
  <si>
    <t>corresponde al servicio de prevención velar por el cumplimiento de las medidas de prevención</t>
  </si>
  <si>
    <t>en relación con la calidad de las Administraciones Públicas la Dirección General de gobernanza pública</t>
  </si>
  <si>
    <t>elabora las cartas de servicio</t>
  </si>
  <si>
    <t>Realiza informes de evaluación semestrales para los diferentes ministerios sobre la percepción de los ciudadanos de los servicios públicos</t>
  </si>
  <si>
    <t>implanta a modelos de excelencia en las Administraciones Públicas</t>
  </si>
  <si>
    <t>realiza gestión de conocimiento y difusión de las buenas prácticas en las administraciones pública</t>
  </si>
  <si>
    <t>el plan de gobierno abierto 2020 2024 recoge</t>
  </si>
  <si>
    <t>12 compromisos que asumen las Administraciones Públicas para reforzar la transparencia y rendición de cuentas</t>
  </si>
  <si>
    <t>6 ejes en torno a los compromisos establecidos</t>
  </si>
  <si>
    <t>el quinto eje incorpora iniciativas de las comunidades y ciudades autónomas y las entidades locales</t>
  </si>
  <si>
    <t>los Objetivos de Desarrollo Sostenible tienen como plazo de duración</t>
  </si>
  <si>
    <t>15 años</t>
  </si>
  <si>
    <t>10 años</t>
  </si>
  <si>
    <t>12 años</t>
  </si>
  <si>
    <t>la responsabilidad de la subcontratación</t>
  </si>
  <si>
    <t>pertenece al empresario que contrata cualquier obra o servicio con un tercero subcontratista</t>
  </si>
  <si>
    <t>pertenece al empresario que contrata una obra o servicio en propia actividad</t>
  </si>
  <si>
    <t>pertenece al empresario que contrata una obra o actividad en relación ajena de construcción</t>
  </si>
  <si>
    <t>pertenece al importante empresario  o particular que contrata una obra o parte de la misma  de forma externalizada</t>
  </si>
  <si>
    <t>para la celebración del contrato de formación en alternancia no</t>
  </si>
  <si>
    <t>es necesario qué la actividad desempeñada por la persona trabajadora esté directamente relacionada con las actividades formativas que justifican la contratación</t>
  </si>
  <si>
    <t>se podrán realizar horas complementarias o extraordinarias</t>
  </si>
  <si>
    <t>podrán ser retribuidos por encima del salario mínimo interprofesional</t>
  </si>
  <si>
    <t>la contratación o su contratación de obras en propia actividad</t>
  </si>
  <si>
    <t>implica el deber de comprobación de estar al corriente de pago en cuotas de la Seguridad Social</t>
  </si>
  <si>
    <t>implica el deber de obtener certificación negativa de descubiertos por la tesorería de la Seguridad Social en 30 días improrrogables</t>
  </si>
  <si>
    <t xml:space="preserve"> ambas son ciertas</t>
  </si>
  <si>
    <t>tendrá un reglamento de procedimiento elaborado por el propio comité</t>
  </si>
  <si>
    <t>se constituye en cada empresa cuyo censo sea de 50 o más trabajadores</t>
  </si>
  <si>
    <t>se compone por los delegados de personal y en igual número por los representantes del empresario</t>
  </si>
  <si>
    <t>elegirán de entre sus miembros un presidente un vicepresidente y un secretario</t>
  </si>
  <si>
    <t>están legitimados para negociar convenios de ámbito superior</t>
  </si>
  <si>
    <t xml:space="preserve"> el comité de empresa</t>
  </si>
  <si>
    <t>los delegados de personal</t>
  </si>
  <si>
    <t>la designación de componentes de la comisión negociadora corresponderá</t>
  </si>
  <si>
    <t>a cada parte negociadora</t>
  </si>
  <si>
    <t>a la comisión paritaria</t>
  </si>
  <si>
    <t>a la Inspección de Trabajo y Seguridad Social</t>
  </si>
  <si>
    <t>sí las partes no han alcanzado un acuerdo podrán someter la discrepancia a la</t>
  </si>
  <si>
    <t>comisión consultiva del Consejo</t>
  </si>
  <si>
    <t>comisión paritaria del Consejo</t>
  </si>
  <si>
    <t>Inspección de Trabajo</t>
  </si>
  <si>
    <t>podrán intervenir en la comisión negociadora asesores de las partes</t>
  </si>
  <si>
    <t>con voz y voto</t>
  </si>
  <si>
    <t>con voz sin voto</t>
  </si>
  <si>
    <t>sin voz ni voto</t>
  </si>
  <si>
    <t>no podrán intervenir en la comisión negociadora más que los representantes de las partes</t>
  </si>
  <si>
    <t>tiene naturaleza contributiva</t>
  </si>
  <si>
    <t>las prestaciones y servicios de asistencia sanitaria</t>
  </si>
  <si>
    <t>los complementos por mínimos de las pensiones de la Seguridad Social</t>
  </si>
  <si>
    <t>el ingreso mínimo vital</t>
  </si>
  <si>
    <t>las prestaciones derivadas de contingencias de accidentes de trabajo</t>
  </si>
  <si>
    <t>los extranjeros</t>
  </si>
  <si>
    <t xml:space="preserve"> no se encuentran protegidos por el régimen contributivo de la Seguridad Social</t>
  </si>
  <si>
    <t xml:space="preserve"> se encuentran protegidos si residen legalmente en territorio español</t>
  </si>
  <si>
    <t>se encuentran protegidos en los términos previstos de la Ley Orgánica cuatro/2000 sobre derechos y libertades de los extranjeros en España</t>
  </si>
  <si>
    <t>son ciertas la B y la c</t>
  </si>
  <si>
    <t xml:space="preserve">La notificación de accidentes de trabajo sin baja médica </t>
  </si>
  <si>
    <t xml:space="preserve">no es obligatoria </t>
  </si>
  <si>
    <t xml:space="preserve">es voluntaria su comunicación por parte del trabajador </t>
  </si>
  <si>
    <t xml:space="preserve">es obligatoria únicamente si el trabajador ha recibido asistencia sanitaria </t>
  </si>
  <si>
    <t xml:space="preserve">La cobertura de contingencias por accidentes de trabajo en el régimen especial de trabajadores autónomos </t>
  </si>
  <si>
    <t xml:space="preserve">es voluntaria con carácter general </t>
  </si>
  <si>
    <t xml:space="preserve">es obligatoria con carácter general </t>
  </si>
  <si>
    <t xml:space="preserve">es obligatoria exclusivamente para los trabajadores incluidos en el sistema especial para trabajadores por cuenta propia agrarios </t>
  </si>
  <si>
    <t xml:space="preserve">Es voluntaria siempre y en cualquier caso </t>
  </si>
  <si>
    <t xml:space="preserve">la notificación de accidentes de trabajo sin baja médica se realiza </t>
  </si>
  <si>
    <t xml:space="preserve">dentro de  los 5 días posteriores al accidente </t>
  </si>
  <si>
    <t xml:space="preserve">a través de una relación de accidentes sin baja comunicada mensualmente </t>
  </si>
  <si>
    <t xml:space="preserve">dentro de los 15 días una fecha posterior al accidente </t>
  </si>
  <si>
    <t xml:space="preserve">no es necesario realizarla </t>
  </si>
  <si>
    <t xml:space="preserve">El artículo 9 de la ley de prevención de riesgos laborales establece que </t>
  </si>
  <si>
    <t>Los institutos regionales de las comunidades autónomas prestarán medidas necesarias para garantizar la colaboración pericial y el Instituto Nacional el asesoramiento técnico necesario a la Inspección de Trabajo y Seguridad Social</t>
  </si>
  <si>
    <t xml:space="preserve">El Instituto Nacional de Seguridad y salud en el trabajo presta medidas necesarias para garantizar la colaboración pericial y el asesoramiento técnico necesarios a la Inspección de Trabajo y Seguridad Social </t>
  </si>
  <si>
    <t>Los institutos regionales de las comunidades autónomas prestarán las medidas necesarias para garantizar la colaboración pericial y el asesoramiento técnico necesarios a la Inspección de Trabajo y Seguridad Social</t>
  </si>
  <si>
    <t>el impulso y seguimiento de la actividad inspectora en la Comunidad Autónoma corresponde a</t>
  </si>
  <si>
    <t xml:space="preserve">la dirección territorial del organismo estatal de la Inspección de Trabajo y Seguridad Social en la Comunidad Autónoma </t>
  </si>
  <si>
    <t xml:space="preserve">la autoridad autonómica de la Inspección de Trabajo y Seguridad Social </t>
  </si>
  <si>
    <t xml:space="preserve">las inspecciones provinciales de trabajo de las provincias que integran la Comunidad Autónoma </t>
  </si>
  <si>
    <t xml:space="preserve">el Consejo Rector del organismo estatal de la Inspección de Trabajo y Seguridad Social </t>
  </si>
  <si>
    <t xml:space="preserve">Entre las competencias de la Inspección de Trabajo no se encuentra </t>
  </si>
  <si>
    <t xml:space="preserve">la inspección del trabajo cooperativo y las sociedades laborales </t>
  </si>
  <si>
    <t xml:space="preserve">la obtención y disfrute de las prestaciones del sistema de Seguridad Social </t>
  </si>
  <si>
    <t xml:space="preserve">La inspección De la correcta aplicación de las normas técnicas  de seguridad de máquinas </t>
  </si>
  <si>
    <t>la inspección y vigilancia de las empresas de trabajo temporal</t>
  </si>
  <si>
    <t xml:space="preserve">Algunos aspectos destacables de la Ley del Estatuto del trabajo autónomo son </t>
  </si>
  <si>
    <t xml:space="preserve">que crea el régimen profesional del trabajador económicamente dependiente </t>
  </si>
  <si>
    <t xml:space="preserve">que determina que los menores de 18 años no pueden ser trabajadores autónomos ni ejercer actividad profesional </t>
  </si>
  <si>
    <t xml:space="preserve">Que crea el derecho colectivo de sindicación de los trabajadores autónomos </t>
  </si>
  <si>
    <t xml:space="preserve">La A y la B son ciertas </t>
  </si>
  <si>
    <t>no son contaminantes atmosféricos importantes</t>
  </si>
  <si>
    <t>las sustancias que agotan la capa de ozono</t>
  </si>
  <si>
    <t>las partículas en suspensión</t>
  </si>
  <si>
    <t>las masas de dióxido de carbono</t>
  </si>
  <si>
    <t>uno de los principales contaminantes atmosféricos es</t>
  </si>
  <si>
    <t>los metales pesados</t>
  </si>
  <si>
    <t>moléculas de hidrógeno combustible</t>
  </si>
  <si>
    <t>contaminantes orgánicos persistentes</t>
  </si>
  <si>
    <t xml:space="preserve">según los organismos científicos competentes se prevé que a finales de siglo la temperatura mundial supere a la de 1900 En </t>
  </si>
  <si>
    <t xml:space="preserve">1 °C </t>
  </si>
  <si>
    <t xml:space="preserve">1,5 °C </t>
  </si>
  <si>
    <t xml:space="preserve">4 °C </t>
  </si>
  <si>
    <t xml:space="preserve">5 °C </t>
  </si>
  <si>
    <t>*Según el artículo 56 de la Constitución Española del 1978, ¿a quién le corresponde la función  de arbitrar y moderar el funcionamiento regular de las instituciones? </t>
  </si>
  <si>
    <t>Al Rey. </t>
  </si>
  <si>
    <t>Al Tribunal Supremo. </t>
  </si>
  <si>
    <t>A las Cortes Generales. </t>
  </si>
  <si>
    <t>Al Tribunal Constitucional.</t>
  </si>
  <si>
    <t>los poderes del Estado deben responder, según Montesquieu, al principio de</t>
  </si>
  <si>
    <t>unidad de poderes</t>
  </si>
  <si>
    <t>división de poderes</t>
  </si>
  <si>
    <t>agrupación de poderes</t>
  </si>
  <si>
    <t>especialidad de poderes</t>
  </si>
  <si>
    <t>El artículo 106 de la CE</t>
  </si>
  <si>
    <t>atribuye el control de la potestad reglamentaria, la legalidad de la actuación administrativa</t>
  </si>
  <si>
    <t>establece el principio del interés general</t>
  </si>
  <si>
    <t>regula la potestad reglamentaria</t>
  </si>
  <si>
    <t>regula la audiencia del interesado los procedimientos</t>
  </si>
  <si>
    <t>Según establece la Ley 40/2015,  los subdelegados del Gobierno</t>
  </si>
  <si>
    <t>mayor parte de los servicios transferidos a las comunidades autónomas lo constituyen</t>
  </si>
  <si>
    <t>la asistencia sanitaria</t>
  </si>
  <si>
    <t>los servicios sociales</t>
  </si>
  <si>
    <t>las leyes aprobadas por las asambleas autonómicas tienen</t>
  </si>
  <si>
    <t>un rango jerárquico inferior a las leyes aprobadas por las Cortes generales</t>
  </si>
  <si>
    <t>tienen un rango jerárquico superior a las leyes aprobadas por las Cortes generales pero dentro de la Comunidad Autónoma</t>
  </si>
  <si>
    <t>tienen el mismo rango de las leyes ordinarias aprobadas por las Cortes generales</t>
  </si>
  <si>
    <t>tienen un rango inferior a las leyes orgánicas aprobadas por las Cortes generales</t>
  </si>
  <si>
    <t>Según ha declarado el Tribunal Constitucional en relación con las competencias ejecutivas que se señalan en el artículo 149.1 de la Constitución española</t>
  </si>
  <si>
    <t>el Tribunal Constitucional ha declarado reiteradamente que cuando la comunidad autónoma tenga únicamente competencias ejecutivas sobre una materia, dicha competencia ejecutiva  incluye la potestad reglamentaria de desarrollo de la legislación estatal.</t>
  </si>
  <si>
    <t xml:space="preserve">Según ha  declarado Tribunal Constitucional el artículo 149 reserva al Estado la legislación general de una materia, dicha reserva comprende exclusivamente  potestad legislativa como la potestad reglamentaria (STC 31/2010). </t>
  </si>
  <si>
    <t>Por lo que respecta al término ejecución, supone la existencia de una organización administrativa para llevar a cabo la realización de lo dispuesto en la legislación, entendiendo que dentro de dicho concepto quedarían incluidos los reglamentos de organización y la propia actividad administrativa.</t>
  </si>
  <si>
    <t>Conforme la jurisprudencia emanada del tribunal constitucional el término legislación debe entendersecon carácter formal , y en consecuencia comprende solo normas con rango de ley</t>
  </si>
  <si>
    <t>quién determina la estructura interna que adoptan los departamentos del Tribunal de Cuentas</t>
  </si>
  <si>
    <t>el reglamento de funcionamiento del tribunal</t>
  </si>
  <si>
    <t>la instrucción del Presidente del Tribunal</t>
  </si>
  <si>
    <t>la ley del funcionamiento del tribunal</t>
  </si>
  <si>
    <t>orden ministerial del Ministerio d Hacienda y Función Pública</t>
  </si>
  <si>
    <t xml:space="preserve">el Tribunal de Cuentas está regulado por </t>
  </si>
  <si>
    <t>la Ley Orgánica 2/1982</t>
  </si>
  <si>
    <t>la Ley Orgánica dos de 2/1980</t>
  </si>
  <si>
    <t>la Ley Orgánica 2/ 1983</t>
  </si>
  <si>
    <t>El Parlamento Europeo no puede ejercer el poder de nombramiento en la designación de</t>
  </si>
  <si>
    <t>los ministros del Consejo de Europa</t>
  </si>
  <si>
    <t xml:space="preserve"> los comisarios de la Comisión Europea</t>
  </si>
  <si>
    <t>los miembros del Tribunal de Cuentas Europeo</t>
  </si>
  <si>
    <t>el Defensor del Pueblo Europeo</t>
  </si>
  <si>
    <t>reúne un conjunto de comisarios y representa el interés común de la Unión Europea</t>
  </si>
  <si>
    <t>es el órgano legislativo que representa a los gobiernos de los Estados miembros</t>
  </si>
  <si>
    <t xml:space="preserve"> su presidencia es rotatoria cada 6 meses</t>
  </si>
  <si>
    <t>representa a los ciudadanos de la Unión</t>
  </si>
  <si>
    <t>Los recursos directos que se interponen al Tribunal de Justicia europeo</t>
  </si>
  <si>
    <t>Se interponen ante el Tribunal de Justicia, por infracciones del ordenamiento jurídico, por la  Comisión, previo requerimiento al Estado infractor</t>
  </si>
  <si>
    <t>Se encuentran regulados en el Título I  del Tratado de Funcionamiento de la  Unión Europea</t>
  </si>
  <si>
    <t>No pueden presentarse por los Estados</t>
  </si>
  <si>
    <t>Previamente a la interposición debe solicitar dictamen del Consejo De Europa</t>
  </si>
  <si>
    <t>La UE tiene competencias plenas en el ambito social, por lo que la responsabilidad del  empleo y las políticas sociales recae principalmente en las instituciones de la UE</t>
  </si>
  <si>
    <t>La UE tiene  competencias limitadas en el ámbito social, por lo que la responsabilidad del  empleo y las políticas sociales recae principalmente en los gobiernos nacionales</t>
  </si>
  <si>
    <t>La UE tiene  competencias compartidas en el ámbito social, por lo que la responsabilidad del  empleo y las políticas sociales recae principalmente en las instituciones de la UE y en aquellos estados que han ratificado el protocolo adicional de empleo anexo a tratado TFUE</t>
  </si>
  <si>
    <t>  La UE no tiene competencias en el ámbito social, por lo que la responsabilidad del  empleo y las políticas sociales recae en los gobiernos nacionales</t>
  </si>
  <si>
    <t>El artículo 153 del TFUE</t>
  </si>
  <si>
    <t>establece los criterios para la igualdad de oportunidades en materia de vivienda para personas con riesgo de exclusión</t>
  </si>
  <si>
    <t>fundamenta las medidas de la UE relativas a la igualdad de  oportunidades y de trato en cuestiones de empleo y ocupación,</t>
  </si>
  <si>
    <t xml:space="preserve">orienta sobre la adecuada protección en materia sanitaria a los trabajadores de la unión </t>
  </si>
  <si>
    <t xml:space="preserve">establece limitaciones a los estados en cuanto a sistemas de dialogo social, si este careciere de equidad </t>
  </si>
  <si>
    <t>de acuerdo con el artículo 97 de la Constitución española quien ejerce la potestad reglamentaria es</t>
  </si>
  <si>
    <t>Los dictados por una Administración Pública que sean constitutivos de infracción administrativa  total o parcialmente. </t>
  </si>
  <si>
    <t>Los dictados prescindiendo parcialmente del procedimiento regulado en el procedimiento  acordado por las partes. </t>
  </si>
  <si>
    <t>¿Cuál es la afirmación correcta en relación con el recurso de alzada?</t>
  </si>
  <si>
    <t>Cuando el recurso de alzada se haya interpuesto contra la desestimación por silencio administrativo de una solicitud por el transcurso del plazo, transcurrido un mes desde la interposición de dicho recurso de alzada sin que recaiga resolución y sin que haya sido notificado se entiende estimado.</t>
  </si>
  <si>
    <t>Transcurrido el plazo máximo para dictar y notificar la resolución de un recurso de alzada se podrá entender, en todo caso, desestimado el recurso.</t>
  </si>
  <si>
    <t>Cuando el recurso de alzada se haya interpuesto contra la desestimación por silencio administrativo de una solicitud por el transcurso del plazo, se entenderá estimado si, llegado el plazo de resolución, el órgano administrativo competente no dictase resolución expresa sobre el mismo.</t>
  </si>
  <si>
    <t>Contra un acto firme en vía administrativa podrá interponerse el recurso de alzada ante el órgano administrativo que lo dictó, que también será el competente para su resolución</t>
  </si>
  <si>
    <t xml:space="preserve">El recurso extraordinario de revisión puede ser interpuesto contra actos en los que: </t>
  </si>
  <si>
    <t>Al dictarlos se hubiera incurrido en error de hecho.</t>
  </si>
  <si>
    <t xml:space="preserve"> Todas las respuestas son correctas.</t>
  </si>
  <si>
    <t xml:space="preserve">La resolución se hubiese dictado como consecuencia de prevaricación. </t>
  </si>
  <si>
    <t>En la resolución hayan influido esencialmente documentos o testimonios declarados falsos por sentencia judicial firme.</t>
  </si>
  <si>
    <t>el procedimiento para exigencia de responsabilidad a las autoridades y personal al servicio de las Administraciones Públicas</t>
  </si>
  <si>
    <t>se iniciará por acuerdo del órgano competente a instancias del interesado</t>
  </si>
  <si>
    <t>contara con un periodo de alegaciones durante un plazo de 15 días</t>
  </si>
  <si>
    <t>tendrá un trámite de audiencia con un plazo de 20 días</t>
  </si>
  <si>
    <t xml:space="preserve">No es un derecho individual contemplado en el artículo 14 del Estatuto básico del empleado público </t>
  </si>
  <si>
    <t xml:space="preserve">la inamovilidad en la condición de funcionario de carrera </t>
  </si>
  <si>
    <t xml:space="preserve">la formación continua y actualización permanente </t>
  </si>
  <si>
    <t xml:space="preserve">La movilidad profesional efectuada bajo comisiones de servicio o concursos profesionales </t>
  </si>
  <si>
    <t xml:space="preserve">las medidas que favorezcan la conciliación de la vida personal familiar y laboral </t>
  </si>
  <si>
    <t>no es una característica del contrato de trabajo el que éste sea</t>
  </si>
  <si>
    <t>tipico</t>
  </si>
  <si>
    <t>único</t>
  </si>
  <si>
    <t>reciproco</t>
  </si>
  <si>
    <t>consensual</t>
  </si>
  <si>
    <t>no es una materia en la que el comité de empresa tendrá derecho a emitir informe con carácter previo a la decisión del empresario</t>
  </si>
  <si>
    <t>los procesos de fusión absorción o modificación de la empresa</t>
  </si>
  <si>
    <t>la reducción de jornada</t>
  </si>
  <si>
    <t>los planes de Formación Profesional en la empresa</t>
  </si>
  <si>
    <t>los planes de igualdad</t>
  </si>
  <si>
    <t>en la comunicación que realizará la parte promueva la negociación a la contraparte  no será necesario</t>
  </si>
  <si>
    <t xml:space="preserve"> comunicarlo por escrito</t>
  </si>
  <si>
    <t>especificar la legitimación que se ostenta</t>
  </si>
  <si>
    <t>enviar copia de la misma a la autoridad laboral</t>
  </si>
  <si>
    <t>especificar los objetivos de negociación</t>
  </si>
  <si>
    <t>el INSS tiene la competencia de administrar</t>
  </si>
  <si>
    <t>el reconocimiento y control del derecho a las prestaciones económicas contributivas y no contributivas</t>
  </si>
  <si>
    <t>el reconocimiento y control del derecho a las prestaciones económicas contributivas</t>
  </si>
  <si>
    <t>el reconocimiento y control del derecho a las prestaciones económicas no contributivas</t>
  </si>
  <si>
    <t xml:space="preserve"> el reconocimiento y control el derecho a prestaciones económicas contributivas no contributivas y planes de pensiones</t>
  </si>
  <si>
    <t xml:space="preserve">se notificarán y al registrarán en el fichero panotratss </t>
  </si>
  <si>
    <t xml:space="preserve">Aquellas enfermedades que contraiga el trabajador con motivo de la región de tu trabajo </t>
  </si>
  <si>
    <t xml:space="preserve">aquellas enfermedades  que se agraven como consecuencia de una lesión constitutiva de accidente de trabajo </t>
  </si>
  <si>
    <t xml:space="preserve">aquellas enfermedades incluidas en el cuadro recogido en el decreto Real Decreto 1299 2006 de clasificación de las enfermedades profesional </t>
  </si>
  <si>
    <t xml:space="preserve">la a  y la B son ciertas </t>
  </si>
  <si>
    <t>cuando se produce la reincorporación del trabajador al puesto el mismo día del accidente de accidente de trabajo</t>
  </si>
  <si>
    <t xml:space="preserve">no es necesario realizar comunicación del accidente de trabajo </t>
  </si>
  <si>
    <t xml:space="preserve">es obligatorio realizar comunicación del accidente dentro de los 5 primeros días desde el momento en que tuvo lugar el accidente </t>
  </si>
  <si>
    <t xml:space="preserve">es necesario realizar comunicación de accidente de trabajo en caso de que se trate de trabajadores especialmente sensibles </t>
  </si>
  <si>
    <t xml:space="preserve">La ley de prevención de riesgos laborales, En su artículo 5 ,  establece que </t>
  </si>
  <si>
    <t xml:space="preserve">deberá existir una colaboración permanente entre el Ministerio de trabajo y el Ministerio de Educación y Ciencia </t>
  </si>
  <si>
    <t xml:space="preserve">deberá existir una colaboración permanente Del Ministerio de trabajo con el Ministerio de Asuntos Exteriores </t>
  </si>
  <si>
    <t xml:space="preserve">deberá existir una colaboración permanente del Ministerio de trabajo con el Ministerio de fomento </t>
  </si>
  <si>
    <t xml:space="preserve">las direcciones territoriales de la Inspección de Trabajo y Seguridad Social de cada Comunidad Autónoma </t>
  </si>
  <si>
    <t xml:space="preserve">dependen de la autoridad laboral de la Comunidad Autónoma </t>
  </si>
  <si>
    <t xml:space="preserve">dependen de la Administración General del Estado </t>
  </si>
  <si>
    <t xml:space="preserve">De la Comunidad Autónoma o de la administración general del Estado conforme a la competencia material objeto de las actuaciones inspectoras en las que intervenga </t>
  </si>
  <si>
    <t xml:space="preserve">dependen de la Delegación del Gobierno </t>
  </si>
  <si>
    <t>Las  partículas en suspensión y las sustancias inmiscibles no</t>
  </si>
  <si>
    <t>pueden ser organismos vivos patógenos</t>
  </si>
  <si>
    <t xml:space="preserve">están presentes en el material orgánico biodegradable </t>
  </si>
  <si>
    <t>proceden fundamentalmente de actividades naturales</t>
  </si>
  <si>
    <t>pueden ser los metales pesados, entre otras</t>
  </si>
  <si>
    <t xml:space="preserve">El PNUMA tiene entre sus funciones </t>
  </si>
  <si>
    <t xml:space="preserve">la investigación y técnico científica  de los fenómenos atmosféricos </t>
  </si>
  <si>
    <t xml:space="preserve">efectuar acciones concretas sobre fenómenos climáticos </t>
  </si>
  <si>
    <t xml:space="preserve">definir los sistemas de protección y prevención frente a los fenómenos atmosféricos y climáticos </t>
  </si>
  <si>
    <t xml:space="preserve">promover la Cooperación Internacional política y científica en materia medioambiental </t>
  </si>
  <si>
    <t xml:space="preserve">El IPCC considera que para alcanzar las metas de 1,5 °C y 2 °C las emisiones mundiales tienen que tomar De hecho antes de </t>
  </si>
  <si>
    <t xml:space="preserve">Los actos nulos de pleno derecho pueden ser declarados nulos de oficio por la propia administración: </t>
  </si>
  <si>
    <t>Todas las respuestas son ciertas.</t>
  </si>
  <si>
    <t>En cualquier momento y aunque los actos susceptibles de ello no hayan puesto fin a la vía administrativa</t>
  </si>
  <si>
    <t>Por iniciativa propia o a solicitud del interesado</t>
  </si>
  <si>
    <t>Aunque el dictamen del Consejo de Estado u órgano consultivo de la comunidad autónoma no sea favorable.</t>
  </si>
  <si>
    <t xml:space="preserve">El último cambio experimentado en la encuesta de población activa ha sido </t>
  </si>
  <si>
    <t xml:space="preserve">la adaptación a las recomendaciones de la conferencia internacional de estadísticos del trabajo </t>
  </si>
  <si>
    <t xml:space="preserve">la nueva definición operativa de faro </t>
  </si>
  <si>
    <t xml:space="preserve">el cambio metodológico con un cuestionario más amigable centralizado en la recogida mediante encuesta telefónica asistida por ordenador </t>
  </si>
  <si>
    <t xml:space="preserve">la adaptación a la normativa europea que regulan las encuestas dirigidas a la población y en particular a la encuesta de fuerza de trabajo </t>
  </si>
  <si>
    <t xml:space="preserve">actualmente el sector primario representa aproximadamente un </t>
  </si>
  <si>
    <t xml:space="preserve">50% de todas las empresas de España </t>
  </si>
  <si>
    <t xml:space="preserve">80% de todas las empresas de España </t>
  </si>
  <si>
    <t xml:space="preserve">el 10% de todas las empresas de España </t>
  </si>
  <si>
    <t xml:space="preserve">el 40% de todas las empresas de España </t>
  </si>
  <si>
    <t>conforme el Estatuto de los trabajadores, en ausencia de contrato por escrito el contrato se presume celebrado</t>
  </si>
  <si>
    <t>de forma indefinida</t>
  </si>
  <si>
    <t>de duración determinada por circunstancias de la producción</t>
  </si>
  <si>
    <t>por obra o servicio</t>
  </si>
  <si>
    <t>el contrato no existe</t>
  </si>
  <si>
    <t>el contrato de trabajo celebrado entre una empresa de  trabajo temporal y el trabajador</t>
  </si>
  <si>
    <t xml:space="preserve"> debe ser un contrato de duración determinada</t>
  </si>
  <si>
    <t xml:space="preserve"> puede ser un contrato de duración determinada o de duración indefinida</t>
  </si>
  <si>
    <t>debe ser un contrato de duración indefinida</t>
  </si>
  <si>
    <t>debe ser un contrato formativo</t>
  </si>
  <si>
    <t>En que año entra en vigor el Tratado de la Unión Europea</t>
  </si>
  <si>
    <t>La Constitución no garantiza</t>
  </si>
  <si>
    <t>el principio de legalidad</t>
  </si>
  <si>
    <t>la publicidad en norma</t>
  </si>
  <si>
    <t>la irretroactividad de las disposiciones favorables</t>
  </si>
  <si>
    <t>la interdicción de arbitrariedad de los poderes públicos</t>
  </si>
  <si>
    <t>en los casos de reclamación indemnización por responsabilidad patrimonial por anulación de una disposición de carácter general el derecho a reclamar prescribe</t>
  </si>
  <si>
    <t>al año de haberse notificado la resolución administrativa o sentencia definitiva</t>
  </si>
  <si>
    <t>a los 2 años de haberse notificado la resolución administrativa o sentencia definitiva</t>
  </si>
  <si>
    <t>a los 3 años de haberse notificado la resolución administrativa o sentencia definitiva</t>
  </si>
  <si>
    <t>a los 5 años de haberse notificado la resolución administrativa o sentencia definitiva</t>
  </si>
  <si>
    <t>tienen consideración de contratos privados</t>
  </si>
  <si>
    <t xml:space="preserve"> los contratos de carácter administrativo expresamente declarados por una ley</t>
  </si>
  <si>
    <t>los celebrados por entidades del sector público que no reúnan condición de poder adjudicador</t>
  </si>
  <si>
    <t>en los procedimientos de responsabilidad patrimonial de la administración en el caso de daños de carácter físico psíquico a las personas el plazo empezará a computarse desde</t>
  </si>
  <si>
    <t>desde la detección del daño producido</t>
  </si>
  <si>
    <t>desde la producción del daño físico o psíquico</t>
  </si>
  <si>
    <t>desde la curación y determinación de las secuelas</t>
  </si>
  <si>
    <t>A velar por los intereses generales con sujeción y observancia de la Constitución y del resto del  ordenamiento jurídico</t>
  </si>
  <si>
    <t>Al derecho a los recursos administrativos que procedan en casos de discrepancia con resoluciones en asuntos con la administración en que preste servicio</t>
  </si>
  <si>
    <t>A la inamovilidad en la condición de funcionario de carrera</t>
  </si>
  <si>
    <t>A la compatibilidad de actividades que demande el propio servicio  público, que no puedan impedir o  menoscabar el estricto cumplimiento de sus deberes o comprometer su imparcialidad o  independencia, salvo en los supuestos que se prevean de forma expresa en las normas jurídicas.</t>
  </si>
  <si>
    <t>siguiendo el artículo 89 del Estatuto básico del empleado público</t>
  </si>
  <si>
    <t>Los funcionarios o funcionarias  víctimas de violencia de género, tendrán derecho a solicitar la situación de excedencia.</t>
  </si>
  <si>
    <t>Durante los dos primeros meses de la excedencia por violencia de género el funcionario o funcionaria tendrá derecho a percibir las retribuciones íntegras y, en su caso, las prestaciones familiares por hijo a cargo.</t>
  </si>
  <si>
    <t>Los funcionarios que hayan sufrido daños físicos o psíquicos como consecuencia de la actividad  terrorista  tendrán derecho a disfrutar de un periodo de excedencia en las mismas condiciones que las víctimas de violencia  de género.</t>
  </si>
  <si>
    <t>Durante los seis primeros meses de la excedencia por razón de  de violencia de género los funcionarios o funcionarias  tendrán derecho a la reserva del puesto de trabajo que  desempeñaran, siendo computable dicho período a efectos de antigüedad, carrera y derechos  del régimen de Seguridad Social que sea de aplicación.</t>
  </si>
  <si>
    <t xml:space="preserve"> una vez registrado el convenio, su publicación en el Boletín oficial del Estado  de un convenio tendrá lugar</t>
  </si>
  <si>
    <t>en la fecha en que en  la fecha en qué acuerden las partes</t>
  </si>
  <si>
    <t>a los 15 días de su firma</t>
  </si>
  <si>
    <t xml:space="preserve"> a los 20 días desde su presentación en el registro</t>
  </si>
  <si>
    <t xml:space="preserve"> a los 30 días desde su presentación a la autoridad laboral</t>
  </si>
  <si>
    <t>a efectos de  inaplicación en las cláusulas   relativas a condiciones de trabajo en el convenio se considerarán causas técnicas</t>
  </si>
  <si>
    <t>cambios en el ámbito de los medios o instrumentos de producción</t>
  </si>
  <si>
    <t>cambios en los métodos de trabajo</t>
  </si>
  <si>
    <t>cambios en el modo de organizar la producción</t>
  </si>
  <si>
    <t xml:space="preserve">La notificación de las enfermedades profesionales se encuentra regulada en </t>
  </si>
  <si>
    <t>la orden ministerial tas/2926/2002</t>
  </si>
  <si>
    <t>la orden ministerial tas/1/2007</t>
  </si>
  <si>
    <t>la orden ministerial tin/1026/2004</t>
  </si>
  <si>
    <t xml:space="preserve">No tendrán consideración de accidente de trabajo </t>
  </si>
  <si>
    <t xml:space="preserve">los que sufra el trabajador como consecuencia del ejercicio de cargos electivos de carácter sindical </t>
  </si>
  <si>
    <t xml:space="preserve">las enfermedades incluidas en el cuadro de enfermedades profesionales que contraiga con motivo de realización de su trabajo siempre que se pruebe que la enfermedad tuvo por causa exclusiva la ejecución del mismo </t>
  </si>
  <si>
    <t xml:space="preserve">los acaecidos en actos de salvamento y otros de naturaleza análoga </t>
  </si>
  <si>
    <t xml:space="preserve">los que sufren el trabajador han ido volver del lugar de trabajo </t>
  </si>
  <si>
    <t xml:space="preserve">El scientific comité of emerging and newly Identified Health risk ha concluido que </t>
  </si>
  <si>
    <t xml:space="preserve">los riesgos de los los nanomateriales aún no están demostrados </t>
  </si>
  <si>
    <t xml:space="preserve">los nanomateriales no tienen riesgos para la salud </t>
  </si>
  <si>
    <t xml:space="preserve">todos los materiales tienen riesgos para la salud </t>
  </si>
  <si>
    <t xml:space="preserve">algunos materiales está demostrado que sí tienen impacto en la salud </t>
  </si>
  <si>
    <t xml:space="preserve">Una de las ventajas de las empresas al transformar la información y el nivel de experiencia de sus productos no es </t>
  </si>
  <si>
    <t xml:space="preserve">la optimización de sus medios de producción en fábricas inteligentes </t>
  </si>
  <si>
    <t xml:space="preserve">las cadenas de producción y logísticas mejor comunicadas entre sí </t>
  </si>
  <si>
    <t xml:space="preserve">el desarrollo de plantas industriales y generación de energía optimizada </t>
  </si>
  <si>
    <t xml:space="preserve">Mejora de las relaciones laborales </t>
  </si>
  <si>
    <t xml:space="preserve">El PNUMA Actúa </t>
  </si>
  <si>
    <t xml:space="preserve">sobre 3 áreas temáticas: cambio climático productos químicos y desechos y gestión de ecosistemas </t>
  </si>
  <si>
    <t xml:space="preserve">sobre 6 áreas temáticas: Cambio climático, Desastres y conflictos , gestión de ecosistemas, Gobernanza ambiental , Productos químicos y desechos, Eficiencia de recursos , </t>
  </si>
  <si>
    <t>sobre 7 áreas temáticas:  Cambio climático, Desastres y conflictos ,Manejo de ecosistemas, Gobernanza ambiental , Productos químicos y desechos, Eficiencia de recursos , Medio ambiente bajo revisión</t>
  </si>
  <si>
    <t>Sobre 8 áreas temáticas: Cambio climático, Desastres y conflictos ,Manejo de ecosistemas, Gobernanza ambiental , Productos químicos y desechos, Eficiencia de recursos , Medio ambiente bajo revisión, protección de los derechos medioambientales</t>
  </si>
  <si>
    <t xml:space="preserve">el objetivo que propone medidas frente al cambio climático de entre los Objetivos de Desarrollo Sostenible es el número </t>
  </si>
  <si>
    <t>*Según el artículo 33 de la Ley 23/2015, de 21 de julio, Ordenadora del Sistema de Inspección  de Trabajo y Seguridad Social, corresponde a la Autoridad Autonómica de la Inspección de Trabajo y  Seguridad Social:  </t>
  </si>
  <si>
    <t>Promover la celebración de acuerdos y convenios entre la comunidad autónoma y el órgano  del que depende la Inspección de Trabajo y Seguridad Social. </t>
  </si>
  <si>
    <t>Ratificar los convenios sectoriales celebrados en su ámbito territorial. </t>
  </si>
  <si>
    <t>Realizar el seguimiento de la actividad inspectora dentro de su ámbito competencial, así como  la supervisión de los peritajes de los accidentes graves y mortales acaecidos en cada comunidad autónoma. </t>
  </si>
  <si>
    <t>Proponer los criterios técnicos y operativos de la Inspección de Trabajo y Seguridad Social en  función de las particularidades de la actividad laboral o económica de la comunidad autónoma. </t>
  </si>
  <si>
    <t xml:space="preserve">*¿Cuál es uno de los cinco indicadores principales del rendimiento digital de Europa según el  DESI (The Digital Economy and Society Index) de la Comisión Europea que permite un seguimiento  de la evolución de los Estados miembros de la Unión Europea en la competitividad digital?  </t>
  </si>
  <si>
    <t>El capital humano. </t>
  </si>
  <si>
    <t>Las partidas presupuestarias nacionales dedicadas al fomento de la digitalización de empresas  y hogares.  </t>
  </si>
  <si>
    <t>Las partidas presupuestarias nacionales dedicadas al fomento de la digitalización de los servicios públicos. </t>
  </si>
  <si>
    <t>La competitividad digital. </t>
  </si>
  <si>
    <t>Señale la respuesta correcta según lo establecido en el artículo 161 de la Constitución:</t>
  </si>
  <si>
    <t>El Tribunal Constitucional es. competente para conocer del recurso de amparo contra leyes y disposiciones normativas con rango de ley.</t>
  </si>
  <si>
    <t>El Tribunal Supremo es competente para conocer del recurso de amparo contra leyes y disposiciones normativas con rango de ley.</t>
  </si>
  <si>
    <t>El Tribunal Constitucional es competente para conocer del recurso de inconstitucionalidad contra leyes y disposiciones normativas con rango de ley.</t>
  </si>
  <si>
    <t>El Tribunal Supremo es competente para conocer del recurso de inconstitucionalidad contra leyes y disposiciones normativas con rango de ley.</t>
  </si>
  <si>
    <t>Según la Constitución española en su artículo 159, los miembros del Tribunal Constitucional serán designados por un período de:</t>
  </si>
  <si>
    <t>seis años y se renovarán por terceras partes cada tres</t>
  </si>
  <si>
    <t>nueve años y se renovarán por terceras partes cada tres</t>
  </si>
  <si>
    <t>ocho años y se renovarán por terceras partes cada dos</t>
  </si>
  <si>
    <t>cuatro años y se renovarán por terceras partes cada dos</t>
  </si>
  <si>
    <t>*De acuerdo con lo previsto en el artículo 6 del Código Civil, identifique la afirmación incorrecta</t>
  </si>
  <si>
    <t>La ignorancia de las leyes no excusa de su cumplimiento.  </t>
  </si>
  <si>
    <t>La exclusión voluntaria de la ley aplicable y la renuncia a los derechos en ella reconocidos sólo  serán válidas cuando haya sido previamente autorizada judicialmente.  </t>
  </si>
  <si>
    <t>Los actos contrarios a las normas imperativas y a las prohibitivas son nulos de pleno derecho,  salvo que en ellas se establezca un efecto distinto para el caso de contravención.</t>
  </si>
  <si>
    <t>Los actos realizados al amparo del texto de una norma que persigan un resultado prohibido  por el ordenamiento jurídico, o contrario a él, se considerarán ejecutados en fraude de ley y no im pedirán la debida aplicación de la norma que se hubiere tratado de eludir</t>
  </si>
  <si>
    <t>Los asuntos del Tribunal de Justicia europeo</t>
  </si>
  <si>
    <t>No pueden trasladarse al pleno</t>
  </si>
  <si>
    <t>No pueden ser trasladados forma conjunta para ser resueltos en una misma sala</t>
  </si>
  <si>
    <t>se resuelven mediante deliberaciones públicas</t>
  </si>
  <si>
    <t>en la mayoría de los casos son tramitados por 5 jueces</t>
  </si>
  <si>
    <t>El 27 de diciembre de 1978</t>
  </si>
  <si>
    <t>los miembros del Poder Judicial elegidos entre los jueces y magistrados serán elegidos por mayoría</t>
  </si>
  <si>
    <t>absoluta</t>
  </si>
  <si>
    <t>de tres quintos</t>
  </si>
  <si>
    <t>simple</t>
  </si>
  <si>
    <t>de dos tercios</t>
  </si>
  <si>
    <t>para cada designación como vocal las cámaras designarán a</t>
  </si>
  <si>
    <t>5 suplentes</t>
  </si>
  <si>
    <t>dos suplentes</t>
  </si>
  <si>
    <t>3 suplentes</t>
  </si>
  <si>
    <t>un suplente</t>
  </si>
  <si>
    <t>salvo causa justificada, los vocales tienen la obligación de asistir</t>
  </si>
  <si>
    <t>al 30% de las sesiones del pleno y al 80% es al menos de las sesiones del pleno</t>
  </si>
  <si>
    <t>según el artículo 561.1 de la Ley Orgánica del Poder Judicial no es obligatoria  someter a informe del Consejo General del Poder Judicial los anteproyectos de ley que versen sobre</t>
  </si>
  <si>
    <t>el Estatuto orgánico de jueces y magistrados</t>
  </si>
  <si>
    <t>demarcación y modificación de las demarcaciones judiciales</t>
  </si>
  <si>
    <t>leyes penales y normas sobre régimen penitenciario</t>
  </si>
  <si>
    <t>reformas constitucionales que afecten a los artículos 24 y 25, contenidos en los derechos fundamentales y relativos a la tutela judicial efectiva y a las garantías penales constitucionales</t>
  </si>
  <si>
    <t>el fiscal general de Del Estado es propuesto por</t>
  </si>
  <si>
    <t>el Consejo General del Poder Judicial</t>
  </si>
  <si>
    <t>el fiscal general del Estado es nombrado por</t>
  </si>
  <si>
    <t>quien nombra al presidente del Tribunal supremo</t>
  </si>
  <si>
    <t>el presidente del Consejo general del Poder Judicial</t>
  </si>
  <si>
    <t>es elegido entre los miembros del Tribunal Supremo</t>
  </si>
  <si>
    <t>El Congreso de los Diputados y el Senado en sesión conjunta</t>
  </si>
  <si>
    <t>el Consejo General del Poder Judicial está presidido por</t>
  </si>
  <si>
    <t>el presidente del Tribunal supremo</t>
  </si>
  <si>
    <t>el presidente del Tribunal de cuentas</t>
  </si>
  <si>
    <t>el ministro de Justicia</t>
  </si>
  <si>
    <t>el Consejo General del Poder Judicial no tiene competencias en materia de</t>
  </si>
  <si>
    <t>Los Nombramientos de jueces y magistrados</t>
  </si>
  <si>
    <t>El régimen disciplinario de la judicatura</t>
  </si>
  <si>
    <t>La defensa de la legalidad</t>
  </si>
  <si>
    <t>los vocales del Consejo General del Poder Judicial serán nombrados por</t>
  </si>
  <si>
    <t>el rey mediante Real Decreto</t>
  </si>
  <si>
    <t>por el Congreso y el Senado, 12 de entre jueces y magistrados de la carrera judicial y 8 entre juristas de reconocida competencia</t>
  </si>
  <si>
    <t>por disposición legal en sesión conjunta de ambas cámaras de las Cortes generales</t>
  </si>
  <si>
    <t>es el órgano jurisdiccional supremo Del Poder Judicial</t>
  </si>
  <si>
    <t>es el órgano de gobierno del Poder Judicial</t>
  </si>
  <si>
    <t>es un órgano constitucional elegido elegido por sufragio para administración de la justicia en España</t>
  </si>
  <si>
    <t>el Estatuto jurídico de los jueces y magistrados de carrera</t>
  </si>
  <si>
    <t>esta regulado constitucionalmente</t>
  </si>
  <si>
    <t>está regulado por Real Decreto Legislativo</t>
  </si>
  <si>
    <t>está regulado por Ley Orgánica</t>
  </si>
  <si>
    <t>está regulado por ley ordinaria</t>
  </si>
  <si>
    <t>cumplimiento de los deberes de abstención por recusación por parte de los vocales del Consejo General del Poder Judicial será considerado</t>
  </si>
  <si>
    <t>incumplimiento grave</t>
  </si>
  <si>
    <t>incumplimiento muy grave</t>
  </si>
  <si>
    <t>incumplimiento penal</t>
  </si>
  <si>
    <t>incumplimiento reglamentario</t>
  </si>
  <si>
    <t>El Ministerio fiscal tiene por misión</t>
  </si>
  <si>
    <t>la investigación de oficio de cualquier cuestión relativa a la independencia judicial</t>
  </si>
  <si>
    <t>la promoción de la justicia y la promulgación de las sentencias en virtud de su independencia fiscal jurisdiccional</t>
  </si>
  <si>
    <t>la defensa de la Constitución en todo tipo de procesos jurisdiccionales</t>
  </si>
  <si>
    <t>según el artículo 117.5 la base de la organización y funcionamiento de los tribunales es</t>
  </si>
  <si>
    <t>la exclusividad jurisdiccional</t>
  </si>
  <si>
    <t>la independencia judicial</t>
  </si>
  <si>
    <t>la unidad jurisdiccional</t>
  </si>
  <si>
    <t>la inamovilidad jurisdiccional</t>
  </si>
  <si>
    <t>los principios generales que articulan el estado de las autonomías son</t>
  </si>
  <si>
    <t>autonomía solidaridad e Igualdad</t>
  </si>
  <si>
    <t>autonomía solidaridad legalidad e Igualdad</t>
  </si>
  <si>
    <t>autonomía solidaridad igualdad y unidad</t>
  </si>
  <si>
    <t>autonomía solidaridad participación e Igualdad</t>
  </si>
  <si>
    <t>el principio de desconcentración consiste en</t>
  </si>
  <si>
    <t>avocarse las competencias de los órganos unidades inferiores</t>
  </si>
  <si>
    <t>atribuir competencias a los órganos o unidades inferiores</t>
  </si>
  <si>
    <t>impulsar y dirigir a los órganos inferiores</t>
  </si>
  <si>
    <t>establecer relaciones armonizadas con otros órganos de la administración</t>
  </si>
  <si>
    <t>la descentralización puede ser</t>
  </si>
  <si>
    <t>de tipo territorial</t>
  </si>
  <si>
    <t>de tipo competencial</t>
  </si>
  <si>
    <t>de tipo funcional</t>
  </si>
  <si>
    <t>La A y la C son correctas</t>
  </si>
  <si>
    <t>el principio de jerarquía implica</t>
  </si>
  <si>
    <t xml:space="preserve">dirigir impulsar y fiscalizar a los órganos inferiores  </t>
  </si>
  <si>
    <t>armonizar la propia actuación con la de los órganos inferiores</t>
  </si>
  <si>
    <t>delegar competencias en los órganos inferiores</t>
  </si>
  <si>
    <t>otros principios de la administración pública recogidos en la ley 40/2015 son</t>
  </si>
  <si>
    <t>el deber de colaboración, el respeto al ejercicio legítimo de las competencias de otras administraciones y el reconocimiento solemne de los derechos de los interesados</t>
  </si>
  <si>
    <t>la ponderación en el ejercicio de las propias competencias, la facilitación de la información precisa a otras Administraciones Públicas y el principio de solidaridad en los distintos territorios</t>
  </si>
  <si>
    <t>la cooperación y asistencia activa con otras administraciones y la reclamación de responsabilidad a los interesados por sus actuaciones antijurídicas</t>
  </si>
  <si>
    <t>buena fe lealtad institucional y desarrollo legal y reglamentario de los derechos constitucionales establecidos en el título I</t>
  </si>
  <si>
    <t>según el artículo 97 quien ejerce la defensa del Estado</t>
  </si>
  <si>
    <t>las Fuerzas Armadas</t>
  </si>
  <si>
    <t>la administración militar</t>
  </si>
  <si>
    <t>la administración civil</t>
  </si>
  <si>
    <t>los principios de actuación del Gobierno recogidos en la ley 50/1997 son</t>
  </si>
  <si>
    <t>el principio de dirección presidencial, el principio de jerarquía, el principio departamental, el principio de legalidad</t>
  </si>
  <si>
    <t>el principio de dirección presidencial, el principio de jerarquía y el principio de colegialidad</t>
  </si>
  <si>
    <t>el principio de dirección presidencial, el principio de jerarquía, el principio departamental y el principio de colegialidad</t>
  </si>
  <si>
    <t>el principio de dirección presidencial, el principio de colegialidad, el principio departamental y el principio de legalidad</t>
  </si>
  <si>
    <t>no es un principio de actuación de las Administraciones Públicas</t>
  </si>
  <si>
    <t>el sometimiento a la ley y el derecho</t>
  </si>
  <si>
    <t>la objetividad</t>
  </si>
  <si>
    <t>la eficacia</t>
  </si>
  <si>
    <t>la cooperación</t>
  </si>
  <si>
    <t>la administración pública se regula en la Constitución</t>
  </si>
  <si>
    <t>en el título VI</t>
  </si>
  <si>
    <t>en el título v</t>
  </si>
  <si>
    <t>la actuación del Gobierno</t>
  </si>
  <si>
    <t>está sujeta a un control político</t>
  </si>
  <si>
    <t>está sujeta a control administrativo</t>
  </si>
  <si>
    <t>está sujeta a control judicial</t>
  </si>
  <si>
    <t>el sometimiento de la administración a la ley y al derecho es el principio de</t>
  </si>
  <si>
    <t>interdicción de arbitrariedad</t>
  </si>
  <si>
    <t>legalidad</t>
  </si>
  <si>
    <t>seguridad jurídica</t>
  </si>
  <si>
    <t>neutralidad</t>
  </si>
  <si>
    <t>los principios de organización son</t>
  </si>
  <si>
    <t>jerarquía descentralización desconcentración y coordinación</t>
  </si>
  <si>
    <t>eficacia jerarquía descentralización desconcentración y coordinación</t>
  </si>
  <si>
    <t>eficacia jerarquía descentralización y desconcentración</t>
  </si>
  <si>
    <t>eficacia jerarquía desconcentración y coordinación</t>
  </si>
  <si>
    <t>según el artículo 97 quien ejerce la potestad reglamentaria de acuerdo con la Constitución y las leyes</t>
  </si>
  <si>
    <t>La administración civil, militar y el gobierno</t>
  </si>
  <si>
    <t>No es una de las metas derivadas del objetivo número 8 es</t>
  </si>
  <si>
    <t>los recientes acontecimientos internacionales tales como la pandemia de la COVID-19, la guerra en Ucrania y la emergencia climática</t>
  </si>
  <si>
    <t>el poder normativo de los grupos sociales a través de la negociación colectiva</t>
  </si>
  <si>
    <t>el valor normativo de los convenios</t>
  </si>
  <si>
    <t>cuál es la norma de rango inferior de entre las siguientes a efectos de su ámbito de aplicación</t>
  </si>
  <si>
    <t>el principio de norma más favorable no</t>
  </si>
  <si>
    <t>qué cuatro artículos de la Constitución, relativos a los derechos fundamentales, tienen una íntima conexión con los derechos laborales</t>
  </si>
  <si>
    <t>fortalecer las instituciones financieras</t>
  </si>
  <si>
    <t>promover el turismo sostenible</t>
  </si>
  <si>
    <t>promover el trabajo seguro y sin riesgos</t>
  </si>
  <si>
    <t>aumentar el producto interior bruto del país</t>
  </si>
  <si>
    <t>han hecho retroceder el alcance de los Objetivos de Desarrollo Sostenible</t>
  </si>
  <si>
    <t>han favorecido el alcance de los Objetivos de Desarrollo Sostenible</t>
  </si>
  <si>
    <t>han hecho retroceder el alcance de los principales Objetivos de Desarrollo Sostenible, pero existe algún dato positivo</t>
  </si>
  <si>
    <t>el número de personas en extrema pobreza han disminuido</t>
  </si>
  <si>
    <t>las emisiones de CO2 relacionadas con la energía se han reducido un 6%</t>
  </si>
  <si>
    <t>el crecimiento económico mundial previsto para 2022 aumentado en 0,9 puntos porcentuales</t>
  </si>
  <si>
    <t>se ha producido un incremento del número de usuarios de internet</t>
  </si>
  <si>
    <t>es reconocido en la Constitución al mismo nivel que una ley</t>
  </si>
  <si>
    <t>es reconocido en las leyes al mismo nivel que un reglamento</t>
  </si>
  <si>
    <t>es reconocido en la administración como un acuerdo entre partes de rango inferior a los reglamentos y la ley</t>
  </si>
  <si>
    <t>es un acuerdo independiente de la normativa jurídica</t>
  </si>
  <si>
    <t>está garantizado en el artículo 37 de la Constitución</t>
  </si>
  <si>
    <t>está garantizado en el artículo 3  del Estatuto de los trabajadores</t>
  </si>
  <si>
    <t>está garantizado por ley</t>
  </si>
  <si>
    <t>convenio colectivo</t>
  </si>
  <si>
    <t>todas tienen el mismo rango si se aplica el principio de condición más beneficiosa</t>
  </si>
  <si>
    <t>puede actuar de conflictos entre normas estatales y pactadas</t>
  </si>
  <si>
    <t>supone la derogación completa de la norma menos favorable ante un conflicto</t>
  </si>
  <si>
    <t>supone la aplicación de la norma más beneficiosa para el trabajador cuando dos normas entran en conflicto</t>
  </si>
  <si>
    <t>es compatible con el derecho necesario</t>
  </si>
  <si>
    <t>los artículos 14 23 24 y 26</t>
  </si>
  <si>
    <t>los artículos 11 19 16 y 17</t>
  </si>
  <si>
    <t>los artículos 10 14 15 y 18</t>
  </si>
  <si>
    <t>los artículos 15 17 19 y 26</t>
  </si>
  <si>
    <t>los planes de gobierno abierto</t>
  </si>
  <si>
    <t>fruto del desarrollo de la iniciativa aporta es</t>
  </si>
  <si>
    <t>el derecho a la protección de la integridad física y una adecuada política d seguridad y salud en el trabajo no</t>
  </si>
  <si>
    <t>los ascensos dentro del sistema de clasificación profesional no se producirán</t>
  </si>
  <si>
    <t>la Formación Profesional para el empleo vinculada a la actividad de la empresa puede ser acumulable por un periodo de hasta</t>
  </si>
  <si>
    <t>el derecho a no ser discriminado implica que</t>
  </si>
  <si>
    <t>el derecho a la promoción y Formación Profesional en el trabajo implica</t>
  </si>
  <si>
    <t>cuál de los siguientes no es un derecho básico de los trabajadores</t>
  </si>
  <si>
    <t>cuál de los siguientes es un derecho básico de los trabajadores</t>
  </si>
  <si>
    <t>los trabajadores con al menos</t>
  </si>
  <si>
    <t>el derecho de ocupación efectiva no supone que</t>
  </si>
  <si>
    <t>los datos abiertos están regulados</t>
  </si>
  <si>
    <t>cuál no es un derecho individual de los trabajadores en relación al trabajo</t>
  </si>
  <si>
    <t>la iniciativa aporta</t>
  </si>
  <si>
    <t>la directiva 2019 1024 y el Real decreto ley 24 2021</t>
  </si>
  <si>
    <t>según la directiva 2019/1024 del Parlamento Europeo y el Consejo relativa a datos abiertos del sector público transpuesta al Real Decreto ley 24/2021</t>
  </si>
  <si>
    <t>son un desarrollo de los objetivos de la ley 19/2013 de transparencia acceso a la información pública y buen gobierno</t>
  </si>
  <si>
    <t>son un desarrollo de la directiva 2019/ 1024 del Parlamento Europeo y el Consejo</t>
  </si>
  <si>
    <t xml:space="preserve">son un desarrollo de la comisión para la racionalización de las administraciones públicas (CORA)  </t>
  </si>
  <si>
    <t>son un desarrollo de la ley 40/2015 de del régimen jurídico del sector público</t>
  </si>
  <si>
    <t>el portal datos.gob.es</t>
  </si>
  <si>
    <t>el catálogo de información pública del sector público</t>
  </si>
  <si>
    <t>se desarrolla en la ley de prevención de riesgos laborales</t>
  </si>
  <si>
    <t>obliga al empresario garantizar al trabajador  formación una teórica y práctica en materia preventiva</t>
  </si>
  <si>
    <t>obliga al trabajador a realizar la formación preventiva y las prácticas</t>
  </si>
  <si>
    <t>es un derecho colectivo</t>
  </si>
  <si>
    <t>conforme a lo que establezca el convenio colectivo</t>
  </si>
  <si>
    <t>teniendo en cuenta la formación méritos y antigüedad del trabajador</t>
  </si>
  <si>
    <t>sin tener en cuenta criterios y sistemas que garanticen la ausencia de discriminación</t>
  </si>
  <si>
    <t>con intervención de las facultades organizativas del empresario</t>
  </si>
  <si>
    <t>dos años</t>
  </si>
  <si>
    <t>serán nulas las órdenes del empresario que supongan un trato desfavorable para entre colectivos de trabajadores</t>
  </si>
  <si>
    <t>serán nulos los preceptos reglamentarios o convenios colectivos que supongan trato desfavorable entre colectivos de trabajadores en materia de retribuciones jornada y demás condiciones de trabajo</t>
  </si>
  <si>
    <t>serán nulos pactos individuales entre trabajador y empresario, que supongan trato desfavorable entre colectivos de trabajadores</t>
  </si>
  <si>
    <t>se le anulan las órdenes del empresario que impliquen trato desfavorable por causa de vínculo de parentesco</t>
  </si>
  <si>
    <t>la obligatoria remisión del trabajador en el turno de trabajo a distancia cuando cursa estudios regulares para la obtención de un título académico o profesional</t>
  </si>
  <si>
    <t>que la formación necesaria para la adaptación al puesto correrá en su mayor parte a cargo de la empresa que obtendrá a su vez los créditos destinados a la formación</t>
  </si>
  <si>
    <t>que se pactara en negociación colectiva el ejercicio de estos derechos de modo que se acomoden a los criterios que garanticen ausencia de discriminación</t>
  </si>
  <si>
    <t>la libre sindicación</t>
  </si>
  <si>
    <t>la negociación colectiva</t>
  </si>
  <si>
    <t>la ocupación efectiva</t>
  </si>
  <si>
    <t>el derecho de reunión</t>
  </si>
  <si>
    <t>la información consulta y participación</t>
  </si>
  <si>
    <t>la promoción y Formación Profesional en el trabajo</t>
  </si>
  <si>
    <t>la integridad física y política de riesgos laborales</t>
  </si>
  <si>
    <t>el respeto a la intimidad  y protección frente al acoso</t>
  </si>
  <si>
    <t>dos años de antigüedad tendrán derecho a un permiso retribuido de 20 horas anuales para formación</t>
  </si>
  <si>
    <t>de un año de antigüedad tendrán derecho a un permiso retribuido de 20 horas anuales para formación</t>
  </si>
  <si>
    <t>de 2 años de antigüedad tendrán al menos un permiso retribuido de 40 horas anuales para formación</t>
  </si>
  <si>
    <t>de un año de antigüedad tendrán al menos 1 permiso retribuido de 20 horas anuales para formación</t>
  </si>
  <si>
    <t>el trabajador pueda ir al juzgado para exigir del trabajo efectivo</t>
  </si>
  <si>
    <t>la posibilidad de indemnización para el empresario si lo da</t>
  </si>
  <si>
    <t>la liberación del empresario del débito de dar trabajo efectivo por el hecho de pagar el salario convenido</t>
  </si>
  <si>
    <t>el trabajador en ese caso esté obligado al cumplimiento de su prestación laboral</t>
  </si>
  <si>
    <t>a través de instrucciones y planes de acción de la administración pública</t>
  </si>
  <si>
    <t>a través de una directiva y de un Real Decreto ley</t>
  </si>
  <si>
    <t>a través de un Real Decreto</t>
  </si>
  <si>
    <t>a través de una ley</t>
  </si>
  <si>
    <t>la percepción puntual del salario del trabajo remunerado</t>
  </si>
  <si>
    <t>no ser discriminado directa o indirectamente para el empleo</t>
  </si>
  <si>
    <t>derecho al trabajo y libre elección de profesión u oficio</t>
  </si>
  <si>
    <t>derecho a la protección de la intimidad</t>
  </si>
  <si>
    <t>es un proyecto de investigación sobre gobierno abierto en España</t>
  </si>
  <si>
    <t>busca coordinar y armonizar las acciones de los distintos niveles de la administración, promoviendo nuevos servicios entre el sector privado y la sociedad civil</t>
  </si>
  <si>
    <t>es un punto de acceso a la información que tiene como objetivo proporcionar a los ciudadanos información de los procedimientos administrativos</t>
  </si>
  <si>
    <t>la iniciativa aporta es un canal informativo entre Administraciones Públicas</t>
  </si>
  <si>
    <t>exigen la obligación de realizar todo el esfuerzo económico y administrativo  necesario posible al sector público para transformar y trasladar esta información a los ciudadanos</t>
  </si>
  <si>
    <t>es posible para algunos organismos la generación de ingresos para la recuperación de los costes marginales</t>
  </si>
  <si>
    <t>Establece la prohibición de acuerdos exclusivos con proveedores en el ámbito de los datos abiertos</t>
  </si>
  <si>
    <t>establece como principio que los documentos deben ser abiertos desde el diseño y por defecto</t>
  </si>
  <si>
    <t>los datos de investigación se entienden incluidos cuando la actividad no sea financiada con fondos públicos</t>
  </si>
  <si>
    <t>dentro de esta regulación sobre los datos no se incluyen los metadatos</t>
  </si>
  <si>
    <t>la directiva excluye los datos en dinámicos utilizados en proyectos de inteligencia artificial</t>
  </si>
  <si>
    <t>se incluyen como datos abiertos los llamados de alto valor de tipo geoespacial ambiental meteorología y estadística</t>
  </si>
  <si>
    <t>la ampliación mediante convenio del contrato temporal por circunstancias de la producción, puede llegar como máxima a</t>
  </si>
  <si>
    <t>el mandato para los representantes de los trabajadores tiene una duración de</t>
  </si>
  <si>
    <t>la revocación del mandato de los representantes de los trabajadores electos</t>
  </si>
  <si>
    <t>como representación de los trabajadores podrá haber un delegado de personal en aquellas empresas o centros de trabajo que tengan</t>
  </si>
  <si>
    <t>los trabajadores elegirán mediante sufragio libre personal secreto y directo a los delegados de personal en el número de</t>
  </si>
  <si>
    <t>un año</t>
  </si>
  <si>
    <t xml:space="preserve"> 5 años</t>
  </si>
  <si>
    <t>según lo establecido en convenio colectivo</t>
  </si>
  <si>
    <t>es posible durante la tramitación de un convenio colectivo</t>
  </si>
  <si>
    <t>solo es posible antes de transcurridos 6 meses de la elección</t>
  </si>
  <si>
    <t>la revocación del mandato de un representante electo  por los trabajadores está prohibida</t>
  </si>
  <si>
    <t>entre 6 y 10 trabajadores si lo deciden por mayoría</t>
  </si>
  <si>
    <t>entre 6 y 50 trabajadores si lo deciden por mayoría  de 2/3 de los trabajadores</t>
  </si>
  <si>
    <t>entre 10 y 50 trabajadores si lo deciden por mayoría de 2/3 de los trabajadores</t>
  </si>
  <si>
    <t>hasta 35 trabajadores 1</t>
  </si>
  <si>
    <t>de 31 trabajadores a 50 3</t>
  </si>
  <si>
    <t>de 31 a 50 trabajadores dos</t>
  </si>
  <si>
    <t>ejercen individualmente ante el empresario la representación para la que fueron elegidos</t>
  </si>
  <si>
    <t>Algunas de sus competencias son más limitadas que los comités de empresa</t>
  </si>
  <si>
    <t>deben guardar sigilo profesional</t>
  </si>
  <si>
    <t>los comités deberán reunirse</t>
  </si>
  <si>
    <t>cuál es el número de miembros del comité para  un centro de trabajo con  450 trabajadores</t>
  </si>
  <si>
    <t>los comités de empresa no elegirán de entre sus miembros</t>
  </si>
  <si>
    <t>se podrá constituir un comité de empresa conjunto</t>
  </si>
  <si>
    <t>La OIT en su recomendación 91 define el convenio colectivo como</t>
  </si>
  <si>
    <t>mediante los convenios colectivos podrán regularse las condiciones de trabajo y productividad y establecerse cláusulas de paz laboral</t>
  </si>
  <si>
    <t>cada 3 meses o a petición de la mayoría de los miembros o 1/3 de los trabajadores representados</t>
  </si>
  <si>
    <t>cada dos meses o a solicitud de la mayoría de sus miembros o 2/3 de los trabajadores representados</t>
  </si>
  <si>
    <t xml:space="preserve"> cada 6 meses o a solicitud de 1/3 de sus miembros y la mayoría de los trabajadores representados</t>
  </si>
  <si>
    <t>cada dos meses o a solicitud de 1/3 de los miembros o 1/3 de los trabajadores representados</t>
  </si>
  <si>
    <t>un secretario general</t>
  </si>
  <si>
    <t>un presidente</t>
  </si>
  <si>
    <t>un vicepresidente</t>
  </si>
  <si>
    <t>entre empresas del mismo sector que alcancen los 50 trabajadores</t>
  </si>
  <si>
    <t>entre centros de la misma empresa que alcancen los 50 trabajadores</t>
  </si>
  <si>
    <t xml:space="preserve"> entre empresas del mismo grupo que alcancen los 50 trabajadores</t>
  </si>
  <si>
    <t>todo acuerdo oral o escrito relativo a condiciones de trabajo celebrado entre un empleador   y un conjunto de trabajadores,</t>
  </si>
  <si>
    <t>todo acuerdo (exclusivamente) escrito relativo a condiciones de trabajo celebrado entre un empleador y un conjunto de trabajadores</t>
  </si>
  <si>
    <t>todo acuerdo escrito relativo a condiciones de trabajo celebrado entre una o varias organizaciones de empleadores y una o varias organizaciones representativas de trabajadores o representantes de los trabajadores interesados</t>
  </si>
  <si>
    <t>que en ningún caso podrán restringir el derecho de huelga, referido en el artículo 28  de la Constitución</t>
  </si>
  <si>
    <t>que obligan a todos los empresarios y trabajadores</t>
  </si>
  <si>
    <t>las cláusulas establecidas en los convenios colectivos son de obligatoria aplicación empresarios y trabajadores sin que puedan, estas incumplirse o inaplicarse</t>
  </si>
  <si>
    <t>el convenio colectivo que sucede a uno anterior puede disponer sobre los derechos reconocidos del primero</t>
  </si>
  <si>
    <t>en relación con la obligación de respeto a la intimidad y a la dignidad del trabajador, el empresario</t>
  </si>
  <si>
    <t>la liquidación y pago del salario se harán</t>
  </si>
  <si>
    <t>no es un deber de los trabajadores contemplado en el artículo 5 del Estatuto de los trabajadores</t>
  </si>
  <si>
    <t>la transgresión del deber de diligencia por parte del trabajador es</t>
  </si>
  <si>
    <t>la observación de las medidas de prevención de riesgos laborales que se adopten</t>
  </si>
  <si>
    <t>cuál de las siguientes no es una obligación establecida en la ley del trabajador en materia de seguridad y salud</t>
  </si>
  <si>
    <t>el trabajador está obligado por el artículo 20. 1 del Estatuto de los trabajadores</t>
  </si>
  <si>
    <t>el trabajador según el artículo 21 del Estatuto de los trabajadores</t>
  </si>
  <si>
    <t>las empresas en relación con el contrato de duración determinada por circunstancias de la producción podran</t>
  </si>
  <si>
    <t>la prestación de servicios mediante un contrato de sustitución puede compatibilizarse con el desempeño del trabajo de la persona sustituida</t>
  </si>
  <si>
    <t>el contrato de sustitución celebrado para la cobertura temporal durante un proceso de selección no podrá ser superior</t>
  </si>
  <si>
    <t>actualmente existen</t>
  </si>
  <si>
    <t>se puede constituir un comité de empresa conjunto</t>
  </si>
  <si>
    <t>el comité de empresa inter centros puede contar con un máximo de</t>
  </si>
  <si>
    <t>La Constitución y el funcionamiento del comité de empresa inter centros</t>
  </si>
  <si>
    <t>la regulación de los delegados sindicales se encuentra en</t>
  </si>
  <si>
    <t>se podrán constituir secciones sindicales con presencia en los comités de empresa en aquellas empresas que cuenten con más de</t>
  </si>
  <si>
    <t>la ley  orgánica de libertad sindical establece que</t>
  </si>
  <si>
    <t>un sindicato que ha obtenido el 10% de los votos en una empresa de 2500 trabajadores  podrá contar en el comité de empresa con</t>
  </si>
  <si>
    <t>efectos de inaplicación de las condiciones de trabajo previstas en convenio colectivo, se entiende que concurren causas económicas cuando se produce</t>
  </si>
  <si>
    <t>el acuerdo de inaplicación no puede dar lugar al incumplimiento de las cláusulas  relativas a</t>
  </si>
  <si>
    <t>la comisión paritaria del Consejo, debe pronunciarse ante las discrepancias entre partes que le hayan planteado. A estos efectos dispone de un plazo de</t>
  </si>
  <si>
    <t>si no se ha alcanzado un acuerdo en relación con discrepancias en materia de inaplicación del convenio por las partes</t>
  </si>
  <si>
    <t>en ningún caso, podrá realizar registros en las taquillas y efectos particulares del trabajador</t>
  </si>
  <si>
    <t>no podrá emplear medidas de control mediante videovigilancia</t>
  </si>
  <si>
    <t>no podrá efectuar medidas de vigilancia sobre los que han trabajadores con discapacidad</t>
  </si>
  <si>
    <t>los trabajadores tienen derecho a la intimidad en el uso de dispositivos digitales puestos a su disposición por el empleador</t>
  </si>
  <si>
    <t>en los últimos días de mes devengado</t>
  </si>
  <si>
    <t>en los primeros días siguientes al mes devengado</t>
  </si>
  <si>
    <t>conforme a usos y costumbres</t>
  </si>
  <si>
    <t>cumplir órdenes e instrucciones del empresario el ejercicio de sus facultades directivas</t>
  </si>
  <si>
    <t>contribuir a la mejora de la productividad</t>
  </si>
  <si>
    <t>concurrir con la actividad de la empresa en los términos fijados por la ley</t>
  </si>
  <si>
    <t>cumplir con las obligaciones concretas de su puesto de trabajo con buena fe y diligencia</t>
  </si>
  <si>
    <t>puede ser motivo de despido por causas objetivas</t>
  </si>
  <si>
    <t>no puede determinarse o cuantificarse mediante los usos y costumbres</t>
  </si>
  <si>
    <t>consiste y en la apreciación en todo caso de cualquier tipo de disminución continuada en el rendimiento normal</t>
  </si>
  <si>
    <t>se relaciona con el abuso de confianza en el desempeño del trabajo</t>
  </si>
  <si>
    <t>se encuentra regulada en el artículo 29 de la ley de prevención de riesgos laborales</t>
  </si>
  <si>
    <t>se encuentra regulada en el artículo  28 de la ley de prevención de riesgos laborales</t>
  </si>
  <si>
    <t>se encuentra regulada en el artículo 19.2 del Estatuto de los trabajadores</t>
  </si>
  <si>
    <t>la A y  la C son correctas</t>
  </si>
  <si>
    <t>velar por su propia seguridad y salud en el trabajo</t>
  </si>
  <si>
    <t>informar a los representantes de los trabajadores de cualquier situación que a su juicio entrañe un riesgo para la seguridad y y salud en el trabajo</t>
  </si>
  <si>
    <t>cooperar con el empresario para que pueda garantizar las condiciones de trabajo</t>
  </si>
  <si>
    <t>utilizar correctamente los medios equipos de protección facilitados por el empresario</t>
  </si>
  <si>
    <t>prestar obediencia al empresario durante el tiempo de trabajo en todo momento y situación</t>
  </si>
  <si>
    <t>realizar el trabajo convenido estando sometido únicamente a la dirección del propio empresario</t>
  </si>
  <si>
    <t>podrá efectuar prestación laboral para varios empresarios habiendo pactado plena dedicación expresa</t>
  </si>
  <si>
    <t>el pacto de no concurrencia no podrá tener una duración superior a 1 años para los técnicos y un seis meses  para los demás trabajadores</t>
  </si>
  <si>
    <t>en el caso de que el trabajador haya recibido especialización profesional para proyectos específicos y parte la permanencia en la empresa si el trabajador abandona el trabajo en fecha anterior a 3 años el empresario tendrá derecho a una indemnización por daños y perjuicios</t>
  </si>
  <si>
    <t>el trabajador podrá rescindir acuerdo de no competencia renunciando a compensación económica si lo comunicó por escrito con un preaviso de 30 días</t>
  </si>
  <si>
    <t>utilizarlo durante 90 días de manera continuada</t>
  </si>
  <si>
    <t>identificar como causa de realización de este contrato la realización de subcontratas y concesiones que constituyen actividad habitual</t>
  </si>
  <si>
    <t>Trasladar la previsión de uso de estos contratos durante la última semana de cada año a la representación legal y los trabajadores</t>
  </si>
  <si>
    <t>durante 15 días</t>
  </si>
  <si>
    <t>durante 30 días</t>
  </si>
  <si>
    <t>durante 45 días</t>
  </si>
  <si>
    <t>durante 60 días</t>
  </si>
  <si>
    <t>un mes</t>
  </si>
  <si>
    <t>dos meses</t>
  </si>
  <si>
    <t>dos tipos de contratos formativos</t>
  </si>
  <si>
    <t>3 tipos de contratos formativos</t>
  </si>
  <si>
    <t>cuatro tipos de contratos formativos</t>
  </si>
  <si>
    <t>un único tipo de contrato formativo</t>
  </si>
  <si>
    <t>entre centros en municipios limítrofes</t>
  </si>
  <si>
    <t>entre centros que no alcancen los 50 trabajadores</t>
  </si>
  <si>
    <t>11 miembros</t>
  </si>
  <si>
    <t xml:space="preserve"> 13 miembros</t>
  </si>
  <si>
    <t xml:space="preserve"> 17 miembros</t>
  </si>
  <si>
    <t>únicamente puede pactarse por convenio colectivo</t>
  </si>
  <si>
    <t>puede pactarse por convenio colectivo u otros tipos de pactos individuales</t>
  </si>
  <si>
    <t>se encuentran  reguladas reglamentariamente en el artículo 63 del Estatuto de los trabajadores</t>
  </si>
  <si>
    <t>la Ley Orgánica 11/1985 hoja de libertad sindical</t>
  </si>
  <si>
    <t>en la Constitución española</t>
  </si>
  <si>
    <t>en el Real Decreto Legislativo que aprobar Estatuto de los trabajadores 2/2015 que aprueba el Estatuto de los trabajadores</t>
  </si>
  <si>
    <t>La a y la c son ciertas</t>
  </si>
  <si>
    <t>200 trabajadores</t>
  </si>
  <si>
    <t>para aquellos sindicatos que hayan obtenido más del 10% de los votos será de aplicación una escala contenida en el artículo 10 de dicha norma</t>
  </si>
  <si>
    <t>aquellos sindicatos que hayan obtenido menos del 10% de los votos estarán representados por dos delegados sindicales como máximo</t>
  </si>
  <si>
    <t>aquellos sindicatos que hayan obtenido menos del 10% de los votos no tendrán representación en el comité de empresa</t>
  </si>
  <si>
    <t>5 delegados sindicales</t>
  </si>
  <si>
    <t>cuatro delegados sindicales</t>
  </si>
  <si>
    <t>3 delegados sindicales</t>
  </si>
  <si>
    <t>6 delegados sindicales</t>
  </si>
  <si>
    <t>una disminución del nivel de ingresos o ventas durante 3 trimestres consecutivos  muestran un nivel inferior al registrado en los trimestres equivalentes de los dos años anteriores registrados</t>
  </si>
  <si>
    <t>una disminución en el nivel de ingresos de venta durante dos trimestres consecutivos que muestran un nivel inferior en los trimestres equivalentes del año anterior</t>
  </si>
  <si>
    <t>una disminución en el nivel de ingresos de venta durante un  trimestre, que muestra un nivel inferior al trimestre equivalente en el .año anterior registrados</t>
  </si>
  <si>
    <t xml:space="preserve"> una disminución persistente en el nivel de ingresos durante los cuatro trimestres de un año completo que muestran un nivel inferior comparativo con los cuatro trimestres del año anterior registrado</t>
  </si>
  <si>
    <t xml:space="preserve"> igualdad</t>
  </si>
  <si>
    <t>productividad</t>
  </si>
  <si>
    <t>contratación temporal</t>
  </si>
  <si>
    <t>trabajo a turno</t>
  </si>
  <si>
    <t>3 días</t>
  </si>
  <si>
    <t>6 días</t>
  </si>
  <si>
    <t>7 días</t>
  </si>
  <si>
    <t>podrá interponerse conflicto colectivo, previa comunicación a la autoridad laboral</t>
  </si>
  <si>
    <t>decaerán las cláusulas de paz fijadas en el convenio</t>
  </si>
  <si>
    <t>deberán recurrir a procedimientos establecidos en acuerdos interprofesionales</t>
  </si>
  <si>
    <t xml:space="preserve"> la decisión de la comisión consultiva nacional de convenios colectivos en referencia a las inaplicación de condiciones de trabajo podrá</t>
  </si>
  <si>
    <t>La Constitución española regula el derecho de los españoles a la Seguridad Social en su artículo</t>
  </si>
  <si>
    <t>la denominación de la Ley General de Seguridad Social actualmente es</t>
  </si>
  <si>
    <t>el artículo 7 de la Ley General de Seguridad Social no establece como comprendidos en el sistema a los</t>
  </si>
  <si>
    <t>quién se encuentra excluido del régimen contributivo de la Seguridad Social</t>
  </si>
  <si>
    <t>ser adoptada por analogía tomando como referencia otros convenios del sector objeto de la negociación</t>
  </si>
  <si>
    <t>ser asignada a un árbitro designado por las partes</t>
  </si>
  <si>
    <t>ser adoptada por la autoridad laboral</t>
  </si>
  <si>
    <t>Ley 8/2015, de 15 de octubre General de la Seguridad Social.</t>
  </si>
  <si>
    <t>Real Decreto Legislativo 8/2015, de 30 de octubre, por el que se aprueba el texto refundido de la Ley General de la Seguridad Social.</t>
  </si>
  <si>
    <t>Real Decreto Ley 8/2015, de 15 de octubre, por el que se aprueba la Ley General de la Seguridad Social.</t>
  </si>
  <si>
    <t>Real Decreto Legislativo 8/2015, de 30 de octubre, de la Ley General de la Seguridad Social.</t>
  </si>
  <si>
    <t>trabajadores autónomos</t>
  </si>
  <si>
    <t>socios trabajadores de cooperativas de trabajo asociado</t>
  </si>
  <si>
    <t xml:space="preserve"> trabajadores que han agotado sus prestaciones por desempleo</t>
  </si>
  <si>
    <t>estudiantes</t>
  </si>
  <si>
    <t>administrador de empresa privada</t>
  </si>
  <si>
    <t>alto cargo de la administración pública</t>
  </si>
  <si>
    <t>ninguno</t>
  </si>
  <si>
    <t>ambos</t>
  </si>
  <si>
    <t>según  la ley 18 2007  los trabajadores agrarios</t>
  </si>
  <si>
    <t>sistemas especiales son</t>
  </si>
  <si>
    <t>serán considerados trabajadores por cuenta ajena</t>
  </si>
  <si>
    <t xml:space="preserve"> serán considerados trabajadores por cuenta propia</t>
  </si>
  <si>
    <t>regímenes especiales de encuadramiento y afiliación</t>
  </si>
  <si>
    <t>regímenes especiales de prestaciones de la Seguridad Social</t>
  </si>
  <si>
    <t xml:space="preserve"> regímenes especiales de encuadramiento, afiliación cotización recaudación,</t>
  </si>
  <si>
    <t>especiales de encuadramiento afiliación cotización recaudación y prestaciones</t>
  </si>
  <si>
    <t>un aspecto no regulado por el título 1 de la Ley General  Seguridad Social en materia de su financiación es</t>
  </si>
  <si>
    <t xml:space="preserve">La ley de Seguridad Social recoge en la definición de accidente de trabajo por cuenta ajena en su artículo </t>
  </si>
  <si>
    <t xml:space="preserve">salvo prueba en contrario se presumen accidente de trabajo todas las lesiones que sufra el trabajador siempre que </t>
  </si>
  <si>
    <t xml:space="preserve">La cobertura de las contingencias por accidente de trabajo en el régimen especial de trabajadores autónomos </t>
  </si>
  <si>
    <t>las inversiones</t>
  </si>
  <si>
    <t>su contabilidad</t>
  </si>
  <si>
    <t>su patrimonio</t>
  </si>
  <si>
    <t>el sistema financiero</t>
  </si>
  <si>
    <t xml:space="preserve">hayan ocurrido durante el tiempo en lugar de trabajo </t>
  </si>
  <si>
    <t>Los accidentes debidos a imprudencia temeraria del trabajador</t>
  </si>
  <si>
    <t>los accidentes derivados de fuerza mayor extraña al trabajo</t>
  </si>
  <si>
    <t>cuando no concurra culpabilidad criminal del empresario o de un compañero de trabajo accidentado</t>
  </si>
  <si>
    <t xml:space="preserve">No es obligatorio para los trabajadores del régimen especial de trabajadores del mar por cuenta propia </t>
  </si>
  <si>
    <t xml:space="preserve">es obligatorio para los trabajadores incluidos en el sistema especial de trabajadores por cuenta propia agrarios </t>
  </si>
  <si>
    <t xml:space="preserve">no es obligatoria para los trabajadores autónomos económicamente dependientes </t>
  </si>
  <si>
    <t>los delegados sindicales</t>
  </si>
  <si>
    <t>el comité de empresa,  los delegados de personal, las secciones sindicales si en su conjunto suman la mayoría de los miembros del comité ,</t>
  </si>
  <si>
    <t xml:space="preserve"> los representantes de los trabajadores no tienen competencia en la negociación de</t>
  </si>
  <si>
    <t>el comité de empresa tiene derecho a ser informado y consultado</t>
  </si>
  <si>
    <t>según el artículo 64.1 del Estatuto de los trabajadores, se entiende por información</t>
  </si>
  <si>
    <t>conforme el artículo 86 del Estatuto de los trabajadores la vigencia de los convenios</t>
  </si>
  <si>
    <t>el laudo arbitral</t>
  </si>
  <si>
    <t>en defecto de pacto y sin alcanzarse acuerdo</t>
  </si>
  <si>
    <t>el convenio que sucede a uno  anterior</t>
  </si>
  <si>
    <t>según el artículo 87 del Estatuto de los trabajadores están legitimados para negociar en los convenios de empresa,  en representación de los trabajadores</t>
  </si>
  <si>
    <t>las secciones sindicales tendrán legitimación para negociar</t>
  </si>
  <si>
    <t>texto refundido de la Ley General de Seguridad Social apuesta por un sistema de</t>
  </si>
  <si>
    <t>según el artículo 110 del texto refundido de la Ley General de la Seguridad Social se constituirá</t>
  </si>
  <si>
    <t>para calcular el valor del capital coste equivalente a las prestaciones se utilizan técnicas</t>
  </si>
  <si>
    <t>el cálculo actuarial de las pensiones tendrá en cuenta</t>
  </si>
  <si>
    <t>según la Ley General de Seguridad Social el capital garantizado por las mutuas  puede ser obligado a ser</t>
  </si>
  <si>
    <t xml:space="preserve">según la Ley General de Seguridad Social se entiende por accidente de trabajo </t>
  </si>
  <si>
    <t xml:space="preserve">Se entiende como accidente de trabajo el sufrido a ir o volver </t>
  </si>
  <si>
    <t xml:space="preserve">según el artículo 157 del texto refundido de la Ley General de la Seguridad Social la enfermedad profesional es </t>
  </si>
  <si>
    <t>podrán tener acceso a la misma información y documentación que la empresa pone a disposición del comité de empresa sin estar obligados a guardar sigilo</t>
  </si>
  <si>
    <t xml:space="preserve"> los delegados sindicales podrán asistir a las reuniones del comité de empresa y los órganos internos de la empresa en materia de seguridad e higiene con voz y voto</t>
  </si>
  <si>
    <t>los delegados sindicales serán oídos para la adopción de medidas de carácter colectivo e individual que afecten a cualquier trabajador de la empresa y especialmente en materia de despidos</t>
  </si>
  <si>
    <t xml:space="preserve"> intervendrán  en la negociación de convenios de cualquier ámbito si así lo acuerdan</t>
  </si>
  <si>
    <t>intervendrán en la negociación de convenios en cualquier caso</t>
  </si>
  <si>
    <t>intervendrán  únicamente en la negociación de convenios de ámbito inferior o de empresa si así lo acuerdan,</t>
  </si>
  <si>
    <t xml:space="preserve"> acuerdos sobre distribución irregular de la jornada de trabajo efectos de superar las 9 h de trabajo efectivo</t>
  </si>
  <si>
    <t>periodos de consulta en los supuestos de traslados colectivos</t>
  </si>
  <si>
    <t>la situación de la empresa</t>
  </si>
  <si>
    <t>la evolución del empleo</t>
  </si>
  <si>
    <t>la transmisión de datos por el empresario al comité de empresa,  a fin de que este tenga conocimiento de una cuestión determinada y pueda proceder a su  examen</t>
  </si>
  <si>
    <t>la transmisión de datos e informes a los representantes de los trabajadores sobre la situación de la empresa para qué  puedan adoptar decisiones colegiadas y emitir los informes oportunos</t>
  </si>
  <si>
    <t>la transmisión y el intercambio de datos entre empresario y  representantes de los trabajadores  para facilitar las negociaciones entre partes</t>
  </si>
  <si>
    <t>el diálogo entre empresarios y representantes de los trabajadores y de transmisión de datos entre ambos para el análisis de la información y su posterior intercambio en las negociaciones entre partes</t>
  </si>
  <si>
    <t>será anual</t>
  </si>
  <si>
    <t>será la que pacten las partes negociadoras en el mismo</t>
  </si>
  <si>
    <t>se prorrogará de año en año si mediara denuncia expresa de las partes</t>
  </si>
  <si>
    <t>será improrrogable</t>
  </si>
  <si>
    <t>no es recurrible en ningún caso</t>
  </si>
  <si>
    <t>tiene una eficacia jurídica inferior respecto al convenio colectivo</t>
  </si>
  <si>
    <t>tiene una eficacia jurídica superior respecto al convenio colectivo</t>
  </si>
  <si>
    <t xml:space="preserve"> tiene la misma eficacia jurídica que el convenio colectivo</t>
  </si>
  <si>
    <t>entrará en vigor el laudo arbitral</t>
  </si>
  <si>
    <t>se mantendrá la vigencia del convenio colectivo existente</t>
  </si>
  <si>
    <t>si el convenio tiene como ámbito la empresa será sustituido por el del sector correspondiente</t>
  </si>
  <si>
    <t>si el convenio tiene como lamentó la empresa si es sustituido por el de la Comunidad Autónoma correspondiente</t>
  </si>
  <si>
    <t>lo deroga parcialmente</t>
  </si>
  <si>
    <t>lo deroga íntegramente</t>
  </si>
  <si>
    <t>deroga sus cláusulas menos beneficiosas</t>
  </si>
  <si>
    <t>deroga las cláusulas más beneficiosas</t>
  </si>
  <si>
    <t>el comité de empresa y los delegados de personal</t>
  </si>
  <si>
    <t>el comité de empresa los delegados de personal y las secciones sindicales</t>
  </si>
  <si>
    <t>La A y la B son ciertas</t>
  </si>
  <si>
    <t>si suman mayoría de miembros en el comité de empresa</t>
  </si>
  <si>
    <t>si han sido designadas mayoritariamente en caso de convenios dirigidos a grupos de perfil profesional específico</t>
  </si>
  <si>
    <t>en cualquier caso los convenios de carácter sectorial</t>
  </si>
  <si>
    <t>la y la b son ciertas</t>
  </si>
  <si>
    <t>capitalización</t>
  </si>
  <si>
    <t xml:space="preserve"> reparto con excepciones</t>
  </si>
  <si>
    <t>reparto</t>
  </si>
  <si>
    <t>capitalización con excepciones</t>
  </si>
  <si>
    <t>un fondo de estabilización para cada Comunidad Autónoma</t>
  </si>
  <si>
    <t>un fondo de estabilización único para todo el sistema</t>
  </si>
  <si>
    <t>Un fondo de estabilización para el sistema y un fondo de estabilización para cada Comunidad Autónoma</t>
  </si>
  <si>
    <t>no constituye fondo de estabilización</t>
  </si>
  <si>
    <t>actuales</t>
  </si>
  <si>
    <t>actuaciones</t>
  </si>
  <si>
    <t>actuariales</t>
  </si>
  <si>
    <t>activas</t>
  </si>
  <si>
    <t>las tablas de mortalidad y la tasa de interés</t>
  </si>
  <si>
    <t>el índice de siniestralidad y los tipos de referencia bancarios</t>
  </si>
  <si>
    <t>los índices de inflación y el endeudamiento público</t>
  </si>
  <si>
    <t>las tasas de siniestralidad mortal y el índice de precios al consumo</t>
  </si>
  <si>
    <t>asegurado</t>
  </si>
  <si>
    <t>reasegurado</t>
  </si>
  <si>
    <t>coasegurado</t>
  </si>
  <si>
    <t>sobreasegurado</t>
  </si>
  <si>
    <t xml:space="preserve">el ocurrido en consecuencia o con ocasión del trabajo por cuenta ajena </t>
  </si>
  <si>
    <t xml:space="preserve">el ocurrido como consecuencia inmediata del trabajo que se realiza por cuenta propia </t>
  </si>
  <si>
    <t xml:space="preserve">al centro de trabajo o lugar donde se presta el trabajo </t>
  </si>
  <si>
    <t xml:space="preserve">al lugar de la prestación de actividad económica o profesional por cuenta propia </t>
  </si>
  <si>
    <t xml:space="preserve">aquella enfermedad que está contraída a consecuencia del trabajo ejecutado por cuenta ajena </t>
  </si>
  <si>
    <t xml:space="preserve">aquella enfermedad que está contraída a consecuencia del trabajo ejecutado por cuenta propia </t>
  </si>
  <si>
    <t xml:space="preserve">Algunos de los efectos de la inteligencia artificial y robótica sobre los trabajadores será </t>
  </si>
  <si>
    <t xml:space="preserve">en relación con la seguridad y salud en el trabajo la robotización </t>
  </si>
  <si>
    <t xml:space="preserve">los estudios concluyen En relación con la robotización </t>
  </si>
  <si>
    <t xml:space="preserve">se puede decir que la  inteligencia artificial es </t>
  </si>
  <si>
    <t>Científicamente, hoy día</t>
  </si>
  <si>
    <t>la contaminación por micro plásticos</t>
  </si>
  <si>
    <t xml:space="preserve">el aumento de la cantidad de trabajo técnico manual a realizar por los trabajadores </t>
  </si>
  <si>
    <t xml:space="preserve">Un posible aumento del empleo </t>
  </si>
  <si>
    <t xml:space="preserve">una polarización entre trabajadores muy cualificados y trabajadores poco cualificados </t>
  </si>
  <si>
    <t xml:space="preserve">generar riesgos al tener que realizar el trabajador tareas físicamente extenuantes </t>
  </si>
  <si>
    <t>Generara riesgos al tener que realizar el trabajador tareas con alto potencial de lesiones y levantamiento de objetos pesados</t>
  </si>
  <si>
    <t xml:space="preserve">Generara riesgos al tener que realizar el trabajador tareas Incompletas que generarán exceso de confianza en la ejecución </t>
  </si>
  <si>
    <t xml:space="preserve">Todas son ciertas </t>
  </si>
  <si>
    <t xml:space="preserve">que se podría retirar a los humanos de las circunstancias más desfavorables y más peligrosas </t>
  </si>
  <si>
    <t xml:space="preserve">podrían aumentar los trastornos musculoesqueléticos </t>
  </si>
  <si>
    <t xml:space="preserve">Se hace innecesaria que la formación de los trabajadores sea continua y progresiva </t>
  </si>
  <si>
    <t xml:space="preserve">el modelo de comportamiento del robot no será necesario que sea transparente para poder prevenir riesgos </t>
  </si>
  <si>
    <t xml:space="preserve"> lo mismo que la robótica </t>
  </si>
  <si>
    <t xml:space="preserve">sinónimo de plataforma colaborativa </t>
  </si>
  <si>
    <t xml:space="preserve">sinónimo de automatización </t>
  </si>
  <si>
    <t>existen un número escaso de contaminantes de naturaleza química física o biológica presentes en ambiente</t>
  </si>
  <si>
    <t>ha sido evaluada la mayor parte de los efectos de los agentes contaminantes presentes en el ambiente</t>
  </si>
  <si>
    <t>la mayor parte de los contaminantes ambientales son de origen  humano</t>
  </si>
  <si>
    <t>la mayor parte de los contaminantes son de origen natural como el radón el arsénico,  los metales pesados o el dióxido de azufre</t>
  </si>
  <si>
    <t>proceden de la combustión industrial de grandes piezas de plástico</t>
  </si>
  <si>
    <t>anualmente se añaden aproximadamente un billón de toneladas de micro plásticos de manera intencionada el medio ambiente</t>
  </si>
  <si>
    <t>son tóxicos y producen alergias en animales y humanos</t>
  </si>
  <si>
    <t xml:space="preserve">Es responsable de la comunicación del parte de accidente de trabajo </t>
  </si>
  <si>
    <t xml:space="preserve">los trabajadores autónomos </t>
  </si>
  <si>
    <t xml:space="preserve">Las funciones y competencias del Instituto Nacional de seguridad y salud en el trabajo se encuentran definidas en </t>
  </si>
  <si>
    <t xml:space="preserve">según el artículo 13 de la ley de prevención de riesgos laborales el director general del Instituto Nacional de seguridad y salud en el trabajo ejerce </t>
  </si>
  <si>
    <t xml:space="preserve">Si se ha producido el fallecimiento de la víctima </t>
  </si>
  <si>
    <t>cuando conlleva la ausencia de lugar de trabajo del trabajador al menos 1 día</t>
  </si>
  <si>
    <t xml:space="preserve">la mutua de accidentes de trabajo y enfermedades profesionales </t>
  </si>
  <si>
    <t>el empresario con trabajadores por cuenta ajena</t>
  </si>
  <si>
    <t xml:space="preserve">el trabajador por cuenta ajena </t>
  </si>
  <si>
    <t xml:space="preserve">pueden notificar  los accidentes de trabajo de forma voluntaria </t>
  </si>
  <si>
    <t xml:space="preserve">deben notificar los accidentes de trabajo si tienen cubierta la contingencia de accidentes de trabajo </t>
  </si>
  <si>
    <t xml:space="preserve">Tienen la obligación de notificar  todos los accidentes de trabajo </t>
  </si>
  <si>
    <t xml:space="preserve">Puede notificar los accidentes de trabajo de forma voluntaria si tienen cubierta la contingencia de accidentes de trabajo </t>
  </si>
  <si>
    <t>El Real decreto 577 /1982</t>
  </si>
  <si>
    <t xml:space="preserve">la presidencia de la Comisión Nacional de seguridad y salud en el trabajo </t>
  </si>
  <si>
    <t>la Dirección de la Comisión Nacional de seguridad y salud en el trabajo</t>
  </si>
  <si>
    <t xml:space="preserve">La Secretaría de la comisión Nacional de Seguridad y salud en el trabajo </t>
  </si>
  <si>
    <t>la Coordinación  de la Comisión Nacional de seguridad y salud en el trabajo</t>
  </si>
  <si>
    <t xml:space="preserve">Dentro de las funciones destacadas en la carta de servicio del Instituto Nacional de seguridad y salud en el trabajo se encuentra  </t>
  </si>
  <si>
    <t>Según el artículo 8 de la Ley de Pervención el Instituto Nacional de Seguridad e Higiene en el Trabajo es el órgano científico técnico especializado de la Administración General del Estado que tiene como misión …… (continuar el texto de la mencionada disposición legal)</t>
  </si>
  <si>
    <t xml:space="preserve">Según el artículo 8 de la ley de prevención de riesgos laborales no se encuentra entre las funciones del Instituto Nacional de seguridad y salud </t>
  </si>
  <si>
    <t xml:space="preserve">El Instituto Nacional de Seguridad y salud en relación con las Administraciones Públicas tiene la función de </t>
  </si>
  <si>
    <t xml:space="preserve">La Inspección de Trabajo tiene su origen en el año </t>
  </si>
  <si>
    <t xml:space="preserve">la normativa actual de la regulación de la Inspección de Trabajo es </t>
  </si>
  <si>
    <t xml:space="preserve">La Inspección de Trabajo actualmente se encuentra regulada por </t>
  </si>
  <si>
    <t xml:space="preserve">no es una competencia de la Inspección de Trabajo y Seguridad Social son </t>
  </si>
  <si>
    <t>la utilización de las Guías del Instituto Nacional de Seguridad e Higiene en el Trabajo, para la realización de evaluaciones en el RD 39/1997</t>
  </si>
  <si>
    <t>La realización de auditorías en los organismos públicos y la Administración General del Estado conforme regula el Real decreto 67/2010</t>
  </si>
  <si>
    <t>la actuación como asesor técnico especializado en la Administración General del Estado tal como regula el RD 67/2010</t>
  </si>
  <si>
    <t>Impartir la formación para obtener el equivalente al nivel superior regulado por el reglamento de los servicios de prevención en la Administración General del Estado conforme regula el RD 67/2010</t>
  </si>
  <si>
    <t>Garantizar el cumplimiento de la normativa sobre prevención de riesgos laborales mediante las actuaciones de investigación y divulgación</t>
  </si>
  <si>
    <t>el análisis y estudio de las condiciones de seguridad y salud en el trabajo</t>
  </si>
  <si>
    <t>La elaboración y divulgación de estudios, investigaciones y estadísticas relacionados con la salud de los trabajadores</t>
  </si>
  <si>
    <t>la elaboración de Guias de buenas prácticas en le ámbito de la prevención de riesgos laborles</t>
  </si>
  <si>
    <t xml:space="preserve">el asesoramiento técnico en elaboración de normativa legal </t>
  </si>
  <si>
    <t xml:space="preserve">la promoción y realización de actividades de formación y formación e investigación estudio y votación </t>
  </si>
  <si>
    <t xml:space="preserve">la colaboración con organismos internacionales y desarrollos de programas de cooperación </t>
  </si>
  <si>
    <t xml:space="preserve">La vigilancia en el cumplimiento de la normativa en materia de seguridad y salud en el trabajo  </t>
  </si>
  <si>
    <t xml:space="preserve">supervisión de la actividad preventiva que realizan </t>
  </si>
  <si>
    <t xml:space="preserve">coordinación e intercambio de información </t>
  </si>
  <si>
    <t xml:space="preserve">desarrollo reglamentario en la Administración General del Estado en materia preventiva </t>
  </si>
  <si>
    <t xml:space="preserve">la ley 23/ 2015 ordenadora del sistema de Inspección de Trabajo y Seguridad Social </t>
  </si>
  <si>
    <t>la ley 42/ 2007 ordenadora de la Inspección de Trabajo y Seguridad Social</t>
  </si>
  <si>
    <t>la ley 39/ 2014 de ordenación de la Inspección de Trabajo y Seguridad Social</t>
  </si>
  <si>
    <t>la ley 12/ 2017 de ordenación del organismo estatal de la Inspección de Trabajo y Seguridad Social</t>
  </si>
  <si>
    <t>la ley 23 /2015</t>
  </si>
  <si>
    <t xml:space="preserve">El Real decreto 192/2018 </t>
  </si>
  <si>
    <t xml:space="preserve">la 31/1995 </t>
  </si>
  <si>
    <t xml:space="preserve">la vigilancia y exigencia de cumplimiento de las normas legales </t>
  </si>
  <si>
    <t xml:space="preserve">la asistencia técnica </t>
  </si>
  <si>
    <t xml:space="preserve">la conciliación mediación y arbitraje </t>
  </si>
  <si>
    <t xml:space="preserve">la difusión y estudios técnicos para él correcto cumplimiento de las normas laborales </t>
  </si>
  <si>
    <t>la obligación del trabajador establecida en el artículo cuatro del Estatuto de los trabajadores referente a la contribución de la mejora de la productividad</t>
  </si>
  <si>
    <t>*Según el Estatuto de los Trabajadores, cuyo texto refundido fue aprobado por Real Decreto  Legislativo 2/2015, de 23 de octubre, ¿qué derecho de los trabajadores está recogido en el artículo  23 apartado 1? </t>
  </si>
  <si>
    <t>*El artículo 83 del Estatuto de los Trabajadores, cuyo Texto refundido fue aprobado por el Real  Decreto Legislativo 2/2015, de 23 de octubre, establece que: </t>
  </si>
  <si>
    <t>*Según el artículo 23 apartado 3 del Estatuto de los Trabajadores, cuyo texto refundido fue  aprobado por Real Decreto Legislativo 2/2015, de 23 de octubre:  </t>
  </si>
  <si>
    <t>el espíritu con que debe actuar empresario y comité de empresa en la definición y aplicación de los procedimientos de información y consulta, ante una cuestión determinada es el de</t>
  </si>
  <si>
    <t>el comité de empresa tendrá derecho a ser informado trimestralmente sobre</t>
  </si>
  <si>
    <t>el comité de empresa deberá ser informado cuando proceda de</t>
  </si>
  <si>
    <t>el comité de empresa deberá ser informado sobre el derecho a la igualdad de trato y oportunidades entre mujeres y hombres con periodicidad</t>
  </si>
  <si>
    <t>el comité de empresa tiene derecho a ser informado y consultado sobre</t>
  </si>
  <si>
    <t>en el ordenamiento jurídico laboral se no se encuentra la obligación de comunicar a los representantes de los trabajadores</t>
  </si>
  <si>
    <t>en el ordenamiento jurídico laboral no se encuentra la obligación de informar a los representantes de los trabajadores</t>
  </si>
  <si>
    <t>los informes elaborados por el comité de empresa en cumplimiento de sus funciones de información y consulta deben realizarse</t>
  </si>
  <si>
    <t>las contingencias de accidente de trabajo y enfermedad profesional se encuentran recogidas en  la Ley General de Seguridad Social en  los artículos</t>
  </si>
  <si>
    <t xml:space="preserve"> las prestaciones de la Seguridad Social y sus beneficios sociales y asistencia social</t>
  </si>
  <si>
    <t>las prestaciones de la Seguridad Social</t>
  </si>
  <si>
    <t>el derecho al reconocimiento de las prestaciones de la Seguridad Social prescribe, desde el día siguiente al que tenga lugar el hecho causante de la prestación</t>
  </si>
  <si>
    <t>si el contenido económico de las prestaciones de la Seguridad Social ya reconocidas resulta afectado por solicitudes de revisión de las mismas</t>
  </si>
  <si>
    <t xml:space="preserve">La responsabilidad de cumplimentar el parte de accidente de trabajo es aplicable </t>
  </si>
  <si>
    <t xml:space="preserve">La declaración de accidentes de trabajo sufridos por trabajadores contratados de empresas ETT o contratas y subcontratas </t>
  </si>
  <si>
    <t xml:space="preserve">La tramitación del parte de accidente de trabajo se lleva a cabo del aplicativo Delta </t>
  </si>
  <si>
    <t xml:space="preserve">una de las funciones del Instituto Nacional de Seguridad y salud en el trabajo no es  </t>
  </si>
  <si>
    <t>actualmente el INSST desarrolla en la función establecida en el Real decreto 577 /1982 de</t>
  </si>
  <si>
    <t xml:space="preserve">En su carta de servicios en el Instituto Nacional de Seguridad y salud en el trabajo No ofrece el servicio de </t>
  </si>
  <si>
    <t>El INSST en su carta de servicios ofrece formación (indicar la falsa )</t>
  </si>
  <si>
    <t>la prestación de asistencia técnica a las Administraciones Públicas en materia de PRL  por parte del INSST se encuentra descrita en su carta de servicios encontrándose incluidos (indicar  la falsa )</t>
  </si>
  <si>
    <t xml:space="preserve">el servicio de asesoramiento en prevención de riesgos laborales prevención 10 consta los siguientes programas </t>
  </si>
  <si>
    <t xml:space="preserve">En relación con la prestación de apoyo técnico especializado en materia de evaluación de riesgo por exposición a productos fitosanitarios </t>
  </si>
  <si>
    <t xml:space="preserve">En relación con la gestión del programa inter laboratorios de control de calidad </t>
  </si>
  <si>
    <t xml:space="preserve">entre sus funciones de asistencia técnica la Inspección de Trabajo no tiene la de informar a </t>
  </si>
  <si>
    <t xml:space="preserve">Una función de la Inspección de Trabajo y Seguridad Social es la conciliación mediación y arbitraje que no podrá realizar </t>
  </si>
  <si>
    <t>La denominación correcta del Real Decreto 192/2018 es Real Decreto 928/1998</t>
  </si>
  <si>
    <t>La denominación correcta del Real Decreto 138/2000 es Real Decreto 138/2000</t>
  </si>
  <si>
    <t>La denominación correcta de la Orden ESS/1221/2015 es Orden ESS/1221/2015</t>
  </si>
  <si>
    <t>según la Constitución Española la dirección de las Fuerzas Armadas la ejerce</t>
  </si>
  <si>
    <t>En que año se produce la adhesión  de Dinamarca, Irlanda y Reino Unido</t>
  </si>
  <si>
    <t xml:space="preserve">cuando el objetivo es formar un texto articulado o refundir varios textos legales se otorgará delegación a través de </t>
  </si>
  <si>
    <t>la resolución declaratoria de responsabilidad del procedimiento para exigencia de responsabilidad a las autoridades y personal al servicio de las Administraciones Públicas</t>
  </si>
  <si>
    <t>En aplicación del artículo 10  del Real Decreto Legislativo 5/2015, de 30 de octubre, por el que se aprueba el texto refundido  de la Ley del Estatuto Básico del Empleado Público, se puede decir que</t>
  </si>
  <si>
    <t>En España los indicadores que facilitan el seguimiento de la agenda 2030 nos proporciona</t>
  </si>
  <si>
    <t>la Constitución Española fue promulgada</t>
  </si>
  <si>
    <t>tiene una regulación específica posterior en el artículo 22.3</t>
  </si>
  <si>
    <t>se desarrolla reglamentariamente en el Real decreto de mejora de productividad 833/2018 de 3 octubre</t>
  </si>
  <si>
    <t>se encuentra desarrollado en la disposición adicional tercera del Estatuto de los trabajadores</t>
  </si>
  <si>
    <t>no tiene regulación específica ninguna posterior en el Estatuto de los trabajadores</t>
  </si>
  <si>
    <t>Al disfrute de los permisos necesarios para concurrir a tribunales, así como a una preferencia a  elegir turno de trabajo y a acceder al trabajo a distancia, si tal es el régimen instaurado en la empresa, y el puesto o funciones son incompatibles con esta forma de realización del trabajo, cuando  curse con regularidad estudios para la obtención de un título exclusivamente profesional. </t>
  </si>
  <si>
    <t>A la adaptación de la jornada ordinaria de trabajo para la asistencia a cursos de formación académica de los hijos menores a cargo.  </t>
  </si>
  <si>
    <t>A la concesión de los permisos oportunos de formación o perfeccionamiento profesional sin  reserva del puesto de trabajo. </t>
  </si>
  <si>
    <t>A la formación necesaria para su adaptación a las modificaciones operadas en el puesto de trabajo. La misma correrá a cargo de la empresa, sin perjuicio de la posibilidad de obtener a tal efecto  los créditos destinados a la formación. El tiempo destinado a la formación se considerará en todo  caso tiempo de trabajo efectivo</t>
  </si>
  <si>
    <t>Corresponde a la autoridad laboral establecer la duración de los convenios. </t>
  </si>
  <si>
    <t>Los convenios colectivos siempre tendrán ámbito de aplicación nacional. </t>
  </si>
  <si>
    <t>Los convenios colectivos tendrán el ámbito de aplicación que las partes acuerden</t>
  </si>
  <si>
    <t>Corresponde a la representación de la empresa establecer la duración de los convenios. </t>
  </si>
  <si>
    <t>Los trabajadores con al menos dos años de antigüedad en la empresa tienen derecho a un  permiso retribuido de cuarenta horas anuales de formación profesional para el empleo.</t>
  </si>
  <si>
    <t>Los trabajadores con al menos un año de antigüedad en la empresa tienen derecho a un per miso retribuido de cuarenta horas anuales de formación profesional para el empleo</t>
  </si>
  <si>
    <t>Los trabajadores con al menos dos años de antigüedad en la empresa tienen derecho a un  permiso retribuido de veinte horas anuales de formación profesional para el empleo</t>
  </si>
  <si>
    <t>Los trabajadores con al menos un año de antigüedad en la empresa tienen derecho a un per miso retribuido de veinte horas anuales de formación profesional para el empleo. </t>
  </si>
  <si>
    <t>reciprocidad mutua</t>
  </si>
  <si>
    <t xml:space="preserve"> cooperación</t>
  </si>
  <si>
    <t>Comunicación de las posiciones y los intereses de las partes</t>
  </si>
  <si>
    <t>los modelos de contrato de trabajo escrito que se utilicen en la empresa</t>
  </si>
  <si>
    <t>las estadísticas sobre el índice de absentismo las causas y los accidentes de trabajo</t>
  </si>
  <si>
    <t>las sanciones impuestas por faltas muy graves</t>
  </si>
  <si>
    <t>los parámetros reglas e instituciones en que se basan los algoritmos o sistemas de inteligencia de artificial que afectan a las condiciones de trabajo y el acceso y mantenimiento del empleo</t>
  </si>
  <si>
    <t>la evolución general del sector</t>
  </si>
  <si>
    <t>la situación económica de la empresa</t>
  </si>
  <si>
    <t>las previsiones del empresario de celebración de nuevos contratos</t>
  </si>
  <si>
    <t>el balance de la cuenta de resultados y la memoria contable de la empresa</t>
  </si>
  <si>
    <t>trimestral</t>
  </si>
  <si>
    <t>semestral</t>
  </si>
  <si>
    <t>anual</t>
  </si>
  <si>
    <t>Bienal</t>
  </si>
  <si>
    <t xml:space="preserve"> sobre la situación y estructura del empleo en la empresa o centro de trabajo</t>
  </si>
  <si>
    <t>de las decisiones que pueden ocasionar cambios relevantes en la organización del trabajo</t>
  </si>
  <si>
    <t xml:space="preserve"> sobre las medidas preventivas en caso de riesgo para el empleo</t>
  </si>
  <si>
    <t>la obligación de comunicar en un contrato de prestación de obras o servicios en nombre de la empresa contratista</t>
  </si>
  <si>
    <t>la obligación de comunicar y trasladar el plan de prevención de la empresa contratista en el caso de subcontratación de obras</t>
  </si>
  <si>
    <t>le decisión de realización de funciones distintas al grupo profesional</t>
  </si>
  <si>
    <t>la información sobre horas extraordinarias</t>
  </si>
  <si>
    <t>durante la realización de una obra de las diferentes contrataciones y subcontrataciones que se hagan en la misma</t>
  </si>
  <si>
    <t>del cambio de titularidad en el caso de transmisión y sucesión de empresas</t>
  </si>
  <si>
    <t>de los contratos que la empresa celebre con trabajadores autónomos económicamente dependientes</t>
  </si>
  <si>
    <t>de cualquier cambio legal o reglamentario en materia de prevención de riesgos laborales</t>
  </si>
  <si>
    <t>la reestructuraciones de plantilla</t>
  </si>
  <si>
    <t>la realización de contratos temporales</t>
  </si>
  <si>
    <t>la implantación y revisión de sistemas de organización y control del trabajo</t>
  </si>
  <si>
    <t>el traslado total o parcial de las instalaciones</t>
  </si>
  <si>
    <t>en un plazo máximo de 15 días pero no son vinculantes</t>
  </si>
  <si>
    <t>en un plazo máximo de 30 días pero no son vinculantes</t>
  </si>
  <si>
    <t>en un plazo máximo de 15 días y son vinculantes</t>
  </si>
  <si>
    <t>156 y 157 respectivamente</t>
  </si>
  <si>
    <t>163 y 164 respectivamente</t>
  </si>
  <si>
    <t xml:space="preserve"> 243 y 244</t>
  </si>
  <si>
    <t>142 y 143 respectivamente</t>
  </si>
  <si>
    <t xml:space="preserve"> No se encuentran sujetas a retención</t>
  </si>
  <si>
    <t>pueden estar sujetas a retención en algunos casos excepcionales</t>
  </si>
  <si>
    <t>son objeto de retención tributaria</t>
  </si>
  <si>
    <t>no son objeto de tributación</t>
  </si>
  <si>
    <t>pueden ser transmisibles a terceros en casos excepcionales previstos por ley</t>
  </si>
  <si>
    <t>siempre podrán ser objeto de descuento para el pago de obligaciones alimenticias</t>
  </si>
  <si>
    <t>pueden ser renunciables por el beneficiario y de libre opción</t>
  </si>
  <si>
    <t>son revalorizadas conforme a la Ley de presupuestos generales del Estado</t>
  </si>
  <si>
    <t>a los 10 años</t>
  </si>
  <si>
    <t>a los 5 años</t>
  </si>
  <si>
    <t>a los 15 años</t>
  </si>
  <si>
    <t xml:space="preserve"> a los cuatro años</t>
  </si>
  <si>
    <t>los efectos económicos tendrán una retroactividad máxima de 6 meses</t>
  </si>
  <si>
    <t>los efectos económicos tendrán una retroactividad máxima de 12 meses</t>
  </si>
  <si>
    <t>los efectos económicos tendrán una retroactividad máxima de 3 meses</t>
  </si>
  <si>
    <t>los efectos económicos tendrán una retroactividad máxima de 24 meses</t>
  </si>
  <si>
    <t xml:space="preserve">a personas jurídicas empleados de trabajadores del régimen especial de trabajadores del mar </t>
  </si>
  <si>
    <t xml:space="preserve">a personas físicas empleadores de trabajadores comprendidos el sistema especial de empleados de hogar </t>
  </si>
  <si>
    <t xml:space="preserve">A personas Juridicas siempre que empleen a trabajadores autónomos o por cuenta ajena </t>
  </si>
  <si>
    <t xml:space="preserve">la A Y la B son ciertas </t>
  </si>
  <si>
    <t xml:space="preserve">La efectúa la empresa cesionaria </t>
  </si>
  <si>
    <t xml:space="preserve">la efectúa la empresa cedente </t>
  </si>
  <si>
    <t xml:space="preserve">la efectúa el titular el establecimiento </t>
  </si>
  <si>
    <t xml:space="preserve">la efectúa el propio trabajador </t>
  </si>
  <si>
    <t xml:space="preserve">en todas las comunidades autónomas </t>
  </si>
  <si>
    <t xml:space="preserve">En todas las comunidades autónomas excepto Cataluña El País vasco y Canarias </t>
  </si>
  <si>
    <t xml:space="preserve">en todas las comunidades autónomas excepto en Ceuta y Melilla </t>
  </si>
  <si>
    <t xml:space="preserve">El apoyo técnico especializado en materia de certificación ensayo y acreditación </t>
  </si>
  <si>
    <t xml:space="preserve">actuar como centro de referencia nacional especialmente en relación con la agencia europea de seguridad y salud en el trabajo </t>
  </si>
  <si>
    <t xml:space="preserve">Dirigir la comisión Nacional de Seguridad y salud en el trabajo </t>
  </si>
  <si>
    <t xml:space="preserve">Asesorar en materia de normalización tanto a nivel nacional como internacional </t>
  </si>
  <si>
    <t xml:space="preserve">Comunicar a Inspección de Trabajo los casos de contravención grave y reiterada por las empresas de normas de prevención de riesgos profesionales </t>
  </si>
  <si>
    <t xml:space="preserve">Mantener informado al Instituto Nacional de la salud (actual INGESA) De las obligaciones detectadas en riesgos especiales y la evaluación de contaminantes </t>
  </si>
  <si>
    <t xml:space="preserve">las dos son ciertas </t>
  </si>
  <si>
    <t xml:space="preserve">la A Y la B no son ciertas </t>
  </si>
  <si>
    <t xml:space="preserve">asistencia técnica las Administraciones Públicas en materia de prevención de riesgos laborales </t>
  </si>
  <si>
    <t xml:space="preserve">prestación de apoyo técnico especializado en materia de ensayos y certificación de equipos de protección individual </t>
  </si>
  <si>
    <t xml:space="preserve">normalización verificación y homologación de máquinas en materia de los requisitos esenciales requeridos para la obtención de conformidad </t>
  </si>
  <si>
    <t xml:space="preserve">promoción de la salud y epidemiología laboral </t>
  </si>
  <si>
    <t xml:space="preserve">cursos por especialidades en materia de seguridad y salud en el trabajo </t>
  </si>
  <si>
    <t xml:space="preserve">Actividades de actualización  en temas novedosos para profesionales en materia de prevención de riesgos </t>
  </si>
  <si>
    <t xml:space="preserve">cursos generales para expertos en prevención de riesgos laborales </t>
  </si>
  <si>
    <t>formación sanitaria para los profesionales de los servicios de prevención propios</t>
  </si>
  <si>
    <t xml:space="preserve">la Inspección de Trabajo y Seguridad Social </t>
  </si>
  <si>
    <t xml:space="preserve">no hay ninguna falsa </t>
  </si>
  <si>
    <t xml:space="preserve">evalúa -t ,Stop riesgos laborales , -autoprevén-t y protege -t </t>
  </si>
  <si>
    <t>evalúa -t ,Stop riesgos laborales , autoprevén-t y instruye -t</t>
  </si>
  <si>
    <t>evalúa -t ,Stop riesgos laborales ,  protege -t e instruye-t</t>
  </si>
  <si>
    <t xml:space="preserve">evalúa -t ,Stop riesgos laborales , autoprevén-t,  protege -t, e instruye -t </t>
  </si>
  <si>
    <t xml:space="preserve">la prestación de apoyo técnico especializado en materia de Normalización y verificación de máquinas para el cumplimiento de los requisitos esenciales de conformidad </t>
  </si>
  <si>
    <t>la prestación de apoyo técnico especializado en materia de ensayos y certificación de los equipos de protección individual, Siendo organismo notificado acreditado por ENAC</t>
  </si>
  <si>
    <t xml:space="preserve">El INSST es responsable de informar de las solicitudes de autorización o aprobación de productos fitosanitarios o sustancias activas </t>
  </si>
  <si>
    <t xml:space="preserve">El INSST ostenta la presidencia de la comisión de evaluación de productos fitosanitarios de acuerdo con el Real decreto 971 /2014 </t>
  </si>
  <si>
    <t>El INSST ostenta la secretaria de la comisión de evaluación de productos fitosanitarios de acuerdo con el Real decreto 971 /2014</t>
  </si>
  <si>
    <t xml:space="preserve">el INSST coordina el desarrollo de los diferentes programas interlaboratorios del control de calidad  </t>
  </si>
  <si>
    <t xml:space="preserve">el INSST desarrolla  el programa interlaboratorios del control de calidad  </t>
  </si>
  <si>
    <t xml:space="preserve">el INSST Realiza controles de calidad de los laboratorios de forma periódica y otorga reconocimientos o anulaciones de permisos cuando no se alcanza el límite de calidad exigido </t>
  </si>
  <si>
    <t xml:space="preserve">Los trabajadores y sus representantes </t>
  </si>
  <si>
    <t xml:space="preserve">a las empresas con ocasión del ejercicio de su función inspectora </t>
  </si>
  <si>
    <t xml:space="preserve">Las comisiones técnicas de los comités de normalización </t>
  </si>
  <si>
    <t xml:space="preserve">a las entidades y organismos de la Seguridad Social </t>
  </si>
  <si>
    <t xml:space="preserve">en huelgas </t>
  </si>
  <si>
    <t xml:space="preserve">en conflictos colectivos </t>
  </si>
  <si>
    <t xml:space="preserve">en conflicto de competencias entre Administraciones Públicas </t>
  </si>
  <si>
    <t xml:space="preserve">conflictos individuales a solicitud de las partes </t>
  </si>
  <si>
    <t xml:space="preserve">por el que se aprueba el Reglamento general  sobre procedimientos para la imposición de sanciones por infracciones de orden social  y para los expedientes liquidatorios de cuotas de la Seguridad Social. </t>
  </si>
  <si>
    <t xml:space="preserve">por el que se crea la Escuela de la Inspección de  Trabajo y Seguridad Social. </t>
  </si>
  <si>
    <t>por el que se aprueban los estatutos del  Organismo Autónomo Organismo Estatal Inspección de Trabajo y Seguridad Social.</t>
  </si>
  <si>
    <t xml:space="preserve">por el que se aprueba la Instrucción sobre  ordenación de la Inspección de Trabajo y Seguridad Social en empresas que ejerzan  actividades en centros, bases o establecimientos militares. </t>
  </si>
  <si>
    <t xml:space="preserve">Por el  que se aprueba la Instrucción sobre  ordenación de la Inspección de Trabajo y Seguridad Social en empresas que ejerzan  actividades en centros, bases o establecimientos militares. </t>
  </si>
  <si>
    <t>por el que se crea la Escuela de la Inspección de  Trabajo y Seguridad Social.</t>
  </si>
  <si>
    <t xml:space="preserve">por el que se aprueban los  modelos de actas y propuestas de liquidación de cuotas de la Seguridad Social  practicadas por la Inspección de Trabajo y Seguridad Social. </t>
  </si>
  <si>
    <t xml:space="preserve">Por el que se aprueba la  notificación en soporte electrónico de la relación nominal de trabajadores afectados por las actas de liquidación de cuotas de la Seguridad Social practicadas por la Inspección de  Trabajo y Seguridad Social. </t>
  </si>
  <si>
    <t xml:space="preserve">por el que se regula el modelo de diligencia de  actuación de la Inspección de Trabajo y Seguridad Social. </t>
  </si>
  <si>
    <t xml:space="preserve">por el que se aprueba el Reglamento de  Organización y Funcionamiento de la Inspección de Trabajo y Seguridad Social. </t>
  </si>
  <si>
    <t xml:space="preserve">por la que se crea la Unidad Especial de  Inspección en materia de formación profesional para el empleo. </t>
  </si>
  <si>
    <t>por la que se crea la Escuela de la Inspección de  Trabajo y Seguridad Social.</t>
  </si>
  <si>
    <t xml:space="preserve">por la que se crea la Unidad Especial de  Colaboración y Apoyo a los Juzgados y Tribunales y a la Fiscalía General del Estado para  la lucha contra el empleo irregular y el fraude a la Seguridad Social. </t>
  </si>
  <si>
    <t>El Rey como mando supremo de las fuerzas armadas</t>
  </si>
  <si>
    <t>Las Cortes generales como titulares de la soberanía popular</t>
  </si>
  <si>
    <t>El Consejo de Estado por medio del Jefe de Estado Mayor</t>
  </si>
  <si>
    <t>un Real Decreto ley</t>
  </si>
  <si>
    <t>una ley de bases</t>
  </si>
  <si>
    <t>pondrá fin a la vía administrativa y contra ella no cabrá recurso alguno</t>
  </si>
  <si>
    <t>con dicha declaración quedarán resueltas todas las responsabilidades administrativas  y civiles a las que hubiera dado lugar</t>
  </si>
  <si>
    <t>Son funcionarios interinos los que, por razones expresamente justificadas de necesidad y urgencia, son nombrados como tales con carácter temporal para el desempeño de funciones propias de funcionarios de carrera, cuando se dé alguna de las siguientes  circunstancias citadas en el artículo 10</t>
  </si>
  <si>
    <t>Las faltas graves para los empleados públicos serán establecidas por ley de las Cortes Generales o de la asamblea legislativa  de la correspondiente comunidad autónoma o por los convenios colectivos en el caso de  personal laboral, atendiendo a las siguientes circunstancias</t>
  </si>
  <si>
    <t>los funcionarios públicos y el personal laboral quedan  sujetos al régimen disciplinario establecido en en las normas que las leyes  de Función Pública dicten en desarrollo del EBEP</t>
  </si>
  <si>
    <t>la Dirección General de gobierno abierto</t>
  </si>
  <si>
    <t>El Instituto Nacional de Estadística</t>
  </si>
  <si>
    <t>el observatorio nacional para el seguimiento de la agenda 2030</t>
  </si>
  <si>
    <t>el 31 de octubre de 1978</t>
  </si>
  <si>
    <t>el 2 de enero de 1978</t>
  </si>
  <si>
    <t>el 27 de diciembre de 1978</t>
  </si>
  <si>
    <t>el 6 de diciembre de 1978</t>
  </si>
  <si>
    <t>La denominación correcta de la Orden Ministerial de 12 de febrero de 1998 es Orden de 12 de febrero de 1998</t>
  </si>
  <si>
    <t>La denominación correcta de la Resolución de 10 de noviembre de 2004 es Resolución de 10 de noviembre de 2004</t>
  </si>
  <si>
    <t xml:space="preserve">Según el artículo 1  la ley 23 /2015 sistema de Inspección de Trabajo está constituido por </t>
  </si>
  <si>
    <t xml:space="preserve">El organismo estatal de la Inspección de Trabajo se despliega en la totalidad del territorio teniendo </t>
  </si>
  <si>
    <t>la actual clasificación española de actividades clasificación nacional de actividades económicas CNAE</t>
  </si>
  <si>
    <t xml:space="preserve">las actividades recogidas en CNAE </t>
  </si>
  <si>
    <t xml:space="preserve">el código CNAE recoge </t>
  </si>
  <si>
    <t xml:space="preserve">la clasificación de actividades CNAE de 2009 fue publicado </t>
  </si>
  <si>
    <t xml:space="preserve">por la que se crea la Unidad Especial de  Coordinación sobre Lucha contra el Fraude en el Trabajo Transnacional, en el Organismo  Estatal Inspección de Trabajo y Seguridad Social. </t>
  </si>
  <si>
    <t>por la que se dictan normas para la aplicación de lo  dispuesto en el artículo 8.4 de la Ley 42/1997, de 14 de noviembre, Ordenadora de la  Inspección de Trabajo y Seguridad Social.</t>
  </si>
  <si>
    <t xml:space="preserve">por la que se crea y regula la Comisión  Interministerial de coordinación para el funcionamiento cohesionado del Organismo  Autónomo Organismo Estatal Inspección de Trabajo y Seguridad Social. </t>
  </si>
  <si>
    <t>por la que se aprueban los  modelos de actas y propuestas de liquidación de cuotas de la Seguridad Social  practicadas por la Inspección de Trabajo y Seguridad Social</t>
  </si>
  <si>
    <t xml:space="preserve">los inspectores de trabajo y Seguridad Social y los inspectores de la escala de seguridad y salud laboral </t>
  </si>
  <si>
    <t xml:space="preserve">un conjunto de principios legales normas órganos personal y medios materiales que contribuyen al adecuado cumplimiento de la misión que tiene encomendada </t>
  </si>
  <si>
    <t xml:space="preserve">un servicio de vigilancia y asesoramiento para el cumplimiento de la normativa laboral por parte de empresarios y trabajadores </t>
  </si>
  <si>
    <t xml:space="preserve">Una organización jerarquizada de la Administración General del Estado con la función de vigilancia y asesoramiento a los interlocutores sociales para la expresión armónica de la negociación colectiva y la paz social </t>
  </si>
  <si>
    <t xml:space="preserve">una estructura central, una estructura autonómica y una estructura local </t>
  </si>
  <si>
    <t xml:space="preserve">una estructura en la Administración General del Estado una estructura en la administración de las comunidades autónomas y una estructura internacional en el exterior </t>
  </si>
  <si>
    <t xml:space="preserve">una estructura central y una estructura territorial </t>
  </si>
  <si>
    <t>una estructura central una estructura periférica y en estructura autonómica c</t>
  </si>
  <si>
    <t xml:space="preserve">Pretende ajustarse a la clasificación internacional de actividades económicas de las Naciones Unidas </t>
  </si>
  <si>
    <t xml:space="preserve">pretende ajustarse al sistema de clasificación de actividades económicas de la Unión Europea </t>
  </si>
  <si>
    <t xml:space="preserve">Se enmarca en la organización y registro de datos del Eurostat </t>
  </si>
  <si>
    <t xml:space="preserve">Tienen un código numérico </t>
  </si>
  <si>
    <t xml:space="preserve">Están jerarquizadas </t>
  </si>
  <si>
    <t xml:space="preserve">se utilizan para hacer sondeos y Estudios Económicos y socio laborales </t>
  </si>
  <si>
    <t xml:space="preserve">únicamente a las empresas privadas </t>
  </si>
  <si>
    <t xml:space="preserve">a las empresas privadas y a los organismos públicos </t>
  </si>
  <si>
    <t xml:space="preserve">a las empresas privadas a los organismos públicos y a cualquier agente económico </t>
  </si>
  <si>
    <t xml:space="preserve">por el Real decreto 486 /2005 </t>
  </si>
  <si>
    <t xml:space="preserve">por el Real decreto 475/ 2007 </t>
  </si>
  <si>
    <t xml:space="preserve">por el Real decreto 681 /2008 </t>
  </si>
  <si>
    <t xml:space="preserve">En relación cono las. Personas con discapacidad, se puede afirmar los siguiente </t>
  </si>
  <si>
    <t>El principio 17 del Pilar europeo de derechos sociales subraya que las personas con discapacidad  tienen derecho a una ayuda a la renta que garantice una vida digna</t>
  </si>
  <si>
    <t>El principio 17 del Pilar europeo de derechos sociales destaca la necesidad de las personas con discapacidad para obtener un trabajo adaptado a su nivel de discapacidad</t>
  </si>
  <si>
    <t>El principio 18 del Pilar europeo de derechos sociales subraya que las personas con discapacidad tienen derecho a una ayuda a la renta que garantice una vida digna</t>
  </si>
  <si>
    <t xml:space="preserve"> El principio 18 del Pilar europeo de derechos sociales destaca la necesidad de las personas con discapacidad para obtener un trabajo adaptado a su nivel de discapacidad</t>
  </si>
  <si>
    <t>el derecho natural se caracteriza por qué</t>
  </si>
  <si>
    <t>existen unas reglas en la naturaleza que son perceptibles por la razón humana Y representan el ideal de lo justo</t>
  </si>
  <si>
    <t>todo el derecho procede de una misma fuente</t>
  </si>
  <si>
    <t>la naturaleza abarca un conjunto de normas e instituciones capaces de dar sentido a la sociedad humana</t>
  </si>
  <si>
    <t>se aplica con naturalidad a los actos humanos</t>
  </si>
  <si>
    <t>El derecho positivo es aquel que</t>
  </si>
  <si>
    <t>hace progresar la sociedad de manera positiva</t>
  </si>
  <si>
    <t>rige en un momento determinado cuando se encuentra vigente</t>
  </si>
  <si>
    <t>es un derecho manifiesto frente al derecho negativo o latente</t>
  </si>
  <si>
    <t>Genera efectos jurídicos  a favor del ciudadano y que le otorga beneficios</t>
  </si>
  <si>
    <t>el derecho es</t>
  </si>
  <si>
    <t>un conjunto de valores que la sociedad considera lo ideal y lo justo</t>
  </si>
  <si>
    <t>aquellas normas que están vigentes y tienen una expresión social</t>
  </si>
  <si>
    <t>un conjunto de normas juridicas que ordena la convivencia inspiradas en unos criterios de Justicia que ayudan a la solución de conflictos y unos principios que unifican en conjunto normativo</t>
  </si>
  <si>
    <t>un conjunto de normas procedentes del poder legislativo</t>
  </si>
  <si>
    <t>existen dos concepciones del ordenamiento jurídico</t>
  </si>
  <si>
    <t>el estructural y el funcional</t>
  </si>
  <si>
    <t>el organizativo y el sociológico</t>
  </si>
  <si>
    <t>el normativista y el institucionalista</t>
  </si>
  <si>
    <t>el racional y  el positivo</t>
  </si>
  <si>
    <t>el derecho objetivo es</t>
  </si>
  <si>
    <t>aquel derecho que todo que todos pueden comprobar qué es idéntico</t>
  </si>
  <si>
    <t>el conjunto de normas que rige la convivencia</t>
  </si>
  <si>
    <t>aquel derecho que se refiere a los objetos</t>
  </si>
  <si>
    <t>el conjunto de normas que regula aquellos aspectos sociales que son objetivables</t>
  </si>
  <si>
    <t>el derecho subjetivo</t>
  </si>
  <si>
    <t>es un conjunto de normas siempre sujetas a los puntos de vista de los ciudadanos</t>
  </si>
  <si>
    <t>es un conjunto de normas que dependen de las circunstancias para ser aplicadas</t>
  </si>
  <si>
    <t>es un conjunto de normas que afectan a una pluralidad de sujetos</t>
  </si>
  <si>
    <t>es el poder que la norma concede a una persona única</t>
  </si>
  <si>
    <t xml:space="preserve">La restricción a la libre circulación de personas en relación con la situación excepcional causada por la pandemia de COVID-19.estaba amparada en el </t>
  </si>
  <si>
    <t xml:space="preserve">artículo 168, apartado  1, del TFUE, que establece que tanto en la definición como en la ejecución de todas las políticas  y acciones de la Unión se debe garantizar un elevado nivel de protección de la salud humana.  </t>
  </si>
  <si>
    <t xml:space="preserve">artículo 160, apartado  2, del TFUE, que establece que toda actuación política de la Unión debe respetar el pilar europeo de la Seguridad comunitaria y garantizar  un elevado nivel de protección de la salud humana.  </t>
  </si>
  <si>
    <t xml:space="preserve">La a y la b son ciertas.  </t>
  </si>
  <si>
    <t xml:space="preserve"> Ninguna es cierta.  </t>
  </si>
  <si>
    <t xml:space="preserve">La directiva de protección de los jóvenes en el trabajo  no prohíbe el trabajo a los jóvenes </t>
  </si>
  <si>
    <t>cuando este superen su capacidad física o psicológica</t>
  </si>
  <si>
    <t xml:space="preserve"> cuando  impliquen una exposición nociva a agentes peligrosos. </t>
  </si>
  <si>
    <t>Cuando implique trabajo nocturno</t>
  </si>
  <si>
    <t xml:space="preserve">En todos los casos </t>
  </si>
  <si>
    <t xml:space="preserve">De conformidad con el artículo 154 del TFUE, </t>
  </si>
  <si>
    <t>los interlocutores sociales pueden decidir negociar un acuerdo entre ellos que sustituya las medidas en el ámbito de la política social que pueda adoptar la comisión</t>
  </si>
  <si>
    <t>los interlocutores sociales  pueden decidir negociar un acuerdo entre ellos que complemente las medidas en el ámbito de la política social que pueda adoptar la comisión</t>
  </si>
  <si>
    <t>los interlocutores sociales  pueden decidir negociar un acuerdo entre ellos que no sustituirá las medidas en el ámbito de la política social que pueda adoptar la comisión</t>
  </si>
  <si>
    <t>los interlocutores sociales  pueden decidir negociar un acuerdo entre ellos sobre materia específicas y diferentes de las medidas adoptadas en ámbito  de la política social que pueda adoptar la comisión</t>
  </si>
  <si>
    <t xml:space="preserve">Señalar la correcta. Lla estrategia europea “Una Unión de la Igualdad: Estrategia sobre los  derechos de las personas con discapacidad para 2021-2030. tiene como objetivo:  </t>
  </si>
  <si>
    <t xml:space="preserve"> aplicar mejoras adicionales significativas en todos los ámbitos de la vida de las personas con discapacidad, circunscribiéndose al ámbito del los Estados miembros de la Unión Europea </t>
  </si>
  <si>
    <t>apoyar tanto a los Estados  miembros de la UE como a las instituciones de la UE en su empeño por implementar  la Convención de las Naciones Unidas sobre los Derechos Humanos</t>
  </si>
  <si>
    <t xml:space="preserve">Según la directiva  relativa a determinados aspectos de la ordenación del tiempo de trabajo establece períodos de  descanso obligatorios y un límite para el tiempo de trabajo semanal autorizado en la UE </t>
  </si>
  <si>
    <t xml:space="preserve"> corresponde a cada Estado miembro formular las leyes para determinar cómo  aplicar las normas de descanso</t>
  </si>
  <si>
    <t xml:space="preserve">corresponde a la Unión Europea formular las leyes para determinar cómo  aplicar estas normas. </t>
  </si>
  <si>
    <t xml:space="preserve">corresponde a la Comisión formular las leyes para determinar cómo  aplicar estas normas. </t>
  </si>
  <si>
    <t xml:space="preserve"> Todas son correctas</t>
  </si>
  <si>
    <t xml:space="preserve">El artículo 19 del TFUE </t>
  </si>
  <si>
    <t>Otorga el consejo la competencia de ordenar a la Comisión la preparación de directivas en materia social, por procedimiento legislativo ordinario en lo referente a las materias a) -seguridad y salud en el trabajo- e i) -igualdad</t>
  </si>
  <si>
    <t xml:space="preserve"> otorga al Consejo la competencia para  luchar contra la discriminación por motivos de sexo, de origen racial o étnico, religión o  convicciones, discapacidad, edad u orientación sexual. </t>
  </si>
  <si>
    <t xml:space="preserve"> Otorga al Consejo la competencia de elaborar normativa en el área social, excepto en lo referente a los sistemas de seguridad social de los estados miembros o que afecte al equilibrio financiero de este</t>
  </si>
  <si>
    <t xml:space="preserve"> Señalar la incorrecta </t>
  </si>
  <si>
    <t xml:space="preserve">No obstante,  la Unión toma medidas para garantizar la coordinación de las políticas de empleo de los Estados  miembros, en particular en sectores como la inclusión social </t>
  </si>
  <si>
    <t xml:space="preserve">No obstante,  la Unión toma medidas para garantizar la coordinación de las políticas de empleo de los Estados  miembros, en particular en sectores como la  pobreza </t>
  </si>
  <si>
    <t xml:space="preserve">No obstante,  la Unión toma medidas para garantizar la coordinación de las políticas de empleo de los Estados  miembros, en particular en sectores como la sindicación  </t>
  </si>
  <si>
    <t xml:space="preserve">No obstante,  la Unión toma medidas para garantizar la coordinación de las políticas de empleo de los Estados  miembros, en particular en sectores como y las pensiones.  </t>
  </si>
  <si>
    <t>Actualmente la  Directiva (UE) 2019/1158 relativa a la conciliación de la vida familiar y la vida profesional de los progenitores y los cuidadores, y por la que se deroga la Directiva 2010/18/UE del Consejo</t>
  </si>
  <si>
    <t xml:space="preserve">La directiva establece un mínimo de 20 días de licencia de paternidad, </t>
  </si>
  <si>
    <t xml:space="preserve">Establece un mínimo de 6 meses de  baja parental por padre </t>
  </si>
  <si>
    <t xml:space="preserve">Establece una baja remunerada de 10 días  laborales al año para cuidadores </t>
  </si>
  <si>
    <t>establece el periodo mínimo de baja por maternidad en 14 semanas</t>
  </si>
  <si>
    <t xml:space="preserve"> supervisar la situación social y la evolución de las políticas de protección social de los Estados miembros y la unión</t>
  </si>
  <si>
    <t xml:space="preserve"> facilitar el intercambio de información, experiencias y buenas prácticas  entre los Estados miembros y con la Comisión</t>
  </si>
  <si>
    <t xml:space="preserve">elaborar informes, emitir dictámenes </t>
  </si>
  <si>
    <t xml:space="preserve"> Todas son ciertas</t>
  </si>
  <si>
    <t>Mercados de trabajo sostenibles orientados a combatir la exclusión digital</t>
  </si>
  <si>
    <t>la igualdad entre hombres y mujeres por lo que respecta a las  oportunidades en el mercado laboral y al trato en el trabajo;</t>
  </si>
  <si>
    <t xml:space="preserve">la lucha contra la exclusión social; la modernización de los sistemas de protección social. </t>
  </si>
  <si>
    <t xml:space="preserve"> la a y la b son ciertas</t>
  </si>
  <si>
    <t xml:space="preserve">Existen directivas que se encuentran en proyecto relativas a asuntos que preocupan a la Unión Europea en materia social entre las que no se encuentra </t>
  </si>
  <si>
    <t>Directiva “Mujeres en los Consejos de Administración” para ampliar la presencia de las mujeres en los consejos directivos</t>
  </si>
  <si>
    <t xml:space="preserve"> Lucha frente a la violencia contra las mujeres y la violencia doméstica: </t>
  </si>
  <si>
    <t xml:space="preserve">Desplazamiento de los trabajadores dentro de la UE: </t>
  </si>
  <si>
    <t xml:space="preserve">Protección sanitaria de los trabajadores menores de edad </t>
  </si>
  <si>
    <t>Señalar la afirmación incorrecta. En relación con la igualdad de oportunidades y de trato</t>
  </si>
  <si>
    <t xml:space="preserve">El Tratado de Funcionamiento de la Unión Europea y la Carta de los Derechos Fundamentales sientan las bases para combatir todas las formas de  discriminación, estableciendo la igualdad como piedra angular de las políticas de la UE. </t>
  </si>
  <si>
    <t>La Unión Europea se asienta en valores de igualdad de oportunidades, equidad social, libertad,  democracia y derechos humanos, pero no la discriminación por motivos de nacionalidad, si es diferente de las propias de los estados miembros</t>
  </si>
  <si>
    <t>La Carta de los Derechos Fundamentales de la Unión Europea se adjunta al Tratado de  Lisboa, incluye un capítulo titulado “Igualdad”.</t>
  </si>
  <si>
    <t xml:space="preserve">Que pretende el Pilar social la UE </t>
  </si>
  <si>
    <t xml:space="preserve">ser catalizador del cambio social, </t>
  </si>
  <si>
    <t xml:space="preserve">respaldar mercados laborales y sistemas de protección social </t>
  </si>
  <si>
    <t xml:space="preserve"> hacer frente a los nuevos desafíos de la globalización </t>
  </si>
  <si>
    <t xml:space="preserve">¿Qué es el Comité de Protección social? </t>
  </si>
  <si>
    <t>Un comité de carácter vinculante creado por la Comisión, por mayoría simple, previa consulta al Parlamento Europeo, para fomentar la cooperación en materia de protección social entre los Estados miembros y con el Consejo</t>
  </si>
  <si>
    <t>Un comité de carácter consultivo creado por el Consejo, por mayoría simple, previa consulta al Parlamento Europeo, para fomentar la cooperación en materia de protección social entre los Estados miembros y con la Comisión.</t>
  </si>
  <si>
    <t>Un comité de carácter participativo creado por la Comisión, mediante el sistema de doble mayoría, previa consulta al Consejo y el Parlamento, para fomentar la cooperación en materia de protección social entre los Estados miembros.</t>
  </si>
  <si>
    <t xml:space="preserve"> las  medidas necesarias para el establecimiento de la libre circulación de los trabajadores creando,  en especial, un sistema que permita garantizar a los trabajadores migrantes por cuenta ajena y  por cuenta propia, así como a sus derechohabientes contemplan</t>
  </si>
  <si>
    <t xml:space="preserve">la acumulación de todos los períodos tomados en consideración por las distintas legislaciones nacionales para adquirir y conservar el  derecho a las prestaciones sociales, pero no el  el cálculo de éstas; </t>
  </si>
  <si>
    <t>  el pago de las  prestaciones a las personas que residan en los territorios de los Estados miembros.</t>
  </si>
  <si>
    <t>La totalización de cotizaciones entre estados miembros con sistemas de seguridad social con estructura financiera similar</t>
  </si>
  <si>
    <t>En materia de Condiciones de trabajo transparentes y predecibles la Union europea ha publicado una directiva ¿Cuál?</t>
  </si>
  <si>
    <t xml:space="preserve"> La Directiva sobre condiciones de trabajo transparentes y predecibles EU/2019/1152 </t>
  </si>
  <si>
    <t>información sobre las condiciones de empleo y la  protección en caso de despido EU/2018/4562</t>
  </si>
  <si>
    <t>directiva sobre  aspectos esenciales de su relación laboral. EU/2021/672</t>
  </si>
  <si>
    <t>Con esta Directiva se establecen los siguientes  derechos para las personas trabajadoras: EU/2020/82</t>
  </si>
  <si>
    <r>
      <t>Respecto de la protección de la familia, los hijos son iguales ante la ley con independencia de:</t>
    </r>
    <r>
      <rPr>
        <sz val="11"/>
        <color theme="1"/>
        <rFont val="Calibri"/>
        <family val="2"/>
        <scheme val="minor"/>
      </rPr>
      <t xml:space="preserve"> La respuesta correcta es </t>
    </r>
    <r>
      <rPr>
        <b/>
        <sz val="11"/>
        <color theme="1"/>
        <rFont val="Calibri"/>
        <family val="2"/>
        <scheme val="minor"/>
      </rPr>
      <t>B (Su filiación)</t>
    </r>
    <r>
      <rPr>
        <sz val="11"/>
        <color theme="1"/>
        <rFont val="Calibri"/>
        <family val="2"/>
        <scheme val="minor"/>
      </rPr>
      <t xml:space="preserve">, según el artículo 39 de la Constitución Española, que establece la igualdad de los hijos ante la ley, sin importar su filiación, asegurando así que todos los hijos, independientemente de su origen, gocen de los mismos derechos. </t>
    </r>
    <r>
      <rPr>
        <b/>
        <sz val="11"/>
        <color theme="1"/>
        <rFont val="Calibri"/>
        <family val="2"/>
        <scheme val="minor"/>
      </rPr>
      <t>A (Su edad)</t>
    </r>
    <r>
      <rPr>
        <sz val="11"/>
        <color theme="1"/>
        <rFont val="Calibri"/>
        <family val="2"/>
        <scheme val="minor"/>
      </rPr>
      <t xml:space="preserve"> es incorrecta, porque la igualdad ante la ley no está condicionada por la edad de los hijos. </t>
    </r>
    <r>
      <rPr>
        <b/>
        <sz val="11"/>
        <color theme="1"/>
        <rFont val="Calibri"/>
        <family val="2"/>
        <scheme val="minor"/>
      </rPr>
      <t>C (Su nacimiento)</t>
    </r>
    <r>
      <rPr>
        <sz val="11"/>
        <color theme="1"/>
        <rFont val="Calibri"/>
        <family val="2"/>
        <scheme val="minor"/>
      </rPr>
      <t xml:space="preserve"> es incorrecta, pues aunque el término "nacimiento" podría interpretarse como filiación, la Constitución utiliza específicamente la palabra "filiación". </t>
    </r>
    <r>
      <rPr>
        <b/>
        <sz val="11"/>
        <color theme="1"/>
        <rFont val="Calibri"/>
        <family val="2"/>
        <scheme val="minor"/>
      </rPr>
      <t>D (Su raza)</t>
    </r>
    <r>
      <rPr>
        <sz val="11"/>
        <color theme="1"/>
        <rFont val="Calibri"/>
        <family val="2"/>
        <scheme val="minor"/>
      </rPr>
      <t xml:space="preserve"> es incorrecta, porque aunque la no discriminación por raza es un principio general, en el contexto de la familia y la protección de los hijos, la Constitución no menciona específicamente la raza como criterio de igualdad.</t>
    </r>
  </si>
  <si>
    <t xml:space="preserve">Su filiación </t>
  </si>
  <si>
    <t xml:space="preserve">Su raza </t>
  </si>
  <si>
    <t xml:space="preserve">Su nacimiento  </t>
  </si>
  <si>
    <t xml:space="preserve">Su edad </t>
  </si>
  <si>
    <t xml:space="preserve">Respecto de la protección de la familia, los hijos son iguales ante la ley con independencia de: </t>
  </si>
  <si>
    <t>Y</t>
  </si>
  <si>
    <t>H</t>
  </si>
  <si>
    <r>
      <t>Los poderes públicos no fomentarán:</t>
    </r>
    <r>
      <rPr>
        <sz val="11"/>
        <color theme="1"/>
        <rFont val="Calibri"/>
        <family val="2"/>
        <scheme val="minor"/>
      </rPr>
      <t xml:space="preserve"> La respuesta correcta es </t>
    </r>
    <r>
      <rPr>
        <b/>
        <sz val="11"/>
        <color theme="1"/>
        <rFont val="Calibri"/>
        <family val="2"/>
        <scheme val="minor"/>
      </rPr>
      <t>D (Fomentarán todas las actuaciones anteriores)</t>
    </r>
    <r>
      <rPr>
        <sz val="11"/>
        <color theme="1"/>
        <rFont val="Calibri"/>
        <family val="2"/>
        <scheme val="minor"/>
      </rPr>
      <t xml:space="preserve">, según el artículo 43 de la Constitución Española, que establece que los poderes públicos deben fomentar la educación sanitaria, la educación física y el deporte como parte de su responsabilidad de tutelar la salud pública y el bienestar general. </t>
    </r>
    <r>
      <rPr>
        <b/>
        <sz val="11"/>
        <color theme="1"/>
        <rFont val="Calibri"/>
        <family val="2"/>
        <scheme val="minor"/>
      </rPr>
      <t>A (La educación sanitaria)</t>
    </r>
    <r>
      <rPr>
        <sz val="11"/>
        <color theme="1"/>
        <rFont val="Calibri"/>
        <family val="2"/>
        <scheme val="minor"/>
      </rPr>
      <t xml:space="preserve"> es incorrecta, ya que la Constitución especifica que la educación sanitaria debe ser fomentada. </t>
    </r>
    <r>
      <rPr>
        <b/>
        <sz val="11"/>
        <color theme="1"/>
        <rFont val="Calibri"/>
        <family val="2"/>
        <scheme val="minor"/>
      </rPr>
      <t>B (La educación física)</t>
    </r>
    <r>
      <rPr>
        <sz val="11"/>
        <color theme="1"/>
        <rFont val="Calibri"/>
        <family val="2"/>
        <scheme val="minor"/>
      </rPr>
      <t xml:space="preserve"> es incorrecta, pues la Constitución también menciona que debe fomentarse la educación física. </t>
    </r>
    <r>
      <rPr>
        <b/>
        <sz val="11"/>
        <color theme="1"/>
        <rFont val="Calibri"/>
        <family val="2"/>
        <scheme val="minor"/>
      </rPr>
      <t>C (El deporte)</t>
    </r>
    <r>
      <rPr>
        <sz val="11"/>
        <color theme="1"/>
        <rFont val="Calibri"/>
        <family val="2"/>
        <scheme val="minor"/>
      </rPr>
      <t xml:space="preserve"> es incorrecta, ya que la promoción del deporte es igualmente responsabilidad de los poderes públicos. Por lo tanto, todas estas actuaciones deben ser fomentadas, y </t>
    </r>
    <r>
      <rPr>
        <b/>
        <sz val="11"/>
        <color theme="1"/>
        <rFont val="Calibri"/>
        <family val="2"/>
        <scheme val="minor"/>
      </rPr>
      <t>D</t>
    </r>
    <r>
      <rPr>
        <sz val="11"/>
        <color theme="1"/>
        <rFont val="Calibri"/>
        <family val="2"/>
        <scheme val="minor"/>
      </rPr>
      <t xml:space="preserve"> es la respuesta correcta.</t>
    </r>
  </si>
  <si>
    <t xml:space="preserve">Fomentarán todas las actuaciones anteriores </t>
  </si>
  <si>
    <t xml:space="preserve">El deporte </t>
  </si>
  <si>
    <t xml:space="preserve">La educación física </t>
  </si>
  <si>
    <t xml:space="preserve">La educación sanitaria </t>
  </si>
  <si>
    <t xml:space="preserve">Los poderes públicos no fomentarán: </t>
  </si>
  <si>
    <t>La inviolabilidad del domicilio implica que ninguna entrada, registro o inspección puede realizarse sin el consentimiento del titular o una resolución judicial, salvo en caso de flagrante delito. Esto garantiza la privacidad del domicilio de los ciudadanos. La opción C es la correcta, ya que explica todas las condiciones.</t>
  </si>
  <si>
    <t xml:space="preserve">Ninguna entrada o registro podrá hacerse en él sin consentimiento del titular o resolución judicial, salvo en caso de flagrante delito </t>
  </si>
  <si>
    <t xml:space="preserve">Ninguna entrada, registro o inspección podrá hacerse en él sin consentimiento del titular o reso lución judicial </t>
  </si>
  <si>
    <t xml:space="preserve">Ninguna entrada o registro podrá hacerse en él sin consentimiento del titular, salvo en caso de flagrante delito </t>
  </si>
  <si>
    <t xml:space="preserve">Ninguna entrada podrá hacerse en él sin con sentimiento del titular o resolución judicial </t>
  </si>
  <si>
    <t xml:space="preserve">La inviolabilidad del domicilio supone que: </t>
  </si>
  <si>
    <r>
      <t>Respecto de la acción urbanística de los entes públicos, la comunidad participará:</t>
    </r>
    <r>
      <rPr>
        <sz val="11"/>
        <color theme="1"/>
        <rFont val="Calibri"/>
        <family val="2"/>
        <scheme val="minor"/>
      </rPr>
      <t xml:space="preserve"> La respuesta correcta es </t>
    </r>
    <r>
      <rPr>
        <b/>
        <sz val="11"/>
        <color theme="1"/>
        <rFont val="Calibri"/>
        <family val="2"/>
        <scheme val="minor"/>
      </rPr>
      <t>B (En las plusvalías que genere)</t>
    </r>
    <r>
      <rPr>
        <sz val="11"/>
        <color theme="1"/>
        <rFont val="Calibri"/>
        <family val="2"/>
        <scheme val="minor"/>
      </rPr>
      <t xml:space="preserve">, según el artículo 47 de la Constitución Española, que establece que la comunidad debe beneficiarse de las plusvalías generadas por la acción urbanística de los entes públicos, asegurando así que el valor creado beneficie a la sociedad. </t>
    </r>
    <r>
      <rPr>
        <b/>
        <sz val="11"/>
        <color theme="1"/>
        <rFont val="Calibri"/>
        <family val="2"/>
        <scheme val="minor"/>
      </rPr>
      <t>A (En el lucro que genere)</t>
    </r>
    <r>
      <rPr>
        <sz val="11"/>
        <color theme="1"/>
        <rFont val="Calibri"/>
        <family val="2"/>
        <scheme val="minor"/>
      </rPr>
      <t xml:space="preserve"> es incorrecta, ya que la Constitución menciona específicamente las "plusvalías", no el "lucro". </t>
    </r>
    <r>
      <rPr>
        <b/>
        <sz val="11"/>
        <color theme="1"/>
        <rFont val="Calibri"/>
        <family val="2"/>
        <scheme val="minor"/>
      </rPr>
      <t>C (En las mejoras que genere)</t>
    </r>
    <r>
      <rPr>
        <sz val="11"/>
        <color theme="1"/>
        <rFont val="Calibri"/>
        <family val="2"/>
        <scheme val="minor"/>
      </rPr>
      <t xml:space="preserve"> es incorrecta, ya que el artículo se enfoca en las plusvalías, no en las mejoras en sí mismas. </t>
    </r>
    <r>
      <rPr>
        <b/>
        <sz val="11"/>
        <color theme="1"/>
        <rFont val="Calibri"/>
        <family val="2"/>
        <scheme val="minor"/>
      </rPr>
      <t>D (En las alternativas que genere)</t>
    </r>
    <r>
      <rPr>
        <sz val="11"/>
        <color theme="1"/>
        <rFont val="Calibri"/>
        <family val="2"/>
        <scheme val="minor"/>
      </rPr>
      <t xml:space="preserve"> es incorrecta, pues la Constitución no menciona la participación en "alternativas", sino en las plusvalías.</t>
    </r>
  </si>
  <si>
    <t xml:space="preserve">En las plusvalías que genere </t>
  </si>
  <si>
    <t xml:space="preserve">En las alternativas que genere </t>
  </si>
  <si>
    <t xml:space="preserve">En las mejoras que genere </t>
  </si>
  <si>
    <t xml:space="preserve">En el lucro que genere </t>
  </si>
  <si>
    <t xml:space="preserve">Respecto de la acción urbanística de los entes públicos, la comunidad participará: </t>
  </si>
  <si>
    <t>(D) "Comprende todos los derechos anteriores" es correcta, pues la libertad sindical incluye fundar sindicatos, afiliarse y confederarse. (A) "El de fundar sindicatos", (B) "El de afiliarse al sindicato de su elección", y (C) "El derecho de los sindicatos a formar confederaciones y a fundar organizaciones sindicales internacionales" son incompletas porque cada una menciona solo un aspecto.</t>
  </si>
  <si>
    <t xml:space="preserve">Comprende todos los derechos anteriores </t>
  </si>
  <si>
    <t xml:space="preserve">El derecho de los sindicatos a formar confedera ciones y a fundar organizaciones sindicales interna cionales </t>
  </si>
  <si>
    <t xml:space="preserve">El de afiliarse al sindicato de su elección </t>
  </si>
  <si>
    <t xml:space="preserve">El de fundar sindicatos </t>
  </si>
  <si>
    <t>(C) "Delito, falta o infracción administrativa" es correcta, pues las sanciones solo pueden imponerse por acciones que constituyan una de estas categorías en el momento de realizarse. (A) "Delito" y (B) "Delito o falta" son incorrectas porque omiten "infracción administrativa". (D) "Delito, falta, e infracción administrativa o judicial" es incorrecta porque "infracción judicial" no es una categoría constitucional.</t>
  </si>
  <si>
    <t xml:space="preserve">Delito, falta o infracción administrativa </t>
  </si>
  <si>
    <t xml:space="preserve">Delito, falta, e infracción administrativa o judicial </t>
  </si>
  <si>
    <t xml:space="preserve">Delito o falta </t>
  </si>
  <si>
    <t xml:space="preserve">Delito </t>
  </si>
  <si>
    <t xml:space="preserve">Nadie puede ser condenado o sancionado por acciones u omisiones que en el momento de producir se no constituyan: </t>
  </si>
  <si>
    <t>La opción correcta es la B porque dos de los miembros del Tribunal Constitucional son nombrados a propuesta del Consejo General del Poder Judicial. Las opciones A, C y D son incorrectas porque no reflejan correctamente el número de miembros propuestos.</t>
  </si>
  <si>
    <t xml:space="preserve">Dos.  </t>
  </si>
  <si>
    <t xml:space="preserve">Cinco.  </t>
  </si>
  <si>
    <t xml:space="preserve">Cuatro.  </t>
  </si>
  <si>
    <t xml:space="preserve">Tres.  </t>
  </si>
  <si>
    <t xml:space="preserve">¿Cuántos miembros del Tribunal Constitucional son nombrados a propuesta del Pleno  del Consejo General del Poder Judicial? </t>
  </si>
  <si>
    <t>(C) "Religiosa y moral que esté de acuerdo con sus propias convicciones" es correcta, ya que la Constitución garantiza que los padres puedan elegir la educación religiosa y moral de sus hijos según sus convicciones. (A) "Integral que esté de acuerdo con sus propios ideales" y (D) "Religiosa y moral que esté de acuerdo con sus propios ideales" son incorrectas porque incluyen términos no especificados en la Constitución. (B) "Religiosa que esté de acuerdo con sus propias convicciones" es incorrecta porque omite el componente moral.</t>
  </si>
  <si>
    <t xml:space="preserve">Religiosa y moral que esté de acuerdo con sus propias convicciones </t>
  </si>
  <si>
    <t xml:space="preserve">Religiosa y moral que esté de acuerdo con sus propios ideales </t>
  </si>
  <si>
    <t xml:space="preserve">Religiosa que esté de acuerdo con sus propias convicciones </t>
  </si>
  <si>
    <t xml:space="preserve">Integral que esté de acuerdo con sus propios ideales </t>
  </si>
  <si>
    <t xml:space="preserve">Los poderes públicos garantizan el derecho que asiste a los padres para que sus hijos reciban la for mación: </t>
  </si>
  <si>
    <t>La opción C en la pregunta sobre prestaciones personales de carácter público es correcta porque la Constitución permite establecer prestaciones personales y patrimoniales por ley. La opción A es incorrecta, pues la Constitución sí contempla la posibilidad de estas prestaciones. La opción B es incorrecta porque no se limitan exclusivamente a leyes orgánicas. La opción D es incorrecta, ya que el carácter público de estas prestaciones no implica que deban ser solo económicas.</t>
  </si>
  <si>
    <t xml:space="preserve">Sí, y también patrimoniales </t>
  </si>
  <si>
    <t xml:space="preserve">Sí, y también económicas </t>
  </si>
  <si>
    <t xml:space="preserve">Sí, mediante ley orgánica </t>
  </si>
  <si>
    <t xml:space="preserve">No, en ningún caso </t>
  </si>
  <si>
    <t xml:space="preserve">¿Podrán establecerse por ley prestaciones per sonales de carácter público?: </t>
  </si>
  <si>
    <t>La opción correcta es la A, porque el Título I de la Constitución Española se dedica a los derechos y deberes fundamentales. Las opciones B, C y D son incorrectas, ya que los títulos mencionados no abarcan estos derechos fundamentales y están destinados a otros temas estructurales de la Constitución.</t>
  </si>
  <si>
    <t>(D) "Todas las respuestas anteriores son correctas" es correcta, ya que la Constitución garantiza el derecho a la educación mediante programación, participación y creación de centros. (A) "Mediante una programación general de la enseñanza", (B) "Con participación efectiva de todos los sectores afectados", y (C) "Con la creación de centros docentes" son incompletas porque solo cubren un aspecto del derecho.</t>
  </si>
  <si>
    <t xml:space="preserve">Todas las respuestas anteriores son correctas </t>
  </si>
  <si>
    <t xml:space="preserve">Con la creación de centros docentes </t>
  </si>
  <si>
    <t xml:space="preserve">Con participación efectiva de todos los sectores afectados </t>
  </si>
  <si>
    <t xml:space="preserve">Mediante una programación general de la ense ñanza </t>
  </si>
  <si>
    <t xml:space="preserve">Los poderes públicos garantizan el derecho de todos a la educación: </t>
  </si>
  <si>
    <t>La opción correcta es la A, ya que el Poder Judicial está regulado en el Título VI de la Constitución Española, que abarca los artículos 117 al 127. Las opciones B, C y D son incorrectas, ya que asignan este contenido a títulos que no corresponden con la ubicación del Poder Judicial.</t>
  </si>
  <si>
    <r>
      <t>El recurso de amparo ante el Tribunal Constitucional para recabar la tutela de las libertades y derechos reconocidos en el artículo 14 y la Sección primera del Capítulo 2º (Título I) de la Constitución:</t>
    </r>
    <r>
      <rPr>
        <sz val="11"/>
        <color theme="1"/>
        <rFont val="Calibri"/>
        <family val="2"/>
        <scheme val="minor"/>
      </rPr>
      <t xml:space="preserve"> La respuesta correcta es </t>
    </r>
    <r>
      <rPr>
        <b/>
        <sz val="11"/>
        <color theme="1"/>
        <rFont val="Calibri"/>
        <family val="2"/>
        <scheme val="minor"/>
      </rPr>
      <t>B (Se aplicará también a la objeción de conciencia)</t>
    </r>
    <r>
      <rPr>
        <sz val="11"/>
        <color theme="1"/>
        <rFont val="Calibri"/>
        <family val="2"/>
        <scheme val="minor"/>
      </rPr>
      <t xml:space="preserve">, porque el recurso de amparo puede proteger derechos relacionados con la libertad de conciencia, incluida la objeción de conciencia en ciertos contextos. </t>
    </r>
    <r>
      <rPr>
        <b/>
        <sz val="11"/>
        <color theme="1"/>
        <rFont val="Calibri"/>
        <family val="2"/>
        <scheme val="minor"/>
      </rPr>
      <t>A (No es aplicable)</t>
    </r>
    <r>
      <rPr>
        <sz val="11"/>
        <color theme="1"/>
        <rFont val="Calibri"/>
        <family val="2"/>
        <scheme val="minor"/>
      </rPr>
      <t xml:space="preserve"> es incorrecta, ya que el recurso de amparo sí es aplicable a la protección de derechos fundamentales. </t>
    </r>
    <r>
      <rPr>
        <b/>
        <sz val="11"/>
        <color theme="1"/>
        <rFont val="Calibri"/>
        <family val="2"/>
        <scheme val="minor"/>
      </rPr>
      <t>C (Se aplicará también al derecho de propiedad privada)</t>
    </r>
    <r>
      <rPr>
        <sz val="11"/>
        <color theme="1"/>
        <rFont val="Calibri"/>
        <family val="2"/>
        <scheme val="minor"/>
      </rPr>
      <t xml:space="preserve"> es incorrecta, pues el derecho a la propiedad privada no está incluido en el amparo de los derechos fundamentales del Capítulo 2º, Sección 1ª. </t>
    </r>
    <r>
      <rPr>
        <b/>
        <sz val="11"/>
        <color theme="1"/>
        <rFont val="Calibri"/>
        <family val="2"/>
        <scheme val="minor"/>
      </rPr>
      <t>D (Se aplicará también al derecho a la vivienda)</t>
    </r>
    <r>
      <rPr>
        <sz val="11"/>
        <color theme="1"/>
        <rFont val="Calibri"/>
        <family val="2"/>
        <scheme val="minor"/>
      </rPr>
      <t xml:space="preserve"> es incorrecta por la misma razón, ya que el derecho a la vivienda tampoco es tutelado directamente a través del recurso de amparo.</t>
    </r>
  </si>
  <si>
    <t xml:space="preserve">Se aplicará también a la objeción de conciencia </t>
  </si>
  <si>
    <t xml:space="preserve">Se aplicará también al derecho a la vivienda </t>
  </si>
  <si>
    <t xml:space="preserve">Se aplicará también al derecho de propiedad privada </t>
  </si>
  <si>
    <t xml:space="preserve">No es aplicable </t>
  </si>
  <si>
    <t xml:space="preserve">El recurso de amparo ante el Tribunal Constitu cional para recabar la tutela de las libertades y dere chos reconocidos en el artículo 14 y la Sección prime ra del Capítulo 2º (Título I) de la Constitución: </t>
  </si>
  <si>
    <t>La opción correcta es la C porque la Constitución Española establece que son ilegales las asociaciones que persigan fines o utilicen medios tipificados como delito. Las opciones A, B y D no especifican este criterio de ilegalidad que impone el artículo 22 de la Constitución.</t>
  </si>
  <si>
    <t>La opción correcta es la C, ya que el artículo 9 de la Constitución Española obliga a los poderes públicos a remover los obstáculos que impidan o dificulten el ejercicio pleno de los derechos y libertades. Las opciones A, B y D son incorrectas, ya que no coinciden con el contenido del artículo indicado.</t>
  </si>
  <si>
    <t>La opción correcta es la C porque, según el artículo 9 de la Constitución Española, los poderes públicos y los ciudadanos están sujetos a la Constitución y al resto del ordenamiento jurídico. Las opciones A, B y D son incorrectas, ya que no reflejan el contenido completo del artículo.</t>
  </si>
  <si>
    <t xml:space="preserve">A la Constitución y al resto del ordenamiento jurídico.  </t>
  </si>
  <si>
    <t xml:space="preserve">A la Constitución, a la ley y al resto del ordenamiento jurídico.  </t>
  </si>
  <si>
    <t xml:space="preserve">A la ley y al ordenamiento jurídico.  </t>
  </si>
  <si>
    <t xml:space="preserve">A la Constitución y a la ley.  </t>
  </si>
  <si>
    <t xml:space="preserve">Según el artículo 9 de la Constitución española de 1978, ¿ a qué están sujetos los  poderes públicos y los ciudadanos? </t>
  </si>
  <si>
    <t>(C) "Sí, en virtud de resolución judicial motivada" es correcta, ya que la disolución o suspensión de actividades de asociaciones debe ser determinada por una resolución judicial. (A) "No" es incorrecta porque la Constitución sí permite la disolución bajo ciertos criterios. (B) "Sí, en virtud de resolución administrativa motivada" y (D) "Sí, en virtud de resolución administrativa o judicial" son incorrectas porque no es posible suspender o disolver asociaciones mediante resolución administrativa.</t>
  </si>
  <si>
    <t xml:space="preserve">Sí, en virtud de resolución judicial motivada </t>
  </si>
  <si>
    <t>Sí, en virtud de resolución administrativa o judicial</t>
  </si>
  <si>
    <t xml:space="preserve">Sí, en virtud de resolución administrativa moti vada </t>
  </si>
  <si>
    <t xml:space="preserve">No </t>
  </si>
  <si>
    <t xml:space="preserve">Las asociaciones, ¿podrán ser disueltas o suspen didas en sus actividades?: </t>
  </si>
  <si>
    <t>Es necesario comunicar previamente a la autoridad la celebración de reuniones y manifestaciones en lugares de tránsito público, lo que permite a las autoridades organizar medidas de seguridad sin restringir el derecho. La opción correcta es A, que establece este requisito de comunicación.</t>
  </si>
  <si>
    <t xml:space="preserve">Sí </t>
  </si>
  <si>
    <t xml:space="preserve">Depende de la hora del acontecimiento </t>
  </si>
  <si>
    <t xml:space="preserve">Depende del número de reunidos </t>
  </si>
  <si>
    <t xml:space="preserve">¿Se exige comunicación previa a la autoridad para celebrar reuniones y manifestaciones en lugares de tránsito público?: </t>
  </si>
  <si>
    <r>
      <t>Los principios reconocidos en el Capítulo 3º (Título I) de la Constitución, ¿podrán ser alegados ante la Jurisdicción ordinaria?:</t>
    </r>
    <r>
      <rPr>
        <sz val="11"/>
        <color theme="1"/>
        <rFont val="Calibri"/>
        <family val="2"/>
        <scheme val="minor"/>
      </rPr>
      <t xml:space="preserve"> La respuesta correcta es </t>
    </r>
    <r>
      <rPr>
        <b/>
        <sz val="11"/>
        <color theme="1"/>
        <rFont val="Calibri"/>
        <family val="2"/>
        <scheme val="minor"/>
      </rPr>
      <t>C (Sí, de acuerdo con lo que dispongan las leyes que los desarrollen)</t>
    </r>
    <r>
      <rPr>
        <sz val="11"/>
        <color theme="1"/>
        <rFont val="Calibri"/>
        <family val="2"/>
        <scheme val="minor"/>
      </rPr>
      <t xml:space="preserve">, ya que el artículo 53 de la Constitución permite alegar los principios del Capítulo 3º ante la jurisdicción ordinaria siempre que esté previsto en las leyes que los desarrollan. </t>
    </r>
    <r>
      <rPr>
        <b/>
        <sz val="11"/>
        <color theme="1"/>
        <rFont val="Calibri"/>
        <family val="2"/>
        <scheme val="minor"/>
      </rPr>
      <t>A (No)</t>
    </r>
    <r>
      <rPr>
        <sz val="11"/>
        <color theme="1"/>
        <rFont val="Calibri"/>
        <family val="2"/>
        <scheme val="minor"/>
      </rPr>
      <t xml:space="preserve"> es incorrecta, pues en ciertos casos los principios sí pueden ser alegados. </t>
    </r>
    <r>
      <rPr>
        <b/>
        <sz val="11"/>
        <color theme="1"/>
        <rFont val="Calibri"/>
        <family val="2"/>
        <scheme val="minor"/>
      </rPr>
      <t>B (Sí, en todo caso)</t>
    </r>
    <r>
      <rPr>
        <sz val="11"/>
        <color theme="1"/>
        <rFont val="Calibri"/>
        <family val="2"/>
        <scheme val="minor"/>
      </rPr>
      <t xml:space="preserve"> es incorrecta, ya que la posibilidad de alegar depende de la regulación específica en las leyes. </t>
    </r>
    <r>
      <rPr>
        <b/>
        <sz val="11"/>
        <color theme="1"/>
        <rFont val="Calibri"/>
        <family val="2"/>
        <scheme val="minor"/>
      </rPr>
      <t>D (Sí, siempre que no sean respetados por los poderes públicos)</t>
    </r>
    <r>
      <rPr>
        <sz val="11"/>
        <color theme="1"/>
        <rFont val="Calibri"/>
        <family val="2"/>
        <scheme val="minor"/>
      </rPr>
      <t xml:space="preserve"> es incorrecta, porque esta situación no garantiza automáticamente el derecho a alegar ante la jurisdicción ordinaria.</t>
    </r>
  </si>
  <si>
    <t xml:space="preserve">Sí, de acuerdo con lo que dispongan las leyes que los desarrollen </t>
  </si>
  <si>
    <t xml:space="preserve">Sí, siempre que no sean respetados por los po deres públicos </t>
  </si>
  <si>
    <t xml:space="preserve">Sí, en todo caso </t>
  </si>
  <si>
    <t xml:space="preserve">Los principios reconocidos en el Capítulo 3º (Tí tulo I) de la Constitución, ¿podrán ser alegados ante la Jurisdicción ordinaria?: </t>
  </si>
  <si>
    <r>
      <t>¿Qué derecho podrá ser suspendido cuando se acuerde la declaración del estado de excepción o de sitio?:</t>
    </r>
    <r>
      <rPr>
        <sz val="11"/>
        <color theme="1"/>
        <rFont val="Calibri"/>
        <family val="2"/>
        <scheme val="minor"/>
      </rPr>
      <t xml:space="preserve"> La respuesta correcta es </t>
    </r>
    <r>
      <rPr>
        <b/>
        <sz val="11"/>
        <color theme="1"/>
        <rFont val="Calibri"/>
        <family val="2"/>
        <scheme val="minor"/>
      </rPr>
      <t>D (Todos los derechos anteriores pueden ser suspendidos)</t>
    </r>
    <r>
      <rPr>
        <sz val="11"/>
        <color theme="1"/>
        <rFont val="Calibri"/>
        <family val="2"/>
        <scheme val="minor"/>
      </rPr>
      <t xml:space="preserve">, conforme al artículo 55 de la Constitución Española, que permite la suspensión de ciertos derechos como la libertad, la seguridad y la inviolabilidad del domicilio durante el estado de excepción o sitio, siempre bajo las condiciones y límites establecidos por la ley. </t>
    </r>
    <r>
      <rPr>
        <b/>
        <sz val="11"/>
        <color theme="1"/>
        <rFont val="Calibri"/>
        <family val="2"/>
        <scheme val="minor"/>
      </rPr>
      <t>A (Derecho a la libertad)</t>
    </r>
    <r>
      <rPr>
        <sz val="11"/>
        <color theme="1"/>
        <rFont val="Calibri"/>
        <family val="2"/>
        <scheme val="minor"/>
      </rPr>
      <t xml:space="preserve"> es correcta pero incompleta, ya que se pueden suspender otros derechos. </t>
    </r>
    <r>
      <rPr>
        <b/>
        <sz val="11"/>
        <color theme="1"/>
        <rFont val="Calibri"/>
        <family val="2"/>
        <scheme val="minor"/>
      </rPr>
      <t>B (Derecho a la seguridad)</t>
    </r>
    <r>
      <rPr>
        <sz val="11"/>
        <color theme="1"/>
        <rFont val="Calibri"/>
        <family val="2"/>
        <scheme val="minor"/>
      </rPr>
      <t xml:space="preserve"> también es correcta pero limitada. </t>
    </r>
    <r>
      <rPr>
        <b/>
        <sz val="11"/>
        <color theme="1"/>
        <rFont val="Calibri"/>
        <family val="2"/>
        <scheme val="minor"/>
      </rPr>
      <t>C (Derecho a la inviolabilidad del domicilio)</t>
    </r>
    <r>
      <rPr>
        <sz val="11"/>
        <color theme="1"/>
        <rFont val="Calibri"/>
        <family val="2"/>
        <scheme val="minor"/>
      </rPr>
      <t xml:space="preserve"> es igualmente correcta, pero insuficiente para abarcar todos los derechos que pueden ser suspendidos en este contexto.</t>
    </r>
  </si>
  <si>
    <t>Todos los derechos anteriores pueden ser sus pendidos</t>
  </si>
  <si>
    <t xml:space="preserve">Derecho a la inviolabilidad del domicilio  </t>
  </si>
  <si>
    <t xml:space="preserve">Derecho a la seguridad </t>
  </si>
  <si>
    <t xml:space="preserve">Derecho a la libertad </t>
  </si>
  <si>
    <t xml:space="preserve">¿Qué derecho podrá ser suspendido cuando se acuerde la declaración del estado de excepción o de sitio?: </t>
  </si>
  <si>
    <t>La opción correcta es la D porque la Constitución Española establece que el estado de sitio será declarado por la mayoría absoluta del Congreso de los Diputados, a propuesta exclusiva del Gobierno. Las opciones A, B y C son incorrectas, ya que no reflejan el proceso constitucionalmente establecido.</t>
  </si>
  <si>
    <r>
      <t>La estructura interna y funcionamiento de las organizaciones profesionales deberán ser:</t>
    </r>
    <r>
      <rPr>
        <sz val="11"/>
        <color theme="1"/>
        <rFont val="Calibri"/>
        <family val="2"/>
        <scheme val="minor"/>
      </rPr>
      <t xml:space="preserve"> La respuesta correcta es </t>
    </r>
    <r>
      <rPr>
        <b/>
        <sz val="11"/>
        <color theme="1"/>
        <rFont val="Calibri"/>
        <family val="2"/>
        <scheme val="minor"/>
      </rPr>
      <t>B (Democráticos)</t>
    </r>
    <r>
      <rPr>
        <sz val="11"/>
        <color theme="1"/>
        <rFont val="Calibri"/>
        <family val="2"/>
        <scheme val="minor"/>
      </rPr>
      <t xml:space="preserve">, de acuerdo con el artículo 52 de la Constitución Española, que establece que la organización interna y el funcionamiento de las organizaciones profesionales deben ser democráticos para asegurar la representación justa de sus miembros. </t>
    </r>
    <r>
      <rPr>
        <b/>
        <sz val="11"/>
        <color theme="1"/>
        <rFont val="Calibri"/>
        <family val="2"/>
        <scheme val="minor"/>
      </rPr>
      <t>A (Públicos)</t>
    </r>
    <r>
      <rPr>
        <sz val="11"/>
        <color theme="1"/>
        <rFont val="Calibri"/>
        <family val="2"/>
        <scheme val="minor"/>
      </rPr>
      <t xml:space="preserve"> es incorrecta, ya que no se especifica que la estructura deba ser pública. </t>
    </r>
    <r>
      <rPr>
        <b/>
        <sz val="11"/>
        <color theme="1"/>
        <rFont val="Calibri"/>
        <family val="2"/>
        <scheme val="minor"/>
      </rPr>
      <t>C (Flexibles)</t>
    </r>
    <r>
      <rPr>
        <sz val="11"/>
        <color theme="1"/>
        <rFont val="Calibri"/>
        <family val="2"/>
        <scheme val="minor"/>
      </rPr>
      <t xml:space="preserve"> es incorrecta, porque la Constitución no menciona flexibilidad como un requisito. </t>
    </r>
    <r>
      <rPr>
        <b/>
        <sz val="11"/>
        <color theme="1"/>
        <rFont val="Calibri"/>
        <family val="2"/>
        <scheme val="minor"/>
      </rPr>
      <t>D (Orgánicos)</t>
    </r>
    <r>
      <rPr>
        <sz val="11"/>
        <color theme="1"/>
        <rFont val="Calibri"/>
        <family val="2"/>
        <scheme val="minor"/>
      </rPr>
      <t xml:space="preserve"> es incorrecta, pues la organización "orgánica" no es una condición constitucional en este contexto.</t>
    </r>
  </si>
  <si>
    <t xml:space="preserve">Democráticos </t>
  </si>
  <si>
    <t xml:space="preserve">Orgánicos </t>
  </si>
  <si>
    <t xml:space="preserve">Flexibles </t>
  </si>
  <si>
    <t xml:space="preserve">Públicos </t>
  </si>
  <si>
    <t xml:space="preserve">La estructura interna y funcionamiento de las organizaciones profesionales deberán ser: </t>
  </si>
  <si>
    <r>
      <t>Los poderes públicos promoverán las condiciones para la participación libre y eficaz de la juventud en el desarrollo:</t>
    </r>
    <r>
      <rPr>
        <sz val="11"/>
        <color theme="1"/>
        <rFont val="Calibri"/>
        <family val="2"/>
        <scheme val="minor"/>
      </rPr>
      <t xml:space="preserve"> La respuesta correcta es </t>
    </r>
    <r>
      <rPr>
        <b/>
        <sz val="11"/>
        <color theme="1"/>
        <rFont val="Calibri"/>
        <family val="2"/>
        <scheme val="minor"/>
      </rPr>
      <t>D (Político, social, económico y cultural)</t>
    </r>
    <r>
      <rPr>
        <sz val="11"/>
        <color theme="1"/>
        <rFont val="Calibri"/>
        <family val="2"/>
        <scheme val="minor"/>
      </rPr>
      <t xml:space="preserve">, como establece el artículo 48 de la Constitución Española, que busca una participación activa de la juventud en todas estas áreas para asegurar un desarrollo integral en la sociedad. </t>
    </r>
    <r>
      <rPr>
        <b/>
        <sz val="11"/>
        <color theme="1"/>
        <rFont val="Calibri"/>
        <family val="2"/>
        <scheme val="minor"/>
      </rPr>
      <t>A (Político)</t>
    </r>
    <r>
      <rPr>
        <sz val="11"/>
        <color theme="1"/>
        <rFont val="Calibri"/>
        <family val="2"/>
        <scheme val="minor"/>
      </rPr>
      <t xml:space="preserve"> es incorrecta, ya que, aunque la participación política es importante, la Constitución incluye también las dimensiones social, económica y cultural. </t>
    </r>
    <r>
      <rPr>
        <b/>
        <sz val="11"/>
        <color theme="1"/>
        <rFont val="Calibri"/>
        <family val="2"/>
        <scheme val="minor"/>
      </rPr>
      <t>B (Político y social)</t>
    </r>
    <r>
      <rPr>
        <sz val="11"/>
        <color theme="1"/>
        <rFont val="Calibri"/>
        <family val="2"/>
        <scheme val="minor"/>
      </rPr>
      <t xml:space="preserve"> es incorrecta, pues no menciona los aspectos económico y cultural. </t>
    </r>
    <r>
      <rPr>
        <b/>
        <sz val="11"/>
        <color theme="1"/>
        <rFont val="Calibri"/>
        <family val="2"/>
        <scheme val="minor"/>
      </rPr>
      <t>C (Político, social y económico)</t>
    </r>
    <r>
      <rPr>
        <sz val="11"/>
        <color theme="1"/>
        <rFont val="Calibri"/>
        <family val="2"/>
        <scheme val="minor"/>
      </rPr>
      <t xml:space="preserve"> también es incorrecta, ya que omite el componente cultural que la Constitución considera esencial.</t>
    </r>
  </si>
  <si>
    <t xml:space="preserve">Político, social, económico y cultural </t>
  </si>
  <si>
    <t xml:space="preserve">Político, social y económico </t>
  </si>
  <si>
    <t xml:space="preserve">Político y social </t>
  </si>
  <si>
    <t xml:space="preserve">Político </t>
  </si>
  <si>
    <t xml:space="preserve">Los poderes públicos promoverán las condicio nes para la participación libre y eficaz de la juventud en el desarrollo: </t>
  </si>
  <si>
    <r>
      <t>En relación con las investigaciones correspondientes a la actuación de bandas armadas o elementos terroristas, no puede suspenderse para personas determinadas:</t>
    </r>
    <r>
      <rPr>
        <sz val="11"/>
        <color theme="1"/>
        <rFont val="Calibri"/>
        <family val="2"/>
        <scheme val="minor"/>
      </rPr>
      <t xml:space="preserve"> La respuesta correcta es </t>
    </r>
    <r>
      <rPr>
        <b/>
        <sz val="11"/>
        <color theme="1"/>
        <rFont val="Calibri"/>
        <family val="2"/>
        <scheme val="minor"/>
      </rPr>
      <t>B (La duración máxima de la detención preventiva)</t>
    </r>
    <r>
      <rPr>
        <sz val="11"/>
        <color theme="1"/>
        <rFont val="Calibri"/>
        <family val="2"/>
        <scheme val="minor"/>
      </rPr>
      <t xml:space="preserve">, de acuerdo con el artículo 55 de la Constitución Española, que establece que, en investigaciones relacionadas con terrorismo, la suspensión de ciertos derechos es posible, pero con límites, entre ellos la duración de la detención preventiva. </t>
    </r>
    <r>
      <rPr>
        <b/>
        <sz val="11"/>
        <color theme="1"/>
        <rFont val="Calibri"/>
        <family val="2"/>
        <scheme val="minor"/>
      </rPr>
      <t>A (La libertad de residencia)</t>
    </r>
    <r>
      <rPr>
        <sz val="11"/>
        <color theme="1"/>
        <rFont val="Calibri"/>
        <family val="2"/>
        <scheme val="minor"/>
      </rPr>
      <t xml:space="preserve"> es incorrecta, ya que la libertad de residencia sí puede ser suspendida en ciertos casos de emergencia. </t>
    </r>
    <r>
      <rPr>
        <b/>
        <sz val="11"/>
        <color theme="1"/>
        <rFont val="Calibri"/>
        <family val="2"/>
        <scheme val="minor"/>
      </rPr>
      <t>C (El secreto de las comunicaciones)</t>
    </r>
    <r>
      <rPr>
        <sz val="11"/>
        <color theme="1"/>
        <rFont val="Calibri"/>
        <family val="2"/>
        <scheme val="minor"/>
      </rPr>
      <t xml:space="preserve"> es incorrecta, pues el secreto de las comunicaciones puede suspenderse en investigaciones de terrorismo. </t>
    </r>
    <r>
      <rPr>
        <b/>
        <sz val="11"/>
        <color theme="1"/>
        <rFont val="Calibri"/>
        <family val="2"/>
        <scheme val="minor"/>
      </rPr>
      <t>D (La inviolabilidad del domicilio)</t>
    </r>
    <r>
      <rPr>
        <sz val="11"/>
        <color theme="1"/>
        <rFont val="Calibri"/>
        <family val="2"/>
        <scheme val="minor"/>
      </rPr>
      <t xml:space="preserve"> también es incorrecta, ya que este derecho puede ser suspendido en el contexto de investigaciones sobre terrorismo.</t>
    </r>
  </si>
  <si>
    <t xml:space="preserve">La libertad de residencia </t>
  </si>
  <si>
    <t xml:space="preserve">La inviolabilidad del domicilio </t>
  </si>
  <si>
    <t xml:space="preserve">El secreto de las comunicaciones </t>
  </si>
  <si>
    <t xml:space="preserve">La duración máxima de la detención preventiva </t>
  </si>
  <si>
    <t xml:space="preserve">En relación con las investigaciones correspon dientes a la actuación de bandas armadas o elemen tos terroristas, no puede suspenderse para personas determinadas: </t>
  </si>
  <si>
    <t>La opción B para la estructura de los colegios profesionales es correcta, ya que deben ser democráticos según la Constitución. La opción A es incorrecta porque la publicidad no es un requisito. Las opciones C y D también son incorrectas ya que no representan las características requeridas por la ley.</t>
  </si>
  <si>
    <t xml:space="preserve">La estructura interna y el funcionamiento de los Colegios profesionales deberán ser: </t>
  </si>
  <si>
    <t>La opción correcta es la B, ya que las relaciones entre el Poder Ejecutivo y el Poder Legislativo se regulan en el Título III de la Constitución Española, que abarca las funciones y competencias de ambos poderes en su relación mutua. Las opciones A, C y D son incorrectas porque asignan esta relación a otros títulos.</t>
  </si>
  <si>
    <t>La opción correcta es la C, ya que el artículo 14 establece la igualdad de los españoles ante la ley como un derecho fundamental. Las opciones A, B y D son incorrectas porque omiten o distorsionan el carácter fundamental de este derecho y su protección específica en la Constitución.</t>
  </si>
  <si>
    <t>(C) "Los profesores, los padres y, en su caso, los alumnos" es correcta, ya que la gestión de los centros financiados con fondos públicos incluye a estos grupos. (A) "Los profesores" y (B) "Los profesores y los padres" son incompletas porque omiten a los alumnos. (D) "Los profesores, los padres y, en todo caso, los alumnos" es incorrecta porque los alumnos solo participan "en su caso".</t>
  </si>
  <si>
    <t xml:space="preserve">Los profesores, los padres y, en su caso, los alumnos </t>
  </si>
  <si>
    <t xml:space="preserve">Los profesores, los padres y, en todo caso, los alumnos </t>
  </si>
  <si>
    <t xml:space="preserve">Los profesores y los padres </t>
  </si>
  <si>
    <t xml:space="preserve">Los profesores </t>
  </si>
  <si>
    <t xml:space="preserve">¿Quiénes intervendrán en el control y gestión de todos los centros sostenidos por la Administración con fondos públicos?: </t>
  </si>
  <si>
    <r>
      <t>Los poderes públicos promoverán las condiciones favorables:</t>
    </r>
    <r>
      <rPr>
        <sz val="11"/>
        <color theme="1"/>
        <rFont val="Calibri"/>
        <family val="2"/>
        <scheme val="minor"/>
      </rPr>
      <t xml:space="preserve"> La respuesta correcta es </t>
    </r>
    <r>
      <rPr>
        <b/>
        <sz val="11"/>
        <color theme="1"/>
        <rFont val="Calibri"/>
        <family val="2"/>
        <scheme val="minor"/>
      </rPr>
      <t>D (Todas las respuestas anteriores son correctas)</t>
    </r>
    <r>
      <rPr>
        <sz val="11"/>
        <color theme="1"/>
        <rFont val="Calibri"/>
        <family val="2"/>
        <scheme val="minor"/>
      </rPr>
      <t xml:space="preserve">, ya que el artículo 40 de la Constitución Española establece que los poderes públicos deben promover condiciones favorables para el progreso social y económico, una distribución regional y personal equitativa de la renta, y el pleno empleo. </t>
    </r>
    <r>
      <rPr>
        <b/>
        <sz val="11"/>
        <color theme="1"/>
        <rFont val="Calibri"/>
        <family val="2"/>
        <scheme val="minor"/>
      </rPr>
      <t>A (Para el progreso social y económico)</t>
    </r>
    <r>
      <rPr>
        <sz val="11"/>
        <color theme="1"/>
        <rFont val="Calibri"/>
        <family val="2"/>
        <scheme val="minor"/>
      </rPr>
      <t xml:space="preserve"> es correcta, pero no incluye todos los elementos necesarios. </t>
    </r>
    <r>
      <rPr>
        <b/>
        <sz val="11"/>
        <color theme="1"/>
        <rFont val="Calibri"/>
        <family val="2"/>
        <scheme val="minor"/>
      </rPr>
      <t>B (Para una distribución de la renta regional más equitativa)</t>
    </r>
    <r>
      <rPr>
        <sz val="11"/>
        <color theme="1"/>
        <rFont val="Calibri"/>
        <family val="2"/>
        <scheme val="minor"/>
      </rPr>
      <t xml:space="preserve"> también es correcta, pero se queda corta al no mencionar el progreso social y económico. </t>
    </r>
    <r>
      <rPr>
        <b/>
        <sz val="11"/>
        <color theme="1"/>
        <rFont val="Calibri"/>
        <family val="2"/>
        <scheme val="minor"/>
      </rPr>
      <t>C (Para una distribución de la renta personal más equitativa)</t>
    </r>
    <r>
      <rPr>
        <sz val="11"/>
        <color theme="1"/>
        <rFont val="Calibri"/>
        <family val="2"/>
        <scheme val="minor"/>
      </rPr>
      <t xml:space="preserve"> es correcta en sí misma, pero es solo una parte de las responsabilidades que la Constitución asigna a los poderes públicos.</t>
    </r>
  </si>
  <si>
    <t xml:space="preserve">Para una distribución de la renta personal más equitativa </t>
  </si>
  <si>
    <t xml:space="preserve">Para una distribución de la renta regional más equitativa </t>
  </si>
  <si>
    <t xml:space="preserve">Para el progreso social y económico  </t>
  </si>
  <si>
    <t xml:space="preserve">Los poderes públicos promoverán las condicio nes favorables: </t>
  </si>
  <si>
    <t>La opción correcta es la D porque la suspensión de derechos y libertades se regula en el Capítulo V del Título I de la Constitución Española, que abarca las situaciones de suspensión en casos excepcionales. Las opciones A, B y C son incorrectas porque no señalan la ubicación precisa.</t>
  </si>
  <si>
    <r>
      <t>El reconocimiento, el respeto y la protección de los principios reconocidos en el Capítulo 3º (Título I) de la Constitución informará:</t>
    </r>
    <r>
      <rPr>
        <sz val="11"/>
        <color theme="1"/>
        <rFont val="Calibri"/>
        <family val="2"/>
        <scheme val="minor"/>
      </rPr>
      <t xml:space="preserve"> La respuesta correcta es </t>
    </r>
    <r>
      <rPr>
        <b/>
        <sz val="11"/>
        <color theme="1"/>
        <rFont val="Calibri"/>
        <family val="2"/>
        <scheme val="minor"/>
      </rPr>
      <t>D (Todas las contestaciones anteriores son correctas)</t>
    </r>
    <r>
      <rPr>
        <sz val="11"/>
        <color theme="1"/>
        <rFont val="Calibri"/>
        <family val="2"/>
        <scheme val="minor"/>
      </rPr>
      <t xml:space="preserve">, ya que el artículo 53 de la Constitución establece que estos principios deben informar la legislación positiva, la práctica judicial y la actuación de los poderes públicos, reflejando así un compromiso amplio con estos principios en todas las esferas de la administración. </t>
    </r>
    <r>
      <rPr>
        <b/>
        <sz val="11"/>
        <color theme="1"/>
        <rFont val="Calibri"/>
        <family val="2"/>
        <scheme val="minor"/>
      </rPr>
      <t>A (La legislación positiva)</t>
    </r>
    <r>
      <rPr>
        <sz val="11"/>
        <color theme="1"/>
        <rFont val="Calibri"/>
        <family val="2"/>
        <scheme val="minor"/>
      </rPr>
      <t xml:space="preserve"> es correcta, pero incompleta al no incluir la práctica judicial ni la actuación de los poderes públicos. </t>
    </r>
    <r>
      <rPr>
        <b/>
        <sz val="11"/>
        <color theme="1"/>
        <rFont val="Calibri"/>
        <family val="2"/>
        <scheme val="minor"/>
      </rPr>
      <t>B (La práctica judicial)</t>
    </r>
    <r>
      <rPr>
        <sz val="11"/>
        <color theme="1"/>
        <rFont val="Calibri"/>
        <family val="2"/>
        <scheme val="minor"/>
      </rPr>
      <t xml:space="preserve"> también es correcta, pero limitada. </t>
    </r>
    <r>
      <rPr>
        <b/>
        <sz val="11"/>
        <color theme="1"/>
        <rFont val="Calibri"/>
        <family val="2"/>
        <scheme val="minor"/>
      </rPr>
      <t>C (La actuación de los poderes públicos)</t>
    </r>
    <r>
      <rPr>
        <sz val="11"/>
        <color theme="1"/>
        <rFont val="Calibri"/>
        <family val="2"/>
        <scheme val="minor"/>
      </rPr>
      <t xml:space="preserve"> es correcta, pero no cubre todos los aspectos señalados en la Constitución.</t>
    </r>
  </si>
  <si>
    <t xml:space="preserve">Todas las contestaciones anteriores son correc tas </t>
  </si>
  <si>
    <t xml:space="preserve">La actuación de los poderes públicos </t>
  </si>
  <si>
    <t xml:space="preserve">La práctica judicial </t>
  </si>
  <si>
    <t xml:space="preserve">La legislación positiva </t>
  </si>
  <si>
    <t xml:space="preserve">El reconocimiento, el respeto y la protección de los principios reconocidos en el Capítulo 3º (Título I) de la Constitución informará: </t>
  </si>
  <si>
    <t>La opción correcta es la A porque el artículo 14 de la Constitución Española establece que no se podrá discriminar a ninguna persona por razones de nacimiento, raza, sexo, religión, opinión u otras condiciones o circunstancias personales o sociales. Las opciones B, C y D son incorrectas porque introducen términos o especificaciones que no se encuentran en el artículo.</t>
  </si>
  <si>
    <r>
      <t>Según el artículo 14 de la Constitución Española de 1978, los españoles son iguales ante la ley, sin que pueda prevalecer discriminación alguna:</t>
    </r>
    <r>
      <rPr>
        <sz val="11"/>
        <color theme="1"/>
        <rFont val="Calibri"/>
        <family val="2"/>
        <scheme val="minor"/>
      </rPr>
      <t xml:space="preserve"> La respuesta correcta es </t>
    </r>
    <r>
      <rPr>
        <b/>
        <sz val="11"/>
        <color theme="1"/>
        <rFont val="Calibri"/>
        <family val="2"/>
        <scheme val="minor"/>
      </rPr>
      <t>C (Por razón de nacimiento, raza, sexo, religión, opinión o cualquier otra condición o circunstancia personal o social)</t>
    </r>
    <r>
      <rPr>
        <sz val="11"/>
        <color theme="1"/>
        <rFont val="Calibri"/>
        <family val="2"/>
        <scheme val="minor"/>
      </rPr>
      <t xml:space="preserve">, conforme al artículo 14 de la Constitución, que especifica estas razones de igualdad y no discriminación. </t>
    </r>
    <r>
      <rPr>
        <b/>
        <sz val="11"/>
        <color theme="1"/>
        <rFont val="Calibri"/>
        <family val="2"/>
        <scheme val="minor"/>
      </rPr>
      <t>A (Por razón de nacimiento, origen racial o étnico, sexo, religión, convicción u opinión, edad, discapacidad, orientación o identidad sexual, expresión de género, enfermedad o condición de salud, estado serológico y/o predisposición genética a sufrir patologías y trastornos, lengua, situación socioeconómica, o cualquier otra condición o circunstancia personal o social)</t>
    </r>
    <r>
      <rPr>
        <sz val="11"/>
        <color theme="1"/>
        <rFont val="Calibri"/>
        <family val="2"/>
        <scheme val="minor"/>
      </rPr>
      <t xml:space="preserve"> es incorrecta, ya que es una enumeración mucho más amplia que la recogida en el texto constitucional. </t>
    </r>
    <r>
      <rPr>
        <b/>
        <sz val="11"/>
        <color theme="1"/>
        <rFont val="Calibri"/>
        <family val="2"/>
        <scheme val="minor"/>
      </rPr>
      <t>B (Sin perjuicio de los regímenes específicos más favorables establecidos en la normativa estatal o autonómica por razón de las distintas causas de discriminación previstas)</t>
    </r>
    <r>
      <rPr>
        <sz val="11"/>
        <color theme="1"/>
        <rFont val="Calibri"/>
        <family val="2"/>
        <scheme val="minor"/>
      </rPr>
      <t xml:space="preserve"> es incorrecta, ya que el artículo no incluye esta mención sobre regímenes específicos. </t>
    </r>
    <r>
      <rPr>
        <b/>
        <sz val="11"/>
        <color theme="1"/>
        <rFont val="Calibri"/>
        <family val="2"/>
        <scheme val="minor"/>
      </rPr>
      <t>D (A excepción de la diferencia de trato basada en alguna de las causas previstas en la ley derivada de una disposición, conducta, acto, criterio o práctica que pueda justificarse objetivamente por una finalidad legítima y como medio adecuado, necesario y proporcionado para alcanzarla)</t>
    </r>
    <r>
      <rPr>
        <sz val="11"/>
        <color theme="1"/>
        <rFont val="Calibri"/>
        <family val="2"/>
        <scheme val="minor"/>
      </rPr>
      <t xml:space="preserve"> es incorrecta, pues no refleja el principio directo de igualdad y no discriminación del artículo 14.</t>
    </r>
  </si>
  <si>
    <t>Por razón de nacimiento, raza, sexo, religión, opinión o cualquier otra condición o circunstancia  personal o social. </t>
  </si>
  <si>
    <t>A excepción de la diferencia de trato basada en alguna de las causas previstas en la ley derivada de  una disposición, conducta, acto, criterio o práctica que pueda justificarse objetivamente por una  finalidad legítima y como medio adecuado, necesario y proporcionado para alcanzarla. </t>
  </si>
  <si>
    <t>Sin perjuicio de los regímenes específicos más favorables establecidos en la normativa estatal o  autonómica por razón de las distintas causas de discriminación previstas. </t>
  </si>
  <si>
    <t>Por razón de nacimiento, origen racial o étnico, sexo, religión, convicción u opinión, edad,  discapacidad, orientación o identidad sexual, expresión de género, enfermedad o condición de  salud, estado serológico y/o predisposición genética a sufrir patologías y trastornos, lengua,  situación socioeconómica, o cualquier otra condición o circunstancia personal o social. </t>
  </si>
  <si>
    <t>*Según el artículo 14 de la Constitución Española de 1978, los españoles son iguales ante la ley, sin que pueda  prevalecer discriminación alguna:  </t>
  </si>
  <si>
    <t>Las normas relativas a derechos fundamentales deben interpretarse de acuerdo con los tratados internacionales sobre las mismas materias ratificados por España y la Declaración Universal de Derechos Humanos. La opción D es incorrecta porque la Constitución española sí especifica que se deben considerar los tratados internacionales y la Declaración Universal. La opción correcta es A.</t>
  </si>
  <si>
    <t xml:space="preserve">Se interpretarán de acuerdo con todos los ins trumentos citados </t>
  </si>
  <si>
    <t xml:space="preserve">Los acuerdos internacionales sobre las mismas materias ratificados por España </t>
  </si>
  <si>
    <t xml:space="preserve">Los tratados internacionales sobre las mismas materias ratificados por España </t>
  </si>
  <si>
    <t>La Declaración Universal de Derechos Humanos</t>
  </si>
  <si>
    <t xml:space="preserve">Las normas relativas a los derechos fundamenta les y a las libertades que la Constitución reconoce no se interpretarán de conformidad con:  </t>
  </si>
  <si>
    <r>
      <t>Los poderes públicos regularán la utilización del suelo de acuerdo con el interés general para impedir:</t>
    </r>
    <r>
      <rPr>
        <sz val="11"/>
        <color theme="1"/>
        <rFont val="Calibri"/>
        <family val="2"/>
        <scheme val="minor"/>
      </rPr>
      <t xml:space="preserve"> La respuesta correcta es </t>
    </r>
    <r>
      <rPr>
        <b/>
        <sz val="11"/>
        <color theme="1"/>
        <rFont val="Calibri"/>
        <family val="2"/>
        <scheme val="minor"/>
      </rPr>
      <t>C (La especulación)</t>
    </r>
    <r>
      <rPr>
        <sz val="11"/>
        <color theme="1"/>
        <rFont val="Calibri"/>
        <family val="2"/>
        <scheme val="minor"/>
      </rPr>
      <t xml:space="preserve">, tal como indica el artículo 47 de la Constitución Española, que establece que los poderes públicos deben regular el uso del suelo para evitar la especulación y garantizar que se use en beneficio de la comunidad. </t>
    </r>
    <r>
      <rPr>
        <b/>
        <sz val="11"/>
        <color theme="1"/>
        <rFont val="Calibri"/>
        <family val="2"/>
        <scheme val="minor"/>
      </rPr>
      <t>A (La construcción ilegal)</t>
    </r>
    <r>
      <rPr>
        <sz val="11"/>
        <color theme="1"/>
        <rFont val="Calibri"/>
        <family val="2"/>
        <scheme val="minor"/>
      </rPr>
      <t xml:space="preserve"> es incorrecta, ya que, aunque se combate, la regulación se orienta principalmente contra la especulación. </t>
    </r>
    <r>
      <rPr>
        <b/>
        <sz val="11"/>
        <color theme="1"/>
        <rFont val="Calibri"/>
        <family val="2"/>
        <scheme val="minor"/>
      </rPr>
      <t>B (El urbanismo salvaje)</t>
    </r>
    <r>
      <rPr>
        <sz val="11"/>
        <color theme="1"/>
        <rFont val="Calibri"/>
        <family val="2"/>
        <scheme val="minor"/>
      </rPr>
      <t xml:space="preserve"> es incorrecta, pues no es una mención directa en el artículo. </t>
    </r>
    <r>
      <rPr>
        <b/>
        <sz val="11"/>
        <color theme="1"/>
        <rFont val="Calibri"/>
        <family val="2"/>
        <scheme val="minor"/>
      </rPr>
      <t>D (El enriquecimiento injusto)</t>
    </r>
    <r>
      <rPr>
        <sz val="11"/>
        <color theme="1"/>
        <rFont val="Calibri"/>
        <family val="2"/>
        <scheme val="minor"/>
      </rPr>
      <t xml:space="preserve"> también es incorrecta, ya que aunque se busca un uso justo del suelo, la especulación es la causa principal que se menciona.</t>
    </r>
  </si>
  <si>
    <t xml:space="preserve">La especulación </t>
  </si>
  <si>
    <t xml:space="preserve">El enriquecimiento injusto </t>
  </si>
  <si>
    <t xml:space="preserve">El urbanismo salvaje </t>
  </si>
  <si>
    <t xml:space="preserve">La construcción ilegal </t>
  </si>
  <si>
    <t xml:space="preserve">Los poderes públicos regularán la utilización del suelo de acuerdo con el interés general para impedir: </t>
  </si>
  <si>
    <t>La opción correcta es la C porque, según el artículo 10 de la Constitución Española, las normas relativas a los derechos fundamentales deben interpretarse conforme a la Declaración Universal de Derechos Humanos y los tratados y acuerdos internacionales ratificados por España. Las opciones A y B son parcialmente correctas, pero solo la opción C abarca ambas interpretaciones. La opción D es incorrecta.</t>
  </si>
  <si>
    <t>Los poderes públicos mantendrán relaciones de cooperación con la Iglesia Católica y las demás confesiones inscritas en los registros correspondientes. Esto garantiza que las confesiones religiosas reconocidas puedan colaborar con el Estado en diversas áreas. Las opciones A, B y C son incorrectas, y la opción correcta es D.</t>
  </si>
  <si>
    <t xml:space="preserve">La Iglesia Católica y las demás confesiones </t>
  </si>
  <si>
    <t xml:space="preserve">La Iglesia Católica exclusivamente </t>
  </si>
  <si>
    <t xml:space="preserve">Las confesiones inscritas en los Registros co rrespondientes </t>
  </si>
  <si>
    <t xml:space="preserve">La Iglesia Católica y Evangelista </t>
  </si>
  <si>
    <t xml:space="preserve">En materia de creencias religiosas, los poderes públicos mantendrán relaciones de cooperación con: </t>
  </si>
  <si>
    <t>La opción correcta es la A porque el artículo 32 de la Constitución Española establece que la ley regulará las formas de matrimonio. Las opciones B, C y D son incorrectas, ya que omiten la regulación establecida por ley o malinterpretan el papel de los contrayentes en la forma del matrimonio.</t>
  </si>
  <si>
    <t>La opción correcta es la B, ya que los derechos fundamentales se encuentran regulados en la Sección Primera del Capítulo Segundo del Título I de la Constitución Española, que abarca artículos específicos de protección de derechos. Las opciones A, C y D son incorrectas al indicar ubicaciones que no corresponden a los derechos fundamentales en el texto constitucional.</t>
  </si>
  <si>
    <t>La opción correcta es la D porque el artículo 30 de la Constitución Española establece que mediante ley se podrán regular los deberes de los ciudadanos en casos de grave riesgo, catástrofe o calamidad pública. Las opciones A, B y C son incorrectas porque no reflejan de manera precisa las disposiciones del artículo.</t>
  </si>
  <si>
    <t xml:space="preserve">Mediante ley podrán regularse los deberes de los ciudadanos en los casos de grave riesgo, catástrofe o calamidad pública.  </t>
  </si>
  <si>
    <t xml:space="preserve">Mediante ley podrán eliminarse los deberes de los ciudadanos en los casos de grave riesgo, catástrofe o calamidad pública.  </t>
  </si>
  <si>
    <t>Mediante Real Decreto podrán ser de obligado cumplimiento los deberes de los ciudadanos en los casos de grave riesgo,  catástrofe o calamidad pública</t>
  </si>
  <si>
    <t xml:space="preserve">Mediante ley podrán ser de obligado cumplimiento los deberes de los ciudadanos en los casos de grave riesgo, catástrofe o  calamidad pública.  </t>
  </si>
  <si>
    <t>En relación a los derechos y deberes de los ciudadanos, el artículo 30 de la Constitución Española indica que:</t>
  </si>
  <si>
    <t>La opción correcta es la C porque las asociaciones secretas y las paramilitares están prohibidas en la Constitución Española. Las opciones A, B y D son incorrectas ya que no cubren la totalidad de los tipos de asociaciones prohibidas.</t>
  </si>
  <si>
    <t xml:space="preserve">Las asociaciones paramilitares y las secretas.  </t>
  </si>
  <si>
    <t xml:space="preserve">Las asociaciones paramilitares, ilegales y secretas.  </t>
  </si>
  <si>
    <t xml:space="preserve">Las asociaciones ilegales y las paramilitares.  </t>
  </si>
  <si>
    <t xml:space="preserve">Las asociaciones secretas y las ilegales.  </t>
  </si>
  <si>
    <t xml:space="preserve">¿Qué asociaciones están prohibidas? </t>
  </si>
  <si>
    <t>La opción correcta es la A porque el derecho a una vivienda no es considerado un derecho fundamental en la Constitución Española, mientras que los derechos a la libertad sindical, ideológica y a la educación sí lo son. Las opciones B, C y D son incorrectas, ya que incluyen derechos con protección fundamental.</t>
  </si>
  <si>
    <t>a) Vivienda</t>
  </si>
  <si>
    <t>Educación.</t>
  </si>
  <si>
    <t xml:space="preserve">Libertad ideológica. </t>
  </si>
  <si>
    <t>Libertad sindical.</t>
  </si>
  <si>
    <t>Según la Constitución española de 1978, NO es un derecho fundamental el derecho a la:</t>
  </si>
  <si>
    <t>La opción correcta es la D porque el derecho a contraer matrimonio en plena igualdad jurídica no se considera un derecho fundamental en la Constitución Española. Los derechos a la igualdad y no discriminación, el derecho de petición y el derecho de reunión pacífica sí están reconocidos como fundamentales. Las opciones A, B y C son incorrectas, ya que incluyen derechos con protección fundamental.</t>
  </si>
  <si>
    <t>La opción correcta es la B, ya que el derecho a disfrutar de un medio ambiente adecuado se encuentra regulado en el artículo 45 de la Constitución Española, donde se establece que los poderes públicos deben velar por la conservación y mejora del medio ambiente. Las opciones A, C y D son incorrectas porque se refieren a artículos relacionados con otros derechos o temas.</t>
  </si>
  <si>
    <t>La opción correcta es la D, ya que la Constitución Española se caracteriza por ser escrita, extensa, rígida, monárquica, consensuada, democrática y derivada, aspectos que reflejan su estructura formal y su proceso de creación. Las opciones A, B y C son incorrectas porque omiten o distorsionan algunas de estas características esenciales.</t>
  </si>
  <si>
    <t>La opción correcta es la D porque el artículo 56 abre el Título II, que trata sobre la Corona en la Constitución Española. Las opciones A, B y C son incorrectas, ya que no se corresponden con el artículo que abre este título.</t>
  </si>
  <si>
    <t xml:space="preserve">Ninguna de las otras respuestas es correcta.  </t>
  </si>
  <si>
    <t xml:space="preserve">El artículo 57.  </t>
  </si>
  <si>
    <t xml:space="preserve">El artículo 54.  </t>
  </si>
  <si>
    <t xml:space="preserve">El artículo 55.  </t>
  </si>
  <si>
    <t xml:space="preserve">¿Qué artículo abre el Título II de la Constitución española de 1978? </t>
  </si>
  <si>
    <t>La opción correcta es la A porque el artículo 17.4 de la Constitución Española establece que la ley regulará un procedimiento de "habeas corpus" para asegurar la inmediata puesta a disposición judicial de toda persona detenida ilegalmente. Las opciones B, C y D son incorrectas, ya que no reflejan la especificidad de la aplicación a personas detenidas ilegalmente.</t>
  </si>
  <si>
    <t>Según el artículo 17.4 La ley regulará un procedimiento de «habeas corpus» para producir la inmediata puesta a disposición judicial de toda persona detenida ilegalmente</t>
  </si>
  <si>
    <t>Según el artículo 17.4 La ley regulará un procedimiento de «habeas corpus» para producir la inmediata puesta a disposición judicial de toda persona encausada penalmente</t>
  </si>
  <si>
    <t>Según el artículo 17.4 La ley regulará un procedimiento de «habeas corpus» para producir la inmediata puesta a disposición judicial de toda persona detenida.</t>
  </si>
  <si>
    <t>Según el artículo 17.4 La ley regulará un procedimiento de «habeas corpus» para producir la inmediata puesta a disposición judicial de toda persona detenida legalmente</t>
  </si>
  <si>
    <t>Decir la respuesta correcta</t>
  </si>
  <si>
    <t>El Estado español podrá concertar tratados de doble nacionalidad con países iberoamericanos y aquellos que hayan tenido una particular vinculación con España. Esta disposición busca mantener lazos históricos y culturales. Las opciones A, B y C solo mencionan parcialmente los países aplicables, mientras que la opción correcta D los incluye a todos.</t>
  </si>
  <si>
    <t>Con todos los países anteriores</t>
  </si>
  <si>
    <t xml:space="preserve">Con los países que tengan una particular vincu lación con España </t>
  </si>
  <si>
    <t xml:space="preserve">Con los países que hayan tenido una particular vinculación con España </t>
  </si>
  <si>
    <t xml:space="preserve">Con los países iberoamericanos </t>
  </si>
  <si>
    <t xml:space="preserve">El Estado español podrá concertar tratados de doble nacionalidad: </t>
  </si>
  <si>
    <t>La opción correcta es la D porque no existe una disposición específica en la Constitución Española que limite de manera exclusiva la irretroactividad de normas sancionadoras que limiten derechos individuales. Las opciones A, B y C son incorrectas, ya que limitan o aplican incorrectamente el principio de irretroactividad.</t>
  </si>
  <si>
    <t xml:space="preserve">Las disposiciones favorables que limiten derechos adquiridos.  </t>
  </si>
  <si>
    <t xml:space="preserve">Las normas de rango inferior a la ley que establezcan una limitación a las libertades individuales.  </t>
  </si>
  <si>
    <t xml:space="preserve">Las sancionadoras que limiten derechos individuales exclusivamente.  </t>
  </si>
  <si>
    <t xml:space="preserve">¿Qué disposiciones son irretroactivas? </t>
  </si>
  <si>
    <t>La opción correcta es la A porque, según la Constitución Española, el ejercicio de la iniciativa popular se regula mediante Ley Orgánica, dado que implica una reforma que afecta a los derechos fundamentales y libertades públicas. Las opciones B, C y D son incorrectas porque las leyes ordinarias, los decretos legislativos o las leyes de bases no son el tipo de legislación que rige este tipo de iniciativa.</t>
  </si>
  <si>
    <t>La respuesta correcta es la B porque el artículo 26 de la Constitución Española prohíbe expresamente la existencia de Tribunales de Honor en el ámbito de la Administración Civil y de las Organizaciones Profesionales, garantizando así la imparcialidad y el respeto a los derechos de los individuos en estos sectores. La opción A es incorrecta porque limita esta prohibición solo a la Administración Civil, mientras que la opción C es errónea al restringirla únicamente al ámbito militar. Finalmente, la opción D es incorrecta porque sí existe una prohibición clara de estos tribunales en la Constitución.</t>
  </si>
  <si>
    <t>La opción correcta es la C porque el artículo 16 establece que España es un Estado aconfesional, es decir, sin religión oficial. Las opciones A, B y D no reflejan esta característica.</t>
  </si>
  <si>
    <t xml:space="preserve">Estado católico.  </t>
  </si>
  <si>
    <t xml:space="preserve">Estado civil.  </t>
  </si>
  <si>
    <t xml:space="preserve">Estado aconfesional.  </t>
  </si>
  <si>
    <t xml:space="preserve">Estado laico.  </t>
  </si>
  <si>
    <t xml:space="preserve">¿Qué carácter tiene el estado español a tenor del contenido del artículo 16 de la  Constitución española de 1978? </t>
  </si>
  <si>
    <t>La opción correcta es la A porque el artículo 40 de la Constitución Española establece que los poderes públicos promoverán condiciones favorables para el progreso social y económico, en especial hacia el pleno empleo. Las opciones B, C y D son incorrectas porque no recogen el objetivo de promover el empleo y el progreso social en el marco de estabilidad económica.</t>
  </si>
  <si>
    <t>Los poderes públicos promoverán las condiciones favorables para el progreso social y económico y para una distribución de la renta regional y personal más equitativa, en el marco de una polí tica de estabilidad económica. De manera especial realizarán una política orientada al pleno empleo. </t>
  </si>
  <si>
    <t>Los poderes públicos aseguran la protección social, económica y jurídica de la familia. </t>
  </si>
  <si>
    <t>El poder ejecutivo mantendrá un régimen público de Seguridad Social para todos los ciudadanos, que garantice la asistencia y prestaciones sociales suficientes ante situaciones de necesidad,  especialmente en caso de maternidad. La asistencia y prestaciones complementarias serán libres.</t>
  </si>
  <si>
    <t>Los poderes públicos mantendrán un régimen público de Seguridad Social para todos los ciudadanos, que garantice la asistencia y prestaciones sociales suficientes ante situaciones de necesidad, especialmente en caso de desempleo. La asistencia y prestaciones complementarias serán libres. </t>
  </si>
  <si>
    <t>*El artículo 40 de la Constitución Española de 1978 establece que: </t>
  </si>
  <si>
    <t>Para el derecho a la libre elección de profesión, la opción D es correcta, ya que la Constitución garantiza este derecho junto con la promoción profesional y una remuneración adecuada. Las opciones A, B y C son incorrectas porque se centran solo en aspectos parciales y no abarcan el conjunto de derechos.</t>
  </si>
  <si>
    <t xml:space="preserve">Todas las contestaciones anteriores son ciertas </t>
  </si>
  <si>
    <t xml:space="preserve">A una remuneración suficiente para satisfacer sus necesidades y las de su familia </t>
  </si>
  <si>
    <t xml:space="preserve">A la promoción a través del trabajo </t>
  </si>
  <si>
    <t xml:space="preserve">A la libre elección de profesión u oficio </t>
  </si>
  <si>
    <t xml:space="preserve">Todos los españoles tienen el derecho: </t>
  </si>
  <si>
    <t>La libertad de cátedra es un derecho, asegurando la independencia y libertad de los docentes en su labor académica. La opción correcta es A, ya que identifica correctamente la naturaleza de este derecho, mientras que las otras opciones son incorrectas.</t>
  </si>
  <si>
    <t xml:space="preserve">Es un derecho </t>
  </si>
  <si>
    <t>No está reconocida expresamente como derecho en la Constitución</t>
  </si>
  <si>
    <t xml:space="preserve">Es una obligación </t>
  </si>
  <si>
    <t xml:space="preserve">Es un deber </t>
  </si>
  <si>
    <t xml:space="preserve">La libertad de cátedra: </t>
  </si>
  <si>
    <t>Salvo resolución judicial, se garantiza el secreto de las comunicaciones, en especial las postales, telegráficas y telefónicas. Esto cubre diversas formas de comunicación privada. La opción correcta es C ya que menciona todas las comunicaciones protegidas, mientras que las otras opciones son incompletas.</t>
  </si>
  <si>
    <t xml:space="preserve">Postales, telegráficas y telefónicas </t>
  </si>
  <si>
    <t xml:space="preserve">Postales, electrónicas, telegráficas y telefónicas  </t>
  </si>
  <si>
    <t xml:space="preserve">Postales y telegráficas </t>
  </si>
  <si>
    <t xml:space="preserve">Postales </t>
  </si>
  <si>
    <t xml:space="preserve">Salvo resolución judicial, se garantiza el secreto de las comunicaciones y, en especial, de las: </t>
  </si>
  <si>
    <t>La opción correcta es la A, dado que la Constitución Española fue ratificada por el pueblo español mediante referéndum el 6 de diciembre de 1978, lo que le otorgó su legitimidad democrática. Las opciones B, C y D son incorrectas, ya que aunque el Rey promulgó la Constitución y las Cortes la aprobaron, su ratificación final fue responsabilidad del pueblo español, tal como corresponde a una norma de carácter fundamental y supremo.</t>
  </si>
  <si>
    <r>
      <t>La regulación del ejercicio de los derechos y libertades reconocidos en el Capítulo segundo del Título I de la Constitución:</t>
    </r>
    <r>
      <rPr>
        <sz val="11"/>
        <color theme="1"/>
        <rFont val="Calibri"/>
        <family val="2"/>
        <scheme val="minor"/>
      </rPr>
      <t xml:space="preserve"> La respuesta correcta es </t>
    </r>
    <r>
      <rPr>
        <b/>
        <sz val="11"/>
        <color theme="1"/>
        <rFont val="Calibri"/>
        <family val="2"/>
        <scheme val="minor"/>
      </rPr>
      <t>B (Deberá respetar su contenido esencial)</t>
    </r>
    <r>
      <rPr>
        <sz val="11"/>
        <color theme="1"/>
        <rFont val="Calibri"/>
        <family val="2"/>
        <scheme val="minor"/>
      </rPr>
      <t xml:space="preserve">, de acuerdo con el artículo 53 de la Constitución Española, que establece que el contenido esencial de los derechos no puede ser alterado o reducido por la regulación de su ejercicio, garantizando así el núcleo de estos derechos. </t>
    </r>
    <r>
      <rPr>
        <b/>
        <sz val="11"/>
        <color theme="1"/>
        <rFont val="Calibri"/>
        <family val="2"/>
        <scheme val="minor"/>
      </rPr>
      <t>A (Deberá contar con los afectados)</t>
    </r>
    <r>
      <rPr>
        <sz val="11"/>
        <color theme="1"/>
        <rFont val="Calibri"/>
        <family val="2"/>
        <scheme val="minor"/>
      </rPr>
      <t xml:space="preserve"> es incorrecta, ya que la participación de los afectados no es un requisito en la regulación. </t>
    </r>
    <r>
      <rPr>
        <b/>
        <sz val="11"/>
        <color theme="1"/>
        <rFont val="Calibri"/>
        <family val="2"/>
        <scheme val="minor"/>
      </rPr>
      <t>C (Deberá armonizar su contenido esencial)</t>
    </r>
    <r>
      <rPr>
        <sz val="11"/>
        <color theme="1"/>
        <rFont val="Calibri"/>
        <family val="2"/>
        <scheme val="minor"/>
      </rPr>
      <t xml:space="preserve"> es incorrecta, porque el artículo habla de respetar, no de armonizar, el contenido esencial de los derechos. </t>
    </r>
    <r>
      <rPr>
        <b/>
        <sz val="11"/>
        <color theme="1"/>
        <rFont val="Calibri"/>
        <family val="2"/>
        <scheme val="minor"/>
      </rPr>
      <t>D (Deberá restringir su contenido esencial)</t>
    </r>
    <r>
      <rPr>
        <sz val="11"/>
        <color theme="1"/>
        <rFont val="Calibri"/>
        <family val="2"/>
        <scheme val="minor"/>
      </rPr>
      <t xml:space="preserve"> es incorrecta, pues la Constitución protege el contenido esencial de los derechos contra restricciones arbitrarias.</t>
    </r>
  </si>
  <si>
    <t xml:space="preserve">Deberá respetar su contenido esencial </t>
  </si>
  <si>
    <t xml:space="preserve">Deberá restringir su contenido esencial </t>
  </si>
  <si>
    <t xml:space="preserve">Deberá armonizar su contenido esencial </t>
  </si>
  <si>
    <t xml:space="preserve">Deberá contar con los afectados </t>
  </si>
  <si>
    <t xml:space="preserve">La regulación del ejercicio de los derechos y libertades reconocidos en el Capítulo segundo del Títu lo I de la Constitución: </t>
  </si>
  <si>
    <t>La opción correcta es la C, ya que el derecho a la elección de libre residencia se regula en el artículo 19 de la Constitución Española. Las opciones A, B y D son incorrectas porque no corresponden al artículo específico que trata sobre este derecho.</t>
  </si>
  <si>
    <t>La opción correcta es la C porque el artículo 54 de la Constitución Española regula la institución del Defensor del Pueblo como alto comisionado de las Cortes Generales. Las opciones A, B y D son incorrectas porque no reflejan con exactitud la figura y rol asignado al Defensor del Pueblo en el sistema español.</t>
  </si>
  <si>
    <t>La opción correcta es la C porque, según el artículo 24 de la Constitución Española, todas las personas tienen derecho a no declarar por razones de parentesco sobre hechos presuntamente delictivos. Las opciones A, B y D son incorrectas porque omiten o tergiversan los derechos procesales de los ciudadanos.</t>
  </si>
  <si>
    <t xml:space="preserve">Según el artículo 24 de la Constitución española , todas  las personas tienen derecho a no declarar por razones de parentesco sobre hechos presuntamente delictivos </t>
  </si>
  <si>
    <t>Según el artículo 24 de la Constitución española , todas  las personas tienen derecho a los medios de prueba pertinentes para su defensa</t>
  </si>
  <si>
    <t>Según el artículo 24 de la Constitución española , todas  las personas tienen derecho a no confesarse culpables</t>
  </si>
  <si>
    <t>Según el artículo 24 de la Constitución española , todas  las personas tienen derecho a no declarar contra sí mismos</t>
  </si>
  <si>
    <t>Señalar la respuesta errónea</t>
  </si>
  <si>
    <t>La opción correcta es la B porque, según el artículo 2 de la Constitución Española, se fundamenta en la indisoluble unidad de la nación española. Las opciones A, C y D son incorrectas, ya que no recogen este principio de unidad nacional.</t>
  </si>
  <si>
    <t xml:space="preserve">En la indisoluble unidad de la nación española.  </t>
  </si>
  <si>
    <t xml:space="preserve">En el estado democrático.  </t>
  </si>
  <si>
    <t xml:space="preserve">En el poder soberano de las Cortes Generales.  </t>
  </si>
  <si>
    <t xml:space="preserve">En el pueblo español que la refrendó.  </t>
  </si>
  <si>
    <t xml:space="preserve">¿En qué se fundamenta la Constitución, según el art. 2 de la misma? </t>
  </si>
  <si>
    <r>
      <t>La asistencia y prestaciones complementarias de la Seguridad Social serán:</t>
    </r>
    <r>
      <rPr>
        <sz val="11"/>
        <color theme="1"/>
        <rFont val="Calibri"/>
        <family val="2"/>
        <scheme val="minor"/>
      </rPr>
      <t xml:space="preserve"> La respuesta correcta es </t>
    </r>
    <r>
      <rPr>
        <b/>
        <sz val="11"/>
        <color theme="1"/>
        <rFont val="Calibri"/>
        <family val="2"/>
        <scheme val="minor"/>
      </rPr>
      <t>C (Libres)</t>
    </r>
    <r>
      <rPr>
        <sz val="11"/>
        <color theme="1"/>
        <rFont val="Calibri"/>
        <family val="2"/>
        <scheme val="minor"/>
      </rPr>
      <t xml:space="preserve">, según el artículo 41 de la Constitución Española, que establece que las prestaciones complementarias de la Seguridad Social serán de carácter libre. </t>
    </r>
    <r>
      <rPr>
        <b/>
        <sz val="11"/>
        <color theme="1"/>
        <rFont val="Calibri"/>
        <family val="2"/>
        <scheme val="minor"/>
      </rPr>
      <t>A (Obligatorias)</t>
    </r>
    <r>
      <rPr>
        <sz val="11"/>
        <color theme="1"/>
        <rFont val="Calibri"/>
        <family val="2"/>
        <scheme val="minor"/>
      </rPr>
      <t xml:space="preserve"> es incorrecta, ya que la Constitución especifica que solo el régimen básico de prestaciones sociales es obligatorio, mientras que las complementarias son libres. </t>
    </r>
    <r>
      <rPr>
        <b/>
        <sz val="11"/>
        <color theme="1"/>
        <rFont val="Calibri"/>
        <family val="2"/>
        <scheme val="minor"/>
      </rPr>
      <t>B (Universales)</t>
    </r>
    <r>
      <rPr>
        <sz val="11"/>
        <color theme="1"/>
        <rFont val="Calibri"/>
        <family val="2"/>
        <scheme val="minor"/>
      </rPr>
      <t xml:space="preserve"> es incorrecta, pues el término "universal" no aplica a las prestaciones complementarias, ya que estas no son de acceso general sino opcionales. </t>
    </r>
    <r>
      <rPr>
        <b/>
        <sz val="11"/>
        <color theme="1"/>
        <rFont val="Calibri"/>
        <family val="2"/>
        <scheme val="minor"/>
      </rPr>
      <t>D (Contributivas)</t>
    </r>
    <r>
      <rPr>
        <sz val="11"/>
        <color theme="1"/>
        <rFont val="Calibri"/>
        <family val="2"/>
        <scheme val="minor"/>
      </rPr>
      <t xml:space="preserve"> es incorrecta, ya que el carácter contributivo de la Seguridad Social aplica a los sistemas básicos, no necesariamente a las prestaciones complementarias.</t>
    </r>
  </si>
  <si>
    <t xml:space="preserve">Libres </t>
  </si>
  <si>
    <t xml:space="preserve">Contributivas </t>
  </si>
  <si>
    <t xml:space="preserve">Universales </t>
  </si>
  <si>
    <t xml:space="preserve">Obligatorias </t>
  </si>
  <si>
    <t xml:space="preserve">La asistencia y prestaciones complementarias de la Seguridad Social serán: </t>
  </si>
  <si>
    <t>La opción correcta es la B porque el origen de la figura del Defensor del Pueblo está en el Ombudsman sueco, una institución que sirve de inspiración para el sistema español. Las opciones A, C y D son incorrectas porque no representan el origen correcto.</t>
  </si>
  <si>
    <t xml:space="preserve">El Ombudsman.  </t>
  </si>
  <si>
    <t xml:space="preserve">Los Tribunales de Honor.  </t>
  </si>
  <si>
    <t xml:space="preserve">Los jurados populares.  </t>
  </si>
  <si>
    <t xml:space="preserve">Los tribunales consuetudinarios.  </t>
  </si>
  <si>
    <t xml:space="preserve">¿Cuál es el origen de la figura del Defensor del Pueblo? </t>
  </si>
  <si>
    <t>La opción correcta es la B porque el Defensor del Pueblo debe rendir cuentas ante las Cortes Generales, a las cuales informa sobre sus actuaciones. Las opciones A, C y D son incorrectas, ya que asignan esta responsabilidad a otros órganos.</t>
  </si>
  <si>
    <t xml:space="preserve">Ante las Cortes Generales.  </t>
  </si>
  <si>
    <t xml:space="preserve">Ante los Tribunales y el Congreso de los Diputados.  </t>
  </si>
  <si>
    <t xml:space="preserve">Ante el Congreso de los Diputados.  </t>
  </si>
  <si>
    <t xml:space="preserve">Ante el Gobierno y la Administración.  </t>
  </si>
  <si>
    <t xml:space="preserve">¿Ante quién debe rendir cuenta el Defensor del Pueblo? </t>
  </si>
  <si>
    <t>La opción correcta es la C porque para aprobar una reforma constitucional que afecte al Título VIII en primera votación, se requiere una mayoría de 3/5. Las opciones A, B y D son incorrectas, ya que no corresponden con el quórum exigido.</t>
  </si>
  <si>
    <t xml:space="preserve">Mayoría de 3/5.  </t>
  </si>
  <si>
    <t xml:space="preserve">Mayoría de 2/5.  </t>
  </si>
  <si>
    <t xml:space="preserve">Mayoría absoluta.  </t>
  </si>
  <si>
    <t xml:space="preserve">Mayoría simple.  </t>
  </si>
  <si>
    <t xml:space="preserve">Según el procedimiento contenido en el artículo 167 de la Constitución, ¿qué mayoría es  necesaria para aprobar una reforma constitucional que afecte a un artículo del Título VIII, en  primera votación? </t>
  </si>
  <si>
    <t>La opción correcta es la C porque la Constitución Española fue sancionada por el Rey el 27 de diciembre de 1978. Las opciones A, B y D son incorrectas, ya que no corresponden a la fecha de sanción.</t>
  </si>
  <si>
    <t xml:space="preserve">El 27 de diciembre de 1978.  </t>
  </si>
  <si>
    <t xml:space="preserve">El 29 de diciembre de 1978.  </t>
  </si>
  <si>
    <t xml:space="preserve">El 31 de octubre de 1978.  </t>
  </si>
  <si>
    <t xml:space="preserve">El 6 de diciembre de 1978.  </t>
  </si>
  <si>
    <t xml:space="preserve">¿En qué fecha fue sancionada la Constitución española de 1978? </t>
  </si>
  <si>
    <t>La respuesta correcta es la A, ya que el artículo 6 de la Constitución Española establece que los partidos políticos expresan el pluralismo político, contribuyendo a la formación de la voluntad popular y constituyendo un instrumento fundamental para la participación política. Las opciones B, C y D son incorrectas, pues no se refieren al pluralismo político, que es la expresión fundamental asociada a los partidos políticos en la Constitución.</t>
  </si>
  <si>
    <t>(D) "Sí, para el cumplimiento de fines de interés general" es correcta, ya que la Constitución permite un servicio civil para fines de interés general. (A) "No" y (B) "No, porque el servicio será militar" son incorrectas. (C) "Sí, para el cumplimiento de fines colectivos" es incompleta al no especificar el interés general.</t>
  </si>
  <si>
    <t xml:space="preserve">Sí, para el cumplimiento de fines de interés ge neral </t>
  </si>
  <si>
    <t xml:space="preserve">Sí, para el cumplimiento de fines colectivos </t>
  </si>
  <si>
    <t xml:space="preserve">No, porque el servicio será militar </t>
  </si>
  <si>
    <t xml:space="preserve">Según la Constitución, ¿podrá establecerse un servicio civil?: </t>
  </si>
  <si>
    <t>La opción correcta es la D porque el respeto a la ley y a los derechos de los demás se considera un fundamento del orden político y la paz social, según el artículo 10 de la Constitución Española. Las opciones A, B y C son incorrectas, ya que representan valores o principios distintos a los especificados en este artículo.</t>
  </si>
  <si>
    <t>el libre desarrollo de la voluntad</t>
  </si>
  <si>
    <t>La responsabilidad</t>
  </si>
  <si>
    <t xml:space="preserve">según el artículo 10 de la Constitución Española es un fundamento del orden político y la paz social </t>
  </si>
  <si>
    <r>
      <t>Compete a los poderes públicos organizar y tutelar la salud pública a través de:</t>
    </r>
    <r>
      <rPr>
        <sz val="11"/>
        <color theme="1"/>
        <rFont val="Calibri"/>
        <family val="2"/>
        <scheme val="minor"/>
      </rPr>
      <t xml:space="preserve"> La respuesta correcta es </t>
    </r>
    <r>
      <rPr>
        <b/>
        <sz val="11"/>
        <color theme="1"/>
        <rFont val="Calibri"/>
        <family val="2"/>
        <scheme val="minor"/>
      </rPr>
      <t>D (Todas las contestaciones anteriores son correctas)</t>
    </r>
    <r>
      <rPr>
        <sz val="11"/>
        <color theme="1"/>
        <rFont val="Calibri"/>
        <family val="2"/>
        <scheme val="minor"/>
      </rPr>
      <t xml:space="preserve">, ya que el artículo 43 de la Constitución Española establece que los poderes públicos deben organizar y tutelar la salud pública mediante medidas preventivas, prestaciones necesarias y servicios necesarios. </t>
    </r>
    <r>
      <rPr>
        <b/>
        <sz val="11"/>
        <color theme="1"/>
        <rFont val="Calibri"/>
        <family val="2"/>
        <scheme val="minor"/>
      </rPr>
      <t>A (Medidas preventivas)</t>
    </r>
    <r>
      <rPr>
        <sz val="11"/>
        <color theme="1"/>
        <rFont val="Calibri"/>
        <family val="2"/>
        <scheme val="minor"/>
      </rPr>
      <t xml:space="preserve"> es correcta, pero no es la única responsabilidad de los poderes públicos. </t>
    </r>
    <r>
      <rPr>
        <b/>
        <sz val="11"/>
        <color theme="1"/>
        <rFont val="Calibri"/>
        <family val="2"/>
        <scheme val="minor"/>
      </rPr>
      <t>B (Prestaciones necesarias)</t>
    </r>
    <r>
      <rPr>
        <sz val="11"/>
        <color theme="1"/>
        <rFont val="Calibri"/>
        <family val="2"/>
        <scheme val="minor"/>
      </rPr>
      <t xml:space="preserve"> es correcta también, pero es solo una parte de la gestión de la salud pública. </t>
    </r>
    <r>
      <rPr>
        <b/>
        <sz val="11"/>
        <color theme="1"/>
        <rFont val="Calibri"/>
        <family val="2"/>
        <scheme val="minor"/>
      </rPr>
      <t>C (Servicios necesarios)</t>
    </r>
    <r>
      <rPr>
        <sz val="11"/>
        <color theme="1"/>
        <rFont val="Calibri"/>
        <family val="2"/>
        <scheme val="minor"/>
      </rPr>
      <t xml:space="preserve"> es correcta, pero limitada en comparación con el conjunto de medidas que la Constitución establece. Por lo tanto, </t>
    </r>
    <r>
      <rPr>
        <b/>
        <sz val="11"/>
        <color theme="1"/>
        <rFont val="Calibri"/>
        <family val="2"/>
        <scheme val="minor"/>
      </rPr>
      <t>D</t>
    </r>
    <r>
      <rPr>
        <sz val="11"/>
        <color theme="1"/>
        <rFont val="Calibri"/>
        <family val="2"/>
        <scheme val="minor"/>
      </rPr>
      <t xml:space="preserve"> es la opción más completa y precisa.</t>
    </r>
  </si>
  <si>
    <t xml:space="preserve">Servicios necesarios </t>
  </si>
  <si>
    <t xml:space="preserve">Prestaciones necesarias </t>
  </si>
  <si>
    <t xml:space="preserve">Medidas preventivas </t>
  </si>
  <si>
    <t xml:space="preserve">Compete a los poderes públicos organizar y tu telar la salud pública a través de: </t>
  </si>
  <si>
    <t>Los españoles pueden expresar y difundir libremente sus pensamientos, ideas y opiniones, como parte del derecho a la libertad de expresión. La opción correcta es D, que incluye todas las formas de comunicación protegidas, mientras que las otras opciones son parciales.</t>
  </si>
  <si>
    <t xml:space="preserve">Las opiniones </t>
  </si>
  <si>
    <t xml:space="preserve">Las ideas </t>
  </si>
  <si>
    <t xml:space="preserve">Los pensamientos </t>
  </si>
  <si>
    <t xml:space="preserve">Se podrán expresar y difundir libremente: </t>
  </si>
  <si>
    <t>Todos tienen derecho a la vida, a la integridad física y a la moral. La Constitución asegura la protección de estos derechos básicos, que son la base de la dignidad humana. La opción correcta es la D porque incluye todos los elementos, mientras que las otras opciones son parciales.</t>
  </si>
  <si>
    <t xml:space="preserve">La integridad moral </t>
  </si>
  <si>
    <t xml:space="preserve">La integridad física </t>
  </si>
  <si>
    <t xml:space="preserve">La vida </t>
  </si>
  <si>
    <t xml:space="preserve">Todos tienen derecho a: </t>
  </si>
  <si>
    <r>
      <t>Respecto de la salud se reconoce el derecho:</t>
    </r>
    <r>
      <rPr>
        <sz val="11"/>
        <color theme="1"/>
        <rFont val="Calibri"/>
        <family val="2"/>
        <scheme val="minor"/>
      </rPr>
      <t xml:space="preserve"> La respuesta correcta es </t>
    </r>
    <r>
      <rPr>
        <b/>
        <sz val="11"/>
        <color theme="1"/>
        <rFont val="Calibri"/>
        <family val="2"/>
        <scheme val="minor"/>
      </rPr>
      <t>A (A la protección)</t>
    </r>
    <r>
      <rPr>
        <sz val="11"/>
        <color theme="1"/>
        <rFont val="Calibri"/>
        <family val="2"/>
        <scheme val="minor"/>
      </rPr>
      <t xml:space="preserve">, de acuerdo con el artículo 43 de la Constitución Española, que reconoce el derecho a la protección de la salud y encomienda a los poderes públicos la organización de la salud pública a través de medidas preventivas y servicios necesarios. </t>
    </r>
    <r>
      <rPr>
        <b/>
        <sz val="11"/>
        <color theme="1"/>
        <rFont val="Calibri"/>
        <family val="2"/>
        <scheme val="minor"/>
      </rPr>
      <t>B (A la curación)</t>
    </r>
    <r>
      <rPr>
        <sz val="11"/>
        <color theme="1"/>
        <rFont val="Calibri"/>
        <family val="2"/>
        <scheme val="minor"/>
      </rPr>
      <t xml:space="preserve"> es incorrecta, ya que la Constitución no limita el derecho a la curación; la protección es un concepto más amplio que incluye la prevención y el cuidado general. </t>
    </r>
    <r>
      <rPr>
        <b/>
        <sz val="11"/>
        <color theme="1"/>
        <rFont val="Calibri"/>
        <family val="2"/>
        <scheme val="minor"/>
      </rPr>
      <t>C (A la prevención)</t>
    </r>
    <r>
      <rPr>
        <sz val="11"/>
        <color theme="1"/>
        <rFont val="Calibri"/>
        <family val="2"/>
        <scheme val="minor"/>
      </rPr>
      <t xml:space="preserve"> es incorrecta, ya que la prevención es solo un aspecto dentro del derecho a la protección de la salud. </t>
    </r>
    <r>
      <rPr>
        <b/>
        <sz val="11"/>
        <color theme="1"/>
        <rFont val="Calibri"/>
        <family val="2"/>
        <scheme val="minor"/>
      </rPr>
      <t>D (A la asistencia médica)</t>
    </r>
    <r>
      <rPr>
        <sz val="11"/>
        <color theme="1"/>
        <rFont val="Calibri"/>
        <family val="2"/>
        <scheme val="minor"/>
      </rPr>
      <t xml:space="preserve"> es incorrecta, porque el derecho abarca más que solo asistencia médica; implica la protección general de la salud.</t>
    </r>
  </si>
  <si>
    <t xml:space="preserve">A la protección </t>
  </si>
  <si>
    <t xml:space="preserve">A la asistencia médica </t>
  </si>
  <si>
    <t xml:space="preserve">A la prevención </t>
  </si>
  <si>
    <t xml:space="preserve">A la curación </t>
  </si>
  <si>
    <t xml:space="preserve">Respecto de la salud se reconoce el derecho: </t>
  </si>
  <si>
    <t>La opción correcta es la B porque el artículo 17.3 de la Constitución Española dispone que toda persona detenida debe ser informada de manera inmediata y comprensible de sus derechos y de las razones de su detención, sin ser obligada a declarar. Las opciones A, C y D son incorrectas ya que no reflejan el contenido exacto de los derechos de las personas detenidas.</t>
  </si>
  <si>
    <t>Toda persona detenida debe ser informada de forma inmediata, y de modo que le sea comprensible, de sus derechos y de las razones de su detención, no pudiendo ser obligada a declarar.</t>
  </si>
  <si>
    <t>Toda persona detenida debe ser informada de forma inmediata, y de modo que le sea comprensible, de sus derechos y de las razones de su detención pudiendo estar o no , obligada a declarar.</t>
  </si>
  <si>
    <t>Toda persona detenida debe ser informada de forma inmediata, y de modo que le sea comprensible, de sus derechos y de las razones de su detención estando obligada a declarar.</t>
  </si>
  <si>
    <t>Toda persona detenida que esté obligada a declarar penalmente debe ser informada de forma inmediata de sus obligaciones, y de modo que le sea comprensible no pudiendo ser obligada a declarar.</t>
  </si>
  <si>
    <t>Según el artículo 17.3 de la Constitución española</t>
  </si>
  <si>
    <t>(C) "Los jueces y tribunales" es correcta porque la Constitución establece el derecho a la tutela efectiva de ambos. (A) "Los jueces" y (B) "Los tribunales" son incorrectas por ser incompletas. (D) "Los jueces, magistrados, juzgados y tribunales" es incorrecta porque es redundante.</t>
  </si>
  <si>
    <t xml:space="preserve">Los jueces y tribunales </t>
  </si>
  <si>
    <t xml:space="preserve">Los jueces, magistrados, juzgados y tribunales </t>
  </si>
  <si>
    <t xml:space="preserve">Los tribunales </t>
  </si>
  <si>
    <t xml:space="preserve">Los jueces </t>
  </si>
  <si>
    <t xml:space="preserve">En el ejercicio de sus derechos e intereses legíti mos, todas las personas tienen derecho a obtener la tutela efectiva de: </t>
  </si>
  <si>
    <r>
      <t>La ley garantizará el derecho a la negociación colectiva laboral:</t>
    </r>
    <r>
      <rPr>
        <sz val="11"/>
        <color theme="1"/>
        <rFont val="Calibri"/>
        <family val="2"/>
        <scheme val="minor"/>
      </rPr>
      <t xml:space="preserve"> La respuesta correcta es </t>
    </r>
    <r>
      <rPr>
        <b/>
        <sz val="11"/>
        <color theme="1"/>
        <rFont val="Calibri"/>
        <family val="2"/>
        <scheme val="minor"/>
      </rPr>
      <t>B (Entre los representantes de los trabajadores y empresarios)</t>
    </r>
    <r>
      <rPr>
        <sz val="11"/>
        <color theme="1"/>
        <rFont val="Calibri"/>
        <family val="2"/>
        <scheme val="minor"/>
      </rPr>
      <t xml:space="preserve">, ya que la Constitución Española, en el artículo 37, establece que el derecho a la negociación colectiva se garantiza específicamente entre los representantes de ambas partes, protegiendo así acuerdos que reflejen los intereses colectivos. La opción </t>
    </r>
    <r>
      <rPr>
        <b/>
        <sz val="11"/>
        <color theme="1"/>
        <rFont val="Calibri"/>
        <family val="2"/>
        <scheme val="minor"/>
      </rPr>
      <t>A (Entre los trabajadores y empresarios directamente)</t>
    </r>
    <r>
      <rPr>
        <sz val="11"/>
        <color theme="1"/>
        <rFont val="Calibri"/>
        <family val="2"/>
        <scheme val="minor"/>
      </rPr>
      <t xml:space="preserve"> es incorrecta, porque no todos los trabajadores y empresarios negocian individualmente; la negociación ocurre a través de representantes. </t>
    </r>
    <r>
      <rPr>
        <b/>
        <sz val="11"/>
        <color theme="1"/>
        <rFont val="Calibri"/>
        <family val="2"/>
        <scheme val="minor"/>
      </rPr>
      <t>C (Entre organizaciones sindicales y empresariales)</t>
    </r>
    <r>
      <rPr>
        <sz val="11"/>
        <color theme="1"/>
        <rFont val="Calibri"/>
        <family val="2"/>
        <scheme val="minor"/>
      </rPr>
      <t xml:space="preserve"> también es incorrecta, ya que no limita el derecho solo a las organizaciones sindicales y empresariales. Por último, </t>
    </r>
    <r>
      <rPr>
        <b/>
        <sz val="11"/>
        <color theme="1"/>
        <rFont val="Calibri"/>
        <family val="2"/>
        <scheme val="minor"/>
      </rPr>
      <t>D (Entre patrones y obreros)</t>
    </r>
    <r>
      <rPr>
        <sz val="11"/>
        <color theme="1"/>
        <rFont val="Calibri"/>
        <family val="2"/>
        <scheme val="minor"/>
      </rPr>
      <t xml:space="preserve"> es incorrecta porque es una descripción genérica y no refleja la representación formal establecida por la ley.</t>
    </r>
  </si>
  <si>
    <t xml:space="preserve">Entre los representantes de los trabajadores y empresarios </t>
  </si>
  <si>
    <t>Entre patrones y obreros</t>
  </si>
  <si>
    <t xml:space="preserve">Entre organizaciones sindicales y empresariales </t>
  </si>
  <si>
    <t xml:space="preserve">Entre los trabajadores y empresarios directamente </t>
  </si>
  <si>
    <t xml:space="preserve">La ley garantizará el derecho a la negociación colectiva laboral: </t>
  </si>
  <si>
    <t>(D) "Sí, en el ámbito de la Administración civil y de las organizaciones profesionales" es correcta, ya que los Tribunales de Honor están prohibidos en estos ámbitos. (A) "No, en ningún ámbito" y (B) "Sí, en todos los ámbitos" son incorrectas porque no reflejan las limitaciones específicas. (C) "Sí, en el ámbito de la Administración civil" es incompleta porque omite las organizaciones profesionales.</t>
  </si>
  <si>
    <t xml:space="preserve">Sí, en el ámbito de la Administración civil </t>
  </si>
  <si>
    <t xml:space="preserve">Sí, en el ámbito de la Administración civil y de las organizaciones profesionales </t>
  </si>
  <si>
    <t xml:space="preserve">Sí, en todos los ámbitos </t>
  </si>
  <si>
    <t xml:space="preserve">No, en ningún ámbito </t>
  </si>
  <si>
    <t xml:space="preserve">La Constitución, ¿prohíbe los Tribunales de Ho nor?: </t>
  </si>
  <si>
    <t>La opción correcta es la B porque los valores superiores del ordenamiento jurídico español, según el artículo 1 de la Constitución Española, son la libertad, la igualdad, la justicia y el pluralismo político. Las opciones A, C y D son incorrectas porque no mencionan todos los valores reconocidos por la Constitución.</t>
  </si>
  <si>
    <t>La opción correcta es la B porque las penas privativas de libertad no pueden consistir en trabajos forzados en ningún caso, de acuerdo con la Constitución Española. Las opciones A, C y D son incorrectas ya que permitirían trabajos forzados bajo ciertas condiciones, lo cual está prohibido.</t>
  </si>
  <si>
    <t xml:space="preserve">En ningún caso.  </t>
  </si>
  <si>
    <t xml:space="preserve">Sólo en casos excepcionalmente recogidos en la legislación vigente.  </t>
  </si>
  <si>
    <t xml:space="preserve">Sí, mediante resolución judicial.  </t>
  </si>
  <si>
    <t xml:space="preserve">Sólo en caso de suspensión del derecho contemplado en el artículo 26 de la Constitución  española de 1978.  </t>
  </si>
  <si>
    <t xml:space="preserve">Las penas privativas de libertad ¿pueden consistir en trabajos forzados? </t>
  </si>
  <si>
    <t>La Constitución garantiza el derecho al honor, a la intimidad personal y familiar y a la propia imagen. Esto incluye una protección integral de la dignidad personal. La opción correcta es D, pues incluye todos estos derechos, mientras que las opciones A, B, y C son parciales.</t>
  </si>
  <si>
    <t xml:space="preserve">Todos los derechos anteriores </t>
  </si>
  <si>
    <t xml:space="preserve">El derecho a la propia imagen </t>
  </si>
  <si>
    <t xml:space="preserve">El derecho a la intimidad personal y familiar </t>
  </si>
  <si>
    <t xml:space="preserve">El derecho al honor </t>
  </si>
  <si>
    <t xml:space="preserve">La Constitución garantiza: </t>
  </si>
  <si>
    <t>La opción correcta es la B porque el procedimiento que asegura la puesta a disposición judicial inmediata de un detenido es el "Habeas Corpus". Las opciones A, C y D no corresponden con este procedimiento.</t>
  </si>
  <si>
    <t xml:space="preserve">Habeas Corpus.  </t>
  </si>
  <si>
    <t xml:space="preserve">Proceso de amparo.  </t>
  </si>
  <si>
    <t xml:space="preserve">Recurso de amparo.  </t>
  </si>
  <si>
    <t xml:space="preserve">Proceso sumario.  </t>
  </si>
  <si>
    <t xml:space="preserve">¿Cómo se denomina el procedimiento judicial por el que se debe poner a un detenido a  disposición inmediata de la autoridad judicial? </t>
  </si>
  <si>
    <t>La opción correcta es la A porque el derecho a la cláusula de conciencia y el secreto profesional está regulado en el artículo 20 de la Constitución Española. Las opciones B, C y D no corresponden al artículo específico.</t>
  </si>
  <si>
    <t xml:space="preserve">En el artículo 20.  </t>
  </si>
  <si>
    <t xml:space="preserve">En el artículo 19.  </t>
  </si>
  <si>
    <t xml:space="preserve">En el artículo 27.  </t>
  </si>
  <si>
    <t xml:space="preserve">En el artículo 24.  </t>
  </si>
  <si>
    <t xml:space="preserve">¿En qué artículo de la Constitución se regula el derecho a la cláusula de conciencia y al  secreto profesional? </t>
  </si>
  <si>
    <t>La opción correcta es la D porque el derecho a la libertad y seguridad individual está recogido en el artículo 17 de la Constitución Española. Las opciones A, B y C no corresponden al artículo específico.</t>
  </si>
  <si>
    <t xml:space="preserve">En el artículo 17.  </t>
  </si>
  <si>
    <t xml:space="preserve">En el artículo 21.  </t>
  </si>
  <si>
    <t xml:space="preserve">En el artículo 18.  </t>
  </si>
  <si>
    <t xml:space="preserve">¿En qué artículo de la Constitución española de 1978 se contiene el derecho a la  libertad y seguridad individual? </t>
  </si>
  <si>
    <r>
      <t>Respecto de los consumidores y usuarios, los poderes públicos:</t>
    </r>
    <r>
      <rPr>
        <sz val="11"/>
        <color theme="1"/>
        <rFont val="Calibri"/>
        <family val="2"/>
        <scheme val="minor"/>
      </rPr>
      <t xml:space="preserve"> La respuesta correcta es </t>
    </r>
    <r>
      <rPr>
        <b/>
        <sz val="11"/>
        <color theme="1"/>
        <rFont val="Calibri"/>
        <family val="2"/>
        <scheme val="minor"/>
      </rPr>
      <t>D (Todas las contestaciones anteriores son ciertas)</t>
    </r>
    <r>
      <rPr>
        <sz val="11"/>
        <color theme="1"/>
        <rFont val="Calibri"/>
        <family val="2"/>
        <scheme val="minor"/>
      </rPr>
      <t xml:space="preserve">, conforme al artículo 51 de la Constitución Española, que establece que los poderes públicos deben promover la información y educación de los consumidores, fomentar sus organizaciones y escuchar a estas organizaciones en cuestiones que puedan afectarlos. </t>
    </r>
    <r>
      <rPr>
        <b/>
        <sz val="11"/>
        <color theme="1"/>
        <rFont val="Calibri"/>
        <family val="2"/>
        <scheme val="minor"/>
      </rPr>
      <t>A (Promoverán su información y su educación)</t>
    </r>
    <r>
      <rPr>
        <sz val="11"/>
        <color theme="1"/>
        <rFont val="Calibri"/>
        <family val="2"/>
        <scheme val="minor"/>
      </rPr>
      <t xml:space="preserve"> es correcta, pero no completa, pues solo cubre un aspecto de la protección. </t>
    </r>
    <r>
      <rPr>
        <b/>
        <sz val="11"/>
        <color theme="1"/>
        <rFont val="Calibri"/>
        <family val="2"/>
        <scheme val="minor"/>
      </rPr>
      <t>B (Fomentarán sus organizaciones)</t>
    </r>
    <r>
      <rPr>
        <sz val="11"/>
        <color theme="1"/>
        <rFont val="Calibri"/>
        <family val="2"/>
        <scheme val="minor"/>
      </rPr>
      <t xml:space="preserve"> también es correcta, pero limitada, ya que falta la promoción de la información y la educación. </t>
    </r>
    <r>
      <rPr>
        <b/>
        <sz val="11"/>
        <color theme="1"/>
        <rFont val="Calibri"/>
        <family val="2"/>
        <scheme val="minor"/>
      </rPr>
      <t>C (Oirán a sus organizaciones en las cuestiones que puedan afectar a aquéllos)</t>
    </r>
    <r>
      <rPr>
        <sz val="11"/>
        <color theme="1"/>
        <rFont val="Calibri"/>
        <family val="2"/>
        <scheme val="minor"/>
      </rPr>
      <t xml:space="preserve"> es correcta, pero incompleta al no incluir la promoción y el fomento mencionados en las otras opciones.</t>
    </r>
  </si>
  <si>
    <t xml:space="preserve">Oirán a sus organizaciones en las cuestiones que puedan afectar a aquéllos </t>
  </si>
  <si>
    <t xml:space="preserve">Fomentarán sus organizaciones </t>
  </si>
  <si>
    <t xml:space="preserve">Promoverán su información y su educación </t>
  </si>
  <si>
    <t xml:space="preserve">Respecto de los consumidores y usuarios, los poderes públicos: </t>
  </si>
  <si>
    <t>El derecho de los españoles a entrar y salir libremente de España no podrá ser limitado por motivos políticos o ideológicos, protegiendo así la libertad de movimiento. La opción D es la correcta, ya que recoge la única excepción válida para esta libertad.</t>
  </si>
  <si>
    <t xml:space="preserve">No podrá serlo por motivos políticos o ideológi cos </t>
  </si>
  <si>
    <t xml:space="preserve">No podrá serlo por motivos políticos </t>
  </si>
  <si>
    <t xml:space="preserve">No, por ningún motivo </t>
  </si>
  <si>
    <t xml:space="preserve">Sí, por cualquier motivo </t>
  </si>
  <si>
    <t xml:space="preserve">El derecho de los españoles a entrar y salir libre mente de España en los términos que la ley establez ca, ¿podrá ser limitado?: </t>
  </si>
  <si>
    <t>La opción correcta es la C porque, al agotarse el tiempo máximo de detención preventiva, el detenido debe ser puesto en libertad o a disposición judicial. Las opciones A, B y D no son precisas en este contexto.</t>
  </si>
  <si>
    <t xml:space="preserve">Ponerlo en libertad o a disposición judicial.  </t>
  </si>
  <si>
    <t xml:space="preserve">Declarar el ingreso en prisión.  </t>
  </si>
  <si>
    <t xml:space="preserve">Ponerlo a disposición judicial para que declare la puesta en libertad.  </t>
  </si>
  <si>
    <t xml:space="preserve">Ponerlo en libertad.  </t>
  </si>
  <si>
    <t xml:space="preserve">¿Qué debe hacerse con un detenido en el momento en que se agote el tiempo máximo  de detención preventiva? </t>
  </si>
  <si>
    <t>Respecto a la discriminación en el trabajo, la opción A es correcta porque el sexo es una causa de discriminación prohibida en todos los casos. Las opciones B, C y D son incorrectas, ya que aunque estas razones también son importantes, no reflejan la prohibición absoluta de discriminación por sexo en este contexto.</t>
  </si>
  <si>
    <t/>
  </si>
  <si>
    <t xml:space="preserve">Opinión </t>
  </si>
  <si>
    <t xml:space="preserve">Religión </t>
  </si>
  <si>
    <t xml:space="preserve">Raza </t>
  </si>
  <si>
    <t xml:space="preserve">Sexo </t>
  </si>
  <si>
    <t xml:space="preserve">A </t>
  </si>
  <si>
    <t xml:space="preserve">Respecto del derecho al trabajo, en ningún caso pueda hacerse discriminación por razón de: </t>
  </si>
  <si>
    <t>(D) "Para los funcionarios públicos" es correcta, ya que la Constitución menciona que la ley regulará el ejercicio del derecho de sindicación en estos casos. (A) "Para las Fuerzas Armadas", (B) "Para las Fuerzas o Institutos armados", y (C) "Para las Fuerzas o Institutos armados y los demás Cuerpos sometidos a disciplina militar" son incorrectas porque la regulación no se limita solo a ellos.</t>
  </si>
  <si>
    <t xml:space="preserve">Para los funcionarios públicos </t>
  </si>
  <si>
    <t xml:space="preserve">Para las Fuerzas o Institutos armados y los de más Cuerpos sometidos a disciplina militar </t>
  </si>
  <si>
    <t xml:space="preserve">Para las Fuerzas o Institutos armados </t>
  </si>
  <si>
    <t xml:space="preserve">Para las Fuerzas Armadas </t>
  </si>
  <si>
    <t xml:space="preserve">Según la Constitución, la ley regulará las pecu liaridades del ejercicio del derecho de sindicación: </t>
  </si>
  <si>
    <t>Los españoles tienen derecho a elegir libremente su residencia y a circular por el territorio nacional, asegurando su libertad de movimiento dentro del país. La opción correcta es B, ya que menciona ambos derechos fundamentales, mientras que las otras opciones son incorrectas o incompletas.</t>
  </si>
  <si>
    <t xml:space="preserve">A elegir libremente su residencia y a circular por el territorio nacional </t>
  </si>
  <si>
    <t xml:space="preserve">A elegir libremente su residencia y a circular por el territorio nacional y extranjero </t>
  </si>
  <si>
    <t xml:space="preserve">A circular por territorio extranjero </t>
  </si>
  <si>
    <t xml:space="preserve">A elegir libremente su residencia </t>
  </si>
  <si>
    <t xml:space="preserve">Los españoles tienen derecho: </t>
  </si>
  <si>
    <r>
      <t>Los padres deben prestar asistencia de todo orden a los hijos:</t>
    </r>
    <r>
      <rPr>
        <sz val="11"/>
        <color theme="1"/>
        <rFont val="Calibri"/>
        <family val="2"/>
        <scheme val="minor"/>
      </rPr>
      <t xml:space="preserve"> La respuesta correcta es </t>
    </r>
    <r>
      <rPr>
        <b/>
        <sz val="11"/>
        <color theme="1"/>
        <rFont val="Calibri"/>
        <family val="2"/>
        <scheme val="minor"/>
      </rPr>
      <t>D (Todas las contestaciones anteriores son correctas)</t>
    </r>
    <r>
      <rPr>
        <sz val="11"/>
        <color theme="1"/>
        <rFont val="Calibri"/>
        <family val="2"/>
        <scheme val="minor"/>
      </rPr>
      <t xml:space="preserve">, ya que el artículo 39 de la Constitución Española establece que los padres tienen la obligación de asistir a sus hijos dentro o fuera del matrimonio, durante su minoría de edad y en los casos en que proceda legalmente. </t>
    </r>
    <r>
      <rPr>
        <b/>
        <sz val="11"/>
        <color theme="1"/>
        <rFont val="Calibri"/>
        <family val="2"/>
        <scheme val="minor"/>
      </rPr>
      <t>A (Habidos dentro o fuera del matrimonio)</t>
    </r>
    <r>
      <rPr>
        <sz val="11"/>
        <color theme="1"/>
        <rFont val="Calibri"/>
        <family val="2"/>
        <scheme val="minor"/>
      </rPr>
      <t xml:space="preserve"> es una afirmación correcta, pero incompleta, pues solo menciona una condición. </t>
    </r>
    <r>
      <rPr>
        <b/>
        <sz val="11"/>
        <color theme="1"/>
        <rFont val="Calibri"/>
        <family val="2"/>
        <scheme val="minor"/>
      </rPr>
      <t>B (Durante su minoría de edad)</t>
    </r>
    <r>
      <rPr>
        <sz val="11"/>
        <color theme="1"/>
        <rFont val="Calibri"/>
        <family val="2"/>
        <scheme val="minor"/>
      </rPr>
      <t xml:space="preserve"> es correcta, pero limitada, ya que no incluye otras situaciones. </t>
    </r>
    <r>
      <rPr>
        <b/>
        <sz val="11"/>
        <color theme="1"/>
        <rFont val="Calibri"/>
        <family val="2"/>
        <scheme val="minor"/>
      </rPr>
      <t>C (En los demás casos en que legalmente proceda)</t>
    </r>
    <r>
      <rPr>
        <sz val="11"/>
        <color theme="1"/>
        <rFont val="Calibri"/>
        <family val="2"/>
        <scheme val="minor"/>
      </rPr>
      <t xml:space="preserve"> es también correcta, pero es solo una parte del conjunto de obligaciones que la Constitución establece para los padres.</t>
    </r>
  </si>
  <si>
    <t xml:space="preserve">En los demás casos en que legalmente proceda </t>
  </si>
  <si>
    <t xml:space="preserve">Durante su minoría de edad </t>
  </si>
  <si>
    <t xml:space="preserve">Habidos dentro o fuera del matrimonio </t>
  </si>
  <si>
    <t xml:space="preserve">Los padres deben prestar asistencia de todo orden a los hijos: </t>
  </si>
  <si>
    <t>(D) "Sí, y también el deber de enseñanza" es correcta, ya que la Constitución reconoce tanto el derecho a la educación como el deber de enseñar. (A) "No", (B) "Sí, y también la libertad de enseñanza", y (C) "Sí, pero no la libertad de enseñanza" son incorrectas porque omiten el deber de enseñanza.</t>
  </si>
  <si>
    <t xml:space="preserve">Sí, y también el deber de enseñanza </t>
  </si>
  <si>
    <t xml:space="preserve">Sí, pero no la libertad de enseñanza </t>
  </si>
  <si>
    <t xml:space="preserve">Sí, y también la libertad de enseñanza </t>
  </si>
  <si>
    <t xml:space="preserve">¿Reconoce la Constitución el derecho a la edu cación?: </t>
  </si>
  <si>
    <t>La opción correcta es la B, dado que, conforme al artículo 15 de la Constitución Española, la pena de muerte está abolida, con la única excepción de lo que las leyes militares puedan disponer para tiempos de guerra. Las opciones A, C y D son incorrectas porque omiten esta especificación sobre el ámbito militar en tiempos de guerra o presentan una interpretación incorrecta de la abolición de la pena de muerte.</t>
  </si>
  <si>
    <t>La libertad de expresión tiene como límite el derecho al honor, a la intimidad, a la propia imagen y a la protección de la juventud y de la infancia. Esto implica que la expresión libre no debe vulnerar estos derechos fundamentales. La opción correcta es D, ya que recoge todos los límites mencionados.</t>
  </si>
  <si>
    <t xml:space="preserve">En el derecho al honor, a la intimidad, a la pro pia imagen y a la protección de la juventud y de la infancia </t>
  </si>
  <si>
    <t xml:space="preserve">En el derecho al honor, a la intimidad y a la propia imagen </t>
  </si>
  <si>
    <t xml:space="preserve">En el derecho al honor y a la intimidad </t>
  </si>
  <si>
    <t xml:space="preserve">En el derecho al honor </t>
  </si>
  <si>
    <t xml:space="preserve">La libertad de expresión tiene su límite: </t>
  </si>
  <si>
    <t>(C) "A las Fuerzas o Institutos armados y los demás Cuerpos sometidos a disciplina militar" es correcta, ya que la ley puede limitar el derecho de sindicación en estos casos. (A) "A las Fuerzas Armadas" y (B) "A las Fuerzas o Institutos armados" son incompletas. (D) "A los funcionarios públicos" es incorrecta porque no incluye a todos los cuerpos mencionados.</t>
  </si>
  <si>
    <t xml:space="preserve">A las Fuerzas o Institutos armados y los demás Cuerpos sometidos a disciplina militar </t>
  </si>
  <si>
    <t xml:space="preserve">A los funcionarios públicos </t>
  </si>
  <si>
    <t xml:space="preserve">A las Fuerzas o Institutos armados </t>
  </si>
  <si>
    <t xml:space="preserve">A las Fuerzas Armadas </t>
  </si>
  <si>
    <t xml:space="preserve">Según la Constitución, la Ley podrá limitar o exceptuar el ejercicio del derecho de sindicación: </t>
  </si>
  <si>
    <t>(B) "A no ser condenado" es incorrecta porque no es un derecho reconocido, pues se refiere a la absolución. (A) "A no declarar contra sí mismo", (C) "A no confesarse culpables", y (D) "A la presunción de inocencia" son derechos reconocidos en la tutela judicial.</t>
  </si>
  <si>
    <t xml:space="preserve">A no ser condenado </t>
  </si>
  <si>
    <t xml:space="preserve">A la presunción de inocencia </t>
  </si>
  <si>
    <t xml:space="preserve">A no confesarse culpables </t>
  </si>
  <si>
    <t xml:space="preserve">A no declarar contra sí mismo </t>
  </si>
  <si>
    <t xml:space="preserve">En materia de tutela judicial, no se reconoce el derecho: </t>
  </si>
  <si>
    <t>La opción correcta es la A porque la Constitución Española establece que el derecho a la propiedad privada está delimitado en función de su función social y de acuerdo con las leyes. Las opciones B, C y D son incorrectas porque no reflejan esta delimitación.</t>
  </si>
  <si>
    <t xml:space="preserve">Sí, de acuerdo con las leyes y en virtud de su función social.  </t>
  </si>
  <si>
    <t xml:space="preserve">Sí, en el artículo 22 de la Constitución.  </t>
  </si>
  <si>
    <t xml:space="preserve">No. La propiedad privada no tiene delimitación constitucional.  </t>
  </si>
  <si>
    <t xml:space="preserve">Sí, de acuerdo con las normas extraordinarias dictadas por el Tribunal Constitucional. </t>
  </si>
  <si>
    <t xml:space="preserve">¿Se delimita, en la Constitución española de 1978, el derecho a la propiedad privada? </t>
  </si>
  <si>
    <t>La opción correcta es la C porque, en el caso de la reforma constitucional, los miembros de las Cámaras disponen de quince días para solicitar la celebración de un referéndum. Las opciones A, B y D son incorrectas porque no reflejan el plazo correcto.</t>
  </si>
  <si>
    <t xml:space="preserve">De quince días.  </t>
  </si>
  <si>
    <t xml:space="preserve">De veinte días.  </t>
  </si>
  <si>
    <t xml:space="preserve">De cinco días hábiles.  </t>
  </si>
  <si>
    <t xml:space="preserve">De diez días hábiles.  </t>
  </si>
  <si>
    <t xml:space="preserve">¿De qué plazo disponen los miembros de las Cámaras para solicitar, en el caso anterior,  la celebración de un referéndum? </t>
  </si>
  <si>
    <t>La opción correcta es la A, ya que la sanción y promulgación de las leyes corresponde al Rey, como establece la Constitución Española en el artículo 62.a. Las opciones B, C y D son incorrectas, pues atribuyen esta función a otros órganos o cargos que no ostentan dicha competencia.</t>
  </si>
  <si>
    <t>La opción C para el derecho a la propiedad privada es correcta, ya que la Constitución reconoce este derecho junto con el derecho a la herencia. La opción A es incorrecta, pues la propiedad privada sí está reconocida. La opción B es incorrecta, ya que la Constitución no menciona específicamente el derecho a la propiedad comunal. La opción D es incorrecta, pues el derecho a legados no está contemplado explícitamente en el texto.</t>
  </si>
  <si>
    <t xml:space="preserve">Sí, y a la herencia </t>
  </si>
  <si>
    <t xml:space="preserve">Sí, y a la herencia y legados </t>
  </si>
  <si>
    <t xml:space="preserve">Sí, y a la comunal </t>
  </si>
  <si>
    <t xml:space="preserve">¿Reconoce la Constitución el derecho a la pro piedad privada?: </t>
  </si>
  <si>
    <t>(C) "Grave riesgo, catástrofe o calamidad pública" es correcta, ya que la ley puede regular los deberes en estos casos específicos. (A) "Grave riesgo" y (B) "Grave riesgo o catástrofe" son incompletas. (D) "Grave riesgo, siniestro o catástrofe" es incorrecta porque "siniestro" no está contemplado en el texto constitucional.</t>
  </si>
  <si>
    <t xml:space="preserve">Grave riesgo, catástrofe o calamidad pública </t>
  </si>
  <si>
    <t xml:space="preserve">Grave riesgo, siniestro o catástrofe </t>
  </si>
  <si>
    <t xml:space="preserve">Grave riesgo o catástrofe </t>
  </si>
  <si>
    <t xml:space="preserve">Grave riesgo </t>
  </si>
  <si>
    <t xml:space="preserve">Mediante ley podrán regularse los deberes de los ciudadanos en los casos de: </t>
  </si>
  <si>
    <t>El derecho a la protección de la salud es considerado un principio rector de la política social y económica del Estado, lo cual está establecido en la Constitución Española. Esto significa que orienta las acciones de los poderes públicos, pero no es un derecho fundamental ni un derecho simple de los españoles. Por lo tanto, la opción correcta es la D, mientras que las opciones A, B y C son incorrectas, ya que no reflejan la naturaleza de este derecho en el marco constitucional.</t>
  </si>
  <si>
    <t xml:space="preserve">Es un principio inspirador de la política social del Estado.  </t>
  </si>
  <si>
    <t>Es un principio rector de la política social del Estado</t>
  </si>
  <si>
    <t xml:space="preserve">Es un derecho simple de los españoles.  </t>
  </si>
  <si>
    <t xml:space="preserve">Es un derecho fundamental de la persona.  </t>
  </si>
  <si>
    <t xml:space="preserve">El derecho a la protección de la salud:  </t>
  </si>
  <si>
    <t>(A) "De los servicios esenciales de la comunidad" es correcta, ya que la ley debe garantizar estos servicios durante una huelga. (B) "Del orden público", (C) "De los sistemas productivos", y (D) "De la paz social" son incorrectas porque no son el foco específico de la ley en este contexto.</t>
  </si>
  <si>
    <t xml:space="preserve">De la paz social </t>
  </si>
  <si>
    <t xml:space="preserve">De los sistemas productivos </t>
  </si>
  <si>
    <t xml:space="preserve">Del orden público </t>
  </si>
  <si>
    <t xml:space="preserve">De los servicios esenciales de la comunidad </t>
  </si>
  <si>
    <t xml:space="preserve">La ley que regule el ejercicio del derecho de huelga establecerá las garantías precisas para asegu rar el mantenimiento: </t>
  </si>
  <si>
    <t>La opción correcta es la B porque el artículo 128 abre el Título VII de la Constitución Española. Las opciones A, C y D son incorrectas porque no se corresponden con el artículo de apertura de este título.</t>
  </si>
  <si>
    <t xml:space="preserve">El artículo 128.  </t>
  </si>
  <si>
    <t xml:space="preserve">El artículo 132.  </t>
  </si>
  <si>
    <t xml:space="preserve">El artículo 130.  </t>
  </si>
  <si>
    <t xml:space="preserve">El artículo 127.  </t>
  </si>
  <si>
    <t xml:space="preserve">¿Qué artículo, de los indicados a continuación, abre el Título VII? </t>
  </si>
  <si>
    <t>La opción correcta es la C porque el artículo 14 recoge el principio de igualdad jurídica de todos los españoles ante la ley. Las opciones A, B y D son incorrectas, ya que no contienen esta disposición.</t>
  </si>
  <si>
    <t xml:space="preserve">El artículo 14.  </t>
  </si>
  <si>
    <t xml:space="preserve">El artículo 16.  </t>
  </si>
  <si>
    <t xml:space="preserve">El artículo 11.  </t>
  </si>
  <si>
    <t xml:space="preserve">El artículo 12.  </t>
  </si>
  <si>
    <t xml:space="preserve">¿Qué artículo del Título I recoge el principio de igualdad jurídica de los españoles ante  la ley? </t>
  </si>
  <si>
    <t>La opción correcta es la B porque el recurso de amparo se presenta ante el Tribunal Constitucional, como establece la Constitución Española. Las opciones A, C y D son incorrectas porque no corresponden al órgano adecuado para este recurso.</t>
  </si>
  <si>
    <t xml:space="preserve">Ante el Tribunal Constitucional.  </t>
  </si>
  <si>
    <t xml:space="preserve">Ante cualquier juzgado o tribunal.  </t>
  </si>
  <si>
    <t xml:space="preserve">Ante el Consejo General del Poder Judicial.  </t>
  </si>
  <si>
    <t xml:space="preserve">Ante el Tribunal Supremo.  </t>
  </si>
  <si>
    <t xml:space="preserve">¿Ante quién se presenta el recurso de amparo? </t>
  </si>
  <si>
    <t>La opción correcta es la A porque la Constitución Española consta de diez títulos. Las opciones B, C y D son incorrectas ya que presentan un número incorrecto de títulos.</t>
  </si>
  <si>
    <t xml:space="preserve">De once Títulos.  </t>
  </si>
  <si>
    <t xml:space="preserve">De trece Títulos.  </t>
  </si>
  <si>
    <t xml:space="preserve">De doce Títulos.  </t>
  </si>
  <si>
    <t xml:space="preserve">De diez Títulos.  </t>
  </si>
  <si>
    <t xml:space="preserve">¿De cuántos Títulos consta la Constitución española de 1978? </t>
  </si>
  <si>
    <t>La opción correcta es la D porque el Defensor del Pueblo no está sometido a mandato imperativo ni recibe órdenes de ninguna institución, lo que garantiza su independencia. Las opciones A, B y C son incorrectas, ya que contradicen esta independencia.</t>
  </si>
  <si>
    <t xml:space="preserve">No está sometido a mandato imperativo.  </t>
  </si>
  <si>
    <t xml:space="preserve">De los Tribunales.  </t>
  </si>
  <si>
    <t xml:space="preserve">Del Gobierno.  </t>
  </si>
  <si>
    <t xml:space="preserve">De las Cortes Generales.  </t>
  </si>
  <si>
    <t xml:space="preserve">¿De quién recibe órdenes el Defensor del Pueblo? </t>
  </si>
  <si>
    <t>Los españoles alcanzan la mayoría de edad a los dieciocho años, según establece el artículo 12 de la Constitución Española. Las opciones A, C y D no reflejan la edad exacta establecida por la ley. Por lo tanto, la opción correcta es B.</t>
  </si>
  <si>
    <t xml:space="preserve">A los dieciocho años </t>
  </si>
  <si>
    <t xml:space="preserve">A la edad que fije una ley orgánica </t>
  </si>
  <si>
    <t xml:space="preserve">A la edad que fijen las leyes </t>
  </si>
  <si>
    <t xml:space="preserve">A los dieciséis años </t>
  </si>
  <si>
    <t xml:space="preserve">Los españoles son mayores de edad: </t>
  </si>
  <si>
    <t>Ninguna confesión tendrá carácter estatal, lo que implica que el Estado es aconfesional y no adopta ninguna religión como oficial. Esto asegura la separación entre la religión y el Estado. Las opciones B, C, y D no se ajustan a esta norma, por lo tanto, la opción correcta es A.</t>
  </si>
  <si>
    <t xml:space="preserve">Estatal </t>
  </si>
  <si>
    <t xml:space="preserve">Obligatorio </t>
  </si>
  <si>
    <t xml:space="preserve">Confesional </t>
  </si>
  <si>
    <t xml:space="preserve">Religioso </t>
  </si>
  <si>
    <t xml:space="preserve">Ninguna confesión tendrá carácter: </t>
  </si>
  <si>
    <r>
      <t>Los poderes públicos garantizarán la suficiencia económica a los ciudadanos durante la tercera edad mediante pensiones:</t>
    </r>
    <r>
      <rPr>
        <sz val="11"/>
        <color theme="1"/>
        <rFont val="Calibri"/>
        <family val="2"/>
        <scheme val="minor"/>
      </rPr>
      <t xml:space="preserve"> La respuesta correcta es </t>
    </r>
    <r>
      <rPr>
        <b/>
        <sz val="11"/>
        <color theme="1"/>
        <rFont val="Calibri"/>
        <family val="2"/>
        <scheme val="minor"/>
      </rPr>
      <t>C (Adecuadas y periódicamente actualizadas)</t>
    </r>
    <r>
      <rPr>
        <sz val="11"/>
        <color theme="1"/>
        <rFont val="Calibri"/>
        <family val="2"/>
        <scheme val="minor"/>
      </rPr>
      <t xml:space="preserve">, conforme al artículo 50 de la Constitución Española, que establece la obligación de garantizar pensiones que sean adecuadas y se actualicen periódicamente para asegurar el bienestar de los ciudadanos en la tercera edad. </t>
    </r>
    <r>
      <rPr>
        <b/>
        <sz val="11"/>
        <color theme="1"/>
        <rFont val="Calibri"/>
        <family val="2"/>
        <scheme val="minor"/>
      </rPr>
      <t>A (Adecuadas)</t>
    </r>
    <r>
      <rPr>
        <sz val="11"/>
        <color theme="1"/>
        <rFont val="Calibri"/>
        <family val="2"/>
        <scheme val="minor"/>
      </rPr>
      <t xml:space="preserve"> es incorrecta, pues, aunque la adecuación es importante, la Constitución también requiere actualización periódica. </t>
    </r>
    <r>
      <rPr>
        <b/>
        <sz val="11"/>
        <color theme="1"/>
        <rFont val="Calibri"/>
        <family val="2"/>
        <scheme val="minor"/>
      </rPr>
      <t>B (Periódicamente actualizadas)</t>
    </r>
    <r>
      <rPr>
        <sz val="11"/>
        <color theme="1"/>
        <rFont val="Calibri"/>
        <family val="2"/>
        <scheme val="minor"/>
      </rPr>
      <t xml:space="preserve"> es incorrecta, ya que no basta con la actualización; deben ser también adecuadas. </t>
    </r>
    <r>
      <rPr>
        <b/>
        <sz val="11"/>
        <color theme="1"/>
        <rFont val="Calibri"/>
        <family val="2"/>
        <scheme val="minor"/>
      </rPr>
      <t>D (Adecuadas, suficientes y periódicamente actualizadas)</t>
    </r>
    <r>
      <rPr>
        <sz val="11"/>
        <color theme="1"/>
        <rFont val="Calibri"/>
        <family val="2"/>
        <scheme val="minor"/>
      </rPr>
      <t xml:space="preserve"> es incorrecta, ya que aunque las pensiones deben ser adecuadas y actualizadas, la Constitución no menciona específicamente el término "suficientes".</t>
    </r>
  </si>
  <si>
    <t xml:space="preserve">Adecuadas y periódicamente actualizadas </t>
  </si>
  <si>
    <t xml:space="preserve">Adecuadas, suficientes y periódicamente actua lizadas </t>
  </si>
  <si>
    <t xml:space="preserve">Periódicamente actualizadas </t>
  </si>
  <si>
    <t xml:space="preserve">Adecuadas </t>
  </si>
  <si>
    <t xml:space="preserve">Los poderes públicos garantizarán la suficiencia económica a los ciudadanos durante la tercera edad mediante pensiones: </t>
  </si>
  <si>
    <t>La opción correcta es la D porque las comunicaciones postales solo pueden ser interceptadas mediante resolución judicial. Las opciones A, B y C son incorrectas al no reflejar esta restricción.</t>
  </si>
  <si>
    <t xml:space="preserve">Sólo mediante resolución judicial.  </t>
  </si>
  <si>
    <t xml:space="preserve">No, en ningún caso.  </t>
  </si>
  <si>
    <t xml:space="preserve">Sí, por medio de resolución judicial o administrativa.  </t>
  </si>
  <si>
    <t xml:space="preserve">Sí, por medio de resolución administrativa.  </t>
  </si>
  <si>
    <t xml:space="preserve">¿Pueden interceptarse las comunicaciones postales? </t>
  </si>
  <si>
    <t>Los poderes públicos deben tener en cuenta las creencias religiosas de la sociedad española, ya que estas son parte de su cultura e identidad. La opción correcta es B, que representa la obligación de los poderes públicos de considerar el contexto cultural y religioso de la sociedad. Las opciones A, C y D no capturan esta orientación.</t>
  </si>
  <si>
    <t xml:space="preserve">La sociedad española </t>
  </si>
  <si>
    <t xml:space="preserve">Todos los residentes en el territorio nacional </t>
  </si>
  <si>
    <t xml:space="preserve">Los creyentes </t>
  </si>
  <si>
    <t xml:space="preserve">Los ciudadanos </t>
  </si>
  <si>
    <t xml:space="preserve">Los poderes públicos tendrán en cuenta las creencias religiosas de: </t>
  </si>
  <si>
    <t>La opción correcta es la A porque, según el artículo 19, los ciudadanos españoles no pueden ver limitado su derecho a la entrada y salida del territorio español por motivos ideológicos. Las opciones B, C y D son incorrectas.</t>
  </si>
  <si>
    <t xml:space="preserve">No, a tenor del contenido del artículo 19 de la Constitución.  </t>
  </si>
  <si>
    <t xml:space="preserve">Sí, a tenor del artículo 23 de la Constitución.  </t>
  </si>
  <si>
    <t xml:space="preserve">No, a tenor del artículo 21 de la Constitución.  </t>
  </si>
  <si>
    <t xml:space="preserve">Sí, a tenor del contenido del artículo 20 de la Constitución.  </t>
  </si>
  <si>
    <t xml:space="preserve">¿Puede limitarse el derecho a la entrada y salida de territorio español por motivos  ideológicos a los ciudadanos españoles? </t>
  </si>
  <si>
    <t>La opción correcta es la A porque la Ley Orgánica de Libertad Religiosa fue aprobada en 1980, estableciendo el marco de libertad religiosa en España. Las opciones B, C y D son incorrectas.</t>
  </si>
  <si>
    <t xml:space="preserve">En 1980.  </t>
  </si>
  <si>
    <t xml:space="preserve">En 1981.  </t>
  </si>
  <si>
    <t xml:space="preserve">En 1979.  </t>
  </si>
  <si>
    <t xml:space="preserve">¿En qué año fue aprobada la Ley Orgánica de Libertad Religiosa? </t>
  </si>
  <si>
    <t>La opción correcta es la A porque la Ley Orgánica 11/1995, de 27 de noviembre, abolió la pena de muerte en todos los casos, incluyendo el ámbito militar en tiempos de guerra. Las opciones B, C y D son incorrectas.</t>
  </si>
  <si>
    <t xml:space="preserve">La Ley Orgánica 11/ 1995, de 27 de noviembre.  </t>
  </si>
  <si>
    <t xml:space="preserve">La Ley Orgánica 3/ 1995, de 2 de marzo.  </t>
  </si>
  <si>
    <t xml:space="preserve">La Ley Orgánica 21/ 1995, de 24 de febrero.  </t>
  </si>
  <si>
    <t xml:space="preserve">La Ley Orgánica 1/ 1995, de 27 de enero.  </t>
  </si>
  <si>
    <t xml:space="preserve">¿Cuál de las siguientes normas contiene la respuesta correcta de la pregunta anterior? </t>
  </si>
  <si>
    <t>La opción correcta es la C porque, según la Constitución Española, se alcanza la mayoría de edad a los dieciocho años, aunque no se regula específicamente en el artículo 10. Las opciones A, B y D son incorrectas.</t>
  </si>
  <si>
    <t xml:space="preserve">A los dieciocho años pero no se regula en el artículo 10.  </t>
  </si>
  <si>
    <t xml:space="preserve">A los dieciocho años pero se regula en el artículo 18.  </t>
  </si>
  <si>
    <t xml:space="preserve">A los dieciocho años, pero se establece en el artículo 15.  </t>
  </si>
  <si>
    <t xml:space="preserve">A los dieciocho años.  </t>
  </si>
  <si>
    <t xml:space="preserve">¿A qué edad se alcanza la mayoría de edad a tenor del contenido del artículo 10 de la  Constitución? </t>
  </si>
  <si>
    <t>Toda persona detenida debe ser informada de forma inmediata de sus derechos y de las razones de su detención. Esto asegura que el detenido conozca sus derechos y el motivo de su situación desde el inicio de la detención. La opción correcta es C, que incluye ambos aspectos, mientras que las opciones A, B y D son incompletas.</t>
  </si>
  <si>
    <t xml:space="preserve">De sus derechos y de las razones de su deten ción </t>
  </si>
  <si>
    <t xml:space="preserve">De sus derechos, así como de las razones y duración de su detención </t>
  </si>
  <si>
    <t xml:space="preserve">De las razones de su detención </t>
  </si>
  <si>
    <t xml:space="preserve">De sus derechos </t>
  </si>
  <si>
    <t xml:space="preserve">Toda persona detenida debe ser informada de forma inmediata y de modo que le sea comprensible: </t>
  </si>
  <si>
    <t>Los extranjeros pueden participar en procesos electorales municipales en España, siempre que exista reciprocidad con su país de origen. La opción D es correcta porque limita la participación electoral de los extranjeros a las elecciones municipales, tal como se indica en la normativa. Las opciones A, B y C son incorrectas.</t>
  </si>
  <si>
    <t xml:space="preserve">Sí, en elecciones municipales exclusivamente </t>
  </si>
  <si>
    <t xml:space="preserve">Sí, en elecciones autonómicas exclusivamente </t>
  </si>
  <si>
    <t xml:space="preserve">Sí, en todos </t>
  </si>
  <si>
    <t xml:space="preserve">No, nunca </t>
  </si>
  <si>
    <t xml:space="preserve">¿Pueden participar los extranjeros en procesos electorales españoles?: </t>
  </si>
  <si>
    <t>La opción correcta es la D porque el secreto de las comunicaciones está regulado en el artículo 18 de la Constitución Española. Las opciones A, B y C son incorrectas.</t>
  </si>
  <si>
    <t xml:space="preserve">En el artículo 22.  </t>
  </si>
  <si>
    <t xml:space="preserve">¿Qué artículo de la Constitución recoge el secreto de las comunicaciones? </t>
  </si>
  <si>
    <r>
      <t>Según el artículo 3 de la Constitución Española, el castellano es la lengua española oficial del Estado, y las demás lenguas:</t>
    </r>
    <r>
      <rPr>
        <sz val="11"/>
        <color theme="1"/>
        <rFont val="Calibri"/>
        <family val="2"/>
        <scheme val="minor"/>
      </rPr>
      <t xml:space="preserve"> La respuesta correcta es </t>
    </r>
    <r>
      <rPr>
        <b/>
        <sz val="11"/>
        <color theme="1"/>
        <rFont val="Calibri"/>
        <family val="2"/>
        <scheme val="minor"/>
      </rPr>
      <t>A (Serán también oficiales en las respectivas Comunidades Autónomas de acuerdo con sus Estatutos)</t>
    </r>
    <r>
      <rPr>
        <sz val="11"/>
        <color theme="1"/>
        <rFont val="Calibri"/>
        <family val="2"/>
        <scheme val="minor"/>
      </rPr>
      <t xml:space="preserve">, conforme al artículo 3 de la Constitución Española, que establece que las lenguas propias de las Comunidades Autónomas serán oficiales en sus territorios cuando así lo determinen sus respectivos Estatutos. </t>
    </r>
    <r>
      <rPr>
        <b/>
        <sz val="11"/>
        <color theme="1"/>
        <rFont val="Calibri"/>
        <family val="2"/>
        <scheme val="minor"/>
      </rPr>
      <t>B (Serán también oficiales en todas y cada una de Comunidades Autónomas)</t>
    </r>
    <r>
      <rPr>
        <sz val="11"/>
        <color theme="1"/>
        <rFont val="Calibri"/>
        <family val="2"/>
        <scheme val="minor"/>
      </rPr>
      <t xml:space="preserve"> es incorrecta, ya que la oficialidad de las lenguas distintas al castellano depende de los Estatutos autonómicos y no se aplica a todas las Comunidades. </t>
    </r>
    <r>
      <rPr>
        <b/>
        <sz val="11"/>
        <color theme="1"/>
        <rFont val="Calibri"/>
        <family val="2"/>
        <scheme val="minor"/>
      </rPr>
      <t>C (Serán también oficiales en las respectivas Comunidades Autónomas siempre que lo acuerde la Asamblea de estas)</t>
    </r>
    <r>
      <rPr>
        <sz val="11"/>
        <color theme="1"/>
        <rFont val="Calibri"/>
        <family val="2"/>
        <scheme val="minor"/>
      </rPr>
      <t xml:space="preserve"> es incorrecta, pues la oficialidad se define en los Estatutos y no por acuerdo de la Asamblea de cada Comunidad. </t>
    </r>
    <r>
      <rPr>
        <b/>
        <sz val="11"/>
        <color theme="1"/>
        <rFont val="Calibri"/>
        <family val="2"/>
        <scheme val="minor"/>
      </rPr>
      <t>D (Serán también oficiales en las respectivas Comunidades Autónomas si así lo acuerda el Consejo de Ministros)</t>
    </r>
    <r>
      <rPr>
        <sz val="11"/>
        <color theme="1"/>
        <rFont val="Calibri"/>
        <family val="2"/>
        <scheme val="minor"/>
      </rPr>
      <t xml:space="preserve"> es incorrecta, ya que el Consejo de Ministros no tiene autoridad en esta materia.</t>
    </r>
  </si>
  <si>
    <t xml:space="preserve">Serán también oficiales en las respectivas Comunidades Autónomas de acuerdo con sus  Estatutos. </t>
  </si>
  <si>
    <t xml:space="preserve">Serán también oficiales en las respectivas Comunidades Autónomas si así lo acuerda el  Consejo de Ministros. </t>
  </si>
  <si>
    <t xml:space="preserve"> Serán también oficiales en las respectivas Comunidades Autónomas siempre que lo  acuerde la Asamblea de estas. </t>
  </si>
  <si>
    <t>Serán también oficiales en todas y cada una de Comunidades Autónomas.</t>
  </si>
  <si>
    <t xml:space="preserve"> Según el artículo 3 de la Constitución Española, el castellano es la lengua española oficial  del Estado, y las demás lenguas: </t>
  </si>
  <si>
    <r>
      <t>¿A quién dará cuenta de su actividad el Defensor del Pueblo?:</t>
    </r>
    <r>
      <rPr>
        <sz val="11"/>
        <color theme="1"/>
        <rFont val="Calibri"/>
        <family val="2"/>
        <scheme val="minor"/>
      </rPr>
      <t xml:space="preserve"> La respuesta correcta es </t>
    </r>
    <r>
      <rPr>
        <b/>
        <sz val="11"/>
        <color theme="1"/>
        <rFont val="Calibri"/>
        <family val="2"/>
        <scheme val="minor"/>
      </rPr>
      <t>D (A las Cortes Generales)</t>
    </r>
    <r>
      <rPr>
        <sz val="11"/>
        <color theme="1"/>
        <rFont val="Calibri"/>
        <family val="2"/>
        <scheme val="minor"/>
      </rPr>
      <t xml:space="preserve">, según el artículo 54 de la Constitución Española, que establece que el Defensor del Pueblo rinde cuentas directamente ante las Cortes Generales, manteniendo así la transparencia y el control parlamentario sobre su labor. </t>
    </r>
    <r>
      <rPr>
        <b/>
        <sz val="11"/>
        <color theme="1"/>
        <rFont val="Calibri"/>
        <family val="2"/>
        <scheme val="minor"/>
      </rPr>
      <t>A (Al Gobierno)</t>
    </r>
    <r>
      <rPr>
        <sz val="11"/>
        <color theme="1"/>
        <rFont val="Calibri"/>
        <family val="2"/>
        <scheme val="minor"/>
      </rPr>
      <t xml:space="preserve"> es incorrecta, ya que el Defensor del Pueblo no depende del Ejecutivo. </t>
    </r>
    <r>
      <rPr>
        <b/>
        <sz val="11"/>
        <color theme="1"/>
        <rFont val="Calibri"/>
        <family val="2"/>
        <scheme val="minor"/>
      </rPr>
      <t>B (Al Congreso)</t>
    </r>
    <r>
      <rPr>
        <sz val="11"/>
        <color theme="1"/>
        <rFont val="Calibri"/>
        <family val="2"/>
        <scheme val="minor"/>
      </rPr>
      <t xml:space="preserve"> es incorrecta, pues no informa únicamente al Congreso, sino a ambas Cámaras. </t>
    </r>
    <r>
      <rPr>
        <b/>
        <sz val="11"/>
        <color theme="1"/>
        <rFont val="Calibri"/>
        <family val="2"/>
        <scheme val="minor"/>
      </rPr>
      <t>C (Al Senado)</t>
    </r>
    <r>
      <rPr>
        <sz val="11"/>
        <color theme="1"/>
        <rFont val="Calibri"/>
        <family val="2"/>
        <scheme val="minor"/>
      </rPr>
      <t xml:space="preserve"> también es incorrecta, ya que el Defensor del Pueblo no responde exclusivamente al Senado.</t>
    </r>
  </si>
  <si>
    <t xml:space="preserve">A las Cortes Generales </t>
  </si>
  <si>
    <t xml:space="preserve">Al Senado </t>
  </si>
  <si>
    <t xml:space="preserve">Al Congreso </t>
  </si>
  <si>
    <t xml:space="preserve">Al Gobierno </t>
  </si>
  <si>
    <t xml:space="preserve">¿A quién dará cuenta de su actividad el Defen sor del Pueblo?: </t>
  </si>
  <si>
    <r>
      <t>Respecto de los consumidores y usuarios, los poderes públicos protegerán mediante procedimientos eficaces:</t>
    </r>
    <r>
      <rPr>
        <sz val="11"/>
        <color theme="1"/>
        <rFont val="Calibri"/>
        <family val="2"/>
        <scheme val="minor"/>
      </rPr>
      <t xml:space="preserve"> La respuesta correcta es </t>
    </r>
    <r>
      <rPr>
        <b/>
        <sz val="11"/>
        <color theme="1"/>
        <rFont val="Calibri"/>
        <family val="2"/>
        <scheme val="minor"/>
      </rPr>
      <t>D (La seguridad, la salud y los legítimos intereses económicos de los mismos)</t>
    </r>
    <r>
      <rPr>
        <sz val="11"/>
        <color theme="1"/>
        <rFont val="Calibri"/>
        <family val="2"/>
        <scheme val="minor"/>
      </rPr>
      <t xml:space="preserve">, según el artículo 51 de la Constitución Española, que establece la protección integral de los consumidores y usuarios, abarcando su seguridad, salud e intereses económicos. </t>
    </r>
    <r>
      <rPr>
        <b/>
        <sz val="11"/>
        <color theme="1"/>
        <rFont val="Calibri"/>
        <family val="2"/>
        <scheme val="minor"/>
      </rPr>
      <t>A (La seguridad de los mismos)</t>
    </r>
    <r>
      <rPr>
        <sz val="11"/>
        <color theme="1"/>
        <rFont val="Calibri"/>
        <family val="2"/>
        <scheme val="minor"/>
      </rPr>
      <t xml:space="preserve"> es incorrecta, ya que, aunque la seguridad es importante, la Constitución también incluye la salud y los intereses económicos. </t>
    </r>
    <r>
      <rPr>
        <b/>
        <sz val="11"/>
        <color theme="1"/>
        <rFont val="Calibri"/>
        <family val="2"/>
        <scheme val="minor"/>
      </rPr>
      <t>B (Los legítimos intereses económicos de los mismos)</t>
    </r>
    <r>
      <rPr>
        <sz val="11"/>
        <color theme="1"/>
        <rFont val="Calibri"/>
        <family val="2"/>
        <scheme val="minor"/>
      </rPr>
      <t xml:space="preserve"> es incorrecta, ya que no abarca la seguridad ni la salud. </t>
    </r>
    <r>
      <rPr>
        <b/>
        <sz val="11"/>
        <color theme="1"/>
        <rFont val="Calibri"/>
        <family val="2"/>
        <scheme val="minor"/>
      </rPr>
      <t>C (La seguridad y los legítimos intereses económicos de los mismos)</t>
    </r>
    <r>
      <rPr>
        <sz val="11"/>
        <color theme="1"/>
        <rFont val="Calibri"/>
        <family val="2"/>
        <scheme val="minor"/>
      </rPr>
      <t xml:space="preserve"> es incorrecta, pues falta la mención a la salud. </t>
    </r>
    <r>
      <rPr>
        <b/>
        <sz val="11"/>
        <color theme="1"/>
        <rFont val="Calibri"/>
        <family val="2"/>
        <scheme val="minor"/>
      </rPr>
      <t>D</t>
    </r>
    <r>
      <rPr>
        <sz val="11"/>
        <color theme="1"/>
        <rFont val="Calibri"/>
        <family val="2"/>
        <scheme val="minor"/>
      </rPr>
      <t xml:space="preserve"> es la opción que recoge todos los aspectos mencionados en la Constitución.</t>
    </r>
  </si>
  <si>
    <t xml:space="preserve">La seguridad, la salud y los legítimos intereses económicos de los mismos </t>
  </si>
  <si>
    <t xml:space="preserve">La seguridad y los legítimos intereses económi cos de los mismos </t>
  </si>
  <si>
    <t xml:space="preserve">Los legítimos intereses económicos de los mis mos </t>
  </si>
  <si>
    <t xml:space="preserve">La seguridad de los mismos </t>
  </si>
  <si>
    <t xml:space="preserve">Respecto de los consumidores y usuarios, los poderes públicos protegerán mediante procedimientos eficaces: </t>
  </si>
  <si>
    <r>
      <t>Cualquier ciudadano podrá recabar la tutela de las libertades y derechos reconocidos en el artículo 14 y la Sección primera del Capítulo segundo del Título I de la Constitución:</t>
    </r>
    <r>
      <rPr>
        <sz val="11"/>
        <color theme="1"/>
        <rFont val="Calibri"/>
        <family val="2"/>
        <scheme val="minor"/>
      </rPr>
      <t xml:space="preserve"> La respuesta correcta es </t>
    </r>
    <r>
      <rPr>
        <b/>
        <sz val="11"/>
        <color theme="1"/>
        <rFont val="Calibri"/>
        <family val="2"/>
        <scheme val="minor"/>
      </rPr>
      <t>A (Ante los Tribunales ordinarios)</t>
    </r>
    <r>
      <rPr>
        <sz val="11"/>
        <color theme="1"/>
        <rFont val="Calibri"/>
        <family val="2"/>
        <scheme val="minor"/>
      </rPr>
      <t xml:space="preserve">, de acuerdo con el artículo 53 de la Constitución Española, que permite a los ciudadanos solicitar la tutela de sus derechos ante los tribunales ordinarios, asegurando así el acceso a la justicia. </t>
    </r>
    <r>
      <rPr>
        <b/>
        <sz val="11"/>
        <color theme="1"/>
        <rFont val="Calibri"/>
        <family val="2"/>
        <scheme val="minor"/>
      </rPr>
      <t>B (Ante los Tribunales penales)</t>
    </r>
    <r>
      <rPr>
        <sz val="11"/>
        <color theme="1"/>
        <rFont val="Calibri"/>
        <family val="2"/>
        <scheme val="minor"/>
      </rPr>
      <t xml:space="preserve"> es incorrecta, pues no es necesario que se trate de tribunales penales específicamente. </t>
    </r>
    <r>
      <rPr>
        <b/>
        <sz val="11"/>
        <color theme="1"/>
        <rFont val="Calibri"/>
        <family val="2"/>
        <scheme val="minor"/>
      </rPr>
      <t>C (Ante el Ministerio Fiscal)</t>
    </r>
    <r>
      <rPr>
        <sz val="11"/>
        <color theme="1"/>
        <rFont val="Calibri"/>
        <family val="2"/>
        <scheme val="minor"/>
      </rPr>
      <t xml:space="preserve"> es incorrecta, ya que, aunque el Ministerio Fiscal protege los derechos de los ciudadanos, la tutela judicial se realiza ante los tribunales. </t>
    </r>
    <r>
      <rPr>
        <b/>
        <sz val="11"/>
        <color theme="1"/>
        <rFont val="Calibri"/>
        <family val="2"/>
        <scheme val="minor"/>
      </rPr>
      <t>D (Ante el Defensor del Pueblo)</t>
    </r>
    <r>
      <rPr>
        <sz val="11"/>
        <color theme="1"/>
        <rFont val="Calibri"/>
        <family val="2"/>
        <scheme val="minor"/>
      </rPr>
      <t xml:space="preserve"> es incorrecta, ya que el Defensor del Pueblo puede intervenir, pero no sustituye a los tribunales ordinarios en la tutela judicial.</t>
    </r>
  </si>
  <si>
    <t xml:space="preserve">Ante los Tribunales ordinarios </t>
  </si>
  <si>
    <t xml:space="preserve">Ante el Defensor del Pueblo </t>
  </si>
  <si>
    <t xml:space="preserve">Ante el Ministerio Fiscal </t>
  </si>
  <si>
    <t xml:space="preserve">Ante los Tribunales penales </t>
  </si>
  <si>
    <t xml:space="preserve">Cualquier ciudadano podrá recabar la tutela de las libertades y derechos reconocidos en el artículo 14 y la Sección primera del Capítulo segundo del Título I de la Constitución: </t>
  </si>
  <si>
    <t>(D) "Sólo individualmente y con arreglo a lo dispuesto en su legislación específica" es correcta para el derecho de petición de los cuerpos militares. (A) "No" es incorrecta porque el derecho sí existe con restricciones. (B) "Sí, sin ninguna limitación" y (C) "Sólo individualmente" son incorrectas porque no mencionan la regulación específica.</t>
  </si>
  <si>
    <t xml:space="preserve">Sólo individualmente y con arreglo a lo dispues to en su legislación específica </t>
  </si>
  <si>
    <t xml:space="preserve">Sólo individualmente </t>
  </si>
  <si>
    <t xml:space="preserve">Sí, sin ninguna limitación </t>
  </si>
  <si>
    <t xml:space="preserve">Los miembros de las Fuerzas o Institutos arma dos o de los Cuerpos sometidos a disciplina militar, ¿podrán ejercer el derecho de petición?: </t>
  </si>
  <si>
    <t>La opción correcta es la D porque la pena de muerte está abolida en España incluso en tiempos de guerra, tras la aprobación de la Ley Orgánica 11/1995. Las opciones A, B y C no reflejan la abolición total de la pena de muerte.</t>
  </si>
  <si>
    <t xml:space="preserve">La pena de muerte está abolida en la actualidad incluso en el campo militar y en tiempo de guerra.  </t>
  </si>
  <si>
    <t xml:space="preserve">La pena de muerte no está abolida en España en el campo militar aún en tiempo de paz.  </t>
  </si>
  <si>
    <t xml:space="preserve">La pena de muerte solo está abolida en su vertiente civil.  </t>
  </si>
  <si>
    <t xml:space="preserve">La pena de muerte está abolida en todos los casos.  </t>
  </si>
  <si>
    <t xml:space="preserve">¿Cuál de las siguientes afirmaciones no es correcta? </t>
  </si>
  <si>
    <r>
      <t>La ley que regule el ejercicio del derecho a adoptar medidas de conflicto colectivo incluirá las garantías precisas para asegurar el funcionamiento:</t>
    </r>
    <r>
      <rPr>
        <sz val="11"/>
        <color theme="1"/>
        <rFont val="Calibri"/>
        <family val="2"/>
        <scheme val="minor"/>
      </rPr>
      <t xml:space="preserve"> La respuesta correcta es </t>
    </r>
    <r>
      <rPr>
        <b/>
        <sz val="11"/>
        <color theme="1"/>
        <rFont val="Calibri"/>
        <family val="2"/>
        <scheme val="minor"/>
      </rPr>
      <t>A (De los servicios esenciales de la comunidad)</t>
    </r>
    <r>
      <rPr>
        <sz val="11"/>
        <color theme="1"/>
        <rFont val="Calibri"/>
        <family val="2"/>
        <scheme val="minor"/>
      </rPr>
      <t xml:space="preserve">, como lo establece el artículo 28 de la Constitución Española, que garantiza la continuidad de los servicios esenciales para la comunidad, incluso en caso de conflictos colectivos. </t>
    </r>
    <r>
      <rPr>
        <b/>
        <sz val="11"/>
        <color theme="1"/>
        <rFont val="Calibri"/>
        <family val="2"/>
        <scheme val="minor"/>
      </rPr>
      <t>B (Del orden público)</t>
    </r>
    <r>
      <rPr>
        <sz val="11"/>
        <color theme="1"/>
        <rFont val="Calibri"/>
        <family val="2"/>
        <scheme val="minor"/>
      </rPr>
      <t xml:space="preserve"> es incorrecta, ya que la ley se enfoca en la continuidad de servicios esenciales y no en el orden público específicamente. </t>
    </r>
    <r>
      <rPr>
        <b/>
        <sz val="11"/>
        <color theme="1"/>
        <rFont val="Calibri"/>
        <family val="2"/>
        <scheme val="minor"/>
      </rPr>
      <t>C (De los sistemas productivos)</t>
    </r>
    <r>
      <rPr>
        <sz val="11"/>
        <color theme="1"/>
        <rFont val="Calibri"/>
        <family val="2"/>
        <scheme val="minor"/>
      </rPr>
      <t xml:space="preserve"> es incorrecta, ya que no se trata de asegurar el funcionamiento de todos los sistemas productivos, sino solo los esenciales. </t>
    </r>
    <r>
      <rPr>
        <b/>
        <sz val="11"/>
        <color theme="1"/>
        <rFont val="Calibri"/>
        <family val="2"/>
        <scheme val="minor"/>
      </rPr>
      <t>D (De los servicios esenciales de la comunidad y del orden público)</t>
    </r>
    <r>
      <rPr>
        <sz val="11"/>
        <color theme="1"/>
        <rFont val="Calibri"/>
        <family val="2"/>
        <scheme val="minor"/>
      </rPr>
      <t xml:space="preserve"> es incorrecta, pues no se menciona la necesidad de incluir al orden público en esta regulación.</t>
    </r>
  </si>
  <si>
    <t xml:space="preserve">De los servicios esenciales de la comunidad y del orden público </t>
  </si>
  <si>
    <t xml:space="preserve">La ley que regule el ejercicio del derecho a adoptar medidas de conflicto colectivo incluirá las ga rantías precisas para asegurar el funcionamiento: </t>
  </si>
  <si>
    <t>La regulación legal de la cláusula de conciencia y el secreto profesional está relacionada con el derecho a comunicar o recibir información veraz por cualquier medio de difusión. Esto asegura que los periodistas y profesionales puedan proteger sus fuentes y actuar según su conciencia. La opción correcta es C, ya que relaciona adecuadamente este derecho con la libertad de información.</t>
  </si>
  <si>
    <t xml:space="preserve">Con el de comunicar o recibir libremente infor mación veraz por cualquier medio de difusión </t>
  </si>
  <si>
    <t xml:space="preserve">Con el de comunicar o recibir libremente información veraz </t>
  </si>
  <si>
    <t xml:space="preserve">Con el de comunicar libremente información veraz </t>
  </si>
  <si>
    <t xml:space="preserve">Con ninguno </t>
  </si>
  <si>
    <t xml:space="preserve">La regulación legal de la cláusula de conciencia y el secreto profesional, ¿con qué derecho se relacio na?:  </t>
  </si>
  <si>
    <t>La opción correcta es la B porque la Constitución Española garantiza la libertad religiosa. Las opciones A, C y D son incorrectas porque no incluyen este término con exactitud.</t>
  </si>
  <si>
    <t xml:space="preserve">La garantiza.  </t>
  </si>
  <si>
    <t xml:space="preserve">La reconoce, la garantiza y la protege.  </t>
  </si>
  <si>
    <t xml:space="preserve">La reconoce y la garantiza.  </t>
  </si>
  <si>
    <t xml:space="preserve">La reconoce.  </t>
  </si>
  <si>
    <t xml:space="preserve">En relación con el derecho a la libertad religiosa ¿qué declara la Constitución española? </t>
  </si>
  <si>
    <t>La opción correcta es la B porque el artículo 16 de la Constitución Española establece que ninguna confesión tendrá carácter estatal, aunque se reconoce la cooperación con la Iglesia Católica y otras confesiones. Las opciones A, C y D son incorrectas ya que no reflejan la neutralidad religiosa y el contexto de cooperación establecido en el artículo.</t>
  </si>
  <si>
    <t>La opción correcta es la B porque, según el artículo 18.4 de la Constitución Española, la ley limitará el uso de la informática para proteger los derechos de los ciudadanos. Las opciones A, C y D son incorrectas porque afirman lo contrario o no reflejan la intención protectora de la limitación establecida en el artículo.</t>
  </si>
  <si>
    <t>La opción correcta es la B porque el Título IV de la Constitución Española está dedicado al Gobierno y a la Administración. Las opciones A, C y D son incorrectas ya que mencionan otros temas que no corresponden con el contenido del Título IV.</t>
  </si>
  <si>
    <t xml:space="preserve">Al Gobierno y a la Administración.  </t>
  </si>
  <si>
    <t xml:space="preserve">Al Gobierno y a las Cortes Generales.  </t>
  </si>
  <si>
    <t xml:space="preserve">Al Gobierno.  </t>
  </si>
  <si>
    <t xml:space="preserve">A las Cortes Generales.  </t>
  </si>
  <si>
    <t xml:space="preserve">¿A qué materia está dedicado el Título IV? </t>
  </si>
  <si>
    <r>
      <t>Los poderes públicos promoverán el bienestar de la tercera edad mediante un sistema de servicios sociales que atenderán sus problemas específicos de:</t>
    </r>
    <r>
      <rPr>
        <sz val="11"/>
        <color theme="1"/>
        <rFont val="Calibri"/>
        <family val="2"/>
        <scheme val="minor"/>
      </rPr>
      <t xml:space="preserve"> La respuesta correcta es </t>
    </r>
    <r>
      <rPr>
        <b/>
        <sz val="11"/>
        <color theme="1"/>
        <rFont val="Calibri"/>
        <family val="2"/>
        <scheme val="minor"/>
      </rPr>
      <t>D (Salud, vivienda, cultura y ocio)</t>
    </r>
    <r>
      <rPr>
        <sz val="11"/>
        <color theme="1"/>
        <rFont val="Calibri"/>
        <family val="2"/>
        <scheme val="minor"/>
      </rPr>
      <t xml:space="preserve">, como se especifica en el artículo 50 de la Constitución Española, que detalla estos cuatro ámbitos para promover el bienestar integral de las personas mayores. </t>
    </r>
    <r>
      <rPr>
        <b/>
        <sz val="11"/>
        <color theme="1"/>
        <rFont val="Calibri"/>
        <family val="2"/>
        <scheme val="minor"/>
      </rPr>
      <t>A (Salud)</t>
    </r>
    <r>
      <rPr>
        <sz val="11"/>
        <color theme="1"/>
        <rFont val="Calibri"/>
        <family val="2"/>
        <scheme val="minor"/>
      </rPr>
      <t xml:space="preserve"> es incorrecta, pues es solo uno de los aspectos mencionados en la Constitución. </t>
    </r>
    <r>
      <rPr>
        <b/>
        <sz val="11"/>
        <color theme="1"/>
        <rFont val="Calibri"/>
        <family val="2"/>
        <scheme val="minor"/>
      </rPr>
      <t>B (Salud y vivienda)</t>
    </r>
    <r>
      <rPr>
        <sz val="11"/>
        <color theme="1"/>
        <rFont val="Calibri"/>
        <family val="2"/>
        <scheme val="minor"/>
      </rPr>
      <t xml:space="preserve"> es también incompleta, ya que falta el acceso a la cultura y al ocio. </t>
    </r>
    <r>
      <rPr>
        <b/>
        <sz val="11"/>
        <color theme="1"/>
        <rFont val="Calibri"/>
        <family val="2"/>
        <scheme val="minor"/>
      </rPr>
      <t>C (Salud, vivienda y ocio)</t>
    </r>
    <r>
      <rPr>
        <sz val="11"/>
        <color theme="1"/>
        <rFont val="Calibri"/>
        <family val="2"/>
        <scheme val="minor"/>
      </rPr>
      <t xml:space="preserve"> es incorrecta, ya que, aunque incluye tres de los aspectos, omite la cultura, que también es esencial según el artículo constitucional.</t>
    </r>
  </si>
  <si>
    <t xml:space="preserve">Salud, vivienda, cultura y ocio </t>
  </si>
  <si>
    <t xml:space="preserve">Salud, vivienda y ocio </t>
  </si>
  <si>
    <t xml:space="preserve">Salud y vivienda </t>
  </si>
  <si>
    <t xml:space="preserve">Salud </t>
  </si>
  <si>
    <t xml:space="preserve">Los poderes públicos promoverán el bienestar de la tercera edad mediante un sistema de servicios sociales que atenderán sus problemas específicos de: </t>
  </si>
  <si>
    <t>La opción correcta es la A porque, según la Constitución Española, la Administración civil no puede imponer sanciones que impliquen privación de libertad, ni de forma directa ni indirecta o subsidiaria. Las opciones B, C y D son incorrectas ya que permitirían formas de privación de libertad no autorizadas.</t>
  </si>
  <si>
    <t xml:space="preserve">No, ni de forma directa ni de forma indirecta o subsidiaria.  </t>
  </si>
  <si>
    <t xml:space="preserve">Sí, tanto de forma indirecta como directa.  </t>
  </si>
  <si>
    <t xml:space="preserve">Sólo de forma directa.  </t>
  </si>
  <si>
    <t xml:space="preserve">No de forma directa, pero si de forma subsidiaria.  </t>
  </si>
  <si>
    <t xml:space="preserve">¿Puede, la Administración civil, imponer sanciones que impliquen privación de libertad? </t>
  </si>
  <si>
    <t>La opción correcta es la B porque la defensa del ordenamiento constitucional corresponde a las Fuerzas Armadas, según el artículo 8 de la Constitución Española. Las opciones A, C y D son incorrectas porque no describen correctamente esta función.</t>
  </si>
  <si>
    <t xml:space="preserve">A las Fuerzas Armadas.  </t>
  </si>
  <si>
    <t xml:space="preserve">Al Tribunal Constitucional.  </t>
  </si>
  <si>
    <t xml:space="preserve">¿A quién le corresponde la defensa del ordenamiento constitucional? </t>
  </si>
  <si>
    <t>La opción correcta es la C, ya que, según el artículo 9 de la Constitución Española, corresponde a los poderes públicos promover las condiciones para que la libertad y la igualdad del individuo sean reales y efectivas, fomentando el desarrollo social. Las opciones A, B y D son incorrectas, pues atribuyen esta función a instituciones específicas o secciones que no corresponden con el artículo mencionado.</t>
  </si>
  <si>
    <t>La opción correcta es la B porque el derecho a la libertad y seguridad individual está regulado en el artículo 17 de la Constitución Española. Las opciones A, C y D son incorrectas porque no corresponden con el artículo específico.</t>
  </si>
  <si>
    <t>En el artículo 17</t>
  </si>
  <si>
    <t xml:space="preserve">¿En qué artículo de la Constitución española de 1978 se contiene el derecho a la libertad y  seguridad individual?  </t>
  </si>
  <si>
    <t>La opción correcta es la A porque el derecho y el deber de trabajar están recogidos en el artículo 35 de la Constitución Española. Las opciones B, C y D son incorrectas ya que no corresponden con el artículo específico.</t>
  </si>
  <si>
    <t xml:space="preserve">El artículo 35.  </t>
  </si>
  <si>
    <t xml:space="preserve">El artículo 39.  </t>
  </si>
  <si>
    <t xml:space="preserve">El artículo 37. </t>
  </si>
  <si>
    <t xml:space="preserve">El artículo 33.  </t>
  </si>
  <si>
    <t xml:space="preserve">¿Qué artículo de la Constitución recoge el derecho y el deber de trabajar? </t>
  </si>
  <si>
    <t>La opción correcta es la C porque el derecho al matrimonio está regulado en el artículo 32 de la Constitución Española. Las opciones A, B y D son incorrectas porque no corresponden con el artículo específico.</t>
  </si>
  <si>
    <t xml:space="preserve">En el artículo 32.  </t>
  </si>
  <si>
    <t xml:space="preserve">En el artículo 34.  </t>
  </si>
  <si>
    <t xml:space="preserve">En el artículo 33.  </t>
  </si>
  <si>
    <t xml:space="preserve">En el artículo 31.  </t>
  </si>
  <si>
    <t xml:space="preserve">¿En qué articulo de la Constitución se contempla el derecho al matrimonio? </t>
  </si>
  <si>
    <t>La opción correcta es la B porque el artículo 9.3 de la Constitución Española garantiza el principio de legalidad, la jerarquía normativa, la irretroactividad de las disposiciones sancionadoras desfavorables o restrictivas de derechos individuales, la seguridad jurídica, la responsabilidad y la interdicción de la arbitrariedad de los poderes públicos. Esta opción resume correctamente los principios establecidos. Las opciones A, C y D son incorrectas porque distorsionan o omiten alguno de estos principios.</t>
  </si>
  <si>
    <t>La opción correcta es la C. El artículo 25 de la Constitución Española prohíbe que nadie pueda ser condenado o sancionado por omisiones o acciones que no constituyan un delito, falta o infracción administrativa. Las opciones A, B y D son incorrectas porque omiten alguna de estas categorías.</t>
  </si>
  <si>
    <t>falta</t>
  </si>
  <si>
    <t>Señalar la respuesta errónea : según el artículo 25, la Constitución prohíbe que nadie pueda ser condenado o sancionado por omisiones o acciones que no constituyan</t>
  </si>
  <si>
    <t>La opción correcta es la C porque los Tribunales de Honor están prohibidos en el ámbito de la Administración civil y en las organizaciones profesionales, según la Constitución Española. Las opciones A, B y D no reflejan completamente esta prohibición.</t>
  </si>
  <si>
    <t xml:space="preserve">En el ámbito de la Administración civil y en el de las organizaciones profesionales.  </t>
  </si>
  <si>
    <t xml:space="preserve">En el ámbito de la Administración civil y militar y en el de las organizaciones profesionales. </t>
  </si>
  <si>
    <t xml:space="preserve">En el ámbito de la Administración civil y militar.  </t>
  </si>
  <si>
    <t xml:space="preserve">En el ámbito de la Administración civil.  </t>
  </si>
  <si>
    <t xml:space="preserve">¿En qué ámbito están prohibidos los Tribunales de Honor? </t>
  </si>
  <si>
    <t>La opción correcta es la C porque la Constitución Española fue aprobada por las Cortes Generales. Las opciones A, B y D son incorrectas ya que no reflejan el órgano que formalmente aprobó la Constitución.</t>
  </si>
  <si>
    <t xml:space="preserve">Las Cortes Generales.  </t>
  </si>
  <si>
    <t xml:space="preserve">El Congreso de los Diputados.  </t>
  </si>
  <si>
    <t xml:space="preserve">El pueblo español.  </t>
  </si>
  <si>
    <t xml:space="preserve">El Rey.  </t>
  </si>
  <si>
    <t xml:space="preserve">¿Quién aprobó la Constitución española de 1978? </t>
  </si>
  <si>
    <t>La opción correcta es la A porque el artículo 7 de la Constitución Española establece que los partidos políticos expresan el pluralismo político y concurren a la formación y manifestación de la voluntad popular, siendo un instrumento fundamental para la participación política. Las opciones B, C y D son incorrectas porque incluyen instituciones no mencionadas en este contexto.</t>
  </si>
  <si>
    <t>La libertad de expresión puede realizarse mediante la palabra, el escrito o cualquier otro medio de reproducción, permitiendo una variedad de formatos de comunicación. La opción correcta es C porque incluye todos los medios posibles de expresión.</t>
  </si>
  <si>
    <t xml:space="preserve">Mediante la palabra, el escrito o cualquier otro medio de reproducción </t>
  </si>
  <si>
    <t xml:space="preserve">Ninguna de las contestaciones anteriores es correcta </t>
  </si>
  <si>
    <t xml:space="preserve">Mediante la palabra y el escrito </t>
  </si>
  <si>
    <t xml:space="preserve">Mediante la palabra </t>
  </si>
  <si>
    <t xml:space="preserve">La libertad de expresión podrá realizarse: </t>
  </si>
  <si>
    <t>El procedimiento para producir la inmediata puesta a disposición judicial de toda persona detenida ilegalmente se denomina habeas corpus, un mecanismo para evitar detenciones arbitrarias. La opción B es correcta, ya que "habeas corpus" es el término legal adecuado, mientras que las demás opciones son incorrectas.</t>
  </si>
  <si>
    <t xml:space="preserve">De “habeas corpus” </t>
  </si>
  <si>
    <t xml:space="preserve">De interdicción </t>
  </si>
  <si>
    <t xml:space="preserve">De “tenere corpus” </t>
  </si>
  <si>
    <t xml:space="preserve">De legalidad penal </t>
  </si>
  <si>
    <t xml:space="preserve">El procedimiento para producir la inmediata puesta a disposición judicial de toda persona detenida ilegalmente se denomina: </t>
  </si>
  <si>
    <r>
      <t>¿Quién designa al Defensor del Pueblo?:</t>
    </r>
    <r>
      <rPr>
        <sz val="11"/>
        <color theme="1"/>
        <rFont val="Calibri"/>
        <family val="2"/>
        <scheme val="minor"/>
      </rPr>
      <t xml:space="preserve"> La respuesta correcta es </t>
    </r>
    <r>
      <rPr>
        <b/>
        <sz val="11"/>
        <color theme="1"/>
        <rFont val="Calibri"/>
        <family val="2"/>
        <scheme val="minor"/>
      </rPr>
      <t>D (Las Cortes Generales)</t>
    </r>
    <r>
      <rPr>
        <sz val="11"/>
        <color theme="1"/>
        <rFont val="Calibri"/>
        <family val="2"/>
        <scheme val="minor"/>
      </rPr>
      <t xml:space="preserve">, según el artículo 54 de la Constitución Española, que establece que el Defensor del Pueblo es elegido por las Cortes Generales, lo que asegura su independencia respecto del Gobierno y otras instituciones. </t>
    </r>
    <r>
      <rPr>
        <b/>
        <sz val="11"/>
        <color theme="1"/>
        <rFont val="Calibri"/>
        <family val="2"/>
        <scheme val="minor"/>
      </rPr>
      <t>A (El Gobierno)</t>
    </r>
    <r>
      <rPr>
        <sz val="11"/>
        <color theme="1"/>
        <rFont val="Calibri"/>
        <family val="2"/>
        <scheme val="minor"/>
      </rPr>
      <t xml:space="preserve"> es incorrecta, ya que el Defensor del Pueblo no es designado por el Ejecutivo. </t>
    </r>
    <r>
      <rPr>
        <b/>
        <sz val="11"/>
        <color theme="1"/>
        <rFont val="Calibri"/>
        <family val="2"/>
        <scheme val="minor"/>
      </rPr>
      <t>B (El Congreso)</t>
    </r>
    <r>
      <rPr>
        <sz val="11"/>
        <color theme="1"/>
        <rFont val="Calibri"/>
        <family val="2"/>
        <scheme val="minor"/>
      </rPr>
      <t xml:space="preserve"> es incorrecta, ya que la designación no la hace solo el Congreso, sino ambas Cámaras de las Cortes Generales. </t>
    </r>
    <r>
      <rPr>
        <b/>
        <sz val="11"/>
        <color theme="1"/>
        <rFont val="Calibri"/>
        <family val="2"/>
        <scheme val="minor"/>
      </rPr>
      <t>C (El Senado)</t>
    </r>
    <r>
      <rPr>
        <sz val="11"/>
        <color theme="1"/>
        <rFont val="Calibri"/>
        <family val="2"/>
        <scheme val="minor"/>
      </rPr>
      <t xml:space="preserve"> es incorrecta por la misma razón, pues el Senado no tiene autoridad exclusiva para esta designación.</t>
    </r>
  </si>
  <si>
    <t xml:space="preserve">Las Cortes Generales </t>
  </si>
  <si>
    <t xml:space="preserve">El Senado </t>
  </si>
  <si>
    <t xml:space="preserve">El Congreso </t>
  </si>
  <si>
    <t xml:space="preserve">El Gobierno </t>
  </si>
  <si>
    <t xml:space="preserve">¿Quién designa al Defensor del Pueblo?: </t>
  </si>
  <si>
    <t>La opción correcta es la B, puesto que el derecho a una vivienda digna y adecuada está regulado en el artículo 47 de la Constitución Española. Las opciones A, C y D son incorrectas al ubicar el derecho en artículos que no son los correctos.</t>
  </si>
  <si>
    <t>La opción correcta es la D porque la Corona está regulada en el Título II de la Constitución Española, que abarca los artículos sobre la institución de la monarquía y las funciones del Rey. Las opciones A, B y C son incorrectas porque indican secciones o títulos que no regulan la Corona.</t>
  </si>
  <si>
    <r>
      <t>Conforme al artículo 116 de la Constitución, el estado de sitio:</t>
    </r>
    <r>
      <rPr>
        <sz val="11"/>
        <color theme="1"/>
        <rFont val="Calibri"/>
        <family val="2"/>
        <scheme val="minor"/>
      </rPr>
      <t xml:space="preserve"> La respuesta correcta es </t>
    </r>
    <r>
      <rPr>
        <b/>
        <sz val="11"/>
        <color theme="1"/>
        <rFont val="Calibri"/>
        <family val="2"/>
        <scheme val="minor"/>
      </rPr>
      <t>C (Será declarado por la mayoría absoluta del Congreso de los Diputados, a propuesta exclusiva del Gobierno)</t>
    </r>
    <r>
      <rPr>
        <sz val="11"/>
        <color theme="1"/>
        <rFont val="Calibri"/>
        <family val="2"/>
        <scheme val="minor"/>
      </rPr>
      <t xml:space="preserve">, de acuerdo con el artículo 116 de la Constitución Española, que establece que la declaración del estado de sitio debe contar con la mayoría absoluta del Congreso y ser propuesta exclusivamente por el Gobierno. </t>
    </r>
    <r>
      <rPr>
        <b/>
        <sz val="11"/>
        <color theme="1"/>
        <rFont val="Calibri"/>
        <family val="2"/>
        <scheme val="minor"/>
      </rPr>
      <t>A (Será declarado por el Gobierno mediante decreto acordado en Consejo de Ministros por un plazo máximo de quince días, dando cuenta al Congreso de los Diputados)</t>
    </r>
    <r>
      <rPr>
        <sz val="11"/>
        <color theme="1"/>
        <rFont val="Calibri"/>
        <family val="2"/>
        <scheme val="minor"/>
      </rPr>
      <t xml:space="preserve"> es incorrecta, ya que esta disposición se aplica al estado de alarma, no al de sitio. </t>
    </r>
    <r>
      <rPr>
        <b/>
        <sz val="11"/>
        <color theme="1"/>
        <rFont val="Calibri"/>
        <family val="2"/>
        <scheme val="minor"/>
      </rPr>
      <t>B (Será declarado por el Gobierno mediante decreto acordado en Consejo de Ministros, previa autorización del Congreso de los Diputados)</t>
    </r>
    <r>
      <rPr>
        <sz val="11"/>
        <color theme="1"/>
        <rFont val="Calibri"/>
        <family val="2"/>
        <scheme val="minor"/>
      </rPr>
      <t xml:space="preserve"> es incorrecta, ya que la declaración no depende solo del Consejo de Ministros, sino que requiere la aprobación del Congreso. </t>
    </r>
    <r>
      <rPr>
        <b/>
        <sz val="11"/>
        <color theme="1"/>
        <rFont val="Calibri"/>
        <family val="2"/>
        <scheme val="minor"/>
      </rPr>
      <t>D (Requiere mayoría de tres quintos del Congreso)</t>
    </r>
    <r>
      <rPr>
        <sz val="11"/>
        <color theme="1"/>
        <rFont val="Calibri"/>
        <family val="2"/>
        <scheme val="minor"/>
      </rPr>
      <t xml:space="preserve"> es incorrecta, ya que solo requiere mayoría absoluta.</t>
    </r>
  </si>
  <si>
    <t xml:space="preserve">Será declarado por la mayoría absoluta del Congreso de los Diputados, a propuesta  exclusiva del Gobierno. </t>
  </si>
  <si>
    <t xml:space="preserve">Requiere mayoría de tres quintos del Congreso. </t>
  </si>
  <si>
    <t xml:space="preserve">Será declarado por el Gobierno mediante decreto acordado en Consejo de  Ministros, previa autorización del Congreso de los Diputados. </t>
  </si>
  <si>
    <t xml:space="preserve">Será declarado por el Gobierno mediante decreto acordado en Consejo de Ministros  por un plazo máximo de quince días, dando cuenta al Congreso de los Diputados. </t>
  </si>
  <si>
    <t xml:space="preserve"> Conforme al artículo 116 de la Constitución, el estado de sitio: </t>
  </si>
  <si>
    <t>La opción correcta es la B porque el artículo 7 de la Constitución Española hace referencia a los sindicatos de trabajadores. Las opciones A, C y D son incorrectas porque no corresponden al artículo que trata sobre este tema.</t>
  </si>
  <si>
    <t xml:space="preserve">El artículo 7.  </t>
  </si>
  <si>
    <t xml:space="preserve">El artículo 9.  </t>
  </si>
  <si>
    <t xml:space="preserve">El artículo 8.  </t>
  </si>
  <si>
    <t xml:space="preserve">El artículo 5.  </t>
  </si>
  <si>
    <t xml:space="preserve">¿Qué artículo de la Constitución hace referencia a los sindicatos de trabajadores? </t>
  </si>
  <si>
    <t>La opción correcta es la C, ya que la Constitución de 1978 fue promulgada por el Rey, en su papel constitucional, que incluye la sanción y promulgación de leyes. Las opciones A, B y D son incorrectas porque no corresponden con la autoridad que realizó la promulgación oficial.</t>
  </si>
  <si>
    <t>La opción correcta es la D porque el artículo 30 de la Constitución Española prevé la posibilidad de establecer un servicio civil para el cumplimiento de fines de interés general. Las opciones A, B y C son incorrectas porque no abarcan esta opción que permite cumplir fines de interés general.</t>
  </si>
  <si>
    <t>todos los españoles tienen la obligación legal de defender a España</t>
  </si>
  <si>
    <t>Podrá establecerse un servicio civil para el cumplimiento de fines de interés general</t>
  </si>
  <si>
    <t>los españoles que ejerzan el derecho a la  objeción de conciencia , regulado ene el articulo 30 CE , no están obligados a defender a España</t>
  </si>
  <si>
    <t>todos los españoles jurídicamente autorizados tienen el deber de defender a España</t>
  </si>
  <si>
    <t>según el artículo 30 de la de la Constitución española</t>
  </si>
  <si>
    <t>La libertad ideológica, religiosa y de culto está garantizada para los individuos y las comunidades, cubriendo así todas las manifestaciones de libertad de pensamiento. Las opciones A, B y D son incorrectas o parciales. La opción correcta es C.</t>
  </si>
  <si>
    <t xml:space="preserve">La libertad ideológica, religiosa y de culto </t>
  </si>
  <si>
    <t xml:space="preserve">La libertad ideológica, religiosa, de culto y de rito </t>
  </si>
  <si>
    <t xml:space="preserve">La libertad ideológica y religiosa </t>
  </si>
  <si>
    <t xml:space="preserve">La libertad ideológica </t>
  </si>
  <si>
    <t xml:space="preserve">A los individuos y las comunidades se les garan tiza: </t>
  </si>
  <si>
    <t>La opción correcta es la C porque el estado de excepción será declarado por el Gobierno mediante decreto en Consejo de Ministros, previa autorización del Congreso de los Diputados, según la Constitución Española. Las opciones A, B y D son incorrectas, ya que no reflejan el proceso establecido.</t>
  </si>
  <si>
    <t>La opción correcta es la D porque, según el artículo 10 de la Constitución Española, la dignidad de la persona es fundamento del orden político y de la paz social. Las opciones A, B y C son incorrectas porque se refieren a otros fundamentos o derechos que no están relacionados con este artículo.</t>
  </si>
  <si>
    <t>La opción correcta es la B porque la Constitución Española entró en vigor el 29 de diciembre de 1978, tras su publicación en el Boletín Oficial del Estado. Las opciones A, C y D son incorrectas ya que no coinciden con la fecha de entrada en vigor.</t>
  </si>
  <si>
    <t xml:space="preserve">El 28 de diciembre de 1978.  </t>
  </si>
  <si>
    <t xml:space="preserve">El 1 de enero de 1979.  </t>
  </si>
  <si>
    <t xml:space="preserve">¿Qué día entró en vigor la Constitución española de 1978? </t>
  </si>
  <si>
    <t>La opción correcta es la D porque el Preámbulo no tiene fuerza jurídica, aunque sirve como introducción y declaración de principios. Las opciones A, B y C son incorrectas, ya que sí tienen fuerza jurídica dentro de la estructura constitucional.</t>
  </si>
  <si>
    <t xml:space="preserve">El Preámbulo.  </t>
  </si>
  <si>
    <t xml:space="preserve">El Título Preliminar.  </t>
  </si>
  <si>
    <t xml:space="preserve">Las Disposiciones adicionales.  </t>
  </si>
  <si>
    <t xml:space="preserve">Todas las partes de la Constitución tienen fuerza jurídica.  </t>
  </si>
  <si>
    <t xml:space="preserve">¿Qué parte de la Constitución española de 1978 no tiene fuerza jurídica? </t>
  </si>
  <si>
    <t>La opción correcta es la C porque el artículo 53 de la Constitución Española establece que el ejercicio de los derechos y libertades reconocidos en el Capítulo Segundo del Título Primero podrá regularse mediante ley orgánica. Las opciones A, B y D son incorrectas al no reflejar el tipo de normativa adecuada.</t>
  </si>
  <si>
    <t>(D) "Sí, a los solos efectos de publicidad" es correcta, ya que la Constitución indica que las asociaciones deben inscribirse para fines de publicidad, no de control. (A) "No" y (B) "Sí, a los solos efectos de control" son incorrectas porque ignoran la finalidad de publicidad. (C) "Sí, a efectos de publicidad y control" es incorrecta porque incluye el control, que no es el objetivo de la inscripción.</t>
  </si>
  <si>
    <t xml:space="preserve">Sí, a los solos efectos de publicidad </t>
  </si>
  <si>
    <t xml:space="preserve">Sí, a efectos de publicidad y control </t>
  </si>
  <si>
    <t xml:space="preserve">Sí, a los solos efectos de control </t>
  </si>
  <si>
    <t xml:space="preserve">Las asociaciones, ¿deberán inscribirse en un re gistro?: </t>
  </si>
  <si>
    <t>La opción correcta es la B porque la Constitución Española consta de 169 artículos. Las opciones A, C y D son incorrectas porque no coinciden con el número exacto de artículos.</t>
  </si>
  <si>
    <t xml:space="preserve">De 169.  </t>
  </si>
  <si>
    <t xml:space="preserve">De 165.  </t>
  </si>
  <si>
    <t xml:space="preserve">De 170.  </t>
  </si>
  <si>
    <t xml:space="preserve">De 167.  </t>
  </si>
  <si>
    <t>¿De cuántos artículos consta la Constitución española de 1978?</t>
  </si>
  <si>
    <t>La opción correcta es la C, ya que la Constitución Española contiene 169 artículos, distribuidos a lo largo de sus títulos y disposiciones. Las opciones A, B y D son incorrectas al no coincidir con el número exacto de artículos.</t>
  </si>
  <si>
    <t>La opción correcta es la B, dado que el derecho de defensa de los consumidores y usuarios se regula en el artículo 51 de la Constitución Española. Las opciones A, C y D son incorrectas, ya que refieren a artículos diferentes al indicado para este derecho.</t>
  </si>
  <si>
    <t>La opción correcta es la B porque el artículo 44 de la Constitución Española reconoce el derecho de acceso a la cultura. Las opciones A, C y D son incorrectas, ya que no están relacionadas con el contenido de este artículo.</t>
  </si>
  <si>
    <t xml:space="preserve">El derecho de acceso a la cultura.  </t>
  </si>
  <si>
    <t xml:space="preserve">El derecho a vacaciones retribuidas.  </t>
  </si>
  <si>
    <t xml:space="preserve">El derecho a una vivienda adecuada.  </t>
  </si>
  <si>
    <t xml:space="preserve">El derecho a la salud.  </t>
  </si>
  <si>
    <t xml:space="preserve">¿Qué contenido tiene el artículo 44 de la Constitución? </t>
  </si>
  <si>
    <t>La respuesta correcta es la B, pues la Constitución Española establece un límite para la detención preventiva de setenta y dos horas, tal como lo expresa el artículo 17.3. La opción A es incorrecta, ya que no depende de una ley orgánica adicional. La opción C es errónea porque el límite de tiempo es inferior a cuatro días, y la opción D es incorrecta porque no está sujeta a la decisión judicial sin límite de horas.</t>
  </si>
  <si>
    <t>La respuesta correcta es la B porque, conforme a la Constitución Española, los extranjeros residentes en España pueden participar en elecciones municipales cuando exista un tratado de reciprocidad con su país de origen. La opción A es incorrecta porque afirma que los extranjeros no pueden participar en ningún caso, lo cual no es cierto en el ámbito municipal bajo las condiciones mencionadas. La opción C es errónea, ya que la residencia es un requisito fundamental. La opción D es incorrecta porque no se permite la participación de extranjeros en todas las elecciones, solo en las municipales bajo las condiciones indicadas.</t>
  </si>
  <si>
    <t>La opción correcta es la C porque, conforme al artículo 53.3 de la Constitución Española, los principios rectores de la política social y económica están diseñados para orientar la legislación positiva, la práctica judicial y las actuaciones de los poderes públicos. Esto significa que su protección y respeto se asegura indirectamente al ser una referencia normativa constante para estos poderes, aunque no sean justiciables directamente. Las opciones A y D son incorrectas, ya que estos principios no pueden protegerse mediante recurso de amparo, el cual se reserva para derechos fundamentales con protección directa y específica. La opción B también es incorrecta, dado que estos principios no están sujetos a reserva de Ley Orgánica, pues su alcance no exige tal nivel de formalidad normativa.</t>
  </si>
  <si>
    <r>
      <t>En materia de Seguridad Social, los poderes públicos mantendrán un régimen:</t>
    </r>
    <r>
      <rPr>
        <sz val="11"/>
        <color theme="1"/>
        <rFont val="Calibri"/>
        <family val="2"/>
        <scheme val="minor"/>
      </rPr>
      <t xml:space="preserve"> La respuesta correcta es </t>
    </r>
    <r>
      <rPr>
        <b/>
        <sz val="11"/>
        <color theme="1"/>
        <rFont val="Calibri"/>
        <family val="2"/>
        <scheme val="minor"/>
      </rPr>
      <t>A (Público)</t>
    </r>
    <r>
      <rPr>
        <sz val="11"/>
        <color theme="1"/>
        <rFont val="Calibri"/>
        <family val="2"/>
        <scheme val="minor"/>
      </rPr>
      <t xml:space="preserve">, conforme al artículo 41 de la Constitución Española, que establece que el régimen de Seguridad Social debe ser público, garantizando la asistencia y prestaciones suficientes para todos los ciudadanos. </t>
    </r>
    <r>
      <rPr>
        <b/>
        <sz val="11"/>
        <color theme="1"/>
        <rFont val="Calibri"/>
        <family val="2"/>
        <scheme val="minor"/>
      </rPr>
      <t>B (Privado)</t>
    </r>
    <r>
      <rPr>
        <sz val="11"/>
        <color theme="1"/>
        <rFont val="Calibri"/>
        <family val="2"/>
        <scheme val="minor"/>
      </rPr>
      <t xml:space="preserve"> es incorrecta, ya que la Constitución no menciona un régimen privado de Seguridad Social. </t>
    </r>
    <r>
      <rPr>
        <b/>
        <sz val="11"/>
        <color theme="1"/>
        <rFont val="Calibri"/>
        <family val="2"/>
        <scheme val="minor"/>
      </rPr>
      <t>C (De reparto)</t>
    </r>
    <r>
      <rPr>
        <sz val="11"/>
        <color theme="1"/>
        <rFont val="Calibri"/>
        <family val="2"/>
        <scheme val="minor"/>
      </rPr>
      <t xml:space="preserve"> es incorrecta, pues, aunque el sistema de reparto puede ser un método de financiación, la Constitución no lo establece explícitamente como el régimen general de la Seguridad Social. </t>
    </r>
    <r>
      <rPr>
        <b/>
        <sz val="11"/>
        <color theme="1"/>
        <rFont val="Calibri"/>
        <family val="2"/>
        <scheme val="minor"/>
      </rPr>
      <t>D (Capitalizado)</t>
    </r>
    <r>
      <rPr>
        <sz val="11"/>
        <color theme="1"/>
        <rFont val="Calibri"/>
        <family val="2"/>
        <scheme val="minor"/>
      </rPr>
      <t xml:space="preserve"> es incorrecta, ya que el régimen de Seguridad Social no se describe como capitalizado en la Constitución.</t>
    </r>
  </si>
  <si>
    <t xml:space="preserve">Público </t>
  </si>
  <si>
    <t xml:space="preserve">Capitalizado </t>
  </si>
  <si>
    <t xml:space="preserve">De reparto </t>
  </si>
  <si>
    <t xml:space="preserve">Privado </t>
  </si>
  <si>
    <t xml:space="preserve">En materia de Seguridad Social, los poderes públicos mantendrán un régimen: </t>
  </si>
  <si>
    <t>La opción correcta es la B, ya que los principios rectores del Estado que se mencionan en la Constitución Española incluyen la eficacia, la jerarquía, la desconcentración, la descentralización y la coordinación, que orientan la organización administrativa del Estado. Las opciones A, C y D son incorrectas, ya que se refieren a otros conceptos o principios distintos de los aquí citados.</t>
  </si>
  <si>
    <t>La opción correcta es la D porque uno de los principios rectores de la política social y económica, según la Constitución Española, es la promoción de las condiciones favorables para el progreso social y la protección económica de la familia. Las opciones A, B y C son incorrectas porque no representan el conjunto completo de principios que se buscan promover.</t>
  </si>
  <si>
    <t>Queda abolida la pena de muerte en España salvo lo que dispongan las leyes penales militares en tiempos de guerra, según la Constitución. Las opciones A, B y D no especifican esta excepción. La opción correcta es C.</t>
  </si>
  <si>
    <t xml:space="preserve">Sí, salvo lo que puedan disponer las leyes pena les militares para tiempos de guerra </t>
  </si>
  <si>
    <t>Sí, salvo lo que pueda disponer una ley orgánica para tiempos de guerra</t>
  </si>
  <si>
    <t xml:space="preserve">Sí, totalmente </t>
  </si>
  <si>
    <t xml:space="preserve">¿Queda abolida la pena de muerte en la Consti tución?: </t>
  </si>
  <si>
    <t>A efectos de extradición, los actos de terrorismo no se consideran delitos políticos, pues se les da un tratamiento específico debido a su naturaleza. Las opciones A, B y D son incorrectas, ya que no reflejan esta excepción. La opción correcta es C.</t>
  </si>
  <si>
    <t xml:space="preserve">No se consideran como delitos políticos </t>
  </si>
  <si>
    <t xml:space="preserve">Tienen un tratamiento específico </t>
  </si>
  <si>
    <t xml:space="preserve">Se equiparan a delitos contra la humanidad </t>
  </si>
  <si>
    <t xml:space="preserve">Se equiparan a delitos políticos </t>
  </si>
  <si>
    <t xml:space="preserve">A efectos de extradición, los actos de terrorismo: </t>
  </si>
  <si>
    <t>Son ilegales las asociaciones que persigan fines o utilicen medios tipificados como delito, protegiendo así el marco legal y la seguridad. La opción correcta es C, que incluye tanto los fines como los medios delictivos en la definición de asociaciones ilegales.</t>
  </si>
  <si>
    <t xml:space="preserve">Que persigan fines o utilicen medios tipificados como delito </t>
  </si>
  <si>
    <t xml:space="preserve">Que persigan fines delictivos o utilicen medios peligrosos </t>
  </si>
  <si>
    <t xml:space="preserve">Que utilicen medios tipificados como delito </t>
  </si>
  <si>
    <t xml:space="preserve">Que persigan fines tipificados como delito </t>
  </si>
  <si>
    <t xml:space="preserve">Son ilegales las asociaciones: </t>
  </si>
  <si>
    <r>
      <t>Se reconoce la libertad de empresa en el marco de:</t>
    </r>
    <r>
      <rPr>
        <sz val="11"/>
        <color theme="1"/>
        <rFont val="Calibri"/>
        <family val="2"/>
        <scheme val="minor"/>
      </rPr>
      <t xml:space="preserve"> La respuesta correcta es </t>
    </r>
    <r>
      <rPr>
        <b/>
        <sz val="11"/>
        <color theme="1"/>
        <rFont val="Calibri"/>
        <family val="2"/>
        <scheme val="minor"/>
      </rPr>
      <t>A (La economía de mercado)</t>
    </r>
    <r>
      <rPr>
        <sz val="11"/>
        <color theme="1"/>
        <rFont val="Calibri"/>
        <family val="2"/>
        <scheme val="minor"/>
      </rPr>
      <t xml:space="preserve">, tal como indica el artículo 38 de la Constitución Española, que reconoce la libertad de empresa dentro de la economía de mercado, permitiendo la libre iniciativa empresarial bajo las leyes de oferta y demanda. </t>
    </r>
    <r>
      <rPr>
        <b/>
        <sz val="11"/>
        <color theme="1"/>
        <rFont val="Calibri"/>
        <family val="2"/>
        <scheme val="minor"/>
      </rPr>
      <t>B (La economía capitalista)</t>
    </r>
    <r>
      <rPr>
        <sz val="11"/>
        <color theme="1"/>
        <rFont val="Calibri"/>
        <family val="2"/>
        <scheme val="minor"/>
      </rPr>
      <t xml:space="preserve"> es incorrecta, ya que la Constitución no define específicamente "capitalista" como el marco de referencia. </t>
    </r>
    <r>
      <rPr>
        <b/>
        <sz val="11"/>
        <color theme="1"/>
        <rFont val="Calibri"/>
        <family val="2"/>
        <scheme val="minor"/>
      </rPr>
      <t>C (La economía occidental)</t>
    </r>
    <r>
      <rPr>
        <sz val="11"/>
        <color theme="1"/>
        <rFont val="Calibri"/>
        <family val="2"/>
        <scheme val="minor"/>
      </rPr>
      <t xml:space="preserve"> es incorrecta, porque no se limita el marco económico a un contexto geográfico o cultural específico. </t>
    </r>
    <r>
      <rPr>
        <b/>
        <sz val="11"/>
        <color theme="1"/>
        <rFont val="Calibri"/>
        <family val="2"/>
        <scheme val="minor"/>
      </rPr>
      <t>D (La productividad nacional)</t>
    </r>
    <r>
      <rPr>
        <sz val="11"/>
        <color theme="1"/>
        <rFont val="Calibri"/>
        <family val="2"/>
        <scheme val="minor"/>
      </rPr>
      <t xml:space="preserve"> es incorrecta, ya que la libertad de empresa no se limita a la productividad nacional, sino al marco más amplio de la economía de mercado.</t>
    </r>
  </si>
  <si>
    <t xml:space="preserve">La productividad nacional </t>
  </si>
  <si>
    <t xml:space="preserve">La economía occidental </t>
  </si>
  <si>
    <t xml:space="preserve">La economía capitalista </t>
  </si>
  <si>
    <t xml:space="preserve">La economía de mercado </t>
  </si>
  <si>
    <t xml:space="preserve">Se reconoce la libertad de empresa en el marco de: </t>
  </si>
  <si>
    <t>La opción correcta es la B porque existen dos tipos de reforma constitucional: ordinario y extraordinario, en función del alcance de la modificación propuesta. Las opciones A, C y D son incorrectas, ya que presentan un número inexacto de tipos de reforma.</t>
  </si>
  <si>
    <t xml:space="preserve">Dos, ordinario y extraordinario.  </t>
  </si>
  <si>
    <t xml:space="preserve">Uno, el extraordinario.  </t>
  </si>
  <si>
    <t xml:space="preserve">Tres, ordinario, extraordinario y sumario.  </t>
  </si>
  <si>
    <t xml:space="preserve">Dos, ordinario y sumario.  </t>
  </si>
  <si>
    <t xml:space="preserve">¿Cuántos tipos de reforma constitucional existen? </t>
  </si>
  <si>
    <r>
      <t>Para cumplir sus cometidos, el Defensor del Pueblo podrá supervisar la actividad:</t>
    </r>
    <r>
      <rPr>
        <sz val="11"/>
        <color theme="1"/>
        <rFont val="Calibri"/>
        <family val="2"/>
        <scheme val="minor"/>
      </rPr>
      <t xml:space="preserve"> La respuesta correcta es </t>
    </r>
    <r>
      <rPr>
        <b/>
        <sz val="11"/>
        <color theme="1"/>
        <rFont val="Calibri"/>
        <family val="2"/>
        <scheme val="minor"/>
      </rPr>
      <t>C (De la Administración)</t>
    </r>
    <r>
      <rPr>
        <sz val="11"/>
        <color theme="1"/>
        <rFont val="Calibri"/>
        <family val="2"/>
        <scheme val="minor"/>
      </rPr>
      <t xml:space="preserve">, de acuerdo con el artículo 54 de la Constitución Española, que otorga al Defensor del Pueblo la facultad de supervisar la actividad administrativa en defensa de los derechos de los ciudadanos. </t>
    </r>
    <r>
      <rPr>
        <b/>
        <sz val="11"/>
        <color theme="1"/>
        <rFont val="Calibri"/>
        <family val="2"/>
        <scheme val="minor"/>
      </rPr>
      <t>A (Del Gobierno)</t>
    </r>
    <r>
      <rPr>
        <sz val="11"/>
        <color theme="1"/>
        <rFont val="Calibri"/>
        <family val="2"/>
        <scheme val="minor"/>
      </rPr>
      <t xml:space="preserve"> es incorrecta, ya que su supervisión se orienta a la Administración pública en general, no solo al Gobierno. </t>
    </r>
    <r>
      <rPr>
        <b/>
        <sz val="11"/>
        <color theme="1"/>
        <rFont val="Calibri"/>
        <family val="2"/>
        <scheme val="minor"/>
      </rPr>
      <t>B (De las Cortes Generales)</t>
    </r>
    <r>
      <rPr>
        <sz val="11"/>
        <color theme="1"/>
        <rFont val="Calibri"/>
        <family val="2"/>
        <scheme val="minor"/>
      </rPr>
      <t xml:space="preserve"> es incorrecta, ya que su función no es supervisar las Cortes, sino proteger derechos en relación con la administración. </t>
    </r>
    <r>
      <rPr>
        <b/>
        <sz val="11"/>
        <color theme="1"/>
        <rFont val="Calibri"/>
        <family val="2"/>
        <scheme val="minor"/>
      </rPr>
      <t>D (Del Poder Judicial)</t>
    </r>
    <r>
      <rPr>
        <sz val="11"/>
        <color theme="1"/>
        <rFont val="Calibri"/>
        <family val="2"/>
        <scheme val="minor"/>
      </rPr>
      <t xml:space="preserve"> es incorrecta, porque el Defensor del Pueblo no supervisa al Poder Judicial, que tiene independencia constitucional.</t>
    </r>
  </si>
  <si>
    <t xml:space="preserve">De la Administración </t>
  </si>
  <si>
    <t xml:space="preserve">Del Poder Judicial </t>
  </si>
  <si>
    <t xml:space="preserve">De las Cortes Generales </t>
  </si>
  <si>
    <t xml:space="preserve">Del Gobierno </t>
  </si>
  <si>
    <t xml:space="preserve">Para cumplir sus cometidos, el Defensor del Pueblo podrá supervisar la actividad: </t>
  </si>
  <si>
    <t>La opción correcta es la C porque el artículo 22 de la Constitución Española declara ilegales las asociaciones que persigan fines o utilicen medios tipificados como delito, y las asociaciones secretas o de carácter paramilitar. Las opciones A, B y D son incorrectas, ya que no cubren todos los criterios de ilegalidad para asociaciones.</t>
  </si>
  <si>
    <t>La opción correcta es la B porque las asociaciones que persigan fines o utilicen medios tipificados como delito son ilegales, según la Constitución Española. Las opciones A, C y D son incorrectas porque no abarcan todos los criterios de ilegalidad de una asociación.</t>
  </si>
  <si>
    <t xml:space="preserve">Las que persigan fines o utilicen medios tipificados como delito.  </t>
  </si>
  <si>
    <t xml:space="preserve">Las asociaciones prohibidas.  </t>
  </si>
  <si>
    <t xml:space="preserve">Las que se reúnan sin autorización previa.  </t>
  </si>
  <si>
    <t xml:space="preserve">Las que no estén inscritas en el registro correspondiente del Ministerio del Interior.  </t>
  </si>
  <si>
    <t xml:space="preserve">¿Qué asociaciones son ilegales? </t>
  </si>
  <si>
    <t>La opción D en la pregunta sobre la compensación por privación de bienes es correcta, ya que la Constitución establece que se debe dar una indemnización y cumplir con lo dispuesto por las leyes. La opción A es incorrecta, pues la conformidad con las leyes también es un requisito. La opción B es incompleta, ya que omite la indemnización. La opción C es incorrecta porque “contraprestación” no tiene el mismo significado que indemnización.</t>
  </si>
  <si>
    <t xml:space="preserve">Mediante la correspondiente indemnización y de conformidad con lo dispuesto por las leyes </t>
  </si>
  <si>
    <t xml:space="preserve">Mediante la correspondiente contraprestación </t>
  </si>
  <si>
    <t xml:space="preserve">De conformidad con lo dispuesto por las leyes </t>
  </si>
  <si>
    <t xml:space="preserve">Mediante la correspondiente indemnización </t>
  </si>
  <si>
    <t xml:space="preserve">La privación de bienes y derechos mediando causa justificada se efectuará: </t>
  </si>
  <si>
    <t>La opción correcta es la B porque el artículo 29 de la Constitución Española establece que todos los españoles tienen el derecho de petición individual y colectiva. Las opciones A, C y D son incorrectas, ya que no expresan con precisión la universalidad del derecho de petición.</t>
  </si>
  <si>
    <t>Según el artículo 29 de la Constitución española</t>
  </si>
  <si>
    <t>La opción correcta es la C, dado que el derecho a la libertad de expresión se encuentra en el artículo 20 de la Constitución Española. Las opciones A, B y D son incorrectas porque ubican el derecho en artículos distintos al correcto.</t>
  </si>
  <si>
    <t>La opción correcta es la B porque el artículo más corto de la Constitución Española es el artículo 3, que establece la lengua oficial del Estado. Las opciones A, C y D son incorrectas, ya que no reflejan el artículo más breve en extensión.</t>
  </si>
  <si>
    <t xml:space="preserve">El artículo 6.  </t>
  </si>
  <si>
    <t xml:space="preserve">El artículo 3.  </t>
  </si>
  <si>
    <t xml:space="preserve">¿Cuál es el artículo más corto de toda la Constitución? </t>
  </si>
  <si>
    <r>
      <t>En aplicación del artículo 1.1 de la Constitución Española de 1978:</t>
    </r>
    <r>
      <rPr>
        <sz val="11"/>
        <color theme="1"/>
        <rFont val="Calibri"/>
        <family val="2"/>
        <scheme val="minor"/>
      </rPr>
      <t xml:space="preserve"> La respuesta correcta es </t>
    </r>
    <r>
      <rPr>
        <b/>
        <sz val="11"/>
        <color theme="1"/>
        <rFont val="Calibri"/>
        <family val="2"/>
        <scheme val="minor"/>
      </rPr>
      <t>D (España se constituye en un Estado social y democrático de Derecho, que propugna como valores superiores de su ordenamiento jurídico la libertad, la justicia, la igualdad y el pluralismo político)</t>
    </r>
    <r>
      <rPr>
        <sz val="11"/>
        <color theme="1"/>
        <rFont val="Calibri"/>
        <family val="2"/>
        <scheme val="minor"/>
      </rPr>
      <t xml:space="preserve">. El artículo 1.1 define estos valores como principios fundamentales del Estado español. </t>
    </r>
    <r>
      <rPr>
        <b/>
        <sz val="11"/>
        <color theme="1"/>
        <rFont val="Calibri"/>
        <family val="2"/>
        <scheme val="minor"/>
      </rPr>
      <t>A (La Constitución se fundamenta en la indisoluble unidad de la Nación española, patria común e indivisible de todos los españoles, y reconoce y garantiza el derecho a la autonomía de las nacionalidades y regiones que la integran y la solidaridad entre todas ellas)</t>
    </r>
    <r>
      <rPr>
        <sz val="11"/>
        <color theme="1"/>
        <rFont val="Calibri"/>
        <family val="2"/>
        <scheme val="minor"/>
      </rPr>
      <t xml:space="preserve"> es incorrecta, ya que esta afirmación corresponde al artículo 2. </t>
    </r>
    <r>
      <rPr>
        <b/>
        <sz val="11"/>
        <color theme="1"/>
        <rFont val="Calibri"/>
        <family val="2"/>
        <scheme val="minor"/>
      </rPr>
      <t>B (Los ciudadanos y los poderes públicos están sujetos a la Constitución y al resto del ordenamiento jurídico)</t>
    </r>
    <r>
      <rPr>
        <sz val="11"/>
        <color theme="1"/>
        <rFont val="Calibri"/>
        <family val="2"/>
        <scheme val="minor"/>
      </rPr>
      <t xml:space="preserve"> es incorrecta, ya que esta disposición corresponde al artículo 9. </t>
    </r>
    <r>
      <rPr>
        <b/>
        <sz val="11"/>
        <color theme="1"/>
        <rFont val="Calibri"/>
        <family val="2"/>
        <scheme val="minor"/>
      </rPr>
      <t>C (La Constitución garantiza el principio de legalidad, la jerarquía normativa, la publicidad de las normas, la irretroactividad de las disposiciones sancionadoras no favorables o restrictivas de derechos individuales, la seguridad jurídica, la responsabilidad y la interdicción de la arbitrariedad de los poderes públicos)</t>
    </r>
    <r>
      <rPr>
        <sz val="11"/>
        <color theme="1"/>
        <rFont val="Calibri"/>
        <family val="2"/>
        <scheme val="minor"/>
      </rPr>
      <t xml:space="preserve"> es incorrecta, pues este enunciado se encuentra en el artículo 9.3 de la Constitución.</t>
    </r>
  </si>
  <si>
    <t>España se constituye en un Estado social y democrático de Derecho, que propugna como valores  superiores de su ordenamiento jurídico la libertad, la justicia, la igualdad y el pluralismo político. </t>
  </si>
  <si>
    <t>La Constitución garantiza el principio de legalidad, la jerarquía normativa, la publicidad de las  normas, la irretroactividad de las disposiciones sancionadoras no favorables o restrictivas de  derechos individuales, la seguridad jurídica, la responsabilidad y la interdicción de la arbitrariedad  de los poderes públicos. </t>
  </si>
  <si>
    <t>Los ciudadanos y los poderes públicos están sujetos a la Constitución y al resto del ordenamiento  jurídico. </t>
  </si>
  <si>
    <t>La Constitución se fundamenta en la indisoluble unidad de la Nación española, patria común e  indivisible de todos los españoles, y reconoce y garantiza el derecho a la autonomía de las  nacionalidades y regiones que la integran y la solidaridad entre todas ellas. </t>
  </si>
  <si>
    <t>*En aplicación del artículo 1.1 de la Constitución Española de 1978: </t>
  </si>
  <si>
    <r>
      <t>¿Cuál de los siguientes principios no se recoge en el artículo 9.3 de la Constitución Española de 1978?:</t>
    </r>
    <r>
      <rPr>
        <sz val="11"/>
        <color theme="1"/>
        <rFont val="Calibri"/>
        <family val="2"/>
        <scheme val="minor"/>
      </rPr>
      <t xml:space="preserve"> La respuesta correcta es </t>
    </r>
    <r>
      <rPr>
        <b/>
        <sz val="11"/>
        <color theme="1"/>
        <rFont val="Calibri"/>
        <family val="2"/>
        <scheme val="minor"/>
      </rPr>
      <t>A (La retroactividad de las disposiciones sancionadoras no favorables o restrictivas de derechos colectivos y sindicales)</t>
    </r>
    <r>
      <rPr>
        <sz val="11"/>
        <color theme="1"/>
        <rFont val="Calibri"/>
        <family val="2"/>
        <scheme val="minor"/>
      </rPr>
      <t xml:space="preserve">, ya que el artículo 9.3 establece la irretroactividad de disposiciones sancionadoras no favorables solo para los derechos individuales, no colectivos ni sindicales. </t>
    </r>
    <r>
      <rPr>
        <b/>
        <sz val="11"/>
        <color theme="1"/>
        <rFont val="Calibri"/>
        <family val="2"/>
        <scheme val="minor"/>
      </rPr>
      <t>B (La interdicción de la arbitrariedad de los poderes públicos)</t>
    </r>
    <r>
      <rPr>
        <sz val="11"/>
        <color theme="1"/>
        <rFont val="Calibri"/>
        <family val="2"/>
        <scheme val="minor"/>
      </rPr>
      <t xml:space="preserve"> es incorrecta, pues este principio sí está recogido en el artículo 9.3. </t>
    </r>
    <r>
      <rPr>
        <b/>
        <sz val="11"/>
        <color theme="1"/>
        <rFont val="Calibri"/>
        <family val="2"/>
        <scheme val="minor"/>
      </rPr>
      <t>C (La seguridad jurídica)</t>
    </r>
    <r>
      <rPr>
        <sz val="11"/>
        <color theme="1"/>
        <rFont val="Calibri"/>
        <family val="2"/>
        <scheme val="minor"/>
      </rPr>
      <t xml:space="preserve"> también es incorrecta, ya que es un principio incluido en dicho artículo. </t>
    </r>
    <r>
      <rPr>
        <b/>
        <sz val="11"/>
        <color theme="1"/>
        <rFont val="Calibri"/>
        <family val="2"/>
        <scheme val="minor"/>
      </rPr>
      <t>D (La publicidad de las normas)</t>
    </r>
    <r>
      <rPr>
        <sz val="11"/>
        <color theme="1"/>
        <rFont val="Calibri"/>
        <family val="2"/>
        <scheme val="minor"/>
      </rPr>
      <t xml:space="preserve"> es incorrecta, pues también está reconocida en el artículo 9.3 de la Constitución.</t>
    </r>
  </si>
  <si>
    <t>La retroactividad de las disposiciones sancionadoras no favorables o restrictivas de derechos  colectivos y sindicales. </t>
  </si>
  <si>
    <t>La publicidad de las normas. </t>
  </si>
  <si>
    <t>La seguridad jurídica. </t>
  </si>
  <si>
    <t>La interdicción de la arbitrariedad de los poderes públicos. </t>
  </si>
  <si>
    <t>*¿Cuál de los siguientes principios no se recoge en el artículo 9.3 de la de la Constitución Española de 1978?: </t>
  </si>
  <si>
    <t>La libertad ideológica y religiosa no tiene limitaciones en sus manifestaciones, salvo aquellas necesarias para el mantenimiento del orden público protegido por la ley. Esto asegura que los derechos de todos sean respetados sin comprometer la seguridad pública. La opción correcta es C.</t>
  </si>
  <si>
    <t xml:space="preserve">No, salvo la necesaria para el mantenimiento del orden público protegido por la ley </t>
  </si>
  <si>
    <t xml:space="preserve">No, salvo la necesaria para el mantenimiento del decoro y la moralidad pública </t>
  </si>
  <si>
    <t xml:space="preserve">Sí, las que establezca una ley orgánica </t>
  </si>
  <si>
    <t xml:space="preserve">La libertad ideológica y religiosa, ¿tendrá alguna limitación en sus manifestaciones?: </t>
  </si>
  <si>
    <t>La Constitución no autoriza la tortura ni penas o tratos inhumanos o degradantes, asegurando así el respeto a la dignidad humana. Las opciones A, C y D no representan esta prohibición específica. La opción correcta es B.</t>
  </si>
  <si>
    <t xml:space="preserve">No, ni las penas o tratos inhumanos o degra dantes </t>
  </si>
  <si>
    <t xml:space="preserve">No, ni las penas degradantes </t>
  </si>
  <si>
    <t xml:space="preserve">Sí, en tiempos de guerra </t>
  </si>
  <si>
    <t xml:space="preserve">La Constitución, ¿autoriza la tortura?: </t>
  </si>
  <si>
    <r>
      <t>¿Se podrá recabar la tutela de las libertades y derechos reconocidos en el artículo 14 y la Sección primera del Capítulo 2º (Título I) de la Constitución a través del recurso de amparo ante el Tribunal Constitucional?:</t>
    </r>
    <r>
      <rPr>
        <sz val="11"/>
        <color theme="1"/>
        <rFont val="Calibri"/>
        <family val="2"/>
        <scheme val="minor"/>
      </rPr>
      <t xml:space="preserve"> La respuesta correcta es </t>
    </r>
    <r>
      <rPr>
        <b/>
        <sz val="11"/>
        <color theme="1"/>
        <rFont val="Calibri"/>
        <family val="2"/>
        <scheme val="minor"/>
      </rPr>
      <t>B (Sí, en su caso)</t>
    </r>
    <r>
      <rPr>
        <sz val="11"/>
        <color theme="1"/>
        <rFont val="Calibri"/>
        <family val="2"/>
        <scheme val="minor"/>
      </rPr>
      <t xml:space="preserve">, ya que el artículo 53 de la Constitución Española establece que los ciudadanos pueden recurrir al Tribunal Constitucional mediante el recurso de amparo para la tutela de los derechos y libertades fundamentales. </t>
    </r>
    <r>
      <rPr>
        <b/>
        <sz val="11"/>
        <color theme="1"/>
        <rFont val="Calibri"/>
        <family val="2"/>
        <scheme val="minor"/>
      </rPr>
      <t>A (Sí, en todo caso)</t>
    </r>
    <r>
      <rPr>
        <sz val="11"/>
        <color theme="1"/>
        <rFont val="Calibri"/>
        <family val="2"/>
        <scheme val="minor"/>
      </rPr>
      <t xml:space="preserve"> es incorrecta, ya que el recurso de amparo solo se aplica en ciertos casos específicos de derechos fundamentales y no en cualquier situación. </t>
    </r>
    <r>
      <rPr>
        <b/>
        <sz val="11"/>
        <color theme="1"/>
        <rFont val="Calibri"/>
        <family val="2"/>
        <scheme val="minor"/>
      </rPr>
      <t>C (No, solamente a través del recurso de constitucionalidad)</t>
    </r>
    <r>
      <rPr>
        <sz val="11"/>
        <color theme="1"/>
        <rFont val="Calibri"/>
        <family val="2"/>
        <scheme val="minor"/>
      </rPr>
      <t xml:space="preserve"> es incorrecta, ya que el recurso de constitucionalidad se refiere a cuestiones de leyes, no a la protección directa de derechos individuales. </t>
    </r>
    <r>
      <rPr>
        <b/>
        <sz val="11"/>
        <color theme="1"/>
        <rFont val="Calibri"/>
        <family val="2"/>
        <scheme val="minor"/>
      </rPr>
      <t>D (No)</t>
    </r>
    <r>
      <rPr>
        <sz val="11"/>
        <color theme="1"/>
        <rFont val="Calibri"/>
        <family val="2"/>
        <scheme val="minor"/>
      </rPr>
      <t xml:space="preserve"> es incorrecta, pues el recurso de amparo es una vía específica para la protección de derechos y libertades en la Constitución.</t>
    </r>
  </si>
  <si>
    <t xml:space="preserve">Sí, en su caso </t>
  </si>
  <si>
    <t xml:space="preserve">No, solamente a través del recurso de constitu cionalidad </t>
  </si>
  <si>
    <t xml:space="preserve">¿Se podrá recabar la tutela de las libertades y derechos reconocidos en el artículo 14 y la Sección primera del Capítulo 2º (Título I) de la Constitución a través del recurso de amparo ante el Tribunal Consti tucional?: </t>
  </si>
  <si>
    <t>La opción correcta es la A porque la Constitución Española se compone de dos partes: una dogmática y una orgánica. La parte dogmática establece los derechos y principios fundamentales, mientras que la parte orgánica se refiere a la organización del Estado. Las opciones B, C y D son incorrectas porque describen estructuras incorrectas.</t>
  </si>
  <si>
    <t xml:space="preserve">De dos, dogmática y orgánica.  </t>
  </si>
  <si>
    <t xml:space="preserve">Ninguna respuesta es correcta.  </t>
  </si>
  <si>
    <t xml:space="preserve">De dos, orgánica y estructural.  </t>
  </si>
  <si>
    <t xml:space="preserve">De tres, orgánica, dogmática y estructural.  </t>
  </si>
  <si>
    <t xml:space="preserve">¿De cuántas partes se compone la Constitución española de 1978? </t>
  </si>
  <si>
    <r>
      <t>El ejercicio de los derechos y libertades reconocidos en el Capítulo segundo del Título I de la Constitución se regulará:</t>
    </r>
    <r>
      <rPr>
        <sz val="11"/>
        <color theme="1"/>
        <rFont val="Calibri"/>
        <family val="2"/>
        <scheme val="minor"/>
      </rPr>
      <t xml:space="preserve"> La respuesta correcta es </t>
    </r>
    <r>
      <rPr>
        <b/>
        <sz val="11"/>
        <color theme="1"/>
        <rFont val="Calibri"/>
        <family val="2"/>
        <scheme val="minor"/>
      </rPr>
      <t>B (Sólo por ley)</t>
    </r>
    <r>
      <rPr>
        <sz val="11"/>
        <color theme="1"/>
        <rFont val="Calibri"/>
        <family val="2"/>
        <scheme val="minor"/>
      </rPr>
      <t xml:space="preserve">, según el artículo 53 de la Constitución Española, que establece que los derechos y libertades fundamentales solo pueden regularse mediante leyes, asegurando así un control legislativo sobre aspectos fundamentales de los derechos ciudadanos. </t>
    </r>
    <r>
      <rPr>
        <b/>
        <sz val="11"/>
        <color theme="1"/>
        <rFont val="Calibri"/>
        <family val="2"/>
        <scheme val="minor"/>
      </rPr>
      <t>A (Sólo mediante ley orgánica)</t>
    </r>
    <r>
      <rPr>
        <sz val="11"/>
        <color theme="1"/>
        <rFont val="Calibri"/>
        <family val="2"/>
        <scheme val="minor"/>
      </rPr>
      <t xml:space="preserve"> es incorrecta, pues aunque algunas materias requieren leyes orgánicas, no todas las regulaciones de derechos lo requieren. </t>
    </r>
    <r>
      <rPr>
        <b/>
        <sz val="11"/>
        <color theme="1"/>
        <rFont val="Calibri"/>
        <family val="2"/>
        <scheme val="minor"/>
      </rPr>
      <t>C (Sólo mediante Decreto-ley)</t>
    </r>
    <r>
      <rPr>
        <sz val="11"/>
        <color theme="1"/>
        <rFont val="Calibri"/>
        <family val="2"/>
        <scheme val="minor"/>
      </rPr>
      <t xml:space="preserve"> es incorrecta, ya que el Decreto-ley no es el medio adecuado para regular derechos fundamentales. </t>
    </r>
    <r>
      <rPr>
        <b/>
        <sz val="11"/>
        <color theme="1"/>
        <rFont val="Calibri"/>
        <family val="2"/>
        <scheme val="minor"/>
      </rPr>
      <t>D (Sólo mediante Real Decreto)</t>
    </r>
    <r>
      <rPr>
        <sz val="11"/>
        <color theme="1"/>
        <rFont val="Calibri"/>
        <family val="2"/>
        <scheme val="minor"/>
      </rPr>
      <t xml:space="preserve"> también es incorrecta, porque un Real Decreto no tiene la misma validez para legislar en materia de derechos fundamentales.</t>
    </r>
  </si>
  <si>
    <t xml:space="preserve">Sólo por ley </t>
  </si>
  <si>
    <t xml:space="preserve">Sólo mediante Real Decreto </t>
  </si>
  <si>
    <t xml:space="preserve">Sólo mediante Decreto-ley </t>
  </si>
  <si>
    <t xml:space="preserve">Sólo mediante ley orgánica </t>
  </si>
  <si>
    <t xml:space="preserve">El ejercicio de los derechos y libertades recono cidos en el Capítulo segundo del Título I de la Consti tución se regulará: </t>
  </si>
  <si>
    <t>(D) "Sí, a las personas físicas y jurídicas" es correcta, ya que la Constitución reconoce el derecho a crear centros docentes para ambos. (A) "No" es incorrecta porque omite el reconocimiento. (B) "Sí, a las personas físicas exclusivamente" y (C) "Sí, a las personas jurídicas exclusivamente" son incorrectas porque limitan el derecho solo a un tipo de persona.</t>
  </si>
  <si>
    <t>Sí, a las personas físicas y jurídicas</t>
  </si>
  <si>
    <t xml:space="preserve">Sí, a las personas jurídicas exclusivamente </t>
  </si>
  <si>
    <t xml:space="preserve">Sí, a las personas físicas exclusivamente </t>
  </si>
  <si>
    <t xml:space="preserve">La Constitución, ¿reconoce la libertad de crea ción de centros docentes?: </t>
  </si>
  <si>
    <r>
      <t>La institución del Defensor del Pueblo se regulará:</t>
    </r>
    <r>
      <rPr>
        <sz val="11"/>
        <color theme="1"/>
        <rFont val="Calibri"/>
        <family val="2"/>
        <scheme val="minor"/>
      </rPr>
      <t xml:space="preserve"> La respuesta correcta es </t>
    </r>
    <r>
      <rPr>
        <b/>
        <sz val="11"/>
        <color theme="1"/>
        <rFont val="Calibri"/>
        <family val="2"/>
        <scheme val="minor"/>
      </rPr>
      <t>A (Mediante una ley orgánica)</t>
    </r>
    <r>
      <rPr>
        <sz val="11"/>
        <color theme="1"/>
        <rFont val="Calibri"/>
        <family val="2"/>
        <scheme val="minor"/>
      </rPr>
      <t xml:space="preserve">, según el artículo 54 de la Constitución Española, que establece que la creación y regulación del Defensor del Pueblo deben hacerse a través de una ley orgánica, reflejando su importancia institucional. </t>
    </r>
    <r>
      <rPr>
        <b/>
        <sz val="11"/>
        <color theme="1"/>
        <rFont val="Calibri"/>
        <family val="2"/>
        <scheme val="minor"/>
      </rPr>
      <t>B (Mediante una ley ordinaria)</t>
    </r>
    <r>
      <rPr>
        <sz val="11"/>
        <color theme="1"/>
        <rFont val="Calibri"/>
        <family val="2"/>
        <scheme val="minor"/>
      </rPr>
      <t xml:space="preserve"> es incorrecta, ya que una ley ordinaria no es suficiente para regular una institución de esta relevancia. </t>
    </r>
    <r>
      <rPr>
        <b/>
        <sz val="11"/>
        <color theme="1"/>
        <rFont val="Calibri"/>
        <family val="2"/>
        <scheme val="minor"/>
      </rPr>
      <t>C (Mediante un Decreto-Ley)</t>
    </r>
    <r>
      <rPr>
        <sz val="11"/>
        <color theme="1"/>
        <rFont val="Calibri"/>
        <family val="2"/>
        <scheme val="minor"/>
      </rPr>
      <t xml:space="preserve"> es incorrecta, pues el Decreto-Ley no es aplicable para regular esta figura. </t>
    </r>
    <r>
      <rPr>
        <b/>
        <sz val="11"/>
        <color theme="1"/>
        <rFont val="Calibri"/>
        <family val="2"/>
        <scheme val="minor"/>
      </rPr>
      <t>D (Mediante un Decreto Legislativo)</t>
    </r>
    <r>
      <rPr>
        <sz val="11"/>
        <color theme="1"/>
        <rFont val="Calibri"/>
        <family val="2"/>
        <scheme val="minor"/>
      </rPr>
      <t xml:space="preserve"> también es incorrecta, ya que no es el medio adecuado para la regulación de esta institución.</t>
    </r>
  </si>
  <si>
    <t xml:space="preserve">Mediante una ley orgánica </t>
  </si>
  <si>
    <t>Mediante un Decreto Legislativo</t>
  </si>
  <si>
    <t xml:space="preserve">Mediante un Decreto-Ley </t>
  </si>
  <si>
    <t xml:space="preserve">Mediante una ley ordinaria </t>
  </si>
  <si>
    <t xml:space="preserve">La institución del Defensor del Pueblo se regula rá: </t>
  </si>
  <si>
    <t>La opción correcta es la B porque el artículo 54 de la Constitución Española regula la institución del Defensor del Pueblo como alto comisionado de las Cortes Generales. Las opciones A, C y D son incorrectas porque no representan el papel constitucional asignado al Defensor del Pueblo.</t>
  </si>
  <si>
    <t>La opción correcta es la D, ya que las Cortes Generales se formaron como resultado de las elecciones generales del 15 de junio de 1977, y se reunieron oficialmente el 16 de junio de ese mismo año, lo que da lugar a esta respuesta. Las opciones A, B y C son incorrectas porque presentan fechas que no coinciden con la creación efectiva de las Cortes Generales en esa legislatura.</t>
  </si>
  <si>
    <t>el día 16 de junio de 1977</t>
  </si>
  <si>
    <t>el día 16 de enero de 1978</t>
  </si>
  <si>
    <t>el día 28 de diciembre de 1976</t>
  </si>
  <si>
    <t>el día 16 de octubre de 1978</t>
  </si>
  <si>
    <t>Como resultado de las elecciones generales se formaron las Cortes</t>
  </si>
  <si>
    <t>La opción correcta es la B porque la nacionalidad española se adquiere, conserva y pierde de acuerdo con la ley, tal como establece la Constitución Española. Las opciones A, C y D son incorrectas porque no reflejan la normativa adecuada.</t>
  </si>
  <si>
    <t xml:space="preserve">De acuerdo con la ley.  </t>
  </si>
  <si>
    <t xml:space="preserve">De acuerdo con los Tratados internacionales.  </t>
  </si>
  <si>
    <t xml:space="preserve">De acuerdo con las normas internacionales.  </t>
  </si>
  <si>
    <t xml:space="preserve">De acuerdo con la Constitución.  </t>
  </si>
  <si>
    <t xml:space="preserve">¿Cómo se adquiere, se conserva y se pierde la nacionalidad española? </t>
  </si>
  <si>
    <t>La respuesta correcta es la D, ya que la independencia no se menciona como un valor superior del ordenamiento jurídico en la Constitución Española. Los valores superiores, de acuerdo con el artículo 1, son la justicia, la igualdad, la libertad y el pluralismo político. Las opciones A, B y C son valores constitucionales, por lo que son incorrectas al no identificar al valor no reconocido.</t>
  </si>
  <si>
    <t>La opción correcta es la D, ya que si no existiera ninguna persona que reuniera los requisitos para la Regencia, esta será designada por las Cortes Generales y debe ser un ciudadano español y mayor de edad, tal como establece el artículo 59.3 de la Constitución. La opción A es incorrecta, ya que no se requiere ser diputado o senador. Las opciones B y C también son incorrectas, ya que no se exige un cargo en la Casa del Rey ni pertenecer al Gobierno.</t>
  </si>
  <si>
    <t>Si no hubiera ninguna persona a quien corresponda la Regencia, esta será nombrada por las Cortes 
Generales siendo preciso ser:</t>
  </si>
  <si>
    <t>(C) "A las funciones, cargos y empleos públicos" es correcta, pues la Constitución garantiza el acceso a todos ellos en condiciones de igualdad. (A) "A las funciones públicas", (B) "A los cargos públicos", y (D) "A las funciones y cargos públicos" son incorrectas porque son respuestas incompletas al no incluir "empleos".</t>
  </si>
  <si>
    <t xml:space="preserve">A las funciones y cargos públicos </t>
  </si>
  <si>
    <t xml:space="preserve">A las funciones, cargos y empleos públicos </t>
  </si>
  <si>
    <t xml:space="preserve">A los cargos públicos </t>
  </si>
  <si>
    <t xml:space="preserve">A las funciones públicas </t>
  </si>
  <si>
    <t xml:space="preserve">Los ciudadanos tienen derecho a acceder en con diciones de igualdad: </t>
  </si>
  <si>
    <t>Nadie puede ser obligado a declarar sobre su ideología, religión o creencias, protegiendo así la libertad de pensamiento y conciencia. Las opciones A, B y C no reflejan la protección completa. La opción correcta es D.</t>
  </si>
  <si>
    <t xml:space="preserve">Sobre sus creencias </t>
  </si>
  <si>
    <t xml:space="preserve">Sobre su religión </t>
  </si>
  <si>
    <t xml:space="preserve">Sobre su ideología </t>
  </si>
  <si>
    <t xml:space="preserve">Nadie podrá ser obligado a declarar: </t>
  </si>
  <si>
    <t>(A) "El contenido del fallo condenatorio" es correcta, ya que los derechos constitucionales pueden limitarse según lo estipulado en el fallo. (B) "El contenido del fallo condenatorio y la duración de la pena", (C) "El contenido del fallo condenatorio, el sentido de la pena y la ley penitenciaria", y (D) "El contenido del fallo condenatorio, la duración de la pena y la ley penitenciaria" son incorrectas porque añaden elementos no estipulados en este contexto.</t>
  </si>
  <si>
    <t xml:space="preserve">El contenido del fallo condenatorio </t>
  </si>
  <si>
    <t xml:space="preserve">El contenido del fallo condenatorio, la duración de la pena y la ley penitenciaria </t>
  </si>
  <si>
    <t xml:space="preserve">El contenido del fallo condenatorio, el sentido de la pena y la ley penitenciaria </t>
  </si>
  <si>
    <t xml:space="preserve">El contenido del fallo condenatorio y la duración de la pena </t>
  </si>
  <si>
    <t xml:space="preserve">El condenado a pena de prisión que estuviera cumpliendo la misma gozará de los derechos constitu cionales fundamentales, a excepción de los que se vean expresamente limitados por: </t>
  </si>
  <si>
    <t>Para el estatuto de los trabajadores, la opción A es correcta ya que se regula por ley. La opción B es incorrecta, pues no es necesaria una ley orgánica. La opción C y D son incorrectas ya que no se utilizan Decretos para este tipo de regulación en el contexto del estatuto de los trabajadores.</t>
  </si>
  <si>
    <t xml:space="preserve">Por Real Decreto </t>
  </si>
  <si>
    <t xml:space="preserve">Por Decreto-Ley </t>
  </si>
  <si>
    <t xml:space="preserve">Por ley orgánica </t>
  </si>
  <si>
    <t xml:space="preserve">Por ley </t>
  </si>
  <si>
    <t xml:space="preserve">El estatuto de los trabajadores se regulará: </t>
  </si>
  <si>
    <t>La opción correcta es la C porque el artículo 124 de la Constitución Española encomienda la defensa de los derechos de los ciudadanos al Ministerio Fiscal. Las opciones A, B y D son incorrectas, ya que asignan esta función a otros órganos.</t>
  </si>
  <si>
    <t xml:space="preserve">Al Ministerio Fiscal.  </t>
  </si>
  <si>
    <t xml:space="preserve">A los poderes públicos.  </t>
  </si>
  <si>
    <t xml:space="preserve">Al Tribunal Supremo.  </t>
  </si>
  <si>
    <t xml:space="preserve">¿A qué órgano le encomienda el artículo 124 de la Constitución la defensa de los  derechos de los ciudadanos? </t>
  </si>
  <si>
    <t>La opción correcta es la B porque el castellano es la lengua oficial del Estado español, según la Constitución Española. Las opciones A, C y D son incorrectas, ya que introducen conceptos o lenguas adicionales no especificadas en el artículo.</t>
  </si>
  <si>
    <t xml:space="preserve">El castellano.  </t>
  </si>
  <si>
    <t xml:space="preserve">El castellano y las demás lenguas de acuerdo con los Estatutos de las Comunidades  Autónomas.  </t>
  </si>
  <si>
    <t xml:space="preserve">El español exclusivamente.  </t>
  </si>
  <si>
    <t xml:space="preserve">¿Cuál es la lengua oficial del Estado español? </t>
  </si>
  <si>
    <r>
      <t>La ley regulará las organizaciones profesionales que contribuyan a la defensa de los intereses económicos:</t>
    </r>
    <r>
      <rPr>
        <sz val="11"/>
        <color theme="1"/>
        <rFont val="Calibri"/>
        <family val="2"/>
        <scheme val="minor"/>
      </rPr>
      <t xml:space="preserve"> La respuesta correcta es </t>
    </r>
    <r>
      <rPr>
        <b/>
        <sz val="11"/>
        <color theme="1"/>
        <rFont val="Calibri"/>
        <family val="2"/>
        <scheme val="minor"/>
      </rPr>
      <t>D (Que les sean propios)</t>
    </r>
    <r>
      <rPr>
        <sz val="11"/>
        <color theme="1"/>
        <rFont val="Calibri"/>
        <family val="2"/>
        <scheme val="minor"/>
      </rPr>
      <t xml:space="preserve">, según el artículo 52 de la Constitución Española, que especifica que las organizaciones profesionales deben defender intereses económicos que les sean propios, sin interferir en intereses ajenos. </t>
    </r>
    <r>
      <rPr>
        <b/>
        <sz val="11"/>
        <color theme="1"/>
        <rFont val="Calibri"/>
        <family val="2"/>
        <scheme val="minor"/>
      </rPr>
      <t>A (Nacionales)</t>
    </r>
    <r>
      <rPr>
        <sz val="11"/>
        <color theme="1"/>
        <rFont val="Calibri"/>
        <family val="2"/>
        <scheme val="minor"/>
      </rPr>
      <t xml:space="preserve"> es incorrecta, ya que no todas las organizaciones profesionales actúan a nivel nacional. </t>
    </r>
    <r>
      <rPr>
        <b/>
        <sz val="11"/>
        <color theme="1"/>
        <rFont val="Calibri"/>
        <family val="2"/>
        <scheme val="minor"/>
      </rPr>
      <t>B (Generales)</t>
    </r>
    <r>
      <rPr>
        <sz val="11"/>
        <color theme="1"/>
        <rFont val="Calibri"/>
        <family val="2"/>
        <scheme val="minor"/>
      </rPr>
      <t xml:space="preserve"> es incorrecta, pues la defensa de intereses no necesariamente abarca intereses generales, sino específicos de cada grupo. </t>
    </r>
    <r>
      <rPr>
        <b/>
        <sz val="11"/>
        <color theme="1"/>
        <rFont val="Calibri"/>
        <family val="2"/>
        <scheme val="minor"/>
      </rPr>
      <t>C (Sociales)</t>
    </r>
    <r>
      <rPr>
        <sz val="11"/>
        <color theme="1"/>
        <rFont val="Calibri"/>
        <family val="2"/>
        <scheme val="minor"/>
      </rPr>
      <t xml:space="preserve"> es incorrecta, porque no todas las organizaciones profesionales están orientadas hacia intereses sociales, sino económicos.</t>
    </r>
  </si>
  <si>
    <t xml:space="preserve">Que les sean propios </t>
  </si>
  <si>
    <t xml:space="preserve">Sociales </t>
  </si>
  <si>
    <t xml:space="preserve">Generales </t>
  </si>
  <si>
    <t xml:space="preserve">Nacionales </t>
  </si>
  <si>
    <t xml:space="preserve">La ley regulará las organizaciones profesionales que contribuyan a la defensa de los intereses econó micos: </t>
  </si>
  <si>
    <t>La opción correcta es la D. En la Sección Segunda del Título I de la Constitución Española, se incluyen los derechos y deberes de los ciudadanos, como el deber de trabajar, el derecho de fundación y el reconocimiento del derecho a contraer matrimonio, entre otros. Las opciones A, B y C son incorrectas, ya que no abarcan el conjunto de derechos y deberes recogidos en esta sección.</t>
  </si>
  <si>
    <t>Se garantiza la asistencia de abogado al detenido tanto en diligencias policiales como judiciales, asegurando su derecho a la defensa. La opción C es correcta porque abarca ambos contextos, mientras que las opciones A, B, y D son incompletas.</t>
  </si>
  <si>
    <t xml:space="preserve">En las diligencias policiales y judiciales </t>
  </si>
  <si>
    <t>En las diligencias policiales, judiciales y administrativas</t>
  </si>
  <si>
    <t xml:space="preserve">En las diligencias judiciales, exclusivamente </t>
  </si>
  <si>
    <t xml:space="preserve">En las diligencias policiales, exclusivamente </t>
  </si>
  <si>
    <t xml:space="preserve">Se garantiza la asistencia de abogado al deteni do: </t>
  </si>
  <si>
    <r>
      <t>La política del Estado respecto de los trabajadores españoles en el extranjero se orientará:</t>
    </r>
    <r>
      <rPr>
        <sz val="11"/>
        <color theme="1"/>
        <rFont val="Calibri"/>
        <family val="2"/>
        <scheme val="minor"/>
      </rPr>
      <t xml:space="preserve"> La respuesta correcta es </t>
    </r>
    <r>
      <rPr>
        <b/>
        <sz val="11"/>
        <color theme="1"/>
        <rFont val="Calibri"/>
        <family val="2"/>
        <scheme val="minor"/>
      </rPr>
      <t>C (Hacia su regreso)</t>
    </r>
    <r>
      <rPr>
        <sz val="11"/>
        <color theme="1"/>
        <rFont val="Calibri"/>
        <family val="2"/>
        <scheme val="minor"/>
      </rPr>
      <t xml:space="preserve">, conforme al artículo 42 de la Constitución Española, que indica que el Estado debe orientar su política hacia el retorno de los trabajadores españoles en el extranjero, protegiendo también sus derechos económicos y sociales. </t>
    </r>
    <r>
      <rPr>
        <b/>
        <sz val="11"/>
        <color theme="1"/>
        <rFont val="Calibri"/>
        <family val="2"/>
        <scheme val="minor"/>
      </rPr>
      <t>A (Hacia su igualdad)</t>
    </r>
    <r>
      <rPr>
        <sz val="11"/>
        <color theme="1"/>
        <rFont val="Calibri"/>
        <family val="2"/>
        <scheme val="minor"/>
      </rPr>
      <t xml:space="preserve"> es incorrecta, ya que la Constitución no especifica "igualdad" como el enfoque de esta política. </t>
    </r>
    <r>
      <rPr>
        <b/>
        <sz val="11"/>
        <color theme="1"/>
        <rFont val="Calibri"/>
        <family val="2"/>
        <scheme val="minor"/>
      </rPr>
      <t>B (Hacia su progreso)</t>
    </r>
    <r>
      <rPr>
        <sz val="11"/>
        <color theme="1"/>
        <rFont val="Calibri"/>
        <family val="2"/>
        <scheme val="minor"/>
      </rPr>
      <t xml:space="preserve"> es incorrecta, pues el texto constitucional enfatiza el retorno, no el progreso en el extranjero. </t>
    </r>
    <r>
      <rPr>
        <b/>
        <sz val="11"/>
        <color theme="1"/>
        <rFont val="Calibri"/>
        <family val="2"/>
        <scheme val="minor"/>
      </rPr>
      <t>D (Hacia su prosperidad)</t>
    </r>
    <r>
      <rPr>
        <sz val="11"/>
        <color theme="1"/>
        <rFont val="Calibri"/>
        <family val="2"/>
        <scheme val="minor"/>
      </rPr>
      <t xml:space="preserve"> es incorrecta, ya que la prioridad constitucional en este caso es el regreso, no la prosperidad en el país extranjero.</t>
    </r>
  </si>
  <si>
    <t xml:space="preserve">Hacia su regreso </t>
  </si>
  <si>
    <t>Hacia su prosperidad</t>
  </si>
  <si>
    <t xml:space="preserve">Hacia su progreso </t>
  </si>
  <si>
    <t xml:space="preserve">Hacia su igualdad </t>
  </si>
  <si>
    <t xml:space="preserve">La política del Estado respecto de los trabajado res españoles en el extranjero se orientará: </t>
  </si>
  <si>
    <t>(C) "Sí, para la defensa de sus intereses" es correcta, pues la Constitución reconoce el derecho a huelga para defender intereses laborales. (A) "No, lo encomienda a una ley" es incorrecta porque el derecho está reconocido. (B) "Sí, para la defensa de sus salarios" y (D) "Sí, para la defensa de sus contratos" son incorrectas porque limitan el derecho solo a estos aspectos.</t>
  </si>
  <si>
    <t xml:space="preserve">Sí, para la defensa de sus intereses </t>
  </si>
  <si>
    <t xml:space="preserve">Sí, para la defensa de sus contratos </t>
  </si>
  <si>
    <t xml:space="preserve">Sí, para la defensa de sus salarios </t>
  </si>
  <si>
    <t xml:space="preserve">No, lo encomienda a una ley </t>
  </si>
  <si>
    <t xml:space="preserve">La Constitución, ¿reconoce el derecho a la huel ga de los trabajadores?: </t>
  </si>
  <si>
    <t>(A) "Todos" es correcta, ya que todos tienen derecho a sindicarse libremente según la Constitución. (B) "Los asalariados", (C) "Los trabajadores", y (D) "Quienes presten servicios por cuenta ajena" son incorrectas porque limitan el derecho solo a ciertos grupos.</t>
  </si>
  <si>
    <t xml:space="preserve">Quienes presten servicios por cuenta ajena </t>
  </si>
  <si>
    <t xml:space="preserve">Los trabajadores </t>
  </si>
  <si>
    <t xml:space="preserve">Los asalariados </t>
  </si>
  <si>
    <t xml:space="preserve">Todos </t>
  </si>
  <si>
    <t xml:space="preserve">Según la Constitución, ¿quiénes tienen derecho a sindicarse libremente?: </t>
  </si>
  <si>
    <r>
      <t>La Constitución instituye la figura del Defensor del Pueblo como:</t>
    </r>
    <r>
      <rPr>
        <sz val="11"/>
        <color theme="1"/>
        <rFont val="Calibri"/>
        <family val="2"/>
        <scheme val="minor"/>
      </rPr>
      <t xml:space="preserve"> La respuesta correcta es </t>
    </r>
    <r>
      <rPr>
        <b/>
        <sz val="11"/>
        <color theme="1"/>
        <rFont val="Calibri"/>
        <family val="2"/>
        <scheme val="minor"/>
      </rPr>
      <t>C (Alto comisionado de las Cortes Generales)</t>
    </r>
    <r>
      <rPr>
        <sz val="11"/>
        <color theme="1"/>
        <rFont val="Calibri"/>
        <family val="2"/>
        <scheme val="minor"/>
      </rPr>
      <t xml:space="preserve">, de acuerdo con el artículo 54 de la Constitución Española, que define al Defensor del Pueblo como un alto comisionado de las Cortes Generales, responsable de supervisar la actividad administrativa y proteger los derechos de los ciudadanos. </t>
    </r>
    <r>
      <rPr>
        <b/>
        <sz val="11"/>
        <color theme="1"/>
        <rFont val="Calibri"/>
        <family val="2"/>
        <scheme val="minor"/>
      </rPr>
      <t>A (Defensor de todos los derechos de los ciudadanos)</t>
    </r>
    <r>
      <rPr>
        <sz val="11"/>
        <color theme="1"/>
        <rFont val="Calibri"/>
        <family val="2"/>
        <scheme val="minor"/>
      </rPr>
      <t xml:space="preserve"> es incorrecta, ya que, aunque vela por ciertos derechos, su función específica es la de comisionado ante las Cortes. </t>
    </r>
    <r>
      <rPr>
        <b/>
        <sz val="11"/>
        <color theme="1"/>
        <rFont val="Calibri"/>
        <family val="2"/>
        <scheme val="minor"/>
      </rPr>
      <t>B (Defensor del interés público ante la Justicia)</t>
    </r>
    <r>
      <rPr>
        <sz val="11"/>
        <color theme="1"/>
        <rFont val="Calibri"/>
        <family val="2"/>
        <scheme val="minor"/>
      </rPr>
      <t xml:space="preserve"> es incorrecta, pues no actúa específicamente ante la justicia, sino en el ámbito administrativo. </t>
    </r>
    <r>
      <rPr>
        <b/>
        <sz val="11"/>
        <color theme="1"/>
        <rFont val="Calibri"/>
        <family val="2"/>
        <scheme val="minor"/>
      </rPr>
      <t>D (Alto comisionado del Congreso)</t>
    </r>
    <r>
      <rPr>
        <sz val="11"/>
        <color theme="1"/>
        <rFont val="Calibri"/>
        <family val="2"/>
        <scheme val="minor"/>
      </rPr>
      <t xml:space="preserve"> es incorrecta, ya que su designación y autoridad provienen de ambas Cámaras de las Cortes Generales, no solo del Congreso.</t>
    </r>
  </si>
  <si>
    <t xml:space="preserve">Alto comisionado de las Cortes Generales </t>
  </si>
  <si>
    <t xml:space="preserve">Alto comisionado del Congreso </t>
  </si>
  <si>
    <t xml:space="preserve">Defensor del interés público ante la Justicia </t>
  </si>
  <si>
    <t xml:space="preserve">Defensor de todos los derechos de los ciudada nos </t>
  </si>
  <si>
    <t xml:space="preserve">La Constitución instituye la figura del Defensor del Pueblo como: </t>
  </si>
  <si>
    <t>La opción correcta es la C, ya que la Constitución fue elaborada por el poder constituyente, es decir, el conjunto de fuerzas y acuerdos políticos que representan la voluntad popular y que participaron en su redacción. Las opciones A, B y D son incorrectas ya que representan entes que, aunque fueron parte del proceso, no ejercieron el poder constituyente en sí mismo.</t>
  </si>
  <si>
    <r>
      <t>¿La ley posibilitará la investigación de la paternidad?:</t>
    </r>
    <r>
      <rPr>
        <sz val="11"/>
        <color theme="1"/>
        <rFont val="Calibri"/>
        <family val="2"/>
        <scheme val="minor"/>
      </rPr>
      <t xml:space="preserve"> La respuesta correcta es </t>
    </r>
    <r>
      <rPr>
        <b/>
        <sz val="11"/>
        <color theme="1"/>
        <rFont val="Calibri"/>
        <family val="2"/>
        <scheme val="minor"/>
      </rPr>
      <t>B (Sí)</t>
    </r>
    <r>
      <rPr>
        <sz val="11"/>
        <color theme="1"/>
        <rFont val="Calibri"/>
        <family val="2"/>
        <scheme val="minor"/>
      </rPr>
      <t xml:space="preserve">, tal como se establece en el artículo 39 de la Constitución Española, que permite la investigación de la paternidad, asegurando así el derecho de los hijos a conocer su filiación y a establecer vínculos legales con sus progenitores. </t>
    </r>
    <r>
      <rPr>
        <b/>
        <sz val="11"/>
        <color theme="1"/>
        <rFont val="Calibri"/>
        <family val="2"/>
        <scheme val="minor"/>
      </rPr>
      <t>A (No)</t>
    </r>
    <r>
      <rPr>
        <sz val="11"/>
        <color theme="1"/>
        <rFont val="Calibri"/>
        <family val="2"/>
        <scheme val="minor"/>
      </rPr>
      <t xml:space="preserve"> es incorrecta, porque la Constitución sí contempla la posibilidad de investigar la paternidad. </t>
    </r>
    <r>
      <rPr>
        <b/>
        <sz val="11"/>
        <color theme="1"/>
        <rFont val="Calibri"/>
        <family val="2"/>
        <scheme val="minor"/>
      </rPr>
      <t>C (Sí, en caso de delito)</t>
    </r>
    <r>
      <rPr>
        <sz val="11"/>
        <color theme="1"/>
        <rFont val="Calibri"/>
        <family val="2"/>
        <scheme val="minor"/>
      </rPr>
      <t xml:space="preserve"> es incorrecta, ya que la investigación de la paternidad no está limitada a casos de delito. </t>
    </r>
    <r>
      <rPr>
        <b/>
        <sz val="11"/>
        <color theme="1"/>
        <rFont val="Calibri"/>
        <family val="2"/>
        <scheme val="minor"/>
      </rPr>
      <t>D (Sí, mediante resolución judicial)</t>
    </r>
    <r>
      <rPr>
        <sz val="11"/>
        <color theme="1"/>
        <rFont val="Calibri"/>
        <family val="2"/>
        <scheme val="minor"/>
      </rPr>
      <t xml:space="preserve"> es incorrecta, porque, aunque podría requerirse una intervención judicial, la Constitución no restringe la investigación exclusivamente a decisiones judiciales.</t>
    </r>
  </si>
  <si>
    <t xml:space="preserve">Sí, mediante resolución judicial </t>
  </si>
  <si>
    <t xml:space="preserve">Sí, en caso de delito </t>
  </si>
  <si>
    <t xml:space="preserve">¿La ley posibilitará la investigación de la pater nidad?: </t>
  </si>
  <si>
    <t>La opción correcta es la B porque el Título Preliminar de la Constitución comprende los artículos del 1 al 9. Las opciones A, C y D son incorrectas, ya que no corresponden a la extensión del Título Preliminar.</t>
  </si>
  <si>
    <t xml:space="preserve">Del 1 al 9.  </t>
  </si>
  <si>
    <t xml:space="preserve">Del 1 al 14.  </t>
  </si>
  <si>
    <t xml:space="preserve">Del 1 al 12.  </t>
  </si>
  <si>
    <t xml:space="preserve">Del 1 al 8.  </t>
  </si>
  <si>
    <t xml:space="preserve">¿Qué artículos comprende el Título Preliminar? </t>
  </si>
  <si>
    <t>Según el artículo 145 de la Constitución Española, los Estatutos de Autonomía pueden prever los términos en que las Comunidades Autónomas podrán celebrar convenios entre sí para gestionar servicios propios y los efectos de la comunicación a las Cortes Generales, mientras que los acuerdos de cooperación requieren autorización de estas. Las opciones A, C y D no reflejan este proceso completo, siendo la opción correcta la B.</t>
  </si>
  <si>
    <t xml:space="preserve">Los Estatutos podrán prever los supuestos, requisitos y términos en que las Comunidades  Autónomas podrán celebrar convenios entre sí para la gestión y prestación de servicios propios de  las mismas, así como el carácter y efectos de la correspondiente comunicación a las Cortes  Generales. En los demás supuestos, los acuerdos de cooperación entre las Comunidades  Autónomas necesitarán la autorización de las Cortes Generales.  </t>
  </si>
  <si>
    <t xml:space="preserve">Ninguna de las respuestas es correcta.  </t>
  </si>
  <si>
    <t xml:space="preserve">Los Estatutos podrán prever los supuestos, requisitos y términos en que las Comunidades  Autónomas podrán celebrar convenios entre sí para la gestión y prestación de servicios propios de  las mismas, así como los efectos de la correspondiente comunicación a las Cortes Generales.  </t>
  </si>
  <si>
    <t xml:space="preserve">Los Estatutos podrán prever los supuestos, requisitos y términos en que las Comunidades  Autónomas podrán celebrar convenios entre sí para la gestión y prestación de servicios propios de  las mismas, así como el carácter y efectos de la correspondiente comunicación al Congreso.  </t>
  </si>
  <si>
    <t xml:space="preserve">Según el artículo 145 de la Constitución Española:  </t>
  </si>
  <si>
    <t>(D) "Directamente o por medio de representantes" es correcta porque la Constitución establece la participación directa o representativa en los asuntos públicos. (A) "Sólo directamente o por medio de representantes" es incorrecta porque no excluye ninguna de las formas. (B) "Sólo por medio de representantes" es incorrecta porque no incluye la participación directa. (C) "Directamente o por medio de representantes y delegados" es incorrecta por añadir "delegados", que no es una figura mencionada en la Constitución.</t>
  </si>
  <si>
    <t xml:space="preserve">Directamente o por medio de representantes y delegados </t>
  </si>
  <si>
    <t xml:space="preserve">Directamente o por medio de representantes </t>
  </si>
  <si>
    <t xml:space="preserve">Sólo por medio de representantes </t>
  </si>
  <si>
    <t xml:space="preserve">Sólo directamente o por medio de representan tes </t>
  </si>
  <si>
    <t xml:space="preserve">C </t>
  </si>
  <si>
    <t xml:space="preserve">Los ciudadanos tienen el derecho a participar en los asuntos públicos: </t>
  </si>
  <si>
    <t>La opción correcta es la D porque la entrada en un domicilio particular solo puede realizarse con autorización del titular, resolución judicial o en caso de delito flagrante. Las opciones A, B y C no cubren todas estas posibilidades.</t>
  </si>
  <si>
    <t xml:space="preserve">En caso de autorización del titular, resolución judicial o flagrante delito.  </t>
  </si>
  <si>
    <t xml:space="preserve">En caso de autorización del titular o resolución judicial exclusivamente.  </t>
  </si>
  <si>
    <t xml:space="preserve">En caso de delito flagrante o resolución judicial exclusivamente.  </t>
  </si>
  <si>
    <t xml:space="preserve">En caso de resolución judicial exclusivamente.  </t>
  </si>
  <si>
    <t xml:space="preserve">¿En qué casos se puede proceder a la entrada en un domicilio particular? </t>
  </si>
  <si>
    <t>La opción correcta es la C, ya que la Constitución fue promulgada oficialmente el 27 de diciembre de 1978, lo cual constituye la fecha en que se formalizó su entrada en vigor. Las opciones A, B y D son incorrectas ya que representan fechas de otros eventos en el proceso constitucional.</t>
  </si>
  <si>
    <t>La opción correcta es la B, dado que la Constitución Española fue aprobada por las Cortes Generales en 1978, un paso previo a su ratificación en referéndum por el pueblo español. Las opciones A, C y D son incorrectas porque no reflejan la fase de aprobación en el proceso constitucional.</t>
  </si>
  <si>
    <t>por Las Cortes generales</t>
  </si>
  <si>
    <t>Por el Tribunal Supremo</t>
  </si>
  <si>
    <t>La Constitución Española fue aprobada en el año 1978</t>
  </si>
  <si>
    <t>La opción correcta es la B porque el Defensor del Pueblo cuenta con dos adjuntos que le asisten en sus funciones. Las opciones A, C y D son incorrectas porque no corresponden con el número de adjuntos.</t>
  </si>
  <si>
    <t xml:space="preserve">¿Cuántos adjuntos asisten al Defensor del Pueblo? </t>
  </si>
  <si>
    <t>La opción correcta es la C porque la Constitución Española fue publicada en el Boletín Oficial del Estado el 29 de diciembre de 1978. Las opciones A, B y D son incorrectas porque no corresponden a la fecha de publicación.</t>
  </si>
  <si>
    <t xml:space="preserve">¿En qué fecha fue publicada la Constitución española en el Boletín Oficial del Estado? </t>
  </si>
  <si>
    <t>La opción correcta es la A porque las decisiones en la Comisión Mixta Congreso-Senado para las relaciones con el Defensor del Pueblo se adoptan por mayoría simple. Las opciones B, C y D son incorrectas, ya que no reflejan el tipo de mayoría necesario.</t>
  </si>
  <si>
    <t xml:space="preserve">Por mayoría simple.  </t>
  </si>
  <si>
    <t xml:space="preserve">Por mayoría de 3/5.  </t>
  </si>
  <si>
    <t xml:space="preserve">Por mayoría de 1/3.  </t>
  </si>
  <si>
    <t xml:space="preserve">Por mayoría absoluta. </t>
  </si>
  <si>
    <t xml:space="preserve">¿Por qué tipo de mayoría se adoptan las decisiones en la Comisión Mixta Congreso Senado para las relaciones con el Defensor del Pueblo? </t>
  </si>
  <si>
    <t>La opción correcta es la C porque el Pleno del Tribunal Constitucional está compuesto por doce miembros, según la Constitución Española. Las opciones A, B y D son incorrectas, ya que no coinciden con el número exacto de miembros.</t>
  </si>
  <si>
    <t xml:space="preserve">Doce.  </t>
  </si>
  <si>
    <t xml:space="preserve">Catorce.  </t>
  </si>
  <si>
    <t xml:space="preserve">Once.  </t>
  </si>
  <si>
    <t xml:space="preserve">Diez.  </t>
  </si>
  <si>
    <t xml:space="preserve">¿Cuántos miembros componen el Pleno del Tribunal Constitucional? </t>
  </si>
  <si>
    <r>
      <t>El derecho a adoptar medidas de conflicto colectivo se reconoce en favor de:</t>
    </r>
    <r>
      <rPr>
        <sz val="11"/>
        <color theme="1"/>
        <rFont val="Calibri"/>
        <family val="2"/>
        <scheme val="minor"/>
      </rPr>
      <t xml:space="preserve"> La respuesta correcta es </t>
    </r>
    <r>
      <rPr>
        <b/>
        <sz val="11"/>
        <color theme="1"/>
        <rFont val="Calibri"/>
        <family val="2"/>
        <scheme val="minor"/>
      </rPr>
      <t>C (Los trabajadores y empresarios)</t>
    </r>
    <r>
      <rPr>
        <sz val="11"/>
        <color theme="1"/>
        <rFont val="Calibri"/>
        <family val="2"/>
        <scheme val="minor"/>
      </rPr>
      <t xml:space="preserve">, de acuerdo con el artículo 37 de la Constitución Española, que reconoce este derecho a ambas partes en conflictos laborales, permitiendo que tanto trabajadores como empresarios recurran a estas medidas cuando lo consideren necesario. La opción </t>
    </r>
    <r>
      <rPr>
        <b/>
        <sz val="11"/>
        <color theme="1"/>
        <rFont val="Calibri"/>
        <family val="2"/>
        <scheme val="minor"/>
      </rPr>
      <t>A (Los trabajadores exclusivamente)</t>
    </r>
    <r>
      <rPr>
        <sz val="11"/>
        <color theme="1"/>
        <rFont val="Calibri"/>
        <family val="2"/>
        <scheme val="minor"/>
      </rPr>
      <t xml:space="preserve"> es incorrecta, ya que el derecho no es exclusivo de los trabajadores; los empresarios también pueden ejercerlo. </t>
    </r>
    <r>
      <rPr>
        <b/>
        <sz val="11"/>
        <color theme="1"/>
        <rFont val="Calibri"/>
        <family val="2"/>
        <scheme val="minor"/>
      </rPr>
      <t>B (Los empresarios exclusivamente)</t>
    </r>
    <r>
      <rPr>
        <sz val="11"/>
        <color theme="1"/>
        <rFont val="Calibri"/>
        <family val="2"/>
        <scheme val="minor"/>
      </rPr>
      <t xml:space="preserve"> es incorrecta por la misma razón, ya que este derecho no se reserva solo para los empresarios. </t>
    </r>
    <r>
      <rPr>
        <b/>
        <sz val="11"/>
        <color theme="1"/>
        <rFont val="Calibri"/>
        <family val="2"/>
        <scheme val="minor"/>
      </rPr>
      <t>D (Los trabajadores, empresarios y autoridad laboral)</t>
    </r>
    <r>
      <rPr>
        <sz val="11"/>
        <color theme="1"/>
        <rFont val="Calibri"/>
        <family val="2"/>
        <scheme val="minor"/>
      </rPr>
      <t xml:space="preserve"> es incorrecta, porque la autoridad laboral no es parte en el ejercicio de este derecho.</t>
    </r>
  </si>
  <si>
    <t xml:space="preserve">Los trabajadores y empresarios </t>
  </si>
  <si>
    <t xml:space="preserve">Los trabajadores, empresarios y autoridad labo ral </t>
  </si>
  <si>
    <t xml:space="preserve">Los empresarios exclusivamente </t>
  </si>
  <si>
    <t xml:space="preserve">Los trabajadores exclusivamente </t>
  </si>
  <si>
    <t xml:space="preserve">El derecho a adoptar medidas de conflicto colec tivo se reconoce en favor de: </t>
  </si>
  <si>
    <t>La opción correcta es la D, ya que el derecho de petición, según la Constitución Española, es susceptible de recurso de amparo, lo que permite la defensa de este derecho ante el Tribunal Constitucional. Las opciones A, B y C no son derechos que puedan ser protegidos mediante recurso de amparo, ya que esta medida está reservada para derechos fundamentales específicos y no para derechos que carecen de este reconocimiento constitucional.</t>
  </si>
  <si>
    <t>La opción correcta es la B porque el artículo 28 de la Constitución Española reconoce el derecho de huelga de los trabajadores para la defensa de sus intereses. Las opciones A, C y D son incorrectas, ya que representan afirmaciones parciales o incorrectas sobre los derechos laborales y sindicales.</t>
  </si>
  <si>
    <t>Nadie , salvo las fuerzas o institutos armados, puede ser obligado a afiliarse a un sindicato</t>
  </si>
  <si>
    <t>El gobierno mediente Real Decreto  las garantías para asegurar el mantenimiento de los servicios esenciales de la comunidad</t>
  </si>
  <si>
    <t>La opción correcta es la B porque la asistencia de abogado está garantizada en las diligencias policiales y judiciales. Las opciones A, C y D son incorrectas ya que limitan indebidamente el derecho a la asistencia letrada.</t>
  </si>
  <si>
    <t xml:space="preserve">En las diligencias policiales y en judiciales.  </t>
  </si>
  <si>
    <t xml:space="preserve">Sólo en las diligencias policiales en las que lo solicite el interesado.  </t>
  </si>
  <si>
    <t xml:space="preserve">Sólo en las diligencias judiciales.  </t>
  </si>
  <si>
    <t xml:space="preserve">En las diligencias policiales.  </t>
  </si>
  <si>
    <t>En el caso de la detención preventiva ¿en qué trámites está garantizada por la  Constitución, la asistencia de abogado?</t>
  </si>
  <si>
    <t>La opción correcta es la C porque la Constitución Española fue promulgada oficialmente el 27 de diciembre de 1978. Las opciones A, B y D son incorrectas, ya que no coinciden con la fecha oficial de promulgación.</t>
  </si>
  <si>
    <t xml:space="preserve">¿En qué fecha fue promulgada la Constitución española de 1978? </t>
  </si>
  <si>
    <t>(C) "Individual y colectiva, por escrito" es correcta, ya que el derecho de petición se reconoce de esta forma. (A) "Individual" y (B) "Individual y colectiva" son incorrectas porque omiten la necesidad de que sea por escrito. (D) "Individual y colectiva, por escrito o verbalmente" es incorrecta, ya que el derecho debe ser ejercido por escrito.</t>
  </si>
  <si>
    <t xml:space="preserve">Individual y colectiva, por escrito </t>
  </si>
  <si>
    <t>Individual y colectiva, por escrito o verbalmente</t>
  </si>
  <si>
    <t xml:space="preserve">Individual y colectiva </t>
  </si>
  <si>
    <t xml:space="preserve">Individual </t>
  </si>
  <si>
    <t xml:space="preserve">Todos los españoles tendrán el derecho de peti ción: </t>
  </si>
  <si>
    <t>La opción correcta es la B porque el principio de autonomía de nacionalidades y regiones está recogido en el artículo 2 de la Constitución Española. Las opciones A, C y D son incorrectas, ya que no reflejan el artículo que trata sobre este principio.</t>
  </si>
  <si>
    <t xml:space="preserve">El artículo 2.  </t>
  </si>
  <si>
    <t xml:space="preserve">El artículo 4.  </t>
  </si>
  <si>
    <t xml:space="preserve">En artículo 1.  </t>
  </si>
  <si>
    <t xml:space="preserve">¿Qué artículo de la Constitución de 1978 recoge el principio de autonomía de  nacionalidades y regiones? </t>
  </si>
  <si>
    <t>La opción correcta es la C, dado que la Constitución Española se estructura en nueve títulos, cada uno dedicado a distintos aspectos de la organización política y jurídica del Estado. Las opciones A, B y D son incorrectas, pues no reflejan el número real de títulos en la Constitución.</t>
  </si>
  <si>
    <t>La opción correcta es la B porque el Título I de la Constitución Española comprende los artículos del 10 al 55, dedicados a los derechos y deberes fundamentales. Las opciones A, C y D son incorrectas porque no abarcan la totalidad de los artículos del Título I.</t>
  </si>
  <si>
    <t xml:space="preserve">Del 9 al 55.  </t>
  </si>
  <si>
    <t xml:space="preserve">Del 14 al 29.  </t>
  </si>
  <si>
    <t xml:space="preserve">Del 14 al 55.  </t>
  </si>
  <si>
    <t xml:space="preserve">Del 10 al 55.  </t>
  </si>
  <si>
    <t xml:space="preserve">¿Qué artículos comprende el Título I de la Constitución española de 1978? </t>
  </si>
  <si>
    <t>La Constitución garantiza la irretroactividad de las disposiciones sancionadoras no favorables, la seguridad jurídica, la responsabilidad y la interdicción de la arbitrariedad de los poderes públicos. Todas estas garantías son fundamentales, lo que hace que la opción correcta sea la D</t>
  </si>
  <si>
    <t xml:space="preserve">La responsabilidad y la interdicción de la arbi trariedad de los poderes públicos </t>
  </si>
  <si>
    <t xml:space="preserve">La seguridad jurídica </t>
  </si>
  <si>
    <t xml:space="preserve">La irretroactividad de las disposiciones sancio nadoras no favorables o restrictivas de derechos individuales </t>
  </si>
  <si>
    <t>Las Fuerzas Armadas están constituidas por el Ejército de Tierra, la Armada y el Ejército del Aire, que son los cuerpos oficiales de defensa de España. Las opciones A, B y C no representan la organización completa de las Fuerzas Armadas, por lo que la opción correcta es la D.</t>
  </si>
  <si>
    <t xml:space="preserve">El Ejército de Tierra, la Armada y el Ejército del Aire </t>
  </si>
  <si>
    <t xml:space="preserve">La Infantería, la Marina y la Aviación </t>
  </si>
  <si>
    <t xml:space="preserve">El Ejército de Tierra, Mar y Aire </t>
  </si>
  <si>
    <t xml:space="preserve">El Ejército </t>
  </si>
  <si>
    <t xml:space="preserve">Las Fuerzas Armadas están constituidas por: </t>
  </si>
  <si>
    <t>Los sindicatos de trabajadores y las asociaciones empresariales contribuyen a la defensa y promoción de los intereses económicos y sociales que les son propios, lo cual está reconocido en la Constitución. Las opciones A, B y C son incorrectas, ya que no reflejan esta función, por lo que la opción correcta es la D.</t>
  </si>
  <si>
    <t xml:space="preserve">Los sindicatos de trabajadores y las asociacio nes empresariales </t>
  </si>
  <si>
    <t xml:space="preserve">Los partidos políticos </t>
  </si>
  <si>
    <t xml:space="preserve">Los poderes públicos </t>
  </si>
  <si>
    <t xml:space="preserve">¿Quiénes contribuyen a la defensa y promoción de los intereses económicos y sociales que les son propios?: </t>
  </si>
  <si>
    <t>Los partidos políticos son instrumentos fundamentales para la participación política, facilitando la representación de los ciudadanos en el gobierno. Las opciones A, B y C no capturan este papel central, por lo que la opción correcta es la D.</t>
  </si>
  <si>
    <t xml:space="preserve">La participación política </t>
  </si>
  <si>
    <t xml:space="preserve">La alternancia política </t>
  </si>
  <si>
    <t xml:space="preserve">La tranquilidad política </t>
  </si>
  <si>
    <t xml:space="preserve">La paz social </t>
  </si>
  <si>
    <t xml:space="preserve">Los partidos políticos son instrumento funda mental para: </t>
  </si>
  <si>
    <t>Los españoles tienen tanto el deber de conocer el castellano como el derecho de usarlo, según lo establece la Constitución. Las opciones A, B y C son incorrectas al no reflejar esta dualidad de deber y derecho, por lo que la opción correcta es la D.</t>
  </si>
  <si>
    <t xml:space="preserve">Sí, y también el derecho a usarla </t>
  </si>
  <si>
    <t xml:space="preserve">Sí, y también el deber de usarla </t>
  </si>
  <si>
    <t xml:space="preserve">Los españoles, ¿tienen el deber de conocer la len gua oficial del Estado?: </t>
  </si>
  <si>
    <t>La Constitución reconoce y garantiza el derecho a la autonomía de las nacionalidades y regiones que integran el Estado español, promoviendo la descentralización política. Las opciones A, B y C no expresan completamente este reconocimiento de autonomía, por lo que la opción correcta es la D.</t>
  </si>
  <si>
    <t xml:space="preserve">De las nacionalidades y regiones que la integran </t>
  </si>
  <si>
    <t xml:space="preserve">De las Comunidades Autónomas que la integran </t>
  </si>
  <si>
    <t xml:space="preserve">De las regiones que la integran </t>
  </si>
  <si>
    <t xml:space="preserve">De las nacionalidades que la integran </t>
  </si>
  <si>
    <t xml:space="preserve">La Constitución reconoce y garantiza el derecho a la autonomía: </t>
  </si>
  <si>
    <t xml:space="preserve"> El derecho del trabajador a afiliarse al sindicato de su elección con la sola condición de observar  los estatutos del mismo. </t>
  </si>
  <si>
    <t xml:space="preserve">Todas son correctas. </t>
  </si>
  <si>
    <t>El derecho de los afiliados a elegir libremente a sus representantes dentro de cada empresa.</t>
  </si>
  <si>
    <t xml:space="preserve">El derecho a fundar sindicatos con autorización previa, así como el derecho a suspenderlos o a  extinguirlos, por procedimientos democráticos. </t>
  </si>
  <si>
    <t xml:space="preserve">**La Libertad Sindical comprende según la Ley Orgánica 11/1985, de 2 de agosto, de  Libertad Sindical:  </t>
  </si>
  <si>
    <t>La Constitución Española fue aprobada en sesiones separadas por las Cortes Generales el 31 de octubre de 1978, sancionada por el Rey el 27 de diciembre de 1978 y entró en vigor el 29 de diciembre de 1978. Las opciones A, B y C no coinciden con esta cronología exacta, por lo que la opción correcta es la D.</t>
  </si>
  <si>
    <t xml:space="preserve">Fue aprobada por las Cortes Generales en sesión separada el 31/10/78, sancionada por el Rey el  27/12/78, entrando en vigor el 29/12/78. </t>
  </si>
  <si>
    <t xml:space="preserve">Se aprobó por mayoría simple del Congreso y Senado, sancionada por el Rey el 26/12/78 y entró  en vigor el 29/12/78.  </t>
  </si>
  <si>
    <t xml:space="preserve">Se aprobó en sesión separada del Congreso y del Senado el 30/10/78, ratificada por referéndum  el 6/12/78, entrando en vigor el 29/12/78.  </t>
  </si>
  <si>
    <t xml:space="preserve">Por mayoría absoluta del Congreso, sancionada por el Rey el 29/12/78 y publicada en el BOE de  30/12/78.  </t>
  </si>
  <si>
    <t xml:space="preserve">La Constitución Española fue aprobada:  </t>
  </si>
  <si>
    <t>El nombramiento del Defensor del Pueblo requiere una mayoría de tres quintos en el Congreso para asegurar un consenso amplio en la elección de esta figura de relevancia constitucional. Las opciones A, B y C son incorrectas, ya que no corresponden a la mayoría necesaria, por lo que la opción correcta es la D.</t>
  </si>
  <si>
    <t xml:space="preserve">Tres quintos  </t>
  </si>
  <si>
    <t xml:space="preserve">Tres cuartos  </t>
  </si>
  <si>
    <t xml:space="preserve">Absoluta  </t>
  </si>
  <si>
    <t xml:space="preserve">Simple </t>
  </si>
  <si>
    <t xml:space="preserve">El nombramiento del Defensor del Pueblo precisa en el Congreso una mayoría de :   </t>
  </si>
  <si>
    <t>El artículo 43 de la Constitución Española establece que el derecho a la protección de la salud se tutelará en la forma establecida en la ley, y no mediante un recurso de amparo ante el Tribunal Constitucional. Las opciones A, B y C no reflejan esta disposición legal, por lo que la opción correcta es la D.</t>
  </si>
  <si>
    <t xml:space="preserve">En la forma establecida en la Ley.  </t>
  </si>
  <si>
    <t xml:space="preserve">Mediante recurso de amparo ante el Tribunal Constitucional.  </t>
  </si>
  <si>
    <t xml:space="preserve">Mediante recurso de inconstitucional ante el Tribunal Constitucional.  </t>
  </si>
  <si>
    <t xml:space="preserve">Mediante recurso ante los Tribunales ordinarios y de amparo ante el Tribunal Constitucional.  </t>
  </si>
  <si>
    <t xml:space="preserve">El derecho a la protección de la salud (artículo 43 CE) se tutelará:  </t>
  </si>
  <si>
    <t>Tanto los ciudadanos como los poderes públicos están sujetos a la Constitución y al resto del ordenamiento jurídico, lo cual establece un marco de legalidad para todos. Las opciones A, B y D no expresan esta sujeción completa, por lo que la opción correcta es la C.</t>
  </si>
  <si>
    <t xml:space="preserve">A la Constitución y al resto del ordenamiento jurídico </t>
  </si>
  <si>
    <t xml:space="preserve">A la Constitución y a las leyes </t>
  </si>
  <si>
    <t xml:space="preserve">A la Constitución </t>
  </si>
  <si>
    <t xml:space="preserve">A las leyes </t>
  </si>
  <si>
    <t xml:space="preserve">Los ciudadanos y los poderes públicos están su jetos: </t>
  </si>
  <si>
    <t>Las Fuerzas Armadas no tienen como misión garantizar la neutralidad de España, ya que sus funciones se centran en defender la soberanía, la integridad territorial y el ordenamiento constitucional. Las opciones A, B y D describen las misiones reales, por lo que la opción correcta es la C.</t>
  </si>
  <si>
    <t xml:space="preserve">Garantizar la neutralidad de España </t>
  </si>
  <si>
    <t>Defender el ordenamiento constitucional de Es paña</t>
  </si>
  <si>
    <t xml:space="preserve">Defender la integridad territorial de España </t>
  </si>
  <si>
    <t xml:space="preserve">Garantizar la soberanía e independencia de Es paña </t>
  </si>
  <si>
    <t xml:space="preserve">Las Fuerzas Armadas no tienen como misión: </t>
  </si>
  <si>
    <t>Tanto el funcionamiento como la estructura interna de los sindicatos y asociaciones empresariales deben ser democráticos, promoviendo así la participación y transparencia en sus actividades. Las opciones A, B y D no reflejan esta doble exigencia, por lo que la opción correcta es la C.</t>
  </si>
  <si>
    <t>Su funcionamiento y estructura interna</t>
  </si>
  <si>
    <t xml:space="preserve">Sus órganos asamblearios </t>
  </si>
  <si>
    <t xml:space="preserve">Su estructura interna </t>
  </si>
  <si>
    <t xml:space="preserve">Su funcionamiento </t>
  </si>
  <si>
    <t xml:space="preserve">¿Qué debe ser democrático en los sindicatos de trabajadores y las asociaciones empresariales?: </t>
  </si>
  <si>
    <t>Los partidos políticos concurren a la formación y manifestación de la voluntad popular, siendo el principal canal de representación política en el sistema democrático español. Las opciones A, B y D no representan esta función específica, por lo que la opción correcta es la C.</t>
  </si>
  <si>
    <t xml:space="preserve">¿Quiénes concurren a la formación y manifesta ción de la voluntad popular?: </t>
  </si>
  <si>
    <t>Tanto el funcionamiento como la estructura interna de un partido político deben ser democráticos, según lo establece la Constitución para asegurar la transparencia y la participación. Las opciones A, B y D no cubren ambas áreas (funcionamiento y estructura), por lo que la opción correcta es la C.</t>
  </si>
  <si>
    <t xml:space="preserve">Su funcionamiento y estructura interna </t>
  </si>
  <si>
    <t xml:space="preserve">¿Qué debe ser democrático en un partido políti co?: </t>
  </si>
  <si>
    <t>Las Comunidades Autónomas pueden tener banderas y enseñas propias, en reconocimiento de su identidad y autonomía. Las opciones A, B y D no incluyen ambas figuras (banderas y enseñas), por lo que la opción correcta es la C.</t>
  </si>
  <si>
    <t xml:space="preserve">Banderas y enseñas propias </t>
  </si>
  <si>
    <t xml:space="preserve">Banderas, enseñas y estandartes propios </t>
  </si>
  <si>
    <t xml:space="preserve">Enseñas propias </t>
  </si>
  <si>
    <t xml:space="preserve">Banderas propias  </t>
  </si>
  <si>
    <t xml:space="preserve">Las Comunidades Autónomas podrán tener: </t>
  </si>
  <si>
    <t>Además del castellano, otras lenguas son también oficiales en sus respectivas Comunidades Autónomas, reconociendo así la diversidad lingüística de España. Las opciones A, B y D no reflejan correctamente este estatus, por lo que la opción correcta es la C.</t>
  </si>
  <si>
    <t xml:space="preserve">Sí, en las respectivas Comunidades Autónomas </t>
  </si>
  <si>
    <t xml:space="preserve">Sí, en los respectivos territorios históricos </t>
  </si>
  <si>
    <t xml:space="preserve">Sí, en todo el territorio español </t>
  </si>
  <si>
    <t>No, tendrán la consideración de dialectos</t>
  </si>
  <si>
    <t xml:space="preserve">Además de la lengua oficial del Estado español, ¿son también oficiales las otras lenguas españolas?: </t>
  </si>
  <si>
    <t>La Constitución se fundamenta en la indisoluble unidad de la Nación española, reconociendo su integridad territorial y su diversidad cultural. Las opciones A, B y D no reflejan esta base fundamental, por lo que la opción correcta es la C.</t>
  </si>
  <si>
    <t xml:space="preserve">La indisoluble unidad de la Nación española </t>
  </si>
  <si>
    <t xml:space="preserve">La imprescindible unidad de la Nación española </t>
  </si>
  <si>
    <t xml:space="preserve">La autonomía de la Nación española </t>
  </si>
  <si>
    <t xml:space="preserve">La Constitución se fundamenta en: </t>
  </si>
  <si>
    <t>España se constituye en un Estado social y democrático de derecho, lo que implica que se organiza bajo los principios de igualdad, justicia y pluralismo. Las opciones A, B y D no reflejan esta definición completa, por lo que la opción correcta es la C.</t>
  </si>
  <si>
    <t xml:space="preserve">Social y democrático de Derecho </t>
  </si>
  <si>
    <t xml:space="preserve">Plural y democrático de Derecho </t>
  </si>
  <si>
    <t xml:space="preserve">Democrático de Derecho </t>
  </si>
  <si>
    <t xml:space="preserve">Social de Derecho </t>
  </si>
  <si>
    <t xml:space="preserve">España se constituye en un Estado: </t>
  </si>
  <si>
    <t>El Título I de la Constitución Española comprende los artículos 10 y 55, que regulan los derechos y deberes fundamentales. Las opciones A, B y D no abarcan correctamente el rango de artículos de este título, por lo que la opción correcta es la C.</t>
  </si>
  <si>
    <t xml:space="preserve">10 y 55.  </t>
  </si>
  <si>
    <t xml:space="preserve">10 y 50.  </t>
  </si>
  <si>
    <t xml:space="preserve">14 y 55.  </t>
  </si>
  <si>
    <t xml:space="preserve">14 y 50.  </t>
  </si>
  <si>
    <t xml:space="preserve">El primero y el último, respectivamente, de los artículos que integran el Título primero de  la Constitución Española, son:  </t>
  </si>
  <si>
    <t>El artículo 116 de la Constitución Española establece que el estado de excepción debe ser declarado por el Gobierno con la autorización previa del Congreso de los Diputados. Las opciones A, B y D no reflejan el procedimiento correcto para la declaración de este estado, por lo que la opción correcta es la C.</t>
  </si>
  <si>
    <t xml:space="preserve">El estado de excepción lo declara el Gobierno previa autorización del Congreso de los  Diputados.  </t>
  </si>
  <si>
    <t xml:space="preserve">Ninguna de las respuestas anteriores es correcta.  </t>
  </si>
  <si>
    <t xml:space="preserve">Los estados de alarma y de sitio serán declarados exclusivamente por el Gobierno.  </t>
  </si>
  <si>
    <t xml:space="preserve">El estado de alarma será declarado por el Gobierno, previa autorización del Congreso de los  Diputados, debiendo establecerse su ámbito territorial, duración y condiciones.  </t>
  </si>
  <si>
    <t xml:space="preserve">A tenor del artículo 116 de la Constitución  </t>
  </si>
  <si>
    <t>El Defensor del Pueblo está legitimado para interponer el recurso de amparo ante el Tribunal Constitucional para la protección de los derechos fundamentales. Las opciones A, B y D son incorrectas, ya que no se encuentran entre los actores autorizados para esta acción, por lo que la opción correcta es la C.</t>
  </si>
  <si>
    <t xml:space="preserve">El Defensor del Pueblo  </t>
  </si>
  <si>
    <t xml:space="preserve">El Rey  </t>
  </si>
  <si>
    <t xml:space="preserve">50 diputados  </t>
  </si>
  <si>
    <t xml:space="preserve">De acuerdo con la Constitución, está legitimado para interponer el recurso de amparo </t>
  </si>
  <si>
    <t>La nacionalidad española se adquiere, conserva y pierde conforme a la ley, que establece las condiciones y procedimientos para estos actos. La Constitución establece el marco general, pero es la ley la que detalla los procedimientos. Las opciones A, C y D no reflejan el marco correcto, así que la opción correcta es la B.</t>
  </si>
  <si>
    <t xml:space="preserve">La ley </t>
  </si>
  <si>
    <t xml:space="preserve">Los Códigos </t>
  </si>
  <si>
    <t xml:space="preserve">Los Tratados Internacionales </t>
  </si>
  <si>
    <t xml:space="preserve">La nacionalidad española se adquiere, se conser va y se pierde de acuerdo con lo establecido por: </t>
  </si>
  <si>
    <t>Las bases de la organización militar de España se regularán por ley orgánica, conforme a la Constitución. Esto asegura un control democrático sobre las Fuerzas Armadas. Las opciones A, C y D son incorrectas, ya que no reflejan el tipo de normativa exigida, por lo que la opción correcta es la B.</t>
  </si>
  <si>
    <t xml:space="preserve">Por ley de bases </t>
  </si>
  <si>
    <t xml:space="preserve">Por ley ordinaria </t>
  </si>
  <si>
    <t xml:space="preserve">Por Decreto </t>
  </si>
  <si>
    <t xml:space="preserve">Las bases de la organización militar de España se regularán: </t>
  </si>
  <si>
    <t>La lengua oficial del Estado español es el castellano, y todos los españoles tienen el deber de conocerla y el derecho a usarla. Las opciones A, C y D son incorrectas, ya que no identifican correctamente la lengua oficial del Estado, por lo que la opción correcta es la B.</t>
  </si>
  <si>
    <t xml:space="preserve">El castellano </t>
  </si>
  <si>
    <t xml:space="preserve">El gallego </t>
  </si>
  <si>
    <t xml:space="preserve">El catalán </t>
  </si>
  <si>
    <t xml:space="preserve">El español </t>
  </si>
  <si>
    <t xml:space="preserve">La lengua oficial del Estado español es: </t>
  </si>
  <si>
    <t>Los poderes del Estado emanan del pueblo español, lo que refleja el principio democrático de que el poder reside en los ciudadanos. Las opciones A, C y D no reflejan esta fuente de legitimidad, por lo que la opción correcta es la B.</t>
  </si>
  <si>
    <t xml:space="preserve">Del Rey </t>
  </si>
  <si>
    <t xml:space="preserve">Del pueblo español  </t>
  </si>
  <si>
    <t xml:space="preserve">De la nación  </t>
  </si>
  <si>
    <t xml:space="preserve">B </t>
  </si>
  <si>
    <t xml:space="preserve">Los poderes del Estado emanan: </t>
  </si>
  <si>
    <t>La soberanía nacional reside en el pueblo español, quien tiene el poder de decidir sobre los asuntos fundamentales del Estado. Las opciones A, C y D no reflejan adecuadamente este principio de soberanía popular, por lo que la opción correcta es la B.</t>
  </si>
  <si>
    <t xml:space="preserve">En el pueblo español  </t>
  </si>
  <si>
    <t xml:space="preserve">En el Rey </t>
  </si>
  <si>
    <t xml:space="preserve">En las Cortes Generales </t>
  </si>
  <si>
    <t xml:space="preserve">En la nación  </t>
  </si>
  <si>
    <t xml:space="preserve">La soberanía nacional reside: </t>
  </si>
  <si>
    <t>La legitimación para acudir al Tribunal Constitucional está regulada en el artículo 162 de la Constitución Española, que establece quiénes pueden interponer ciertos recursos de amparo y de inconstitucionalidad. Las opciones A, C y D no reflejan el artículo correcto, por lo que la opción correcta es la B.</t>
  </si>
  <si>
    <t xml:space="preserve">162.  </t>
  </si>
  <si>
    <t xml:space="preserve">163.  </t>
  </si>
  <si>
    <t xml:space="preserve">164.  </t>
  </si>
  <si>
    <t xml:space="preserve">161.  </t>
  </si>
  <si>
    <t xml:space="preserve">n qué artículo del Título IX de la Constitución Española se regula la legitimación para  acudir al Tribunal Constitucional:  </t>
  </si>
  <si>
    <t>El Gobierno no propone ningún miembro del Tribunal Constitucional, ya que la designación de los miembros de este órgano corresponde a otros poderes e instituciones. Las opciones A, C y D son incorrectas en este contexto, por lo que la opción correcta es la B.</t>
  </si>
  <si>
    <t xml:space="preserve">Dos  </t>
  </si>
  <si>
    <t xml:space="preserve">Uno  </t>
  </si>
  <si>
    <t xml:space="preserve">Tres  </t>
  </si>
  <si>
    <t xml:space="preserve">No propone a ningún miembro  </t>
  </si>
  <si>
    <t xml:space="preserve">El Gobierno propone el nombramiento de los siguientes miembros del Tribunal  Constitucional  </t>
  </si>
  <si>
    <t>Las garantías de los derechos y libertades fundamentales están reguladas en el Capítulo II del Título I de la Constitución Española, que incluye las disposiciones necesarias para su protección. Las opciones A, C y D son incorrectas, ya que no corresponden con la ubicación de estas garantías, por lo que la opción correcta es la B.</t>
  </si>
  <si>
    <t xml:space="preserve">Capítulo IV del Título I.  </t>
  </si>
  <si>
    <t xml:space="preserve">Capítulo II del Título II.  </t>
  </si>
  <si>
    <t xml:space="preserve">Capítulo V del Título I.  </t>
  </si>
  <si>
    <t xml:space="preserve">Capítulo II del Título I.  </t>
  </si>
  <si>
    <t xml:space="preserve">En la Constitución Española, las garantías de las libertades y derechos fundamentales se  encuentran regulada en…  </t>
  </si>
  <si>
    <t>El artículo 44 de la Constitución Española establece el derecho de acceso a la cultura, lo cual obliga a los poderes públicos a promover y facilitar el acceso a los bienes culturales. Las opciones A, C y D son incorrectas, ya que no reflejan el contenido del artículo 44, por lo que la opción correcta es la B.</t>
  </si>
  <si>
    <t xml:space="preserve">¿Qué contenido tiene el artículo 44 de la Constitución?  </t>
  </si>
  <si>
    <t>La primera modificación de la Constitución Española fue sancionada y promulgada el 27 de agosto de 1992, relacionada con el Tratado de Maastricht, que introdujo el derecho de sufragio pasivo para ciudadanos de la Unión Europea en elecciones municipales. Las fechas ofrecidas en las opciones A, C y D no coinciden con esta reforma histórica, por lo que la opción correcta es la B.</t>
  </si>
  <si>
    <t xml:space="preserve">27 de agosto de 1992.  </t>
  </si>
  <si>
    <t xml:space="preserve">Nunca.  </t>
  </si>
  <si>
    <t xml:space="preserve">25 de julio de 1992.  </t>
  </si>
  <si>
    <t xml:space="preserve">27 de diciembre de 1978.  </t>
  </si>
  <si>
    <t xml:space="preserve">La primera modificación constitucional se sancionó y promulgó:  </t>
  </si>
  <si>
    <t>El único derecho que puede ser suspendido de forma individual en los casos previstos por la Constitución es el derecho a no permanecer detenido preventivamente por un plazo superior a las 72 horas. Esto se establece para situaciones excepcionales en las que la seguridad pública pueda estar en riesgo. Las opciones A, C y D no representan derechos susceptibles de suspensión individual, por lo que la opción correcta es la B.</t>
  </si>
  <si>
    <t xml:space="preserve">Derecho a no permanecer preventivamente detenido por un plazo superior a las setenta y dos  horas.  </t>
  </si>
  <si>
    <t xml:space="preserve">Derecho a la seguridad. </t>
  </si>
  <si>
    <t xml:space="preserve">Derecho a ser asistido por Abogado en las diligencias policiales y judiciales. </t>
  </si>
  <si>
    <t xml:space="preserve">Todas las otras respuestas son falsas.  </t>
  </si>
  <si>
    <t xml:space="preserve">Sólo uno de los siguientes derechos podrá ser suspendido de forma individual en los casos  previstos:  </t>
  </si>
  <si>
    <t>Facilitar la participación de todos los ciudadanos en la vida política, económica, cultural y social es una responsabilidad de los poderes públicos, conforme a la Constitución Española. Las opciones B, C y D no reflejan esta obligación, por lo que la opción correcta es la A.</t>
  </si>
  <si>
    <t xml:space="preserve">A los poderes públicos </t>
  </si>
  <si>
    <t xml:space="preserve">A los ciudadanos </t>
  </si>
  <si>
    <t xml:space="preserve">Facilitar la participación de todos los ciudadanos en la vida política, económica, cultural y social corres ponde: </t>
  </si>
  <si>
    <t>Los colores de las franjas de la bandera de España son roja, amarilla y roja. Esta combinación de colores está establecida en la Constitución. Las opciones B, C y D no reflejan los colores correctos, por lo que la opción correcta es la A.</t>
  </si>
  <si>
    <t xml:space="preserve">Roja, amarilla y roja </t>
  </si>
  <si>
    <t>Roja, amarilla y amarilla</t>
  </si>
  <si>
    <t xml:space="preserve">Amarilla, roja y azul </t>
  </si>
  <si>
    <t xml:space="preserve">Amarilla, roja y amarilla </t>
  </si>
  <si>
    <t xml:space="preserve">Los colores de las franjas de la bandera de Espa ña son: </t>
  </si>
  <si>
    <t>La riqueza de las distintas modalidades lingüísticas de España es un patrimonio cultural, lo cual implica su protección y promoción por parte de los poderes públicos. Las opciones B, C y D no capturan esta clasificación precisa, por lo que la opción correcta es la A.</t>
  </si>
  <si>
    <t xml:space="preserve">Un patrimonio cultural </t>
  </si>
  <si>
    <t xml:space="preserve">Un bien protegible </t>
  </si>
  <si>
    <t xml:space="preserve">Un patrimonio histórico y cultural </t>
  </si>
  <si>
    <t xml:space="preserve">Un bien cultural </t>
  </si>
  <si>
    <t xml:space="preserve">La riqueza de las distintas modalidades lingüísti cas de España es: </t>
  </si>
  <si>
    <t>La forma política del Estado español es la monarquía parlamentaria, lo que significa que el Rey es el jefe de Estado y el gobierno se organiza bajo un sistema parlamentario. Las opciones B, C y D son incorrectas, ya que no representan la forma política definida en la Constitución, por lo que la opción correcta es la A.</t>
  </si>
  <si>
    <t xml:space="preserve">La Monarquía parlamentaria </t>
  </si>
  <si>
    <t xml:space="preserve">La Monarquía hereditaria </t>
  </si>
  <si>
    <t xml:space="preserve">La República </t>
  </si>
  <si>
    <t xml:space="preserve">La democracia parlamentaria </t>
  </si>
  <si>
    <t xml:space="preserve">La forma política del Estado español es: </t>
  </si>
  <si>
    <t>El derecho de asociación, recogido en el artículo 22 de la Constitución Española, se encuentra en el Capítulo II, Sección Primera del Título I, donde se regulan los derechos fundamentales y libertades públicas. Las opciones B, C y D son incorrectas, ya que no corresponden con la ubicación exacta de este derecho, por lo que la opción correcta es la A.</t>
  </si>
  <si>
    <t xml:space="preserve">En el capítulo II, sección primera del Título I de la CE.  </t>
  </si>
  <si>
    <t xml:space="preserve"> Ninguna es correcta </t>
  </si>
  <si>
    <t xml:space="preserve"> En el capítulo II, sección segunda del Título I de la CE  </t>
  </si>
  <si>
    <t xml:space="preserve"> En el capítulo I, sección segunda del Título I de la CE  </t>
  </si>
  <si>
    <t>El reconocimiento del derecho de asociación (artículo 22) está incluido en:</t>
  </si>
  <si>
    <t>La extradición se concede en virtud de un tratado y la ley, atendiendo al principio de reciprocidad. Esta normativa busca asegurar que los procedimientos de extradición sean respetuosos y equilibrados. Las opciones A, B y D no recogen todos los requisitos completos, mientras que la opción C es la correcta.</t>
  </si>
  <si>
    <t xml:space="preserve">En cumplimiento de un tratado o de la ley, aten diendo al principio de reciprocidad </t>
  </si>
  <si>
    <t xml:space="preserve">Ninguna de las contestaciones anteriores es completa </t>
  </si>
  <si>
    <t xml:space="preserve">En cumplimiento de un tratado o de la ley </t>
  </si>
  <si>
    <t xml:space="preserve">En cumplimiento de un tratado </t>
  </si>
  <si>
    <t xml:space="preserve">La extradición sólo se concederá: </t>
  </si>
  <si>
    <t>La opción correcta es la D, dado que la Constitución Española contiene nueve disposiciones transitorias, las cuales establecen condiciones para el paso al nuevo sistema constitucional. Las opciones A, B y C son incorrectas porque no corresponden al número exacto de disposiciones transitorias.</t>
  </si>
  <si>
    <t>La opción correcta es la C porque la Constitución Española establece que en casos de reuniones en lugares de tránsito público y manifestaciones, debe darse comunicación previa a la autoridad. Las opciones A, B y D son incorrectas porque presentan condiciones que no se ajustan a la regulación de este derecho en la Constitución.</t>
  </si>
  <si>
    <t>La opción correcta es la B porque el derecho de asociación es susceptible de tutela a través del recurso de amparo ante el Tribunal Constitucional, dado su carácter de derecho fundamental. Las opciones A, C y D son incorrectas porque estos derechos no están protegidos por el recurso de amparo.</t>
  </si>
  <si>
    <t>El derecho de asociación</t>
  </si>
  <si>
    <t>El derecho de negociación colectiva</t>
  </si>
  <si>
    <t>El derecho a la propiedad privada</t>
  </si>
  <si>
    <t>De conformidad con la Constitución Española de 1978 ¿cuál de los siguientes derechos y libertades es susceptible de tutela a través del recurso de amparo ante el Tribunal Constitucional?</t>
  </si>
  <si>
    <t>Nadie puede ser privado de su libertad salvo en los casos y formas previstos en la ley y con observancia del artículo 17 de la Constitución. Esto incluye las garantías procesales para evitar detenciones arbitrarias. La opción correcta es D ya que incluye todos los elementos relevantes.</t>
  </si>
  <si>
    <t xml:space="preserve">Son ciertas las respuestas B) y C) </t>
  </si>
  <si>
    <t xml:space="preserve">Salvo con la observancia de lo establecido en el artículo 17 de la Constitución </t>
  </si>
  <si>
    <t xml:space="preserve">Salvo en los casos y forma previstos en la ley </t>
  </si>
  <si>
    <t xml:space="preserve">Nunca </t>
  </si>
  <si>
    <t xml:space="preserve">Nadie puede ser privado de su libertad: </t>
  </si>
  <si>
    <r>
      <t>Los poderes públicos velarán por la utilización racional de todos los recursos naturales para:</t>
    </r>
    <r>
      <rPr>
        <sz val="11"/>
        <color theme="1"/>
        <rFont val="Calibri"/>
        <family val="2"/>
        <scheme val="minor"/>
      </rPr>
      <t xml:space="preserve"> La respuesta correcta es </t>
    </r>
    <r>
      <rPr>
        <b/>
        <sz val="11"/>
        <color theme="1"/>
        <rFont val="Calibri"/>
        <family val="2"/>
        <scheme val="minor"/>
      </rPr>
      <t>D (Todas las contestaciones anteriores son correctas)</t>
    </r>
    <r>
      <rPr>
        <sz val="11"/>
        <color theme="1"/>
        <rFont val="Calibri"/>
        <family val="2"/>
        <scheme val="minor"/>
      </rPr>
      <t xml:space="preserve">, ya que el artículo 45 de la Constitución Española establece que los poderes públicos deben promover el uso racional de los recursos naturales para proteger la calidad de vida, defender y restaurar el medio ambiente, y mejorar la calidad de vida. </t>
    </r>
    <r>
      <rPr>
        <b/>
        <sz val="11"/>
        <color theme="1"/>
        <rFont val="Calibri"/>
        <family val="2"/>
        <scheme val="minor"/>
      </rPr>
      <t>A (Proteger la calidad de la vida)</t>
    </r>
    <r>
      <rPr>
        <sz val="11"/>
        <color theme="1"/>
        <rFont val="Calibri"/>
        <family val="2"/>
        <scheme val="minor"/>
      </rPr>
      <t xml:space="preserve"> es correcta, pero incompleta al no incluir todos los objetivos. </t>
    </r>
    <r>
      <rPr>
        <b/>
        <sz val="11"/>
        <color theme="1"/>
        <rFont val="Calibri"/>
        <family val="2"/>
        <scheme val="minor"/>
      </rPr>
      <t>B (Defender y restaurar el medio ambiente)</t>
    </r>
    <r>
      <rPr>
        <sz val="11"/>
        <color theme="1"/>
        <rFont val="Calibri"/>
        <family val="2"/>
        <scheme val="minor"/>
      </rPr>
      <t xml:space="preserve"> también es correcta, pero es solo una parte de los fines establecidos. </t>
    </r>
    <r>
      <rPr>
        <b/>
        <sz val="11"/>
        <color theme="1"/>
        <rFont val="Calibri"/>
        <family val="2"/>
        <scheme val="minor"/>
      </rPr>
      <t>C (Mejorar la calidad de la vida)</t>
    </r>
    <r>
      <rPr>
        <sz val="11"/>
        <color theme="1"/>
        <rFont val="Calibri"/>
        <family val="2"/>
        <scheme val="minor"/>
      </rPr>
      <t xml:space="preserve"> es correcta, pero limitada. Por lo tanto, </t>
    </r>
    <r>
      <rPr>
        <b/>
        <sz val="11"/>
        <color theme="1"/>
        <rFont val="Calibri"/>
        <family val="2"/>
        <scheme val="minor"/>
      </rPr>
      <t>D</t>
    </r>
    <r>
      <rPr>
        <sz val="11"/>
        <color theme="1"/>
        <rFont val="Calibri"/>
        <family val="2"/>
        <scheme val="minor"/>
      </rPr>
      <t xml:space="preserve"> es la opción que abarca todos los aspectos mencionados.</t>
    </r>
  </si>
  <si>
    <t xml:space="preserve">Mejorar la calidad de la vida </t>
  </si>
  <si>
    <t xml:space="preserve">Defender y restaurar el medio ambiente </t>
  </si>
  <si>
    <t xml:space="preserve">Proteger la calidad de la vida </t>
  </si>
  <si>
    <t xml:space="preserve">Los poderes públicos velarán por la utilización racional de todos los recursos naturales para: </t>
  </si>
  <si>
    <t>La opción correcta es la B porque, según el artículo 1.1 de la Constitución Española, el Estado español se constituyó como un Estado social y democrático de derecho. Las opciones A, C y D son incorrectas ya que no reflejan el tipo de Estado mencionado en el artículo.</t>
  </si>
  <si>
    <t xml:space="preserve">Democrático, de derecho y social.  </t>
  </si>
  <si>
    <t xml:space="preserve">La constitución del estado español no se recoge en el artículo citado en la pregunta.  </t>
  </si>
  <si>
    <t xml:space="preserve">Social, democrático y capitalista.  </t>
  </si>
  <si>
    <t xml:space="preserve">Social, liberal y de derecho.  </t>
  </si>
  <si>
    <t xml:space="preserve">A tenor del contenido del artículo 1.1. de la Constitución española de 1978, ¿en qué tipo  de Estado se constituyó el Estado español? </t>
  </si>
  <si>
    <t>La opción correcta es la D porque el Título VIII de la Constitución Española está dedicado a la organización territorial del Estado. Las opciones A, B y C son incorrectas, ya que no se refieren al contenido específico de este título.</t>
  </si>
  <si>
    <t xml:space="preserve">El Título VIII.  </t>
  </si>
  <si>
    <t xml:space="preserve">El Título IX.  </t>
  </si>
  <si>
    <t xml:space="preserve">El Título VI.  </t>
  </si>
  <si>
    <t xml:space="preserve">El Título VII.  </t>
  </si>
  <si>
    <t xml:space="preserve">¿Qué Título de la Constitución española de 1978 está dedicado a la organización  territorial del Estado? </t>
  </si>
  <si>
    <t>La opción correcta es la B porque el artículo 1 de la Constitución Española establece que España se constituye en un Estado social y democrático de derecho. Las opciones A, C y D no corresponden con la definición específica del Estado en el artículo mencionado.</t>
  </si>
  <si>
    <r>
      <t>En materia laboral, los poderes públicos no garantizarán el descanso necesario:</t>
    </r>
    <r>
      <rPr>
        <sz val="11"/>
        <color theme="1"/>
        <rFont val="Calibri"/>
        <family val="2"/>
        <scheme val="minor"/>
      </rPr>
      <t xml:space="preserve"> La respuesta correcta es </t>
    </r>
    <r>
      <rPr>
        <b/>
        <sz val="11"/>
        <color theme="1"/>
        <rFont val="Calibri"/>
        <family val="2"/>
        <scheme val="minor"/>
      </rPr>
      <t>B (Mediante contratos a tiempo parcial)</t>
    </r>
    <r>
      <rPr>
        <sz val="11"/>
        <color theme="1"/>
        <rFont val="Calibri"/>
        <family val="2"/>
        <scheme val="minor"/>
      </rPr>
      <t xml:space="preserve">, ya que el artículo 40 de la Constitución Española establece que el descanso se garantiza a través de la limitación de la jornada laboral, vacaciones pagadas y la promoción de centros adecuados, no mencionando los contratos a tiempo parcial como una medida para garantizar el descanso. </t>
    </r>
    <r>
      <rPr>
        <b/>
        <sz val="11"/>
        <color theme="1"/>
        <rFont val="Calibri"/>
        <family val="2"/>
        <scheme val="minor"/>
      </rPr>
      <t>A (Mediante la limitación de la jornada laboral)</t>
    </r>
    <r>
      <rPr>
        <sz val="11"/>
        <color theme="1"/>
        <rFont val="Calibri"/>
        <family val="2"/>
        <scheme val="minor"/>
      </rPr>
      <t xml:space="preserve"> es incorrecta, pues esta es una de las medidas específicas mencionadas en la Constitución para asegurar el descanso. </t>
    </r>
    <r>
      <rPr>
        <b/>
        <sz val="11"/>
        <color theme="1"/>
        <rFont val="Calibri"/>
        <family val="2"/>
        <scheme val="minor"/>
      </rPr>
      <t>C (Mediante la promoción de centros adecuados)</t>
    </r>
    <r>
      <rPr>
        <sz val="11"/>
        <color theme="1"/>
        <rFont val="Calibri"/>
        <family val="2"/>
        <scheme val="minor"/>
      </rPr>
      <t xml:space="preserve"> es incorrecta, ya que también se menciona esta medida en la Constitución para garantizar el descanso. </t>
    </r>
    <r>
      <rPr>
        <b/>
        <sz val="11"/>
        <color theme="1"/>
        <rFont val="Calibri"/>
        <family val="2"/>
        <scheme val="minor"/>
      </rPr>
      <t>D (Mediante las vacaciones periódicas retribuidas)</t>
    </r>
    <r>
      <rPr>
        <sz val="11"/>
        <color theme="1"/>
        <rFont val="Calibri"/>
        <family val="2"/>
        <scheme val="minor"/>
      </rPr>
      <t xml:space="preserve"> es incorrecta, pues las vacaciones pagadas son una garantía constitucional para el descanso de los trabajadores.</t>
    </r>
  </si>
  <si>
    <t xml:space="preserve">Mediante contratos a tiempo parcial </t>
  </si>
  <si>
    <t xml:space="preserve">Mediante las vacaciones periódicas retribuidas </t>
  </si>
  <si>
    <t xml:space="preserve">Mediante la promoción de centros adecuados </t>
  </si>
  <si>
    <t xml:space="preserve">Mediante la limitación de la jornada laboral </t>
  </si>
  <si>
    <t xml:space="preserve">En materia laboral, los poderes públicos no ga rantizarán el descanso necesario: </t>
  </si>
  <si>
    <r>
      <t>Respecto del medio ambiente la Constitución establece:</t>
    </r>
    <r>
      <rPr>
        <sz val="11"/>
        <color theme="1"/>
        <rFont val="Calibri"/>
        <family val="2"/>
        <scheme val="minor"/>
      </rPr>
      <t xml:space="preserve"> La respuesta correcta es </t>
    </r>
    <r>
      <rPr>
        <b/>
        <sz val="11"/>
        <color theme="1"/>
        <rFont val="Calibri"/>
        <family val="2"/>
        <scheme val="minor"/>
      </rPr>
      <t>D (Son correctas las contestaciones A) y B)</t>
    </r>
    <r>
      <rPr>
        <sz val="11"/>
        <color theme="1"/>
        <rFont val="Calibri"/>
        <family val="2"/>
        <scheme val="minor"/>
      </rPr>
      <t xml:space="preserve">, de acuerdo con el artículo 45 de la Constitución Española, que establece tanto el derecho a disfrutar del medio ambiente como el deber de conservarlo. </t>
    </r>
    <r>
      <rPr>
        <b/>
        <sz val="11"/>
        <color theme="1"/>
        <rFont val="Calibri"/>
        <family val="2"/>
        <scheme val="minor"/>
      </rPr>
      <t>A (El derecho a disfrutarlo)</t>
    </r>
    <r>
      <rPr>
        <sz val="11"/>
        <color theme="1"/>
        <rFont val="Calibri"/>
        <family val="2"/>
        <scheme val="minor"/>
      </rPr>
      <t xml:space="preserve"> es correcta, pero no es la única obligación mencionada. </t>
    </r>
    <r>
      <rPr>
        <b/>
        <sz val="11"/>
        <color theme="1"/>
        <rFont val="Calibri"/>
        <family val="2"/>
        <scheme val="minor"/>
      </rPr>
      <t>B (El deber de conservarlo)</t>
    </r>
    <r>
      <rPr>
        <sz val="11"/>
        <color theme="1"/>
        <rFont val="Calibri"/>
        <family val="2"/>
        <scheme val="minor"/>
      </rPr>
      <t xml:space="preserve"> también es correcta, pero es solo una parte de la responsabilidad. </t>
    </r>
    <r>
      <rPr>
        <b/>
        <sz val="11"/>
        <color theme="1"/>
        <rFont val="Calibri"/>
        <family val="2"/>
        <scheme val="minor"/>
      </rPr>
      <t>C (El deber de disfrutarlo)</t>
    </r>
    <r>
      <rPr>
        <sz val="11"/>
        <color theme="1"/>
        <rFont val="Calibri"/>
        <family val="2"/>
        <scheme val="minor"/>
      </rPr>
      <t xml:space="preserve"> es incorrecta, ya que no existe un deber de disfrutar el medio ambiente. Por lo tanto, </t>
    </r>
    <r>
      <rPr>
        <b/>
        <sz val="11"/>
        <color theme="1"/>
        <rFont val="Calibri"/>
        <family val="2"/>
        <scheme val="minor"/>
      </rPr>
      <t>D</t>
    </r>
    <r>
      <rPr>
        <sz val="11"/>
        <color theme="1"/>
        <rFont val="Calibri"/>
        <family val="2"/>
        <scheme val="minor"/>
      </rPr>
      <t xml:space="preserve"> es la respuesta correcta al combinar las responsabilidades de disfrutar y conservar.</t>
    </r>
  </si>
  <si>
    <t xml:space="preserve">Son correctas las contestaciones A) y B) </t>
  </si>
  <si>
    <t xml:space="preserve">El deber de disfrutarlo </t>
  </si>
  <si>
    <t xml:space="preserve">El deber de conservarlo </t>
  </si>
  <si>
    <t xml:space="preserve">El derecho a disfrutarlo </t>
  </si>
  <si>
    <t xml:space="preserve">Respecto del medio ambiente la Constitución establece: </t>
  </si>
  <si>
    <t>La opción correcta es la D porque el artículo 4 de la Constitución Española es el que recoge la bandera de España. Las opciones A, B y C son incorrectas porque no coinciden con el artículo correcto.</t>
  </si>
  <si>
    <t xml:space="preserve">¿Qué artículo de la Constitución española de 1978 recoge la bandera española? </t>
  </si>
  <si>
    <t>La opción correcta es la D porque, según el artículo 1 de la Constitución Española, los valores superiores del ordenamiento jurídico incluyen la libertad, la justicia, la igualdad y el pluralismo político. Estas cualidades reflejan el carácter democrático y social del Estado de derecho en España. Las opciones A, B y C son incorrectas, ya que cada una solo incluye algunos de estos valores, y la Constitución los presenta de manera conjunta como el fundamento del sistema legal y político.</t>
  </si>
  <si>
    <r>
      <t>¿Qué derecho podrá ser suspendido cuando se acuerde la declaración del estado de excepción o de sitio?:</t>
    </r>
    <r>
      <rPr>
        <sz val="11"/>
        <color theme="1"/>
        <rFont val="Calibri"/>
        <family val="2"/>
        <scheme val="minor"/>
      </rPr>
      <t xml:space="preserve"> La respuesta correcta es </t>
    </r>
    <r>
      <rPr>
        <b/>
        <sz val="11"/>
        <color theme="1"/>
        <rFont val="Calibri"/>
        <family val="2"/>
        <scheme val="minor"/>
      </rPr>
      <t>D (Todos los derechos anteriores pueden ser suspendidos)</t>
    </r>
    <r>
      <rPr>
        <sz val="11"/>
        <color theme="1"/>
        <rFont val="Calibri"/>
        <family val="2"/>
        <scheme val="minor"/>
      </rPr>
      <t xml:space="preserve">, en relación con el artículo 55 de la Constitución Española, que permite suspender ciertos derechos, como el secreto de las comunicaciones, la libertad de residencia y el derecho a circular, en estados de excepción o sitio. </t>
    </r>
    <r>
      <rPr>
        <b/>
        <sz val="11"/>
        <color theme="1"/>
        <rFont val="Calibri"/>
        <family val="2"/>
        <scheme val="minor"/>
      </rPr>
      <t>A (Derecho al secreto de las comunicaciones)</t>
    </r>
    <r>
      <rPr>
        <sz val="11"/>
        <color theme="1"/>
        <rFont val="Calibri"/>
        <family val="2"/>
        <scheme val="minor"/>
      </rPr>
      <t xml:space="preserve"> es correcta, pero incompleta, ya que otros derechos también pueden ser suspendidos. </t>
    </r>
    <r>
      <rPr>
        <b/>
        <sz val="11"/>
        <color theme="1"/>
        <rFont val="Calibri"/>
        <family val="2"/>
        <scheme val="minor"/>
      </rPr>
      <t>B (Derecho a elegir libremente la residencia)</t>
    </r>
    <r>
      <rPr>
        <sz val="11"/>
        <color theme="1"/>
        <rFont val="Calibri"/>
        <family val="2"/>
        <scheme val="minor"/>
      </rPr>
      <t xml:space="preserve"> es también correcta pero limitada. </t>
    </r>
    <r>
      <rPr>
        <b/>
        <sz val="11"/>
        <color theme="1"/>
        <rFont val="Calibri"/>
        <family val="2"/>
        <scheme val="minor"/>
      </rPr>
      <t>C (Derecho a circular por el territorio nacional)</t>
    </r>
    <r>
      <rPr>
        <sz val="11"/>
        <color theme="1"/>
        <rFont val="Calibri"/>
        <family val="2"/>
        <scheme val="minor"/>
      </rPr>
      <t xml:space="preserve"> es correcta, pero solo cubre un aspecto de las posibles suspensiones.</t>
    </r>
  </si>
  <si>
    <t xml:space="preserve">Todos los derechos anteriores pueden ser sus pendidos </t>
  </si>
  <si>
    <t xml:space="preserve">Derecho a circular por el territorio nacional </t>
  </si>
  <si>
    <t xml:space="preserve">Derecho a elegir libremente la residencia </t>
  </si>
  <si>
    <t xml:space="preserve">Derecho al secreto de las comunicaciones </t>
  </si>
  <si>
    <t>La opción correcta es la A porque el Título X de la Constitución Española trata sobre la reforma constitucional. Las opciones B, C y D son incorrectas, ya que se refieren a títulos que no tratan de la reforma constitucional.</t>
  </si>
  <si>
    <t xml:space="preserve">El Título X.  </t>
  </si>
  <si>
    <t xml:space="preserve">El Titulo VIII.  </t>
  </si>
  <si>
    <t xml:space="preserve">De los Títulos indicados a continuación, ¿cuál hace referencia a la reforma  constitucional? </t>
  </si>
  <si>
    <t>El ejercicio de los derechos de expresión no puede restringirse mediante ningún tipo de censura previa, salvo en situaciones excepcionales como el estado de alarma o de excepción. La opción correcta es B, que establece la regla general de la prohibición de censura.</t>
  </si>
  <si>
    <t xml:space="preserve">Sí, durante los estados de alarma y excepción </t>
  </si>
  <si>
    <t xml:space="preserve">Sí, durante el estado de alarma </t>
  </si>
  <si>
    <t xml:space="preserve">El ejercicio de los derechos de expresión, ¿puede restringirse mediante algún tipo de censura previa?: </t>
  </si>
  <si>
    <t>La opción correcta es la C porque la Constitución Española contiene cuatro disposiciones adicionales. Las opciones A, B y D son incorrectas porque no corresponden al número exacto de disposiciones adicionales.</t>
  </si>
  <si>
    <t xml:space="preserve">Nueve.  </t>
  </si>
  <si>
    <t xml:space="preserve">¿Cuántas Disposiciones Adicionales tiene la Constitución española de 1978? </t>
  </si>
  <si>
    <t>La opción A para la pregunta sobre el alcance confiscatorio del sistema tributario es correcta, ya que la Constitución prohíbe cualquier tipo de confiscación a través de impuestos, sin excepción. La opción B es incorrecta, pues no existen salvedades ni para rentas altas. La opción C es incorrecta porque, aunque los impuestos puedan tener fines sociales, no deben ser confiscatorios. La opción D también es incorrecta, ya que la prohibición no depende de la situación económica.</t>
  </si>
  <si>
    <t xml:space="preserve">Sí, dependiendo de la evolución de la economía nacional </t>
  </si>
  <si>
    <t xml:space="preserve">Sí, por razones de interés social </t>
  </si>
  <si>
    <t xml:space="preserve">No, salvo para las rentas más altas y grandes fortunas </t>
  </si>
  <si>
    <t xml:space="preserve">El sistema tributario, ¿podrá tener alcance con fiscatorio?: </t>
  </si>
  <si>
    <t>El secuestro de publicaciones, grabaciones y otros medios de información solo puede acordarse en virtud de resolución judicial, garantizando la libertad de prensa y evitando intervenciones arbitrarias. La opción correcta es B, ya que establece la necesidad de una resolución judicial.</t>
  </si>
  <si>
    <t xml:space="preserve">Solamente en virtud de resolución judicial </t>
  </si>
  <si>
    <t xml:space="preserve">Solamente durante la vigencia de los estados de alarma, excepción y sitio </t>
  </si>
  <si>
    <t xml:space="preserve">Solamente en virtud de resolución administrati va o judicial </t>
  </si>
  <si>
    <t xml:space="preserve">¿Podrá acordarse el secuestro de publicaciones, grabaciones y otros medios de información?: </t>
  </si>
  <si>
    <t>La opción correcta es la C, ya que el derecho de reunión pacífica y sin armas se regula en el artículo 21 de la Constitución Española, un derecho fundamental reconocido en el orden constitucional. Las opciones A, B y D son incorrectas porque no corresponden al artículo que regula este derecho.</t>
  </si>
  <si>
    <t>La opción correcta es la B, ya que el artículo 7 de la Constitución Española regula los sindicatos de trabajadores, indicando su importancia en la defensa de los derechos e intereses laborales. Las opciones A, C y D son incorrectas porque no corresponden con el artículo que regula esta materia.</t>
  </si>
  <si>
    <r>
      <t>Los derechos y libertades reconocidos en el Capítulo segundo del Título I de la Constitución vinculan:</t>
    </r>
    <r>
      <rPr>
        <sz val="11"/>
        <color theme="1"/>
        <rFont val="Calibri"/>
        <family val="2"/>
        <scheme val="minor"/>
      </rPr>
      <t xml:space="preserve"> La respuesta correcta es </t>
    </r>
    <r>
      <rPr>
        <b/>
        <sz val="11"/>
        <color theme="1"/>
        <rFont val="Calibri"/>
        <family val="2"/>
        <scheme val="minor"/>
      </rPr>
      <t>A (A todos los poderes públicos)</t>
    </r>
    <r>
      <rPr>
        <sz val="11"/>
        <color theme="1"/>
        <rFont val="Calibri"/>
        <family val="2"/>
        <scheme val="minor"/>
      </rPr>
      <t xml:space="preserve">, según el artículo 53 de la Constitución Española, que indica que estos derechos y libertades son de obligado cumplimiento para todos los poderes públicos, estableciendo así una obligación fundamental del Estado. </t>
    </r>
    <r>
      <rPr>
        <b/>
        <sz val="11"/>
        <color theme="1"/>
        <rFont val="Calibri"/>
        <family val="2"/>
        <scheme val="minor"/>
      </rPr>
      <t>B (A todos los españoles)</t>
    </r>
    <r>
      <rPr>
        <sz val="11"/>
        <color theme="1"/>
        <rFont val="Calibri"/>
        <family val="2"/>
        <scheme val="minor"/>
      </rPr>
      <t xml:space="preserve"> es incorrecta, ya que, aunque los ciudadanos respetan la ley, la vinculación principal de estos derechos es con los poderes públicos. </t>
    </r>
    <r>
      <rPr>
        <b/>
        <sz val="11"/>
        <color theme="1"/>
        <rFont val="Calibri"/>
        <family val="2"/>
        <scheme val="minor"/>
      </rPr>
      <t>C (A todos los ciudadanos)</t>
    </r>
    <r>
      <rPr>
        <sz val="11"/>
        <color theme="1"/>
        <rFont val="Calibri"/>
        <family val="2"/>
        <scheme val="minor"/>
      </rPr>
      <t xml:space="preserve"> es incorrecta por la misma razón, pues no son solo los ciudadanos, sino los poderes públicos quienes están específicamente vinculados. </t>
    </r>
    <r>
      <rPr>
        <b/>
        <sz val="11"/>
        <color theme="1"/>
        <rFont val="Calibri"/>
        <family val="2"/>
        <scheme val="minor"/>
      </rPr>
      <t>D (A ciudadanos y Administración)</t>
    </r>
    <r>
      <rPr>
        <sz val="11"/>
        <color theme="1"/>
        <rFont val="Calibri"/>
        <family val="2"/>
        <scheme val="minor"/>
      </rPr>
      <t xml:space="preserve"> es incorrecta, ya que la Constitución enfatiza la vinculación directa con los poderes públicos.</t>
    </r>
  </si>
  <si>
    <t xml:space="preserve">A todos los poderes públicos </t>
  </si>
  <si>
    <t>A ciudadanos y Administración</t>
  </si>
  <si>
    <t xml:space="preserve">A todos los ciudadanos </t>
  </si>
  <si>
    <t xml:space="preserve">A todos los españoles </t>
  </si>
  <si>
    <t xml:space="preserve">Los derechos y libertades reconocidos en el Ca pítulo segundo del Título I de la Constitución vinculan: </t>
  </si>
  <si>
    <t>La opción correcta es la D porque el artículo 162 de la Constitución Española establece que el Defensor del Pueblo está legitimado para interponer un recurso de inconstitucionalidad. Las opciones A, B y C son incorrectas, ya que solo el Defensor del Pueblo y otros órganos específicos tienen esta legitimación.</t>
  </si>
  <si>
    <r>
      <t>Cualquier ciudadano podrá recabar en vía judicial la tutela de las libertades y derechos reconocidos en el artículo 14 y la Sección primera del Capítulo 2º (Título I) de la Constitución mediante un procedimiento basado en los principios de:</t>
    </r>
    <r>
      <rPr>
        <sz val="11"/>
        <color theme="1"/>
        <rFont val="Calibri"/>
        <family val="2"/>
        <scheme val="minor"/>
      </rPr>
      <t xml:space="preserve"> La respuesta correcta es </t>
    </r>
    <r>
      <rPr>
        <b/>
        <sz val="11"/>
        <color theme="1"/>
        <rFont val="Calibri"/>
        <family val="2"/>
        <scheme val="minor"/>
      </rPr>
      <t>B (Preferencia y sumariedad)</t>
    </r>
    <r>
      <rPr>
        <sz val="11"/>
        <color theme="1"/>
        <rFont val="Calibri"/>
        <family val="2"/>
        <scheme val="minor"/>
      </rPr>
      <t xml:space="preserve">, como establece el artículo 53 de la Constitución Española, que asegura un procedimiento preferente y sumario para proteger eficazmente los derechos fundamentales. </t>
    </r>
    <r>
      <rPr>
        <b/>
        <sz val="11"/>
        <color theme="1"/>
        <rFont val="Calibri"/>
        <family val="2"/>
        <scheme val="minor"/>
      </rPr>
      <t>A (Precedencia y ejecutividad)</t>
    </r>
    <r>
      <rPr>
        <sz val="11"/>
        <color theme="1"/>
        <rFont val="Calibri"/>
        <family val="2"/>
        <scheme val="minor"/>
      </rPr>
      <t xml:space="preserve"> es incorrecta, ya que estos no son los principios mencionados en la Constitución para la tutela de derechos. </t>
    </r>
    <r>
      <rPr>
        <b/>
        <sz val="11"/>
        <color theme="1"/>
        <rFont val="Calibri"/>
        <family val="2"/>
        <scheme val="minor"/>
      </rPr>
      <t>C (Celeridad y equidad)</t>
    </r>
    <r>
      <rPr>
        <sz val="11"/>
        <color theme="1"/>
        <rFont val="Calibri"/>
        <family val="2"/>
        <scheme val="minor"/>
      </rPr>
      <t xml:space="preserve"> es incorrecta, pues aunque son cualidades deseables en un proceso, no son los principios específicamente mencionados. </t>
    </r>
    <r>
      <rPr>
        <b/>
        <sz val="11"/>
        <color theme="1"/>
        <rFont val="Calibri"/>
        <family val="2"/>
        <scheme val="minor"/>
      </rPr>
      <t>D (Juez predeterminado e imparcial)</t>
    </r>
    <r>
      <rPr>
        <sz val="11"/>
        <color theme="1"/>
        <rFont val="Calibri"/>
        <family val="2"/>
        <scheme val="minor"/>
      </rPr>
      <t xml:space="preserve"> también es incorrecta, pues la imparcialidad y predeterminación del juez son principios generales, no específicos para este tipo de tutela.</t>
    </r>
  </si>
  <si>
    <t xml:space="preserve">Preferencia y sumariedad </t>
  </si>
  <si>
    <t xml:space="preserve">Juez predeterminado e imparcial </t>
  </si>
  <si>
    <t xml:space="preserve">Celeridad y equidad </t>
  </si>
  <si>
    <t xml:space="preserve">Precedencia y ejecutividad </t>
  </si>
  <si>
    <t xml:space="preserve">Cualquier ciudadano podrá recabar en vía judicial la tutela de las libertades y derechos reconocidos en el artículo 14 y la Sección primera del Capítulo 2º (Título I) de la Constitución mediante un procedimien to basado en los principios de: </t>
  </si>
  <si>
    <t>(A) "No" es correcta, ya que la Constitución prohíbe las penas de trabajos forzados. (B) "Sí", (C) "Sí, si no exceden de un año", y (D) "Sí, para casos de terrorismo" son incorrectas porque contradicen esta prohibición.</t>
  </si>
  <si>
    <t xml:space="preserve">Sí, para casos de terrorismo </t>
  </si>
  <si>
    <t xml:space="preserve">Sí, si no exceden de un año </t>
  </si>
  <si>
    <t xml:space="preserve">Las penas privativas de libertad y las medidas de seguridad, ¿podrán consistir en trabajos forzados?: </t>
  </si>
  <si>
    <t>(D) "A los principios democráticos de convivencia y a los derechos y libertades fundamentales" es correcta, ya que la educación debe respetar estos principios según la Constitución. (A) "A los principios democráticos de convivencia", (B) "A los principios democráticos de convivencia y tolerancia", y (C) "A los principios democráticos de convivencia, tolerancia e integración" son incorrectas porque no incluyen todos los valores constitucionales mencionados.</t>
  </si>
  <si>
    <t xml:space="preserve">A los principios democráticos de convivencia y a los derechos y libertades fundamentales </t>
  </si>
  <si>
    <t xml:space="preserve">A los principios democráticos de convivencia, tolerancia e integración </t>
  </si>
  <si>
    <t xml:space="preserve">A los principios democráticos de convivencia y tolerancia </t>
  </si>
  <si>
    <t xml:space="preserve">A los principios democráticos de convivencia </t>
  </si>
  <si>
    <t xml:space="preserve">La educación tendrá por objeto el pleno desa rrollo de la personalidad humana en el respeto: </t>
  </si>
  <si>
    <t>La opción correcta es la D, puesto que la Constitución Española es de aplicación directa, lo que significa que se establece como norma suprema en el ordenamiento jurídico y puede ser aplicada sin necesidad de leyes complementarias. Las opciones A, B y C son incorrectas porque describen otras características no relacionadas con su aplicabilidad directa.</t>
  </si>
  <si>
    <t>La opción correcta es la C porque el desarrollo del artículo 21 de la Constitución Española, que trata sobre el derecho de reunión, debe ser regulado mediante ley orgánica. Las opciones A, B y D son incorrectas, ya que no cumplen con el tipo de ley requerido.</t>
  </si>
  <si>
    <t xml:space="preserve">Ley orgánica.  </t>
  </si>
  <si>
    <t xml:space="preserve">Ley marco.  </t>
  </si>
  <si>
    <t xml:space="preserve">Ley de bases.  </t>
  </si>
  <si>
    <t xml:space="preserve">Ley ordinaria.  </t>
  </si>
  <si>
    <t xml:space="preserve">¿Qué tipo de ley es necesaria para regular el desarrollo del artículo 21 de la  Constitución española de 1978? </t>
  </si>
  <si>
    <t>La opción correcta es la C porque el principio de publicidad normativa implica que todas las normas deben ser publicadas en un diario oficial para que sean exigibles. Las opciones A, B y D son incorrectas, ya que no reflejan completamente este principio.</t>
  </si>
  <si>
    <t xml:space="preserve">Que todas las normas deben ser publicadas en un diario oficial.  </t>
  </si>
  <si>
    <t xml:space="preserve">Que todas las normas deben publicarse en un periódico de difusión nacional. </t>
  </si>
  <si>
    <t xml:space="preserve">Que a los ciudadanos están obligados a conocer las normas para que les pueda ser exigible su  contenido.  </t>
  </si>
  <si>
    <t xml:space="preserve">¿Qué significado tiene el principio de publicidad normativa? </t>
  </si>
  <si>
    <t>(C) "Por razón de parentesco o de secreto profesional" es correcta, ya que en ciertos casos, la ley permite no declarar sobre hechos delictivos por estas razones. (A) "Por razón de parentesco" y (B) "Por razón de secreto profesional" son incompletas porque omiten una de las dos razones. (D) "Por razón de parentesco, de secreto profesional o de obediencia debida" es incorrecta porque "obediencia debida" no está incluida en la Constitución como motivo para no declarar.</t>
  </si>
  <si>
    <t xml:space="preserve">Por razón de parentesco o de secreto profesio nal </t>
  </si>
  <si>
    <t xml:space="preserve">Por razón de parentesco, de secreto profesional o de obediencia debida </t>
  </si>
  <si>
    <t xml:space="preserve">Por razón de secreto profesional </t>
  </si>
  <si>
    <t xml:space="preserve">Por razón de parentesco </t>
  </si>
  <si>
    <t xml:space="preserve">En determinados casos establecidos por la ley, no se estará obligado a declarar sobre hechos presun tamente delictivos: </t>
  </si>
  <si>
    <t>El ejercicio del derecho de reunión pacífica y sin armas no necesita autorización previa, reafirmando el derecho fundamental de reunión en una sociedad democrática. La opción correcta es A, que respeta el principio de libertad de reunión.</t>
  </si>
  <si>
    <t xml:space="preserve">Depende del tema de la reunión </t>
  </si>
  <si>
    <t xml:space="preserve">El ejercicio del derecho de reunión pacífica y sin armas, ¿necesitará autorización previa?: </t>
  </si>
  <si>
    <t>La opción correcta es la B porque el artículo 23 de la Constitución Española establece que los ciudadanos tienen derecho a participar en los asuntos públicos, directamente o a través de representantes. Las opciones A, C y D son incorrectas porque no abarcan esta forma de participación directa e indirecta.</t>
  </si>
  <si>
    <t>La opción correcta es la C porque la afirmación de que el Defensor del Pueblo es un órgano de la Administración pública española es incorrecta. El Defensor del Pueblo es un alto comisionado de las Cortes Generales y no forma parte de la Administración. Las opciones A, B y D son correctas en relación a las funciones y regulación del Defensor del Pueblo.</t>
  </si>
  <si>
    <t>Es un órgano de la Administración pública española.</t>
  </si>
  <si>
    <t>Supervisa la actividad de la Administración</t>
  </si>
  <si>
    <t>Una ley orgánica regulará la institución del Defensor del Pueblo</t>
  </si>
  <si>
    <t>Tiene como misión la vigilancia y defensa de los derechos del Título I de la Constitución española.</t>
  </si>
  <si>
    <t>Respecto al artículo 54 de la Constitución española de 1978 y la figura del Defensor del Pueblo, señale la sentencia INCORRECTA:</t>
  </si>
  <si>
    <t>La opción correcta es la C, ya que la dignidad de la persona y los derechos inviolables se encuentran regulados en el artículo 10 de la Constitución Española, que establece estos principios como base del orden político y de la paz social. Las opciones A, B y D son incorrectas, ya que no corresponden con la localización del artículo mencionado.</t>
  </si>
  <si>
    <r>
      <t>El régimen de Seguridad Social garantizará unas prestaciones sociales suficientes ante situaciones de necesidad, especialmente en caso de:</t>
    </r>
    <r>
      <rPr>
        <sz val="11"/>
        <color theme="1"/>
        <rFont val="Calibri"/>
        <family val="2"/>
        <scheme val="minor"/>
      </rPr>
      <t xml:space="preserve"> La respuesta correcta es </t>
    </r>
    <r>
      <rPr>
        <b/>
        <sz val="11"/>
        <color theme="1"/>
        <rFont val="Calibri"/>
        <family val="2"/>
        <scheme val="minor"/>
      </rPr>
      <t>A (Desempleo)</t>
    </r>
    <r>
      <rPr>
        <sz val="11"/>
        <color theme="1"/>
        <rFont val="Calibri"/>
        <family val="2"/>
        <scheme val="minor"/>
      </rPr>
      <t xml:space="preserve">, como se establece en el artículo 41 de la Constitución Española, que menciona específicamente el desempleo como una de las situaciones de necesidad en las que la Seguridad Social debe garantizar prestaciones suficientes. </t>
    </r>
    <r>
      <rPr>
        <b/>
        <sz val="11"/>
        <color theme="1"/>
        <rFont val="Calibri"/>
        <family val="2"/>
        <scheme val="minor"/>
      </rPr>
      <t>B (Enfermedad)</t>
    </r>
    <r>
      <rPr>
        <sz val="11"/>
        <color theme="1"/>
        <rFont val="Calibri"/>
        <family val="2"/>
        <scheme val="minor"/>
      </rPr>
      <t xml:space="preserve"> es incorrecta, pues aunque la enfermedad es una situación de necesidad, el artículo en cuestión menciona explícitamente el desempleo como un caso especial. </t>
    </r>
    <r>
      <rPr>
        <b/>
        <sz val="11"/>
        <color theme="1"/>
        <rFont val="Calibri"/>
        <family val="2"/>
        <scheme val="minor"/>
      </rPr>
      <t>C (Necesidad)</t>
    </r>
    <r>
      <rPr>
        <sz val="11"/>
        <color theme="1"/>
        <rFont val="Calibri"/>
        <family val="2"/>
        <scheme val="minor"/>
      </rPr>
      <t xml:space="preserve"> es incorrecta, ya que es un término genérico que no especifica una situación concreta, como lo hace el desempleo en la Constitución. </t>
    </r>
    <r>
      <rPr>
        <b/>
        <sz val="11"/>
        <color theme="1"/>
        <rFont val="Calibri"/>
        <family val="2"/>
        <scheme val="minor"/>
      </rPr>
      <t>D (Contingencia protegible)</t>
    </r>
    <r>
      <rPr>
        <sz val="11"/>
        <color theme="1"/>
        <rFont val="Calibri"/>
        <family val="2"/>
        <scheme val="minor"/>
      </rPr>
      <t xml:space="preserve"> es incorrecta, ya que no es un término específico mencionado en el artículo en relación con la Seguridad Social.</t>
    </r>
  </si>
  <si>
    <t xml:space="preserve">Desempleo </t>
  </si>
  <si>
    <t xml:space="preserve">Contingencia protegible </t>
  </si>
  <si>
    <t xml:space="preserve">Necesidad </t>
  </si>
  <si>
    <t xml:space="preserve">Enfermedad </t>
  </si>
  <si>
    <t xml:space="preserve">El régimen de Seguridad Social garantizará unas prestaciones sociales suficientes ante situaciones de necesidad, especialmente en caso de: </t>
  </si>
  <si>
    <t>La opción correcta es la C porque el Preámbulo abre el texto de la Constitución Española. Las opciones A, B y D son incorrectas, ya que el Preámbulo es la introducción al texto constitucional.</t>
  </si>
  <si>
    <t xml:space="preserve">El Título I.  </t>
  </si>
  <si>
    <t>De las siguientes partes, ¿cuál abre el texto de la Constitución española de 1978?</t>
  </si>
  <si>
    <t>La opción correcta es la D porque la Disposición Final de la Constitución Española no contiene únicamente el mandato de publicación, sino que también establece la vigencia y otros aspectos. Las opciones A, B y C son incorrectas porque presentan una visión parcial de la Disposición Final.</t>
  </si>
  <si>
    <t xml:space="preserve">Contiene solamente el mandato de vigencia inmediata.  </t>
  </si>
  <si>
    <t xml:space="preserve">Contiene solamente el mandato de publicación en todas las lenguas españolas además del  castellano.  </t>
  </si>
  <si>
    <t xml:space="preserve">tiene una cláusula derogatoria y el mandato de publicación en todas las lenguas españolas  además del castellano.  </t>
  </si>
  <si>
    <t>¿Qué contenido tiene la Disposición Final de la Constitución española de 1978?</t>
  </si>
  <si>
    <t>(B) "Sí, en los términos que la propia Constitución establece" es correcta, pues la Constitución reconoce la autonomía universitaria en esos términos. (A) "No, solamente su autogestión" y (D) "Ninguna de las contestaciones anteriores es cierta" son incorrectas porque omiten el reconocimiento constitucional. (C) "Sí, en los términos que la ley establezca" es incorrecta porque la Constitución misma establece los términos de autonomía.</t>
  </si>
  <si>
    <t xml:space="preserve">Sí, en los términos que la ley establezca </t>
  </si>
  <si>
    <t xml:space="preserve">Ninguna de las contestaciones anteriores es cierta </t>
  </si>
  <si>
    <t xml:space="preserve">Sí, en los términos que la propia Constitución establece </t>
  </si>
  <si>
    <t xml:space="preserve">No, solamente su autogestión </t>
  </si>
  <si>
    <t xml:space="preserve">La Constitución, ¿reconoce la autonomía de las Universidades?: </t>
  </si>
  <si>
    <t>La opción correcta es la A porque la Constitución Española fue ratificada por el pueblo español mediante referéndum el 6 de diciembre de 1978. Las opciones B, C y D son incorrectas, ya que el acto de ratificación corresponde al pueblo.</t>
  </si>
  <si>
    <t xml:space="preserve">¿Quién ratificó la Constitución española de 1978? </t>
  </si>
  <si>
    <t>La opción correcta es la B porque el artículo 26 de la Constitución Española prohíbe los tribunales de honor en el ámbito de las organizaciones profesionales. Las opciones A, C y D son incorrectas, ya que no representan la prohibición específica que el artículo establece.</t>
  </si>
  <si>
    <r>
      <t>El ejercicio de los derechos y libertades reconocidos en el Capítulo 2º (Título I) de la Constitución se tutelará mediante:</t>
    </r>
    <r>
      <rPr>
        <sz val="11"/>
        <color theme="1"/>
        <rFont val="Calibri"/>
        <family val="2"/>
        <scheme val="minor"/>
      </rPr>
      <t xml:space="preserve"> La respuesta correcta es </t>
    </r>
    <r>
      <rPr>
        <b/>
        <sz val="11"/>
        <color theme="1"/>
        <rFont val="Calibri"/>
        <family val="2"/>
        <scheme val="minor"/>
      </rPr>
      <t>B (Recurso de amparo)</t>
    </r>
    <r>
      <rPr>
        <sz val="11"/>
        <color theme="1"/>
        <rFont val="Calibri"/>
        <family val="2"/>
        <scheme val="minor"/>
      </rPr>
      <t xml:space="preserve">, según el artículo 53 de la Constitución Española, que permite que los ciudadanos soliciten el recurso de amparo ante el Tribunal Constitucional para proteger sus derechos fundamentales y libertades públicas. </t>
    </r>
    <r>
      <rPr>
        <b/>
        <sz val="11"/>
        <color theme="1"/>
        <rFont val="Calibri"/>
        <family val="2"/>
        <scheme val="minor"/>
      </rPr>
      <t>A (Recurso de inconstitucionalidad)</t>
    </r>
    <r>
      <rPr>
        <sz val="11"/>
        <color theme="1"/>
        <rFont val="Calibri"/>
        <family val="2"/>
        <scheme val="minor"/>
      </rPr>
      <t xml:space="preserve"> es incorrecta, pues este recurso se emplea para cuestionar la constitucionalidad de las leyes, no para tutelar derechos individuales directamente. </t>
    </r>
    <r>
      <rPr>
        <b/>
        <sz val="11"/>
        <color theme="1"/>
        <rFont val="Calibri"/>
        <family val="2"/>
        <scheme val="minor"/>
      </rPr>
      <t>C (Recurso contencioso-administrativo)</t>
    </r>
    <r>
      <rPr>
        <sz val="11"/>
        <color theme="1"/>
        <rFont val="Calibri"/>
        <family val="2"/>
        <scheme val="minor"/>
      </rPr>
      <t xml:space="preserve"> es incorrecta, ya que este recurso está dirigido a impugnaciones administrativas, no a la protección específica de derechos fundamentales. </t>
    </r>
    <r>
      <rPr>
        <b/>
        <sz val="11"/>
        <color theme="1"/>
        <rFont val="Calibri"/>
        <family val="2"/>
        <scheme val="minor"/>
      </rPr>
      <t>D (Recurso de protección jurisdiccional de los derechos fundamentales)</t>
    </r>
    <r>
      <rPr>
        <sz val="11"/>
        <color theme="1"/>
        <rFont val="Calibri"/>
        <family val="2"/>
        <scheme val="minor"/>
      </rPr>
      <t xml:space="preserve"> es incorrecta, pues el término preciso para esta tutela específica es el "recurso de amparo".</t>
    </r>
  </si>
  <si>
    <t xml:space="preserve">Recurso de inconstitucionalidad </t>
  </si>
  <si>
    <t xml:space="preserve">Recurso de protección jurisdiccional de los dere chos fundamentales </t>
  </si>
  <si>
    <t xml:space="preserve">Recurso contencioso-administrativo </t>
  </si>
  <si>
    <t xml:space="preserve">Recurso de amparo </t>
  </si>
  <si>
    <t xml:space="preserve">El ejercicio de los derechos y libertades recono cidos en el Capítulo 2º (Título I) de la Constitución se tutelará mediante: </t>
  </si>
  <si>
    <t>La opción correcta es la D porque los miembros de los institutos armados con disciplina militar y las Fuerzas Armadas solo pueden ejercer el derecho de petición de forma individual, debido a la normativa que regula su disciplina. Las opciones A, B y C son incorrectas, ya que no mencionan ambas categorías de manera completa.</t>
  </si>
  <si>
    <t xml:space="preserve">Los miembros de los institutos armados con disciplina militar y los pertenecientes a las Fuerzas  Armadas.  </t>
  </si>
  <si>
    <t xml:space="preserve">Los miembros de las Fuerzas Armadas y los miembros del Poder Judicial.  </t>
  </si>
  <si>
    <t xml:space="preserve">Los miembros de las Fuerzas Armadas.  </t>
  </si>
  <si>
    <t xml:space="preserve">Los jueces y magistrados.  </t>
  </si>
  <si>
    <t xml:space="preserve">¿Qué españoles pueden ejercer el derecho de petición solo de manera individual? </t>
  </si>
  <si>
    <t>La ley limitará el uso de la informática para garantizar el honor, la intimidad personal y familiar y otros derechos de los ciudadanos. Esto busca proteger los datos personales y la privacidad en la era digital. La opción correcta es D, ya que cubre todas las garantías mencionadas.</t>
  </si>
  <si>
    <t xml:space="preserve">Para materializar todas las garantías anteriores </t>
  </si>
  <si>
    <t xml:space="preserve">Para garantizar el pleno ejercicio de los dere chos de los ciudadanos </t>
  </si>
  <si>
    <t xml:space="preserve">Para garantizar la intimidad personal y familiar de los ciudadanos </t>
  </si>
  <si>
    <t xml:space="preserve">Para garantizar el honor de los ciudadanos </t>
  </si>
  <si>
    <t xml:space="preserve">La ley limitará el uso de la informática: </t>
  </si>
  <si>
    <t>La opción correcta es la D porque, según la Constitución Española, los partidos políticos, sindicatos de trabajadores y asociaciones empresariales deben tener una estructura interna y funcionamiento democráticos. Las opciones A, B y C son incorrectas porque no abarcan todas las entidades mencionadas.</t>
  </si>
  <si>
    <r>
      <t>Según el artículo 54 de la Constitución Española, la institución del Defensor del Pueblo:</t>
    </r>
    <r>
      <rPr>
        <sz val="11"/>
        <color theme="1"/>
        <rFont val="Calibri"/>
        <family val="2"/>
        <scheme val="minor"/>
      </rPr>
      <t xml:space="preserve"> La respuesta correcta es </t>
    </r>
    <r>
      <rPr>
        <b/>
        <sz val="11"/>
        <color theme="1"/>
        <rFont val="Calibri"/>
        <family val="2"/>
        <scheme val="minor"/>
      </rPr>
      <t>C (Será regulada por ley orgánica)</t>
    </r>
    <r>
      <rPr>
        <sz val="11"/>
        <color theme="1"/>
        <rFont val="Calibri"/>
        <family val="2"/>
        <scheme val="minor"/>
      </rPr>
      <t xml:space="preserve">, como establece el artículo 54 de la Constitución, que requiere una ley orgánica para regular la institución del Defensor del Pueblo debido a su importancia en la protección de los derechos de los ciudadanos. </t>
    </r>
    <r>
      <rPr>
        <b/>
        <sz val="11"/>
        <color theme="1"/>
        <rFont val="Calibri"/>
        <family val="2"/>
        <scheme val="minor"/>
      </rPr>
      <t>A (Será regulada por ley ordinaria)</t>
    </r>
    <r>
      <rPr>
        <sz val="11"/>
        <color theme="1"/>
        <rFont val="Calibri"/>
        <family val="2"/>
        <scheme val="minor"/>
      </rPr>
      <t xml:space="preserve"> es incorrecta, ya que se requiere una ley orgánica, no una ordinaria. </t>
    </r>
    <r>
      <rPr>
        <b/>
        <sz val="11"/>
        <color theme="1"/>
        <rFont val="Calibri"/>
        <family val="2"/>
        <scheme val="minor"/>
      </rPr>
      <t>B (Será regulada por decreto legislativo)</t>
    </r>
    <r>
      <rPr>
        <sz val="11"/>
        <color theme="1"/>
        <rFont val="Calibri"/>
        <family val="2"/>
        <scheme val="minor"/>
      </rPr>
      <t xml:space="preserve"> es incorrecta, ya que el decreto legislativo no es el instrumento adecuado para esta regulación. </t>
    </r>
    <r>
      <rPr>
        <b/>
        <sz val="11"/>
        <color theme="1"/>
        <rFont val="Calibri"/>
        <family val="2"/>
        <scheme val="minor"/>
      </rPr>
      <t>D (Supervisa la actividad de la Administración sin dar cuenta a las Cortes Generales)</t>
    </r>
    <r>
      <rPr>
        <sz val="11"/>
        <color theme="1"/>
        <rFont val="Calibri"/>
        <family val="2"/>
        <scheme val="minor"/>
      </rPr>
      <t xml:space="preserve"> es incorrecta, ya que el Defensor del Pueblo debe rendir cuentas ante las Cortes Generales.</t>
    </r>
  </si>
  <si>
    <t xml:space="preserve">Será regulada por ley orgánica. </t>
  </si>
  <si>
    <t xml:space="preserve">Supervisa la actividad de la Administración sin dar cuenta a las Cortes Generales. </t>
  </si>
  <si>
    <t xml:space="preserve">Será regulada por decreto legislativo. </t>
  </si>
  <si>
    <t xml:space="preserve">Será regulada por ley ordinaria. </t>
  </si>
  <si>
    <t xml:space="preserve"> Según el artículo 54 de la Constitución Española, la institución del Defensor del Pueblo: </t>
  </si>
  <si>
    <t>La opción correcta es la A porque el artículo 55 de la Constitución Española regula la suspensión de derechos y libertades en situaciones excepcionales. Las opciones B, C y D no se corresponden con el artículo que trata este tema.</t>
  </si>
  <si>
    <t xml:space="preserve">El artículo 51.  </t>
  </si>
  <si>
    <t xml:space="preserve">El artículo 53.  </t>
  </si>
  <si>
    <t xml:space="preserve">¿Qué artículo del Título I recoge la regulación de la suspensión de los derechos y  libertades? </t>
  </si>
  <si>
    <t>Para el derecho de contraer matrimonio, la opción B es correcta, ya que hombres y mujeres tienen derecho a casarse con plena igualdad jurídica. La opción A es incorrecta porque este derecho está condicionado por requisitos legales. La opción C es incorrecta porque la igualdad económica no es una condición específica en este contexto. La opción D es incorrecta, ya que la igualdad en derechos y deberes es jurídica, no necesariamente económica o social.</t>
  </si>
  <si>
    <t xml:space="preserve">Con plena igualdad jurídica </t>
  </si>
  <si>
    <t xml:space="preserve">Con plena igualdad económica y social </t>
  </si>
  <si>
    <t xml:space="preserve">Con plena igualdad económica </t>
  </si>
  <si>
    <t xml:space="preserve">En cualquier momento </t>
  </si>
  <si>
    <t xml:space="preserve">El hombre y la mujer tienen derecho a contraer matrimonio: </t>
  </si>
  <si>
    <r>
      <t>Todos los españoles tienen derecho a disfrutar de una vivienda:</t>
    </r>
    <r>
      <rPr>
        <sz val="11"/>
        <color theme="1"/>
        <rFont val="Calibri"/>
        <family val="2"/>
        <scheme val="minor"/>
      </rPr>
      <t xml:space="preserve"> La respuesta correcta es </t>
    </r>
    <r>
      <rPr>
        <b/>
        <sz val="11"/>
        <color theme="1"/>
        <rFont val="Calibri"/>
        <family val="2"/>
        <scheme val="minor"/>
      </rPr>
      <t>A (Digna y adecuada)</t>
    </r>
    <r>
      <rPr>
        <sz val="11"/>
        <color theme="1"/>
        <rFont val="Calibri"/>
        <family val="2"/>
        <scheme val="minor"/>
      </rPr>
      <t xml:space="preserve">, conforme al artículo 47 de la Constitución Española, que establece que todos los españoles tienen derecho a una vivienda digna y adecuada, subrayando así la importancia de las condiciones de vida de los ciudadanos. </t>
    </r>
    <r>
      <rPr>
        <b/>
        <sz val="11"/>
        <color theme="1"/>
        <rFont val="Calibri"/>
        <family val="2"/>
        <scheme val="minor"/>
      </rPr>
      <t>B (Suficiente y adecuada)</t>
    </r>
    <r>
      <rPr>
        <sz val="11"/>
        <color theme="1"/>
        <rFont val="Calibri"/>
        <family val="2"/>
        <scheme val="minor"/>
      </rPr>
      <t xml:space="preserve"> es incorrecta, ya que el término "suficiente" no aparece en el artículo constitucional. </t>
    </r>
    <r>
      <rPr>
        <b/>
        <sz val="11"/>
        <color theme="1"/>
        <rFont val="Calibri"/>
        <family val="2"/>
        <scheme val="minor"/>
      </rPr>
      <t>C (Digna y suficiente)</t>
    </r>
    <r>
      <rPr>
        <sz val="11"/>
        <color theme="1"/>
        <rFont val="Calibri"/>
        <family val="2"/>
        <scheme val="minor"/>
      </rPr>
      <t xml:space="preserve"> es incorrecta, porque aunque la dignidad es una característica esencial, la Constitución emplea "digna y adecuada". </t>
    </r>
    <r>
      <rPr>
        <b/>
        <sz val="11"/>
        <color theme="1"/>
        <rFont val="Calibri"/>
        <family val="2"/>
        <scheme val="minor"/>
      </rPr>
      <t>D (Suficiente y económica)</t>
    </r>
    <r>
      <rPr>
        <sz val="11"/>
        <color theme="1"/>
        <rFont val="Calibri"/>
        <family val="2"/>
        <scheme val="minor"/>
      </rPr>
      <t xml:space="preserve"> es incorrecta, pues la Constitución no menciona la economía como característica de la vivienda.</t>
    </r>
  </si>
  <si>
    <t xml:space="preserve">Digna y adecuada </t>
  </si>
  <si>
    <t>Suficiente y económica</t>
  </si>
  <si>
    <t xml:space="preserve">Digna y suficiente </t>
  </si>
  <si>
    <t xml:space="preserve">Suficiente y adecuada </t>
  </si>
  <si>
    <t xml:space="preserve">Todos los españoles tienen derecho a disfrutar de una vivienda: </t>
  </si>
  <si>
    <t>Las reuniones y manifestaciones en lugares de tránsito público pueden prohibirse solo si existen razones fundadas de alteración del orden público con peligro para personas o bienes, protegiendo tanto el derecho de reunión como la seguridad pública. La opción correcta es D, ya que especifica los requisitos para una prohibición legítima.</t>
  </si>
  <si>
    <t xml:space="preserve">Únicamente cuando existan razones fundadas de alteración del orden público, con peligro para personas o bienes </t>
  </si>
  <si>
    <t xml:space="preserve">Únicamente cuando existan razones fundadas de alteración del orden público, con peligro para personas </t>
  </si>
  <si>
    <t xml:space="preserve">Únicamente cuando existan razones fundadas de alteración del orden público </t>
  </si>
  <si>
    <t xml:space="preserve">¿Se podrán prohibir las reuniones y manifestacio nes que se celebren en lugares de tránsito público?: </t>
  </si>
  <si>
    <t>La opción correcta es la B porque el Defensor del Pueblo es nombrado por las Cortes Generales, en un proceso que asegura su legitimidad y autonomía. Las opciones A, C y D son incorrectas, ya que no reflejan el procedimiento correcto.</t>
  </si>
  <si>
    <t xml:space="preserve">La Comisión Mixta Congreso-Senado para las relaciones con el Defensor del Pueblo.  </t>
  </si>
  <si>
    <t xml:space="preserve">El Presidente del Gobierno.  </t>
  </si>
  <si>
    <t xml:space="preserve">¿Quién nombra al Defensor del Pueblo? </t>
  </si>
  <si>
    <t>La opción correcta es la B porque la sección denominada "Derechos fundamentales y libertades públicas" se compone de los artículos del 14 al 29, ambos inclusive. Las opciones A, C y D son incorrectas, ya que no abarcan correctamente el rango de artículos.</t>
  </si>
  <si>
    <t xml:space="preserve">Los artículos del 15 al 29 ambos inclusive.  </t>
  </si>
  <si>
    <t xml:space="preserve">Los artículos del 15 al 30 ambos inclusive.  </t>
  </si>
  <si>
    <t xml:space="preserve">Los artículos del 14 al 30 ambos inclusive.  </t>
  </si>
  <si>
    <t xml:space="preserve">Los artículos del 14 al 29 ambos inclusive.  </t>
  </si>
  <si>
    <t xml:space="preserve">¿Qué artículos forman la sección denominada " Derechos fundamentales y libertades  públicas? </t>
  </si>
  <si>
    <r>
      <t>El artículo 21 de la Constitución Española reconoce el derecho de reunión pacífica y sin armas, si bien en los casos de reuniones en lugares de tránsito público y manifestaciones:</t>
    </r>
    <r>
      <rPr>
        <sz val="11"/>
        <color theme="1"/>
        <rFont val="Calibri"/>
        <family val="2"/>
        <scheme val="minor"/>
      </rPr>
      <t xml:space="preserve"> La respuesta correcta es </t>
    </r>
    <r>
      <rPr>
        <b/>
        <sz val="11"/>
        <color theme="1"/>
        <rFont val="Calibri"/>
        <family val="2"/>
        <scheme val="minor"/>
      </rPr>
      <t>A (Se dará comunicación previa a la autoridad)</t>
    </r>
    <r>
      <rPr>
        <sz val="11"/>
        <color theme="1"/>
        <rFont val="Calibri"/>
        <family val="2"/>
        <scheme val="minor"/>
      </rPr>
      <t xml:space="preserve">, conforme al artículo 21 de la Constitución Española, que establece la necesidad de comunicar previamente las reuniones en lugares de tránsito público a la autoridad para evitar alteraciones del orden público. </t>
    </r>
    <r>
      <rPr>
        <b/>
        <sz val="11"/>
        <color theme="1"/>
        <rFont val="Calibri"/>
        <family val="2"/>
        <scheme val="minor"/>
      </rPr>
      <t>B (Se dará comunicación previa al juzgado competente)</t>
    </r>
    <r>
      <rPr>
        <sz val="11"/>
        <color theme="1"/>
        <rFont val="Calibri"/>
        <family val="2"/>
        <scheme val="minor"/>
      </rPr>
      <t xml:space="preserve"> es incorrecta, ya que la comunicación debe dirigirse a la autoridad administrativa, no al juzgado. </t>
    </r>
    <r>
      <rPr>
        <b/>
        <sz val="11"/>
        <color theme="1"/>
        <rFont val="Calibri"/>
        <family val="2"/>
        <scheme val="minor"/>
      </rPr>
      <t>C (Se deberá notificar con posterioridad a su realización)</t>
    </r>
    <r>
      <rPr>
        <sz val="11"/>
        <color theme="1"/>
        <rFont val="Calibri"/>
        <family val="2"/>
        <scheme val="minor"/>
      </rPr>
      <t xml:space="preserve"> es incorrecta, ya que la notificación debe hacerse previamente. </t>
    </r>
    <r>
      <rPr>
        <b/>
        <sz val="11"/>
        <color theme="1"/>
        <rFont val="Calibri"/>
        <family val="2"/>
        <scheme val="minor"/>
      </rPr>
      <t>D (Se prohibirán cuando no existan razones de alteración del orden público)</t>
    </r>
    <r>
      <rPr>
        <sz val="11"/>
        <color theme="1"/>
        <rFont val="Calibri"/>
        <family val="2"/>
        <scheme val="minor"/>
      </rPr>
      <t xml:space="preserve"> es incorrecta, pues la prohibición solo procede cuando haya motivos fundados de alteración del orden público.</t>
    </r>
  </si>
  <si>
    <t xml:space="preserve">Se dará comunicación previa a la autoridad. </t>
  </si>
  <si>
    <t xml:space="preserve">Se prohibirán cuando no existan razones de alteración del orden público. </t>
  </si>
  <si>
    <t xml:space="preserve">Se deberá notificar con posterioridad a su realización. </t>
  </si>
  <si>
    <t xml:space="preserve">Se dará comunicación previa al juzgado competente. </t>
  </si>
  <si>
    <t xml:space="preserve"> El artículo 21 de la Constitución Española reconoce el derecho de reunión pacífica y sin  armas, si bien en los casos de reuniones en lugares de tránsito público y manifestaciones: </t>
  </si>
  <si>
    <t>La opción correcta es la B porque el artículo 2 de la Constitución Española reconoce y garantiza el derecho a la autonomía de las nacionalidades y regiones que integran el Estado. Las opciones A, C y D son incorrectas, ya que no reflejan el compromiso constitucional con la autonomía regional.</t>
  </si>
  <si>
    <t>(D) "Sí, mediante autorización judicial" es correcta, porque la privación de libertad por parte de la Administración Civil requiere autorización judicial. (A) "Sí, mediante resolución motivada" y (B) "No podrá hacerlo de forma directa, pero sí subsidiariamente" son incorrectas, ya que implican que podría hacerse sin autorización judicial. (C) "No podrá hacerlo ni de forma directa ni subsidiariamente" es incorrecta, pues la autorización judicial sí lo permite.</t>
  </si>
  <si>
    <t xml:space="preserve">Sí, mediante autorización judicial </t>
  </si>
  <si>
    <t xml:space="preserve">No podrá hacerlo ni de forma directa ni subsi diariamente </t>
  </si>
  <si>
    <t xml:space="preserve">No podrá hacerlo de forma directa, pero sí sub sidiariamente </t>
  </si>
  <si>
    <t xml:space="preserve">Sí, mediante resolución motivada </t>
  </si>
  <si>
    <t xml:space="preserve">La Administración civil, ¿podrá imponer sancio nes que impliquen privación de libertad?: </t>
  </si>
  <si>
    <t>La opción correcta es la C porque el artículo 42 de la Constitución Española se refiere a la salvaguarda de los derechos económicos y sociales de los trabajadores españoles en el extranjero, garantizando así la protección de sus derechos laborales cuando se encuentran fuera de España. Las opciones A, B y D son incorrectas porque corresponden a otros artículos que no abordan este tema específico.</t>
  </si>
  <si>
    <r>
      <t>La forma y casos en los que podrán suspenderse derechos para personas determinadas en relación con las investigaciones correspondientes a la actuación de bandas armadas o elementos terroristas habrá de regularse:</t>
    </r>
    <r>
      <rPr>
        <sz val="11"/>
        <color theme="1"/>
        <rFont val="Calibri"/>
        <family val="2"/>
        <scheme val="minor"/>
      </rPr>
      <t xml:space="preserve"> La respuesta correcta es </t>
    </r>
    <r>
      <rPr>
        <b/>
        <sz val="11"/>
        <color theme="1"/>
        <rFont val="Calibri"/>
        <family val="2"/>
        <scheme val="minor"/>
      </rPr>
      <t>A (Mediante una ley orgánica)</t>
    </r>
    <r>
      <rPr>
        <sz val="11"/>
        <color theme="1"/>
        <rFont val="Calibri"/>
        <family val="2"/>
        <scheme val="minor"/>
      </rPr>
      <t xml:space="preserve">, conforme al artículo 55 de la Constitución Española, que establece que la regulación de la suspensión de derechos en este contexto requiere una ley orgánica, dada su importancia y alcance. </t>
    </r>
    <r>
      <rPr>
        <b/>
        <sz val="11"/>
        <color theme="1"/>
        <rFont val="Calibri"/>
        <family val="2"/>
        <scheme val="minor"/>
      </rPr>
      <t>B (Mediante una ley ordinaria)</t>
    </r>
    <r>
      <rPr>
        <sz val="11"/>
        <color theme="1"/>
        <rFont val="Calibri"/>
        <family val="2"/>
        <scheme val="minor"/>
      </rPr>
      <t xml:space="preserve"> es incorrecta, ya que la ley ordinaria no es suficiente para regular la suspensión de derechos fundamentales. </t>
    </r>
    <r>
      <rPr>
        <b/>
        <sz val="11"/>
        <color theme="1"/>
        <rFont val="Calibri"/>
        <family val="2"/>
        <scheme val="minor"/>
      </rPr>
      <t>C (Mediante un Decreto-Ley)</t>
    </r>
    <r>
      <rPr>
        <sz val="11"/>
        <color theme="1"/>
        <rFont val="Calibri"/>
        <family val="2"/>
        <scheme val="minor"/>
      </rPr>
      <t xml:space="preserve"> es incorrecta, ya que un Decreto-Ley no tiene el peso necesario en materia de derechos fundamentales. </t>
    </r>
    <r>
      <rPr>
        <b/>
        <sz val="11"/>
        <color theme="1"/>
        <rFont val="Calibri"/>
        <family val="2"/>
        <scheme val="minor"/>
      </rPr>
      <t>D (Mediante decisión judicial)</t>
    </r>
    <r>
      <rPr>
        <sz val="11"/>
        <color theme="1"/>
        <rFont val="Calibri"/>
        <family val="2"/>
        <scheme val="minor"/>
      </rPr>
      <t xml:space="preserve"> es incorrecta, pues la regulación de estos casos requiere una ley específica y no una decisión judicial.</t>
    </r>
  </si>
  <si>
    <t xml:space="preserve">Mediante decisión judicial </t>
  </si>
  <si>
    <t xml:space="preserve">La forma y casos en los que podrán suspender se derechos para personas determinadas en relación con las investigaciones correspondientes a la actua ción de bandas armadas o elementos terroristas habrá de regularse: </t>
  </si>
  <si>
    <t>Se reconoce y protege el derecho a la producción y creación literaria, artística, científica y técnica, fomentando la libertad de creación en diversas áreas. La opción correcta es D ya que abarca todos los campos creativos.</t>
  </si>
  <si>
    <t xml:space="preserve">A la producción y creación literaria, artística, científica y técnica </t>
  </si>
  <si>
    <t xml:space="preserve">A la producción y creación literaria, artística y científica </t>
  </si>
  <si>
    <t xml:space="preserve">A la producción y creación literaria y artística </t>
  </si>
  <si>
    <t xml:space="preserve">A la producción y creación literaria </t>
  </si>
  <si>
    <t xml:space="preserve">Se reconoce y protege el derecho: </t>
  </si>
  <si>
    <t>En la regulación del matrimonio, la opción D es correcta, pues la ley aborda todas las cuestiones relacionadas con la forma, edad, capacidad, derechos, deberes y efectos de la separación y disolución matrimonial. La opción A es incorrecta porque es solo un aspecto parcial. La opción B es incorrecta, ya que no aborda otros temas importantes. La opción C también es insuficiente, ya que se centra solo en derechos y deberes.</t>
  </si>
  <si>
    <t xml:space="preserve">Todas las cuestiones anteriores </t>
  </si>
  <si>
    <t xml:space="preserve">Los derechos y deberes de los cónyuges </t>
  </si>
  <si>
    <t xml:space="preserve">Las causas de separación y disolución y sus efectos </t>
  </si>
  <si>
    <t xml:space="preserve">Las formas, edad y capacidad para contraerlo </t>
  </si>
  <si>
    <t xml:space="preserve">Respecto del matrimonio, la ley regulará: </t>
  </si>
  <si>
    <t>La opción correcta es la A porque el derecho de reunión pacífica y sin armas es uno de los derechos fundamentales reconocidos en la Sección Primera del Capítulo II del Título I de la Constitución Española. Las opciones B, C, y D no son derechos que se clasifiquen en esta sección como fundamentales.</t>
  </si>
  <si>
    <t>Los españoles son iguales ante la ley, lo que garantiza que ningún español será discriminado por razón alguna ante la legislación. Las opciones A, C y D son incorrectas, y la respuesta correcta es la B.</t>
  </si>
  <si>
    <t xml:space="preserve">Ante la ley </t>
  </si>
  <si>
    <t xml:space="preserve">Ante las Cortes Generales </t>
  </si>
  <si>
    <t xml:space="preserve">Ante el Gobierno </t>
  </si>
  <si>
    <t xml:space="preserve">Ante la Constitución </t>
  </si>
  <si>
    <t xml:space="preserve">Los españoles son iguales: </t>
  </si>
  <si>
    <t>La opción correcta es la A porque la Corona se regula en el Título II de la Constitución Española. Las opciones B, C y D son incorrectas, ya que no coinciden con la ubicación de la regulación sobre la Corona.</t>
  </si>
  <si>
    <t xml:space="preserve">En el Título II.  </t>
  </si>
  <si>
    <t xml:space="preserve">En el Título Preliminar.  </t>
  </si>
  <si>
    <t xml:space="preserve">En el Título I.  </t>
  </si>
  <si>
    <t xml:space="preserve">En el Título III.  </t>
  </si>
  <si>
    <t xml:space="preserve">¿En qué Título de la Constitución española de 1978 se trata la Corona? </t>
  </si>
  <si>
    <t>La opción correcta es la D porque todas las características mencionadas (consensuada, rígida y extensa) son predicables de la Constitución Española de 1978. Las opciones A, B y C son incorrectas porque cada una describe solo una característica parcial de la Constitución.</t>
  </si>
  <si>
    <t xml:space="preserve">Todas las otras caracteristicas se consideran características de la Constitución española de  1978.  </t>
  </si>
  <si>
    <t xml:space="preserve">Es una Constitución extensa.  </t>
  </si>
  <si>
    <t xml:space="preserve">Es una Constitución rígida.  </t>
  </si>
  <si>
    <t xml:space="preserve">Es una Constitución consensuada.  </t>
  </si>
  <si>
    <t>¿Cuál de las siguientes características no es predicable de la Constitución española de  1978?</t>
  </si>
  <si>
    <t>En cuanto a los derechos al trabajo, la opción C es correcta porque todos los españoles tienen tanto el derecho como el deber de trabajar, según la Constitución. La opción A es incorrecta, pues el trabajo es también un derecho, no solo un deber. La opción B es incorrecta, ya que el deber de trabajar también está establecido. La opción D es incorrecta, pues la ocupación plena no es un derecho explícito.</t>
  </si>
  <si>
    <t xml:space="preserve">El deber de trabajar y el derecho al trabajo </t>
  </si>
  <si>
    <t xml:space="preserve">El derecho a la ocupación plena </t>
  </si>
  <si>
    <t xml:space="preserve">El derecho al trabajo </t>
  </si>
  <si>
    <t xml:space="preserve">El deber de trabajar </t>
  </si>
  <si>
    <t xml:space="preserve">Todos los españoles tienen: </t>
  </si>
  <si>
    <t>(B) "Sí, y también el deber" es correcta, ya que la Constitución establece tanto el derecho como el deber de defender a España. (A) "No" y (C) "Sí, si han cumplido o están cumpliendo el servicio militar" son incorrectas porque omiten el deber o lo limitan al servicio militar. (D) "Sí, si son mayores de 18 años" es incorrecta, ya que el deber no depende de la mayoría de edad específica.</t>
  </si>
  <si>
    <t xml:space="preserve">Sí, y también el deber </t>
  </si>
  <si>
    <t xml:space="preserve">Sí, si son mayores de 18 años </t>
  </si>
  <si>
    <t xml:space="preserve">Sí, si han cumplido o están cumpliendo el servi cio militar </t>
  </si>
  <si>
    <t xml:space="preserve">Los españoles, ¿tienen el derecho de defender a España?: </t>
  </si>
  <si>
    <t>La opción correcta es la A porque el artículo 168 de la Constitución Española establece el procedimiento de reforma para artículos de especial relevancia, incluyendo el artículo 2. Las opciones B, C y D son incorrectas, ya que solo la opción A incluye el caso mencionado.</t>
  </si>
  <si>
    <t xml:space="preserve">Cuando se pretenda reformar el artículo 2 de la Constitución.  </t>
  </si>
  <si>
    <t xml:space="preserve">Todas las otras respuestas son correctas. </t>
  </si>
  <si>
    <t xml:space="preserve">Cuando se pretenda la reforma del Título X de la Constitución.  </t>
  </si>
  <si>
    <t xml:space="preserve">Cuando se pretenda la reforma del Título VI de la Constitución.  </t>
  </si>
  <si>
    <t xml:space="preserve">¿En cuál de los siguientes casos se aplica el procedimiento reformista del artículo 168? </t>
  </si>
  <si>
    <t>La opción correcta es la D ya que, según el artículo 31 de la Constitución Española, el sistema tributario no tendrá carácter confiscatorio. Este artículo establece además los principios de progresividad y equidad en la carga tributaria. Las opciones A, B y C son incorrectas, ya que contradicen este principio de no confiscatoriedad o no recogen la idea completa del artículo.</t>
  </si>
  <si>
    <t>La opción correcta es la C porque, según el artículo 1.3 de la Constitución Española, la forma política del Estado español es una Monarquía Parlamentaria. Las opciones A, B y D son incorrectas porque no reflejan la forma política establecida.</t>
  </si>
  <si>
    <t xml:space="preserve">Monarquía parlamentaria.  </t>
  </si>
  <si>
    <t xml:space="preserve">Constitucional y democrático. </t>
  </si>
  <si>
    <t xml:space="preserve">Estado social y democrático de derecho.  </t>
  </si>
  <si>
    <t xml:space="preserve">Estado democrático.  </t>
  </si>
  <si>
    <t xml:space="preserve">¿Cuál es la forma política del Estado español? </t>
  </si>
  <si>
    <t>(C) "La reeducación y reinserción social" es correcta, ya que la Constitución orienta las penas hacia estos objetivos. (A) "La reeducación" y (B) "La resocialización" son incorrectas porque son incompletas. (D) "La reeducación, resocialización y reinserción social" es incorrecta porque "resocialización" no está específicamente mencionada en el texto constitucional.</t>
  </si>
  <si>
    <t xml:space="preserve">La reeducación y reinserción social </t>
  </si>
  <si>
    <t>La reeducación, resocialización y reinserción social</t>
  </si>
  <si>
    <t xml:space="preserve">La resocialización </t>
  </si>
  <si>
    <t xml:space="preserve">La reeducación </t>
  </si>
  <si>
    <t xml:space="preserve">Las penas privativas de libertad y las medidas de seguridad estarán orientadas hacia: </t>
  </si>
  <si>
    <t>Los ciudadanos de otros países y apátridas pueden gozar del derecho de asilo en España en los términos que establece la ley. Esto incluye circunstancias en las que su vida o libertad están en peligro. Las opciones A, B y C no recogen la referencia exacta a la ley. La opción correcta es la D.</t>
  </si>
  <si>
    <t xml:space="preserve">Sí, en los términos que establece la ley </t>
  </si>
  <si>
    <t xml:space="preserve">Sí, en los términos que establece la propia Constitución </t>
  </si>
  <si>
    <t xml:space="preserve">Solamente si son refugiados políticos </t>
  </si>
  <si>
    <t xml:space="preserve">Los ciudadanos de otros países y los apátridas, ¿podrán gozar del derecho de asilo en España?: </t>
  </si>
  <si>
    <t>Los símbolos de las Comunidades Autónomas se reconocen en sus respectivos Estatutos de Autonomía, que establecen las normas sobre sus banderas y enseñas. Las opciones A, B y D son incorrectas, ya que no señalan la fuente exacta de reconocimiento. La opción correcta es la C.</t>
  </si>
  <si>
    <t xml:space="preserve">En los respectivos Estatutos de Autonomía </t>
  </si>
  <si>
    <t xml:space="preserve">En sus propias leyes </t>
  </si>
  <si>
    <t xml:space="preserve">En las leyes orgánicas </t>
  </si>
  <si>
    <t xml:space="preserve">En la Constitución </t>
  </si>
  <si>
    <t xml:space="preserve">Los símbolos de las Comunidades Autónomas se reconocen: </t>
  </si>
  <si>
    <t>En la bandera de España, la franja amarilla es de doble anchura en comparación con las franjas rojas. Este detalle está definido en la legislación sobre la bandera. Las opciones A, B y D son incorrectas, ya que no reflejan la proporción exacta de las franjas. La opción correcta es la C.</t>
  </si>
  <si>
    <t xml:space="preserve">Es de doble anchura que las rojas </t>
  </si>
  <si>
    <t xml:space="preserve">Es de triple anchura que las rojas </t>
  </si>
  <si>
    <t xml:space="preserve">Es la mitad de ancha que las rojas </t>
  </si>
  <si>
    <t xml:space="preserve">Es de igual anchura que las rojas </t>
  </si>
  <si>
    <t xml:space="preserve">En la bandera de España, la franja amarilla: </t>
  </si>
  <si>
    <t>La capital del Estado español es la villa de Madrid, tal como está establecido oficialmente. Las opciones A, C y D son incorrectas, ya que no reflejan el nombre oficial de la capital. La opción correcta es la B.</t>
  </si>
  <si>
    <t xml:space="preserve">La villa de Madrid </t>
  </si>
  <si>
    <t xml:space="preserve">El municipio de Madrid </t>
  </si>
  <si>
    <t xml:space="preserve">La Comunidad Autónoma de Madrid </t>
  </si>
  <si>
    <t xml:space="preserve">La ciudad de Madrid </t>
  </si>
  <si>
    <t xml:space="preserve">La capital del Estado español es: </t>
  </si>
  <si>
    <t>Quedan excluidos de la extradición los delitos políticos, según la tradición constitucional que protege a aquellos perseguidos por sus ideas políticas. Las opciones B, C y D no representan esta exclusión. La opción correcta es la A.</t>
  </si>
  <si>
    <t xml:space="preserve">Políticos </t>
  </si>
  <si>
    <t xml:space="preserve">Sentenciados </t>
  </si>
  <si>
    <t xml:space="preserve">Civiles </t>
  </si>
  <si>
    <t xml:space="preserve">Penales </t>
  </si>
  <si>
    <t xml:space="preserve">Quedan excluidos de la extradición los delitos: </t>
  </si>
  <si>
    <t>Promover las condiciones para que la libertad y la igualdad del individuo y de los grupos en que se integra sean reales y efectivas corresponde a los poderes públicos, según el mandato constitucional. Las opciones B, C y D son incorrectas, ya que no señalan el actor encargado de esta tarea. La opción correcta es la A.</t>
  </si>
  <si>
    <t xml:space="preserve">Promover las condiciones para que la libertad y la igualdad del individuo y de los grupos en que se integra sean reales y efectivas corresponde: </t>
  </si>
  <si>
    <r>
      <t>En el ámbito económico, los poderes públicos realizarán una política orientada:</t>
    </r>
    <r>
      <rPr>
        <sz val="11"/>
        <color theme="1"/>
        <rFont val="Calibri"/>
        <family val="2"/>
        <scheme val="minor"/>
      </rPr>
      <t xml:space="preserve"> La respuesta correcta es </t>
    </r>
    <r>
      <rPr>
        <b/>
        <sz val="11"/>
        <color theme="1"/>
        <rFont val="Calibri"/>
        <family val="2"/>
        <scheme val="minor"/>
      </rPr>
      <t>B (Al pleno empleo)</t>
    </r>
    <r>
      <rPr>
        <sz val="11"/>
        <color theme="1"/>
        <rFont val="Calibri"/>
        <family val="2"/>
        <scheme val="minor"/>
      </rPr>
      <t xml:space="preserve">, según el artículo 40 de la Constitución Española, que indica que los poderes públicos deben promover políticas que aseguren el pleno empleo como objetivo primordial. </t>
    </r>
    <r>
      <rPr>
        <b/>
        <sz val="11"/>
        <color theme="1"/>
        <rFont val="Calibri"/>
        <family val="2"/>
        <scheme val="minor"/>
      </rPr>
      <t>A (A la disminución del desempleo)</t>
    </r>
    <r>
      <rPr>
        <sz val="11"/>
        <color theme="1"/>
        <rFont val="Calibri"/>
        <family val="2"/>
        <scheme val="minor"/>
      </rPr>
      <t xml:space="preserve"> es incorrecta, ya que, aunque reducir el desempleo es un objetivo, el pleno empleo es el fin último de las políticas económicas. </t>
    </r>
    <r>
      <rPr>
        <b/>
        <sz val="11"/>
        <color theme="1"/>
        <rFont val="Calibri"/>
        <family val="2"/>
        <scheme val="minor"/>
      </rPr>
      <t>C (A un incremento del P.I.B.)</t>
    </r>
    <r>
      <rPr>
        <sz val="11"/>
        <color theme="1"/>
        <rFont val="Calibri"/>
        <family val="2"/>
        <scheme val="minor"/>
      </rPr>
      <t xml:space="preserve"> es incorrecta, ya que el aumento del PIB no es el objetivo específico mencionado en la Constitución. </t>
    </r>
    <r>
      <rPr>
        <b/>
        <sz val="11"/>
        <color theme="1"/>
        <rFont val="Calibri"/>
        <family val="2"/>
        <scheme val="minor"/>
      </rPr>
      <t>D (Al libre mercado)</t>
    </r>
    <r>
      <rPr>
        <sz val="11"/>
        <color theme="1"/>
        <rFont val="Calibri"/>
        <family val="2"/>
        <scheme val="minor"/>
      </rPr>
      <t xml:space="preserve"> es incorrecta, pues la Constitución no orienta la política económica hacia el libre mercado en este contexto, sino hacia el pleno empleo.</t>
    </r>
  </si>
  <si>
    <t xml:space="preserve">Al pleno empleo </t>
  </si>
  <si>
    <t xml:space="preserve">Al libre mercado </t>
  </si>
  <si>
    <t xml:space="preserve">A un incremento del P.I.B. </t>
  </si>
  <si>
    <t xml:space="preserve">A la disminución del desempleo </t>
  </si>
  <si>
    <t xml:space="preserve">En el ámbito económico, los poderes públicos realizarán una política orientada: </t>
  </si>
  <si>
    <t>Para el derecho de fundación, la opción B es correcta porque se reconoce para fines de interés general, como establece la Constitución. La opción A es incorrecta, pues el interés específico no es suficiente fundamento. La opción C es incorrecta, ya que no todos los fines son válidos para la creación de fundaciones. La opción D es incorrecta, pues el interés debe ser general, no solo educativo o social.</t>
  </si>
  <si>
    <t xml:space="preserve">Para fines de interés general </t>
  </si>
  <si>
    <t xml:space="preserve">Para fines educativos y sociales </t>
  </si>
  <si>
    <t xml:space="preserve">Para fines lícitos </t>
  </si>
  <si>
    <t xml:space="preserve">Para fines de interés específico </t>
  </si>
  <si>
    <t xml:space="preserve">Se reconoce el derecho de fundación: </t>
  </si>
  <si>
    <t>El fundamento del orden político y de la paz social es el libre desarrollo de la personalidad. Esta es una de las bases reconocidas en el artículo 10 de la Constitución Española, que asegura que el libre desarrollo de la personalidad esté protegido dentro del respeto a los derechos de los demás. Las opciones A, B y C son incorrectas ya que no representan este principio constitucional. Por lo tanto, la opción correcta es la D.</t>
  </si>
  <si>
    <t xml:space="preserve">El libre desarrollo de la personalidad </t>
  </si>
  <si>
    <t xml:space="preserve">El respeto a los derechos especiales </t>
  </si>
  <si>
    <t xml:space="preserve">Los derechos consuetudinarios y la costumbre </t>
  </si>
  <si>
    <t xml:space="preserve">La dignidad de las Instituciones </t>
  </si>
  <si>
    <t xml:space="preserve">Es fundamento del orden político y de la paz so cial: </t>
  </si>
  <si>
    <t>La Constitución garantiza el principio de legalidad, la jerarquía normativa y la publicidad de las normas, que son fundamentales en el Estado de derecho. Dado que todas estas afirmaciones son ciertas, la opción correcta es la D.</t>
  </si>
  <si>
    <t xml:space="preserve">La publicidad de las normas </t>
  </si>
  <si>
    <t xml:space="preserve">La jerarquía normativa </t>
  </si>
  <si>
    <t xml:space="preserve">El principio de legalidad </t>
  </si>
  <si>
    <t>La bandera de España está formada por tres franjas horizontales, lo que está claramente descrito en la Constitución Española. Las opciones A, B y C son incorrectas, ya que no reflejan la estructura correcta de la bandera. Por lo tanto, la opción correcta es la D.</t>
  </si>
  <si>
    <t xml:space="preserve">Tres franjas horizontales </t>
  </si>
  <si>
    <t xml:space="preserve">Tres rayas horizontales </t>
  </si>
  <si>
    <t xml:space="preserve">Tres franjas verticales </t>
  </si>
  <si>
    <t xml:space="preserve">Dos franjas horizontales </t>
  </si>
  <si>
    <t xml:space="preserve">La bandera de España está formada por: </t>
  </si>
  <si>
    <t>Los valores superiores del ordenamiento jurídico español incluyen la libertad, la justicia, la igualdad y el pluralismo político. Dado que todos estos son valores reconocidos en la Constitución, la opción correcta es la D.</t>
  </si>
  <si>
    <t xml:space="preserve">Todos lo son </t>
  </si>
  <si>
    <t xml:space="preserve">El pluralismo político </t>
  </si>
  <si>
    <t xml:space="preserve">La justicia y la igualdad </t>
  </si>
  <si>
    <t xml:space="preserve">La libertad </t>
  </si>
  <si>
    <t xml:space="preserve">No es un valor superior del ordenamiento jurídico español: </t>
  </si>
  <si>
    <t>El Defensor del Pueblo está regulado en el Título I, Capítulo IV de la Constitución Española, que establece las disposiciones relacionadas con esta figura de defensa de los derechos de los ciudadanos. Las opciones A, B y C son incorrectas, ya que no corresponden con la ubicación exacta en la Constitución. Por lo tanto, la opción correcta es la D.</t>
  </si>
  <si>
    <t>Título Primero y Capítulo Cuarto.</t>
  </si>
  <si>
    <t xml:space="preserve">Título Primero y Capítulo Tercero.  </t>
  </si>
  <si>
    <t xml:space="preserve">Título Segundo y Capítulo Cuarto.  </t>
  </si>
  <si>
    <t xml:space="preserve">Titulo Preliminar y Capítulo Primero.  </t>
  </si>
  <si>
    <t xml:space="preserve">El Defensor del Pueblo se regula en el siguiente Titulo y Capitulo de la Constitución,  respectivamente:  </t>
  </si>
  <si>
    <t>Los partidos políticos expresan el pluralismo político, lo cual es fundamental en un sistema democrático y está claramente reconocido en la Constitución Española. Las opciones A, B y D no reflejan este propósito fundamental de los partidos. Por lo tanto, la opción correcta es la C.</t>
  </si>
  <si>
    <t xml:space="preserve">La alternancia en el poder </t>
  </si>
  <si>
    <t xml:space="preserve">El pluralismo social </t>
  </si>
  <si>
    <t xml:space="preserve">La democracia alternativa </t>
  </si>
  <si>
    <t xml:space="preserve">Los partidos políticos expresan: </t>
  </si>
  <si>
    <t>La opción correcta es la C, ya que el Tribunal Constitucional se encuentra regulado en el Título IX de la Constitución Española, que abarca los artículos 159 a 165. Las opciones A, B y D son incorrectas al asignar esta regulación a títulos que no corresponden.</t>
  </si>
  <si>
    <t>La opción correcta es la B porque, aunque el derecho al trabajo es un derecho protegido, no se clasifica como derecho fundamental en la Constitución Española. En cambio, el derecho a sindicarse libremente, el derecho a la tutela judicial efectiva y el derecho a la libre asociación están reconocidos como derechos fundamentales. Las opciones A, C y D son incorrectas porque abarcan derechos que sí tienen carácter fundamental.</t>
  </si>
  <si>
    <r>
      <t>¿Qué derecho podrá ser suspendido cuando se acuerde la declaración del estado de excepción o de sitio?:</t>
    </r>
    <r>
      <rPr>
        <sz val="11"/>
        <color theme="1"/>
        <rFont val="Calibri"/>
        <family val="2"/>
        <scheme val="minor"/>
      </rPr>
      <t xml:space="preserve"> La respuesta correcta es </t>
    </r>
    <r>
      <rPr>
        <b/>
        <sz val="11"/>
        <color theme="1"/>
        <rFont val="Calibri"/>
        <family val="2"/>
        <scheme val="minor"/>
      </rPr>
      <t>D (Todos los derechos anteriores pueden ser suspendidos)</t>
    </r>
    <r>
      <rPr>
        <sz val="11"/>
        <color theme="1"/>
        <rFont val="Calibri"/>
        <family val="2"/>
        <scheme val="minor"/>
      </rPr>
      <t xml:space="preserve">, según el artículo 55 de la Constitución Española, que permite la suspensión de derechos como el derecho de huelga y otros, bajo ciertas condiciones, en situaciones de excepción o sitio. </t>
    </r>
    <r>
      <rPr>
        <b/>
        <sz val="11"/>
        <color theme="1"/>
        <rFont val="Calibri"/>
        <family val="2"/>
        <scheme val="minor"/>
      </rPr>
      <t>A (Derecho de huelga)</t>
    </r>
    <r>
      <rPr>
        <sz val="11"/>
        <color theme="1"/>
        <rFont val="Calibri"/>
        <family val="2"/>
        <scheme val="minor"/>
      </rPr>
      <t xml:space="preserve"> es correcta pero limitada, ya que hay otros derechos que también pueden ser suspendidos. </t>
    </r>
    <r>
      <rPr>
        <b/>
        <sz val="11"/>
        <color theme="1"/>
        <rFont val="Calibri"/>
        <family val="2"/>
        <scheme val="minor"/>
      </rPr>
      <t>B (Derecho de negociación colectiva)</t>
    </r>
    <r>
      <rPr>
        <sz val="11"/>
        <color theme="1"/>
        <rFont val="Calibri"/>
        <family val="2"/>
        <scheme val="minor"/>
      </rPr>
      <t xml:space="preserve"> es correcta pero incompleta, al no incluir todos los derechos. </t>
    </r>
    <r>
      <rPr>
        <b/>
        <sz val="11"/>
        <color theme="1"/>
        <rFont val="Calibri"/>
        <family val="2"/>
        <scheme val="minor"/>
      </rPr>
      <t>C (Derecho de adoptar medidas de conflicto colectivo)</t>
    </r>
    <r>
      <rPr>
        <sz val="11"/>
        <color theme="1"/>
        <rFont val="Calibri"/>
        <family val="2"/>
        <scheme val="minor"/>
      </rPr>
      <t xml:space="preserve"> también es correcta, pero no abarca todos los derechos susceptibles de suspensión en estos estados.</t>
    </r>
  </si>
  <si>
    <t xml:space="preserve">Derecho de adoptar medidas de conflicto colec tivo </t>
  </si>
  <si>
    <t xml:space="preserve">Derecho de negociación colectiva </t>
  </si>
  <si>
    <t xml:space="preserve">Derecho de huelga </t>
  </si>
  <si>
    <t>(D) "Todas las contestaciones anteriores son ciertas" es correcta, porque todos son derechos reconocidos en un proceso judicial. (A) "A ser informados de la acusación formulada contra ellos", (B) "A un proceso público sin dilaciones indebidas y con todas las garantías", y (C) "A utilizar los medios de prueba pertinentes para su defensa" son incompletas.</t>
  </si>
  <si>
    <t xml:space="preserve">A utilizar los medios de prueba pertinentes para su defensa </t>
  </si>
  <si>
    <t xml:space="preserve">A un proceso público sin dilaciones indebidas y con todas las garantías </t>
  </si>
  <si>
    <t xml:space="preserve">A ser informados de la acusación formulada contra ellos </t>
  </si>
  <si>
    <t xml:space="preserve">En materia de tutela judicial, todos tienen dere cho: </t>
  </si>
  <si>
    <t>La opción correcta es la B porque el Título I de la Constitución Española de 1978 se estructura en cinco capítulos, que incluyen derechos y deberes fundamentales. Las opciones A, C y D son incorrectas porque no reflejan la división exacta.</t>
  </si>
  <si>
    <t xml:space="preserve">En cinco.  </t>
  </si>
  <si>
    <t xml:space="preserve">En tres.  </t>
  </si>
  <si>
    <t xml:space="preserve">En seis.  </t>
  </si>
  <si>
    <t xml:space="preserve">En cuatro. </t>
  </si>
  <si>
    <t xml:space="preserve">¿En cuántos Capítulos se estructura el Título I de la Constitución española de 1978?  </t>
  </si>
  <si>
    <t>La opción correcta es la C porque el tiempo máximo de duración de la detención preventiva en España es de 72 horas, según el artículo 17 de la Constitución. Las opciones A, B y D son incorrectas porque no reflejan el límite correcto.</t>
  </si>
  <si>
    <t xml:space="preserve">72 horas.  </t>
  </si>
  <si>
    <t xml:space="preserve">36 horas.  </t>
  </si>
  <si>
    <t xml:space="preserve">24 horas.  </t>
  </si>
  <si>
    <t xml:space="preserve">48 horas.  </t>
  </si>
  <si>
    <t xml:space="preserve">¿Cuál es el tiempo máximo de duración de la detención preventiva a tenor del contenido  del artículo anterior? </t>
  </si>
  <si>
    <t>Un detenido debe ser puesto en libertad o a disposición de la autoridad judicial en un plazo máximo de 72 horas. Este plazo protege contra detenciones prolongadas sin control judicial. Las opciones A, B y C no reflejan el límite máximo de 72 horas, por lo que la opción correcta es D.</t>
  </si>
  <si>
    <t xml:space="preserve">72 horas </t>
  </si>
  <si>
    <t xml:space="preserve">48 horas </t>
  </si>
  <si>
    <t xml:space="preserve">24 horas </t>
  </si>
  <si>
    <t xml:space="preserve">12 horas </t>
  </si>
  <si>
    <t xml:space="preserve">Un detenido deberá ser puesto en libertad o a disposición de la autoridad judicial en el plazo máximo de: </t>
  </si>
  <si>
    <t>La detención preventiva no podrá durar más de 72 horas, tal como establece la Constitución, tiempo tras el cual el detenido debe ser puesto en libertad o a disposición judicial. Las opciones A, B, y C son incorrectas, por lo que la opción correcta es D.</t>
  </si>
  <si>
    <t xml:space="preserve">Del tiempo estrictamente necesario para la rea lización de las averiguaciones tendentes al esclare cimiento de los hechos </t>
  </si>
  <si>
    <t xml:space="preserve">De 48 horas </t>
  </si>
  <si>
    <t xml:space="preserve">De 24 horas </t>
  </si>
  <si>
    <t xml:space="preserve">La detención preventiva no podrá durar más: </t>
  </si>
  <si>
    <t>El derecho a la igualdad también prohíbe discriminación por razón de raza, sexo o cualquier otra condición personal o social. Esta es una garantía de derechos humanos fundamentales. Las opciones A, B y C son incompletas, por lo que la opción correcta es D.</t>
  </si>
  <si>
    <t xml:space="preserve">Cualquier otra condición o circunstancia perso nal o social </t>
  </si>
  <si>
    <t xml:space="preserve">La igualdad de los españoles significa que no po drá prevalecer discriminación alguna por razón de: </t>
  </si>
  <si>
    <t>La igualdad de los españoles significa que no podrá prevalecer discriminación alguna por razones como nacimiento, religión, opinión, etc., conforme al artículo 14 de la Constitución. Las opciones A, B y C son parciales, por lo que la opción correcta es D.</t>
  </si>
  <si>
    <t xml:space="preserve">Nacimiento </t>
  </si>
  <si>
    <t>Una persona detenida no puede ser obligada a declarar, protegiendo su derecho a no autoincriminarse. Las opciones B, C, y D contradicen este derecho, por lo que la opción correcta es A.</t>
  </si>
  <si>
    <t xml:space="preserve">No, salvo si su abogado está presente </t>
  </si>
  <si>
    <t xml:space="preserve">Sí, en presencia de su abogado </t>
  </si>
  <si>
    <t xml:space="preserve">Una persona detenida, ¿puede ser obligada a declarar?: </t>
  </si>
  <si>
    <t>La afirmación incorrecta en relación con las obligaciones de los poderes públicos hacia la tercera edad es que "abarcará el abordaje de los problemas de cultura y vivienda", ya que el sistema de servicios sociales no contempla específicamente esta responsabilidad. Las opciones A, B y D son correctas, mientras que la opción C es la falsa.</t>
  </si>
  <si>
    <t xml:space="preserve">Sustituyendo a los obligados familiarmente, se promoverá su bienestar mediante un adecuado  sistema de servicios sociales.  </t>
  </si>
  <si>
    <t xml:space="preserve">Tal sistema de servicios sociales abarcará la atención de los problemas de ocio de la tercera  edad.  </t>
  </si>
  <si>
    <t xml:space="preserve">Se les garantizará su suficiencia económica mediante pensiones adecuadas y periódicamente  actualizadas.  </t>
  </si>
  <si>
    <t xml:space="preserve">Igualmente abarcará el abordaje de los problemas de cultura y vivienda de tal colectivo.  </t>
  </si>
  <si>
    <t xml:space="preserve">Una de las siguientes afirmaciones relacionadas con la tercera edad y las obligaciones de  los poderes públicos respecto a los ciudadanos que la integran, es falsa:  </t>
  </si>
  <si>
    <t>La opción correcta es la A, puesto que los valores superiores del ordenamiento constitucional, según el artículo 1 del Título Preliminar de la Constitución Española, incluyen la libertad, la justicia, la igualdad y el pluralismo político, bases de la convivencia democrática en España. Las opciones B, C y D son incorrectas, pues no coinciden con la ubicación del artículo que establece estos valores.</t>
  </si>
  <si>
    <t>(D) "Nadie podrá ser obligado" es correcta, ya que la afiliación sindical es voluntaria. (A) "Sí, mediante resolución motivada de la autoridad laboral", (B) "Solamente por necesidades de la producción", y (C) "Solamente por necesidades de la economía" son incorrectas, ya que no se puede imponer la afiliación.</t>
  </si>
  <si>
    <t xml:space="preserve">Nadie podrá ser obligado </t>
  </si>
  <si>
    <t xml:space="preserve">Solamente por necesidades de la economía </t>
  </si>
  <si>
    <t xml:space="preserve">Solamente por necesidades de la producción </t>
  </si>
  <si>
    <t xml:space="preserve">Sí, mediante resolución motivada de la autori dad laboral </t>
  </si>
  <si>
    <t xml:space="preserve">Podrá ser obligado alguien a afiliarse a un sin dicato?: </t>
  </si>
  <si>
    <r>
      <t>En aplicación del artículo 53.3 de la Constitución Española de 1978:</t>
    </r>
    <r>
      <rPr>
        <sz val="11"/>
        <color theme="1"/>
        <rFont val="Calibri"/>
        <family val="2"/>
        <scheme val="minor"/>
      </rPr>
      <t xml:space="preserve"> La respuesta correcta es </t>
    </r>
    <r>
      <rPr>
        <b/>
        <sz val="11"/>
        <color theme="1"/>
        <rFont val="Calibri"/>
        <family val="2"/>
        <scheme val="minor"/>
      </rPr>
      <t>C (El reconocimiento, el respeto y la protección de los principios reconocidos en el Capítulo tercero informarán la legislación positiva, la práctica judicial y la actuación de los poderes públicos. Solo podrán ser alegados ante la jurisdicción ordinaria de acuerdo con lo que dispongan las leyes que los desarrollen)</t>
    </r>
    <r>
      <rPr>
        <sz val="11"/>
        <color theme="1"/>
        <rFont val="Calibri"/>
        <family val="2"/>
        <scheme val="minor"/>
      </rPr>
      <t xml:space="preserve">. Este artículo establece que los principios del Capítulo III informan todas las esferas del derecho y la administración, aunque solo pueden ser alegados ante la jurisdicción ordinaria en los términos que las leyes lo permitan. </t>
    </r>
    <r>
      <rPr>
        <b/>
        <sz val="11"/>
        <color theme="1"/>
        <rFont val="Calibri"/>
        <family val="2"/>
        <scheme val="minor"/>
      </rPr>
      <t>A (Solo podrán ser alegados ante la jurisdicción contencioso-administrativa de acuerdo con lo que dispongan las leyes que los desarrollen)</t>
    </r>
    <r>
      <rPr>
        <sz val="11"/>
        <color theme="1"/>
        <rFont val="Calibri"/>
        <family val="2"/>
        <scheme val="minor"/>
      </rPr>
      <t xml:space="preserve"> es incorrecta, ya que los principios pueden alegarse ante la jurisdicción ordinaria, no exclusivamente ante la contencioso-administrativa. </t>
    </r>
    <r>
      <rPr>
        <b/>
        <sz val="11"/>
        <color theme="1"/>
        <rFont val="Calibri"/>
        <family val="2"/>
        <scheme val="minor"/>
      </rPr>
      <t>B (Solo podrán ser alegados ante la jurisdicción penal de acuerdo con lo que dispongan las leyes que los desarrollen)</t>
    </r>
    <r>
      <rPr>
        <sz val="11"/>
        <color theme="1"/>
        <rFont val="Calibri"/>
        <family val="2"/>
        <scheme val="minor"/>
      </rPr>
      <t xml:space="preserve"> es incorrecta porque no se limita al ámbito penal. </t>
    </r>
    <r>
      <rPr>
        <b/>
        <sz val="11"/>
        <color theme="1"/>
        <rFont val="Calibri"/>
        <family val="2"/>
        <scheme val="minor"/>
      </rPr>
      <t>D (Solo podrán ser alegados ante la jurisdicción contencioso-administrativa y, en su caso, a través del recurso de amparo ante el Tribunal Constitucional)</t>
    </r>
    <r>
      <rPr>
        <sz val="11"/>
        <color theme="1"/>
        <rFont val="Calibri"/>
        <family val="2"/>
        <scheme val="minor"/>
      </rPr>
      <t xml:space="preserve"> es incorrecta, ya que no aplica el recurso de amparo para principios del Capítulo III.</t>
    </r>
  </si>
  <si>
    <t>El reconocimiento, el respeto y la protección de los principios reconocidos en el Capítulo tercero  informarán la legislación positiva, la práctica judicial y la actuación de los poderes públicos. Solo  podrán ser alegados ante la jurisdicción ordinaria de acuerdo con lo que dispongan las leyes que  los desarrollen. </t>
  </si>
  <si>
    <t>El reconocimiento, el respeto y la protección de los principios reconocidos en el Capítulo tercero  informarán la legislación positiva, la práctica judicial y la actuación de los poderes públicos. Solo  podrán ser alegados ante la jurisdicción contencioso-administrativa de acuerdo con lo que  dispongan las leyes y por un procedimiento basado en los principios de preferencia y sumariedad  y, en su caso, a través del recurso de amparo ante el Tribunal Constitucional. </t>
  </si>
  <si>
    <t>El reconocimiento, el respeto y la protección de los principios reconocidos en el Capítulo tercero  informarán la legislación positiva, la práctica judicial y la actuación de los poderes públicos. Solo  podrán ser alegados ante la jurisdicción penal de acuerdo con lo que dispongan las leyes que los  desarrollen. </t>
  </si>
  <si>
    <t>El reconocimiento, el respeto y la protección de los principios reconocidos en el Capítulo tercero  informarán la legislación positiva, la práctica judicial y la actuación de los poderes públicos. Solo  podrán ser alegados ante la jurisdicción contencioso-administrativa de acuerdo con lo que  dispongan las leyes que los desarrollen. </t>
  </si>
  <si>
    <t>*En aplicación del artículo 53.3 de la Constitución Española de 1978: </t>
  </si>
  <si>
    <t>Para la pregunta sobre los criterios para el gasto público, la opción B es correcta porque los principios de eficiencia y economía guían la programación y ejecución del gasto público en la administración de recursos. La opción A es incorrecta porque no solo se considera la eficacia. La opción C es incorrecta ya que “eficiencia y eficacia” no cubre todos los aspectos establecidos. La opción D es incorrecta, pues agregar “productividad” no refleja exactamente los principios constitucionales.</t>
  </si>
  <si>
    <t xml:space="preserve">Eficiencia y economía </t>
  </si>
  <si>
    <t xml:space="preserve">Eficiencia, productividad y economía </t>
  </si>
  <si>
    <t xml:space="preserve">Eficiencia y eficacia </t>
  </si>
  <si>
    <t xml:space="preserve">Eficacia y economía </t>
  </si>
  <si>
    <t xml:space="preserve">La programación y ejecución del gasto público responderá a los criterios de: </t>
  </si>
  <si>
    <t>La opción correcta es la C porque el artículo 9.3 de la Constitución Española garantiza el principio de legalidad, la jerarquía normativa, la irretroactividad de las disposiciones sancionadoras no favorables o restrictivas de derechos individuales, la seguridad jurídica, la responsabilidad y la interdicción de la arbitrariedad de los poderes públicos. Las opciones A, B y D son incorrectas ya que no describen de forma completa los principios constitucionales.</t>
  </si>
  <si>
    <r>
      <t>Respecto de los disminuidos físicos, sensoriales y psíquicos, los poderes públicos realizarán:</t>
    </r>
    <r>
      <rPr>
        <sz val="11"/>
        <color theme="1"/>
        <rFont val="Calibri"/>
        <family val="2"/>
        <scheme val="minor"/>
      </rPr>
      <t xml:space="preserve"> La respuesta correcta es </t>
    </r>
    <r>
      <rPr>
        <b/>
        <sz val="11"/>
        <color theme="1"/>
        <rFont val="Calibri"/>
        <family val="2"/>
        <scheme val="minor"/>
      </rPr>
      <t>D (Una política de previsión, tratamiento, rehabilitación e integración)</t>
    </r>
    <r>
      <rPr>
        <sz val="11"/>
        <color theme="1"/>
        <rFont val="Calibri"/>
        <family val="2"/>
        <scheme val="minor"/>
      </rPr>
      <t xml:space="preserve">, según el artículo 49 de la Constitución Española, que establece una política completa que abarca desde la previsión hasta la integración para garantizar los derechos de las personas con discapacidad. </t>
    </r>
    <r>
      <rPr>
        <b/>
        <sz val="11"/>
        <color theme="1"/>
        <rFont val="Calibri"/>
        <family val="2"/>
        <scheme val="minor"/>
      </rPr>
      <t>A (Una política de previsión)</t>
    </r>
    <r>
      <rPr>
        <sz val="11"/>
        <color theme="1"/>
        <rFont val="Calibri"/>
        <family val="2"/>
        <scheme val="minor"/>
      </rPr>
      <t xml:space="preserve"> es incorrecta, ya que es solo una parte de la política integral mencionada en la Constitución. </t>
    </r>
    <r>
      <rPr>
        <b/>
        <sz val="11"/>
        <color theme="1"/>
        <rFont val="Calibri"/>
        <family val="2"/>
        <scheme val="minor"/>
      </rPr>
      <t>B (Una política de previsión y tratamiento)</t>
    </r>
    <r>
      <rPr>
        <sz val="11"/>
        <color theme="1"/>
        <rFont val="Calibri"/>
        <family val="2"/>
        <scheme val="minor"/>
      </rPr>
      <t xml:space="preserve"> es también incorrecta, pues falta la rehabilitación y la integración. </t>
    </r>
    <r>
      <rPr>
        <b/>
        <sz val="11"/>
        <color theme="1"/>
        <rFont val="Calibri"/>
        <family val="2"/>
        <scheme val="minor"/>
      </rPr>
      <t>C (Una política de rehabilitación e integración)</t>
    </r>
    <r>
      <rPr>
        <sz val="11"/>
        <color theme="1"/>
        <rFont val="Calibri"/>
        <family val="2"/>
        <scheme val="minor"/>
      </rPr>
      <t xml:space="preserve"> es incompleta, ya que no incluye la previsión ni el tratamiento.</t>
    </r>
  </si>
  <si>
    <t xml:space="preserve">Una política de previsión, tratamiento, rehabili tación e integración </t>
  </si>
  <si>
    <t xml:space="preserve">Una política de rehabilitación e integración </t>
  </si>
  <si>
    <t xml:space="preserve">Una política de previsión y tratamiento </t>
  </si>
  <si>
    <t xml:space="preserve">Una política de previsión </t>
  </si>
  <si>
    <t xml:space="preserve">Respecto de los disminuidos físicos, sensoriales y psíquicos, los poderes públicos realizarán: </t>
  </si>
  <si>
    <t>La opción correcta es la C porque todas las personas, independientemente de su nacionalidad, tienen derecho a la tutela judicial efectiva en España. Las opciones A, B y D son incorrectas porque limitan este derecho.</t>
  </si>
  <si>
    <t xml:space="preserve">Todas las personas.  </t>
  </si>
  <si>
    <t xml:space="preserve">Solo los ciudadanos españoles y los nacionales de países de la Unión Europea legalizados.  </t>
  </si>
  <si>
    <t xml:space="preserve">Todos los ciudadanos de la Unión Europea y los españoles, pero no los extranjeros ajenos a ese  ámbito.  </t>
  </si>
  <si>
    <t xml:space="preserve">Todos los españoles pero no los extranjeros no legalizados.  </t>
  </si>
  <si>
    <t xml:space="preserve">¿Quiénes tienen derecho a la tutela judicial efectiva de jueces y tribunales? </t>
  </si>
  <si>
    <t>En cuanto a la privación de bienes, la opción C es correcta, ya que solo puede ocurrir por utilidad pública o interés social, conforme a la Constitución. La opción A es incorrecta, ya que el interés social es una causa válida además de la utilidad pública. La opción B también es incompleta por la misma razón. La opción D es incorrecta, ya que la necesidad no es un motivo mencionado para la privación de bienes.</t>
  </si>
  <si>
    <t xml:space="preserve">Utilidad pública o interés social </t>
  </si>
  <si>
    <t>Utilidad pública, necesidad o interés social</t>
  </si>
  <si>
    <t xml:space="preserve">Interés social </t>
  </si>
  <si>
    <t xml:space="preserve">Utilidad pública </t>
  </si>
  <si>
    <t xml:space="preserve">Nadie podrá ser privado de sus bienes y dere chos sino por causa justificada de: </t>
  </si>
  <si>
    <r>
      <t>La suspensión de derechos para personas determinadas en relación con las investigaciones correspondientes a la actuación de bandas armadas o elementos terroristas habrá de realizarse:</t>
    </r>
    <r>
      <rPr>
        <sz val="11"/>
        <color theme="1"/>
        <rFont val="Calibri"/>
        <family val="2"/>
        <scheme val="minor"/>
      </rPr>
      <t xml:space="preserve"> La respuesta correcta es </t>
    </r>
    <r>
      <rPr>
        <b/>
        <sz val="11"/>
        <color theme="1"/>
        <rFont val="Calibri"/>
        <family val="2"/>
        <scheme val="minor"/>
      </rPr>
      <t>D (Con todos los requisitos anteriores)</t>
    </r>
    <r>
      <rPr>
        <sz val="11"/>
        <color theme="1"/>
        <rFont val="Calibri"/>
        <family val="2"/>
        <scheme val="minor"/>
      </rPr>
      <t xml:space="preserve">, según el artículo 55 de la Constitución Española, que indica que la suspensión de derechos en estos casos debe realizarse de forma individual, con intervención judicial y con control parlamentario. </t>
    </r>
    <r>
      <rPr>
        <b/>
        <sz val="11"/>
        <color theme="1"/>
        <rFont val="Calibri"/>
        <family val="2"/>
        <scheme val="minor"/>
      </rPr>
      <t>A (De forma individual)</t>
    </r>
    <r>
      <rPr>
        <sz val="11"/>
        <color theme="1"/>
        <rFont val="Calibri"/>
        <family val="2"/>
        <scheme val="minor"/>
      </rPr>
      <t xml:space="preserve"> es correcta, pero incompleta, ya que requiere más controles. </t>
    </r>
    <r>
      <rPr>
        <b/>
        <sz val="11"/>
        <color theme="1"/>
        <rFont val="Calibri"/>
        <family val="2"/>
        <scheme val="minor"/>
      </rPr>
      <t>B (Con la necesaria intervención judicial)</t>
    </r>
    <r>
      <rPr>
        <sz val="11"/>
        <color theme="1"/>
        <rFont val="Calibri"/>
        <family val="2"/>
        <scheme val="minor"/>
      </rPr>
      <t xml:space="preserve"> también es correcta, pero insuficiente por sí sola. </t>
    </r>
    <r>
      <rPr>
        <b/>
        <sz val="11"/>
        <color theme="1"/>
        <rFont val="Calibri"/>
        <family val="2"/>
        <scheme val="minor"/>
      </rPr>
      <t>C (Con el adecuado control parlamentario)</t>
    </r>
    <r>
      <rPr>
        <sz val="11"/>
        <color theme="1"/>
        <rFont val="Calibri"/>
        <family val="2"/>
        <scheme val="minor"/>
      </rPr>
      <t xml:space="preserve"> es correcta, pero incompleta al no considerar los otros requisitos necesarios.</t>
    </r>
  </si>
  <si>
    <t xml:space="preserve">Con todos los requisitos anteriores </t>
  </si>
  <si>
    <t xml:space="preserve">Con el adecuado control parlamentario </t>
  </si>
  <si>
    <t xml:space="preserve">Con la necesaria intervención judicial </t>
  </si>
  <si>
    <t xml:space="preserve">De forma individual </t>
  </si>
  <si>
    <t xml:space="preserve"> D </t>
  </si>
  <si>
    <t xml:space="preserve">La suspensión de derechos para personas deter minadas en relación con las investigaciones corres pondientes a la actuación de bandas armadas o ele mentos terroristas habrá de realizarse: </t>
  </si>
  <si>
    <t>La opción correcta es la D, dado que la Constitución Española de 1978 entró en vigor el 29 de diciembre de ese mismo año, con su publicación en el Boletín Oficial del Estado. Las opciones A, B y C son incorrectas porque refieren fechas diferentes a la oficial de entrada en vigor.</t>
  </si>
  <si>
    <t>La opción correcta es la C, ya que el Título III de la Constitución Española contiene tres capítulos, dedicados a la organización y funciones de las Cortes Generales. Las opciones A, B y D son incorrectas, ya que indican un número erróneo de capítulos.</t>
  </si>
  <si>
    <t>¿Cuántos capítulos tiene el Título III de la Constitución Española?</t>
  </si>
  <si>
    <t>La opción correcta es la A porque la soberanía nacional reside en el pueblo español, según el artículo 1.2 de la Constitución Española. Las opciones B, C y D son incorrectas porque atribuyen la soberanía a instituciones que, aunque son representantes del pueblo, no la ostentan directamente.</t>
  </si>
  <si>
    <t>En los convenios colectivos, la opción C es correcta porque la ley garantiza su fuerza vinculante. La opción A es incorrecta, pues la publicidad no es el aspecto más relevante. La opción B es incorrecta porque el ámbito no es el punto clave, y la opción D es incorrecta ya que la temporalidad no es el factor garantizado.</t>
  </si>
  <si>
    <t xml:space="preserve">Su fuerza vinculante  </t>
  </si>
  <si>
    <t xml:space="preserve">Su temporalidad </t>
  </si>
  <si>
    <t xml:space="preserve">Su ámbito </t>
  </si>
  <si>
    <t xml:space="preserve">Su publicidad </t>
  </si>
  <si>
    <t xml:space="preserve">Respecto de los convenios colectivos, la ley ga rantizará: </t>
  </si>
  <si>
    <t>(C) "Inspeccionarán y homologarán el sistema educativo" es correcta, pues los poderes públicos tienen ambas funciones. (A) "Inspeccionarán el sistema educativo" y (B) "Homologarán el sistema educativo" son incorrectas porque solo mencionan una de las dos funciones. (D) "Inspeccionarán, coordinarán y homologarán el sistema educativo" es incorrecta porque "coordinarán" no es mencionado en este contexto.</t>
  </si>
  <si>
    <t xml:space="preserve">Inspeccionarán y homologarán el sistema edu cativo </t>
  </si>
  <si>
    <t xml:space="preserve">Inspeccionarán, coordinarán y homologarán el sistema educativo </t>
  </si>
  <si>
    <t xml:space="preserve">Homologarán el sistema educativo </t>
  </si>
  <si>
    <t xml:space="preserve">Inspeccionarán el sistema educativo </t>
  </si>
  <si>
    <t xml:space="preserve">Para garantizar el cumplimiento de las leyes, los poderes públicos: </t>
  </si>
  <si>
    <t>(C) "Igualdad y progresividad" es correcta porque el sistema tributario debe ser justo y progresivo. (A) "Igualdad y equidad" y (B) "Igualdad y proporcionalidad" son incorrectas porque no incluyen el principio de progresividad. (D) "Igualdad, progresividad y proporcionalidad" es incorrecta porque la proporcionalidad no está mencionada en este contexto.</t>
  </si>
  <si>
    <t xml:space="preserve">Igualdad y progresividad </t>
  </si>
  <si>
    <t xml:space="preserve">Igualdad, progresividad y proporcionalidad </t>
  </si>
  <si>
    <t xml:space="preserve">Igualdad y proporcionalidad </t>
  </si>
  <si>
    <t xml:space="preserve">Igualdad y equidad </t>
  </si>
  <si>
    <t xml:space="preserve">Todos contribuirán al sostenimiento de los gas tos públicos mediante un sistema tributario justo ins pirado en los principios de: </t>
  </si>
  <si>
    <t>La Constitución reconoce el derecho de asociación como una libertad, lo que permite a los ciudadanos agruparse libremente sin intervención del Estado. La opción correcta es B, que identifica correctamente este derecho como una libertad, no una obligación.</t>
  </si>
  <si>
    <t xml:space="preserve">Sí, como libertad </t>
  </si>
  <si>
    <t xml:space="preserve">Sí, como obligación </t>
  </si>
  <si>
    <t xml:space="preserve">¿Reconoce la Constitución el derecho de asocia ción?: </t>
  </si>
  <si>
    <t>(C) "Sí, las asociaciones secretas y las de carácter paramilitar" es correcta porque la Constitución prohíbe explícitamente las asociaciones de ese tipo. (A) "No" es incorrecta porque no refleja la prohibición explícita. (B) "Sí, las asociaciones secretas" es incorrecta porque también se prohíben las paramilitares. (D) "Sí, las asociaciones secretas y las de carácter militar" es incorrecta ya que no menciona específicamente las de carácter paramilitar.</t>
  </si>
  <si>
    <t xml:space="preserve">Sí, las asociaciones secretas y las de carácter paramilitar </t>
  </si>
  <si>
    <t xml:space="preserve">Sí, las asociaciones secretas y las de carácter militar </t>
  </si>
  <si>
    <t xml:space="preserve">Sí, las asociaciones secretas </t>
  </si>
  <si>
    <t xml:space="preserve">¿Prohíbe la Constitución algún tipo de asociacio nes?: </t>
  </si>
  <si>
    <t>La opción correcta es la D porque el derecho a la tutela judicial efectiva no incluye el "derecho al juez subsidiario". Este término no es un componente del derecho a la tutela judicial. Las opciones A, B y C son incorrectas porque sí representan aspectos de la tutela judicial efectiva.</t>
  </si>
  <si>
    <t xml:space="preserve">El derecho al juez subsidiario.  </t>
  </si>
  <si>
    <t xml:space="preserve">El derecho a obtener una decisión por parte de los jueces y tribunales.  </t>
  </si>
  <si>
    <t xml:space="preserve">El derecho al cumplimiento de las resoluciones judiciales.  </t>
  </si>
  <si>
    <t xml:space="preserve">La libertad de acceso a jueces y tribunales.  </t>
  </si>
  <si>
    <t xml:space="preserve">¿Cuál de los siguientes derechos no se engloba en el derecho a la tutela judicial  efectiva? </t>
  </si>
  <si>
    <t>La opción correcta es la B, ya que el derecho a la salud pública no se clasifica como derecho fundamental en la Constitución Española, a diferencia de los derechos al honor, la participación en asuntos públicos y la tutela judicial efectiva.</t>
  </si>
  <si>
    <t>La opción correcta es la B porque el artículo 3.1 de la Constitución Española establece que el castellano es la lengua española oficial del Estado, y que todos los españoles tienen el deber de conocerla y el derecho a usarla. Las opciones A, C y D son incorrectas porque no coinciden con la redacción constitucional.</t>
  </si>
  <si>
    <t>La creación de partidos políticos y el ejercicio de su actividad son libres, tal como garantiza la Constitución Española para fomentar la democracia. Las opciones A, C y D son incorrectas, ya que no reflejan esta libertad, lo que hace que la opción correcta sea la B.</t>
  </si>
  <si>
    <t xml:space="preserve">Plurales </t>
  </si>
  <si>
    <t xml:space="preserve">Coercitivos </t>
  </si>
  <si>
    <t xml:space="preserve">Voluntarios </t>
  </si>
  <si>
    <t xml:space="preserve">La creación de partidos políticos y el ejercicio de su actividad son: </t>
  </si>
  <si>
    <t>En relación con el derecho de los españoles a una vivienda digna y adecuada, los poderes públicos están obligados a regular la utilización del suelo de acuerdo con el interés general para impedir la especulación, tal como se establece en la Constitución. Las opciones A, C y D son incorrectas, ya que no reflejan esta responsabilidad específica de los poderes públicos, lo que hace que la opción correcta sea la B.</t>
  </si>
  <si>
    <t xml:space="preserve">Los poderes públicos están obligados a regular la utilización del suelo de acuerdo con el interés  general para impedir la especulación.  </t>
  </si>
  <si>
    <t xml:space="preserve">La efectividad de tal derecho está en manos de los propios ciudadanos y de las empresas  constructoras.  </t>
  </si>
  <si>
    <t xml:space="preserve">La comunidad no está obligada a participar en la plusvalía que genere la acción urbanística de  los entes públicos.  </t>
  </si>
  <si>
    <t xml:space="preserve">Los poderes públicos no están obligados a realizar gestión o promoción alguna para hacerlo  efectivo.  </t>
  </si>
  <si>
    <t xml:space="preserve">En relación con el derecho de los españoles a una vivienda digna y adecuada:  </t>
  </si>
  <si>
    <r>
      <t>Contra la violación de la utilización racional de los recursos naturales, ¿se podrán establecer sanciones penales?:</t>
    </r>
    <r>
      <rPr>
        <sz val="11"/>
        <color theme="1"/>
        <rFont val="Calibri"/>
        <family val="2"/>
        <scheme val="minor"/>
      </rPr>
      <t xml:space="preserve"> La respuesta correcta es </t>
    </r>
    <r>
      <rPr>
        <b/>
        <sz val="11"/>
        <color theme="1"/>
        <rFont val="Calibri"/>
        <family val="2"/>
        <scheme val="minor"/>
      </rPr>
      <t>D (Son ciertas las contestaciones B) y C)</t>
    </r>
    <r>
      <rPr>
        <sz val="11"/>
        <color theme="1"/>
        <rFont val="Calibri"/>
        <family val="2"/>
        <scheme val="minor"/>
      </rPr>
      <t xml:space="preserve">, ya que el artículo 45 de la Constitución Española permite que se apliquen sanciones penales y administrativas, así como la obligación de reparar el daño causado, en caso de violación de la normativa sobre el uso racional de los recursos naturales. </t>
    </r>
    <r>
      <rPr>
        <b/>
        <sz val="11"/>
        <color theme="1"/>
        <rFont val="Calibri"/>
        <family val="2"/>
        <scheme val="minor"/>
      </rPr>
      <t>A (No, en ningún caso)</t>
    </r>
    <r>
      <rPr>
        <sz val="11"/>
        <color theme="1"/>
        <rFont val="Calibri"/>
        <family val="2"/>
        <scheme val="minor"/>
      </rPr>
      <t xml:space="preserve"> es incorrecta, ya que la Constitución prevé sanciones en caso de violaciones medioambientales. </t>
    </r>
    <r>
      <rPr>
        <b/>
        <sz val="11"/>
        <color theme="1"/>
        <rFont val="Calibri"/>
        <family val="2"/>
        <scheme val="minor"/>
      </rPr>
      <t>B (Sí, y también sanciones administrativas)</t>
    </r>
    <r>
      <rPr>
        <sz val="11"/>
        <color theme="1"/>
        <rFont val="Calibri"/>
        <family val="2"/>
        <scheme val="minor"/>
      </rPr>
      <t xml:space="preserve"> es correcta, pero incompleta al no incluir la reparación del daño. </t>
    </r>
    <r>
      <rPr>
        <b/>
        <sz val="11"/>
        <color theme="1"/>
        <rFont val="Calibri"/>
        <family val="2"/>
        <scheme val="minor"/>
      </rPr>
      <t>C (Sí, y también la obligación de reparar el daño causado)</t>
    </r>
    <r>
      <rPr>
        <sz val="11"/>
        <color theme="1"/>
        <rFont val="Calibri"/>
        <family val="2"/>
        <scheme val="minor"/>
      </rPr>
      <t xml:space="preserve"> también es correcta, pero no incluye las sanciones administrativas. La respuesta </t>
    </r>
    <r>
      <rPr>
        <b/>
        <sz val="11"/>
        <color theme="1"/>
        <rFont val="Calibri"/>
        <family val="2"/>
        <scheme val="minor"/>
      </rPr>
      <t>D</t>
    </r>
    <r>
      <rPr>
        <sz val="11"/>
        <color theme="1"/>
        <rFont val="Calibri"/>
        <family val="2"/>
        <scheme val="minor"/>
      </rPr>
      <t xml:space="preserve"> es la opción más completa, pues abarca tanto las sanciones penales y administrativas como la obligación de reparación.</t>
    </r>
  </si>
  <si>
    <t xml:space="preserve">Son ciertas las contestaciones B) y C) </t>
  </si>
  <si>
    <t xml:space="preserve">Sí, y también la obligación de reparar el daño causado </t>
  </si>
  <si>
    <t xml:space="preserve">Sí, y también sanciones administrativas </t>
  </si>
  <si>
    <t xml:space="preserve">Contra la violación de la utilización racional de los recursos naturales, ¿se podrán establecer sancio nes penales?: </t>
  </si>
  <si>
    <t>Un español de origen no podrá ser privado de su nacionalidad, incluso si adquiere otra nacionalidad, salvo en los casos previstos por la ley. La opción B es correcta ya que refleja la protección de la nacionalidad española para quienes la adquieren por origen. Las opciones A, C y D no corresponden con la normativa constitucional.</t>
  </si>
  <si>
    <t xml:space="preserve">Solamente si adquiere la de otro país </t>
  </si>
  <si>
    <t xml:space="preserve">Sí, temporalmente </t>
  </si>
  <si>
    <t xml:space="preserve">Un español de origen, ¿podrá ser privado de su nacionalidad?: </t>
  </si>
  <si>
    <t>La opción correcta es la C porque el Poder Judicial está regulado en el Título VI de la Constitución Española. Las opciones A, B y D son incorrectas, ya que no corresponden a la ubicación del Poder Judicial en la Constitución.</t>
  </si>
  <si>
    <t xml:space="preserve">En el Título VI.  </t>
  </si>
  <si>
    <t xml:space="preserve">En el Título VII.  </t>
  </si>
  <si>
    <t xml:space="preserve">En el Título IV.  </t>
  </si>
  <si>
    <t xml:space="preserve">En el Título V.  </t>
  </si>
  <si>
    <t xml:space="preserve">¿En qué Título de la Constitución española de 1978 encontramos regulado el Poder  Judicial? </t>
  </si>
  <si>
    <t>(D) "Todas las contestaciones anteriores son ciertas" es correcta ya que todas son derechos en materia de tutela judicial. (A) "Al Juez ordinario predeterminado por la ley", (B) "A la defensa", y (C) "A la asistencia de letrado" son incompletas porque no incluyen todos los derechos.</t>
  </si>
  <si>
    <t xml:space="preserve">A la asistencia de letrado </t>
  </si>
  <si>
    <t xml:space="preserve">A la defensa </t>
  </si>
  <si>
    <t xml:space="preserve">Al Juez ordinario predeterminado por la ley </t>
  </si>
  <si>
    <r>
      <t>Los poderes públicos garantizarán la conservación y promoverán el enriquecimiento del patrimonio:</t>
    </r>
    <r>
      <rPr>
        <sz val="11"/>
        <color theme="1"/>
        <rFont val="Calibri"/>
        <family val="2"/>
        <scheme val="minor"/>
      </rPr>
      <t xml:space="preserve"> La respuesta correcta es </t>
    </r>
    <r>
      <rPr>
        <b/>
        <sz val="11"/>
        <color theme="1"/>
        <rFont val="Calibri"/>
        <family val="2"/>
        <scheme val="minor"/>
      </rPr>
      <t>C (Histórico, cultural y artístico de los pueblos de España)</t>
    </r>
    <r>
      <rPr>
        <sz val="11"/>
        <color theme="1"/>
        <rFont val="Calibri"/>
        <family val="2"/>
        <scheme val="minor"/>
      </rPr>
      <t xml:space="preserve">, de acuerdo con el artículo 46 de la Constitución Española, que establece la protección del patrimonio histórico, cultural y artístico de España. </t>
    </r>
    <r>
      <rPr>
        <b/>
        <sz val="11"/>
        <color theme="1"/>
        <rFont val="Calibri"/>
        <family val="2"/>
        <scheme val="minor"/>
      </rPr>
      <t>A (Histórico de los pueblos de España)</t>
    </r>
    <r>
      <rPr>
        <sz val="11"/>
        <color theme="1"/>
        <rFont val="Calibri"/>
        <family val="2"/>
        <scheme val="minor"/>
      </rPr>
      <t xml:space="preserve"> es incorrecta, ya que es demasiado limitada al no incluir los aspectos cultural y artístico. </t>
    </r>
    <r>
      <rPr>
        <b/>
        <sz val="11"/>
        <color theme="1"/>
        <rFont val="Calibri"/>
        <family val="2"/>
        <scheme val="minor"/>
      </rPr>
      <t>B (Histórico y cultural de los pueblos de España)</t>
    </r>
    <r>
      <rPr>
        <sz val="11"/>
        <color theme="1"/>
        <rFont val="Calibri"/>
        <family val="2"/>
        <scheme val="minor"/>
      </rPr>
      <t xml:space="preserve"> es incorrecta porque falta la mención al patrimonio artístico. </t>
    </r>
    <r>
      <rPr>
        <b/>
        <sz val="11"/>
        <color theme="1"/>
        <rFont val="Calibri"/>
        <family val="2"/>
        <scheme val="minor"/>
      </rPr>
      <t>D (Histórico, cultural, artístico y folclórico de los pueblos de España)</t>
    </r>
    <r>
      <rPr>
        <sz val="11"/>
        <color theme="1"/>
        <rFont val="Calibri"/>
        <family val="2"/>
        <scheme val="minor"/>
      </rPr>
      <t xml:space="preserve"> es incorrecta, ya que la Constitución no menciona específicamente el patrimonio folclórico en este artículo.</t>
    </r>
  </si>
  <si>
    <t xml:space="preserve">Histórico, cultural y artístico de los pueblos de España </t>
  </si>
  <si>
    <t xml:space="preserve">Histórico, cultural, artístico y folclórico de los pueblos de España </t>
  </si>
  <si>
    <t xml:space="preserve">Histórico y cultural de los pueblos de España </t>
  </si>
  <si>
    <t xml:space="preserve">Histórico de los pueblos de España </t>
  </si>
  <si>
    <t xml:space="preserve">Los poderes públicos garantizarán la conserva ción y promoverán el enriquecimiento del patrimonio: </t>
  </si>
  <si>
    <t>La opción correcta es la B porque la Constitución Española excluye los delitos políticos de la extradición. Las opciones A, C y D son incorrectas porque incluyen delitos que no están excluidos de la extradición.</t>
  </si>
  <si>
    <t xml:space="preserve">Los delitos políticos.  </t>
  </si>
  <si>
    <t xml:space="preserve">Los delitos sociales, pero no los políticos.  </t>
  </si>
  <si>
    <t xml:space="preserve">Los delitos sociales y políticos.  </t>
  </si>
  <si>
    <t xml:space="preserve">Los delitos de terrorismo.  </t>
  </si>
  <si>
    <t xml:space="preserve">¿Qué tipo de delitos están excluidos de la extradición? </t>
  </si>
  <si>
    <t>La opción correcta es la A porque la Constitución Española establece que no se puede obligar a nadie a declarar sobre su ideología en ningún caso. Las opciones B, C y D son incorrectas, ya que imponen excepciones no contempladas.</t>
  </si>
  <si>
    <t xml:space="preserve">En cualquier caso.  </t>
  </si>
  <si>
    <t xml:space="preserve">En casos de riesgo grave de la seguridad ciudadana.  </t>
  </si>
  <si>
    <t xml:space="preserve">En caso de ciudadanos extranjeros.  </t>
  </si>
  <si>
    <t xml:space="preserve">¿En qué casos se puede obligar a un ciudadano a declarar sobre su ideología? </t>
  </si>
  <si>
    <t>La opción correcta es la B porque, según el artículo 1.2 de la Constitución Española, la soberanía nacional reside en el pueblo español. Las opciones A, C y D son incorrectas porque asignan la soberanía a entidades distintas de las establecidas en el artículo.</t>
  </si>
  <si>
    <t xml:space="preserve">En el pueblo español.  </t>
  </si>
  <si>
    <t xml:space="preserve">En las distintas partes que forman el Estado español.  </t>
  </si>
  <si>
    <t xml:space="preserve">En el Jefe del Estado y en el pueblo español.  </t>
  </si>
  <si>
    <t xml:space="preserve">En las Cortes Generales.  </t>
  </si>
  <si>
    <t xml:space="preserve">¿Dónde reside la soberanía nacional a tenor del contenido del art.1.2. de la Constitución  española de 1978? </t>
  </si>
  <si>
    <t>La opción correcta es la A porque el artículo 39 de la Constitución Española establece que los poderes públicos asegurarán la protección integral de los hijos con independencia de su filiación. Las opciones B, C y D son incorrectas al introducir limitaciones no establecidas en el artículo.</t>
  </si>
  <si>
    <t>La opción correcta es la C, dado que el artículo 14 de la Constitución Española reconoce el derecho a la igualdad como uno de los principios fundamentales. Las opciones A, B y D son incorrectas porque no corresponden con el artículo que trata específicamente la igualdad.</t>
  </si>
  <si>
    <t>La opción correcta es la A porque el artículo 10 de la Constitución Española dispone que las normas relativas a los derechos fundamentales se interpretarán conforme a la Declaración Universal de Derechos Humanos. Las opciones B, C y D son incorrectas, ya que no incluyen esta referencia específica a la Declaración.</t>
  </si>
  <si>
    <t>se interpretan conforme a La Declaración Universal de los derechos humanos,</t>
  </si>
  <si>
    <t>en las disposiciones contenidas en el Código Civil</t>
  </si>
  <si>
    <t>la declaración de los derechos de la Organización Internacional del Trabajo</t>
  </si>
  <si>
    <t>los tratados europeos ,</t>
  </si>
  <si>
    <t>según el artículo 10 de la Constitución las normas relativas a los derechos fundamentales</t>
  </si>
  <si>
    <r>
      <t>Respecto de los trabajadores españoles en el extranjero, el Estado velará especialmente por la salvaguardia de sus derechos:</t>
    </r>
    <r>
      <rPr>
        <sz val="11"/>
        <color theme="1"/>
        <rFont val="Calibri"/>
        <family val="2"/>
        <scheme val="minor"/>
      </rPr>
      <t xml:space="preserve"> La respuesta correcta es </t>
    </r>
    <r>
      <rPr>
        <b/>
        <sz val="11"/>
        <color theme="1"/>
        <rFont val="Calibri"/>
        <family val="2"/>
        <scheme val="minor"/>
      </rPr>
      <t>C (Económicos y sociales)</t>
    </r>
    <r>
      <rPr>
        <sz val="11"/>
        <color theme="1"/>
        <rFont val="Calibri"/>
        <family val="2"/>
        <scheme val="minor"/>
      </rPr>
      <t xml:space="preserve">, como se establece en el artículo 42 de la Constitución Española, que menciona explícitamente los derechos económicos y sociales de los trabajadores españoles en el extranjero. </t>
    </r>
    <r>
      <rPr>
        <b/>
        <sz val="11"/>
        <color theme="1"/>
        <rFont val="Calibri"/>
        <family val="2"/>
        <scheme val="minor"/>
      </rPr>
      <t>A (Económicos)</t>
    </r>
    <r>
      <rPr>
        <sz val="11"/>
        <color theme="1"/>
        <rFont val="Calibri"/>
        <family val="2"/>
        <scheme val="minor"/>
      </rPr>
      <t xml:space="preserve"> es incorrecta, ya que, aunque los derechos económicos son importantes, la Constitución incluye también los derechos sociales. </t>
    </r>
    <r>
      <rPr>
        <b/>
        <sz val="11"/>
        <color theme="1"/>
        <rFont val="Calibri"/>
        <family val="2"/>
        <scheme val="minor"/>
      </rPr>
      <t>B (Sociales)</t>
    </r>
    <r>
      <rPr>
        <sz val="11"/>
        <color theme="1"/>
        <rFont val="Calibri"/>
        <family val="2"/>
        <scheme val="minor"/>
      </rPr>
      <t xml:space="preserve"> es incorrecta, porque el Estado debe velar tanto por los derechos sociales como por los económicos. </t>
    </r>
    <r>
      <rPr>
        <b/>
        <sz val="11"/>
        <color theme="1"/>
        <rFont val="Calibri"/>
        <family val="2"/>
        <scheme val="minor"/>
      </rPr>
      <t>D (Políticos)</t>
    </r>
    <r>
      <rPr>
        <sz val="11"/>
        <color theme="1"/>
        <rFont val="Calibri"/>
        <family val="2"/>
        <scheme val="minor"/>
      </rPr>
      <t xml:space="preserve"> es incorrecta, ya que los derechos políticos no se mencionan en este contexto específico.</t>
    </r>
  </si>
  <si>
    <t xml:space="preserve">Económicos y sociales </t>
  </si>
  <si>
    <t xml:space="preserve">Económicos </t>
  </si>
  <si>
    <t xml:space="preserve">Respecto de los trabajadores españoles en el extranjero, el Estado velará especialmente por la sal vaguardia de sus derechos: </t>
  </si>
  <si>
    <r>
      <t>Respecto de la familia, los poderes públicos asegurarán su protección:</t>
    </r>
    <r>
      <rPr>
        <sz val="11"/>
        <color theme="1"/>
        <rFont val="Calibri"/>
        <family val="2"/>
        <scheme val="minor"/>
      </rPr>
      <t xml:space="preserve"> La respuesta correcta es </t>
    </r>
    <r>
      <rPr>
        <b/>
        <sz val="11"/>
        <color theme="1"/>
        <rFont val="Calibri"/>
        <family val="2"/>
        <scheme val="minor"/>
      </rPr>
      <t>C (Social, económica y jurídica)</t>
    </r>
    <r>
      <rPr>
        <sz val="11"/>
        <color theme="1"/>
        <rFont val="Calibri"/>
        <family val="2"/>
        <scheme val="minor"/>
      </rPr>
      <t xml:space="preserve">, según el artículo 39 de la Constitución Española, que garantiza la protección de la familia en estos tres ámbitos, proporcionando un respaldo integral. </t>
    </r>
    <r>
      <rPr>
        <b/>
        <sz val="11"/>
        <color theme="1"/>
        <rFont val="Calibri"/>
        <family val="2"/>
        <scheme val="minor"/>
      </rPr>
      <t>A (Social)</t>
    </r>
    <r>
      <rPr>
        <sz val="11"/>
        <color theme="1"/>
        <rFont val="Calibri"/>
        <family val="2"/>
        <scheme val="minor"/>
      </rPr>
      <t xml:space="preserve"> es incorrecta, ya que la protección se extiende más allá del ámbito social. </t>
    </r>
    <r>
      <rPr>
        <b/>
        <sz val="11"/>
        <color theme="1"/>
        <rFont val="Calibri"/>
        <family val="2"/>
        <scheme val="minor"/>
      </rPr>
      <t>B (Social y económica)</t>
    </r>
    <r>
      <rPr>
        <sz val="11"/>
        <color theme="1"/>
        <rFont val="Calibri"/>
        <family val="2"/>
        <scheme val="minor"/>
      </rPr>
      <t xml:space="preserve"> es incorrecta, ya que omite el componente jurídico, que es fundamental para la protección completa de la familia. </t>
    </r>
    <r>
      <rPr>
        <b/>
        <sz val="11"/>
        <color theme="1"/>
        <rFont val="Calibri"/>
        <family val="2"/>
        <scheme val="minor"/>
      </rPr>
      <t>D (Social, económica, administrativa y jurídica)</t>
    </r>
    <r>
      <rPr>
        <sz val="11"/>
        <color theme="1"/>
        <rFont val="Calibri"/>
        <family val="2"/>
        <scheme val="minor"/>
      </rPr>
      <t xml:space="preserve"> es incorrecta, ya que la Constitución no menciona la protección administrativa en este contexto específico.</t>
    </r>
  </si>
  <si>
    <t xml:space="preserve">Social, económica y jurídica </t>
  </si>
  <si>
    <t>Social, económica, administrativa y jurídica</t>
  </si>
  <si>
    <t xml:space="preserve">Social y económica </t>
  </si>
  <si>
    <t xml:space="preserve">Social </t>
  </si>
  <si>
    <t xml:space="preserve">Respecto de la familia, los poderes públicos asegurarán su protección: </t>
  </si>
  <si>
    <r>
      <t>Según el artículo 18.2 de la Constitución Española, el domicilio es inviolable. Ninguna entrada o registro podrá hacerse en él:</t>
    </r>
    <r>
      <rPr>
        <sz val="11"/>
        <color theme="1"/>
        <rFont val="Calibri"/>
        <family val="2"/>
        <scheme val="minor"/>
      </rPr>
      <t xml:space="preserve"> La respuesta correcta es </t>
    </r>
    <r>
      <rPr>
        <b/>
        <sz val="11"/>
        <color theme="1"/>
        <rFont val="Calibri"/>
        <family val="2"/>
        <scheme val="minor"/>
      </rPr>
      <t>A (Sin consentimiento del titular o resolución judicial, salvo en caso de flagrante delito)</t>
    </r>
    <r>
      <rPr>
        <sz val="11"/>
        <color theme="1"/>
        <rFont val="Calibri"/>
        <family val="2"/>
        <scheme val="minor"/>
      </rPr>
      <t xml:space="preserve">, como establece el artículo 18.2 de la Constitución Española, que protege la inviolabilidad del domicilio y permite la entrada o registro solo con autorización judicial o en caso de flagrante delito. </t>
    </r>
    <r>
      <rPr>
        <b/>
        <sz val="11"/>
        <color theme="1"/>
        <rFont val="Calibri"/>
        <family val="2"/>
        <scheme val="minor"/>
      </rPr>
      <t>B (Sin consentimiento del Ministerio Fiscal, en todos los casos)</t>
    </r>
    <r>
      <rPr>
        <sz val="11"/>
        <color theme="1"/>
        <rFont val="Calibri"/>
        <family val="2"/>
        <scheme val="minor"/>
      </rPr>
      <t xml:space="preserve"> es incorrecta, ya que no es el Ministerio Fiscal quien autoriza estas acciones, sino un juez. </t>
    </r>
    <r>
      <rPr>
        <b/>
        <sz val="11"/>
        <color theme="1"/>
        <rFont val="Calibri"/>
        <family val="2"/>
        <scheme val="minor"/>
      </rPr>
      <t>C (Sin consentimiento del titular, en todos los casos)</t>
    </r>
    <r>
      <rPr>
        <sz val="11"/>
        <color theme="1"/>
        <rFont val="Calibri"/>
        <family val="2"/>
        <scheme val="minor"/>
      </rPr>
      <t xml:space="preserve"> es incorrecta, ya que se permite la entrada sin el consentimiento del titular en casos de flagrante delito o con autorización judicial. </t>
    </r>
    <r>
      <rPr>
        <b/>
        <sz val="11"/>
        <color theme="1"/>
        <rFont val="Calibri"/>
        <family val="2"/>
        <scheme val="minor"/>
      </rPr>
      <t>D (Sin resolución judicial motivada, en todos los casos)</t>
    </r>
    <r>
      <rPr>
        <sz val="11"/>
        <color theme="1"/>
        <rFont val="Calibri"/>
        <family val="2"/>
        <scheme val="minor"/>
      </rPr>
      <t xml:space="preserve"> es incorrecta, ya que no se requiere resolución judicial en caso de flagrante delito.</t>
    </r>
  </si>
  <si>
    <t xml:space="preserve">Sin consentimiento del titular o resolución judicial, salvo en caso de flagrante  delito.  </t>
  </si>
  <si>
    <t>Sin resolución judicial motivada, en todos los casos.</t>
  </si>
  <si>
    <t xml:space="preserve">Sin consentimiento del titular, en todos los casos.  </t>
  </si>
  <si>
    <t xml:space="preserve">Sin consentimiento del ministerio fiscal, en todos los casos. </t>
  </si>
  <si>
    <t xml:space="preserve"> Según el artículo 18.2 de la Constitución Española, el domicilio es inviolable. Ninguna  entrada o registro podrá hacerse en él: </t>
  </si>
  <si>
    <t>La opción correcta es la A porque, en ciertos casos, el derecho a participar en asuntos públicos puede ser extendido a ciudadanos extranjeros en las elecciones municipales, pero solo para el sufragio activo o pasivo cuando existe un acuerdo de reciprocidad. Las opciones B, C y D son incorrectas porque limitan o excluyen incorrectamente el derecho de participación.</t>
  </si>
  <si>
    <t xml:space="preserve">Podrá corresponder a los ciudadanos extranjeros, tanto para el sufragio activo como para el  pasivo en las elecciones municipales  </t>
  </si>
  <si>
    <t xml:space="preserve">Nunca puede corresponder a los extranjeros.  </t>
  </si>
  <si>
    <t xml:space="preserve">Podrá corresponder a los ciudadanos extranjeros, pero sólo para el derecho de sufragio activo en  las elecciones municipales.  </t>
  </si>
  <si>
    <t xml:space="preserve">Sólo corresponde a los ciudadanos españoles.  </t>
  </si>
  <si>
    <t xml:space="preserve">El derecho a participar en los asuntos públicos:  </t>
  </si>
  <si>
    <t>La opción correcta es la D porque el mandato del Presidente del Tribunal Constitucional es de tres años. Las opciones A, B y C no reflejan la duración exacta del mandato.</t>
  </si>
  <si>
    <t xml:space="preserve">Tres años.  </t>
  </si>
  <si>
    <t xml:space="preserve">Seis años. </t>
  </si>
  <si>
    <t xml:space="preserve">Cinco años.  </t>
  </si>
  <si>
    <t xml:space="preserve">¿Cuál es el mandato del Presidente del Tribunal Constitucional? a) Dos años.  </t>
  </si>
  <si>
    <t>La opción correcta es la C porque el mandato del Defensor del Pueblo es de cinco años, según la ley. Las opciones A, B y D son incorrectas porque no corresponden con la duración exacta del mandato.</t>
  </si>
  <si>
    <t xml:space="preserve">Dos años.  </t>
  </si>
  <si>
    <t xml:space="preserve">Cuatro años.  </t>
  </si>
  <si>
    <t xml:space="preserve">¿Cuánto dura el mandato del Defensor del Pueblo? </t>
  </si>
  <si>
    <t>La respuesta correcta es la C. Los derechos y deberes fundamentales están regulados en el Capítulo Segundo del Título I de la Constitución Española, que se dedica exclusivamente a establecer y proteger estos derechos. Las opciones A, B y D son incorrectas porque no coinciden con la ubicación exacta de estos derechos en la Constitución.</t>
  </si>
  <si>
    <t>La opción correcta es la A porque el artículo 1.3 de la Constitución Española establece que la forma política del Estado español es la Monarquía Parlamentaria. Las opciones B, C y D son incorrectas, ya que no reflejan la estructura política definida en la Constitución.</t>
  </si>
  <si>
    <t>La respuesta correcta es la B, ya que la Constitución Española adopta la forma de Monarquía Parlamentaria como sistema político, lo cual se establece en el artículo 1.3. Las opciones A, C y D son incorrectas porque describen formas de gobierno o conceptos ajenos a la estructura política definida en la Constitución.</t>
  </si>
  <si>
    <t>la administración territorial efectiva</t>
  </si>
  <si>
    <t>El estado federal</t>
  </si>
  <si>
    <t>La opción correcta es la B porque el artículo 55 de la Constitución Española permite la suspensión de algunos derechos fundamentales y libertades públicas en situaciones excepcionales, incluyendo los artículos 17, 18, 19, 20, 21 y 28 en ciertos apartados. Las opciones A, C y D son incorrectas porque no reflejan los artículos o condiciones de suspensión con exactitud.</t>
  </si>
  <si>
    <t>La opción correcta es la B, ya que, entre los principios rectores de la política social y económica según la Constitución Española, figuran el acceso a la cultura, el derecho al disfrute de un medio ambiente adecuado, el régimen público de seguridad social y la protección social, económica y jurídica de la familia. La opción C también sería correcta al incluir los derechos económicos y sociales de los trabajadores españoles en el extranjero y la promoción de la salud, pero la opción B es la que mejor resume los principios rectores. Las opciones A y D son incorrectas porque no contienen una descripción exacta de los principios indicados.</t>
  </si>
  <si>
    <t>La opción correcta es la A, porque, conforme al artículo 53.2, la tutela de derechos como los reconocidos en el artículo 14 y la Sección Primera del Capítulo Segundo del Título I puede llevarse a cabo mediante recurso de amparo por cualquier ciudadano en un procedimiento basado en principios de preferencia y sumariedad. Las opciones B, C y D son incorrectas, ya que no reflejan el mecanismo de protección correcto de los derechos mencionados.</t>
  </si>
  <si>
    <t>La opción correcta es la B, puesto que las Cortes Generales aprobaron la Constitución el 31 de octubre de 1978, como parte del proceso que culminaría en su ratificación por referéndum. Las opciones A, C y D son incorrectas ya que no corresponden con la fecha exacta de aprobación en las Cortes.</t>
  </si>
  <si>
    <t>31 de octubre de 1978</t>
  </si>
  <si>
    <t>6 de diciembre de 1978</t>
  </si>
  <si>
    <t>28 de diciembre de 1978</t>
  </si>
  <si>
    <t>29 de diciembre de 1978</t>
  </si>
  <si>
    <t>las Cortes generales aprobaron la Constitución Española el día</t>
  </si>
  <si>
    <r>
      <t>Los niños gozarán de la protección prevista en:</t>
    </r>
    <r>
      <rPr>
        <sz val="11"/>
        <color theme="1"/>
        <rFont val="Calibri"/>
        <family val="2"/>
        <scheme val="minor"/>
      </rPr>
      <t xml:space="preserve"> La respuesta correcta es </t>
    </r>
    <r>
      <rPr>
        <b/>
        <sz val="11"/>
        <color theme="1"/>
        <rFont val="Calibri"/>
        <family val="2"/>
        <scheme val="minor"/>
      </rPr>
      <t>B (Los acuerdos internacionales que velan por sus derechos)</t>
    </r>
    <r>
      <rPr>
        <sz val="11"/>
        <color theme="1"/>
        <rFont val="Calibri"/>
        <family val="2"/>
        <scheme val="minor"/>
      </rPr>
      <t xml:space="preserve">, ya que la Constitución Española, en el artículo 39, dispone que los niños están protegidos bajo los acuerdos internacionales que España ha suscrito y que salvaguardan sus derechos. </t>
    </r>
    <r>
      <rPr>
        <b/>
        <sz val="11"/>
        <color theme="1"/>
        <rFont val="Calibri"/>
        <family val="2"/>
        <scheme val="minor"/>
      </rPr>
      <t>A (Las leyes)</t>
    </r>
    <r>
      <rPr>
        <sz val="11"/>
        <color theme="1"/>
        <rFont val="Calibri"/>
        <family val="2"/>
        <scheme val="minor"/>
      </rPr>
      <t xml:space="preserve"> es incorrecta, porque aunque las leyes nacionales también ofrecen protección, la Constitución hace referencia explícita a acuerdos internacionales. </t>
    </r>
    <r>
      <rPr>
        <b/>
        <sz val="11"/>
        <color theme="1"/>
        <rFont val="Calibri"/>
        <family val="2"/>
        <scheme val="minor"/>
      </rPr>
      <t>C (Los acuerdos internacionales ratificados por España)</t>
    </r>
    <r>
      <rPr>
        <sz val="11"/>
        <color theme="1"/>
        <rFont val="Calibri"/>
        <family val="2"/>
        <scheme val="minor"/>
      </rPr>
      <t xml:space="preserve"> es incorrecta, pues no todos los acuerdos ratificados están específicamente destinados a la protección infantil. </t>
    </r>
    <r>
      <rPr>
        <b/>
        <sz val="11"/>
        <color theme="1"/>
        <rFont val="Calibri"/>
        <family val="2"/>
        <scheme val="minor"/>
      </rPr>
      <t>D (La Constitución)</t>
    </r>
    <r>
      <rPr>
        <sz val="11"/>
        <color theme="1"/>
        <rFont val="Calibri"/>
        <family val="2"/>
        <scheme val="minor"/>
      </rPr>
      <t xml:space="preserve"> es incorrecta, aunque la Constitución garantiza derechos, en este caso se menciona específicamente la protección a través de acuerdos internacionales.</t>
    </r>
  </si>
  <si>
    <t xml:space="preserve">Los acuerdos internacionales que velan por sus derechos </t>
  </si>
  <si>
    <t xml:space="preserve">Los acuerdos internacionales ratificados por Es paña </t>
  </si>
  <si>
    <t xml:space="preserve">Las leyes </t>
  </si>
  <si>
    <t xml:space="preserve">Los niños gozarán de la protección prevista en: </t>
  </si>
  <si>
    <t>La opción correcta es la A porque el Capítulo II del Título I consta de dos secciones: una dedicada a los derechos fundamentales y otra a los derechos y libertades. Las opciones B, C y D son incorrectas porque no coinciden con la división estructural.</t>
  </si>
  <si>
    <t xml:space="preserve">De dos.  </t>
  </si>
  <si>
    <t xml:space="preserve">De cuatro.  </t>
  </si>
  <si>
    <t xml:space="preserve">De ninguno.  </t>
  </si>
  <si>
    <t xml:space="preserve">De tres.  </t>
  </si>
  <si>
    <t xml:space="preserve">¿De cuántas secciones consta el Capítulo II del Título I? </t>
  </si>
  <si>
    <t>La opción correcta es la B porque, según el artículo 6 de la Constitución Española, los partidos políticos son los que concurren a la formación y manifestación de la voluntad popular y son considerados como instrumentos fundamentales para la participación política. Las opciones A, C y D son incorrectas porque incluyen otras instituciones o actores que no se mencionan específicamente con este rol en el artículo.</t>
  </si>
  <si>
    <r>
      <t>Respecto del ocio, los poderes públicos facilitarán:</t>
    </r>
    <r>
      <rPr>
        <sz val="11"/>
        <color theme="1"/>
        <rFont val="Calibri"/>
        <family val="2"/>
        <scheme val="minor"/>
      </rPr>
      <t xml:space="preserve"> La respuesta correcta es </t>
    </r>
    <r>
      <rPr>
        <b/>
        <sz val="11"/>
        <color theme="1"/>
        <rFont val="Calibri"/>
        <family val="2"/>
        <scheme val="minor"/>
      </rPr>
      <t>A (Su adecuada utilización)</t>
    </r>
    <r>
      <rPr>
        <sz val="11"/>
        <color theme="1"/>
        <rFont val="Calibri"/>
        <family val="2"/>
        <scheme val="minor"/>
      </rPr>
      <t xml:space="preserve">, según el artículo 43 de la Constitución Española, que establece que los poderes públicos deben promover una utilización adecuada del ocio para mejorar la calidad de vida de los ciudadanos. </t>
    </r>
    <r>
      <rPr>
        <b/>
        <sz val="11"/>
        <color theme="1"/>
        <rFont val="Calibri"/>
        <family val="2"/>
        <scheme val="minor"/>
      </rPr>
      <t>B (Su adecuada distribución)</t>
    </r>
    <r>
      <rPr>
        <sz val="11"/>
        <color theme="1"/>
        <rFont val="Calibri"/>
        <family val="2"/>
        <scheme val="minor"/>
      </rPr>
      <t xml:space="preserve"> es incorrecta, ya que la Constitución no menciona una distribución específica del ocio. </t>
    </r>
    <r>
      <rPr>
        <b/>
        <sz val="11"/>
        <color theme="1"/>
        <rFont val="Calibri"/>
        <family val="2"/>
        <scheme val="minor"/>
      </rPr>
      <t>C (Su adecuada disfrute)</t>
    </r>
    <r>
      <rPr>
        <sz val="11"/>
        <color theme="1"/>
        <rFont val="Calibri"/>
        <family val="2"/>
        <scheme val="minor"/>
      </rPr>
      <t xml:space="preserve"> es incorrecta, ya que el término "disfrute" no es el enfoque principal mencionado en la Constitución. </t>
    </r>
    <r>
      <rPr>
        <b/>
        <sz val="11"/>
        <color theme="1"/>
        <rFont val="Calibri"/>
        <family val="2"/>
        <scheme val="minor"/>
      </rPr>
      <t>D (Su adecuada promoción)</t>
    </r>
    <r>
      <rPr>
        <sz val="11"/>
        <color theme="1"/>
        <rFont val="Calibri"/>
        <family val="2"/>
        <scheme val="minor"/>
      </rPr>
      <t xml:space="preserve"> es incorrecta, pues, aunque el ocio es promovido, la Constitución enfatiza la "utilización adecuada" como el objetivo primordial.</t>
    </r>
  </si>
  <si>
    <t xml:space="preserve">Su adecuada utilización </t>
  </si>
  <si>
    <t xml:space="preserve">Su adecuada promoción </t>
  </si>
  <si>
    <t xml:space="preserve">Su adecuado disfrute </t>
  </si>
  <si>
    <t xml:space="preserve">Su adecuada distribución </t>
  </si>
  <si>
    <t xml:space="preserve">Respecto del ocio, los poderes públicos facilita rán: </t>
  </si>
  <si>
    <t>La opción correcta es la D porque el derecho a un régimen público de Seguridad Social no es considerado un derecho fundamental en la Constitución Española. En cambio, los derechos a la vida e integridad física y moral, a la producción y creación literaria, y a la educación sí tienen una protección especial como derechos fundamentales.</t>
  </si>
  <si>
    <r>
      <t>Los atentados contra el patrimonio de los pueblos de España se sancionará mediante:</t>
    </r>
    <r>
      <rPr>
        <sz val="11"/>
        <color theme="1"/>
        <rFont val="Calibri"/>
        <family val="2"/>
        <scheme val="minor"/>
      </rPr>
      <t xml:space="preserve"> La respuesta correcta es </t>
    </r>
    <r>
      <rPr>
        <b/>
        <sz val="11"/>
        <color theme="1"/>
        <rFont val="Calibri"/>
        <family val="2"/>
        <scheme val="minor"/>
      </rPr>
      <t>C (La ley penal)</t>
    </r>
    <r>
      <rPr>
        <sz val="11"/>
        <color theme="1"/>
        <rFont val="Calibri"/>
        <family val="2"/>
        <scheme val="minor"/>
      </rPr>
      <t xml:space="preserve">, pues el artículo 46 de la Constitución Española indica que los atentados contra el patrimonio histórico, cultural y artístico se sancionarán de acuerdo con la ley penal, resaltando la importancia de este patrimonio y su protección judicial. </t>
    </r>
    <r>
      <rPr>
        <b/>
        <sz val="11"/>
        <color theme="1"/>
        <rFont val="Calibri"/>
        <family val="2"/>
        <scheme val="minor"/>
      </rPr>
      <t>A (Multas)</t>
    </r>
    <r>
      <rPr>
        <sz val="11"/>
        <color theme="1"/>
        <rFont val="Calibri"/>
        <family val="2"/>
        <scheme val="minor"/>
      </rPr>
      <t xml:space="preserve"> es incorrecta, ya que aunque puede haber sanciones económicas, la ley penal es el mecanismo principal de sanción. </t>
    </r>
    <r>
      <rPr>
        <b/>
        <sz val="11"/>
        <color theme="1"/>
        <rFont val="Calibri"/>
        <family val="2"/>
        <scheme val="minor"/>
      </rPr>
      <t>B (Una ley especial)</t>
    </r>
    <r>
      <rPr>
        <sz val="11"/>
        <color theme="1"/>
        <rFont val="Calibri"/>
        <family val="2"/>
        <scheme val="minor"/>
      </rPr>
      <t xml:space="preserve"> es incorrecta, ya que no se requiere una ley específica para estos atentados, sino que están integrados en la ley penal general. </t>
    </r>
    <r>
      <rPr>
        <b/>
        <sz val="11"/>
        <color theme="1"/>
        <rFont val="Calibri"/>
        <family val="2"/>
        <scheme val="minor"/>
      </rPr>
      <t>D (Multas coercitivas)</t>
    </r>
    <r>
      <rPr>
        <sz val="11"/>
        <color theme="1"/>
        <rFont val="Calibri"/>
        <family val="2"/>
        <scheme val="minor"/>
      </rPr>
      <t xml:space="preserve"> es incorrecta, ya que no es el principal medio de sanción en estos casos según la Constitución.</t>
    </r>
  </si>
  <si>
    <t xml:space="preserve">La ley penal </t>
  </si>
  <si>
    <t xml:space="preserve">Multas coercitivas </t>
  </si>
  <si>
    <t xml:space="preserve">Una ley especial </t>
  </si>
  <si>
    <t xml:space="preserve">Multas </t>
  </si>
  <si>
    <t xml:space="preserve">Los atentados contra el patrimonio de los pue blos de España se sancionará mediante: </t>
  </si>
  <si>
    <t>(C) "Obligatoria y gratuita" es correcta, ya que la Constitución establece la enseñanza básica como obligatoria y gratuita. (A) "Obligatoria e integral" es incorrecta porque omite la gratuidad. (B) "Gratuita" es incorrecta porque omite la obligatoriedad. (D) "Obligatoria, gratuita e integral" es incorrecta porque "integral" no es una característica especificada.</t>
  </si>
  <si>
    <t xml:space="preserve">Obligatoria y gratuita </t>
  </si>
  <si>
    <t xml:space="preserve">Obligatoria, gratuita e integral </t>
  </si>
  <si>
    <t xml:space="preserve">Gratuita </t>
  </si>
  <si>
    <t xml:space="preserve">Obligatoria e integral </t>
  </si>
  <si>
    <t xml:space="preserve">La enseñanza básica es: </t>
  </si>
  <si>
    <r>
      <t>Los poderes públicos aseguran la protección integral de las madres, cualesquiera que sea:</t>
    </r>
    <r>
      <rPr>
        <sz val="11"/>
        <color theme="1"/>
        <rFont val="Calibri"/>
        <family val="2"/>
        <scheme val="minor"/>
      </rPr>
      <t xml:space="preserve"> La respuesta correcta es </t>
    </r>
    <r>
      <rPr>
        <b/>
        <sz val="11"/>
        <color theme="1"/>
        <rFont val="Calibri"/>
        <family val="2"/>
        <scheme val="minor"/>
      </rPr>
      <t>A (Su estado civil)</t>
    </r>
    <r>
      <rPr>
        <sz val="11"/>
        <color theme="1"/>
        <rFont val="Calibri"/>
        <family val="2"/>
        <scheme val="minor"/>
      </rPr>
      <t xml:space="preserve">, conforme al artículo 39 de la Constitución Española, que garantiza esta protección sin importar el estado civil de las madres, reafirmando que todas ellas deben recibir protección integral de los poderes públicos. </t>
    </r>
    <r>
      <rPr>
        <b/>
        <sz val="11"/>
        <color theme="1"/>
        <rFont val="Calibri"/>
        <family val="2"/>
        <scheme val="minor"/>
      </rPr>
      <t>B (Su situación económica)</t>
    </r>
    <r>
      <rPr>
        <sz val="11"/>
        <color theme="1"/>
        <rFont val="Calibri"/>
        <family val="2"/>
        <scheme val="minor"/>
      </rPr>
      <t xml:space="preserve"> es incorrecta, ya que el texto constitucional no limita la protección de las madres según su situación económica. </t>
    </r>
    <r>
      <rPr>
        <b/>
        <sz val="11"/>
        <color theme="1"/>
        <rFont val="Calibri"/>
        <family val="2"/>
        <scheme val="minor"/>
      </rPr>
      <t>C (Su situación social)</t>
    </r>
    <r>
      <rPr>
        <sz val="11"/>
        <color theme="1"/>
        <rFont val="Calibri"/>
        <family val="2"/>
        <scheme val="minor"/>
      </rPr>
      <t xml:space="preserve"> es incorrecta, ya que la Constitución no menciona la situación social como criterio de discriminación en este caso. </t>
    </r>
    <r>
      <rPr>
        <b/>
        <sz val="11"/>
        <color theme="1"/>
        <rFont val="Calibri"/>
        <family val="2"/>
        <scheme val="minor"/>
      </rPr>
      <t>D (Su situación económica y social)</t>
    </r>
    <r>
      <rPr>
        <sz val="11"/>
        <color theme="1"/>
        <rFont val="Calibri"/>
        <family val="2"/>
        <scheme val="minor"/>
      </rPr>
      <t xml:space="preserve"> es incorrecta, pues tampoco establece la protección basada en ambas condiciones.</t>
    </r>
  </si>
  <si>
    <t xml:space="preserve">Su situación económica y social </t>
  </si>
  <si>
    <t xml:space="preserve">Su situación social </t>
  </si>
  <si>
    <t xml:space="preserve">Su situación económica </t>
  </si>
  <si>
    <t xml:space="preserve">Su estado civil </t>
  </si>
  <si>
    <t xml:space="preserve">Los poderes públicos aseguran la protección integral de las madres, cualesquiera que sea: </t>
  </si>
  <si>
    <t>La opción correcta es la B porque el artículo 27 de la Constitución Española declara que la enseñanza básica es obligatoria. Las opciones A, C y D son incorrectas al no describir de forma completa y correcta las disposiciones de este artículo sobre la enseñanza.</t>
  </si>
  <si>
    <t>la a y la c son correctas</t>
  </si>
  <si>
    <t>según el artículo 27 de la Constitución todos tienen derecho a la educación y se consagra la libertad de enseñanza</t>
  </si>
  <si>
    <t>según el artículo 27 de la Constitución la enseñanza básica es obligatoria</t>
  </si>
  <si>
    <t>según el artículo 27 de la Constitución la enseñanza básica no es obligatoria</t>
  </si>
  <si>
    <t>La opción correcta es la C porque el artículo 55 cierra el Título I de la Constitución Española. Las opciones A, B y D no corresponden con el artículo final del Título I.</t>
  </si>
  <si>
    <t xml:space="preserve">El artículo 56.  </t>
  </si>
  <si>
    <t xml:space="preserve">¿Qué artículo cierra el Título I? </t>
  </si>
  <si>
    <r>
      <t>Los poderes públicos promoverán la ciencia y la investigación científica y técnica en beneficio:</t>
    </r>
    <r>
      <rPr>
        <sz val="11"/>
        <color theme="1"/>
        <rFont val="Calibri"/>
        <family val="2"/>
        <scheme val="minor"/>
      </rPr>
      <t xml:space="preserve"> La respuesta correcta es </t>
    </r>
    <r>
      <rPr>
        <b/>
        <sz val="11"/>
        <color theme="1"/>
        <rFont val="Calibri"/>
        <family val="2"/>
        <scheme val="minor"/>
      </rPr>
      <t>B (Del interés general)</t>
    </r>
    <r>
      <rPr>
        <sz val="11"/>
        <color theme="1"/>
        <rFont val="Calibri"/>
        <family val="2"/>
        <scheme val="minor"/>
      </rPr>
      <t xml:space="preserve">, tal como se especifica en el artículo 44 de la Constitución Española, que establece que la promoción de la ciencia y la investigación debe orientarse al interés general, beneficiando a toda la sociedad. </t>
    </r>
    <r>
      <rPr>
        <b/>
        <sz val="11"/>
        <color theme="1"/>
        <rFont val="Calibri"/>
        <family val="2"/>
        <scheme val="minor"/>
      </rPr>
      <t>A (Del progreso)</t>
    </r>
    <r>
      <rPr>
        <sz val="11"/>
        <color theme="1"/>
        <rFont val="Calibri"/>
        <family val="2"/>
        <scheme val="minor"/>
      </rPr>
      <t xml:space="preserve"> es incorrecta, ya que, aunque el progreso puede ser un resultado, el objetivo es el interés general. </t>
    </r>
    <r>
      <rPr>
        <b/>
        <sz val="11"/>
        <color theme="1"/>
        <rFont val="Calibri"/>
        <family val="2"/>
        <scheme val="minor"/>
      </rPr>
      <t>C (Del desarrollo nacional)</t>
    </r>
    <r>
      <rPr>
        <sz val="11"/>
        <color theme="1"/>
        <rFont val="Calibri"/>
        <family val="2"/>
        <scheme val="minor"/>
      </rPr>
      <t xml:space="preserve"> es incorrecta, porque el desarrollo nacional es un concepto más limitado que el interés general de toda la sociedad. </t>
    </r>
    <r>
      <rPr>
        <b/>
        <sz val="11"/>
        <color theme="1"/>
        <rFont val="Calibri"/>
        <family val="2"/>
        <scheme val="minor"/>
      </rPr>
      <t>D (De la innovación tecnológica)</t>
    </r>
    <r>
      <rPr>
        <sz val="11"/>
        <color theme="1"/>
        <rFont val="Calibri"/>
        <family val="2"/>
        <scheme val="minor"/>
      </rPr>
      <t xml:space="preserve"> es incorrecta, pues la Constitución no limita el objetivo de la investigación científica y técnica exclusivamente a la innovación tecnológica.</t>
    </r>
  </si>
  <si>
    <t xml:space="preserve">Del interés general </t>
  </si>
  <si>
    <t xml:space="preserve">De la innovación tecnológica </t>
  </si>
  <si>
    <t xml:space="preserve">Del desarrollo nacional </t>
  </si>
  <si>
    <t xml:space="preserve">Del progreso </t>
  </si>
  <si>
    <t xml:space="preserve">Los poderes públicos promoverán la ciencia y la investigación científica y técnica en beneficio: </t>
  </si>
  <si>
    <t>(D) "Serán libremente elegidos en elecciones periódicas por sufragio universal" es correcta, ya que refleja el método constitucional de elección. (A) "Serán libremente elegidos" es incompleta. (B) "Serán libremente elegidos por sufragio universal" y (C) "Serán libremente elegidos en elecciones frecuentes por sufragio censitario" son incorrectas porque no mencionan la periodicidad y el sufragio universal o utilizan términos incorrectos como "frecuentes" y "censitario".</t>
  </si>
  <si>
    <t xml:space="preserve">Serán libremente elegidos en elecciones perió dicas por sufragio universal </t>
  </si>
  <si>
    <t xml:space="preserve">Serán libremente elegidos en elecciones frecuentes por sufragio censitario </t>
  </si>
  <si>
    <t>Serán libremente elegidos por sufragio universal</t>
  </si>
  <si>
    <t xml:space="preserve">Serán libremente elegidos </t>
  </si>
  <si>
    <t xml:space="preserve">Los representantes de los ciudadanos para participar en los asuntos públicos: </t>
  </si>
  <si>
    <t xml:space="preserve">EXPLICACION </t>
  </si>
  <si>
    <t>TABLA NUMERICA</t>
  </si>
  <si>
    <t>RESPUESTA</t>
  </si>
  <si>
    <t>OPCION D</t>
  </si>
  <si>
    <t>OPCION C</t>
  </si>
  <si>
    <t>OPCION B</t>
  </si>
  <si>
    <t>OPCION A</t>
  </si>
  <si>
    <t>SOLUCION</t>
  </si>
  <si>
    <t>PREGUNTA</t>
  </si>
  <si>
    <t>TEMA</t>
  </si>
  <si>
    <t>Nº  PREG TEMA</t>
  </si>
  <si>
    <t>COPREG</t>
  </si>
  <si>
    <t xml:space="preserve">NOM TEMA </t>
  </si>
  <si>
    <t>EXAMEN INSST</t>
  </si>
  <si>
    <t>INTEKIGENCIA ARTIFICIAL O HUMANA</t>
  </si>
  <si>
    <t>NUMERO PREGUNTA</t>
  </si>
  <si>
    <t>La respuesta correcta es D: "Cada provincia elige mediante sufragio universal tres senadores, salvo Ceuta y Melilla, que eligen solo dos senadores". Esta estructura de elección es la establecida para el Senado en la Constitución, con las provincias representadas en igualdad de condiciones, salvo excepciones para las ciudades autónomas. Las otras opciones son incorrectas porque asignan cantidades de senadores o agrupaciones de islas que no corresponden con la realidad constitucional para las elecciones al Senado.</t>
  </si>
  <si>
    <t>RG</t>
  </si>
  <si>
    <t>La respuesta correcta es C: "La función ejecutiva y la potestad reglamentaria". Según el artículo 97 de la Constitución, el Gobierno ejerce la función ejecutiva y tiene potestad reglamentaria, es decir, la capacidad de desarrollar y aplicar las leyes. Las otras opciones son incorrectas porque, aunque el Gobierno aplica las leyes, no tiene la función legislativa (atribución de las Cortes Generales), y su potestad reglamentaria no incluye funciones administrativas específicas más allá de su rol ejecutivo.</t>
  </si>
  <si>
    <t>La función ejecutiva y la potestad reglamentaria. </t>
  </si>
  <si>
    <t>La función ejecutiva y la potestad reglamentaria y administrativa.  </t>
  </si>
  <si>
    <t>La función ejecutiva y la potestad legislativa. </t>
  </si>
  <si>
    <t>La función legislativa y la potestad reglamentaria. </t>
  </si>
  <si>
    <t>*Según lo establecido en el artículo 97 de la Constitución Española de 1978, el Gobierno ejerce, de acuerdo  con la Constitución y las Leyes: </t>
  </si>
  <si>
    <t>La respuesta correcta es C: "El Gobierno deberá presentar ante el Congreso de los Diputados los Presupuestos Generales del Estado al menos tres meses antes de la expiración de los del año anterior". El artículo 134.3 de la Constitución establece claramente este plazo de tres meses. Las otras opciones son incorrectas ya que indican cinco meses o un plazo dependiente del Ministerio de Hacienda, lo cual no concuerda con el texto constitucional.</t>
  </si>
  <si>
    <t>El Gobierno deberá presentar ante el Congreso de los Diputados los Presupuestos Generales del Estado al menos tres meses antes de la expiración de los del año anterior. </t>
  </si>
  <si>
    <t>El Gobierno presentará ante el Congreso de los Diputados los Presupuestos Generales del Estado cuando se indique por el Ministerio de Hacienda y, en todo caso, al menos cinco meses antes de la expiración de los del año anterior. </t>
  </si>
  <si>
    <t>El Gobierno deberá presentar ante el Senado los Presupuestos Generales del Estado al menos tres meses antes de la expiración de los del año anterior. </t>
  </si>
  <si>
    <t>El Gobierno deberá presentar ante el Congreso de los Diputados los Presupuestos Generales del Estado al menos cinco meses antes de la expiración de los del año anterior. </t>
  </si>
  <si>
    <t>*Según el artículo 134.3 de la Constitución Española de 1978: </t>
  </si>
  <si>
    <t>La respuesta correcta es A: "Una ley orgánica". La Constitución requiere una ley orgánica para regular cualquier abdicación, renuncia o duda sobre la sucesión a la Corona. Las otras opciones son incorrectas porque el tema de la sucesión es un asunto de alta jerarquía que no puede ser decidido por una orden ministerial, el Consejo de Ministros o cualquier otra norma menor.</t>
  </si>
  <si>
    <t>Una ley orgánica. </t>
  </si>
  <si>
    <t>Consejo de Ministros. </t>
  </si>
  <si>
    <t>La norma que se determine en la norma de abdicación, renuncia. </t>
  </si>
  <si>
    <t>Una orden ministerial del Ministro de la Presidencia. </t>
  </si>
  <si>
    <t>*Las abdicaciones y renuncias y cualquier duda de hecho o de derecho que ocurra en el orden de sucesión a  la Corona se resolverán por:  </t>
  </si>
  <si>
    <t>La respuesta correcta es D: "El Gobierno". El artículo 97 de la Constitución atribuye al Gobierno la dirección de la política interior y exterior del Estado. Las opciones incorrectas señalan al Ministerio de Asuntos Exteriores o a las Cortes Generales, pero ni el Ministerio ni las Cortes tienen esta responsabilidad de dirección general.</t>
  </si>
  <si>
    <t>El Gobierno. </t>
  </si>
  <si>
    <t>Las Cortes Generales.  </t>
  </si>
  <si>
    <t>El Ministerio de Asuntos Exteriores. </t>
  </si>
  <si>
    <t>El Ministerio de Asuntos Exteriores y las Embajadas. </t>
  </si>
  <si>
    <t>*De acuerdo con el artículo 97 de la Constitución Española de 1978, ¿quién dirige la política interior y exterior  del Estado?: </t>
  </si>
  <si>
    <t>La respuesta correcta es B: "Al Consejo de Ministros". La Ley del Gobierno otorga al Consejo de Ministros la facultad de disponer la emisión de deuda pública o créditos autorizados por una ley, actuando como órgano colegiado. Las demás opciones son incorrectas, ya que el Ministro de Hacienda, el Presidente del Gobierno o el Rey no tienen la responsabilidad directa de emitir deuda sin la intervención del Consejo.</t>
  </si>
  <si>
    <t>Al Consejo de Ministros. </t>
  </si>
  <si>
    <t>Al Rey a propuesta del Consejo de Ministros. </t>
  </si>
  <si>
    <t>Al Presidente del Gobierno. </t>
  </si>
  <si>
    <t>Al Ministro de Hacienda. </t>
  </si>
  <si>
    <t>*En aplicación del artículo 5.1 de la Ley 50/1997, de 27 de noviembre, del Gobierno, ¿a quién le corresponde  disponer la emisión de Deuda Pública o contraer crédito, cuando haya sido autorizado por una Ley?: </t>
  </si>
  <si>
    <t>La respuesta correcta es B: "Del Presidente, de los Vicepresidentes, en su caso, de los Ministros y de los demás miembros que establezca la ley". La Constitución indica que el Gobierno se compone del Presidente, los Vicepresidentes si los hay, y los Ministros, permitiendo la incorporación de otros miembros según la ley. Las otras opciones son incorrectas porque ninguna establece el número mínimo o máximo de Vicepresidentes y Ministros, ni especifican un límite que la Constitución no menciona.</t>
  </si>
  <si>
    <t xml:space="preserve">Del Presidente, de los Vicepresidentes, en su caso, de los Ministros y de los demás  miembros que establezca la ley. </t>
  </si>
  <si>
    <t xml:space="preserve">Del Presidente, y de un mínimo de tres Ministros. </t>
  </si>
  <si>
    <t xml:space="preserve">Del Presidente, de tres Vicepresidentes, de un máximo de diecisiete Ministros y de  los demás miembros que establezca la ley. </t>
  </si>
  <si>
    <t xml:space="preserve">Del Presidente, de un mínimo de dos Vicepresidentes y de un máximo de veinte Ministros. </t>
  </si>
  <si>
    <t xml:space="preserve"> Según el artículo 98 de la Constitución, el Gobierno se compone: </t>
  </si>
  <si>
    <t>La respuesta correcta es A: "Salvo lo dispuesto para la Regencia, no podrán asumir funciones constitucionales". La Constitución señala que el consorte del Rey o la Reina no tiene funciones constitucionales, salvo en los casos específicos de la Regencia. Las otras opciones son incorrectas: tanto "en ningún caso" como "en todo caso" no reflejan la excepción constitucional para la Regencia, y la opción que menciona al Consejo de Ministros es incorrecta, ya que la Constitución no da esa facultad al Consejo.</t>
  </si>
  <si>
    <t xml:space="preserve">Salvo lo dispuesto para la Regencia, no podrán asumir funciones constitucionales. </t>
  </si>
  <si>
    <t xml:space="preserve">Se estará a lo que establezca el Consejo de Ministros.  </t>
  </si>
  <si>
    <t xml:space="preserve">En ningún caso podrán asumir funciones constitucionales. </t>
  </si>
  <si>
    <t xml:space="preserve">En todo caso podrán asumir funciones constitucionales. </t>
  </si>
  <si>
    <t xml:space="preserve"> Conforme al artículo 58 de la Constitución, la Reina consorte o el consorte de la Reina: </t>
  </si>
  <si>
    <t>La respuesta correcta es D: "Las personas que los refrenden". Según la Constitución, los actos oficiales del Rey requieren refrendo, y quien los refrenda (el Presidente del Gobierno o el ministro correspondiente) asume la responsabilidad. Las otras opciones son incorrectas porque el refrendo no es exclusivo del Presidente del Gobierno ni es responsabilidad de los Presidentes de las Cámaras, quienes no tienen este rol.</t>
  </si>
  <si>
    <t xml:space="preserve">Las personas que los refrenden.  </t>
  </si>
  <si>
    <t xml:space="preserve">El presidente del Congreso en todos los casos.  </t>
  </si>
  <si>
    <t xml:space="preserve">El presidente el Senado.  </t>
  </si>
  <si>
    <t xml:space="preserve"> El presidente del Gobierno en todos los casos.  </t>
  </si>
  <si>
    <t xml:space="preserve"> De conformidad con el artículo 64 de la Constitución, de los actos del Rey serán responsables: </t>
  </si>
  <si>
    <t>La opción correcta es A: "Arbitra y modera las mismas". El rol del Rey según la Constitución es arbitrar y moderar el funcionamiento de las instituciones, asegurando estabilidad y continuidad sin intervenir en la gestión. Las alternativas incorrectas sugieren un papel activo de dirección o impulso que no corresponde al Rey, ya que su función es estrictamente de arbitraje y moderación y no incluye pacificar o dirigir.</t>
  </si>
  <si>
    <t>Modera y pacifica las mismas</t>
  </si>
  <si>
    <t xml:space="preserve">Impulsa y modera las mismas </t>
  </si>
  <si>
    <t xml:space="preserve">Modera y dirige las mismas </t>
  </si>
  <si>
    <t xml:space="preserve">Arbitra y modera las mismas </t>
  </si>
  <si>
    <t xml:space="preserve"> A</t>
  </si>
  <si>
    <t xml:space="preserve">Respecto del funcionamiento regular de las ins tituciones, el Rey: </t>
  </si>
  <si>
    <t>La respuesta correcta es B: "El Rey". La Constitución Española establece que el Rey representa a España en las relaciones internacionales en eventos de alto nivel, cumpliendo un papel protocolario y simbólico. Las otras opciones son incorrectas porque, aunque el Presidente del Gobierno dirige la política exterior, el Jefe del Estado en el ámbito internacional es el Rey. El Presidente del Congreso no tiene funciones representativas en este ámbito, y la opción "ninguna es correcta" es errónea porque el Rey es efectivamente el representante.</t>
  </si>
  <si>
    <t xml:space="preserve">El Presidente del Congreso </t>
  </si>
  <si>
    <t xml:space="preserve">El Rey </t>
  </si>
  <si>
    <t xml:space="preserve">El Presidente del Gobierno </t>
  </si>
  <si>
    <t xml:space="preserve"> B </t>
  </si>
  <si>
    <t xml:space="preserve">La más alta representación del Estado español en las relaciones internacionales es asumida por: </t>
  </si>
  <si>
    <t>La opción correcta es B: "Unidad y permanencia". La Constitución establece que el Rey es el símbolo de la unidad y permanencia del Estado, lo que significa que su figura representa la continuidad institucional. Las otras opciones no reflejan el lenguaje exacto: "Unidad e integridad" (A) es incorrecto porque no incluye el concepto de permanencia; "Independencia y soberanía" (C) y "Integridad y soberanía" (D) tampoco son correctas, pues no describen el papel simbólico del Rey tal y como lo define la Constitución.</t>
  </si>
  <si>
    <t xml:space="preserve">Integridad y soberanía </t>
  </si>
  <si>
    <t xml:space="preserve">Independencia y soberanía </t>
  </si>
  <si>
    <t xml:space="preserve">Unidad y permanencia </t>
  </si>
  <si>
    <t xml:space="preserve">Unidad e integridad </t>
  </si>
  <si>
    <t xml:space="preserve">Respecto del Estado, el Rey es símbolo de su: </t>
  </si>
  <si>
    <t>La respuesta correcta es B: "El Rey". En el sistema constitucional español, el Rey es el Jefe del Estado y representa la unidad del país. Las otras opciones son incorrectas: el Presidente del Gobierno (opción A) lidera el poder ejecutivo, el Presidente del Congreso (opción C) representa a la Cámara Baja y no tiene funciones de Jefatura de Estado, y la opción D es incorrecta porque el Rey efectivamente es el Jefe del Estado.</t>
  </si>
  <si>
    <t>Ninguna de las contestaciones anteriores es correcta</t>
  </si>
  <si>
    <t xml:space="preserve">El Jefe del Estado es: </t>
  </si>
  <si>
    <t>La respuesta correcta es A: "Presentar proyectos de ley al Congreso de los Diputados o, en su caso, al Senado". Un Gobierno en funciones tiene limitaciones, y entre ellas está la imposibilidad de iniciar proyectos de ley, lo cual es una de sus facultades más restringidas. Las opciones B, C y D también enumeran restricciones válidas (como la disolución de las Cámaras, plantear cuestiones de confianza o proponer referendos), pero la opción A engloba una de las restricciones más generales, lo que la hace la respuesta más completa.</t>
  </si>
  <si>
    <t xml:space="preserve">Presentar proyectos de ley al Congreso de los Diputados o, en su caso, al Senado.   </t>
  </si>
  <si>
    <t xml:space="preserve">Proponer al Rey la convocatoria de un referéndum consultivo.  </t>
  </si>
  <si>
    <t xml:space="preserve">Plantear la cuestión de confianza.  </t>
  </si>
  <si>
    <t xml:space="preserve">Proponer al Rey la disolución de alguna de las Cámaras, o de las Cortes Generales.  </t>
  </si>
  <si>
    <t xml:space="preserve">Según la Ley 50/1997 de 27 de noviembre del Gobierno, el Gobierno en funciones no  podrá ejercer las siguientes facultades:  </t>
  </si>
  <si>
    <t>La opción correcta es A: "el Consejo de Ministros mediante Real Decreto, a propuesta del Presidente del Gobierno". Según la Ley del Gobierno, las decisiones sobre la creación, modificación y supresión de Comisiones Delegadas se toman en el Consejo de Ministros y requieren un Real Decreto a propuesta del Presidente. Las opciones B y D son incorrectas porque cambian "a propuesta" por "a petición", que no es el término adecuado. La opción C invierte los roles al señalar que es el Presidente quien emite el Real Decreto, cuando debe ser el Consejo de Ministros.</t>
  </si>
  <si>
    <t xml:space="preserve">el Consejo de Ministros mediante Real Decreto, a propuesta del Presidente del Gobierno.   </t>
  </si>
  <si>
    <t xml:space="preserve">el Presidente del Gobierno mediante Real Decreto, a petición del Consejo de Ministros.  </t>
  </si>
  <si>
    <t xml:space="preserve">el Presidente del Gobierno mediante Real Decreto, a propuesta del Consejo de Ministros.  </t>
  </si>
  <si>
    <t xml:space="preserve">el Consejo de Ministros mediante Real Decreto, a petición del Presidente del Gobierno.  </t>
  </si>
  <si>
    <t xml:space="preserve">De conformidad con la Ley 50/1997 de 27 de noviembre del Gobierno, la creación,  modificación y supresión de las Comisiones Delegadas del Gobierno será acordada por:  </t>
  </si>
  <si>
    <t>La respuesta correcta es A: "será convocado por el Rey, mediante propuesta del Presidente del Gobierno, previamente autorizada por el Congreso de los Diputados". Esto se debe a que, según la Constitución, el referéndum es una prerrogativa del Rey que se realiza tras una propuesta del Presidente del Gobierno y necesita la autorización del Congreso. Las opciones B y D son incorrectas porque se menciona erróneamente que el Rey "autoriza" el referéndum, cuando en realidad lo convoca. La opción C usa el término "petición" en lugar de "propuesta", lo cual no refleja el lenguaje exacto de la Constitución.</t>
  </si>
  <si>
    <t xml:space="preserve">será convocado por el Rey, mediante propuesta del Presidente del Gobierno, previamente  autorizada por el Congreso de los Diputados.   </t>
  </si>
  <si>
    <t xml:space="preserve">será autorizado por el Rey, mediante petición del Presidente del Gobierno, previamente  convocado por el Congreso de los Diputados  </t>
  </si>
  <si>
    <t xml:space="preserve">será convocado por el Rey, mediante petición del Presidente del Gobierno, previamente  autorizada por el Congreso de los Diputados.  </t>
  </si>
  <si>
    <t xml:space="preserve">será autorizado por el Rey, mediante propuesta del Presidente del Gobierno, previamente  convocado por el Congreso de los Diputados.  </t>
  </si>
  <si>
    <t xml:space="preserve">Según el artículo 92 de la Constitución Española, el referéndum:  </t>
  </si>
  <si>
    <t>La opción correcta es A: "de desempeñar fielmente sus funciones, guardar y hacer guardar la Constitución y las leyes y respetar los derechos de los ciudadanos y de las Comunidades Autónomas." Esta es la fórmula de juramento establecida para el Rey al ser proclamado ante las Cortes Generales. Las opciones B, C y D incluyen variaciones incorrectas sobre los derechos o los términos específicos utilizados en el juramento oficial.</t>
  </si>
  <si>
    <t xml:space="preserve">de desempeñar fielmente sus funciones, guardar y hacer guardar la Constitución y las leyes y  respetar los derechos de los ciudadanos y de las Comunidades Autónomas.   </t>
  </si>
  <si>
    <t xml:space="preserve">de desempeñar fielmente sus funciones, guardar y hacer guardar la Constitución y las leyes y  respetar los derechos y libertades de los ciudadanos y de las Comunidades Autónomas.  </t>
  </si>
  <si>
    <t xml:space="preserve">de desempeñar fielmente sus funciones, guardar y hacer guardar la Constitución y las leyes y  respetar los derechos fundamentales y libertades y de las Comunidades Autónomas.  </t>
  </si>
  <si>
    <t xml:space="preserve">de desempeñar fielmente sus funciones, guardar y hacer guardar la Constitución y las leyes y  respetar los derechos fundamentales y de las Comunidades Autónomas.  </t>
  </si>
  <si>
    <t xml:space="preserve">El Rey, al ser proclamado ante las Cortes Generales, prestará juramento: </t>
  </si>
  <si>
    <t>La respuesta correcta es D: "Ninguna de las anteriores es correcta." Ninguna de las opciones dadas refleja adecuadamente las funciones del Rey según la Constitución. Las alternativas A, B y C contienen parcialmente aspectos de las funciones del Rey, pero ninguna corresponde plenamente a las atribuciones que se le asignan constitucionalmente.</t>
  </si>
  <si>
    <t xml:space="preserve">Ninguna de las anteriores es correcta.   </t>
  </si>
  <si>
    <t xml:space="preserve">Nombrar y separar a los miembros del Gobierno, a petición de su Presidente.  </t>
  </si>
  <si>
    <t xml:space="preserve">El mando supremo de los Cuerpos y Fuerzas Armadas.  </t>
  </si>
  <si>
    <t xml:space="preserve">Ser informado de los asuntos de Estado y presidir, a estos efectos, las sesiones del Consejo de  Ministros, cuando lo estime oportuno, a propuesta del Presidente del Gobierno.  </t>
  </si>
  <si>
    <t xml:space="preserve">De conformidad con la Constitución Española, corresponde al Rey:  </t>
  </si>
  <si>
    <r>
      <t xml:space="preserve">La respuesta correcta es la opción </t>
    </r>
    <r>
      <rPr>
        <b/>
        <sz val="11"/>
        <rFont val="Calibri"/>
        <family val="2"/>
        <scheme val="minor"/>
      </rPr>
      <t>D</t>
    </r>
    <r>
      <rPr>
        <sz val="11"/>
        <rFont val="Calibri"/>
        <family val="2"/>
        <scheme val="minor"/>
      </rPr>
      <t>: "siempre que sea mayor de edad y español de nacimiento; si no lo hubiese nombrado, será tutor el padre o la madre mientras permanezcan viudos. En su defecto, lo nombrarán las Cortes Generales, pero no podrán acumularse los cargos de Regente y de tutor sino en el padre, madre o ascendientes directos del Rey.". Según la Constitución Española, el tutor del Rey menor será, en primer lugar, la persona designada por el propio Rey en su testamento, con la condición de que sea mayor de edad y de nacionalidad española de nacimiento. Si el Rey difunto no designó a un tutor en su testamento, el papel de tutor recaerá en el padre o la madre del Rey menor, siempre que estén viudos. En caso de que ninguno de los padres permanezca viudo, la responsabilidad de elegir al tutor será de las Cortes Generales. No obstante, la Constitución establece que no se pueden acumular los cargos de Regente y de tutor en una misma persona, a excepción de que se trate del padre, la madre o ascendientes directos del Rey. Esta medida tiene como fin evitar conflictos de interés y asegurar una tutela imparcial en la educación y preparación del Rey menor para sus futuras responsabilidades.</t>
    </r>
  </si>
  <si>
    <t xml:space="preserve">siempre que sea mayor de edad y español de nacimiento; si no lo hubiese nombrado, será tutor el  padre o la madre mientras permanezcan viudos. En su defecto, lo nombrarán las Cortes Generales,  pero no podrán acumularse los cargos de Regente y de tutor sino en el padre, madre o ascendientes  directos del Rey.  </t>
  </si>
  <si>
    <t xml:space="preserve">siempre que sea mayor de edad y español de nacimiento; si no lo hubiese nombrado, será tutor el  padre o la madre mientras permanezcan viudos. En su defecto, lo nombrarán las Cortes Generales,  pero no podrán acumularse los cargos de Regente y de tutor en el padre, madre o ascendientes  directos del Rey.  </t>
  </si>
  <si>
    <t xml:space="preserve">siempre que sea mayor de edad y español; si no lo hubiese nombrado, será tutor el padre o la  madre mientras permanezcan viudos. En su defecto, lo nombrarán las Cortes Generales, pero no  podrán acumularse los cargos de Regente y de tutor sino en el padre, madre o ascendientes directos  del Rey.  </t>
  </si>
  <si>
    <t xml:space="preserve">siempre que sea mayor de edad y español; si no lo hubiese nombrado, será tutor el padre o la  madre mientras permanezcan viudos. En su defecto, lo nombrarán las Cortes Generales, pero no  podrán acumularse los cargos de Regente y de tutor en el padre, madre o ascendientes directos del  Rey.  </t>
  </si>
  <si>
    <t xml:space="preserve">De conformidad con la Constitución Española, será tutor del Rey menor, la persona que  en su testamento hubiese nombrado el Rey difunto:  </t>
  </si>
  <si>
    <r>
      <t>Explicación:</t>
    </r>
    <r>
      <rPr>
        <sz val="11"/>
        <rFont val="Calibri"/>
        <family val="2"/>
        <scheme val="minor"/>
      </rPr>
      <t xml:space="preserve"> La responsabilidad penal del Presidente del Gobierno se exige ante la Sala de lo Penal del Tribunal Supremo (Sala II)  Las demás opciones son incorrectas, ya que la Sala I del Tribunal Supremo es civil y el Tribunal Constitucional no ejerce funciones penales.</t>
    </r>
  </si>
  <si>
    <t xml:space="preserve">Ante la Sala II del Tribunal Supremo.  </t>
  </si>
  <si>
    <t xml:space="preserve">Ante la Sala I del Tribunal Constitucional.  </t>
  </si>
  <si>
    <t xml:space="preserve">Ante la Sala I del Tribunal Supremo.  </t>
  </si>
  <si>
    <t xml:space="preserve">Ante la Sala II del Tribunal Constitucional.  </t>
  </si>
  <si>
    <t xml:space="preserve">¿Ante quien es exigible la responsabilidad penal del Presidente del Gobierno? </t>
  </si>
  <si>
    <r>
      <t>Explicación:</t>
    </r>
    <r>
      <rPr>
        <sz val="11"/>
        <rFont val="Calibri"/>
        <family val="2"/>
        <scheme val="minor"/>
      </rPr>
      <t xml:space="preserve"> Un Presidente del Gobierno en funciones puede convocar Consejos de Ministros para tratar asuntos administrativos y urgentes. Las funciones de plantear una cuestión de confianza, proponer referéndums, o disolver las Cámaras requieren la plena capacidad del Gobierno, la cual no posee en funciones.</t>
    </r>
  </si>
  <si>
    <t xml:space="preserve">La celebración de Consejos de Ministros.  </t>
  </si>
  <si>
    <t xml:space="preserve">La propuesta al Rey de disolución de las Cámaras.  </t>
  </si>
  <si>
    <t xml:space="preserve">La propuesta al Rey de celebración de un referéndum consultivo.  </t>
  </si>
  <si>
    <t xml:space="preserve">El planteamiento de una cuestión de confianza.  </t>
  </si>
  <si>
    <t xml:space="preserve">¿Cuál de las siguientes funciones puede ser ejercida por un Presidente del Gobierno  en funciones? </t>
  </si>
  <si>
    <r>
      <t>Explicación:</t>
    </r>
    <r>
      <rPr>
        <sz val="11"/>
        <rFont val="Calibri"/>
        <family val="2"/>
        <scheme val="minor"/>
      </rPr>
      <t xml:space="preserve"> El artículo 101 de la Constitución establece el régimen del Gobierno en funciones hasta la toma de posesión del nuevo Gobierno. Las otras opciones son incorrectas, ya que los artículos 106, 108 y 109 no se refieren al Gobierno en funciones.</t>
    </r>
  </si>
  <si>
    <t xml:space="preserve">El artículo 109.  </t>
  </si>
  <si>
    <t xml:space="preserve">El artículo 108.  </t>
  </si>
  <si>
    <t>El artículo 101</t>
  </si>
  <si>
    <t xml:space="preserve">El artículo 106.  </t>
  </si>
  <si>
    <t xml:space="preserve">¿Qué artículo de la Constitución recoge la institución del Gobierno en funciones? </t>
  </si>
  <si>
    <r>
      <t>Explicación:</t>
    </r>
    <r>
      <rPr>
        <sz val="11"/>
        <rFont val="Calibri"/>
        <family val="2"/>
        <scheme val="minor"/>
      </rPr>
      <t xml:space="preserve"> Según la Constitución, el Gobierno cesa en casos de fallecimiento o dimisión del Presidente, celebración de elecciones generales, o pérdida de la confianza parlamentaria. La dimisión del Vicepresidente no implica la disolución del Gobierno, ya que es el Presidente quien representa la continuidad o cesación del mismo.</t>
    </r>
  </si>
  <si>
    <t xml:space="preserve">Por dimisión del Vicepresidente.  </t>
  </si>
  <si>
    <t xml:space="preserve">Por pérdida de la confianza parlamentaria.  </t>
  </si>
  <si>
    <t xml:space="preserve">Por la celebración de elecciones generales.  </t>
  </si>
  <si>
    <t xml:space="preserve">Por fallecimiento del Presidente.  </t>
  </si>
  <si>
    <t xml:space="preserve">¿En cuál de los siguientes casos no cesa el Gobierno? </t>
  </si>
  <si>
    <t>La opción correcta es C: "Por dimisión del Vicepresidente." La dimisión de un Vicepresidente no provoca el cese del Gobierno, que solo cesa por dimisión o fallecimiento del Presidente, celebración de elecciones generales o pérdida de la confianza parlamentaria. A y B son incorrectas porque estos sí son motivos de cese del Gobierno, y D también es errónea, ya que la pérdida de confianza parlamentaria implica el cese.</t>
  </si>
  <si>
    <t xml:space="preserve">Por Real Decreto.  </t>
  </si>
  <si>
    <t xml:space="preserve">Por Orden Ministerial.  </t>
  </si>
  <si>
    <t xml:space="preserve">Por Decreto.  </t>
  </si>
  <si>
    <t xml:space="preserve">Por ley.  </t>
  </si>
  <si>
    <t xml:space="preserve">¿Por medio de qué documento se nombra a un ministro? </t>
  </si>
  <si>
    <t>La opción correcta es C: "Por Real Decreto." El nombramiento de los Ministros se formaliza mediante un Real Decreto, firmado por el Rey y refrendado por el Presidente del Gobierno. La opción A es incorrecta, ya que el nombramiento no se realiza a través de una ley. La opción B "Por Decreto" es imprecisa, ya que el documento específico para esta función es el "Real Decreto". La opción D "Por Orden Ministerial" es incorrecta, pues esta se usa en otros contextos administrativos.</t>
  </si>
  <si>
    <t xml:space="preserve">El Rey con refrendo del Presidente del Gobierno.  </t>
  </si>
  <si>
    <t xml:space="preserve">El Rey con refrendo del Presidente de las Cortes.  </t>
  </si>
  <si>
    <t xml:space="preserve">El Rey con refrendo del Presidente del Congreso.  </t>
  </si>
  <si>
    <t xml:space="preserve">¿Quién nombra a los Ministros? </t>
  </si>
  <si>
    <t>La respuesta correcta es C: "El Rey con refrendo del Presidente del Gobierno." Según la Constitución, el Rey nombra a los Ministros tras la propuesta del Presidente del Gobierno, quien también refrenda el acto. La opción A es incorrecta, ya que el Presidente no puede realizar el nombramiento por sí solo. B es errónea porque el refrendo corresponde al Presidente del Gobierno, no al del Congreso. D también es incorrecta, pues las Cortes no participan en el refrendo de estos nombramientos.</t>
  </si>
  <si>
    <t xml:space="preserve">Dos meses desde la primera votación.  </t>
  </si>
  <si>
    <t xml:space="preserve">Dos meses desde la tercera votación.  </t>
  </si>
  <si>
    <t xml:space="preserve">Dos meses desde la segunda votación.  </t>
  </si>
  <si>
    <t xml:space="preserve">Un mes desde la primera votación.  </t>
  </si>
  <si>
    <t xml:space="preserve">¿Cuál es el plazo, pasado el cual, si ningún candidato alcanza la mayoría necesaria  para ser nombrado Presidente del Gobierno, se debe proceder a la convocatoria de nuevas  elecciones? </t>
  </si>
  <si>
    <r>
      <t>Es correcta la opción C . Explicación:</t>
    </r>
    <r>
      <rPr>
        <sz val="11"/>
        <rFont val="Calibri"/>
        <family val="2"/>
        <scheme val="minor"/>
      </rPr>
      <t xml:space="preserve"> El artículo 99 de la Constitución Española establece que el Rey, tras consultar con los representantes de los grupos políticos con representación parlamentaria, propone un candidato a la Presidencia del Gobierno. La opción "El pueblo español" es incorrecta porque los ciudadanos eligen a sus representantes, no proponen candidatos. "El Congreso de los Diputados" y "Las Cortes Generales" tampoco son correctos, ya que su función es votar al candidato propuesto, no proponerlo.</t>
    </r>
  </si>
  <si>
    <t xml:space="preserve">¿Quién propone el candidato a la Presidencia del Gobierno? </t>
  </si>
  <si>
    <r>
      <t xml:space="preserve">La opción correcta es la </t>
    </r>
    <r>
      <rPr>
        <b/>
        <sz val="11"/>
        <rFont val="Calibri"/>
        <family val="2"/>
        <scheme val="minor"/>
      </rPr>
      <t>C</t>
    </r>
    <r>
      <rPr>
        <sz val="11"/>
        <rFont val="Calibri"/>
        <family val="2"/>
        <scheme val="minor"/>
      </rPr>
      <t xml:space="preserve">: "Mayoría absoluta o mayoría simple." En la primera votación, se requiere mayoría absoluta, y en una segunda votación (si es necesaria), basta con mayoría simple. Las </t>
    </r>
    <r>
      <rPr>
        <b/>
        <sz val="11"/>
        <rFont val="Calibri"/>
        <family val="2"/>
        <scheme val="minor"/>
      </rPr>
      <t>opciones A, B y D</t>
    </r>
    <r>
      <rPr>
        <sz val="11"/>
        <rFont val="Calibri"/>
        <family val="2"/>
        <scheme val="minor"/>
      </rPr>
      <t xml:space="preserve"> son incorrectas porque no reflejan correctamente los requisitos de mayoría para la investidura.</t>
    </r>
  </si>
  <si>
    <t xml:space="preserve">Mayoría absoluta o mayoría simple.  </t>
  </si>
  <si>
    <t xml:space="preserve">Mayoría de 2/3.  </t>
  </si>
  <si>
    <t xml:space="preserve">Mayoría absoluta en todo caso.  </t>
  </si>
  <si>
    <t xml:space="preserve">Mayoría simple en todo caso. </t>
  </si>
  <si>
    <t xml:space="preserve">¿Qué mayoría se requiere para ser nombrado Presidente del Gobierno?  </t>
  </si>
  <si>
    <r>
      <t xml:space="preserve">La opción correcta es la </t>
    </r>
    <r>
      <rPr>
        <b/>
        <sz val="11"/>
        <rFont val="Calibri"/>
        <family val="2"/>
        <scheme val="minor"/>
      </rPr>
      <t>B</t>
    </r>
    <r>
      <rPr>
        <sz val="11"/>
        <rFont val="Calibri"/>
        <family val="2"/>
        <scheme val="minor"/>
      </rPr>
      <t xml:space="preserve">: "El Congreso de los Diputados." El Presidente del Gobierno es elegido por el Congreso de los Diputados a través de una votación de investidura. Las </t>
    </r>
    <r>
      <rPr>
        <b/>
        <sz val="11"/>
        <rFont val="Calibri"/>
        <family val="2"/>
        <scheme val="minor"/>
      </rPr>
      <t>opciones A, C y D</t>
    </r>
    <r>
      <rPr>
        <sz val="11"/>
        <rFont val="Calibri"/>
        <family val="2"/>
        <scheme val="minor"/>
      </rPr>
      <t xml:space="preserve"> son incorrectas, ya que el Rey, las Cortes Generales y el Senado no son quienes realizan la elección directa del Presidente del Gobierno.</t>
    </r>
  </si>
  <si>
    <t xml:space="preserve">El Senado. </t>
  </si>
  <si>
    <t xml:space="preserve">¿Quién elige al Presidente del Gobierno? </t>
  </si>
  <si>
    <r>
      <t xml:space="preserve">La opción correcta es la </t>
    </r>
    <r>
      <rPr>
        <b/>
        <sz val="11"/>
        <rFont val="Calibri"/>
        <family val="2"/>
        <scheme val="minor"/>
      </rPr>
      <t>D</t>
    </r>
    <r>
      <rPr>
        <sz val="11"/>
        <rFont val="Calibri"/>
        <family val="2"/>
        <scheme val="minor"/>
      </rPr>
      <t xml:space="preserve">: "El Rey." Una vez que el candidato propuesto por el Rey obtiene la confianza del Congreso de los Diputados, el Rey lo nombra formalmente Presidente del Gobierno. Las </t>
    </r>
    <r>
      <rPr>
        <b/>
        <sz val="11"/>
        <rFont val="Calibri"/>
        <family val="2"/>
        <scheme val="minor"/>
      </rPr>
      <t>opciones A, B y C</t>
    </r>
    <r>
      <rPr>
        <sz val="11"/>
        <rFont val="Calibri"/>
        <family val="2"/>
        <scheme val="minor"/>
      </rPr>
      <t xml:space="preserve"> son incorrectas, ya que ni el Congreso, el Senado ni las Cortes en su conjunto son los que realizan el nombramiento formal.</t>
    </r>
  </si>
  <si>
    <t xml:space="preserve">El Senado.  </t>
  </si>
  <si>
    <t xml:space="preserve">¿Quién nombra al Presidente del Gobierno? </t>
  </si>
  <si>
    <r>
      <t xml:space="preserve">La opción correcta es la </t>
    </r>
    <r>
      <rPr>
        <b/>
        <sz val="11"/>
        <rFont val="Calibri"/>
        <family val="2"/>
        <scheme val="minor"/>
      </rPr>
      <t>D</t>
    </r>
    <r>
      <rPr>
        <sz val="11"/>
        <rFont val="Calibri"/>
        <family val="2"/>
        <scheme val="minor"/>
      </rPr>
      <t xml:space="preserve">: "Ninguno." La Constitución y la ley no exigen un número específico de Vicepresidentes, por lo que puede no haber ninguno. Las </t>
    </r>
    <r>
      <rPr>
        <b/>
        <sz val="11"/>
        <rFont val="Calibri"/>
        <family val="2"/>
        <scheme val="minor"/>
      </rPr>
      <t>opciones A, B y C</t>
    </r>
    <r>
      <rPr>
        <sz val="11"/>
        <rFont val="Calibri"/>
        <family val="2"/>
        <scheme val="minor"/>
      </rPr>
      <t xml:space="preserve"> son incorrectas, ya que no se requiere un número específico de Vicepresidentes en el Gobierno.</t>
    </r>
  </si>
  <si>
    <t xml:space="preserve">Ninguno.  </t>
  </si>
  <si>
    <t xml:space="preserve">Uno.  </t>
  </si>
  <si>
    <t xml:space="preserve">¿Cuántos Vicepresidentes deben existir en la composición del Gobierno? </t>
  </si>
  <si>
    <r>
      <t xml:space="preserve">La opción correcta es la </t>
    </r>
    <r>
      <rPr>
        <b/>
        <sz val="11"/>
        <rFont val="Calibri"/>
        <family val="2"/>
        <scheme val="minor"/>
      </rPr>
      <t>A</t>
    </r>
    <r>
      <rPr>
        <sz val="11"/>
        <rFont val="Calibri"/>
        <family val="2"/>
        <scheme val="minor"/>
      </rPr>
      <t xml:space="preserve">: "Ley 50/1997, de 27 de noviembre." Esta es la ley que regula el funcionamiento del Gobierno en España. Las </t>
    </r>
    <r>
      <rPr>
        <b/>
        <sz val="11"/>
        <rFont val="Calibri"/>
        <family val="2"/>
        <scheme val="minor"/>
      </rPr>
      <t>opciones B, C y D</t>
    </r>
    <r>
      <rPr>
        <sz val="11"/>
        <rFont val="Calibri"/>
        <family val="2"/>
        <scheme val="minor"/>
      </rPr>
      <t xml:space="preserve"> son incorrectas, ya que las fechas mencionadas no corresponden a la fecha exacta de la Ley 50/1997.</t>
    </r>
  </si>
  <si>
    <t xml:space="preserve">Ley 50/ 1997, de 27 de noviembre.  </t>
  </si>
  <si>
    <t xml:space="preserve">Ley 50/ 1997, de 21 de noviembre.  </t>
  </si>
  <si>
    <t xml:space="preserve">Ley 50/ 1997, de 22 de noviembre.  </t>
  </si>
  <si>
    <t xml:space="preserve">Ley 50/ 1997, de 24 de noviembre.  </t>
  </si>
  <si>
    <t xml:space="preserve">¿Cuál de las siguientes es la Ley del Gobierno? </t>
  </si>
  <si>
    <r>
      <t xml:space="preserve">La opción correcta es la </t>
    </r>
    <r>
      <rPr>
        <b/>
        <sz val="11"/>
        <rFont val="Calibri"/>
        <family val="2"/>
        <scheme val="minor"/>
      </rPr>
      <t>C</t>
    </r>
    <r>
      <rPr>
        <sz val="11"/>
        <rFont val="Calibri"/>
        <family val="2"/>
        <scheme val="minor"/>
      </rPr>
      <t xml:space="preserve">: "Los Vicepresidentes." Aunque el Gobierno puede tener Vicepresidentes, estos no son imprescindibles, mientras que el Presidente y los Ministros sí lo son. Las </t>
    </r>
    <r>
      <rPr>
        <b/>
        <sz val="11"/>
        <rFont val="Calibri"/>
        <family val="2"/>
        <scheme val="minor"/>
      </rPr>
      <t>opciones A, B y D</t>
    </r>
    <r>
      <rPr>
        <sz val="11"/>
        <rFont val="Calibri"/>
        <family val="2"/>
        <scheme val="minor"/>
      </rPr>
      <t xml:space="preserve"> son incorrectas, ya que el Presidente y los Ministros son esenciales para la composición del Gobierno.</t>
    </r>
  </si>
  <si>
    <t xml:space="preserve">Los Vicepresidentes.  </t>
  </si>
  <si>
    <t xml:space="preserve">Los Vicepresidentes y los Ministros.  </t>
  </si>
  <si>
    <t xml:space="preserve">Los Ministros.  </t>
  </si>
  <si>
    <t xml:space="preserve">El Presidente.  </t>
  </si>
  <si>
    <t xml:space="preserve">¿Cuál de las siguientes figuras no es imprescindible en la composición del Gobierno? </t>
  </si>
  <si>
    <r>
      <t xml:space="preserve">La opción correcta es la </t>
    </r>
    <r>
      <rPr>
        <b/>
        <sz val="11"/>
        <rFont val="Calibri"/>
        <family val="2"/>
        <scheme val="minor"/>
      </rPr>
      <t>B</t>
    </r>
    <r>
      <rPr>
        <sz val="11"/>
        <rFont val="Calibri"/>
        <family val="2"/>
        <scheme val="minor"/>
      </rPr>
      <t xml:space="preserve">: "El artículo 98." El artículo 98 de la Constitución Española regula la composición del Gobierno, especificando que está compuesto por el Presidente, los Vicepresidentes, los Ministros y los demás miembros que establezca la ley. Las </t>
    </r>
    <r>
      <rPr>
        <b/>
        <sz val="11"/>
        <rFont val="Calibri"/>
        <family val="2"/>
        <scheme val="minor"/>
      </rPr>
      <t>opciones A, C y D</t>
    </r>
    <r>
      <rPr>
        <sz val="11"/>
        <rFont val="Calibri"/>
        <family val="2"/>
        <scheme val="minor"/>
      </rPr>
      <t xml:space="preserve"> son incorrectas, ya que los artículos 105, 109 y 87 no tratan sobre la composición del Gobierno.</t>
    </r>
  </si>
  <si>
    <t xml:space="preserve">El artículo 98.  </t>
  </si>
  <si>
    <t xml:space="preserve">El artículo 87.  </t>
  </si>
  <si>
    <t xml:space="preserve">El artículo 105.  </t>
  </si>
  <si>
    <t xml:space="preserve">¿Qué artículo de la Constitución está dedicado a establecer la composición del  Gobierno? </t>
  </si>
  <si>
    <r>
      <t xml:space="preserve">La opción correcta es la </t>
    </r>
    <r>
      <rPr>
        <b/>
        <sz val="11"/>
        <color theme="1"/>
        <rFont val="Calibri"/>
        <family val="2"/>
        <scheme val="minor"/>
      </rPr>
      <t>D</t>
    </r>
    <r>
      <rPr>
        <sz val="11"/>
        <color theme="1"/>
        <rFont val="Calibri"/>
        <family val="2"/>
        <scheme val="minor"/>
      </rPr>
      <t xml:space="preserve">: "Ejercer la función legislativa." La función legislativa corresponde a las Cortes Generales, no al Gobierno. El Gobierno tiene la función ejecutiva y la potestad reglamentaria, pero no la capacidad de legislar de manera autónoma. Las </t>
    </r>
    <r>
      <rPr>
        <b/>
        <sz val="11"/>
        <color theme="1"/>
        <rFont val="Calibri"/>
        <family val="2"/>
        <scheme val="minor"/>
      </rPr>
      <t>opciones A, B y C</t>
    </r>
    <r>
      <rPr>
        <sz val="11"/>
        <color theme="1"/>
        <rFont val="Calibri"/>
        <family val="2"/>
        <scheme val="minor"/>
      </rPr>
      <t xml:space="preserve"> son incorrectas, ya que la dirección de la política interior y exterior, la defensa del Estado y la función ejecutiva sí están atribuidas al Gobierno.</t>
    </r>
  </si>
  <si>
    <t xml:space="preserve">Ejercer la función legislativa.  </t>
  </si>
  <si>
    <t xml:space="preserve">Ejercer la función ejecutiva.  </t>
  </si>
  <si>
    <t xml:space="preserve">Dirigir la defensa del Estado.  </t>
  </si>
  <si>
    <t xml:space="preserve">Dirigir la política interior y exterior.  </t>
  </si>
  <si>
    <t xml:space="preserve">Según el artículo correspondiente, ¿cuál de las siguientes funciones no está atribuida  al Gobierno? </t>
  </si>
  <si>
    <r>
      <t xml:space="preserve">La opción correcta es la </t>
    </r>
    <r>
      <rPr>
        <b/>
        <sz val="11"/>
        <color theme="1"/>
        <rFont val="Calibri"/>
        <family val="2"/>
        <scheme val="minor"/>
      </rPr>
      <t>A</t>
    </r>
    <r>
      <rPr>
        <sz val="11"/>
        <color theme="1"/>
        <rFont val="Calibri"/>
        <family val="2"/>
        <scheme val="minor"/>
      </rPr>
      <t xml:space="preserve">: "El artículo 97." El artículo 97 de la Constitución Española establece las funciones del Gobierno, incluyendo la dirección de la política interior y exterior, la administración civil y militar, y la defensa del Estado. Las </t>
    </r>
    <r>
      <rPr>
        <b/>
        <sz val="11"/>
        <color theme="1"/>
        <rFont val="Calibri"/>
        <family val="2"/>
        <scheme val="minor"/>
      </rPr>
      <t>opciones B, C y D</t>
    </r>
    <r>
      <rPr>
        <sz val="11"/>
        <color theme="1"/>
        <rFont val="Calibri"/>
        <family val="2"/>
        <scheme val="minor"/>
      </rPr>
      <t xml:space="preserve"> son incorrectas, ya que los artículos 98, 99 y 96 no recogen específicamente las funciones del Gobierno.</t>
    </r>
  </si>
  <si>
    <t xml:space="preserve">El artículo 97.  </t>
  </si>
  <si>
    <t xml:space="preserve">El artículo 96.  </t>
  </si>
  <si>
    <t xml:space="preserve">El artículo 99.  </t>
  </si>
  <si>
    <t xml:space="preserve">¿Qué artículo de la Constitución recoge las funciones del Gobierno? </t>
  </si>
  <si>
    <r>
      <t xml:space="preserve">La opción correcta es la </t>
    </r>
    <r>
      <rPr>
        <b/>
        <sz val="11"/>
        <color theme="1"/>
        <rFont val="Calibri"/>
        <family val="2"/>
        <scheme val="minor"/>
      </rPr>
      <t>B</t>
    </r>
    <r>
      <rPr>
        <sz val="11"/>
        <color theme="1"/>
        <rFont val="Calibri"/>
        <family val="2"/>
        <scheme val="minor"/>
      </rPr>
      <t xml:space="preserve">: "El Título IV." El Título IV de la Constitución Española regula el Gobierno y la Administración. Las </t>
    </r>
    <r>
      <rPr>
        <b/>
        <sz val="11"/>
        <color theme="1"/>
        <rFont val="Calibri"/>
        <family val="2"/>
        <scheme val="minor"/>
      </rPr>
      <t>opciones A, C y D</t>
    </r>
    <r>
      <rPr>
        <sz val="11"/>
        <color theme="1"/>
        <rFont val="Calibri"/>
        <family val="2"/>
        <scheme val="minor"/>
      </rPr>
      <t xml:space="preserve"> son incorrectas porque no son el título que trata sobre el Gobierno; el Título III regula las Cortes Generales, el Título V regula las relaciones entre el Gobierno y las Cortes Generales, y el Título VII regula la Economía y Hacienda.</t>
    </r>
  </si>
  <si>
    <t xml:space="preserve">El Título IV.  </t>
  </si>
  <si>
    <t xml:space="preserve">El Título V.  </t>
  </si>
  <si>
    <t xml:space="preserve">El Título III.  </t>
  </si>
  <si>
    <t xml:space="preserve">¿Qué Título de la Constitución está dedicado a la regulación del Gobierno? </t>
  </si>
  <si>
    <r>
      <t xml:space="preserve">La opción correcta es la </t>
    </r>
    <r>
      <rPr>
        <b/>
        <sz val="11"/>
        <color theme="1"/>
        <rFont val="Calibri"/>
        <family val="2"/>
        <scheme val="minor"/>
      </rPr>
      <t>B</t>
    </r>
    <r>
      <rPr>
        <sz val="11"/>
        <color theme="1"/>
        <rFont val="Calibri"/>
        <family val="2"/>
        <scheme val="minor"/>
      </rPr>
      <t xml:space="preserve">: "Dos." Cada Comunidad Autónoma elige dos Senadores, con un Senador adicional por cada millón de habitantes en su territorio. Las </t>
    </r>
    <r>
      <rPr>
        <b/>
        <sz val="11"/>
        <color theme="1"/>
        <rFont val="Calibri"/>
        <family val="2"/>
        <scheme val="minor"/>
      </rPr>
      <t>opciones A, C y D</t>
    </r>
    <r>
      <rPr>
        <sz val="11"/>
        <color theme="1"/>
        <rFont val="Calibri"/>
        <family val="2"/>
        <scheme val="minor"/>
      </rPr>
      <t xml:space="preserve"> son incorrectas porque no representan el número básico de Senadores asignados a cada Comunidad Autónoma.</t>
    </r>
  </si>
  <si>
    <t xml:space="preserve">¿Cuantos Senadores elige una Comunidad Autónoma por el simple hecho de serlo? </t>
  </si>
  <si>
    <r>
      <t xml:space="preserve">La opción correcta es la </t>
    </r>
    <r>
      <rPr>
        <b/>
        <sz val="11"/>
        <color theme="1"/>
        <rFont val="Calibri"/>
        <family val="2"/>
        <scheme val="minor"/>
      </rPr>
      <t>A</t>
    </r>
    <r>
      <rPr>
        <sz val="11"/>
        <color theme="1"/>
        <rFont val="Calibri"/>
        <family val="2"/>
        <scheme val="minor"/>
      </rPr>
      <t xml:space="preserve">: "La Sala II del Tribunal Supremo." La Sala II del Tribunal Supremo es la competente para juzgar a los Diputados y Senadores en causas penales, debido a su aforamiento. Las </t>
    </r>
    <r>
      <rPr>
        <b/>
        <sz val="11"/>
        <color theme="1"/>
        <rFont val="Calibri"/>
        <family val="2"/>
        <scheme val="minor"/>
      </rPr>
      <t>opciones B, C y D</t>
    </r>
    <r>
      <rPr>
        <sz val="11"/>
        <color theme="1"/>
        <rFont val="Calibri"/>
        <family val="2"/>
        <scheme val="minor"/>
      </rPr>
      <t xml:space="preserve"> son incorrectas, ya que ninguna de ellas tiene competencia sobre causas penales contra Diputados.</t>
    </r>
  </si>
  <si>
    <t xml:space="preserve">La Sala II del Tribunal Supremo.  </t>
  </si>
  <si>
    <t xml:space="preserve">La Sala I del Tribunal Supremo.  </t>
  </si>
  <si>
    <t xml:space="preserve">La Sala II de la Audiencia Nacional.  </t>
  </si>
  <si>
    <t xml:space="preserve">La Sala II del Tribunal Constitucional.  </t>
  </si>
  <si>
    <t xml:space="preserve">¿Qué Tribunal es competente en una causa penal que se siga contra un Diputado? </t>
  </si>
  <si>
    <r>
      <t xml:space="preserve">La opción correcta es la </t>
    </r>
    <r>
      <rPr>
        <b/>
        <sz val="11"/>
        <color theme="1"/>
        <rFont val="Calibri"/>
        <family val="2"/>
        <scheme val="minor"/>
      </rPr>
      <t>C</t>
    </r>
    <r>
      <rPr>
        <sz val="11"/>
        <color theme="1"/>
        <rFont val="Calibri"/>
        <family val="2"/>
        <scheme val="minor"/>
      </rPr>
      <t xml:space="preserve">: "Pertenecer a la Junta de Portavoces." La Constitución y el Reglamento establecen ciertas incompatibilidades en el ejercicio de la función parlamentaria, y pertenecer a la Junta de Portavoces es incompatible con otras funciones. Las </t>
    </r>
    <r>
      <rPr>
        <b/>
        <sz val="11"/>
        <color theme="1"/>
        <rFont val="Calibri"/>
        <family val="2"/>
        <scheme val="minor"/>
      </rPr>
      <t>opciones A, B y D</t>
    </r>
    <r>
      <rPr>
        <sz val="11"/>
        <color theme="1"/>
        <rFont val="Calibri"/>
        <family val="2"/>
        <scheme val="minor"/>
      </rPr>
      <t xml:space="preserve"> son incorrectas, ya que estos cargos son compatibles con la función parlamentaria.</t>
    </r>
  </si>
  <si>
    <t xml:space="preserve">Pertenecer a la Junta de Portavoces.  </t>
  </si>
  <si>
    <t xml:space="preserve">Pertenecer a una comisión permanente no legislativa.  </t>
  </si>
  <si>
    <t xml:space="preserve">Ser miembro de una Junta Electora.  </t>
  </si>
  <si>
    <t xml:space="preserve">Ser miembro de la Mesa del Congreso.  </t>
  </si>
  <si>
    <t xml:space="preserve">¿Cuál de los siguientes cargos es incompatible con el ejercicio de la función  parlamentaria? </t>
  </si>
  <si>
    <r>
      <t xml:space="preserve">La opción correcta es la </t>
    </r>
    <r>
      <rPr>
        <b/>
        <sz val="11"/>
        <color theme="1"/>
        <rFont val="Calibri"/>
        <family val="2"/>
        <scheme val="minor"/>
      </rPr>
      <t>C</t>
    </r>
    <r>
      <rPr>
        <sz val="11"/>
        <color theme="1"/>
        <rFont val="Calibri"/>
        <family val="2"/>
        <scheme val="minor"/>
      </rPr>
      <t xml:space="preserve">: "Consiste en que los Diputados o Senadores no pueden ser detenidos salvo en los casos de flagrante delito." La inmunidad parlamentaria protege a los parlamentarios de ser detenidos o procesados sin autorización del Parlamento, salvo en casos de flagrante delito. La </t>
    </r>
    <r>
      <rPr>
        <b/>
        <sz val="11"/>
        <color theme="1"/>
        <rFont val="Calibri"/>
        <family val="2"/>
        <scheme val="minor"/>
      </rPr>
      <t>opción A</t>
    </r>
    <r>
      <rPr>
        <sz val="11"/>
        <color theme="1"/>
        <rFont val="Calibri"/>
        <family val="2"/>
        <scheme val="minor"/>
      </rPr>
      <t xml:space="preserve"> es incorrecta, ya que pueden ser detenidos en ciertos casos. La </t>
    </r>
    <r>
      <rPr>
        <b/>
        <sz val="11"/>
        <color theme="1"/>
        <rFont val="Calibri"/>
        <family val="2"/>
        <scheme val="minor"/>
      </rPr>
      <t>opción B</t>
    </r>
    <r>
      <rPr>
        <sz val="11"/>
        <color theme="1"/>
        <rFont val="Calibri"/>
        <family val="2"/>
        <scheme val="minor"/>
      </rPr>
      <t xml:space="preserve"> es incorrecta, ya que la inmunidad no exime a los parlamentarios de declarar. La </t>
    </r>
    <r>
      <rPr>
        <b/>
        <sz val="11"/>
        <color theme="1"/>
        <rFont val="Calibri"/>
        <family val="2"/>
        <scheme val="minor"/>
      </rPr>
      <t>opción D</t>
    </r>
    <r>
      <rPr>
        <sz val="11"/>
        <color theme="1"/>
        <rFont val="Calibri"/>
        <family val="2"/>
        <scheme val="minor"/>
      </rPr>
      <t xml:space="preserve"> es incorrecta, pues se refiere a la inviolabilidad parlamentaria y no a la inmunidad.</t>
    </r>
  </si>
  <si>
    <t xml:space="preserve"> Consiste en que los Diputados o Senadores no pueden ser detenidos salvo en los casos de  flagrante delito.  </t>
  </si>
  <si>
    <t xml:space="preserve">Consiste en que no se les puede exigir responsabilidad política por las opiniones vertidas en el  ejercicio de su cargo.  </t>
  </si>
  <si>
    <t xml:space="preserve"> Consiste en que los Diputados o Senadores no están obligados a declarar. </t>
  </si>
  <si>
    <t xml:space="preserve">Consiste en que los Diputados o Senadores no pueden ser detenidos en ningún caso. </t>
  </si>
  <si>
    <t xml:space="preserve">¿Cuál de las siguientes definiciones corresponden al concepto de inmunidad  parlamentaria? </t>
  </si>
  <si>
    <r>
      <t xml:space="preserve">La opción correcta es la </t>
    </r>
    <r>
      <rPr>
        <b/>
        <sz val="11"/>
        <color theme="1"/>
        <rFont val="Calibri"/>
        <family val="2"/>
        <scheme val="minor"/>
      </rPr>
      <t>C</t>
    </r>
    <r>
      <rPr>
        <sz val="11"/>
        <color theme="1"/>
        <rFont val="Calibri"/>
        <family val="2"/>
        <scheme val="minor"/>
      </rPr>
      <t xml:space="preserve">: "Tres." La Mesa del Senado está compuesta por el Presidente, tres Vicepresidentes y cuatro Secretarios. Las </t>
    </r>
    <r>
      <rPr>
        <b/>
        <sz val="11"/>
        <color theme="1"/>
        <rFont val="Calibri"/>
        <family val="2"/>
        <scheme val="minor"/>
      </rPr>
      <t>opciones A, B y D</t>
    </r>
    <r>
      <rPr>
        <sz val="11"/>
        <color theme="1"/>
        <rFont val="Calibri"/>
        <family val="2"/>
        <scheme val="minor"/>
      </rPr>
      <t xml:space="preserve"> son incorrectas porque indican números de Vicepresidentes que no corresponden con la composición real de la Mesa del Senado.</t>
    </r>
  </si>
  <si>
    <t xml:space="preserve">Cuatro. </t>
  </si>
  <si>
    <t xml:space="preserve">¿Cuántos Vicepresidentes forman la Mesa del Senado? </t>
  </si>
  <si>
    <r>
      <t xml:space="preserve">La opción correcta es la </t>
    </r>
    <r>
      <rPr>
        <b/>
        <sz val="11"/>
        <color theme="1"/>
        <rFont val="Calibri"/>
        <family val="2"/>
        <scheme val="minor"/>
      </rPr>
      <t>C</t>
    </r>
    <r>
      <rPr>
        <sz val="11"/>
        <color theme="1"/>
        <rFont val="Calibri"/>
        <family val="2"/>
        <scheme val="minor"/>
      </rPr>
      <t xml:space="preserve">: "En ningún caso." Las conclusiones de una Comisión de Investigación parlamentaria no tienen carácter vinculante para los Tribunales, ya que estos son independientes y no están sometidos a las decisiones del Parlamento en sus funciones judiciales. Las </t>
    </r>
    <r>
      <rPr>
        <b/>
        <sz val="11"/>
        <color theme="1"/>
        <rFont val="Calibri"/>
        <family val="2"/>
        <scheme val="minor"/>
      </rPr>
      <t>opciones A, B y D</t>
    </r>
    <r>
      <rPr>
        <sz val="11"/>
        <color theme="1"/>
        <rFont val="Calibri"/>
        <family val="2"/>
        <scheme val="minor"/>
      </rPr>
      <t xml:space="preserve"> son incorrectas porque no existe ninguna circunstancia en la que los Tribunales estén vinculados por las conclusiones de una Comisión de Investigación.</t>
    </r>
  </si>
  <si>
    <t xml:space="preserve">Sólo en caso de que no se trate de materias penales.  </t>
  </si>
  <si>
    <t xml:space="preserve">Sólo en caso de que se traten materias penales.  </t>
  </si>
  <si>
    <t xml:space="preserve">¿Pueden vincular las conclusiones de una Comisión de Investigación a los Tribunales? </t>
  </si>
  <si>
    <r>
      <t xml:space="preserve">La opción correcta es la </t>
    </r>
    <r>
      <rPr>
        <b/>
        <sz val="11"/>
        <color theme="1"/>
        <rFont val="Calibri"/>
        <family val="2"/>
        <scheme val="minor"/>
      </rPr>
      <t>C</t>
    </r>
    <r>
      <rPr>
        <sz val="11"/>
        <color theme="1"/>
        <rFont val="Calibri"/>
        <family val="2"/>
        <scheme val="minor"/>
      </rPr>
      <t xml:space="preserve">: "Las Cortes Generales." La Constitución establece que las Cortes Generales, compuestas por el Congreso de los Diputados y el Senado, representan al pueblo español. La </t>
    </r>
    <r>
      <rPr>
        <b/>
        <sz val="11"/>
        <color theme="1"/>
        <rFont val="Calibri"/>
        <family val="2"/>
        <scheme val="minor"/>
      </rPr>
      <t>opción A</t>
    </r>
    <r>
      <rPr>
        <sz val="11"/>
        <color theme="1"/>
        <rFont val="Calibri"/>
        <family val="2"/>
        <scheme val="minor"/>
      </rPr>
      <t xml:space="preserve"> es incorrecta porque el Congreso de los Diputados representa a una parte del pueblo, pero no a su totalidad. La </t>
    </r>
    <r>
      <rPr>
        <b/>
        <sz val="11"/>
        <color theme="1"/>
        <rFont val="Calibri"/>
        <family val="2"/>
        <scheme val="minor"/>
      </rPr>
      <t>opción B</t>
    </r>
    <r>
      <rPr>
        <sz val="11"/>
        <color theme="1"/>
        <rFont val="Calibri"/>
        <family val="2"/>
        <scheme val="minor"/>
      </rPr>
      <t xml:space="preserve"> es incorrecta, ya que el Senado también es solo una parte de las Cortes. La </t>
    </r>
    <r>
      <rPr>
        <b/>
        <sz val="11"/>
        <color theme="1"/>
        <rFont val="Calibri"/>
        <family val="2"/>
        <scheme val="minor"/>
      </rPr>
      <t>opción D</t>
    </r>
    <r>
      <rPr>
        <sz val="11"/>
        <color theme="1"/>
        <rFont val="Calibri"/>
        <family val="2"/>
        <scheme val="minor"/>
      </rPr>
      <t xml:space="preserve"> es incorrecta porque el Rey no ostenta esta representación directa del pueblo.</t>
    </r>
  </si>
  <si>
    <t xml:space="preserve">¿Quién representa al pueblo español? </t>
  </si>
  <si>
    <r>
      <t xml:space="preserve">La opción correcta es la </t>
    </r>
    <r>
      <rPr>
        <b/>
        <sz val="11"/>
        <color theme="1"/>
        <rFont val="Calibri"/>
        <family val="2"/>
        <scheme val="minor"/>
      </rPr>
      <t>C</t>
    </r>
    <r>
      <rPr>
        <sz val="11"/>
        <color theme="1"/>
        <rFont val="Calibri"/>
        <family val="2"/>
        <scheme val="minor"/>
      </rPr>
      <t xml:space="preserve">: "Cuatro años." Los Diputados son elegidos para un mandato de cuatro años, según la Constitución. Las </t>
    </r>
    <r>
      <rPr>
        <b/>
        <sz val="11"/>
        <color theme="1"/>
        <rFont val="Calibri"/>
        <family val="2"/>
        <scheme val="minor"/>
      </rPr>
      <t>opciones A, B y D</t>
    </r>
    <r>
      <rPr>
        <sz val="11"/>
        <color theme="1"/>
        <rFont val="Calibri"/>
        <family val="2"/>
        <scheme val="minor"/>
      </rPr>
      <t xml:space="preserve"> son incorrectas porque indican duraciones de mandato que no corresponden con el mandato de los Diputados en España.</t>
    </r>
  </si>
  <si>
    <t xml:space="preserve">Seis años.  </t>
  </si>
  <si>
    <t xml:space="preserve">¿Cuánto tiempo dura el mandato de los Diputados? </t>
  </si>
  <si>
    <r>
      <t xml:space="preserve">La opción correcta es la </t>
    </r>
    <r>
      <rPr>
        <b/>
        <sz val="11"/>
        <color theme="1"/>
        <rFont val="Calibri"/>
        <family val="2"/>
        <scheme val="minor"/>
      </rPr>
      <t>B</t>
    </r>
    <r>
      <rPr>
        <sz val="11"/>
        <color theme="1"/>
        <rFont val="Calibri"/>
        <family val="2"/>
        <scheme val="minor"/>
      </rPr>
      <t xml:space="preserve">: "Dos." Ceuta, al igual que Melilla, elige dos Senadores cada una, a diferencia de las provincias peninsulares que eligen cuatro. Las </t>
    </r>
    <r>
      <rPr>
        <b/>
        <sz val="11"/>
        <color theme="1"/>
        <rFont val="Calibri"/>
        <family val="2"/>
        <scheme val="minor"/>
      </rPr>
      <t>opciones A, C y D</t>
    </r>
    <r>
      <rPr>
        <sz val="11"/>
        <color theme="1"/>
        <rFont val="Calibri"/>
        <family val="2"/>
        <scheme val="minor"/>
      </rPr>
      <t xml:space="preserve"> son incorrectas porque no reflejan el número específico de Senadores que elige Ceuta.</t>
    </r>
  </si>
  <si>
    <t xml:space="preserve">¿Cuántos Senadores elige Ceuta? </t>
  </si>
  <si>
    <r>
      <t xml:space="preserve">La opción correcta es la </t>
    </r>
    <r>
      <rPr>
        <b/>
        <sz val="11"/>
        <color theme="1"/>
        <rFont val="Calibri"/>
        <family val="2"/>
        <scheme val="minor"/>
      </rPr>
      <t>D</t>
    </r>
    <r>
      <rPr>
        <sz val="11"/>
        <color theme="1"/>
        <rFont val="Calibri"/>
        <family val="2"/>
        <scheme val="minor"/>
      </rPr>
      <t xml:space="preserve">: "Cuatro." En las elecciones al Senado, cada provincia elige cuatro Senadores, excepto en los casos especiales de Ceuta y Melilla. Las </t>
    </r>
    <r>
      <rPr>
        <b/>
        <sz val="11"/>
        <color theme="1"/>
        <rFont val="Calibri"/>
        <family val="2"/>
        <scheme val="minor"/>
      </rPr>
      <t>opciones A, B y C</t>
    </r>
    <r>
      <rPr>
        <sz val="11"/>
        <color theme="1"/>
        <rFont val="Calibri"/>
        <family val="2"/>
        <scheme val="minor"/>
      </rPr>
      <t xml:space="preserve"> son incorrectas, ya que ninguna de estas indica el número correcto de Senadores elegidos por provincia.</t>
    </r>
  </si>
  <si>
    <t xml:space="preserve">¿Cuántos Senadores se eligen por cada provincia? </t>
  </si>
  <si>
    <r>
      <t xml:space="preserve">La opción correcta es la </t>
    </r>
    <r>
      <rPr>
        <b/>
        <sz val="11"/>
        <color theme="1"/>
        <rFont val="Calibri"/>
        <family val="2"/>
        <scheme val="minor"/>
      </rPr>
      <t>A</t>
    </r>
    <r>
      <rPr>
        <sz val="11"/>
        <color theme="1"/>
        <rFont val="Calibri"/>
        <family val="2"/>
        <scheme val="minor"/>
      </rPr>
      <t xml:space="preserve">: "La provincia." La Constitución Española establece que la circunscripción electoral para el Congreso de los Diputados es la provincia. Las </t>
    </r>
    <r>
      <rPr>
        <b/>
        <sz val="11"/>
        <color theme="1"/>
        <rFont val="Calibri"/>
        <family val="2"/>
        <scheme val="minor"/>
      </rPr>
      <t>opciones B, C y D</t>
    </r>
    <r>
      <rPr>
        <sz val="11"/>
        <color theme="1"/>
        <rFont val="Calibri"/>
        <family val="2"/>
        <scheme val="minor"/>
      </rPr>
      <t xml:space="preserve"> son incorrectas, ya que ni el municipio, la Comunidad Autónoma ni el territorio español en su conjunto son considerados circunscripciones para las elecciones al Congreso.</t>
    </r>
  </si>
  <si>
    <t xml:space="preserve">La provincia.  </t>
  </si>
  <si>
    <t xml:space="preserve">El territorio español.  </t>
  </si>
  <si>
    <t xml:space="preserve">La Comunidad Autónoma.  </t>
  </si>
  <si>
    <t xml:space="preserve">El municipio.  </t>
  </si>
  <si>
    <t xml:space="preserve">¿Cuál es la circunscripción electoral del Congreso de los Diputados? </t>
  </si>
  <si>
    <r>
      <t xml:space="preserve">La opción correcta es la </t>
    </r>
    <r>
      <rPr>
        <b/>
        <sz val="11"/>
        <color theme="1"/>
        <rFont val="Calibri"/>
        <family val="2"/>
        <scheme val="minor"/>
      </rPr>
      <t>C</t>
    </r>
    <r>
      <rPr>
        <sz val="11"/>
        <color theme="1"/>
        <rFont val="Calibri"/>
        <family val="2"/>
        <scheme val="minor"/>
      </rPr>
      <t xml:space="preserve">: "21." La Diputación Permanente del Congreso de los Diputados está compuesta por 21 miembros, elegidos de acuerdo con la proporción de los Grupos Parlamentarios. Las </t>
    </r>
    <r>
      <rPr>
        <b/>
        <sz val="11"/>
        <color theme="1"/>
        <rFont val="Calibri"/>
        <family val="2"/>
        <scheme val="minor"/>
      </rPr>
      <t>opciones A, B y D</t>
    </r>
    <r>
      <rPr>
        <sz val="11"/>
        <color theme="1"/>
        <rFont val="Calibri"/>
        <family val="2"/>
        <scheme val="minor"/>
      </rPr>
      <t xml:space="preserve"> son incorrectas, ya que indican números que no corresponden con la composición de la Diputación Permanente.</t>
    </r>
  </si>
  <si>
    <t xml:space="preserve">21.  </t>
  </si>
  <si>
    <t xml:space="preserve">24.  </t>
  </si>
  <si>
    <t xml:space="preserve">15.  </t>
  </si>
  <si>
    <t xml:space="preserve">20. </t>
  </si>
  <si>
    <t xml:space="preserve">¿Cuál es el número de miembros que componen la Diputación Permanente del  Congreso? </t>
  </si>
  <si>
    <r>
      <t xml:space="preserve">La opción correcta es la </t>
    </r>
    <r>
      <rPr>
        <b/>
        <sz val="11"/>
        <color theme="1"/>
        <rFont val="Calibri"/>
        <family val="2"/>
        <scheme val="minor"/>
      </rPr>
      <t>D</t>
    </r>
    <r>
      <rPr>
        <sz val="11"/>
        <color theme="1"/>
        <rFont val="Calibri"/>
        <family val="2"/>
        <scheme val="minor"/>
      </rPr>
      <t xml:space="preserve">: "Ejercer la iniciativa legislativa." La iniciativa legislativa corresponde a los Diputados, Senadores y al Gobierno, pero no específicamente a los Grupos Parlamentarios como tal. Las </t>
    </r>
    <r>
      <rPr>
        <b/>
        <sz val="11"/>
        <color theme="1"/>
        <rFont val="Calibri"/>
        <family val="2"/>
        <scheme val="minor"/>
      </rPr>
      <t>opciones A, B y C</t>
    </r>
    <r>
      <rPr>
        <sz val="11"/>
        <color theme="1"/>
        <rFont val="Calibri"/>
        <family val="2"/>
        <scheme val="minor"/>
      </rPr>
      <t xml:space="preserve"> son incorrectas, ya que los Grupos Parlamentarios pueden realizar las funciones allí mencionadas.</t>
    </r>
  </si>
  <si>
    <t xml:space="preserve">Ser consultados por la Mesa antes de fijar el calendario de actividades.  </t>
  </si>
  <si>
    <t xml:space="preserve">Designar los miembros que de cada Grupo Parlamentario, han de formar parte de las  Comisiones.  </t>
  </si>
  <si>
    <t xml:space="preserve">Determinar la elección de los miembros de la Mesa de la Cámara.  </t>
  </si>
  <si>
    <t xml:space="preserve">Ejercer la iniciativa legislativa.  </t>
  </si>
  <si>
    <t xml:space="preserve">¿Cuál de las siguientes funciones no puede ser ejercida por los Grupos  Parlamentarios? </t>
  </si>
  <si>
    <r>
      <t xml:space="preserve">La opción correcta es la </t>
    </r>
    <r>
      <rPr>
        <b/>
        <sz val="11"/>
        <color theme="1"/>
        <rFont val="Calibri"/>
        <family val="2"/>
        <scheme val="minor"/>
      </rPr>
      <t>B</t>
    </r>
    <r>
      <rPr>
        <sz val="11"/>
        <color theme="1"/>
        <rFont val="Calibri"/>
        <family val="2"/>
        <scheme val="minor"/>
      </rPr>
      <t xml:space="preserve">: "10 Senadores." El reglamento establece que se requieren al menos 10 Senadores para formar un Grupo Parlamentario en el Senado. Las </t>
    </r>
    <r>
      <rPr>
        <b/>
        <sz val="11"/>
        <color theme="1"/>
        <rFont val="Calibri"/>
        <family val="2"/>
        <scheme val="minor"/>
      </rPr>
      <t>opciones A, C y D</t>
    </r>
    <r>
      <rPr>
        <sz val="11"/>
        <color theme="1"/>
        <rFont val="Calibri"/>
        <family val="2"/>
        <scheme val="minor"/>
      </rPr>
      <t xml:space="preserve"> son incorrectas, ya que indican números diferentes al mínimo necesario.</t>
    </r>
  </si>
  <si>
    <t xml:space="preserve">10 Senadores.  </t>
  </si>
  <si>
    <t xml:space="preserve">20 Senadores.  </t>
  </si>
  <si>
    <t xml:space="preserve">18 Senadores.  </t>
  </si>
  <si>
    <t xml:space="preserve">15 Senadores.  </t>
  </si>
  <si>
    <t xml:space="preserve">¿Cuál es el número mínimo de Senadores necesario para constituir Grupo  Parlamentario en el Senado? </t>
  </si>
  <si>
    <r>
      <t xml:space="preserve">La opción correcta es la </t>
    </r>
    <r>
      <rPr>
        <b/>
        <sz val="11"/>
        <color theme="1"/>
        <rFont val="Calibri"/>
        <family val="2"/>
        <scheme val="minor"/>
      </rPr>
      <t>D</t>
    </r>
    <r>
      <rPr>
        <sz val="11"/>
        <color theme="1"/>
        <rFont val="Calibri"/>
        <family val="2"/>
        <scheme val="minor"/>
      </rPr>
      <t xml:space="preserve">: "Para nombrar al Presidente del Tribunal Supremo." La Constitución no requiere la constitución de una comisión mixta para nombrar al Presidente del Tribunal Supremo. Las </t>
    </r>
    <r>
      <rPr>
        <b/>
        <sz val="11"/>
        <color theme="1"/>
        <rFont val="Calibri"/>
        <family val="2"/>
        <scheme val="minor"/>
      </rPr>
      <t>opciones A, B y C</t>
    </r>
    <r>
      <rPr>
        <sz val="11"/>
        <color theme="1"/>
        <rFont val="Calibri"/>
        <family val="2"/>
        <scheme val="minor"/>
      </rPr>
      <t xml:space="preserve"> son incorrectas, pues en esos casos puede ser necesaria una comisión mixta para lograr el consenso entre ambas Cámaras.</t>
    </r>
  </si>
  <si>
    <t xml:space="preserve">Para nombrar al Presidente del Tribunal Supremo.  </t>
  </si>
  <si>
    <t xml:space="preserve">Para otorgar la autorización para suscribir un Tratado Internacional.  </t>
  </si>
  <si>
    <t xml:space="preserve">Para realizar la distribución del Fondo de Compensación Interterritorial.  </t>
  </si>
  <si>
    <t xml:space="preserve">Para autorizar un acuerdo de cooperación entre Comunidades Autónomas.  </t>
  </si>
  <si>
    <t xml:space="preserve">¿En cuál de los siguientes casos no es necesario que se constituya una comisión  mixta, en caso de que no exista acuerdo entre ambas Cámaras? </t>
  </si>
  <si>
    <r>
      <t xml:space="preserve">La opción correcta es la </t>
    </r>
    <r>
      <rPr>
        <b/>
        <sz val="11"/>
        <color theme="1"/>
        <rFont val="Calibri"/>
        <family val="2"/>
        <scheme val="minor"/>
      </rPr>
      <t>B</t>
    </r>
    <r>
      <rPr>
        <sz val="11"/>
        <color theme="1"/>
        <rFont val="Calibri"/>
        <family val="2"/>
        <scheme val="minor"/>
      </rPr>
      <t xml:space="preserve">: "A la Mesa." La Mesa de cada Cámara es el órgano encargado de fijar el calendario de trabajo del Pleno. La </t>
    </r>
    <r>
      <rPr>
        <b/>
        <sz val="11"/>
        <color theme="1"/>
        <rFont val="Calibri"/>
        <family val="2"/>
        <scheme val="minor"/>
      </rPr>
      <t>opción A</t>
    </r>
    <r>
      <rPr>
        <sz val="11"/>
        <color theme="1"/>
        <rFont val="Calibri"/>
        <family val="2"/>
        <scheme val="minor"/>
      </rPr>
      <t xml:space="preserve"> es incorrecta, pues el Presidente de la Mesa no tiene esa competencia exclusiva. La </t>
    </r>
    <r>
      <rPr>
        <b/>
        <sz val="11"/>
        <color theme="1"/>
        <rFont val="Calibri"/>
        <family val="2"/>
        <scheme val="minor"/>
      </rPr>
      <t>opción C</t>
    </r>
    <r>
      <rPr>
        <sz val="11"/>
        <color theme="1"/>
        <rFont val="Calibri"/>
        <family val="2"/>
        <scheme val="minor"/>
      </rPr>
      <t xml:space="preserve"> es incorrecta porque no existe una Comisión de Plenos con esa función. La </t>
    </r>
    <r>
      <rPr>
        <b/>
        <sz val="11"/>
        <color theme="1"/>
        <rFont val="Calibri"/>
        <family val="2"/>
        <scheme val="minor"/>
      </rPr>
      <t>opción D</t>
    </r>
    <r>
      <rPr>
        <sz val="11"/>
        <color theme="1"/>
        <rFont val="Calibri"/>
        <family val="2"/>
        <scheme val="minor"/>
      </rPr>
      <t xml:space="preserve"> es incorrecta, ya que la Junta de Diputados no tiene esta competencia.</t>
    </r>
  </si>
  <si>
    <t xml:space="preserve">A la Mesa.  </t>
  </si>
  <si>
    <t xml:space="preserve">A la Junta de Diputados.  </t>
  </si>
  <si>
    <t xml:space="preserve">A la Comisión de Plenos.  </t>
  </si>
  <si>
    <t xml:space="preserve">Al Presidente de la Mesa.  </t>
  </si>
  <si>
    <t xml:space="preserve">¿A quién le corresponde fijar el calendario de trabajo del Pleno? </t>
  </si>
  <si>
    <r>
      <t xml:space="preserve">La opción correcta es la </t>
    </r>
    <r>
      <rPr>
        <b/>
        <sz val="11"/>
        <color theme="1"/>
        <rFont val="Calibri"/>
        <family val="2"/>
        <scheme val="minor"/>
      </rPr>
      <t>B</t>
    </r>
    <r>
      <rPr>
        <sz val="11"/>
        <color theme="1"/>
        <rFont val="Calibri"/>
        <family val="2"/>
        <scheme val="minor"/>
      </rPr>
      <t xml:space="preserve">: "El Presidente." El Presidente del Congreso ostenta la representación de la Cámara. La </t>
    </r>
    <r>
      <rPr>
        <b/>
        <sz val="11"/>
        <color theme="1"/>
        <rFont val="Calibri"/>
        <family val="2"/>
        <scheme val="minor"/>
      </rPr>
      <t>opción A</t>
    </r>
    <r>
      <rPr>
        <sz val="11"/>
        <color theme="1"/>
        <rFont val="Calibri"/>
        <family val="2"/>
        <scheme val="minor"/>
      </rPr>
      <t xml:space="preserve"> es incorrecta, ya que el Pleno no representa a la Cámara. La </t>
    </r>
    <r>
      <rPr>
        <b/>
        <sz val="11"/>
        <color theme="1"/>
        <rFont val="Calibri"/>
        <family val="2"/>
        <scheme val="minor"/>
      </rPr>
      <t>opción C</t>
    </r>
    <r>
      <rPr>
        <sz val="11"/>
        <color theme="1"/>
        <rFont val="Calibri"/>
        <family val="2"/>
        <scheme val="minor"/>
      </rPr>
      <t xml:space="preserve"> es incorrecta, porque la Diputación Permanente no ostenta la representación del Congreso. La </t>
    </r>
    <r>
      <rPr>
        <b/>
        <sz val="11"/>
        <color theme="1"/>
        <rFont val="Calibri"/>
        <family val="2"/>
        <scheme val="minor"/>
      </rPr>
      <t>opción D</t>
    </r>
    <r>
      <rPr>
        <sz val="11"/>
        <color theme="1"/>
        <rFont val="Calibri"/>
        <family val="2"/>
        <scheme val="minor"/>
      </rPr>
      <t xml:space="preserve"> es incorrecta, ya que los Diputados tampoco ostentan esta representación individualmente.</t>
    </r>
  </si>
  <si>
    <t xml:space="preserve">Los Diputados.  </t>
  </si>
  <si>
    <t xml:space="preserve">La Diputación Permanente.  </t>
  </si>
  <si>
    <t xml:space="preserve">El Pleno.  </t>
  </si>
  <si>
    <t xml:space="preserve">¿Quién ostenta la representación del Congreso de los Diputados? </t>
  </si>
  <si>
    <r>
      <t xml:space="preserve">La opción correcta es la </t>
    </r>
    <r>
      <rPr>
        <b/>
        <sz val="11"/>
        <color theme="1"/>
        <rFont val="Calibri"/>
        <family val="2"/>
        <scheme val="minor"/>
      </rPr>
      <t>C</t>
    </r>
    <r>
      <rPr>
        <sz val="11"/>
        <color theme="1"/>
        <rFont val="Calibri"/>
        <family val="2"/>
        <scheme val="minor"/>
      </rPr>
      <t xml:space="preserve">: "La Comisión de Plenos." No existe una Comisión de Plenos en el funcionamiento interno de las Cámaras. La </t>
    </r>
    <r>
      <rPr>
        <b/>
        <sz val="11"/>
        <color theme="1"/>
        <rFont val="Calibri"/>
        <family val="2"/>
        <scheme val="minor"/>
      </rPr>
      <t>opción A</t>
    </r>
    <r>
      <rPr>
        <sz val="11"/>
        <color theme="1"/>
        <rFont val="Calibri"/>
        <family val="2"/>
        <scheme val="minor"/>
      </rPr>
      <t xml:space="preserve"> es incorrecta porque el Pleno sí es un órgano interno. La </t>
    </r>
    <r>
      <rPr>
        <b/>
        <sz val="11"/>
        <color theme="1"/>
        <rFont val="Calibri"/>
        <family val="2"/>
        <scheme val="minor"/>
      </rPr>
      <t>opción B</t>
    </r>
    <r>
      <rPr>
        <sz val="11"/>
        <color theme="1"/>
        <rFont val="Calibri"/>
        <family val="2"/>
        <scheme val="minor"/>
      </rPr>
      <t xml:space="preserve"> es incorrecta, ya que las Comisiones son órganos internos. La </t>
    </r>
    <r>
      <rPr>
        <b/>
        <sz val="11"/>
        <color theme="1"/>
        <rFont val="Calibri"/>
        <family val="2"/>
        <scheme val="minor"/>
      </rPr>
      <t>opción D</t>
    </r>
    <r>
      <rPr>
        <sz val="11"/>
        <color theme="1"/>
        <rFont val="Calibri"/>
        <family val="2"/>
        <scheme val="minor"/>
      </rPr>
      <t xml:space="preserve"> es incorrecta porque el Presidente de la Cámara es también un órgano interno de la misma.</t>
    </r>
  </si>
  <si>
    <t xml:space="preserve">La Comisión de Plenos.  </t>
  </si>
  <si>
    <t xml:space="preserve">El Presidente de la Cámara.  </t>
  </si>
  <si>
    <t xml:space="preserve">Las Comisiones.  </t>
  </si>
  <si>
    <t xml:space="preserve">¿Cuál de los siguientes no es un órgano interno de las Cámaras? </t>
  </si>
  <si>
    <r>
      <t xml:space="preserve">La opción correcta es la </t>
    </r>
    <r>
      <rPr>
        <b/>
        <sz val="11"/>
        <color theme="1"/>
        <rFont val="Calibri"/>
        <family val="2"/>
        <scheme val="minor"/>
      </rPr>
      <t>A</t>
    </r>
    <r>
      <rPr>
        <sz val="11"/>
        <color theme="1"/>
        <rFont val="Calibri"/>
        <family val="2"/>
        <scheme val="minor"/>
      </rPr>
      <t xml:space="preserve">: "De 3 de mayo de 1994." El reglamento actual del Senado español fue aprobado el 3 de mayo de 1994. Las </t>
    </r>
    <r>
      <rPr>
        <b/>
        <sz val="11"/>
        <color theme="1"/>
        <rFont val="Calibri"/>
        <family val="2"/>
        <scheme val="minor"/>
      </rPr>
      <t>opciones B, C y D</t>
    </r>
    <r>
      <rPr>
        <sz val="11"/>
        <color theme="1"/>
        <rFont val="Calibri"/>
        <family val="2"/>
        <scheme val="minor"/>
      </rPr>
      <t xml:space="preserve"> son incorrectas, ya que corresponden a fechas que no coinciden con la fecha real del reglamento del Senado.</t>
    </r>
  </si>
  <si>
    <t xml:space="preserve">De 3 de mayo de 1994.  </t>
  </si>
  <si>
    <t xml:space="preserve">De 5 de mayo de 1994.  </t>
  </si>
  <si>
    <t xml:space="preserve">De 1 de mayo de 1994.  </t>
  </si>
  <si>
    <t xml:space="preserve">De 2 de mayo de 1994.  </t>
  </si>
  <si>
    <t xml:space="preserve">¿De qué fecha es el Reglamento interno del Senado? </t>
  </si>
  <si>
    <r>
      <t xml:space="preserve">La opción correcta es la </t>
    </r>
    <r>
      <rPr>
        <b/>
        <sz val="11"/>
        <color theme="1"/>
        <rFont val="Calibri"/>
        <family val="2"/>
        <scheme val="minor"/>
      </rPr>
      <t>B</t>
    </r>
    <r>
      <rPr>
        <sz val="11"/>
        <color theme="1"/>
        <rFont val="Calibri"/>
        <family val="2"/>
        <scheme val="minor"/>
      </rPr>
      <t xml:space="preserve">: "Cada una de las Cámaras." La Constitución establece que cada Cámara (Congreso y Senado) elabora su propio reglamento interno. La </t>
    </r>
    <r>
      <rPr>
        <b/>
        <sz val="11"/>
        <color theme="1"/>
        <rFont val="Calibri"/>
        <family val="2"/>
        <scheme val="minor"/>
      </rPr>
      <t>opción A</t>
    </r>
    <r>
      <rPr>
        <sz val="11"/>
        <color theme="1"/>
        <rFont val="Calibri"/>
        <family val="2"/>
        <scheme val="minor"/>
      </rPr>
      <t xml:space="preserve"> es incorrecta, ya que la Mesa no elabora el reglamento. La </t>
    </r>
    <r>
      <rPr>
        <b/>
        <sz val="11"/>
        <color theme="1"/>
        <rFont val="Calibri"/>
        <family val="2"/>
        <scheme val="minor"/>
      </rPr>
      <t>opción C</t>
    </r>
    <r>
      <rPr>
        <sz val="11"/>
        <color theme="1"/>
        <rFont val="Calibri"/>
        <family val="2"/>
        <scheme val="minor"/>
      </rPr>
      <t xml:space="preserve"> es incorrecta, porque la Diputación Permanente tampoco tiene esta función. La </t>
    </r>
    <r>
      <rPr>
        <b/>
        <sz val="11"/>
        <color theme="1"/>
        <rFont val="Calibri"/>
        <family val="2"/>
        <scheme val="minor"/>
      </rPr>
      <t>opción D</t>
    </r>
    <r>
      <rPr>
        <sz val="11"/>
        <color theme="1"/>
        <rFont val="Calibri"/>
        <family val="2"/>
        <scheme val="minor"/>
      </rPr>
      <t xml:space="preserve"> es incorrecta, ya que el Presidente de cada Cámara no elabora el reglamento por sí solo.</t>
    </r>
  </si>
  <si>
    <t xml:space="preserve">Cada una de las Cámaras.  </t>
  </si>
  <si>
    <t xml:space="preserve">Los Presidentes de las Cámaras.  </t>
  </si>
  <si>
    <t xml:space="preserve">La Mesa.  </t>
  </si>
  <si>
    <t xml:space="preserve">¿Quién elabora el reglamento interno de cada Cámara? </t>
  </si>
  <si>
    <r>
      <t xml:space="preserve">La opción correcta es la </t>
    </r>
    <r>
      <rPr>
        <b/>
        <sz val="11"/>
        <color theme="1"/>
        <rFont val="Calibri"/>
        <family val="2"/>
        <scheme val="minor"/>
      </rPr>
      <t>A</t>
    </r>
    <r>
      <rPr>
        <sz val="11"/>
        <color theme="1"/>
        <rFont val="Calibri"/>
        <family val="2"/>
        <scheme val="minor"/>
      </rPr>
      <t xml:space="preserve">: "De febrero a junio." El segundo periodo de sesiones de las Cámaras se lleva a cabo desde febrero hasta junio, según el reglamento. Las </t>
    </r>
    <r>
      <rPr>
        <b/>
        <sz val="11"/>
        <color theme="1"/>
        <rFont val="Calibri"/>
        <family val="2"/>
        <scheme val="minor"/>
      </rPr>
      <t>opciones B, C y D</t>
    </r>
    <r>
      <rPr>
        <sz val="11"/>
        <color theme="1"/>
        <rFont val="Calibri"/>
        <family val="2"/>
        <scheme val="minor"/>
      </rPr>
      <t xml:space="preserve"> son incorrectas, ya que no corresponden con los meses establecidos para el segundo periodo de sesiones del Senado.</t>
    </r>
  </si>
  <si>
    <t xml:space="preserve">De febrero a junio.  </t>
  </si>
  <si>
    <t xml:space="preserve">De enero a mayo.  </t>
  </si>
  <si>
    <t xml:space="preserve">De enero a julio.  </t>
  </si>
  <si>
    <t xml:space="preserve">De septiembre a diciembre.  </t>
  </si>
  <si>
    <t xml:space="preserve">¿Qué meses abarca el segundo periodo de sesiones del Senado? </t>
  </si>
  <si>
    <r>
      <t xml:space="preserve">La opción correcta es la </t>
    </r>
    <r>
      <rPr>
        <b/>
        <sz val="11"/>
        <color theme="1"/>
        <rFont val="Calibri"/>
        <family val="2"/>
        <scheme val="minor"/>
      </rPr>
      <t>A</t>
    </r>
    <r>
      <rPr>
        <sz val="11"/>
        <color theme="1"/>
        <rFont val="Calibri"/>
        <family val="2"/>
        <scheme val="minor"/>
      </rPr>
      <t xml:space="preserve">: "De septiembre a diciembre." El primer periodo de sesiones de las Cortes Generales se celebra de septiembre a diciembre, según el reglamento de las Cámaras. Las </t>
    </r>
    <r>
      <rPr>
        <b/>
        <sz val="11"/>
        <color theme="1"/>
        <rFont val="Calibri"/>
        <family val="2"/>
        <scheme val="minor"/>
      </rPr>
      <t>opciones B, C y D</t>
    </r>
    <r>
      <rPr>
        <sz val="11"/>
        <color theme="1"/>
        <rFont val="Calibri"/>
        <family val="2"/>
        <scheme val="minor"/>
      </rPr>
      <t xml:space="preserve"> son incorrectas, ya que no coinciden con los meses en los que se lleva a cabo el primer periodo de sesiones.</t>
    </r>
  </si>
  <si>
    <t>De septiembre a diciembre.</t>
  </si>
  <si>
    <t xml:space="preserve">De septiembre a enero.  </t>
  </si>
  <si>
    <t xml:space="preserve">De enero a junio.  </t>
  </si>
  <si>
    <t xml:space="preserve">¿Qué meses abarca el primer periodo de sesiones de las Cámaras?   </t>
  </si>
  <si>
    <r>
      <t xml:space="preserve">La opción correcta es la </t>
    </r>
    <r>
      <rPr>
        <b/>
        <sz val="11"/>
        <color theme="1"/>
        <rFont val="Calibri"/>
        <family val="2"/>
        <scheme val="minor"/>
      </rPr>
      <t>D</t>
    </r>
    <r>
      <rPr>
        <sz val="11"/>
        <color theme="1"/>
        <rFont val="Calibri"/>
        <family val="2"/>
        <scheme val="minor"/>
      </rPr>
      <t xml:space="preserve">: "Nombrar al Presidente del Gobierno." El nombramiento del Presidente del Gobierno es competencia del Rey, tras la propuesta de un candidato que haya obtenido la confianza del Congreso. Las </t>
    </r>
    <r>
      <rPr>
        <b/>
        <sz val="11"/>
        <color theme="1"/>
        <rFont val="Calibri"/>
        <family val="2"/>
        <scheme val="minor"/>
      </rPr>
      <t>opciones A, B y C</t>
    </r>
    <r>
      <rPr>
        <sz val="11"/>
        <color theme="1"/>
        <rFont val="Calibri"/>
        <family val="2"/>
        <scheme val="minor"/>
      </rPr>
      <t xml:space="preserve"> son incorrectas, ya que las Cortes tienen competencia para reconocer la incapacidad del Rey, autorizar acuerdos de cooperación entre Comunidades Autónomas y autorizar al Rey a declarar la guerra.</t>
    </r>
  </si>
  <si>
    <t xml:space="preserve">Nombrar al Presidente del Gobierno.  </t>
  </si>
  <si>
    <t xml:space="preserve">Otorgar autorización al Rey para declarar la guerra.  </t>
  </si>
  <si>
    <t xml:space="preserve">Autorizar los acuerdos de cooperación entre Comunidades Autónomas.  </t>
  </si>
  <si>
    <t xml:space="preserve">Reconocer la incapacidad del Rey en caso de que se produzca.  </t>
  </si>
  <si>
    <t xml:space="preserve">¿Cuál de las siguientes funciones no está asignada a las Cortes Generales? </t>
  </si>
  <si>
    <r>
      <t xml:space="preserve">La opción correcta es la </t>
    </r>
    <r>
      <rPr>
        <b/>
        <sz val="11"/>
        <color theme="1"/>
        <rFont val="Calibri"/>
        <family val="2"/>
        <scheme val="minor"/>
      </rPr>
      <t>C</t>
    </r>
    <r>
      <rPr>
        <sz val="11"/>
        <color theme="1"/>
        <rFont val="Calibri"/>
        <family val="2"/>
        <scheme val="minor"/>
      </rPr>
      <t xml:space="preserve">: "400." La Constitución establece que el número máximo de Diputados en el Congreso será de 400 y el mínimo de 300. Las </t>
    </r>
    <r>
      <rPr>
        <b/>
        <sz val="11"/>
        <color theme="1"/>
        <rFont val="Calibri"/>
        <family val="2"/>
        <scheme val="minor"/>
      </rPr>
      <t>opciones A, B y D</t>
    </r>
    <r>
      <rPr>
        <sz val="11"/>
        <color theme="1"/>
        <rFont val="Calibri"/>
        <family val="2"/>
        <scheme val="minor"/>
      </rPr>
      <t xml:space="preserve"> son incorrectas, ya que no representan el número máximo constitucionalmente permitido.</t>
    </r>
  </si>
  <si>
    <t xml:space="preserve">400.  </t>
  </si>
  <si>
    <t xml:space="preserve">500. </t>
  </si>
  <si>
    <t xml:space="preserve">350.  </t>
  </si>
  <si>
    <t xml:space="preserve">300.  </t>
  </si>
  <si>
    <t xml:space="preserve">¿Cuál es el número máximo de miembros del Congreso de los Diputados, según la  Constitución? </t>
  </si>
  <si>
    <r>
      <t xml:space="preserve">La opción correcta es la </t>
    </r>
    <r>
      <rPr>
        <b/>
        <sz val="11"/>
        <color theme="1"/>
        <rFont val="Calibri"/>
        <family val="2"/>
        <scheme val="minor"/>
      </rPr>
      <t>B</t>
    </r>
    <r>
      <rPr>
        <sz val="11"/>
        <color theme="1"/>
        <rFont val="Calibri"/>
        <family val="2"/>
        <scheme val="minor"/>
      </rPr>
      <t xml:space="preserve">: "La Diputación Permanente de cada Cámara." La Diputación Permanente asegura la continuidad de la actividad parlamentaria en caso de que surja una situación urgente entre los periodos ordinarios de sesiones. La </t>
    </r>
    <r>
      <rPr>
        <b/>
        <sz val="11"/>
        <color theme="1"/>
        <rFont val="Calibri"/>
        <family val="2"/>
        <scheme val="minor"/>
      </rPr>
      <t>opción A</t>
    </r>
    <r>
      <rPr>
        <sz val="11"/>
        <color theme="1"/>
        <rFont val="Calibri"/>
        <family val="2"/>
        <scheme val="minor"/>
      </rPr>
      <t xml:space="preserve"> es incorrecta, pues no es una sola Diputación Permanente para ambas Cámaras, sino una para cada Cámara. Las </t>
    </r>
    <r>
      <rPr>
        <b/>
        <sz val="11"/>
        <color theme="1"/>
        <rFont val="Calibri"/>
        <family val="2"/>
        <scheme val="minor"/>
      </rPr>
      <t>opciones C y D</t>
    </r>
    <r>
      <rPr>
        <sz val="11"/>
        <color theme="1"/>
        <rFont val="Calibri"/>
        <family val="2"/>
        <scheme val="minor"/>
      </rPr>
      <t xml:space="preserve"> son incorrectas, ya que el Congreso y el Senado tienen cada uno su propia Diputación Permanente.</t>
    </r>
  </si>
  <si>
    <t xml:space="preserve">La Diputación Permanente de cada Cámara.  </t>
  </si>
  <si>
    <t xml:space="preserve">La Diputación Permanente del Senado.  </t>
  </si>
  <si>
    <t xml:space="preserve">La Diputación Permanente del Congreso.  </t>
  </si>
  <si>
    <t xml:space="preserve">La Diputación Permanente de las Cortes Generales.  </t>
  </si>
  <si>
    <t xml:space="preserve">¿Qué órgano asume la función de las Cámaras entre los periodos de sesiones? </t>
  </si>
  <si>
    <r>
      <t xml:space="preserve">La opción correcta es la </t>
    </r>
    <r>
      <rPr>
        <b/>
        <sz val="11"/>
        <color theme="1"/>
        <rFont val="Calibri"/>
        <family val="2"/>
        <scheme val="minor"/>
      </rPr>
      <t>C</t>
    </r>
    <r>
      <rPr>
        <sz val="11"/>
        <color theme="1"/>
        <rFont val="Calibri"/>
        <family val="2"/>
        <scheme val="minor"/>
      </rPr>
      <t xml:space="preserve">: "En caso de que se agoten las líneas de Sucesión a la Corona." La Constitución establece que, si se agotan todas las líneas sucesorias, corresponderá a las Cortes Generales determinar la sucesión de la Corona. Las </t>
    </r>
    <r>
      <rPr>
        <b/>
        <sz val="11"/>
        <color theme="1"/>
        <rFont val="Calibri"/>
        <family val="2"/>
        <scheme val="minor"/>
      </rPr>
      <t>opciones A y D</t>
    </r>
    <r>
      <rPr>
        <sz val="11"/>
        <color theme="1"/>
        <rFont val="Calibri"/>
        <family val="2"/>
        <scheme val="minor"/>
      </rPr>
      <t xml:space="preserve"> son incorrectas porque no es necesario que intervengan en todos los casos, ni cuando el Rey abdica a favor de su heredero. La </t>
    </r>
    <r>
      <rPr>
        <b/>
        <sz val="11"/>
        <color theme="1"/>
        <rFont val="Calibri"/>
        <family val="2"/>
        <scheme val="minor"/>
      </rPr>
      <t>opción B</t>
    </r>
    <r>
      <rPr>
        <sz val="11"/>
        <color theme="1"/>
        <rFont val="Calibri"/>
        <family val="2"/>
        <scheme val="minor"/>
      </rPr>
      <t xml:space="preserve"> también es incorrecta, ya que la Constitución permite su intervención solo en este caso específico.</t>
    </r>
  </si>
  <si>
    <t xml:space="preserve">En caso de que se agoten las líneas de Sucesión a la Corona.  </t>
  </si>
  <si>
    <t xml:space="preserve">En caso de que se produzca la abdicación del Rey en el Heredero.  </t>
  </si>
  <si>
    <t xml:space="preserve">En ningún caso, porque los criterios de Sucesión están establecidos constitucionalmente.  </t>
  </si>
  <si>
    <t xml:space="preserve">En cualquier caso, es una función asignada por la Constitución en su art. 72.  </t>
  </si>
  <si>
    <t xml:space="preserve">¿En qué casos deben proveer las Cortes Generales a la Sucesión? </t>
  </si>
  <si>
    <r>
      <t xml:space="preserve">La opción correcta es la </t>
    </r>
    <r>
      <rPr>
        <b/>
        <sz val="11"/>
        <color theme="1"/>
        <rFont val="Calibri"/>
        <family val="2"/>
        <scheme val="minor"/>
      </rPr>
      <t>B</t>
    </r>
    <r>
      <rPr>
        <sz val="11"/>
        <color theme="1"/>
        <rFont val="Calibri"/>
        <family val="2"/>
        <scheme val="minor"/>
      </rPr>
      <t xml:space="preserve">: "El Presidente del Congreso de los Diputados." La Constitución establece que en las sesiones conjuntas de ambas Cámaras, el Presidente del Congreso preside la sesión. Las </t>
    </r>
    <r>
      <rPr>
        <b/>
        <sz val="11"/>
        <color theme="1"/>
        <rFont val="Calibri"/>
        <family val="2"/>
        <scheme val="minor"/>
      </rPr>
      <t>opciones A, C y D</t>
    </r>
    <r>
      <rPr>
        <sz val="11"/>
        <color theme="1"/>
        <rFont val="Calibri"/>
        <family val="2"/>
        <scheme val="minor"/>
      </rPr>
      <t xml:space="preserve"> son incorrectas, ya que ni el Jefe del Estado, ni el Presidente del Gobierno, ni el Presidente del Senado tienen esta función en una sesión conjunta.</t>
    </r>
  </si>
  <si>
    <t xml:space="preserve">El Presidente del Congreso de los Diputados.  </t>
  </si>
  <si>
    <t xml:space="preserve">El Presidente del Senado.  </t>
  </si>
  <si>
    <t xml:space="preserve">El Jefe del Estado.  </t>
  </si>
  <si>
    <t xml:space="preserve">En caso de que se celebre sesión conjunta del Congreso de los Diputados y del  Senado ¿quién debe presidirla? </t>
  </si>
  <si>
    <r>
      <t xml:space="preserve">La opción correcta es la </t>
    </r>
    <r>
      <rPr>
        <b/>
        <sz val="11"/>
        <color theme="1"/>
        <rFont val="Calibri"/>
        <family val="2"/>
        <scheme val="minor"/>
      </rPr>
      <t>C</t>
    </r>
    <r>
      <rPr>
        <sz val="11"/>
        <color theme="1"/>
        <rFont val="Calibri"/>
        <family val="2"/>
        <scheme val="minor"/>
      </rPr>
      <t xml:space="preserve">: "El mayoritario." Los Senadores son elegidos mediante un sistema mayoritario en cada provincia, lo que significa que los candidatos más votados ocupan los escaños. Las </t>
    </r>
    <r>
      <rPr>
        <b/>
        <sz val="11"/>
        <color theme="1"/>
        <rFont val="Calibri"/>
        <family val="2"/>
        <scheme val="minor"/>
      </rPr>
      <t>opciones A y B</t>
    </r>
    <r>
      <rPr>
        <sz val="11"/>
        <color theme="1"/>
        <rFont val="Calibri"/>
        <family val="2"/>
        <scheme val="minor"/>
      </rPr>
      <t xml:space="preserve"> son incorrectas, ya que no se aplica un sistema proporcional ni equivalente. La </t>
    </r>
    <r>
      <rPr>
        <b/>
        <sz val="11"/>
        <color theme="1"/>
        <rFont val="Calibri"/>
        <family val="2"/>
        <scheme val="minor"/>
      </rPr>
      <t>opción D</t>
    </r>
    <r>
      <rPr>
        <sz val="11"/>
        <color theme="1"/>
        <rFont val="Calibri"/>
        <family val="2"/>
        <scheme val="minor"/>
      </rPr>
      <t xml:space="preserve"> es incorrecta, ya que el principio censitario no es utilizado.</t>
    </r>
  </si>
  <si>
    <t xml:space="preserve">El mayoritario.  </t>
  </si>
  <si>
    <t xml:space="preserve">El Censitario.  </t>
  </si>
  <si>
    <t xml:space="preserve">El proporcional.  </t>
  </si>
  <si>
    <t xml:space="preserve">El equivalente.  </t>
  </si>
  <si>
    <t xml:space="preserve">¿Qué principio rige para la elección de los Senadores? </t>
  </si>
  <si>
    <r>
      <t xml:space="preserve">La opción correcta es la </t>
    </r>
    <r>
      <rPr>
        <b/>
        <sz val="11"/>
        <color theme="1"/>
        <rFont val="Calibri"/>
        <family val="2"/>
        <scheme val="minor"/>
      </rPr>
      <t>A</t>
    </r>
    <r>
      <rPr>
        <sz val="11"/>
        <color theme="1"/>
        <rFont val="Calibri"/>
        <family val="2"/>
        <scheme val="minor"/>
      </rPr>
      <t xml:space="preserve">: "El Proporcional." La Constitución Española establece que la elección de los Diputados debe realizarse por el principio de representación proporcional para asegurar una distribución equitativa de escaños en función de los votos obtenidos. Las </t>
    </r>
    <r>
      <rPr>
        <b/>
        <sz val="11"/>
        <color theme="1"/>
        <rFont val="Calibri"/>
        <family val="2"/>
        <scheme val="minor"/>
      </rPr>
      <t>opciones B, C y D</t>
    </r>
    <r>
      <rPr>
        <sz val="11"/>
        <color theme="1"/>
        <rFont val="Calibri"/>
        <family val="2"/>
        <scheme val="minor"/>
      </rPr>
      <t xml:space="preserve"> son incorrectas, ya que los principios mayoritario, censitario y equivalente no rigen la elección de los Diputados.</t>
    </r>
  </si>
  <si>
    <t xml:space="preserve">El Proporcional.  </t>
  </si>
  <si>
    <t xml:space="preserve">El Equivalente.  </t>
  </si>
  <si>
    <t xml:space="preserve">El Mayoritario.  </t>
  </si>
  <si>
    <t xml:space="preserve">¿Qué principio rige para la elección de los Diputados? </t>
  </si>
  <si>
    <r>
      <t xml:space="preserve">La opción correcta es la </t>
    </r>
    <r>
      <rPr>
        <b/>
        <sz val="11"/>
        <color theme="1"/>
        <rFont val="Calibri"/>
        <family val="2"/>
        <scheme val="minor"/>
      </rPr>
      <t>C</t>
    </r>
    <r>
      <rPr>
        <sz val="11"/>
        <color theme="1"/>
        <rFont val="Calibri"/>
        <family val="2"/>
        <scheme val="minor"/>
      </rPr>
      <t xml:space="preserve">: "Es un órgano unicameral." Las Cortes Generales son bicamerales, pues están compuestas por el Congreso de los Diputados y el Senado. La </t>
    </r>
    <r>
      <rPr>
        <b/>
        <sz val="11"/>
        <color theme="1"/>
        <rFont val="Calibri"/>
        <family val="2"/>
        <scheme val="minor"/>
      </rPr>
      <t>opción A</t>
    </r>
    <r>
      <rPr>
        <sz val="11"/>
        <color theme="1"/>
        <rFont val="Calibri"/>
        <family val="2"/>
        <scheme val="minor"/>
      </rPr>
      <t xml:space="preserve"> es incorrecta, ya que sí son un órgano permanente. La </t>
    </r>
    <r>
      <rPr>
        <b/>
        <sz val="11"/>
        <color theme="1"/>
        <rFont val="Calibri"/>
        <family val="2"/>
        <scheme val="minor"/>
      </rPr>
      <t>opción B</t>
    </r>
    <r>
      <rPr>
        <sz val="11"/>
        <color theme="1"/>
        <rFont val="Calibri"/>
        <family val="2"/>
        <scheme val="minor"/>
      </rPr>
      <t xml:space="preserve"> es incorrecta porque tienen funciones legislativas. La </t>
    </r>
    <r>
      <rPr>
        <b/>
        <sz val="11"/>
        <color theme="1"/>
        <rFont val="Calibri"/>
        <family val="2"/>
        <scheme val="minor"/>
      </rPr>
      <t>opción D</t>
    </r>
    <r>
      <rPr>
        <sz val="11"/>
        <color theme="1"/>
        <rFont val="Calibri"/>
        <family val="2"/>
        <scheme val="minor"/>
      </rPr>
      <t xml:space="preserve"> es incorrecta porque representan al pueblo español.</t>
    </r>
  </si>
  <si>
    <t xml:space="preserve">Es un órgano unicameral.  </t>
  </si>
  <si>
    <t xml:space="preserve">Es un órgano representativo.  </t>
  </si>
  <si>
    <t xml:space="preserve">Es un órgano legislativo.  </t>
  </si>
  <si>
    <t xml:space="preserve">Es un órgano permanente.  </t>
  </si>
  <si>
    <t xml:space="preserve">¿Cuál de las siguientes características no es predicable de las Cortes Generales? </t>
  </si>
  <si>
    <r>
      <t xml:space="preserve">La opción correcta es la </t>
    </r>
    <r>
      <rPr>
        <b/>
        <sz val="11"/>
        <color theme="1"/>
        <rFont val="Calibri"/>
        <family val="2"/>
        <scheme val="minor"/>
      </rPr>
      <t>B</t>
    </r>
    <r>
      <rPr>
        <sz val="11"/>
        <color theme="1"/>
        <rFont val="Calibri"/>
        <family val="2"/>
        <scheme val="minor"/>
      </rPr>
      <t xml:space="preserve">: "El Título III." El Título III de la Constitución Española regula el funcionamiento, competencias y organización de las Cortes Generales, compuestas por el Congreso de los Diputados y el Senado. Las </t>
    </r>
    <r>
      <rPr>
        <b/>
        <sz val="11"/>
        <color theme="1"/>
        <rFont val="Calibri"/>
        <family val="2"/>
        <scheme val="minor"/>
      </rPr>
      <t>opciones A, C y D</t>
    </r>
    <r>
      <rPr>
        <sz val="11"/>
        <color theme="1"/>
        <rFont val="Calibri"/>
        <family val="2"/>
        <scheme val="minor"/>
      </rPr>
      <t xml:space="preserve"> son incorrectas porque el Título II regula la Corona, el Título IV regula el Gobierno y el Título VI regula el Poder Judicial.</t>
    </r>
  </si>
  <si>
    <t xml:space="preserve">El Título II.  </t>
  </si>
  <si>
    <t xml:space="preserve">¿Qué Título de la Constitución de 1978 está dedicado a la regulación de las Cortes  Generales? </t>
  </si>
  <si>
    <r>
      <t xml:space="preserve">La opción correcta es la </t>
    </r>
    <r>
      <rPr>
        <b/>
        <sz val="11"/>
        <color theme="1"/>
        <rFont val="Calibri"/>
        <family val="2"/>
        <scheme val="minor"/>
      </rPr>
      <t>B</t>
    </r>
    <r>
      <rPr>
        <sz val="11"/>
        <color theme="1"/>
        <rFont val="Calibri"/>
        <family val="2"/>
        <scheme val="minor"/>
      </rPr>
      <t xml:space="preserve">: "Hereditaria." El artículo 57.1 de la Constitución Española establece que la Corona de España es hereditaria, siguiendo un orden regular de primogenitura y representación. La </t>
    </r>
    <r>
      <rPr>
        <b/>
        <sz val="11"/>
        <color theme="1"/>
        <rFont val="Calibri"/>
        <family val="2"/>
        <scheme val="minor"/>
      </rPr>
      <t>opción A</t>
    </r>
    <r>
      <rPr>
        <sz val="11"/>
        <color theme="1"/>
        <rFont val="Calibri"/>
        <family val="2"/>
        <scheme val="minor"/>
      </rPr>
      <t xml:space="preserve"> es incorrecta, ya que aunque la Corona está regulada constitucionalmente, su carácter principal es el de ser hereditaria. La </t>
    </r>
    <r>
      <rPr>
        <b/>
        <sz val="11"/>
        <color theme="1"/>
        <rFont val="Calibri"/>
        <family val="2"/>
        <scheme val="minor"/>
      </rPr>
      <t>opción C</t>
    </r>
    <r>
      <rPr>
        <sz val="11"/>
        <color theme="1"/>
        <rFont val="Calibri"/>
        <family val="2"/>
        <scheme val="minor"/>
      </rPr>
      <t xml:space="preserve"> es incorrecta porque "formal" no describe el carácter de la Corona. La </t>
    </r>
    <r>
      <rPr>
        <b/>
        <sz val="11"/>
        <color theme="1"/>
        <rFont val="Calibri"/>
        <family val="2"/>
        <scheme val="minor"/>
      </rPr>
      <t>opción D</t>
    </r>
    <r>
      <rPr>
        <sz val="11"/>
        <color theme="1"/>
        <rFont val="Calibri"/>
        <family val="2"/>
        <scheme val="minor"/>
      </rPr>
      <t xml:space="preserve"> es incorrecta, pues "prioritaria" no es un término utilizado en la Constitución para definir la naturaleza de la Corona.</t>
    </r>
  </si>
  <si>
    <t xml:space="preserve">Hereditaria.  </t>
  </si>
  <si>
    <t xml:space="preserve">Prioritaria. </t>
  </si>
  <si>
    <t xml:space="preserve">Formal.  </t>
  </si>
  <si>
    <t xml:space="preserve">Constitucional.  </t>
  </si>
  <si>
    <t xml:space="preserve">¿Qué carácter tiene la Corona de España, a tenor del artículo 57.1 de la Constitución? </t>
  </si>
  <si>
    <r>
      <t xml:space="preserve">La opción correcta es la </t>
    </r>
    <r>
      <rPr>
        <b/>
        <sz val="11"/>
        <color theme="1"/>
        <rFont val="Calibri"/>
        <family val="2"/>
        <scheme val="minor"/>
      </rPr>
      <t>A</t>
    </r>
    <r>
      <rPr>
        <sz val="11"/>
        <color theme="1"/>
        <rFont val="Calibri"/>
        <family val="2"/>
        <scheme val="minor"/>
      </rPr>
      <t xml:space="preserve">: "El Presidente del Gobierno." Según la Constitución, el Presidente del Gobierno es quien propone al Rey el nombramiento de los Ministros, que luego el Rey formaliza. La </t>
    </r>
    <r>
      <rPr>
        <b/>
        <sz val="11"/>
        <color theme="1"/>
        <rFont val="Calibri"/>
        <family val="2"/>
        <scheme val="minor"/>
      </rPr>
      <t>opción B</t>
    </r>
    <r>
      <rPr>
        <sz val="11"/>
        <color theme="1"/>
        <rFont val="Calibri"/>
        <family val="2"/>
        <scheme val="minor"/>
      </rPr>
      <t xml:space="preserve"> es incorrecta, ya que el Presidente del Congreso no tiene competencia en este asunto. La </t>
    </r>
    <r>
      <rPr>
        <b/>
        <sz val="11"/>
        <color theme="1"/>
        <rFont val="Calibri"/>
        <family val="2"/>
        <scheme val="minor"/>
      </rPr>
      <t>opción C</t>
    </r>
    <r>
      <rPr>
        <sz val="11"/>
        <color theme="1"/>
        <rFont val="Calibri"/>
        <family val="2"/>
        <scheme val="minor"/>
      </rPr>
      <t xml:space="preserve"> es incorrecta porque el Presidente del Tribunal Supremo no interviene en los nombramientos ministeriales. La </t>
    </r>
    <r>
      <rPr>
        <b/>
        <sz val="11"/>
        <color theme="1"/>
        <rFont val="Calibri"/>
        <family val="2"/>
        <scheme val="minor"/>
      </rPr>
      <t>opción D</t>
    </r>
    <r>
      <rPr>
        <sz val="11"/>
        <color theme="1"/>
        <rFont val="Calibri"/>
        <family val="2"/>
        <scheme val="minor"/>
      </rPr>
      <t xml:space="preserve"> es incorrecta, ya que el nombramiento de los Ministros sí requiere propuesta.</t>
    </r>
  </si>
  <si>
    <t xml:space="preserve">Ese nombramiento no tiene propuesta.  </t>
  </si>
  <si>
    <t xml:space="preserve">El Presidente del Tribunal Supremo.  </t>
  </si>
  <si>
    <t xml:space="preserve">El Presidente del Congreso.  </t>
  </si>
  <si>
    <t xml:space="preserve">¿Quién debe proponer al Rey el nombramiento de un Ministro? </t>
  </si>
  <si>
    <r>
      <t xml:space="preserve">La opción correcta es la </t>
    </r>
    <r>
      <rPr>
        <b/>
        <sz val="11"/>
        <color theme="1"/>
        <rFont val="Calibri"/>
        <family val="2"/>
        <scheme val="minor"/>
      </rPr>
      <t>B</t>
    </r>
    <r>
      <rPr>
        <sz val="11"/>
        <color theme="1"/>
        <rFont val="Calibri"/>
        <family val="2"/>
        <scheme val="minor"/>
      </rPr>
      <t xml:space="preserve">: "El Rey." La Constitución Española establece que el Rey tiene la facultad de nombrar y relevar libremente a los miembros de la Casa Real. La </t>
    </r>
    <r>
      <rPr>
        <b/>
        <sz val="11"/>
        <color theme="1"/>
        <rFont val="Calibri"/>
        <family val="2"/>
        <scheme val="minor"/>
      </rPr>
      <t>opción A</t>
    </r>
    <r>
      <rPr>
        <sz val="11"/>
        <color theme="1"/>
        <rFont val="Calibri"/>
        <family val="2"/>
        <scheme val="minor"/>
      </rPr>
      <t xml:space="preserve"> es incorrecta, ya que el Presidente del Gobierno no participa en estos nombramientos. La </t>
    </r>
    <r>
      <rPr>
        <b/>
        <sz val="11"/>
        <color theme="1"/>
        <rFont val="Calibri"/>
        <family val="2"/>
        <scheme val="minor"/>
      </rPr>
      <t>opción C</t>
    </r>
    <r>
      <rPr>
        <sz val="11"/>
        <color theme="1"/>
        <rFont val="Calibri"/>
        <family val="2"/>
        <scheme val="minor"/>
      </rPr>
      <t xml:space="preserve"> es incorrecta porque el Jefe de la Casa Real no tiene autoridad para realizar estos nombramientos. La </t>
    </r>
    <r>
      <rPr>
        <b/>
        <sz val="11"/>
        <color theme="1"/>
        <rFont val="Calibri"/>
        <family val="2"/>
        <scheme val="minor"/>
      </rPr>
      <t>opción D</t>
    </r>
    <r>
      <rPr>
        <sz val="11"/>
        <color theme="1"/>
        <rFont val="Calibri"/>
        <family val="2"/>
        <scheme val="minor"/>
      </rPr>
      <t xml:space="preserve"> es incorrecta, pues el Ministro del Interior no tiene competencia en la composición de la Casa Real.</t>
    </r>
  </si>
  <si>
    <t xml:space="preserve">El Ministro del Interior.  </t>
  </si>
  <si>
    <t xml:space="preserve">El Jefe de la Casa Real.  </t>
  </si>
  <si>
    <t xml:space="preserve">¿Quién nombra a los miembros de la Casa Real? </t>
  </si>
  <si>
    <r>
      <t xml:space="preserve">La opción correcta es la </t>
    </r>
    <r>
      <rPr>
        <b/>
        <sz val="11"/>
        <color theme="1"/>
        <rFont val="Calibri"/>
        <family val="2"/>
        <scheme val="minor"/>
      </rPr>
      <t>B</t>
    </r>
    <r>
      <rPr>
        <sz val="11"/>
        <color theme="1"/>
        <rFont val="Calibri"/>
        <family val="2"/>
        <scheme val="minor"/>
      </rPr>
      <t xml:space="preserve">: "El Presidente del Gobierno." La convocatoria de elecciones generales periódicas es una función que el Rey realiza con el refrendo del Presidente del Gobierno, tal y como se establece en la Constitución Española. La </t>
    </r>
    <r>
      <rPr>
        <b/>
        <sz val="11"/>
        <color theme="1"/>
        <rFont val="Calibri"/>
        <family val="2"/>
        <scheme val="minor"/>
      </rPr>
      <t>opción A</t>
    </r>
    <r>
      <rPr>
        <sz val="11"/>
        <color theme="1"/>
        <rFont val="Calibri"/>
        <family val="2"/>
        <scheme val="minor"/>
      </rPr>
      <t xml:space="preserve"> es incorrecta, ya que el Presidente del Congreso no tiene competencia en este refrendo. La </t>
    </r>
    <r>
      <rPr>
        <b/>
        <sz val="11"/>
        <color theme="1"/>
        <rFont val="Calibri"/>
        <family val="2"/>
        <scheme val="minor"/>
      </rPr>
      <t>opción C</t>
    </r>
    <r>
      <rPr>
        <sz val="11"/>
        <color theme="1"/>
        <rFont val="Calibri"/>
        <family val="2"/>
        <scheme val="minor"/>
      </rPr>
      <t xml:space="preserve"> es incorrecta, porque el Presidente de las Cortes Generales tampoco tiene esta función de refrendo en este contexto. La </t>
    </r>
    <r>
      <rPr>
        <b/>
        <sz val="11"/>
        <color theme="1"/>
        <rFont val="Calibri"/>
        <family val="2"/>
        <scheme val="minor"/>
      </rPr>
      <t>opción D</t>
    </r>
    <r>
      <rPr>
        <sz val="11"/>
        <color theme="1"/>
        <rFont val="Calibri"/>
        <family val="2"/>
        <scheme val="minor"/>
      </rPr>
      <t xml:space="preserve"> es incorrecta, pues la convocatoria de elecciones sí requiere refrendo.</t>
    </r>
  </si>
  <si>
    <t xml:space="preserve">Ese acto no requiere refrendo.  </t>
  </si>
  <si>
    <t xml:space="preserve">El Presidente de las Cortes Generales.  </t>
  </si>
  <si>
    <t xml:space="preserve">El Presidente del Congreso de los Diputados en cualquier caso.  </t>
  </si>
  <si>
    <t xml:space="preserve">¿Quién refrenda al Rey en la convocatoria de elecciones generales periódicas? </t>
  </si>
  <si>
    <r>
      <t xml:space="preserve">La opción correcta es la </t>
    </r>
    <r>
      <rPr>
        <b/>
        <sz val="11"/>
        <color theme="1"/>
        <rFont val="Calibri"/>
        <family val="2"/>
        <scheme val="minor"/>
      </rPr>
      <t>B</t>
    </r>
    <r>
      <rPr>
        <sz val="11"/>
        <color theme="1"/>
        <rFont val="Calibri"/>
        <family val="2"/>
        <scheme val="minor"/>
      </rPr>
      <t xml:space="preserve">: "El Presidente del Congreso de los Diputados." Según el artículo 99 de la Constitución Española, el acto de propuesta de un candidato a la Presidencia del Gobierno es refrendado por el Presidente del Congreso. La </t>
    </r>
    <r>
      <rPr>
        <b/>
        <sz val="11"/>
        <color theme="1"/>
        <rFont val="Calibri"/>
        <family val="2"/>
        <scheme val="minor"/>
      </rPr>
      <t>opción A</t>
    </r>
    <r>
      <rPr>
        <sz val="11"/>
        <color theme="1"/>
        <rFont val="Calibri"/>
        <family val="2"/>
        <scheme val="minor"/>
      </rPr>
      <t xml:space="preserve"> es incorrecta, ya que el Presidente del Gobierno saliente no tiene ningún papel en este refrendo. La </t>
    </r>
    <r>
      <rPr>
        <b/>
        <sz val="11"/>
        <color theme="1"/>
        <rFont val="Calibri"/>
        <family val="2"/>
        <scheme val="minor"/>
      </rPr>
      <t>opción C</t>
    </r>
    <r>
      <rPr>
        <sz val="11"/>
        <color theme="1"/>
        <rFont val="Calibri"/>
        <family val="2"/>
        <scheme val="minor"/>
      </rPr>
      <t xml:space="preserve"> es incorrecta porque el Jefe de la Casa Real no realiza el refrendo de estos actos. La </t>
    </r>
    <r>
      <rPr>
        <b/>
        <sz val="11"/>
        <color theme="1"/>
        <rFont val="Calibri"/>
        <family val="2"/>
        <scheme val="minor"/>
      </rPr>
      <t>opción D</t>
    </r>
    <r>
      <rPr>
        <sz val="11"/>
        <color theme="1"/>
        <rFont val="Calibri"/>
        <family val="2"/>
        <scheme val="minor"/>
      </rPr>
      <t xml:space="preserve"> es incorrecta, ya que este acto sí requiere refrendo.</t>
    </r>
  </si>
  <si>
    <t xml:space="preserve">Este acto se realiza sin refrendo.  </t>
  </si>
  <si>
    <t xml:space="preserve">El Presidente del Gobierno saliente.  </t>
  </si>
  <si>
    <t xml:space="preserve">¿Quién refrenda al Rey en la propuesta de nombramiento de candidato a la Presidencia  del Gobierno? </t>
  </si>
  <si>
    <r>
      <t xml:space="preserve">La opción correcta es la </t>
    </r>
    <r>
      <rPr>
        <b/>
        <sz val="11"/>
        <color theme="1"/>
        <rFont val="Calibri"/>
        <family val="2"/>
        <scheme val="minor"/>
      </rPr>
      <t>C</t>
    </r>
    <r>
      <rPr>
        <sz val="11"/>
        <color theme="1"/>
        <rFont val="Calibri"/>
        <family val="2"/>
        <scheme val="minor"/>
      </rPr>
      <t xml:space="preserve">: "Sí, los relacionados con la Casa Real y la distribución del Presupuesto de la misma." Según la Constitución, ciertos actos relacionados con la Casa Real, como la asignación del presupuesto, son de competencia exclusiva del Rey y no requieren refrendo. La </t>
    </r>
    <r>
      <rPr>
        <b/>
        <sz val="11"/>
        <color theme="1"/>
        <rFont val="Calibri"/>
        <family val="2"/>
        <scheme val="minor"/>
      </rPr>
      <t>opción A</t>
    </r>
    <r>
      <rPr>
        <sz val="11"/>
        <color theme="1"/>
        <rFont val="Calibri"/>
        <family val="2"/>
        <scheme val="minor"/>
      </rPr>
      <t xml:space="preserve"> es incorrecta, ya que en general todos los actos necesitan refrendo. La </t>
    </r>
    <r>
      <rPr>
        <b/>
        <sz val="11"/>
        <color theme="1"/>
        <rFont val="Calibri"/>
        <family val="2"/>
        <scheme val="minor"/>
      </rPr>
      <t>opción B</t>
    </r>
    <r>
      <rPr>
        <sz val="11"/>
        <color theme="1"/>
        <rFont val="Calibri"/>
        <family val="2"/>
        <scheme val="minor"/>
      </rPr>
      <t xml:space="preserve"> es incorrecta, pues la designación de sucesor sí necesita refrendo. La </t>
    </r>
    <r>
      <rPr>
        <b/>
        <sz val="11"/>
        <color theme="1"/>
        <rFont val="Calibri"/>
        <family val="2"/>
        <scheme val="minor"/>
      </rPr>
      <t>opción D</t>
    </r>
    <r>
      <rPr>
        <sz val="11"/>
        <color theme="1"/>
        <rFont val="Calibri"/>
        <family val="2"/>
        <scheme val="minor"/>
      </rPr>
      <t xml:space="preserve"> también es incorrecta, ya que los nombramientos constitucionales en general requieren refrendo.</t>
    </r>
  </si>
  <si>
    <t xml:space="preserve">Sí, los relacionados con la Casa Real y la distribución del Presupuesto de la misma.  </t>
  </si>
  <si>
    <t xml:space="preserve">Sí, los relacionados con nombramientos constitucionales.  </t>
  </si>
  <si>
    <t xml:space="preserve">Sí, la designación de su Sucesor.  </t>
  </si>
  <si>
    <t xml:space="preserve">No.  </t>
  </si>
  <si>
    <t xml:space="preserve">¿Existe algún acto del Rey que pueda realizarse sin refrendo? </t>
  </si>
  <si>
    <r>
      <t xml:space="preserve">La opción correcta es la </t>
    </r>
    <r>
      <rPr>
        <b/>
        <sz val="11"/>
        <color theme="1"/>
        <rFont val="Calibri"/>
        <family val="2"/>
        <scheme val="minor"/>
      </rPr>
      <t>A</t>
    </r>
    <r>
      <rPr>
        <sz val="11"/>
        <color theme="1"/>
        <rFont val="Calibri"/>
        <family val="2"/>
        <scheme val="minor"/>
      </rPr>
      <t xml:space="preserve">: "Confiere validez al acto refrendado." El refrendo es un requisito constitucional para que los actos del Rey sean válidos, ya que implica el traspaso de la responsabilidad de estos actos a la persona que los refrenda. La </t>
    </r>
    <r>
      <rPr>
        <b/>
        <sz val="11"/>
        <color theme="1"/>
        <rFont val="Calibri"/>
        <family val="2"/>
        <scheme val="minor"/>
      </rPr>
      <t>opción B</t>
    </r>
    <r>
      <rPr>
        <sz val="11"/>
        <color theme="1"/>
        <rFont val="Calibri"/>
        <family val="2"/>
        <scheme val="minor"/>
      </rPr>
      <t xml:space="preserve"> es incorrecta, pues el refrendo no imputa responsabilidad en el Rey, sino que la transfiere. La </t>
    </r>
    <r>
      <rPr>
        <b/>
        <sz val="11"/>
        <color theme="1"/>
        <rFont val="Calibri"/>
        <family val="2"/>
        <scheme val="minor"/>
      </rPr>
      <t>opción C</t>
    </r>
    <r>
      <rPr>
        <sz val="11"/>
        <color theme="1"/>
        <rFont val="Calibri"/>
        <family val="2"/>
        <scheme val="minor"/>
      </rPr>
      <t xml:space="preserve"> es incorrecta, ya que el refrendo no implica trasladar la responsabilidad a las Cortes Generales. La </t>
    </r>
    <r>
      <rPr>
        <b/>
        <sz val="11"/>
        <color theme="1"/>
        <rFont val="Calibri"/>
        <family val="2"/>
        <scheme val="minor"/>
      </rPr>
      <t>opción D</t>
    </r>
    <r>
      <rPr>
        <sz val="11"/>
        <color theme="1"/>
        <rFont val="Calibri"/>
        <family val="2"/>
        <scheme val="minor"/>
      </rPr>
      <t xml:space="preserve"> es incorrecta, aunque cercana, porque el efecto principal del refrendo es conferir validez al acto.</t>
    </r>
  </si>
  <si>
    <t xml:space="preserve">Confiere validez al acto refrendado.  </t>
  </si>
  <si>
    <t xml:space="preserve">Traslada la responsabilidad del acto, al Gobierno.  </t>
  </si>
  <si>
    <t xml:space="preserve">Traslada la responsabilidad a las Cortes Generales.  </t>
  </si>
  <si>
    <t xml:space="preserve">Implanta la responsabilidad en el Rey.  </t>
  </si>
  <si>
    <t xml:space="preserve">¿Qué efecto tiene el refrendo? </t>
  </si>
  <si>
    <r>
      <t xml:space="preserve">La opción correcta es la </t>
    </r>
    <r>
      <rPr>
        <b/>
        <sz val="11"/>
        <color theme="1"/>
        <rFont val="Calibri"/>
        <family val="2"/>
        <scheme val="minor"/>
      </rPr>
      <t>B</t>
    </r>
    <r>
      <rPr>
        <sz val="11"/>
        <color theme="1"/>
        <rFont val="Calibri"/>
        <family val="2"/>
        <scheme val="minor"/>
      </rPr>
      <t xml:space="preserve">: "El Presidente del Senado." Según la Constitución Española, los actos del Rey deben ser refrendados por el Presidente del Gobierno o por los Ministros competentes en la materia, o, en algunos casos específicos, por el Presidente del Congreso, pero el Presidente del Senado no tiene competencia para refrendar los actos del Rey. Las </t>
    </r>
    <r>
      <rPr>
        <b/>
        <sz val="11"/>
        <color theme="1"/>
        <rFont val="Calibri"/>
        <family val="2"/>
        <scheme val="minor"/>
      </rPr>
      <t>opciones A, C y D</t>
    </r>
    <r>
      <rPr>
        <sz val="11"/>
        <color theme="1"/>
        <rFont val="Calibri"/>
        <family val="2"/>
        <scheme val="minor"/>
      </rPr>
      <t xml:space="preserve"> son incorrectas, ya que tanto el Presidente del Gobierno, como el Presidente del Congreso y los Ministros sí tienen roles de refrendo en los actos del Rey.</t>
    </r>
  </si>
  <si>
    <t xml:space="preserve">Un Ministro.  </t>
  </si>
  <si>
    <t xml:space="preserve">¿Cuál de los siguientes cargos no tiene competencia para refrendar los actos del Rey? </t>
  </si>
  <si>
    <r>
      <t xml:space="preserve">La opción correcta es la </t>
    </r>
    <r>
      <rPr>
        <b/>
        <sz val="11"/>
        <color theme="1"/>
        <rFont val="Calibri"/>
        <family val="2"/>
        <scheme val="minor"/>
      </rPr>
      <t>A</t>
    </r>
    <r>
      <rPr>
        <sz val="11"/>
        <color theme="1"/>
        <rFont val="Calibri"/>
        <family val="2"/>
        <scheme val="minor"/>
      </rPr>
      <t xml:space="preserve">: "Arbitra y modera el funcionamiento de las instituciones." Esta es una de las funciones principales del Rey según la Constitución Española, como figura que garantiza el equilibrio institucional. La </t>
    </r>
    <r>
      <rPr>
        <b/>
        <sz val="11"/>
        <color theme="1"/>
        <rFont val="Calibri"/>
        <family val="2"/>
        <scheme val="minor"/>
      </rPr>
      <t>opción B</t>
    </r>
    <r>
      <rPr>
        <sz val="11"/>
        <color theme="1"/>
        <rFont val="Calibri"/>
        <family val="2"/>
        <scheme val="minor"/>
      </rPr>
      <t xml:space="preserve"> es incorrecta, ya que no se define como garante de la paz específicamente. La </t>
    </r>
    <r>
      <rPr>
        <b/>
        <sz val="11"/>
        <color theme="1"/>
        <rFont val="Calibri"/>
        <family val="2"/>
        <scheme val="minor"/>
      </rPr>
      <t>opción C</t>
    </r>
    <r>
      <rPr>
        <sz val="11"/>
        <color theme="1"/>
        <rFont val="Calibri"/>
        <family val="2"/>
        <scheme val="minor"/>
      </rPr>
      <t xml:space="preserve"> es incorrecta porque la representación histórica de los derechos de los españoles no es una función atribuida al Rey. La </t>
    </r>
    <r>
      <rPr>
        <b/>
        <sz val="11"/>
        <color theme="1"/>
        <rFont val="Calibri"/>
        <family val="2"/>
        <scheme val="minor"/>
      </rPr>
      <t>opción D</t>
    </r>
    <r>
      <rPr>
        <sz val="11"/>
        <color theme="1"/>
        <rFont val="Calibri"/>
        <family val="2"/>
        <scheme val="minor"/>
      </rPr>
      <t xml:space="preserve"> es incorrecta porque "símbolo de la diversidad del Estado" no es una definición específica de sus funciones.</t>
    </r>
  </si>
  <si>
    <t xml:space="preserve">Arbitra y modera el funcionamiento de las instituciones.  </t>
  </si>
  <si>
    <t xml:space="preserve">Es símbolo de la diversidad del Estado.  </t>
  </si>
  <si>
    <t xml:space="preserve">Representa los derechos históricos de los españoles.  </t>
  </si>
  <si>
    <t xml:space="preserve">Es garante de la paz.  </t>
  </si>
  <si>
    <t xml:space="preserve">¿Qué función tiene el Rey según la Constitución? </t>
  </si>
  <si>
    <r>
      <t xml:space="preserve">La opción correcta es la </t>
    </r>
    <r>
      <rPr>
        <b/>
        <sz val="11"/>
        <color theme="1"/>
        <rFont val="Calibri"/>
        <family val="2"/>
        <scheme val="minor"/>
      </rPr>
      <t>C</t>
    </r>
    <r>
      <rPr>
        <sz val="11"/>
        <color theme="1"/>
        <rFont val="Calibri"/>
        <family val="2"/>
        <scheme val="minor"/>
      </rPr>
      <t xml:space="preserve">: "La fidelidad al Rey." El juramento del Príncipe Heredero es similar al del Rey, pero incluye un compromiso adicional de fidelidad hacia el monarca. Las </t>
    </r>
    <r>
      <rPr>
        <b/>
        <sz val="11"/>
        <color theme="1"/>
        <rFont val="Calibri"/>
        <family val="2"/>
        <scheme val="minor"/>
      </rPr>
      <t>opciones A, B y D</t>
    </r>
    <r>
      <rPr>
        <sz val="11"/>
        <color theme="1"/>
        <rFont val="Calibri"/>
        <family val="2"/>
        <scheme val="minor"/>
      </rPr>
      <t xml:space="preserve"> son incorrectas, ya que estos elementos no son añadidos específicamente al juramento del Príncipe Heredero.</t>
    </r>
  </si>
  <si>
    <t xml:space="preserve">La fidelidad al Rey.  </t>
  </si>
  <si>
    <t xml:space="preserve">No se añade ningún contenido al juramento del Príncipe Heredero.  </t>
  </si>
  <si>
    <t xml:space="preserve">El respeto a las funciones sociales.  </t>
  </si>
  <si>
    <t xml:space="preserve">El respeto a los derechos humanos.  </t>
  </si>
  <si>
    <t xml:space="preserve">El juramento del Príncipe es el mismo que el del Rey, pero se añade un contenido  relativo a:. </t>
  </si>
  <si>
    <r>
      <t xml:space="preserve">La opción correcta es la </t>
    </r>
    <r>
      <rPr>
        <b/>
        <sz val="11"/>
        <color theme="1"/>
        <rFont val="Calibri"/>
        <family val="2"/>
        <scheme val="minor"/>
      </rPr>
      <t>D</t>
    </r>
    <r>
      <rPr>
        <sz val="11"/>
        <color theme="1"/>
        <rFont val="Calibri"/>
        <family val="2"/>
        <scheme val="minor"/>
      </rPr>
      <t xml:space="preserve">: "El respeto a los derechos de las colectividades históricas." En el juramento del Rey se mencionan los derechos de los ciudadanos, el fiel cumplimiento de sus funciones y el respeto a la Constitución, pero no se hace referencia a las colectividades históricas. Las </t>
    </r>
    <r>
      <rPr>
        <b/>
        <sz val="11"/>
        <color theme="1"/>
        <rFont val="Calibri"/>
        <family val="2"/>
        <scheme val="minor"/>
      </rPr>
      <t>opciones A, B y C</t>
    </r>
    <r>
      <rPr>
        <sz val="11"/>
        <color theme="1"/>
        <rFont val="Calibri"/>
        <family val="2"/>
        <scheme val="minor"/>
      </rPr>
      <t xml:space="preserve"> son incorrectas, ya que estos elementos sí aparecen en el juramento del Rey.</t>
    </r>
  </si>
  <si>
    <t xml:space="preserve">El respeto a los derechos de las colectividades históricas.  </t>
  </si>
  <si>
    <t xml:space="preserve">El desempeño fiel de sus funciones.  </t>
  </si>
  <si>
    <t xml:space="preserve">El respeto a los derechos de las Comunidades Autónomas.  </t>
  </si>
  <si>
    <t xml:space="preserve">El respeto a los derechos de los ciudadanos. </t>
  </si>
  <si>
    <t xml:space="preserve">¿Cuál de los siguientes contenidos no aparece en el juramento del Rey? </t>
  </si>
  <si>
    <r>
      <t xml:space="preserve">La opción correcta es la </t>
    </r>
    <r>
      <rPr>
        <b/>
        <sz val="11"/>
        <color theme="1"/>
        <rFont val="Calibri"/>
        <family val="2"/>
        <scheme val="minor"/>
      </rPr>
      <t>A</t>
    </r>
    <r>
      <rPr>
        <sz val="11"/>
        <color theme="1"/>
        <rFont val="Calibri"/>
        <family val="2"/>
        <scheme val="minor"/>
      </rPr>
      <t xml:space="preserve">: "En el artículo 61.2." Este artículo establece el procedimiento de juramento del Príncipe Heredero ante las Cortes Generales. Las </t>
    </r>
    <r>
      <rPr>
        <b/>
        <sz val="11"/>
        <color theme="1"/>
        <rFont val="Calibri"/>
        <family val="2"/>
        <scheme val="minor"/>
      </rPr>
      <t>opciones B, C y D</t>
    </r>
    <r>
      <rPr>
        <sz val="11"/>
        <color theme="1"/>
        <rFont val="Calibri"/>
        <family val="2"/>
        <scheme val="minor"/>
      </rPr>
      <t xml:space="preserve"> son incorrectas porque corresponden a otros artículos que no regulan específicamente el juramento del Príncipe Heredero.</t>
    </r>
  </si>
  <si>
    <t xml:space="preserve">En el artículo 61.2.  </t>
  </si>
  <si>
    <t xml:space="preserve">En el artículo 64.2.  </t>
  </si>
  <si>
    <t xml:space="preserve">En el artículo 63.1.  </t>
  </si>
  <si>
    <t xml:space="preserve">En el artículo 61.3.  </t>
  </si>
  <si>
    <t xml:space="preserve">¿En qué artículo de la Constitución se recoge el juramento del Príncipe Heredero? </t>
  </si>
  <si>
    <r>
      <t xml:space="preserve">La opción correcta es la </t>
    </r>
    <r>
      <rPr>
        <b/>
        <sz val="11"/>
        <color theme="1"/>
        <rFont val="Calibri"/>
        <family val="2"/>
        <scheme val="minor"/>
      </rPr>
      <t>A</t>
    </r>
    <r>
      <rPr>
        <sz val="11"/>
        <color theme="1"/>
        <rFont val="Calibri"/>
        <family val="2"/>
        <scheme val="minor"/>
      </rPr>
      <t xml:space="preserve">: "En todos los casos." Tras recibir la confianza del Congreso de los Diputados, el Rey nombra formalmente al Presidente del Gobierno, lo cual es un acto esencial en el proceso de investidura. La </t>
    </r>
    <r>
      <rPr>
        <b/>
        <sz val="11"/>
        <color theme="1"/>
        <rFont val="Calibri"/>
        <family val="2"/>
        <scheme val="minor"/>
      </rPr>
      <t>opción B</t>
    </r>
    <r>
      <rPr>
        <sz val="11"/>
        <color theme="1"/>
        <rFont val="Calibri"/>
        <family val="2"/>
        <scheme val="minor"/>
      </rPr>
      <t xml:space="preserve"> es incorrecta, ya que no es el Congreso el que nombra al Presidente del Gobierno, sino el Rey. La </t>
    </r>
    <r>
      <rPr>
        <b/>
        <sz val="11"/>
        <color theme="1"/>
        <rFont val="Calibri"/>
        <family val="2"/>
        <scheme val="minor"/>
      </rPr>
      <t>opción C</t>
    </r>
    <r>
      <rPr>
        <sz val="11"/>
        <color theme="1"/>
        <rFont val="Calibri"/>
        <family val="2"/>
        <scheme val="minor"/>
      </rPr>
      <t xml:space="preserve"> es incorrecta, ya que el Congreso solo otorga la confianza. La </t>
    </r>
    <r>
      <rPr>
        <b/>
        <sz val="11"/>
        <color theme="1"/>
        <rFont val="Calibri"/>
        <family val="2"/>
        <scheme val="minor"/>
      </rPr>
      <t>opción D</t>
    </r>
    <r>
      <rPr>
        <sz val="11"/>
        <color theme="1"/>
        <rFont val="Calibri"/>
        <family val="2"/>
        <scheme val="minor"/>
      </rPr>
      <t xml:space="preserve"> es incorrecta, pues siempre es el Rey quien formaliza el nombramiento.</t>
    </r>
  </si>
  <si>
    <t xml:space="preserve">En todos los casos.  </t>
  </si>
  <si>
    <t xml:space="preserve">En ningún caso, es nombrado por el Congreso de los Diputados.  </t>
  </si>
  <si>
    <t xml:space="preserve">En ningún caso, es nombrado por las Cortes Generales.  </t>
  </si>
  <si>
    <t xml:space="preserve">¿Cuándo nombra el Rey al Presidente del Gobierno? </t>
  </si>
  <si>
    <r>
      <t xml:space="preserve">La opción correcta es la </t>
    </r>
    <r>
      <rPr>
        <b/>
        <sz val="11"/>
        <color theme="1"/>
        <rFont val="Calibri"/>
        <family val="2"/>
        <scheme val="minor"/>
      </rPr>
      <t>C</t>
    </r>
    <r>
      <rPr>
        <sz val="11"/>
        <color theme="1"/>
        <rFont val="Calibri"/>
        <family val="2"/>
        <scheme val="minor"/>
      </rPr>
      <t xml:space="preserve">: "Sí, previa petición del Presidente del Gobierno." La Constitución permite que el Rey presida el Consejo de Ministros, pero esto debe ser a solicitud del Presidente del Gobierno. La </t>
    </r>
    <r>
      <rPr>
        <b/>
        <sz val="11"/>
        <color theme="1"/>
        <rFont val="Calibri"/>
        <family val="2"/>
        <scheme val="minor"/>
      </rPr>
      <t>opción A</t>
    </r>
    <r>
      <rPr>
        <sz val="11"/>
        <color theme="1"/>
        <rFont val="Calibri"/>
        <family val="2"/>
        <scheme val="minor"/>
      </rPr>
      <t xml:space="preserve"> es incorrecta porque el Rey puede presidirlo en ciertas circunstancias. La </t>
    </r>
    <r>
      <rPr>
        <b/>
        <sz val="11"/>
        <color theme="1"/>
        <rFont val="Calibri"/>
        <family val="2"/>
        <scheme val="minor"/>
      </rPr>
      <t>opción B</t>
    </r>
    <r>
      <rPr>
        <sz val="11"/>
        <color theme="1"/>
        <rFont val="Calibri"/>
        <family val="2"/>
        <scheme val="minor"/>
      </rPr>
      <t xml:space="preserve"> es incorrecta, ya que no se limita solo a los estados de excepción. La </t>
    </r>
    <r>
      <rPr>
        <b/>
        <sz val="11"/>
        <color theme="1"/>
        <rFont val="Calibri"/>
        <family val="2"/>
        <scheme val="minor"/>
      </rPr>
      <t>opción D</t>
    </r>
    <r>
      <rPr>
        <sz val="11"/>
        <color theme="1"/>
        <rFont val="Calibri"/>
        <family val="2"/>
        <scheme val="minor"/>
      </rPr>
      <t xml:space="preserve"> es incorrecta, porque el Rey no puede presidir el Consejo de Ministros por iniciativa propia.</t>
    </r>
  </si>
  <si>
    <t xml:space="preserve">Sí, previa petición del Presidente del Gobierno.  </t>
  </si>
  <si>
    <t xml:space="preserve">Sí, cuando lo estime oportuno sin más requisitos.  </t>
  </si>
  <si>
    <t xml:space="preserve">Sólo en casos excepcionales en el caso de declaración del estado de excepción.  </t>
  </si>
  <si>
    <t xml:space="preserve">¿Puede presidir el Rey el Consejo de Ministros? </t>
  </si>
  <si>
    <r>
      <t xml:space="preserve">La opción correcta es la </t>
    </r>
    <r>
      <rPr>
        <b/>
        <sz val="11"/>
        <color theme="1"/>
        <rFont val="Calibri"/>
        <family val="2"/>
        <scheme val="minor"/>
      </rPr>
      <t>D</t>
    </r>
    <r>
      <rPr>
        <sz val="11"/>
        <color theme="1"/>
        <rFont val="Calibri"/>
        <family val="2"/>
        <scheme val="minor"/>
      </rPr>
      <t xml:space="preserve">: "La convocatoria de la Diputación Permanente del Congreso de los Diputados." La convocatoria de la Diputación Permanente del Congreso es una competencia del propio Congreso y no del Rey. La </t>
    </r>
    <r>
      <rPr>
        <b/>
        <sz val="11"/>
        <color theme="1"/>
        <rFont val="Calibri"/>
        <family val="2"/>
        <scheme val="minor"/>
      </rPr>
      <t>opción A</t>
    </r>
    <r>
      <rPr>
        <sz val="11"/>
        <color theme="1"/>
        <rFont val="Calibri"/>
        <family val="2"/>
        <scheme val="minor"/>
      </rPr>
      <t xml:space="preserve"> es incorrecta, ya que el Rey convoca elecciones generales. La </t>
    </r>
    <r>
      <rPr>
        <b/>
        <sz val="11"/>
        <color theme="1"/>
        <rFont val="Calibri"/>
        <family val="2"/>
        <scheme val="minor"/>
      </rPr>
      <t>opción B</t>
    </r>
    <r>
      <rPr>
        <sz val="11"/>
        <color theme="1"/>
        <rFont val="Calibri"/>
        <family val="2"/>
        <scheme val="minor"/>
      </rPr>
      <t xml:space="preserve"> es incorrecta, pues el Rey tiene la función de convocar referéndums. La </t>
    </r>
    <r>
      <rPr>
        <b/>
        <sz val="11"/>
        <color theme="1"/>
        <rFont val="Calibri"/>
        <family val="2"/>
        <scheme val="minor"/>
      </rPr>
      <t>opción C</t>
    </r>
    <r>
      <rPr>
        <sz val="11"/>
        <color theme="1"/>
        <rFont val="Calibri"/>
        <family val="2"/>
        <scheme val="minor"/>
      </rPr>
      <t xml:space="preserve"> es incorrecta, ya que el Rey también convoca las Cortes Generales.</t>
    </r>
  </si>
  <si>
    <t xml:space="preserve">La convocatoria de la Diputación Permanente del Congreso de los Diputados.  </t>
  </si>
  <si>
    <t xml:space="preserve">La convocatoria de las Cortes Generales.  </t>
  </si>
  <si>
    <t xml:space="preserve">La convocatoria de referéndum.  </t>
  </si>
  <si>
    <t xml:space="preserve">La convocatoria de elecciones generales.  </t>
  </si>
  <si>
    <t xml:space="preserve">¿Cuál de las siguientes funciones no es realizada por el Rey? </t>
  </si>
  <si>
    <r>
      <t xml:space="preserve">La opción correcta es la </t>
    </r>
    <r>
      <rPr>
        <b/>
        <sz val="11"/>
        <color theme="1"/>
        <rFont val="Calibri"/>
        <family val="2"/>
        <scheme val="minor"/>
      </rPr>
      <t>C</t>
    </r>
    <r>
      <rPr>
        <sz val="11"/>
        <color theme="1"/>
        <rFont val="Calibri"/>
        <family val="2"/>
        <scheme val="minor"/>
      </rPr>
      <t xml:space="preserve">: "Indultos generales." La Constitución prohíbe que el Rey conceda indultos de carácter general; el Rey solo puede otorgar indultos individuales. La </t>
    </r>
    <r>
      <rPr>
        <b/>
        <sz val="11"/>
        <color theme="1"/>
        <rFont val="Calibri"/>
        <family val="2"/>
        <scheme val="minor"/>
      </rPr>
      <t>opción A</t>
    </r>
    <r>
      <rPr>
        <sz val="11"/>
        <color theme="1"/>
        <rFont val="Calibri"/>
        <family val="2"/>
        <scheme val="minor"/>
      </rPr>
      <t xml:space="preserve"> es incorrecta, ya que los indultos individuales para personas con sentencia firme sí son posibles. La </t>
    </r>
    <r>
      <rPr>
        <b/>
        <sz val="11"/>
        <color theme="1"/>
        <rFont val="Calibri"/>
        <family val="2"/>
        <scheme val="minor"/>
      </rPr>
      <t>opción B</t>
    </r>
    <r>
      <rPr>
        <sz val="11"/>
        <color theme="1"/>
        <rFont val="Calibri"/>
        <family val="2"/>
        <scheme val="minor"/>
      </rPr>
      <t xml:space="preserve"> es incorrecta, pues el Rey puede indultar a ciudadanos extranjeros si cumplen los requisitos legales. La </t>
    </r>
    <r>
      <rPr>
        <b/>
        <sz val="11"/>
        <color theme="1"/>
        <rFont val="Calibri"/>
        <family val="2"/>
        <scheme val="minor"/>
      </rPr>
      <t>opción D</t>
    </r>
    <r>
      <rPr>
        <sz val="11"/>
        <color theme="1"/>
        <rFont val="Calibri"/>
        <family val="2"/>
        <scheme val="minor"/>
      </rPr>
      <t xml:space="preserve"> es incorrecta, ya que los indultos políticos no están específicamente prohibidos si son concedidos a título individual.</t>
    </r>
  </si>
  <si>
    <t xml:space="preserve">Indultos generales.  </t>
  </si>
  <si>
    <t xml:space="preserve">Indultos políticos.  </t>
  </si>
  <si>
    <t xml:space="preserve">Indulto a ciudadanos extranjeros penados en España.  </t>
  </si>
  <si>
    <t xml:space="preserve">Indulto a un condenado con sentencia firme.  </t>
  </si>
  <si>
    <t xml:space="preserve">¿Qué tipo de indulto no puede realizar el Rey? </t>
  </si>
  <si>
    <r>
      <t xml:space="preserve">La opción correcta es la </t>
    </r>
    <r>
      <rPr>
        <b/>
        <sz val="11"/>
        <color theme="1"/>
        <rFont val="Calibri"/>
        <family val="2"/>
        <scheme val="minor"/>
      </rPr>
      <t>D</t>
    </r>
    <r>
      <rPr>
        <sz val="11"/>
        <color theme="1"/>
        <rFont val="Calibri"/>
        <family val="2"/>
        <scheme val="minor"/>
      </rPr>
      <t xml:space="preserve">: "La Constitución y las leyes." La Constitución Española establece que el Rey confiere empleos civiles y militares en concordancia tanto con la Constitución como con las leyes específicas que regulan cada ámbito. La </t>
    </r>
    <r>
      <rPr>
        <b/>
        <sz val="11"/>
        <color theme="1"/>
        <rFont val="Calibri"/>
        <family val="2"/>
        <scheme val="minor"/>
      </rPr>
      <t>opción A</t>
    </r>
    <r>
      <rPr>
        <sz val="11"/>
        <color theme="1"/>
        <rFont val="Calibri"/>
        <family val="2"/>
        <scheme val="minor"/>
      </rPr>
      <t xml:space="preserve"> es incorrecta, ya que la Constitución por sí sola no regula todos los empleos. La </t>
    </r>
    <r>
      <rPr>
        <b/>
        <sz val="11"/>
        <color theme="1"/>
        <rFont val="Calibri"/>
        <family val="2"/>
        <scheme val="minor"/>
      </rPr>
      <t>opción B</t>
    </r>
    <r>
      <rPr>
        <sz val="11"/>
        <color theme="1"/>
        <rFont val="Calibri"/>
        <family val="2"/>
        <scheme val="minor"/>
      </rPr>
      <t xml:space="preserve"> y la </t>
    </r>
    <r>
      <rPr>
        <b/>
        <sz val="11"/>
        <color theme="1"/>
        <rFont val="Calibri"/>
        <family val="2"/>
        <scheme val="minor"/>
      </rPr>
      <t>opción C</t>
    </r>
    <r>
      <rPr>
        <sz val="11"/>
        <color theme="1"/>
        <rFont val="Calibri"/>
        <family val="2"/>
        <scheme val="minor"/>
      </rPr>
      <t xml:space="preserve"> son incorrectas porque es necesario considerar tanto la Constitución como las leyes.</t>
    </r>
  </si>
  <si>
    <t xml:space="preserve">La Constitución y las leyes.  </t>
  </si>
  <si>
    <t xml:space="preserve">Las Leyes.  </t>
  </si>
  <si>
    <t xml:space="preserve">La Ley.  </t>
  </si>
  <si>
    <t xml:space="preserve">La Constitución.  </t>
  </si>
  <si>
    <t xml:space="preserve">El Rey confiere empleos civiles y militares con arreglo a...:. </t>
  </si>
  <si>
    <r>
      <t xml:space="preserve">La opción correcta es la </t>
    </r>
    <r>
      <rPr>
        <b/>
        <sz val="11"/>
        <color theme="1"/>
        <rFont val="Calibri"/>
        <family val="2"/>
        <scheme val="minor"/>
      </rPr>
      <t>B</t>
    </r>
    <r>
      <rPr>
        <sz val="11"/>
        <color theme="1"/>
        <rFont val="Calibri"/>
        <family val="2"/>
        <scheme val="minor"/>
      </rPr>
      <t xml:space="preserve">: "Por Ley orgánica." La Constitución Española establece que cualquier duda relacionada con la sucesión a la Corona, incluida la abdicación, debe resolverse mediante una Ley Orgánica, debido a la trascendencia y estabilidad institucional que supone la Corona. La </t>
    </r>
    <r>
      <rPr>
        <b/>
        <sz val="11"/>
        <color theme="1"/>
        <rFont val="Calibri"/>
        <family val="2"/>
        <scheme val="minor"/>
      </rPr>
      <t>opción A</t>
    </r>
    <r>
      <rPr>
        <sz val="11"/>
        <color theme="1"/>
        <rFont val="Calibri"/>
        <family val="2"/>
        <scheme val="minor"/>
      </rPr>
      <t xml:space="preserve"> es incorrecta porque un Real Decreto no es suficiente para regular algo de esta magnitud. La </t>
    </r>
    <r>
      <rPr>
        <b/>
        <sz val="11"/>
        <color theme="1"/>
        <rFont val="Calibri"/>
        <family val="2"/>
        <scheme val="minor"/>
      </rPr>
      <t>opción C</t>
    </r>
    <r>
      <rPr>
        <sz val="11"/>
        <color theme="1"/>
        <rFont val="Calibri"/>
        <family val="2"/>
        <scheme val="minor"/>
      </rPr>
      <t xml:space="preserve"> es incorrecta, ya que una Ley Ordinaria no tiene el nivel de rigor necesario. La </t>
    </r>
    <r>
      <rPr>
        <b/>
        <sz val="11"/>
        <color theme="1"/>
        <rFont val="Calibri"/>
        <family val="2"/>
        <scheme val="minor"/>
      </rPr>
      <t>opción D</t>
    </r>
    <r>
      <rPr>
        <sz val="11"/>
        <color theme="1"/>
        <rFont val="Calibri"/>
        <family val="2"/>
        <scheme val="minor"/>
      </rPr>
      <t xml:space="preserve"> es incorrecta porque un Decreto Ley tampoco es adecuado para regular asuntos de la Corona.</t>
    </r>
  </si>
  <si>
    <t xml:space="preserve">Por Ley orgánica.  </t>
  </si>
  <si>
    <t xml:space="preserve">Por Decreto ley.  </t>
  </si>
  <si>
    <t xml:space="preserve">Por Ley ordinaria.  </t>
  </si>
  <si>
    <t xml:space="preserve">¿Cómo deben regularse las dudas relacionadas con la abdicación? </t>
  </si>
  <si>
    <r>
      <t xml:space="preserve">La opción correcta es la </t>
    </r>
    <r>
      <rPr>
        <b/>
        <sz val="11"/>
        <color theme="1"/>
        <rFont val="Calibri"/>
        <family val="2"/>
        <scheme val="minor"/>
      </rPr>
      <t>B</t>
    </r>
    <r>
      <rPr>
        <sz val="11"/>
        <color theme="1"/>
        <rFont val="Calibri"/>
        <family val="2"/>
        <scheme val="minor"/>
      </rPr>
      <t xml:space="preserve">: "Para ejercer la Regencia." Según la Constitución Española, para poder ejercer la Regencia es necesario ser español de nacimiento. La </t>
    </r>
    <r>
      <rPr>
        <b/>
        <sz val="11"/>
        <color theme="1"/>
        <rFont val="Calibri"/>
        <family val="2"/>
        <scheme val="minor"/>
      </rPr>
      <t>opción A</t>
    </r>
    <r>
      <rPr>
        <sz val="11"/>
        <color theme="1"/>
        <rFont val="Calibri"/>
        <family val="2"/>
        <scheme val="minor"/>
      </rPr>
      <t xml:space="preserve"> es incorrecta, ya que la nacionalidad española no es un requisito exclusivo para la tutela testamentaria. La </t>
    </r>
    <r>
      <rPr>
        <b/>
        <sz val="11"/>
        <color theme="1"/>
        <rFont val="Calibri"/>
        <family val="2"/>
        <scheme val="minor"/>
      </rPr>
      <t>opción C</t>
    </r>
    <r>
      <rPr>
        <sz val="11"/>
        <color theme="1"/>
        <rFont val="Calibri"/>
        <family val="2"/>
        <scheme val="minor"/>
      </rPr>
      <t xml:space="preserve"> es incorrecta, porque ser proclamado Rey no requiere específicamente ser español de nacimiento. La </t>
    </r>
    <r>
      <rPr>
        <b/>
        <sz val="11"/>
        <color theme="1"/>
        <rFont val="Calibri"/>
        <family val="2"/>
        <scheme val="minor"/>
      </rPr>
      <t>opción D</t>
    </r>
    <r>
      <rPr>
        <sz val="11"/>
        <color theme="1"/>
        <rFont val="Calibri"/>
        <family val="2"/>
        <scheme val="minor"/>
      </rPr>
      <t xml:space="preserve"> es incorrecta, pues no se exige la nacionalidad española de nacimiento para ambos casos mencionados.</t>
    </r>
  </si>
  <si>
    <t xml:space="preserve">Para ejercer la tutela testamentaria.  </t>
  </si>
  <si>
    <t xml:space="preserve">Para ejercer la Regencia y la tutela testamentaria.  </t>
  </si>
  <si>
    <t xml:space="preserve">Para ser proclamado Rey.  </t>
  </si>
  <si>
    <t xml:space="preserve">Para ejercer la Regencia.  </t>
  </si>
  <si>
    <t xml:space="preserve">¿En cuál de los siguientes casos es imprescindible ser español de nacimiento? </t>
  </si>
  <si>
    <r>
      <t xml:space="preserve">La opción correcta es la </t>
    </r>
    <r>
      <rPr>
        <b/>
        <sz val="11"/>
        <color theme="1"/>
        <rFont val="Calibri"/>
        <family val="2"/>
        <scheme val="minor"/>
      </rPr>
      <t>D</t>
    </r>
    <r>
      <rPr>
        <sz val="11"/>
        <color theme="1"/>
        <rFont val="Calibri"/>
        <family val="2"/>
        <scheme val="minor"/>
      </rPr>
      <t xml:space="preserve">: "Sí, en el padre, la madre, o ascendientes directos del Rey menor." La Constitución permite la acumulación de los cargos de Tutor y Regente en la misma persona si se trata del padre, la madre o un ascendiente directo del Rey menor. La </t>
    </r>
    <r>
      <rPr>
        <b/>
        <sz val="11"/>
        <color theme="1"/>
        <rFont val="Calibri"/>
        <family val="2"/>
        <scheme val="minor"/>
      </rPr>
      <t>opción A</t>
    </r>
    <r>
      <rPr>
        <sz val="11"/>
        <color theme="1"/>
        <rFont val="Calibri"/>
        <family val="2"/>
        <scheme val="minor"/>
      </rPr>
      <t xml:space="preserve"> es incorrecta, ya que esta acumulación no está prohibida en todos los casos. La </t>
    </r>
    <r>
      <rPr>
        <b/>
        <sz val="11"/>
        <color theme="1"/>
        <rFont val="Calibri"/>
        <family val="2"/>
        <scheme val="minor"/>
      </rPr>
      <t>opción B</t>
    </r>
    <r>
      <rPr>
        <sz val="11"/>
        <color theme="1"/>
        <rFont val="Calibri"/>
        <family val="2"/>
        <scheme val="minor"/>
      </rPr>
      <t xml:space="preserve"> es incorrecta porque no se limita a la madre o el padre exclusivamente. La </t>
    </r>
    <r>
      <rPr>
        <b/>
        <sz val="11"/>
        <color theme="1"/>
        <rFont val="Calibri"/>
        <family val="2"/>
        <scheme val="minor"/>
      </rPr>
      <t>opción C</t>
    </r>
    <r>
      <rPr>
        <sz val="11"/>
        <color theme="1"/>
        <rFont val="Calibri"/>
        <family val="2"/>
        <scheme val="minor"/>
      </rPr>
      <t xml:space="preserve"> es incorrecta, pues los ascendientes indirectos no pueden acumular ambos cargos; solo los ascendientes directos pueden hacerlo.</t>
    </r>
  </si>
  <si>
    <t xml:space="preserve">Sí, en el padre, la madre, o ascendientes directos del Rey menor.  </t>
  </si>
  <si>
    <t xml:space="preserve">Sólo en el caso de ascendientes indirectos del Rey menor.  </t>
  </si>
  <si>
    <t xml:space="preserve">Sólo en el caso de la madre o el padre del Rey menor.  </t>
  </si>
  <si>
    <t xml:space="preserve">¿Pueden acumularse los cargos de Tutor y Regente en una misma persona? </t>
  </si>
  <si>
    <r>
      <t xml:space="preserve">La opción correcta es la </t>
    </r>
    <r>
      <rPr>
        <b/>
        <sz val="11"/>
        <color theme="1"/>
        <rFont val="Calibri"/>
        <family val="2"/>
        <scheme val="minor"/>
      </rPr>
      <t>C</t>
    </r>
    <r>
      <rPr>
        <sz val="11"/>
        <color theme="1"/>
        <rFont val="Calibri"/>
        <family val="2"/>
        <scheme val="minor"/>
      </rPr>
      <t xml:space="preserve">: "Cuando no exista Tutor testamentario ni legítimo." Las Cortes Generales tienen la autoridad para nombrar un tutor solo si no existe un tutor testamentario ni legítimo que pueda asumir la tutoría del Rey menor. La </t>
    </r>
    <r>
      <rPr>
        <b/>
        <sz val="11"/>
        <color theme="1"/>
        <rFont val="Calibri"/>
        <family val="2"/>
        <scheme val="minor"/>
      </rPr>
      <t>opción A</t>
    </r>
    <r>
      <rPr>
        <sz val="11"/>
        <color theme="1"/>
        <rFont val="Calibri"/>
        <family val="2"/>
        <scheme val="minor"/>
      </rPr>
      <t xml:space="preserve"> es incorrecta, ya que las Cortes no designan al tutor en cualquier caso. La </t>
    </r>
    <r>
      <rPr>
        <b/>
        <sz val="11"/>
        <color theme="1"/>
        <rFont val="Calibri"/>
        <family val="2"/>
        <scheme val="minor"/>
      </rPr>
      <t>opción B</t>
    </r>
    <r>
      <rPr>
        <sz val="11"/>
        <color theme="1"/>
        <rFont val="Calibri"/>
        <family val="2"/>
        <scheme val="minor"/>
      </rPr>
      <t xml:space="preserve"> es incorrecta porque hay situaciones en las que no intervienen si existen tutores testamentarios o legítimos. La </t>
    </r>
    <r>
      <rPr>
        <b/>
        <sz val="11"/>
        <color theme="1"/>
        <rFont val="Calibri"/>
        <family val="2"/>
        <scheme val="minor"/>
      </rPr>
      <t>opción D</t>
    </r>
    <r>
      <rPr>
        <sz val="11"/>
        <color theme="1"/>
        <rFont val="Calibri"/>
        <family val="2"/>
        <scheme val="minor"/>
      </rPr>
      <t xml:space="preserve"> es incorrecta, pues la intervención de las Cortes no se limita únicamente a la falta de tutor testamentario, sino también a la ausencia de un tutor legítimo.</t>
    </r>
  </si>
  <si>
    <t xml:space="preserve">Cuando no exista Tutor testamentario ni legítimo.  </t>
  </si>
  <si>
    <t xml:space="preserve">Cuando no exista Tutor testamentario. </t>
  </si>
  <si>
    <t xml:space="preserve">¿Cuándo es nombrado el Tutor del Rey menor por las Cortes Generales? </t>
  </si>
  <si>
    <r>
      <t xml:space="preserve">La opción correcta es la </t>
    </r>
    <r>
      <rPr>
        <b/>
        <sz val="11"/>
        <color theme="1"/>
        <rFont val="Calibri"/>
        <family val="2"/>
        <scheme val="minor"/>
      </rPr>
      <t>B</t>
    </r>
    <r>
      <rPr>
        <sz val="11"/>
        <color theme="1"/>
        <rFont val="Calibri"/>
        <family val="2"/>
        <scheme val="minor"/>
      </rPr>
      <t xml:space="preserve">: "El padre o la madre, mientras permanezcan viudos." La Constitución establece que, en ausencia de un tutor testamentario, el padre o la madre del Rey menor, si están viudos, asumirán la tutoría del monarca menor de edad. La </t>
    </r>
    <r>
      <rPr>
        <b/>
        <sz val="11"/>
        <color theme="1"/>
        <rFont val="Calibri"/>
        <family val="2"/>
        <scheme val="minor"/>
      </rPr>
      <t>opción A</t>
    </r>
    <r>
      <rPr>
        <sz val="11"/>
        <color theme="1"/>
        <rFont val="Calibri"/>
        <family val="2"/>
        <scheme val="minor"/>
      </rPr>
      <t xml:space="preserve"> es incorrecta, ya que el tutor no es designado por las Cortes Generales en cualquier caso; solo intervendrán si no hay un tutor testamentario o los padres no pueden asumir el rol. La </t>
    </r>
    <r>
      <rPr>
        <b/>
        <sz val="11"/>
        <color theme="1"/>
        <rFont val="Calibri"/>
        <family val="2"/>
        <scheme val="minor"/>
      </rPr>
      <t>opción C</t>
    </r>
    <r>
      <rPr>
        <sz val="11"/>
        <color theme="1"/>
        <rFont val="Calibri"/>
        <family val="2"/>
        <scheme val="minor"/>
      </rPr>
      <t xml:space="preserve"> es incorrecta, pues la tutoría no recae automáticamente en el pariente de mayor edad. La </t>
    </r>
    <r>
      <rPr>
        <b/>
        <sz val="11"/>
        <color theme="1"/>
        <rFont val="Calibri"/>
        <family val="2"/>
        <scheme val="minor"/>
      </rPr>
      <t>opción D</t>
    </r>
    <r>
      <rPr>
        <sz val="11"/>
        <color theme="1"/>
        <rFont val="Calibri"/>
        <family val="2"/>
        <scheme val="minor"/>
      </rPr>
      <t xml:space="preserve"> es incorrecta porque no se establece que el padre o la madre asuman la tutoría en cualquier circunstancia, sino solo si están viudos.</t>
    </r>
  </si>
  <si>
    <t xml:space="preserve">El padre o la madre, mientras permanezcan viudos.  </t>
  </si>
  <si>
    <t xml:space="preserve">El padre o la madre, en cualquier caso.  </t>
  </si>
  <si>
    <t xml:space="preserve">El pariente de más edad del Rey menor.  </t>
  </si>
  <si>
    <t xml:space="preserve">Las personas nombradas por las Cortes Generales en cualquier caso.  </t>
  </si>
  <si>
    <t xml:space="preserve">En el caso de que no exista Tutor testamentario del Rey menor ¿quién será Tutor del  mismo? </t>
  </si>
  <si>
    <r>
      <t xml:space="preserve">La opción correcta es la </t>
    </r>
    <r>
      <rPr>
        <b/>
        <sz val="11"/>
        <color theme="1"/>
        <rFont val="Calibri"/>
        <family val="2"/>
        <scheme val="minor"/>
      </rPr>
      <t>A</t>
    </r>
    <r>
      <rPr>
        <sz val="11"/>
        <color theme="1"/>
        <rFont val="Calibri"/>
        <family val="2"/>
        <scheme val="minor"/>
      </rPr>
      <t xml:space="preserve">: "El Príncipe Heredero si es mayor de edad." En caso de que el Rey sea inhabilitado y haya necesidad de una regencia, la Constitución establece que el Príncipe Heredero, si es mayor de edad, es el primero en la línea para asumir la regencia. La </t>
    </r>
    <r>
      <rPr>
        <b/>
        <sz val="11"/>
        <color theme="1"/>
        <rFont val="Calibri"/>
        <family val="2"/>
        <scheme val="minor"/>
      </rPr>
      <t>opción B</t>
    </r>
    <r>
      <rPr>
        <sz val="11"/>
        <color theme="1"/>
        <rFont val="Calibri"/>
        <family val="2"/>
        <scheme val="minor"/>
      </rPr>
      <t xml:space="preserve"> es incorrecta, ya que la regencia solo corresponde al Príncipe Heredero si es mayor de edad. La </t>
    </r>
    <r>
      <rPr>
        <b/>
        <sz val="11"/>
        <color theme="1"/>
        <rFont val="Calibri"/>
        <family val="2"/>
        <scheme val="minor"/>
      </rPr>
      <t>opción C</t>
    </r>
    <r>
      <rPr>
        <sz val="11"/>
        <color theme="1"/>
        <rFont val="Calibri"/>
        <family val="2"/>
        <scheme val="minor"/>
      </rPr>
      <t xml:space="preserve"> es incorrecta, ya que el padre o la madre del Rey no tienen prioridad sobre el Príncipe Heredero. La </t>
    </r>
    <r>
      <rPr>
        <b/>
        <sz val="11"/>
        <color theme="1"/>
        <rFont val="Calibri"/>
        <family val="2"/>
        <scheme val="minor"/>
      </rPr>
      <t>opción D</t>
    </r>
    <r>
      <rPr>
        <sz val="11"/>
        <color theme="1"/>
        <rFont val="Calibri"/>
        <family val="2"/>
        <scheme val="minor"/>
      </rPr>
      <t xml:space="preserve"> es incorrecta, pues el pariente de mayor edad solo sería considerado si no hay un Príncipe Heredero mayor de edad.</t>
    </r>
  </si>
  <si>
    <t xml:space="preserve">El Príncipe Heredero si es mayor de edad.  </t>
  </si>
  <si>
    <t xml:space="preserve">El pariente de más edad del Rey.  </t>
  </si>
  <si>
    <t xml:space="preserve">El padre o la madre del Rey.  </t>
  </si>
  <si>
    <t xml:space="preserve">El Príncipe Heredero en cualquier caso.  </t>
  </si>
  <si>
    <t xml:space="preserve">¿Quién es llamado en primer lugar en caso de que se deba declarar la Regencia por  inhabilitación del Rey? </t>
  </si>
  <si>
    <r>
      <t xml:space="preserve">La opción correcta es la </t>
    </r>
    <r>
      <rPr>
        <b/>
        <sz val="11"/>
        <color theme="1"/>
        <rFont val="Calibri"/>
        <family val="2"/>
        <scheme val="minor"/>
      </rPr>
      <t>A</t>
    </r>
    <r>
      <rPr>
        <sz val="11"/>
        <color theme="1"/>
        <rFont val="Calibri"/>
        <family val="2"/>
        <scheme val="minor"/>
      </rPr>
      <t xml:space="preserve">: "El artículo 57.4." El artículo 57.4 de la Constitución Española establece que aquellos que contraigan matrimonio en contra de la expresa prohibición del Rey y de las Cortes Generales quedan excluidos de la sucesión al trono. La </t>
    </r>
    <r>
      <rPr>
        <b/>
        <sz val="11"/>
        <color theme="1"/>
        <rFont val="Calibri"/>
        <family val="2"/>
        <scheme val="minor"/>
      </rPr>
      <t>opción B</t>
    </r>
    <r>
      <rPr>
        <sz val="11"/>
        <color theme="1"/>
        <rFont val="Calibri"/>
        <family val="2"/>
        <scheme val="minor"/>
      </rPr>
      <t xml:space="preserve"> es incorrecta, ya que el artículo 57.6 no existe en este contexto. La </t>
    </r>
    <r>
      <rPr>
        <b/>
        <sz val="11"/>
        <color theme="1"/>
        <rFont val="Calibri"/>
        <family val="2"/>
        <scheme val="minor"/>
      </rPr>
      <t>opción C</t>
    </r>
    <r>
      <rPr>
        <sz val="11"/>
        <color theme="1"/>
        <rFont val="Calibri"/>
        <family val="2"/>
        <scheme val="minor"/>
      </rPr>
      <t xml:space="preserve"> es incorrecta porque el artículo 57.2 regula el orden sucesorio, pero no trata sobre las causas de exclusión. La </t>
    </r>
    <r>
      <rPr>
        <b/>
        <sz val="11"/>
        <color theme="1"/>
        <rFont val="Calibri"/>
        <family val="2"/>
        <scheme val="minor"/>
      </rPr>
      <t>opción D</t>
    </r>
    <r>
      <rPr>
        <sz val="11"/>
        <color theme="1"/>
        <rFont val="Calibri"/>
        <family val="2"/>
        <scheme val="minor"/>
      </rPr>
      <t xml:space="preserve"> es incorrecta, pues el artículo 57.3 tampoco se refiere específicamente a las exclusiones de la sucesión.</t>
    </r>
  </si>
  <si>
    <t xml:space="preserve">El artículo 57.4.  </t>
  </si>
  <si>
    <t xml:space="preserve">El artículo 57.3.  </t>
  </si>
  <si>
    <t xml:space="preserve">El artículo 57.2.  </t>
  </si>
  <si>
    <t xml:space="preserve">El artículo 57.6.  </t>
  </si>
  <si>
    <t xml:space="preserve">¿Qué artículo de la Constitución establece los supuestos de exclusión a la Sucesión? </t>
  </si>
  <si>
    <r>
      <t xml:space="preserve">La opción correcta es la </t>
    </r>
    <r>
      <rPr>
        <b/>
        <sz val="11"/>
        <color theme="1"/>
        <rFont val="Calibri"/>
        <family val="2"/>
        <scheme val="minor"/>
      </rPr>
      <t>A</t>
    </r>
    <r>
      <rPr>
        <sz val="11"/>
        <color theme="1"/>
        <rFont val="Calibri"/>
        <family val="2"/>
        <scheme val="minor"/>
      </rPr>
      <t xml:space="preserve">: "Ante las Cortes Generales." La Constitución establece que el regente debe prestar juramento ante las Cortes Generales, comprometiéndose a cumplir fielmente con sus deberes en representación del monarca. La </t>
    </r>
    <r>
      <rPr>
        <b/>
        <sz val="11"/>
        <color theme="1"/>
        <rFont val="Calibri"/>
        <family val="2"/>
        <scheme val="minor"/>
      </rPr>
      <t>opción B</t>
    </r>
    <r>
      <rPr>
        <sz val="11"/>
        <color theme="1"/>
        <rFont val="Calibri"/>
        <family val="2"/>
        <scheme val="minor"/>
      </rPr>
      <t xml:space="preserve"> es incorrecta, ya que el juramento no se presta solo ante el Congreso de los Diputados. La </t>
    </r>
    <r>
      <rPr>
        <b/>
        <sz val="11"/>
        <color theme="1"/>
        <rFont val="Calibri"/>
        <family val="2"/>
        <scheme val="minor"/>
      </rPr>
      <t>opción C</t>
    </r>
    <r>
      <rPr>
        <sz val="11"/>
        <color theme="1"/>
        <rFont val="Calibri"/>
        <family val="2"/>
        <scheme val="minor"/>
      </rPr>
      <t xml:space="preserve"> es incorrecta porque el Gobierno no es la autoridad ante la que se presta este juramento. La </t>
    </r>
    <r>
      <rPr>
        <b/>
        <sz val="11"/>
        <color theme="1"/>
        <rFont val="Calibri"/>
        <family val="2"/>
        <scheme val="minor"/>
      </rPr>
      <t>opción D</t>
    </r>
    <r>
      <rPr>
        <sz val="11"/>
        <color theme="1"/>
        <rFont val="Calibri"/>
        <family val="2"/>
        <scheme val="minor"/>
      </rPr>
      <t xml:space="preserve"> es incorrecta, ya que el juramento no se hace ante el Senado y el Gobierno, sino ante el conjunto de las Cortes Generales.</t>
    </r>
  </si>
  <si>
    <t xml:space="preserve">Ante el Senado y el Gobierno.  </t>
  </si>
  <si>
    <t xml:space="preserve">Ante el Gobierno.  </t>
  </si>
  <si>
    <t xml:space="preserve">¿Ante quién presta juramento el Regente? </t>
  </si>
  <si>
    <r>
      <t xml:space="preserve">La opción correcta es la </t>
    </r>
    <r>
      <rPr>
        <b/>
        <sz val="11"/>
        <color theme="1"/>
        <rFont val="Calibri"/>
        <family val="2"/>
        <scheme val="minor"/>
      </rPr>
      <t>A</t>
    </r>
    <r>
      <rPr>
        <sz val="11"/>
        <color theme="1"/>
        <rFont val="Calibri"/>
        <family val="2"/>
        <scheme val="minor"/>
      </rPr>
      <t xml:space="preserve">: "Por mandato constitucional." La Constitución establece las normas y condiciones bajo las cuales se ejerce la regencia, lo que convierte a este mandato en un mandato constitucional. La </t>
    </r>
    <r>
      <rPr>
        <b/>
        <sz val="11"/>
        <color theme="1"/>
        <rFont val="Calibri"/>
        <family val="2"/>
        <scheme val="minor"/>
      </rPr>
      <t>opción B</t>
    </r>
    <r>
      <rPr>
        <sz val="11"/>
        <color theme="1"/>
        <rFont val="Calibri"/>
        <family val="2"/>
        <scheme val="minor"/>
      </rPr>
      <t xml:space="preserve"> es incorrecta, ya que el mandato no es real, sino constitucional. La </t>
    </r>
    <r>
      <rPr>
        <b/>
        <sz val="11"/>
        <color theme="1"/>
        <rFont val="Calibri"/>
        <family val="2"/>
        <scheme val="minor"/>
      </rPr>
      <t>opción C</t>
    </r>
    <r>
      <rPr>
        <sz val="11"/>
        <color theme="1"/>
        <rFont val="Calibri"/>
        <family val="2"/>
        <scheme val="minor"/>
      </rPr>
      <t xml:space="preserve"> es incorrecta porque la regencia no se ejerce por mandato popular, sino conforme a lo estipulado en la Constitución. La </t>
    </r>
    <r>
      <rPr>
        <b/>
        <sz val="11"/>
        <color theme="1"/>
        <rFont val="Calibri"/>
        <family val="2"/>
        <scheme val="minor"/>
      </rPr>
      <t>opción D</t>
    </r>
    <r>
      <rPr>
        <sz val="11"/>
        <color theme="1"/>
        <rFont val="Calibri"/>
        <family val="2"/>
        <scheme val="minor"/>
      </rPr>
      <t xml:space="preserve"> es incorrecta, pues "mandato soberano" no es un término reconocido en el contexto de la regencia en España.</t>
    </r>
  </si>
  <si>
    <t xml:space="preserve">Por mandato constitucional.  </t>
  </si>
  <si>
    <t xml:space="preserve">Por mandato soberano.  </t>
  </si>
  <si>
    <t xml:space="preserve">Por mandato popular.  </t>
  </si>
  <si>
    <t xml:space="preserve">Por mandato real.  </t>
  </si>
  <si>
    <t xml:space="preserve">¿Por qué mandato se ejerce la Regencia? </t>
  </si>
  <si>
    <r>
      <t xml:space="preserve">La opción correcta es la </t>
    </r>
    <r>
      <rPr>
        <b/>
        <sz val="11"/>
        <color theme="1"/>
        <rFont val="Calibri"/>
        <family val="2"/>
        <scheme val="minor"/>
      </rPr>
      <t>B</t>
    </r>
    <r>
      <rPr>
        <sz val="11"/>
        <color theme="1"/>
        <rFont val="Calibri"/>
        <family val="2"/>
        <scheme val="minor"/>
      </rPr>
      <t xml:space="preserve">: "En nombre del Rey." La Constitución establece que la regencia se ejerce en nombre del Rey, lo que significa que el regente actúa en su representación cuando el monarca no puede ejercer sus funciones. La </t>
    </r>
    <r>
      <rPr>
        <b/>
        <sz val="11"/>
        <color theme="1"/>
        <rFont val="Calibri"/>
        <family val="2"/>
        <scheme val="minor"/>
      </rPr>
      <t>opción A</t>
    </r>
    <r>
      <rPr>
        <sz val="11"/>
        <color theme="1"/>
        <rFont val="Calibri"/>
        <family val="2"/>
        <scheme val="minor"/>
      </rPr>
      <t xml:space="preserve"> es incorrecta, ya que la regencia no se ejerce en nombre de la Constitución, aunque está regulada por ella. La </t>
    </r>
    <r>
      <rPr>
        <b/>
        <sz val="11"/>
        <color theme="1"/>
        <rFont val="Calibri"/>
        <family val="2"/>
        <scheme val="minor"/>
      </rPr>
      <t>opción C</t>
    </r>
    <r>
      <rPr>
        <sz val="11"/>
        <color theme="1"/>
        <rFont val="Calibri"/>
        <family val="2"/>
        <scheme val="minor"/>
      </rPr>
      <t xml:space="preserve"> es incorrecta porque la regencia no se ejerce en nombre de España en general. La </t>
    </r>
    <r>
      <rPr>
        <b/>
        <sz val="11"/>
        <color theme="1"/>
        <rFont val="Calibri"/>
        <family val="2"/>
        <scheme val="minor"/>
      </rPr>
      <t>opción D</t>
    </r>
    <r>
      <rPr>
        <sz val="11"/>
        <color theme="1"/>
        <rFont val="Calibri"/>
        <family val="2"/>
        <scheme val="minor"/>
      </rPr>
      <t xml:space="preserve"> es incorrecta, ya que el "pueblo español" no es la autoridad en cuyo nombre se ejerce la regencia.</t>
    </r>
  </si>
  <si>
    <t xml:space="preserve">En nombre del Rey.  </t>
  </si>
  <si>
    <t xml:space="preserve">En nombre del pueblo español.  </t>
  </si>
  <si>
    <t xml:space="preserve">En nombre de España.  </t>
  </si>
  <si>
    <t xml:space="preserve">En nombre de la Constitución.  </t>
  </si>
  <si>
    <t xml:space="preserve">¿En nombre de quien se ejerce la Regencia? </t>
  </si>
  <si>
    <r>
      <t xml:space="preserve">La opción correcta es la </t>
    </r>
    <r>
      <rPr>
        <b/>
        <sz val="11"/>
        <color theme="1"/>
        <rFont val="Calibri"/>
        <family val="2"/>
        <scheme val="minor"/>
      </rPr>
      <t>A</t>
    </r>
    <r>
      <rPr>
        <sz val="11"/>
        <color theme="1"/>
        <rFont val="Calibri"/>
        <family val="2"/>
        <scheme val="minor"/>
      </rPr>
      <t xml:space="preserve">: "Dativa y legítima." La Constitución Española contempla dos tipos de regencia: la legítima, que recae en el Príncipe Heredero cuando es mayor de edad, y la dativa, designada por las Cortes Generales en ausencia de un regente legítimo. La </t>
    </r>
    <r>
      <rPr>
        <b/>
        <sz val="11"/>
        <color theme="1"/>
        <rFont val="Calibri"/>
        <family val="2"/>
        <scheme val="minor"/>
      </rPr>
      <t>opción B</t>
    </r>
    <r>
      <rPr>
        <sz val="11"/>
        <color theme="1"/>
        <rFont val="Calibri"/>
        <family val="2"/>
        <scheme val="minor"/>
      </rPr>
      <t xml:space="preserve"> es incorrecta, ya que "regencia por sucesión" no es un término reconocido en la Constitución. La </t>
    </r>
    <r>
      <rPr>
        <b/>
        <sz val="11"/>
        <color theme="1"/>
        <rFont val="Calibri"/>
        <family val="2"/>
        <scheme val="minor"/>
      </rPr>
      <t>opción C</t>
    </r>
    <r>
      <rPr>
        <sz val="11"/>
        <color theme="1"/>
        <rFont val="Calibri"/>
        <family val="2"/>
        <scheme val="minor"/>
      </rPr>
      <t xml:space="preserve"> es incorrecta porque "regencia representativa" no existe como categoría en el sistema constitucional español. La </t>
    </r>
    <r>
      <rPr>
        <b/>
        <sz val="11"/>
        <color theme="1"/>
        <rFont val="Calibri"/>
        <family val="2"/>
        <scheme val="minor"/>
      </rPr>
      <t>opción D</t>
    </r>
    <r>
      <rPr>
        <sz val="11"/>
        <color theme="1"/>
        <rFont val="Calibri"/>
        <family val="2"/>
        <scheme val="minor"/>
      </rPr>
      <t xml:space="preserve"> es incorrecta, ya que la regencia en España no es exclusivamente dativa.</t>
    </r>
  </si>
  <si>
    <t xml:space="preserve">Dativa y legítima.  </t>
  </si>
  <si>
    <t xml:space="preserve">Dativa exclusivamente.  </t>
  </si>
  <si>
    <t xml:space="preserve">Dativa y representativa.  </t>
  </si>
  <si>
    <t xml:space="preserve">Legítima y por sucesión.  </t>
  </si>
  <si>
    <t xml:space="preserve">¿Qué tipos de Regencia existen? </t>
  </si>
  <si>
    <r>
      <t xml:space="preserve">La opción correcta es la </t>
    </r>
    <r>
      <rPr>
        <b/>
        <sz val="11"/>
        <color theme="1"/>
        <rFont val="Calibri"/>
        <family val="2"/>
        <scheme val="minor"/>
      </rPr>
      <t>D</t>
    </r>
    <r>
      <rPr>
        <sz val="11"/>
        <color theme="1"/>
        <rFont val="Calibri"/>
        <family val="2"/>
        <scheme val="minor"/>
      </rPr>
      <t xml:space="preserve">: "Las Cortes Generales." Según la Constitución Española, la imposibilidad del Rey para ejercer sus funciones debe ser reconocida por las Cortes Generales, que actúan como el órgano representativo del pueblo y pueden tomar decisiones en caso de incapacidad del monarca. La </t>
    </r>
    <r>
      <rPr>
        <b/>
        <sz val="11"/>
        <color theme="1"/>
        <rFont val="Calibri"/>
        <family val="2"/>
        <scheme val="minor"/>
      </rPr>
      <t>opción A</t>
    </r>
    <r>
      <rPr>
        <sz val="11"/>
        <color theme="1"/>
        <rFont val="Calibri"/>
        <family val="2"/>
        <scheme val="minor"/>
      </rPr>
      <t xml:space="preserve"> es incorrecta, ya que el Gobierno no tiene la facultad exclusiva para reconocer esta imposibilidad. La </t>
    </r>
    <r>
      <rPr>
        <b/>
        <sz val="11"/>
        <color theme="1"/>
        <rFont val="Calibri"/>
        <family val="2"/>
        <scheme val="minor"/>
      </rPr>
      <t>opción B</t>
    </r>
    <r>
      <rPr>
        <sz val="11"/>
        <color theme="1"/>
        <rFont val="Calibri"/>
        <family val="2"/>
        <scheme val="minor"/>
      </rPr>
      <t xml:space="preserve"> es incorrecta porque el Congreso de los Diputados actúa junto con el Senado en este reconocimiento. La </t>
    </r>
    <r>
      <rPr>
        <b/>
        <sz val="11"/>
        <color theme="1"/>
        <rFont val="Calibri"/>
        <family val="2"/>
        <scheme val="minor"/>
      </rPr>
      <t>opción C</t>
    </r>
    <r>
      <rPr>
        <sz val="11"/>
        <color theme="1"/>
        <rFont val="Calibri"/>
        <family val="2"/>
        <scheme val="minor"/>
      </rPr>
      <t xml:space="preserve"> es incorrecta, pues la Familia Real no tiene autoridad para hacer este reconocimiento de manera oficial.</t>
    </r>
  </si>
  <si>
    <t xml:space="preserve">La Familia Real.  </t>
  </si>
  <si>
    <t xml:space="preserve">El Gobierno.  </t>
  </si>
  <si>
    <t xml:space="preserve">¿Quién debe reconocer la imposibilidad del Rey para ejercer sus funciones? </t>
  </si>
  <si>
    <r>
      <t xml:space="preserve">La opción correcta es la </t>
    </r>
    <r>
      <rPr>
        <b/>
        <sz val="11"/>
        <color theme="1"/>
        <rFont val="Calibri"/>
        <family val="2"/>
        <scheme val="minor"/>
      </rPr>
      <t>B</t>
    </r>
    <r>
      <rPr>
        <sz val="11"/>
        <color theme="1"/>
        <rFont val="Calibri"/>
        <family val="2"/>
        <scheme val="minor"/>
      </rPr>
      <t xml:space="preserve">: "El grado más próximo al más remoto." La Constitución Española establece que en la sucesión se prefiere el grado más próximo al Rey en caso de igualdad de línea, priorizando la cercanía familiar. La </t>
    </r>
    <r>
      <rPr>
        <b/>
        <sz val="11"/>
        <color theme="1"/>
        <rFont val="Calibri"/>
        <family val="2"/>
        <scheme val="minor"/>
      </rPr>
      <t>opción A</t>
    </r>
    <r>
      <rPr>
        <sz val="11"/>
        <color theme="1"/>
        <rFont val="Calibri"/>
        <family val="2"/>
        <scheme val="minor"/>
      </rPr>
      <t xml:space="preserve"> es incorrecta porque el grado más remoto no tiene preferencia sobre el próximo. La </t>
    </r>
    <r>
      <rPr>
        <b/>
        <sz val="11"/>
        <color theme="1"/>
        <rFont val="Calibri"/>
        <family val="2"/>
        <scheme val="minor"/>
      </rPr>
      <t>opción C</t>
    </r>
    <r>
      <rPr>
        <sz val="11"/>
        <color theme="1"/>
        <rFont val="Calibri"/>
        <family val="2"/>
        <scheme val="minor"/>
      </rPr>
      <t xml:space="preserve"> es incorrecta, ya que no existe una preferencia de grados directos sobre indirectos en este contexto específico. La </t>
    </r>
    <r>
      <rPr>
        <b/>
        <sz val="11"/>
        <color theme="1"/>
        <rFont val="Calibri"/>
        <family val="2"/>
        <scheme val="minor"/>
      </rPr>
      <t>opción D</t>
    </r>
    <r>
      <rPr>
        <sz val="11"/>
        <color theme="1"/>
        <rFont val="Calibri"/>
        <family val="2"/>
        <scheme val="minor"/>
      </rPr>
      <t xml:space="preserve"> es incorrecta porque la Constitución sí establece este supuesto.</t>
    </r>
  </si>
  <si>
    <t xml:space="preserve">El grado más próximo al más remoto.  </t>
  </si>
  <si>
    <t xml:space="preserve">La Constitución no establece ese supuesto. </t>
  </si>
  <si>
    <t xml:space="preserve">El grado más directo al indirecto.  </t>
  </si>
  <si>
    <t xml:space="preserve">El grado más remoto al más cercano.  </t>
  </si>
  <si>
    <t xml:space="preserve">¿Qué grado es preferido en el caso de que se dé un supuesto de igualdad de línea? </t>
  </si>
  <si>
    <r>
      <t xml:space="preserve">La opción correcta es la </t>
    </r>
    <r>
      <rPr>
        <b/>
        <sz val="11"/>
        <color theme="1"/>
        <rFont val="Calibri"/>
        <family val="2"/>
        <scheme val="minor"/>
      </rPr>
      <t>A</t>
    </r>
    <r>
      <rPr>
        <sz val="11"/>
        <color theme="1"/>
        <rFont val="Calibri"/>
        <family val="2"/>
        <scheme val="minor"/>
      </rPr>
      <t xml:space="preserve">: "El principio de representación." En la sucesión de la Corona española se aplica el principio de representación, que establece que los descendientes de una persona excluida de la sucesión ocuparán su lugar. La </t>
    </r>
    <r>
      <rPr>
        <b/>
        <sz val="11"/>
        <color theme="1"/>
        <rFont val="Calibri"/>
        <family val="2"/>
        <scheme val="minor"/>
      </rPr>
      <t>opción B</t>
    </r>
    <r>
      <rPr>
        <sz val="11"/>
        <color theme="1"/>
        <rFont val="Calibri"/>
        <family val="2"/>
        <scheme val="minor"/>
      </rPr>
      <t xml:space="preserve"> es incorrecta, pues no existe un principio específico de "prioridad" en este contexto. La </t>
    </r>
    <r>
      <rPr>
        <b/>
        <sz val="11"/>
        <color theme="1"/>
        <rFont val="Calibri"/>
        <family val="2"/>
        <scheme val="minor"/>
      </rPr>
      <t>opción C</t>
    </r>
    <r>
      <rPr>
        <sz val="11"/>
        <color theme="1"/>
        <rFont val="Calibri"/>
        <family val="2"/>
        <scheme val="minor"/>
      </rPr>
      <t xml:space="preserve"> es incorrecta porque el principio de igualdad no se aplica estrictamente en la sucesión, ya que existen preferencias de género y grado. La </t>
    </r>
    <r>
      <rPr>
        <b/>
        <sz val="11"/>
        <color theme="1"/>
        <rFont val="Calibri"/>
        <family val="2"/>
        <scheme val="minor"/>
      </rPr>
      <t>opción D</t>
    </r>
    <r>
      <rPr>
        <sz val="11"/>
        <color theme="1"/>
        <rFont val="Calibri"/>
        <family val="2"/>
        <scheme val="minor"/>
      </rPr>
      <t xml:space="preserve"> es incorrecta, ya que el "principio de asunción" no es relevante en el sistema sucesorio de la Corona.</t>
    </r>
  </si>
  <si>
    <t xml:space="preserve">El principio de representación.  </t>
  </si>
  <si>
    <t xml:space="preserve">El principio de asunción.  </t>
  </si>
  <si>
    <t xml:space="preserve">El principio de igualdad.  </t>
  </si>
  <si>
    <t xml:space="preserve">El principio de prioridad.  </t>
  </si>
  <si>
    <t xml:space="preserve">¿Cuál de los siguientes principios se aplica a la Sucesión? </t>
  </si>
  <si>
    <r>
      <t xml:space="preserve">La opción correcta es la </t>
    </r>
    <r>
      <rPr>
        <b/>
        <sz val="11"/>
        <color theme="1"/>
        <rFont val="Calibri"/>
        <family val="2"/>
        <scheme val="minor"/>
      </rPr>
      <t>B</t>
    </r>
    <r>
      <rPr>
        <sz val="11"/>
        <color theme="1"/>
        <rFont val="Calibri"/>
        <family val="2"/>
        <scheme val="minor"/>
      </rPr>
      <t xml:space="preserve">: "Los varones sobre las mujeres." La Constitución Española, en el artículo 57, establece la preferencia del varón sobre la mujer en la línea de sucesión en igualdad de grado, aunque esta disposición ha sido objeto de debate para su reforma. La </t>
    </r>
    <r>
      <rPr>
        <b/>
        <sz val="11"/>
        <color theme="1"/>
        <rFont val="Calibri"/>
        <family val="2"/>
        <scheme val="minor"/>
      </rPr>
      <t>opción A</t>
    </r>
    <r>
      <rPr>
        <sz val="11"/>
        <color theme="1"/>
        <rFont val="Calibri"/>
        <family val="2"/>
        <scheme val="minor"/>
      </rPr>
      <t xml:space="preserve"> es incorrecta porque no existe una preferencia de las mujeres sobre los varones. La </t>
    </r>
    <r>
      <rPr>
        <b/>
        <sz val="11"/>
        <color theme="1"/>
        <rFont val="Calibri"/>
        <family val="2"/>
        <scheme val="minor"/>
      </rPr>
      <t>opción C</t>
    </r>
    <r>
      <rPr>
        <sz val="11"/>
        <color theme="1"/>
        <rFont val="Calibri"/>
        <family val="2"/>
        <scheme val="minor"/>
      </rPr>
      <t xml:space="preserve"> es incorrecta, ya que la edad no es el factor de preferencia en igualdad de grado. La </t>
    </r>
    <r>
      <rPr>
        <b/>
        <sz val="11"/>
        <color theme="1"/>
        <rFont val="Calibri"/>
        <family val="2"/>
        <scheme val="minor"/>
      </rPr>
      <t>opción D</t>
    </r>
    <r>
      <rPr>
        <sz val="11"/>
        <color theme="1"/>
        <rFont val="Calibri"/>
        <family val="2"/>
        <scheme val="minor"/>
      </rPr>
      <t xml:space="preserve"> es incorrecta, ya que la proximidad en parentesco se aplica en otro contexto, no en igualdad de grado.</t>
    </r>
  </si>
  <si>
    <t xml:space="preserve">Los varones sobre las mujeres.  </t>
  </si>
  <si>
    <t xml:space="preserve">La persona más próxima a la más lejana.  </t>
  </si>
  <si>
    <t xml:space="preserve">La persona de más edad sobre la de menos.  </t>
  </si>
  <si>
    <t xml:space="preserve">Las mujeres sobre los varones.  </t>
  </si>
  <si>
    <t xml:space="preserve">¿Quién tiene preferencia en la Sucesión en el caso de que se de un supuesto de  igualdad de grado? </t>
  </si>
  <si>
    <r>
      <t xml:space="preserve">La opción correcta es la </t>
    </r>
    <r>
      <rPr>
        <b/>
        <sz val="11"/>
        <color theme="1"/>
        <rFont val="Calibri"/>
        <family val="2"/>
        <scheme val="minor"/>
      </rPr>
      <t>C</t>
    </r>
    <r>
      <rPr>
        <sz val="11"/>
        <color theme="1"/>
        <rFont val="Calibri"/>
        <family val="2"/>
        <scheme val="minor"/>
      </rPr>
      <t xml:space="preserve">: "A los vocales de los Tribunales Consuetudinarios." El Rey no participa en el nombramiento de los vocales de los tribunales consuetudinarios, ya que estos tribunales, si existen, están regulados a nivel autonómico o local. La </t>
    </r>
    <r>
      <rPr>
        <b/>
        <sz val="11"/>
        <color theme="1"/>
        <rFont val="Calibri"/>
        <family val="2"/>
        <scheme val="minor"/>
      </rPr>
      <t>opción A</t>
    </r>
    <r>
      <rPr>
        <sz val="11"/>
        <color theme="1"/>
        <rFont val="Calibri"/>
        <family val="2"/>
        <scheme val="minor"/>
      </rPr>
      <t xml:space="preserve"> es incorrecta, ya que el Rey sí nombra al Fiscal General del Estado, a propuesta del Gobierno. La </t>
    </r>
    <r>
      <rPr>
        <b/>
        <sz val="11"/>
        <color theme="1"/>
        <rFont val="Calibri"/>
        <family val="2"/>
        <scheme val="minor"/>
      </rPr>
      <t>opción B</t>
    </r>
    <r>
      <rPr>
        <sz val="11"/>
        <color theme="1"/>
        <rFont val="Calibri"/>
        <family val="2"/>
        <scheme val="minor"/>
      </rPr>
      <t xml:space="preserve"> es incorrecta porque el Rey nombra al Presidente del Tribunal Supremo. La </t>
    </r>
    <r>
      <rPr>
        <b/>
        <sz val="11"/>
        <color theme="1"/>
        <rFont val="Calibri"/>
        <family val="2"/>
        <scheme val="minor"/>
      </rPr>
      <t>opción D</t>
    </r>
    <r>
      <rPr>
        <sz val="11"/>
        <color theme="1"/>
        <rFont val="Calibri"/>
        <family val="2"/>
        <scheme val="minor"/>
      </rPr>
      <t xml:space="preserve"> es incorrecta, pues el Rey también nombra a los vocales del Consejo General del Poder Judicial, aunque a propuesta del Congreso y el Senado.</t>
    </r>
  </si>
  <si>
    <t xml:space="preserve">A los vocales de los Tribunales Consuetudinarios.  </t>
  </si>
  <si>
    <t xml:space="preserve">A los vocales del Consejo General del Poder Judicial.  </t>
  </si>
  <si>
    <t xml:space="preserve">Al Presidente del Tribunal Supremo.  </t>
  </si>
  <si>
    <t xml:space="preserve">Al Fiscal General del Estado.  </t>
  </si>
  <si>
    <t xml:space="preserve">¿A cuál de los siguientes cargos no nombra el Rey? </t>
  </si>
  <si>
    <r>
      <t xml:space="preserve">La opción correcta es la </t>
    </r>
    <r>
      <rPr>
        <b/>
        <sz val="11"/>
        <color theme="1"/>
        <rFont val="Calibri"/>
        <family val="2"/>
        <scheme val="minor"/>
      </rPr>
      <t>A</t>
    </r>
    <r>
      <rPr>
        <sz val="11"/>
        <color theme="1"/>
        <rFont val="Calibri"/>
        <family val="2"/>
        <scheme val="minor"/>
      </rPr>
      <t xml:space="preserve">: "Sancionar los Estatutos de Autonomía." El Rey tiene la función de sancionar y promulgar los Estatutos de Autonomía, que son aprobados por las Cortes Generales y representan la autonomía de las comunidades. La </t>
    </r>
    <r>
      <rPr>
        <b/>
        <sz val="11"/>
        <color theme="1"/>
        <rFont val="Calibri"/>
        <family val="2"/>
        <scheme val="minor"/>
      </rPr>
      <t>opción B</t>
    </r>
    <r>
      <rPr>
        <sz val="11"/>
        <color theme="1"/>
        <rFont val="Calibri"/>
        <family val="2"/>
        <scheme val="minor"/>
      </rPr>
      <t xml:space="preserve"> es incorrecta, ya que el Rey no propone el nombramiento de los miembros del Gobierno; esta propuesta es del Presidente del Gobierno. La </t>
    </r>
    <r>
      <rPr>
        <b/>
        <sz val="11"/>
        <color theme="1"/>
        <rFont val="Calibri"/>
        <family val="2"/>
        <scheme val="minor"/>
      </rPr>
      <t>opción C</t>
    </r>
    <r>
      <rPr>
        <sz val="11"/>
        <color theme="1"/>
        <rFont val="Calibri"/>
        <family val="2"/>
        <scheme val="minor"/>
      </rPr>
      <t xml:space="preserve"> es incorrecta porque el Defensor del Pueblo es nombrado por las Cortes Generales. La </t>
    </r>
    <r>
      <rPr>
        <b/>
        <sz val="11"/>
        <color theme="1"/>
        <rFont val="Calibri"/>
        <family val="2"/>
        <scheme val="minor"/>
      </rPr>
      <t>opción D</t>
    </r>
    <r>
      <rPr>
        <sz val="11"/>
        <color theme="1"/>
        <rFont val="Calibri"/>
        <family val="2"/>
        <scheme val="minor"/>
      </rPr>
      <t xml:space="preserve"> es incorrecta, ya que el Rey no nombra a los presidentes de las Comunidades Autónomas; estos son elegidos por las asambleas autonómicas.</t>
    </r>
  </si>
  <si>
    <t xml:space="preserve">Sancionar los Estatutos de Autonomía.  </t>
  </si>
  <si>
    <t xml:space="preserve">Nombrar al Presidente de las Comunidades Autónomas, con el refrendo del Presidente del  Senado.  </t>
  </si>
  <si>
    <t xml:space="preserve">Nombrar al Defensor del Pueblo.  </t>
  </si>
  <si>
    <t xml:space="preserve">Proponer el nombramiento de los miembros del Gobierno.  </t>
  </si>
  <si>
    <t xml:space="preserve">¿Cuál de las siguientes funciones sí es ejercida por el Rey? </t>
  </si>
  <si>
    <r>
      <t xml:space="preserve">La opción correcta es la </t>
    </r>
    <r>
      <rPr>
        <b/>
        <sz val="11"/>
        <color theme="1"/>
        <rFont val="Calibri"/>
        <family val="2"/>
        <scheme val="minor"/>
      </rPr>
      <t>D</t>
    </r>
    <r>
      <rPr>
        <sz val="11"/>
        <color theme="1"/>
        <rFont val="Calibri"/>
        <family val="2"/>
        <scheme val="minor"/>
      </rPr>
      <t xml:space="preserve">: "Nombrar al Presidente del Tribunal Constitucional." Según el artículo 160 de la Constitución Española, el Presidente del Tribunal Constitucional es elegido por los miembros del propio tribunal, no por el Rey. La </t>
    </r>
    <r>
      <rPr>
        <b/>
        <sz val="11"/>
        <color theme="1"/>
        <rFont val="Calibri"/>
        <family val="2"/>
        <scheme val="minor"/>
      </rPr>
      <t>opción A</t>
    </r>
    <r>
      <rPr>
        <sz val="11"/>
        <color theme="1"/>
        <rFont val="Calibri"/>
        <family val="2"/>
        <scheme val="minor"/>
      </rPr>
      <t xml:space="preserve"> es incorrecta, ya que el Rey tiene la facultad de sancionar y promulgar las leyes. La </t>
    </r>
    <r>
      <rPr>
        <b/>
        <sz val="11"/>
        <color theme="1"/>
        <rFont val="Calibri"/>
        <family val="2"/>
        <scheme val="minor"/>
      </rPr>
      <t>opción B</t>
    </r>
    <r>
      <rPr>
        <sz val="11"/>
        <color theme="1"/>
        <rFont val="Calibri"/>
        <family val="2"/>
        <scheme val="minor"/>
      </rPr>
      <t xml:space="preserve"> es incorrecta porque el Rey expide los decretos acordados en el Consejo de Ministros. La </t>
    </r>
    <r>
      <rPr>
        <b/>
        <sz val="11"/>
        <color theme="1"/>
        <rFont val="Calibri"/>
        <family val="2"/>
        <scheme val="minor"/>
      </rPr>
      <t>opción C</t>
    </r>
    <r>
      <rPr>
        <sz val="11"/>
        <color theme="1"/>
        <rFont val="Calibri"/>
        <family val="2"/>
        <scheme val="minor"/>
      </rPr>
      <t xml:space="preserve"> es incorrecta, pues el Rey puede declarar la guerra y hacer la paz, previa autorización de las Cortes Generales.</t>
    </r>
  </si>
  <si>
    <t xml:space="preserve">Declarar la guerra y hacer la paz, previa autorización del Congreso de los Diputados. </t>
  </si>
  <si>
    <t xml:space="preserve"> Nombrar al Presidente del Tribunal Constitucional.  </t>
  </si>
  <si>
    <t xml:space="preserve">Expedir los Decretos acordados en el Consejo de Ministros.  </t>
  </si>
  <si>
    <t xml:space="preserve">Sancionar las leyes.  </t>
  </si>
  <si>
    <t xml:space="preserve">¿Cuál de las siguientes funciones no es ejercida por el Rey? </t>
  </si>
  <si>
    <r>
      <t xml:space="preserve">La opción correcta es la </t>
    </r>
    <r>
      <rPr>
        <b/>
        <sz val="11"/>
        <color theme="1"/>
        <rFont val="Calibri"/>
        <family val="2"/>
        <scheme val="minor"/>
      </rPr>
      <t>B</t>
    </r>
    <r>
      <rPr>
        <sz val="11"/>
        <color theme="1"/>
        <rFont val="Calibri"/>
        <family val="2"/>
        <scheme val="minor"/>
      </rPr>
      <t xml:space="preserve">: "Sólo si es mayor de edad en el momento en que se produzca el llamamiento." Según la Constitución, el Príncipe Heredero solo puede asumir la regencia si es mayor de edad en el momento en que se presenta la necesidad. La </t>
    </r>
    <r>
      <rPr>
        <b/>
        <sz val="11"/>
        <color theme="1"/>
        <rFont val="Calibri"/>
        <family val="2"/>
        <scheme val="minor"/>
      </rPr>
      <t>opción A</t>
    </r>
    <r>
      <rPr>
        <sz val="11"/>
        <color theme="1"/>
        <rFont val="Calibri"/>
        <family val="2"/>
        <scheme val="minor"/>
      </rPr>
      <t xml:space="preserve"> es incorrecta porque el Príncipe Heredero sí puede ejercer la regencia en determinados casos. La </t>
    </r>
    <r>
      <rPr>
        <b/>
        <sz val="11"/>
        <color theme="1"/>
        <rFont val="Calibri"/>
        <family val="2"/>
        <scheme val="minor"/>
      </rPr>
      <t>opción C</t>
    </r>
    <r>
      <rPr>
        <sz val="11"/>
        <color theme="1"/>
        <rFont val="Calibri"/>
        <family val="2"/>
        <scheme val="minor"/>
      </rPr>
      <t xml:space="preserve"> es incorrecta porque la regencia no puede ser asumida en cualquier caso, sino solo si se cumplen los requisitos de edad. La </t>
    </r>
    <r>
      <rPr>
        <b/>
        <sz val="11"/>
        <color theme="1"/>
        <rFont val="Calibri"/>
        <family val="2"/>
        <scheme val="minor"/>
      </rPr>
      <t>opción D</t>
    </r>
    <r>
      <rPr>
        <sz val="11"/>
        <color theme="1"/>
        <rFont val="Calibri"/>
        <family val="2"/>
        <scheme val="minor"/>
      </rPr>
      <t xml:space="preserve"> es incorrecta, ya que la Constitución no excluye expresamente la posibilidad de que el Príncipe Heredero ejerza la regencia si cumple con los requisitos.</t>
    </r>
  </si>
  <si>
    <t xml:space="preserve">Sólo si es mayor de edad en el momento en que se produzca el llamamiento.  </t>
  </si>
  <si>
    <t xml:space="preserve">La Constitución lo excluye expresamente en su artículo 62.  </t>
  </si>
  <si>
    <t xml:space="preserve">Sí, en cualquier caso.  </t>
  </si>
  <si>
    <t xml:space="preserve">¿Puede el Príncipe Heredero, pasar a ejercer la Regencia? </t>
  </si>
  <si>
    <r>
      <t xml:space="preserve">La opción correcta es la </t>
    </r>
    <r>
      <rPr>
        <b/>
        <sz val="11"/>
        <color theme="1"/>
        <rFont val="Calibri"/>
        <family val="2"/>
        <scheme val="minor"/>
      </rPr>
      <t>B</t>
    </r>
    <r>
      <rPr>
        <sz val="11"/>
        <color theme="1"/>
        <rFont val="Calibri"/>
        <family val="2"/>
        <scheme val="minor"/>
      </rPr>
      <t xml:space="preserve">: "Al ser proclamado como tal." Según la Constitución Española, el Rey debe prestar juramento en el momento de su proclamación, comprometiéndose a cumplir y hacer cumplir la Constitución y las leyes. La </t>
    </r>
    <r>
      <rPr>
        <b/>
        <sz val="11"/>
        <color theme="1"/>
        <rFont val="Calibri"/>
        <family val="2"/>
        <scheme val="minor"/>
      </rPr>
      <t>opción A</t>
    </r>
    <r>
      <rPr>
        <sz val="11"/>
        <color theme="1"/>
        <rFont val="Calibri"/>
        <family val="2"/>
        <scheme val="minor"/>
      </rPr>
      <t xml:space="preserve"> es incorrecta, ya que el juramento no se realiza al cumplir la mayoría de edad. La </t>
    </r>
    <r>
      <rPr>
        <b/>
        <sz val="11"/>
        <color theme="1"/>
        <rFont val="Calibri"/>
        <family val="2"/>
        <scheme val="minor"/>
      </rPr>
      <t>opción C</t>
    </r>
    <r>
      <rPr>
        <sz val="11"/>
        <color theme="1"/>
        <rFont val="Calibri"/>
        <family val="2"/>
        <scheme val="minor"/>
      </rPr>
      <t xml:space="preserve"> es incorrecta porque el juramento no se realiza al ser proclamado heredero, sino como Rey. La </t>
    </r>
    <r>
      <rPr>
        <b/>
        <sz val="11"/>
        <color theme="1"/>
        <rFont val="Calibri"/>
        <family val="2"/>
        <scheme val="minor"/>
      </rPr>
      <t>opción D</t>
    </r>
    <r>
      <rPr>
        <sz val="11"/>
        <color theme="1"/>
        <rFont val="Calibri"/>
        <family val="2"/>
        <scheme val="minor"/>
      </rPr>
      <t xml:space="preserve"> es incorrecta, pues no hay un plazo de veinte días para el juramento después de la proclamación.</t>
    </r>
  </si>
  <si>
    <t xml:space="preserve">Al ser proclamado como tal.  </t>
  </si>
  <si>
    <t xml:space="preserve">Dentro de los veinte días siguientes a su proclamación.  </t>
  </si>
  <si>
    <t xml:space="preserve">Al ser proclamado heredero.  </t>
  </si>
  <si>
    <t xml:space="preserve">Al cumplir la mayoría de edad.  </t>
  </si>
  <si>
    <t xml:space="preserve">¿Cuándo debe prestar juramento el Rey? </t>
  </si>
  <si>
    <r>
      <t xml:space="preserve">La opción correcta es la </t>
    </r>
    <r>
      <rPr>
        <b/>
        <sz val="11"/>
        <color theme="1"/>
        <rFont val="Calibri"/>
        <family val="2"/>
        <scheme val="minor"/>
      </rPr>
      <t>D</t>
    </r>
    <r>
      <rPr>
        <sz val="11"/>
        <color theme="1"/>
        <rFont val="Calibri"/>
        <family val="2"/>
        <scheme val="minor"/>
      </rPr>
      <t xml:space="preserve">: "Ante las Cortes Generales." La Constitución establece que el Rey es proclamado ante las Cortes Generales, que representan al pueblo español, lo que simboliza su compromiso con el conjunto de la nación. La </t>
    </r>
    <r>
      <rPr>
        <b/>
        <sz val="11"/>
        <color theme="1"/>
        <rFont val="Calibri"/>
        <family val="2"/>
        <scheme val="minor"/>
      </rPr>
      <t>opción A</t>
    </r>
    <r>
      <rPr>
        <sz val="11"/>
        <color theme="1"/>
        <rFont val="Calibri"/>
        <family val="2"/>
        <scheme val="minor"/>
      </rPr>
      <t xml:space="preserve"> es incorrecta, ya que el Rey no es proclamado solo ante el Congreso de los Diputados. La </t>
    </r>
    <r>
      <rPr>
        <b/>
        <sz val="11"/>
        <color theme="1"/>
        <rFont val="Calibri"/>
        <family val="2"/>
        <scheme val="minor"/>
      </rPr>
      <t>opción B</t>
    </r>
    <r>
      <rPr>
        <sz val="11"/>
        <color theme="1"/>
        <rFont val="Calibri"/>
        <family val="2"/>
        <scheme val="minor"/>
      </rPr>
      <t xml:space="preserve"> es incorrecta porque el Senado no actúa de forma independiente en la proclamación. La </t>
    </r>
    <r>
      <rPr>
        <b/>
        <sz val="11"/>
        <color theme="1"/>
        <rFont val="Calibri"/>
        <family val="2"/>
        <scheme val="minor"/>
      </rPr>
      <t>opción C</t>
    </r>
    <r>
      <rPr>
        <sz val="11"/>
        <color theme="1"/>
        <rFont val="Calibri"/>
        <family val="2"/>
        <scheme val="minor"/>
      </rPr>
      <t xml:space="preserve"> es incorrecta, pues el Rey no es proclamado ante el Gobierno, sino ante el órgano legislativo completo.</t>
    </r>
  </si>
  <si>
    <t xml:space="preserve">Ante las Cortes Generales. </t>
  </si>
  <si>
    <t xml:space="preserve">Ante el Senado.  </t>
  </si>
  <si>
    <t xml:space="preserve">¿Ante quien se proclama al Rey? </t>
  </si>
  <si>
    <r>
      <t xml:space="preserve">La opción correcta es la </t>
    </r>
    <r>
      <rPr>
        <b/>
        <sz val="11"/>
        <color theme="1"/>
        <rFont val="Calibri"/>
        <family val="2"/>
        <scheme val="minor"/>
      </rPr>
      <t>C</t>
    </r>
    <r>
      <rPr>
        <sz val="11"/>
        <color theme="1"/>
        <rFont val="Calibri"/>
        <family val="2"/>
        <scheme val="minor"/>
      </rPr>
      <t xml:space="preserve">: "Con los países de su comunidad histórica." La Constitución establece que el Rey representa a España en las relaciones internacionales, con una especial atención a los países con los que España comparte lazos históricos, particularmente los países iberoamericanos. La </t>
    </r>
    <r>
      <rPr>
        <b/>
        <sz val="11"/>
        <color theme="1"/>
        <rFont val="Calibri"/>
        <family val="2"/>
        <scheme val="minor"/>
      </rPr>
      <t>opción A</t>
    </r>
    <r>
      <rPr>
        <sz val="11"/>
        <color theme="1"/>
        <rFont val="Calibri"/>
        <family val="2"/>
        <scheme val="minor"/>
      </rPr>
      <t xml:space="preserve"> es incorrecta, ya que no se especifica una preferencia particular hacia la Unión Europea. La </t>
    </r>
    <r>
      <rPr>
        <b/>
        <sz val="11"/>
        <color theme="1"/>
        <rFont val="Calibri"/>
        <family val="2"/>
        <scheme val="minor"/>
      </rPr>
      <t>opción B</t>
    </r>
    <r>
      <rPr>
        <sz val="11"/>
        <color theme="1"/>
        <rFont val="Calibri"/>
        <family val="2"/>
        <scheme val="minor"/>
      </rPr>
      <t xml:space="preserve"> es incorrecta porque no menciona a los "países iberoamericanos" en términos de comunidad histórica, aunque estos están incluidos en ella. La </t>
    </r>
    <r>
      <rPr>
        <b/>
        <sz val="11"/>
        <color theme="1"/>
        <rFont val="Calibri"/>
        <family val="2"/>
        <scheme val="minor"/>
      </rPr>
      <t>opción D</t>
    </r>
    <r>
      <rPr>
        <sz val="11"/>
        <color theme="1"/>
        <rFont val="Calibri"/>
        <family val="2"/>
        <scheme val="minor"/>
      </rPr>
      <t xml:space="preserve"> es incorrecta porque la Constitución no menciona específicamente los países de su entorno cultural y geográfico.</t>
    </r>
  </si>
  <si>
    <t xml:space="preserve">Con los países de su comunidad histórica.  </t>
  </si>
  <si>
    <t xml:space="preserve">Con los países de su entorno cultural y geográfico.  </t>
  </si>
  <si>
    <t xml:space="preserve">Con los países Iberoamericanos.  </t>
  </si>
  <si>
    <t xml:space="preserve">Con los países integrantes de la Unión Europea.  </t>
  </si>
  <si>
    <t xml:space="preserve">El Rey asume la más alta representación del Estado en las relaciones internacionales,  pero la Constitución matiza que dicha representación será especialmente con:. </t>
  </si>
  <si>
    <r>
      <t xml:space="preserve">La opción correcta es la </t>
    </r>
    <r>
      <rPr>
        <b/>
        <sz val="11"/>
        <color theme="1"/>
        <rFont val="Calibri"/>
        <family val="2"/>
        <scheme val="minor"/>
      </rPr>
      <t>B</t>
    </r>
    <r>
      <rPr>
        <sz val="11"/>
        <color theme="1"/>
        <rFont val="Calibri"/>
        <family val="2"/>
        <scheme val="minor"/>
      </rPr>
      <t xml:space="preserve">: "Es Jefe de Estado." La Constitución Española define al Rey como Jefe de Estado, lo cual implica una función representativa y simbólica, y una posición de moderación en el funcionamiento de las instituciones. La </t>
    </r>
    <r>
      <rPr>
        <b/>
        <sz val="11"/>
        <color theme="1"/>
        <rFont val="Calibri"/>
        <family val="2"/>
        <scheme val="minor"/>
      </rPr>
      <t>opción A</t>
    </r>
    <r>
      <rPr>
        <sz val="11"/>
        <color theme="1"/>
        <rFont val="Calibri"/>
        <family val="2"/>
        <scheme val="minor"/>
      </rPr>
      <t xml:space="preserve"> es incorrecta porque el Rey no es Jefe de Gobierno; esa función corresponde al Presidente del Gobierno. La </t>
    </r>
    <r>
      <rPr>
        <b/>
        <sz val="11"/>
        <color theme="1"/>
        <rFont val="Calibri"/>
        <family val="2"/>
        <scheme val="minor"/>
      </rPr>
      <t>opción C</t>
    </r>
    <r>
      <rPr>
        <sz val="11"/>
        <color theme="1"/>
        <rFont val="Calibri"/>
        <family val="2"/>
        <scheme val="minor"/>
      </rPr>
      <t xml:space="preserve"> es incorrecta porque el Rey no combina las funciones de Jefe de Estado y de Gobierno. La </t>
    </r>
    <r>
      <rPr>
        <b/>
        <sz val="11"/>
        <color theme="1"/>
        <rFont val="Calibri"/>
        <family val="2"/>
        <scheme val="minor"/>
      </rPr>
      <t>opción D</t>
    </r>
    <r>
      <rPr>
        <sz val="11"/>
        <color theme="1"/>
        <rFont val="Calibri"/>
        <family val="2"/>
        <scheme val="minor"/>
      </rPr>
      <t xml:space="preserve"> es incorrecta, ya que el Rey sí es Jefe de Estado, aunque no de Gobierno.</t>
    </r>
  </si>
  <si>
    <t xml:space="preserve">Es Jefe de Estado.  </t>
  </si>
  <si>
    <t xml:space="preserve">No es Jefe de Estado ni de Gobierno.  </t>
  </si>
  <si>
    <t xml:space="preserve">Es Jefe de Estado y de Gobierno.  </t>
  </si>
  <si>
    <t xml:space="preserve">Es Jefe de gobierno.  </t>
  </si>
  <si>
    <t xml:space="preserve">¿Qué carácter tiene el Rey de España dentro de la estructura general del Estado? </t>
  </si>
  <si>
    <r>
      <t xml:space="preserve">La opción correcta es la </t>
    </r>
    <r>
      <rPr>
        <b/>
        <sz val="11"/>
        <color theme="1"/>
        <rFont val="Calibri"/>
        <family val="2"/>
        <scheme val="minor"/>
      </rPr>
      <t>C</t>
    </r>
    <r>
      <rPr>
        <sz val="11"/>
        <color theme="1"/>
        <rFont val="Calibri"/>
        <family val="2"/>
        <scheme val="minor"/>
      </rPr>
      <t xml:space="preserve">: "El artículo 65." El Título II concluye en el artículo 65, que trata sobre la administración de los recursos asignados a la Casa Real y la libre designación de los miembros civiles y militares de la Casa del Rey. La </t>
    </r>
    <r>
      <rPr>
        <b/>
        <sz val="11"/>
        <color theme="1"/>
        <rFont val="Calibri"/>
        <family val="2"/>
        <scheme val="minor"/>
      </rPr>
      <t>opción A</t>
    </r>
    <r>
      <rPr>
        <sz val="11"/>
        <color theme="1"/>
        <rFont val="Calibri"/>
        <family val="2"/>
        <scheme val="minor"/>
      </rPr>
      <t xml:space="preserve"> es incorrecta porque el artículo 63 se encuentra dentro del Título II, pero no es el último. La </t>
    </r>
    <r>
      <rPr>
        <b/>
        <sz val="11"/>
        <color theme="1"/>
        <rFont val="Calibri"/>
        <family val="2"/>
        <scheme val="minor"/>
      </rPr>
      <t>opción B</t>
    </r>
    <r>
      <rPr>
        <sz val="11"/>
        <color theme="1"/>
        <rFont val="Calibri"/>
        <family val="2"/>
        <scheme val="minor"/>
      </rPr>
      <t xml:space="preserve"> también es incorrecta, ya que el artículo 64 trata del refrendo de los actos del Rey, pero no concluye el Título II. La </t>
    </r>
    <r>
      <rPr>
        <b/>
        <sz val="11"/>
        <color theme="1"/>
        <rFont val="Calibri"/>
        <family val="2"/>
        <scheme val="minor"/>
      </rPr>
      <t>opción D</t>
    </r>
    <r>
      <rPr>
        <sz val="11"/>
        <color theme="1"/>
        <rFont val="Calibri"/>
        <family val="2"/>
        <scheme val="minor"/>
      </rPr>
      <t xml:space="preserve"> es incorrecta, pues el artículo 66 pertenece al Título III y trata de las Cortes Generales.</t>
    </r>
  </si>
  <si>
    <t xml:space="preserve">El artículo 65.  </t>
  </si>
  <si>
    <t xml:space="preserve">El artículo 66.  </t>
  </si>
  <si>
    <t xml:space="preserve">El artículo 64.  </t>
  </si>
  <si>
    <t xml:space="preserve">El artículo 63.  </t>
  </si>
  <si>
    <t xml:space="preserve">¿Qué artículo de la Constitución concluye el Título dedicado a la regulación de la  Corona? </t>
  </si>
  <si>
    <r>
      <t xml:space="preserve">La opción correcta es la </t>
    </r>
    <r>
      <rPr>
        <b/>
        <sz val="11"/>
        <color theme="1"/>
        <rFont val="Calibri"/>
        <family val="2"/>
        <scheme val="minor"/>
      </rPr>
      <t>d</t>
    </r>
    <r>
      <rPr>
        <sz val="11"/>
        <color theme="1"/>
        <rFont val="Calibri"/>
        <family val="2"/>
        <scheme val="minor"/>
      </rPr>
      <t xml:space="preserve">: "Interponer moción de confianza." El Presidente del Gobierno puede plantear una cuestión de confianza, no una moción de confianza, que es diferente en naturaleza y procedimiento. La </t>
    </r>
    <r>
      <rPr>
        <b/>
        <sz val="11"/>
        <color theme="1"/>
        <rFont val="Calibri"/>
        <family val="2"/>
        <scheme val="minor"/>
      </rPr>
      <t>opción a</t>
    </r>
    <r>
      <rPr>
        <sz val="11"/>
        <color theme="1"/>
        <rFont val="Calibri"/>
        <family val="2"/>
        <scheme val="minor"/>
      </rPr>
      <t xml:space="preserve"> (interponer recurso de inconstitucionalidad) es incorrecta, ya que el Presidente puede solicitar la interposición del recurso por el Consejo de Ministros. La </t>
    </r>
    <r>
      <rPr>
        <b/>
        <sz val="11"/>
        <color theme="1"/>
        <rFont val="Calibri"/>
        <family val="2"/>
        <scheme val="minor"/>
      </rPr>
      <t>opción b</t>
    </r>
    <r>
      <rPr>
        <sz val="11"/>
        <color theme="1"/>
        <rFont val="Calibri"/>
        <family val="2"/>
        <scheme val="minor"/>
      </rPr>
      <t xml:space="preserve"> (proponer la celebración de un referéndum consultivo al Rey) es incorrecta, ya que esta es una de las funciones de propuesta del Presidente. La </t>
    </r>
    <r>
      <rPr>
        <b/>
        <sz val="11"/>
        <color theme="1"/>
        <rFont val="Calibri"/>
        <family val="2"/>
        <scheme val="minor"/>
      </rPr>
      <t>opción c</t>
    </r>
    <r>
      <rPr>
        <sz val="11"/>
        <color theme="1"/>
        <rFont val="Calibri"/>
        <family val="2"/>
        <scheme val="minor"/>
      </rPr>
      <t xml:space="preserve"> (proponer la disolución de las Cortes Generales) es incorrecta, ya que el Presidente del Gobierno puede solicitar al Rey la disolución de las Cortes en situaciones específicas.</t>
    </r>
  </si>
  <si>
    <t xml:space="preserve">Interponer moción de confianza.  </t>
  </si>
  <si>
    <t xml:space="preserve">Proponer la disolución de las Cortes Generales.  </t>
  </si>
  <si>
    <t xml:space="preserve">Proponer al Rey la celebración de referéndum consultivo.  </t>
  </si>
  <si>
    <t xml:space="preserve">Interponer el recurso de inconstitucionalidad.  </t>
  </si>
  <si>
    <t xml:space="preserve">¿Cuál de las siguientes funciones no le corresponde ejercer al Presidente del  Gobierno? </t>
  </si>
  <si>
    <r>
      <t xml:space="preserve">La opción correcta es la </t>
    </r>
    <r>
      <rPr>
        <b/>
        <sz val="11"/>
        <color theme="1"/>
        <rFont val="Calibri"/>
        <family val="2"/>
        <scheme val="minor"/>
      </rPr>
      <t>B</t>
    </r>
    <r>
      <rPr>
        <sz val="11"/>
        <color theme="1"/>
        <rFont val="Calibri"/>
        <family val="2"/>
        <scheme val="minor"/>
      </rPr>
      <t xml:space="preserve">: "El artículo 56." El Título II comienza en el artículo 56, que establece el papel del Rey como jefe de Estado, así como su inviolabilidad y las funciones que le atribuyen la Constitución y las leyes. La </t>
    </r>
    <r>
      <rPr>
        <b/>
        <sz val="11"/>
        <color theme="1"/>
        <rFont val="Calibri"/>
        <family val="2"/>
        <scheme val="minor"/>
      </rPr>
      <t>opción A</t>
    </r>
    <r>
      <rPr>
        <sz val="11"/>
        <color theme="1"/>
        <rFont val="Calibri"/>
        <family val="2"/>
        <scheme val="minor"/>
      </rPr>
      <t xml:space="preserve"> es incorrecta porque el artículo 55 pertenece al Título I, que regula los derechos y deberes fundamentales. La </t>
    </r>
    <r>
      <rPr>
        <b/>
        <sz val="11"/>
        <color theme="1"/>
        <rFont val="Calibri"/>
        <family val="2"/>
        <scheme val="minor"/>
      </rPr>
      <t>opción C</t>
    </r>
    <r>
      <rPr>
        <sz val="11"/>
        <color theme="1"/>
        <rFont val="Calibri"/>
        <family val="2"/>
        <scheme val="minor"/>
      </rPr>
      <t xml:space="preserve"> es incorrecta, ya que el artículo 57 se encuentra dentro del Título II, pero no es el primer artículo. La </t>
    </r>
    <r>
      <rPr>
        <b/>
        <sz val="11"/>
        <color theme="1"/>
        <rFont val="Calibri"/>
        <family val="2"/>
        <scheme val="minor"/>
      </rPr>
      <t>opción D</t>
    </r>
    <r>
      <rPr>
        <sz val="11"/>
        <color theme="1"/>
        <rFont val="Calibri"/>
        <family val="2"/>
        <scheme val="minor"/>
      </rPr>
      <t xml:space="preserve"> es incorrecta porque el artículo 54 tampoco forma parte del Título II.</t>
    </r>
  </si>
  <si>
    <t xml:space="preserve">¿Qué artículo abre el Título de la Constitución dedicado a la regulación de la Corona? </t>
  </si>
  <si>
    <r>
      <t xml:space="preserve">La opción correcta es la </t>
    </r>
    <r>
      <rPr>
        <b/>
        <sz val="11"/>
        <color theme="1"/>
        <rFont val="Calibri"/>
        <family val="2"/>
        <scheme val="minor"/>
      </rPr>
      <t>A</t>
    </r>
    <r>
      <rPr>
        <sz val="11"/>
        <color theme="1"/>
        <rFont val="Calibri"/>
        <family val="2"/>
        <scheme val="minor"/>
      </rPr>
      <t xml:space="preserve">: "El Título II." El Título II de la Constitución Española de 1978 está dedicado a la regulación de la Corona, abarcando los artículos 56 a 65, donde se detallan las funciones, derechos y deberes del Rey y las normas sobre la sucesión. Las </t>
    </r>
    <r>
      <rPr>
        <b/>
        <sz val="11"/>
        <color theme="1"/>
        <rFont val="Calibri"/>
        <family val="2"/>
        <scheme val="minor"/>
      </rPr>
      <t>opciones B, C y D</t>
    </r>
    <r>
      <rPr>
        <sz val="11"/>
        <color theme="1"/>
        <rFont val="Calibri"/>
        <family val="2"/>
        <scheme val="minor"/>
      </rPr>
      <t xml:space="preserve"> son incorrectas porque el Título III se refiere a las Cortes Generales, el Título IV trata del Gobierno y la Administración, y el Título V regula las relaciones entre el Gobierno y las Cortes.</t>
    </r>
  </si>
  <si>
    <t xml:space="preserve">¿Qué Título de la Constitución de 1978 está dedicado a la regulación de la Corona? </t>
  </si>
  <si>
    <r>
      <t xml:space="preserve">La opción correcta es la </t>
    </r>
    <r>
      <rPr>
        <b/>
        <sz val="11"/>
        <color theme="1"/>
        <rFont val="Calibri"/>
        <family val="2"/>
        <scheme val="minor"/>
      </rPr>
      <t>a</t>
    </r>
    <r>
      <rPr>
        <sz val="11"/>
        <color theme="1"/>
        <rFont val="Calibri"/>
        <family val="2"/>
        <scheme val="minor"/>
      </rPr>
      <t xml:space="preserve">: "El Presidente." En la estructura del Estado español, el Presidente del Gobierno es quien ostenta la representación del Gobierno tanto en la administración interna como en sus relaciones exteriores. La </t>
    </r>
    <r>
      <rPr>
        <b/>
        <sz val="11"/>
        <color theme="1"/>
        <rFont val="Calibri"/>
        <family val="2"/>
        <scheme val="minor"/>
      </rPr>
      <t>opción b</t>
    </r>
    <r>
      <rPr>
        <sz val="11"/>
        <color theme="1"/>
        <rFont val="Calibri"/>
        <family val="2"/>
        <scheme val="minor"/>
      </rPr>
      <t xml:space="preserve"> (Ministro de la Presidencia) es incorrecta, ya que este ministro cumple funciones de apoyo al Presidente pero no lo representa en general. La </t>
    </r>
    <r>
      <rPr>
        <b/>
        <sz val="11"/>
        <color theme="1"/>
        <rFont val="Calibri"/>
        <family val="2"/>
        <scheme val="minor"/>
      </rPr>
      <t>opción c</t>
    </r>
    <r>
      <rPr>
        <sz val="11"/>
        <color theme="1"/>
        <rFont val="Calibri"/>
        <family val="2"/>
        <scheme val="minor"/>
      </rPr>
      <t xml:space="preserve"> (Ministro portavoz del Gobierno) es incorrecta, pues, aunque comunica las decisiones del Gobierno, no actúa como su representante formal. La </t>
    </r>
    <r>
      <rPr>
        <b/>
        <sz val="11"/>
        <color theme="1"/>
        <rFont val="Calibri"/>
        <family val="2"/>
        <scheme val="minor"/>
      </rPr>
      <t>opción d</t>
    </r>
    <r>
      <rPr>
        <sz val="11"/>
        <color theme="1"/>
        <rFont val="Calibri"/>
        <family val="2"/>
        <scheme val="minor"/>
      </rPr>
      <t xml:space="preserve"> (los Ministros) es incorrecta, ya que los Ministros representan a sus respectivos ministerios y no al Gobierno en su conjunto.</t>
    </r>
  </si>
  <si>
    <t xml:space="preserve">El Ministro portavoz del Gobierno.  </t>
  </si>
  <si>
    <t xml:space="preserve">El Ministro de la Presidencia.  </t>
  </si>
  <si>
    <t xml:space="preserve">¿Quién representa al Gobierno? </t>
  </si>
  <si>
    <r>
      <t xml:space="preserve">La opción correcta es la </t>
    </r>
    <r>
      <rPr>
        <b/>
        <sz val="11"/>
        <color theme="1"/>
        <rFont val="Calibri"/>
        <family val="2"/>
        <scheme val="minor"/>
      </rPr>
      <t>a</t>
    </r>
    <r>
      <rPr>
        <sz val="11"/>
        <color theme="1"/>
        <rFont val="Calibri"/>
        <family val="2"/>
        <scheme val="minor"/>
      </rPr>
      <t xml:space="preserve">: "Secretas." Las deliberaciones del Consejo de Ministros tienen carácter secreto, lo cual está establecido para preservar la confidencialidad en la toma de decisiones gubernamentales. La </t>
    </r>
    <r>
      <rPr>
        <b/>
        <sz val="11"/>
        <color theme="1"/>
        <rFont val="Calibri"/>
        <family val="2"/>
        <scheme val="minor"/>
      </rPr>
      <t>opción b</t>
    </r>
    <r>
      <rPr>
        <sz val="11"/>
        <color theme="1"/>
        <rFont val="Calibri"/>
        <family val="2"/>
        <scheme val="minor"/>
      </rPr>
      <t xml:space="preserve"> (públicas) es incorrecta, ya que los detalles de las discusiones internas no son accesibles al público. La </t>
    </r>
    <r>
      <rPr>
        <b/>
        <sz val="11"/>
        <color theme="1"/>
        <rFont val="Calibri"/>
        <family val="2"/>
        <scheme val="minor"/>
      </rPr>
      <t>opción c</t>
    </r>
    <r>
      <rPr>
        <sz val="11"/>
        <color theme="1"/>
        <rFont val="Calibri"/>
        <family val="2"/>
        <scheme val="minor"/>
      </rPr>
      <t xml:space="preserve"> (solemnes) es incorrecta, pues las reuniones del Consejo de Ministros son funcionales y no se caracterizan por solemnidad. La </t>
    </r>
    <r>
      <rPr>
        <b/>
        <sz val="11"/>
        <color theme="1"/>
        <rFont val="Calibri"/>
        <family val="2"/>
        <scheme val="minor"/>
      </rPr>
      <t>opción d</t>
    </r>
    <r>
      <rPr>
        <sz val="11"/>
        <color theme="1"/>
        <rFont val="Calibri"/>
        <family val="2"/>
        <scheme val="minor"/>
      </rPr>
      <t xml:space="preserve"> (solemnes y públicas) es incorrecta porque no corresponde a la naturaleza operativa y privada de estas deliberaciones.</t>
    </r>
  </si>
  <si>
    <t xml:space="preserve">Secretas.  </t>
  </si>
  <si>
    <t xml:space="preserve">Solemnes y públicas.  </t>
  </si>
  <si>
    <t xml:space="preserve">Solemnes.  </t>
  </si>
  <si>
    <t xml:space="preserve">Públicas.  </t>
  </si>
  <si>
    <t xml:space="preserve">¿Qué carácter tienen las deliberaciones del Consejo de Ministros? </t>
  </si>
  <si>
    <r>
      <t xml:space="preserve">La opción correcta es la </t>
    </r>
    <r>
      <rPr>
        <b/>
        <sz val="11"/>
        <color theme="1"/>
        <rFont val="Calibri"/>
        <family val="2"/>
        <scheme val="minor"/>
      </rPr>
      <t>A</t>
    </r>
    <r>
      <rPr>
        <sz val="11"/>
        <color theme="1"/>
        <rFont val="Calibri"/>
        <family val="2"/>
        <scheme val="minor"/>
      </rPr>
      <t xml:space="preserve">: "Al Rey." El artículo 62 establece que corresponde al Rey expedir los decretos acordados en el Consejo de Ministros, cumpliendo así su función de sancionar y promulgar leyes y disposiciones del Gobierno. La </t>
    </r>
    <r>
      <rPr>
        <b/>
        <sz val="11"/>
        <color theme="1"/>
        <rFont val="Calibri"/>
        <family val="2"/>
        <scheme val="minor"/>
      </rPr>
      <t>opción B</t>
    </r>
    <r>
      <rPr>
        <sz val="11"/>
        <color theme="1"/>
        <rFont val="Calibri"/>
        <family val="2"/>
        <scheme val="minor"/>
      </rPr>
      <t xml:space="preserve"> es incorrecta, ya que aunque el Presidente del Gobierno tiene una importante función en el proceso, el Rey es quien expide los decretos. La </t>
    </r>
    <r>
      <rPr>
        <b/>
        <sz val="11"/>
        <color theme="1"/>
        <rFont val="Calibri"/>
        <family val="2"/>
        <scheme val="minor"/>
      </rPr>
      <t>opción C</t>
    </r>
    <r>
      <rPr>
        <sz val="11"/>
        <color theme="1"/>
        <rFont val="Calibri"/>
        <family val="2"/>
        <scheme val="minor"/>
      </rPr>
      <t xml:space="preserve"> es incorrecta porque el Ministerio de la Presidencia no tiene esta atribución. La </t>
    </r>
    <r>
      <rPr>
        <b/>
        <sz val="11"/>
        <color theme="1"/>
        <rFont val="Calibri"/>
        <family val="2"/>
        <scheme val="minor"/>
      </rPr>
      <t>opción D</t>
    </r>
    <r>
      <rPr>
        <sz val="11"/>
        <color theme="1"/>
        <rFont val="Calibri"/>
        <family val="2"/>
        <scheme val="minor"/>
      </rPr>
      <t xml:space="preserve"> es incorrecta, ya que el Presidente de la Mesa del Congreso no participa en este proceso.</t>
    </r>
  </si>
  <si>
    <r>
      <t xml:space="preserve">La opción correcta es la </t>
    </r>
    <r>
      <rPr>
        <b/>
        <sz val="11"/>
        <color theme="1"/>
        <rFont val="Calibri"/>
        <family val="2"/>
        <scheme val="minor"/>
      </rPr>
      <t>C</t>
    </r>
    <r>
      <rPr>
        <sz val="11"/>
        <color theme="1"/>
        <rFont val="Calibri"/>
        <family val="2"/>
        <scheme val="minor"/>
      </rPr>
      <t xml:space="preserve">: "Propuesto por el Rey." Tras las consultas con los representantes de los grupos parlamentarios, el Rey propone un candidato a la Presidencia del Gobierno, quien debe someterse a la investidura del Congreso. La </t>
    </r>
    <r>
      <rPr>
        <b/>
        <sz val="11"/>
        <color theme="1"/>
        <rFont val="Calibri"/>
        <family val="2"/>
        <scheme val="minor"/>
      </rPr>
      <t>opción A</t>
    </r>
    <r>
      <rPr>
        <sz val="11"/>
        <color theme="1"/>
        <rFont val="Calibri"/>
        <family val="2"/>
        <scheme val="minor"/>
      </rPr>
      <t xml:space="preserve"> es incorrecta porque el candidato no es elegido directamente por los ciudadanos, sino que es propuesto en el ámbito parlamentario. La </t>
    </r>
    <r>
      <rPr>
        <b/>
        <sz val="11"/>
        <color theme="1"/>
        <rFont val="Calibri"/>
        <family val="2"/>
        <scheme val="minor"/>
      </rPr>
      <t>opción B</t>
    </r>
    <r>
      <rPr>
        <sz val="11"/>
        <color theme="1"/>
        <rFont val="Calibri"/>
        <family val="2"/>
        <scheme val="minor"/>
      </rPr>
      <t xml:space="preserve"> es incorrecta, ya que el Congreso vota para otorgar su confianza, pero no propone formalmente al candidato. La </t>
    </r>
    <r>
      <rPr>
        <b/>
        <sz val="11"/>
        <color theme="1"/>
        <rFont val="Calibri"/>
        <family val="2"/>
        <scheme val="minor"/>
      </rPr>
      <t>opción D</t>
    </r>
    <r>
      <rPr>
        <sz val="11"/>
        <color theme="1"/>
        <rFont val="Calibri"/>
        <family val="2"/>
        <scheme val="minor"/>
      </rPr>
      <t xml:space="preserve"> es incorrecta porque el Presidente del Congreso no tiene la facultad de proponer al candidato.</t>
    </r>
  </si>
  <si>
    <r>
      <t xml:space="preserve">La opción correcta es la </t>
    </r>
    <r>
      <rPr>
        <b/>
        <sz val="11"/>
        <color theme="1"/>
        <rFont val="Calibri"/>
        <family val="2"/>
        <scheme val="minor"/>
      </rPr>
      <t>d</t>
    </r>
    <r>
      <rPr>
        <sz val="11"/>
        <color theme="1"/>
        <rFont val="Calibri"/>
        <family val="2"/>
        <scheme val="minor"/>
      </rPr>
      <t xml:space="preserve">: "Declarar el estado de sitio." Aunque el Consejo de Ministros desempeña múltiples funciones ejecutivas, la declaración del estado de sitio corresponde a las Cortes Generales, y no al Consejo de Ministros, aunque éste pueda proponerla. La </t>
    </r>
    <r>
      <rPr>
        <b/>
        <sz val="11"/>
        <color theme="1"/>
        <rFont val="Calibri"/>
        <family val="2"/>
        <scheme val="minor"/>
      </rPr>
      <t>opción a</t>
    </r>
    <r>
      <rPr>
        <sz val="11"/>
        <color theme="1"/>
        <rFont val="Calibri"/>
        <family val="2"/>
        <scheme val="minor"/>
      </rPr>
      <t xml:space="preserve"> (aprobar el proyecto de ley de presupuestos generales del Estado) es incorrecta porque es responsabilidad del Consejo de Ministros, que presenta el proyecto al Congreso. La </t>
    </r>
    <r>
      <rPr>
        <b/>
        <sz val="11"/>
        <color theme="1"/>
        <rFont val="Calibri"/>
        <family val="2"/>
        <scheme val="minor"/>
      </rPr>
      <t>opción b</t>
    </r>
    <r>
      <rPr>
        <sz val="11"/>
        <color theme="1"/>
        <rFont val="Calibri"/>
        <family val="2"/>
        <scheme val="minor"/>
      </rPr>
      <t xml:space="preserve"> (remitir proyectos de Ley al Congreso o al Senado) es incorrecta, pues el Consejo de Ministros sí tiene la competencia de remitir dichos proyectos legislativos. La </t>
    </r>
    <r>
      <rPr>
        <b/>
        <sz val="11"/>
        <color theme="1"/>
        <rFont val="Calibri"/>
        <family val="2"/>
        <scheme val="minor"/>
      </rPr>
      <t>opción c</t>
    </r>
    <r>
      <rPr>
        <sz val="11"/>
        <color theme="1"/>
        <rFont val="Calibri"/>
        <family val="2"/>
        <scheme val="minor"/>
      </rPr>
      <t xml:space="preserve"> (aprobar decretos leyes) es incorrecta, ya que el Consejo de Ministros puede aprobar decretos leyes en situaciones de urgencia.</t>
    </r>
  </si>
  <si>
    <t xml:space="preserve">Declarar el estado de sitio.  </t>
  </si>
  <si>
    <t xml:space="preserve">Aprobar los decretos leyes.  </t>
  </si>
  <si>
    <t xml:space="preserve">Remitir al Congreso o, en su caso, al Senado proyectos de Ley.  </t>
  </si>
  <si>
    <t xml:space="preserve">Aprobar el proyecto de ley de presupuestos generales del Estado.  </t>
  </si>
  <si>
    <t xml:space="preserve">¿Cuál de las siguientes funciones no está asignada al Consejo de Ministros? </t>
  </si>
  <si>
    <r>
      <t xml:space="preserve">La opción correcta es la </t>
    </r>
    <r>
      <rPr>
        <b/>
        <sz val="11"/>
        <color theme="1"/>
        <rFont val="Calibri"/>
        <family val="2"/>
        <scheme val="minor"/>
      </rPr>
      <t>B</t>
    </r>
    <r>
      <rPr>
        <sz val="11"/>
        <color theme="1"/>
        <rFont val="Calibri"/>
        <family val="2"/>
        <scheme val="minor"/>
      </rPr>
      <t xml:space="preserve">: "Convocar a referéndum en los casos previstos en la Constitución." El artículo 62 de la Constitución Española establece que el Rey puede convocar referéndum cuando así esté previsto constitucionalmente, lo cual es una función específica del monarca. La </t>
    </r>
    <r>
      <rPr>
        <b/>
        <sz val="11"/>
        <color theme="1"/>
        <rFont val="Calibri"/>
        <family val="2"/>
        <scheme val="minor"/>
      </rPr>
      <t>opción A</t>
    </r>
    <r>
      <rPr>
        <sz val="11"/>
        <color theme="1"/>
        <rFont val="Calibri"/>
        <family val="2"/>
        <scheme val="minor"/>
      </rPr>
      <t xml:space="preserve"> es incorrecta porque la determinación de las directrices de política interior y exterior corresponde al Gobierno, no al Rey. La </t>
    </r>
    <r>
      <rPr>
        <b/>
        <sz val="11"/>
        <color theme="1"/>
        <rFont val="Calibri"/>
        <family val="2"/>
        <scheme val="minor"/>
      </rPr>
      <t>opción C</t>
    </r>
    <r>
      <rPr>
        <sz val="11"/>
        <color theme="1"/>
        <rFont val="Calibri"/>
        <family val="2"/>
        <scheme val="minor"/>
      </rPr>
      <t xml:space="preserve"> es incorrecta, ya que la cuestión de confianza es una prerrogativa del Presidente del Gobierno. La </t>
    </r>
    <r>
      <rPr>
        <b/>
        <sz val="11"/>
        <color theme="1"/>
        <rFont val="Calibri"/>
        <family val="2"/>
        <scheme val="minor"/>
      </rPr>
      <t>opción D</t>
    </r>
    <r>
      <rPr>
        <sz val="11"/>
        <color theme="1"/>
        <rFont val="Calibri"/>
        <family val="2"/>
        <scheme val="minor"/>
      </rPr>
      <t xml:space="preserve"> es incorrecta, pues el Rey no representa al Gobierno, sino al Estado en su conjunto.</t>
    </r>
  </si>
  <si>
    <t>Convocar a referéndum en los casos previstos en la Constitución.</t>
  </si>
  <si>
    <t>Representar al Gobierno,</t>
  </si>
  <si>
    <t>Plantear ante el Congreso de los Diputados, previa deliberación del Consejo de Ministros, la cuestión de confianza.</t>
  </si>
  <si>
    <t>Establecer el programa político del Gobierno y determinar las directrices de la política interior y exterior y velar por su cumplimiento.</t>
  </si>
  <si>
    <t>Según la Constitución Española, la función que le corresponde al Rey es:</t>
  </si>
  <si>
    <r>
      <t xml:space="preserve">La opción correcta es la </t>
    </r>
    <r>
      <rPr>
        <b/>
        <sz val="11"/>
        <color theme="1"/>
        <rFont val="Calibri"/>
        <family val="2"/>
        <scheme val="minor"/>
      </rPr>
      <t>C</t>
    </r>
    <r>
      <rPr>
        <sz val="11"/>
        <color theme="1"/>
        <rFont val="Calibri"/>
        <family val="2"/>
        <scheme val="minor"/>
      </rPr>
      <t xml:space="preserve">: "Por presentación de una moción de censura." Aunque la moción de censura es un procedimiento que puede llevar a la sustitución del Presidente del Gobierno, no causa directamente el cese de todo el Gobierno. El Gobierno cesa en conjunto al finalizar su mandato, tras una elección o en situaciones específicas como dimisión o fallecimiento del Presidente. La </t>
    </r>
    <r>
      <rPr>
        <b/>
        <sz val="11"/>
        <color theme="1"/>
        <rFont val="Calibri"/>
        <family val="2"/>
        <scheme val="minor"/>
      </rPr>
      <t>opción A</t>
    </r>
    <r>
      <rPr>
        <sz val="11"/>
        <color theme="1"/>
        <rFont val="Calibri"/>
        <family val="2"/>
        <scheme val="minor"/>
      </rPr>
      <t xml:space="preserve"> es incorrecta, ya que las elecciones generales sí son una causa de cese. La </t>
    </r>
    <r>
      <rPr>
        <b/>
        <sz val="11"/>
        <color theme="1"/>
        <rFont val="Calibri"/>
        <family val="2"/>
        <scheme val="minor"/>
      </rPr>
      <t>opción B</t>
    </r>
    <r>
      <rPr>
        <sz val="11"/>
        <color theme="1"/>
        <rFont val="Calibri"/>
        <family val="2"/>
        <scheme val="minor"/>
      </rPr>
      <t xml:space="preserve"> es incorrecta porque la pérdida de confianza parlamentaria también puede motivar el cese. La </t>
    </r>
    <r>
      <rPr>
        <b/>
        <sz val="11"/>
        <color theme="1"/>
        <rFont val="Calibri"/>
        <family val="2"/>
        <scheme val="minor"/>
      </rPr>
      <t>opción D</t>
    </r>
    <r>
      <rPr>
        <sz val="11"/>
        <color theme="1"/>
        <rFont val="Calibri"/>
        <family val="2"/>
        <scheme val="minor"/>
      </rPr>
      <t xml:space="preserve"> es incorrecta, ya que la dimisión o fallecimiento del Presidente del Gobierno también causan el cese del Gobierno.</t>
    </r>
  </si>
  <si>
    <r>
      <t xml:space="preserve">La opción correcta es la </t>
    </r>
    <r>
      <rPr>
        <b/>
        <sz val="11"/>
        <color theme="1"/>
        <rFont val="Calibri"/>
        <family val="2"/>
        <scheme val="minor"/>
      </rPr>
      <t>D</t>
    </r>
    <r>
      <rPr>
        <sz val="11"/>
        <color theme="1"/>
        <rFont val="Calibri"/>
        <family val="2"/>
        <scheme val="minor"/>
      </rPr>
      <t xml:space="preserve">: "El Gobierno se compone del Presidente, de los Vicepresidentes, en su caso, de los Ministros y de los demás miembros que establezca la ley." El artículo 98 define la composición del Gobierno, que incluye al Presidente, a los Vicepresidentes si los hubiera, a los Ministros, y otros miembros que puedan ser determinados por ley. La </t>
    </r>
    <r>
      <rPr>
        <b/>
        <sz val="11"/>
        <color theme="1"/>
        <rFont val="Calibri"/>
        <family val="2"/>
        <scheme val="minor"/>
      </rPr>
      <t>opción A</t>
    </r>
    <r>
      <rPr>
        <sz val="11"/>
        <color theme="1"/>
        <rFont val="Calibri"/>
        <family val="2"/>
        <scheme val="minor"/>
      </rPr>
      <t xml:space="preserve"> es incorrecta porque incluye a los Secretarios de Estado como parte formal del Gobierno, cuando estos no son miembros del Gobierno en sentido constitucional. La </t>
    </r>
    <r>
      <rPr>
        <b/>
        <sz val="11"/>
        <color theme="1"/>
        <rFont val="Calibri"/>
        <family val="2"/>
        <scheme val="minor"/>
      </rPr>
      <t>opción B</t>
    </r>
    <r>
      <rPr>
        <sz val="11"/>
        <color theme="1"/>
        <rFont val="Calibri"/>
        <family val="2"/>
        <scheme val="minor"/>
      </rPr>
      <t xml:space="preserve"> es incorrecta, ya que duplica "de los Vicepresidentes" y es una redacción incorrecta. La </t>
    </r>
    <r>
      <rPr>
        <b/>
        <sz val="11"/>
        <color theme="1"/>
        <rFont val="Calibri"/>
        <family val="2"/>
        <scheme val="minor"/>
      </rPr>
      <t>opción C</t>
    </r>
    <r>
      <rPr>
        <sz val="11"/>
        <color theme="1"/>
        <rFont val="Calibri"/>
        <family val="2"/>
        <scheme val="minor"/>
      </rPr>
      <t xml:space="preserve"> también es incorrecta porque omite la posibilidad de incluir otros miembros que establezca la ley.</t>
    </r>
  </si>
  <si>
    <t>El Gobierno se compone del Presidente, de los Vicepresidentes, en su caso, de los Ministros y de los demás miembros que establezca la ley.</t>
  </si>
  <si>
    <t>El Gobierno se compone del Presidente, de los de los Ministros, de los Secretarios de Estado y de los demás miembros que establezca la ley.</t>
  </si>
  <si>
    <t>El Gobierno se compone del Presidente, de los Vicepresidentes, de los Ministros, de los Secretarios de Estado y de los demás miembros que establezca la ley:</t>
  </si>
  <si>
    <t>El Gobierno se compone del Presidente de los Vicepresidentes, en su caso, de los Ministros y de los Secretarios de Estado y de los demás miembros que establezca la ley.</t>
  </si>
  <si>
    <t>Según lo establecido en el artículo 98 de la Constitución Española</t>
  </si>
  <si>
    <r>
      <t xml:space="preserve">La opción correcta es la </t>
    </r>
    <r>
      <rPr>
        <b/>
        <sz val="11"/>
        <color theme="1"/>
        <rFont val="Calibri"/>
        <family val="2"/>
        <scheme val="minor"/>
      </rPr>
      <t>C</t>
    </r>
    <r>
      <rPr>
        <sz val="11"/>
        <color theme="1"/>
        <rFont val="Calibri"/>
        <family val="2"/>
        <scheme val="minor"/>
      </rPr>
      <t xml:space="preserve">: "La propuesta y nombramiento del Presidente del Gobierno, y la disolución prevista en el artículo 99 serán refrendados por el Presidente del Congreso." El artículo 64 establece que estos actos del Rey, específicamente relacionados con el proceso de investidura y disolución de las Cortes, deben ser refrendados por el Presidente del Congreso para asegurar la responsabilidad política. La </t>
    </r>
    <r>
      <rPr>
        <b/>
        <sz val="11"/>
        <color theme="1"/>
        <rFont val="Calibri"/>
        <family val="2"/>
        <scheme val="minor"/>
      </rPr>
      <t>opción A</t>
    </r>
    <r>
      <rPr>
        <sz val="11"/>
        <color theme="1"/>
        <rFont val="Calibri"/>
        <family val="2"/>
        <scheme val="minor"/>
      </rPr>
      <t xml:space="preserve"> es incorrecta, ya que el refrendo lo realizan el Presidente del Gobierno o los ministros, no el Presidente del Congreso en general. La </t>
    </r>
    <r>
      <rPr>
        <b/>
        <sz val="11"/>
        <color theme="1"/>
        <rFont val="Calibri"/>
        <family val="2"/>
        <scheme val="minor"/>
      </rPr>
      <t>opción B</t>
    </r>
    <r>
      <rPr>
        <sz val="11"/>
        <color theme="1"/>
        <rFont val="Calibri"/>
        <family val="2"/>
        <scheme val="minor"/>
      </rPr>
      <t xml:space="preserve"> es incorrecta porque el Presidente del Gobierno sí puede refrendar actos del Rey. La </t>
    </r>
    <r>
      <rPr>
        <b/>
        <sz val="11"/>
        <color theme="1"/>
        <rFont val="Calibri"/>
        <family val="2"/>
        <scheme val="minor"/>
      </rPr>
      <t>opción D</t>
    </r>
    <r>
      <rPr>
        <sz val="11"/>
        <color theme="1"/>
        <rFont val="Calibri"/>
        <family val="2"/>
        <scheme val="minor"/>
      </rPr>
      <t xml:space="preserve"> es incorrecta, ya que el Rey no es responsable directamente de los actos que requieren refrendo.</t>
    </r>
  </si>
  <si>
    <r>
      <t xml:space="preserve">La opción correcta es la </t>
    </r>
    <r>
      <rPr>
        <b/>
        <sz val="11"/>
        <color theme="1"/>
        <rFont val="Calibri"/>
        <family val="2"/>
        <scheme val="minor"/>
      </rPr>
      <t>B</t>
    </r>
    <r>
      <rPr>
        <sz val="11"/>
        <color theme="1"/>
        <rFont val="Calibri"/>
        <family val="2"/>
        <scheme val="minor"/>
      </rPr>
      <t xml:space="preserve">: "La celebración de elecciones generales en los casos de pérdida de confianza parlamentaria previstos en la Constitución o por dimisión o fallecimiento de su presidente." El artículo 101 establece que el Gobierno cesa en estas circunstancias, lo cual incluye tanto causas políticas (como la pérdida de confianza) como personales (dimisión o fallecimiento). La </t>
    </r>
    <r>
      <rPr>
        <b/>
        <sz val="11"/>
        <color theme="1"/>
        <rFont val="Calibri"/>
        <family val="2"/>
        <scheme val="minor"/>
      </rPr>
      <t>opción A</t>
    </r>
    <r>
      <rPr>
        <sz val="11"/>
        <color theme="1"/>
        <rFont val="Calibri"/>
        <family val="2"/>
        <scheme val="minor"/>
      </rPr>
      <t xml:space="preserve"> es incorrecta, ya que la pérdida de mayoría parlamentaria no es una causa directa de cese. La </t>
    </r>
    <r>
      <rPr>
        <b/>
        <sz val="11"/>
        <color theme="1"/>
        <rFont val="Calibri"/>
        <family val="2"/>
        <scheme val="minor"/>
      </rPr>
      <t>opción C</t>
    </r>
    <r>
      <rPr>
        <sz val="11"/>
        <color theme="1"/>
        <rFont val="Calibri"/>
        <family val="2"/>
        <scheme val="minor"/>
      </rPr>
      <t xml:space="preserve"> es incorrecta porque el estado de sitio no es un motivo de cese. La </t>
    </r>
    <r>
      <rPr>
        <b/>
        <sz val="11"/>
        <color theme="1"/>
        <rFont val="Calibri"/>
        <family val="2"/>
        <scheme val="minor"/>
      </rPr>
      <t>opción D</t>
    </r>
    <r>
      <rPr>
        <sz val="11"/>
        <color theme="1"/>
        <rFont val="Calibri"/>
        <family val="2"/>
        <scheme val="minor"/>
      </rPr>
      <t xml:space="preserve"> es incorrecta, ya que el fallecimiento del Rey no implica automáticamente el cese del Gobierno.</t>
    </r>
  </si>
  <si>
    <t>La celebración de naciones generales en los casos de pérdida de confianza parlamentaria previstos en la Constitución o por dimisión o fallecimiento de su presidente</t>
  </si>
  <si>
    <t>La celebración de elecciones en los casos de pérdida de la confianza parlamentaria previstos en la Constitución o por renuncia o fallecimiento del Rey</t>
  </si>
  <si>
    <t>La celebración de elecciones en los casos de Estado de sitio por dimisión o fallecimiento de su presidente</t>
  </si>
  <si>
    <t>La celebración de las elecciones generales en los casos de pérdida de la mayoría parlamentaria o por dimisión o fallecimiento de su presidente</t>
  </si>
  <si>
    <t>Según el artículo 101 de la Constitución española el gobierno cesa tras</t>
  </si>
  <si>
    <r>
      <t xml:space="preserve">La opción correcta es la </t>
    </r>
    <r>
      <rPr>
        <b/>
        <sz val="11"/>
        <color theme="1"/>
        <rFont val="Calibri"/>
        <family val="2"/>
        <scheme val="minor"/>
      </rPr>
      <t>C</t>
    </r>
    <r>
      <rPr>
        <sz val="11"/>
        <color theme="1"/>
        <rFont val="Calibri"/>
        <family val="2"/>
        <scheme val="minor"/>
      </rPr>
      <t xml:space="preserve">: "El Presidente del Gobierno en su caso por los ministros competentes." La Constitución establece que todos los actos del Rey deben ser refrendados por el Presidente del Gobierno o, en su defecto, por el ministro competente, asegurando la responsabilidad política de estos actos. La </t>
    </r>
    <r>
      <rPr>
        <b/>
        <sz val="11"/>
        <color theme="1"/>
        <rFont val="Calibri"/>
        <family val="2"/>
        <scheme val="minor"/>
      </rPr>
      <t>opción A</t>
    </r>
    <r>
      <rPr>
        <sz val="11"/>
        <color theme="1"/>
        <rFont val="Calibri"/>
        <family val="2"/>
        <scheme val="minor"/>
      </rPr>
      <t xml:space="preserve"> es incorrecta, ya que la Reina no tiene función de refrendo. La </t>
    </r>
    <r>
      <rPr>
        <b/>
        <sz val="11"/>
        <color theme="1"/>
        <rFont val="Calibri"/>
        <family val="2"/>
        <scheme val="minor"/>
      </rPr>
      <t>opción B</t>
    </r>
    <r>
      <rPr>
        <sz val="11"/>
        <color theme="1"/>
        <rFont val="Calibri"/>
        <family val="2"/>
        <scheme val="minor"/>
      </rPr>
      <t xml:space="preserve"> es incorrecta porque el Poder Judicial no interviene en el refrendo de los actos del Rey. La </t>
    </r>
    <r>
      <rPr>
        <b/>
        <sz val="11"/>
        <color theme="1"/>
        <rFont val="Calibri"/>
        <family val="2"/>
        <scheme val="minor"/>
      </rPr>
      <t>opción D</t>
    </r>
    <r>
      <rPr>
        <sz val="11"/>
        <color theme="1"/>
        <rFont val="Calibri"/>
        <family val="2"/>
        <scheme val="minor"/>
      </rPr>
      <t xml:space="preserve"> es incorrecta porque el refrendo no se delega a "aquellos que designe el Rey."</t>
    </r>
  </si>
  <si>
    <r>
      <t xml:space="preserve">La opción correcta es la </t>
    </r>
    <r>
      <rPr>
        <b/>
        <sz val="11"/>
        <color theme="1"/>
        <rFont val="Calibri"/>
        <family val="2"/>
        <scheme val="minor"/>
      </rPr>
      <t>C</t>
    </r>
    <r>
      <rPr>
        <sz val="11"/>
        <color theme="1"/>
        <rFont val="Calibri"/>
        <family val="2"/>
        <scheme val="minor"/>
      </rPr>
      <t xml:space="preserve">: "El ministro de Presidencia." Según la Ley del Gobierno, el ministro de la Presidencia actúa como secretario del Consejo de Ministros, gestionando la organización y facilitando la comunicación entre los ministerios. La </t>
    </r>
    <r>
      <rPr>
        <b/>
        <sz val="11"/>
        <color theme="1"/>
        <rFont val="Calibri"/>
        <family val="2"/>
        <scheme val="minor"/>
      </rPr>
      <t>opción A</t>
    </r>
    <r>
      <rPr>
        <sz val="11"/>
        <color theme="1"/>
        <rFont val="Calibri"/>
        <family val="2"/>
        <scheme val="minor"/>
      </rPr>
      <t xml:space="preserve"> es incorrecta, ya que el vicepresidente primero no asume esta función. La </t>
    </r>
    <r>
      <rPr>
        <b/>
        <sz val="11"/>
        <color theme="1"/>
        <rFont val="Calibri"/>
        <family val="2"/>
        <scheme val="minor"/>
      </rPr>
      <t>opción B</t>
    </r>
    <r>
      <rPr>
        <sz val="11"/>
        <color theme="1"/>
        <rFont val="Calibri"/>
        <family val="2"/>
        <scheme val="minor"/>
      </rPr>
      <t xml:space="preserve"> es incorrecta porque el ministro portavoz del Gobierno tiene funciones de comunicación externa, pero no de secretaría en el Consejo. La </t>
    </r>
    <r>
      <rPr>
        <b/>
        <sz val="11"/>
        <color theme="1"/>
        <rFont val="Calibri"/>
        <family val="2"/>
        <scheme val="minor"/>
      </rPr>
      <t>opción D</t>
    </r>
    <r>
      <rPr>
        <sz val="11"/>
        <color theme="1"/>
        <rFont val="Calibri"/>
        <family val="2"/>
        <scheme val="minor"/>
      </rPr>
      <t xml:space="preserve"> es incorrecta porque el ministro de Justicia no tiene esta función específica.</t>
    </r>
  </si>
  <si>
    <t>el ministro de presidencia</t>
  </si>
  <si>
    <t>el ministro portavoz del Gobierno</t>
  </si>
  <si>
    <t>el vicepresidente primero</t>
  </si>
  <si>
    <t>¿Según el artículo 18 de la ley 50/1997 de 29 de noviembre del Gobierno que regula el funcionamiento del Consejo de Ministros ¿Quién actúa como secretario de este órgano colegiado?</t>
  </si>
  <si>
    <r>
      <t xml:space="preserve">La opción correcta es la </t>
    </r>
    <r>
      <rPr>
        <b/>
        <sz val="11"/>
        <color theme="1"/>
        <rFont val="Calibri"/>
        <family val="2"/>
        <scheme val="minor"/>
      </rPr>
      <t>D</t>
    </r>
    <r>
      <rPr>
        <sz val="11"/>
        <color theme="1"/>
        <rFont val="Calibri"/>
        <family val="2"/>
        <scheme val="minor"/>
      </rPr>
      <t xml:space="preserve">: "Pueden refrendar los actos del Rey en materia de su competencia." La Ley 50/1997 establece que los ministros pueden refrendar los actos del Rey que estén relacionados con sus áreas de competencia, lo cual transfiere la responsabilidad política de dichos actos. La </t>
    </r>
    <r>
      <rPr>
        <b/>
        <sz val="11"/>
        <color theme="1"/>
        <rFont val="Calibri"/>
        <family val="2"/>
        <scheme val="minor"/>
      </rPr>
      <t>opción A</t>
    </r>
    <r>
      <rPr>
        <sz val="11"/>
        <color theme="1"/>
        <rFont val="Calibri"/>
        <family val="2"/>
        <scheme val="minor"/>
      </rPr>
      <t xml:space="preserve"> es incorrecta, ya que los ministros son nombrados por el Presidente del Gobierno, pero el Rey formaliza el nombramiento. La </t>
    </r>
    <r>
      <rPr>
        <b/>
        <sz val="11"/>
        <color theme="1"/>
        <rFont val="Calibri"/>
        <family val="2"/>
        <scheme val="minor"/>
      </rPr>
      <t>opción B</t>
    </r>
    <r>
      <rPr>
        <sz val="11"/>
        <color theme="1"/>
        <rFont val="Calibri"/>
        <family val="2"/>
        <scheme val="minor"/>
      </rPr>
      <t xml:space="preserve"> es incorrecta porque los ministros pueden ejercer funciones representativas, como ser diputados o senadores, además de sus funciones ejecutivas. La </t>
    </r>
    <r>
      <rPr>
        <b/>
        <sz val="11"/>
        <color theme="1"/>
        <rFont val="Calibri"/>
        <family val="2"/>
        <scheme val="minor"/>
      </rPr>
      <t>opción C</t>
    </r>
    <r>
      <rPr>
        <sz val="11"/>
        <color theme="1"/>
        <rFont val="Calibri"/>
        <family val="2"/>
        <scheme val="minor"/>
      </rPr>
      <t xml:space="preserve"> es incorrecta, ya que los ministros desarrollan la acción de gobierno en su ámbito, pero bajo las directrices del Presidente del Gobierno, no del Congreso.</t>
    </r>
  </si>
  <si>
    <r>
      <t xml:space="preserve">La opción correcta es la </t>
    </r>
    <r>
      <rPr>
        <b/>
        <sz val="11"/>
        <color theme="1"/>
        <rFont val="Calibri"/>
        <family val="2"/>
        <scheme val="minor"/>
      </rPr>
      <t>B</t>
    </r>
    <r>
      <rPr>
        <sz val="11"/>
        <color theme="1"/>
        <rFont val="Calibri"/>
        <family val="2"/>
        <scheme val="minor"/>
      </rPr>
      <t xml:space="preserve">: "Interponer recurso de inconstitucionalidad." Según el artículo 162 de la Constitución Española, el Presidente del Gobierno tiene legitimidad para interponer un recurso de inconstitucionalidad ante el Tribunal Constitucional, una función que puede ejercer de manera autónoma sin requerir la decisión del Consejo de Ministros. La </t>
    </r>
    <r>
      <rPr>
        <b/>
        <sz val="11"/>
        <color theme="1"/>
        <rFont val="Calibri"/>
        <family val="2"/>
        <scheme val="minor"/>
      </rPr>
      <t>opción A</t>
    </r>
    <r>
      <rPr>
        <sz val="11"/>
        <color theme="1"/>
        <rFont val="Calibri"/>
        <family val="2"/>
        <scheme val="minor"/>
      </rPr>
      <t xml:space="preserve"> es incorrecta, ya que la representación de la nación en el exterior corresponde al Rey, no al Presidente del Gobierno. La </t>
    </r>
    <r>
      <rPr>
        <b/>
        <sz val="11"/>
        <color theme="1"/>
        <rFont val="Calibri"/>
        <family val="2"/>
        <scheme val="minor"/>
      </rPr>
      <t>opción C</t>
    </r>
    <r>
      <rPr>
        <sz val="11"/>
        <color theme="1"/>
        <rFont val="Calibri"/>
        <family val="2"/>
        <scheme val="minor"/>
      </rPr>
      <t xml:space="preserve"> es incorrecta, ya que aunque el Presidente del Gobierno puede proponer la disolución de las cámaras, es el Rey quien decreta esta disolución. La </t>
    </r>
    <r>
      <rPr>
        <b/>
        <sz val="11"/>
        <color theme="1"/>
        <rFont val="Calibri"/>
        <family val="2"/>
        <scheme val="minor"/>
      </rPr>
      <t>opción D</t>
    </r>
    <r>
      <rPr>
        <sz val="11"/>
        <color theme="1"/>
        <rFont val="Calibri"/>
        <family val="2"/>
        <scheme val="minor"/>
      </rPr>
      <t xml:space="preserve"> es incorrecta, porque los miembros del Consejo de Estado no son nombrados por el Presidente del Gobierno; el Consejo de Estado es un órgano asesor y sus miembros son designados mediante otros procedimientos.</t>
    </r>
  </si>
  <si>
    <t>Interponer recurso de inconstitucionalidad</t>
  </si>
  <si>
    <t>nombrar a los miembros del Consejo de Estado</t>
  </si>
  <si>
    <t>decretar la disolución del Congreso el Senado o las Cortes Generales</t>
  </si>
  <si>
    <t xml:space="preserve"> la representación de la nación  en el exterior</t>
  </si>
  <si>
    <t>El presidente del Gobierno tiene como función</t>
  </si>
  <si>
    <r>
      <t xml:space="preserve">La opción correcta es la </t>
    </r>
    <r>
      <rPr>
        <b/>
        <sz val="11"/>
        <color theme="1"/>
        <rFont val="Calibri"/>
        <family val="2"/>
        <scheme val="minor"/>
      </rPr>
      <t>D</t>
    </r>
    <r>
      <rPr>
        <sz val="11"/>
        <color theme="1"/>
        <rFont val="Calibri"/>
        <family val="2"/>
        <scheme val="minor"/>
      </rPr>
      <t xml:space="preserve">: "La reforma de la Constitución." La reforma de la Constitución es una función exclusiva de las Cortes Generales, a través de un procedimiento establecido en la propia Constitución, y no puede ser modificada por el Gobierno. La </t>
    </r>
    <r>
      <rPr>
        <b/>
        <sz val="11"/>
        <color theme="1"/>
        <rFont val="Calibri"/>
        <family val="2"/>
        <scheme val="minor"/>
      </rPr>
      <t>opción A</t>
    </r>
    <r>
      <rPr>
        <sz val="11"/>
        <color theme="1"/>
        <rFont val="Calibri"/>
        <family val="2"/>
        <scheme val="minor"/>
      </rPr>
      <t xml:space="preserve"> es incorrecta, ya que el Gobierno tiene la potestad de dictar reales decretos. La </t>
    </r>
    <r>
      <rPr>
        <b/>
        <sz val="11"/>
        <color theme="1"/>
        <rFont val="Calibri"/>
        <family val="2"/>
        <scheme val="minor"/>
      </rPr>
      <t>opción B</t>
    </r>
    <r>
      <rPr>
        <sz val="11"/>
        <color theme="1"/>
        <rFont val="Calibri"/>
        <family val="2"/>
        <scheme val="minor"/>
      </rPr>
      <t xml:space="preserve"> es incorrecta porque el Gobierno puede dictar reales decretos legislativos cuando las Cortes le delegan esa función. La </t>
    </r>
    <r>
      <rPr>
        <b/>
        <sz val="11"/>
        <color theme="1"/>
        <rFont val="Calibri"/>
        <family val="2"/>
        <scheme val="minor"/>
      </rPr>
      <t>opción C</t>
    </r>
    <r>
      <rPr>
        <sz val="11"/>
        <color theme="1"/>
        <rFont val="Calibri"/>
        <family val="2"/>
        <scheme val="minor"/>
      </rPr>
      <t xml:space="preserve"> también es incorrecta, ya que los reales decretos-ley se pueden dictar en casos de urgente necesidad.</t>
    </r>
  </si>
  <si>
    <r>
      <t xml:space="preserve">La opción correcta es la </t>
    </r>
    <r>
      <rPr>
        <b/>
        <sz val="11"/>
        <color theme="1"/>
        <rFont val="Calibri"/>
        <family val="2"/>
        <scheme val="minor"/>
      </rPr>
      <t>c</t>
    </r>
    <r>
      <rPr>
        <sz val="11"/>
        <color theme="1"/>
        <rFont val="Calibri"/>
        <family val="2"/>
        <scheme val="minor"/>
      </rPr>
      <t xml:space="preserve">: "Ante el Congreso de los Diputados," como establece el artículo 108 de la Constitución, donde el Congreso ejerce el control político y puede exigir responsabilidad al Gobierno mediante mociones de censura. La </t>
    </r>
    <r>
      <rPr>
        <b/>
        <sz val="11"/>
        <color theme="1"/>
        <rFont val="Calibri"/>
        <family val="2"/>
        <scheme val="minor"/>
      </rPr>
      <t>opción a</t>
    </r>
    <r>
      <rPr>
        <sz val="11"/>
        <color theme="1"/>
        <rFont val="Calibri"/>
        <family val="2"/>
        <scheme val="minor"/>
      </rPr>
      <t xml:space="preserve"> (pueblo español) es incorrecta porque, aunque el Gobierno se debe al pueblo, la responsabilidad política se ejerce a través del Congreso, no directamente ante los ciudadanos. La </t>
    </r>
    <r>
      <rPr>
        <b/>
        <sz val="11"/>
        <color theme="1"/>
        <rFont val="Calibri"/>
        <family val="2"/>
        <scheme val="minor"/>
      </rPr>
      <t>opción b</t>
    </r>
    <r>
      <rPr>
        <sz val="11"/>
        <color theme="1"/>
        <rFont val="Calibri"/>
        <family val="2"/>
        <scheme val="minor"/>
      </rPr>
      <t xml:space="preserve"> (Cortes Generales) es incorrecta, ya que el control político corresponde al Congreso, y el Senado no participa en esta responsabilidad directa. La </t>
    </r>
    <r>
      <rPr>
        <b/>
        <sz val="11"/>
        <color theme="1"/>
        <rFont val="Calibri"/>
        <family val="2"/>
        <scheme val="minor"/>
      </rPr>
      <t>opción d</t>
    </r>
    <r>
      <rPr>
        <sz val="11"/>
        <color theme="1"/>
        <rFont val="Calibri"/>
        <family val="2"/>
        <scheme val="minor"/>
      </rPr>
      <t xml:space="preserve"> (Rey) es incorrecta porque el Rey no tiene papel alguno en la responsabilidad política del Gobierno.</t>
    </r>
  </si>
  <si>
    <t xml:space="preserve">Ante el Rey.  </t>
  </si>
  <si>
    <t xml:space="preserve">Ante el pueblo español.  </t>
  </si>
  <si>
    <t xml:space="preserve">¿Ante quién responde solidariamente el Gobierno de su gestión política? </t>
  </si>
  <si>
    <r>
      <t xml:space="preserve">La opción correcta es la </t>
    </r>
    <r>
      <rPr>
        <b/>
        <sz val="11"/>
        <color theme="1"/>
        <rFont val="Calibri"/>
        <family val="2"/>
        <scheme val="minor"/>
      </rPr>
      <t>B</t>
    </r>
    <r>
      <rPr>
        <sz val="11"/>
        <color theme="1"/>
        <rFont val="Calibri"/>
        <family val="2"/>
        <scheme val="minor"/>
      </rPr>
      <t xml:space="preserve">: "El nombramiento de embajadores y otros representantes diplomáticos." Según la Constitución, el Gobierno nombra a los embajadores y otros representantes diplomáticos, representando a España en el ámbito internacional. La </t>
    </r>
    <r>
      <rPr>
        <b/>
        <sz val="11"/>
        <color theme="1"/>
        <rFont val="Calibri"/>
        <family val="2"/>
        <scheme val="minor"/>
      </rPr>
      <t>opción A</t>
    </r>
    <r>
      <rPr>
        <sz val="11"/>
        <color theme="1"/>
        <rFont val="Calibri"/>
        <family val="2"/>
        <scheme val="minor"/>
      </rPr>
      <t xml:space="preserve"> es incorrecta porque la ratificación de tratados es competencia de las Cortes Generales o el Rey en Consejo de Ministros, según el tipo de tratado. La </t>
    </r>
    <r>
      <rPr>
        <b/>
        <sz val="11"/>
        <color theme="1"/>
        <rFont val="Calibri"/>
        <family val="2"/>
        <scheme val="minor"/>
      </rPr>
      <t>opción C</t>
    </r>
    <r>
      <rPr>
        <sz val="11"/>
        <color theme="1"/>
        <rFont val="Calibri"/>
        <family val="2"/>
        <scheme val="minor"/>
      </rPr>
      <t xml:space="preserve"> es incorrecta, ya que la dirección administrativa en el exterior está sujeta a decisiones específicas del Ejecutivo. La </t>
    </r>
    <r>
      <rPr>
        <b/>
        <sz val="11"/>
        <color theme="1"/>
        <rFont val="Calibri"/>
        <family val="2"/>
        <scheme val="minor"/>
      </rPr>
      <t>opción D</t>
    </r>
    <r>
      <rPr>
        <sz val="11"/>
        <color theme="1"/>
        <rFont val="Calibri"/>
        <family val="2"/>
        <scheme val="minor"/>
      </rPr>
      <t xml:space="preserve"> es incorrecta porque el reconocimiento de representantes extranjeros no es una competencia exclusiva del Gobierno.</t>
    </r>
  </si>
  <si>
    <t>como función de la política exterior es competencia del Gobierno</t>
  </si>
  <si>
    <r>
      <t xml:space="preserve">La opción correcta es la </t>
    </r>
    <r>
      <rPr>
        <b/>
        <sz val="11"/>
        <color theme="1"/>
        <rFont val="Calibri"/>
        <family val="2"/>
        <scheme val="minor"/>
      </rPr>
      <t>C</t>
    </r>
    <r>
      <rPr>
        <sz val="11"/>
        <color theme="1"/>
        <rFont val="Calibri"/>
        <family val="2"/>
        <scheme val="minor"/>
      </rPr>
      <t xml:space="preserve">: "El nombramiento del Fiscal General del Estado." El Gobierno tiene la competencia de nombrar al Fiscal General del Estado, aunque este nombramiento requiere el informe previo del Consejo General del Poder Judicial y la comunicación a las Cortes Generales. La </t>
    </r>
    <r>
      <rPr>
        <b/>
        <sz val="11"/>
        <color theme="1"/>
        <rFont val="Calibri"/>
        <family val="2"/>
        <scheme val="minor"/>
      </rPr>
      <t>opción A</t>
    </r>
    <r>
      <rPr>
        <sz val="11"/>
        <color theme="1"/>
        <rFont val="Calibri"/>
        <family val="2"/>
        <scheme val="minor"/>
      </rPr>
      <t xml:space="preserve"> es incorrecta, ya que el nombramiento de miembros del Tribunal Constitucional implica otros órganos, incluyendo las Cortes. La </t>
    </r>
    <r>
      <rPr>
        <b/>
        <sz val="11"/>
        <color theme="1"/>
        <rFont val="Calibri"/>
        <family val="2"/>
        <scheme val="minor"/>
      </rPr>
      <t>opción B</t>
    </r>
    <r>
      <rPr>
        <sz val="11"/>
        <color theme="1"/>
        <rFont val="Calibri"/>
        <family val="2"/>
        <scheme val="minor"/>
      </rPr>
      <t xml:space="preserve"> es incorrecta, pues la aprobación de los Presupuestos Generales del Estado es competencia de las Cortes Generales, aunque el Gobierno los elabora. La </t>
    </r>
    <r>
      <rPr>
        <b/>
        <sz val="11"/>
        <color theme="1"/>
        <rFont val="Calibri"/>
        <family val="2"/>
        <scheme val="minor"/>
      </rPr>
      <t>opción D</t>
    </r>
    <r>
      <rPr>
        <sz val="11"/>
        <color theme="1"/>
        <rFont val="Calibri"/>
        <family val="2"/>
        <scheme val="minor"/>
      </rPr>
      <t xml:space="preserve"> es incorrecta, ya que los vocales del Consejo General del Poder Judicial son nombrados por el Congreso y el Senado, no por el Gobierno.</t>
    </r>
  </si>
  <si>
    <r>
      <t xml:space="preserve">La opción correcta es la </t>
    </r>
    <r>
      <rPr>
        <b/>
        <sz val="11"/>
        <color theme="1"/>
        <rFont val="Calibri"/>
        <family val="2"/>
        <scheme val="minor"/>
      </rPr>
      <t>B</t>
    </r>
    <r>
      <rPr>
        <sz val="11"/>
        <color theme="1"/>
        <rFont val="Calibri"/>
        <family val="2"/>
        <scheme val="minor"/>
      </rPr>
      <t xml:space="preserve">: "La potestad de adoptar las medidas necesarias para obligar a una Comunidad Autónoma al cumplimiento forzoso de sus obligaciones para la protección del interés general." La Constitución permite al Gobierno tomar medidas para asegurar que las Comunidades Autónomas cumplan con sus obligaciones en aras de proteger el interés general. La </t>
    </r>
    <r>
      <rPr>
        <b/>
        <sz val="11"/>
        <color theme="1"/>
        <rFont val="Calibri"/>
        <family val="2"/>
        <scheme val="minor"/>
      </rPr>
      <t>opción A</t>
    </r>
    <r>
      <rPr>
        <sz val="11"/>
        <color theme="1"/>
        <rFont val="Calibri"/>
        <family val="2"/>
        <scheme val="minor"/>
      </rPr>
      <t xml:space="preserve"> es incorrecta, ya que la propuesta de convocatoria de referéndum recae en el Rey, aunque el Gobierno tiene un rol en este proceso. La </t>
    </r>
    <r>
      <rPr>
        <b/>
        <sz val="11"/>
        <color theme="1"/>
        <rFont val="Calibri"/>
        <family val="2"/>
        <scheme val="minor"/>
      </rPr>
      <t>opción C</t>
    </r>
    <r>
      <rPr>
        <sz val="11"/>
        <color theme="1"/>
        <rFont val="Calibri"/>
        <family val="2"/>
        <scheme val="minor"/>
      </rPr>
      <t xml:space="preserve"> es incorrecta porque la aprobación de órdenes ministeriales es una función administrativa, no específicamente de política interior. La </t>
    </r>
    <r>
      <rPr>
        <b/>
        <sz val="11"/>
        <color theme="1"/>
        <rFont val="Calibri"/>
        <family val="2"/>
        <scheme val="minor"/>
      </rPr>
      <t>opción D</t>
    </r>
    <r>
      <rPr>
        <sz val="11"/>
        <color theme="1"/>
        <rFont val="Calibri"/>
        <family val="2"/>
        <scheme val="minor"/>
      </rPr>
      <t xml:space="preserve"> es incorrecta porque la declaración de estados de alarma, excepción y sitio es una competencia conjunta del Gobierno y del Congreso de los Diputados.</t>
    </r>
  </si>
  <si>
    <t>la aprobación de las órdenes ministeriales</t>
  </si>
  <si>
    <t>en el ámbito de política interior es una función del Gobierno</t>
  </si>
  <si>
    <r>
      <t xml:space="preserve">La opción correcta es la </t>
    </r>
    <r>
      <rPr>
        <b/>
        <sz val="11"/>
        <color theme="1"/>
        <rFont val="Calibri"/>
        <family val="2"/>
        <scheme val="minor"/>
      </rPr>
      <t>C</t>
    </r>
    <r>
      <rPr>
        <sz val="11"/>
        <color theme="1"/>
        <rFont val="Calibri"/>
        <family val="2"/>
        <scheme val="minor"/>
      </rPr>
      <t xml:space="preserve">: "La defensa del Estado es una competencia estatal exclusiva." Este artículo incluye la defensa como competencia exclusiva del Estado, asegurando que las Comunidades Autónomas no tengan atribuciones en este ámbito. La </t>
    </r>
    <r>
      <rPr>
        <b/>
        <sz val="11"/>
        <color theme="1"/>
        <rFont val="Calibri"/>
        <family val="2"/>
        <scheme val="minor"/>
      </rPr>
      <t>opción A</t>
    </r>
    <r>
      <rPr>
        <sz val="11"/>
        <color theme="1"/>
        <rFont val="Calibri"/>
        <family val="2"/>
        <scheme val="minor"/>
      </rPr>
      <t xml:space="preserve"> es incorrecta porque el artículo no menciona competencia normativa en decretos-ley o reales decretos legislativos, que se regulan en otros artículos. La </t>
    </r>
    <r>
      <rPr>
        <b/>
        <sz val="11"/>
        <color theme="1"/>
        <rFont val="Calibri"/>
        <family val="2"/>
        <scheme val="minor"/>
      </rPr>
      <t>opción B</t>
    </r>
    <r>
      <rPr>
        <sz val="11"/>
        <color theme="1"/>
        <rFont val="Calibri"/>
        <family val="2"/>
        <scheme val="minor"/>
      </rPr>
      <t xml:space="preserve"> es incorrecta, ya que la responsabilidad solidaria de los miembros del Gobierno se deriva del principio de colegialidad, pero no está relacionada con el artículo 149. La </t>
    </r>
    <r>
      <rPr>
        <b/>
        <sz val="11"/>
        <color theme="1"/>
        <rFont val="Calibri"/>
        <family val="2"/>
        <scheme val="minor"/>
      </rPr>
      <t>opción D</t>
    </r>
    <r>
      <rPr>
        <sz val="11"/>
        <color theme="1"/>
        <rFont val="Calibri"/>
        <family val="2"/>
        <scheme val="minor"/>
      </rPr>
      <t xml:space="preserve"> es incorrecta, pues la disolución de cámaras no se menciona en este artículo.</t>
    </r>
  </si>
  <si>
    <r>
      <t xml:space="preserve">La opción correcta es la </t>
    </r>
    <r>
      <rPr>
        <b/>
        <sz val="11"/>
        <color theme="1"/>
        <rFont val="Calibri"/>
        <family val="2"/>
        <scheme val="minor"/>
      </rPr>
      <t>C</t>
    </r>
    <r>
      <rPr>
        <sz val="11"/>
        <color theme="1"/>
        <rFont val="Calibri"/>
        <family val="2"/>
        <scheme val="minor"/>
      </rPr>
      <t xml:space="preserve">: "La iniciativa del Gobierno en materia de reforma de la Constitución." El artículo 87 establece que el Gobierno tiene iniciativa para proponer reformas constitucionales, junto con las Cortes Generales y las Asambleas Legislativas de las Comunidades Autónomas. La </t>
    </r>
    <r>
      <rPr>
        <b/>
        <sz val="11"/>
        <color theme="1"/>
        <rFont val="Calibri"/>
        <family val="2"/>
        <scheme val="minor"/>
      </rPr>
      <t>opción A</t>
    </r>
    <r>
      <rPr>
        <sz val="11"/>
        <color theme="1"/>
        <rFont val="Calibri"/>
        <family val="2"/>
        <scheme val="minor"/>
      </rPr>
      <t xml:space="preserve"> es incorrecta, ya que el artículo 87 no trata sobre la potestad reglamentaria del Gobierno. La </t>
    </r>
    <r>
      <rPr>
        <b/>
        <sz val="11"/>
        <color theme="1"/>
        <rFont val="Calibri"/>
        <family val="2"/>
        <scheme val="minor"/>
      </rPr>
      <t>opción B</t>
    </r>
    <r>
      <rPr>
        <sz val="11"/>
        <color theme="1"/>
        <rFont val="Calibri"/>
        <family val="2"/>
        <scheme val="minor"/>
      </rPr>
      <t xml:space="preserve"> es incorrecta porque la potestad reglamentaria se regula en el artículo 97. La </t>
    </r>
    <r>
      <rPr>
        <b/>
        <sz val="11"/>
        <color theme="1"/>
        <rFont val="Calibri"/>
        <family val="2"/>
        <scheme val="minor"/>
      </rPr>
      <t>opción D</t>
    </r>
    <r>
      <rPr>
        <sz val="11"/>
        <color theme="1"/>
        <rFont val="Calibri"/>
        <family val="2"/>
        <scheme val="minor"/>
      </rPr>
      <t xml:space="preserve"> es incorrecta, pues la función ejecutiva no se detalla en el artículo 87.</t>
    </r>
  </si>
  <si>
    <r>
      <t xml:space="preserve">La opción correcta es la </t>
    </r>
    <r>
      <rPr>
        <b/>
        <sz val="11"/>
        <color theme="1"/>
        <rFont val="Calibri"/>
        <family val="2"/>
        <scheme val="minor"/>
      </rPr>
      <t>A</t>
    </r>
    <r>
      <rPr>
        <sz val="11"/>
        <color theme="1"/>
        <rFont val="Calibri"/>
        <family val="2"/>
        <scheme val="minor"/>
      </rPr>
      <t xml:space="preserve">: "Políticas, normativas y administrativas." El artículo 97 establece que el Gobierno dirige la política, ejerce la función ejecutiva y la potestad reglamentaria, lo que incluye funciones políticas, normativas y administrativas. La </t>
    </r>
    <r>
      <rPr>
        <b/>
        <sz val="11"/>
        <color theme="1"/>
        <rFont val="Calibri"/>
        <family val="2"/>
        <scheme val="minor"/>
      </rPr>
      <t>opción B</t>
    </r>
    <r>
      <rPr>
        <sz val="11"/>
        <color theme="1"/>
        <rFont val="Calibri"/>
        <family val="2"/>
        <scheme val="minor"/>
      </rPr>
      <t xml:space="preserve"> es incorrecta porque el Gobierno no tiene funciones simbólicas o representativas en el sentido de la Corona. La </t>
    </r>
    <r>
      <rPr>
        <b/>
        <sz val="11"/>
        <color theme="1"/>
        <rFont val="Calibri"/>
        <family val="2"/>
        <scheme val="minor"/>
      </rPr>
      <t>opción C</t>
    </r>
    <r>
      <rPr>
        <sz val="11"/>
        <color theme="1"/>
        <rFont val="Calibri"/>
        <family val="2"/>
        <scheme val="minor"/>
      </rPr>
      <t xml:space="preserve"> es incorrecta, ya que las funciones jurisdiccionales corresponden al Poder Judicial, no al Gobierno. La </t>
    </r>
    <r>
      <rPr>
        <b/>
        <sz val="11"/>
        <color theme="1"/>
        <rFont val="Calibri"/>
        <family val="2"/>
        <scheme val="minor"/>
      </rPr>
      <t>opción D</t>
    </r>
    <r>
      <rPr>
        <sz val="11"/>
        <color theme="1"/>
        <rFont val="Calibri"/>
        <family val="2"/>
        <scheme val="minor"/>
      </rPr>
      <t xml:space="preserve"> es incorrecta, pues el Gobierno no tiene funciones legislativas plenas; estas pertenecen a las Cortes Generales.</t>
    </r>
  </si>
  <si>
    <r>
      <t xml:space="preserve">La opción correcta es la </t>
    </r>
    <r>
      <rPr>
        <b/>
        <sz val="11"/>
        <color theme="1"/>
        <rFont val="Calibri"/>
        <family val="2"/>
        <scheme val="minor"/>
      </rPr>
      <t>B</t>
    </r>
    <r>
      <rPr>
        <sz val="11"/>
        <color theme="1"/>
        <rFont val="Calibri"/>
        <family val="2"/>
        <scheme val="minor"/>
      </rPr>
      <t xml:space="preserve">: "El Gobierno cesante continuará en funciones hasta la toma de posesión del nuevo Gobierno." Este artículo asegura la continuidad del Gobierno en funciones hasta que se complete el proceso de investidura y el nuevo Gobierno tome posesión, evitando así un vacío de poder. La </t>
    </r>
    <r>
      <rPr>
        <b/>
        <sz val="11"/>
        <color theme="1"/>
        <rFont val="Calibri"/>
        <family val="2"/>
        <scheme val="minor"/>
      </rPr>
      <t>opción A</t>
    </r>
    <r>
      <rPr>
        <sz val="11"/>
        <color theme="1"/>
        <rFont val="Calibri"/>
        <family val="2"/>
        <scheme val="minor"/>
      </rPr>
      <t xml:space="preserve"> es incorrecta, pues el Presidente no propone el nombramiento de ministros en este contexto. La </t>
    </r>
    <r>
      <rPr>
        <b/>
        <sz val="11"/>
        <color theme="1"/>
        <rFont val="Calibri"/>
        <family val="2"/>
        <scheme val="minor"/>
      </rPr>
      <t>opción C</t>
    </r>
    <r>
      <rPr>
        <sz val="11"/>
        <color theme="1"/>
        <rFont val="Calibri"/>
        <family val="2"/>
        <scheme val="minor"/>
      </rPr>
      <t xml:space="preserve"> es incorrecta porque la disolución de las Cámaras ocurre solo si ningún candidato obtiene la confianza en un plazo de dos meses desde la primera votación de investidura, no bajo las circunstancias de un Gobierno en funciones. La </t>
    </r>
    <r>
      <rPr>
        <b/>
        <sz val="11"/>
        <color theme="1"/>
        <rFont val="Calibri"/>
        <family val="2"/>
        <scheme val="minor"/>
      </rPr>
      <t>opción D</t>
    </r>
    <r>
      <rPr>
        <sz val="11"/>
        <color theme="1"/>
        <rFont val="Calibri"/>
        <family val="2"/>
        <scheme val="minor"/>
      </rPr>
      <t xml:space="preserve"> es incorrecta, ya que no es el contenido del artículo 101.2.</t>
    </r>
  </si>
  <si>
    <t>el Gobierno cesante continuará en funciones hasta la toma de posesión del nuevo Gobierno</t>
  </si>
  <si>
    <t>El nombramiento y cese del Presidente del Gobierno se producirá en los términos previstos en la Constitución.</t>
  </si>
  <si>
    <t xml:space="preserve">transcurridos dos meses sin que ningún candidato hubiera obtenido la  confianza del congreso, el Rey disolverá ambas Cámaras y convocará nuevas  elecciones. </t>
  </si>
  <si>
    <t>el artículo 101.2 de la Constitución española establece que</t>
  </si>
  <si>
    <r>
      <t xml:space="preserve">La opción correcta es la </t>
    </r>
    <r>
      <rPr>
        <b/>
        <sz val="11"/>
        <color theme="1"/>
        <rFont val="Calibri"/>
        <family val="2"/>
        <scheme val="minor"/>
      </rPr>
      <t>C</t>
    </r>
    <r>
      <rPr>
        <sz val="11"/>
        <color theme="1"/>
        <rFont val="Calibri"/>
        <family val="2"/>
        <scheme val="minor"/>
      </rPr>
      <t xml:space="preserve">: "La declaración de incapacidad del presidente del Gobierno." La Constitución Española en el artículo 101 menciona que el Gobierno cesa en caso de dimisión, fallecimiento del Presidente, pérdida de confianza parlamentaria o celebración de elecciones generales, pero no establece la incapacidad del Presidente como causa de cese. La </t>
    </r>
    <r>
      <rPr>
        <b/>
        <sz val="11"/>
        <color theme="1"/>
        <rFont val="Calibri"/>
        <family val="2"/>
        <scheme val="minor"/>
      </rPr>
      <t>opción A</t>
    </r>
    <r>
      <rPr>
        <sz val="11"/>
        <color theme="1"/>
        <rFont val="Calibri"/>
        <family val="2"/>
        <scheme val="minor"/>
      </rPr>
      <t xml:space="preserve"> es incorrecta, ya que la celebración de elecciones generales es efectivamente una causa de cese del Gobierno. La </t>
    </r>
    <r>
      <rPr>
        <b/>
        <sz val="11"/>
        <color theme="1"/>
        <rFont val="Calibri"/>
        <family val="2"/>
        <scheme val="minor"/>
      </rPr>
      <t>opción B</t>
    </r>
    <r>
      <rPr>
        <sz val="11"/>
        <color theme="1"/>
        <rFont val="Calibri"/>
        <family val="2"/>
        <scheme val="minor"/>
      </rPr>
      <t xml:space="preserve"> es incorrecta, pues la pérdida de confianza parlamentaria también es motivo de cese. La </t>
    </r>
    <r>
      <rPr>
        <b/>
        <sz val="11"/>
        <color theme="1"/>
        <rFont val="Calibri"/>
        <family val="2"/>
        <scheme val="minor"/>
      </rPr>
      <t>opción D</t>
    </r>
    <r>
      <rPr>
        <sz val="11"/>
        <color theme="1"/>
        <rFont val="Calibri"/>
        <family val="2"/>
        <scheme val="minor"/>
      </rPr>
      <t xml:space="preserve"> es incorrecta, ya que la dimisión o fallecimiento del Presidente son causas claras de cese del Gobierno.</t>
    </r>
  </si>
  <si>
    <r>
      <t xml:space="preserve">La opción correcta es la </t>
    </r>
    <r>
      <rPr>
        <b/>
        <sz val="11"/>
        <color theme="1"/>
        <rFont val="Calibri"/>
        <family val="2"/>
        <scheme val="minor"/>
      </rPr>
      <t>C</t>
    </r>
    <r>
      <rPr>
        <sz val="11"/>
        <color theme="1"/>
        <rFont val="Calibri"/>
        <family val="2"/>
        <scheme val="minor"/>
      </rPr>
      <t xml:space="preserve">: "El Rey procederá al nombramiento del presidente del Gobierno refrendado por el presidente del Congreso de los Diputados." Según el artículo 99 de la Constitución Española, una vez que el candidato recibe la confianza del Congreso, el Rey lo nombra formalmente como Presidente del Gobierno, y este acto debe ser refrendado por el Presidente del Congreso. La </t>
    </r>
    <r>
      <rPr>
        <b/>
        <sz val="11"/>
        <color theme="1"/>
        <rFont val="Calibri"/>
        <family val="2"/>
        <scheme val="minor"/>
      </rPr>
      <t>opción D</t>
    </r>
    <r>
      <rPr>
        <sz val="11"/>
        <color theme="1"/>
        <rFont val="Calibri"/>
        <family val="2"/>
        <scheme val="minor"/>
      </rPr>
      <t xml:space="preserve"> es incorrecta porque el Presidente del Senado no tiene un rol en el refrendo de este nombramiento. La </t>
    </r>
    <r>
      <rPr>
        <b/>
        <sz val="11"/>
        <color theme="1"/>
        <rFont val="Calibri"/>
        <family val="2"/>
        <scheme val="minor"/>
      </rPr>
      <t>opción A</t>
    </r>
    <r>
      <rPr>
        <sz val="11"/>
        <color theme="1"/>
        <rFont val="Calibri"/>
        <family val="2"/>
        <scheme val="minor"/>
      </rPr>
      <t xml:space="preserve"> es incorrecta, ya que el refrendo no involucra a las Cortes Generales en su conjunto. La </t>
    </r>
    <r>
      <rPr>
        <b/>
        <sz val="11"/>
        <color theme="1"/>
        <rFont val="Calibri"/>
        <family val="2"/>
        <scheme val="minor"/>
      </rPr>
      <t>opción B</t>
    </r>
    <r>
      <rPr>
        <sz val="11"/>
        <color theme="1"/>
        <rFont val="Calibri"/>
        <family val="2"/>
        <scheme val="minor"/>
      </rPr>
      <t xml:space="preserve"> es incorrecta, pues el presidente saliente no tiene ningún papel en el refrendo del nuevo presidente.</t>
    </r>
  </si>
  <si>
    <r>
      <t xml:space="preserve">La opción correcta es la </t>
    </r>
    <r>
      <rPr>
        <b/>
        <sz val="11"/>
        <color theme="1"/>
        <rFont val="Calibri"/>
        <family val="2"/>
        <scheme val="minor"/>
      </rPr>
      <t>C</t>
    </r>
    <r>
      <rPr>
        <sz val="11"/>
        <color theme="1"/>
        <rFont val="Calibri"/>
        <family val="2"/>
        <scheme val="minor"/>
      </rPr>
      <t xml:space="preserve">: "La cuestión de confianza planteada por el presidente del Gobierno sobre su programa ante el Congreso de los Diputados." El artículo 112 establece que el Presidente del Gobierno puede someter una cuestión de confianza ante el Congreso sobre su programa o una declaración de política general. La </t>
    </r>
    <r>
      <rPr>
        <b/>
        <sz val="11"/>
        <color theme="1"/>
        <rFont val="Calibri"/>
        <family val="2"/>
        <scheme val="minor"/>
      </rPr>
      <t>opción A</t>
    </r>
    <r>
      <rPr>
        <sz val="11"/>
        <color theme="1"/>
        <rFont val="Calibri"/>
        <family val="2"/>
        <scheme val="minor"/>
      </rPr>
      <t xml:space="preserve"> es incorrecta, ya que la moción de censura está regulada en el artículo 113. La </t>
    </r>
    <r>
      <rPr>
        <b/>
        <sz val="11"/>
        <color theme="1"/>
        <rFont val="Calibri"/>
        <family val="2"/>
        <scheme val="minor"/>
      </rPr>
      <t>opción B</t>
    </r>
    <r>
      <rPr>
        <sz val="11"/>
        <color theme="1"/>
        <rFont val="Calibri"/>
        <family val="2"/>
        <scheme val="minor"/>
      </rPr>
      <t xml:space="preserve"> es incorrecta, pues el Gobierno no está obligado a responder a todas las preguntas formuladas en las Cámaras, sino solo cuando proceda reglamentariamente. La </t>
    </r>
    <r>
      <rPr>
        <b/>
        <sz val="11"/>
        <color theme="1"/>
        <rFont val="Calibri"/>
        <family val="2"/>
        <scheme val="minor"/>
      </rPr>
      <t>opción D</t>
    </r>
    <r>
      <rPr>
        <sz val="11"/>
        <color theme="1"/>
        <rFont val="Calibri"/>
        <family val="2"/>
        <scheme val="minor"/>
      </rPr>
      <t xml:space="preserve"> es incorrecta, porque la disolución del Congreso requiere deliberación previa y condiciones específicas, no es competencia directa del Presidente del Gobierno.</t>
    </r>
  </si>
  <si>
    <r>
      <t xml:space="preserve">La opción correcta es la </t>
    </r>
    <r>
      <rPr>
        <b/>
        <sz val="11"/>
        <color theme="1"/>
        <rFont val="Calibri"/>
        <family val="2"/>
        <scheme val="minor"/>
      </rPr>
      <t>A</t>
    </r>
    <r>
      <rPr>
        <sz val="11"/>
        <color theme="1"/>
        <rFont val="Calibri"/>
        <family val="2"/>
        <scheme val="minor"/>
      </rPr>
      <t xml:space="preserve">: "Los artículos 113 y 114 de la Constitución Española." Estos artículos tratan sobre la moción de censura y la cuestión de confianza, ambos mecanismos que pueden llevar a un cambio en la Presidencia del Gobierno bajo circunstancias especiales. La </t>
    </r>
    <r>
      <rPr>
        <b/>
        <sz val="11"/>
        <color theme="1"/>
        <rFont val="Calibri"/>
        <family val="2"/>
        <scheme val="minor"/>
      </rPr>
      <t>opción D</t>
    </r>
    <r>
      <rPr>
        <sz val="11"/>
        <color theme="1"/>
        <rFont val="Calibri"/>
        <family val="2"/>
        <scheme val="minor"/>
      </rPr>
      <t xml:space="preserve"> es incorrecta porque los artículos 115 y 116 tratan de la disolución de las Cortes y los estados de alarma, excepción y sitio, sin regular específicamente el nombramiento del Presidente del Gobierno. Las </t>
    </r>
    <r>
      <rPr>
        <b/>
        <sz val="11"/>
        <color theme="1"/>
        <rFont val="Calibri"/>
        <family val="2"/>
        <scheme val="minor"/>
      </rPr>
      <t>opciones B y C</t>
    </r>
    <r>
      <rPr>
        <sz val="11"/>
        <color theme="1"/>
        <rFont val="Calibri"/>
        <family val="2"/>
        <scheme val="minor"/>
      </rPr>
      <t xml:space="preserve"> también son incorrectas, ya que los artículos mencionados no están relacionados con el procedimiento de nombramiento del Presidente.</t>
    </r>
  </si>
  <si>
    <r>
      <t xml:space="preserve">La opción correcta es la </t>
    </r>
    <r>
      <rPr>
        <b/>
        <sz val="11"/>
        <color theme="1"/>
        <rFont val="Calibri"/>
        <family val="2"/>
        <scheme val="minor"/>
      </rPr>
      <t>C</t>
    </r>
    <r>
      <rPr>
        <sz val="11"/>
        <color theme="1"/>
        <rFont val="Calibri"/>
        <family val="2"/>
        <scheme val="minor"/>
      </rPr>
      <t xml:space="preserve">: "Una vez solicitada la confianza de la Cámara por el candidato o presidente del Gobierno, si no obtiene la mayoría absoluta, a las cuarenta y ocho horas se volverá a celebrar la votación del mismo candidato, siendo necesaria en esta segunda votación tan sólo la mayoría simple de los votos." El artículo 99.3 establece que si el candidato no obtiene la mayoría absoluta en la primera votación, se realiza una segunda votación 48 horas después, donde solo se requiere mayoría simple. La </t>
    </r>
    <r>
      <rPr>
        <b/>
        <sz val="11"/>
        <color theme="1"/>
        <rFont val="Calibri"/>
        <family val="2"/>
        <scheme val="minor"/>
      </rPr>
      <t>opción A</t>
    </r>
    <r>
      <rPr>
        <sz val="11"/>
        <color theme="1"/>
        <rFont val="Calibri"/>
        <family val="2"/>
        <scheme val="minor"/>
      </rPr>
      <t xml:space="preserve"> es incorrecta porque el candidato necesita la confianza del Congreso, no solo la propuesta del Rey, para ser nombrado. La </t>
    </r>
    <r>
      <rPr>
        <b/>
        <sz val="11"/>
        <color theme="1"/>
        <rFont val="Calibri"/>
        <family val="2"/>
        <scheme val="minor"/>
      </rPr>
      <t>opción B</t>
    </r>
    <r>
      <rPr>
        <sz val="11"/>
        <color theme="1"/>
        <rFont val="Calibri"/>
        <family val="2"/>
        <scheme val="minor"/>
      </rPr>
      <t xml:space="preserve"> es incorrecta porque el Senado no participa en la votación de investidura. La </t>
    </r>
    <r>
      <rPr>
        <b/>
        <sz val="11"/>
        <color theme="1"/>
        <rFont val="Calibri"/>
        <family val="2"/>
        <scheme val="minor"/>
      </rPr>
      <t>opción D</t>
    </r>
    <r>
      <rPr>
        <sz val="11"/>
        <color theme="1"/>
        <rFont val="Calibri"/>
        <family val="2"/>
        <scheme val="minor"/>
      </rPr>
      <t xml:space="preserve"> es incorrecta porque el plazo para disolver las cámaras es de dos meses si no hay un candidato investido, no sesenta días.</t>
    </r>
  </si>
  <si>
    <r>
      <t xml:space="preserve">La opción correcta es la </t>
    </r>
    <r>
      <rPr>
        <b/>
        <sz val="11"/>
        <color theme="1"/>
        <rFont val="Calibri"/>
        <family val="2"/>
        <scheme val="minor"/>
      </rPr>
      <t>D</t>
    </r>
    <r>
      <rPr>
        <sz val="11"/>
        <color theme="1"/>
        <rFont val="Calibri"/>
        <family val="2"/>
        <scheme val="minor"/>
      </rPr>
      <t xml:space="preserve">: "El Rey comienza una fase de consultas con los responsables designados por los grupos de representación parlamentaria tras la elección del presidente del Congreso de los Diputados." El artículo 99 establece que, tras la elección del Presidente del Congreso, el Rey consulta con los representantes designados de los grupos parlamentarios para proponer un candidato a la Presidencia del Gobierno. La </t>
    </r>
    <r>
      <rPr>
        <b/>
        <sz val="11"/>
        <color theme="1"/>
        <rFont val="Calibri"/>
        <family val="2"/>
        <scheme val="minor"/>
      </rPr>
      <t>opción A</t>
    </r>
    <r>
      <rPr>
        <sz val="11"/>
        <color theme="1"/>
        <rFont val="Calibri"/>
        <family val="2"/>
        <scheme val="minor"/>
      </rPr>
      <t xml:space="preserve"> es incorrecta porque el artículo 99 no limita el nombramiento del Presidente del Gobierno a un solo procedimiento, aunque sí establece un proceso específico. La </t>
    </r>
    <r>
      <rPr>
        <b/>
        <sz val="11"/>
        <color theme="1"/>
        <rFont val="Calibri"/>
        <family val="2"/>
        <scheme val="minor"/>
      </rPr>
      <t>opción B</t>
    </r>
    <r>
      <rPr>
        <sz val="11"/>
        <color theme="1"/>
        <rFont val="Calibri"/>
        <family val="2"/>
        <scheme val="minor"/>
      </rPr>
      <t xml:space="preserve"> es incorrecta porque el procedimiento no inicia con un debate entre grupos parlamentarios, sino con las consultas del Rey. La </t>
    </r>
    <r>
      <rPr>
        <b/>
        <sz val="11"/>
        <color theme="1"/>
        <rFont val="Calibri"/>
        <family val="2"/>
        <scheme val="minor"/>
      </rPr>
      <t>opción C</t>
    </r>
    <r>
      <rPr>
        <sz val="11"/>
        <color theme="1"/>
        <rFont val="Calibri"/>
        <family val="2"/>
        <scheme val="minor"/>
      </rPr>
      <t xml:space="preserve"> es incorrecta, ya que el Rey propone el candidato, pero su nombramiento depende de la investidura en el Congreso.</t>
    </r>
  </si>
  <si>
    <r>
      <t xml:space="preserve">La opción correcta es la </t>
    </r>
    <r>
      <rPr>
        <b/>
        <sz val="11"/>
        <color theme="1"/>
        <rFont val="Calibri"/>
        <family val="2"/>
        <scheme val="minor"/>
      </rPr>
      <t>C</t>
    </r>
    <r>
      <rPr>
        <sz val="11"/>
        <color theme="1"/>
        <rFont val="Calibri"/>
        <family val="2"/>
        <scheme val="minor"/>
      </rPr>
      <t xml:space="preserve">: "Los secretarios de Estado serán nombrados por Real Decreto del Consejo de Ministros." Según la Ley 50/1997, los secretarios de Estado, que forman parte de la alta administración, son designados mediante un Real Decreto del Consejo de Ministros. La </t>
    </r>
    <r>
      <rPr>
        <b/>
        <sz val="11"/>
        <color theme="1"/>
        <rFont val="Calibri"/>
        <family val="2"/>
        <scheme val="minor"/>
      </rPr>
      <t>opción A</t>
    </r>
    <r>
      <rPr>
        <sz val="11"/>
        <color theme="1"/>
        <rFont val="Calibri"/>
        <family val="2"/>
        <scheme val="minor"/>
      </rPr>
      <t xml:space="preserve"> es incorrecta porque la ley no fija un número máximo de vicepresidencias; este aspecto depende de la estructura decidida por el Presidente del Gobierno. La </t>
    </r>
    <r>
      <rPr>
        <b/>
        <sz val="11"/>
        <color theme="1"/>
        <rFont val="Calibri"/>
        <family val="2"/>
        <scheme val="minor"/>
      </rPr>
      <t>opción B</t>
    </r>
    <r>
      <rPr>
        <sz val="11"/>
        <color theme="1"/>
        <rFont val="Calibri"/>
        <family val="2"/>
        <scheme val="minor"/>
      </rPr>
      <t xml:space="preserve"> es incorrecta, ya que los miembros del Gobierno pueden ser nombrados por decreto, no solo por ley. La </t>
    </r>
    <r>
      <rPr>
        <b/>
        <sz val="11"/>
        <color theme="1"/>
        <rFont val="Calibri"/>
        <family val="2"/>
        <scheme val="minor"/>
      </rPr>
      <t>opción D</t>
    </r>
    <r>
      <rPr>
        <sz val="11"/>
        <color theme="1"/>
        <rFont val="Calibri"/>
        <family val="2"/>
        <scheme val="minor"/>
      </rPr>
      <t xml:space="preserve"> es incorrecta, dado que los miembros del Gobierno pueden ejercer funciones representativas, como ser diputados o senadores, aunque no pueden dedicarse a actividades profesionales o mercantiles privadas.</t>
    </r>
  </si>
  <si>
    <r>
      <t xml:space="preserve">La opción correcta es la </t>
    </r>
    <r>
      <rPr>
        <b/>
        <sz val="11"/>
        <color theme="1"/>
        <rFont val="Calibri"/>
        <family val="2"/>
        <scheme val="minor"/>
      </rPr>
      <t>A</t>
    </r>
    <r>
      <rPr>
        <sz val="11"/>
        <color theme="1"/>
        <rFont val="Calibri"/>
        <family val="2"/>
        <scheme val="minor"/>
      </rPr>
      <t xml:space="preserve">: "Ser español, mayor de edad, disfrutar del derecho al sufragio activo y pasivo y no estar inhabilitado para ejercer empleo o cargo público por sentencia judicial firme." Este artículo de la Ley del Gobierno establece estos requisitos básicos para poder ser miembro del Gobierno. La </t>
    </r>
    <r>
      <rPr>
        <b/>
        <sz val="11"/>
        <color theme="1"/>
        <rFont val="Calibri"/>
        <family val="2"/>
        <scheme val="minor"/>
      </rPr>
      <t>opción B</t>
    </r>
    <r>
      <rPr>
        <sz val="11"/>
        <color theme="1"/>
        <rFont val="Calibri"/>
        <family val="2"/>
        <scheme val="minor"/>
      </rPr>
      <t xml:space="preserve"> es incorrecta, ya que aunque es necesario disfrutar del derecho de sufragio, también se requiere no estar inhabilitado por sentencia judicial firme. La </t>
    </r>
    <r>
      <rPr>
        <b/>
        <sz val="11"/>
        <color theme="1"/>
        <rFont val="Calibri"/>
        <family val="2"/>
        <scheme val="minor"/>
      </rPr>
      <t>opción C</t>
    </r>
    <r>
      <rPr>
        <sz val="11"/>
        <color theme="1"/>
        <rFont val="Calibri"/>
        <family val="2"/>
        <scheme val="minor"/>
      </rPr>
      <t xml:space="preserve"> es incorrecta porque añade requisitos que no son exclusivos de la Ley 50/1997. La </t>
    </r>
    <r>
      <rPr>
        <b/>
        <sz val="11"/>
        <color theme="1"/>
        <rFont val="Calibri"/>
        <family val="2"/>
        <scheme val="minor"/>
      </rPr>
      <t>opción D</t>
    </r>
    <r>
      <rPr>
        <sz val="11"/>
        <color theme="1"/>
        <rFont val="Calibri"/>
        <family val="2"/>
        <scheme val="minor"/>
      </rPr>
      <t xml:space="preserve"> es incorrecta, ya que la Ley 50/1997 no exige que el miembro del Gobierno esté libre de sanciones por delitos o faltas graves.</t>
    </r>
  </si>
  <si>
    <r>
      <t xml:space="preserve">La opción correcta es la </t>
    </r>
    <r>
      <rPr>
        <b/>
        <sz val="11"/>
        <color theme="1"/>
        <rFont val="Calibri"/>
        <family val="2"/>
        <scheme val="minor"/>
      </rPr>
      <t>B</t>
    </r>
    <r>
      <rPr>
        <sz val="11"/>
        <color theme="1"/>
        <rFont val="Calibri"/>
        <family val="2"/>
        <scheme val="minor"/>
      </rPr>
      <t xml:space="preserve">: "El otorgamiento al titular de cada departamento ministerial de autonomía y responsabilidad en el ámbito de su gestión." Este principio implica que cada ministro tiene autoridad y responsabilidad sobre su respectivo ministerio, permitiéndole tomar decisiones en su área de competencia. La </t>
    </r>
    <r>
      <rPr>
        <b/>
        <sz val="11"/>
        <color theme="1"/>
        <rFont val="Calibri"/>
        <family val="2"/>
        <scheme val="minor"/>
      </rPr>
      <t>opción A</t>
    </r>
    <r>
      <rPr>
        <sz val="11"/>
        <color theme="1"/>
        <rFont val="Calibri"/>
        <family val="2"/>
        <scheme val="minor"/>
      </rPr>
      <t xml:space="preserve"> es incorrecta porque la competencia para determinar las directrices políticas generales corresponde al Presidente del Gobierno, no al titular de cada departamento. La </t>
    </r>
    <r>
      <rPr>
        <b/>
        <sz val="11"/>
        <color theme="1"/>
        <rFont val="Calibri"/>
        <family val="2"/>
        <scheme val="minor"/>
      </rPr>
      <t>opción C</t>
    </r>
    <r>
      <rPr>
        <sz val="11"/>
        <color theme="1"/>
        <rFont val="Calibri"/>
        <family val="2"/>
        <scheme val="minor"/>
      </rPr>
      <t xml:space="preserve"> es incorrecta porque la responsabilidad solidaria se refiere al conjunto del Consejo de Ministros, no al ámbito de los departamentos individuales. La </t>
    </r>
    <r>
      <rPr>
        <b/>
        <sz val="11"/>
        <color theme="1"/>
        <rFont val="Calibri"/>
        <family val="2"/>
        <scheme val="minor"/>
      </rPr>
      <t>opción D</t>
    </r>
    <r>
      <rPr>
        <sz val="11"/>
        <color theme="1"/>
        <rFont val="Calibri"/>
        <family val="2"/>
        <scheme val="minor"/>
      </rPr>
      <t xml:space="preserve"> es incorrecta, ya que la sujeción a la ley y la Constitución es un principio general y no exclusivo de cada departamento.</t>
    </r>
  </si>
  <si>
    <r>
      <t xml:space="preserve">La opción correcta es la </t>
    </r>
    <r>
      <rPr>
        <b/>
        <sz val="11"/>
        <color theme="1"/>
        <rFont val="Calibri"/>
        <family val="2"/>
        <scheme val="minor"/>
      </rPr>
      <t>D</t>
    </r>
    <r>
      <rPr>
        <sz val="11"/>
        <color theme="1"/>
        <rFont val="Calibri"/>
        <family val="2"/>
        <scheme val="minor"/>
      </rPr>
      <t xml:space="preserve">: "Un órgano cuyos miembros están sujetos a inmunidad." Los miembros del Gobierno no gozan de inmunidad en sentido general; solo gozan de aforamiento, lo que implica que, en caso de ser procesados, son juzgados por el Tribunal Supremo. La </t>
    </r>
    <r>
      <rPr>
        <b/>
        <sz val="11"/>
        <color theme="1"/>
        <rFont val="Calibri"/>
        <family val="2"/>
        <scheme val="minor"/>
      </rPr>
      <t>opción A</t>
    </r>
    <r>
      <rPr>
        <sz val="11"/>
        <color theme="1"/>
        <rFont val="Calibri"/>
        <family val="2"/>
        <scheme val="minor"/>
      </rPr>
      <t xml:space="preserve"> es correcta, ya que el Gobierno actúa como un órgano colegiado en sus decisiones. La </t>
    </r>
    <r>
      <rPr>
        <b/>
        <sz val="11"/>
        <color theme="1"/>
        <rFont val="Calibri"/>
        <family val="2"/>
        <scheme val="minor"/>
      </rPr>
      <t>opción B</t>
    </r>
    <r>
      <rPr>
        <sz val="11"/>
        <color theme="1"/>
        <rFont val="Calibri"/>
        <family val="2"/>
        <scheme val="minor"/>
      </rPr>
      <t xml:space="preserve"> también es correcta, ya que el Gobierno es objeto de control tanto político como judicial. La </t>
    </r>
    <r>
      <rPr>
        <b/>
        <sz val="11"/>
        <color theme="1"/>
        <rFont val="Calibri"/>
        <family val="2"/>
        <scheme val="minor"/>
      </rPr>
      <t>opción C</t>
    </r>
    <r>
      <rPr>
        <sz val="11"/>
        <color theme="1"/>
        <rFont val="Calibri"/>
        <family val="2"/>
        <scheme val="minor"/>
      </rPr>
      <t xml:space="preserve"> es correcta, pues el Gobierno es un órgano autónomo en la dirección de la política nacional.</t>
    </r>
  </si>
  <si>
    <t xml:space="preserve">Entre las características del Gobierno no esta la de ser (Señalar la falsa)  </t>
  </si>
  <si>
    <r>
      <t xml:space="preserve">La opción correcta es la </t>
    </r>
    <r>
      <rPr>
        <b/>
        <sz val="11"/>
        <color theme="1"/>
        <rFont val="Calibri"/>
        <family val="2"/>
        <scheme val="minor"/>
      </rPr>
      <t>B</t>
    </r>
    <r>
      <rPr>
        <sz val="11"/>
        <color theme="1"/>
        <rFont val="Calibri"/>
        <family val="2"/>
        <scheme val="minor"/>
      </rPr>
      <t xml:space="preserve">: "La Ley 50/1997 de 27 de noviembre." Esta ley, conocida como la Ley del Gobierno, desarrolla los artículos constitucionales que regulan el funcionamiento del Gobierno en España, estableciendo sus competencias, organización y relaciones con otros órganos del Estado. La </t>
    </r>
    <r>
      <rPr>
        <b/>
        <sz val="11"/>
        <color theme="1"/>
        <rFont val="Calibri"/>
        <family val="2"/>
        <scheme val="minor"/>
      </rPr>
      <t>opción A</t>
    </r>
    <r>
      <rPr>
        <sz val="11"/>
        <color theme="1"/>
        <rFont val="Calibri"/>
        <family val="2"/>
        <scheme val="minor"/>
      </rPr>
      <t xml:space="preserve"> es incorrecta, ya que la Ley 39/2015 regula el procedimiento administrativo común de las administraciones públicas, no el Gobierno en particular. La </t>
    </r>
    <r>
      <rPr>
        <b/>
        <sz val="11"/>
        <color theme="1"/>
        <rFont val="Calibri"/>
        <family val="2"/>
        <scheme val="minor"/>
      </rPr>
      <t>opción C</t>
    </r>
    <r>
      <rPr>
        <sz val="11"/>
        <color theme="1"/>
        <rFont val="Calibri"/>
        <family val="2"/>
        <scheme val="minor"/>
      </rPr>
      <t xml:space="preserve"> es incorrecta porque la Ley Orgánica 3/1979 corresponde al Estatuto de Autonomía del País Vasco. La </t>
    </r>
    <r>
      <rPr>
        <b/>
        <sz val="11"/>
        <color theme="1"/>
        <rFont val="Calibri"/>
        <family val="2"/>
        <scheme val="minor"/>
      </rPr>
      <t>opción D</t>
    </r>
    <r>
      <rPr>
        <sz val="11"/>
        <color theme="1"/>
        <rFont val="Calibri"/>
        <family val="2"/>
        <scheme val="minor"/>
      </rPr>
      <t xml:space="preserve"> es incorrecta, ya que la Ley Orgánica 2/1980 se refiere a la regulación de diferentes consultas populares en el ámbito del Estado.</t>
    </r>
  </si>
  <si>
    <t>la Ley 50/1997 de 27 de noviembre</t>
  </si>
  <si>
    <t>La Ley Orgánica 2/1980 de 18 de enero</t>
  </si>
  <si>
    <t>La Ley Orgánica 3/1979 de 18 de diciembre</t>
  </si>
  <si>
    <t>la Ley 39/2015 de 30 de octubre</t>
  </si>
  <si>
    <t>los artículos de la Constitución que establecen los principios bajo los que se rige el gobierno han sido desarrollados por</t>
  </si>
  <si>
    <r>
      <t xml:space="preserve">La opción correcta es la </t>
    </r>
    <r>
      <rPr>
        <b/>
        <sz val="11"/>
        <color theme="1"/>
        <rFont val="Calibri"/>
        <family val="2"/>
        <scheme val="minor"/>
      </rPr>
      <t>A</t>
    </r>
    <r>
      <rPr>
        <sz val="11"/>
        <color theme="1"/>
        <rFont val="Calibri"/>
        <family val="2"/>
        <scheme val="minor"/>
      </rPr>
      <t xml:space="preserve">: "El artículo 97 y el artículo 103 de la Constitución." Estos artículos definen las funciones, composición y responsabilidades del Gobierno, así como las relaciones con las Cortes Generales y la administración pública. La </t>
    </r>
    <r>
      <rPr>
        <b/>
        <sz val="11"/>
        <color theme="1"/>
        <rFont val="Calibri"/>
        <family val="2"/>
        <scheme val="minor"/>
      </rPr>
      <t>opción B</t>
    </r>
    <r>
      <rPr>
        <sz val="11"/>
        <color theme="1"/>
        <rFont val="Calibri"/>
        <family val="2"/>
        <scheme val="minor"/>
      </rPr>
      <t xml:space="preserve"> es incorrecta, ya que el rango de artículos 95 a 107 incluye disposiciones que no se refieren exclusivamente al Gobierno. La </t>
    </r>
    <r>
      <rPr>
        <b/>
        <sz val="11"/>
        <color theme="1"/>
        <rFont val="Calibri"/>
        <family val="2"/>
        <scheme val="minor"/>
      </rPr>
      <t>opción C</t>
    </r>
    <r>
      <rPr>
        <sz val="11"/>
        <color theme="1"/>
        <rFont val="Calibri"/>
        <family val="2"/>
        <scheme val="minor"/>
      </rPr>
      <t xml:space="preserve"> es incorrecta, pues el artículo 96 trata sobre los tratados internacionales, no sobre la regulación del Gobierno. La </t>
    </r>
    <r>
      <rPr>
        <b/>
        <sz val="11"/>
        <color theme="1"/>
        <rFont val="Calibri"/>
        <family val="2"/>
        <scheme val="minor"/>
      </rPr>
      <t>opción D</t>
    </r>
    <r>
      <rPr>
        <sz val="11"/>
        <color theme="1"/>
        <rFont val="Calibri"/>
        <family val="2"/>
        <scheme val="minor"/>
      </rPr>
      <t xml:space="preserve"> también es incorrecta, ya que el artículo 102 se refiere a la responsabilidad penal del Presidente y los ministros, pero no cubre la totalidad de la regulación del Gobierno.</t>
    </r>
  </si>
  <si>
    <t>el artículo 97 y el artículo 102 de la Constitución</t>
  </si>
  <si>
    <t>el artículo 96 y el artículo 103 de la Constitución</t>
  </si>
  <si>
    <t>el artículo 95 y el artículo 107 de la Constitución</t>
  </si>
  <si>
    <t>el artículo 97 y el artículo 103 de la Constitución</t>
  </si>
  <si>
    <t>los artículos de la Constitución que establecen los principios bajo los cuales se regula el gobierno están comprendidos entre</t>
  </si>
  <si>
    <r>
      <t xml:space="preserve">La opción correcta es la </t>
    </r>
    <r>
      <rPr>
        <b/>
        <sz val="11"/>
        <color theme="1"/>
        <rFont val="Calibri"/>
        <family val="2"/>
        <scheme val="minor"/>
      </rPr>
      <t>D</t>
    </r>
    <r>
      <rPr>
        <sz val="11"/>
        <color theme="1"/>
        <rFont val="Calibri"/>
        <family val="2"/>
        <scheme val="minor"/>
      </rPr>
      <t xml:space="preserve">: "Al Gobierno." De acuerdo con el artículo 97 de la Constitución Española, el Gobierno es el encargado de la dirección política y la administración del Estado, lo que incluye tanto la política interior como exterior. La </t>
    </r>
    <r>
      <rPr>
        <b/>
        <sz val="11"/>
        <color theme="1"/>
        <rFont val="Calibri"/>
        <family val="2"/>
        <scheme val="minor"/>
      </rPr>
      <t>opción A</t>
    </r>
    <r>
      <rPr>
        <sz val="11"/>
        <color theme="1"/>
        <rFont val="Calibri"/>
        <family val="2"/>
        <scheme val="minor"/>
      </rPr>
      <t xml:space="preserve"> es incorrecta porque el Rey, aunque simboliza la unidad del Estado, no dirige políticamente el país. La </t>
    </r>
    <r>
      <rPr>
        <b/>
        <sz val="11"/>
        <color theme="1"/>
        <rFont val="Calibri"/>
        <family val="2"/>
        <scheme val="minor"/>
      </rPr>
      <t>opción B</t>
    </r>
    <r>
      <rPr>
        <sz val="11"/>
        <color theme="1"/>
        <rFont val="Calibri"/>
        <family val="2"/>
        <scheme val="minor"/>
      </rPr>
      <t xml:space="preserve"> es incorrecta, ya que la administración pública ejecuta las políticas pero no las dirige. La </t>
    </r>
    <r>
      <rPr>
        <b/>
        <sz val="11"/>
        <color theme="1"/>
        <rFont val="Calibri"/>
        <family val="2"/>
        <scheme val="minor"/>
      </rPr>
      <t>opción C</t>
    </r>
    <r>
      <rPr>
        <sz val="11"/>
        <color theme="1"/>
        <rFont val="Calibri"/>
        <family val="2"/>
        <scheme val="minor"/>
      </rPr>
      <t xml:space="preserve"> es incorrecta porque, aunque el Presidente del Gobierno lidera el Gobierno, la dirección política es una función del Gobierno en su conjunto.</t>
    </r>
  </si>
  <si>
    <t>Al gobierno</t>
  </si>
  <si>
    <t>Al presidente del Gobierno</t>
  </si>
  <si>
    <t>A la administración pública</t>
  </si>
  <si>
    <t>Al rey</t>
  </si>
  <si>
    <t>¿A quién corresponde, según la Constitución, ejercer la dirección política del Reino de España?</t>
  </si>
  <si>
    <r>
      <t xml:space="preserve">La opción correcta es la </t>
    </r>
    <r>
      <rPr>
        <b/>
        <sz val="11"/>
        <color theme="1"/>
        <rFont val="Calibri"/>
        <family val="2"/>
        <scheme val="minor"/>
      </rPr>
      <t>A</t>
    </r>
    <r>
      <rPr>
        <sz val="11"/>
        <color theme="1"/>
        <rFont val="Calibri"/>
        <family val="2"/>
        <scheme val="minor"/>
      </rPr>
      <t xml:space="preserve">: "Ejercer el Poder Ejecutivo." El artículo 97 de la Constitución Española establece que el Gobierno ejerce el Poder Ejecutivo y es responsable de la política interior y exterior, la administración civil y militar y la defensa del Estado. La </t>
    </r>
    <r>
      <rPr>
        <b/>
        <sz val="11"/>
        <color theme="1"/>
        <rFont val="Calibri"/>
        <family val="2"/>
        <scheme val="minor"/>
      </rPr>
      <t>opción B</t>
    </r>
    <r>
      <rPr>
        <sz val="11"/>
        <color theme="1"/>
        <rFont val="Calibri"/>
        <family val="2"/>
        <scheme val="minor"/>
      </rPr>
      <t xml:space="preserve"> es incorrecta, ya que el Poder Legislativo no se delega al Gobierno. La </t>
    </r>
    <r>
      <rPr>
        <b/>
        <sz val="11"/>
        <color theme="1"/>
        <rFont val="Calibri"/>
        <family val="2"/>
        <scheme val="minor"/>
      </rPr>
      <t>opción C</t>
    </r>
    <r>
      <rPr>
        <sz val="11"/>
        <color theme="1"/>
        <rFont val="Calibri"/>
        <family val="2"/>
        <scheme val="minor"/>
      </rPr>
      <t xml:space="preserve"> es incorrecta porque el Gobierno no dirige los órganos legislativos ni judiciales; estos son poderes independientes. La </t>
    </r>
    <r>
      <rPr>
        <b/>
        <sz val="11"/>
        <color theme="1"/>
        <rFont val="Calibri"/>
        <family val="2"/>
        <scheme val="minor"/>
      </rPr>
      <t>opción D</t>
    </r>
    <r>
      <rPr>
        <sz val="11"/>
        <color theme="1"/>
        <rFont val="Calibri"/>
        <family val="2"/>
        <scheme val="minor"/>
      </rPr>
      <t xml:space="preserve"> es incorrecta, ya que el Gobierno no solo está sujeto a la administración pública, sino que dirige el conjunto de la política del Estado.</t>
    </r>
  </si>
  <si>
    <r>
      <t xml:space="preserve">La opción correcta es la </t>
    </r>
    <r>
      <rPr>
        <b/>
        <sz val="11"/>
        <color theme="1"/>
        <rFont val="Calibri"/>
        <family val="2"/>
        <scheme val="minor"/>
      </rPr>
      <t>A</t>
    </r>
    <r>
      <rPr>
        <sz val="11"/>
        <color theme="1"/>
        <rFont val="Calibri"/>
        <family val="2"/>
        <scheme val="minor"/>
      </rPr>
      <t xml:space="preserve">: "Al Rey." El artículo 56.1 de la Constitución Española establece que el Rey arbitra y modera el funcionamiento regular de las instituciones, en su papel de símbolo de unidad y estabilidad del Estado. La </t>
    </r>
    <r>
      <rPr>
        <b/>
        <sz val="11"/>
        <color theme="1"/>
        <rFont val="Calibri"/>
        <family val="2"/>
        <scheme val="minor"/>
      </rPr>
      <t>opción B</t>
    </r>
    <r>
      <rPr>
        <sz val="11"/>
        <color theme="1"/>
        <rFont val="Calibri"/>
        <family val="2"/>
        <scheme val="minor"/>
      </rPr>
      <t xml:space="preserve"> es incorrecta, ya que el Tribunal Supremo no tiene esta función. La </t>
    </r>
    <r>
      <rPr>
        <b/>
        <sz val="11"/>
        <color theme="1"/>
        <rFont val="Calibri"/>
        <family val="2"/>
        <scheme val="minor"/>
      </rPr>
      <t>opción C</t>
    </r>
    <r>
      <rPr>
        <sz val="11"/>
        <color theme="1"/>
        <rFont val="Calibri"/>
        <family val="2"/>
        <scheme val="minor"/>
      </rPr>
      <t xml:space="preserve"> es incorrecta porque las Cortes Generales son el poder legislativo y no tienen este papel moderador. La </t>
    </r>
    <r>
      <rPr>
        <b/>
        <sz val="11"/>
        <color theme="1"/>
        <rFont val="Calibri"/>
        <family val="2"/>
        <scheme val="minor"/>
      </rPr>
      <t>opción D</t>
    </r>
    <r>
      <rPr>
        <sz val="11"/>
        <color theme="1"/>
        <rFont val="Calibri"/>
        <family val="2"/>
        <scheme val="minor"/>
      </rPr>
      <t xml:space="preserve"> es incorrecta porque el Tribunal Constitucional tampoco cumple esta función; su rol se centra en la interpretación de la Constitución.</t>
    </r>
  </si>
  <si>
    <r>
      <t xml:space="preserve">La opción correcta es la </t>
    </r>
    <r>
      <rPr>
        <b/>
        <sz val="11"/>
        <color theme="1"/>
        <rFont val="Calibri"/>
        <family val="2"/>
        <scheme val="minor"/>
      </rPr>
      <t>D</t>
    </r>
    <r>
      <rPr>
        <sz val="11"/>
        <color theme="1"/>
        <rFont val="Calibri"/>
        <family val="2"/>
        <scheme val="minor"/>
      </rPr>
      <t xml:space="preserve">: "Al Rey, previa autorización de las Cortes Generales." Según el artículo 63.3 de la Constitución Española, el Rey tiene la prerrogativa de declarar la guerra y hacer la paz, pero requiere la autorización de las Cortes Generales, lo que asegura el control parlamentario sobre decisiones tan trascendentales. La </t>
    </r>
    <r>
      <rPr>
        <b/>
        <sz val="11"/>
        <color theme="1"/>
        <rFont val="Calibri"/>
        <family val="2"/>
        <scheme val="minor"/>
      </rPr>
      <t>opción A</t>
    </r>
    <r>
      <rPr>
        <sz val="11"/>
        <color theme="1"/>
        <rFont val="Calibri"/>
        <family val="2"/>
        <scheme val="minor"/>
      </rPr>
      <t xml:space="preserve"> es incorrecta, ya que el Presidente del Gobierno no tiene esta potestad sin la intervención del Rey y la autorización de las Cortes. La </t>
    </r>
    <r>
      <rPr>
        <b/>
        <sz val="11"/>
        <color theme="1"/>
        <rFont val="Calibri"/>
        <family val="2"/>
        <scheme val="minor"/>
      </rPr>
      <t>opción B</t>
    </r>
    <r>
      <rPr>
        <sz val="11"/>
        <color theme="1"/>
        <rFont val="Calibri"/>
        <family val="2"/>
        <scheme val="minor"/>
      </rPr>
      <t xml:space="preserve"> es incorrecta porque la decisión no recae en "los tres poderes constitucionales." La </t>
    </r>
    <r>
      <rPr>
        <b/>
        <sz val="11"/>
        <color theme="1"/>
        <rFont val="Calibri"/>
        <family val="2"/>
        <scheme val="minor"/>
      </rPr>
      <t>opción C</t>
    </r>
    <r>
      <rPr>
        <sz val="11"/>
        <color theme="1"/>
        <rFont val="Calibri"/>
        <family val="2"/>
        <scheme val="minor"/>
      </rPr>
      <t xml:space="preserve"> es incorrecta porque la declaración de guerra o paz no puede hacerse solo con el refrendo del Presidente del Gobierno; se requiere autorización parlamentaria.</t>
    </r>
  </si>
  <si>
    <r>
      <t xml:space="preserve">La opción correcta es la </t>
    </r>
    <r>
      <rPr>
        <b/>
        <sz val="11"/>
        <color theme="1"/>
        <rFont val="Calibri"/>
        <family val="2"/>
        <scheme val="minor"/>
      </rPr>
      <t>D</t>
    </r>
    <r>
      <rPr>
        <sz val="11"/>
        <color theme="1"/>
        <rFont val="Calibri"/>
        <family val="2"/>
        <scheme val="minor"/>
      </rPr>
      <t xml:space="preserve">: "Tratados o convenios que impliquen obligaciones financieras para la Hacienda Pública." La Constitución Española establece que para que el Estado se obligue mediante tratados internacionales que afecten la Hacienda Pública o los derechos fundamentales, se requiere autorización previa de las Cortes Generales, garantizando así el control parlamentario. La </t>
    </r>
    <r>
      <rPr>
        <b/>
        <sz val="11"/>
        <color theme="1"/>
        <rFont val="Calibri"/>
        <family val="2"/>
        <scheme val="minor"/>
      </rPr>
      <t>opción A</t>
    </r>
    <r>
      <rPr>
        <sz val="11"/>
        <color theme="1"/>
        <rFont val="Calibri"/>
        <family val="2"/>
        <scheme val="minor"/>
      </rPr>
      <t xml:space="preserve"> es incorrecta, pues en algunos casos puede no ser necesaria la autorización, dependiendo del contenido del tratado. Las </t>
    </r>
    <r>
      <rPr>
        <b/>
        <sz val="11"/>
        <color theme="1"/>
        <rFont val="Calibri"/>
        <family val="2"/>
        <scheme val="minor"/>
      </rPr>
      <t>opciones B y C</t>
    </r>
    <r>
      <rPr>
        <sz val="11"/>
        <color theme="1"/>
        <rFont val="Calibri"/>
        <family val="2"/>
        <scheme val="minor"/>
      </rPr>
      <t xml:space="preserve"> son incorrectas porque los títulos mencionados no se refieren específicamente a los derechos y deberes que requieren autorización de las Cortes para tratados.</t>
    </r>
  </si>
  <si>
    <r>
      <t xml:space="preserve">La opción correcta es la </t>
    </r>
    <r>
      <rPr>
        <b/>
        <sz val="11"/>
        <color theme="1"/>
        <rFont val="Calibri"/>
        <family val="2"/>
        <scheme val="minor"/>
      </rPr>
      <t>C</t>
    </r>
    <r>
      <rPr>
        <sz val="11"/>
        <color theme="1"/>
        <rFont val="Calibri"/>
        <family val="2"/>
        <scheme val="minor"/>
      </rPr>
      <t xml:space="preserve">: "Ser informado de los asuntos de Estado y presidir, a estos efectos, las sesiones del Consejo de Ministros, cuando lo estime oportuno, a petición del Presidente del Gobierno." El artículo 62 establece que el Rey debe ser informado de los asuntos de Estado y que puede presidir las sesiones del Consejo de Ministros a solicitud del Presidente del Gobierno, lo cual refuerza su rol representativo en el funcionamiento del Estado. La </t>
    </r>
    <r>
      <rPr>
        <b/>
        <sz val="11"/>
        <color theme="1"/>
        <rFont val="Calibri"/>
        <family val="2"/>
        <scheme val="minor"/>
      </rPr>
      <t>opción A</t>
    </r>
    <r>
      <rPr>
        <sz val="11"/>
        <color theme="1"/>
        <rFont val="Calibri"/>
        <family val="2"/>
        <scheme val="minor"/>
      </rPr>
      <t xml:space="preserve"> es incorrecta, pues la disolución de las Cortes requiere condiciones específicas y no es una simple prerrogativa del Rey. La </t>
    </r>
    <r>
      <rPr>
        <b/>
        <sz val="11"/>
        <color theme="1"/>
        <rFont val="Calibri"/>
        <family val="2"/>
        <scheme val="minor"/>
      </rPr>
      <t>opción B</t>
    </r>
    <r>
      <rPr>
        <sz val="11"/>
        <color theme="1"/>
        <rFont val="Calibri"/>
        <family val="2"/>
        <scheme val="minor"/>
      </rPr>
      <t xml:space="preserve"> es incorrecta, ya que la planificación económica corresponde al Gobierno. La </t>
    </r>
    <r>
      <rPr>
        <b/>
        <sz val="11"/>
        <color theme="1"/>
        <rFont val="Calibri"/>
        <family val="2"/>
        <scheme val="minor"/>
      </rPr>
      <t>opción D</t>
    </r>
    <r>
      <rPr>
        <sz val="11"/>
        <color theme="1"/>
        <rFont val="Calibri"/>
        <family val="2"/>
        <scheme val="minor"/>
      </rPr>
      <t xml:space="preserve"> es incorrecta, pues el control de la legalidad administrativa recae en el Poder Judicial, no en el Rey.</t>
    </r>
  </si>
  <si>
    <r>
      <t xml:space="preserve">La opción correcta es la </t>
    </r>
    <r>
      <rPr>
        <b/>
        <sz val="11"/>
        <color theme="1"/>
        <rFont val="Calibri"/>
        <family val="2"/>
        <scheme val="minor"/>
      </rPr>
      <t>B</t>
    </r>
    <r>
      <rPr>
        <sz val="11"/>
        <color theme="1"/>
        <rFont val="Calibri"/>
        <family val="2"/>
        <scheme val="minor"/>
      </rPr>
      <t xml:space="preserve">: "El Presidente del Gobierno y los ministros." El artículo 64 de la Constitución Española establece que los actos del Rey deben ser refrendados por el Presidente del Gobierno o el ministro competente en razón de la materia, trasladando así la responsabilidad política. La </t>
    </r>
    <r>
      <rPr>
        <b/>
        <sz val="11"/>
        <color theme="1"/>
        <rFont val="Calibri"/>
        <family val="2"/>
        <scheme val="minor"/>
      </rPr>
      <t>opción A</t>
    </r>
    <r>
      <rPr>
        <sz val="11"/>
        <color theme="1"/>
        <rFont val="Calibri"/>
        <family val="2"/>
        <scheme val="minor"/>
      </rPr>
      <t xml:space="preserve"> es incorrecta porque limitar el refrendo solo al Presidente del Gobierno no se ajusta a la Constitución. La </t>
    </r>
    <r>
      <rPr>
        <b/>
        <sz val="11"/>
        <color theme="1"/>
        <rFont val="Calibri"/>
        <family val="2"/>
        <scheme val="minor"/>
      </rPr>
      <t>opción C</t>
    </r>
    <r>
      <rPr>
        <sz val="11"/>
        <color theme="1"/>
        <rFont val="Calibri"/>
        <family val="2"/>
        <scheme val="minor"/>
      </rPr>
      <t xml:space="preserve"> es incorrecta, pues el Presidente del Congreso de los Diputados no tiene funciones de refrendo. La </t>
    </r>
    <r>
      <rPr>
        <b/>
        <sz val="11"/>
        <color theme="1"/>
        <rFont val="Calibri"/>
        <family val="2"/>
        <scheme val="minor"/>
      </rPr>
      <t>opción D</t>
    </r>
    <r>
      <rPr>
        <sz val="11"/>
        <color theme="1"/>
        <rFont val="Calibri"/>
        <family val="2"/>
        <scheme val="minor"/>
      </rPr>
      <t xml:space="preserve"> también es incorrecta, ya que el Tribunal Constitucional no participa en el refrendo de los actos del Rey.</t>
    </r>
  </si>
  <si>
    <r>
      <t xml:space="preserve">La opción correcta es la </t>
    </r>
    <r>
      <rPr>
        <b/>
        <sz val="11"/>
        <color theme="1"/>
        <rFont val="Calibri"/>
        <family val="2"/>
        <scheme val="minor"/>
      </rPr>
      <t>B</t>
    </r>
    <r>
      <rPr>
        <sz val="11"/>
        <color theme="1"/>
        <rFont val="Calibri"/>
        <family val="2"/>
        <scheme val="minor"/>
      </rPr>
      <t xml:space="preserve">: "La persona del Rey es inviolable y no está sujeta a responsabilidad. Sus actos estarán siempre refrendados en la forma establecida en el artículo 64, careciendo de validez sin dicho refrendo, salvo lo dispuesto en el artículo 65.2." Este artículo establece la inviolabilidad del Rey y la necesidad del refrendo en sus actos, excepto en aquellos de carácter personal, como los nombramientos de su Casa. La </t>
    </r>
    <r>
      <rPr>
        <b/>
        <sz val="11"/>
        <color theme="1"/>
        <rFont val="Calibri"/>
        <family val="2"/>
        <scheme val="minor"/>
      </rPr>
      <t>opción A</t>
    </r>
    <r>
      <rPr>
        <sz val="11"/>
        <color theme="1"/>
        <rFont val="Calibri"/>
        <family val="2"/>
        <scheme val="minor"/>
      </rPr>
      <t xml:space="preserve"> es incorrecta, ya que el artículo 56 no menciona específicamente el refrendo por parte del Presidente del Gobierno. La </t>
    </r>
    <r>
      <rPr>
        <b/>
        <sz val="11"/>
        <color theme="1"/>
        <rFont val="Calibri"/>
        <family val="2"/>
        <scheme val="minor"/>
      </rPr>
      <t>opción C</t>
    </r>
    <r>
      <rPr>
        <sz val="11"/>
        <color theme="1"/>
        <rFont val="Calibri"/>
        <family val="2"/>
        <scheme val="minor"/>
      </rPr>
      <t xml:space="preserve"> es incorrecta, porque los actos del Rey no son responsabilidad de quienes los refrenden; estos solo asumen la responsabilidad política. La </t>
    </r>
    <r>
      <rPr>
        <b/>
        <sz val="11"/>
        <color theme="1"/>
        <rFont val="Calibri"/>
        <family val="2"/>
        <scheme val="minor"/>
      </rPr>
      <t>opción D</t>
    </r>
    <r>
      <rPr>
        <sz val="11"/>
        <color theme="1"/>
        <rFont val="Calibri"/>
        <family val="2"/>
        <scheme val="minor"/>
      </rPr>
      <t xml:space="preserve"> es incorrecta porque no se menciona la sucesión de SM D. Felipe VI en este artículo.</t>
    </r>
  </si>
  <si>
    <r>
      <t xml:space="preserve">La opción correcta es la </t>
    </r>
    <r>
      <rPr>
        <b/>
        <sz val="11"/>
        <color theme="1"/>
        <rFont val="Calibri"/>
        <family val="2"/>
        <scheme val="minor"/>
      </rPr>
      <t>C</t>
    </r>
    <r>
      <rPr>
        <sz val="11"/>
        <color theme="1"/>
        <rFont val="Calibri"/>
        <family val="2"/>
        <scheme val="minor"/>
      </rPr>
      <t xml:space="preserve">: "El Rey podrá nombrar y relevar libremente a los miembros civiles y militares de su Casa." El artículo 65 de la Constitución Española establece que el Rey tiene la facultad de nombrar y relevar a los miembros de la Casa Real sin necesidad de refrendo, lo que le permite gestionar sus asuntos internos con autonomía. La </t>
    </r>
    <r>
      <rPr>
        <b/>
        <sz val="11"/>
        <color theme="1"/>
        <rFont val="Calibri"/>
        <family val="2"/>
        <scheme val="minor"/>
      </rPr>
      <t>opción A</t>
    </r>
    <r>
      <rPr>
        <sz val="11"/>
        <color theme="1"/>
        <rFont val="Calibri"/>
        <family val="2"/>
        <scheme val="minor"/>
      </rPr>
      <t xml:space="preserve"> es incorrecta, ya que el refrendo no es necesario en los nombramientos de su Casa Real. La </t>
    </r>
    <r>
      <rPr>
        <b/>
        <sz val="11"/>
        <color theme="1"/>
        <rFont val="Calibri"/>
        <family val="2"/>
        <scheme val="minor"/>
      </rPr>
      <t>opción B</t>
    </r>
    <r>
      <rPr>
        <sz val="11"/>
        <color theme="1"/>
        <rFont val="Calibri"/>
        <family val="2"/>
        <scheme val="minor"/>
      </rPr>
      <t xml:space="preserve"> es incorrecta porque el Rey no está sujeto a directrices presupuestarias para la distribución de los gastos de la Casa Real; solo recibe una asignación global en los Presupuestos Generales del Estado. La </t>
    </r>
    <r>
      <rPr>
        <b/>
        <sz val="11"/>
        <color theme="1"/>
        <rFont val="Calibri"/>
        <family val="2"/>
        <scheme val="minor"/>
      </rPr>
      <t>opción D</t>
    </r>
    <r>
      <rPr>
        <sz val="11"/>
        <color theme="1"/>
        <rFont val="Calibri"/>
        <family val="2"/>
        <scheme val="minor"/>
      </rPr>
      <t xml:space="preserve"> es incorrecta, pues los presupuestos sí contemplan una asignación para la Casa Real.</t>
    </r>
  </si>
  <si>
    <r>
      <t xml:space="preserve">La opción correcta es la </t>
    </r>
    <r>
      <rPr>
        <b/>
        <sz val="11"/>
        <color theme="1"/>
        <rFont val="Calibri"/>
        <family val="2"/>
        <scheme val="minor"/>
      </rPr>
      <t>C</t>
    </r>
    <r>
      <rPr>
        <sz val="11"/>
        <color theme="1"/>
        <rFont val="Calibri"/>
        <family val="2"/>
        <scheme val="minor"/>
      </rPr>
      <t xml:space="preserve">: "El nombramiento de los 20 miembros del Consejo General del Poder Judicial y de los presidentes de los consejos de Gobierno de las comunidades autónomas." La Constitución Española y las leyes correspondientes establecen que el Rey nombra a los miembros del Consejo General del Poder Judicial a propuesta del Congreso y el Senado, así como a los presidentes de los consejos de Gobierno autonómicos cuando corresponde. La </t>
    </r>
    <r>
      <rPr>
        <b/>
        <sz val="11"/>
        <color theme="1"/>
        <rFont val="Calibri"/>
        <family val="2"/>
        <scheme val="minor"/>
      </rPr>
      <t>opción A</t>
    </r>
    <r>
      <rPr>
        <sz val="11"/>
        <color theme="1"/>
        <rFont val="Calibri"/>
        <family val="2"/>
        <scheme val="minor"/>
      </rPr>
      <t xml:space="preserve"> es incorrecta, ya que el Consejo de Estado no tiene un presidente nombrado por el Rey. La </t>
    </r>
    <r>
      <rPr>
        <b/>
        <sz val="11"/>
        <color theme="1"/>
        <rFont val="Calibri"/>
        <family val="2"/>
        <scheme val="minor"/>
      </rPr>
      <t>opción B</t>
    </r>
    <r>
      <rPr>
        <sz val="11"/>
        <color theme="1"/>
        <rFont val="Calibri"/>
        <family val="2"/>
        <scheme val="minor"/>
      </rPr>
      <t xml:space="preserve"> es incorrecta porque el Tribunal de Cuentas y el Defensor del Pueblo no son designados por el Rey. La </t>
    </r>
    <r>
      <rPr>
        <b/>
        <sz val="11"/>
        <color theme="1"/>
        <rFont val="Calibri"/>
        <family val="2"/>
        <scheme val="minor"/>
      </rPr>
      <t>opción D</t>
    </r>
    <r>
      <rPr>
        <sz val="11"/>
        <color theme="1"/>
        <rFont val="Calibri"/>
        <family val="2"/>
        <scheme val="minor"/>
      </rPr>
      <t xml:space="preserve"> es incorrecta porque el Rey no nombra a consejeros de gobiernos autonómicos.</t>
    </r>
  </si>
  <si>
    <r>
      <t xml:space="preserve">La opción correcta es la </t>
    </r>
    <r>
      <rPr>
        <b/>
        <sz val="11"/>
        <color theme="1"/>
        <rFont val="Calibri"/>
        <family val="2"/>
        <scheme val="minor"/>
      </rPr>
      <t>C</t>
    </r>
    <r>
      <rPr>
        <sz val="11"/>
        <color theme="1"/>
        <rFont val="Calibri"/>
        <family val="2"/>
        <scheme val="minor"/>
      </rPr>
      <t xml:space="preserve">: "Convocar y disolver todas las cámaras legislativas del Estado." La Constitución Española no le otorga al Rey la potestad de disolver todas las cámaras legislativas, ya que solo puede disolver las Cortes Generales a nivel nacional y dentro de los límites que establece la Constitución. Las </t>
    </r>
    <r>
      <rPr>
        <b/>
        <sz val="11"/>
        <color theme="1"/>
        <rFont val="Calibri"/>
        <family val="2"/>
        <scheme val="minor"/>
      </rPr>
      <t>opciones A, B y D</t>
    </r>
    <r>
      <rPr>
        <sz val="11"/>
        <color theme="1"/>
        <rFont val="Calibri"/>
        <family val="2"/>
        <scheme val="minor"/>
      </rPr>
      <t xml:space="preserve"> son incorrectas porque todas estas son funciones legítimas del Rey: expedir decretos acordados en el Consejo de Ministros, ser informado de los asuntos de Estado, y conferir empleos civiles y militares.</t>
    </r>
  </si>
  <si>
    <r>
      <t xml:space="preserve">La opción correcta es la </t>
    </r>
    <r>
      <rPr>
        <b/>
        <sz val="11"/>
        <color theme="1"/>
        <rFont val="Calibri"/>
        <family val="2"/>
        <scheme val="minor"/>
      </rPr>
      <t>D</t>
    </r>
    <r>
      <rPr>
        <sz val="11"/>
        <color theme="1"/>
        <rFont val="Calibri"/>
        <family val="2"/>
        <scheme val="minor"/>
      </rPr>
      <t xml:space="preserve">: "Proponer candidato a presidente." La propuesta de un candidato a presidente del Gobierno es en realidad una función consultiva y protocolaria que ejerce el Rey en virtud del artículo 99, pero no es una función concreta que conlleve decisión final. Esta responsabilidad recae en el Congreso, que vota al presidente. La </t>
    </r>
    <r>
      <rPr>
        <b/>
        <sz val="11"/>
        <color theme="1"/>
        <rFont val="Calibri"/>
        <family val="2"/>
        <scheme val="minor"/>
      </rPr>
      <t>opción A</t>
    </r>
    <r>
      <rPr>
        <sz val="11"/>
        <color theme="1"/>
        <rFont val="Calibri"/>
        <family val="2"/>
        <scheme val="minor"/>
      </rPr>
      <t xml:space="preserve"> es incorrecta, pues el Rey sí es el máximo representante en relaciones internacionales. La </t>
    </r>
    <r>
      <rPr>
        <b/>
        <sz val="11"/>
        <color theme="1"/>
        <rFont val="Calibri"/>
        <family val="2"/>
        <scheme val="minor"/>
      </rPr>
      <t>opción B</t>
    </r>
    <r>
      <rPr>
        <sz val="11"/>
        <color theme="1"/>
        <rFont val="Calibri"/>
        <family val="2"/>
        <scheme val="minor"/>
      </rPr>
      <t xml:space="preserve"> es incorrecta porque el Rey ostenta el mando supremo de las Fuerzas Armadas. La </t>
    </r>
    <r>
      <rPr>
        <b/>
        <sz val="11"/>
        <color theme="1"/>
        <rFont val="Calibri"/>
        <family val="2"/>
        <scheme val="minor"/>
      </rPr>
      <t>opción C</t>
    </r>
    <r>
      <rPr>
        <sz val="11"/>
        <color theme="1"/>
        <rFont val="Calibri"/>
        <family val="2"/>
        <scheme val="minor"/>
      </rPr>
      <t xml:space="preserve"> también es incorrecta, ya que el Rey tiene la facultad de conceder el derecho de gracia.</t>
    </r>
  </si>
  <si>
    <r>
      <t xml:space="preserve">La opción correcta es la </t>
    </r>
    <r>
      <rPr>
        <b/>
        <sz val="11"/>
        <color theme="1"/>
        <rFont val="Calibri"/>
        <family val="2"/>
        <scheme val="minor"/>
      </rPr>
      <t>D</t>
    </r>
    <r>
      <rPr>
        <sz val="11"/>
        <color theme="1"/>
        <rFont val="Calibri"/>
        <family val="2"/>
        <scheme val="minor"/>
      </rPr>
      <t xml:space="preserve">: "Ejercer el alto patronazgo de las reales academias." Aunque el Rey ejerce el alto patronazgo de las reales academias, esta no se considera una función simbólica o representativa de Estado en el mismo sentido que sus otras funciones, como ser jefe de Estado, símbolo de unidad, y moderador del funcionamiento institucional. Las </t>
    </r>
    <r>
      <rPr>
        <b/>
        <sz val="11"/>
        <color theme="1"/>
        <rFont val="Calibri"/>
        <family val="2"/>
        <scheme val="minor"/>
      </rPr>
      <t>opciones A, B y C</t>
    </r>
    <r>
      <rPr>
        <sz val="11"/>
        <color theme="1"/>
        <rFont val="Calibri"/>
        <family val="2"/>
        <scheme val="minor"/>
      </rPr>
      <t xml:space="preserve"> son incorrectas porque estas sí son funciones simbólicas o representativas: el Rey es jefe del Estado, símbolo de unidad y permanencia, y moderador de las instituciones.</t>
    </r>
  </si>
  <si>
    <r>
      <t xml:space="preserve">La opción correcta es la </t>
    </r>
    <r>
      <rPr>
        <b/>
        <sz val="11"/>
        <color theme="1"/>
        <rFont val="Calibri"/>
        <family val="2"/>
        <scheme val="minor"/>
      </rPr>
      <t>C</t>
    </r>
    <r>
      <rPr>
        <sz val="11"/>
        <color theme="1"/>
        <rFont val="Calibri"/>
        <family val="2"/>
        <scheme val="minor"/>
      </rPr>
      <t xml:space="preserve">: "Las funciones simbólicas o representativas y sus atribuciones que figuran principalmente en los arts. 62 y 63 CE." La doctrina constitucional distingue las funciones del Rey en funciones simbólicas o representativas, ya que el monarca no ejerce funciones ejecutivas o legislativas en sentido estricto. Estas funciones están detalladas en los artículos 62 y 63 de la Constitución, que incluyen actos como sancionar y promulgar leyes, representar al Estado y conceder indultos. La </t>
    </r>
    <r>
      <rPr>
        <b/>
        <sz val="11"/>
        <color theme="1"/>
        <rFont val="Calibri"/>
        <family val="2"/>
        <scheme val="minor"/>
      </rPr>
      <t>opción A</t>
    </r>
    <r>
      <rPr>
        <sz val="11"/>
        <color theme="1"/>
        <rFont val="Calibri"/>
        <family val="2"/>
        <scheme val="minor"/>
      </rPr>
      <t xml:space="preserve"> es incorrecta porque los artículos 68 y 69 se refieren a temas de composición y elección de las Cortes Generales. La </t>
    </r>
    <r>
      <rPr>
        <b/>
        <sz val="11"/>
        <color theme="1"/>
        <rFont val="Calibri"/>
        <family val="2"/>
        <scheme val="minor"/>
      </rPr>
      <t>opción B</t>
    </r>
    <r>
      <rPr>
        <sz val="11"/>
        <color theme="1"/>
        <rFont val="Calibri"/>
        <family val="2"/>
        <scheme val="minor"/>
      </rPr>
      <t xml:space="preserve"> es incorrecta, ya que los artículos 60 y 61 no describen las funciones representativas del Rey. La </t>
    </r>
    <r>
      <rPr>
        <b/>
        <sz val="11"/>
        <color theme="1"/>
        <rFont val="Calibri"/>
        <family val="2"/>
        <scheme val="minor"/>
      </rPr>
      <t>opción D</t>
    </r>
    <r>
      <rPr>
        <sz val="11"/>
        <color theme="1"/>
        <rFont val="Calibri"/>
        <family val="2"/>
        <scheme val="minor"/>
      </rPr>
      <t xml:space="preserve"> es incorrecta, ya que los artículos 59 y 60 no se centran en las atribuciones del Rey en su función simbólica.</t>
    </r>
  </si>
  <si>
    <r>
      <t xml:space="preserve">La opción correcta es la </t>
    </r>
    <r>
      <rPr>
        <b/>
        <sz val="11"/>
        <color theme="1"/>
        <rFont val="Calibri"/>
        <family val="2"/>
        <scheme val="minor"/>
      </rPr>
      <t>D</t>
    </r>
    <r>
      <rPr>
        <sz val="11"/>
        <color theme="1"/>
        <rFont val="Calibri"/>
        <family val="2"/>
        <scheme val="minor"/>
      </rPr>
      <t xml:space="preserve">: "El ejercicio de la tutela es incompatible con todo cargo de representación política." Esto significa que quien asuma la tutela del Rey menor de edad no puede desempeñar funciones políticas para evitar conflictos de interés y asegurar la neutralidad. La </t>
    </r>
    <r>
      <rPr>
        <b/>
        <sz val="11"/>
        <color theme="1"/>
        <rFont val="Calibri"/>
        <family val="2"/>
        <scheme val="minor"/>
      </rPr>
      <t>opción A</t>
    </r>
    <r>
      <rPr>
        <sz val="11"/>
        <color theme="1"/>
        <rFont val="Calibri"/>
        <family val="2"/>
        <scheme val="minor"/>
      </rPr>
      <t xml:space="preserve"> es incorrecta, ya que la designación de tutor no se basa en criterios ajenos a la Constitución. La </t>
    </r>
    <r>
      <rPr>
        <b/>
        <sz val="11"/>
        <color theme="1"/>
        <rFont val="Calibri"/>
        <family val="2"/>
        <scheme val="minor"/>
      </rPr>
      <t>opción B</t>
    </r>
    <r>
      <rPr>
        <sz val="11"/>
        <color theme="1"/>
        <rFont val="Calibri"/>
        <family val="2"/>
        <scheme val="minor"/>
      </rPr>
      <t xml:space="preserve"> es incorrecta porque la acumulación de los cargos de Regente y tutor está prohibida solo en el caso de ciertos familiares, no de manera general. La </t>
    </r>
    <r>
      <rPr>
        <b/>
        <sz val="11"/>
        <color theme="1"/>
        <rFont val="Calibri"/>
        <family val="2"/>
        <scheme val="minor"/>
      </rPr>
      <t>opción C</t>
    </r>
    <r>
      <rPr>
        <sz val="11"/>
        <color theme="1"/>
        <rFont val="Calibri"/>
        <family val="2"/>
        <scheme val="minor"/>
      </rPr>
      <t xml:space="preserve"> es incorrecta porque las Cortes no solo "aceptan" la inhabilitación del Rey, sino que tienen un rol activo en la designación de la regencia y la tutoría.</t>
    </r>
  </si>
  <si>
    <t>el ejercicio de la tutela es incompatible con todo cargo de representación política</t>
  </si>
  <si>
    <t xml:space="preserve">las Cortes se limita a aceptar la inhabilitación del Rey, pero no para determinar la figura del regente. </t>
  </si>
  <si>
    <t>en el caso de que las Cortes Generales designaren  al tutor del Rey, no podrán acumularse los cargos de Regente y de tutor en el padre, madre o ascendientes  directos del Rey</t>
  </si>
  <si>
    <t>El tutor del Rey menor de edad será, como regla general, la persona que hubiese  nombrado en su testamento cualquiera que fuere su edad , sexo, origen , opinión o cualquier otra  circunstancia personal o social</t>
  </si>
  <si>
    <t>según el artículo 60 de la Constitución española</t>
  </si>
  <si>
    <r>
      <t xml:space="preserve">La opción correcta es la </t>
    </r>
    <r>
      <rPr>
        <b/>
        <sz val="11"/>
        <color theme="1"/>
        <rFont val="Calibri"/>
        <family val="2"/>
        <scheme val="minor"/>
      </rPr>
      <t>A</t>
    </r>
    <r>
      <rPr>
        <sz val="11"/>
        <color theme="1"/>
        <rFont val="Calibri"/>
        <family val="2"/>
        <scheme val="minor"/>
      </rPr>
      <t xml:space="preserve">: "El padre o la madre del Rey menor mientras permanezcan viudos." En caso de que el Rey difunto no haya designado un tutor, la Constitución establece que el tutor del Rey menor de edad será el padre o la madre, siempre que sean viudos. Esto garantiza que la tutoría quede en manos de los familiares más cercanos y sin conflicto de intereses. La </t>
    </r>
    <r>
      <rPr>
        <b/>
        <sz val="11"/>
        <color theme="1"/>
        <rFont val="Calibri"/>
        <family val="2"/>
        <scheme val="minor"/>
      </rPr>
      <t>opción B</t>
    </r>
    <r>
      <rPr>
        <sz val="11"/>
        <color theme="1"/>
        <rFont val="Calibri"/>
        <family val="2"/>
        <scheme val="minor"/>
      </rPr>
      <t xml:space="preserve"> es incorrecta, ya que el pariente más próximo no tiene prioridad sobre el padre o la madre. La </t>
    </r>
    <r>
      <rPr>
        <b/>
        <sz val="11"/>
        <color theme="1"/>
        <rFont val="Calibri"/>
        <family val="2"/>
        <scheme val="minor"/>
      </rPr>
      <t>opción C</t>
    </r>
    <r>
      <rPr>
        <sz val="11"/>
        <color theme="1"/>
        <rFont val="Calibri"/>
        <family val="2"/>
        <scheme val="minor"/>
      </rPr>
      <t xml:space="preserve"> es incorrecta porque las Cortes Generales solo intervendrían en ausencia de familiares directos. La </t>
    </r>
    <r>
      <rPr>
        <b/>
        <sz val="11"/>
        <color theme="1"/>
        <rFont val="Calibri"/>
        <family val="2"/>
        <scheme val="minor"/>
      </rPr>
      <t>opción D</t>
    </r>
    <r>
      <rPr>
        <sz val="11"/>
        <color theme="1"/>
        <rFont val="Calibri"/>
        <family val="2"/>
        <scheme val="minor"/>
      </rPr>
      <t xml:space="preserve"> es incorrecta, ya que el Gobierno no designa al tutor.</t>
    </r>
  </si>
  <si>
    <t>el padre o la madre el rey menor mientras permanezcan viudos</t>
  </si>
  <si>
    <t>3 o 5 personas designadas por el gobierno</t>
  </si>
  <si>
    <t>el pariente más próximo del Rey menor</t>
  </si>
  <si>
    <t>según la Constitución española si el rey difunto no hubiese nombrado a nadie el tutor lo será</t>
  </si>
  <si>
    <r>
      <t xml:space="preserve">La opción correcta es la </t>
    </r>
    <r>
      <rPr>
        <b/>
        <sz val="11"/>
        <color theme="1"/>
        <rFont val="Calibri"/>
        <family val="2"/>
        <scheme val="minor"/>
      </rPr>
      <t>B</t>
    </r>
    <r>
      <rPr>
        <sz val="11"/>
        <color theme="1"/>
        <rFont val="Calibri"/>
        <family val="2"/>
        <scheme val="minor"/>
      </rPr>
      <t xml:space="preserve">: "La falta de refrendo de un acto que precise del mismo determina que aquél carezca de validez." El artículo 60.1 establece que los actos del Rey carecen de validez sin el refrendo del Presidente del Gobierno o del ministro competente, lo que garantiza la responsabilidad política de los actos del monarca. La </t>
    </r>
    <r>
      <rPr>
        <b/>
        <sz val="11"/>
        <color theme="1"/>
        <rFont val="Calibri"/>
        <family val="2"/>
        <scheme val="minor"/>
      </rPr>
      <t>opción A</t>
    </r>
    <r>
      <rPr>
        <sz val="11"/>
        <color theme="1"/>
        <rFont val="Calibri"/>
        <family val="2"/>
        <scheme val="minor"/>
      </rPr>
      <t xml:space="preserve"> es incorrecta porque no es el contenido del artículo 60. La </t>
    </r>
    <r>
      <rPr>
        <b/>
        <sz val="11"/>
        <color theme="1"/>
        <rFont val="Calibri"/>
        <family val="2"/>
        <scheme val="minor"/>
      </rPr>
      <t>opción C</t>
    </r>
    <r>
      <rPr>
        <sz val="11"/>
        <color theme="1"/>
        <rFont val="Calibri"/>
        <family val="2"/>
        <scheme val="minor"/>
      </rPr>
      <t xml:space="preserve"> es incorrecta, ya que se refiere a la exclusión de la sucesión, que no es el tema del artículo 60. La </t>
    </r>
    <r>
      <rPr>
        <b/>
        <sz val="11"/>
        <color theme="1"/>
        <rFont val="Calibri"/>
        <family val="2"/>
        <scheme val="minor"/>
      </rPr>
      <t>opción D</t>
    </r>
    <r>
      <rPr>
        <sz val="11"/>
        <color theme="1"/>
        <rFont val="Calibri"/>
        <family val="2"/>
        <scheme val="minor"/>
      </rPr>
      <t xml:space="preserve"> es incorrecta, ya que el tutor del Rey menor de edad se menciona en el artículo 59.</t>
    </r>
  </si>
  <si>
    <t>según el artículo 60. 1 de la constitución española</t>
  </si>
  <si>
    <r>
      <t xml:space="preserve">La opción correcta es la </t>
    </r>
    <r>
      <rPr>
        <b/>
        <sz val="11"/>
        <color theme="1"/>
        <rFont val="Calibri"/>
        <family val="2"/>
        <scheme val="minor"/>
      </rPr>
      <t>C</t>
    </r>
    <r>
      <rPr>
        <sz val="11"/>
        <color theme="1"/>
        <rFont val="Calibri"/>
        <family val="2"/>
        <scheme val="minor"/>
      </rPr>
      <t xml:space="preserve">: "Que el padre o la madre del Rey y, en su defecto, el pariente mayor de edad más próximo a suceder en la Corona, según el orden establecido en la Constitución, entrará a ejercer inmediatamente la Regencia y la ejercerá durante el tiempo de la minoría de edad del Rey." Este artículo establece el mecanismo de regencia en caso de minoría de edad del Rey, asignando la regencia a los familiares más cercanos en la línea de sucesión, en particular al padre, madre o al pariente más próximo. La </t>
    </r>
    <r>
      <rPr>
        <b/>
        <sz val="11"/>
        <color theme="1"/>
        <rFont val="Calibri"/>
        <family val="2"/>
        <scheme val="minor"/>
      </rPr>
      <t>opción A</t>
    </r>
    <r>
      <rPr>
        <sz val="11"/>
        <color theme="1"/>
        <rFont val="Calibri"/>
        <family val="2"/>
        <scheme val="minor"/>
      </rPr>
      <t xml:space="preserve"> es incorrecta porque esta descripción corresponde al papel general del Rey y no al contenido específico del artículo 59. La </t>
    </r>
    <r>
      <rPr>
        <b/>
        <sz val="11"/>
        <color theme="1"/>
        <rFont val="Calibri"/>
        <family val="2"/>
        <scheme val="minor"/>
      </rPr>
      <t>opción B</t>
    </r>
    <r>
      <rPr>
        <sz val="11"/>
        <color theme="1"/>
        <rFont val="Calibri"/>
        <family val="2"/>
        <scheme val="minor"/>
      </rPr>
      <t xml:space="preserve"> es incorrecta, ya que corresponde al artículo 56 sobre la inviolabilidad del Rey. La </t>
    </r>
    <r>
      <rPr>
        <b/>
        <sz val="11"/>
        <color theme="1"/>
        <rFont val="Calibri"/>
        <family val="2"/>
        <scheme val="minor"/>
      </rPr>
      <t>opción D</t>
    </r>
    <r>
      <rPr>
        <sz val="11"/>
        <color theme="1"/>
        <rFont val="Calibri"/>
        <family val="2"/>
        <scheme val="minor"/>
      </rPr>
      <t xml:space="preserve"> es incorrecta, ya que se refiere a la sucesión y abdicación, reguladas en el artículo 57.</t>
    </r>
  </si>
  <si>
    <r>
      <t xml:space="preserve">La opción correcta es la </t>
    </r>
    <r>
      <rPr>
        <b/>
        <sz val="11"/>
        <color theme="1"/>
        <rFont val="Calibri"/>
        <family val="2"/>
        <scheme val="minor"/>
      </rPr>
      <t>D</t>
    </r>
    <r>
      <rPr>
        <sz val="11"/>
        <color theme="1"/>
        <rFont val="Calibri"/>
        <family val="2"/>
        <scheme val="minor"/>
      </rPr>
      <t xml:space="preserve">: "Una persona designada por las Cortes Generales, que debe ser española y mayor de edad." Según el artículo 59 de la Constitución, la regencia corresponde al padre o la madre del Rey, o al pariente mayor de edad más próximo en la línea de sucesión. Las Cortes Generales no pueden designar a una persona como regente si no cumple con los requisitos establecidos en la Constitución, ya que la regencia debe seguir el orden sucesorio directo. Las </t>
    </r>
    <r>
      <rPr>
        <b/>
        <sz val="11"/>
        <color theme="1"/>
        <rFont val="Calibri"/>
        <family val="2"/>
        <scheme val="minor"/>
      </rPr>
      <t>opciones A, B y C</t>
    </r>
    <r>
      <rPr>
        <sz val="11"/>
        <color theme="1"/>
        <rFont val="Calibri"/>
        <family val="2"/>
        <scheme val="minor"/>
      </rPr>
      <t xml:space="preserve"> son incorrectas porque el padre, la madre y el pariente próximo en la línea de sucesión sí pueden ejercer la regencia si cumplen con los requisitos de la Constitución.</t>
    </r>
  </si>
  <si>
    <t>una persona designada por las Cortes generales, que debe ser española y mayor de edad</t>
  </si>
  <si>
    <t>el pariente próximo a suceder en la corona</t>
  </si>
  <si>
    <t>la madre</t>
  </si>
  <si>
    <t>el padre</t>
  </si>
  <si>
    <t>según el artículo 59 de la Constitución española ¿quién no puede ejercer la regencia durante el tiempo de su minoría de edad?</t>
  </si>
  <si>
    <r>
      <t xml:space="preserve">La opción correcta es la </t>
    </r>
    <r>
      <rPr>
        <b/>
        <sz val="11"/>
        <color theme="1"/>
        <rFont val="Calibri"/>
        <family val="2"/>
        <scheme val="minor"/>
      </rPr>
      <t>A</t>
    </r>
    <r>
      <rPr>
        <sz val="11"/>
        <color theme="1"/>
        <rFont val="Calibri"/>
        <family val="2"/>
        <scheme val="minor"/>
      </rPr>
      <t xml:space="preserve">: "La minoría de edad del Rey." La regencia legítima se aplica en el caso de que el Rey sea menor de edad o esté incapacitado para el ejercicio de sus funciones. Estos casos se establecen en el artículo 59 de la Constitución Española. La </t>
    </r>
    <r>
      <rPr>
        <b/>
        <sz val="11"/>
        <color theme="1"/>
        <rFont val="Calibri"/>
        <family val="2"/>
        <scheme val="minor"/>
      </rPr>
      <t>opción B</t>
    </r>
    <r>
      <rPr>
        <sz val="11"/>
        <color theme="1"/>
        <rFont val="Calibri"/>
        <family val="2"/>
        <scheme val="minor"/>
      </rPr>
      <t xml:space="preserve"> es incorrecta porque la exclusión de la línea sucesoria por causa de matrimonio no da lugar a una regencia. La </t>
    </r>
    <r>
      <rPr>
        <b/>
        <sz val="11"/>
        <color theme="1"/>
        <rFont val="Calibri"/>
        <family val="2"/>
        <scheme val="minor"/>
      </rPr>
      <t>opción C</t>
    </r>
    <r>
      <rPr>
        <sz val="11"/>
        <color theme="1"/>
        <rFont val="Calibri"/>
        <family val="2"/>
        <scheme val="minor"/>
      </rPr>
      <t xml:space="preserve"> es incorrecta, ya que la incapacidad temporal del Rey no se menciona específicamente como un supuesto de regencia legítima; solo la inhabilitación permanente lleva a la regencia. La </t>
    </r>
    <r>
      <rPr>
        <b/>
        <sz val="11"/>
        <color theme="1"/>
        <rFont val="Calibri"/>
        <family val="2"/>
        <scheme val="minor"/>
      </rPr>
      <t>opción D</t>
    </r>
    <r>
      <rPr>
        <sz val="11"/>
        <color theme="1"/>
        <rFont val="Calibri"/>
        <family val="2"/>
        <scheme val="minor"/>
      </rPr>
      <t xml:space="preserve"> es incorrecta porque la abdicación del Rey tampoco activa automáticamente la regencia.</t>
    </r>
  </si>
  <si>
    <t>la minoría de edad del Rey</t>
  </si>
  <si>
    <t>la abdicación del Rey por motivos de salud</t>
  </si>
  <si>
    <t>la incapacidad temporal del Rey</t>
  </si>
  <si>
    <t>la exclusión de la línea sucesoria por causa de matrimonio</t>
  </si>
  <si>
    <t>se produce el caso de regencia legítima cuando se da</t>
  </si>
  <si>
    <r>
      <t xml:space="preserve">La opción correcta es la </t>
    </r>
    <r>
      <rPr>
        <b/>
        <sz val="11"/>
        <color theme="1"/>
        <rFont val="Calibri"/>
        <family val="2"/>
        <scheme val="minor"/>
      </rPr>
      <t>C</t>
    </r>
    <r>
      <rPr>
        <sz val="11"/>
        <color theme="1"/>
        <rFont val="Calibri"/>
        <family val="2"/>
        <scheme val="minor"/>
      </rPr>
      <t xml:space="preserve">: "Regencia legítima." El artículo 59 de la Constitución Española menciona dos situaciones en las que se establece una regencia: la minoría de edad del Rey y la inhabilitación para ejercer su autoridad. Estos supuestos configuran lo que se denomina "regencia legítima." La </t>
    </r>
    <r>
      <rPr>
        <b/>
        <sz val="11"/>
        <color theme="1"/>
        <rFont val="Calibri"/>
        <family val="2"/>
        <scheme val="minor"/>
      </rPr>
      <t>opción A</t>
    </r>
    <r>
      <rPr>
        <sz val="11"/>
        <color theme="1"/>
        <rFont val="Calibri"/>
        <family val="2"/>
        <scheme val="minor"/>
      </rPr>
      <t xml:space="preserve"> es incorrecta, ya que “regencia parlamentaria” no es un término utilizado en la Constitución. La </t>
    </r>
    <r>
      <rPr>
        <b/>
        <sz val="11"/>
        <color theme="1"/>
        <rFont val="Calibri"/>
        <family val="2"/>
        <scheme val="minor"/>
      </rPr>
      <t>opción B</t>
    </r>
    <r>
      <rPr>
        <sz val="11"/>
        <color theme="1"/>
        <rFont val="Calibri"/>
        <family val="2"/>
        <scheme val="minor"/>
      </rPr>
      <t xml:space="preserve"> es incorrecta, porque "regencia en funciones" no es un término constitucional. La </t>
    </r>
    <r>
      <rPr>
        <b/>
        <sz val="11"/>
        <color theme="1"/>
        <rFont val="Calibri"/>
        <family val="2"/>
        <scheme val="minor"/>
      </rPr>
      <t>opción D</t>
    </r>
    <r>
      <rPr>
        <sz val="11"/>
        <color theme="1"/>
        <rFont val="Calibri"/>
        <family val="2"/>
        <scheme val="minor"/>
      </rPr>
      <t xml:space="preserve"> también es incorrecta, ya que "regencia reglamentaria" no es una denominación aplicable.</t>
    </r>
  </si>
  <si>
    <t>regencia reglamentaria</t>
  </si>
  <si>
    <r>
      <t xml:space="preserve">La opción correcta es la </t>
    </r>
    <r>
      <rPr>
        <b/>
        <sz val="11"/>
        <color theme="1"/>
        <rFont val="Calibri"/>
        <family val="2"/>
        <scheme val="minor"/>
      </rPr>
      <t>A</t>
    </r>
    <r>
      <rPr>
        <sz val="11"/>
        <color theme="1"/>
        <rFont val="Calibri"/>
        <family val="2"/>
        <scheme val="minor"/>
      </rPr>
      <t xml:space="preserve">: "Extinguidas todas las líneas sucesorias llamadas en Derecho, las Cortes Generales proveerán a la sucesión a la Corona en la forma que más convenga a los intereses de España." El artículo 57 de la Constitución Española establece que, en caso de extinción de todas las líneas sucesorias, corresponderá a las Cortes Generales decidir sobre la sucesión a la Corona de la manera que mejor convenga a los intereses nacionales. La </t>
    </r>
    <r>
      <rPr>
        <b/>
        <sz val="11"/>
        <color theme="1"/>
        <rFont val="Calibri"/>
        <family val="2"/>
        <scheme val="minor"/>
      </rPr>
      <t>opción B</t>
    </r>
    <r>
      <rPr>
        <sz val="11"/>
        <color theme="1"/>
        <rFont val="Calibri"/>
        <family val="2"/>
        <scheme val="minor"/>
      </rPr>
      <t xml:space="preserve"> es incorrecta porque esta afirmación pertenece al artículo 56. La </t>
    </r>
    <r>
      <rPr>
        <b/>
        <sz val="11"/>
        <color theme="1"/>
        <rFont val="Calibri"/>
        <family val="2"/>
        <scheme val="minor"/>
      </rPr>
      <t>opción C</t>
    </r>
    <r>
      <rPr>
        <sz val="11"/>
        <color theme="1"/>
        <rFont val="Calibri"/>
        <family val="2"/>
        <scheme val="minor"/>
      </rPr>
      <t xml:space="preserve"> es incorrecta, ya que se refiere a la regencia en caso de inhabilitación del Rey, lo cual se regula en el artículo 59. La </t>
    </r>
    <r>
      <rPr>
        <b/>
        <sz val="11"/>
        <color theme="1"/>
        <rFont val="Calibri"/>
        <family val="2"/>
        <scheme val="minor"/>
      </rPr>
      <t>opción D</t>
    </r>
    <r>
      <rPr>
        <sz val="11"/>
        <color theme="1"/>
        <rFont val="Calibri"/>
        <family val="2"/>
        <scheme val="minor"/>
      </rPr>
      <t xml:space="preserve"> es incorrecta, pues la designación de un tutor para el Rey menor también se menciona en el artículo 59, no en el artículo 57.</t>
    </r>
  </si>
  <si>
    <t>Extinguidas todas las líneas sucesorias llamadas en Derecho, las Cortes Generales proveerán a  la sucesión a la Corona en la forma que más convenga a los intereses de España</t>
  </si>
  <si>
    <t>si el Rey se inhabilitare para el ejercicio de su autoridad y la  imposibilidad fuere reconocida por las Cortes Generales, entrará a ejercer la Regencia el  heredero/a de la Corona, si fuere mayor de edad y si no, se estará a lo dispuesto en el art. 59.1 hasta que lo sea</t>
  </si>
  <si>
    <t>La persona del Rey es inviolable y no está sujeta a responsabilidad. Sus actos estarán siempre  refrendados en la forma establecida en el artículo 64, careciendo de validez sin dicho refrendo,  salvo lo dispuesto en el artículo 65.2”.</t>
  </si>
  <si>
    <t xml:space="preserve"> el artículo 57 de la constitución establece que</t>
  </si>
  <si>
    <r>
      <t xml:space="preserve">La opción correcta es la </t>
    </r>
    <r>
      <rPr>
        <b/>
        <sz val="11"/>
        <color theme="1"/>
        <rFont val="Calibri"/>
        <family val="2"/>
        <scheme val="minor"/>
      </rPr>
      <t>B</t>
    </r>
    <r>
      <rPr>
        <sz val="11"/>
        <color theme="1"/>
        <rFont val="Calibri"/>
        <family val="2"/>
        <scheme val="minor"/>
      </rPr>
      <t xml:space="preserve">: "Aquellas personas y sus descendientes que contrajeran matrimonio contra la expresa prohibición del Rey." Según el artículo 57.4 de la Constitución Española, cualquier persona que contraiga matrimonio en contra de la expresa prohibición del Rey quedará excluida de la sucesión en la Corona, y esta exclusión se extiende también a sus descendientes. La </t>
    </r>
    <r>
      <rPr>
        <b/>
        <sz val="11"/>
        <color theme="1"/>
        <rFont val="Calibri"/>
        <family val="2"/>
        <scheme val="minor"/>
      </rPr>
      <t>opción A</t>
    </r>
    <r>
      <rPr>
        <sz val="11"/>
        <color theme="1"/>
        <rFont val="Calibri"/>
        <family val="2"/>
        <scheme val="minor"/>
      </rPr>
      <t xml:space="preserve"> es incorrecta porque incluye a las personas, pero no considera la exclusión de sus descendientes. La </t>
    </r>
    <r>
      <rPr>
        <b/>
        <sz val="11"/>
        <color theme="1"/>
        <rFont val="Calibri"/>
        <family val="2"/>
        <scheme val="minor"/>
      </rPr>
      <t>opción C</t>
    </r>
    <r>
      <rPr>
        <sz val="11"/>
        <color theme="1"/>
        <rFont val="Calibri"/>
        <family val="2"/>
        <scheme val="minor"/>
      </rPr>
      <t xml:space="preserve"> es incorrecta porque solo se menciona la exclusión de los descendientes, omitiendo a la persona que contrajo el matrimonio. La </t>
    </r>
    <r>
      <rPr>
        <b/>
        <sz val="11"/>
        <color theme="1"/>
        <rFont val="Calibri"/>
        <family val="2"/>
        <scheme val="minor"/>
      </rPr>
      <t>opción D</t>
    </r>
    <r>
      <rPr>
        <sz val="11"/>
        <color theme="1"/>
        <rFont val="Calibri"/>
        <family val="2"/>
        <scheme val="minor"/>
      </rPr>
      <t xml:space="preserve"> es incorrecta, ya que la mayoría de edad no es un factor relevante en esta exclusión.</t>
    </r>
  </si>
  <si>
    <r>
      <t xml:space="preserve">La opción correcta es la </t>
    </r>
    <r>
      <rPr>
        <b/>
        <sz val="11"/>
        <color theme="1"/>
        <rFont val="Calibri"/>
        <family val="2"/>
        <scheme val="minor"/>
      </rPr>
      <t>B</t>
    </r>
    <r>
      <rPr>
        <sz val="11"/>
        <color theme="1"/>
        <rFont val="Calibri"/>
        <family val="2"/>
        <scheme val="minor"/>
      </rPr>
      <t xml:space="preserve">: "En el título II." La Constitución Española dedica el título II a la institución de la Corona, donde se establecen las funciones del Rey, su inviolabilidad, la sucesión y el papel de la Corona en el sistema político. La </t>
    </r>
    <r>
      <rPr>
        <b/>
        <sz val="11"/>
        <color theme="1"/>
        <rFont val="Calibri"/>
        <family val="2"/>
        <scheme val="minor"/>
      </rPr>
      <t>opción A</t>
    </r>
    <r>
      <rPr>
        <sz val="11"/>
        <color theme="1"/>
        <rFont val="Calibri"/>
        <family val="2"/>
        <scheme val="minor"/>
      </rPr>
      <t xml:space="preserve"> es incorrecta, ya que el título I trata sobre los derechos y deberes fundamentales. La </t>
    </r>
    <r>
      <rPr>
        <b/>
        <sz val="11"/>
        <color theme="1"/>
        <rFont val="Calibri"/>
        <family val="2"/>
        <scheme val="minor"/>
      </rPr>
      <t>opción C</t>
    </r>
    <r>
      <rPr>
        <sz val="11"/>
        <color theme="1"/>
        <rFont val="Calibri"/>
        <family val="2"/>
        <scheme val="minor"/>
      </rPr>
      <t xml:space="preserve"> es incorrecta porque el título III se refiere a las Cortes Generales. La </t>
    </r>
    <r>
      <rPr>
        <b/>
        <sz val="11"/>
        <color theme="1"/>
        <rFont val="Calibri"/>
        <family val="2"/>
        <scheme val="minor"/>
      </rPr>
      <t>opción D</t>
    </r>
    <r>
      <rPr>
        <sz val="11"/>
        <color theme="1"/>
        <rFont val="Calibri"/>
        <family val="2"/>
        <scheme val="minor"/>
      </rPr>
      <t xml:space="preserve"> es incorrecta, pues el título IV abarca al Gobierno y la Administración.</t>
    </r>
  </si>
  <si>
    <r>
      <t xml:space="preserve">La opción correcta es la </t>
    </r>
    <r>
      <rPr>
        <b/>
        <sz val="11"/>
        <color theme="1"/>
        <rFont val="Calibri"/>
        <family val="2"/>
        <scheme val="minor"/>
      </rPr>
      <t>A</t>
    </r>
    <r>
      <rPr>
        <sz val="11"/>
        <color theme="1"/>
        <rFont val="Calibri"/>
        <family val="2"/>
        <scheme val="minor"/>
      </rPr>
      <t xml:space="preserve">: "56 a 65." La Constitución Española dedica los artículos 56 a 65 al título de la Corona, donde se definen las funciones, responsabilidades y protocolo de sucesión del Rey. La </t>
    </r>
    <r>
      <rPr>
        <b/>
        <sz val="11"/>
        <color theme="1"/>
        <rFont val="Calibri"/>
        <family val="2"/>
        <scheme val="minor"/>
      </rPr>
      <t>opción B</t>
    </r>
    <r>
      <rPr>
        <sz val="11"/>
        <color theme="1"/>
        <rFont val="Calibri"/>
        <family val="2"/>
        <scheme val="minor"/>
      </rPr>
      <t xml:space="preserve"> es incorrecta porque el rango de artículos 55 a 67 incluye temas ajenos a la Corona. La </t>
    </r>
    <r>
      <rPr>
        <b/>
        <sz val="11"/>
        <color theme="1"/>
        <rFont val="Calibri"/>
        <family val="2"/>
        <scheme val="minor"/>
      </rPr>
      <t>opción C</t>
    </r>
    <r>
      <rPr>
        <sz val="11"/>
        <color theme="1"/>
        <rFont val="Calibri"/>
        <family val="2"/>
        <scheme val="minor"/>
      </rPr>
      <t xml:space="preserve"> también es incorrecta, ya que el rango de artículos 54 a 67 cubre más aspectos que solo la institución de la Corona. La </t>
    </r>
    <r>
      <rPr>
        <b/>
        <sz val="11"/>
        <color theme="1"/>
        <rFont val="Calibri"/>
        <family val="2"/>
        <scheme val="minor"/>
      </rPr>
      <t>opción D</t>
    </r>
    <r>
      <rPr>
        <sz val="11"/>
        <color theme="1"/>
        <rFont val="Calibri"/>
        <family val="2"/>
        <scheme val="minor"/>
      </rPr>
      <t xml:space="preserve"> es incorrecta, pues los artículos 57 a 68 abarcan temas más amplios, incluyendo instituciones distintas a la Corona.</t>
    </r>
  </si>
  <si>
    <r>
      <t xml:space="preserve">La opción correcta es la </t>
    </r>
    <r>
      <rPr>
        <b/>
        <sz val="11"/>
        <color theme="1"/>
        <rFont val="Calibri"/>
        <family val="2"/>
        <scheme val="minor"/>
      </rPr>
      <t>D</t>
    </r>
    <r>
      <rPr>
        <sz val="11"/>
        <color theme="1"/>
        <rFont val="Calibri"/>
        <family val="2"/>
        <scheme val="minor"/>
      </rPr>
      <t xml:space="preserve">: "Son las preguntas y las interpelaciones." El artículo 108 de la Constitución Española regula los mecanismos de control político que las Cortes Generales pueden ejercer sobre el Gobierno, siendo las preguntas e interpelaciones dos de los instrumentos más comunes para solicitar información y explicaciones. La </t>
    </r>
    <r>
      <rPr>
        <b/>
        <sz val="11"/>
        <color theme="1"/>
        <rFont val="Calibri"/>
        <family val="2"/>
        <scheme val="minor"/>
      </rPr>
      <t>opción A</t>
    </r>
    <r>
      <rPr>
        <sz val="11"/>
        <color theme="1"/>
        <rFont val="Calibri"/>
        <family val="2"/>
        <scheme val="minor"/>
      </rPr>
      <t xml:space="preserve"> es incorrecta, ya que “interdicciones” y “imposiciones” no forman parte de los procedimientos de control político reconocidos. La </t>
    </r>
    <r>
      <rPr>
        <b/>
        <sz val="11"/>
        <color theme="1"/>
        <rFont val="Calibri"/>
        <family val="2"/>
        <scheme val="minor"/>
      </rPr>
      <t>opción B</t>
    </r>
    <r>
      <rPr>
        <sz val="11"/>
        <color theme="1"/>
        <rFont val="Calibri"/>
        <family val="2"/>
        <scheme val="minor"/>
      </rPr>
      <t xml:space="preserve"> es incorrecta porque “exposiciones” tampoco es un procedimiento de control. La </t>
    </r>
    <r>
      <rPr>
        <b/>
        <sz val="11"/>
        <color theme="1"/>
        <rFont val="Calibri"/>
        <family val="2"/>
        <scheme val="minor"/>
      </rPr>
      <t>opción C</t>
    </r>
    <r>
      <rPr>
        <sz val="11"/>
        <color theme="1"/>
        <rFont val="Calibri"/>
        <family val="2"/>
        <scheme val="minor"/>
      </rPr>
      <t xml:space="preserve"> es incorrecta, pues “interdicción de arbitrariedad” y “exposición de motivos” no son los términos que utiliza la Constitución para estos mecanismos de control.</t>
    </r>
  </si>
  <si>
    <r>
      <t xml:space="preserve">La opción correcta es la </t>
    </r>
    <r>
      <rPr>
        <b/>
        <sz val="11"/>
        <color theme="1"/>
        <rFont val="Calibri"/>
        <family val="2"/>
        <scheme val="minor"/>
      </rPr>
      <t>C</t>
    </r>
    <r>
      <rPr>
        <sz val="11"/>
        <color theme="1"/>
        <rFont val="Calibri"/>
        <family val="2"/>
        <scheme val="minor"/>
      </rPr>
      <t xml:space="preserve">: "Ser español, mayor de edad, disfrutar de los derechos de sufragio activo y pasivo, así como no estar inhabilitado para ejercer empleo o cargo público por sentencia judicial firme y reunir el resto de requisitos de idoneidad previstos en la Ley 3/2015, de 30 de marzo, reguladora del ejercicio del alto cargo de la Administración General del Estado." La Ley 50/1997 establece estos requisitos para garantizar que los miembros del Gobierno cumplan con criterios de idoneidad y estén habilitados legalmente para ejercer el cargo. La </t>
    </r>
    <r>
      <rPr>
        <b/>
        <sz val="11"/>
        <color theme="1"/>
        <rFont val="Calibri"/>
        <family val="2"/>
        <scheme val="minor"/>
      </rPr>
      <t>opción A</t>
    </r>
    <r>
      <rPr>
        <sz val="11"/>
        <color theme="1"/>
        <rFont val="Calibri"/>
        <family val="2"/>
        <scheme val="minor"/>
      </rPr>
      <t xml:space="preserve"> es incorrecta, ya que omite algunos requisitos adicionales de idoneidad. La </t>
    </r>
    <r>
      <rPr>
        <b/>
        <sz val="11"/>
        <color theme="1"/>
        <rFont val="Calibri"/>
        <family val="2"/>
        <scheme val="minor"/>
      </rPr>
      <t>opción B</t>
    </r>
    <r>
      <rPr>
        <sz val="11"/>
        <color theme="1"/>
        <rFont val="Calibri"/>
        <family val="2"/>
        <scheme val="minor"/>
      </rPr>
      <t xml:space="preserve"> también es incorrecta, pues no es suficiente con disfrutar del derecho de sufragio; existen más condiciones. La </t>
    </r>
    <r>
      <rPr>
        <b/>
        <sz val="11"/>
        <color theme="1"/>
        <rFont val="Calibri"/>
        <family val="2"/>
        <scheme val="minor"/>
      </rPr>
      <t>opción D</t>
    </r>
    <r>
      <rPr>
        <sz val="11"/>
        <color theme="1"/>
        <rFont val="Calibri"/>
        <family val="2"/>
        <scheme val="minor"/>
      </rPr>
      <t xml:space="preserve"> es incorrecta porque añade la residencia en España, que no es un requisito explícito en la Ley 50/1997.</t>
    </r>
  </si>
  <si>
    <r>
      <t xml:space="preserve">La opción correcta es la </t>
    </r>
    <r>
      <rPr>
        <b/>
        <sz val="11"/>
        <color theme="1"/>
        <rFont val="Calibri"/>
        <family val="2"/>
        <scheme val="minor"/>
      </rPr>
      <t>B</t>
    </r>
    <r>
      <rPr>
        <sz val="11"/>
        <color theme="1"/>
        <rFont val="Calibri"/>
        <family val="2"/>
        <scheme val="minor"/>
      </rPr>
      <t xml:space="preserve">: "Según el artículo 99 de la Constitución Española, el nombramiento de los miembros del Gobierno es realizado por el Rey." El artículo 99 de la Constitución establece que, una vez investido, el Presidente del Gobierno es nombrado por el Rey, quien también formaliza el nombramiento de los ministros propuestos por el Presidente. La </t>
    </r>
    <r>
      <rPr>
        <b/>
        <sz val="11"/>
        <color theme="1"/>
        <rFont val="Calibri"/>
        <family val="2"/>
        <scheme val="minor"/>
      </rPr>
      <t>opción A</t>
    </r>
    <r>
      <rPr>
        <sz val="11"/>
        <color theme="1"/>
        <rFont val="Calibri"/>
        <family val="2"/>
        <scheme val="minor"/>
      </rPr>
      <t xml:space="preserve"> es incorrecta porque las Cortes Generales no tienen la facultad de nombrar a los miembros del Gobierno. La </t>
    </r>
    <r>
      <rPr>
        <b/>
        <sz val="11"/>
        <color theme="1"/>
        <rFont val="Calibri"/>
        <family val="2"/>
        <scheme val="minor"/>
      </rPr>
      <t>opción C</t>
    </r>
    <r>
      <rPr>
        <sz val="11"/>
        <color theme="1"/>
        <rFont val="Calibri"/>
        <family val="2"/>
        <scheme val="minor"/>
      </rPr>
      <t xml:space="preserve"> es incorrecta, ya que el Presidente del Gobierno no realiza el nombramiento de los miembros del Gobierno sin la intervención del Rey. La </t>
    </r>
    <r>
      <rPr>
        <b/>
        <sz val="11"/>
        <color theme="1"/>
        <rFont val="Calibri"/>
        <family val="2"/>
        <scheme val="minor"/>
      </rPr>
      <t>opción D</t>
    </r>
    <r>
      <rPr>
        <sz val="11"/>
        <color theme="1"/>
        <rFont val="Calibri"/>
        <family val="2"/>
        <scheme val="minor"/>
      </rPr>
      <t xml:space="preserve"> también es incorrecta, pues el Presidente del Congreso de los Diputados no interviene en este proceso de nombramiento.</t>
    </r>
  </si>
  <si>
    <t>según el artículo  99 de la Constitución española el nombramiento de los miembros del Gobierno es realizado por el presidente del Gobierno</t>
  </si>
  <si>
    <r>
      <t xml:space="preserve">La opción correcta es la </t>
    </r>
    <r>
      <rPr>
        <b/>
        <sz val="11"/>
        <color theme="1"/>
        <rFont val="Calibri"/>
        <family val="2"/>
        <scheme val="minor"/>
      </rPr>
      <t>C</t>
    </r>
    <r>
      <rPr>
        <sz val="11"/>
        <color theme="1"/>
        <rFont val="Calibri"/>
        <family val="2"/>
        <scheme val="minor"/>
      </rPr>
      <t xml:space="preserve">: "Según el artículo 99 de la Constitución, el Congreso procede a la votación del candidato a investir como presidente del Gobierno, y si no obtiene esa mayoría en 48 horas se vuelve a celebrar la votación del mismo candidato, siendo en esta segunda votación necesaria la mayoría simple de los votos." De acuerdo con el artículo 99 de la Constitución Española, el Congreso vota la investidura del candidato a Presidente del Gobierno. Si en la primera votación no se obtiene la mayoría absoluta, se celebra una segunda votación 48 horas después, en la cual solo se requiere la mayoría simple. La </t>
    </r>
    <r>
      <rPr>
        <b/>
        <sz val="11"/>
        <color theme="1"/>
        <rFont val="Calibri"/>
        <family val="2"/>
        <scheme val="minor"/>
      </rPr>
      <t>opción A</t>
    </r>
    <r>
      <rPr>
        <sz val="11"/>
        <color theme="1"/>
        <rFont val="Calibri"/>
        <family val="2"/>
        <scheme val="minor"/>
      </rPr>
      <t xml:space="preserve"> es incorrecta porque en la segunda votación no se requiere mayoría absoluta, sino mayoría simple. La </t>
    </r>
    <r>
      <rPr>
        <b/>
        <sz val="11"/>
        <color theme="1"/>
        <rFont val="Calibri"/>
        <family val="2"/>
        <scheme val="minor"/>
      </rPr>
      <t>opción B</t>
    </r>
    <r>
      <rPr>
        <sz val="11"/>
        <color theme="1"/>
        <rFont val="Calibri"/>
        <family val="2"/>
        <scheme val="minor"/>
      </rPr>
      <t xml:space="preserve"> es incorrecta, ya que la segunda votación no se realiza 24 horas después, sino 48 horas después. La </t>
    </r>
    <r>
      <rPr>
        <b/>
        <sz val="11"/>
        <color theme="1"/>
        <rFont val="Calibri"/>
        <family val="2"/>
        <scheme val="minor"/>
      </rPr>
      <t>opción D</t>
    </r>
    <r>
      <rPr>
        <sz val="11"/>
        <color theme="1"/>
        <rFont val="Calibri"/>
        <family val="2"/>
        <scheme val="minor"/>
      </rPr>
      <t xml:space="preserve"> es incorrecta porque, nuevamente, la mayoría requerida en la segunda votación es simple, no absoluta.</t>
    </r>
  </si>
  <si>
    <r>
      <t xml:space="preserve">La opción correcta es la </t>
    </r>
    <r>
      <rPr>
        <b/>
        <sz val="11"/>
        <color theme="1"/>
        <rFont val="Calibri"/>
        <family val="2"/>
        <scheme val="minor"/>
      </rPr>
      <t>B</t>
    </r>
    <r>
      <rPr>
        <sz val="11"/>
        <color theme="1"/>
        <rFont val="Calibri"/>
        <family val="2"/>
        <scheme val="minor"/>
      </rPr>
      <t xml:space="preserve">: "Según el artículo 99 de la Constitución el candidato propuesto presenta el programa político de gobierno y pide la confianza de la Cámara." El artículo 99 de la Constitución Española establece que el candidato a la Presidencia del Gobierno debe presentar su programa político ante el Congreso de los Diputados y solicitar la confianza de la Cámara. La </t>
    </r>
    <r>
      <rPr>
        <b/>
        <sz val="11"/>
        <color theme="1"/>
        <rFont val="Calibri"/>
        <family val="2"/>
        <scheme val="minor"/>
      </rPr>
      <t>opción A</t>
    </r>
    <r>
      <rPr>
        <sz val="11"/>
        <color theme="1"/>
        <rFont val="Calibri"/>
        <family val="2"/>
        <scheme val="minor"/>
      </rPr>
      <t xml:space="preserve"> es incorrecta porque el candidato no presenta los Presupuestos Generales del Estado en esta fase. La </t>
    </r>
    <r>
      <rPr>
        <b/>
        <sz val="11"/>
        <color theme="1"/>
        <rFont val="Calibri"/>
        <family val="2"/>
        <scheme val="minor"/>
      </rPr>
      <t>opción C</t>
    </r>
    <r>
      <rPr>
        <sz val="11"/>
        <color theme="1"/>
        <rFont val="Calibri"/>
        <family val="2"/>
        <scheme val="minor"/>
      </rPr>
      <t xml:space="preserve"> es incorrecta porque el candidato no presenta a los miembros de su futuro Gobierno en este momento. La </t>
    </r>
    <r>
      <rPr>
        <b/>
        <sz val="11"/>
        <color theme="1"/>
        <rFont val="Calibri"/>
        <family val="2"/>
        <scheme val="minor"/>
      </rPr>
      <t>opción D</t>
    </r>
    <r>
      <rPr>
        <sz val="11"/>
        <color theme="1"/>
        <rFont val="Calibri"/>
        <family val="2"/>
        <scheme val="minor"/>
      </rPr>
      <t xml:space="preserve"> es incorrecta, ya que tampoco es necesario presentar los Presupuestos ni los miembros del Gobierno en este proceso de investidura inicial.</t>
    </r>
  </si>
  <si>
    <r>
      <t xml:space="preserve">La opción correcta es la </t>
    </r>
    <r>
      <rPr>
        <b/>
        <sz val="11"/>
        <color theme="1"/>
        <rFont val="Calibri"/>
        <family val="2"/>
        <scheme val="minor"/>
      </rPr>
      <t>A</t>
    </r>
    <r>
      <rPr>
        <sz val="11"/>
        <color theme="1"/>
        <rFont val="Calibri"/>
        <family val="2"/>
        <scheme val="minor"/>
      </rPr>
      <t xml:space="preserve">: "Según el artículo 97 de la Constitución el Gobierno dirige la defensa del Estado." El artículo 97 de la Constitución establece que el Gobierno es responsable de la defensa del Estado, lo cual implica la administración de los recursos de defensa y la dirección de la política militar. La </t>
    </r>
    <r>
      <rPr>
        <b/>
        <sz val="11"/>
        <color theme="1"/>
        <rFont val="Calibri"/>
        <family val="2"/>
        <scheme val="minor"/>
      </rPr>
      <t>opción B</t>
    </r>
    <r>
      <rPr>
        <sz val="11"/>
        <color theme="1"/>
        <rFont val="Calibri"/>
        <family val="2"/>
        <scheme val="minor"/>
      </rPr>
      <t xml:space="preserve"> es incorrecta porque, aunque la Corona representa la unidad de la nación, no dirige la defensa del Estado. La </t>
    </r>
    <r>
      <rPr>
        <b/>
        <sz val="11"/>
        <color theme="1"/>
        <rFont val="Calibri"/>
        <family val="2"/>
        <scheme val="minor"/>
      </rPr>
      <t>opción C</t>
    </r>
    <r>
      <rPr>
        <sz val="11"/>
        <color theme="1"/>
        <rFont val="Calibri"/>
        <family val="2"/>
        <scheme val="minor"/>
      </rPr>
      <t xml:space="preserve"> es incorrecta, ya que las Fuerzas Armadas no asumen la dirección de la defensa del Estado por sí mismas; esta responsabilidad recae en el Gobierno. La </t>
    </r>
    <r>
      <rPr>
        <b/>
        <sz val="11"/>
        <color theme="1"/>
        <rFont val="Calibri"/>
        <family val="2"/>
        <scheme val="minor"/>
      </rPr>
      <t>opción D</t>
    </r>
    <r>
      <rPr>
        <sz val="11"/>
        <color theme="1"/>
        <rFont val="Calibri"/>
        <family val="2"/>
        <scheme val="minor"/>
      </rPr>
      <t xml:space="preserve"> es incorrecta porque las Cortes Generales no dirigen la defensa del Estado.</t>
    </r>
  </si>
  <si>
    <r>
      <t xml:space="preserve">La opción correcta es la </t>
    </r>
    <r>
      <rPr>
        <b/>
        <sz val="11"/>
        <color theme="1"/>
        <rFont val="Calibri"/>
        <family val="2"/>
        <scheme val="minor"/>
      </rPr>
      <t>C</t>
    </r>
    <r>
      <rPr>
        <sz val="11"/>
        <color theme="1"/>
        <rFont val="Calibri"/>
        <family val="2"/>
        <scheme val="minor"/>
      </rPr>
      <t xml:space="preserve">: "Presidente, vicepresidentes, ministros y demás miembros que establezca la ley." El artículo 98 de la Constitución Española establece que el Gobierno está compuesto por el Presidente, los vicepresidentes, los ministros y cualquier otro miembro que establezca la ley, lo cual da flexibilidad para que se ajusten las funciones de acuerdo con las necesidades administrativas y políticas. La </t>
    </r>
    <r>
      <rPr>
        <b/>
        <sz val="11"/>
        <color theme="1"/>
        <rFont val="Calibri"/>
        <family val="2"/>
        <scheme val="minor"/>
      </rPr>
      <t>opción A</t>
    </r>
    <r>
      <rPr>
        <sz val="11"/>
        <color theme="1"/>
        <rFont val="Calibri"/>
        <family val="2"/>
        <scheme val="minor"/>
      </rPr>
      <t xml:space="preserve"> es incorrecta porque omite la posibilidad de incluir otros miembros según lo establecido por ley. La </t>
    </r>
    <r>
      <rPr>
        <b/>
        <sz val="11"/>
        <color theme="1"/>
        <rFont val="Calibri"/>
        <family val="2"/>
        <scheme val="minor"/>
      </rPr>
      <t>opción B</t>
    </r>
    <r>
      <rPr>
        <sz val="11"/>
        <color theme="1"/>
        <rFont val="Calibri"/>
        <family val="2"/>
        <scheme val="minor"/>
      </rPr>
      <t xml:space="preserve"> es incorrecta, pues no incluye la figura de los “demás miembros que establezca la ley.” La </t>
    </r>
    <r>
      <rPr>
        <b/>
        <sz val="11"/>
        <color theme="1"/>
        <rFont val="Calibri"/>
        <family val="2"/>
        <scheme val="minor"/>
      </rPr>
      <t>opción D</t>
    </r>
    <r>
      <rPr>
        <sz val="11"/>
        <color theme="1"/>
        <rFont val="Calibri"/>
        <family val="2"/>
        <scheme val="minor"/>
      </rPr>
      <t xml:space="preserve"> también es incorrecta porque menciona a los Secretarios de Estado como miembros del Gobierno, cuando estos no forman parte estricta del Gobierno.</t>
    </r>
  </si>
  <si>
    <r>
      <t xml:space="preserve">La opción correcta es la </t>
    </r>
    <r>
      <rPr>
        <b/>
        <sz val="11"/>
        <color theme="1"/>
        <rFont val="Calibri"/>
        <family val="2"/>
        <scheme val="minor"/>
      </rPr>
      <t>A</t>
    </r>
    <r>
      <rPr>
        <sz val="11"/>
        <color theme="1"/>
        <rFont val="Calibri"/>
        <family val="2"/>
        <scheme val="minor"/>
      </rPr>
      <t xml:space="preserve">: "Dirige la política interior." Según el artículo 97 de la Constitución Española, el Gobierno dirige la política interior y exterior, la administración civil y militar, y ejerce la función ejecutiva y la potestad reglamentaria. La </t>
    </r>
    <r>
      <rPr>
        <b/>
        <sz val="11"/>
        <color theme="1"/>
        <rFont val="Calibri"/>
        <family val="2"/>
        <scheme val="minor"/>
      </rPr>
      <t>opción B</t>
    </r>
    <r>
      <rPr>
        <sz val="11"/>
        <color theme="1"/>
        <rFont val="Calibri"/>
        <family val="2"/>
        <scheme val="minor"/>
      </rPr>
      <t xml:space="preserve"> es incorrecta, ya que la administración militar es parte de las responsabilidades del Gobierno, pero no es su única función. La </t>
    </r>
    <r>
      <rPr>
        <b/>
        <sz val="11"/>
        <color theme="1"/>
        <rFont val="Calibri"/>
        <family val="2"/>
        <scheme val="minor"/>
      </rPr>
      <t>opción C</t>
    </r>
    <r>
      <rPr>
        <sz val="11"/>
        <color theme="1"/>
        <rFont val="Calibri"/>
        <family val="2"/>
        <scheme val="minor"/>
      </rPr>
      <t xml:space="preserve"> es incorrecta, pues el Gobierno no se limita a refrendar la política exterior ejecutada por el Rey; el Gobierno es quien dirige la política exterior, mientras que el Rey la representa. La </t>
    </r>
    <r>
      <rPr>
        <b/>
        <sz val="11"/>
        <color theme="1"/>
        <rFont val="Calibri"/>
        <family val="2"/>
        <scheme val="minor"/>
      </rPr>
      <t>opción D</t>
    </r>
    <r>
      <rPr>
        <sz val="11"/>
        <color theme="1"/>
        <rFont val="Calibri"/>
        <family val="2"/>
        <scheme val="minor"/>
      </rPr>
      <t xml:space="preserve"> también es incorrecta, ya que la potestad contencioso-administrativa corresponde al Poder Judicial y no al Gobierno.</t>
    </r>
  </si>
  <si>
    <r>
      <t xml:space="preserve">La opción correcta es la </t>
    </r>
    <r>
      <rPr>
        <b/>
        <sz val="11"/>
        <color theme="1"/>
        <rFont val="Calibri"/>
        <family val="2"/>
        <scheme val="minor"/>
      </rPr>
      <t>B</t>
    </r>
    <r>
      <rPr>
        <sz val="11"/>
        <color theme="1"/>
        <rFont val="Calibri"/>
        <family val="2"/>
        <scheme val="minor"/>
      </rPr>
      <t xml:space="preserve">: "El Poder Ejecutivo en la Constitución se encuentra diferenciado en dos instituciones: la Administración Pública y el Gobierno." Según la Constitución Española, el Poder Ejecutivo se compone principalmente del Gobierno, que dirige la política y la administración del Estado, y de la Administración Pública, que implementa las políticas y realiza las tareas administrativas. La </t>
    </r>
    <r>
      <rPr>
        <b/>
        <sz val="11"/>
        <color theme="1"/>
        <rFont val="Calibri"/>
        <family val="2"/>
        <scheme val="minor"/>
      </rPr>
      <t>opción A</t>
    </r>
    <r>
      <rPr>
        <sz val="11"/>
        <color theme="1"/>
        <rFont val="Calibri"/>
        <family val="2"/>
        <scheme val="minor"/>
      </rPr>
      <t xml:space="preserve"> es incorrecta porque el Poder Ejecutivo no se identifica con las Cortes Generales, que representan el Poder Legislativo. La </t>
    </r>
    <r>
      <rPr>
        <b/>
        <sz val="11"/>
        <color theme="1"/>
        <rFont val="Calibri"/>
        <family val="2"/>
        <scheme val="minor"/>
      </rPr>
      <t>opción C</t>
    </r>
    <r>
      <rPr>
        <sz val="11"/>
        <color theme="1"/>
        <rFont val="Calibri"/>
        <family val="2"/>
        <scheme val="minor"/>
      </rPr>
      <t xml:space="preserve"> es incorrecta porque el Poder Ejecutivo no se identifica con el Consejo General del Poder Judicial, el cual forma parte del Poder Judicial. La </t>
    </r>
    <r>
      <rPr>
        <b/>
        <sz val="11"/>
        <color theme="1"/>
        <rFont val="Calibri"/>
        <family val="2"/>
        <scheme val="minor"/>
      </rPr>
      <t>opción D</t>
    </r>
    <r>
      <rPr>
        <sz val="11"/>
        <color theme="1"/>
        <rFont val="Calibri"/>
        <family val="2"/>
        <scheme val="minor"/>
      </rPr>
      <t xml:space="preserve"> es incorrecta, ya que la afirmación "ninguna es correcta" no se ajusta a la estructura de la Constitución.</t>
    </r>
  </si>
  <si>
    <r>
      <t xml:space="preserve">La opción correcta es la </t>
    </r>
    <r>
      <rPr>
        <b/>
        <sz val="11"/>
        <color theme="1"/>
        <rFont val="Calibri"/>
        <family val="2"/>
        <scheme val="minor"/>
      </rPr>
      <t>A</t>
    </r>
    <r>
      <rPr>
        <sz val="11"/>
        <color theme="1"/>
        <rFont val="Calibri"/>
        <family val="2"/>
        <scheme val="minor"/>
      </rPr>
      <t xml:space="preserve">: "Las relaciones entre el Gobierno y las Cortes se encuentran en el título V de la Constitución." El título V de la Constitución Española se titula "De las relaciones entre el Gobierno y las Cortes Generales" y aborda los mecanismos de control, colaboración y responsabilidad entre ambos poderes. La </t>
    </r>
    <r>
      <rPr>
        <b/>
        <sz val="11"/>
        <color theme="1"/>
        <rFont val="Calibri"/>
        <family val="2"/>
        <scheme val="minor"/>
      </rPr>
      <t>opción B</t>
    </r>
    <r>
      <rPr>
        <sz val="11"/>
        <color theme="1"/>
        <rFont val="Calibri"/>
        <family val="2"/>
        <scheme val="minor"/>
      </rPr>
      <t xml:space="preserve"> es incorrecta porque el título IV se refiere al Gobierno y la Administración. La </t>
    </r>
    <r>
      <rPr>
        <b/>
        <sz val="11"/>
        <color theme="1"/>
        <rFont val="Calibri"/>
        <family val="2"/>
        <scheme val="minor"/>
      </rPr>
      <t>opción C</t>
    </r>
    <r>
      <rPr>
        <sz val="11"/>
        <color theme="1"/>
        <rFont val="Calibri"/>
        <family val="2"/>
        <scheme val="minor"/>
      </rPr>
      <t xml:space="preserve"> es incorrecta, ya que el título III se refiere a las Cortes Generales, pero no regula las relaciones entre estas y el Gobierno. La </t>
    </r>
    <r>
      <rPr>
        <b/>
        <sz val="11"/>
        <color theme="1"/>
        <rFont val="Calibri"/>
        <family val="2"/>
        <scheme val="minor"/>
      </rPr>
      <t>opción D</t>
    </r>
    <r>
      <rPr>
        <sz val="11"/>
        <color theme="1"/>
        <rFont val="Calibri"/>
        <family val="2"/>
        <scheme val="minor"/>
      </rPr>
      <t xml:space="preserve"> es incorrecta porque las relaciones Gobierno-Cortes están específicamente en el título V, no en varios títulos.</t>
    </r>
  </si>
  <si>
    <r>
      <t xml:space="preserve">La opción correcta es la </t>
    </r>
    <r>
      <rPr>
        <b/>
        <sz val="11"/>
        <color theme="1"/>
        <rFont val="Calibri"/>
        <family val="2"/>
        <scheme val="minor"/>
      </rPr>
      <t>A</t>
    </r>
    <r>
      <rPr>
        <sz val="11"/>
        <color theme="1"/>
        <rFont val="Calibri"/>
        <family val="2"/>
        <scheme val="minor"/>
      </rPr>
      <t xml:space="preserve">: "El Gobierno elabora reales decretos, reales decretos legislativos y reales decretos-ley." El Gobierno tiene la potestad de elaborar estas tres formas de normas reglamentarias o legislativas en virtud de los artículos 85, 86 y 97 de la Constitución Española. Los reales decretos son normas de desarrollo reglamentario, los reales decretos legislativos son delegaciones legislativas, y los reales decretos-leyes se dictan en casos de extraordinaria y urgente necesidad. La </t>
    </r>
    <r>
      <rPr>
        <b/>
        <sz val="11"/>
        <color theme="1"/>
        <rFont val="Calibri"/>
        <family val="2"/>
        <scheme val="minor"/>
      </rPr>
      <t>opción B</t>
    </r>
    <r>
      <rPr>
        <sz val="11"/>
        <color theme="1"/>
        <rFont val="Calibri"/>
        <family val="2"/>
        <scheme val="minor"/>
      </rPr>
      <t xml:space="preserve"> es incorrecta porque las Cortes no elaboran reales decretos-ley; esta es una potestad del Gobierno. La </t>
    </r>
    <r>
      <rPr>
        <b/>
        <sz val="11"/>
        <color theme="1"/>
        <rFont val="Calibri"/>
        <family val="2"/>
        <scheme val="minor"/>
      </rPr>
      <t>opción C</t>
    </r>
    <r>
      <rPr>
        <sz val="11"/>
        <color theme="1"/>
        <rFont val="Calibri"/>
        <family val="2"/>
        <scheme val="minor"/>
      </rPr>
      <t xml:space="preserve"> es incorrecta, ya que los reales decretos legislativos también son elaborados por el Gobierno. La </t>
    </r>
    <r>
      <rPr>
        <b/>
        <sz val="11"/>
        <color theme="1"/>
        <rFont val="Calibri"/>
        <family val="2"/>
        <scheme val="minor"/>
      </rPr>
      <t>opción D</t>
    </r>
    <r>
      <rPr>
        <sz val="11"/>
        <color theme="1"/>
        <rFont val="Calibri"/>
        <family val="2"/>
        <scheme val="minor"/>
      </rPr>
      <t xml:space="preserve"> es incorrecta porque las Cortes Generales no elaboran ninguna de estas normas.</t>
    </r>
  </si>
  <si>
    <r>
      <t xml:space="preserve">La opción correcta es la </t>
    </r>
    <r>
      <rPr>
        <b/>
        <sz val="11"/>
        <color theme="1"/>
        <rFont val="Calibri"/>
        <family val="2"/>
        <scheme val="minor"/>
      </rPr>
      <t>C</t>
    </r>
    <r>
      <rPr>
        <sz val="11"/>
        <color theme="1"/>
        <rFont val="Calibri"/>
        <family val="2"/>
        <scheme val="minor"/>
      </rPr>
      <t xml:space="preserve">: "El Gobierno, las Cortes Generales y los órganos autonómicos de gobierno." Según el artículo 87 de la Constitución Española, la iniciativa legislativa puede ser ejercida por el Gobierno, por los miembros de las Cortes Generales (tanto diputados como senadores) y, en algunos casos, por las Asambleas Legislativas de las Comunidades Autónomas. La </t>
    </r>
    <r>
      <rPr>
        <b/>
        <sz val="11"/>
        <color theme="1"/>
        <rFont val="Calibri"/>
        <family val="2"/>
        <scheme val="minor"/>
      </rPr>
      <t>opción A</t>
    </r>
    <r>
      <rPr>
        <sz val="11"/>
        <color theme="1"/>
        <rFont val="Calibri"/>
        <family val="2"/>
        <scheme val="minor"/>
      </rPr>
      <t xml:space="preserve"> es incorrecta porque la Corona no tiene iniciativa legislativa. La </t>
    </r>
    <r>
      <rPr>
        <b/>
        <sz val="11"/>
        <color theme="1"/>
        <rFont val="Calibri"/>
        <family val="2"/>
        <scheme val="minor"/>
      </rPr>
      <t>opción B</t>
    </r>
    <r>
      <rPr>
        <sz val="11"/>
        <color theme="1"/>
        <rFont val="Calibri"/>
        <family val="2"/>
        <scheme val="minor"/>
      </rPr>
      <t xml:space="preserve"> es incorrecta, ya que la Corona no participa en el proceso legislativo y los órganos autonómicos sí pueden tener iniciativa legislativa. La </t>
    </r>
    <r>
      <rPr>
        <b/>
        <sz val="11"/>
        <color theme="1"/>
        <rFont val="Calibri"/>
        <family val="2"/>
        <scheme val="minor"/>
      </rPr>
      <t>opción D</t>
    </r>
    <r>
      <rPr>
        <sz val="11"/>
        <color theme="1"/>
        <rFont val="Calibri"/>
        <family val="2"/>
        <scheme val="minor"/>
      </rPr>
      <t xml:space="preserve"> es incorrecta, ya que el Gobierno no es el único que posee iniciativa legislativa.</t>
    </r>
  </si>
  <si>
    <r>
      <t xml:space="preserve">La opción correcta es la </t>
    </r>
    <r>
      <rPr>
        <b/>
        <sz val="11"/>
        <color theme="1"/>
        <rFont val="Calibri"/>
        <family val="2"/>
        <scheme val="minor"/>
      </rPr>
      <t>A</t>
    </r>
    <r>
      <rPr>
        <sz val="11"/>
        <color theme="1"/>
        <rFont val="Calibri"/>
        <family val="2"/>
        <scheme val="minor"/>
      </rPr>
      <t xml:space="preserve">: "El Gobierno tiene funciones normativas, ejecutivas y financieras." De acuerdo con el artículo 97 de la Constitución, el Gobierno ejerce funciones ejecutivas y también cuenta con potestades normativas (reglamentarias) y ciertas funciones financieras. Esto le permite al Gobierno gestionar la administración del Estado y proponer los Presupuestos Generales del Estado, entre otras cosas. La </t>
    </r>
    <r>
      <rPr>
        <b/>
        <sz val="11"/>
        <color theme="1"/>
        <rFont val="Calibri"/>
        <family val="2"/>
        <scheme val="minor"/>
      </rPr>
      <t>opción B</t>
    </r>
    <r>
      <rPr>
        <sz val="11"/>
        <color theme="1"/>
        <rFont val="Calibri"/>
        <family val="2"/>
        <scheme val="minor"/>
      </rPr>
      <t xml:space="preserve"> es incorrecta porque el Gobierno no posee funciones legislativas, ya que estas son exclusivas de las Cortes Generales. La </t>
    </r>
    <r>
      <rPr>
        <b/>
        <sz val="11"/>
        <color theme="1"/>
        <rFont val="Calibri"/>
        <family val="2"/>
        <scheme val="minor"/>
      </rPr>
      <t>opción C</t>
    </r>
    <r>
      <rPr>
        <sz val="11"/>
        <color theme="1"/>
        <rFont val="Calibri"/>
        <family val="2"/>
        <scheme val="minor"/>
      </rPr>
      <t xml:space="preserve"> es incorrecta porque “administrativas” no es un término utilizado para describir las competencias generales del Gobierno. La </t>
    </r>
    <r>
      <rPr>
        <b/>
        <sz val="11"/>
        <color theme="1"/>
        <rFont val="Calibri"/>
        <family val="2"/>
        <scheme val="minor"/>
      </rPr>
      <t>opción D</t>
    </r>
    <r>
      <rPr>
        <sz val="11"/>
        <color theme="1"/>
        <rFont val="Calibri"/>
        <family val="2"/>
        <scheme val="minor"/>
      </rPr>
      <t xml:space="preserve"> es incorrecta, ya que el Gobierno no tiene funciones jurisdiccionales.</t>
    </r>
  </si>
  <si>
    <t>El gobierno tiene funciones normativas ejecutivas y financieras</t>
  </si>
  <si>
    <t>el gobierno tiene entre sus funciones legislativas, jurisdiccionales, en los casos determinados por el Consejo General del Poder Judicial y financieras</t>
  </si>
  <si>
    <t>el gobierno tiene funciones administrativas, ejecutivas y financieras</t>
  </si>
  <si>
    <t>el gobierno tiene funciones legislativas ejecutivas y financieras</t>
  </si>
  <si>
    <t>señalar la afirmación correcta</t>
  </si>
  <si>
    <r>
      <t xml:space="preserve">La opción correcta es la </t>
    </r>
    <r>
      <rPr>
        <b/>
        <sz val="11"/>
        <color theme="1"/>
        <rFont val="Calibri"/>
        <family val="2"/>
        <scheme val="minor"/>
      </rPr>
      <t>C</t>
    </r>
    <r>
      <rPr>
        <sz val="11"/>
        <color theme="1"/>
        <rFont val="Calibri"/>
        <family val="2"/>
        <scheme val="minor"/>
      </rPr>
      <t xml:space="preserve">: "El Gobierno tiene entre sus funciones la facultad legislativa delegada y la potestad reglamentaria." El artículo 97 de la Constitución establece que el Gobierno ejerce la función ejecutiva y la potestad reglamentaria, además de otras funciones como la potestad legislativa delegada en algunos casos específicos. Esto significa que el Gobierno puede aprobar decretos legislativos, pero no tiene la potestad legislativa plena, que corresponde a las Cortes Generales. La </t>
    </r>
    <r>
      <rPr>
        <b/>
        <sz val="11"/>
        <color theme="1"/>
        <rFont val="Calibri"/>
        <family val="2"/>
        <scheme val="minor"/>
      </rPr>
      <t>opción A</t>
    </r>
    <r>
      <rPr>
        <sz val="11"/>
        <color theme="1"/>
        <rFont val="Calibri"/>
        <family val="2"/>
        <scheme val="minor"/>
      </rPr>
      <t xml:space="preserve"> es incorrecta porque el término adecuado es “potestad reglamentaria,” no “potestad regulatoria.” La </t>
    </r>
    <r>
      <rPr>
        <b/>
        <sz val="11"/>
        <color theme="1"/>
        <rFont val="Calibri"/>
        <family val="2"/>
        <scheme val="minor"/>
      </rPr>
      <t>opción B</t>
    </r>
    <r>
      <rPr>
        <sz val="11"/>
        <color theme="1"/>
        <rFont val="Calibri"/>
        <family val="2"/>
        <scheme val="minor"/>
      </rPr>
      <t xml:space="preserve"> es incorrecta, ya que la Constitución no otorga al Gobierno una “potestad normativa” general, sino la potestad reglamentaria. La </t>
    </r>
    <r>
      <rPr>
        <b/>
        <sz val="11"/>
        <color theme="1"/>
        <rFont val="Calibri"/>
        <family val="2"/>
        <scheme val="minor"/>
      </rPr>
      <t>opción D</t>
    </r>
    <r>
      <rPr>
        <sz val="11"/>
        <color theme="1"/>
        <rFont val="Calibri"/>
        <family val="2"/>
        <scheme val="minor"/>
      </rPr>
      <t xml:space="preserve"> es incorrecta porque la potestad legislativa plena es exclusiva de las Cortes.</t>
    </r>
  </si>
  <si>
    <t xml:space="preserve">el gobierno tiene entre sus funciones la facultad legislativa delegada y la potestad reglamentaria  </t>
  </si>
  <si>
    <t>el gobierno tiene entre sus funciones la potestad legislativa</t>
  </si>
  <si>
    <t>el gobierno tiene entre sus funciones la potestad normativa conforme el artículo 97</t>
  </si>
  <si>
    <t>el gobierno tiene entre sus funciones la potestad regulatoria</t>
  </si>
  <si>
    <t>la Constitución Española, en relación con las funciones del Gobierno, dispone lo siguiente:</t>
  </si>
  <si>
    <r>
      <t xml:space="preserve">La opción correcta es la </t>
    </r>
    <r>
      <rPr>
        <b/>
        <sz val="11"/>
        <color theme="1"/>
        <rFont val="Calibri"/>
        <family val="2"/>
        <scheme val="minor"/>
      </rPr>
      <t>A</t>
    </r>
    <r>
      <rPr>
        <sz val="11"/>
        <color theme="1"/>
        <rFont val="Calibri"/>
        <family val="2"/>
        <scheme val="minor"/>
      </rPr>
      <t xml:space="preserve">: "El control político del Gobierno se ejerce por las Cortes Generales." La Constitución Española establece en varios artículos (109-114) que las Cortes Generales ejercen el control político del Gobierno a través de distintos mecanismos como preguntas, interpelaciones, y la moción de censura. La </t>
    </r>
    <r>
      <rPr>
        <b/>
        <sz val="11"/>
        <color theme="1"/>
        <rFont val="Calibri"/>
        <family val="2"/>
        <scheme val="minor"/>
      </rPr>
      <t>opción B</t>
    </r>
    <r>
      <rPr>
        <sz val="11"/>
        <color theme="1"/>
        <rFont val="Calibri"/>
        <family val="2"/>
        <scheme val="minor"/>
      </rPr>
      <t xml:space="preserve"> es incorrecta porque el control político no es ejercido por el Presidente del Gobierno sobre sí mismo. La </t>
    </r>
    <r>
      <rPr>
        <b/>
        <sz val="11"/>
        <color theme="1"/>
        <rFont val="Calibri"/>
        <family val="2"/>
        <scheme val="minor"/>
      </rPr>
      <t>opción C</t>
    </r>
    <r>
      <rPr>
        <sz val="11"/>
        <color theme="1"/>
        <rFont val="Calibri"/>
        <family val="2"/>
        <scheme val="minor"/>
      </rPr>
      <t xml:space="preserve"> y la </t>
    </r>
    <r>
      <rPr>
        <b/>
        <sz val="11"/>
        <color theme="1"/>
        <rFont val="Calibri"/>
        <family val="2"/>
        <scheme val="minor"/>
      </rPr>
      <t>opción D</t>
    </r>
    <r>
      <rPr>
        <sz val="11"/>
        <color theme="1"/>
        <rFont val="Calibri"/>
        <family val="2"/>
        <scheme val="minor"/>
      </rPr>
      <t xml:space="preserve"> son incorrectas, ya que ni el Tribunal Constitucional ni el Tribunal Supremo ejercen el control político sobre el Gobierno; su función es jurisdiccional.</t>
    </r>
  </si>
  <si>
    <t>el control político del Gobierno se ejerce por las Cortes generales</t>
  </si>
  <si>
    <t>el control político del Gobierno se realiza mediante el Tribunal Supremo</t>
  </si>
  <si>
    <t>el control político del Gobierno se realiza mediante el Tribunal Constitucional</t>
  </si>
  <si>
    <t>el control político del Gobierno es ejercido por el presidente del Gobierno</t>
  </si>
  <si>
    <r>
      <t xml:space="preserve">La opción correcta es la </t>
    </r>
    <r>
      <rPr>
        <b/>
        <sz val="11"/>
        <color theme="1"/>
        <rFont val="Calibri"/>
        <family val="2"/>
        <scheme val="minor"/>
      </rPr>
      <t>C</t>
    </r>
    <r>
      <rPr>
        <sz val="11"/>
        <color theme="1"/>
        <rFont val="Calibri"/>
        <family val="2"/>
        <scheme val="minor"/>
      </rPr>
      <t xml:space="preserve">: "El Gobierno." Aunque el Rey ostenta el mando supremo de las Fuerzas Armadas, como se indica en el artículo 62 de la Constitución, es el Gobierno quien dirige su administración y emplea los recursos de defensa según el artículo 97. La </t>
    </r>
    <r>
      <rPr>
        <b/>
        <sz val="11"/>
        <color theme="1"/>
        <rFont val="Calibri"/>
        <family val="2"/>
        <scheme val="minor"/>
      </rPr>
      <t>opción A</t>
    </r>
    <r>
      <rPr>
        <sz val="11"/>
        <color theme="1"/>
        <rFont val="Calibri"/>
        <family val="2"/>
        <scheme val="minor"/>
      </rPr>
      <t xml:space="preserve"> es incorrecta porque el Rey no dirige las Fuerzas Armadas operativamente, aunque tenga el mando supremo. La </t>
    </r>
    <r>
      <rPr>
        <b/>
        <sz val="11"/>
        <color theme="1"/>
        <rFont val="Calibri"/>
        <family val="2"/>
        <scheme val="minor"/>
      </rPr>
      <t>opción B</t>
    </r>
    <r>
      <rPr>
        <sz val="11"/>
        <color theme="1"/>
        <rFont val="Calibri"/>
        <family val="2"/>
        <scheme val="minor"/>
      </rPr>
      <t xml:space="preserve"> es incorrecta, ya que las Cortes Generales no ejercen la dirección militar. La </t>
    </r>
    <r>
      <rPr>
        <b/>
        <sz val="11"/>
        <color theme="1"/>
        <rFont val="Calibri"/>
        <family val="2"/>
        <scheme val="minor"/>
      </rPr>
      <t>opción D</t>
    </r>
    <r>
      <rPr>
        <sz val="11"/>
        <color theme="1"/>
        <rFont val="Calibri"/>
        <family val="2"/>
        <scheme val="minor"/>
      </rPr>
      <t xml:space="preserve"> también es incorrecta, pues el Consejo de Estado no tiene competencias sobre la dirección de las Fuerzas Armadas.</t>
    </r>
  </si>
  <si>
    <r>
      <t xml:space="preserve">La opción correcta es la </t>
    </r>
    <r>
      <rPr>
        <b/>
        <sz val="11"/>
        <color theme="1"/>
        <rFont val="Calibri"/>
        <family val="2"/>
        <scheme val="minor"/>
      </rPr>
      <t>A</t>
    </r>
    <r>
      <rPr>
        <sz val="11"/>
        <color theme="1"/>
        <rFont val="Calibri"/>
        <family val="2"/>
        <scheme val="minor"/>
      </rPr>
      <t xml:space="preserve">: "Conforme establecen los artículos 109, 110, 111, 112, 113 y 114 de la Constitución española." Estos artículos establecen los mecanismos de control político del Gobierno por parte de las Cortes Generales, incluyendo preguntas, interpelaciones y la moción de censura. La </t>
    </r>
    <r>
      <rPr>
        <b/>
        <sz val="11"/>
        <color theme="1"/>
        <rFont val="Calibri"/>
        <family val="2"/>
        <scheme val="minor"/>
      </rPr>
      <t>opción B</t>
    </r>
    <r>
      <rPr>
        <sz val="11"/>
        <color theme="1"/>
        <rFont val="Calibri"/>
        <family val="2"/>
        <scheme val="minor"/>
      </rPr>
      <t xml:space="preserve"> es incorrecta porque el artículo 107 corresponde al Consejo de Estado, no al control político del Gobierno. Las </t>
    </r>
    <r>
      <rPr>
        <b/>
        <sz val="11"/>
        <color theme="1"/>
        <rFont val="Calibri"/>
        <family val="2"/>
        <scheme val="minor"/>
      </rPr>
      <t>opciones C</t>
    </r>
    <r>
      <rPr>
        <sz val="11"/>
        <color theme="1"/>
        <rFont val="Calibri"/>
        <family val="2"/>
        <scheme val="minor"/>
      </rPr>
      <t xml:space="preserve"> y </t>
    </r>
    <r>
      <rPr>
        <b/>
        <sz val="11"/>
        <color theme="1"/>
        <rFont val="Calibri"/>
        <family val="2"/>
        <scheme val="minor"/>
      </rPr>
      <t>D</t>
    </r>
    <r>
      <rPr>
        <sz val="11"/>
        <color theme="1"/>
        <rFont val="Calibri"/>
        <family val="2"/>
        <scheme val="minor"/>
      </rPr>
      <t xml:space="preserve"> también son incorrectas porque los artículos mencionados no cubren el conjunto de mecanismos de control político del Gobierno.</t>
    </r>
  </si>
  <si>
    <t>conforme establecen los artículos  109, 110, 111,  112, 113 y 114 de la Constitución española</t>
  </si>
  <si>
    <t>conforme establecen los los artículos 106, 107, 108 y 109 de la Constitución española</t>
  </si>
  <si>
    <t>conforme establecen los artículos 107 108 y 109 de la Constitución española</t>
  </si>
  <si>
    <t>conforme establece el artículo 107 de la Constitución española</t>
  </si>
  <si>
    <t>El control político del Gobierno se realiza</t>
  </si>
  <si>
    <r>
      <t xml:space="preserve">La opción correcta es la </t>
    </r>
    <r>
      <rPr>
        <b/>
        <sz val="11"/>
        <color theme="1"/>
        <rFont val="Calibri"/>
        <family val="2"/>
        <scheme val="minor"/>
      </rPr>
      <t>D</t>
    </r>
    <r>
      <rPr>
        <sz val="11"/>
        <color theme="1"/>
        <rFont val="Calibri"/>
        <family val="2"/>
        <scheme val="minor"/>
      </rPr>
      <t xml:space="preserve">: "97." Según el artículo 97 de la Constitución Española, el Gobierno dirige la política interior y exterior, la administración civil y militar, y ejerce la función ejecutiva y la potestad reglamentaria. Esto deja claro que el artículo 97 es el que establece la regulación del Gobierno en la Constitución. Las </t>
    </r>
    <r>
      <rPr>
        <b/>
        <sz val="11"/>
        <color theme="1"/>
        <rFont val="Calibri"/>
        <family val="2"/>
        <scheme val="minor"/>
      </rPr>
      <t>opciones A, B y C</t>
    </r>
    <r>
      <rPr>
        <sz val="11"/>
        <color theme="1"/>
        <rFont val="Calibri"/>
        <family val="2"/>
        <scheme val="minor"/>
      </rPr>
      <t xml:space="preserve"> (94, 95 y 96) son incorrectas, ya que no tratan de la regulación del Gobierno.</t>
    </r>
  </si>
  <si>
    <t>El gobierno es una institución que se encuentra regulada en la Constitución Española en el artículo</t>
  </si>
  <si>
    <r>
      <t xml:space="preserve">La opción correcta es la </t>
    </r>
    <r>
      <rPr>
        <b/>
        <sz val="11"/>
        <color theme="1"/>
        <rFont val="Calibri"/>
        <family val="2"/>
        <scheme val="minor"/>
      </rPr>
      <t>D</t>
    </r>
    <r>
      <rPr>
        <sz val="11"/>
        <color theme="1"/>
        <rFont val="Calibri"/>
        <family val="2"/>
        <scheme val="minor"/>
      </rPr>
      <t xml:space="preserve">: "El refrendo es un acto obligatorio por parte del presidente del Gobierno y ministros mediante el cual se desplaza a estos la responsabilidad de los actos del Rey." Según el artículo 64 de la Constitución Española, todos los actos del Rey deben estar refrendados por el Presidente del Gobierno o por los Ministros competentes en razón de la materia, lo que implica que la responsabilidad de esos actos recae en quienes los refrendan. La </t>
    </r>
    <r>
      <rPr>
        <b/>
        <sz val="11"/>
        <color theme="1"/>
        <rFont val="Calibri"/>
        <family val="2"/>
        <scheme val="minor"/>
      </rPr>
      <t>opción A</t>
    </r>
    <r>
      <rPr>
        <sz val="11"/>
        <color theme="1"/>
        <rFont val="Calibri"/>
        <family val="2"/>
        <scheme val="minor"/>
      </rPr>
      <t xml:space="preserve"> es incorrecta porque el refrendo no es voluntario; es un requisito indispensable para la validez de los actos del Rey. Las </t>
    </r>
    <r>
      <rPr>
        <b/>
        <sz val="11"/>
        <color theme="1"/>
        <rFont val="Calibri"/>
        <family val="2"/>
        <scheme val="minor"/>
      </rPr>
      <t>opciones B</t>
    </r>
    <r>
      <rPr>
        <sz val="11"/>
        <color theme="1"/>
        <rFont val="Calibri"/>
        <family val="2"/>
        <scheme val="minor"/>
      </rPr>
      <t xml:space="preserve"> y </t>
    </r>
    <r>
      <rPr>
        <b/>
        <sz val="11"/>
        <color theme="1"/>
        <rFont val="Calibri"/>
        <family val="2"/>
        <scheme val="minor"/>
      </rPr>
      <t>C</t>
    </r>
    <r>
      <rPr>
        <sz val="11"/>
        <color theme="1"/>
        <rFont val="Calibri"/>
        <family val="2"/>
        <scheme val="minor"/>
      </rPr>
      <t xml:space="preserve"> también son incorrectas porque insisten en la idea de que el refrendo es voluntario, lo cual contradice la naturaleza obligatoria del refrendo como se establece en la Constitución.</t>
    </r>
  </si>
  <si>
    <t>el refrendo es un acto voluntario por parte de los ministros del Gobierno por el cual se desplaza a éstos la responsabilidad de los actos del Rey</t>
  </si>
  <si>
    <t>el refrendo es un acto voluntario por parte del presidente del Gobierno mediante el cual se desplaza a éste la responsabilidad de los actos del Rey</t>
  </si>
  <si>
    <t>el refrendo es un acto voluntario por parte del presidente del Gobierno y ministros mediante el cual se desplaza a estos la responsabilidad de los actos del Rey</t>
  </si>
  <si>
    <t>el refrendo es un acto obligatorio por parte de presidente del Gobierno y ministros mediante el cual se desplaza a estos la responsabilidad de los actos del Rey</t>
  </si>
  <si>
    <r>
      <t xml:space="preserve">La opción correcta es la </t>
    </r>
    <r>
      <rPr>
        <b/>
        <sz val="11"/>
        <color theme="1"/>
        <rFont val="Calibri"/>
        <family val="2"/>
        <scheme val="minor"/>
      </rPr>
      <t>A</t>
    </r>
    <r>
      <rPr>
        <sz val="11"/>
        <color theme="1"/>
        <rFont val="Calibri"/>
        <family val="2"/>
        <scheme val="minor"/>
      </rPr>
      <t xml:space="preserve">: "64." El artículo 64 de la Constitución Española establece que todos los actos del Rey deberán ser refrendados por el Presidente del Gobierno o por los Ministros competentes, quienes asumen así la responsabilidad de esos actos. Esto es fundamental para la inviolabilidad del Rey y para garantizar que el sistema parlamentario se respete, ya que los actos de gobierno deben estar respaldados por responsables políticos. La </t>
    </r>
    <r>
      <rPr>
        <b/>
        <sz val="11"/>
        <color theme="1"/>
        <rFont val="Calibri"/>
        <family val="2"/>
        <scheme val="minor"/>
      </rPr>
      <t>opción B</t>
    </r>
    <r>
      <rPr>
        <sz val="11"/>
        <color theme="1"/>
        <rFont val="Calibri"/>
        <family val="2"/>
        <scheme val="minor"/>
      </rPr>
      <t xml:space="preserve"> es incorrecta porque el artículo 65 se refiere a las funciones del Rey respecto a la asignación presupuestaria de la Casa Real. La </t>
    </r>
    <r>
      <rPr>
        <b/>
        <sz val="11"/>
        <color theme="1"/>
        <rFont val="Calibri"/>
        <family val="2"/>
        <scheme val="minor"/>
      </rPr>
      <t>opción C</t>
    </r>
    <r>
      <rPr>
        <sz val="11"/>
        <color theme="1"/>
        <rFont val="Calibri"/>
        <family val="2"/>
        <scheme val="minor"/>
      </rPr>
      <t xml:space="preserve"> es incorrecta, ya que el artículo 66 regula la composición y funciones de las Cortes Generales. La </t>
    </r>
    <r>
      <rPr>
        <b/>
        <sz val="11"/>
        <color theme="1"/>
        <rFont val="Calibri"/>
        <family val="2"/>
        <scheme val="minor"/>
      </rPr>
      <t>opción D</t>
    </r>
    <r>
      <rPr>
        <sz val="11"/>
        <color theme="1"/>
        <rFont val="Calibri"/>
        <family val="2"/>
        <scheme val="minor"/>
      </rPr>
      <t xml:space="preserve"> es incorrecta, ya que el artículo 67 aborda cuestiones relativas a la incompatibilidad de los cargos parlamentarios.</t>
    </r>
  </si>
  <si>
    <r>
      <t xml:space="preserve">La opción correcta es la </t>
    </r>
    <r>
      <rPr>
        <b/>
        <sz val="11"/>
        <color theme="1"/>
        <rFont val="Calibri"/>
        <family val="2"/>
        <scheme val="minor"/>
      </rPr>
      <t>D</t>
    </r>
    <r>
      <rPr>
        <sz val="11"/>
        <color theme="1"/>
        <rFont val="Calibri"/>
        <family val="2"/>
        <scheme val="minor"/>
      </rPr>
      <t xml:space="preserve">: "Son funciones del Rey ser informado de los asuntos de Estado, proponer candidato a la Presidencia del Gobierno, mando supremo de las Fuerzas Armadas, convocar y disolver las Cortes Generales." Estas funciones están recogidas en el artículo 62 de la Constitución Española y reflejan el papel del Rey en la estructura del Estado, especialmente en lo que respecta a su función representativa y su rol en momentos de cambio institucional, como la disolución de las Cortes. La </t>
    </r>
    <r>
      <rPr>
        <b/>
        <sz val="11"/>
        <color theme="1"/>
        <rFont val="Calibri"/>
        <family val="2"/>
        <scheme val="minor"/>
      </rPr>
      <t>opción A</t>
    </r>
    <r>
      <rPr>
        <sz val="11"/>
        <color theme="1"/>
        <rFont val="Calibri"/>
        <family val="2"/>
        <scheme val="minor"/>
      </rPr>
      <t xml:space="preserve"> es incorrecta porque, aunque el Rey ejerce el derecho de gracia y tiene el alto patronazgo de las Reales Academias, no tiene la competencia de declarar la guerra ni de otorgar autorizaciones para el derecho de autonomía. La </t>
    </r>
    <r>
      <rPr>
        <b/>
        <sz val="11"/>
        <color theme="1"/>
        <rFont val="Calibri"/>
        <family val="2"/>
        <scheme val="minor"/>
      </rPr>
      <t>opción B</t>
    </r>
    <r>
      <rPr>
        <sz val="11"/>
        <color theme="1"/>
        <rFont val="Calibri"/>
        <family val="2"/>
        <scheme val="minor"/>
      </rPr>
      <t xml:space="preserve"> es incorrecta, pues el Rey no tiene la facultad de conferir empleos civiles y militares de manera general ni de otorgar el derecho de amparo. La </t>
    </r>
    <r>
      <rPr>
        <b/>
        <sz val="11"/>
        <color theme="1"/>
        <rFont val="Calibri"/>
        <family val="2"/>
        <scheme val="minor"/>
      </rPr>
      <t>opción C</t>
    </r>
    <r>
      <rPr>
        <sz val="11"/>
        <color theme="1"/>
        <rFont val="Calibri"/>
        <family val="2"/>
        <scheme val="minor"/>
      </rPr>
      <t xml:space="preserve"> es incorrecta porque, aunque el Rey expide decretos y acredita embajadores, no tiene la función de remover obstáculos para el disfrute de derechos fundamentales.</t>
    </r>
  </si>
  <si>
    <t>son funciones del Rey convocar referéndum conferir empleos civiles y militares manifestar consentimiento de Estado, para obligarse internacionalmente por medio de tratados y otorgar el derecho de amparo</t>
  </si>
  <si>
    <r>
      <t xml:space="preserve">La opción correcta es la </t>
    </r>
    <r>
      <rPr>
        <b/>
        <sz val="11"/>
        <color theme="1"/>
        <rFont val="Calibri"/>
        <family val="2"/>
        <scheme val="minor"/>
      </rPr>
      <t>C</t>
    </r>
    <r>
      <rPr>
        <sz val="11"/>
        <color theme="1"/>
        <rFont val="Calibri"/>
        <family val="2"/>
        <scheme val="minor"/>
      </rPr>
      <t xml:space="preserve">: "Entre las funciones del Rey se encuentran las de nombrar y separar a los miembros del Consejo de Estado." Esta es la alternativa falsa porque, según la Constitución Española, el Rey no tiene la facultad de nombrar y separar a los miembros del Consejo de Estado. Esta función corresponde a los órganos que componen dicho Consejo y no al Jefe del Estado. La </t>
    </r>
    <r>
      <rPr>
        <b/>
        <sz val="11"/>
        <color theme="1"/>
        <rFont val="Calibri"/>
        <family val="2"/>
        <scheme val="minor"/>
      </rPr>
      <t>opción A</t>
    </r>
    <r>
      <rPr>
        <sz val="11"/>
        <color theme="1"/>
        <rFont val="Calibri"/>
        <family val="2"/>
        <scheme val="minor"/>
      </rPr>
      <t xml:space="preserve"> es correcta, ya que entre las funciones del Rey está la de sancionar y promulgar las leyes, en concordancia con el artículo 62. La </t>
    </r>
    <r>
      <rPr>
        <b/>
        <sz val="11"/>
        <color theme="1"/>
        <rFont val="Calibri"/>
        <family val="2"/>
        <scheme val="minor"/>
      </rPr>
      <t>opción B</t>
    </r>
    <r>
      <rPr>
        <sz val="11"/>
        <color theme="1"/>
        <rFont val="Calibri"/>
        <family val="2"/>
        <scheme val="minor"/>
      </rPr>
      <t xml:space="preserve"> es correcta, pues el Rey tiene la capacidad de declarar la guerra y hacer la paz, siempre con la autorización de las Cortes Generales. La </t>
    </r>
    <r>
      <rPr>
        <b/>
        <sz val="11"/>
        <color theme="1"/>
        <rFont val="Calibri"/>
        <family val="2"/>
        <scheme val="minor"/>
      </rPr>
      <t>opción D</t>
    </r>
    <r>
      <rPr>
        <sz val="11"/>
        <color theme="1"/>
        <rFont val="Calibri"/>
        <family val="2"/>
        <scheme val="minor"/>
      </rPr>
      <t xml:space="preserve"> también es correcta, ya que el Rey tiene la función de nombrar y separar a los miembros del Gobierno, a propuesta del Presidente del Gobierno.</t>
    </r>
  </si>
  <si>
    <t>Entre las funciones del Rey se encuentran las de nombrar y separar a los miembros del Consejo de Estado</t>
  </si>
  <si>
    <t>entre las funciones del Rey se encuentran las de nombrar y separar a los miembros del Gobierno</t>
  </si>
  <si>
    <t>entre las funciones del Rey se encuentran las de declarar la guerra y hacer la paz</t>
  </si>
  <si>
    <t>entre las funciones del Rey se encuentran las de sancionar y promulgar leyes</t>
  </si>
  <si>
    <r>
      <t xml:space="preserve">La opción correcta es la </t>
    </r>
    <r>
      <rPr>
        <b/>
        <sz val="11"/>
        <color theme="1"/>
        <rFont val="Calibri"/>
        <family val="2"/>
        <scheme val="minor"/>
      </rPr>
      <t>B</t>
    </r>
    <r>
      <rPr>
        <sz val="11"/>
        <color theme="1"/>
        <rFont val="Calibri"/>
        <family val="2"/>
        <scheme val="minor"/>
      </rPr>
      <t xml:space="preserve">: "El Rey es símbolo de unidad y permanencia del Estado." De acuerdo con el artículo 56.1 de la Constitución Española, el Rey representa la unidad y permanencia del Estado español, encarnando la continuidad de la nación a través de la Corona. La </t>
    </r>
    <r>
      <rPr>
        <b/>
        <sz val="11"/>
        <color theme="1"/>
        <rFont val="Calibri"/>
        <family val="2"/>
        <scheme val="minor"/>
      </rPr>
      <t>opción A</t>
    </r>
    <r>
      <rPr>
        <sz val="11"/>
        <color theme="1"/>
        <rFont val="Calibri"/>
        <family val="2"/>
        <scheme val="minor"/>
      </rPr>
      <t xml:space="preserve"> es incorrecta, ya que la Corona representa la estabilidad y continuidad, pero la permanencia específicamente es una referencia a la figura del Rey como símbolo de la unidad. La </t>
    </r>
    <r>
      <rPr>
        <b/>
        <sz val="11"/>
        <color theme="1"/>
        <rFont val="Calibri"/>
        <family val="2"/>
        <scheme val="minor"/>
      </rPr>
      <t>opción C</t>
    </r>
    <r>
      <rPr>
        <sz val="11"/>
        <color theme="1"/>
        <rFont val="Calibri"/>
        <family val="2"/>
        <scheme val="minor"/>
      </rPr>
      <t xml:space="preserve"> es incorrecta, ya que el Rey no simboliza específicamente la "libertad del Estado". La </t>
    </r>
    <r>
      <rPr>
        <b/>
        <sz val="11"/>
        <color theme="1"/>
        <rFont val="Calibri"/>
        <family val="2"/>
        <scheme val="minor"/>
      </rPr>
      <t>opción D</t>
    </r>
    <r>
      <rPr>
        <sz val="11"/>
        <color theme="1"/>
        <rFont val="Calibri"/>
        <family val="2"/>
        <scheme val="minor"/>
      </rPr>
      <t xml:space="preserve"> es incorrecta porque el refrendo de los actos del Rey no es "voluntario", sino un requisito constitucional para garantizar que los actos tengan validez.</t>
    </r>
  </si>
  <si>
    <t>El rey es símbolo de unidad y permanencia del Estado</t>
  </si>
  <si>
    <t>Los actos estarán refrendados voluntariamente por los representantes  del poder ejecutivo</t>
  </si>
  <si>
    <t>El Rey es símbolo de unidad y libertad del Estado</t>
  </si>
  <si>
    <t>La corona es a símbolo de unidad permanencia y estabilidad del Estado</t>
  </si>
  <si>
    <t>Según la  Constitución española de 1978</t>
  </si>
  <si>
    <r>
      <t xml:space="preserve">La opción correcta es la </t>
    </r>
    <r>
      <rPr>
        <b/>
        <sz val="11"/>
        <color theme="1"/>
        <rFont val="Calibri"/>
        <family val="2"/>
        <scheme val="minor"/>
      </rPr>
      <t>C</t>
    </r>
    <r>
      <rPr>
        <sz val="11"/>
        <color theme="1"/>
        <rFont val="Calibri"/>
        <family val="2"/>
        <scheme val="minor"/>
      </rPr>
      <t xml:space="preserve">: "Las Cortes Generales de forma conjunta." Según el artículo 59 de la Constitución Española, si el Rey es menor de edad y no existe ninguna persona designada para la Regencia, esta función recaerá en las Cortes Generales hasta que el Rey alcance la mayoría de edad o hasta que se designe un regente. Este procedimiento asegura una cobertura temporal y garantiza la continuidad en la representación del Estado. La </t>
    </r>
    <r>
      <rPr>
        <b/>
        <sz val="11"/>
        <color theme="1"/>
        <rFont val="Calibri"/>
        <family val="2"/>
        <scheme val="minor"/>
      </rPr>
      <t>opción A</t>
    </r>
    <r>
      <rPr>
        <sz val="11"/>
        <color theme="1"/>
        <rFont val="Calibri"/>
        <family val="2"/>
        <scheme val="minor"/>
      </rPr>
      <t xml:space="preserve"> es incorrecta porque no se establece que los padres del Rey deban ejercer la Regencia en ausencia de otros regentes; esto depende del orden de sucesión y designación. La </t>
    </r>
    <r>
      <rPr>
        <b/>
        <sz val="11"/>
        <color theme="1"/>
        <rFont val="Calibri"/>
        <family val="2"/>
        <scheme val="minor"/>
      </rPr>
      <t>opción B</t>
    </r>
    <r>
      <rPr>
        <sz val="11"/>
        <color theme="1"/>
        <rFont val="Calibri"/>
        <family val="2"/>
        <scheme val="minor"/>
      </rPr>
      <t xml:space="preserve"> es incorrecta, ya que la Regencia por un grupo de 3 o 5 personas no es una medida que contemple la Constitución. La </t>
    </r>
    <r>
      <rPr>
        <b/>
        <sz val="11"/>
        <color theme="1"/>
        <rFont val="Calibri"/>
        <family val="2"/>
        <scheme val="minor"/>
      </rPr>
      <t>opción D</t>
    </r>
    <r>
      <rPr>
        <sz val="11"/>
        <color theme="1"/>
        <rFont val="Calibri"/>
        <family val="2"/>
        <scheme val="minor"/>
      </rPr>
      <t xml:space="preserve"> es incorrecta porque no se prevé un representante designado únicamente por las Cortes Generales sin especificación de número de miembros.</t>
    </r>
  </si>
  <si>
    <t xml:space="preserve"> 3 o 5 personas nombradas por las Cortes generales</t>
  </si>
  <si>
    <t>Un representante designado por la Cortes Generales</t>
  </si>
  <si>
    <t>Las Cortes generales de forma conjunta</t>
  </si>
  <si>
    <t>el padre o la madre</t>
  </si>
  <si>
    <t>Según la Constitución española, cuando el rey fuere menor de edad y no hubiere ninguna persona a quien corresponda la Regencia,entrará a ejercer la regencia</t>
  </si>
  <si>
    <r>
      <t xml:space="preserve">La opción correcta es la </t>
    </r>
    <r>
      <rPr>
        <b/>
        <sz val="11"/>
        <color theme="1"/>
        <rFont val="Calibri"/>
        <family val="2"/>
        <scheme val="minor"/>
      </rPr>
      <t>D</t>
    </r>
    <r>
      <rPr>
        <sz val="11"/>
        <color theme="1"/>
        <rFont val="Calibri"/>
        <family val="2"/>
        <scheme val="minor"/>
      </rPr>
      <t xml:space="preserve">: "Las abdicaciones y renuncias en el orden de sucesión de la corona se resolverán mediante Ley Orgánica." El artículo 57.5 de la Constitución Española establece que cualquier duda o modificación en la sucesión de la Corona, incluyendo abdicaciones o renuncias, debe ser regulada a través de una Ley Orgánica, asegurando que estos cambios reciban una aprobación formal y significativa en las Cortes Generales. La </t>
    </r>
    <r>
      <rPr>
        <b/>
        <sz val="11"/>
        <color theme="1"/>
        <rFont val="Calibri"/>
        <family val="2"/>
        <scheme val="minor"/>
      </rPr>
      <t>opción A</t>
    </r>
    <r>
      <rPr>
        <sz val="11"/>
        <color theme="1"/>
        <rFont val="Calibri"/>
        <family val="2"/>
        <scheme val="minor"/>
      </rPr>
      <t xml:space="preserve"> es incorrecta, ya que las abdicaciones y renuncias no se resuelven mediante un Real Decreto Legislativo del Poder Ejecutivo, sino por el poder legislativo a través de una Ley Orgánica. La </t>
    </r>
    <r>
      <rPr>
        <b/>
        <sz val="11"/>
        <color theme="1"/>
        <rFont val="Calibri"/>
        <family val="2"/>
        <scheme val="minor"/>
      </rPr>
      <t>opción B</t>
    </r>
    <r>
      <rPr>
        <sz val="11"/>
        <color theme="1"/>
        <rFont val="Calibri"/>
        <family val="2"/>
        <scheme val="minor"/>
      </rPr>
      <t xml:space="preserve"> es incorrecta porque no se decide por acuerdo parlamentario sin formalidad de ley. La </t>
    </r>
    <r>
      <rPr>
        <b/>
        <sz val="11"/>
        <color theme="1"/>
        <rFont val="Calibri"/>
        <family val="2"/>
        <scheme val="minor"/>
      </rPr>
      <t>opción C</t>
    </r>
    <r>
      <rPr>
        <sz val="11"/>
        <color theme="1"/>
        <rFont val="Calibri"/>
        <family val="2"/>
        <scheme val="minor"/>
      </rPr>
      <t xml:space="preserve"> es incorrecta, ya que una "ley especial con reserva de materia" no es el mecanismo previsto.</t>
    </r>
  </si>
  <si>
    <t>según el artículo según el artículo 57 de la Constitución Española</t>
  </si>
  <si>
    <r>
      <t xml:space="preserve">La opción correcta es la </t>
    </r>
    <r>
      <rPr>
        <b/>
        <sz val="11"/>
        <color theme="1"/>
        <rFont val="Calibri"/>
        <family val="2"/>
        <scheme val="minor"/>
      </rPr>
      <t>C</t>
    </r>
    <r>
      <rPr>
        <sz val="11"/>
        <color theme="1"/>
        <rFont val="Calibri"/>
        <family val="2"/>
        <scheme val="minor"/>
      </rPr>
      <t xml:space="preserve">: "La Corona de España seguirá el orden regular de primogenitura y representación, siendo preferida la línea anterior a la posterior y en la misma línea el grado más próximo al más remoto." El artículo 57.1 de la Constitución Española establece que la sucesión en la Corona sigue el orden de primogenitura y representación, de modo que se favorece a los descendientes más directos en línea recta, comenzando por el hijo mayor. Esto asegura una línea de sucesión clara y estable. La </t>
    </r>
    <r>
      <rPr>
        <b/>
        <sz val="11"/>
        <color theme="1"/>
        <rFont val="Calibri"/>
        <family val="2"/>
        <scheme val="minor"/>
      </rPr>
      <t>opción A</t>
    </r>
    <r>
      <rPr>
        <sz val="11"/>
        <color theme="1"/>
        <rFont val="Calibri"/>
        <family val="2"/>
        <scheme val="minor"/>
      </rPr>
      <t xml:space="preserve"> es incorrecta porque en la sucesión se prioriza la línea anterior (descendientes directos) sobre la posterior, no al revés. La </t>
    </r>
    <r>
      <rPr>
        <b/>
        <sz val="11"/>
        <color theme="1"/>
        <rFont val="Calibri"/>
        <family val="2"/>
        <scheme val="minor"/>
      </rPr>
      <t>opción B</t>
    </r>
    <r>
      <rPr>
        <sz val="11"/>
        <color theme="1"/>
        <rFont val="Calibri"/>
        <family val="2"/>
        <scheme val="minor"/>
      </rPr>
      <t xml:space="preserve"> es incorrecta, ya que la persona de menor edad no tiene preferencia en la sucesión. La </t>
    </r>
    <r>
      <rPr>
        <b/>
        <sz val="11"/>
        <color theme="1"/>
        <rFont val="Calibri"/>
        <family val="2"/>
        <scheme val="minor"/>
      </rPr>
      <t>opción D</t>
    </r>
    <r>
      <rPr>
        <sz val="11"/>
        <color theme="1"/>
        <rFont val="Calibri"/>
        <family val="2"/>
        <scheme val="minor"/>
      </rPr>
      <t xml:space="preserve"> es incorrecta en su referencia a un Real Decreto Legislativo, ya que cualquier modificación en la sucesión debe hacerse mediante Ley Orgánica.</t>
    </r>
  </si>
  <si>
    <t>la corona de España seguirá el orden regular de primogenitura y representación siendo preferida la línea anterior a la posterior y en la misma línea el grado más próximo al más remoto</t>
  </si>
  <si>
    <t>Las abdicaciones y renuncias y cualquier duda de hecho o de derecho que ocurra en el orden de sucesión a la Corona se resolverán por Real Decreto Legislativo</t>
  </si>
  <si>
    <t>seguirá el orden regular de primogenitura y representación siendo preferida la persona de menor edad</t>
  </si>
  <si>
    <t>la corona de España seguirá el orden regular de primogenitura y representación siendo preferida la línea posterior a la anterior y en la misma línea el grado próximo al más remoto</t>
  </si>
  <si>
    <t>según el artículo 57 de la Constitución Española</t>
  </si>
  <si>
    <r>
      <t xml:space="preserve">La opción correcta es la </t>
    </r>
    <r>
      <rPr>
        <b/>
        <sz val="11"/>
        <color theme="1"/>
        <rFont val="Calibri"/>
        <family val="2"/>
        <scheme val="minor"/>
      </rPr>
      <t>C</t>
    </r>
    <r>
      <rPr>
        <sz val="11"/>
        <color theme="1"/>
        <rFont val="Calibri"/>
        <family val="2"/>
        <scheme val="minor"/>
      </rPr>
      <t xml:space="preserve">: "La persona del Rey es inviolable y no está sujeta a responsabilidad." Según el artículo 56.3 de la Constitución Española, la figura del Rey es inviolable y no está sujeta a responsabilidad, lo cual significa que sus actos oficiales deben ser refrendados para trasladar la responsabilidad política a los ministros o al Presidente del Gobierno. Esta inviolabilidad protege al Rey de cualquier responsabilidad jurídica en sus actos como Jefe del Estado. La </t>
    </r>
    <r>
      <rPr>
        <b/>
        <sz val="11"/>
        <color theme="1"/>
        <rFont val="Calibri"/>
        <family val="2"/>
        <scheme val="minor"/>
      </rPr>
      <t>opción A</t>
    </r>
    <r>
      <rPr>
        <sz val="11"/>
        <color theme="1"/>
        <rFont val="Calibri"/>
        <family val="2"/>
        <scheme val="minor"/>
      </rPr>
      <t xml:space="preserve"> es incorrecta, ya que el Rey no asume responsabilidades ejecutivas en relaciones internacionales; estas competencias pertenecen al Gobierno. La </t>
    </r>
    <r>
      <rPr>
        <b/>
        <sz val="11"/>
        <color theme="1"/>
        <rFont val="Calibri"/>
        <family val="2"/>
        <scheme val="minor"/>
      </rPr>
      <t>opción B</t>
    </r>
    <r>
      <rPr>
        <sz val="11"/>
        <color theme="1"/>
        <rFont val="Calibri"/>
        <family val="2"/>
        <scheme val="minor"/>
      </rPr>
      <t xml:space="preserve"> es incorrecta, pues, aunque la Corona simboliza la unidad y permanencia, no ejerce funciones ejecutivas, legislativas o judiciales. La </t>
    </r>
    <r>
      <rPr>
        <b/>
        <sz val="11"/>
        <color theme="1"/>
        <rFont val="Calibri"/>
        <family val="2"/>
        <scheme val="minor"/>
      </rPr>
      <t>opción D</t>
    </r>
    <r>
      <rPr>
        <sz val="11"/>
        <color theme="1"/>
        <rFont val="Calibri"/>
        <family val="2"/>
        <scheme val="minor"/>
      </rPr>
      <t xml:space="preserve"> es inexacta en cuanto a que la herencia de la Corona se establece en los descendientes de Juan Carlos I, pero no en el contexto de inviolabilidad y responsabilidad.</t>
    </r>
  </si>
  <si>
    <t>la persona del Rey es inviolable y no está sujeta a responsabilidad</t>
  </si>
  <si>
    <t>La Corona de España es hereditaria en los sucesores de S. M. Don Juan Carlos I de Borbón, legítimo heredero de la dinastía histórica</t>
  </si>
  <si>
    <t>La corona es el símbolo de unidad y permanencia y ejerce las funciones ejecutivas, legislativas y judiciales</t>
  </si>
  <si>
    <t>el rey es el jefe del Estado y asume responsabilidades ejecutivas en materia de relaciones internacionales</t>
  </si>
  <si>
    <t>según el artículo 56 de la Constitución Española</t>
  </si>
  <si>
    <r>
      <t xml:space="preserve">La opción correcta es la </t>
    </r>
    <r>
      <rPr>
        <b/>
        <sz val="11"/>
        <color theme="1"/>
        <rFont val="Calibri"/>
        <family val="2"/>
        <scheme val="minor"/>
      </rPr>
      <t>D</t>
    </r>
    <r>
      <rPr>
        <sz val="11"/>
        <color theme="1"/>
        <rFont val="Calibri"/>
        <family val="2"/>
        <scheme val="minor"/>
      </rPr>
      <t xml:space="preserve">: "El gobierno puede presentar proyectos de ley de modificación de gasto público o disminución de ingresos." Aunque el presupuesto es una herramienta clave para la planificación anual, la Constitución permite al Gobierno ajustar partidas mediante la presentación de proyectos de ley específicos. La </t>
    </r>
    <r>
      <rPr>
        <b/>
        <sz val="11"/>
        <color theme="1"/>
        <rFont val="Calibri"/>
        <family val="2"/>
        <scheme val="minor"/>
      </rPr>
      <t>opción A</t>
    </r>
    <r>
      <rPr>
        <sz val="11"/>
        <color theme="1"/>
        <rFont val="Calibri"/>
        <family val="2"/>
        <scheme val="minor"/>
      </rPr>
      <t xml:space="preserve"> es incorrecta, ya que el Gobierno sí puede modificar los presupuestos bajo ciertas circunstancias legislativas. La </t>
    </r>
    <r>
      <rPr>
        <b/>
        <sz val="11"/>
        <color theme="1"/>
        <rFont val="Calibri"/>
        <family val="2"/>
        <scheme val="minor"/>
      </rPr>
      <t>opción B</t>
    </r>
    <r>
      <rPr>
        <sz val="11"/>
        <color theme="1"/>
        <rFont val="Calibri"/>
        <family val="2"/>
        <scheme val="minor"/>
      </rPr>
      <t xml:space="preserve"> es incorrecta porque, aunque los decretos legislativos pueden ajustar algunos aspectos financieros, no suponen una modificación plena de los presupuestos. La </t>
    </r>
    <r>
      <rPr>
        <b/>
        <sz val="11"/>
        <color theme="1"/>
        <rFont val="Calibri"/>
        <family val="2"/>
        <scheme val="minor"/>
      </rPr>
      <t>opción C</t>
    </r>
    <r>
      <rPr>
        <sz val="11"/>
        <color theme="1"/>
        <rFont val="Calibri"/>
        <family val="2"/>
        <scheme val="minor"/>
      </rPr>
      <t xml:space="preserve"> es incorrecta, ya que el Gobierno tiene la facultad de ajustar créditos o presentar enmiendas según las necesidades de la administración.</t>
    </r>
  </si>
  <si>
    <t>el gobierno puede presentar proyectos de ley de modificación de gasto público o disminución de ingresos</t>
  </si>
  <si>
    <t>el gobierno no modificará créditos o débitos públicos so pena de incursión en infracción de desviación de poder</t>
  </si>
  <si>
    <t>el gobierno podrá modificar créditos o gastos públicos en virtud de reales decretos legislativos y otras normas con rango de ley</t>
  </si>
  <si>
    <t>el gobierno ejecutar a los mismos sin modificación de las partidas presupuestadas aprobadas legalmente</t>
  </si>
  <si>
    <t>una vez aprobados los presupuestos generales del Estado</t>
  </si>
  <si>
    <r>
      <t xml:space="preserve">La opción correcta es la </t>
    </r>
    <r>
      <rPr>
        <b/>
        <sz val="11"/>
        <color theme="1"/>
        <rFont val="Calibri"/>
        <family val="2"/>
        <scheme val="minor"/>
      </rPr>
      <t>D</t>
    </r>
    <r>
      <rPr>
        <sz val="11"/>
        <color theme="1"/>
        <rFont val="Calibri"/>
        <family val="2"/>
        <scheme val="minor"/>
      </rPr>
      <t xml:space="preserve">: "Tres meses antes de la expiración de los presupuestos del año anterior." Según el artículo 134 de la Constitución Española, el Gobierno debe presentar los presupuestos generales del Estado al Congreso al menos tres meses antes del inicio del nuevo ejercicio, para permitir un adecuado tiempo de debate y enmiendas. La </t>
    </r>
    <r>
      <rPr>
        <b/>
        <sz val="11"/>
        <color theme="1"/>
        <rFont val="Calibri"/>
        <family val="2"/>
        <scheme val="minor"/>
      </rPr>
      <t>opción A</t>
    </r>
    <r>
      <rPr>
        <sz val="11"/>
        <color theme="1"/>
        <rFont val="Calibri"/>
        <family val="2"/>
        <scheme val="minor"/>
      </rPr>
      <t xml:space="preserve"> es incorrecta, ya que el Gobierno no espera a la expiración de los presupuestos anteriores; debe presentarlos antes de ese plazo. La </t>
    </r>
    <r>
      <rPr>
        <b/>
        <sz val="11"/>
        <color theme="1"/>
        <rFont val="Calibri"/>
        <family val="2"/>
        <scheme val="minor"/>
      </rPr>
      <t>opción B</t>
    </r>
    <r>
      <rPr>
        <sz val="11"/>
        <color theme="1"/>
        <rFont val="Calibri"/>
        <family val="2"/>
        <scheme val="minor"/>
      </rPr>
      <t xml:space="preserve"> es incorrecta porque un mes es insuficiente para el debate y aprobación de los presupuestos. La </t>
    </r>
    <r>
      <rPr>
        <b/>
        <sz val="11"/>
        <color theme="1"/>
        <rFont val="Calibri"/>
        <family val="2"/>
        <scheme val="minor"/>
      </rPr>
      <t>opción C</t>
    </r>
    <r>
      <rPr>
        <sz val="11"/>
        <color theme="1"/>
        <rFont val="Calibri"/>
        <family val="2"/>
        <scheme val="minor"/>
      </rPr>
      <t xml:space="preserve"> es incorrecta, ya que dos meses tampoco cumplen con el plazo mínimo de tres meses estipulado en la Constitución.</t>
    </r>
  </si>
  <si>
    <t>tres meses antes de la expiración de los presupuestos del año anterior</t>
  </si>
  <si>
    <t>dos meses antes de la expiración de los presupuestos del año anterior</t>
  </si>
  <si>
    <r>
      <t xml:space="preserve">La opción correcta es la </t>
    </r>
    <r>
      <rPr>
        <b/>
        <sz val="11"/>
        <color theme="1"/>
        <rFont val="Calibri"/>
        <family val="2"/>
        <scheme val="minor"/>
      </rPr>
      <t>A</t>
    </r>
    <r>
      <rPr>
        <sz val="11"/>
        <color theme="1"/>
        <rFont val="Calibri"/>
        <family val="2"/>
        <scheme val="minor"/>
      </rPr>
      <t xml:space="preserve">: "Al gobierno." Según el artículo 134 de la Constitución Española, la responsabilidad de elaborar los presupuestos generales del Estado recae en el Gobierno. Esto permite que el Ejecutivo planifique los ingresos y gastos del Estado y luego los presente al Congreso para su aprobación. La </t>
    </r>
    <r>
      <rPr>
        <b/>
        <sz val="11"/>
        <color theme="1"/>
        <rFont val="Calibri"/>
        <family val="2"/>
        <scheme val="minor"/>
      </rPr>
      <t>opción B</t>
    </r>
    <r>
      <rPr>
        <sz val="11"/>
        <color theme="1"/>
        <rFont val="Calibri"/>
        <family val="2"/>
        <scheme val="minor"/>
      </rPr>
      <t xml:space="preserve"> es incorrecta porque, aunque las Cortes Generales aprueban los presupuestos, no los elaboran; esta es función exclusiva del Gobierno. La </t>
    </r>
    <r>
      <rPr>
        <b/>
        <sz val="11"/>
        <color theme="1"/>
        <rFont val="Calibri"/>
        <family val="2"/>
        <scheme val="minor"/>
      </rPr>
      <t>opción C</t>
    </r>
    <r>
      <rPr>
        <sz val="11"/>
        <color theme="1"/>
        <rFont val="Calibri"/>
        <family val="2"/>
        <scheme val="minor"/>
      </rPr>
      <t xml:space="preserve"> es incorrecta, ya que los gobiernos autonómicos elaboran sus propios presupuestos, pero no participan en los presupuestos generales del Estado. La </t>
    </r>
    <r>
      <rPr>
        <b/>
        <sz val="11"/>
        <color theme="1"/>
        <rFont val="Calibri"/>
        <family val="2"/>
        <scheme val="minor"/>
      </rPr>
      <t>opción D</t>
    </r>
    <r>
      <rPr>
        <sz val="11"/>
        <color theme="1"/>
        <rFont val="Calibri"/>
        <family val="2"/>
        <scheme val="minor"/>
      </rPr>
      <t xml:space="preserve"> es incorrecta porque la elaboración de los presupuestos es una competencia exclusiva del Gobierno central, no compartida con otros niveles de administración.</t>
    </r>
  </si>
  <si>
    <r>
      <t xml:space="preserve">La opción correcta es la </t>
    </r>
    <r>
      <rPr>
        <b/>
        <sz val="11"/>
        <color theme="1"/>
        <rFont val="Calibri"/>
        <family val="2"/>
        <scheme val="minor"/>
      </rPr>
      <t>B</t>
    </r>
    <r>
      <rPr>
        <sz val="11"/>
        <color theme="1"/>
        <rFont val="Calibri"/>
        <family val="2"/>
        <scheme val="minor"/>
      </rPr>
      <t xml:space="preserve">: "Transcurridos 5 días desde su presentación." Conforme al artículo 113 de la Constitución, una moción de censura solo puede ser votada en el Congreso de los Diputados una vez hayan pasado cinco días desde su presentación. Este período de espera permite al Gobierno y a los diputados debatir sobre la moción antes de la votación definitiva. La </t>
    </r>
    <r>
      <rPr>
        <b/>
        <sz val="11"/>
        <color theme="1"/>
        <rFont val="Calibri"/>
        <family val="2"/>
        <scheme val="minor"/>
      </rPr>
      <t>opción A</t>
    </r>
    <r>
      <rPr>
        <sz val="11"/>
        <color theme="1"/>
        <rFont val="Calibri"/>
        <family val="2"/>
        <scheme val="minor"/>
      </rPr>
      <t xml:space="preserve"> es incorrecta porque no se vota al día siguiente de su presentación; el plazo mínimo es de cinco días. La </t>
    </r>
    <r>
      <rPr>
        <b/>
        <sz val="11"/>
        <color theme="1"/>
        <rFont val="Calibri"/>
        <family val="2"/>
        <scheme val="minor"/>
      </rPr>
      <t>opción C</t>
    </r>
    <r>
      <rPr>
        <sz val="11"/>
        <color theme="1"/>
        <rFont val="Calibri"/>
        <family val="2"/>
        <scheme val="minor"/>
      </rPr>
      <t xml:space="preserve"> es incorrecta, ya que 10 días exceden el plazo establecido en la Constitución. La </t>
    </r>
    <r>
      <rPr>
        <b/>
        <sz val="11"/>
        <color theme="1"/>
        <rFont val="Calibri"/>
        <family val="2"/>
        <scheme val="minor"/>
      </rPr>
      <t>opción D</t>
    </r>
    <r>
      <rPr>
        <sz val="11"/>
        <color theme="1"/>
        <rFont val="Calibri"/>
        <family val="2"/>
        <scheme val="minor"/>
      </rPr>
      <t xml:space="preserve"> es incorrecta porque la publicación en el BOE (Boletín Oficial del Estado) no influye en el plazo para la votación de la moción.</t>
    </r>
  </si>
  <si>
    <r>
      <t xml:space="preserve">La opción correcta es la </t>
    </r>
    <r>
      <rPr>
        <b/>
        <sz val="11"/>
        <color theme="1"/>
        <rFont val="Calibri"/>
        <family val="2"/>
        <scheme val="minor"/>
      </rPr>
      <t>B</t>
    </r>
    <r>
      <rPr>
        <sz val="11"/>
        <color theme="1"/>
        <rFont val="Calibri"/>
        <family val="2"/>
        <scheme val="minor"/>
      </rPr>
      <t xml:space="preserve">: "Una décima parte de los diputados." Según el artículo 113 de la Constitución Española, la moción de censura en el Congreso de los Diputados debe ser propuesta por al menos una décima parte de los miembros de esta cámara, lo cual equivale a un mínimo de 35 diputados, ya que el Congreso cuenta con 350 escaños. La </t>
    </r>
    <r>
      <rPr>
        <b/>
        <sz val="11"/>
        <color theme="1"/>
        <rFont val="Calibri"/>
        <family val="2"/>
        <scheme val="minor"/>
      </rPr>
      <t>opción A</t>
    </r>
    <r>
      <rPr>
        <sz val="11"/>
        <color theme="1"/>
        <rFont val="Calibri"/>
        <family val="2"/>
        <scheme val="minor"/>
      </rPr>
      <t xml:space="preserve"> es incorrecta porque no se requiere que 50 senadores participen en la propuesta; solo los diputados del Congreso pueden iniciar una moción de censura contra el Gobierno. La </t>
    </r>
    <r>
      <rPr>
        <b/>
        <sz val="11"/>
        <color theme="1"/>
        <rFont val="Calibri"/>
        <family val="2"/>
        <scheme val="minor"/>
      </rPr>
      <t>opción C</t>
    </r>
    <r>
      <rPr>
        <sz val="11"/>
        <color theme="1"/>
        <rFont val="Calibri"/>
        <family val="2"/>
        <scheme val="minor"/>
      </rPr>
      <t xml:space="preserve"> es incorrecta porque no se precisa una décima parte de los senadores, solo se necesita el apoyo de los diputados en el Congreso. La </t>
    </r>
    <r>
      <rPr>
        <b/>
        <sz val="11"/>
        <color theme="1"/>
        <rFont val="Calibri"/>
        <family val="2"/>
        <scheme val="minor"/>
      </rPr>
      <t>opción D</t>
    </r>
    <r>
      <rPr>
        <sz val="11"/>
        <color theme="1"/>
        <rFont val="Calibri"/>
        <family val="2"/>
        <scheme val="minor"/>
      </rPr>
      <t xml:space="preserve"> es incorrecta porque sí existe una cifra mínima de diputados que deben apoyar la moción, específicamente una décima parte del total.</t>
    </r>
  </si>
  <si>
    <r>
      <t xml:space="preserve">La opción correcta es la </t>
    </r>
    <r>
      <rPr>
        <b/>
        <sz val="11"/>
        <color theme="1"/>
        <rFont val="Calibri"/>
        <family val="2"/>
        <scheme val="minor"/>
      </rPr>
      <t>B</t>
    </r>
    <r>
      <rPr>
        <sz val="11"/>
        <color theme="1"/>
        <rFont val="Calibri"/>
        <family val="2"/>
        <scheme val="minor"/>
      </rPr>
      <t xml:space="preserve">: "Dos meses." Según el artículo 99.5 de la Constitución Española, si transcurren dos meses desde la primera votación de investidura sin que ningún candidato obtenga la confianza del Congreso de los Diputados, el Rey disolverá ambas Cámaras y convocará nuevas elecciones. Esta disposición está diseñada para evitar un bloqueo institucional prolongado. La </t>
    </r>
    <r>
      <rPr>
        <b/>
        <sz val="11"/>
        <color theme="1"/>
        <rFont val="Calibri"/>
        <family val="2"/>
        <scheme val="minor"/>
      </rPr>
      <t>opción A</t>
    </r>
    <r>
      <rPr>
        <sz val="11"/>
        <color theme="1"/>
        <rFont val="Calibri"/>
        <family val="2"/>
        <scheme val="minor"/>
      </rPr>
      <t xml:space="preserve"> es incorrecta, ya que treinta días no son suficientes según lo establecido por la Constitución. La </t>
    </r>
    <r>
      <rPr>
        <b/>
        <sz val="11"/>
        <color theme="1"/>
        <rFont val="Calibri"/>
        <family val="2"/>
        <scheme val="minor"/>
      </rPr>
      <t>opción C</t>
    </r>
    <r>
      <rPr>
        <sz val="11"/>
        <color theme="1"/>
        <rFont val="Calibri"/>
        <family val="2"/>
        <scheme val="minor"/>
      </rPr>
      <t xml:space="preserve"> también es incorrecta, ya que un mes es insuficiente. La </t>
    </r>
    <r>
      <rPr>
        <b/>
        <sz val="11"/>
        <color theme="1"/>
        <rFont val="Calibri"/>
        <family val="2"/>
        <scheme val="minor"/>
      </rPr>
      <t>opción D</t>
    </r>
    <r>
      <rPr>
        <sz val="11"/>
        <color theme="1"/>
        <rFont val="Calibri"/>
        <family val="2"/>
        <scheme val="minor"/>
      </rPr>
      <t xml:space="preserve"> es incorrecta porque tres meses exceden el plazo máximo de dos meses establecido para este proceso.</t>
    </r>
  </si>
  <si>
    <r>
      <t xml:space="preserve">La opción correcta es la </t>
    </r>
    <r>
      <rPr>
        <b/>
        <sz val="11"/>
        <color theme="1"/>
        <rFont val="Calibri"/>
        <family val="2"/>
        <scheme val="minor"/>
      </rPr>
      <t>D</t>
    </r>
    <r>
      <rPr>
        <sz val="11"/>
        <color theme="1"/>
        <rFont val="Calibri"/>
        <family val="2"/>
        <scheme val="minor"/>
      </rPr>
      <t xml:space="preserve">: "Por mayoría absoluta en el Congreso de los Diputados." Según el artículo 113 de la Constitución Española, una moción de censura contra el Gobierno debe ser aprobada por mayoría absoluta en el Congreso de los Diputados. Este requisito es necesario para garantizar que la moción cuenta con un amplio respaldo antes de destituir al Gobierno y nombrar a un nuevo Presidente. La </t>
    </r>
    <r>
      <rPr>
        <b/>
        <sz val="11"/>
        <color theme="1"/>
        <rFont val="Calibri"/>
        <family val="2"/>
        <scheme val="minor"/>
      </rPr>
      <t>opción A</t>
    </r>
    <r>
      <rPr>
        <sz val="11"/>
        <color theme="1"/>
        <rFont val="Calibri"/>
        <family val="2"/>
        <scheme val="minor"/>
      </rPr>
      <t xml:space="preserve"> es incorrecta, ya que no se requiere una mayoría de tres quintos en cada cámara; la moción de censura es una prerrogativa del Congreso, y el Senado no interviene en este proceso. La </t>
    </r>
    <r>
      <rPr>
        <b/>
        <sz val="11"/>
        <color theme="1"/>
        <rFont val="Calibri"/>
        <family val="2"/>
        <scheme val="minor"/>
      </rPr>
      <t>opción B</t>
    </r>
    <r>
      <rPr>
        <sz val="11"/>
        <color theme="1"/>
        <rFont val="Calibri"/>
        <family val="2"/>
        <scheme val="minor"/>
      </rPr>
      <t xml:space="preserve"> también es incorrecta porque no se necesita una mayoría cualificada en el Senado. La </t>
    </r>
    <r>
      <rPr>
        <b/>
        <sz val="11"/>
        <color theme="1"/>
        <rFont val="Calibri"/>
        <family val="2"/>
        <scheme val="minor"/>
      </rPr>
      <t>opción C</t>
    </r>
    <r>
      <rPr>
        <sz val="11"/>
        <color theme="1"/>
        <rFont val="Calibri"/>
        <family val="2"/>
        <scheme val="minor"/>
      </rPr>
      <t xml:space="preserve"> es incorrecta porque no basta con una mayoría de tres quintos en el Congreso; se requiere específicamente la mayoría absoluta.</t>
    </r>
  </si>
  <si>
    <r>
      <t xml:space="preserve">La opción correcta es la </t>
    </r>
    <r>
      <rPr>
        <b/>
        <sz val="11"/>
        <color theme="1"/>
        <rFont val="Calibri"/>
        <family val="2"/>
        <scheme val="minor"/>
      </rPr>
      <t>D</t>
    </r>
    <r>
      <rPr>
        <sz val="11"/>
        <color theme="1"/>
        <rFont val="Calibri"/>
        <family val="2"/>
        <scheme val="minor"/>
      </rPr>
      <t xml:space="preserve">: "Son ciertas todas." En la Constitución Española, tanto las preguntas como las interpelaciones son instrumentos de control parlamentario sobre el Gobierno, y el Gobierno está sometido a responder a ambas, tal y como se establece en el artículo 111. Además, las interpelaciones pueden dar lugar a una moción, lo cual es un mecanismo para solicitar explicaciones más detalladas y eventualmente cuestionar la confianza en el Gobierno. Las </t>
    </r>
    <r>
      <rPr>
        <b/>
        <sz val="11"/>
        <color theme="1"/>
        <rFont val="Calibri"/>
        <family val="2"/>
        <scheme val="minor"/>
      </rPr>
      <t>opciones A, B y C</t>
    </r>
    <r>
      <rPr>
        <sz val="11"/>
        <color theme="1"/>
        <rFont val="Calibri"/>
        <family val="2"/>
        <scheme val="minor"/>
      </rPr>
      <t xml:space="preserve"> son todas afirmaciones correctas por separado, por lo que la opción que afirma "Son ciertas todas" es la adecuada.</t>
    </r>
  </si>
  <si>
    <t>Son ciertas todas.</t>
  </si>
  <si>
    <t>El Gobierno, está sometido a las interpelaciones que se le formulen en las Cámaras.</t>
  </si>
  <si>
    <t xml:space="preserve"> Toda interpelación puede dar lugar a una moción.</t>
  </si>
  <si>
    <t>El Gobierno, está sometido a las preguntas que se le formulen en las Cámaras.</t>
  </si>
  <si>
    <t>¿Cuál de las siguientes afirmaciones es cierta :</t>
  </si>
  <si>
    <r>
      <t xml:space="preserve">La opción correcta es la </t>
    </r>
    <r>
      <rPr>
        <b/>
        <sz val="11"/>
        <color theme="1"/>
        <rFont val="Calibri"/>
        <family val="2"/>
        <scheme val="minor"/>
      </rPr>
      <t>D</t>
    </r>
    <r>
      <rPr>
        <sz val="11"/>
        <color theme="1"/>
        <rFont val="Calibri"/>
        <family val="2"/>
        <scheme val="minor"/>
      </rPr>
      <t xml:space="preserve">: "Al rey." Conforme al artículo 99 de la Constitución Española, es el Rey quien propone un candidato a la Presidencia del Gobierno, previa consulta con los representantes designados por los grupos políticos con representación parlamentaria. Esta propuesta inicial se presenta al Congreso de los Diputados para someterse a un proceso de investidura. La </t>
    </r>
    <r>
      <rPr>
        <b/>
        <sz val="11"/>
        <color theme="1"/>
        <rFont val="Calibri"/>
        <family val="2"/>
        <scheme val="minor"/>
      </rPr>
      <t>opción A</t>
    </r>
    <r>
      <rPr>
        <sz val="11"/>
        <color theme="1"/>
        <rFont val="Calibri"/>
        <family val="2"/>
        <scheme val="minor"/>
      </rPr>
      <t xml:space="preserve"> es incorrecta, ya que el portavoz del grupo político con mayor representación no tiene la facultad de proponer al candidato. La </t>
    </r>
    <r>
      <rPr>
        <b/>
        <sz val="11"/>
        <color theme="1"/>
        <rFont val="Calibri"/>
        <family val="2"/>
        <scheme val="minor"/>
      </rPr>
      <t>opción B</t>
    </r>
    <r>
      <rPr>
        <sz val="11"/>
        <color theme="1"/>
        <rFont val="Calibri"/>
        <family val="2"/>
        <scheme val="minor"/>
      </rPr>
      <t xml:space="preserve"> es incorrecta, porque el Presidente del Congreso de los Diputados no tiene ese rol formal. La </t>
    </r>
    <r>
      <rPr>
        <b/>
        <sz val="11"/>
        <color theme="1"/>
        <rFont val="Calibri"/>
        <family val="2"/>
        <scheme val="minor"/>
      </rPr>
      <t>opción C</t>
    </r>
    <r>
      <rPr>
        <sz val="11"/>
        <color theme="1"/>
        <rFont val="Calibri"/>
        <family val="2"/>
        <scheme val="minor"/>
      </rPr>
      <t xml:space="preserve"> también es incorrecta, pues las Cortes Generales tampoco realizan la propuesta del candidato; su papel es aprobar o rechazar al candidato propuesto por el Rey.</t>
    </r>
  </si>
  <si>
    <r>
      <t xml:space="preserve">La opción correcta es la </t>
    </r>
    <r>
      <rPr>
        <b/>
        <sz val="11"/>
        <color theme="1"/>
        <rFont val="Calibri"/>
        <family val="2"/>
        <scheme val="minor"/>
      </rPr>
      <t>B</t>
    </r>
    <r>
      <rPr>
        <sz val="11"/>
        <color theme="1"/>
        <rFont val="Calibri"/>
        <family val="2"/>
        <scheme val="minor"/>
      </rPr>
      <t xml:space="preserve">: "Mayoría absoluta." Según el artículo 113 de la Constitución, en el Congreso de los Diputados se requiere una mayoría absoluta para aprobar una moción de censura. Aunque en esta pregunta se menciona al Senado, la Constitución no establece que el Senado participe directamente en la moción de censura contra el Gobierno, ya que esta es una prerrogativa exclusiva del Congreso. La </t>
    </r>
    <r>
      <rPr>
        <b/>
        <sz val="11"/>
        <color theme="1"/>
        <rFont val="Calibri"/>
        <family val="2"/>
        <scheme val="minor"/>
      </rPr>
      <t>opción A</t>
    </r>
    <r>
      <rPr>
        <sz val="11"/>
        <color theme="1"/>
        <rFont val="Calibri"/>
        <family val="2"/>
        <scheme val="minor"/>
      </rPr>
      <t xml:space="preserve"> es incorrecta porque la mayoría absoluta, y no una mayoría cualificada como dos tercios, es la que se necesita en el Congreso. La </t>
    </r>
    <r>
      <rPr>
        <b/>
        <sz val="11"/>
        <color theme="1"/>
        <rFont val="Calibri"/>
        <family val="2"/>
        <scheme val="minor"/>
      </rPr>
      <t>opción C</t>
    </r>
    <r>
      <rPr>
        <sz val="11"/>
        <color theme="1"/>
        <rFont val="Calibri"/>
        <family val="2"/>
        <scheme val="minor"/>
      </rPr>
      <t xml:space="preserve"> es incorrecta porque una mayoría simple no sería suficiente para aprobar una moción de censura. La </t>
    </r>
    <r>
      <rPr>
        <b/>
        <sz val="11"/>
        <color theme="1"/>
        <rFont val="Calibri"/>
        <family val="2"/>
        <scheme val="minor"/>
      </rPr>
      <t>opción D</t>
    </r>
    <r>
      <rPr>
        <sz val="11"/>
        <color theme="1"/>
        <rFont val="Calibri"/>
        <family val="2"/>
        <scheme val="minor"/>
      </rPr>
      <t xml:space="preserve"> es incorrecta, ya que la Constitución no exige una mayoría de dos tercios para este procedimiento en el Congreso.</t>
    </r>
  </si>
  <si>
    <r>
      <t xml:space="preserve">La opción correcta es la </t>
    </r>
    <r>
      <rPr>
        <b/>
        <sz val="11"/>
        <color theme="1"/>
        <rFont val="Calibri"/>
        <family val="2"/>
        <scheme val="minor"/>
      </rPr>
      <t>B</t>
    </r>
    <r>
      <rPr>
        <sz val="11"/>
        <color theme="1"/>
        <rFont val="Calibri"/>
        <family val="2"/>
        <scheme val="minor"/>
      </rPr>
      <t xml:space="preserve">: "Gobierno." De acuerdo con el artículo 97 de la Constitución Española, la función ejecutiva y la potestad reglamentaria corresponden al Gobierno. Esto significa que el Gobierno tiene la responsabilidad de implementar las leyes y gestionar la administración del Estado, además de elaborar reglamentos necesarios para el cumplimiento de la legislación. La </t>
    </r>
    <r>
      <rPr>
        <b/>
        <sz val="11"/>
        <color theme="1"/>
        <rFont val="Calibri"/>
        <family val="2"/>
        <scheme val="minor"/>
      </rPr>
      <t>opción A</t>
    </r>
    <r>
      <rPr>
        <sz val="11"/>
        <color theme="1"/>
        <rFont val="Calibri"/>
        <family val="2"/>
        <scheme val="minor"/>
      </rPr>
      <t xml:space="preserve"> es incorrecta, ya que el Congreso de los Diputados ejerce funciones legislativas, no ejecutivas. La </t>
    </r>
    <r>
      <rPr>
        <b/>
        <sz val="11"/>
        <color theme="1"/>
        <rFont val="Calibri"/>
        <family val="2"/>
        <scheme val="minor"/>
      </rPr>
      <t>opción C</t>
    </r>
    <r>
      <rPr>
        <sz val="11"/>
        <color theme="1"/>
        <rFont val="Calibri"/>
        <family val="2"/>
        <scheme val="minor"/>
      </rPr>
      <t xml:space="preserve"> es incorrecta, porque el Senado también tiene funciones legislativas y de control, pero no ejecutivas. La </t>
    </r>
    <r>
      <rPr>
        <b/>
        <sz val="11"/>
        <color theme="1"/>
        <rFont val="Calibri"/>
        <family val="2"/>
        <scheme val="minor"/>
      </rPr>
      <t>opción D</t>
    </r>
    <r>
      <rPr>
        <sz val="11"/>
        <color theme="1"/>
        <rFont val="Calibri"/>
        <family val="2"/>
        <scheme val="minor"/>
      </rPr>
      <t xml:space="preserve"> es incorrecta, ya que las Cortes Generales son el órgano legislativo y no se encargan de la función ejecutiva ni de la potestad reglamentaria.</t>
    </r>
  </si>
  <si>
    <t>Gobierno</t>
  </si>
  <si>
    <t>Cortes Generales</t>
  </si>
  <si>
    <t>Senado.</t>
  </si>
  <si>
    <t xml:space="preserve"> Congreso de los Diputados.</t>
  </si>
  <si>
    <t xml:space="preserve"> La función ejecutiva y la potestad reglamentaria corresponden al:</t>
  </si>
  <si>
    <r>
      <t xml:space="preserve">La opción correcta es la </t>
    </r>
    <r>
      <rPr>
        <b/>
        <sz val="11"/>
        <color theme="1"/>
        <rFont val="Calibri"/>
        <family val="2"/>
        <scheme val="minor"/>
      </rPr>
      <t>B</t>
    </r>
    <r>
      <rPr>
        <sz val="11"/>
        <color theme="1"/>
        <rFont val="Calibri"/>
        <family val="2"/>
        <scheme val="minor"/>
      </rPr>
      <t xml:space="preserve">: "Aprobar los proyectos de ley." El artículo 88 de la Constitución establece que es competencia del Consejo de Ministros aprobar los proyectos de ley antes de que sean presentados al Congreso de los Diputados para su debate y aprobación. Esta función es fundamental, ya que permite al Gobierno establecer su programa legislativo y priorizar las iniciativas que considera más importantes. La </t>
    </r>
    <r>
      <rPr>
        <b/>
        <sz val="11"/>
        <color theme="1"/>
        <rFont val="Calibri"/>
        <family val="2"/>
        <scheme val="minor"/>
      </rPr>
      <t>opción A</t>
    </r>
    <r>
      <rPr>
        <sz val="11"/>
        <color theme="1"/>
        <rFont val="Calibri"/>
        <family val="2"/>
        <scheme val="minor"/>
      </rPr>
      <t xml:space="preserve"> es incorrecta porque la resolución de recursos contencioso-administrativos no es competencia del Consejo de Ministros; esta es una función de los tribunales. La </t>
    </r>
    <r>
      <rPr>
        <b/>
        <sz val="11"/>
        <color theme="1"/>
        <rFont val="Calibri"/>
        <family val="2"/>
        <scheme val="minor"/>
      </rPr>
      <t>opción C</t>
    </r>
    <r>
      <rPr>
        <sz val="11"/>
        <color theme="1"/>
        <rFont val="Calibri"/>
        <family val="2"/>
        <scheme val="minor"/>
      </rPr>
      <t xml:space="preserve"> es incorrecta, ya que la aprobación de proposiciones de ley corresponde a las Cámaras, y no al Consejo de Ministros. La </t>
    </r>
    <r>
      <rPr>
        <b/>
        <sz val="11"/>
        <color theme="1"/>
        <rFont val="Calibri"/>
        <family val="2"/>
        <scheme val="minor"/>
      </rPr>
      <t>opción D</t>
    </r>
    <r>
      <rPr>
        <sz val="11"/>
        <color theme="1"/>
        <rFont val="Calibri"/>
        <family val="2"/>
        <scheme val="minor"/>
      </rPr>
      <t xml:space="preserve"> es incorrecta porque la declaración del estado de sitio es una competencia de las Cortes Generales, no del Consejo de Ministros.</t>
    </r>
  </si>
  <si>
    <t>Según el artículo 88 de la Constitución Española es competencia del Consejo de Ministros:</t>
  </si>
  <si>
    <r>
      <t xml:space="preserve">La opción correcta es la </t>
    </r>
    <r>
      <rPr>
        <b/>
        <sz val="11"/>
        <color theme="1"/>
        <rFont val="Calibri"/>
        <family val="2"/>
        <scheme val="minor"/>
      </rPr>
      <t>A</t>
    </r>
    <r>
      <rPr>
        <sz val="11"/>
        <color theme="1"/>
        <rFont val="Calibri"/>
        <family val="2"/>
        <scheme val="minor"/>
      </rPr>
      <t xml:space="preserve">: "El primero, de septiembre a diciembre, y el segundo, de febrero a junio." El artículo 73 de la Constitución Española establece que las sesiones ordinarias de las Cámaras se celebran en dos períodos al año, el primero de septiembre a diciembre y el segundo de febrero a junio, cubriendo así las principales necesidades de debate y legislativas. La </t>
    </r>
    <r>
      <rPr>
        <b/>
        <sz val="11"/>
        <color theme="1"/>
        <rFont val="Calibri"/>
        <family val="2"/>
        <scheme val="minor"/>
      </rPr>
      <t>opción B</t>
    </r>
    <r>
      <rPr>
        <sz val="11"/>
        <color theme="1"/>
        <rFont val="Calibri"/>
        <family val="2"/>
        <scheme val="minor"/>
      </rPr>
      <t xml:space="preserve"> es incorrecta, ya que no incluye el periodo completo de sesiones en los meses mencionados. La </t>
    </r>
    <r>
      <rPr>
        <b/>
        <sz val="11"/>
        <color theme="1"/>
        <rFont val="Calibri"/>
        <family val="2"/>
        <scheme val="minor"/>
      </rPr>
      <t>opción C</t>
    </r>
    <r>
      <rPr>
        <sz val="11"/>
        <color theme="1"/>
        <rFont val="Calibri"/>
        <family val="2"/>
        <scheme val="minor"/>
      </rPr>
      <t xml:space="preserve"> es incorrecta al alterar los meses establecidos en el artículo. La </t>
    </r>
    <r>
      <rPr>
        <b/>
        <sz val="11"/>
        <color theme="1"/>
        <rFont val="Calibri"/>
        <family val="2"/>
        <scheme val="minor"/>
      </rPr>
      <t>opción D</t>
    </r>
    <r>
      <rPr>
        <sz val="11"/>
        <color theme="1"/>
        <rFont val="Calibri"/>
        <family val="2"/>
        <scheme val="minor"/>
      </rPr>
      <t xml:space="preserve"> es incorrecta, ya que las fechas no coinciden con las establecidas en la Constitución.</t>
    </r>
  </si>
  <si>
    <r>
      <t xml:space="preserve">La opción correcta es la </t>
    </r>
    <r>
      <rPr>
        <b/>
        <sz val="11"/>
        <color theme="1"/>
        <rFont val="Calibri"/>
        <family val="2"/>
        <scheme val="minor"/>
      </rPr>
      <t>D</t>
    </r>
    <r>
      <rPr>
        <sz val="11"/>
        <color theme="1"/>
        <rFont val="Calibri"/>
        <family val="2"/>
        <scheme val="minor"/>
      </rPr>
      <t xml:space="preserve">: "El Presidente del Gobierno." Según el artículo 100 de la Constitución Española, es el Presidente del Gobierno quien tiene la facultad de nombrar y cesar a los ministros. Este poder es fundamental para que el Presidente pueda formar un equipo de confianza y llevar a cabo su programa de gobierno. La </t>
    </r>
    <r>
      <rPr>
        <b/>
        <sz val="11"/>
        <color theme="1"/>
        <rFont val="Calibri"/>
        <family val="2"/>
        <scheme val="minor"/>
      </rPr>
      <t>opción A</t>
    </r>
    <r>
      <rPr>
        <sz val="11"/>
        <color theme="1"/>
        <rFont val="Calibri"/>
        <family val="2"/>
        <scheme val="minor"/>
      </rPr>
      <t xml:space="preserve"> es incorrecta, ya que el Congreso de los Diputados no tiene la potestad de nombrar ministros. La </t>
    </r>
    <r>
      <rPr>
        <b/>
        <sz val="11"/>
        <color theme="1"/>
        <rFont val="Calibri"/>
        <family val="2"/>
        <scheme val="minor"/>
      </rPr>
      <t>opción B</t>
    </r>
    <r>
      <rPr>
        <sz val="11"/>
        <color theme="1"/>
        <rFont val="Calibri"/>
        <family val="2"/>
        <scheme val="minor"/>
      </rPr>
      <t xml:space="preserve"> también es incorrecta, ya que el Consejo de Ministros no tiene autoridad para designar a sus propios miembros; su rol es de órgano de decisión colectiva una vez formados. La </t>
    </r>
    <r>
      <rPr>
        <b/>
        <sz val="11"/>
        <color theme="1"/>
        <rFont val="Calibri"/>
        <family val="2"/>
        <scheme val="minor"/>
      </rPr>
      <t>opción C</t>
    </r>
    <r>
      <rPr>
        <sz val="11"/>
        <color theme="1"/>
        <rFont val="Calibri"/>
        <family val="2"/>
        <scheme val="minor"/>
      </rPr>
      <t xml:space="preserve"> es incorrecta, ya que el Rey no nombra a los ministros; únicamente sanciona los nombramientos a propuesta del Presidente del Gobierno.</t>
    </r>
  </si>
  <si>
    <t>El Rey.</t>
  </si>
  <si>
    <t>El Consejo de Ministros.</t>
  </si>
  <si>
    <t>El Congreso de los Diputados.</t>
  </si>
  <si>
    <t>El Presidente del Gobierno</t>
  </si>
  <si>
    <t xml:space="preserve"> Los ministros del Gobierno de la Nación son nombrados por:</t>
  </si>
  <si>
    <r>
      <t xml:space="preserve">La opción correcta es la </t>
    </r>
    <r>
      <rPr>
        <b/>
        <sz val="11"/>
        <color theme="1"/>
        <rFont val="Calibri"/>
        <family val="2"/>
        <scheme val="minor"/>
      </rPr>
      <t>B</t>
    </r>
    <r>
      <rPr>
        <sz val="11"/>
        <color theme="1"/>
        <rFont val="Calibri"/>
        <family val="2"/>
        <scheme val="minor"/>
      </rPr>
      <t xml:space="preserve">: "El Congreso de los Diputados." Según el artículo 108 de la Constitución Española, el Gobierno responde de manera solidaria ante el Congreso de los Diputados por su gestión política. Esto significa que el Gobierno debe rendir cuentas al Congreso, el cual tiene la facultad de exigir responsabilidad y, si es necesario, retirar su confianza mediante una moción de censura. La </t>
    </r>
    <r>
      <rPr>
        <b/>
        <sz val="11"/>
        <color theme="1"/>
        <rFont val="Calibri"/>
        <family val="2"/>
        <scheme val="minor"/>
      </rPr>
      <t>opción A</t>
    </r>
    <r>
      <rPr>
        <sz val="11"/>
        <color theme="1"/>
        <rFont val="Calibri"/>
        <family val="2"/>
        <scheme val="minor"/>
      </rPr>
      <t xml:space="preserve"> es incorrecta porque el Rey no tiene funciones de control político sobre el Gobierno. La </t>
    </r>
    <r>
      <rPr>
        <b/>
        <sz val="11"/>
        <color theme="1"/>
        <rFont val="Calibri"/>
        <family val="2"/>
        <scheme val="minor"/>
      </rPr>
      <t>opción C</t>
    </r>
    <r>
      <rPr>
        <sz val="11"/>
        <color theme="1"/>
        <rFont val="Calibri"/>
        <family val="2"/>
        <scheme val="minor"/>
      </rPr>
      <t xml:space="preserve"> es incorrecta porque el Senado no tiene el poder de exigir responsabilidades políticas al Gobierno. La </t>
    </r>
    <r>
      <rPr>
        <b/>
        <sz val="11"/>
        <color theme="1"/>
        <rFont val="Calibri"/>
        <family val="2"/>
        <scheme val="minor"/>
      </rPr>
      <t>opción D</t>
    </r>
    <r>
      <rPr>
        <sz val="11"/>
        <color theme="1"/>
        <rFont val="Calibri"/>
        <family val="2"/>
        <scheme val="minor"/>
      </rPr>
      <t xml:space="preserve"> también es incorrecta, ya que las Cortes Generales, en su conjunto, no ejercen este control directo sobre el Gobierno, sino específicamente el Congreso de los Diputados.</t>
    </r>
  </si>
  <si>
    <t>Las Cortes Generales.</t>
  </si>
  <si>
    <t>El Senado.</t>
  </si>
  <si>
    <t>Según la Constitución Española, el Gobierno responde solidariamente en su gestión política ante</t>
  </si>
  <si>
    <r>
      <t xml:space="preserve">La opción correcta es la </t>
    </r>
    <r>
      <rPr>
        <b/>
        <sz val="11"/>
        <color theme="1"/>
        <rFont val="Calibri"/>
        <family val="2"/>
        <scheme val="minor"/>
      </rPr>
      <t>A</t>
    </r>
    <r>
      <rPr>
        <sz val="11"/>
        <color theme="1"/>
        <rFont val="Calibri"/>
        <family val="2"/>
        <scheme val="minor"/>
      </rPr>
      <t xml:space="preserve">: "Por el Presidente del Congreso de los Diputados." De acuerdo con el artículo 72 de la Constitución Española, cuando el Congreso de los Diputados y el Senado se reúnen en sesión conjunta, el Presidente del Congreso de los Diputados es quien preside estas reuniones. Esto responde a la estructura de poder en el que el Congreso tiene prioridad en estos casos de reunión conjunta. La </t>
    </r>
    <r>
      <rPr>
        <b/>
        <sz val="11"/>
        <color theme="1"/>
        <rFont val="Calibri"/>
        <family val="2"/>
        <scheme val="minor"/>
      </rPr>
      <t>opción B</t>
    </r>
    <r>
      <rPr>
        <sz val="11"/>
        <color theme="1"/>
        <rFont val="Calibri"/>
        <family val="2"/>
        <scheme val="minor"/>
      </rPr>
      <t xml:space="preserve"> es incorrecta, ya que el Presidente del Gobierno no tiene la facultad de presidir las sesiones conjuntas de las Cortes. La </t>
    </r>
    <r>
      <rPr>
        <b/>
        <sz val="11"/>
        <color theme="1"/>
        <rFont val="Calibri"/>
        <family val="2"/>
        <scheme val="minor"/>
      </rPr>
      <t>opción C</t>
    </r>
    <r>
      <rPr>
        <sz val="11"/>
        <color theme="1"/>
        <rFont val="Calibri"/>
        <family val="2"/>
        <scheme val="minor"/>
      </rPr>
      <t xml:space="preserve"> es incorrecta porque, aunque el Rey es la figura de unidad y representación del Estado, no preside estas sesiones. Finalmente, la </t>
    </r>
    <r>
      <rPr>
        <b/>
        <sz val="11"/>
        <color theme="1"/>
        <rFont val="Calibri"/>
        <family val="2"/>
        <scheme val="minor"/>
      </rPr>
      <t>opción D</t>
    </r>
    <r>
      <rPr>
        <sz val="11"/>
        <color theme="1"/>
        <rFont val="Calibri"/>
        <family val="2"/>
        <scheme val="minor"/>
      </rPr>
      <t xml:space="preserve"> es incorrecta, ya que el Presidente del Senado no tiene autoridad para presidir las sesiones conjuntas.</t>
    </r>
  </si>
  <si>
    <t xml:space="preserve">En los supuestos en que las Cortes Generales actúan conjuntamente, ¿Por quién están presididas </t>
  </si>
  <si>
    <r>
      <t xml:space="preserve">La opción correcta es la </t>
    </r>
    <r>
      <rPr>
        <b/>
        <sz val="11"/>
        <color theme="1"/>
        <rFont val="Calibri"/>
        <family val="2"/>
        <scheme val="minor"/>
      </rPr>
      <t>C</t>
    </r>
    <r>
      <rPr>
        <sz val="11"/>
        <color theme="1"/>
        <rFont val="Calibri"/>
        <family val="2"/>
        <scheme val="minor"/>
      </rPr>
      <t xml:space="preserve">: "El padre o la madre del Rey y, en su defecto, el pariente de mayor edad más próximo a suceder en la Corona." Según el artículo 59 de la Constitución Española, si el Rey es menor de edad, la Regencia recaerá en el padre o la madre del Rey, o, si estos no estuvieran disponibles, en el pariente mayor de edad más próximo en la línea de sucesión a la Corona. Esta estructura de Regencia está diseñada para asegurar la continuidad en la representación de la Corona con familiares cercanos al Rey. La </t>
    </r>
    <r>
      <rPr>
        <b/>
        <sz val="11"/>
        <color theme="1"/>
        <rFont val="Calibri"/>
        <family val="2"/>
        <scheme val="minor"/>
      </rPr>
      <t>opción A</t>
    </r>
    <r>
      <rPr>
        <sz val="11"/>
        <color theme="1"/>
        <rFont val="Calibri"/>
        <family val="2"/>
        <scheme val="minor"/>
      </rPr>
      <t xml:space="preserve"> es incorrecta porque la tutela y la Regencia no necesariamente corresponden a la misma persona. La </t>
    </r>
    <r>
      <rPr>
        <b/>
        <sz val="11"/>
        <color theme="1"/>
        <rFont val="Calibri"/>
        <family val="2"/>
        <scheme val="minor"/>
      </rPr>
      <t>opción B</t>
    </r>
    <r>
      <rPr>
        <sz val="11"/>
        <color theme="1"/>
        <rFont val="Calibri"/>
        <family val="2"/>
        <scheme val="minor"/>
      </rPr>
      <t xml:space="preserve"> es incorrecta porque establece que la Regencia será conjunta entre ambos padres, lo cual no es un requisito en el caso de la Constitución. Por último, la </t>
    </r>
    <r>
      <rPr>
        <b/>
        <sz val="11"/>
        <color theme="1"/>
        <rFont val="Calibri"/>
        <family val="2"/>
        <scheme val="minor"/>
      </rPr>
      <t>opción D</t>
    </r>
    <r>
      <rPr>
        <sz val="11"/>
        <color theme="1"/>
        <rFont val="Calibri"/>
        <family val="2"/>
        <scheme val="minor"/>
      </rPr>
      <t xml:space="preserve"> es incorrecta, ya que no existe una disposición que permita al Rey difunto nombrar a su regente; esta decisión está regulada por la Constitución y depende de la línea de sucesión.</t>
    </r>
  </si>
  <si>
    <t>El padre o la madre del Rey y, en su defecto, el pariente de mayor edad próximo a suceder 
en la Corona</t>
  </si>
  <si>
    <t>La persona que en su testamento hubiera nombrado el Rey difunto y, en su defecto, quienes 
designen las Cortes Generales</t>
  </si>
  <si>
    <t>El padre y la madre del Rey conjuntamente y, en su defecto, el hermano de mayor edad más 
próximo a suceder en la Corona</t>
  </si>
  <si>
    <t>Aquel que tuviera a su cargo la tutela del Rey</t>
  </si>
  <si>
    <t>La Constitución española prevé que, cuando el Rey fuera menor de edad, entrará a ejercer la Regencia</t>
  </si>
  <si>
    <r>
      <t xml:space="preserve">En cuanto a la afirmación "Todos los actos del Rey:", la opción correcta es la </t>
    </r>
    <r>
      <rPr>
        <b/>
        <sz val="11"/>
        <color theme="1"/>
        <rFont val="Calibri"/>
        <family val="2"/>
        <scheme val="minor"/>
      </rPr>
      <t>A</t>
    </r>
    <r>
      <rPr>
        <sz val="11"/>
        <color theme="1"/>
        <rFont val="Calibri"/>
        <family val="2"/>
        <scheme val="minor"/>
      </rPr>
      <t xml:space="preserve">, ya que la Constitución Española establece en su artículo 64 que todos los actos del Rey deben ser refrendados, salvo ciertas excepciones. Entre esas excepciones están aquellos actos que el Rey realiza de forma autónoma, sin necesidad de refrendo, como el nombramiento y cese de los miembros civiles y militares de la Casa Real, que se consideran asuntos internos de carácter personal o familiar. La opción </t>
    </r>
    <r>
      <rPr>
        <b/>
        <sz val="11"/>
        <color theme="1"/>
        <rFont val="Calibri"/>
        <family val="2"/>
        <scheme val="minor"/>
      </rPr>
      <t>B</t>
    </r>
    <r>
      <rPr>
        <sz val="11"/>
        <color theme="1"/>
        <rFont val="Calibri"/>
        <family val="2"/>
        <scheme val="minor"/>
      </rPr>
      <t xml:space="preserve"> es incorrecta porque el Presidente del Congreso de los Diputados no tiene la función de refrendar actos del Rey, ya que esta tarea corresponde a los Ministros o, en algunos casos, al Presidente del Gobierno. La opción </t>
    </r>
    <r>
      <rPr>
        <b/>
        <sz val="11"/>
        <color theme="1"/>
        <rFont val="Calibri"/>
        <family val="2"/>
        <scheme val="minor"/>
      </rPr>
      <t>C</t>
    </r>
    <r>
      <rPr>
        <sz val="11"/>
        <color theme="1"/>
        <rFont val="Calibri"/>
        <family val="2"/>
        <scheme val="minor"/>
      </rPr>
      <t xml:space="preserve"> tampoco es correcta, ya que aunque el Ministro de Justicia actúa como Notario Mayor del Reino en actos específicos, como la proclamación del Rey, no tiene la responsabilidad de refrendar todos sus actos. Por último, la opción </t>
    </r>
    <r>
      <rPr>
        <b/>
        <sz val="11"/>
        <color theme="1"/>
        <rFont val="Calibri"/>
        <family val="2"/>
        <scheme val="minor"/>
      </rPr>
      <t>D</t>
    </r>
    <r>
      <rPr>
        <sz val="11"/>
        <color theme="1"/>
        <rFont val="Calibri"/>
        <family val="2"/>
        <scheme val="minor"/>
      </rPr>
      <t xml:space="preserve"> es incorrecta porque, aunque en general los actos del Rey se refrendan por el Ministro competente según la materia, esto no aplica a los actos que el Rey realiza libremente, como aquellos relacionados con la Casa Real.</t>
    </r>
  </si>
  <si>
    <t>Son refrendados, salvo aquellos que éste realiza libremente, entre los que se encuentra el nombramiento y cese de los miembros civiles  y militares de la Casa Real</t>
  </si>
  <si>
    <r>
      <t xml:space="preserve">La opción correcta es la </t>
    </r>
    <r>
      <rPr>
        <b/>
        <sz val="11"/>
        <color theme="1"/>
        <rFont val="Calibri"/>
        <family val="2"/>
        <scheme val="minor"/>
      </rPr>
      <t>a</t>
    </r>
    <r>
      <rPr>
        <sz val="11"/>
        <color theme="1"/>
        <rFont val="Calibri"/>
        <family val="2"/>
        <scheme val="minor"/>
      </rPr>
      <t xml:space="preserve">: "El Delegado del Gobierno." Los Subdelegados del Gobierno son nombrados por el Delegado del Gobierno en cada comunidad autónoma, quien supervisa sus funciones y garantiza la ejecución de políticas del Estado en el ámbito provincial. La </t>
    </r>
    <r>
      <rPr>
        <b/>
        <sz val="11"/>
        <color theme="1"/>
        <rFont val="Calibri"/>
        <family val="2"/>
        <scheme val="minor"/>
      </rPr>
      <t>opción b</t>
    </r>
    <r>
      <rPr>
        <sz val="11"/>
        <color theme="1"/>
        <rFont val="Calibri"/>
        <family val="2"/>
        <scheme val="minor"/>
      </rPr>
      <t xml:space="preserve"> (Ministro de Administraciones Públicas) es incorrecta, ya que, aunque el Ministerio pueda orientar políticas generales, el nombramiento de Subdelegados no es su competencia directa. La </t>
    </r>
    <r>
      <rPr>
        <b/>
        <sz val="11"/>
        <color theme="1"/>
        <rFont val="Calibri"/>
        <family val="2"/>
        <scheme val="minor"/>
      </rPr>
      <t>opción c</t>
    </r>
    <r>
      <rPr>
        <sz val="11"/>
        <color theme="1"/>
        <rFont val="Calibri"/>
        <family val="2"/>
        <scheme val="minor"/>
      </rPr>
      <t xml:space="preserve"> (Consejo de Ministros) es incorrecta, pues el Consejo solo designa a altos cargos, no a los Subdelegados en las provincias. La </t>
    </r>
    <r>
      <rPr>
        <b/>
        <sz val="11"/>
        <color theme="1"/>
        <rFont val="Calibri"/>
        <family val="2"/>
        <scheme val="minor"/>
      </rPr>
      <t>opción d</t>
    </r>
    <r>
      <rPr>
        <sz val="11"/>
        <color theme="1"/>
        <rFont val="Calibri"/>
        <family val="2"/>
        <scheme val="minor"/>
      </rPr>
      <t xml:space="preserve"> (Presidente del Gobierno) es incorrecta, ya que no se encarga de nombramientos administrativos de este nivel.</t>
    </r>
  </si>
  <si>
    <t xml:space="preserve">El Delegado del Gobierno.  </t>
  </si>
  <si>
    <t xml:space="preserve">El Consejo de Ministros.  </t>
  </si>
  <si>
    <t xml:space="preserve">El Ministro de Administraciones Públicas.  </t>
  </si>
  <si>
    <t xml:space="preserve">¿Quién nombra a los Subdelegados del Gobierno? </t>
  </si>
  <si>
    <t>CG</t>
  </si>
  <si>
    <r>
      <t xml:space="preserve">La opción correcta es la </t>
    </r>
    <r>
      <rPr>
        <b/>
        <sz val="11"/>
        <color theme="1"/>
        <rFont val="Calibri"/>
        <family val="2"/>
        <scheme val="minor"/>
      </rPr>
      <t>d</t>
    </r>
    <r>
      <rPr>
        <sz val="11"/>
        <color theme="1"/>
        <rFont val="Calibri"/>
        <family val="2"/>
        <scheme val="minor"/>
      </rPr>
      <t xml:space="preserve">: "Territorialidad." Este principio no forma parte de la estructura administrativa, que se organiza bajo los principios de </t>
    </r>
    <r>
      <rPr>
        <b/>
        <sz val="11"/>
        <color theme="1"/>
        <rFont val="Calibri"/>
        <family val="2"/>
        <scheme val="minor"/>
      </rPr>
      <t>jerarquía</t>
    </r>
    <r>
      <rPr>
        <sz val="11"/>
        <color theme="1"/>
        <rFont val="Calibri"/>
        <family val="2"/>
        <scheme val="minor"/>
      </rPr>
      <t xml:space="preserve"> (opción a), </t>
    </r>
    <r>
      <rPr>
        <b/>
        <sz val="11"/>
        <color theme="1"/>
        <rFont val="Calibri"/>
        <family val="2"/>
        <scheme val="minor"/>
      </rPr>
      <t>descentralización</t>
    </r>
    <r>
      <rPr>
        <sz val="11"/>
        <color theme="1"/>
        <rFont val="Calibri"/>
        <family val="2"/>
        <scheme val="minor"/>
      </rPr>
      <t xml:space="preserve"> (opción b), y </t>
    </r>
    <r>
      <rPr>
        <b/>
        <sz val="11"/>
        <color theme="1"/>
        <rFont val="Calibri"/>
        <family val="2"/>
        <scheme val="minor"/>
      </rPr>
      <t>desconcentración</t>
    </r>
    <r>
      <rPr>
        <sz val="11"/>
        <color theme="1"/>
        <rFont val="Calibri"/>
        <family val="2"/>
        <scheme val="minor"/>
      </rPr>
      <t xml:space="preserve"> (opción c), todos esenciales para el funcionamiento y la distribución de competencias dentro del Gobierno. Territorialidad, en cambio, se refiere a divisiones geográficas y no a la organización de la administración.</t>
    </r>
  </si>
  <si>
    <t xml:space="preserve">Territorialidad.  </t>
  </si>
  <si>
    <t xml:space="preserve">Desconcentración.  </t>
  </si>
  <si>
    <t xml:space="preserve">Descentralización.  </t>
  </si>
  <si>
    <t xml:space="preserve">Jerarquía.  </t>
  </si>
  <si>
    <t xml:space="preserve">¿Cuál de los siguientes principios no es aplicable a la organización administrativa? </t>
  </si>
  <si>
    <r>
      <t xml:space="preserve">La opción correcta es la </t>
    </r>
    <r>
      <rPr>
        <b/>
        <sz val="11"/>
        <color theme="1"/>
        <rFont val="Calibri"/>
        <family val="2"/>
        <scheme val="minor"/>
      </rPr>
      <t>a</t>
    </r>
    <r>
      <rPr>
        <sz val="11"/>
        <color theme="1"/>
        <rFont val="Calibri"/>
        <family val="2"/>
        <scheme val="minor"/>
      </rPr>
      <t xml:space="preserve">: "De Director General." Según la organización administrativa, los Secretarios Generales Técnicos tienen el rango de Director General y desempeñan funciones de apoyo técnico a los Ministerios. La </t>
    </r>
    <r>
      <rPr>
        <b/>
        <sz val="11"/>
        <color theme="1"/>
        <rFont val="Calibri"/>
        <family val="2"/>
        <scheme val="minor"/>
      </rPr>
      <t>opción b</t>
    </r>
    <r>
      <rPr>
        <sz val="11"/>
        <color theme="1"/>
        <rFont val="Calibri"/>
        <family val="2"/>
        <scheme val="minor"/>
      </rPr>
      <t xml:space="preserve"> (Subdirector General) es incorrecta, pues este rango está por debajo del Director General. La </t>
    </r>
    <r>
      <rPr>
        <b/>
        <sz val="11"/>
        <color theme="1"/>
        <rFont val="Calibri"/>
        <family val="2"/>
        <scheme val="minor"/>
      </rPr>
      <t>opción c</t>
    </r>
    <r>
      <rPr>
        <sz val="11"/>
        <color theme="1"/>
        <rFont val="Calibri"/>
        <family val="2"/>
        <scheme val="minor"/>
      </rPr>
      <t xml:space="preserve"> (Secretario General) es incorrecta ya que el cargo de Secretario General es de mayor jerarquía en ciertas estructuras. La </t>
    </r>
    <r>
      <rPr>
        <b/>
        <sz val="11"/>
        <color theme="1"/>
        <rFont val="Calibri"/>
        <family val="2"/>
        <scheme val="minor"/>
      </rPr>
      <t>opción d</t>
    </r>
    <r>
      <rPr>
        <sz val="11"/>
        <color theme="1"/>
        <rFont val="Calibri"/>
        <family val="2"/>
        <scheme val="minor"/>
      </rPr>
      <t xml:space="preserve"> (Subsecretario) es incorrecta, ya que el rango de Subsecretario es superior al de Director General y tiene diferentes funciones dentro del Ministerio.</t>
    </r>
  </si>
  <si>
    <t xml:space="preserve">De Director General.  </t>
  </si>
  <si>
    <t xml:space="preserve">De Subsecretario.  </t>
  </si>
  <si>
    <t xml:space="preserve">De Secretario General.  </t>
  </si>
  <si>
    <t xml:space="preserve">De Subdirector General.  </t>
  </si>
  <si>
    <t>¿Qué rango ostentan los Secretarios Generales Técnicos?</t>
  </si>
  <si>
    <r>
      <t xml:space="preserve">La opción correcta es la </t>
    </r>
    <r>
      <rPr>
        <b/>
        <sz val="11"/>
        <color theme="1"/>
        <rFont val="Calibri"/>
        <family val="2"/>
        <scheme val="minor"/>
      </rPr>
      <t>b</t>
    </r>
    <r>
      <rPr>
        <sz val="11"/>
        <color theme="1"/>
        <rFont val="Calibri"/>
        <family val="2"/>
        <scheme val="minor"/>
      </rPr>
      <t xml:space="preserve">: "El Ministro de la Presidencia." Tradicionalmente, el Ministro de la Presidencia tiene la función de ejercer como Secretario en las reuniones del Consejo de Ministros, garantizando la organización y el registro formal de las decisiones. La </t>
    </r>
    <r>
      <rPr>
        <b/>
        <sz val="11"/>
        <color theme="1"/>
        <rFont val="Calibri"/>
        <family val="2"/>
        <scheme val="minor"/>
      </rPr>
      <t>opción a</t>
    </r>
    <r>
      <rPr>
        <sz val="11"/>
        <color theme="1"/>
        <rFont val="Calibri"/>
        <family val="2"/>
        <scheme val="minor"/>
      </rPr>
      <t xml:space="preserve"> (El Presidente del Gobierno) es incorrecta, ya que, aunque preside, no realiza las funciones de secretariado. La </t>
    </r>
    <r>
      <rPr>
        <b/>
        <sz val="11"/>
        <color theme="1"/>
        <rFont val="Calibri"/>
        <family val="2"/>
        <scheme val="minor"/>
      </rPr>
      <t>opción c</t>
    </r>
    <r>
      <rPr>
        <sz val="11"/>
        <color theme="1"/>
        <rFont val="Calibri"/>
        <family val="2"/>
        <scheme val="minor"/>
      </rPr>
      <t xml:space="preserve"> (Ministro de Administraciones Públicas) es incorrecta, pues no está encargado de esta tarea específica. La </t>
    </r>
    <r>
      <rPr>
        <b/>
        <sz val="11"/>
        <color theme="1"/>
        <rFont val="Calibri"/>
        <family val="2"/>
        <scheme val="minor"/>
      </rPr>
      <t>opción d</t>
    </r>
    <r>
      <rPr>
        <sz val="11"/>
        <color theme="1"/>
        <rFont val="Calibri"/>
        <family val="2"/>
        <scheme val="minor"/>
      </rPr>
      <t xml:space="preserve"> (Ministro del Interior) es incorrecta, ya que no tiene esta función en las reuniones del Consejo.</t>
    </r>
  </si>
  <si>
    <t xml:space="preserve">¿Quién actúa como Secretario de las reuniones del Consejo de Ministros? </t>
  </si>
  <si>
    <r>
      <t xml:space="preserve">La opción correcta es la </t>
    </r>
    <r>
      <rPr>
        <b/>
        <sz val="11"/>
        <color theme="1"/>
        <rFont val="Calibri"/>
        <family val="2"/>
        <scheme val="minor"/>
      </rPr>
      <t>a</t>
    </r>
    <r>
      <rPr>
        <sz val="11"/>
        <color theme="1"/>
        <rFont val="Calibri"/>
        <family val="2"/>
        <scheme val="minor"/>
      </rPr>
      <t xml:space="preserve">: "A través de las relaciones de puestos de trabajo." La creación de unidades administrativas sin la categoría de órganos se gestiona mediante la planificación de recursos humanos, específicamente las relaciones de puestos de trabajo (RPT). La </t>
    </r>
    <r>
      <rPr>
        <b/>
        <sz val="11"/>
        <color theme="1"/>
        <rFont val="Calibri"/>
        <family val="2"/>
        <scheme val="minor"/>
      </rPr>
      <t>opción b</t>
    </r>
    <r>
      <rPr>
        <sz val="11"/>
        <color theme="1"/>
        <rFont val="Calibri"/>
        <family val="2"/>
        <scheme val="minor"/>
      </rPr>
      <t xml:space="preserve"> (por Real Decreto del Consejo de Ministros) es incorrecta, ya que este nivel de formalización no es necesario para crear unidades de menor rango. La </t>
    </r>
    <r>
      <rPr>
        <b/>
        <sz val="11"/>
        <color theme="1"/>
        <rFont val="Calibri"/>
        <family val="2"/>
        <scheme val="minor"/>
      </rPr>
      <t>opción c</t>
    </r>
    <r>
      <rPr>
        <sz val="11"/>
        <color theme="1"/>
        <rFont val="Calibri"/>
        <family val="2"/>
        <scheme val="minor"/>
      </rPr>
      <t xml:space="preserve"> (por Decreto de la Presidencia del Gobierno) es incorrecta, pues los puestos administrativos inferiores no requieren decreto presidencial. La </t>
    </r>
    <r>
      <rPr>
        <b/>
        <sz val="11"/>
        <color theme="1"/>
        <rFont val="Calibri"/>
        <family val="2"/>
        <scheme val="minor"/>
      </rPr>
      <t>opción d</t>
    </r>
    <r>
      <rPr>
        <sz val="11"/>
        <color theme="1"/>
        <rFont val="Calibri"/>
        <family val="2"/>
        <scheme val="minor"/>
      </rPr>
      <t xml:space="preserve"> (por Orden Ministerial) es incorrecta, ya que las RPT son el instrumento adecuado para gestionar estas unidades en lugar de una orden.</t>
    </r>
  </si>
  <si>
    <t xml:space="preserve">A través de las relaciones de puestos de trabajo.  </t>
  </si>
  <si>
    <t xml:space="preserve">Por Decreto de la Presidencia del Gobierno.  </t>
  </si>
  <si>
    <t xml:space="preserve">Por Real Decreto del Consejo de Ministros.  </t>
  </si>
  <si>
    <t xml:space="preserve">¿Cómo se crean las unidades administrativas que no tengan la consideración de  órganos de la Administración General del Estado? </t>
  </si>
  <si>
    <r>
      <t xml:space="preserve">La opción correcta es la </t>
    </r>
    <r>
      <rPr>
        <b/>
        <sz val="11"/>
        <color theme="1"/>
        <rFont val="Calibri"/>
        <family val="2"/>
        <scheme val="minor"/>
      </rPr>
      <t>c</t>
    </r>
    <r>
      <rPr>
        <sz val="11"/>
        <color theme="1"/>
        <rFont val="Calibri"/>
        <family val="2"/>
        <scheme val="minor"/>
      </rPr>
      <t xml:space="preserve">: "Por Real Decreto refrendado por el Presidente del Gobierno." Los Secretarios de Estado, como altos cargos de la administración, son nombrados mediante Real Decreto que debe ser refrendado por el Presidente del Gobierno, como establece la práctica gubernamental en España. La </t>
    </r>
    <r>
      <rPr>
        <b/>
        <sz val="11"/>
        <color theme="1"/>
        <rFont val="Calibri"/>
        <family val="2"/>
        <scheme val="minor"/>
      </rPr>
      <t>opción a</t>
    </r>
    <r>
      <rPr>
        <sz val="11"/>
        <color theme="1"/>
        <rFont val="Calibri"/>
        <family val="2"/>
        <scheme val="minor"/>
      </rPr>
      <t xml:space="preserve"> (por Real Decreto del Consejo de Ministros) es incorrecta, ya que la intervención directa del Presidente en el refrendo es clave. La </t>
    </r>
    <r>
      <rPr>
        <b/>
        <sz val="11"/>
        <color theme="1"/>
        <rFont val="Calibri"/>
        <family val="2"/>
        <scheme val="minor"/>
      </rPr>
      <t>opción b</t>
    </r>
    <r>
      <rPr>
        <sz val="11"/>
        <color theme="1"/>
        <rFont val="Calibri"/>
        <family val="2"/>
        <scheme val="minor"/>
      </rPr>
      <t xml:space="preserve"> (por Decreto del Presidente del Gobierno) es incorrecta, porque el acto formal de nombramiento debe ser un Real Decreto, no un decreto simple. La </t>
    </r>
    <r>
      <rPr>
        <b/>
        <sz val="11"/>
        <color theme="1"/>
        <rFont val="Calibri"/>
        <family val="2"/>
        <scheme val="minor"/>
      </rPr>
      <t>opción d</t>
    </r>
    <r>
      <rPr>
        <sz val="11"/>
        <color theme="1"/>
        <rFont val="Calibri"/>
        <family val="2"/>
        <scheme val="minor"/>
      </rPr>
      <t xml:space="preserve"> (por Decreto del Consejo de Ministros) es incorrecta, pues el nombramiento específico de Secretarios de Estado requiere la firma y el refrendo en el contexto indicado.</t>
    </r>
  </si>
  <si>
    <t xml:space="preserve">Por Real Decreto refrendado por el Presidente del Gobierno.  </t>
  </si>
  <si>
    <t xml:space="preserve">Por Decreto del Consejo de Ministros.  </t>
  </si>
  <si>
    <t xml:space="preserve">Por Decreto del Presidente del Gobierno.  </t>
  </si>
  <si>
    <t xml:space="preserve">¿Cómo son nombrados los Secretarios de Estado? </t>
  </si>
  <si>
    <r>
      <t xml:space="preserve">La opción correcta es la </t>
    </r>
    <r>
      <rPr>
        <b/>
        <sz val="11"/>
        <color theme="1"/>
        <rFont val="Calibri"/>
        <family val="2"/>
        <scheme val="minor"/>
      </rPr>
      <t>d</t>
    </r>
    <r>
      <rPr>
        <sz val="11"/>
        <color theme="1"/>
        <rFont val="Calibri"/>
        <family val="2"/>
        <scheme val="minor"/>
      </rPr>
      <t xml:space="preserve">: "El Senado es la Cámara de representación territorial. En cada provincia se elegirán cuatro Senadores por sufragio universal, libre, igual, directo y secreto por los votantes de cada una de ellas, en los términos que señale una ley orgánica." La Constitución organiza el Senado como una cámara de representación territorial y establece que cada provincia elija cuatro senadores. La </t>
    </r>
    <r>
      <rPr>
        <b/>
        <sz val="11"/>
        <color theme="1"/>
        <rFont val="Calibri"/>
        <family val="2"/>
        <scheme val="minor"/>
      </rPr>
      <t>opción a</t>
    </r>
    <r>
      <rPr>
        <sz val="11"/>
        <color theme="1"/>
        <rFont val="Calibri"/>
        <family val="2"/>
        <scheme val="minor"/>
      </rPr>
      <t xml:space="preserve"> es incorrecta porque asigna ocho senadores por provincia, lo cual no está estipulado. La </t>
    </r>
    <r>
      <rPr>
        <b/>
        <sz val="11"/>
        <color theme="1"/>
        <rFont val="Calibri"/>
        <family val="2"/>
        <scheme val="minor"/>
      </rPr>
      <t>opción b</t>
    </r>
    <r>
      <rPr>
        <sz val="11"/>
        <color theme="1"/>
        <rFont val="Calibri"/>
        <family val="2"/>
        <scheme val="minor"/>
      </rPr>
      <t xml:space="preserve"> también es incorrecta porque menciona una ley ordinaria en vez de una ley orgánica para regular los términos. La </t>
    </r>
    <r>
      <rPr>
        <b/>
        <sz val="11"/>
        <color theme="1"/>
        <rFont val="Calibri"/>
        <family val="2"/>
        <scheme val="minor"/>
      </rPr>
      <t>opción c</t>
    </r>
    <r>
      <rPr>
        <sz val="11"/>
        <color theme="1"/>
        <rFont val="Calibri"/>
        <family val="2"/>
        <scheme val="minor"/>
      </rPr>
      <t xml:space="preserve"> es errónea porque define al Senado como una cámara de representación autonómica en lugar de territorial, confundiendo su propósito.</t>
    </r>
  </si>
  <si>
    <t>El Senado es la Cámara de representación territorial. En cada provincia se elegirán cuatro Senadores  por sufragio universal, libre, igual, directo y secreto por los votantes de cada una de ellas, en los  términos que señale una ley orgánica. </t>
  </si>
  <si>
    <t>El Senado es la Cámara de representación autonómica. En cada provincia se elegirán ocho  Senadores por sufragio universal, libre, igual, directo y secreto por los votantes de cada una de  ellas, en los términos que señale una ley orgánica. </t>
  </si>
  <si>
    <t>El Senado es la Cámara de representación territorial. En cada provincia se elegirán cuatro Senadores  por sufragio universal, libre, igual, directo y secreto por los votantes de cada una de ellas, en los  términos que señale una ley ordinaria. </t>
  </si>
  <si>
    <t>El Senado es la Cámara de representación territorial. En cada provincia se elegirán ocho Senadores  por sufragio universal, libre, igual, directo y secreto por los votantes de cada una de ellas, en los  términos que señale una ley orgánica. </t>
  </si>
  <si>
    <t>*En aplicación del artículo 69.1 y 69.2 de la Constitución Española de 1978: </t>
  </si>
  <si>
    <r>
      <t xml:space="preserve">La opción correcta es la </t>
    </r>
    <r>
      <rPr>
        <b/>
        <sz val="11"/>
        <color theme="1"/>
        <rFont val="Calibri"/>
        <family val="2"/>
        <scheme val="minor"/>
      </rPr>
      <t>b</t>
    </r>
    <r>
      <rPr>
        <sz val="11"/>
        <color theme="1"/>
        <rFont val="Calibri"/>
        <family val="2"/>
        <scheme val="minor"/>
      </rPr>
      <t xml:space="preserve">: "La potestad originaria para establecer los tributos corresponde exclusivamente al Estado, mediante ley." La Constitución establece que solo el Estado puede crear tributos, lo cual debe ser aprobado por ley. La </t>
    </r>
    <r>
      <rPr>
        <b/>
        <sz val="11"/>
        <color theme="1"/>
        <rFont val="Calibri"/>
        <family val="2"/>
        <scheme val="minor"/>
      </rPr>
      <t>opción a</t>
    </r>
    <r>
      <rPr>
        <sz val="11"/>
        <color theme="1"/>
        <rFont val="Calibri"/>
        <family val="2"/>
        <scheme val="minor"/>
      </rPr>
      <t xml:space="preserve"> es incorrecta porque asigna esta potestad al Ministerio de Hacienda, que solo gestiona y aplica la normativa fiscal aprobada. La </t>
    </r>
    <r>
      <rPr>
        <b/>
        <sz val="11"/>
        <color theme="1"/>
        <rFont val="Calibri"/>
        <family val="2"/>
        <scheme val="minor"/>
      </rPr>
      <t>opción c</t>
    </r>
    <r>
      <rPr>
        <sz val="11"/>
        <color theme="1"/>
        <rFont val="Calibri"/>
        <family val="2"/>
        <scheme val="minor"/>
      </rPr>
      <t xml:space="preserve"> es incorrecta, ya que los tributos no se pueden establecer mediante una orden ministerial; requieren de una ley aprobada por el poder legislativo. La </t>
    </r>
    <r>
      <rPr>
        <b/>
        <sz val="11"/>
        <color theme="1"/>
        <rFont val="Calibri"/>
        <family val="2"/>
        <scheme val="minor"/>
      </rPr>
      <t>opción d</t>
    </r>
    <r>
      <rPr>
        <sz val="11"/>
        <color theme="1"/>
        <rFont val="Calibri"/>
        <family val="2"/>
        <scheme val="minor"/>
      </rPr>
      <t xml:space="preserve"> también es incorrecta, puesto que no es el Consejo de Ministros quien posee la potestad exclusiva de establecer tributos, sino el Estado en su conjunto.</t>
    </r>
  </si>
  <si>
    <t>La potestad originaria para establecer los tributos corresponde exclusivamente al Estado, mediante  ley. </t>
  </si>
  <si>
    <t>La potestad originaria para establecer los tributos corresponde exclusivamente al Consejo de  Ministros, mediante ley. </t>
  </si>
  <si>
    <t>La potestad originaria para establecer los tributos corresponde exclusivamente al Estado, mediante  Orden Ministerial. </t>
  </si>
  <si>
    <t>La potestad originaria para establecer los tributos corresponde exclusivamente al Ministerio de  Hacienda, mediante ley. </t>
  </si>
  <si>
    <t>*En virtud del artículo 133.1 de la Constitución Española de 1978: </t>
  </si>
  <si>
    <r>
      <t xml:space="preserve">La opción correcta es la </t>
    </r>
    <r>
      <rPr>
        <b/>
        <sz val="11"/>
        <color theme="1"/>
        <rFont val="Calibri"/>
        <family val="2"/>
        <scheme val="minor"/>
      </rPr>
      <t>a</t>
    </r>
    <r>
      <rPr>
        <sz val="11"/>
        <color theme="1"/>
        <rFont val="Calibri"/>
        <family val="2"/>
        <scheme val="minor"/>
      </rPr>
      <t xml:space="preserve">: "Un mínimo de 300 y un máximo de 400 Diputados, elegidos por sufragio universal, libre, igual, directo y secreto, en los términos que establezca la ley." Este rango de miembros es determinado por la Constitución. La </t>
    </r>
    <r>
      <rPr>
        <b/>
        <sz val="11"/>
        <color theme="1"/>
        <rFont val="Calibri"/>
        <family val="2"/>
        <scheme val="minor"/>
      </rPr>
      <t>opción b</t>
    </r>
    <r>
      <rPr>
        <sz val="11"/>
        <color theme="1"/>
        <rFont val="Calibri"/>
        <family val="2"/>
        <scheme val="minor"/>
      </rPr>
      <t xml:space="preserve"> es incorrecta, pues especifica 350 Diputados, lo cual no refleja el margen permitido. La </t>
    </r>
    <r>
      <rPr>
        <b/>
        <sz val="11"/>
        <color theme="1"/>
        <rFont val="Calibri"/>
        <family val="2"/>
        <scheme val="minor"/>
      </rPr>
      <t>opción c</t>
    </r>
    <r>
      <rPr>
        <sz val="11"/>
        <color theme="1"/>
        <rFont val="Calibri"/>
        <family val="2"/>
        <scheme val="minor"/>
      </rPr>
      <t xml:space="preserve"> es incorrecta, al afirmar que el sufragio puede ser público, lo cual es inexacto. La </t>
    </r>
    <r>
      <rPr>
        <b/>
        <sz val="11"/>
        <color theme="1"/>
        <rFont val="Calibri"/>
        <family val="2"/>
        <scheme val="minor"/>
      </rPr>
      <t>opción d</t>
    </r>
    <r>
      <rPr>
        <sz val="11"/>
        <color theme="1"/>
        <rFont val="Calibri"/>
        <family val="2"/>
        <scheme val="minor"/>
      </rPr>
      <t xml:space="preserve"> confunde la composición del Congreso con el sistema del Senado, que es la cámara de representación territorial.</t>
    </r>
  </si>
  <si>
    <t>Un mínimo de 300 y un máximo de 400 Diputados, elegidos por sufragio universal, libre, igual,  directo y secreto, en los términos que establezca la ley. </t>
  </si>
  <si>
    <t>350 Diputados, elegidos por sufragio universal, con arreglo a un sistema de representación  proporcional que asegure, además, la representación en el Senado. </t>
  </si>
  <si>
    <t>Un mínimo de 300 y un máximo de 400 Diputados, elegidos por sufragio universal, libre, igual,  directo y público, en los términos que establezca la ley. </t>
  </si>
  <si>
    <t>350 Diputados, elegidos por sufragio universal, libre, igual, directo y secreto, en los términos que  establezca la ley. </t>
  </si>
  <si>
    <t>*En aplicación del artículo 68.1 de la Constitución Española de 1978, el Congreso se compone de: </t>
  </si>
  <si>
    <r>
      <t xml:space="preserve">La opción correcta es la </t>
    </r>
    <r>
      <rPr>
        <b/>
        <sz val="11"/>
        <color theme="1"/>
        <rFont val="Calibri"/>
        <family val="2"/>
        <scheme val="minor"/>
      </rPr>
      <t>a</t>
    </r>
    <r>
      <rPr>
        <sz val="11"/>
        <color theme="1"/>
        <rFont val="Calibri"/>
        <family val="2"/>
        <scheme val="minor"/>
      </rPr>
      <t xml:space="preserve">: "Mayoría absoluta." La moción de censura es un procedimiento de control parlamentario que requiere mayoría absoluta en el Congreso para destituir al Gobierno. La </t>
    </r>
    <r>
      <rPr>
        <b/>
        <sz val="11"/>
        <color theme="1"/>
        <rFont val="Calibri"/>
        <family val="2"/>
        <scheme val="minor"/>
      </rPr>
      <t>opción b</t>
    </r>
    <r>
      <rPr>
        <sz val="11"/>
        <color theme="1"/>
        <rFont val="Calibri"/>
        <family val="2"/>
        <scheme val="minor"/>
      </rPr>
      <t xml:space="preserve"> (Mayoría simple) es incorrecta porque no alcanza el umbral necesario para una moción de censura. La </t>
    </r>
    <r>
      <rPr>
        <b/>
        <sz val="11"/>
        <color theme="1"/>
        <rFont val="Calibri"/>
        <family val="2"/>
        <scheme val="minor"/>
      </rPr>
      <t>opción c</t>
    </r>
    <r>
      <rPr>
        <sz val="11"/>
        <color theme="1"/>
        <rFont val="Calibri"/>
        <family val="2"/>
        <scheme val="minor"/>
      </rPr>
      <t xml:space="preserve"> (Dos tercios) y la </t>
    </r>
    <r>
      <rPr>
        <b/>
        <sz val="11"/>
        <color theme="1"/>
        <rFont val="Calibri"/>
        <family val="2"/>
        <scheme val="minor"/>
      </rPr>
      <t>opción d</t>
    </r>
    <r>
      <rPr>
        <sz val="11"/>
        <color theme="1"/>
        <rFont val="Calibri"/>
        <family val="2"/>
        <scheme val="minor"/>
      </rPr>
      <t xml:space="preserve"> (Tres quintas partes) son incorrectas, ya que no reflejan el requisito establecido para la moción de censura en el Congreso.</t>
    </r>
  </si>
  <si>
    <t xml:space="preserve">Mayoría absoluta. </t>
  </si>
  <si>
    <t xml:space="preserve">Tres quintas partes de la Cámara. </t>
  </si>
  <si>
    <t xml:space="preserve">Dos tercios de la Cámara. </t>
  </si>
  <si>
    <t xml:space="preserve">Mayoría simple. </t>
  </si>
  <si>
    <t xml:space="preserve"> Conforme al artículo 113 de la Constitución, la aprobación de la moción de censura por el  Congresos de los Diputados exige: </t>
  </si>
  <si>
    <r>
      <t xml:space="preserve">La opción correcta es la </t>
    </r>
    <r>
      <rPr>
        <b/>
        <sz val="11"/>
        <color theme="1"/>
        <rFont val="Calibri"/>
        <family val="2"/>
        <scheme val="minor"/>
      </rPr>
      <t>d</t>
    </r>
    <r>
      <rPr>
        <sz val="11"/>
        <color theme="1"/>
        <rFont val="Calibri"/>
        <family val="2"/>
        <scheme val="minor"/>
      </rPr>
      <t xml:space="preserve">: "Serán elegidos por sufragio universal, libre, igual, directo y secreto." El artículo 68 establece los principios democráticos para la elección de diputados. La </t>
    </r>
    <r>
      <rPr>
        <b/>
        <sz val="11"/>
        <color theme="1"/>
        <rFont val="Calibri"/>
        <family val="2"/>
        <scheme val="minor"/>
      </rPr>
      <t>opción a</t>
    </r>
    <r>
      <rPr>
        <sz val="11"/>
        <color theme="1"/>
        <rFont val="Calibri"/>
        <family val="2"/>
        <scheme val="minor"/>
      </rPr>
      <t xml:space="preserve"> es incorrecta, pues el artículo establece un mínimo de 300 y un máximo de 400 diputados, no 350. La </t>
    </r>
    <r>
      <rPr>
        <b/>
        <sz val="11"/>
        <color theme="1"/>
        <rFont val="Calibri"/>
        <family val="2"/>
        <scheme val="minor"/>
      </rPr>
      <t>opción b</t>
    </r>
    <r>
      <rPr>
        <sz val="11"/>
        <color theme="1"/>
        <rFont val="Calibri"/>
        <family val="2"/>
        <scheme val="minor"/>
      </rPr>
      <t xml:space="preserve"> (máximo de 300) también es incorrecta, ya que reduce el número mínimo. La </t>
    </r>
    <r>
      <rPr>
        <b/>
        <sz val="11"/>
        <color theme="1"/>
        <rFont val="Calibri"/>
        <family val="2"/>
        <scheme val="minor"/>
      </rPr>
      <t>opción c</t>
    </r>
    <r>
      <rPr>
        <sz val="11"/>
        <color theme="1"/>
        <rFont val="Calibri"/>
        <family val="2"/>
        <scheme val="minor"/>
      </rPr>
      <t xml:space="preserve"> menciona un rango erróneo de 300 a 375 diputados, que tampoco se ajusta a la Constitución.</t>
    </r>
  </si>
  <si>
    <t xml:space="preserve">Serán elegidos por sufragio universal, libre, igual, directo y secreto. </t>
  </si>
  <si>
    <t xml:space="preserve">Serán un mínimo 300 y un máximo de 375. </t>
  </si>
  <si>
    <t xml:space="preserve">Serán un máximo de 300. </t>
  </si>
  <si>
    <t xml:space="preserve">Serán un máximo de 350. </t>
  </si>
  <si>
    <t xml:space="preserve"> Conforme al artículo 68 de la Constitución, los diputados: </t>
  </si>
  <si>
    <r>
      <t xml:space="preserve">La opción correcta es la </t>
    </r>
    <r>
      <rPr>
        <b/>
        <sz val="11"/>
        <color theme="1"/>
        <rFont val="Calibri"/>
        <family val="2"/>
        <scheme val="minor"/>
      </rPr>
      <t>d</t>
    </r>
    <r>
      <rPr>
        <sz val="11"/>
        <color theme="1"/>
        <rFont val="Calibri"/>
        <family val="2"/>
        <scheme val="minor"/>
      </rPr>
      <t xml:space="preserve">: "De forma expresa para materia concreta y con fijación del plazo determinado para su ejercicio." Este artículo especifica que el Congreso debe delegar su potestad legislativa al Gobierno con detalles precisos en cuanto al tema y el tiempo de vigencia. La </t>
    </r>
    <r>
      <rPr>
        <b/>
        <sz val="11"/>
        <color theme="1"/>
        <rFont val="Calibri"/>
        <family val="2"/>
        <scheme val="minor"/>
      </rPr>
      <t>opción a</t>
    </r>
    <r>
      <rPr>
        <sz val="11"/>
        <color theme="1"/>
        <rFont val="Calibri"/>
        <family val="2"/>
        <scheme val="minor"/>
      </rPr>
      <t xml:space="preserve"> es incorrecta porque, aunque menciona un plazo determinado, no detalla la necesidad de especificar la materia. La </t>
    </r>
    <r>
      <rPr>
        <b/>
        <sz val="11"/>
        <color theme="1"/>
        <rFont val="Calibri"/>
        <family val="2"/>
        <scheme val="minor"/>
      </rPr>
      <t>opción b</t>
    </r>
    <r>
      <rPr>
        <sz val="11"/>
        <color theme="1"/>
        <rFont val="Calibri"/>
        <family val="2"/>
        <scheme val="minor"/>
      </rPr>
      <t xml:space="preserve"> es incorrecta, ya que no aclara que la delegación debe ser explícita y no implícita. La </t>
    </r>
    <r>
      <rPr>
        <b/>
        <sz val="11"/>
        <color theme="1"/>
        <rFont val="Calibri"/>
        <family val="2"/>
        <scheme val="minor"/>
      </rPr>
      <t>opción c</t>
    </r>
    <r>
      <rPr>
        <sz val="11"/>
        <color theme="1"/>
        <rFont val="Calibri"/>
        <family val="2"/>
        <scheme val="minor"/>
      </rPr>
      <t xml:space="preserve"> es incorrecta porque, aunque establece que la delegación no puede ser implícita o prolongada, no menciona los requisitos de concreción de la materia y plazo específico.</t>
    </r>
  </si>
  <si>
    <t xml:space="preserve">No podrá entenderse concedida de modo implícito o por tiempo prolongado. </t>
  </si>
  <si>
    <t xml:space="preserve"> La delegación se agota por el uso que de ella haga el Gobierno mediante la aprobación de la  norma correspondiente.  </t>
  </si>
  <si>
    <t xml:space="preserve">De forma expresa para materia concreta y con fijación del plazo determinado para su ejercicio. </t>
  </si>
  <si>
    <t xml:space="preserve">El artículo 82 de la Constitución establece que la delegación legislativa habrá de otorgarse  al Gobierno:  </t>
  </si>
  <si>
    <r>
      <t xml:space="preserve">La opción correcta es la </t>
    </r>
    <r>
      <rPr>
        <b/>
        <sz val="11"/>
        <color theme="1"/>
        <rFont val="Calibri"/>
        <family val="2"/>
        <scheme val="minor"/>
      </rPr>
      <t>d</t>
    </r>
    <r>
      <rPr>
        <sz val="11"/>
        <color theme="1"/>
        <rFont val="Calibri"/>
        <family val="2"/>
        <scheme val="minor"/>
      </rPr>
      <t xml:space="preserve">: "la reforma constitucional, el régimen electoral general, las leyes orgánicas relativas al desarrollo de los derechos fundamentales y de las libertades públicas y los Presupuestos Generales del Estado." Estas materias son de especial relevancia y requieren la participación plena de la Cámara, por lo que no se pueden delegar. La </t>
    </r>
    <r>
      <rPr>
        <b/>
        <sz val="11"/>
        <color theme="1"/>
        <rFont val="Calibri"/>
        <family val="2"/>
        <scheme val="minor"/>
      </rPr>
      <t>opción a</t>
    </r>
    <r>
      <rPr>
        <sz val="11"/>
        <color theme="1"/>
        <rFont val="Calibri"/>
        <family val="2"/>
        <scheme val="minor"/>
      </rPr>
      <t xml:space="preserve"> excluye solo algunas leyes importantes sin mencionar el régimen electoral, que es esencial. La </t>
    </r>
    <r>
      <rPr>
        <b/>
        <sz val="11"/>
        <color theme="1"/>
        <rFont val="Calibri"/>
        <family val="2"/>
        <scheme val="minor"/>
      </rPr>
      <t>opción b</t>
    </r>
    <r>
      <rPr>
        <sz val="11"/>
        <color theme="1"/>
        <rFont val="Calibri"/>
        <family val="2"/>
        <scheme val="minor"/>
      </rPr>
      <t xml:space="preserve"> incluye correctamente las leyes de derechos fundamentales pero excluye las de régimen electoral. La </t>
    </r>
    <r>
      <rPr>
        <b/>
        <sz val="11"/>
        <color theme="1"/>
        <rFont val="Calibri"/>
        <family val="2"/>
        <scheme val="minor"/>
      </rPr>
      <t>opción c</t>
    </r>
    <r>
      <rPr>
        <sz val="11"/>
        <color theme="1"/>
        <rFont val="Calibri"/>
        <family val="2"/>
        <scheme val="minor"/>
      </rPr>
      <t xml:space="preserve"> incluye leyes de bases y las reformas constitucionales, pero omite algunas excepciones como las cuestiones electorales y leyes orgánicas específicas.</t>
    </r>
  </si>
  <si>
    <t xml:space="preserve">la reforma constitucional, las cuestiones internacionales, las leyes orgánicas y de bases y los  Presupuestos Generales del Estado.   </t>
  </si>
  <si>
    <t xml:space="preserve">la reforma constitucional, el régimen electoral general, las leyes orgánicas y de bases y los  Presupuestos Generales del Estado.  </t>
  </si>
  <si>
    <t xml:space="preserve">la reforma constitucional, las cuestiones internacionales, las leyes orgánicas relativas al  desarrollo de los derechos fundamentales y de las libertades públicas y los Presupuestos Generales  del Estado.  </t>
  </si>
  <si>
    <t xml:space="preserve">la reforma constitucional, el régimen electoral general, las leyes orgánicas relativas al desarrollo  de los derechos fundamentales y de las libertades públicas y los Presupuestos Generales del Estado. </t>
  </si>
  <si>
    <t xml:space="preserve">El artículo 75 de la Constitución Española establece que las Cámaras podrán delegar en  las Comisiones Legislativas Permanentes la aprobación de proyectos o proposiciones de ley,  quedando exceptuados:  </t>
  </si>
  <si>
    <r>
      <t xml:space="preserve">La opción correcta es la </t>
    </r>
    <r>
      <rPr>
        <b/>
        <sz val="11"/>
        <color theme="1"/>
        <rFont val="Calibri"/>
        <family val="2"/>
        <scheme val="minor"/>
      </rPr>
      <t>b</t>
    </r>
    <r>
      <rPr>
        <sz val="11"/>
        <color theme="1"/>
        <rFont val="Calibri"/>
        <family val="2"/>
        <scheme val="minor"/>
      </rPr>
      <t xml:space="preserve">: "Mayoría absoluta." Según el artículo 113 de la Constitución Española, la moción de censura solo se considera aprobada si obtiene el respaldo de la mayoría absoluta de los Diputados del Congreso. Esto garantiza que la moción cuenta con un apoyo amplio y sólido. La </t>
    </r>
    <r>
      <rPr>
        <b/>
        <sz val="11"/>
        <color theme="1"/>
        <rFont val="Calibri"/>
        <family val="2"/>
        <scheme val="minor"/>
      </rPr>
      <t>opción a</t>
    </r>
    <r>
      <rPr>
        <sz val="11"/>
        <color theme="1"/>
        <rFont val="Calibri"/>
        <family val="2"/>
        <scheme val="minor"/>
      </rPr>
      <t xml:space="preserve"> (mayoría simple) es incorrecta porque una mayoría simple no es suficiente para aprobar la moción; se requiere una mayoría más significativa. La </t>
    </r>
    <r>
      <rPr>
        <b/>
        <sz val="11"/>
        <color theme="1"/>
        <rFont val="Calibri"/>
        <family val="2"/>
        <scheme val="minor"/>
      </rPr>
      <t>opción c</t>
    </r>
    <r>
      <rPr>
        <sz val="11"/>
        <color theme="1"/>
        <rFont val="Calibri"/>
        <family val="2"/>
        <scheme val="minor"/>
      </rPr>
      <t xml:space="preserve"> (mayoría de 2/3) es incorrecta, ya que es un nivel de respaldo excesivo y no exigido por la Constitución. La </t>
    </r>
    <r>
      <rPr>
        <b/>
        <sz val="11"/>
        <color theme="1"/>
        <rFont val="Calibri"/>
        <family val="2"/>
        <scheme val="minor"/>
      </rPr>
      <t>opción d</t>
    </r>
    <r>
      <rPr>
        <sz val="11"/>
        <color theme="1"/>
        <rFont val="Calibri"/>
        <family val="2"/>
        <scheme val="minor"/>
      </rPr>
      <t xml:space="preserve"> (mayoría de 1/3) es incorrecta, pues este porcentaje no es lo suficientemente alto para cumplir con los requisitos constitucionales para la aprobación de una moción de censura.</t>
    </r>
  </si>
  <si>
    <t xml:space="preserve">Mayoría de 1/3.  </t>
  </si>
  <si>
    <t xml:space="preserve">¿Qué mayoría es necesaria para que se entienda aprobada una moción de censura? </t>
  </si>
  <si>
    <r>
      <t xml:space="preserve">La opción correcta es la </t>
    </r>
    <r>
      <rPr>
        <b/>
        <sz val="11"/>
        <color theme="1"/>
        <rFont val="Calibri"/>
        <family val="2"/>
        <scheme val="minor"/>
      </rPr>
      <t>d</t>
    </r>
    <r>
      <rPr>
        <sz val="11"/>
        <color theme="1"/>
        <rFont val="Calibri"/>
        <family val="2"/>
        <scheme val="minor"/>
      </rPr>
      <t xml:space="preserve">: "Cinco días." La Constitución exige un plazo de cinco días desde la presentación de la moción hasta la votación, con el fin de permitir la preparación y el debate adecuado sobre la misma. La </t>
    </r>
    <r>
      <rPr>
        <b/>
        <sz val="11"/>
        <color theme="1"/>
        <rFont val="Calibri"/>
        <family val="2"/>
        <scheme val="minor"/>
      </rPr>
      <t>opciones a</t>
    </r>
    <r>
      <rPr>
        <sz val="11"/>
        <color theme="1"/>
        <rFont val="Calibri"/>
        <family val="2"/>
        <scheme val="minor"/>
      </rPr>
      <t xml:space="preserve"> (dos días) y </t>
    </r>
    <r>
      <rPr>
        <b/>
        <sz val="11"/>
        <color theme="1"/>
        <rFont val="Calibri"/>
        <family val="2"/>
        <scheme val="minor"/>
      </rPr>
      <t>b</t>
    </r>
    <r>
      <rPr>
        <sz val="11"/>
        <color theme="1"/>
        <rFont val="Calibri"/>
        <family val="2"/>
        <scheme val="minor"/>
      </rPr>
      <t xml:space="preserve"> (tres días) son incorrectas, ya que estos plazos no permiten el proceso deliberativo completo y no están establecidos en la Constitución. La </t>
    </r>
    <r>
      <rPr>
        <b/>
        <sz val="11"/>
        <color theme="1"/>
        <rFont val="Calibri"/>
        <family val="2"/>
        <scheme val="minor"/>
      </rPr>
      <t>opción c</t>
    </r>
    <r>
      <rPr>
        <sz val="11"/>
        <color theme="1"/>
        <rFont val="Calibri"/>
        <family val="2"/>
        <scheme val="minor"/>
      </rPr>
      <t xml:space="preserve"> (cuatro días) es también incorrecta, ya que no cumple con el requisito mínimo de cinco días establecido en el texto constitucional para la votación de la moción.</t>
    </r>
  </si>
  <si>
    <t xml:space="preserve">Cinco días.  </t>
  </si>
  <si>
    <t xml:space="preserve">Cuatro días.  </t>
  </si>
  <si>
    <t xml:space="preserve">Tres días.  </t>
  </si>
  <si>
    <t xml:space="preserve">Dos días.  </t>
  </si>
  <si>
    <t>¿Cuántos días deben transcurrir desde que se presente una moción de censura hasta  que pueda ser votada?</t>
  </si>
  <si>
    <r>
      <t xml:space="preserve">La opción correcta es la </t>
    </r>
    <r>
      <rPr>
        <b/>
        <sz val="11"/>
        <color theme="1"/>
        <rFont val="Calibri"/>
        <family val="2"/>
        <scheme val="minor"/>
      </rPr>
      <t>c</t>
    </r>
    <r>
      <rPr>
        <sz val="11"/>
        <color theme="1"/>
        <rFont val="Calibri"/>
        <family val="2"/>
        <scheme val="minor"/>
      </rPr>
      <t xml:space="preserve">: "Una décima parte de la Cámara." Según el artículo 113 de la Constitución, para que una moción de censura sea válida, debe contar con la firma de al menos una décima parte de los Diputados, lo cual implica un respaldo mínimo para iniciar el procedimiento. La </t>
    </r>
    <r>
      <rPr>
        <b/>
        <sz val="11"/>
        <color theme="1"/>
        <rFont val="Calibri"/>
        <family val="2"/>
        <scheme val="minor"/>
      </rPr>
      <t>opción a</t>
    </r>
    <r>
      <rPr>
        <sz val="11"/>
        <color theme="1"/>
        <rFont val="Calibri"/>
        <family val="2"/>
        <scheme val="minor"/>
      </rPr>
      <t xml:space="preserve"> (mayoría simple de la Cámara) es incorrecta, pues una mayoría simple no es un requisito para presentar la moción sino para su aprobación final. La </t>
    </r>
    <r>
      <rPr>
        <b/>
        <sz val="11"/>
        <color theme="1"/>
        <rFont val="Calibri"/>
        <family val="2"/>
        <scheme val="minor"/>
      </rPr>
      <t>opción b</t>
    </r>
    <r>
      <rPr>
        <sz val="11"/>
        <color theme="1"/>
        <rFont val="Calibri"/>
        <family val="2"/>
        <scheme val="minor"/>
      </rPr>
      <t xml:space="preserve"> (mayoría absoluta de la Cámara) es incorrecta, ya que no es necesario alcanzar esta mayoría para presentarla, solo para aprobarla. La </t>
    </r>
    <r>
      <rPr>
        <b/>
        <sz val="11"/>
        <color theme="1"/>
        <rFont val="Calibri"/>
        <family val="2"/>
        <scheme val="minor"/>
      </rPr>
      <t>opción d</t>
    </r>
    <r>
      <rPr>
        <sz val="11"/>
        <color theme="1"/>
        <rFont val="Calibri"/>
        <family val="2"/>
        <scheme val="minor"/>
      </rPr>
      <t xml:space="preserve"> (dos tercios de la Cámara) es incorrecta, pues este elevado número no se corresponde con el requisito constitucional para la presentación de una moción de censura.</t>
    </r>
  </si>
  <si>
    <t xml:space="preserve">Una décima parte de la Cámara.  </t>
  </si>
  <si>
    <t xml:space="preserve">Dos tercios de la Cámara.  </t>
  </si>
  <si>
    <t xml:space="preserve">Mayoría absoluta de la Cámara.  </t>
  </si>
  <si>
    <t xml:space="preserve">Mayoría simple de la Cámara.  </t>
  </si>
  <si>
    <t xml:space="preserve">¿Qué número de Diputados es necesario para interponer una moción de censura? </t>
  </si>
  <si>
    <r>
      <t xml:space="preserve">La opción correcta es la </t>
    </r>
    <r>
      <rPr>
        <b/>
        <sz val="11"/>
        <color theme="1"/>
        <rFont val="Calibri"/>
        <family val="2"/>
        <scheme val="minor"/>
      </rPr>
      <t>b</t>
    </r>
    <r>
      <rPr>
        <sz val="11"/>
        <color theme="1"/>
        <rFont val="Calibri"/>
        <family val="2"/>
        <scheme val="minor"/>
      </rPr>
      <t xml:space="preserve">: "Ante el Rey." La Constitución Española establece que, en caso de no obtener la confianza del Congreso, el Presidente del Gobierno debe presentar su dimisión al Rey, quien podrá convocar a consultas para proponer un nuevo candidato. La </t>
    </r>
    <r>
      <rPr>
        <b/>
        <sz val="11"/>
        <color theme="1"/>
        <rFont val="Calibri"/>
        <family val="2"/>
        <scheme val="minor"/>
      </rPr>
      <t>opción a</t>
    </r>
    <r>
      <rPr>
        <sz val="11"/>
        <color theme="1"/>
        <rFont val="Calibri"/>
        <family val="2"/>
        <scheme val="minor"/>
      </rPr>
      <t xml:space="preserve"> (Congreso de los Diputados) es incorrecta, ya que el Congreso vota la confianza, pero la dimisión formal se presenta al Rey. La </t>
    </r>
    <r>
      <rPr>
        <b/>
        <sz val="11"/>
        <color theme="1"/>
        <rFont val="Calibri"/>
        <family val="2"/>
        <scheme val="minor"/>
      </rPr>
      <t>opción c</t>
    </r>
    <r>
      <rPr>
        <sz val="11"/>
        <color theme="1"/>
        <rFont val="Calibri"/>
        <family val="2"/>
        <scheme val="minor"/>
      </rPr>
      <t xml:space="preserve"> (Cortes Generales) es incorrecta, porque la responsabilidad es ante el Congreso únicamente. La </t>
    </r>
    <r>
      <rPr>
        <b/>
        <sz val="11"/>
        <color theme="1"/>
        <rFont val="Calibri"/>
        <family val="2"/>
        <scheme val="minor"/>
      </rPr>
      <t>opción d</t>
    </r>
    <r>
      <rPr>
        <sz val="11"/>
        <color theme="1"/>
        <rFont val="Calibri"/>
        <family val="2"/>
        <scheme val="minor"/>
      </rPr>
      <t xml:space="preserve"> (Consejo de Ministros) también es incorrecta, ya que la dimisión no se presenta ante este órgano.</t>
    </r>
  </si>
  <si>
    <t xml:space="preserve">Ante el Consejo de Ministros.  </t>
  </si>
  <si>
    <t xml:space="preserve">¿A quién debe presentar el Presidente del Gobierno su dimisión en el supuesto de que  no obtenga la mayoría necesaria en una votación de cuestión de confianza? </t>
  </si>
  <si>
    <r>
      <t xml:space="preserve">La opción correcta es la </t>
    </r>
    <r>
      <rPr>
        <b/>
        <sz val="11"/>
        <color theme="1"/>
        <rFont val="Calibri"/>
        <family val="2"/>
        <scheme val="minor"/>
      </rPr>
      <t>b</t>
    </r>
    <r>
      <rPr>
        <sz val="11"/>
        <color theme="1"/>
        <rFont val="Calibri"/>
        <family val="2"/>
        <scheme val="minor"/>
      </rPr>
      <t xml:space="preserve">: "Mayoría simple." Según el artículo 112 de la Constitución, para que se entienda otorgada la confianza al Presidente del Gobierno en una cuestión de confianza, solo se requiere la mayoría simple en el Congreso. La </t>
    </r>
    <r>
      <rPr>
        <b/>
        <sz val="11"/>
        <color theme="1"/>
        <rFont val="Calibri"/>
        <family val="2"/>
        <scheme val="minor"/>
      </rPr>
      <t>opción a</t>
    </r>
    <r>
      <rPr>
        <sz val="11"/>
        <color theme="1"/>
        <rFont val="Calibri"/>
        <family val="2"/>
        <scheme val="minor"/>
      </rPr>
      <t xml:space="preserve"> (mayoría absoluta) es incorrecta, ya que esta mayoría no es necesaria para la cuestión de confianza. La </t>
    </r>
    <r>
      <rPr>
        <b/>
        <sz val="11"/>
        <color theme="1"/>
        <rFont val="Calibri"/>
        <family val="2"/>
        <scheme val="minor"/>
      </rPr>
      <t>opción c</t>
    </r>
    <r>
      <rPr>
        <sz val="11"/>
        <color theme="1"/>
        <rFont val="Calibri"/>
        <family val="2"/>
        <scheme val="minor"/>
      </rPr>
      <t xml:space="preserve"> (mayoría de 1/3) y la </t>
    </r>
    <r>
      <rPr>
        <b/>
        <sz val="11"/>
        <color theme="1"/>
        <rFont val="Calibri"/>
        <family val="2"/>
        <scheme val="minor"/>
      </rPr>
      <t>opción d</t>
    </r>
    <r>
      <rPr>
        <sz val="11"/>
        <color theme="1"/>
        <rFont val="Calibri"/>
        <family val="2"/>
        <scheme val="minor"/>
      </rPr>
      <t xml:space="preserve"> (mayoría de 2/3) son incorrectas, pues son fracciones mucho menores o mayores de lo necesario para la cuestión de confianza según lo establece el marco constitucional.</t>
    </r>
  </si>
  <si>
    <t xml:space="preserve">¿Qué mayoría es necesario alcanzar para entender otorgada la confianza en un  proceso de cuestión de confianza? </t>
  </si>
  <si>
    <r>
      <t xml:space="preserve">La opción correcta es la </t>
    </r>
    <r>
      <rPr>
        <b/>
        <sz val="11"/>
        <color theme="1"/>
        <rFont val="Calibri"/>
        <family val="2"/>
        <scheme val="minor"/>
      </rPr>
      <t>b</t>
    </r>
    <r>
      <rPr>
        <sz val="11"/>
        <color theme="1"/>
        <rFont val="Calibri"/>
        <family val="2"/>
        <scheme val="minor"/>
      </rPr>
      <t xml:space="preserve">: "Deliberación del Consejo de Ministros," conforme al artículo 112, que exige este trámite como requisito para que el Presidente del Gobierno plantee una cuestión de confianza. La </t>
    </r>
    <r>
      <rPr>
        <b/>
        <sz val="11"/>
        <color theme="1"/>
        <rFont val="Calibri"/>
        <family val="2"/>
        <scheme val="minor"/>
      </rPr>
      <t>opción a</t>
    </r>
    <r>
      <rPr>
        <sz val="11"/>
        <color theme="1"/>
        <rFont val="Calibri"/>
        <family val="2"/>
        <scheme val="minor"/>
      </rPr>
      <t xml:space="preserve"> (Deliberación del Presidente) es incorrecta, pues no se realiza en solitario sino en conjunto con el Consejo de Ministros. La </t>
    </r>
    <r>
      <rPr>
        <b/>
        <sz val="11"/>
        <color theme="1"/>
        <rFont val="Calibri"/>
        <family val="2"/>
        <scheme val="minor"/>
      </rPr>
      <t>opción c</t>
    </r>
    <r>
      <rPr>
        <sz val="11"/>
        <color theme="1"/>
        <rFont val="Calibri"/>
        <family val="2"/>
        <scheme val="minor"/>
      </rPr>
      <t xml:space="preserve"> (Comunicación al Jefe del Estado) es incorrecta, ya que el Rey no participa en este trámite de control político. La </t>
    </r>
    <r>
      <rPr>
        <b/>
        <sz val="11"/>
        <color theme="1"/>
        <rFont val="Calibri"/>
        <family val="2"/>
        <scheme val="minor"/>
      </rPr>
      <t>opción d</t>
    </r>
    <r>
      <rPr>
        <sz val="11"/>
        <color theme="1"/>
        <rFont val="Calibri"/>
        <family val="2"/>
        <scheme val="minor"/>
      </rPr>
      <t xml:space="preserve"> (No es necesario ningún trámite) es incorrecta, ya que la Constitución requiere expresamente la deliberación del Consejo de Ministros antes de plantear la cuestión.</t>
    </r>
  </si>
  <si>
    <t xml:space="preserve">Deliberación del Consejo de Ministros.  </t>
  </si>
  <si>
    <t xml:space="preserve">No es necesario realizar ningún trámite previo.  </t>
  </si>
  <si>
    <t xml:space="preserve">Comunicación al Jefe del Estado.  </t>
  </si>
  <si>
    <t xml:space="preserve">Deliberación del Presidente del Gobierno.  </t>
  </si>
  <si>
    <t xml:space="preserve">¿Cuál de los siguientes trámites es necesario realizar antes de plantear una cuestión  de confianza? </t>
  </si>
  <si>
    <r>
      <t xml:space="preserve">La opción correcta es la </t>
    </r>
    <r>
      <rPr>
        <b/>
        <sz val="11"/>
        <color theme="1"/>
        <rFont val="Calibri"/>
        <family val="2"/>
        <scheme val="minor"/>
      </rPr>
      <t>d</t>
    </r>
    <r>
      <rPr>
        <sz val="11"/>
        <color theme="1"/>
        <rFont val="Calibri"/>
        <family val="2"/>
        <scheme val="minor"/>
      </rPr>
      <t xml:space="preserve">: "El Presidente del Gobierno," quien, según el artículo 112, tiene la facultad exclusiva de plantear una cuestión de confianza sobre su programa o política ante el Congreso. La </t>
    </r>
    <r>
      <rPr>
        <b/>
        <sz val="11"/>
        <color theme="1"/>
        <rFont val="Calibri"/>
        <family val="2"/>
        <scheme val="minor"/>
      </rPr>
      <t>opción a</t>
    </r>
    <r>
      <rPr>
        <sz val="11"/>
        <color theme="1"/>
        <rFont val="Calibri"/>
        <family val="2"/>
        <scheme val="minor"/>
      </rPr>
      <t xml:space="preserve"> (Congreso de los Diputados) es incorrecta, pues el Congreso solo puede votar en respuesta a la cuestión, sin la potestad de plantearla. La </t>
    </r>
    <r>
      <rPr>
        <b/>
        <sz val="11"/>
        <color theme="1"/>
        <rFont val="Calibri"/>
        <family val="2"/>
        <scheme val="minor"/>
      </rPr>
      <t>opción b</t>
    </r>
    <r>
      <rPr>
        <sz val="11"/>
        <color theme="1"/>
        <rFont val="Calibri"/>
        <family val="2"/>
        <scheme val="minor"/>
      </rPr>
      <t xml:space="preserve"> (Gobierno) es incorrecta, ya que la capacidad de plantear esta cuestión recae solo en el Presidente. La </t>
    </r>
    <r>
      <rPr>
        <b/>
        <sz val="11"/>
        <color theme="1"/>
        <rFont val="Calibri"/>
        <family val="2"/>
        <scheme val="minor"/>
      </rPr>
      <t>opción c</t>
    </r>
    <r>
      <rPr>
        <sz val="11"/>
        <color theme="1"/>
        <rFont val="Calibri"/>
        <family val="2"/>
        <scheme val="minor"/>
      </rPr>
      <t xml:space="preserve"> (Rey) es incorrecta, pues el Rey carece de funciones en la gestión de la confianza del Gobierno, limitándose a funciones de carácter protocolario.</t>
    </r>
  </si>
  <si>
    <t xml:space="preserve">¿Quién puede plantear una cuestión de confianza? </t>
  </si>
  <si>
    <r>
      <t xml:space="preserve">La respuesta correcta es la </t>
    </r>
    <r>
      <rPr>
        <b/>
        <sz val="11"/>
        <color theme="1"/>
        <rFont val="Calibri"/>
        <family val="2"/>
        <scheme val="minor"/>
      </rPr>
      <t>c</t>
    </r>
    <r>
      <rPr>
        <sz val="11"/>
        <color theme="1"/>
        <rFont val="Calibri"/>
        <family val="2"/>
        <scheme val="minor"/>
      </rPr>
      <t>: “En el Título V.” Este título está dedicado a las relaciones entre el Gobierno y las Cortes Generales, abordando los mecanismos de control y la responsabilidad del Gobierno. Las otras opciones son incorrectas: el Título IV regula el Gobierno y la Administración (</t>
    </r>
    <r>
      <rPr>
        <b/>
        <sz val="11"/>
        <color theme="1"/>
        <rFont val="Calibri"/>
        <family val="2"/>
        <scheme val="minor"/>
      </rPr>
      <t>a</t>
    </r>
    <r>
      <rPr>
        <sz val="11"/>
        <color theme="1"/>
        <rFont val="Calibri"/>
        <family val="2"/>
        <scheme val="minor"/>
      </rPr>
      <t>), el Título VII versa sobre Economía y Hacienda (</t>
    </r>
    <r>
      <rPr>
        <b/>
        <sz val="11"/>
        <color theme="1"/>
        <rFont val="Calibri"/>
        <family val="2"/>
        <scheme val="minor"/>
      </rPr>
      <t>b</t>
    </r>
    <r>
      <rPr>
        <sz val="11"/>
        <color theme="1"/>
        <rFont val="Calibri"/>
        <family val="2"/>
        <scheme val="minor"/>
      </rPr>
      <t>), y el Título III se dedica a las Cortes Generales (</t>
    </r>
    <r>
      <rPr>
        <b/>
        <sz val="11"/>
        <color theme="1"/>
        <rFont val="Calibri"/>
        <family val="2"/>
        <scheme val="minor"/>
      </rPr>
      <t>d</t>
    </r>
    <r>
      <rPr>
        <sz val="11"/>
        <color theme="1"/>
        <rFont val="Calibri"/>
        <family val="2"/>
        <scheme val="minor"/>
      </rPr>
      <t>).</t>
    </r>
  </si>
  <si>
    <t xml:space="preserve">¿En qué Título de la Constitución se regulan las relaciones entre el Gobierno y las  Cortes Generales? </t>
  </si>
  <si>
    <r>
      <t>Según el artículo 68 de la Constitución Española, indique de cuántos diputados se compone el Congreso:</t>
    </r>
    <r>
      <rPr>
        <sz val="11"/>
        <color theme="1"/>
        <rFont val="Calibri"/>
        <family val="2"/>
        <scheme val="minor"/>
      </rPr>
      <t xml:space="preserve"> La opción correcta es </t>
    </r>
    <r>
      <rPr>
        <b/>
        <sz val="11"/>
        <color theme="1"/>
        <rFont val="Calibri"/>
        <family val="2"/>
        <scheme val="minor"/>
      </rPr>
      <t>b</t>
    </r>
    <r>
      <rPr>
        <sz val="11"/>
        <color theme="1"/>
        <rFont val="Calibri"/>
        <family val="2"/>
        <scheme val="minor"/>
      </rPr>
      <t>: “De un mínimo de 300 y un máximo de 400.” Esto corresponde a la cantidad establecida para la composición del Congreso. Las otras opciones no reflejan correctamente los números constitucionales.</t>
    </r>
  </si>
  <si>
    <t xml:space="preserve">De un mínimo de 300 y de un máximo de 400.  </t>
  </si>
  <si>
    <t>De un mínimo de 350 y de un máximo de 400</t>
  </si>
  <si>
    <t xml:space="preserve">De un mínimo de 300 y de un máximo de 350.  </t>
  </si>
  <si>
    <t>De un mínimo de 250 y de un máximo de 350.</t>
  </si>
  <si>
    <t xml:space="preserve">Según el artículo 68 de la Constitución Española, indique de cuántos diputados se compone el Congreso: </t>
  </si>
  <si>
    <r>
      <t>Cuál de las siguientes afirmaciones es correcta en referencia a las Cortes Generales:</t>
    </r>
    <r>
      <rPr>
        <sz val="11"/>
        <color theme="1"/>
        <rFont val="Calibri"/>
        <family val="2"/>
        <scheme val="minor"/>
      </rPr>
      <t xml:space="preserve"> La opción correcta es la </t>
    </r>
    <r>
      <rPr>
        <b/>
        <sz val="11"/>
        <color theme="1"/>
        <rFont val="Calibri"/>
        <family val="2"/>
        <scheme val="minor"/>
      </rPr>
      <t>c</t>
    </r>
    <r>
      <rPr>
        <sz val="11"/>
        <color theme="1"/>
        <rFont val="Calibri"/>
        <family val="2"/>
        <scheme val="minor"/>
      </rPr>
      <t>: “Los Presidentes de las Cámaras ejercen en nombre de las mismas todos los poderes administrativos y facultades de policía en el interior de sus respectivas sedes.” Esto es parte de su rol de administración y control interno. Las otras opciones son incorrectas: la potestad ejecutiva es del Gobierno (</t>
    </r>
    <r>
      <rPr>
        <b/>
        <sz val="11"/>
        <color theme="1"/>
        <rFont val="Calibri"/>
        <family val="2"/>
        <scheme val="minor"/>
      </rPr>
      <t>a</t>
    </r>
    <r>
      <rPr>
        <sz val="11"/>
        <color theme="1"/>
        <rFont val="Calibri"/>
        <family val="2"/>
        <scheme val="minor"/>
      </rPr>
      <t>), y la acumulación de cargos en ambas Cámaras es inconstitucional (</t>
    </r>
    <r>
      <rPr>
        <b/>
        <sz val="11"/>
        <color theme="1"/>
        <rFont val="Calibri"/>
        <family val="2"/>
        <scheme val="minor"/>
      </rPr>
      <t>d</t>
    </r>
    <r>
      <rPr>
        <sz val="11"/>
        <color theme="1"/>
        <rFont val="Calibri"/>
        <family val="2"/>
        <scheme val="minor"/>
      </rPr>
      <t>).</t>
    </r>
  </si>
  <si>
    <r>
      <t xml:space="preserve">Las Cortes Generales ejercen la potestad ejecutiva del Estado, aprueban sus Presupuestos, controlan la acción del </t>
    </r>
    <r>
      <rPr>
        <sz val="10"/>
        <color theme="1"/>
        <rFont val="GlyphLessFont"/>
      </rPr>
      <t>Gobierno y tienen las demás competencias que les atribuya la Constitución.</t>
    </r>
  </si>
  <si>
    <r>
      <t>De acuerdo con el artículo 78 de la Constitución Española:</t>
    </r>
    <r>
      <rPr>
        <sz val="11"/>
        <color theme="1"/>
        <rFont val="Calibri"/>
        <family val="2"/>
        <scheme val="minor"/>
      </rPr>
      <t xml:space="preserve"> La opción correcta es la </t>
    </r>
    <r>
      <rPr>
        <b/>
        <sz val="11"/>
        <color theme="1"/>
        <rFont val="Calibri"/>
        <family val="2"/>
        <scheme val="minor"/>
      </rPr>
      <t>d</t>
    </r>
    <r>
      <rPr>
        <sz val="11"/>
        <color theme="1"/>
        <rFont val="Calibri"/>
        <family val="2"/>
        <scheme val="minor"/>
      </rPr>
      <t>: “la Constitución de las nuevas Cortes Generales.” Las Diputaciones Permanentes mantienen sus funciones hasta que las nuevas Cortes estén constituidas, asegurando continuidad. Las otras opciones mencionan hitos previos que no implican necesariamente la finalización de las funciones (</t>
    </r>
    <r>
      <rPr>
        <b/>
        <sz val="11"/>
        <color theme="1"/>
        <rFont val="Calibri"/>
        <family val="2"/>
        <scheme val="minor"/>
      </rPr>
      <t>a</t>
    </r>
    <r>
      <rPr>
        <sz val="11"/>
        <color theme="1"/>
        <rFont val="Calibri"/>
        <family val="2"/>
        <scheme val="minor"/>
      </rPr>
      <t xml:space="preserve">, </t>
    </r>
    <r>
      <rPr>
        <b/>
        <sz val="11"/>
        <color theme="1"/>
        <rFont val="Calibri"/>
        <family val="2"/>
        <scheme val="minor"/>
      </rPr>
      <t>b</t>
    </r>
    <r>
      <rPr>
        <sz val="11"/>
        <color theme="1"/>
        <rFont val="Calibri"/>
        <family val="2"/>
        <scheme val="minor"/>
      </rPr>
      <t xml:space="preserve">, </t>
    </r>
    <r>
      <rPr>
        <b/>
        <sz val="11"/>
        <color theme="1"/>
        <rFont val="Calibri"/>
        <family val="2"/>
        <scheme val="minor"/>
      </rPr>
      <t>c</t>
    </r>
    <r>
      <rPr>
        <sz val="11"/>
        <color theme="1"/>
        <rFont val="Calibri"/>
        <family val="2"/>
        <scheme val="minor"/>
      </rPr>
      <t>).</t>
    </r>
  </si>
  <si>
    <t xml:space="preserve"> la Constitución de las nuevas Cortes Generales</t>
  </si>
  <si>
    <t>la elección de los nuevos presidentes de cada una de las cámaras de las Cortes generales</t>
  </si>
  <si>
    <t xml:space="preserve"> proclamación de los resultados electorales definitivos </t>
  </si>
  <si>
    <t xml:space="preserve"> la celebración de las elecciones</t>
  </si>
  <si>
    <t>De acuerdo con el artículo 78 de la Constitución española, expirado el mandato de las Cortes Generales, o en caso de disolución de las mismas, las diputaciones permanentes seguirán ejerciendo sus funciones hasta…</t>
  </si>
  <si>
    <r>
      <t>El artículo 112 de la Constitución Española establece que:</t>
    </r>
    <r>
      <rPr>
        <sz val="11"/>
        <color theme="1"/>
        <rFont val="Calibri"/>
        <family val="2"/>
        <scheme val="minor"/>
      </rPr>
      <t xml:space="preserve"> La opción correcta es la </t>
    </r>
    <r>
      <rPr>
        <b/>
        <sz val="11"/>
        <color theme="1"/>
        <rFont val="Calibri"/>
        <family val="2"/>
        <scheme val="minor"/>
      </rPr>
      <t>a</t>
    </r>
    <r>
      <rPr>
        <sz val="11"/>
        <color theme="1"/>
        <rFont val="Calibri"/>
        <family val="2"/>
        <scheme val="minor"/>
      </rPr>
      <t>: “el Presidente del Gobierno podrá plantear ante el Congreso de los Diputados moción de confianza sobre su programa o sobre una declaración de política general.” Este es un mecanismo para obtener la aprobación parlamentaria. Las opciones incorrectas se refieren a competencias sobre mociones de censura y otros temas que no están en el artículo 112 (</t>
    </r>
    <r>
      <rPr>
        <b/>
        <sz val="11"/>
        <color theme="1"/>
        <rFont val="Calibri"/>
        <family val="2"/>
        <scheme val="minor"/>
      </rPr>
      <t>c</t>
    </r>
    <r>
      <rPr>
        <sz val="11"/>
        <color theme="1"/>
        <rFont val="Calibri"/>
        <family val="2"/>
        <scheme val="minor"/>
      </rPr>
      <t xml:space="preserve">, </t>
    </r>
    <r>
      <rPr>
        <b/>
        <sz val="11"/>
        <color theme="1"/>
        <rFont val="Calibri"/>
        <family val="2"/>
        <scheme val="minor"/>
      </rPr>
      <t>d</t>
    </r>
    <r>
      <rPr>
        <sz val="11"/>
        <color theme="1"/>
        <rFont val="Calibri"/>
        <family val="2"/>
        <scheme val="minor"/>
      </rPr>
      <t>).</t>
    </r>
  </si>
  <si>
    <t>el presidente del Gobierno podrá plantear ante el Congreso de los Diputados moción de confianza sobre su programa o sobre una declaración de política general</t>
  </si>
  <si>
    <t>el artículo 112 de la Constitución española  establece que</t>
  </si>
  <si>
    <r>
      <t>A tenor del artículo 75 de la Constitución, las cámaras podrían delegar:</t>
    </r>
    <r>
      <rPr>
        <sz val="11"/>
        <color theme="1"/>
        <rFont val="Calibri"/>
        <family val="2"/>
        <scheme val="minor"/>
      </rPr>
      <t xml:space="preserve"> La opción correcta es la </t>
    </r>
    <r>
      <rPr>
        <b/>
        <sz val="11"/>
        <color theme="1"/>
        <rFont val="Calibri"/>
        <family val="2"/>
        <scheme val="minor"/>
      </rPr>
      <t>d</t>
    </r>
    <r>
      <rPr>
        <sz val="11"/>
        <color theme="1"/>
        <rFont val="Calibri"/>
        <family val="2"/>
        <scheme val="minor"/>
      </rPr>
      <t>: “las reformas laborales y económicas.” Las comisiones legislativas no pueden aprobar ni reformar leyes constitucionales o materias orgánicas fundamentales. Las otras opciones (</t>
    </r>
    <r>
      <rPr>
        <b/>
        <sz val="11"/>
        <color theme="1"/>
        <rFont val="Calibri"/>
        <family val="2"/>
        <scheme val="minor"/>
      </rPr>
      <t>a</t>
    </r>
    <r>
      <rPr>
        <sz val="11"/>
        <color theme="1"/>
        <rFont val="Calibri"/>
        <family val="2"/>
        <scheme val="minor"/>
      </rPr>
      <t xml:space="preserve">, </t>
    </r>
    <r>
      <rPr>
        <b/>
        <sz val="11"/>
        <color theme="1"/>
        <rFont val="Calibri"/>
        <family val="2"/>
        <scheme val="minor"/>
      </rPr>
      <t>b</t>
    </r>
    <r>
      <rPr>
        <sz val="11"/>
        <color theme="1"/>
        <rFont val="Calibri"/>
        <family val="2"/>
        <scheme val="minor"/>
      </rPr>
      <t xml:space="preserve">, </t>
    </r>
    <r>
      <rPr>
        <b/>
        <sz val="11"/>
        <color theme="1"/>
        <rFont val="Calibri"/>
        <family val="2"/>
        <scheme val="minor"/>
      </rPr>
      <t>c</t>
    </r>
    <r>
      <rPr>
        <sz val="11"/>
        <color theme="1"/>
        <rFont val="Calibri"/>
        <family val="2"/>
        <scheme val="minor"/>
      </rPr>
      <t>) regulan temas que están fuera del alcance de estas comisiones.</t>
    </r>
  </si>
  <si>
    <t>las reformas laborales y económicas</t>
  </si>
  <si>
    <t>las cuestiones internacionales</t>
  </si>
  <si>
    <t>a tenor del artículo 75 de la Constitución las cámaras podrían delegar la aprobación de proyectos o proposiciones de ley en comisiones legislativas permanentes que podrán votar cualquier proyecto o proposición de ley que incluya</t>
  </si>
  <si>
    <r>
      <t>El artículo 76.1 de la Constitución Española establece que:</t>
    </r>
    <r>
      <rPr>
        <sz val="11"/>
        <color theme="1"/>
        <rFont val="Calibri"/>
        <family val="2"/>
        <scheme val="minor"/>
      </rPr>
      <t xml:space="preserve"> La opción correcta es la </t>
    </r>
    <r>
      <rPr>
        <b/>
        <sz val="11"/>
        <color theme="1"/>
        <rFont val="Calibri"/>
        <family val="2"/>
        <scheme val="minor"/>
      </rPr>
      <t>a</t>
    </r>
    <r>
      <rPr>
        <sz val="11"/>
        <color theme="1"/>
        <rFont val="Calibri"/>
        <family val="2"/>
        <scheme val="minor"/>
      </rPr>
      <t>: “El Congreso y el Senado, y, en su caso, ambas Cámaras conjuntamente, podrán nombrar Comisiones de investigación sobre cualquier asunto de interés público.” Esto permite la investigación en asuntos públicos. Las opciones incorrectas mencionan el control de la responsabilidad política y otras funciones que no se regulan en este artículo (</t>
    </r>
    <r>
      <rPr>
        <b/>
        <sz val="11"/>
        <color theme="1"/>
        <rFont val="Calibri"/>
        <family val="2"/>
        <scheme val="minor"/>
      </rPr>
      <t>b</t>
    </r>
    <r>
      <rPr>
        <sz val="11"/>
        <color theme="1"/>
        <rFont val="Calibri"/>
        <family val="2"/>
        <scheme val="minor"/>
      </rPr>
      <t xml:space="preserve">, </t>
    </r>
    <r>
      <rPr>
        <b/>
        <sz val="11"/>
        <color theme="1"/>
        <rFont val="Calibri"/>
        <family val="2"/>
        <scheme val="minor"/>
      </rPr>
      <t>c</t>
    </r>
    <r>
      <rPr>
        <sz val="11"/>
        <color theme="1"/>
        <rFont val="Calibri"/>
        <family val="2"/>
        <scheme val="minor"/>
      </rPr>
      <t>).</t>
    </r>
  </si>
  <si>
    <r>
      <t>A tenor del artículo 111 de la Constitución:</t>
    </r>
    <r>
      <rPr>
        <sz val="11"/>
        <color theme="1"/>
        <rFont val="Calibri"/>
        <family val="2"/>
        <scheme val="minor"/>
      </rPr>
      <t xml:space="preserve"> La opción correcta es la </t>
    </r>
    <r>
      <rPr>
        <b/>
        <sz val="11"/>
        <color theme="1"/>
        <rFont val="Calibri"/>
        <family val="2"/>
        <scheme val="minor"/>
      </rPr>
      <t>b</t>
    </r>
    <r>
      <rPr>
        <sz val="11"/>
        <color theme="1"/>
        <rFont val="Calibri"/>
        <family val="2"/>
        <scheme val="minor"/>
      </rPr>
      <t>: “El Gobierno y cada uno de sus miembros están sometidos a las interpelaciones y preguntas que se le formulen en las Cámaras…” El artículo establece la rendición de cuentas a través de interpelaciones. Las otras opciones son incorrectas porque, aunque las Comisiones pueden recabar información, esto corresponde a otros artículos (</t>
    </r>
    <r>
      <rPr>
        <b/>
        <sz val="11"/>
        <color theme="1"/>
        <rFont val="Calibri"/>
        <family val="2"/>
        <scheme val="minor"/>
      </rPr>
      <t>c</t>
    </r>
    <r>
      <rPr>
        <sz val="11"/>
        <color theme="1"/>
        <rFont val="Calibri"/>
        <family val="2"/>
        <scheme val="minor"/>
      </rPr>
      <t>), y la moción de censura es competencia del artículo 113 (</t>
    </r>
    <r>
      <rPr>
        <b/>
        <sz val="11"/>
        <color theme="1"/>
        <rFont val="Calibri"/>
        <family val="2"/>
        <scheme val="minor"/>
      </rPr>
      <t>d</t>
    </r>
    <r>
      <rPr>
        <sz val="11"/>
        <color theme="1"/>
        <rFont val="Calibri"/>
        <family val="2"/>
        <scheme val="minor"/>
      </rPr>
      <t>).</t>
    </r>
  </si>
  <si>
    <t>Toda interpelación podrá dar lugar a una moción en la que la Cámara manifieste su  posición</t>
  </si>
  <si>
    <t>El Gobierno y cada uno de sus miembros están sometidos a las interpelaciones y preguntas que se le formulen en las Cámaras. Para esta clase de debate los  Reglamentos establecerán un tiempo mínimo mensual</t>
  </si>
  <si>
    <t>Ah tenor del artículo 111 de la Constitución</t>
  </si>
  <si>
    <r>
      <t>De conformidad con el artículo 110 de la Constitución:</t>
    </r>
    <r>
      <rPr>
        <sz val="11"/>
        <color theme="1"/>
        <rFont val="Calibri"/>
        <family val="2"/>
        <scheme val="minor"/>
      </rPr>
      <t xml:space="preserve"> La opción correcta es la </t>
    </r>
    <r>
      <rPr>
        <b/>
        <sz val="11"/>
        <color theme="1"/>
        <rFont val="Calibri"/>
        <family val="2"/>
        <scheme val="minor"/>
      </rPr>
      <t>a</t>
    </r>
    <r>
      <rPr>
        <sz val="11"/>
        <color theme="1"/>
        <rFont val="Calibri"/>
        <family val="2"/>
        <scheme val="minor"/>
      </rPr>
      <t>: “Los miembros del Gobierno tienen acceso a las sesiones de las Cámaras y a sus Comisiones y la facultad de hacerse oír en ellas, y podrán solicitar que informen ante las mismas funcionarios de sus departamentos.” Las opciones incorrectas mencionan obligaciones de comparecencia que se encuentran en otros artículos (</t>
    </r>
    <r>
      <rPr>
        <b/>
        <sz val="11"/>
        <color theme="1"/>
        <rFont val="Calibri"/>
        <family val="2"/>
        <scheme val="minor"/>
      </rPr>
      <t>b</t>
    </r>
    <r>
      <rPr>
        <sz val="11"/>
        <color theme="1"/>
        <rFont val="Calibri"/>
        <family val="2"/>
        <scheme val="minor"/>
      </rPr>
      <t>), y la relación de interpelaciones que se vinculan al artículo 111 (</t>
    </r>
    <r>
      <rPr>
        <b/>
        <sz val="11"/>
        <color theme="1"/>
        <rFont val="Calibri"/>
        <family val="2"/>
        <scheme val="minor"/>
      </rPr>
      <t>c</t>
    </r>
    <r>
      <rPr>
        <sz val="11"/>
        <color theme="1"/>
        <rFont val="Calibri"/>
        <family val="2"/>
        <scheme val="minor"/>
      </rPr>
      <t>).</t>
    </r>
  </si>
  <si>
    <r>
      <t>Según el artículo 108 de la Constitución:</t>
    </r>
    <r>
      <rPr>
        <sz val="11"/>
        <color theme="1"/>
        <rFont val="Calibri"/>
        <family val="2"/>
        <scheme val="minor"/>
      </rPr>
      <t xml:space="preserve"> La opción correcta es la </t>
    </r>
    <r>
      <rPr>
        <b/>
        <sz val="11"/>
        <color theme="1"/>
        <rFont val="Calibri"/>
        <family val="2"/>
        <scheme val="minor"/>
      </rPr>
      <t>d</t>
    </r>
    <r>
      <rPr>
        <sz val="11"/>
        <color theme="1"/>
        <rFont val="Calibri"/>
        <family val="2"/>
        <scheme val="minor"/>
      </rPr>
      <t>: “el Gobierno responde solidariamente en su gestión política ante el Congreso de los Diputados.” Esto refleja la rendición de cuentas del Gobierno ante el Congreso. Las otras opciones son incorrectas: las Cámaras pueden solicitar la presencia del Gobierno, pero eso está en el artículo 110 (</t>
    </r>
    <r>
      <rPr>
        <b/>
        <sz val="11"/>
        <color theme="1"/>
        <rFont val="Calibri"/>
        <family val="2"/>
        <scheme val="minor"/>
      </rPr>
      <t>b</t>
    </r>
    <r>
      <rPr>
        <sz val="11"/>
        <color theme="1"/>
        <rFont val="Calibri"/>
        <family val="2"/>
        <scheme val="minor"/>
      </rPr>
      <t>), y el artículo 108 no regula la iniciativa legislativa (</t>
    </r>
    <r>
      <rPr>
        <b/>
        <sz val="11"/>
        <color theme="1"/>
        <rFont val="Calibri"/>
        <family val="2"/>
        <scheme val="minor"/>
      </rPr>
      <t>c</t>
    </r>
    <r>
      <rPr>
        <sz val="11"/>
        <color theme="1"/>
        <rFont val="Calibri"/>
        <family val="2"/>
        <scheme val="minor"/>
      </rPr>
      <t>).</t>
    </r>
  </si>
  <si>
    <r>
      <t>La iniciativa legislativa está regulada:</t>
    </r>
    <r>
      <rPr>
        <sz val="11"/>
        <color theme="1"/>
        <rFont val="Calibri"/>
        <family val="2"/>
        <scheme val="minor"/>
      </rPr>
      <t xml:space="preserve"> La opción correcta es </t>
    </r>
    <r>
      <rPr>
        <b/>
        <sz val="11"/>
        <color theme="1"/>
        <rFont val="Calibri"/>
        <family val="2"/>
        <scheme val="minor"/>
      </rPr>
      <t>a</t>
    </r>
    <r>
      <rPr>
        <sz val="11"/>
        <color theme="1"/>
        <rFont val="Calibri"/>
        <family val="2"/>
        <scheme val="minor"/>
      </rPr>
      <t>: “en el artículo 87 de la Constitución Española.” Las otras opciones son incorrectas: el artículo 89 trata la tramitación de leyes en el Senado (</t>
    </r>
    <r>
      <rPr>
        <b/>
        <sz val="11"/>
        <color theme="1"/>
        <rFont val="Calibri"/>
        <family val="2"/>
        <scheme val="minor"/>
      </rPr>
      <t>b</t>
    </r>
    <r>
      <rPr>
        <sz val="11"/>
        <color theme="1"/>
        <rFont val="Calibri"/>
        <family val="2"/>
        <scheme val="minor"/>
      </rPr>
      <t>), el artículo 85 no existe en este contexto (</t>
    </r>
    <r>
      <rPr>
        <b/>
        <sz val="11"/>
        <color theme="1"/>
        <rFont val="Calibri"/>
        <family val="2"/>
        <scheme val="minor"/>
      </rPr>
      <t>c</t>
    </r>
    <r>
      <rPr>
        <sz val="11"/>
        <color theme="1"/>
        <rFont val="Calibri"/>
        <family val="2"/>
        <scheme val="minor"/>
      </rPr>
      <t>), y el artículo 97 se refiere a las funciones generales del Gobierno (</t>
    </r>
    <r>
      <rPr>
        <b/>
        <sz val="11"/>
        <color theme="1"/>
        <rFont val="Calibri"/>
        <family val="2"/>
        <scheme val="minor"/>
      </rPr>
      <t>d</t>
    </r>
    <r>
      <rPr>
        <sz val="11"/>
        <color theme="1"/>
        <rFont val="Calibri"/>
        <family val="2"/>
        <scheme val="minor"/>
      </rPr>
      <t>).</t>
    </r>
  </si>
  <si>
    <r>
      <t>Siguiendo lo establecido en el artículo 69 de la Constitución:</t>
    </r>
    <r>
      <rPr>
        <sz val="11"/>
        <color theme="1"/>
        <rFont val="Calibri"/>
        <family val="2"/>
        <scheme val="minor"/>
      </rPr>
      <t xml:space="preserve"> La opción correcta es la </t>
    </r>
    <r>
      <rPr>
        <b/>
        <sz val="11"/>
        <color theme="1"/>
        <rFont val="Calibri"/>
        <family val="2"/>
        <scheme val="minor"/>
      </rPr>
      <t>b</t>
    </r>
    <r>
      <rPr>
        <sz val="11"/>
        <color theme="1"/>
        <rFont val="Calibri"/>
        <family val="2"/>
        <scheme val="minor"/>
      </rPr>
      <t>: “En las provincias insulares, cada isla o agrupación de ellas, con Cabildo o Consejo insular, constituirá una circunscripción a efectos de elección de senadores…” El artículo 69 define la circunscripción en islas mayores y menores. Las opciones incorrectas mencionan senadores y diputados, pero solo los senadores se eligen en circunscripción insular (</t>
    </r>
    <r>
      <rPr>
        <b/>
        <sz val="11"/>
        <color theme="1"/>
        <rFont val="Calibri"/>
        <family val="2"/>
        <scheme val="minor"/>
      </rPr>
      <t>a</t>
    </r>
    <r>
      <rPr>
        <sz val="11"/>
        <color theme="1"/>
        <rFont val="Calibri"/>
        <family val="2"/>
        <scheme val="minor"/>
      </rPr>
      <t>), Ceuta y Melilla eligen senadores, no diputados, como opción independiente (</t>
    </r>
    <r>
      <rPr>
        <b/>
        <sz val="11"/>
        <color theme="1"/>
        <rFont val="Calibri"/>
        <family val="2"/>
        <scheme val="minor"/>
      </rPr>
      <t>c</t>
    </r>
    <r>
      <rPr>
        <sz val="11"/>
        <color theme="1"/>
        <rFont val="Calibri"/>
        <family val="2"/>
        <scheme val="minor"/>
      </rPr>
      <t>), y los senadores adicionales por habitantes se eligen en representación territorial, no por el presidente de la Comunidad Autónoma (</t>
    </r>
    <r>
      <rPr>
        <b/>
        <sz val="11"/>
        <color theme="1"/>
        <rFont val="Calibri"/>
        <family val="2"/>
        <scheme val="minor"/>
      </rPr>
      <t>d</t>
    </r>
    <r>
      <rPr>
        <sz val="11"/>
        <color theme="1"/>
        <rFont val="Calibri"/>
        <family val="2"/>
        <scheme val="minor"/>
      </rPr>
      <t>).</t>
    </r>
  </si>
  <si>
    <t>en las provincias insulares cada isla o agrupación con Cabildo o Consejo insular constituye una circunscripción a efectos de elección de senadores y diputados</t>
  </si>
  <si>
    <t>Las comunidades autónomas designarán además un senador y otro más por cada medio millón  de habitantes de su respectivo territorio</t>
  </si>
  <si>
    <t>Las poblaciones de Ceuta y Melilla elegirán cada una de ellas 1 senador</t>
  </si>
  <si>
    <t>En las provincias insulares, cada isla o agrupación de ellas, con Cabildo o Consejo insular,  constituirá una circunscripción a efectos de elección de senadores, correspondiendo 3  a cada una de las islas mayores –Gran Canaria, Mallorca y Tenerife– y 2 a cada una de  las siguientes islas o agrupaciones: Ibiza-Formentera, Menorca, Fuerteventura, Gomera,  Hierro, Lanzarote y La Palma.</t>
  </si>
  <si>
    <t>siguiendo lo establecido en el artículo 69 de la Constitución se puede decir que</t>
  </si>
  <si>
    <r>
      <t>El artículo 68 de la Constitución Española determina que:</t>
    </r>
    <r>
      <rPr>
        <sz val="11"/>
        <color theme="1"/>
        <rFont val="Calibri"/>
        <family val="2"/>
        <scheme val="minor"/>
      </rPr>
      <t xml:space="preserve"> La opción correcta es la </t>
    </r>
    <r>
      <rPr>
        <b/>
        <sz val="11"/>
        <color theme="1"/>
        <rFont val="Calibri"/>
        <family val="2"/>
        <scheme val="minor"/>
      </rPr>
      <t>a</t>
    </r>
    <r>
      <rPr>
        <sz val="11"/>
        <color theme="1"/>
        <rFont val="Calibri"/>
        <family val="2"/>
        <scheme val="minor"/>
      </rPr>
      <t>: “Son electores y elegibles todos los españoles que estén en pleno uso de sus derechos políticos.” Este artículo establece el principio de universalidad en la elección de diputados. Las opciones incorrectas son irrelevantes o se refieren a artículos diferentes: el Senado como Cámara de representación territorial es competencia del artículo 69 (</t>
    </r>
    <r>
      <rPr>
        <b/>
        <sz val="11"/>
        <color theme="1"/>
        <rFont val="Calibri"/>
        <family val="2"/>
        <scheme val="minor"/>
      </rPr>
      <t>b</t>
    </r>
    <r>
      <rPr>
        <sz val="11"/>
        <color theme="1"/>
        <rFont val="Calibri"/>
        <family val="2"/>
        <scheme val="minor"/>
      </rPr>
      <t>), la publicidad de las sesiones plenarias se regula en el artículo 80 (</t>
    </r>
    <r>
      <rPr>
        <b/>
        <sz val="11"/>
        <color theme="1"/>
        <rFont val="Calibri"/>
        <family val="2"/>
        <scheme val="minor"/>
      </rPr>
      <t>c</t>
    </r>
    <r>
      <rPr>
        <sz val="11"/>
        <color theme="1"/>
        <rFont val="Calibri"/>
        <family val="2"/>
        <scheme val="minor"/>
      </rPr>
      <t>), y el proceso de designación de senadores autonómicos corresponde al artículo 69 (</t>
    </r>
    <r>
      <rPr>
        <b/>
        <sz val="11"/>
        <color theme="1"/>
        <rFont val="Calibri"/>
        <family val="2"/>
        <scheme val="minor"/>
      </rPr>
      <t>d</t>
    </r>
    <r>
      <rPr>
        <sz val="11"/>
        <color theme="1"/>
        <rFont val="Calibri"/>
        <family val="2"/>
        <scheme val="minor"/>
      </rPr>
      <t>).</t>
    </r>
  </si>
  <si>
    <r>
      <t>El artículo 79 establece que:</t>
    </r>
    <r>
      <rPr>
        <sz val="11"/>
        <color theme="1"/>
        <rFont val="Calibri"/>
        <family val="2"/>
        <scheme val="minor"/>
      </rPr>
      <t xml:space="preserve"> La opción correcta es la </t>
    </r>
    <r>
      <rPr>
        <b/>
        <sz val="11"/>
        <color theme="1"/>
        <rFont val="Calibri"/>
        <family val="2"/>
        <scheme val="minor"/>
      </rPr>
      <t>c</t>
    </r>
    <r>
      <rPr>
        <sz val="11"/>
        <color theme="1"/>
        <rFont val="Calibri"/>
        <family val="2"/>
        <scheme val="minor"/>
      </rPr>
      <t>: “Para adoptar acuerdos, las Cámaras deben estar reunidas reglamentariamente y con asistencia de la mayoría de sus miembros.” Las otras opciones son incorrectas, ya que el artículo no menciona los períodos ordinarios de sesiones (</t>
    </r>
    <r>
      <rPr>
        <b/>
        <sz val="11"/>
        <color theme="1"/>
        <rFont val="Calibri"/>
        <family val="2"/>
        <scheme val="minor"/>
      </rPr>
      <t>a</t>
    </r>
    <r>
      <rPr>
        <sz val="11"/>
        <color theme="1"/>
        <rFont val="Calibri"/>
        <family val="2"/>
        <scheme val="minor"/>
      </rPr>
      <t>), ni regula los presupuestos de las Cámaras (</t>
    </r>
    <r>
      <rPr>
        <b/>
        <sz val="11"/>
        <color theme="1"/>
        <rFont val="Calibri"/>
        <family val="2"/>
        <scheme val="minor"/>
      </rPr>
      <t>b</t>
    </r>
    <r>
      <rPr>
        <sz val="11"/>
        <color theme="1"/>
        <rFont val="Calibri"/>
        <family val="2"/>
        <scheme val="minor"/>
      </rPr>
      <t>), ni afirma que el voto es delegable (</t>
    </r>
    <r>
      <rPr>
        <b/>
        <sz val="11"/>
        <color theme="1"/>
        <rFont val="Calibri"/>
        <family val="2"/>
        <scheme val="minor"/>
      </rPr>
      <t>d</t>
    </r>
    <r>
      <rPr>
        <sz val="11"/>
        <color theme="1"/>
        <rFont val="Calibri"/>
        <family val="2"/>
        <scheme val="minor"/>
      </rPr>
      <t>).</t>
    </r>
  </si>
  <si>
    <r>
      <t>Según el artículo 78 de la Constitución:</t>
    </r>
    <r>
      <rPr>
        <sz val="11"/>
        <color theme="1"/>
        <rFont val="Calibri"/>
        <family val="2"/>
        <scheme val="minor"/>
      </rPr>
      <t xml:space="preserve"> La opción correcta es la </t>
    </r>
    <r>
      <rPr>
        <b/>
        <sz val="11"/>
        <color theme="1"/>
        <rFont val="Calibri"/>
        <family val="2"/>
        <scheme val="minor"/>
      </rPr>
      <t>b</t>
    </r>
    <r>
      <rPr>
        <sz val="11"/>
        <color theme="1"/>
        <rFont val="Calibri"/>
        <family val="2"/>
        <scheme val="minor"/>
      </rPr>
      <t>: “En cada Cámara habrá una Diputación Permanente compuesta por un mínimo de veintiún miembros, que representarán a los grupos parlamentarios en proporción a su importancia numérica.” Las opciones incorrectas no reflejan el contenido del artículo: el voto de senadores y diputados es personal e indelegable (</t>
    </r>
    <r>
      <rPr>
        <b/>
        <sz val="11"/>
        <color theme="1"/>
        <rFont val="Calibri"/>
        <family val="2"/>
        <scheme val="minor"/>
      </rPr>
      <t>a</t>
    </r>
    <r>
      <rPr>
        <sz val="11"/>
        <color theme="1"/>
        <rFont val="Calibri"/>
        <family val="2"/>
        <scheme val="minor"/>
      </rPr>
      <t>) y el Pleno puede debatir y votar en cualquier momento, pero estas cuestiones no se derivan directamente del artículo 78 (</t>
    </r>
    <r>
      <rPr>
        <b/>
        <sz val="11"/>
        <color theme="1"/>
        <rFont val="Calibri"/>
        <family val="2"/>
        <scheme val="minor"/>
      </rPr>
      <t>d</t>
    </r>
    <r>
      <rPr>
        <sz val="11"/>
        <color theme="1"/>
        <rFont val="Calibri"/>
        <family val="2"/>
        <scheme val="minor"/>
      </rPr>
      <t>).</t>
    </r>
  </si>
  <si>
    <r>
      <t>De acuerdo con en el artículo 75 de la Constitución Española:</t>
    </r>
    <r>
      <rPr>
        <sz val="11"/>
        <color theme="1"/>
        <rFont val="Calibri"/>
        <family val="2"/>
        <scheme val="minor"/>
      </rPr>
      <t xml:space="preserve"> La opción correcta es la </t>
    </r>
    <r>
      <rPr>
        <b/>
        <sz val="11"/>
        <color theme="1"/>
        <rFont val="Calibri"/>
        <family val="2"/>
        <scheme val="minor"/>
      </rPr>
      <t>c</t>
    </r>
    <r>
      <rPr>
        <sz val="11"/>
        <color theme="1"/>
        <rFont val="Calibri"/>
        <family val="2"/>
        <scheme val="minor"/>
      </rPr>
      <t>: “Las Cámaras podrán delegar en las Comisiones Legislativas Permanentes la aprobación de proyectos o proposiciones de ley.” Esto refleja la posibilidad de delegación, permitiendo un funcionamiento ágil en algunos temas. Las otras opciones son incorrectas: el artículo no menciona que las Cámaras deben reunirse reglamentariamente y con asistencia de la mayoría de sus miembros (</t>
    </r>
    <r>
      <rPr>
        <b/>
        <sz val="11"/>
        <color theme="1"/>
        <rFont val="Calibri"/>
        <family val="2"/>
        <scheme val="minor"/>
      </rPr>
      <t>a</t>
    </r>
    <r>
      <rPr>
        <sz val="11"/>
        <color theme="1"/>
        <rFont val="Calibri"/>
        <family val="2"/>
        <scheme val="minor"/>
      </rPr>
      <t>), tampoco establece que las sesiones plenarias deben ser públicas (</t>
    </r>
    <r>
      <rPr>
        <b/>
        <sz val="11"/>
        <color theme="1"/>
        <rFont val="Calibri"/>
        <family val="2"/>
        <scheme val="minor"/>
      </rPr>
      <t>b</t>
    </r>
    <r>
      <rPr>
        <sz val="11"/>
        <color theme="1"/>
        <rFont val="Calibri"/>
        <family val="2"/>
        <scheme val="minor"/>
      </rPr>
      <t>), ni indica que las Diputaciones Permanentes seguirán ejerciendo funciones hasta la constitución de nuevas Cortes (</t>
    </r>
    <r>
      <rPr>
        <b/>
        <sz val="11"/>
        <color theme="1"/>
        <rFont val="Calibri"/>
        <family val="2"/>
        <scheme val="minor"/>
      </rPr>
      <t>d</t>
    </r>
    <r>
      <rPr>
        <sz val="11"/>
        <color theme="1"/>
        <rFont val="Calibri"/>
        <family val="2"/>
        <scheme val="minor"/>
      </rPr>
      <t>).</t>
    </r>
  </si>
  <si>
    <r>
      <t xml:space="preserve">Según el artículo 74 de la Constitución Española, si no existiese acuerdo entre el Congreso y el Senado en las decisiones previstas en los artículos 94.1, 145.2 y 158.2, se intentará llegar a un consenso mediante una </t>
    </r>
    <r>
      <rPr>
        <b/>
        <sz val="11"/>
        <color theme="1"/>
        <rFont val="Calibri"/>
        <family val="2"/>
        <scheme val="minor"/>
      </rPr>
      <t>comisión mixta de igual número de diputados y senadores</t>
    </r>
    <r>
      <rPr>
        <sz val="11"/>
        <color theme="1"/>
        <rFont val="Calibri"/>
        <family val="2"/>
        <scheme val="minor"/>
      </rPr>
      <t xml:space="preserve"> (opción </t>
    </r>
    <r>
      <rPr>
        <b/>
        <sz val="11"/>
        <color theme="1"/>
        <rFont val="Calibri"/>
        <family val="2"/>
        <scheme val="minor"/>
      </rPr>
      <t>a</t>
    </r>
    <r>
      <rPr>
        <sz val="11"/>
        <color theme="1"/>
        <rFont val="Calibri"/>
        <family val="2"/>
        <scheme val="minor"/>
      </rPr>
      <t>). Esto refleja el mecanismo constitucional de colaboración entre las Cámaras para resolver discrepancias en asuntos relevantes. Las otras opciones son incorrectas: el artículo no establece que, en ausencia de acuerdo, decida el Congreso por mayoría simple (</t>
    </r>
    <r>
      <rPr>
        <b/>
        <sz val="11"/>
        <color theme="1"/>
        <rFont val="Calibri"/>
        <family val="2"/>
        <scheme val="minor"/>
      </rPr>
      <t>b</t>
    </r>
    <r>
      <rPr>
        <sz val="11"/>
        <color theme="1"/>
        <rFont val="Calibri"/>
        <family val="2"/>
        <scheme val="minor"/>
      </rPr>
      <t>), ni indica un proceso que inicie en el Congreso y termine en el Senado (</t>
    </r>
    <r>
      <rPr>
        <b/>
        <sz val="11"/>
        <color theme="1"/>
        <rFont val="Calibri"/>
        <family val="2"/>
        <scheme val="minor"/>
      </rPr>
      <t>c</t>
    </r>
    <r>
      <rPr>
        <sz val="11"/>
        <color theme="1"/>
        <rFont val="Calibri"/>
        <family val="2"/>
        <scheme val="minor"/>
      </rPr>
      <t>), ni prevé la adopción de decisiones en sesión conjunta para estos casos (</t>
    </r>
    <r>
      <rPr>
        <b/>
        <sz val="11"/>
        <color theme="1"/>
        <rFont val="Calibri"/>
        <family val="2"/>
        <scheme val="minor"/>
      </rPr>
      <t>d</t>
    </r>
    <r>
      <rPr>
        <sz val="11"/>
        <color theme="1"/>
        <rFont val="Calibri"/>
        <family val="2"/>
        <scheme val="minor"/>
      </rPr>
      <t>).</t>
    </r>
  </si>
  <si>
    <r>
      <t xml:space="preserve">de acuerdo con el artículo 74 de la Constitución española y en relación con las decisiones previstas </t>
    </r>
    <r>
      <rPr>
        <sz val="10"/>
        <color theme="1"/>
        <rFont val="Calibri"/>
        <family val="2"/>
        <scheme val="minor"/>
      </rPr>
      <t>en los artículos 94.1, 145.2 y 158.2</t>
    </r>
  </si>
  <si>
    <r>
      <t xml:space="preserve">El artículo 73 de la Constitución Española no establece que las Cámaras puedan reunirse </t>
    </r>
    <r>
      <rPr>
        <b/>
        <sz val="11"/>
        <color theme="1"/>
        <rFont val="Calibri"/>
        <family val="2"/>
        <scheme val="minor"/>
      </rPr>
      <t>a petición del Congreso</t>
    </r>
    <r>
      <rPr>
        <sz val="11"/>
        <color theme="1"/>
        <rFont val="Calibri"/>
        <family val="2"/>
        <scheme val="minor"/>
      </rPr>
      <t xml:space="preserve"> (opción </t>
    </r>
    <r>
      <rPr>
        <b/>
        <sz val="11"/>
        <color theme="1"/>
        <rFont val="Calibri"/>
        <family val="2"/>
        <scheme val="minor"/>
      </rPr>
      <t>d</t>
    </r>
    <r>
      <rPr>
        <sz val="11"/>
        <color theme="1"/>
        <rFont val="Calibri"/>
        <family val="2"/>
        <scheme val="minor"/>
      </rPr>
      <t xml:space="preserve">), lo que hace a esta la respuesta correcta. Según este artículo, las Cámaras pueden reunirse a petición de la Diputación Permanente, a solicitud de la mayoría absoluta de cualquiera de las dos Cámaras o a solicitud del presidente del Gobierno, que serían las opciones </t>
    </r>
    <r>
      <rPr>
        <b/>
        <sz val="11"/>
        <color theme="1"/>
        <rFont val="Calibri"/>
        <family val="2"/>
        <scheme val="minor"/>
      </rPr>
      <t>a</t>
    </r>
    <r>
      <rPr>
        <sz val="11"/>
        <color theme="1"/>
        <rFont val="Calibri"/>
        <family val="2"/>
        <scheme val="minor"/>
      </rPr>
      <t xml:space="preserve">, </t>
    </r>
    <r>
      <rPr>
        <b/>
        <sz val="11"/>
        <color theme="1"/>
        <rFont val="Calibri"/>
        <family val="2"/>
        <scheme val="minor"/>
      </rPr>
      <t>b</t>
    </r>
    <r>
      <rPr>
        <sz val="11"/>
        <color theme="1"/>
        <rFont val="Calibri"/>
        <family val="2"/>
        <scheme val="minor"/>
      </rPr>
      <t xml:space="preserve"> y </t>
    </r>
    <r>
      <rPr>
        <b/>
        <sz val="11"/>
        <color theme="1"/>
        <rFont val="Calibri"/>
        <family val="2"/>
        <scheme val="minor"/>
      </rPr>
      <t>c</t>
    </r>
    <r>
      <rPr>
        <sz val="11"/>
        <color theme="1"/>
        <rFont val="Calibri"/>
        <family val="2"/>
        <scheme val="minor"/>
      </rPr>
      <t xml:space="preserve"> en esta pregunta.</t>
    </r>
  </si>
  <si>
    <r>
      <t xml:space="preserve">Los períodos de sesiones ordinarios están regulados en el artículo 73 de la Constitución Española, que establece que las Cámaras se reunirán en dos períodos anuales: el primero, de septiembre a diciembre, y el segundo, de febrero a junio, lo que hace correcta la opción </t>
    </r>
    <r>
      <rPr>
        <b/>
        <sz val="11"/>
        <color theme="1"/>
        <rFont val="Calibri"/>
        <family val="2"/>
        <scheme val="minor"/>
      </rPr>
      <t>c</t>
    </r>
    <r>
      <rPr>
        <sz val="11"/>
        <color theme="1"/>
        <rFont val="Calibri"/>
        <family val="2"/>
        <scheme val="minor"/>
      </rPr>
      <t xml:space="preserve">. Las opciones </t>
    </r>
    <r>
      <rPr>
        <b/>
        <sz val="11"/>
        <color theme="1"/>
        <rFont val="Calibri"/>
        <family val="2"/>
        <scheme val="minor"/>
      </rPr>
      <t>a</t>
    </r>
    <r>
      <rPr>
        <sz val="11"/>
        <color theme="1"/>
        <rFont val="Calibri"/>
        <family val="2"/>
        <scheme val="minor"/>
      </rPr>
      <t xml:space="preserve">, </t>
    </r>
    <r>
      <rPr>
        <b/>
        <sz val="11"/>
        <color theme="1"/>
        <rFont val="Calibri"/>
        <family val="2"/>
        <scheme val="minor"/>
      </rPr>
      <t>b</t>
    </r>
    <r>
      <rPr>
        <sz val="11"/>
        <color theme="1"/>
        <rFont val="Calibri"/>
        <family val="2"/>
        <scheme val="minor"/>
      </rPr>
      <t xml:space="preserve"> y </t>
    </r>
    <r>
      <rPr>
        <b/>
        <sz val="11"/>
        <color theme="1"/>
        <rFont val="Calibri"/>
        <family val="2"/>
        <scheme val="minor"/>
      </rPr>
      <t>d</t>
    </r>
    <r>
      <rPr>
        <sz val="11"/>
        <color theme="1"/>
        <rFont val="Calibri"/>
        <family val="2"/>
        <scheme val="minor"/>
      </rPr>
      <t xml:space="preserve"> son incorrectas porque proponen combinaciones de fechas que no se ajustan a las disposiciones del artículo 73, que fija de manera específica los meses de los períodos ordinarios de sesiones.</t>
    </r>
  </si>
  <si>
    <r>
      <t xml:space="preserve">Según el artículo 72 de la Constitución Española, las Cámaras establecen sus propios reglamentos y elaboran sus presupuestos, y sus presidentes ejercen los poderes administrativos y las facultades de policía en el interior de sus respectivas sedes, lo cual hace correcta la opción </t>
    </r>
    <r>
      <rPr>
        <b/>
        <sz val="11"/>
        <color theme="1"/>
        <rFont val="Calibri"/>
        <family val="2"/>
        <scheme val="minor"/>
      </rPr>
      <t>d</t>
    </r>
    <r>
      <rPr>
        <sz val="11"/>
        <color theme="1"/>
        <rFont val="Calibri"/>
        <family val="2"/>
        <scheme val="minor"/>
      </rPr>
      <t xml:space="preserve">. Este artículo da a cada Cámara la autonomía para organizarse y regular su funcionamiento interno. La opción </t>
    </r>
    <r>
      <rPr>
        <b/>
        <sz val="11"/>
        <color theme="1"/>
        <rFont val="Calibri"/>
        <family val="2"/>
        <scheme val="minor"/>
      </rPr>
      <t>a</t>
    </r>
    <r>
      <rPr>
        <sz val="11"/>
        <color theme="1"/>
        <rFont val="Calibri"/>
        <family val="2"/>
        <scheme val="minor"/>
      </rPr>
      <t xml:space="preserve"> es incorrecta porque el reglamento de cada Cámara requiere una votación, pero no específicamente con mayoría simple para su aprobación total. La opción </t>
    </r>
    <r>
      <rPr>
        <b/>
        <sz val="11"/>
        <color theme="1"/>
        <rFont val="Calibri"/>
        <family val="2"/>
        <scheme val="minor"/>
      </rPr>
      <t>b</t>
    </r>
    <r>
      <rPr>
        <sz val="11"/>
        <color theme="1"/>
        <rFont val="Calibri"/>
        <family val="2"/>
        <scheme val="minor"/>
      </rPr>
      <t xml:space="preserve"> también es incorrecta, ya que los presupuestos de las Cámaras no requieren la aprobación del Tribunal de Cuentas. Finalmente, la opción </t>
    </r>
    <r>
      <rPr>
        <b/>
        <sz val="11"/>
        <color theme="1"/>
        <rFont val="Calibri"/>
        <family val="2"/>
        <scheme val="minor"/>
      </rPr>
      <t>c</t>
    </r>
    <r>
      <rPr>
        <sz val="11"/>
        <color theme="1"/>
        <rFont val="Calibri"/>
        <family val="2"/>
        <scheme val="minor"/>
      </rPr>
      <t xml:space="preserve"> es incorrecta, pues los presidentes y miembros de las mesas de las Cámaras no se eligen de forma conjunta, sino que cada Cámara elige a los suyos de manera independiente.</t>
    </r>
  </si>
  <si>
    <t>los presidentes de las cámaras se ejercen los poderes administrativos y facultades de policía en el interior de sus sedes</t>
  </si>
  <si>
    <t>las cámaras eligen de forma conjunta a sus presidentes y miembros de sus mesas</t>
  </si>
  <si>
    <t>los reglamentos serán sometidos a votación final sobre su totalidad requiriendo la mayoría simple para su aprobación</t>
  </si>
  <si>
    <t>según el artículo 72 de la Constitución española</t>
  </si>
  <si>
    <r>
      <t xml:space="preserve">La garantía de inviolabilidad de diputados y senadores en el ejercicio de sus funciones está regulada en el artículo </t>
    </r>
    <r>
      <rPr>
        <b/>
        <sz val="11"/>
        <color theme="1"/>
        <rFont val="Calibri"/>
        <family val="2"/>
        <scheme val="minor"/>
      </rPr>
      <t>71</t>
    </r>
    <r>
      <rPr>
        <sz val="11"/>
        <color theme="1"/>
        <rFont val="Calibri"/>
        <family val="2"/>
        <scheme val="minor"/>
      </rPr>
      <t xml:space="preserve"> de la Constitución Española, lo que hace correcta la opción </t>
    </r>
    <r>
      <rPr>
        <b/>
        <sz val="11"/>
        <color theme="1"/>
        <rFont val="Calibri"/>
        <family val="2"/>
        <scheme val="minor"/>
      </rPr>
      <t>a</t>
    </r>
    <r>
      <rPr>
        <sz val="11"/>
        <color theme="1"/>
        <rFont val="Calibri"/>
        <family val="2"/>
        <scheme val="minor"/>
      </rPr>
      <t xml:space="preserve">. Este artículo establece que los diputados y senadores gozan de inviolabilidad por las opiniones expresadas en el ejercicio de sus funciones y también señala su inmunidad, lo que protege su libertad de expresión dentro de su labor parlamentaria. Las opciones </t>
    </r>
    <r>
      <rPr>
        <b/>
        <sz val="11"/>
        <color theme="1"/>
        <rFont val="Calibri"/>
        <family val="2"/>
        <scheme val="minor"/>
      </rPr>
      <t>b</t>
    </r>
    <r>
      <rPr>
        <sz val="11"/>
        <color theme="1"/>
        <rFont val="Calibri"/>
        <family val="2"/>
        <scheme val="minor"/>
      </rPr>
      <t xml:space="preserve">, </t>
    </r>
    <r>
      <rPr>
        <b/>
        <sz val="11"/>
        <color theme="1"/>
        <rFont val="Calibri"/>
        <family val="2"/>
        <scheme val="minor"/>
      </rPr>
      <t>c</t>
    </r>
    <r>
      <rPr>
        <sz val="11"/>
        <color theme="1"/>
        <rFont val="Calibri"/>
        <family val="2"/>
        <scheme val="minor"/>
      </rPr>
      <t xml:space="preserve">, y </t>
    </r>
    <r>
      <rPr>
        <b/>
        <sz val="11"/>
        <color theme="1"/>
        <rFont val="Calibri"/>
        <family val="2"/>
        <scheme val="minor"/>
      </rPr>
      <t>d</t>
    </r>
    <r>
      <rPr>
        <sz val="11"/>
        <color theme="1"/>
        <rFont val="Calibri"/>
        <family val="2"/>
        <scheme val="minor"/>
      </rPr>
      <t xml:space="preserve"> son incorrectas porque el artículo 71 es el único que se refiere específicamente a esta garantía, mientras que los artículos </t>
    </r>
    <r>
      <rPr>
        <b/>
        <sz val="11"/>
        <color theme="1"/>
        <rFont val="Calibri"/>
        <family val="2"/>
        <scheme val="minor"/>
      </rPr>
      <t>72</t>
    </r>
    <r>
      <rPr>
        <sz val="11"/>
        <color theme="1"/>
        <rFont val="Calibri"/>
        <family val="2"/>
        <scheme val="minor"/>
      </rPr>
      <t xml:space="preserve">, </t>
    </r>
    <r>
      <rPr>
        <b/>
        <sz val="11"/>
        <color theme="1"/>
        <rFont val="Calibri"/>
        <family val="2"/>
        <scheme val="minor"/>
      </rPr>
      <t>73</t>
    </r>
    <r>
      <rPr>
        <sz val="11"/>
        <color theme="1"/>
        <rFont val="Calibri"/>
        <family val="2"/>
        <scheme val="minor"/>
      </rPr>
      <t xml:space="preserve">, y </t>
    </r>
    <r>
      <rPr>
        <b/>
        <sz val="11"/>
        <color theme="1"/>
        <rFont val="Calibri"/>
        <family val="2"/>
        <scheme val="minor"/>
      </rPr>
      <t>74</t>
    </r>
    <r>
      <rPr>
        <sz val="11"/>
        <color theme="1"/>
        <rFont val="Calibri"/>
        <family val="2"/>
        <scheme val="minor"/>
      </rPr>
      <t xml:space="preserve"> tratan otros temas relacionados con la organización y funcionamiento de las Cámaras, pero no con la inviolabilidad parlamentaria.</t>
    </r>
  </si>
  <si>
    <r>
      <t xml:space="preserve">Atendiendo a lo establecido en el artículo 70 de la Constitución Española, la respuesta correcta es la </t>
    </r>
    <r>
      <rPr>
        <b/>
        <sz val="11"/>
        <color theme="1"/>
        <rFont val="Calibri"/>
        <family val="2"/>
        <scheme val="minor"/>
      </rPr>
      <t>d</t>
    </r>
    <r>
      <rPr>
        <sz val="11"/>
        <color theme="1"/>
        <rFont val="Calibri"/>
        <family val="2"/>
        <scheme val="minor"/>
      </rPr>
      <t xml:space="preserve">: "pertenecer al Tribunal Constitucional." Este artículo especifica las causas de inelegibilidad para diputados y senadores, y aunque pertenecer al Tribunal Constitucional no es una de ellas, las otras opciones sí se encuentran entre las causas de inelegibilidad. La </t>
    </r>
    <r>
      <rPr>
        <b/>
        <sz val="11"/>
        <color theme="1"/>
        <rFont val="Calibri"/>
        <family val="2"/>
        <scheme val="minor"/>
      </rPr>
      <t>a</t>
    </r>
    <r>
      <rPr>
        <sz val="11"/>
        <color theme="1"/>
        <rFont val="Calibri"/>
        <family val="2"/>
        <scheme val="minor"/>
      </rPr>
      <t xml:space="preserve"> ("ser militar profesional o miembro de las fuerzas y cuerpos de seguridad") es una causa de inelegibilidad según el artículo 70.1; la </t>
    </r>
    <r>
      <rPr>
        <b/>
        <sz val="11"/>
        <color theme="1"/>
        <rFont val="Calibri"/>
        <family val="2"/>
        <scheme val="minor"/>
      </rPr>
      <t>b</t>
    </r>
    <r>
      <rPr>
        <sz val="11"/>
        <color theme="1"/>
        <rFont val="Calibri"/>
        <family val="2"/>
        <scheme val="minor"/>
      </rPr>
      <t xml:space="preserve"> ("ser alto cargo de la Administración del Estado") también es motivo de inelegibilidad para evitar conflictos de interés, y la </t>
    </r>
    <r>
      <rPr>
        <b/>
        <sz val="11"/>
        <color theme="1"/>
        <rFont val="Calibri"/>
        <family val="2"/>
        <scheme val="minor"/>
      </rPr>
      <t>c</t>
    </r>
    <r>
      <rPr>
        <sz val="11"/>
        <color theme="1"/>
        <rFont val="Calibri"/>
        <family val="2"/>
        <scheme val="minor"/>
      </rPr>
      <t xml:space="preserve"> ("ser miembro del Gobierno de la nación") se considera incompatible con la condición de parlamentario, por lo que estas opciones son correctas y se alinean con el artículo mencionado.</t>
    </r>
  </si>
  <si>
    <r>
      <t xml:space="preserve">La opción correcta es la </t>
    </r>
    <r>
      <rPr>
        <b/>
        <sz val="11"/>
        <color theme="1"/>
        <rFont val="Calibri"/>
        <family val="2"/>
        <scheme val="minor"/>
      </rPr>
      <t>b</t>
    </r>
    <r>
      <rPr>
        <sz val="11"/>
        <color theme="1"/>
        <rFont val="Calibri"/>
        <family val="2"/>
        <scheme val="minor"/>
      </rPr>
      <t xml:space="preserve">. El artículo 67 de la Constitución Española establece que "las reuniones de Parlamentarios que se celebren sin convocatoria reglamentaria no vincularán a las Cámaras, y no podrán ejercer sus funciones ni ostentar sus privilegios," lo que significa que cualquier reunión de parlamentarios que no sea convocada oficialmente carece de validez institucional y no puede comprometer las decisiones de las Cámaras. La opción </t>
    </r>
    <r>
      <rPr>
        <b/>
        <sz val="11"/>
        <color theme="1"/>
        <rFont val="Calibri"/>
        <family val="2"/>
        <scheme val="minor"/>
      </rPr>
      <t>a</t>
    </r>
    <r>
      <rPr>
        <sz val="11"/>
        <color theme="1"/>
        <rFont val="Calibri"/>
        <family val="2"/>
        <scheme val="minor"/>
      </rPr>
      <t xml:space="preserve"> es incorrecta porque hace referencia a las atribuciones de las Cámaras para establecer sus reglamentos y presupuesto, algo que está en el artículo 72, no en el 67. La opción </t>
    </r>
    <r>
      <rPr>
        <b/>
        <sz val="11"/>
        <color theme="1"/>
        <rFont val="Calibri"/>
        <family val="2"/>
        <scheme val="minor"/>
      </rPr>
      <t>c</t>
    </r>
    <r>
      <rPr>
        <sz val="11"/>
        <color theme="1"/>
        <rFont val="Calibri"/>
        <family val="2"/>
        <scheme val="minor"/>
      </rPr>
      <t xml:space="preserve"> es incorrecta, ya que, aunque los presidentes de las Cámaras tienen funciones administrativas dentro de sus sedes, esto se regula también en el artículo 72. Finalmente, la opción </t>
    </r>
    <r>
      <rPr>
        <b/>
        <sz val="11"/>
        <color theme="1"/>
        <rFont val="Calibri"/>
        <family val="2"/>
        <scheme val="minor"/>
      </rPr>
      <t>d</t>
    </r>
    <r>
      <rPr>
        <sz val="11"/>
        <color theme="1"/>
        <rFont val="Calibri"/>
        <family val="2"/>
        <scheme val="minor"/>
      </rPr>
      <t xml:space="preserve"> es incorrecta porque la inviolabilidad de diputados y senadores por sus opiniones en el ejercicio de sus funciones se encuentra en el artículo 71.</t>
    </r>
  </si>
  <si>
    <t>Las reuniones de Parlamentarios que se celebren sin convocatoria reglamentaria no  vincularán a las Cámaras, y no podrán ejercer sus funciones ni ostentar sus privilegios.</t>
  </si>
  <si>
    <t>Los Diputados y Senadores gozarán de inviolabilidad por las opiniones manifestadas en  el ejercicio de sus funciones</t>
  </si>
  <si>
    <t>Los Presidentes de las Cámaras ejercen en nombre de las mismas todos los poderes  administrativos y facultades de policía en el interior de sus respectivas sedes.</t>
  </si>
  <si>
    <t>Las Cámaras establecen sus propios Reglamentos, aprueban autónomamente sus  presupuestos y, de común acuerdo, regulan el Estatuto del Personal de las Cortes  Generales.</t>
  </si>
  <si>
    <t>Siguiendo el artículo 67 de la constitución española</t>
  </si>
  <si>
    <r>
      <t xml:space="preserve">La opción correcta es la </t>
    </r>
    <r>
      <rPr>
        <b/>
        <sz val="11"/>
        <color theme="1"/>
        <rFont val="Calibri"/>
        <family val="2"/>
        <scheme val="minor"/>
      </rPr>
      <t>C</t>
    </r>
    <r>
      <rPr>
        <sz val="11"/>
        <color theme="1"/>
        <rFont val="Calibri"/>
        <family val="2"/>
        <scheme val="minor"/>
      </rPr>
      <t>: "Las Cortes Generales representan al pueblo español y están formadas por el Congreso de los Diputados y el Senado". Este artículo define a las Cortes Generales como representantes de la soberanía nacional y como un órgano bicameral formado por el Congreso y el Senado. Las demás opciones son incorrectas porque se refieren a aspectos que no recoge el artículo: la incompatibilidad entre actas de distintas asambleas no es el tema central, y la cuestión de mandato imperativo no es una característica definitoria de las Cortes Generales.</t>
    </r>
  </si>
  <si>
    <t>Conforme establece el artículo 66 de la Constitución española</t>
  </si>
  <si>
    <t>Según el artículo 134.5 de la Constitución, el Gobierno, tras la aprobación de los presupuestos, tiene la facultad de presentar proyectos de ley para modificar los créditos o reducir los ingresos, si es necesario. Esto permite adaptaciones a las circunstancias económicas durante el ejercicio presupuestario. Las opciones que sugieren la inalterabilidad de los créditos o la imposibilidad de modificación son incorrectas, ya que el gobierno sí tiene margen de maniobra para proponer ajustes mediante proyectos de ley.</t>
  </si>
  <si>
    <r>
      <t xml:space="preserve">La opción correcta es la </t>
    </r>
    <r>
      <rPr>
        <b/>
        <sz val="11"/>
        <color theme="1"/>
        <rFont val="Calibri"/>
        <family val="2"/>
        <scheme val="minor"/>
      </rPr>
      <t>D</t>
    </r>
    <r>
      <rPr>
        <sz val="11"/>
        <color theme="1"/>
        <rFont val="Calibri"/>
        <family val="2"/>
        <scheme val="minor"/>
      </rPr>
      <t>: "ninguna es cierta". La Constitución prohíbe la simultaneidad de cargos en ambas cámaras o en una cámara nacional y una asamblea autonómica. Las otras opciones son incorrectas porque permiten la acumulación de cargos en ambas cámaras o en una cámara y una asamblea autonómica, lo cual está expresamente prohibido para evitar conflictos de intereses y asegurar la dedicación exclusiva.</t>
    </r>
  </si>
  <si>
    <r>
      <t xml:space="preserve">La opción correcta es la </t>
    </r>
    <r>
      <rPr>
        <b/>
        <sz val="11"/>
        <color theme="1"/>
        <rFont val="Calibri"/>
        <family val="2"/>
        <scheme val="minor"/>
      </rPr>
      <t>D</t>
    </r>
    <r>
      <rPr>
        <sz val="11"/>
        <color theme="1"/>
        <rFont val="Calibri"/>
        <family val="2"/>
        <scheme val="minor"/>
      </rPr>
      <t>: "sus signatarios no podrán presentar una nueva durante el mismo período de sesiones". La Constitución limita la posibilidad de presentar una moción de censura en caso de que una anterior haya fracasado, impidiendo que se presente otra en el mismo período de sesiones. Las demás opciones son incorrectas porque establecen plazos (un mes o un año) que no están recogidos en la norma.</t>
    </r>
  </si>
  <si>
    <r>
      <t xml:space="preserve">La opción correcta es la </t>
    </r>
    <r>
      <rPr>
        <b/>
        <sz val="11"/>
        <color theme="1"/>
        <rFont val="Calibri"/>
        <family val="2"/>
        <scheme val="minor"/>
      </rPr>
      <t>B</t>
    </r>
    <r>
      <rPr>
        <sz val="11"/>
        <color theme="1"/>
        <rFont val="Calibri"/>
        <family val="2"/>
        <scheme val="minor"/>
      </rPr>
      <t>: "se creará una composición paritaria entre congreso y Senado para su obtención". En caso de falta de acuerdo entre ambas cámaras, la Constitución establece la formación de una comisión mixta con representantes de ambas para intentar llegar a un consenso. Las demás opciones son incorrectas: no se convoca un referéndum de inmediato, ni se llama a nuevas elecciones generales, y no se rechaza la reforma automáticamente.</t>
    </r>
  </si>
  <si>
    <t>si no hubiese acuerdo entre ambas cámaras en un proyecto de reforma constitucional</t>
  </si>
  <si>
    <r>
      <t xml:space="preserve">La opción correcta es la </t>
    </r>
    <r>
      <rPr>
        <b/>
        <sz val="11"/>
        <color theme="1"/>
        <rFont val="Calibri"/>
        <family val="2"/>
        <scheme val="minor"/>
      </rPr>
      <t>B</t>
    </r>
    <r>
      <rPr>
        <sz val="11"/>
        <color theme="1"/>
        <rFont val="Calibri"/>
        <family val="2"/>
        <scheme val="minor"/>
      </rPr>
      <t>: "presentará su dimisión al rey". La Constitución establece que si el Congreso retira su confianza al Gobierno, este debe presentar su dimisión al Rey, quien iniciará el procedimiento para la formación de un nuevo Gobierno. Las demás opciones son incorrectas porque, ante la pérdida de confianza, no se convocan automáticamente elecciones ni el Gobierno dimite ante el Congreso mismo.</t>
    </r>
  </si>
  <si>
    <r>
      <t xml:space="preserve">La opción correcta es la </t>
    </r>
    <r>
      <rPr>
        <b/>
        <sz val="11"/>
        <color theme="1"/>
        <rFont val="Calibri"/>
        <family val="2"/>
        <scheme val="minor"/>
      </rPr>
      <t>A</t>
    </r>
    <r>
      <rPr>
        <sz val="11"/>
        <color theme="1"/>
        <rFont val="Calibri"/>
        <family val="2"/>
        <scheme val="minor"/>
      </rPr>
      <t>: "de los acuerdos de cooperación entre comunidades autónomas cuando no esté previsto en el Estatuto de Autonomía". La Constitución establece que los acuerdos de cooperación entre comunidades autónomas requieren la aprobación de las Cortes Generales cuando no estén contemplados en los estatutos de autonomía. Las demás opciones incluyen tipos de acuerdos que no requieren la intervención de una comisión mixta, como la federación entre comunidades autónomas o acuerdos sobre servicios propios.</t>
    </r>
  </si>
  <si>
    <r>
      <t xml:space="preserve">La opción correcta es la </t>
    </r>
    <r>
      <rPr>
        <b/>
        <sz val="11"/>
        <color theme="1"/>
        <rFont val="Calibri"/>
        <family val="2"/>
        <scheme val="minor"/>
      </rPr>
      <t>D</t>
    </r>
    <r>
      <rPr>
        <sz val="11"/>
        <color theme="1"/>
        <rFont val="Calibri"/>
        <family val="2"/>
        <scheme val="minor"/>
      </rPr>
      <t>: "Al rey". La Constitución establece que, después de consultar a los representantes designados por los grupos parlamentarios, el Rey propone al candidato a la Presidencia del Gobierno. Las demás opciones son incorrectas, ya que la propuesta no la hace el presidente del Congreso, de las Cortes Generales ni el portavoz de un grupo político, sino el Rey, en virtud de sus funciones constitucionales.</t>
    </r>
  </si>
  <si>
    <r>
      <t xml:space="preserve">La opción correcta es la </t>
    </r>
    <r>
      <rPr>
        <b/>
        <sz val="11"/>
        <color theme="1"/>
        <rFont val="Calibri"/>
        <family val="2"/>
        <scheme val="minor"/>
      </rPr>
      <t>B</t>
    </r>
    <r>
      <rPr>
        <sz val="11"/>
        <color theme="1"/>
        <rFont val="Calibri"/>
        <family val="2"/>
        <scheme val="minor"/>
      </rPr>
      <t>: "dará lugar a una moción en la que la Cámara manifieste su posición". La interpelación es una forma de control parlamentario mediante la cual la Cámara puede cuestionar al Gobierno sobre sus actos o políticas, lo que puede culminar en una moción en la que la Cámara manifiesta su posición. Las demás opciones son incorrectas: la interpelación no provoca la dimisión de un ministro ni la remoción de miembros del Gobierno; es un instrumento de control sin efectos ejecutivos directos.</t>
    </r>
  </si>
  <si>
    <r>
      <t xml:space="preserve">La opción correcta es la </t>
    </r>
    <r>
      <rPr>
        <b/>
        <sz val="11"/>
        <color theme="1"/>
        <rFont val="Calibri"/>
        <family val="2"/>
        <scheme val="minor"/>
      </rPr>
      <t>A</t>
    </r>
    <r>
      <rPr>
        <sz val="11"/>
        <color theme="1"/>
        <rFont val="Calibri"/>
        <family val="2"/>
        <scheme val="minor"/>
      </rPr>
      <t>: "gozarán de inmunidad y no podrán ser detenidos". El artículo 71 establece que los diputados y senadores son inviolables por las opiniones que emitan en el ejercicio de sus funciones y gozan de inmunidad parlamentaria, lo que impide su detención salvo en casos de flagrante delito. Las demás opciones son incorrectas porque o bien permiten su detención en circunstancias que la Constitución no contempla, o asignan procesos judiciales que no se aplican en el contexto de la inviolabilidad parlamentaria.</t>
    </r>
  </si>
  <si>
    <r>
      <t xml:space="preserve">La opción correcta es la </t>
    </r>
    <r>
      <rPr>
        <b/>
        <sz val="11"/>
        <color theme="1"/>
        <rFont val="Calibri"/>
        <family val="2"/>
        <scheme val="minor"/>
      </rPr>
      <t>C</t>
    </r>
    <r>
      <rPr>
        <sz val="11"/>
        <color theme="1"/>
        <rFont val="Calibri"/>
        <family val="2"/>
        <scheme val="minor"/>
      </rPr>
      <t>: "es el ejercicio de un cargo en una Junta Electoral". La Constitución establece que ocupar ciertos cargos, como en una Junta Electoral, es incompatible con ser diputado o senador. Las demás opciones incluyen causas de inelegibilidad que no están contempladas en la Constitución.</t>
    </r>
  </si>
  <si>
    <r>
      <t xml:space="preserve">La opción correcta es la </t>
    </r>
    <r>
      <rPr>
        <b/>
        <sz val="11"/>
        <color theme="1"/>
        <rFont val="Calibri"/>
        <family val="2"/>
        <scheme val="minor"/>
      </rPr>
      <t>D</t>
    </r>
    <r>
      <rPr>
        <sz val="11"/>
        <color theme="1"/>
        <rFont val="Calibri"/>
        <family val="2"/>
        <scheme val="minor"/>
      </rPr>
      <t>: "territorial". La Constitución define al Senado como la cámara de representación territorial, reflejando la estructura autonómica de España. Las demás opciones describen tipos de representación no asignados al Senado.</t>
    </r>
  </si>
  <si>
    <r>
      <t xml:space="preserve">La opción correcta es la </t>
    </r>
    <r>
      <rPr>
        <b/>
        <sz val="11"/>
        <color theme="1"/>
        <rFont val="Calibri"/>
        <family val="2"/>
        <scheme val="minor"/>
      </rPr>
      <t>B</t>
    </r>
    <r>
      <rPr>
        <sz val="11"/>
        <color theme="1"/>
        <rFont val="Calibri"/>
        <family val="2"/>
        <scheme val="minor"/>
      </rPr>
      <t>: "las cámaras pueden reclamar la presencia de los miembros del Gobierno". Este artículo establece el derecho de las cámaras a solicitar la presencia de miembros del Gobierno para informar o responder a cuestiones. Las demás opciones confunden esta atribución con la moción de censura o la cuestión de confianza, que son otros procedimientos.</t>
    </r>
  </si>
  <si>
    <r>
      <t xml:space="preserve">La opción correcta es la </t>
    </r>
    <r>
      <rPr>
        <b/>
        <sz val="11"/>
        <color theme="1"/>
        <rFont val="Calibri"/>
        <family val="2"/>
        <scheme val="minor"/>
      </rPr>
      <t>B</t>
    </r>
    <r>
      <rPr>
        <sz val="11"/>
        <color theme="1"/>
        <rFont val="Calibri"/>
        <family val="2"/>
        <scheme val="minor"/>
      </rPr>
      <t>: "el gobierno responde solidariamente en su gestión política ante el Congreso de los Diputados". El artículo 108 establece que el Gobierno es responsable de su política general ante el Congreso. Las otras opciones no son correctas, ya que no reflejan el tipo de responsabilidad ni el órgano ante el cual el Gobierno rinde cuentas.</t>
    </r>
  </si>
  <si>
    <r>
      <t xml:space="preserve">La opción correcta es la </t>
    </r>
    <r>
      <rPr>
        <b/>
        <sz val="11"/>
        <color theme="1"/>
        <rFont val="Calibri"/>
        <family val="2"/>
        <scheme val="minor"/>
      </rPr>
      <t>B</t>
    </r>
    <r>
      <rPr>
        <sz val="11"/>
        <color theme="1"/>
        <rFont val="Calibri"/>
        <family val="2"/>
        <scheme val="minor"/>
      </rPr>
      <t>: "reglamentariamente y con asistencia de mayoría de sus miembros". Para que las decisiones sean válidas, cada cámara debe contar con la presencia de la mayoría de sus miembros en una sesión convocada según las normas reglamentarias. Las demás opciones incluyen requisitos que no se ajustan al procedimiento establecido.</t>
    </r>
  </si>
  <si>
    <t>Según el artículo 94 de la Constitución Española, la obligación de consentimiento del Estado para tratados suele requerir la aprobación de ambas Cámaras, excepto en ciertos casos como los tratados de carácter comercial. Estos no exigen una comisión mixta para su consentimiento, ya que generalmente no afectan áreas críticas que requieren una revisión conjunta de ambas cámaras, como pueden ser tratados de defensa o financieros.</t>
  </si>
  <si>
    <r>
      <t xml:space="preserve">La opción correcta es la </t>
    </r>
    <r>
      <rPr>
        <b/>
        <sz val="11"/>
        <color theme="1"/>
        <rFont val="Calibri"/>
        <family val="2"/>
        <scheme val="minor"/>
      </rPr>
      <t>C</t>
    </r>
    <r>
      <rPr>
        <sz val="11"/>
        <color theme="1"/>
        <rFont val="Calibri"/>
        <family val="2"/>
        <scheme val="minor"/>
      </rPr>
      <t>: "autónomamente por estas junto con sus presupuestos". Cada cámara tiene el poder de aprobar su propio reglamento de forma autónoma, sin intervención de otros órganos. Las demás opciones no son correctas, ya que el Gobierno o el Tribunal Constitucional no participan en este proceso.</t>
    </r>
  </si>
  <si>
    <t>los reglamentos de las cámaras se aprueban</t>
  </si>
  <si>
    <r>
      <t xml:space="preserve">La opción correcta es la </t>
    </r>
    <r>
      <rPr>
        <b/>
        <sz val="11"/>
        <color theme="1"/>
        <rFont val="Calibri"/>
        <family val="2"/>
        <scheme val="minor"/>
      </rPr>
      <t>B</t>
    </r>
    <r>
      <rPr>
        <sz val="11"/>
        <color theme="1"/>
        <rFont val="Calibri"/>
        <family val="2"/>
        <scheme val="minor"/>
      </rPr>
      <t>: "mayoría de 2/3". Para una reforma constitucional ordinaria, es necesario el acuerdo de dos tercios en cada cámara, según el procedimiento establecido en la Constitución. Las demás opciones no se ajustan a la mayoría requerida.</t>
    </r>
  </si>
  <si>
    <t>mayoría de 3/5</t>
  </si>
  <si>
    <t>mayoría simple</t>
  </si>
  <si>
    <t>mayoría de 2/3</t>
  </si>
  <si>
    <t>los proyectos de reforma constitucional deberán ser aprobados en las cámaras por</t>
  </si>
  <si>
    <r>
      <t xml:space="preserve">La opción correcta es la </t>
    </r>
    <r>
      <rPr>
        <b/>
        <sz val="11"/>
        <color theme="1"/>
        <rFont val="Calibri"/>
        <family val="2"/>
        <scheme val="minor"/>
      </rPr>
      <t>C</t>
    </r>
    <r>
      <rPr>
        <sz val="11"/>
        <color theme="1"/>
        <rFont val="Calibri"/>
        <family val="2"/>
        <scheme val="minor"/>
      </rPr>
      <t>: "en virtud de ley". Los beneficios fiscales requieren una base legal para su implementación, y no pueden ser establecidos arbitrariamente o por costumbre. Las otras opciones son incorrectas porque sugieren procedimientos no permitidos o insuficientes.</t>
    </r>
  </si>
  <si>
    <r>
      <t xml:space="preserve">La opción correcta es la </t>
    </r>
    <r>
      <rPr>
        <b/>
        <sz val="11"/>
        <color theme="1"/>
        <rFont val="Calibri"/>
        <family val="2"/>
        <scheme val="minor"/>
      </rPr>
      <t>B</t>
    </r>
    <r>
      <rPr>
        <sz val="11"/>
        <color theme="1"/>
        <rFont val="Calibri"/>
        <family val="2"/>
        <scheme val="minor"/>
      </rPr>
      <t>: "dos diputados respectivamente". Ambas ciudades autónomas cuentan con dos representantes cada una en el Congreso de los Diputados. Las demás opciones no reflejan el número de diputados asignados constitucionalmente.</t>
    </r>
  </si>
  <si>
    <t>un diputado respectivamente</t>
  </si>
  <si>
    <t>cuatro diputados respectivamente</t>
  </si>
  <si>
    <t>3 diputados respectivamente</t>
  </si>
  <si>
    <t>dos diputados respectivamente</t>
  </si>
  <si>
    <t>las poblaciones de Ceuta y Melilla estarán representadas por</t>
  </si>
  <si>
    <r>
      <t xml:space="preserve">La opción correcta es la </t>
    </r>
    <r>
      <rPr>
        <b/>
        <sz val="11"/>
        <color theme="1"/>
        <rFont val="Calibri"/>
        <family val="2"/>
        <scheme val="minor"/>
      </rPr>
      <t>D</t>
    </r>
    <r>
      <rPr>
        <sz val="11"/>
        <color theme="1"/>
        <rFont val="Calibri"/>
        <family val="2"/>
        <scheme val="minor"/>
      </rPr>
      <t>: "dos senadores". Ceuta y Melilla, como ciudades autónomas, eligen cada una dos senadores, según la Constitución. Las otras opciones incluyen números incorrectos de senadores.</t>
    </r>
  </si>
  <si>
    <t>dos senadores</t>
  </si>
  <si>
    <t>cuatro senadores</t>
  </si>
  <si>
    <t>un senador</t>
  </si>
  <si>
    <t>a 3 senadores</t>
  </si>
  <si>
    <t>las poblaciones de Ceuta y Melilla elegirán cada una de ellas</t>
  </si>
  <si>
    <r>
      <t xml:space="preserve">La opción correcta es la </t>
    </r>
    <r>
      <rPr>
        <b/>
        <sz val="11"/>
        <color theme="1"/>
        <rFont val="Calibri"/>
        <family val="2"/>
        <scheme val="minor"/>
      </rPr>
      <t>B</t>
    </r>
    <r>
      <rPr>
        <sz val="11"/>
        <color theme="1"/>
        <rFont val="Calibri"/>
        <family val="2"/>
        <scheme val="minor"/>
      </rPr>
      <t>: "30 y 60 días desde la terminación del mandato". Según la Constitución, las elecciones deben convocarse en ese intervalo de tiempo tras la finalización del mandato. Las demás opciones no se ajustan al plazo constitucional establecido.</t>
    </r>
  </si>
  <si>
    <t>30 y 60 días desde la terminación del mandato</t>
  </si>
  <si>
    <t>25 días desde la terminación del mandato</t>
  </si>
  <si>
    <t>30 días desde la terminación del mandato</t>
  </si>
  <si>
    <t>30 y 90 días desde la terminación del mandato</t>
  </si>
  <si>
    <t>las elecciones tendrán lugar entre</t>
  </si>
  <si>
    <r>
      <t xml:space="preserve">La opción correcta es la </t>
    </r>
    <r>
      <rPr>
        <b/>
        <sz val="11"/>
        <color theme="1"/>
        <rFont val="Calibri"/>
        <family val="2"/>
        <scheme val="minor"/>
      </rPr>
      <t>C</t>
    </r>
    <r>
      <rPr>
        <sz val="11"/>
        <color theme="1"/>
        <rFont val="Calibri"/>
        <family val="2"/>
        <scheme val="minor"/>
      </rPr>
      <t>: "por el Congreso de los Diputados". Según la Constitución, en temas específicos como los tratados internacionales (94.1), cooperación entre comunidades autónomas (145.2), y fondos de compensación (158.2), el Congreso es quien inicia los procedimientos para la toma de decisiones. Las otras opciones asignan incorrectamente la competencia de inicio de estos procedimientos.</t>
    </r>
  </si>
  <si>
    <r>
      <t xml:space="preserve">La opción correcta es la </t>
    </r>
    <r>
      <rPr>
        <b/>
        <sz val="11"/>
        <color theme="1"/>
        <rFont val="Calibri"/>
        <family val="2"/>
        <scheme val="minor"/>
      </rPr>
      <t>A</t>
    </r>
    <r>
      <rPr>
        <sz val="11"/>
        <color theme="1"/>
        <rFont val="Calibri"/>
        <family val="2"/>
        <scheme val="minor"/>
      </rPr>
      <t>: "controlan la acción del Gobierno". Una de las funciones fundamentales de las Cortes es el control del Gobierno, que incluye la supervisión y el cuestionamiento de sus decisiones. Las demás opciones son incorrectas: el Poder Judicial y el Tribunal Constitucional actúan independientemente, y las Cortes no están bajo el control del Gobierno.</t>
    </r>
  </si>
  <si>
    <r>
      <t xml:space="preserve">La opción correcta es la </t>
    </r>
    <r>
      <rPr>
        <b/>
        <sz val="11"/>
        <color theme="1"/>
        <rFont val="Calibri"/>
        <family val="2"/>
        <scheme val="minor"/>
      </rPr>
      <t>D</t>
    </r>
    <r>
      <rPr>
        <sz val="11"/>
        <color theme="1"/>
        <rFont val="Calibri"/>
        <family val="2"/>
        <scheme val="minor"/>
      </rPr>
      <t>: "ninguna es correcta". Según la Constitución Española, las conclusiones de las comisiones de investigación no son vinculantes para los tribunales ni afectan a resoluciones judiciales, ya que estos informes tienen un carácter puramente informativo y no pueden interferir en decisiones judiciales. Las demás opciones son incorrectas porque otorgan efectos jurídicos a las conclusiones que la ley no contempla.</t>
    </r>
  </si>
  <si>
    <r>
      <t xml:space="preserve">La opción correcta es la </t>
    </r>
    <r>
      <rPr>
        <b/>
        <sz val="11"/>
        <color theme="1"/>
        <rFont val="Calibri"/>
        <family val="2"/>
        <scheme val="minor"/>
      </rPr>
      <t>B</t>
    </r>
    <r>
      <rPr>
        <sz val="11"/>
        <color theme="1"/>
        <rFont val="Calibri"/>
        <family val="2"/>
        <scheme val="minor"/>
      </rPr>
      <t>: "podrán establecer y exigir tributos de acuerdo con la Constitución y las leyes". Esto significa que tienen competencias fiscales propias dentro del marco constitucional. Las otras opciones no reflejan correctamente los límites y competencias fiscales de las comunidades autónomas y corporaciones locales.</t>
    </r>
  </si>
  <si>
    <r>
      <t xml:space="preserve">La opción correcta es la </t>
    </r>
    <r>
      <rPr>
        <b/>
        <sz val="11"/>
        <color theme="1"/>
        <rFont val="Calibri"/>
        <family val="2"/>
        <scheme val="minor"/>
      </rPr>
      <t>D</t>
    </r>
    <r>
      <rPr>
        <sz val="11"/>
        <color theme="1"/>
        <rFont val="Calibri"/>
        <family val="2"/>
        <scheme val="minor"/>
      </rPr>
      <t>: "aprobar legislación ordinaria". Las comisiones permanentes pueden aprobar proyectos de ley ordinaria, pero no leyes de mayor jerarquía como las orgánicas o los presupuestos generales. Las otras opciones son incorrectas porque no representan los límites de delegación establecidos.</t>
    </r>
  </si>
  <si>
    <r>
      <t xml:space="preserve">La opción correcta es la </t>
    </r>
    <r>
      <rPr>
        <b/>
        <sz val="11"/>
        <color theme="1"/>
        <rFont val="Calibri"/>
        <family val="2"/>
        <scheme val="minor"/>
      </rPr>
      <t>D</t>
    </r>
    <r>
      <rPr>
        <sz val="11"/>
        <color theme="1"/>
        <rFont val="Calibri"/>
        <family val="2"/>
        <scheme val="minor"/>
      </rPr>
      <t>: "para la autorización de ratificación de tratados". La ratificación de tratados se realiza de forma independiente en cada cámara, y no requiere sesiones conjuntas. Las demás opciones (reconocimiento de la inhabilitación del Rey, asignación de tutor o regente, proclamación y recepción del juramento) sí requieren la reunión conjunta de ambas cámaras.</t>
    </r>
  </si>
  <si>
    <r>
      <t xml:space="preserve">Opción correcta C Según el artículo 131.1 de la Constitución Española, la planificación, mediante ley, de la actividad económica general para atender a las necesidades colectivas, equilibrar y armonizar el desarrollo regional y sectorial, y estimular el crecimiento de la renta y la riqueza corresponde al </t>
    </r>
    <r>
      <rPr>
        <b/>
        <sz val="11"/>
        <color theme="1"/>
        <rFont val="Calibri"/>
        <family val="2"/>
        <scheme val="minor"/>
      </rPr>
      <t>Estado</t>
    </r>
    <r>
      <rPr>
        <sz val="11"/>
        <color theme="1"/>
        <rFont val="Calibri"/>
        <family val="2"/>
        <scheme val="minor"/>
      </rPr>
      <t>.</t>
    </r>
  </si>
  <si>
    <t>El estado</t>
  </si>
  <si>
    <t>Según el artículo 131 de la Constitución Española, la planificación, mediante ley de la actividad económica general, para atender a las necesidades colectivas, equilibrar y armonizar el desarrollo regional y sectorial y estimular el crecimiento de la renta, de la riqueza y su más 
justa retribución le corresponde a:</t>
  </si>
  <si>
    <r>
      <t xml:space="preserve">La opción correcta es la </t>
    </r>
    <r>
      <rPr>
        <b/>
        <sz val="11"/>
        <color theme="1"/>
        <rFont val="Calibri"/>
        <family val="2"/>
        <scheme val="minor"/>
      </rPr>
      <t>D</t>
    </r>
    <r>
      <rPr>
        <sz val="11"/>
        <color theme="1"/>
        <rFont val="Calibri"/>
        <family val="2"/>
        <scheme val="minor"/>
      </rPr>
      <t>: "por mayoría absoluta en el Congreso de los Diputados". Para que prospere, una moción de censura necesita la mayoría absoluta en el Congreso, según el procedimiento constitucional. Las otras opciones no reflejan la mayoría requerida.</t>
    </r>
  </si>
  <si>
    <r>
      <t xml:space="preserve">La opción correcta es la </t>
    </r>
    <r>
      <rPr>
        <b/>
        <sz val="11"/>
        <color theme="1"/>
        <rFont val="Calibri"/>
        <family val="2"/>
        <scheme val="minor"/>
      </rPr>
      <t>B</t>
    </r>
    <r>
      <rPr>
        <sz val="11"/>
        <color theme="1"/>
        <rFont val="Calibri"/>
        <family val="2"/>
        <scheme val="minor"/>
      </rPr>
      <t>: "una décima parte de los diputados". Esto implica un mínimo de 35 diputados en el Congreso para presentar una moción de censura. Las otras opciones son incorrectas porque incluyen senadores o porque el número de proponentes no se ajusta a lo que establece la Constitución.</t>
    </r>
  </si>
  <si>
    <r>
      <t xml:space="preserve">La opción correcta es la </t>
    </r>
    <r>
      <rPr>
        <b/>
        <sz val="11"/>
        <color theme="1"/>
        <rFont val="Calibri"/>
        <family val="2"/>
        <scheme val="minor"/>
      </rPr>
      <t>B</t>
    </r>
    <r>
      <rPr>
        <sz val="11"/>
        <color theme="1"/>
        <rFont val="Calibri"/>
        <family val="2"/>
        <scheme val="minor"/>
      </rPr>
      <t>: "transcurridos 5 días desde su presentación". Según el artículo 113 de la Constitución, se debe esperar un mínimo de 5 días desde su presentación antes de votarla, permitiendo tiempo para deliberación. Las demás opciones no cumplen con el plazo estipulado constitucionalmente.</t>
    </r>
  </si>
  <si>
    <r>
      <t xml:space="preserve">La opción correcta es la </t>
    </r>
    <r>
      <rPr>
        <b/>
        <sz val="11"/>
        <color theme="1"/>
        <rFont val="Calibri"/>
        <family val="2"/>
        <scheme val="minor"/>
      </rPr>
      <t>C</t>
    </r>
    <r>
      <rPr>
        <sz val="11"/>
        <color theme="1"/>
        <rFont val="Calibri"/>
        <family val="2"/>
        <scheme val="minor"/>
      </rPr>
      <t>: "Fondo de Compensación Interterritorial". El artículo 158.2 de la Constitución establece este fondo como mecanismo para distribuir recursos a las comunidades autónomas, especialmente a las menos desarrolladas. Las otras opciones no existen o no corresponden al nombre exacto de este fondo.</t>
    </r>
  </si>
  <si>
    <r>
      <t xml:space="preserve">La opción correcta es la </t>
    </r>
    <r>
      <rPr>
        <b/>
        <sz val="11"/>
        <color theme="1"/>
        <rFont val="Calibri"/>
        <family val="2"/>
        <scheme val="minor"/>
      </rPr>
      <t>C</t>
    </r>
    <r>
      <rPr>
        <sz val="11"/>
        <color theme="1"/>
        <rFont val="Calibri"/>
        <family val="2"/>
        <scheme val="minor"/>
      </rPr>
      <t>: "al Gobierno, al Congreso de los Diputados y al Senado y a las asambleas de las comunidades autónomas, sin perjuicio del ejercicio de la iniciativa popular". Según el artículo 87 de la Constitución, estas entidades tienen la facultad de presentar proyectos y proposiciones de ley, incluyendo la iniciativa popular bajo ciertas condiciones. Las otras opciones limitan la iniciativa legislativa a ciertos actores o incluyen actores incorrectos, como el ejercicio exclusivo del Gobierno.</t>
    </r>
  </si>
  <si>
    <t xml:space="preserve">al Gobierno al Congreso de los Diputados y al Senado y a las asambleas de las comunidades autónomas, sin perjuicio del ejercicio de la iniciativa popular </t>
  </si>
  <si>
    <t>al Gobierno, al Congreso al Senado y a los gobiernos de las comunidades autónomas, sin perjuicio del ejercicio de la iniciativa popular</t>
  </si>
  <si>
    <t>al Gobierno del Estado  y a los gobiernos de las comunidades autónomas, sin perjuicio del ejercicio de la iniciativa popular</t>
  </si>
  <si>
    <t>Al gobierno en potestad exclusiva, sin perjuicio del ejercicio de la iniciativa popular</t>
  </si>
  <si>
    <r>
      <t xml:space="preserve">La opción correcta es la </t>
    </r>
    <r>
      <rPr>
        <b/>
        <sz val="11"/>
        <color theme="1"/>
        <rFont val="Calibri"/>
        <family val="2"/>
        <scheme val="minor"/>
      </rPr>
      <t>C</t>
    </r>
    <r>
      <rPr>
        <sz val="11"/>
        <color theme="1"/>
        <rFont val="Calibri"/>
        <family val="2"/>
        <scheme val="minor"/>
      </rPr>
      <t>: "Título IV de la Constitución". Este título se refiere a la regulación del Gobierno y su relación con las Cortes Generales, incluyendo las funciones de control que el poder legislativo ejerce sobre el ejecutivo. Las demás opciones (Título III, V, VI) no tratan específicamente sobre el control del Gobierno.</t>
    </r>
  </si>
  <si>
    <r>
      <t xml:space="preserve">La opción correcta es la </t>
    </r>
    <r>
      <rPr>
        <b/>
        <sz val="11"/>
        <color theme="1"/>
        <rFont val="Calibri"/>
        <family val="2"/>
        <scheme val="minor"/>
      </rPr>
      <t>A</t>
    </r>
    <r>
      <rPr>
        <sz val="11"/>
        <color theme="1"/>
        <rFont val="Calibri"/>
        <family val="2"/>
        <scheme val="minor"/>
      </rPr>
      <t>: "al Gobierno". Según el artículo 134 de la Constitución, es el Gobierno quien elabora el proyecto de los presupuestos generales del Estado, aunque la aprobación final corresponde a las Cortes Generales. Las demás opciones no reflejan la atribución de esta responsabilidad exclusivamente al Gobierno.</t>
    </r>
  </si>
  <si>
    <r>
      <t xml:space="preserve">La opción correcta es la </t>
    </r>
    <r>
      <rPr>
        <b/>
        <sz val="11"/>
        <color theme="1"/>
        <rFont val="Calibri"/>
        <family val="2"/>
        <scheme val="minor"/>
      </rPr>
      <t>C</t>
    </r>
    <r>
      <rPr>
        <sz val="11"/>
        <color theme="1"/>
        <rFont val="Calibri"/>
        <family val="2"/>
        <scheme val="minor"/>
      </rPr>
      <t>: "por un mínimo de veintiún miembros". Este artículo establece que la Diputación Permanente debe contar con al menos 21 miembros en cada Cámara para cumplir su función en los periodos en que no están en sesión. Las demás opciones no reflejan la cifra mínima establecida en la Constitución.</t>
    </r>
  </si>
  <si>
    <t>por un mínimo de veiniún miembros</t>
  </si>
  <si>
    <t>por un máximo de veintiún miembros</t>
  </si>
  <si>
    <t>por veintiun miembros</t>
  </si>
  <si>
    <t>por veinte miembros y un presidente</t>
  </si>
  <si>
    <t>Según el artículo 78.1 de la Constitución Española la Diputación Permanente de cada Cámara estará compuesta</t>
  </si>
  <si>
    <r>
      <t xml:space="preserve">La opción correcta es la </t>
    </r>
    <r>
      <rPr>
        <b/>
        <sz val="11"/>
        <color theme="1"/>
        <rFont val="Calibri"/>
        <family val="2"/>
        <scheme val="minor"/>
      </rPr>
      <t>D</t>
    </r>
    <r>
      <rPr>
        <sz val="11"/>
        <color theme="1"/>
        <rFont val="Calibri"/>
        <family val="2"/>
        <scheme val="minor"/>
      </rPr>
      <t>: "será obligatoria". Según el artículo 109 de la Constitución Española, el Gobierno y sus miembros están obligados a asistir a las Cámaras cuando sean requeridos, para proporcionar información y someterse a la rendición de cuentas. Las otras opciones no reflejan el carácter obligatorio de estas comparecencias y, por tanto, son incorrectas.</t>
    </r>
  </si>
  <si>
    <r>
      <t xml:space="preserve">La opción correcta es la </t>
    </r>
    <r>
      <rPr>
        <b/>
        <sz val="11"/>
        <color theme="1"/>
        <rFont val="Calibri"/>
        <family val="2"/>
        <scheme val="minor"/>
      </rPr>
      <t>B</t>
    </r>
    <r>
      <rPr>
        <sz val="11"/>
        <color theme="1"/>
        <rFont val="Calibri"/>
        <family val="2"/>
        <scheme val="minor"/>
      </rPr>
      <t>: "la provincia". En el sistema electoral español, la circunscripción para la elección de diputados es la provincia, lo cual garantiza la representación territorial en el Congreso. Las demás opciones (el municipio, la sede de la Delegación del Gobierno, y la diputación provincial) no corresponden con el criterio de circunscripción electoral para los diputados.</t>
    </r>
  </si>
  <si>
    <t>la diputación provincial</t>
  </si>
  <si>
    <t>la sede en la que se encuentra la Delegación del Gobierno</t>
  </si>
  <si>
    <t>la circunscripción electoral es</t>
  </si>
  <si>
    <r>
      <t xml:space="preserve">La opción correcta es la </t>
    </r>
    <r>
      <rPr>
        <b/>
        <sz val="11"/>
        <color theme="1"/>
        <rFont val="Calibri"/>
        <family val="2"/>
        <scheme val="minor"/>
      </rPr>
      <t>A</t>
    </r>
    <r>
      <rPr>
        <sz val="11"/>
        <color theme="1"/>
        <rFont val="Calibri"/>
        <family val="2"/>
        <scheme val="minor"/>
      </rPr>
      <t>: "decidirá el Congreso por mayoría absoluta". Según estos artículos, en caso de desacuerdo entre las Cámaras en los asuntos de tratados internacionales, coordinación entre comunidades autónomas, y el Fondo de Compensación Interterritorial, la decisión final corresponde al Congreso por mayoría absoluta. Las demás opciones no reflejan el proceso de resolución de conflictos entre las Cámaras para estos casos específicos.</t>
    </r>
  </si>
  <si>
    <t>decidirá el Congreso por mayoría absoluta</t>
  </si>
  <si>
    <t>decidirá el Congreso por mayoría simple</t>
  </si>
  <si>
    <t>decidirá el Congreso por 2/3</t>
  </si>
  <si>
    <t>decidirá el Congreso por 3/5</t>
  </si>
  <si>
    <t>en relación con las decisiones adoptadas por cada Cámara en los asuntos referidos en los artículos 94.1 145.2 y 158.2 si no existiese acuerdo</t>
  </si>
  <si>
    <r>
      <t xml:space="preserve">La opción correcta es la </t>
    </r>
    <r>
      <rPr>
        <b/>
        <sz val="11"/>
        <color theme="1"/>
        <rFont val="Calibri"/>
        <family val="2"/>
        <scheme val="minor"/>
      </rPr>
      <t>B</t>
    </r>
    <r>
      <rPr>
        <sz val="11"/>
        <color theme="1"/>
        <rFont val="Calibri"/>
        <family val="2"/>
        <scheme val="minor"/>
      </rPr>
      <t>: "Título III". El Título III de la Constitución Española está dedicado a la regulación de las Cortes Generales, que incluye el Congreso de los Diputados y el Senado. Las demás opciones (Título I, IV y V) se refieren a otros aspectos de la Constitución, como derechos y deberes fundamentales, el Gobierno, y relaciones entre el Gobierno y las Cortes.</t>
    </r>
  </si>
  <si>
    <r>
      <t xml:space="preserve">La opción correcta es la </t>
    </r>
    <r>
      <rPr>
        <b/>
        <sz val="11"/>
        <color theme="1"/>
        <rFont val="Calibri"/>
        <family val="2"/>
        <scheme val="minor"/>
      </rPr>
      <t>C</t>
    </r>
    <r>
      <rPr>
        <sz val="11"/>
        <color theme="1"/>
        <rFont val="Calibri"/>
        <family val="2"/>
        <scheme val="minor"/>
      </rPr>
      <t>: "3 senadores para cada una de las islas mayores y un senador para cada una de las islas menores". La Constitución Española establece esta representación especial para las islas, permitiendo que las mayores tengan más representación que las menores. Las otras opciones presentan distribuciones que no corresponden a las disposiciones constitucionales.</t>
    </r>
  </si>
  <si>
    <t>3 senadores a cada 1 de las islas mayores y un senador a cada una de las islas menores</t>
  </si>
  <si>
    <t>dos senadores a cada una de las islas mayores y dos senadores a cada una de las islas menores</t>
  </si>
  <si>
    <t>dos senadores a cada una de las islas mayores y 1 senador a cada una  de las islas menores</t>
  </si>
  <si>
    <t>3 senadores para cada una de las islas mayores y dos a cada una de las islas menores</t>
  </si>
  <si>
    <t>en las provincias insulares  a cada isla con Cabildo o Consejo insular le corresponderán</t>
  </si>
  <si>
    <r>
      <t xml:space="preserve">La opción correcta es la </t>
    </r>
    <r>
      <rPr>
        <b/>
        <sz val="11"/>
        <color theme="1"/>
        <rFont val="Calibri"/>
        <family val="2"/>
        <scheme val="minor"/>
      </rPr>
      <t>D</t>
    </r>
    <r>
      <rPr>
        <sz val="11"/>
        <color theme="1"/>
        <rFont val="Calibri"/>
        <family val="2"/>
        <scheme val="minor"/>
      </rPr>
      <t>: "cuatro senadores". Según el artículo 69 de la Constitución Española, cada provincia elige cuatro senadores mediante sufragio universal, con algunas excepciones para Ceuta y Melilla y las islas, que tienen sus propios criterios de representación. Las otras cantidades (8, 5 y 3 senadores) no se corresponden con el sistema constitucional para la elección de senadores.</t>
    </r>
  </si>
  <si>
    <t>3 senadores</t>
  </si>
  <si>
    <t>5 senadores</t>
  </si>
  <si>
    <t>8 senadores</t>
  </si>
  <si>
    <t>en cada provincia se elegirán por sufragio universal libre igual directo y secreto</t>
  </si>
  <si>
    <r>
      <t xml:space="preserve">La opción correcta es la </t>
    </r>
    <r>
      <rPr>
        <b/>
        <sz val="11"/>
        <color theme="1"/>
        <rFont val="Calibri"/>
        <family val="2"/>
        <scheme val="minor"/>
      </rPr>
      <t>B</t>
    </r>
    <r>
      <rPr>
        <sz val="11"/>
        <color theme="1"/>
        <rFont val="Calibri"/>
        <family val="2"/>
        <scheme val="minor"/>
      </rPr>
      <t>: "entre 300 y 400 diputados". Este rango está estipulado en el artículo 68 de la Constitución Española, que permite la variación en la cantidad de diputados en función de la ley electoral. Las otras opciones son incorrectas, ya que 376 y entre 350 y 450 no son valores constitucionales.</t>
    </r>
  </si>
  <si>
    <r>
      <t xml:space="preserve">La opción correcta es la </t>
    </r>
    <r>
      <rPr>
        <b/>
        <sz val="11"/>
        <color theme="1"/>
        <rFont val="Calibri"/>
        <family val="2"/>
        <scheme val="minor"/>
      </rPr>
      <t>A</t>
    </r>
    <r>
      <rPr>
        <sz val="11"/>
        <color theme="1"/>
        <rFont val="Calibri"/>
        <family val="2"/>
        <scheme val="minor"/>
      </rPr>
      <t>: "68". El artículo 68 de la Constitución Española establece las bases de la composición y el número de diputados del Congreso de los Diputados, que es variable entre 300 y 400. Las demás opciones (67, 66, 65) no hacen referencia a la regulación de los diputados.</t>
    </r>
  </si>
  <si>
    <r>
      <t xml:space="preserve">La opción correcta es la </t>
    </r>
    <r>
      <rPr>
        <b/>
        <sz val="11"/>
        <color theme="1"/>
        <rFont val="Calibri"/>
        <family val="2"/>
        <scheme val="minor"/>
      </rPr>
      <t>D</t>
    </r>
    <r>
      <rPr>
        <sz val="11"/>
        <color theme="1"/>
        <rFont val="Calibri"/>
        <family val="2"/>
        <scheme val="minor"/>
      </rPr>
      <t>: "3 meses antes de la expiración de los del año anterior". Según el artículo 134 de la Constitución Española, los presupuestos generales deben ser presentados en un plazo suficiente para su análisis y aprobación antes de que concluyan los presupuestos vigentes. Las opciones A, B y C presentan tiempos que no garantizan este margen adecuado.</t>
    </r>
  </si>
  <si>
    <r>
      <t xml:space="preserve">De acuerdo con el artículo 68.6 de la Constitución Española, el Congreso de los Diputados debe ser convocado dentro de los 25 días siguientes a la celebración de las elecciones generales. La opción correcta es, por lo tanto, la </t>
    </r>
    <r>
      <rPr>
        <b/>
        <sz val="11"/>
        <color theme="1"/>
        <rFont val="Calibri"/>
        <family val="2"/>
        <scheme val="minor"/>
      </rPr>
      <t>b)</t>
    </r>
    <r>
      <rPr>
        <sz val="11"/>
        <color theme="1"/>
        <rFont val="Calibri"/>
        <family val="2"/>
        <scheme val="minor"/>
      </rPr>
      <t>. Las demás opciones no cumplen con este plazo constitucional específico, ya que establecen tiempos distintos (15, 30 o 60 días) que no corresponden con lo dispuesto en la Constitución.</t>
    </r>
  </si>
  <si>
    <r>
      <t xml:space="preserve">La opción correcta es la </t>
    </r>
    <r>
      <rPr>
        <b/>
        <sz val="11"/>
        <color theme="1"/>
        <rFont val="Calibri"/>
        <family val="2"/>
        <scheme val="minor"/>
      </rPr>
      <t>B</t>
    </r>
    <r>
      <rPr>
        <sz val="11"/>
        <color theme="1"/>
        <rFont val="Calibri"/>
        <family val="2"/>
        <scheme val="minor"/>
      </rPr>
      <t>: "Dos meses". Si en el plazo de dos meses desde la primera votación de investidura ningún candidato obtiene la confianza del Congreso, el Rey procederá a disolver las Cortes Generales y convocar nuevas elecciones. Las demás opciones de tiempo no coinciden con el marco temporal constitucionalmente establecido para este proceso.</t>
    </r>
  </si>
  <si>
    <r>
      <t xml:space="preserve">La opción correcta es la </t>
    </r>
    <r>
      <rPr>
        <b/>
        <sz val="11"/>
        <color theme="1"/>
        <rFont val="Calibri"/>
        <family val="2"/>
        <scheme val="minor"/>
      </rPr>
      <t>A</t>
    </r>
    <r>
      <rPr>
        <sz val="11"/>
        <color theme="1"/>
        <rFont val="Calibri"/>
        <family val="2"/>
        <scheme val="minor"/>
      </rPr>
      <t>: "El primero, de septiembre a diciembre, y el segundo, de febrero a junio". Este calendario de sesiones está estipulado en la Constitución Española para asegurar el funcionamiento periódico y regular del Poder Legislativo. Las demás opciones presentan periodos incorrectos y no se ajustan al marco constitucional.</t>
    </r>
  </si>
  <si>
    <r>
      <t xml:space="preserve">La opción correcta es la </t>
    </r>
    <r>
      <rPr>
        <b/>
        <sz val="11"/>
        <color theme="1"/>
        <rFont val="Calibri"/>
        <family val="2"/>
        <scheme val="minor"/>
      </rPr>
      <t>B</t>
    </r>
    <r>
      <rPr>
        <sz val="11"/>
        <color theme="1"/>
        <rFont val="Calibri"/>
        <family val="2"/>
        <scheme val="minor"/>
      </rPr>
      <t>: "responsabilidades políticas". En la Constitución Española, las Cortes Generales tienen la potestad de controlar la acción del Gobierno y exigirle responsabilidades políticas, lo cual se puede manifestar mediante procedimientos como la moción de censura. Las opciones A, C, y D son incorrectas porque las responsabilidades administrativas y penales corresponden al ámbito judicial, y las responsabilidades sociales no son aplicables en este contexto.</t>
    </r>
  </si>
  <si>
    <t>La respuesta correcta es B: "El poder legislativo". Las Cortes Generales tienen la potestad legislativa en el Estado español, según la Constitución. Las demás opciones son incorrectas ya que el poder ejecutivo recae en el Gobierno y el judicial en los tribunales, y las Cortes no ejercen simultáneamente los tres poderes.</t>
  </si>
  <si>
    <t>Las Cortes Generales ejercen</t>
  </si>
  <si>
    <t>La respuesta correcta es D: "De febrero a junio y de septiembre a diciembre". Este es el calendario de los periodos de sesiones ordinarios en las Cortes Generales, que coinciden con las actividades parlamentarias estipuladas. Las demás opciones son incorrectas porque no se ajustan al calendario oficial establecido por la Constitución.</t>
  </si>
  <si>
    <t>La respuesta correcta es B: "Mayoría absoluta". Para aprobar una moción de censura en el Senado, se requiere mayoría absoluta de votos, según el reglamento del Senado. Las demás opciones son incorrectas porque no se ajustan a los requisitos específicos de votación para este tipo de moción en esta Cámara.</t>
  </si>
  <si>
    <t>La respuesta correcta es D: "Son ciertas todas". Las afirmaciones en la pregunta son verdaderas; el Gobierno está sujeto a las preguntas e interpelaciones que se le formulen en las Cámaras, y toda interpelación puede dar lugar a una moción de censura. Las opciones individuales son incorrectas por sí solas porque todas las condiciones mencionadas se cumplen simultáneamente.</t>
  </si>
  <si>
    <t>La respuesta correcta es B: "La aprobación de proyectos o proposiciones de Ley". Según el artículo 75 de la Constitución, las Cámaras pueden delegar esta función en las Comisiones Legislativas Permanentes. Las demás opciones son incorrectas porque las Leyes Orgánicas y los Presupuestos Generales del Estado no se pueden delegar, y el refrendo de los reglamentos tampoco es una función delegable en las comisiones.</t>
  </si>
  <si>
    <t>La aprobación de proyectos o proposiciones de Ley</t>
  </si>
  <si>
    <t>El refrendo de los Reglamentos</t>
  </si>
  <si>
    <t>La aprobación de los Presupuestos Generales del Estado. </t>
  </si>
  <si>
    <t>La publicación de Leyes Orgánicas. </t>
  </si>
  <si>
    <t>*En aplicación del artículo 75 de la Constitución Española del 1978, las Cámaras podrán delegar  en las Comisiones Legislativas Permanentes de las Cortes</t>
  </si>
  <si>
    <t>La respuesta correcta es D: "Las Cortes Generales ejercen la potestad legislativa del Estado". En la Constitución, las Cortes son el órgano legislativo del Estado español y representan la soberanía nacional. Las demás opciones son incorrectas: las Cortes no representan a las Comunidades Autónomas ni coordinan la función ejecutiva del Gobierno.</t>
  </si>
  <si>
    <t>Las Cortes Generales ejercen la potestad legislativa del Estado. </t>
  </si>
  <si>
    <t>Las Cortes Generales no son inviolables. </t>
  </si>
  <si>
    <t>Las Cortes Generales coordinan la función ejecutiva del Gobierno. </t>
  </si>
  <si>
    <t>Las Cortes Generales representan a las Comunidades Autónomas. </t>
  </si>
  <si>
    <t>*En aplicación del artículo 66 de la Constitución Española del 1978: </t>
  </si>
  <si>
    <t>La respuesta correcta es A: "Las sesiones plenarias de las Cámaras serán públicas, salvo acuerdo en contrario de cada Cámara, adoptado por mayoría absoluta o con arreglo al Reglamento". La Constitución establece que, por norma general, las sesiones son públicas, pero cada Cámara puede decidir cerrarlas si se cumplen ciertas condiciones. Las demás opciones son incorrectas ya que no representan con precisión la regulación de las sesiones, ni el voto delegado de senadores y diputados, que es personal e indelegable.</t>
  </si>
  <si>
    <t>Las sesiones plenarias de las Cámaras serán públicas, salvo acuerdo en contrario de cada Cámara, adoptado por mayoría absoluta o con arreglo al Reglamento. </t>
  </si>
  <si>
    <t>El voto de Senadores y Diputados es personal pero delegable. </t>
  </si>
  <si>
    <t>Para adoptar acuerdos, las Cámaras deben estar reunidas reglamentariamente y con asistencia  de la mayoría de sus miembros. </t>
  </si>
  <si>
    <t>*El artículo 80 de la Constitución Española de 1978 establece que</t>
  </si>
  <si>
    <t>La respuesta correcta es A: "Todas las Administraciones Públicas adecuarán sus actuaciones al principio de estabilidad presupuestaria". El artículo 135 de la Constitución establece que todas las administraciones deben ajustar sus actuaciones a este principio, con el objetivo de evitar déficits estructurales. Las otras opciones son incorrectas porque no reflejan correctamente las disposiciones del artículo: el Estado, las Comunidades Autónomas y las Entidades Locales están sujetos a límites estrictos de déficit, y el Gobierno no aprueba, sino que elabora los presupuestos, y las Cortes Generales los examinan y aprueban.</t>
  </si>
  <si>
    <r>
      <t>Opción correcta C . Explicación:</t>
    </r>
    <r>
      <rPr>
        <sz val="11"/>
        <rFont val="Calibri"/>
        <family val="2"/>
        <scheme val="minor"/>
      </rPr>
      <t xml:space="preserve"> De acuerdo con el artículo 66 de la Constitución Española de 1978, las Cortes Generales representan al pueblo español y ejercen la potestad legislativa del Estado. Esto significa que son el órgano encargado de aprobar leyes, lo cual es su función principal en el sistema parlamentario. Las otras opciones son incorrectas porque la función ejecutiva y reglamentaria corresponde al Gobierno, quien se encarga de implementar y ejecutar las leyes aprobadas. La opción de "arbitrar y moderar el funcionamiento de las instituciones" se refiere a un papel propio del Rey, quien tiene la función de moderar y arbitrar el funcionamiento regular de las instituciones. Finalmente, la competencia para resolver conflictos de competencias entre el Estado y las Comunidades Autónomas pertenece al Tribunal Constitucional, no a las Cortes Generales.</t>
    </r>
  </si>
  <si>
    <t>Ejercen la potestad legislativa del Estado</t>
  </si>
  <si>
    <t>Son competentes para conocer de los conflictos de competencias entre el Estado y las Comunidades Autónomas.  </t>
  </si>
  <si>
    <t>Arbitran y moderan el funcionamiento regular de las instituciones</t>
  </si>
  <si>
    <t>Ejercen la función ejecutiva y reglamentaria</t>
  </si>
  <si>
    <t>*De acuerdo con el artículo 66 de la Constitución Española del 1978, las Cortes Generales</t>
  </si>
  <si>
    <t>La respuesta correcta es C: "Al Rey". Según la Constitución, el Rey tiene la competencia de convocar y disolver las Cortes Generales y convocar elecciones generales. Las demás opciones son incorrectas porque la convocatoria y disolución de las Cortes no son competencias directas del Gobierno, las propias Cortes Generales o el Presidente del Congreso, sino prerrogativas del monarca.</t>
  </si>
  <si>
    <t>Al Presidente del Congreso.  </t>
  </si>
  <si>
    <t>Al Gobierno</t>
  </si>
  <si>
    <t>*¿A quién le corresponde la convocatoria y disolución de las Cortes Generales y la convocaría de  elecciones generales? </t>
  </si>
  <si>
    <t>La respuesta correcta es C: "Es designado por el Presidente del Gobierno". El Presidente del Congreso ocupa una posición central en la dirección de la Cámara Baja y preside las sesiones conjuntas de las Cámaras legislativas, pero no es designado por el Presidente del Gobierno, ya que es elegido por los propios diputados. Las otras opciones son incorrectas porque sugieren una intervención del Presidente del Gobierno o la posesión de poderes de ratificación sobre los actos del Rey, los cuales no corresponden a su rol.</t>
  </si>
  <si>
    <t>Preside las sesiones conjuntas de las cámaras legislativas.</t>
  </si>
  <si>
    <t>Es uno de los titulares del poder de ratificación sobre los actos del rey.</t>
  </si>
  <si>
    <t xml:space="preserve"> Ocupa un papel predominante en la dirección del trabajo de la Cámara Baja.</t>
  </si>
  <si>
    <t>Es designado por el Presidente del Gobierno.</t>
  </si>
  <si>
    <t>La respuesta correcta es A: "Gozarán de inviolabilidad". Los diputados y senadores disfrutan de inviolabilidad en el ejercicio de sus funciones, es decir, no pueden ser responsabilizados penalmente por sus opiniones o votos. Las otras opciones son incorrectas, ya que los parlamentarios no están sujetos a mandato imperativo, no deben seguir instrucciones de partidos políticos en sus decisiones, y no pueden ser penalmente responsables por sus opiniones expresadas en el ejercicio de su función parlamentaria.</t>
  </si>
  <si>
    <t>Gozarán de inviolabilidad.</t>
  </si>
  <si>
    <t>Están ligados a las decisiones de sus partidos políticos, confome determina el artículo 6 de la Constitución</t>
  </si>
  <si>
    <t>Están ligados a mandato imperativo.</t>
  </si>
  <si>
    <t>Se les podrá pedir responsabilidades penales.</t>
  </si>
  <si>
    <t>La respuesta correcta es A: "Para la intervención en nombramientos de regencia". La sesión conjunta de ambas Cámaras, según la Constitución, es necesaria para nombramientos de regencia en casos específicos, como la incapacidad o minoría de edad del monarca. Las demás opciones son incorrectas porque la aprobación de reglamentos, fondos de compensación territorial o medidas legislativas de urgencia no requieren sesiones conjuntas de ambas Cámaras.</t>
  </si>
  <si>
    <t>La respuesta correcta es B: "Gobierno". En la Constitución, se atribuye al Gobierno la función ejecutiva y reglamentaria, es decir, la implementación de las leyes y su desarrollo normativo. Las otras opciones son incorrectas porque el Congreso, el Senado y las Cortes Generales no tienen estas competencias; su función es principalmente legislativa y de representación.</t>
  </si>
  <si>
    <t>La respuesta correcta es (a) porque, según la Constitución Española, las Cortes Generales se reúnen en sesión conjunta para intervenir en nombramientos de regencia, como establece el artículo 57. Las respuestas incorrectas son: (b) para la aprobación de reglamentos de las cámaras, que se hace por separado en cada cámara; (c) para la distribución del fondo de compensación territorial, que no requiere una sesión conjunta; y (d) para medidas de urgencia, las cuales se realizan mediante decretos-leyes, no en sesiones conjuntas.</t>
  </si>
  <si>
    <t>La respuesta correcta es la opción A: "El Presidente del Tribunal Supremo." El artículo establece que el Presidente del Tribunal Supremo es también el presidente del CGPJ. La opción B, "El Presidente del Tribunal Constitucional," es incorrecta, ya que este rol no incluye la presidencia del CGPJ. La opción C, "El Ministro de Justicia," y la opción D, "El Fiscal General del Estado," también son incorrectas, ya que ninguno de ellos tiene esta función.</t>
  </si>
  <si>
    <t>El Ministro de Justicia. </t>
  </si>
  <si>
    <t>*De acuerdo con lo establecido en el artículo 122 de la Constitución Española de 1978, ¿quién preside el  Consejo General del Poder Judicial?: </t>
  </si>
  <si>
    <t>PJ</t>
  </si>
  <si>
    <t>La respuesta correcta es la opción D: "El Consejo General del Poder Judicial." Este artículo otorga esta competencia al CGPJ. La opción A, "El Rey," es incorrecta porque el Rey no propone, solo nombra tras la propuesta del CGPJ. La opción B, "Las Cortes Generales," y la opción C, "El Presidente del Gobierno," también son incorrectas ya que no tienen esta atribución según la LOPJ.</t>
  </si>
  <si>
    <t>El Consejo General del Poder Judicial. </t>
  </si>
  <si>
    <t>El Presidente del Gobierno, oído el Ministerio de Justicia. </t>
  </si>
  <si>
    <t>El Rey.  </t>
  </si>
  <si>
    <t>*Según el artículo 560.1 de la Ley Orgánica 6/1985, de 1 de julio, del Poder Judicial, ¿quién tiene atribuida la  propuesta de nombramiento del Presidente del Tribunal Supremo y del Consejo General del Poder Judicial?: </t>
  </si>
  <si>
    <t>La respuesta correcta es la opción C: "El Consejo General del Poder Judicial." Este es el órgano responsable de la administración del Poder Judicial. La opción A, "El Ministerio de Justicia," es incorrecta, ya que no forma parte del gobierno judicial. La opción B, "El Tribunal Supremo," y la opción D, "El Consejo Superior del Poder Judicial," también son incorrectas, ya que el único órgano establecido en el artículo 122 es el CGPJ.</t>
  </si>
  <si>
    <t>El Consejo General del Poder Judicial.  </t>
  </si>
  <si>
    <t>El Consejo Superior del Poder Judicial. </t>
  </si>
  <si>
    <t>El Tribunal Supremo.  </t>
  </si>
  <si>
    <t>El Ministerio de Justicia.  </t>
  </si>
  <si>
    <t xml:space="preserve">*Según El artículo 122 de la Constitución Española de 1978, el órgano de gobierno del Poder Judicial es:  </t>
  </si>
  <si>
    <t>La respuesta correcta es la opción B: "El Rey, a propuesta del Gobierno, oído el Consejo General del Poder Judicial, en la forma que determine la ley." Este procedimiento asegura la participación de varios poderes en el nombramiento. La opción A, "El Gobierno, a propuesta del Consejo General del Poder Judicial," es incorrecta. La opción C, "El Rey, a propuesta del Consejo General del Poder Judicial," y la opción D, "El Rey, a propuesta de los miembros de dicho alto tribunal," también son incorrectas porque no siguen el procedimiento establecido en el artículo.</t>
  </si>
  <si>
    <t>El Rey, a propuesta del Gobierno, oído el Consejo General del Poder Judicial, en la forma que  determine la ley. </t>
  </si>
  <si>
    <t>El Rey, a propuesta de los miembros de dicho alto tribunal, reunidos en pleno, en la forma que  determine la ley. </t>
  </si>
  <si>
    <t>El Rey, a propuesta del Consejo General del Poder Judicial, en la forma que determine la ley. </t>
  </si>
  <si>
    <t>El Gobierno, a propuesta del Consejo General del Poder Judicial, en la forma que determine la ley </t>
  </si>
  <si>
    <t>*Según el artículo 123 de la Constitución Española de 1978, el presidente del Tribunal Supremo será nombrado por: </t>
  </si>
  <si>
    <t>La respuesta correcta es la opción B: "El Rey, a propuesta del Gobierno, oído el Consejo General del Poder Judicial." Este artículo define el proceso de nombramiento del Fiscal General, asegurando la participación de diferentes actores para mantener la independencia judicial. La opción A, "El Rey, a propuesta del Consejo General del Poder Judicial, oído el gobierno," es incorrecta, ya que el CGPJ no propone directamente. La opción C, "El Consejo General del Poder Judicial, a propuesta del Rey," y la opción D, "El Rey, a propuesta del Tribunal Supremo," también son incorrectas.</t>
  </si>
  <si>
    <t>El Rey, a propuesta del Gobierno, oído el Consejo General del Poder Judicial. </t>
  </si>
  <si>
    <t>El Rey, a propuesta del Tribunal Supremo, oído el Gobierno.  </t>
  </si>
  <si>
    <t>El Consejo General del Poder Judicial, a propuesta del Rey, oído el gobierno.  </t>
  </si>
  <si>
    <t>El Rey, a propuesta del Consejo General del Poder Judicial, oído el gobierno.  </t>
  </si>
  <si>
    <t>*De acuerdo con lo establecido en el artículo 124.4 de la Constitución Española de 1978, el Fiscal General  del Estado es nombrado por:  </t>
  </si>
  <si>
    <t>La respuesta correcta es la opción C: "Es el órgano jurisdiccional superior en todos los órdenes, salvo lo dispuesto en materia de garantías constitucionales." Este artículo define el papel del Tribunal Supremo en el sistema judicial español. La opción A, "No tiene jurisdicción en toda España," es incorrecta, ya que el Tribunal Supremo sí tiene jurisdicción nacional. La opción B, "Su Presidente es nombrado por el Gobierno," es incorrecta, ya que el procedimiento es más complejo y no depende exclusivamente del Gobierno. La opción D, "Es el órgano jurisdiccional superior en todos los órdenes sin excepción alguna," también es incorrecta porque la jurisdicción en materia de garantías constitucionales corresponde al Tribunal Constitucional.</t>
  </si>
  <si>
    <t xml:space="preserve">Es el órgano jurisdiccional superior en todos los órdenes, salvo lo dispuesto en  materia de garantías constitucionales </t>
  </si>
  <si>
    <t xml:space="preserve">Es el órgano jurisdiccional superior en todos los órdenes sin excepción alguna. </t>
  </si>
  <si>
    <t xml:space="preserve">Su Presidente es nombrado por el Gobierno. </t>
  </si>
  <si>
    <t xml:space="preserve">No tiene jurisdicción en toda España. </t>
  </si>
  <si>
    <t xml:space="preserve"> Conforme al artículo 123 de la Constitución, y en cuanto al Tribunal Supremo: </t>
  </si>
  <si>
    <t>La respuesta correcta es la opción B: "Será nombrado, por mayoría absoluta, por el Pleno del Consejo General del Poder Judicial, a propuesta del Presidente." Esto asegura un proceso de elección riguroso dentro del CGPJ. La opción A, "Será nombrado, por mayoría simple," es incorrecta, ya que se requiere mayoría absoluta. La opción C, "Será nombrado por el Presidente del Tribunal Supremo," y la opción D, "Será nombrado por mayoría simple a propuesta del Pleno," son incorrectas ya que no siguen el procedimiento descrito en la ley.</t>
  </si>
  <si>
    <t xml:space="preserve">Será nombrado, por mayoría absoluta, por el Pleno del Consejo General del Poder Judicial, a  propuesta del Presidente.  </t>
  </si>
  <si>
    <t xml:space="preserve">Será nombrado, por mayoría simple, por el Presidente del Tribunal Supremo, a propuesta del  Pleno del Consejo General del Poder Judicial.  </t>
  </si>
  <si>
    <t xml:space="preserve">Será nombrado, por mayoría absoluta, por el Presidente del Tribunal Supremo, a propuesta del  Pleno del Consejo General del Poder Judicial.  </t>
  </si>
  <si>
    <t xml:space="preserve"> Será nombrado, por mayoría simple, por el Pleno del Consejo General del Poder Judicial, a  propuesta del Presidente.  </t>
  </si>
  <si>
    <t>El Vicepresidente del Tribunal Supremo (Ley Orgánica 4/2013, de 28 de junio)</t>
  </si>
  <si>
    <t>La respuesta correcta es la opción D: "Interponer el conflicto de atribuciones entre órganos constitucionales del Estado, en los términos previstos por la Ley Ordinaria del Tribunal Constitucional." Esta función corresponde al Tribunal Constitucional y no al CGPJ. La opción A, "Proponer el nombramiento de Jueces, Magistrados y Magistrados del Tribunal Supremo," es incorrecta, ya que sí es una atribución del CGPJ. La opción B, "Ejercer la alta inspección de Tribunales," y la opción C, "Impartir instrucciones a los órganos de gobierno de Juzgados y Tribunales," también son incorrectas, ya que estas sí son competencias del CGPJ.</t>
  </si>
  <si>
    <t xml:space="preserve">Interponer el conflicto de atribuciones entre órganos constitucionales del Estado, en los  términos previstos por la Ley Ordinaria del Tribunal Constitucional.  </t>
  </si>
  <si>
    <t xml:space="preserve">Impartir instrucciones a los órganos de gobierno de Juzgados y Tribunales en materias de la  competencia de éstos, así como resolver los recursos de alzada que se interpongan contra  cualesquiera acuerdos de los mismos. </t>
  </si>
  <si>
    <t xml:space="preserve">jercer la alta inspección de Tribunales, así como la supervisión y coordinación de la actividad  inspectora ordinaria de los Presidentes y Salas de Gobierno de los Tribunales.   </t>
  </si>
  <si>
    <t xml:space="preserve">Proponer el nombramiento de Jueces, Magistrados y Magistrados del Tribunal Supremo. </t>
  </si>
  <si>
    <t xml:space="preserve">¿Cuál de las siguientes no es una atribución del Consejo General del Poder Judicial? (Ley  Orgánica 4/2013, de 28 de junio) </t>
  </si>
  <si>
    <t>La respuesta correcta es la opción C: "119." Este artículo establece el principio de gratuidad de la justicia para aquellos que no tienen recursos suficientes. La opción A, "117," es incorrecta porque este artículo se refiere a otros aspectos de la justicia. La opción B, "118," y la opción D, "120," también son incorrectas, ya que tratan sobre diferentes temas y no sobre la gratuidad de la justicia.</t>
  </si>
  <si>
    <t xml:space="preserve">¿En qué artículo de la Constitución Española se regula que la justicia será gratuita  cuando así lo disponga la ley y, en todo caso, respecto de quienes acrediten insuficiencia de  recursos para litigar? </t>
  </si>
  <si>
    <t>La respuesta correcta es la opción A: "Un órgano colegiado constituido por el Presidente del Tribunal Supremo, que lo presidirá, y por cinco vocales, de los que dos serán Magistrados de la Sala de lo Contencioso-Administrativo del Tribunal Supremo, designados por el Pleno del Consejo General del Poder Judicial, y los otros tres serán Consejeros Permanentes de Estado, actuando como Secretario el de Gobierno del Tribunal Supremo." Esta configuración asegura que el órgano tenga representación tanto judicial como administrativa. La opción B, "Un órgano colegiado constituido por el Presidente del Tribunal Supremo, que lo presidirá, y por cuatro vocales," es incorrecta porque describe una composición distinta a la estipulada. La opción C, "Un órgano colegiado constituido por el Presidente del Ministerio Fiscal," es incorrecta ya que el Ministerio Fiscal no interviene en estos conflictos de jurisdicción. La opción D, "Un órgano colegiado con vocales juristas permanentes de Estado," también es incorrecta porque no corresponde a la estructura que establece la ley.</t>
  </si>
  <si>
    <t xml:space="preserve">Un órgano colegiado constituido por el Presidente del Tribunal Supremo, que lo presidirá, y por  cinco vocales, de los que dos serán Magistrados de la Sala de lo Contencioso-Administrativo del  Tribunal Supremo, designados por el Pleno del Consejo General del Poder Judicial, y los otros tres  serán Consejeros Permanentes de Estado, actuando como Secretario el de Gobierno del Tribunal  Supremo.   </t>
  </si>
  <si>
    <t xml:space="preserve">Un órgano colegiado constituido por el Presidente del Tribunal Supremo, que lo presidirá, y por  cuatro vocales, de los que dos serán Magistrados de la Sala de lo Contencioso-Administrativo del  Tribunal Supremo, designados por el Pleno del Consejo General del Poder Judicial, y los otros dos  serán Juristas Permanentes de Estado, actuando como Secretario el de Gobierno del Tribunal  Supremo. </t>
  </si>
  <si>
    <t xml:space="preserve">Un órgano colegiado constituido por el Presidente del Ministerio Fiscal, que lo presidirá, y por 7  vocales, de los que cuatro serán Juristas de la Sala de lo Contencioso-Administrativo del Tribunal  Supremo, designados por el Pleno del Consejo General del Poder Judicial, y los otros tres serán  Consejeros Permanentes de Estado, actuando como Secretario el de Gobierno del Tribunal  Supremo.  </t>
  </si>
  <si>
    <t xml:space="preserve">Un órgano colegiado constituido por el Presidente del Tribunal Supremo, que lo presidirá, y por  cuatro vocales, de los que dos serán Juristas de la Sala de lo Contencioso-Administrativo del  Tribunal Supremo, designados por el Pleno del Consejo General del Poder Judicial, y los otros dos  serán Consejeros Permanentes de Estado, actuando como Secretario el de Gobierno del Tribunal  Supremo.  </t>
  </si>
  <si>
    <t xml:space="preserve">**La Ley Orgánica del Poder Judicial establece que los conflictos de jurisdicción entre los  Juzgados o Tribunales y la Administración serán resueltos por:  </t>
  </si>
  <si>
    <t>La respuesta correcta es la opción B: "Cada tres años o antes si las circunstancias lo aconsejan." Este periodo asegura que la distribución de órganos judiciales se ajuste a las necesidades cambiantes de la población. La opción A, "Cada dos años o antes," es incorrecta, ya que no refleja el plazo estipulado en la ley. La opción C, "Cada cinco años o antes," y la opción D, "Cada nueve años o antes," también son incorrectas porque aumentan el tiempo de revisión estipulado.</t>
  </si>
  <si>
    <t xml:space="preserve">Cada cinco años o antes si las circunstancias lo aconsejan.   </t>
  </si>
  <si>
    <t xml:space="preserve">Cada nueve años o antes si las circunstancias lo aconsejan.  </t>
  </si>
  <si>
    <t xml:space="preserve">Cada siete años o antes si las circunstancias lo aconsejan.  </t>
  </si>
  <si>
    <t xml:space="preserve">Cada tres años o antes si las circunstancias lo aconsejan. </t>
  </si>
  <si>
    <t xml:space="preserve">**La demarcación judicial determinará la circunscripción territorial de los órganos  judiciales, ¿cada cuántos años debe ser revisada la demarcación judicial según la Ley  Orgánica del Poder Judicial?  </t>
  </si>
  <si>
    <t>La respuesta correcta es la opción A: "Lo pondrán en conocimiento del Consejo General del Poder Judicial, dando cuenta de los hechos al Juez o Tribunal competente para seguir el procedimiento adecuado." Esto asegura que la independencia judicial esté protegida y se tomen medidas adecuadas. La opción B, "Lo pondrán en conocimiento del Consejo General del Poder Judicial, dando cuenta de los hechos al Tribunal competente," es incorrecta, ya que omite algunos detalles del procedimiento adecuado. La opción C, "Lo pondrán en conocimiento del Ministerio Fiscal," y la opción D, "Lo pondrán en conocimiento del Consejo General del Poder Judicial en el plazo de 10 días hábiles," son incorrectas, ya que no siguen el protocolo establecido.</t>
  </si>
  <si>
    <t xml:space="preserve">Lo pondrán en conocimiento del Consejo General del Poder Judicial, dando cuenta de los  hechos al Juez o Tribunal competente para seguir el procedimiento adecuado.   </t>
  </si>
  <si>
    <t xml:space="preserve">Lo pondrán en conocimiento del Consejo General del Poder Judicial en el plazo de 10 días  hábiles, dando cuenta de los hechos al Tribunal competente para seguir el procedimiento adecuado.  </t>
  </si>
  <si>
    <t xml:space="preserve">Lo pondrán en conocimiento del Ministerio Fiscal, dando cuenta de los hechos al Tribunal  competente para seguir el procedimiento adecuado.  </t>
  </si>
  <si>
    <t xml:space="preserve">Lo pondrán en conocimiento del Consejo General del Poder Judicial, dando cuenta de los  hechos al Tribunal competente para seguir el procedimiento adecuado.  </t>
  </si>
  <si>
    <t xml:space="preserve">De acuerdo con la Ley Orgánica 6/1985, de 1 de julio, del Poder Judicial, ¿qué deberán  hacer los Jueces y Magistrados que se consideren inquietados o perturbados en su  independencia?  </t>
  </si>
  <si>
    <t>La respuesta correcta es la opción C: "Juez de Paz." Los jueces de paz no son jueces de carrera, ya que no forman parte del sistema de jueces profesionales y se eligen en localidades pequeñas sin juzgados de primera instancia. La opción A, "Juez de Primera Instancia," es incorrecta porque sí es un juez profesional. La opción B, "Juez de lo Social," y la opción D, "Juez de Instrucción," también son incorrectas, ya que ambos son jueces profesionales.</t>
  </si>
  <si>
    <t xml:space="preserve">Juez de Paz.  </t>
  </si>
  <si>
    <t xml:space="preserve">Juez de Instrucción.  </t>
  </si>
  <si>
    <t xml:space="preserve">Juez de lo Social.  </t>
  </si>
  <si>
    <t xml:space="preserve">Juez de Primera Instancia.  </t>
  </si>
  <si>
    <t xml:space="preserve">¿Cuál de los siguientes jueces no es un juez profesional? </t>
  </si>
  <si>
    <t>La respuesta correcta es la opción B: "Magistratura de Trabajo." Este término ha sido obsoleto desde la reorganización judicial, y actualmente no existe en la estructura judicial española. La opción A, "Juzgado de lo Penal," es incorrecta porque este tipo de juzgado sí existe. La opción C, "Juzgado de Instrucción," y la opción D, "Juzgado de Paz," también son incorrectas, ya que ambos tipos de juzgados forman parte de la organización judicial.</t>
  </si>
  <si>
    <t xml:space="preserve">Magistratura de Trabajo.  </t>
  </si>
  <si>
    <t xml:space="preserve">Juzgado de Paz.  </t>
  </si>
  <si>
    <t xml:space="preserve">Juzgado de Instrucción.  </t>
  </si>
  <si>
    <t xml:space="preserve">Juzgado de lo Penal.  </t>
  </si>
  <si>
    <t xml:space="preserve">¿Cuál de los siguientes Tribunales o Juzgados no existe? </t>
  </si>
  <si>
    <t>La respuesta correcta es la opción B: "El Tribunal Superior de Justicia." Este tribunal es el máximo órgano jurisdiccional en cada Comunidad Autónoma, lo cual garantiza la descentralización y adaptación a las realidades autonómicas. La opción A, "El Tribunal Supremo," es incorrecta porque este tribunal ejerce a nivel nacional, no autonómico. La opción C, "Las Audiencias Provinciales," y la opción D, "Las Audiencias Territoriales," también son incorrectas, ya que no representan la cúspide de la estructura judicial autonómica.</t>
  </si>
  <si>
    <t xml:space="preserve">El Tribunal Superior de Justicia.  </t>
  </si>
  <si>
    <t xml:space="preserve">Las Audiencias Territoriales.  </t>
  </si>
  <si>
    <t xml:space="preserve">Las Audiencias Provinciales.  </t>
  </si>
  <si>
    <t xml:space="preserve">El Tribunal Supremo.  </t>
  </si>
  <si>
    <t xml:space="preserve">¿Qué órgano culmina la organización judicial en el territorio de una Comunidad  Autónoma? </t>
  </si>
  <si>
    <t>La respuesta correcta es la opción B: "Tres." La Audiencia Nacional está organizada en tres salas, cada una con funciones específicas. La opción A, "Dos," es incorrecta porque no representa la estructura completa de la Audiencia Nacional. La opción C, "Cuatro," y la opción D, "Cinco," son incorrectas porque aumentan el número de salas respecto a las que realmente existen en la Audiencia Nacional.</t>
  </si>
  <si>
    <t xml:space="preserve">¿Cuántas Salas tiene la Audiencia Nacional? </t>
  </si>
  <si>
    <t>La respuesta correcta es la opción B: "Cinco." El Tribunal Supremo cuenta con cinco salas que abarcan diferentes ámbitos jurisdiccionales. La opción A, "Cuatro," es incorrecta, ya que subestima el número de salas. La opción C, "Seis," y la opción D, "Siete," son incorrectas porque sobrestiman el número de salas en el Tribunal Supremo.</t>
  </si>
  <si>
    <t xml:space="preserve">Siete.  </t>
  </si>
  <si>
    <t xml:space="preserve">Seis.  </t>
  </si>
  <si>
    <t xml:space="preserve">¿Cuántas Salas jurisdiccionales tiene el Tribunal Supremo? </t>
  </si>
  <si>
    <t>La respuesta correcta es la opción A: "En Madrid." La Audiencia Nacional se encuentra en la capital de España, Madrid, donde ejerce su jurisdicción en asuntos específicos de gran relevancia nacional. La opción B, "En Barcelona," es incorrecta, ya que en esta ciudad no se ubica la sede de la Audiencia Nacional. La opción C, "En Sevilla," y la opción D, "En Valencia," también son incorrectas, pues estas ciudades no albergan la sede de este tribunal.</t>
  </si>
  <si>
    <t xml:space="preserve">En Madrid.  </t>
  </si>
  <si>
    <t xml:space="preserve">En Valencia.  </t>
  </si>
  <si>
    <t xml:space="preserve">En Sevilla.  </t>
  </si>
  <si>
    <t xml:space="preserve">En Barcelona.  </t>
  </si>
  <si>
    <t xml:space="preserve">¿Dónde tiene su sede la Audiencia Nacional? </t>
  </si>
  <si>
    <t>La respuesta correcta es la opción A: "El art. 124.4." Este artículo establece claramente el procedimiento de nombramiento del Fiscal General del Estado en la Constitución. La opción B, "El art. 123.4," es incorrecta, ya que este artículo no trata sobre el Fiscal General. La opción C, "El art. 122.3," y la opción D, "El art. 123.5," son también incorrectas, ya que corresponden a otros aspectos de la Constitución que no regulan el nombramiento del Fiscal General.</t>
  </si>
  <si>
    <t xml:space="preserve">El art. 124.4.  </t>
  </si>
  <si>
    <t xml:space="preserve">El art. 123.5.  </t>
  </si>
  <si>
    <t xml:space="preserve">El art. 122.3.  </t>
  </si>
  <si>
    <t xml:space="preserve">El art. 123.4.  </t>
  </si>
  <si>
    <t xml:space="preserve">¿Qué artículo de la Constitución recoge el modo de nombramiento del Fiscal General del Estado? </t>
  </si>
  <si>
    <t>La respuesta correcta es la opción D: "El Rey, a propuesta del Gobierno, oído el Consejo General del Poder Judicial." Este proceso de nombramiento garantiza que el Fiscal General sea una figura con independencia, pero vinculada al Gobierno y con la aprobación del CGPJ. La opción A, "El Rey, a propuesta del Tribunal Constitucional, oído el Consejo General del Poder Judicial," es incorrecta, ya que el Tribunal Constitucional no tiene participación en esta decisión. La opción B, "El Rey, a propuesta del Congreso, oído el Consejo General del Poder Judicial," también es incorrecta porque el Congreso no interviene en este nombramiento. La opción C, "El Rey, a propuesta del Tribunal de Cuentas, oído el Consejo General del Poder Judicial," es igualmente incorrecta, ya que el Tribunal de Cuentas no tiene competencia en este ámbito.</t>
  </si>
  <si>
    <t xml:space="preserve">El Rey, a propuesta del Gobierno, oído el Consejo General del Poder Judicial.  </t>
  </si>
  <si>
    <t xml:space="preserve">El Rey, a propuesta del Tribunal de Cuentas, oído el Consejo General del Poder Judicial.  </t>
  </si>
  <si>
    <t xml:space="preserve">El Rey, a propuesta del Congreso, oído el Consejo General del Poder Judicial.  </t>
  </si>
  <si>
    <t xml:space="preserve">El Rey, a propuesta del Tribunal Constitucional, oído el Consejo General del Poder Judicial.  </t>
  </si>
  <si>
    <t xml:space="preserve">¿Quién nombra al Fiscal General del Estado? </t>
  </si>
  <si>
    <t>La respuesta correcta es la opción C: "Propone el nombramiento del Presidente del Tribunal Constitucional." Esta función no es competencia del CGPJ. La opción A, "Propone el nombramiento del Presidente del Tribunal Supremo," es incorrecta, ya que sí es una función del CGPJ. La opción B, "Propone el nombramiento de miembros del Tribunal Constitucional," es también incorrecta, pues esta es una atribución compartida con otros órganos. La opción D, "Nombra al Secretario General del Consejo General del Poder Judicial," es incorrecta, ya que sí forma parte de las atribuciones del CGPJ.</t>
  </si>
  <si>
    <t xml:space="preserve">Propone el nombramiento del Presidente del Tribunal Constitucional.  </t>
  </si>
  <si>
    <t xml:space="preserve">Nombra al Secretario General del Consejo General del Poder Judicial.  </t>
  </si>
  <si>
    <t xml:space="preserve">Propone el nombramiento del miembros del Tribunal Constitucional.  </t>
  </si>
  <si>
    <t xml:space="preserve">Propone el nombramiento del Presidente del Tribunal Supremo.  </t>
  </si>
  <si>
    <t xml:space="preserve">¿Cuál de las siguientes funciones no es realizada por el Consejo General del Poder  Judicial? </t>
  </si>
  <si>
    <t>La respuesta correcta es la opción C: "A las Cortes Generales." Este informe anual facilita la supervisión del poder legislativo sobre el funcionamiento de la justicia. La opción A, "Al Gobierno de la nación," es incorrecta, ya que el informe no se dirige exclusivamente al gobierno. La opción B, "Al Jefe del Estado," y la opción D, "Al Defensor del Pueblo," son incorrectas, pues ninguna de estas entidades es el receptor del informe anual.</t>
  </si>
  <si>
    <t xml:space="preserve">Al Defensor del Pueblo.  </t>
  </si>
  <si>
    <t xml:space="preserve">Al Jefe del Estado.  </t>
  </si>
  <si>
    <t xml:space="preserve">Al Gobierno de la nación.  </t>
  </si>
  <si>
    <t xml:space="preserve">¿A quién debe remitir, el Consejo General del Poder Judicial, anualmente un informe  sobre el funcionamiento de la Justicia? </t>
  </si>
  <si>
    <t>La respuesta correcta es la opción B: "No es un acto Real, por tanto no conlleva refrendo." Dado que no se considera un acto de gobierno, no requiere refrendo. La opción A, "El Presidente del Gobierno," es incorrecta porque este nombramiento no exige refrendo gubernamental. La opción C, "El Presidente de las Cortes Generales," y la opción D, "El Presidente del Senado," también son incorrectas, ya que no tienen rol en este proceso.</t>
  </si>
  <si>
    <t xml:space="preserve">El Presidente del Senado. </t>
  </si>
  <si>
    <t xml:space="preserve">No es un acto Real, por tanto no conlleva refrendo.  </t>
  </si>
  <si>
    <t xml:space="preserve">¿Quién debe refrendar el nombramiento del Presidente del Consejo General del Poder  Judicial? </t>
  </si>
  <si>
    <t>La respuesta correcta es la opción D: "Por Real Decreto." Este procedimiento formaliza su nombramiento con el refrendo correspondiente. La opción A, "Por Ley ordinaria," es incorrecta, ya que no se utiliza este mecanismo. La opción B, "Por Decreto," y la opción C, "Por Orden Ministerial," son incorrectas, pues no se ajustan al procedimiento reglamentario.</t>
  </si>
  <si>
    <t xml:space="preserve">¿Cómo se realiza el nombramiento del Presidente del Consejo General del Poder  Judicial? </t>
  </si>
  <si>
    <t>La respuesta correcta es la opción B: "El Presidente." Como máximo representante del CGPJ, el presidente actúa en su nombre. La opción A, "El Pleno," es incorrecta, ya que el pleno es un órgano colegiado y no un representante individual. La opción C, "El Vicepresidente," y la opción D, "La Comisión Permanente," también son incorrectas, ya que ninguno de ellos representa al consejo en su totalidad.</t>
  </si>
  <si>
    <t xml:space="preserve">La Comisión Permanente.  </t>
  </si>
  <si>
    <t xml:space="preserve">El Vicepresidente.  </t>
  </si>
  <si>
    <t xml:space="preserve">¿Quién representa al Consejo General del Poder Judicial? </t>
  </si>
  <si>
    <t>La respuesta correcta es la opción C: "Ante los plenos del Consejo y del Tribunal Supremo en sesión conjunta." Este acto formaliza su cargo de acuerdo con el protocolo institucional. La opción A, "Ante el Gobierno en pleno," es incorrecta, ya que el gobierno no participa en este acto. La opción B, "Ante el Congreso y el Senado en reunión conjunta," y la opción D, "Ante el Consejo de Ministros," también son incorrectas, pues ninguna de estas entidades es la que recibe la posesión del cargo.</t>
  </si>
  <si>
    <t xml:space="preserve">Ante los plenos del Consejo y del Tribunal Supremo en sesión conjunta.  </t>
  </si>
  <si>
    <t xml:space="preserve">Ante el Congreso y el Senado en reunión conjunta.  </t>
  </si>
  <si>
    <t xml:space="preserve">Ante el Gobierno en pleno.  </t>
  </si>
  <si>
    <t xml:space="preserve">¿Ante quién toma posesión el Presidente del Consejo General del Poder Judicial? </t>
  </si>
  <si>
    <t>La respuesta correcta es la opción A: "El Jefe del Estado." El presidente del CGPJ es nombrado por el rey, a propuesta del propio consejo. La opción B, "El Jefe de Gobierno," es incorrecta, ya que el presidente no es nombrado por el jefe de gobierno. La opción C, "El Gobierno," y la opción D, "Las Cortes Generales," también son incorrectas, pues no tienen esa competencia en el proceso de designación.</t>
  </si>
  <si>
    <t xml:space="preserve">El Jefe de Gobierno.  </t>
  </si>
  <si>
    <t xml:space="preserve">¿Quién nombra al Presidente del Consejo General del Poder Judicial? </t>
  </si>
  <si>
    <t>La respuesta correcta es la opción C: "La Comisión de Estudios." Este órgano no forma parte de la estructura del CGPJ. La opción A, "La Comisión Disciplinaria," es incorrecta, ya que sí está incluida en la estructura del CGPJ. La opción B, "La Comisión Permanente," y la opción D, "La Comisión de Calificación," también son incorrectas, pues ambas comisiones forman parte del CGPJ.</t>
  </si>
  <si>
    <t xml:space="preserve">La Comisión de Estudios.  </t>
  </si>
  <si>
    <t xml:space="preserve">La Comisión de Calificación.  </t>
  </si>
  <si>
    <t xml:space="preserve">La Comisión Disciplinaria.  </t>
  </si>
  <si>
    <t xml:space="preserve">¿Cuál de los siguientes órganos no forma parte de la composición del Consejo General  del Poder Judicial? </t>
  </si>
  <si>
    <t>La respuesta correcta es la opción C: "Ocho." Estos miembros provienen de otros ámbitos, como juristas de reconocida competencia. La opción A, "Seis," es incorrecta, ya que es un número menor al estipulado. La opción B, "Ninguno," es incorrecta, pues sí existen miembros de este perfil. La opción D, "Diez," también es incorrecta, ya que no representa el número real de vocales no judiciales.</t>
  </si>
  <si>
    <t xml:space="preserve">Ocho.  </t>
  </si>
  <si>
    <t xml:space="preserve">¿Cuántos miembros del Consejo son nombrados de entre profesiones distintas a las  de Juez y Magistrado? </t>
  </si>
  <si>
    <t>La respuesta correcta es la opción C: "3/5." Esta mayoría cualificada es necesaria para asegurar el consenso en la designación de vocales. La opción A, "2/3," es incorrecta, ya que no es la mayoría requerida en este contexto. La opción B, "1/3," es incorrecta, ya que es insuficiente para asegurar un acuerdo amplio. La opción D, "Mayoría absoluta," también es incorrecta, ya que no corresponde al porcentaje establecido.</t>
  </si>
  <si>
    <t xml:space="preserve">3/5.  </t>
  </si>
  <si>
    <t xml:space="preserve">1/3. </t>
  </si>
  <si>
    <t xml:space="preserve">2/3.  </t>
  </si>
  <si>
    <t xml:space="preserve">¿Cuál es la mayoría necesaria para proponer a un juez como vocal del Consejo? </t>
  </si>
  <si>
    <t>La respuesta correcta es la opción D: "Un juez que se encuentre en servicio activo." Los jueces y magistrados en servicio activo pueden ser elegidos para el CGPJ, mientras que los que no lo están, no pueden postularse. La opción A, "Un juez que no se encuentre en activo," es incorrecta porque no cumple con el requisito de actividad. La opción B, "Un juez que sea vocal saliente," y la opción C, "Un juez que preste servicios en los órganos técnicos del Consejo General del Poder Judicial," son incorrectas, ya que no representan un criterio de elegibilidad en sí mismo.</t>
  </si>
  <si>
    <t xml:space="preserve">Un juez que se encuentre en servicio activo.  </t>
  </si>
  <si>
    <t xml:space="preserve">Un juez que preste servicios en los órganos técnicos del Consejo General del Poder Judicial.  </t>
  </si>
  <si>
    <t xml:space="preserve">Un juez que sea vocal saliente.  </t>
  </si>
  <si>
    <t xml:space="preserve">Un juez que no se encuentre en activo.  </t>
  </si>
  <si>
    <t xml:space="preserve">¿En cuál de los siguientes casos se puede proceder a la elección de un Magistrado  para que sea vocal del Consejo General del Poder Judicial? </t>
  </si>
  <si>
    <t>La respuesta correcta es la opción D: "Doce." Estos doce vocales son propuestos de entre jueces y magistrados, mientras que los otros ocho vocales son elegidos entre juristas de reconocida competencia. La opción A, "Seis," es incorrecta, ya que esta cifra es menor que la establecida. La opción B, "Diez," y la opción C, "Todos," también son incorrectas, ya que no representan la realidad en la composición del CGPJ.</t>
  </si>
  <si>
    <t xml:space="preserve">Todos.  </t>
  </si>
  <si>
    <t xml:space="preserve">¿Cuántos miembros del Consejo General del Poder Judicial son propuestos de entre  Jueces y Magistrados de todas las categorías judiciales? </t>
  </si>
  <si>
    <t>La respuesta correcta es la opción A: "El Presidente del Tribunal Supremo." El presidente del Tribunal Supremo también ostenta la presidencia del Consejo General del Poder Judicial (CGPJ). La opción B, "El Presidente del Tribunal Constitucional," es incorrecta, ya que preside únicamente el Tribunal Constitucional. La opción C, "El Magistrado de mayor edad," es incorrecta, ya que la edad no determina la presidencia del CGPJ. La opción D, "El Magistrado designado por el Congreso de los Diputados," es incorrecta porque el presidente no es designado directamente por el Congreso.</t>
  </si>
  <si>
    <t xml:space="preserve">El Magistrado designado por el Congreso de los Diputados.  </t>
  </si>
  <si>
    <t xml:space="preserve">El Magistrado de mayor edad.  </t>
  </si>
  <si>
    <t xml:space="preserve">El Presidente del Tribunal Constitucional.  </t>
  </si>
  <si>
    <t xml:space="preserve">¿Quién preside el Consejo General del Poder Judicial? </t>
  </si>
  <si>
    <t>La respuesta correcta es la opción A: "Ley Orgánica 2/2001, de 28 de junio." Esta ley introdujo modificaciones relevantes en la regulación del poder judicial. La opción B, "Ley Orgánica 2/2001, de 18 de junio," es incorrecta, ya que no existe una ley de esa fecha relacionada con el poder judicial. La opción C, "Ley Orgánica 2/2001, de 8 de junio," y la opción D, "Ley Orgánica 2/2001, de 21 de junio," también son incorrectas, ya que no corresponden a leyes que hayan modificado el marco regulador del poder judicial.</t>
  </si>
  <si>
    <t xml:space="preserve">Ley Orgánica 2/ 2001, de 28 de junio.  </t>
  </si>
  <si>
    <t xml:space="preserve">Ley Orgánica 2/ 2001, de 21 de junio.  </t>
  </si>
  <si>
    <t xml:space="preserve">Ley Orgánica 2/ 2001, de 8 de junio.  </t>
  </si>
  <si>
    <t xml:space="preserve">Ley Orgánica 2/ 2001, de 18 de junio.  </t>
  </si>
  <si>
    <t xml:space="preserve">¿Cuál de las siguientes leyes ha modificado a la Ley reguladora del poder judicial? </t>
  </si>
  <si>
    <t>La respuesta correcta es la opción C: "Cinco años." Este mandato de cinco años garantiza la renovación periódica de los miembros del CGPJ. La opción A, "Tres años," es incorrecta, ya que es un período menor al establecido. La opción B, "Cuatro años," y la opción D, "Seis años," también son incorrectas ya que no coinciden con el periodo de mandato vigente.</t>
  </si>
  <si>
    <t xml:space="preserve">¿Cuánto tiempo dura el mandato de los vocales del Consejo General del Poder  Judicial? </t>
  </si>
  <si>
    <t>La respuesta correcta es la opción B: "Veinte." La composición del CGPJ incluye veinte vocales además de su presidente. La opción A, "Doce," es incorrecta, ya que es una cifra insuficiente. La opción C, "Quince," y la opción D, "Diez," también son incorrectas, ya que no reflejan la cantidad correcta de miembros.</t>
  </si>
  <si>
    <t xml:space="preserve">Veinte.  </t>
  </si>
  <si>
    <t xml:space="preserve">Quince.  </t>
  </si>
  <si>
    <t xml:space="preserve">¿Cuántos vocales componen el Consejo General del Poder Judicial? </t>
  </si>
  <si>
    <t>La respuesta correcta es la opción A: "El art. 122.3." Este artículo establece la estructura y composición del Consejo General del Poder Judicial (CGPJ). La opción B, "El art. 122.2," es incorrecta, ya que no trata la composición del CGPJ. La opción C, "El art. 122.4," y la opción D, "El art. 122.5," también son incorrectas, pues tampoco abordan este aspecto específico.</t>
  </si>
  <si>
    <t xml:space="preserve">El art. 122.5.  </t>
  </si>
  <si>
    <t xml:space="preserve">El art. 122.4.  </t>
  </si>
  <si>
    <t xml:space="preserve">El art. 122.2.  </t>
  </si>
  <si>
    <t xml:space="preserve">¿Qué artículo de la Constitución española de 1978 establece la composición del  Consejo General del Poder Judicial? </t>
  </si>
  <si>
    <t>La respuesta correcta es la opción D: "La LO 6/ 1985, de 1 de julio." Esta es la ley que regula el funcionamiento del Poder Judicial en España. La opción A, "La LO 6/ 1984, de 1 de julio," es incorrecta ya que no corresponde a esta legislación. La opción B, "La LO 6/ 1985, de 11 de julio," es incorrecta ya que la fecha exacta de promulgación es el 1 de julio. La opción C, "La LO 6/ 1984, de 21 de julio," es también incorrecta y no está relacionada con el Poder Judicial.</t>
  </si>
  <si>
    <t xml:space="preserve">La LO 6/ 1985, de 1 de julio.  </t>
  </si>
  <si>
    <t xml:space="preserve">La LO 6/ 1984, de 21 de julio.  </t>
  </si>
  <si>
    <t xml:space="preserve">La LO 6/ 1985, de 11 de julio.  </t>
  </si>
  <si>
    <t xml:space="preserve">La LO 6/ 1984, de 1 de julio.  </t>
  </si>
  <si>
    <t xml:space="preserve">¿Cuál de las siguientes es la Ley Orgánica del Poder Judicial? </t>
  </si>
  <si>
    <t>La respuesta correcta es la opción B: "El art. 119." Este artículo establece que la justicia será gratuita para quienes acrediten insuficiencia de recursos. La opción A, "El art. 118," es incorrecta porque se refiere al cumplimiento obligatorio de las sentencias. La opción C, "El art. 120," es incorrecta porque trata sobre la publicidad y motivación de las sentencias. La opción D, "El art. 121," regula la responsabilidad del Estado en caso de error judicial, por lo que también es incorrecta.</t>
  </si>
  <si>
    <t xml:space="preserve">El art. 119.  </t>
  </si>
  <si>
    <t xml:space="preserve">El art. 121.  </t>
  </si>
  <si>
    <t xml:space="preserve">El art. 120.  </t>
  </si>
  <si>
    <t xml:space="preserve">El art. 118.  </t>
  </si>
  <si>
    <t xml:space="preserve">¿Qué artículo de la Constitución española de 1978 recoge el principio de gratuidad de  la justicia? </t>
  </si>
  <si>
    <t>La respuesta correcta es la opción B: "Recoge el principio de obligatoriedad en el cumplimiento de sentencias y resoluciones judiciales." Este artículo establece que todos deben cumplir con las decisiones judiciales firmes. La opción A, "Recoge el principio de publicidad judicial," es incorrecta, ya que este principio se regula en otro artículo. La opción C, "Recoge el principio de gratuidad de la justicia," también es incorrecta, puesto que esta es la temática del artículo 119. La opción D, "Recoge el principio de legitimidad judicial," es incorrecta, ya que la Constitución no menciona este principio explícitamente.</t>
  </si>
  <si>
    <t xml:space="preserve">Recoge el principio de obligatoriedad en el cumplimiento de sentencias y resoluciones judiciales. </t>
  </si>
  <si>
    <t xml:space="preserve">Recoge el principio de legitimidad judicial.  </t>
  </si>
  <si>
    <t xml:space="preserve"> Recoge el principio de gratuidad de la justicia.  </t>
  </si>
  <si>
    <t xml:space="preserve">Recoge el principio de publicidad judicial.  </t>
  </si>
  <si>
    <t xml:space="preserve">¿Qué contenido tiene el artículo 118 de la Constitución? </t>
  </si>
  <si>
    <t>La respuesta correcta es la opción A: "Ley Orgánica 5/ 1995, de 22 de mayo." Esta ley regula la figura del jurado en el sistema judicial español, permitiendo la participación ciudadana en determinados procesos. La opción B, "Ley Orgánica 15/ 1995, de 22 de mayo," es incorrecta porque no se refiere al jurado. La opción C, "Ley Orgánica 25/ 1995, de 22 de mayo," y la opción D, "Ley Orgánica 5/ 1994, de 22 de mayo," son también incorrectas, ya que no están relacionadas con la normativa del jurado.</t>
  </si>
  <si>
    <t xml:space="preserve">Ley Orgánica 5/ 1995, de 22 de mayo.  </t>
  </si>
  <si>
    <t xml:space="preserve">Ley Orgánica 5/ 1994, de 22 de mayo.  </t>
  </si>
  <si>
    <t xml:space="preserve">Ley Orgánica 25/ 1995, de 22 de mayo.  </t>
  </si>
  <si>
    <t xml:space="preserve">Ley Orgánica 15/ 1995, de 22 de mayo.  </t>
  </si>
  <si>
    <t xml:space="preserve">¿Qué ley, de las indicadas a continuación, aprueba la normativa referente a la  institución del jurado? </t>
  </si>
  <si>
    <t>La respuesta correcta es la opción A: "117.3." Este artículo establece que la potestad jurisdiccional es exclusiva de los tribunales y juzgados, sin posibilidad de delegación o interferencia. La opción B, "117.4," es incorrecta ya que se refiere a la independencia de los jueces y magistrados. La opción C, "117.5," menciona el principio de unidad jurisdiccional, pero no la exclusividad. La opción D, "117.2," también es incorrecta ya que se enfoca en la estructura de los tribunales.</t>
  </si>
  <si>
    <t xml:space="preserve">117. 3.  </t>
  </si>
  <si>
    <t xml:space="preserve">117.2.  </t>
  </si>
  <si>
    <t xml:space="preserve">117.5.  </t>
  </si>
  <si>
    <t xml:space="preserve">117.4.  </t>
  </si>
  <si>
    <t xml:space="preserve">¿Qué artículo de la Constitución recoge el principio de exclusividad del ejercicio de la  potestad jurisdiccional? </t>
  </si>
  <si>
    <t>La respuesta correcta es la opción C: "Los Tribunales de excepción y los Tribunales de Honor." La Constitución prohíbe expresamente la creación de tribunales de excepción y de honor, ya que ambos son contrarios al principio de legalidad y al derecho a un juicio justo. La opción A, "Los Tribunales de Honor y los Tribunales consuetudinarios," es incorrecta, ya que los tribunales consuetudinarios no están prohibidos en ciertas regiones españolas. La opción B, "Los Tribunales consuetudinarios y los Tribunales de excepción," es incorrecta por la misma razón. La opción D, "Los Tribunales populares y los Tribunales consuetudinarios," es incorrecta porque no se refiere a tribunales prohibidos por la Constitución.</t>
  </si>
  <si>
    <t xml:space="preserve">Los Tribunales de excepción y los Tribunales de Honor.  </t>
  </si>
  <si>
    <t xml:space="preserve">Los Tribunales populares y los Tribunales consuetudinarios.  </t>
  </si>
  <si>
    <t xml:space="preserve">Los Tribunales consuetudinarios y los Tribunales de excepción.  </t>
  </si>
  <si>
    <t xml:space="preserve">Los Tribunales de Honor y los Tribunales consuetudinarios.  </t>
  </si>
  <si>
    <t xml:space="preserve">¿Qué tipo de Tribunales están prohibidos por la Constitución? </t>
  </si>
  <si>
    <t>La respuesta correcta es la opción C: "Ley 1/ 1996, de 10 de enero." Esta ley establece las condiciones y requisitos para que los ciudadanos sin suficientes recursos puedan acceder a la justicia sin coste. La opción A, "Ley 1/ 1997, de 10 de enero," es incorrecta porque no existe una ley con esta fecha para regular la asistencia jurídica gratuita. La opción B, "Ley 11/ 1996, de 10 de enero," también es incorrecta, ya que no corresponde a la normativa de asistencia gratuita. La opción D, "Ley 10/ 1996, de 10 de enero," es igualmente incorrecta porque no regula este ámbito.</t>
  </si>
  <si>
    <t xml:space="preserve">Ley 1/ 1996, de 10 de enero.  </t>
  </si>
  <si>
    <t xml:space="preserve">Ley 10/ 1996, de 10 de enero.  </t>
  </si>
  <si>
    <t xml:space="preserve">Ley 11/ 1996, de 10 de enero.  </t>
  </si>
  <si>
    <t xml:space="preserve">Ley 1/ 1997, de 10 de enero.  </t>
  </si>
  <si>
    <t xml:space="preserve">¿Cuál de las siguientes normas regula la asistencia jurídica gratuita? </t>
  </si>
  <si>
    <r>
      <t>"¿Cuál de los siguientes principios no es predicable de la Justicia en España?"</t>
    </r>
    <r>
      <rPr>
        <sz val="11"/>
        <color theme="1"/>
        <rFont val="Calibri"/>
        <family val="2"/>
        <scheme val="minor"/>
      </rPr>
      <t xml:space="preserve"> La respuesta correcta es la opción C: "Principio de Movilidad." La justicia en España se basa en principios como independencia, exclusividad y oralidad, pero no en la movilidad, que no aplica a su estructura. La opción A, "Principio de Independencia," es incorrecta porque sí aplica al sistema judicial español. La opción B, "Principio de Exclusividad," y la opción D, "Principio de Oralidad," son también principios predicables de la Justicia en España.</t>
    </r>
  </si>
  <si>
    <t xml:space="preserve">Principio de Movilidad.  </t>
  </si>
  <si>
    <t xml:space="preserve">Principio de Oralidad.  </t>
  </si>
  <si>
    <t xml:space="preserve">Principio de Exclusividad.  </t>
  </si>
  <si>
    <t xml:space="preserve">Principio de Independencia.  </t>
  </si>
  <si>
    <t>¿Cuál de los siguientes principios no es predicable de la Justicia en España?</t>
  </si>
  <si>
    <r>
      <t>"¿Cuál de las siguientes no es una jurisdicción especial?"</t>
    </r>
    <r>
      <rPr>
        <sz val="11"/>
        <color theme="1"/>
        <rFont val="Calibri"/>
        <family val="2"/>
        <scheme val="minor"/>
      </rPr>
      <t xml:space="preserve"> La respuesta correcta es la opción C: "Penal." La jurisdicción penal es una jurisdicción ordinaria, no especial. La opción A, "Constitucional," y la opción B, "Militar," son incorrectas, ya que ambas son jurisdicciones especiales. La opción D, "Tribunales consuetudinarios," también es incorrecta, ya que estos tribunales existen en algunas comunidades autónomas como tribunales especiales que se basan en la costumbre.</t>
    </r>
  </si>
  <si>
    <t xml:space="preserve">Penal.  </t>
  </si>
  <si>
    <t xml:space="preserve">Tribunales consuetudinarios.  </t>
  </si>
  <si>
    <t xml:space="preserve">Militar.  </t>
  </si>
  <si>
    <t xml:space="preserve">¿Cuál de las siguientes no es una jurisdicción especial? </t>
  </si>
  <si>
    <r>
      <t xml:space="preserve"> "¿En qué artículo de la Constitución se reconoce el derecho de acceso a la Justicia?"</t>
    </r>
    <r>
      <rPr>
        <sz val="11"/>
        <color theme="1"/>
        <rFont val="Calibri"/>
        <family val="2"/>
        <scheme val="minor"/>
      </rPr>
      <t xml:space="preserve"> La respuesta correcta es la opción B: "24." El artículo 24 garantiza el derecho de todos a la tutela judicial efectiva, incluyendo el acceso a la justicia. La opción A, "23," es incorrecta ya que regula el derecho a la participación política. La opción C, "25," es incorrecta, pues se refiere a los derechos de los ciudadanos frente a las penas. La opción D, "26," no es relevante en este contexto, ya que tampoco trata del acceso a la justicia.</t>
    </r>
  </si>
  <si>
    <t xml:space="preserve">26.  </t>
  </si>
  <si>
    <t xml:space="preserve">25.  </t>
  </si>
  <si>
    <t xml:space="preserve">23.  </t>
  </si>
  <si>
    <t xml:space="preserve">¿En qué artículo de la Constitución se reconoce el derecho de acceso a la Justicia? </t>
  </si>
  <si>
    <r>
      <t>"¿En qué artículo de la Constitución se recoge el principio de unidad jurisdiccional?"</t>
    </r>
    <r>
      <rPr>
        <sz val="11"/>
        <color theme="1"/>
        <rFont val="Calibri"/>
        <family val="2"/>
        <scheme val="minor"/>
      </rPr>
      <t xml:space="preserve"> La respuesta correcta es la opción A: "117.5." Este artículo establece el principio de unidad jurisdiccional en el sistema judicial español. La opción B, "116," es incorrecta ya que regula el estado de alarma, excepción y sitio. La opción C, "117.1," es incorrecta, aunque también se refiere al Poder Judicial, no menciona específicamente la unidad jurisdiccional. La opción D, "115," es incorrecta pues regula la disolución de las Cámaras y no tiene relación con el ámbito judicial.</t>
    </r>
  </si>
  <si>
    <t xml:space="preserve">115.  </t>
  </si>
  <si>
    <t xml:space="preserve">117.1.  </t>
  </si>
  <si>
    <t xml:space="preserve">116.  </t>
  </si>
  <si>
    <t xml:space="preserve">¿En qué artículo de la Constitución se recoge el principio de unidad jurisdiccional? </t>
  </si>
  <si>
    <r>
      <t>"¿Cuál de los siguientes procedimientos es una forma de participación del pueblo en la Administración de Justicia?"</t>
    </r>
    <r>
      <rPr>
        <sz val="11"/>
        <color theme="1"/>
        <rFont val="Calibri"/>
        <family val="2"/>
        <scheme val="minor"/>
      </rPr>
      <t xml:space="preserve"> La respuesta correcta es la opción B: "La institución del Jurado." El jurado permite la participación ciudadana en el sistema judicial, según la Constitución y la Ley del Jurado. La opción A, "Las peticiones dirigidas a los Tribunales," es incorrecta, ya que no constituye una participación directa en la administración de justicia. La opción C, "La asistencia libre a los Juzgados," y la opción D, "La presentación de querellas criminales," son incorrectas porque tampoco representan participación directa como lo hace el jurado.</t>
    </r>
  </si>
  <si>
    <t xml:space="preserve">La institución del Jurado.  </t>
  </si>
  <si>
    <t xml:space="preserve">La presentación de querellas criminales.  </t>
  </si>
  <si>
    <t xml:space="preserve">La asistencia libre a los Juzgados.  </t>
  </si>
  <si>
    <t xml:space="preserve">Las peticiones dirigidas a los Tribunales.  </t>
  </si>
  <si>
    <t xml:space="preserve">¿Cuál de los siguientes procedimientos es una forma de participación del pueblo en la  Administración de Justicia? </t>
  </si>
  <si>
    <r>
      <t>"¿En nombre de quién se administra la Justicia?"</t>
    </r>
    <r>
      <rPr>
        <sz val="11"/>
        <color theme="1"/>
        <rFont val="Calibri"/>
        <family val="2"/>
        <scheme val="minor"/>
      </rPr>
      <t xml:space="preserve"> La respuesta correcta es la opción C: "En nombre del Rey." La Constitución española establece que la justicia se administra en nombre del Rey, representando a la soberanía del Estado. La opción A, "En nombre del pueblo español," es incorrecta, aunque la justicia emana del pueblo, se administra en nombre del Rey. La opción B, "En nombre de la Constitución y las leyes," y la opción D, "En nombre de España," son incorrectas, ya que ambas omiten el detalle preciso sobre el Rey mencionado en la Constitución.</t>
    </r>
  </si>
  <si>
    <t xml:space="preserve">En nombre de la Constitución y las leyes.  </t>
  </si>
  <si>
    <t xml:space="preserve">¿En nombre de quién se administra la Justicia? </t>
  </si>
  <si>
    <r>
      <t>"¿De quién emana la Justicia?"</t>
    </r>
    <r>
      <rPr>
        <sz val="11"/>
        <color theme="1"/>
        <rFont val="Calibri"/>
        <family val="2"/>
        <scheme val="minor"/>
      </rPr>
      <t xml:space="preserve"> La respuesta correcta es la opción D: "Del pueblo." La Constitución establece que la justicia emana del pueblo y se administra en su nombre por jueces y magistrados. La opción A, "De las Instituciones democráticas del Estado," es incorrecta porque, aunque el Estado administra justicia, la autoridad última emana del pueblo. La opción B, "De la Constitución y del Derecho," no es precisa en este contexto, ya que el origen directo que menciona la Constitución es el pueblo. La opción C, "De la Constitución y la Ley," también es incorrecta por la misma razón.</t>
    </r>
  </si>
  <si>
    <t xml:space="preserve">Del pueblo.  </t>
  </si>
  <si>
    <t xml:space="preserve">De la Constitución y de la Ley.  </t>
  </si>
  <si>
    <t xml:space="preserve">De la Constitución y del Derecho.  </t>
  </si>
  <si>
    <t xml:space="preserve">De las Instituciones democráticas del Estado.  </t>
  </si>
  <si>
    <t xml:space="preserve">¿De quién emana la Justicia? </t>
  </si>
  <si>
    <r>
      <t>"¿Cuál es el origen que la Constitución atribuye a la Justicia?"</t>
    </r>
    <r>
      <rPr>
        <sz val="11"/>
        <color theme="1"/>
        <rFont val="Calibri"/>
        <family val="2"/>
        <scheme val="minor"/>
      </rPr>
      <t xml:space="preserve"> La respuesta correcta es la opción B: "Popular." La Constitución establece que la Justicia emana del pueblo, administrada en su nombre por jueces y magistrados. La opción A, "El marco parlamentario," es incorrecta porque se refiere al ámbito legislativo, no judicial. La opción C, "Legislativo," es incorrecta ya que el poder judicial es independiente del legislativo. La opción D, "Positivista," no es aplicable en este contexto, ya que se refiere a una corriente filosófica en el derecho, no al origen de la Justicia en el sistema constitucional español.</t>
    </r>
  </si>
  <si>
    <t xml:space="preserve">Popular.  </t>
  </si>
  <si>
    <t xml:space="preserve">Positivista.  </t>
  </si>
  <si>
    <t xml:space="preserve">Legislativo.  </t>
  </si>
  <si>
    <t xml:space="preserve">El marco parlamentario.  </t>
  </si>
  <si>
    <t xml:space="preserve">¿Cuál es el origen que la Constitución atribuye a la Justicia? </t>
  </si>
  <si>
    <r>
      <t>"¿Qué Título de la Constitución española de 1978 está dedicado a la regulación del Poder Judicial?"</t>
    </r>
    <r>
      <rPr>
        <sz val="11"/>
        <color theme="1"/>
        <rFont val="Calibri"/>
        <family val="2"/>
        <scheme val="minor"/>
      </rPr>
      <t xml:space="preserve"> La respuesta correcta es la opción D: "El Título VI." Este es el título dedicado específicamente al Poder Judicial, regulando su organización, competencias y principios básicos. La opción A, "El Título II," es incorrecta ya que este título regula la Corona. La opción B, "El Título III," es incorrecta porque se refiere a las Cortes Generales. La opción C, "El Título IV," también es incorrecta ya que regula al Gobierno y la Administración. El Título VI es el único que aborda el Poder Judicial en la Constitución.</t>
    </r>
  </si>
  <si>
    <t xml:space="preserve">¿Qué Título de la Constitución española de 1978 está dedicado a la regulación del  Poder Judicial? </t>
  </si>
  <si>
    <t>La respuesta correcta es la opción B: "todas las actividades internacionales del Consejo General del Poder Judicial se llevarán a cabo en coordinación con el Ministerio de Asuntos Exteriores y de acuerdo con las directrices en materia de política exterior." Esto es correcto porque el artículo 562 establece claramente que la coordinación internacional del CGPJ debe alinearse con las políticas de exteriores del Estado, bajo la supervisión del Ministerio de Asuntos Exteriores. La opción A, "todas las actividades internacionales del Consejo General del Poder Judicial bajo las directrices establecidas por el Ministerio de Asuntos Exteriores en materia de jurisdicción internacional," es incorrecta ya que omite la necesidad de coordinación y el contexto de la política exterior, enfocándose únicamente en "jurisdicción internacional". La opción C, "todas las actividades internacionales del Consejo General del Poder Judicial se llevarán a cabo con plena autonomía e independencia de las directrices establecidas por el Ministerio de Asuntos Exteriores," es incorrecta, ya que contradice el principio de coordinación establecido en la ley. Finalmente, la opción D, "ninguna es cierta," es incorrecta, dado que la opción B representa fielmente lo que estipula el artículo 562 de la LOPJ.</t>
  </si>
  <si>
    <t>Según la LOPJ, la opción correcta es C: "Los anteproyectos de ley y disposiciones generales que versen sobre modificación de demarcaciones judiciales". El CGPJ interviene en proyectos legislativos que afectan directamente a la organización y funcionamiento de la justicia. Las opciones A, B y D son incorrectas, ya que versan sobre directivas europeas, aspectos constitucionales y normas de organización que no necesariamente requieren del informe del CGPJ.</t>
  </si>
  <si>
    <t>El artículo 561.1 LOPJ dispone que la opción correcta es B: “El Consejo General del Poder Judicial tendrá competencia en la recopilación y actualización de los Principios de Ética Judicial y su divulgación, así como su promoción con otras entidades y organizaciones judiciales, nacionales o internacionales”. Esta función permite la supervisión ética del CGPJ. Las otras opciones son incorrectas, ya que se refieren a actividades internacionales y disposiciones sin relación directa con este artículo.</t>
  </si>
  <si>
    <t xml:space="preserve">se someterán a informe del Consejo General del  Poder Judicial los anteproyectos de ley y disposiciones generales que versen sobre </t>
  </si>
  <si>
    <t xml:space="preserve">el Consejo General del Poder Judicial tendrá competencia en la  recopilación y actualización de los Principios de Ética Judicial y su divulgación, así como  su promoción con otras entidades y organizaciones judiciales, nacionales o internacionales. </t>
  </si>
  <si>
    <t>el artículo 561.1 LOPJ señala que</t>
  </si>
  <si>
    <t>Entre las funciones descritas en la Ley Orgánica del Poder Judicial, la opción correcta es A: "Ejecutar la responsabilidad patrimonial por anormal funcionamiento de la administración de Justicia" es incorrecta, ya que esta es competencia del Ministerio de Justicia. Las otras opciones reflejan correctamente funciones del CGPJ, como proponer medidas de refuerzo en órganos judiciales y recibir quejas de los ciudadanos en relación a la justicia.</t>
  </si>
  <si>
    <t>La potestad reglamentaria del Consejo General del Poder Judicial no incluye la revisión de sentencias (opción A) ni la regulación de órganos de gobierno que involucre al Tribunal Constitucional (opción B), ya que el CGPJ no tiene autoridad sobre este tribunal. Tampoco incluye el régimen de guardias de los órganos administrativos (opción C), dado que su competencia se limita a la organización interna del ámbito judicial. La opción D es la correcta, ya que permite al CGPJ establecer normas en relación con la cooperación jurisdiccional entre órganos judiciales en el ámbito nacional e internacional, lo cual se encuentra dentro de su potestad reglamentaria según el marco de la LOPJ.</t>
  </si>
  <si>
    <t>Entre las funciones asignadas al Consejo General del Poder Judicial, la opción correcta es C: “Ejercer la potestad reglamentaria del Poder Judicial”. Este ejercicio permite al CGPJ reglamentar aspectos de la administración de justicia. Las otras opciones son incorrectas ya que designar jueces y magistrados del Tribunal Supremo, proponer el nombramiento de directores de gabinete o gestionar aspectos de la inspección judicial no pertenecen a la potestad reglamentaria propiamente dicha.</t>
  </si>
  <si>
    <t>Entre las funciones descritas en la Ley Orgánica del Poder Judicial atribuidas al Consejo General del Poder Judicial, la opción correcta es D: "Nombrar al vicepresidente del Tribunal Supremo". Esta es una función explícita asignada al CGPJ en la normativa. Las opciones A, B y C son incorrectas ya que proponer la alta inspección de los tribunales, nombrar al Fiscal General del Estado y designar magistrados del Tribunal Constitucional son funciones ajenas o no exclusivas del CGPJ.</t>
  </si>
  <si>
    <t>nombrar al vicepresidente del Tribunal Supremo</t>
  </si>
  <si>
    <t>Nombrar a dos magistrados del Tribunal Constitucional</t>
  </si>
  <si>
    <t>Proponer la alta inspección de los tribunales</t>
  </si>
  <si>
    <t>El artículo 560.1 de la Ley Orgánica del Poder Judicial establece que la opción correcta es C: “El Consejo General del Poder Judicial tiene atribución de proponer el nombramiento en los términos previstos del presidente del Tribunal Supremo y del Consejo General del Poder Judicial”. Esta atribución es una de las más relevantes en la estructura del CGPJ. Las opciones A, B y D no corresponden con las competencias establecidas en el artículo 560, ya que se refieren a asistencia y uso de condición de vocal, así como a la declaración de bienes.</t>
  </si>
  <si>
    <t>Siguiendo el artículo 630 de la LOPJ, la opción correcta es A: "Quien presida el órgano tendrá voto de calidad en caso de empate". Esto permite al presidente del órgano colegiado deshacer empates en votaciones y garantizar la toma de decisiones. La opción B, en la que se le otorga el voto de calidad al vocal más antiguo, es incorrecta, mientras que las opciones C y D, que sugieren resolución a través de comisiones paritarias o laudo arbitral, no aplican en este contexto.</t>
  </si>
  <si>
    <t>Según la LOPJ, la opción correcta es A: "Adoptarán sus acuerdos por mayoría simple". Este procedimiento de decisión por mayoría simple asegura agilidad en las decisiones ordinarias del CGPJ. La opción B, que menciona mayoría absoluta, y la opción C, que se refiere a la unanimidad, no son correctas ya que no representan el procedimiento común de votación del Consejo General del Poder Judicial.</t>
  </si>
  <si>
    <t>De acuerdo con el artículo 595.2 de la Ley Orgánica del Poder Judicial, la opción correcta es D: “De asuntos económicos”. Según este artículo, en el Consejo General del Poder Judicial existen las comisiones Permanente, Disciplinaria, de Igualdad, y de Asuntos Económicos, que abarcan los ámbitos necesarios para su funcionamiento interno. Las opciones A y B son incorrectas, ya que mencionan comisiones no existentes, como Asuntos Generales y Especial. La opción C es incorrecta por incluir una comisión de "Gobierno", que no figura en la normativa del CGPJ.</t>
  </si>
  <si>
    <t>En cuanto al quebrantamiento de la prohibición de hacer uso de la condición para fines públicos o privados, la opción correcta es A: "Podrá dar lugar a que el pleno por mayoría de tres quintos destituya el vocal infractor". Este procedimiento es una medida disciplinaria para evitar el abuso de poder. Las opciones B, C y D no son correctas, ya que presentan sanciones no contempladas en la normativa específica del CGPJ.</t>
  </si>
  <si>
    <t>Explicación: La respuesta correcta es D: "Ninguna es cierta," ya que el artículo 567 de la Ley Orgánica del Poder Judicial establece que los juristas de reconocida competencia que aspiren a ser vocales deben contar con más de quince años de ejercicio en su profesión, no diez como se menciona en la opción A. Por lo tanto, la opción A es incorrecta al no cumplir con el requisito de años de experiencia. La opción B, que menciona juristas y magistrados no correspondientes al turno judicial, es incorrecta porque omite el requisito de los años de ejercicio profesional exigidos. La opción C es incorrecta ya que se refiere a magistrados no en servicio activo con más de diez años de experiencia, lo cual no corresponde al criterio específico del artículo. Por ello, ninguna de las opciones ofrecidas es adecuada, y la opción correcta es D</t>
  </si>
  <si>
    <t>Siguiendo lo establecido en el artículo 580 LOPJ, la respuesta correcta es C: "Regirán para los Vocales del Consejo General del Poder Judicial las causas de abstención y recusación legalmente establecidas para las autoridades y personal al servicio de la Administración General del Estado." Esta respuesta es correcta ya que trata sobre las normas de abstención y recusación aplicables. La opción A, "El Presidente, los Vocales y el Secretario General del Consejo General del Poder Judicial están sujetos al deber de efectuar una declaración de bienes y derechos y al control y gestión de activos financieros de los que sean titulares," es incorrecta ya que aunque los vocales deben hacer una declaración, la opción correcta se centra en abstención y recusación. La opción B, "El Juez o Magistrado que desee presentar su candidatura para ser designado Vocal por el turno de origen judicial, dirigirá escrito al Presidente del Tribunal Supremo y del Consejo General del Poder Judicial en el que ponga de manifiesto su intención de ser designado Vocal," es incorrecta porque se refiere a la candidatura y no a la recusación o abstención. La opción D, "No podrá compatibilizarse el cargo de Vocal con el desempeño simultáneo de otras responsabilidades gubernativas en el ámbito judicial," es incorrecta porque trata sobre incompatibilidades y no sobre abstención y recusación.</t>
  </si>
  <si>
    <r>
      <t>Explicación:</t>
    </r>
    <r>
      <rPr>
        <sz val="11"/>
        <color theme="1"/>
        <rFont val="Calibri"/>
        <family val="2"/>
        <scheme val="minor"/>
      </rPr>
      <t xml:space="preserve"> El artículo 579 LOPJ establece que la opción correcta es </t>
    </r>
    <r>
      <rPr>
        <b/>
        <sz val="11"/>
        <color theme="1"/>
        <rFont val="Calibri"/>
        <family val="2"/>
        <scheme val="minor"/>
      </rPr>
      <t>D</t>
    </r>
    <r>
      <rPr>
        <sz val="11"/>
        <color theme="1"/>
        <rFont val="Calibri"/>
        <family val="2"/>
        <scheme val="minor"/>
      </rPr>
      <t>: "Los Vocales del Consejo General del Poder Judicial desarrollarán su actividad con dedicación exclusiva, siendo su cargo incompatible con cualquier otro puesto, profesión o actividad, públicos o privados, por cuenta propia o ajena, retribuidos o no, a excepción de la mera administración del patrimonio personal o familiar." Esta respuesta es correcta, ya que detalla las incompatibilidades y el carácter de dedicación exclusiva del cargo. La opción A es incorrecta porque se refiere a la presentación de candidaturas. La opción B, sobre el límite de avales, no corresponde al artículo 579. La opción C, sobre el plazo de presentación de candidaturas, tampoco coincide con el contenido del artículo 579.</t>
    </r>
  </si>
  <si>
    <t>Los Vocales del Consejo General del Poder Judicial desarrollarán su actividad con  dedicación exclusiva, siendo su cargo incompatible con cualquier otro puesto, profesión  o actividad, públicos o privados, por cuenta propia o ajena, retribuidos o no, a excepción  de la mera administración del patrimonio personal o familiar.</t>
  </si>
  <si>
    <t>El plazo de presentación de candidaturas será de un mes a contar desde el día siguiente  a la fecha en que el Presidente del Tribunal Supremo y del Consejo General del Poder  Judicial ordene la apertura de dicho plazo.</t>
  </si>
  <si>
    <t>Cada uno de los Jueces o Magistrados o Asociaciones judiciales avalistas a los que se refiere el  apartado anterior podrá avalar hasta un máximo de doce candidatos.</t>
  </si>
  <si>
    <t>El artículo 579 LOPJ establece que</t>
  </si>
  <si>
    <t>Siguiendo lo establecido en el artículo 575 LOPJ, la respuesta correcta es A: "El plazo de presentación de candidaturas será de un mes a contar desde el día siguiente a la fecha en que el Presidente del Tribunal Supremo y del Consejo General del Poder Judicial ordene la apertura de dicho plazo." Esta respuesta es correcta, ya que establece el periodo de tiempo para la presentación de candidaturas. La opción B, "Los Vocales tendrán la obligación de asistir, salvo causa justificada, a todas las sesiones del Pleno y de la Comisión de la que formen parte," es incorrecta porque trata sobre la asistencia a sesiones, no sobre el plazo de presentación de candidaturas. La opción C, "Una vez que se produzca la designación de los Vocales por la Cámara que haya incumplido el plazo de designación, deberá procederse a la sustitución de los Vocales salientes que formasen parte de alguna de las Comisiones legalmente previstas," es incorrecta porque se refiere a la sustitución de vocales salientes y no al plazo de presentación. La opción D, "Las Cámaras designarán, asimismo, 3 suplentes para cada uno de los turnos por los que se puede acceder a la designación como Vocal, fijándose el orden por el que deba procederse en caso de sustitución," también es incorrecta porque se enfoca en la designación de suplentes y no en el plazo de presentación de candidaturas.</t>
  </si>
  <si>
    <t>El artículo 574 LOPJ establece que la opción correcta es C: "La mera circunstancia de que la designación de Vocales se produzca una vez constituido el nuevo Consejo no servirá de justificación para revisar los acuerdos que se hubieren adoptado hasta ese momento." Esta respuesta es correcta porque detalla que una designación posterior no afecta a los acuerdos ya tomados. La opción A, "A fin de que las Cámaras puedan dar comienzo al proceso de renovación del Consejo, cuatro meses antes de la expiración del mencionado plazo, el Presidente del Tribunal Supremo y del Consejo General del Poder Judicial dispondrá la remisión a los Presidentes del Congreso de los Diputados y del Senado de los datos del escalafón y del Registro de Asociaciones judiciales obrantes en dicha fecha en el Consejo," es incorrecta porque se refiere a la preparación para la renovación, no a la justificación de revisión de acuerdos. La opción B, "El Juez o Magistrado que desee presentar su candidatura podrá elegir entre aportar el aval de veinticinco miembros de la carrera judicial en servicio activo o el aval de una Asociación judicial legalmente constituida en el momento en que se decrete la apertura del plazo de presentación de candidaturas," es incorrecta ya que se refiere a los avales necesarios para presentar la candidatura, no a la revisión de acuerdos. La opción D, "El nombramiento de Vocales con posterioridad a la expiración del plazo concedido legalmente para su designación no supondrá, en ningún caso, la ampliación de la duración de su cargo más allá de los cinco años," es incorrecta porque aunque es cierto, no trata sobre la validez de los acuerdos adoptados previamente.</t>
  </si>
  <si>
    <t xml:space="preserve">El Juez o Magistrado que desee presentar su candidatura podrá elegir entre aportar el  aval de veinticinco miembros de la carrera judicial en servicio activo o el aval de una  Asociación judicial legalmente constituida en el momento en que se decrete la apertura  del plazo de presentación de candidaturas. </t>
  </si>
  <si>
    <r>
      <t xml:space="preserve">El </t>
    </r>
    <r>
      <rPr>
        <sz val="10"/>
        <color rgb="FF000000"/>
        <rFont val="Calibri"/>
        <family val="2"/>
        <scheme val="minor"/>
      </rPr>
      <t>nombramiento de Vocales con posterioridad a la expiración del plazo concedido  legalmente para su designación no supondrá, en ningún caso, la ampliación de la  duración de su cargo más allá de los cinco años</t>
    </r>
  </si>
  <si>
    <t xml:space="preserve">A  fin de que las Cámaras puedan dar comienzo al proceso de renovación  del Consejo, cuatro meses antes de la expiración del mencionado plazo, el Presidente  del Tribunal Supremo y del Consejo General del Poder Judicial dispondrá la remisión a los Presidentes del Congreso de los Diputados y del Senado de los  datos del escalafón y del Registro de Asociaciones judiciales obrantes en dicha fecha  en el Consejo. </t>
  </si>
  <si>
    <t>La mera circunstancia de que la designación de Vocales se produzca una vez constituido  el nuevo Consejo no servirá de justificación para revisar los acuerdos que se hubieren  adoptado hasta ese momento</t>
  </si>
  <si>
    <t>El artículo 574 LOPJ establece</t>
  </si>
  <si>
    <t>A tenor de lo dispuesto en el artículo 573 LOPJ, la opción correcta es B: "Una vez que se produzca la designación de los Vocales por la Cámara que haya incumplido el plazo de designación, deberá procederse a la sustitución de los Vocales salientes que formasen parte de alguna de las Comisiones legalmente previstas." Esta es la respuesta correcta, ya que se refiere a la sustitución de vocales salientes en caso de designación tardía. La opción A, "El Juez o Magistrado que, deseando presentar su candidatura para ser designado Vocal, ocupare cargo incompatible se comprometerá a formalizar su renuncia al mencionado cargo si resultare elegido," es incorrecta ya que se refiere a la presentación de candidaturas y no a la sustitución de vocales. La opción C, "El procedimiento para la designación de vocales de origen judicial se encuentra regulado en los artículos 572 y siguientes de la LOPJ," es incorrecta ya que no aborda la sustitución de vocales salientes. La opción D, "Una vez que se produzca la designación de los Vocales por la Cámara que haya incumplido el plazo de designación, deberá procederse a la sustitución de los Vocales salientes que formasen parte de alguna de las Comisiones legalmente previstas," es incorrecta ya que repite la opción correcta sin añadir nueva información relevante.</t>
  </si>
  <si>
    <t>Conforme al artículo 570 LOPJ, la respuesta correcta es C: "El Juez o Magistrado que desee presentar su candidatura podrá elegir entre aportar el aval de veinticinco miembros de la carrera judicial en servicio activo o el aval de una Asociación judicial legalmente constituida en el momento en que se decrete la apertura del plazo de presentación de candidaturas." Esta opción es correcta, ya que describe el proceso de presentación de avales conforme a la normativa. La opción A, "Los Presidentes del Congreso de los Diputados y del Senado deberán adoptar las medidas necesarias para que la renovación del Consejo General del Poder Judicial se produzca en plazo," es incorrecta porque trata sobre las medidas para la renovación del Consejo, no sobre los requisitos de avales. La opción B, "Si el día de la sesión constitutiva del nuevo Consejo General del Poder Judicial no hubiere alguna de las Cámaras procedido aún a la elección de los Vocales cuya designación le corresponda, se constituirá el Consejo General del Poder Judicial con los diez Vocales designados por la otra Cámara y con los Vocales del Consejo saliente que hubieren sido designados," es incorrecta ya que se refiere a la constitución del Consejo en ausencia de designación de vocales, no a los avales. La opción D, "Cada una de las Cámaras elegirá, por mayoría de tres quintos de sus miembros, a diez Vocales, cuatro entre juristas de reconocida competencia con más de quince años de ejercicio en su profesión y seis correspondientes al turno judicial, conforme a lo previsto en el Capítulo II del presente Título," también es incorrecta ya que se refiere al proceso de elección y no a la presentación de avales.</t>
  </si>
  <si>
    <t>Si el día de la sesión constitutiva del nuevo Consejo General del Poder Judicial no hubiere  alguna de las Cámaras procedido aún a la elección de los Vocales cuya designación le  corresponda, se constituirá el Consejo General del Poder Judicial con los diez Vocales  designados por la otra Cámara y con los Vocales del Consejo saliente que hubieren sido  designados</t>
  </si>
  <si>
    <t>Cada una de las Cámaras elegirá, por mayoría de tres quintos de sus miembros, a diez  Vocales, cuatro entre juristas de reconocida competencia con más de quince años de  ejercicio en su profesión y seis correspondientes al turno judicial, conforme a lo previsto  en el Capítulo II del presente Título.</t>
  </si>
  <si>
    <t xml:space="preserve">Los Presidentes del Congreso de los  Diputados y del Senado deberán adoptar las medidas necesarias para que la renovación  del Consejo General del Poder Judicial se produzca en plazo. </t>
  </si>
  <si>
    <r>
      <t xml:space="preserve">El Juez o </t>
    </r>
    <r>
      <rPr>
        <sz val="10"/>
        <color theme="1"/>
        <rFont val="Calibri"/>
        <family val="2"/>
        <scheme val="minor"/>
      </rPr>
      <t>Magistrado</t>
    </r>
    <r>
      <rPr>
        <sz val="10"/>
        <color rgb="FF000000"/>
        <rFont val="Calibri"/>
        <family val="2"/>
        <scheme val="minor"/>
      </rPr>
      <t xml:space="preserve"> que desee presentar su candidatura podrá elegir entre </t>
    </r>
    <r>
      <rPr>
        <sz val="10"/>
        <color rgb="FF00B0F0"/>
        <rFont val="Calibri"/>
        <family val="2"/>
        <scheme val="minor"/>
      </rPr>
      <t>aportar el  aval de veinticinco miembros de la carrera judicial</t>
    </r>
    <r>
      <rPr>
        <sz val="10"/>
        <color rgb="FF000000"/>
        <rFont val="Calibri"/>
        <family val="2"/>
        <scheme val="minor"/>
      </rPr>
      <t xml:space="preserve"> en servicio activo o el </t>
    </r>
    <r>
      <rPr>
        <sz val="10"/>
        <color rgb="FF00B0F0"/>
        <rFont val="Calibri"/>
        <family val="2"/>
        <scheme val="minor"/>
      </rPr>
      <t>aval de una  Asociación judicial legalmente constituida</t>
    </r>
    <r>
      <rPr>
        <sz val="10"/>
        <color rgb="FF000000"/>
        <rFont val="Calibri"/>
        <family val="2"/>
        <scheme val="minor"/>
      </rPr>
      <t xml:space="preserve"> en el momento en que se decrete la apertura  del plazo de presentación de candidaturas. </t>
    </r>
  </si>
  <si>
    <r>
      <t xml:space="preserve">Conforme el </t>
    </r>
    <r>
      <rPr>
        <sz val="10"/>
        <color rgb="FFFF0000"/>
        <rFont val="Calibri"/>
        <family val="2"/>
        <scheme val="minor"/>
      </rPr>
      <t>artículo 570 LOPJ</t>
    </r>
  </si>
  <si>
    <t>El artículo 569 LOPJ establece que la opción correcta es D: "el día de la sesión constitutiva del nuevo Consejo General del Poder Judicial no hubiere alguna de las Cámaras procedido aún a la elección de los Vocales cuya designación le corresponda, se constituirá el Consejo General del Poder Judicial con los diez Vocales designados por la otra Cámara y con los Vocales del Consejo saliente." Esta respuesta es correcta, pues el artículo especifica que en ausencia de designación completa, el Consejo se constituirá con los vocales ya designados y los del Consejo saliente. La opción A, "El Fiscal General del Estado será nombrado por el Rey, a propuesta del Gobierno, oído el Consejo General del Poder Judicial," es incorrecta porque no tiene relación con la sesión constitutiva del Consejo General del Poder Judicial. La opción B, "Los 20 Vocales del Consejo General del Poder Judicial serán designados por las Cortes Generales del modo establecido en la Constitución y en la presente Ley Orgánica, atendiendo al principio de presencia paritaria entre hombres y mujeres," es incorrecta ya que se refiere a la designación de vocales y no a la sesión constitutiva. La opción C, "Los Vocales del Consejo General del Poder Judicial serán nombrados por el Rey mediante Real Decreto, tomarán posesión de su cargo prestando juramento o promesa ante el Rey y celebrarán a continuación su sesión constitutiva," es incorrecta ya que no se centra en la situación de falta de designación por una de las Cámaras.</t>
  </si>
  <si>
    <t xml:space="preserve">Los Vocales del Consejo General del Poder Judicial serán nombrados por el Rey  mediante Real Decreto, tomarán posesión de su cargo prestando juramento o promesa  ante el Rey y celebrarán a continuación su sesión constitutiva. </t>
  </si>
  <si>
    <t xml:space="preserve">Los 20 Vocales del Consejo General del Poder Judicial serán designados por las Cortes  Generales del modo establecido en la Constitución y en la presente Ley Orgánica,  atendiendo al principio de presencia paritaria entre hombres y mujeres. </t>
  </si>
  <si>
    <t>El Fiscal General del Estado será nombrado por el Rey, a propuesta del Gobierno, oído  el Consejo General del Poder Judicial.</t>
  </si>
  <si>
    <t>el día de la sesión constitutiva del nuevo Consejo General del Poder Judicial no hubiere  alguna de las Cámaras procedido aún a la elección de los Vocales cuya designación le  corresponda, se constituirá el Consejo General del Poder Judicial con los diez Vocales  designados por la otra Cámara y con los Vocales del Consejo saliente</t>
  </si>
  <si>
    <t>El artículo 569 LOPJ establece que</t>
  </si>
  <si>
    <t>A tenor de lo dispuesto en el artículo 568 de la LOPJ, la respuesta correcta es C: "Si ninguna de las dos Cámaras hubiere efectuado en el plazo legalmente previsto la designación de los Vocales que les corresponda, el Consejo saliente continuará en funciones hasta la toma de posesión del nuevo." Esta es la respuesta correcta, ya que este artículo establece la continuidad del Consejo en caso de retraso en la designación de vocales. La opción A, "plazo de presentación de candidaturas para ser elegido como vocal del Consejo General del Poder Judicial será de un mes a contar desde el día siguiente a la fecha en que el Presidente del Tribunal Supremo y del Consejo General del Poder Judicial ordene la apertura de dicho plazo," es incorrecta porque no aborda la continuidad en funciones. La opción B, "El Consejo General del Poder Judicial se renovará en su totalidad cada cinco años, contados desde la fecha de su constitución," también es incorrecta ya que trata sobre la renovación y no sobre el mantenimiento de funciones. La opción D, "El Juez o Magistrado que desee presentar su candidatura para ser designado Vocal por el turno de origen judicial, dirigirá escrito al Presidente del Tribunal Supremo y del Consejo General del Poder Judicial en el que ponga de manifiesto su intención de ser designado Vocal," es incorrecta porque se refiere al procedimiento de presentación de candidaturas y no a la continuidad en funciones.</t>
  </si>
  <si>
    <t>Según lo establecido en el artículo 567 LOPJ, la respuesta correcta es A: "Para la elección de los vocales del Consejo General del Poder Judicial cada una de las Cámaras elegirá, por mayoría de tres quintos de sus miembros, a diez Vocales, cuatro entre juristas de reconocida competencia con más de quince años de ejercicio en su profesión y seis correspondientes al turno judicial." Esta respuesta es correcta porque detalla el proceso de selección de los vocales según la LOPJ, que exige una mayoría de tres quintos. La opción B, "Los vocales del Consejo General del Poder Judicial serán nombrados por el Rey mediante real decreto, tomarán posesión de su cargo prestando juramento o promesa ante el Rey y celebrarán a continuación su sesión constitutiva," es incorrecta porque describe el proceso de nombramiento y toma de posesión, no el requisito de elección por mayoría de tres quintos. La opción C, "Tras la elección de los vocales del Consejo General del Poder Judicial, la toma de posesión y la sesión constitutiva tendrán lugar dentro de los cinco días posteriores a la expiración del anterior Consejo, salvo en el supuesto previsto en el artículo 570.2 de esta Ley Orgánica," también es incorrecta porque no se refiere al requisito de mayoría. La opción D, "El Consejo General del Poder Judicial se renovará en su totalidad cada cinco años, contados desde la fecha de su constitución," es incorrecta ya que trata sobre la renovación del Consejo, no sobre el proceso de elección.</t>
  </si>
  <si>
    <t>La Ley Orgánica del Poder Judicial en su artículo 558 dispone que la opción correcta es la C: "El gobierno del Poder Judicial corresponde al Consejo General del Poder Judicial, que ejerce sus competencias en todo el territorio nacional de acuerdo con la Constitución y la presente ley orgánica." Esta opción refleja con precisión la función del Consejo General del Poder Judicial como órgano de gobierno del Poder Judicial en todo el territorio. La opción A, "Los 20 Vocales del Consejo General del Poder Judicial serán designados por las Cortes Generales del modo establecido en la Constitución y en la presente Ley Orgánica, atendiendo al principio de presencia paritaria entre hombres y mujeres," es incorrecta en este contexto, ya que se refiere al proceso de designación y no a la competencia general del Consejo. La opción B, "En la elección de los vocales del Consejo General del Poder Judicial podrán ser elegidos por el turno de juristas aquellos Jueces o Magistrados que no se encuentren en servicio activo en la carrera judicial y que cuenten con más de quince años de experiencia profesional," es incorrecta, ya que describe requisitos específicos de elegibilidad y no la competencia del Consejo en su totalidad. La opción D, "El cómputo de los plazos en los procedimientos de designación de Vocales del Consejo General del Poder Judicial y de elección del Presidente del Tribunal Supremo y del Consejo General del Poder Judicial," es también incorrecta, pues se enfoca en aspectos de procedimiento temporal y no en la competencia del Consejo General del Poder Judicial establecida en el artículo 558.</t>
  </si>
  <si>
    <t>El cómputo de los plazos en los procedimientos de designación de Vocales del Consejo  General del Poder Judicial y de elección del Presidente del Tribunal Supremo y del  Consejo General del Poder Judicial</t>
  </si>
  <si>
    <t>en la elección de los vocales del Consejo General del Poder Judicial Podrán ser elegidos por el turno de juristas aquellos Jueces o Magistrados que no se  encuentren en servicio activo en la carrera judicial y que cuenten con más de quince  años de experiencia profesional, teniendo en cuenta para ello tanto la antigüedad en la  carrera judicial como los años de experiencia en otras profesiones jurídicas.</t>
  </si>
  <si>
    <t>Los 20 Vocales del Consejo General del Poder Judicial serán designados por las Cortes  Generales del modo establecido en la Constitución y en la presente Ley Orgánica,  atendiendo al principio de presencia paritaria entre hombres y mujeres</t>
  </si>
  <si>
    <t>La Ley Orgánica del Poder Judicial en su artículo 558 dispone que</t>
  </si>
  <si>
    <t>El artículo 122.3 de la Constitución establece que la opción correcta es D: "El Consejo General del Poder Judicial está integrado por el presidente del Tribunal Supremo, quien lo preside, y por 20 miembros nombrados por el rey por un periodo de 5 años." Esta opción es la correcta ya que corresponde a la composición y nombramiento del CGPJ. La opción A, "La ley establecerá el régimen de incompatibilidades de los miembros del Poder Judicial que deberá asegurar la total independencia de los mismos," es incorrecta, pues se refiere a las incompatibilidades de los jueces, no a la composición del CGPJ. La opción B, "Para la elección de los vocales del Consejo General del Poder Judicial podrán ser elegidos por el turno de juristas aquellos Jueces o Magistrados que no se encuentren en servicio activo en la carrera judicial y que cuenten con más de quince años de experiencia profesional, teniendo en cuenta para ello tanto la antigüedad en la carrera judicial como los años de experiencia en otras profesiones jurídicas," no es precisa en relación al contenido del artículo 122.3. La opción C, "El Consejo General del Poder Judicial tiene su sede en la villa de Madrid," es incorrecta ya que no es relevante para el artículo 122.3.</t>
  </si>
  <si>
    <t>Conforme se establece en el artículo 127.1 de la Constitución Española, la opción correcta es B: "Los Jueces y Magistrados, así como los Fiscales, mientras se hallen en activo, no podrán desempeñar otros cargos públicos, ni pertenecer a partidos políticos o sindicatos. La ley establecerá el sistema y modalidades de asociación profesional de los Jueces, Magistrados y Fiscales." Esta opción es la correcta, ya que el artículo 127.1 prohíbe a los jueces y magistrados la pertenencia a partidos o sindicatos para garantizar su imparcialidad. La opción A, "El Ministerio Fiscal, sin perjuicio de las funciones encomendadas a otros órganos, tiene por misión promover la acción de la justicia en defensa de la legalidad, de los derechos de los ciudadanos y del interés público tutelado por la ley, de oficio o a petición de los interesados," es incorrecta, pues esta afirmación corresponde a las funciones del Ministerio Fiscal, no a los jueces y magistrados. La opción C, "La ley orgánica del poder judicial determinará la constitución, funcionamiento y gobierno de los Juzgados y Tribunales, así como el estatuto jurídico de los Jueces y Magistrados de carrera," es incorrecta, ya que no hace referencia a las incompatibilidades. La opción D, "El gobierno del Poder Judicial corresponde al Consejo General del Poder Judicial, que ejerce sus competencias en todo el territorio nacional de acuerdo con la Constitución y la presente ley orgánica," también es incorrecta, ya que no se relaciona con el contenido del artículo 127.1.</t>
  </si>
  <si>
    <t>Conforme se establece en el artículo 124.2 de la Constitución española, la opción correcta es B: "El Ministerio Fiscal ejerce sus funciones por medio de órganos propios conforme a los principios de unidad de actuación y dependencia jerárquica y con sujeción, en todo caso, a los de legalidad e imparcialidad." Esta opción refleja de manera precisa la organización y los principios que rigen la actuación del Ministerio Fiscal según el artículo 124.2. La opción A, "La Ley Orgánica del Poder Judicial determinará la constitución, funcionamiento y gobierno de los tribunales así como el Estatuto básico de los jueces y magistrados de carrera," no es correcta en este contexto, ya que esta atribución corresponde a otros apartados. La opción C, "El Consejo General del Poder Judicial es el órgano de gobierno del Poder Judicial," es incorrecta, ya que se refiere al CGPJ y no al Ministerio Fiscal. La opción D, "Los 20 vocales del Consejo General del Poder Judicial serán designados por las Cortes Generales del modo establecido en la Constitución," también es incorrecta, pues aborda la composición del CGPJ y no está relacionada con el artículo 124.2.</t>
  </si>
  <si>
    <t>A tenor de lo dispuesto en el artículo 122.1 de la Constitución española, la respuesta correcta es la opción B: "La Ley Orgánica del Poder Judicial determinará la Constitución, funcionamiento y gobierno de los juzgados y tribunales así como el Estatuto jurídico de los jueces y magistrados de carrera." Esta opción refleja el contenido del artículo 122.1, que delega a la ley orgánica la regulación de estos aspectos del poder judicial. La opción A, "El Tribunal Supremo cuando es jurisdicción en toda España es el órgano jurisdiccional superior en todos los órdenes," es incorrecta porque no corresponde al ámbito específico de este artículo. La opción C, "Los jueces y magistrados formarán diversos cuerpos especializados por materia y territorio al igual que el personal al servicio de la administración de Justicia," tampoco es correcta, ya que el artículo no se refiere a la organización de cuerpos especializados. La opción D, "Los juzgados y tribunales no ejercerán más funciones que las señaladas en el artículo 117.2 y las que expresamente le sean atribuidas por ley en garantía de cualquier derecho," es incorrecta porque no aborda el tema regulado en el artículo 122.1.</t>
  </si>
  <si>
    <t>Siguiendo el artículo 117 de la Constitución española, la opción correcta es A: "Los daños causados por error judicial, así como los que sean consecuencia del funcionamiento anormal de la Administración de Justicia, darán derecho a una indemnización a cargo del Estado, conforme a la ley." Esta afirmación es precisa según el artículo, que garantiza el derecho a indemnización en casos de error o mal funcionamiento de la justicia. La opción B, "Los Juzgados y Tribunales no ejercerán más funciones que las señaladas en el apartado anterior y las que expresamente les sean atribuidas por ley en garantía de cualquier derecho," no es correcta en este contexto, aunque alude al principio de legalidad de las funciones de los órganos judiciales. La opción C, "La ley establecerá el régimen de incompatibilidades de los miembros del poder judicial, que deberá asegurar la total independencia de los mismos," corresponde a otro artículo relacionado con la independencia judicial, no específicamente al artículo 117. Finalmente, la opción D, "El Presidente del Tribunal Supremo será nombrado por el Rey, a propuesta del Consejo General del Poder Judicial, en la forma que determine la ley," es incorrecta en este contexto, ya que se refiere al nombramiento de cargos, un tema que no está incluido en el artículo 117.</t>
  </si>
  <si>
    <t>Siguiendo el artículo 117 de la Constitución española: La respuesta correcta es D, "Los Jueces y Magistrados no podrán ser separados, suspendidos, trasladados ni jubilados, sino por alguna de las causas y con las garantías previstas en la ley." Este artículo asegura la independencia y estabilidad de los jueces en su cargo. La opción A, "el ejercicio de la potestad jurisdiccional emana del Rey y se administra por jueces y magistrados," es incorrecta, pues la justicia emana del pueblo, no del Rey. La opción B, "los magistrados integrantes del Poder Judicial son independientes inamovibles irresponsables y sometidos exclusivamente al CGPJ," es incorrecta, ya que los jueces no son irresponsables ni están exclusivamente sometidos al CGPJ. La opción C, "el ejercicio de la potestad jurisdiccional juzgando y haciendo ejecutar lo juzgado corresponde a juzgados y tribunales así como a otros órganos administrativos y constitucionales de arbitraje," es incorrecta, ya que el ejercicio de la potestad jurisdiccional corresponde exclusivamente a juzgados y tribunales, sin incluir órganos administrativos.</t>
  </si>
  <si>
    <t>¿Quién preside el Consejo General del Poder Judicial? La respuesta correcta es C, "El Presidente del Tribunal Supremo." Esta figura tiene la doble función de presidir tanto el CGPJ como el Tribunal Supremo, asegurando así la coordinación en el ámbito judicial. La opción A, "El Tribunal Constitucional," es incorrecta porque no forma parte del CGPJ. La opción B, "El Magistrado de más edad de entre sus miembros," es incorrecta, ya que no se elige al presidente por edad. La opción D, "El Vicepresidente del Tribunal Supremo," es incorrecta porque el CGPJ no tiene una figura de vicepresidente en la presidencia.</t>
  </si>
  <si>
    <t>¿Cuál es el órgano de gobierno del Poder Judicial? La respuesta correcta es B, "El Consejo General del Poder Judicial." Este es el órgano de gobierno de los jueces y magistrados en España, encargado de su administración. La opción A, "El Tribunal Supremo," es incorrecta, ya que este es el órgano judicial superior en España, pero no de gobierno. La opción C, "El Tribunal Constitucional," es incorrecta porque este tribunal no forma parte del Poder Judicial, sino que es un órgano independiente para la interpretación de la Constitución. La opción D, "El Ministerio de Justicia," es incorrecta, pues este es un órgano administrativo del Gobierno y no del Poder Judicial.</t>
  </si>
  <si>
    <t>El Ministerio de Justicia. </t>
  </si>
  <si>
    <t>El Tribunal Supremo. </t>
  </si>
  <si>
    <t>*¿Cuál es el órgano de gobierno del Poder Judicial? </t>
  </si>
  <si>
    <t>El artículo 562 de la Ley Orgánica 6/1985, de 1 de julio, del Poder Judicial, señala que: La respuesta correcta es C, "Todas las actividades internacionales del Consejo General del Poder Judicial se llevarán a cabo en coordinación con el Ministerio de Asuntos Exteriores y de acuerdo con las directrices en materia de política exterior que, en el ejercicio de sus competencias, sean fijadas por éste, sin perjuicio de las competencias que en materia de cooperación jurisdiccional internacional ostenta el Consejo General del Poder Judicial de acuerdo con lo dispuesto en la mencionada Ley Orgánica." Esto asegura que el CGPJ opere en el marco de la política exterior del Estado. La opción A, "en coordinación con el Ministerio del Interior y de acuerdo con las directrices en materia de política exterior que, en el ejercicio de sus competencias, sean fijadas por éste," es incorrecta porque el Ministerio del Interior no establece la política exterior. La opción B, "en coordinación con el Ministerio de Asuntos Exteriores y de acuerdo con las directrices en materia de política exterior que, en el ejercicio de sus competencias, sean fijadas por éste, sin perjuicio de las competencias que en materia de cooperación jurisdiccional internacional ostenta el Gobierno," es incorrecta porque la LOPJ otorga competencias al CGPJ, no al Gobierno en esta materia. La opción D, "en coordinación con el Ministerio de Asuntos Exteriores y de acuerdo con las directrices en materia de política exterior que, en el ejercicio de sus competencias, sean fijadas por éste, sin perjuicio de las competencias que en materia de cooperación jurisdiccional internacional ostenta el CGPJ de acuerdo con el artículo 116 de la Constitución Española de 1978," es incorrecta ya que el artículo 116 se refiere a los estados de alarma, excepción y sitio, y no a la cooperación jurisdiccional internacional.</t>
  </si>
  <si>
    <t>De acuerdo con lo previsto en el artículo 595.2 de la Ley Orgánica 6/1985, de 1 de julio, del Poder Judicial en el Consejo General del Poder Judicial existirán las siguientes Comisiones: La respuesta correcta es A, "Permanente, Disciplinaria, de Asuntos Económicos y de Igualdad." Estas son las comisiones establecidas de manera formal en la LOPJ. La opción B, "Permanente, de Asuntos Económicos, de Igualdad y de asuntos militares," es incorrecta, pues no existe una comisión de asuntos militares. La opción C, "Permanente, Disciplinaria, de Igualdad y de asuntos militares," es incorrecta por la misma razón. La opción D, "Permanente, Disciplinaria, de Asuntos Económicos, de Igualdad y de medio ambiente," es incorrecta, ya que el Consejo no tiene una comisión dedicada al medio ambiente.</t>
  </si>
  <si>
    <t>El Poder Judicial se regula en la Constitución en el título: La respuesta correcta es B, "VI." El Título VI de la Constitución Española trata exclusivamente del Poder Judicial y sus funciones, estructura y principios. La opción A, "V," es incorrecta, pues este título se refiere a las relaciones entre el Gobierno y las Cortes Generales. La opción C, "VII," es incorrecta, ya que corresponde a Economía y Hacienda. La opción D, "IV," es incorrecta, pues trata sobre el Gobierno y la Administración.</t>
  </si>
  <si>
    <t>v</t>
  </si>
  <si>
    <t>Los tribunales de excepción: La respuesta correcta es C, "están prohibidos." La Constitución Española prohíbe expresamente la creación de tribunales de excepción para garantizar la igualdad y la imparcialidad de la justicia. La opción A, "son constituidos exclusivamente en la administración militar," es incorrecta porque no existen tribunales de excepción en ninguna rama. La opción B, "son constituidos en la administración militar y en el ámbito de las administraciones civiles," es incorrecta, pues ninguna administración tiene el derecho a crear estos tribunales. La opción D, "ninguna es correcta," es incorrecta, ya que la opción C es la afirmación precisa y válida según la normativa.</t>
  </si>
  <si>
    <t>La designación de vocales del Consejo General del Poder Judicial no puede recaer: La respuesta correcta es B, "sobre vocales del Consejo saliente." Esto evita que los mismos miembros se mantengan en el cargo indefinidamente, promoviendo la rotación. La opción A, "sobre vocales designados como suplentes," es incorrecta, ya que estos no forman parte del Consejo titular y, por tanto, no están limitados por esta disposición. La opción C, "sobre jueces que no hayan desempeñado cargo de magistrado," es incorrecta, pues no es un requisito haber sido magistrado para formar parte del Consejo. La opción D, "sobre jueces que no hayan sido vocales previamente," es incorrecta ya que la ley permite que cualquier juez sea elegido sin importar si ha sido vocal antes.</t>
  </si>
  <si>
    <t>sobre vocales del Consejo saliente</t>
  </si>
  <si>
    <t>sobre vocales designados como suplentes</t>
  </si>
  <si>
    <t>El Consejo saliente continuará en funciones: La respuesta correcta es B, "si ninguna de las cámaras hubiera efectuado la designación de vocales en el plazo reglamentario." Esto garantiza la continuidad en la administración de justicia. La opción A, "si alguna de las cámaras hubiera efectuado la designación de vocales en el plazo reglamentario," es incorrecta, ya que ambas deben designar a los nuevos vocales para que el consejo deje de estar en funciones. La opción C, "por mandato del Rey o de las Cortes generales," es incorrecta, ya que este mandato específico no existe. La opción D, "en virtud de interés general y en respuesta a la exigencia constitucional de tutela efectiva," es incorrecta porque la razón es específicamente el retraso en las designaciones.</t>
  </si>
  <si>
    <t>El cómputo de los plazos en los procedimientos de designación de vocales: La respuesta correcta es A, "se realizará en días hábiles cuando el plazo se señale por días," siguiendo la normativa de tiempos administrativos. La opción B, "se realizará en días naturales cuando el plazo se señale por días," es incorrecta porque los plazos judiciales suelen computarse en días hábiles. La opción C, "se computará en días hábiles cuando el plazo se fije por meses," es incorrecta ya que los plazos en meses incluyen días naturales. La opción D, "se empezará a computar desde el día de inicio del plazo," es incorrecta pues no aborda la distinción entre días hábiles y naturales.</t>
  </si>
  <si>
    <t>el cómputo de los plazos en los procedimientos de designación de vocales</t>
  </si>
  <si>
    <t>El juez o magistrado que desee presentar su candidatura y ocupar el cargo incompatible: La respuesta correcta es B, "se comprometerá a formalizar su renuncia al mencionado cargo." Esta acción evita conflictos de interés y asegura independencia. La opción A, "se abstendrá de presentarla por ser contrario al principio de independencia judicial," es incorrecta porque la abstención no es obligatoria, sino la renuncia si es elegido. La opción C, "planteará conflicto de intereses ante la oficina de transparencia," es incorrecta ya que este procedimiento no corresponde en este contexto. La opción D, "dispondrá de 24 horas para renunciar al cargo incompatible," es incorrecta ya que no se establece un plazo tan inmediato.</t>
  </si>
  <si>
    <t>El Consejo General del Poder Judicial puede ejercer la potestad reglamentaria en materia de régimen de guardia de los órganos jurisdiccionales, siendo la opción correcta (C). Esto significa que el CGPJ tiene la facultad de establecer normativas y directrices que regulan los turnos de guardia de los juzgados, aunque no gestione directamente estos turnos. La opción A, "revisión de sentencias judiciales," es incorrecta, ya que el CGPJ no tiene competencia para revisar sentencias, una labor reservada exclusivamente a los jueces en el ejercicio de su función jurisdiccional. La opción B, "resolver los expedientes de responsabilidad patrimonial por anormal funcionamiento de la administración de Justicia," es incorrecta, ya que esta competencia pertenece al Ministerio de Justicia. Finalmente, la opción D, "seguridad y dirección de las funciones de policía judicial," también es incorrecta, pues estas funciones recaen en el Ministerio del Interior y no en el CGPJ.</t>
  </si>
  <si>
    <t>No es función del Consejo General del Poder Judicial: La respuesta correcta es C, "participar en la selección de jueces y magistrados." La selección de jueces se realiza mediante oposición y no es gestionada directamente por el CGPJ. La opción A, "resolver lo que proceda en materia de destinos y ascensos de jueces y magistrados," es incorrecta porque sí es una función del CGPJ. La opción B, "ejercer la actividad inspectora ordinaria de las salas de Gobierno de los tribunales," es incorrecta ya que el CGPJ realiza inspecciones. La opción D, "impartir instrucciones para los órganos de Gobierno de juzgados y tribunales," es incorrecta porque el CGPJ puede impartir tales instrucciones.</t>
  </si>
  <si>
    <t>Podrán ser elegidos como miembros del Consejo General del Poder Judicial, en el turno de juristas, aquellos jueces o magistrados: La respuesta correcta es B, "que no se encuentren en servicio activo en la carrera judicial y cuenten con más de 15 años de experiencia profesional." Esto permite seleccionar a profesionales con experiencia fuera del sistema judicial activo. La opción A, "que se encuentren en servicio activo en la carrera judicial y cuenten con más de 15 años," es incorrecta porque los miembros no deben estar en servicio activo. La opción C, "que se encuentran en servicio activo en la carrera judicial y hayan desarrollado carrera efectiva como juez o magistrado," es incorrecta por la misma razón. La opción D, "que no se encuentren en servicio activo en la carrera judicial pero hayan sido designados previamente como vocales del CGPJ," es incorrecta porque la normativa no especifica este criterio adicional.</t>
  </si>
  <si>
    <t>que no se encuentren en servicio activo en la carrera judicial y cuentan con menos de 15 años de experiencia profesional</t>
  </si>
  <si>
    <t>que no se encuentren en servicio activo en la carrera judicial pero hayan sido designados como vocales del Consejo Genaral del Poder Judicial con aterioridad</t>
  </si>
  <si>
    <t>podrán ser elegidos como miembros del Consejo General del Poder Judicial, en el turno de juristas, aquellos jueces o magistrados</t>
  </si>
  <si>
    <t>No es función del Consejo General del Poder Judicial: La respuesta correcta es B, "nombrar al director del gabinete técnico del Consejo General del Poder Judicial." Este cargo no es designado por el CGPJ directamente sino por otras instancias. La opción A, "nombrar al promotor de acción disciplinaria," es incorrecta porque el CGPJ tiene esta facultad. La opción C, "proponer el nombramiento del vicepresidente del Tribunal Supremo," es incorrecta porque el CGPJ participa en estos nombramientos. La opción D, "nombrar al jefe de la inspección de tribunales," es incorrecta porque también recae dentro de sus competencias.</t>
  </si>
  <si>
    <t>No es función del Consejo General del Poder Judicial: La respuesta correcta es B, "proponer el nombramiento del director general de la escuela judicial." Esta tarea no es competencia del CGPJ sino del Ministerio de Justicia. La opción A, "cuidar de la publicación oficial de las sentencias," es incorrecta porque el CGPJ efectivamente participa en la gestión y transparencia de la actividad judicial. La opción C, "regular la estructura y el funcionamiento del centro de documentación judicial," es incorrecta porque el CGPJ tiene competencias en este aspecto. La opción D, "regular y convocar el concurso oposición de ingreso del cuerpo de letrados del CGPJ," es incorrecta porque es una de las responsabilidades del CGPJ.</t>
  </si>
  <si>
    <t>El Tribunal Supremo se compone de: La opción correcta es D, "presidente, presidentes de sala y los magistrados que la ley determine," que refleja la estructura y jerarquía de este tribunal. La opción A, "presidente, vicepresidente, presidentes de sala y magistrados," es incorrecta porque no existe un cargo de vicepresidente en el Tribunal Supremo. La opción B, "presidente, presidentes de sala, jueces y magistrados que la ley determine," es incorrecta porque no incluye jueces en su composición. La opción C, "presidente y 12 magistrados nombrados por el Congreso y Senado," es incorrecta, ya que el Congreso y el Senado no tienen esta competencia directa en el nombramiento.</t>
  </si>
  <si>
    <t>El Consejo General del Poder Judicial está establecido: La respuesta correcta es B, "por Ley Orgánica." Esto garantiza su regulación detallada en un marco normativo específico y de alto rango. La opción A, "en el artículo 22 de la Constitución," es incorrecta porque este artículo no establece el CGPJ. La opción C, "en su propio reglamento," es incorrecta, ya que aunque tiene reglamento, su creación requiere una ley orgánica. La opción D, "son ciertas la A y la C," es incorrecta, pues el artículo 22 y el reglamento no son las fuentes que establecen el CGPJ.</t>
  </si>
  <si>
    <t>El Consejo General Del Poder Judicial está establecido</t>
  </si>
  <si>
    <t>Cada uno de los jueces, magistrados o asociaciones judiciales que pretendan avalar a un candidato al Consejo General del Poder Judicial: La respuesta correcta es C, "podrá avalar hasta un máximo de 12 candidatos," promoviendo pluralidad en las candidaturas. La opción A, "hasta un máximo de 5 candidatos," es incorrecta porque el límite es mayor. La opción B, "hasta un máximo de 10 candidatos," es incorrecta, ya que la normativa permite más avales. La opción D, "hasta un máximo de 25 candidatos," es incorrecta al sobrepasar el límite estipulado.</t>
  </si>
  <si>
    <t>Los jueces y magistrados mientras se hallen en activo pueden: La opción correcta es D, "pertenecer a asociaciones profesionales." Estas asociaciones les permiten defender sus intereses y derechos profesionales. La opción A, "desempeñar otros cargos públicos," es incorrecta porque el cargo judicial es incompatible con otros cargos públicos. La opción B, "pertenecer a partidos políticos," es incorrecta, ya que su imparcialidad no debe ser comprometida. La opción C, "pertenecer a sindicatos," es incorrecta porque los jueces no pueden sindicarse como otros trabajadores.</t>
  </si>
  <si>
    <t>La dedicación al Consejo General del Poder Judicial no es incompatible con: La respuesta correcta es D, "administración de patrimonio personal." Esto permite que los miembros gestionen su patrimonio sin conflicto de interés. La opción A, "otra actividad pública," es incorrecta pues sí es incompatible para evitar conflictos de interés. La opción B, "otra actividad privada por cuenta propia," es incorrecta, ya que podría interferir con sus funciones. La opción C, "cualquier actividad pública no retribuida," es incorrecta, ya que la incompatibilidad se aplica independientemente de la retribución.</t>
  </si>
  <si>
    <t>Es función del Consejo General del Poder Judicial: La opción correcta es A, "proponer el nombramiento del presidente del Tribunal Supremo." Esta función ayuda a garantizar el liderazgo en el máximo órgano judicial. La opción B, "nombrar a los jueces y magistrados," es incorrecta porque el CGPJ no nombra directamente a todos los jueces, sino que regula el proceso. La opción C, "proponer el nombramiento del fiscal general del Estado," es incorrecta porque esa propuesta corresponde al Gobierno. La opción D, "nombrar a los magistrados del Tribunal Supremo," también es incorrecta, ya que el CGPJ propone pero no nombra.</t>
  </si>
  <si>
    <t>Según el artículo 117 de la Constitución española, los jueces y magistrados, por causas distintas de las previstas en la ley, no podrán ser: La respuesta correcta es D, "separados." El artículo asegura que los jueces no puedan ser removidos arbitrariamente, protegiendo su independencia. La opción A, "removidos," es incorrecta porque puede interpretarse como cualquier cese, lo cual no es el caso en situaciones legales específicas. Las opciones B, "nombrados," y C, "cesados," son incorrectas porque no abordan adecuadamente el sentido de la permanencia en el cargo.</t>
  </si>
  <si>
    <t>cesados</t>
  </si>
  <si>
    <t>removidos</t>
  </si>
  <si>
    <t>Según el artículo 117 la Constitución española los jueces magistrados, por las causas distintas de las previstas en la ley no podrán ser</t>
  </si>
  <si>
    <t>Los miembros del Consejo General del Poder Judicial elegidos entre los abogados y juristas de reconocida competencia han de contar con: La opción correcta es D, "más de 15 años de ejercicio en su profesión," lo que asegura su experiencia en el ámbito judicial. La opción A, "más de 10 años," es incorrecta porque no es suficiente según la normativa. La opción B, "más de 5 años," es incorrecta ya que la experiencia requerida es mayor. La opción C, "más de 20 años," es incorrecta por ser excesiva y no estar respaldada por el artículo.</t>
  </si>
  <si>
    <t>Conforme al artículo 562 de la LOPJ, las actividades internacionales del Consejo General del Poder Judicial se llevarán a cabo en coordinación con: La respuesta correcta es C, "el Ministerio de Asuntos Exteriores." La coordinación con este ministerio garantiza alineamiento con la política exterior de España. La opción A, "Ministerio de Justicia," es incorrecta porque aunque el Ministerio de Justicia está involucrado en temas judiciales, no lidera la coordinación internacional del CGPJ. La opción B, "los representantes permanentes de las misiones diplomáticas," es incorrecta, ya que estos representan a España en el exterior, pero no coordinan directamente. La opción D, "la alta autoridad en materia de Justicia de la Unión Europea," es incorrecta, pues la coordinación se realiza a nivel nacional.</t>
  </si>
  <si>
    <t>Darán derecho a una indemnización a cargo del Estado: La opción correcta es C, "los daños causados por error judicial así como los que sean consecuencia del funcionamiento normal o anormal de la justicia." Esto asegura la responsabilidad del Estado en el ejercicio de la justicia. La opción A es incorrecta porque se refiere solo a errores judiciales, y no menciona el funcionamiento. La opción B excluye el funcionamiento anormal, que también da derecho a indemnización. La opción D es incorrecta al generalizar cualquier daño, lo cual excede lo estipulado.</t>
  </si>
  <si>
    <t>El artículo 117 establece que: La opción correcta es C, "la justicia emana del pueblo y se administra en nombre del Rey por jueces y magistrados independientes y sometidos únicamente al imperio de la ley." Esto refleja la soberanía popular y el papel del Rey como jefe del Estado. La opción A es incorrecta al invertir los roles de Rey y pueblo. La opción B, que menciona la administración por el Rey en nombre de jueces y magistrados, es también incorrecta; los jueces actúan en nombre del Rey, pero en representación del pueblo. La opción D es errónea porque agrega conceptos como "libres, responsables y democráticos," que no están en el artículo.</t>
  </si>
  <si>
    <t>Según el artículo 117.5, la base de la organización y funcionamiento de los tribunales es: La respuesta correcta es la opción C, "la unidad jurisdiccional." Este artículo establece la unidad jurisdiccional como principio básico, asegurando que todas las decisiones judiciales sean coherentes y consistentes en todo el país. La opción A, "la exclusividad jurisdiccional," es incorrecta ya que aunque cada órgano tiene sus competencias, la organización se rige por la unidad. La opción B, "la independencia judicial," es un principio fundamental, pero es diferente de la base organizativa, y la opción D, "inamovilidad jurisdiccional," hace referencia a la estabilidad en el cargo de los jueces, no a la organización.</t>
  </si>
  <si>
    <t>El Ministerio Fiscal tiene por misión promover la acción de la justicia en defensa de la legalidad, de los derechos de los ciudadanos y del interés público tutelado por la ley, según el artículo 124 de la Constitución Española, lo cual hace correcta la opción B. La opción A, que menciona la "investigación de oficio de cualquier cuestión relativa a la independencia judicial," es incorrecta, ya que la misión del Ministerio Fiscal es mucho más amplia y no se limita exclusivamente a la independencia judicial, abarcando la defensa de los derechos ciudadanos y la legalidad en general. La opción C también es incorrecta, dado que el Ministerio Fiscal no "promueve la justicia y promulga sentencias"; la promulgación de sentencias es una competencia de los jueces y tribunales, mientras que el Ministerio Fiscal se encarga de velar por la legalidad sin interferir en la emisión de resoluciones judiciales. La opción D, "defensa de la Constitución en todo tipo de procesos jurisdiccionales," es imprecisa, pues aunque el Ministerio Fiscal actúa en defensa de la legalidad y los derechos constitucionales, no es su responsabilidad exclusiva defender la Constitución en todos los procesos; esta defensa se realiza en función de su papel de proteger el interés público en determinados casos.</t>
  </si>
  <si>
    <t>promover la acción de la justicia en defensa de la legalidad, de los derechos  de los ciudadanos y del interés público tutelado por la ley</t>
  </si>
  <si>
    <r>
      <t xml:space="preserve">La respuesta correcta es la opción </t>
    </r>
    <r>
      <rPr>
        <b/>
        <sz val="11"/>
        <color rgb="FF000000"/>
        <rFont val="Calibri"/>
        <family val="2"/>
      </rPr>
      <t>B: Incumplimiento muy grave</t>
    </r>
    <r>
      <rPr>
        <sz val="11"/>
        <color rgb="FF000000"/>
        <rFont val="Calibri"/>
        <family val="2"/>
      </rPr>
      <t>. La falta de cumplimiento de estos deberes es una falta grave que afecta la imparcialidad y ética del órgano. La opción A (incumplimiento grave) es incorrecta, ya que no refleja la gravedad atribuida a este incumplimiento; la opción C (incumplimiento penal) es incorrecta, pues no se califica penalmente; y la opción D (incumplimiento reglamentario) es incorrecta, ya que se trata de un incumplimiento ético y funcional más severo.</t>
    </r>
  </si>
  <si>
    <r>
      <t xml:space="preserve">La respuesta correcta es la opción </t>
    </r>
    <r>
      <rPr>
        <b/>
        <sz val="11"/>
        <color rgb="FF000000"/>
        <rFont val="Calibri"/>
        <family val="2"/>
      </rPr>
      <t>C: Está regulado por Ley Orgánica</t>
    </r>
    <r>
      <rPr>
        <sz val="11"/>
        <color rgb="FF000000"/>
        <rFont val="Calibri"/>
        <family val="2"/>
      </rPr>
      <t>. La Ley Orgánica del Poder Judicial establece el estatuto jurídico de jueces y magistrados. La opción A (regulación constitucional) es incorrecta, ya que, aunque se menciona en la Constitución, no es detallada allí; la opción B (Real Decreto Legislativo) es incorrecta, pues no tiene rango suficiente para esta regulación; y la opción D (ley ordinaria) es incorrecta, dado que se requiere una Ley Orgánica para aspectos fundamentales del poder judicial.</t>
    </r>
  </si>
  <si>
    <r>
      <t xml:space="preserve">La respuesta correcta es la opción </t>
    </r>
    <r>
      <rPr>
        <b/>
        <sz val="11"/>
        <color rgb="FF000000"/>
        <rFont val="Calibri"/>
        <family val="2"/>
      </rPr>
      <t>B: Es el órgano de gobierno del Poder Judicial</t>
    </r>
    <r>
      <rPr>
        <sz val="11"/>
        <color rgb="FF000000"/>
        <rFont val="Calibri"/>
        <family val="2"/>
      </rPr>
      <t>. El CGPJ actúa como órgano de gobierno y administración del poder judicial en España. La opción A (órgano jurisdiccional supremo) es incorrecta porque este papel corresponde al Tribunal Supremo; la opción C (órgano administrativo y judicial supremo) es incorrecta, ya que el CGPJ no tiene competencias jurisdiccionales; y la opción D (órgano constitucional elegido por sufragio) es incorrecta, pues los vocales no son elegidos por sufragio directo.</t>
    </r>
  </si>
  <si>
    <t>es un órgano administrativo y judicial supremo de todos los organos de la justicia</t>
  </si>
  <si>
    <r>
      <t xml:space="preserve">La respuesta correcta es la opción </t>
    </r>
    <r>
      <rPr>
        <b/>
        <sz val="11"/>
        <color rgb="FF000000"/>
        <rFont val="Calibri"/>
        <family val="2"/>
      </rPr>
      <t>B: El Rey mediante Real Decreto</t>
    </r>
    <r>
      <rPr>
        <sz val="11"/>
        <color rgb="FF000000"/>
        <rFont val="Calibri"/>
        <family val="2"/>
      </rPr>
      <t>. Aunque son seleccionados por el Congreso y el Senado, el nombramiento formal de los vocales se realiza por el Rey mediante Real Decreto. La opción A (el presidente del CGPJ) es incorrecta, pues no tiene esta autoridad; la opción C (Congreso y Senado) es incorrecta, aunque ambos eligen a los candidatos, no los nombran formalmente; y la opción D (disposición legal en sesión conjunta de ambas cámaras) es incorrecta, ya que el nombramiento se materializa mediante Real Decreto.</t>
    </r>
  </si>
  <si>
    <r>
      <t xml:space="preserve">La respuesta correcta es la opción </t>
    </r>
    <r>
      <rPr>
        <b/>
        <sz val="11"/>
        <color rgb="FF000000"/>
        <rFont val="Calibri"/>
        <family val="2"/>
      </rPr>
      <t>D: La defensa de la legalidad</t>
    </r>
    <r>
      <rPr>
        <sz val="11"/>
        <color rgb="FF000000"/>
        <rFont val="Calibri"/>
        <family val="2"/>
      </rPr>
      <t>. La defensa de la legalidad corresponde al Ministerio Fiscal, no al CGPJ. La opción A (nombramientos de jueces y magistrados) es incorrecta porque el CGPJ sí tiene competencia en esta materia; la opción B (régimen disciplinario de la judicatura) es incorrecta, ya que el CGPJ supervisa este aspecto; y la opción C (inspección de los tribunales) es incorrecta porque el CGPJ tiene responsabilidad en la supervisión de la actividad judicial.</t>
    </r>
  </si>
  <si>
    <t>La Inspección de los tribunales</t>
  </si>
  <si>
    <r>
      <t xml:space="preserve">La respuesta correcta es la opción </t>
    </r>
    <r>
      <rPr>
        <b/>
        <sz val="11"/>
        <color rgb="FF000000"/>
        <rFont val="Calibri"/>
        <family val="2"/>
      </rPr>
      <t>A: El presidente del Tribunal Supremo dispondrá cuatro meses antes la apertura del plazo de presentación de candidaturas</t>
    </r>
    <r>
      <rPr>
        <sz val="11"/>
        <color rgb="FF000000"/>
        <rFont val="Calibri"/>
        <family val="2"/>
      </rPr>
      <t>. Esta anticipación permite una transición adecuada. La opción B (tres meses antes) es incorrecta porque no da el tiempo suficiente que estipula la ley; la opción C (dos meses antes) es incorrecta porque reduce el margen necesario para recibir y procesar candidaturas; y la opción D (un mes antes) es claramente insuficiente y no está en línea con la normativa.</t>
    </r>
  </si>
  <si>
    <r>
      <t xml:space="preserve">La respuesta correcta es la opción </t>
    </r>
    <r>
      <rPr>
        <b/>
        <sz val="11"/>
        <color rgb="FF000000"/>
        <rFont val="Calibri"/>
        <family val="2"/>
      </rPr>
      <t>B: El presidente del Tribunal Supremo</t>
    </r>
    <r>
      <rPr>
        <sz val="11"/>
        <color rgb="FF000000"/>
        <rFont val="Calibri"/>
        <family val="2"/>
      </rPr>
      <t>. El presidente del Tribunal Supremo ostenta también la presidencia del CGPJ, lo que refuerza la conexión entre ambos órganos. La opción A (el rey) es incorrecta, ya que el Rey no preside el CGPJ; la opción C (el presidente del Tribunal de Cuentas) es incorrecta, ya que este órgano es independiente del CGPJ; y la opción D (el ministro de Justicia) es incorrecta, porque la presidencia del CGPJ no es una función del ministro de Justicia.</t>
    </r>
  </si>
  <si>
    <r>
      <t xml:space="preserve">La respuesta correcta es la opción </t>
    </r>
    <r>
      <rPr>
        <b/>
        <sz val="11"/>
        <color rgb="FF000000"/>
        <rFont val="Calibri"/>
        <family val="2"/>
      </rPr>
      <t>A: El Rey</t>
    </r>
    <r>
      <rPr>
        <sz val="11"/>
        <color rgb="FF000000"/>
        <rFont val="Calibri"/>
        <family val="2"/>
      </rPr>
      <t>. El presidente del Tribunal Supremo es nombrado formalmente por el Rey a propuesta del Consejo General del Poder Judicial (CGPJ). La opción B (presidente del Consejo General del Poder Judicial) es incorrecta porque el presidente del CGPJ solo hace la propuesta; la opción C (es elegido entre los miembros del Tribunal Supremo) es incorrecta, ya que no son los propios miembros quienes eligen; y la opción D (Congreso de los Diputados y Senado en sesión conjunta) es incorrecta, pues no intervienen en este nombramiento.</t>
    </r>
  </si>
  <si>
    <r>
      <t xml:space="preserve">La respuesta correcta es la opción </t>
    </r>
    <r>
      <rPr>
        <b/>
        <sz val="11"/>
        <color rgb="FF000000"/>
        <rFont val="Calibri"/>
        <family val="2"/>
      </rPr>
      <t>D: El Rey</t>
    </r>
    <r>
      <rPr>
        <sz val="11"/>
        <color rgb="FF000000"/>
        <rFont val="Calibri"/>
        <family val="2"/>
      </rPr>
      <t>. Aunque el Gobierno lo propone, el nombramiento formal lo realiza el Rey. La opción A (el Gobierno) es incorrecta, pues aunque propone, no nombra; la opción B (Consejo General del Poder Judicial) es incorrecta, ya que no tiene autoridad para el nombramiento; y la opción C (Las Cortes Generales) es incorrecta, pues no participan en este proceso.</t>
    </r>
  </si>
  <si>
    <r>
      <t xml:space="preserve">La respuesta correcta es la opción </t>
    </r>
    <r>
      <rPr>
        <b/>
        <sz val="11"/>
        <color rgb="FF000000"/>
        <rFont val="Calibri"/>
        <family val="2"/>
      </rPr>
      <t>C: El Gobierno</t>
    </r>
    <r>
      <rPr>
        <sz val="11"/>
        <color rgb="FF000000"/>
        <rFont val="Calibri"/>
        <family val="2"/>
      </rPr>
      <t>. El Gobierno propone al Fiscal General del Estado, quien debe representar los intereses de la legalidad pública. La opción A (el rey) es incorrecta, ya que el monarca no interviene en este nombramiento; la opción B (el Consejo General del Poder Judicial) es incorrecta, pues no es su competencia; y la opción D (Las Cortes Generales) es incorrecta, ya que no es su atribución designar al Fiscal General.</t>
    </r>
  </si>
  <si>
    <r>
      <t xml:space="preserve">La respuesta correcta es la opción </t>
    </r>
    <r>
      <rPr>
        <b/>
        <sz val="11"/>
        <color rgb="FF000000"/>
        <rFont val="Calibri"/>
        <family val="2"/>
      </rPr>
      <t>D: Reformas constitucionales que afecten a los artículos 24 y 25, contenidos en los derechos fundamentales y relativos a la tutela judicial efectiva y a las garantías penales constitucionales</t>
    </r>
    <r>
      <rPr>
        <sz val="11"/>
        <color rgb="FF000000"/>
        <rFont val="Calibri"/>
        <family val="2"/>
      </rPr>
      <t>. Estos temas no requieren la consulta obligatoria al CGPJ. La opción A (Estatuto orgánico de jueces y magistrados) es incorrecta, ya que sí requiere consulta; la opción B (demarcación y modificación de las demarcaciones judiciales) también es incorrecta; y la opción C (leyes penales y normas sobre régimen penitenciario) es incorrecta, pues también requiere la opinión del CGPJ.</t>
    </r>
  </si>
  <si>
    <r>
      <t xml:space="preserve">La respuesta correcta es la opción </t>
    </r>
    <r>
      <rPr>
        <b/>
        <sz val="11"/>
        <color rgb="FF000000"/>
        <rFont val="Calibri"/>
        <family val="2"/>
      </rPr>
      <t>D: A todas las sesiones del pleno y de la comisión de la que formen parte</t>
    </r>
    <r>
      <rPr>
        <sz val="11"/>
        <color rgb="FF000000"/>
        <rFont val="Calibri"/>
        <family val="2"/>
      </rPr>
      <t>. Esta exigencia garantiza su participación activa y cumplimiento de sus responsabilidades. La opción A, que menciona el 60% de las sesiones, es incorrecta, pues establece un margen demasiado bajo; la opción B (30% del pleno y 80% de las comisiones) es incorrecta y arbitraria; y la opción C, que solo se refiere al 80% de las sesiones del pleno, también es insuficiente.</t>
    </r>
  </si>
  <si>
    <t xml:space="preserve"> a todas las sesiones del pleno y de la comisión de la que formen parte</t>
  </si>
  <si>
    <t xml:space="preserve"> a aquellas sesiones del pleno en las que se discutan asuntos de la comisión de la que formen parte</t>
  </si>
  <si>
    <t xml:space="preserve"> al 60% de las sesiones del pleno y al menos al 50% de las sesiones del pleno</t>
  </si>
  <si>
    <r>
      <t xml:space="preserve">La respuesta correcta es la opción </t>
    </r>
    <r>
      <rPr>
        <b/>
        <sz val="11"/>
        <color rgb="FF000000"/>
        <rFont val="Calibri"/>
        <family val="2"/>
      </rPr>
      <t>C: 5 suplentes</t>
    </r>
    <r>
      <rPr>
        <sz val="11"/>
        <color rgb="FF000000"/>
        <rFont val="Calibri"/>
        <family val="2"/>
      </rPr>
      <t>. Esto permite que en caso de ausencia de alguno de los vocales designados haya suficientes personas para suplirlos. La opción A (dos suplentes) es incorrecta, ya que es insuficiente para las necesidades del Consejo; la opción B (tres suplentes) es incorrecta por el mismo motivo; y la opción D (un suplente) es claramente insuficiente y no cumple con la normativa.</t>
    </r>
  </si>
  <si>
    <r>
      <t>opción correcta D ....A) Absoluta</t>
    </r>
    <r>
      <rPr>
        <sz val="11"/>
        <color theme="1"/>
        <rFont val="Calibri"/>
        <family val="2"/>
        <scheme val="minor"/>
      </rPr>
      <t xml:space="preserve"> (Incorrecta): La mayoría absoluta no es suficiente para la elección de estos miembros del CGPJ, ya que se busca un mayor consenso. </t>
    </r>
    <r>
      <rPr>
        <b/>
        <sz val="11"/>
        <color theme="1"/>
        <rFont val="Calibri"/>
        <family val="2"/>
        <scheme val="minor"/>
      </rPr>
      <t>B) Tres quintos</t>
    </r>
    <r>
      <rPr>
        <sz val="11"/>
        <color theme="1"/>
        <rFont val="Calibri"/>
        <family val="2"/>
        <scheme val="minor"/>
      </rPr>
      <t xml:space="preserve"> (Correcta): La mayoría requerida es de tres quintos, según el artículo 567 de la LOPJ, lo que garantiza un amplio acuerdo para estos nombramientos. </t>
    </r>
    <r>
      <rPr>
        <b/>
        <sz val="11"/>
        <color theme="1"/>
        <rFont val="Calibri"/>
        <family val="2"/>
        <scheme val="minor"/>
      </rPr>
      <t>C) Simple</t>
    </r>
    <r>
      <rPr>
        <sz val="11"/>
        <color theme="1"/>
        <rFont val="Calibri"/>
        <family val="2"/>
        <scheme val="minor"/>
      </rPr>
      <t xml:space="preserve"> (Incorrecta): La mayoría simple no proporciona el respaldo necesario para una elección de esta importancia. </t>
    </r>
    <r>
      <rPr>
        <b/>
        <sz val="11"/>
        <color theme="1"/>
        <rFont val="Calibri"/>
        <family val="2"/>
        <scheme val="minor"/>
      </rPr>
      <t>D) Dos tercios</t>
    </r>
    <r>
      <rPr>
        <sz val="11"/>
        <color theme="1"/>
        <rFont val="Calibri"/>
        <family val="2"/>
        <scheme val="minor"/>
      </rPr>
      <t xml:space="preserve"> (Incorrecta): Aunque se utiliza para decisiones importantes, no es el caso en la elección de estos miembros, donde se requiere tres quintos. La respuesta correcta es B) Tres quintos</t>
    </r>
  </si>
  <si>
    <r>
      <t xml:space="preserve">La respuesta correcta es la opción </t>
    </r>
    <r>
      <rPr>
        <b/>
        <sz val="11"/>
        <color rgb="FF000000"/>
        <rFont val="Calibri"/>
        <family val="2"/>
      </rPr>
      <t>D: 123</t>
    </r>
    <r>
      <rPr>
        <sz val="11"/>
        <color rgb="FF000000"/>
        <rFont val="Calibri"/>
        <family val="2"/>
      </rPr>
      <t>. El artículo 123 establece el Tribunal Supremo como el órgano jurisdiccional superior en todos los órdenes, excepto en materia de garantías constitucionales. La opción A (126) es incorrecta porque trata sobre el Ministerio Fiscal; la opción B (124) es incorrecta, ya que regula el Consejo General del Poder Judicial; y la opción C (122) es incorrecta porque está relacionado con el funcionamiento general de la administración de justicia, pero no específicamente con el Tribunal Supremo.</t>
    </r>
  </si>
  <si>
    <t>el Tribunal Supremo se regula en la Constitución española en el artículo</t>
  </si>
  <si>
    <r>
      <t xml:space="preserve">La respuesta correcta es la opción </t>
    </r>
    <r>
      <rPr>
        <b/>
        <sz val="11"/>
        <color rgb="FF000000"/>
        <rFont val="Calibri"/>
        <family val="2"/>
      </rPr>
      <t>D: 10</t>
    </r>
    <r>
      <rPr>
        <sz val="11"/>
        <color rgb="FF000000"/>
        <rFont val="Calibri"/>
        <family val="2"/>
      </rPr>
      <t>. El Congreso de los Diputados elige 10 miembros del CGPJ, en representación de los intereses del poder legislativo en el órgano judicial. La opción A (12) es incorrecta porque se refiere a la suma de los miembros elegidos tanto por el Congreso como por el Senado; la opción B (4) es incorrecta, ya que es un número muy bajo; y la opción C (6) es incorrecta porque no representa el número real asignado al Congreso.</t>
    </r>
  </si>
  <si>
    <t>cuántos miembros del Consejo General del Poder Judicial son elegidos por el Congreso de los Diputados</t>
  </si>
  <si>
    <r>
      <t xml:space="preserve">La respuesta correcta es la opción </t>
    </r>
    <r>
      <rPr>
        <b/>
        <sz val="11"/>
        <color rgb="FF000000"/>
        <rFont val="Calibri"/>
        <family val="2"/>
      </rPr>
      <t>D: 6</t>
    </r>
    <r>
      <rPr>
        <sz val="11"/>
        <color rgb="FF000000"/>
        <rFont val="Calibri"/>
        <family val="2"/>
      </rPr>
      <t>. En el Consejo General del Poder Judicial (CGPJ), 6 de sus miembros deben ser elegidos entre jueces y magistrados para garantizar una representación directa del cuerpo judicial. La opción A (4) es incorrecta porque subestima la representación; la opción B (10) es incorrecta, ya que excede el número asignado; y la opción C (12) es incorrecta, pues es el total de miembros que elige el Congreso, no los jueces y magistrados.</t>
    </r>
  </si>
  <si>
    <t>cuántos miembros del Consejo General del Poder Judicial son elegidos entre jueces y magistrados</t>
  </si>
  <si>
    <r>
      <t>Respuesta</t>
    </r>
    <r>
      <rPr>
        <sz val="11"/>
        <color rgb="FF000000"/>
        <rFont val="Calibri"/>
        <family val="2"/>
      </rPr>
      <t xml:space="preserve">: La opción correcta es </t>
    </r>
    <r>
      <rPr>
        <b/>
        <sz val="11"/>
        <color rgb="FF000000"/>
        <rFont val="Calibri"/>
        <family val="2"/>
      </rPr>
      <t>C: mayoría simple</t>
    </r>
    <r>
      <rPr>
        <sz val="11"/>
        <color rgb="FF000000"/>
        <rFont val="Calibri"/>
        <family val="2"/>
      </rPr>
      <t xml:space="preserve">. Salvo que se especifique lo contrario, los acuerdos de las comisiones del CGPJ se adoptan por mayoría simple. Las opciones </t>
    </r>
    <r>
      <rPr>
        <b/>
        <sz val="11"/>
        <color rgb="FF000000"/>
        <rFont val="Calibri"/>
        <family val="2"/>
      </rPr>
      <t>A: dos tercios de sus miembros</t>
    </r>
    <r>
      <rPr>
        <sz val="11"/>
        <color rgb="FF000000"/>
        <rFont val="Calibri"/>
        <family val="2"/>
      </rPr>
      <t xml:space="preserve">, </t>
    </r>
    <r>
      <rPr>
        <b/>
        <sz val="11"/>
        <color rgb="FF000000"/>
        <rFont val="Calibri"/>
        <family val="2"/>
      </rPr>
      <t>B: tres quintos de sus miembros</t>
    </r>
    <r>
      <rPr>
        <sz val="11"/>
        <color rgb="FF000000"/>
        <rFont val="Calibri"/>
        <family val="2"/>
      </rPr>
      <t xml:space="preserve">, y </t>
    </r>
    <r>
      <rPr>
        <b/>
        <sz val="11"/>
        <color rgb="FF000000"/>
        <rFont val="Calibri"/>
        <family val="2"/>
      </rPr>
      <t>D: mayoría absoluta</t>
    </r>
    <r>
      <rPr>
        <sz val="11"/>
        <color rgb="FF000000"/>
        <rFont val="Calibri"/>
        <family val="2"/>
      </rPr>
      <t xml:space="preserve"> no reflejan el mecanismo usual de votación, aunque pueden aplicarse en decisiones específicas donde así lo estipule la normativa.</t>
    </r>
  </si>
  <si>
    <t>tres quintos de sus miembros</t>
  </si>
  <si>
    <t>dos tercios de sus miembros</t>
  </si>
  <si>
    <t>los acuerdos de las comisiones del Consejo General del Poder Judicial, salvo que la ley disponga otra cosa,  se adoptarán por</t>
  </si>
  <si>
    <r>
      <t>Respuesta</t>
    </r>
    <r>
      <rPr>
        <sz val="11"/>
        <color rgb="FF000000"/>
        <rFont val="Calibri"/>
        <family val="2"/>
      </rPr>
      <t xml:space="preserve">: La opción correcta es </t>
    </r>
    <r>
      <rPr>
        <b/>
        <sz val="11"/>
        <color rgb="FF000000"/>
        <rFont val="Calibri"/>
        <family val="2"/>
      </rPr>
      <t>C: 117 a 127 de la Constitución</t>
    </r>
    <r>
      <rPr>
        <sz val="11"/>
        <color rgb="FF000000"/>
        <rFont val="Calibri"/>
        <family val="2"/>
      </rPr>
      <t xml:space="preserve">. Estos artículos abordan la estructura y principios de la administración de justicia en España. Las opciones </t>
    </r>
    <r>
      <rPr>
        <b/>
        <sz val="11"/>
        <color rgb="FF000000"/>
        <rFont val="Calibri"/>
        <family val="2"/>
      </rPr>
      <t>A: 116 a 129</t>
    </r>
    <r>
      <rPr>
        <sz val="11"/>
        <color rgb="FF000000"/>
        <rFont val="Calibri"/>
        <family val="2"/>
      </rPr>
      <t xml:space="preserve">, </t>
    </r>
    <r>
      <rPr>
        <b/>
        <sz val="11"/>
        <color rgb="FF000000"/>
        <rFont val="Calibri"/>
        <family val="2"/>
      </rPr>
      <t>B: 115 a 129</t>
    </r>
    <r>
      <rPr>
        <sz val="11"/>
        <color rgb="FF000000"/>
        <rFont val="Calibri"/>
        <family val="2"/>
      </rPr>
      <t xml:space="preserve"> y </t>
    </r>
    <r>
      <rPr>
        <b/>
        <sz val="11"/>
        <color rgb="FF000000"/>
        <rFont val="Calibri"/>
        <family val="2"/>
      </rPr>
      <t>D: 113 a 128</t>
    </r>
    <r>
      <rPr>
        <sz val="11"/>
        <color rgb="FF000000"/>
        <rFont val="Calibri"/>
        <family val="2"/>
      </rPr>
      <t xml:space="preserve"> son incorrectas porque incluyen artículos que no están relacionados directamente con la justicia.</t>
    </r>
  </si>
  <si>
    <t>117 a 127 de la Constitución</t>
  </si>
  <si>
    <t>113 a 128 de la Constitución</t>
  </si>
  <si>
    <t>115 129 de la Constitución</t>
  </si>
  <si>
    <t>116 a 129 de la Constitución</t>
  </si>
  <si>
    <t>la regulación de la justicia se encuentra en los artículos</t>
  </si>
  <si>
    <r>
      <t>Opción correcta D.. A) 125</t>
    </r>
    <r>
      <rPr>
        <sz val="11"/>
        <color theme="1"/>
        <rFont val="Calibri"/>
        <family val="2"/>
        <scheme val="minor"/>
      </rPr>
      <t xml:space="preserve"> (Incorrecta): Este artículo trata sobre la participación ciudadana en la justicia y no sobre el Ministerio Fiscal. </t>
    </r>
    <r>
      <rPr>
        <b/>
        <sz val="11"/>
        <color theme="1"/>
        <rFont val="Calibri"/>
        <family val="2"/>
        <scheme val="minor"/>
      </rPr>
      <t>B) 126</t>
    </r>
    <r>
      <rPr>
        <sz val="11"/>
        <color theme="1"/>
        <rFont val="Calibri"/>
        <family val="2"/>
        <scheme val="minor"/>
      </rPr>
      <t xml:space="preserve"> (Incorrecta): Este artículo se refiere a las funciones de policía judicial, no al Ministerio Fiscal. </t>
    </r>
    <r>
      <rPr>
        <b/>
        <sz val="11"/>
        <color theme="1"/>
        <rFont val="Calibri"/>
        <family val="2"/>
        <scheme val="minor"/>
      </rPr>
      <t>C) 122</t>
    </r>
    <r>
      <rPr>
        <sz val="11"/>
        <color theme="1"/>
        <rFont val="Calibri"/>
        <family val="2"/>
        <scheme val="minor"/>
      </rPr>
      <t xml:space="preserve"> (Incorrecta): El artículo 122 trata del Consejo General del Poder Judicial, sin relación con el Ministerio Fiscal. </t>
    </r>
    <r>
      <rPr>
        <b/>
        <sz val="11"/>
        <color theme="1"/>
        <rFont val="Calibri"/>
        <family val="2"/>
        <scheme val="minor"/>
      </rPr>
      <t>D) 124</t>
    </r>
    <r>
      <rPr>
        <sz val="11"/>
        <color theme="1"/>
        <rFont val="Calibri"/>
        <family val="2"/>
        <scheme val="minor"/>
      </rPr>
      <t xml:space="preserve"> (Correcta): El artículo 124 regula el Ministerio Fiscal en España, estableciendo su función de promover la acción de la justicia en defensa del interés público. La respuesta correcta es D) 124​(LO 6_1985 LOPJ)</t>
    </r>
  </si>
  <si>
    <t>El Ministerio fiscal se regula en la Constitución, en el artículo</t>
  </si>
  <si>
    <r>
      <t>Respuesta</t>
    </r>
    <r>
      <rPr>
        <sz val="11"/>
        <color rgb="FF000000"/>
        <rFont val="Calibri"/>
        <family val="2"/>
      </rPr>
      <t xml:space="preserve">: La opción correcta es </t>
    </r>
    <r>
      <rPr>
        <b/>
        <sz val="11"/>
        <color rgb="FF000000"/>
        <rFont val="Calibri"/>
        <family val="2"/>
      </rPr>
      <t>C: aportar el aval de 25 jueces de la carrera judicial o aval de asociación judicial legalmente constituida</t>
    </r>
    <r>
      <rPr>
        <sz val="11"/>
        <color rgb="FF000000"/>
        <rFont val="Calibri"/>
        <family val="2"/>
      </rPr>
      <t xml:space="preserve">. Este es el requisito formal para presentarse como candidato. Las otras opciones no cumplen con los requisitos específicos de aval necesarios: </t>
    </r>
    <r>
      <rPr>
        <b/>
        <sz val="11"/>
        <color rgb="FF000000"/>
        <rFont val="Calibri"/>
        <family val="2"/>
      </rPr>
      <t>A: 24 miembros</t>
    </r>
    <r>
      <rPr>
        <sz val="11"/>
        <color rgb="FF000000"/>
        <rFont val="Calibri"/>
        <family val="2"/>
      </rPr>
      <t xml:space="preserve">, </t>
    </r>
    <r>
      <rPr>
        <b/>
        <sz val="11"/>
        <color rgb="FF000000"/>
        <rFont val="Calibri"/>
        <family val="2"/>
      </rPr>
      <t>B: 25 jueces con asociación reglamentada</t>
    </r>
    <r>
      <rPr>
        <sz val="11"/>
        <color rgb="FF000000"/>
        <rFont val="Calibri"/>
        <family val="2"/>
      </rPr>
      <t xml:space="preserve"> y </t>
    </r>
    <r>
      <rPr>
        <b/>
        <sz val="11"/>
        <color rgb="FF000000"/>
        <rFont val="Calibri"/>
        <family val="2"/>
      </rPr>
      <t>D: 24 miembros con asociación legal</t>
    </r>
    <r>
      <rPr>
        <sz val="11"/>
        <color rgb="FF000000"/>
        <rFont val="Calibri"/>
        <family val="2"/>
      </rPr>
      <t xml:space="preserve"> no cumplen con las condiciones establecidas en la normativa actual.</t>
    </r>
  </si>
  <si>
    <t>aportar el aval de 25 jueces de la carrera judicial o  aval de asociación judicial legalmente constituida</t>
  </si>
  <si>
    <t>aportar el aval de 24 miembros de la carrera judicial o aval de asociación legalmente constituida</t>
  </si>
  <si>
    <t>aportar el aval de 25 jueces de la carrera judicial o  aval de asociación judicial reglamentariamente constituida</t>
  </si>
  <si>
    <t>aportar el aval de 24 miembros de la carrera judicial o aval de asociación judicial reglamentariamente constituida</t>
  </si>
  <si>
    <t>el juez o magistrado que se desee presentar su candidatura al Consejo General del Poder Judicial podra</t>
  </si>
  <si>
    <r>
      <t>Respuesta</t>
    </r>
    <r>
      <rPr>
        <sz val="11"/>
        <color rgb="FF000000"/>
        <rFont val="Calibri"/>
        <family val="2"/>
      </rPr>
      <t xml:space="preserve">: La opción correcta es </t>
    </r>
    <r>
      <rPr>
        <b/>
        <sz val="11"/>
        <color rgb="FF000000"/>
        <rFont val="Calibri"/>
        <family val="2"/>
      </rPr>
      <t>C: cinco años</t>
    </r>
    <r>
      <rPr>
        <sz val="11"/>
        <color rgb="FF000000"/>
        <rFont val="Calibri"/>
        <family val="2"/>
      </rPr>
      <t xml:space="preserve">. El mandato de los miembros del CGPJ es de cinco años según la Ley Orgánica del Poder Judicial. Las opciones </t>
    </r>
    <r>
      <rPr>
        <b/>
        <sz val="11"/>
        <color rgb="FF000000"/>
        <rFont val="Calibri"/>
        <family val="2"/>
      </rPr>
      <t>A: cuatro años</t>
    </r>
    <r>
      <rPr>
        <sz val="11"/>
        <color rgb="FF000000"/>
        <rFont val="Calibri"/>
        <family val="2"/>
      </rPr>
      <t xml:space="preserve">, </t>
    </r>
    <r>
      <rPr>
        <b/>
        <sz val="11"/>
        <color rgb="FF000000"/>
        <rFont val="Calibri"/>
        <family val="2"/>
      </rPr>
      <t>B: seis años</t>
    </r>
    <r>
      <rPr>
        <sz val="11"/>
        <color rgb="FF000000"/>
        <rFont val="Calibri"/>
        <family val="2"/>
      </rPr>
      <t xml:space="preserve"> y </t>
    </r>
    <r>
      <rPr>
        <b/>
        <sz val="11"/>
        <color rgb="FF000000"/>
        <rFont val="Calibri"/>
        <family val="2"/>
      </rPr>
      <t>D: nueve años</t>
    </r>
    <r>
      <rPr>
        <sz val="11"/>
        <color rgb="FF000000"/>
        <rFont val="Calibri"/>
        <family val="2"/>
      </rPr>
      <t xml:space="preserve"> son incorrectas, ya que no reflejan la duración actual del mandato.</t>
    </r>
  </si>
  <si>
    <t>cinco años</t>
  </si>
  <si>
    <t>nueve años</t>
  </si>
  <si>
    <t>seis  años</t>
  </si>
  <si>
    <t>cuál es el periodo de mandato del Consejo General del Poder Judicial</t>
  </si>
  <si>
    <r>
      <t>Respuesta</t>
    </r>
    <r>
      <rPr>
        <sz val="11"/>
        <color rgb="FF000000"/>
        <rFont val="Calibri"/>
        <family val="2"/>
      </rPr>
      <t xml:space="preserve">: La opción correcta es </t>
    </r>
    <r>
      <rPr>
        <b/>
        <sz val="11"/>
        <color rgb="FF000000"/>
        <rFont val="Calibri"/>
        <family val="2"/>
      </rPr>
      <t>B: dentro de los 10 días posteriores a la expiración del anterior Consejo</t>
    </r>
    <r>
      <rPr>
        <sz val="11"/>
        <color rgb="FF000000"/>
        <rFont val="Calibri"/>
        <family val="2"/>
      </rPr>
      <t xml:space="preserve">. La normativa establece un breve plazo tras la expiración del mandato del anterior Consejo para garantizar la continuidad en la administración judicial. Las opciones </t>
    </r>
    <r>
      <rPr>
        <b/>
        <sz val="11"/>
        <color rgb="FF000000"/>
        <rFont val="Calibri"/>
        <family val="2"/>
      </rPr>
      <t>A: dentro de los 5 días anteriores</t>
    </r>
    <r>
      <rPr>
        <sz val="11"/>
        <color rgb="FF000000"/>
        <rFont val="Calibri"/>
        <family val="2"/>
      </rPr>
      <t xml:space="preserve">, </t>
    </r>
    <r>
      <rPr>
        <b/>
        <sz val="11"/>
        <color rgb="FF000000"/>
        <rFont val="Calibri"/>
        <family val="2"/>
      </rPr>
      <t>C: dentro de los 20 días anteriores</t>
    </r>
    <r>
      <rPr>
        <sz val="11"/>
        <color rgb="FF000000"/>
        <rFont val="Calibri"/>
        <family val="2"/>
      </rPr>
      <t xml:space="preserve"> y </t>
    </r>
    <r>
      <rPr>
        <b/>
        <sz val="11"/>
        <color rgb="FF000000"/>
        <rFont val="Calibri"/>
        <family val="2"/>
      </rPr>
      <t>D: al día siguiente</t>
    </r>
    <r>
      <rPr>
        <sz val="11"/>
        <color rgb="FF000000"/>
        <rFont val="Calibri"/>
        <family val="2"/>
      </rPr>
      <t xml:space="preserve"> son incorrectas, ya que no cumplen con el marco legal establecido.</t>
    </r>
  </si>
  <si>
    <t>dentro de los 5 días anteriores a la expiración del anterior Consejo</t>
  </si>
  <si>
    <t>al día siguiente de la expiración del anterior Consejo</t>
  </si>
  <si>
    <t>dentro de los 20 días anteriores a la expiración del anterior el Consejo</t>
  </si>
  <si>
    <t>dentro de los 10 días posteriores a la expiración del anterior Consejo</t>
  </si>
  <si>
    <t>la toma de posesión sesión constitutiva del nuevo Consejo del Poder Judicial tendrán lugar</t>
  </si>
  <si>
    <r>
      <t>Opcion Correcta C ......A) Asuntos Económicos</t>
    </r>
    <r>
      <rPr>
        <sz val="11"/>
        <color theme="1"/>
        <rFont val="Calibri"/>
        <family val="2"/>
        <scheme val="minor"/>
      </rPr>
      <t xml:space="preserve"> (Incorrecta): El CGPJ tiene comisiones para la gestión de diferentes áreas, y aunque los asuntos económicos pueden ser tratados en otras comisiones, esta no es la comisión que falta. </t>
    </r>
    <r>
      <rPr>
        <b/>
        <sz val="11"/>
        <color theme="1"/>
        <rFont val="Calibri"/>
        <family val="2"/>
        <scheme val="minor"/>
      </rPr>
      <t>B) Asuntos Contencioso-Administrativos</t>
    </r>
    <r>
      <rPr>
        <sz val="11"/>
        <color theme="1"/>
        <rFont val="Calibri"/>
        <family val="2"/>
        <scheme val="minor"/>
      </rPr>
      <t xml:space="preserve"> (Correcta): De acuerdo con el artículo 595 de la LOPJ, no existe una comisión de Asuntos Contencioso-Administrativos en el CGPJ. </t>
    </r>
    <r>
      <rPr>
        <b/>
        <sz val="11"/>
        <color theme="1"/>
        <rFont val="Calibri"/>
        <family val="2"/>
        <scheme val="minor"/>
      </rPr>
      <t>C) Igualdad</t>
    </r>
    <r>
      <rPr>
        <sz val="11"/>
        <color theme="1"/>
        <rFont val="Calibri"/>
        <family val="2"/>
        <scheme val="minor"/>
      </rPr>
      <t xml:space="preserve"> (Incorrecta): La comisión de Igualdad sí existe y se ocupa de temas relacionados con la paridad y la no discriminación. </t>
    </r>
    <r>
      <rPr>
        <b/>
        <sz val="11"/>
        <color theme="1"/>
        <rFont val="Calibri"/>
        <family val="2"/>
        <scheme val="minor"/>
      </rPr>
      <t>D) Disciplinaria</t>
    </r>
    <r>
      <rPr>
        <sz val="11"/>
        <color theme="1"/>
        <rFont val="Calibri"/>
        <family val="2"/>
        <scheme val="minor"/>
      </rPr>
      <t xml:space="preserve"> (Incorrecta): La comisión Disciplinaria también está presente en el CGPJ y se encarga de supervisar la conducta de jueces y magistrados. La opción correcta es B) Asuntos Contencioso-Administrativos.</t>
    </r>
  </si>
  <si>
    <t>asuntos contencioso administrativos</t>
  </si>
  <si>
    <t>disciplinaria</t>
  </si>
  <si>
    <t>asuntos económicos</t>
  </si>
  <si>
    <t>en el Consejo general del poder judicial no existe la comisión de</t>
  </si>
  <si>
    <r>
      <t>Respuesta</t>
    </r>
    <r>
      <rPr>
        <sz val="11"/>
        <color rgb="FF000000"/>
        <rFont val="Calibri"/>
        <family val="2"/>
      </rPr>
      <t xml:space="preserve">: La opción correcta es </t>
    </r>
    <r>
      <rPr>
        <b/>
        <sz val="11"/>
        <color rgb="FF000000"/>
        <rFont val="Calibri"/>
        <family val="2"/>
      </rPr>
      <t>B: 5 salas</t>
    </r>
    <r>
      <rPr>
        <sz val="11"/>
        <color rgb="FF000000"/>
        <rFont val="Calibri"/>
        <family val="2"/>
      </rPr>
      <t xml:space="preserve">. Estas salas son Civil, Penal, Contencioso-Administrativo, Social y Militar, que cubren las principales áreas de jurisdicción en el Tribunal Supremo. </t>
    </r>
    <r>
      <rPr>
        <b/>
        <sz val="11"/>
        <color rgb="FF000000"/>
        <rFont val="Calibri"/>
        <family val="2"/>
      </rPr>
      <t>A: 4 salas</t>
    </r>
    <r>
      <rPr>
        <sz val="11"/>
        <color rgb="FF000000"/>
        <rFont val="Calibri"/>
        <family val="2"/>
      </rPr>
      <t xml:space="preserve"> y </t>
    </r>
    <r>
      <rPr>
        <b/>
        <sz val="11"/>
        <color rgb="FF000000"/>
        <rFont val="Calibri"/>
        <family val="2"/>
      </rPr>
      <t>C: 6 salas</t>
    </r>
    <r>
      <rPr>
        <sz val="11"/>
        <color rgb="FF000000"/>
        <rFont val="Calibri"/>
        <family val="2"/>
      </rPr>
      <t xml:space="preserve"> son incorrectas porque no corresponden al número real de salas. </t>
    </r>
    <r>
      <rPr>
        <b/>
        <sz val="11"/>
        <color rgb="FF000000"/>
        <rFont val="Calibri"/>
        <family val="2"/>
      </rPr>
      <t>D: 10 salas</t>
    </r>
    <r>
      <rPr>
        <sz val="11"/>
        <color rgb="FF000000"/>
        <rFont val="Calibri"/>
        <family val="2"/>
      </rPr>
      <t xml:space="preserve"> también es incorrecta, ya que es un número mucho mayor al contemplado.</t>
    </r>
  </si>
  <si>
    <t>5 salas</t>
  </si>
  <si>
    <t>10 salas</t>
  </si>
  <si>
    <t>6 salas</t>
  </si>
  <si>
    <t>4 salas</t>
  </si>
  <si>
    <t>de acuerdo con el artículo 55 de la Ley Orgánica del Poder Judicial el Tribunal Supremo se organiza en</t>
  </si>
  <si>
    <r>
      <t>Respuesta</t>
    </r>
    <r>
      <rPr>
        <sz val="11"/>
        <color rgb="FF000000"/>
        <rFont val="Calibri"/>
        <family val="2"/>
      </rPr>
      <t xml:space="preserve">: La opción correcta es </t>
    </r>
    <r>
      <rPr>
        <b/>
        <sz val="11"/>
        <color rgb="FF000000"/>
        <rFont val="Calibri"/>
        <family val="2"/>
      </rPr>
      <t>B: 20</t>
    </r>
    <r>
      <rPr>
        <sz val="11"/>
        <color rgb="FF000000"/>
        <rFont val="Calibri"/>
        <family val="2"/>
      </rPr>
      <t xml:space="preserve">. El Consejo General del Poder Judicial se compone de 20 vocales. La opción </t>
    </r>
    <r>
      <rPr>
        <b/>
        <sz val="11"/>
        <color rgb="FF000000"/>
        <rFont val="Calibri"/>
        <family val="2"/>
      </rPr>
      <t>A: 21</t>
    </r>
    <r>
      <rPr>
        <sz val="11"/>
        <color rgb="FF000000"/>
        <rFont val="Calibri"/>
        <family val="2"/>
      </rPr>
      <t xml:space="preserve"> es incorrecta, ya que ese número excede el establecido; </t>
    </r>
    <r>
      <rPr>
        <b/>
        <sz val="11"/>
        <color rgb="FF000000"/>
        <rFont val="Calibri"/>
        <family val="2"/>
      </rPr>
      <t>C: Los que la ley determine</t>
    </r>
    <r>
      <rPr>
        <sz val="11"/>
        <color rgb="FF000000"/>
        <rFont val="Calibri"/>
        <family val="2"/>
      </rPr>
      <t xml:space="preserve"> es incorrecta, pues el número es fijo; y </t>
    </r>
    <r>
      <rPr>
        <b/>
        <sz val="11"/>
        <color rgb="FF000000"/>
        <rFont val="Calibri"/>
        <family val="2"/>
      </rPr>
      <t>D: 12</t>
    </r>
    <r>
      <rPr>
        <sz val="11"/>
        <color rgb="FF000000"/>
        <rFont val="Calibri"/>
        <family val="2"/>
      </rPr>
      <t xml:space="preserve"> también es incorrecta porque es menor al número requerido.</t>
    </r>
  </si>
  <si>
    <t>los que la ley determine</t>
  </si>
  <si>
    <t>cuántos miembros forman el Consejo General del Poder Judicial</t>
  </si>
  <si>
    <r>
      <t>Respuesta</t>
    </r>
    <r>
      <rPr>
        <sz val="11"/>
        <color rgb="FF000000"/>
        <rFont val="Calibri"/>
        <family val="2"/>
      </rPr>
      <t xml:space="preserve">: La opción correcta es </t>
    </r>
    <r>
      <rPr>
        <b/>
        <sz val="11"/>
        <color rgb="FF000000"/>
        <rFont val="Calibri"/>
        <family val="2"/>
      </rPr>
      <t>B: 8</t>
    </r>
    <r>
      <rPr>
        <sz val="11"/>
        <color rgb="FF000000"/>
        <rFont val="Calibri"/>
        <family val="2"/>
      </rPr>
      <t xml:space="preserve">. De los 20 miembros del Consejo General del Poder Judicial, 8 deben ser juristas de reconocida competencia y los otros 12 son jueces o magistrados. Las opciones </t>
    </r>
    <r>
      <rPr>
        <b/>
        <sz val="11"/>
        <color rgb="FF000000"/>
        <rFont val="Calibri"/>
        <family val="2"/>
      </rPr>
      <t>A: 4</t>
    </r>
    <r>
      <rPr>
        <sz val="11"/>
        <color rgb="FF000000"/>
        <rFont val="Calibri"/>
        <family val="2"/>
      </rPr>
      <t xml:space="preserve">, </t>
    </r>
    <r>
      <rPr>
        <b/>
        <sz val="11"/>
        <color rgb="FF000000"/>
        <rFont val="Calibri"/>
        <family val="2"/>
      </rPr>
      <t>C: 10</t>
    </r>
    <r>
      <rPr>
        <sz val="11"/>
        <color rgb="FF000000"/>
        <rFont val="Calibri"/>
        <family val="2"/>
      </rPr>
      <t xml:space="preserve">, y </t>
    </r>
    <r>
      <rPr>
        <b/>
        <sz val="11"/>
        <color rgb="FF000000"/>
        <rFont val="Calibri"/>
        <family val="2"/>
      </rPr>
      <t>D: 12</t>
    </r>
    <r>
      <rPr>
        <sz val="11"/>
        <color rgb="FF000000"/>
        <rFont val="Calibri"/>
        <family val="2"/>
      </rPr>
      <t xml:space="preserve"> son incorrectas porque no corresponden al reparto real de miembros en el CGPJ.</t>
    </r>
  </si>
  <si>
    <t>cuántos miembros del Consejo General del Poder Judicial son abogados o juristas de reconocida competencia</t>
  </si>
  <si>
    <r>
      <t>Respuesta</t>
    </r>
    <r>
      <rPr>
        <sz val="11"/>
        <color rgb="FF000000"/>
        <rFont val="Calibri"/>
        <family val="2"/>
      </rPr>
      <t xml:space="preserve">: La opción correcta es </t>
    </r>
    <r>
      <rPr>
        <b/>
        <sz val="11"/>
        <color rgb="FF000000"/>
        <rFont val="Calibri"/>
        <family val="2"/>
      </rPr>
      <t>A: efectuar una declaración de bienes y derechos y control y gestión de activos conforme a la Ley 3/2015 del ejercicio de alto cargo de la Administración General del Estado</t>
    </r>
    <r>
      <rPr>
        <sz val="11"/>
        <color rgb="FF000000"/>
        <rFont val="Calibri"/>
        <family val="2"/>
      </rPr>
      <t xml:space="preserve">. Esta ley establece que deben declarar sus bienes y derechos para promover la transparencia. Las opciones </t>
    </r>
    <r>
      <rPr>
        <b/>
        <sz val="11"/>
        <color rgb="FF000000"/>
        <rFont val="Calibri"/>
        <family val="2"/>
      </rPr>
      <t>B</t>
    </r>
    <r>
      <rPr>
        <sz val="11"/>
        <color rgb="FF000000"/>
        <rFont val="Calibri"/>
        <family val="2"/>
      </rPr>
      <t xml:space="preserve"> y </t>
    </r>
    <r>
      <rPr>
        <b/>
        <sz val="11"/>
        <color rgb="FF000000"/>
        <rFont val="Calibri"/>
        <family val="2"/>
      </rPr>
      <t>C</t>
    </r>
    <r>
      <rPr>
        <sz val="11"/>
        <color rgb="FF000000"/>
        <rFont val="Calibri"/>
        <family val="2"/>
      </rPr>
      <t xml:space="preserve"> son incorrectas porque mencionan leyes o tribunales que no aplican específicamente al CGPJ. </t>
    </r>
    <r>
      <rPr>
        <b/>
        <sz val="11"/>
        <color rgb="FF000000"/>
        <rFont val="Calibri"/>
        <family val="2"/>
      </rPr>
      <t>D: Ninguna es cierta</t>
    </r>
    <r>
      <rPr>
        <sz val="11"/>
        <color rgb="FF000000"/>
        <rFont val="Calibri"/>
        <family val="2"/>
      </rPr>
      <t xml:space="preserve"> también es incorrecta, ya que sí tienen obligaciones de transparencia bajo la Ley 3/2015.</t>
    </r>
  </si>
  <si>
    <t>efectuar una declaración de bienes y derechos y control y gestión de activos conforme previsto en la ley 3/ 2015 del ejercicio de alto cargo de la Administración General del Estado</t>
  </si>
  <si>
    <t>efectuar una declaración de bienes y derechos y control y gestión de activos ante el tribunal de cuentas</t>
  </si>
  <si>
    <t>efectuar una declaración de bienes y derechos y control y gestión de activos conforme previsto en la ley 15/ 2007 de control económico y de gestión del Poder Judicial</t>
  </si>
  <si>
    <t>el presidente los vocales y el secretario general Del Poder Judicial están sujetos a</t>
  </si>
  <si>
    <r>
      <t>Respuesta</t>
    </r>
    <r>
      <rPr>
        <sz val="11"/>
        <color rgb="FF000000"/>
        <rFont val="Calibri"/>
        <family val="2"/>
      </rPr>
      <t xml:space="preserve">: La opción correcta es </t>
    </r>
    <r>
      <rPr>
        <b/>
        <sz val="11"/>
        <color rgb="FF000000"/>
        <rFont val="Calibri"/>
        <family val="2"/>
      </rPr>
      <t>A: corresponde exclusivamente a juzgados y tribunales</t>
    </r>
    <r>
      <rPr>
        <sz val="11"/>
        <color rgb="FF000000"/>
        <rFont val="Calibri"/>
        <family val="2"/>
      </rPr>
      <t xml:space="preserve">. La Constitución Española establece que la potestad jurisdiccional recae exclusivamente en juzgados y tribunales, quienes son los únicos facultados para juzgar y hacer ejecutar lo juzgado. Las opciones </t>
    </r>
    <r>
      <rPr>
        <b/>
        <sz val="11"/>
        <color rgb="FF000000"/>
        <rFont val="Calibri"/>
        <family val="2"/>
      </rPr>
      <t>B, C,</t>
    </r>
    <r>
      <rPr>
        <sz val="11"/>
        <color rgb="FF000000"/>
        <rFont val="Calibri"/>
        <family val="2"/>
      </rPr>
      <t xml:space="preserve"> y </t>
    </r>
    <r>
      <rPr>
        <b/>
        <sz val="11"/>
        <color rgb="FF000000"/>
        <rFont val="Calibri"/>
        <family val="2"/>
      </rPr>
      <t>D</t>
    </r>
    <r>
      <rPr>
        <sz val="11"/>
        <color rgb="FF000000"/>
        <rFont val="Calibri"/>
        <family val="2"/>
      </rPr>
      <t xml:space="preserve"> son incorrectas porque incluyen órganos ajenos a esta función, como el Tribunal de Cuentas, el Tribunal Constitucional o tribunales consuetudinarios, que no participan en la potestad jurisdiccional de manera directa.</t>
    </r>
  </si>
  <si>
    <t>corresponde exclusivamente a juzgados y tribunales</t>
  </si>
  <si>
    <t>corresponde a juzgados y tribunales Tribunal de Cuentas Tribunal Constitucional y tribunales consuetudinarios de las comunidades autónomas</t>
  </si>
  <si>
    <t>corresponde a juzgados y tribunales compartida con el Tribunal de Cuentas y el Tribunal Constitucional</t>
  </si>
  <si>
    <t>corresponde a juzgados y tribunales sin perjuicio de las garantías jurisdiccionales en el ámbito de la administración pública</t>
  </si>
  <si>
    <t>el ejercicio de la potestad jurisdiccional en todo procesos juzgando y haciendo ejecutar lo juzgado</t>
  </si>
  <si>
    <r>
      <t>Respuesta</t>
    </r>
    <r>
      <rPr>
        <sz val="11"/>
        <color rgb="FF000000"/>
        <rFont val="Calibri"/>
        <family val="2"/>
      </rPr>
      <t xml:space="preserve">: La opción correcta es </t>
    </r>
    <r>
      <rPr>
        <b/>
        <sz val="11"/>
        <color rgb="FF000000"/>
        <rFont val="Calibri"/>
        <family val="2"/>
      </rPr>
      <t>A: 122</t>
    </r>
    <r>
      <rPr>
        <sz val="11"/>
        <color rgb="FF000000"/>
        <rFont val="Calibri"/>
        <family val="2"/>
      </rPr>
      <t xml:space="preserve">. El artículo 122 de la Constitución Española establece las bases del Consejo General del Poder Judicial como el órgano de gobierno del Poder Judicial en España. Las opciones </t>
    </r>
    <r>
      <rPr>
        <b/>
        <sz val="11"/>
        <color rgb="FF000000"/>
        <rFont val="Calibri"/>
        <family val="2"/>
      </rPr>
      <t>B: 123</t>
    </r>
    <r>
      <rPr>
        <sz val="11"/>
        <color rgb="FF000000"/>
        <rFont val="Calibri"/>
        <family val="2"/>
      </rPr>
      <t xml:space="preserve">, </t>
    </r>
    <r>
      <rPr>
        <b/>
        <sz val="11"/>
        <color rgb="FF000000"/>
        <rFont val="Calibri"/>
        <family val="2"/>
      </rPr>
      <t>C: 124</t>
    </r>
    <r>
      <rPr>
        <sz val="11"/>
        <color rgb="FF000000"/>
        <rFont val="Calibri"/>
        <family val="2"/>
      </rPr>
      <t xml:space="preserve"> y </t>
    </r>
    <r>
      <rPr>
        <b/>
        <sz val="11"/>
        <color rgb="FF000000"/>
        <rFont val="Calibri"/>
        <family val="2"/>
      </rPr>
      <t>D: 125</t>
    </r>
    <r>
      <rPr>
        <sz val="11"/>
        <color rgb="FF000000"/>
        <rFont val="Calibri"/>
        <family val="2"/>
      </rPr>
      <t xml:space="preserve"> son incorrectas, ya que estos artículos regulan otras materias: el artículo 123 trata del Tribunal Supremo, el 124 regula el Ministerio Fiscal, y el 125 se refiere a la participación ciudadana en la administración de justicia.</t>
    </r>
  </si>
  <si>
    <t>el Consejo General del Poder Judicial se regula en el artículo</t>
  </si>
  <si>
    <r>
      <t>Respuesta</t>
    </r>
    <r>
      <rPr>
        <sz val="11"/>
        <color rgb="FF000000"/>
        <rFont val="Calibri"/>
        <family val="2"/>
      </rPr>
      <t xml:space="preserve">: La opción correcta es </t>
    </r>
    <r>
      <rPr>
        <b/>
        <sz val="11"/>
        <color rgb="FF000000"/>
        <rFont val="Calibri"/>
        <family val="2"/>
      </rPr>
      <t>A: 20</t>
    </r>
    <r>
      <rPr>
        <sz val="11"/>
        <color rgb="FF000000"/>
        <rFont val="Calibri"/>
        <family val="2"/>
      </rPr>
      <t xml:space="preserve">. Según la Ley Orgánica del Poder Judicial, el Consejo General del Poder Judicial (CGPJ) está compuesto por 20 vocales, además del Presidente, quien es nombrado a su vez por el propio Consejo. Las otras opciones son incorrectas: </t>
    </r>
    <r>
      <rPr>
        <b/>
        <sz val="11"/>
        <color rgb="FF000000"/>
        <rFont val="Calibri"/>
        <family val="2"/>
      </rPr>
      <t>B: 21</t>
    </r>
    <r>
      <rPr>
        <sz val="11"/>
        <color rgb="FF000000"/>
        <rFont val="Calibri"/>
        <family val="2"/>
      </rPr>
      <t xml:space="preserve"> no es válida ya que no hay un vocal adicional al presidente, </t>
    </r>
    <r>
      <rPr>
        <b/>
        <sz val="11"/>
        <color rgb="FF000000"/>
        <rFont val="Calibri"/>
        <family val="2"/>
      </rPr>
      <t>C: Los que la ley determine</t>
    </r>
    <r>
      <rPr>
        <sz val="11"/>
        <color rgb="FF000000"/>
        <rFont val="Calibri"/>
        <family val="2"/>
      </rPr>
      <t xml:space="preserve"> es incorrecta porque el número es fijo y especificado en la ley, y </t>
    </r>
    <r>
      <rPr>
        <b/>
        <sz val="11"/>
        <color rgb="FF000000"/>
        <rFont val="Calibri"/>
        <family val="2"/>
      </rPr>
      <t>D: 12</t>
    </r>
    <r>
      <rPr>
        <sz val="11"/>
        <color rgb="FF000000"/>
        <rFont val="Calibri"/>
        <family val="2"/>
      </rPr>
      <t xml:space="preserve"> es incorrecta porque este número es insuficiente según la normativa vigente.</t>
    </r>
  </si>
  <si>
    <t>cuántos vocales forman el Consejo General del Poder Judicial</t>
  </si>
  <si>
    <r>
      <t xml:space="preserve">La opción correcta es la </t>
    </r>
    <r>
      <rPr>
        <b/>
        <sz val="11"/>
        <color rgb="FF000000"/>
        <rFont val="Calibri"/>
        <family val="2"/>
      </rPr>
      <t>A: 10</t>
    </r>
    <r>
      <rPr>
        <sz val="11"/>
        <color rgb="FF000000"/>
        <rFont val="Calibri"/>
        <family val="2"/>
      </rPr>
      <t xml:space="preserve">. De acuerdo con la normativa del Consejo General del Poder Judicial (CGPJ), el Senado elige a 10 de los 20 miembros del CGPJ, de forma complementaria a la elección que realiza el Congreso de los Diputados, que también selecciona otros 10 miembros. Esto asegura un equilibrio entre las dos Cámaras en el proceso de designación. Las opciones </t>
    </r>
    <r>
      <rPr>
        <b/>
        <sz val="11"/>
        <color rgb="FF000000"/>
        <rFont val="Calibri"/>
        <family val="2"/>
      </rPr>
      <t>B: 12</t>
    </r>
    <r>
      <rPr>
        <sz val="11"/>
        <color rgb="FF000000"/>
        <rFont val="Calibri"/>
        <family val="2"/>
      </rPr>
      <t xml:space="preserve">, </t>
    </r>
    <r>
      <rPr>
        <b/>
        <sz val="11"/>
        <color rgb="FF000000"/>
        <rFont val="Calibri"/>
        <family val="2"/>
      </rPr>
      <t>C: 6</t>
    </r>
    <r>
      <rPr>
        <sz val="11"/>
        <color rgb="FF000000"/>
        <rFont val="Calibri"/>
        <family val="2"/>
      </rPr>
      <t xml:space="preserve"> y </t>
    </r>
    <r>
      <rPr>
        <b/>
        <sz val="11"/>
        <color rgb="FF000000"/>
        <rFont val="Calibri"/>
        <family val="2"/>
      </rPr>
      <t>D: 4</t>
    </r>
    <r>
      <rPr>
        <sz val="11"/>
        <color rgb="FF000000"/>
        <rFont val="Calibri"/>
        <family val="2"/>
      </rPr>
      <t xml:space="preserve"> son incorrectas porque no corresponden al número estipulado para la elección por el Senado en el proceso de selección del CGPJ.</t>
    </r>
  </si>
  <si>
    <t>cuántos miembros del Consejo General del Poder Judicial son elegidos por el Senado</t>
  </si>
  <si>
    <t>La opción correcta es A, ya que el artículo 103 de la Constitución establece los principios de actuación de la Administración. Las opciones B, C y D son incorrectas, ya que abordan otros temas como la responsabilidad criminal del Gobierno o la regulación de las Fuerzas y Cuerpos de Seguridad.</t>
  </si>
  <si>
    <t xml:space="preserve">El artículo 103.  </t>
  </si>
  <si>
    <t xml:space="preserve">El artículo 104.  </t>
  </si>
  <si>
    <t xml:space="preserve">El artículo 102.  </t>
  </si>
  <si>
    <t xml:space="preserve">¿Qué artículo de la Constitución recoge los principios a los que debe ajustarse la  Administración en su actuación? </t>
  </si>
  <si>
    <t>AP</t>
  </si>
  <si>
    <t>La opción correcta es B, ya que el artículo 103.1 de la Constitución establece los principios de eficacia, jerarquía, descentralización, desconcentración y coordinación, con sometimiento a la ley y al derecho. Las opciones A, C y D son incorrectas, ya que incluyen términos como eficiencia o concentración que no figuran en el artículo 103.1.</t>
  </si>
  <si>
    <t>La opción correcta es A, dado que una moción de censura debe ser propuesta por al menos una décima parte de los diputados del Congreso, según el artículo 113 de la Constitución. Las opciones B, C y D son incorrectas, ya que modifican la proporción o introducen requisitos que no corresponden con la regulación constitucional.</t>
  </si>
  <si>
    <t>La opción correcta es A, ya que el Gobierno responde solidariamente ante el Congreso de los Diputados, que tiene la capacidad de censurarlo. Las opciones B, C y D son incorrectas, ya que el Rey, el Senado y las comisiones de ambas Cámaras no tienen esta función de control político sobre el Gobierno.</t>
  </si>
  <si>
    <t xml:space="preserve">el Congreso de los Diputados. </t>
  </si>
  <si>
    <t>las Cámaras y sus Comisiones,</t>
  </si>
  <si>
    <t>el Senado.</t>
  </si>
  <si>
    <t>Rey.</t>
  </si>
  <si>
    <t>Según la Constitución Española, el Gobierno responde solidariamente en su gestión política ante:</t>
  </si>
  <si>
    <t>La opción correcta es A, ya que el Presidente del Gobierno puede proponer la disolución del Congreso, el Senado o ambas cámaras, tras deliberación del Consejo de Ministros. Las opciones B, C y D son incorrectas, ya que limitan la facultad de disolución al Congreso o introducen requisitos no contemplados en la Constitución.</t>
  </si>
  <si>
    <t>Según la Constitución Española, el Presidente del Gobierno, previa deliberación del Consejo de Ministros, y bajo su responsabilidad, podrá proponer la disolución de:</t>
  </si>
  <si>
    <t>La opción correcta es D, indicando que la cuestión de confianza será otorgada si obtiene la mayoría simple del Congreso de los Diputados, según la Constitución Española. Las opciones A, B y C son incorrectas, pues confunden el tipo de mayoría requerida o la cámara donde se realiza la votación, que en este caso es el Congreso.</t>
  </si>
  <si>
    <t>simple del Congreso de los Diputados,</t>
  </si>
  <si>
    <t>simple de las Cortes Generales.</t>
  </si>
  <si>
    <t>absoluta del Congreso de los Diputados,</t>
  </si>
  <si>
    <t xml:space="preserve">absoluta de las Cortes Generales. </t>
  </si>
  <si>
    <t>Según la Constitución española la cuestión de confianza planteada por el presidente del Gobierno,  se entenderá otorgada cuando vote a su favor la mayoría:</t>
  </si>
  <si>
    <t>La opción correcta es D, ya que, según el artículo 64 de la Constitución, los actos del Rey requieren el refrendo del presidente del Gobierno y, en su caso, del ministro competente. Las opciones A, B y C son incorrectas, pues asignan el refrendo a personas o entidades que no cumplen con la norma constitucional establecida.</t>
  </si>
  <si>
    <t>La opción correcta es A, ya que el artículo 33.3 de la Constitución protege el derecho de propiedad y establece que solo se podrá privar a una persona de sus bienes por utilidad pública con la correspondiente indemnización. Las opciones B, C y D son incorrectas porque corresponden a otros artículos que abordan derechos o temas distintos al de la propiedad privada y su protección.</t>
  </si>
  <si>
    <t>os poderes públicos promoverán las condiciones favorables para el progreso social y económico y para una distribución de la renta regional y personal más equitativa, en el marco de una política de estabilidad económica. De manera especial realizarán una política orientada al pleno empleo.</t>
  </si>
  <si>
    <t>La ley regulará las peculiaridades propias del régimen jurídico de los Colegios Profesionales y el ejercicio de las profesiones tituladas.</t>
  </si>
  <si>
    <t>Se reconoce el derecho de fundación para fines de interés general, con arreglo a la ley</t>
  </si>
  <si>
    <t>el artículo. 33.3 de la Constitución establece que</t>
  </si>
  <si>
    <t>La opción correcta es A, ya que el artículo 106.2 garantiza el derecho a la indemnización por lesiones sufridas como resultado de la actuación de los servicios públicos, reflejando el principio de responsabilidad patrimonial. Las opciones B, C y D son incorrectas, ya que se refieren a otros temas como los principios de actuación o la administración de patrimonio.</t>
  </si>
  <si>
    <t>La opción correcta es B, pues el artículo 106 establece que los tribunales controlan la potestad reglamentaria y la legalidad de la actuación administrativa. Las opciones A, C y D son incorrectas, ya que abordan otros derechos o artículos que no corresponden al control judicial de los actos administrativos, que es el núcleo del artículo 106.</t>
  </si>
  <si>
    <t>Se reconoce la iniciativa pública en la actividad económica. Mediante ley se podrá reservar al sector público recursos o servicios esenciales, especialmente en caso de monopolio</t>
  </si>
  <si>
    <t>Los poderes públicos promoverán eficazmente las diversas formas de participación en la empresa y fomentarán, mediante una legislación adecuada, las sociedades cooperativas</t>
  </si>
  <si>
    <t>todas las personas tienen derecho a obtener la tutela judicial efectiva de los jueces y Tribunales en el ejercicio de sus derechos e intereses legítimos, sin que, en ningún caso, pueda producirse indefensión</t>
  </si>
  <si>
    <t>el artículo 106 de la Constitución establece que</t>
  </si>
  <si>
    <t>La opción correcta es A, ya que el artículo 105.b de la Constitución regula el acceso de los ciudadanos a los archivos y registros administrativos como parte del principio de transparencia. Las opciones B, C y D son incorrectas, ya que mencionan otros principios que no son el enfoque principal del artículo 105.b.</t>
  </si>
  <si>
    <t>La opción correcta es D, ya que el artículo 129 establece la participación de los interesados en la Seguridad Social y organismos públicos que afectan al bienestar general. Las opciones A, B y C son incorrectas porque se refieren a temas de planificación económica, subordinación al interés general y estabilidad presupuestaria, que no están directamente relacionados con el artículo 129.</t>
  </si>
  <si>
    <t>Las administraciones públicas sólo podrán contraer obligaciones financieras y realizar gastos de acuerdo con las</t>
  </si>
  <si>
    <t>Toda la riqueza del país en sus distintas formas y sea cual fuere su titularidad está subordinada al interés general.</t>
  </si>
  <si>
    <t>El Estado, mediante ley, podrá planificar la actividad económica general para atender a las necesidades colectivas, equilibrar y armonizar el desarrollo regional y sectorial y estimular el crecimiento de la renta</t>
  </si>
  <si>
    <t>El artículo 129  menciona que</t>
  </si>
  <si>
    <t>La opción correcta es C, ya que el artículo 105 de la Constitución regula que la ley establecerá la audiencia de los ciudadanos en la elaboración de disposiciones administrativas que les afecten. Las opciones A, B y D son incorrectas, ya que abordan otros aspectos como el control judicial de la administración o la tutela judicial, que no corresponden al contenido del artículo 105.</t>
  </si>
  <si>
    <t>La opción correcta es B, porque el artículo 9.2 de la Constitución establece que los poderes públicos deben facilitar la participación ciudadana en todos los aspectos de la vida social y económica. Las opciones A, C y D son incorrectas, ya que estos aspectos son abordados en otros artículos (como el acceso a registros administrativos en el 105) y no reflejan con precisión el contenido del artículo 9.2.</t>
  </si>
  <si>
    <t>corresponde a los poderes públicos facilitar la participación de todos los ciudadanos en la vida política, económica, cultural y social</t>
  </si>
  <si>
    <t>la ley regulará el procedimiento a través del cual deben producirse los actos administrativos, garantizando, cuando proceda, la audiencia del interesado</t>
  </si>
  <si>
    <t>la ley regulará el acceso de los ciudadanos a los archivos y registros administrativos</t>
  </si>
  <si>
    <t>según el artículo 9.2 de la Constitución española</t>
  </si>
  <si>
    <t>La opción correcta es A, pues la participación de los ciudadanos en la vida pública y en los procedimientos administrativos está establecida en los artículos 9.2 y 105 de la Constitución Española. Las opciones B, C y D son incorrectas, ya que el artículo 103 se centra en principios de actuación administrativa, mientras que los artículos 106, 107 y 10.1 no regulan específicamente la participación ciudadana en el ámbito administrativo.</t>
  </si>
  <si>
    <t xml:space="preserve"> el artículo 10.1 y el artículo 103 de la Constitución española</t>
  </si>
  <si>
    <t>La opción correcta es D, porque el principio de eficacia permite a la administración adoptar decisiones y ejecutar sus actos de forma forzosa. Las opciones A, B y C son incorrectas, ya que la transparencia, la legalidad y la finalidad se refieren a otros aspectos de la administración pública, sin implicar el carácter ejecutorio de sus actos.</t>
  </si>
  <si>
    <t>principio de eficacia</t>
  </si>
  <si>
    <t>principio de finalidad</t>
  </si>
  <si>
    <t>principio de legalidad</t>
  </si>
  <si>
    <t>principio de transparencia</t>
  </si>
  <si>
    <t>a la potestad de la administración pública de adoptar decisiones y ejecutar forzosamente sus propios actos se denomina</t>
  </si>
  <si>
    <t>La opción correcta es A, ya que el principio de legalidad establece que la administración pública debe someterse plenamente a la ley y al derecho en su actuación. Las opciones B, C y D son incorrectas, ya que describen conceptos como la eficacia, la equidad y la transparencia, que no constituyen la esencia del principio de legalidad.</t>
  </si>
  <si>
    <t>La opción correcta es B, dado que el artículo 103 de la Constitución Española regula el principio de legalidad de los actos de la Administración Pública. Las opciones A, C y D son incorrectas, ya que mencionan otros principios como moderación, colaboración o solidaridad, los cuales no son el enfoque principal del artículo 103.</t>
  </si>
  <si>
    <t>La opción correcta es A, ya que el principio de objetividad requiere que la actividad pública se oriente fielmente a los fines normativos de la potestad que se ejerce. Las opciones B, C y D son incorrectas, porque se refieren a otros aspectos como el interés de la administración, los medios de prueba y la audiencia del interesado, los cuales no constituyen requisitos esenciales del principio de objetividad.</t>
  </si>
  <si>
    <t>La opción correcta es A, ya que el principio de objetividad en la administración está relacionado directamente con la interdicción de arbitrariedad de los poderes públicos, tal como establece el artículo 9.3 de la Constitución. Las opciones B, C y D son incorrectas porque, aunque se refieren a otros principios importantes, no están vinculados de manera tan directa con el principio de objetividad en el sentido del artículo 103.</t>
  </si>
  <si>
    <t>la obligación de interdicción de arbitrariedad de los poderes públicos emanada del artículo 9.3 de la Constitución española</t>
  </si>
  <si>
    <t>el principio de acceso a la información pública desarrollado en el artículo 105 de la Constitución española</t>
  </si>
  <si>
    <t>el principio de colaboración de las Administraciones Públicas citado en el artículo 140 de la ley 40 /2015</t>
  </si>
  <si>
    <t>el principio de solidaridad desarrollado en el artículo 138.1 de la Constitución española</t>
  </si>
  <si>
    <t>el principio de objetividad mencionado en el artículo 103 de la Constitución española guarda una directa relación con</t>
  </si>
  <si>
    <t>La opción correcta es B, ya que el artículo 103 de la Constitución establece el servicio al interés general como principio de la Administración Pública. Las opciones A, C y D son incorrectas, ya que la eficiencia, la libertad de procedimiento y la solidaridad no son el enfoque central del artículo 103, que se centra en el interés general.</t>
  </si>
  <si>
    <t>La opción correcta es C, pues los artículos 2, 138.1 y 158.1 de la Constitución Española hacen referencia al principio de solidaridad entre las regiones y comunidades autónomas. Las opciones A, B y D son incorrectas, ya que estos artículos no tratan específicamente sobre eficacia, coordinación o jerarquía, sino sobre la solidaridad.</t>
  </si>
  <si>
    <t>La opción correcta es B, ya que el artículo 140 de la Ley 40/2015 establece que las Administraciones deben facilitar información relevante a otras administraciones en sus relaciones recíprocas. Las opciones A, C y D son incorrectas porque abordan otros principios generales o amplían el deber de colaboración de una manera que no refleja con precisión el contenido del artículo 140.</t>
  </si>
  <si>
    <t>La opción correcta es C, pues la Ley 40/2015 recoge los principios de buena fe, confianza legítima y lealtad institucional como guías de actuación en la Administración Pública. Las opciones A, B y D son incorrectas, ya que mencionan principios que no están entre los recogidos en el artículo 3 de dicha ley.</t>
  </si>
  <si>
    <t>La opción correcta es A, ya que el Tribunal Constitucional ha definido el principio de coordinación como la fijación de medios y sistemas de relación para la información recíproca, homogeneidad técnica y acción conjunta entre las administraciones. Las opciones B, C y D son incorrectas, pues no reflejan la definición del Tribunal Constitucional y, en algunos casos, confunden la coordinación con la desconcentración o la aplicabilidad exclusiva al ámbito estatal.</t>
  </si>
  <si>
    <t>La opción correcta es A, pues el principio de descentralización implica transferir mayores competencias y recursos a administraciones de ámbito territorial más reducido, en consonancia con el artículo 103.1. Las opciones B, C y D son incorrectas, ya que describen principios diferentes como la desconcentración, la jerarquía o la coordinación.</t>
  </si>
  <si>
    <t>La opción correcta es B, ya que la Ley 40/2015 tiene carácter básico y se aplica a toda la Administración Pública, siendo una norma que rige el régimen jurídico del sector público. Las opciones A, C y D son incorrectas, ya que limitan incorrectamente el alcance de la ley o confunden su naturaleza con otras categorías legales.</t>
  </si>
  <si>
    <t>La opción correcta es B, indicando que las bases del régimen jurídico de las Administraciones Públicas son competencia exclusiva del Estado, según el artículo 149.1.18 de la Constitución. Las opciones A, C y D son incorrectas, ya que corresponden a otras competencias exclusivas o compartidas en distintos apartados del artículo 149, pero no se refieren al régimen jurídico de las Administraciones Públicas.</t>
  </si>
  <si>
    <t>las bases del régimen jurídico de las Administraciones Públicas son competencia exclusiva del Estado</t>
  </si>
  <si>
    <t>Régimen aduanero y arancelario; comercio exterior  son competencias exclusivas del Estado</t>
  </si>
  <si>
    <t>La legislación sobre propiedad intelectual e industrial en competencia compartida del Estado</t>
  </si>
  <si>
    <t>La Legislación laboral es competencia compartida del Estado y las Comunidades Autónomas</t>
  </si>
  <si>
    <t>Según el art. 149.1.18 CE</t>
  </si>
  <si>
    <t>La opción correcta es A, ya que el artículo 106 de la Constitución atribuye a los tribunales el control de la potestad reglamentaria y la legalidad de la actuación administrativa. Las opciones B, C y D son incorrectas, pues se refieren a principios o elementos de regulación que no se incluyen en el artículo 106, que trata específicamente sobre el control judicial de la administración.</t>
  </si>
  <si>
    <t>La opción correcta es C, ya que el Derecho Administrativo regula las potestades de la Administración y asegura el control jurisdiccional de su uso. Las opciones A, B y D no describen con precisión el alcance de este campo del derecho.</t>
  </si>
  <si>
    <t>La opción correcta es B, ya que el principio de jerarquía implica una estructura piramidal de subordinación de órganos en la administración pública. Las opciones A, C y D son incorrectas, porque describen otros principios como la descentralización o la coordinación.</t>
  </si>
  <si>
    <t xml:space="preserve"> consiste en ordenar los órganos con competencias sobre una misma materia conforme a una estructura piramidal, en la que la subordinación de los órganos inferiores a los superiores es estricta</t>
  </si>
  <si>
    <t xml:space="preserve">que cada administración debe respetar el ejercicio legítimo por las otras Administraciones de sus competencias </t>
  </si>
  <si>
    <t>la fijación de medios y de sistemas de relación que hagan posible la información recíproca, la homogeneidad técnica y la acción conjunta de autoridades y unidades administrativas</t>
  </si>
  <si>
    <t>consiste en atribuir mayores competencias (y recursos) a las Administraciones públicas de ámbito territorial más reducido y también a entidades administrativas especializadas</t>
  </si>
  <si>
    <t>El principio de jerarquía en el ámbito de la administración pública recogido en el artículo 103 de la Constitución española</t>
  </si>
  <si>
    <t>La opción correcta es D, ya que el artículo 103.3 regula el estatuto de los funcionarios públicos en base a principios de mérito, capacidad y garantías de imparcialidad. Las opciones A, B y C son incorrectas, ya que corresponden a otros aspectos no tratados en el artículo 103.3.</t>
  </si>
  <si>
    <t>La ley regulará el estatuto de los funcionarios públicos, el acceso a la función pública de acuerdo con los principios de mérito y capacidad, las peculiaridades del ejercicio de su derecho a sindicación, el sistema de incompatibilidades y las garantías para la imparcialidad en el ejercicio de sus funciones.</t>
  </si>
  <si>
    <t>l Consejo de Estado es el supremo órgano consultivo del Gobierno. Una ley orgánica regulará su composición y competencia</t>
  </si>
  <si>
    <t>El Gobierno responde solidariamente en su gestión política ante el Congreso de los Diputados.</t>
  </si>
  <si>
    <t>poderes públicos atenderán a la modernización y desarrollo de todos los sectores económicos y, en particular, de la agricultura, de la ganadería, de la pesca y de la artesanía</t>
  </si>
  <si>
    <t>el artículo  103.3 de la Constitución española establece que</t>
  </si>
  <si>
    <t>La opción correcta es B, indicando que los órganos de la Administración del Estado se rigen por la ley, conforme al artículo 103.2. Las opciones A, C y D son incorrectas, pues se refieren a otros principios o temas no cubiertos en el artículo 103.2.</t>
  </si>
  <si>
    <t>Los órganos de la Administración del Estado son creados, regidos y coordinados de acuerdo con la ley.</t>
  </si>
  <si>
    <t>El Senado es elegido por cuatro años. El mandato de los Senadores termina cuatro años después de su elección o el día de la disolución de la Cámara</t>
  </si>
  <si>
    <t>Por ley se regularán el Patrimonio del Estado y el Patrimonio Nacional, su administración, defensa y conservación.</t>
  </si>
  <si>
    <t>Tribunales controlan la potestad reglamentaria y la legalidad de la actuación administrativa, así como el sometimiento de ésta a los fines que la justifican</t>
  </si>
  <si>
    <t>el artículo  103.2 de la Constitución española establece que</t>
  </si>
  <si>
    <t>La opción correcta es B, pues la Ley 40/2015 define que el sector público incluye la Administración General del Estado, Comunidades Autónomas, Administración Local y sector público institucional. Las opciones A, C y D son incorrectas ya que omiten o agregan componentes no mencionados en la ley.</t>
  </si>
  <si>
    <t>Que el sector público comprende: la Administración General del Estado, las Administraciones de las Comunidades Autónomas, las Entidades que integran la Administración Local y el sector público institucional</t>
  </si>
  <si>
    <t>Que la Administración Pública  incluye al Gobierno dirige la política interior y exterior y a  la Administración civil y militar</t>
  </si>
  <si>
    <t>Que el sector público comprende al Gobierno dirige la política interior y exterior y a  la Administración civil y militar</t>
  </si>
  <si>
    <t xml:space="preserve">Que el sector público institucional se integra por la Administración General del Estado, las Administraciones de las Comunidades Autónomas y las Entidades que integran la Administración Local. </t>
  </si>
  <si>
    <t xml:space="preserve">El artículo 2 de la Ley 40/2015 de Régimen Jurídico del Sector Público señala </t>
  </si>
  <si>
    <t>La opción correcta es A, ya que el artículo 129 menciona la participación de los interesados en Seguridad Social y organismos públicos que afectan al bienestar. Las opciones B, C y D son incorrectas porque corresponden a otros temas, como el control judicial o derechos electorales.</t>
  </si>
  <si>
    <t>La opción correcta es C, que establece que la Administración sirve con objetividad los intereses generales, en línea con los principios de eficacia, jerarquía y otros. Las opciones A, B y D no están vinculadas al artículo 103.1, que es específico en cuanto a estos principios de actuación administrativa.</t>
  </si>
  <si>
    <t>la audiencia de los ciudadanos, directamente o a través de las organizaciones y asociaciones reconocidas por la ley, en el procedimiento de elaboración de las disposiciones administrativas que les afecten</t>
  </si>
  <si>
    <t>los poderes públicos están sometidos a la Constitución y al resto del ordenamiento jurídico</t>
  </si>
  <si>
    <t>Tienen la consideración de Administraciones Públicas la Administración General del Estado, las Administraciones de las Comunidades Autónomas, las Entidades que integran la Administración Local, así como los organismos públicos y entidades de derecho público</t>
  </si>
  <si>
    <t>el artículo  103.1 de la Constitución española establece que</t>
  </si>
  <si>
    <t>La opción correcta es D, ya que el artículo 106 permite a los tribunales controlar la potestad reglamentaria y la legalidad de la actuación administrativa. Las opciones A, B y C son incorrectas, pues hacen referencia a principios o artículos que no se corresponden con el contenido del artículo 106.</t>
  </si>
  <si>
    <t>La opción correcta es A, pues el artículo 97 atribuye al Gobierno la dirección de la política interior y exterior. Las opciones B, C y D son incorrectas porque esta dirección no recae en el Rey, las Cortes Generales ni exclusivamente en el Consejo de Ministros.</t>
  </si>
  <si>
    <t>La opción correcta es B, ya que el artículo 97 asigna al Gobierno la función ejecutiva y la potestad reglamentaria. Las opciones A, C y D son incorrectas, ya que asignan la potestad reglamentaria a otras entidades como las Cortes Generales o el Consejo General del Poder Judicial, que no ejercen esta función.</t>
  </si>
  <si>
    <t>La opción correcta es A, que establece la audiencia de los ciudadanos en la elaboración de normas que les afecten, tal como señala el artículo 105 de la Constitución. Las opciones B, C y D son incorrectas, ya que se refieren a disposiciones más generales o ajenas a la participación ciudadana en la elaboración de disposiciones administrativas.</t>
  </si>
  <si>
    <t>La opción correcta es C, ya que la Ley Orgánica desarrolla los principios para distribuir límites de déficit y deuda, no la Constitución ni una ley de bases. Las opciones A, B y D son incorrectas porque no corresponden al desarrollo por Ley Orgánica que establece la distribución.</t>
  </si>
  <si>
    <t>La opción correcta es C, indicando que el límite de deuda pública se refiere al valor establecido en los tratados de la UE. Las opciones A, B y D son incorrectas, ya que mencionan otros límites o entidades como la Comisión Europea y el Banco Central Europeo, que no establecen el límite directamente.</t>
  </si>
  <si>
    <t>La opción correcta es B, porque el artículo 135 de la Constitución establece que las Administraciones Públicas deben adecuarse al principio de estabilidad presupuestaria y evitar el déficit estructural. Las opciones A, C y D son incorrectas, ya que limitan el déficit de maneras que no se ajustan al artículo, que es específico sobre el déficit estructural y no permite a cada administración fijar su propio límite.</t>
  </si>
  <si>
    <t>La opción correcta es D, ya que "Actúan con personalidad jurídica única" no describe un componente específico de la Administración General del Estado, sino una característica general. Las opciones A, B y C son correctas, ya que la Organización Central, la Organización Territorial y la Administración en el exterior son todas partes esenciales de la Administración General del Estado.</t>
  </si>
  <si>
    <t>Actúan con personalidad jurídica única</t>
  </si>
  <si>
    <t>La Administración General del Estado en el exterior.</t>
  </si>
  <si>
    <t>La Organización Territorial.</t>
  </si>
  <si>
    <t>La Organización Central, que integra los Ministerios y los servicios comunes</t>
  </si>
  <si>
    <t>Señale la incorrecta.La Administración General del Estado comprende:</t>
  </si>
  <si>
    <t>Los Delegados del Gobierno tienen un rol político e institucional y son nombrados por competencia profesional y experiencia, siendo correcta la opción A. Las demás opciones confunden su nombramiento con la Asamblea Autonómica o su rol con otros conceptos.</t>
  </si>
  <si>
    <t>La Administración General del Estado se organiza jerárquicamente y tiene una personalidad jurídica única, haciendo correcta la opción A. Las demás opciones introducen conceptos como personalidad múltiple o funciones específicas de otros órganos.</t>
  </si>
  <si>
    <t>La función de proponer al Ministro o titular del órgano resoluciones sobre asuntos directivos no es una competencia exclusiva de los Ministros, por lo que la opción D es incorrecta y la respuesta correcta es la a. Las demás opciones detallan competencias que sí corresponden a los Ministros.</t>
  </si>
  <si>
    <t>Los Directores Generales son responsables de impulsar y supervisar la gestión del órgano directivo y velar por su buen funcionamiento, por lo que la opción A es correcta. Las demás opciones describen funciones de otros cargos, como el Subsecretario o el Ministro.</t>
  </si>
  <si>
    <t>Impulsar y supervisar las actividades que forman parte de la gestión ordinaria del órgano directivo y velar por 
el buen funcionamiento de los órganos y unidades dependientes y del personal integrado en los mismos</t>
  </si>
  <si>
    <t>Nombrar los altos cargos dependientes de su departamento ya probar los créditos correspondientes en la relación de puestos de trabajo</t>
  </si>
  <si>
    <t>Ejecutar los proyectos de su Dirección General para alcanzar los objetivos establecidos por el consejo de ministros
dirigir su ejecución y controlar su adecuado cumplimiento.</t>
  </si>
  <si>
    <t>Proponer las medidas de organización del Ministerio y dirigir el funcionamiento de los servicios comunes a 
través de las correspondientes instrucciones u órdenes de servicio</t>
  </si>
  <si>
    <t>Señala la opción correcta. Los Directores generales son los titulares de los órganos directivos encargados de la gestión 
de una o varias áreas funcionalmente homogéneas del Ministerio. A tal efecto, les corresponde:</t>
  </si>
  <si>
    <t>La autonomía de las nacionalidades se regula en el Título VIII de la Constitución Española, dedicado a la organización territorial, haciendo correcta la opción A. Los títulos VI, VII y IX tratan sobre el Poder Judicial, economía y hacienda, y el Tribunal Constitucional, respectivamente.</t>
  </si>
  <si>
    <t>VIII</t>
  </si>
  <si>
    <t>la regulación de la autonomía de las nacionalidades se realiza en el título</t>
  </si>
  <si>
    <t>Montesquieu estableció el principio de división de poderes para evitar abusos, siendo la opción B correcta. Las demás opciones, como unidad o especialidad de poderes, contradicen este principio fundamental de la teoría política de Montesquieu.</t>
  </si>
  <si>
    <t>La descentralización implica la existencia de una pluralidad de administraciones públicas, como en el caso de administraciones autonómicas y locales, haciendo correcta la opción B. Las demás opciones mencionan estructuras centralizadas o sin personalidad jurídica única, que no corresponden a un estado descentralizado.</t>
  </si>
  <si>
    <t>la existencia de una pluralidad de Administraciones Públicas</t>
  </si>
  <si>
    <t>la existencia de una administración pública sin personalidad jurídica única</t>
  </si>
  <si>
    <t>una única y compleja administración pública</t>
  </si>
  <si>
    <t>la existencia de un estado descentralizado supone la existencia de</t>
  </si>
  <si>
    <t>Ni el Gobierno ni la Administración realizan en conjunto una actividad política, administrativa o colegiada, por lo que ninguna de las afirmaciones es correcta y la opción D es la adecuada. Las otras opciones confunden los roles individuales de estas entidades.</t>
  </si>
  <si>
    <t>El artículo 106 de la Constitución establece el control judicial sobre la administración y su responsabilidad, siendo la opción C correcta. Los artículos 104, 105, y 107 se refieren a otros temas, como Fuerzas de Seguridad, derechos de audiencia y el Consejo de Estado.</t>
  </si>
  <si>
    <t>El principio de neutralidad política se recoge en el artículo 103.3 de la Constitución, que exige imparcialidad en las funciones administrativas, haciendo correcta la opción A. Los otros artículos mencionados (104, 106 y 107) tratan temas ajenos a la neutralidad política.</t>
  </si>
  <si>
    <t>La Administración Pública está sometida a las órdenes del Gobierno según el artículo 97 de la Constitución, siendo correcta la opción A. Las otras opciones sugieren cooperación colegiada o imposiciones de la administración al Gobierno, lo cual no se ajusta a la relación jerárquica establecida.</t>
  </si>
  <si>
    <t>El derecho de audiencia ciudadana en procedimientos administrativos está recogido en el artículo 105 de la Constitución, siendo la opción D la correcta. Los artículos 103, 104, y 106 tratan temas distintos, como principios generales, seguridad o control judicial.</t>
  </si>
  <si>
    <t>El Estado es la entidad política que organiza a las comunidades de ciudadanos para lograr fines colectivos, haciendo correcta la opción B. Las demás opciones, como república o federación, son formas específicas de organización estatal o de gobierno, pero no términos generales.</t>
  </si>
  <si>
    <t>La tutela judicial significa que la administración está sujeta al control del Poder Judicial a través de jueces y tribunales, por lo que la opción B es correcta. Las demás opciones confunden tutela judicial con autorizaciones previas o el derecho de defensa.</t>
  </si>
  <si>
    <t>La eficacia implica que la administración debe actuar para alcanzar sus fines propuestos, siendo la opción B la correcta. Las demás opciones describen aspectos como el coste de recursos, eliminación de obstáculos o el cumplimiento de leyes, que no definen el principio de eficacia.</t>
  </si>
  <si>
    <t>La actividad administrativa se define como “actos administrativos”, decisiones y acciones ejecutadas por la administración en sus funciones, siendo la opción C correcta. Las demás opciones aluden a normas, procedimientos o disposiciones, pero no a la actividad en sí.</t>
  </si>
  <si>
    <t>El principio de garantía patrimonial asegura que los particulares no sufran pérdida económica debido a actuaciones administrativas sin compensación adecuada, lo que hace correcta la opción A. Las demás opciones introducen términos o conceptos que no corresponden con el principio exacto de la legislación.</t>
  </si>
  <si>
    <t>La administración pública pertenece al Poder Ejecutivo, encargado de ejecutar políticas gubernamentales, haciendo correcta la opción A. Las demás opciones asignan incorrectamente la administración a otros poderes o crean un “Poder Administrativo” que no existe.</t>
  </si>
  <si>
    <t>La legislación vigente contempla una doble perspectiva para la administración pública: objetiva, que se refiere a la función o actividad que desempeña, y subjetiva, que corresponde a la organización que la compone, por lo que la opción C es la correcta. Las demás opciones no reflejan esta clasificación reconocida.</t>
  </si>
  <si>
    <t>El principio de participación ciudadana está en los artículos 9.2 y 105 de la Constitución, haciendo correcta la opción C. Las otras opciones confunden la participación con funciones administrativas.</t>
  </si>
  <si>
    <t>La relación entre gobierno y administración se rige por neutralidad administrativa y sometimiento a la ley, siendo ambas ciertas y la opción C la correcta.</t>
  </si>
  <si>
    <t>sometimiento de la administración a la ley y al derecho</t>
  </si>
  <si>
    <t>La Constitución garantiza que el acceso a la Función Pública se basa en mérito, capacidad e igualdad, por lo que todas las opciones son correctas, haciendo la opción D adecuada.</t>
  </si>
  <si>
    <t>Los ministros tienen una función doble, política y administrativa, según lo establece la ley, siendo correcta la opción B. Las otras opciones confunden los roles de los distintos funcionarios.</t>
  </si>
  <si>
    <t>El sector público institucional incluye organismos públicos y entidades de derecho público vinculadas a las Administraciones Públicas, siendo la opción A correcta. Las otras opciones incluyen entidades privadas que no pertenecen al sector institucional.</t>
  </si>
  <si>
    <t>La transparencia en la administración permite la audiencia, acceso a registros y seguimiento de procedimientos para los ciudadanos, siendo todas correctas y la opción D la adecuada.</t>
  </si>
  <si>
    <t>Las entidades de derecho privado y las universidades públicas no se consideran Administraciones Públicas, por lo que la opción B es correcta. Las otras opciones incluyen entidades sí reconocidas como parte de la administración.</t>
  </si>
  <si>
    <t>La distinción entre poder social y económico no es un criterio de distribución de poder en la Constitución, por lo que la opción D es la correcta. Las demás opciones corresponden a criterios sí considerados.</t>
  </si>
  <si>
    <t>Según el temario sugerido por el INSST no es un criterio de distribución de poder en nuestra Constitución española</t>
  </si>
  <si>
    <t>Los poderes públicos deben respetar la Constitución y todo el ordenamiento jurídico, haciendo correcta la opción B. Las otras opciones limitan de forma incorrecta el ámbito del respeto constitucional.</t>
  </si>
  <si>
    <t>La Constitución y el resto del ordenamiento jurídico</t>
  </si>
  <si>
    <t>La Constitución y el resto del ordenamiento administrativo y civil</t>
  </si>
  <si>
    <t>La Constitución y el resto del ordenamiento administrativo público</t>
  </si>
  <si>
    <t>La Constitución y el resto del ordenamiento jurídico administrativo</t>
  </si>
  <si>
    <t>siguiendo el principio de legalidad, los poderes públicos deberan respetar</t>
  </si>
  <si>
    <t>La Constitución garantiza la solidaridad entre nacionalidades y regiones, siendo la opción D la correcta. Las otras opciones interpretan de forma incorrecta los principios constitucionales.</t>
  </si>
  <si>
    <t>La Constitución garantiza la solidaridad entre las nacionalidades y regiones que integran la nación española</t>
  </si>
  <si>
    <t>La Constitución garantiza los símbolos de unidad territorial</t>
  </si>
  <si>
    <t>La Constitución garantiza la unión de las diferentes nacionalidades y regiones</t>
  </si>
  <si>
    <t>La Constitución garantiza el derecho a las diferentes nacionalidades de las regiones</t>
  </si>
  <si>
    <t>según el modelo de Estado definido en el artículo 2 de la Constitución española</t>
  </si>
  <si>
    <t>Según el artículo 97, el Gobierno ejerce la potestad reglamentaria, correcta en la opción B. Las otras opciones confunden los roles administrativos y de potestad del Gobierno y la administración.</t>
  </si>
  <si>
    <t>Los principios de organización son jerarquía, descentralización, desconcentración, y coordinación, según el artículo 103 de la Constitución, lo que hace correcta la opción A. Las otras opciones omiten o agregan principios.</t>
  </si>
  <si>
    <t>El principio de legalidad obliga a la Administración a actuar conforme a la ley y el derecho, haciendo correcta la opción B. Las otras opciones confunden legalidad con otros principios.</t>
  </si>
  <si>
    <t>El Gobierno forma parte de la Administración Pública como su órgano de dirección, por lo cual la opción A es la correcta. Las demás opciones confunden el rol del Gobierno y la administración en este contexto.</t>
  </si>
  <si>
    <t>La actuación del Gobierno está sujeta a control político, administrativo y judicial, por lo que todas las opciones son correctas, siendo D la respuesta correcta.</t>
  </si>
  <si>
    <t>La Administración Pública se regula en el Título IV de la Constitución, dedicado al Gobierno y la Administración Pública, lo que hace correcta la opción A. Los otros títulos cubren temas diferentes.</t>
  </si>
  <si>
    <t>La cooperación no se menciona como un principio de actuación de la Administración en el artículo 103 de la Constitución, haciendo correcta la opción D. Las demás opciones corresponden a principios sí mencionados.</t>
  </si>
  <si>
    <t>Respuesta Correcta: D. El principio de dirección presidencial, el principio de colegialidad, el principio departamental y el principio de legalidad. Explicación: La Ley 50/1997 recoge estos cuatro principios fundamentales para la actuación del Gobierno: dirección presidencial, colegialidad, departamentalización y legalidad. Estos principios permiten organizar y coordinar las acciones de los diferentes ministerios y asegurar que todas las decisiones y actuaciones del Gobierno se realicen dentro del marco de la ley. Las otras opciones no reflejan todos estos principios o añaden términos no incluidos en la ley.</t>
  </si>
  <si>
    <t>Respuesta Correcta: A. El Gobierno. Explicación: El artículo 97 de la Constitución Española establece que el Gobierno dirige la política exterior e interior, la administración civil y militar y la defensa del Estado. Esto coloca al Gobierno como responsable último de la defensa nacional, coordinando tanto a las Fuerzas Armadas como a otras administraciones en su rol de asegurar la protección del Estado. La opción correcta es A.</t>
  </si>
  <si>
    <t>Respuesta Correcta: B. La ponderación en el ejercicio de las propias competencias, la facilitación de la información precisa a otras Administraciones Públicas y el principio de solidaridad en los distintos territorios. Explicación: Según la Ley 40/2015, la administración debe guiarse por principios como la ponderación en el ejercicio de competencias, el intercambio de información y la solidaridad territorial, que buscan una cooperación efectiva y respetuosa entre administraciones. Las demás opciones incluyen términos que no son precisamente los principios especificados en la ley.</t>
  </si>
  <si>
    <t>Respuesta Correcta: A. Dirigir, impulsar y fiscalizar a los órganos inferiores. Explicación: El principio de jerarquía establece que los órganos superiores tienen la potestad de dirigir, coordinar e inspeccionar a los órganos inferiores, asegurando así la cohesión y cumplimiento de los objetivos administrativos. La opción B es incorrecta, ya que la jerarquía no implica necesariamente armonización. La opción C tampoco es correcta, ya que la delegación no es inherente al principio de jerarquía, sino que es una práctica que puede o no suceder. La respuesta correcta es A.</t>
  </si>
  <si>
    <t>Respuesta Correcta: D. La A y la C son correctas. Explicación: La descentralización puede adoptar diversas formas, siendo las más comunes la descentralización territorial, que implica la transferencia de competencias a diferentes entes territoriales como comunidades autónomas o municipios, y la descentralización funcional, que permite la autonomía en organismos específicos para cumplir determinadas funciones públicas. La opción B es incorrecta, ya que la descentralización competencial no es un término común en el derecho administrativo español. Por lo tanto, las opciones correctas son A y C.</t>
  </si>
  <si>
    <t>Respuesta Correcta: B. Atribuir competencias a los órganos o unidades inferiores. Explicación: La desconcentración implica la transferencia de competencias dentro de una misma administración, asignándolas a unidades o órganos inferiores para una gestión más ágil y próxima al ciudadano. A diferencia de la descentralización, que implica traspaso a otros entes, la desconcentración se da dentro de la misma entidad. Las otras opciones no representan la esencia del principio de desconcentración.</t>
  </si>
  <si>
    <t>Respuesta Correcta: C. Autonomía, solidaridad, igualdad y unidad. Explicación: El modelo de Estado de las autonomías en España se basa en los principios de autonomía, solidaridad, igualdad y unidad, buscando un equilibrio entre la descentralización del poder y la cohesión territorial y social. Esto permite que las comunidades autónomas gestionen sus propios asuntos dentro del marco constitucional, manteniendo la unidad del Estado. Las otras opciones incluyen principios que no son los principales articuladores de este modelo.</t>
  </si>
  <si>
    <t>Respuesta Correcta: D. Todas son correctas. Explicación: El principio de legalidad se encuentra en distintos artículos que definen el marco jurídico de las actuaciones de la administración. El artículo 9.1 de la Constitución consagra el principio de sometimiento a la ley y al derecho para todos los poderes públicos. El artículo 103.1 también menciona el principio de legalidad como parte del funcionamiento de la administración pública. Además, la Ley 40/2015, en su artículo 3.1, refuerza la aplicación de este principio en el ámbito administrativo. Por lo tanto, todas las opciones son correctas, lo que hace válida la opción D.</t>
  </si>
  <si>
    <t>el principio de legalidad se establece en la Constitución en el artículo</t>
  </si>
  <si>
    <t>Respuesta Correcta: C. Hace referencia a la unidad técnica y acción conjunta de autoridades y unidades administrativas. Explicación: El principio de coordinación tiene como objetivo la unidad técnica y la acción conjunta entre autoridades y unidades administrativas, lo que permite un funcionamiento armónico dentro de la administración pública. La opción A, que sugiere una actuación exclusiva entre órganos de distintas administraciones, es incorrecta, ya que la coordinación también puede darse dentro de una misma administración. La opción B se centra en la actuación interna de una sola administración, lo cual es limitado en el contexto del principio de coordinación. La opción D se refiere al interés general, que si bien es un objetivo de la administración pública, no es una definición específica del principio de coordinación.</t>
  </si>
  <si>
    <t>hace referencia a la unidad técnica y acción conjunta de autoridades y unidades administrativas</t>
  </si>
  <si>
    <t>se refiere a la actuación dentro de los órganos internos de una única administración pública</t>
  </si>
  <si>
    <t>el principio de coordinación</t>
  </si>
  <si>
    <t>Respuesta Correcta: C. Actúa de acuerdo a los principios de eficacia, jerarquía, descentralización, desconcentración y coordinación. Explicación: La Constitución Española establece en el artículo 103 que la administración pública debe actuar conforme a los principios de eficacia, jerarquía, descentralización, desconcentración y coordinación. Este conjunto de principios es el que regula y orienta el funcionamiento administrativo. La opción A omite el principio de eficacia. La opción B incluye "eficiencia" en lugar de "eficacia", lo cual es incorrecto ya que la Constitución se refiere a la eficacia en su redacción. La opción D también menciona "eficiencia" en lugar de "eficacia" y cambia "coordinación" por "cooperación", lo cual no se ajusta al texto constitucional.</t>
  </si>
  <si>
    <t>según la Constitución la administración pública</t>
  </si>
  <si>
    <t>Respuesta Correcta: C. 103. Explicación: El artículo 103 de la Constitución Española establece los principios de actuación de la administración pública, entre ellos la objetividad, la eficacia, la jerarquía, la descentralización y la coordinación. Este artículo define los valores y principios que deben guiar las acciones administrativas. La opción A, el artículo 105, se refiere a la participación de los ciudadanos en el procedimiento administrativo y no directamente a la objetividad. La opción B, el artículo 106, garantiza el control judicial de la administración pública y tampoco menciona el principio de objetividad. La opción D, el artículo 104, trata sobre la función de las Fuerzas y Cuerpos de Seguridad del Estado y no sobre la administración pública.</t>
  </si>
  <si>
    <t>un principio de actuación de la administración pública es la objetividad, la cual se encuentra destacada en la Constitución, en el artículo</t>
  </si>
  <si>
    <t>Respuesta Correcta: C. 103. Explicación: El artículo 103 de la Constitución Española es el que regula la administración pública y establece los principios fundamentales que deben guiar su actuación, como la eficacia, jerarquía, descentralización, desconcentración y coordinación. La opción A, el artículo 97, se refiere al régimen del Gobierno y su dirección en la política exterior e interior, no a la administración pública en sí misma. La opción B, el artículo 133, aborda la potestad originaria del Estado para establecer tributos y no tiene relación con la administración pública. La opción D, el artículo 123, está relacionado con el Tribunal Supremo y no se ocupa de la administración pública.</t>
  </si>
  <si>
    <t>la regulación de la administración pública en la Constitución se encuentra en el artículo</t>
  </si>
  <si>
    <r>
      <t xml:space="preserve">En base a lo establecido en el artículo 2.3 de la Ley 40/2015 de Régimen Jurídico del Sector Público (LRJSP), el sector público se compone de la Administración General del Estado, las administraciones de las comunidades autónomas, la administración local y el sector público institucional, que incluye a organismos públicos y entidades de derecho público dependientes de las administraciones. </t>
    </r>
    <r>
      <rPr>
        <b/>
        <sz val="11"/>
        <color theme="1"/>
        <rFont val="Calibri"/>
        <family val="2"/>
        <scheme val="minor"/>
      </rPr>
      <t>La opción correcta es la B, que menciona explícitamente la "Administración General del Estado, administraciones de las comunidades autónomas, administración local y administración institucional,</t>
    </r>
    <r>
      <rPr>
        <sz val="11"/>
        <color theme="1"/>
        <rFont val="Calibri"/>
        <family val="2"/>
        <scheme val="minor"/>
      </rPr>
      <t>" que engloba todas las categorías indicadas en la ley. La opción A es incorrecta, pues el término "institucional" es más amplio y correcto en lugar de solo mencionar "entidades de derecho público". La opción C añade a las "universidades públicas" como una categoría separada, lo cual no corresponde a la clasificación del artículo 2.3, donde estas se consideran como entidades de derecho público cuando no son transferidas. La opción D, por su parte, se limita a "universidades públicas", omitiendo otros organismos importantes del sector público institucional​</t>
    </r>
  </si>
  <si>
    <t>conforme el artículo 2.3 de la ley 40 de 2015 del del régimen jurídico del sector público, deben distinguirse entre</t>
  </si>
  <si>
    <t>Respuesta Correcta: D. Todas son ciertas. Explicación: El artículo 2 de la Ley 4/2015 establece que las Administraciones Públicas actúan con personalidad jurídica propia, exclusiva y única en su ámbito de actuación, lo que les permite realizar funciones y tomar decisiones dentro de su competencia de manera independiente y responsable. La opción A es correcta en el sentido de que la personalidad jurídica de las Administraciones Públicas es exclusiva de su ámbito. La opción B también es cierta, ya que se establece una personalidad jurídica única para su ámbito de competencias. La opción C es igualmente válida, pues se refiere a la personalidad colectiva de las entidades que forman parte de la Administración Pública. Por lo tanto, todas las opciones son correctas, y la respuesta es la opción D.</t>
  </si>
  <si>
    <t>según el artículo 2 de la ley 4/2015 las Administraciones Públicas</t>
  </si>
  <si>
    <t>Respuesta Correcta: B. 97. Explicación: El artículo 97 de la Constitución Española establece el marco básico de funcionamiento del Gobierno, incluyendo su dirección en la política interior y exterior, la administración civil y militar, así como la defensa del Estado. Este artículo define claramente las competencias y la estructura fundamental del Gobierno. La opción A, que menciona el artículo 96, está incorrecta porque este artículo se refiere a la validez de los tratados internacionales y su relación con el ordenamiento interno. La opción C, el artículo 98, trata sobre la composición del Gobierno y sus miembros, no sobre sus principios básicos. Por último, la opción D, el artículo 99, regula el proceso de nombramiento del Presidente del Gobierno y no establece el régimen jurídico del Gobierno.</t>
  </si>
  <si>
    <t>los principios básicos del régimen jurídico del Gobierno se encuentran en la Constitución en el artículo</t>
  </si>
  <si>
    <t>La respuesta correcta es (b) porque el artículo 139 de la Constitución prohíbe que ninguna autoridad obstaculice la libertad de circulación en el territorio español. Las respuestas incorrectas son: (a) que contradice el artículo al permitir que las autoridades obstaculicen la libertad de circulación; (c) que permite excepciones, lo cual no es cierto; y (d) que ninguna es cierta, ya que la opción b es correcta.</t>
  </si>
  <si>
    <t>en ningún caso ninguna autoridad podrá adoptar medidas que directa o indirectamente obstaculicen la libertad de circulación</t>
  </si>
  <si>
    <t>en algunos casos las autoridades podrán adoptar medidas que obstaculicen la libertad de circulación</t>
  </si>
  <si>
    <t>solo las autoridades podrán adoptar medidas que directa o indirectamente obstaculicen la libertad de circulación en el territorio español</t>
  </si>
  <si>
    <t>conforme l el artículo 139 de la Constitución</t>
  </si>
  <si>
    <t>AGE</t>
  </si>
  <si>
    <t>La respuesta correcta es (d), ya que el artículo 5.1 considera órganos administrativos a las unidades con funciones que tienen efectos jurídicos o carácter preceptivo. Las respuestas incorrectas son: (a) funciones sin efectos jurídicos y carácter facultativo, (b) funciones sin efectos jurídicos, y (c) unidades sin efectos jurídicos, todas contradictorias con la definición legal.</t>
  </si>
  <si>
    <t>Las unidades administrativas a las que se les atribuyan funciones que tengan efectos jurídicos frente  a terceros, o cuya actuación tenga carácter preceptivo. </t>
  </si>
  <si>
    <t>Exclusivamente a las unidades administrativas a las que se les atribuyan funciones que no tengan  efectos jurídicos. </t>
  </si>
  <si>
    <t>Todas las unidades administrativas a las que se les atribuyan funciones que no tengan efectos  jurídicos frente a terceros. </t>
  </si>
  <si>
    <t>Las unidades administrativas a las que se les atribuyan funciones que no tengan efectos jurídicos  frente a terceros y cuya actuación tenga carácter facultativo. </t>
  </si>
  <si>
    <t>*De acuerdo con el artículo 5.1. de la Ley 40/2015, de 1 de octubre, de Régimen Jurídico del Sector Público,  tendrán la consideración de órganos administrativos: </t>
  </si>
  <si>
    <t>La respuesta correcta es (c), dado que el artículo 9.1 permite la delegación de competencias en órganos de la misma administración, sin necesidad de jerarquía, o en organismos y entidades de derecho público. Las respuestas incorrectas son: (a) que exige jerarquía, (b) que incluye Entidades Gestoras y servicios de la Seguridad Social, y (d) que prohíbe la delegación.</t>
  </si>
  <si>
    <t>Los órganos de las diferentes Administraciones Públicas podrán delegar el ejercicio de las  competencias que tengan atribuidas en otros órganos de la misma Administración, aun cuando no  sean jerárquicamente dependientes, o en los Organismos públicos o Entidades de Derecho Público  vinculados o dependientes de aquéllas. </t>
  </si>
  <si>
    <t>Los órganos de las diferentes Administraciones Públicas no podrán delegar el ejercicio de las  competencias que tengan atribuidas en otros órganos de la misma Administración. </t>
  </si>
  <si>
    <t>Los órganos de las diferentes Administraciones Públicas podrán delegar el ejercicio de las  competencias que tengan atribuidas en otros órganos de la misma Administración, aun cuando no  sean jerárquicamente dependientes, o en las Entidades Gestoras y servicios comunes de la  Seguridad Social. </t>
  </si>
  <si>
    <t>Los órganos de las diferentes Administraciones Públicas podrán delegar el ejercicio de las  competencias que tengan atribuidas en otros órganos de la misma Administración, exclusivamente  cuando sean jerárquicamente dependientes, o en los Organismos públicos o Entidades de Derecho  Público vinculados o dependientes de aquéllas. </t>
  </si>
  <si>
    <t>*Según el artículo 9.1 de la Ley 40/2015, de 1 de octubre, de Régimen Jurídico del Sector Público: </t>
  </si>
  <si>
    <t>La respuesta correcta es (a), ya que el artículo 55.3 establece que los Ministros y Secretarios de Estado son órganos superiores en la organización central. Las respuestas incorrectas son: (b) que incluye Subsecretarios, (c) que añade Secretarios Generales y (d) que añade Secretarios Generales Técnicos, que no son órganos superiores.</t>
  </si>
  <si>
    <t>Los Ministros y los Secretarios de Estado. </t>
  </si>
  <si>
    <t>Los Ministros, los Secretarios de Estado y los Secretarios Generales Técnicos. </t>
  </si>
  <si>
    <t xml:space="preserve">Los Ministros, los Secretarios de Estado, los Subsecretarios y los Secretarios Generales. </t>
  </si>
  <si>
    <t>*El artículo 55.3 de la Ley 40/2015, de 1 de octubre, de Régimen Jurídico del Sector Público, establece que,  en la organización central, son órganos superiores:  </t>
  </si>
  <si>
    <t>La respuesta correcta es (d), pues los Delegados del Gobierno son órganos directivos con rango de subsecretario, según el artículo 72.3. Las respuestas incorrectas son: (a) con rango de Subdirector General, (b) con rango de Director General, y (c) con rango de Secretario de Estado, todos rangos incorrectos para los Delegados del Gobierno.</t>
  </si>
  <si>
    <t>Órganos directivos con rango de Subsecretario. </t>
  </si>
  <si>
    <t>Órganos unipersonales con rango de Secretario de Estado. </t>
  </si>
  <si>
    <t>Órganos unipersonales con rango de Director General. </t>
  </si>
  <si>
    <t>Órganos directivos con rango de Subdirector General. </t>
  </si>
  <si>
    <t>*Según el artículo 72.3 de Ley 40/2015, de 1 de octubre, de Régimen Jurídico del Sector Público, los  Delegados del Gobierno son: </t>
  </si>
  <si>
    <t>La respuesta correcta es (c) ya que el artículo 70 de la Ley 40/2015 dispone que el Director Insular es nombrado por libre designación entre funcionarios de carrera del Subgrupo A1. Las respuestas incorrectas son: (a) que menciona el Grupo A1 sin especificar Subgrupo, (b) que menciona el Subgrupo A2, y (d) que menciona el concurso para Subgrupo A2, todos incorrectos.</t>
  </si>
  <si>
    <t xml:space="preserve">Mediante el procedimiento de libre designación entre funcionarios de carrera del  Estado, pertenecientes a Cuerpos o Escalas clasificados como Subgrupo A1. </t>
  </si>
  <si>
    <t>Mediante el procedimiento de concurso entre funcionarios de carrera del Estado,  pertenecientes a Cuerpos o Escalas clasificados como Subgrupo A2.</t>
  </si>
  <si>
    <t xml:space="preserve">iante el procedimiento de libre designación entre funcionarios de carrera del  Estado, pertenecientes a Cuerpos o Escalas clasificados como Grupo A2.  </t>
  </si>
  <si>
    <t xml:space="preserve">Mediante el procedimiento de libre designación entre funcionarios de carrera del  Estado, pertenecientes a Cuerpos o Escalas clasificados como Grupo A1. </t>
  </si>
  <si>
    <t xml:space="preserve">Según el artículo 70 de la Ley 40/2015, de 1 de octubre, de Régimen Jurídico del Sector  Público, el Director Insular de la Administración General del Estado, será nombrados por el  Delegado del Gobierno: </t>
  </si>
  <si>
    <t>La respuesta correcta es (a), pues el parentesco de afinidad dentro del cuarto grado sí es un motivo de abstención según la Ley 40/2015. Las respuestas incorrectas son: (b) interés personal, (c) cuestión litigiosa pendiente y (d) intervención como perito, todas las cuales son motivos válidos de abstención.</t>
  </si>
  <si>
    <t xml:space="preserve">El parentesco de afinidad dentro del cuarto grado, con cualquiera de los interesados. </t>
  </si>
  <si>
    <t xml:space="preserve">Haber intervenido como perito en el procedimiento de que se trate. </t>
  </si>
  <si>
    <t xml:space="preserve">Tener cuestión litigiosa pendiente con algún interesado. </t>
  </si>
  <si>
    <t xml:space="preserve">Tener interés personal en el asunto de que se trate. </t>
  </si>
  <si>
    <t xml:space="preserve">El artículo 23 de la Ley 40/2015, de 1 de octubre, de Régimen Jurídico del Sector Público,  regula las causas de abstención de las autoridades y el personal al servicio de las  Administraciones, indique la respuesta INCORRECTA, es motivo de abstención: </t>
  </si>
  <si>
    <t>La respuesta correcta es (b), ya que el artículo 12 de la Ley 40/2015 establece que la delegación de firma no altera la competencia del órgano delegante y no necesita publicación para ser válida. Las respuestas incorrectas son: (a) y (c) que afirman que la competencia se altera, y (d) que requiere publicación para la validez, lo cual es incorrecto.</t>
  </si>
  <si>
    <t xml:space="preserve">La delegación de firma no alterará la competencia del órgano delegante y para su validez  no será necesaria su publicación. </t>
  </si>
  <si>
    <t xml:space="preserve">La delegación de firma no alterará la competencia del órgano delegante y para su validez  será necesaria su publicación. </t>
  </si>
  <si>
    <t xml:space="preserve">La delegación de firma alterará la competencia del órgano delegante y para su validez  no será necesaria su publicación. </t>
  </si>
  <si>
    <t xml:space="preserve">La delegación de firma alterará la competencia del órgano delegante y para su validez  será necesaria su publicación. </t>
  </si>
  <si>
    <t xml:space="preserve">Según el artículo 12 de la Ley 40/2015, de 1 de octubre, de Régimen Jurídico del Sector  Público, relativo a la delegación de firma indique la respuesta correcta: </t>
  </si>
  <si>
    <t>La respuesta correcta es (a), porque según la Ley 40/2015, si no se especifica el órgano competente, se entiende que la facultad de instruir corresponde a los órganos inferiores competentes por razón de la materia. Las respuestas incorrectas son: (b) que asigna instrucción al inferior común, (c) que asigna resolución a órganos superiores por territorio, y (d) que asigna resolución a superiores por materia, cuando el contexto es sobre instrucción.</t>
  </si>
  <si>
    <t xml:space="preserve">Se entenderá que la facultad de instruir los expedientes corresponde a los órganos  inferiores competentes por razón de la materia. </t>
  </si>
  <si>
    <t xml:space="preserve">Se entenderá que la facultad de resolver los expedientes corresponde a los órganos  superiores competentes por razón de la materia. </t>
  </si>
  <si>
    <t xml:space="preserve">Se entenderá que la facultad de resolver los expedientes corresponde a los órganos  superiores competentes por razón del territorio. </t>
  </si>
  <si>
    <t xml:space="preserve">Si existiera más de un órgano competente por razón de materia, la facultad para instruir  los expedientes corresponderá al inferior común de estos. </t>
  </si>
  <si>
    <t xml:space="preserve">Según el artículo 8 de la Ley 40/2015, de 1 de octubre, de Régimen Jurídico del Sector  Público, si alguna disposición atribuye la competencia a una Administración, sin especificar  el órgano que debe ejercerla: </t>
  </si>
  <si>
    <t>La respuesta correcta es (b), ya que la Ley 40/2015 exige la delimitación de funciones y competencias como requisito fundamental para crear un órgano administrativo. Las respuestas incorrectas son: (a) integración sin establecer dependencia jerárquica, (c) dotación de plantilla y (d) determinación de ámbito de competencia, que aunque relevantes, no son requisitos esenciales para la creación del órgano según la ley.</t>
  </si>
  <si>
    <t xml:space="preserve">Determinación del ámbito de competencia.  </t>
  </si>
  <si>
    <t xml:space="preserve">Dotación de plantilla.  </t>
  </si>
  <si>
    <t xml:space="preserve">Delimitación de sus funciones y competencias.  </t>
  </si>
  <si>
    <t xml:space="preserve">Determinación de su forma de integración en la Administración Pública de que se trate, pero no su  dependencia jerárquica.  </t>
  </si>
  <si>
    <t xml:space="preserve">¿Cuál de los siguientes requisitos resulta exigible por la Ley 40/2015, de 1 de octubre, de Régimen  Jurídico del Sector Público para la creación de un órgano administrativo?:  </t>
  </si>
  <si>
    <t>La respuesta correcta es (a), pues la Ley 40/2015 establece que las Administraciones deben respetar el ejercicio legítimo de competencias por parte de otras administraciones. Las respuestas incorrectas son: (b) que sugiere la ponderación de competencias de otras administraciones, (c) que menciona la asistencia en competencias delegadas y (d) que niega la posibilidad de rechazar asistencia en casos específicos, siendo esta afirmación incorrecta.</t>
  </si>
  <si>
    <t xml:space="preserve">Deberán respetar el ejercicio legítimo por las otras Administraciones de sus competencias.  </t>
  </si>
  <si>
    <t xml:space="preserve">No podrán negar la asistencia y colaboración requerida en ningún caso.  </t>
  </si>
  <si>
    <t xml:space="preserve">Deberán prestar, en el ámbito de las competencias atribuidas por delegación, la asistencia que las  otras Administraciones pudieran solicitar para el eficaz ejercicio de sus competencias.  </t>
  </si>
  <si>
    <t xml:space="preserve">Deberán ponderar, en el ejercicio de las competencias cuya gestión esté encomendada a las otras  Administraciones, la totalidad de los intereses públicos implicados.  </t>
  </si>
  <si>
    <t xml:space="preserve">De acuerdo con la Ley 40/2015, de 1 de octubre, de Régimen Jurídico del Sector Público, las  Administraciones Públicas, en el marco del deber de colaboración entre las mismas:  </t>
  </si>
  <si>
    <t>La respuesta correcta es (c), ya que la Ley 40/2015 asigna la convocatoria de las reuniones de las Conferencias Sectoriales al ministro que las presida, al menos una vez al año o a solicitud de un tercio de sus miembros. Las respuestas incorrectas son: (a) y (b), que mencionan al Presidente del Gobierno, y (d), que afirma un umbral de una cuarta parte, cuando es un tercio.</t>
  </si>
  <si>
    <t xml:space="preserve">Al Ministro que presida la Conferencia Sectorial por iniciativa propia, al menos una vez al año,  o cuando lo soliciten, al menos, la tercera parte de sus miembros.  </t>
  </si>
  <si>
    <t xml:space="preserve">Al Ministro que presida la Conferencia Sectorial por iniciativa propia, al menos una vez al año,  o cuando lo soliciten, al menos, la cuarta parte de sus miembros.  </t>
  </si>
  <si>
    <t xml:space="preserve">Al Presidente del Gobierno que preside la Conferencia Sectorial por iniciativa propia, al menos  una vez al año, o cuando lo soliciten, al menos, la cuarta parte de sus miembros.  </t>
  </si>
  <si>
    <t xml:space="preserve">Al Presidente del Gobierno que preside la Conferencia Sectorial por iniciativa propia, al menos  una vez al año, o cuando lo soliciten, al menos, la tercera parte de sus miembros.  </t>
  </si>
  <si>
    <t xml:space="preserve">**La convocatoria de las reuniones de las Conferencias Sectoriales corresponde:  </t>
  </si>
  <si>
    <t>La respuesta correcta es (c), ya que el artículo 140 de la Ley 40/2015 menciona la garantía e igualdad de derechos ciudadanos en sus relaciones con diferentes Administraciones como principio en las relaciones interadministrativas. Las respuestas incorrectas son: (a) cooperación, que aunque es un principio no es el destacado en el artículo; (b) colaboración, que también es un principio pero no el central en este contexto; y (d) que afirma que el artículo no regula estos principios, lo cual es incorrecto.</t>
  </si>
  <si>
    <t xml:space="preserve">Garantía e igualdad en el ejercicio de los derechos de todos los ciudadanos en sus relaciones con  las diferentes Administraciones.   </t>
  </si>
  <si>
    <t xml:space="preserve">Los principios de las relaciones interadministrativas no vienen regulados en el artículo 140.  </t>
  </si>
  <si>
    <t xml:space="preserve">Colaboración, cuando dos o más Administraciones Publicas, de manera voluntaria y en ejercicio  de sus competencias, asumen compromisos específicos en aras de una acción común.  </t>
  </si>
  <si>
    <t xml:space="preserve">Cooperación, entendido como el deber de actuar con el resto de Administraciones Públicas para  el logro de fines comunes.  </t>
  </si>
  <si>
    <t xml:space="preserve">Son principios de las relaciones interadministrativas según el artículo 140 de La Ley  40/2015, de 1 de octubre, del Régimen Jurídico del Sector Público:  </t>
  </si>
  <si>
    <t>La respuesta correcta es (a) porque la opción describe un principio general, no una técnica de cooperación específica según el artículo 144 de la Ley 40/2015. Las respuestas incorrectas son: (b) participación en órganos de cooperación, (c) participación en organismos de otra administración y (d) prestación de medios materiales, todas ellas técnicas de cooperación mencionadas en la ley.</t>
  </si>
  <si>
    <t xml:space="preserve">El deber de asistencia y auxilio, para atender las solicitudes formuladas por otras  Administraciones para el mejor ejercicio de sus competencias, en especial cuando los efectos de su  actividad administrativa se extiendan fuera de su ámbito territorial.  </t>
  </si>
  <si>
    <t xml:space="preserve">La prestación de medios materiales, económicos o personales a otras Administraciones  Públicas.  </t>
  </si>
  <si>
    <t xml:space="preserve">La participación de una Administración Pública en organismos públicos o entidades  dependientes o vinculados a otra Administración diferente.  </t>
  </si>
  <si>
    <t xml:space="preserve">La participación en órganos de cooperación, con el fin de deliberar y, en su caso, acordar  medidas en materias sobre las que tengan competencias diferentes Administraciones Públicas.  </t>
  </si>
  <si>
    <t xml:space="preserve">Cuál de las siguientes no es una Técnica de cooperación recogida en el artículo 144 de La  Ley 40/2015, de 1 de octubre, del Régimen Jurídico del Sector Público: </t>
  </si>
  <si>
    <t>La respuesta correcta es (d) porque la Ley 40/2015 establece que las Conferencias Sectoriales deben inscribirse en el Registro Electrónico Estatal de Órganos e Instrumentos de Cooperación para su constitución válida. Las respuestas incorrectas son: (a) que es una descripción general, (b) que menciona la presidencia del Presidente de Gobierno, lo cual no es correcto, y (c) que indica un reglamento aprobado por el Consejo de Ministros, lo cual no es necesario para su constitución.</t>
  </si>
  <si>
    <t xml:space="preserve">Deberán de inscribirse en el Registro Electrónico Estatal de Órganos e Instrumentos de  Cooperación para su válida constitución.  </t>
  </si>
  <si>
    <t xml:space="preserve">Dispondrá de un reglamento de organización y funcionamiento interno aprobado por Consejo de  Ministros.  </t>
  </si>
  <si>
    <t xml:space="preserve">Son presididas por el Presidente de Gobierno. </t>
  </si>
  <si>
    <t xml:space="preserve">Es un órgano de cooperación, de composición bilateral o multilateral y ámbito sectorial  determinado. </t>
  </si>
  <si>
    <t xml:space="preserve">La Ley 40/2015, de 1 de octubre, del Régimen Jurídico del Sector Público establece que  las Conferencias Sectoriales:  </t>
  </si>
  <si>
    <t>La respuesta correcta es (b) porque el artículo 3 de la Ley 40/2015 menciona los principios de economía, suficiencia y adecuación estricta de los medios a los fines institucionales. Las respuestas incorrectas son: (a) racionalización y simplicidad de procedimientos, que aunque importante no es el principio exacto mencionado; (c) cooperación, concentración y coordinación, que son principios de relaciones interadministrativas; y (d) ninguna de las respuestas es correcta, ya que la opción b es la correcta.</t>
  </si>
  <si>
    <t xml:space="preserve">Economía, suficiencia y adecuación estricta de los medios a los fines institucionales.  </t>
  </si>
  <si>
    <t xml:space="preserve">Cooperación, concentración y coordinación entre las Administraciones Públicas.  </t>
  </si>
  <si>
    <t xml:space="preserve">Racionalización y simplicidad de los procedimientos administrativos y de las actividades  materiales de gestión  </t>
  </si>
  <si>
    <t xml:space="preserve">Conforme al artículo 3 de la Ley 40/2.015, las Administraciones Públicas deberán respetar  en su actuación y relaciones los siguientes principios:  </t>
  </si>
  <si>
    <t>La respuesta correcta es (a), ya que la Ley 40/2015 establece que la avocación se realiza mediante un acuerdo motivado notificado a los interesados antes o simultáneamente a la resolución final. Las respuestas incorrectas son: (b) que excluye la notificación simultánea; (c) que excluye la notificación anterior; y (d) ninguna de las tres respuestas es correcta, lo cual es incorrecto, pues la opción a es la correcta.</t>
  </si>
  <si>
    <t xml:space="preserve">Mediante acuerdo motivado que deberá ser notificado a los interesados en el procedimiento, si  los hubiere, con anterioridad o simultáneamente a la resolución final que se dicte.   </t>
  </si>
  <si>
    <t xml:space="preserve">Ninguna de las tres respuestas es correcta. </t>
  </si>
  <si>
    <t xml:space="preserve">Mediante acuerdo motivado que deberá ser notificado a los interesados en el procedimiento, si  los hubiere, simultáneamente a la resolución final que se dicte.  </t>
  </si>
  <si>
    <t xml:space="preserve">Mediante acuerdo motivado que deberá ser notificado a los interesados en el procedimiento, si  los hubiere, con anterioridad a la resolución final que se dicte.  </t>
  </si>
  <si>
    <t xml:space="preserve">el artículo 10 de la Ley 40/2.015 establece que la avocación se realizará:  </t>
  </si>
  <si>
    <t>La respuesta correcta es (a), dado que el artículo 5 de la Ley 40/2015 considera órganos administrativos a las unidades administrativas con funciones que tengan efectos jurídicos frente a terceros o carácter preceptivo. Las respuestas incorrectas son: (b) sujetos de la relación jurídico-administrativa, ya que no es la definición de órganos administrativos; (c) unidades administrativas con efectos sin carácter preceptivo, lo cual es incorrecto; y (d) sujetos de la relación jurídico-administrativa sin carácter preceptivo, que tampoco corresponde con la definición.</t>
  </si>
  <si>
    <t xml:space="preserve">Las unidades administrativas a las que se les atribuyan funciones que tengan efectos jurídicos  frente a terceros, o cuya actuación tenga carácter preceptivo.  </t>
  </si>
  <si>
    <t xml:space="preserve">Los sujetos de la relación jurídico-administrativa a los que se les atribuyan funciones que tengan  efectos jurídicos frente a terceros, o cuya actuación no tenga carácter preceptivo.  </t>
  </si>
  <si>
    <t xml:space="preserve">Las unidades administrativas a las que se les atribuyan funciones que tengan efectos jurídicos  frente a terceros, o cuya actuación no tenga carácter preceptivo. </t>
  </si>
  <si>
    <t xml:space="preserve">Los sujetos de la relación jurídico-administrativa a los que se les atribuyan funciones que tengan  efectos jurídicos frente a terceros, o cuya actuación tenga carácter preceptivo   </t>
  </si>
  <si>
    <t xml:space="preserve">Conforme al artículo 5 de la Ley 40/2.015, tendrán la consideración de órganos  administrativos:  </t>
  </si>
  <si>
    <t>La respuesta correcta es (b), ya que la Ley 40/2015 establece que los servicios territoriales de la Administración General del Estado en las Comunidades Autónomas se organizan en servicios integrados y no integrados en las Delegaciones del Gobierno. Las respuestas incorrectas son: (a) servicios de atención al ciudadano y gestión interna, (c) servicios propios y ajenos, y (d) servicios generales y especializados, ninguna de las cuales es la división utilizada en la ley.</t>
  </si>
  <si>
    <t xml:space="preserve">Servicios integrados y no integrados en las Delegaciones del Gobierno. </t>
  </si>
  <si>
    <t xml:space="preserve">Servicios generales y servicios especializados.  </t>
  </si>
  <si>
    <t xml:space="preserve">Servicios propios y servicios ajenos.  </t>
  </si>
  <si>
    <t xml:space="preserve">Servicios de atención al ciudadano y servicios de gestión interna </t>
  </si>
  <si>
    <t xml:space="preserve">El artículo 71 de la Ley 40/2015, de Régimen Jurídico del Sector Público, establece que los  servicios territoriales de la Administración General del Estado en la Comunidad Autónoma  se organizarán atendiendo al mejor cumplimiento de sus fines, en:  </t>
  </si>
  <si>
    <t>La respuesta correcta es (d), ya que la Ley 40/2015 establece que estos órganos se crean, modifican o suprimen por Real Decreto del Consejo de Ministros o, en niveles inferiores, por orden ministerial, pero no por las opciones presentadas en las otras respuestas. Las respuestas incorrectas son: (a) Acuerdo del Consejo de Ministros, porque no es solo un acuerdo sino un Real Decreto; (b) Real Decreto del Consejo de Ministros, que es parcialmente correcta, pero no cubre la eliminación de otros trámites; y (c) Orden del Ministro, que aplica solo para órganos inferiores a subdirección general.</t>
  </si>
  <si>
    <t xml:space="preserve">Ninguna de las tres respuestas es correcta.  </t>
  </si>
  <si>
    <t xml:space="preserve">Orden del Ministro.  </t>
  </si>
  <si>
    <t xml:space="preserve">Real Decreto del Consejo de Ministros.  </t>
  </si>
  <si>
    <t xml:space="preserve">Acuerdo del Consejo de Ministros.  </t>
  </si>
  <si>
    <t xml:space="preserve">Según establece el artículo 59 de la Ley 40/2015, de Régimen Jurídico del Sector Público,  las Subsecretarías, las Secretarías Generales, las Secretarías Generales Técnicas, las  Direcciones Generales, las Subdirecciones Generales, y órganos similares a los anteriores se  crean, modifican y suprimen, sin más requisitos, por:  </t>
  </si>
  <si>
    <t>La respuesta correcta es (c) porque el Servicio Exterior del Estado en España está regulado por la Ley 2/2014 de 25 de marzo, que establece su composición, organización, funciones, integración y personal. Las respuestas incorrectas son: (a) la Ley 3/2014 de 30 de marzo, que no regula el Servicio Exterior; (b) la Ley 3/2014 de 25 de marzo, que tiene la fecha correcta pero el número de ley es incorrecto; y (d) la Ley 2/2015 de 5 de marzo, que tampoco regula el Servicio Exterior del Estado.</t>
  </si>
  <si>
    <t xml:space="preserve">La Ley 2/2014, de 25 de marzo.   </t>
  </si>
  <si>
    <t xml:space="preserve">La Ley 2/2015, de 5 de marzo.  </t>
  </si>
  <si>
    <t xml:space="preserve">La Ley 3/2014, de 25 de marzo.  </t>
  </si>
  <si>
    <t xml:space="preserve">La Ley 3/2014, de 30 de marzo.  </t>
  </si>
  <si>
    <t xml:space="preserve">El Servicio Exterior del Estado se rige en todo lo concerniente a su composición,  organización, funciones, integración y personal, por lo dispuesto en:  </t>
  </si>
  <si>
    <t>La respuesta correcta es (b), ya que el artículo 55 de la Ley 40/2015 establece que la organización de la Administración General del Estado se basa en los principios de división funcional y gestión territorial. Las respuestas incorrectas son: (a) Eficacia, jerarquía, descentralización, desconcentración y coordinación; (c) Planificación y dirección por objetivos y control de gestión y evaluación de políticas públicas; ya que ninguno de estos conjuntos de principios corresponde específicamente a lo dispuesto en el artículo 55.</t>
  </si>
  <si>
    <t xml:space="preserve">División funcional y gestión territorial.   </t>
  </si>
  <si>
    <t xml:space="preserve">Planificación y dirección por objetivos y control de la gestión y evaluación de los resultados de  las políticas públicas.  </t>
  </si>
  <si>
    <t xml:space="preserve">Eficacia, jerarquía, descentralización, desconcentración y coordinación.  </t>
  </si>
  <si>
    <t xml:space="preserve">Según establece el artículo 55 de la Ley 40/2015, de Régimen Jurídico del Sector Público,  la organización de la Administración General del Estado responde a los principios de:  </t>
  </si>
  <si>
    <t>La respuesta correcta es (c), ya que los Ministros no tienen la función de reconocer obligaciones económicas y proponer su pago en el marco del plan de disposición de fondos del Tesoro Público. Las respuestas incorrectas son: (a) Revisar de oficio actos administrativos, (b) Mantener relaciones con órganos de las Comunidades Autónomas y (d) Resolver recursos administrativos, todas las cuales sí corresponden a los Ministros.</t>
  </si>
  <si>
    <t xml:space="preserve">Mantener las relaciones con los órganos de las Comunidades Autónomas competentes por razón  de la materia   </t>
  </si>
  <si>
    <t>Resolver de los recursos administrativos y declarar la lesividad de los actos administrativos  cuando les corresponda.</t>
  </si>
  <si>
    <t xml:space="preserve">Revisar de oficio los actos administrativos y resolver los conflictos de atribuciones cuando les  corresponda.  </t>
  </si>
  <si>
    <t xml:space="preserve">Reconocer las obligaciones económicas y proponer su pago en el marco del plan de disposición  de fondos del Tesoro Público.  </t>
  </si>
  <si>
    <t xml:space="preserve">Conforme a lo dispuesto en el artículo 61 de la Ley 40/2015, de Régimen Jurídico del  Sector Público, a los Ministros, como titulares del departamento sobre el que ejercen su  competencia, dirigen los sectores de actividad administrativa integrados en su Ministerio, y  asumen la responsabilidad inherente a dicha dirección, no les corresponde una de las  siguientes funciones:  </t>
  </si>
  <si>
    <t>La respuesta correcta es (c), dado que la Ley 3/2015 establece que la imposición de sanciones por faltas leves a un miembro del Gobierno corresponde al Consejo de Ministros. Las respuestas incorrectas son: (a) Ministro de Hacienda y Administraciones Públicas, (b) Secretario de Estado de Administraciones Públicas y (d) Ninguna de las anteriores es correcta, ya que la autoridad sancionadora en estos casos es el Consejo de Ministros.</t>
  </si>
  <si>
    <t xml:space="preserve">el Consejo de Ministros.  </t>
  </si>
  <si>
    <t xml:space="preserve">Ninguna de las anteriores es correcta. </t>
  </si>
  <si>
    <t xml:space="preserve">el Secretario de Estado de Administraciones Públicas.  </t>
  </si>
  <si>
    <t xml:space="preserve">el Ministro Hacienda y Administraciones Públicas </t>
  </si>
  <si>
    <t xml:space="preserve">De conformidad con la Ley 3/2015, de 30 de marzo, reguladora del ejercicio del alto cargo  de la Administración General del Estado, la imposición de sanciones por faltas leves, cuando  el alto cargo tenga la condición de miembro del Gobierno, corresponderá a:  </t>
  </si>
  <si>
    <t>La respuesta correcta es (d), ya que el artículo 95.2 de la Ley 40/2015 reconoce todos los elementos mencionados (asistencia jurídica, publicaciones y gestión de bienes inmuebles) como servicios comunes de los organismos públicos. Las respuestas incorrectas son: (a) Asistencia jurídica, (b) Publicaciones y (c) Gestión de bienes inmuebles, pues aunque cada uno es correcto por separado, no son la respuesta completa.</t>
  </si>
  <si>
    <t xml:space="preserve">Se consideran todos los anteriores. </t>
  </si>
  <si>
    <t xml:space="preserve">Gestión de bienes inmuebles.  </t>
  </si>
  <si>
    <t xml:space="preserve">Publicaciones.  </t>
  </si>
  <si>
    <t xml:space="preserve">Asistencia jurídica.  </t>
  </si>
  <si>
    <t xml:space="preserve">De los siguientes, de conformidad con lo dispuesto en el artículo 95.2 de la Ley 40/2015, de  1 de octubre, se consideran servicios comunes de los organismos públicos:  </t>
  </si>
  <si>
    <t>La respuesta correcta es (c), ya que los fondos con personalidad jurídica no forman parte del sector público institucional de la Administración General del Estado. Las respuestas incorrectas son: (a) Consorcios, (b) Universidades Públicas no transferidas y (d) Sociedades mercantiles estatales, que sí se incluyen en este sector.</t>
  </si>
  <si>
    <t xml:space="preserve">Los fondos con personalidad jurídica.   </t>
  </si>
  <si>
    <t xml:space="preserve">Las Sociedades mercantiles estatales.  </t>
  </si>
  <si>
    <t xml:space="preserve">Las Universidades Públicas no transferidas.  </t>
  </si>
  <si>
    <t xml:space="preserve">Los Consorcios.  </t>
  </si>
  <si>
    <t xml:space="preserve">¿No integran el sector público institucional de la Administración General del Estado?  </t>
  </si>
  <si>
    <t>La respuesta correcta es (a), ya que la organización de los servicios no integrados en las Delegaciones del Gobierno se establece mediante Real Decreto, lo cual asegura formalidad y aprobación adecuada. Las respuestas incorrectas son: (b) Orden ministerial, (c) Resolución y (d) Decreto ley, ya que ninguno de estos es adecuado para la organización de dichos servicios.</t>
  </si>
  <si>
    <t xml:space="preserve">Real Decreto.  </t>
  </si>
  <si>
    <t xml:space="preserve">Decreto ley. </t>
  </si>
  <si>
    <t xml:space="preserve">Resolución.  </t>
  </si>
  <si>
    <t xml:space="preserve">Orden ministerial.  </t>
  </si>
  <si>
    <t xml:space="preserve">¿Cómo se establece la organización de los servicios no integrados en las  Delegaciones del Gobierno? </t>
  </si>
  <si>
    <t>La respuesta correcta es (c), puesto que los Subdelegados del Gobierno son nombrados mediante una Resolución. Las respuestas incorrectas son: (a) Decreto, (b) Orden ministerial y (d) Decreto ley, ya que no son los instrumentos correctos para estos nombramientos.</t>
  </si>
  <si>
    <t xml:space="preserve">Decreto ley.  </t>
  </si>
  <si>
    <t xml:space="preserve">Decreto. </t>
  </si>
  <si>
    <t xml:space="preserve">¿Qué instrumento normativo se utiliza para nombrar a un Subdelegado del Gobierno?  </t>
  </si>
  <si>
    <t>La respuesta correcta es (c), ya que, como los Subdelegados del Gobierno, los Directores Insulares son nombrados mediante Resolución. Las respuestas incorrectas son: (a) Decreto, (b) Orden ministerial y (d) Decreto ley, ninguno de los cuales se utiliza para nombramientos de Directores Insulares.</t>
  </si>
  <si>
    <t xml:space="preserve">Decreto.  </t>
  </si>
  <si>
    <t xml:space="preserve">¿Qué instrumento normativo se utiliza para nombrar a un Director Insular? </t>
  </si>
  <si>
    <t>La respuesta correcta es (c), ya que el nombramiento de un Subdelegado del Gobierno se formaliza mediante una Resolución, un acto administrativo que lo designa oficialmente. Las respuestas incorrectas son: (a) Decreto, (b) Orden ministerial y (d) Decreto ley, pues ninguno de estos instrumentos es el adecuado para el nombramiento de Subdelegados del Gobierno.</t>
  </si>
  <si>
    <t>¿Qué instrumento normativo se utiliza para nombrar a un Subdelegado del Gobierno?</t>
  </si>
  <si>
    <t>La respuesta correcta es (d), ya que Badajoz cuenta con una Subdelegación del Gobierno, que representa al Gobierno central en esa provincia. Las respuestas incorrectas son: (a) Murcia, (b) Cantabria y (c) La Rioja, todas comunidades uniprovinciales donde las funciones de la Subdelegación están integradas en la Delegación del Gobierno.</t>
  </si>
  <si>
    <t xml:space="preserve">Badajoz.  </t>
  </si>
  <si>
    <t>la Rioja</t>
  </si>
  <si>
    <t>Cantabria</t>
  </si>
  <si>
    <t xml:space="preserve">Murcia.  </t>
  </si>
  <si>
    <t xml:space="preserve">¿En cuál de las siguientes provincias si existe Subdelegación del Gobierno? </t>
  </si>
  <si>
    <t>La respuesta correcta es (a), ya que en Madrid no existe Subdelegación del Gobierno, ya que sus funciones se integran en la Delegación del Gobierno. Las respuestas incorrectas son: (b) Cádiz, (c) Orense y (d) Zaragoza, pues todas estas provincias sí cuentan con una Subdelegación del Gobierno.</t>
  </si>
  <si>
    <t xml:space="preserve">Madrid.  </t>
  </si>
  <si>
    <t xml:space="preserve">Zaragoza. </t>
  </si>
  <si>
    <t xml:space="preserve">Orense.  </t>
  </si>
  <si>
    <t xml:space="preserve">Cádiz.  </t>
  </si>
  <si>
    <t xml:space="preserve">¿En cuál de las siguientes provincias no existe Subdelegación del Gobierno? </t>
  </si>
  <si>
    <t>La respuesta correcta es (b), dado que los Subdelegados del Gobierno son nombrados por libre designación, lo que permite una elección flexible de los candidatos. Las respuestas incorrectas son: (a) por concurso, (c) por Real Decreto y (d) por Orden Ministerial, ya que ninguna de estas es el método adecuado para su designación.</t>
  </si>
  <si>
    <t xml:space="preserve">Por libre designación.  </t>
  </si>
  <si>
    <t xml:space="preserve">Por concurso.  </t>
  </si>
  <si>
    <t xml:space="preserve">¿Cómo se nombra a un Subdelegado del Gobierno? </t>
  </si>
  <si>
    <t>La respuesta correcta es (b), ya que los Gobernadores civiles son el antecedente inmediato de los Subdelegados del Gobierno. Las respuestas incorrectas son: (a) Secretarios de departamento, (c) Subsecretarios y (d) Comendadores reales, que no tienen relación directa con los Subdelegados del Gobierno.</t>
  </si>
  <si>
    <t xml:space="preserve">Los Gobernadores civiles.  </t>
  </si>
  <si>
    <t xml:space="preserve">Los Comendadores reales.  </t>
  </si>
  <si>
    <t xml:space="preserve">Los Subsecretarios.  </t>
  </si>
  <si>
    <t xml:space="preserve">Los Secretarios de departamento. </t>
  </si>
  <si>
    <t xml:space="preserve">¿Cuál es el antecedente inmediato de los Subdelegados del Gobierno?  </t>
  </si>
  <si>
    <t>La respuesta correcta es (b) porque el Delegado del Gobierno representa al Gobierno central en el territorio de una Comunidad Autónoma. Las respuestas incorrectas son: (a) Subdelegado del Gobierno, que asiste al Delegado; (c) Delegados Territoriales, que pertenecen a las comunidades autónomas; y (d) Delegados autonómicos, que también son cargos autonómicos.</t>
  </si>
  <si>
    <t xml:space="preserve">Los Delegados autonómicos.  </t>
  </si>
  <si>
    <t xml:space="preserve">Los Delegados Territoriales.  </t>
  </si>
  <si>
    <t xml:space="preserve"> El Subdelegado del Gobierno.  </t>
  </si>
  <si>
    <t>¿Quién representa al Gobierno en el territorio de una Comunidad Autónoma?</t>
  </si>
  <si>
    <t>La respuesta correcta es (c), ya que los Delegados del Gobierno dependen directamente del Presidente del Gobierno, aunque coordinan con otros ministerios. Las respuestas incorrectas son: (a) Consejo de Ministros, (b) Ministro de Administraciones Públicas y (d) Ministro de Interior, pues ninguna de estas entidades es la autoridad directa de los Delegados del Gobierno.</t>
  </si>
  <si>
    <t xml:space="preserve">Del Presidente del Gobierno.  </t>
  </si>
  <si>
    <t xml:space="preserve">Del Ministro de Interior.  </t>
  </si>
  <si>
    <t xml:space="preserve">Del Ministro de Administraciones Públicas.  </t>
  </si>
  <si>
    <t xml:space="preserve">Del Consejo de Ministros.  </t>
  </si>
  <si>
    <t xml:space="preserve">¿De quién dependen los Delegados del Gobierno? </t>
  </si>
  <si>
    <t>La respuesta correcta es (c) porque el Presidente del Gobierno es quien realiza la propuesta de nombramiento de un Delegado del Gobierno, que luego se aprueba en el Consejo de Ministros. Las respuestas incorrectas son: (a) Consejo de Ministros, (b) Ministro de Administraciones Públicas y (d) Gobierno en pleno, ya que ninguna de estas entidades realiza la propuesta inicial.</t>
  </si>
  <si>
    <t xml:space="preserve">El Gobierno en Pleno.  </t>
  </si>
  <si>
    <t xml:space="preserve">¿Quién debe realizar la propuesta de nombramiento de un Delegado del Gobierno? </t>
  </si>
  <si>
    <t>La respuesta correcta es (c), ya que el nombramiento de un Delegado del Gobierno se formaliza mediante un Real Decreto, lo cual refleja la importancia del cargo. Las respuestas incorrectas son: (a) Decreto, (b) Orden ministerial y (d) Decreto ley, que no son instrumentos adecuados para el nombramiento de Delegados del Gobierno.</t>
  </si>
  <si>
    <t xml:space="preserve">¿Qué instrumento normativo se utiliza para nombrar a un Delegado del Gobierno? </t>
  </si>
  <si>
    <t>La respuesta correcta es (b) porque el artículo 154 de la Constitución Española regula la figura de los Delegados del Gobierno. Las respuestas incorrectas son: (a) artículo 152, que se refiere a la organización de las Comunidades Autónomas; (c) artículo 153, sobre el control de las actividades de las Comunidades Autónomas; y (d) artículo 155, que establece medidas de intervención del Estado en caso de incumplimiento de obligaciones.</t>
  </si>
  <si>
    <t xml:space="preserve">El 154.  </t>
  </si>
  <si>
    <t xml:space="preserve">El 155.  </t>
  </si>
  <si>
    <t xml:space="preserve">El 153.  </t>
  </si>
  <si>
    <t xml:space="preserve">El 152.  </t>
  </si>
  <si>
    <t xml:space="preserve">¿Qué artículo de la Constitución está dedicado a la figura de los Delegados del  Gobierno? </t>
  </si>
  <si>
    <t>La respuesta correcta es (a), ya que la figura de los Delegados del Gobierno surge en 1978, en el contexto de la Transición Democrática. Las respuestas incorrectas son: (b) 1975, (c) 1987 y (d) 1979, pues ninguna de estas fechas corresponde al establecimiento de la figura de los Delegados del Gobierno.</t>
  </si>
  <si>
    <t xml:space="preserve">En 1978.  </t>
  </si>
  <si>
    <t xml:space="preserve">En 1979. </t>
  </si>
  <si>
    <t xml:space="preserve">En 1987.  </t>
  </si>
  <si>
    <t xml:space="preserve">En 1975.  </t>
  </si>
  <si>
    <t xml:space="preserve">¿Cuándo surge la figura de los Delegados del Gobierno? </t>
  </si>
  <si>
    <t>La respuesta correcta es (a), ya que la Subsecretaría, encargada de la gestión de los servicios comunes de un ministerio, depende directamente del Ministro competente. Las respuestas incorrectas son: (b) Secretario de Estado, (c) Director General y (d) Secretario General, porque ninguno de estos cargos tiene autoridad sobre la Subsecretaría.</t>
  </si>
  <si>
    <t xml:space="preserve">Del Ministro competente.  </t>
  </si>
  <si>
    <t xml:space="preserve">Del Secretario General.  </t>
  </si>
  <si>
    <t xml:space="preserve">Del Director General.  </t>
  </si>
  <si>
    <t xml:space="preserve">Del Secretario de Estado.  </t>
  </si>
  <si>
    <t xml:space="preserve">¿De quién depende la Subsecretaría de los servicios comunes de un departamento  ministerial? </t>
  </si>
  <si>
    <t>La respuesta correcta es (b), según el artículo 67 de la Ley 40/2015, donde se indica que los Subdirectores Generales son nombrados por el Ministro, Secretario de Estado o Subsecretario del que dependan. Las opciones incorrectas son: (a) Ministro, Secretario de Estado, Subsecretario o Secretario General, (c) Ministro o Subsecretario de Estado y (d) Gobierno por Real Decreto, pues ninguna de estas describe correctamente el procedimiento.</t>
  </si>
  <si>
    <t>Ministro, Secretario de Estado o Subsecretario del que dependan.</t>
  </si>
  <si>
    <t>El gobierno por real Decreto</t>
  </si>
  <si>
    <t>El Ministro o el Subsecretario de Estado de quien dependan</t>
  </si>
  <si>
    <t>Ministro, Secretario de Estado, Subsecretario o Secretario General del que dependan</t>
  </si>
  <si>
    <t xml:space="preserve">¿Quién nombra a los Subdirectores Generales conforme al artículo 67 de la Ley 40/2015 del RJSP? </t>
  </si>
  <si>
    <t>La respuesta correcta es (c), pues el Ministro competente es quien nombra a los Subdirectores Generales, siguiendo la normativa vigente. Las respuestas incorrectas son: (a) Presidente del Gobierno, (b) Consejo de Ministros y (d) Gobierno en pleno, ya que estas entidades no intervienen en el nombramiento de Subdirectores Generales.</t>
  </si>
  <si>
    <t xml:space="preserve">El Ministro competente.  </t>
  </si>
  <si>
    <t xml:space="preserve">El Gobierno en pleno.  </t>
  </si>
  <si>
    <t xml:space="preserve">¿Quién nombra a los Subdirectores Generales? </t>
  </si>
  <si>
    <t>La respuesta correcta es (d), ya que un Subdirector General no se considera un alto cargo; es un nivel directivo pero no alcanza el estatus de alto cargo como los Secretarios de Estado, Subsecretarios o Directores Generales. Las opciones incorrectas son: (a) Secretario de Estado, (b) Subsecretario y (c) Director General, todos considerados altos cargos.</t>
  </si>
  <si>
    <t xml:space="preserve">Subdirector General.  </t>
  </si>
  <si>
    <t xml:space="preserve">Director General.  </t>
  </si>
  <si>
    <t xml:space="preserve">Subsecretario.  </t>
  </si>
  <si>
    <t xml:space="preserve">Secretario de Estado.  </t>
  </si>
  <si>
    <t xml:space="preserve">¿Cuál de los siguientes no se considera Alto Cargo? </t>
  </si>
  <si>
    <t>La respuesta correcta es (c) porque el nombramiento de un Director General se realiza mediante un Real Decreto, dada la alta responsabilidad de este cargo. Las opciones incorrectas son: (a) Decreto, (b) Orden ministerial y (d) Decreto ley, ya que estos instrumentos no se usan para estos nombramientos.</t>
  </si>
  <si>
    <t xml:space="preserve">¿Qué instrumento normativo se utiliza para nombrar a un Director General? </t>
  </si>
  <si>
    <t>La respuesta correcta es (c), ya que el nombramiento de un Subsecretario se formaliza mediante un Real Decreto, un instrumento que refleja la importancia del cargo. Las respuestas incorrectas son: (a) Decreto, (b) Orden ministerial y (d) Decreto ley, pues estos instrumentos no se utilizan para nombramientos de Subsecretarios.</t>
  </si>
  <si>
    <t xml:space="preserve">¿Qué instrumento normativo se utiliza para nombrar a un Subsecretario? </t>
  </si>
  <si>
    <t>La respuesta correcta es (b), dado que el Subsecretario tiene la jefatura superior del personal de un ministerio, siendo responsable de la organización y gestión de recursos humanos. Las opciones incorrectas son: (a) Ministro, (c) Secretario de Estado y (d) Directores Generales, pues ninguno de estos cargos desempeña la jefatura directa del personal del ministerio.</t>
  </si>
  <si>
    <t xml:space="preserve">El Subsecretario.  </t>
  </si>
  <si>
    <t xml:space="preserve">Los Directores Generales.  </t>
  </si>
  <si>
    <t xml:space="preserve">El Secretario de Estado.  </t>
  </si>
  <si>
    <t xml:space="preserve">El Ministro.  </t>
  </si>
  <si>
    <t xml:space="preserve">¿Quién desempeña la jefatura superior del personal de un Ministerio? </t>
  </si>
  <si>
    <t>La respuesta correcta es (c) porque el Ministro competente propone el nombramiento del Subsecretario, que luego se formaliza por el Consejo de Ministros mediante Real Decreto. Las respuestas incorrectas son: (a) Presidente del Gobierno, (b) Consejo de Ministros, y (d) Gobierno en pleno, ya que ninguna de estas entidades realiza la propuesta inicial.</t>
  </si>
  <si>
    <t>¿Quién propone el nombramiento del Subsecretario de un Ministerio?</t>
  </si>
  <si>
    <t>La respuesta correcta es (b), ya que la Subsecretaría asegura el eficaz funcionamiento del aparato administrativo de un ministerio, gestionando recursos humanos, financieros y materiales. Las opciones incorrectas son: (a) Secretaría de Estado, (c) Direcciones Generales y (d) Subdirecciones Generales, pues estos órganos no tienen la responsabilidad global del funcionamiento administrativo del ministerio.</t>
  </si>
  <si>
    <t xml:space="preserve">La Subsecretaría.  </t>
  </si>
  <si>
    <t xml:space="preserve">Las Subdirecciones Generales.  </t>
  </si>
  <si>
    <t xml:space="preserve">Las Direcciones Generales.  </t>
  </si>
  <si>
    <t xml:space="preserve">La Secretaría de Estado.  </t>
  </si>
  <si>
    <t xml:space="preserve">¿Qué órgano ministerial se encarga de asegurar el eficaz funcionamiento del aparato  administrativo de un Departamento ministerial? </t>
  </si>
  <si>
    <t>La respuesta correcta es (d) porque el artículo 62 de la Ley 40/2015 recoge las funciones de los Secretarios de Estado, detallando sus competencias dentro de la Administración General del Estado. Las respuestas incorrectas son: (a) 56, (b) 123 y (c) 50, ya que estos artículos no se refieren a los Secretarios de Estado.</t>
  </si>
  <si>
    <t xml:space="preserve">¿En qué artículo de la ley 40/2015, de 1 de octubre, de Régimen Jurídico del Sector Público se recogen las funciones de los Secretarios de Estado? </t>
  </si>
  <si>
    <t>La respuesta correcta es (c), ya que la Ley reguladora del ejercicio del alto cargo de la Administración General del Estado es de 2015. Esta ley establece normas de transparencia y de incompatibilidades para altos cargos. Las respuestas incorrectas son: (a) 2011, (b) 2010 y (d) 2017, pues ninguna de estas fechas corresponde a la ley mencionada.</t>
  </si>
  <si>
    <t xml:space="preserve">¿De qué año es la Ley reguladora del ejercicio del alto cargo de la Administración General del Estado? </t>
  </si>
  <si>
    <t>La respuesta correcta es (c), porque el nombramiento de un Secretario de Estado se formaliza mediante un Real Decreto. Las respuestas incorrectas son: (a) Decreto, (b) Orden ministerial, y (d) Decreto ley, ya que estos instrumentos no se utilizan para este tipo de nombramientos.</t>
  </si>
  <si>
    <t xml:space="preserve">¿Qué instrumento normativo se utiliza para realizar el nombramiento de un Secretario  de Estado? </t>
  </si>
  <si>
    <t>La respuesta correcta es (c), ya que el Consejo de Ministros nombra a los Secretarios de Estado mediante Real Decreto, siguiendo la propuesta del Presidente del Gobierno. Las opciones incorrectas son: (a) Real Decreto del Ministro competente, (b) Rey a propuesta del Presidente del Gobierno, y (d) Ministro competente a propuesta del Consejo de Ministros, ya que ninguna de estas opciones refleja el proceso correcto de nombramiento.</t>
  </si>
  <si>
    <t xml:space="preserve">Por el Consejo de Ministros.  </t>
  </si>
  <si>
    <t xml:space="preserve">Por el Ministro competente a propuesta del Consejo de Ministros.  </t>
  </si>
  <si>
    <t xml:space="preserve">Por el Rey a propuesta del Presidente del Gobierno.  </t>
  </si>
  <si>
    <t xml:space="preserve">Por Real Decreto del Ministro competente.  </t>
  </si>
  <si>
    <t xml:space="preserve">¿Cómo se realiza el nombramiento de un Secretario de Estado? </t>
  </si>
  <si>
    <t>La respuesta correcta es (a) porque la Secretaría de Estado tiene la responsabilidad de ejecutar la acción del Gobierno en un sector específico, tanto en ministerios como en la Presidencia del Gobierno. Las respuestas incorrectas son: (b) Secretaría General Técnica, (c) Dirección General, y (d) Subdirección General, ya que estos cargos no tienen la responsabilidad directa sobre la acción de gobierno en sectores amplios.</t>
  </si>
  <si>
    <t xml:space="preserve">Secretaría de Estado.  </t>
  </si>
  <si>
    <t xml:space="preserve">Subdirección General.  </t>
  </si>
  <si>
    <t xml:space="preserve">Dirección General.  </t>
  </si>
  <si>
    <t xml:space="preserve">Secretaría General Técnica.  </t>
  </si>
  <si>
    <t xml:space="preserve">¿Cómo se denomina el órgano que tiene atribuida directamente la responsabilidad la  ejecución de la acción del Gobierno en un sector de actividad específica de un  Departamento o de la Presidencia del Gobierno? </t>
  </si>
  <si>
    <t>La respuesta correcta es (c), ya que la figura de los Secretarios de Estado fue introducida en España en 1977 como parte de las reformas administrativas de la Transición. Las opciones incorrectas son: (a) 1975, (b) 1976 y (d) 1987, porque estas fechas no corresponden a la creación de los Secretarios de Estado.</t>
  </si>
  <si>
    <t xml:space="preserve">1977.  </t>
  </si>
  <si>
    <t xml:space="preserve">1987.  </t>
  </si>
  <si>
    <t xml:space="preserve">1976.  </t>
  </si>
  <si>
    <t xml:space="preserve">1975.  </t>
  </si>
  <si>
    <t xml:space="preserve">¿En qué año se introdujo en España la figura de los Secretarios de Estado? </t>
  </si>
  <si>
    <t>La respuesta correcta es (b), porque el artículo 61 de la Ley 40/2015 establece las competencias específicas de los Ministros, incluyendo la dirección de los sectores de actividad administrativa de su competencia. Las respuestas incorrectas son: (a) art. 62, (c) art. 56 y (d) art. 59, ya que ninguno de estos artículos aborda las competencias de los Ministros.</t>
  </si>
  <si>
    <t>El art. 61</t>
  </si>
  <si>
    <t>el art.59</t>
  </si>
  <si>
    <t>El art. 56</t>
  </si>
  <si>
    <t xml:space="preserve">El art. 62 </t>
  </si>
  <si>
    <t xml:space="preserve">¿Qué artículo de la Ley 40/2015, de 1 de octubre, de Régimen Jurídico del Sector Público establece las competencias atribuidas a los Ministros? </t>
  </si>
  <si>
    <t>La respuesta correcta es (a), ya que el Ministro interesado puede modificar la relación de puestos de trabajo de su ministerio con autorización de los ministros competentes en la materia, como el de Hacienda y Administraciones Públicas. Las respuestas incorrectas son: (b) Presidente del Gobierno, (c) Consejo de Ministros, y (d) Ministro de Administraciones Públicas, ya que ninguno de ellos realiza directamente estas modificaciones.</t>
  </si>
  <si>
    <t xml:space="preserve">El Ministro interesado previa autorización de los ministros competentes en la materia.  </t>
  </si>
  <si>
    <t xml:space="preserve">¿Quién puede modificar la relación de puestos de trabajo de un Ministerio? </t>
  </si>
  <si>
    <t>La respuesta correcta es (c), dado que el Ministro establece la estructura orgánica interna de su ministerio para organizar los recursos y funciones según las necesidades del departamento. Las opciones incorrectas son: (a) Consejo de Ministros, (b) Presidente del Gobierno y (d) Gobierno en pleno, porque ninguna de estas entidades decide la estructura interna específica de un ministerio.</t>
  </si>
  <si>
    <t>¿Quién establece la estructura orgánica interna de un Ministerio?</t>
  </si>
  <si>
    <t>La respuesta correcta es (d) ya que no es función principal de un Ministro apoyar a los órganos directivos en la planificación de la actividad del Ministerio, tarea más propia de Secretarios de Estado o Subsecretarios. Las respuestas incorrectas son: (a) ejercer la potestad reglamentaria, (b) refrendar actos del Rey, y (c) fijar los objetivos del Ministerio, pues todas estas sí son funciones de un Ministro.</t>
  </si>
  <si>
    <t xml:space="preserve">Apoyar a los órganos directivos del Ministerio en la planificación de la actividad del Ministerio. </t>
  </si>
  <si>
    <t xml:space="preserve">Fijar los objetivos del Ministerio.  </t>
  </si>
  <si>
    <t xml:space="preserve">Refrendar actos del Rey.  </t>
  </si>
  <si>
    <t>Ejercer la potestad reglamentaria</t>
  </si>
  <si>
    <t xml:space="preserve">¿Cuál de las siguientes funciones no es ejercida por un Ministro? </t>
  </si>
  <si>
    <t>La respuesta correcta es (a) porque el Presidente del Gobierno es quien propone el nombramiento de los Ministros al Rey, quien formaliza la decisión. Las respuestas incorrectas son: (b) Jefe del Estado, que realiza el nombramiento pero no propone; (c) Presidente del Congreso y (d) Presidente del Senado, ya que estos cargos no tienen autoridad para proponer el nombramiento de Ministros.</t>
  </si>
  <si>
    <t xml:space="preserve">¿Quién debe proponer el nombramiento de un Ministro? </t>
  </si>
  <si>
    <t>La respuesta correcta es (a), ya que los Ministros son nombrados por el Jefe del Estado (el Rey) a propuesta del Presidente del Gobierno, como establece la Constitución Española. Las opciones incorrectas son: (b) Jefe de Gobierno, (c) Presidente del Congreso de los Diputados y (d) Presidente del Senado, ya que ninguno de estos cargos realiza el nombramiento formal de los Ministros.</t>
  </si>
  <si>
    <t>La respuesta correcta es (a), dado que un Secretario General Técnico tiene la categoría de Director General. Las respuestas incorrectas son: (b) Subdirector General, (c) Secretario General, y (d) Subsecretario, ya que todas estas categorías son distintas y no corresponden a la del Secretario General Técnico.</t>
  </si>
  <si>
    <t xml:space="preserve">Secretario General.  </t>
  </si>
  <si>
    <t xml:space="preserve">¿Qué categoría tiene un Secretario General Técnico? </t>
  </si>
  <si>
    <t>La respuesta correcta es (b), porque un Secretario General tiene la categoría de Subsecretario, lo que le confiere un alto rango en la estructura ministerial. Las respuestas incorrectas son: (a) Director General, que es de menor rango; (c) Secretario General Técnico, un cargo más técnico y con menor rango; y (d) Subdirector General, que es un rango inferior.</t>
  </si>
  <si>
    <t xml:space="preserve">Secretario General Técnico.  </t>
  </si>
  <si>
    <t xml:space="preserve">¿Qué categoría tiene un Secretario General? </t>
  </si>
  <si>
    <t>La respuesta correcta es (a), ya que el Ministro es el superior jerárquico directo de un Secretario de Estado, quien depende de él para ejecutar políticas ministeriales. Las respuestas incorrectas son: (b) Secretario General, (c) Secretario General Técnico y (d) Director General, ya que ninguno de estos cargos está por encima del Secretario de Estado en la jerarquía.</t>
  </si>
  <si>
    <t xml:space="preserve">El Director General.  </t>
  </si>
  <si>
    <t xml:space="preserve">El Secretario General Técnico.  </t>
  </si>
  <si>
    <t xml:space="preserve">El Secretario General.  </t>
  </si>
  <si>
    <t xml:space="preserve">¿Quién es el superior jerárquico directo de un Secretario de Estado? </t>
  </si>
  <si>
    <t>La respuesta correcta es (a) porque las Direcciones Generales son responsables de la gestión de áreas funcionalmente homogéneas dentro de un Ministerio. Las opciones incorrectas son: (b) Secretarías Generales Técnicas, que tienen funciones de asesoramiento técnico y jurídico; (c) Secretarías Generales, que cumplen funciones directivas y de coordinación pero no de gestión directa; y (d) Subdirecciones Generales, que son órganos de apoyo a las Direcciones Generales.</t>
  </si>
  <si>
    <t xml:space="preserve">Direcciones Generales.  </t>
  </si>
  <si>
    <t xml:space="preserve">Subdirecciones Generales.  </t>
  </si>
  <si>
    <t xml:space="preserve">Secretarías Generales.  </t>
  </si>
  <si>
    <t xml:space="preserve">Secretarías Generales Técnicas.  </t>
  </si>
  <si>
    <t xml:space="preserve">¿Cómo se denominan los órganos de gestión de una o varias áreas funcionalmente  homogéneas en un departamento ministerial? </t>
  </si>
  <si>
    <t>La respuesta correcta es (c) porque según la Ley 40/2015, la existencia de una Subsecretaría es obligatoria en todos los Ministerios, encargándose de la gestión de servicios comunes y otras funciones administrativas esenciales. Las respuestas incorrectas son: (a) no en ningún caso, (b) sólo si lo establece la ley de creación del Ministerio y (d) no debe existir salvo que lo establezca la Dirección General del Ministerio, todas incorrectas porque la Subsecretaría es siempre necesaria.</t>
  </si>
  <si>
    <t xml:space="preserve">Sí, siempre debe existir ese órgano.  </t>
  </si>
  <si>
    <t xml:space="preserve">No debe existir salvo que lo establezca la Dirección General del Ministerio. </t>
  </si>
  <si>
    <t xml:space="preserve">Sólo si lo establece la ley de creación del Ministerio.  </t>
  </si>
  <si>
    <t xml:space="preserve">¿Es obligatoria la existencia de una Subsecretaría en la estructura de un departamento  ministerial? </t>
  </si>
  <si>
    <t>La respuesta correcta es (a) porque la existencia de Secretarías de Estado en un Ministerio no es obligatoria; depende de la estructura y necesidades específicas del Ministerio. Las respuestas incorrectas son: (b) sólo si lo establece la ley de creación del Ministerio, que es cierto en algunos casos, pero no es una regla general; (c) sí, siempre debe existir, que es incorrecto porque no es obligatorio; y (d) no debe existir salvo que lo establezca la Dirección General del Ministerio, ya que esta no tiene autoridad para determinar la existencia de una Secretaría de Estado.</t>
  </si>
  <si>
    <t xml:space="preserve">No debe existir salvo que lo establezca la Dirección General del Ministerio.  </t>
  </si>
  <si>
    <t xml:space="preserve">¿Es obligatoria la existencia de Secretarías de Estado en la estructura de un  departamento ministerial? </t>
  </si>
  <si>
    <t>La respuesta correcta es (a), ya que un Director General es un órgano directivo en un Ministerio, encargado de gestionar áreas funcionalmente homogéneas. Las respuestas incorrectas son: (b) Ministro, que es la cabeza del Ministerio pero no se clasifica como directivo; (c) Secretario de Estado, que es un órgano superior; y (d) Director Insular, que actúa en el ámbito periférico y no es un órgano directivo ministerial.</t>
  </si>
  <si>
    <t>Director Insular</t>
  </si>
  <si>
    <t xml:space="preserve">Ministro.  </t>
  </si>
  <si>
    <t xml:space="preserve">¿Cuál de los siguientes órganos es directivo de un Ministerio? </t>
  </si>
  <si>
    <t>La respuesta correcta es (b), porque un Secretario de Estado es un órgano superior en un Ministerio, ubicado justo debajo del ministro, con importantes responsabilidades directivas. Las respuestas incorrectas son: (a) Director General, que está por debajo del Secretario de Estado; (c) Subsecretario, que también está en un rango menor; y (d) Secretario General, que aunque es un cargo directivo, no tiene la misma autoridad que un Secretario de Estado.</t>
  </si>
  <si>
    <t xml:space="preserve">Un Secretario de Estado.  </t>
  </si>
  <si>
    <t xml:space="preserve">Un Secretario General.  </t>
  </si>
  <si>
    <t xml:space="preserve">Un Subsecretario.  </t>
  </si>
  <si>
    <t xml:space="preserve">Un Director General.  </t>
  </si>
  <si>
    <t xml:space="preserve">¿Cuál de los siguientes órganos es superior en un Ministerio? </t>
  </si>
  <si>
    <t>La respuesta correcta es (a) ya que la Ley de Régimen Jurídico del Sector Público (LRSP) se estructura en cuatro Títulos. Las opciones incorrectas son: (b) tres, (c) cinco y (d) siete, que no corresponden a la estructura oficial de la LRSP.</t>
  </si>
  <si>
    <t xml:space="preserve">En cuatro.  </t>
  </si>
  <si>
    <t xml:space="preserve">En siete.  </t>
  </si>
  <si>
    <t xml:space="preserve">¿En cuántos Títulos se estructura la LRSP? </t>
  </si>
  <si>
    <t>La respuesta correcta es (d) porque el principio de concentración no está recogido en el artículo 3.1 de la Ley 40/2015. Este artículo incluye principios como eficacia, objetividad y racionalización. Las opciones incorrectas son: (a) eficacia, (b) objetividad y (c) racionalización, ya que todos estos principios sí están recogidos en el artículo 3.1.</t>
  </si>
  <si>
    <t xml:space="preserve">El principio de concentración.  </t>
  </si>
  <si>
    <t xml:space="preserve">El principio de racionalización.  </t>
  </si>
  <si>
    <t xml:space="preserve">El principio de objetividad.  </t>
  </si>
  <si>
    <t xml:space="preserve">El principio de eficacia.  </t>
  </si>
  <si>
    <t xml:space="preserve">¿Cuál de los siguientes principios no aparece recogido en el artículo 3.1 de la Ley40/2015 del Régimen Jurídico del Sector Público? </t>
  </si>
  <si>
    <t>La Ley de Régimen Jurídico del Sector Público es la Ley 40/2015 (d) (correcta), de 1 de octubre. Las demás opciones son incorrectas: la Ley 39/2015 corresponde al Procedimiento Administrativo Común de las Administraciones Públicas (a) (incorrecta); la Ley 50/1997 es la Ley del Gobierno (b) (incorrecta); y la Ley 27/2013 se refiere a la racionalización de la administración local (c) (incorrecta).</t>
  </si>
  <si>
    <t xml:space="preserve">La Ley 40/ 2015, de 1 de octubre.  </t>
  </si>
  <si>
    <t xml:space="preserve">La Ley 39/ 2015, de 1 de octubre.  l.  </t>
  </si>
  <si>
    <t xml:space="preserve">La Ley 5/ 2015, de 1 de octubre.  </t>
  </si>
  <si>
    <t xml:space="preserve">La Ley 9/ 2017, de 1 de octubre.  </t>
  </si>
  <si>
    <t xml:space="preserve">¿Cuál es la Ley Régimen Jurídico del Sector Público? </t>
  </si>
  <si>
    <t>La Ley 40/2015 fue aprobada en el año 2015 (a) (correcta). Las demás opciones son incorrectas: aunque entró en vigor en 2016, su aprobación fue en 2015 (d) (incorrecta); tampoco fue aprobada en 2014 (b) (incorrecta) ni en 2017 (c) (incorrecta).</t>
  </si>
  <si>
    <t xml:space="preserve">¿En qué año fue aprobada la Ley de Régimen Jurídico del Sector Público? </t>
  </si>
  <si>
    <t>Los Subdelegados del Gobierno ostentan el rango de subdirector general (a) (correcta), según la Ley 40/2015. Las demás opciones son incorrectas: el rango de subsecretario (d) (incorrecta), de secretario general (b) (incorrecta) y de director general (c) (incorrecta) son superiores al de subdirector general.</t>
  </si>
  <si>
    <t xml:space="preserve">¿Qué rango ostentan los Subdelegados del Gobierno? </t>
  </si>
  <si>
    <t>Los Delegados del Gobierno en las Comunidades Autónomas tienen el rango de subsecretario (d) (correcta). Las demás opciones son incorrectas: el rango de director general (a) (incorrecta), el de secretario general (b) (incorrecta) y el de subdirector general (c) (incorrecta) son inferiores al de subsecretario.</t>
  </si>
  <si>
    <t xml:space="preserve">Subsecretario General.  </t>
  </si>
  <si>
    <t xml:space="preserve">¿Qué rango ostentan los Delegados del Gobierno en las Comunidades Autónomas? </t>
  </si>
  <si>
    <t>La respuesta correcta es (a): Los órganos de un Ministerio se clasifican en órganos superiores y órganos directivos. Las demás opciones son incorrectas: (b) la clasificación en superiores y dependientes no es reconocida en la ley; (c) la ley no establece una clasificación entre directivos y ejecutivos; (d) la ley sí establece una clasificación clara entre superiores y directivos.</t>
  </si>
  <si>
    <t xml:space="preserve">En órganos superiores y directivos.  </t>
  </si>
  <si>
    <t xml:space="preserve">La Ley citada no establece ninguna clasificación al respecto.  </t>
  </si>
  <si>
    <t xml:space="preserve">En órganos directivos y ejecutivos.  </t>
  </si>
  <si>
    <t xml:space="preserve">En órganos superiores y dependientes.  </t>
  </si>
  <si>
    <t xml:space="preserve">¿Cómo se clasifican los órganos de un Ministerio según la Ley 40/2015, de 1 de octubre, de Régimen Jurídico del Sector Público.? </t>
  </si>
  <si>
    <t>La respuesta correcta es (a): El secretario de Estado es un órgano superior de un departamento ministerial. Las demás opciones son incorrectas: (b) el director general, (c) el secretario general y (d) el secretario general técnico son órganos directivos, pero no superiores en comparación con el secretario de Estado.</t>
  </si>
  <si>
    <t xml:space="preserve">¿Cuál de los siguientes órganos indicados es un órgano superior de un departamento  ministerial? </t>
  </si>
  <si>
    <t>La respuesta correcta es (c): La definición de portal de internet en la Ley 40/2015 establece que es un punto de acceso electrónico cuya titularidad corresponde a una Administración Pública, organismo público o entidad de Derecho Público y permite el acceso a información publicada y a la sede electrónica correspondiente. Las demás opciones son incorrectas: (a) los portales pueden no incluir comunicación segura en todos los casos, solo cuando sea necesario; (b) la responsabilidad mencionada es propia de la sede electrónica, no de un portal general; (d) aunque los portales de internet pueden incluir certificaciones de autenticidad, no es obligatorio en todos los casos.</t>
  </si>
  <si>
    <t>Se entiende por portal de internet el punto de acceso electrónico cuya titularidad corresponda a una Administración Pública, organismo público o entidad de Derecho Público que permite el acceso a través de internet a la información publicada y, en su caso, a la sede electrónica correspondiente</t>
  </si>
  <si>
    <t>Los portales de internet utilizarán, para identificarse y garantizar una comunicación seguro con los mismos, certificados reconocidos o cualificados de autenticación de sitio web o medio equivalente</t>
  </si>
  <si>
    <t>El establecimiento de un portal conlleva la responsabilidad del titular respecto de la integridad, veracidad y actualización de la información y los servicios a los que pueda accederse a través de la misma</t>
  </si>
  <si>
    <t>Los portales dispondrán de sistemas que permitan el establecimiento de comunicaciones seguras siempre que sean necesarias</t>
  </si>
  <si>
    <r>
      <t xml:space="preserve">Según la Ley 40/2015, de 1 de octubre, de Régimen Jurídico del Sector Público, en relación con las sedes </t>
    </r>
    <r>
      <rPr>
        <sz val="9"/>
        <color theme="1"/>
        <rFont val="GlyphLessFont"/>
      </rPr>
      <t>electrónicas y los portales de Internet, señale la respuesta correcta:</t>
    </r>
  </si>
  <si>
    <t>La respuesta correcta es (d): Los directores insulares no son considerados órganos directivos ni están sujetos a la Ley 3/2015 de regulación del ejercicio de alto cargo de la Administración General del Estado. Las demás opciones son incorrectas: (a) es incorrecta porque los directores insulares no son considerados órganos directivos; (b) es incorrecta porque, al no ser órganos directivos, tampoco están sujetos a la regulación de alto cargo; (c) es incorrecta porque aunque no sean órganos directivos, tampoco están sujetos a la Ley 3/2015.</t>
  </si>
  <si>
    <t>La respuesta correcta es (b): El subdirector general no tiene la condición de alto cargo. Las demás opciones son incorrectas: (a) el ministro, (c) el subsecretario y (d) el secretario general técnico son todos considerados altos cargos según la Ley 40/2015.</t>
  </si>
  <si>
    <t>La respuesta correcta es (a): El órgano con menor rango jerárquico es el director insular. Las demás opciones son incorrectas: (b) el subsecretario, (c) el subdirector general y (d) el director general ostentan todos un rango superior al del director insular.</t>
  </si>
  <si>
    <t>La respuesta correcta es (d): El órgano con mayor rango jerárquico es el subsecretario. Las demás opciones son incorrectas: (a) el director insular, (b) el subdirector general y (c) el secretario general técnico tienen todos un rango inferior al de subsecretario en la jerarquía de la administración.</t>
  </si>
  <si>
    <t>La respuesta correcta es (d): Entre los órganos que integran la administración exterior no se encuentran las oficinas consulares, ya que estos son considerados más bien servicios específicos y no órganos administrativos de la administración exterior en el sentido estricto de la Ley 2/2014. Las demás opciones son incorrectas: (a) las misiones diplomáticas y (b) las representaciones permanentes son consideradas órganos de la administración exterior según la Ley 2/2014, mientras que el término "embajadas" (c) no aparece en esta ley como una clasificación propia, sino que forman parte de la estructura de las misiones diplomáticas.</t>
  </si>
  <si>
    <t>Las embajadas</t>
  </si>
  <si>
    <t>Las  representaciones o misiones permanentes</t>
  </si>
  <si>
    <t>Las misiones diplomáticas</t>
  </si>
  <si>
    <t>Entre los órganos que integran la administración exterior no se encuentra</t>
  </si>
  <si>
    <t>La acción exterior es una competencia exclusiva del Estado según la Constitución (a) (correcta). Las demás opciones son incorrectas: no es una competencia compartida con las Comunidades Autónomas (b) (incorrecta); corresponde al Ministerio de Asuntos Exteriores, no al Ministerio del Interior (c) (incorrecta); y aunque las Comunidades Autónomas pueden tener oficinas en el exterior, la competencia exclusiva es del Estado (d) (incorrecta).</t>
  </si>
  <si>
    <t>es una competencia exclusiva del Estado</t>
  </si>
  <si>
    <t>es una competencia exclusiva de las comunidades autónomas</t>
  </si>
  <si>
    <t>es una competencia compartida del Estado con las comunidades autónomas</t>
  </si>
  <si>
    <t>es una competencia concurrente del Estado las comunidades autónomas</t>
  </si>
  <si>
    <t>La acción exterior</t>
  </si>
  <si>
    <t>Los Subdelegados del Gobierno son suplidos por el secretario general de la subdelegación en caso de vacante, ausencia o enfermedad (a) (correcta), garantizando continuidad en sus funciones. Las demás opciones son incorrectas: el delegado del Gobierno no los suple directamente (b) (incorrecta); sí existe un suplente establecido (c) (incorrecta); y tampoco son suplidos por otro subdelegado de una provincia cercana (d) (incorrecta).</t>
  </si>
  <si>
    <t>La respuesta correcta es (c): Los subdelegados del Gobierno son considerados órganos directivos y están sujetos a la Ley 3/2015 de regulación del ejercicio de alto cargo de la Administración General del Estado. Las demás opciones son incorrectas: (a) es incorrecta porque los subdelegados sí tienen la consideración de órganos directivos; (b) es incorrecta porque están sujetos a la Ley 3/2015, que regula el ejercicio de alto cargo; y (d) es incorrecta porque no están excluidos de la regulación de esta ley.</t>
  </si>
  <si>
    <t>Según el artículo 73 de la Ley de Régimen Jurídico del Sector Público, no es función del Delegado de Gobierno dirigir y coordinar la protección civil en la Comunidad Autónoma (c) (correcta), pues esta función recae en los subdelegados. Las demás opciones son incorrectas: los delegados del Gobierno pueden formular propuestas sobre objetivos (a) (incorrecta); proteger derechos y garantizar seguridad ciudadana (b) (incorrecta); y ejercer potestades sancionadoras y expropiatorias (d) (incorrecta).</t>
  </si>
  <si>
    <r>
      <t>segun</t>
    </r>
    <r>
      <rPr>
        <sz val="10"/>
        <color theme="1"/>
        <rFont val="Calibri"/>
        <family val="2"/>
        <scheme val="minor"/>
      </rPr>
      <t xml:space="preserve"> el artículo 73 de la Ley de Régimen Jurídico del Sector Público no es una función del delegado de gobierno</t>
    </r>
  </si>
  <si>
    <t>El rango jerárquico del Subdelegado del Gobierno es el de subdirector general (a) (correcta), según lo especificado en la Ley 40/2015. Las demás opciones son incorrectas: los subdelegados no tienen el rango de secretario general (b) (incorrecta), director general (c) (incorrecta) o subsecretario (d) (incorrecta), todos los cuales son rangos superiores.</t>
  </si>
  <si>
    <t>El rango jerárquico del Delegado del Gobierno es el de subsecretario (d) (correcta), lo que les sitúa en un alto nivel de responsabilidad. Las demás opciones son incorrectas: el rango de director general (a) (incorrecta) y secretario general (b) (incorrecta) son inferiores, y el subdirector general (c) (incorrecta) es aún menor.</t>
  </si>
  <si>
    <t>según la ley 40/2015 el rango jerárquico del delegado del Gobierno es el de</t>
  </si>
  <si>
    <t>Los Delegados del Gobierno se encuentran regulados en el Capítulo III del Título I de la Ley 40/2015 (d) (correcta). Las demás opciones son incorrectas: el Capítulo II del Título II se refiere a otros aspectos administrativos (a) (incorrecta); el Capítulo III del Título II no aborda a los delegados (b) (incorrecta); y el Capítulo II del Título I trata sobre los ministerios, no los delegados (c) (incorrecta).</t>
  </si>
  <si>
    <t>Los órganos de la administración periférica de la Administración General del Estado se organizan territorialmente bajo la dirección de los Delegados del Gobierno (a) (correcta), según la Ley 40/2015. Las demás opciones son incorrectas: los subdelegados del Gobierno no dirigen directamente la administración periférica (b) (incorrecta); esta organización no depende exclusivamente del Ministerio del Interior (c) (incorrecta), ya que involucra a varias carteras; y sí existe una estructura jerárquica claramente definida (d) (incorrecta).</t>
  </si>
  <si>
    <t>Los subdirectores generales dependen jerárquicamente de un director general o, en su caso, de un secretario general o subsecretario (a) (correcta). Las demás opciones son incorrectas: los subdirectores generales no tienen la consideración de alto cargo (b) (incorrecta); son nombrados por el ministro, secretario de Estado o subsecretario, no por el Consejo de Ministros (c) (incorrecta); y no son superiores jerárquicos de los secretarios generales técnicos (d) (incorrecta), ya que están en un nivel inferior.</t>
  </si>
  <si>
    <t>Son nombrados por el ministro o secretario de Estado del que dependan</t>
  </si>
  <si>
    <t>Son nombrados por Real Decreto del Presidente del Gobierno</t>
  </si>
  <si>
    <r>
      <t>Son nombrados por el ministro a propuesta del s</t>
    </r>
    <r>
      <rPr>
        <sz val="10"/>
        <color theme="1"/>
        <rFont val="Calibri"/>
        <family val="2"/>
        <scheme val="minor"/>
      </rPr>
      <t>ubsecretario, secretario, general, secretario general técnico, o director general del que dependan</t>
    </r>
  </si>
  <si>
    <t>Son nombrados por el ministro a propuesta del secretario de Estado del que dependan</t>
  </si>
  <si>
    <t>Según la Ley 40/2015 los subdirectores generales de la Administración General de Estado</t>
  </si>
  <si>
    <t>Son órganos directivos de la Administración General del Estado los subsecretarios, secretarios generales, secretarios generales técnicos y directores generales (a) (correcta). Las demás opciones son incorrectas: los ministros, aunque altos cargos, no se consideran órganos directivos (b) (incorrecta); los subdirectores generales no están al mismo nivel que los otros órganos directivos mencionados (c) (incorrecta); y aunque los directores generales son directivos, los ministros no entran en esta clasificación (d) (incorrecta).</t>
  </si>
  <si>
    <r>
      <t>Los ministros, l</t>
    </r>
    <r>
      <rPr>
        <sz val="10"/>
        <color theme="1"/>
        <rFont val="Calibri"/>
        <family val="2"/>
        <scheme val="minor"/>
      </rPr>
      <t>os secretarios de estado, los subsecretarios, secretarios generales, secretarios generales técnicos, directores  generales y subdirectores generales, los delegados del gobierno, los subdelegados del gobierno y los directores insulares</t>
    </r>
  </si>
  <si>
    <t>Los secretarios de Estado son responsables de la ejecución de la acción del Gobierno en un sector de actividad específica de un departamento (c) (correcta). Las demás opciones son incorrectas: no coordinan a los subsecretarios de los ministerios (a) (incorrecta), ya que los subsecretarios tienen un rol más administrativo; tampoco supervisan la acción de los ministros (b) (incorrecta), ya que los ministros están por encima de ellos; y aunque son nombrados por Real Decreto, es por el Consejo de Ministros, no directamente por el Rey (d) (incorrecta).</t>
  </si>
  <si>
    <t>Son miembros del gobierno</t>
  </si>
  <si>
    <t>Dirigen las secretarías y las direcciones generales</t>
  </si>
  <si>
    <t>Son nombrados por el Presidente del Gobiernos a propuesta del ministro correspondiente</t>
  </si>
  <si>
    <t>Son órganos directivos</t>
  </si>
  <si>
    <t>Según la Ley 40/2015  los secretarios de estado</t>
  </si>
  <si>
    <t>La figura del Secretario de Estado no está regulada en la Constitución Española (a) (correcta); su regulación corresponde a leyes como la Ley 50/1997 y la Ley 40/2015. Las demás opciones son incorrectas: la Ley 50/1997 (b) (incorrecta) regula el cargo de Secretario de Estado; la Ley 40/2015 (c) (incorrecta) también los regula; y la Ley 3/2015 (d) (incorrecta), que regula altos cargos, también incluye a los secretarios de Estado.</t>
  </si>
  <si>
    <t>Las competencias del ministro pueden ser delegadas en los secretarios de Estado (c) (correcta), siempre que no estén expresamente prohibidas por ley. Las demás opciones son incorrectas: algunas competencias del ministro pueden ser delegadas (a) (incorrecta), aunque no todas; no solo pueden delegarse en otros ministros (b) (incorrecta); y los secretarios de Estado también pueden recibir competencias delegadas, no solo los subsecretarios (d) (incorrecta).</t>
  </si>
  <si>
    <t>Pueden ser delegadas en los secretarios de estado o en los subsecretarios</t>
  </si>
  <si>
    <t>Según la constitución, son indelegables.</t>
  </si>
  <si>
    <t>Únicamente pueden ser delegadas en los subsecretarios</t>
  </si>
  <si>
    <t>Exclusivamente pueden ser delegadas en los secretarios de Estado</t>
  </si>
  <si>
    <t>Las competencias del ministro</t>
  </si>
  <si>
    <t>El ministro es tanto un órgano político como administrativo (c) (correcta), de acuerdo con la Ley 40/2015, ya que desempeña funciones en el Gobierno y dirige los ministerios. Las demás opciones son incorrectas: aunque es el órgano de mayor rango en la Administración General del Estado (a) (incorrecta), la definición correcta enfatiza su rol dual; los ministros son nombrados por el Rey a propuesta del Gobierno (b) (incorrecta), pero esto no define su función; y están sujetos a la Ley 3/2015 sobre altos cargos (d) (incorrecta), lo que invalida la afirmación de la opción.</t>
  </si>
  <si>
    <t>Los secretarios generales tienen la categoría de subsecretario (c) (correcta), según lo establece la Ley 40/2015. Las demás opciones son incorrectas: los secretarios generales están por encima de los subdirectores generales (a) (incorrecta); no son considerados al nivel de un director general (b) (incorrecta), ya que su rango es más alto; y tampoco tienen la misma categoría que los secretarios de Estado (d) (incorrecta), quienes están en un nivel superior.</t>
  </si>
  <si>
    <t>Subsecretario</t>
  </si>
  <si>
    <t>Secretario de Estado</t>
  </si>
  <si>
    <t>Director General</t>
  </si>
  <si>
    <t>Subdirector general</t>
  </si>
  <si>
    <t>Los secretarios generales tienen la categoría de</t>
  </si>
  <si>
    <t>La figura del Ministro no está regulada en la Ley 39/2015 (d) (correcta), ya que esta ley trata sobre el procedimiento administrativo común y no regula específicamente a los ministros. Las demás opciones son incorrectas: la Constitución Española (a) (incorrecta) regula la figura del Ministro; la Ley 50/1997 (b) (incorrecta) regula al Gobierno, incluidos los ministros; y la Ley 40/2015 (c) (incorrecta) también incluye regulación sobre los ministros en su función administrativa.</t>
  </si>
  <si>
    <t>En los órganos directivos, el orden jerárquico según la Ley 40/2015 es Subsecretario - Director General - Subdirector General (a) (correcta). Las demás opciones son incorrectas: la secuencia Director General - Subdirector General - Secretario - Subsecretario (b) (incorrecta) sitúa erróneamente al subsecretario como el rango inferior; la opción Director General - Subdirector General - Secretario (c) (incorrecta) omite al subsecretario; y la secuencia Director General - Subdirector General - Subsecretario (d) (incorrecta) es incorrecta, ya que el subsecretario debería estar al inicio.</t>
  </si>
  <si>
    <t>Subsecretario -director general - subdirector general-</t>
  </si>
  <si>
    <t xml:space="preserve">director general- subdirector general.- subsecretario-  </t>
  </si>
  <si>
    <t>director general-subdirector general -secretario</t>
  </si>
  <si>
    <t>director general - subdirector general   - secretario -subsecretario</t>
  </si>
  <si>
    <t>según la ley 40/2015, en los órganos directivos el orden jerárquico es</t>
  </si>
  <si>
    <t>Según la Ley 40/2015, la ordenación jerárquica correcta es que los subsecretarios son superiores jerárquicos directos de los Secretarios de Estado (c) (correcta), ya que la ley establece esta relación directa. Las demás opciones son incorrectas: los ministros no son superiores jerárquicos directos de los directores generales y secretarios generales (a) (incorrecta), ya que esta es una relación indirecta; los secretarios de Estado no son superiores de los subsecretarios (b) (incorrecta), ya que están por debajo; y los subsecretarios son superiores de los directores generales, pero esta no es la relación clave en la pregunta (d) (incorrecta).</t>
  </si>
  <si>
    <t>El artículo 59 de la Ley 40/2015 establece que los órganos de nivel inferior a subdirección general se crean, modifican y suprimen por resolución del ministro correspondiente (c) (correcta). Las demás opciones son incorrectas: las subsecretarías y otras unidades no se crean solo por ley (a) (incorrecta) ni por orden ministerial del ministro de Política Territorial (b) (incorrecta), sino mediante un Real Decreto; y no requieren autorización del ministro de Política Territorial para niveles inferiores (d) (incorrecta).</t>
  </si>
  <si>
    <t xml:space="preserve"> los órganos de nivel inferior la subdirección general se crean modifican y suprimen por orden del ministro interesado previa autorización del ministro de política territorial y Función Pública</t>
  </si>
  <si>
    <t xml:space="preserve"> los órganos de nivel inferior a subdirección general se modifican y suprimen por resolución de la subsecretaría del Ministerio</t>
  </si>
  <si>
    <t>Las subsecretarías, las secretarías generales, las secretarías generales técnicas, las  direcciones generales, las subdirecciones generales, y órganos similares se crean,  modifican y suprimen por orden ministerial del ministro interesado y a propuesta del ministro de política territorial y Función Pública</t>
  </si>
  <si>
    <t>Las subsecretarías, las secretarías generales, las secretarías generales técnicas, las  direcciones generales, las subdirecciones generales, y órganos similares se crean,  modifican y suprimen por ley</t>
  </si>
  <si>
    <t>el artículo 59 de la ley 40/2015 dispone que</t>
  </si>
  <si>
    <t>El artículo 58 de la Ley 40/2015 dispone que las direcciones generales son los grados de gestión de áreas funcionalmente homogéneas (c) (correcta). Las demás opciones son incorrectas en este contexto: los ministerios no requieren obligatoriamente secretarías generales y de Estado (a) (incorrecta); el ministerio puede tener una subsecretaría y una Secretaría General Técnica (b) (incorrecta), pero no es el foco del artículo; y las direcciones generales se organizan en subdirecciones generales, no en secretarías generales ni subsecretarías (d) (incorrecta).</t>
  </si>
  <si>
    <t>Según la Ley 40/2015, el número, denominación y ámbito de competencia de los ministerios se establece por Real Decreto del presidente del Gobierno (d) (correcta). Las otras opciones son incorrectas: no se establece por ley ordinaria (a) (incorrecta) ni por Real Decreto del Gobierno (b) (incorrecta) ni por Ley Orgánica (c) (incorrecta), ya que se requiere un Real Decreto específico del presidente.</t>
  </si>
  <si>
    <t>por Real Decreto del presidente del Gobierno</t>
  </si>
  <si>
    <t>Real Decreto del Gobierno</t>
  </si>
  <si>
    <t>por ley ordinaria</t>
  </si>
  <si>
    <t>Según la ley 40/2015 la determinación del número, la denominación y el ámbito de competencia respectivo de los ministerios se establece</t>
  </si>
  <si>
    <t>La organización central se regula en la Ley 40/2015 en el Capítulo II del Título I, titulado “Los ministerios y su estructura interna” (a) (correcta). Las demás opciones son incorrectas: el Capítulo II del título preliminar (b) (incorrecta) no se refiere a la organización central; el Capítulo II del Título II (c) (incorrecta) aborda el sector público institucional; y el Título III (d) (incorrecta) se centra en las relaciones interadministrativas.</t>
  </si>
  <si>
    <t>La Ley 40/2015 no regula que el acta de las sesiones sea redactada por el presidente (d) (correcta), ya que esta tarea corresponde al secretario del órgano colegiado. Las demás opciones son correctas según la ley: los órganos colegiados pueden celebrar sus sesiones presencialmente o a distancia (a) (incorrecta); los acuerdos se adoptan por mayoría de votos (b) (incorrecta); y las convocatorias incluyen el orden del día (c) (incorrecta).</t>
  </si>
  <si>
    <t>Según la Ley 40/2015, la función de velar por la legalidad formal y material de las actuaciones del órgano colegiado corresponde al secretario (b) (correcta). Las demás opciones son incorrectas: el presidente (a) (incorrecta) tiene otras funciones, pero no esta responsabilidad específica; el vicepresidente (c) (incorrecta) no tiene asignada esta función en particular; y el vocal de mayor edad (d) (incorrecta) tampoco tiene esta responsabilidad.</t>
  </si>
  <si>
    <r>
      <t xml:space="preserve">Según la ley 40/2015 función de </t>
    </r>
    <r>
      <rPr>
        <sz val="10"/>
        <color theme="1"/>
        <rFont val="Calibri"/>
        <family val="2"/>
        <scheme val="minor"/>
      </rPr>
      <t>velar por la legalidad  formal y material de las actuaciones del órgano colegiado, corresponderá</t>
    </r>
  </si>
  <si>
    <t>Según el artículo 16 de la Ley 40/2015, es indispensable que los órganos colegiados dispongan de un secretario (b) (correcta), ya que su rol es fundamental para el funcionamiento del órgano. Las demás opciones son incorrectas: aunque el presidente del órgano (a) (incorrecta) es importante, el artículo 16 se enfoca en el rol del secretario; no todos los órganos colegiados requieren un vicepresidente (c) (incorrecta); y no se especifica un número impar de vocales (d) (incorrecta) como un requisito para su constitución.</t>
  </si>
  <si>
    <t>un secretario de dicho órgano</t>
  </si>
  <si>
    <t>un número impar de vocales en dicho órgano</t>
  </si>
  <si>
    <t>un vicepresidente de dicho órgano</t>
  </si>
  <si>
    <t>un presidente de dicho órgano</t>
  </si>
  <si>
    <t>Según el artículo 16 de la ley 40/2015 es indispensable que los órganos colegiados dispongan de</t>
  </si>
  <si>
    <t>Conforme al artículo 16 de la Ley 40/2015, los órganos colegiados tendrán un secretario, que podrá ser un miembro del propio órgano o una persona al servicio de la Administración Pública correspondiente (a) (correcta). Las otras opciones son incorrectas en este contexto específico: los órganos colegiados se pueden constituir y celebrar sus sesiones tanto presencial como a distancia (b) (incorrecta), pero esto no es el enfoque principal del artículo; los miembros de un órgano colegiado no pueden atribuirse funciones de representación a menos que se les haya otorgado (c) (incorrecta); y la definición de órganos colegiados (d) (incorrecta) no es el punto principal del artículo 16.</t>
  </si>
  <si>
    <t>Un Tribunal Médico o Equipo de Valoración de Incapacidades (d) (correcta) es un ejemplo de órgano colegiado según la Ley 40/2015, pues está compuesto por varios miembros que toman decisiones conjuntas. Las demás opciones son incorrectas aunque son también órganos colegiados: el Gobierno de la Nación (a) (incorrecta), el consejo de gobierno autonómico (b) (incorrecta), y el pleno de un ayuntamiento (c) (incorrecta), pero en este contexto el Tribunal Médico es el ejemplo más específico.</t>
  </si>
  <si>
    <t>Un órgano colegiado se caracteriza porque su titularidad corresponde al conjunto de personas físicas que lo integran (b) (correcta), cumpliendo así la definición de órgano colegiado. Las demás opciones son incorrectas: la titularidad no recae en el presidente del órgano (a) (incorrecta), ya que él es solo uno de los miembros; tampoco en el secretario (c) (incorrecta), quien tiene funciones específicas dentro del órgano; ni en el ministerio correspondiente (d) (incorrecta), ya que este solo determina su dependencia administrativa.</t>
  </si>
  <si>
    <t>Según la Ley 2/2014 de la Acción y del Servicio Exterior del Estado, los embajadores y representantes permanentes ante organizaciones internacionales (a) (correcta) son órganos directivos de la Administración en el exterior. Las demás opciones son incorrectas: el Ministro de Asuntos Exteriores y el Secretario de Estado para la Unión Europea (b) (incorrecta) no son órganos directivos en el exterior; los jefes de misiones diplomáticas (c) (incorrecta) tienen un rol importante pero no son los órganos directivos principales; y la opción “todos los anteriores” (d) (incorrecta) no es correcta en este contexto.</t>
  </si>
  <si>
    <t>Las oficinas consulares (d) (correcta) no están reguladas por la Ley 40/2015, sino por la Ley 2/2014, de la Acción y del Servicio Exterior del Estado. Las otras opciones son incorrectas porque sí están reguladas en esta ley: los ministerios (a) (incorrecta), las delegaciones de gobierno (b) (incorrecta), y los servicios comunes (c) (incorrecta) forman parte de la estructura administrativa.</t>
  </si>
  <si>
    <t>El órgano administrativo (b) (correcta) es la unidad administrativa más básica con efectos jurídicos frente a terceros, según el artículo 5 de la Ley 40/2015. Las demás opciones son incorrectas: las unidades de recursos bajo la dirección de un Jefe de Unidad (a) (incorrecta) son una descripción general; el organismo (c) (incorrecta) es un nivel jerárquico superior; y el departamento (d) (incorrecta) no se considera el elemento básico.</t>
  </si>
  <si>
    <t>El Capítulo I del Título I de la Ley 40/2015 se titula “Disposiciones Generales” (b) (correcta), que incluye normas generales sobre la organización administrativa. Las demás opciones son incorrectas porque corresponden a otras secciones de la ley: la organización administrativa de la Administración General del Estado (a) (incorrecta) está en el Capítulo II del Título I; la organización y funcionamiento del Sector Público Institucional (c) (incorrecta) pertenece a otro título; y las relaciones interadministrativas (d) (incorrecta) se abordan en otro capítulo.</t>
  </si>
  <si>
    <t>La organización de la Administración General del Estado responde a principios de división funcional en departamentos ministeriales y de gestión territorial integrada en delegaciones del Gobierno en las comunidades autónomas, salvo excepciones previstas por la ley (a) (correcta). Las demás opciones son incorrectas porque describen contenidos de otros artículos: los efectos jurídicos frente a terceros de las unidades administrativas (b) (incorrecta) corresponden al artículo 5; la delimitación de competencias de las unidades administrativas por cada administración pública (c) (incorrecta) también está en el artículo 5; y los principios de eficacia, jerarquía y coordinación (d) (incorrecta) se encuentran en el artículo 103 de la Constitución Española.</t>
  </si>
  <si>
    <t>Según el artículo 5 de la Ley 40/2015, los órganos administrativos son aquellas unidades a las que se les atribuyen funciones con efectos frente a terceros o cuya actuación tiene carácter preceptivo (a) (correcta). Los organismos (b) (incorrecta) y las unidades (c) (incorrecta) no cumplen este criterio; además, las Administraciones Públicas (d) (incorrecta) no se definen en este artículo con relación a los efectos frente a terceros o el carácter preceptivo de su actuación.</t>
  </si>
  <si>
    <t>Según el artículo 56 de la Ley 40/2015, las unidades administrativas están dotadas de un jefe responsable de su correcto funcionamiento (a) (correcta), lo que garantiza la supervisión en su gestión. Las otras opciones son incorrectas: las unidades administrativas no son puestos de trabajo unitarios ocupados por un único funcionario (b) (incorrecta); tampoco son departamentos con capacidad y autonomía funcional (c) (incorrecta); y no realizan actos con efectos frente a terceros (d) (incorrecta), ya que esta es una característica propia de los órganos administrativos.</t>
  </si>
  <si>
    <t>las unidades administrativas están dotadas  de un jefe responsable de su correcto funcionamiento</t>
  </si>
  <si>
    <t>Las unidades administrativas realizan actos con efectos frente a terceros</t>
  </si>
  <si>
    <t>las unidades administrativas son departamentos con capacidad y autonomía funcional</t>
  </si>
  <si>
    <t>las unidades administrativas son puestos de trabajo unitarios ocupados por un único funcionario</t>
  </si>
  <si>
    <t>segun el artículo 56 de la ley 40 en 2015 de régimen jurídico del sector público</t>
  </si>
  <si>
    <t>La Ley 40/2015 define las unidades organizativas administrativas como los elementos básicos de las estructuras orgánicas (a) (correcta), que son fundamentales en la organización pública. Las demás opciones son incorrectas: los órganos elementales de la organización administrativa de la AGE (b) (incorrecta) no se refieren a esta definición; las estructuras funcionales más simples existentes en una organización administrativa pública (c) (incorrecta) no son lo mismo que las unidades básicas; y los organismos individuales con funciones diferenciadas de un ministerio (d) (incorrecta) tampoco corresponden a esta definición.</t>
  </si>
  <si>
    <t>Los elementos organizativos básicos de las estructuras orgánicas.</t>
  </si>
  <si>
    <t>organismos individuales con funciones diferenciadas de un ministerio</t>
  </si>
  <si>
    <t>Las estructuras funcionales más simples existentes en una organización administrativa publica</t>
  </si>
  <si>
    <t>Los órganos elementales de la organización administrativa de la AGE</t>
  </si>
  <si>
    <t>La ley 40 2015 de régimen jurídico del sector público define la unidad organizativa administrativas como</t>
  </si>
  <si>
    <t>El gobierno y la administración se encuentran regulados en el Título IV de la Constitución Española (d) (correcta), que establece la organización y funciones del Gobierno. El Título V (a) (incorrecta) regula las relaciones entre el Gobierno y las Cortes Generales, no la administración. El Título VI (b) (incorrecta) se refiere al Poder Judicial, sin regular aspectos gubernamentales. Por último, el Título III (c) (incorrecta) abarca las Cortes Generales y no la administración ni el Gobierno.</t>
  </si>
  <si>
    <t>En el título IV</t>
  </si>
  <si>
    <t>En el título III</t>
  </si>
  <si>
    <t>En el título VI</t>
  </si>
  <si>
    <t>En el título V</t>
  </si>
  <si>
    <t>¿En qué título de la Constitución española se encuentra regulado el gobierno y la administración?</t>
  </si>
  <si>
    <r>
      <t xml:space="preserve">La Ley 40/2015 de régimen jurídico del sector público no regula los recursos administrativos que pueden interponerse en el procedimiento (d) </t>
    </r>
    <r>
      <rPr>
        <b/>
        <sz val="11"/>
        <color theme="1"/>
        <rFont val="Calibri"/>
        <family val="2"/>
        <scheme val="minor"/>
      </rPr>
      <t>(correcta)</t>
    </r>
    <r>
      <rPr>
        <sz val="11"/>
        <color theme="1"/>
        <rFont val="Calibri"/>
        <family val="2"/>
        <scheme val="minor"/>
      </rPr>
      <t xml:space="preserve">, ya que estos están regulados en la Ley 39/2015, de 1 de octubre, del Procedimiento Administrativo Común de las Administraciones Públicas. Por el contrario, la Ley 40/2015 sí regula los contenidos relativos a los principios de actuación de la administración (a) </t>
    </r>
    <r>
      <rPr>
        <b/>
        <sz val="11"/>
        <color theme="1"/>
        <rFont val="Calibri"/>
        <family val="2"/>
        <scheme val="minor"/>
      </rPr>
      <t>(incorrecta)</t>
    </r>
    <r>
      <rPr>
        <sz val="11"/>
        <color theme="1"/>
        <rFont val="Calibri"/>
        <family val="2"/>
        <scheme val="minor"/>
      </rPr>
      <t xml:space="preserve">, definiendo los principios generales que deben guiar su funcionamiento; asimismo, abarca las relaciones interadministrativas de los órganos de la administración (b) </t>
    </r>
    <r>
      <rPr>
        <b/>
        <sz val="11"/>
        <color theme="1"/>
        <rFont val="Calibri"/>
        <family val="2"/>
        <scheme val="minor"/>
      </rPr>
      <t>(incorrecta)</t>
    </r>
    <r>
      <rPr>
        <sz val="11"/>
        <color theme="1"/>
        <rFont val="Calibri"/>
        <family val="2"/>
        <scheme val="minor"/>
      </rPr>
      <t xml:space="preserve">, promoviendo la cooperación y coordinación entre ellos; también establece el régimen jurídico básico de consorcios y convenios (c) </t>
    </r>
    <r>
      <rPr>
        <b/>
        <sz val="11"/>
        <color theme="1"/>
        <rFont val="Calibri"/>
        <family val="2"/>
        <scheme val="minor"/>
      </rPr>
      <t>(incorrecta)</t>
    </r>
    <r>
      <rPr>
        <sz val="11"/>
        <color theme="1"/>
        <rFont val="Calibri"/>
        <family val="2"/>
        <scheme val="minor"/>
      </rPr>
      <t>, determinando su estructura y funcionamiento en el sector público.</t>
    </r>
  </si>
  <si>
    <t>los recursos administrativos que pueden interponerse en el procedimiento</t>
  </si>
  <si>
    <t>el régimen jurídico básico de los consorcios y convenios</t>
  </si>
  <si>
    <t xml:space="preserve"> las relaciones interadministrativas de los órganos de la administración</t>
  </si>
  <si>
    <t>los contenidos relativos de los principios de actuación de la administración</t>
  </si>
  <si>
    <t>La ley 40 2015 de régimen jurídico del sector público no regula</t>
  </si>
  <si>
    <t>La Ley 40/2015 tiene 158 artículos, 22 disposiciones adicionales, 8 disposiciones transitorias, 1 disposición derogatoria única y 18 disposiciones finales. Las demas opciones no son correctas</t>
  </si>
  <si>
    <t xml:space="preserve">158 artículos, 22 disposiciones adicionales, 8 disposiciones transitorias, 1 disposición derogatoria única y 18 disposiciones finales. </t>
  </si>
  <si>
    <t xml:space="preserve">122 artículos, 9 disposiciones adicionales, 4 disposiciones transitorias, 1 disposición derogatoria única y 1 disposición final. </t>
  </si>
  <si>
    <t xml:space="preserve">168 artículos, 54 disposiciones adicionales, 9 disposiciones transitorias, 1disposición derogatoria única y 1 disposición final. </t>
  </si>
  <si>
    <t xml:space="preserve">133 artículos, 32 disposiciones adicionales, 5 disposiciones transitorias, 1 disposición derogatoria única y 2 disposiciones finales. </t>
  </si>
  <si>
    <t>la ley 40 /2015 el régimen jurídico del sector público tiene</t>
  </si>
  <si>
    <t>La Ley 40/2015 distingue claramente entre unidades administrativas (con funciones operativas) y órganos (con funciones y competencias específicas). La opción a) es incorrecta, pues corresponde al Estatuto Básico del Empleado Público. La opción b) es incorrecta, ya que la ley no hace esta distinción en su estructura organizativa. La opción c) es incorrecta, ya que direcciones y jefaturas son funciones, no categorías diferenciadas por la ley.</t>
  </si>
  <si>
    <t>El Instituto Nacional de Seguridad y Salud en el Trabajo está dentro del sector público institucional. La opción a) es incorrecta, pues no es parte directa de la Administración General del Estado. La opción b) es incorrecta, ya que no depende de las administraciones autonómicas. La opción c) es incorrecta, pues tampoco pertenece a la administración local.</t>
  </si>
  <si>
    <t>del sector público institucional</t>
  </si>
  <si>
    <t>de las entidades que integran la administración local</t>
  </si>
  <si>
    <t>de las administraciones de las comunidades autónomas</t>
  </si>
  <si>
    <t>de la Administración General del Estado</t>
  </si>
  <si>
    <t>siguiendo lo dispuesto en el artículo dos de la ley 40/2015 el Instituto Nacional de Seguridad y salud en el trabajo forma parte de</t>
  </si>
  <si>
    <t>La Ley 40/2015 fija los principios de responsabilidad y potestad sancionadora, esenciales en el marco jurídico administrativo. La opción a) es incorrecta, pues sí modifica aspectos de la Ley 50/1997. La opción b) es incorrecta, ya que la Ley 40/2015 no integra la Ley 50/1997. La opción d) es incorrecta, pues los principios de notificación y publicación son parte de la Ley 39/2015.</t>
  </si>
  <si>
    <t>La ley se centra en establecer el régimen jurídico y la organización de la Administración General del Estado. La opción a) es incorrecta, ya que la eficacia y validez de los actos administrativos no es el objeto principal de esta ley. La opción b) es incorrecta, pues no regula la contratación pública. La opción d) es incorrecta, ya que la normativa de funcionarios se trata en el Estatuto Básico del Empleado Público.</t>
  </si>
  <si>
    <t>La Comisión para la Reforma de las Administraciones Públicas (CORA) fue el órgano consultivo que asesoró en la creación de esta ley. La opción b) es incorrecta, pues el Comité Interterritorial de Industria y Energía no participó en este proceso. La opción c) es incorrecta, ya que el Consejo Económico y Social no fue el órgano asesor en este caso. La opción d) es incorrecta, porque la Comisión Estatal de Igualdad tampoco intervino en este ámbito.</t>
  </si>
  <si>
    <t>Los Delegados del Gobierno en las Comunidades Autónomas tienen el rango de Subsecretario, lo que los sitúa como órganos directivos de alta jerarquía. La opción a) es incorrecta, pues no son órganos superiores. La opción c) es incorrecta, ya que el rango de Director General es inferior al que tienen. La opción d) es incorrecta, pues sí tienen la consideración de alto cargo.</t>
  </si>
  <si>
    <t>Estos cargos son órganos superiores en la estructura administrativa del Estado. La opción a) es incorrecta, al omitir a los Ministros. La opción b) es incorrecta por la misma razón, ya que no incluye a los Subsecretarios. La opción d) es incorrecta, pues los Secretarios Generales no son considerados órganos superiores.</t>
  </si>
  <si>
    <t>El artículo 142 del Código Penal establece la pena de prisión de uno a cuatro años por homicidio imprudente. La opción a) es incorrecta, ya que el rango de pena es erróneo. La opción c) también es incorrecta, pues el límite máximo de pena es de cuatro años. La opción d) es parcialmente correcta, pero el rango de pena es incorrecto.</t>
  </si>
  <si>
    <t>Los órganos de nivel inferior a Subdirección General se crean, modifican y suprimen mediante orden ministerial con autorización del Ministro de Hacienda y Administraciones Públicas. La opción b) es incorrecta porque el Consejo de Ministros no participa en esta decisión. La opción c) es incorrecta, ya que la creación de órganos no depende de las relaciones de puestos de trabajo. La opción d) es incorrecta, ya que la Comisión Interministerial de Retribuciones no tiene competencia en este ámbito.</t>
  </si>
  <si>
    <t>El artículo 58 establece que todos los ministerios deben contar con una Subsecretaría y una Secretaría General Técnica para gestionar los servicios comunes, cumpliendo con lo dispuesto en el Título I. La opción a) es incorrecta, ya que establece el Título III en lugar del Título I. La opción b) es incorrecta, pues las Secretarías de Estado no gestionan servicios comunes. La opción c) es incorrecta, al referirse al Título II en lugar del Título I.</t>
  </si>
  <si>
    <t>Los ministerios contarán, en todo caso, con una Subsecretaría, y dependiendo de ella una Se cretaría General Técnica, para la gestión de los servicios comunes previstos en el Título I de la Ley  40/2015. </t>
  </si>
  <si>
    <t xml:space="preserve">Los ministerios contarán, en todo caso, con Secretarías de Estado y Secretarías Generales Técnicas, para la gestión de los servicios comunes previstos en el Título II de la Ley 40/2015. </t>
  </si>
  <si>
    <t>Los ministerios contarán, en todo caso con Secretarías de Estado, y Secretarías Generales, para  la gestión de los servicios comunes previstos en el Título IV de la Ley 40/2015. </t>
  </si>
  <si>
    <t>Los ministerios podrán contar con una Subsecretaría, y dependiendo de ella una Secretaría  General Técnica, para la gestión de los servicios comunes previstos en el Título III de la Ley  40/2015</t>
  </si>
  <si>
    <t>*Según el artículo 58 de la Ley 40/2015, de 1 de octubre, de Régimen Jurídico del Sector Público: </t>
  </si>
  <si>
    <t>El artículo 3 recoge específicamente estos principios fundamentales para el funcionamiento entre administraciones. La opción a) es incorrecta, pues no menciona intervención de las administraciones. La opción c) es incorrecta, ya que la delimitación competencial no se aborda en este artículo. La opción d) es incorrecta, pues no habla de funciones y competencias en general.</t>
  </si>
  <si>
    <t>la correcta es la a) puesto que esta función no cierto que sea  exclusiva de los ministros; puede ser desempeñada por secretarios de Estado o por otros órganos competentes. La opción b) es incorrecta puesto que es cierto que  los ministros ejercen potestad reglamentaria. La opción c) es incorrecta puesto que es cierto que es cierto que los ministros fijan los objetivos y asignan recursos. La opción d) es incorrecta puesto que es cierto que los ministros proponen resoluciones cuando es procedente.</t>
  </si>
  <si>
    <t>la  respuesta correcta es la b)  , ya que la propuesta de medidas organizativas y dirección de servicios comunes corresponde al subsecretario, no al director general. La opción a) es incorrecta puesto que es cierto que la supervisión es función del director general. La opción c) es incorrecta puesto que es cierto que el director general puede proponer y ejecutar proyectos. La opción d) es incorrecta puesto que es cierto que, el director general ejerce competencias delegadas o desconcentradas.</t>
  </si>
  <si>
    <t>Ejercer las competencias atribuidas a la Dirección general y las que le sean desconcentradas o delegadas.</t>
  </si>
  <si>
    <t>Proponer los proyectos de su Dirección General para alcanzar los objetivos establecidos por el Ministro,
dirigir su ejecución y controlar su adecuado cumplimiento.</t>
  </si>
  <si>
    <t>Señala la incorrecta. Los Directores generales son los titulares de los órganos directivos encargados de la gestión 
de una o varias áreas funcionalmente homogéneas del Ministerio. A tal efecto, les corresponde:</t>
  </si>
  <si>
    <t>Los delegados del Gobierno no proponen proyectos de ley; esta tarea corresponde a los ministros y al Consejo de Ministros. La opción a) es incorrecta, pues la protección de derechos es una de sus funciones. La opción b) es incorrecta porque la potestad sancionadora y expropiatoria es parte de sus competencias. La opción c) es incorrecta, ya que la vigilancia de competencias estatales es también una de sus funciones.</t>
  </si>
  <si>
    <t>proponer al gobierno la elaboración de proyectos de ley de interés para la Comunidad Autónoma en la que se encuentra</t>
  </si>
  <si>
    <t>velar por el cumplimiento de las competencias atribuidas al estado</t>
  </si>
  <si>
    <t>Ejercer las sancionadores expropiatorias</t>
  </si>
  <si>
    <t>proteger el libre ejercicio de los derechos y libertades y garantizar la seguridad ciudadana</t>
  </si>
  <si>
    <t>los delegados del Gobierno no tienen la función de</t>
  </si>
  <si>
    <t>Los directores insulares están ubicados en islas donde no hay delegado o subdelegado del Gobierno, cubriendo las necesidades de administración en esos territorios. La opción a) es incorrecta porque no todas las islas requieren directores insulares. La opción b) es incorrecta, ya que si hay un delegado del Gobierno, no se necesita un director insular. La opción c) es incorrecta, pues la presencia de un subdelegado también descarta la necesidad de un director insular.</t>
  </si>
  <si>
    <t>tienen su sede en las islas de los archipiélagos en las que  no tiene su sede el delegado o subdelegado Del Gobierno</t>
  </si>
  <si>
    <t>tienen su sede en las islas de los archipiélagos en las que tiene su sede el subdelegado Del Gobierno</t>
  </si>
  <si>
    <t>tienen su sede en las islas de los archipiélagos en las que tiene su sede el delegado Del Gobierno</t>
  </si>
  <si>
    <t>tienen su sede en cada una de las islas de los archipiélagos del territorio del Estado</t>
  </si>
  <si>
    <t>Los subdelegados del Gobierno son órganos directivos, pero no se les considera altos cargos, categoría reservada a niveles superiores. La opción a) es incorrecta porque no tienen estatus de alto cargo. La opción c) es incorrecta, ya que no tienen categoría de director general. La opción d) es incorrecta, pues los subdelegados no son subsecretarios, un rango más elevado.</t>
  </si>
  <si>
    <t>El artículo 5 de la Ley 40/2015 define como órganos administrativos a aquellas unidades cuyas acciones tengan efectos jurídicos frente a terceros. La opción a) es incorrecta porque no todas las unidades administrativas son órganos. La opción c) es incorrecta, pues el carácter preceptivo no es determinante. La opción d) es incorrecta, ya que la competencia legal es necesaria pero no suficiente para ser considerado órgano administrativo.</t>
  </si>
  <si>
    <t>tendrán consideración de órganos administrativos las unidades que tengan efectos frente a terceros</t>
  </si>
  <si>
    <t>tendrán consideración de órganos administrativos, aquellas unidades que posean competencia e legal</t>
  </si>
  <si>
    <t>tendrán consideración de órganos administrativos aquellas unidades administrativas que no tengan carácter preceptivo</t>
  </si>
  <si>
    <t>tendrán consideración de órganos administrativos  todas las unidades administrativas integradas en la Administración General del Estado</t>
  </si>
  <si>
    <t>en el artículo 5 de la ley 40/2015 señala que</t>
  </si>
  <si>
    <t>Las direcciones generales están organizadas en subdirecciones generales, encargadas de gestionar áreas específicas dentro del marco funcional de cada dirección general. La opción a) es incorrecta, pues las secretarías generales son otro tipo de órgano. La opción b) es incorrecta porque las subsecretarías están en un nivel superior. La opción d) es incorrecta, ya que las consejerías son propias de la administración autonómica, no de la organización interna de las direcciones generales.</t>
  </si>
  <si>
    <t>Los secretarios de Estado ejecutan la acción del Gobierno en sectores específicos, supervisando la aplicación de políticas en su área. La opción b) es incorrecta, ya que la actuación política corresponde al ministro o al propio Gobierno. La opción c) es incorrecta, pues los secretarios de Estado no dependen exclusivamente del Ministerio de la Presidencia. La opción d) es incorrecta, ya que la respuesta a) es la correcta.</t>
  </si>
  <si>
    <t>Las secretarías de Estado son clasificadas como órganos superiores dentro de la Administración General del Estado, con funciones de coordinación y ejecución de políticas públicas en áreas específicas. La opción a) es incorrecta, ya que las secretarías de Estado son superiores, no meros órganos directivos. La opción b) es incorrecta porque "órganos administrativos" es un término amplio que no define su estatus. La opción d) es incorrecta, ya que no todas las materias ministeriales requieren una secretaría de Estado.</t>
  </si>
  <si>
    <t>Los directores insulares dependen jerárquicamente del delegado o subdelegado del Gobierno, según la organización de la isla. La opción a) es incorrecta porque aunque son directivos, la dependencia jerárquica es clave aquí. La opción c) es incorrecta, ya que no se necesita un Real Decreto. La opción d) es incorrecta porque el nombramiento no se limita a funcionarios de carrera de la Administración General del Estado.</t>
  </si>
  <si>
    <t>Los subdelegados son nombrados y cesados por el delegado del Gobierno, quedando bajo su autoridad en la administración provincial. La opción a) es incorrecta, ya que el Consejo de Ministros no participa en su nombramiento. La opción b) es incorrecta, pues el presidente del Gobierno no los nombra. La opción d) es incorrecta, ya que el rey no interviene en estos nombramientos.</t>
  </si>
  <si>
    <t>Los delegados del Gobierno son responsables de dirigir y supervisar la Administración General del Estado en su territorio autonómico. La opción b) es incorrecta porque no son nombrados directamente por el rey. La opción c) es incorrecta ya que el nombramiento se realiza a través del Consejo de Ministros. La opción d) es incorrecta, pues no es una simple orden ministerial.</t>
  </si>
  <si>
    <t>Embajadores y representantes permanentes son órganos directivos, dada su responsabilidad en la representación del Estado. La opción b) es incorrecta, pues no se consideran superiores, que es una categoría reservada para ministros y secretarios de Estado. La opción c) es incorrecta, ya que no son organismos públicos. La opción d) es incorrecta porque son órganos unipersonales, no colegiados.</t>
  </si>
  <si>
    <t>Los órganos de nivel inferior a subdirección general se gestionan por orden ministerial para permitir flexibilidad en la administración. La opción b) es incorrecta porque un Real Decreto es para niveles superiores. La opción c) es incorrecta, ya que la subsecretaría no realiza formalmente estos cambios. La opción d) es incorrecta, pues el Consejo de Ministros no se encarga de estos niveles inferiores.</t>
  </si>
  <si>
    <t>La creación, modificación y supresión de secretarías generales se hace mediante Real Decreto del Consejo de Ministros, destacando su importancia en la administración. La opción a) es incorrecta porque no se realiza por ley. La opción b) es incorrecta, ya que no depende solo de la presidencia. La opción c) es incorrecta porque el nivel de cambio requiere un Real Decreto, no una orden ministerial.</t>
  </si>
  <si>
    <t>Los delegados del Gobierno representan al Gobierno central en las comunidades autónomas. La opción b) es incorrecta, ya que representan específicamente al Gobierno de España. La opción c) es incorrecta, ya que no representan a la Comunidad Autónoma ante el Estado. La opción d) es incorrecta porque también tienen competencias representativas.</t>
  </si>
  <si>
    <t>Para constituir un órgano colegiado de manera válida, se requiere la presencia del presidente, el secretario y al menos la mitad de los miembros. La opción a) es incorrecta, pues no es necesario que todos los miembros estén presentes. La opción b) es incorrecta, ya que con un cuarto no se alcanza el quórum necesario. La opción d) es incorrecta porque solo el presidente y secretario no constituyen el órgano.</t>
  </si>
  <si>
    <t>Estos altos cargos se nombran mediante Real Decreto del Consejo de Ministros, reflejando su relevancia en la administración. La opción a) es incorrecta, ya que la decisión no depende solo de la presidencia. La opción b) es incorrecta, pues el acuerdo debe formalizarse con un Real Decreto. La opción d) es incorrecta porque el nombramiento no se hace mediante una orden ministerial.</t>
  </si>
  <si>
    <t>Los secretarios de Estado son nombrados y separados mediante un Real Decreto del Consejo de Ministros, reflejando su alta autoridad en el Gobierno. La opción a) es incorrecta porque el nombramiento lo realiza el Consejo de Ministros, no la presidencia. La opción b) es incorrecta, pues el acuerdo es solo parte del proceso y requiere el Real Decreto. La opción d) es incorrecta, ya que el nombramiento no se hace por orden ministerial.</t>
  </si>
  <si>
    <t>La opción c) es correcta porque, según la Constitución, los ministros son nombrados y separados por el rey a propuesta del presidente del Gobierno. La opción a) es incorrecta porque, aunque el presidente del Gobierno propone el nombramiento, el rey lo formaliza. La opción b) es incorrecta porque el vicepresidente del Gobierno no tiene esta facultad. La opción d) es incorrecta ya que las Cortes Generales no intervienen directamente en estos nombramientos.</t>
  </si>
  <si>
    <t>Los ministros están sujetos a la Ley 3/2015, que regula el ejercicio de altos cargos en la administración. La opción a) es incorrecta porque además de requisitos constitucionales, también están sujetos a la Ley 3/2015. La opción c) es incorrecta, pues los ministros también están regulados por la Ley 50/1997 del Gobierno. La opción d) es incorrecta porque la opción b) es la respuesta correcta.</t>
  </si>
  <si>
    <t>La opción b) es correcta, ya que algunos órganos colegiados están regulados por normativas sectoriales específicas. La opción a) es incorrecta, porque no todos los órganos están regulados exclusivamente por esta ley. La opción c) es incorrecta, ya que muchos órganos colegiados sí están regulados por esta ley. La opción d) es incorrecta, ya que existen órganos colegiados permanentes.</t>
  </si>
  <si>
    <t>No todos los órganos colegiados de la administración son regulados por la ley 40 2015/</t>
  </si>
  <si>
    <t>No existen organos colegiados permanentes</t>
  </si>
  <si>
    <t>Ningún  órgano colegiado de la administración es regulado por la ley 40 2015</t>
  </si>
  <si>
    <t>todos los órganos colegiados de la administración son regulados por la ley 40 2015/</t>
  </si>
  <si>
    <t>en relación con la regulación de los órganos colegiados de la administración, se puede decir que</t>
  </si>
  <si>
    <t>La opción b) es correcta porque el orden jerárquico sigue este esquema: Ministro, Secretario de Estado y Subsecretario. La opción a) es incorrecta porque incluye rangos en un orden incorrecto. La opción c) es incorrecta porque el Secretario General Técnico no está jerárquicamente sobre el Subsecretario. La opción d) es incorrecta porque la opción b) es correcta.</t>
  </si>
  <si>
    <t>Ministro, Secretario de Estado, subsecretario</t>
  </si>
  <si>
    <t>Ministro, secretario general técnico, subsecretario</t>
  </si>
  <si>
    <t>Ministro, Secretario de Estado, director general, secretario general, subsecretario</t>
  </si>
  <si>
    <t>ordenación jerárquica de los órganos ministeriales es la siguiente, de mayor a menor rango jerárquico</t>
  </si>
  <si>
    <t>El número de ministerios se establece por Real Decreto del presidente del Gobierno, quien tiene esta potestad. La opción a) es incorrecta porque no se realiza por ley ordinaria. La opción c) es incorrecta, ya que no es un decreto de vicepresidencia. La opción d) es incorrecta porque el Ministerio de Función Pública no emite este tipo de decreto.</t>
  </si>
  <si>
    <t>mediante el Real decreto del presidente del Gobierno</t>
  </si>
  <si>
    <t>mediante Real Decreto Del Ministerio de Función Pública</t>
  </si>
  <si>
    <t>mediante Real Decreto de vicepresidencia del Gobierno</t>
  </si>
  <si>
    <t>mediante ley ordinaria</t>
  </si>
  <si>
    <t>la determinación del número de ministerios se realiza</t>
  </si>
  <si>
    <t>La opción b) es correcta, ya que un órgano colegiado debe estar compuesto por 3 o más personas, según normativa administrativa. La opción a) es incorrecta, ya que cinco personas no es el número mínimo requerido. La opción c) es incorrecta porque “más de una persona” no especifica el mínimo de tres. La opción d) es incorrecta ya que el número mínimo para un órgano colegiado es tres, no cuatro.</t>
  </si>
  <si>
    <t>3 o más personas</t>
  </si>
  <si>
    <t>cuatro o más personas</t>
  </si>
  <si>
    <t>más de una persona</t>
  </si>
  <si>
    <t>5 o más personas</t>
  </si>
  <si>
    <t>los órganos colegiados de la administración están integrados por</t>
  </si>
  <si>
    <t>La Ley 40/2015 no regula los recursos administrativos, que se abordan en la Ley 39/2015 de Procedimiento Administrativo Común. La opción a) es incorrecta porque las bases del régimen jurídico sí son objeto de la Ley 40/2015. La opción b) es incorrecta porque la ley sí cubre los principios del sistema de responsabilidad y la potestad sancionadora. La opción d) es incorrecta ya que la organización y funcionamiento de la Administración General del Estado son regulados por esta ley.</t>
  </si>
  <si>
    <t>los distintos recursos administrativos que cabe interponer ante las Administraciones Públicas</t>
  </si>
  <si>
    <t>la organización y funcionamiento de la Administración General del Estado</t>
  </si>
  <si>
    <t>los principios del sistema de responsabilidad de las Administraciones Públicas y la potestad sancionadora</t>
  </si>
  <si>
    <t>las bases del régimen jurídico de las Administraciones Públicas</t>
  </si>
  <si>
    <t>La ley 40/2015 de régimen jurídico de del sector público no tiene por objeto regular</t>
  </si>
  <si>
    <t>Los ministros son órganos superiores de la Administración General del Estado, con máxima responsabilidad en sus departamentos. La opción b) es incorrecta, ya que los secretarios generales no se consideran órganos superiores al nivel de ministros. La opción c) es incorrecta porque los directores generales son órganos directivos, no superiores. La opción d) es incorrecta, ya que solo los ministros son órganos superiores.</t>
  </si>
  <si>
    <t>son órganos superiores de la Administración General del Estado</t>
  </si>
  <si>
    <t>La opción c) es correcta, ya que el sector público institucional no incluye a las universidades, pues estas se rigen por normativa propia y específica. La opción a) es incorrecta porque los organismos públicos y dependientes de las Administraciones Públicas sí están en el sector público institucional. La opción b) es incorrecta, ya que las entidades de derecho privado dependientes de las Administraciones Públicas forman parte del sector. La opción d) es incorrecta porque las entidades de derecho público también están incluidas en el sector público institucional.</t>
  </si>
  <si>
    <t>las universidades públicas y privadas que se regirán por normativa específica</t>
  </si>
  <si>
    <t>las entidades de derecho público dependientes de las Administraciones Públicas</t>
  </si>
  <si>
    <t>las entidades de derecho privado dependientes de las Administraciones Públicas</t>
  </si>
  <si>
    <t>los organismos públicos y dependientes de las Administraciones Públicas</t>
  </si>
  <si>
    <t>el sector público institucional no contempla</t>
  </si>
  <si>
    <t>Las universidades públicas, aunque son entidades públicas, no se consideran Administraciones Públicas en el sentido estricto que define la Ley 40/2015, ya que se rigen por normativa específica y no forman parte de la estructura administrativa clásica. La opción a) es incorrecta porque la Administración General del Estado es una administración pública. La opción b) es incorrecta, ya que las comunidades autónomas también son administraciones públicas. La opción d) es incorrecta porque las administraciones locales también forman parte de las Administraciones Públicas.</t>
  </si>
  <si>
    <t>las universidades públicas</t>
  </si>
  <si>
    <t>administración de las comunidades autónomas</t>
  </si>
  <si>
    <t>no tendrán la consideración de Administraciones Públicas</t>
  </si>
  <si>
    <t>La opción a) es correcta, ya que los embajadores y representantes permanentes son órganos unipersonales, pues actúan como titulares de sus misiones diplomáticas o representaciones. La opción b) es incorrecta porque los diplomáticos en misión especial no siempre son órganos unipersonales. La opción c) es incorrecta, ya que las unidades administrativas del Ministerio de Asuntos Exteriores no son órganos unipersonales, sino colectivos. La opción d) es incorrecta, pues la opción a) es la respuesta correcta.</t>
  </si>
  <si>
    <t>los embajadores y los representantes permanentes</t>
  </si>
  <si>
    <t>las unidades administrativas Del Ministerio de Asuntos Exteriores</t>
  </si>
  <si>
    <t>los diplomáticos en misión especial</t>
  </si>
  <si>
    <t>son órganos unipersonales</t>
  </si>
  <si>
    <t>La opción a) es correcta porque las misiones diplomáticas incluyen representaciones permanentes, como aquellas ante organismos internacionales. La opción b) es incorrecta, pues las misiones especiales son parte del servicio exterior, pero no equivalen a representaciones permanentes. La opción c) es incorrecta porque las representaciones transitorias no forman parte de las misiones diplomáticas permanentes. La opción d) es incorrecta porque la opción a) es la respuesta correcta.</t>
  </si>
  <si>
    <t>las representaciones permanentes</t>
  </si>
  <si>
    <t>las representaciones transitorias ante organismos internacionales</t>
  </si>
  <si>
    <t>las misiones especiales</t>
  </si>
  <si>
    <t>las misiones diplomáticas son órganos de representación exterior del Estado que incluyen</t>
  </si>
  <si>
    <t>La opción c) es correcta, ya que el término "embajadas consulares" es incorrecto; se debe hablar de embajadas o consulados, ya que son partes distintas del servicio exterior. La opción a) es incorrecta, pues las misiones diplomáticas y representaciones permanentes sí forman parte del servicio exterior. La opción b) es incorrecta porque el Ministerio de Asuntos Exteriores dirige el servicio exterior del Estado. La opción d) es incorrecta, ya que las misiones diplomáticas especiales también pertenecen al servicio exterior del Estado.</t>
  </si>
  <si>
    <t>La opción c) es correcta, ya que la Ley 40/2015 no se enfoca en la regulación detallada de relaciones internas entre administraciones, sino en el régimen jurídico y la organización de la Administración General del Estado. La opción a) es incorrecta porque la ley sí aborda la legislación básica sobre el régimen jurídico administrativo. La opción b) es incorrecta, ya que también trata el régimen jurídico de la Administración General del Estado. La opción d) es incorrecta, pues la ley también aborda los requisitos de eficacia y validez de los actos administrativos.</t>
  </si>
  <si>
    <t>la regulación sistemática de las relaciones internas entre administraciones</t>
  </si>
  <si>
    <t>los requisitos de eficacia y validez de los actos administrativos</t>
  </si>
  <si>
    <t>el régimen jurídico de la Administración General del Estado</t>
  </si>
  <si>
    <t>la legislación básica sobre el régimen jurídico administrativo</t>
  </si>
  <si>
    <t>La ley 40/2015 de régimen jurídico de del sector público no contempla</t>
  </si>
  <si>
    <t>La opción b) es correcta, ya que la Administración General del Estado incluye la organización central (ministerios y servicios centrales), la administración periférica (delegaciones y subdelegaciones del Gobierno), y la Administración General del Estado en el exterior (embajadas y consulados). La opción a) es incorrecta, pues la administración autonómica y local no son partes de la Administración General del Estado. La opción c) es incorrecta, ya que mezcla niveles administrativos, incluyendo la administración autonómica y local, que no pertenecen a esta administración. La opción d) también es incorrecta, ya que omite la Administración General del Estado en el exterior, componente esencial de esta estructura.</t>
  </si>
  <si>
    <t>La opción correcta es la b), ya que la Ley 40/2015 modifica varios aspectos de la Ley del Gobierno (Ley 50/1997) en lo relacionado con la estructura y funcionamiento de la Administración General del Estado. Las opciones incorrectas presentan modificaciones a leyes adicionales o afirman que la Ley 40/2015 no modifica ninguna ley, lo cual es incorrecto.</t>
  </si>
  <si>
    <t>La opción correcta es la c), ya que la Ley 2/2014 regula la Acción y el Servicio Exterior del Estado, incluyendo la Administración General del Estado en el exterior. Las opciones incorrectas hacen referencia a otras normativas que no regulan la administración en el exterior, como reglamentos del Ministerio de Justicia o inexistentes leyes de acción exterior.</t>
  </si>
  <si>
    <t>La opción correcta es la d), ya que el artículo 2 de la Ley 40/2015 no incluye a la Administración del Estado en el exterior como sector público sujeto a esta norma, pues esta administración está regulada por una normativa diferente. Las demás opciones son incorrectas porque la Administración General del Estado, la administración local y las comunidades autónomas sí están sujetas a la Ley 40/2015.</t>
  </si>
  <si>
    <t xml:space="preserve">Conforme el artículo 2 de la ley 40/2015, no se incluye como un sector público sujeto a al ámbito de aplicación de esta norma </t>
  </si>
  <si>
    <t>La opción correcta es la a), ya que el temario del INSST clasifica los órganos colegiados en comunes, compuestos y participados, lo cual define las distintas formas de participación en la administración. Las otras opciones son incorrectas: términos como conjuntos, abiertos, jerárquicos y provisionales no corresponden a la clasificación de órganos colegiados propuesta en el temario.</t>
  </si>
  <si>
    <t>Según el temario sugerido y publicado por el INSST los órganos colegiados del la Administración General del Estado pueden ser</t>
  </si>
  <si>
    <t>La opción correcta es la b), ya que el artículo 55 de la Ley 40/2015 establece estos principios de organización para la Administración General del Estado. Las demás opciones son incorrectas: la organización funcional y jerárquica se menciona en la ley, pero no de la manera que presentan estas opciones, y la integración y desconcentración territorial no es el principio específico del artículo 55.</t>
  </si>
  <si>
    <t>La opción correcta es la d), ya que la Ley 3/2015 establece que la idoneidad para el nombramiento de altos cargos debe incluir honorabilidad, formación y experiencia. Las otras opciones son incorrectas por ser incompletas, ya que cada una menciona solo uno de los tres requisitos necesarios.</t>
  </si>
  <si>
    <t>experiencia</t>
  </si>
  <si>
    <t>La opción correcta es la d), ya que la Ley 40/2015 es una norma independiente de la Ley 50/1997 del Gobierno, aunque ambas regulan distintos aspectos de la administración pública. Las opciones incorrectas presentan ideas erróneas: la Ley 40/2015 no regula toda la administración ni depende de la Ley 50/1997, y aunque está relacionada con la Ley 39/2015 del Procedimiento Administrativo Común, no depende de ella.</t>
  </si>
  <si>
    <t>Regula la totalidad de la administración pública incluyendo el máximo órgano jerárquico de la misma</t>
  </si>
  <si>
    <t>La opción correcta es la c), ya que la ejecución de los planes de atención sanitaria recae en las autoridades sanitarias de las Comunidades Autónomas o el Ministerio de Sanidad, no en los Delegados del Gobierno. Las demás opciones son incorrectas: dirigir la Protección Civil, ejercer la potestad sancionadora y coordinar medios materiales y administrativos son funciones propias de los Delegados del Gobierno.</t>
  </si>
  <si>
    <t>ejecutar los planes de atención sanitaria en la provincia</t>
  </si>
  <si>
    <t>coordinar la utilización de los medios materiales y los edificios administrativos en su ámbito territorial</t>
  </si>
  <si>
    <t>ejercer la potestad sancionadora</t>
  </si>
  <si>
    <t>dirigir y controlar la Protección Civil en el ámbito de su provincia</t>
  </si>
  <si>
    <t>a los delegados del Gobierno no les corresponde la función de</t>
  </si>
  <si>
    <t>La opción correcta es la c), ya que los secretarios de Estado tienen la responsabilidad de dirigir y controlar las secretarías y direcciones generales que dependen de ellos, según la Ley 40/2015. Las otras opciones son incorrectas: establecer y aprobar planes de acción es función de los ministros o el Consejo de Ministros, representar al gobierno no es su función principal, y la elaboración del presupuesto corresponde a los subsecretarios y direcciones generales bajo la dirección del ministro.</t>
  </si>
  <si>
    <t>dirigir y controlar las secretarías y las direcciones generales bajo su dependencia</t>
  </si>
  <si>
    <t xml:space="preserve"> establecer y elaborar el presupuesto económico del Ministerio</t>
  </si>
  <si>
    <t>representar al gobierno en su departamento ministerial</t>
  </si>
  <si>
    <t>establecer y aprobar planes de acción para alcanzar los objetivos del Gobierno</t>
  </si>
  <si>
    <t>Entre las funciones de los secretarios de Estado se encuentran las de</t>
  </si>
  <si>
    <t>La opción correcta es la c), ya que los Delegados del Gobierno son considerados órganos directivos de la Administración del Estado con rango de subsecretario y son considerados altos cargos según la Ley 40/2015. Las demás opciones son incorrectas: un rango de director general o de secretario general es inferior al rango de subsecretario, y los Delegados del Gobierno pertenecen a la Administración del Estado, no a la autonómica.</t>
  </si>
  <si>
    <t>directivos de la Administración del estado con consideración  de alto cargo y rango de subsecretario</t>
  </si>
  <si>
    <t>directivos de la Administración del estado con consideración  de alto cargo y rango de secretario general</t>
  </si>
  <si>
    <t>directivos de la Administración autonómica con consideración de alto cargo y rango de director general</t>
  </si>
  <si>
    <t>directivos de la Administración General del Estado con consideración de alto cargo y rango de director general</t>
  </si>
  <si>
    <t>los delegados del Gobierno son órganos</t>
  </si>
  <si>
    <t>La opción correcta es la a), porque los Delegados del Gobierno dependen orgánicamente del Presidente del Gobierno, aunque funcionalmente puedan relacionarse con distintos ministerios. Las demás opciones son incorrectas: aunque existe una relación funcional con los ministerios, su dependencia orgánica es directamente del Presidente del Gobierno, y ni el Rey ni el subsecretario del Ministerio del Interior tienen dicha relación de dependencia.</t>
  </si>
  <si>
    <t>dependen orgánicamente del presidente del Gobierno</t>
  </si>
  <si>
    <t>dependen orgánicamente del subsecretario Del Ministerio del interior</t>
  </si>
  <si>
    <t>dependen funcionalmente Del Rey</t>
  </si>
  <si>
    <t>dependen orgánicamente del ministro</t>
  </si>
  <si>
    <t>Los delegados de gobierno</t>
  </si>
  <si>
    <t>La opción correcta es la d), ya que la Ley 40/2015 establece que los ministros no pueden delegar competencias en directores insulares, quienes no cuentan con el rango necesario para asumir tales responsabilidades. Las opciones incorrectas incluyen a Secretarios de Estado, Subsecretarios y Delegados del Gobierno, todos cargos en los que sí se pueden delegar competencias.</t>
  </si>
  <si>
    <t>directores insulares</t>
  </si>
  <si>
    <t>delegados del Gobierno</t>
  </si>
  <si>
    <t>subsecretarios</t>
  </si>
  <si>
    <t>Secretarios de Estado</t>
  </si>
  <si>
    <t>los ministros no podrán delegar el ejercicio de competencias a favor de</t>
  </si>
  <si>
    <t>La opción correcta es la b), ya que la Ley 40/2015 establece que un órgano colegiado debe estar compuesto por al menos tres personas para garantizar una toma de decisiones en grupo. Las otras opciones son incorrectas: aunque un órgano puede tener más personas, como cuatro o cinco, la ley solo exige un mínimo de tres. Una composición de solo dos personas no se considera un órgano colegiado.</t>
  </si>
  <si>
    <t>al menos tres personas</t>
  </si>
  <si>
    <t>tres o cinco personas</t>
  </si>
  <si>
    <t>al menos cuatro personas</t>
  </si>
  <si>
    <t>al menos dos personas</t>
  </si>
  <si>
    <t>según la ley 40 /2015 un colegiado contará con</t>
  </si>
  <si>
    <t>La opción correcta es la a), ya que el artículo 154 de la Constitución Española regula a los Delegados del Gobierno en las Comunidades Autónomas, quienes representan al Gobierno en la Comunidad Autónoma correspondiente. Las demás opciones son incorrectas: el artículo 134 regula los Presupuestos Generales del Estado, el artículo 153 se enfoca en el control estatal de las actividades de las Comunidades Autónomas, y el artículo 133 trata sobre la potestad estatal y autonómica para establecer tributos.</t>
  </si>
  <si>
    <t>154 de la Constitución</t>
  </si>
  <si>
    <t>133 de la Constitución</t>
  </si>
  <si>
    <t>153 de la Constitución</t>
  </si>
  <si>
    <t>134 de la Constitución</t>
  </si>
  <si>
    <t>los delegados de gobierno están regulados en el artículo</t>
  </si>
  <si>
    <t>La opción correcta es la b), ya que el artículo 100 de la Constitución Española establece que los ministros son nombrados y separados por el Rey a propuesta del Presidente del Gobierno. Las otras opciones son incorrectas: el artículo 99 se refiere al procedimiento de nombramiento del Presidente del Gobierno; el artículo 102 regula la responsabilidad criminal del Presidente del Gobierno y los ministros, y el artículo 98 aborda la composición y funciones generales del Gobierno, sin enfocarse exclusivamente en los ministros.</t>
  </si>
  <si>
    <t>100 de la Constitución española</t>
  </si>
  <si>
    <t>98 de la Constitución española</t>
  </si>
  <si>
    <t>102 de la Constitución española</t>
  </si>
  <si>
    <t>99 de la Constitución española</t>
  </si>
  <si>
    <t>los ministros están regulados en el artículo</t>
  </si>
  <si>
    <r>
      <t>Explicación</t>
    </r>
    <r>
      <rPr>
        <sz val="11"/>
        <color theme="1"/>
        <rFont val="Calibri"/>
        <family val="2"/>
        <scheme val="minor"/>
      </rPr>
      <t>: La LRBRL establece que el Pleno es uno de los órganos fundamentales que existen en todos los ayuntamientos. Las otras opciones mencionan comisiones o comités que no necesariamente existen en todos los municipios.</t>
    </r>
  </si>
  <si>
    <t>El Comité de Ciudadanos</t>
  </si>
  <si>
    <t>La Comisión de Deportes</t>
  </si>
  <si>
    <t>La Comisión de Cultura</t>
  </si>
  <si>
    <t>El Pleno</t>
  </si>
  <si>
    <t>¿Qué órgano existe en todos los municipios de acuerdo con la LRBRL?</t>
  </si>
  <si>
    <t>TERRI</t>
  </si>
  <si>
    <r>
      <t>Explicación</t>
    </r>
    <r>
      <rPr>
        <sz val="11"/>
        <color theme="1"/>
        <rFont val="Calibri"/>
        <family val="2"/>
        <scheme val="minor"/>
      </rPr>
      <t>: La LRBRL permite que municipios con estas características se acojan al régimen de gran población aunque no cumplan con los requisitos de población estrictos. Las otras opciones no reflejan estas condiciones específicas.</t>
    </r>
  </si>
  <si>
    <t>Ser sede de una universidad pública</t>
  </si>
  <si>
    <t>Presentar circunstancias económicas, sociales, históricas o culturales especiales</t>
  </si>
  <si>
    <t>Tener una ubicación geográfica específica</t>
  </si>
  <si>
    <t>Ser una capital de comunidad autónoma</t>
  </si>
  <si>
    <t xml:space="preserve"> ¿Qué característica especial permite que un municipio de más de 75,000 habitantes se rija por el régimen de gran población?</t>
  </si>
  <si>
    <r>
      <t>Explicación</t>
    </r>
    <r>
      <rPr>
        <sz val="11"/>
        <color theme="1"/>
        <rFont val="Calibri"/>
        <family val="2"/>
        <scheme val="minor"/>
      </rPr>
      <t>: El régimen de concejo abierto se aplica a municipios que tradicionalmente han operado bajo este sistema de gobierno. Las otras opciones no son requisitos específicos para este régimen.</t>
    </r>
  </si>
  <si>
    <t>Ser un municipio con más de 1,000 habitantes</t>
  </si>
  <si>
    <t>Una tradición y voluntad de su comunidad</t>
  </si>
  <si>
    <t>Que cuente con un reglamento municipal</t>
  </si>
  <si>
    <t>Una solicitud de la comunidad autónoma</t>
  </si>
  <si>
    <t xml:space="preserve"> ¿Qué requisito se necesita para que un municipio funcione en régimen de concejo abierto por tradición?</t>
  </si>
  <si>
    <r>
      <t>Explicación</t>
    </r>
    <r>
      <rPr>
        <sz val="11"/>
        <color theme="1"/>
        <rFont val="Calibri"/>
        <family val="2"/>
        <scheme val="minor"/>
      </rPr>
      <t>: Según la LRBRL, todas las diputaciones deben contar con estos órganos, esenciales para su funcionamiento administrativo y de gobierno. Las otras opciones incluyen órganos inexistentes o no obligatorios en todas las diputaciones.</t>
    </r>
  </si>
  <si>
    <t>El Comité de Seguimiento y el Consejo de Seguridad</t>
  </si>
  <si>
    <t>La Asamblea Ciudadana y el Comité Ejecutivo</t>
  </si>
  <si>
    <t>El Senado y el Consejo Económico</t>
  </si>
  <si>
    <t>El Pleno y la Junta de Gobierno</t>
  </si>
  <si>
    <t>¿Qué órganos deben existir en todas las diputaciones provinciales?</t>
  </si>
  <si>
    <r>
      <t>Explicación</t>
    </r>
    <r>
      <rPr>
        <sz val="11"/>
        <color theme="1"/>
        <rFont val="Calibri"/>
        <family val="2"/>
        <scheme val="minor"/>
      </rPr>
      <t>: La LRBRL garantiza que todos los grupos políticos puedan participar en los órganos de consulta en proporción a sus representantes en el Pleno. Las otras opciones no son correctas, ya que excluyen a ciertos grupos o ciudadanos que no tienen derecho a formar parte de estos órganos.</t>
    </r>
  </si>
  <si>
    <t>Los ciudadanos mayores de edad</t>
  </si>
  <si>
    <t>Solamente los concejales de la mayoría</t>
  </si>
  <si>
    <t>Todos los grupos políticos representados</t>
  </si>
  <si>
    <t>Solo el presidente y vicepresidentes</t>
  </si>
  <si>
    <t xml:space="preserve"> ¿Quiénes tienen derecho a participar en los órganos de consulta de las diputaciones provinciales?</t>
  </si>
  <si>
    <r>
      <t>Explicación</t>
    </r>
    <r>
      <rPr>
        <sz val="11"/>
        <color theme="1"/>
        <rFont val="Calibri"/>
        <family val="2"/>
        <scheme val="minor"/>
      </rPr>
      <t>: El artículo 141 de la Constitución Española define a la provincia como una entidad local, estableciendo su rol dentro de la organización territorial del Estado. Las otras opciones no contienen esta definición.</t>
    </r>
  </si>
  <si>
    <t>Artículo 11</t>
  </si>
  <si>
    <t>Artículo 141</t>
  </si>
  <si>
    <t>Artículo 25</t>
  </si>
  <si>
    <t>Artículo 29</t>
  </si>
  <si>
    <t>¿Qué artículo de la Constitución establece el concepto de provincia?</t>
  </si>
  <si>
    <r>
      <t>Explicación</t>
    </r>
    <r>
      <rPr>
        <sz val="11"/>
        <color theme="1"/>
        <rFont val="Calibri"/>
        <family val="2"/>
        <scheme val="minor"/>
      </rPr>
      <t>: Según el artículo 11.2 de la LRBRL, estos son los tres elementos básicos de un municipio. Estos elementos permiten la estructuración y funcionamiento adecuado del municipio. Las opciones A y C son incorrectas porque incluyen elementos como "presupuesto" o "autoridad" que no son parte de la definición legal. La opción D incluye “comunidad” que tampoco es uno de los elementos definidos en la ley.</t>
    </r>
  </si>
  <si>
    <t>Comunidad, territorio y gobierno</t>
  </si>
  <si>
    <t>Población, presupuesto y administración</t>
  </si>
  <si>
    <t>Territorio, población y organización</t>
  </si>
  <si>
    <t>Territorio, población y autoridad</t>
  </si>
  <si>
    <t>¿Cuáles son los elementos básicos de un municipio según el artículo 11.2 de la LRBRL?</t>
  </si>
  <si>
    <r>
      <t>Explicación</t>
    </r>
    <r>
      <rPr>
        <sz val="11"/>
        <color theme="1"/>
        <rFont val="Calibri"/>
        <family val="2"/>
        <scheme val="minor"/>
      </rPr>
      <t>: El régimen de gran población se aplica a municipios capitales de provincia con más de 175,000 habitantes, entre otros casos especificados. Las otras opciones no cumplen con los criterios del régimen de gran población.</t>
    </r>
  </si>
  <si>
    <t>Municipios con menos de 100 habitantes</t>
  </si>
  <si>
    <t>Capitales de provincia con más de 175,000 habitantes</t>
  </si>
  <si>
    <t>Municipios en zonas rurales</t>
  </si>
  <si>
    <t>Aquellos con más de 10,000 habitantes</t>
  </si>
  <si>
    <t>¿Cuáles son algunos municipios que pueden regirse por el régimen de gran población?</t>
  </si>
  <si>
    <r>
      <t>Explicación</t>
    </r>
    <r>
      <rPr>
        <sz val="11"/>
        <color theme="1"/>
        <rFont val="Calibri"/>
        <family val="2"/>
        <scheme val="minor"/>
      </rPr>
      <t>: La Constitución establece que la provincia tiene la función de coordinar los servicios municipales. Las opciones A, C, y D no son funciones específicas de la provincia según el texto constitucional.</t>
    </r>
  </si>
  <si>
    <t>Recaudar impuestos de los municipios</t>
  </si>
  <si>
    <t>Realizar actividades judiciales y policiales</t>
  </si>
  <si>
    <t>Coordinar la administración de los servicios municipales</t>
  </si>
  <si>
    <t>Dividir el territorio de las comunidades autónomas</t>
  </si>
  <si>
    <t>¿Qué función cumple la provincia según la Constitución?</t>
  </si>
  <si>
    <r>
      <t>Explicación</t>
    </r>
    <r>
      <rPr>
        <sz val="11"/>
        <color theme="1"/>
        <rFont val="Calibri"/>
        <family val="2"/>
        <scheme val="minor"/>
      </rPr>
      <t>: La constitución en concejo abierto requiere, además de la solicitud de los vecinos y la decisión del Ayuntamiento, la aprobación de la Comunidad Autónoma. Las otras opciones no cumplen con esta norma legal.</t>
    </r>
  </si>
  <si>
    <t>El Ayuntamiento con mayoría simple</t>
  </si>
  <si>
    <t>La Asamblea Nacional</t>
  </si>
  <si>
    <t xml:space="preserve"> En el régimen de concejo abierto, ¿qué órgano debe aprobar la constitución en dicho régimen?</t>
  </si>
  <si>
    <r>
      <t>Explicación</t>
    </r>
    <r>
      <rPr>
        <sz val="11"/>
        <color theme="1"/>
        <rFont val="Calibri"/>
        <family val="2"/>
        <scheme val="minor"/>
      </rPr>
      <t>: La Junta de Gobierno Local es obligatoria en municipios con más de 5,000 habitantes y puede estar presente en aquellos de menor población si así lo establece el reglamento. Las opciones A, C, y D no cumplen con la descripción legal proporcionada.</t>
    </r>
  </si>
  <si>
    <t>Tener una comisión especial</t>
  </si>
  <si>
    <t>Estar en una capital de provincia</t>
  </si>
  <si>
    <t>Tener una población superior a 5,000 habitantes o estar establecido por reglamento</t>
  </si>
  <si>
    <t>Tener más de 10,000 habitantes</t>
  </si>
  <si>
    <t>¿Qué condición deben cumplir los municipios para contar con una Junta de Gobierno Local?</t>
  </si>
  <si>
    <r>
      <t>Explicación</t>
    </r>
    <r>
      <rPr>
        <sz val="11"/>
        <color theme="1"/>
        <rFont val="Calibri"/>
        <family val="2"/>
        <scheme val="minor"/>
      </rPr>
      <t>: La Ley 7/1985 define a los municipios como las "entidades básicas de la organización territorial del Estado". Esto indica que los municipios son fundamentales dentro de la estructura territorial de España, encargados de la administración más cercana a los ciudadanos. Las otras opciones son incorrectas porque no representan la definición proporcionada en la ley.</t>
    </r>
  </si>
  <si>
    <t>Corporaciones con funciones judiciales</t>
  </si>
  <si>
    <t>Entidades básicas de la organización territorial del Estado</t>
  </si>
  <si>
    <t>Organizaciones intermedias entre el Estado y la comunidad autónoma</t>
  </si>
  <si>
    <t>Entidades menores de administración local</t>
  </si>
  <si>
    <t>Según la Ley 7/1985, ¿qué son los municipios?</t>
  </si>
  <si>
    <r>
      <t>Explicación</t>
    </r>
    <r>
      <rPr>
        <sz val="11"/>
        <color theme="1"/>
        <rFont val="Calibri"/>
        <family val="2"/>
        <scheme val="minor"/>
      </rPr>
      <t>: El artículo 36 de la LRBRL establece que la provincia tiene como competencia la coordinación de servicios municipales para asegurar una prestación adecuada. Las otras opciones no son competencias establecidas por la ley.</t>
    </r>
  </si>
  <si>
    <t>La elaboración de leyes locales</t>
  </si>
  <si>
    <t>La recaudación fiscal autónoma</t>
  </si>
  <si>
    <t>La coordinación de servicios municipales</t>
  </si>
  <si>
    <t>La gestión de recursos naturales</t>
  </si>
  <si>
    <t xml:space="preserve"> ¿Cuál es una de las competencias de la provincia establecida por la LRBRL?</t>
  </si>
  <si>
    <r>
      <t>Explicación</t>
    </r>
    <r>
      <rPr>
        <sz val="11"/>
        <color theme="1"/>
        <rFont val="Calibri"/>
        <family val="2"/>
        <scheme val="minor"/>
      </rPr>
      <t>: En el régimen de concejo abierto, la asamblea vecinal está formada por todos los electores, lo que permite una participación directa en la toma de decisiones municipales. Las otras opciones no reflejan esta apertura democrática propia del concejo abierto.</t>
    </r>
  </si>
  <si>
    <t>Diputados locales</t>
  </si>
  <si>
    <t>Vecinos mayores de edad</t>
  </si>
  <si>
    <t>Todos los electores</t>
  </si>
  <si>
    <t>Solo el alcalde y concejales</t>
  </si>
  <si>
    <t>En el régimen de concejo abierto, ¿quiénes forman la asamblea vecinal?</t>
  </si>
  <si>
    <r>
      <t>Explicación</t>
    </r>
    <r>
      <rPr>
        <sz val="11"/>
        <color theme="1"/>
        <rFont val="Calibri"/>
        <family val="2"/>
        <scheme val="minor"/>
      </rPr>
      <t>: El artículo 25.1 LRBRL establece que el municipio debe promover actividades y servicios que contribuyan a las necesidades de la comunidad vecinal. Las opciones A, C, y D no reflejan esta competencia específica.</t>
    </r>
  </si>
  <si>
    <t>Gobernar solo en áreas rurales</t>
  </si>
  <si>
    <t>Regular los precios de bienes y servicios</t>
  </si>
  <si>
    <t>Promover actividades que beneficien la comunidad vecinal</t>
  </si>
  <si>
    <t>Controlar la economía local</t>
  </si>
  <si>
    <t xml:space="preserve"> Según el artículo 25.1 de la LRBRL, ¿cuál es un objetivo del municipio?</t>
  </si>
  <si>
    <t>La respuesta correcta es b) Desde el día siguiente a aquel en que venza el requerimiento dirigido a la Entidad local o al de la recepción de la comunicación de la misma rechazando el requerimiento si se produce dentro del plazo señalado para ello. La Administración del Estado o la Comunidad Autónoma puede impugnar actos o acuerdos de una Entidad Local ante la jurisdicción contencioso-administrativa una vez venza el requerimiento o se reciba el rechazo del mismo, siempre que se haga dentro del plazo legal. Las opciones a) Desde el día siguiente a la notificación de aquel en que venza el requerimiento dirigido a la Entidad local o al de la recepción de la comunicación de la misma rechazando el requerimiento si se produce dentro del plazo señalado para ello, c) Desde el día siguiente a aquel en que venza el requerimiento dirigido a la Entidad local o al de la recepción de la comunicación de la misma si se produce dentro del plazo señalado para ello, y d) Desde el día siguiente a aquel en que venza el requerimiento dirigido a la Entidad local si se produce dentro del plazo señalado para ello no son correctas porque presentan formulaciones inexactas o incompletas del procedimiento.</t>
  </si>
  <si>
    <t xml:space="preserve">Desde el día siguiente a aquel en que venza el requerimiento dirigido a la Entidad local, o al de  la recepción de la comunicación de la misma rechazando el requerimiento, si se produce dentro del  plazo señalado para ello. </t>
  </si>
  <si>
    <t xml:space="preserve">Desde el día siguiente a aquel en que venza el requerimiento dirigido a la Entidad local, si se  produce dentro del plazo señalado para ello.  </t>
  </si>
  <si>
    <t xml:space="preserve">Desde el día siguiente a aquel en que venza el requerimiento dirigido a la Entidad local, o al de  la recepción de la comunicación de la misma, si se produce dentro del plazo señalado para ello. </t>
  </si>
  <si>
    <t xml:space="preserve">Desde el día siguiente a la notificación de aquel en que venza el requerimiento dirigido a la  Entidad local, o al de la recepción de la comunicación de la misma rechazando el requerimiento, si  se produce dentro del plazo señalado para ello.  </t>
  </si>
  <si>
    <t xml:space="preserve">La Administración del Estado o, en su caso, la de la Comunidad Autónoma, podrá  impugnar el acto o acuerdo de una Entidad Local ante la jurisdicción contencioso administrativa, dentro del plazo señalado para la interposición del recurso de tal naturaleza  señalado en la Ley Reguladora de dicha Jurisdicción, contado..:  </t>
  </si>
  <si>
    <t>La respuesta correcta es b) Impuestos cedidos total o parcialmente por el Estado, recargos sobre impuestos estatales y otras participaciones en los ingresos del Estado; sus propios impuestos, tasas y contribuciones especiales; transferencias de un Fondo de Compensación interterritorial y otras asignaciones con cargo a los Presupuestos Generales del Estado; rendimientos procedentes de su patrimonio e ingresos de derecho privado; el producto de las operaciones de crédito. El artículo 157.1 de la Constitución Española establece todas estas fuentes de recursos para las Comunidades Autónomas, incluyendo impuestos propios, transferencias del Fondo de Compensación y operaciones de crédito, entre otros. Las opciones a) Únicamente por impuestos cedidos total o parcialmente por el Estado por los recargos sobre impuestos estatales y otras participaciones en los ingresos del Estado y por sus propios impuestos, tasas y contribuciones especiales, c) Únicamente por sus propios impuestos, tasas y contribuciones especiales; transferencias de un Fondo de Compensación interterritorial y otras asignaciones con cargo a los Presupuestos Generales del Estado; el producto de las operaciones de crédito, y d) Impuestos cedidos total o parcialmente por el Estado, recargos sobre impuestos estatales y otras participaciones en los ingresos del Estado; sus propios impuestos, salvo las tasas, precios públicos y contribuciones especiales; transferencias de un Fondo de Compensación interterritorial y otras asignaciones con cargo a los Presupuestos de la comunidad autónoma; rendimientos procedentes de su patrimonio e ingresos de derecho público; el producto de las operaciones de crédito son incorrectas ya que omiten algunos elementos o confunden términos.</t>
  </si>
  <si>
    <t>Impuestos cedidos total o parcialmente por el Estado, recargos sobre impuestos estatales y otras  participaciones en los ingresos del Estado; sus propios impuestos, tasas y contribuciones especiales;  transferencias de un Fondo de Compensación interterritorial y otras asignaciones con cargo a los  Presupuestos Generales del Estado; rendimientos procedentes de su patrimonio e ingresos de  derecho privado; el producto de las operaciones de crédito. </t>
  </si>
  <si>
    <t>Impuestos cedidos total o parcialmente por el Estado, recargos sobre impuestos estatales y otras  participaciones en los ingresos del Estado; sus propios impuestos, salvo las tasas, precios públicos  y contribuciones especiales; transferencias de un Fondo de Compensación interterritorial y otras  asignaciones con cargo a los Presupuestos de la comunidad autónoma; rendimientos procedentes  de su patrimonio e ingresos de derecho público; el producto de las operaciones de crédito. </t>
  </si>
  <si>
    <t>Únicamente por sus propios impuestos, tasas y contribuciones especiales; transferencias de un  Fondo de Compensación interterritorial y otras asignaciones con cargo a los Presupuestos  Generales del Estado; el producto de las operaciones de crédito. </t>
  </si>
  <si>
    <t>Únicamente por impuestos cedidos total o parcialmente por el Estado, por los recargos sobre  impuestos estatales y otras participaciones en los ingresos del Estado y por sus propios impuestos,  tasas y contribuciones especiales. </t>
  </si>
  <si>
    <t>*Según el artículo 157.1 de la Constitución Española de 1978, los recursos de las comunidades autónomas  estarán constituidos por: </t>
  </si>
  <si>
    <t>La respuesta correcta es b) Habrá de ser aprobada por las Cortes Generales mediante ley orgánica. De acuerdo con el artículo 141 de la Constitución Española, cualquier cambio en los límites provinciales requiere una ley orgánica aprobada por las Cortes Generales, asegurando un alto grado de consenso. Las opciones a) Habrá de ser aprobada por mayoría absoluta del Congreso de los Diputados, c) Habrá de ser aprobada por las Cortes Generales mediante ley de bases, y d) Habrá de ser aprobada por las Cortes Generales con la mayoría de cada Cámara son incorrectas porque no cumplen con la exigencia de una ley orgánica para modificar los límites provinciales.</t>
  </si>
  <si>
    <t>Habrá de ser aprobada por las Cortes Generales mediante ley orgánica. </t>
  </si>
  <si>
    <t>Habrá de ser aprobada por las Cortes Generales, con la mayoría de cada Cámara.  </t>
  </si>
  <si>
    <t>Habrá de ser aprobada por las Cortes Generales mediante ley de bases. </t>
  </si>
  <si>
    <t>Habrá de ser aprobada por mayoría absoluta del Congreso de los Diputados.  </t>
  </si>
  <si>
    <t>*De acuerdo con lo establecido en el artículo 141 de la Constitución Española de 1978, cualquier alteración  de los límites provinciales: </t>
  </si>
  <si>
    <t>La respuesta correcta es a) A sus respectivos Ayuntamientos. Según el artículo 140 de la Constitución, el gobierno y administración de los municipios recaen en sus respectivos Ayuntamientos, que son los órganos de gobierno local elegidos por los vecinos. Las opciones b) A los vecinos o a los Ayuntamientos, c) A los vecinos, y d) A los Ayuntamientos, a los vecinos o a las juntas locales en los municipios acogidos al régimen de Concejo Abierto son incorrectas, ya que, aunque los vecinos participan en la elección de los concejales, no asumen directamente la administración, excepto en casos de Concejo Abierto.</t>
  </si>
  <si>
    <t>A sus respectivos Ayuntamientos. </t>
  </si>
  <si>
    <t>A los Ayuntamientos, a los vecinos o a las juntas locales en los municipios acogidos al régimen de  Concejo Abierto. </t>
  </si>
  <si>
    <t>A los vecinos. </t>
  </si>
  <si>
    <t>A los vecinos o a los Ayuntamientos. </t>
  </si>
  <si>
    <t>*Según lo establecido en el artículo 140 de la Constitución Española de 1978, ¿a quién corresponde el  gobierno y administración de los municipios?: </t>
  </si>
  <si>
    <t>La respuesta correcta es d) Todas las respuestas son correctas. El artículo 157 de la Constitución detalla todas las fuentes de financiamiento de las Comunidades Autónomas, que incluyen impuestos cedidos, recargos sobre impuestos estatales, sus propios impuestos, transferencias del Fondo de Compensación Interterritorial, ingresos de derecho privado, y el producto de las operaciones de crédito. Las opciones a) Sus propios impuestos, tasas y contribuciones especiales. , b) El producto de las operaciones de crédito, y c) Transferencias de un Fondo de Compensación territorial y otras asignaciones con cargo a los Presupuestos Generales del Estado son incorrectas, ya que son solo una parte de los recursos mencionados en el artículo 157.</t>
  </si>
  <si>
    <t xml:space="preserve">El producto de las operaciones de crédito.  </t>
  </si>
  <si>
    <t xml:space="preserve">Todas las respuestas son correctas.  </t>
  </si>
  <si>
    <t xml:space="preserve">Transferencias de un Fondo de Compensación territorial y otras asignaciones con cargo a los  Presupuestos Generales del Estado.  </t>
  </si>
  <si>
    <t>Sus propios impuestos, tasas y contribuciones especiales.</t>
  </si>
  <si>
    <t xml:space="preserve">Conforme al artículo 157 de la Constitución Española, los recursos de las Comunidades  Autónomas estarán constituidos por:  </t>
  </si>
  <si>
    <t>La respuesta correcta es d) previa deliberación del Consejo de Ministros y bajo su exclusiva responsabilidad podrá proponer la disolución del Congreso del Senado o de las Cortes Generales que será decretada por el Rey. Según el artículo 115 de la Constitución Española, el Presidente del Gobierno puede proponer la disolución de las Cámaras tras deliberación con el Consejo de Ministros y bajo su responsabilidad, y esta acción debe ser formalizada por decreto del Rey. Las opciones a) Será dictada por el Rey, b) Será autorizada por el Rey, y c) Será sancionada por el Rey son incorrectas, pues no reflejan la formulación precisa de que la disolución debe ser "decretada" y no simplemente autorizada o sancionada.</t>
  </si>
  <si>
    <t xml:space="preserve">previa deliberación del Consejo de Ministros, y bajo su exclusiva responsabilidad, podrá  proponer la disolución del Congreso, del Senado o de las Cortes Generales, que será decretada por  el Rey.  </t>
  </si>
  <si>
    <t xml:space="preserve">previa deliberación del Consejo de Ministros, y bajo su exclusiva responsabilidad, podrá  proponer la disolución del Congreso, del Senado o de las Cortes Generales, que será sancionada  por el Rey.  </t>
  </si>
  <si>
    <t xml:space="preserve">previa deliberación del Consejo de Ministros, y bajo su exclusiva responsabilidad, podrá  proponer la disolución del Congreso, del Senado o de las Cortes Generales, que será autorizada por  el Rey.  </t>
  </si>
  <si>
    <t xml:space="preserve">previa deliberación del Consejo de Ministros, y bajo su exclusiva responsabilidad, podrá  proponer la disolución del Congreso, del Senado o de las Cortes Generales, que será dictada por el  Rey.  </t>
  </si>
  <si>
    <t xml:space="preserve">Según el artículo 115 de la Constitución Española, el Presidente del Gobierno:  </t>
  </si>
  <si>
    <t>La respuesta correcta es a) La Diputación provincial. La Diputación Provincial asegura que los municipios de su territorio, especialmente los más pequeños, tengan acceso a los servicios mínimos definidos por la ley, como agua potable, saneamiento, y recogida de residuos. Las opciones b) El Pleno de la Diputación, c) La Comisión de Gobierno de la Diputación, y d) Los Ayuntamientos de la provincia son incorrectas porque, aunque son actores importantes en la administración, la responsabilidad de coordinar el acceso a los servicios mínimos recae en la Diputación Provincial.</t>
  </si>
  <si>
    <t xml:space="preserve">La Diputación provincial.  </t>
  </si>
  <si>
    <t xml:space="preserve">Los Ayuntamientos de la provincia.  </t>
  </si>
  <si>
    <t xml:space="preserve">La Comisión de Gobierno de la Diputación.  </t>
  </si>
  <si>
    <t xml:space="preserve">El Pleno de la Diputación.  </t>
  </si>
  <si>
    <t xml:space="preserve">¿Quién debe asegurar el acceso de la población de la Provincia al conjunto de los  servicios mínimos de competencia municipal? </t>
  </si>
  <si>
    <t>La respuesta correcta es d) La prestación de servicios públicos de carácter municipal. Las Diputaciones Provinciales no se encargan de prestar directamente servicios públicos de carácter municipal, ya que esta competencia es exclusiva de los Ayuntamientos. Las Diputaciones ofrecen servicios de carácter supramunicipal, apoyo jurídico a los municipios y fomento de los intereses provinciales. Las opciones a) La prestación de servicios públicos de carácter supramunicipal, b) La asistencia jurídica a los municipios, y c) El fomento de los intereses de la provincia son incorrectas porque corresponden a las funciones que efectivamente desempeñan las Diputaciones.</t>
  </si>
  <si>
    <t xml:space="preserve">La prestación de servicios públicos de carácter municipal.  </t>
  </si>
  <si>
    <t xml:space="preserve">El fomento de los intereses de la provincia.  </t>
  </si>
  <si>
    <t xml:space="preserve">La asistencia jurídica a los municipios.  </t>
  </si>
  <si>
    <t xml:space="preserve">La prestación de servicios públicos de carácter supramunicipal.  </t>
  </si>
  <si>
    <t xml:space="preserve">¿Cuál de las siguientes no es una competencia propia de la Diputación provincial? </t>
  </si>
  <si>
    <t>La respuesta correcta es b) El Presidente de la Diputación. El Presidente de la Diputación dirige el gobierno y administración de la provincia, representando a la Diputación y ejecutando los acuerdos del Pleno. Las opciones a) El Pleno de la Diputación, c) El Presidente de la Diputación y el Pleno, y d) A los órganos de la Diputación son incorrectas porque, aunque tienen roles importantes, la dirección recae exclusivamente en el Presidente de la Diputación.</t>
  </si>
  <si>
    <t xml:space="preserve">El Presidente de la Diputación.  </t>
  </si>
  <si>
    <t xml:space="preserve">A los órganos de la Diputación.  </t>
  </si>
  <si>
    <t xml:space="preserve">El Presidente de la Diputación y el Pleno.  </t>
  </si>
  <si>
    <t xml:space="preserve">¿Quién dirige el gobierno y administración de la provincia? </t>
  </si>
  <si>
    <t>La respuesta correcta es c) Cuatro años. Los Diputados provinciales tienen un mandato de cuatro años, lo cual coincide con el ciclo electoral general en las administraciones locales y provinciales. Las opciones a) Dos años, b) Tres años, y d) Seis años son incorrectas, ya que no coinciden con la duración oficial del mandato de los Diputados provinciales.</t>
  </si>
  <si>
    <t xml:space="preserve">Dos años. </t>
  </si>
  <si>
    <t xml:space="preserve">¿Cuánto tiempo dura el mandato de los Diputados provinciales? </t>
  </si>
  <si>
    <t>La respuesta correcta es b) A la Diputación. El gobierno y administración de la provincia corresponde a la Diputación Provincial, órgano que coordina y gestiona servicios supramunicipales en la provincia. Las opciones a) Al Ayuntamiento, c) A la Comunidad Autónoma, y d) A los vecinos son incorrectas, ya que describen funciones o actores diferentes que no se encargan del gobierno provincial.</t>
  </si>
  <si>
    <t xml:space="preserve">A la Diputación.  </t>
  </si>
  <si>
    <t xml:space="preserve">A los vecinos.  </t>
  </si>
  <si>
    <t xml:space="preserve">A la Comunidad autónoma.  </t>
  </si>
  <si>
    <t xml:space="preserve">Al Ayuntamiento.  </t>
  </si>
  <si>
    <t xml:space="preserve">¿A quién corresponde el gobierno y administración de la Provincia? </t>
  </si>
  <si>
    <t>La respuesta correcta es a) Propia. Las provincias en España cuentan con personalidad jurídica propia, lo que les permite actuar como entidades legales independientes en el ámbito de la administración territorial del Estado. Las opciones b) Plena, c) Común, y d) Ordinaria son incorrectas, ya que no describen adecuadamente la personalidad jurídica de las provincias.</t>
  </si>
  <si>
    <t xml:space="preserve">Propia.  </t>
  </si>
  <si>
    <t xml:space="preserve">Ordinaria.  </t>
  </si>
  <si>
    <t xml:space="preserve">Común.  </t>
  </si>
  <si>
    <t xml:space="preserve">Plena.  </t>
  </si>
  <si>
    <t xml:space="preserve">¿Con qué tipo de personalidad cuenta la Provincia? </t>
  </si>
  <si>
    <t>La respuesta correcta es d) El art. 141. El artículo 141 de la Constitución Española regula la organización territorial en provincias, estableciendo que son entidades locales con personalidad jurídica propia que agrupan varios municipios y sirven como divisiones administrativas del Estado. Las opciones a) El art. 138, b) El art. 139, y c) El art. 140 son incorrectas, ya que se refieren a temas distintos, como la solidaridad territorial, la igualdad de derechos en el territorio nacional y la autonomía municipal.</t>
  </si>
  <si>
    <t xml:space="preserve">El art. 141.  </t>
  </si>
  <si>
    <t xml:space="preserve">El art. 140.  </t>
  </si>
  <si>
    <t xml:space="preserve">El art. 139.  </t>
  </si>
  <si>
    <t xml:space="preserve">El art. 138.  </t>
  </si>
  <si>
    <t xml:space="preserve">¿Qué artículo de la Constitución regula la provincia? </t>
  </si>
  <si>
    <t>La respuesta correcta es d) En un municipio de menos de 100 habitantes. El sistema de Concejo Abierto se utiliza típicamente en municipios muy pequeños, de menos de 100 habitantes, permitiendo que los vecinos participen directamente en las decisiones municipales. Las opciones a) En un municipio de menos de 300 habitantes, b) En un municipio de menos de 250 habitantes, y c) En un municipio de menos de 200 habitantes son incorrectas porque no reflejan el límite común para este sistema de gobierno directo.</t>
  </si>
  <si>
    <t xml:space="preserve">En un municipio de menos de 100 habitantes.  </t>
  </si>
  <si>
    <t xml:space="preserve">En un municipio de menos de 200 habitantes.  </t>
  </si>
  <si>
    <t xml:space="preserve">En un municipio de menos de 250 habitantes.  </t>
  </si>
  <si>
    <t xml:space="preserve">En un municipio de menos de 300 habitantes.  </t>
  </si>
  <si>
    <t xml:space="preserve">¿En cuál de los siguientes municipios rige el sistema de concejo abierto? </t>
  </si>
  <si>
    <t>La respuesta correcta es c) Cuatro años. El mandato de los concejales en los ayuntamientos españoles es de cuatro años, lo que coincide con el ciclo electoral municipal. Las opciones a) Dos años, b) Tres años, y d) Cinco años son incorrectas, ya que no coinciden con la duración oficial del mandato de los concejales.</t>
  </si>
  <si>
    <t xml:space="preserve">¿Cuánto tiempo dura el mandato de los concejales? </t>
  </si>
  <si>
    <t>La respuesta correcta es d) Todos los vecinos que tengan derecho de sufragio pasivo y no estén incursos en causa de incompatibilidad. En municipios muy pequeños, como uno de 87 habitantes, cualquier vecino con derecho de sufragio pasivo y sin incompatibilidades puede presentarse a la Alcaldía, lo que fomenta la participación directa en el sistema de Concejo Abierto. Las opciones a) Todos los vecinos, b) Todos los concejales, y c) Los concejales que encabecen sus listas respectivas son incorrectas, ya que no reflejan la amplitud de elegibilidad permitida en municipios tan pequeños.</t>
  </si>
  <si>
    <t xml:space="preserve">Todos los vecinos que tengan derecho de sufragio pasivo y no estén incursos en causa de  incompatibilidad.  </t>
  </si>
  <si>
    <t xml:space="preserve">Los concejales que encabecen sus listas respectivas.  </t>
  </si>
  <si>
    <t xml:space="preserve">Todos los concejales.  </t>
  </si>
  <si>
    <t xml:space="preserve">Todos los vecinos.  </t>
  </si>
  <si>
    <t xml:space="preserve">¿Quién puede presentarse a la Alcaldía en un municipio que cuente con 87 habitantes?  . </t>
  </si>
  <si>
    <t>La respuesta correcta es b) Todos los concejales. En un municipio de 200 habitantes, cualquiera de los concejales electos puede ser candidato a la Alcaldía, independientemente de si encabezaron sus listas. Las opciones a) Todos los vecinos, c) Los concejales que encabecen sus listas respectivas, y d) Todos los vecinos que tengan derecho de sufragio pasivo son incorrectas porque limitan incorrectamente quiénes pueden ser candidatos o amplían el derecho a vecinos sin el contexto electoral necesario.</t>
  </si>
  <si>
    <t xml:space="preserve">Todos los vecinos que tengan derecho de sufragio pasivo.  </t>
  </si>
  <si>
    <t xml:space="preserve">¿Quién puede ser candidato a la Alcaldía en el ayuntamiento de un municipio que  cuente con 200 habitantes? </t>
  </si>
  <si>
    <t>La respuesta correcta es d) Complementarios y necesarios. En los ayuntamientos existen órganos necesarios, como el Pleno, el Alcalde, y la Junta de Gobierno Local (cuando es obligatoria), así como órganos complementarios que pueden crearse según las necesidades del municipio. Las opciones a) Ordinarios y extraordinarios, b) Ordinarios y especiales, y c) Obligatorios y necesarios son incorrectas, ya que no son las clasificaciones técnicas adecuadas para describir los órganos municipales.</t>
  </si>
  <si>
    <t xml:space="preserve">Complementarios y necesarios.  </t>
  </si>
  <si>
    <t xml:space="preserve">Obligatorios y necesarios.  </t>
  </si>
  <si>
    <t xml:space="preserve">Ordinarios y especiales.  </t>
  </si>
  <si>
    <t xml:space="preserve">Ordinarios y extraordinarios.  </t>
  </si>
  <si>
    <t xml:space="preserve">¿Qué clases de órganos existen en todos los ayuntamientos? </t>
  </si>
  <si>
    <t>La respuesta correcta es a) La cultura. La cultura se considera una actividad complementaria o compartida, en la cual los municipios pueden colaborar con otras entidades para su fomento y desarrollo. Las opciones b) Tratamiento de residuos, c) Pavimentación de vías públicas, y d) Prestación de servicios sociales no se clasifican típicamente como actividades complementarias, ya que son competencias directas de los municipios, por lo que las otras opciones son incorrectas.</t>
  </si>
  <si>
    <t xml:space="preserve">La cultura.  </t>
  </si>
  <si>
    <t xml:space="preserve">La prestación de servicios sociales. </t>
  </si>
  <si>
    <t xml:space="preserve">La pavimentación de las vías públicas.  </t>
  </si>
  <si>
    <t xml:space="preserve">El tratamiento de residuos.  </t>
  </si>
  <si>
    <t xml:space="preserve">¿Cuál de las siguientes se considera una actividad complementaria o compartida de un  municipio? </t>
  </si>
  <si>
    <t>La respuesta correcta es a) En el art. 28. El artículo 28 de la Ley 7/1985 regula el ejercicio de competencias compartidas o complementarias entre los municipios y otras administraciones. Las opciones b) En el art. 27, c) En el art. 29, y d) En el art. 30 son incorrectas, ya que estos artículos no se refieren a las competencias compartidas o complementarias.</t>
  </si>
  <si>
    <t xml:space="preserve">En el art. 28.  </t>
  </si>
  <si>
    <t xml:space="preserve">En el art. 30.  </t>
  </si>
  <si>
    <t xml:space="preserve">En el art. 29.  </t>
  </si>
  <si>
    <t xml:space="preserve">En el art. 27.  </t>
  </si>
  <si>
    <t xml:space="preserve">¿En qué art. de la Ley 7/ 1985, de 2 de abril, se regulan el ejercicio de competencias  compartidas o complementarias del municipio? </t>
  </si>
  <si>
    <t>La respuesta correcta es a) El territorio donde el ayuntamiento ejerce sus competencias. El término municipal abarca toda el área geográfica donde el Ayuntamiento tiene jurisdicción, incluyendo tanto zonas urbanizadas como rurales. Las opciones b) El territorio edificado de un municipio, c) El territorio urbano de un municipio, y d) El territorio urbanizable de un municipio son incorrectas, ya que el término municipal no se limita solo a áreas urbanizadas o edificadas.</t>
  </si>
  <si>
    <t xml:space="preserve">El territorio donde el ayuntamiento ejerce sus competencias.  </t>
  </si>
  <si>
    <t xml:space="preserve">El territorio urbanizable de un municipio.  </t>
  </si>
  <si>
    <t xml:space="preserve">El territorio urbano de un municipio.  </t>
  </si>
  <si>
    <t xml:space="preserve">El territorio edificado de un municipio.  </t>
  </si>
  <si>
    <t xml:space="preserve">¿Qué es el término municipal? </t>
  </si>
  <si>
    <t>La respuesta correcta es a) Protección del medio ambiente. La protección del medio ambiente en su sentido amplio no es obligatoria para municipios con menos de 50,000 habitantes, aunque pueden tener competencias específicas en áreas ambientales. Sin embargo, otros servicios como b) Prevención de incendios, c) Extinción de incendios, y d) Parque público son necesarios para municipios de mayor tamaño o incluso más pequeños en algunos casos, haciendo que las otras opciones sean incorrectas.</t>
  </si>
  <si>
    <t xml:space="preserve">Protección del medio ambiente.  </t>
  </si>
  <si>
    <t xml:space="preserve">Parque público.  </t>
  </si>
  <si>
    <t xml:space="preserve">Extinción de incendios.  </t>
  </si>
  <si>
    <t xml:space="preserve">Prevención de incendios.  </t>
  </si>
  <si>
    <t xml:space="preserve">¿Cuál de los siguientes servicios no corresponde prestar a un municipio que cuente  con menos de 50.000 habitantes? </t>
  </si>
  <si>
    <t>La respuesta correcta es a) El art. 26. El artículo 26 de la Ley 7/1985 establece los servicios mínimos que los Ayuntamientos deben prestar en función del tamaño de su población, que incluyen servicios esenciales como la limpieza viaria y la recogida de residuos. Las opciones b) El art. 34, c) El art. 65, y d) El art. 54 son incorrectas, ya que estos artículos no se refieren a los servicios mínimos obligatorios para los Ayuntamientos.</t>
  </si>
  <si>
    <t xml:space="preserve">El art. 26.  </t>
  </si>
  <si>
    <t xml:space="preserve">El art. 54.  </t>
  </si>
  <si>
    <t xml:space="preserve">El art. 65.  </t>
  </si>
  <si>
    <t xml:space="preserve">El art. 34.  </t>
  </si>
  <si>
    <t xml:space="preserve">¿Qué artículo de la Ley 7/ 1985, de 2 de abril, establece los servicios mínimos que  deben ser prestados por los Ayuntamientos? </t>
  </si>
  <si>
    <t>La respuesta correcta es d) La potestad legislativa. Los Ayuntamientos no tienen potestad legislativa, que es exclusiva de las Cortes Generales y Parlamentos Autonómicos. Sin embargo, pueden ejercer la a) Potestad reglamentaria para aprobar ordenanzas locales, la b) Potestad sancionadora para imponer sanciones administrativas, y la c) Potestad expropiatoria para tomar bienes de interés público, por lo que las demás opciones son incorrectas.</t>
  </si>
  <si>
    <t xml:space="preserve">La potestad legislativa.  </t>
  </si>
  <si>
    <t xml:space="preserve">La potestad expropiatoria.  </t>
  </si>
  <si>
    <t xml:space="preserve">La potestad sancionadora.  </t>
  </si>
  <si>
    <t xml:space="preserve">La potestad reglamentaria.  </t>
  </si>
  <si>
    <t xml:space="preserve">¿Cuál de las siguientes potestades no puede ser ejercida por los Ayuntamientos? </t>
  </si>
  <si>
    <t>La respuesta correcta es b) A la Comunidad Autónoma. Para que un Ayuntamiento pueda ser eximido de prestar ciertos servicios mínimos, debe solicitar una dispensa a la Comunidad Autónoma correspondiente. Las opciones a) Diputación provincial, c) Ministerio de Administraciones Públicas, y d) Ministerio del Interior son incorrectas, ya que ninguno de estos organismos tiene la autoridad para otorgar dispensas a nivel municipal.</t>
  </si>
  <si>
    <t xml:space="preserve">A la Comunidad Autónoma.  </t>
  </si>
  <si>
    <t xml:space="preserve">Al Ministerio del Interior.  </t>
  </si>
  <si>
    <t xml:space="preserve">Al Ministerio de Administraciones Públicas.  </t>
  </si>
  <si>
    <t xml:space="preserve">A la Diputación provincial. </t>
  </si>
  <si>
    <t xml:space="preserve">¿A quién deben solicitar los Ayuntamientos la dispensa para no tener que prestar los  servicios mínimos que les encomienda la legislación vigente? </t>
  </si>
  <si>
    <t>La respuesta correcta es c) Mercado público. La gestión de mercados públicos no es considerada un servicio mínimo obligatorio para los Ayuntamientos, aunque algunos pueden asumir esta competencia según sus circunstancias. Los servicios mínimos, que todos los Ayuntamientos deben prestar, incluyen la a) Limpieza viaria, b) Control de alimentos y bebidas, y d) Recogida de residuos, que son esenciales para el bienestar y la salubridad de la comunidad, por lo que las otras opciones son incorrectas.</t>
  </si>
  <si>
    <t xml:space="preserve">Mercado público.  </t>
  </si>
  <si>
    <t xml:space="preserve">Recogida de residuos.  </t>
  </si>
  <si>
    <t xml:space="preserve">Control de alimentos y bebidas.  </t>
  </si>
  <si>
    <t xml:space="preserve">Limpieza viaria.  </t>
  </si>
  <si>
    <t xml:space="preserve">¿Cuál de los siguientes no se considera un servicio mínimo a ejercer por los  Ayuntamientos? </t>
  </si>
  <si>
    <t>La respuesta correcta es d) Acreditación de nacionalidad. Los Ayuntamientos no tienen competencias en la acreditación de la nacionalidad, ya que esta es una función exclusiva del Estado, gestionada a través del Registro Civil. Las competencias municipales abarcan áreas como la protección del medio ambiente, la salubridad pública, y la organización del transporte público, lo cual explica por qué las opciones a) Protección del medio ambiente, b) Protección de la salubridad pública, y c) Transporte público de viajeros son incorrectas.</t>
  </si>
  <si>
    <t xml:space="preserve">Acreditación de nacionalidad.  </t>
  </si>
  <si>
    <t xml:space="preserve">Transporte público de viajeros.  </t>
  </si>
  <si>
    <t xml:space="preserve">Protección de la salubridad pública.  </t>
  </si>
  <si>
    <t xml:space="preserve">¿Sobre cual de las siguientes materias el Ayuntamiento no ejerce, en todo caso,  competencias? </t>
  </si>
  <si>
    <r>
      <t xml:space="preserve">a respuesta correcta es </t>
    </r>
    <r>
      <rPr>
        <b/>
        <sz val="11"/>
        <color theme="1"/>
        <rFont val="Calibri"/>
        <family val="2"/>
        <scheme val="minor"/>
      </rPr>
      <t>A: El art. 25.1</t>
    </r>
    <r>
      <rPr>
        <sz val="11"/>
        <color theme="1"/>
        <rFont val="Calibri"/>
        <family val="2"/>
        <scheme val="minor"/>
      </rPr>
      <t>. Este artículo de la Ley de Bases de Régimen Local define las competencias básicas que los ayuntamientos deben ejercer en beneficio de sus habitantes. Las otras opciones (art. 29.2, art. 21.3 y art. 28) no están relacionadas directamente con la enumeración de competencias municipales</t>
    </r>
  </si>
  <si>
    <t xml:space="preserve">El art. 25.1.  </t>
  </si>
  <si>
    <t xml:space="preserve">El art. 28.  </t>
  </si>
  <si>
    <t xml:space="preserve">El art. 21.3.  </t>
  </si>
  <si>
    <t xml:space="preserve">El art. 29.2.  </t>
  </si>
  <si>
    <t xml:space="preserve">¿Qué artículo de la Ley 7/ 1985, de 2 de abril, recoge las competencias que deben ser  ejercidas por los Ayuntamientos? </t>
  </si>
  <si>
    <r>
      <rPr>
        <sz val="11"/>
        <color theme="1"/>
        <rFont val="Calibri"/>
        <family val="2"/>
        <scheme val="minor"/>
      </rPr>
      <t xml:space="preserve"> La respuesta correcta es </t>
    </r>
    <r>
      <rPr>
        <b/>
        <sz val="11"/>
        <color theme="1"/>
        <rFont val="Calibri"/>
        <family val="2"/>
        <scheme val="minor"/>
      </rPr>
      <t>B: Obligatoriamente en todos los municipios que cuenten con más de 5.000 habitantes</t>
    </r>
    <r>
      <rPr>
        <sz val="11"/>
        <color theme="1"/>
        <rFont val="Calibri"/>
        <family val="2"/>
        <scheme val="minor"/>
      </rPr>
      <t>. La legislación establece que los municipios con más de 5,000 habitantes deben contar con una Comisión de Gobierno, encargada de colaborar en la administración municipal. Las otras opciones no cumplen con el criterio poblacional exigido para la obligatoriedad de esta comisión.</t>
    </r>
  </si>
  <si>
    <t xml:space="preserve">Obligatoriamente en todos los municipios que cuenten con más de 5.000 habitantes.  </t>
  </si>
  <si>
    <t xml:space="preserve">Obligatoriamente en todos los municipios que cuenten con más de 500 habitantes.  </t>
  </si>
  <si>
    <t xml:space="preserve">Obligatoriamente en todos los municipios que cuenten con menos de 5.000 habitantes.  </t>
  </si>
  <si>
    <t xml:space="preserve">En todos los Ayuntamientos.  </t>
  </si>
  <si>
    <t xml:space="preserve">¿En qué municipios existe la Comisión de Gobierno? </t>
  </si>
  <si>
    <r>
      <t xml:space="preserve">La opción correcta es </t>
    </r>
    <r>
      <rPr>
        <b/>
        <sz val="11"/>
        <color theme="1"/>
        <rFont val="Calibri"/>
        <family val="2"/>
        <scheme val="minor"/>
      </rPr>
      <t>C: Al Ayuntamiento</t>
    </r>
    <r>
      <rPr>
        <sz val="11"/>
        <color theme="1"/>
        <rFont val="Calibri"/>
        <family val="2"/>
        <scheme val="minor"/>
      </rPr>
      <t xml:space="preserve">, ya que, según el artículo 140 de la Constitución Española, el gobierno y administración del municipio corresponde al Ayuntamiento, que incluye tanto al alcalde como a los concejales. Este artículo no menciona que el "Alcalde y el Pleno" sean responsables por separado, sino que atribuye la responsabilidad al Ayuntamiento como una entidad completa. Las opciones </t>
    </r>
    <r>
      <rPr>
        <b/>
        <sz val="11"/>
        <color theme="1"/>
        <rFont val="Calibri"/>
        <family val="2"/>
        <scheme val="minor"/>
      </rPr>
      <t>A: Al Alcalde</t>
    </r>
    <r>
      <rPr>
        <sz val="11"/>
        <color theme="1"/>
        <rFont val="Calibri"/>
        <family val="2"/>
        <scheme val="minor"/>
      </rPr>
      <t xml:space="preserve"> y </t>
    </r>
    <r>
      <rPr>
        <b/>
        <sz val="11"/>
        <color theme="1"/>
        <rFont val="Calibri"/>
        <family val="2"/>
        <scheme val="minor"/>
      </rPr>
      <t>B: Al Pleno del Ayuntamiento</t>
    </r>
    <r>
      <rPr>
        <sz val="11"/>
        <color theme="1"/>
        <rFont val="Calibri"/>
        <family val="2"/>
        <scheme val="minor"/>
      </rPr>
      <t xml:space="preserve"> son incorrectas porque mencionan solo una parte de la estructura municipal y no el órgano completo; mientras que la opción </t>
    </r>
    <r>
      <rPr>
        <b/>
        <sz val="11"/>
        <color theme="1"/>
        <rFont val="Calibri"/>
        <family val="2"/>
        <scheme val="minor"/>
      </rPr>
      <t>D: Al Alcalde y al Pleno</t>
    </r>
    <r>
      <rPr>
        <sz val="11"/>
        <color theme="1"/>
        <rFont val="Calibri"/>
        <family val="2"/>
        <scheme val="minor"/>
      </rPr>
      <t xml:space="preserve"> es incorrecta porque, aunque ambos tienen funciones dentro del Ayuntamiento, la Constitución los integra bajo la figura del "Ayuntamiento" en su conjunto.</t>
    </r>
  </si>
  <si>
    <t xml:space="preserve">Al Alcalde y al Pleno.  </t>
  </si>
  <si>
    <t xml:space="preserve">Al Pleno del Ayuntamiento.  </t>
  </si>
  <si>
    <t xml:space="preserve">Al Alcalde.  </t>
  </si>
  <si>
    <t xml:space="preserve">¿A quién le corresponde ejercer el gobierno y administración del municipio? </t>
  </si>
  <si>
    <r>
      <rPr>
        <sz val="11"/>
        <color theme="1"/>
        <rFont val="Calibri"/>
        <family val="2"/>
        <scheme val="minor"/>
      </rPr>
      <t xml:space="preserve">La respuesta correcta es </t>
    </r>
    <r>
      <rPr>
        <b/>
        <sz val="11"/>
        <color theme="1"/>
        <rFont val="Calibri"/>
        <family val="2"/>
        <scheme val="minor"/>
      </rPr>
      <t>B: 1992</t>
    </r>
    <r>
      <rPr>
        <sz val="11"/>
        <color theme="1"/>
        <rFont val="Calibri"/>
        <family val="2"/>
        <scheme val="minor"/>
      </rPr>
      <t>. En este año, se modificó el artículo 13 de la Constitución para permitir que ciudadanos extranjeros residentes en España, bajo ciertas condiciones, pudieran votar en las elecciones municipales. Las fechas 1991, 1993 y 1994 no corresponden a esta modificación.</t>
    </r>
  </si>
  <si>
    <t xml:space="preserve">1992.  </t>
  </si>
  <si>
    <t xml:space="preserve">1994.  </t>
  </si>
  <si>
    <t xml:space="preserve">1993.  </t>
  </si>
  <si>
    <t xml:space="preserve">1991.  </t>
  </si>
  <si>
    <t xml:space="preserve">¿En qué año se modificó el artículo de la Constitución española dedicado a la  regulación del ejercicio del derecho de sufragio en las elecciones municipales? </t>
  </si>
  <si>
    <r>
      <t xml:space="preserve">La respuesta correcta es </t>
    </r>
    <r>
      <rPr>
        <b/>
        <sz val="11"/>
        <color theme="1"/>
        <rFont val="Calibri"/>
        <family val="2"/>
        <scheme val="minor"/>
      </rPr>
      <t>A: El art. 13.2</t>
    </r>
    <r>
      <rPr>
        <sz val="11"/>
        <color theme="1"/>
        <rFont val="Calibri"/>
        <family val="2"/>
        <scheme val="minor"/>
      </rPr>
      <t>. Este artículo establece que los extranjeros podrán ejercer el derecho de sufragio en elecciones municipales en virtud de tratados internacionales o reciprocidad, permitiendo a determinados extranjeros votar en este ámbito. Las otras opciones (art. 12.3, art. 11.2 y art. 13.4) no están relacionadas con el sufragio activo de extranjeros en elecciones municipales.</t>
    </r>
  </si>
  <si>
    <t xml:space="preserve">El art. 13.2.  </t>
  </si>
  <si>
    <t xml:space="preserve">El art. 13.4.  </t>
  </si>
  <si>
    <t xml:space="preserve">El art. 11.2.  </t>
  </si>
  <si>
    <t xml:space="preserve">El art. 12.3.  </t>
  </si>
  <si>
    <t xml:space="preserve">¿Qué artículo de la Constitución reconoce el derecho de sufragio activo de  determinados extranjeros en las elecciones municipales? </t>
  </si>
  <si>
    <t>La respuesta correcta es c) Con la inscripción en el Padrón. La condición de vecino de un municipio en España se adquiere al inscribirse en el Padrón Municipal, un registro administrativo de los habitantes del municipio. Las demás opciones son incorrectas: a) Con el nacimiento no otorga automáticamente esta condición si no se está inscrito en el Padrón; b) Con la residencia continuada es insuficiente sin la inscripción; y d) Con la residencia temporal o continuada tampoco confiere la condición de vecino sin la inscripción en el Padrón.</t>
  </si>
  <si>
    <t xml:space="preserve">Con la inscripción en el Padrón.  </t>
  </si>
  <si>
    <t xml:space="preserve">Con la residencia temporal o continuada.  </t>
  </si>
  <si>
    <t xml:space="preserve">Con la residencia continuada.  </t>
  </si>
  <si>
    <t xml:space="preserve">Con el nacimiento.  </t>
  </si>
  <si>
    <t xml:space="preserve">¿Cuándo se adquiere la condición de vecino? </t>
  </si>
  <si>
    <t>La respuesta correcta es c) El ayuntamiento. Aunque el ayuntamiento es el órgano de gobierno del municipio, no se considera un elemento configurador. Los elementos que configuran el municipio son su territorio, población, y organización. Las demás opciones son correctas: a) El territorio define el espacio geográfico del municipio; b) La población comprende a los habitantes; y d) La organización permite que el municipio funcione como entidad autónoma.</t>
  </si>
  <si>
    <t xml:space="preserve">El ayuntamiento.  </t>
  </si>
  <si>
    <t xml:space="preserve">La organización.  </t>
  </si>
  <si>
    <t xml:space="preserve">La población.  </t>
  </si>
  <si>
    <t xml:space="preserve">El territorio.  </t>
  </si>
  <si>
    <t xml:space="preserve">¿Cuál de los siguientes no se considera un elemento configurador del municipio? </t>
  </si>
  <si>
    <t>La respuesta correcta es b) El municipio. En España, el municipio es la entidad básica de la organización territorial del Estado, la unidad administrativa más cercana al ciudadano y con autonomía para gestionar asuntos locales. Las demás opciones son incorrectas: a) La provincia es una entidad territorial importante, pero no es la unidad básica; c) La Comunidad Autónoma tiene un nivel administrativo superior; y d) La región no se utiliza como una unidad administrativa específica en España.</t>
  </si>
  <si>
    <t xml:space="preserve">La región.  </t>
  </si>
  <si>
    <t xml:space="preserve">¿Cuál es la entidad básica de la organización territorial del Estado? </t>
  </si>
  <si>
    <t>La respuesta correcta es b) El Título II. En la Ley 7/1985 de 2 de abril, Reguladora de las Bases del Régimen Local, el Título II se dedica específicamente a la regulación del municipio, definiendo su organización, competencias y funcionamiento. Las demás opciones son incorrectas: a) El Título I trata sobre disposiciones generales en la administración local; c) El Título III se refiere a las provincias; y d) El Título IV aborda el control de la legalidad de los actos de los entes locales.</t>
  </si>
  <si>
    <t xml:space="preserve">¿Qué Título de la Ley 7/ 1985, de 2 de abril, regula el Municipio? </t>
  </si>
  <si>
    <t>La respuesta correcta es b) En el Título VIII. El Título VIII de la Constitución Española regula la Organización Territorial del Estado, que incluye la regulación del municipio, la provincia y las Comunidades Autónomas, estableciendo las bases para la autonomía y gestión territorial en España. Las demás opciones son incorrectas: a) En el Título VII trata sobre Economía y Hacienda; c) En el Título IX está dedicado al Tribunal Constitucional; y d) En el Título III regula las Cortes Generales, no la organización territorial.</t>
  </si>
  <si>
    <t xml:space="preserve">En el Título VIII.  </t>
  </si>
  <si>
    <t xml:space="preserve">En el Título III. </t>
  </si>
  <si>
    <t xml:space="preserve">En el Título IX.  </t>
  </si>
  <si>
    <t xml:space="preserve">¿En qué Título de la Constitución se regula el municipio? </t>
  </si>
  <si>
    <t>La respuesta correcta es c) 140. El artículo 140 de la Constitución Española regula la autonomía municipal, asegurando que los municipios cuenten con órganos de gobierno propios y capacidad para gestionar sus asuntos. Las demás opciones son incorrectas: a) 138 aborda el principio de solidaridad y equilibrio territorial; b) 139 se refiere a la igualdad de derechos y deberes en todo el territorio; d) 141 regula la organización territorial en provincias y la agrupación de municipios.</t>
  </si>
  <si>
    <t xml:space="preserve">140.  </t>
  </si>
  <si>
    <t xml:space="preserve">141.  </t>
  </si>
  <si>
    <t xml:space="preserve">139.  </t>
  </si>
  <si>
    <t xml:space="preserve">138.  </t>
  </si>
  <si>
    <t xml:space="preserve">¿Cuál de los siguientes artículos de la Constitución está dedicado a la regulación del  Municipio? </t>
  </si>
  <si>
    <t>La respuesta correcta es c) El Estado. Según el artículo 138 de la Constitución Española, el Estado garantiza la realización efectiva del principio de solidaridad, asegurando un equilibrio entre las distintas partes del territorio nacional. Las demás opciones son incorrectas: a) Las Cortes Generales y b) El Congreso de los Diputados participan en el proceso legislativo, pero el artículo 138 asigna esta función al Estado; d) La Ley no es el garante último de este principio, sino un medio para implementarlo.</t>
  </si>
  <si>
    <t xml:space="preserve">El Estado.  </t>
  </si>
  <si>
    <t xml:space="preserve">Según el art. 138 de la Constitución ¿quién garantiza la realización efectiva del  principio de solidaridad consagrado en el art. 2 del mismo texto? </t>
  </si>
  <si>
    <t>La respuesta correcta es b) El art. 137. Este artículo de la Constitución Española establece la autonomía de provincias, municipios y Comunidades Autónomas para gestionar sus intereses, siendo fundamental en la organización territorial del Estado. Las demás opciones son incorrectas: a) El art. 136 regula la fiscalización de las cuentas del Estado; c) El art. 138 trata del principio de solidaridad; d) El art. 139 garantiza la igualdad de derechos en todo el territorio, pero no aborda específicamente la autonomía de gestión municipal.</t>
  </si>
  <si>
    <t xml:space="preserve">El art. 137.  </t>
  </si>
  <si>
    <t xml:space="preserve">El art. 136.  </t>
  </si>
  <si>
    <t xml:space="preserve">¿Qué artículo de la Constitución establece la autonomía de gestión de los intereses del  municipio? </t>
  </si>
  <si>
    <t>La respuesta correcta es b) 1924. El Estatuto Municipal de 1924 introdujo la descentralización en las entidades locales en España, permitiendo mayor autonomía en la gestión de sus asuntos. Las demás opciones son incorrectas: a) 1823 y c) 1825 no corresponden a la aprobación del Estatuto Municipal; d) 1926 es cercano pero incorrecto, ya que el Estatuto fue aprobado en 1924.</t>
  </si>
  <si>
    <t xml:space="preserve">1924.  </t>
  </si>
  <si>
    <t xml:space="preserve">1926.  </t>
  </si>
  <si>
    <t xml:space="preserve">1825.  </t>
  </si>
  <si>
    <t xml:space="preserve">1823.  </t>
  </si>
  <si>
    <t xml:space="preserve">¿En qué año se aprueba el estatuto municipal que aplica la descentralización a las  entidades locales? </t>
  </si>
  <si>
    <t>La respuesta correcta es a) En la época romana. El origen del municipio en España se remonta a la época romana, donde se establecieron las primeras formas de organización municipal en la Península Ibérica, sentando las bases de la administración local actual. Las demás opciones son incorrectas: b) En la época visigoda, c) En la época árabe, y d) En la época contemporánea no corresponden al origen inicial del municipio en su sentido clásico.</t>
  </si>
  <si>
    <t xml:space="preserve">En la época romana.  </t>
  </si>
  <si>
    <t xml:space="preserve">En la época contemporánea.  </t>
  </si>
  <si>
    <t xml:space="preserve">En la época árabe.  </t>
  </si>
  <si>
    <t xml:space="preserve">En la época visigoda.  </t>
  </si>
  <si>
    <t xml:space="preserve">¿En qué época tiene su origen el municipio? </t>
  </si>
  <si>
    <t>La respuesta correcta es a) El Concejo abierto. El Concejo abierto es un régimen especial de gobierno local que se aplica en pequeños municipios, donde los vecinos participan directamente en las decisiones de gobierno a través de asambleas. Las demás opciones son incorrectas: b) El municipio no necesariamente tiene un régimen especial; c) La provincia y d) El ayuntamiento suelen seguir un régimen administrativo general, no el especial del Concejo abierto.</t>
  </si>
  <si>
    <t xml:space="preserve">El Concejo abierto.  </t>
  </si>
  <si>
    <t xml:space="preserve">¿Cuál de los siguientes entes locales cuenta en su gobierno y administración con un  régimen especial? </t>
  </si>
  <si>
    <t>La respuesta correcta es d) Las áreas metropolitanas. Según el artículo 2 de la Ley 7/1985, las áreas metropolitanas no son consideradas entes locales territoriales, ya que son entes supramunicipales. Las demás opciones son incorrectas: a) La isla sí es un ente local territorial en las Comunidades Autónomas insulares; b) El municipio y c) La provincia también se consideran entes locales territoriales.</t>
  </si>
  <si>
    <t xml:space="preserve">Las áreas metropolitanas.  </t>
  </si>
  <si>
    <t xml:space="preserve">La isla.  </t>
  </si>
  <si>
    <t xml:space="preserve">¿Cuál de los siguientes no se considera un ente local territorial según el art. 2 de la  Ley 7/ 1985, de 2 de abril? </t>
  </si>
  <si>
    <t>La respuesta correcta es b) 1988. La Ley de Haciendas Locales, que regula el régimen económico-financiero de los municipios y entidades locales en España, fue aprobada en 1988. Las demás opciones son incorrectas: a) 1987, c) 1989, y d) 1990 no son el año correcto de la promulgación de esta ley.</t>
  </si>
  <si>
    <t xml:space="preserve">1988.  </t>
  </si>
  <si>
    <t xml:space="preserve">1990. </t>
  </si>
  <si>
    <t xml:space="preserve">1989.  </t>
  </si>
  <si>
    <t xml:space="preserve">¿De qué año es la Ley de Haciendas Locales? </t>
  </si>
  <si>
    <t>La respuesta correcta es b) 1986. El Texto Refundido de las Disposiciones Legales vigentes en materia de Régimen Local se aprobó en 1986, recopilando y unificando normas anteriores sobre la organización local en España. Las demás opciones son incorrectas: a) 1985 corresponde a la Ley Reguladora de las Bases del Régimen Local, no al Texto Refundido; c) 1987 y d) 1988 son incorrectos, ya que el texto fue aprobado en 1986.</t>
  </si>
  <si>
    <t xml:space="preserve">1986.  </t>
  </si>
  <si>
    <t xml:space="preserve">1985.  </t>
  </si>
  <si>
    <t xml:space="preserve">¿De qué año es el Texto Refundido de Disposiciones legales vigentes en materia de  régimen local? </t>
  </si>
  <si>
    <t>La respuesta correcta es b) El órgano de administración propio de las Islas Canarias. Un Cabildo Insular es el órgano administrativo de cada una de las islas de Canarias, con competencias en áreas como infraestructura, servicios sociales y ordenación del territorio. Las demás opciones son incorrectas: a) El órgano de gobierno de las Islas Baleares es incorrecto, ya que en Baleares el equivalente es el Consell Insular; c) Un órgano de consulta provincial es inexacto, ya que los Cabildos son órganos ejecutivos; d) La Asamblea parlamentaria de la provincia no corresponde a los Cabildos, que no son asambleas parlamentarias.</t>
  </si>
  <si>
    <t xml:space="preserve">El órgano de administración propio de las Islas Canarias.  </t>
  </si>
  <si>
    <t xml:space="preserve">La Asamblea parlamentaria de la provincia.  </t>
  </si>
  <si>
    <t xml:space="preserve">Un órgano de consulta provincial.  </t>
  </si>
  <si>
    <t xml:space="preserve">El órgano de gobierno de las Islas Baleares.  </t>
  </si>
  <si>
    <t xml:space="preserve">¿Qué es un Cabildo Insular? </t>
  </si>
  <si>
    <t>La respuesta correcta es b) Sí. En España es posible crear agrupaciones de municipios distintas de la provincia, como mancomunidades o comarcas, para gestionar servicios comunes o abordar necesidades específicas. Las demás opciones son incorrectas: a) No en ningún caso es incorrecto, ya que la ley permite estas agrupaciones; c) No según el art. 146 de la Constitución es falso, ya que el artículo 146 no prohíbe estas agrupaciones; d) Sí con autorización previa del Senado no es preciso, ya que no se requiere autorización específica del Senado.</t>
  </si>
  <si>
    <t xml:space="preserve">Sí.  </t>
  </si>
  <si>
    <t xml:space="preserve">Sí, con autorización previa del Senado.  </t>
  </si>
  <si>
    <t xml:space="preserve">No, según el art. 146 de la Constitución.  </t>
  </si>
  <si>
    <t xml:space="preserve">¿Pueden crearse agrupaciones de municipios distintas de la provincia? </t>
  </si>
  <si>
    <t>La respuesta correcta es b) A las Diputaciones en algunos casos. El gobierno y administración de las provincias en España corresponde a las Diputaciones, excepto en Comunidades Autónomas uniprovinciales donde estas funciones pueden ser asumidas por el gobierno autonómico. Las demás opciones son incorrectas: a) A las Diputaciones en cualquier caso no es preciso, ya que no aplica en Comunidades Autónomas uniprovinciales; c) A las Comunidades Autónomas en cualquier caso y d) A las Comunidades Autónomas siempre son incorrectas, ya que solo en casos uniprovinciales asumen estas funciones.</t>
  </si>
  <si>
    <t xml:space="preserve">A las Diputaciones en algunos casos.  </t>
  </si>
  <si>
    <t xml:space="preserve">A las Comunidades Autónomas siempre.  </t>
  </si>
  <si>
    <t xml:space="preserve">A las Comunidades Autónomas en cualquier caso.  </t>
  </si>
  <si>
    <t xml:space="preserve">A las Diputaciones en cualquier caso.  </t>
  </si>
  <si>
    <t xml:space="preserve">¿A quién está encomendado el gobierno y administración de las provincias? </t>
  </si>
  <si>
    <t>La respuesta correcta es a) Ley orgánica de las Cortes Generales. Cualquier alteración de los límites provinciales debe aprobarse mediante una Ley orgánica de las Cortes Generales, asegurando que este tipo de cambios territoriales se realicen con consenso y estabilidad. Las demás opciones son incorrectas: b) Ley ordinaria de las Cortes Generales es insuficiente, ya que se requiere una Ley orgánica; c) Decreto ley del Gobierno no es adecuado para alteraciones territoriales; d) Acuerdo entre las Cortes y la Comunidad Autónoma afectada puede formar parte del proceso, pero la aprobación formal debe ser por Ley orgánica.</t>
  </si>
  <si>
    <t xml:space="preserve">Ley orgánica de las Cortes Generales.  </t>
  </si>
  <si>
    <t xml:space="preserve">Acuerdo entre las Cortes Generales y la Comunidad Autónoma afectada.  </t>
  </si>
  <si>
    <t xml:space="preserve">Decreto ley del Gobierno.  </t>
  </si>
  <si>
    <t xml:space="preserve">Ley ordinaria de las Cortes Generales.  </t>
  </si>
  <si>
    <t xml:space="preserve">Cualquier alteración de los límites de una provincia deberá ser aprobada por: </t>
  </si>
  <si>
    <t>La respuesta correcta es c) La provincia es una entidad local determinada por la agrupación de municipios y división territorial para el cumplimiento de las actividades del Estado. La provincia agrupa varios municipios y actúa como una unidad administrativa para facilitar la coordinación entre el Estado y los municipios. Las demás opciones son incorrectas: a) Para el cumplimiento de actividades de la Comunidad Autónoma, aunque la provincia puede colaborar en asuntos autonómicos, su principal función es como unidad administrativa del Estado; b) Para actividades del Gobierno, ya que es una entidad estatal y no del Gobierno en sentido estricto; d) Para actividades de los vecinos, que es una formulación incorrecta, ya que su función es principalmente administrativa.</t>
  </si>
  <si>
    <t xml:space="preserve">La provincia es una entidad local, determinada por la agrupación de municipios y división  territorial para el cumplimiento de las actividades del Estado.  </t>
  </si>
  <si>
    <t xml:space="preserve">La provincia es una entidad local, determinada por la agrupación de municipios y división  territorial para el cumplimiento de las actividades de los vecinos.  </t>
  </si>
  <si>
    <t xml:space="preserve">La provincia es una entidad local, determinada por la agrupación de municipios y división  territorial para el cumplimiento de las actividades del Gobierno.  </t>
  </si>
  <si>
    <t xml:space="preserve">La provincia es una entidad local, determinada por la agrupación de municipios y división  territorial para el cumplimiento de las actividades de la Comunidad Autónoma.  </t>
  </si>
  <si>
    <t xml:space="preserve">¿Cuál de las siguientes afirmaciones es correcta? </t>
  </si>
  <si>
    <t>La respuesta correcta es d) Por sufragio universal igual, libre, directo y secreto en la forma establecida por la ley. Los Concejales son elegidos mediante sufragio universal, igual, libre, directo y secreto, lo que garantiza el derecho de todos los ciudadanos a votar en igualdad y con confidencialidad. Las demás opciones son incorrectas: a) Por sufragio en la forma establecida por el Gobierno es incorrecta, ya que el sufragio se establece por ley; b) En la forma establecida por el derecho es una formulación vaga, ya que la ley concreta este derecho; y c) Según la Constitución es impreciso, ya que es la ley la que define los detalles del sufragio.</t>
  </si>
  <si>
    <t xml:space="preserve">Por sufragio universal igual, libre, directo y secreto, en la forma establecida por la ley.  </t>
  </si>
  <si>
    <t xml:space="preserve">Por sufragio universal igual, libre, directo y secreto, en la forma establecida por la Constitución.  </t>
  </si>
  <si>
    <t xml:space="preserve">Por sufragio universal igual, libre, directo y secreto, en la forma establecida por el derecho.  </t>
  </si>
  <si>
    <t xml:space="preserve">Por sufragio universal igual, libre, directo y secreto, en la forma establecida por el Gobierno.  </t>
  </si>
  <si>
    <t xml:space="preserve">¿Por qué tipo de sufragio se elige a los Concejales? </t>
  </si>
  <si>
    <t>La respuesta correcta es d) Los concejales o los vecinos. El Alcalde puede ser elegido por los Concejales en el Pleno o, en ciertos casos, por los vecinos a través de elección directa. Las demás opciones son incorrectas: a) Los Concejales y b) Los vecinos son ambas correctas en situaciones específicas, pero no son respuestas completas; c) El pueblo es demasiado amplio y no describe el proceso electoral con precisión.</t>
  </si>
  <si>
    <t xml:space="preserve">Los concejales o los vecinos. </t>
  </si>
  <si>
    <t xml:space="preserve">El pueblo.  </t>
  </si>
  <si>
    <t xml:space="preserve">Los vecinos.  </t>
  </si>
  <si>
    <t xml:space="preserve">Los Concejales.  </t>
  </si>
  <si>
    <t xml:space="preserve">¿Quién elige al Alcalde? </t>
  </si>
  <si>
    <t>La respuesta correcta es d) El Alcalde y los Concejales. El Ayuntamiento está compuesto por el Alcalde y los Concejales, elegidos por los ciudadanos para gestionar el municipio. Las demás opciones son incorrectas: a) Los Concejales y c) El Alcalde son incompletas porque ambos cargos conforman el Ayuntamiento; b) El Pleno es solo una parte del Ayuntamiento y no lo integra completamente.</t>
  </si>
  <si>
    <t xml:space="preserve">El Alcalde y los Concejales.  </t>
  </si>
  <si>
    <t xml:space="preserve">El Alcalde.  </t>
  </si>
  <si>
    <t xml:space="preserve">¿Quién integra un Ayuntamiento? </t>
  </si>
  <si>
    <t>La respuesta correcta es c) Al Ayuntamiento. El gobierno y la administración de los municipios recaen en el Ayuntamiento, compuesto por el Alcalde y los Concejales, quienes gestionan los asuntos locales. Las demás opciones son incorrectas: a) Al Alcalde es parcial, ya que el gobierno y la administración corresponden al Ayuntamiento completo; b) Al Alcalde y Concejales es menos preciso que "Ayuntamiento"; y d) Al Pleno de los Ayuntamientos es incorrecto, ya que el Pleno es solo el órgano deliberante.</t>
  </si>
  <si>
    <t xml:space="preserve">Al Pleno de los Ayuntamientos.  </t>
  </si>
  <si>
    <t xml:space="preserve">Al Alcalde y Concejales.  </t>
  </si>
  <si>
    <t xml:space="preserve">¿A quién corresponde el Gobierno y Administración de los Municipios? </t>
  </si>
  <si>
    <t>La respuesta correcta es a) Propia. Al igual que los municipios, las provincias en España también tienen personalidad jurídica propia, lo que les permite funcionar como entidades legales independientes en el cumplimiento de sus competencias. Las demás opciones son incorrectas: b) Plena no es el término correcto; c) Organizativa se relaciona con la estructura interna, no con la personalidad jurídica; y d) Orgánica se refiere a la estructura, pero no describe adecuadamente la personalidad jurídica.</t>
  </si>
  <si>
    <t xml:space="preserve">Orgánica.  </t>
  </si>
  <si>
    <t xml:space="preserve">Organizativa.  </t>
  </si>
  <si>
    <t xml:space="preserve">¿De qué tipo de personalidad jurídica gozan las provincias? </t>
  </si>
  <si>
    <t>La respuesta correcta es b) Propia. Los municipios en España tienen personalidad jurídica propia, lo que significa que pueden actuar legalmente en su propio nombre, gestionar bienes, y asumir derechos y obligaciones. Las demás opciones son incorrectas: a) Plena no es el término específico utilizado para describir la personalidad jurídica de los municipios; c) Organizativa se refiere más a la estructura administrativa interna; y d) Orgánica también se relaciona con la estructura, pero no describe la personalidad jurídica.</t>
  </si>
  <si>
    <t xml:space="preserve">¿De qué tipo de personalidad jurídica gozan los municipios? </t>
  </si>
  <si>
    <t>La respuesta correcta es a) 140. El artículo 140 de la Constitución Española garantiza la autonomía de los municipios y su capacidad para gestionar sus propios asuntos. Las demás opciones son incorrectas: b) 141 se refiere a la organización territorial en provincias y la agrupación de municipios; c) 142 trata sobre la hacienda municipal; y d) Ningún artículo de la Constitución establece el principio de autonomía para los municipios es incorrecta, ya que el artículo 140 sí lo establece.</t>
  </si>
  <si>
    <t xml:space="preserve">Ningún artículo de la Constitución establece el principio de autonomía para los municipios.  </t>
  </si>
  <si>
    <t xml:space="preserve">142.  </t>
  </si>
  <si>
    <t>¿Qué artículo de la Constitución establece la autonomía de los municipios?</t>
  </si>
  <si>
    <t>La respuesta correcta es d) 143. Este artículo de la Constitución Española no hace referencia a la Administración Local, sino a las vías de acceso a la autonomía para las Comunidades Autónomas. Las demás opciones son incorrectas: a) 140 regula la autonomía de los municipios; b) 141 trata sobre la organización territorial en provincias y la agrupación de municipios; y c) 142 regula la hacienda de los municipios.</t>
  </si>
  <si>
    <t xml:space="preserve">143.  </t>
  </si>
  <si>
    <t xml:space="preserve">¿Cuál de los siguientes artículos no hace referncia a la Administración Local en la  Constitución española de 1978? </t>
  </si>
  <si>
    <t>La respuesta correcta es b) El art. 137. Este artículo de la Constitución Española garantiza el derecho de autonomía de provincias, municipios y Comunidades Autónomas, permitiéndoles gestionar sus propios intereses. Las demás opciones son incorrectas: a) El art. 2 se refiere a la unidad de la nación y el derecho a la autonomía de las nacionalidades y regiones; c) El art. 153.2 regula el control de constitucionalidad de los actos de las Comunidades Autónomas; y d) Ningún artículo de la Constitución establece ese principio es incorrecta, ya que el artículo 137 sí lo establece.</t>
  </si>
  <si>
    <t xml:space="preserve">Ningún artículo de la Constitución establece ese principio.  </t>
  </si>
  <si>
    <t xml:space="preserve">El art. 153.2.  </t>
  </si>
  <si>
    <t xml:space="preserve">El art.2.  </t>
  </si>
  <si>
    <t xml:space="preserve">¿Qué artículo de la Constitución establece el derecho de autonomía de provincias y  municipios? </t>
  </si>
  <si>
    <t>La respuesta correcta es c) 1985. La Ley Reguladora de las Bases del Régimen Local fue aprobada en 1985 y establece las normas fundamentales para la organización y funcionamiento de las entidades locales en España. Las demás opciones son incorrectas: a) 1983, b) 1984, y d) 1986 no corresponden al año de promulgación de esta ley.</t>
  </si>
  <si>
    <t xml:space="preserve">1984.  </t>
  </si>
  <si>
    <t xml:space="preserve">1983.  </t>
  </si>
  <si>
    <t xml:space="preserve">¿De qué año es la Ley Reguladora de las Bases del Régimen Local? </t>
  </si>
  <si>
    <t>La respuesta correcta es b) 158.2. El artículo 158.2 de la Constitución Española establece el Fondo de Compensación Interterritorial, cuyo objetivo es corregir los desequilibrios económicos entre las diferentes Comunidades Autónomas y asegurar el principio de solidaridad. Las demás opciones son incorrectas: a) 158.1 trata sobre la distribución de recursos entre el Estado y las Comunidades Autónomas, pero no aborda el Fondo de Compensación Interterritorial; c) 158.3 y d) 158.4 no existen en la Constitución.</t>
  </si>
  <si>
    <t xml:space="preserve">158.2.  </t>
  </si>
  <si>
    <t xml:space="preserve">158.4. </t>
  </si>
  <si>
    <t xml:space="preserve">158.3.  </t>
  </si>
  <si>
    <t xml:space="preserve">158.1.  </t>
  </si>
  <si>
    <t xml:space="preserve">¿Qué artículo de la Constitución recoge el Fondo de Compensación Interterritorial? </t>
  </si>
  <si>
    <t>La respuesta correcta es c) El Título VIII. La Constitución Española regula la Organización Territorial del Estado, incluida la Administración Local, en el Título VIII. Las demás opciones son incorrectas: a) El Título VII trata sobre Economía y Hacienda; b) El Título VI se refiere al Poder Judicial; y d) El Título IX regula el Tribunal Constitucional, sin relación con la Administración Local.</t>
  </si>
  <si>
    <t xml:space="preserve">¿En qué Título de la Constitución se regula la Administración Local? </t>
  </si>
  <si>
    <t>La respuesta correcta es a) De los acuerdos de cooperación entre comunidades autónomas cuando no esté previsto en el Estatuto de Autonomía, ya que cuando estos acuerdos de cooperación no están contemplados en el estatuto, es necesario que ambas cámaras (Congreso y Senado) se reúnan en comisión mixta para aprobarlos. Las otras opciones son incorrectas: b) De los acuerdos de cooperación cuando esté previsto en el Estatuto no es correcta porque, si el estatuto lo contempla, no se requiere esta comisión; c) De los acuerdos de federación entre comunidades autónomas es incorrecta porque la federación entre comunidades está prohibida por la Constitución; y d) De los acuerdos de servicios propios de federación de comunidades autónomas cuando no esté previsto en el Estatuto es también incorrecta, ya que la federación entre comunidades no es permitida.</t>
  </si>
  <si>
    <t>La respuesta correcta es d) Cinco años. Las Comunidades Autónomas que accedieron a la autonomía por la vía común debieron esperar cinco años antes de poder ampliar sus competencias más allá de las reconocidas en sus Estatutos iniciales. Las demás opciones son incorrectas: a) Dos años, b) Tres años, y c) Cuatro años no cumplen con el periodo mínimo de espera establecido para acceder a nuevas competencias.</t>
  </si>
  <si>
    <t xml:space="preserve">¿Cuánto tiempo debieron esperar las Comunidades Autónomas de vía común para  acceder a mayor número de competencias que las reconocidas inicialmente en el Estatuto  de Autonomía? </t>
  </si>
  <si>
    <t>La respuesta correcta es a) Asamblea. En España, el órgano legislativo de una Comunidad Autónoma suele denominarse "Asamblea", aunque en algunas comunidades puede llamarse Parlamento o Cortes. Las demás opciones son incorrectas: b) Consejo legislativo no es un término utilizado para referirse al órgano legislativo autonómico; c) Legislador se refiere a la persona que legisla, no al órgano; y d) Cortes autonómicas es específico de algunas Comunidades Autónomas, pero "Asamblea" es el término más general.</t>
  </si>
  <si>
    <t xml:space="preserve">Asamblea.  </t>
  </si>
  <si>
    <t xml:space="preserve">Cortes autonómicas.  </t>
  </si>
  <si>
    <t xml:space="preserve">Legislador.  </t>
  </si>
  <si>
    <t xml:space="preserve">Consejo legislativo.  </t>
  </si>
  <si>
    <t xml:space="preserve">¿Cómo se denomina generalmente, al órgano legislativo de la Comunidad Autónoma? </t>
  </si>
  <si>
    <t>La respuesta correcta es b) Consejo de Gobierno. El órgano de gobierno de una Comunidad Autónoma en España se denomina comúnmente "Consejo de Gobierno". Este órgano dirige la política autonómica y ejecuta las leyes autonómicas. Las demás opciones son incorrectas: a) Consejo ejecutivo es un término que podría usarse en otros contextos, pero en España el término oficial es "Consejo de Gobierno"; c) Consejo colegiado no es una denominación empleada en este contexto; y d) Consejo es un término demasiado genérico y no específico del órgano de gobierno autonómico.</t>
  </si>
  <si>
    <t xml:space="preserve">Consejo de Gobierno.  </t>
  </si>
  <si>
    <t xml:space="preserve">Consejo.  </t>
  </si>
  <si>
    <t xml:space="preserve">Consejo colegiado.  </t>
  </si>
  <si>
    <t xml:space="preserve">Consejo ejecutivo.  </t>
  </si>
  <si>
    <t xml:space="preserve">¿Cómo se denomina generalmente, al órgano de gobierno de la Comunidad  Autónoma? </t>
  </si>
  <si>
    <t>La respuesta correcta es a) 148. El artículo 148 de la Constitución Española establece las competencias que pueden ser asumidas por las Comunidades Autónomas, permitiéndoles gestionar áreas como ordenación del territorio, vivienda y protección del medio ambiente. Las demás opciones son incorrectas: b) 150 regula la delegación de competencias y leyes marco, no las competencias asumibles por las Comunidades Autónomas; c) 151 se refiere al proceso de acceso a la autonomía por la vía rápida; y d) 149 enumera las competencias exclusivas del Estado, no las asumibles por las Comunidades Autónomas.</t>
  </si>
  <si>
    <t xml:space="preserve">148.  </t>
  </si>
  <si>
    <t xml:space="preserve">149.  </t>
  </si>
  <si>
    <t xml:space="preserve">151.  </t>
  </si>
  <si>
    <t xml:space="preserve">150.  </t>
  </si>
  <si>
    <t xml:space="preserve">Qué artículo de la Constitución recoge las competencias asumibles por las  Comunidades Autónomas? </t>
  </si>
  <si>
    <t>La respuesta correcta es a) 149. El artículo 149 de la Constitución recoge las competencias exclusivas del Estado, detallando áreas como defensa, relaciones internacionales y legislación básica. Las demás opciones son incorrectas: b) 150 regula las leyes marco y la delegación de competencias a las Comunidades Autónomas; c) 151 se refiere al acceso a la autonomía por la vía rápida; y d) repetido - 151 es incorrecto por los mismos motivos que la opción anterior, ya que no regula las competencias exclusivas del Estado.</t>
  </si>
  <si>
    <t xml:space="preserve">¿Qué artículo de la Constitución recoge las competencias exclusivas del Estado? </t>
  </si>
  <si>
    <t>La respuesta correcta es a) Un Tribunal Superior de Justicia. Las Comunidades Autónomas que accedieron a la autonomía por la vía especial deben incluir en sus Estatutos un Tribunal Superior de Justicia, que actúa como la instancia judicial máxima en el territorio autonómico. Las demás opciones son incorrectas: b) Un Tribunal Supremo es una institución estatal; c) Un Defensor autonómico puede estar en algunos Estatutos, pero no es un requisito obligatorio de la vía especial; y d) Una Cámara de Cuentas puede ser parte del Estatuto de algunas Comunidades, pero no es un elemento esencial en la vía especial.</t>
  </si>
  <si>
    <t xml:space="preserve">Un Tribunal Superior de Justicia.  </t>
  </si>
  <si>
    <t xml:space="preserve">Una Cámara de Cuentas.  </t>
  </si>
  <si>
    <t xml:space="preserve">Un Defensor autonómico.  </t>
  </si>
  <si>
    <t xml:space="preserve">Un Tribunal Supremo.  </t>
  </si>
  <si>
    <t xml:space="preserve">Además del contenido mínimo ordinario, ¿cuál de los siguientes debe incluir en su  estatuto, una Comunidad Autónoma de vía especial? </t>
  </si>
  <si>
    <t>La respuesta correcta es a) 149.3. Según el artículo 149.3 de la Constitución Española, las Comunidades Autónomas pueden asumir competencias sobre materias no atribuidas expresamente al Estado, siempre que no estén reservadas de manera exclusiva a las instituciones estatales. Las demás opciones son incorrectas: b) 156.2 se refiere a la autonomía financiera de las Comunidades Autónomas; c) 134.2 versa sobre la elaboración de los Presupuestos Generales del Estado; y d) 151.3 regula el proceso de organización de la vía rápida de acceso a la autonomía, sin relación con la asunción de competencias.</t>
  </si>
  <si>
    <t xml:space="preserve">149.3. </t>
  </si>
  <si>
    <t xml:space="preserve">151.3.  </t>
  </si>
  <si>
    <t xml:space="preserve">134.2.  </t>
  </si>
  <si>
    <t xml:space="preserve">156.2.  </t>
  </si>
  <si>
    <t xml:space="preserve">¿Qué artículo prevé que las Comunidades Autónomas puedan reclamar como propias  competencias sobre materias no atribuidas expresamente al Estado por la Constitución? </t>
  </si>
  <si>
    <t>La respuesta correcta es a) 147.2. El artículo 147.2 de la Constitución establece los contenidos mínimos que deben recoger los Estatutos de Autonomía, como la denominación de la Comunidad Autónoma, la delimitación de su territorio, las competencias asumidas y la sede de las instituciones. Las demás opciones son incorrectas: b) 151.2 regula el proceso de acceso a la autonomía por la vía rápida; c) 156.1 se refiere a la autonomía financiera de las Comunidades Autónomas; y d) 148.4 trata sobre las competencias que pueden asumir las Comunidades Autónomas, pero no sobre el contenido mínimo de los Estatutos.</t>
  </si>
  <si>
    <t xml:space="preserve">147.2.  </t>
  </si>
  <si>
    <t xml:space="preserve">148.4.  </t>
  </si>
  <si>
    <t xml:space="preserve">156.1.  </t>
  </si>
  <si>
    <t xml:space="preserve">151.2.  </t>
  </si>
  <si>
    <t xml:space="preserve">¿En qué artículo de la Constitución se establecen los contenidos mínimos que deben  recoger los Estatutos de autonomía? </t>
  </si>
  <si>
    <t>La respuesta correcta es d) Las competencias por asumir. Los Estatutos de Autonomía deben incluir las competencias ya asumidas, la delimitación del territorio y la sede de las instituciones autonómicas, pero no es obligatorio que incluyan las competencias pendientes de asumir. Las demás opciones son incorrectas: a) La sede de las Instituciones debe estar claramente especificada en el Estatuto; b) La delimitación del territorio es un elemento esencial que debe figurar; y c) Las competencias asumidas también son un contenido obligatorio en los Estatutos de Autonomía.</t>
  </si>
  <si>
    <t xml:space="preserve">Las competencias por asumir.  </t>
  </si>
  <si>
    <t xml:space="preserve">Las competencias asumidas.  </t>
  </si>
  <si>
    <t xml:space="preserve">La delimitación del territorio.  </t>
  </si>
  <si>
    <t xml:space="preserve">La sede de las Instituciones.  </t>
  </si>
  <si>
    <t xml:space="preserve">¿Cuál de los siguientes extremos no debe aparecer obligatoriamente en un Estatuto de  Autonomía? </t>
  </si>
  <si>
    <t>La respuesta correcta es d) Ningún porcentaje. En Comunidades Autónomas con un régimen provisional de autonomía, no era necesario cumplir con un porcentaje mínimo de municipios para acceder a la autonomía por la vía común. Las demás opciones son incorrectas: a) 2/3 partes, b) 1/3 parte, y c) 2/4 partes no son necesarias en este contexto, ya que el régimen provisional permitía un acceso directo.</t>
  </si>
  <si>
    <t xml:space="preserve">Ningún porcentaje.  </t>
  </si>
  <si>
    <t xml:space="preserve">2/4 partes.  </t>
  </si>
  <si>
    <t xml:space="preserve">1/3 parte.  </t>
  </si>
  <si>
    <t xml:space="preserve">2/3 partes.  </t>
  </si>
  <si>
    <t xml:space="preserve">¿Cuántos municipios debían formar parte de la iniciativa autonómica en el caso de las  Comunidades que accedieron por la vía común, en el caso de que tuvieran régimen  provisional de autonomía? . </t>
  </si>
  <si>
    <t>La respuesta correcta es a) 2/3 partes. Para acceder a la autonomía por la vía común en Comunidades sin un régimen provisional, se requería que la iniciativa contara con el acuerdo de 2/3 partes de los municipios de cada provincia, representando la mayoría del censo electoral. Las demás opciones son incorrectas: b) 1/3 parte no alcanza el mínimo requerido; c) 2/4 partes equivale a la mitad y es insuficiente; y d) 3/4 partes es un requisito más estricto, no aplicable en este caso.</t>
  </si>
  <si>
    <t xml:space="preserve">3/4 partes.  </t>
  </si>
  <si>
    <t xml:space="preserve">¿Cuántos municipios debían formar parte de la iniciativa autonómica en el caso de las  Comunidades que accedieron por la vía común, en el caso de que no tuvieran régimen  provisional de autonomía? </t>
  </si>
  <si>
    <t>La respuesta correcta es d) Ningún porcentaje. En el caso de las Comunidades Autónomas que ya habían plebiscitado estatutos en el pasado, no era necesario un porcentaje mínimo de municipios para acceder a la autonomía por la vía especial. Las demás opciones son incorrectas: a) 2/3 partes, b) 1/3 parte, y c) 2/4 partes son porcentajes innecesarios en este contexto, ya que el acceso era directo al haber plebiscitado estatutos previamente.</t>
  </si>
  <si>
    <t xml:space="preserve">¿Cuántos municipios debían formar parte de la iniciativa autonómica en el caso de las  Comunidades que accedieron por la vía especial, en el caso de que si hubieran  plesbiscitado estatutos en el pasado? </t>
  </si>
  <si>
    <t>La respuesta correcta es d) ¾ partes. Para las Comunidades que accedieron a la autonomía por la vía especial, sin haber plebiscitado estatutos en el pasado, se requería el acuerdo de las ¾ partes de los municipios de cada provincia, representando la mayoría del censo electoral. Las demás opciones son incorrectas: a) 2/3 partes es insuficiente para este caso; b) 1/3 parte tampoco cumple con el requisito exigido; y c) 2/4 partes (equivalente a la mitad) no cumple con el umbral requerido.</t>
  </si>
  <si>
    <t xml:space="preserve">¾ partes.  </t>
  </si>
  <si>
    <t xml:space="preserve">¿Cuántos municipios debían formar parte de la iniciativa autonómica en el caso de las  Comunidades que accedieron por la vía especial, en el caso de que no hubieran  plesbiscitado estatutos en el pasado? </t>
  </si>
  <si>
    <t>La respuesta correcta es c) Una Ley orgánica. Los Estatutos de Autonomía se aprueban mediante una Ley orgánica, que es la norma de mayor rango después de la Constitución y requiere mayoría absoluta en el Congreso para su aprobación, según establece la Constitución Española. Las demás opciones son incorrectas: a) Una ley ordinaria no tiene el rango necesario para aprobar un Estatuto de Autonomía; b) Un Real Decreto es un acto del Gobierno con menor rango normativo, incapaz de aprobar un Estatuto; y d) Un Decreto ley es una medida que el Gobierno usa en situaciones urgentes, sin capacidad para aprobar Estatutos de Autonomía.</t>
  </si>
  <si>
    <t xml:space="preserve">Una Ley orgánica.  </t>
  </si>
  <si>
    <t xml:space="preserve">Un Decreto ley.  </t>
  </si>
  <si>
    <t xml:space="preserve">Un Real Decreto.  </t>
  </si>
  <si>
    <t xml:space="preserve">Una ley ordinaria.  </t>
  </si>
  <si>
    <t xml:space="preserve">¿Qué norma aprueba un Estatuto de Autonomía? </t>
  </si>
  <si>
    <t>La respuesta correcta es d) Ningunas. Esta pregunta resulta confusa por su enunciado, ya que las Comunidades Autónomas que accedieron por la vía rápida asumieron todas las competencias transferibles según el artículo 151. La opción d) Ninguna se interpreta como la mejor respuesta en este caso, reflejando que el enunciado no se ajusta a la realidad del proceso autonómico. Las demás opciones son incorrectas o no reflejan completamente el contexto: a) Todas no es exacta en la formulación según el contexto de la pregunta; b) Las negociadas con el gobierno central en el proceso autonómico es cierto en parte, pero no responde al artículo 151 de forma precisa; y c) Las negociadas con el gobierno central tras el proceso autonómico tampoco responde exactamente a la pregunta, ya que el artículo 151 incluía las competencias desde el proceso inicial.</t>
  </si>
  <si>
    <t xml:space="preserve">Ninguna. </t>
  </si>
  <si>
    <t xml:space="preserve">Las negociadas con el gobierno central tras el proceso autonómico.  </t>
  </si>
  <si>
    <t xml:space="preserve">Las negociadas con el gobierno central en el proceso autonómico.  </t>
  </si>
  <si>
    <t xml:space="preserve">Todas.  </t>
  </si>
  <si>
    <t xml:space="preserve">¿Qué competencias del art. 151 asumen las Comunidades Autónomas que accedieron  por la vía rápida? </t>
  </si>
  <si>
    <t>La respuesta correcta es c) Baleares. A pesar de estar compuesta por varias islas, Baleares es administrativamente una única provincia, lo que la hace una Comunidad Autónoma uniprovincial. Las demás opciones son incorrectas: a) Castilla y León es una Comunidad Autónoma pluriprovincial, con nueve provincias; b) Cataluña es también pluriprovincial, formada por Barcelona, Girona, Lleida, y Tarragona; y d) Canarias es pluriprovincial, con las provincias de Las Palmas y Santa Cruz de Tenerife.</t>
  </si>
  <si>
    <t xml:space="preserve">Baleares.  </t>
  </si>
  <si>
    <t xml:space="preserve">Canarias.  </t>
  </si>
  <si>
    <t xml:space="preserve">Cataluña.  </t>
  </si>
  <si>
    <t xml:space="preserve">Castilla y León.  </t>
  </si>
  <si>
    <t xml:space="preserve">¿Cuál de las siguientes Comunidades Autónomas no es pluriprovincial? </t>
  </si>
  <si>
    <t>La respuesta correcta es b) Cataluña. Cataluña se considera una Comunidad Autónoma histórica, pues tuvo un estatuto de autonomía aprobado durante la Segunda República en 1932 y fue una de las primeras en acceder a la autonomía en el proceso constituyente de 1978. Las demás opciones son incorrectas: a) Extremadura no es una Comunidad Autónoma histórica, ya que no tuvo un estatuto de autonomía en la Segunda República; c) Valencia tiene una fuerte identidad regional, pero no es reconocida como histórica en el mismo sentido que Cataluña; y d) Castilla-La Mancha tampoco es una Comunidad Autónoma histórica, habiendo accedido a la autonomía por la vía común.</t>
  </si>
  <si>
    <t xml:space="preserve">Castilla la Mancha.  </t>
  </si>
  <si>
    <t xml:space="preserve">Valencia.  </t>
  </si>
  <si>
    <t xml:space="preserve">Extremadura.  </t>
  </si>
  <si>
    <t xml:space="preserve">¿Cuál de las siguientes Comunidades Autónomas es histórica? </t>
  </si>
  <si>
    <t>La respuesta correcta es a) Murcia. La Comunidad Autónoma de Murcia es uniprovincial, es decir, toda la comunidad se organiza en torno a una única provincia. Esto significa que no tiene subdivisiones provinciales adicionales dentro de su territorio. Las demás opciones son incorrectas: b) Valencia es parte de la Comunidad Valenciana, que es pluriprovincial y se compone de Alicante, Castellón y Valencia; c) Canarias es una Comunidad Autónoma pluriprovincial, formada por las provincias de Las Palmas y Santa Cruz de Tenerife; y d) Aragón es también pluriprovincial, ya que incluye las provincias de Huesca, Teruel y Zaragoza.</t>
  </si>
  <si>
    <t xml:space="preserve">Aragón.  </t>
  </si>
  <si>
    <t xml:space="preserve">¿Cuál de las siguientes Comunidades Autónomas es uniprovincial? </t>
  </si>
  <si>
    <t>La respuesta correcta es a) Vía lenta y vía rápida. En el proceso autonómico español, se distinguen dos principales vías de acceso a la autonomía, comúnmente conocidas como "vía lenta" y "vía rápida". La "vía rápida" fue utilizada por las Comunidades Autónomas históricas, que pudieron acceder rápidamente a un alto grado de competencias debido a sus antecedentes históricos y aspiraciones de autogobierno. En contraste, la "vía lenta" fue el camino seguido por el resto de Comunidades Autónomas, que inicialmente accedieron a un número más limitado de competencias y fueron ampliándolas con el tiempo. Las demás opciones son incorrectas: b) Vía común y vía lenta no es una denominación utilizada en este contexto; c) Vía especial y vía rápida se refiere a las diferencias en el acceso, pero no emplea la terminología correcta; y d) Vía constitucional y vía histórica confunde la denominación, ya que los términos aceptados y utilizados en el ámbito jurídico y político son "vía lenta" y "vía rápida".</t>
  </si>
  <si>
    <t xml:space="preserve">Vía lenta y vía rápida.  </t>
  </si>
  <si>
    <t xml:space="preserve">Vía constitucional y vía histórica.  </t>
  </si>
  <si>
    <t xml:space="preserve">Vía especial y vía rápida.  </t>
  </si>
  <si>
    <t xml:space="preserve">Vía común y vía lenta.  </t>
  </si>
  <si>
    <t xml:space="preserve">¿Cómo se denominan a las dos principales vías de acceso a la autonomía? </t>
  </si>
  <si>
    <t>La respuesta correcta es a) Art. 143 y art. 151, ya que estos artículos de la Constitución establecen las vías de acceso a la autonomía: el artículo 143 regula la vía ordinaria y el artículo 151 establece un procedimiento especial para aquellas comunidades que desean un mayor nivel de autonomía desde el inicio. Las demás opciones son incorrectas: b) Art. 144 y art. 143 es incorrecta porque el artículo 144 se refiere a la intervención del Estado en ciertos casos; c) Art. 153 y 151 y d) Art. 146 y 157 son incorrectas porque estos artículos regulan otros aspectos y no las vías de acceso a la autonomía.</t>
  </si>
  <si>
    <t xml:space="preserve">Art. 143 y art. 151.  </t>
  </si>
  <si>
    <t xml:space="preserve">Art. 146 y 157.  </t>
  </si>
  <si>
    <t xml:space="preserve">Art. 153 y 151.  </t>
  </si>
  <si>
    <t xml:space="preserve">Art. 144 y art. 143.  </t>
  </si>
  <si>
    <t xml:space="preserve">¿Qué artículos de la Constitución recogen las vías de acceso a la autonomía, de los  indicados a continuación? </t>
  </si>
  <si>
    <t>La respuesta correcta es d) Los territorios no integrados en la organización provincial, ya que, según la Constitución de 1978, las Comunidades Autónomas deben estar compuestas por territorios que cuenten con una organización provincial o una agrupación de provincias con características comunes, como sería el caso de Ceuta y Melilla. Las demás opciones son incorrectas: a) Los territorios con entidad provincial histórica, b) Los territorios limítrofes con características históricas, culturales, sociales y económicas comunes, y c) Los territorios insulares sí pueden constituirse como Comunidades Autónomas.</t>
  </si>
  <si>
    <t xml:space="preserve">Los territorios con entidad provincial histórica.  </t>
  </si>
  <si>
    <t xml:space="preserve">Los territorios no integrados en la organización provincial.  </t>
  </si>
  <si>
    <t xml:space="preserve">Los territorios insulares.  </t>
  </si>
  <si>
    <t xml:space="preserve">Los territorios limítrofes con características históricas, culturales, sociales y económicas  comunes.  </t>
  </si>
  <si>
    <t xml:space="preserve">¿Cuál de los siguientes territorios no podía constituirse como Comunidad Autónoma? </t>
  </si>
  <si>
    <t>La respuesta correcta es d) Principio de dependencia financiera, ya que el Estado autonómico en España se basa en la autonomía financiera de las Comunidades Autónomas, que tienen capacidad para gestionar sus propios recursos y establecer impuestos dentro del marco constitucional. Las demás opciones son incorrectas: a) Principio de progresividad es aplicable al sistema fiscal y es compatible con el Estado autonómico; b) Principio de igualdad es fundamental en las relaciones entre Comunidades Autónomas y los ciudadanos; y c) Principio de supremacía estatal es válido, ya que el Estado mantiene competencias que prevalecen sobre las autonómicas.</t>
  </si>
  <si>
    <t xml:space="preserve">Principio de dependencia financiera.  </t>
  </si>
  <si>
    <t xml:space="preserve">Principio de supremacía estatal.  </t>
  </si>
  <si>
    <t xml:space="preserve">Principio de igualdad.  </t>
  </si>
  <si>
    <t xml:space="preserve">Principio de progresividad.  </t>
  </si>
  <si>
    <t xml:space="preserve">¿Cuál de los siguientes principios no es predicable del Estado autonómico? </t>
  </si>
  <si>
    <t>La respuesta correcta es c) Subsidiariedad, ya que este principio no está recogido en el artículo 2 de la Constitución Española, que se centra en los principios de unidad, autonomía y solidaridad para la organización territorial del Estado. Las demás opciones son incorrectas: a) Unidad, b) Solidaridad, y d) Autonomía están claramente recogidas en el artículo 2 como principios fundamentales.</t>
  </si>
  <si>
    <t xml:space="preserve">Subsidiariedad.  </t>
  </si>
  <si>
    <t xml:space="preserve">Autonomía.  </t>
  </si>
  <si>
    <t xml:space="preserve">Solidaridad.  </t>
  </si>
  <si>
    <t xml:space="preserve">Unidad.  </t>
  </si>
  <si>
    <t xml:space="preserve">¿Cuál de los siguientes principios no se recoge en el artículo 2 de la Constitución española de 1978? </t>
  </si>
  <si>
    <t>La respuesta correcta es b) 1992, año en el que se firmaron los Pactos Autonómicos, que permitieron una nueva oleada de transferencias de competencias a las Comunidades Autónomas y consolidaron el modelo autonómico español. Las demás opciones son incorrectas: a) 1991, c) 1993, y d) 1994 no corresponden al año en que se firmaron los Pactos Autonómicos.</t>
  </si>
  <si>
    <t xml:space="preserve">¿En qué año se firmaron los pactos Autonómicos? </t>
  </si>
  <si>
    <t>La respuesta correcta es a) 31 de julio de 1981, fecha en la que se firmaron los Acuerdos Autonómicos, fundamentales para el desarrollo del proceso autonómico en España al establecer un marco para la transferencia de competencias a las Comunidades Autónomas. Las demás opciones son incorrectas: b) 1 de julio de 1981 y d) 24 de enero de 1981 no son fechas correctas, y c) 2 de junio de 1980 es incorrecta, ya que los acuerdos se firmaron en 1981.</t>
  </si>
  <si>
    <t xml:space="preserve">31 de julio de 1981.  </t>
  </si>
  <si>
    <t xml:space="preserve">24 de enero de 1981.  </t>
  </si>
  <si>
    <t xml:space="preserve">2 de junio de 1980.  </t>
  </si>
  <si>
    <t xml:space="preserve">1 de julio de 1981.  </t>
  </si>
  <si>
    <t xml:space="preserve">¿En qué fecha se firmaron los Acuerdos Autonómicos? </t>
  </si>
  <si>
    <t>La respuesta correcta es d) 1936, cuando el Estatuto de Autonomía de Galicia fue plebiscitado por primera vez. Sin embargo, debido a la Guerra Civil, no llegó a entrar en vigor en ese momento. Las demás opciones son incorrectas: a) 1931 y b) 1932 no corresponden al plebiscito del Estatuto gallego, y c) 1933 también es incorrecta, ya que el plebiscito tuvo lugar en 1936.</t>
  </si>
  <si>
    <t xml:space="preserve">1936.  </t>
  </si>
  <si>
    <t xml:space="preserve">1933.  </t>
  </si>
  <si>
    <t xml:space="preserve">1932.  </t>
  </si>
  <si>
    <t xml:space="preserve">1931.  </t>
  </si>
  <si>
    <t xml:space="preserve">¿En qué año fue plesbiscitado, por primera vez, el Estatuto Gallego? </t>
  </si>
  <si>
    <t>La respuesta correcta es a) Javier de Burgos, quien fue el responsable de la división territorial de España en provincias en 1833, una organización que ha perdurado en su estructura básica hasta hoy. Las demás opciones son incorrectas: b) Rafael de Burgos, c) Vicente Burgos, y d) Manuel Burgos no están relacionados con la división territorial de provincias; solo Javier de Burgos llevó a cabo esta reforma administrativa fundamental.</t>
  </si>
  <si>
    <t xml:space="preserve">Javier de Burgos.  </t>
  </si>
  <si>
    <t xml:space="preserve">Manuel Burgos.  </t>
  </si>
  <si>
    <t xml:space="preserve">Vicente Burgos.  </t>
  </si>
  <si>
    <t xml:space="preserve">Rafael de Burgos.  </t>
  </si>
  <si>
    <t xml:space="preserve">¿Cuál de los siguientes nombres está relacionado con la división del territorio en  provincias? </t>
  </si>
  <si>
    <t>La respuesta correcta es a) 1833, cuando Javier de Burgos estableció la división del territorio español en provincias, un sistema que aún se mantiene en gran medida. Las demás opciones son incorrectas: b) 1834 y c) 1835 no corresponden al año de la reforma de Javier de Burgos; d) 1835 también es incorrecta, ya que el sistema de división provincial se implementó en 1833.</t>
  </si>
  <si>
    <t xml:space="preserve">1833. </t>
  </si>
  <si>
    <t xml:space="preserve">1835.  </t>
  </si>
  <si>
    <t xml:space="preserve">1834.  </t>
  </si>
  <si>
    <t xml:space="preserve">¿En qué año se establecen las provincias como división territorial del Estado?  </t>
  </si>
  <si>
    <t>La respuesta correcta es c) A las regiones y a las nacionalidades, ya que la Constitución Española reconoce la autonomía de las “nacionalidades y regiones” de España, permitiendo la creación de Comunidades Autónomas con competencias propias. Las demás opciones son incorrectas: a) A las nacionalidades y comunidades autónomas no es la fórmula utilizada en la Constitución, que habla específicamente de "nacionalidades y regiones"; b) A las comunidades autónomas y a las regiones también es incorrecta por no usar la formulación exacta de la Constitución; y d) A las regiones es incompleta, pues omite a las nacionalidades.</t>
  </si>
  <si>
    <t xml:space="preserve">A las regiones y a las nacionalidades.  </t>
  </si>
  <si>
    <t xml:space="preserve">A las regiones.  </t>
  </si>
  <si>
    <t xml:space="preserve">A las comunidades autónomas y a las regiones.  </t>
  </si>
  <si>
    <t xml:space="preserve">A las nacionalidades y comunidades autónomas.  </t>
  </si>
  <si>
    <t xml:space="preserve">¿A quién se reconoce autonomía en la Constitución española? </t>
  </si>
  <si>
    <t>La respuesta correcta es b) El artículo 2, ya que este artículo de la Constitución Española reconoce y garantiza el derecho a la autonomía de las nacionalidades y regiones que integran España, configurando así el Estado autonómico. Las demás opciones son incorrectas: a) El artículo 3 regula la lengua oficial y cooficiales, sin referirse a la autonomía; c) El artículo 5 establece la capitalidad de Madrid; y d) El artículo 1 se centra en principios como libertad y justicia, no en el principio de autonomía.</t>
  </si>
  <si>
    <t xml:space="preserve">El articulo 1.  </t>
  </si>
  <si>
    <t xml:space="preserve">¿Qué artículo de la Constitución recoge el principio de autonomía? </t>
  </si>
  <si>
    <t>La respuesta correcta es c) El Título VIII, ya que el Título VIII de la Constitución Española regula la Organización Territorial del Estado, estableciendo las bases para la creación y competencias de las Comunidades Autónomas, provincias y municipios. Las demás opciones son incorrectas: a) El Título VII se centra en economía y Hacienda; b) El Título VI se refiere al Poder Judicial; y d) El Título IX aborda el Tribunal Constitucional.</t>
  </si>
  <si>
    <t xml:space="preserve">¿Qué Título de la Constitución está dedicado a la regulación de la Organización  territorial del Estado? </t>
  </si>
  <si>
    <t>La respuesta correcta es b) 1997, ya que el Real Decreto 1330/1997, de 1 de agosto, establece la regulación de las figuras de los Delegados y Subdelegados del Gobierno en España, definiendo sus funciones y competencias en representación del Gobierno central en las Comunidades Autónomas y provincias. Las demás opciones son incorrectas: a) 1996 es cercano pero no corresponde al año de aprobación de este Real Decreto; c) 1998 y d) 1999 son incorrectos, ya que el decreto específico que regula estas figuras se estableció en 1997.</t>
  </si>
  <si>
    <t xml:space="preserve">1997.  </t>
  </si>
  <si>
    <t xml:space="preserve">1999.  </t>
  </si>
  <si>
    <t xml:space="preserve">1998.  </t>
  </si>
  <si>
    <t xml:space="preserve">1996.  </t>
  </si>
  <si>
    <t xml:space="preserve">¿De qué año es el Real Decreto que establece la regulación de las figuras de los  Delegados y Subdelegados del Gobierno? </t>
  </si>
  <si>
    <t>La respuesta correcta es a) Cantabria, ya que Cantabria es una Comunidad Autónoma uniprovincial y, como tal, no tiene Subdelegados del Gobierno; su representación estatal es a través del Delegado del Gobierno. Las demás opciones son incorrectas: b) Extremadura es una comunidad pluriprovincial con Subdelegados en sus provincias; c) Cataluña es pluriprovincial y tiene Subdelegados del Gobierno; y d) Andalucía también es pluriprovincial y cuenta con Subdelegados en cada una de sus ocho provincias.</t>
  </si>
  <si>
    <t xml:space="preserve">Cantabria.  </t>
  </si>
  <si>
    <t xml:space="preserve">Andalucía.  </t>
  </si>
  <si>
    <t xml:space="preserve">¿En cuál de las siguientes Comunidades Autónomas no existen Subdelegados del  Gobierno? </t>
  </si>
  <si>
    <t>La respuesta correcta es c) Título VIII, ya que el Título VIII de la Constitución Española se dedica a la Organización Territorial del Estado, regulando la distribución del poder entre el Estado, las Comunidades Autónomas, provincias y municipios. Las demás opciones son incorrectas: a) Título IV regula el Gobierno y la Administración; b) Título VI se refiere al Poder Judicial; y d) Título X se ocupa de la reforma constitucional.</t>
  </si>
  <si>
    <t>La respuesta correcta es a) La denominación de la Comunidad que mejor corresponda a su identidad histórica, ya que el artículo 147 de la Constitución Española establece que los estatutos de autonomía deben incluir la denominación que refleje la identidad histórica de la comunidad. Las demás opciones son incorrectas: b) Los idiomas oficiales de su territorio pueden estar presentes en el estatuto, pero no es un requisito general; c) La organización de la comunicación con las instituciones centrales no es una obligación del artículo 147; y d) Las competencias no asumidas dentro del marco establecido en la Constitución es incorrecta, ya que los estatutos especifican solo las competencias asumidas.</t>
  </si>
  <si>
    <t>La respuesta correcta es c) Una Asamblea legislativa, un Consejo de Gobierno, un Presidente y un Tribunal Superior de Justicia, ya que el artículo 152 de la Constitución Española establece que la organización institucional básica de cada Comunidad Autónoma se estructura de esta manera. Las demás opciones son incorrectas: a) Una Consellería legislativa, una Delegación de Gobierno, un Presidente y un Tribunal Superior de Justicia mezcla órganos autonómicos y estatales; b) Una Asamblea legislativa, un Presidente, un Delegado de Gobierno y un Comité Superior del Poder Judicial incluye incorrectamente al Delegado de Gobierno, un representante estatal; y d) Un Consejo legislativo, una Delegación de Gobierno, un Presidente y un Tribunal Supremo es incorrecta, ya que el Tribunal Supremo es parte del Poder Judicial estatal.</t>
  </si>
  <si>
    <t>La respuesta correcta es a) La provincia, ya que el artículo 68 de la Constitución Española establece que la circunscripción electoral en las elecciones al Congreso de los Diputados es la provincia, asignando a cada una un número de diputados proporcional a su población. Las demás opciones son incorrectas: b) El municipio no es una circunscripción electoral en las elecciones generales; c) La Comunidad Autónoma es una circunscripción en elecciones como las europeas, pero no en las generales; y d) El distrito municipal tampoco es una circunscripción en el sistema electoral del Congreso de los Diputados.</t>
  </si>
  <si>
    <t xml:space="preserve"> la provincia</t>
  </si>
  <si>
    <t xml:space="preserve"> el distrito municipal</t>
  </si>
  <si>
    <t>la Comunidad Autónoma</t>
  </si>
  <si>
    <t xml:space="preserve">el municipio </t>
  </si>
  <si>
    <t>Según el artículo 68 de la CE ¿Cuál es la circunscripción electoral en nuestro sistema electoral?</t>
  </si>
  <si>
    <t>La respuesta correcta es c) La delimitación del territorio de la Comunidad Autónoma, ya que el artículo 147 de la Constitución Española establece que los estatutos de autonomía deben incluir la delimitación territorial de cada comunidad, definiendo así su ámbito de competencias. Las demás opciones son incorrectas: a) Las competencias asumidas dentro o fuera del marco constitucional es incorrecta, ya que los estatutos solo pueden incluir competencias dentro del marco constitucional; b) La denominación de las localidades que integran hoy dicha autonomía no es una obligación específica según el artículo 147; y d) Los derechos fundamentales de los ciudadanos que residan en dicha autonomía están garantizados por la Constitución, no por los estatutos.</t>
  </si>
  <si>
    <t>La respuesta correcta es b) Multilateral, ya que la conferencia de presidentes es un foro de cooperación multilateral en el que participan el Presidente del Gobierno y los presidentes de todas las Comunidades Autónomas, permitiendo la discusión y coordinación de políticas nacionales. Las demás opciones son incorrectas: a) Bilateral sería aplicable a una cooperación entre dos partes, no a un foro multilateral; c) Unilateral implica decisiones de una sola parte, lo cual no se aplica en este contexto de cooperación; y d) Mixto no describe adecuadamente la naturaleza multilateral de la conferencia de presidentes.</t>
  </si>
  <si>
    <t>multilateral</t>
  </si>
  <si>
    <t>mixto</t>
  </si>
  <si>
    <t>unilateral</t>
  </si>
  <si>
    <t>bilateral</t>
  </si>
  <si>
    <t>La conferencia de presidentes es un ejemplo de instrumento de cooperación</t>
  </si>
  <si>
    <t>La respuesta correcta es b) Las conferencias sectoriales, que son instrumentos de cooperación entre el Estado y las Comunidades Autónomas para coordinar políticas y acciones en áreas específicas, como sanidad o educación. Las otras opciones son incorrectas: a) Los equipos multidisciplinares de las comunidades autónomas no son un instrumento formal de cooperación con el Estado; c) Las comisiones de investigación multilaterales no se utilizan para la cooperación entre el Estado y las Comunidades Autónomas; y d) Los tribunales superiores de Justicia de las comunidades autónomas pertenecen al ámbito judicial y no son un instrumento de cooperación entre administraciones.</t>
  </si>
  <si>
    <t>La respuesta correcta es c) El Tribunal Constitucional, ya que este es el órgano encargado de resolver conflictos de competencias entre el Estado y las Comunidades Autónomas, garantizando que se cumpla la Constitución. Las demás opciones son incorrectas: a) El Defensor del Pueblo puede interponer recursos de inconstitucionalidad, pero no resuelve conflictos de competencias; b) El Tribunal de Cuentas se enfoca en la fiscalización de las cuentas públicas, no en resolver conflictos de competencias; y d) El Consejo de Estado es un órgano consultivo del Gobierno y no tiene autoridad para resolver estos conflictos.</t>
  </si>
  <si>
    <t>El Tribunal Constitucional</t>
  </si>
  <si>
    <t>El Consejo de Estado</t>
  </si>
  <si>
    <t>El órgano constitucional para la resolución de conflictos de competencias entre el estado y las comunidades autónomas es</t>
  </si>
  <si>
    <t>La respuesta correcta es d) La educación, ya que la educación es un área en la que las Comunidades Autónomas desarrollan la legislación básica establecida por el Estado, adaptándola a sus necesidades específicas. Las demás opciones son incorrectas: a) La cultura es competencia autonómica, pero no es un ejemplo típico de desarrollo de la legislación básica estatal; b) El empleo es también una competencia compartida, pero no representa el desarrollo de legislación básica; y c) La industria es regulada a nivel autonómico en algunos aspectos, pero la educación es un ejemplo más claro de cómo las comunidades desarrollan la legislación básica del Estado.</t>
  </si>
  <si>
    <t>La respuesta correcta es a) El turismo, ya que esta es un área donde las Comunidades Autónomas tienen competencias tanto legislativas como ejecutivas, permitiéndoles regular y gestionar la actividad turística dentro de su territorio. Las demás opciones son incorrectas: b) La Formación Profesional es una competencia compartida con el Estado en el ámbito de la educación; c) El medio ambiente también es una competencia compartida entre el Estado y las comunidades; y d) La cultura es una competencia de las Comunidades Autónomas, pero no es un ejemplo tan representativo de una competencia ejecutiva y legislativa como el turismo.</t>
  </si>
  <si>
    <t>el turismo</t>
  </si>
  <si>
    <t>el medio ambiente</t>
  </si>
  <si>
    <t>la Formación Profesional</t>
  </si>
  <si>
    <t>Un ejemplo de competencia legislativa y ejecutiva de las comunidades autónomas es</t>
  </si>
  <si>
    <t>La respuesta correcta es a) Legislativas y ejecutivas, ya que las Comunidades Autónomas tienen competencias legislativas y ejecutivas en diversas materias, lo que les permite legislar y ejecutar leyes dentro de su territorio en las áreas que les han sido transferidas. Las demás opciones son incorrectas: b) Legislativas, ejecutivas y judiciales es incorrecta porque el Poder Judicial es competencia exclusiva del Estado; c) Legislativas es incompleta, ya que las comunidades también tienen competencias ejecutivas; y d) Ejecutivas es también incompleta, pues no incluye las competencias legislativas.</t>
  </si>
  <si>
    <t>La respuesta correcta es b) Todos los españoles tienen los mismos derechos y obligaciones en cualquier parte del territorio del Estado, de acuerdo con el artículo 139 de la Constitución Española, que garantiza igualdad de derechos y obligaciones para todos los ciudadanos en cualquier lugar de España. Las demás opciones son incorrectas: a) La norma institucional básica de cada Comunidad Autónoma es su Estatuto es cierta, pero no es lo que establece el artículo 139 específicamente; c) La reforma de los Estatutos se ajustará al procedimiento establecido en los mismos y requerirá en todo caso la aprobación por las Cortes Generales mediante ley orgánica es correcta, pero corresponde a la regulación de la reforma de los Estatutos, no al contenido del artículo 139; y d) Una vez sancionados y promulgados los respectivos Estatutos solamente podrán ser modificados mediante los procedimientos en ellos establecidos y con referéndum entre los electores inscritos en los censos correspondientes también se refiere a la reforma de los Estatutos y no al principio de igualdad del artículo 139.</t>
  </si>
  <si>
    <t>todos los españoles tienen los mismos derechos y obligaciones en cualquier parte de territorio del Estado.</t>
  </si>
  <si>
    <t>Una vez sancionados y promulgados los respectivos Estatutos, solamente podrán ser modificados mediante los procedimientos en ellos establecidos y con referéndum entre los electores inscritos en los censos correspondientes</t>
  </si>
  <si>
    <t>La reforma de los Estatutos se ajustará al procedimiento establecido en los mismos y requerirá, en todo caso, la aprobación por las Cortes Generales, mediante ley orgánica</t>
  </si>
  <si>
    <t>La norma institucional básica de cada Comunidad Autónoma es su Estatuto</t>
  </si>
  <si>
    <t>Conforme al artículo 139 de la Constitución</t>
  </si>
  <si>
    <t>La respuesta correcta es a) La provincia es una entidad local sin personalidad jurídica propia determinada por la agrupación de municipios y división territorial para el cumplimiento de las actividades del Estado, ya que esta afirmación es incorrecta. Según el artículo 141 de la Constitución Española, la provincia es una entidad local con personalidad jurídica propia y desempeña funciones en la organización territorial del Estado. Las demás opciones son correctas: b) Se podrán crear agrupaciones de municipios diferentes de la provincia es cierto, pues la Constitución permite crear agrupaciones que no se basen en la estructura provincial; c) Cualquier alteración de los límites provinciales habrá de ser aprobada por las Cortes Generales mediante ley orgánica es correcto, ya que cualquier cambio territorial debe aprobarse por ley orgánica; y d) El Gobierno y la administración autónoma de las provincias estarán encomendados a Diputaciones u otras Corporaciones de carácter representativo también es correcto, según lo establecido en la Constitución.</t>
  </si>
  <si>
    <t>La respuesta correcta es a) El Estado se organiza territorialmente en municipios, en provincias y en las Comunidades Autónomas que se constituyan, conforme al artículo 137 de la Constitución Española, que establece la organización territorial básica del Estado. Las demás opciones son incorrectas: b) se refiere al principio de solidaridad y equilibrio económico, pero no a la organización territorial; c) Las diferencias entre los Estatutos de las distintas Comunidades Autónomas no podrán implicar en ningún caso privilegios económicos o sociales es una garantía de igualdad, pero no se refiere a la estructura territorial; y d) Las diferencias entre los Estatutos de las distintas Comunidades Autónomas podrán implicar privilegios económicos o sociales es incorrecta, ya que la Constitución prohíbe privilegios basados en la autonomía.</t>
  </si>
  <si>
    <t>El Estado se organiza territorialmente en municipios, en provincias y en las Comunidades Autónomas que se constituyan. </t>
  </si>
  <si>
    <t>Las diferencias entre los Estatutos de las distintas Comunidades Autónomas podrán implicar  privilegios económicos o sociales. </t>
  </si>
  <si>
    <t>Las diferencias entre los Estatutos de las distintas Comunidades Autónomas no podrán implicar, en ningún caso, privilegios económicos o sociales. </t>
  </si>
  <si>
    <t>El Estado garantiza la realización efectiva del principio de solidaridad consagrado en el artículo  2 de la Constitución Española, velando por el establecimiento de un equilibrio económico, adecua do y justo entre las diversas partes del territorio español, y atendiendo en particular a las circuns tancias del hecho insular</t>
  </si>
  <si>
    <t>*Según el artículo 137 de la Constitución Española de 1978</t>
  </si>
  <si>
    <t>La respuesta correcta es a) Las comisiones bilaterales de cooperación, ya que estas son un instrumento fundamental para la colaboración entre el Estado y las Comunidades Autónomas, permitiendo coordinar políticas y resolver conflictos en distintas áreas. Las demás opciones son incorrectas: b) Las conferencias de cooperación inter autonómica se centran en la coordinación entre comunidades, no directamente entre el Estado y una comunidad; c) Las asambleas autonómicas de coordinación multilateral no son un instrumento formal de cooperación; y d) Todas son ciertas es incorrecta porque solo las comisiones bilaterales de cooperación son un instrumento de colaboración directa entre el Estado y las comunidades.</t>
  </si>
  <si>
    <t>La respuesta correcta es c) La identificación, estructura y sede de las instituciones autonómicas propias, ya que los estatutos de autonomía deben definir estas características fundamentales de las instituciones autonómicas, como el parlamento y el gobierno autonómico. Las demás opciones son incorrectas: a) La denominación, estructura y municipios integrantes de la Comunidad Autónoma es incorrecta, ya que no es obligatorio incluir los municipios en el estatuto; b) La denominación, organización y sede de las instituciones autonómicas no es incorrecta, pero c) es más precisa al hablar de “identificación”; y d) La denominación, estructura y sede de los municipios autonómicos es incorrecta, ya que los municipios son entidades locales y no instituciones autonómicas.</t>
  </si>
  <si>
    <t>la denominación organización y sede de las instituciones autonómicas</t>
  </si>
  <si>
    <t>la denominación estructura y sede de los municipios autonómicos</t>
  </si>
  <si>
    <t>la denominación estructura y municipios integrantes de la Comunidad Autónoma</t>
  </si>
  <si>
    <t>la identificación, estructura y sede  de las instituciones autonómicas propias,</t>
  </si>
  <si>
    <t>todos los estatutos de autonomía fijan</t>
  </si>
  <si>
    <t>La respuesta correcta es c) Ordenación del Territorio, urbanismo y vivienda, ya que estas son competencias típicas de las Comunidades Autónomas que les permiten gestionar el uso del suelo, el desarrollo urbano y la regulación de vivienda en su territorio. Las otras opciones son incorrectas: a) Propiedad intelectual e industrial es una competencia exclusiva del Estado; b) Procedimiento de constitución de asociaciones en la comunidad autónoma puede tener aspectos regulados por la comunidad, pero la normativa es fundamentalmente estatal; y d) Régimen local está regulado principalmente a nivel estatal, aunque las comunidades tienen competencias en organización territorial.</t>
  </si>
  <si>
    <t>La respuesta correcta es b) Se creará una comisión paritaria entre Congreso y Senado para intentar llegar a un acuerdo, ya que, en caso de desacuerdo entre ambas cámaras sobre un proyecto de reforma constitucional, la Constitución establece la creación de una comisión paritaria formada por miembros del Congreso y del Senado para buscar un consenso. Las otras opciones son incorrectas: a) Se someterá a referéndum es incorrecta porque el referéndum solo se utiliza en ciertas circunstancias y no es el paso inmediato tras un desacuerdo; c) Se convocarán nuevas elecciones generales tampoco es el siguiente paso automático; y d) Ninguna es cierta es incorrecta porque la comisión paritaria es el procedimiento establecido en la Constitución para estos casos.</t>
  </si>
  <si>
    <t>La respuesta correcta es c) La jurisdicción contencioso-administrativa, que es la encargada de controlar la legalidad de las actuaciones de la administración autonómica y sus normas reglamentarias, garantizando que se ajusten a la ley. Las otras opciones son incorrectas: a) El Gobierno no ejerce este control jurídico sobre las comunidades autónomas; b) El Tribunal Constitucional se encarga de la constitucionalidad de las leyes, pero no del control directo de normas reglamentarias; y d) El Tribunal de Cuentas y el órgano equivalente en la Comunidad Autónoma se enfocan en el control financiero, no en la legalidad administrativa.</t>
  </si>
  <si>
    <t>Según la constitución Española, el control de legalidad de la administración autónoma y sus normas se ejercerá por</t>
  </si>
  <si>
    <t>La respuesta correcta es d) Ajustarse al procedimiento establecido en los mismos y la aprobación por las Cortes Generales mediante ley orgánica, ya que cualquier reforma de un Estatuto de Autonomía debe seguir el procedimiento que el propio estatuto establece y ser aprobada por las Cortes Generales mediante ley orgánica, asegurando así un consenso amplio y cumplimiento constitucional. Las demás opciones son incorrectas: a) Un quórum reforzado de 1/3 a 3/5 es incompleto y no asegura la aprobación por ley orgánica; b) Iniciativa popular de la mayoría de la población censada en el territorio no es suficiente para reformar un estatuto; y c) Aprobación por Ley Orgánica y refrendada por el Tribunal Constitucional no siempre es necesaria, salvo en casos de impugnación.</t>
  </si>
  <si>
    <t> Su aprobación por las Cortes Generales, mediante ley orgánica</t>
  </si>
  <si>
    <t xml:space="preserve"> Su aprobación por ley ordinaria refrendada por el Tribunal Constitucional.</t>
  </si>
  <si>
    <t>Iniciativa popular de la mayoría de la población censada en el territorio.</t>
  </si>
  <si>
    <t xml:space="preserve"> Un quórum reforzado de 1/3 a 3/5</t>
  </si>
  <si>
    <t>Según la Constitución Española la reforma de los Estatutos de autonomía requiere</t>
  </si>
  <si>
    <t>La respuesta correcta es b) Norma institucional básica de la Comunidad Autónoma, ya que la Constitución Española define el Estatuto de Autonomía como la norma institucional básica de cada comunidad, estableciendo sus competencias, instituciones y relación con el Estado. Las demás opciones son incorrectas: a) Ley fundamental de la Comunidad Autónoma es imprecisa, ya que la formulación correcta es “norma institucional básica”; c) Ley Orgánica territorial fundamental de la Comunidad Autónoma no es exacta, pues la definición constitucional específica es “norma institucional básica”; y d) Ley constitucional de bases de la Comunidad Autónoma es incorrecta, ya que el Estatuto de Autonomía no es una ley de bases sino la norma básica de autogobierno.</t>
  </si>
  <si>
    <r>
      <t xml:space="preserve">La respuesta correcta es </t>
    </r>
    <r>
      <rPr>
        <b/>
        <sz val="11"/>
        <color theme="1"/>
        <rFont val="Calibri"/>
        <family val="2"/>
        <scheme val="minor"/>
      </rPr>
      <t>(a)</t>
    </r>
    <r>
      <rPr>
        <sz val="11"/>
        <color theme="1"/>
        <rFont val="Calibri"/>
        <family val="2"/>
        <scheme val="minor"/>
      </rPr>
      <t xml:space="preserve">: "Podrán atribuir competencias a las comunidades autónomas", ya que el artículo 150 de la Constitución Española permite a las Cortes Generales transferir competencias a las comunidades autónomas mediante leyes orgánicas, incluso aquellas inicialmente de titularidad estatal. Las demás opciones son incorrectas: </t>
    </r>
    <r>
      <rPr>
        <b/>
        <sz val="11"/>
        <color theme="1"/>
        <rFont val="Calibri"/>
        <family val="2"/>
        <scheme val="minor"/>
      </rPr>
      <t>(b)</t>
    </r>
    <r>
      <rPr>
        <sz val="11"/>
        <color theme="1"/>
        <rFont val="Calibri"/>
        <family val="2"/>
        <scheme val="minor"/>
      </rPr>
      <t xml:space="preserve"> "No podrán atribuir competencias a las comunidades autónomas" contradice el artículo 150, que sí permite esta atribución; </t>
    </r>
    <r>
      <rPr>
        <b/>
        <sz val="11"/>
        <color theme="1"/>
        <rFont val="Calibri"/>
        <family val="2"/>
        <scheme val="minor"/>
      </rPr>
      <t>(c)</t>
    </r>
    <r>
      <rPr>
        <sz val="11"/>
        <color theme="1"/>
        <rFont val="Calibri"/>
        <family val="2"/>
        <scheme val="minor"/>
      </rPr>
      <t xml:space="preserve"> "Podrán atribuir competencias para las comunidades autónomas siempre que no se trate de normas legislativas" es incorrecta, ya que el artículo 150 permite la transferencia de competencias, incluyendo potestades legislativas; y </t>
    </r>
    <r>
      <rPr>
        <b/>
        <sz val="11"/>
        <color theme="1"/>
        <rFont val="Calibri"/>
        <family val="2"/>
        <scheme val="minor"/>
      </rPr>
      <t>(d)</t>
    </r>
    <r>
      <rPr>
        <sz val="11"/>
        <color theme="1"/>
        <rFont val="Calibri"/>
        <family val="2"/>
        <scheme val="minor"/>
      </rPr>
      <t xml:space="preserve"> "Podrán atribuir competencias a las comunidades autónomas siempre que no se trate de materias de titularidad estatal" es errónea, ya que el artículo 150 permite transferir competencias estatales mediante ley orgánica.</t>
    </r>
  </si>
  <si>
    <r>
      <t xml:space="preserve">La respuesta correcta para la pregunta sobre el artículo 139 de la Constitución es la opción </t>
    </r>
    <r>
      <rPr>
        <b/>
        <sz val="11"/>
        <color theme="1"/>
        <rFont val="Calibri"/>
        <family val="2"/>
        <scheme val="minor"/>
      </rPr>
      <t>(b)</t>
    </r>
    <r>
      <rPr>
        <sz val="11"/>
        <color theme="1"/>
        <rFont val="Calibri"/>
        <family val="2"/>
        <scheme val="minor"/>
      </rPr>
      <t xml:space="preserve">: "Los españoles tendrán siempre y en todo caso los mismos derechos en cualquier parte del territorio del Estado". El artículo 139 garantiza que todos los españoles disfruten de los mismos derechos y obligaciones en cualquier parte del territorio y prohíbe que las autoridades adopten medidas que obstaculicen la libertad de circulación y establecimiento de personas y bienes. Las demás opciones son incorrectas: </t>
    </r>
    <r>
      <rPr>
        <b/>
        <sz val="11"/>
        <color theme="1"/>
        <rFont val="Calibri"/>
        <family val="2"/>
        <scheme val="minor"/>
      </rPr>
      <t>(a)</t>
    </r>
    <r>
      <rPr>
        <sz val="11"/>
        <color theme="1"/>
        <rFont val="Calibri"/>
        <family val="2"/>
        <scheme val="minor"/>
      </rPr>
      <t xml:space="preserve"> "Los españoles en su Comunidad Autónoma podrán disponer de diferentes derechos económicos y sociales respecto de otras" contradice el principio de igualdad de derechos en todo el territorio; </t>
    </r>
    <r>
      <rPr>
        <b/>
        <sz val="11"/>
        <color theme="1"/>
        <rFont val="Calibri"/>
        <family val="2"/>
        <scheme val="minor"/>
      </rPr>
      <t>(c)</t>
    </r>
    <r>
      <rPr>
        <sz val="11"/>
        <color theme="1"/>
        <rFont val="Calibri"/>
        <family val="2"/>
        <scheme val="minor"/>
      </rPr>
      <t xml:space="preserve"> "La Constitución garantiza la autonomía de los municipios. Estos gozarán de personalidad jurídica plena" no es relevante aquí, ya que el artículo 139 no trata sobre la autonomía municipal; y </t>
    </r>
    <r>
      <rPr>
        <b/>
        <sz val="11"/>
        <color theme="1"/>
        <rFont val="Calibri"/>
        <family val="2"/>
        <scheme val="minor"/>
      </rPr>
      <t>(d)</t>
    </r>
    <r>
      <rPr>
        <sz val="11"/>
        <color theme="1"/>
        <rFont val="Calibri"/>
        <family val="2"/>
        <scheme val="minor"/>
      </rPr>
      <t xml:space="preserve"> "El Estado se organiza territorialmente en municipios, en provincias y en las Comunidades Autónomas que se constituyan" corresponde al artículo 137, no al 139.</t>
    </r>
  </si>
  <si>
    <t>El Estado se organiza territorialmente en municipios, en provincias y en las Comunidades Autónomas que se constituyan.</t>
  </si>
  <si>
    <t>La Constitución garantiza la autonomía de los municipios. Estos gozarán de personalidad jurídica plena.</t>
  </si>
  <si>
    <t>La respuesta correcta es b) Todas las Administraciones Públicas adecuarán sus actuaciones al principio de estabilidad presupuestaria y no podrán incurrir en ningún déficit estructural, conforme al artículo 135 de la Constitución Española, que establece que todas las Administraciones deben mantener una estabilidad fiscal, excepto en casos de emergencia. Las demás opciones son incorrectas: a) No podrán superar los márgenes de déficit establecidos por la Unión Europea es una interpretación, pero no es la formulación exacta del artículo 135; c) No superarán el déficit estructural fijado por el gobierno no refleja correctamente el contenido del artículo; y d) No podrán superar el déficit estructural fijado por ellas mismas es incorrecta, ya que el déficit es controlado a nivel estatal.</t>
  </si>
  <si>
    <t>La respuesta correcta es b) Las cámaras pueden reclamar la presencia de los miembros del Gobierno, ya que el artículo 110 de la Constitución Española establece que el Congreso y el Senado pueden solicitar la presencia de los miembros del Gobierno para que informen sobre sus actuaciones, siendo un mecanismo de control parlamentario. Las demás opciones son incorrectas: a) Las cámaras pueden interpelar a los miembros del Gobierno es cierto, pero el artículo 110 se refiere específicamente a la reclamación de presencia; c) Las cámaras pueden ejercer la moción de censura sobre el gobierno es un mecanismo diferente, regulado en otro artículo; y d) Las cámaras pueden aprobar o denegar la cuestión de confianza al gobierno también corresponde a otro artículo, distinto del 110.</t>
  </si>
  <si>
    <t>La respuesta correcta es c) Las Comunidades Autónomas, ya que son entes territoriales con capacidad de autogobierno, potestad legislativa, organización administrativa propia y autonomía financiera, lo que les permite gestionar un amplio rango de competencias. Las otras opciones son incorrectas: a) Las Provincias tienen cierta autonomía administrativa, pero carecen de potestad legislativa; b) Los Municipios también tienen un grado de autogobierno y autonomía financiera, pero sin potestad legislativa; y d) La Delegación del Gobierno en la Comunidad es un órgano de la Administración General del Estado y no posee autonomía.</t>
  </si>
  <si>
    <t>La respuesta correcta es d) Los tribunales, ya que la legalidad de las actuaciones de las Comunidades Autónomas se garantiza a través de los tribunales, particularmente el Tribunal Constitucional, que puede declarar la inconstitucionalidad de las normas autonómicas, y los tribunales de lo contencioso-administrativo, que supervisan sus actos administrativos. Las demás opciones son incorrectas: a) Del principio de igualdad no es un mecanismo de control sobre las actuaciones autonómicas, sino un principio que asegura igualdad de derechos; b) La solidaridad es un principio que fomenta la cooperación entre el Estado y las comunidades, pero no es un mecanismo de control; y c) La participación política se refiere a la participación ciudadana, no al control de la legalidad de las actuaciones de las Comunidades Autónomas.</t>
  </si>
  <si>
    <t>La respuesta correcta es b) Es necesario el acuerdo de las 3/4 partes de los municipios de las provincias y la mayoría del censo electoral de cada una de ellas y posteriormente ratificarlo en referéndum, en línea con el artículo 151.1 de la Constitución, que exige esta proporción para iniciar la vía autonómica especial. Las demás opciones son incorrectas: a) 2/3 de los municipios y la mayoría absoluta del censo no cumple el requisito constitucional; c) La mayoría de las provincias y la mayoría por 2/3 del censo es errónea según los requisitos del artículo 151.1; y d) 3/5 en la mayoría de las provincias y la mayoría absoluta del censo también es incorrecta, pues no cumple con lo estipulado en la Constitución.</t>
  </si>
  <si>
    <t>es necesario el acuerdo d 2/3 de los municipios de las provincias y la mayoría absoluta del censo electoral de cada una de ellos y ratificarlo posteriormente en referéndum</t>
  </si>
  <si>
    <t>es necesario el acuerdo de 3/5 en la mayoría de las provincias y la mayoría absoluta del censo electoral de cada una de ellas y ratificarlo posteriormente en referéndum</t>
  </si>
  <si>
    <t>es necesario el acuerdo de  la mayoría de las provincias y la mayoría por 2/3 de todo el censo electoral de cada una de ellas y ratificarlo posteriormente en referéndum</t>
  </si>
  <si>
    <t>es necesario el acuerdo de las 3/4 partes de los municipios de las provincias y la mayoría del censo electoral de cada una de ellas y posteriormente ratificarlo en referéndum</t>
  </si>
  <si>
    <t>para emprender la vía de iniciativa autonómica prevista en el artículo 151. 1 de la Constitución</t>
  </si>
  <si>
    <t>La respuesta correcta es d) Todas son ciertas porque la asistencia sanitaria, la educación y los servicios sociales son competencias clave que han sido transferidas a las Comunidades Autónomas, haciendo que la opción d) sea la más completa. Las demás opciones son incorrectas: a) La asistencia sanitaria, b) La educación, y c) Los servicios sociales son áreas importantes, pero cada una de estas opciones solo cubre una parte de las competencias transferidas, mientras que la opción d) engloba todas las principales áreas transferidas a las comunidades.</t>
  </si>
  <si>
    <t>La respuesta correcta es c) 152 de la Constitución, ya que el artículo 152 detalla la organización institucional básica de las Comunidades Autónomas, incluyendo la Asamblea Legislativa, el Consejo de Gobierno, el Presidente de la Comunidad Autónoma y el Tribunal Superior de Justicia, todos ellos órganos de gobierno autonómico. Las demás opciones son incorrectas: a) 146 se refiere a la remisión de proyectos de estatuto a las Cortes Generales, sin regulación sobre los órganos de gobierno; b) 151 regula un procedimiento especial para la autonomía, pero no menciona los órganos; y d) 150 regula la transferencia de competencias del Estado a las comunidades, sin tratar los órganos de gobierno.</t>
  </si>
  <si>
    <t>los órganos de gobierno de la Comunidad Autónoma aparecen regulados en el artículo</t>
  </si>
  <si>
    <t>La respuesta correcta es c) 147 de la Constitución, ya que el artículo 147 es el que regula específicamente los estatutos de autonomía, estableciendo los principios básicos que deben seguir en cuanto a su contenido y estructura. Las otras opciones son incorrectas: a) 143 de la Constitución se refiere a las vías de acceso a la autonomía, no al contenido de los estatutos; b) 146 de la Constitución trata sobre la remisión de los proyectos de estatuto a las Cortes Generales, sin entrar en detalles sobre su contenido; y d) 151 en la Constitución regula un procedimiento especial de acceso a la autonomía, pero no es el artículo principal sobre el contenido de los estatutos.</t>
  </si>
  <si>
    <t>147 de la Constitución</t>
  </si>
  <si>
    <t>151 en la Constitución</t>
  </si>
  <si>
    <t>146 de la Constitución</t>
  </si>
  <si>
    <t>143 de la Constitución</t>
  </si>
  <si>
    <t>los estatutos de autonomía se encuentran regulados en el artículo</t>
  </si>
  <si>
    <t>La respuesta correcta es a) La denominación de la comunidad que mejor corresponda a su identidad histórica, ya que el artículo 147 de la Constitución Española establece que los estatutos de autonomía deben incluir una denominación que refleje la identidad histórica de la comunidad. Esto es importante para preservar el carácter y la tradición de cada autonomía. Las otras opciones son incorrectas: b) sugiere que el estatuto debe contener el nombre de los municipios y comarcas, lo cual no es obligatorio; c) menciona la denominación y sede de la Delegación del Gobierno, que no forma parte del contenido esencial del estatuto según la Constitución; y d) Ninguna es correcta es incorrecta, ya que la opción a) es precisa y se ajusta a lo dispuesto en la Constitución.</t>
  </si>
  <si>
    <t>la denominación de la comunidad que mejor corresponda a su identidad histórica</t>
  </si>
  <si>
    <t>la denominación y sede de la Delegación del Gobierno</t>
  </si>
  <si>
    <t>el nombre de sus municipios y comarcas que la integran</t>
  </si>
  <si>
    <t>los estatutos de autonomía deben contener</t>
  </si>
  <si>
    <t xml:space="preserve"> Sobre las leyes de armonización, la respuesta correcta es B (correcta): estas leyes establecen los principios necesarios para armonizar las disposiciones normativas de las comunidades autónomas y asegurar la coherencia en el marco autonómico. A (incorrecta) sugiere que crean legislación común, lo cual es impreciso, ya que su objetivo es coordinar, no imponer una legislación uniforme. C (incorrecta) menciona que son leyes orgánicas que persiguen el interés general, lo cual es parcialmente cierto pero no describe su función principal de armonización. D (incorrecta), que indica que son reglamentos de cumplimiento obligatorio, es incorrecta porque se trata de leyes con rango superior a un reglamento.</t>
  </si>
  <si>
    <t>son normas que establecen los principios necesarios para armonizar disposiciones normativas de las comunidades autónomas</t>
  </si>
  <si>
    <t>son reglamentos de obligatorio cumplimiento que armonizan las disposiciones normativas autonómicas</t>
  </si>
  <si>
    <t>son leyes orgánicas que persiguen el interés general armonizando la legislación dispersa de las comunidades autónomas</t>
  </si>
  <si>
    <t>establecen disposiciones obligatorias para crear legislación común y armonizada a todas las comunidades autónomas</t>
  </si>
  <si>
    <t>las leyes de armonización</t>
  </si>
  <si>
    <t xml:space="preserve"> En relación con la regulación de las instituciones políticas básicas de la Comunidad Autónoma, la opción correcta es C (correcta): estas están reguladas en los Estatutos de Autonomía, que establecen el marco para la organización política de la comunidad. A (incorrecta) y B (incorrecta), que sugieren que están reguladas por leyes orgánicas o leyes ordinarias, no son precisas. D (incorrecta), que menciona una combinación de estatutos y leyes, tampoco es correcta.</t>
  </si>
  <si>
    <t>en los estatutos de autonomía</t>
  </si>
  <si>
    <t>en leyes orgánicas en leyes ordinarias y en los estatutos de autonomía, dependiendo del rango de la institución regulada</t>
  </si>
  <si>
    <t>en leyes ordinarias</t>
  </si>
  <si>
    <t>en leyes orgánicas</t>
  </si>
  <si>
    <t>las instituciones políticas  básicas de la Comunidad Autónoma se encuentran reguladas</t>
  </si>
  <si>
    <t xml:space="preserve"> Respecto a la estructura de las instituciones autonómicas, la respuesta correcta es D (correcta): se basa en una Asamblea Legislativa, un Consejo de Gobierno y un presidente. Esta estructura es común a todas las comunidades autónomas según la Constitución. A (incorrecta), que añade un Tribunal Superior de Justicia, B (incorrecta), que omite al presidente, y C (incorrecta), que incluye un vicepresidente, no son correctas.</t>
  </si>
  <si>
    <t xml:space="preserve"> En cuanto a la posibilidad de que las Cortes Generales, mediante ley orgánica, puedan autorizar la constitución de una comunidad autónoma o aprobar un Estatuto de Autonomía, la opción correcta es D (correcta): esto puede hacerse por razones de interés general. A (incorrecta), que menciona motivos de interés nacional, y B (incorrecta) y C (incorrecta), que se refieren al interés público o general apreciado por mayoría, no son correctas, ya que la motivación específica establecida en la ley es el interés general.</t>
  </si>
  <si>
    <t xml:space="preserve"> Sobre las competencias de las comunidades autónomas, la opción correcta es C (correcta): tienen competencias legislativas y ejecutivas en las materias que les han sido transferidas. A (incorrecta), que sugiere solo competencias legislativas, y B (incorrecta), que menciona únicamente competencias ejecutivas, no reflejan el alcance completo de sus atribuciones. D (incorrecta), que añade competencias judiciales, es incorrecta porque el ámbito judicial es competencia exclusiva del Estado.</t>
  </si>
  <si>
    <t xml:space="preserve"> En cuanto a la recaudación de tributos por parte de las comunidades autónomas, la respuesta correcta es C (correcta): sus ingresos dependen en parte del Estado y en parte de los tributos que recaudan directamente. A (incorrecta), que sugiere que recaudan todos sus tributos, y B (incorrecta), que indica dependencia total del Estado, no son precisas. D (incorrecta), que afirma que ninguna es cierta, también es incorrecta.</t>
  </si>
  <si>
    <t xml:space="preserve"> Sobre las competencias legislativas de las comunidades autónomas, la opción correcta es A (correcta): tienen competencias legislativas exclusivas en aquellas áreas que se les han transferido de acuerdo con la Constitución. B (incorrecta) y C (incorrecta) son incorrectas porque limitan o amplían erróneamente el alcance de las competencias exclusivas. D (incorrecta), que sugiere que desarrollan la legislación del Estado, no refleja la autonomía legislativa de las comunidades.</t>
  </si>
  <si>
    <t xml:space="preserve"> Respecto al artículo de la Constitución que regula las competencias de las Comunidades Autónomas, la respuesta correcta es D (correcta): el artículo 148 especifica qué competencias pueden asumir las Comunidades Autónomas. A (incorrecta), que menciona el artículo 149, regula las competencias exclusivas del Estado. B (incorrecta) y C (incorrecta), que sugieren artículos diferentes, no corresponden a la regulación de competencias autonómicas.</t>
  </si>
  <si>
    <t xml:space="preserve"> En cuanto a las competencias de las audiencias provinciales, la opción correcta es C (correcta): tienen competencias en los órdenes jurisdiccionales civil y penal. Las audiencias provinciales no tienen competencias en social y administrativo, como indica A (incorrecta). B (incorrecta), que incluye el orden social, y D (incorrecta), que menciona solo el civil, también son incorrectas.</t>
  </si>
  <si>
    <t xml:space="preserve"> Sobre el control al que se someten las asambleas legislativas de las comunidades autónomas, la respuesta correcta es C (correcta): están bajo el control del Tribunal Constitucional, que es el encargado de garantizar la conformidad de sus normas con la Constitución. A (incorrecta) y B (incorrecta), que sugieren que el control lo ejerce un órgano equivalente en la comunidad o el Defensor del Pueblo, no son correctas. D (incorrecta), que menciona a las Cortes Generales, tampoco es aplicable en este contexto.</t>
  </si>
  <si>
    <t>el órgano equivalente en la Comunidad Autónoma al Defensor del Pueblo</t>
  </si>
  <si>
    <t>el órgano de la Comunidad Autónoma equivalente al Tribunal Constitucional</t>
  </si>
  <si>
    <t>Las  asambleas legislativas de las comunidades autónomas se someten al control de</t>
  </si>
  <si>
    <t xml:space="preserve"> En cuanto a la representación, gobierno y administración de las islas en los archipiélagos balear y canario, la opción correcta es B (correcta): se efectúa a través de los Cabildos y Consejos Insulares, que son las instituciones de gobierno local en las islas. A (incorrecta), que menciona los ayuntamientos, y C (incorrecta), que sugiere los órganos del Estado radicados en las islas, no son correctas. D (incorrecta), que menciona al Rey, tampoco es aplicable, ya que la administración insular se realiza a través de los cabildos y consejos.</t>
  </si>
  <si>
    <r>
      <t xml:space="preserve">De acuerdo con el artículo 152.1 de la Constitución Española, en las Comunidades Autónomas que accedieron a la autonomía mediante el procedimiento especial, la representación ordinaria del Estado en la Comunidad Autónoma corresponde al </t>
    </r>
    <r>
      <rPr>
        <b/>
        <sz val="11"/>
        <color theme="1"/>
        <rFont val="Calibri"/>
        <family val="2"/>
        <scheme val="minor"/>
      </rPr>
      <t>Presidente de la Comunidad Autónoma</t>
    </r>
    <r>
      <rPr>
        <sz val="11"/>
        <color theme="1"/>
        <rFont val="Calibri"/>
        <family val="2"/>
        <scheme val="minor"/>
      </rPr>
      <t xml:space="preserve">, quien actúa como el representante del Estado en su territorio, además de ejercer la función ejecutiva y la administración autónoma. Por lo tanto, la respuesta correcta es </t>
    </r>
    <r>
      <rPr>
        <b/>
        <sz val="11"/>
        <color theme="1"/>
        <rFont val="Calibri"/>
        <family val="2"/>
        <scheme val="minor"/>
      </rPr>
      <t>D (correcta)</t>
    </r>
    <r>
      <rPr>
        <sz val="11"/>
        <color theme="1"/>
        <rFont val="Calibri"/>
        <family val="2"/>
        <scheme val="minor"/>
      </rPr>
      <t>. A (incorrecta) y B (incorrecta), que mencionan al Presidente de la Asamblea Legislativa y al Presidente del Tribunal Superior de Justicia, no tienen esta función de representación estatal. C (incorrecta), el Delegado del Gobierno, tampoco es correcta en este caso específico, ya que, según el artículo 152.1, en este tipo de comunidades es el Presidente autonómico quien ostenta esa representación del Estado.</t>
    </r>
  </si>
  <si>
    <t xml:space="preserve"> En cuanto a la reforma de los Estatutos de Autonomía, la opción correcta es D (correcta), ya que todas las afirmaciones son ciertas: la iniciativa para reformar un estatuto puede seguir el procedimiento del artículo 143, que requiere mayorías específicas, o el artículo 147, que requiere aprobación mediante Ley Orgánica por las Cortes Generales. Además, el artículo 151 establece que en algunas comunidades se puede requerir un referéndum. A (incorrecta), B (incorrecta) y C (incorrecta) son parcialmente correctas, pero solo D cubre todos los requisitos.</t>
  </si>
  <si>
    <t xml:space="preserve"> En cuanto a la posición del Estatuto de Autonomía en relación con las leyes autonómicas, la respuesta correcta es B (correcta): el Estatuto tiene superioridad porque es la ley básica de la Comunidad Autónoma y establece el marco general para el desarrollo normativo de esa comunidad. A (incorrecta) sugiere igualdad entre el Estatuto y las leyes autonómicas, lo cual es incorrecto porque el Estatuto tiene rango superior. C (incorrecta) e D (incorrecta), que mencionan inferioridad o equilibrio, no reflejan el estatus jerárquico del Estatuto.</t>
  </si>
  <si>
    <t xml:space="preserve"> Sobre las actividades de la oficina judicial, la opción correcta es B (correcta): realiza actividades jurisdiccionales, procedimentales y administrativas. Estas tres áreas cubren el alcance del trabajo de la oficina judicial, ya que incluye el proceso de administrar justicia y la gestión de los expedientes y recursos. A (incorrecta) y C (incorrecta) mezclan términos que no son aplicables en este contexto, como “actividad de enjuiciamiento” o “gestión de recursos materiales y humanos”. D (incorrecta) introduce "actividad reglamentaria", que tampoco es una función de la oficina judicial.</t>
  </si>
  <si>
    <t xml:space="preserve"> En cuanto a la estructura de la oficina judicial, la respuesta correcta es A (correcta), que está formada por dos tipos de órganos: unidades procesales y unidades administrativas. B (incorrecta), que menciona tres tipos de órganos, y C (incorrecta) y D (incorrecta), que mencionan cuatro y cinco tipos, no coinciden con la estructura oficial de la oficina judicial.</t>
  </si>
  <si>
    <r>
      <t xml:space="preserve">En cuanto a la oficina judicial, la opción correcta es </t>
    </r>
    <r>
      <rPr>
        <b/>
        <sz val="11"/>
        <color theme="1"/>
        <rFont val="Calibri"/>
        <family val="2"/>
        <scheme val="minor"/>
      </rPr>
      <t>B (correcta)</t>
    </r>
    <r>
      <rPr>
        <sz val="11"/>
        <color theme="1"/>
        <rFont val="Calibri"/>
        <family val="2"/>
        <scheme val="minor"/>
      </rPr>
      <t xml:space="preserve">: es una organización de soporte y apoyo a la actividad de jueces y tribunales de titularidad autonómica. </t>
    </r>
    <r>
      <rPr>
        <b/>
        <sz val="11"/>
        <color theme="1"/>
        <rFont val="Calibri"/>
        <family val="2"/>
        <scheme val="minor"/>
      </rPr>
      <t>A (incorrecta)</t>
    </r>
    <r>
      <rPr>
        <sz val="11"/>
        <color theme="1"/>
        <rFont val="Calibri"/>
        <family val="2"/>
        <scheme val="minor"/>
      </rPr>
      <t xml:space="preserve"> y </t>
    </r>
    <r>
      <rPr>
        <b/>
        <sz val="11"/>
        <color theme="1"/>
        <rFont val="Calibri"/>
        <family val="2"/>
        <scheme val="minor"/>
      </rPr>
      <t>C (incorrecta)</t>
    </r>
    <r>
      <rPr>
        <sz val="11"/>
        <color theme="1"/>
        <rFont val="Calibri"/>
        <family val="2"/>
        <scheme val="minor"/>
      </rPr>
      <t xml:space="preserve"> sugieren que es de titularidad estatal, lo cual no es correcto, ya que la oficina judicial es una entidad autonómica. </t>
    </r>
    <r>
      <rPr>
        <b/>
        <sz val="11"/>
        <color theme="1"/>
        <rFont val="Calibri"/>
        <family val="2"/>
        <scheme val="minor"/>
      </rPr>
      <t>D (incorrecta)</t>
    </r>
    <r>
      <rPr>
        <sz val="11"/>
        <color theme="1"/>
        <rFont val="Calibri"/>
        <family val="2"/>
        <scheme val="minor"/>
      </rPr>
      <t>, que menciona un rol de asesoramiento jurídico, no es precisa, ya que su función principal es de soporte y apoyo administrativo a la actividad judicial dentro de la comunidad autónoma.</t>
    </r>
  </si>
  <si>
    <t xml:space="preserve"> Respecto a la norma básica de la iniciativa autonómica, la opción correcta es A (correcta): sigue el principio de voluntariedad, permitiendo que las provincias se constituyan en Comunidades Autónomas de forma voluntaria. B (incorrecta), que menciona territorialidad, y C (incorrecta) y D (incorrecta), que sugieren otros principios, no son correctas, ya que la Constitución establece la libre iniciativa de las provincias.</t>
  </si>
  <si>
    <t xml:space="preserve"> La necesidad de crear una ley de armonización debe ser apreciada por C (correcta), las Cortes Generales, que son el órgano legislativo con potestad para dictar este tipo de leyes en caso de necesidad de armonización entre comunidades. A (incorrecta) y B (incorrecta), el Tribunal Constitucional y el Gobierno, no tienen esta competencia. D (incorrecta), la conferencia de presidentes autonómicos, tampoco tiene esta atribución.</t>
  </si>
  <si>
    <t xml:space="preserve"> En cuanto a la moción de censura según el artículo 113.3 de la Constitución, la respuesta correcta es B (correcta): la moción de censura no puede ser votada hasta que hayan transcurrido cinco días desde su presentación, permitiendo tiempo para la reflexión y debate. A (incorrecta), que sugiere votarla al día siguiente, y C (incorrecta) y D (incorrecta), con plazos de diez y veinte días, no coinciden con lo establecido en la Constitución.</t>
  </si>
  <si>
    <t>La moción de censura no podrá ser votada hasta que transcurran cinco días desde su presentación</t>
  </si>
  <si>
    <t>La moción de censura no podrá ser votada hasta transcurridos veinte días desde su publicación en el BOE</t>
  </si>
  <si>
    <t>La moción de censura no podrá ser votada hasta que transcurran diez días desde su presentación</t>
  </si>
  <si>
    <t>La moción de censura podrá ser votada al día siguiente de su presentación</t>
  </si>
  <si>
    <t>Según el artículo 113.3 de la Constitución Española la moción de censura</t>
  </si>
  <si>
    <t xml:space="preserve"> Respecto a la ley que regula las transferencias de competencias a las comunidades autónomas, la opción correcta es C (correcta), una Ley Orgánica, ya que cualquier transferencia de competencias necesita una ley con este rango. A (incorrecta) y B (incorrecta), que mencionan ley marco o de armonización, no reflejan el marco legal correcto. D (incorrecta), ley ordinaria, tampoco es adecuada para este tipo de regulación.</t>
  </si>
  <si>
    <t xml:space="preserve"> En cuanto a la iniciativa legislativa, la opción correcta es C (correcta): corresponde al Gobierno, al Congreso y al Senado, sin perjuicio de la iniciativa popular. A (incorrecta) y B (incorrecta) limitan esta potestad al Gobierno y a los gobiernos autonómicos, lo cual es incorrecto. D (incorrecta), que añade a los gobiernos de las comunidades autónomas, también es incorrecta, ya que estos no tienen iniciativa legislativa a nivel nacional.</t>
  </si>
  <si>
    <t xml:space="preserve"> La elaboración de los presupuestos generales del Estado corresponde al A (correcta) Gobierno, ya que este es quien prepara y presenta los presupuestos para su posterior aprobación por las Cortes Generales. B (incorrecta) y C (incorrecta) sugieren una participación directa de las Cortes Generales o de los gobiernos autonómicos en la elaboración, lo cual no es correcto; su función es aprobar o supervisar el presupuesto, no elaborarlo. D (incorrecta), que incluye tanto a las Cortes como a los gobiernos autonómicos en la elaboración, también es incorrecta.</t>
  </si>
  <si>
    <t xml:space="preserve"> Sobre la dotación de recursos personales y materiales de los juzgados, la opción correcta es D (correcta), ya que puede ser competencia de la Comunidad Autónoma. Esto depende de la cesión de competencias en el ámbito judicial por parte del Estado a las comunidades. A (incorrecta) y B (incorrecta), que afirman competencias exclusivas del Ministerio de Justicia o del Consejo General del Poder Judicial, no reflejan los acuerdos autonómicos en esta área. C (incorrecta), que menciona competencia exclusiva autonómica, no es correcta porque hay una concurrencia de competencias.</t>
  </si>
  <si>
    <t xml:space="preserve"> En relación con el poder legislativo en las comunidades autónomas, la opción correcta es B (correcta): el poder legislativo autonómico debe ser unicameral, es decir, compuesto por una sola cámara o asamblea. A (incorrecta), que sugiere un sistema bicameral, y C (incorrecta), que menciona un sistema multicameral, no son aplicables a las asambleas autonómicas, que son siempre unicamerales. D (incorrecta), "ninguna es cierta", es incorrecta porque la unicameralidad es un requisito.</t>
  </si>
  <si>
    <t xml:space="preserve"> La comparecencia a requerimiento de las cámaras es D (correcta): tanto A como C son ciertas, ya que la comparecencia es obligatoria y está regulada por ley. B (incorrecta) sugiere un derecho constitucional, lo cual no es preciso en este contexto específico.</t>
  </si>
  <si>
    <t>La asistencia social es A (correcta) una competencia exclusiva de la Comunidad Autónoma. B (incorrecta) y C (incorrecta) sugieren concurrencia o compartición con el Estado, lo cual no es correcto. D (incorrecta) es incorrecta al sugerir delegación.</t>
  </si>
  <si>
    <t>Sobre la responsabilidad de la asamblea ante el Consejo de Gobierno, la respuesta correcta es D (correcta), ya que no se le atribuye ninguna de las responsabilidades mencionadas. Las demás opciones A (incorrecta), B (incorrecta), y C (incorrecta) son incorrectas, pues sugieren responsabilidades políticas, penales o administrativas que no aplican en este contexto.</t>
  </si>
  <si>
    <t>En la administración de justicia en las comunidades autónomas, la opción correcta es B (correcta): es competencia estatal. La justicia es una competencia exclusiva del Estado. A (incorrecta) y C (incorrecta), que sugieren competencias autonómicas o compartidas, son incorrectas. D (incorrecta) es incorrecta al sugerir competencia compartida.</t>
  </si>
  <si>
    <t>Para los procedimientos de aprobación de un Estatuto de Autonomía, la respuesta correcta es A (correcta): existen dos procedimientos, el ordinario y el especial, regulados en los artículos 143 y 151 de la Constitución. B (incorrecta) y C (incorrecta) indican más procedimientos de los que realmente existen. D (incorrecta) sugiere procedimientos personalizados por comunidad, lo cual no es cierto.</t>
  </si>
  <si>
    <t>En cuanto a los servicios municipales obligatorios en todos los ayuntamientos, la opción correcta es D (correcta): el control de accesos a las instalaciones de agua potable es un servicio básico. A (incorrecta) y B (incorrecta), que incluyen pavimentación y transporte urbano, no son servicios obligatorios en todos los municipios. C (incorrecta) menciona el medio ambiente, que tiene competencias compartidas.</t>
  </si>
  <si>
    <t>En la pregunta sobre la competencia autonómica, la opción correcta es B (correcta): la ordenación del territorio, el urbanismo y la vivienda son competencia autonómica. Estas áreas están delegadas a las comunidades autónomas. A (incorrecta) y C (incorrecta), que mencionan propiedad intelectual y el uso de armas, son competencias del Estado. D (incorrecta), "todas las anteriores", es incorrecta.</t>
  </si>
  <si>
    <t xml:space="preserve"> Todas las anteriores son de competencia autonómica</t>
  </si>
  <si>
    <t>El régimen de producción, comercio, tenencia y uso de armas y explosivos</t>
  </si>
  <si>
    <t>La ordenación del territorio, urbanismo y vivienda.</t>
  </si>
  <si>
    <t>En cuanto a las funciones de las asambleas autonómicas, la respuesta correcta es D (correcta): entre sus funciones se encuentran realizar preguntas orales y escritas, además de ejercer resoluciones y mociones a los miembros del Consejo. A (incorrecta) y B (incorrecta) incluyen funciones de elección de cargos y mociones de censura, que no son propias de las asambleas autonómicas. C (incorrecta) menciona una función legislativa general sin especificidad.</t>
  </si>
  <si>
    <t>En cuanto a las competencias derivadas de las sucesivas reformas de los tratados comunitarios, la opción correcta es B (correcta), que establece que estas son asumidas internamente por el Estado en exclusiva. Los tratados internacionales y competencias derivadas de la Unión Europea son gestionados a nivel estatal. A (incorrecta) y C (incorrecta), que sugieren participación de las comunidades autónomas, no reflejan la realidad jurídica. D (incorrecta) afirma que ninguna es cierta, lo cual es incorrecto.</t>
  </si>
  <si>
    <t>En relación con el ejercicio de competencias, la respuesta correcta es B (correcta): los conflictos deben resolverse mediante el diálogo debido al principio de cooperación. Esto es fundamental en el sistema autonómico español, donde se busca resolver las discrepancias mediante la cooperación antes de llegar a instancias judiciales. A (incorrecta) implica que todos los conflictos se resuelven por el Tribunal Constitucional, pero esto es solo en última instancia. C (incorrecta) y D (incorrecta), que mencionan referéndum e impugnaciones judiciales, no reflejan el proceso preferido de resolución de conflictos en el marco autonómico.</t>
  </si>
  <si>
    <r>
      <t xml:space="preserve">En cuanto al título de la Constitución que regula la estructura territorial del Estado, la opción correcta es </t>
    </r>
    <r>
      <rPr>
        <b/>
        <sz val="11"/>
        <color theme="1"/>
        <rFont val="Calibri"/>
        <family val="2"/>
        <scheme val="minor"/>
      </rPr>
      <t>D (correcta)</t>
    </r>
    <r>
      <rPr>
        <sz val="11"/>
        <color theme="1"/>
        <rFont val="Calibri"/>
        <family val="2"/>
        <scheme val="minor"/>
      </rPr>
      <t xml:space="preserve">, el título VIII, que establece la organización territorial. </t>
    </r>
    <r>
      <rPr>
        <b/>
        <sz val="11"/>
        <color theme="1"/>
        <rFont val="Calibri"/>
        <family val="2"/>
        <scheme val="minor"/>
      </rPr>
      <t>A (incorrecta)</t>
    </r>
    <r>
      <rPr>
        <sz val="11"/>
        <color theme="1"/>
        <rFont val="Calibri"/>
        <family val="2"/>
        <scheme val="minor"/>
      </rPr>
      <t xml:space="preserve">, título IV, </t>
    </r>
    <r>
      <rPr>
        <b/>
        <sz val="11"/>
        <color theme="1"/>
        <rFont val="Calibri"/>
        <family val="2"/>
        <scheme val="minor"/>
      </rPr>
      <t>B (incorrecta)</t>
    </r>
    <r>
      <rPr>
        <sz val="11"/>
        <color theme="1"/>
        <rFont val="Calibri"/>
        <family val="2"/>
        <scheme val="minor"/>
      </rPr>
      <t xml:space="preserve">, título VI, y </t>
    </r>
    <r>
      <rPr>
        <b/>
        <sz val="11"/>
        <color theme="1"/>
        <rFont val="Calibri"/>
        <family val="2"/>
        <scheme val="minor"/>
      </rPr>
      <t>C (incorrecta)</t>
    </r>
    <r>
      <rPr>
        <sz val="11"/>
        <color theme="1"/>
        <rFont val="Calibri"/>
        <family val="2"/>
        <scheme val="minor"/>
      </rPr>
      <t>, título VII, no tratan sobre la estructura territorial.</t>
    </r>
  </si>
  <si>
    <r>
      <t xml:space="preserve">Respecto al artículo de la Constitución que reconoce el derecho a la autonomía de las nacionalidades y regiones, la opción correcta es </t>
    </r>
    <r>
      <rPr>
        <b/>
        <sz val="11"/>
        <color theme="1"/>
        <rFont val="Calibri"/>
        <family val="2"/>
        <scheme val="minor"/>
      </rPr>
      <t>D (correcta)</t>
    </r>
    <r>
      <rPr>
        <sz val="11"/>
        <color theme="1"/>
        <rFont val="Calibri"/>
        <family val="2"/>
        <scheme val="minor"/>
      </rPr>
      <t xml:space="preserve">, el artículo 2, que establece este derecho dentro de la unidad de la nación española. </t>
    </r>
    <r>
      <rPr>
        <b/>
        <sz val="11"/>
        <color theme="1"/>
        <rFont val="Calibri"/>
        <family val="2"/>
        <scheme val="minor"/>
      </rPr>
      <t>A (incorrecta)</t>
    </r>
    <r>
      <rPr>
        <sz val="11"/>
        <color theme="1"/>
        <rFont val="Calibri"/>
        <family val="2"/>
        <scheme val="minor"/>
      </rPr>
      <t xml:space="preserve">, el artículo 1, y </t>
    </r>
    <r>
      <rPr>
        <b/>
        <sz val="11"/>
        <color theme="1"/>
        <rFont val="Calibri"/>
        <family val="2"/>
        <scheme val="minor"/>
      </rPr>
      <t>B (incorrecta)</t>
    </r>
    <r>
      <rPr>
        <sz val="11"/>
        <color theme="1"/>
        <rFont val="Calibri"/>
        <family val="2"/>
        <scheme val="minor"/>
      </rPr>
      <t xml:space="preserve">, el artículo 10, no hacen referencia a la autonomía. </t>
    </r>
    <r>
      <rPr>
        <b/>
        <sz val="11"/>
        <color theme="1"/>
        <rFont val="Calibri"/>
        <family val="2"/>
        <scheme val="minor"/>
      </rPr>
      <t>C (incorrecta)</t>
    </r>
    <r>
      <rPr>
        <sz val="11"/>
        <color theme="1"/>
        <rFont val="Calibri"/>
        <family val="2"/>
        <scheme val="minor"/>
      </rPr>
      <t>, el artículo 3, regula la lengua oficial, no el derecho autonómico.</t>
    </r>
  </si>
  <si>
    <r>
      <t xml:space="preserve">En cuanto al artículo de la Constitución que regula las competencias de las comunidades autónomas, la respuesta correcta es </t>
    </r>
    <r>
      <rPr>
        <b/>
        <sz val="11"/>
        <color theme="1"/>
        <rFont val="Calibri"/>
        <family val="2"/>
        <scheme val="minor"/>
      </rPr>
      <t>C (correcta)</t>
    </r>
    <r>
      <rPr>
        <sz val="11"/>
        <color theme="1"/>
        <rFont val="Calibri"/>
        <family val="2"/>
        <scheme val="minor"/>
      </rPr>
      <t xml:space="preserve">, el artículo 148, que define las competencias exclusivas del de las CCAA. </t>
    </r>
    <r>
      <rPr>
        <b/>
        <sz val="11"/>
        <color theme="1"/>
        <rFont val="Calibri"/>
        <family val="2"/>
        <scheme val="minor"/>
      </rPr>
      <t>A (incorrecta)</t>
    </r>
    <r>
      <rPr>
        <sz val="11"/>
        <color theme="1"/>
        <rFont val="Calibri"/>
        <family val="2"/>
        <scheme val="minor"/>
      </rPr>
      <t xml:space="preserve">, el artículo 147, </t>
    </r>
    <r>
      <rPr>
        <b/>
        <sz val="11"/>
        <color theme="1"/>
        <rFont val="Calibri"/>
        <family val="2"/>
        <scheme val="minor"/>
      </rPr>
      <t>B (incorrecta)</t>
    </r>
    <r>
      <rPr>
        <sz val="11"/>
        <color theme="1"/>
        <rFont val="Calibri"/>
        <family val="2"/>
        <scheme val="minor"/>
      </rPr>
      <t xml:space="preserve">, el artículo 149, y </t>
    </r>
    <r>
      <rPr>
        <b/>
        <sz val="11"/>
        <color theme="1"/>
        <rFont val="Calibri"/>
        <family val="2"/>
        <scheme val="minor"/>
      </rPr>
      <t>D (incorrecta)</t>
    </r>
    <r>
      <rPr>
        <sz val="11"/>
        <color theme="1"/>
        <rFont val="Calibri"/>
        <family val="2"/>
        <scheme val="minor"/>
      </rPr>
      <t>, el artículo 145, regulan otros aspectos autonómicos, pero no el reparto específico de competencias.</t>
    </r>
  </si>
  <si>
    <r>
      <t xml:space="preserve">Sobre la prestación de servicios públicos en municipios con población inferior a 20.000 habitantes, la respuesta correcta es </t>
    </r>
    <r>
      <rPr>
        <b/>
        <sz val="11"/>
        <color theme="1"/>
        <rFont val="Calibri"/>
        <family val="2"/>
        <scheme val="minor"/>
      </rPr>
      <t>D (correcta)</t>
    </r>
    <r>
      <rPr>
        <sz val="11"/>
        <color theme="1"/>
        <rFont val="Calibri"/>
        <family val="2"/>
        <scheme val="minor"/>
      </rPr>
      <t xml:space="preserve">, "la Diputación provincial o entidad equivalente", ya que estas instituciones están encargadas de coordinar los servicios en municipios pequeños. </t>
    </r>
    <r>
      <rPr>
        <b/>
        <sz val="11"/>
        <color theme="1"/>
        <rFont val="Calibri"/>
        <family val="2"/>
        <scheme val="minor"/>
      </rPr>
      <t>A (incorrecta)</t>
    </r>
    <r>
      <rPr>
        <sz val="11"/>
        <color theme="1"/>
        <rFont val="Calibri"/>
        <family val="2"/>
        <scheme val="minor"/>
      </rPr>
      <t xml:space="preserve">, el propio municipio, puede encargarse de ciertos servicios, pero no tiene la capacidad de coordinación que tiene la Diputación. </t>
    </r>
    <r>
      <rPr>
        <b/>
        <sz val="11"/>
        <color theme="1"/>
        <rFont val="Calibri"/>
        <family val="2"/>
        <scheme val="minor"/>
      </rPr>
      <t>B (incorrecta)</t>
    </r>
    <r>
      <rPr>
        <sz val="11"/>
        <color theme="1"/>
        <rFont val="Calibri"/>
        <family val="2"/>
        <scheme val="minor"/>
      </rPr>
      <t xml:space="preserve">, la Comunidad Autónoma, y </t>
    </r>
    <r>
      <rPr>
        <b/>
        <sz val="11"/>
        <color theme="1"/>
        <rFont val="Calibri"/>
        <family val="2"/>
        <scheme val="minor"/>
      </rPr>
      <t>C (incorrecta)</t>
    </r>
    <r>
      <rPr>
        <sz val="11"/>
        <color theme="1"/>
        <rFont val="Calibri"/>
        <family val="2"/>
        <scheme val="minor"/>
      </rPr>
      <t>, la Subdelegación del Gobierno, no cumplen esta función específica.</t>
    </r>
  </si>
  <si>
    <r>
      <t xml:space="preserve">Respecto al procedimiento ordinario de autonomía descrito en el artículo 143 de la Constitución, la respuesta correcta es </t>
    </r>
    <r>
      <rPr>
        <b/>
        <sz val="11"/>
        <color theme="1"/>
        <rFont val="Calibri"/>
        <family val="2"/>
        <scheme val="minor"/>
      </rPr>
      <t>D (correcta)</t>
    </r>
    <r>
      <rPr>
        <sz val="11"/>
        <color theme="1"/>
        <rFont val="Calibri"/>
        <family val="2"/>
        <scheme val="minor"/>
      </rPr>
      <t xml:space="preserve">, que establece que un estatuto de autonomía debe ser elaborado conforme al artículo 146. Esto asegura el cumplimiento del proceso legal para la creación de un estatuto. </t>
    </r>
    <r>
      <rPr>
        <b/>
        <sz val="11"/>
        <color theme="1"/>
        <rFont val="Calibri"/>
        <family val="2"/>
        <scheme val="minor"/>
      </rPr>
      <t>A (incorrecta)</t>
    </r>
    <r>
      <rPr>
        <sz val="11"/>
        <color theme="1"/>
        <rFont val="Calibri"/>
        <family val="2"/>
        <scheme val="minor"/>
      </rPr>
      <t xml:space="preserve"> , no es correcto que se requiera que cuenten con aracterísticas económicas comunes y </t>
    </r>
    <r>
      <rPr>
        <b/>
        <sz val="11"/>
        <color theme="1"/>
        <rFont val="Calibri"/>
        <family val="2"/>
        <scheme val="minor"/>
      </rPr>
      <t>B (incorrecta)</t>
    </r>
    <r>
      <rPr>
        <sz val="11"/>
        <color theme="1"/>
        <rFont val="Calibri"/>
        <family val="2"/>
        <scheme val="minor"/>
      </rPr>
      <t xml:space="preserve">, quese requieresn 2/3 de los municipios no 3/4 partes, y </t>
    </r>
    <r>
      <rPr>
        <b/>
        <sz val="11"/>
        <color theme="1"/>
        <rFont val="Calibri"/>
        <family val="2"/>
        <scheme val="minor"/>
      </rPr>
      <t>C (incorrecta)</t>
    </r>
    <r>
      <rPr>
        <sz val="11"/>
        <color theme="1"/>
        <rFont val="Calibri"/>
        <family val="2"/>
        <scheme val="minor"/>
      </rPr>
      <t>, no es exclusiva de los miembros de la diputación sio también de dipuatdos y senadores elegidos en ellas</t>
    </r>
  </si>
  <si>
    <t>la iniciativa corresponde a las diputaciones Ias 3/4 partes de los municipios que representan y culmina en un proyecto que será elevado a las Cortes generales</t>
  </si>
  <si>
    <r>
      <t xml:space="preserve">En cuanto al Tribunal Superior de Justicia de la Comunidad Autónoma, la opción correcta es </t>
    </r>
    <r>
      <rPr>
        <b/>
        <sz val="11"/>
        <color theme="1"/>
        <rFont val="Calibri"/>
        <family val="2"/>
        <scheme val="minor"/>
      </rPr>
      <t>B (correcta)</t>
    </r>
    <r>
      <rPr>
        <sz val="11"/>
        <color theme="1"/>
        <rFont val="Calibri"/>
        <family val="2"/>
        <scheme val="minor"/>
      </rPr>
      <t xml:space="preserve">, ya que es efectivamente no es una institución autonómica pero si culmina la organización judicial dentro de la comunidad. </t>
    </r>
    <r>
      <rPr>
        <b/>
        <sz val="11"/>
        <color theme="1"/>
        <rFont val="Calibri"/>
        <family val="2"/>
        <scheme val="minor"/>
      </rPr>
      <t>A (incorrecta) no es una institución autonómica</t>
    </r>
    <r>
      <rPr>
        <sz val="11"/>
        <color theme="1"/>
        <rFont val="Calibri"/>
        <family val="2"/>
        <scheme val="minor"/>
      </rPr>
      <t xml:space="preserve"> y </t>
    </r>
    <r>
      <rPr>
        <b/>
        <sz val="11"/>
        <color theme="1"/>
        <rFont val="Calibri"/>
        <family val="2"/>
        <scheme val="minor"/>
      </rPr>
      <t>C (incorrecta) forma pate del Poder Judicial Unico</t>
    </r>
    <r>
      <rPr>
        <sz val="11"/>
        <color theme="1"/>
        <rFont val="Calibri"/>
        <family val="2"/>
        <scheme val="minor"/>
      </rPr>
      <t xml:space="preserve"> , y </t>
    </r>
    <r>
      <rPr>
        <b/>
        <sz val="11"/>
        <color theme="1"/>
        <rFont val="Calibri"/>
        <family val="2"/>
        <scheme val="minor"/>
      </rPr>
      <t>D (incorrecta)</t>
    </r>
    <r>
      <rPr>
        <sz val="11"/>
        <color theme="1"/>
        <rFont val="Calibri"/>
        <family val="2"/>
        <scheme val="minor"/>
      </rPr>
      <t>, "todas son ciertas", es incorrecta, puest que es correcta la B</t>
    </r>
  </si>
  <si>
    <r>
      <t xml:space="preserve">Sobre el traspaso de competencias del Estado a una Comunidad Autónoma, la opción correcta es </t>
    </r>
    <r>
      <rPr>
        <b/>
        <sz val="11"/>
        <color theme="1"/>
        <rFont val="Calibri"/>
        <family val="2"/>
        <scheme val="minor"/>
      </rPr>
      <t>C (correcta)</t>
    </r>
    <r>
      <rPr>
        <sz val="11"/>
        <color theme="1"/>
        <rFont val="Calibri"/>
        <family val="2"/>
        <scheme val="minor"/>
      </rPr>
      <t xml:space="preserve">, que indica que este proceso "supone el traspaso de los créditos necesarios para su financiación". Este traspaso financiero es esencial para que las comunidades puedan ejercer sus competencias. </t>
    </r>
    <r>
      <rPr>
        <b/>
        <sz val="11"/>
        <color theme="1"/>
        <rFont val="Calibri"/>
        <family val="2"/>
        <scheme val="minor"/>
      </rPr>
      <t>A (incorrecta)</t>
    </r>
    <r>
      <rPr>
        <sz val="11"/>
        <color theme="1"/>
        <rFont val="Calibri"/>
        <family val="2"/>
        <scheme val="minor"/>
      </rPr>
      <t xml:space="preserve"> indica que no se traspasan créditos, lo cual es incorrecto, ya que se requiere financiación para el ejercicio de competencias. </t>
    </r>
    <r>
      <rPr>
        <b/>
        <sz val="11"/>
        <color theme="1"/>
        <rFont val="Calibri"/>
        <family val="2"/>
        <scheme val="minor"/>
      </rPr>
      <t>B (incorrecta)</t>
    </r>
    <r>
      <rPr>
        <sz val="11"/>
        <color theme="1"/>
        <rFont val="Calibri"/>
        <family val="2"/>
        <scheme val="minor"/>
      </rPr>
      <t xml:space="preserve"> habla de competencia tributaria, que es un concepto distinto. </t>
    </r>
    <r>
      <rPr>
        <b/>
        <sz val="11"/>
        <color theme="1"/>
        <rFont val="Calibri"/>
        <family val="2"/>
        <scheme val="minor"/>
      </rPr>
      <t>D (incorrecta)</t>
    </r>
    <r>
      <rPr>
        <sz val="11"/>
        <color theme="1"/>
        <rFont val="Calibri"/>
        <family val="2"/>
        <scheme val="minor"/>
      </rPr>
      <t xml:space="preserve"> no es correcta, ya que la opción B no es cierta.</t>
    </r>
  </si>
  <si>
    <r>
      <t xml:space="preserve">Respecto al procedimiento especial de iniciativa autonómica, la respuesta correcta es </t>
    </r>
    <r>
      <rPr>
        <b/>
        <sz val="11"/>
        <color theme="1"/>
        <rFont val="Calibri"/>
        <family val="2"/>
        <scheme val="minor"/>
      </rPr>
      <t>D (correcta)</t>
    </r>
    <r>
      <rPr>
        <sz val="11"/>
        <color theme="1"/>
        <rFont val="Calibri"/>
        <family val="2"/>
        <scheme val="minor"/>
      </rPr>
      <t>, ninguna es cierta  La A es incorrecta ya que efectivamente existen dos modalidades reguladas en el 151 y 143c pero no en el 152 de la Constitución,. La B es</t>
    </r>
    <r>
      <rPr>
        <b/>
        <sz val="11"/>
        <color theme="1"/>
        <rFont val="Calibri"/>
        <family val="2"/>
        <scheme val="minor"/>
      </rPr>
      <t xml:space="preserve"> (incorrecta)</t>
    </r>
    <r>
      <rPr>
        <sz val="11"/>
        <color theme="1"/>
        <rFont val="Calibri"/>
        <family val="2"/>
        <scheme val="minor"/>
      </rPr>
      <t xml:space="preserve"> menciona a ciertas comunidades históricas no sujetas al procedmiento ordinario según la disposición trasitoria SEGUNDA no tercera. la C es</t>
    </r>
    <r>
      <rPr>
        <b/>
        <sz val="11"/>
        <color theme="1"/>
        <rFont val="Calibri"/>
        <family val="2"/>
        <scheme val="minor"/>
      </rPr>
      <t xml:space="preserve"> (incorrecta)</t>
    </r>
    <r>
      <rPr>
        <sz val="11"/>
        <color theme="1"/>
        <rFont val="Calibri"/>
        <family val="2"/>
        <scheme val="minor"/>
      </rPr>
      <t xml:space="preserve"> son 3/4 partes no 2/3 partes</t>
    </r>
  </si>
  <si>
    <r>
      <t xml:space="preserve">En la pregunta sobre quién nombra al presidente de la Comunidad Autónoma, la opción correcta es </t>
    </r>
    <r>
      <rPr>
        <b/>
        <sz val="11"/>
        <color theme="1"/>
        <rFont val="Calibri"/>
        <family val="2"/>
        <scheme val="minor"/>
      </rPr>
      <t>C (correcta)</t>
    </r>
    <r>
      <rPr>
        <sz val="11"/>
        <color theme="1"/>
        <rFont val="Calibri"/>
        <family val="2"/>
        <scheme val="minor"/>
      </rPr>
      <t xml:space="preserve">, ya que la asamblea legislativa de cada comunidad autónoma es la encargada de elegir a su presidente. </t>
    </r>
    <r>
      <rPr>
        <b/>
        <sz val="11"/>
        <color theme="1"/>
        <rFont val="Calibri"/>
        <family val="2"/>
        <scheme val="minor"/>
      </rPr>
      <t>A (incorrecta)</t>
    </r>
    <r>
      <rPr>
        <sz val="11"/>
        <color theme="1"/>
        <rFont val="Calibri"/>
        <family val="2"/>
        <scheme val="minor"/>
      </rPr>
      <t xml:space="preserve">, el Consejo de Gobierno, y </t>
    </r>
    <r>
      <rPr>
        <b/>
        <sz val="11"/>
        <color theme="1"/>
        <rFont val="Calibri"/>
        <family val="2"/>
        <scheme val="minor"/>
      </rPr>
      <t>B (incorrecta)</t>
    </r>
    <r>
      <rPr>
        <sz val="11"/>
        <color theme="1"/>
        <rFont val="Calibri"/>
        <family val="2"/>
        <scheme val="minor"/>
      </rPr>
      <t xml:space="preserve">, el rey, no tienen esta función, aunque el nombramiento formal puede ser ratificado por el rey. </t>
    </r>
    <r>
      <rPr>
        <b/>
        <sz val="11"/>
        <color theme="1"/>
        <rFont val="Calibri"/>
        <family val="2"/>
        <scheme val="minor"/>
      </rPr>
      <t>D (incorrecta)</t>
    </r>
    <r>
      <rPr>
        <sz val="11"/>
        <color theme="1"/>
        <rFont val="Calibri"/>
        <family val="2"/>
        <scheme val="minor"/>
      </rPr>
      <t>, Las Cortes Generales, tampoco participan en esta elección, ya que es una competencia exclusiva de la asamblea legislativa autonómica.</t>
    </r>
  </si>
  <si>
    <r>
      <t xml:space="preserve">En cuanto a la responsabilidad del Gobierno y la Administración autónoma de la provincia, la respuesta correcta es </t>
    </r>
    <r>
      <rPr>
        <b/>
        <sz val="11"/>
        <color theme="1"/>
        <rFont val="Calibri"/>
        <family val="2"/>
        <scheme val="minor"/>
      </rPr>
      <t>B (correcta)</t>
    </r>
    <r>
      <rPr>
        <sz val="11"/>
        <color theme="1"/>
        <rFont val="Calibri"/>
        <family val="2"/>
        <scheme val="minor"/>
      </rPr>
      <t xml:space="preserve">: "la Diputación u otras corporaciones de carácter representativo", ya que estas son las entidades encargadas de la administración de una provincia en el contexto autonómico. </t>
    </r>
    <r>
      <rPr>
        <b/>
        <sz val="11"/>
        <color theme="1"/>
        <rFont val="Calibri"/>
        <family val="2"/>
        <scheme val="minor"/>
      </rPr>
      <t>A (incorrecta)</t>
    </r>
    <r>
      <rPr>
        <sz val="11"/>
        <color theme="1"/>
        <rFont val="Calibri"/>
        <family val="2"/>
        <scheme val="minor"/>
      </rPr>
      <t xml:space="preserve">, que menciona al Delegado del Gobierno en la Comunidad Autónoma, es incorrecta, ya que este delegado representa al Estado, no a la administración autonómica. </t>
    </r>
    <r>
      <rPr>
        <b/>
        <sz val="11"/>
        <color theme="1"/>
        <rFont val="Calibri"/>
        <family val="2"/>
        <scheme val="minor"/>
      </rPr>
      <t>C (incorrecta)</t>
    </r>
    <r>
      <rPr>
        <sz val="11"/>
        <color theme="1"/>
        <rFont val="Calibri"/>
        <family val="2"/>
        <scheme val="minor"/>
      </rPr>
      <t xml:space="preserve">, que se refiere al Alcalde de la capital de la provincia, y </t>
    </r>
    <r>
      <rPr>
        <b/>
        <sz val="11"/>
        <color theme="1"/>
        <rFont val="Calibri"/>
        <family val="2"/>
        <scheme val="minor"/>
      </rPr>
      <t>D (incorrecta)</t>
    </r>
    <r>
      <rPr>
        <sz val="11"/>
        <color theme="1"/>
        <rFont val="Calibri"/>
        <family val="2"/>
        <scheme val="minor"/>
      </rPr>
      <t>, que repite al Delegado del Gobierno, tampoco son correctas, pues ninguna de estas figuras administra la provincia en el ámbito autonómico.</t>
    </r>
  </si>
  <si>
    <t>Al Delegado del Gobierno en la Comunidad Autónoma en la provincia</t>
  </si>
  <si>
    <r>
      <t xml:space="preserve">Respecto a la definición del Estatuto de Autonomía, la opción correcta es </t>
    </r>
    <r>
      <rPr>
        <b/>
        <sz val="11"/>
        <color theme="1"/>
        <rFont val="Calibri"/>
        <family val="2"/>
        <scheme val="minor"/>
      </rPr>
      <t>B (correcta)</t>
    </r>
    <r>
      <rPr>
        <sz val="11"/>
        <color theme="1"/>
        <rFont val="Calibri"/>
        <family val="2"/>
        <scheme val="minor"/>
      </rPr>
      <t xml:space="preserve">, que lo describe como "la norma institucional básica de cada Comunidad Autónoma y el Estado los reconocerá y amparará como parte integrante de su ordenamiento jurídico". Esta definición se ajusta al marco legal de los Estatutos de Autonomía en el sistema autonómico español. </t>
    </r>
    <r>
      <rPr>
        <b/>
        <sz val="11"/>
        <color theme="1"/>
        <rFont val="Calibri"/>
        <family val="2"/>
        <scheme val="minor"/>
      </rPr>
      <t>A (incorrecta)</t>
    </r>
    <r>
      <rPr>
        <sz val="11"/>
        <color theme="1"/>
        <rFont val="Calibri"/>
        <family val="2"/>
        <scheme val="minor"/>
      </rPr>
      <t xml:space="preserve">, que se refiere únicamente a su autonomía política y administrativa, y </t>
    </r>
    <r>
      <rPr>
        <b/>
        <sz val="11"/>
        <color theme="1"/>
        <rFont val="Calibri"/>
        <family val="2"/>
        <scheme val="minor"/>
      </rPr>
      <t>C (incorrecta)</t>
    </r>
    <r>
      <rPr>
        <sz val="11"/>
        <color theme="1"/>
        <rFont val="Calibri"/>
        <family val="2"/>
        <scheme val="minor"/>
      </rPr>
      <t xml:space="preserve">, que lo relaciona con principios de solidaridad y equilibrio intermunicipales, no representan el rol y la naturaleza de los Estatutos. </t>
    </r>
    <r>
      <rPr>
        <b/>
        <sz val="11"/>
        <color theme="1"/>
        <rFont val="Calibri"/>
        <family val="2"/>
        <scheme val="minor"/>
      </rPr>
      <t>D (incorrecta)</t>
    </r>
    <r>
      <rPr>
        <sz val="11"/>
        <color theme="1"/>
        <rFont val="Calibri"/>
        <family val="2"/>
        <scheme val="minor"/>
      </rPr>
      <t>, que lo define como "ley orgánica básica", es incorrecta, ya que aunque el Estatuto tiene un alto rango normativo, no es una ley orgánica en sí misma.</t>
    </r>
  </si>
  <si>
    <r>
      <t xml:space="preserve">Sobre la aprobación del Estatuto de Autonomía, la respuesta correcta es </t>
    </r>
    <r>
      <rPr>
        <b/>
        <sz val="11"/>
        <color theme="1"/>
        <rFont val="Calibri"/>
        <family val="2"/>
        <scheme val="minor"/>
      </rPr>
      <t>B (correcta)</t>
    </r>
    <r>
      <rPr>
        <sz val="11"/>
        <color theme="1"/>
        <rFont val="Calibri"/>
        <family val="2"/>
        <scheme val="minor"/>
      </rPr>
      <t xml:space="preserve">, que indica que el Estatuto se aprueba mediante una Ley Orgánica en las Cortes Generales, otorgándole rango constitucional. Esto es cierto tanto en el procedimiento ordinario (artículo 143) como en el especial (artículo 151) de la Constitución. En el caso del procedimiento especial, que busca mayor autonomía, puede incluirse un referéndum previo, pero siempre es necesaria la aprobación final por Ley Orgánica en las Cortes Generales. </t>
    </r>
    <r>
      <rPr>
        <b/>
        <sz val="11"/>
        <color theme="1"/>
        <rFont val="Calibri"/>
        <family val="2"/>
        <scheme val="minor"/>
      </rPr>
      <t>A (incorrecta)</t>
    </r>
    <r>
      <rPr>
        <sz val="11"/>
        <color theme="1"/>
        <rFont val="Calibri"/>
        <family val="2"/>
        <scheme val="minor"/>
      </rPr>
      <t xml:space="preserve"> y </t>
    </r>
    <r>
      <rPr>
        <b/>
        <sz val="11"/>
        <color theme="1"/>
        <rFont val="Calibri"/>
        <family val="2"/>
        <scheme val="minor"/>
      </rPr>
      <t>C (incorrecta)</t>
    </r>
    <r>
      <rPr>
        <sz val="11"/>
        <color theme="1"/>
        <rFont val="Calibri"/>
        <family val="2"/>
        <scheme val="minor"/>
      </rPr>
      <t xml:space="preserve">, que mencionan solo la aprobación por referéndum o ley ordinaria, no reflejan el proceso completo, ya que el referéndum solo es un paso adicional en el procedimiento especial, mientras que la aprobación final debe hacerse mediante Ley Orgánica. </t>
    </r>
    <r>
      <rPr>
        <b/>
        <sz val="11"/>
        <color theme="1"/>
        <rFont val="Calibri"/>
        <family val="2"/>
        <scheme val="minor"/>
      </rPr>
      <t>D (incorrecta)</t>
    </r>
    <r>
      <rPr>
        <sz val="11"/>
        <color theme="1"/>
        <rFont val="Calibri"/>
        <family val="2"/>
        <scheme val="minor"/>
      </rPr>
      <t>, que menciona el Real Decreto Legislativo, es incorrecta, ya que este tipo de norma no tiene el rango constitucional requerido para aprobar un Estatuto de Autonomía.</t>
    </r>
  </si>
  <si>
    <r>
      <t xml:space="preserve">El ejercicio de la iniciativa popular se regula por </t>
    </r>
    <r>
      <rPr>
        <b/>
        <sz val="11"/>
        <color theme="1"/>
        <rFont val="Calibri"/>
        <family val="2"/>
        <scheme val="minor"/>
      </rPr>
      <t>A (correcta)</t>
    </r>
    <r>
      <rPr>
        <sz val="11"/>
        <color theme="1"/>
        <rFont val="Calibri"/>
        <family val="2"/>
        <scheme val="minor"/>
      </rPr>
      <t xml:space="preserve">, una Ley Orgánica, conforme el articulo 87.3 de la Constitución Española. </t>
    </r>
    <r>
      <rPr>
        <b/>
        <sz val="11"/>
        <color theme="1"/>
        <rFont val="Calibri"/>
        <family val="2"/>
        <scheme val="minor"/>
      </rPr>
      <t>B (incorrecta)</t>
    </r>
    <r>
      <rPr>
        <sz val="11"/>
        <color theme="1"/>
        <rFont val="Calibri"/>
        <family val="2"/>
        <scheme val="minor"/>
      </rPr>
      <t xml:space="preserve"> ley ordinaria, </t>
    </r>
    <r>
      <rPr>
        <b/>
        <sz val="11"/>
        <color theme="1"/>
        <rFont val="Calibri"/>
        <family val="2"/>
        <scheme val="minor"/>
      </rPr>
      <t>C (incorrecta)</t>
    </r>
    <r>
      <rPr>
        <sz val="11"/>
        <color theme="1"/>
        <rFont val="Calibri"/>
        <family val="2"/>
        <scheme val="minor"/>
      </rPr>
      <t xml:space="preserve"> Real Decreto Legislativo, y </t>
    </r>
    <r>
      <rPr>
        <b/>
        <sz val="11"/>
        <color theme="1"/>
        <rFont val="Calibri"/>
        <family val="2"/>
        <scheme val="minor"/>
      </rPr>
      <t>D (incorrecta)</t>
    </r>
    <r>
      <rPr>
        <sz val="11"/>
        <color theme="1"/>
        <rFont val="Calibri"/>
        <family val="2"/>
        <scheme val="minor"/>
      </rPr>
      <t xml:space="preserve"> ley de bases, no tienen el rango normativo suficiente para regular el ejercicio de la iniciativa popular, ya que las leyes orgánicas son las únicas que regulan estos derechos esenciales.</t>
    </r>
  </si>
  <si>
    <r>
      <t xml:space="preserve">En cuanto al contenido obligatorio de los Estatutos de Autonomía según la Constitución, la respuesta correcta es </t>
    </r>
    <r>
      <rPr>
        <b/>
        <sz val="11"/>
        <color theme="1"/>
        <rFont val="Calibri"/>
        <family val="2"/>
        <scheme val="minor"/>
      </rPr>
      <t>D (correcta)</t>
    </r>
    <r>
      <rPr>
        <sz val="11"/>
        <color theme="1"/>
        <rFont val="Calibri"/>
        <family val="2"/>
        <scheme val="minor"/>
      </rPr>
      <t xml:space="preserve">: "la denominación que mejor corresponda con su identidad histórica, la delimitación de su territorio, la denominación y sede de sus instituciones y las competencias asumidas". Este contenido es obligatorio según la Constitución. Las demás opciones son incorrectas porque incluyen elementos adicionales o omiten algunos de los elementos obligatorios establecidos por la ley, como </t>
    </r>
    <r>
      <rPr>
        <b/>
        <sz val="11"/>
        <color theme="1"/>
        <rFont val="Calibri"/>
        <family val="2"/>
        <scheme val="minor"/>
      </rPr>
      <t>A (incorrecta)</t>
    </r>
    <r>
      <rPr>
        <sz val="11"/>
        <color theme="1"/>
        <rFont val="Calibri"/>
        <family val="2"/>
        <scheme val="minor"/>
      </rPr>
      <t xml:space="preserve"> que no menciona competencias, </t>
    </r>
    <r>
      <rPr>
        <b/>
        <sz val="11"/>
        <color theme="1"/>
        <rFont val="Calibri"/>
        <family val="2"/>
        <scheme val="minor"/>
      </rPr>
      <t>B (incorrecta)</t>
    </r>
    <r>
      <rPr>
        <sz val="11"/>
        <color theme="1"/>
        <rFont val="Calibri"/>
        <family val="2"/>
        <scheme val="minor"/>
      </rPr>
      <t xml:space="preserve"> que incluye derechos y libertades, y </t>
    </r>
    <r>
      <rPr>
        <b/>
        <sz val="11"/>
        <color theme="1"/>
        <rFont val="Calibri"/>
        <family val="2"/>
        <scheme val="minor"/>
      </rPr>
      <t>C (incorrecta)</t>
    </r>
    <r>
      <rPr>
        <sz val="11"/>
        <color theme="1"/>
        <rFont val="Calibri"/>
        <family val="2"/>
        <scheme val="minor"/>
      </rPr>
      <t xml:space="preserve"> que omite la delimitación del territorio.</t>
    </r>
  </si>
  <si>
    <r>
      <t xml:space="preserve">Las funciones del Consejo de Gobierno son ejecutivas, como indica la respuesta </t>
    </r>
    <r>
      <rPr>
        <b/>
        <sz val="11"/>
        <color theme="1"/>
        <rFont val="Calibri"/>
        <family val="2"/>
        <scheme val="minor"/>
      </rPr>
      <t>D (correcta)</t>
    </r>
    <r>
      <rPr>
        <sz val="11"/>
        <color theme="1"/>
        <rFont val="Calibri"/>
        <family val="2"/>
        <scheme val="minor"/>
      </rPr>
      <t xml:space="preserve">. Las funciones legislativas pertenecen a los parlamentos autonómicos, y las funciones administrativas se asignan a los órganos de gestión pública, por lo que </t>
    </r>
    <r>
      <rPr>
        <b/>
        <sz val="11"/>
        <color theme="1"/>
        <rFont val="Calibri"/>
        <family val="2"/>
        <scheme val="minor"/>
      </rPr>
      <t>A (incorrecta)</t>
    </r>
    <r>
      <rPr>
        <sz val="11"/>
        <color theme="1"/>
        <rFont val="Calibri"/>
        <family val="2"/>
        <scheme val="minor"/>
      </rPr>
      <t xml:space="preserve"> ejecutivas y </t>
    </r>
    <r>
      <rPr>
        <b/>
        <sz val="11"/>
        <color theme="1"/>
        <rFont val="Calibri"/>
        <family val="2"/>
        <scheme val="minor"/>
      </rPr>
      <t>C (incorrecta)</t>
    </r>
    <r>
      <rPr>
        <sz val="11"/>
        <color theme="1"/>
        <rFont val="Calibri"/>
        <family val="2"/>
        <scheme val="minor"/>
      </rPr>
      <t xml:space="preserve"> administrativas no abarcan todas las funciones del Consejo de Gobierno, y no es cierto que "la A y la C son ciertas", ya que solo la función ejecutiva le corresponde.</t>
    </r>
  </si>
  <si>
    <r>
      <t xml:space="preserve">Sobre los instrumentos más importantes para la cooperación multilateral entre el Estado y las Comunidades Autónomas, la opción correcta es </t>
    </r>
    <r>
      <rPr>
        <b/>
        <sz val="11"/>
        <color theme="1"/>
        <rFont val="Calibri"/>
        <family val="2"/>
        <scheme val="minor"/>
      </rPr>
      <t>A (correcta)</t>
    </r>
    <r>
      <rPr>
        <sz val="11"/>
        <color theme="1"/>
        <rFont val="Calibri"/>
        <family val="2"/>
        <scheme val="minor"/>
      </rPr>
      <t xml:space="preserve"> "la conferencia de presidentes y las conferencias sectoriales", ya que son los principales mecanismos de coordinación y cooperación. </t>
    </r>
    <r>
      <rPr>
        <b/>
        <sz val="11"/>
        <color theme="1"/>
        <rFont val="Calibri"/>
        <family val="2"/>
        <scheme val="minor"/>
      </rPr>
      <t>B (incorrecta)</t>
    </r>
    <r>
      <rPr>
        <sz val="11"/>
        <color theme="1"/>
        <rFont val="Calibri"/>
        <family val="2"/>
        <scheme val="minor"/>
      </rPr>
      <t xml:space="preserve"> "la asamblea de presidentes y comisiones intersectoriales", </t>
    </r>
    <r>
      <rPr>
        <b/>
        <sz val="11"/>
        <color theme="1"/>
        <rFont val="Calibri"/>
        <family val="2"/>
        <scheme val="minor"/>
      </rPr>
      <t>C (incorrecta)</t>
    </r>
    <r>
      <rPr>
        <sz val="11"/>
        <color theme="1"/>
        <rFont val="Calibri"/>
        <family val="2"/>
        <scheme val="minor"/>
      </rPr>
      <t xml:space="preserve"> "consejos intersectoriales y reuniones trimestrales bilaterales", y </t>
    </r>
    <r>
      <rPr>
        <b/>
        <sz val="11"/>
        <color theme="1"/>
        <rFont val="Calibri"/>
        <family val="2"/>
        <scheme val="minor"/>
      </rPr>
      <t>D (incorrecta)</t>
    </r>
    <r>
      <rPr>
        <sz val="11"/>
        <color theme="1"/>
        <rFont val="Calibri"/>
        <family val="2"/>
        <scheme val="minor"/>
      </rPr>
      <t xml:space="preserve"> "Consejo de coordinación de gobiernos autonómicos y Confederación sectorial" no existen como entidades reales dentro del marco de cooperación autonómico español.</t>
    </r>
  </si>
  <si>
    <r>
      <t xml:space="preserve">En cuanto a los años que deben transcurrir para que las Comunidades Autónomas puedan modificar sus competencias, la respuesta correcta es </t>
    </r>
    <r>
      <rPr>
        <b/>
        <sz val="11"/>
        <color theme="1"/>
        <rFont val="Calibri"/>
        <family val="2"/>
        <scheme val="minor"/>
      </rPr>
      <t>A (correcta)</t>
    </r>
    <r>
      <rPr>
        <sz val="11"/>
        <color theme="1"/>
        <rFont val="Calibri"/>
        <family val="2"/>
        <scheme val="minor"/>
      </rPr>
      <t xml:space="preserve"> con 5 años, lo cual permite una estabilidad mínima en la configuración competencial. </t>
    </r>
    <r>
      <rPr>
        <b/>
        <sz val="11"/>
        <color theme="1"/>
        <rFont val="Calibri"/>
        <family val="2"/>
        <scheme val="minor"/>
      </rPr>
      <t>B (incorrecta)</t>
    </r>
    <r>
      <rPr>
        <sz val="11"/>
        <color theme="1"/>
        <rFont val="Calibri"/>
        <family val="2"/>
        <scheme val="minor"/>
      </rPr>
      <t xml:space="preserve"> con 3 años, </t>
    </r>
    <r>
      <rPr>
        <b/>
        <sz val="11"/>
        <color theme="1"/>
        <rFont val="Calibri"/>
        <family val="2"/>
        <scheme val="minor"/>
      </rPr>
      <t>C (incorrecta)</t>
    </r>
    <r>
      <rPr>
        <sz val="11"/>
        <color theme="1"/>
        <rFont val="Calibri"/>
        <family val="2"/>
        <scheme val="minor"/>
      </rPr>
      <t xml:space="preserve"> con 10 años, y </t>
    </r>
    <r>
      <rPr>
        <b/>
        <sz val="11"/>
        <color theme="1"/>
        <rFont val="Calibri"/>
        <family val="2"/>
        <scheme val="minor"/>
      </rPr>
      <t>D (incorrecta)</t>
    </r>
    <r>
      <rPr>
        <sz val="11"/>
        <color theme="1"/>
        <rFont val="Calibri"/>
        <family val="2"/>
        <scheme val="minor"/>
      </rPr>
      <t xml:space="preserve"> con 1 año no serían plazos adecuados para garantizar esta estabilidad, ya que un cambio prematuro o demasiado tardío dificultaría el desarrollo y consolidación de las competencias.</t>
    </r>
  </si>
  <si>
    <t>cuántos años debieron transcurrir para que las comunidades autónomas pudieran modificar sus competencias desde su creación</t>
  </si>
  <si>
    <r>
      <t xml:space="preserve">Respecto a cuántas Comunidades Autónomas hay en España, la respuesta es </t>
    </r>
    <r>
      <rPr>
        <b/>
        <sz val="11"/>
        <color theme="1"/>
        <rFont val="Calibri"/>
        <family val="2"/>
        <scheme val="minor"/>
      </rPr>
      <t>B (correcta)</t>
    </r>
    <r>
      <rPr>
        <sz val="11"/>
        <color theme="1"/>
        <rFont val="Calibri"/>
        <family val="2"/>
        <scheme val="minor"/>
      </rPr>
      <t xml:space="preserve"> con 17, que es el número establecido y vigente en el sistema autonómico español. </t>
    </r>
    <r>
      <rPr>
        <b/>
        <sz val="11"/>
        <color theme="1"/>
        <rFont val="Calibri"/>
        <family val="2"/>
        <scheme val="minor"/>
      </rPr>
      <t>A (incorrecta)</t>
    </r>
    <r>
      <rPr>
        <sz val="11"/>
        <color theme="1"/>
        <rFont val="Calibri"/>
        <family val="2"/>
        <scheme val="minor"/>
      </rPr>
      <t xml:space="preserve"> con 15, </t>
    </r>
    <r>
      <rPr>
        <b/>
        <sz val="11"/>
        <color theme="1"/>
        <rFont val="Calibri"/>
        <family val="2"/>
        <scheme val="minor"/>
      </rPr>
      <t>C (incorrecta)</t>
    </r>
    <r>
      <rPr>
        <sz val="11"/>
        <color theme="1"/>
        <rFont val="Calibri"/>
        <family val="2"/>
        <scheme val="minor"/>
      </rPr>
      <t xml:space="preserve"> con 16, y </t>
    </r>
    <r>
      <rPr>
        <b/>
        <sz val="11"/>
        <color theme="1"/>
        <rFont val="Calibri"/>
        <family val="2"/>
        <scheme val="minor"/>
      </rPr>
      <t>D (incorrecta)</t>
    </r>
    <r>
      <rPr>
        <sz val="11"/>
        <color theme="1"/>
        <rFont val="Calibri"/>
        <family val="2"/>
        <scheme val="minor"/>
      </rPr>
      <t xml:space="preserve"> con 18 no reflejan la realidad actual, ya que desde la finalización del proceso autonómico en los años ochenta, España ha estado dividida en 17 comunidades autónomas.</t>
    </r>
  </si>
  <si>
    <t>cuántas comunidades autónomas hay en España</t>
  </si>
  <si>
    <r>
      <t xml:space="preserve">Cuando existe conflicto de competencias y traspaso de créditos entre el Estado y las Comunidades Autónomas, la respuesta correcta es </t>
    </r>
    <r>
      <rPr>
        <b/>
        <sz val="11"/>
        <color theme="1"/>
        <rFont val="Calibri"/>
        <family val="2"/>
        <scheme val="minor"/>
      </rPr>
      <t>C (correcta)</t>
    </r>
    <r>
      <rPr>
        <sz val="11"/>
        <color theme="1"/>
        <rFont val="Calibri"/>
        <family val="2"/>
        <scheme val="minor"/>
      </rPr>
      <t xml:space="preserve"> porque el Tribunal Constitucional es el órgano encargado de resolver estos conflictos en España. </t>
    </r>
    <r>
      <rPr>
        <b/>
        <sz val="11"/>
        <color theme="1"/>
        <rFont val="Calibri"/>
        <family val="2"/>
        <scheme val="minor"/>
      </rPr>
      <t>A (incorrecta)</t>
    </r>
    <r>
      <rPr>
        <sz val="11"/>
        <color theme="1"/>
        <rFont val="Calibri"/>
        <family val="2"/>
        <scheme val="minor"/>
      </rPr>
      <t xml:space="preserve">, el Gobierno, </t>
    </r>
    <r>
      <rPr>
        <b/>
        <sz val="11"/>
        <color theme="1"/>
        <rFont val="Calibri"/>
        <family val="2"/>
        <scheme val="minor"/>
      </rPr>
      <t>B (incorrecta)</t>
    </r>
    <r>
      <rPr>
        <sz val="11"/>
        <color theme="1"/>
        <rFont val="Calibri"/>
        <family val="2"/>
        <scheme val="minor"/>
      </rPr>
      <t xml:space="preserve">, el Tribunal Supremo, y </t>
    </r>
    <r>
      <rPr>
        <b/>
        <sz val="11"/>
        <color theme="1"/>
        <rFont val="Calibri"/>
        <family val="2"/>
        <scheme val="minor"/>
      </rPr>
      <t>D (incorrecta)</t>
    </r>
    <r>
      <rPr>
        <sz val="11"/>
        <color theme="1"/>
        <rFont val="Calibri"/>
        <family val="2"/>
        <scheme val="minor"/>
      </rPr>
      <t>, el Tribunal de Cuentas, no tienen competencia en este ámbito. El Tribunal Supremo es el máximo órgano judicial, pero no aborda conflictos de competencias entre administraciones, y el Tribunal de Cuentas se encarga de la fiscalización de la actividad económica del sector público, sin intervenir en conflictos competenciales.</t>
    </r>
  </si>
  <si>
    <t>cuando existe conflicto de competencias   traspaso de créditos entre estado y Comunidad Autónoma lo resuelve</t>
  </si>
  <si>
    <t>La respuesta correcta es (c) ya que, según el artículo 149, la regulación de las normas básicas de prensa, radio y televisión es competencia exclusiva del Estado. Las respuestas incorrectas son: (a) la ordenación del territorio, (b) montes y aprovechamientos forestales, y (d) sanidad e higiene, todas ellas competencias que pueden ser asumidas por las Comunidades Autónomas.</t>
  </si>
  <si>
    <t>las normas básicas de prensa radio y televisión</t>
  </si>
  <si>
    <t>la sanidad e higiene</t>
  </si>
  <si>
    <t>los montes y aprovechamientos forestales</t>
  </si>
  <si>
    <t>la Ordenación del Territorio</t>
  </si>
  <si>
    <t>cuál de las siguientes no es una competencia de la Comunidad Autónoma</t>
  </si>
  <si>
    <t>La respuesta correcta es (b), pues las Cortes Generales ejercen el poder legislativo en España, tal como establece la Constitución. Las respuestas incorrectas son: (a) que asigna el poder ejecutivo a las Cortes, cuando este lo ejerce el Gobierno; (c) que menciona el poder judicial, ejercido por jueces y tribunales; y (d) que sugiere que ejercen los tres poderes, cuando solo ejercen el legislativo.</t>
  </si>
  <si>
    <t>La respuesta correcta es (b), ya que el artículo 149 de la Constitución establece que los ordenamientos estatal y autonómico forman un único ordenamiento jurídico. Las respuestas incorrectas son: (a) que afirma que son independientes, lo cual no es cierto; (c) que dice que el autonómico es subordinado, ya que ambos forman un mismo sistema legal; y (d) que ninguna es cierta, lo cual es incorrecto.</t>
  </si>
  <si>
    <t>forman un ordenamiento único</t>
  </si>
  <si>
    <t>el ordenamiento autonómico es subordinado el ordenamiento estatal</t>
  </si>
  <si>
    <t>Son ordenamientos independientes entre si</t>
  </si>
  <si>
    <t>a efectos jurídicos los ordenamientos estatal y autonómico</t>
  </si>
  <si>
    <t>La respuesta correcta es la Opción C, porque los puertos de refugio, deportivos y aquellos que no desarrollen actividades comerciales pueden ser gestionados por las Comunidades Autónomas, ya que no son de interés general. Opciones A, B y D son incorrectas porque describen competencias asignadas exclusivamente al Estado en el artículo 149 de la Constitución Española.</t>
  </si>
  <si>
    <t>Los puertos de refugio, los puertos y aeropuertos deportivos y, en general, los que no desarrollen  actividades comerciales. </t>
  </si>
  <si>
    <t>Bases de régimen minero y energético. </t>
  </si>
  <si>
    <t>Ferrocarriles y transportes terrestres que transcurran por el territorio de más de una Comunidad  Autónoma; régimen general de comunicaciones; tráfico y circulación de vehículos a motor; correos  y telecomunicaciones; cables aéreos, submarinos y radiocomunicación. </t>
  </si>
  <si>
    <t>Legislación sobre propiedad intelectual e industrial. </t>
  </si>
  <si>
    <t>*Indique cuál de las siguientes opciones no está incluida como competencia exclusiva del Estado en el artículo 149 de la Constitución Española de 1978: </t>
  </si>
  <si>
    <t>COMPET</t>
  </si>
  <si>
    <t>La respuesta correcta es la Opción C, ya que es incorrecto afirmar que los Estatutos de Autonomía se elaboran de oficio tras un tiempo específico; su creación implica la participación de la Comunidad Autónoma y la aprobación de las Cortes Generales. Opciones A, B y D son correctas porque reflejan requisitos y características esenciales del marco constitucional que regula los Estatutos de Autonomía.</t>
  </si>
  <si>
    <t>La elaboración de los Estatutos se iniciará de oficio, tres meses después de producirse el  reconocimiento oficial del Estado. </t>
  </si>
  <si>
    <t>La reforma de los Estatutos se ajustará al procedimiento establecido en los mismos y requerirá, en  todo caso, la aprobación por las Cortes Generales, mediante ley orgánica. </t>
  </si>
  <si>
    <t>Los Estatutos de Autonomía deberán contener la denominación, organización y sede de las  instituciones autónomas propias. </t>
  </si>
  <si>
    <t>Los Estatutos de Autonomía serán la norma institucional básica de cada Comunidad Autónoma y el  Estado los reconocerá y amparará como parte integrante de su ordenamiento jurídico. </t>
  </si>
  <si>
    <t>*Considerando lo establecido en el artículo 147 de la Constitución Española de 1978, indique cuál de las  siguientes afirmaciones referidas a los Estatutos de Autonomía de las Comunidades Autónomas no es  correcta: </t>
  </si>
  <si>
    <t>La respuesta correcta es la Opción D, ya que el artículo 155 de la Constitución Española permite al Estado intervenir en una Comunidad Autónoma si esta no cumple sus obligaciones constitucionales o atenta gravemente contra el interés general. Opción A (controles del Tribunal de Cuentas), Opción B (Defensor del Pueblo), y Opción C (cuestión de inconstitucionalidad) son incorrectas, ya que estos mecanismos no representan controles excepcionales que impliquen intervención directa en la autonomía de una Comunidad.</t>
  </si>
  <si>
    <t xml:space="preserve">Lo previsto en el  artículo 155 de la Constitución que establece que si una Comunidad Autónoma no cumpliere las obligaciones que la Constitución y las leyes le imponen, o actuare de forma que atente gravemente al interés general de España, el Gobierno, previo requerimiento al Presidente de la Comunidad podrá adoptar las medidas necesarias para obligarla al cumplimiento forzoso de dichas obligaciones </t>
  </si>
  <si>
    <t>la cuestión de inconstitucionalidad de acuerdo con el artículo 162.1 de la Constitución</t>
  </si>
  <si>
    <t>el Defensor del Pueblo regulado en el artículo 54 de la Constitución española</t>
  </si>
  <si>
    <t>Entre los denominados controles excepcionales que el Estado utiliza para controlar la correcta legalidad de las competencias transferidas se encuentra</t>
  </si>
  <si>
    <t>La respuesta correcta es la Opción A, porque la cuestión de inconstitucionalidad es un mecanismo especial que permite a los jueces plantear al Tribunal Constitucional la posible inconstitucionalidad de una norma durante un proceso judicial, asegurando el respeto a la Constitución en las competencias transferidas. Opción B es incorrecta, ya que esta regula la transferencia de competencias, no un control. Opción C es incorrecta porque los controles del Tribunal de Cuentas son de naturaleza económica. Opción D es incorrecta porque las preguntas e interpelaciones son mecanismos parlamentarios, no controles jurídicos.</t>
  </si>
  <si>
    <t>La respuesta correcta es la Opción A, ya que el recurso de inconstitucionalidad es un control normal que el Estado utiliza para asegurar la legalidad en las competencias transferidas a las Comunidades Autónomas, permitiendo al Tribunal Constitucional revisar la constitucionalidad de sus normas. Opción B (Defensor del Pueblo), Opción C (Tribunal de Cuentas), y Opción D (Consejo de Estado) son incorrectas porque, aunque estas instituciones tienen funciones de control, no son consideradas controles "normales" en el sentido jurídico específico.</t>
  </si>
  <si>
    <t>el recurso de inconstitucionalidad de acuerdo con el artículo 162.1 a) de la Constitución</t>
  </si>
  <si>
    <t>El Consejo de Estado contemplado en el artículo 107 de la Constitución</t>
  </si>
  <si>
    <t>El Tribunal de Cuentas contemplado en el artículo 136 de la Constitución</t>
  </si>
  <si>
    <t>El Defensor del Pueblo contemplado en el artículo 54 de la Constitución</t>
  </si>
  <si>
    <t>Entre los denominados controles normales que el Estado utiliza para controlar la correcta legalidad de las competencias transferidas se encuentra</t>
  </si>
  <si>
    <t>La respuesta correcta es la Opción A, dado que la doctrina considera que el Estado tiene facultades para controlar las competencias transferidas a las Comunidades Autónomas, con el fin de asegurar que estas se ejercen conforme a la legalidad y al interés general. Opciones B, C y D son incorrectas porque los términos "controles anormales", "extraordinarios" y "subjetivos" no son los conceptos utilizados en la doctrina para referirse a los mecanismos de control del Estado sobre competencias transferidas.</t>
  </si>
  <si>
    <t>se contemplen facultades del Estado para el control de las Comunidades Autónomas</t>
  </si>
  <si>
    <t>Un tipo control de las transferencias de competencias del Estado son los denominados controles subjetivos</t>
  </si>
  <si>
    <t>Un tipo control de las transferencias de competencias del Estado son los denominados controles extraordinarios</t>
  </si>
  <si>
    <t>Un tipo control de las transferencias de competencias del Estado son los denominados controles anormales</t>
  </si>
  <si>
    <t>en relación con la Facultad de revocación de competencias transferidas a las comunidades autónomas doctrina considera que</t>
  </si>
  <si>
    <t>Opción B (Correcta): El artículo 36 de la LRBRL establece como competencia propia de las diputaciones provinciales la asistencia y cooperación jurídica, económica y técnica a los municipios, especialmente a aquellos con menor capacidad económica y de gestión. Además, garantiza en los municipios de menos de 1.000 habitantes la prestación de servicios esenciales, como los de secretaría e intervención. Esta es una de las competencias provinciales reconocidas de manera específica y se ajusta al artículo mencionado, por lo que es correcta. Opción A (Correcta): Otra competencia reconocida en el artículo 36 de la LRBRL es la coordinación de los servicios municipales entre sí para asegurar la prestación integral y adecuada de los servicios de competencia municipal en el territorio provincial. Esta coordinación no se extiende al ámbito de toda la comunidad autónoma, sino que se limita al ámbito provincial, cumpliendo así con los límites del artículo 36. Opción C (Incorrecta): La afirmación que señala como competencia provincial la "coordinación de los servicios municipales en la totalidad de la comunidad autónoma" es incorrecta. Según el artículo 36 de la LRBRL, la coordinación que ejercen las diputaciones se circunscribe al ámbito provincial, y no al conjunto de la comunidad autónoma, por lo que esta opción no refleja correctamente el contenido del artículo. Opción D (Incorrecta): La opción "Todas son ciertas" es incorrecta porque, como se ha explicado, la opción C contiene un error al atribuir una función de coordinación en el ámbito de toda la comunidad autónoma, en lugar de limitarse al ámbito provincial, como establece la normativa.</t>
  </si>
  <si>
    <t>La respuesta correcta es la Opción D, pues el artículo 32 de la LRBRL establece que en todas las Diputaciones deben existir órganos encargados del estudio, informe o consulta de los asuntos sometidos a decisión del Pleno y del seguimiento de la gestión del Presidente, la Junta de Gobierno y los Diputados con delegaciones. Opción A es incorrecta porque los elementos mencionados no están presentes en todas las Diputaciones. Opción B es incorrecta porque la participación en los órganos de gobierno no se limita a grupos políticos con más de seis diputados. Opción C es incorrecta porque las Comunidades Autónomas pueden complementar la organización provincial.</t>
  </si>
  <si>
    <t>existirán en todas las Diputaciones órganos que tengan por objeto el estudio,  informe o consulta de los asuntos que han de ser sometidos a la decisión del Pleno, así  como el seguimiento de la gestión del Presidente, la Junta de Gobierno y los Diputados  que ostenten delegaciones</t>
  </si>
  <si>
    <t>las comunidades autónomas no podrán establecer organización provincial complementaria alguna</t>
  </si>
  <si>
    <t>solo los grupos políticos con más de 6 diputados pueden pertenecer a los órganos de gobierno de la diputación</t>
  </si>
  <si>
    <t>el presidente, los vicepresidentes La Junta de gobierno, los presidentes de las Cámaras de Comercio locales, y el pleno existen en todas las diputaciones,</t>
  </si>
  <si>
    <t>La organización provincial responde a las siguientes reglas, según el artículo 32 de la LRBRL</t>
  </si>
  <si>
    <t>La respuesta correcta es la Opción D, porque el artículo 141 de la Constitución Española establece que en los archipiélagos, las islas tendrán su propia administración en forma de Cabildos o Consejos. Esta disposición reconoce la singularidad administrativa de las islas, otorgándoles una estructura de autogobierno. Opción A es incorrecta, ya que no define a la Comunidad Autónoma simplemente como una entidad local. Opción B es incorrecta porque el gobierno de las provincias no depende de los ayuntamientos, sino de las Diputaciones. Opción C es incorrecta porque la Constitución no prohíbe la creación de agrupaciones de municipios diferentes de la provincia.</t>
  </si>
  <si>
    <t>La respuesta correcta es la Opción B, ya que según el artículo 29 de la Ley 7/1985, funcionan en Concejo Abierto aquellos municipios donde, debido a su localización geográfica o para mejorar la gestión de sus intereses, se considere adecuado este régimen. El Concejo Abierto permite una participación directa de los vecinos en la toma de decisiones municipales. Opción A es incorrecta, ya que no todos los municipios pueden optar por este régimen sin cumplir ciertas condiciones. Opción C es incorrecta porque no se limita solo a municipios con menos de 1,000 residentes. Opción D es incorrecta porque no requiere la aprobación del Senado, solo de la Comunidad Autónoma.</t>
  </si>
  <si>
    <t>La respuesta correcta es la Opción B, pues el artículo 32 de la LRBRL establece que en todas las Diputaciones existen órganos de consulta, estudio y seguimiento de la gestión del Presidente, la Junta de Gobierno y los Diputados. Opción A es incorrecta, ya que aunque algunos órganos pueden existir en las Diputaciones, no todos son universales. Opción C es incorrecta porque no se limita la participación en órganos de gobierno a grupos con seis diputados o más. Opción D es incorrecta, ya que las leyes autonómicas pueden establecer una organización provincial complementaria.</t>
  </si>
  <si>
    <t>La respuesta correcta es la Opción D, porque el artículo 141 establece que en los archipiélagos, las islas tendrán su administración propia en forma de Cabildos o Consejos. Opción A es incorrecta, ya que el artículo 141 no prohíbe la creación de agrupaciones distintas de la provincia. Opción B es incorrecta porque define erróneamente a la Comunidad Autónoma como una entidad local, mientras que es una entidad territorial más amplia. Opción C es incorrecta, ya que el gobierno de las Comunidades Autónomas no depende de las Diputaciones, sino de sus propios órganos.</t>
  </si>
  <si>
    <t>La respuesta correcta es la Opción B, ya que el artículo 29 de la LRBRL indica que la constitución en Concejo Abierto requiere petición de la mayoría de los vecinos, aprobación por dos tercios del Ayuntamiento y consentimiento de la Comunidad Autónoma. Opción A es incorrecta, ya que no se requiere la aprobación del Senado, solo de la Comunidad Autónoma. Opción C es incorrecta, pues el gobierno en Concejo Abierto involucra a los vecinos, no solo a los concejales, y Opción D es incorrecta porque el Concejo Abierto no se limita solo a decisiones trascendentes.</t>
  </si>
  <si>
    <t>La constitución en concejo abierto de los municipios a que por su localización geográfica lo hagan aconsejable, requiere petición de la mayoría de los vecinos, decisión favorable por  mayoría de dos tercios de los miembros del Ayuntamiento y aprobación por la  Comunidad Autónoma.</t>
  </si>
  <si>
    <t>los alcaldes de las corporaciones de municipios de menos de  1000 residentes podrán convocar a sus vecinos a Concejo Abierto para decisiones de  especial trascendencia para el municipio</t>
  </si>
  <si>
    <t>En el régimen de Concejo Abierto, el gobierno y la administración municipales  corresponden a los concejales, el Alcalde y una asamblea vecinal de la que forman parte todos los  electores que ajustan su funcionamiento a los usos, costumbres y tradiciones locales</t>
  </si>
  <si>
    <t>funcionan en Concejo Abierto los municipios que tradicional y voluntariamente lo soliciten y obtengan la aprobación del Senado y de la asamblea legislativa de la Comunidad Autónoma a la que pertenezcan</t>
  </si>
  <si>
    <t xml:space="preserve">Según el artículo 29 LRBRL </t>
  </si>
  <si>
    <t>La respuesta correcta es la Opción D, ya que el Título X de la Ley 7/1985 considera municipios de gran población a aquellos con más de 75,000 habitantes que presenten características especiales (económicas, sociales, históricas o culturales). Opción A es incorrecta porque el umbral de 200,000 habitantes no es un criterio para todos los municipios de gran población. Opción B es incorrecta porque no todas las capitales de provincia con más de 100,000 habitantes son automáticamente grandes municipios, y Opción C es incorrecta porque la condición de capital de provincia no implica automáticamente la categoría de gran población.</t>
  </si>
  <si>
    <t>La respuesta correcta es la Opción D, ya que el artículo 25.1 de la LRBRL establece que los municipios pueden gestionar sus intereses y ofrecer servicios públicos en el ámbito de sus competencias para satisfacer las necesidades de su comunidad. Opción A es incorrecta porque describe los elementos de los municipios, mientras que Opción B se refiere al régimen de Concejo Abierto, y Opción C menciona la organización de las Diputaciones, no de los municipios.</t>
  </si>
  <si>
    <t>La respuesta correcta es la Opción B, ya que la Comisión Especial de Sugerencias y Reclamaciones se establece en los municipios señalados en el Título X (gran población) y en otros municipios si lo acuerda el Pleno. Opción A es incorrecta porque esta comisión no existe automáticamente en todos los municipios. Opciones C y D son incorrectas porque el criterio para su creación no depende del número de habitantes, sino del régimen administrativo.</t>
  </si>
  <si>
    <t>La respuesta correcta es la Opción D, dado que la Comisión Especial de Sugerencias y Reclamaciones existe en municipios de gran población (según el Título X) y en otros municipios si el Pleno lo aprueba. Opción A es incorrecta porque, aunque hay diferencias entre municipios de régimen común y de gran población, la pregunta se centra en la Comisión de Sugerencias. Opción B es incorrecta, ya que no todos los municipios tienen Junta de Gobierno Local; esto depende de su tamaño y régimen. Opción C es incorrecta, pues la Comisión Especial de Cuentas es obligatoria en todos los municipios, no solo en los de gran población.</t>
  </si>
  <si>
    <t>La Comisión Especial de Sugerencias y Reclamaciones existe en los municipios señalados en el Título X, y en aquellos otros en que el Pleno así lo acuerde,</t>
  </si>
  <si>
    <t>solo los municipios que se encuentren en régimen de municipios de gran población tendrán comisión especial de cuentas</t>
  </si>
  <si>
    <t>todos los municipios tendrán Junta de Gobierno local</t>
  </si>
  <si>
    <t>tendrán diferente organización los municipios que se encuentran en régimen común que los que se encuentren en régimen de municipios de gran población</t>
  </si>
  <si>
    <t>en la organización de un municipio según la Ley 7/1985, de 2 de abril, reguladora de las Bases del Régimen Local (LRBRL),</t>
  </si>
  <si>
    <t>La respuesta correcta es la Opción D, ya que la Ley 7/1985 establece que los elementos de un municipio son el territorio, la población y la organización, los cuales definen la estructura y funcionamiento municipal. Opción A es incorrecta porque describe la autonomía municipal dentro del Estado, no los elementos específicos de su composición. Opción B es incorrecta, ya que el municipio sí tiene personalidad jurídica. Opción C es incorrecta porque la existencia de la Junta de Gobierno Local no está limitada a municipios con más de 50,000 habitantes; también puede estar presente en municipios más pequeños.</t>
  </si>
  <si>
    <t>los elementos del municipio son 3: el territorio, la población y la organización</t>
  </si>
  <si>
    <t>La Junta de gobierno local existirá únicamente en municipios con población superior a 50000 habitantes</t>
  </si>
  <si>
    <t>el municipio es la  entidad local suprema de la organización territorial del Estado. careciendo de personalidad jurídica</t>
  </si>
  <si>
    <t xml:space="preserve">los  municipios son entidades básicas de la organización territorial del de las comunidades autónomas, que institucionalizan y gestionan con </t>
  </si>
  <si>
    <t>La Ley  7/1985, de 2 de abril, reguladora de las Bases del Régimen Local (LRBRL), establece que</t>
  </si>
  <si>
    <t>La respuesta correcta es la Opción A, porque el artículo 140 de la Constitución garantiza la autonomía de los municipios, otorgándoles personalidad jurídica y capacidad para gestionar sus propios intereses. Esta autonomía es clave para asegurar la descentralización y la proximidad administrativa en el ámbito local. Las opciones incorrectas describen aspectos de organización territorial que no corresponden a la autonomía municipal: Opción B se refiere a la organización general del Estado, Opción C habla de la organización provincial, y Opción D menciona la posible agrupación de municipios, lo cual no se aborda en el artículo 140.</t>
  </si>
  <si>
    <r>
      <t xml:space="preserve">La </t>
    </r>
    <r>
      <rPr>
        <b/>
        <sz val="11"/>
        <color theme="1"/>
        <rFont val="Calibri"/>
        <family val="2"/>
        <scheme val="minor"/>
      </rPr>
      <t>respuesta correcta es la Opción D</t>
    </r>
    <r>
      <rPr>
        <sz val="11"/>
        <color theme="1"/>
        <rFont val="Calibri"/>
        <family val="2"/>
        <scheme val="minor"/>
      </rPr>
      <t>, porque el artículo 137 de la Constitución establece la organización territorial del Estado en municipios, provincias y Comunidades Autónomas, garantizando la autonomía en la gestión de sus intereses. Las opciones A, B y C son incorrectas, ya que se refieren a la organización local sin aludir a la organización territorial general del Estado.</t>
    </r>
  </si>
  <si>
    <r>
      <t xml:space="preserve">La </t>
    </r>
    <r>
      <rPr>
        <b/>
        <sz val="11"/>
        <color theme="1"/>
        <rFont val="Calibri"/>
        <family val="2"/>
        <scheme val="minor"/>
      </rPr>
      <t>respuesta correcta es la Opción C</t>
    </r>
    <r>
      <rPr>
        <sz val="11"/>
        <color theme="1"/>
        <rFont val="Calibri"/>
        <family val="2"/>
        <scheme val="minor"/>
      </rPr>
      <t>, ya que el Tribunal Constitucional establece que la ejecución implica una organización administrativa para llevar a cabo lo dispuesto en la legislación, incluyendo reglamentos de organización y actividad administrativa. Las opciones A, B y D son incorrectas, ya que no representan con precisión el concepto de "ejecución" tal como lo interpreta el Tribunal Constitucional.</t>
    </r>
  </si>
  <si>
    <r>
      <t xml:space="preserve">La </t>
    </r>
    <r>
      <rPr>
        <b/>
        <sz val="11"/>
        <color theme="1"/>
        <rFont val="Calibri"/>
        <family val="2"/>
        <scheme val="minor"/>
      </rPr>
      <t>respuesta correcta es la Opción C</t>
    </r>
    <r>
      <rPr>
        <sz val="11"/>
        <color theme="1"/>
        <rFont val="Calibri"/>
        <family val="2"/>
        <scheme val="minor"/>
      </rPr>
      <t>, porque la ejecución autonómica en el contexto de legislación estatal suele limitarse a la potestad de dictar reglamentos organizativos. Las opciones A, B y D son incorrectas porque no describen correctamente el alcance limitado de la competencia autonómica en ejecución cuando se refiere a legislación estatal.</t>
    </r>
  </si>
  <si>
    <r>
      <t xml:space="preserve">La </t>
    </r>
    <r>
      <rPr>
        <b/>
        <sz val="11"/>
        <color theme="1"/>
        <rFont val="Calibri"/>
        <family val="2"/>
        <scheme val="minor"/>
      </rPr>
      <t>respuesta correcta es la Opción C</t>
    </r>
    <r>
      <rPr>
        <sz val="11"/>
        <color theme="1"/>
        <rFont val="Calibri"/>
        <family val="2"/>
        <scheme val="minor"/>
      </rPr>
      <t>, ya que el Tribunal Constitucional ha declarado que la regulación básica del Estado no debe vaciar de contenido las competencias autonómicas, manteniendo un equilibrio entre ambos niveles de gobierno. Las opciones A, B y D son incorrectas porque no reflejan esta interpretación sobre las competencias de desarrollo.</t>
    </r>
  </si>
  <si>
    <r>
      <t xml:space="preserve">La </t>
    </r>
    <r>
      <rPr>
        <b/>
        <sz val="11"/>
        <color theme="1"/>
        <rFont val="Calibri"/>
        <family val="2"/>
        <scheme val="minor"/>
      </rPr>
      <t>respuesta correcta es la Opción C</t>
    </r>
    <r>
      <rPr>
        <sz val="11"/>
        <color theme="1"/>
        <rFont val="Calibri"/>
        <family val="2"/>
        <scheme val="minor"/>
      </rPr>
      <t>, ya que la promoción de la adecuada utilización del ocio no es competencia exclusiva del Estado, permitiendo que las Comunidades Autónomas gestionen este ámbito. Las opciones A, B y D son incorrectas porque corresponden a competencias exclusivas del Estado, según el artículo 149.1 de la Constitución Española.</t>
    </r>
  </si>
  <si>
    <t xml:space="preserve">Promoción de la adecuada utilización del ocio. </t>
  </si>
  <si>
    <t>Regulación de las condiciones de obtención, expedición y homologación de títulos académicos y profesionales y normas básicas</t>
  </si>
  <si>
    <t>Estadística para fines estatales.</t>
  </si>
  <si>
    <t>matriculación de aeronaves</t>
  </si>
  <si>
    <r>
      <t xml:space="preserve">La </t>
    </r>
    <r>
      <rPr>
        <b/>
        <sz val="11"/>
        <color theme="1"/>
        <rFont val="Calibri"/>
        <family val="2"/>
        <scheme val="minor"/>
      </rPr>
      <t>respuesta correcta es la Opción A</t>
    </r>
    <r>
      <rPr>
        <sz val="11"/>
        <color theme="1"/>
        <rFont val="Calibri"/>
        <family val="2"/>
        <scheme val="minor"/>
      </rPr>
      <t>, ya que la promoción del deporte no es competencia exclusiva del Estado y puede ser gestionada por las Comunidades Autónomas en su territorio. Las opciones B, C y D son incorrectas porque son competencias exclusivas del Estado según el artículo 149.1 de la Constitución Española.</t>
    </r>
  </si>
  <si>
    <r>
      <t xml:space="preserve">La </t>
    </r>
    <r>
      <rPr>
        <b/>
        <sz val="11"/>
        <color theme="1"/>
        <rFont val="Calibri"/>
        <family val="2"/>
        <scheme val="minor"/>
      </rPr>
      <t>respuesta correcta es la Opción C</t>
    </r>
    <r>
      <rPr>
        <sz val="11"/>
        <color theme="1"/>
        <rFont val="Calibri"/>
        <family val="2"/>
        <scheme val="minor"/>
      </rPr>
      <t>, porque los proyectos de construcción y explotación de aprovechamientos hidráulicos de interés exclusivo para una Comunidad Autónoma no son competencia exclusiva del Estado. Las opciones A, B y D son incorrectas porque se refieren a competencias exclusivas del Estado, según el artículo 149.1 de la Constitución Española.</t>
    </r>
  </si>
  <si>
    <r>
      <t xml:space="preserve">La </t>
    </r>
    <r>
      <rPr>
        <b/>
        <sz val="11"/>
        <color theme="1"/>
        <rFont val="Calibri"/>
        <family val="2"/>
        <scheme val="minor"/>
      </rPr>
      <t>respuesta correcta es la Opción A</t>
    </r>
    <r>
      <rPr>
        <sz val="11"/>
        <color theme="1"/>
        <rFont val="Calibri"/>
        <family val="2"/>
        <scheme val="minor"/>
      </rPr>
      <t>, ya que las aguas minerales y termales no son competencia exclusiva del Estado, permitiendo su gestión y regulación por las Comunidades Autónomas. Las opciones B, C y D son incorrectas porque corresponden a competencias exclusivas del Estado, según el artículo 149.1 de la Constitución Española.</t>
    </r>
  </si>
  <si>
    <t>las aguas minerales y termales</t>
  </si>
  <si>
    <t>Defensa del patrimonio cultural, artístico y monumental español contra la exportación y la expoliación</t>
  </si>
  <si>
    <t>puertos de interés general</t>
  </si>
  <si>
    <t>correos y telecomunicaciones</t>
  </si>
  <si>
    <r>
      <t xml:space="preserve">La </t>
    </r>
    <r>
      <rPr>
        <b/>
        <sz val="11"/>
        <color theme="1"/>
        <rFont val="Calibri"/>
        <family val="2"/>
        <scheme val="minor"/>
      </rPr>
      <t>respuesta correcta es la Opción A</t>
    </r>
    <r>
      <rPr>
        <sz val="11"/>
        <color theme="1"/>
        <rFont val="Calibri"/>
        <family val="2"/>
        <scheme val="minor"/>
      </rPr>
      <t>, porque la agricultura y ganadería, en función de la ordenación económica general, no son competencia exclusiva del Estado. Las Comunidades Autónomas pueden gestionar esta materia en sus territorios. Las opciones B, C y D son incorrectas porque son competencias exclusivas del Estado según el artículo 149.1 de la Constitución Española.</t>
    </r>
  </si>
  <si>
    <r>
      <t xml:space="preserve">La </t>
    </r>
    <r>
      <rPr>
        <b/>
        <sz val="11"/>
        <color theme="1"/>
        <rFont val="Calibri"/>
        <family val="2"/>
        <scheme val="minor"/>
      </rPr>
      <t>respuesta correcta es la Opción B</t>
    </r>
    <r>
      <rPr>
        <sz val="11"/>
        <color theme="1"/>
        <rFont val="Calibri"/>
        <family val="2"/>
        <scheme val="minor"/>
      </rPr>
      <t>, ya que los puertos y aeropuertos deportivos no son competencia exclusiva del Estado y pueden ser gestionados por las Comunidades Autónomas, especialmente si no tienen relevancia nacional o internacional. Las opciones A, C y D son incorrectas porque se refieren a competencias exclusivas del Estado, según el artículo 149.1 de la Constitución Española.</t>
    </r>
  </si>
  <si>
    <t>puertos y aeropuertos deportivos</t>
  </si>
  <si>
    <t>iluminación de costas y señales marítimas</t>
  </si>
  <si>
    <t>sistema de responsabilidad de todas las Administraciones públicas</t>
  </si>
  <si>
    <t>Pesca marítima</t>
  </si>
  <si>
    <r>
      <t xml:space="preserve">La </t>
    </r>
    <r>
      <rPr>
        <b/>
        <sz val="11"/>
        <color theme="1"/>
        <rFont val="Calibri"/>
        <family val="2"/>
        <scheme val="minor"/>
      </rPr>
      <t>respuesta correcta es la Opción D</t>
    </r>
    <r>
      <rPr>
        <sz val="11"/>
        <color theme="1"/>
        <rFont val="Calibri"/>
        <family val="2"/>
        <scheme val="minor"/>
      </rPr>
      <t>, porque la legislación y gestión de recursos hidráulicos cuando el agua discurre por una sola Comunidad Autónoma no es competencia exclusiva del Estado. Las opciones A, B y C son incorrectas porque afectan a más de una Comunidad Autónoma o tienen interés general, lo que las convierte en competencias exclusivas del Estado según el artículo 149.1 de la Constitución Española.</t>
    </r>
  </si>
  <si>
    <r>
      <t xml:space="preserve">La </t>
    </r>
    <r>
      <rPr>
        <b/>
        <sz val="11"/>
        <color theme="1"/>
        <rFont val="Calibri"/>
        <family val="2"/>
        <scheme val="minor"/>
      </rPr>
      <t>respuesta correcta es la Opción A</t>
    </r>
    <r>
      <rPr>
        <sz val="11"/>
        <color theme="1"/>
        <rFont val="Calibri"/>
        <family val="2"/>
        <scheme val="minor"/>
      </rPr>
      <t>, porque la pesca en aguas interiores no es competencia exclusiva del Estado y puede ser gestionada por las Comunidades Autónomas. Las opciones B, C y D son incorrectas porque corresponden a competencias exclusivas del Estado según el artículo 149.1 de la Constitución Española.</t>
    </r>
  </si>
  <si>
    <r>
      <t xml:space="preserve">La </t>
    </r>
    <r>
      <rPr>
        <b/>
        <sz val="11"/>
        <color theme="1"/>
        <rFont val="Calibri"/>
        <family val="2"/>
        <scheme val="minor"/>
      </rPr>
      <t>respuesta correcta es la Opción C</t>
    </r>
    <r>
      <rPr>
        <sz val="11"/>
        <color theme="1"/>
        <rFont val="Calibri"/>
        <family val="2"/>
        <scheme val="minor"/>
      </rPr>
      <t>, ya que los puertos de refugio no son competencia exclusiva del Estado, permitiendo que las Comunidades Autónomas gestionen esta materia en sus territorios. Las opciones A, B y D son incorrectas porque se refieren a competencias exclusivas del Estado, según el artículo 149.1 de la Constitución Española.</t>
    </r>
  </si>
  <si>
    <r>
      <t xml:space="preserve">La </t>
    </r>
    <r>
      <rPr>
        <b/>
        <sz val="11"/>
        <color theme="1"/>
        <rFont val="Calibri"/>
        <family val="2"/>
        <scheme val="minor"/>
      </rPr>
      <t>respuesta correcta es la Opción C</t>
    </r>
    <r>
      <rPr>
        <sz val="11"/>
        <color theme="1"/>
        <rFont val="Calibri"/>
        <family val="2"/>
        <scheme val="minor"/>
      </rPr>
      <t>, ya que las alteraciones de los términos municipales pueden ser gestionadas por las Comunidades Autónomas y no son competencia exclusiva del Estado. Las opciones A, B y D son incorrectas porque son competencias exclusivas del Estado, según el artículo 149.1 de la Constitución Española.</t>
    </r>
  </si>
  <si>
    <t>Las alteraciones de los términos municipales</t>
  </si>
  <si>
    <t>Las bases del régimen jurídico de las Administraciones públicas</t>
  </si>
  <si>
    <t>Hacienda general</t>
  </si>
  <si>
    <t>el procedimiento administrativo común</t>
  </si>
  <si>
    <r>
      <t xml:space="preserve">La </t>
    </r>
    <r>
      <rPr>
        <b/>
        <sz val="11"/>
        <color theme="1"/>
        <rFont val="Calibri"/>
        <family val="2"/>
        <scheme val="minor"/>
      </rPr>
      <t>respuesta correcta es la Opción C</t>
    </r>
    <r>
      <rPr>
        <sz val="11"/>
        <color theme="1"/>
        <rFont val="Calibri"/>
        <family val="2"/>
        <scheme val="minor"/>
      </rPr>
      <t>, porque la gestión en materia de protección del medio ambiente no es competencia exclusiva del Estado y puede ser gestionada por las Comunidades Autónomas. Las opciones A, B y D son incorrectas porque se refieren a competencias que son exclusivas del Estado, de acuerdo con el artículo 149.1 de la Constitución Española.</t>
    </r>
  </si>
  <si>
    <r>
      <t xml:space="preserve">La </t>
    </r>
    <r>
      <rPr>
        <b/>
        <sz val="11"/>
        <color theme="1"/>
        <rFont val="Calibri"/>
        <family val="2"/>
        <scheme val="minor"/>
      </rPr>
      <t>respuesta correcta es la Opción B</t>
    </r>
    <r>
      <rPr>
        <sz val="11"/>
        <color theme="1"/>
        <rFont val="Calibri"/>
        <family val="2"/>
        <scheme val="minor"/>
      </rPr>
      <t>, ya que la ordenación del territorio, urbanismo y vivienda no es competencia exclusiva del Estado y puede ser asumida por las Comunidades Autónomas. Las opciones A, C y D son incorrectas porque corresponden a competencias exclusivas del Estado según el artículo 149.1 de la Constitución Española.</t>
    </r>
  </si>
  <si>
    <t>determinación de la hora oficial</t>
  </si>
  <si>
    <t>Sanidad exterior.</t>
  </si>
  <si>
    <t>Legislación básica y régimen económico de la Seguridad Social</t>
  </si>
  <si>
    <r>
      <t xml:space="preserve">La </t>
    </r>
    <r>
      <rPr>
        <b/>
        <sz val="11"/>
        <color theme="1"/>
        <rFont val="Calibri"/>
        <family val="2"/>
        <scheme val="minor"/>
      </rPr>
      <t>respuesta correcta es la Opción C</t>
    </r>
    <r>
      <rPr>
        <sz val="11"/>
        <color theme="1"/>
        <rFont val="Calibri"/>
        <family val="2"/>
        <scheme val="minor"/>
      </rPr>
      <t>, porque la asistencia social no es competencia exclusiva del Estado, permitiendo que las Comunidades Autónomas gestionen esta área. Las opciones A, B y D son incorrectas porque se refieren a competencias que son exclusivas del Estado, de acuerdo con el artículo 149.1 de la Constitución Española.</t>
    </r>
  </si>
  <si>
    <r>
      <t xml:space="preserve">La </t>
    </r>
    <r>
      <rPr>
        <b/>
        <sz val="11"/>
        <color theme="1"/>
        <rFont val="Calibri"/>
        <family val="2"/>
        <scheme val="minor"/>
      </rPr>
      <t>respuesta correcta es la Opción B</t>
    </r>
    <r>
      <rPr>
        <sz val="11"/>
        <color theme="1"/>
        <rFont val="Calibri"/>
        <family val="2"/>
        <scheme val="minor"/>
      </rPr>
      <t>, ya que la artesanía no es competencia exclusiva del Estado. Las Comunidades Autónomas pueden regular y gestionar esta materia dentro de su territorio. Las opciones A, C y D son incorrectas porque corresponden a competencias exclusivas del Estado, según el artículo 149.1 de la Constitución Española.</t>
    </r>
  </si>
  <si>
    <t>La artesanía</t>
  </si>
  <si>
    <t>Legislación sobre productos farmacéuticos</t>
  </si>
  <si>
    <t>determinación de las fuentes del Derecho</t>
  </si>
  <si>
    <t>Fomento y coordinación general de la investigación científica y técnica</t>
  </si>
  <si>
    <r>
      <t xml:space="preserve">La </t>
    </r>
    <r>
      <rPr>
        <b/>
        <sz val="11"/>
        <color theme="1"/>
        <rFont val="Calibri"/>
        <family val="2"/>
        <scheme val="minor"/>
      </rPr>
      <t>respuesta correcta es la Opción A</t>
    </r>
    <r>
      <rPr>
        <sz val="11"/>
        <color theme="1"/>
        <rFont val="Calibri"/>
        <family val="2"/>
        <scheme val="minor"/>
      </rPr>
      <t>, porque sanidad e higiene no son competencias exclusivas del Estado; las Comunidades Autónomas pueden asumir competencias en esta materia. Las opciones B, C y D son incorrectas porque corresponden a competencias exclusivas del Estado según el artículo 149.1 de la Constitución Española.</t>
    </r>
  </si>
  <si>
    <r>
      <t xml:space="preserve">La </t>
    </r>
    <r>
      <rPr>
        <b/>
        <sz val="11"/>
        <color theme="1"/>
        <rFont val="Calibri"/>
        <family val="2"/>
        <scheme val="minor"/>
      </rPr>
      <t>respuesta correcta es la Opción B</t>
    </r>
    <r>
      <rPr>
        <sz val="11"/>
        <color theme="1"/>
        <rFont val="Calibri"/>
        <family val="2"/>
        <scheme val="minor"/>
      </rPr>
      <t>, ya que la promoción y ordenación del turismo en cada Comunidad Autónoma no es competencia exclusiva del Estado y puede ser gestionada por las Comunidades Autónomas dentro de su territorio. Las opciones A, C y D son incorrectas, ya que se refieren a competencias que son exclusivas del Estado según el artículo 149.1 de la Constitución Española.</t>
    </r>
  </si>
  <si>
    <t>ª Promoción y ordenación del turismo en el  ámbito territorial de cada comunidad autónoma</t>
  </si>
  <si>
    <t>Bases y coordinación general de la sanidad</t>
  </si>
  <si>
    <t>bases de la ordenación de crédito, banca y seguros</t>
  </si>
  <si>
    <t>ordenación de los registros e instrumentos públicos</t>
  </si>
  <si>
    <r>
      <t xml:space="preserve">La </t>
    </r>
    <r>
      <rPr>
        <b/>
        <sz val="11"/>
        <color theme="1"/>
        <rFont val="Calibri"/>
        <family val="2"/>
        <scheme val="minor"/>
      </rPr>
      <t>respuesta correcta es la Opción A</t>
    </r>
    <r>
      <rPr>
        <sz val="11"/>
        <color theme="1"/>
        <rFont val="Calibri"/>
        <family val="2"/>
        <scheme val="minor"/>
      </rPr>
      <t>, ya que el desarrollo y ejecución de la legislación laboral no son competencias exclusivas del Estado, permitiendo a las Comunidades Autónomas cierta autonomía en esta área. Las opciones B, C y D sí son competencias exclusivas del Estado, según el artículo 149.1 de la Constitución.</t>
    </r>
  </si>
  <si>
    <r>
      <t xml:space="preserve">La </t>
    </r>
    <r>
      <rPr>
        <b/>
        <sz val="11"/>
        <color theme="1"/>
        <rFont val="Calibri"/>
        <family val="2"/>
        <scheme val="minor"/>
      </rPr>
      <t>respuesta correcta es la Opción B</t>
    </r>
    <r>
      <rPr>
        <sz val="11"/>
        <color theme="1"/>
        <rFont val="Calibri"/>
        <family val="2"/>
        <scheme val="minor"/>
      </rPr>
      <t>. La legislación procesal es una competencia exclusiva del Estado, necesaria para mantener un sistema judicial uniforme. Las opciones A, C y D son incorrectas, ya que las ferias interiores, la investigación y la asistencia social pueden ser gestionadas por las Comunidades Autónomas.</t>
    </r>
  </si>
  <si>
    <r>
      <t xml:space="preserve">La </t>
    </r>
    <r>
      <rPr>
        <b/>
        <sz val="11"/>
        <color theme="1"/>
        <rFont val="Calibri"/>
        <family val="2"/>
        <scheme val="minor"/>
      </rPr>
      <t>respuesta correcta es la Opción C</t>
    </r>
    <r>
      <rPr>
        <sz val="11"/>
        <color theme="1"/>
        <rFont val="Calibri"/>
        <family val="2"/>
        <scheme val="minor"/>
      </rPr>
      <t>, ya que la legislación mercantil, penal y penitenciaria es competencia exclusiva del Estado, asegurando uniformidad en estos ámbitos esenciales. Las opciones A, B y D no son competencias exclusivas del Estado y pueden ser gestionadas en algunos casos por las Comunidades Autónomas.</t>
    </r>
  </si>
  <si>
    <r>
      <t xml:space="preserve">La </t>
    </r>
    <r>
      <rPr>
        <b/>
        <sz val="11"/>
        <color theme="1"/>
        <rFont val="Calibri"/>
        <family val="2"/>
        <scheme val="minor"/>
      </rPr>
      <t>respuesta correcta es la Opción A</t>
    </r>
    <r>
      <rPr>
        <sz val="11"/>
        <color theme="1"/>
        <rFont val="Calibri"/>
        <family val="2"/>
        <scheme val="minor"/>
      </rPr>
      <t>. La Administración de Justicia es competencia exclusiva del Estado, que incluye la organización del sistema judicial y el nombramiento de jueces. Las opciones B, C y D son incorrectas porque se refieren a competencias que pueden ser gestionadas por las Comunidades Autónomas.</t>
    </r>
  </si>
  <si>
    <t>Administración de Justicia</t>
  </si>
  <si>
    <t>La vigilancia y protección de los edificios e instalaciones de la Comunidad Autónoma</t>
  </si>
  <si>
    <t xml:space="preserve">La artesanía. </t>
  </si>
  <si>
    <r>
      <t xml:space="preserve">La </t>
    </r>
    <r>
      <rPr>
        <b/>
        <sz val="11"/>
        <color theme="1"/>
        <rFont val="Calibri"/>
        <family val="2"/>
        <scheme val="minor"/>
      </rPr>
      <t>respuesta correcta es la Opción C</t>
    </r>
    <r>
      <rPr>
        <sz val="11"/>
        <color theme="1"/>
        <rFont val="Calibri"/>
        <family val="2"/>
        <scheme val="minor"/>
      </rPr>
      <t>, ya que el desarrollo económico de una Comunidad Autónoma debe alinearse con la política económica nacional, por lo que no es una competencia exclusiva. Las opciones A, B y D son incorrectas porque son competencias que las Comunidades Autónomas pueden asumir según el artículo 148.</t>
    </r>
  </si>
  <si>
    <r>
      <t xml:space="preserve">La </t>
    </r>
    <r>
      <rPr>
        <b/>
        <sz val="11"/>
        <color theme="1"/>
        <rFont val="Calibri"/>
        <family val="2"/>
        <scheme val="minor"/>
      </rPr>
      <t>respuesta correcta es la Opción C</t>
    </r>
    <r>
      <rPr>
        <sz val="11"/>
        <color theme="1"/>
        <rFont val="Calibri"/>
        <family val="2"/>
        <scheme val="minor"/>
      </rPr>
      <t>. Según el artículo 149.1, la competencia sobre defensa y Fuerzas Armadas es exclusiva del Estado, debido a su importancia para la seguridad nacional. Las opciones A, B y D son incorrectas porque la ordenación del territorio y la gestión del medio ambiente pueden estar bajo competencia autonómica, y los puertos y aeropuertos deportivos pueden ser gestionados por las Comunidades Autónomas.</t>
    </r>
  </si>
  <si>
    <r>
      <t xml:space="preserve">La </t>
    </r>
    <r>
      <rPr>
        <b/>
        <sz val="11"/>
        <color theme="1"/>
        <rFont val="Calibri"/>
        <family val="2"/>
        <scheme val="minor"/>
      </rPr>
      <t>respuesta correcta es la Opción A</t>
    </r>
    <r>
      <rPr>
        <sz val="11"/>
        <color theme="1"/>
        <rFont val="Calibri"/>
        <family val="2"/>
        <scheme val="minor"/>
      </rPr>
      <t>, ya que el artículo 149.1 establece que las relaciones internacionales son competencia exclusiva del Estado, fundamental para una política exterior coherente. Las opciones B, C y D se refieren a competencias que pueden ser gestionadas por las Comunidades Autónomas o no son exclusivas del Estado.</t>
    </r>
  </si>
  <si>
    <r>
      <t xml:space="preserve">La </t>
    </r>
    <r>
      <rPr>
        <b/>
        <sz val="11"/>
        <color theme="1"/>
        <rFont val="Calibri"/>
        <family val="2"/>
        <scheme val="minor"/>
      </rPr>
      <t>respuesta correcta es la Opción B</t>
    </r>
    <r>
      <rPr>
        <sz val="11"/>
        <color theme="1"/>
        <rFont val="Calibri"/>
        <family val="2"/>
        <scheme val="minor"/>
      </rPr>
      <t>, porque la competencia en extranjería y derecho de asilo corresponde exclusivamente al Estado, según el artículo 149.1 de la Constitución. Estos temas tienen impacto directo en la soberanía y seguridad nacional, lo que justifica su centralización. Las opciones A, C y D son incorrectas porque hacen referencia a materias en las que las Comunidades Autónomas pueden asumir competencias según la Constitución.</t>
    </r>
  </si>
  <si>
    <r>
      <t xml:space="preserve">La </t>
    </r>
    <r>
      <rPr>
        <b/>
        <sz val="11"/>
        <color theme="1"/>
        <rFont val="Calibri"/>
        <family val="2"/>
        <scheme val="minor"/>
      </rPr>
      <t>respuesta correcta es la Opción C</t>
    </r>
    <r>
      <rPr>
        <sz val="11"/>
        <color theme="1"/>
        <rFont val="Calibri"/>
        <family val="2"/>
        <scheme val="minor"/>
      </rPr>
      <t>, ya que el artículo 149.1 de la Constitución atribuye al Estado la competencia exclusiva en materia de nacionalidad, inmigración y emigración. Estas son competencias fundamentales para mantener una política uniforme a nivel nacional, afectando a todos los ciudadanos. Las opciones A y B pueden estar bajo competencias compartidas o concurrentes, mientras que la opción D es una competencia que puede ser asumida por las Comunidades Autónomas si no afecta intereses generales.</t>
    </r>
  </si>
  <si>
    <r>
      <t xml:space="preserve">La </t>
    </r>
    <r>
      <rPr>
        <b/>
        <sz val="11"/>
        <color theme="1"/>
        <rFont val="Calibri"/>
        <family val="2"/>
        <scheme val="minor"/>
      </rPr>
      <t>respuesta correcta es la Opción A</t>
    </r>
    <r>
      <rPr>
        <sz val="11"/>
        <color theme="1"/>
        <rFont val="Calibri"/>
        <family val="2"/>
        <scheme val="minor"/>
      </rPr>
      <t>. El artículo 149.1 de la Constitución Española establece que es competencia exclusiva del Estado la regulación de las condiciones básicas que garanticen la igualdad de los españoles en el ejercicio de sus derechos. Esta competencia es fundamental para asegurar una uniformidad en el disfrute de derechos básicos a nivel nacional. Las opciones B, C y D son incorrectas porque hacen referencia a competencias que, según el artículo 148 de la Constitución, pueden ser asumidas por las Comunidades Autónomas.</t>
    </r>
  </si>
  <si>
    <r>
      <t xml:space="preserve">La </t>
    </r>
    <r>
      <rPr>
        <b/>
        <sz val="11"/>
        <color theme="1"/>
        <rFont val="Calibri"/>
        <family val="2"/>
        <scheme val="minor"/>
      </rPr>
      <t>respuesta correcta es la Opción C</t>
    </r>
    <r>
      <rPr>
        <sz val="11"/>
        <color theme="1"/>
        <rFont val="Calibri"/>
        <family val="2"/>
        <scheme val="minor"/>
      </rPr>
      <t>, porque las competencias concurrentes, según la doctrina del Tribunal Constitucional, se refieren a situaciones en las que tanto el Estado como las Comunidades Autónomas tienen competencias equivalentes sobre la misma materia, permitiéndoles legislar en paralelo, aunque bajo una normativa básica establecida por el Estado. Las opciones A y B describen competencias compartidas, donde una entidad asume la legislación y la otra la ejecución, mientras que la opción D representa competencias exclusivas en áreas distintas, no en la misma materia.</t>
    </r>
  </si>
  <si>
    <t>La opción correcta es D: Se ha distinguido entre competencias exclusivas absolutas y relativas, pues la doctrina reconoce que las exclusivas absolutas no permiten intervención estatal, mientras que las relativas permiten algún nivel de cooperación. Las opciones A, B y C son incorrectas porque no reflejan la diferenciación doctrinal entre exclusivas absolutas y relativas, y confunden las exclusivas con competencias concurrentes o compartidas.</t>
  </si>
  <si>
    <t>se ha distinguido entre competencias exclusivas absolutas y relativas</t>
  </si>
  <si>
    <t>según García Enterría es exclusiva aquella competencia que puede compartir potestades de ambas administraciones : Estado y comunidades autónomas en la misma materia</t>
  </si>
  <si>
    <t>una competencia exclusiva puede ser una competencia simultáneamente compartida sí se comparte la misma potestad y la misma materia por parte de las dos administraciones: Estado y comunidades autónomas</t>
  </si>
  <si>
    <t>existe pleno acuerdo entre los autores jurídicos en cuanto al concepto de competencia exclusiva</t>
  </si>
  <si>
    <t>según la doctrina en materia de Derecho Constitucional  en relación con el tipo de competencia asumida</t>
  </si>
  <si>
    <t>La opción correcta es D: Se establece que las materias no asumidas expresamente por el Estado sean asumidas por las Comunidades Autónomas a través de sus Estatutos de Autonomía, lo cual permite que cada Comunidad Autónoma asuma competencias adicionales según sus estatutos. Las opciones A, B y C son incorrectas: el Estado no cede en prevalencia a las autonomías y mantiene una supremacía en caso de conflicto; el artículo 149.3 establece la supletoriedad del derecho estatal.</t>
  </si>
  <si>
    <t>La opción correcta es B: Establece las materias asumidas por las Comunidades Autónomas y expresamente no asumidas por el Estado, ya que el artículo 148 especifica materias que pueden ser competencia de las Comunidades Autónomas si no están reservadas al Estado. Las opciones A, C y D son incorrectas, pues el artículo no trata de competencias compartidas o expresamente asumidas por el Estado.</t>
  </si>
  <si>
    <t>establece las materias asumidas por las comunidades autónomas y expresamente no asumidas por el estado</t>
  </si>
  <si>
    <t>establece las materias no asumidas por las comunidades autónomas y expresamente ni asumidas por el estado</t>
  </si>
  <si>
    <t>establece las materias no asumidas por las comunidades autónomas y expresamente asumidas por el estado</t>
  </si>
  <si>
    <t>establece las materias asumidas expresamente por el estado  y las comunidades autónomas</t>
  </si>
  <si>
    <t>El artículo 148 de la Constitución española</t>
  </si>
  <si>
    <t>La opción correcta es B: Regulan la distribución de competencias entre comunidades autónomas y Estado, abarcando el reparto de materias exclusivas del Estado, de las Comunidades Autónomas y de las que pueden transferirse o delegarse. Las opciones A, C y D son incorrectas porque los artículos 148, 149 y 150 no regulan ayuntamientos ni estatutos de autonomía directamente, sino la distribución competencial general entre Estado y Comunidades Autónomas.</t>
  </si>
  <si>
    <t>Regulan la distribución de competencias entre comunidades autónomas y estado</t>
  </si>
  <si>
    <t>Regulan las instituciones autonómicas</t>
  </si>
  <si>
    <t>Regulan la forma y régimen jurídico de los estatutos de autonomía</t>
  </si>
  <si>
    <t>Regulan el régimen jurídico de ayuntamientos y diputaciones</t>
  </si>
  <si>
    <t>los artículos de la Constitución española 148, 149 y 150</t>
  </si>
  <si>
    <t>La opción correcta es B: Desarrolla lo establecido en los artículos 141 y 142 de la Constitución Española, ya que la Ley de Bases de Régimen Local regula la organización, competencias y funcionamiento de las entidades locales, implementando el marco constitucional de la autonomía local. La opción A es incorrecta porque no se centra en las competencias autonómicas, sino en la autonomía local; la opción C no es precisa porque el fondo de compensación no es su enfoque principal, y la opción D se refiere a otros aspectos y no a la regulación fundamental de la autonomía local.</t>
  </si>
  <si>
    <t>desarrolla lo establecido en los artículos 141 y 142 de la Constitución española</t>
  </si>
  <si>
    <t>establece los criterios de registro de las entidades locales según su distribución territorial</t>
  </si>
  <si>
    <t>Regula las bases para la distribución del fondo de compensación, HD conforme lo dispuesto en el artículo 158 de la Constitución española,  en las entidades locales</t>
  </si>
  <si>
    <t>Regula las competencias de las comunidades autónomas</t>
  </si>
  <si>
    <t>la Ley de Bases de Régimen Local, Ley 7/1985, de 2 de abril</t>
  </si>
  <si>
    <t>La opción correcta es A: 141 y 142 de la Constitución Española, donde se reconoce y regula la autonomía de municipios y provincias, estableciendo el marco para la gestión de sus propios intereses. Las opciones B, C y D son incorrectas porque no corresponden con el reconocimiento de la autonomía local; los artículos 137 y 138 tratan más sobre la organización general del Estado y no de la autonomía local en específico.</t>
  </si>
  <si>
    <t>141 y 142 de la Constitución española</t>
  </si>
  <si>
    <t>Capítulo III del título VII de la Constitución española</t>
  </si>
  <si>
    <t>137 y 138 de la Constitución española</t>
  </si>
  <si>
    <t>Capitulo III del título VIII de la Constitución Española</t>
  </si>
  <si>
    <t>la autonomía local se reconoce constitucionalmente en los artículos</t>
  </si>
  <si>
    <t>La opción correcta es A: Capítulo III del Título VIII, que es donde se encuentra la regulación de la distribución de competencias entre el Estado y las Comunidades Autónomas, abarcando los artículos 148 a 150 de la Constitución Española. Las opciones B, C y D son incorrectas porque no corresponden con el capítulo y título que trata de la distribución competencial: el Capítulo III del Título VII y los demás señalados se refieren a otros aspectos de la Constitución.</t>
  </si>
  <si>
    <t>capítulo III del título VIII</t>
  </si>
  <si>
    <t>capítulo II del título VIII</t>
  </si>
  <si>
    <t>capítulo II del título VII</t>
  </si>
  <si>
    <t>capítulo III del título VII</t>
  </si>
  <si>
    <t>la distribución de competencias entre las comunidades autónomas y el estado se encuentra regulada en la Constitución española en el</t>
  </si>
  <si>
    <t>La opción correcta es C: La ordenación del territorio, ya que esta es una competencia que puede ser asumida por las Comunidades Autónomas según el artículo 148.1 de la Constitución Española. Las opciones A, B y D son incorrectas porque sí son competencias exclusivas del Estado según el artículo 149.1: los cables aéreos, la propiedad intelectual y el régimen aduanero requieren un marco legislativo unificado y no se delegan a las Comunidades Autónomas.</t>
  </si>
  <si>
    <t>La opción correcta es C: Se ejercerá por las Cortes Generales el de la administración autónoma y sus normas reglamentarias, ya que es incorrecto afirmar que las Cortes Generales supervisan directamente la administración autonómica. Las competencias de control se ejercen en su mayoría por el Tribunal Constitucional, el Gobierno (con el dictamen del Consejo de Estado), y el Tribunal de Cuentas, cada uno en su ámbito: la constitucionalidad, las funciones delegadas y el control económico, respectivamente. Las opciones A, B y D son correctas, cada una en su ámbito específico de control.</t>
  </si>
  <si>
    <t>Se ejercerá por las Cortes Generales, el de la administración autónoma y sus normas reglamentarias.  </t>
  </si>
  <si>
    <t>Se ejercerá por el Tribunal de Cuentas, el económico y presupuestario. </t>
  </si>
  <si>
    <t>Se ejercerá por el Gobierno, previo dictamen del Consejo de Estado, el del ejercicio de funciones delegadas a que se refiere el apartado 2 del artículo 150 de la Constitución Española</t>
  </si>
  <si>
    <t>Se ejercerá por el Tribunal Constitucional, el relativo a la constitucionalidad de sus disposiciones normativas con fuerza de ley. </t>
  </si>
  <si>
    <t>*Identifique la afirmación incorrecta en relación con el ejercicio de control de la actividad de los  órganos de las Comunidades Autónomas, teniendo en cuenta lo dispuesto en el artículo en el artículo  153 de la Constitución Española de 1978: </t>
  </si>
  <si>
    <t>La opción correcta es B: No es un municipio de gran población. Para que una capital de provincia sea considerada de gran población, debe superar los 250,000 habitantes, o en su defecto, tener circunstancias especiales justificativas. Las opciones A, C y D son incorrectas porque no cumplen con el criterio poblacional establecido: la opción A supone que todas las capitales de provincia con 150,000 habitantes cumplen con los requisitos, lo cual es incorrecto; la opción C ignora que el criterio poblacional es relevante para determinar el estatus de gran población, y la opción D es incorrecta porque no se ajusta a la normativa aplicable.</t>
  </si>
  <si>
    <t>La opción correcta es B: 75,000 habitantes, dado que los municipios con circunstancias especiales, como históricas o culturales, pueden ser considerados de gran población si alcanzan este número. Las opciones A, C y D son incorrectas porque establecen umbrales distintos al que marca la Ley de Bases de Régimen Local para clasificar un municipio con características especiales.</t>
  </si>
  <si>
    <t>La opción correcta es D: El apartado 7 del artículo 149.1 en el que en lo referido a la legislación laboral las comunidades autónomas en ningún caso podrán asumir competencias legislativas ni de desarrollo legislativo, ya que el Estado tiene competencia exclusiva en legislación laboral sin intervención de las Comunidades Autónomas. Las opciones A, B y C son incorrectas porque en esta materia ni la legislación ni el desarrollo normativo pueden ser asumidos por las Comunidades Autónomas.</t>
  </si>
  <si>
    <t>La opción correcta es D: Son ciertas la a y la b, porque las leyes marco, las leyes de transferencia y el artículo 155 son herramientas de control del Estado sobre las Comunidades Autónomas. La opción C es incorrecta porque el Estado no puede desarrollar acciones ejecutivas en competencias autonómicas salvo situaciones excepcionales y justificadas; su función es más bien normativa o de coordinación en este caso.</t>
  </si>
  <si>
    <t>La opción correcta es C: Las alteraciones de los términos provinciales comprendidos en su territorio y en general las funciones que correspondan sobre las corporaciones locales, ya que la alteración de límites territoriales suele ser competencia del Estado o de la Comunidad Autónoma, no de la provincia. La opción A es incorrecta, pues la gestión ambiental puede ser asumida por las comunidades; la opción B es competencia de las comunidades en aguas interiores, y la opción D también es asumible en temas de vigilancia local en sus propias instalaciones.</t>
  </si>
  <si>
    <t>La opción correcta es B: En una ley de bases el Estado regula lo básico y la Comunidad Autónoma lo desarrolla, ya que este sistema permite una normativa general estatal y un desarrollo adaptado por las comunidades. La opción A es incorrecta porque no toda norma básica es una ley de bases; la opción C es incorrecta porque las bases deben ser comunes en todo el Estado; y la opción D, aunque cercana, es inexacta porque no siempre se requiere una norma de rango legal específico para regular las bases.</t>
  </si>
  <si>
    <t>La opción correcta es D: El fomento de la cultura y de la investigación, que puede ser compartida con las Comunidades Autónomas, mientras que las otras opciones son competencias exclusivas del Estado. La opción A es incorrecta ya que la pesca marítima en aguas exteriores es competencia estatal; la opción B también es incorrecta, ya que la iluminación de costas corresponde al Estado, y la opción C es exclusiva del Estado porque la expropiación forzosa es una competencia reservada para asegurar uniformidad en todo el país.</t>
  </si>
  <si>
    <t>La opción correcta es B: El municipio puede prestar servicios públicos que contribuyan a satisfacer las aspiraciones de la comunidad vecinal, en línea con el artículo 25 de la Ley de Bases de Régimen Local. Las opciones A, C y D son incorrectas porque limitan incorrectamente las competencias municipales: la opción A contradice directamente la Ley de Bases, la opción C no reconoce que los municipios pueden prestar servicios esenciales sin necesidad de que sean complementarios a los servicios autonómicos o estatales, y la opción D es incorrecta porque la opción B es completamente precisa.</t>
  </si>
  <si>
    <t>el municipio puede prestar servicios públicos que contribuyan a satisfacer las aspiraciones de la comunidad vecinal</t>
  </si>
  <si>
    <t>el municipio siempre prestará servicios públicos complementarios a los prestados por la Comunidad Autónoma y el estado</t>
  </si>
  <si>
    <t>el municipio no puede prestar servicios públicos que contribuyen a satisfacer las aspiraciones de la comunidad vecinal</t>
  </si>
  <si>
    <t>según el artículo 25 de la ley de bases de régimen local</t>
  </si>
  <si>
    <t>La opción correcta es C: Por los concejales o por los vecinos, ya que en el régimen de concejo abierto, el alcalde puede ser elegido directamente por los vecinos, mientras que en el resto de municipios es elegido por los concejales. La opción A es incorrecta porque en la mayoría de los casos los vecinos no eligen al alcalde directamente; la opción B también es incompleta, ya que no contempla el caso del concejo abierto; y la opción D es incorrecta porque la opción C cubre ambas posibilidades según el sistema aplicable en cada municipio.</t>
  </si>
  <si>
    <t>La opción correcta es B: Son aquellas en las que el Estado legisla y la Comunidad Autónoma ejecuta, lo cual describe correctamente las competencias compartidas en el sistema constitucional español. Las opciones A, C y D son incorrectas porque no reflejan adecuadamente el concepto de competencias compartidas: la opción A es incorrecta ya que los procedimientos y formas pueden variar entre Estado y comunidad; la opción C es incorrecta porque las competencias compartidas no implican necesariamente que ambas entidades legislen; y la opción D se refiere más a las competencias concurrentes, donde las comunidades desarrollan normas sobre bases comunes establecidas por el Estado.</t>
  </si>
  <si>
    <t>La opción correcta es D: Provincias limítrofes con fronteras internacionales, porque no tienen un régimen especial simplemente por su ubicación geográfica. Las opciones A, B y C son incorrectas porque sí están sujetas a regímenes especiales debido a sus características históricas, culturales o administrativas: el País Vasco, Cataluña y Navarra gozan de regímenes fiscales especiales; las islas con consejos o cabildos insulares tienen un sistema organizativo propio, y las comunidades autónomas uniprovinciales tienen competencias tanto de la provincia como de la comunidad autónoma.</t>
  </si>
  <si>
    <t>La opción correcta es D: La alteración de los límites territoriales de los municipios dentro de la provincia para mejor prestación de los servicios municipales, ya que esta no es competencia de la provincia, sino de instancias superiores. Las opciones A, B y C son correctas porque son competencias asignadas a las provincias.</t>
  </si>
  <si>
    <t>La opción correcta es A: En los municipios de más de 5,000 habitantes, ya que, según la Ley de Bases de Régimen Local, estos municipios deben contar con órganos de estudio, informe y consulta. Las opciones B, C y D son incorrectas porque no se corresponden con el umbral poblacional que establece la ley.</t>
  </si>
  <si>
    <t>La opción correcta es C: Ambas son ciertas, ya que los municipios se agrupan en provincias, pero también pueden formar agrupaciones como mancomunidades para gestionar servicios comunes, siendo ambas válidas. La opción A y B son correctas por separado, pero la opción D es incorrecta porque tanto A como B son válidas.</t>
  </si>
  <si>
    <t>La opción correcta es D: 250,000 habitantes, dado que se considera que un municipio es de gran población cuando supera este número, lo que justifica un régimen administrativo especial. Las opciones A, B y C son incorrectas porque no alcanzan el umbral poblacional legalmente establecido para esta clasificación.</t>
  </si>
  <si>
    <t>La opción correcta es A: El territorio, la población y la organización, ya que estos tres elementos son los que definen a un municipio, formando su identidad dentro de la estructura territorial. Las opciones B, C y D son incorrectas porque se refieren a aspectos operativos o técnicos, no a los elementos esenciales del municipio.</t>
  </si>
  <si>
    <t>La opción correcta es C: La declaración de inconstitucionalidad de leyes estatales de base autonómica, ya que el Tribunal Constitucional no usa este mecanismo como control sobre las Comunidades Autónomas. Las opciones A, B y D son correctas; el Tribunal Constitucional utiliza tanto los recursos de inconstitucionalidad, los conflictos de competencias como el artículo 155 de la Constitución para supervisar la actividad autonómica.</t>
  </si>
  <si>
    <t>La opción correcta es B: Artículo 149, que regula las competencias exclusivas del Estado, incluyendo diversas áreas fundamentales. Las opciones A, C y D son incorrectas porque el artículo 148 regula competencias de las Comunidades Autónomas, el artículo 150 trata sobre la delegación de competencias, y el artículo 151 aborda el acceso a la autonomía de las Comunidades Autónomas.</t>
  </si>
  <si>
    <t>La opción correcta es D: Ninguna es correcta, porque las competencias de los municipios se regulan principalmente en la Ley de Bases de Régimen Local y no en un título específico de la Constitución. La opción A, B y C son incorrectas porque no es en estos títulos de la Constitución donde se encuentran reguladas las competencias municipales.</t>
  </si>
  <si>
    <t>La opción correcta es B: El municipio, que se considera la unidad básica de la organización territorial del Estado según la Constitución Española y la Ley de Bases de Régimen Local. Las opciones A, C y D son incorrectas, ya que la provincia, la ciudad y el ayuntamiento no constituyen esta unidad básica; la ciudad es una categoría dentro de los municipios y el ayuntamiento es el órgano de gobierno del municipio.</t>
  </si>
  <si>
    <t>La opción correcta es B: La agrupación de municipios, ya que, según el artículo 141 de la Constitución Española, la provincia se define como una entidad local determinada por la agrupación de municipios. Las opciones A y D son incorrectas porque aunque los ayuntamientos y la delimitación provincial son aspectos técnicos de organización territorial, no son los elementos esenciales que definen a la provincia como entidad local. La opción C es incorrecta porque la agrupación de diputaciones no define una provincia.</t>
  </si>
  <si>
    <t>La opción correcta es B: Las provincias, ya que la diputación es la institución de gobierno de las provincias, encargada de coordinar los servicios municipales y asistir a los municipios en sus funciones. Las opciones A y D son incorrectas porque los ayuntamientos gobiernan los municipios, no las provincias. La opción C es incorrecta porque las comarcas no son gobernadas por diputaciones.</t>
  </si>
  <si>
    <t>La opción correcta es D: En los artículos 140 y 141 de la Constitución, ya que estos artículos regulan la autonomía local y la organización territorial, específicamente en lo que respecta a los municipios y provincias. La opción A es incorrecta porque esos artículos no regulan la autonomía local; la opción B es incorrecta porque el artículo 137 no trata específicamente de la autonomía local; y la opción C es incorrecta porque menciona artículos que no se refieren directamente a la autonomía local.</t>
  </si>
  <si>
    <t>La opción correcta es C: Ambas son ciertas, ya que el régimen de concejo abierto, en el que los vecinos participan directamente en la gestión municipal, se aplica tanto a los municipios que históricamente han adoptado este sistema como a aquellos en los que este modelo es el más adecuado para gestionar sus intereses debido a su ubicación geográfica. La opción A y B son correctas por separado, pero la opción C reconoce que ambas condiciones pueden justificar el uso del concejo abierto. La opción D es incorrecta porque tanto A como B son válidas.</t>
  </si>
  <si>
    <t>La opción correcta es D: Todas son ciertas, ya que en la organización de las diputaciones provinciales existen los cargos de presidente, vicepresidentes y una junta de gobierno, todos elementos fundamentales en su estructura administrativa. Las opciones A, B y C son correctas individualmente, pero la opción D es la más completa al reconocer que todas las afirmaciones anteriores son ciertas.</t>
  </si>
  <si>
    <t>La opción correcta es A: Título X de la Ley de Bases, ya que los municipios de gran población se rigen por este título de la Ley de Bases de Régimen Local, que establece un régimen organizativo especial para ellos debido a su complejidad administrativa. Las opciones B, C y D son incorrectas porque hacen referencia a títulos de la Ley de Bases de Régimen Local que no se aplican específicamente a los municipios de gran población.</t>
  </si>
  <si>
    <t>XIII de la ley de bases</t>
  </si>
  <si>
    <t>La opción correcta es A: Municipios, provincias y comunidades autónomas, ya que el artículo 137 de la Constitución Española establece que el Estado se organiza territorialmente en estas tres entidades, cada una con autonomía para la gestión de sus respectivos intereses. La opción B es incorrecta porque confunde los órganos de gobierno con las entidades territoriales; los ayuntamientos y las diputaciones son órganos de gobierno, no entidades territoriales en sí mismas. La opción C es incorrecta porque solo la opción A es correcta. La opción D es incorrecta porque la afirmación de la opción A es totalmente precisa.</t>
  </si>
  <si>
    <t>La opción correcta es C: Comisión especial de cuentas, ya que en todos los municipios de régimen común es obligatorio que exista una Comisión Especial de Cuentas, encargada de revisar y aprobar las cuentas del ayuntamiento para garantizar transparencia y rendición de cuentas en la gestión municipal. La opción A es incorrecta porque la Comisión de Sugerencias no es obligatoria en todos los municipios, la opción B es incorrecta porque la Junta de Gobierno Local no es obligatoria en todos los municipios, especialmente en los más pequeños, y la opción D es incorrecta porque estos órganos consultivos no son obligatorios en todos los municipios.</t>
  </si>
  <si>
    <t>La opción correcta es B: Que cuando la Comunidad Autónoma tenga únicamente competencias ejecutivas siempre incluye la potestad reglamentaria, según la jurisprudencia del Tribunal Constitucional, que establece que cuando una Comunidad Autónoma tiene competencias exclusivamente ejecutivas, estas incluyen la potestad reglamentaria en relación con la organización interna de los medios necesarios para ejecutar sus competencias. La opción A es incorrecta porque, según la jurisprudencia, las competencias ejecutivas sí incluyen la potestad reglamentaria; las opciones C y D son incorrectas porque se refieren incorrectamente a competencias legislativas cuando la pregunta está centrada en competencias ejecutivas.</t>
  </si>
  <si>
    <t>La opción correcta es C: Los ayuntamientos, ya que el gobierno y la administración de los municipios corresponden a los ayuntamientos, que están integrados por los alcaldes y los concejales. Los ayuntamientos son los órganos colegiados que representan a la entidad municipal y son responsables de la gestión de los asuntos locales. La opción A es incorrecta porque, aunque los alcaldes tienen un papel central, el gobierno municipal es responsabilidad compartida con el ayuntamiento completo. La opción B es incorrecta porque los concejales son parte del ayuntamiento, pero no constituyen el gobierno por sí solos. La opción D es incorrecta porque las diputaciones gobiernan las provincias, no los municipios.</t>
  </si>
  <si>
    <t>La opción correcta es B: Las diputaciones, ya que el gobierno y administración autónoma de las provincias están encomendados a las diputaciones, tal como establece el artículo 141 de la Constitución Española. Las diputaciones son instituciones representativas que gestionan los intereses provinciales, coordinando servicios municipales y prestando asistencia a los municipios. La opción A es incorrecta porque los delegados del Gobierno representan al Estado en la provincia, pero no gobiernan la provincia; la opción C es incorrecta porque los ayuntamientos gobiernan los municipios, no las provincias, y la opción D es incorrecta porque las asambleas de las comunidades autónomas no gobiernan las provincias.</t>
  </si>
  <si>
    <t>La opción correcta es C: El Estado puede intervenir mediante controles jurídicos en la actuación de una Comunidad Autónoma, ya que el Estado tiene la capacidad de intervenir en las Comunidades Autónomas, principalmente a través de mecanismos jurídicos establecidos en la Constitución y en la legislación, como el recurso de inconstitucionalidad o el conflicto de competencias ante el Tribunal Constitucional. La opción A es incorrecta porque el Estado no puede intervenir "siempre"; hay condiciones específicas para hacerlo. La opción B es incorrecta porque ignora los mecanismos de control que el Estado tiene sobre las Comunidades Autónomas, y la opción D es incorrecta porque limita la intervención del Estado a situaciones extremas, cuando existen mecanismos jurídicos para una intervención más amplia.</t>
  </si>
  <si>
    <t>La opción correcta es A: La Ley 7/1985 de Bases de Régimen Local, ya que esta ley desarrolla los artículos 140 y 141 de la Constitución, que regulan la autonomía local y la organización territorial. La opción B es incorrecta porque el Real Decreto Legislativo mencionado no se refiere al desarrollo de estos artículos, la opción C es incorrecta porque la Ley Orgánica 3/1984 no tiene relación con el desarrollo de los artículos 140 y 141, y la opción D es incorrecta porque sí existe una ley específica que desarrolla estos artículos.</t>
  </si>
  <si>
    <t>La opción correcta es B: Autonomía, ya que el artículo 137 de la Constitución Española establece que los municipios gozan de autonomía para la gestión de sus respectivos intereses. La opción A es incorrecta porque el artículo no menciona la legitimidad como atribución de los municipios, la opción C es incorrecta porque, aunque la participación democrática es un principio general, no es la atribución específica de los municipios en el artículo 137, y la opción D es incorrecta porque la igualdad no es una atribución específica de los municipios según el artículo mencionado.</t>
  </si>
  <si>
    <t>La opción correcta es B: La reserva comprende tanto la potestad legislativa como la potestad reglamentaria, ya que según la jurisprudencia del Tribunal Constitucional, cuando el Estado reserva la legislación general de una materia, se incluyen tanto la potestad legislativa como la reglamentaria. La opción A es incorrecta porque excluye la potestad reglamentaria; la opción C mezcla incorrectamente tipos de legislación y no refleja adecuadamente lo que implica la reserva estatal; y la opción D es incorrecta porque no es tan precisa como la opción B.</t>
  </si>
  <si>
    <t>La opción correcta es A: Competencias exclusivas absolutas y relativas, ya que en el contexto del derecho español se distingue entre competencias exclusivas absolutas, que no permiten intervención de las Comunidades Autónomas, y competencias exclusivas relativas, que sí permiten cierto grado de participación autonómica. Las opciones B y C son incorrectas porque tales clasificaciones no existen en la doctrina de competencias en España, y la opción D es incorrecta, ya que sí existe una clasificación reconocida como competencias exclusivas absolutas y relativas.</t>
  </si>
  <si>
    <r>
      <t xml:space="preserve">La respuesta correcta es la opción </t>
    </r>
    <r>
      <rPr>
        <b/>
        <sz val="11"/>
        <color theme="1"/>
        <rFont val="Calibri"/>
        <family val="2"/>
        <scheme val="minor"/>
      </rPr>
      <t>D: Ninguna es correcta</t>
    </r>
    <r>
      <rPr>
        <sz val="11"/>
        <color theme="1"/>
        <rFont val="Calibri"/>
        <family val="2"/>
        <scheme val="minor"/>
      </rPr>
      <t>, ya que el artículo 149.3 de la Constitución Española establece que las materias no asumidas expresamente por el Estado pueden ser asumidas por las comunidades autónomas si así lo prevén sus estatutos, lo cual contradice la afirmación en la opción A. Además, el Estado sí tiene competencias sobre las materias no asumidas por las comunidades autónomas, pudiendo intervenir mediante normativa supletoria, lo que invalida la opción B. Por último, en caso de conflicto entre normas autonómicas y estatales, prevalece el derecho estatal sobre el autonómico, lo cual hace incorrecta la opción C.</t>
    </r>
  </si>
  <si>
    <t>El presidente del Tribunal de Cuentas será nombrado de entre sus miembros por el Rey a propuesta del Pleno del Tribunal y por un periodo de tres años. La opción D es correcta, ya que este procedimiento es conforme a la Ley Orgánica 2/1982, que asegura independencia en el nombramiento. Las opciones A y C son incorrectas porque mencionan un mandato de seis años, y la opción B es incorrecta porque el Presidente del Gobierno no participa en este nombramiento.</t>
  </si>
  <si>
    <t>Por el Rey, a propuesta del mismo Tribunal en Pleno y por un periodo de tres años. </t>
  </si>
  <si>
    <t>Por el Presidente del Gobierno, a propuesta del mismo Tribunal en Pleno por un periodo de tres  años. </t>
  </si>
  <si>
    <t>Por el Presidente del Gobierno, a propuesta del mismo Tribunal en Pleno por un periodo de seis  años. </t>
  </si>
  <si>
    <t>Por el Rey, a propuesta del mismo Tribunal en Pleno y por un periodo de seis años. </t>
  </si>
  <si>
    <t>*El Presidente del Tribunal de Cuentas será nombrado de entre sus miembros: </t>
  </si>
  <si>
    <t>CONSUL</t>
  </si>
  <si>
    <t>Según lo establecido en el artículo 159.5 de la Constitución, los miembros del Tribunal Constitucional serán independientes e inamovibles en el ejercicio de su mandato. La opción C es correcta, ya que esta característica garantiza la imparcialidad de sus funciones. La opción A es incorrecta al incluir "inviolables", que no es un atributo de los magistrados, y las opciones B y D son incorrectas al incluir términos incorrectos o irrelevantes para su independencia y permanencia en el cargo.</t>
  </si>
  <si>
    <t>Independientes e inamovibles en el ejercicio de su mandato. </t>
  </si>
  <si>
    <t>Independientes, inamovibles, inviolables y no están sujetos a responsabilidad. </t>
  </si>
  <si>
    <t>Independientes en el ejercicio de su mandato y movibles con los mismos requisitos que para su  nombramiento. </t>
  </si>
  <si>
    <t>Independientes, inamovibles e inviolables. </t>
  </si>
  <si>
    <t>*Según lo establecido en el artículo 159.5 de la Constitución Española de 1978, los miembros de Tribunal  Constitucional serán: </t>
  </si>
  <si>
    <t>Según el artículo 162.1.b) de la Constitución Española de 1978, están legitimados para interponer el recurso de amparo toda persona natural o jurídica que invoque un interés legítimo, así como el Defensor del Pueblo y el Ministerio Fiscal. La opción C es correcta, ya que incluye a todos los sujetos legitimados. Las opciones A y B son incorrectas porque limitan los sujetos legitimados, y la opción D es incorrecta al hacer referencia al recurso contencioso-administrativo, no al recurso de amparo.</t>
  </si>
  <si>
    <t>Están legitimados para interponer el recurso de amparo, toda persona natural o jurídica que  invoque un interés legítimo, así como el Defensor del Pueblo y el Ministerio Fiscal. </t>
  </si>
  <si>
    <t>Están legitimados para interponer el recurso contencioso-administrativo, exclusivamente el  Defensor del Pueblo y el Ministerio Fiscal. </t>
  </si>
  <si>
    <t>Están legitimados para interponer el recurso de amparo, exclusivamente toda persona natural o  jurídica que invoque un interés particular. </t>
  </si>
  <si>
    <t>Están legitimados para interponer el recurso de amparo, exclusivamente el Defensor del Pueblo y  el Ministerio Fiscal. </t>
  </si>
  <si>
    <t>*Según el artículo 162.1. b) de la Constitución Española de 1978: </t>
  </si>
  <si>
    <t>Conforme al artículo 159 de la Constitución, el Tribunal Constitucional se compone de 12 miembros. La opción D es correcta porque el artículo 159 estipula que el Tribunal Constitucional tiene 12 miembros. Las opciones A, B, y C son incorrectas porque mencionan un número diferente de miembros, o sugieren que el nombramiento es exclusivo de una entidad o un mandato incorrecto.</t>
  </si>
  <si>
    <t>Se compone de 12 miembros.</t>
  </si>
  <si>
    <t xml:space="preserve">Sus miembros serán designados por un período de seis años. </t>
  </si>
  <si>
    <t xml:space="preserve">Sus miembros son nombrados por el Congreso. </t>
  </si>
  <si>
    <t xml:space="preserve">Se compone de 15 miembros. </t>
  </si>
  <si>
    <t xml:space="preserve"> Conforme al artículo 159 de la Constitución, y en cuanto al Tribunal Constitucional: </t>
  </si>
  <si>
    <t>La interposición de la cuestión de inconstitucionalidad nunca producirá efectos suspensivos sobre la norma afectada. La opción A es correcta, ya que el artículo 163 de la Constitución Española establece que la norma en cuestión sigue en vigor hasta que el Tribunal Constitucional se pronuncie. Las opciones B, C, y D son incorrectas al atribuir efectos suspensivos que no son automáticos ni aplicables en este contexto.</t>
  </si>
  <si>
    <t xml:space="preserve">Nunca producirá efectos suspensivos sobre la norma afectada.  </t>
  </si>
  <si>
    <t xml:space="preserve">Sólo producirá efectos suspensivos cuando la norma cuestionada afecte a los derechos  fundamentales y libertades públicas. </t>
  </si>
  <si>
    <t xml:space="preserve">Sólo producirá efectos suspensivos cuando libremente lo acuerde el Tribunal Constitucional al  admitir la cuestión a trámite.  </t>
  </si>
  <si>
    <t xml:space="preserve">Siempre producirá tal efecto suspensorio.  </t>
  </si>
  <si>
    <t xml:space="preserve">La interposición o planteamiento de la cuestión de inconstitucionalidad:  </t>
  </si>
  <si>
    <t>Según la LO 2/1982 del Tribunal de Cuentas, los consejeros de cuentas serán designados entre censores, magistrados, fiscales, y otros profesionales cualificados por las Cortes Generales, seis por el Congreso y seis por el Senado, mediante votación por mayoría de tres quintos de cada Cámara por un período de nueve años. La opción A es correcta, ya que describe el proceso de designación estipulado. Las opciones B, C, y D son incorrectas porque presentan mayorías o períodos de mandato que no se ajustan a la normativa.</t>
  </si>
  <si>
    <t xml:space="preserve">las Cortes Generales, seis por el Congreso de los Diputados y seis por el Senado, mediante  votación por mayoría de tres quintos de cada una de las Cámaras, por un período de nueve años.  </t>
  </si>
  <si>
    <t xml:space="preserve">las Cortes Generales, seis por el Congreso de los Diputados y seis por el Senado, mediante  votación por mayoría de dos tercios de cada una de las Cámaras, por un período de nueve años. </t>
  </si>
  <si>
    <t xml:space="preserve">las Cortes Generales, seis por el Congreso de los Diputados y seis por el Senado, mediante  votación por mayoría de tres quintos de cada una de las Cámaras, por un período de seis años  </t>
  </si>
  <si>
    <t xml:space="preserve">las Cortes Generales, seis por el Congreso de los Diputados y seis por el Senado, mediante  votación por mayoría de dos tercios de cada una de las Cámaras, por un período de seis años.  </t>
  </si>
  <si>
    <t xml:space="preserve">En virtud de la LO 2/1982 del Tribunal de Cuentas, los Consejeros de Cuentas serán  designados entre Censores del Tribunal de Cuentas, Censores Jurados de Cuentas,  Magistrados y Fiscales, Profesores de Universidad y funcionarios públicos pertenecientes a  Cuerpos para cuyo ingreso se exija titulación académica superior, Abogados, Economistas y  Profesores Mercantiles, todos ellos de reconocida competencia, con más de quince años de  ejercicio profesional, por:  </t>
  </si>
  <si>
    <t>En virtud de la LO 2/1982 del Tribunal de Cuentas, los órganos del mismo no incluyen la figura del Vicepresidente, que no es un órgano formal. La opción B es correcta, pues la Ley Orgánica 2/1982 establece que los órganos del Tribunal de Cuentas incluyen al Presidente, el Pleno y la Secretaría General, sin contemplar el puesto de Vicepresidente. Las opciones A, C, y D son incorrectas porque esos órganos sí forman parte del Tribunal de Cuentas.</t>
  </si>
  <si>
    <t xml:space="preserve">El Vicepresidente.   </t>
  </si>
  <si>
    <t xml:space="preserve">La Secretaría General.  </t>
  </si>
  <si>
    <t xml:space="preserve">En virtud de la LO 2/1982 del Tribunal de Cuentas, son órganos del mismo (señale la  incorrecta):  </t>
  </si>
  <si>
    <t>Opción Correcta: A - El Presidente del Congreso en los casos de muerte, renuncia y expiración del plazo del mandato. En los demás casos se decidirá, por mayoría de las tres quintas partes de los componentes de cada Cámara, mediante debate y previa audiencia del interesado Explicación: La Ley Orgánica 3/1981 establece que el Presidente del Congreso declara la vacante en los casos de muerte, renuncia o expiración del mandato, y para otros casos, se requiere una mayoría de tres quintas partes en ambas Cámaras. La opción B, que menciona al Presidente del Gobierno y una mayoría de dos terceras partes, es incorrecta (Incorrecta). La opción C, con el Presidente del Gobierno y tres quintas partes, es también incorrecta (Incorrecta). La opción D, Presidente del Congreso y dos terceras partes, no cumple con la mayoría establecida en la normativa (Incorrecta).</t>
  </si>
  <si>
    <t xml:space="preserve">el Presidente del Congreso en los casos de muerte, renuncia y expiración del plazo del mandato.  En los demás casos se decidirá, por mayoría de las tres quintas partes de los componentes de cada  Cámara, mediante debate y previa audiencia del interesado   </t>
  </si>
  <si>
    <t xml:space="preserve">por el Presidente del Congreso en los casos de muerte, renuncia y expiración del plazo del  mandato. En los demás casos se decidirá, por mayoría de las dos terceras partes de los componentes  de cada Cámara, mediante debate y previa audiencia del interesado  </t>
  </si>
  <si>
    <t xml:space="preserve">por el Presidente del Gobierno en los casos de muerte, renuncia y expiración del plazo del  mandato. En los demás casos se decidirá, por mayoría de las tres quintas partes de los componentes  de cada Cámara, mediante debate y previa audiencia del interesado  </t>
  </si>
  <si>
    <t xml:space="preserve">por el Presidente del Gobierno en los casos de muerte, renuncia y expiración del plazo del  mandato. En los demás casos se decidirá, por mayoría de las dos terceras partes de los componentes  de cada Cámara, mediante debate y previa audiencia del interesado  </t>
  </si>
  <si>
    <t xml:space="preserve">En virtud de la LO 3/1981 del Defensor del Pueblo, la vacante en el cargo de Defensor del  Pueblo, se declarará por:  </t>
  </si>
  <si>
    <t>Opción Correcta: A - Será designado quien obtuviese una votación favorable de las tres quintas partes de los miembros del Congreso y posteriormente, en un plazo máximo de veinte días, fuese ratificado por esta misma mayoría del Senado Explicación: La Ley Orgánica 3/1981 establece que el candidato a Defensor del Pueblo debe ser elegido por mayoría de tres quintas partes del Congreso y ratificado en el Senado en un plazo de veinte días. La opción B, tres cuartas partes del Congreso, es incorrecta porque no cumple con el requisito de mayoría (Incorrecta). La opción C, con plazo de veinte días pero con tres cuartas partes, es también incorrecta (Incorrecta). La opción D, tres quintas partes y un plazo de treinta días, tampoco cumple con el plazo adecuado (Incorrecta).</t>
  </si>
  <si>
    <t xml:space="preserve">Será designado quien obtuviese una votación favorable de las tres quintas partes de los  miembros del Congreso y posteriormente, en un plazo máximo de veinte días, fuese ratificado por  esta misma mayoría del Senado.  </t>
  </si>
  <si>
    <t xml:space="preserve">Será designado quien obtuviese una votación favorable de las tres quintas partes de los  miembros del Congreso y posteriormente, en un plazo máximo de treinta días, fuese ratificado por  esta misma mayoría del Senado.  </t>
  </si>
  <si>
    <t xml:space="preserve">Será designado quien obtuviese una votación favorable de las tres cuartas partes de los miembros  del Congreso y posteriormente, en un plazo máximo de veinte días, fuese ratificado por esta misma  mayoría del Senado.  </t>
  </si>
  <si>
    <t xml:space="preserve">Será designado quien obtuviese una votación favorable de las tres cuartas partes de los  miembros del Congreso y posteriormente, en un plazo máximo de treinta días, fuese ratificado por  esta misma mayoría del Senado.  </t>
  </si>
  <si>
    <t xml:space="preserve">En virtud de la LO 3/1981del Defensor del Pueblo, propuesto el candidato o candidatos a  Defensor del Pueblo, se convocará en término no inferior a diez días al Pleno del Congreso  para que proceda a su elección:  </t>
  </si>
  <si>
    <t>Opción Correcta: D - No hay número máximo Explicación: La ley no establece un límite en el número de secciones del Consejo de Estado, permitiendo una flexibilidad en su organización según necesidades. La opción A, ocho, es incorrecta, ya que no existe tal limitación (Incorrecta). La opción B, diez, tampoco es correcta (Incorrecta). La opción C, doce, igualmente es incorrecta (Incorrecta).</t>
  </si>
  <si>
    <t xml:space="preserve">No hay número máximo.   </t>
  </si>
  <si>
    <t xml:space="preserve">¿Cuál es el número máximo de Secciones del Consejo de Estado?  </t>
  </si>
  <si>
    <t>Opción Correcta: D - Comisión Permanente del Consejo de Estado Explicación: Según la normativa vigente, el Secretario General del Consejo de Estado es nombrado a propuesta de la Comisión Permanente del Consejo. La opción A, Presidente del Gobierno, es incorrecta, ya que el nombramiento no recae en el Presidente (Incorrecta). La opción B, Presidente del Consejo de Estado, también es incorrecta, ya que no es quien hace la propuesta directamente (Incorrecta). La opción C, Ministro de Justicia, no tiene competencias en este nombramiento (Incorrecta).</t>
  </si>
  <si>
    <t xml:space="preserve">Comisión Permanente del Consejo de Estado.   </t>
  </si>
  <si>
    <t xml:space="preserve">Ministro de Justicia.  </t>
  </si>
  <si>
    <t xml:space="preserve">Presidente del Consejo de Estado.  </t>
  </si>
  <si>
    <t xml:space="preserve">Presidente del Gobierno.  </t>
  </si>
  <si>
    <t xml:space="preserve">El Secretario General del Consejo de Estado, se nombra a propuesta de:  </t>
  </si>
  <si>
    <t>Opción Correcta: D - El supremo órgano consultivo del Gobierno Explicación: El Consejo de Estado es, según la Constitución, el órgano supremo consultivo del Gobierno, cuya función es emitir dictámenes sobre cuestiones de relevancia. La opción A, supremo órgano consultivo del Estado, es incorrecta, ya que su función es específica del Gobierno (Incorrecta). La opción B, órgano consultivo del parlamento, también es incorrecta (Incorrecta). La opción C, órgano informante del Gobierno, no es precisa en su definición (Incorrecta).</t>
  </si>
  <si>
    <t xml:space="preserve">El supremo órgano consultivo del Gobierno.  </t>
  </si>
  <si>
    <t xml:space="preserve">El supremo órgano informante del Gobierno.  </t>
  </si>
  <si>
    <t xml:space="preserve">El supremo órgano consultivo del parlamento español.  </t>
  </si>
  <si>
    <t xml:space="preserve">El supremo órgano consultivo del Estado.  </t>
  </si>
  <si>
    <t xml:space="preserve">El Consejo de Estado es:  </t>
  </si>
  <si>
    <t>Opción Correcta: D - Que de la validez de tal norma dependa el fallo Explicación: Según el artículo 163 de la Constitución Española, una cuestión de inconstitucionalidad puede interponerse si la validez de la norma afecta directamente al fallo del caso. La opción A, que tenga rango de Ley Orgánica, es incorrecta, ya que la cuestión de inconstitucionalidad también puede aplicarse a otras leyes (Incorrecta). La opción B, que el órgano judicial determine si es aplicable o no, no es un requisito suficiente (Incorrecta). La opción C, que todas las respuestas sean correctas, es incorrecta, ya que solo la validez del fallo es esencial (Incorrecta).</t>
  </si>
  <si>
    <t xml:space="preserve">Que de la validez de tal norma dependa el fallo.  </t>
  </si>
  <si>
    <t>Todas las otras respuestas son correctas.</t>
  </si>
  <si>
    <t xml:space="preserve">Que la norma, a criterio del órgano judicial, sea o no aplicable al caso, vulnere la Constitución.    </t>
  </si>
  <si>
    <t xml:space="preserve">Que la norma tenga rango de Ley Orgánica.  </t>
  </si>
  <si>
    <t xml:space="preserve">Para que la cuestión de inconstitucionalidad pueda ser interpuesta, será preciso:  </t>
  </si>
  <si>
    <t>Opción Correcta: C - En el artículo 107 Explicación: El artículo 107 de la Constitución Española regula al Consejo de Estado como el máximo órgano consultivo del Gobierno. La opción A, artículo 105, se refiere al acceso a archivos y registros administrativos (Incorrecta). La opción B, artículo 106, menciona la responsabilidad de la administración (Incorrecta). La opción D, artículo 108, trata de otro tema constitucional (Incorrecta).</t>
  </si>
  <si>
    <t xml:space="preserve">En el artículo 107.  </t>
  </si>
  <si>
    <t xml:space="preserve">En el artículo 108. </t>
  </si>
  <si>
    <t xml:space="preserve">En el artículo 106.  </t>
  </si>
  <si>
    <t xml:space="preserve">En el artículo 105.  </t>
  </si>
  <si>
    <t xml:space="preserve">¿En qué artículo de la Constitución se regula el máximo órgano consultivo del  Gobierno? </t>
  </si>
  <si>
    <t>Opción Correcta: B - El Consejo de Estado Explicación: El Consejo de Estado es el máximo órgano consultivo del Gobierno español, según la Constitución y su normativa específica. La opción A, Consejo del Reino, es incorrecta, ya que no tiene la misma función consultiva en la actualidad (Incorrecta). La opción C, Consejo Real, es incorrecta (Incorrecta). La opción D, Consejo Consultivo, no se refiere al órgano máximo consultivo del Gobierno (Incorrecta).</t>
  </si>
  <si>
    <t xml:space="preserve">El Consejo de Estado.  </t>
  </si>
  <si>
    <t xml:space="preserve">El Consejo Consultivo.  </t>
  </si>
  <si>
    <t xml:space="preserve">El Consejo Real.  </t>
  </si>
  <si>
    <t xml:space="preserve">El Consejo del Reino.  </t>
  </si>
  <si>
    <t xml:space="preserve">¿Cuál es el máximo órgano consultivo del Gobierno? </t>
  </si>
  <si>
    <t>Opción Correcta: B - De 1988 Explicación: La ley de funcionamiento del Tribunal de Cuentas fue promulgada en 1988, regulando su organización y competencias en detalle. La opción A, 1987, es incorrecta ya que no corresponde al año correcto (Incorrecta). La opción C, 1989, también es incorrecta (Incorrecta). La opción D, 1990, es igualmente incorrecta (Incorrecta).</t>
  </si>
  <si>
    <t xml:space="preserve">De 1988.  </t>
  </si>
  <si>
    <t xml:space="preserve">De 1990. </t>
  </si>
  <si>
    <t xml:space="preserve">De 1989.  </t>
  </si>
  <si>
    <t xml:space="preserve">De 1987.  </t>
  </si>
  <si>
    <t xml:space="preserve">¿De qué año es la ley de funcionamiento del Tribunal de Cuentas? </t>
  </si>
  <si>
    <t>Opción Correcta: D - De las Cortes Generales Explicación: El Tribunal de Cuentas depende directamente de las Cortes Generales, lo que garantiza su independencia del Poder Ejecutivo. La opción A, el Gobierno, es incorrecta, ya que no tiene dependencia administrativa del mismo (Incorrecta). La opción B, Tribunal Supremo, no es su órgano de dependencia (Incorrecta). La opción C, Congreso de los Diputados, no representa a las Cortes en su conjunto (Incorrecta).</t>
  </si>
  <si>
    <t xml:space="preserve">Del Congreso de los Diputados.  </t>
  </si>
  <si>
    <t xml:space="preserve">Del Tribunal Supremo.  </t>
  </si>
  <si>
    <t xml:space="preserve">¿De qué órgano constitucional depende el Tribunal de Cuentas? </t>
  </si>
  <si>
    <t>Opción Correcta: B - En el art. 136 Explicación: El artículo 136 de la Constitución Española regula el Tribunal de Cuentas, estableciendo su función como fiscalizador del gasto público. La opción A, artículo 155, se refiere a la intervención del Estado en las Comunidades Autónomas (Incorrecta). La opción C, artículo 163, está relacionada con el Tribunal Constitucional (Incorrecta). La opción D, artículo 27, regula el derecho a la educación (Incorrecta).</t>
  </si>
  <si>
    <t xml:space="preserve">En el art. 136.  </t>
  </si>
  <si>
    <t xml:space="preserve">En el art. 163.  </t>
  </si>
  <si>
    <t xml:space="preserve">En el art. 155.  </t>
  </si>
  <si>
    <t xml:space="preserve">¿En cuál de los siguientes artículos de la Constitución se hace referencia al Tribunal  de Cuentas? </t>
  </si>
  <si>
    <t>Opción Correcta: A - 2/3 Explicación: El quórum para que el Pleno del Tribunal de Cuentas pueda celebrar sesiones es de dos tercios. La opción B, un tercio, es incorrecta (Incorrecta). La opción C, dos quintos, no cumple con el requisito (Incorrecta). La opción D, un quinto, es también insuficiente para el quórum (Incorrecta).</t>
  </si>
  <si>
    <t xml:space="preserve">1/5.  </t>
  </si>
  <si>
    <t xml:space="preserve">2/5.  </t>
  </si>
  <si>
    <t xml:space="preserve">1/3.  </t>
  </si>
  <si>
    <t xml:space="preserve">¿Cuál es el quórum necesario para la celebración de las sesiones del Pleno del  Tribunal de Cuentas? </t>
  </si>
  <si>
    <t>Opción Correcta: D - A la Sección de Fiscalización Explicación: La Sección de Fiscalización del Tribunal de Cuentas es la encargada de verificar la contabilidad del sector público. La opción A, Pleno, es incorrecta, ya que el Pleno no realiza esta tarea directamente (Incorrecta). La opción B, Sección de Enjuiciamiento, es incorrecta porque se ocupa de las responsabilidades contables (Incorrecta). La opción C, Consejeros de Cuentas, no actúa como órgano especializado en fiscalización (Incorrecta).</t>
  </si>
  <si>
    <t xml:space="preserve">A la Sección de Fiscalización.  </t>
  </si>
  <si>
    <t xml:space="preserve">A los Consejeros de Cuentas.  </t>
  </si>
  <si>
    <t xml:space="preserve">A la Sección de Enjuiciamiento.  </t>
  </si>
  <si>
    <t xml:space="preserve">Al Pleno.  </t>
  </si>
  <si>
    <t xml:space="preserve">¿A qué órgano del Tribunal de Cuentas le corresponde verificar la contabilidad de las  Entidades del sector público? </t>
  </si>
  <si>
    <t>Opción Correcta: B - Seis Explicación: El Congreso de los Diputados designa seis consejeros de cuentas, mientras que el Senado designa otros seis. La opción A, cinco, es incorrecta (Incorrecta). La opción C, cuatro, no corresponde con el número establecido (Incorrecta). La opción D, ocho, también es incorrecta (Incorrecta).</t>
  </si>
  <si>
    <t xml:space="preserve">¿Cuántos Consejeros de Cuentas son designados por el Congreso de los Diputados? </t>
  </si>
  <si>
    <t>Opción Correcta: A - El Presidente del Tribunal Explicación: El Presidente del Tribunal de Cuentas es la figura encargada de representar al Tribunal. La opción B, Pleno del Tribunal, es incorrecta, ya que el Pleno no actúa como representante único (Incorrecta). La opción C, Comisión de Gobierno del Tribunal, no es la representación formal del Tribunal (Incorrecta). La opción D, Consejeros de Cuentas, tampoco representa al Tribunal en su totalidad (Incorrecta).</t>
  </si>
  <si>
    <t xml:space="preserve">El Presidente del Tribunal.  </t>
  </si>
  <si>
    <t xml:space="preserve">Los Consejeros de Cuentas.  </t>
  </si>
  <si>
    <t xml:space="preserve">La Comisión de Gobierno del Tribunal.  </t>
  </si>
  <si>
    <t xml:space="preserve">El Pleno del Tribunal.  </t>
  </si>
  <si>
    <t>¿Quién representa al Tribunal de Cuentas?</t>
  </si>
  <si>
    <t>Opción Correcta: D - Doce Explicación: El Tribunal de Cuentas está compuesto por doce consejeros, de acuerdo con la Ley Orgánica 2/1982. La opción A, diez, es incorrecta (Incorrecta). La opción B, once, no refleja el número correcto (Incorrecta). La opción C, diez, también es incorrecta (Incorrecta).</t>
  </si>
  <si>
    <t xml:space="preserve">¿Cuántos Consejeros de Cuentas forman el Tribunal de Cuentas? </t>
  </si>
  <si>
    <t>Opción Correcta: B - El Rey Explicación: El Rey nombra al Presidente del Tribunal de Cuentas a propuesta del propio Tribunal. La opción A, Congreso de los Diputados, es incorrecta, ya que el Congreso no realiza este nombramiento (Incorrecta). La opción C, Presidente del Congreso de los Diputados, tampoco es correcta (Incorrecta). La opción D, Pleno del Congreso, también es incorrecta (Incorrecta).</t>
  </si>
  <si>
    <t xml:space="preserve">El Pleno del Congreso de los Diputados.  </t>
  </si>
  <si>
    <t xml:space="preserve">¿Quién nombra al Presidente del Tribunal de Cuentas? </t>
  </si>
  <si>
    <t>Opción Correcta: B - Tres años Explicación: Según la Ley Orgánica 2/1982, el mandato del Presidente del Tribunal de Cuentas es de tres años. La opción A, dos años, es incorrecta (Incorrecta). La opción C, cuatro años, es incorrecta (Incorrecta). La opción D, cinco años, no corresponde a la duración correcta del mandato (Incorrecta).</t>
  </si>
  <si>
    <t xml:space="preserve">¿Cuánto tiempo dura el mandato del Presidente del Tribunal de Cuentas? </t>
  </si>
  <si>
    <t>Opción Correcta: B - De 1982 Explicación: La Ley Orgánica 2/1982 es la normativa que regula el Tribunal de Cuentas en España. La opción A, 1981, es incorrecta (Incorrecta). La opción C, 1983, también es incorrecta (Incorrecta). La opción D, 1984, no corresponde al año de promulgación de esta ley (Incorrecta).</t>
  </si>
  <si>
    <t xml:space="preserve">De 1982.  </t>
  </si>
  <si>
    <t xml:space="preserve">De 1984.  </t>
  </si>
  <si>
    <t xml:space="preserve">De 1983.  </t>
  </si>
  <si>
    <t xml:space="preserve">De 1981.  </t>
  </si>
  <si>
    <t xml:space="preserve">¿De qué año es la Ley orgánica de regulación del Tribunal de Cuentas? </t>
  </si>
  <si>
    <t>Opción Correcta: B - Doce miembros nombrados por el Rey; de ellos, cuatro serán a propuesta del Congreso por mayoría de tres quintos de sus miembros Explicación: La Constitución establece que el Tribunal Constitucional está compuesto por doce miembros, de los cuales cuatro son a propuesta del Congreso. La opción A, que menciona tres miembros a propuesta del Congreso, es incorrecta (Incorrecta). La opción C, dieciséis miembros, es incorrecta ya que el número es de doce (Incorrecta). La opción D, con tres miembros a propuesta del Congreso, también es incorrecta (Incorrecta).</t>
  </si>
  <si>
    <t>Opción Correcta: B - Recurso contra disposiciones reglamentarias Explicación: El Tribunal Constitucional no tiene competencia para resolver recursos contra disposiciones reglamentarias, ya que estos son competencia de la jurisdicción contencioso-administrativa. La opción A, recurso previo de inconstitucionalidad, es una competencia del Tribunal Constitucional, aunque ya no se usa (Correcta). La opción C, recurso de amparo, es también competencia del Tribunal (Correcta). La opción D, impugnaciones del artículo 161 de la Constitución, igualmente cae bajo sus competencias (Correcta).</t>
  </si>
  <si>
    <t>Recurso contra disposiciones reglamentarias.</t>
  </si>
  <si>
    <t>Impugnaciones del artículo 161 de la Constitución.</t>
  </si>
  <si>
    <t>Recurso de amparo,</t>
  </si>
  <si>
    <t>Recurso previo de inconstitucionalidad.</t>
  </si>
  <si>
    <t>Señale cuál de las siguientes competencias, NO pertenecen al Tribunal Constitucional:</t>
  </si>
  <si>
    <t>Opción Correcta: A - Congreso por mayoría de tres quintos de sus miembros Explicación: La Constitución establece que cuatro de los doce miembros del Tribunal Constitucional son designados a propuesta del Congreso, por mayoría de tres quintos de sus miembros. La opción B, Senado por mayoría de dos quintos, es incorrecta ya que la mayoría requerida es de tres quintos (Incorrecta). La opción C, el Gobierno, es incorrecta en este contexto porque solo designa a dos miembros, no cuatro (Incorrecta). La opción D, el Consejo General del Poder Judicial, también designa a dos miembros, no cuatro (Incorrecta).</t>
  </si>
  <si>
    <t>Congreso por mayoría de tres quintos de sus miembros.</t>
  </si>
  <si>
    <t>Consejo General del Poder Judicial.</t>
  </si>
  <si>
    <t>Gobierno.</t>
  </si>
  <si>
    <t>Senado por mayoría de dos quintos de sus miembros.</t>
  </si>
  <si>
    <t>Según la Constitución Española, de los miembros que componen el Tribunal Constitucional, 4 de ellos son a propuesta del:</t>
  </si>
  <si>
    <t>Opción Correcta: C - El Consejo General del Poder Judicial Explicación: El artículo 153 de la Constitución no incluye al Consejo General del Poder Judicial como un órgano encargado del control sobre la actividad de los órganos de las Comunidades Autónomas. La opción A, el Tribunal Constitucional, sí tiene competencias en el ámbito constitucional sobre las comunidades (Correcta). La opción B, el Gobierno, también puede ejercer un control en el marco de sus funciones (Correcta). La opción D, el Tribunal de Cuentas, ejerce control económico y presupuestario (Correcta).</t>
  </si>
  <si>
    <t>del Tribunal de Cuentas.</t>
  </si>
  <si>
    <t>Según el artículo 153 de la Constitución española, el control de la actividad de los órganos de las Comunidades Autónomas NO se ejercerá por:</t>
  </si>
  <si>
    <t>Opción Correcta: B - 4, a propuesta del Senado por mayoría de dos quintos de sus miembros Explicación: Esta afirmación es falsa, ya que la mayoría requerida para la propuesta en el Senado es de tres quintos, no de dos quintos. La opción A, que menciona 4 miembros a propuesta del Congreso por tres quintos, es correcta (Correcta). La opción C, que indica 2 miembros a propuesta del Gobierno, es también correcta (Correcta). La opción D, 2 a propuesta del Consejo General del Poder Judicial, también es precisa (Correcta).</t>
  </si>
  <si>
    <t>4, a propuesta del Senado por mayoría de dos quintos de sus miembros.</t>
  </si>
  <si>
    <t>2, a propuesta del Consejo General del Poder Judicial.</t>
  </si>
  <si>
    <t>2, a propuesta del Gobierno.</t>
  </si>
  <si>
    <t>4, a propuesta del Congreso por mayoría de tres quintos de sus miembros.</t>
  </si>
  <si>
    <t xml:space="preserve">Señale la respuesta FALSA, el Tribunal Constitucional se compone de 12 miembros nombrados por el Rey, de ellos: </t>
  </si>
  <si>
    <t>Opción Correcta: B - Seis años y se renovarán por terceras partes cada tres Explicación: La Constitución Española establece que el periodo de mandato es de seis años, con una renovación parcial cada tres años. La opción A, que menciona nueve años, es incorrecta (Incorrecta). La opción C, que habla de ocho años, también es incorrecta (Incorrecta). La opción D, cuatro años, no es el periodo estipulado en la normativa (Incorrecta).</t>
  </si>
  <si>
    <t>Opción Correcta: C - El Tribunal Constitucional es competente para conocer del recurso de inconstitucionalidad contra leyes y disposiciones normativas con rango de ley Explicación: El Tribunal Constitucional tiene la competencia para conocer de recursos de inconstitucionalidad sobre normas con rango de ley, asegurando el control de constitucionalidad. La opción A, que menciona el recurso de amparo, es incorrecta porque este recurso no se aplica a leyes, sino a derechos fundamentales (Incorrecta). La opción B, con el Tribunal Supremo, no es correcta para el recurso de inconstitucionalidad (Incorrecta). La opción D, que también menciona al Tribunal Supremo, es incorrecta (Incorrecta).</t>
  </si>
  <si>
    <t>Opción Correcta: A - Nueve años y se renovarán por terceras partes cada 3 Explicación: La Constitución establece que los miembros del Tribunal Constitucional tienen un mandato de nueve años, renovándose por terceras partes cada tres años para garantizar la continuidad en su función. La opción B, renovación cada dos años, es incorrecta (Incorrecta). La opción C, con un mandato de seis años, no corresponde al periodo estipulado (Incorrecta). La opción D, con renovación cada dos años, es también incorrecta (Incorrecta).</t>
  </si>
  <si>
    <t>nueve años y se renovarán por terceras partes cada 3</t>
  </si>
  <si>
    <t>seis años y sabrán por terceras partes cada dos</t>
  </si>
  <si>
    <t>seis años y se renovarán por terceras partes cada 3</t>
  </si>
  <si>
    <t>nueve años y se renovarán por terceras partes cada dos</t>
  </si>
  <si>
    <t>De conformidad con lo señalado en la Constitución Española y el artículo 159 los miembros del Tribunal Constitucional serán designados por un período de</t>
  </si>
  <si>
    <t>Opción Correcta: B - Artículo 163 Explicación: El artículo 163 de la Constitución Española regula la cuestión de inconstitucionalidad, permitiendo que los órganos judiciales planteen dudas ante el Tribunal Constitucional sobre la constitucionalidad de una norma aplicable a un caso. La opción A, artículo 169, es incorrecta porque no se refiere a esta temática (Incorrecta). La opción C, artículo 168, regula la reforma constitucional (Incorrecta). La opción D, artículo 69, tampoco está relacionada con este procedimiento (Incorrecta).</t>
  </si>
  <si>
    <t>Opción Correcta: A - Las atribuciones del Defensor del Pueblo se extienden a la actividad de los ministros Explicación: La ley permite al Defensor del Pueblo investigar actividades de los ministros para garantizar la defensa de los derechos de los ciudadanos. La opción B, que sugiere que las autoridades administrativas pueden presentar quejas, es incorrecta porque no necesitan autorización previa para ello (Incorrecta). La opción C, que prohíbe a los diputados y senadores solicitar la intervención del Defensor del Pueblo individualmente, es incorrecta (Incorrecta). La opción D, sobre la interrupción de actividades del Defensor en estados de excepción, es incorrecta, ya que su actividad continúa (Incorrecta).</t>
  </si>
  <si>
    <t>Las atribuciones del Defensor del Pueblo se extienden a la actividad de los ministros. </t>
  </si>
  <si>
    <t>La actividad del Defensor del Pueblo se verá interrumpida por la declaración de los estados de  excepción y sitio, pero esta actividad no se verá interrumpida en los casos en que las Cortes Gene rales no se encuentren reunidas, hubieren sido disueltas o hubiere expirado su mandato.  </t>
  </si>
  <si>
    <t>Los Diputados y Senadores individualmente no podrán solicitar la intervención del Defensor  del Pueblo para la investigación o esclarecimiento de actos, resoluciones y conductas concretas  producidas en las Administraciones públicas debiendo hacerlo a través de comisiones de investigación.</t>
  </si>
  <si>
    <t>Las autoridades administrativas podrán presentar quejas ante el Defensor del Pueblo en asuntos de su competencia con la previa autorización de la Comisión Mixta Congreso-Senado de relaciones con el Defensor del Pueblo. </t>
  </si>
  <si>
    <t>*El artículo noveno dos de la Ley Orgánica 3/1981, de 6 de abril, del Defensor del Pueblo, establece que en relación con el inicio y el contenido de la investigación: </t>
  </si>
  <si>
    <t>Opción Correcta: D - Serán designados por un periodo de nueve años y se renovarán por terceras partes cada tres años, siendo su condición incompatible con actividades profesionales o mercantiles Explicación: La Constitución establece que los miembros del Tribunal Constitucional tienen un mandato de nueve años, con renovación parcial cada tres años, y la incompatibilidad con actividades profesionales o mercantiles. La opción A, que menciona renovación cada cuatro años, es incorrecta (Incorrecta). La opción B, que sugiere compatibilidad con actividades profesionales, es incorrecta (Incorrecta). La opción C, que establece periodos de seis años y renovación bianual, es incorrecta (Incorrecta).</t>
  </si>
  <si>
    <t>Serán designados por periodos de nueve años y se renovarán por terceras partes cada tres  años, siendo su condición incompatible con actividades profesionales o mercantiles. </t>
  </si>
  <si>
    <t>Serán designados por periodos de seis años y se renovarán por terceras partes cada dos años,  siendo su condición incompatible con cualquier mandato representativo o cargo político.</t>
  </si>
  <si>
    <t>Serán designados por periodos de nueve años y se renovarán por terceras partes cada tres  años, siendo su condición compatible con cualquier actividad profesional o mercantil.</t>
  </si>
  <si>
    <t>Serán designados por un periodo de nueve años y se renovarán por terceras partes cada cuatro años, siendo su condición incompatible con cualquier mandato representativo o cargo político.</t>
  </si>
  <si>
    <t>*De acuerdo con el artículo 159 de la Constitución Española de 1978, los miembros del Tribunal  Constitucional: </t>
  </si>
  <si>
    <t>Opción Correcta: C - El Tribunal de Cuentas Explicación: El artículo 153.d otorga al Tribunal de Cuentas la facultad de controlar la actividad económica y presupuestaria de los órganos de las Comunidades Autónomas. La opción A, jurisdicción contencioso-administrativa, es incorrecta, pues su competencia no incluye esta fiscalización (Incorrecta). La opción B, el Tribunal Constitucional, tampoco tiene competencias para esta función (Incorrecta). La opción D, la Consejería de Hacienda de cada Comunidad Autónoma, no tiene autoridad para ejercer este tipo de control (Incorrecta).</t>
  </si>
  <si>
    <t>El Tribunal de Cuentas. </t>
  </si>
  <si>
    <t>La Consejería de Hacienda de cada Comunidad Autónoma</t>
  </si>
  <si>
    <t>El Tribunal Constitucional. </t>
  </si>
  <si>
    <t>La jurisdicción contencioso-administrativa. </t>
  </si>
  <si>
    <t>*De acuerdo con el artículo 153.d de la Constitución Española del 1978, el control de la actividad económica y presupuestaria de los Órganos de las Comunidades Autónomas será ejercido por:</t>
  </si>
  <si>
    <t>Opción Correcta: C - Podrá sugerir al órgano legislativo competente la modificación de las normas Explicación: El Defensor del Pueblo, al observar consecuencias injustas de la normativa vigente, puede sugerir modificaciones legislativas para remediar estas situaciones. La opción A, que plantea que el Defensor del Pueblo puede modificar actos y resoluciones, es incorrecta ya que no tiene esa competencia ejecutiva (Incorrecta). La opción B, que sugiere la posibilidad de incumplimiento parcial, es incorrecta porque el Defensor no puede autorizar o sugerir incumplimiento de la ley (Incorrecta). La opción D, que indica que todas son correctas, también es incorrecta, ya que solo la opción C se ajusta a sus competencias (Incorrecta).</t>
  </si>
  <si>
    <t>podra sugerir al órgano legislativo competente la modificación de las normas</t>
  </si>
  <si>
    <t>puede sugerir a la administración investigada la posibilidad de un incumplimiento parcial de la misma para evitar perjuicios a los administrados</t>
  </si>
  <si>
    <t>podrá modificar actos y resoluciones de la administración pública para evitar dichas consecuencias</t>
  </si>
  <si>
    <t>si el Defensor del Pueblo detecta que el cumplimiento riguroso de la norma puede provocar situaciones injustas o perjudiciales para los administrados</t>
  </si>
  <si>
    <t>Opción Correcta: C - No entrará en el examen individual de la queja Explicación: Si la queja está pendiente de resolución judicial, el Defensor del Pueblo se abstendrá de intervenir en el examen del fondo para respetar la independencia judicial. La opción A, que sugiere examinar y dar testimonio al juez sobre la valoración administrativa, es incorrecta porque el Defensor del Pueblo no puede interferir en procedimientos judiciales (Incorrecta). La opción B, entrar en el examen de la queja en su forma y procedimiento, también es incorrecta, ya que podría suponer una intervención indebida (Incorrecta). La opción D, "ninguna es cierta", es incorrecta ya que la opción C es la respuesta correcta (Incorrecta).</t>
  </si>
  <si>
    <t>Opción Correcta: A - Un delegado instructor Explicación: Un delegado instructor es quien lleva a cabo la instrucción de estos procedimientos, con el objetivo de asegurar un proceso transparente y ordenado. La opción B, fiscal de cuentas, no realiza la instrucción (Incorrecta). La opción C, consejero instructor, no es el término adecuado (Incorrecta). La opción D, inspector de cuentas, tampoco tiene esta competencia (Incorrecta).</t>
  </si>
  <si>
    <t>un delegado instructor</t>
  </si>
  <si>
    <t>un inspector de cuentas</t>
  </si>
  <si>
    <t>un consejero instructor</t>
  </si>
  <si>
    <t>un fiscal de cuentas</t>
  </si>
  <si>
    <t>quién realiza la instrucción de los procedimientos de reintegro por alcance</t>
  </si>
  <si>
    <t>Opción Correcta: C - El propio Tribunal de Cuentas Explicación: El propio Tribunal de Cuentas tiene la autoridad para proponer a su presidente, en una muestra de autonomía institucional. La opción A, las Cortes Generales, no es correcta, ya que no participan directamente en la propuesta (Incorrecta). La opción B, el fiscal general del Estado, no tiene competencia en este proceso (Incorrecta). La opción D, el gobierno, no interviene en esta designación (Incorrecta).</t>
  </si>
  <si>
    <t>el propio Tribunal de Cuentas</t>
  </si>
  <si>
    <t>quién propone el nombramiento del presidente del Tribunal de cuentas</t>
  </si>
  <si>
    <t>Opción Correcta: A - El Rey Explicación: El nombramiento del presidente del Tribunal de Cuentas es una competencia del Rey, quien formaliza esta designación a propuesta del Tribunal. La opción B, las Cortes Generales, es incorrecta ya que solo intervienen en el proceso de propuesta (Incorrecta). La opción C, el fiscal general del Estado, no tiene ninguna competencia en este nombramiento (Incorrecta). La opción D, el gobierno, tampoco está involucrada en esta función (Incorrecta).</t>
  </si>
  <si>
    <t>Opción Correcta: D - Un ingeniero industrial con más de 15 años de ejercicio profesional Explicación: Los consejeros de cuentas deben poseer conocimientos especializados en materias contables y jurídicas, por lo que se excluye a profesionales de campos como la ingeniería industrial. La opción A, censor jurado de cuentas, es válida para el cargo (Incorrecta). La opción B, funcionario con titulación en filosofía, también cumple con los requisitos de titulación académica superior (Incorrecta). La opción C, economista, es correcta en el contexto del Tribunal de Cuentas (Incorrecta).</t>
  </si>
  <si>
    <t>un ingeniero industrial con más de 15 años de ejercicio profesional</t>
  </si>
  <si>
    <t>un economista</t>
  </si>
  <si>
    <t>un funcionario público de un cuerpo para cuyo ingreso se exija una titulación Academia académica superior en filosofía</t>
  </si>
  <si>
    <t>un censor jurado de cuentas</t>
  </si>
  <si>
    <t>quien no puede ser consejero de cuentas</t>
  </si>
  <si>
    <t>Opción Correcta: C - La ley del funcionamiento del tribunal Explicación: La ley establece la estructura interna del Tribunal de Cuentas y regula su funcionamiento, asegurando la coherencia en su organización. La opción A, el reglamento de funcionamiento, no tiene jerarquía suficiente para definir toda la estructura (Incorrecta). La opción B, instrucción del presidente, no puede determinar la organización estructural completa (Incorrecta). La opción D, orden ministerial del Ministerio de Hacienda y Función Pública, no tiene competencia sobre el Tribunal de Cuentas (Incorrecta).</t>
  </si>
  <si>
    <t>Opción Correcta: D - El fiscal del tribunal Explicación: La normativa establece que el fiscal del tribunal tiene la autoridad para designar a los abogados fiscales en su departamento, ya que responde a las necesidades operativas del tribunal. La opción A, el presidente del tribunal, no tiene esta competencia directa (Incorrecta). La opción B, el pleno del Tribunal de Cuentas, tampoco (Incorrecta). La opción C, la comisión de gobierno, no es el organismo competente para esta designación (Incorrecta).</t>
  </si>
  <si>
    <t>Opción Correcta: A - 3 años Explicación: Según la normativa, el presidente del Tribunal de Cuentas es nombrado por un período de tres años, asegurando renovación regular en el cargo. La opción B, de cuatro años, no corresponde con el mandato estipulado (Incorrecta). La opción C, de cinco años, es incorrecta (Incorrecta). La opción D, de seis años, es también incorrecta (Incorrecta).</t>
  </si>
  <si>
    <t>Opción Correcta: D - Recursos contra los derechos constitucionales del capítulo tercero del título primero de la Constitución Explicación: El Tribunal Constitucional no tiene competencias para resolver recursos relacionados con derechos del capítulo tercero del título primero, pues estos no son considerados derechos fundamentales de manera estricta. La opción A, recursos y cuestiones de inconstitucionalidad, es competencia del Tribunal (Incorrecta). La opción B, recurso de amparo, también cae bajo su jurisdicción (Incorrecta). La opción C, conflictos constitucionales de competencia, es otra de sus funciones (Incorrecta).</t>
  </si>
  <si>
    <t>Opción Correcta: D - Anteproyectos de Ley Orgánica de transferencia o delegación de competencias estatales a las comunidades autónomas Explicación: La Ley Orgánica establece que estos temas de especial relevancia deben ser consultados al pleno. La opción A, que menciona conflictos entre ministerios, no requiere consulta obligatoria al pleno (Incorrecta). La opción B, sobre recursos administrativos de revisión, no es competencia del pleno (Incorrecta). La opción C, proyectos de decretos legislativos, tampoco cumple con la obligatoriedad de consulta al pleno en todos los casos (Incorrecta).</t>
  </si>
  <si>
    <t>proyectos de decretos legislativos</t>
  </si>
  <si>
    <t>recursos administrativos de revisión</t>
  </si>
  <si>
    <t>conflictos de atribuciones entre los distintos departamentos ministeriales</t>
  </si>
  <si>
    <t>anteproyectos de Ley Orgánica de transferencia o delegación de competencias estatales a las comunidades autónomas</t>
  </si>
  <si>
    <t>que asuntos deben ser consultados   al pleno</t>
  </si>
  <si>
    <t>Opción Correcta: D - Nombramientos de los magistrados del Tribunal Constitucional Explicación: El Tribunal Constitucional no tiene competencia para intervenir en el nombramiento de sus propios magistrados, ya que esta función recae en otras instituciones del Estado. La opción A, que menciona conflictos entre órganos constitucionales, es incorrecta, pues sí es competencia del Tribunal (Incorrecta). La opción B, sobre la constitucionalidad de tratados, también es parte de su jurisdicción (Incorrecta). La opción C, de control previo de inconstitucionalidad en el artículo 79, también es una competencia del Tribunal Constitucional (Incorrecta).</t>
  </si>
  <si>
    <t>Opción Correcta: C - Las dirigirá al Ministerio Fiscal Explicación: La ley establece que el Defensor del Pueblo remite las quejas relativas a la administración de Justicia al Ministerio Fiscal, quien tiene competencias para revisar estos casos. La opción A, remitirlas a las Cortes Generales, es incorrecta (Incorrecta). La opción B, remitirlas al gobierno, es incorrecta por ser un órgano político (Incorrecta). La opción D, al Consejo General del Poder Judicial, no aplica en este contexto (Incorrecta).</t>
  </si>
  <si>
    <t>Opción Correcta: B - Jurista de reconocida competencia con más de 15 años de ejercicio profesional Explicación: La normativa exige que el Defensor del Pueblo sea un jurista experimentado, lo que asegura su capacidad para actuar en defensa de los derechos ciudadanos. La opción A, que menciona a cualquier español mayor de edad, es incorrecta por su falta de requisitos profesionales (Incorrecta). La opción C incluye criterios demasiado amplios, como haber sido senador (Incorrecta). La opción D se centra en funcionarios y magistrados sin experiencia jurídica suficiente (Incorrecta).</t>
  </si>
  <si>
    <t>Opción Correcta: B - Cualquier persona natural o jurídica que invoca interés legítimo Explicación: La ley permite que cualquier persona natural o jurídica con interés legítimo pueda dirigirse al Defensor del Pueblo. La opción A, restringida a ciudadanos españoles, es incorrecta porque la normativa no se limita a nacionalidad (Incorrecta). La opción C, incluyendo entidades públicas, es demasiado amplia (Incorrecta). La opción D, limitando a personas físicas con derechos afectados, reduce demasiado el alcance (Incorrecta).</t>
  </si>
  <si>
    <t>Unicamente  las personas físicas que invoquen interés legítimo y vean afectados sus derechos fundamentales</t>
  </si>
  <si>
    <t>Según el artículo 10 de la LO 3/1980 Ley Organica del Defensor del Pueblo , podrá dirigirse al Defensor del Pueblo</t>
  </si>
  <si>
    <t>Opción Correcta: D - La naturaleza administrativa del sujeto denunciante Explicación: La naturaleza administrativa del sujeto puede limitar el alcance de una denuncia en casos específicos, sobre todo en temas que competen únicamente a derechos fundamentales de ciudadanos. La nacionalidad, opción A, no es un factor limitante directo (Incorrecta). La residencia, opción B, tampoco actúa como impedimento general (Incorrecta). La minoría de edad, opción C, no impide la denuncia, ya que existen mecanismos para representación en estos casos (Incorrecta).</t>
  </si>
  <si>
    <t>la naturaleza administrativa del sujeto denunciante</t>
  </si>
  <si>
    <t>la minoría de edad</t>
  </si>
  <si>
    <t xml:space="preserve">la residencia </t>
  </si>
  <si>
    <t>la nacionalidad</t>
  </si>
  <si>
    <t>puede constituir impedimento para dirigirse al Defensor del Pueblo</t>
  </si>
  <si>
    <t>Opción Correcta: D - Ninguna es cierta Explicación: La normativa vigente no especifica limitaciones absolutas sobre el envío de escritos al Defensor del Pueblo en estos contextos, siempre y cuando no interfiera en investigaciones en curso o en la seguridad del centro. La opción A, que indica un examen por autoridad, no se aplica en todos los casos (Incorrecta). La opción B, que indica que no podrán enviarse por medios privados, limita innecesariamente (Incorrecta). La opción C, de vigilancia de Protección Civil, es incorrecta en este contexto (Incorrecta).</t>
  </si>
  <si>
    <t>Opción Correcta: A - Diputados y senadores Explicación: Según la normativa española, la intervención del Defensor del Pueblo puede ser solicitada por diputados y senadores, dado su rol como representantes de los ciudadanos y defensores de los derechos fundamentales. (Correcta). La opción B, jueces y tribunales, no es correcta, ya que estos organismos ejercen funciones judiciales y no están en la posición de solicitar tal intervención (Incorrecta). La opción C, el gobierno, no es precisa, ya que el Defensor del Pueblo actúa como organismo independiente y de control del propio gobierno (Incorrecta). Finalmente, la opción D, la administración pública a través del Ministerio de Función Pública, tampoco aplica, pues el Defensor del Pueblo supervisa y no responde a la administración pública (Incorrecta).</t>
  </si>
  <si>
    <r>
      <t xml:space="preserve">La respuesta correcta es </t>
    </r>
    <r>
      <rPr>
        <b/>
        <sz val="11"/>
        <color theme="1"/>
        <rFont val="Calibri"/>
        <family val="2"/>
        <scheme val="minor"/>
      </rPr>
      <t>b) El Tribunal Constitucional</t>
    </r>
    <r>
      <rPr>
        <sz val="11"/>
        <color theme="1"/>
        <rFont val="Calibri"/>
        <family val="2"/>
        <scheme val="minor"/>
      </rPr>
      <t xml:space="preserve">, ya que este órgano es el encargado de controlar la constitucionalidad de las normas y decisiones de las administraciones públicas, incluidas las de las Comunidades Autónomas. Si una norma o acto autonómico se considera inconstitucional, es el Tribunal Constitucional quien tiene la competencia para revisarlo y declararlo inconstitucional si corresponde. Las demás opciones no son correctas: </t>
    </r>
    <r>
      <rPr>
        <b/>
        <sz val="11"/>
        <color theme="1"/>
        <rFont val="Calibri"/>
        <family val="2"/>
        <scheme val="minor"/>
      </rPr>
      <t>El Gobierno</t>
    </r>
    <r>
      <rPr>
        <sz val="11"/>
        <color theme="1"/>
        <rFont val="Calibri"/>
        <family val="2"/>
        <scheme val="minor"/>
      </rPr>
      <t xml:space="preserve"> (opción a) no tiene la facultad para evaluar la constitucionalidad de actos autonómicos; la </t>
    </r>
    <r>
      <rPr>
        <b/>
        <sz val="11"/>
        <color theme="1"/>
        <rFont val="Calibri"/>
        <family val="2"/>
        <scheme val="minor"/>
      </rPr>
      <t>jurisdicción contencioso-administrativa</t>
    </r>
    <r>
      <rPr>
        <sz val="11"/>
        <color theme="1"/>
        <rFont val="Calibri"/>
        <family val="2"/>
        <scheme val="minor"/>
      </rPr>
      <t xml:space="preserve"> (opción c) revisa la legalidad administrativa, pero no la constitucionalidad; y el </t>
    </r>
    <r>
      <rPr>
        <b/>
        <sz val="11"/>
        <color theme="1"/>
        <rFont val="Calibri"/>
        <family val="2"/>
        <scheme val="minor"/>
      </rPr>
      <t>Tribunal de Cuentas</t>
    </r>
    <r>
      <rPr>
        <sz val="11"/>
        <color theme="1"/>
        <rFont val="Calibri"/>
        <family val="2"/>
        <scheme val="minor"/>
      </rPr>
      <t xml:space="preserve"> (opción d) se ocupa de la fiscalización económica y financiera, no del control de constitucionalidad.</t>
    </r>
  </si>
  <si>
    <t>Según la constitución Española, el control de la constitucionalidad de las decisiones de la administración autónoma y sus normas  se ejercerá por</t>
  </si>
  <si>
    <t>En virtud de la LO 3/1981 del Defensor del Pueblo, la vacante en el cargo de Defensor del Pueblo se declarará por el Presidente del Congreso en los casos de muerte, renuncia y expiración del plazo del mandato, y en los demás casos se decidirá por mayoría de las tres quintas partes de cada Cámara mediante debate y previa audiencia del interesado. La opción A es correcta, ya que sigue el procedimiento especificado en la Ley Orgánica 3/1981. Las opciones B, C, y D son incorrectas porque asignan competencias y mayorías de manera equivocada.</t>
  </si>
  <si>
    <t>El Defensor del Pueblo será designado quien obtuviese una votación favorable de las tres quintas partes de los miembros del Congreso y posteriormente en un plazo máximo de veinte días fuese ratificado por esta misma mayoría del Senado. La opción A es correcta, ya que la Ley Orgánica 3/1981 especifica este procedimiento de elección y ratificación. Las opciones B, C, y D son incorrectas porque no cumplen con los requisitos de mayorías y plazos necesarios para la designación del Defensor del Pueblo.</t>
  </si>
  <si>
    <t>No hay número máximo de secciones en el Consejo de Estado. La opción D es correcta, ya que la Ley Orgánica 3/1980 no establece un límite máximo en el número de secciones, permitiendo flexibilidad. Las opciones A, B, y C son incorrectas al intentar imponer límites de tres, cinco o diez secciones, que no están contemplados en la normativa.</t>
  </si>
  <si>
    <t>El Secretario General del Consejo de Estado se nombra a propuesta de la Comisión Permanente del Consejo de Estado. La opción D es correcta, ya que según la Ley Orgánica 3/1980, la Comisión Permanente tiene esta competencia. La opción A es incorrecta, ya que el Presidente del Gobierno no propone este nombramiento. La opción B es incorrecta, pues aunque el Presidente del Consejo de Estado tiene una influencia, la propuesta formal proviene de la Comisión Permanente. La opción C es incorrecta porque el Ministro de Justicia no tiene competencia en este nombramiento.</t>
  </si>
  <si>
    <t>disponer los gastos propios del tribunal</t>
  </si>
  <si>
    <t>nombrar delegados instructores</t>
  </si>
  <si>
    <t>distribuir los asuntos en 3 secciones</t>
  </si>
  <si>
    <t>ejercer la potestad disciplinaria</t>
  </si>
  <si>
    <t>no es función de la comisión de gobierno</t>
  </si>
  <si>
    <t>El Consejo de Estado es el supremo órgano consultivo del Gobierno. La opción D es correcta, ya que el artículo 107 de la Constitución Española define al Consejo de Estado como el supremo órgano consultivo del Gobierno. La opción A es incorrecta porque no es consultivo del Estado en general, sino específicamente del Gobierno. La opción B es incorrecta, ya que el Consejo de Estado no es consultivo del Parlamento. La opción C es incorrecta porque no es solo un órgano informante, sino el máximo órgano consultivo del Gobierno.</t>
  </si>
  <si>
    <t>Para que la cuestión de inconstitucionalidad pueda ser interpuesta será preciso que de la validez de tal norma dependa el fallo. La opción D es correcta, ya que el artículo 163 de la Constitución Española establece que es necesario que la norma cuya constitucionalidad se cuestiona afecte directamente al fallo del caso. La opción A es incorrecta porque el planteamiento de inconstitucionalidad no se limita solo a leyes orgánicas. La opción B es incorrecta, ya que la norma debe ser aplicable al caso. La opción C es incorrecta porque mezcla varias condiciones; solo es necesario que la validez de la norma afecte el fallo.</t>
  </si>
  <si>
    <r>
      <t>La Opción B</t>
    </r>
    <r>
      <rPr>
        <sz val="11"/>
        <color theme="1"/>
        <rFont val="Aptos"/>
        <family val="2"/>
      </rPr>
      <t xml:space="preserve"> es correcta porque refleja la manera en que se designan los consejeros de cuentas.</t>
    </r>
    <r>
      <rPr>
        <b/>
        <sz val="11"/>
        <color theme="1"/>
        <rFont val="Aptos"/>
        <family val="2"/>
      </rPr>
      <t xml:space="preserve"> Opción A es incorrecta porque la designación no corresponde solo a Congreso y Senado. Opción C es incorrecta porque la Fiscalía General del Estado no designa consejeros de cuentas. Opción D es incorrecta porque el Instituto de Contabilidad y Auditoría de Cuentas no participa en la designación.</t>
    </r>
  </si>
  <si>
    <t>entre los funcionarios públicos con más de 15 años de ejercicio profesional, que presten servicio en la provincia en la que tenga lugar el hecho que haya podido constituir alcance</t>
  </si>
  <si>
    <t>entre los fiscales territoriales y los inspectores de cuentas</t>
  </si>
  <si>
    <t>entre los funcionarios de la Consejería de cuentas de consenso con la sección de fiscalización</t>
  </si>
  <si>
    <t>entre economistas y censores jurados con más de 15 años de ejercicio profesional</t>
  </si>
  <si>
    <t>los delegados instructores serán nombrados</t>
  </si>
  <si>
    <t>Según la Ley Orgánica 2/1982 del Tribunal de Cuentas, los consejeros de cuentas son designados de la siguiente manera: cuatro por el Congreso de los Diputados, cuatro por el Senado, dos por el Gobierno y dos por el Consejo General del Poder Judicial. La opción B es correcta porque refleja la manera en que se designan los consejeros de cuentas. La opción A es incorrecta porque la designación no corresponde solo a Congreso y Senado. La opción C es incorrecta porque la Fiscalía General del Estado no designa consejeros de cuentas. La opción D es incorrecta porque el Instituto de Contabilidad y Auditoría de Cuentas no participa en la designación.</t>
  </si>
  <si>
    <t>Según la Ley Orgánica 3/1980, la concesión de monopolios y servicios públicos monopolizados es uno de los asuntos en los que la consulta al Consejo de Estado es preceptiva y resuelta por la Comisión Permanente. La opción D es correcta porque estos asuntos requieren la consulta al Consejo de Estado. La opción A es incorrecta porque la separación de consejeros permanentes no es un asunto que necesariamente debe ser consultado al Consejo de Estado. La opción B es incorrecta porque dudas y discrepancias no siempre requieren la consulta preceptiva. La opción C es incorrecta porque las transacciones judiciales y extrajudiciales no siempre son consultadas de manera preceptiva.</t>
  </si>
  <si>
    <t>concesión de monopolios y servicios públicos monopolizados</t>
  </si>
  <si>
    <t>transacciones judiciales y extrajudiciales sobre los derechos de  la Hacienda pública</t>
  </si>
  <si>
    <t>dudas y discrepancias que surjan en la interpretación y cumplimiento de tratados</t>
  </si>
  <si>
    <t>separación de consejeros permanentes</t>
  </si>
  <si>
    <t>los asuntos en que debe ser perceptivamente consultado del Consejo de Estado y que resolverá la Comisión Permanente son</t>
  </si>
  <si>
    <t>Según la Ley Orgánica 2/1979, las sentencias del Tribunal Constitucional se publican en el Boletín Oficial del Estado y pueden incluir votos particulares de los magistrados. La opción B es correcta porque refleja cómo se publican las sentencias y la posibilidad de incluir votos particulares. La opción A es incorrecta porque, aunque implican al conjunto del tribunal, pueden incluir votos particulares. La opción C es incorrecta porque el Consejo General del Poder Judicial no publica estas sentencias. La opción D es incorrecta porque la publicación simultánea en ambos organismos no ocurre.</t>
  </si>
  <si>
    <t>Cada sala del Tribunal Constitucional está compuesta por cuatro magistrados, tal como lo establece la Ley Orgánica 2/1979. La opción B es correcta porque cada sala del Tribunal Constitucional está integrada por cuatro magistrados. La opción A es incorrecta porque seis es un número incorrecto para la composición de las salas. La opción C es incorrecta porque tres es un número incorrecto. La opción D es incorrecta porque dos es un número incorrecto.</t>
  </si>
  <si>
    <t>Según la Ley Orgánica 2/1979, el Tribunal Constitucional está compuesto por dos salas, cada una integrada por un presidente y un número determinado de magistrados. La opción B es correcta porque el Tribunal Constitucional se compone de dos salas. La opción A es incorrecta porque tres no es el número correcto. La opción C es incorrecta porque cuatro no es el número correcto. La opción D es incorrecta porque diez es un número exagerado y no corresponde con la realidad.</t>
  </si>
  <si>
    <t>Según la Ley Orgánica 3/1981, las quejas deben ser presentadas con la identificación del interesado y dentro de un plazo máximo de 3 meses desde que se conoció el hecho. La opción C es correcta porque cumple con los requisitos de presentación de quejas. La opción A es incorrecta porque no menciona el plazo de 3 meses. La opción B es incorrecta porque también se requiere la firma del interesado o su representante. La opción D es incorrecta porque las quejas deben presentarse dentro de un plazo, no sin sujeción a prescripción.</t>
  </si>
  <si>
    <t>firmadas por el interesado con indicación de nombre y apellidos y domicilio en un plazo máximo de un año meses a partir del momento en que se tuviera el conocimiento del hecho objeto de la misma</t>
  </si>
  <si>
    <t>firmadas por el interesado con indicación de nombre y apellidos y domicilio sin sujeción prescripción de los hechos objeto de la misma</t>
  </si>
  <si>
    <t>firmadas por el interesado o representante con indicación de nombre y apellidos y domicilio en un plazo máximo de 3 meses a partir del momento en que se tuviera el conocimiento del hecho objeto de la misma</t>
  </si>
  <si>
    <t>firmadas por el interesado con indicación de nombre y apellidos y domicilio en un plazo máximo de 3 meses a partir del momento en que se tuviera el conocimiento del hecho objeto de la misma</t>
  </si>
  <si>
    <t>las quejas al Defensor del Pueblo deben presentarse</t>
  </si>
  <si>
    <t>La Ley Orgánica 3/1981 del Defensor del Pueblo establece que sus investigaciones se dirigen a esclarecer actos y resoluciones de la administración pública que puedan vulnerar derechos fundamentales. La opción A es correcta porque describe el objetivo principal de las investigaciones del Defensor del Pueblo. La opción B es incorrecta porque los ministros no están excluidos de la supervisión del Defensor del Pueblo. La opción C es incorrecta porque la memoria anual no se dirige solo al gobierno para la corrección de incumplimientos. La opción D es incorrecta porque la opción A es cierta.</t>
  </si>
  <si>
    <t>Según la Ley Orgánica 3/1980 del Consejo de Estado, las disposiciones y resoluciones deben indicar claramente si se han acordado conforme al dictamen del Consejo de Estado o si se ha decidido apartarse de él. La opción A es correcta porque refleja la obligación de expresar si se sigue o no el dictamen del Consejo de Estado. La opción B es incorrecta porque la expresión del dictamen es obligatoria. La opción C es incorrecta porque se deben expresar todos los asuntos informados, no solo los favorables. La opción D es incorrecta porque la norma obliga a expresar la conformidad o no con el dictamen.</t>
  </si>
  <si>
    <t>expresarán si se acuerdan o no  conforme el dictamen del Consejo de Estado</t>
  </si>
  <si>
    <t>expresarán solo los asuntos de los que el Consejo de Estado ha informado favorablemente</t>
  </si>
  <si>
    <t>no expresará necesariamente dictamen del Consejo de Estado</t>
  </si>
  <si>
    <t>las disposiciones y resoluciones sobre asuntos informados por el Consejo</t>
  </si>
  <si>
    <t>Según la Ley Orgánica 3/1981, las autoridades y funcionarios tienen la obligación de responder por escrito al Defensor del Pueblo en un plazo máximo de un mes. La opción D es correcta porque un mes es el plazo máximo establecido para la respuesta. La opción A es incorrecta porque 10 días es un plazo demasiado corto. La opción B es incorrecta porque 15 días también es un plazo corto. La opción C es incorrecta porque 20 días no es el plazo máximo permitido.</t>
  </si>
  <si>
    <t>Según la Ley Orgánica 3/1981 del Defensor del Pueblo, sus actuaciones no requieren representación de letrado ni procurador y están exentas de tasas administrativas. La opción D es correcta porque ninguna de las opciones refleja las condiciones de las actuaciones del Defensor del Pueblo. La opción A es incorrecta porque no requiere representación de letrado. La opción B es incorrecta porque no requiere representación de procurador. La opción C es incorrecta porque las actuaciones no están sujetas a tasas administrativas.</t>
  </si>
  <si>
    <t>estarán sujetas a las tasas administrativas establecidas en la Comunidad Autónoma en cuyo territorio se produjeren los hechos denunciados</t>
  </si>
  <si>
    <t>requerirán representación de procurador</t>
  </si>
  <si>
    <t>requerirán representación de letrado</t>
  </si>
  <si>
    <t>las actuaciones del Defensor del Pueblo</t>
  </si>
  <si>
    <t>La Ley Orgánica 2/1982 establece que la Secretaría General del Tribunal de Cuentas tiene competencias administrativas, especialmente en lo relacionado con el régimen interior. La opción A es correcta porque describe las competencias administrativas de la Secretaría General. La opción B es incorrecta porque las competencias técnicas en fiscalización y enjuiciamiento corresponden a otras secciones. La opción C es incorrecta porque la elaboración del informe anual no es competencia de la Secretaría General. La opción D es incorrecta porque la máxima autoridad del Tribunal no es la Secretaría General.</t>
  </si>
  <si>
    <t>Según la Ley Orgánica 2/1982 del Tribunal de Cuentas, la sección de fiscalización se organiza en departamentos sectoriales y territoriales, cada uno encabezado por un consejero de cuentas. La opción B es correcta porque refleja la estructura organizativa de la sección de fiscalización. La opción A es incorrecta porque no menciona "ministeriales". La opción C es incorrecta porque un inspector de cuentas no encabeza estos departamentos. La opción D es incorrecta porque "territoriales y administrativos" no es la correcta clasificación.</t>
  </si>
  <si>
    <t>sectoriales y territoriales al frente de los cuales existirá un consejero de cuentas</t>
  </si>
  <si>
    <t>territoriales y administrativos al frente de los cuales existirá un delegado instructor</t>
  </si>
  <si>
    <t>sectoriales al frente de los cuales existirá un inspector de cuentas</t>
  </si>
  <si>
    <t>Ministeriales, sectoriales y territoriales al frente de los cuales existirá un fiscal de cuentas</t>
  </si>
  <si>
    <t>la sección de fiscalización se organiza en departamentos</t>
  </si>
  <si>
    <t>La Ley Orgánica 2/1982 del Tribunal de Cuentas establece que la sección de enjuiciamiento está organizada en salas compuestas por un presidente, dos consejeros de cuenta y un secretario. La opción B es correcta porque refleja la composición real de la sección de enjuiciamiento. La opción A es incorrecta porque no hay vicepresidente en esta organización. La opción C es incorrecta porque se menciona incorrectamente "varios vicepresidentes". La opción D es incorrecta porque no incluye la cantidad correcta de consejeros de cuentas.</t>
  </si>
  <si>
    <t>Según la Ley Orgánica 3/1981 del Defensor del Pueblo, su función principal es la defensa de los derechos fundamentales y las libertades públicas mediante la supervisión de la actividad administrativa, pero no es un órgano de investigación o de resolución de recursos de ciudadanos. La opción D es correcta porque ninguna de las opciones describe completamente la función del Defensor del Pueblo. La opción A es incorrecta porque la función del Defensor no se limita a la investigación de irregularidades. La opción B es incorrecta porque su función no es supervisar todos los poderes del Estado, sino la administración pública. La opción C es incorrecta porque no resuelve recursos de ciudadanos.</t>
  </si>
  <si>
    <t>La Ley Orgánica 8/2007, de financiación de los partidos políticos, establece que el Tribunal de Cuentas es el órgano encargado de la fiscalización de las cuentas de los partidos políticos. La opción A es correcta porque la ley orgánica asigna esta función específicamente al Tribunal de Cuentas. La opción B es incorrecta porque la intervención del Estado no tiene esta función específica. La opción C es incorrecta porque no comparte la fiscalización con la intervención del Estado. La opción D es incorrecta porque se refiere incorrectamente a una ley ordinaria en lugar de una ley orgánica.</t>
  </si>
  <si>
    <t>se encuentra encomendada por ley orgánica al Tribunal de Cuentas</t>
  </si>
  <si>
    <t>Según la Ley Orgánica 2/1982 del Tribunal de Cuentas, la Fiscalía de este órgano depende funcionalmente del Fiscal General del Estado, quien supervisa y coordina sus actividades. La opción C es correcta porque la dependencia funcional es del Fiscal General del Estado. La opción A es incorrecta porque el presidente del Tribunal de Cuentas no tiene esa dependencia funcional directa. La opción B es incorrecta porque la comisión de fiscalización no supervisa funcionalmente a la Fiscalía. La opción D es incorrecta porque el Gobierno no tiene control funcional sobre la Fiscalía del Tribunal de Cuentas.</t>
  </si>
  <si>
    <t>la comisión de fiscalización del Tribunal de Cuentas</t>
  </si>
  <si>
    <t>la Fiscalía del Tribunal de Cuentas depende funcionalmente de</t>
  </si>
  <si>
    <t>Según la Ley Orgánica 3/1980, la consulta al Consejo de Estado puede ser preceptiva cuando así lo establece la ley, o facultativa en otros casos. La opción A es correcta porque describe correctamente los tipos de consultas que se pueden realizar al Consejo de Estado. La opción B es incorrecta porque no todas las consultas son obligatorias. La opción C es incorrecta porque no todas las consultas son facultativas. La opción D es incorrecta porque la consulta no es obligatoria solo para ministros.</t>
  </si>
  <si>
    <t>El artículo 159 de la Constitución Española establece la composición del Tribunal Constitucional, incluyendo el número de magistrados y la forma en que son designados. La opción A es correcta porque el artículo 159 regula la composición del Tribunal Constitucional. La opción B es incorrecta porque el artículo 160 no se refiere a la composición del Tribunal. La opción C es incorrecta porque el artículo 161 se refiere a las competencias del Tribunal, no a su composición. La opción D es incorrecta porque el artículo 162 se refiere a la legitimación para interponer recursos, no a la composición.</t>
  </si>
  <si>
    <t>Según la Ley Orgánica 2/1982 del Tribunal de Cuentas, la Comisión de Gobierno está constituida por el presidente, los consejeros de cuentas y los presidentes de sección. La opción D es correcta porque describe con precisión la composición de la Comisión de Gobierno del Tribunal de Cuentas. La opción A es incorrecta porque no incluye a los presidentes de sección. La opción B es incorrecta porque incluye incorrectamente al vicepresidente y al pleno. La opción C es incorrecta porque mezcla figuras que no pertenecen a la Comisión de Gobierno.</t>
  </si>
  <si>
    <t>Según la Ley Orgánica 3/1981 del Defensor del Pueblo, su actividad no se interrumpe en los casos de disolución de las cámaras o expiración de su mandato. Además, en situaciones de estados de excepción o sitio, la ley no menciona la interrupción de su actividad. La opción D es correcta porque las actividades del Defensor del Pueblo continúan bajo diversas circunstancias, y ninguna de las mencionadas opciones justifica una interrupción. La opción A es incorrecta porque la disolución de las cámaras o la expiración del mandato no interrumpen su actividad. La opción B es incorrecta porque en estados de excepción y sitio, la actividad del Defensor del Pueblo no se interrumpe necesariamente. La opción C es incorrecta porque aunque se detecte responsabilidad penal, el caso se traslada a la Fiscalía, pero la actividad general del Defensor no se interrumpe.</t>
  </si>
  <si>
    <t>Según la Ley Orgánica 3/1980 del Consejo de Estado, el Pleno del Consejo de Estado está compuesto por el presidente, el secretario general, los consejeros permanentes, los consejeros natos y los consejeros electivos. La opción A es correcta porque describe con precisión la composición del Pleno del Consejo de Estado. La opción B es incorrecta porque incluye erróneamente la figura del vicepresidente, que no es mencionada en la composición del Pleno. La opción C es incorrecta porque no se hace mención a los vocales titulares como parte del Pleno. La opción D es incorrecta porque incluye un representante de la Fiscalía, lo cual no es parte del Pleno del Consejo de Estado.</t>
  </si>
  <si>
    <t>Según la Constitución Española y la Ley Orgánica 2/1979 del Tribunal Constitucional, el Defensor del Pueblo está legitimado para interponer recursos de amparo ante el Tribunal Constitucional. Este recurso es una garantía para la protección de los derechos fundamentales. La opción C es correcta porque el Defensor del Pueblo es una de las instituciones facultadas para interponer este recurso. La opción A es incorrecta porque los diputados solo pueden interponer recurso de inconstitucionalidad, no de amparo, de manera directa. La opción B es incorrecta porque los senadores tampoco están facultados individualmente para interponer un recurso de amparo. La opción D es incorrecta porque si bien es cierto que el Defensor del Pueblo tiene esta facultad, los diputados y senadores no la tienen de manera directa en cuanto a recursos de amparo.</t>
  </si>
  <si>
    <t>En la administración pública, el control puede ser clasificado como interno o externo. El control interno es ejercido por la propia administración, mientras que el control externo es realizado por órganos independientes como el Tribunal de Cuentas. La opción C es correcta porque diferencia claramente los tipos de control que existen en la administración pública. La opción A es incorrecta porque "control básico y avanzado" no son términos utilizados comúnmente en la administración pública. La opción B es incorrecta porque "control jerárquico y horizontal" no reflejan adecuadamente la clasificación de controles en la administración. La opción D es incorrecta porque "control de trámites y control de procedimientos" no es una clasificación reconocida en este contexto.</t>
  </si>
  <si>
    <t>El artículo 136 de la Constitución Española regula el Tribunal de Cuentas, estableciendo sus funciones, estructura y dependencia de las Cortes Generales. La opción C es correcta porque el artículo 136 es el que trata específicamente del Tribunal de Cuentas. La opción A es incorrecta porque el artículo 133 se refiere a los tributos. La opción B es incorrecta porque el artículo 134 trata de la ley de presupuestos. La opción D es incorrecta porque el artículo 131 regula la planificación económica.</t>
  </si>
  <si>
    <t>136 de la Constitución</t>
  </si>
  <si>
    <t>131 de la Constitución</t>
  </si>
  <si>
    <t>el Tribunal de Cuentas se encuentra regulado en el artículo</t>
  </si>
  <si>
    <t>La Ley Orgánica 2/1982 regula el Tribunal de Cuentas, estableciendo su estructura, competencias y funcionamiento. La opción A es correcta porque la LO 2/1982 es la ley que regula el Tribunal de Cuentas. La opción B es incorrecta porque la LO 3/1981 regula al Defensor del Pueblo. La opción C es incorrecta porque la LO 2/1980 regula otros temas y no el Tribunal de Cuentas. La opción D es incorrecta porque la LO 2/1983 no regula al Tribunal de Cuentas.</t>
  </si>
  <si>
    <t>Según la Ley Orgánica 2/1982, el Tribunal de Cuentas está compuesto por 12 consejeros de cuentas y un fiscal, quienes desempeñan funciones específicas en la fiscalización y enjuiciamiento de las cuentas públicas. La opción A es correcta porque refleja la composición oficial del Tribunal de Cuentas. La opción B es incorrecta porque no existe un "presidente" como figura separada de los consejeros de cuentas. La opción C es incorrecta porque "magistrados de cuentas" no es el término correcto; son "consejeros de cuentas". La opción D es incorrecta porque el número de miembros está claramente definido y no depende de desarrollo legal adicional.</t>
  </si>
  <si>
    <t>12 consejeros de cuentas y el fiscal</t>
  </si>
  <si>
    <t>el número de miembros que se desarrolle en su Ley Orgánica</t>
  </si>
  <si>
    <t>12 magistrados de cuentas un presidente y el fiscal</t>
  </si>
  <si>
    <t>12 magistrados de cuentas y un presidente</t>
  </si>
  <si>
    <t>el Tribunal de Cuentas está integrado por</t>
  </si>
  <si>
    <t>Según el artículo 136 de la Constitución Española, el Tribunal de Cuentas es un órgano que depende directamente de las Cortes Generales, lo que asegura su independencia del Poder Ejecutivo. La opción D es correcta porque el Tribunal de Cuentas efectivamente depende de las Cortes Generales. La opción A es incorrecta porque no depende del Gobierno. La opción B es incorrecta porque no depende del Consejo General del Poder Judicial. La opción C es incorrecta porque no depende del Fiscal General del Estado.</t>
  </si>
  <si>
    <t>el Tribunal de Cuentas depende directamente de</t>
  </si>
  <si>
    <t>Según la Ley Orgánica 2/1982 del Tribunal de Cuentas, este órgano remite un informe anual a las Cortes Generales, en el que se detallan las infracciones y responsabilidades detectadas durante su ejercicio fiscalizador. La opción D es correcta porque el informe se remite anualmente. La opción A es incorrecta porque no se envía un informe mensual. La opción B es incorrecta porque no se envía un informe trimestral. La opción C es incorrecta porque no se envía un informe semestral.</t>
  </si>
  <si>
    <t>mensual</t>
  </si>
  <si>
    <t xml:space="preserve">el Tribunal de Cuentas comunicara las infracciones y responsabilidades  remitiendo a las Cortes un informe </t>
  </si>
  <si>
    <t>La Ley Orgánica 2/1979, conocida como Ley Orgánica del Tribunal Constitucional, regula detalladamente las competencias, composición y funcionamiento del Tribunal Constitucional. La opción B es correcta porque la LO 2/1979 es la que regula al Tribunal Constitucional. La opción A es incorrecta porque la LO 3/1980 regula el Consejo de Estado. La opción C es incorrecta porque la LO 3/1981 regula al Defensor del Pueblo. La opción D es incorrecta porque la LO 2/1982 regula al Tribunal de Cuentas.</t>
  </si>
  <si>
    <t>LO 2/1979</t>
  </si>
  <si>
    <t>LO 2/1982</t>
  </si>
  <si>
    <t>LO 3/1981</t>
  </si>
  <si>
    <t>LO 3/1980</t>
  </si>
  <si>
    <t>el Tribunal Constitucional se encuentra regulado por la Ley Orgánica</t>
  </si>
  <si>
    <t>El Título IX de la Constitución Española está dedicado al Tribunal Constitucional, estableciendo su composición, competencias y funcionamiento. La opción B es correcta porque el Título IX es el que regula el Tribunal Constitucional. La opción A es incorrecta porque el Título VII se refiere a la economía y hacienda. La opción C es incorrecta porque el Título X trata de la reforma constitucional. La opción D es incorrecta porque el Título XI no existe en la Constitución.</t>
  </si>
  <si>
    <t>XI</t>
  </si>
  <si>
    <t>el Tribunal Constitucional se encuentra regulado en la Constitución en el título</t>
  </si>
  <si>
    <t>Según el artículo 159 de la Constitución Española y la Ley Orgánica 2/1979, el Tribunal Constitucional está compuesto por 12 miembros designados por diferentes instituciones del Estado. La opción A es correcta porque el Tribunal Constitucional se compone efectivamente de 12 miembros. La opción B es incorrecta porque añade "un presidente" de manera redundante, ya que el presidente está incluido entre los 12 miembros. La opción C es incorrecta porque no se refiere a "magistrados que la ley determine", sino a un número fijo de 12. La opción D es incorrecta porque 20 vocales es un número incorrecto y no está relacionado con la composición del Tribunal Constitucional.</t>
  </si>
  <si>
    <t>El artículo 1 de la Ley Orgánica 2/1979 establece que el Tribunal Constitucional está sometido exclusivamente a la Constitución y a su propia Ley Orgánica, lo que garantiza su independencia. La opción C es correcta porque refleja la independencia del Tribunal Constitucional al estar sometido solo a la Constitución y a su Ley Orgánica. La opción A es incorrecta porque el Tribunal Constitucional no está sometido al Poder Judicial. La opción B es incorrecta porque no está sometido a las Cortes Generales. La opción D es incorrecta porque no está sometido al Poder Ejecutivo.</t>
  </si>
  <si>
    <t xml:space="preserve">está sometido únicamente a la Constitución y a su Ley Orgánica </t>
  </si>
  <si>
    <t>está sometido al Poder Ejecutivo</t>
  </si>
  <si>
    <t>está sometido a las Cortes generales</t>
  </si>
  <si>
    <t>Está sometido al Poder Judicial</t>
  </si>
  <si>
    <t>el Tribunal Constitucional en su función de interpretación constitucional</t>
  </si>
  <si>
    <t>Según la Ley Orgánica 2/1979 y la Ley Orgánica 3/1981, tanto el mandato de los miembros del Tribunal Constitucional como el del Defensor del Pueblo es de 5 años. La opción C es correcta porque ambos cargos tienen un mandato de 5 años. La opción A es incorrecta porque 3 años es un período incorrecto para ambos mandatos. La opción B es incorrecta porque 4 años es el mandato de otros cargos, pero no de estos. La opción D es incorrecta porque 6 años no corresponde con la duración del mandato del Defensor del Pueblo ni del Tribunal Constitucional.</t>
  </si>
  <si>
    <t>Según la Ley Orgánica 2/1979, el Tribunal Constitucional puede actuar en pleno, en salas o en secciones, dependiendo de la naturaleza y la importancia del asunto que se trate. La opción C es correcta porque describe las tres formas en que el Tribunal Constitucional puede actuar. La opción A es incorrecta porque "Consejo" no es una unidad operativa dentro del Tribunal Constitucional. La opción B es incorrecta porque "comisiones" no es una división operativa dentro del Tribunal Constitucional. La opción D es incorrecta porque "Consejo" no es parte de la estructura del Tribunal Constitucional.</t>
  </si>
  <si>
    <t>Según la Constitución Española y la Ley Orgánica 2/1979, el Tribunal Constitucional no tiene competencias en la fiscalización de cuentas; esta es una función reservada al Tribunal de Cuentas. La opción B es correcta porque la fiscalización de cuentas no es competencia del Tribunal Constitucional. La opción A es incorrecta porque sugiere que podría intervenir, lo cual no es cierto. La opción C es incorrecta porque, aunque interviene en temas constitucionales, no tiene relación con la fiscalización. La opción D es incorrecta porque no se interviene en fiscalización, ni siquiera a petición de las comunidades autónomas.</t>
  </si>
  <si>
    <t>Según la normativa que regula la relación entre los funcionarios y el Defensor del Pueblo, el superior jerárquico no puede prohibir a un funcionario responder a una requisitoria del Defensor del Pueblo ni puede prohibir una entrevista con el Defensor del Pueblo si no se acompaña de un escrito debidamente motivado. La opción C es correcta porque ambas prohibiciones descritas en las opciones A y B son correctas. La opción A es incorrecta como única opción porque la B también es válida. La opción B es incorrecta como única opción porque la A también es válida. La opción D es incorrecta porque ambas prohibiciones son verdaderas.</t>
  </si>
  <si>
    <t>Según la Ley Orgánica 2/1982 del Tribunal de Cuentas, para la constitución válida del Pleno, se requiere la presencia de tres quintos de los miembros de cada una de las Cámaras, lo que garantiza una representación adecuada. La opción C es correcta porque describe con precisión el quórum requerido. La opción A es incorrecta porque dos tercios es un quórum demasiado alto. La opción B es incorrecta porque la mayoría absoluta no es suficiente para la constitución del Pleno. La opción D es incorrecta porque la mayoría simple no cumple con el requisito necesario.</t>
  </si>
  <si>
    <t>tres quintos de cada una de las camaras</t>
  </si>
  <si>
    <t>mayoría simple de ambas cámaras</t>
  </si>
  <si>
    <t>mayoría absoluta de ambas camaras</t>
  </si>
  <si>
    <t>dos tercios de los miembros del Congreso de los Diputados</t>
  </si>
  <si>
    <t>Según la Ley Orgánica 2/1979, el Presidente del Tribunal Constitucional es nombrado por el Rey por un período de tres años, a propuesta del propio Tribunal Constitucional. La opción A es correcta porque refleja el período de nombramiento del Presidente del Tribunal Constitucional. La opción B es incorrecta porque, aunque el mandato de los magistrados es de 9 años, el Presidente se nombra por 3 años. La opción C es incorrecta porque no son los miembros del Tribunal quienes directamente nombran al Presidente por un período de 3 años. La opción D es incorrecta porque el mandato del Presidente no es de 6 años.</t>
  </si>
  <si>
    <t>Según la Ley Orgánica 2/1979, todos los miembros del Tribunal Constitucional son nombrados por el Rey, aunque su propuesta proviene de diferentes órganos, como el Congreso, el Senado, el Gobierno y el Consejo General del Poder Judicial. La opción D es correcta porque refleja correctamente el proceso de nombramiento de los miembros del Tribunal Constitucional. La opción A es incorrecta porque el nombramiento no es exclusivamente por el Rey, sino que intervienen otros órganos en la propuesta. La opción B es incorrecta porque no todos los magistrados son nombrados por el Consejo General del Poder Judicial. La opción C es incorrecta porque la propuesta de los magistrados no es directamente por el Rey, sino que él sanciona el nombramiento.</t>
  </si>
  <si>
    <t>Los órganos de control en una organización, como el Tribunal de Cuentas o el Defensor del Pueblo, tienen como objetivo principal identificar desviaciones en la gestión o administración para poder corregirlas y mejorar la eficiencia y legalidad del funcionamiento público. La opción D es correcta porque refleja el objetivo clave de los órganos de control. La opción A es incorrecta porque la imposición de sanciones es una consecuencia, no un objetivo en sí mismo. La opción B es incorrecta porque crear una cultura estricta no es el objetivo principal de los órganos de control. La opción C es incorrecta porque aunque favorece el desarrollo de normas, no es el objetivo principal.</t>
  </si>
  <si>
    <t>conocer las desviaciones para corregirlas</t>
  </si>
  <si>
    <t>Favorecer el desarrollo de las normas</t>
  </si>
  <si>
    <t>crear una cultura estricta</t>
  </si>
  <si>
    <t>establecer criterios para la imposición de sanciones</t>
  </si>
  <si>
    <t>El objetivo que tienen los órganos de control en una organización es</t>
  </si>
  <si>
    <t>Según la Ley Orgánica 3/1981, el informe anual elaborado por el Defensor del Pueblo debe ser remitido a las Cortes Generales y, una vez presentado, debe ser publicado para garantizar la transparencia y acceso a la información. La opción B es correcta porque el informe efectivamente se publica. La opción A es incorrecta porque no es exclusivamente de conocimiento interno. La opción C es incorrecta porque no depende del interés público para ser publicado; siempre se publica. La opción D es incorrecta porque el informe es accesible para el público en general, no solo a petición.</t>
  </si>
  <si>
    <t>Según la Ley Orgánica 3/1981, se establece que los funcionarios deben responder al Defensor del Pueblo con la aportación de documentos y testimonios en un plazo máximo de 10 días desde la solicitud. La opción B es correcta porque refleja el plazo máximo establecido en la normativa. La opción A es incorrecta porque 5 días es un plazo demasiado corto. La opción C es incorrecta porque 15 días excede el plazo estándar. La opción D es incorrecta porque 20 días es un plazo demasiado largo para esta respuesta.</t>
  </si>
  <si>
    <t>La Ley Orgánica 2/1982 establece que el Fiscal del Tribunal de Cuentas es nombrado por el Gobierno, a propuesta del Fiscal General del Estado. La opción A es correcta porque es el Gobierno el responsable de este nombramiento. La opción B es incorrecta porque el pleno del Tribunal de Cuentas no realiza este nombramiento. La opción C es incorrecta porque aunque el Fiscal General del Estado propone el nombramiento, no es quien lo realiza directamente. La opción D es incorrecta porque el presidente de la comisión de fiscalización no tiene competencia en este nombramiento.</t>
  </si>
  <si>
    <t>La Ley Orgánica 3/1981 establece el marco legal detallado para la actuación del Defensor del Pueblo, regulando sus funciones, competencias y procedimientos. La opción B es correcta porque es la Ley Orgánica 3/1981 la que desarrolla legalmente la figura del Defensor del Pueblo. La opción A es incorrecta porque la Ley Orgánica 2/1980 no se refiere al Defensor del Pueblo. La opción C es incorrecta porque la Ley Orgánica 2/1981 regula otros aspectos. La opción D es incorrecta porque la Ley Orgánica 3/1980 regula el Consejo de Estado, no al Defensor del Pueblo.</t>
  </si>
  <si>
    <t>El artículo 54 de la Constitución Española establece la figura del Defensor del Pueblo como alto comisionado de las Cortes Generales para la defensa de los derechos comprendidos en el Título I de la Constitución. La opción B es correcta porque el artículo 54 es el que regula la figura del Defensor del Pueblo. La opción A es incorrecta porque el artículo 53 trata sobre la protección de los derechos fundamentales. La opción C es incorrecta porque el artículo 55 se refiere a los estados de alarma, excepción y sitio. La opción D es incorrecta porque el artículo 56 regula la figura del Rey.</t>
  </si>
  <si>
    <t>Según la Ley Orgánica 3/1981, el Defensor del Pueblo tiene la obligación de registrar todas las quejas que reciba y, posteriormente, decidirá si procede tramitarlas o rechazarlas dependiendo de su naturaleza y fundamento. La opción B es correcta porque refleja fielmente las posibles acciones del Defensor del Pueblo tras recibir una queja. La opción A es incorrecta porque no todas las quejas serán necesariamente tramitadas. La opción C es incorrecta porque no todas las quejas serán investigadas en su totalidad. La opción D es incorrecta porque mezcla opciones que no son necesariamente compatibles.</t>
  </si>
  <si>
    <t>La Ley Orgánica 3/1981 establece que el Defensor del Pueblo puede rechazar las quejas que sean anónimas, carentes de fundamento o cuya tramitación pueda causar un perjuicio a los derechos legítimos de terceros. La opción A es correcta porque las quejas anónimas pueden ser rechazadas. La opción B es incorrecta porque la fundamentación es un criterio, pero no es el único que permite el rechazo. La opción C es incorrecta porque también hay otros motivos para rechazar una queja. La opción D es incorrecta porque tanto las opciones B como C también son ciertas, lo que significa que la respuesta D es parcialmente correcta pero no la más adecuada.</t>
  </si>
  <si>
    <t>La Ley Orgánica 3/1981 del Defensor del Pueblo le otorga la capacidad de supervisar la actividad de las administraciones públicas, incluyendo las comunidades autónomas, cuando se trate de posibles vulneraciones de derechos fundamentales. La opción A es correcta porque refleja la capacidad del Defensor del Pueblo para supervisar la actividad de las comunidades autónomas. La opción B es incorrecta porque no puede supervisar la actividad administrativa de los juzgados en los casos indicados. La opción C es incorrecta porque la supervisión de entidades privadas no es competencia directa del Defensor del Pueblo. La opción D es incorrecta porque no refleja completamente el ámbito de actuación del Defensor del Pueblo en relación con la Administración Militar y las Fuerzas Armadas.</t>
  </si>
  <si>
    <t>Según la Constitución Española y la Ley Orgánica 3/1981, el Defensor del Pueblo tiene la facultad de interponer recursos de inconstitucionalidad y de amparo ante el Tribunal Constitucional. La opción D es correcta porque el Defensor del Pueblo puede interponer ambos tipos de recursos mencionados en las opciones A y B. La opción A es correcta porque el Defensor del Pueblo puede interponer recursos de inconstitucionalidad. La opción B es correcta porque también puede interponer recursos de amparo. La opción C es incorrecta porque no se menciona el recurso de alzada, que no es de su competencia.</t>
  </si>
  <si>
    <t>La Ley Orgánica 3/1981 del Defensor del Pueblo establece que este debe presentar un informe anual a las Cortes Generales, donde se detallan las actividades realizadas y los resultados obtenidos. La opción C es correcta porque el informe es efectivamente anual y se remite a las Cortes Generales. La opción A es incorrecta porque no existe un informe mensual que se envíe a las Cortes Generales. La opción B es incorrecta porque, aunque el informe es anual, no se remite al Gobierno. La opción D es incorrecta porque no se envía un informe mensual ni al Gobierno ni a las Cortes Generales.</t>
  </si>
  <si>
    <t>El Defensor del Pueblo, según la Ley Orgánica 3/1981, puede actuar tanto de oficio como a instancia de parte, lo que significa que no está limitado a actuar únicamente por solicitud de partes específicas, como se sugiere en las otras opciones. La opción D es correcta porque refleja la realidad de que el Defensor del Pueblo tiene un amplio margen de acción y no está restringido por ninguna de las condiciones mencionadas en las otras opciones. La opción A es incorrecta porque no actúa solo a petición del Gobierno. La opción B es incorrecta porque no depende únicamente del Ministerio de Justicia. La opción C es incorrecta porque no necesita una petición de la administración pública competente para actuar.</t>
  </si>
  <si>
    <t>Según la Ley Orgánica 3/1981, el Defensor del Pueblo puede actuar tanto de oficio como a instancia de parte, lo que significa que no está limitado a actuar únicamente por solicitud de partes específicas. La opción D es correcta porque ninguna de las opciones limita la actuación del Defensor del Pueblo. La opción A es incorrecta porque no actúa solo a petición de parte. La opción B es incorrecta porque no actúa solo a petición del Gobierno. La opción C es incorrecta porque no actúa solo a petición de la administración pública competente.</t>
  </si>
  <si>
    <t>Tanto el Defensor del Pueblo como el Tribunal de Cuentas ejercen un control externo sobre la Administración Pública. Este control es independiente y se realiza desde fuera de la estructura administrativa. La opción A es correcta porque describe el tipo de control que ejercen estos órganos. La opción B es incorrecta porque "avanzado" no describe adecuadamente el tipo de control. La opción C es incorrecta porque "diverso" es un término vago y no aplica en este contexto. La opción D es incorrecta porque "de trámite" no es un término adecuado para describir el control externo.</t>
  </si>
  <si>
    <t>externó</t>
  </si>
  <si>
    <t>de trámite</t>
  </si>
  <si>
    <t>diverso</t>
  </si>
  <si>
    <t>avanzado</t>
  </si>
  <si>
    <t>El artículo 107 de la Constitución Española establece la existencia y función del Consejo de Estado como el supremo órgano consultivo del Gobierno. La opción D es correcta porque el artículo 107 es el que se refiere específicamente al Consejo de Estado. La opción A es incorrecta porque el artículo 122 regula el Consejo General del Poder Judicial. La opción B es incorrecta porque el artículo 108 regula la actividad legislativa. La opción C es incorrecta porque el artículo 109 no regula el Consejo de Estado.</t>
  </si>
  <si>
    <t>Según el artículo 22 de la Ley Orgánica 3/1980, el Consejo de Estado en Pleno se reúne para cuestiones de gran importancia, pero para los anteproyectos de Ley Orgánica de transferencias o delegación de competencias, la consulta se realiza a la Comisión Permanente. La opción C es correcta porque la consulta de estos anteproyectos corresponde a la Comisión Permanente. La opción A es incorrecta porque los anteproyectos de leyes dictadas en ejecución de tratados sí requieren consulta del Pleno. La opción B es incorrecta porque las reclamaciones por protección diplomática también se tratan en Pleno. La opción D es incorrecta porque los anteproyectos de reforma constitucional se consultan en Pleno.</t>
  </si>
  <si>
    <t>La Ley Orgánica 3/1980 regula el Consejo de Estado, estableciendo sus funciones, composición y organización. La opción C es correcta porque la Ley Orgánica 3/1980 es la que regula el Consejo de Estado. La opción A es incorrecta porque la Ley Orgánica 2/1980 se refiere a otros temas. La opción B es incorrecta porque la Ley Orgánica 3/1981 se refiere al Defensor del Pueblo. La opción D es incorrecta porque la Ley Orgánica 2/1981 no regula el Consejo de Estado.</t>
  </si>
  <si>
    <t>El artículo 1 de la Ley Orgánica 3/1980 establece que el Consejo de Estado es el supremo órgano consultivo del Gobierno, y su función principal es emitir dictámenes sobre los asuntos que se le consulten. La opción C es correcta porque la función consultiva es la función principal del Consejo de Estado. La opción A es incorrecta porque la función organizativa no es su función primaria. La opción B es incorrecta porque la función ejecutiva no es una característica del Consejo de Estado. La opción D es incorrecta porque la función arbitral no es una competencia del Consejo de Estado.</t>
  </si>
  <si>
    <t>Según el artículo 3 de la Ley Orgánica 3/1980 del Consejo de Estado, este órgano actúa en Pleno, en Comisión Permanente y en Comisión de Estudios. La "comisión de gobierno" mencionada en las respuestas parece referirse a la estructura organizativa de las Comisiones dentro del Consejo, aunque técnicamente la "Comisión de Gobierno" no es una designación precisa. La opción B es correcta porque refleja las formas principales en que el Consejo de Estado actúa. La opción A es incorrecta porque "comisión de estudios" no es una alternativa precisa a las otras comisiones mencionadas. La opción C es incorrecta porque "comisión de igualdad" no es una estructura mencionada en la ley. La opción D es incorrecta porque sí existen comisiones específicas de actuación.</t>
  </si>
  <si>
    <t>Según la Ley Orgánica 3/1980 del Consejo de Estado, este órgano vela por la observancia de la Constitución y el ordenamiento jurídico y emite dictámenes sobre los asuntos sometidos a consulta por el Gobierno, cumpliendo ambas funciones descritas en las opciones. La opción D es correcta porque ambas afirmaciones son verdaderas según la normativa. La opción A es incorrecta porque, si bien es verdadera, no incluye la totalidad de las funciones. La opción B es incorrecta porque, aunque correcta, es incompleta al no incluir todas las funciones. La opción C es incorrecta porque ambas son ciertas.</t>
  </si>
  <si>
    <t>De acuerdo con la normativa que regula los procedimientos administrativos, el cargo de delegado instructor es de obligada aceptación, garantizando que se cumplan las funciones asignadas. La opción B es correcta porque el cargo es obligatorio, tal como se describe en la normativa. La opción A es incorrecta porque el cargo no es voluntario. La opción C es incorrecta porque la idoneidad no excluye la obligatoriedad del cargo. La opción D es incorrecta porque no depende de la inspección de servicios económicos.</t>
  </si>
  <si>
    <t>La Ley Orgánica 2/1979 del Tribunal Constitucional establece que este es el intérprete supremo de la Constitución, encargado de velar por su respeto y aplicación. La opción C es correcta porque refleja la función principal del Tribunal Constitucional según la normativa. La opción A es incorrecta porque no se enfoca en la interpretación de la Constitución. La opción B es incorrecta porque el término "superior" no es adecuado en este contexto. La opción D es incorrecta porque no se menciona en la Ley Orgánica como una función clave del Tribunal Constitucional.</t>
  </si>
  <si>
    <t>El artículo 54 de la Constitución Española establece que el Defensor del Pueblo es designado por las Cortes Generales por mayoría cualificada. La opción A es correcta porque las Cortes Generales son el órgano competente para designar al Defensor del Pueblo. La opción B es incorrecta porque el Rey no designa al Defensor del Pueblo. La opción C es incorrecta porque el Gobierno no tiene esta competencia. La opción D es incorrecta porque el Tribunal Constitucional no está involucrado en la designación.</t>
  </si>
  <si>
    <t>e el Defensor del Pueblo es designado por</t>
  </si>
  <si>
    <t>Según el artículo 22 de la Ley Orgánica 3/1981 del Defensor del Pueblo, este debe informar tanto al afectado como a su superior inmediato en caso de que la queja involucre a personas al servicio de la administración. La opción D es correcta porque describe con precisión el procedimiento a seguir. La opción A es incorrecta porque la comunicación no se limita solo a los afectados. La opción B es incorrecta porque excluye al superior inmediato, lo cual es incorrecto. La opción C es incorrecta porque tampoco se limita a informar solo al superior.</t>
  </si>
  <si>
    <t>La Ley Orgánica 3/1981 del Defensor del Pueblo establece que, al iniciar una investigación, el Defensor del Pueblo debe comunicar el contenido sustancial de la misma al organismo correspondiente y solicitar un informe escrito, habitualmente en un plazo de 15 días. La opción B es correcta porque refleja el plazo estándar de 15 días mencionado en la normativa. La opción A es incorrecta porque el plazo de 10 días no es el comúnmente establecido. La opción C es incorrecta porque 20 días excede el plazo usualmente otorgado. La opción D es incorrecta porque un mes es un plazo demasiado largo para este tipo de procedimientos.</t>
  </si>
  <si>
    <t>Según la Ley Orgánica 2/1982 del Tribunal de Cuentas, los órganos que forman parte del Tribunal incluyen el Pleno, la Comisión de Gobierno, la Sección de Enjuiciamiento y la Sección de Fiscalización, entre otros. Sin embargo, no existen "magistrados" en el Tribunal de Cuentas; este término es más propio del Poder Judicial. La opción B es correcta porque el Tribunal de Cuentas no incluye magistrados en su estructura. La opción A es incorrecta porque el Pleno sí es parte del Tribunal. La opción C es incorrecta porque el Presidente es una figura esencial dentro del Tribunal de Cuentas. La opción D es incorrecta porque la Secretaría General es un órgano administrativo del Tribunal.</t>
  </si>
  <si>
    <t>Secretaría General</t>
  </si>
  <si>
    <t>pleno</t>
  </si>
  <si>
    <t>Según la Ley Orgánica 2/1982 del Tribunal de Cuentas, los órganos que forman parte del Tribunal de Cuentas incluyen el Pleno, la Comisión de Gobierno, la Sección de Enjuiciamiento y la Sección de Fiscalización, pero no la Secretaría General Técnica, que pertenece a otros organismos. La opción C es correcta porque la Secretaría General Técnica no es un órgano del Tribunal de Cuentas. La opción A es incorrecta porque la Comisión de Gobierno es parte del Tribunal. La opción B es incorrecta porque la Fiscalía sí forma parte del Tribunal. La opción D es incorrecta porque los consejeros de cuentas son parte esencial del Tribunal.</t>
  </si>
  <si>
    <t>La Ley Orgánica 3/1980 del Consejo de Estado define las funciones del Pleno, que incluyen la función fiscalizadora, la aprobación de reglamentos, entre otras, pero no la jefatura superior del personal, que es una función administrativa. La opción C es correcta porque esta función no corresponde al Pleno, sino a otros órganos administrativos. La opción A es incorrecta porque la función fiscalizadora sí es una competencia del Pleno. La opción B es incorrecta porque la revisión de recursos de alzada es competencia del Pleno. La opción D es incorrecta porque aprobar reglamentos sí es una función del Pleno.</t>
  </si>
  <si>
    <t>aprobar los reglamentos del Tribunal de Cuentas</t>
  </si>
  <si>
    <t>Según la Ley Orgánica 2/1982 del Tribunal de Cuentas, las funciones de la sección de fiscalización incluyen la verificación de la contabilidad del sector público, asegurando la transparencia y el control de los fondos públicos. La opción D es correcta porque describe una de las funciones principales de esta sección. La opción A es incorrecta porque los procedimientos de reintegro por alcance corresponden a la sección de enjuiciamiento. La opción B es incorrecta porque no es una función fiscalizadora. La opción C es incorrecta porque los juicios de cuentas son competencia de la sección de enjuiciamiento, no de fiscalización.</t>
  </si>
  <si>
    <t>El artículo 136 de la Constitución Española define al Tribunal de Cuentas como el supremo órgano fiscalizador de las cuentas y de la gestión económica del Estado y del sector público. La opción C es correcta porque se alinea con esta definición constitucional. La opción A es incorrecta porque no menciona la función de fiscalización, que es clave. La opción B es incorrecta porque se refiere a jerarquía en auditoría, pero no menciona la función fiscalizadora. La opción D es incorrecta porque añade confusión respecto a las funciones del Tribunal, que no es solo contable y auditor.</t>
  </si>
  <si>
    <t>Según el artículo 22 de la Ley Orgánica 3/1981 del Defensor del Pueblo, ninguna autoridad o funcionario puede negarle al Defensor del Pueblo el acceso a expedientes, documentos o información administrativa necesaria para sus funciones, garantizando así su independencia y eficacia en la investigación. La opción A es correcta porque refleja fielmente esta normativa. La opción B es incorrecta porque, según la ley, no existe excepción que permita negar el acceso a expedientes al Defensor del Pueblo. La opción C es incorrecta porque la entrega de expedientes no es facultativa, sino obligatoria. La opción D es incorrecta porque la opción A es la verdadera.</t>
  </si>
  <si>
    <t>Respuesta correcta: B. El Tribunal de Justicia y el Tribunal General. Explicación: El TJUE se compone del Tribunal de Justicia, que maneja los casos más importantes, y el Tribunal General, que trata casos de menor complejidad. Opción A es incorrecta porque no existe un Tribunal Penal Europeo. Opción C es incorrecta, ya que el TJUE no incluye tribunales civiles o penales específicos. Opción D es incorrecta porque el Secretariado no es un órgano separado dentro del TJUE.</t>
  </si>
  <si>
    <t>El Tribunal de Justicia y el Tribunal General. </t>
  </si>
  <si>
    <t>El Tribunal General y el Secretariado de Justicia. </t>
  </si>
  <si>
    <t>El Tribunal Civil y el Tribunal Penal. </t>
  </si>
  <si>
    <t>El Tribunal de Justicia y el Tribunal Penal Europeo. </t>
  </si>
  <si>
    <t xml:space="preserve">*Señale la opción que incluye los órganos de los que consta el Tribunal de Justicia de la Unión Europea: </t>
  </si>
  <si>
    <t>UE_INST</t>
  </si>
  <si>
    <t>Respuesta correcta: A. El Tribunal de Cuentas, el Consejo Europeo, el Consejo, la Comisión Europea, el Parlamento Europeo, el Tribunal de Justicia de la Unión Europea y el Banco Central Europeo. Explicación: Estas instituciones son las principales de la UE según el TUE. Opción B es incorrecta ya que la Agencia de Seguridad y Salud en el Trabajo no es una institución principal. Opción C es incorrecta al incluir a las Agencias Europeas y al CESE, que no son instituciones principales. Opción D es incorrecta porque omite varias instituciones clave.</t>
  </si>
  <si>
    <t>El Tribunal de Cuentas, el Consejo Europeo, el Consejo, la Comisión Europea, el Parlamento Europeo,  el Tribunal de Justicia de la Unión Europea y el Banco Central Europeo.  </t>
  </si>
  <si>
    <t>Únicamente el Consejo Europeo, la Comisión Europea y el Parlamento Europeo. </t>
  </si>
  <si>
    <t>El Consejo, el Parlamento Europeo, el Consejo Europeo, la Comisión Europea, el Tribunal de Justicia  de la Unión Europea, las Agencias Europeas y el Comité Económico y Social Europeo. </t>
  </si>
  <si>
    <t>El Consejo, la Comisión Europea, el Tribunal de Justicia de la Unión Europea, el Consejo Europeo, el  Parlamento Europeo, el Banco Central Europeo y la Agencia Europea de Seguridad y Salud en el  Trabajo. </t>
  </si>
  <si>
    <t>*De acuerdo con lo dispuesto en el artículo 13 del Tratado de la Unión Europea, las instituciones de la Unión  son: </t>
  </si>
  <si>
    <t>Respuesta correcta: A. Proponer y aplicar leyes que responden a los objetivos de los tratados de la Unión Europea. Explicación: La función de proponer legislación corresponde a la Comisión Europea. Opción B es incorrecta porque el Consejo coordina políticas de los Estados miembros. Opción C es incorrecta ya que el Consejo celebra acuerdos internacionales en nombre de la UE. Opción D es incorrecta, ya que el Consejo aprueba el presupuesto junto con el Parlamento.</t>
  </si>
  <si>
    <t xml:space="preserve">Proponer y aplicar leyes que responden a los objetivos de los tratados de la Unión Europea. </t>
  </si>
  <si>
    <t>Junto con el Parlamento Europeo, aprobar el presupuesto de la Unión Europea. </t>
  </si>
  <si>
    <t xml:space="preserve">Celebrar acuerdos entre la Unión Europea y otros países u organizaciones internacionales. </t>
  </si>
  <si>
    <t>Coordinar las políticas de los Estados miembros de la Unión Europea. </t>
  </si>
  <si>
    <t>*No constituye un cometido del Consejo de la Unión Europea: </t>
  </si>
  <si>
    <t>Respuesta correcta: C. Los miembros del Comité Económico y Social están vinculados por un mandato imperativo. Explicación: Los miembros del CESE actúan con independencia y no están vinculados a un mandato imperativo. Opción A es correcta, ya que el CESE y el Comité de las Regiones asisten a las instituciones principales de la UE. Opción B es correcta, describiendo la composición del CESE con representantes de empleadores, trabajadores y sociedad civil. Opción D es correcta, pues el CESE debe ser consultado en los casos previstos por los tratados.</t>
  </si>
  <si>
    <t>Los miembros del Comité Económico y Social están vinculados por un mandato imperativo.  </t>
  </si>
  <si>
    <t>El Comité Económico y Social será consultado por el Parlamento Europeo, el Consejo o por la  Comisión, en los casos previstos en los Tratados. </t>
  </si>
  <si>
    <t>El Comité Económico y Social estará compuesto por representantes de las organizaciones de  empresarios, de trabajadores y de otros sectores representativos de la sociedad civil. </t>
  </si>
  <si>
    <t>El Parlamento Europeo, el Consejo y la Comisión estarán asistidos por el Comité Económico y Social  y por un Comité de las Regiones, que ejercerán funciones consultivas. </t>
  </si>
  <si>
    <t>*De acuerdo con lo dispuesto en los artículos 300 a 304 del Tratado de Funcionamiento de la Unión Europea,  identifique la afirmación incorrecta en relación con el Comité Económico y Social: </t>
  </si>
  <si>
    <t>Respuesta correcta: A. Sus miembros no podrán ser más de 350. Explicación: El número de miembros del Comité de las Regiones está limitado a un máximo de 350, conforme a las disposiciones de la Unión Europea. Opción B es incorrecta porque, aunque el presidente del CDR se elige entre sus miembros, el límite clave es de 350 miembros, como establece la opción correcta. Opción C es incorrecta, ya que los miembros pueden formar grupos basados en sus afinidades políticas. Opción D es incorrecta porque, si bien existen varias comisiones, el límite clave es el número de miembros, no el número de comisiones.</t>
  </si>
  <si>
    <t>Respuesta correcta: C. Tiene derecho a interponer recursos para solicitar la anulación de cualquier nueva legislación de la UE que considere que infringe el principio de subsidiariedad. Explicación: El CDR puede interponer recursos ante el Tribunal de Justicia de la Unión Europea si considera que una legislación viola el principio de subsidiariedad. Opción A es incorrecta, ya que el CDR no es tripartito. Opción B es incorrecta, pues la sede del CDR está en Bruselas. Opción D también es incorrecta, ya que los miembros del CDR representan a las autoridades locales y regionales y no a los gobiernos nacionales.</t>
  </si>
  <si>
    <t>Respuesta correcta: C. La comisión para el control de accidentes de trabajo y enfermedades profesionales en el Espacio Europeo. Explicación: No existe un órgano dentro del CESE con este nombre. Opción A es incorrecta porque la comisión consultiva de transformaciones industriales sí es un órgano del CESE. Opción B es incorrecta, ya que el observatorio de transición digital y mercado único es un órgano real. Opción D es incorrecta, ya que el observatorio de desarrollo sostenible también es un órgano del CESE.</t>
  </si>
  <si>
    <r>
      <t xml:space="preserve"> De las siguientes una de ellas no es un órgano del </t>
    </r>
    <r>
      <rPr>
        <sz val="10"/>
        <color theme="1"/>
        <rFont val="Calibri"/>
        <family val="2"/>
        <scheme val="minor"/>
      </rPr>
      <t>Comité Económico y Social Europeo (CESE)</t>
    </r>
  </si>
  <si>
    <t>Respuesta correcta: B. un presidente, dos vicepresidentes y tres presidentes de grupo pertenecientes a cada uno de los grupos. Explicación: La estructura del CESE incluye un presidente, dos vicepresidentes y tres presidentes de grupo que representan a cada uno de los sectores del comité. Opción A es incorrecta, ya que no contempla la figura de los tres presidentes de grupo. Opción C es incorrecta, pues no existe un esquema de "mesa y asamblea" con esas responsabilidades específicas. Opción D también es incorrecta, ya que el CESE no se organiza en secciones legislativas.</t>
  </si>
  <si>
    <t>un presidente dos vicepresidentes y tres presidentes de grupo pertenecientes a cada uno de los grupos</t>
  </si>
  <si>
    <t>Diez  secciones legislativas</t>
  </si>
  <si>
    <t>la mesa y la asamblea, la primera tiene responsabilidad del control económico del comité y la segunda del control político</t>
  </si>
  <si>
    <t>un presidente , un vicepresidente y un secretario</t>
  </si>
  <si>
    <t>el cese se organiza mediante</t>
  </si>
  <si>
    <t>Respuesta correcta: B. deben pertenecer a alguno de los tres grupos de representantes: empleadores, empleados u organizaciones de la sociedad civil. Explicación: Los miembros del CESE representan los intereses de empleadores, trabajadores y otras organizaciones de la sociedad civil, y son nombrados por el Consejo de la UE por un período de cinco años. Opción A es incorrecta porque esta opción es muy general y se repite en B. Opción C es incorrecta, ya que no es la Comisión sino el Consejo quien nombra a los miembros del CESE. Opción D también es incorrecta, ya que el CESE tiene más de 370 miembros.</t>
  </si>
  <si>
    <r>
      <t>los miembros del</t>
    </r>
    <r>
      <rPr>
        <sz val="10"/>
        <color theme="1"/>
        <rFont val="Calibri"/>
        <family val="2"/>
        <scheme val="minor"/>
      </rPr>
      <t xml:space="preserve"> Comité Económico y Social Europeo (CESE)</t>
    </r>
  </si>
  <si>
    <t>Respuesta correcta: D. Organizaciones de empresarios, empleados y Organizaciones de la sociedad civil. Explicación: Los tres grupos principales que forman parte del CESE representan a empleadores, trabajadores y la sociedad civil en general. Opción A es incorrecta porque incluye representantes de los Estados y de la Unión Europea, que no forman parte del CESE. Opción B también es incorrecta, ya que no se incluyen representantes políticos de los Estados. Opción C es incorrecta al incluir representantes de la Comisión, Parlamento y Consejo Europeo, quienes no integran el CESE.</t>
  </si>
  <si>
    <t>Respuesta correcta: B. está formado por representantes de organizaciones de empresarios, empleados y de otras partes representativas de la sociedad civil en particular en los ámbitos socioeconómico, cívico, profesional y cultural. Explicación: Esta es una descripción exacta de la composición del CESE, que incluye una variedad de sectores de la sociedad civil. Opción A es incorrecta, ya que el CESE sí puede emitir dictámenes de iniciativa. Opción C es incorrecta, pues los miembros del CESE actúan de forma independiente y no están sujetos a mandato imperativo. Opción D es incorrecta porque el CESE solo es consultado en ciertos casos específicos, no en todas las decisiones.</t>
  </si>
  <si>
    <t>está formado por representantes de organizaciones de empresarios, de empleados y de  otras partes representativas de la sociedad civil, en particular en los ámbitos socioeconómico,  cívico, profesional y cultural</t>
  </si>
  <si>
    <t xml:space="preserve">El Parlamento Europeo, el Consejo y la Comisión consultan al CESE previamente a  cualquier decisión que adoptan. </t>
  </si>
  <si>
    <t>Los miembros del CESE están vinculados por mandato  imperativo</t>
  </si>
  <si>
    <t>no puede emitir dictámenes de iniciativa</t>
  </si>
  <si>
    <t xml:space="preserve">En relación con el Comité Económico y Social Europeo (CESE) se puede decir que </t>
  </si>
  <si>
    <t>Respuesta correcta: C. es un órgano consultivo que asiste al Consejo de la Unión Europea y a la Comisión Europea. Explicación: El CESE actúa como órgano consultivo para ambas instituciones, asesorándolas en temas relevantes para la sociedad civil y la economía. Opción A es incorrecta, ya que el CESE fue creado en 1957 y no en 1952. Opción B es incorrecta, pues la sede del CESE se encuentra en Bruselas, no en Luxemburgo. Opción D es incorrecta, ya que el CESE no está formado por autoridades nacionales, sino por representantes de la sociedad civil.</t>
  </si>
  <si>
    <t>Respuesta correcta: B. afecta exclusivamente a litigios afecta los recursos interpuestos ante las decisiones de la Oficina de Propiedad Intelectual de la Unión Europea (EUIPO). Explicación: Los litigios sobre derechos de propiedad intelectual en la UE, en su mayoría, involucran recursos interpuestos ante la EUIPO. Opción A es incorrecta, ya que se refiere a la Oficina Comunitaria de Variedades Vegetales (OCVV), no a la EUIPO. Opción C también es incorrecta, pues aunque los terceros pueden intervenir en ciertos procedimientos, no tienen los mismos derechos que las partes principales. Opción D es incorrecta porque la opción B es precisa y válida.</t>
  </si>
  <si>
    <t xml:space="preserve"> otros interesados pueden intervenir durante el procedimiento con los mismos derechos que las partes principales demandantes</t>
  </si>
  <si>
    <r>
      <t xml:space="preserve">afecta exclusivamente a </t>
    </r>
    <r>
      <rPr>
        <sz val="10"/>
        <color rgb="FF000000"/>
        <rFont val="Calibri"/>
        <family val="2"/>
        <scheme val="minor"/>
      </rPr>
      <t xml:space="preserve"> las decisiones de la Oficina Comunitaria de Variedades  Vegetales (OCVV),</t>
    </r>
  </si>
  <si>
    <t xml:space="preserve">afecta exclusivamente a litigios afecta los recursos interpuestos ante las decisiones de la Oficina de  Propiedad Intelectual de la Unión Europea (EUIPO) </t>
  </si>
  <si>
    <t xml:space="preserve">En lo relativo a litigios sobre derechos de propiedad intelectual </t>
  </si>
  <si>
    <t>Respuesta correcta: C. Un auto provisional y no prejuzga la decisión del Tribunal General. Explicación: Un auto provisional ofrece una solución temporal y no influye en el fallo final del Tribunal. Opción A es incorrecta, ya que no todos los procedimientos suspenden el acto impugnado. Opción B es incorrecta, ya que el procedimiento acelerado no requiere acuerdo con otras instituciones. Opción D también es incorrecta, pues el auto provisional es una medida de carácter temporal y no definitivo.</t>
  </si>
  <si>
    <t>Respuesta correcta: C. Puede concederse asistencia jurídica para cubrir los costes de la representación legal ante el tribunal general. Explicación: El Tribunal puede otorgar asistencia jurídica a las partes sin recursos económicos. Opción A es incorrecta, ya que la fase oral no es obligatoria en todos los casos. Opción B es incorrecta, ya que las deliberaciones son privadas, pero la exposición inicial no define la totalidad de la fase oral. Opción D es incorrecta, pues los jueces sí pueden hacer preguntas a los representantes durante la vista oral.</t>
  </si>
  <si>
    <t>Puede concederse asistencia jurídica para cubrir los costes de la representación legal ante el tribunal general</t>
  </si>
  <si>
    <t>la celebración de la vista oral los jueces no pueden formular preguntas a los representantes de las partes</t>
  </si>
  <si>
    <t>Tras la exposición del juez ponente los jueces deliberan y dictan sentencia privada</t>
  </si>
  <si>
    <t>es una fase obligatoria del procedimiento judicial</t>
  </si>
  <si>
    <t>En lo relativo a la fase oral en el procedimiento del Tribunal de Justicia europeo  se puede decir que</t>
  </si>
  <si>
    <t>Respuesta correcta: B. es abierta por la Secretaría tras solicitud efectuada por abogado o agente. Explicación: La fase escrita del procedimiento judicial se inicia con la solicitud de un abogado o agente de las partes interesadas. Opción A es incorrecta, ya que la fase escrita no necesita ser pública. Opción C es incorrecta, ya que no todos los aspectos del recurso se publican en el Diario Oficial de la UE. Opción D también es incorrecta, pues el plazo de contestación depende de las reglas específicas del caso.</t>
  </si>
  <si>
    <t>Respuesta correcta: B. Que se encarga de la recepción, transmisión y conservación de todos los documentos y es responsable de los archivos. Explicación: Esta es la función principal del Secretario del TJUE, quien desempeña un papel crucial en la gestión documental del Tribunal. Opción A es incorrecta, ya que el Secretario es elegido por un período de seis años, no cinco. Opción C es incorrecta, pues no le corresponde al Secretario designar jueces en las salas. Opción D también es incorrecta, ya que dirigir el Tribunal es función del presidente, no del Secretario.</t>
  </si>
  <si>
    <t>Que se encarga de la recepción transmisión y conservación de todos los documentos y es responsable de los archivos</t>
  </si>
  <si>
    <t>Que representa al tribunal y dirige los trabajos del mismo</t>
  </si>
  <si>
    <t>Qué es el responsable de designar a los jueces de las diferentes salas</t>
  </si>
  <si>
    <t>Qué es elegido cada  5 años</t>
  </si>
  <si>
    <t>El tribunal De Justicia europeo cuenta con un Secretario</t>
  </si>
  <si>
    <t>Respuesta correcta: D. en la mayoría de los casos son tramitados por 5 jueces. Explicación: Los casos generalmente se resuelven en salas de 5 jueces, aunque en situaciones más complejas pueden involucrar una sala más amplia o incluso el pleno. Opción A es incorrecta, ya que los asuntos pueden ser trasladados al pleno en ocasiones especiales. Opción B es incorrecta, ya que algunos casos se pueden tratar en conjunto. Opción C también es incorrecta, porque aunque las audiencias son públicas, las deliberaciones no lo son.</t>
  </si>
  <si>
    <t>Respuesta correcta: D. Para tramitar un asunto se organiza de modo que el presidente del Tribunal designa al juez ponente mientras que el primer abogado general nombra un abogado general. Explicación: Esta organización permite un manejo eficiente y especializado de los asuntos judiciales. Opción A es incorrecta, ya que el número de abogados generales es cercano a esta cifra, pero el enfoque correcto es la forma de tramitación de casos. Opción B es incorrecta, pues el mandato del presidente y vicepresidente es de tres años. Opción C también es incorrecta, ya que aunque el Tribunal puede organizarse en salas, la descripción de tramitación es más precisa.</t>
  </si>
  <si>
    <t>Para tramitar un  asunto, se organiza de modo que el presidente del Tribunal designa al juez ponente, mientras que el primer  abogado general nombra un abogado general.</t>
  </si>
  <si>
    <t>se constituye en salas de 7 jueces y 9 jueces y cada sala tiene un presidente</t>
  </si>
  <si>
    <t>Cuenta con un presidente y un vicepresidente que  gozan de un mandato de 4 años</t>
  </si>
  <si>
    <t>Está compuesto por 27 jueces y 15 abogados generales</t>
  </si>
  <si>
    <t>El Tribunal de Justicia de la Unión Europea</t>
  </si>
  <si>
    <t>Respuesta correcta: D. la elaboración de dictámenes en materia de política social europea. Explicación: El TJUE no elabora dictámenes en políticas sociales; su función se centra en interpretar la legislación y resolver disputas relacionadas con la aplicación del derecho de la UE. Opción A es incorrecta, pues interpretar la legislación de la UE es una competencia clave del TJUE. Opción B también es incorrecta, ya que el Tribunal puede resolver disputas entre Estados miembros. Opción C es incorrecta, pues el TJUE también gestiona recursos por omisión contra instituciones de la UE.</t>
  </si>
  <si>
    <t>Respuesta correcta: C. Está formado por el Tribunal de Justicia y el Tribunal General. Explicación: El TJUE está compuesto por el Tribunal de Justicia, que trata casos de gran relevancia, y el Tribunal General, que maneja casos menos complejos. Opción A es incorrecta, ya que no fue el tratado de Roma en 1957 el que creó la estructura actual. Opción B es incorrecta, pues la sede del TJUE está en Luxemburgo. Opción D también es incorrecta, ya que el TJUE no actúa como tribunal de casación en el sentido tradicional de los sistemas nacionales.</t>
  </si>
  <si>
    <t>Está formado por el Tribunal de Justicia y el Tribunal General</t>
  </si>
  <si>
    <t>Es tribunal de casación de los tribunales de última instancia europeos</t>
  </si>
  <si>
    <t>Tiene su sede en Bruselas</t>
  </si>
  <si>
    <t>fue creado en 1957 por el tratado de Roma</t>
  </si>
  <si>
    <t>El Tribunal de Justicia de la Unión Europea (TJUE)</t>
  </si>
  <si>
    <t>Respuesta correcta: B. son seleccionados todos ellos por sus competencias generales y por su independencia. Explicación: Los comisarios son elegidos en base a sus competencias y su independencia, buscando que representen el interés de la Unión Europea en su conjunto. Opción A es incorrecta, ya que el Consejo de Europa no está involucrado en la selección de los comisarios. Opción C es incorrecta, pues el Parlamento Europeo, no el Consejo de Europa, aprueba al Colegio de Comisarios. Opción D también es incorrecta, ya que el Consejo Europeo solo propone al presidente de la Comisión.</t>
  </si>
  <si>
    <t>Respuesta correcta: B. por el Consejo Europeo. Explicación: El Consejo Europeo, que reúne a los jefes de Estado o de Gobierno de los Estados miembros, propone al candidato para presidente de la Comisión, quien luego debe ser aprobado por el Parlamento Europeo. Opción A es incorrecta, ya que el Parlamento aprueba la nominación, pero no lo propone. Opción C es incorrecta, pues los comisarios no proponen al presidente. Opción D también es incorrecta, ya que el Consejo de la Unión Europea no es el que realiza esta propuesta.</t>
  </si>
  <si>
    <t>por el Consejo Europeo</t>
  </si>
  <si>
    <t>por el Consejo de la Unión Europea</t>
  </si>
  <si>
    <t>por mayoría de comisarios de la Comisión Europea</t>
  </si>
  <si>
    <t>por el Parlamento Europeo</t>
  </si>
  <si>
    <t>El presidente de la Comisión Europea es propuesto</t>
  </si>
  <si>
    <t>Respuesta correcta: B. seis vicepresidentes. Explicación: La Comisión Europea cuenta con varios vicepresidentes, entre ellos el Alto Representante de la Unión para Asuntos Exteriores y Política de Seguridad. Opción A es incorrecta, pues la Comisión solo tiene un presidente. Opción C es incorrecta, ya que la Comisión tiene 27 comisarios. Opción D también es incorrecta, pues todos los comisarios tienen una cartera específica.</t>
  </si>
  <si>
    <t>Respuesta correcta: C. Bruselas y Luxemburgo. Explicación: La sede principal de la Comisión está en Bruselas, con ciertas funciones en Luxemburgo. Opción A es incorrecta porque París no es sede de la Comisión. Opción B es incorrecta ya que Estrasburgo es la sede del Parlamento Europeo. Opción D es incorrecta pues Frankfurt alberga el Banco Central Europeo, no la Comisión.</t>
  </si>
  <si>
    <t>Respuesta correcta: C. aprobar legislación. Explicación: La Comisión puede proponer legislación, pero la aprobación corresponde al Parlamento y al Consejo. Opción A es incorrecta, ya que la Comisión supervisa la aplicación de la legislación. Opción B también es incorrecta, pues la Comisión representa a la UE en negociaciones internacionales. Opción D es incorrecta, ya que la Comisión puede adoptar actos delegados y de ejecución.</t>
  </si>
  <si>
    <t>Respuesta correcta: C. la comisión comparte este derecho de iniciativa con los Estados miembros. Explicación: Aunque la Comisión tiene la principal iniciativa legislativa, ciertos ámbitos permiten la iniciativa de los Estados miembros, como en cooperación en justicia y asuntos de interior. Opción A es incorrecta, pues la Comisión no requiere aprobación previa para ejercer su iniciativa. Opción B también es incorrecta porque los ciudadanos pueden solicitar propuestas legislativas mediante la Iniciativa Ciudadana Europea.</t>
  </si>
  <si>
    <t>la comisión comparte este derecho de iniciativa con los Estados miembros</t>
  </si>
  <si>
    <t>los ciudadanos de la Unión Europea no pueden solicitar su ejercicio a la comisión puesto que únicamente esta institución tiene la independencia de su ejercicio,</t>
  </si>
  <si>
    <t>necesita solicitar aprobación del Parlamento Europeo y el Consejo para ejercerlo</t>
  </si>
  <si>
    <t>En materia de derecho de iniciativa</t>
  </si>
  <si>
    <t>Respuesta correcta: C. actúa en el interés general de la Unión Europea con total independencia de los gobiernos nacionales de los Estados miembros. Explicación: La Comisión Europea tiene la responsabilidad de actuar en pro del interés común de la UE y es independiente de los gobiernos nacionales. Opción A es incorrecta en cuanto a la fecha de creación. Opción B es incorrecta, pues la Comisión tiene 27 comisarios, no 28. Opción D es incorrecta ya que la Comisión sí debe rendir cuentas al Parlamento.</t>
  </si>
  <si>
    <t>Respuesta correcta: D. Unanimidad del Consejo. Explicación: En temas sensibles como política exterior y fiscalidad, la unanimidad es esencial para asegurar el consenso entre todos los Estados miembros. Las opciones A, B y C son incorrectas, ya que en estas áreas no se aplican mayorías calificadas sino unanimidad.</t>
  </si>
  <si>
    <t>Respuesta correcta: B. 4 países que representen como mínimo el 35% de la población de la Unión Europea. Explicación: Según las normas de votación del Consejo, se requiere que al menos cuatro países que representen el 35% de la población voten en contra para bloquear una decisión. Opción A es incorrecta, ya que tres países y el 25% de la población no es suficiente. Opción C y D son incorrectas, pues establecen porcentajes y números superiores a los necesarios.</t>
  </si>
  <si>
    <t>Respuesta correcta: C. coordina las políticas de los países de la Unión Europea. Explicación: El Consejo tiene un papel clave en la coordinación de políticas, especialmente en áreas económicas y sociales. Opción A es incorrecta porque, aunque el Consejo celebra acuerdos internacionales, no lo hace en conjunto con el Parlamento en todos los casos. Opción B es incorrecta, ya que el presupuesto es aprobado conjuntamente con el Parlamento, no con la Comisión. Opción D es incorrecta, pues la ejecución de programas es competencia de la Comisión.</t>
  </si>
  <si>
    <t>Respuesta correcta: D. desarrolla la política exterior y de seguridad de la Unión Europea. Explicación: El Consejo de la UE, en colaboración con el Alto Representante de la Unión para Asuntos Exteriores y Política de Seguridad, juega un papel fundamental en la política exterior y de seguridad común (PESC). Opción A es incorrecta, pues la sede del Consejo está en Bruselas, no en París. Opción B es incorrecta porque la presidencia es rotatoria cada seis meses, no trimestral. Opción C también es incorrecta, ya que la iniciativa legislativa es competencia de la Comisión.</t>
  </si>
  <si>
    <r>
      <t>Pregunta 1660: En relación con su capacidad de control el Parlamento Europeo no puede</t>
    </r>
    <r>
      <rPr>
        <sz val="11"/>
        <color theme="1"/>
        <rFont val="Calibri"/>
        <family val="2"/>
        <scheme val="minor"/>
      </rPr>
      <t xml:space="preserve"> Respuesta correcta: D. gestionar las políticas de la UE y asignar financiación de la UE. Explicación: La gestión de políticas y la asignación directa de financiación corresponden a la Comisión Europea, no al Parlamento. Opción A es incorrecta porque el Parlamento participa en la elección del presidente de la Comisión. Opción B también es incorrecta, ya que el Parlamento aprueba el presupuesto junto con el Consejo. Opción C es incorrecta, pues el Parlamento puede hacer propuestas sobre revisión de los tratados.</t>
    </r>
  </si>
  <si>
    <r>
      <t>Pregunta 1659: En virtud del procedimiento legislativo ordinario que establece el artículo 294 del TFUE el Parlamento Europeo tiene diferente rango político que el Consejo en la materia de</t>
    </r>
    <r>
      <rPr>
        <sz val="11"/>
        <color theme="1"/>
        <rFont val="Calibri"/>
        <family val="2"/>
        <scheme val="minor"/>
      </rPr>
      <t xml:space="preserve"> Respuesta correcta: C. industria. Explicación: En ciertas áreas industriales, el Parlamento puede tener un papel más limitado comparado con el Consejo. Las opciones A, B y D son incorrectas, ya que en estas áreas el Parlamento y el Consejo tienen el mismo rango político bajo el procedimiento legislativo ordinario.</t>
    </r>
  </si>
  <si>
    <t>industria</t>
  </si>
  <si>
    <t>salud pública</t>
  </si>
  <si>
    <t>justicia</t>
  </si>
  <si>
    <t>agricultura</t>
  </si>
  <si>
    <t>en virtud del procedimiento legislativo ordinario que establece el artículo 294 del TFUE El Parlamento Europeo tiene diferente rango político que el Consejo en la  materia de</t>
  </si>
  <si>
    <r>
      <t>Pregunta 1658: El Parlamento Europeo no puede ejercer el poder de nombramiento en la designación de</t>
    </r>
    <r>
      <rPr>
        <sz val="11"/>
        <color theme="1"/>
        <rFont val="Calibri"/>
        <family val="2"/>
        <scheme val="minor"/>
      </rPr>
      <t xml:space="preserve"> Respuesta correcta: A. los ministros del Consejo de Europa. Explicación: El Parlamento Europeo no tiene poder para nombrar ministros en el Consejo de Europa. Las opciones B, C y D son incorrectas, ya que el Parlamento tiene poder de nombramiento o aprobación en estos otros casos.</t>
    </r>
  </si>
  <si>
    <r>
      <t>Pregunta 1657: El Parlamento Europeo ejerce el poder de control</t>
    </r>
    <r>
      <rPr>
        <sz val="11"/>
        <color theme="1"/>
        <rFont val="Calibri"/>
        <family val="2"/>
        <scheme val="minor"/>
      </rPr>
      <t xml:space="preserve"> Respuesta correcta: B. formulando preguntas orales o escritas a la Comisión. Explicación: El Parlamento controla a la Comisión a través de preguntas, mociones de censura y otros mecanismos de control directo. Opción A es incorrecta porque, aunque puede hacer preguntas al Consejo, el poder de control se ejerce principalmente sobre la Comisión. Opción C es incorrecta porque, aunque el BCE es independiente, el Parlamento tiene algunos poderes de supervisión. Opción D es incorrecta, ya que, aunque puede presentar mociones, la opción B describe una acción más específica de control.</t>
    </r>
  </si>
  <si>
    <t>formulando preguntas orales o escritas a la comisión</t>
  </si>
  <si>
    <t>probando o denegando la moción de confianza a la Comisión Europea</t>
  </si>
  <si>
    <t xml:space="preserve"> sobre todas las instituciones europeas excepto, debido el principio de independencia , sobre el Banco Central Europeo</t>
  </si>
  <si>
    <t>formulando preguntas orales o escritas al Consejo</t>
  </si>
  <si>
    <t>El Parlamento Europeo ejerce el poder de control</t>
  </si>
  <si>
    <r>
      <t>Pregunta 1656: El Parlamento Europeo ejerce poder de decisión a través de</t>
    </r>
    <r>
      <rPr>
        <sz val="11"/>
        <color theme="1"/>
        <rFont val="Calibri"/>
        <family val="2"/>
        <scheme val="minor"/>
      </rPr>
      <t xml:space="preserve"> Respuesta correcta: D. el ejercicio conjuntamente con el Consejo de la Unión Europea del poder legislativo. Explicación: La principal función del Parlamento Europeo es compartir el poder legislativo con el Consejo. Opción A es incorrecta, ya que el Parlamento no ejerce poder ejecutivo. Opción B también es incorrecta porque, aunque participa en el presupuesto, no es exclusivamente junto a la Comisión. Opción C es incorrecta ya que solicitar a la Comisión una propuesta no constituye un poder de decisión.</t>
    </r>
  </si>
  <si>
    <t>el ejercicio conjuntamente con el Consejo de la Unión Europea del poder legislativo</t>
  </si>
  <si>
    <t>el derecho a solicitar a la Comisión Europea que presente una propuesta legislativa</t>
  </si>
  <si>
    <t>decidir junto con la Comisión Europea el presupuesto de la Unión Europea</t>
  </si>
  <si>
    <t>el ejercicio del Poder Ejecutivo conjuntamente con la Comisión Europea</t>
  </si>
  <si>
    <t>El Parlamento Europeo ejerce poder de decisión a través de</t>
  </si>
  <si>
    <r>
      <t>Pregunta 1655: El número máximo de escaños por Estado miembro en el Parlamento Europeo es de</t>
    </r>
    <r>
      <rPr>
        <sz val="11"/>
        <color theme="1"/>
        <rFont val="Calibri"/>
        <family val="2"/>
        <scheme val="minor"/>
      </rPr>
      <t xml:space="preserve"> Respuesta correcta: D. 96. Explicación: El máximo de escaños por Estado miembro es 96, aplicable a los países más grandes en términos de población. Opción A, B y C son incorrectas, ya que ninguno de estos valores representa el número máximo permitido.</t>
    </r>
  </si>
  <si>
    <t>el número máximo de escaños por Estado miembro en el Parlamento Europeo es de</t>
  </si>
  <si>
    <r>
      <t>Pregunta 1654: El número mínimo de escaños por Estado miembro en el Parlamento Europeo es de</t>
    </r>
    <r>
      <rPr>
        <sz val="11"/>
        <color theme="1"/>
        <rFont val="Calibri"/>
        <family val="2"/>
        <scheme val="minor"/>
      </rPr>
      <t xml:space="preserve"> Respuesta correcta: D. 6. Explicación: Según el Tratado de la Unión Europea, cada Estado miembro debe tener al menos 6 escaños en el Parlamento Europeo, independientemente de su tamaño. Opción A, B y C son incorrectas, ya que ninguno de estos números es el mínimo establecido.</t>
    </r>
  </si>
  <si>
    <t>el número mínimo de escaños por Estado miembro en el Parlamento Europeo es de</t>
  </si>
  <si>
    <r>
      <t>Pregunta 1653: El reparto de escaños entre los Estados miembros en el Parlamento Europeo no sigue la regla de</t>
    </r>
    <r>
      <rPr>
        <sz val="11"/>
        <color theme="1"/>
        <rFont val="Calibri"/>
        <family val="2"/>
        <scheme val="minor"/>
      </rPr>
      <t xml:space="preserve"> Respuesta correcta: D. Que por motivos de equilibrio político de la Unión todos los Estados miembros tengan un número igual de diputados. Explicación: La representación en el Parlamento Europeo no es igual para todos los Estados miembros; se basa en la población de cada país siguiendo el principio de proporcionalidad decreciente. Opción A es incorrecta, ya que el número de escaños sí se ajusta según la población de cada Estado miembro. Opción B también es incorrecta porque se considera importante dar voz a Estados menos poblados. Opción C es incorrecta porque el Parlamento tiene un límite de escaños por una cuestión de eficacia.</t>
    </r>
  </si>
  <si>
    <t>Que, por motivos de equilibrio político de la Unión, todos los Estados miembros tengan un número igual de diputados</t>
  </si>
  <si>
    <t>que el número de diputados no debe superar determinado límite por una cuestión de eficacia</t>
  </si>
  <si>
    <t>permitir al parlamento reflexionar sobre cuestiones políticas importantes incluso para los Estados miembros menos poblados</t>
  </si>
  <si>
    <t>mantener una proporción satisfactoria entre los escaños asignados a los Estados miembros y su población</t>
  </si>
  <si>
    <t>el reparto de escaños entre los Estados miembros en el Parlamento Europeo no sigue la regla de</t>
  </si>
  <si>
    <r>
      <t>Pregunta 1652: El Consejo de la Unión Europea</t>
    </r>
    <r>
      <rPr>
        <sz val="11"/>
        <color theme="1"/>
        <rFont val="Calibri"/>
        <family val="2"/>
        <scheme val="minor"/>
      </rPr>
      <t xml:space="preserve"> Respuesta correcta: C. su presidencia es rotatoria cada 6 meses. Explicación: La presidencia del Consejo rota entre los Estados miembros cada seis meses, permitiendo que cada país dirija el Consejo temporalmente. Opción A es incorrecta porque describe a la Comisión Europea, que representa el interés común de la UE. Opción B también es incorrecta, pues no menciona la característica clave de la presidencia rotatoria. Opción D es incorrecta ya que los ciudadanos de la Unión están representados por el Parlamento Europeo, no por el Consejo.</t>
    </r>
  </si>
  <si>
    <r>
      <t>Pregunta 1651: El Consejo Europeo</t>
    </r>
    <r>
      <rPr>
        <sz val="11"/>
        <color theme="1"/>
        <rFont val="Calibri"/>
        <family val="2"/>
        <scheme val="minor"/>
      </rPr>
      <t xml:space="preserve"> Respuesta correcta: A. ejerce una función de orientación política general. Explicación: El Consejo Europeo establece las orientaciones y prioridades políticas generales de la Unión Europea, aunque no tiene poder legislativo. Opción B es incorrecta, ya que, aunque el Consejo Europeo nombra al Presidente de la Comisión y sugiere otros candidatos, su rol principal no es designar jefes de todas las instituciones. Opción C es incorrecta porque la iniciativa legislativa corresponde a la Comisión Europea. Opción D es incorrecta ya que el órgano ejecutivo de la UE es la Comisión Europea.</t>
    </r>
  </si>
  <si>
    <t>ejerce una función de orientación política general</t>
  </si>
  <si>
    <t>posee la iniciativa legislativa</t>
  </si>
  <si>
    <t>propone a los jefes de las altas instituciones</t>
  </si>
  <si>
    <t>Respuesta correcta: D. ejerce junto con el Consejo la potestad legislativa de la Unión. Explicación: La Opción A (es la institución que representa a los gobiernos de estados miembros) es incorrecta, ya que esta función corresponde al Consejo de la Unión Europea. La Opción B (es el principal órgano decisorio de la Unión) es incorrecta, dado que el Parlamento comparte la toma de decisiones con el Consejo y la Comisión. La Opción C (es el órgano Ejecutivo de la Unión) es incorrecta, ya que el poder ejecutivo corresponde a la Comisión Europea. La Opción D (ejerce junto con el Consejo la potestad legislativa de la Unión) es correcta, pues el Parlamento Europeo comparte el poder legislativo con el Consejo de la Unión Europea.</t>
  </si>
  <si>
    <t>Respuesta correcta: C. Superioridad jurídica frente a los Estados miembros con los límites establecidos en los tratados. Explicación: La Opción A (sometimiento a lo establecido en los estados miembros) es incorrecta, ya que las instituciones de la UE no se someten a los Estados miembros, sino que tienen competencias propias y primacía en ciertas áreas según los tratados. La Opción B (dependencia de los criterios establecidos en los Estados miembros) es incorrecta, ya que las instituciones actúan con independencia dentro del marco de los tratados. La Opción C (Superioridad jurídica frente a los Estados miembros con los límites establecidos en los tratados) es correcta, ya que la primacía del derecho de la UE sobre el derecho nacional se establece en los tratados. La Opción D (todas son ciertas) es incorrecta, pues sólo la opción C es aplicable a las instituciones de la UE.</t>
  </si>
  <si>
    <t>Respuesta correcta: D. otorgue un carácter rotativo y periódico al puesto de presidente del Consejo europeo. Explicación: La Opción A (tenga como objetivo hacer una Unión Europea más democrática, más eficiente y mejor capacitada para abordar los problemas mundiales) es correcta, ya que este es uno de los principales objetivos del Tratado de Lisboa. La Opción B (Defina una nueva configuración institucional aumentando competencias en el Parlamento Europeo) también es correcta, pues Lisboa aumentó las competencias del Parlamento. La Opción C (introduzca la carta de los derechos fundamentales como documento jurídicamente vinculante) es correcta, ya que la Carta de los Derechos Fundamentales se convirtió en jurídicamente vinculante con Lisboa. La Opción D (otorgue un carácter rotativo y periódico al puesto de presidente del Consejo europeo) es incorrecta, ya que Lisboa estableció un presidente del Consejo Europeo con un mandato fijo, no rotativo.</t>
  </si>
  <si>
    <t>Respuesta correcta: C. el 13 de diciembre de 2007. Explicación: La Opción A (el 6 de febrero de 2007) es incorrecta, pues no corresponde a la fecha de la firma del Tratado de Lisboa. La Opción B (el 12 de enero de 2007) también es incorrecta. La Opción C (el 13 de diciembre de 2007) es correcta, ya que esa es la fecha en que se firmó el Tratado de Lisboa. La Opción D (el 2 de diciembre de 2008) es incorrecta, ya que el tratado ya había sido firmado antes de esta fecha, aunque entró en vigor el 1 de diciembre de 2009.</t>
  </si>
  <si>
    <t>Respuesta correcta: C. El TFUE firmado en Lisboa. Explicación: La Opción A (el TUE firmado en Maastricht) es incorrecta, ya que aunque el TUE sigue siendo relevante, ha sido modificado por el Tratado de Lisboa. La Opción B (el tratado constitutivo para la Unión Europea firmado en París) es incorrecta, pues este tratado nunca entró en vigor. La Opción C (El TFUE firmado en Lisboa) es correcta, ya que el Tratado de Funcionamiento de la Unión Europea (TFUE), modificado y actualizado por el Tratado de Lisboa, es el tratado actualmente en vigor. La Opción D (el tratado de Ámsterdam) es incorrecta, ya que este tratado fue anterior a Lisboa y quedó reemplazado por las disposiciones de Lisboa.</t>
  </si>
  <si>
    <t>Respuesta correcta: D. nunca entró en vigor. Explicación: La Opción A (el 1 de enero de 2004) es incorrecta, ya que el Tratado Constitucional no fue ratificado. La Opción B (el 1 de enero de 2005) es incorrecta, pues el tratado no entró en vigor debido al rechazo en referéndum en algunos países. La Opción C (el 31 de diciembre de 2004) es incorrecta, ya que esta fecha no corresponde a su entrada en vigor. La Opción D (nunca entró en vigor) es correcta, ya que la Constitución para Europa fue rechazada en 2005 y nunca llegó a ser efectiva.</t>
  </si>
  <si>
    <t>Respuesta correcta: B. el 1 de febrero de 2003. Explicación: La Opción A (el 1 de enero de 2002) es incorrecta, ya que el Tratado de Niza fue firmado en 2001 y entró en vigor posteriormente. La Opción B (el 1 de febrero de 2003) es correcta, ya que el Tratado de Niza, que introdujo varias reformas institucionales en la UE, entró en vigor en esa fecha. La Opción C (el 1 de mayo de 2004) es incorrecta, ya que está relacionada con la ampliación de la UE y no con la entrada en vigor del Tratado de Niza. La Opción D (el 22 de abril de 2001) es incorrecta, ya que esta fecha corresponde a la firma del tratado, no a su entrada en vigor.</t>
  </si>
  <si>
    <t>Respuesta correcta: B. el 1 de mayo de 1999. Explicación: La Opción A (el 1 de mayo de 1997) es incorrecta, ya que no corresponde a la fecha de entrada en vigor del Tratado de Ámsterdam. La Opción B (el 1 de mayo de 1999) es correcta, pues esta es la fecha en que el Tratado de Ámsterdam entró en vigor, introduciendo importantes reformas en la estructura de la UE. La Opción C (el 1 de mayo de 1998) es incorrecta, pues el tratado aún no había entrado en vigor en esa fecha. La Opción D (el 1 de mayo de 2001) es incorrecta, ya que el Tratado de Ámsterdam ya estaba en vigor desde 1999.</t>
  </si>
  <si>
    <t>Respuesta correcta: B. el procedimiento de decisión de la Unión Europea introduciendo la codecisión dándole un mayor papel al Parlamento Europeo en el ámbito legislativo. Explicación: La Opción A (El sistema de control financiero de la Unión constituyendo un Tribunal de Cuentas europeo como órgano fiscalizador de las cuentas de la Unión) es incorrecta, ya que el Tribunal de Cuentas existía antes de Maastricht. La Opción B (el procedimiento de decisión de la Unión Europea introduciendo la codecisión dándole un mayor papel al Parlamento Europeo en el ámbito legislativo) es correcta, pues el Tratado de Maastricht introdujo la codecisión, aumentando la influencia del Parlamento Europeo en el proceso legislativo. La Opción C (La moneda europea introduciendo la moneda única y promoviendo la Unión bancaria constituyendo el Banco Central Europeo) es incorrecta; aunque Maastricht impulsó la Unión Económica y Monetaria, el euro y el Banco Central Europeo se formalizaron en tratados posteriores. La Opción D (el sistema de votación de la Unión Europea para la aprobación de legislación introduciendo el procedimiento de doble mayoría) es incorrecta, ya que la doble mayoría fue establecida en el Tratado de Lisboa.</t>
  </si>
  <si>
    <t>Respuesta correcta: C. preparar la Unión Monetaria Europea e introducir elementos de unión política. Explicación: La Opción A (conseguir la libre circulación de productos, servicios, capitales y trabajadores) es incorrecta, pues este objetivo ya se había establecido en el mercado común antes de Maastricht. La Opción B (La cooperación económica general promovida por la propuesta de creación de un mercado común) es incorrecta, ya que este fue un objetivo de los Tratados de Roma. La Opción C (preparar la Unión Monetaria Europea e introducir elementos de unión política) es correcta, pues el Tratado de Maastricht sentó las bases de la Unión Económica y Monetaria y la futura creación del euro. La Opción D (preparar la Unión Europea para la incorporación de nuevos países del este de Europa) es incorrecta, pues esto fue un objetivo de las ampliaciones posteriores.</t>
  </si>
  <si>
    <t>Respuesta correcta: B. el 1 de noviembre de 1993. Explicación: La Opción A (el 7 de febrero de 1992) es incorrecta, ya que corresponde a la fecha de firma, no a la de entrada en vigor. La Opción B (el 1 de noviembre de 1993) es correcta, pues el Tratado de Maastricht, que formalizó la creación de la Unión Europea, entró en vigor en esta fecha. La Opción C (el 7 de febrero de 1993) es incorrecta, ya que es una combinación incorrecta de fechas. La Opción D (1 de noviembre de 1994) es incorrecta, ya que el tratado ya había entrado en vigor para entonces.</t>
  </si>
  <si>
    <t>Respuesta correcta: C. el 25 de marzo de 1957 en Roma. Explicación: La Opción A (el 18 de abril en París de 1957 el primero y el 25 de marzo en Roma de 1958 el segundo) es incorrecta, ya que ambos tratados fueron firmados el 25 de marzo de 1957 en Roma. La Opción B (ambos el 18 de abril de 1957 en París) es incorrecta, pues no se firmaron en París. La Opción C (ambos el 25 de marzo de 1957 en Roma) es correcta, ya que este es el lugar y la fecha en que se firmaron los Tratados de Roma, que fundaron la CEE y Euratom. La Opción D (el 25 de marzo en Roma de 1958 el primero y el 18 de abril en París de 1957 el segundo) es incorrecta porque intercambia incorrectamente las fechas y los lugares.</t>
  </si>
  <si>
    <t>Respuesta correcta: C. 2002. Explicación: La Opción A (2004) es incorrecta, ya que el Tratado de la CECA dejó de estar en vigor antes de esa fecha. La Opción B (2005) es incorrecta, pues el tratado había expirado para entonces. La Opción C (2002) es correcta, ya que el Tratado de la CECA tenía un periodo de vigencia de 50 años y expiró en 2002. La Opción D (2010) es incorrecta, ya que es una fecha posterior a su expiración real.</t>
  </si>
  <si>
    <t>Respuesta correcta: D. Alemania, Francia, Italia, Bélgica, Países Bajos y Luxemburgo. Explicación: La Opción A (Alemania, Francia, Italia, Bélgica, Países Bajos y Reino Unido) es incorrecta, ya que el Reino Unido no fue un miembro fundador de la CECA. La Opción B (Alemania, Francia, Italia, Reino Unido, Austria y Luxemburgo) es incorrecta, pues Austria y Reino Unido no formaron parte de los miembros fundadores. La Opción C (Alemania, Francia, Italia, Grecia, Austria y Bélgica) es incorrecta, ya que Grecia y Austria tampoco fueron miembros fundadores. La Opción D (Alemania, Francia, Italia, Bélgica, Países Bajos y Luxemburgo) es correcta, ya que estos seis países firmaron el tratado fundacional de la CECA en 1951.</t>
  </si>
  <si>
    <t>Respuesta correcta: B. 1951. Explicación: La Opción A (1950) es incorrecta; aunque se iniciaron las negociaciones, el Tratado de la Comunidad Europea del Carbón y del Acero (CECA) fue firmado en 1951. La Opción B (1951) es correcta, ya que en este año se firmó el tratado que marca el inicio de la integración europea. La Opción C (1952) es incorrecta, pues fue el año en que el tratado entró en vigor, pero no su firma. La Opción D (1957) es incorrecta, pues corresponde a la firma del Tratado de Roma, no del CECA.</t>
  </si>
  <si>
    <t>Respuesta correcta: B. 27 países. Explicación: La Opción A (28 países) es incorrecta, ya que tras la salida del Reino Unido en 2020, la Unión Europea está formada por 27 países. La Opción B (27 países) es correcta, reflejando el número actual de Estados miembros en la UE. La Opción C (15 países) es incorrecta, pues este número pertenece a una fase histórica anterior en la UE. La Opción D (29 países) es incorrecta, ya que la Unión Europea nunca ha tenido 29 miembros.</t>
  </si>
  <si>
    <t>Respuesta correcta: D. Los jueces del Tribunal de Justicia de la Unión Europea eligen de entre ellos al presidente y al vicepresidente del Tribunal por un periodo renovable de tres años. Explicación: La Opción A (por un periodo renovable de cinco años) es incorrecta, ya que el mandato es de tres años, no cinco. La Opción B (por un periodo renovable de nueve años) es incorrecta, ya que el plazo de nueve años no aplica en este caso. La Opción C (por un periodo renovable de seis años) es incorrecta, ya que el periodo es de tres años, no seis. La Opción D (por un periodo renovable de tres años) es correcta, pues los jueces del Tribunal eligen al presidente y al vicepresidente para un mandato renovable de tres años.</t>
  </si>
  <si>
    <t>Respuesta correcta: C. Es un órgano consultivo y sus miembros son propuestos por los Gobiernos de los Estados miembros y nombrados por el Consejo por un período de cinco años Explicación: La Opción A (Es un órgano consultivo que defiende los intereses de los diferentes partidos políticos de la UE en materia social y económica) es incorrecta, ya que el CESE representa grupos socioeconómicos y no a partidos políticos. La Opción B (Asiste con carácter consultivo al Consejo y a la Comisión y tiene su sede en Luxemburgo) es incorrecta, pues aunque el CESE es un órgano consultivo, su sede está en Bruselas, no en Luxemburgo. La Opción C (Es un órgano consultivo y sus miembros son propuestos por los Gobiernos de los Estados miembros y nombrados por el Consejo por un período de cinco años) es correcta, ya que este es el proceso de designación del CESE. La Opción D (Es un órgano consultivo que está formado por representantes de los organismos regionales y locales propuestos por los gobiernos de los Estados miembros por un periodo de cuatro años) es incorrecta, ya que esta definición corresponde al Comité de las Regiones, no al CESE.</t>
  </si>
  <si>
    <t>Respuesta correcta: D. Al Consejo Europeo Explicación: La Opción A (Al Parlamento Europeo) es incorrecta, ya que aunque el Parlamento tiene funciones legislativas, no establece las prioridades generales. La Opción B (A la Comisión Europea) es incorrecta, porque la Comisión ejecuta políticas pero no define las orientaciones estratégicas. La Opción C (Al Consejo de la Unión Europea) es incorrecta, ya que este Consejo legisla y coordina políticas, pero no establece las prioridades generales. La Opción D (Al Consejo Europeo) es correcta, pues el Consejo Europeo define las orientaciones políticas generales y establece las prioridades de la UE en cuestiones clave.</t>
  </si>
  <si>
    <t>Respuesta correcta: C. El número máximo de escaños por Estado Miembro es de 86 Explicación: La Opción A (El número máximo de diputados es de 750 más el Presidente del Parlamento) es correcta, ya que el Parlamento Europeo tiene un límite de 750 diputados más su presidente. La Opción B (El número mínimo de escaños por Estado Miembro es de seis) es correcta, reflejando el mínimo garantizado para los Estados menos poblados. La Opción C (El número máximo de escaños por Estado Miembro es de 86) es incorrecta, porque el máximo permitido es de 96 escaños por Estado. La Opción D (El reparto de escaños se basa en el principio de “proporcionalidad decreciente”) es correcta, pues este principio permite que los Estados pequeños tengan una representación proporcionalmente mayor.</t>
  </si>
  <si>
    <t>Respuesta correcta: C. comisarios Explicación: La Opción A (consejeros) es incorrecta, ya que no es el término correcto para designar a los miembros de la Comisión Europea. La Opción B (vocales) es incorrecta, ya que no se refiere a los comisarios, quienes son responsables de áreas específicas de la política de la Comisión Europea. La Opción C (comisarios) es correcta, pues los miembros de la Comisión Europea se denominan comisarios y tienen competencias en diferentes áreas de la administración y la política de la Unión. La Opción D (magistrados) es incorrecta, ya que los magistrados tienen funciones judiciales, y este término no aplica a la Comisión Europea.</t>
  </si>
  <si>
    <t>Respuesta correcta: D. ninguna es cierta Explicación: La Opción A (un órgano del Parlamento Europeo constituido por representantes de cada grupo político en dicha Cámara) es incorrecta, ya que el Comité de Representantes Permanentes (Coreper) no está vinculado al Parlamento Europeo, sino al Consejo. La Opción B (una subdivisión del comité de las regiones con representantes de cada región de la Unión) es incorrecta, pues Coreper no tiene relación con el Comité de las Regiones. La Opción C (un órgano interno de la Comisión Europea con funciones políticas y administrativas compuesto por un representante de cada estado de la Unión) es incorrecta, ya que Coreper no forma parte de la Comisión Europea. La Opción D (ninguna es cierta) es correcta, porque ninguna opción describe correctamente al Coreper, un órgano de preparación del trabajo del Consejo de la Unión Europea, compuesto por representantes permanentes de los Estados miembros.</t>
  </si>
  <si>
    <t>Respuesta correcta: B. un miembro Explicación: La Opción A (dos miembros) es incorrecta, ya que cada Estado miembro designa un único miembro en el Tribunal de Cuentas, no dos. La Opción B (un miembro) es correcta, pues el Tribunal de Cuentas de la Unión Europea está compuesto por un miembro de cada Estado miembro, designado por un mandato de seis años. La Opción C (5 miembros) es incorrecta, ya que el número de representantes es uno por Estado. La Opción D (3 miembros) es incorrecta, dado que no se designan tres miembros por país.</t>
  </si>
  <si>
    <t>Respuesta correcta: B. segundo pilar Explicación: La Opción A (primer pilar) es incorrecta, ya que el primer pilar se refiere a las comunidades europeas, incluyendo la CEE, y no a la política exterior. La Opción B (segundo pilar) es correcta, porque la política exterior y de seguridad común (PESC) pertenecía al segundo pilar de la Unión Europea bajo la estructura establecida en Maastricht. La Opción C (tercer pilar) es incorrecta, ya que el tercer pilar trataba de la cooperación en justicia e interior. La Opción D (cuarto pilar) es incorrecta, pues la estructura de la UE no contempla un cuarto pilar.</t>
  </si>
  <si>
    <t>La política exterior y de seguridad común forma parte del...</t>
  </si>
  <si>
    <t>Respuesta correcta: C. Se establecen las políticas nacionales Explicación: La Opción A (Se legisla para la Unión) es incorrecta, ya que el Consejo de la Unión Europea participa en la adopción de legislación de la UE junto con el Parlamento Europeo. La Opción B (Se marcan objetivos políticos de interés común) es incorrecta, porque el Consejo establece objetivos políticos compartidos. La Opción C (Se establecen las políticas nacionales) es correcta, pues cada Estado miembro define sus propias políticas nacionales sin interferencia del Consejo. La Opción D (En el seno del Consejo de la Unión Europea se llevan a cabo todas las actividades que se indica) es incorrecta, ya que la opción C detalla una actividad que no corresponde al Consejo de la UE.</t>
  </si>
  <si>
    <t>Respuesta correcta: D. interpretar el derecho comunitario Explicación: La Opción A (aprobar las leyes) es incorrecta, ya que aprobar leyes es función legislativa, no judicial. La Opción B (proponer la legislación) es incorrecta, ya que corresponde a la Comisión Europea proponer legislación. La Opción C (controlar el presupuesto comunitario) es incorrecta, pues esta función corresponde al Tribunal de Cuentas. La Opción D (interpretar el derecho comunitario) es correcta, ya que el Tribunal de Justicia de la UE garantiza la interpretación y aplicación uniforme del derecho comunitario en todos los Estados miembros.</t>
  </si>
  <si>
    <t>Respuesta correcta: B. por sufragio universal directo Explicación: La Opción A (por los miembros de la comisión en votación secreta) es incorrecta, ya que los miembros del Parlamento son elegidos directamente por los ciudadanos. La Opción B (por sufragio universal directo) es correcta, pues los diputados europeos se eligen mediante sufragio universal directo cada cinco años. La Opción C (por los respectivos gobiernos de los Estados miembros) es incorrecta, pues la elección de los representantes es directa y no mediante designación gubernamental. La Opción D (por los miembros del Consejo en votación secreta) es incorrecta, ya que el Consejo no elige a los parlamentarios.</t>
  </si>
  <si>
    <t>Respuesta correcta: C. por los ministros correspondientes Explicación: La Opción A (por los comisarios propuestos por los países miembros) es incorrecta, ya que los comisarios forman parte de la Comisión Europea, no del Consejo. La Opción B (por los diputados elegidos) es incorrecta, ya que los diputados forman el Parlamento Europeo. La Opción C (por los ministros correspondientes) es correcta, pues el Consejo de la Unión Europea está compuesto por ministros de los Estados miembros según el área política que se trate. La Opción D (ninguna es correcta) es incorrecta, ya que la opción C es la adecuada.</t>
  </si>
  <si>
    <t>Respuesta correcta: B. no serán vinculantes Explicación: La Opción A (serán vinculantes) es incorrecta, ya que las recomendaciones y dictámenes no obligan legalmente a los Estados miembros. La Opción B (no serán vinculantes) es correcta, pues ambos actos no crean obligaciones legales y sirven solo de guía u opinión. La Opción C (las recomendaciones serán vinculantes dependiendo de sus destinatarios y los dictámenes en ningún caso) es incorrecta, ya que ninguna de las recomendaciones o dictámenes es vinculante. La Opción D (los dictámenes serán vinculantes dependiendo de sus destinatarios y las recomendaciones en ningún caso) es incorrecta, pues ni recomendaciones ni dictámenes son actos vinculantes.</t>
  </si>
  <si>
    <t>Respuesta correcta: C. mayoría sin votos particulares Explicación: La Opción A (mayoría con votos particulares) es incorrecta, ya que las sentencias no incluyen votos particulares, y las deliberaciones son secretas y emitidas colectivamente. La Opción B (mayoría absoluta) es incorrecta, ya que, aunque pueden requerir mayoría, la especificación de “sin votos particulares” es clave. La Opción C (mayoría sin votos particulares) es correcta, ya que las sentencias se adoptan por mayoría y no incluyen votos particulares, lo que implica que no se publican los votos individuales de los jueces. La Opción D (votaciones ponderadas) es incorrecta, pues no se aplican votaciones ponderadas en el contexto de las sentencias del Tribunal.</t>
  </si>
  <si>
    <t>Respuesta correcta: A. Los jefes de Estado y de gobierno Explicación: La Opción A (Los jefes de Estado y de gobierno) es correcta, pues el Consejo Europeo está compuesto por estos representantes, quienes tienen una representación preferente en sus reuniones. La Opción B (Los ministros de los Gobiernos de los países de la Unión Europea) es incorrecta, ya que los ministros participan en el Consejo de la Unión Europea, no en el Consejo Europeo. La Opción C (el Presidente del Parlamento Europeo) es incorrecta, ya que el presidente del Parlamento no tiene una representación preferente en el Consejo Europeo, aunque puede asistir a algunas sesiones. La Opción D (Todas son correctas) es incorrecta, porque solo la opción A es correcta.</t>
  </si>
  <si>
    <t>Respuesta correcta: D. ninguna es cierta Explicación: La Opción A (El Parlamento y la comisión) es incorrecta, porque aunque el Parlamento tiene función legislativa, la Comisión solo propone legislación. La Opción B (es potestad exclusiva del Consejo) es incorrecta, pues el poder legislativo no es exclusivo del Consejo, sino que es compartido con el Parlamento. La Opción C (el Consejo y el Tribunal de Justicia) es incorrecta, ya que el Tribunal de Justicia no tiene poder legislativo; su función es judicial. La Opción D (ninguna es cierta) es correcta, ya que el poder legislativo en la UE lo ejercen el Parlamento Europeo y el Consejo de la Unión Europea.</t>
  </si>
  <si>
    <t>Respuesta correcta: C. en los tratados fundacionales Explicación: La Opción A (en la opción democrática de los ciudadanos europeos que son con su voto los que constituyen las instituciones) es incorrecta, ya que, aunque el Parlamento es elegido por ciudadanos, las competencias de las instituciones se fijan en los tratados. La Opción B (en las constituciones de los Estados miembros que ceden libremente soberanía) es incorrecta, ya que las competencias de la UE no dependen de las constituciones nacionales, sino de tratados. La Opción C (en los tratados fundacionales) es correcta, pues las competencias de las instituciones están definidas en los tratados fundacionales, como el Tratado de la Unión Europea y el Tratado de Funcionamiento de la Unión Europea. La Opción D (todas son ciertas) es incorrecta, ya que solo la opción C es correcta en cuanto a la fuente legal de competencias.</t>
  </si>
  <si>
    <t>¿Donde se establecen las competencias de las instituciones europeas?</t>
  </si>
  <si>
    <t>Respuesta correcta: D. En Estrasburgo y en Bruselas Explicación: La Opción A (En Estrasburgo y Luxemburgo) es incorrecta, aunque Estrasburgo es una sede, Luxemburgo no lo es para las sesiones plenarias principales. La Opción B (En Bruselas y en Luxemburgo) es incorrecta; Luxemburgo alberga algunas oficinas, pero no las plenarias. La Opción C (En Luxemburgo y en Maastricht) es incorrecta, ya que ni Luxemburgo ni Maastricht son sedes para las sesiones plenarias. La Opción D (En Estrasburgo y en Bruselas) es correcta, pues las sesiones plenarias del Parlamento Europeo se celebran en estas dos ciudades.</t>
  </si>
  <si>
    <t>Respuesta correcta: D. el Consejo de la Unión Europea Explicación: La Opción A (la Comisión Europea) es incorrecta, ya que el Coreper no apoya directamente a la Comisión. La Opción B (el Tribunal de Justicia de la Unión Europea) es incorrecta, pues Coreper no está relacionado con el Tribunal de Justicia. La Opción C (El Parlamento Europeo) es incorrecta, ya que no es un órgano de apoyo para el Parlamento. La Opción D (el Consejo de la Unión Europea) es correcta, porque el Comité de Representantes Permanentes (Coreper) es un órgano clave que prepara las decisiones del Consejo, compuesto por los representantes permanentes de cada Estado miembro.</t>
  </si>
  <si>
    <t>Respuesta correcta: D. ninguno de ellos Explicación: La Opción A (la Comisión Europea) es incorrecta, ya que la presidencia de la Comisión Europea no es rotativa; su presidente es elegido por cinco años. La Opción B (el Tribunal de Justicia de la Unión Europea) es incorrecta, pues su presidencia se elige entre los jueces y no rota. La Opción C (El Parlamento Europeo) es incorrecta, ya que el presidente es elegido por el Parlamento y no rota. La Opción D (ninguno de ellos) es correcta, ya que la presidencia rotativa es característica del Consejo de la Unión Europea, no de estas instituciones.</t>
  </si>
  <si>
    <t>Respuesta correcta: B. El Tratado de la Unión Europea Explicación: La Opción A (Acta Única Europea) es incorrecta, ya que la Acta Única Europea fue un tratado diferente firmado en 1986 y en vigor desde 1987, anterior a Maastricht. La Opción B (El Tratado de la Unión Europea) es correcta, pues el Tratado de Maastricht, firmado en 1992 y en vigor desde 1993, se conoce como el Tratado de la Unión Europea, formalizando la UE. La Opción C (El Tratado del Derecho Comunitario) es incorrecta; aunque es fundamental en el derecho comunitario, no se le llama así. La Opción D (La Cumbre de Jefes de Estado y de Gobierno) es incorrecta, ya que, aunque los jefes de Estado y de Gobierno lo firmaron, no es una cumbre.</t>
  </si>
  <si>
    <t>Respuesta correcta: D. ninguna es correcta Explicación: La Opción A (las creadas tras la firma del tratado de Maastricht) es incorrecta, ya que las instituciones principales como CEE, CECA y EURATOM fueron fundadas antes del Tratado de Maastricht. La Opción B (El Parlamento Europeo y el Tribunal de Justicia y el Tribunal de Cuentas) es incorrecta, ya que estas no son las instituciones referidas con CEE, CECA y EURATOM. La Opción C (todas las anteriores son correctas) es incorrecta, ya que ninguna describe correctamente a las instituciones mencionadas. La Opción D (ninguna es correcta) es la correcta, pues describe adecuadamente que ninguna de las otras opciones es precisa.</t>
  </si>
  <si>
    <t>Respuesta correcta: C. la Comisión Europea Explicación: La Opción A (el Consejo de la Unión Europea) es incorrecta, ya que su papel es legislativo y de coordinación de políticas. La Opción B (El Parlamento Europeo) es incorrecta, pues tiene funciones legislativas y de supervisión, pero no ejecutivas. La Opción C (la Comisión Europea) es correcta, ya que la Comisión es el órgano ejecutivo de la UE, responsable de implementar políticas y decisiones. La Opción D (El Consejo Europeo) es incorrecta, ya que se centra en las orientaciones generales de la UE y no tiene función ejecutiva.</t>
  </si>
  <si>
    <t>Respuesta correcta: B. El Parlamento Europeo Explicación: La Opción A (el Consejo de Ministros) es incorrecta, ya que está compuesto por representantes de los gobiernos, no elegidos directamente por los ciudadanos. La Opción B (El Parlamento Europeo) es correcta, ya que es la única institución de la UE elegida directamente por los ciudadanos, representando sus intereses. La Opción C (la Comisión) es incorrecta, pues los comisarios son nombrados, no elegidos. La Opción D (El Consejo Europeo) es incorrecta, ya que está formado por jefes de Estado y no representa directamente a los ciudadanos.</t>
  </si>
  <si>
    <t xml:space="preserve">El Consejo Europeo </t>
  </si>
  <si>
    <t>la comisión</t>
  </si>
  <si>
    <t>el Consejo de Ministros</t>
  </si>
  <si>
    <t>según el Estatuto cuál es la institución que representan los ciudadanos de la Unión Europea y es elegida directamente por ellos</t>
  </si>
  <si>
    <t>Respuesta correcta: C. El Parlamento Europeo Explicación: La Opción A (el Tribunal de Cuentas) es incorrecta, ya que aunque realiza controles financieros, el control democrático se refiere a la supervisión política. La Opción B (el Consejo de la Unión Europea) es incorrecta, pues aunque toma decisiones, no ejerce control democrático directo. La Opción C (El Parlamento Europeo) es correcta, ya que el Parlamento Europeo supervisa democráticamente las instituciones de la UE, incluyendo la posibilidad de censurar a la Comisión. La Opción D (el Tribunal de Justicia de la Unión Europea) es incorrecta, porque el Tribunal de Justicia se centra en la interpretación del derecho comunitario.</t>
  </si>
  <si>
    <t>Respuesta correcta: A. la Comisión Europea Explicación: La Opción A (la Comisión Europea) es correcta, ya que es la encargada de negociar acuerdos internacionales en nombre de la UE. La Opción B (el Consejo de la Unión Europea) es incorrecta, porque aunque aprueba los acuerdos, no los negocia directamente. La Opción C (el Tribunal de Cuentas) es incorrecta, ya que este órgano se enfoca en la supervisión financiera. La Opción D (El Parlamento Europeo) es incorrecta, pues aunque aprueba algunos acuerdos, no participa en la negociación directa.</t>
  </si>
  <si>
    <t>Negociar acuerdos internacionales corresponde a</t>
  </si>
  <si>
    <t>Respuesta correcta: B. Toma de decisiones por mayoría cualificada Explicación: La Opción A (doble mayoría) es incorrecta, aunque forma parte de la mayoría cualificada, no es el término general. La Opción B (Toma de decisiones por mayoría cualificada) es correcta, ya que el Consejo de la Unión utiliza esta mayoría, que exige un 55% de los Estados miembros y al menos el 65% de la población de la UE. La Opción C (sufragio universal) es incorrecta, ya que se refiere a elecciones generales. La Opción D (ninguna es correcta) es incorrecta, pues la opción B es la correcta.</t>
  </si>
  <si>
    <t>doble mayoría</t>
  </si>
  <si>
    <t>sufragio universal</t>
  </si>
  <si>
    <t>Toma de decisiones por mayoría cualificada</t>
  </si>
  <si>
    <t>El procedimiento de votación actualmente en el Consejo de la Unión Europea es conocido como</t>
  </si>
  <si>
    <t>Respuesta correcta: C. descargo Explicación: La Opción A (aprobación) es incorrecta, ya que aunque la aprobación es parte del proceso, el término específico es "descargo". La Opción B (despliego) es incorrecta, ya que este término no se aplica en este contexto. La Opción C (descargo) es correcta, pues "descargo" es el proceso por el cual el Parlamento aprueba la ejecución del presupuesto realizada por la Comisión. La Opción D (ninguna es correcta) es incorrecta, porque la opción C es válida.</t>
  </si>
  <si>
    <t>descargo</t>
  </si>
  <si>
    <t>despliego</t>
  </si>
  <si>
    <t>aprobación</t>
  </si>
  <si>
    <t>el proceso de aprobación de la gestión del presupuesto anual de la Unión Europea que realiza la comisión de control presupuestario del parlamento se conoce como</t>
  </si>
  <si>
    <t>Respuesta correcta: D. no aplicar la ley interna y dictar sentencia conforme a la norma comunitaria Explicación: La Opción A (plantear una cuestión de inconstitucionalidad al haber vulnerado el legislador el artículo 96 de la Constitución) es incorrecta, ya que esta acción es relevante solo para conflictos internos, no frente a una norma comunitaria. La Opción B (dejar de aplicar la norma nacional si es de rango inferior a la ley) es incorrecta, porque el conflicto entre norma nacional y comunitaria implica directamente la aplicación de la normativa comunitaria. La Opción C (plantear una cuestión prejudicial en interpretación del tribunal de justicia) es incorrecta, ya que en este contexto la primacía de la norma comunitaria implica no aplicar la ley nacional contraria. La Opción D (no aplicar la ley interna y dictar sentencia conforme a la norma comunitaria) es correcta, porque el derecho comunitario tiene primacía sobre el derecho nacional.</t>
  </si>
  <si>
    <t>no aplicar la ley interna y dictar sentencia conforme a la norma comunitaria</t>
  </si>
  <si>
    <t>plantear una cuestión prejudicial en interpretación del tribunal justicia</t>
  </si>
  <si>
    <t>dejar de aplicar la norma nacional si es de rango inferior a la ley</t>
  </si>
  <si>
    <t>plantear una cuestión de inconstitucionalidad al haber vulnerado el legislador el artículo 96 de la Constitución</t>
  </si>
  <si>
    <t>Un juez nacional que en la sustanciación de un asunto se encuentra entre una norma nacional anterior o posterior contraria a una comunitaria deberá</t>
  </si>
  <si>
    <t>Respuesta correcta: A. Del Consejo Explicación: La Opción A (Del Consejo) es correcta, ya que el Parlamento Europeo y el Consejo de la Unión Europea comparten el poder legislativo, especialmente en el contexto del procedimiento de codecisión. La Opción B (De la Comisión) es incorrecta, pues aunque la Comisión tiene la iniciativa legislativa, no comparte el poder de decisión en el proceso legislativo. La Opción C (Del Gobierno) es incorrecta, porque no existe un "Gobierno" de la Unión Europea de esta manera. La Opción D (Del Tribunal) es incorrecta, ya que el Tribunal de Justicia no tiene funciones legislativas sino judiciales.</t>
  </si>
  <si>
    <t>Del Consejo</t>
  </si>
  <si>
    <t>Del Tribunal</t>
  </si>
  <si>
    <t>Del Gobierno</t>
  </si>
  <si>
    <t>De la Comisión</t>
  </si>
  <si>
    <t>La ampliación de las competencias del Parlamento Europeo ha llevado consigo el que el mismo se reparta el poder de decisión en un gran número de áreas con otra institución europea. ¿De qué institución se trata?</t>
  </si>
  <si>
    <t>Respuesta correcta: A. ejercer el poder legislativo o normativo Explicación: La Opción A (ejercer el poder legislativo o normativo) es correcta, ya que el Consejo de la Unión Europea, junto con el Parlamento Europeo, adopta leyes y coordina políticas de los Estados miembros. La Opción B (controlar la actuación de las demás instituciones europeas) es incorrecta, porque esa función es más atribuible al Parlamento Europeo. La Opción C (dirigir la política económica comunitaria) es incorrecta, ya que aunque el Consejo coordina políticas, no es su función principal. La Opción D (aprobar la moción de censura) es incorrecta, pues esta función corresponde al Parlamento Europeo.</t>
  </si>
  <si>
    <t>ejercer el poder legislativo o normativo</t>
  </si>
  <si>
    <t>aprobar la moción de censura</t>
  </si>
  <si>
    <t>dirigir la política económica comunitaria</t>
  </si>
  <si>
    <t>controlar la actuación de las demás instituciones europeas</t>
  </si>
  <si>
    <t>La función esencial del  Consejo de la Unión Europea es</t>
  </si>
  <si>
    <t>Respuesta correcta: C. Comunidad Europea del Carbón y del Acero Explicación: La Opción A (Comisión Europea del Carbón y del Acero) es incorrecta, ya que no se refiere a una comisión sino a una comunidad. La Opción B (Cientific Commission of Culture and Advertising) es incorrecta y no está relacionada con el contexto europeo de la CECA. La Opción C (Comunidad Europea del Carbón y del Acero) es correcta, pues la CECA fue una organización de integración europea creada para regular el mercado del carbón y el acero. La Opción D (Comunidad Europea of Culture and Advertising) es incorrecta y no refleja el verdadero propósito de la CECA.</t>
  </si>
  <si>
    <t xml:space="preserve"> Comunidad Europea del Carbón y del Acero </t>
  </si>
  <si>
    <t xml:space="preserve">Comunidad Europea of Culture and Advertising </t>
  </si>
  <si>
    <t>Cientific Comission of Culture and Advertising</t>
  </si>
  <si>
    <t>Comisión Europea del Carbón y del Acero</t>
  </si>
  <si>
    <t>¿Qué representan las siglas CECA?</t>
  </si>
  <si>
    <t>Respuesta correcta: A. Cambia cada seis meses Explicación: La Opción A (Cambia cada seis meses) es correcta, ya que la Presidencia del Consejo de la Unión Europea rota entre los Estados miembros cada seis meses. La Opción B (Cambia cada año) es incorrecta, ya que el periodo de rotación no es anual. La Opción C (Es elegida por el Parlamento Europeo) es incorrecta, porque la presidencia rota entre los Estados miembros y no es elegida por el Parlamento. La Opción D (Es inexistente – es decir no existe la Presidencia de la Unión Europea –) es incorrecta, pues la presidencia del Consejo sí existe y cumple una función rotativa entre los Estados miembros.</t>
  </si>
  <si>
    <t>Cambia cada seis meses</t>
  </si>
  <si>
    <t>Es inexistente – es decir, no existe la Presidencia de la Unión Europea –</t>
  </si>
  <si>
    <t>Es elegida por el Parlamento Europeo</t>
  </si>
  <si>
    <t>Cambia cada año</t>
  </si>
  <si>
    <t>La Presidencia del Consejo de la Unión Europea…</t>
  </si>
  <si>
    <t>Respuesta correcta: C. cada 5 años Explicación: La Opción A (anualmente) es incorrecta, ya que los diputados al Parlamento Europeo no se eligen cada año. La Opción B (cada cuatro años) también es incorrecta, pues el mandato es de 5 años, no de 4. La Opción C (cada 5 años) es correcta, ya que los diputados son elegidos para un mandato de 5 años mediante sufragio universal directo. La Opción D (ninguna es cierta) es incorrecta, ya que la opción C es válida y refleja el período de mandato actual.</t>
  </si>
  <si>
    <t>Respuesta correcta: C. 6 meses Explicación: La Opción A (un año) es incorrecta, pues la presidencia del Consejo de la Unión Europea rota cada seis meses, no cada año. La Opción B (9 meses) es incorrecta, ya que este período no corresponde al mandato rotativo actual. La Opción C (6 meses) es correcta, ya que cada Estado miembro ejerce la presidencia del Consejo durante un período de 6 meses. La Opción D (ninguno de los periodos es cierto) es incorrecta, dado que el período de 6 meses es válido.</t>
  </si>
  <si>
    <t>Respuesta correcta: B. 6 años renovables Explicación: La Opción A (5 años renovables) es incorrecta, ya que el mandato de los jueces es de 6 años, no de 5. La Opción B (6 años renovables) es correcta, dado que los jueces del Tribunal de Justicia de la Unión Europea son nombrados por un período de 6 años, con posibilidad de renovación. La Opción C (cuatro años) y la Opción D (cuatro años renovables) son incorrectas, ya que un período de cuatro años no es adecuado según la normativa actual.</t>
  </si>
  <si>
    <t>Respuesta correcta: B. 5 años Explicación: La Opción A (cuatro años) es incorrecta, ya que el mandato de los comisarios es de 5 años, no de 4. La Opción B (5 años) es correcta, pues el mandato de los comisarios de la Comisión Europea coincide con la duración de la legislatura del Parlamento Europeo. La Opción C (7 años) es incorrecta, ya que un período de 7 años no se aplica a los comisarios. La Opción D (6 años) también es incorrecta, porque aunque existen otros puestos en la UE con mandatos de 6 años, este no es el caso para los miembros de la Comisión.</t>
  </si>
  <si>
    <t>Respuesta correcta: A. 3 años renovables Explicación: La Opción A (3 años renovables) es correcta, pues el presidente del Tribunal de Justicia de la Unión Europea es elegido por un período de 3 años y puede ser reelegido. La Opción B (4 años renovables) es incorrecta, ya que este período no coincide con el mandato oficial. La Opción C (5 años renovables) es incorrecta, ya que aunque algunos mandatos en la UE son de 5 años, este no es el caso para el presidente del Tribunal. La Opción D (6 años renovables) es incorrecta, porque tampoco corresponde al período establecido para este cargo.</t>
  </si>
  <si>
    <t>Respuesta correcta: D. 27 jueces y 11 abogados generales Explicación: La Opción A (28 jueces y 7 abogados generales) es incorrecta, ya que el número de jueces y abogados generales no corresponde con la estructura actual. La Opción B (27 jueces y 8 abogados generales) es incorrecta, aunque el número de jueces es correcto, el número de abogados generales es inferior al real. La Opción C (28 jueces y 9 abogados generales) es incorrecta por los números, ya que se asignan 27 jueces, uno por cada Estado miembro, y actualmente 11 abogados generales que asisten al Tribunal. La Opción D (27 jueces y 11 abogados generales) es correcta, ya que refleja la composición oficial del Tribunal.</t>
  </si>
  <si>
    <t>Respuesta correcta: B. 27 comisarios elegidos cada 5 años Explicación: La Opción A (28 comisarios elegidos cada 5 años) es incorrecta, pues actualmente la Unión Europea tiene 27 países miembros tras la salida del Reino Unido, y por tanto 27 comisarios. La Opción B (27 comisarios elegidos cada 5 años) es correcta, ya que cada Estado miembro nombra un comisario y estos son designados para un mandato de 5 años. La Opción C (15 comisarios elegidos cada 5 años) es incorrecta, pues este número no refleja la cantidad actual de Estados miembros. La Opción D (28 comisarios elegidos cada cuatro años) es incorrecta, ya que además del número incorrecto, el período de mandato es de 5 años, no de cuatro.</t>
  </si>
  <si>
    <t>Respuesta correcta: D. 27 jueces Explicación: La Opción A (12 jueces) es incorrecta, ya que la Gran Sala se compone de un número mayor de jueces, quienes asumen los casos de mayor relevancia; un grupo de solo 12 jueces se usaría en casos menos complejos. La Opción B (12 jueces y un presidente) es incorrecta, pues aunque el presidente es una figura importante, el número total de jueces en la Gran Sala es superior. La Opción C (15 jueces y un presidente) es incorrecta, ya que el número de 15 jueces más el presidente es menor al que se reúne en casos importantes. La Opción D (27 jueces) es correcta, porque la Gran Sala del Tribunal generalmente incluye 15 jueces, pero en casos de gran relevancia puede formarse con los 27 jueces, representando a cada Estado miembro de la Unión Europea.</t>
  </si>
  <si>
    <t>Pregunta: "Dentro del derecho derivado de la Unión Europea, de acuerdo con el artículo 290 del Tratado de Funcionamiento de la Unión Europea, identifique la afirmación correcta en relación con los actos delegados…" Respuesta: La opción a) es incorrecta, ya que los actos delegados no pueden modificar elementos esenciales de los actos legislativos de la Unión Europea, sino solo complementarlos. La opción b) es correcta, pues el artículo 290 establece que los actos delegados son adoptados por la Comisión en virtud de una delegación otorgada por un acto legislativo. La opción c) es incorrecta, ya que el Parlamento Europeo o el Consejo sí pueden revocar la delegación dada a la Comisión. La opción d) es incorrecta, porque el Parlamento o el Consejo pueden retrasar la entrada en vigor de un acto delegado mediante objeciones.</t>
  </si>
  <si>
    <t>Los actos delegados son disposiciones que la Comisión adopta en virtud de una delegación otorgada  a través de un acto legislativo. </t>
  </si>
  <si>
    <t>Las objeciones que puedan emitir el Parlamento Europeo o el Consejo no podrán, en ningún caso,  retrasar la entrada en vigor de un acto delegado.  </t>
  </si>
  <si>
    <t>El Parlamento Europeo o el Consejo no pueden, en ningún caso, revocar la delegación dada por un  acto legislativo a la Comisión. </t>
  </si>
  <si>
    <t>Los actos delegados completan o modifican elementos esenciales de los actos legislativos de la  Unión Europea. </t>
  </si>
  <si>
    <t>*Dentro del derecho derivado de la Unión Europea, de acuerdo con el artículo 290 del Tratado de  Funcionamiento de la Unión Europea, identifique la afirmación correcta en relación con los actos delegados: </t>
  </si>
  <si>
    <t>UE_D</t>
  </si>
  <si>
    <t>Pregunta: "No forma parte del derecho primario de la Unión Europea…" Respuesta: La opción a) es incorrecta, pues el Tratado de Niza es parte del derecho primario de la UE. La opción b) es incorrecta, ya que la Carta de los Derechos Fundamentales, especialmente tras el Tratado de Lisboa, forma parte del derecho primario de la Unión. La opción c) es correcta, ya que la jurisprudencia del Tribunal de Justicia de la Unión Europea no forma parte del derecho primario, sino que interpreta y aplica dicho derecho. La opción d) es incorrecta, porque el Tratado de París constitutivo de la Comunidad Europea del Carbón y del Acero fue uno de los tratados fundacionales y es considerado parte del derecho primario.</t>
  </si>
  <si>
    <t xml:space="preserve"> La jurisprudencia del Tribunal de Justicia de la Unión Europea. </t>
  </si>
  <si>
    <t>El Tratado de París constitutivo de la Comunidad Europea del Carbón y del Acero. </t>
  </si>
  <si>
    <t>La Carta de los Derechos Fundamentales de la Unión Europea (desde el Tratado de Lisboa).</t>
  </si>
  <si>
    <t>El Tratado de Niza. </t>
  </si>
  <si>
    <t>*No forma parte del derecho primario de la Unión Europea: </t>
  </si>
  <si>
    <t>Pregunta: "Según el artículo 14 del Tratado de la Unión Europea, el Consejo Europeo…" Respuesta: La opción a) es correcta, ya que el artículo 14 establece que el Consejo Europeo adoptará por unanimidad y a iniciativa del Parlamento Europeo, con su aprobación, una decisión sobre la composición del Parlamento Europeo. La opción b) es incorrecta, pues el Consejo Europeo no adopta esta decisión por mayoría, sino por unanimidad. La opción c) es incorrecta, ya que aunque se requiere la iniciativa de la Comisión para algunas decisiones, en este caso es a iniciativa del Parlamento Europeo. La opción d) es incorrecta, pues la adopción de esta decisión es por unanimidad y no por mayoría.</t>
  </si>
  <si>
    <t xml:space="preserve">Adoptará por unanimidad, a iniciativa del Parlamento Europeo y con su aprobación, una  decisión por la que se fije la composición del Parlamento Europeo. </t>
  </si>
  <si>
    <t xml:space="preserve">Adoptará por mayoría, a iniciativa del Parlamento Europeo y con su aprobación, una  decisión por la que se fije la composición del Parlamento Europeo. </t>
  </si>
  <si>
    <t xml:space="preserve">Adoptará por unanimidad, a iniciativa de la Comisión y con su aprobación, una decisión  por la que se fije la composición del Parlamento Europeo. </t>
  </si>
  <si>
    <t xml:space="preserve">Adoptará por mayoría, a iniciativa de la Comisión y con su aprobación, una decisión por  la que se fije la composición del Parlamento Europeo. </t>
  </si>
  <si>
    <t xml:space="preserve">Según el artículo 14 del Tratado de la Unión Europea, el Consejo Europeo: </t>
  </si>
  <si>
    <t>Pregunta: "Según el artículo 19 del Tratado de la Unión Europea, relativo al Tribunal de Justicia de la Unión Europea, indique la respuesta correcta…" Respuesta: La opción a) es incorrecta, pues tanto personas físicas como jurídicas pueden interponer recursos ante el Tribunal de Justicia de la Unión Europea en determinados casos. La opción b) es incorrecta, ya que aunque la UE debe garantizar la tutela judicial efectiva, este no es el contenido específico del artículo 19. La opción c) es correcta, ya que el artículo 19 establece que el Tribunal de Justicia de la Unión Europea está compuesto por el Tribunal de Justicia, el Tribunal General y, en algunos casos, tribunales especializados. La opción d) es incorrecta, ya que no existe un "Tribunal General Central" con dos jueces por Estado miembro; cada Estado miembro tiene un juez en el Tribunal de Justicia y el Tribunal General.</t>
  </si>
  <si>
    <t xml:space="preserve">El Tribunal de Justicia de la Unión Europea comprenderá el Tribunal de Justicia, el  Tribunal General y los tribunales especializados. </t>
  </si>
  <si>
    <t xml:space="preserve">El Tribunal General Central dispondrá al menos de dos jueces por Estado miembro. </t>
  </si>
  <si>
    <t xml:space="preserve">La Unión Europea establecerá las vías de recurso necesarias para garantizar la tutela  judicial efectiva en los ámbitos cubiertos por el Derecho de la Unión. </t>
  </si>
  <si>
    <t xml:space="preserve">Se pronunciará, de conformidad con los Tratados, sobre los recursos interpuestos por  un Estado miembro, por una institución o por personas jurídicas, pero no por personas  físicas. </t>
  </si>
  <si>
    <t xml:space="preserve">Según el artículo 19 del Tratado de la Unión Europea, relativo al Tribunal de Justicia de la  Unión Europea, indique la respuesta correcta: </t>
  </si>
  <si>
    <t>Pregunta: "Según el artículo 17 del Tratado de la Unión Europea…" Respuesta: La opción a) es incorrecta, ya que el mandato de la Comisión Europea no es de seis años. La opción b) es correcta, ya que el artículo 17 establece que el mandato de la Comisión es de cinco años, coincidiendo con el periodo legislativo del Parlamento Europeo. La opción c) es incorrecta, pues el mandato no es anual, sino de cinco años. La opción d) es incorrecta, ya que el mandato tampoco es de ocho años.</t>
  </si>
  <si>
    <t xml:space="preserve">El mandato de la Comisión será de cinco años. </t>
  </si>
  <si>
    <t xml:space="preserve">El mandato de la Comisión será de ocho años. </t>
  </si>
  <si>
    <t xml:space="preserve">El mandato de la Comisión será anual. </t>
  </si>
  <si>
    <t xml:space="preserve">El mandato de la Comisión será de seis años. </t>
  </si>
  <si>
    <t xml:space="preserve">Según el artículo 17 del Tratado de la Unión Europea: </t>
  </si>
  <si>
    <t>Pregunta: "Según el artículo 14 del Tratado de la Unión Europea, la representación de los ciudadanos de la Unión en el Parlamento Europeo…" Respuesta: La opción a) es incorrecta, ya que aunque la representación es decrecientemente proporcional, el límite máximo de diputados por Estado miembro es de noventa y seis, no sesenta y seis. La opción b) es incorrecta, pues la representación no es crecientemente proporcional, sino decrecientemente proporcional, con el mismo límite mínimo de seis diputados y un máximo de noventa y seis. La opción c) es correcta, ya que el artículo establece que la representación en el Parlamento Europeo será decrecientemente proporcional, con un mínimo de seis diputados por Estado miembro y un máximo de noventa y seis escaños. La opción d) es incorrecta, porque aunque la representación es decrecientemente proporcional, el mínimo es de seis diputados, no de tres.</t>
  </si>
  <si>
    <t xml:space="preserve">Será decrecientemente proporcional, con un mínimo de seis diputados por Estado  miembro. No se asignará a ningún Estado miembro más de noventa y seis escaños. </t>
  </si>
  <si>
    <t xml:space="preserve">Será decrecientemente proporcional, con un mínimo de tres diputados por Estado  miembro. No se asignará a ningún Estado miembro más de sesenta y seis escaños. </t>
  </si>
  <si>
    <t xml:space="preserve">Será crecientemente proporcional, con un mínimo de seis diputados por Estado  miembro. No se asignará a ningún Estado miembro más de sesenta y seis escaños. </t>
  </si>
  <si>
    <t xml:space="preserve">Será decrecientemente proporcional, con un mínimo de seis diputados por Estado  miembro. No se asignará a ningún Estado miembro más de sesenta y seis escaños. </t>
  </si>
  <si>
    <t xml:space="preserve">Según el artículo 14 del Tratado de la Unión Europea, la representación de los ciudadanos  de la Unión en el Parlamento Europeo: </t>
  </si>
  <si>
    <t>Pregunta: "El recurso judicial de derecho europeo denominado “excepción de legalidad”…" Respuesta: La opción a) es correcta, ya que la excepción de legalidad permite que los particulares cuestionen la validez de los actos generales adoptados por las instituciones de la UE que afectan directamente sus derechos. La opción b) es incorrecta, pues los actos impugnados deben ser escritos, y el título II del TFUE no regula la excepción de legalidad. La opción c) es incorrecta, ya que la excepción de legalidad no requiere haber agotado el plazo de recurso de anulación. La opción d) es incorrecta, ya que la excepción de legalidad no produce efectos generales para terceros, sino que se limita a los afectados.</t>
  </si>
  <si>
    <t>Pregunta: "Los recursos de anulación ante el Tribunal de Justicia europeo…" Respuesta: La opción a) es incorrecta, ya que los recursos de anulación pueden interponerse contra actos con vicios de forma, procedimiento o desviación de poder. La opción b) es incorrecta, pues tanto Estados miembros como personas físicas y jurídicas pueden interponer estos recursos, no solo los destinatarios directos de las decisiones. La opción c) es incorrecta, ya que el recurso de anulación lo presenta el propio afectado, sin necesidad de pasar por el Estado miembro. La opción d) es correcta, ya que el recurso de anulación se utiliza para controlar la legalidad de actos de las instituciones de la UE que producen efectos jurídicos frente a terceros.</t>
  </si>
  <si>
    <t xml:space="preserve">se interponen para controlar la legalidad de los actos legislativos, de los actos del  Consejo, de la Comisión y del Banco Central Europeo, que no sean recomendaciones o  dictámenes y de los actos del Parlamento destinados a producir efectos jurídicos frente a  terceros. </t>
  </si>
  <si>
    <t>se interponen ante él Estado miembro y es este el que plantea el recurso del particular ante el Tribunal de Justicia europeo</t>
  </si>
  <si>
    <t>se interponen para recurrir ante el Tribunal, únicamente por Estados miembros o personas jurídicas, destinaria de las decisiones que le  afecten directamente</t>
  </si>
  <si>
    <t>No pueden ser interpuestos contra vicios de forma o procedimiento, vulneración de Tratados o desviación de poder  efectuados por un Estado miembro</t>
  </si>
  <si>
    <t>los recursos de anulación ante el Tribunal de Justicia europeo</t>
  </si>
  <si>
    <t>Pregunta: "Los artículos 263 a 266 del Tratado de Funcionamiento de la Unión Europea regulan…" Respuesta: La opción a) es correcta, ya que estos artículos regulan el recurso de anulación, permitiendo que los Estados miembros, las instituciones de la Unión y personas físicas o jurídicas impugnen la legalidad de los actos de la UE. La opción b) es incorrecta, pues el recurso de casación no está regulado en estos artículos, sino en otros. La opción c) es incorrecta, porque el recurso directo se regula en otros artículos del TFUE. La opción d) es incorrecta, ya que el recurso indirecto tampoco es el tema de estos artículos.</t>
  </si>
  <si>
    <t>el recurso de anulación</t>
  </si>
  <si>
    <t>el recurso indirecto</t>
  </si>
  <si>
    <t>el recurso directo</t>
  </si>
  <si>
    <t>recurso de casación</t>
  </si>
  <si>
    <t>Los artículos 263 a 266  del Tratado de Funcionamiento de la Unión Europea regulan</t>
  </si>
  <si>
    <t>Pregunta: "En relación con los recursos de casación en materia de derecho europeo…" Respuesta: La opción a) es incorrecta, ya que los recursos de casación no son competencia del Tribunal General, sino del Tribunal de Justicia de la Unión Europea cuando revisa decisiones del Tribunal General. La opción b) es incorrecta, porque en la mayoría de los casos, los recursos de casación no tienen efectos suspensivos. La opción c) es correcta, ya que, al admitirse un recurso de casación, el Tribunal de Justicia europeo puede anular una sentencia del Tribunal General. La opción d) es incorrecta, ya que si el Tribunal de Justicia rechaza un recurso de casación, el Tribunal General no tiene competencia para admitirlo de nuevo.</t>
  </si>
  <si>
    <t>Pregunta: "En materia de derecho europeo se puede decir que los denominados “recursos indirectos”…” Respuesta: La opción a) es incorrecta, ya que una vez notificada una cuestión prejudicial al Tribunal de Justicia de la Unión Europea, no existe un plazo de seis meses para responder. La opción b) es incorrecta, pues los recursos indirectos, como la cuestión prejudicial, pueden ser planteados tanto por ciudadanos como por órganos judiciales de los Estados miembros. La opción c) es correcta, ya que un recurso indirecto puede presentarse a través de una cuestión prejudicial sobre la interpretación o validez de derecho europeo planteada por un órgano jurisdiccional de un Estado miembro. La opción d) es incorrecta, pues los órganos de última instancia tienen la obligación de someter las cuestiones prejudiciales al Tribunal de Justicia de la Unión Europea si existen dudas sobre la interpretación del derecho de la UE.</t>
  </si>
  <si>
    <t>Pregunta: "Los recursos directos que se interponen al Tribunal de Justicia europeo…" Respuesta: La opción a) es correcta, ya que estos recursos son interpuestos directamente por la Comisión Europea cuando un Estado miembro ha infringido el derecho de la Unión y, usualmente, después de un requerimiento formal al Estado. La opción b) es incorrecta, porque estos recursos no se encuentran regulados en el Título I del TFUE, sino en los artículos 258 y siguientes. La opción c) es incorrecta, ya que los recursos directos pueden ser presentados tanto por la Comisión como por los Estados miembros. La opción d) es incorrecta, pues no es necesario obtener un dictamen del Consejo de Europa para interponer un recurso directo.</t>
  </si>
  <si>
    <t>Pregunta: "Los artículos 267 y siguientes del TFUE regulan…" Respuesta: La opción a) es incorrecta, ya que el control migratorio no es el tema de estos artículos. La opción b) es incorrecta, pues la política de protección de datos no se regula en los artículos 267 y siguientes. La opción c) es correcta, ya que estos artículos regulan los recursos indirectos que pueden presentarse ante el Tribunal de Justicia de la Unión Europea, como la cuestión prejudicial. La opción d) es incorrecta, ya que la política sanitaria europea no es regulada específicamente en estos artículos del TFUE.</t>
  </si>
  <si>
    <t>Pregunta: "Los artículos 258 y siguientes del TFUE regulan…" Respuesta: La opción a) es incorrecta, ya que estos artículos no se refieren a la política social. La opción b) es incorrecta, pues la política de empleo tampoco es el tema de estos artículos. La opción c) es incorrecta, ya que el derecho a la libre circulación de trabajadores no está regulado específicamente en los artículos 258 y siguientes del TFUE. La opción d) es correcta, porque estos artículos regulan los recursos directos que se pueden interponer ante el Tribunal de Justicia de la Unión Europea, como el recurso por incumplimiento.</t>
  </si>
  <si>
    <t>Pregunta: "El principio de primacía del derecho comunitario…" Respuesta: La opción a) es incorrecta, pues el principio de primacía se aplica independientemente de si perjudica intereses particulares. La opción b) es correcta, ya que establece que el derecho de la Unión Europea prevalece sobre el derecho nacional en caso de conflicto, independientemente del contenido de la legislación nacional. La opción c) es incorrecta, porque el principio de primacía del derecho comunitario se aplica incluso si hay conflicto con el derecho nacional. La opción d) es incorrecta, ya que el principio de primacía no depende de situaciones de urgencia o necesidad para aplicarse.</t>
  </si>
  <si>
    <t>Significa que en caso de conflicto entre el  derecho del estado miembro y el derecho de la Unión Europea prima este segundo sobre  toda disposición del ordenamiento jurídico nacional</t>
  </si>
  <si>
    <t>Significa que solo se aplicará si existe una causa de urgencia y necesidad</t>
  </si>
  <si>
    <t>Significa que solo se aplicará si no existe conflicto con el derecho nacional de los Estados miembros</t>
  </si>
  <si>
    <t>Significa que en caso de conflicto, el derecho comunitario tendrá primacía sobre el derecho nacional si no perjudica los intereses de los particulares</t>
  </si>
  <si>
    <t>El principio de  primacía del derecho comunitario</t>
  </si>
  <si>
    <t>Pregunta: "En relación con el principio de aplicabilidad directa del derecho comunitario…" Respuesta: La opción a) es incorrecta, pues las directivas no son directamente aplicables hasta que transcurre el periodo de transposición o cuando se cumplen ciertos requisitos de especificidad. La opción b) es incorrecta, ya que las directivas pueden aplicarse si no han sido transpuestas, siempre y cuando sus disposiciones sean claras y específicas. La opción c) es correcta, ya que establece que las directivas pueden aplicarse directamente si sus disposiciones son concretas y no dejan margen de interpretación. La opción d) es incorrecta, ya que el Tribunal de Justicia de la UE ha reconocido el principio de aplicabilidad directa en numerosos casos.</t>
  </si>
  <si>
    <t>Pregunta: "El principio de aplicabilidad directa significa que…" Respuesta: La opción a) es incorrecta, ya que la aplicabilidad directa no se refiere a la necesidad de un letrado para reclamar derechos. La opción b) es correcta, ya que el principio de aplicabilidad directa establece que el derecho europeo tiene prioridad sobre el derecho de los Estados miembros en caso de conflicto. La opción c) es incorrecta, ya que el derecho comunitario tiene aplicabilidad directa, sin importar si el derecho estatal ya está siendo aplicado. La opción d) es incorrecta, ya que el principio de aplicabilidad directa permite que tanto instituciones, Estados miembros y ciudadanos de la UE tengan derechos y obligaciones que emanan directamente del derecho comunitario.</t>
  </si>
  <si>
    <t>En caso de conflicto tendría prioridad de aplicación el derecho europeo frente   derecho de los Estados miembros</t>
  </si>
  <si>
    <t>Pregunta: "El ordenamiento jurídico comunitario…" Respuesta: La opción a) es incorrecta porque el derecho comunitario no depende directamente de los Estados miembros, ya que tiene autonomía. La opción b) es correcta, ya que sus destinatarios incluyen tanto a los Estados miembros como a los ciudadanos de los mismos. La opción c) es incorrecta, ya que el derecho comunitario tiene primacía sobre el derecho nacional en caso de conflicto. La opción d) es incorrecta, porque el derecho comunitario también tiene impacto sobre los Estados, no exclusivamente sobre los ciudadanos.</t>
  </si>
  <si>
    <t>Sus destinatarios son los Estados miembros, y  los ciudadanos de los mismos</t>
  </si>
  <si>
    <t>Sus destinatarios son exclusivamente los ciudadanos hh de los Estados miembros</t>
  </si>
  <si>
    <t>En caso de conflicto entre normas prevalece el derecho de los estados frente al derecho europeo</t>
  </si>
  <si>
    <t>Es dependiente del derecho de los Estados miembros y se modifica cuando se altera alguno de estos</t>
  </si>
  <si>
    <t>el Ordenamiento jurídico comunitario</t>
  </si>
  <si>
    <t>Pregunta: "El artículo 6 del tratado de la Unión Europea…" Respuesta: La opción a) es incorrecta, ya que la libre circulación de productos sanos y seguros no es el tema del artículo 6. La opción b) es correcta, porque el artículo 6 establece la Carta de los Derechos Fundamentales de la UE como una categoría especial de derechos dentro del ordenamiento de la Unión. La opción c) es incorrecta, ya que la lealtad a la Unión es regulada en otros artículos, no en el artículo 6. La opción d) es incorrecta, pues el tercer Pilar ya no existe como tal desde el Tratado de Lisboa.</t>
  </si>
  <si>
    <t>Pregunta: "Son principios generales del derecho europeo…" Respuesta: La opción a) es incorrecta porque el principio de sometimiento a la autoridad ejecutiva no es un principio reconocido en el derecho europeo. La opción b) es incorrecta porque menciona jerarquía social, que no es un principio del derecho europeo. La opción c) es correcta, ya que el respeto al derecho a la defensa, la igualdad y no discriminación, y la protección de derechos humanos son principios fundamentales del derecho europeo. La opción d) es incorrecta porque la retroactividad de delitos no es un principio en el derecho administrativo europeo.</t>
  </si>
  <si>
    <t>el principio del respeto al derecho a la defensa, el principio de igualdad y no discriminación y el principio de protección de los derechos humanos</t>
  </si>
  <si>
    <t>el principio de legalidad de los actos administrativos, el principio de retroactividad de los delitos el principio de protección de las libertades fundamentales</t>
  </si>
  <si>
    <t>el principio de proporcionalidad, el principio de jerarquía social y el principio de seguridad jurídica</t>
  </si>
  <si>
    <t>el principio de proporcionalidad, el principio de sometimiento a la autoridad ejecutiva y la confianza legítima</t>
  </si>
  <si>
    <t>son principios generales del derecho europeo</t>
  </si>
  <si>
    <t>Pregunta: "Los acuerdos internacionales con países no pertenecientes a la UE o con organizaciones internacionales…" Respuesta: La opción a) es incorrecta, ya que algunos acuerdos pueden integrarse al derecho comunitario y tener efectos en el mismo. La opción b) es correcta, pues los acuerdos internacionales pueden tener efecto directo y su fuerza jurídica puede ser superior a la del Derecho derivado. La opción c) es incorrecta porque algunos acuerdos pueden tener efecto directo, dependiendo de sus términos y naturaleza. La opción d) es incorrecta, ya que no solo los acuerdos comerciales pueden tener efecto directo.</t>
  </si>
  <si>
    <t>Pregunta: "Los actos jurídicos no vinculantes de las instituciones comunitarias son…" Respuesta: La opción a) es incorrecta porque incluye decisiones, que son actos vinculantes y no corresponden a los actos no vinculantes. La opción b) es incorrecta porque menciona recomendaciones y decisiones, cuando las decisiones son obligatorias en algunos casos. La opción c) es correcta, ya que los dictámenes y recomendaciones son considerados actos no vinculantes en la UE. La opción d) es incorrecta, ya que agrupa recomendaciones, dictámenes y decisiones, pero las decisiones pueden ser vinculantes.</t>
  </si>
  <si>
    <t>los dictámenes y las recomendaciones</t>
  </si>
  <si>
    <t xml:space="preserve"> las recomendaciones los dictámenes y las decisiones</t>
  </si>
  <si>
    <t>las recomendaciones y las decisiones</t>
  </si>
  <si>
    <t>las decisiones y los dictámenes</t>
  </si>
  <si>
    <t>los actos jurídicos no vinculantes de las instituciones comunitarias son</t>
  </si>
  <si>
    <t>Pregunta: "En la adopción de las directivas relativas a seguridad y salud…" Respuesta: La opción a) es correcta, pues las directivas en materia de seguridad y salud siguen el procedimiento legislativo ordinario. La opción b) es incorrecta, ya que el procedimiento de urgencia y examen no se aplica habitualmente en esta materia. La opción c) es incorrecta porque el Consejo de Ministros no adopta la iniciativa inicial en estos casos; el procedimiento legislativo ordinario implica otras etapas. La opción d) es incorrecta, ya que en temas de seguridad y salud se consulta previamente a los comités pertinentes antes de su adopción.</t>
  </si>
  <si>
    <t>Pregunta: "Los actos jurídicos vinculantes de la Unión Europea entran en vigor…" Respuesta: La opción a) es incorrecta, ya que menciona un plazo de 10 días tras su publicación en el DOUE, cuando generalmente es de 20 días salvo que se disponga otra cosa. La opción b) es incorrecta al afirmar que los actos entran en vigor de forma inmediata, lo cual depende de lo dispuesto en cada acto. La opción c) es correcta, ya que los actos jurídicos de la UE suelen entrar en vigor 20 días después de su publicación en el DOUE, a menos que se indique un plazo diferente en el acto mismo. La opción d) es incorrecta, ya que menciona un plazo de 30 días, que no es el estándar.</t>
  </si>
  <si>
    <t>A  los 20 días de su publicación en el DOUE,  salvo que el acto disponga otra cosa</t>
  </si>
  <si>
    <t>A  los 30 días de su publicación en el DOUE,  salvo que el acto disponga otra cosa</t>
  </si>
  <si>
    <t>Inmediatamente, salvo que el acto disponga otra cosa</t>
  </si>
  <si>
    <t>A  los 10 días de su publicación en el DOUE,  salvo que el acto disponga otra cosa</t>
  </si>
  <si>
    <t>los actos jurídicos vinculantes de la Unión Europea entran en vigor</t>
  </si>
  <si>
    <t>Pregunta: "El orden de jerarquía normativa entre los actos jurídicos vinculantes de la Unión Europea es…" Respuesta: La opción a) es incorrecta, ya que el reglamento ocupa el primer lugar en la jerarquía, seguido de la directiva y luego la decisión, no en el orden que se presenta aquí. La opción b) es incorrecta, pues sitúa a la directiva antes que al reglamento, cuando en realidad el reglamento tiene primacía. La opción c) es incorrecta, ya que pone la decisión en primer lugar, lo cual no es correcto en la jerarquía de la UE. La opción d) es correcta, ya que el orden jerárquico establece: 1) Reglamento, 2) Directiva, 3) Decisión.</t>
  </si>
  <si>
    <t>1) directiva 2) reglamento 3) decisión</t>
  </si>
  <si>
    <t>Pregunta: "Los reglamentos son actos jurídicos…" Respuesta: La opción a) es incorrecta porque describe a los reglamentos como opiniones sin obligación legal, cuando en realidad son directamente aplicables y obligatorios en su totalidad. La opción b) es incorrecta, ya que su descripción corresponde más a una decisión que a un reglamento. La opción c) es incorrecta porque describe las características de una directiva, que da libertad a los Estados miembros en cuanto a los medios para lograr un objetivo. La opción d) es correcta, pues un reglamento es de alcance general, obligatorio en todos sus elementos y directamente aplicable en cada Estado miembro.</t>
  </si>
  <si>
    <t>de alcance general, obligatorios en todos sus elementos y  directamente aplicables en cada Estado miembro, siendo publicado en el Diario Oficial  de la Unión Europea DOUE, en la parte destinada a aquellos actos cuya publicación es  una condición para su aplicabilidad, sin necesidad de ningún otro trámite para su  aplicabilidad</t>
  </si>
  <si>
    <t>cuyos destinatarios son los Estados miembros, obligándolos en cuanto al  resultado a conseguir, pero con libertad en la elección de la forma y de los medios para  su incorporación a los respectivos derechos nacionales internos</t>
  </si>
  <si>
    <t>de un alcance particular y de carácter obligatorio y directamente  aplicable en todos sus términos para sus destinatarios</t>
  </si>
  <si>
    <t>permite a las instituciones de la UE emitir una  opinión, sin imponer obligación legal alguna sobre el tema al que se refiere</t>
  </si>
  <si>
    <t>los reglamentos son actos jurídicos</t>
  </si>
  <si>
    <t>Pregunta: "Es un acto jurídico no vinculante." Respuesta: La opción a) es incorrecta, pues un reglamento es un acto jurídico vinculante que obliga a todos los Estados miembros en su totalidad. La opción b) es correcta, ya que un dictamen es un acto no vinculante que expresa la posición o evaluación de una institución sin imponer obligaciones legales. La opción c) es incorrecta porque las directivas son actos jurídicos vinculantes que establecen objetivos que los Estados miembros deben cumplir. La opción d) es incorrecta, ya que una decisión, dependiendo de su destinatario, puede ser vinculante y obligatoria.</t>
  </si>
  <si>
    <t>Pregunta: "En derecho legislativo europeo, los actos de ejecución inmediatamente aplicables, por razones imperiosas de urgencia…" Respuesta: La opción a) es incorrecta porque afirma que estos actos entrarán en vigor en tres meses, lo cual no es necesariamente cierto ya que la urgencia implica una aplicación casi inmediata. La opción b) es correcta, ya que describe adecuadamente que, en situaciones excepcionales, la Comisión puede adoptar un acto sin consulta previa a un comité en casos de urgencia. La opción c) es incorrecta porque indica que se consulta al comité pero sin esperar su respuesta formal, lo cual no es una práctica establecida en estos casos de urgencia. La opción d) es incorrecta porque afirma que, tras la adopción, es necesaria una consulta al comité en un plazo de 30 días, lo cual no es aplicable a los actos de urgencia.</t>
  </si>
  <si>
    <t>Son aquellos en que de manera excepcional podría facultarse a la Comisión para que adoptase un acto antes de consultar a un comité</t>
  </si>
  <si>
    <t>Una  vez adoptados es necesaria su consulta al comité antes del plazo de 30 días</t>
  </si>
  <si>
    <t>Son aquellos en que de manera excepcional podría facultarse a la Comisión para que se adoptase un acto una vez consultado el comité pero sin esperar a la emisión formal de respuesta</t>
  </si>
  <si>
    <t>Únicamente entrarán en vigor en un plazo de tres meses salvo que la base del acto disponga otra cosa</t>
  </si>
  <si>
    <t>En derecho legislativo europeo, los actos de ejecución inmediatamente aplicables, por razones imperiosas de urgencia</t>
  </si>
  <si>
    <t>Pregunta: "La adopción de un acto de ejecución por parte de la Comisión puede ser bloqueada por un…" Respuesta: La opción a) es incorrecta porque menciona el recurso legislativo, el cual no es un mecanismo adecuado para bloquear un acto de ejecución en el contexto de la comitología. La opción b) es incorrecta al referirse al acto ejecutivo, que no es el procedimiento adecuado para impedir la adopción de un acto de ejecución. La opción c) es correcta, ya que el procedimiento de examen es el mecanismo que permite a los Estados miembros bloquear un acto de ejecución si existe una mayoría en contra. La opción d) es incorrecta al sugerir que tanto un recurso legislativo como un acto ejecutivo son métodos válidos para bloquear un acto de ejecución, cuando en realidad solo el procedimiento de examen es el pertinente en este contexto.</t>
  </si>
  <si>
    <t>Pregunta: "El actual reglamento sobre el procedimiento del comité en la Unión Europea establece…" Respuesta: La opción a) es incorrecta, pues afirma que solo existe un procedimiento de ejecución, cuando en realidad el reglamento contempla varios procedimientos. La opción b) es correcta, ya que describe adecuadamente los dos procedimientos principales: el procedimiento consultivo y el de examen, que son los que se aplican según el tipo de acto y su impacto. La opción c) es incorrecta porque menciona tres procedimientos (delegación, aprobación y consulta), los cuales no corresponden a la clasificación vigente para los actos de ejecución en el ámbito de la comitología. La opción d) es incorrecta, ya que incluye cuatro procedimientos, varios de los cuales no existen, como el de reprobación a un Estado miembro.</t>
  </si>
  <si>
    <t>dos procedimientos: el procedimiento consultivo y el procedimiento de examen</t>
  </si>
  <si>
    <t>cuatro procedimientos: el procedimiento de representación, el procedimiento legislativo, el procedimiento del recurso y el procedimiento de reprobación a un Estado miembro</t>
  </si>
  <si>
    <t>tres procedimientos: el procedimiento de delegación, el procedimiento de aprobación, y el procedimiento de consulta</t>
  </si>
  <si>
    <t>un procedimiento: el procedimiento de ejecución</t>
  </si>
  <si>
    <t>el actual reglamento sobre el procedimiento del comité en la Unión Europea establece</t>
  </si>
  <si>
    <t>Pregunta: "Comités de comitología están formados por…" Respuesta: La opción a) es incorrecta porque sugiere que los comités de comitología incluyen miembros con capacidad de decisión delegada de diversas instituciones como el Consejo de Europa, el Parlamento, y otros, lo cual no es cierto, ya que estos comités están compuestos específicamente por representantes de los Estados miembros. La opción b) es correcta, ya que describe de forma precisa que los comités de comitología están formados por representantes de los Estados miembros y presididos por un representante de la Comisión Europea, lo cual es su composición estándar. La opción c) es incorrecta, pues indica que los comités están integrados por representantes de grupos parlamentarios, algo que no corresponde a la realidad de estos comités, ya que estos se limitan a los Estados miembros y la Comisión. La opción d) es incorrecta porque menciona que los comités de comitología están compuestos por representantes de órganos de asesoramiento como el Comité Económico y Social Europeo o el Comité de las Regiones, lo cual es incorrecto, ya que estos órganos no forman parte de los comités de comitología.</t>
  </si>
  <si>
    <t>Pregunta: "En derecho legislativo europeo, ¿qué son los comités de comitología?" Respuesta: La opción a) es incorrecta porque sugiere que los comités de comitología son órganos donde la Comisión presenta proyectos de actos delegados, pero en realidad, estos comités se centran en supervisar la implementación de actos de ejecución y no de actos delegados. La opción b) es correcta, ya que los comités de comitología están formados por representantes de los Estados miembros y son presididos por un representante de la Comisión Europea, con la función de ayudar a la Comisión en la adopción de actos de ejecución adecuados para los Estados miembros. La opción c) es incorrecta al afirmar que los comités están formados por representantes de grupos parlamentarios y presididos por un miembro del Consejo de Europa, lo cual no es cierto, ya que los grupos parlamentarios no participan en los comités de comitología. La opción d) también es incorrecta, pues describe a los comités de comitología como si fueran todos los órganos de asesoramiento de la Comisión, cuando estos comités tienen una función específica en el proceso de ejecución y no se dedican al asesoramiento general.</t>
  </si>
  <si>
    <t>Respuesta correcta: B. Ejecutados por los Estados miembros bajo la supervisión de la Comisión. La opción A es incorrecta, ya que el Consejo Europeo no es responsable de la ejecución de los actos, pues su papel es de liderazgo estratégico. La opción B es correcta, ya que los actos de ejecución adoptados por la Comisión deben ser implementados por los Estados miembros, con la Comisión supervisando para asegurar una aplicación uniforme en la Unión. La opción C es incorrecta, ya que el Parlamento Europeo no adopta actos de ejecución; esta es una función de la Comisión. La opción D también es incorrecta, pues la ejecución directa por la Comisión no involucra a los Estados miembros, lo cual no es el caso estándar en la mayoría de los actos de ejecución.</t>
  </si>
  <si>
    <t>Respuesta correcta: B. La concesión de subvenciones. La opción A es incorrecta, ya que la elaboración de un reglamento es un acto legislativo, no de ejecución, y recae en el poder legislativo. La opción B es correcta, pues la concesión de subvenciones es un ejemplo típico de un acto de ejecución que puede realizar la Comisión en el ámbito de sus competencias, a menudo sin necesidad de consultar a un comité. La opción C es incorrecta porque proponer directivas es una función legislativa de la Comisión, no un acto de ejecución. La opción D también es incorrecta, ya que la opción B es la respuesta correcta y aplicable en este caso.</t>
  </si>
  <si>
    <t>la concesión de subvenciones</t>
  </si>
  <si>
    <t>la propuesta de una directiva</t>
  </si>
  <si>
    <t>la elaboración de un reglamento</t>
  </si>
  <si>
    <t>un ejemplo de acto de ejecución para el que puede estar facultad a la comisión es</t>
  </si>
  <si>
    <t>Respuesta correcta: C. Estados miembros. La opción A es incorrecta, ya que el Parlamento Europeo no es responsable de la ejecución del derecho de la UE; su papel es más legislativo. La opción B también es incorrecta porque el Tribunal de Justicia europeo interpreta el derecho de la UE y asegura su cumplimiento, pero no lo ejecuta. La opción C es correcta, ya que la ejecución del derecho de la Unión recae principalmente en los Estados miembros, aunque la Comisión supervisa que se ejecute de manera uniforme. La opción D es incorrecta porque el Consejo Europeo se encarga de definir las grandes líneas políticas, sin responsabilidad directa en la ejecución del derecho de la UE.</t>
  </si>
  <si>
    <t>Respuesta correcta: D. Son actos jurídicamente vinculantes adoptados por la Comisión previa concesión de competencias a esta para garantizar condiciones uniformes de ejecución. La opción A es incorrecta, ya que los actos de ejecución no son prerrogativa del Parlamento Europeo, sino que los ejecuta principalmente la Comisión. La opción B también es incorrecta, dado que no todas las instituciones de la UE pueden realizar actos de ejecución, siendo esta función competencia de la Comisión. La opción C es incorrecta; si bien los Estados miembros aplican el derecho de la UE, los actos de ejecución específicos son responsabilidad de la Comisión. La opción D es correcta, ya que los actos de ejecución son vinculantes y se adoptan cuando la Comisión recibe competencias para asegurar la aplicación uniforme del derecho de la UE.</t>
  </si>
  <si>
    <t>Respuesta correcta: B. Si antes de vencido el plazo no se han formulado objeciones por los grupos del Parlamento o por el Consejo, el acto no entrará en vigor. La opción A es incorrecta, ya que las objeciones del Consejo a un acto delegado no se formulan mediante una directiva, sino mediante una decisión y generalmente requieren mayoría cualificada, no simple. La opción B es correcta porque para que un acto delegado entre en vigor, debe transcurrir el plazo sin objeciones por parte del Parlamento o el Consejo. La opción C es incorrecta; los actos delegados no se examinan en grupos específicos de Estados miembros, sino en comités específicos o directamente por las instituciones de la UE. La opción D es incorrecta, ya que el Parlamento necesita la mayoría absoluta de sus miembros, no solo de los presentes, para adoptar una objeción al acto delegado.</t>
  </si>
  <si>
    <t>Respuesta correcta: D. La Comisión adopta un acto delegado con arreglo al procedimiento y tras consultar a los grupos de expertos. La opción A es incorrecta, ya que la Comisión sí puede iniciar un período de consulta pública en relación con un acto delegado, generalmente de cuatro semanas. La opción B es incorrecta porque no son el Parlamento ni el Consejo quienes adoptan el acto delegado, sino que su papel es examinarlo y objetarlo si es necesario. La opción C también es incorrecta, ya que en realidad son el Parlamento o el Consejo los que pueden formular objeciones, y la Comisión no puede bloquear el acto. La opción D es correcta, ya que la Comisión consulta con grupos de expertos antes de adoptar un acto delegado siguiendo el procedimiento legislativo establecido.</t>
  </si>
  <si>
    <t>Respuesta correcta: C. Es un acto no legislativo de aplicación general adoptado previamente a una delegación de poderes a través de un acto legislativo Explicación: La opción A es incorrecta, ya que los actos delegados no pueden modificar elementos esenciales de un acto legislativo. La opción B es incorrecta, pues los actos delegados son no legislativos. La opción C es correcta, ya que un acto delegado permite a la Comisión realizar ajustes en aspectos no esenciales bajo una delegación de poderes del acto legislativo principal. La opción D es incorrecta, ya que los actos delegados no se adoptan conjuntamente con el Parlamento y el Consejo, aunque ambos pueden supervisarlos.</t>
  </si>
  <si>
    <t>Respuesta correcta: C. Se aplica obligatoriamente en materia de acuerdos internacionales de política exterior Explicación: La opción A es incorrecta, pues el mercado interior se gestiona generalmente mediante otros procedimientos legislativos. La opción B es incorrecta, ya que el derecho de competencia no requiere obligatoriamente el procedimiento de consulta. La opción C es correcta porque el procedimiento de consulta se aplica en política exterior para que el Parlamento pueda emitir un dictamen sobre acuerdos internacionales. La opción D también es incorrecta, ya que el Consejo no toma decisiones antes de recibir el dictamen del Parlamento.</t>
  </si>
  <si>
    <t>Respuesta correcta: A. El Parlamento puede aprobar o rechazar o proponer enmiendas a una propuesta legislativa Explicación: La opción A es correcta porque en el procedimiento de consulta el Parlamento tiene la capacidad de emitir un dictamen, rechazar o proponer enmiendas, aunque su opinión no es vinculante. La opción B es incorrecta, pues el Consejo no necesita aprobación previa de la Comisión y Parlamento para emitir dictámenes. La opción C también es incorrecta, ya que es el Consejo quien considera el dictamen del Parlamento. La opción D es incorrecta, pues el Consejo no está obligado a seguir el dictamen del Parlamento en este proceso.</t>
  </si>
  <si>
    <t>Respuesta correcta: B. Es un procedimiento mediante el cual el Consejo adopta una propuesta legislativa una vez que el Parlamento ha emitido su dictamen sobre ella Explicación: La opción A es incorrecta, pues describe el proceso general de propuesta, no el procedimiento de consulta. La opción B es correcta, ya que en este procedimiento el Parlamento emite un dictamen que el Consejo toma en cuenta al adoptar la propuesta, aunque no es vinculante. La opción C es incorrecta, ya que el procedimiento no se centra en consultas con otros comités. La opción D es incorrecta, pues en consulta, el Consejo no toma decisiones antes de recibir el dictamen del Parlamento.</t>
  </si>
  <si>
    <t>es un procedimiento mediante el cual el Consejo adopta una propuesta legislativa una vez que el Parlamento ha emitido su dictamen sobre ella</t>
  </si>
  <si>
    <t>es un procedimiento previo y preceptivo mediante el cual El Parlamento y el Consejo consultan el Consejo económico y social y al comité de las regiones antes de realizar un acto legislativo</t>
  </si>
  <si>
    <t>es un procedimiento mediante el cual la comisión realiza una propuesta legislativa al parlamento y el Consejo</t>
  </si>
  <si>
    <t>procedimientos europeos que es el procedimiento de consulta</t>
  </si>
  <si>
    <t>Respuesta correcta: B. Un procedimiento mediante el cual el Consejo puede adoptar propuestas legislativas previa aprobación del Parlamento Europeo Explicación: La opción A es incorrecta, ya que describe más bien el procedimiento ordinario. La opción B es correcta, pues en el procedimiento de aprobación, el Consejo adopta una propuesta legislativa después de recibir la aprobación del Parlamento. La opción C es incorrecta, ya que la Comisión no requiere aprobación previa del Parlamento para realizar propuestas. La opción D es incorrecta, pues el procedimiento de aprobación no funciona de esa manera.</t>
  </si>
  <si>
    <t>Respuesta correcta: D. Acuerdos internos de los estados miembros en materias de Industria Explicación: La opción A es incorrecta, pues los acuerdos internacionales negociados por la UE generalmente requieren la aprobación del Parlamento. La opción B también es incorrecta, ya que el Parlamento juega un papel en la supervisión de derechos fundamentales. La opción C es incorrecta, pues la adhesión o retirada de un Estado miembro requiere aprobación parlamentaria. La opción D es correcta, ya que acuerdos internos en materia de industria no exigen dicha aprobación.</t>
  </si>
  <si>
    <t>acuerdos internos de los estados miembros en materias de Industria</t>
  </si>
  <si>
    <t>adhesión o retirada de Estados miembros de la Unión Europea</t>
  </si>
  <si>
    <t>violación de los derechos fundamentales</t>
  </si>
  <si>
    <t>acuerdos internacionales negociados por la Unión Europea</t>
  </si>
  <si>
    <t>no se requiere aprobación del Parlamento Europeo en caso de</t>
  </si>
  <si>
    <t>Respuesta correcta: A. El Parlamento solo debe dar aprobación a la propuesta legislativa tras ser consultado Explicación: La opción A es correcta porque, en algunos casos, el Parlamento da su aprobación tras ser consultado, sin que su opinión sea vinculante. La opción B es incorrecta, ya que el Consejo no puede ignorar completamente el dictamen del Parlamento. La opción C es incorrecta, ya que el Parlamento no es el único legislador en estos procedimientos. La opción D también es incorrecta, pues aunque el Consejo tiene un papel relevante, el Parlamento sigue siendo consultado en muchos ámbitos.</t>
  </si>
  <si>
    <t>El Parlamento solo debe dar aprobación a la propuesta legislativa,  tras ser consultado</t>
  </si>
  <si>
    <t>En la práctica  el Consejo es el único legislador</t>
  </si>
  <si>
    <t>En la práctica el Parlamento es el único legislador</t>
  </si>
  <si>
    <t>el Consejo puede ignorar el dictamen del Parlamento Europeo</t>
  </si>
  <si>
    <t>en relación con los procedimientos legislativos especiales</t>
  </si>
  <si>
    <t>Respuesta correcta: C. Si el Consejo de Europa y el Parlamento Europeo no llegan a un acuerdo se acuerda un comité de conciliación aceptado por ambas instituciones Explicación: La opción A es incorrecta, ya que la Comisión es quien presenta propuestas legislativas, no el Consejo de Europa. La opción B también es incorrecta, pues el Parlamento y el Consejo, no la Comisión y el Consejo de Europa, son quienes adoptan legislación en este procedimiento. La opción C es correcta, ya que cuando no hay acuerdo después de dos lecturas, se convoca un comité de conciliación entre el Parlamento y el Consejo. La opción D es incorrecta, pues si no hay acuerdo en el comité de conciliación, la propuesta legislativa no prospera.</t>
  </si>
  <si>
    <t>sí el Consejo De Europa y el Parlamento Europeo no llegan a un acuerdo se acuerda un comité de conciliación aceptado por ambas instituciones</t>
  </si>
  <si>
    <t>si el comité de conciliación  no llega a un acuerdo en relación con la propuesta legislativa, se prioriza la propuesta del Parlamento Europeo</t>
  </si>
  <si>
    <t>la Comisión Europea y el Consejo De Europa adoptan una propuesta legislativa en una primera lectura o en una segunda lectura</t>
  </si>
  <si>
    <t>El Consejo De Europa presenta una propuesta legislativa al Parlamento Europeo y a la Comisión Europea</t>
  </si>
  <si>
    <t>durante el procedimiento de codecisión uno  de los elementos que se produce es</t>
  </si>
  <si>
    <t>Respuesta correcta: B. Es denominado procedimiento ordinario Explicación: La opción A es incorrecta; aunque fue establecido en 1993 con el Tratado de Maastricht, el cambio de nombre a procedimiento ordinario es más reciente. La opción B es correcta, ya que el procedimiento de codecisión se conoce actualmente como el procedimiento legislativo ordinario. La opción C es incorrecta, pues el procedimiento ordinario aplica a numerosos ámbitos, no solo tres. La opción D es incorrecta porque el Consejo Europeo no participa directamente en el procedimiento de codecisión, que involucra principalmente al Parlamento y al Consejo de la UE.</t>
  </si>
  <si>
    <t>es denominado procedimiento ordinario</t>
  </si>
  <si>
    <t>intervienen en el procedimiento el Parlamento Europeo el Consejo Europeo</t>
  </si>
  <si>
    <t>se aplica únicamente en 3 ámbitos de actuación</t>
  </si>
  <si>
    <t>fue adoptado por primera vez en el año 1993</t>
  </si>
  <si>
    <t>el procedimiento de codecisión</t>
  </si>
  <si>
    <t>Respuesta correcta: C. El procedimiento de codecisión de Parlamento y Consejo de Europa Explicación: La opción A, que sugiere la unanimidad, es incorrecta porque solo se aplica en áreas específicas; la opción B, que menciona la mayoría de Estados miembros, es incorrecta; la opción C es correcta, pues el procedimiento de codecisión, ahora llamado legislativo ordinario, es el principal; y la opción D, que involucra también a la Comisión, es incorrecta.</t>
  </si>
  <si>
    <t>Respuesta correcta: A. El Consejo y el Parlamento, el Consejo y la Comisión Explicación: La opción A es correcta, ya que el derecho derivado se produce principalmente por el Consejo, el Parlamento y la Comisión; la opción B es incorrecta, pues el Tribunal de Justicia no tiene este papel; la opción C, que menciona al Comité Económico y Social Europeo, también es incorrecta; y la opción D, que añade al Comité de las Regiones, también es incorrecta.</t>
  </si>
  <si>
    <t>Respuesta correcta: B. Los actos normativos de los órganos comunitarios Explicación: La opción A es incorrecta ya que incluye tratados, los cuales pertenecen al derecho primario; la opción B es correcta porque el derecho derivado se compone de reglamentos, directivas y decisiones de los órganos comunitarios; la opción C, que menciona actos modificativos de tratados, es incorrecta; y la opción D es incorrecta, pues la opción B es la única cierta.</t>
  </si>
  <si>
    <t xml:space="preserve"> los actos normativos de los órganos comunitarios</t>
  </si>
  <si>
    <t>los actos modificativos de los tratados, los reglamentos, las directivas, las decisiones las recomendaciones y los dictámenes</t>
  </si>
  <si>
    <t>los tratados, las directivas y los reglamentos comunitarios</t>
  </si>
  <si>
    <t>el derecho derivado o secundario está constituido por</t>
  </si>
  <si>
    <t>Respuesta correcta: A. 2013 Explicación: La opción A es correcta, pues Croacia se unió a la UE el 1 de julio de 2013; la opción B, 2011, y la opción C, 2009, son incorrectas porque son años anteriores a la adhesión; la opción D, 2007, corresponde a la adhesión de Bulgaria y Rumanía, no a la de Croacia.</t>
  </si>
  <si>
    <t>Respuesta correcta: D. 2009 Explicación: La opción A, 2004, es incorrecta porque es anterior a la firma del Tratado de Lisboa; la opción B, 2006, es incorrecta porque también es previa; la opción C, 2007, es incorrecta, aunque corresponde al año de la firma; la opción D es correcta, ya que el tratado entró en vigor el 1 de diciembre de 2009.</t>
  </si>
  <si>
    <t>Respuesta correcta: B. 2007 Explicación: La opción A, 2001, es incorrecta ya que no coincide con el proceso de adhesión de estos países; la opción B es correcta, ya que ambos países se unieron el 1 de enero de 2007; la opción C, 2003, y la opción D, 2009, también son incorrectas.</t>
  </si>
  <si>
    <t>Respuesta correcta: A. 2004 Explicación: La opción A es correcta, ya que estos diez países se unieron a la UE el 1 de mayo de 2004; la opción B, 2000, es incorrecta porque es anterior a la adhesión; la opción C, 2010, y la opción D, 2009, también son incorrectas.</t>
  </si>
  <si>
    <t>Respuesta correcta: D. 2003 Explicación: La opción A, 2000, es incorrecta porque corresponde al acuerdo final, no a la entrada en vigor; la opción B, 2001, también es incorrecta porque solo fue el año de la firma; la opción C, 2005, es incorrecta, ya que el tratado ya estaba en vigor para entonces; la opción D es correcta, pues el Tratado de Niza entró en vigor el 1 de febrero de 2003.</t>
  </si>
  <si>
    <t>Respuesta correcta: B. 2009 Explicación: La opción A, 2005, es incorrecta porque es previa a su formalización; la opción B es correcta, ya que la Carta se convirtió en vinculante con el Tratado de Lisboa en 2009; la opción C, 2010, es incorrecta, pues ya había entrado en vigor en 2009; la opción D, 2013, también es incorrecta.</t>
  </si>
  <si>
    <t>Respuesta correcta: A. 1999 Explicación: La opción A es correcta, ya que el Tratado de Ámsterdam entró en vigor el 1 de mayo de 1999 y trajo reformas importantes para la UE; la opción B, 1995, es incorrecta porque es un año anterior a su firma; la opción C, 2000, y la opción D, 2001, también son incorrectas.</t>
  </si>
  <si>
    <t>Respuesta correcta: D. 1995 Explicación: La opción A, 1991, es incorrecta porque es anterior a las negociaciones de adhesión; la opción B, 1998, y la opción C, 1999, son incorrectas porque son años posteriores; la opción D es correcta, pues estos países se unieron oficialmente a la UE el 1 de enero de 1995.</t>
  </si>
  <si>
    <t>En que año se produce la adhesión  de Austria, Finlandia y Suecia</t>
  </si>
  <si>
    <t>Respuesta correcta: B. 1993 Explicación: La opción A, 1991, es incorrecta porque el Tratado de la Unión Europea, también conocido como Tratado de Maastricht, fue firmado en 1992; la opción B es correcta, ya que el tratado entró en vigor el 1 de noviembre de 1993; la opción C, 1995, y la opción D, 1997, son incorrectas, pues corresponden a otros momentos de reformas en la UE.</t>
  </si>
  <si>
    <t>Respuesta correcta: C. 1987 Explicación: La opción A, 1985, es incorrecta ya que es el año de la firma; la opción B, 1986, es incorrecta aunque es el año de la firma, pues el Acta Única Europea entró en vigor en 1987; la opción D, 1988, es también incorrecta.</t>
  </si>
  <si>
    <t>Respuesta correcta: B. 1981 Explicación: La opción A, 1980, es incorrecta porque es anterior a la adhesión de Grecia; la opción B es correcta, pues Grecia se unió a la CEE el 1 de enero de 1981; las opciones C, 1985, y D, 1975, también son incorrectas.</t>
  </si>
  <si>
    <t>En que año se produce la adhesión  de Grecia</t>
  </si>
  <si>
    <t>Respuesta correcta: A. 1973 Explicación: La opción A es correcta, pues Dinamarca, Irlanda y Reino Unido se unieron a la Comunidad Económica Europea el 1 de enero de 1973; las opciones B, 1970, C, 1975, y D, 1977, son incorrectas ya que no corresponden a la fecha de adhesión.</t>
  </si>
  <si>
    <t>Respuesta correcta: C. 1967 Explicación: La opción A, 1960, y la opción B, 1961, son incorrectas pues son años anteriores a la entrada en vigor; la opción C es correcta, ya que el Tratado de Fusión entró en vigor el 1 de julio de 1967; y la opción D, 1965, es incorrecta porque fue el año de la firma, no de la entrada en vigor.</t>
  </si>
  <si>
    <t>En que año entra en vigor el Tratado de Fusión de las Instituciones Comunitarias</t>
  </si>
  <si>
    <t>Respuesta correcta: B. 2012 Explicación: La opción A, 2014, es incorrecta ya que es posterior a la adhesión; la opción B es correcta, pues el Acta de Adhesión de Croacia se firmó el 9 de diciembre de 2011 y es comúnmente referida como de 2012; la opción C, 2011, es incorrecta aunque la firma ocurrió en diciembre; y la opción D, 2009, es incorrecta.</t>
  </si>
  <si>
    <t>Respuesta correcta: B. 2004 Explicación: La opción A, 2001, es incorrecta, ya que no coincide con la firma; la opción B es correcta, porque los diez Tratados de Adhesión fueron firmados en Atenas el 16 de abril de 2004, permitiendo la mayor ampliación de la UE; las opciones C, 2006, y D, 2008, son incorrectas.</t>
  </si>
  <si>
    <t>En que año se produce la firma del  Firma en Atenas de los diez Tratados de Adhesión</t>
  </si>
  <si>
    <t>Respuesta correcta: B. 2007 Explicación: La opción A, 2001, es incorrecta porque este año está relacionado con el Tratado de Niza; la opción B es correcta, ya que el Tratado de Lisboa fue firmado el 13 de diciembre de 2007; la opción C, 2003, es incorrecta y la opción D, 2009, también lo es porque es el año en que entró en vigor, no el año de la firma.</t>
  </si>
  <si>
    <t>En que año se produce la firma del  Tratado de Lisboa</t>
  </si>
  <si>
    <t>Respuesta correcta: D. 2005 Explicación: La opción A, 2000, es incorrecta ya que es muy anterior a la firma; la opción B, 2003, también es incorrecta, pues la firma del Acta ocurrió en 2005; la opción C, 2009, es posterior a la adhesión; y la opción D es correcta, ya que el Acta de Adhesión de Bulgaria y Rumanía se firmó en 2005, permitiendo su entrada en 2007.</t>
  </si>
  <si>
    <t>Respuesta correcta: B. 2003 Explicación: La opción A, 2001, es incorrecta ya que no corresponde a la firma de esta Acta de Adhesión; la opción B es correcta, pues el Acta de Adhesión de estos diez países fue firmada en 2003, permitiendo su entrada a la UE en 2004; la opción C, 2004, es incorrecta porque es el año de la adhesión, no de la firma; y la opción D, 2005, también es incorrecta.</t>
  </si>
  <si>
    <t>Respuesta correcta: C. 2001 Explicación: La opción A, 2000, es incorrecta ya que, aunque el texto final del tratado fue acordado a finales de 2000, la firma oficial ocurrió en 2001; la opción B, 2004, es incorrecta porque este año corresponde a la ampliación de la UE, no a la firma del Tratado de Niza; la opción C es correcta, pues el Tratado de Niza se firmó el 26 de febrero de 2001; y la opción D, 2003, es incorrecta ya que es el año en que entró en vigor, pero no el año de la firma.</t>
  </si>
  <si>
    <t>Respuesta correcta: B. 2007 Explicación: La opción A, 2009, es incorrecta, ya que este fue el año en que el Tratado de Lisboa le dio carácter vinculante a la Carta, pero la firma ocurrió antes; la opción B es correcta, pues la Carta fue proclamada en 2000 y reafirmada con el Tratado de Lisboa en 2007; las opciones C, 2010, y D, 2008, no corresponden a la fecha de la firma o la reforma de la Carta.</t>
  </si>
  <si>
    <t>Respuesta correcta: A. 1997 Explicación: La opción A es correcta, ya que el Tratado de Ámsterdam fue firmado en 1997 y entró en vigor en 1999; la opción B, 2000, es incorrecta; la opción C, 1996, tampoco es correcta; la opción D, 1999, no es el año de la firma, sino el de la entrada en vigor.</t>
  </si>
  <si>
    <t>Respuesta correcta: B. 1994 Explicación: La opción A, 1993, es incorrecta porque el Acta de Adhesión se firmó en 1994; la opción B es correcta ya que el Acta fue firmada en 1994, y los países se unieron en 1995; las opciones C, 1997, y D, 1990, son incorrectas ya que no coinciden con la fecha de adhesión.</t>
  </si>
  <si>
    <t>Respuesta correcta: B. 1992 Explicación: La opción A, 1990, es incorrecta ya que el Tratado de Maastricht no fue firmado en ese año; la opción B es correcta, pues fue firmado en 1992 y entró en vigor en 1993; la opción C, 1995, y la opción D, 1996, son incorrectas, ya que son fechas posteriores a la firma.</t>
  </si>
  <si>
    <t>Respuesta correcta: D. 1986 Explicación: La opción A, 1981, es incorrecta pues el Acta Única Europea no se firmó en ese año; la opción B, 1983, también es incorrecta; la opción C, 1989, no es correcta; la opción D es la respuesta correcta ya que la firma del Acta Única Europea ocurrió en 1986, entrando en vigor en 1987.</t>
  </si>
  <si>
    <t>Respuesta correcta: A. 1985 Explicación: La opción A es correcta, ya que el Acta de Adhesión de España y Portugal se firmó en 1985, y ambos países se unieron en 1986; la opción B, 1986, es incorrecta pues este es el año de la entrada en vigor, no de la firma; las opciones C, 1987, y D, 1984, también son incorrectas.</t>
  </si>
  <si>
    <t>Respuesta correcta: B. 1979 Explicación: La opción A, 1981, es incorrecta ya que es el año en que Grecia se convirtió en miembro, pero no el año de la firma; la opción B es correcta porque el Acta fue firmada en 1979 y Grecia se unió en 1981; la opción C, 1985, es incorrecta ya que no corresponde a la adhesión de Grecia; y la opción D, 1983, también es incorrecta.</t>
  </si>
  <si>
    <t>Respuesta correcta: D. 1972 Explicación: La opción A, 1970, es incorrecta porque el Acta de Adhesión se firmó en 1972; la opción B, 1975, también es incorrecta ya que es posterior a la adhesión; la opción C, 1978, tampoco es correcta; y la opción D es la respuesta correcta, ya que el Acta de Adhesión fue firmada en 1972, permitiendo la entrada de estos países en 1973.</t>
  </si>
  <si>
    <t>Respuesta correcta: A. 1965 Explicación: La opción A es correcta, ya que el Tratado de Fusión se firmó en 1965 y entró en vigor en 1967, unificando las instituciones ejecutivas de las comunidades europeas; las opciones B, C y D son incorrectas, ya que estos años no coinciden con la firma del Tratado de Fusión, que ocurrió en 1965.</t>
  </si>
  <si>
    <t>Respuesta correcta: D. El Reglamento (UE) n.º 492/2011 del Parlamento Europeo y del Consejo de 5 de abril de 2011 relativo a la libre circulación de los trabajadores dentro de la Unión Explicación: La opción A, el Tratado de Fusión, es incorrecta pues este es un ejemplo de derecho primario; la opción B, el Acta Única Europea, también es incorrecta ya que es un tratado del derecho primario; la opción C, la Carta de los Derechos Fundamentales, es incorrecta, pues se considera derecho primario desde el Tratado de Lisboa; y la opción D es correcta porque los reglamentos son derecho derivado, no primario.</t>
  </si>
  <si>
    <t>Respuesta correcta: D. Tienen carácter constitucional: crean instituciones, atribuyen competencias y determinan principios fundamentales Explicación: La opción A, que indica que los tratados no requieren ratificación, es incorrecta, ya que sí deben ser ratificados por los Estados miembros; la opción B, que dice que los tratados requieren mayoría absoluta de los Estados miembros, es incorrecta, pues los tratados más importantes requieren unanimidad o una mayoría cualificada; la opción C, que los describe como declaraciones sin fuerza legislativa, también es incorrecta; y la opción D es correcta, ya que los tratados constitutivos tienen carácter constitucional, estableciendo las bases de la UE.</t>
  </si>
  <si>
    <t>El derecho primario está integrado por los tratados constitutivos de las comunidades europeas   los cuales</t>
  </si>
  <si>
    <t>Respuesta correcta: C. Las sentencias que integran jurisprudencia emanada de los tribunales superiores de Justicia de los Estados miembros de la Unión Europea Explicación: La opción A, que menciona declaraciones y resoluciones de la Unión, es incorrecta ya que son fuentes normativas; la opción B, convenios internacionales entre la Comunidad y Estados miembros, es incorrecta pues estos también son reconocidos como parte del derecho comunitario; la opción C es correcta, ya que la jurisprudencia de tribunales nacionales no forma parte del derecho comunitario, aunque puede influir; y la opción D, derecho no escrito y costumbre, es incorrecta pues son fuentes reconocidas.</t>
  </si>
  <si>
    <t>Respuesta correcta: B. Los ordenamientos jurídicos de los estados integrantes de la Unión Europea Explicación: La opción A, que menciona los principios de los Tratados, es incorrecta pues esto es parte del derecho comunitario; la opción B es correcta porque los ordenamientos jurídicos nacionales no forman parte del derecho comunitario aunque se subordinan a él; la opción C, que menciona la legislación adoptada en aplicación de los Tratados, es incorrecta ya que es parte del derecho comunitario; y la opción D, la jurisprudencia del TJUE y otros, también es incorrecta ya que son fuente normativa.</t>
  </si>
  <si>
    <t>Respuesta correcta: D. Derecho derivado Explicación: La opción A, Derecho primario, es incorrecta, ya que este se refiere a los tratados fundacionales; la opción B, Derecho originario, también es incorrecta pues el derecho originario se deriva directamente de los tratados; la opción C, Derecho o Ejecutivo, es incorrecta, ya que este no es un término utilizado; la opción D es correcta, ya que reglamentos, directivas y decisiones son ejemplos de derecho derivado, basado en principios del derecho primario.</t>
  </si>
  <si>
    <t>Respuesta correcta: C. Derecho originario Explicación: La opción A, Derecho derivado, es incorrecta porque este se refiere a la legislación que deriva de los tratados; la opción B, Derecho secundario, también es incorrecta, ya que es otro término para el derecho derivado; la opción C es correcta, ya que el derecho originario se refiere a las normas que derivan directamente de los tratados fundacionales de la UE; la opción D, Derecho constitutivo, no es un término común en el derecho de la UE.</t>
  </si>
  <si>
    <t>Respuesta correcta: D. El Derecho comunitario tiene primacía sobre el derecho nacional para poder garantizar su uniformidad en todos los Estados miembros Explicación: La opción A, que afirma que el derecho de la UE se integra en el derecho de los Estados, es incorrecta, ya que el derecho de la UE es autónomo; la opción B es incorrecta, ya que la fuente suprema del derecho de la UE son los tratados de la UE, no las constituciones nacionales; la opción C es incorrecta, ya que el derecho de la UE puede imponer obligaciones directas a los ciudadanos; y la opción D es correcta, ya que la primacía asegura que el derecho de la UE prevalezca sobre el derecho nacional.</t>
  </si>
  <si>
    <t>Respuesta correcta: B. 1985 Explicación: La opción A, 1986, es incorrecta porque este es el año en que la adhesión se hizo efectiva, no cuando se firmó; la opción B es correcta, ya que el tratado se firmó en 1985; la opción C, 1982, es incorrecta porque España no se adhirió en ese año; y la opción D, 1951, se refiere a los tratados fundacionales de la CECA, no a la adhesión de España.</t>
  </si>
  <si>
    <t>Respuesta correcta: A. Decreto Explicación: La opción A es correcta, ya que “decreto” no es un término usado en la UE para actos normativos; la opción B, Reglamento, es incorrecta pues los reglamentos son obligatorios y aplicables directamente; la opción C, Decisión, también es incorrecta, ya que las decisiones son vinculantes para quienes están dirigidas; y la opción D, Directiva, es incorrecta, ya que las directivas obligan en cuanto a los resultados, aunque los Estados pueden decidir su implementación.</t>
  </si>
  <si>
    <t>Respuesta correcta: C. Consagrar el principio de libertad de forma jurídica Explicación: La opción A, Promover el progreso social, es un objetivo de la UE, por lo que es incorrecta; la opción B, Mejorar condiciones de vida y trabajo, también es un objetivo importante; la opción C es correcta porque, aunque la libertad es un valor fundamental, consagrar este principio “de forma jurídica” no es un objetivo específico de la UE; la opción D es incorrecta ya que incluye objetivos reales de la UE.</t>
  </si>
  <si>
    <t>Respuesta correcta: C. Suiza Explicación: La opción A, Finlandia, es incorrecta porque Finlandia es miembro de la UE; la opción B, España, también es incorrecta porque es miembro de la UE; la opción C es correcta porque Suiza no forma parte de la UE, aunque tiene acuerdos bilaterales; la opción D, Francia, es incorrecta, ya que Francia es un miembro fundador de la UE.</t>
  </si>
  <si>
    <t>Respuesta correcta: B. En sus políticas y acciones la Unión tendrá en cuenta la defensa de los tratados internacionales con las naciones en desarrollo Explicación: La opción A es correcta, pues la UE tiene el objetivo de eliminar desigualdades entre hombres y mujeres; la opción B es la correcta como respuesta incorrecta, ya que la UE promueve la cooperación con países en desarrollo, pero no tiene como principio explícito “defender tratados” con ellos; la opción C es correcta, ya que la UE se enfoca en promover empleo y garantizar protección social; y la opción D también es correcta, dado que incluye la lucha contra la exclusión social y la mejora en educación y salud.</t>
  </si>
  <si>
    <t>Respuesta correcta: B. En el tratado de Funcionamiento de la Unión Europea Explicación: La opción A, directivas europeas, es incorrecta, ya que aunque las directivas son un medio para implementar normas, su origen está en los tratados; la opción B es correcta porque la base legal para la normativa en materia social y de empleo se encuentra en el Tratado de Funcionamiento de la Unión Europea (TFUE); la opción C, tratados de la UE en general, es incorrecta, ya que es demasiado amplia y no específica; la opción D, Ninguna es cierta, también es incorrecta, dado que la opción B es la correcta.</t>
  </si>
  <si>
    <t>Respuesta correcta: B. Codecisión ahora denominado Procedimiento legislativo ordinario Explicación: La opción A, que menciona la codecisión como Procedimiento legislativo extraordinario, es incorrecta porque el procedimiento de codecisión es actualmente el legislativo ordinario; la opción B es correcta ya que este es el nombre actual del procedimiento estándar para adoptar legislación en la UE; la opción C, Confrontación, es incorrecta, pues no es un término aplicable; la opción D, Coordinación, también es incorrecta, ya que no corresponde al término utilizado en la UE.</t>
  </si>
  <si>
    <t>Respuesta correcta: D. La a y la b son correctas (Primacía y efecto directo) Explicación: La opción A, que menciona solo la primacía, es parcialmente correcta pero no abarca todas las características; la opción B, que solo menciona el efecto directo, también es incompleta; la opción C, que menciona la supletoriedad, es incorrecta ya que este no es un principio fundamental del derecho europeo; la opción D es correcta porque el derecho europeo se caracteriza principalmente por la primacía sobre el derecho nacional y su efecto directo, lo que permite que los ciudadanos puedan invocar el derecho de la UE ante tribunales nacionales.</t>
  </si>
  <si>
    <t>Respuesta correcta: D. Los países que se indican en la b y la c se incorporarán en 2007 (Bulgaria y Rumanía) Explicación: La opción A, Turquía, es incorrecta porque Turquía no se unió a la UE en 2007; la opción B, solo Bulgaria, es incompleta ya que otro país también se incorporó; la opción C, solo Rumanía, también es incompleta; la opción D es correcta porque Bulgaria y Rumanía se unieron a la UE en 2007, lo que aumentó la población de la Unión a casi 500 millones de habitantes.</t>
  </si>
  <si>
    <t>Respuesta correcta: C. Ámsterdam, octubre 1997 Explicación: La opción A, Bruselas en junio de 1997, es incorrecta porque la reforma no se firmó allí; la opción B, que indica que no hubo reforma, es incorrecta ya que el Tratado de Ámsterdam fue una reforma importante; la opción C es la correcta porque el Tratado de Ámsterdam, que modificó el Tratado de la Unión Europea, fue firmado en octubre de 1997; la opción D, París en octubre de 1996, es incorrecta, ya que esta fecha y lugar no corresponden a la firma del tratado.</t>
  </si>
  <si>
    <t>Respuesta correcta: A. Tratado de la Unión Europea Explicación: La opción A es correcta, ya que el Tratado de la Unión Europea, firmado en Maastricht en 1992, introdujo la Política Exterior y de Seguridad Común (PESC) como un pilar fundamental de la UE; la opción B (Tratado de Niza) es incorrecta, pues aunque introdujo reformas, no estableció la PESC; la opción C (Tratado de Roma) es incorrecta, ya que este tratado se enfocó en el mercado común y no en la política exterior; la opción D (Acta Única Europea) también es incorrecta, pues este tratado incluyó reformas importantes, pero no fue el primero en crear la PESC.</t>
  </si>
  <si>
    <t>Respuesta correcta: D. Tratado de Roma Explicación: La opción A (Tratado de la Unión Europea) es incorrecta porque este tratado se centra más en la integración política y económica; la opción B (Tratado de Niza) también es incorrecta, ya que se enfocó en reformar las instituciones para la ampliación de la UE y no en crear un mercado común; la opción C (Tratado de Ámsterdam) es incorrecta, ya que aunque amplió competencias de la UE, no se centró exclusivamente en el mercado común; la opción D es la correcta, dado que el Tratado de Roma, firmado en 1957, creó la Comunidad Económica Europea (CEE) con el objetivo de establecer un mercado común que facilitara la libre circulación de bienes, servicios, capitales y personas.</t>
  </si>
  <si>
    <t>Respuesta correcta: C. La propone Explicación: La opción A, “la informa,” es incorrecta porque el rol de la Comisión es más activo y no solo informativo; la opción B, “la antecede,” también es incorrecta, ya que este término no refleja el papel real de la Comisión en el proceso legislativo; la opción C es la correcta, pues la Comisión Europea es la encargada de proponer la legislación en la Unión Europea; la opción D, “la aprueba,” es incorrecta, ya que la aprobación de la legislación recae en el Parlamento Europeo y el Consejo, no en la Comisión.</t>
  </si>
  <si>
    <t>Respuesta correcta: D. 1986 Explicación: La opción A (1989) es incorrecta porque España ya formaba parte de la UE antes de esa fecha; la opción B (1983) es incorrecta, ya que España aún no se había unido en ese momento; la opción C (1982) también es incorrecta, porque España todavía no se había adherido a la comunidad; la opción D es la correcta, pues España se unió a la Unión Europea, entonces Comunidad Económica Europea, el 1 de enero de 1986.</t>
  </si>
  <si>
    <t>*La adhesión de España a la Unión Europea se produjo en el año..</t>
  </si>
  <si>
    <t>Respuesta correcta: C. 10 Explicación: La opción A, con solo 3 países, es incorrecta, ya que la ampliación de 2004 fue considerablemente mayor; la opción B, con 5 países, también es incorrecta, dado que en esa fecha ingresaron más estados; la opción C es la correcta, ya que en 2004 la Unión Europea incorporó a 10 países: Polonia, Hungría, República Checa, Eslovaquia, Eslovenia, Lituania, Letonia, Estonia, Chipre y Malta; finalmente, la opción D con 12 países es incorrecta, porque en 2004 solo fueron 10 los países que se unieron en esta expansión.</t>
  </si>
  <si>
    <t>Indique cuál de las siguientes opciones no está específicamente incluida entre los derechos de libre circulación de los trabajadores en el artículo 45.3 del TFUE: Opción A es correcta, ya que responder a ofertas de trabajo es un derecho. Opción B es correcta, pues desplazarse libremente para responder a ofertas también está regulado por el artículo 45.3 del TFUE. Opción C es correcta porque es incorrecta en el contexto; el artículo 45.3 no menciona específicamente el derecho a permanecer en un Estado miembro por un año tras haber trabajado. Opción D es correcta, ya que residir para trabajar en otro Estado es un derecho cubierto por el artículo 45.3.</t>
  </si>
  <si>
    <t>De permanecer en el territorio de un Estado miembro, por un período máximo de un año, después de haber ejercido en él un empleo, en las condiciones previstas en la normativa nacional establecida por  el Estado miembro en el que ha desarrollado su trabajo. </t>
  </si>
  <si>
    <t>De residir en uno de los Estados miembros con objeto de ejercer en él un empleo, de conformidad con  las disposiciones legales, reglamentarias y administrativas aplicables al empleo de los trabajadores nacionales. </t>
  </si>
  <si>
    <t>De desplazarse libremente en el territorio de los Estados miembros para responder a ofertas efectivas de trabajo. </t>
  </si>
  <si>
    <t>De responder a ofertas efectivas de trabajo. </t>
  </si>
  <si>
    <t>*Indique cuál de las siguientes opciones no está específicamente incluida entre los derechos relacionados con la libre circulación de los trabajadores regulados en el artículo 45.3 del Tratado de Funcionamiento de la Unión Europea: </t>
  </si>
  <si>
    <t>UE_SOC</t>
  </si>
  <si>
    <t>Identifique la afirmación correcta en relación con el Pilar Europeo de Derechos Sociales: Opción A es incorrecta, ya que el Pilar no fue adoptado por el Tribunal de Justicia en 2009 en Bruselas. Opción B es correcta, ya que el Pilar fue proclamado por el Parlamento, el Consejo y la Comisión en la Cumbre de Gotemburgo en 2017. Opción C es incorrecta, pues el Pilar no fue dado a conocer en 2015 en Gotemburgo. Opción D es incorrecta, ya que no fue adoptado en 2019 en Bruselas, sino en Gotemburgo en 2017.</t>
  </si>
  <si>
    <t>El Parlamento Europeo, el Consejo y la Comisión proclamaron el Pilar Europeo de Derechos Sociales en 2017, en la Cumbre de Gotemburgo. </t>
  </si>
  <si>
    <t>El Parlamento Europeo, el Consejo y la Comisión adoptaron el denominado Pilar Europeo de Derechos Sociales en 2019, coincidiendo con una Cumbre celebrada en Bruselas. </t>
  </si>
  <si>
    <t>El Tribunal de Justicia de la Unión Europea dio a conocer el Pilar Europeo de Derechos Sociales en la denominada Cumbre de Gotemburgo, que tuvo lugar en 2015. </t>
  </si>
  <si>
    <t>El Tribunal de Justicia de la Unión Europea adoptó el Pilar Europeo de Derechos Sociales en 2009, en la ciudad de Bruselas. </t>
  </si>
  <si>
    <t>*Identifique la afirmación correcta en relación con el Pilar Europeo de Derechos Sociales: </t>
  </si>
  <si>
    <t>Identifique la afirmación incorrecta según la Directiva 2003/88/CE sobre el tiempo de trabajo: Opción A es correcta porque es incorrecta en el contexto; la Directiva establece un descanso diario mínimo de 11 horas, no 13. Opción B es correcta, ya que los trabajadores tienen derecho a pausas de descanso si trabajan más de seis horas. Opción C es correcta, pues garantiza un descanso ininterrumpido de 24 horas cada siete días. Opción D es correcta, ya que la Directiva asegura cuatro semanas de vacaciones anuales retribuidas.</t>
  </si>
  <si>
    <t>Los Estados miembros adoptarán las medidas necesarias para que todos los trabajadores disfruten  de un período mínimo de descanso diario de 13 horas consecutivas en el curso de cada período de  24 horas.  </t>
  </si>
  <si>
    <t>Los Estados miembros adoptarán las medidas necesarias para que todos los trabajadores dispongan  de un período de al menos cuatro semanas de vacaciones anuales retribuidas. </t>
  </si>
  <si>
    <t>Los Estados miembros adoptarán las medidas necesarias para que todos los trabajadores disfruten,  por cada período de siete días, de un período mínimo de descanso ininterrumpido de 24 horas. </t>
  </si>
  <si>
    <t>Los Estados miembros adoptarán las medidas necesarias para que los trabajadores cuyo tiempo de  trabajo diario sea superior a seis horas tengan derecho a disfrutar de una pausa de descanso cuyas  modalidades, incluida la duración y las condiciones de concesión, se determinarán mediante  convenios colectivos o acuerdos celebrados entre interlocutores sociales o, en su defecto, mediante  la legislación nacional. </t>
  </si>
  <si>
    <t>*Identifique la afirmación incorrecta de acuerdo con la Directiva 2003/88/CE, de 4 de noviembre, relativa a  determinados aspectos de la ordenación del tiempo de trabajo: </t>
  </si>
  <si>
    <t>Señale la afirmación incorrecta en relación con la libre circulación de trabajadores en el artículo 45 del TFUE: Opción A es correcta, ya que el artículo 45 permite limitaciones por razones de orden público, seguridad y salud pública. Opción B es correcta, pues establece la eliminación de la discriminación por nacionalidad en cuanto a empleo y condiciones laborales. Opción C es correcta, ya que también permite residir en otros Estados miembros para trabajar. Opción D es correcta porque es incorrecta en el contexto; la libre circulación sí incluye el derecho de responder a ofertas de trabajo y desplazarse libremente por ello.</t>
  </si>
  <si>
    <t>La libre circulación de trabajadores no implica el derecho de responder a ofertas efectivas de  trabajo y a desplazarse libremente para este fin en el territorio de los Estados Miembros</t>
  </si>
  <si>
    <t>La libre circulación de trabajadores implica el derecho de residir en uno de los Estados Miembros con objeto de ejercer en él un empleo, de conformidad con las disposiciones legales, regla entarias y administrativas aplicables al empleo de los trabajadores nacionales. </t>
  </si>
  <si>
    <t>La libre circulación de trabajadores supondrá la abolición de toda discriminación por razón de  la nacionalidad entre los trabajadores de los Estados Miembros, con respecto al empleo, la retribu ción y las demás condiciones de trabajo. </t>
  </si>
  <si>
    <t>La libre circulación de trabajadores puede tener limitaciones justificadas por razones de orden  público, seguridad y salud pública. </t>
  </si>
  <si>
    <t>*Señale la afirmación incorrecta en relación con la libre circulación de trabajadores contemplada  en el artículo 45 del Tratado de Funcionamiento de la Unión Europea:  </t>
  </si>
  <si>
    <t>La Directiva 2003/88/CE del Parlamento Europeo y del Consejo: Opción A es correcta, ya que la Directiva 2003/88/CE establece disposiciones sobre la ordenación del tiempo de trabajo. Opción B es incorrecta, pues aunque regula condiciones laborales, no se centra exclusivamente en la protección de los trabajadores jóvenes. Opción C es incorrecta, ya que no aborda la representación de género en los consejos de administración. Opción D es incorrecta, pues no regula la libre circulación de personas y servicios; su enfoque es sobre el tiempo de trabajo.</t>
  </si>
  <si>
    <t>Señale la afirmación incorrecta en relación con la Autoridad Laboral Europea: Opción A es correcta, ya que la Autoridad Laboral Europea fue creada en 2019. Opción B es correcta porque es incorrecta en el contexto; su sede se encuentra en Bratislava, no en Luxemburgo. Opción C es correcta, ya que uno de sus objetivos es ayudar a los Estados Miembros y a la Comisión a garantizar que las normas de la UE sobre movilidad laboral y coordinación de seguridad social se apliquen de manera justa y eficaz. Opción D es correcta, ya que la Autoridad Laboral tiene un rol importante en facilitar la movilidad laboral efectiva en Europa.</t>
  </si>
  <si>
    <t>Tiene su sede en Luxemburgo.  </t>
  </si>
  <si>
    <t>Tiene un papel importante que desempeñar para facilitar y garantizar una movilidad laboral  efectiva en Europa. </t>
  </si>
  <si>
    <t>Entre sus objetivos se encuentra el ayudar a los Estados Miembros y a la Comisión Europea a  garantizar que las normas de la Unión Europea sobre movilidad laboral y coordinación de la seguridad social se apliquen de manera justa, sencilla y eficaz. </t>
  </si>
  <si>
    <t>Se creó en 2019</t>
  </si>
  <si>
    <t>*Señale la afirmación incorrecta en relación con la Autoridad Laboral Europea</t>
  </si>
  <si>
    <t>Señalar la correcta según el artículo 154 TFUE sobre colaboración en política social: Opción A es incorrecta, pues aunque los Estados miembros tienen un rol, el artículo 154 enfoca el papel de la Comisión. Opción B es correcta, ya que el artículo establece que la Comisión facilita la colaboración entre Estados miembros. Opción C es incorrecta, pues no es el Consejo quien establece periodos semestrales de colaboración. Opción D es incorrecta, ya que solo la opción B es correcta.</t>
  </si>
  <si>
    <t xml:space="preserve">La Comisión fomentará la colaboración entre los Estados miembros y facilitará la coordinación de  sus acciones en los ámbitos de la política social. </t>
  </si>
  <si>
    <t>El consejo establecerá periodos semestrales de la colaboración entre los Estados miembros para facilitar la la coordinación de  sus acciones en los ámbitos de la política social, particularmente en las materias relacionadas.</t>
  </si>
  <si>
    <t xml:space="preserve">Los Estados miembros deben fomentar y facilitar la coordinación de sus acciones en los ámbitos de la política social. </t>
  </si>
  <si>
    <t>Señalar la correcta Según el artículo 154 TFUE</t>
  </si>
  <si>
    <t>Señalar la correcta según el derecho de residencia y circulación de ciudadanos de la UE: Opción A es incorrecta, ya que el artículo 22 no cubre este derecho. Opción B es incorrecta, pues el artículo 23 no se refiere al derecho de residencia. Opción C es correcta, ya que el artículo 21 apartado 1 establece este derecho para los ciudadanos de la UE. Opción D es incorrecta, ya que el artículo 20 trata de la ciudadanía en general y no específicamente del derecho a circular y residir.</t>
  </si>
  <si>
    <t>Señalar la correcta en relación con el artículo 153 del TFUE: Opción A es correcta, ya que el artículo 153 permite a la Comisión adoptar medidas para fomentar la cooperación entre Estados miembros, excluyendo la armonización de disposiciones legales. Opción B es incorrecta, pues se refiere al artículo 151, que no trata específicamente sobre cooperación. Opción C es incorrecta, ya que el artículo 152 menciona temas sociales pero no especifica lo descrito en la opción A. Opción D es incorrecta, ya que el artículo 154 trata sobre el diálogo social, no la cooperación.</t>
  </si>
  <si>
    <t xml:space="preserve">Según el artículo 153 del tratado TFUE la Comisión adoptará medidas destinadas a fomentar la  cooperación entre los Estados miembros mediante iniciativas para mejorar los conocimientos,  desarrollar el intercambio de información y de buenas prácticas, promover fórmulas  innovadoras y evaluar experiencias, con exclusión de toda armonización de las disposiciones  legales y reglamentarias de los Estados miembros. </t>
  </si>
  <si>
    <t xml:space="preserve">Según el artículo 154 del tratado TFUE el parlamento , el Consejo y la Comisión adoptarán medidas destinadas a fomentar la  cooperación entre los Estados miembros mediante iniciativas para mejorar los conocimientos,  desarrollar el intercambio de información y de buenas prácticas, promover fórmulas  innovadoras y evaluar experiencias, con exclusión de toda armonización de las disposiciones  legales y reglamentarias de los Estados miembros. </t>
  </si>
  <si>
    <t xml:space="preserve">Según el artículo 152 del tratado TFUE el Parlamento Europeo y el Consejo adoptarán medidas destinadas a fomentar la  cooperación entre los Estados miembros mediante iniciativas para mejorar los conocimientos,  desarrollar el intercambio de información y de buenas prácticas, promover fórmulas  innovadoras y evaluar experiencias, con exclusión de toda armonización de las disposiciones  legales y reglamentarias de los Estados miembros. </t>
  </si>
  <si>
    <t xml:space="preserve">Según el artículo 151 del tratado TFUE el Parlamento Europeo adoptará medidas destinadas a fomentar la  cooperación entre los Estados miembros mediante iniciativas para mejorar los conocimientos,  desarrollar el intercambio de información y de buenas prácticas, promover fórmulas  innovadoras y evaluar experiencias, con exclusión de toda armonización de las disposiciones  legales y reglamentarias de los Estados miembros. </t>
  </si>
  <si>
    <t>Señalar la correcta sobre las competencias de la UE en el ámbito social: Opción A es incorrecta, ya que la UE no tiene competencias plenas en el ámbito social; su papel es complementario y coordinador. Opción B es correcta, ya que la UE tiene competencias limitadas en el ámbito social, siendo la responsabilidad principal de los gobiernos nacionales. Opción C es incorrecta, pues aunque existen competencias compartidas en algunos casos, no se aplica de manera tan amplia como se menciona. Opción D es incorrecta, ya que la UE sí tiene algunas competencias en el ámbito social, aunque son limitadas.</t>
  </si>
  <si>
    <t xml:space="preserve">Señalar la correcta en relación con el artículo 153 del TFUEactos no vinculantes y recomendacioness adoptadas por el Parlamento y el Consejo sobre convenios colectivos firmados a nivel europeo. Opción C es incorrecta porque no se trata de dictámenes y reglamentos de la Comisión. Opción D es incorrecta, ya que el artículo no se refiere a reglamentos </t>
  </si>
  <si>
    <t xml:space="preserve"> El artículo 153 del TFUE brinda la posibilidad de confiar a los  interlocutores sociales la aplicación de actos y recomenciones no vinculantes  del Parlamento y el Consejo sobre convenios colectivos  firmados a escala europea. </t>
  </si>
  <si>
    <t>Según los principios de la Unión Europea no es cierto que: Opción A es incorrecta, pues la UE efectivamente se compromete a eliminar desigualdades de género. Opción B es correcta porque es incorrecta en este contexto; la defensa de tratados internacionales con naciones en desarrollo no es un principio central de política social y de empleo de la UE. Opción C es incorrecta, ya que la promoción de empleo y protección social son objetivos de la UE. Opción D es incorrecta, pues la UE también tiene en cuenta la lucha contra la exclusión social y fomenta educación, formación y salud humana.</t>
  </si>
  <si>
    <t>La Unión apoya y completa la acción de los Estados miembros en los siguientes ámbitos: Señalar la incorrecta: Opción A es correcta, pues la UE complementa las condiciones de empleo de los nacionales de terceros países. Opción B es correcta, ya que apoya la información, consulta y defensa colectiva de intereses laborales. Opción C es correcta, ya que promueve la integración de personas excluidas del mercado laboral. Opción D es correcta porque es incorrecta en este contexto; la UE no establece ni complementa un sistema de pensiones para enfermedad y jubilación, competencia exclusiva de los Estados miembros.</t>
  </si>
  <si>
    <t>La Unión apoya y completa la acción de los Estados miembros en los siguientes ámbitos: Señalar la incorrecta: Opción A es correcta, pues la UE complementa acciones para proteger la salud y seguridad de los trabajadores. Opción B es correcta, ya que también apoya condiciones de trabajo, seguridad social y protección social. Opción C es correcta, ya que la UE complementa la protección de los trabajadores en caso de rescisión del contrato. Opción D es correcta porque es incorrecta en el contexto; el derecho de huelga y libre sindicación es competencia nacional y no está regulado a nivel europeo.</t>
  </si>
  <si>
    <t>El derecho de huelga y libre sindicación de los trabajadores</t>
  </si>
  <si>
    <t xml:space="preserve">la protección de los trabajadores en caso de rescisión del contrato de trabajo; </t>
  </si>
  <si>
    <t>las condiciones de trabajo; la seguridad social y la protección social de  las personas trabajadoras</t>
  </si>
  <si>
    <t>la  mejora del entorno de trabajo, para proteger la salud y la seguridad de las personas trabajadoras</t>
  </si>
  <si>
    <t>La Comisión remitirá el informe anual sobre evolución en la consecución de los objetivos del artículo 151. Señalar la errónea: Opción A es correcta, ya que el informe se remite al Parlamento Europeo. Opción B es correcta, pues también se envía al Consejo. Opción C es correcta, ya que el Comité Económico y Social también recibe el informe. Opción D es correcta, ya que ninguna de las afirmaciones anteriores es errónea; el informe se envía a todas las entidades mencionadas.</t>
  </si>
  <si>
    <t>En la definición y ejecución de sus políticas y acciones, la Unión está obligada a luchar contra: Opción A es incorrecta, pues incluye "diferencia social", que no está expresamente en el TFUE. Opción B es incorrecta, ya que menciona "diferencia social" en lugar de "edad". Opción C es incorrecta por la misma razón de "diferencia social". Opción D es correcta, ya que el artículo 10 del TFUE establece la obligación de luchar contra la discriminación por sexo, religión, convicciones, raza, origen étnico, discapacidad, edad u orientación sexual.</t>
  </si>
  <si>
    <t>En relación con el Pilar Europeo de Derechos Sociales, es cierto que: Opción A es incorrecta, ya que el Pilar no fue firmado en 2016 en Lyon. Opción B es correcta, ya que el Pilar fue proclamado en noviembre de 2017 durante la Cumbre de Gotemburgo por el Parlamento Europeo, el Consejo y la Comisión. Opción C es incorrecta, ya que no fue proclamado en la Cumbre de Bratislava en 2019. Opción D es incorrecta, pues no se firmó en 2021 en Lisboa; fue en Gotemburgo en 2017.</t>
  </si>
  <si>
    <t>En la Carta de los Derechos Fundamentales no se abordan: Opción A es incorrecta, ya que el artículo 24 de la Carta aborda los derechos de la infancia. Opción B es incorrecta, ya que el artículo 25 aborda los derechos de las personas mayores. Opción C es incorrecta, pues el artículo 26 cubre los derechos de las personas discapacitadas. Opción D es correcta, ya que el Artículo 31 de la Carta trata sobre condiciones de trabajo justas, pero no menciona específicamente los derechos de los trabajadores temporales.</t>
  </si>
  <si>
    <t xml:space="preserve">Los Derechos de los trabajadores temporales (Artículo 31) </t>
  </si>
  <si>
    <t xml:space="preserve">los derechos de las personas discapacitadas (artículo 26). </t>
  </si>
  <si>
    <t xml:space="preserve">los derechos de las personas mayores (artículo 25) </t>
  </si>
  <si>
    <t>los derechos de la infancia (artículo  24)</t>
  </si>
  <si>
    <t xml:space="preserve">En la Carta de los derechos fundamentales no se abordan </t>
  </si>
  <si>
    <t>En dónde tienen origen la normativa derivada de la Unión Europea en materia social y de empleo: Opción A es incorrecta, ya que aunque las directivas implementan la normativa, su origen está en el Tratado. Opción B es correcta, ya que el Tratado de Funcionamiento de la Unión Europea (TFUE) es la fuente principal de la normativa en materia social y de empleo. Opción C es incorrecta, ya que, aunque los tratados de la UE son fundamentales, el TFUE es el que establece específicamente estas normativas. Opción D es incorrecta porque la opción B es cierta, siendo el TFUE la fuente principal de la normativa.</t>
  </si>
  <si>
    <t>El Título X del Tratado TFUE establece que la Unión y los Estados miembros tendrán como objetivo (entre otros): Opción A es correcta, ya que el fomento del empleo es un objetivo fundamental en el Título X. Opción B es correcta, pues adaptar el mercado laboral a la revolución digital es también un objetivo relevante en la normativa de la UE. Opción C es correcta, ya que la promoción de empleos decentes y sostenibles también forma parte de los objetivos de la UE. Opción D es correcta, ya que todas las opciones anteriores reflejan los objetivos establecidos en el Título X del TFUE.</t>
  </si>
  <si>
    <t>La UE y los Estados miembros tendrán en cuenta la diversidad de prácticas nacionales y competitividad: Opción A es correcta, ya que la diversidad de prácticas nacionales es relevante en las políticas de la UE. Opción B también es correcta, pues la competitividad de la economía de la UE es un aspecto considerado. Opción C es incorrecta, ya que la competitividad del empleo en los Estados miembros no se menciona explícitamente. Opción D es correcta, ya que tanto la A como la B son aspectos relevantes que se consideran en el Título X del TFUE.</t>
  </si>
  <si>
    <t>Cuál no es uno de los principales objetivos de la UE: Opción A es incorrecta, ya que promover el progreso social sí es un objetivo. Opción B es incorrecta, pues mejorar las condiciones de vida también es un objetivo de la UE. Opción C es correcta, ya que consagrar el principio de libertad de forma jurídica no es un objetivo principal. Opción D es incorrecta, ya que la opción C no es un objetivo, por lo que no todas las opciones son ciertas.</t>
  </si>
  <si>
    <t>La Cumbre Social Tripartita para el Crecimiento y el Empleo se reúne: Opción A es incorrecta, ya que no se reúne mensualmente. Opción B es incorrecta, ya que no es una reunión trimestral. Opción C es incorrecta, pues no se realiza anualmente. Opción D es correcta, ya que se reúne al menos dos veces al año, antes de las cumbres de primavera y otoño del Consejo Europeo.</t>
  </si>
  <si>
    <t>El Consejo creará un Comité de Empleo de carácter consultivo para fomentar la coordinación en políticas de empleo: Opción A es incorrecta, ya que no se trata de un “equipo de coordinación” sino de un comité. Opción B es correcta, ya que se refiere correctamente al Comité de Empleo. Opción C es incorrecta, ya que no se trata de una comisión. Opción D es incorrecta, pues no se refiere a una agencia europea de empleo, sino a un comité.</t>
  </si>
  <si>
    <t>Las disposiciones adoptadas en virtud del artículo 153 del TFUE se aplicarán a: Opción A es incorrecta, ya que no se aplica a las remuneraciones. Opción B es incorrecta, pues el derecho de asociación no está cubierto. Opción C es incorrecta, ya que el derecho de huelga tampoco se incluye. Opción D es correcta, pues la normativa se aplica a la seguridad y salud en el trabajo.</t>
  </si>
  <si>
    <t>La Seguridad y Salud en el Trabajo</t>
  </si>
  <si>
    <t xml:space="preserve">al derecho de huelga </t>
  </si>
  <si>
    <t xml:space="preserve">derecho de asociación y sindicación, </t>
  </si>
  <si>
    <t xml:space="preserve">las remuneraciones, </t>
  </si>
  <si>
    <t xml:space="preserve">Las disposiciones adoptadas en virtud de los dispuesto en el artículo 153 del Tratado TFUE,  se aplicarán a </t>
  </si>
  <si>
    <t>El Comité de Empleo supervisará la situación del empleo y, previa consulta a los interlocutores sociales: Opción A es correcta, ya que el comité elabora dictámenes sobre la situación del empleo. Opción B es incorrecta, ya que el comité no tiene competencia para proponer directivas. Opción C es incorrecta, ya que el comité no elabora reglamentos. Opción D es incorrecta, pues el comité no tiene la capacidad de crear directivas o reglamentos, solo dictámenes.</t>
  </si>
  <si>
    <t>El Parlamento Europeo y el Consejo pueden adoptar medidas para fomentar la cooperación en empleo sin armonización legal: Opción A es correcta porque las medidas no incluyen armonización legal en este contexto. Opción B es incorrecta, ya que no se permite la armonización en estas medidas de cooperación. Opción C es incorrecta porque tampoco se permite la armonización de disposiciones legales y reglamentarias. Opción D es incorrecta, pues no se incluye armonización reglamentaria en estas medidas de cooperación.</t>
  </si>
  <si>
    <t>El examen que efectúa el Consejo sobre la aplicación de las políticas de empleo es de carácter: Opción A es incorrecta, ya que el examen no se realiza semestralmente. Opción B es correcta, ya que el examen se realiza anualmente y el Consejo emite recomendaciones. Opción C es incorrecta, pues el examen no es bianual sino anual. Opción D es incorrecta, ya que el Consejo no realiza este examen mensualmente.</t>
  </si>
  <si>
    <t xml:space="preserve">Anual </t>
  </si>
  <si>
    <t>Mensual</t>
  </si>
  <si>
    <t>Bianual</t>
  </si>
  <si>
    <t xml:space="preserve">Semestral </t>
  </si>
  <si>
    <t xml:space="preserve">El examen que efectua el Consejo sobre la aplicación de las políticas de empleo de los Estados miembros para formular a estos recomendaciones es de carácter </t>
  </si>
  <si>
    <t>El Consejo creará un Comité de Empleo de carácter consultivo para fomentar la coordinación: Opción A es incorrecta, ya que la creación del comité requiere mayoría simple, no absoluta. Opción B es incorrecta, ya que la consulta requerida es al Parlamento Europeo, no a la Comisión. Opción C es correcta porque la creación del comité se realiza por mayoría simple y con consulta al Parlamento. Opción D es incorrecta porque no se requiere consulta al Consejo Económico y Social en este caso.</t>
  </si>
  <si>
    <t>El acuerdo sobre determinados aspectos de la ordenación del tiempo de trabajo en el transporte de navegación interior (Directiva 2014/112/UE) fue aplicado mediante: Opción A es correcta porque se aplicó a través de una directiva del Consejo. Opción B es incorrecta, ya que no se implementó mediante una decisión del Consejo. Opción C es incorrecta, ya que no fue un reglamento del Consejo. Opción D es incorrecta, ya que el acuerdo sí fue aplicado mediante una directiva, por lo que esta opción no es válida.</t>
  </si>
  <si>
    <t>Una  directivas del Consejo</t>
  </si>
  <si>
    <t xml:space="preserve">No llego a ser aplicado por que finalmente no existió  acuerdo </t>
  </si>
  <si>
    <t>Un reglamento del consejo</t>
  </si>
  <si>
    <t>Una decisión del consejo</t>
  </si>
  <si>
    <t>El acuerdo sobre determinados aspectos de la ordenación del tiempo de trabajo en el transporte de navegación interior (Directiva  2014/112/UE del Consejo) fue aplicado mediante</t>
  </si>
  <si>
    <t>La Directiva sobre condiciones de trabajo transparentes y predecibles (EU/2019/1152) no establece: Opción A es correcta porque la directiva no limita el período de prueba a tres meses, sino que permite hasta seis meses en la mayoría de los casos. Opción B es incorrecta porque la directiva permite que los empleados tengan otros trabajos si el empleador principal no proporciona suficientes horas. Opción C es incorrecta, ya que la directiva incluye medidas para evitar abusos en contratos de cero horas. Opción D es incorrecta, pues la directiva establece el derecho a recibir respuesta escrita en solicitudes de traslado.</t>
  </si>
  <si>
    <t>Señalar la correcta. Los Estados miembros deben garantizar que todas las personas trabajadoras disfruten de: Opción A es incorrecta, ya que la normativa exige un descanso mínimo diario de 11 horas, no de 10. Opción B es incorrecta porque la directiva establece pausas cuando el trabajo supera las seis horas, no exclusivamente para jornadas de más de 8 horas. Opción C es incorrecta porque no es correcto añadir 10 horas de descanso al descanso semanal de 48 horas. Opción D es correcta, ya que todas las opciones anteriores son incorrectas según la directiva.</t>
  </si>
  <si>
    <t xml:space="preserve"> por cada período de siete días, un período de descanso ininterrumpido de cuarenta y ocho  horas, al que se añadirán las diez horas de descanso diario; </t>
  </si>
  <si>
    <t xml:space="preserve">una pausa de descanso cuando el trabajo diario sea superior a ocho horas; </t>
  </si>
  <si>
    <t xml:space="preserve">un período mínimo de descanso diario de diez horas consecutivas en el curso de cada  período de veinticuatro horas; </t>
  </si>
  <si>
    <t xml:space="preserve"> Señalar la correcta. Los Estados miembros deben garantizar que todas las personas trabajadoras disfruten de: </t>
  </si>
  <si>
    <t>Los Estados miembros deben garantizar que todas las personas trabajadoras disfruten de: Opción A es correcta porque la Directiva 2003/88/CE asegura un mínimo de cuatro semanas de vacaciones retribuidas. Opción B también es correcta, ya que la misma directiva establece un máximo de 48 horas de trabajo semanal, incluyendo horas extraordinarias. Opción C es incorrecta porque tanto A como B son verdaderas y no falsas. Opción D es correcta, ya que tanto la A como la B son ciertas y reflejan derechos mínimos según la directiva.</t>
  </si>
  <si>
    <t>Los Estados miembros facilitarán, en el marco de un programa común, el intercambio de personas trabajadoras jóvenes: Opción A es correcta porque el Artículo 47 del TFUE promueve la movilidad y el intercambio de jóvenes trabajadores para mejorar la integración en el mercado laboral de la UE. Opción B es incorrecta, ya que el Artículo 41 del TFUE se refiere a procedimientos de cooperación y no a movilidad laboral. Opción C es incorrecta, pues el Artículo 56 del TFUE aborda la libre prestación de servicios, no el intercambio de trabajadores jóvenes. Opción D también es incorrecta, ya que el Artículo 40 se relaciona con la política agrícola común.</t>
  </si>
  <si>
    <t>Tal como recoge el Artículo 47 del TFUE.</t>
  </si>
  <si>
    <t>Tal como recoge el Artículo 40 del TFUE.</t>
  </si>
  <si>
    <t>Tal como recoge el Artículo 56 del TFUE.</t>
  </si>
  <si>
    <t>Tal como recoge el Artículo 41 del TFUE.</t>
  </si>
  <si>
    <t xml:space="preserve">Los Estados miembros facilitarán, en el marco de un programa común, el intercambio de  personas trabajadoras jóvenes </t>
  </si>
  <si>
    <t>Explicación: La opción correcta es la C. La Directiva 2003/88/CE establece una semana laboral máxima de 48 horas, incluyendo las horas extraordinarias, lo cual la convierte en la opción correcta. Las opciones A, B, y D son incorrectas porque no reflejan el límite máximo legal establecido por la Directiva.</t>
  </si>
  <si>
    <t>Explicación: La opción correcta es la B. Según el artículo 19 del TFUE, el Consejo puede adoptar medidas para luchar contra la discriminación en diferentes áreas como sexo, origen étnico, religión, discapacidad, edad, y orientación sexual mediante un procedimiento legislativo especial con la aprobación del Parlamento. La opción A es incorrecta porque menciona el procedimiento legislativo ordinario. Las opciones C y D también son incorrectas, ya que no reflejan el procedimiento legislativo especial ni la responsabilidad específica del Consejo.</t>
  </si>
  <si>
    <t xml:space="preserve">Según el TFUE el Consejo arreglo a un procedimiento  legislativo especial, y previa aprobación del Parlamento Europeo, podrá adoptar acciones  adecuadas para luchar contra la discriminación por motivos de sexo, de origen racial o étnico,  religión o convicciones, discapacidad, edad u orientación sexual. </t>
  </si>
  <si>
    <t xml:space="preserve">Según el TFUE el Consejo arreglo a un procedimiento  legislativo ordinario, y previa aprobación del Parlamento Europeo, podrá encargar a la comisión que adopte acciones  adecuadas para luchar contra la discriminación por motivos de sexo, de origen racial o étnico,  religión o convicciones, discapacidad, edad u orientación sexual. </t>
  </si>
  <si>
    <t xml:space="preserve">Según el TFUE el Consejo arreglo a un procedimiento  legislativo ordinario , y previa aprobación del Parlamento Europeo, no  podrá adoptar acciones  adecuadas para luchar contra la discriminación por motivos de sexo, de origen racial o étnico,  religión o convicciones, discapacidad, edad u orientación sexual. </t>
  </si>
  <si>
    <t xml:space="preserve">Según el TFUE el Consejo arreglo a un procedimiento  legislativo ordinario, y previa aprobación del Parlamento Europeo, podrá adoptar acciones  adecuadas para luchar contra la discriminación por motivos de sexo, de origen racial o étnico,  religión o convicciones, discapacidad, edad u orientación sexual. </t>
  </si>
  <si>
    <t>Explicación: La opción correcta es la B. La Cumbre Social Tripartita para el Crecimiento y el Empleo reúne a representantes de la Presidencia del Consejo, Comisión Europea y interlocutores sociales (empleadores y trabajadores). El Consejo Europeo no participa directamente en la cumbre, lo cual hace de B la opción correcta. Las opciones A, C, y D son incorrectas porque todas son partes integrales de la cumbre.</t>
  </si>
  <si>
    <t>Explicación: La opción correcta es la A. Según el artículo 56 del TFUE, las restricciones a la libre prestación de servicios en la UE están prohibidas, permitiendo a los nacionales de un Estado miembro ofrecer servicios en otro Estado sin discriminación. Las opciones B, C, y D sugieren que existen restricciones en sectores estratégicos o que el estado destinatario puede establecerlas, lo cual es contrario al principio de libre prestación de servicios, haciendo que la opción A sea la correcta.</t>
  </si>
  <si>
    <t>quedan prohibidas las restricciones a la libre  prestación de servicios dentro de la Unión para los nacionales de los Estados miembros  establecidos en un Estado miembro que no sea el del destinatario de la prestación.</t>
  </si>
  <si>
    <t>la b y la c son ciertas</t>
  </si>
  <si>
    <t>quedan permitidas las restricciones a la libre  prestación de servicios dentro de la Unión para los nacionales de los Estados miembros  en relación con sectores estratégicos siempre que sean adoptadas por el estado miembro destinatario de la prestación</t>
  </si>
  <si>
    <t>quedan permitidas algunas restricciones a la libre  prestación de servicios dentro de la Unión para los nacionales de los Estados miembros  en relación con sectores estratégicos de trascendencia para el estado el estado miembro destinatario de la prestación</t>
  </si>
  <si>
    <t>Explicación: La opción correcta es la D. Los objetivos del Pilar Social incluyen la igualdad de oportunidades, fomento del empleo y movilidad, y mejora de las condiciones de trabajo, abarcando así las opciones A, B y C. La opción D es correcta porque confirma que todas estas áreas son fundamentales en el Pilar Social.</t>
  </si>
  <si>
    <t>Explicación: La opción correcta es la C. En virtud del artículo 153 del TFUE, el Parlamento y el Consejo pueden tomar decisiones mediante el procedimiento legislativo ordinario en ciertas áreas y el especial en otras. Las opciones A y B son correctas parcialmente en contextos específicos, pero solo C cubre ambas circunstancias de acuerdo con el artículo 153 del TFUE. La opción D es incorrecta porque existen ámbitos de aplicación de ambos procedimientos.</t>
  </si>
  <si>
    <t>Ninguna es cotrrecta</t>
  </si>
  <si>
    <t xml:space="preserve"> especial.  </t>
  </si>
  <si>
    <t>Ordinario</t>
  </si>
  <si>
    <t xml:space="preserve">En relación con las medidas a adoptar por el articulo 153 del Tratado TFUE,  El Parlamento Europeo y el Consejo decidiráncon  arreglo al procedimiento legislativo </t>
  </si>
  <si>
    <t>Explicación: La opción correcta es la D. En situaciones como vigilancia continua, hospitales y servicios esenciales (opciones A, B, y C), pueden preverse excepciones a las normas de trabajo. Sin embargo, para los trabajadores de mantenimiento de sectores estratégicos como energía o defensa (opción D), no pueden preverse excepciones, haciendo de D la opción correcta.</t>
  </si>
  <si>
    <t>Explicación: La opción correcta es la D. La Directiva sobre tiempo de trabajo abarca a la gente de mar, trabajadores móviles del transporte por carretera, aviación civil, ferrocarril transfronterizo, y sectores de transporte por vía navegable. Esto convierte a D en la opción correcta, ya que incluye todas las categorías mencionadas. Las opciones A, B, y C son correctas por separado, pero D abarca a todos los trabajadores mencionados en las opciones anteriores.</t>
  </si>
  <si>
    <t>Explicación: La opción correcta es la A. El diálogo social en la UE se define como un sistema de consultas entre los interlocutores sociales (empleadores y trabajadores) que contribuyen activamente en las políticas de empleo. La opción B es parcialmente correcta pero incompleta, ya que describe solo un aspecto del diálogo social. La opción C es incorrecta porque no todos los acuerdos son vinculantes ni se incorporan en los tratados. La opción D es incorrecta porque A es correcta.</t>
  </si>
  <si>
    <t>Explicación: La opción correcta es la D. Todos los derechos mínimos que deben estar protegidos en la legislación nacional, incluyendo salud y seguridad en el trabajo, igualdad de oportunidades entre mujeres y hombres, y protección contra la discriminación por razones de sexo, raza, religión, edad, discapacidad u orientación sexual, se reflejan en las opciones A, B, y C, haciendo de D la respuesta correcta que abarca todas ellas.</t>
  </si>
  <si>
    <t xml:space="preserve">protección frente a la discriminación por motivos de sexo, raza, religión, edad, discapacidad u orientación sexual </t>
  </si>
  <si>
    <t xml:space="preserve">igualdad de oportunidades entre mujeres y hombres </t>
  </si>
  <si>
    <t xml:space="preserve"> salud y seguridad en el trabajo </t>
  </si>
  <si>
    <t>Todas las personas trabajadoras de la UE gozan de unos derechos mínimos cuya protección  los  países de la UE deben asegurar en su legislación nacional</t>
  </si>
  <si>
    <t>Explicación: La opción correcta es la D. La Carta de los Derechos Fundamentales de la UE aborda varios principios, incluyendo no discriminación (artículo 21), diversidad cultural, religiosa y lingüística (artículo 22), y igualdad entre hombres y mujeres (artículo 23). Por lo tanto, la opción D es correcta porque confirma que todos estos derechos están recogidos en la Carta. Las opciones A, B y C son correctas individualmente, pero D es la opción completa.</t>
  </si>
  <si>
    <t>Explicación: La opción correcta es la B. La aparición de nanomateriales es un aspecto en desarrollo que puede tener un impacto importante en la seguridad laboral, ya que estos materiales presentan riesgos únicos que requieren regulación para evitar el deterioro de condiciones de trabajo. Las opciones A y C son incorrectas, ya que aunque la digitalización y las nuevas tecnologías son factores importantes en el empleo, el enfoque aquí es la seguridad de los materiales emergentes. La opción D es incorrecta porque, aunque la fragmentación del trabajo es una problemática, no representa un desarrollo destinado a evitar el deterioro de los empleos.</t>
  </si>
  <si>
    <t>Explicación: La opción correcta es la C. Nuevas formas de accidentes por movilidad vial no son actualmente un tema legislativo prioritario en la UE. Las opciones A, B y D reflejan temas que sí tienen propuestas legislativas actuales en la UE.</t>
  </si>
  <si>
    <t>Explicación: La opción correcta es la D. No existe una directiva específica sobre “desconexión digital en actividades de cuadros directivos”. Las opciones A, B y C reflejan actos jurídicos reales que regulan el tiempo de trabajo y la conciliación laboral.</t>
  </si>
  <si>
    <t>Explicación: La opción correcta es la A. La UE ha creado instrumentos para coordinar y supervisar políticas sociales nacionales sin intención de sustituirlas. Las opciones B y C son incorrectas ya que implican una intención de dirigir o reemplazar políticas nacionales, lo cual no es el objetivo de estos instrumentos.</t>
  </si>
  <si>
    <t>Explicación: La opción correcta es la B. Los aspectos de política social clave en la UE se encuentran en el Título X del TFUE. Las opciones A, C y D son incorrectas ya que estos títulos se enfocan en otros temas como empleo y política industrial.</t>
  </si>
  <si>
    <t>Explicación: La opción correcta es la D. Tanto el horario laboral como el derecho de desconexión son temas abordados en las iniciativas del Pilar Europeo de Derechos Sociales. Las opciones A, B y C son incorrectas porque no reflejan el alcance total de las iniciativas del Pilar en este contexto.</t>
  </si>
  <si>
    <t>Explicación: La opción correcta es la C. La Directiva 2003/88/CE fue revisada en 2017 por el Parlamento, la Comisión y el Consejo. Las opciones A, B y D son incorrectas ya que no corresponden a la fecha de revisión de esta directiva.</t>
  </si>
  <si>
    <t xml:space="preserve">Fue revisada en 2017 por el Parlamento, la Comisión y el Consejo </t>
  </si>
  <si>
    <t xml:space="preserve">Está pendiente de revisión </t>
  </si>
  <si>
    <t>Fue revisada en 2011 por el Parlamento, la Comisión y el Consejo</t>
  </si>
  <si>
    <t xml:space="preserve">Fue revisada en 2009 por el Parlamento, la Comisión y el Consejo </t>
  </si>
  <si>
    <t xml:space="preserve">La Directiva sobre el tiempo de trabajo (Directiva  2003/88/CE). </t>
  </si>
  <si>
    <t>Explicación: La opción correcta es la B. El artículo 153 del TFUE respalda las medidas de igualdad de oportunidades y trato en empleo y ocupación, base de varias medidas sociales de la UE. Las opciones A, C y D son incorrectas porque no reflejan el enfoque exacto de dicho artículo.</t>
  </si>
  <si>
    <t>Explicación: La opción correcta es la D. El principio de libre circulación de personas y servicios se encuentra en los títulos IV y V del TFUE. Las opciones A, B y C son incorrectas ya que estos títulos tratan otros temas, como agricultura y seguridad y defensa, sin enfocarse en la libre circulación.</t>
  </si>
  <si>
    <t xml:space="preserve">En los  títulos IV y V </t>
  </si>
  <si>
    <t xml:space="preserve">En que parte del tratado de TFUE de la UE  se recoge el principio de libre circulación de personas y servicios se recoge </t>
  </si>
  <si>
    <t>Explicación: La opción correcta es la B. Según la normativa de la UE, la Comisión es la encargada de elaborar el informe anual sobre la consecución de los objetivos del artículo 151, que incluye aspectos demográficos. Las opciones A, C y D son incorrectas porque el Consejo no es quien elabora este informe y la periodicidad indicada es anual, no semestral.</t>
  </si>
  <si>
    <t>La comisión elaborará un informe anual sobre la evolución en la consecución de los objetivos del artículo 151, que incluirá la situación demográfica en la Unión</t>
  </si>
  <si>
    <t xml:space="preserve">La Comisión elaborará un informe semestral coincidiendo con los periodos de presidencia del consejo sobre la evolución en la consecución de los objetivos del artículo 151, que incluirá la situación demográfica en la Unión </t>
  </si>
  <si>
    <t xml:space="preserve">El consejo elaborará un informe semestral coincidiendo con los periodos de  presidencia del consejo, sobre la evolución en la consecución de los objetivos  del artículo 151, que incluirá la situación demográfica en la Unión, </t>
  </si>
  <si>
    <t xml:space="preserve">El Consejo elaborará un informe anual sobre la evolución en la consecución de los objetivos del artículo 151, que incluirá la situación demográfica en la Unión </t>
  </si>
  <si>
    <t>Explicación: La opción correcta es la A. El Consejo de Europa y la Comisión colaboran para elaborar un informe anual sobre la situación del empleo en la UE y formular orientaciones necesarias. Las opciones B, C y D son incorrectas ya que se limitan o agregan incorrectamente a los organismos responsables de la elaboración de dicho informe.</t>
  </si>
  <si>
    <t>El Consejo de Europa y la Comisión</t>
  </si>
  <si>
    <t>El consejo y el parlamento europeo</t>
  </si>
  <si>
    <t>El consejo europeo</t>
  </si>
  <si>
    <t xml:space="preserve">La comisión </t>
  </si>
  <si>
    <t>Quien elabora el informe para extraer conclusiones sobre la armonización de las políticas de empleo de los estados miembros y coordinarlas</t>
  </si>
  <si>
    <t>Explicación: La opción correcta es la C. No existe un acuerdo europeo del Consejo sobre la ordenación del tiempo de trabajo de los trabajadores del sector textil en 2003, lo cual hace que esta opción sea la respuesta falsa. Las opciones A, B y D corresponden a acuerdos reales del Consejo sobre la ordenación del tiempo de trabajo en otros sectores específicos.</t>
  </si>
  <si>
    <t>El acuerdo europeo sobre ordenación del tiempo de trabajo de los trabajadores del sector textil (2003)</t>
  </si>
  <si>
    <t>El acuerdo europeo sobre determinados aspectos de las condiciones de prestación de servicio de los trabajadores móviles que realizan servicios de interoperabilidad transfronteriza en el  sector ferroviario (2005).</t>
  </si>
  <si>
    <t xml:space="preserve">El acuerdo europeo sobre la ordenación del tiempo de trabajo del personal de vuelo en la  aviación civil (2000) </t>
  </si>
  <si>
    <t xml:space="preserve">El acuerdo europeo sobre la ordenación del tiempo de trabajo de la  gente de mar (1998), </t>
  </si>
  <si>
    <t>·  Señalar la falsa. Ejemplos de decisiones del consejo son</t>
  </si>
  <si>
    <t>Explicación: La opción correcta es la C. Aunque la abolición del trabajo forzoso es importante, no se menciona específicamente como uno de los 20 principios clave del Pilar Social de la UE. Las opciones A, B y D son incorrectas porque sí forman parte de los principios del Pilar Europeo de Derechos Sociales, que incluyen temas de educación, igualdad de género y sanidad.</t>
  </si>
  <si>
    <t>Explicación: La opción correcta es la C. La Directiva 2000/78/CE del Consejo establece un marco general para la igualdad de trato en el empleo, prohibiendo la discriminación, incluyendo la basada en discapacidad. Las opciones A, B y D son incorrectas porque estas directivas tratan temas distintos y no abordan la igualdad de derechos en el empleo para personas con discapacidad.</t>
  </si>
  <si>
    <t>Explicación: La opción correcta es la B. El artículo 157 del TFUE exige que cada Estado miembro garantice la igualdad de retribución sin discriminación por sexo para el mismo trabajo o trabajos de igual valor. Las opciones A y C son incorrectas porque contradicen este principio al sugerir que no se aplica la igualdad de retribución o se aplica con discriminación, y la opción D limita incorrectamente la igualdad de retribución a trabajos diferentes.</t>
  </si>
  <si>
    <t>cada Estado miembro garantizará la aplicación del principio de igualdad de retribución, sin  discriminación por razón de sexo, entre trabajadores y trabajadoras para un mismo trabajo o  para un trabajo de igual valor</t>
  </si>
  <si>
    <t>cada Estado miembro garantizará la aplicación del principio de igualdad de retribución, sin  discriminación por razón de sexo, entre trabajadores y trabajadoras para un diferente trabajo o  para un trabajo de diferente valor</t>
  </si>
  <si>
    <t>cada Estado miembro garantizará la aplicación del principio de igualdad de retribución, con discriminación por razón de sexo, entre trabajadores y trabajadoras para un mismo trabajo o  para un trabajo de igual valor</t>
  </si>
  <si>
    <t xml:space="preserve">cada Estado miembro no garantizará la aplicación del principio de igualdad de retribución, sin  discriminación por razón de sexo, entre trabajadores y trabajadoras para un mismo trabajo o  para un trabajo de igual valor. </t>
  </si>
  <si>
    <t>Según el TFUE</t>
  </si>
  <si>
    <t>Explicación: La opción correcta es la C. El artículo 8 del TFUE establece que la Unión debe adoptar medidas para eliminar desigualdades y fomentar la igualdad entre hombres y mujeres en todas sus acciones. Ambas afirmaciones, A y B, son correctas y reflejan el mandato de la UE según este artículo, mientras que la opción D es incorrecta.</t>
  </si>
  <si>
    <t>la Opción B es la Correcta,  No existe una directiva de la UEcon la nomeclatura 2021/16  bajo el nombre o contenido "protección de los trabajadores del riesgo de inhalación durante el tratamiento industrial del amonio cuaternario". Esta directiva es ficticia, por lo que esta opción es la respuesta correcta a la pregunta, al ser la afirmación falsa. Las demas son ciertas.</t>
  </si>
  <si>
    <t>Opción A: (Incorrecta) De responder a ofertas efectivas de trabajo. Incorrecta, ya que el derecho de libre circulación incluye la posibilidad de responder a ofertas de trabajo. Opción B: (Incorrecta) De desplazarse libremente para buscar empleo en el territorio de los Estados miembros. Incorrecta, porque el derecho de libre circulación también permite a los ciudadanos desplazarse libremente dentro de la UE para buscar empleo. Opción C: (Correcta) De permanecer en el territorio de un Estado miembro después de haber ejercido en él un empleo. Correcta, porque la libre circulación permite a los trabajadores moverse y residir temporalmente en otro Estado miembro, pero no necesariamente garantiza la permanencia indefinida tras finalizar el empleo. Opción D: (Incorrecta) De residir en uno de los Estados miembros con objeto de ejercer en él un empleo sin ningún tipo de restricción. Incorrecta, porque los trabajadores tienen derecho a residir en otro Estado miembro para trabajar, aunque este derecho está sujeto a ciertas condiciones.</t>
  </si>
  <si>
    <t>Opción A: (Correcta) Actividades de carácter industrial. Correcta, ya que los servicios en la UE incluyen actividades de carácter industrial, en línea con la definición del TFUE. Opción B: (Correcta) Actividades de carácter mercantil. Correcta, porque las actividades mercantiles forman parte del ámbito de los servicios en la UE. Opción C: (Correcta) Actividades artesanales. Correcta, ya que las actividades artesanales también se consideran servicios según la normativa de la UE. Opción D: (Correcta) Todas son ciertas. Correcta, ya que la definición de servicios en la UE abarca actividades de carácter industrial, mercantil y artesanal.</t>
  </si>
  <si>
    <t>Opción A: (Incorrecta) 151 y 153 del TFUE. Incorrecta, ya que aunque los artículos 151 y 153 son relevantes, la base completa para el diálogo social abarca hasta el artículo 156. Opción B: (Correcta) 151 a 156 del TFUE. Correcta, ya que el diálogo social europeo tiene su base jurídica en los artículos 151 a 156 del TFUE, permitiendo a los interlocutores sociales participar activamente en la formulación de políticas sociales. Opción C: (Incorrecta) 156 del TFUE. Incorrecta, ya que el artículo 156 por sí solo no abarca toda la base jurídica del diálogo social. Opción D: (Incorrecta) Ninguna es correcta. Incorrecta, ya que la opción B es la correcta.</t>
  </si>
  <si>
    <t>Opción A: (Incorrecta) 12 principios clave. Incorrecta, ya que el Pilar Social establece un total de 20 principios, no 12. Opción B: (Incorrecta) 18 principios clave. Incorrecta, ya que los principios definidos son 20. Opción C: (Correcta) 20 principios clave. Correcta, porque el Pilar Social de la UE incluye 20 principios clave que abarcan diferentes aspectos de la vida social y laboral en la Unión Europea. Opción D: (Incorrecta) 25 principios clave. Incorrecta, ya que el número de principios establecidos en el Pilar es de 20.</t>
  </si>
  <si>
    <t>Opción A: (Incorrecta) Utilizar períodos de referencia que oscilan entre quince días y seis meses para calcular los períodos de descanso semanal y la duración máxima del tiempo de trabajo semanal. Incorrecta, ya que la normativa de la UE no permite períodos de referencia de hasta seis meses. Opción B: (Correcta) Utilizar períodos de referencia que oscilan entre catorce días y cuatro meses para calcular los períodos de descanso semanal y la duración máxima del tiempo de trabajo semanal. Correcta, ya que la directiva sobre el tiempo de trabajo permite a las autoridades nacionales establecer períodos de referencia entre 14 días y 4 meses para calcular el tiempo de trabajo. Opción C: (Incorrecta) Utilizar períodos de referencia que oscilan entre doce días y tres meses para calcular los períodos de descanso semanal y la duración máxima del tiempo de trabajo semanal. Incorrecta, ya que la normativa especifica un mínimo de 14 días y no 12 días. Opción D: (Incorrecta) Utilizar períodos de referencia que oscilan entre diez y seis meses para calcular los períodos de descanso semanal y la duración máxima del tiempo de trabajo semanal. Incorrecta, porque los períodos permitidos oscilan entre 14 días y 4 meses.</t>
  </si>
  <si>
    <t>Opción A: (Correcta) Tienen derecho a una evaluación gratuita de su salud a intervalos regulares. Correcta, porque la normativa establece este derecho para personas en trabajos nocturnos. Opción B: (Incorrecta) Tienen derecho a una evaluación gratuita de su salud a intervalos regulares y descansos de media hora cada 4 horas. Incorrecta, ya que la normativa no contempla descansos de media hora cada 4 horas específicamente para trabajo nocturno. Opción C: (Incorrecta) Tienen derecho a una evaluación gratuita de su salud a intervalos regulares. Su jornada máxima será de doce horas diarias. Incorrecta, porque no establece una jornada máxima de doce horas específicamente para trabajos nocturnos. Opción D: (Incorrecta) Todas son ciertas. Incorrecta, ya que solo la opción A es correcta.</t>
  </si>
  <si>
    <t>tienen derecho a una evaluación gratuita de su salud a  intervalos regulares.</t>
  </si>
  <si>
    <t>tienen derecho a una evaluación gratuita de su salud a  intervalos regulares. Su jornada máxima será de doce horas  diarias</t>
  </si>
  <si>
    <t xml:space="preserve"> tienen derecho a una evaluación gratuita de su salud a  intervalos regulares y descansos de media hora cada 4 horas </t>
  </si>
  <si>
    <t xml:space="preserve">Las personas en trabajos nocturnos </t>
  </si>
  <si>
    <t>Opción A: (Correcta) Se basa en el artículo 153 apartado 1 letra b) del TFUE que se refiere a las condiciones de trabajo. Correcta, porque la directiva sobre salarios mínimos se basa en esta disposición del TFUE. Opción B: (Correcta) Garantizará que las personas de la Unión estén amparadas por salarios mínimos. Correcta, ya que uno de los objetivos de la directiva es garantizar que todos los trabajadores tengan acceso a salarios mínimos adecuados. Opción C: (Incorrecta) Obliga a los Estados miembros a introducir salarios mínimos fijando cuantía mínima común. Incorrecta, porque la directiva no impone una cuantía mínima común para el salario mínimo en todos los Estados miembros; cada Estado tiene autonomía en este aspecto. Opción D: (Correcta) Pide a estos Estados miembros que garanticen el uso proporcionado y justificado de las variaciones y deducciones del salario mínimo. Correcta, ya que la directiva establece pautas para la aplicación de deducciones y variaciones de forma justa.</t>
  </si>
  <si>
    <t>Opción A: (Correcta) Reconoce el principio de que los hombres y las mujeres deberían recibir la misma retribución para un mismo trabajo o trabajo de igual valor. Correcta, ya que el artículo 157 establece la igualdad de retribución entre hombres y mujeres. Opción B: (Incorrecta) Reconoce el principio de que las personas discapacitadas deberían recibir la misma retribución para un mismo trabajo o trabajo de igual valor. Incorrecta, porque este artículo trata específicamente sobre la igualdad de género en cuanto a retribución. Opción C: (Incorrecta) Reconoce el principio de que cualquier trabajador de cualquier estado miembro debería recibir la misma retribución para un mismo trabajo o trabajo de igual valor. Incorrecta, ya que se refiere a la igualdad de retribución entre hombres y mujeres, no a todos los trabajadores en términos de nacionalidad. Opción D: (Incorrecta) Todas son ciertas. Incorrecta, ya que solo la opción A es correcta.</t>
  </si>
  <si>
    <t>Opción A: (Incorrecta) Los períodos mínimos de descanso diario y semanal. Incorrecta, ya que la directiva de ordenación del tiempo de trabajo incluye los períodos mínimos de descanso diario y semanal. Opción B: (Incorrecta) Las vacaciones anuales, las pausas. Incorrecta, porque las vacaciones y pausas están reguladas por la directiva. Opción C: (Incorrecta) La duración máxima de trabajo semanal. Incorrecta, ya que la directiva establece un límite para la duración máxima del trabajo semanal. Opción D: (Correcta) La duración de las tareas penosas o fatigosas del puesto de trabajo. Correcta, porque la directiva no regula específicamente la duración de las tareas penosas o fatigosas, solo los descansos y el límite de horas de trabajo.</t>
  </si>
  <si>
    <t>la duración de las tereas penosas o fatigosas del puesto de trabajo</t>
  </si>
  <si>
    <t xml:space="preserve"> la duración máxima de trabajo semanal </t>
  </si>
  <si>
    <t xml:space="preserve">las vacaciones anuales, las pausas </t>
  </si>
  <si>
    <t xml:space="preserve"> los períodos mínimos de  descanso diario y semanal,</t>
  </si>
  <si>
    <t xml:space="preserve">Esta directiva establece las disposiciones mínimas de seguridad y salud en materia de  ordenación del tiempo de trabajo. Dichas disposiciones no abarcan </t>
  </si>
  <si>
    <t>Opción A: (Correcta) La diversidad en materia de discapacidad que es consecuencia de la interacción entre las deficiencias físicas, psíquicas, intelectuales o sensoriales a largo plazo con los obstáculos presentes en el entorno, así como del aumento de la prevalencia de la discapacidad con la edad. Correcta, porque la estrategia considera la diversidad y los desafíos asociados a diferentes tipos de discapacidad. Opción B: (Correcta) Los obstáculos específicos que afrontan las personas con discapacidad que se encuentran en la intersección de identidades (género, raza, etnia, sexo, religión) o en una situación socioeconómica difícil o en cualquier otra situación vulnerable. Correcta, ya que la estrategia aborda las barreras adicionales para personas con discapacidades en situaciones de interseccionalidad. Opción C: (Correcta) Dentro del colectivo de las personas con discapacidad, las mujeres, los niños, las personas mayores, las personas sin hogar, las refugiadas, las migrantes, las gitanas o cualquier otra minoría étnica necesitan una atención especial. Correcta, porque la estrategia destaca la necesidad de atención especial para subgrupos vulnerables dentro del colectivo de personas con discapacidad. Opción D: (Correcta) Todas son ciertas. Correcta, ya que la estrategia considera todos los aspectos señalados en las opciones anteriores.</t>
  </si>
  <si>
    <t>Opción A: (Incorrecta) Iguales personas, derechos iguales: Estrategia sobre la igualdad de las personas con discapacidad para 2020-2030. Incorrecta, ya que este título no corresponde a la estrategia oficial. Opción B: (Incorrecta) Por una Europa sin discriminación: Estrategia para la no discriminación de las personas con discapacidad para 2022-2030. Incorrecta, porque este título no refleja el nombre oficial de la estrategia. Opción C: (Correcta) Una Unión de la Igualdad: Estrategia sobre los derechos de las personas con discapacidad para 2021-2030. Correcta, ya que este es el título oficial de la estrategia de la UE. Opción D: (Incorrecta) Igualdad sin discriminación: Estrategia europea contra la discriminación de las personas con discapacidad para 2020-2030. Incorrecta, ya que no existe ninguna estrategia con este nombre.</t>
  </si>
  <si>
    <t>Opción A: (Incorrecta) En el artículo 45 de la Carta de los Derechos Fundamentales de la Unión Europea, exclusivamente. Incorrecta, ya que el derecho de libre circulación y residencia se establece en este artículo, pero no exclusivamente. Opción B: (Incorrecta) En virtud del artículo 21 apartado 1 del TFUE. incorrecta, porque también en el artículo 21 se establece este derecho dentro del Tratado de Funcionamiento de la Unión Europea, pero no exclusivamente. Opción C: (Correcta) La A y la B son correctas. Correcta, ya que ambos artículos establecen el derecho de libre circulación y residencia para los ciudadanos de la Unión Europea. Opción D: (Incorrecta) Conforme establece el artículo 34, apartado 2, del TFUE El artículo 34,2 no trata sobre libre circulación</t>
  </si>
  <si>
    <t>Conforme establece el artículo 34, apartado 2, del TFUE</t>
  </si>
  <si>
    <t>Son correctas la A y la B</t>
  </si>
  <si>
    <t xml:space="preserve"> En virtud del artículo 21, apartado 1, del TFUE,  exclusivamente </t>
  </si>
  <si>
    <t xml:space="preserve">En el artículo 45 de la Carta de los Derechos Fundamentales de la Unión Europea, exclusivamente </t>
  </si>
  <si>
    <t>Opción A: (Correcta) Título IX del tratado. Correcta, ya que el Título IX del Tratado de Funcionamiento de la UE (TFUE) trata sobre la política de empleo. Opción B: (Incorrecta) Título X del tratado TFUE. Incorrecta, porque el Título X aborda temas de política social y no se centra exclusivamente en el empleo. Opción C: (Incorrecta) Título XI del tratado TFUE. Incorrecta, ya que el Título XI se centra en otras áreas como la cooperación en educación y juventud. Opción D: (Incorrecta) Título XII del tratado TFUE. Incorrecta, porque el Título XII trata sobre la educación y formación, no sobre empleo.</t>
  </si>
  <si>
    <t>Opción A: (Incorrecta) Es de tres meses. Incorrecta, ya que el período permitido para estas negociaciones no es de tres meses. Opción B: (Incorrecta) Es de seis meses. Incorrecta, porque el plazo correcto es de nueve meses, no seis. Opción C: (Correcta) Es de nueve meses. Correcta, ya que según el artículo 154 del TFUE, los interlocutores sociales disponen de nueve meses para negociar un acuerdo. Opción D: (Incorrecta) Es de doce meses. Incorrecta, porque el límite es de nueve meses, no doce.</t>
  </si>
  <si>
    <t>Opción A: (Correcta) Cada Estado miembro facilita al Consejo y a la Comisión un informe anual sobre las principales medidas adoptadas para aplicar su política de empleo. Correcta, ya que cada Estado miembro de la UE debe proporcionar estos informes anuales a fin de coordinar las políticas de empleo. Opción B: (Incorrecta) Cada estado miembro facilita al Consejo y a la Comisión un informe anual sobre las principales medidas adoptadas para aplicar su política de empleo. Incorrecta, aunque similar, ya que esta opción contiene una redacción incorrecta. Opción C: (Incorrecta) Cada estado miembro facilita al Parlamento un informe anual sobre las principales medidas adoptadas para aplicar su política de empleo. Incorrecta, ya que los informes se entregan al Consejo y la Comisión, no al Parlamento. Opción D: (Incorrecta) Cada estado miembro facilita a los demás estados un informe anual sobre las principales medidas adoptadas para aplicar su política de empleo. Incorrecta, pues los informes no se presentan directamente a otros estados, sino al Consejo y la Comisión.</t>
  </si>
  <si>
    <t>Opción A: (Incorrecta) Doce horas. Incorrecta, ya que el límite del trabajo nocturno no se basa en períodos de doce horas. Opción B: (Correcta) Veinticuatro horas. Correcta, porque la normativa europea establece que el trabajo nocturno no debe exceder las ocho horas como media en un período de veinticuatro horas. Opción C: (Incorrecta) Treinta y seis horas. Incorrecta, ya que el trabajo nocturno se limita en base a un promedio de veinticuatro horas, no treinta y seis. Opción D: (Incorrecta) Cuarenta y ocho horas. Incorrecta, porque el límite de trabajo nocturno no se calcula en períodos de cuarenta y ocho horas.</t>
  </si>
  <si>
    <t>Opción A: (Correcta) Directiva (UE) 2019/1158. Correcta, porque esta directiva establece derechos sobre la conciliación de la vida familiar y profesional en la UE. Opción B: (Incorrecta) La Directiva (UE) 2010/18/UE del Consejo. Incorrecta, ya que esta directiva fue derogada y reemplazada por la Directiva 2019/1158. Opción C: (Incorrecta) La directiva 2000/78/UE. Incorrecta, porque esta directiva se centra en la igualdad de trato en el empleo y la ocupación. Opción D: (Incorrecta) La Directiva Marco 2017/45/UE. Incorrecta, ya que esta directiva no regula los derechos de conciliación familiar.</t>
  </si>
  <si>
    <t>Opción A: (Incorrecta) En el artículo 151 del Tratado TFUE de Lisboa. Incorrecta, porque el artículo 151 establece objetivos generales de política social, pero no específicamente el derecho a un salario mínimo. Opción B: (Correcta) En el principio 6 del Pilar Europeo de Derechos Sociales. Correcta, porque el principio 6 del Pilar Europeo de Derechos Sociales incluye el derecho a un salario mínimo adecuado. Opción C: (Incorrecta) En la Carta de Derechos Sociales de 1989. Incorrecta, ya que, aunque la Carta aborda derechos sociales, no específica el salario mínimo de la misma forma que el Pilar Europeo de Derechos Sociales. Opción D: (Incorrecta) En el artículo 118A del Tratado CEE de Roma. Incorrecta, ya que este artículo no establece el derecho a un salario mínimo.</t>
  </si>
  <si>
    <t>Opción A: (Correcta) Accesibilidad como herramienta para ejercer los derechos, la autonomía y la igualdad. Correcta, porque la accesibilidad es uno de los pilares fundamentales de esta estrategia. Opción B: (Correcta) Derechos de los ciudadanos de la UE. Correcta, porque la estrategia se enfoca en la plena ciudadanía para las personas con discapacidad en la UE. Opción C: (Correcta) Nivel de vida digno e independiente. Correcta, ya que se incluye el objetivo de garantizar condiciones de vida dignas e independientes. Opción D: (Correcta) Todas son ciertas. Correcta, porque cada una de las opciones corresponde a los objetivos clave de la estrategia.</t>
  </si>
  <si>
    <t>Opción A: (Incorrecta) Cuando este supere su capacidad física o psicológica. Incorrecta, ya que la directiva prohíbe el trabajo a los jóvenes en casos donde su capacidad física o psicológica pueda verse afectada. Opción B: (Incorrecta) Cuando impliquen una exposición nociva a agentes peligrosos. Incorrecta, porque la normativa también establece prohibiciones en trabajos con exposición a agentes nocivos. Opción C: (Incorrecta) Cuando implique trabajo nocturno. Incorrecta, ya que también se regula estrictamente el trabajo nocturno para proteger a los jóvenes. Opción D: (Correcta) En todos los casos. Correcta, porque la directiva permite excepciones específicas y no prohíbe el trabajo a los jóvenes en todos los casos sin distinción.</t>
  </si>
  <si>
    <t>Opción A: (Correcta) Corresponde a cada Estado miembro formular las leyes para determinar cómo aplicar las normas de descanso. Correcta, ya que la directiva de la UE establece un marco general, pero permite que cada Estado miembro formule las normas específicas de aplicación. Opción B: (Incorrecta) Corresponde a la Unión Europea formular las leyes para determinar cómo aplicar estas normas. Incorrecta, ya que la UE establece solo las disposiciones mínimas y no regula los detalles específicos de aplicación. Opción C: (Incorrecta) Corresponde a la Comisión formular las leyes para determinar cómo aplicar estas normas. Incorrecta, ya que la Comisión no tiene esta competencia. Opción D: (Incorrecta) Todas son correctas. Incorrecta, ya que solo la opción A es la correcta.</t>
  </si>
  <si>
    <t>Opción A: (Correcta) Artículo 168, apartado 1 del TFUE que establece que tanto en la definición como en la ejecución de todas las políticas y acciones de la Unión se debe garantizar un elevado nivel de protección de la salud humana. Correcta, ya que el artículo 168 ampara las medidas de restricción a la libre circulación en situaciones que requieran proteger la salud pública. Opción B: (Incorrecta) Artículo 160, apartado 2 del TFUE que establece que toda actuación política de la Unión debe respetar el pilar europeo de la Seguridad comunitaria y garantizar un elevado nivel de protección de la salud humana. Incorrecta, ya que el artículo 160, apartado 2 no se refiere específicamente a la salud pública en el contexto de la libre circulación. Opción C: (Incorrecta) La A y la B son ciertas. Incorrecta, ya que solo la opción A es correcta. Opción D: (Incorrecta) Ninguna es cierta. Incorrecta, ya que la opción A es la correcta.</t>
  </si>
  <si>
    <t>Opción A: (Incorrecta) Aplicar mejoras adicionales significativas en todos los ámbitos de la vida de las personas con discapacidad circunscribiéndose al ámbito de los Estados miembros de la Unión Europea. Incorrecta, ya que esta estrategia abarca dentro y fuera de la Unión Europea. Opción B: (Correcta) Apoyar tanto a los Estados miembros de la UE como a las instituciones de la UE en su empeño por implementar la Convención de las Naciones Unidas sobre los Derechos Humanos. Correcta, ya que el objetivo principal de la estrategia es facilitar la implementación de la Convención de la ONU en toda la UE. Opción C: (Incorrecta) La estrategia establece iniciativas clave en torno a cuatro temas principales para los próximos cuatro años. Incorrecta, porque son 10 años . Opción D: (Incorrecta) Todas son correctas. Incorrecta, ya que la opción A y C son  falsas</t>
  </si>
  <si>
    <t>Todas  son correctas</t>
  </si>
  <si>
    <t>La estrategia establece iniciativas clave en torno a cuatro temas principales para los próximos cuatro años</t>
  </si>
  <si>
    <t>Opción A: (Correcta) A menores de 18 años con un contrato de trabajo o una relación laboral regulada por el derecho vigente en un país de la Unión Europea o sometido al derecho en vigor en un país de la UE. Correcta, ya que esta directiva establece la protección de los jóvenes con contratos laborales en cualquier país de la UE. Opción B: (Incorrecta) A los trabajos ocasionales o de corta duración relativos al servicio doméstico efectuado en un hogar privado o el trabajo que no se considere nocivo ni perjudicial ni peligroso para los jóvenes en la empresa familiar. Incorrecta, porque esta opción no abarca completamente la protección general que aplica la directiva. Opción C: (Incorrecta) Ambas son correctas. Incorrecta, ya que solo la opción A describe correctamente la aplicabilidad general de la directiva. Opción D: (Incorrecta) Ninguna es correcta. Incorrecta, ya que la opción A es cierta.</t>
  </si>
  <si>
    <t>Opción A: (Incorrecta) 2003/12/CE. Incorrecta, ya que esta no es la directiva que regula el tiempo de trabajo en la UE. Opción B: (Correcta) 2003/88/CE. Correcta, porque la Directiva 2003/88/CE es la normativa que regula los períodos de descanso y el límite máximo de tiempo de trabajo semanal en la UE. Opción C: (Incorrecta) 1999/78/CE. Incorrecta, ya que esta directiva no trata sobre la ordenación del tiempo de trabajo. Opción D: (Incorrecta) 1992/129/CE. Incorrecta, ya que no regula aspectos del tiempo de trabajo.</t>
  </si>
  <si>
    <t>Opción A: (Incorrecta) Ejecutivos dirigentes y otras personas con poder de decisión. Incorrecta, porque la normativa permite excepciones para este tipo de trabajadores, dado su nivel de responsabilidad y autonomía. Opción B: (Incorrecta) Trabajadores en régimen familiar. Incorrecta, ya que también se pueden establecer excepciones para personas que trabajan en este tipo de régimen debido a la naturaleza de sus relaciones laborales. Opción C: (Incorrecta) Responsables religiosos. Incorrecta, porque también se permite la excepción para líderes religiosos, adaptando la normativa a la particularidad de su trabajo. Opción D: (Correcta) Personal de hostelería con actividad nocturna. Correcta, porque la directiva no contempla una excepción específica para el personal de hostelería en cuanto a la limitación de tiempo de trabajo nocturno.</t>
  </si>
  <si>
    <t>Opción A: (Correcta) La Directiva sobre condiciones de trabajo transparentes y predecibles EU/2019/1152. Correcta, ya que esta directiva aborda las condiciones de trabajo transparentes y predecibles en la Unión Europea. Opción B: (Incorrecta) Información sobre las condiciones de empleo y la protección en caso de despido EU/2018/4562. Incorrecta, ya que esta directiva no se refiere a condiciones de trabajo transparentes y predecibles. Opción C: (Incorrecta) Directiva sobre aspectos esenciales de su relación laboral EU/2021/672. Incorrecta, ya que el número y título no corresponden a la directiva en cuestión. Opción D: (Incorrecta) Con esta Directiva se establecen los siguientes derechos para las personas trabajadoras: EU/2020/82. Incorrecta, pues esta directiva no corresponde a las condiciones de trabajo transparentes y predecibles.</t>
  </si>
  <si>
    <t>Opción A: (Incorrecta) Un comité de carácter vinculante creado por la Comisión por mayoría simple previa consulta al Parlamento Europeo para fomentar la cooperación en materia de protección social entre los Estados miembros y con el Consejo. Incorrecta, ya que el Comité de Protección Social es de carácter consultivo, no vinculante, y es creado por el Consejo, no la Comisión. Opción B: (Correcta) Un comité de carácter consultivo creado por el Consejo por mayoría simple previa consulta al Parlamento Europeo para fomentar la cooperación en materia de protección social entre los Estados miembros y con la Comisión. Correcta, ya que esta opción describe de manera precisa el carácter y las funciones del Comité de Protección Social. Opción C: (Incorrecta) Un comité de carácter participativo creado por la Comisión mediante el sistema de doble mayoría previa consulta al Consejo y el Parlamento para fomentar la cooperación en materia de protección social entre los Estados miembros. Incorrecta, ya que el comité es consultivo y no se forma mediante el sistema de doble mayoría. Opción D: (Incorrecta) Ninguna es cierta. Incorrecta, ya que la opción B es cierta.</t>
  </si>
  <si>
    <t>Opción A: (Incorrecta) Otorga al Consejo la competencia de ordenar a la Comisión la preparación de directivas en materia social por procedimiento legislativo ordinario en lo referente a las materias a) -seguridad y salud en el trabajo- e i) -igualdad. Incorrecta, ya que el artículo 19 se centra en la lucha contra la discriminación y no en directivas sobre seguridad y salud laboral. Opción B: (Correcta) Otorga al Consejo la competencia para luchar contra la discriminación por motivos de sexo, origen racial o étnico, religión o convicciones, discapacidad, edad u orientación sexual. Correcta, pues el artículo 19 establece esta competencia específica del Consejo en la lucha contra la discriminación en esos ámbitos. Opción C: (Incorrecta) Otorga al Consejo la competencia de elaborar normativa en el área social excepto en lo referente a los sistemas de seguridad social de los estados miembros o que afecte al equilibrio financiero de este. Incorrecta, ya que esta competencia no es la otorgada específicamente en el artículo 19. Opción D: (Incorrecta) Ninguna es cierta. Incorrecta, porque la opción B sí es correcta y describe con precisión la competencia otorgada al Consejo en este artículo.</t>
  </si>
  <si>
    <t>Opción A: (Incorrecta) Directiva “Mujeres en los Consejos de Administración” para ampliar la presencia de las mujeres en los consejos directivos. Incorrecta, ya que esta directiva está en proyecto para fomentar la igualdad en la representación de género en puestos de liderazgo. Opción B: (Incorrecta) Lucha frente a la violencia contra las mujeres y la violencia doméstica. Incorrecta, pues esta directiva también está en proyecto debido a la relevancia del tema en la política social de la UE. Opción C: (Incorrecta) Desplazamiento de los trabajadores dentro de la UE. Incorrecta, ya que esta directiva también está en proyecto en relación con la regulación de los derechos de los trabajadores desplazados en la UE. Opción D: (Correcta) Protección sanitaria de los trabajadores menores de edad. Correcta, ya que no se contempla una directiva específica en proyecto para la protección sanitaria de trabajadores menores de edad en la UE.</t>
  </si>
  <si>
    <t>Opción A: (Correcta) Los interlocutores sociales pueden decidir negociar un acuerdo entre ellos que sustituya las medidas en el ámbito de la política social que pueda adoptar la Comisión. Esta es la opción correcta, ya que el artículo 154 permite que los interlocutores sociales negocien acuerdos que puedan reemplazar medidas legislativas de la Comisión en política social. Opción B: (Incorrecta) Los interlocutores sociales pueden decidir negociar un acuerdo entre ellos que complemente las medidas en el ámbito de la política social que pueda adoptar la Comisión. Incorrecta, ya que la posibilidad aquí es de sustituir, no de complementar. Opción C: (Incorrecta) Los interlocutores sociales pueden decidir negociar un acuerdo entre ellos que no sustituirá las medidas en el ámbito de la política social que pueda adoptar la Comisión. Incorrecta, ya que el acuerdo puede sustituir las medidas de la Comisión, no solo complementarlas. Opción D: (Incorrecta) Los interlocutores sociales pueden decidir negociar un acuerdo entre ellos sobre materias específicas y diferentes de las medidas adoptadas en el ámbito de la política social que pueda adoptar la Comisión. Incorrecta, ya que la negociación se limita a la política social y no a materias distintas.</t>
  </si>
  <si>
    <t>Opción A: (Incorrecta) Supervisar la situación social y la evolución de las políticas de protección social de los Estados miembros y la Unión. Incorrecta, ya que esta afirmación es cierta; la supervisión es una de las funciones clave del Comité. Opción B: (Incorrecta) Facilitar el intercambio de información, experiencias y buenas prácticas entre los Estados miembros y con la Comisión. Incorrecta, ya que esta afirmación es cierta y una de las misiones del Comité. Opción C: (Incorrecta) Elaborar informes, emitir dictámenes. Incorrecta, porque elaborar informes y emitir dictámenes es otra función del Comité de Protección Social. Opción D: (Correcta) Elaborar reglamentos de armonización en materia de protección social no es una función del Comité de Protección Social</t>
  </si>
  <si>
    <t>Elaborar reglamentos de armonización en materia de protección social</t>
  </si>
  <si>
    <t xml:space="preserve">Cual No es unamisión del Comité de Protección Social </t>
  </si>
  <si>
    <t>Opción A: (Incorrecta) La acumulación de todos los períodos tomados en consideración por las distintas legislaciones nacionales para adquirir y conservar el derecho a las prestaciones sociales, pero no el cálculo de éstas. Incorrecta, ya que la acumulación de períodos incluye el cálculo para garantizar las prestaciones sociales en la UE. Opción B: (Correcta) El pago de las prestaciones a las personas que residan en los territorios de los Estados miembros. Correcta, pues la libre circulación incluye la garantía de prestaciones para quienes residen en los Estados miembros. Opción C: (Incorrecta) La totalización de cotizaciones entre Estados miembros con sistemas de seguridad social con estructura financiera similar. Incorrecta, ya que la totalización de cotizaciones no depende de la similitud financiera de los sistemas de seguridad social. Opción D: (Incorrecta) Todas son falsas. Incorrecta, ya que la opción B es cierta y describe una medida real en el ámbito de la libre circulación.</t>
  </si>
  <si>
    <t>Opción A: (Incorrecta) Ser catalizador del cambio social. Incorrecta, ya que esta afirmación es verdadera; el Pilar Social busca catalizar el cambio social en la UE. Opción B: (Incorrecta) Respaldar mercados laborales y sistemas de protección social. Incorrecta, puesto que el Pilar Social también busca apoyar estos aspectos fundamentales. Opción C: (Incorrecta) Hacer frente a los nuevos desafíos de la globalización. Incorrecta, ya que uno de los objetivos del Pilar es enfrentar los desafíos de la globalización. Opción D: (Correcta) Todas son ciertas. Correcta, ya que todas las opciones reflejan objetivos clave del Pilar Social de la UE, el cual abarca estos aspectos.</t>
  </si>
  <si>
    <t>Opción A: (Incorrecta) No obstante, la Unión toma medidas para garantizar la coordinación de las políticas de empleo de los Estados miembros en particular en sectores como la inclusión social. Esta opción es incorrecta porque es cierta; la UE se ocupa de coordinar políticas en inclusión social. Opción B: (Incorrecta) No obstante, la Unión toma medidas para garantizar la coordinación de las políticas de empleo de los Estados miembros en particular en sectores como la pobreza. Incorrecta, ya que esta afirmación es cierta; la pobreza es un tema de coordinación en políticas de empleo de la UE. Opción C: (Correcta) No obstante, la Unión toma medidas para garantizar la coordinación de las políticas de empleo de los Estados miembros en particular en sectores como la sindicación. Correcta, ya que es incorrecta; la sindicación no es un sector específico de coordinación de empleo por parte de la UE. Opción D: (Incorrecta) No obstante, la Unión toma medidas para garantizar la coordinación de las políticas de empleo de los Estados miembros en particular en sectores como las pensiones. Incorrecta, porque esta afirmación es correcta; las pensiones también son un tema de coordinación.</t>
  </si>
  <si>
    <t>Opción A: (Incorrecta) El Tratado de Funcionamiento de la Unión Europea y la Carta de los Derechos Fundamentales sientan las bases para combatir todas las formas de discriminación estableciendo la igualdad como piedra angular de las políticas de la UE. Esta opción es incorrecta, ya que la afirmación es correcta; ambos documentos establecen la igualdad como fundamento de las políticas de la UE. Opción B: (Correcta) La Unión Europea se asienta en valores de igualdad de oportunidades, equidad social, libertad, democracia y derechos humanos, pero no la discriminación por motivos de nacionalidad si es diferente de las propias de los estados miembros. Esta es la opción correcta, ya que es incorrecta; la UE combate todas las formas de discriminación, incluyendo la basada en la nacionalidad. Opción C: (Incorrecta) La Carta de los Derechos Fundamentales de la Unión Europea se adjunta al Tratado de Lisboa e incluye un capítulo titulado “Igualdad”. Esta opción es incorrecta porque la afirmación es cierta; la Carta de Derechos Fundamentales efectivamente contiene un capítulo de “Igualdad”. Opción D: (Incorrecta) Ninguna es cierta. Incorrecta, ya que sí existen afirmaciones correctas entre las opciones presentadas.</t>
  </si>
  <si>
    <t>Opción A: (Correcta) Mercados de trabajo sostenibles orientados a combatir la exclusión digital. Esta opción es la correcta porque es incorrecta; la exclusión digital no es un objetivo directo de las políticas de apoyo de la UE en materia de empleo. Opción B: (Incorrecta) La igualdad entre hombres y mujeres por lo que respecta a las oportunidades en el mercado laboral y al trato en el trabajo. Incorrecta, ya que la igualdad de género en el mercado laboral es un objetivo central de la política social de la UE. Opción C: (Incorrecta) La lucha contra la exclusión social; la modernización de los sistemas de protección social. Incorrecta, porque estos son objetivos fundamentales en los cuales la UE apoya a los Estados miembros. Opción D: (Incorrecta) La A y la B son ciertas. Incorrecta, ya que la opción A es incorrecta y solo las opciones B y C reflejan correctamente los objetivos de la UE.</t>
  </si>
  <si>
    <t>Opción A: (Incorrecta) La directiva establece un mínimo de 20 días de licencia de paternidad. Esta opción es incorrecta porque no establece 20 días de licencia de paternidad. Opción B: (Incorrecta) Establece un mínimo de 6 meses de baja parental por padre. Incorrecta, ya que no se especifica este período de 6 meses por padre. Opción C: (Incorrecta) Establece una baja remunerada de 10 días laborales al año para cuidadores. Incorrecta, porque la directiva no establece estos 10 días de baja para cuidadores. Opción D: (Correcta) Establece el periodo mínimo de baja por maternidad en 14 semanas. Correcta, ya que esta directiva establece un mínimo de 14 semanas de baja por maternidad, lo cual está alineado con el objetivo de mejorar la conciliación familiar y laboral.</t>
  </si>
  <si>
    <t>Opción A: (Incorrecta) En relación con la estrategia para el empleo los Estados miembros y la Unión se esforzarán por desarrollarla. Esta opción es incorrecta, ya que esta afirmación es verdadera: la estrategia para el empleo es un esfuerzo conjunto de los Estados miembros y la Unión. Opción B: (Incorrecta) En relación con la estrategia para el empleo potenciarán la mano de obra cualificada, formada y adaptable. Incorrecta, ya que la afirmación es cierta; uno de los objetivos es desarrollar una mano de obra adaptable y cualificada. Opción C: (Incorrecta) Lograrán mercados laborales con capacidad de respuesta al cambio económico. Incorrecta, porque es correcto que la estrategia busca lograr mercados laborales capaces de adaptarse a los cambios económicos. Opción D: (Correcta) En relación con la estrategia para el empleo será competencia exclusiva de las instituciones de la UE. Esta es la respuesta correcta, ya que es falsa; la estrategia de empleo es una competencia compartida entre la UE y los Estados miembros, no exclusiva de las instituciones de la UE.</t>
  </si>
  <si>
    <t>Opción A: (Correcta) El principio 17 del Pilar europeo de derechos sociales subraya que las personas con discapacidad tienen derecho a una ayuda a la renta que garantice una vida digna. Esta opción es correcta, ya que el principio 17 establece claramente el derecho de las personas con discapacidad a una renta que les permita vivir dignamente. Opción B: (Incorrecta) El principio 17 del Pilar europeo de derechos sociales destaca la necesidad de las personas con discapacidad para obtener un trabajo adaptado a su nivel de discapacidad. Incorrecta, porque el principio 17 no menciona específicamente el derecho al empleo adaptado; se enfoca en la ayuda a la renta. Opción C: (Incorrecta) El principio 18 del Pilar europeo de derechos sociales subraya que las personas con discapacidad tienen derecho a una ayuda a la renta que garantice una vida digna. Esta opción es incorrecta, ya que el principio 18 no trata sobre la ayuda a la renta, sino que es el principio 17 el que aborda esta cuestión. Opción D: (Incorrecta) El principio 18 del Pilar europeo de derechos sociales destaca la necesidad de las personas con discapacidad para obtener un trabajo adaptado a su nivel de discapacidad. Incorrecta, porque el principio 18 no hace referencia a este tema; es el principio 17 el que se refiere a la ayuda a la renta.</t>
  </si>
  <si>
    <t>Opción A: (Incorrecta) La promoción de la cooperación entre los Estados miembros. Esta opción es incorrecta, ya que la promoción de la cooperación entre Estados miembros es una medida clave para fomentar un alto nivel de empleo en la UE. Opción B: (Incorrecta) El apoyo a las respectivas actuaciones de los Estados miembros. Incorrecta, puesto que el apoyo a las actuaciones de los Estados miembros es fundamental en las políticas de empleo. Opción C: (Correcta) La limitación de los estados miembros de reciente incorporación a las iniciativas de empleo. Esta es la opción correcta, ya que la UE no limita la participación de los Estados miembros de reciente incorporación en sus iniciativas de empleo; todos los Estados miembros son incluidos. Opción D: (Incorrecta) Todas son ciertas. Esta opción es incorrecta porque la opción C no es una medida aplicable en el ámbito de las políticas de empleo de la UE.</t>
  </si>
  <si>
    <t xml:space="preserve">La limitación de los estados miembros de reciente incorporación a las iniciativas de empleo </t>
  </si>
  <si>
    <t xml:space="preserve">El apoyo a las  respectivas actuaciones de los Estados miembros. </t>
  </si>
  <si>
    <t xml:space="preserve">La  promoción de la  la cooperación  entre los Estados miembros, </t>
  </si>
  <si>
    <t xml:space="preserve">Entre las  medidas para conseguir un  alto nivel de empleo no se encuentra </t>
  </si>
  <si>
    <t>Opción A: (Correcta) El 31 de julio de 2019 y desde septiembre de 2021 tiene su sede permanente en Bratislava, Eslovaquia. Esta es la opción correcta, ya que la Autoridad Laboral Europea se estableció en 2019 y su sede se encuentra en Bratislava desde septiembre de 2021. Opción B: (Incorrecta) El 20 de septiembre de 2017 y desde septiembre de 2020 tiene su sede permanente en Tallin, Estonia. Incorrecta, ya que la ELA no se estableció en 2017 ni tiene su sede en Tallin. Opción C: (Incorrecta) El 12 de junio de 2015 y desde septiembre de 2017 tiene su sede permanente en Milán, Italia. Incorrecta, porque las fechas y la ubicación de la sede no coinciden con los datos reales de la ELA. Opción D: (Incorrecta) El 29 de enero de 2017 y desde septiembre de 2019 tiene su sede permanente en Budapest, Hungría. Incorrecta, ya que las fechas y la ubicación de la sede no corresponden a la ELA, cuyo establecimiento y sede son diferentes a lo indicado.</t>
  </si>
  <si>
    <t>Opción A: (Incorrecta) El Parlamento Europeo y el Consejo por unanimidad podrán extender el beneficio de las disposiciones del presente capítulo 2 del título IV a los prestadores de servicios que sean nacionales de un tercer Estado y se hallen establecidos dentro de la Unión (Artículo 57). Esta opción es incorrecta, ya que el artículo relevante es el 56 y el procedimiento es legislativo ordinario, no por unanimidad. Opción B: (Incorrecta) El Parlamento Europeo y el Consejo mediante el procedimiento legislativo especial podrán extender el beneficio de las disposiciones del capítulo 2 del título IV a los prestadores de servicios que sean nacionales de un tercer Estado y se hallen establecidos dentro de la Unión (Artículo 51). Esta opción es incorrecta, ya que el procedimiento es legislativo ordinario, no especial, y el artículo aplicable es el 56. Opción C: (Correcta) El Parlamento Europeo y el Consejo conforme el procedimiento legislativo ordinario podrán extender el beneficio de las disposiciones del capítulo 2 del título IV a los prestadores de servicios que sean nacionales de un tercer Estado y se hallen establecidos dentro de la Unión (Artículo 56). Esta opción es correcta porque se refiere al artículo 56 del TFUE, que establece que el Parlamento y el Consejo pueden extender estos beneficios a terceros países siguiendo el procedimiento legislativo ordinario. Opción D: (Incorrecta) El Parlamento Europeo y el Consejo con arreglo al procedimiento legislativo ordinario podrán extender el beneficio de las disposiciones del presente capítulo 2 del título IV a los prestadores de servicios que sean nacionales de un tercer Estado y se hallen establecidos dentro de la Unión (Artículo 56). Incorrecta, pues, aunque similar a la opción C, no añade información relevante y es redundante.</t>
  </si>
  <si>
    <t>Opción A: (Incorrecta) Directiva 2003/144/UE. Esta opción es incorrecta, ya que la directiva sobre la protección de los jóvenes en el trabajo no es la de 2003/144/UE. Opción B: (Correcta) Directiva 1994/33/CE. Esta es la opción correcta, pues la Directiva 1994/33/CE regula específicamente la protección de los jóvenes en el trabajo en la Unión Europea. Opción C: (Incorrecta) Directiva 2006/98/UE. Incorrecta, ya que esta directiva no corresponde a la regulación de la protección de los jóvenes en el trabajo. Opción D: (Incorrecta) Directiva 1998/13/UE. Incorrecta, porque no se refiere a la protección de los jóvenes en el ámbito laboral.</t>
  </si>
  <si>
    <t>Opción A: (Correcta) De modo que sea compatible con las orientaciones generales de las políticas económicas de los Estados miembros y de la Unión. Esta opción es correcta, ya que los Estados deben coordinar sus políticas de empleo con las orientaciones económicas generales de la UE. Opción B: (Correcta) Considerarán el fomento del empleo como un asunto de interés común. Esta afirmación es correcta, pues la promoción del empleo es considerada un tema de interés común para todos los Estados miembros. Opción C: (Correcta) Coordinarán sus actuaciones al respecto en el seno del Consejo. Correcta, porque la coordinación de las políticas de empleo de los Estados miembros se lleva a cabo dentro del Consejo. Opción D: (Correcta) Todas son ciertas. Esta opción es correcta porque todas las afirmaciones anteriores reflejan los principios que guían las políticas de empleo de los Estados miembros.</t>
  </si>
  <si>
    <t>Opción A: (Incorrecta) Consejo Europeo examina la situación del empleo en la Unión y adopta conclusiones al respecto basándose en un informe conjunto anual elaborado por el Consejo y la Comisión trimestralmente. Esta opción es incorrecta, ya que el informe se elabora anualmente, no trimestralmente. Opción B: (Incorrecta) Consejo Europeo examina la situación del empleo en la Unión y adopta conclusiones al respecto basándose en un informe conjunto anual elaborado por el Consejo y la Comisión semestralmente. Incorrecta, ya que el informe no es semestral, sino anual. Opción C: (Correcta) Consejo Europeo examina la situación del empleo en la Unión y adopta conclusiones al respecto basándose en un informe conjunto anual elaborado por el Consejo y la Comisión anualmente. Esta opción es correcta, pues la normativa establece que el informe sobre el empleo en la Unión se elabora de forma anual. Opción D: (Incorrecta) Consejo Europeo examina la situación del empleo en la Unión y adopta conclusiones al respecto basándose en un informe conjunto anual elaborado por el Consejo y la Comisión bianualmente. Incorrecta, ya que el informe se emite anualmente, no cada dos años.</t>
  </si>
  <si>
    <t>Opción A: (Incorrecta) Conforme el artículo 57 del TFUE, el prestador de un servicio podrá, con objeto de realizar la prestación, ejercer temporalmente su actividad en el Estado miembro donde la lleve a cabo en las diferentes condiciones que imponga ese Estado a sus propios nacionales. Esta opción es incorrecta, ya que el prestador de servicios debe cumplir las mismas condiciones que los nacionales del país en cuestión. Opción B: (Incorrecta) Conforme el artículo 57 del TFUE, el prestador de un servicio no podrá, con objeto de realizar la prestación, ejercer temporalmente su actividad en el Estado miembro donde la lleve a cabo en las mismas condiciones que imponga ese Estado a sus propios nacionales. Incorrecta, pues la normativa establece que el prestador puede ejercer bajo las mismas condiciones que los nacionales. Opción C: (Correcta) Conforme el artículo 57 del TFUE, el prestador de un servicio podrá, con objeto de realizar la prestación, ejercer temporalmente su actividad en el Estado miembro donde la lleve a cabo en las mismas condiciones que imponga ese Estado a sus propios nacionales. Correcta, ya que el artículo 57 garantiza la igualdad de condiciones para los prestadores de servicios temporales en otros Estados miembros. Opción D: (Incorrecta) Conforme el artículo 57 del TFUE, el prestador de un servicio podrá, con objeto de realizar la prestación, ejercer temporalmente su actividad en el Estado miembro donde la lleve a cabo en las mismas condiciones que imponga ese Estado a sus trabajadores extranjeros. Incorrecta, ya que la normativa especifica condiciones iguales a las de los nacionales, no a las de trabajadores extranjeros.</t>
  </si>
  <si>
    <t>Opción A: (Incorrecta) Sin perjuicio de garantizar en la práctica la plena igualdad entre hombres y mujeres en la vida laboral, el principio de igualdad de trato ningún Estado miembro podrá adoptar medidas que ofrezcan ventajas concretas destinadas a facilitar a uno de los sexos el ejercicio de actividades profesionales o favorecer sus carreras profesionales. Esta opción es incorrecta, ya que los Estados miembros pueden adoptar medidas específicas para facilitar la participación de uno de los sexos en el ámbito profesional. Opción B: (Correcta) Con objeto de garantizar en la práctica la plena igualdad entre hombres y mujeres en la vida laboral, el principio de igualdad de trato no impedirá a ningún Estado miembro mantener o adoptar medidas que ofrezcan ventajas concretas destinadas a facilitar al sexo menos representado el ejercicio de actividades profesionales o a evitar o compensar desventajas en sus carreras profesionales. Esta opción es correcta, ya que refleja la posibilidad de que los Estados miembros adopten medidas concretas para promover la igualdad. Opción C: (Incorrecta) En la práctica, la plena igualdad entre hombres y mujeres en la vida laboral, el principio de igualdad de trato cualquier Estado miembro podrá mantener o adoptar medidas que ofrezcan ventajas concretas destinadas a facilitar al sexo menos representado el ejercicio de actividades profesionales. Incorrecta, ya que la redacción no corresponde con la disposición normativa adecuada. Opción D: (Incorrecta) Ninguna es cierta. Incorrecta, porque la opción B es correcta.</t>
  </si>
  <si>
    <t>Opción A: (Incorrecta) Con arreglo a los Tratados se consideran como servicios las prestaciones realizadas normalmente a cambio o no de una remuneración en la medida en que se rijan por las disposiciones relativas a la libre circulación de mercancías, capitales y personas. Esta opción es incorrecta, ya que los servicios en el marco de la UE deben ser remunerados. Opción B: (Incorrecta) Con arreglo a los Tratados se consideran como servicios las prestaciones realizadas normalmente a cambio de una remuneración en la medida en que se rijan por las disposiciones relativas a la libre circulación de mercancías, capitales y personas. Es incorrecta, ya que los servicios no están sujetos a las disposiciones de libre circulación de mercancías, capitales y personas. Opción C: (Correcta) Con arreglo a los Tratados se consideran como servicios las prestaciones realizadas normalmente a cambio de una remuneración en la medida en que no se rijan por las disposiciones relativas a la libre circulación de mercancías, capitales y personas. Correcta, ya que el artículo 57 del TFUE define los servicios de esta manera. Opción D: (Incorrecta) Ninguna es cierta. Incorrecta, ya que la opción C es la correcta.</t>
  </si>
  <si>
    <t>Opción A: (Correcta) Ayudar a los Estados miembros y a la Comisión Europea a garantizar que se apliquen las normas de la UE sobre movilidad laboral y coordinación de la seguridad social. Esta es la opción correcta, ya que la misión de la ELA es ayudar en la aplicación de normas de la UE en movilidad laboral y en la coordinación de la seguridad social. Opción B: (Incorrecta) Ayudar a los Estados miembros y a la Comisión Europea elaborando y publicando normativa laboral para garantizar unas condiciones laborales iguales y sin discriminación para todos los trabajadores europeos. Es incorrecta, porque la ELA no tiene competencias para elaborar y publicar normativa laboral, sino solo para ayudar en la aplicación de normas ya establecidas. Opción C: (Incorrecta) Ayudar a los Estados miembros y a la Comisión Europea a garantizar unas condiciones de trabajo que sitúen en el centro de sus políticas económicas y laborales los derechos de los trabajadores europeos. Incorrecta, ya que aunque menciona condiciones de trabajo, no representa la misión específica de la ELA. Opción D: (Incorrecta) Ninguna es correcta. Esta opción es incorrecta, ya que la opción A describe con precisión la misión de la ELA.</t>
  </si>
  <si>
    <t>Opción A: (Incorrecta) Ordenación del tiempo de trabajo de la gente de mar (1998). Esta opción es correcta y corresponde a un acuerdo adoptado por el Consejo, que regula específicamente el tiempo de trabajo de la gente de mar para mejorar sus condiciones laborales. Opción B: (Incorrecta) Sobre la ordenación del tiempo de trabajo del personal de vuelo en la aviación civil (2000). Esta afirmación es correcta, ya que se estableció una normativa para el personal de vuelo en la aviación civil mediante decisiones del Consejo. Opción C: (Correcta) Ordenación de trabajo de los trabajadores del transporte urbano nocturno (2007). Esta opción es incorrecta, ya que no existe una regulación específica del Consejo sobre la ordenación del trabajo de los trabajadores del transporte urbano nocturno en el año indicado. Opción D: (Incorrecta) Son ciertas la A y B. Esta opción es incorrecta, ya que las opciones A y B son verdaderas y reflejan acuerdos adoptados en el Consejo.</t>
  </si>
  <si>
    <t>Opción A: (Incorrecta) Actividades de naturaleza cultural, artística, deportiva o publicitaria. Esta opción es incorrecta, ya que la directiva permite el trabajo infantil en actividades de este tipo bajo ciertas condiciones. Opción B: (Incorrecta) Para personas de al menos 14 años de edad que trabajen con un sistema de formación de alternancia o de prácticas. Incorrecta, ya que este es otro caso en el que la directiva permite excepciones al prohibir el trabajo infantil, siempre que se respete la normativa educativa y de protección. Opción C: (Incorrecta) Según la directiva, los trabajos ligeros pueden ser efectuados a partir de la edad de 13 años por un número limitado de horas. Es incorrecta, ya que se permite el trabajo infantil en trabajos ligeros a partir de los 13 años en condiciones específicas. Opción D: (Correcta) Todas son falsas. La opción D es correcta, ya que todas las opciones A, B y C son reales excepciones permitidas bajo la directiva para el trabajo infantil en la UE.</t>
  </si>
  <si>
    <t>Opción A: (Correcta) Persona joven: como toda persona menor de 18 años. Es correcta, pues la Directiva 94/33/CE sobre la protección de los jóvenes en el trabajo define a un "joven" como cualquier persona menor de 18 años. Opción B: (Incorrecta) Niños y niñas: a las personas menores de 14 años o sujetas a la obligación escolar a tiempo completo establecida por la legislación nacional. Esta opción es incorrecta para la definición de "joven", ya que esta categoría se refiere específicamente a "niños". Opción C: (Incorrecta) Persona adolescente: a la persona de entre 14 y 18 años que ya no esté sujeta a la obligación escolar a tiempo completo establecida por la legislación nacional. Incorrecta para la definición de "joven", pues "adolescente" es un término distinto en la directiva. Opción D: (Incorrecta) Adulto: a toda persona mayor de 18 años. Incorrecta, ya que "adulto" no corresponde a la categoría de "joven" en la directiva.</t>
  </si>
  <si>
    <t>Opción A: (Incorrecta) La aproximación de las legislaciones de los Estados miembros sobre los despidos colectivos. Esta opción es incorrecta, ya que la UE sí ha legislado sobre los despidos colectivos, asegurando derechos para los trabajadores afectados en toda la Unión. Opción B: (Incorrecta) La protección de las personas asalariadas en caso de insolvencia del empresario. Es incorrecta, porque la UE ha implementado medidas de protección para trabajadores en caso de que sus empleadores se declaren insolventes. Opción C: (Incorrecta) Transmisiones de centros de trabajo. Es incorrecta, pues las transmisiones de centros de trabajo también están reguladas mediante directivas que protegen a los empleados en estos procesos. Opción D: (Correcta) Aproximación de legislaciones en materia de afiliación sindical. Es la opción correcta, ya que la UE no ha desarrollado normativa específica sobre la aproximación de legislaciones en materia de afiliación sindical, aunque la afiliación sindical es un derecho laboral relevante.</t>
  </si>
  <si>
    <t>Opción A: (Correcta) Directiva 2000/78/CE relativa al establecimiento de un marco general para la igualdad de trato en el empleo y la ocupación. Esta opción es correcta porque la Directiva 2000/78/CE establece un marco general para asegurar la igualdad de trato en el ámbito laboral y ocupacional, lo cual se alinea con el principio de igualdad que impulsa la UE. las demás opciones no seon correctas por que sus nomenclaturas son ioncorrectas y no corresponden con su materia</t>
  </si>
  <si>
    <t>Directiva 2004/202/CE relativa a la aplicación a la  igualdad de trato entre hombres y mujeres en asuntos de empleo y ocupación.</t>
  </si>
  <si>
    <t>Directiva 2003/20/CE relativa a la aplicación del principio de igualdad de oportunidades  e igualdad de trato entre hombres y mujeres en asuntos de empleo y ocupación.</t>
  </si>
  <si>
    <t>Opción A: (Incorrecta) Igualdad de oportunidades y acceso al mercado laboral. Esta opción es incorrecta porque la igualdad de oportunidades y el acceso al mercado laboral son de hecho una de las áreas principales mencionadas en el Pilar Europeo de los Derechos Sociales. Opción B: (Incorrecta) Condiciones de trabajo justas. Esta opción también es incorrecta, ya que las condiciones de trabajo justas constituyen otra de las áreas principales del Pilar, tal como se establece en los principios que definen sus objetivos. Opción C: (Incorrecta) Protección social. Es incorrecta, dado que la protección social es la tercera área de enfoque principal dentro del Pilar Europeo de los Derechos Sociales, que busca garantizar una seguridad social adecuada y sostenible para todos. Opción D: (Correcta) Derecho de representación colectiva de trabajadores. Esta es la opción correcta porque el "derecho de representación colectiva de trabajadores" no se menciona específicamente como una de las áreas principales del Pilar Europeo de los Derechos Sociales, aunque está relacionado con los derechos laborales en general.</t>
  </si>
  <si>
    <r>
      <t xml:space="preserve">Correcta: B (Incluye proposiciones que sirven de inspiración para la creación y aplicación del derecho). El ordenamiento jurídico no se limita a normas escritas; incluye principios generales que guían tanto la creación como la aplicación de normas. </t>
    </r>
    <r>
      <rPr>
        <b/>
        <sz val="11"/>
        <color theme="1"/>
        <rFont val="Calibri"/>
        <family val="2"/>
        <scheme val="minor"/>
      </rPr>
      <t>Incorrectas:</t>
    </r>
    <r>
      <rPr>
        <sz val="11"/>
        <color theme="1"/>
        <rFont val="Calibri"/>
        <family val="2"/>
        <scheme val="minor"/>
      </rPr>
      <t xml:space="preserve"> A y C limitan el alcance del ordenamiento al omitir principios y normas no articuladas. </t>
    </r>
    <r>
      <rPr>
        <b/>
        <sz val="11"/>
        <color theme="1"/>
        <rFont val="Calibri"/>
        <family val="2"/>
        <scheme val="minor"/>
      </rPr>
      <t>D</t>
    </r>
    <r>
      <rPr>
        <sz val="11"/>
        <color theme="1"/>
        <rFont val="Calibri"/>
        <family val="2"/>
        <scheme val="minor"/>
      </rPr>
      <t>, sobre inmutabilidad, no refleja la realidad dinámica del sistema normativo.</t>
    </r>
  </si>
  <si>
    <t>es inmutable y permanente</t>
  </si>
  <si>
    <t>está formado exclusivamente por normas articuladas y leyes de distintos tipos</t>
  </si>
  <si>
    <t>incluye proposiciones que sirven de inspiración para la creación y aplicación del derecho</t>
  </si>
  <si>
    <t>está formado exclusivamente por reglas escritas</t>
  </si>
  <si>
    <t>El ordenamiento jurídico</t>
  </si>
  <si>
    <r>
      <t xml:space="preserve">Correcta: A (Siempre que no se establezca otra cosa, en los plazos señalados por días, a contar de uno determinado, quedará este excluido del cómputo, el cual deberá empezar en el día siguiente). El artículo 5 regula el cómputo de plazos, especificando cómo se cuentan los días y meses para garantizar la claridad en los procedimientos legales. </t>
    </r>
    <r>
      <rPr>
        <b/>
        <sz val="11"/>
        <color theme="1"/>
        <rFont val="Calibri"/>
        <family val="2"/>
        <scheme val="minor"/>
      </rPr>
      <t>Incorrectas:</t>
    </r>
    <r>
      <rPr>
        <sz val="11"/>
        <color theme="1"/>
        <rFont val="Calibri"/>
        <family val="2"/>
        <scheme val="minor"/>
      </rPr>
      <t xml:space="preserve"> B, sobre nulidad de actos contrarios a normas imperativas, se trata en el artículo 6.3. </t>
    </r>
    <r>
      <rPr>
        <b/>
        <sz val="11"/>
        <color theme="1"/>
        <rFont val="Calibri"/>
        <family val="2"/>
        <scheme val="minor"/>
      </rPr>
      <t>C</t>
    </r>
    <r>
      <rPr>
        <sz val="11"/>
        <color theme="1"/>
        <rFont val="Calibri"/>
        <family val="2"/>
        <scheme val="minor"/>
      </rPr>
      <t xml:space="preserve">, sobre deber de resolver de jueces, corresponde al artículo 1.7. </t>
    </r>
    <r>
      <rPr>
        <b/>
        <sz val="11"/>
        <color theme="1"/>
        <rFont val="Calibri"/>
        <family val="2"/>
        <scheme val="minor"/>
      </rPr>
      <t>D</t>
    </r>
    <r>
      <rPr>
        <sz val="11"/>
        <color theme="1"/>
        <rFont val="Calibri"/>
        <family val="2"/>
        <scheme val="minor"/>
      </rPr>
      <t>, sobre ignorancia de las leyes, está en el artículo 6.1.</t>
    </r>
  </si>
  <si>
    <t>La ignorancia de las leyes no excusa de su cumplimiento. El error de derecho producirá únicamente aquellos efectos que las leyes determinen</t>
  </si>
  <si>
    <t>Los Jueces y Tribunales tienen el deber inexcusable de resolver en todo caso los asuntos de que conozcan, ateniéndose al sistema de fuentes establecido.</t>
  </si>
  <si>
    <t>Los actos contrarios a las normas imperativas y a las prohibitivas son nulos de pleno derecho, salvo que en ellas se establezca un efecto distinto para el caso de contravención</t>
  </si>
  <si>
    <t xml:space="preserve">Siempre que no se establezca otra cosa, en los plazos señalados por días, a contar de uno determinado, quedará éste excluido del cómputo, el cual deberá empezar en el día siguiente; y si los plazos estuviesen fijados por meses o años, se computarán de fecha a fecha. Cuando en el mes del vencimiento no hubiera día equivalente al inicial del cómputo, se entenderá que el plazo expira el último del mes. </t>
  </si>
  <si>
    <t xml:space="preserve">El artículo 5 del Código Civil dispone que </t>
  </si>
  <si>
    <r>
      <t xml:space="preserve">Correcta: C (Legalidad, jerarquía normativa, publicidad de las normas, irretroactividad de disposiciones sancionadoras no favorables o restrictivas de derechos individuales, seguridad jurídica, responsabilidad y la interdicción de la arbitrariedad de los poderes públicos). El artículo 9.3 CE recoge principios clave para la protección de derechos y la organización del sistema jurídico, garantizando la estabilidad y previsibilidad en la aplicación de las normas. </t>
    </r>
    <r>
      <rPr>
        <b/>
        <sz val="11"/>
        <color theme="1"/>
        <rFont val="Calibri"/>
        <family val="2"/>
        <scheme val="minor"/>
      </rPr>
      <t>Incorrectas:</t>
    </r>
    <r>
      <rPr>
        <sz val="11"/>
        <color theme="1"/>
        <rFont val="Calibri"/>
        <family val="2"/>
        <scheme val="minor"/>
      </rPr>
      <t xml:space="preserve"> A, B y D omiten o alteran elementos esenciales como la irretroactividad o la responsabilidad, esenciales en el artículo 9.3.</t>
    </r>
  </si>
  <si>
    <t>legalidad, la jerarquía normativa, la publicidad de las normas, la irretroactividad de las disposiciones sancionadoras no favorables o restrictivas de derechos individuales y colectivos y la interdicción de la arbitrariedad de los poderes públicos</t>
  </si>
  <si>
    <t>legalidad, la jerarquía normativa, la publicidad de las normas, la irretroactividad de las disposiciones sancionadoras no favorables o restrictivas de derechos individuales, la seguridad jurídica, la responsabilidad y la interdicción de la arbitrariedad de los poderes públicos</t>
  </si>
  <si>
    <t>legalidad, la jerarquía normativa, la publicidad de las normas, la irretroactividad de las disposiciones sancionadoras no favorables o restrictivas de derechos individuales y colectivos, la seguridad jurídica, la responsabilidad y la interdicción de la arbitrariedad de los poderes públicos</t>
  </si>
  <si>
    <t>legalidad, la jerarquía normativa, la publicidad de las normas, la irretroactividad de las disposiciones sancionadoras no favorables o restrictivas de derechos individuales y colectivos, servicio al interés general,  la seguridad jurídica, la responsabilidad y la interdicción de la arbitrariedad de los poderes públicos</t>
  </si>
  <si>
    <t>Los principios garantizados por el artículo artículo 9.3 de la CE son</t>
  </si>
  <si>
    <r>
      <t xml:space="preserve">Correcta: A (Consiste en la eficacia sancionadora de las normas jurídicas).La consecuencia jurídica se refiere a los efectos prácticos que generan las normas, como la imposición de sanciones en caso de incumplimiento, elemento esencial en la aplicación del derecho. </t>
    </r>
    <r>
      <rPr>
        <b/>
        <sz val="11"/>
        <color theme="1"/>
        <rFont val="Calibri"/>
        <family val="2"/>
        <scheme val="minor"/>
      </rPr>
      <t>Incorrectas:</t>
    </r>
    <r>
      <rPr>
        <sz val="11"/>
        <color theme="1"/>
        <rFont val="Calibri"/>
        <family val="2"/>
        <scheme val="minor"/>
      </rPr>
      <t xml:space="preserve"> B, sobre la voluntad del legislador, alude a la creación normativa y no a las consecuencias jurídicas. </t>
    </r>
    <r>
      <rPr>
        <b/>
        <sz val="11"/>
        <color theme="1"/>
        <rFont val="Calibri"/>
        <family val="2"/>
        <scheme val="minor"/>
      </rPr>
      <t>C</t>
    </r>
    <r>
      <rPr>
        <sz val="11"/>
        <color theme="1"/>
        <rFont val="Calibri"/>
        <family val="2"/>
        <scheme val="minor"/>
      </rPr>
      <t xml:space="preserve">, sobre capacidad jurídica, confunde el concepto con derechos subjetivos. </t>
    </r>
    <r>
      <rPr>
        <b/>
        <sz val="11"/>
        <color theme="1"/>
        <rFont val="Calibri"/>
        <family val="2"/>
        <scheme val="minor"/>
      </rPr>
      <t>D</t>
    </r>
    <r>
      <rPr>
        <sz val="11"/>
        <color theme="1"/>
        <rFont val="Calibri"/>
        <family val="2"/>
        <scheme val="minor"/>
      </rPr>
      <t>, sobre el deber jurídico de obediencia, es parte del proceso normativo pero no define por completo la consecuencia jurídica.</t>
    </r>
  </si>
  <si>
    <t xml:space="preserve">Es el deber jurídico de obediencia que un persona tiene respecto de la ley </t>
  </si>
  <si>
    <t>es la capacidad jurídica de la persona pare exigir el cumplimiento de una obligación que hace que la realidad social se convierta en realidad jurídica.</t>
  </si>
  <si>
    <t>tiene una manifestación fundamental en la voluntad del legislador de organizar el ordenamiento jurídico</t>
  </si>
  <si>
    <t>Consiste en la eficacia sancionadora de las normas jurídicas</t>
  </si>
  <si>
    <t>Según el temario no vinculante publicado por el INSST la consecuencia jurídica</t>
  </si>
  <si>
    <r>
      <t xml:space="preserve">Correcta: A (La Ley no ampara el abuso del derecho o el ejercicio antisocial del mismo). El artículo 6.4 regula el abuso del derecho, indicando que actos realizados bajo el amparo de una norma pero con un fin contrario al orden jurídico no tendrán validez ni efecto. Este principio refuerza la buena fe y el respeto al derecho en su esencia. </t>
    </r>
    <r>
      <rPr>
        <b/>
        <sz val="11"/>
        <color theme="1"/>
        <rFont val="Calibri"/>
        <family val="2"/>
        <scheme val="minor"/>
      </rPr>
      <t>Incorrectas:</t>
    </r>
    <r>
      <rPr>
        <sz val="11"/>
        <color theme="1"/>
        <rFont val="Calibri"/>
        <family val="2"/>
        <scheme val="minor"/>
      </rPr>
      <t xml:space="preserve"> B, sobre el cómputo civil, pertenece al artículo 5. </t>
    </r>
    <r>
      <rPr>
        <b/>
        <sz val="11"/>
        <color theme="1"/>
        <rFont val="Calibri"/>
        <family val="2"/>
        <scheme val="minor"/>
      </rPr>
      <t>C</t>
    </r>
    <r>
      <rPr>
        <sz val="11"/>
        <color theme="1"/>
        <rFont val="Calibri"/>
        <family val="2"/>
        <scheme val="minor"/>
      </rPr>
      <t xml:space="preserve">, referente a normas supletorias, está en el artículo 4.3. </t>
    </r>
    <r>
      <rPr>
        <b/>
        <sz val="11"/>
        <color theme="1"/>
        <rFont val="Calibri"/>
        <family val="2"/>
        <scheme val="minor"/>
      </rPr>
      <t>D</t>
    </r>
    <r>
      <rPr>
        <sz val="11"/>
        <color theme="1"/>
        <rFont val="Calibri"/>
        <family val="2"/>
        <scheme val="minor"/>
      </rPr>
      <t>, sobre fraude de ley, está tratado específicamente en el artículo 6.4, pero no es su única disposición.</t>
    </r>
  </si>
  <si>
    <t>Los actos realizados al amparo del texto de una norma que persigan un resultado prohibido por el ordenamiento jurídico, o contrario a él, se considerarán ejecutados en fraude de ley y no impedirán la debida aplicación de la norma que se hubiere tratado de eludir.</t>
  </si>
  <si>
    <t xml:space="preserve">Las disposiciones de este Código se aplicarán como supletorias en las materias regidas por otras leyes. </t>
  </si>
  <si>
    <t xml:space="preserve">En el cómputo civil de los plazos no se excluyen los días inhábiles. </t>
  </si>
  <si>
    <t>La Ley no ampara el abuso del derecho o el ejercicio antisocial del mismo.</t>
  </si>
  <si>
    <t>El artículo 6.4. del Código Civil dispone que</t>
  </si>
  <si>
    <r>
      <t xml:space="preserve">Correcta: A (Se establece que las Fuerzas Armadas tienen, entre otras misiones constitucionales, la de defender el ordenamiento constitucional). El artículo 8.1 CE otorga a las Fuerzas Armadas la misión de proteger el orden constitucional, asegurando la integridad y estabilidad del sistema democrático. </t>
    </r>
    <r>
      <rPr>
        <b/>
        <sz val="11"/>
        <color theme="1"/>
        <rFont val="Calibri"/>
        <family val="2"/>
        <scheme val="minor"/>
      </rPr>
      <t>Incorrectas:</t>
    </r>
    <r>
      <rPr>
        <sz val="11"/>
        <color theme="1"/>
        <rFont val="Calibri"/>
        <family val="2"/>
        <scheme val="minor"/>
      </rPr>
      <t xml:space="preserve"> B, sobre la sujeción de ciudadanos y poderes públicos a la Constitución, está en el artículo 9.1. </t>
    </r>
    <r>
      <rPr>
        <b/>
        <sz val="11"/>
        <color theme="1"/>
        <rFont val="Calibri"/>
        <family val="2"/>
        <scheme val="minor"/>
      </rPr>
      <t>C</t>
    </r>
    <r>
      <rPr>
        <sz val="11"/>
        <color theme="1"/>
        <rFont val="Calibri"/>
        <family val="2"/>
        <scheme val="minor"/>
      </rPr>
      <t xml:space="preserve">, referente al Estado social y democrático de Derecho, se menciona en el artículo 1.1. </t>
    </r>
    <r>
      <rPr>
        <b/>
        <sz val="11"/>
        <color theme="1"/>
        <rFont val="Calibri"/>
        <family val="2"/>
        <scheme val="minor"/>
      </rPr>
      <t>D</t>
    </r>
    <r>
      <rPr>
        <sz val="11"/>
        <color theme="1"/>
        <rFont val="Calibri"/>
        <family val="2"/>
        <scheme val="minor"/>
      </rPr>
      <t>, sobre la capitalidad de España, no está contemplado en el artículo 8.1.</t>
    </r>
  </si>
  <si>
    <t>Se establece que la capital de España es Madrid</t>
  </si>
  <si>
    <t>Se dispone que España se constituye en un Estado social y democrático de Derecho, que propugna como valores superiores de su ordenamiento jurídico la libertad, la justicia, la igualdad y el pluralismo político</t>
  </si>
  <si>
    <t>Se declara Los ciudadanos y los poderes públicos están sujetos a la Constitución y al resto del ordenamiento jurídico</t>
  </si>
  <si>
    <t>se establece que las Fuerzas Armadas tienen, entre otras misiones constitucionales, la de defender el ordenamiento constitucional</t>
  </si>
  <si>
    <t>según el artículo 8.1 de la Constitución</t>
  </si>
  <si>
    <r>
      <t xml:space="preserve">Correcta: A (Procederá la aplicación analógica de las normas cuando estas no contemplen un supuesto específico, pero regulen otro semejante entre los que se aprecie identidad de razón). El artículo 4 regula la analogía jurídica como mecanismo para resolver lagunas legales, exigiendo una identidad de razón entre el caso no contemplado y el previsto en la norma. </t>
    </r>
    <r>
      <rPr>
        <b/>
        <sz val="11"/>
        <color theme="1"/>
        <rFont val="Calibri"/>
        <family val="2"/>
        <scheme val="minor"/>
      </rPr>
      <t>Incorrectas:</t>
    </r>
    <r>
      <rPr>
        <sz val="11"/>
        <color theme="1"/>
        <rFont val="Calibri"/>
        <family val="2"/>
        <scheme val="minor"/>
      </rPr>
      <t xml:space="preserve"> B, sobre derogación de leyes, pertenece al artículo 2. </t>
    </r>
    <r>
      <rPr>
        <b/>
        <sz val="11"/>
        <color theme="1"/>
        <rFont val="Calibri"/>
        <family val="2"/>
        <scheme val="minor"/>
      </rPr>
      <t>C</t>
    </r>
    <r>
      <rPr>
        <sz val="11"/>
        <color theme="1"/>
        <rFont val="Calibri"/>
        <family val="2"/>
        <scheme val="minor"/>
      </rPr>
      <t xml:space="preserve">, relativa a la jurisprudencia, se menciona en el artículo 1.6. </t>
    </r>
    <r>
      <rPr>
        <b/>
        <sz val="11"/>
        <color theme="1"/>
        <rFont val="Calibri"/>
        <family val="2"/>
        <scheme val="minor"/>
      </rPr>
      <t>D</t>
    </r>
    <r>
      <rPr>
        <sz val="11"/>
        <color theme="1"/>
        <rFont val="Calibri"/>
        <family val="2"/>
        <scheme val="minor"/>
      </rPr>
      <t>, sobre principios generales del derecho, no es el contenido principal de este artículo.</t>
    </r>
  </si>
  <si>
    <t>Los principios generales del derecho se aplicarán en defecto de ley o costumbre, sin perjuicio de su carácter informador del ordenamiento jurídico</t>
  </si>
  <si>
    <t xml:space="preserve">La jurisprudencia complementará el ordenamiento jurídico con la doctrina que, de modo reiterado, establezca el Tribunal Supremo al interpretar y aplicar la ley, la costumbre y los principios generales del derecho. </t>
  </si>
  <si>
    <t>Las leyes sólo se derogan por otras posteriores. La derogación tendrá el alcance que expresamente se disponga y se extenderá siempre a todo aquello que en la ley nueva, sobre la misma materia, sea incompatible con la anterior. Por la simple derogación de una ley no recobran vigencia las que ésta hubiere derogado</t>
  </si>
  <si>
    <t>Procederá la aplicación analógica de las normas cuando éstas no contemplen un supuesto específico, pero regulen otro semejante entre los que se aprecie identidad de razón</t>
  </si>
  <si>
    <t>El artículo 4 del Código Civil dispone que</t>
  </si>
  <si>
    <r>
      <t xml:space="preserve">Correcta: D (Las normas jurídicas, su aplicación y eficacia).El Título Preliminar del Código Civil aborda las fuentes del derecho, la eficacia general de las normas y su aplicación, tal como se indica claramente en su contenido. </t>
    </r>
    <r>
      <rPr>
        <b/>
        <sz val="11"/>
        <color theme="1"/>
        <rFont val="Calibri"/>
        <family val="2"/>
        <scheme val="minor"/>
      </rPr>
      <t>Incorrectas:</t>
    </r>
    <r>
      <rPr>
        <sz val="11"/>
        <color theme="1"/>
        <rFont val="Calibri"/>
        <family val="2"/>
        <scheme val="minor"/>
      </rPr>
      <t xml:space="preserve"> A, B y C, aunque relacionadas con el derecho, no sintetizan el objeto específico del Título Preliminar, que se centra en aspectos generales del derecho normativo.</t>
    </r>
  </si>
  <si>
    <t>las normas jurídicas, su aplicación y eficacia</t>
  </si>
  <si>
    <t>La vigencia de las leyes</t>
  </si>
  <si>
    <t>Las Leyes, los reglamentos y sus fuentes materiales y formales</t>
  </si>
  <si>
    <t>Los principios generales del derecho</t>
  </si>
  <si>
    <t xml:space="preserve">Código Civil dedica íntegramente, su Título Preliminar a </t>
  </si>
  <si>
    <r>
      <t xml:space="preserve">Correcta C (Las normas se interpretarán según el sentido propio de sus palabras, en relación con el contexto, los antecedentes históricos y legislativos, y la realidad social del tiempo en que han de ser aplicadas, atendiendo fundamentalmente al espíritu y finalidad de aquellas). Este artículo regula la interpretación jurídica, estableciendo que debe ajustarse al texto literal, contexto y finalidad de la norma, teniendo en cuenta el momento histórico y social. Esto permite adaptar las normas a las circunstancias cambiantes, sin perder su esencia. </t>
    </r>
    <r>
      <rPr>
        <b/>
        <sz val="11"/>
        <color theme="1"/>
        <rFont val="Calibri"/>
        <family val="2"/>
        <scheme val="minor"/>
      </rPr>
      <t>Incorrectas:</t>
    </r>
    <r>
      <rPr>
        <sz val="11"/>
        <color theme="1"/>
        <rFont val="Calibri"/>
        <family val="2"/>
        <scheme val="minor"/>
      </rPr>
      <t xml:space="preserve"> A, sobre fraude de ley, está regulado en el artículo 6.4 y no en el 3.1. </t>
    </r>
    <r>
      <rPr>
        <b/>
        <sz val="11"/>
        <color theme="1"/>
        <rFont val="Calibri"/>
        <family val="2"/>
        <scheme val="minor"/>
      </rPr>
      <t>B</t>
    </r>
    <r>
      <rPr>
        <sz val="11"/>
        <color theme="1"/>
        <rFont val="Calibri"/>
        <family val="2"/>
        <scheme val="minor"/>
      </rPr>
      <t xml:space="preserve">, sobre la entrada en vigor, es del artículo 2. </t>
    </r>
    <r>
      <rPr>
        <b/>
        <sz val="11"/>
        <color theme="1"/>
        <rFont val="Calibri"/>
        <family val="2"/>
        <scheme val="minor"/>
      </rPr>
      <t>D</t>
    </r>
    <r>
      <rPr>
        <sz val="11"/>
        <color theme="1"/>
        <rFont val="Calibri"/>
        <family val="2"/>
        <scheme val="minor"/>
      </rPr>
      <t>, aunque habla del abuso del derecho, pertenece al artículo 7.</t>
    </r>
  </si>
  <si>
    <t>Las normas se interpretarán según el sentido propio de sus palabras, en relación con el contexto, los antecedentes históricos y legislativos, y la realidad social del tiempo en que han de ser aplicadas, atendiendo fundamentalmente al espíritu y finalidad de aquellas</t>
  </si>
  <si>
    <t>Las leyes entrarán en vigor a los veinte días de su completa publicación en el «Boletín Oficial del Estado», si en ellas no se dispone otra cosa</t>
  </si>
  <si>
    <t>Los actos realizados al amparo del texto de una norma que persigan un resultado prohibido por el ordenamiento jurídico, o contrario a él, se considerarán ejecutados en fraude de ley</t>
  </si>
  <si>
    <t xml:space="preserve">Según el  artículo 3.1  del Código Civil </t>
  </si>
  <si>
    <r>
      <t xml:space="preserve">Correcta: B (Carecerán de validez las disposiciones que contradigan otra de rango superior).El artículo 1.2 del Código Civil refleja el principio de jerarquía normativa, que establece que las normas de rango inferior deben respetar las de rango superior, ya que de lo contrario perderán su validez. Este principio es esencial para garantizar el orden y coherencia en el sistema jurídico. </t>
    </r>
    <r>
      <rPr>
        <b/>
        <sz val="11"/>
        <color theme="1"/>
        <rFont val="Calibri"/>
        <family val="2"/>
        <scheme val="minor"/>
      </rPr>
      <t>Incorrectas:</t>
    </r>
    <r>
      <rPr>
        <sz val="11"/>
        <color theme="1"/>
        <rFont val="Calibri"/>
        <family val="2"/>
        <scheme val="minor"/>
      </rPr>
      <t xml:space="preserve"> A describe una interpretación de normas según palabras y contexto, pero no corresponde al contenido del artículo 1.2. </t>
    </r>
    <r>
      <rPr>
        <b/>
        <sz val="11"/>
        <color theme="1"/>
        <rFont val="Calibri"/>
        <family val="2"/>
        <scheme val="minor"/>
      </rPr>
      <t>C</t>
    </r>
    <r>
      <rPr>
        <sz val="11"/>
        <color theme="1"/>
        <rFont val="Calibri"/>
        <family val="2"/>
        <scheme val="minor"/>
      </rPr>
      <t xml:space="preserve">, aunque habla de equidad, no guarda relación directa con este precepto. </t>
    </r>
    <r>
      <rPr>
        <b/>
        <sz val="11"/>
        <color theme="1"/>
        <rFont val="Calibri"/>
        <family val="2"/>
        <scheme val="minor"/>
      </rPr>
      <t>D</t>
    </r>
    <r>
      <rPr>
        <sz val="11"/>
        <color theme="1"/>
        <rFont val="Calibri"/>
        <family val="2"/>
        <scheme val="minor"/>
      </rPr>
      <t xml:space="preserve"> menciona fuentes del derecho, pero no es el contenido central del artículo 1.2.</t>
    </r>
  </si>
  <si>
    <t xml:space="preserve">Las fuentes del ordenamiento jurídico español son la ley, la costumbre y los principios generales del derecho. </t>
  </si>
  <si>
    <t xml:space="preserve">La equidad habrá de ponderarse en la aplicación de las normas, si bien las resoluciones de los Tribunales sólo podrán descansar de manera exclusiva en ella cuando la ley expresamente lo permita. </t>
  </si>
  <si>
    <t xml:space="preserve">Carecerán de validez las disposiciones que contradigan otra de rango superior. </t>
  </si>
  <si>
    <t xml:space="preserve">Las normas se interpretarán según el sentido propio de sus palabras, en relación con el contexto, los antecedentes históricos y legislativos, y la realidad social del tiempo en que han de ser aplicadas, atendiendo fundamentalmente al espíritu y finalidad de aquellas. </t>
  </si>
  <si>
    <t>El artículo 1.2 del Código Civil dispone que</t>
  </si>
  <si>
    <r>
      <t xml:space="preserve">Correcta: A (Que los poderes públicos son responsables de sus actuaciones y deben responder de los daños o perjuicios que arbitrariamente causen a los ciudadanos). El artículo 9.3 CE incluye la interdicción de arbitrariedad para proteger a los ciudadanos de abusos de poder. </t>
    </r>
    <r>
      <rPr>
        <b/>
        <sz val="11"/>
        <color theme="1"/>
        <rFont val="Calibri"/>
        <family val="2"/>
        <scheme val="minor"/>
      </rPr>
      <t>Incorrectas:</t>
    </r>
    <r>
      <rPr>
        <sz val="11"/>
        <color theme="1"/>
        <rFont val="Calibri"/>
        <family val="2"/>
        <scheme val="minor"/>
      </rPr>
      <t xml:space="preserve"> B y C, aunque relacionados, no resumen el principio exacto. </t>
    </r>
    <r>
      <rPr>
        <b/>
        <sz val="11"/>
        <color theme="1"/>
        <rFont val="Calibri"/>
        <family val="2"/>
        <scheme val="minor"/>
      </rPr>
      <t>D</t>
    </r>
    <r>
      <rPr>
        <sz val="11"/>
        <color theme="1"/>
        <rFont val="Calibri"/>
        <family val="2"/>
        <scheme val="minor"/>
      </rPr>
      <t xml:space="preserve"> mezcla con jerarquía normativa.</t>
    </r>
  </si>
  <si>
    <t>Que los distintos tipos de normas que conforman nuestro ordenamiento, no podrán ordenarse arbitrariamente jurídico y su orden lo será  jerárquicamente por rangos</t>
  </si>
  <si>
    <t>Que una norma que tenga efectos no favorables no puede ser aplicada a hechos arbitrarios cometidos con anterioridad a la publicación de la misma.</t>
  </si>
  <si>
    <t xml:space="preserve">que se prohíbe a los poderes públicos (ejecutivo, legislativo y judicial) actuar con arbitrariedad en el ejercicio de sus funciones. </t>
  </si>
  <si>
    <t>Que los poderes públicos son responsables de sus actuaciones y deben responder de los daños o perjuicios que arbitrariamente causen a los ciudadanos</t>
  </si>
  <si>
    <t xml:space="preserve">La Interdicción de la arbitrariedad ´mencionada en el artículo 9.3 de la CE consiste en </t>
  </si>
  <si>
    <r>
      <t xml:space="preserve">Correcta: B (Las fuentes del ordenamiento jurídico español son la ley, la costumbre y los principios generales del derecho). El artículo 1.1 define claramente las fuentes del derecho español, estableciendo un sistema jerárquico. </t>
    </r>
    <r>
      <rPr>
        <b/>
        <sz val="11"/>
        <color theme="1"/>
        <rFont val="Calibri"/>
        <family val="2"/>
        <scheme val="minor"/>
      </rPr>
      <t>Incorrectas:</t>
    </r>
    <r>
      <rPr>
        <sz val="11"/>
        <color theme="1"/>
        <rFont val="Calibri"/>
        <family val="2"/>
        <scheme val="minor"/>
      </rPr>
      <t xml:space="preserve"> A se refiere a interpretación; </t>
    </r>
    <r>
      <rPr>
        <b/>
        <sz val="11"/>
        <color theme="1"/>
        <rFont val="Calibri"/>
        <family val="2"/>
        <scheme val="minor"/>
      </rPr>
      <t>C</t>
    </r>
    <r>
      <rPr>
        <sz val="11"/>
        <color theme="1"/>
        <rFont val="Calibri"/>
        <family val="2"/>
        <scheme val="minor"/>
      </rPr>
      <t xml:space="preserve"> a la equidad, y </t>
    </r>
    <r>
      <rPr>
        <b/>
        <sz val="11"/>
        <color theme="1"/>
        <rFont val="Calibri"/>
        <family val="2"/>
        <scheme val="minor"/>
      </rPr>
      <t>D</t>
    </r>
    <r>
      <rPr>
        <sz val="11"/>
        <color theme="1"/>
        <rFont val="Calibri"/>
        <family val="2"/>
        <scheme val="minor"/>
      </rPr>
      <t xml:space="preserve"> sobre actos en fraude, aunque válidos, no corresponde al artículo citado.</t>
    </r>
  </si>
  <si>
    <t>La equidad habrá de ponderarse en la aplicación de las normas, si bien las resoluciones de los Tribunales sólo podrán descansar de manera exclusiva en ella cuando la ley expresamente lo permita</t>
  </si>
  <si>
    <t>Las fuentes del ordenamiento jurídico español son la ley, la costumbre y los principios generales del derecho</t>
  </si>
  <si>
    <t>Las normas se interpretarán según el sentido propio de sus palabras, en relación con el contexto, los antecedentes históricos y legislativos, y la realidad social del tiempo en que han de ser aplicadas</t>
  </si>
  <si>
    <t xml:space="preserve">El artículo 1.1 del Código Civil dispone que </t>
  </si>
  <si>
    <r>
      <t xml:space="preserve">Correcta B (Principios de supletoriedad). El artículo 9 CE recoge principios como la irretroactividad y supletoriedad, fundamentales en el ordenamiento jurídico español para resolver conflictos normativos y preservar jerarquías. </t>
    </r>
    <r>
      <rPr>
        <b/>
        <sz val="11"/>
        <color theme="1"/>
        <rFont val="Calibri"/>
        <family val="2"/>
        <scheme val="minor"/>
      </rPr>
      <t>Incorrectas:</t>
    </r>
    <r>
      <rPr>
        <sz val="11"/>
        <color theme="1"/>
        <rFont val="Calibri"/>
        <family val="2"/>
        <scheme val="minor"/>
      </rPr>
      <t xml:space="preserve"> A (retroactividad de disposiciones desfavorables) contraviene la seguridad jurídica. </t>
    </r>
    <r>
      <rPr>
        <b/>
        <sz val="11"/>
        <color theme="1"/>
        <rFont val="Calibri"/>
        <family val="2"/>
        <scheme val="minor"/>
      </rPr>
      <t>C</t>
    </r>
    <r>
      <rPr>
        <sz val="11"/>
        <color theme="1"/>
        <rFont val="Calibri"/>
        <family val="2"/>
        <scheme val="minor"/>
      </rPr>
      <t xml:space="preserve"> y </t>
    </r>
    <r>
      <rPr>
        <b/>
        <sz val="11"/>
        <color theme="1"/>
        <rFont val="Calibri"/>
        <family val="2"/>
        <scheme val="minor"/>
      </rPr>
      <t>D</t>
    </r>
    <r>
      <rPr>
        <sz val="11"/>
        <color theme="1"/>
        <rFont val="Calibri"/>
        <family val="2"/>
        <scheme val="minor"/>
      </rPr>
      <t xml:space="preserve"> no reflejan principios mencionados en este artículo.</t>
    </r>
  </si>
  <si>
    <t>Principio de equilibrio</t>
  </si>
  <si>
    <t>Principio de irresponsabilidad</t>
  </si>
  <si>
    <t>Principios de supletoriedad</t>
  </si>
  <si>
    <t>retroactividad de las disposiciones sancionadoras no favorables o restrictivas de derechos individuales:</t>
  </si>
  <si>
    <t xml:space="preserve">Según el temario no vinculante publicado por el INSST del artículo 9 de la CE se desprende que un principio (entre otros) de nuestro ordenamiento jurídico es  </t>
  </si>
  <si>
    <r>
      <t xml:space="preserve">Correcta: C (Procederá la aplicación analógica de las normas cuando estas no contemplen un supuesto específico, pero regulen otro semejante entre los que se aprecie identidad de razón).El artículo 7 se centra en la buena fe y el abuso del derecho, pero también habilita la aplicación analógica de normas en situaciones no previstas pero similares. </t>
    </r>
    <r>
      <rPr>
        <b/>
        <sz val="11"/>
        <color theme="1"/>
        <rFont val="Calibri"/>
        <family val="2"/>
        <scheme val="minor"/>
      </rPr>
      <t>Incorrectas:</t>
    </r>
    <r>
      <rPr>
        <sz val="11"/>
        <color theme="1"/>
        <rFont val="Calibri"/>
        <family val="2"/>
        <scheme val="minor"/>
      </rPr>
      <t xml:space="preserve"> A y B refieren a reglas sobre plazos y buena fe que no son prioritarias en este artículo. </t>
    </r>
    <r>
      <rPr>
        <b/>
        <sz val="11"/>
        <color theme="1"/>
        <rFont val="Calibri"/>
        <family val="2"/>
        <scheme val="minor"/>
      </rPr>
      <t>D</t>
    </r>
    <r>
      <rPr>
        <sz val="11"/>
        <color theme="1"/>
        <rFont val="Calibri"/>
        <family val="2"/>
        <scheme val="minor"/>
      </rPr>
      <t>, sobre leyes excepcionales, no tiene relación directa.</t>
    </r>
  </si>
  <si>
    <t xml:space="preserve">Las leyes penales, las excepcionales y las de ámbito temporal no se aplicarán a supuestos ni en momentos distintos de los comprendidos expresamente en ellas. </t>
  </si>
  <si>
    <t xml:space="preserve">Los derechos deberán ejercitarse conforme a las exigencias de la buena fe. </t>
  </si>
  <si>
    <t>El artículo 7. del Código Civil dispone que</t>
  </si>
  <si>
    <r>
      <t xml:space="preserve">Correcta: D (La atribución a un órgano o ente concreto de la potestad de regular determinadas materias o de dictar cierto tipo de normas con exclusión de los demás).Este principio, derivado del artículo 149 CE y desarrollado por la doctrina, asigna competencias exclusivas a ciertos órganos, garantizando la distribución del poder normativo. </t>
    </r>
    <r>
      <rPr>
        <b/>
        <sz val="11"/>
        <color theme="1"/>
        <rFont val="Calibri"/>
        <family val="2"/>
        <scheme val="minor"/>
      </rPr>
      <t>Incorrectas:</t>
    </r>
    <r>
      <rPr>
        <sz val="11"/>
        <color theme="1"/>
        <rFont val="Calibri"/>
        <family val="2"/>
        <scheme val="minor"/>
      </rPr>
      <t xml:space="preserve"> A y C se relacionan más con el principio de jerarquía normativa y la seguridad jurídica respectivamente. </t>
    </r>
    <r>
      <rPr>
        <b/>
        <sz val="11"/>
        <color theme="1"/>
        <rFont val="Calibri"/>
        <family val="2"/>
        <scheme val="minor"/>
      </rPr>
      <t>B</t>
    </r>
    <r>
      <rPr>
        <sz val="11"/>
        <color theme="1"/>
        <rFont val="Calibri"/>
        <family val="2"/>
        <scheme val="minor"/>
      </rPr>
      <t xml:space="preserve"> (capacidad de exigir cumplimiento) no define el principio de competencia.</t>
    </r>
  </si>
  <si>
    <t>la atribución a un órgano o ente concreto de la potestad de regular determinadas materias o de dictar cierto tipo de normas con exclusión de los demás</t>
  </si>
  <si>
    <t>un principio que otorga la certeza que tienen los sujetos de derecho de que su situación jurídica solo podrá ser modificada mediante procedimientos establecidos previamente que garantizarán sus derechos</t>
  </si>
  <si>
    <t>Consiste en la capacidad del Estado para exigir de los particulares el cumplimiento de las normas jurídicas</t>
  </si>
  <si>
    <t>Que los distintos tipos de normas que conforman nuestro ordenamiento jurídico se ordenan jerárquicamente por rangos</t>
  </si>
  <si>
    <t>El principio de competencia significa</t>
  </si>
  <si>
    <r>
      <t xml:space="preserve">Correcta: A (Las leyes entrarán en vigor a los veinte días de su completa publicación en el BOE, si en ellas no se dispone otra cosa).Como ya se explicó, el artículo 2.1 establece la regla general sobre la vigencia de las leyes. </t>
    </r>
    <r>
      <rPr>
        <b/>
        <sz val="11"/>
        <color theme="1"/>
        <rFont val="Calibri"/>
        <family val="2"/>
        <scheme val="minor"/>
      </rPr>
      <t>Incorrectas:</t>
    </r>
    <r>
      <rPr>
        <sz val="11"/>
        <color theme="1"/>
        <rFont val="Calibri"/>
        <family val="2"/>
        <scheme val="minor"/>
      </rPr>
      <t xml:space="preserve"> B y C, aunque son principios válidos, no están contemplados en este artículo. </t>
    </r>
    <r>
      <rPr>
        <b/>
        <sz val="11"/>
        <color theme="1"/>
        <rFont val="Calibri"/>
        <family val="2"/>
        <scheme val="minor"/>
      </rPr>
      <t>D</t>
    </r>
    <r>
      <rPr>
        <sz val="11"/>
        <color theme="1"/>
        <rFont val="Calibri"/>
        <family val="2"/>
        <scheme val="minor"/>
      </rPr>
      <t xml:space="preserve"> alude a la analogía, tratada en el artículo 4, no en el 2.</t>
    </r>
  </si>
  <si>
    <t xml:space="preserve">La ignorancia de las leyes no excusa de su cumplimiento. El error de derecho producirá únicamente aquellos efectos que las leyes determinen. </t>
  </si>
  <si>
    <t xml:space="preserve">Las normas jurídicas contenidas en los tratados internacionales no serán de aplicación directa en España en tanto no hayan pasado a formar parte del ordenamiento interno mediante su publicación íntegra en el «Boletín Oficial del Estado». </t>
  </si>
  <si>
    <t xml:space="preserve">Las leyes entrarán en vigor a los veinte días de su completa publicación en el «Boletín Oficial del Estado», si en ellas no se dispone otra cosa. </t>
  </si>
  <si>
    <t>El artículo 2 del Código Civil dispone que</t>
  </si>
  <si>
    <r>
      <t xml:space="preserve">Correcta: C (Denota que existen otros ordenamientos, que una vez cumplidos ciertos requisitos «formarán parte del ordenamiento interno»).El artículo 96.1 CE establece que los tratados internacionales válidamente celebrados y publicados pasarán a formar parte del ordenamiento interno, y el artículo 147.1 trata sobre la relación entre los Estatutos de Autonomía y el ordenamiento jurídico. Ambos artículos refuerzan la integración de normas externas y autonómicas. </t>
    </r>
    <r>
      <rPr>
        <b/>
        <sz val="11"/>
        <color theme="1"/>
        <rFont val="Calibri"/>
        <family val="2"/>
        <scheme val="minor"/>
      </rPr>
      <t>Incorrectas:</t>
    </r>
    <r>
      <rPr>
        <sz val="11"/>
        <color theme="1"/>
        <rFont val="Calibri"/>
        <family val="2"/>
        <scheme val="minor"/>
      </rPr>
      <t xml:space="preserve"> A y B aluden a conceptos no directamente abordados en estos artículos. </t>
    </r>
    <r>
      <rPr>
        <b/>
        <sz val="11"/>
        <color theme="1"/>
        <rFont val="Calibri"/>
        <family val="2"/>
        <scheme val="minor"/>
      </rPr>
      <t>D</t>
    </r>
    <r>
      <rPr>
        <sz val="11"/>
        <color theme="1"/>
        <rFont val="Calibri"/>
        <family val="2"/>
        <scheme val="minor"/>
      </rPr>
      <t xml:space="preserve"> (actuación conjunta del Congreso y Senado) se refiere a otro aspecto constitucional.</t>
    </r>
  </si>
  <si>
    <t>Regulan, ambos actuaciones  conjunta de la Congreso de los Diputados y el Senado</t>
  </si>
  <si>
    <t>Denota que existen otros ordenamientos, que una vez cumplidos ciertos requisitos «formarán parte del ordenamiento interno»</t>
  </si>
  <si>
    <t>disponen las competencias del Estado a nivel nacional e internacional que el Estado debe trasladar a su ordenamiento jurídico interno</t>
  </si>
  <si>
    <t>Expresan la voluntad del legislador de crear un único ordenamiento jurídico que aún dependiente de factores externos, respete los principios fundamentales del derecho</t>
  </si>
  <si>
    <t>según los artículos 96.1 y 147.1 de la Constitución</t>
  </si>
  <si>
    <r>
      <t xml:space="preserve">Correcta: A (Las leyes no tendrán efecto retroactivo, si no dispusieren lo contrario).El principio de irretroactividad, consagrado en el artículo 2.3 del Código Civil, garantiza que las leyes solo afectarán a situaciones futuras, salvo que expresamente se establezca lo contrario. Este principio busca proteger los derechos adquiridos y asegurar la seguridad jurídica. </t>
    </r>
    <r>
      <rPr>
        <b/>
        <sz val="11"/>
        <color theme="1"/>
        <rFont val="Calibri"/>
        <family val="2"/>
        <scheme val="minor"/>
      </rPr>
      <t>Incorrectas:</t>
    </r>
    <r>
      <rPr>
        <sz val="11"/>
        <color theme="1"/>
        <rFont val="Calibri"/>
        <family val="2"/>
        <scheme val="minor"/>
      </rPr>
      <t xml:space="preserve"> B menciona la equidad, que no está relacionada con la retroactividad de las leyes; </t>
    </r>
    <r>
      <rPr>
        <b/>
        <sz val="11"/>
        <color theme="1"/>
        <rFont val="Calibri"/>
        <family val="2"/>
        <scheme val="minor"/>
      </rPr>
      <t>C</t>
    </r>
    <r>
      <rPr>
        <sz val="11"/>
        <color theme="1"/>
        <rFont val="Calibri"/>
        <family val="2"/>
        <scheme val="minor"/>
      </rPr>
      <t xml:space="preserve">, aunque menciona la buena fe, trata de otro principio general y no de la retroactividad; </t>
    </r>
    <r>
      <rPr>
        <b/>
        <sz val="11"/>
        <color theme="1"/>
        <rFont val="Calibri"/>
        <family val="2"/>
        <scheme val="minor"/>
      </rPr>
      <t>D</t>
    </r>
    <r>
      <rPr>
        <sz val="11"/>
        <color theme="1"/>
        <rFont val="Calibri"/>
        <family val="2"/>
        <scheme val="minor"/>
      </rPr>
      <t>, sobre cómputo civil, tampoco se relaciona con el artículo 2.3.</t>
    </r>
  </si>
  <si>
    <t xml:space="preserve">En el cómputo civil de los plazos no se excluyen los días inhábiles. 
</t>
  </si>
  <si>
    <t xml:space="preserve">Las leyes no tendrán efecto retroactivo, si no dispusieren lo contrario. </t>
  </si>
  <si>
    <t xml:space="preserve">El artículo 2.3 del Código Civil dispone que </t>
  </si>
  <si>
    <r>
      <t xml:space="preserve">Correcta: C (A los veinte días).El artículo 2.1 del Código Civil establece que las leyes entrarán en vigor a los veinte días de su completa publicación en el «Boletín Oficial del Estado», salvo que en ellas se disponga otra cosa. Esta regla garantiza que la población tenga tiempo suficiente para conocer las nuevas disposiciones, asegurando el principio de publicidad de las normas y la seguridad jurídica. </t>
    </r>
    <r>
      <rPr>
        <b/>
        <sz val="11"/>
        <color theme="1"/>
        <rFont val="Calibri"/>
        <family val="2"/>
        <scheme val="minor"/>
      </rPr>
      <t>Incorrectas:</t>
    </r>
    <r>
      <rPr>
        <sz val="11"/>
        <color theme="1"/>
        <rFont val="Calibri"/>
        <family val="2"/>
        <scheme val="minor"/>
      </rPr>
      <t xml:space="preserve"> A (A los diez días) y B (A los quince días) no reflejan la regla general, ya que el legislador no prevé estos plazos de entrada en vigor en el Código Civil. </t>
    </r>
    <r>
      <rPr>
        <b/>
        <sz val="11"/>
        <color theme="1"/>
        <rFont val="Calibri"/>
        <family val="2"/>
        <scheme val="minor"/>
      </rPr>
      <t>D (A los treinta días)</t>
    </r>
    <r>
      <rPr>
        <sz val="11"/>
        <color theme="1"/>
        <rFont val="Calibri"/>
        <family val="2"/>
        <scheme val="minor"/>
      </rPr>
      <t xml:space="preserve"> tampoco es correcta porque excede el plazo estándar que el ordenamiento jurídico establece salvo disposición contraria.</t>
    </r>
  </si>
  <si>
    <t>A los treinta días.</t>
  </si>
  <si>
    <t>A los veinte días.</t>
  </si>
  <si>
    <t>A los quince días.</t>
  </si>
  <si>
    <t>A los diez días.</t>
  </si>
  <si>
    <t>¿Cuándo entran en vigor las leyes, una vez publicadas, si no establecen nada al respecto?</t>
  </si>
  <si>
    <t>Respuesta correcta: d. Con la doctrina que, de modo reiterado, establezca el Tribunal Supremo al interpretar y aplicar la ley, la costumbre y los principios generales del derecho.. La opción a, que menciona "el fuero y los principios generales del derecho," es incorrecta porque no incluye la costumbre, que es un elemento fundamental en la jurisprudencia. b, "toda la doctrina del Tribunal Supremo," es inexacta, ya que solo la doctrina reiterada tiene valor complementario. c, que menciona usos jurídicos no interpretativos, es incorrecta porque los usos no son parte del enfoque de la jurisprudencia complementaria según el Código Civil​(Tema 34. Empresa e Impa…).</t>
  </si>
  <si>
    <t>Con la doctrina que, de modo reiterado, establezca el Tribunal Supremo al interpretar y aplicar la  ley, la costumbre y los principios generales del derecho. </t>
  </si>
  <si>
    <t>Con la doctrina que, de modo reiterado, establezca el Tribunal Supremo al interpretar y aplicar la  ley, y los usos jurídicos que no sean meramente interpretativos de una declaración de voluntad. </t>
  </si>
  <si>
    <t>Con toda la doctrina del Tribunal Supremo. </t>
  </si>
  <si>
    <t>Con la doctrina que, de modo reiterado, establezca el Tribunal Supremo al interpretar y aplicar la  ley, el fuero y los principios generales del derecho. </t>
  </si>
  <si>
    <t>*Según el punto 6 del artículo 1 del Código Civil, la jurisprudencia complementará el ordenamiento jurídico: </t>
  </si>
  <si>
    <t>La interdicción de la arbitrariedad mencionada en el artículo 9.3 de la CE consiste en que se prohíbe a los poderes públicos (ejecutivo, legislativo y judicial) actuar con arbitrariedad en el ejercicio de sus funciones, siendo la respuesta correcta (B). Las demás opciones son incorrectas: opción A, sobre responsabilidad de poderes públicos, describe el principio de responsabilidad; opción C, sobre irretroactividad de normas desfavorables, no se refiere a arbitrariedad; opción D, sobre jerarquía normativa, no aborda la interdicción de arbitrariedad.</t>
  </si>
  <si>
    <r>
      <t xml:space="preserve">La </t>
    </r>
    <r>
      <rPr>
        <sz val="11"/>
        <color theme="1"/>
        <rFont val="Calibri"/>
        <family val="2"/>
        <scheme val="minor"/>
      </rPr>
      <t xml:space="preserve">Interdicción de la arbitrariedad ´mencionada en el artículo 9.3 de la CE consiste en </t>
    </r>
  </si>
  <si>
    <t>Según el temario no vinculante publicado por el INSST del artículo 9 de la CE, un principio de nuestro ordenamiento jurídico es la supletoriedad, siendo la respuesta correcta (B). Las demás opciones son incorrectas: opción A, sobre retroactividad de disposiciones sancionadoras no favorables, está prohibida; opción C, sobre principio de irresponsabilidad, contradice el principio de responsabilidad; y opción D, sobre equilibrio, no se reconoce como principio en el ordenamiento jurídico.</t>
  </si>
  <si>
    <t>Los principios garantizados por el artículo 9.3 de la CE son legalidad, jerarquía normativa, publicidad de las normas, irretroactividad de las disposiciones sancionadoras no favorables o restrictivas de derechos individuales, seguridad jurídica, responsabilidad y la interdicción de la arbitrariedad de los poderes públicos, siendo esta la respuesta correcta (C). Las demás opciones son incorrectas: opción A y B, ambas omiten "seguridad jurídica" y "responsabilidad"; opción D, que también omite "seguridad jurídica", "responsabilidad" y "interdicción de la arbitrariedad".</t>
  </si>
  <si>
    <t>El artículo 4 del Código Civil dispone que procederá la aplicación analógica de las normas cuando éstas no contemplen un supuesto específico pero regulen otro semejante entre los que se aprecie identidad de razón, siendo la respuesta correcta (A). Las demás opciones son incorrectas: opción B, sobre derogación de leyes por otras posteriores, es del artículo 2.2; opción C, sobre la jurisprudencia complementaria del ordenamiento jurídico, es del artículo 1.6; y opción D, sobre aplicación de principios generales en defecto de ley o costumbre, es del artículo 1.4.</t>
  </si>
  <si>
    <t>Según el artículo 3.1 del Código Civil, las normas se interpretarán según el sentido propio de sus palabras en relación con el contexto, los antecedentes históricos y legislativos y la realidad social, siendo esta la respuesta correcta (C). Las otras opciones son incorrectas: opción A, sobre fraude de ley, es del artículo 6.4; opción B, sobre la entrada en vigor de leyes, pertenece al artículo 2; y opción D, sobre abuso del derecho, corresponde al artículo 7.2 del Código Civil.</t>
  </si>
  <si>
    <t>El artículo 2 del Código Civil dispone que las leyes entrarán en vigor a los veinte días de su completa publicación en el «Boletín Oficial del Estado» si en ellas no se dispone otra cosa, siendo esta la respuesta correcta (A). Las demás opciones son incorrectas: opción B, sobre aplicación de normas jurídicas en tratados internacionales, es del artículo 1.5; opción C, sobre ignorancia de las leyes y error de derecho, es del artículo 6.1; y opción D, sobre aplicación analógica de normas, es del artículo 4.1.</t>
  </si>
  <si>
    <t>El artículo 1.2 del Código Civil dispone que las normas se interpretarán según el sentido propio de sus palabras en relación con el contexto, los antecedentes históricos y legislativos y la realidad social, siendo esta la respuesta correcta (B). Las otras opciones son incorrectas: opción A, sobre la validez de disposiciones que contradigan otras de rango superior, es parte del artículo 1.2, pero incompleta; opción C, sobre la equidad en la aplicación de normas, corresponde al artículo 3.2; y opción D, sobre las fuentes del ordenamiento jurídico, es del artículo 1.1.</t>
  </si>
  <si>
    <t>El artículo 5 del Código Civil dispone que siempre que no se establezca otra cosa en los plazos señalados por días a contar de uno determinado quedará éste excluido del cómputo el cual deberá empezar en el día siguiente; y si los plazos estuviesen fijados por meses o años se computarán de fecha a fecha, y si en el mes de vencimiento no hubiera día equivalente, expira el último día, siendo esta la respuesta correcta (A). Las demás opciones son incorrectas: opción B, sobre nulidad de actos contrarios a normas imperativas, está en el artículo 6.3; opción C, sobre el deber de resolver de jueces y tribunales, corresponde al artículo 1.7; y opción D, sobre ignorancia de las leyes y error de derecho, es del artículo 6.1.</t>
  </si>
  <si>
    <t>El artículo 7 del Código Civil dispone que los derechos deberán ejercitarse conforme a las exigencias de la buena fe, siendo la respuesta correcta (C). Este principio exige honestidad y justicia en el ejercicio de derechos. Las demás opciones son incorrectas: opción A, sobre aplicación analógica de normas, pertenece al artículo 4.1; opción B, sobre el cómputo de plazos, corresponde al artículo 5.1; y opción D, sobre aplicación de leyes excepcionales, está en el artículo 4.2 del Código Civil.</t>
  </si>
  <si>
    <t>El artículo 6.4 del Código Civil dispone que la Ley no ampara el abuso del derecho o el ejercicio antisocial del mismo, siendo esta la respuesta correcta (A). Esto prohíbe el uso de derechos de forma que causen perjuicio a terceros. Las demás opciones son incorrectas: opción B, sobre plazos y días inhábiles, está en el artículo 5.1; opción C, sobre aplicación supletoria, corresponde al artículo 4.3; y opción D, sobre actos realizados en fraude de ley, está en otro apartado del artículo 6.</t>
  </si>
  <si>
    <t>El artículo 2.3 del Código Civil dispone que las leyes no tendrán efecto retroactivo si no dispusieren lo contrario (respuesta correcta A). Este principio indica que las leyes nuevas no afectan hechos previos, salvo que se establezca lo contrario. Las demás opciones son incorrectas: opción B, sobre equidad en la aplicación de normas, corresponde al artículo 3.2; opción C, sobre el ejercicio conforme a buena fe, está en el artículo 7; y opción D, sobre aplicación analógica, pertenece al artículo 4.1 del Código Civil.</t>
  </si>
  <si>
    <t>El artículo 1.1 del Código Civil dispone que las fuentes del ordenamiento jurídico español son la ley, la costumbre y los principios generales del derecho, que es la respuesta correcta (B). Este artículo enumera las fuentes primarias del derecho en España. Las demás opciones son incorrectas: opción A, sobre interpretación de normas, pertenece al artículo 3; opción C, sobre fraude de ley, es del artículo 6.4; y opción D, sobre equidad, está en el artículo 3.2, no en el 1.1.</t>
  </si>
  <si>
    <t>El Código Civil dedica íntegramente su Título Preliminar a las normas jurídicas, su aplicación y eficacia, siendo la respuesta correcta (D). Este título aborda de forma general la creación, interpretación y vigencia de normas. Las demás opciones son incorrectas: opción A, sobre principios generales del derecho, es un tema tratado pero no exclusivo; opción B, sobre leyes y reglamentos, también se menciona pero no abarca todo el contenido; y opción C, sobre la vigencia de las leyes, solo cubre una parte del título preliminar.</t>
  </si>
  <si>
    <t>Según los artículos 96.1 y 147.1 de la Constitución, existen otros ordenamientos que, una vez cumplidos ciertos requisitos, «formarán parte del ordenamiento interno» (respuesta correcta C). Estos artículos permiten que normas internacionales y estatutos de autonomía se integren en el derecho español bajo ciertas condiciones. Las otras opciones son incorrectas: opción A, sobre un único ordenamiento, no es precisa; opción B, sobre competencias del Estado, no abarca el contenido de estos artículos; y opción D, sobre actuaciones del Congreso y Senado, no está relacionado con los artículos 96.1 y 147.1.</t>
  </si>
  <si>
    <t>Según el artículo 8.1 de la Constitución, se establece que las Fuerzas Armadas tienen entre otras misiones constitucionales la de defender el ordenamiento constitucional, que es la respuesta correcta (A). Esto asigna a las Fuerzas Armadas la misión de proteger la integridad territorial y el orden constitucional. Las demás opciones son incorrectas: opción B, "ciudadanos y poderes públicos sujetos a la Constitución", pertenece al artículo 9.1; opción C, sobre los valores superiores del Estado social y democrático, es del artículo 1.1; y opción D, "la capital de España es Madrid", está en otro artículo constitucional.</t>
  </si>
  <si>
    <t>El ordenamiento jurídico incluye proposiciones que sirven de inspiración para la creación y aplicación del derecho, siendo la respuesta correcta (B). Esto significa que el ordenamiento abarca tanto normas escritas como principios y valores no escritos. Las otras opciones son incorrectas: opción A, "formado exclusivamente por reglas escritas", es errónea al omitir principios; opción C, "exclusivamente por normas articuladas y leyes", igualmente excluye valores y principios; y opción D, "es inmutable y permanente", es incorrecta, ya que el ordenamiento puede adaptarse y cambiar.</t>
  </si>
  <si>
    <t>El derecho general es aquel que se extiende a todo el territorio nacional, opción correcta (A). Estas normas son aplicables en todo el país y afectan a la mayoría de los ciudadanos. Las demás opciones son incorrectas: opción B, "se aplica de forma general a una pluralidad de casos", es correcta pero incompleta al no mencionar la extensión territorial; opción C, "regula los casos más generales de una materia", se refiere a generalidad dentro de una materia, no al alcance territorial; y opción D, "no puede apartarse de la norma general", describe obligatoriedad, pero no al derecho general.</t>
  </si>
  <si>
    <t>Cuando un ordenamiento jurídico afecta de forma particular y exclusiva a un territorio se le denomina derecho particular (respuesta correcta C). Este término define normas aplicables a una zona geográfica específica, regulando las relaciones dentro de su ámbito. Las otras opciones son incorrectas: opción A, "derecho local", es una expresión imprecisa que podría referirse a normas dentro de un municipio; opción B, "derecho limitado", no es una categoría reconocida en el derecho; y opción D, "derecho territorial", no es el término correcto del epigrafe de l tema 13</t>
  </si>
  <si>
    <t>El derecho especial... La respuesta correcta es (A): es aquel que regula un caso particular que contraría los principios generales que inspiran la norma. El derecho especial se aplica en situaciones específicas y excepcionales que pueden apartarse de los principios generales del derecho normal. Las otras opciones son incorrectas porque (B), "es un derecho específico que tiene un sujeto jurídico en particular," describe más al derecho subjetivo; (C), "es un derecho que regula un sector específico de la sociedad," se refiere más a ramas especializadas; y (D), "es un derecho que regula un territorio geográfico especial," se refiere a derecho territorial.</t>
  </si>
  <si>
    <t>El derecho normal... La respuesta correcta es (A): es aquel derecho que sigue los principios generales que lo han inspirado. El derecho normal se basa en principios generales y se aplica de manera estándar en la mayoría de los casos dentro del ámbito jurídico. Las otras opciones son incorrectas porque (B), "es un tipo de derecho que sigue las normas jurídicas más habituales," es incorrecto, ya que se centra en la habitualidad y no en la conformidad con principios; (C), "es el derecho que regula las relaciones cotidianas entre particulares," describe más al derecho civil o privado; y (D), "ninguna es cierta," es incorrecto, ya que la opción A es correcta.</t>
  </si>
  <si>
    <t>El derecho necesario es aquel que... La respuesta correcta es (A): son un conjunto de normas de las cuales las partes de un negocio jurídico no pueden disponer libremente para que el negocio jurídico tenga validez. Este tipo de derecho establece normas que deben cumplirse sin posibilidad de modificación para asegurar la validez jurídica. Las otras opciones son incorrectas porque (B), "es aquella parte del ordenamiento jurídico que sea incluido en el mismo por necesidad de la sociedad," es incorrecto, ya que la necesidad social no determina la inmodificabilidad de las normas; (C), "es aquel derecho que se ocupa de regular las necesidades básicas de los colectivos más necesitados," se refiere a derechos sociales o humanos; y (D), "es aquel que debe desarrollarse necesariamente por estar impuesto por la Constitución," confunde el concepto de derecho necesario con obligaciones constitucionales.</t>
  </si>
  <si>
    <t>son un conjunto de normas de las cuales las partes de un negocio jurídico no pueden disponer libremente, para que el negocio jurídico tenga validez</t>
  </si>
  <si>
    <t>es aquel que debe desarrollarse necesariamente por estar impuesto por la Constitución</t>
  </si>
  <si>
    <t>es aquel derecho que se ocupa de regular las necesidades básicas de los colectivos más necesitados</t>
  </si>
  <si>
    <t>es aquella parte del ordenamiento jurídico que sea incluido en el mismo por necesidad de la sociedad que rige</t>
  </si>
  <si>
    <t>el derecho necesario es aquel que</t>
  </si>
  <si>
    <t>Las cláusulas que pueden incluirse libremente o no en un negocio jurídico por las partes son... La respuesta correcta es (B): derecho dispositivo. En un negocio jurídico, las partes pueden acordar cláusulas dentro del derecho dispositivo, lo que significa que tienen libertad para modificar o ajustar los términos del contrato. Las otras opciones son incorrectas porque (A), "derecho libre," no es un término técnico en esta categoría; (C), "derecho subjetivo," se refiere a los derechos de una persona, no a la modificación de cláusulas; y (D), "derecho necesario," se refiere a normas que no pueden ser modificadas por las partes.</t>
  </si>
  <si>
    <t>El derecho dispositivo... La respuesta correcta es (B): es aquel que puede ser modificado o sustituido por las partes por otras de su propia creación para una relación jurídica. El derecho dispositivo permite que las partes modifiquen términos según su voluntad, siempre que no se contravengan normas imperativas. Las otras opciones son incorrectas porque (A), "es aquel que se produce cuando se otorgan beneficios jurídicos a las partes," describe un derecho con efectos positivos, no dispositivo; (C), "es aquel que produce efectos positivos en la sociedad mientras se encuentra vigente," no refleja el carácter modificable del derecho dispositivo; y (D), "es el conjunto de normas que produce condiciones favorables a los integrantes del colectivo social," describe un posible efecto social y no el carácter dispositivo.</t>
  </si>
  <si>
    <t>El derecho penal y el derecho penitenciario forman parte... La respuesta correcta es (C): del derecho público. Tanto el derecho penal como el penitenciario regulan la relación entre el Estado y los ciudadanos en términos de sanciones y penas, funciones propias del derecho público. Las otras opciones son incorrectas porque (A), "del derecho civil," pertenece al derecho privado; (B), "del derecho administrativo," es una rama del derecho público, pero no incluye lo penal ni penitenciario; y (D), "del derecho privado," es incorrecto, ya que el derecho penal se ocupa de la coerción estatal, no de relaciones privadas.</t>
  </si>
  <si>
    <t>del derecho público</t>
  </si>
  <si>
    <t>del derecho privado</t>
  </si>
  <si>
    <t>del Derecho Administrativo</t>
  </si>
  <si>
    <t>del derecho civil</t>
  </si>
  <si>
    <t>el derecho penal y el derecho penitenciario forman parte</t>
  </si>
  <si>
    <t>El derecho civil es un derecho... La respuesta correcta es (D): privado. El derecho civil regula las relaciones jurídicas entre particulares y pertenece al ámbito privado. Las otras opciones son incorrectas porque (A), "público," no regula relaciones con intervención estatal; (B), "social," se centra en relaciones privadas; y (C), "necesario," no es una clasificación común en el derecho civil.</t>
  </si>
  <si>
    <t>privado</t>
  </si>
  <si>
    <t>necesario</t>
  </si>
  <si>
    <t>social</t>
  </si>
  <si>
    <t>publico</t>
  </si>
  <si>
    <t>el derecho civil es un derecho</t>
  </si>
  <si>
    <t>El derecho privado es... La respuesta correcta es (C): el conjunto de normas que rigen la relación jurídica entre particulares. Esta rama regula las relaciones entre individuos o entidades sin intervención estatal. Las otras opciones son incorrectas porque (A), "un conjunto de normas privativas de un sector social," no es una descripción adecuada; (B), "los derechos que afectan privadamente a una persona," es demasiado vaga; y (D), "ninguna es cierta," es incorrecta, pues la opción C describe correctamente el derecho privado.</t>
  </si>
  <si>
    <t>el conjunto de normas que rigen la relación jurídica entre particulares</t>
  </si>
  <si>
    <t>los derechos que afectan privadamente a una persona</t>
  </si>
  <si>
    <t>un conjunto de normas privativas de un sector social</t>
  </si>
  <si>
    <t>el derecho privado es</t>
  </si>
  <si>
    <t>Una de las ramas del derecho público es... La respuesta correcta es (C): el Derecho Administrativo. Esta rama regula la organización y funcionamiento de la Administración Pública. Las otras opciones son incorrectas porque (A), "el derecho civil," es una rama del derecho privado; (B), "el derecho mercantil," también pertenece al derecho privado; y (D), "todas las anteriores son ramas del derecho público," es incorrecta porque las ramas mencionadas no pertenecen al derecho público.</t>
  </si>
  <si>
    <t>Una de las características del derecho público... La respuesta correcta es (D): es que uno de los dos sujetos debe ser el Estado o un ente público. En el derecho público, el Estado debe estar presente en la relación jurídica, lo cual lo diferencia del derecho privado. Las otras opciones son incorrectas porque (A), "es que tiene que estar publicado," es general para todas las normas jurídicas; (B), "es que debe haber sido objeto de publicidad," es aplicable a todas las normas, no solo al derecho público; y (C), "es que afecta a personas públicas," es parcial y no describe completamente la relación jurídica.</t>
  </si>
  <si>
    <t>El derecho público es... La respuesta correcta es (D): es el conjunto de normas que regulan la organización y actividad del Estado y entes públicos. El derecho público regula las relaciones en las que interviene el Estado y sus actividades con los ciudadanos. Las otras opciones son incorrectas porque (A), "aquel derecho que afecta a toda la sociedad en su conjunto," es parcial pero no exclusiva del derecho público; (B), "es aquel derecho que es publicado en un momento determinado," no corresponde a una definición precisa; y (C), "todo derecho es público por la obligación constitucional de publicidad de norma," confunde la publicidad normativa con el concepto de derecho público.</t>
  </si>
  <si>
    <t>Las distinciones clásicas entre las normas son... La respuesta correcta es (D): La A y la C son ciertas. Las distinciones incluyen la diferencia entre derecho positivo y necesario, y entre derecho normal y especial, ambos reconocidos en la teoría del derecho. Las otras opciones son incorrectas porque (A) es incompleta; (B), "el derecho fundamental y el derecho accesorio," no es una distinción común; y (C) es también incompleta sin incluir el derecho positivo.</t>
  </si>
  <si>
    <t>Los elementos de la norma son... La respuesta correcta es (C): sujeto jurídico, objeto jurídico, relación jurídica, consecuencia jurídica y finalidad. Estos elementos constituyen la estructura de una norma, abarcando el sujeto obligado, el objeto protegido, el vínculo, la consecuencia y el propósito. Las otras opciones son incorrectas porque (A), "persona jurídica, norma jurídica, jurisdicción y consecuencia jurídica," no son los elementos específicos de una norma; (B), "persona jurídica, responsabilidad, bien jurídico protegido, supuesto de hecho, consecuencia jurídica," mezcla elementos no todos aplicables; y (D), "imperatividad, generalidad, abstracción y finalidad," se refiere a características, no a componentes de una norma.</t>
  </si>
  <si>
    <t>La consecuencia jurídica tiene dos manifestaciones fundamentales... La respuesta correcta es (D): el deber jurídico de obediencia y la eficacia sancionadora de las normas. Esto significa que la consecuencia jurídica se manifiesta como la obligación de cumplir con la norma y la capacidad del sistema para imponer sanciones si no se cumple. Las otras opciones son incorrectas porque (A), "las sanciones y las penas," solo son parte de la eficacia sancionadora; (B), "las infracciones y los delitos," no representan las manifestaciones de una consecuencia jurídica; y (C), "la coerción y la sanción," no capturan plenamente las dos manifestaciones.</t>
  </si>
  <si>
    <t>La consecuencia jurídica... La respuesta correcta es (D): es la conversión de la realidad social que supone el supuesto de hecho en la realidad jurídica eficaz expresada en la norma. La consecuencia jurídica es el efecto regulado que ocurre cuando el supuesto de hecho se cumple, transformando un evento social en una consecuencia reconocida por el derecho. Las otras opciones son incorrectas porque (A), "son las consecuencias positivas o negativas de la aplicación del derecho en la sociedad," es demasiado general y no describe la naturaleza de una consecuencia jurídica; (B), "continuidad lógica de un conjunto de normas e instituciones sociales," no define una consecuencia jurídica; y (C), "es la consecuencia moral de un incumplimiento jurídico," se refiere a un concepto ético, no jurídico.</t>
  </si>
  <si>
    <t>El supuesto de hecho... La respuesta correcta es (B): es un hecho natural, acto o conducta humana real. El supuesto de hecho es la situación objetiva descrita en la norma que al cumplirse activa su consecuencia jurídica. Las otras opciones son incorrectas porque (A), "es una presuposición que realiza la sociedad acerca de algo que va a ocurrir," es incorrecto pues el supuesto de hecho no es una simple presuposición; (C), "es un hecho subjetivo presupuesto por la sociedad," es incorrecto ya que es una descripción objetiva; y (D), "es un acto mental que supone un hecho," es incorrecto porque el supuesto de hecho se refiere a hechos externos, no actos mentales.</t>
  </si>
  <si>
    <t>La estructura de la norma tiene dos aspectos... La respuesta correcta es (D): supuesto de hecho y consecuencia jurídica. Toda norma jurídica se compone de un supuesto de hecho, que define una situación, y una consecuencia jurídica, que establece derechos u obligaciones derivados del supuesto. Las otras opciones son incorrectas porque (A), "elaboración y publicación," describe procesos de creación de normas, no su estructura; (B), "publicación y cumplimiento," son etapas de la vida de una norma, no sus componentes; y (C), "principio filosófico y disposición eficaz," no describe la estructura de una norma jurídica.</t>
  </si>
  <si>
    <t>Las normas jurídicas tienen las características de... La respuesta correcta es (B): imperatividad, generalidad y coercibilidad. Estas características significan que las normas jurídicas son obligatorias, aplicables a todos los sujetos de una jurisdicción y pueden ser forzadas a cumplirse mediante sanciones. Las otras opciones son incorrectas porque (A), "veracidad, alteridad y generalidad," no es una combinación de características de las normas jurídicas; (C), "coactividad, eficacia y publicidad," incluye "coactividad," que no es una característica estándar; y (D), "interactividad, generalidad y coercibilidad," no describe adecuadamente los rasgos fundamentales de una norma jurídica.</t>
  </si>
  <si>
    <t>Una norma es... La respuesta correcta es (A): un mandato imperativo impuesto a las personas. Las normas jurídicas son mandatos obligatorios que regulan el comportamiento y garantizan el cumplimiento de conductas específicas. Las otras opciones son incorrectas porque (B), "una regla que se cumplirá ineludiblemente," es incorrecta, pues las normas pueden ser incumplidas; (C), "una norma dirigida a la conciencia de las personas con un fondo ético," describe más bien una norma moral; y (D), "un hábito social adoptado por la mayoría de la sociedad," se refiere a costumbres, no a normas jurídicas.</t>
  </si>
  <si>
    <t>Una norma es... La respuesta correcta es (C): una proposición del deber ser. Las normas jurídicas son mandatos sobre cómo deben comportarse las personas en sociedad, perteneciendo al ámbito del "deber ser" en vez de describir hechos. Las otras opciones son incorrectas porque (A), "una proposición lógica perteneciente al mundo del ser," es incorrecta ya que las normas no pertenecen al ámbito del "ser"; (B), "una verdad o juicio racional," se refiere a proposiciones de hecho o juicios, no a normas jurídicas; y (D), "un fenómeno natural que surge de los aspectos humanos racionales," es incorrecto, pues las normas no son fenómenos naturales sino constructos sociales.</t>
  </si>
  <si>
    <t>La afirmación "existen tantos ordenamientos jurídicos como instituciones"... La respuesta correcta es (A): es propia de la concepción institucionalista del derecho. La concepción institucionalista establece que cada institución puede tener su propio ordenamiento jurídico, permitiendo la coexistencia de múltiples ordenamientos en una sociedad. Las otras opciones son incorrectas porque (B), "es propia de la concepción positivista del derecho," es incorrecto, ya que el positivismo usualmente establece un único ordenamiento en el Estado; (C), "es propia de la concepción naturalista del derecho," no es correcto, porque el derecho natural se basa en principios universales y no en múltiples ordenamientos; y (D), "es propia de la concepción normativista del derecho," es incorrecto ya que la concepción normativista se enfoca en un conjunto único y sistemático de normas.</t>
  </si>
  <si>
    <t>Según la concepción institucionalista... La respuesta correcta es (A): el ordenamiento jurídico es una estructura dentro de la cual se insertan las normas. La concepción institucionalista sostiene que el derecho no es solo un conjunto de normas, sino una estructura que incluye instituciones sociales, con un sistema que integra normas y los organismos que las interpretan y aplican. Las otras opciones son incorrectas porque (B), "el derecho debe ser una institución sobre la cual se apoye toda la concepción moral de la sociedad," es incorrecto ya que no subordina el derecho a una moral; (C), "un único ordenamiento jurídico para todas las instituciones de la sociedad," no corresponde a la concepción institucionalista que reconoce múltiples ordenamientos; y (D), "la institución del derecho en la sociedad es la que proporciona el fundamento de la justicia," es una visión incompleta ya que esta teoría se enfoca en la estructura y no solo en la justicia.</t>
  </si>
  <si>
    <t>Según la concepción normativista... La respuesta correcta es (A): el ordenamiento jurídico cumple una misión catalogadora del ordenamiento estatal como un conjunto de normas. La concepción normativista del derecho considera el ordenamiento jurídico como un conjunto sistemático de normas que regulan la conducta en la sociedad y cumplen una función organizativa. Las otras opciones son incorrectas porque (B), "toda la sociedad debe regirse estrictamente por la norma," es incorrecto ya que esta afirmación no refleja la teoría normativista; (C), "las normas deben regular todos los aspectos posibles de la sociedad," es una exageración y no corresponde a la concepción normativista; y (D), "el cumplimiento de la normativa es el fundamento y base del orden social," es cierto pero demasiado general y no específico de la teoría normativista.</t>
  </si>
  <si>
    <t>El derecho subjetivo... La respuesta correcta es (D): es el poder que la norma concede a una persona única. El derecho subjetivo se refiere a la facultad que tiene una persona para ejercer sus derechos frente a otros, en base a una norma jurídica, siendo una potestad individual del ordenamiento jurídico. Las otras opciones son incorrectas porque (A), "es un conjunto de normas siempre sujetas a los puntos de vista de los ciudadanos," es incorrecto, ya que el derecho subjetivo no es un conjunto de normas, sino un poder individual; (B), "es un conjunto de normas que dependen de las circunstancias para ser aplicadas," describe una norma dispositiva, no un derecho subjetivo; y (C), "es un conjunto de normas que afectan a una pluralidad de sujetos," se refiere a normas colectivas, no a derechos subjetivos que son individuales.</t>
  </si>
  <si>
    <t>El derecho objetivo es... La respuesta correcta es (B): el conjunto de normas que rige la convivencia. El derecho objetivo se refiere al conjunto de normas jurídicas que regulan la conducta de las personas en la sociedad de forma externa y aplicable a todos por igual. Las otras opciones son incorrectas porque (A), "aquel derecho que todos pueden comprobar que es idéntico," es una descripción imprecisa; (C), "aquel derecho que se refiere a los objetos," es incorrecto porque el derecho objetivo no se refiere a objetos, sino a normas; y (D), "el conjunto de normas que regula aquellos aspectos sociales que son objetivables," es una descripción ambigua que no refleja el concepto de derecho objetivo.</t>
  </si>
  <si>
    <t>Existen dos concepciones del ordenamiento jurídico... La respuesta correcta es (C): el normativista y el institucionalista. La concepción normativista ve el derecho como un conjunto de normas, mientras que la concepción institucionalista lo concibe como una estructura que incluye normas y las instituciones que las crean y aplican. Las otras opciones son incorrectas porque (A), "el estructural y el funcional," se relacionan más con teorías de administración o la organización, no con el derecho; (B), "el organizativo y el sociológico," tampoco corresponden con las concepciones principales del derecho; y (D), "el racional y el positivo," mezcla términos que no son comunes en esta clasificación.</t>
  </si>
  <si>
    <t>El derecho es... La respuesta correcta es (C): un conjunto de normas jurídicas que ordena la convivencia inspiradas en unos criterios de Justicia que ayudan a la solución de conflictos y unos principios que unifican en conjunto normativo. El derecho es un conjunto de normas orientadas a regular la convivencia social, inspiradas en la justicia para resolver conflictos y establecer un orden coherente. Las otras opciones son incorrectas porque (A), "un conjunto de valores que la sociedad considera lo ideal y lo justo," describe una concepción ética o moral, no jurídica; (B), "aquellas normas que están vigentes y tienen una expresión social," es parcialmente correcto pero demasiado limitado; y (D), "un conjunto de normas procedentes del poder legislativo," es incompleto, ya que el derecho incluye también costumbres y principios generales del derecho.</t>
  </si>
  <si>
    <t>El derecho positivo es aquel que... La respuesta correcta es (B): rige en un momento determinado cuando se encuentra vigente. El derecho positivo son las normas jurídicas en vigor en un tiempo y lugar específicos, adoptadas por una sociedad particular. Las otras opciones son incorrectas porque (A), "hace progresar la sociedad de manera positiva," interpreta erróneamente el sentido de "positivo," que no implica progreso; (C), "es un derecho manifiesto frente al derecho negativo o latente," es incorrecto porque no existe una distinción entre positivo y negativo en este contexto; y (D), "genera efectos jurídicos a favor del ciudadano y que le otorga beneficios," es una definición demasiado limitada para describir el concepto de derecho positivo.</t>
  </si>
  <si>
    <t>El derecho natural se caracteriza por qué... La respuesta correcta es (A): existen unas reglas en la naturaleza que son perceptibles por la razón humana y representan el ideal de lo justo. El derecho natural sostiene que existen principios universales de justicia intrínsecos a la naturaleza humana, perceptibles a través de la razón. Las otras opciones son incorrectas porque (B), "todo el derecho procede de una misma fuente," describe una visión positivista, no natural; (C), "la naturaleza abarca un conjunto de normas e instituciones capaces de dar sentido a la sociedad humana," es una descripción vaga y no precisa del derecho natural; y (D), "se aplica con naturalidad a los actos humanos," no es una definición adecuada del derecho natural.</t>
  </si>
  <si>
    <t>Una forma tradicional de comenzar la exposición sobre el derecho civil es distinguir entre... La respuesta correcta es (B): derecho natural y derecho positivo. Tradicionalmente, el derecho civil inicia con la distinción entre derecho natural, que se considera inherente al ser humano y justo por naturaleza, y derecho positivo, que son las normas vigentes en una sociedad en un momento específico. Las otras opciones son incorrectas porque (A), "derecho excepcional y derecho general," no es una distinción común en derecho civil; (C), "derecho formal y derecho sustantivo," es una distinción relevante, pero más específica y no la más tradicional para comenzar la exposición; y (D), "derecho tradicional y derecho moderno," no es una distinción formalmente reconocida en derecho civil.</t>
  </si>
  <si>
    <t>derecho natural y derecho positivo</t>
  </si>
  <si>
    <t>derecho tradicional y derecho moderno</t>
  </si>
  <si>
    <t>derecho formal y derecho sustantivo</t>
  </si>
  <si>
    <t>derecho excepcional y derecho general</t>
  </si>
  <si>
    <t>Una forma tradicional de comenzar la exposición sobre el derecho civil es distinguir entre</t>
  </si>
  <si>
    <t>B) (Correcta) En caso de extraordinaria y urgente necesidad, el Gobierno puede dictar disposiciones provisionales en forma de decretos-leyes, pero sin afectar ciertos temas, como los derechos del Título I de la Constitución o el régimen electoral general. A) (Incorrecta) Los decretos-leyes no pueden regular el ordenamiento de las instituciones básicas ni ciertos derechos. C) (Incorrecta) El Título I, no el Título III, contiene los derechos fundamentales que no pueden ser afectados por un decreto-ley. D) (Incorrecta) Los decretos-leyes no pueden afectar a los derechos del Título I ni al derecho internacional.</t>
  </si>
  <si>
    <t>Disposiciones legislativas provisionales que tomarán la forma de Decretos-leyes y que no podrán  afectar al ordenamiento de las instituciones básicas del Estado, a los derechos, deberes y libertades  de los ciudadanos regulados en el Título I, al régimen de las Comunidades Autónomas ni al Derecho  electoral general. </t>
  </si>
  <si>
    <t>Disposiciones legislativas provisionales que tomarán la forma de Decretos-leyes y que no podrán  afectar al ordenamiento de las instituciones básicas del Estado, a los derechos, deberes y libertades  de los ciudadanos regulados en el Título III, al régimen de las Comunidades Autónomas ni al  Derecho internacional. </t>
  </si>
  <si>
    <t>Disposiciones legislativas provisionales que tomarán la forma de Decretos-leyes y que no podrán  afectar al ordenamiento de las instituciones básicas del Estado, a los derechos, deberes y libertades  de los ciudadanos regulados en el Título III, al régimen de la Federación Española de Municipios y  Provincias ni al Derecho electoral general. </t>
  </si>
  <si>
    <t>Disposiciones legislativas provisionales que tomarán la forma de Decretos-leyes y que podrán  afectar al ordenamiento de las instituciones básicas del Estado, a los derechos, deberes y libertades  de los ciudadanos regulados en el Título I, al régimen de las Comunidades Autónomas ni al Derecho  electoral general.  </t>
  </si>
  <si>
    <t>*Atendiendo al artículo 86.1 de la Constitución Española de 1978, en caso de extraordinaria y urgente  necesidad, el Gobierno podrá dictar: </t>
  </si>
  <si>
    <t>FUENTES</t>
  </si>
  <si>
    <t>B) (Correcta) Los tratados internacionales válidamente celebrados y publicados en el BOE forman parte del ordenamiento jurídico español. A) (Incorrecta) Los tratados deben publicarse oficialmente para ser válidos en el orden interno. C) (Incorrecta) La publicación no necesita autorización del Consejo de Ministros después de la ratificación. D) (Incorrecta) La modificación no es necesaria para su validez en el ordenamiento interno.</t>
  </si>
  <si>
    <t>Los tratados internacionales válidamente celebrados, una vez publicados oficialmente en España,  formarán parte del ordenamiento interno. </t>
  </si>
  <si>
    <t>Los tratados internacionales válidamente celebrados formarán parte del ordenamiento interno una  vez hubieran sido modificados en la forma prevista en los propios tratados o de acuerdo con las  normas generales del Derecho internacional. </t>
  </si>
  <si>
    <t>Los tratados internacionales válidamente celebrados formarán parte del ordenamiento interno una  vez hubieran sido publicados en el Boletín Oficial del Estado previa autorización del Consejo de  Ministros. </t>
  </si>
  <si>
    <t>Los tratados internacionales válidamente celebrados, formarán parte del ordenamiento interno una  vez informados por el Congreso y el Senado sin necesidad de publicación oficial.  </t>
  </si>
  <si>
    <t>*Según el artículo 96 de la Constitución Española de 1978:  </t>
  </si>
  <si>
    <t>C) (Correcta) Las disposiciones de los tratados internacionales se derogan, modifican o suspenden según lo que dispongan los propios tratados o conforme a las normas generales del Derecho internacional. A) (Incorrecta) No siempre se necesita autorización de las Cortes Generales para estos cambios. B) (Incorrecta) El Código Civil no regula la derogación o modificación de tratados internacionales. D) (Incorrecta) Las Cortes Generales no deben autorizar la modificación en todos los casos.</t>
  </si>
  <si>
    <t>En la forma prevista en los propios tratados o de acuerdo con las normas generales del Derecho  internacional. </t>
  </si>
  <si>
    <t>En la forma prevista en los propios tratados, previa autorización de las Cortes Generales a través del  Consejo de Ministros. </t>
  </si>
  <si>
    <t>En la forma prevista en el Código Civil y de acuerdo con las normas generales del Derecho  internacional. </t>
  </si>
  <si>
    <t>En la forma prevista en las normas generales del Derecho internacional, previa autorización de las  Cortes Generales, a través del Ministro de Asuntos Exteriores. </t>
  </si>
  <si>
    <t>*Según el artículo 96 de la Constitución Española de 1978, las disposiciones contenidas en los tratados  internacionales podrán ser derogadas, modificadas o suspendidas:  </t>
  </si>
  <si>
    <t>C) (Correcta) Los Estatutos de Autonomía y el régimen electoral general deben aprobarse mediante una ley orgánica debido a su relevancia constitucional. A) (Incorrecta) Las leyes ordinarias no son suficientes para estas materias, que requieren ley orgánica. B) (Incorrecta) Los Reales Decretos Legislativos no son adecuados para aprobar Estatutos de Autonomía ni el régimen electoral general. D) (Incorrecta) Ambos, Estatutos y régimen electoral, requieren una ley orgánica.</t>
  </si>
  <si>
    <t xml:space="preserve">Ley orgánica. </t>
  </si>
  <si>
    <t xml:space="preserve">Los Estatutos mediante Ley ordinaria y el régimen electoral general mediante  Decreto Ley. </t>
  </si>
  <si>
    <t xml:space="preserve">Real Decreto Legislativo. </t>
  </si>
  <si>
    <t xml:space="preserve">Ley ordinaria. </t>
  </si>
  <si>
    <t xml:space="preserve"> Conforme al artículo 81 de la Constitución, los Estatutos de Autonomía y el régimen  electoral general se aprueban mediante: </t>
  </si>
  <si>
    <t>B) (Correcta) Las disposiciones del Gobierno con legislación delegada reciben el título de decretos legislativos, según la Constitución. A) (Incorrecta) Los decretos leyes son disposiciones provisionales, no de delegación legislativa. C) (Incorrecta) Las leyes de bases establecen los principios para los decretos legislativos, pero no son el título que estos reciben. D) (Incorrecta) "Leyes delegadas" no es el término correcto para referirse a los decretos legislativos.</t>
  </si>
  <si>
    <t xml:space="preserve">Decretos Legislativos.  </t>
  </si>
  <si>
    <t xml:space="preserve">Leyes Delegadas.  </t>
  </si>
  <si>
    <t xml:space="preserve">Leyes de Bases.  </t>
  </si>
  <si>
    <t xml:space="preserve">Decretos-Leyes.  </t>
  </si>
  <si>
    <t xml:space="preserve">Según la Constitución, las disposiciones del gobierno que contengan legislación delegada  recibirán el título de:  </t>
  </si>
  <si>
    <t>B) (Correcta) El Consejo de Estado, como órgano consultivo del Gobierno, debe estar regulado por ley orgánica. A) (Incorrecta) Una ley ordinaria no es adecuada para regular una institución con esta relevancia. C) (Incorrecta) Un decreto ley no tiene la jerarquía necesaria para esta regulación. D) (Incorrecta) Un decreto legislativo no es apropiado para regular el Consejo de Estado.</t>
  </si>
  <si>
    <t xml:space="preserve">Una ley orgánica.  </t>
  </si>
  <si>
    <t xml:space="preserve">Un decreto legislativo. </t>
  </si>
  <si>
    <t xml:space="preserve">Un decreto ley.  </t>
  </si>
  <si>
    <t xml:space="preserve">¿Qué norma puede regular la institución del Consejo de Estado? </t>
  </si>
  <si>
    <t>B) (Correcta) El Tribunal de Cuentas debe estar regulado por ley orgánica debido a su papel en la supervisión de la gestión económica del Estado y Administraciones Públicas. A) (Incorrecta) La ley ordinaria no es suficiente para regular una institución de esta importancia. C) (Incorrecta) Los decretos ley no son adecuados para regular al Tribunal de Cuentas. D) (Incorrecta) Un decreto legislativo tampoco sería adecuado para regular esta institución.</t>
  </si>
  <si>
    <t xml:space="preserve">Un decreto legislativo.  </t>
  </si>
  <si>
    <t xml:space="preserve">¿Qué norma puede regular la institución del Tribunal de Cuentas? </t>
  </si>
  <si>
    <t>B) (Correcta) La institución del Defensor del Pueblo debe estar regulada por ley orgánica, ya que tiene una función clave en la protección de derechos fundamentales. A) (Incorrecta) Una ley ordinaria no es suficiente para regular una institución tan importante como el Defensor del Pueblo. C) (Incorrecta) Un decreto ley no es adecuado para esta regulación, pues no tiene la misma jerarquía que una ley orgánica. D) (Incorrecta) Un decreto legislativo tampoco sería apropiado para regular al Defensor del Pueblo.</t>
  </si>
  <si>
    <t xml:space="preserve">¿Qué norma puede regular la institución del Defensor del Pueblo? </t>
  </si>
  <si>
    <t>B) (Correcta) Las leyes deben publicarse en el Boletín Oficial del Estado (BOE) para tener validez y entrar en vigor. A) (Incorrecta) No basta con publicarlas en cualquier diario oficial, deben aparecer en el BOE. C) (Incorrecta) Aunque pueden ser reproducidas en otros boletines, la publicación oficial válida es en el BOE. D) (Incorrecta) La publicación en el Diario de la Unión Europea no es relevante para la validez de una ley en España.</t>
  </si>
  <si>
    <t xml:space="preserve">En el BOE.  </t>
  </si>
  <si>
    <t xml:space="preserve">En el Diario de la Unión Europea.  </t>
  </si>
  <si>
    <t xml:space="preserve">En todos los Boletines oficiales del territorio español.  </t>
  </si>
  <si>
    <t xml:space="preserve">En cualquier diario oficial.  </t>
  </si>
  <si>
    <t xml:space="preserve">¿Dónde deben publicarse las leyes? </t>
  </si>
  <si>
    <t>B) (Correcta) El artículo 1 del Código Civil establece las fuentes del Derecho en España: la ley, la costumbre y los principios generales del derecho. A) (Incorrecta) El artículo 1 sí recoge las fuentes del Derecho, por lo que afirmar que "ninguno" lo hace es incorrecto. C) (Incorrecta) El artículo 18 del Código Civil no trata sobre las fuentes del Derecho. D) (Incorrecta) El artículo 35 tampoco se refiere a las fuentes del Derecho.</t>
  </si>
  <si>
    <t xml:space="preserve">El art. 1.  </t>
  </si>
  <si>
    <t xml:space="preserve">El art. 35.  </t>
  </si>
  <si>
    <t xml:space="preserve">El art. 18.  </t>
  </si>
  <si>
    <t xml:space="preserve">¿Qué artículo del Código Civil establece las fuentes del Derecho? </t>
  </si>
  <si>
    <t>A) (Correcta) La aprobación de una ley orgánica en el Senado requiere una mayoría simple, a diferencia de la mayoría absoluta en el Congreso. B) (Incorrecta) La mayoría absoluta es necesaria en el Congreso, pero no en el Senado. C) (Incorrecta) La mayoría de 2/3 no es necesaria para aprobar leyes orgánicas en el Senado. D) (Incorrecta) La mayoría de 1/3 no basta; se requiere al menos mayoría simple.</t>
  </si>
  <si>
    <t xml:space="preserve">Simple. </t>
  </si>
  <si>
    <t xml:space="preserve">De 1/3.  </t>
  </si>
  <si>
    <t xml:space="preserve">De 2/3.  </t>
  </si>
  <si>
    <t xml:space="preserve">Absoluta.  </t>
  </si>
  <si>
    <t xml:space="preserve">¿Qué mayoría se requiere en el Senado para la aprobación de una ley orgánica?  </t>
  </si>
  <si>
    <t>B) (Correcta) La aprobación de una ley orgánica en el Congreso de los Diputados requiere una mayoría absoluta. A) (Incorrecta) La mayoría simple no es suficiente para aprobar una ley orgánica. C) (Incorrecta) La mayoría de 2/3 se reserva para otras decisiones, como reformas constitucionales. D) (Incorrecta) 1/3 de los votos no es suficiente; se necesita mayoría absoluta.</t>
  </si>
  <si>
    <t xml:space="preserve">De 1/3 .  </t>
  </si>
  <si>
    <t xml:space="preserve">Simple.  </t>
  </si>
  <si>
    <t xml:space="preserve">¿Qué mayoría se requiere en el Congreso de los Diputados para la aprobación de una  ley orgánica? </t>
  </si>
  <si>
    <t>A) (Correcta) Las disposiciones que contradicen normas de rango superior son nulas de pleno derecho. B) (Incorrecta) Adaptarlas no anula la contradicción con la norma superior. C) (Incorrecta) Aunque pueden recurrirse, la nulidad es inmediata si existe contradicción. D) (Incorrecta) Las Cortes Generales no son quienes anulan disposiciones de este tipo.</t>
  </si>
  <si>
    <t xml:space="preserve">Son nulas de pleno derecho.  </t>
  </si>
  <si>
    <t xml:space="preserve">Son anuladas por las Cortes Generales.  </t>
  </si>
  <si>
    <t xml:space="preserve">Deben ser recurridas ante el Tribunal Supremo.  </t>
  </si>
  <si>
    <t xml:space="preserve">Deben ser adaptadas.  </t>
  </si>
  <si>
    <t xml:space="preserve">Las disposiciones que contradigan lo establecido en una norma de carácter superior: </t>
  </si>
  <si>
    <t>D) (Correcta) Las "leyes reglamentarias" no existen como categoría normativa en España. A) (Incorrecta) Las leyes marco sí existen para establecer principios generales. B) (Incorrecta) Las leyes de armonización también existen y sirven para coordinar normativas autonómicas. C) (Incorrecta) Las leyes de transferencia existen para transferir competencias a las Comunidades Autónomas.</t>
  </si>
  <si>
    <t xml:space="preserve">Leyes reglamentarias.  </t>
  </si>
  <si>
    <t xml:space="preserve">Leyes de transferencia.  </t>
  </si>
  <si>
    <t xml:space="preserve">Leyes armonizadoras.  </t>
  </si>
  <si>
    <t xml:space="preserve">Leyes marco.  </t>
  </si>
  <si>
    <t>¿Cuál de las siguientes clases de leyes no existe?</t>
  </si>
  <si>
    <t>A) (Correcta) Un reglamento general tiene un alcance amplio, dirigido a todos los ciudadanos. B) (Incorrecta) Un reglamento especial tiene un ámbito de aplicación limitado, no general. C) (Incorrecta) Un reglamento inaplicable carece de validez, lo que no describe el caso. D) (Incorrecta) Un reglamento nulo de pleno derecho no puede aplicarse, no es relevante aquí.</t>
  </si>
  <si>
    <t xml:space="preserve">General.  </t>
  </si>
  <si>
    <t xml:space="preserve">Nulo de pleno derecho.  </t>
  </si>
  <si>
    <t xml:space="preserve">Inaplicable.  </t>
  </si>
  <si>
    <t xml:space="preserve">Especial.  </t>
  </si>
  <si>
    <t xml:space="preserve">Si un reglamento está dirigido a todos los ciudadanos y ha de ser cumplido por los  nacionales que actúan en un Estado, estamos ante un reglamento: </t>
  </si>
  <si>
    <t>A) (Correcta) La costumbre se aplica como fuente subsidiaria cuando no hay una ley aplicable en el caso concreto. B) (Incorrecta) La costumbre solo se aplica en defecto de ley, no en cualquier situación. C) (Incorrecta) Si existe una ley aplicable, la costumbre no se utiliza. D) (Incorrecta) Los principios generales del derecho se aplican cuando faltan tanto ley como costumbre.</t>
  </si>
  <si>
    <t xml:space="preserve">En defecto de ley aplicable.  </t>
  </si>
  <si>
    <t xml:space="preserve">Cuando no existan principios generales del derecho aplicables al caso.  </t>
  </si>
  <si>
    <t xml:space="preserve">En cualquier caso aunque exista ley aplicable.  </t>
  </si>
  <si>
    <t xml:space="preserve">En cualquier caso en que resulte de aplicación por la materia.  </t>
  </si>
  <si>
    <t xml:space="preserve">¿Cuándo se aplica la costumbre como fuente del derecho? </t>
  </si>
  <si>
    <t>A) (Correcta) El artículo 23 de la Ley del Gobierno establece la jerarquía normativa entre los reglamentos. B) (Incorrecta) El artículo 43 no trata sobre jerarquía normativa de reglamentos. C) (Incorrecta) Tampoco el artículo 32 regula esta jerarquía. D) (Incorrecta) El artículo 37 no contiene disposiciones sobre la jerarquía normativa de los reglamentos.</t>
  </si>
  <si>
    <t xml:space="preserve">El art. 23.  </t>
  </si>
  <si>
    <t xml:space="preserve">El art. 37.  </t>
  </si>
  <si>
    <t xml:space="preserve">El art. 32.  </t>
  </si>
  <si>
    <t xml:space="preserve">El art. 43.  </t>
  </si>
  <si>
    <t xml:space="preserve">¿Qué artículo de la ley del Gobierno establece las normas de jerarquía de los  reglamentos? </t>
  </si>
  <si>
    <t>B) (Correcta) Un reglamento organizativo regula la organización interna de la Administración y sus servicios. A) (Incorrecta) Los reglamentos de necesidad están destinados a situaciones excepcionales y no a la organización interna. C) (Incorrecta) Los reglamentos independientes existen sin respaldo directo en una ley, lo que no es aplicable aquí. D) (Incorrecta) Aunque pueden tener funciones ejecutivas, los reglamentos organizativos se enfocan en estructura administrativa.</t>
  </si>
  <si>
    <t xml:space="preserve">Organizativo.  </t>
  </si>
  <si>
    <t xml:space="preserve">Ejecutivo.  </t>
  </si>
  <si>
    <t xml:space="preserve">Independiente.  </t>
  </si>
  <si>
    <t xml:space="preserve">De necesidad.  </t>
  </si>
  <si>
    <t xml:space="preserve">Si la Administración ejercita su facultad de autoorganización y dicta un reglamento  para regular sus servicios, estamos ante un reglamento: </t>
  </si>
  <si>
    <t>B) (Correcta) El informe previo del Consejo de Estado es un requisito formal antes de dictar un reglamento general de ejecución. A) (Incorrecta) El Consejo de Estado no emite un "dictamen favorable" obligatorio. C) (Incorrecta) El Tribunal Constitucional no participa en la aprobación de reglamentos de ejecución. D) (Incorrecta) El Ministerio de Presidencia no tiene esta función en la aprobación de reglamentos.</t>
  </si>
  <si>
    <t xml:space="preserve">Informe previo del Consejo de Estado.  </t>
  </si>
  <si>
    <t xml:space="preserve">Dictamen previo del Ministerio de Presidencia.  </t>
  </si>
  <si>
    <t xml:space="preserve">Dictamen favorable del Tribunal Constitucional.  </t>
  </si>
  <si>
    <t xml:space="preserve">Dictamen favorable del Consejo de Estado.  </t>
  </si>
  <si>
    <t xml:space="preserve">¿Qué requisito debe cumplirse para dictar un reglamento general de ejecución de una  ley? </t>
  </si>
  <si>
    <t>D) (Correcta) Los reglamentos ejecutivos desarrollan y detallan la aplicación de las disposiciones de una ley. A) (Incorrecta) Los reglamentos independientes existen en ausencia de una ley específica, no en su desarrollo. B) (Incorrecta) "Reglamentos normativos" no es un término específico para los reglamentos que desarrollan leyes. C) (Incorrecta) "Reglamentos ad extra" no es una categoría aplicable en este contexto.</t>
  </si>
  <si>
    <t xml:space="preserve">Reglamentos ejecutivos.  </t>
  </si>
  <si>
    <t xml:space="preserve">Reglamentos ad extra.  </t>
  </si>
  <si>
    <t xml:space="preserve">Reglamentos normativos.  </t>
  </si>
  <si>
    <t xml:space="preserve">Reglamentos independientes.  </t>
  </si>
  <si>
    <t xml:space="preserve">¿Cómo se denominan los reglamentos que se encargan de desarrollar el contenido de  una ley? </t>
  </si>
  <si>
    <t>B) (Correcta) Una ley de armonización es emitida por el Estado para asegurar la coherencia normativa entre disposiciones autonómicas. A) (Incorrecta) Las leyes orgánicas son necesarias para temas específicos pero no para armonizar normativas autonómicas. C) (Incorrecta) Las leyes de bases no buscan armonizar, sino establecer principios para legislación delegada. D) (Incorrecta) La ley de delegación está dirigida a competencias legislativas, no a armonización.</t>
  </si>
  <si>
    <t xml:space="preserve">Una ley de armonización.  </t>
  </si>
  <si>
    <t xml:space="preserve">Una ley de delegación.  </t>
  </si>
  <si>
    <t xml:space="preserve">Una ley de bases.  </t>
  </si>
  <si>
    <t xml:space="preserve">Si el Estado quiere dictar una ley que contenga los principios necesarios para  armonizar las disposiciones normativas de las Comunidades Autónomas en una materia,  dictará: </t>
  </si>
  <si>
    <t>B) (Correcta) El artículo 150 de la Constitución establece las condiciones de las delegaciones legislativas hacia las Comunidades Autónomas. A) (Incorrecta) El artículo 149 recoge las competencias exclusivas del Estado, no las delegaciones. C) (Incorrecta) El artículo 159 se refiere a la composición del Tribunal Constitucional. D) (Incorrecta) El artículo 167 trata sobre la reforma constitucional, sin relación con delegación legislativa.</t>
  </si>
  <si>
    <t xml:space="preserve">El art. 150.  </t>
  </si>
  <si>
    <t xml:space="preserve">El art. 167.  </t>
  </si>
  <si>
    <t xml:space="preserve">El art. 159.  </t>
  </si>
  <si>
    <t xml:space="preserve">El art. 149.  </t>
  </si>
  <si>
    <t xml:space="preserve">¿Qué artículo de la Constitución recoge las delegaciones legislativas a favor de las Comunidades Autónomas? </t>
  </si>
  <si>
    <t>C) (Correcta) Los tratados internacionales se integran al ordenamiento jurídico una vez ratificados y publicados íntegramente en el Boletín Oficial del Estado (BOE). A) (Incorrecta) La publicación debe ser completa y en el BOE, no solo cualquier día. B) (Incorrecta) La publicación oficial debe realizarse en el BOE, no en el Boletín de las Cortes. D) (Incorrecta) La firma de un tratado no implica automáticamente su incorporación al derecho interno.</t>
  </si>
  <si>
    <t xml:space="preserve"> Una vez publicados íntegramente en España.  </t>
  </si>
  <si>
    <t xml:space="preserve">En el momento de su firma solemne.  </t>
  </si>
  <si>
    <t xml:space="preserve">Al día siguiente de su completa publicación en el Boletín Oficial de las Cortes Generales. </t>
  </si>
  <si>
    <t xml:space="preserve">El mismo día de su publicación.  </t>
  </si>
  <si>
    <t xml:space="preserve">¿Cuándo pasan a formar parte del ordenamiento nacional, los tratados firmados  válidamente por España? </t>
  </si>
  <si>
    <t>A) (Correcta) La denuncia de un Tratado Internacional debe seguir el mismo procedimiento que se utilizó para su aprobación, incluyendo la intervención de las Cortes Generales. B) (Incorrecta) La denuncia no es un acto exclusivo del Gobierno sin intervención del Parlamento. C) (Incorrecta) El Senado solo no interviene en la denuncia; se requiere todo el procedimiento de aprobación. D) (Incorrecta) La denuncia debe cumplir con el procedimiento formal, no solo las Cortes pueden denunciar.</t>
  </si>
  <si>
    <t xml:space="preserve">El mismo que para su aprobación.  </t>
  </si>
  <si>
    <t xml:space="preserve">Denuncia de las Cortes Generales en cualquier caso.  </t>
  </si>
  <si>
    <t xml:space="preserve">Denuncia del Gobierno previa autorización del Senado.  </t>
  </si>
  <si>
    <t xml:space="preserve">Es suficiente denuncia del Gobierno.  </t>
  </si>
  <si>
    <t xml:space="preserve">¿Qué procedimiento debe seguirse para la denuncia de un Tratado Internacional? </t>
  </si>
  <si>
    <t>D) (Correcta) Los tratados de colaboración social no requieren autorización previa de las Cortes Generales, a diferencia de tratados de carácter político, militar, o financiero. A) (Incorrecta) Los tratados políticos sí necesitan autorización previa. B) (Incorrecta) También los tratados de carácter militar requieren autorización. C) (Incorrecta) Los tratados que afecten a la Hacienda Pública deben ser autorizados por las Cortes Generales.</t>
  </si>
  <si>
    <t xml:space="preserve">Los tratados de colaboración social.  </t>
  </si>
  <si>
    <t xml:space="preserve">Los tratados de impliquen obligaciones financieras para la hacienda pública.  </t>
  </si>
  <si>
    <t xml:space="preserve">Los tratados de carácter militar.  </t>
  </si>
  <si>
    <t xml:space="preserve">Los tratados de carácter político.  </t>
  </si>
  <si>
    <t xml:space="preserve">¿Cuál de los siguientes tratados no requiere de autorización previa de las Cortes  Generales? </t>
  </si>
  <si>
    <t>C) (Correcta) Los Tratados Internacionales se regulan en el Capítulo III del Título III de la Constitución Española, que define su régimen de celebración y derogación. A) (Incorrecta) El Capítulo I no trata sobre Tratados Internacionales. B) (Incorrecta) Tampoco el Capítulo II regula los Tratados Internacionales. D) (Incorrecta) No existe un Capítulo IV en el Título III de la Constitución.</t>
  </si>
  <si>
    <t xml:space="preserve">En el III.  </t>
  </si>
  <si>
    <t xml:space="preserve">En el IV.  </t>
  </si>
  <si>
    <t xml:space="preserve">En el II.  </t>
  </si>
  <si>
    <t xml:space="preserve">En el I.  </t>
  </si>
  <si>
    <t xml:space="preserve">¿En qué Capítulo del Título III se regulan los Tratados Internacionales? </t>
  </si>
  <si>
    <t>C) (Correcta) Las normas con rango de ley que contienen legislación delegada se denominan "decretos legislativos." A) (Incorrecta) Los decretos-leyes no derivan de delegación legislativa sino de situaciones urgentes. B) (Incorrecta) Los Reales Decretos son normas reglamentarias, sin rango de ley. D) (Incorrecta) Los decretos simples no tienen rango de ley, a diferencia de los decretos legislativos.</t>
  </si>
  <si>
    <t xml:space="preserve">Decretos legislativos.  </t>
  </si>
  <si>
    <t xml:space="preserve">Decretos.  </t>
  </si>
  <si>
    <t xml:space="preserve">Reales Decretos.  </t>
  </si>
  <si>
    <t xml:space="preserve">Decretos leyes.  </t>
  </si>
  <si>
    <t xml:space="preserve">¿Cómo se denominan las normas con rango de ley aprobadas por el Gobierno, que  contienen legislación delegada? </t>
  </si>
  <si>
    <t>A) (Correcta) La facultad de dictar legislación delegada no puede ser subdelegada, pues corresponde al Gobierno de manera exclusiva y no es transferible. B) (Incorrecta) No se puede subdelegar ni siquiera con autorización expresa en la ley de delegación. C) (Incorrecta) Tampoco se puede delegar en autoridades administrativas. D) (Incorrecta) Las delegaciones legislativas no pueden ser transferidas a ningún otro órgano administrativo.</t>
  </si>
  <si>
    <t xml:space="preserve">No, salvo que delegue en órganos administrativos.  </t>
  </si>
  <si>
    <t xml:space="preserve">Sí, siempre que delegue en autoridades administrativas.  </t>
  </si>
  <si>
    <t xml:space="preserve">Sí, siempre que lo autorice la ley de delegación.  </t>
  </si>
  <si>
    <t xml:space="preserve">¿Puede el Gobierno subdelegar la facultad de dictar legislación delegada? </t>
  </si>
  <si>
    <t>B) (Correcta) La autorización para la delegación legislativa debe ser explícita y no puede ser tácita para garantizar claridad y formalidad. A) (Incorrecta) La delegación debe otorgarse para una materia concreta, lo que es correcto. C) (Incorrecta) La delegación también debe tener un tiempo específico de aplicación, no de manera indefinida. D) (Incorrecta) La autorización de la delegación debe darse de manera expresa.</t>
  </si>
  <si>
    <t xml:space="preserve">Puede otorgarse de forma tácita.  </t>
  </si>
  <si>
    <t xml:space="preserve">Debe otorgarse de forma expresa.  </t>
  </si>
  <si>
    <t xml:space="preserve">Debe otorgarse por tiempo determinado.  </t>
  </si>
  <si>
    <t xml:space="preserve">Debe otorgarse para materia concreta.  </t>
  </si>
  <si>
    <t xml:space="preserve">¿Cuál de las siguientes afirmaciones no es correcta en relación con la autorización  contenida en la ley de delegación? </t>
  </si>
  <si>
    <t>C) (Correcta) Una ley de bases puede autorizar la aprobación de normas de carácter irretroactivo, estableciendo las pautas para su desarrollo. A) (Incorrecta) Normalmente, no se faculta la aprobación de normas retroactivas; depende de cada caso. B) (Incorrecta) Las leyes de bases no suelen autorizar la modificación de sí mismas. D) (Incorrecta) Las leyes de bases no tienen como objetivo autorizar su propia modificación con carácter retroactivo.</t>
  </si>
  <si>
    <t xml:space="preserve">Autorizar la aprobación de normas de carácter irretroactivo.  </t>
  </si>
  <si>
    <t xml:space="preserve">Facultar y autorizar la modificación de la propia ley de bases, dictando normas de carácter  retroactivo.  </t>
  </si>
  <si>
    <t xml:space="preserve">Autorizar la modificación de la propia ley de bases.  </t>
  </si>
  <si>
    <t xml:space="preserve">Facultar la aprobación de normas de carácter retroactivo.  </t>
  </si>
  <si>
    <t>¿Cuál de las siguientes materias puede autorizar una ley de bases?</t>
  </si>
  <si>
    <t>C) (Correcta) Si la delegación legislativa se otorga a través de una ley ordinaria, el decreto legislativo resultante contiene un "texto refundido," que consolida varias normas en una sola. A) (Incorrecta) El texto articulado se usa cuando la delegación es por ley de bases. B) (Incorrecta) No resulta en una ley ordinaria, sino en un decreto legislativo. D) (Incorrecta) "Texto delegado" no se usa en este contexto.</t>
  </si>
  <si>
    <t xml:space="preserve">Texto refundido. </t>
  </si>
  <si>
    <t xml:space="preserve">Texto delegado.  </t>
  </si>
  <si>
    <t xml:space="preserve">Texto articulado.  </t>
  </si>
  <si>
    <t xml:space="preserve">Si la delegación se realiza por medio de ley ordinaria ¿qué contenido tendrá el decreto  legislativo de desarrollo? </t>
  </si>
  <si>
    <t>A) (Correcta) Cuando se dicta una ley de bases, el decreto legislativo resultante contiene un "texto articulado," que organiza los principios y normas en un conjunto coherente. B) (Incorrecta) Una ley de bases no resulta en una ley ordinaria. C) (Incorrecta) El texto refundido sirve para consolidar varias leyes, no para desarrollar una ley de bases. D) (Incorrecta) "Texto delegado" no es un término aplicable aquí.</t>
  </si>
  <si>
    <t xml:space="preserve">Texto refundido.  </t>
  </si>
  <si>
    <t xml:space="preserve">Si se dicta una ley de bases ¿qué contenido tendrá el decreto legislativo de desarrollo? </t>
  </si>
  <si>
    <t>B) (Correcta) Los decretos legislativos, también llamados "legislación delegada," son normas con rango de ley dictadas por el Gobierno en virtud de una delegación expresa de las Cortes Generales. A) (Incorrecta) La legislación ejecutiva no es un sinónimo adecuado. C) (Incorrecta) La legislación delegante se refiere a la delegación otorgada a otro, no al decreto en sí. D) (Incorrecta) La legislación secundaria no es un término que describa los decretos legislativos.</t>
  </si>
  <si>
    <t xml:space="preserve">Legislación delegada.  </t>
  </si>
  <si>
    <t xml:space="preserve">Legislación secundaria.  </t>
  </si>
  <si>
    <t xml:space="preserve">Legislación delegante.  </t>
  </si>
  <si>
    <t xml:space="preserve">Legislación ejecutiva.  </t>
  </si>
  <si>
    <t xml:space="preserve">¿Qué otro nombre reciben los decretos legislativos? </t>
  </si>
  <si>
    <t>C) (Correcta) En agosto, cuando el Congreso está en receso, la Diputación Permanente del Congreso es responsable de convalidar los decretos-leyes. A) (Incorrecta) El Gobierno dicta el decreto-ley, pero no lo convalida. B) (Incorrecta) El Senado no tiene función en la convalidación de decretos-leyes. D) (Incorrecta) La Diputación Permanente del Senado no convalida decretos-leyes; corresponde al Congreso.</t>
  </si>
  <si>
    <t xml:space="preserve">La Diputación permanente del Congreso.  </t>
  </si>
  <si>
    <t xml:space="preserve">La Diputación permanente del Senado.  </t>
  </si>
  <si>
    <t xml:space="preserve">¿Quién convalida un decreto ley en caso de que sea aprobado durante el mes de  agosto? </t>
  </si>
  <si>
    <t>D) (Correcta) El Congreso dispone de un plazo de 30 días desde la promulgación de un decreto-ley para su convalidación o derogación. A) (Incorrecta) El plazo de 20 días es incorrecto; el plazo es de 30. B) (Incorrecta) El plazo no es de 15 días. C) (Incorrecta) El plazo de 25 días no aplica en este contexto.</t>
  </si>
  <si>
    <t xml:space="preserve">Treinta días.  </t>
  </si>
  <si>
    <t xml:space="preserve">Veinticinco días.  </t>
  </si>
  <si>
    <t xml:space="preserve">Quince días.  </t>
  </si>
  <si>
    <t xml:space="preserve">Veinte días.  </t>
  </si>
  <si>
    <t xml:space="preserve">¿De qué plazo dispone el órgano competente para convalidar o no un decreto ley? </t>
  </si>
  <si>
    <t>A) (Correcta) El Congreso de los Diputados es quien convalida un decreto-ley en el plazo de 30 días desde su promulgación. B) (Incorrecta) El Senado no tiene competencia para convalidar decretos-leyes. C) (Incorrecta) La convalidación de los decretos-leyes corresponde exclusivamente al Congreso. D) (Incorrecta) El Gobierno dicta los decretos-leyes, pero no los convalida.</t>
  </si>
  <si>
    <t xml:space="preserve">¿Quién convalida un decreto ley? </t>
  </si>
  <si>
    <t>D) (Correcta) Los decretos-leyes pueden regular materias propias de una ley ordinaria si existe una situación de extraordinaria y urgente necesidad. A) (Incorrecta) El régimen de las Comunidades Autónomas requiere una ley orgánica, no un decreto-ley. B) (Incorrecta) El derecho electoral general tampoco puede ser regulado por decreto-ley. C) (Incorrecta) Los derechos y deberes del Título I de la Constitución necesitan regulación por ley orgánica.</t>
  </si>
  <si>
    <t xml:space="preserve">Las materias objeto de ley ordinaria.  </t>
  </si>
  <si>
    <t xml:space="preserve">Los derechos y deberes de los ciudadanos regulados en el Título I de la Constitución.  </t>
  </si>
  <si>
    <t xml:space="preserve">El derecho electoral general.  </t>
  </si>
  <si>
    <t xml:space="preserve">El régimen de las Comunidades Autónomas.  </t>
  </si>
  <si>
    <t xml:space="preserve">¿Cuál de las siguientes materias si es regulable por medio de decreto ley? </t>
  </si>
  <si>
    <t>A) (Correcta) El artículo 86 de la Constitución Española regula los decretos-leyes, que son disposiciones legislativas provisionales emitidas por el Gobierno en casos de necesidad urgente. B) (Incorrecta) El artículo 91 aborda la sanción real de las leyes. C) (Incorrecta) El artículo 87 trata sobre la iniciativa legislativa. D) (Incorrecta) El artículo 82 se refiere a la delegación legislativa y no a los decretos-leyes.</t>
  </si>
  <si>
    <t xml:space="preserve">El art. 86.  </t>
  </si>
  <si>
    <t xml:space="preserve">El art. 82.  </t>
  </si>
  <si>
    <t xml:space="preserve">El art. 87.  </t>
  </si>
  <si>
    <t xml:space="preserve">El art. 91.  </t>
  </si>
  <si>
    <t xml:space="preserve">¿Qué artículo de la Constitución está dedicado a la regulación de los decretos leyes? </t>
  </si>
  <si>
    <t>B) (Correcta) El Rey cuenta con un plazo de quince días para sancionar las leyes aprobadas por las Cortes Generales. A) (Incorrecta) El plazo no es de diez días, sino de quince. C) (Incorrecta) El plazo de veinte días no aplica en este contexto. D) (Incorrecta) Treinta días es incorrecto; el plazo es de quince días.</t>
  </si>
  <si>
    <t xml:space="preserve">Diez días.  </t>
  </si>
  <si>
    <t xml:space="preserve">¿De qué plazo dispone el Rey para sancionar las leyes? </t>
  </si>
  <si>
    <t>B) (Correcta) El Senado necesita mayoría absoluta para oponer un veto a una proposición de ley aprobada en el Congreso. A) (Incorrecta) La mayoría simple no es suficiente para el veto. C) (Incorrecta) La mayoría de 2/3 se reserva para otras decisiones de mayor importancia. D) (Incorrecta) El Senado puede oponerse a leyes del Congreso, pero el veto puede ser levantado posteriormente.</t>
  </si>
  <si>
    <t xml:space="preserve">El Senado no puede vetar materias aprobadas por el Congreso.  </t>
  </si>
  <si>
    <t xml:space="preserve">Mayoría de 2/3. </t>
  </si>
  <si>
    <t xml:space="preserve">¿Qué mayoría se necesita en el Senado para oponer un veto a una proposición de ley  aprobada en el Congreso de los Diputados? </t>
  </si>
  <si>
    <t>B) (Correcta) Las proposiciones de ley que afecten a temas presupuestarios o estructurales deben contar con la aprobación previa del Gobierno antes de ser tramitadas en el Congreso. A) (Incorrecta) No es exclusivo que se remitan solo a la Mesa del Congreso; el Gobierno debe dar conformidad en ciertos casos. C) (Incorrecta) La remisión al Senado no es un paso inicial en el procedimiento legislativo. D) (Incorrecta) Algunas proposiciones requieren la aprobación del Gobierno antes de su tramitación.</t>
  </si>
  <si>
    <t xml:space="preserve">Deben remitirse al Gobierno para que de su aprobación antes de ser tramitadas en algunos  casos.  </t>
  </si>
  <si>
    <t xml:space="preserve">No deben remitirse a ningún órgano externo al Congreso en ningún caso.  </t>
  </si>
  <si>
    <t xml:space="preserve">Deben remitirse siempre a la Mesa del Senado.  </t>
  </si>
  <si>
    <t xml:space="preserve">Deben ser remitidas exclusivamente a la Mesa del Congreso.  </t>
  </si>
  <si>
    <t xml:space="preserve">¿Cuál de los siguientes requisitos debe cumplirse en la tramitación de proposiciones  de ley? </t>
  </si>
  <si>
    <t>D) (Correcta) La iniciativa legislativa popular es válida para temas relacionados con las comunidades de vecinos, a diferencia de materias tributarias, internacionales, o de prerrogativa de gracia, que están excluidas. A) (Incorrecta) Las materias tributarias están excluidas de la iniciativa popular. B) (Incorrecta) Las materias de carácter internacional también están excluidas. C) (Incorrecta) La prerrogativa de gracia no puede ser objeto de iniciativa legislativa popular.</t>
  </si>
  <si>
    <t xml:space="preserve">En materias relacionadas con las comunidades de vecinos.  </t>
  </si>
  <si>
    <t xml:space="preserve">En materias relativas a la prerrogativa de gracia.  </t>
  </si>
  <si>
    <t xml:space="preserve">En materias de carácter internacional.  </t>
  </si>
  <si>
    <t xml:space="preserve">En materias tributarias.  </t>
  </si>
  <si>
    <t xml:space="preserve">¿En cual de las siguientes materias procede la iniciativa legislativa popular? </t>
  </si>
  <si>
    <t>A) (Correcta) La iniciativa legislativa popular en España requiere al menos 500,000 firmas válidas para ser admitida. B) (Incorrecta) Aunque 500,000 es el número requerido, la opción A es más precisa. C) (Incorrecta) No se requiere más de 600,000 firmas; el límite mínimo es 500,000. D) (Incorrecta) 600,000 firmas no es el número exigido; el requisito es de 500,000 firmas.</t>
  </si>
  <si>
    <t xml:space="preserve">No menos de 500.000.  </t>
  </si>
  <si>
    <t xml:space="preserve">600.000.  </t>
  </si>
  <si>
    <t xml:space="preserve">Más de 600.000.  </t>
  </si>
  <si>
    <t xml:space="preserve">500.000.  </t>
  </si>
  <si>
    <t xml:space="preserve">¿Cuál es el número de firmas necesario para el ejercicio de la iniciativa legislativa  popular? </t>
  </si>
  <si>
    <t>B) (Correcta) La delegación autonómica encargada de defender una proposición de ley ante las Cortes Generales debe contar con tres miembros. A) (Incorrecta) La delegación no puede estar compuesta solo por dos miembros. C) (Incorrecta) Cuatro miembros exceden el número requerido para la delegación autonómica. D) (Incorrecta) Las Comunidades Autónomas sí tienen iniciativa legislativa en el ámbito estatal.</t>
  </si>
  <si>
    <t xml:space="preserve">Las Comunidades Autónomas no tienen iniciativa legislativa.  </t>
  </si>
  <si>
    <t xml:space="preserve">¿Cuántos componentes tiene que tener la delegación autonómica encargada de la  defensa de una proposición de ley autonómica? </t>
  </si>
  <si>
    <t>D) (Correcta) Los Gobiernos de las Comunidades Autónomas no pueden ejercer la iniciativa legislativa en el ámbito estatal, aunque puedan proponer leyes en su propia jurisdicción. A) (Incorrecta) Las Asambleas Legislativas autonómicas sí tienen capacidad para iniciar legislación dentro de su ámbito. B) (Incorrecta) El Gobierno central tiene la capacidad para ejercer la iniciativa legislativa. C) (Incorrecta) El pueblo también puede ejercer la iniciativa legislativa mediante la iniciativa popular.</t>
  </si>
  <si>
    <t xml:space="preserve">Los Gobiernos de las Comunidades Autónomas.  </t>
  </si>
  <si>
    <t xml:space="preserve">El pueblo. </t>
  </si>
  <si>
    <t xml:space="preserve">Las Asambleas legislativas de las Comunidades Autónomas.  </t>
  </si>
  <si>
    <t xml:space="preserve">¿Cuál de los siguientes no tiene capacidad para ejercer la iniciativa legislativa? </t>
  </si>
  <si>
    <t>C) (Correcta) El artículo 81 de la Constitución establece que ciertas materias, como los derechos fundamentales, el régimen electoral y los estatutos de autonomía, deben regularse mediante ley orgánica. A) (Incorrecta) El artículo 90 trata sobre el procedimiento legislativo, no sobre leyes orgánicas. B) (Incorrecta) El artículo 85 aborda la delegación legislativa y no regula leyes orgánicas. D) (Incorrecta) El artículo 83 no trata sobre leyes orgánicas.</t>
  </si>
  <si>
    <t xml:space="preserve">El art. 81.  </t>
  </si>
  <si>
    <t xml:space="preserve">El art. 83.  </t>
  </si>
  <si>
    <t xml:space="preserve">El art. 85.  </t>
  </si>
  <si>
    <t xml:space="preserve">El art. 90.  </t>
  </si>
  <si>
    <t xml:space="preserve">¿Qué artículo de la Constitución establece las materias que deben ser desarrolladas  por medio de ley orgánica? </t>
  </si>
  <si>
    <t>D) (Correcta) La elaboración de leyes orgánicas es una competencia exclusiva de las Cortes Generales y no puede delegarse en otros órganos. A) (Incorrecta) Las comisiones legislativas no pueden aprobar leyes orgánicas por sí mismas. B) (Incorrecta) Aunque el Gobierno puede proponer leyes, no tiene potestad para elaborar leyes orgánicas. C) (Incorrecta) La Diputación Permanente no tiene competencia en la elaboración de leyes orgánicas.</t>
  </si>
  <si>
    <t xml:space="preserve">Su elaboración es indelegable.  </t>
  </si>
  <si>
    <t xml:space="preserve">En la Diputación permanente de las Cámaras.  </t>
  </si>
  <si>
    <t xml:space="preserve">En el Gobierno.  </t>
  </si>
  <si>
    <t xml:space="preserve">En las comisiones legislativas de las Cámaras.  </t>
  </si>
  <si>
    <t xml:space="preserve">¿En cuál de los siguientes órganos puede delegarse la elaboración de leyes  orgánicas? </t>
  </si>
  <si>
    <t>B) (Correcta) La alteración del nombre de una provincia no requiere una ley orgánica, ya que no implica cambios estructurales del Estado. A) (Incorrecta) La alteración de límites provinciales sí requiere una ley orgánica. C) (Incorrecta) Las funciones de los Cuerpos y Fuerzas de Seguridad del Estado deben regularse mediante ley orgánica por su relevancia. D) (Incorrecta) El funcionamiento del Tribunal de Cuentas también requiere una ley orgánica debido a su papel de fiscalización.</t>
  </si>
  <si>
    <t xml:space="preserve">La alteración del nombre de una provincia.  </t>
  </si>
  <si>
    <t xml:space="preserve">La regulación del funcionamiento del Tribunal de Cuentas.  </t>
  </si>
  <si>
    <t xml:space="preserve">La regulación de las funciones de los Cuerpos y Fuerzas de Seguridad del Estado.  </t>
  </si>
  <si>
    <t xml:space="preserve">La alteración de los límites provinciales.  </t>
  </si>
  <si>
    <t xml:space="preserve">¿Cuál de las siguientes materias no requiere desarrollo por medio de ley orgánica? </t>
  </si>
  <si>
    <t>A) (Correcta) El artículo 9.3 de la Constitución Española consagra el principio de irretroactividad de las disposiciones sancionadoras no favorables o restrictivas de derechos individuales. B) (Incorrecta) El artículo 9.2 trata sobre la igualdad y el deber de los poderes públicos de promoverla. C) (Incorrecta) El artículo 9.4 no existe en la Constitución Española. D) (Incorrecta) El artículo 10 aborda la dignidad de la persona y los derechos inviolables, no la irretroactividad.</t>
  </si>
  <si>
    <t xml:space="preserve">El art. 9.3.  </t>
  </si>
  <si>
    <t xml:space="preserve">El art. 10.  </t>
  </si>
  <si>
    <t xml:space="preserve">El art. 9.4.  </t>
  </si>
  <si>
    <t xml:space="preserve">El art. 9.2.  </t>
  </si>
  <si>
    <t xml:space="preserve">¿Qué artículo de la Constitución está dedicado a la irretroactividad de las  disposiciones desfavorables o restrictivas de derechos individuales? </t>
  </si>
  <si>
    <t>D) (Correcta) La regla general es que las leyes solo tienen efecto retroactivo si su contenido lo establece explícitamente. A) (Incorrecta) La retroactividad no es la norma general, sino la excepción. B) (Incorrecta) Aunque algunas leyes nunca serán retroactivas, la afirmación es incorrecta como regla general. C) (Incorrecta) La irretroactividad es la norma por defecto, sin necesidad de estar indicada en cada ley.</t>
  </si>
  <si>
    <t xml:space="preserve">Que sólo tienen efecto retroactivo cuando lo establezca su contenido.  </t>
  </si>
  <si>
    <t xml:space="preserve">Que sólo tienen efecto irretroactivo cuando se establece en las mismas.  </t>
  </si>
  <si>
    <t xml:space="preserve">Que nunca tienen efecto retroactivo.  </t>
  </si>
  <si>
    <t xml:space="preserve">Que siempre tienen efecto retroactivo.  </t>
  </si>
  <si>
    <t xml:space="preserve">La regla general en relación con el contenido de las leyes es: </t>
  </si>
  <si>
    <t>B) (Correcta) Las leyes entran en vigor a los veinte días de su publicación en el Boletín Oficial del Estado (BOE), salvo que la propia ley disponga un plazo diferente. A) (Incorrecta) El plazo general para la entrada en vigor es de veinte días, no quince. C) (Incorrecta) La sanción del Rey es necesaria para la promulgación, pero no determina el plazo de entrada en vigor. D) (Incorrecta) La ley entra en vigor el día de su publicación solo si así se establece expresamente.</t>
  </si>
  <si>
    <t xml:space="preserve">A los veinte días de su publicación íntegra en el Boletín Oficial del Estado salvo que en ellas se  disponga otra cosa.  </t>
  </si>
  <si>
    <t xml:space="preserve">En el mismo día de su publicación íntegra en el Boletín Oficial del Estado.  </t>
  </si>
  <si>
    <t xml:space="preserve">Cuando sean sancionadas por el Rey.  </t>
  </si>
  <si>
    <t xml:space="preserve">A los quince días de su completa publicación en el Boletín Oficial del Estado.  </t>
  </si>
  <si>
    <t xml:space="preserve">¿Cuándo entran en vigor las leyes? </t>
  </si>
  <si>
    <t>C) (Correcta) La ley es reconocida como una fuente del derecho en el artículo 1 del Código Civil, junto con la costumbre y los principios generales del derecho. A) (Incorrecta) La ley es una fuente directa del derecho y no indirecta. B) (Incorrecta) La ley es una fuente primaria y principal, no secundaria. **D) (Incorrecta) La opción es incorrecta e incompleta respecto al contexto del artículo.</t>
  </si>
  <si>
    <t xml:space="preserve">Es una fuente recogida en el art. 1 del Código Civil.  </t>
  </si>
  <si>
    <t xml:space="preserve">Es una fuente recogida en el art. 23 de la Constitución.  </t>
  </si>
  <si>
    <t xml:space="preserve">Es una fuente secundaria.  </t>
  </si>
  <si>
    <t xml:space="preserve">Es una fuente indirecta.  </t>
  </si>
  <si>
    <t xml:space="preserve">¿Cuál de las siguientes notas características es predicable de la ley como fuente del  derecho? </t>
  </si>
  <si>
    <t>C) (Correcta) La delegación legislativa para refundir varios textos legales en uno solo se otorga mediante una Ley Ordinaria, que establece los principios y directrices de dicha refundición. A) (Incorrecta) Las leyes de bases se emplean para la delegación legislativa de textos articulados, no de refundición. B) (Incorrecta) No se requiere una Ley Orgánica para la refundición de textos. D) (Incorrecta) El decreto legislativo es el resultado de la delegación legislativa y no el medio para otorgarla.</t>
  </si>
  <si>
    <t>C) (Correcta) En situaciones de extraordinaria y urgente necesidad, el Gobierno puede emitir decretos-leyes, que son disposiciones legislativas provisionales sujetas a convalidación por el Congreso. A) (Incorrecta) Un proyecto de ley no es una disposición provisional y sigue un procedimiento completo. B) (Incorrecta) La proposición de ley es una iniciativa legislativa diferente y no corresponde al Gobierno. D) (Incorrecta) Los decretos legislativos resultan de una delegación legislativa de las Cortes y no de la urgencia.</t>
  </si>
  <si>
    <t>B) (Correcta) Según la Constitución, la regulación de las condiciones y procedimientos de los referendos, como mecanismo de participación ciudadana, debe realizarse mediante Ley Orgánica dada su importancia. A) (Incorrecta) La mayoría absoluta se requiere en el Congreso, no en el Senado. C) (Incorrecta) Las disposiciones legislativas provisionales, como los decretos-leyes, no toman la forma de leyes orgánicas. D) (Incorrecta) La descripción es confusa y incorrecta; la regulación de referendos es adecuada mediante Ley Orgánica, como indica la opción B.</t>
  </si>
  <si>
    <t>Será una ley orgánica la que regulará las condiciones y el procedimiento de las distintas modalidades de referéndum previstas en esta Constitución</t>
  </si>
  <si>
    <t>Son las relativas al desarrollo de los derechos humanos y de las libertades privadas, las que aprueben los Estatutos de Autonomía y el régimen electoral general y las demás previstas en la Constitución</t>
  </si>
  <si>
    <t>En caso de extraordinaria y urgente necesidad, el Gobierno podrá dictar disposiciones legislativas provisionales que tomarán la forma de leyes orgánicas.</t>
  </si>
  <si>
    <t>La derogación de una ley orgánica requiere el voto favorable de la mayoría absoluta de los miembros del Senado</t>
  </si>
  <si>
    <t>Según la Constitución Española, en relación con las leyes orgánicas:</t>
  </si>
  <si>
    <t>A) (Correcta) En la jerarquía normativa, la Constitución es la norma suprema del ordenamiento jurídico español, y todas las demás normas, incluidas leyes y tratados internacionales, deben respetarla. B) (Incorrecta) Las leyes orgánicas no son superiores a la Constitución; deben someterse a ella. C) (Incorrecta) Aunque los decretos-leyes tienen rango de ley, no son superiores a las leyes ordinarias ni prevalecen sobre estas. D) (Incorrecta) La Constitución prevalece siempre, sin importar los tratados internacionales.</t>
  </si>
  <si>
    <t>B) (Correcta) Los estatutos de autonomía, que regulan la organización y competencias de las Comunidades Autónomas en España, son aprobados mediante una Ley Orgánica debido a su relevancia constitucional. A) (Incorrecta) Los estatutos no pueden ser aprobados por una ley ordinaria; requieren una Ley Orgánica. C) (Incorrecta) Las leyes de bases se utilizan en delegación legislativa y no para aprobar estatutos. D) (Incorrecta) La ley de transferencia hace referencia a la delegación de competencias y no a los estatutos de autonomía.</t>
  </si>
  <si>
    <t>una ley orgánica</t>
  </si>
  <si>
    <t>una ley de transferencia</t>
  </si>
  <si>
    <t>¿Qué tipo de ley aprueba los estatutos de autonomía?</t>
  </si>
  <si>
    <t>A) (Correcta) Los decretos-leyes, emitidos en situaciones de extraordinaria y urgente necesidad, tienen ciertos límites y no pueden afectar al ordenamiento de las instituciones básicas del Estado, derechos fundamentales, el régimen de las Comunidades Autónomas ni al régimen electoral general. B) (Incorrecta) Los decretos-leyes son dictados por el Gobierno, no por las Cortes Generales. C) (Incorrecta) Aunque el Presidente del Gobierno lo promueve, es el Gobierno en conjunto quien emite el decreto-ley. D) (Incorrecta) Los decretos-leyes no necesitan un encargo previo de las Cortes Generales para ser emitidos.</t>
  </si>
  <si>
    <t>B) (Correcta) Las leyes orgánicas en España requieren la aprobación del Congreso de los Diputados por mayoría absoluta en una votación final sobre el conjunto del proyecto. Esta exigencia refleja la importancia de estas leyes, que regulan materias fundamentales. A) (Incorrecta) No se requiere mayoría absoluta en ambas cámaras; solo en el Congreso. C) (Incorrecta) La mayoría absoluta es necesaria en todos los casos, no solo en aquellos con veto del Senado. D) (Incorrecta) La mayoría simple no es suficiente para aprobar una ley orgánica.</t>
  </si>
  <si>
    <t>Mayoría absoluta del Congreso, en una votación final sobre el conjunto del proyecto.</t>
  </si>
  <si>
    <t>Mayoría simple del Congreso, en una votación final sobre el conjunto del proyecto</t>
  </si>
  <si>
    <t>Mayoría absoluta del Congreso únicamente en los casos en que exista veto establecido por mayoría simple del Senado.</t>
  </si>
  <si>
    <t>Mayoría absoluta del Congreso e igual mayoría del Senado, en una votación final sobre el conjunto de las enmiendas.</t>
  </si>
  <si>
    <t>Conforme a lo establecido en el artículo 81 de la Constitución, la aprobación, modificación o derogación de las leyes orgánicas exigirá:</t>
  </si>
  <si>
    <t>B) (Correcta) Si un tratado internacional contiene estipulaciones que contradicen la Constitución Española, es necesario que se realice una reforma constitucional antes de que el tratado pueda ser ratificado. Esto garantiza que la Constitución, como norma suprema, no sea contradicha por ningún tratado. A) (Incorrecta) La celebración no es nula; requiere reforma constitucional previa. C) (Incorrecta) La revisión constitucional no es competencia del Tribunal Supremo, ya que esto corresponde al Tribunal Constitucional. D) (Incorrecta) Aunque el Tribunal Constitucional puede pronunciarse sobre la constitucionalidad de un tratado, si existe contradicción, la revisión constitucional es necesaria.</t>
  </si>
  <si>
    <t>Exigirá la previa revisión constitucional.</t>
  </si>
  <si>
    <t>Exigirá al Tribunal Constitucional la previa declaración de la contradicción, que será solicitada por el Presidente del Gobierno</t>
  </si>
  <si>
    <t>Exigirá al Tribunal Supremo la previa declaración de la contradicción, que será solicitada por el Presidente del Gobierno.</t>
  </si>
  <si>
    <t>Es nula.</t>
  </si>
  <si>
    <t>La celebración de un tratado internacional que contenga estipulaciones contrarias a la Constitución</t>
  </si>
  <si>
    <t>B) (Correcta) Según el artículo 82, la delegación legislativa puede otorgarse mediante ley de bases para textos articulados y ley ordinaria para refundir textos. A) (Incorrecta) El desarrollo de derechos fundamentales no es delegable. C) (Incorrecta) La delegación debe ser concreta y con un plazo determinado. D) (Incorrecta) La delegación se otorga al Gobierno y no a otras autoridades.</t>
  </si>
  <si>
    <t>mediante una ley de bases textos articulados o por una ley ordinaria refundir textos legales</t>
  </si>
  <si>
    <t xml:space="preserve"> permitiendo las obligaciones expresas autoridades distintas del propio gobierno</t>
  </si>
  <si>
    <t>de forma expresa para una materia concreta y sin fijar plazo para ejecución</t>
  </si>
  <si>
    <t>en materia de desarrollo de los derechos fundamentales y las libertades públicas</t>
  </si>
  <si>
    <t>Según el artículo 82 de la Constitución española las Cortes generales podrán otorgar delegación legislativa al gobierno</t>
  </si>
  <si>
    <t>C) (Correcta) La delegación legislativa se agota cuando el Gobierno hace uso de ella y publica la norma correspondiente, según el artículo 82 de la Constitución. A) (Incorrecta) Las Cortes no pueden delegar en el Gobierno la potestad de dictar normas sobre derechos fundamentales. B) (Incorrecta) La ley de bases otorga delegación para textos articulados; una ley ordinaria se usa para refundir textos, no al revés. D) (Incorrecta) La delegación se ejecuta por el Gobierno, no por el Parlamento.</t>
  </si>
  <si>
    <t>La delegación se agota por el uso que de ella haga el Gobierno mediante la publicación de la  norma correspondiente.  </t>
  </si>
  <si>
    <t>La delegación se agota por el uso que de ella haga el Parlamento mediante la publicación de la  norma correspondiente. </t>
  </si>
  <si>
    <t>La delegación legislativa deberá otorgarse mediante una ley ordinaria cuando su objeto sea la  formación de textos articulados o por una ley de bases cuando se trate de refundir varios textos le gales en uno solo. </t>
  </si>
  <si>
    <t>Las Cortes Generales podrán delegar en el Gobierno la potestad de dictar normas con rango  de ley relativas a derechos fundamentales y libertades públicas. </t>
  </si>
  <si>
    <t>*De acuerdo con lo dispuesto en el artículo 82 de la Constitución Española de 1978, señale la  afirmación correcta: </t>
  </si>
  <si>
    <t>B) (Incorrecta) La exclusión voluntaria de la ley y la renuncia a derechos no requiere autorización judicial previa, siempre que no contravenga el orden público o afecte a terceros. A) (Correcta) La ignorancia de la ley no excusa su cumplimiento, según el Código Civil. C) (Correcta) Los actos contrarios a normas imperativas son nulos, salvo que la norma disponga un efecto diferente. D) (Correcta) Los actos realizados en fraude de ley no impedirán la aplicación de la norma que se pretendía eludir.</t>
  </si>
  <si>
    <t>C) (Correcta) En casos de extraordinaria y urgente necesidad, el Gobierno puede dictar disposiciones legislativas provisionales en forma de decreto-ley, según la Constitución. A) (Incorrecta) La ley reguladora de bases no es una disposición para situaciones de urgencia. B) (Incorrecta) El “decreto de emergencia” no es una figura jurídica en la Constitución. D) (Incorrecta) Las leyes orgánicas no son disposiciones provisionales y no están destinadas para urgencias.</t>
  </si>
  <si>
    <t>C) (Correcta) Las leyes orgánicas requieren mayoría absoluta del Congreso de los Diputados para aprobación, modificación o derogación. A) (Incorrecta) Describe su contenido, no el proceso de aprobación. B) (Incorrecta) No se requiere mayoría cualificada en el Senado. D) (Incorrecta) La mayoría cualificada no es necesaria en el Congreso, solo la absoluta.</t>
  </si>
  <si>
    <t>Su aprobación, modificación o derogación requiere la mayoría absoluta del Congreso</t>
  </si>
  <si>
    <t>Su aprobación, derogación o modificación requiere la mayoría cualificada del Congreso. </t>
  </si>
  <si>
    <t>Su aprobación, derogación o modificación requiere la mayoría cualificada del Senado</t>
  </si>
  <si>
    <t>Son relativas al desarrollo de los derechos fundamentales y de las libertades públicas comprendidas en la sección 1ª del Capítulo II del Título III de la Constitución Española</t>
  </si>
  <si>
    <t>*Según el artículo 81 de la Constitución Española de 1978, ¿cuál de las siguientes afirmaciones  corresponde a una ley orgánica? </t>
  </si>
  <si>
    <t>B) (Correcta) Un decreto ley tiene el mismo rango que una ley ordinaria y debe ser convalidado por el Congreso de los Diputados. A) (Incorrecta) Un Real Decreto tiene un rango inferior a una ley. C) (Incorrecta) Una orden ministerial tiene rango inferior. D) (Incorrecta) Un acuerdo del Consejo de Ministros no tiene el mismo rango que una ley.</t>
  </si>
  <si>
    <t>una ley</t>
  </si>
  <si>
    <t>un acuerdo del Consejo de Ministros</t>
  </si>
  <si>
    <t>una orden ministerial</t>
  </si>
  <si>
    <t>un Real Decreto</t>
  </si>
  <si>
    <t>una norma aprobada por decreto ley desde el punto de vista de la jerarquía normativa tiene el mismo valor jurídico que</t>
  </si>
  <si>
    <t>B) (Correcta) El Gobierno tiene potestad legislativa delegada para dictar Reales Decretos Legislativos y potestad para decretos leyes en situaciones de urgencia. A) (Incorrecta) El Gobierno sí tiene potestad legislativa en ciertas circunstancias. C) (Incorrecta) También puede emitir decretos leyes, no solo normas delegadas. D) (Incorrecta) La potestad reglamentaria del Gobierno es parte de sus funciones, pero no cubre toda su capacidad legislativa.</t>
  </si>
  <si>
    <t>tiene potestad legislativa delegada y potestad legislativa para dictar decretos leyes</t>
  </si>
  <si>
    <t>cuenta con la potestad reglamentaria</t>
  </si>
  <si>
    <t xml:space="preserve">solo tiene potestad delegada </t>
  </si>
  <si>
    <t>no tiene potestad</t>
  </si>
  <si>
    <t>En materia legislativa el Gobierno del estado</t>
  </si>
  <si>
    <t>C) (Correcta) El personal laboral de la Administración se rige por el Estatuto Básico del Empleado Público y, de manera supletoria, por la legislación laboral y convenios colectivos. A) (Incorrecta) El Estatuto Básico también se aplica. B) (Incorrecta) La legislación laboral también se aplica. D) (Incorrecta) El personal laboral no comparte régimen legal con funcionarios.</t>
  </si>
  <si>
    <t>C) (Correcta) La relación entre la ley estatal y la autonómica se articula sobre prevalencia de la ley estatal y supletoriedad del derecho estatal en ausencia de normativa autonómica. A) (Incorrecta) No es solo primacía estatal, sino prevalencia en conflicto. B) (Incorrecta) No es privacidad autonómica, sino competencia. D) (Incorrecta) No es excluyente, existe una relación de prevalencia y supletoriedad.</t>
  </si>
  <si>
    <t>D) (Correcta) Los reglamentos no pueden regular materias reservadas a la ley, pues solo el poder legislativo puede regular ciertos temas. A) (Incorrecta) Los reglamentos pueden desarrollar leyes, pero no regular materias reservadas. B) (Incorrecta) Deben publicarse en el BOE para ser válidos. C) (Incorrecta) Son normas jurídicas generales, pero no pueden abordar temas exclusivos de la ley.</t>
  </si>
  <si>
    <t>regular materias reservadas a la ley</t>
  </si>
  <si>
    <t>ser normas jurídicas de carácter general</t>
  </si>
  <si>
    <t>publicarse en el BOE</t>
  </si>
  <si>
    <t>desarrollar leyes</t>
  </si>
  <si>
    <t xml:space="preserve">los reglamentos no pueden </t>
  </si>
  <si>
    <t>D) (Correcta) Los reglamentos están por debajo de la Constitución y las leyes y no pueden situarse por encima de los tratados internacionales ni al mismo nivel que los decretos ley. A) (Incorrecta) Los tratados internacionales tienen un rango superior. B) (Incorrecta) Los reglamentos están por debajo de ambos. C) (Incorrecta) Los decretos ley tienen un rango superior.</t>
  </si>
  <si>
    <t>B) (Correcta) El principio de inderogabilidad singular establece que un reglamento no puede ser derogado por actos particulares salvo por un órgano de rango superior. A) (Incorrecta) No aborda la excepción de un órgano superior. C) (Incorrecta) La derogación no es el objetivo en este caso, sino la inaplicabilidad en casos específicos. D) (Incorrecta) La opción B es correcta.</t>
  </si>
  <si>
    <t>A) (Correcta) La Constitución es la norma suprema del ordenamiento jurídico español; todas las demás normas deben ser conformes a ella. B) (Incorrecta) Los principios generales del derecho son fuente supletoria, no primaria. C) (Incorrecta) El Real Decreto es una norma reglamentaria de rango inferior. D) (Incorrecta) Las leyes orgánicas están por debajo de la Constitución.</t>
  </si>
  <si>
    <t>El Real decreto</t>
  </si>
  <si>
    <t>los principios generales del derecho</t>
  </si>
  <si>
    <t xml:space="preserve">por jerarquía normativa la primera de las fuentes será </t>
  </si>
  <si>
    <t>A) (Correcta) Los estatutos de autonomía deben aprobarse mediante Ley Orgánica debido a su importancia en la estructura del Estado. B) (Incorrecta) Los presupuestos generales del Estado se aprueban mediante Ley Ordinaria. C) (Incorrecta) El nombramiento de ministros no requiere Ley Orgánica. D) (Incorrecta) Las leyes de bases son ordinarias, no orgánicas.</t>
  </si>
  <si>
    <t>A) (Correcta) Los estatutos de autonomía, que definen competencias y organización de las comunidades autónomas, se aprueban mediante Ley Orgánica. B) (Incorrecta) No se aprueban mediante Ley Ordinaria. C) (Incorrecta) Las asambleas autonómicas no pueden aprobar los estatutos, aunque sí pueden proponer reformas. D) (Incorrecta) Los órganos autonómicos no tienen la competencia para aprobar estatutos de autonomía.</t>
  </si>
  <si>
    <t>los órganos autonómicos</t>
  </si>
  <si>
    <t>leyes de las asambleas de las comunidades autónomas</t>
  </si>
  <si>
    <t xml:space="preserve">ley ordinaria </t>
  </si>
  <si>
    <t>los estatutos de autonomía se aprobarán por</t>
  </si>
  <si>
    <t>B) (Correcta) La vía administrativa es la primera instancia para impugnar reglamentos ilegales antes de recurrir a la vía judicial. A) (Incorrecta) La vía de excepción se refiere a la inaplicación de normas, no a su impugnación. C) (Incorrecta) La vía penal no se utiliza para impugnar reglamentos, sino que se recurre a la administrativa o contencioso-administrativa. D) (Incorrecta) Solo la vía administrativa es correcta para iniciar impugnaciones de reglamentos.</t>
  </si>
  <si>
    <t>B) (Correcta) La jurisprudencia contencioso-administrativa del Tribunal Supremo es fuente interpretativa, pero no fuente directa de derecho en el sentido de creación normativa. A) (Incorrecta) La Constitución es la fuente directa más importante. C) (Incorrecta) La costumbre es fuente directa en ausencia de ley. D) (Incorrecta) Los reglamentos del Gobierno son fuentes directas cuando desarrollan leyes.</t>
  </si>
  <si>
    <t>C) (Correcta) El uso social es una fuente indirecta del derecho, mientras que la jurisprudencia y la doctrina científica se consideran fuentes de interpretación. A) (Incorrecta) La jurisprudencia del Tribunal Supremo es una fuente de interpretación. B) (Incorrecta) La doctrina científica es fuente de interpretación. D) (Incorrecta) Los tratados internacionales son fuente directa si están incorporados en el ordenamiento.</t>
  </si>
  <si>
    <t>D) (Correcta) Las leyes orgánicas, aunque tienen un procedimiento de aprobación diferente y regulan materias específicas, no son de rango superior a las leyes ordinarias; solo difieren en cuanto a su contenido y procedimiento de aprobación. A) (Incorrecta) Dentro del mismo rango, no hay jerarquía. B) (Incorrecta) La costumbre rige en ausencia de ley aplicable. C) (Incorrecta) La relación entre leyes estatales y autonómicas deriva del principio de competencia.</t>
  </si>
  <si>
    <t>A) (Correcta) Los tratados internacionales válidamente celebrados y publicados en el BOE tienen consideración de fuente directa en el derecho español, situándose por debajo de la Constitución y por encima de las leyes ordinarias. B) (Incorrecta) Una vez incorporados al derecho español, no son solo fuente internacional. C) (Incorrecta) Son fuente directa, no indirecta. D) (Incorrecta) La incorporación se refiere al derecho interno, no internacional.</t>
  </si>
  <si>
    <t>fuente directa</t>
  </si>
  <si>
    <t>depende de si han sido incorporados al derecho internacional</t>
  </si>
  <si>
    <t>fuente indirecta</t>
  </si>
  <si>
    <t>fuente internacional</t>
  </si>
  <si>
    <t>los tratados internacionales dentro del ordenamiento jurídico español tendrán la consideración de</t>
  </si>
  <si>
    <t>B) (Correcta) Los decretos leyes deben ser sometidos a debate y votación en el Congreso de los Diputados dentro de los 30 días de su promulgación. A) (Incorrecta) El plazo es de 30 días, no de 3 meses. C) (Incorrecta) El plazo es de 30 días, no de 15 días. D) (Incorrecta) Es obligatorio someterlos a debate y votación en el Congreso.</t>
  </si>
  <si>
    <t>C) (Correcta) El Gobierno es el órgano que ejecuta la delegación legislativa otorgada por las Cortes Generales para dictar normas con rango de ley. A) (Incorrecta) Las Cortes Generales conceden la delegación, pero no la ejecutan. B) (Incorrecta) El Senado participa en la concesión de delegación pero no en su ejecución. D) (Incorrecta) El Congreso concede la delegación, pero no la ejecuta.</t>
  </si>
  <si>
    <t>D) (Correcta) El Tribunal Constitucional es el órgano encargado de controlar la constitucionalidad de las leyes autonómicas y puede declararlas nulas si contravienen la Constitución. A) (Incorrecta) El Gobierno puede interponer recursos de inconstitucionalidad, pero el control lo realiza el Tribunal Constitucional. B) (Incorrecta) El Senado no tiene competencia para controlar leyes autonómicas. C) (Incorrecta) La jurisdicción contencioso-administrativa controla actos administrativos, no leyes autonómicas.</t>
  </si>
  <si>
    <t>D) (Correcta) La actividad económica es una materia que puede regularse por decreto ley en situaciones de urgencia, de acuerdo con la Constitución. A) (Incorrecta) Las libertades públicas no pueden ser reguladas por decreto ley. B) (Incorrecta) El régimen electoral no puede ser regulado mediante decreto ley. C) (Incorrecta) Las instituciones básicas del Estado no pueden ser reguladas mediante decreto ley.</t>
  </si>
  <si>
    <t xml:space="preserve">La actividad económica </t>
  </si>
  <si>
    <t>las instituciones básicas del Estado</t>
  </si>
  <si>
    <t>el régimen electoral general</t>
  </si>
  <si>
    <t xml:space="preserve">las libertades públicas </t>
  </si>
  <si>
    <t>de entre las siguientes materias cuál puede ser regulada por decreto ley</t>
  </si>
  <si>
    <t>B) (Correcta) El artículo 97 de la Constitución Española establece que el Gobierno ejerce la potestad reglamentaria. A) (Incorrecta) El Congreso de los Diputados tiene potestad legislativa, no reglamentaria. C) (Incorrecta) El Senado también tiene potestad legislativa, no reglamentaria. D) (Incorrecta) Las Cortes Generales tienen potestad legislativa, pero la potestad reglamentaria corresponde al Gobierno.</t>
  </si>
  <si>
    <t>de acuerdo con el artículo 97 de la Constitución quien ejerce la potestad reglamentaria</t>
  </si>
  <si>
    <t>B) (Correcta) Los reales decretos leyes deben ser convalidados por las Cortes Generales dentro de los 30 días siguientes a su promulgación. A) (Incorrecta) El Gobierno emite los reales decretos leyes, pero no los convalida. C) (Incorrecta) El Tribunal Constitucional puede revisar su constitucionalidad, pero no participa en la convalidación. D) (Incorrecta) Esto es incorrecto, ya que las Cortes Generales convalidan los decretos leyes.</t>
  </si>
  <si>
    <t>B) (Correcta) El decreto ley es una norma con rango de ley emitida por el Gobierno en situaciones de urgencia, de acuerdo con la Constitución Española. A) (Incorrecta) El Congreso de los Diputados no emite decretos leyes; su función es convalidarlos o derogarlos. C) (Incorrecta) El Senado no emite decretos leyes, su función es legislativa. D) (Incorrecta) Las Cortes Generales no emiten decretos leyes, solo el Gobierno tiene esa facultad en situaciones extraordinarias.</t>
  </si>
  <si>
    <t>A) (Correcta) Según el artículo 97 de la Constitución Española, la potestad reglamentaria corresponde al Gobierno, que es el órgano encargado de dictar reglamentos. B) (Incorrecta) El Congreso tiene potestad legislativa, no reglamentaria. C) (Incorrecta) El Senado comparte potestad legislativa con el Congreso, pero no potestad reglamentaria. D) (Incorrecta) Las Cortes Generales tienen potestad legislativa, pero la potestad reglamentaria corresponde específicamente al Gobierno.</t>
  </si>
  <si>
    <t>B) (Correcta) El principio de jerarquía normativa se regula en el artículo 9.3 de la Constitución Española, que establece la subordinación de las normas de rango inferior a las de rango superior. A) (Incorrecta) El artículo 9.1 trata sobre la igualdad ante la ley. C) (Incorrecta) El artículo 9.4 no regula el principio de jerarquía normativa. D) (Incorrecta) El artículo 9.5 no existe en la Constitución Española.</t>
  </si>
  <si>
    <t>C) (Correcta) Los reglamentos se clasifican en ejecutivos, independientes y de necesidad: los ejecutivos desarrollan leyes, los independientes regulan materias no tratadas por la ley y los de necesidad se emiten en situaciones de emergencia. A) (Incorrecta) Los reglamentos no son legislativos; este término se refiere a las leyes. B) (Incorrecta) Normativos no es una clasificación adecuada para los reglamentos en este contexto. D) (Incorrecta) Es incompleto, ya que omite los reglamentos de necesidad.</t>
  </si>
  <si>
    <t>C) (Correcta) La desconcentración permite que un órgano superior transfiera a uno inferior parte de sus competencias. A) (Incorrecta) Descentralización transfiere competencias a comunidades autónomas o entes locales. B) (Incorrecta) Delegación es temporal sin perder titularidad de competencia. D) (Incorrecta) Coordinación es colaboración, no transferencia de competencias.</t>
  </si>
  <si>
    <t>desconcentración</t>
  </si>
  <si>
    <t>delegación</t>
  </si>
  <si>
    <t>descentralización</t>
  </si>
  <si>
    <t>el principio por el que un órgano transfiere a otro inferior el ejercicio de una competencia propia se denomina</t>
  </si>
  <si>
    <t>D) (Correcta) Inderogabilidad singular prohíbe que un acto administrativo particular contradiga una norma general, incluso con rango igual o superior. A) (Incorrecta) Reserva de ley abarca materias exclusivas de la ley. B) (Incorrecta) Competencia trata de distribución de funciones, no relación entre disposiciones. C) (Incorrecta) Jerarquía normativa refiere a normas de distinto rango, no relación entre disposiciones.</t>
  </si>
  <si>
    <t>A) (Correcta) La reserva de ley impide que ciertas materias sean reguladas por reglamento, siendo exclusivas del poder legislativo. B) (Incorrecta) Competencia refiere a distribución de funciones, no reserva de ley. C) (Incorrecta) Jerarquía normativa trata de orden de prevalencia, no reserva de ley. D) (Incorrecta) Inderogabilidad singular prohíbe derogar reglamentos con actos administrativos.</t>
  </si>
  <si>
    <t>D) (Correcta) Los reglamentos se sitúan por debajo de la Constitución y leyes y no pueden ubicarse por encima de tratados internacionales ni al nivel de decretos leyes. A) (Incorrecta) Los tratados internacionales tienen un rango superior. B) (Incorrecta) Los reglamentos están por debajo de ambos. C) (Incorrecta) Los decretos leyes tienen un rango superior.</t>
  </si>
  <si>
    <t>B) (Correcta) La inderogabilidad singular prohíbe que un reglamento sea derogado o inaplicado por actos administrativos individuales salvo que provengan de un órgano superior. A) (Incorrecta) Es correcto pero omite la excepción. C) (Incorrecta) Esto se refiere a actos individuales, no derogación formal. D) (Incorrecta) La opción B es la correcta.</t>
  </si>
  <si>
    <t>D) (Correcta) Aunque las leyes orgánicas regulan materias específicas, no tienen rango superior a leyes ordinarias; solo difieren en aplicación. A) (Incorrecta) No hay gradación jerárquica en leyes con igual rango. B) (Incorrecta) La costumbre solo rige en ausencia de ley aplicable. C) (Incorrecta) La relación entre leyes estatal y autonómica deriva del principio de competencia.</t>
  </si>
  <si>
    <t>C) (Correcta) El personal laboral en Administraciones Públicas se rige por el Estatuto Básico del Empleado Público, legislación laboral y convenios colectivos. A) (Incorrecta) El Estatuto Básico también aplica. B) (Incorrecta) La legislación laboral también es aplicable. D) (Incorrecta) El personal laboral no comparte régimen legal con funcionarios.</t>
  </si>
  <si>
    <t>B) (Correcta) El Gobierno tiene potestad legislativa delegada para Reales Decretos Legislativos y decretos leyes en situaciones urgentes. A) (Incorrecta) El Gobierno tiene potestad en ciertas circunstancias. C) (Incorrecta) El Gobierno tiene potestad para decretos leyes además de delegada. D) (Incorrecta) La potestad reglamentaria no cubre toda la función legislativa del Gobierno.</t>
  </si>
  <si>
    <t>C) (Correcta) La relación entre la ley estatal y autonómica se basa en prevalencia de la ley estatal y supletoriedad en caso de vacío normativo autonómico. A) (Incorrecta) No se trata solo de primacía estatal sino de prevalencia en conflicto. B) (Incorrecta) No es privacidad de la ley autonómica sino competencia. D) (Incorrecta) La relación no es excluyente sino de prevalencia y supletoriedad.</t>
  </si>
  <si>
    <t>D) (Correcta) El artículo 2 del Código Civil establece que las leyes entran en vigor 20 días después de su publicación salvo disposición contraria, sin efecto retroactivo salvo que se indique. A) (Incorrecta) Esto es un principio de interpretación, no contenido del artículo 2. B) (Incorrecta) La regla general es no retroactividad, salvo disposición contraria. C) (Incorrecta) Las normas superiores prevalecen sobre inferiores.</t>
  </si>
  <si>
    <t>carecerán de validez si sus disposiciones contrarían lo establecido en normas de rango inferior</t>
  </si>
  <si>
    <t>tendrán efecto retroactivo si no dispusiesen lo contrario</t>
  </si>
  <si>
    <t>las leyes deberan responder al contexto social e histórico que regulan</t>
  </si>
  <si>
    <t>según el artículo 2 del Código Civil</t>
  </si>
  <si>
    <t>C) (Correcta) La Constitución garantiza la irretroactividad de sanciones no favorables, pero no la de disposiciones favorables, aunque pueden aplicarse retroactivamente por equidad. A) (Incorrecta) El principio de legalidad está garantizado constitucionalmente. B) (Incorrecta) La publicidad de las normas también es un principio constitucional. D) (Incorrecta) La interdicción de arbitrariedad de los poderes públicos está garantizada.</t>
  </si>
  <si>
    <t>C) (Correcta) El principio de irretroactividad para disposiciones sancionadoras no favorables está en el artículo 9.3 de la Constitución Española. A) (Incorrecta) El artículo 106 aborda la responsabilidad patrimonial de la Administración. B) (Incorrecta) El artículo 163 regula la cuestión de inconstitucionalidad. D) (Incorrecta) El artículo 24 se refiere al derecho a la tutela judicial efectiva, no a irretroactividad.</t>
  </si>
  <si>
    <t>en el artículo 9 de la Constitución</t>
  </si>
  <si>
    <t>en el artículo 24 de la Constitución</t>
  </si>
  <si>
    <t>en el artículo 163 de la Constitución</t>
  </si>
  <si>
    <t>en el artículo 106 de la Constitución</t>
  </si>
  <si>
    <t>en principio de irretroactividad se encuentra regulado</t>
  </si>
  <si>
    <t>C) (Correcta) El derecho transitorio regula cómo se aplican las nuevas leyes a situaciones anteriores a su entrada en vigor. A) (Incorrecta) Esto describe más bien normas de emergencia. B) (Incorrecta) No se limita a situaciones de urgencia. D) (Incorrecta) Esto corresponde a prescripción y caducidad, no derecho transitorio.</t>
  </si>
  <si>
    <t>C) (Correcta) Los actos bajo apariencia legal que intenten eludir una norma se consideran fraude de ley y no impiden su aplicación. A) (Incorrecta) Estos actos en fraude de ley no son válidos. B) (Incorrecta) Esto no aplica en contexto de fraude de ley. D) (Incorrecta) El fraude de ley se considera nulo.</t>
  </si>
  <si>
    <t>se consideran ejecutados en fraude de ley y no impiden la aplicación de la norma que se hubiera tratado de eludir</t>
  </si>
  <si>
    <t>serán nulos o anulables dependiendo del rango jerárquico de la norma seguida</t>
  </si>
  <si>
    <t>si consideran ejecutados con efecto limitado</t>
  </si>
  <si>
    <t>serán válidos hasta la aparición de la prueba de resultado prohibido</t>
  </si>
  <si>
    <t>los actos realizados amparados en  texto normativo válido que persigan un resultado prohibido</t>
  </si>
  <si>
    <t>B) (Correcta) Los actos contrarios a normas imperativas son nulos salvo que se establezca un efecto diferente en la norma. A) (Incorrecta) Los actos contrarios a normas imperativas no son anulables, sino nulos. C) (Incorrecta) Esto aplica más a infracciones penales, no a nulidades civiles. D) (Incorrecta) La nulidad es una consecuencia directa y no depende de necesidad.</t>
  </si>
  <si>
    <t>D) (Correcta) Es posible renunciar a derechos o excluir la ley si no se perjudica a terceros ni contradice el orden público. A) (Incorrecta) Esto es válido solo si no contraviene el orden público ni afecta a terceros. B) (Incorrecta) La renuncia puede tener efectos válidos si cumple las condiciones necesarias. C) (Incorrecta) La renuncia es posible cuando no causa indefensión ni contradice el orden público.</t>
  </si>
  <si>
    <t>puede ser válida si no contraría el interés o el orden público ni perjudica a terceros</t>
  </si>
  <si>
    <t>no es posible por constituir causa de indefensión</t>
  </si>
  <si>
    <t>no tendrá efectos jurídicos, por tratarse de nulidad de norma</t>
  </si>
  <si>
    <t>no es válida, por contrariar el ordenamiento jurídico</t>
  </si>
  <si>
    <t>la exclusión voluntaria de ley aplicable y renuncia a los derechos</t>
  </si>
  <si>
    <t>A) (Correcta) El artículo 6 del Código Civil regula aspectos clave de la eficacia de las normas jurídicas, como obligatoriedad y nulidad de actos contrarios a normas imperativas. B) (Incorrecta) El artículo 1902 aborda la responsabilidad civil, no la eficacia de las normas. C) (Incorrecta) El artículo 1 trata de fuentes del derecho, no de eficacia normativa. D) (Incorrecta) El artículo 4 se refiere a la aplicación analógica, no a la eficacia de normas.</t>
  </si>
  <si>
    <t>A) (Correcta) La analogía es aplicable cuando una norma no contempla un caso específico, pero regula uno similar. B) (Incorrecta) En derecho penal no se aplica analogía, salvo en beneficio del reo. C) (Incorrecta) La analogía no se permite siempre en derecho penal, especialmente contra el acusado. D) (Incorrecta) Ninguna es cierta es incorrecto ya que la opción A es válida.</t>
  </si>
  <si>
    <t>D) (Correcta) El artículo 3 del Código Civil establece que las normas se interpretarán en el sentido propio de sus palabras, considerando contexto, antecedentes históricos y realidad social. A) (Incorrecta) En el sentido propio de sus palabras es correcto pero incompleto. B) (Incorrecta) Relación con el contexto es cierto pero insuficiente. C) (Incorrecta) Antecedentes históricos y legislativos también es cierto pero incompleto.</t>
  </si>
  <si>
    <t>B) (Correcta) Interpretar una norma implica conocer su sentido, comprendiendo su alcance y significado para aplicarla correctamente en un contexto específico. A) (Incorrecta) Desarrollarla no es interpretar; desarrollar se refiere más a la creación de normas adicionales. C) (Incorrecta) Atribuirle contenido jurídico es un resultado de la interpretación, pero no el proceso mismo. D) (Incorrecta) Relacionarla con otras normas puede ser parte del análisis interpretativo, pero no define la interpretación.</t>
  </si>
  <si>
    <t>conocer su sentido</t>
  </si>
  <si>
    <t>relacionarla con otras normas</t>
  </si>
  <si>
    <t>atribuirle contenido jurídico</t>
  </si>
  <si>
    <t xml:space="preserve">desarrollarla </t>
  </si>
  <si>
    <t>según la doctrina interpretar una norma es</t>
  </si>
  <si>
    <t>La interpretación de la norma es fundamental para su aplicación, ya que determina su significado y alcance en relación con los hechos específicos de un caso. Opción B es incorrecta, pues una norma no se resuelve, sino que se interpreta y aplica. Opción C es incorrecta, ya que sancionar es una consecuencia de la aplicación, no un paso previo. Opción D también es incorrecta, pues aunque relacionar puede ser parte del proceso, interpretar es la actividad esencial.</t>
  </si>
  <si>
    <t>La aplicación de la norma jurídica implica encuadrar un hecho concreto en el supuesto de hecho previsto por la norma para dotarlo de consecuencia jurídica. Opción A es incorrecta, pues la consecuencia jurídica se aplica al hecho real. Opción B es incorrecta, ya que no explica el proceso de aplicación. Opción C también es incorrecta, pues la norma ya establece una consecuencia jurídica.</t>
  </si>
  <si>
    <t>Los reglamentos están subordinados a las leyes y, por lo tanto, tienen un rango inferior en la jerarquía normativa, no pudiendo contradecir a las leyes. Opción A es incorrecta, ya que los reglamentos no tienen igual rango que una ley. Opción C es incorrecta, pues ningún reglamento puede ser superior a una ley. Opción D también es incorrecta, ya que todos los reglamentos son de rango inferior a las leyes.</t>
  </si>
  <si>
    <t>El reglamento establece normas generales, mientras que el acto administrativo es una decisión específica aplicable a un caso particular, diferenciándose en que el reglamento contiene una norma y el acto administrativo no. Opción A es incorrecta, ya que ambos pueden emanar del poder ejecutivo. Opción B es incorrecta, ya que los reglamentos y los actos administrativos son diferentes figuras. Opción D es incorrecta, pues ambos están sujetos a procedimientos legales.</t>
  </si>
  <si>
    <t>El reglamento es una norma jurídica que emana del poder ejecutivo y sirve para desarrollar o complementar las leyes aprobadas por el legislativo. Opción B es incorrecta, pues una norma del poder legislativo es una ley. Opción C también es incorrecta, ya que el poder judicial interpreta las leyes pero no emite reglamentos. Opción D es incorrecta, ya que el poder consultivo no emite normas.</t>
  </si>
  <si>
    <t>La potestad reglamentaria, o capacidad para dictar reglamentos y normas generales, está otorgada al Gobierno, según la Constitución. Opción A es incorrecta porque el Congreso elabora leyes, no reglamentos. Opción C también es incorrecta, ya que no todos los poderes tienen potestad reglamentaria. Opción D es incorrecta, pues las Cortes tienen potestad legislativa, no reglamentaria.</t>
  </si>
  <si>
    <t>El plazo constitucional para someter a debate un Real Decreto Ley en el Congreso de los Diputados es de 30 días desde su promulgación. Opción A es incorrecta porque aunque un mes es casi lo mismo, 30 días es más preciso. Opción B es incorrecta, ya que tres meses es un plazo demasiado largo. Opción C también es incorrecta, ya que 90 días es excesivo.</t>
  </si>
  <si>
    <t>Los decretos leyes necesitan ser sometidos a debate y votación de la totalidad del Congreso de los Diputados dentro del plazo de 30 días desde su promulgación para su convalidación o derogación. Opción A es incorrecta, pues se requiere la votación de toda la Cámara. Opción C es incorrecta, ya que aunque se requiere mayoría simple, la opción correcta es más completa. Opción D también es incorrecta, ya que no es necesaria la mayoría absoluta.</t>
  </si>
  <si>
    <t>necesitan ser sometidos a debate y votación de la totalidad del Congreso de los Diputados</t>
  </si>
  <si>
    <t>necesitan ser sometidos a debate y votación de la mayoría absoluta de los miembros del Congreso de los diputados</t>
  </si>
  <si>
    <t>necesitan ser sometidos a debate y votación de la mayoría simple de los miembros del Congreso de los diputados</t>
  </si>
  <si>
    <t>necesitan ser sometidos a debate y votación de los diputados presentes</t>
  </si>
  <si>
    <t>los decretos leyes</t>
  </si>
  <si>
    <t>El Real Decreto Ley puede afectar temas como la regulación del mercado de trabajo, aunque no puede aplicarse a derechos fundamentales, instituciones básicas del Estado, ni al régimen de las Comunidades Autónomas. Opción A es incorrecta, ya que las instituciones básicas del Estado no pueden ser reguladas por Real Decreto Ley. Opción B es incorrecta porque los derechos fundamentales no pueden verse afectados. Opción C también es incorrecta, pues el régimen de las Comunidades Autónomas queda fuera de su alcance.</t>
  </si>
  <si>
    <t>El Real Decreto Ley es una norma provisional, que debe ser convalidada por el Congreso de los Diputados para tener efectos permanentes. Opción B es incorrecta, ya que no es permanente por su naturaleza. Opción C es incorrecta, pues la norma es temporal y debe ser convalidada. Opción D también es incorrecta, ya que la armonización no es una característica de los Reales Decretos Ley.</t>
  </si>
  <si>
    <t>provisional</t>
  </si>
  <si>
    <t>de armonización</t>
  </si>
  <si>
    <t>continúa</t>
  </si>
  <si>
    <t>El Real decreto ley es una norma</t>
  </si>
  <si>
    <t>El artículo 86 de la Constitución regula el Real Decreto Ley, una norma de urgencia que el Gobierno puede emitir en situaciones excepcionales. Opción B es incorrecta, pues el artículo 80 no aborda los Reales Decretos Ley. Opción C es incorrecta, ya que el artículo 85 tampoco regula esta figura. Opción D es incorrecta, pues el artículo 82 se refiere a la delegación legislativa, no a los Reales Decretos Ley.</t>
  </si>
  <si>
    <t>86 de la Constitución</t>
  </si>
  <si>
    <t>82 de la Constitución</t>
  </si>
  <si>
    <t>85 de la Constitución</t>
  </si>
  <si>
    <t>80 de la Constitución</t>
  </si>
  <si>
    <t>el real decreto ley se regula en el artículo</t>
  </si>
  <si>
    <t>Los decretos legislativos incluyen el texto articulado, que desarrolla una ley de bases, y el texto refundido, que consolida normativas en una sola. Opción B es incorrecta, ya que el Real Decreto Ley no es un decreto legislativo. Opción C es incorrecta, pues las leyes de bases no son decretos legislativos. Opción D también es incorrecta, ya que la ley de bases y la ley marco no son decretos legislativos.</t>
  </si>
  <si>
    <t>el texto articulado y el texto refundido</t>
  </si>
  <si>
    <t>la ley de bases la ley marco el texto articulado y el texto refundido</t>
  </si>
  <si>
    <t>la ley de bases el texto articulado el texto refundido y el Real decreto ley</t>
  </si>
  <si>
    <t>el texto articulado el texto refundido y el Real decreto ley</t>
  </si>
  <si>
    <t>son decretos legislativos</t>
  </si>
  <si>
    <t>La Constitución Española prevé dos tipos de decretos legislativos: el texto articulado, que permite el desarrollo detallado de una ley marco, y el texto refundido, que consolida varias normas en una única. Opción B es incorrecta, ya que no solo hay un tipo de decreto legislativo. Opción C es incorrecta, pues solo existen dos tipos, no tres. Opción D también es incorrecta, ya que la Constitución limita los tipos a solo dos.</t>
  </si>
  <si>
    <t xml:space="preserve">2 tipos de decretos legislativos </t>
  </si>
  <si>
    <t>múltiples tipos de decretos legislativos</t>
  </si>
  <si>
    <t>tres tipos de decretos legislativos</t>
  </si>
  <si>
    <t>un tipo de Decreto Legislativo</t>
  </si>
  <si>
    <t>La Constitución prevé</t>
  </si>
  <si>
    <t>La ley de prevención de riesgos laborales es una norma de regulación que no tiene naturaleza delegante, ya que no confiere al Gobierno potestad para desarrollar normativa de forma autónoma. Opción A es incorrecta, pues el Estatuto de los Trabajadores puede contener algunos aspectos delegados. Opción B también es incorrecta, ya que la Ley General de la Seguridad Social puede delegar en el Gobierno. Opción C es incorrecta, porque la Ley de Infracciones y Sanciones de Orden Social también puede incluir delegaciones.</t>
  </si>
  <si>
    <t>La delegación legislativa al Gobierno se realiza para materias concretas y debe establecerse un plazo para su ejecución, asegurando que el Gobierno actúe dentro de límites específicos. Opción A es incorrecta, pues la delegación no puede ser general y sin plazo. Opción C también es incorrecta, ya que siempre debe incluirse un plazo. Opción D es incorrecta, porque la delegación no es general y el plazo no tiene una duración fija.</t>
  </si>
  <si>
    <t>La opción B es la correcta. a delegación legislativa para formar un texto articulado o refundir varios textos legales se realiza mediante una ley de bases, que establece las directrices para el desarrollo o consolidación de la normativa. Opción A es incorrecta, ya que el Real Decreto Ley se usa para situaciones de urgencia, no para refundir textos. Opción C también es incorrecta, ya que la ley ordinaria no tiene esta función específica. Opción D es incorrecta, pues las Leyes Orgánicas no se usan para este propósito.</t>
  </si>
  <si>
    <t>Las leyes de bases no son normas delegadas en sí mismas, sino que establecen los principios y directrices que el Gobierno debe seguir al desarrollar su reglamentación. Opción A es incorrecta porque los Reales Decretos Legislativos sí son normas delegadas, emitidas por delegación de las Cortes. Opción B es incorrecta, ya que los Reales Decretos son normas ejecutivas. Opción D es incorrecta, porque la opción C es correcta.</t>
  </si>
  <si>
    <t>Los Reales Decretos Legislativos son normas delegadas emitidas por el Gobierno bajo la autorización de las Cortes para legislar en materias específicas. Opción A es incorrecta, pues la delegación no se aplica a cualquier ley. Opción B es incorrecta porque las Leyes Orgánicas no delegan poder, y opción D es incorrecta, ya que los Reales Decretos son ejecutivos, no delegantes.</t>
  </si>
  <si>
    <t>Las comisiones legislativas pueden aprobar proyectos de ley en el Congreso o Senado cuando tienen la función delegada para ello. Opción A es incorrecta, ya que la aprobación de Ley Orgánica requiere votación en pleno. Opción B es incorrecta, pues aunque se discuten en comisiones, la aprobación final es en pleno, y opción D también es incorrecta, ya que solo C es correcta.</t>
  </si>
  <si>
    <t>El derecho a la propia imagen, considerado un derecho fundamental, debe regularse mediante Ley Orgánica y no por ley ordinaria. Opción A es incorrecta, pues la asistencia sanitaria puede ser regulada por ley ordinaria. Opción B es incorrecta, ya que las prestaciones de jubilación también se regulan así, y opción D también es incorrecta, pues el derecho a la vivienda puede ser regulado ordinariamente.</t>
  </si>
  <si>
    <t>Las leyes ordinarias pueden aprobarse por mayoría simple en sesiones reglamentarias, siempre que haya el quórum mínimo. Opción A es incorrecta porque un tercio de la Cámara no es suficiente para aprobar una ley ordinaria. Opción B también es incorrecta porque el 10% no alcanza el quórum necesario, y opción C es incorrecta, pues 50 diputados y 50 senadores no garantizan el quórum.</t>
  </si>
  <si>
    <t>Las leyes ordinarias no necesitan un quórum reforzado para su aprobación, ya que una mayoría simple suele ser suficiente. Opción B es incorrecta, pues la mayoría absoluta es necesaria solo para Ley Orgánica. Opción C es incorrecta, ya que esta mayoría es necesaria para reformas constitucionales, y opción D también es incorrecta, pues las leyes ordinarias no requieren mayoría de 3/5.</t>
  </si>
  <si>
    <t>La Ley Orgánica difiere de la ley ordinaria en cuanto a su ámbito material de regulación, reservándose para temas como derechos fundamentales y estructuras estatales. Opción A es correcta, pero no abarca la diferencia en el ámbito de regulación. Opción C es incorrecta, pues la Ley Orgánica es superior a las leyes autonómicas, y opción D es incorrecta, ya que C es incorrecta.</t>
  </si>
  <si>
    <t>La opción C es la correcta. La Ley Orgánica tiene un rango superior a un Real Decreto, ya que este último es una norma reglamentaria y de menor rango en la jerarquía normativa. Opción A es cierta pero incompleta en comparación con C. Opción B es incorrecta, pues el Real Decreto Legislativo tiene rango similar a la ley ordinaria, y opción D es incorrecta, ya que la Ley Orgánica es superior a ambas.</t>
  </si>
  <si>
    <t>tiene un rango superior a un Real Decreto</t>
  </si>
  <si>
    <t>superior a una ley ordinaria y un rango inferior a un Real Decreto Legislativo</t>
  </si>
  <si>
    <t>tiene un rango superior a un Real Decreto Legislativo</t>
  </si>
  <si>
    <t>tiene un rango superior a la ley ordinaria</t>
  </si>
  <si>
    <t>La libertad de cátedra, aunque importante, no requiere una Ley Orgánica para su regulación, a diferencia de derechos fundamentales. Opción A es incorrecta, ya que los derechos sindicales pueden necesitar Ley Orgánica. Opción B es incorrecta, pues la objeción de conciencia puede estar regulada por Ley Orgánica, y opción D es incorrecta, ya que la integridad moral sí requiere Ley Orgánica.</t>
  </si>
  <si>
    <t>La Ley Orgánica regula derechos fundamentales y libertades públicas recogidos en la Sección Primera del Capítulo Segundo del Título Primero de la Constitución. Opción B es incorrecta porque no todos los derechos de la Sección Segunda requieren Ley Orgánica. Opción C es incorrecta porque solo algunos derechos necesitan esta regulación, y opción D también es incorrecta, pues no todos los derechos de esos títulos requieren Ley Orgánica.</t>
  </si>
  <si>
    <t>La aprobación de una Ley Orgánica exige una mayoría absoluta del Congreso de los Diputados, es decir, el voto favorable de más de la mitad de sus miembros. Opción B es incorrecta, pues aunque el Senado interviene, el Congreso es el que requiere mayoría absoluta. Opción C es incorrecta, ya que la mayoría simple no es suficiente, y opción D es incorrecta porque el Senado no necesita mayoría simple.</t>
  </si>
  <si>
    <t>mayoría absoluta del Congreso</t>
  </si>
  <si>
    <t>mayoría absoluta del Congreso y mayoría simple del Senado</t>
  </si>
  <si>
    <t>mayoría simple Del Congreso</t>
  </si>
  <si>
    <t xml:space="preserve">mayoría absoluta del Congreso y del Senado </t>
  </si>
  <si>
    <t>una Ley Orgánica exige la aprobación por</t>
  </si>
  <si>
    <t>Las Leyes Orgánicas incluyen aquellas que regulan el régimen electoral general, el cual requiere una mayoría especial en las Cortes para su aprobación. Opción B es incorrecta, ya que los principios rectores del capítulo tercero no necesitan Ley Orgánica. Opción C es incorrecta porque no todos los órganos de poder requieren Ley Orgánica, y opción D también es incorrecta, ya que los derechos civiles pueden ser regulados por leyes ordinarias.</t>
  </si>
  <si>
    <t>las que aprueban el régimen electoral general</t>
  </si>
  <si>
    <t>la legislación relativa a derechos civiles</t>
  </si>
  <si>
    <t>las que desarrollan cualquier órgano de poder regulado por la Constitución</t>
  </si>
  <si>
    <t>las que desarrollan los principios rectores del capítulo tercero de la Constitución</t>
  </si>
  <si>
    <t>son leyes orgánicas</t>
  </si>
  <si>
    <t>La Ley Orgánica se regula en el artículo 81 de la Constitución Española, donde se especifican materias que requieren regulación orgánica, como derechos fundamentales y libertades públicas. Opción A es incorrecta, ya que el artículo 80 no regula la Ley Orgánica. Opción C también es incorrecta, pues el artículo 82 trata la delegación legislativa, y opción D es incorrecta porque el artículo 83 no regula las Leyes Orgánicas.</t>
  </si>
  <si>
    <t xml:space="preserve">81 de la Constitución </t>
  </si>
  <si>
    <t>83 de la Constitución</t>
  </si>
  <si>
    <t>la Ley Orgánica se regula en el artículo</t>
  </si>
  <si>
    <t>Las leyes formales en España se dividen en orgánicas y ordinarias; las primeras regulan temas fundamentales y requieren una mayoría especial, mientras que las segundas tienen una aplicación general sin necesidad de mayoría especial. Opción A es incorrecta, pues no clasifica las leyes formales, opción C es incorrecta porque A no es una respuesta correcta, y opción D es incorrecta porque B es correcta.</t>
  </si>
  <si>
    <t>La ley es una norma aprobada por las Cortes Generales, el órgano legislativo en España, lo cual le otorga validez y rango dentro del sistema normativo. Opción B es incorrecta porque el Gobierno no aprueba leyes, sino reglamentos. Opción C es incorrecta, ya que solo la opción A es cierta, y opción D también es incorrecta, pues la opción A es correcta.</t>
  </si>
  <si>
    <t>La ley es la fuente de derecho de rango jerárquico más alto, solo superada por la Constitución. Esto asegura que las leyes tengan un alto nivel de autoridad dentro del sistema normativo. Opción A es correcta p. Opción B es incorrecta, ya que los reglamentos están subordinados a las leyes, y opción C es incorrecta, pues los principios generales solo se aplican supletoriamente en ausencia de ley. La D es incorrecta porque la Ley no tienen un rango jerárquico superior a la Constitución</t>
  </si>
  <si>
    <t>Los tratados internacionales válidamente celebrados y publicados oficialmente en el Boletín Oficial del Estado forman parte del ordenamiento jurídico español, con un rango superior a las leyes ordinarias pero inferior a la Constitución. Opción B es incorrecta, pues estos tratados sí se integran en el ordenamiento una vez publicados. Opción C es incorrecta, ya que los tratados no constituyen un ordenamiento separado, y opción D es incorrecta, pues son aplicables una vez integrados al ordenamiento.</t>
  </si>
  <si>
    <t>El Gobierno puede requerir al Tribunal Constitucional para que determine si un tratado internacional es compatible con la Constitución Española. Opción A es incorrecta, ya que el Defensor del Pueblo se enfoca en la defensa de derechos fundamentales, no en esta función. Opción B también es incorrecta, ya que el Tribunal Supremo no tiene esta atribución. Opción D es incorrecta porque los órganos legislativos de las Comunidades Autónomas no tienen competencia en esta materia.</t>
  </si>
  <si>
    <t>Los tratados internacionales que contienen disposiciones contrarias a la Constitución pueden ser ratificados solo después de realizar una reforma constitucional para eliminar la contradicción. Opción A es incorrecta, pues aunque estos tratados no pueden ratificarse de inmediato, sí pueden hacerlo tras la reforma constitucional. Opción C es incorrecta porque una ratificación sin reforma no sería válida. Opción D también es incorrecta, ya que solo la opción B es completamente correcta.</t>
  </si>
  <si>
    <t>Los tratados internacionales sobre ciencia y cultura no requieren un procedimiento específico distinto al de otros tratados y no requieren aprobación del Tribunal Constitucional. Opción A es incorrecta, ya que aunque algunos tratados requieren autorización de las Cortes, no es una particularidad de los de ciencia y cultura. Opción B es incorrecta, pues el Tribunal Constitucional no interviene en este proceso. Opción C también es incorrecta, ya que ninguna de las afirmaciones anteriores es precisa.</t>
  </si>
  <si>
    <t>La garantía de cumplimiento de los tratados ratificados por España recae tanto en las Cortes Generales, que deben aprobar los tratados, como en el Gobierno, que es responsable de su ejecución. Opción A es incorrecta, ya que las Cortes participan en la ratificación, pero el Gobierno también interviene en la ejecución. Opción B también es incorrecta, pues aunque el Gobierno ejecuta, la ratificación requiere la participación de las Cortes. Opción D es incorrecta porque ambas entidades tienen roles en esta garantía.</t>
  </si>
  <si>
    <t>La autorización para la celebración de ciertos tratados, especialmente aquellos que afectan derechos fundamentales o implican modificación de leyes orgánicas, debe ser regulada por Ley Orgánica, según lo establece la Constitución Española. Opción A es incorrecta porque el Real Decreto Ley se usa para situaciones urgentes y no para autorizar tratados. Opción C, la Ley Marco, establece principios generales, pero no regula tratados. Opción D es incorrecta, pues el Real Decreto Legislativo permite la delegación de poderes legislativos, no la autorización de tratados.</t>
  </si>
  <si>
    <t>El título X de la Constitución Española regula la reforma constitucional, especificando los procedimientos para modificar el texto constitucional. Opción A es incorrecta porque el Tribunal Constitucional se regula en otro título, lo mismo ocurre con la opción B, que trata sobre organización territorial, y con la opción C sobre economía, todas reguladas en títulos diferentes.</t>
  </si>
  <si>
    <t>La parte dogmática de la Constitución, que establece los derechos y libertades, se extiende desde el preámbulo hasta el artículo 55. Opción B es incorrecta porque los órganos de poder pertenecen a la parte orgánica. Opción C describe valores y orientaciones políticas, pero no define la parte dogmática. Opción D es incorrecta, ya que B no corresponde a la parte dogmática.</t>
  </si>
  <si>
    <t>recoge los diferentes órganos de poder Del Estado</t>
  </si>
  <si>
    <t>son ciertas la b y la C</t>
  </si>
  <si>
    <t>proclama el sistema de valores y orientaciones políticas</t>
  </si>
  <si>
    <t>abarca desde el preámbulo hasta el artículo 55</t>
  </si>
  <si>
    <t>la parte dogmática de la Constitución</t>
  </si>
  <si>
    <t>La Constitución Española consta de 169 artículos en total, distribuidos a lo largo de sus títulos y secciones. Opción A es incorrecta al tener menos artículos, opción B también por la misma razón, y opción D es incorrecta al proponer una cifra superior al total real.</t>
  </si>
  <si>
    <t>169 artículos</t>
  </si>
  <si>
    <t>173 artículos</t>
  </si>
  <si>
    <t>161 artículos</t>
  </si>
  <si>
    <t>166 artículos</t>
  </si>
  <si>
    <t xml:space="preserve">La Constitución tiene </t>
  </si>
  <si>
    <t>La Constitución española está compuesta por un preámbulo y 11 títulos, incluyendo un título preliminar que introduce principios generales. Opción A es incorrecta al no mencionar el título preliminar, opción C es incorrecta ya que hay más de 9 títulos en total, y opción D omite el número completo de títulos, que es 11.</t>
  </si>
  <si>
    <t>La Constitución es la norma suprema del ordenamiento jurídico español, regula el orden político, organiza el Estado y garantiza derechos y libertades, siendo el pilar fundamental del sistema legal. Opción A es correcta pero incompleta, ya que no menciona aspectos como derechos y libertades; lo mismo ocurre con B y C, mientras que D recoge todos los elementos.</t>
  </si>
  <si>
    <t>Las leyes en general no tienen efecto retroactivo, salvo que así se disponga expresamente. Esto asegura que las normas no afecten situaciones anteriores a su entrada en vigor, a menos que el legislador lo permita. Opción A es incorrecta al afirmar que no hay retroactividad en ningún caso, opción C es incompleta y no abarca la posibilidad de disposición contraria, y opción D es incorrecta, ya que la retroactividad depende de la disposición expresa en la norma.</t>
  </si>
  <si>
    <t>Las leyes pueden ser derogadas exclusivamente por leyes posteriores, lo que asegura el respeto a la jerarquía normativa y la actualización del marco jurídico. Opción A es parcialmente correcta, pero B es más precisa. Opción C es incorrecta, ya que una derogación no reactiva leyes derogadas anteriormente, y opción D es incorrecta porque A es incompleta y solo B es correcta.</t>
  </si>
  <si>
    <t>Las leyes entran en vigor a los 20 días de su publicación en el BOE, a menos que se disponga otra cosa, de acuerdo con el artículo 2 del Código Civil. Esto asegura un período de conocimiento antes de la obligatoriedad de la norma. Opción A es incorrecta porque omite la posibilidad de una disposición contraria; opción B es incompleta al ignorar el plazo estándar, y opción D es contradictoria al mencionar el plazo de 20 días solo si hay disposición contraria.</t>
  </si>
  <si>
    <t>Los jueces y tribunales están obligados a resolver todos los asuntos que conozcan, siguiendo el sistema de fuentes establecido en la Constitución y el Código Civil. Opción A es incorrecta porque los jueces deben resolver, no tienen potestad para decidir si hacerlo. Opción B también es incorrecta, ya que no pueden seguir cualquier sistema de fuentes, sino el establecido. Opción C es incorrecta porque ni A ni B son correctas.</t>
  </si>
  <si>
    <t>La jurisprudencia es un complemento del ordenamiento jurídico, consistente en la doctrina reiterada del Tribunal Supremo sobre la interpretación de la ley. Aunque no es una fuente primaria, ayuda a orientar la aplicación del derecho. Opción A es incorrecta porque el Tribunal Constitucional no establece jurisprudencia en el mismo sentido, opción C es incorrecta ya que no se enfoca en jueces y tribunales en general, sino en el Tribunal Supremo, y opción D mezcla diferentes niveles de jurisprudencia.</t>
  </si>
  <si>
    <t>Los tratados internacionales tienen aplicación directa en España solo después de ser publicados en el Boletín Oficial del Estado (BOE), como lo estipula el artículo 1.5 del Código Civil. La publicación oficial garantiza que sean conocidos y tengan efecto legal. Opción A es incorrecta porque la ratificación sola no implica aplicación directa; opción B también es incorrecta, ya que la aprobación por las Cortes no equivale a aplicación directa, y opción C es incorrecta porque el acuerdo gubernamental no basta sin la publicación.</t>
  </si>
  <si>
    <t>En defecto de ley o costumbre, los principios generales del derecho sirven como fuente, según el artículo 1.4 del Código Civil, actuando como guía en situaciones no reguladas. Opción A es incorrecta porque la jurisprudencia complementa el ordenamiento pero no es fuente en ausencia de ley o costumbre. Opción B también es incorrecta, pues la doctrina jurídica es un recurso interpretativo y no una fuente, y opción D es incorrecta ya que los principios sí son una fuente de derecho.</t>
  </si>
  <si>
    <t>La costumbre es fuente de derecho solo en defecto de ley, y debe ser probada, no contradecir la moral ni el orden público, y adaptarse a las buenas costumbres. Opción A es incorrecta al considerar la costumbre aplicable en defecto de ley de manera absoluta. Opción B, aunque parcialmente correcta, es insuficiente, pues la costumbre necesita cumplir ciertos requisitos. Opción C es incorrecta ya que la costumbre no puede contradecir las buenas costumbres.</t>
  </si>
  <si>
    <t>Las normas que contradicen a otras de rango superior carecen de validez, en consonancia con el principio de jerarquía normativa, que asegura que normas inferiores no puedan anular las superiores, como la Constitución. Opción A es incorrecta, ya que estas normas contradictorias no son aplicables; opción B es incorrecta, pues no basta con una fuente relevante si contradice la jerarquía, y opción D es incorrecta porque una norma contradictoria no puede crear un orden jurídico especial.</t>
  </si>
  <si>
    <t>Las fuentes del ordenamiento jurídico en España, según el Código Civil, son la ley, la costumbre y los principios generales del derecho, bases del sistema jurídico. Opción A, aunque incluye la Constitución, es incorrecta al no mencionar costumbre y principios. Opción B añade los tratados internacionales y la Constitución, pero no aparecen como fuentes en el Código Civil. Opción C incluye jurisprudencia y doctrina, que complementan el derecho, pero no son fuentes primarias en este contexto.</t>
  </si>
  <si>
    <t>Una fuente formal del derecho es el modo en que la norma se manifiesta y se hace pública en la sociedad, siendo la forma en que el derecho se expresa oficialmente a través de leyes, costumbres y jurisprudencia. Opción A describe al creador de la norma, no el modo de expresión; opción B menciona la autoridad o validez de la norma, que se refiere a su fuerza, no a la forma; y opción C habla del procedimiento burocrático, que tampoco define la fuente formal.</t>
  </si>
  <si>
    <t>Una fuente de derecho puede entenderse como el modo de producción de una norma, la causa última del derecho y un medio para conocer las disposiciones jurídicas. Todas estas opciones son válidas porque el concepto de fuente de derecho abarca estas interpretaciones en conjunto. La opción A describe el proceso de creación de normas, la opción B la razón última o fundamento del derecho y la opción C el acceso al material normativo, todas incompletas individualmente pero válidas en conjunto.</t>
  </si>
  <si>
    <t>El principio de competencia implica la asignación de funciones específicas a un órgano o ente, otorgándole la autoridad exclusiva para regular ciertas materias, lo cual garantiza el orden y la jerarquía normativa. Esto es esencial para que cada entidad cumpla sus responsabilidades sin interferencias. Opción A se refiere a la jerarquía normativa, que ordena las normas por rangos, no a la competencia. Opción B es una definición de coercibilidad, o la capacidad del Estado para exigir el cumplimiento de normas, mientras que opción C se relaciona con el principio de seguridad jurídica, que garantiza que los derechos no se modifiquen arbitrariamente.</t>
  </si>
  <si>
    <t>La consecuencia jurídica se refiere a la eficacia sancionadora de las normas jurídicas, la cual consiste en la capacidad del Estado para imponer sanciones o reconocer derechos una vez que se ha cumplido el supuesto de hecho establecido en la norma. Esto convierte una situación social en una consecuencia legal. Opción B es incorrecta porque se refiere a la función del legislador en la organización del derecho, no a la consecuencia jurídica. Opción C está relacionada con el derecho subjetivo, es decir, la capacidad de exigir el cumplimiento de obligaciones, mientras que opción D describe el deber jurídico de obediencia, no la consecuencia jurídica.</t>
  </si>
  <si>
    <r>
      <t>Según el temario no vinculante publicado por el INSST l</t>
    </r>
    <r>
      <rPr>
        <sz val="11"/>
        <color theme="1"/>
        <rFont val="Calibri"/>
        <family val="2"/>
        <scheme val="minor"/>
      </rPr>
      <t>a consecuencia jurídica</t>
    </r>
  </si>
  <si>
    <t>La Ley que regula el procedimiento administrativo común en España es la Ley 39/2015 de 1 de octubre, siendo esta la respuesta correcta (A). Esta ley establece los principios y reglas generales de la actuación administrativa. Las opciones B, C y D son incorrectas: opción B y C, porque la Ley 40/2015 regula el régimen jurídico del sector público, no el procedimiento administrativo; y opción D, porque el RDL 5/2015 no es la norma que regula el procedimiento administrativo común.</t>
  </si>
  <si>
    <t>La  Ley 39/ 2015, de 1 de octubre.</t>
  </si>
  <si>
    <t>El RDL 5/ 2015, de 30 de octubre</t>
  </si>
  <si>
    <t xml:space="preserve">La ley 3/ 2015, </t>
  </si>
  <si>
    <t>La ley 40/ 2015 de 1 de octubre</t>
  </si>
  <si>
    <t>¿Cuál de las siguientes leyes se encarga de regular el procedimiento administrativo común?</t>
  </si>
  <si>
    <t>DA</t>
  </si>
  <si>
    <t>El elemento del acto administrativo que representa la razón justificadora del mismo es el elemento causal, siendo esta la respuesta correcta (B). Este elemento es la causa o motivo que justifica la emisión del acto por la Administración. Las opciones A, C y D son incorrectas: opción A, porque el elemento formal se refiere a la forma del acto; opción C, porque el elemento objetivo se refiere al contenido; y opción D, porque el elemento subjetivo se relaciona con el órgano que emite el acto.</t>
  </si>
  <si>
    <t>Elemento causal.</t>
  </si>
  <si>
    <t>Elemento subjetivo.</t>
  </si>
  <si>
    <t>Elemento objetivo.</t>
  </si>
  <si>
    <t>Elemento formal.</t>
  </si>
  <si>
    <t>¿Cómo se denomina el elemento del acto administrativo que es la razón justificadora del mismo?</t>
  </si>
  <si>
    <t>Un acto administrativo debe notificarse a los interesados cuando afecta a sus intereses, siendo esta la respuesta correcta (A). La notificación permite a los interesados conocer el acto y ejercer sus derechos, como el de impugnación, si corresponde. Las opciones B, C y D son incorrectas: opción B, porque no todos los actos administrativos deben notificarse si no afectan a los interesados; opción C, porque la notificación no depende de una solicitud escrita, sino del impacto en los intereses; y opción D, porque la indicación en la solicitud de iniciación no es el único criterio para la notificación.</t>
  </si>
  <si>
    <t>Cuando afecte a sus intereses.</t>
  </si>
  <si>
    <t>Cuando lo indique en la solicitud de iniciación del procedimiento.</t>
  </si>
  <si>
    <t>Cuando lo solicite por escrito.</t>
  </si>
  <si>
    <t>Cuando se produzca sea de la clase que sea.</t>
  </si>
  <si>
    <t>¿Cuándo deben notificarse a los interesados un acto administrativo?</t>
  </si>
  <si>
    <t>Los actos que ponen fin a un procedimiento selectivo deben motivarse en la forma establecida en la normativa que regula su convocatoria, siendo esta la respuesta correcta (C). La motivación debe ajustarse a las reglas del procedimiento específico para garantizar la transparencia y claridad en el proceso. Las opciones A, B y D son incorrectas: opción A, porque no todos los actos deben motivarse por escrito si las normas establecen otro formato; opción B, porque no siempre es necesario individualizar la motivación; y opción D, porque la publicación en el tablón de anuncios no cumple con la obligación de motivación.</t>
  </si>
  <si>
    <t>En la forma que establezcan las normas que regulen su convocatoria.</t>
  </si>
  <si>
    <t>En el tablón de anuncios del órgano convocante.</t>
  </si>
  <si>
    <t>De manera individualizada.</t>
  </si>
  <si>
    <t>Siempre por escrito.</t>
  </si>
  <si>
    <t>¿Cómo deben motivarse los actos que pongan fin a un procedimiento selectivo?</t>
  </si>
  <si>
    <t>Un acto administrativo que se separe del criterio precedente debe motivarse siempre, siendo esta la respuesta correcta (B). La motivación justifica la desviación, garantizando transparencia y legalidad. Las opciones A, C y D son incorrectas: opción A, porque siempre debe motivarse; opción C, porque la orden de un superior no exime de motivación; y opción D, porque no depende de la solicitud del interesado.</t>
  </si>
  <si>
    <t>Siempre.</t>
  </si>
  <si>
    <t>Sólo si lo solicita expresamente el interesado.</t>
  </si>
  <si>
    <t>Siempre que medie orden de un superior jerárquico.</t>
  </si>
  <si>
    <t>En ningún caso.</t>
  </si>
  <si>
    <t>¿Debe motivarse un acto administrativo que se separe del criterio administrativo precedente?</t>
  </si>
  <si>
    <t>Los actos dictados en materia de personal por un Director General de un Ministerio agotan la vía administrativa, siendo esta la respuesta correcta (C). En esta materia, el acto pone fin a la vía administrativa salvo recurso contencioso. Las opciones A, B y D son incorrectas porque no siempre agotan la vía, dependiendo de la normativa.</t>
  </si>
  <si>
    <t>Los dictados en materia de personal.</t>
  </si>
  <si>
    <t>Los dictados en materia organizativa.</t>
  </si>
  <si>
    <t>Los dictados en materia de autorización presupuestaria.</t>
  </si>
  <si>
    <t>Los dictados en materia de gestión presupuestaria.</t>
  </si>
  <si>
    <t>**¿Qué actos dictados por un Director General de un Ministerio agotan la vía administrativa?</t>
  </si>
  <si>
    <t>El contenido de un acto no debe ser indeterminado, siendo esta la respuesta correcta (C). La indeterminación es incompatible con la claridad y precisión necesarias en los actos administrativos. Las opciones A, B y D son correctas porque el contenido debe ser lícito, posible y determinable.</t>
  </si>
  <si>
    <t>Indeterminado.</t>
  </si>
  <si>
    <t>Determinable.</t>
  </si>
  <si>
    <t>Posible.</t>
  </si>
  <si>
    <t>Lícito.</t>
  </si>
  <si>
    <t>¿Cuál de las siguientes características no debe reunir el contenido de un acto?</t>
  </si>
  <si>
    <t>Un acto expreso manifiesta la voluntad de la Administración, generalmente de forma escrita, siendo esta la respuesta correcta (A). La expresión explícita caracteriza a los actos expresos. Las opciones B, C y D son incorrectas: opción B, porque un acto que no se produce por la Administración no es expreso; opción C, porque no todos los actos que agotan la vía son expresos; y opción D, porque un acto firme es inimpugnable, pero no necesariamente expreso.</t>
  </si>
  <si>
    <t>Un acto en el que se manifiesta la voluntad expresada por la Administración y normalmente en forma escrita.</t>
  </si>
  <si>
    <t>Un acto firme.</t>
  </si>
  <si>
    <t>Cualquier acto que agote la vía administrativa.</t>
  </si>
  <si>
    <t>Un acto que no se produce directamente por la Administración.</t>
  </si>
  <si>
    <t>¿Qué es un acto expreso?</t>
  </si>
  <si>
    <t>Un acto definitivo es impugnable, siendo esta la respuesta correcta (D). Los actos definitivos resuelven el fondo y permiten ser recurridos. Las opciones A, B y C son incorrectas: opción A, porque un acto firme no admite recurso; opción B, porque un acto que repite el contenido de otro firme no es impugnable; y opción C, porque un acto confirmatorio de un acuerdo no recurrido tampoco admite impugnación.</t>
  </si>
  <si>
    <t>Un acto definitivo.</t>
  </si>
  <si>
    <t>Un acto confirmatorio de un acuerdo no recurrido en tiempo y forma.</t>
  </si>
  <si>
    <t>Un acto que reproduce el contenido de otro anterior definitivo y firme.</t>
  </si>
  <si>
    <t>¿Cuál de los siguientes actos es impugnable?</t>
  </si>
  <si>
    <t>Un acto que no ponga fin a la vía administrativa en ciertos casos no es impugnable, siendo esta la respuesta correcta (D). Algunos actos que no terminan la vía administrativa no pueden impugnarse hasta la resolución final. Las opciones A, B y C son incorrectas: opción A, porque un acto definitivo es impugnable; opción B, porque un acto de trámite que decide el fondo es impugnable; y opción C, porque un acto de trámite que cause indefensión también es impugnable.</t>
  </si>
  <si>
    <t>Un acto que no ponga fin a la vía administrativa en determinados casos.</t>
  </si>
  <si>
    <t>Un acto de trámite que provoque indefensión.</t>
  </si>
  <si>
    <t>Un acto de trámite que decida sobre el fondo del asunto.</t>
  </si>
  <si>
    <t>¿Cuál de los siguientes actos administrativos no es impugnable?</t>
  </si>
  <si>
    <t>Un acto definitivo es el que pone fin al procedimiento administrativo, siendo esta la respuesta correcta (B). Este tipo de acto resuelve el fondo y concluye el procedimiento. Las opciones A, C y D son incorrectas: opción A, porque un acto definitivo puede ser recurrible; opción C, porque un acto dictado en recurso no es necesariamente definitivo; y opción D, porque no es el inicio del procedimiento lo que define su carácter definitivo.</t>
  </si>
  <si>
    <t>Es el que pone fin al procedimiento administrativo.</t>
  </si>
  <si>
    <t>El dictado al inicio del procedimiento.</t>
  </si>
  <si>
    <t>Es el dictado por la Administración en vía de recurso exclusivamente.</t>
  </si>
  <si>
    <t>Es el que no se puede recurrir.</t>
  </si>
  <si>
    <t>¿Qué es un acto definitivo?</t>
  </si>
  <si>
    <t>Un acto firme es el que no se puede recurrir, siendo esta la respuesta correcta (A). La falta de posibilidad de recurso define a los actos firmes. Las opciones B, C y D son incorrectas: opción B, porque aunque un acto firme puede poner fin al procedimiento, lo esencial es su imposibilidad de recurrirlo; opción C, porque un acto dictado en recurso no es necesariamente firme; y opción D, porque el inicio del procedimiento no define un acto firme.</t>
  </si>
  <si>
    <t>¿Qué entendemos por acto firme?</t>
  </si>
  <si>
    <t>Un acto constitutivo es el que crea una relación jurídica, siendo esta la respuesta correcta (D). Estos actos afectan los derechos y obligaciones de las partes. Las opciones A, B y C son incorrectas: opción A, porque un acto de trámite no es constitutivo; opción B, porque no necesariamente agota la vía administrativa; y opción C, porque causar estado no caracteriza un acto constitutivo.</t>
  </si>
  <si>
    <t>El que crea una relación jurídica.</t>
  </si>
  <si>
    <t>El que causa estado.</t>
  </si>
  <si>
    <t>El que agota la vía administrativa en vía de recurso.</t>
  </si>
  <si>
    <t>El que no decide sobre el fondo del asunto ni da lugar a la terminación del expediente sino que prepara la decisión final.</t>
  </si>
  <si>
    <t>¿Qué es un acto constitutivo?</t>
  </si>
  <si>
    <t>Un acto de trámite es aquel que no decide el fondo del asunto ni concluye el expediente, solo prepara la decisión final, siendo esta la respuesta correcta (A). Los actos de trámite son preparatorios en el procedimiento. Las opciones B, C y D son incorrectas: opción B, porque los actos de trámite no agotan la vía administrativa; opción C, porque no causan estado; y opción D, porque crear relaciones jurídicas es propio de actos resolutorios.</t>
  </si>
  <si>
    <t>¿Qué es un acto de trámite?</t>
  </si>
  <si>
    <t>No existen actos administrativos privados, siendo esta la respuesta correcta (C). Los actos administrativos son siempre públicos, regulados por el Derecho Administrativo. Las opciones A, B y D son correctas porque sí existen actos simples, complejos y firmes en el ámbito administrativo.</t>
  </si>
  <si>
    <t>Actos administrativos privados.</t>
  </si>
  <si>
    <t>Actos firmes.</t>
  </si>
  <si>
    <t>Actos complejos.</t>
  </si>
  <si>
    <t>Actos simples.</t>
  </si>
  <si>
    <t>¿Cuál de las siguientes clases de actos no existe?</t>
  </si>
  <si>
    <t>Para que un acto sea administrativo, debe ser dictado por una Administración pública, siendo esta la respuesta correcta (A). Este es el requisito esencial que diferencia los actos administrativos de otros tipos. Las opciones B, C y D son incorrectas porque, aunque son características posibles, no son requisitos esenciales.</t>
  </si>
  <si>
    <t>Que sea dictado por una administración pública.</t>
  </si>
  <si>
    <t>Que contenga disposiciones sancionadoras.</t>
  </si>
  <si>
    <t>Que afecte a los ciudadanos.</t>
  </si>
  <si>
    <t>Que contenga una resolución definitiva.</t>
  </si>
  <si>
    <t>¿Cuál de los siguientes es un requisito imprescindible para que nos encontremos ante un acto administrativo?</t>
  </si>
  <si>
    <t>La Ley 40/2015 clasifica los convenios en interadministrativos, intradministrativos, con sujetos de derecho privado e internacional, siendo esta la respuesta correcta (A). La ley distingue estos tipos según los participantes. Las opciones B, C y D son incorrectas porque omiten alguno de estos tipos de convenios.</t>
  </si>
  <si>
    <t xml:space="preserve">Interadministrativos, intradministrativos, con sujetos de derecho privado y con sujetos de derecho internacional </t>
  </si>
  <si>
    <t xml:space="preserve">La ley 40/2015, de 1 de octubre, no contempla una tipología de convenios </t>
  </si>
  <si>
    <t xml:space="preserve">Interadministrativos y con sujetos de derecho internacional, únicamente </t>
  </si>
  <si>
    <t xml:space="preserve">Interadministrativos, con sujetos de derecho privado y con sujetos de derecho internacional, únicamente </t>
  </si>
  <si>
    <t xml:space="preserve">**La ley 40/2015, de 1 de octubre, de Régimen Jurídico del Sector público, establece los siguientes tipos de convenios </t>
  </si>
  <si>
    <t>La encomienda de gestión es la actividad por la cual un órgano encarga actividades materiales o técnicas a otro sin ceder la titularidad de la competencia, siendo esta la respuesta correcta (C). Esta permite realizar actividades sin traspaso de competencia. Las opciones A, B y D son incorrectas: opción A, porque no implica cesión de titularidad; opción B, porque no siempre requiere un convenio; y opción D, porque la opción C describe mejor la encomienda.</t>
  </si>
  <si>
    <t xml:space="preserve">Ninguna de las anteriores es correcta </t>
  </si>
  <si>
    <t xml:space="preserve">Consiste en encargar a otros órganos o entidades de derecho público o privado, la realización de actividades de carácter material o técnico de la competencia propia </t>
  </si>
  <si>
    <t xml:space="preserve">Requiere, en todos los casos, la firma de un convenio </t>
  </si>
  <si>
    <t xml:space="preserve">Supone la cesión de la titularidad de la competencia y de los elementos sustantivos de su ejercicio </t>
  </si>
  <si>
    <t xml:space="preserve">La encomienda de gestión: </t>
  </si>
  <si>
    <t>Los convenios se perfeccionan cuando las partes prestan su consentimiento, siendo esta la respuesta correcta (A). La manifestación de voluntad de las partes formaliza el convenio. Las opciones B, C y D son incorrectas: opción B, porque un convenio no se perfecciona por adjudicación; opción C, porque la inscripción es posterior; y opción D, porque el fin de la vigencia no es el momento en que se perfecciona.</t>
  </si>
  <si>
    <t xml:space="preserve">Por la prestación del consentimiento de las partes </t>
  </si>
  <si>
    <t xml:space="preserve"> A la finalización de su vigencia </t>
  </si>
  <si>
    <t xml:space="preserve">Mediante su inscripción en el Registro Electrónico estatal de Órganos e Instrumentos de Cooperación </t>
  </si>
  <si>
    <t xml:space="preserve">Mediante el acuerdo de adjudicación dictado por el órgano competente </t>
  </si>
  <si>
    <t xml:space="preserve">**Los convenios se perfeccionan: </t>
  </si>
  <si>
    <t>En los órganos colegiados, los miembros que votan en contra o se abstienen quedan exentos de responsabilidad derivada del acuerdo, siendo esta la respuesta correcta (D). Esto protege a quienes disienten de la responsabilidad por decisiones de las que no forman parte activa. Las opciones A, B y C son incorrectas: opción A y B, porque los acuerdos no siempre requieren unanimidad o dos tercios de votos; y opción C, porque los acuerdos deben constar en las actas salvo que se indique lo contrario.</t>
  </si>
  <si>
    <t xml:space="preserve">Cuando los miembros voten en contra o se abstengan, quedarán exentos de la responsabilidad que, en su caso, pueda derivarse de los acuerdos </t>
  </si>
  <si>
    <t xml:space="preserve">No constarán en las actas de la sesiones, salvo que así se determine reglamentariamente </t>
  </si>
  <si>
    <t xml:space="preserve">Serán adoptados por mayoría de dos tercios de los miembros, presentes o ausentes </t>
  </si>
  <si>
    <t xml:space="preserve">Serán adoptados por unanimidad </t>
  </si>
  <si>
    <t xml:space="preserve">58) En relación con los acuerdos de los órganos colegiados: </t>
  </si>
  <si>
    <t>En la ejecución forzosa de sus actos, la Administración puede utilizar la compulsión sobre las personas, siendo esta la respuesta correcta (A). La compulsión es un medio de ejecución forzosa dentro del marco legal y con garantías. Las opciones B, C y D son incorrectas: opción B, porque no se permite entrar en un domicilio sin autorización judicial; opción C, porque, aunque se elige el medio menos restrictivo, no es el único criterio; y opción D, porque solo la opción A refleja la facultad de la Administración.</t>
  </si>
  <si>
    <t xml:space="preserve">Pueden utilizar la compulsión sobre las personas </t>
  </si>
  <si>
    <t xml:space="preserve">Pueden elegir, de entre los admisibles, el medio más restrictivo para la libertad individual </t>
  </si>
  <si>
    <t xml:space="preserve">Pueden entrar en el domicilio de las personas sin su consentimiento y sin autorización judicial </t>
  </si>
  <si>
    <t xml:space="preserve">57) Cuando se trate de la ejecución forzosa de sus actos, las Administraciones: </t>
  </si>
  <si>
    <t>El expediente administrativo es el conjunto ordenado de documentos y actuaciones que fundamentan la resolución, incluyendo las diligencias para ejecutarla, siendo esta la respuesta correcta (A). Este conjunto organizado sirve de base para tomar decisiones administrativas y ejecutar resoluciones. Las opciones B, C y D son incorrectas: opción B, porque excluye las diligencias para ejecutar la resolución; y opción C y D, porque no abarcan todos los elementos del expediente administrativo según la ley.</t>
  </si>
  <si>
    <t xml:space="preserve"> El conjunto ordenado de documentos y actuaciones que sirven de antecedente y fundamento a la resolución administrativa, así como las diligencias encaminadas a ejecutarla </t>
  </si>
  <si>
    <t xml:space="preserve">Los hechos relevantes para la decisión de un procedimiento acreditados por cualquier medio de prueba admisible en Derecho y valorados conforme a los criterios de la Ley 1/2000, de 7 de enero </t>
  </si>
  <si>
    <t xml:space="preserve">Los trámites que deben ser cumplimentados por los interesados como antecedente y fundamento a la resolución administrativa </t>
  </si>
  <si>
    <t xml:space="preserve"> El conjunto ordenado de documentos y actuaciones que sirven de antecedente y fundamento a la resolución administrativa, pero no las diligencias encaminadas a ejecutarla </t>
  </si>
  <si>
    <t xml:space="preserve">56) Se entiende por expediente administrativo: </t>
  </si>
  <si>
    <t>Cuando la Administración no tiene por ciertos los hechos alegados, se abre un periodo de prueba de entre diez y treinta días, siendo esta la respuesta correcta (A). El plazo de prueba en el procedimiento administrativo debe estar dentro de este rango para permitir la verificación de hechos. Las opciones B, C y D son incorrectas: opción B y C, porque mencionan plazos incorrectos; y opción D, porque no siempre será de diez días, dado que el plazo tiene un rango.</t>
  </si>
  <si>
    <t xml:space="preserve"> No será ni superior a treinta días ni inferior a diez </t>
  </si>
  <si>
    <t xml:space="preserve">Será en todo caso de diez días </t>
  </si>
  <si>
    <t xml:space="preserve">No será ni superior a veinte días ni inferior a cinco </t>
  </si>
  <si>
    <t xml:space="preserve">No será ni superior a veinte días ni inferior a diez </t>
  </si>
  <si>
    <t xml:space="preserve">Cuando la Administración no tenga por ciertos los hechos alegados por los interesados, el instructor acordará la apertura de un período de prueba por un plazo que: </t>
  </si>
  <si>
    <t>La comparecencia de las personas ante oficinas públicas es siempre voluntaria, siendo esta la respuesta correcta (D). La comparecencia es voluntaria excepto cuando una norma con rango de ley la hace obligatoria. Las opciones A, B y C son incorrectas: opción A y B, porque no reflejan que, aunque voluntaria en general, puede ser obligatoria en ciertos casos; y opción C, porque la obligatoriedad depende de la ley.</t>
  </si>
  <si>
    <t xml:space="preserve">Es siempre obligatoria </t>
  </si>
  <si>
    <t xml:space="preserve">Puede ser obligatoria, cuando así se exija en una norma con rango de ley </t>
  </si>
  <si>
    <t xml:space="preserve">Puede ser obligatoria, cuando así se exija reglamentariamente </t>
  </si>
  <si>
    <t xml:space="preserve">Es siempre voluntaria </t>
  </si>
  <si>
    <t xml:space="preserve">54) La comparecencia de las personas ante las oficinas públicas: </t>
  </si>
  <si>
    <t>Tienen capacidad de obrar ante las Administraciones públicas las personas físicas o jurídicas con capacidad de obrar según las normas civiles, siendo esta la respuesta correcta (B). Esta capacidad permite actuar ante la Administración en el ámbito administrativo. Las opciones A, C y D son incorrectas: opción A, porque no se limita solo a personas físicas; opción C, porque las entidades sin personalidad jurídica también pueden actuar en ciertos casos; y opción D, porque las entidades sin personalidad jurídica deben demostrar un interés legítimo.</t>
  </si>
  <si>
    <t xml:space="preserve">Las personas físicas o jurídicas que ostenten capacidad de obrar con arreglo a las normas civiles </t>
  </si>
  <si>
    <t xml:space="preserve">Las entidades sin personalidad jurídica, siempre y cuando demuestren un interés legítimo </t>
  </si>
  <si>
    <t xml:space="preserve"> Las personas físicas o jurídicas y las entidades sin personalidad, en todo caso </t>
  </si>
  <si>
    <t xml:space="preserve">Únicamente las personas físicas </t>
  </si>
  <si>
    <t xml:space="preserve">A los efectos de la Ley 39/2015, de 1 de octubre, tienen capacidad de obrar ante las Administraciones públicas: </t>
  </si>
  <si>
    <t>Cuando las normas reguladoras del procedimiento no fijan el plazo, el plazo máximo para notificar la resolución será de tres meses, siendo esta la respuesta correcta (C). En ausencia de un plazo específico en la normativa, la ley establece un máximo de tres meses desde el inicio del procedimiento para resolverlo. Las opciones A y B son incorrectas porque uno o dos meses no son el plazo estándar; y opción D, porque seis meses es un periodo excesivo salvo excepciones.</t>
  </si>
  <si>
    <t xml:space="preserve">Seis meses </t>
  </si>
  <si>
    <t xml:space="preserve">Dos meses </t>
  </si>
  <si>
    <t xml:space="preserve">Un mes </t>
  </si>
  <si>
    <t xml:space="preserve">Cuando las normas reguladoras de los procedimientos no lo fijen, el plazo máximo para notificar la resolución expresa será de: </t>
  </si>
  <si>
    <t>Cuando los plazos se señalan por días, se entienden como hábiles a menos que se indique otro cómputo en la ley o en el Derecho de la Unión Europea, siendo esta la respuesta correcta (D). En derecho administrativo, los plazos en días se consideran hábiles, excluyendo fines de semana y festivos. Las opciones A, B y C son incorrectas: opción A y B, porque los días no son naturales por defecto; y opción C, porque no siempre son hábiles, sino que depende de la normativa aplicable.</t>
  </si>
  <si>
    <t xml:space="preserve">Hábiles, cuando no venga expresamente señalado otro cómputo por ley o por el Derecho de la Unión Europea </t>
  </si>
  <si>
    <t xml:space="preserve">Hábiles, siempre </t>
  </si>
  <si>
    <t xml:space="preserve">Naturales, cuando no venga expresamente señalado otro cómputo por ley o por el Derecho de la Unión Europea </t>
  </si>
  <si>
    <t xml:space="preserve">Naturales, siempre </t>
  </si>
  <si>
    <t xml:space="preserve">51) Cuando los plazos se señalen por días, se entiende que estos son: </t>
  </si>
  <si>
    <t>El plazo de prescripción de las sanciones vuelve a contarse si el procedimiento está paralizado más de un mes por causa no imputable al infractor, siendo esta la respuesta correcta (C). Si la ejecución de la sanción se paraliza sin culpa del infractor, el plazo vuelve a correr tras un mes de inactividad. Las opciones A y B son incorrectas porque no especifican el plazo ni la condición de imputabilidad; y opción D, porque tres meses es incorrecto para este contexto.</t>
  </si>
  <si>
    <t xml:space="preserve">Vuelve a transcurrir si el procedimiento de ejecución está paralizado durante más de un mes por causa no imputable al infractor </t>
  </si>
  <si>
    <t xml:space="preserve">Vuelve a transcurrir si el procedimiento de ejecución está paralizado durante más de tres meses por causa no imputable al infractor </t>
  </si>
  <si>
    <t xml:space="preserve">Se interrumpe por la iniciación del procedimiento de ejecución, con o sin conocimiento del interesado </t>
  </si>
  <si>
    <t xml:space="preserve">Comenzará a contarse desde el día en que sea ejecutable la resolución por la que se impone la sanción </t>
  </si>
  <si>
    <t xml:space="preserve">50) El plazo de prescripción de las sanciones: </t>
  </si>
  <si>
    <t>Se consideran interesados en el procedimiento administrativo quienes, sin haberlo iniciado, tengan derechos que puedan resultar afectados por la resolución, siendo esta la respuesta correcta (D). Son interesados aquellos cuyos derechos puedan verse afectados por el resultado del procedimiento. Las opciones A, B y C son incorrectas: opción A y B, porque no solo son interesados quienes promueven el procedimiento; y opción C, porque los titulares de un interés legítimo pueden intervenir antes de la resolución final.</t>
  </si>
  <si>
    <t xml:space="preserve">Los que, sin haber iniciado el procedimiento, tengan derechos que puedan resultar afectados por la resolución, en todo caso </t>
  </si>
  <si>
    <t xml:space="preserve">Los titulares de un interés legítimo que pueda resultar afectado por la resolución y se personen cuando haya recaído resolución definitiva </t>
  </si>
  <si>
    <t xml:space="preserve">Únicamente quienes lo promuevan como titulares de derechos o intereses legítimos </t>
  </si>
  <si>
    <t xml:space="preserve">Únicamente quienes lo promuevan como titulares de derechos </t>
  </si>
  <si>
    <t xml:space="preserve">49) Se consideran interesados en el procedimiento administrativo: </t>
  </si>
  <si>
    <t>Son responsables de la tramitación de los procedimientos los titulares de las unidades administrativas y los funcionarios encargados de la resolución o despacho de los asuntos, siendo esta la respuesta correcta (C). La responsabilidad recae en ambas figuras para garantizar la correcta gestión administrativa. Las opciones A, B y D son incorrectas: opción A, porque la responsabilidad no es solo de los órganos competentes; opción B, porque no solo recae en los titulares de las unidades; y opción D, porque la responsabilidad no es indirecta.</t>
  </si>
  <si>
    <t xml:space="preserve">Tanto los titulares de las unidades administrativas como los funcionarios que tuviesen a su cargo la resolución o el despacho de los asuntos correspondientes </t>
  </si>
  <si>
    <t xml:space="preserve">La responsabilidad en la tramitación de los procedimientos administrativos siempre es de naturaleza indirecta </t>
  </si>
  <si>
    <t xml:space="preserve">Únicamente los titulares de las unidades administrativas que tuviesen a su cargo la resolución o el despacho del asunto correspondiente </t>
  </si>
  <si>
    <t xml:space="preserve">Únicamente los órganos con competencia sobre la materia correspondiente </t>
  </si>
  <si>
    <t xml:space="preserve">48) Son responsables directos de la tramitación de los procedimientos: </t>
  </si>
  <si>
    <t>El incumplimiento de instrucciones por un órgano administrativo no afecta la validez de sus actos, siendo esta la respuesta correcta (D). El incumplimiento puede tener consecuencias disciplinarias, pero no invalida automáticamente los actos emitidos. Las opciones A, B y C son incorrectas: opción A, porque no invalida los actos; y opciones B y C, porque los órganos sí deben cumplir con instrucciones y órdenes de servicio.</t>
  </si>
  <si>
    <t xml:space="preserve">No afecta por sí solo a la validez de los actos dictados por el órgano incumplidor </t>
  </si>
  <si>
    <t xml:space="preserve">Los órganos administrativos no están sujetos al cumplimiento de instrucciones, pero sí de órdenes de servicio </t>
  </si>
  <si>
    <t xml:space="preserve">Los órganos administrativos no están sujetos al cumplimiento de instrucciones ni órdenes de servicio </t>
  </si>
  <si>
    <t xml:space="preserve">Invalida los actos dictados por el órgano incumplidor </t>
  </si>
  <si>
    <t xml:space="preserve">**El incumplimiento de las instrucciones u órdenes de servicio por parte de un órgano administrativo: </t>
  </si>
  <si>
    <t>En los órganos colegiados, corresponde al secretario velar por la legalidad formal y material de las actuaciones, siendo esta la respuesta correcta (B). El secretario debe asegurar que las actuaciones del órgano colegiado sean legales en forma y fondo. Las opciones A, C y D son incorrectas: opción A, porque no todos los órganos colegiados participan en la estructura jerárquica; opción C, porque el secretario no necesariamente es miembro del órgano; y opción D, porque la constitución de un órgano colegiado no requiere el 80% de asistencia.</t>
  </si>
  <si>
    <t xml:space="preserve">Corresponde al secretario velar por la legalidad formal y material de las actuaciones </t>
  </si>
  <si>
    <t xml:space="preserve">Para su válida constitución se requiere la asistencia de, al menos, el ochenta por ciento de sus miembros </t>
  </si>
  <si>
    <t xml:space="preserve">El secretario deberá ser miembro del propio órgano </t>
  </si>
  <si>
    <t xml:space="preserve">Participan siempre de la estructura jerárquica de la Administración en que se integran </t>
  </si>
  <si>
    <t xml:space="preserve"> En relación con los órganos colegiados: </t>
  </si>
  <si>
    <t>La Ley que regula actualmente las bases del régimen jurídico de las Administraciones públicas es la Ley 40/2015, de 1 de octubre, siendo esta la respuesta correcta (C). Esta ley establece las normas básicas del régimen jurídico del sector público en España. Las opciones A, B y D son incorrectas porque mencionan leyes con fechas, títulos o funciones incorrectas.</t>
  </si>
  <si>
    <t>La ley 39/2015, de 1 de octubre, de Régimen Jurídico de las Administraciones públicas</t>
  </si>
  <si>
    <t xml:space="preserve">La Ley 39/2018, de 1 de octubre, de Régimen Jurídico de las Administraciones públicas </t>
  </si>
  <si>
    <t xml:space="preserve">La ley 40/2015, de 1 de octubre, de Régimen Jurídico del Sector público </t>
  </si>
  <si>
    <t xml:space="preserve">La Ley 40/2018, de 1 de octubre, de Régimen Jurídico de las Administraciones públicas </t>
  </si>
  <si>
    <t xml:space="preserve">La norma legal que actualmente regula las bases del régimen jurídico de las Administraciones públicas es: </t>
  </si>
  <si>
    <t>Para declarar la responsabilidad patrimonial de las Administraciones, el daño alegado debe ser efectivo, siendo esta la respuesta correcta (A). La responsabilidad patrimonial requiere que el daño sea real y comprobable, no hipotético. Las opciones B, C y D son incorrectas: opción B, porque un daño potencial no basta; y opciones C y D, porque la naturaleza del acto no afecta la necesidad de que el daño sea efectivo.</t>
  </si>
  <si>
    <t xml:space="preserve">El daño alegado habrá de ser efectivo </t>
  </si>
  <si>
    <t xml:space="preserve">El daño alegado no podrá derivarse de la ejecución de contratos administrativos </t>
  </si>
  <si>
    <t xml:space="preserve">El daño alegado no podrá derivar de la aplicación de actos legislativos </t>
  </si>
  <si>
    <t xml:space="preserve">El daño alegado puede ser efectivo o potencial </t>
  </si>
  <si>
    <t xml:space="preserve">Para declarar la responsabilidad patrimonial de las Administraciones públicas: </t>
  </si>
  <si>
    <t>El personal de las Administraciones debe abstenerse de intervenir en el procedimiento cuando tenga parentesco de consanguinidad hasta el cuarto grado o de afinidad hasta el segundo con algún interesado, siendo esta la respuesta correcta (A). Para garantizar la imparcialidad, el personal debe abstenerse si tiene parentesco con las partes. Las opciones B, C y D son incorrectas porque establecen grados de parentesco o excepciones que no cumplen con la normativa.</t>
  </si>
  <si>
    <t xml:space="preserve">Tener parentesco de consanguinidad dentro del cuarto grado o de afinidad dentro del segundo con cualquiera de los interesados </t>
  </si>
  <si>
    <t xml:space="preserve">El personal al servicio de las Administraciones públicas que no ostente un cargo electivo no tiene deber de abstención </t>
  </si>
  <si>
    <t xml:space="preserve">Tener parentesco de consanguinidad dentro del quinto grado o de afinidad dentro del tercero con cualquiera de los interesados </t>
  </si>
  <si>
    <t xml:space="preserve">Tener parentesco de consanguinidad dentro del quinto grado o de afinidad dentro del segundo con cualquiera de los interesados </t>
  </si>
  <si>
    <t xml:space="preserve">**El personal al servicio de las Administraciones públicas tiene deber de abstenerse de intervenir en el procedimiento cuando concurra alguna de estas circunstancias: </t>
  </si>
  <si>
    <t>Los órganos administrativos deben ejercer sus competencias sin posibilidad de delegación o avocación, siendo esta la respuesta correcta (D). Los órganos deben ejercer sus competencias sin renunciar a ellas, aunque en ciertos casos se permita la delegación. Las opciones A y B son incorrectas porque la renuncia a competencias no es permitida; y opción C, porque la titularidad de las competencias no puede renunciarse, aunque su ejercicio sí pueda delegarse.</t>
  </si>
  <si>
    <t>Pueden renunciar a la titularidad de sus competencias a través de su delegación</t>
  </si>
  <si>
    <t>Pueden renunciar a sus competencias, en los términos establecidos en las leyes</t>
  </si>
  <si>
    <t xml:space="preserve">Deben ejercer las competencias que tengan atribuidas, sin que quepa delegación o avocación </t>
  </si>
  <si>
    <t xml:space="preserve">Los órganos administrativos: </t>
  </si>
  <si>
    <t>Los efectos de los actos presuntos se producen desde el vencimiento del plazo máximo para notificar la resolución expresa, siendo esta la respuesta correcta (A). Según la normativa del silencio administrativo, los actos presuntos tienen efecto una vez que vence el plazo para la resolución. Las opciones B, C y D son incorrectas porque el efecto de los actos presuntos no depende de la solicitud de un certificado de silencio o su notificación, sino del vencimiento del plazo legal.</t>
  </si>
  <si>
    <t xml:space="preserve">Desde el vencimiento del plazo máximo en que debe dictarse y notificarse la resolución expresa </t>
  </si>
  <si>
    <t xml:space="preserve">Desde el día en el que se expide el certificado acreditativo del silencio </t>
  </si>
  <si>
    <t xml:space="preserve">Desde el día en que se notifique al interesado el certificado acreditativo del silencio </t>
  </si>
  <si>
    <t xml:space="preserve">Desde el día siguiente a la solicitud por parte del interesado del certificado acreditativo del silencio </t>
  </si>
  <si>
    <t xml:space="preserve">Los efectos de los actos presuntos se producen: </t>
  </si>
  <si>
    <t>Los órganos superiores pueden avocar asuntos de sus órganos dependientes por razones técnicas, económicas, sociales, jurídicas o territoriales, siendo esta la respuesta correcta (A). La avocación permite que un órgano superior asuma un asunto de un órgano inferior si hay razones de conveniencia. Las demás opciones son incorrectas: opción B, porque la avocación está permitida en ciertas condiciones; opción C, porque no se requiere que la competencia sea delegada; y opción D, porque no solo se limita a competencias atribuidas al órgano inferior.</t>
  </si>
  <si>
    <t xml:space="preserve">Sí, cuando circunstancias técnicas, económicas, sociales, jurídicas o territoriales lo hagan conveniente </t>
  </si>
  <si>
    <t>Solo si la competencia la ejerce el órgano inferior por tenerla directamente atribuida</t>
  </si>
  <si>
    <t xml:space="preserve">Solo si la competencia la ejerce el órgano inferior por delegación del avocante  </t>
  </si>
  <si>
    <t xml:space="preserve">**Los órganos superiores, ¿pueden avocar para sí el conocimiento de asuntos cuya resolución corresponda a sus órganos dependientes? </t>
  </si>
  <si>
    <t>Las autoridades y personal de las Administraciones son patrimonialmente responsables por daños causados por dolo, culpa o negligencia grave únicamente, siendo esta la respuesta correcta (B). La responsabilidad patrimonial exige dolo o negligencia grave, es decir, una conducta intencional o negligente grave. Las otras opciones son incorrectas: opción A, porque la negligencia leve no genera responsabilidad; opción C, porque la culpa leve está excluida; y opción D, porque también se incluye la negligencia grave.</t>
  </si>
  <si>
    <t xml:space="preserve">Por dolo, culpa o negligencia grave, únicamente </t>
  </si>
  <si>
    <t xml:space="preserve">Únicamente por dolo </t>
  </si>
  <si>
    <t xml:space="preserve">Por dolo o culpa, únicamente </t>
  </si>
  <si>
    <t xml:space="preserve">Por dolo, culpa o negligencia, grave o leve </t>
  </si>
  <si>
    <t xml:space="preserve">Las autoridades y personal al servicio de las Administraciones públicas son patrimonialmente responsables por daños a particulares cuando estos hayan sido causados: </t>
  </si>
  <si>
    <t>Están obligadas a relacionarse electrónicamente con las Administraciones las entidades sin personalidad jurídica, siendo esta la respuesta correcta (C). Las entidades sin personalidad jurídica deben relacionarse electrónicamente para sus trámites administrativos. Las opciones A, B y D son incorrectas: opción A, porque no todas las personas físicas están obligadas a usar medios electrónicos; opción B, porque no todos los empleados deben usarlos para todos los trámites; y opción D, porque en ciertos casos la ley obliga a esta relación, no solo la permite.</t>
  </si>
  <si>
    <t xml:space="preserve">En todo caso, para la realización de cualquier trámite de un procedimiento administrativo, las entidades sin personalidad jurídica </t>
  </si>
  <si>
    <t xml:space="preserve">La ley establece el derecho, pero no la obligación, de relacionarse electrónicamente con las Administraciones públicas </t>
  </si>
  <si>
    <t xml:space="preserve">En todo caso, para la realización de cualquier trámite de un procedimiento administrativo, los empleados de las Administraciones públicas </t>
  </si>
  <si>
    <t xml:space="preserve">En todo caso, para la realización de cualquier trámite de un procedimiento, las personas físicas para el ejercicio de sus derechos y obligaciones </t>
  </si>
  <si>
    <t xml:space="preserve">Estarán obligados a relacionarse a través de medios electrónicos con las Administraciones públicas: </t>
  </si>
  <si>
    <t>Los convenios suscritos con entes de derecho internacional estarán sometidos al ordenamiento jurídico interno que determinen las partes, siendo esta la respuesta correcta (B). Los convenios internacionales permiten que las partes elijan el ordenamiento aplicable, brindando flexibilidad en su regulación. Las demás opciones son incorrectas: opción A, porque no necesariamente están bajo el derecho español; opción C, porque no se limitan a estados de la Unión Europea; y opción D, porque la normativa aplicable no depende del PIB del Estado firmante.</t>
  </si>
  <si>
    <t xml:space="preserve">Al ordenamiento jurídico interno que determinen las partes </t>
  </si>
  <si>
    <t xml:space="preserve">Al ordenamiento jurídico interno del Estado de mayor producto interior bruto al tiempo de firmarse el convenio </t>
  </si>
  <si>
    <t xml:space="preserve">Al ordenamiento jurídico interno que determinen las partes, solo si se celebra entre sujetos de estados de la Unión europea </t>
  </si>
  <si>
    <t xml:space="preserve">Al ordenamiento jurídico español, en todo caso </t>
  </si>
  <si>
    <t xml:space="preserve">**Los convenios suscritos con entes de un sujeto de Derecho internacional estarán sometidos: </t>
  </si>
  <si>
    <t>En la Administración General del Estado, los órganos colegiados deben estar integrados por al menos tres personas, siendo esta la respuesta correcta (B). La normativa establece un mínimo de tres personas para asegurar una representación adecuada y decisiones colegiadas. Las opciones A, C y D son incorrectas porque no cumplen con el mínimo de tres personas que establece la ley para constituir un órgano colegiado.</t>
  </si>
  <si>
    <t xml:space="preserve">Tres personas </t>
  </si>
  <si>
    <t xml:space="preserve">Cinco personas </t>
  </si>
  <si>
    <t xml:space="preserve">Cuatro personas </t>
  </si>
  <si>
    <t xml:space="preserve">Dos personas </t>
  </si>
  <si>
    <t xml:space="preserve">En la Administración general del Estado, los órganos colegiados deben estar integrados por al menos: </t>
  </si>
  <si>
    <t>La competencia para aprobar un reglamento no puede ser delegada en ningún caso, siendo esta la respuesta correcta (D). La aprobación de reglamentos es una función esencial y exclusiva que no puede delegarse debido a su relevancia en el ordenamiento jurídico. Las otras opciones son incorrectas: opciones A, B y C, porque, aunque importantes, estas competencias pueden ser delegadas bajo ciertas condiciones legales.</t>
  </si>
  <si>
    <t xml:space="preserve">La aprobación de un reglamento </t>
  </si>
  <si>
    <t xml:space="preserve">La convocatoria de un procedimiento selectivo de concurrencia competitiva </t>
  </si>
  <si>
    <t xml:space="preserve">El nombramiento de un funcionario de carrera </t>
  </si>
  <si>
    <t xml:space="preserve">El nombramiento de un funcionario interino </t>
  </si>
  <si>
    <t xml:space="preserve">**¿Cuál de las siguientes competencias no puede ser en ningún caso objeto de delegación? </t>
  </si>
  <si>
    <t>Según la Ley 40/2015, los convenios pueden ser prorrogados en cualquier momento antes de su finalización, siendo esta la respuesta correcta (D). La ley permite que los convenios sean prorrogados siempre que se haga antes de su conclusión y sin exceder el plazo máximo permitido por la normativa. Las demás opciones son incorrectas: opción A, porque los convenios no pueden tener duración ilimitada; opción B, porque pueden durar más de dos años si la ley lo permite; y opción C, porque los convenios sí pueden ser prorrogados.</t>
  </si>
  <si>
    <t xml:space="preserve">Pueden ser prorrogados en cualquer momento antes de su finalización </t>
  </si>
  <si>
    <t xml:space="preserve">No pueden ser prorrogados </t>
  </si>
  <si>
    <t xml:space="preserve">Deberán tener una duración determinada, que no podrá ser superior a dos años, salvo que normativamente se prevea un plazo superior </t>
  </si>
  <si>
    <t xml:space="preserve">Podrán tener cualquier duración </t>
  </si>
  <si>
    <t xml:space="preserve">**Según la Ley 40/2015, de 1 de octubre, los convenios: </t>
  </si>
  <si>
    <t>En caso de responsabilidad patrimonial de autoridades o personal de la Administración, las personas responsables no abonarán directamente al lesionado, siendo esta la respuesta correcta (C). En caso de responsabilidad, es la Administración quien responde frente al lesionado, no la persona responsable. Las opciones A y B son incorrectas porque las personas responsables no abonan directamente la indemnización; opción D es incorrecta porque sí es posible declarar responsabilidad patrimonial de autoridades y personal de la Administración.</t>
  </si>
  <si>
    <t xml:space="preserve">Las personas declaradas responsables no abonarán directamente a los lesionados ninguna indemnización </t>
  </si>
  <si>
    <t xml:space="preserve">No existe la posibilidad legal de declarar la responsabilidad patrimonial de las autoridades y personal de las administraciones públicas </t>
  </si>
  <si>
    <t xml:space="preserve">Las personas declaradas responsables abonarán directamente a los lesionados la indemnización que corresponda, si así se establece en la resolución que declare su responsabilidad </t>
  </si>
  <si>
    <t xml:space="preserve">Las personas declaradas responsables abonarán directamente a los lesionados la indemnización que corresponda, siempre </t>
  </si>
  <si>
    <t xml:space="preserve">Cuando se declare la responsabilidad patrimonial de autoridades o personal al servicio de las Administraciones: </t>
  </si>
  <si>
    <t>La indemnización por responsabilidad de la Administración no podrá ser en especie ni en pagos periódicos, siendo esta la respuesta correcta (D). La indemnización debe ser en forma económica directa, salvo que la ley indique lo contrario. Las otras opciones son incorrectas: opción A, porque aunque se calcula desde la lesión, puede actualizarse; opciones B y C, porque no se admite compensación en especie ni pagos periódicos en general.</t>
  </si>
  <si>
    <t xml:space="preserve">No podrá sustituirse por compensación en especie ni ser abonada en pagos periódicos </t>
  </si>
  <si>
    <t xml:space="preserve">Podrá ser abonada por pagos periódicos, con la conformidad del interesado </t>
  </si>
  <si>
    <t xml:space="preserve">Podrá sustituirse por una compensación en especie, con o sin la conformidad del interesado </t>
  </si>
  <si>
    <t xml:space="preserve">Se calculará con referencia al día en que la lesión efectivamente se produjo, sin que quepa actualización a la fecha en que se ponga fin al procedimiento </t>
  </si>
  <si>
    <t xml:space="preserve">La indemnización por responsabilidad de la Administración: </t>
  </si>
  <si>
    <t>La Ley 40/2015 establece que las Administraciones públicas se relacionarán preferentemente por medios electrónicos, siendo esta la respuesta correcta (A). La ley fomenta la eficiencia y transparencia al usar medios electrónicos en trámites entre Administraciones y organismos dependientes. Las opciones B y C son incorrectas porque no se realizan relaciones administrativas a través de redes sociales ni exclusivamente por medios no electrónicos; opción D es incorrecta porque la opción A es la correcta según la ley.</t>
  </si>
  <si>
    <t xml:space="preserve">A través de medios electrónicos </t>
  </si>
  <si>
    <t xml:space="preserve">A través de medios no electrónicos </t>
  </si>
  <si>
    <t xml:space="preserve">A través de redes sociales </t>
  </si>
  <si>
    <t xml:space="preserve">Dispone la Ley 40/2015, de 1 de octubre, que las Administraciones públicas se relacionarán entre sí y con sus órganos, organismos públicos y entidades vinculados o dependientes: </t>
  </si>
  <si>
    <t>Los convenios se extinguen por cumplimiento de su objeto o por causa de resolución, siendo esta la respuesta correcta (B). Los convenios terminan cuando logran su propósito o surge una causa de resolución prevista en el convenio o normativa. Las otras opciones son incorrectas: opción A, porque no considera causas de resolución; opción C, porque el plazo de vigencia no es la única causa de extinción; y opción D, porque la resolución no es la única forma de extinguir un convenio.</t>
  </si>
  <si>
    <t xml:space="preserve">Por cumplimiento de su objeto, únicamente </t>
  </si>
  <si>
    <t xml:space="preserve">Por incurrir en causa de resolución, únicamente </t>
  </si>
  <si>
    <t xml:space="preserve">Por el trancurso de su plazo de vigencia, únicamente </t>
  </si>
  <si>
    <t>Por cumplimiento de su objeto o por incurrir en causa de resolución</t>
  </si>
  <si>
    <t xml:space="preserve">**Los convenios se extinguen: </t>
  </si>
  <si>
    <t>Las cuestiones incidentales en el procedimiento no suspenden la tramitación salvo las que se refieren a la recusación, siendo esta la respuesta correcta (C). Las cuestiones incidentales no detienen el proceso administrativo, excepto las de recusación, que pueden afectar la imparcialidad. Las demás opciones son incorrectas: opción A, porque no todas las cuestiones incidentales suspenden el procedimiento; opción B, porque la nulidad de actuaciones no detiene el proceso automáticamente; y opción D, porque algunas cuestiones como la recusación sí pueden suspender la tramitación.</t>
  </si>
  <si>
    <t xml:space="preserve">No suspenden la tramitación del procedimiento, salvo las que se refieran a la recusación </t>
  </si>
  <si>
    <t xml:space="preserve">No suspenden la tramitación del procedimiento, en ningún caso </t>
  </si>
  <si>
    <t xml:space="preserve">No suspenden la tramitación del procedimiento, salvo las que se refieran a la nulidad de actuaciones </t>
  </si>
  <si>
    <t xml:space="preserve">Suspenden en todo caso la tramitación </t>
  </si>
  <si>
    <t xml:space="preserve">**Las cuestiones incidentales que se susciten en el procedimiento: </t>
  </si>
  <si>
    <t>No podrán efectuarse por medios electrónicos las notificaciones en caso de comparecencia espontánea del interesado solicitando notificación personal en el momento, siendo esta la respuesta correcta (A). Si el interesado se presenta y solicita notificación en ese momento, la notificación debe ser en persona. Las opciones B, C y D son incorrectas porque estas notificaciones pueden realizarse por medios electrónicos.</t>
  </si>
  <si>
    <t xml:space="preserve">Las que se realicen con ocasión de la comparecencia espontánea del interesado solicitando notificación personal en el momento </t>
  </si>
  <si>
    <t xml:space="preserve">Las que comuniquen la resolución de recursos administrativos u otros procedimientos de impugnación </t>
  </si>
  <si>
    <t xml:space="preserve">Las que comuniquen resoluciones que limiten los derechos de las personas </t>
  </si>
  <si>
    <t xml:space="preserve">Las que contengan medios de pago a favor de los obligados </t>
  </si>
  <si>
    <t xml:space="preserve">No podrán efectuarse por medios electrónicos las siguientes notificaciones: </t>
  </si>
  <si>
    <t>Los particulares tendrán derecho a ser indemnizados por las Administraciones públicas de toda lesión en sus bienes y derechos, siendo la respuesta correcta (D) porque ninguna de las anteriores opciones es correcta. La indemnización procede por daños en bienes y derechos que los particulares no tengan deber jurídico de soportar, causados por el funcionamiento normal o anormal de los servicios públicos, excepto en casos de fuerza mayor. Las otras opciones son incorrectas: opción A, porque el derecho a indemnización no está limitado solo a funcionamiento anormal; opción B, porque puede reclamarse también por funcionamiento normal; y opción C, porque el deber jurídico de soportar el daño excluye la indemnización.</t>
  </si>
  <si>
    <t xml:space="preserve">Por daños que el particular tenga el deber jurídico de soportar de acuerdo con la ley </t>
  </si>
  <si>
    <t xml:space="preserve">Únicamente si la lesión es por causa de fuerza mayor </t>
  </si>
  <si>
    <t xml:space="preserve">Únicamente si la lesión es consecuencia del funcionamiento anormal de los servicios públicos </t>
  </si>
  <si>
    <t xml:space="preserve">Los particulares tendrán derecho a ser indemnizados por las Administraciones públicas correspondientes, de toda lesión que sufran en cualquiera de sus bienes y derechos: </t>
  </si>
  <si>
    <t>La recusación puede promoverse por los interesados en cualquier momento del procedimiento, siendo esta la respuesta correcta (A). La recusación permite a los interesados apartar a una persona del procedimiento si existe conflicto de interés, y puede solicitarse en cualquier momento. Las demás opciones son incorrectas: opción B, porque limita la recusación al período antes del trámite de audiencia; opción C, porque restringe la recusación solo al trámite de audiencia; y opción D, porque no existe un plazo específico de diez días.</t>
  </si>
  <si>
    <t xml:space="preserve">En cualquier momento del procedimiento </t>
  </si>
  <si>
    <t xml:space="preserve">En el plazo de diez días desde que se tuviera constancia de la intervención en el procedimiento de la persona recusada </t>
  </si>
  <si>
    <t xml:space="preserve">Únicamente durante el trámite de audiencia </t>
  </si>
  <si>
    <t xml:space="preserve">En cualquier momento del procedimiento anterior al trámite de audiencia </t>
  </si>
  <si>
    <t xml:space="preserve">La recusación puede promoverse por los interesados: </t>
  </si>
  <si>
    <t>Son convenios los acuerdos con efectos jurídicos adoptados por las Universidades públicas con sujetos de derecho privado para un fin común, siendo esta la respuesta correcta (C). Los convenios son acuerdos entre distintas entidades, como los que realizan universidades públicas con entidades privadas para lograr un objetivo común con efectos jurídicos. Las otras opciones son incorrectas: opción A, porque los protocolos de actuación sin efectos jurídicos no son convenios; opción B, porque los acuerdos de prestaciones caen bajo contratos, no convenios; y opción D, porque los acuerdos sin efectos jurídicos no se consideran convenios.</t>
  </si>
  <si>
    <t xml:space="preserve">Los acuerdos con efectos jurídicos adoptados por las Universidades públicas con sujetos de derecho privado para un fin común </t>
  </si>
  <si>
    <t xml:space="preserve">Los acuerdos sin efectos jurídicos adoptados por los Entes locales </t>
  </si>
  <si>
    <t>Los acuerdos que tengan por objeto prestaciones propias de los contratos</t>
  </si>
  <si>
    <t xml:space="preserve">Los protocolos generales de actuación que comportan meras declaraciones de intención de contenido general </t>
  </si>
  <si>
    <t xml:space="preserve">**Son convenios: </t>
  </si>
  <si>
    <t>Conforme a la Ley 40/2015 de 1 de octubre, tienen la consideración de órganos administrativos las unidades administrativas a las que se atribuyan funciones con efectos jurídicos frente a terceros o cuya actuación tenga carácter preceptivo, siendo esta la respuesta correcta (B). Según la ley, estas unidades son consideradas órganos administrativos por sus funciones con efectos jurídicos y carácter preceptivo, lo que las diferencia de otras unidades sin estas características. Las demás opciones son incorrectas: opción A, porque no todas las unidades tienen estas funciones; opción C, porque omite el carácter preceptivo; y opción D, porque la duplicación de competencias no es criterio para ser considerado órgano administrativo.</t>
  </si>
  <si>
    <t xml:space="preserve">Las unidades administrativas a las que se atribuyan funciones con efectos jurídicos frente a terceros o cuya actuación tenga carácter preceptivo </t>
  </si>
  <si>
    <t xml:space="preserve">Las unidades administrativas que dupliquen la competencia de otras que ya existen </t>
  </si>
  <si>
    <t xml:space="preserve">Únicamente las unidades administrativas a las que se atribuyan funciones con efectos jurídicos frente a terceros </t>
  </si>
  <si>
    <t xml:space="preserve">Todas las unidades administrativas </t>
  </si>
  <si>
    <t xml:space="preserve">Conforme a la Ley 40/2015, de 1 de octubre, tienen la consideración de órganos administrativos </t>
  </si>
  <si>
    <t>Según la Ley 40/2015, el portal de internet es un punto de acceso electrónico de titularidad pública que facilita la consulta de información administrativa y el acceso a la sede electrónica correspondiente (correcta). Esto asegura el acceso público a la información administrativa. Opción B es incorrecta ya que se refiere a un edificio físico, no a un portal digital. Opción C es incorrecta porque describe una red social, lo cual no aplica en este contexto. Opción D es incorrecta, ya que aunque describe una plataforma digital, no es la definición de portal de internet según la ley.</t>
  </si>
  <si>
    <t xml:space="preserve">El punto de acceso electrónico cuya titularidad corresponda a una Administración pública que permite el acceso a través de internet a la información publicada y, en su caso, a la sede electrónica correspondiente </t>
  </si>
  <si>
    <t xml:space="preserve">La plataforma digital en la que se alojan todos los documentos electrónicos que contengan los actos administrativos en una concreta Administración </t>
  </si>
  <si>
    <t xml:space="preserve">La plataforma digital que permite establecer contacto con otras personas por medio de un sitio web u otra aplicación informática </t>
  </si>
  <si>
    <t xml:space="preserve">El edificio titularidad de una Administración en el que se ponen a disposición de los ciudadanos equipos informáticos para sus relaciones con la Administración </t>
  </si>
  <si>
    <t xml:space="preserve">A efectos de la Ley 40/2015, de 1 de octubre, se entiende por portal de internet: </t>
  </si>
  <si>
    <t>Las notificaciones en papel deben ponerse a disposición del interesado en la sede electrónica de la Administración para que puedan ser consultadas en ambos medios (correcta). Esto garantiza la accesibilidad del contenido de la notificación. Opción A es incorrecta porque es obligatorio ponerlas en la sede electrónica. Opción C es incorrecta porque la opción de no ponerlas a disposición no es válida. Opción D es incorrecta ya que la respuesta correcta es la opción B.</t>
  </si>
  <si>
    <t xml:space="preserve">Deberán ser puestas a disposición del interesado en la sede electrónica de la Administración u organismo actuante </t>
  </si>
  <si>
    <t xml:space="preserve">No podrán ser puestas a disposición del interesado en la sede electrónica de la Administración u organismo actuante </t>
  </si>
  <si>
    <t xml:space="preserve">Podrán ser puestas a disposición del interesado en la sede electrónica de la Administración u organismo actuante </t>
  </si>
  <si>
    <t xml:space="preserve">Las notificaciones que se practiquen en papel: </t>
  </si>
  <si>
    <t>La nulidad de pleno derecho de un acto administrativo no implica necesariamente la nulidad de los actos sucesivos que sean independientes del primero (correcta). Esto significa que la invalidez de un acto no afecta los actos que no dependan directamente de él. Opción A es incorrecta porque no todos los actos sucesivos quedan afectados si son independientes. Opción C es incorrecta ya que la nulidad no implica la nulidad de todos los actos anteriores y sucesivos. Opción D es incorrecta porque, si los actos sucesivos son dependientes, sí podrían verse afectados.</t>
  </si>
  <si>
    <t xml:space="preserve">No implica la de los actos sucesivos en el procedimiento que sean independientes del primero </t>
  </si>
  <si>
    <t xml:space="preserve">No implica la de los actos sucesivos en el procedimiento que sean dependientes del primero </t>
  </si>
  <si>
    <t xml:space="preserve">Implica la de todos los actos, sucesivos y anteriores, dictados en el procedimiento </t>
  </si>
  <si>
    <t xml:space="preserve">Implica la de los actos sucesivos en el procedimiento que sean independientes del primero </t>
  </si>
  <si>
    <t xml:space="preserve">La nulidad de pleno derecho de un acto administrativo: </t>
  </si>
  <si>
    <t>La administración consultiva puede organizarse en servicios de asistencia jurídica que, aunque dependientes de la administración activa, no deben estar sujetos a la dependencia jerárquica para garantizar la independencia en sus dictámenes (correcta). Esto asegura que los servicios consultivos mantengan objetividad e independencia. Opción A es incorrecta porque la administración consultiva no siempre necesita órganos específicos con autonomía. Opción B es incorrecta porque la dependencia jerárquica comprometería la independencia consultiva. Opción D es incorrecta porque la actuación colegiada no es obligatoria en la administración consultiva.</t>
  </si>
  <si>
    <t xml:space="preserve"> Puede articularse en servicios de la Administración activa que presten asistencia jurídica, que no podrán estar sujetos a dependencia jerárquica </t>
  </si>
  <si>
    <t xml:space="preserve">Debe articularse necesariamente en servicios de la Administración activa que presten asistencia jurídica, y que actuarán de manera colegiada </t>
  </si>
  <si>
    <t xml:space="preserve">Puede articularse en servicios dependientes de la Administración activa sujetos a dependencia jerárquica, orgánica y funcional </t>
  </si>
  <si>
    <t xml:space="preserve">Debe articularse necesariamente mediante órganos específicos dotados de autonomía orgánica y funcional con respecto a la Administración activa </t>
  </si>
  <si>
    <t xml:space="preserve">La Administración consultiva: </t>
  </si>
  <si>
    <t>La afirmación falsa es que el interesado puede identificar un dispositivo electrónico o correo electrónico que servirán como medio para la práctica de notificaciones (correcta). La ley establece que estos avisos son informativos y no sustituyen la notificación formal. Opción A, B y C son correctas porque describen opciones válidas y reguladas por la ley para las notificaciones, como la decisión sobre el medio de notificación y la obligatoriedad de las notificaciones electrónicas en ciertos casos.</t>
  </si>
  <si>
    <t>El interesado podrá identificar un dispositivo electrónico y/o una  dirección de correo electrónico que servirán para el envío de los avisos regulados en  este artículo (41) y  para la práctica de notificaciones</t>
  </si>
  <si>
    <t xml:space="preserve">Reglamentariamente, las Administraciones podrán establecer la obligación de practicar electrónicamente las notificaciones para determinados procedimientos y para ciertos colectivos de personas físicas que, por razón de su capacidad económica, técnica,  dedicación profesional u otros motivos quede acreditado que tienen acceso y  disponibilidad de los medios electrónicos necesarios. </t>
  </si>
  <si>
    <t xml:space="preserve">Los interesados que no estén obligados a recibir notificaciones electrónicas, podrán  decidir y comunicar en cualquier momento a la Administración Pública, mediante los  modelos normalizados que se establezcan al efecto, que las notificaciones sucesivas se  practiquen o dejen de practicarse por medios electrónicos. </t>
  </si>
  <si>
    <t>Con independencia del medio utilizado, las notificaciones serán válidas siempre que  permitan tener constancia de su envío o puesta a disposición, de la recepción o acceso  por el interesado o su representante, de sus fechas y horas, del contenido íntegro, y de  la identidad fidedigna del remitente y destinatario de la misma. La acreditación de la  notificación efectuada se incorporará al expediente</t>
  </si>
  <si>
    <t>Señalar la afirmación falsa</t>
  </si>
  <si>
    <t>La Ley de Procedimiento Administrativo Común establece que el contenido de los actos administrativos debe ajustarse al ordenamiento jurídico y estar alineado con los fines para los cuales se dicta (correcta). Esto asegura que los actos cumplan con su propósito legal. Opción A es incorrecta porque, aunque los tribunales controlan la legalidad, esta no es la disposición central del artículo 34.2. Opción B es incorrecta porque se refiere a la forma de los actos administrativos, no a su contenido. Opción C es incorrecta ya que, aunque las notificaciones deben cursarse en plazo, esta no es la esencia del artículo.</t>
  </si>
  <si>
    <t>El artículo 47.1 e) de la Ley de Procedimiento Administrativo Común establece que los actos dictados sin seguir el procedimiento legalmente establecido son nulos de pleno derecho (correcta). Esto significa que el acto carece de validez desde su origen debido al incumplimiento procedimental. Opción A es incorrecta porque la anulabilidad se aplica a actos con defectos menos graves. Opción B es incorrecta porque se refiere a la inderogabilidad singular, no al incumplimiento procedimental. Opción C es incorrecta ya que las actuaciones fuera de plazo suelen ser anulables, no nulas de pleno derecho.</t>
  </si>
  <si>
    <t>sanciona con la nulidad de pleno  Derecho a los actos dictados prescindiendo total y absolutamente del procedimiento  legalmente establecido</t>
  </si>
  <si>
    <t>sanciona como anulables la realización de actuaciones administrativas fuera del tiempo establecido.</t>
  </si>
  <si>
    <t>sanciona como anulables las disposiciones administrativas que vulneren la Constitución, las leyes u otras disposiciones administrativas de rango superior</t>
  </si>
  <si>
    <t>sanciona con anulabilidad aquellos actos que lesionen los derechos y libertades susceptibles de amparo constitucional.</t>
  </si>
  <si>
    <t xml:space="preserve">El artículo 47.1.e) de  la ley de procedimiento administrativo común de las Administraciones Públicas, </t>
  </si>
  <si>
    <t>Según el artículo 40.2 de la Ley de Procedimiento Administrativo Común, los interesados no obligados a recibir notificaciones electrónicas pueden elegir cómo recibirlas, pudiendo optar por medios electrónicos o cambiar a notificaciones en papel en cualquier momento mediante comunicación adecuada a la Administración (correcta). Esto asegura la flexibilidad para los interesados no obligados a medios electrónicos. Opción A es incorrecta porque se refiere a la publicación en boletines, una situación diferente. Opción C es incorrecta, pues la retroactividad en ciertos casos no se relaciona con las notificaciones electrónicas. Opción D es incorrecta porque, aunque las notificaciones en papel deben estar disponibles electrónicamente, este no es el tema central del artículo 40.2.</t>
  </si>
  <si>
    <t>Las Administraciones Públicas podrán adoptar las medidas que consideren necesarias para la protección de los datos personales que consten en las resoluciones y actos administrativos, cuando éstos tengan por destinatarios a más de un interesado.</t>
  </si>
  <si>
    <t>Todas las notificaciones que se practiquen en papel deberán ser puestas a disposición del interesado en la sede electrónica de la Administración u Organismo actuante para que pueda acceder al contenido de las mismas de forma voluntaria</t>
  </si>
  <si>
    <t>Excepcionalmente, podrá otorgarse eficacia retroactiva a los actos cuando se dicten en sustitución de actos anulados, así como cuando produzcan efectos favorables al interesado, siempre que los supuestos de hecho necesarios existieran ya en la fecha a que se retrotraiga la eficacia del acto y ésta no lesione derechos o intereses legítimos de otras personas</t>
  </si>
  <si>
    <t>Los interesados que no estén obligados a recibir notificaciones electrónicas, podrán decidir y comunicar en cualquier momento a la Administración Pública, mediante los modelos normalizados que se establezcan al efecto, que las notificaciones sucesivas se practiquen o dejen de practicarse por medios electrónicos.</t>
  </si>
  <si>
    <t>Según el artículo 40.2 de la Ley de Procedimiento Administrativo Común de las Administraciones Públicas</t>
  </si>
  <si>
    <t>Los actos complejos son aquellos en cuya producción intervienen dos o más órganos administrativos, requiriendo coordinación para emitir un acto único y válido (correcta). Esto permite que la Administración emita actos en los que se requiere la cooperación de múltiples órganos. Opción A es incorrecta porque actos de procedimientos especiales, como los sancionadores, no son necesariamente complejos. Opción B es incorrecta ya que los actos múltiples no implican necesariamente la intervención de varios órganos. Opción C es incorrecta porque la falta de procedimiento simplificado no define un acto complejo.</t>
  </si>
  <si>
    <t>En relación con la nulidad y anulabilidad, la regla general es que los actos administrativos son anulables, lo que significa que pueden ser invalidados si tienen defectos leves que no afectan gravemente el ordenamiento jurídico (correcta). La nulidad, en cambio, se reserva para casos graves. Opción B es incorrecta ya que la nulidad no es el camino general, sino una opción que tiene el interesado. Opción C es incorrecta ya que la nulidad es menos común y se aplica en casos de vicios graves. Opción D es incorrecta porque la convalidación automática no es una práctica general para actos con vicios de incompetencia jerárquica.</t>
  </si>
  <si>
    <t xml:space="preserve">La anulabilidad de los actos administrativos </t>
  </si>
  <si>
    <t>La notificación no se considera un acto administrativo en sí misma, sino una actuación que permite hacer conocer a los interesados los actos y resoluciones de la Administración (correcta). La notificación es un medio de comunicación esencial en el procedimiento administrativo, no un acto administrativo en sentido estricto. Opción B es incorrecta porque, aunque comunica el contenido de un acto, no es el acto en sí. Opción C es incorrecta porque la notificación sigue siendo esencial en el procedimiento administrativo. Opción D es incorrecta porque la notificación influye en la eficacia del acto y en el cómputo de plazos.</t>
  </si>
  <si>
    <t>La afirmación correcta es que las Administraciones Públicas pueden rectificar en cualquier momento de oficio o a petición de los interesados los errores materiales, de hecho o aritméticos en sus actos (correcta). Esto facilita la corrección de errores sin necesidad de plantear un recurso formal, mejorando la eficiencia y precisión administrativa. Opción A es incorrecta, ya que la declaración de nulidad de oficio no abarca todos los casos. Opción B es incorrecta, ya que los actos favorables deben impugnarse ante el contencioso-administrativo. Opción C es incorrecta porque la revocación de actos desfavorables está sujeta a estrictas condiciones.</t>
  </si>
  <si>
    <t>El objetivo del acto administrativo puede ser determinado o determinable, es decir, debe ser claro o capaz de ser concretado dentro del marco normativo aplicable (correcta). Esto garantiza que el acto tenga un propósito claro, facilitando su aplicación. Opción B es incorrecta ya que no es obligatorio que el objetivo esté completamente determinado, solo que sea determinable. Opción C y D son incorrectas porque un objetivo indeterminado es inaceptable en un acto administrativo, ya que debe ser claro y definido.</t>
  </si>
  <si>
    <t>El artículo 103 de la Constitución Española establece que la Administración sirve con objetividad los intereses públicos (correcta). Este principio asegura que el interés general es la prioridad en la acción administrativa, guiando su actuación dentro del marco de la ley y el derecho. Opción A, C y D son incorrectas, ya que aunque son importantes disposiciones, no reflejan el contenido específico de este artículo, que se centra en la objetividad y el servicio al interés general.</t>
  </si>
  <si>
    <t>La Administración  sirve con objetividad los intereses públicos</t>
  </si>
  <si>
    <t>Los particulares, en los términos establecidos por la ley, ten­drán derecho a ser indemnizados por toda lesión que sufran en cual­quiera de sus bienes y derechos, salvo en los casos de fuerza mayor, siempre que la lesión sea consecuencia del funcionamiento de los servicios públicos.</t>
  </si>
  <si>
    <t>La ley regulará el procedimiento a  través del cual se deban producir los actos administrativos, garantizando la audiencia al  interesado</t>
  </si>
  <si>
    <t>los actos administrativos se producirán por el  órgano competente ajustándose al procedimiento establecido</t>
  </si>
  <si>
    <t>El artículo 103 de la Constitución española dice</t>
  </si>
  <si>
    <t>En el despacho de expedientes homogéneos se debe seguir el orden de incoación, salvo que el titular de la unidad autorice una excepción motivada que quede registrada (correcta). Esto asegura una organización adecuada, aunque permite flexibilidad en casos específicos. Opción A es incorrecta porque el orden de incoación no es inalterable. Opción B es incorrecta porque la urgencia no justifica una excepción sin justificación. Opción D es incorrecta porque, aunque el orden de incoación no siempre debe respetarse, debe justificarse cualquier desviación.</t>
  </si>
  <si>
    <t>Las notificaciones pueden realizarse por medios electrónicos a personas jurídicas y a entidades sin personalidad jurídica, ya que se presume que tienen la capacidad para recibir comunicaciones en este formato (correcta). Esto asegura eficiencia y facilita la comunicación con entidades organizadas. Opción A es incorrecta, ya que las personas no obligadas a recibir notificaciones electrónicas o menores de edad no deben recibir notificaciones de esta forma salvo que lo elijan expresamente. Opción B es incorrecta ya que los actos que no pueden convertirse a formato electrónico no deben notificarse electrónicamente. Opción C es incorrecta porque los actos que incluyen medios de pago no necesariamente deben notificarse electrónicamente.</t>
  </si>
  <si>
    <t> A personas jurídicas y a entidades sin personalidad jurídica</t>
  </si>
  <si>
    <t>de actos que contengan medios de pago a favor de los obligados, tales como  cheques.</t>
  </si>
  <si>
    <t xml:space="preserve">de actos que  vayan acompañados de elementos que no  sean susceptibles de conversión en formato electrónico. </t>
  </si>
  <si>
    <t>a personas no obligadas a recibir comunicación por medios electrónicos o menores de edad</t>
  </si>
  <si>
    <t xml:space="preserve">se podrá efectuar por medios electrónicos la notificación </t>
  </si>
  <si>
    <t>Las notificaciones en procedimientos administrativos se realizan preferentemente por medios electrónicos, pero pueden realizarse por otros medios si estos aseguran la recepción y el contenido, incluyendo notificaciones en papel o por comparecencia (correcta). Esto garantiza que el destinatario tenga acceso a la notificación de manera efectiva. Opción A es incorrecta ya que las notificaciones no son válidas solo si se realizan electrónicamente. Las opciones B y C son correctas y, en conjunto, describen las formas válidas de notificación.</t>
  </si>
  <si>
    <t>En los procedimientos iniciados de oficio, se prevé que la notificación se realice por medios electrónicos, aunque también se permite emplear otros medios que aseguren la constancia de recepción y los detalles de la misma, incluyendo la identidad y contenido del acto notificado (correcta). Esto garantiza la accesibilidad y transparencia del procedimiento. Opción A es incorrecta ya que no se exige que todas las notificaciones se realicen electrónicamente. Opción B es correcta pero incompleta sin la opción C, y lo mismo sucede con la opción C sin la B.</t>
  </si>
  <si>
    <t>En cuanto a las características de un acto administrativo, este debe ser determinado, posible y lícito, y la opción incorrecta es "indeterminado" (correcta). Un acto administrativo debe ser claro en cuanto a su objeto y efectos, pues la indeterminación haría imposible su aplicación. Opción A, C y D son correctas porque son características que un acto administrativo debe cumplir, siendo posible, lícito y con un contenido determinado o determinable.</t>
  </si>
  <si>
    <t xml:space="preserve">Determinable </t>
  </si>
  <si>
    <t>Según el artículo 42.1 de la Ley de Procedimiento Administrativo Común, la competencia es irrenunciable y debe ser ejercida por los órganos administrativos que la tengan atribuida, salvo en casos específicos de delegación o avocación cuando la ley lo permita (correcta). Esto asegura que cada órgano ejerza sus atribuciones dentro de los límites legales, respetando la estructura administrativa y jerárquica. Opción A es incorrecta porque este artículo no trata sobre la producción de actos administrativos por medios electrónicos. Opción B es incorrecta porque, aunque los actos deben ser escritos, esto no es el tema central del artículo. Opción C es incorrecta ya que, aunque los actos deben ajustarse a la ley, esto no está relacionado con la irrenunciabilidad de la competencia.</t>
  </si>
  <si>
    <t>Todas las notificaciones que se practiquen en papel deberán ser puestas a disposición  del interesado en la sede electrónica de la Administración u Organismo actuante para  que pueda acceder al contenido de estas de forma voluntaria.</t>
  </si>
  <si>
    <t>La competencia es irrenunciable y se ejercerá  precisamente por los órganos administrativos que la tengan atribuida como propia,  salvo los casos de delegación o avocación, cuando se efectúen en los términos previstos  en esta u otras leyes</t>
  </si>
  <si>
    <t>Según el artículo 42.1 de la Ley de Procedimiento Administrativo Común de las Administraciones Públicas</t>
  </si>
  <si>
    <t>La avocación, que permite a un órgano superior asumir competencias de uno inferior en situaciones excepcionales, está regulada en el artículo 10 de la Ley 40/2015 (correcta). Este mecanismo garantiza que la Administración pueda reasignar competencias cuando sea necesario por eficacia o jerarquía. Opción B es incorrecta ya que el artículo 32.1 de la Ley 39/2015 trata de otros temas del procedimiento administrativo. Opción C es incorrecta, ya que el artículo 42 de la Ley 3/2015 no regula la avocación. Opción D es incorrecta ya que el artículo 21 de la Ley 30/1992 ha sido sustituido por las leyes vigentes mencionadas.</t>
  </si>
  <si>
    <t>La forma de los actos administrativos debe ser preferentemente por escrito y mediante medios electrónicos, salvo que la naturaleza del acto requiera otra forma (correcta). Esto garantiza que el acto administrativo se exprese adecuadamente según su contexto. Opción A y B son incorrectas porque no consideran la excepción cuando el acto lo requiere. Opción C es incorrecta ya que la forma electrónica, aunque preferible, no debe omitir esta excepción.</t>
  </si>
  <si>
    <t>Según el artículo 40 de la Ley 39/2015, una notificación que omita ciertos requisitos pero incluya el texto íntegro del acto surte efectos desde que el interesado actúa demostrando conocimiento, como al presentar un recurso (correcta). Esto asegura que el destinatario tenga constancia del contenido del acto cuando toma medidas respecto al mismo. Opción A es incorrecta porque el plazo de efectos no es un mes, sino cuando el destinatario actúa. Opción C y D son incorrectas, ya que el plazo de diez días no aplica en este contexto.</t>
  </si>
  <si>
    <t>La afirmación incorrecta sobre la publicidad de las normas es que las Administraciones Públicas deben establecer medios adicionales de publicidad al Diario Oficial (correcta). La publicación en el Diario Oficial ya cumple con el deber de publicidad, y no es necesario añadir otros medios. Opción B, C y D son correctas, pues reflejan adecuadamente las disposiciones legales sobre la publicación en boletines oficiales y la equivalencia entre versiones impresas y electrónicas.</t>
  </si>
  <si>
    <t>El modo de producción del acto hace referencia a su elemento formal (correcta). Esto incluye cómo se genera y documenta el acto, ya sea por escrito, de forma electrónica, etc. Opción A es incorrecta porque la motivación no es el modo de producción. Opción C es incorrecta porque el contenido se refiere al propósito del acto, no a cómo se produce. Opción D es incorrecta ya que la finalidad es el objetivo del acto, no su modo de producción.</t>
  </si>
  <si>
    <t>Según el artículo 41 de la Ley de Procedimiento Administrativo Común, si no es posible notificar como se solicita, se puede notificar en cualquier lugar adecuado y por cualquier medio que permita constancia de la recepción (correcta). Esto garantiza que la Administración tenga evidencia de que el destinatario recibió la notificación aunque no sea en el lugar solicitado. Opción B es incorrecta ya que trata de la notificación a grupos, un contexto distinto. Opción C es incorrecta ya que trata de notificaciones electrónicas, que no aplican en este caso. Opción D es incorrecta porque se refiere a interesados desconocidos o inubicables, lo cual es distinto.</t>
  </si>
  <si>
    <t>Cuando no fuera posible realizar la notificación de acuerdo con lo señalado en la  solicitud, se practicará en cualquier lugar adecuado a tal fin, y por cualquier medio que  permita tener constancia de la recepción por el interesado o su representante, así como  de la fecha, la identidad y el contenido del acto notificado</t>
  </si>
  <si>
    <t xml:space="preserve">Cuando los interesados en un procedimiento sean desconocidos, se ignore el lugar de la  notificación o bien, intentada ésta, no se hubiese podido practicar, la notificación se hará  por medio de un anuncio publicado en el «Boletín Oficial del Estado». </t>
  </si>
  <si>
    <t xml:space="preserve">Las notificaciones por medios electrónicos se practicarán mediante comparecencia en  la sede electrónica de la Administración u Organismo actuante, a través de la dirección  electrónica habilitada única o mediante ambos sistemas, según disponga cada  Administración u Organismo. </t>
  </si>
  <si>
    <t>Cuando el acto tenga por destinatario a una pluralidad indeterminada de  personas o cuando la Administración estime que la notificación efectuada a un  solo interesado es insuficiente para garantizar la notificación a todos, siendo, en  este último caso, adicional a la individualmente realizada</t>
  </si>
  <si>
    <t xml:space="preserve">Según el artículo 41 de la Ley de Procedimiento Administrativo Común de las Administraciones Públicas </t>
  </si>
  <si>
    <t>La alternativa falsa es que la competencia es una facultad exclusiva y renunciable de un órgano en relación con otros (correcta). En realidad, la competencia administrativa es irrenunciable y no puede simplemente transferirse sin un procedimiento legal como la delegación. Opción A, C y D son correctas, ya que describen correctamente los conceptos de competencia administrativa, su atribución, nulidad de actos por falta de competencia y delegación de funciones.</t>
  </si>
  <si>
    <t>Los actos irregulares pueden ser objeto de declaración de anulabilidad (correcta). Aunque un acto tenga irregularidades formales, puede convalidarse o anularse si cumple con ciertos requisitos. Opción A es incorrecta ya que no todos los actos irregulares son objeto de conversión. Opción B es incorrecta ya que no todos los actos irregulares pueden convalidarse. Opción D es incorrecta, pues aunque algunas respuestas son ciertas en contextos específicos, la opción C define mejor el concepto de acto irregular.</t>
  </si>
  <si>
    <t>Según el artículo 36 de la Ley de Procedimiento Administrativo Común de las Administraciones Públicas, los actos administrativos deben producirse por escrito, preferentemente mediante medios electrónicos, salvo que la naturaleza del acto exija otra forma (correcta). Esto asegura que los actos se formalicen de manera adecuada al contexto. Opción B es incorrecta ya que se refiere a la obligación de dictar resolución expresa, que no se relaciona con el modo de producción del acto. Opción C es incorrecta ya que menciona la obligación de resolver procedimientos de oficio, sin relación con la forma del acto. Opción D es incorrecta, ya que no se vincula a la producción de actos administrativos.</t>
  </si>
  <si>
    <t>Cada Administración Pública determinará los órganos que tengan atribuidas las competencias de expedición de copias auténticas de los documentos públicos administrativos o privados</t>
  </si>
  <si>
    <t>En los procedimientos iniciados de oficio, el vencimiento del plazo máximo establecido sin que se haya dictado y notificado resolución expresa no exime a la Administración del cumplimiento de la obligación legal de resolver, produciendo los siguientes efectos</t>
  </si>
  <si>
    <t>La Administración está obligada a dictar resolución expresa y a notificarla en todos los procedimientos cualquiera que sea su forma de iniciación</t>
  </si>
  <si>
    <t>Según el artículo 36 de la Ley de Procedimiento Administrativo Común de las Administraciones Públicas</t>
  </si>
  <si>
    <t>Según el artículo 47.1 e) de la Ley de Procedimiento Administrativo Común, los actos dictados sin seguir el procedimiento legalmente establecido son nulos de pleno derecho (correcta). Esto significa que la falta de procedimiento hace que el acto carezca de validez desde el principio. Opción A es incorrecta porque la anulabilidad se aplica a actos con defectos menos graves. Opción B es incorrecta ya que se refiere a la inderogabilidad singular, un concepto distinto. Opción D es incorrecta, ya que aunque los actos son ejecutivos, esta disposición no está en el artículo 47.1 e).</t>
  </si>
  <si>
    <t>La encomienda de gestión es la atribución, por razones de eficacia o cuando no se posean los medios técnicos idóneos, a otros órganos de la misma Administración o de otra distinta para realizar actividades de carácter material o técnico (correcta). Esto permite que un órgano administrativo delegue ciertas tareas cuando no tiene los recursos adecuados, facilitando la gestión eficiente. Opción B es incorrecta porque describe la suplencia, no la encomienda de gestión. Opción C es incorrecta ya que describe la desconcentración, una figura distinta de la encomienda de gestión. Opción D es incorrecta porque la delegación de competencias es diferente a la encomienda de gestión.</t>
  </si>
  <si>
    <t>la atribución por razones de eficacia o cuando no se  posean los medios técnicos idóneos para su desempeño a otros órganos de la misma  Administración o de distinta Administración, siempre que entre sus competencias estén  esas actividades, la realización de actividades de carácter material, técnico de la  competencia de los órganos administrativos o de las entidades de derecho público</t>
  </si>
  <si>
    <t>La delegación de competencias técnicas permanentes en otros órganos jerárquicamente dependientes, con delegación permanente de responsabilidad administrativa objetiva</t>
  </si>
  <si>
    <t xml:space="preserve">la desconcentración de competencias atribuidas a los órganos administrativos a otros jerárquicamente dependientes de aquellos en los términos y con los requisitos  que prevean las propias normas de atribución de competencias».  </t>
  </si>
  <si>
    <t>cuando por razones de  vacante, enfermedad o ausencia, así como los supuestos en que haya sido declarada su  abstención o recusación, todas ellas circunstancias temporales, se produce una simple  sucesión transitoria en la titularidad de un órgano</t>
  </si>
  <si>
    <t>La encomienda de gestión se define como</t>
  </si>
  <si>
    <t>En relación con la práctica de las notificaciones en papel según el artículo 42.1 de la Ley 39/2015, toda notificación en papel debe estar disponible también en la sede electrónica de la Administración o el organismo actuante (correcta). Esto asegura que el interesado pueda acceder al contenido de la notificación de forma electrónica además de la versión en papel, promoviendo accesibilidad y transparencia. Opción A es incorrecta porque las notificaciones en papel no están prohibidas, sino que deben complementarse electrónicamente. Opción B es incorrecta ya que la obligación de disponibilidad electrónica es aplicable también a notificaciones en papel. Opción D es incorrecta ya que no es cierto que las notificaciones no puedan practicarse en papel, solo que deben complementarse electrónicamente.</t>
  </si>
  <si>
    <t>Conforme al artículo 44 de la Ley de Procedimiento Administrativo Común de las Administraciones Públicas, las Administraciones podrán publicar un anuncio en el boletín oficial de la Comunidad Autónoma o en el tablón de edictos del Ayuntamiento del último domicilio del interesado cuando no sea posible notificar directamente al destinatario (correcta). Este mecanismo de notificación supletoria se utiliza para garantizar que el interesado tenga oportunidad de conocer la resolución si no es posible contactarlo directamente. Opción A es incorrecta porque no trata la notificación por anuncios cuando no se puede contactar al destinatario. Opción B es incorrecta, ya que las notificaciones pueden realizarse de otras maneras. Opción D es incorrecta porque la comparecencia espontánea se gestiona de otra manera y no requiere publicación.</t>
  </si>
  <si>
    <t>las Administraciones podrán publicar  un anuncio en el boletín oficial de la Comunidad Autónoma o de la Provincia, en el tablón  de edictos del Ayuntamiento del último domicilio del interesado o del Consulado o  Sección Consular de la Embajada correspondiente</t>
  </si>
  <si>
    <t xml:space="preserve">Cuando la notificación se realice con ocasión de la comparecencia espontánea  del interesado o su representante en las oficinas de asistencia en materia de  registro y solicite la comunicación o notificación personal en ese momento. </t>
  </si>
  <si>
    <t>Las Administraciones Públicas no podrán establecer otras formas de notificación.</t>
  </si>
  <si>
    <t>Cuando los interesados en un procedimiento sean desconocidos, se ignore el lugar de la  notificación o bien, intentada ésta, no se hubiese podido practicar, la notificación se dará por notificado al interesado</t>
  </si>
  <si>
    <t>Conforme el artículo 44 de la Ley de Procedimiento Administrativo Común de las Administraciones Públicas</t>
  </si>
  <si>
    <t>Según el artículo 35 de la Ley de Procedimiento Administrativo Común de las Administraciones Públicas, los actos que pongan fin a los procedimientos selectivos y de concurrencia competitiva deben ser motivados (correcta). Esto garantiza la transparencia y fundamenta las decisiones en procesos donde varios interesados compiten, asegurando que las resoluciones sean claras y justificadas. Opción A es incorrecta porque no todos los actos que discrepen del criterio del interesado requieren motivación. Opción B es incorrecta, ya que la ampliación de derechos subjetivos no exige siempre una motivación formal. Opción C es incorrecta porque los actos de trámite en procedimientos sancionadores no necesariamente requieren motivación, en contraste con actos resolutorios.</t>
  </si>
  <si>
    <t>Según el artículo 43 de la Ley de Procedimiento Administrativo Común de las Administraciones Públicas, cuando la notificación por medios electrónicos sea de carácter obligatorio o haya sido expresamente elegida por el interesado, se entenderá rechazada cuando hayan transcurrido quince días naturales desde la puesta a disposición de la notificación sin que se acceda a su contenido (correcta). Esto asegura que la Administración cuente con una constancia del intento de notificación en caso de falta de acceso por parte del interesado. Opción A es incorrecta porque no todos los medios electrónicos son suficientes para notificaciones, solo aquellos expresamente dispuestos. Opción B y C son incorrectas porque se refieren a otros aspectos de la notificación y no al rechazo por falta de acceso.</t>
  </si>
  <si>
    <t xml:space="preserve">Los interesados podrán acceder a las notificaciones desde el Punto de Acceso General  electrónico de la Administración, que funcionará como un portal de acceso. </t>
  </si>
  <si>
    <t>Las notificaciones por medios electrónicos se practicarán mediante comparecencia en  la sede electrónica del Ministerio de Función Pública, a través de la dirección  electrónica habilitada única o mediante ambos sistemas, según disponga cada  Administración u Organismo.</t>
  </si>
  <si>
    <t>Las notificaciones por medios electrónicos se entenderán practicadas en el momento  en que se produzca su publicación en medio oficial.</t>
  </si>
  <si>
    <t xml:space="preserve">Cuando la notificación por medios electrónicos sea de carácter obligatorio, o haya sido  expresamente elegida por el interesado, se entenderá rechazada cuando hayan  transcurrido quince días naturales desde la puesta a disposición de la notificación sin que  se acceda a su contenido. </t>
  </si>
  <si>
    <t>Según el artículo 43 de la Ley de Procedimiento Administrativo Común de las Administraciones Públicas</t>
  </si>
  <si>
    <t>El artículo 36 de la Ley de Procedimiento Administrativo Común de las Administraciones Públicas establece que los actos administrativos se producirán por escrito a través de medios electrónicos a menos que su naturaleza exija otra forma más adecuada de expresión y constancia (correcta). Este artículo garantiza la forma adecuada de expresión para cada tipo de acto administrativo, predominando la forma electrónica salvo que la naturaleza del acto lo requiera. Opción B es incorrecta ya que se refiere a la nulidad de actos contrarios al ordenamiento jurídico, no a la forma de los actos. Opción C es incorrecta porque se centra en la publicación de actos, no en su producción. Opción D es incorrecta porque se refiere a la notificación a grupos de personas, algo distinto a la forma de los actos administrativos.</t>
  </si>
  <si>
    <t>El acto administrativo es cualquier declaración de voluntad, deseo, juicio o conocimiento realizada por un sujeto de la Administración Pública en el ejercicio de una potestad administrativa distinta de la potestad reglamentaria (correcta). Este tipo de acto abarca una variedad de expresiones de voluntad y juicio administrativo que excluyen la potestad reglamentaria, una función separada en la Administración. Opción A es incorrecta porque la fórmula genérica no cubre todas las dimensiones del acto administrativo. Opción B es incorrecta ya que se limita a los procedimientos sancionadores, que son solo una parte del concepto. Opción D es incorrecta ya que se enfoca en la conclusión de un procedimiento, sin abarcar la totalidad del concepto.</t>
  </si>
  <si>
    <t>Un acto administrativo es un acto jurídico realizado por una administración pública con arreglo al Derecho Administrativo (correcta). Este tipo de acto tiene efectos jurídicos, ya que se realiza dentro de las competencias de la administración y siguiendo el marco del Derecho Administrativo. Opción A es incorrecta porque no todos los actos de una administración son jurídicos o administrativos. Opción B es incorrecta ya que omite la vinculación del acto con el Derecho Administrativo. Opción D es incorrecta porque la potestad reglamentaria no necesariamente define un acto administrativo, que puede involucrar otras funciones de la administración.</t>
  </si>
  <si>
    <t>El artículo 46 de la Ley de Procedimiento Administrativo Común de las Administraciones Públicas establece que la anulabilidad tiene que hacerse valer en plazos perentorios, ya que en otro caso la seguridad jurídica prima sobre la infracción y el acto inválido queda sanado (correcta). La anulabilidad de un acto administrativo debe ser invocada en los plazos establecidos para garantizar la seguridad jurídica; de lo contrario, el acto se considera válido. Opción A es incorrecta porque el artículo no se refiere a notificaciones por anuncios o publicaciones. Opción C es incorrecta ya que no trata sobre el contenido y fines de los actos, sino sobre la anulabilidad. Opción D es incorrecta porque la formalidad de los actos administrativos no se relaciona directamente con la anulabilidad.</t>
  </si>
  <si>
    <t>Si el órgano competente apreciase que la notificación por medio de anuncios o la  publicación de un acto lesiona derechos o intereses legítimos, se limitará a publicar en  el Diario oficial que corresponda una somera indicación del contenido del acto y del  lugar donde los interesados podrán comparecer</t>
  </si>
  <si>
    <t>El contenido de los actos se ajustará a lo dispuesto por el ordenamiento  jurídico y será determinado y adecuado a los fines de aquéllos</t>
  </si>
  <si>
    <t>La anulabilidad tiene que hacerse valer en plazos perentorios ya que, en otro caso, la  seguridad jurídica prima sobre la infracción y el acto inválido queda sanado. e) Una vez adoptados, los actos administrativos no pueden ser revocados si declaran  derechos o favorecen los intereses de los ciudadanos; también el ordenamiento los  preserva frente a cambios de criterio de la Administración Pública de modo que no  puedan revocarse sino en los casos de nulidad o anulabilidad</t>
  </si>
  <si>
    <t>El artículo 46 de la Ley de Procedimiento Administrativo Común de las Administraciones Públicas, establece que</t>
  </si>
  <si>
    <t>Según el artículo 41 de la Ley de Procedimiento Administrativo Común de las Administraciones Públicas, las Administraciones podrán practicar notificaciones por medios no electrónicos cuando la notificación se realice con ocasión de la comparecencia espontánea del interesado o su representante en las oficinas de asistencia en materia de registro y solicite la comunicación o notificación personal en ese momento (correcta). Este artículo permite la notificación no electrónica en casos de comparecencia espontánea. Opción A y B son incorrectas porque no mencionan situaciones de comparecencia o solicitud personal. Opción D es incorrecta porque se refiere a profesionales que requieren colegiación, lo cual no es aplicable en este contexto.</t>
  </si>
  <si>
    <t>Según el artículo 40.2 de la Ley de Procedimiento Administrativo Común de las Administraciones Públicas, toda notificación deberá ser cursada dentro del plazo de diez días a partir de la fecha en que el acto haya sido dictado y deberá contener el texto íntegro de la resolución con indicación de si pone fin o no a la vía administrativa (correcta). Este artículo establece plazos y requisitos de contenido para las notificaciones, garantizando que los interesados comprendan las resoluciones. Opción A y C son incorrectas porque mencionan un plazo de veinte días, que no es el plazo establecido en este caso. Opción D es incorrecta porque alude erróneamente a la vía judicial en lugar de la administrativa.</t>
  </si>
  <si>
    <t>Toda notificación deberá ser cursada dentro del plazo de diez días a partir de la fecha  en que el acto haya sido dictado, y deberá contener el texto íntegro de la resolución,  con indicación de si pone fin o no a la vía administrativa.</t>
  </si>
  <si>
    <t>Toda notificación deberá ser cursada dentro del plazo de diez días a partir de la fecha  en que el acto haya sido dictado, y deberá contener el texto íntegro de la resolución,  con indicación de si pone fin o no a la vía judicial.</t>
  </si>
  <si>
    <t>Toda notificación deberá ser cursada dentro del plazo de veinte días a partir de la fecha  en que el acto haya sido dictado, y deberá contener el texto íntegro de la resolución,  con indicación de si pone fin o no a la vía judicial .</t>
  </si>
  <si>
    <t>Toda notificación deberá ser cursada dentro del plazo de veinte días a partir de la fecha  en que el acto haya sido dictado, y deberá contener el texto íntegro de la resolución,  con indicación de si pone fin o no a la vía judicial.</t>
  </si>
  <si>
    <t>Una de las peculiaridades que caracterizan el régimen jurídico de los actos administrativos no es que las violaciones del ordenamiento jurídico en que puedan incurrir sean sancionadas con la nulidad y no con la anulabilidad que se aplica de ordinario a los actos privados (correcta). En los actos administrativos, las infracciones suelen sancionarse con anulabilidad salvo que los vicios sean graves, en cuyo caso se aplica la nulidad de pleno derecho. Opción A, B y C son correctas porque describen características típicas del régimen jurídico de los actos administrativos, como su presunción de validez, su ejecutividad y su sujeción al control contencioso-administrativo.</t>
  </si>
  <si>
    <t>El artículo 39.1 de la Ley 39/2015 establece que los actos de las Administraciones Públicas sujetos al Derecho Administrativo se presumirán válidos y producirán efectos desde la fecha en que se dicten (correcta). Esto significa que, salvo disposición contraria o suspensión de su eficacia, los actos administrativos son ejecutivos y válidos desde su fecha de emisión. Opción A es incorrecta porque, aunque los actos son ejecutivos, la presunción de validez es el aspecto central de este artículo. Opción C y D son incorrectas porque no corresponden a las disposiciones de este artículo en particular.</t>
  </si>
  <si>
    <t>El artículo 34.2 de la Ley de Procedimiento Administrativo Común de las Administraciones Públicas establece legalmente la obligación del elemento causal del acto administrativo (correcta). Este artículo impone que el acto administrativo contenga una motivación clara que explique su causa o razón de ser, garantizando la transparencia y fundamentación de las decisiones administrativas. Opción B es incorrecta porque el artículo 34.2 no regula el silencio administrativo. Opción C es incorrecta ya que el artículo no se refiere a la prescripción de los actos administrativos. Opción D es incorrecta porque el artículo no trata del recurso potestativo de reposición.</t>
  </si>
  <si>
    <t>El acto administrativo puede estar sometido al derecho común (correcta). Aunque los actos administrativos están en principio regidos por el Derecho Administrativo, en ciertas situaciones pueden estar también sujetos al derecho común, como cuando la Administración actúa en condiciones similares a las de un particular. Opción A es incorrecta porque no todos los actos administrativos están exclusivamente bajo el Derecho Administrativo, ya que algunos pueden estar sometidos al derecho privado en ciertos contextos. Opción B es incorrecta porque el acto administrativo no se limita a la definición de la Ley de Procedimiento Administrativo Común. Opción C es incorrecta ya que el punto de vista objetivo no implica necesariamente que todos los actos administrativos provengan de una administración pública.</t>
  </si>
  <si>
    <t>puede estar sometido al derecho común</t>
  </si>
  <si>
    <t>desde el punto de vista objetivo se puede decir, que proviene de una administración pública</t>
  </si>
  <si>
    <t>se encuentra definido  en la legislación española en la ley de procedimiento administrativo</t>
  </si>
  <si>
    <t>desde el punto de vista subjetivo se puede decir que está sometido al Derecho Administrativo</t>
  </si>
  <si>
    <t>el acto administrativo</t>
  </si>
  <si>
    <t>Los actos administrativos son actos sometidos al Derecho Administrativo (correcta). Estos actos, como expresiones de la voluntad de la Administración, están regidos y limitados por el Derecho Administrativo, que establece el marco normativo y los principios que la Administración debe respetar. Opción A y B son incorrectas porque los actos administrativos no están sometidos al derecho común, ya que son específicos del Derecho Administrativo. Opción C es incorrecta porque no todos los actos administrativos corresponden a la potestad reglamentaria, aunque sí están sujetos al Derecho Administrativo en general.</t>
  </si>
  <si>
    <t>Un acto administrativo es todo acto de voluntad, juicio, conocimiento o deseo emanado de un sujeto de la administración en el ejercicio de su potestad administrativa (correcta). Un acto administrativo se define como cualquier manifestación de voluntad, juicio o conocimiento que emana de un órgano administrativo en el ejercicio de sus competencias, siendo la forma en que la Administración manifiesta su poder y cumple sus funciones. Opción B es incorrecta porque los actos administrativos no se limitan a la potestad reglamentaria; incluyen también la potestad administrativa. Opción C es incorrecta porque el concepto de acto administrativo no está restringido a la potestad reglamentaria. Opción D es incorrecta ya que el acto administrativo incluye solo aquellos actos realizados por la Administración en ejercicio de su poder, no por un interesado.</t>
  </si>
  <si>
    <t>La Ley 39/2015 de Procedimiento Administrativo Común de las Administraciones Públicas establece en su artículo 25 que los actos anulables podrán ser declarados lesivos y ulteriormente impugnados por la propia administración ante la jurisdicción contencioso-administrativa (correcta). El artículo 25 permite que, si un acto anulable es considerado lesivo para el interés público, la Administración puede declararlo como tal y luego impugnarlo ante los tribunales para solicitar su anulación. Opción B es incorrecta porque el artículo no trata la nulidad de los actos de pleno derecho. Opción C es incorrecta ya que el artículo no menciona específicamente el recurso contencioso-administrativo. Opción D es incorrecta porque el artículo no hace referencia a la producción de actos administrativos por el órgano competente.</t>
  </si>
  <si>
    <t>Los actos reglados son aquellos cuya potestad está atribuida a la Administración y esta tiene exhaustivamente todas las condiciones de su ejercicio (correcta). Los actos reglados son aquellos en los que la Administración no tiene margen de discrecionalidad, dado que las condiciones y criterios de actuación están establecidos exhaustivamente por la ley; la Administración simplemente aplica la norma de manera estricta. Opción A es incorrecta porque los actos reglados no están relacionados con la publicación de un reglamento. Opción B es incorrecta porque, aunque los actos reglados están sujetos a procedimiento, lo relevante es que no permiten margen de discrecionalidad. Opción D es incorrecta porque la actuación reiterada de la Administración no convierte a un acto en reglado.</t>
  </si>
  <si>
    <t>Son actos presuntos aquellos que tienen su origen en el silencio de la administración tras vencer el plazo de resolución (correcta). Los actos presuntos se producen cuando, una vez transcurrido el plazo legal para resolver un procedimiento, la falta de resolución expresa por parte de la Administración se interpreta como una resolución favorable o desfavorable, de acuerdo con la normativa sobre el silencio administrativo. Opción A es incorrecta porque en los actos presuntos no se deduce inequívocamente la voluntad de la Administración; más bien, son consecuencia de la falta de respuesta. Opción C es incorrecta porque los actos válidos no expresados por escrito son otra figura distinta y no constituyen actos presuntos. Opción D es incorrecta ya que, en efecto, los actos presuntos están sujetos al procedimiento administrativo y se originan precisamente por el silencio administrativo.</t>
  </si>
  <si>
    <t>Las normas y actos dictados por los órganos de las Administraciones Públicas en el ejercicio de su propia competencia... b) deberán ser observadas por los órganos administrativos que de ellas dependan jerárquicamente, salvo que pertenezcan a otra administración (correcta). Las normas y actos de una Administración son de cumplimiento obligatorio para los órganos jerárquicamente subordinados, aunque no se aplican a otros órganos pertenecientes a administraciones diferentes. A) Incorrecta, pues "podrán ser observadas" no refleja el carácter obligatorio que impone la ley. C) Incorrecta, ya que incluye incorrectamente a órganos no subordinados jerárquicamente, lo que no es aplicable. D) Incorrecta, ya que menciona incorrectamente que también deben aplicarse a órganos de otras administraciones, lo cual es incorrecto según el principio de competencia administrativa.</t>
  </si>
  <si>
    <t>Según el artículo 42.2 de la Ley de Procedimiento Administrativo Común de las Administraciones Públicas... a) Cuando la notificación se practique en el domicilio del interesado, de no hallarse presente éste en el momento de entregarse la notificación, podrá hacerse cargo de la misma cualquier persona mayor de catorce años que se encuentre en el domicilio y haga constar su identidad. Si nadie se hiciera cargo de la notificación, se hará constar esta circunstancia en el expediente junto con el día y la hora en que se intentó la notificación, intento que se repetirá por una sola vez y en una hora distinta dentro de los tres días siguientes (correcta). Este artículo establece el procedimiento para notificar en el domicilio, permitiendo que una persona mayor de catorce años pueda recibir la notificación en nombre del interesado y estableciendo un segundo intento si la notificación no es posible en el primer intento. B) Incorrecta porque especifica incorrectamente que debe ser mayor de dieciocho años, lo cual no corresponde con la ley. C) Incorrecta, ya que el segundo intento no se realiza "al día siguiente", sino en una hora distinta dentro de los tres días siguientes. D) Incorrecta porque no se suspende el acto de notificación si el interesado no está presente; el proceso sigue según lo descrito.</t>
  </si>
  <si>
    <t>Los actos resolutorios... d) contienen una resolución, decisión o acuerdo de la Administración que los dicta (correcta). Los actos resolutorios son aquellos que ponen fin a un procedimiento administrativo, emitiendo una decisión o resolución definitiva que tiene efectos jurídicos. A) Incorrecta, ya que describe actos de trámite o impulso, que no son actos resolutorios. B) Incorrecta, pues aunque menciona la impugnabilidad, no define adecuadamente qué es un acto resolutorio. C) Incorrecta porque describe actos de instrucción o trámite, que no tienen carácter resolutorio y no concluyen el procedimiento.</t>
  </si>
  <si>
    <t>contienen una resolución, decisión o acuerdo de la  Administración que los dicta</t>
  </si>
  <si>
    <t>son actos de instrucción o impulso del procedimiento</t>
  </si>
  <si>
    <t>se plantean ordinariamente contra los actos definitivos, y solo excepcionalmente  son admisibles contra actos de trámite.</t>
  </si>
  <si>
    <t>pueden ser por ejemplo el acuerdo de incoación de un  expediente, los actos de instrucción como la evacuación de un informe o los de  ordenación del procedimiento como las comunicaciones y notificaciones</t>
  </si>
  <si>
    <t>los actos resolutorios</t>
  </si>
  <si>
    <t>Son requisitos del acto administrativo... d) Dictados por órgano competente, por el procedimiento establecido, motivados cuando proceda y con arreglo a la forma externa prevista legalmente (correcta). Los actos administrativos deben cumplir ciertos requisitos para ser válidos, tales como ser emitidos por un órgano competente, seguir el procedimiento adecuado, estar motivados cuando la ley lo exige y tener la forma externa que establece la normativa. A) Incorrecta, ya que aunque menciona la competencia y el procedimiento, omite la motivación y la forma externa, que también son esenciales. B) Incorrecta porque no menciona la competencia del órgano ni el procedimiento. C) Incorrecta porque la publicación en el Boletín Oficial no es un requisito general para todos los actos administrativos, solo en casos específicos.</t>
  </si>
  <si>
    <t>Cuando la notificación por medios electrónicos sea de carácter obligatorio o haya sido expresamente elegida por el interesado cuando hayan transcurrido diez días naturales desde la puesta a disposición de la notificación sin que se acceda a su contenido... b) Se entenderá rechazada (correcta). La Ley 39/2015 considera rechazada la notificación electrónica obligatoria si no se abre en los diez días naturales desde su puesta a disposición. A) Incorrecta porque “infructuosa” no es el término legalmente correcto para describir lo que ocurre tras no acceder a una notificación. C) Incorrecta porque no se procede a notificar en papel y luego por edictos; la notificación se entiende como rechazada. D) Incorrecta porque no se intenta indefinidamente; tras diez días se considera rechazada, y no se suspende el procedimiento.</t>
  </si>
  <si>
    <t>En relación con el contenido del acto administrativo el artículo 47.1 c) de la LPACAP dispone... c) que los actos de contenido imposible son nulos de pleno derecho (correcta). El artículo establece que un contenido imposible, es decir, que no puede ser llevado a cabo o es contradictorio, provoca nulidad de pleno derecho, pues el acto no cumple su función. A) Incorrecta, ya que se refiere a la conservación de actos y trámites en caso de anulación, no a nulidad por contenido imposible. B) Incorrecta, pues menciona anulabilidad por actuaciones fuera de plazo, un tema distinto. D) Incorrecta, ya que trata sobre los efectos de actos nulos o anulables que contienen elementos constitutivos de otro acto, no sobre la imposibilidad de contenido.</t>
  </si>
  <si>
    <t>que los actos de contenido imposible son nulos de pleno derecho</t>
  </si>
  <si>
    <t>Los actos nulos o anulables que, contengan los elementos constitutivos de otro distinto producirán los efectos de éste.</t>
  </si>
  <si>
    <t>La realización de actuaciones administrativas fuera del tiempo establecido para ellas sólo implicará la anulabilidad del acto cuando así lo imponga la naturaleza del término o plazo.</t>
  </si>
  <si>
    <t>El órgano que declare la nulidad o anule las actuaciones dispondrá siempre la conservación de aquellos actos y trámites cuyo contenido se hubiera mantenido igual de no haberse cometido la infracción.</t>
  </si>
  <si>
    <t>en relación con el contenido del acto administrativo el artículo 47.1 c) de la LPACAP  dispone</t>
  </si>
  <si>
    <t>La forma del acto administrativo puede hacer referencia... c) su modo de producción y su forma de manifestación externa (correcta). La forma de un acto administrativo incluye su proceso de creación y su manifestación externa, lo cual es esencial para la validez formal. A) Incorrecta porque motivación y finalidad no se refieren a la forma. B) Incorrecta porque contenido y sometimiento a la legalidad son aspectos sustantivos, no formales. D) Incorrecta porque causa y contenido son elementos sustantivos del acto, no formales.</t>
  </si>
  <si>
    <t>su modo de producción y su forma de manifestación externa</t>
  </si>
  <si>
    <t>su causa y contenido</t>
  </si>
  <si>
    <t>su contenido y sometimiento a la legalidad</t>
  </si>
  <si>
    <t>su motivación y finalidad</t>
  </si>
  <si>
    <t>la forma del acto administrativo puede hacer referencia</t>
  </si>
  <si>
    <t>Según el artículo 40 de la Ley de Procedimiento Administrativo Común de las Administraciones Públicas... c) El órgano que dicte las resoluciones y actos administrativos los notificará a los interesados cuyos derechos e intereses sean afectados por aquéllos en los términos previstos en los artículos siguientes (correcta). El artículo 40 regula la obligación de notificación de resoluciones que afectan derechos o intereses, esencial para proteger derechos de los administrados. A) Incorrecta, ya que aunque las notificaciones deben practicarse por medios electrónicos, la opción correcta abarca un principio más amplio y fundamental. B) Incorrecta porque es una medida adicional y no la disposición principal del artículo 40. D) Incorrecta, ya que describe un derecho de los interesados, no la obligación principal de notificación.</t>
  </si>
  <si>
    <t>El órgano que dicte las resoluciones y actos administrativos los notificará a los  interesados cuyos derechos e intereses sean afectados por aquéllos, en los términos  previstos en los artículos siguientes</t>
  </si>
  <si>
    <t>Las notificaciones se practicarán preferentemente por medios electrónicos y, en todo  caso, cuando el interesado resulte obligado a recibirlas por esta vía.</t>
  </si>
  <si>
    <t>Según el artículo 40 de la Ley de Procedimiento Administrativo Común de las Administraciones Públicas</t>
  </si>
  <si>
    <t>Los elementos del acto administrativo son... d) el subjetivo, el objetivo, el causal, el teleológico y el formal (correcta). Los elementos incluyen: el sujeto (subjetivo), el contenido (objetivo), la causa (causal), el fin (teleológico) y la forma de manifestación (formal), garantizando así la validez y coherencia del acto. A y B son incorrectas porque omiten elementos esenciales como el teleológico, y C incluye un “elemento doctrinal” no reconocido en la teoría del acto administrativo.</t>
  </si>
  <si>
    <t>¿Cuál de las siguientes afirmaciones es la correcta? c) la competencia se ejercerá por los órganos que la tengan atribuida como propia salvo en los casos de avocación o delegación (correcta). La Ley 40/2015 establece que la competencia debe ejercerse por el órgano competente salvo excepciones específicas de avocación o delegación. A) Incorrecta, ya que la irrenunciabilidad de la competencia permite excepciones. B) Incorrecta, pues aunque la competencia es generalmente irrenunciable, la ley permite delegación o avocación. D) Incorrecta, porque aunque la delegación de firma no implica una traslación completa de la competencia, no es relevante en la comparación.</t>
  </si>
  <si>
    <t>Las Administraciones Públicas no... d) todas son correctas (correcta). Todas las opciones mencionan principios y acciones que las Administraciones Públicas deben promover, tales como la aplicación de principios de buena regulación, la cooperación en análisis económico y la prevención de restricciones injustificadas en la actividad económica. A, B y C son incorrectas individualmente, ya que cada una describe acciones que sí forman parte de las buenas prácticas y obligaciones administrativas.</t>
  </si>
  <si>
    <t xml:space="preserve">cooperarán para evitar la introducción de restricciones injustificadas o desproporcionadas en la actividad económica </t>
  </si>
  <si>
    <t xml:space="preserve">cooperarán para promocionar el análisis económico en la aplicación de las normas </t>
  </si>
  <si>
    <t>promoverán la aplicación de los principios de buena regulación</t>
  </si>
  <si>
    <t>las Administraciones Públicas no</t>
  </si>
  <si>
    <t>Conforme dispone el artículo 34.2 LPACAP... b) Serán motivados con sucinta referencia de hechos y fundamentos de derecho los actos que limiten derechos subjetivos o intereses legítimos (correcta). Según el artículo 34.2, los actos que limitan derechos o intereses legítimos deben estar motivados con referencia a hechos y fundamentos de derecho, garantizando que los interesados comprendan la razón de la decisión. A) Incorrecta, ya que se refiere al contenido de los actos, no a su motivación. C) Incorrecta, pues la urgencia del procedimiento no está relacionada con la motivación del artículo 34.2. D) Incorrecta, ya que, aunque es correcto que los actos administrativos generalmente se producen por escrito, esta disposición no está relacionada con la obligación de motivar.</t>
  </si>
  <si>
    <t>Una de las siguientes no es una clasificación doctrinalmente aceptada de los actos administrativos... b) actos externos al procedimiento y actos internos del procedimiento (correcta). La clasificación como “externos al procedimiento” y “actos internos del procedimiento” no es doctrinalmente aceptada en derecho administrativo. Las clasificaciones comunes incluyen criterios como impugnabilidad, discrecionalidad y naturaleza de los efectos del acto. A, C y D son incorrectas porque se trata de clasificaciones aceptadas en el ámbito doctrinal administrativo.</t>
  </si>
  <si>
    <t>Con carácter general el plazo máximo en el que debe notificarse una resolución expresa si dicho plazo no aparece regulado en norma específica del procedimiento aplicable... c) no puede exceder de cuatro meses (correcta). La Ley 39/2015 establece que, en ausencia de plazo específico, la notificación de una resolución no puede exceder de cuatro meses, garantizando tiempos razonables en los procedimientos administrativos. A) Incorrecta, ya que dos meses no es el límite general. B) Incorrecta, porque tres meses no es el máximo si no hay norma específica. D) Incorrecta, ya que seis meses es excesivo en ausencia de una norma específica.</t>
  </si>
  <si>
    <t>¿Cuándo podrá solicitarse la nulidad de un acto administrativo? b) En cualquier momento dado que su acción no prescribe en ningún momento (correcta). La nulidad de pleno derecho es imprescriptible y puede solicitarse en cualquier momento. A, C y D son incorrectas porque no reflejan la imprescriptibilidad de esta acción.</t>
  </si>
  <si>
    <t>El precedente administrativo no... d) es una vinculación absoluta en el caso de la actividad discrecional (correcta). En potestades discrecionales, el precedente no implica una vinculación absoluta; la Administración puede tomar decisiones distintas en casos similares si lo justifican las circunstancias. A, B y C son incorrectas porque el precedente sí vincula en actividad reglada y garantiza derechos del administrado, aunque no como una vinculación absoluta en actividades discrecionales.</t>
  </si>
  <si>
    <t>No es un ejemplo de acto administrativo... b) un acto de una empresa pública (correcta). Los actos de empresas públicas no se consideran actos administrativos, pues no se realizan en ejercicio de potestades administrativas, sino de derecho privado. A, C y D son incorrectas porque estos son ejemplos válidos de actos administrativos.</t>
  </si>
  <si>
    <t>Las resoluciones administrativas de carácter particular no podrán vulnerar lo establecido en una disposición de carácter general aunque aquéllas procedan de un órgano de igual o superior jerarquía al que dictó la disposición general. Así se denomina al principio de... c) Inderogabilidad singular (correcta). Este principio asegura que las resoluciones particulares no contradigan normas generales, manteniendo coherencia jurídica. A, B y D son incorrectas porque describen otros principios o no aplican en este caso.</t>
  </si>
  <si>
    <t>El artículo 47 de la Ley 39/2015 de Procedimiento Administrativo Común de las Administraciones Públicas dispone que... c) La Ley considera nulos de pleno derecho los actos dictados por órganos manifiestamente incompetentes por razón de la materia o del territorio (correcta). El artículo 47 asegura que solo los órganos competentes puedan dictar actos válidos. A, B y D son incorrectas porque se refieren a aspectos no directamente relacionados con la disposición del artículo 47 sobre nulidad.</t>
  </si>
  <si>
    <t>La Ley considera nulos de  pleno derecho los actos dictados por órganos manifiestamente incompetentes por razón de la  materia o del territorio</t>
  </si>
  <si>
    <t xml:space="preserve">Cuando deba requerirse a cualquier interesado para la subsanación de deficiencias o la aportación de documentos y otros elementos de juicio necesarios, por el tiempo que medie </t>
  </si>
  <si>
    <t>En el caso de procedimientos de los que pudiera derivarse el reconocimiento o, en su caso, la constitución de derechos u otras situaciones jurídicas favorables, los interesados que hubieren comparecido podrán entender desestimadas sus pretensiones por silencio administrativo.</t>
  </si>
  <si>
    <t>La competencia es irrenunciable y se ejercerá precisamente por los órganos  administrativos que la tengan atribuida como propia, salvo los casos de delegación o avocación</t>
  </si>
  <si>
    <t>El artículo 47 de la ley 39/2015 de Procedimiento Administrativo Común de las Administraciones Públicas dispone que</t>
  </si>
  <si>
    <t>Los actos se pueden clasificar según su impugnabilidad absoluta en... b) actos que causan estado y actos que no causan estado (correcta). Los actos se clasifican según si pueden ser impugnados (no causan estado) o no (causan estado) en la vía administrativa ordinaria. A, C y D son incorrectas porque describen otros tipos de clasificaciones, no sobre impugnabilidad.</t>
  </si>
  <si>
    <t>Los actos administrativos son fiscalizables... a) tienen su origen en el ejercicio de una potestad administrativa distinta de la potestad reglamentaria (correcta). Los actos administrativos, producto de potestades administrativas específicas, pueden ser revisados tanto interna como judicialmente. B) Incorrecta, ya que la revisión no es exclusiva de la jurisdicción contenciosa; también ocurre internamente. C y D son incorrectas porque no se limitan a la Administración General del Estado ni son bilaterales.</t>
  </si>
  <si>
    <t>Algunas de las fórmulas de desplazamiento de la competencia de una administración pública son... c) la delegación de firma, la avocación, la encomienda de gestión, la desconcentración, la suplencia, la abstención y la recusación (correcta). Estas fórmulas, reconocidas por la Ley 40/2015, aseguran la correcta distribución de funciones en la administración. A, B y D son incorrectas por incluir conceptos erróneos o por excluir algunos relevantes en el desplazamiento de competencias.</t>
  </si>
  <si>
    <t>la delegación de firma, la avocación, la encomienda de gestión, la desconcentración, la suplencia, la abstención y la recusación</t>
  </si>
  <si>
    <t>la avocación, la delegación de firma, la suplencia, la absorción de responsabilidad,  la desconcentración</t>
  </si>
  <si>
    <t>la avocación, la encomienda de gestión, la delegación de responsabilidad y la descentralización</t>
  </si>
  <si>
    <t>algunas de las fórmulas de desplazamiento de la competencia de una administración pública son</t>
  </si>
  <si>
    <t>¿Qué acto conforme al artículo 35 de la Ley de Procedimiento Administrativo Común de las Administraciones Públicas no ha de ser motivado? c) Los actos que admitan pruebas propuestas por los interesados (correcta). El artículo 35 de la Ley 39/2015 indica que no es necesario motivar los actos que admiten pruebas propuestas por los interesados. A, B y D son incorrectas porque estos actos sí deben ser motivados para garantizar transparencia y justificación.</t>
  </si>
  <si>
    <t>Los actos que se dicten en el ejercicio de potestades discrecionales, así como los  que deban serlo en virtud de disposición legal o reglamentaria expresa</t>
  </si>
  <si>
    <t>Es característico de los actos administrativos... b) La presunción de legalidad (correcta). Los actos administrativos se presumen válidos y legales a menos que se demuestre lo contrario, siendo esta presunción fundamental en derecho administrativo. A) Incorrecta, ya que no todos los actos administrativos son retroactivos. C) Incorrecta, pues aunque la ejecutividad es una característica importante, no es tan relevante como la presunción de legalidad. D) Incorrecta porque la opción correcta es la más representativa.</t>
  </si>
  <si>
    <t>Según el artículo 47 de la Ley 39/2015 de 1 de octubre de Procedimiento Administrativo Común de las Administraciones Públicas señale la opción que implicaría que un acto sea nulo de pleno derecho: a) Los dictados prescindiendo total y absolutamente del procedimiento legalmente establecido (correcta). Un acto administrativo es nulo de pleno derecho si se dicta sin seguir el procedimiento legal mínimo necesario. B) Incorrecta, ya que la nulidad no se aplica por el hecho de que el acto sea dictado por una administración autonómica. C) Incorrecta, ya que afectar derechos individuales no implica necesariamente nulidad de pleno derecho. D) Incorrecta, pues la infracción administrativa no siempre resulta en nulidad de pleno derecho.</t>
  </si>
  <si>
    <t>Según el artículo 41 de la Ley de Procedimiento Administrativo Común de las Administraciones Públicas... c) Cuando la notificación se realice con ocasión de la comparecencia espontánea del interesado o su representante en las oficinas de asistencia en materia de registro y solicite la comunicación o notificación personal en ese momento (correcta).</t>
  </si>
  <si>
    <t>Cuando la valoración de las pruebas practicadas pueda constituir el fundamento básico de la decisión que se adopte en el procedimiento, por ser pieza imprescindible para la correcta evaluación de los hechos, deberá incluirse en la propuesta de resolución</t>
  </si>
  <si>
    <t>El deber de motivar se considerará cumplido... a) cuando los hechos y fundamentos de derecho se expresen de forma sucinta (correcta). El deber de motivar se cumple cuando el acto incluye una explicación clara y sucinta de los hechos y fundamentos legales que justifican la decisión, permitiendo a los interesados comprenderla. B) Incorrecta, porque la motivación no se limita a resoluciones jurisdiccionales. C) Incorrecta, porque los actos presuntos no requieren motivación expresa. D) Incorrecta, porque los actos tácitos tampoco requieren motivación.</t>
  </si>
  <si>
    <t>Incluso en caso de actos tácitos y presuntos</t>
  </si>
  <si>
    <t>Según el artículo 47 de la Ley 39/2015 de 1 de octubre del Procedimiento Administrativo Común de las Administraciones Públicas indique cuáles de los siguientes actos son nulos de pleno derecho: a) Los que sean constitutivos de infracción penal o se dicten como consecuencia de ésta (correcta). El artículo 47 de la Ley 39/2015 establece que son nulos de pleno derecho los actos que incurren en infracción penal o se dictan como consecuencia de ella, pues violan gravemente el ordenamiento jurídico.</t>
  </si>
  <si>
    <t>El fin teleológico que debe perseguir el acto administrativo ha de guiarse por... c) La satisfacción del interés público (correcta). El fin teleológico del acto administrativo es la satisfacción del interés público, el objetivo último que debe guiar la actuación de la Administración para el beneficio de la colectividad. A, B y D son incorrectas porque, aunque son importantes, no son el objetivo teleológico principal del acto administrativo.</t>
  </si>
  <si>
    <t>la eficacia en la defensa de los intereses de los interesados</t>
  </si>
  <si>
    <t>el respeto a las garantías del procedimiento administrativo</t>
  </si>
  <si>
    <t>La satisfacción del interés público</t>
  </si>
  <si>
    <t>la validez de su forma</t>
  </si>
  <si>
    <t>El fin teleológico que debe perseguir el acto administrativo ha de guiarse por</t>
  </si>
  <si>
    <t>¿Cuál de los siguientes actos administrativos no existe? c) Actos administrativos privados (correcta). Los actos administrativos son, por definición, públicos y emitidos por la Administración en el ejercicio de sus funciones; no existe la figura de "actos administrativos privados", ya que todos los actos administrativos tienen carácter público. A, B y D son incorrectas porque estos tipos de actos sí existen y están reconocidos en la normativa.</t>
  </si>
  <si>
    <t>Actos administrativos privados</t>
  </si>
  <si>
    <t>Actos firmes</t>
  </si>
  <si>
    <t>Actos complejos</t>
  </si>
  <si>
    <t xml:space="preserve">Actos simples </t>
  </si>
  <si>
    <t>Cual de los siguientes actos administrativos no existe:</t>
  </si>
  <si>
    <t>La afirmación de que los actos administrativos se producirán por el órgano competente ajustándose al procedimiento establecido se encuentra en... a) el artículo 34.1 de la Ley de Procedimiento Administrativo Común de las Administraciones Públicas (correcta). Este artículo establece que los actos administrativos deben ser dictados por el órgano competente y conforme al procedimiento legalmente establecido. B) Incorrecta, ya que el artículo 47.1 trata sobre los actos nulos de pleno derecho. C y D son incorrectas porque estos artículos se refieren a otros aspectos de la normativa y la Constitución.</t>
  </si>
  <si>
    <t>el artículo 34.1 de la ley de procedimiento administrativo común de las Administraciones Públicas</t>
  </si>
  <si>
    <t>el artículo 103.2 de la Constitución</t>
  </si>
  <si>
    <t>el artículo 104.3 de la Constitución</t>
  </si>
  <si>
    <t>el artículo 47.1 de la ley de procedimiento administrativo común de las Administraciones Públicas</t>
  </si>
  <si>
    <t>La afirmación de que los actos administrativos se producirán por el  órgano competente ajustándose al procedimiento establecido se encuentra en</t>
  </si>
  <si>
    <t>La definición del acto administrativo... c) es definida por García de Enterría completada por la jurisprudencia, siendo la más aceptada (correcta). La definición de acto administrativo por Eduardo García de Enterría es una de las más aceptadas y ha sido complementada por la jurisprudencia, lo que la convierte en un enfoque doctrinalmente sólido y reconocido. A) Incorrecta, ya que la definición no está contenida específicamente en la Ley 39/2015. B y D son incorrectas porque estas descripciones no son las más aceptadas en la doctrina.</t>
  </si>
  <si>
    <t>es definida por Guido Zenobini, siendo la más aceptada</t>
  </si>
  <si>
    <t>es definida por García de Enterría completada por la jurisprudencia, siendo la más aceptada</t>
  </si>
  <si>
    <t>doctrinalmente no existe, debido a la complejidad de la cuestión</t>
  </si>
  <si>
    <t>se encuentra recogida en la ley 39/2015 hoja de Procedimiento Administrativo Común de Administraciones las Públicas</t>
  </si>
  <si>
    <t xml:space="preserve">La definición del acto administrativo </t>
  </si>
  <si>
    <t>Los actos favorables... b) son aquellos que favorecen los intereses de los interesados (correcta). Los actos favorables crean o reconocen derechos o eliminan obligaciones para los interesados, beneficiando directamente a sus destinatarios. A, C y D son incorrectas porque se refieren a otros conceptos o malinterpretan la naturaleza de los actos favorables.</t>
  </si>
  <si>
    <t>son aquellos que favorecen los intereses de los interesados</t>
  </si>
  <si>
    <t>son aquellos actos que se dictan sin que se oponga recurso administrativo ordinario al mismo</t>
  </si>
  <si>
    <t>son aquellos que se dictan en virtud de norma favorable al acto</t>
  </si>
  <si>
    <t xml:space="preserve">son aquellos que favorecen los intereses de la administración pública </t>
  </si>
  <si>
    <t>los actos favorables</t>
  </si>
  <si>
    <t>El artículo 48.2 de la Ley de Procedimiento Administrativo Común de las Administraciones Públicas establece que... b) el defecto de forma del acto administrativo sólo determinará la anulabilidad cuando el acto carezca de los requisitos formales indispensables para alcanzar su fin o dé lugar a la indefensión de los interesados (correcta). Según el artículo 48.2, los defectos formales solo provocan la anulabilidad de un acto si impiden que el acto alcance su finalidad o causan indefensión a los interesados. A) Incorrecta, porque no se refiere a los efectos de los actos sucesivos. C y D son incorrectas porque describen otros aspectos de los actos administrativos que no están relacionados con el artículo 48.2.</t>
  </si>
  <si>
    <t>el defecto de forma del acto administrativo sólo determinará la anulabilidad cuando el acto carezca de los requisitos formales indispensables para alcanzar su fin o dé lugar a la indefensión de los interesados.</t>
  </si>
  <si>
    <t>La Administración podrá convalidar los actos anulables, subsanando los vicios de que adolezcan</t>
  </si>
  <si>
    <t>Los actos nulos o anulables que contengan los elementos constitutivos de otro distinto producirán los efectos de éste</t>
  </si>
  <si>
    <t>nulidad o anulabilidad de un acto no implicará la de los sucesivos en el procedimiento que sean independientes del primero.</t>
  </si>
  <si>
    <t>El artículo 48.2 de la Ley de Procedimiento Administrativo Común de las Administraciones Públicas establece que</t>
  </si>
  <si>
    <t>En relación con el contenido del acto administrativo el artículo 47.1 d) de la LPACAP dispone... d) Los actos de las Administraciones Públicas sujetos al Derecho Administrativo serán ejecutivos con arreglo a lo dispuesto en esta Ley (correcta). El artículo 47.1 d) de la Ley 39/2015 establece la ejecutividad de los actos administrativos, es decir, su aplicabilidad y exigibilidad inmediatas, salvo que la ley o el acto dispongan otra cosa. A, B y C son incorrectas porque, aunque contienen principios importantes, no están directamente relacionadas con lo dispuesto en el artículo 47.1 d).</t>
  </si>
  <si>
    <t>Son anulables los actos de la Administración que incurran en cualquier infracción del ordenamiento jurídico, incluso la desviación de poder.</t>
  </si>
  <si>
    <t>La nulidad o anulabilidad en parte del acto administrativo no implicará la de las partes del mismo independientes de aquélla, salvo que la parte viciada sea de tal importancia que sin ella el acto administrativo no hubiera sido dictado.</t>
  </si>
  <si>
    <t>En relación con el contenido del acto administrativo el artículo 47.1 d) de la LPACAP  dispone</t>
  </si>
  <si>
    <t>Un acto que ha causado estado es un acto... b) que ya no es susceptible de ningún recurso en vía ordinaria administrativa (correcta). Un acto que ha causado estado ya no puede impugnarse en vía administrativa ordinaria, sea porque ha transcurrido el plazo para recurrirlo o porque se agotó la vía de recursos ordinarios; solo queda la posibilidad de recurrir ante los tribunales. A) Incorrecta porque se enfoca en los plazos, pero no es tan precisa como la opción correcta. C) Incorrecta porque la resolución administrativa no implica necesariamente que el acto haya causado estado. D) Incorrecta porque se refiere a la nulidad del acto, lo cual es un concepto diferente.</t>
  </si>
  <si>
    <t>que ya no es susceptible de ningún recurso en vía ordinaria administrativa</t>
  </si>
  <si>
    <t>que ha sido anulado por una de las causas del artículo 47 de la LPACAP</t>
  </si>
  <si>
    <t>que contiene una  resolución de la administración que lo dicta</t>
  </si>
  <si>
    <t xml:space="preserve">un acto que ha causado estado es un acto </t>
  </si>
  <si>
    <t>El acto administrativo tendrá eficacia retroactiva... d) Las letras a y b son correctas (correcta). Un acto administrativo puede tener eficacia retroactiva cuando produce efectos favorables al interesado y los supuestos de hecho necesarios existían en la fecha a la que se retrotrae la eficacia, siempre que no se lesionen derechos o intereses legítimos de otras personas. A y B son correctas, ya que establecen los principios bajo los cuales la retroactividad es posible. C) Incorrecta, porque la retroactividad no depende únicamente de una ventaja apreciable para los interesados; deben cumplirse los requisitos legales.</t>
  </si>
  <si>
    <t>Uno de los supuestos en los que podrá suspenderse la ejecución de un acto administrativo... d) Lo señalado en las letras a y c es cierto (correcta). La ejecución de un acto administrativo puede suspenderse cuando concurren perjuicios de imposible o difícil reparación y también previa ponderación de los perjuicios que causaría la suspensión al interés público o a terceros frente al daño al recurrente. A) y C) serían correctas pero incompletas pero incompletas ya que ambas condiciones justifican la suspensión del acto administrativo, pero no cada una exclusivamente. B) Incorrecta, ya que la suspensión no se concede automáticamente al interponer un recurso, sino que depende de las circunstancias mencionadas en A y C.</t>
  </si>
  <si>
    <t xml:space="preserve">Exclusivamente Previa ponderación suficientemente razonada, entre el perjuicio que causaría al interés público o a terceros la suspensión y el perjuicio que se causa al recurrente como consecuencia de la eficacia inmediata del acto recurrido </t>
  </si>
  <si>
    <t>Unicamente uando concurran perjuicios de imposible o difícil reparación de oficio o a petición de parte</t>
  </si>
  <si>
    <t>El principio de legalidad de la administración presupone... c) que la administración está plenamente sometida a la ley y el derecho (correcta). El principio de legalidad implica que la administración pública debe actuar siempre dentro del marco establecido por las leyes y el derecho, sin poder actuar arbitrariamente; está obligada a respetar y cumplir las normas jurídicas que rigen su actuación. A) Incorrecta, porque aunque la administración no puede dictar actos contrarios a la ley, esto es una consecuencia del principio de legalidad, no su definición completa. B) Incorrecta, porque respetar las normas jurídicas es parte del principio de legalidad, pero la clave es que la administración está completamente sometida a la ley y el derecho. D) Incorrecta, ya que las otras opciones están relacionadas con el principio de legalidad, pero la correcta es más completa.</t>
  </si>
  <si>
    <t>Opción Correcta: (a) Quienes lo promuevan como titulares de derechos o intereses legítimos individuales o colectivos. Correcta porque el artículo 4 de la Ley 39/2015 define a los interesados como aquellos que promueven un procedimiento administrativo en calidad de titulares de derechos o intereses legítimos, ya sean individuales o colectivos. Opción B: Quienes lo promuevan como titulares de derechos o intereses legítimos únicamente individuales. Incorrecta, la ley también reconoce los intereses colectivos. Opción C: Los que sin haber iniciado el procedimiento puedan entender de interés el asunto objeto del mismo. Incorrecta, la condición de interesado depende de la titularidad de un derecho o interés legítimo, no solo del interés general en el asunto. Opción D: Únicamente quienes lo promuevan como titulares de derechos legítimos individuales. Incorrecta, también se consideran los intereses colectivos.</t>
  </si>
  <si>
    <t xml:space="preserve">Quienes lo promuevan como titulares de derechos o intereses legítimos individuales o colectivos. </t>
  </si>
  <si>
    <t xml:space="preserve">Únicamente quienes lo promuevan como titulares de derechos legítimos individuales. </t>
  </si>
  <si>
    <t>Los que, sin haber iniciado el procedimiento, puedan entender de interés el asunto objeto del  mismo. </t>
  </si>
  <si>
    <t>Quienes lo promuevan como titulares de derechos o intereses legítimos únicamente individuales. </t>
  </si>
  <si>
    <t>*Según el artículo 4 de la Ley 39/2015, de 1 de octubre, se consideran interesados en el procedimiento  administrativo, entre otros: </t>
  </si>
  <si>
    <t>PAC</t>
  </si>
  <si>
    <t>Opción Correcta: (b) El plazo para la interposición del recurso de alzada será de dos meses si el acto fuera expreso. Incorrecta, ya que según la Ley 39/2015, el plazo para interponer un recurso de alzada contra un acto expreso es de un mes, no de dos. Opción A: Si el acto no fuera expreso, el solicitante y otros posibles interesados podrán interponer recurso de alzada en cualquier momento a partir del día siguiente a aquel en que de acuerdo con su normativa específica se produzcan los efectos del silencio administrativo. Correcta, permite interponer el recurso en cualquier momento cuando el acto no es expreso. Opción C: El plazo máximo para dictar y notificar la resolución será de tres meses. Correcta, el plazo para resolver y notificar la resolución del recurso de alzada es de tres meses según la ley. Opción D: Contra la resolución de un recurso de alzada no cabrá ningún otro recurso administrativo salvo el recurso extraordinario de revisión en los casos establecidos en el artículo 125.1. Correcta, sigue lo establecido en la Ley 39/2015.</t>
  </si>
  <si>
    <t xml:space="preserve">El plazo para la interposición del recurso de alzada será de dos meses, si el acto fuera expreso. </t>
  </si>
  <si>
    <t>Contra la resolución de un recurso de alzada no cabrá ningún otro recurso administrativo, salvo el  recurso extraordinario de revisión, en los casos establecidos en el artículo 125.1. </t>
  </si>
  <si>
    <t>El plazo máximo para dictar y notificar la resolución será de tres meses. </t>
  </si>
  <si>
    <t>Si el acto no fuera expreso el solicitante y otros posibles interesados podrán interponer recurso de  alzada en cualquier momento a partir del día siguiente a aquel en que, de acuerdo con su normativa  específica, se produzcan los efectos del silencio administrativo.  </t>
  </si>
  <si>
    <t>*En relación con el recurso de alzada, según lo dispuesto en el artículo 122 de la Ley 39/2015, de 1 de  octubre, del Procedimiento Administrativo Común de las Administraciones Públicas, señale la opción  incorrecta: </t>
  </si>
  <si>
    <t>Opción Correcta: (c) Cuando el último día del plazo sea inhábil se entenderá prorrogado al primer día hábil siguiente. Esta opción es correcta porque la Ley 39/2015 establece que, cuando el último día del plazo es inhábil, el plazo se prorroga automáticamente al primer día hábil siguiente, permitiendo que los plazos administrativos no venzan en días en que no es posible realizar actuaciones administrativas. Opción A: Cuando el último día del plazo sea inhábil se entenderá referido al primer día hábil inmediatamente anterior. Incorrecta, ya que la ley establece prórroga al siguiente día hábil, no al anterior. Opción B: Siempre que por Ley o en el Derecho de la Unión Europea no se exprese otro cómputo cuando los plazos se señalen por días se entiende que éstos son naturales. Incorrecta, en el derecho administrativo español, los plazos se entienden como hábiles salvo especificación contraria. Opción D: Cuando el último día del plazo sea inhábil se entenderá prorrogado al primer día natural siguiente. Incorrecta, la prórroga se realiza al primer día hábil, no al día natural.</t>
  </si>
  <si>
    <t xml:space="preserve">Cuando el último día del plazo sea inhábil, se entenderá prorrogado al primer día hábil siguiente. </t>
  </si>
  <si>
    <t>Cuando el último día del plazo sea inhábil, se entenderá prorrogado al primer día natural siguiente. </t>
  </si>
  <si>
    <t>Siempre que por Ley o en el Derecho de la Unión Europea no se exprese otro cómputo, cuando los  plazos se señalen por días, se entiende que éstos son naturales.  </t>
  </si>
  <si>
    <t>Cuando el último día del plazo sea inhábil, se entenderá referido al primer día hábil inmediatamente  anterior. </t>
  </si>
  <si>
    <t>*Según el artículo 30.5 de la Ley 39/2015, de 1 de octubre, en relación con el cómputo de plazos: </t>
  </si>
  <si>
    <t>Opción Correcta: (c) Las Administraciones Públicas entregarán al representante legal del interesado certificación acreditativa de la comparecencia cuando así lo solicite en el plazo de diez días posteriores a que se dicte el acto. Esta opción es correcta porque la Ley 39/2015 establece esta norma para la certificación de comparecencias. Opción A: Incorrecta, pues la ley prevé la entrega de certificación cuando se solicite. Opción B: Incorrecta, ya que la certificación es para el representante legal del interesado, no para el interesado mismo. Opción D: Incorrecta, porque no se entrega en todos los casos ni automáticamente.</t>
  </si>
  <si>
    <t>Las Administraciones Públicas, entregarán al representante legal del interesado certificación  acreditativa de la comparecencia cuando así lo solicite en el plazo de diez días posteriores a que se  dicte el acto. </t>
  </si>
  <si>
    <t>Los órganos de contratación entregarán al interesado certificación acreditativa de la comparecencia  en cualquier caso. </t>
  </si>
  <si>
    <t>Las Administraciones Públicas entregarán al interesado certificación acreditativa de la  comparecencia cuando así lo solicite. </t>
  </si>
  <si>
    <t>Las Administraciones Públicas no entregarán al interesado certificación acreditativa en ningún caso. </t>
  </si>
  <si>
    <t>*Según el artículo 19.3 de la Ley 39/2015, de 1 de octubre, del Procedimiento Administrativo Común de las  Administraciones Públicas, relativo a la comparecencia de las personas: </t>
  </si>
  <si>
    <t>Opción Correcta: (b) La ausencia de la calificación del recurso por parte del recurrente. Esta opción es correcta porque es incorrecta en cuanto a la aplicación de las causas de inadmisión; la Administración debe clasificar el recurso según su contenido. Opción A: Correcta, pues la competencia del órgano es una causa de inadmisión. Opción C: Correcta, porque la falta de fundamento en el recurso es causa de inadmisión. Opción D: Correcta, ya que la falta de legitimación del recurrente es otra causa válida.</t>
  </si>
  <si>
    <t xml:space="preserve">La ausencia de la calificación del recurso por parte del recurrente. </t>
  </si>
  <si>
    <t xml:space="preserve">Carecer de legitimación el recurrente. </t>
  </si>
  <si>
    <t xml:space="preserve">Carecer el recurso manifiestamente de fundamento. </t>
  </si>
  <si>
    <t xml:space="preserve">Ser incompetente el órgano administrativo, cuando el competente perteneciera a otra  Administración Pública. </t>
  </si>
  <si>
    <t xml:space="preserve"> El artículo 116 de la Ley 39/2015, de 1 de octubre, del Procedimiento Administrativo  Común de las Administraciones, establece las causas de inadmisión de un recurso  administrativo, señale la respuesta INCORRECTA:  </t>
  </si>
  <si>
    <t>Opción Correcta: (c) Las Administraciones Públicas, en cualquier momento, por iniciativa propia y previo dictamen favorable del Consejo de Estado u órgano consultivo equivalente de la Comunidad Autónoma si lo hubiere, declararán de oficio la nulidad de los actos administrativos que hayan puesto fin a la vía administrativa. Esta opción es incorrecta porque contiene errores en su redacción y contenido. La Ley 39/2015 permite declarar la nulidad de actos administrativos bajo ciertas condiciones y no siempre de oficio. Opción A: Correcta según la ley, ya que la nulidad de actos administrativos que han concluido la vía administrativa puede declararse a solicitud del interesado. Opción B: Correcta, pues el órgano puede inadmitir solicitudes sin dictamen si no se basan en causas de nulidad del artículo 47.1. Opción D: Correcta, porque el órgano puede inadmitir solicitudes cuando no se fundamentan en causas de nulidad, sin necesidad de dictamen.</t>
  </si>
  <si>
    <t xml:space="preserve">Las Administraciones Públicas, en cualquier momento, por iniciativa propia, y previo  dictamen favorable del Consejo de Estado u órgano consultivo equivalente de la  Comunidad Autónoma, si lo hubiere, declararán de oficio la nulidad de los actos  administrativos que hayan puesto fin a la vía administrativa. </t>
  </si>
  <si>
    <t xml:space="preserve">El órgano competente para la revisión de oficio podrá acordar motivadamente la  inadmisión a trámite de las solicitudes formuladas por los interesados, sin necesidad de  recabar Dictamen del Consejo de Estado, cuando las mismas no se basen en alguna de  las causas de nulidad del artículo 47.1. </t>
  </si>
  <si>
    <t xml:space="preserve">El órgano competente para la revisión de oficio podrá acordar motivadamente la  inadmisión a trámite de las solicitudes formuladas por los interesados, previo Dictamen  del Consejo de Estado, cuando las mismas no se basen en alguna de las causas de  nulidad del artículo 47.1. </t>
  </si>
  <si>
    <t xml:space="preserve">Las Administraciones Públicas, en cualquier momento, a solicitud de interesado, y previo  dictamen favorable del Consejo de Estado, si lo hubiere, declararán de oficio la nulidad  de los actos administrativos que hayan puesto fin a la vía administrativa. </t>
  </si>
  <si>
    <t xml:space="preserve"> Según el artículo 106 de la Ley 39/2015, de 1 de octubre, del Procedimiento Administrativo  Común de las Administraciones, señale la respuesta INCORRECTA:  </t>
  </si>
  <si>
    <t>Opción Correcta: (d) Sólo procederá el recurso extraordinario de revisión cuando concurra alguna de las circunstancias previstas en el artículo 125.1. Esta opción es correcta porque el recurso extraordinario de revisión es el único que procede contra actos firmes, cuando se dan circunstancias excepcionales del artículo 125.1. Opción A: Incorrecta, pues el recurso de reposición no procede contra actos firmes; es el recurso extraordinario de revisión. Opción B: Incorrecta, ya que el recurso de alzada no procede contra actos firmes. Opción C: Incorrecta, pues sí procede el recurso extraordinario de revisión en ciertos casos.</t>
  </si>
  <si>
    <t>Sólo procederá el recurso extraordinario de revisión cuando concurra alguna de las  circunstancias previstas en el artículo 125.1.</t>
  </si>
  <si>
    <t xml:space="preserve">No procederá recurso alguno en vía administrativa. </t>
  </si>
  <si>
    <t xml:space="preserve">Sólo procederá el recurso de alzada cuando concurra alguna de las circunstancias  previstas en el artículo 125.1. </t>
  </si>
  <si>
    <t xml:space="preserve">Sólo procederá el recurso de reposición cuando concurra alguna de las circunstancias  previstas en el artículo 125.1. </t>
  </si>
  <si>
    <t xml:space="preserve"> Según el artículo 113 de la Ley 39/2015, de 1 de octubre, del Procedimiento Administrativo  Común de las Administraciones, contra los actos firmes en vía administrativa: </t>
  </si>
  <si>
    <t>Opción Correcta: (b) Las notificaciones por medios electrónicos se entenderán practicadas al día siguiente en que se produzca el acceso a su contenido. Esta opción es incorrecta porque la notificación electrónica se considera practicada en el momento en que el interesado accede a su contenido, no al día siguiente. Opción A: Correcta según la normativa, que permite la notificación mediante comparecencia en la sede electrónica. Opción C: Correcta, pues el Punto de Acceso General es el portal centralizado para notificaciones electrónicas. Opción D: Correcta, ya que los interesados pueden acceder a sus notificaciones en el Punto de Acceso General.</t>
  </si>
  <si>
    <t xml:space="preserve">Las notificaciones por medios electrónicos se entenderán practicadas al día siguiente en  que se produzca el acceso a su contenido. </t>
  </si>
  <si>
    <t xml:space="preserve">Los interesados podrán acceder a las notificaciones desde el Punto de Acceso General  electrónico de la Administración. </t>
  </si>
  <si>
    <t xml:space="preserve">El Punto de Acceso General electrónico de la Administración funcionará como un portal  de acceso. </t>
  </si>
  <si>
    <t xml:space="preserve">Las notificaciones por medios electrónicos se practicarán mediante comparecencia en  la sede electrónica de la Administración u Organismo actuante. </t>
  </si>
  <si>
    <t xml:space="preserve"> El artículo 43 de la Ley 39/2015, de 1 de octubre, del Procedimiento Administrativo Común  de las Administraciones, regula la práctica de las notificaciones a través de medios  electrónicos, señale la respuesta INCORRECTA:  </t>
  </si>
  <si>
    <t>Opción Correcta: (d) Sujetos al Derecho Administrativo serán ejecutivos con arreglo a lo dispuesto en esta Ley. Esta opción es correcta porque la Ley 39/2015 establece que los actos administrativos son ejecutivos, salvo suspensión. Opción A: Incorrecta, ya que la ejecutividad se regula en la Ley 39/2015, no directamente en la Constitución. Opción B: Incorrecta, pues aunque la Constitución es el marco supremo, la Ley 39/2015 detalla la ejecutividad. Opción C: Incorrecta, porque los actos administrativos no son inderogables y pueden ser modificados o suspendidos.</t>
  </si>
  <si>
    <t xml:space="preserve">Sujetos al Derecho Administrativo serán ejecutivos con arreglo a lo dispuesto en esta  Ley.  </t>
  </si>
  <si>
    <t xml:space="preserve">Sujetos al Derecho Administrativo serán inderogables con arreglo a lo dispuesto en esta  Ley.  </t>
  </si>
  <si>
    <t xml:space="preserve">Sujetos a la Constitución serán ejecutivos con arreglo a lo dispuesto en esta Ley. </t>
  </si>
  <si>
    <t xml:space="preserve">Sujetos al Derecho Administrativo serán ejecutivos con arreglo a lo dispuesto en la  Constitución. </t>
  </si>
  <si>
    <t xml:space="preserve"> Según el artículo 38 de la Ley 39/2015, de 1 de octubre, del Procedimiento Administrativo  Común de las Administraciones, los actos de las Administraciones Públicas: </t>
  </si>
  <si>
    <t>Opción Correcta: (d) Los actos que admitan pruebas propuestas por los interesados. Esta opción es correcta porque es incorrecta respecto a los actos administrativos que requieren motivación. Los actos que admiten pruebas propuestas no necesitan motivación específica, mientras que aquellos que afectan derechos subjetivos, intereses legítimos o son discrecionales, sí deben estar motivados. Opción A: Correcta en otro contexto, pues los actos que limitan derechos deben justificarse. Opción B: Correcta, porque los actos que limitan intereses legítimos deben estar motivados. Opción C: Correcta, ya que los actos discrecionales también requieren motivación.</t>
  </si>
  <si>
    <t xml:space="preserve">Los actos que se dicten en el ejercicio de potestades discrecionales. </t>
  </si>
  <si>
    <t xml:space="preserve">Los actos que limiten intereses legítimos. </t>
  </si>
  <si>
    <t xml:space="preserve">Los actos que limiten derechos subjetivos. </t>
  </si>
  <si>
    <t xml:space="preserve"> Según el artículo 35 de la Ley 39/2015, de 1 de octubre, del Procedimiento Administrativo  Común de las Administraciones, serán motivados, con sucinta referencia de hechos y  fundamentos de derecho los siguientes actos administrativos, señale la respuesta  INCORRECTA:  </t>
  </si>
  <si>
    <t>Opción Correcta: (b) Las prórrogas otorgadas por el poderdante al registro tendrán una validez determinada máxima de cinco años a contar desde la fecha de inscripción. Esta opción es correcta porque la Ley 39/2015 establece un plazo máximo de cinco años para las prórrogas de los poderes inscritos, asegurando que los poderes estén actualizados. Opción A: Incorrecta, ya que el plazo máximo es de cinco años, no de tres. Opción C: Incorrecta, pues el plazo máximo es de cinco años, no de cuatro. Opción D: Incorrecta, ya que el plazo máximo es de cinco años, no de seis.</t>
  </si>
  <si>
    <t xml:space="preserve">Las prórrogas otorgadas por el poderdante al registro tendrán una validez determinada  máxima de cinco años a contar desde la fecha de inscripción. </t>
  </si>
  <si>
    <t xml:space="preserve">Las prórrogas otorgadas por el poderdante al registro tendrán una validez determinada  máxima de seis años a contar desde la fecha de inscripción. </t>
  </si>
  <si>
    <t xml:space="preserve">Las prórrogas otorgadas por el poderdante al registro tendrán una validez determinada  máxima de cuatro años a contar desde la fecha de inscripción. </t>
  </si>
  <si>
    <t xml:space="preserve">Las prórrogas otorgadas por el poderdante al registro tendrán una validez determinada  máxima de tres años a contar desde la fecha de inscripción. </t>
  </si>
  <si>
    <t xml:space="preserve"> Según el artículo 6 de la Ley 39/2015, de 1 de octubre, del Procedimiento Administrativo  Común de las Administraciones: </t>
  </si>
  <si>
    <t>Opción Correcta: (c) Las actuaciones a que den lugar se efectuarán con el representante o el interesado que expresamente hayan señalado y en su defecto con el que figure en primer término. Esta opción es correcta porque la Ley 39/2015 establece que las actuaciones se realizarán con el representante designado y, en ausencia de este, con el que figure en primer lugar en el documento. Opción A: Incorrecta, pues en ausencia de designación, las actuaciones se realizan con el que figura en primer término, no en último. Opción B: Incorrecta, ya que la prioridad es con el representante designado, no con el primero que aparezca. Opción D: Incorrecta, porque la ley no establece un plazo para designar a la persona.</t>
  </si>
  <si>
    <t xml:space="preserve"> Las actuaciones a que den lugar se efectuarán con el representante o el interesado que  expresamente hayan señalado, y, en su defecto, con el que figure en primer término.</t>
  </si>
  <si>
    <t xml:space="preserve"> Se le concederá plazo de cinco días para que indique la persona elegida. </t>
  </si>
  <si>
    <t>Las actuaciones a que den lugar se efectuarán con el que figure en primer término, y en  su defecto con el representante o el interesado que expresamente hayan señalado.</t>
  </si>
  <si>
    <t xml:space="preserve">Las actuaciones a que den lugar se efectuarán con el representante o el interesado que  expresamente hayan señalado, y, en su defecto, con el que figure en último término. </t>
  </si>
  <si>
    <t xml:space="preserve"> Según el artículo 7 de la Ley 39/2015, de 1 de octubre, del Procedimiento Administrativo  Común de las Administraciones, cuando en una solicitud, escrito o comunicación figuren varios  interesados: </t>
  </si>
  <si>
    <t>Opción Correcta: (d) Cuando la Ley así lo declare expresamente, las entidades sin personalidad jurídica. Esta opción es correcta porque es incorrecta respecto a la capacidad de obrar de entidades sin personalidad jurídica. Estas entidades no pueden actuar ante las Administraciones Públicas a menos que la ley lo permita expresamente, siendo una excepción y no la norma general. Opción A: Correcta según la ley, pues los menores pueden actuar en defensa de sus derechos con la asistencia adecuada. Opción B: Correcta, ya que los grupos de afectados pueden tener capacidad de obrar si la ley lo dispone. Opción C: Correcta, pues las personas jurídicas con capacidad de obrar según las normas civiles pueden actuar ante las Administraciones Públicas.</t>
  </si>
  <si>
    <t xml:space="preserve">Cuando la Ley así lo declare expresamente las entidades sin personalidad jurídica. </t>
  </si>
  <si>
    <t xml:space="preserve">Las personas jurídicas que ostenten capacidad de obrar con arreglo a las normas civiles. </t>
  </si>
  <si>
    <t xml:space="preserve">Cuando la Ley así lo declare expresamente, los grupos de afectados. </t>
  </si>
  <si>
    <t xml:space="preserve">Los menores de edad para el ejercicio y defensa de aquellos de sus derechos cuya  actuación esté permitida por el ordenamiento jurídico con la asistencia de la persona  que ejerza la patria potestad. </t>
  </si>
  <si>
    <t xml:space="preserve"> El artículo 3 de la Ley 39/2015, de 1 de octubre, del Procedimiento Administrativo Común  de las Administraciones, establece que a los efectos previstos en esta Ley, tendrán capacidad  de obrar ante las Administraciones Públicas, señale la respuesta INCORRECTA:  </t>
  </si>
  <si>
    <t>Opción Correcta: (c) En cualquier momento del procedimiento anterior al trámite de audiencia. Esta opción es correcta porque la Ley 39/2015 permite a los interesados presentar alegaciones y aportar documentos en cualquier momento antes del trámite de audiencia, garantizando su participación. Opción A: Incorrecta, porque después del trámite de audiencia no se admiten nuevas alegaciones, salvo excepciones. Opción B: Incorrecta, ya que las alegaciones y documentos deben presentarse antes del trámite de audiencia. Opción D: Incorrecta, pues los interesados sí tienen derecho a presentar documentos y alegaciones en la fase adecuada.</t>
  </si>
  <si>
    <t xml:space="preserve">En cualquier momento del procedimiento anterior al trámite de audiencia.  </t>
  </si>
  <si>
    <t xml:space="preserve">Los interesados no podrán aducir alegaciones y aportar documentos u otros elementos de juicio en  ningún momento del procedimiento.  </t>
  </si>
  <si>
    <t xml:space="preserve">En cualquier momento del procedimiento posterior al trámite de audiencia.  </t>
  </si>
  <si>
    <t xml:space="preserve">En cualquier momento del procedimiento.  </t>
  </si>
  <si>
    <t xml:space="preserve">De conformidad con lo establecido en el artículo 76 de la Ley 39/2015, de 1 de octubre, del Procedimiento Administrativo Común de las Administraciones Públicas, los interesados podrán  aducir alegaciones y aportar documentos u otros elementos de juicio:  </t>
  </si>
  <si>
    <t>Opción Correcta: (b) El medio elegido por las personas físicas no obligadas a comunicarse con las Administraciones Públicas electrónicamente podrá ser modificado por aquella en cualquier momento. Esta opción es correcta porque la Ley 39/2015 permite a las personas físicas que no están obligadas a comunicarse electrónicamente modificar en cualquier momento el medio por el que desean comunicarse, otorgándoles flexibilidad. Opción A: Incorrecta, ya que las personas obligadas a comunicarse electrónicamente no pueden optar por otro medio. Opción C: Incorrecta, porque la obligación de relacionarse electrónicamente depende de la normativa aplicable al representante y al representado. Opción D: Incorrecta, porque la ley permite que las Administraciones exijan medios electrónicos en ciertos casos, pero no es lo que se pregunta en esta situación específica.</t>
  </si>
  <si>
    <t xml:space="preserve">El medio elegido por la personas físicas no obligadas a comunicarse con las Administraciones Públicas electrónicamente  podrá ser  modificado por aquella en cualquier momento.  </t>
  </si>
  <si>
    <t xml:space="preserve">Por Ley, las Administraciones podrán establecer la obligación de presentar determinados  documentos por medios electrónicos para ciertos procedimientos y colectivos de personas físicas. </t>
  </si>
  <si>
    <t xml:space="preserve">En todo caso, estarán obligados a relacionarse a través de medios electrónicos con las  Administraciones Públicas quienes representen a un interesado que no esté obligado a relacionarse  electrónicamente con la Administración.  </t>
  </si>
  <si>
    <t xml:space="preserve">Las personas físicas podrán elegir si se comunican con las Administraciones Públicas para el  ejercicio de sus derechos y obligaciones a través de medios electrónicos, aunque estén obligadas a  relacionarse a través de medios electrónicos con las mismas.  </t>
  </si>
  <si>
    <t xml:space="preserve">Señale cuál de las siguientes respuestas es correcta según la Ley 39/2015, de 1 de octubre, del  Procedimiento Administrativo Común de las Administraciones Públicas:  </t>
  </si>
  <si>
    <t>Opción Correcta: (a) Admisibilidad del recurso contencioso-administrativo. Esta opción es correcta porque la admisibilidad del recurso no se decide en la sentencia, sino en una fase previa del procedimiento. La sentencia, en cambio, se pronuncia sobre la estimación o desestimación del recurso, así como sobre la inadmisibilidad si corresponde. Opción B: Incorrecta. La sentencia puede declarar la inadmisibilidad del recurso si concurren las causas previstas en la ley. Opción C: Incorrecta. La sentencia puede estimar el recurso si considera que el acto administrativo recurrido es contrario a derecho. Opción D: Incorrecta. La sentencia puede desestimar el recurso si considera que el acto administrativo es conforme a derecho.</t>
  </si>
  <si>
    <t>Admisibilidad del recurso contencioso administrativo.</t>
  </si>
  <si>
    <t>Desestimación del recurso contencioso administrativo.</t>
  </si>
  <si>
    <t>Estimación del recurso contencioso administrativo.</t>
  </si>
  <si>
    <t>Inadmisibilidad del recurso contencioso administrativo.</t>
  </si>
  <si>
    <t>¿Cuál de los siguientes pronunciamientos no puede contener una sentencia de un proceso contencioso administrativo?</t>
  </si>
  <si>
    <t>Opción Correcta: (d) Los Juzgados Centrales de lo contencioso-administrativo. Esta opción es correcta porque los Juzgados Centrales de lo Contencioso-Administrativo son los competentes para conocer de los recursos que se interpongan contra los actos dictados por los Ministros en materia de personal. Estos juzgados tienen competencia para asuntos específicos de carácter nacional que afectan a altos cargos de la Administración. Opción A: Incorrecta. Los juzgados de lo contencioso-administrativo tienen competencias más generales y locales, no específicas para actos ministeriales en materia de personal. Opción B: Incorrecta. La Sala de lo contencioso-administrativo del Tribunal Supremo revisa en casación las resoluciones de instancias inferiores. Opción C: Incorrecta. La Sala de lo contencioso-administrativo de la Audiencia Nacional se ocupa de otros tipos de recursos administrativos de ámbito nacional, pero no específicamente de los actos en materia de personal dictados por ministros.</t>
  </si>
  <si>
    <t>Los Juzgados centrales de lo contencioso administrativo.</t>
  </si>
  <si>
    <t>La Sala de lo contencioso administrativo de la Audiencia nacional.</t>
  </si>
  <si>
    <t>La Sala de lo contencioso administrativo del Tribunal Supremo.</t>
  </si>
  <si>
    <t>Los juzgados de lo contencioso administrativo.</t>
  </si>
  <si>
    <t>¿Cuál de los siguientes órganos es competente para conocer de los actos dictados por los Ministros en materia de personal?</t>
  </si>
  <si>
    <t>Opción Correcta: (d) La Sala de lo contencioso-administrativo de la Audiencia Provincial. Esta opción es correcta porque las Audiencias Provinciales no tienen competencia en materia contencioso-administrativa. Esta competencia recae en los juzgados y salas específicas dentro de la estructura del Tribunal Supremo, la Audiencia Nacional y los juzgados de lo contencioso-administrativo. Opción A: Incorrecta. Los juzgados de lo contencioso-administrativo sí forman parte del orden contencioso-administrativo. Opción B: Incorrecta. La Sala de lo contencioso-administrativo del Tribunal Supremo es parte fundamental del orden contencioso-administrativo. Opción C: Incorrecta. La Sala de lo contencioso-administrativo de la Audiencia Nacional también forma parte del orden contencioso-administrativo.</t>
  </si>
  <si>
    <t>La Sala de lo contencioso administrativo de la Audiencia provincial.</t>
  </si>
  <si>
    <t>¿Cuál de los siguientes órganos no forma parte del orden contencioso administrativo?</t>
  </si>
  <si>
    <t>Opción Correcta: (c) 1998. Esta opción es correcta porque la Ley de la Jurisdicción Contencioso-Administrativa, que regula el control judicial de la actuación administrativa, fue aprobada en el año 1998. Esta ley es clave en el sistema jurídico español para garantizar el control legal de la Administración. Opción A: Incorrecta. La ley se aprobó en 1998, no en 1988. Opción B: Incorrecta. La ley fue aprobada en 1998, no en 1999. Opción D: Incorrecta. La ley se aprobó en 1998, no en 1997.</t>
  </si>
  <si>
    <t>1998.</t>
  </si>
  <si>
    <t>1997.</t>
  </si>
  <si>
    <t>1999.</t>
  </si>
  <si>
    <t>1988.</t>
  </si>
  <si>
    <t>¿En qué año fue aprobada la ley de la jurisdicción contencioso administrativa?</t>
  </si>
  <si>
    <t>Opción Correcta: (a) Un acto firme en vía administrativa. Esta opción es correcta porque el recurso extraordinario de revisión se interpone contra actos administrativos firmes en vía administrativa, es decir, aquellos que ya no pueden ser impugnados por los recursos ordinarios. Este recurso se basa en la aparición de hechos o documentos que puedan cambiar la resolución firme. Opción B: Incorrecta. Los actos no firmes se recurren mediante recursos ordinarios, no extraordinarios. Opción C: Incorrecta. El recurso extraordinario de revisión no se basa necesariamente en la nulidad, sino en nuevas circunstancias que afectan la validez del acto firme. Opción D: Incorrecta. Lo relevante para el recurso extraordinario de revisión es que el acto sea firme y que aparezcan nuevas circunstancias que justifiquen su revisión.</t>
  </si>
  <si>
    <t>Un acto firme en vía administrativa.</t>
  </si>
  <si>
    <t>Un acto que no incurra en causa de anulabilidad.</t>
  </si>
  <si>
    <t>Un acto que no incurra en una causa de nulidad.</t>
  </si>
  <si>
    <t>Un acto no firme en vía administrativa.</t>
  </si>
  <si>
    <t>¿Cuál de los siguientes actos puede ser recurrido mediante la interposición de un recurso extraordinario de revisión?</t>
  </si>
  <si>
    <t>Opción Correcta: (b) Negativo como regla general. Esta opción es correcta porque, si la Administración no resuelve un recurso extraordinario de revisión dentro del plazo establecido, se entiende que el recurso ha sido desestimado por silencio administrativo. Esto sigue la regla general aplicable a recursos en vía administrativa. Opción A: Incorrecta. El silencio administrativo en este caso es desestimatorio, no estimatorio. Opción C: Incorrecta. El silencio administrativo no siempre es positivo. Opción D: Incorrecta. Aunque generalmente es negativo, hay situaciones específicas que pueden modificar esta regla.</t>
  </si>
  <si>
    <t>Negativo como regla general.</t>
  </si>
  <si>
    <t>Negativo en todo caso.</t>
  </si>
  <si>
    <t>Positivo en todo caso.</t>
  </si>
  <si>
    <t>Positivo como regla general.</t>
  </si>
  <si>
    <t>En caso de que no se dicte resolución de un recurso extraordinario de revisión dentro del plazo establecido al efecto, ¿cuál será el sentido del silencio administrativo?</t>
  </si>
  <si>
    <t>Opción Correcta: (b) Negativo como regla general. Esta opción es correcta porque, si la Administración no resuelve un recurso potestativo de reposición dentro del plazo establecido, se entiende que el recurso ha sido desestimado por silencio administrativo, lo que permite al interesado acudir a la vía contencioso-administrativa. Opción A: Incorrecta. El silencio administrativo en el recurso de reposición es desestimatorio, no estimatorio. Opción C: Incorrecta. El silencio administrativo no es siempre positivo. Opción D: Incorrecta. Aunque generalmente es negativo, puede haber excepciones dependiendo del tipo de acto recurrido.</t>
  </si>
  <si>
    <t>En caso de que no se dicte resolución de un recurso potestativo de reposición dentro del plazo establecido al efecto, ¿cuál será el sentido del silencio administrativo?</t>
  </si>
  <si>
    <t>Opción Correcta: (c) Cuatro años. Esta opción es correcta porque, si un acto administrativo ha sido resultado de una maquinación fraudulenta confirmada por una sentencia judicial firme, el recurso extraordinario de revisión puede interponerse dentro de un plazo de cuatro años. Este largo plazo permite rectificar actos injustos o ilegales. Opción A: Incorrecta. El plazo es de cuatro años, no de un mes. Opción B: Incorrecta. El plazo es considerablemente mayor que quince días. Opción D: Incorrecta. El plazo correcto es de cuatro años, no de tres meses.</t>
  </si>
  <si>
    <t>Cuatro años.</t>
  </si>
  <si>
    <t>Quince días.</t>
  </si>
  <si>
    <t>En caso de que en la resolución de un acto administrativo se haya dictado como consecuencia de una maquinación fraudulenta declarada como tal por sentencia judicial firme ¿cuál es el plazo de interposición del recurso extraordinario de revisión?</t>
  </si>
  <si>
    <t>Opción Correcta: (c) Cuatro años. Esta opción es correcta porque, cuando se descubre que un acto administrativo fue influido por documentos falsos declarados como tales por una sentencia judicial firme, el plazo para interponer un recurso extraordinario de revisión es de cuatro años. Esto permite que se corrijan decisiones basadas en información incorrecta. Opción A: Incorrecta. El plazo es de cuatro años, no de un mes. Opción B: Incorrecta. El plazo para este recurso es de cuatro años, no quince días. Opción D: Incorrecta. El plazo correcto es de cuatro años, no de tres meses.</t>
  </si>
  <si>
    <t>En caso de que en la resolución de un acto administrativo hayan influido documentos declarados falsos por sentencia judicial firme ¿cuál es el plazo de interposición del recurso extraordinario de revisión?</t>
  </si>
  <si>
    <t>Opción Correcta: (c) Cuatro años. Esta opción es correcta porque, si se descubre un documento relevante que no fue considerado en el acto administrativo original, el plazo para interponer un recurso extraordinario de revisión es de cuatro años. Este plazo permite rectificar situaciones injustas o incorrectas basadas en la falta de información. Opción A: Incorrecta. El plazo es de cuatro años, no de un mes. Opción B: Incorrecta. El plazo es considerablemente mayor que quince días. Opción D: Incorrecta. El plazo correcto es de cuatro años, no de tres meses.</t>
  </si>
  <si>
    <t>En caso de que aparezca un documento de valor tras dictar un acto administrativo ¿cuál es el plazo de interposición del recurso extraordinario de revisión?</t>
  </si>
  <si>
    <t>Opción Correcta: (c) Cuatro años. Esta opción es correcta porque el recurso extraordinario de revisión puede interponerse dentro del plazo de cuatro años cuando se haya incurrido en un error de hecho en el dictado del acto administrativo. Este largo plazo se justifica por la gravedad del error y la necesidad de rectificarlo incluso después de un tiempo considerable. Opción A: Incorrecta. El plazo es de cuatro años, no de un mes. Opción B: Incorrecta. El plazo para este recurso es de cuatro años, no quince días. Opción D: Incorrecta. El plazo correcto es de cuatro años.</t>
  </si>
  <si>
    <t>En caso de que se incurra en un error de hecho al dictar un acto administrativo ¿cuál es el plazo de interposición del recurso extraordinario de revisión?</t>
  </si>
  <si>
    <t>Opción Correcta: (c) Tres meses. Esta opción es correcta porque el plazo máximo para resolver un recurso extraordinario de revisión es de tres meses. Si la Administración no resuelve en este plazo, se entiende que el recurso ha sido desestimado por silencio administrativo. Opción A: Incorrecta. El plazo de resolución es de tres meses, no de un mes. Opción B: Incorrecta. El plazo es mayor, específicamente de tres meses. Opción D: Incorrecta. El plazo establecido es de tres meses.</t>
  </si>
  <si>
    <t>Veinte días.</t>
  </si>
  <si>
    <t>¿Cuál es el plazo máximo para la resolución del recurso extraordinario de revisión?</t>
  </si>
  <si>
    <t>Opción Correcta: (d) Ante el órgano que dictó el acto impugnado en cualquier caso. Esta opción es correcta porque el recurso extraordinario de revisión se interpone ante el mismo órgano que dictó el acto que se impugna, ya que es el encargado de revisar el acto en virtud de las circunstancias excepcionales que motivan este tipo de recurso. Opción A: Incorrecta. El recurso no se interpone ante el órgano instructor, sino ante el órgano que dictó el acto. Opción B: Incorrecta. El recurso se interpone ante el órgano que emitió el acto, no ante el que inició el procedimiento. Opción C: Incorrecta. El recurso extraordinario de revisión no se presenta ante el superior jerárquico, sino ante el órgano que dictó el acto.</t>
  </si>
  <si>
    <t>Ante el órgano que dictó el acto impugnado en cualquier caso.</t>
  </si>
  <si>
    <t>Ante el órgano que dictó el acto impugnado o ante su superior jerárquico.</t>
  </si>
  <si>
    <t>Ante el órgano que inició el procedimiento por el que se dicto el acto que se impugna.</t>
  </si>
  <si>
    <t>Ante el órgano que instruyó el acto recurrido.</t>
  </si>
  <si>
    <t>¿Ante quien se interpone el recurso extraordinario de revisión?</t>
  </si>
  <si>
    <r>
      <t>Explicación:</t>
    </r>
    <r>
      <rPr>
        <sz val="11"/>
        <color theme="1"/>
        <rFont val="Calibri"/>
        <family val="2"/>
        <scheme val="minor"/>
      </rPr>
      <t xml:space="preserve"> La opción A es correcta porque el recurso potestativo de reposición se interpone contra actos que ponen fin a la vía administrativa. Este recurso es una alternativa al recurso contencioso-administrativo y permite al interesado solicitar una revisión administrativa antes de acudir a los tribunales. Las opciones B, C y D son incorrectas, ya que el recurso de reposición procede contra actos definitivos, sin relación directa con las causas de nulidad o anulabilidad.</t>
    </r>
  </si>
  <si>
    <t>Un acto que ponga fin a la vía administrativa.</t>
  </si>
  <si>
    <t>Un acto que no ponga fin a la vía administrativa.</t>
  </si>
  <si>
    <t>¿Cuál de los siguientes actos puede ser recurrido mediante la interposición de un recurso potestativo de reposición?</t>
  </si>
  <si>
    <r>
      <t>Explicación:</t>
    </r>
    <r>
      <rPr>
        <sz val="11"/>
        <color theme="1"/>
        <rFont val="Calibri"/>
        <family val="2"/>
        <scheme val="minor"/>
      </rPr>
      <t xml:space="preserve"> La opción D es correcta porque el recurso potestativo de reposición se interpone siempre ante el mismo órgano que dictó el acto que se recurre, que es el responsable de revisar su propia decisión. Las opciones A, B y C son incorrectas, ya que el recurso no se interpone ante el órgano instructor, ni ante el iniciador del procedimiento, ni ante el superior jerárquico.</t>
    </r>
  </si>
  <si>
    <t>¿Ante quien se interpone el recurso potestativo de reposición?</t>
  </si>
  <si>
    <r>
      <t>Explicación:</t>
    </r>
    <r>
      <rPr>
        <sz val="11"/>
        <color theme="1"/>
        <rFont val="Calibri"/>
        <family val="2"/>
        <scheme val="minor"/>
      </rPr>
      <t xml:space="preserve"> La opción A es correcta, ya que la Ley 39/2015 establece que el plazo máximo para resolver un recurso potestativo de reposición es de un mes. Si no se resuelve en este tiempo, el recurso se considera desestimado por silencio administrativo. Las opciones B, C y D son incorrectas, pues el plazo de resolución es de un mes.</t>
    </r>
  </si>
  <si>
    <t>¿Cuál es el plazo máximo para la resolución del recurso potestativo de reposición?</t>
  </si>
  <si>
    <r>
      <t>Explicación:</t>
    </r>
    <r>
      <rPr>
        <sz val="11"/>
        <color theme="1"/>
        <rFont val="Calibri"/>
        <family val="2"/>
        <scheme val="minor"/>
      </rPr>
      <t xml:space="preserve"> La opción B es correcta, ya que para recurrir un acto administrativo presunto (por silencio administrativo), el plazo para interponer un recurso potestativo de reposición es de tres meses, contados desde el día siguiente a aquel en que se produce el acto presunto. Las opciones A, C y D son incorrectas, ya que el plazo establecido es de tres meses.</t>
    </r>
  </si>
  <si>
    <t>¿Cuál es el plazo de interposición del recurso potestativo de reposición si se interpone contra un acto administrativo presunto?</t>
  </si>
  <si>
    <r>
      <t>Explicación:</t>
    </r>
    <r>
      <rPr>
        <sz val="11"/>
        <color theme="1"/>
        <rFont val="Calibri"/>
        <family val="2"/>
        <scheme val="minor"/>
      </rPr>
      <t xml:space="preserve"> La opción C es correcta, ya que el plazo para interponer un recurso potestativo de reposición contra un acto administrativo expreso es de un mes desde el día siguiente a la notificación del acto. Las opciones A, B y D son incorrectas porque el plazo oficial es de un mes.</t>
    </r>
  </si>
  <si>
    <t>Diez días.</t>
  </si>
  <si>
    <t>¿Cuál es el plazo de interposición del recurso potestativo de reposición si se interpone contra un acto administrativo expreso?</t>
  </si>
  <si>
    <r>
      <t>Explicación:</t>
    </r>
    <r>
      <rPr>
        <sz val="11"/>
        <color theme="1"/>
        <rFont val="Calibri"/>
        <family val="2"/>
        <scheme val="minor"/>
      </rPr>
      <t xml:space="preserve"> La opción B es correcta, ya que, según la Ley 39/2015, si la Administración no resuelve un recurso de alzada en el plazo de tres meses, el silencio administrativo es desestimatorio, indicando que el recurso se considera denegado. Las opciones A, C y D son incorrectas, pues el carácter del silencio en estos casos es, por regla general, negativo.</t>
    </r>
  </si>
  <si>
    <t>En caso de que no se dicte resolución de un recurso de alzada dentro del plazo establecido al efecto, ¿cuál será el sentido del silencio administrativo?</t>
  </si>
  <si>
    <r>
      <t>Explicación:</t>
    </r>
    <r>
      <rPr>
        <sz val="11"/>
        <color theme="1"/>
        <rFont val="Calibri"/>
        <family val="2"/>
        <scheme val="minor"/>
      </rPr>
      <t xml:space="preserve"> La opción C es correcta, ya que el plazo máximo para resolver un recurso de alzada es de tres meses. Si la Administración no lo resuelve en este tiempo, se considera desestimado por silencio administrativo, permitiendo al interesado recurrir en la vía contencioso-administrativa. Las opciones A, B y D son incorrectas porque el plazo correcto es de tres meses.</t>
    </r>
  </si>
  <si>
    <t>¿Cuál es el plazo máximo para la resolución del recurso de alzada?</t>
  </si>
  <si>
    <r>
      <t>Explicación:</t>
    </r>
    <r>
      <rPr>
        <sz val="11"/>
        <color theme="1"/>
        <rFont val="Calibri"/>
        <family val="2"/>
        <scheme val="minor"/>
      </rPr>
      <t xml:space="preserve"> La opción A es correcta, ya que el plazo para interponer un recurso de alzada contra un acto administrativo presunto, es decir, producido por silencio administrativo, es de tres meses contados desde el día siguiente al que se produce el acto. Las opciones B, C y D son incorrectas, pues el plazo oficial para los actos presuntos es de tres meses.</t>
    </r>
  </si>
  <si>
    <t>¿Cuál es el plazo de interposición del recurso de alzada si se interpone contra un acto administrativo presunto?</t>
  </si>
  <si>
    <r>
      <t>Explicación:</t>
    </r>
    <r>
      <rPr>
        <sz val="11"/>
        <color theme="1"/>
        <rFont val="Calibri"/>
        <family val="2"/>
        <scheme val="minor"/>
      </rPr>
      <t xml:space="preserve"> La opción C es correcta, ya que el plazo para interponer un recurso de alzada contra un acto administrativo expreso es de un mes desde el día siguiente a la notificación del acto. Este plazo, establecido en la Ley 39/2015, garantiza al interesado el tiempo suficiente para recurrir. Las opciones A, B y D son incorrectas, pues el plazo oficial es de un mes, no de diez, veinte, o exactamente treinta días.</t>
    </r>
  </si>
  <si>
    <t>¿Cuál es el plazo de interposición del recurso de alzada si se interpone contra un acto administrativo expreso?</t>
  </si>
  <si>
    <r>
      <t>Explicación:</t>
    </r>
    <r>
      <rPr>
        <sz val="11"/>
        <color theme="1"/>
        <rFont val="Calibri"/>
        <family val="2"/>
        <scheme val="minor"/>
      </rPr>
      <t xml:space="preserve"> La opción C es correcta, ya que el recurso de alzada se interpone ante el órgano que dictó el acto o directamente ante su superior jerárquico, permitiendo una revisión antes de llegar a la vía judicial. La opción A es incorrecta, ya que el órgano instructor no es el competente, la opción B es incorrecta porque se interpone ante quien dictó el acto y no ante el iniciador del procedimiento, y la opción D es incorrecta, ya que se permite también ante el superior jerárquico.</t>
    </r>
  </si>
  <si>
    <t>¿Ante quien se interpone el recurso de alzada?</t>
  </si>
  <si>
    <r>
      <t>Explicación:</t>
    </r>
    <r>
      <rPr>
        <sz val="11"/>
        <color theme="1"/>
        <rFont val="Calibri"/>
        <family val="2"/>
        <scheme val="minor"/>
      </rPr>
      <t xml:space="preserve"> La opción B es correcta porque el recurso de alzada es procedente contra los actos que no ponen fin a la vía administrativa y debe interponerse ante el superior jerárquico del órgano que dictó el acto. Las opciones A, C y D son incorrectas, ya que el recurso de alzada no procede contra actos definitivos y no depende de causas de nulidad o anulabilidad.</t>
    </r>
  </si>
  <si>
    <t>¿Cuál de los siguientes actos puede ser recurrido mediante la interposición de un recurso de alzada?</t>
  </si>
  <si>
    <r>
      <t>Explicación:</t>
    </r>
    <r>
      <rPr>
        <sz val="11"/>
        <color theme="1"/>
        <rFont val="Calibri"/>
        <family val="2"/>
        <scheme val="minor"/>
      </rPr>
      <t xml:space="preserve"> La opción C es correcta, ya que si la Administración no resuelve la solicitud de suspensión de un acto impugnado en un plazo de treinta días, se entiende denegada por silencio administrativo. Las opciones A, B y D son incorrectas, ya que el plazo es específicamente de treinta días.</t>
    </r>
  </si>
  <si>
    <t>Siete días.</t>
  </si>
  <si>
    <t>¿Cuál es el plazo pasado el cual se entiende denegada la solicitud de suspensión de ejecución de un acto impugnado?</t>
  </si>
  <si>
    <r>
      <t>Explicación:</t>
    </r>
    <r>
      <rPr>
        <sz val="11"/>
        <color theme="1"/>
        <rFont val="Calibri"/>
        <family val="2"/>
        <scheme val="minor"/>
      </rPr>
      <t xml:space="preserve"> La opción A es correcta porque un recurso administrativo puede solicitar la suspensión del acto impugnado si se fundamenta en causas de nulidad, es decir, vicios graves que afectan la validez del acto. La opción B es incorrecta, ya que las causas de nulidad son las que sustentan la solicitud de suspensión. La opción C es incorrecta, pues las irregularidades menores no bastan para solicitar la suspensión, y la opción D es incorrecta, ya que la atemporalidad no es una categoría aplicable.</t>
    </r>
  </si>
  <si>
    <t>En cualquiera de las causas de nulidad.</t>
  </si>
  <si>
    <t>En cualquiera de las causas de atemporalidad.</t>
  </si>
  <si>
    <t>En cualquiera de las causas de irregularidad.</t>
  </si>
  <si>
    <t>En cualquiera de las causas de anulabilidad.</t>
  </si>
  <si>
    <t>¿En qué causas debe basarse un recurso administrativo para solicitar la suspensión del acto impugnado?</t>
  </si>
  <si>
    <r>
      <t>Explicación:</t>
    </r>
    <r>
      <rPr>
        <sz val="11"/>
        <color theme="1"/>
        <rFont val="Calibri"/>
        <family val="2"/>
        <scheme val="minor"/>
      </rPr>
      <t xml:space="preserve"> La opción C es correcta, ya que el órgano competente para resolver el recurso administrativo tiene la facultad de acordar la suspensión del acto impugnado para evitar perjuicios irreparables. La opción A es incorrecta, pues el órgano que presentó el recurso no tiene autoridad para suspender. La opción B es incorrecta, ya que el órgano instructor no tiene esa competencia, y la opción D es incorrecta, salvo en excepciones, ya que la suspensión corresponde al órgano que resuelve el recurso.</t>
    </r>
  </si>
  <si>
    <t>El órgano que deba resolverlo.</t>
  </si>
  <si>
    <t>El superior jerárquico del órgano que deba resolverlo.</t>
  </si>
  <si>
    <t>El órgano que lo instruya.</t>
  </si>
  <si>
    <t>El órgano que lo presentó.</t>
  </si>
  <si>
    <t>¿Qué órgano puede acordar la suspensión del acto impugnado en un recurso administrativo?</t>
  </si>
  <si>
    <r>
      <t>Explicación:</t>
    </r>
    <r>
      <rPr>
        <sz val="11"/>
        <color theme="1"/>
        <rFont val="Calibri"/>
        <family val="2"/>
        <scheme val="minor"/>
      </rPr>
      <t xml:space="preserve"> La opción A es correcta, ya que la interposición de un recurso administrativo genera la obligación inmediata de la Administración de resolverlo, garantizando así que el recurso sea tramitado. La opción B es incorrecta, porque la suspensión del acto no es automática. La opción C es incorrecta, ya que la anulación solo ocurre si la Administración decide en favor del recurrente, y la opción D es incorrecta porque la suspensión debe solicitarse específicamente y no se otorga automáticamente.</t>
    </r>
  </si>
  <si>
    <t>La obligación de resolverlo.</t>
  </si>
  <si>
    <t>La obligación de resolverlo y la suspensión del acto impugnado.</t>
  </si>
  <si>
    <t>La anulación del acto impugnado y la obligación de resolverlo.</t>
  </si>
  <si>
    <t>La suspensión del acto impugnado.</t>
  </si>
  <si>
    <t>¿Cuál es el efecto inmediato de la interposición de un recurso administrativo?</t>
  </si>
  <si>
    <r>
      <t>Explicación:</t>
    </r>
    <r>
      <rPr>
        <sz val="11"/>
        <color theme="1"/>
        <rFont val="Calibri"/>
        <family val="2"/>
        <scheme val="minor"/>
      </rPr>
      <t xml:space="preserve"> La opción C es correcta porque, aunque el teléfono personal del recurrente puede ser útil, no es un dato obligatorio en el escrito de interposición de un recurso administrativo. Los datos esenciales incluyen el acto que se recurre, el nombre del recurrente y su firma. Las opciones A, B y D son incorrectas, ya que estos elementos son necesarios para formalizar un recurso administrativo.</t>
    </r>
  </si>
  <si>
    <t>El teléfono personal del recurrente.</t>
  </si>
  <si>
    <t>La firma del recurrente.</t>
  </si>
  <si>
    <t>El nombre del recurrente.</t>
  </si>
  <si>
    <t>El acto que se recurre.</t>
  </si>
  <si>
    <t>¿Cuál de los siguientes extremos no debe constar en el escrito de interposición de un recurso administrativo?</t>
  </si>
  <si>
    <r>
      <t>Explicación:</t>
    </r>
    <r>
      <rPr>
        <sz val="11"/>
        <color theme="1"/>
        <rFont val="Calibri"/>
        <family val="2"/>
        <scheme val="minor"/>
      </rPr>
      <t xml:space="preserve"> La opción C es correcta porque el allanamiento, que implica la aceptación por parte de la Administración de las pretensiones del interesado, no se considera una forma de terminación del procedimiento administrativo común. Los modos típicos de terminación incluyen la resolución, la caducidad y la renuncia. Las opciones A, B y D son incorrectas, pues cada una corresponde a formas válidas de terminación.</t>
    </r>
  </si>
  <si>
    <t>Allanamiento.</t>
  </si>
  <si>
    <t>Resolución.</t>
  </si>
  <si>
    <t>Caducidad.</t>
  </si>
  <si>
    <t>Renuncia.</t>
  </si>
  <si>
    <t>¿Cuál de las siguientes formas no es un modo de terminación del procedimiento administrativo común?</t>
  </si>
  <si>
    <r>
      <t>Explicación:</t>
    </r>
    <r>
      <rPr>
        <sz val="11"/>
        <color theme="1"/>
        <rFont val="Calibri"/>
        <family val="2"/>
        <scheme val="minor"/>
      </rPr>
      <t xml:space="preserve"> La opción A es correcta porque la Ley 39/2015 establece un plazo máximo de diez días para la emisión de un informe en un procedimiento administrativo, salvo que la complejidad del informe justifique una prórroga. Las opciones B, C y D son incorrectas, ya que el plazo estándar para emitir informes es de diez días.</t>
    </r>
  </si>
  <si>
    <t>¿Cuál es el plazo máximo de emisión de un informe en el procedimiento?</t>
  </si>
  <si>
    <r>
      <t>Explicación:</t>
    </r>
    <r>
      <rPr>
        <sz val="11"/>
        <color theme="1"/>
        <rFont val="Calibri"/>
        <family val="2"/>
        <scheme val="minor"/>
      </rPr>
      <t xml:space="preserve"> La opción B es correcta, ya que la Ley 39/2015 establece un plazo máximo de treinta días para la práctica de pruebas en un procedimiento administrativo, salvo que una norma específica disponga lo contrario. La opción A es incorrecta, pues el plazo es mayor. Las opciones C y D también son incorrectas, ya que el plazo máximo es de treinta días.</t>
    </r>
  </si>
  <si>
    <t>¿Cuál es el plazo máximo de realización de la prueba en el procedimiento?</t>
  </si>
  <si>
    <r>
      <t>Explicación:</t>
    </r>
    <r>
      <rPr>
        <sz val="11"/>
        <color theme="1"/>
        <rFont val="Calibri"/>
        <family val="2"/>
        <scheme val="minor"/>
      </rPr>
      <t xml:space="preserve"> La opción D es correcta porque la Ley 39/2015 establece que los acuerdos que determinan la tramitación de urgencia de un procedimiento no son susceptibles de recurso, ya que se tratan de decisiones de organización interna sin impacto directo sobre los derechos de los interesados. La opción A es incorrecta, pues no procede el recurso de reposición; la opción B es incorrecta porque no cabe el recurso de alzada, y la opción C es incorrecta, ya que tampoco es aplicable el recurso extraordinario de revisión.</t>
    </r>
  </si>
  <si>
    <t>No cabe recurso.</t>
  </si>
  <si>
    <t>El recurso extraordinario de revisión.</t>
  </si>
  <si>
    <t>El recurso de alzada.</t>
  </si>
  <si>
    <t>El recurso de potestativo de reposición.</t>
  </si>
  <si>
    <t>¿Qué tipo de recurso cabe contra el acuerdo de aplicación de la tramitación de urgencia al procedimiento?</t>
  </si>
  <si>
    <r>
      <t>Explicación:</t>
    </r>
    <r>
      <rPr>
        <sz val="11"/>
        <color theme="1"/>
        <rFont val="Calibri"/>
        <family val="2"/>
        <scheme val="minor"/>
      </rPr>
      <t xml:space="preserve"> La opción D es correcta, ya que la Ley 39/2015 establece que los acuerdos de ampliación de plazos no son susceptibles de recurso, dado que son decisiones internas de la Administración sin efectos directos en los derechos de los interesados. La opción A es incorrecta porque no se permite el recurso de reposición, la opción B es incorrecta al no proceder el recurso de alzada, y la opción C es incorrecta porque tampoco aplica el recurso extraordinario de revisión.</t>
    </r>
  </si>
  <si>
    <t>¿Qué tipo de recurso cabe contra el acuerdo de ampliación de plazos del procedimiento?</t>
  </si>
  <si>
    <r>
      <t>Explicación:</t>
    </r>
    <r>
      <rPr>
        <sz val="11"/>
        <color theme="1"/>
        <rFont val="Calibri"/>
        <family val="2"/>
        <scheme val="minor"/>
      </rPr>
      <t xml:space="preserve"> La opción A es correcta, ya que la Ley 39/2015 establece que los plazos en el procedimiento administrativo se computan en días hábiles a menos que se indique lo contrario, excluyendo sábados, domingos y festivos. La opción B es incorrecta, pues los plazos se computan en días hábiles, no naturales. Las opciones C y D son incorrectas porque los plazos no se cuentan por semanas o meses, sino por días.</t>
    </r>
  </si>
  <si>
    <t>En días hábiles.</t>
  </si>
  <si>
    <t>Por meses.</t>
  </si>
  <si>
    <t>Por semanas.</t>
  </si>
  <si>
    <t>En días naturales.</t>
  </si>
  <si>
    <t>¿Cómo se computan los plazos salvo que se indique otra cosa?</t>
  </si>
  <si>
    <r>
      <t>Explicación:</t>
    </r>
    <r>
      <rPr>
        <sz val="11"/>
        <color theme="1"/>
        <rFont val="Calibri"/>
        <family val="2"/>
        <scheme val="minor"/>
      </rPr>
      <t xml:space="preserve"> La opción C es correcta porque las actuaciones administrativas fuera de plazo no siempre conllevan nulidad de pleno derecho; en muchos casos resultan anulables solo si la naturaleza del término hace esencial el plazo para la validez del acto. La opción A es incorrecta, ya que la nulidad de pleno derecho no siempre se aplica en estos casos. La opción B es incorrecta porque no todos los actos fuera de plazo son anulables, y la opción D es incorrecta, ya que la anulabilidad, y no la nulidad, suele aplicarse aquí.</t>
    </r>
  </si>
  <si>
    <t>La anulabilidad del acto cuando lo disponga así la naturaleza del término.</t>
  </si>
  <si>
    <t>La nulidad del acto cuando lo disponga así la naturaleza del término.</t>
  </si>
  <si>
    <t>La anulabilidad del acto en todo caso.</t>
  </si>
  <si>
    <t>La nulidad de pleno derecho.</t>
  </si>
  <si>
    <t>¿Qué implica la realización de actuaciones administrativas fuera de plazo?</t>
  </si>
  <si>
    <r>
      <t>Explicación:</t>
    </r>
    <r>
      <rPr>
        <sz val="11"/>
        <color theme="1"/>
        <rFont val="Calibri"/>
        <family val="2"/>
        <scheme val="minor"/>
      </rPr>
      <t xml:space="preserve"> La opción D es correcta, ya que según la Ley 39/2015, los acuerdos de acumulación de expedientes no son susceptibles de recurso. Estos acuerdos son decisiones administrativas que buscan eficacia en la gestión y no afectan derechos de los interesados de forma que justifique un recurso. La opción A es incorrecta, ya que no se permite interponer el recurso de reposición en este caso. La opción B es incorrecta porque no cabe recurso de alzada. La opción C es incorrecta porque tampoco procede el recurso extraordinario de revisión.</t>
    </r>
  </si>
  <si>
    <t>¿Qué tipo de recurso cabe contra el acuerdo de acumulación de expedientes?</t>
  </si>
  <si>
    <r>
      <t>Explicación:</t>
    </r>
    <r>
      <rPr>
        <sz val="11"/>
        <color theme="1"/>
        <rFont val="Calibri"/>
        <family val="2"/>
        <scheme val="minor"/>
      </rPr>
      <t xml:space="preserve"> La opción A es correcta, ya que según la Ley 39/2015, el órgano que deba resolver el procedimiento es quien tiene competencia para adoptar las medidas provisionales necesarias para asegurar la efectividad de la resolución final o evitar perjuicios a los interesados o al interés público. La opción B es incorrecta, ya que el órgano iniciador no adopta estas medidas. La opción C es incorrecta, ya que la competencia no recae en el órgano instructor. La opción D es incorrecta, porque este órgano no existe y no tendría competencia para adoptar medidas provisionales.</t>
    </r>
  </si>
  <si>
    <t>El órgano que fije el periodo de solicitudes.</t>
  </si>
  <si>
    <t>El órgano que lo inicie.</t>
  </si>
  <si>
    <t>¿Cuál de los siguientes puede adoptar las medidas provisionales en un procedimiento administrativo común?</t>
  </si>
  <si>
    <r>
      <t>Explicación:</t>
    </r>
    <r>
      <rPr>
        <sz val="11"/>
        <color theme="1"/>
        <rFont val="Calibri"/>
        <family val="2"/>
        <scheme val="minor"/>
      </rPr>
      <t xml:space="preserve"> La opción D es correcta porque, aunque el teléfono del interesado es útil, no es un dato obligatorio en la solicitud de inicio de un procedimiento administrativo. Los elementos esenciales incluyen la identificación del interesado, el órgano al que se dirige, así como la fecha y el lugar. La opción A es incorrecta, ya que la fecha es un dato esencial. La opción B es incorrecta porque el lugar también es necesario. La opción C es incorrecta porque el órgano administrativo al que se dirige debe estar claramente indicado.</t>
    </r>
  </si>
  <si>
    <t>El teléfono del interesado.</t>
  </si>
  <si>
    <t>El órgano al que se dirige.</t>
  </si>
  <si>
    <t>El lugar.</t>
  </si>
  <si>
    <t>La fecha.</t>
  </si>
  <si>
    <t>¿Cuál de los siguientes extremos no consta en una solicitud de inicio del procedimiento administrativo?</t>
  </si>
  <si>
    <r>
      <t>Explicación:</t>
    </r>
    <r>
      <rPr>
        <sz val="11"/>
        <color theme="1"/>
        <rFont val="Calibri"/>
        <family val="2"/>
        <scheme val="minor"/>
      </rPr>
      <t xml:space="preserve"> La opción A es correcta porque el procedimiento no comienza de oficio cuando se inicia a través de una solicitud de un interesado, siendo este el que toma la iniciativa. La opción B es incorrecta, ya que una orden superior puede iniciar un procedimiento de oficio. La opción C es incorrecta porque, aunque una denuncia puede dar lugar a un procedimiento, este se inicia de oficio. La opción D es incorrecta porque una petición de otro órgano administrativo también puede dar lugar al inicio de oficio.</t>
    </r>
  </si>
  <si>
    <t>Mediante solicitud.</t>
  </si>
  <si>
    <t>Por petición razonada de un órgano administrativo.</t>
  </si>
  <si>
    <t>Por denuncia.</t>
  </si>
  <si>
    <t>Por orden superior.</t>
  </si>
  <si>
    <t>¿Por cuál de las siguientes formas decimos que el procedimiento no comienza de oficio?</t>
  </si>
  <si>
    <r>
      <t>Explicación:</t>
    </r>
    <r>
      <rPr>
        <sz val="11"/>
        <color theme="1"/>
        <rFont val="Calibri"/>
        <family val="2"/>
        <scheme val="minor"/>
      </rPr>
      <t xml:space="preserve"> La opción C es correcta, ya que la Ley 39/2015 establece que la Administración debe establecer modelos y sistemas normalizados de solicitudes en procedimientos que impliquen la resolución de un número elevado de casos similares, facilitando así la tramitación y eficiencia administrativa. La opción A es incorrecta porque la normalización no es necesaria en todos los casos. La opción B es incorrecta porque la norma no depende de una "acudida masiva" sino de la cantidad de resoluciones similares. La opción D es incorrecta porque no depende exclusivamente de la discrecionalidad de la Administración.</t>
    </r>
  </si>
  <si>
    <t>Cuando se trate de procedimientos que impliquen la resolución numerosa de una serie de procedimientos.</t>
  </si>
  <si>
    <t>Cuando la Administración lo estime oportuno.</t>
  </si>
  <si>
    <t>Cuando se presuma la acudida masiva de ciudadanos.</t>
  </si>
  <si>
    <t>En cualquier caso.</t>
  </si>
  <si>
    <t>¿En qué casos debe establecer la Administración modelos y sistemas normalizados de solicitudes?</t>
  </si>
  <si>
    <r>
      <t>Explicación:</t>
    </r>
    <r>
      <rPr>
        <sz val="11"/>
        <color theme="1"/>
        <rFont val="Calibri"/>
        <family val="2"/>
        <scheme val="minor"/>
      </rPr>
      <t xml:space="preserve"> La opción A es correcta porque la fecha de presentación es un dato esencial que debe figurar en el recibo entregado al interesado para acreditar la presentación de un escrito ante la Administración. Este dato es clave para confirmar que el escrito se presentó dentro del plazo correspondiente. La opción B es incorrecta porque, aunque el nombre del interesado es relevante, no es el dato fundamental en este contexto. La opción C es incorrecta, ya que la fecha de terminación no se incluye en el recibo de presentación. La opción D es incorrecta, ya que el objeto del procedimiento, aunque relevante, no es el dato fundamental en el recibo.</t>
    </r>
  </si>
  <si>
    <t>La fecha de presentación.</t>
  </si>
  <si>
    <t>El objeto del procedimiento.</t>
  </si>
  <si>
    <t>La fecha de terminación.</t>
  </si>
  <si>
    <t>El nombre del interesado.</t>
  </si>
  <si>
    <t>¿Cuál de los siguientes datos constará en el recibo que acredite la presentación de un escrito ante la Administración?</t>
  </si>
  <si>
    <r>
      <t>Explicación:</t>
    </r>
    <r>
      <rPr>
        <sz val="11"/>
        <color theme="1"/>
        <rFont val="Calibri"/>
        <family val="2"/>
        <scheme val="minor"/>
      </rPr>
      <t xml:space="preserve"> Opción A es correcta porque la Ley 39/2015 permite que, cuando varias personas tienen pretensiones de contenido y fundamento similar, estas puedan formularse en una única solicitud, facilitando la gestión y evitando duplicación. Opción B es incorrecta, ya que no se requiere que las actuaciones se realicen con un representante. Opción C es incorrecta porque la ley sí permite la presentación en una única solicitud en estos casos. Opción D es incorrecta, ya que no es necesario aplicar específicamente el art. 69.1 en este contexto.</t>
    </r>
  </si>
  <si>
    <t>Podrán ser formuladas en una única solicitud.</t>
  </si>
  <si>
    <t>Se aplicarán las normas del art. 69.1 de la ley reguladora del procedimiento.</t>
  </si>
  <si>
    <t>No se permitirá la presentación en una única solicitud como regla general.</t>
  </si>
  <si>
    <t>Se entenderán las actuaciones sólo con un representante.</t>
  </si>
  <si>
    <t>Cuando las pretensiones correspondientes a una pluralidad de personas tengan un contenido y fundamento idéntico o sustancialmente similar:</t>
  </si>
  <si>
    <r>
      <t>Explicación:</t>
    </r>
    <r>
      <rPr>
        <sz val="11"/>
        <color theme="1"/>
        <rFont val="Calibri"/>
        <family val="2"/>
        <scheme val="minor"/>
      </rPr>
      <t xml:space="preserve"> Opción D es correcta porque el Título IV de la Ley 39/2015 regula las fases del procedimiento administrativo común, abordando desde la iniciación hasta la terminación, incluyendo la tramitación, instrucción, resolución y los recursos administrativos. Opción A es incorrecta, ya que el Título II no aborda las fases del procedimiento. Opción B es incorrecta porque el Título VI no trata las fases. Opción C es incorrecta porque el Título III tampoco regula las fases del procedimiento.</t>
    </r>
  </si>
  <si>
    <t>En el Título III.</t>
  </si>
  <si>
    <t>En el Título VI.</t>
  </si>
  <si>
    <t>En el Título II.</t>
  </si>
  <si>
    <t>¿En qué Título de la ley reguladora del procedimiento administrativo común se recoge la regulación de las fases del procedimiento administrativo?</t>
  </si>
  <si>
    <r>
      <t>Explicación:</t>
    </r>
    <r>
      <rPr>
        <sz val="11"/>
        <color theme="1"/>
        <rFont val="Calibri"/>
        <family val="2"/>
        <scheme val="minor"/>
      </rPr>
      <t xml:space="preserve"> Opción B es correcta porque la Ley 39/2015 cuenta con un total de siete Títulos, que abordan aspectos del procedimiento administrativo común, desde disposiciones generales hasta la revisión de actos y recursos administrativos. Opción A es incorrecta, ya que la ley tiene siete Títulos, no seis. Opción C es incorrecta porque la ley no cuenta con nueve Títulos. Opción D es incorrecta porque la ley tiene menos de diez Títulos.</t>
    </r>
  </si>
  <si>
    <t>Siete.</t>
  </si>
  <si>
    <t>Diez.</t>
  </si>
  <si>
    <t>Nueve.</t>
  </si>
  <si>
    <t xml:space="preserve">Seis </t>
  </si>
  <si>
    <t>¿Con cuántos Títulos cuenta la ley reguladora del procedimiento administrativo?</t>
  </si>
  <si>
    <r>
      <t>Explicación:</t>
    </r>
    <r>
      <rPr>
        <sz val="11"/>
        <color theme="1"/>
        <rFont val="Calibri"/>
        <family val="2"/>
        <scheme val="minor"/>
      </rPr>
      <t xml:space="preserve"> Opción C es correcta porque los interesados tienen derecho a presentar alegaciones y aportar documentos antes del trámite de audiencia, permitiéndoles defender sus intereses y contribuir a la correcta resolución. Opción A es incorrecta, ya que después del trámite de audiencia, generalmente no se admiten nuevas alegaciones, salvo excepciones. Opción B es incorrecta porque las alegaciones pueden presentarse en otros momentos. Opción D es incorrecta porque el derecho a presentar documentos y alegaciones no depende de un requerimiento del órgano instructor.</t>
    </r>
  </si>
  <si>
    <t xml:space="preserve">En cualquier momento anterior al trámite de audiencia </t>
  </si>
  <si>
    <t xml:space="preserve">Únicamente cuando el órgano instructor así se lo requiera </t>
  </si>
  <si>
    <t xml:space="preserve">En cualquier momento del procedimiento, antes o después del trámite de audiencia </t>
  </si>
  <si>
    <t xml:space="preserve">Los interesados podrán presentar alegaciones y aportar documentos u otros elementos de juicio: </t>
  </si>
  <si>
    <r>
      <t>Explicación:</t>
    </r>
    <r>
      <rPr>
        <sz val="11"/>
        <color theme="1"/>
        <rFont val="Calibri"/>
        <family val="2"/>
        <scheme val="minor"/>
      </rPr>
      <t xml:space="preserve"> Opción D es correcta porque los procedimientos de responsabilidad patrimonial pueden iniciarse de oficio si la Administración detecta una posible responsabilidad o a instancia de parte si el afectado solicita la reparación del daño sufrido. Opción A es incorrecta, ya que la ley permite que estos procedimientos se inicien también de oficio. Opción B es incorrecta, ya que no todos estos procedimientos se inician de oficio. Opción C es incorrecta porque la norma general es que se inicien de oficio, aunque puedan iniciarse a instancia de parte.</t>
    </r>
  </si>
  <si>
    <t xml:space="preserve">Se iniciarán generalmente de oficio, salvo que, por denuncia, se inicien a instancia de parte </t>
  </si>
  <si>
    <t xml:space="preserve">Se iniciarán tanto de oficio como a instancia de parte, indistintamente </t>
  </si>
  <si>
    <t xml:space="preserve">Se iniciarán siempre de oficio </t>
  </si>
  <si>
    <t xml:space="preserve">Se iniciarán siempre a instancia de parte </t>
  </si>
  <si>
    <t xml:space="preserve">Los procedimientos de responsabilidad patrimonial: </t>
  </si>
  <si>
    <r>
      <t>Explicación:</t>
    </r>
    <r>
      <rPr>
        <sz val="11"/>
        <color theme="1"/>
        <rFont val="Calibri"/>
        <family val="2"/>
        <scheme val="minor"/>
      </rPr>
      <t xml:space="preserve"> Opción A es correcta porque la Ley 39/2015 establece que la resolución que pone fin al procedimiento debe decidir sobre todas las cuestiones planteadas por los interesados y aquellas derivadas del mismo, asegurando exhaustividad y justicia. Opción B es incorrecta, ya que la resolución también debe abordar cuestiones surgidas en el proceso aunque no hayan sido planteadas por los interesados. Opción C es incorrecta, aunque la motivación es necesaria, lo esencial es que resuelva todas las cuestiones. Opción D es incorrecta porque, en general, la resolución no debe agravar la situación del interesado salvo en casos específicos.</t>
    </r>
  </si>
  <si>
    <t xml:space="preserve">La resolución que ponga fin al procedimiento decidirá todas las cuestiones planteadas por los interesados y aquellas otras derivadas del mismo </t>
  </si>
  <si>
    <t xml:space="preserve">La resolución podrá agravar la situación inicial del interesado </t>
  </si>
  <si>
    <t xml:space="preserve">Las resoluciones contendrán la decisión, que será motivada en todos los casos </t>
  </si>
  <si>
    <t xml:space="preserve">La resolución que ponga fin al procedimiento decidirá únicamente sobre las cuestiones planteadas por los interesados (principio de congruencia) </t>
  </si>
  <si>
    <t xml:space="preserve">En relación con el contenido de las resoluciones que ponen fin a los procedimientos: </t>
  </si>
  <si>
    <r>
      <t>Explicación:</t>
    </r>
    <r>
      <rPr>
        <sz val="11"/>
        <color theme="1"/>
        <rFont val="Calibri"/>
        <family val="2"/>
        <scheme val="minor"/>
      </rPr>
      <t xml:space="preserve"> Opción B es correcta, ya que los procedimientos sancionadores se inician siempre de oficio por la Administración, lo cual garantiza la objetividad y legalidad del proceso. Opción A es incorrecta porque no se inician a instancia de parte. Opción C es incorrecta, pues la denuncia de un particular puede dar lugar a un procedimiento, pero la formalización es de oficio. Opción D es incorrecta, pues la decisión de iniciar el procedimiento es siempre de oficio, aunque una denuncia pueda motivarlo.</t>
    </r>
  </si>
  <si>
    <t xml:space="preserve">Los procedimientos de naturaleza sancionadora: </t>
  </si>
  <si>
    <r>
      <t>Explicación:</t>
    </r>
    <r>
      <rPr>
        <sz val="11"/>
        <color theme="1"/>
        <rFont val="Calibri"/>
        <family val="2"/>
        <scheme val="minor"/>
      </rPr>
      <t xml:space="preserve"> Opción B es correcta porque la Ley 39/2015 establece que los acuerdos de ampliación de plazos no son recurribles, al ser decisiones de organización interna que no afectan derechos directos de los interesados. Opción A es incorrecta, ya que no se permite el recurso en este caso. Opción C es incorrecta, pues la ley sí permite ampliar plazos en ciertos casos. Opción D es incorrecta porque la ampliación no se basa en la falta de medios personales o materiales, y no es recurrible.</t>
    </r>
  </si>
  <si>
    <t xml:space="preserve">No pueden ser recurridos </t>
  </si>
  <si>
    <t xml:space="preserve">Pueden ser adoptados por el órgano instructor cuando se hayan agotado los medios personales y materiales disponibles </t>
  </si>
  <si>
    <t xml:space="preserve">No están autorizados por la ley </t>
  </si>
  <si>
    <t xml:space="preserve">Pueden ser recurridos ante el superior jerárquico del instructor </t>
  </si>
  <si>
    <t xml:space="preserve">Los acuerdos de ampliación del plazo máximo para resolver y notificar: </t>
  </si>
  <si>
    <r>
      <t>Explicación:</t>
    </r>
    <r>
      <rPr>
        <sz val="11"/>
        <color theme="1"/>
        <rFont val="Calibri"/>
        <family val="2"/>
        <scheme val="minor"/>
      </rPr>
      <t xml:space="preserve"> Opción A es correcta porque la Ley 39/2015 permite la terminación convencional de procedimientos administrativos mediante acuerdos, siempre que respeten el ordenamiento jurídico, brindando una vía alternativa a la resolución formal. Opción B es incorrecta, ya que el acuerdo no requiere ser solo con personas de derecho público. Opción C es incorrecta porque la ley permite que los acuerdos puedan finalizar procedimientos administrativos. Opción D es incorrecta porque, aunque existen límites para la transacción, esta es permitida siempre que no contradiga el ordenamiento jurídico.</t>
    </r>
  </si>
  <si>
    <t xml:space="preserve">No. La ley prohíbe a la Administración la transacción en las materias de su competencia </t>
  </si>
  <si>
    <t xml:space="preserve">No. Permite a la administración la celebración de acuerdos, pero éstos no pueden tener la consideración de finalizadores de los procedimientos administrativos </t>
  </si>
  <si>
    <t xml:space="preserve">Sí, con la condición de que el acuerdo se celebre con personas de derecho público </t>
  </si>
  <si>
    <t xml:space="preserve">La Ley 39/2015, de 1 de octubre ¿permite la terminación convencional de los procedimientos administrativos? </t>
  </si>
  <si>
    <r>
      <t>Explicación:</t>
    </r>
    <r>
      <rPr>
        <sz val="11"/>
        <color theme="1"/>
        <rFont val="Calibri"/>
        <family val="2"/>
        <scheme val="minor"/>
      </rPr>
      <t xml:space="preserve"> Opción A es correcta, ya que los procedimientos administrativos pueden iniciarse tanto de oficio por la Administración como a solicitud del interesado, permitiendo tanto la proactividad de la Administración como la intervención del interesado en el procedimiento. Opción B es incorrecta porque también puede iniciarse a solicitud de un interesado. Opción C es incorrecta porque no se limita solo a la solicitud del interesado, ya que puede iniciarse de oficio. Opción D es incorrecta porque solo quienes tienen un interés legítimo pueden solicitar la iniciación del procedimiento.</t>
    </r>
  </si>
  <si>
    <t xml:space="preserve">De oficio o a solicitud del interesado </t>
  </si>
  <si>
    <r>
      <t xml:space="preserve">De oficio o a solicitud de cualquier persona, tenga o no la condición de interesado </t>
    </r>
    <r>
      <rPr>
        <sz val="10"/>
        <color rgb="FFB3B3B3"/>
        <rFont val="Calibri"/>
        <family val="2"/>
        <scheme val="minor"/>
      </rPr>
      <t>22</t>
    </r>
  </si>
  <si>
    <t xml:space="preserve">Solo a solicitud del interesado </t>
  </si>
  <si>
    <t xml:space="preserve">Solo de oficio </t>
  </si>
  <si>
    <t xml:space="preserve">Los procedimientos administrativos pueden iniciarse: </t>
  </si>
  <si>
    <t xml:space="preserve">la respuesta correcta es la opción D: "Se requerirá al interesado para que subsane la falta, otorgándole al efecto un plazo de diez días".Si la solicitud de iniciación de un procedimiento administrativo no cumple con los requisitos legales, la Ley 39/2015 establece en su artículo 68 que debe otorgarse al interesado un plazo de diez días para subsanar la falta o aportar la documentación necesaria. La opción "La solicitud se tendrá por no presentada y se archivará sin más trámite" es incorrecta, ya que no se contempla el archivo inmediato sin oportunidad de subsanación. La opción "Se dictará resolución motivada de archivo de las actuaciones, la cual se notificará al interesado en el plazo de diez días" también es incorrecta, pues la ley exige primero un requerimiento de subsanación. La opción "Se requerirá al interesado para que subsane la falta, otorgándole al efecto un plazo de cinco días" es incorrecta porque el plazo que establece la ley es de diez días, no cinco. </t>
  </si>
  <si>
    <t xml:space="preserve">Se requerirá al interesado para que subsane la falta, otorgándole al efecto un plazo de diez días </t>
  </si>
  <si>
    <t xml:space="preserve">Se requerirá al interesado para que subsane la falta, otorgándole al efecto un plazo de cinco días </t>
  </si>
  <si>
    <t xml:space="preserve">Se dictará resolución motivada de archivo de las actuaciones, la cual se notificará al interesado en el plazo de diez días </t>
  </si>
  <si>
    <t>La solicitud se tendrá por no presentada y se archivará sin más trámite</t>
  </si>
  <si>
    <t xml:space="preserve">En los procedimientos si la solicitud de iniciación no reúne los requisitos exigidos por la legislación aplicable: </t>
  </si>
  <si>
    <r>
      <t>Explicación:</t>
    </r>
    <r>
      <rPr>
        <sz val="11"/>
        <color theme="1"/>
        <rFont val="Calibri"/>
        <family val="2"/>
        <scheme val="minor"/>
      </rPr>
      <t xml:space="preserve"> Opción D: "Se requerirá al interesado para que subsane la falta otorgándole al efecto un plazo de diez días" es correcta, ya que la Ley 39/2015 establece que si la solicitud no cumple con los requisitos legales, la Administración debe requerir al interesado que subsane la falta dentro de un plazo de diez días, lo que permite que el procedimiento continúe de manera regular y conforme a derecho. Opción A: "La solicitud se tendrá por no presentada y se archivará sin más trámite" es incorrecta, pues la ley no permite archivar una solicitud sin dar al interesado la oportunidad de subsanar las deficiencias. Opción B: "Se dictará resolución motivada de archivo de las actuaciones, la cual se notificará al interesado en el plazo de diez días" es incorrecta, ya que primero debe solicitarse la subsanación antes de archivar la solicitud. Opción C: "Se requerirá al interesado para que subsane la falta otorgándole al efecto un plazo de cinco días" es incorrecta, ya que el plazo de subsanación es de diez días, no de cinco.</t>
    </r>
  </si>
  <si>
    <t xml:space="preserve">Será anterior a la solicitud del informe del órgano competente para el asesoramiento jurídico </t>
  </si>
  <si>
    <t xml:space="preserve">Tiene una duración no inferior a cinco días ni superior a diez </t>
  </si>
  <si>
    <t xml:space="preserve">Es un trámite preceptivo, del que no puede prescindirse en ninguna circunstancia </t>
  </si>
  <si>
    <t xml:space="preserve">Será inmediatamente anterior a que se redacte la propuesta de resolución, sin que pueda haber lugar a ningún otro trámite intermedio </t>
  </si>
  <si>
    <t xml:space="preserve">El trámite de audiencia: </t>
  </si>
  <si>
    <r>
      <t>Explicación:</t>
    </r>
    <r>
      <rPr>
        <sz val="11"/>
        <color theme="1"/>
        <rFont val="Calibri"/>
        <family val="2"/>
        <scheme val="minor"/>
      </rPr>
      <t xml:space="preserve"> Opción D: "Será anterior a la solicitud del informe del órgano competente para el asesoramiento jurídico" es correcta, ya que el trámite de audiencia debe llevarse a cabo antes de solicitar el informe del órgano competente para el asesoramiento jurídico, permitiendo a los interesados presentar sus alegaciones antes de que se emita un informe jurídico que influirá en la decisión final. Opción A: "Será inmediatamente anterior a que se redacte la propuesta de resolución sin que pueda haber lugar a ningún otro trámite intermedio" es incorrecta, porque pueden darse otros trámites posteriores al trámite de audiencia. Opción B: "Es un trámite preceptivo del que no puede prescindirse en ninguna circunstancia" es incorrecta, ya que en casos excepcionales la ley permite prescindir de este trámite. Opción C: "Tiene una duración no inferior a cinco días ni superior a diez" es incorrecta, ya que la duración del trámite de audiencia puede variar y no está estrictamente limitada a esos plazos.</t>
    </r>
  </si>
  <si>
    <t xml:space="preserve">Sí, siempre </t>
  </si>
  <si>
    <t xml:space="preserve">Solo cuando sean días declarados festivos en la comunidad autónoma o municipio donde tenga su sede el órgano administrativo o donde tenga su residencia el interesado </t>
  </si>
  <si>
    <t xml:space="preserve">Solo cuando sean días declarados festivos en la comunidad autónoma o municipio donde tenga su sede el órgano administrativo </t>
  </si>
  <si>
    <t xml:space="preserve">Cuando los plazos se señalen por días hábiles ¿los sábados deben excluirse del cómputo ? </t>
  </si>
  <si>
    <r>
      <t>Explicación:</t>
    </r>
    <r>
      <rPr>
        <sz val="11"/>
        <color theme="1"/>
        <rFont val="Calibri"/>
        <family val="2"/>
        <scheme val="minor"/>
      </rPr>
      <t xml:space="preserve"> Opción A: "Sí siempre" es correcta, ya que, de acuerdo con la Ley 39/2015, los sábados se excluyen del cómputo de los plazos cuando estos se indican en días hábiles. Solo se consideran hábiles los días de lunes a viernes, excluyendo también los días festivos. Opción B: "Solo cuando sean días declarados festivos en la comunidad autónoma o municipio donde tenga su sede el órgano administrativo" es incorrecta, ya que los sábados se excluyen siempre, independientemente de si son festivos. Opción C: "Solo cuando sean días declarados festivos en la comunidad autónoma o municipio donde tenga su sede el órgano administrativo o donde tenga su residencia el interesado" es incorrecta, pues los sábados no son considerados hábiles en ningún caso. Opción D: "No nunca" es incorrecta, ya que los sábados deben excluirse siempre del cómputo de días hábiles.</t>
    </r>
  </si>
  <si>
    <t xml:space="preserve">En el plazo de diez días hábiles </t>
  </si>
  <si>
    <t xml:space="preserve">En el plazo de quince días naturales </t>
  </si>
  <si>
    <t xml:space="preserve">En el plazo de diez días naturales </t>
  </si>
  <si>
    <t xml:space="preserve">En el plazo de cinco días hábiles </t>
  </si>
  <si>
    <t xml:space="preserve">Cuando la norma correspondiente no fije un plazo distinto, los trámites que deban ser cumplimentados por los interesados en el procedimiento deberán realizarse: </t>
  </si>
  <si>
    <t xml:space="preserve">La caducidad no produce por si sola la prescripción de las acciones </t>
  </si>
  <si>
    <t xml:space="preserve">No se aplicará la caducidad a los procedimientos de responsabilidad patrimonial </t>
  </si>
  <si>
    <t>Los procedimientos caducados interrumpen el plazo de prescripción</t>
  </si>
  <si>
    <t xml:space="preserve">La caducidad produce por si sola la prescripción de las acciones </t>
  </si>
  <si>
    <t xml:space="preserve">**Indique cual de estas afirmaciones es correcta: </t>
  </si>
  <si>
    <r>
      <t>Explicación:</t>
    </r>
    <r>
      <rPr>
        <sz val="11"/>
        <color theme="1"/>
        <rFont val="Calibri"/>
        <family val="2"/>
        <scheme val="minor"/>
      </rPr>
      <t xml:space="preserve"> Opción A: "Sí para conocer la conveniencia o no de iniciarlo" es correcta, ya que la Ley 39/2015 permite actuaciones previas para evaluar la conveniencia de iniciar el procedimiento. Opción B: "No. Todas las actuaciones relativas a un procedimiento se consideran parte integrante del mismo y deben realizarse tras su incoación" es incorrecta, pues las actuaciones previas no forman parte del procedimiento formal. Opción C: "Solo en el caso de procedimientos de naturaleza sancionadora" es incorrecta, ya que las actuaciones previas aplican a cualquier procedimiento. Opción D: "Solo en el caso de que así lo solicite el interesado" es incorrecta, pues pueden realizarse de oficio.</t>
    </r>
  </si>
  <si>
    <t xml:space="preserve">Sí, para conocer la conveniencia o no de iniciarlo </t>
  </si>
  <si>
    <t xml:space="preserve"> Solo en el caso de que así lo solicite el interesado </t>
  </si>
  <si>
    <t xml:space="preserve">Solo en el caso de procedimientos de naturaleza sancionadora </t>
  </si>
  <si>
    <t xml:space="preserve">No. Todas las actuaciones relativas a un procedimiento se consideran parte integrante del mismo y deben realizarse tras su incoación </t>
  </si>
  <si>
    <t xml:space="preserve">¿Pueden realizarse actuaciones previas a la iniciación de un procedimiento administrativo? </t>
  </si>
  <si>
    <r>
      <t>Explicación:</t>
    </r>
    <r>
      <rPr>
        <sz val="11"/>
        <color theme="1"/>
        <rFont val="Calibri"/>
        <family val="2"/>
        <scheme val="minor"/>
      </rPr>
      <t xml:space="preserve"> Opción D: "El procedimiento administrativo común a todas las Administraciones públicas y los principios a los que se ha de ajustar la jurisdicción contencioso-administrativa" es correcta, pues la Ley 39/2015 regula el procedimiento administrativo común y establece principios relacionados con la jurisdicción contencioso-administrativa. Opción A: "El procedimiento sancionador y los principios a los que se ha de ajustar el ejercicio de la iniciativa legislativa" es incorrecta, ya que no incluye principios de la iniciativa legislativa. Opción B: "Los requisitos de validez y eficacia de los actos administrativos y la responsabilidad civil de las Administraciones públicas" es incorrecta, pues no regula la responsabilidad civil. Opción C: "El procedimiento administrativo común a todas las sociedades mercantiles" es incorrecta, ya que la Ley solo regula el sector público.</t>
    </r>
  </si>
  <si>
    <t xml:space="preserve">El procedimiento sancionador y los principios a los que se ha de ajustar el ejercicio de la iniciativa legislativa </t>
  </si>
  <si>
    <t xml:space="preserve">El procedimiento administrativo común a todas las Administraciones públicas y los principios a los que se ha de ajustar la jurisdicción contencioso-administrativa </t>
  </si>
  <si>
    <t>El procedimiento administrativo común a todas las sociedades mercantiles</t>
  </si>
  <si>
    <t xml:space="preserve">Los requisitos de validez y eficacia de los actos administrativos y la responsabilidad civil de las Administraciones públicas </t>
  </si>
  <si>
    <t xml:space="preserve">Entre las materias objeto de la Ley 39/2015, de 1 de octubre, de la Ley del Procedimiento Administrativo Común de las Administraciones públicas se encuentran: </t>
  </si>
  <si>
    <r>
      <t>Explicación:</t>
    </r>
    <r>
      <rPr>
        <sz val="11"/>
        <color theme="1"/>
        <rFont val="Calibri"/>
        <family val="2"/>
        <scheme val="minor"/>
      </rPr>
      <t xml:space="preserve"> Opción D: "El acuerdo de acumulación no puede ser objeto de recurso" es correcta, pues la Ley 39/2015 establece que el acuerdo de acumulación, que une varios procedimientos por razones de eficacia, no es susceptible de recurso. Opción A: "Que se interpondrá ante el órgano encargado de la resolución del procedimiento" es incorrecta, ya que el acuerdo no es recurrible. Opción B: "Que se interpondrá ante el superior jerárquico del encargado de resolver el procedimiento" es incorrecta, pues no procede recurso. Opción C: "Que se interpondrá ante el superior jerárquico del encargado de tramitar el procedimiento" es incorrecta, ya que no puede recurrirse el acuerdo.</t>
    </r>
  </si>
  <si>
    <t xml:space="preserve">El acuerdo de acumulación no puede ser objeto de recurso </t>
  </si>
  <si>
    <t xml:space="preserve">Que se interpondrá ante el superior jerárquico del encargado de tramitar el procedimiento </t>
  </si>
  <si>
    <t xml:space="preserve">Que se interpondrá ante el superior jerárquico del encargado de resolver el procedimiento </t>
  </si>
  <si>
    <t xml:space="preserve">Que se interpondrá ante el órgano encargado de la resolución del procedimiento </t>
  </si>
  <si>
    <t xml:space="preserve">El acuerdo de acumulación puede ser objeto de recurso: </t>
  </si>
  <si>
    <t xml:space="preserve">No pueden encomendarse a un mismo órgano, en ningún caso </t>
  </si>
  <si>
    <t xml:space="preserve">No pueden encomendarse a órganos distintos </t>
  </si>
  <si>
    <t xml:space="preserve">Pueden encomendarse a un mismo órgano, cuando así corresponda, por razón de la materia </t>
  </si>
  <si>
    <t xml:space="preserve">Pueden acumularse en una sola, cuando razones de urgencia así lo justifiquen </t>
  </si>
  <si>
    <t xml:space="preserve">**Las fases instructora y sancionadora del procedimiento administrativo sancionador: </t>
  </si>
  <si>
    <t xml:space="preserve">A las Universidades públicas, supletoriamente </t>
  </si>
  <si>
    <t xml:space="preserve">Al sector público institucional, del cual no forma parte integrante la Universidad </t>
  </si>
  <si>
    <t xml:space="preserve">A las Universidades públicas, cuya normativa específica queda desplazada </t>
  </si>
  <si>
    <t xml:space="preserve">A las Universidades, públicas y privadas </t>
  </si>
  <si>
    <t xml:space="preserve">**La Ley 39/2015, de 1 de octubre, de Régimen Jurídico de las Administraciones públicas es de aplicación: </t>
  </si>
  <si>
    <r>
      <t>Explicación:</t>
    </r>
    <r>
      <rPr>
        <sz val="11"/>
        <color theme="1"/>
        <rFont val="Calibri"/>
        <family val="2"/>
        <scheme val="minor"/>
      </rPr>
      <t xml:space="preserve"> Opción C: "El riguroso de incoación salvo orden motivada en contrario del titular de la unidad" es correcta, ya que, según la Ley 39/2015, el despacho de expedientes debe seguir el orden de incoación, es decir, según su inicio, salvo que el titular de la unidad justifique una excepción. Opción A: "El que resulte de la organización interna de cada unidad" es incorrecta, pues el despacho no depende solo de la organización interna. Opción B: "El que establezca el órgano competente para resolver" es incorrecta, ya que el orden debe seguir la incoación salvo excepciones justificadas. Opción D: "El riguroso de incoación sin excepciones" es incorrecta, ya que puede haber excepciones justificadas.</t>
    </r>
  </si>
  <si>
    <t xml:space="preserve">El riguroso de incoación, salvo orden motivada en contrario del titular de la unidad </t>
  </si>
  <si>
    <t xml:space="preserve">El riguroso de incoación, sin excepciones </t>
  </si>
  <si>
    <t xml:space="preserve">El que establezca el órgano competente para resolver </t>
  </si>
  <si>
    <t xml:space="preserve">El que resulte de la organización interna de cada unidad </t>
  </si>
  <si>
    <t xml:space="preserve">El orden a seguir en el despacho de los expedientes, en asuntos de homogénea naturaleza es: </t>
  </si>
  <si>
    <r>
      <t>Explicación:</t>
    </r>
    <r>
      <rPr>
        <sz val="11"/>
        <color theme="1"/>
        <rFont val="Calibri"/>
        <family val="2"/>
        <scheme val="minor"/>
      </rPr>
      <t xml:space="preserve"> Opción B: "Desestimada por silencio administrativo" es correcta, ya que según normativa y jurisprudencia, la falta de resolución expresa de una solicitud fundada en el derecho de petición del artículo 29 de la CE se entiende como desestimada por silencio administrativo. Opción A: "Estimada por silencio administrativo" es incorrecta, pues el silencio no implica estimación de la solicitud. Opción C: "No legitima al interesado a entenderla ni estimada ni desestimada" es incorrecta, ya que se considera desestimada. Opción D: "Legitima al interesado a entenderla estimada o desestimada según sea el contenido" es incorrecta, porque no depende del contenido.</t>
    </r>
  </si>
  <si>
    <t xml:space="preserve">Desestimada por silencio administrativo </t>
  </si>
  <si>
    <t xml:space="preserve">Legitima al interesado a entenderla estimada o desestimada según sea el contenido concreto de lo solicitado </t>
  </si>
  <si>
    <t xml:space="preserve">No legitima al interesado a entenderla ni estimada ni desestimada </t>
  </si>
  <si>
    <t xml:space="preserve">Estimada por silencio administrativo </t>
  </si>
  <si>
    <t xml:space="preserve">La falta de resolución expresa en plazo de una solicitud fundada en el derecho de petición del artículo 29 de la CE legitima al interesado para entenderla: </t>
  </si>
  <si>
    <r>
      <t>Explicación:</t>
    </r>
    <r>
      <rPr>
        <sz val="11"/>
        <color theme="1"/>
        <rFont val="Calibri"/>
        <family val="2"/>
        <scheme val="minor"/>
      </rPr>
      <t xml:space="preserve"> Opción D: "No podrán tener una duración superior a 72 horas" es correcta, ya que los plazos en horas no deben superar las 72 horas, garantizando que los procedimientos urgentes sean resueltos en un plazo razonable. Opción A: "Podrán tener cualquier duración" es incorrecta, ya que están limitados a un máximo de 72 horas. Opción B: "No podrán tener una duración superior a 24 horas" es incorrecta, pues pueden superar las 24 horas. Opción C: "No podrán tener una duración superior a 48 horas" es incorrecta, ya que el límite máximo es de 72 horas.</t>
    </r>
  </si>
  <si>
    <t xml:space="preserve">No podrán tener una duración superior a 24 horas </t>
  </si>
  <si>
    <t xml:space="preserve">No podrán tener una duración superior a 72 horas </t>
  </si>
  <si>
    <t xml:space="preserve">No podrán tener una duración superior a 48 horas </t>
  </si>
  <si>
    <t xml:space="preserve">Los plazos expresados por horas: </t>
  </si>
  <si>
    <r>
      <t>Explicación:</t>
    </r>
    <r>
      <rPr>
        <sz val="11"/>
        <color theme="1"/>
        <rFont val="Calibri"/>
        <family val="2"/>
        <scheme val="minor"/>
      </rPr>
      <t xml:space="preserve"> Opción D: "Por anulación" es correcta, ya que el procedimiento puede concluir por la anulación de un acto o del procedimiento completo si se considera nulo de pleno derecho. Opción A: "Por dimisión del órgano competente para resolver" es incorrecta, ya que la dimisión no termina el procedimiento. Opción B: "Por desistimiento de la Administración" es incorrecta, aunque la Administración puede desistir en algunos procedimientos, no es la causa más común. Opción C: "Por la recusación del órgano competente para resolver" es incorrecta, ya que la recusación no termina el procedimiento, solo implica cambio de órgano.</t>
    </r>
  </si>
  <si>
    <t xml:space="preserve">Por desistimiento de la Administración </t>
  </si>
  <si>
    <t xml:space="preserve">Por anulación </t>
  </si>
  <si>
    <t xml:space="preserve">Por la recusación del órgano competente para resolver </t>
  </si>
  <si>
    <t xml:space="preserve">Por dimisión del órgano competente para resolver </t>
  </si>
  <si>
    <t xml:space="preserve">El procedimiento administrativo puede terminar: </t>
  </si>
  <si>
    <t xml:space="preserve">Este será de uso obligatorio por los interesados </t>
  </si>
  <si>
    <t xml:space="preserve">La Administración no puede establecer modelos específicos de presentación de solicitudes </t>
  </si>
  <si>
    <t xml:space="preserve">Este será de uso voluntario por los interesados </t>
  </si>
  <si>
    <t xml:space="preserve">**Cuando la Administración en un procedimiento concreto establezca expresamente un modelo específico de presentación de solicitud: </t>
  </si>
  <si>
    <r>
      <t>Explicación:</t>
    </r>
    <r>
      <rPr>
        <sz val="11"/>
        <color theme="1"/>
        <rFont val="Calibri"/>
        <family val="2"/>
        <scheme val="minor"/>
      </rPr>
      <t xml:space="preserve"> Opción D: "Todas las horas del día que formen parte de un día hábil" es correcta, ya que cuando los plazos se señalan en horas, todas las horas del día que pertenezcan a un día hábil cuentan para el cómputo. Opción A: "De las 8:00 a las 22:00 de lunes a sábado no festivos" es incorrecta, ya que restringe las horas hábiles a un intervalo que no coincide con la regla general. Opción B: "De las 8:00 a las 20:00 de lunes a sábado no festivos" es incorrecta, pues no refleja el concepto amplio de horas hábiles. Opción C: "Todas las horas" es incorrecta porque no todas las horas del día son hábiles, solo aquellas en días hábiles.</t>
    </r>
  </si>
  <si>
    <t xml:space="preserve">Todas las horas del día que formen parte de un día hábil </t>
  </si>
  <si>
    <t xml:space="preserve">Todas las horas </t>
  </si>
  <si>
    <t xml:space="preserve">De las 8:00 a las 20:00 de lunes a sábado, no festivos </t>
  </si>
  <si>
    <t xml:space="preserve">De las 8:00 a las 22:00 de lunes a sábado, no festivos </t>
  </si>
  <si>
    <t xml:space="preserve">Cuando los plazos se señalen por horas, se consideran horas hábiles: </t>
  </si>
  <si>
    <r>
      <t>Explicación:</t>
    </r>
    <r>
      <rPr>
        <sz val="11"/>
        <color theme="1"/>
        <rFont val="Calibri"/>
        <family val="2"/>
        <scheme val="minor"/>
      </rPr>
      <t xml:space="preserve"> Opción B: "Se comunicará a dichas personas la tramitación del procedimiento si el interés legítimo es también un interés directo" es correcta, ya que la Administración debe informar a las personas con intereses legítimos y directos para que puedan intervenir en el procedimiento. Opción A: "Se comunicará a dichas personas la tramitación del procedimiento en todo caso" es incorrecta, ya que no siempre es necesario, solo cuando el interés es directo. Opción C: "Se retrotraerá el procedimiento a la fase inicial sin conservación de trámites" es incorrecta porque no es necesario reiniciar el procedimiento. Opción D: "Se dictará resolución de archivo de las actuaciones y se iniciará un nuevo procedimiento con publicidad" es incorrecta porque basta con comunicar a los interesados.</t>
    </r>
  </si>
  <si>
    <t xml:space="preserve">Se comunicará a dichas personas la tramitación del procedimiento si el interés legítimo es también un interés directo </t>
  </si>
  <si>
    <t xml:space="preserve">Se dictará resolución de archivo de las actuaciones y se iniciará un nuevo procedimiento con publicidad </t>
  </si>
  <si>
    <t xml:space="preserve">Se retrotraerá el procedimiento a la fase inicial, sin conservación de trámites </t>
  </si>
  <si>
    <t xml:space="preserve">Se comunicará a dichas personas la tramitación del procedimiento en todo caso </t>
  </si>
  <si>
    <t xml:space="preserve">Si durante la instrucción de un procedimiento que no haya tenido publicidad se identificasen personas titulares de intereses legítimos que puedan resultar afectados por la resolución que se dicte: </t>
  </si>
  <si>
    <r>
      <t>Explicación:</t>
    </r>
    <r>
      <rPr>
        <sz val="11"/>
        <color theme="1"/>
        <rFont val="Calibri"/>
        <family val="2"/>
        <scheme val="minor"/>
      </rPr>
      <t xml:space="preserve"> Opción C: "Recurso de reposición" es correcta, ya que este recurso procede contra actos de aplicación de Ordenanzas Fiscales de las Entidades Locales, y debe presentarse antes de la vía contencioso-administrativa. Opción A: "Recurso de alzada" es incorrecta porque no es el procedimiento adecuado para impugnar actos fiscales locales. Opción B: "Recurso contencioso-administrativo" es incorrecta, ya que este recurso solo se interpone tras agotar la vía administrativa. Opción D: "Recurso extraordinario de revisión" es incorrecta, pues este recurso solo se aplica en casos excepcionales.</t>
    </r>
  </si>
  <si>
    <t xml:space="preserve">Recurso de reposición.  </t>
  </si>
  <si>
    <t xml:space="preserve">Recurso extraordinario de revisión.  </t>
  </si>
  <si>
    <t xml:space="preserve">Recurso contencioso-administrativo.  </t>
  </si>
  <si>
    <t xml:space="preserve">Recurso de alzada.  </t>
  </si>
  <si>
    <t xml:space="preserve">Contra los actos de aplicación de las Ordenanzas Fiscales de las Entidades Locales se  deberá interponer:  </t>
  </si>
  <si>
    <r>
      <t>Explicación:</t>
    </r>
    <r>
      <rPr>
        <sz val="11"/>
        <color theme="1"/>
        <rFont val="Calibri"/>
        <family val="2"/>
        <scheme val="minor"/>
      </rPr>
      <t xml:space="preserve"> Opción C: "Suspensión de la tramitación en caso de que se suscite cualquier tipo de cuestión incidental" es correcta, ya que la suspensión del procedimiento no ocurre ante cualquier cuestión incidental, siendo una medida excepcional en casos concretos. Opción A: "Celeridad" es incorrecta porque la celeridad es un principio para resolver los asuntos en plazo razonable. Opción B: "Eficacia" es incorrecta, pues busca que el procedimiento cumpla sus objetivos. Opción D: "Oficialidad" es incorrecta, ya que significa que la Administración debe impulsar el procedimiento de oficio.</t>
    </r>
  </si>
  <si>
    <t>Suspensión de la tramitación en caso de que se suscite cualquier tipo de cuestión incidental.</t>
  </si>
  <si>
    <t>Oficialidad.</t>
  </si>
  <si>
    <t>Eficacia.</t>
  </si>
  <si>
    <t>Celeridad.</t>
  </si>
  <si>
    <t>¿Cuál de las siguientes reglas no se aplica a la tramitación del procedimiento administrativo común?</t>
  </si>
  <si>
    <t>El principio de parcialidad.</t>
  </si>
  <si>
    <t>El principio de antiformalismo.</t>
  </si>
  <si>
    <t>El principio de oficialidad.</t>
  </si>
  <si>
    <t>El principio de unidad.</t>
  </si>
  <si>
    <t>**¿Cuál de los siguientes principios no es predicable del procedimiento administrativo?</t>
  </si>
  <si>
    <r>
      <t>Explicación:</t>
    </r>
    <r>
      <rPr>
        <sz val="11"/>
        <color theme="1"/>
        <rFont val="Calibri"/>
        <family val="2"/>
        <scheme val="minor"/>
      </rPr>
      <t xml:space="preserve"> Opción D: "Ordenación" es correcta, porque aunque la ordenación es un aspecto del procedimiento administrativo, no se considera una fase independiente. Las fases principales del procedimiento administrativo son la iniciación, la instrucción y la terminación (que incluye la resolución). Opción A: "Iniciación" es incorrecta, ya que es una fase del procedimiento administrativo. Opción B: "Conclusión" es incorrecta, pues el término se refiere a la fase final del procedimiento. Opción C: "Instrucción" es incorrecta, ya que es una de las fases clave del procedimiento.</t>
    </r>
  </si>
  <si>
    <t>Conclusión.</t>
  </si>
  <si>
    <t>Ordenación.</t>
  </si>
  <si>
    <t>Instrucción.</t>
  </si>
  <si>
    <t>Iniciación.</t>
  </si>
  <si>
    <t>¿Cuál de las siguientes no es una fase del procedimiento administrativo?</t>
  </si>
  <si>
    <r>
      <t>Explicación:</t>
    </r>
    <r>
      <rPr>
        <sz val="11"/>
        <color theme="1"/>
        <rFont val="Calibri"/>
        <family val="2"/>
        <scheme val="minor"/>
      </rPr>
      <t xml:space="preserve"> Opción A: "El cauce formal de la serie de actos en que se concreta la actuación administrativa para la realización de un fin" es correcta, ya que el procedimiento administrativo es un conjunto de actos formales para cumplir un fin específico, asegurando la legalidad y transparencia. Opción B: "El cauce material de la serie de actos en que se concreta la actuación administrativa para la realización de un fin" es incorrecta, ya que se trata de un cauce formal, no material. Opción C: "El cauce formal de la serie de actos en que se concreta la actuación administrativa para la adecuación a un fin" es incorrecta, porque no se trata solo de adecuación. Opción D: "El cauce formal de la serie de actos en que se concreta la actuación administrativa para la realización de un objeto" es incorrecta, ya que el término "objeto" no es el más adecuado; lo correcto es "realización de un fin".</t>
    </r>
  </si>
  <si>
    <t>El cauce formal de la serie de actos en que se concreta la actuación administrativa para la realización de un fin.</t>
  </si>
  <si>
    <t>El cauce formal de la serie de actos en que se concreta la actuación administrativa para la realización de un objeto.</t>
  </si>
  <si>
    <t>El cauce formal de la serie de actos en que se concreta la actuación administrativa para la adecuación a un fin.</t>
  </si>
  <si>
    <t>El cauce material de la serie de actos en que se concreta la actuación administrativa para la realización de un fin.</t>
  </si>
  <si>
    <t>¿Cómo definiría el procedimiento administrativo?</t>
  </si>
  <si>
    <r>
      <t>Explicación:</t>
    </r>
    <r>
      <rPr>
        <sz val="11"/>
        <color theme="1"/>
        <rFont val="Calibri"/>
        <family val="2"/>
        <scheme val="minor"/>
      </rPr>
      <t xml:space="preserve"> Opción C: "Sí, si existe el derecho de acceso existe el derecho a obtener copias de los documentos consultados" es correcta, ya que cuando un ciudadano tiene derecho a acceder a un registro, también puede obtener copias, garantizando el acceso a la información. Opción A: "Sólo en bibliotecas públicas" es incorrecta, ya que no se limita a bibliotecas. Opción B: "No en el caso de que se trate de la consulta de los documentos de un procedimiento administrativo" es incorrecta, pues en procedimientos administrativos el derecho a obtener copias está garantizado. Opción D: "Sólo con autorización escrita y expresa del responsable del registro" es incorrecta, ya que no se requiere autorización adicional.</t>
    </r>
  </si>
  <si>
    <t>Sí, si existe el derecho de acceso existe el derecho a obtener copias de los documentos consultados.</t>
  </si>
  <si>
    <t>Sólo con autorización escrita y expresa del responsable del registro.</t>
  </si>
  <si>
    <t>No, en el caso de que se trate de la consulta de los documentos de un procedimiento administrativo.</t>
  </si>
  <si>
    <t>Sólo en bibliotecas públicas.</t>
  </si>
  <si>
    <t>¿Es compatible el derecho de acceso a un registro con el derecho a obtener copias de los documentos consultados?</t>
  </si>
  <si>
    <r>
      <t>Explicación:</t>
    </r>
    <r>
      <rPr>
        <sz val="11"/>
        <color theme="1"/>
        <rFont val="Calibri"/>
        <family val="2"/>
        <scheme val="minor"/>
      </rPr>
      <t xml:space="preserve"> Opción D: "En caso de que se correspondan con procedimientos concluidos en esa fecha" es correcta, ya que los ciudadanos tienen derecho a acceder a archivos de procedimientos que ya hayan concluido, permitiendo la transparencia. Opción A: "En caso de que se encuentren instalados en un archivo sonoro" es incorrecta, ya que el formato no es relevante para determinar el acceso. Opción B: "En caso de que no se encuentren en soporte de papel" es incorrecta, ya que el acceso no depende del soporte del archivo. Opción C: "En caso de que se correspondan con procedimientos actualizados" es incorrecta, ya que el acceso se concede tras la conclusión del procedimiento, no durante actualizaciones.</t>
    </r>
  </si>
  <si>
    <t>En caso de que se correspondan con procedimientos concluidos en esa fecha.</t>
  </si>
  <si>
    <t>En caso de que se correspondan con procedimientos actualizados.</t>
  </si>
  <si>
    <t>En caso de que no se encuentren en soporte de papel.</t>
  </si>
  <si>
    <t>En caso de que se encuentren instalados en un archivo sonoro.</t>
  </si>
  <si>
    <t>¿En cuál de los siguientes casos pueden los ciudadanos acceder a un archivo administrativo?</t>
  </si>
  <si>
    <r>
      <t>Explicación:</t>
    </r>
    <r>
      <rPr>
        <sz val="11"/>
        <color theme="1"/>
        <rFont val="Calibri"/>
        <family val="2"/>
        <scheme val="minor"/>
      </rPr>
      <t xml:space="preserve"> Opción B: "Siempre que se establezca en una norma de rango legal" es correcta, porque la obligación de comparecer ante la Administración debe estar en una norma de rango legal. Opción A: "En cualquier caso" es incorrecta porque los ciudadanos no están obligados a comparecer en todas las situaciones. Opción C: "Siempre que se establezca en una norma reglamentaria" es incorrecta, ya que una norma reglamentaria no es suficiente. Opción D: "Siempre que se establezca en una norma independientemente de su rango jerárquico" es incorrecta, pues solo las normas de rango legal pueden obligar a un ciudadano a comparecer.</t>
    </r>
  </si>
  <si>
    <t>Siempre que se establezca en una norma de rango legal.</t>
  </si>
  <si>
    <t>Siempre que se establezca en una norma independientemente de su rango jerárquico.</t>
  </si>
  <si>
    <t>Siempre que se establezca en una norma reglamentaria.</t>
  </si>
  <si>
    <t>¿En qué casos están obligados los ciudadanos a comparecer ante la Administración?</t>
  </si>
  <si>
    <r>
      <t>Explicación:</t>
    </r>
    <r>
      <rPr>
        <sz val="11"/>
        <color theme="1"/>
        <rFont val="Calibri"/>
        <family val="2"/>
        <scheme val="minor"/>
      </rPr>
      <t xml:space="preserve"> Opción B: "Siempre que se establezca en una norma de rango legal" es correcta, ya que los ciudadanos están obligados a facilitar informes solo cuando una norma de rango legal lo exija. Opción A: "En cualquier caso" es incorrecta, ya que los ciudadanos no deben presentar informes en todas las circunstancias. Opción C: "Siempre que se establezca en una norma reglamentaria" es incorrecta porque no es suficiente una norma reglamentaria para imponer la obligación de proporcionar informes. Opción D: "Siempre que se establezca en una norma independientemente de su rango jerárquico" es incorrecta, ya que solo las normas de rango legal pueden imponer esta obligación.</t>
    </r>
  </si>
  <si>
    <t>¿En qué casos están obligados los ciudadanos a facilitar informes a la Administración?</t>
  </si>
  <si>
    <t>En castellano en algunos casos.</t>
  </si>
  <si>
    <t>En la lengua elegida por el interesado en cualquier caso.</t>
  </si>
  <si>
    <t>En castellano o en la lengua cooficial de la Comunidad Autónoma respectiva, a elección de la Administración.</t>
  </si>
  <si>
    <t>En español.</t>
  </si>
  <si>
    <t>**¿En qué lengua se deben tramitar los procedimientos que se desarrollen en el ámbito de la Administración General del Estado?</t>
  </si>
  <si>
    <r>
      <t>Explicación:</t>
    </r>
    <r>
      <rPr>
        <sz val="11"/>
        <color theme="1"/>
        <rFont val="Calibri"/>
        <family val="2"/>
        <scheme val="minor"/>
      </rPr>
      <t xml:space="preserve"> Opción C: "Cuando ya los hubieran presentado con anterioridad" es correcta, porque según la Ley 39/2015, los ciudadanos no están obligados a presentar documentos que ya hayan presentado a la misma administración, siempre que esos documentos estén vigentes. Opción A: "En ningún caso" es incorrecta, ya que existen circunstancias en las que un ciudadano puede negarse a presentar documentos. Opción B: "En cualquier caso porque no es una obligación jurídica" es incorrecta porque la presentación de documentos puede ser una obligación jurídica en muchos procedimientos administrativos. Opción D: "Cuando se exijan por normas reglamentarias pero no cuando se exijan por normas de rango legal" es incorrecta porque la ley establece que los ciudadanos no tienen que presentar documentos previamente aportados, independientemente de la norma.</t>
    </r>
  </si>
  <si>
    <t>Cuando ya los hubieran presentado con anterioridad.</t>
  </si>
  <si>
    <t>Cuando se exijan por normas reglamentarias, pero no cuando se exijan por normas de rango legal.</t>
  </si>
  <si>
    <t>En cualquier caso porque no es una obligación jurídica.</t>
  </si>
  <si>
    <t>¿Cuándo puede negarse un ciudadano a presentar documentos ante la Administración?</t>
  </si>
  <si>
    <r>
      <t>Explicación:</t>
    </r>
    <r>
      <rPr>
        <sz val="11"/>
        <color theme="1"/>
        <rFont val="Calibri"/>
        <family val="2"/>
        <scheme val="minor"/>
      </rPr>
      <t xml:space="preserve"> Opción D: "El derecho a presentar alegaciones en cualquier momento del procedimiento" es correcta, ya que el derecho a presentar alegaciones no puede ejercerse en cualquier momento, sino solo en los plazos específicos establecidos en el procedimiento. Opción A: "El derecho a utilizar las lenguas oficiales en su Comunidad Autónoma" es incorrecta, pues es un derecho reconocido a los ciudadanos en relación con la administración. Opción B: "El derecho a identificar a las personas responsables del procedimiento" es incorrecta porque es un derecho reconocido. Opción C: "El derecho a obtener copias de los documentos que presenten" es incorrecta, ya que este derecho está garantizado para los ciudadanos.</t>
    </r>
  </si>
  <si>
    <t>El derecho a presentar alegaciones en cualquier momento del procedimiento.</t>
  </si>
  <si>
    <t>El derecho a obtener copias de los documentos que presenten.</t>
  </si>
  <si>
    <t>El derecho a identificar a las personas responsables del procedimiento.</t>
  </si>
  <si>
    <t>El derecho a utilizar las lenguas oficiales en su Comunidad Autónoma.</t>
  </si>
  <si>
    <t>¿Cuál de los siguientes derechos no se considera un derecho de los ciudadanos en sus relaciones con la administración?</t>
  </si>
  <si>
    <r>
      <t>Explicación:</t>
    </r>
    <r>
      <rPr>
        <sz val="11"/>
        <color theme="1"/>
        <rFont val="Calibri"/>
        <family val="2"/>
        <scheme val="minor"/>
      </rPr>
      <t xml:space="preserve"> Opción A: "Con quien sea designado en el trámite de audiencia" es correcta, ya que si los interesados no especifican un representante en el escrito, se designará en el trámite de audiencia para clarificar quién representará a los interesados. Opción B: "Con quien designe la administración" es incorrecta porque la administración no tiene autoridad para designar al representante en este contexto. Opción C: "Con quien firme en último lugar la solicitud" es incorrecta, ya que el orden de firmas no determina la representación. Opción D: "Con cualquiera de los firmantes" es incorrecta, porque se necesita una designación clara.</t>
    </r>
  </si>
  <si>
    <t>Con quien sea designado en el trámite de audiencia.</t>
  </si>
  <si>
    <t>Con cualquiera de los firmantes.</t>
  </si>
  <si>
    <t>Con quien firme en último lugar la solicitud.</t>
  </si>
  <si>
    <t>Con quien designe la administración.</t>
  </si>
  <si>
    <t>En caso de que una solicitud se presente por varios interesados ¿con quién se realizarán las actuaciones a que haya lugar, en caso de que los interesados no especifiquen nada al respecto?</t>
  </si>
  <si>
    <r>
      <t>Explicación:</t>
    </r>
    <r>
      <rPr>
        <sz val="11"/>
        <color theme="1"/>
        <rFont val="Calibri"/>
        <family val="2"/>
        <scheme val="minor"/>
      </rPr>
      <t xml:space="preserve"> Opción A: "Con quien sea designado en el escrito de solicitud" es correcta, ya que las actuaciones administrativas se realizarán con la persona designada en la solicitud para representar a los interesados. Opción B: "Con quien designe la administración" es incorrecta, ya que la administración no puede designar a alguien en estos casos; debe respetarse la designación de los interesados. Opción C: "Con quien firme en último lugar la solicitud" es incorrecta porque la representación no depende de quién firmó al final. Opción D: "Con cualquiera de los firmantes" es incorrecta, ya que debe respetarse la designación específica hecha por los interesados.</t>
    </r>
  </si>
  <si>
    <t>Con quien sea designado en el escrito de solicitud.</t>
  </si>
  <si>
    <t>En caso de que una solicitud se presente por varios interesados ¿con quién se realizarán las actuaciones a que haya lugar?</t>
  </si>
  <si>
    <r>
      <t>Explicación:</t>
    </r>
    <r>
      <rPr>
        <sz val="11"/>
        <color theme="1"/>
        <rFont val="Calibri"/>
        <family val="2"/>
        <scheme val="minor"/>
      </rPr>
      <t xml:space="preserve"> Opción C: "Sí cuando lo consideren oportuno" es correcta, ya que la Ley 39/2015 permite a los interesados acudir con un asesor en cualquier momento del procedimiento administrativo. Opción A: "En ningún caso porque no estamos en un proceso jurisdiccional" es incorrecta, pues los interesados tienen derecho a ser asistidos por un asesor. Opción B: "No salvo que lo soliciten de manera expresa en la solicitud de inicio del procedimiento" es incorrecta, ya que no es necesario solicitar la presencia de un asesor en la solicitud de inicio. Opción D: "No salvo en casos de fuerza mayor" es incorrecta, porque no se necesita fuerza mayor para acudir con asesor.</t>
    </r>
  </si>
  <si>
    <t>Sí, cuando lo consideren oportuno.</t>
  </si>
  <si>
    <t>No, salvo en casos de fuerza mayor.</t>
  </si>
  <si>
    <t>No, salvo que lo soliciten de manera expresa en la solicitud de inicio del procedimiento.</t>
  </si>
  <si>
    <t>En ningún caso porque no estamos en un proceso jurisdiccional.</t>
  </si>
  <si>
    <t>¿Pueden acudir los interesados con un asesor a las actuaciones del procedimiento?</t>
  </si>
  <si>
    <r>
      <t>Explicación:</t>
    </r>
    <r>
      <rPr>
        <sz val="11"/>
        <color theme="1"/>
        <rFont val="Calibri"/>
        <family val="2"/>
        <scheme val="minor"/>
      </rPr>
      <t xml:space="preserve"> Opción B: "Diez días" es correcta, dado que la Ley 39/2015 establece un plazo de diez días para subsanar defectos de acreditación de representación. Opción A: "Cinco días" es incorrecta porque el plazo concedido para la subsanación es de diez días, no cinco. Opción C: "Siete días" es incorrecta, ya que el plazo es de diez días. Opción D: "Veinte días" es incorrecta porque el plazo es de diez días, no de veinte.</t>
    </r>
  </si>
  <si>
    <t>Cinco días.</t>
  </si>
  <si>
    <t>¿Qué plazo debe conceder la administración para que se subsane un defecto de acreditación de la representación?</t>
  </si>
  <si>
    <r>
      <t>Explicación:</t>
    </r>
    <r>
      <rPr>
        <sz val="11"/>
        <color theme="1"/>
        <rFont val="Calibri"/>
        <family val="2"/>
        <scheme val="minor"/>
      </rPr>
      <t xml:space="preserve"> Opción C: "Para presentar un documento" es correcta, ya que según la Ley 39/2015 no es necesario acreditar la representación para presentar un documento en un procedimiento administrativo. Opción A: "Para entablar un recurso administrativo" es incorrecta porque sí es necesario acreditar la representación al interponer un recurso en nombre de otra persona. Opción B: "Para desistir de una acción administrativa" es incorrecta, ya que se requiere acreditar la representación en este caso. Opción D: "Para renunciar a derechos en nombre de otra persona" es incorrecta porque también requiere acreditación de representación.</t>
    </r>
  </si>
  <si>
    <t>Para presentar un documento.</t>
  </si>
  <si>
    <t>Para renunciar a derechos en nombre de otra persona.</t>
  </si>
  <si>
    <t>Para desistir de una acción administrativa.</t>
  </si>
  <si>
    <t>Para entablar un recurso administrativo.</t>
  </si>
  <si>
    <t>¿En cuál de los siguientes casos no es necesario que se acredite la representación?</t>
  </si>
  <si>
    <r>
      <t>Explicación:</t>
    </r>
    <r>
      <rPr>
        <sz val="11"/>
        <color theme="1"/>
        <rFont val="Calibri"/>
        <family val="2"/>
        <scheme val="minor"/>
      </rPr>
      <t xml:space="preserve"> Opción D: "El artículo 32" es correcta, ya que el artículo 32 de la Ley 39/2015 regula quién puede ser representante en procedimientos ante las administraciones públicas, estableciendo los requisitos para actuar en nombre de otra persona. Opción A: "El artículo 29" es incorrecta porque el artículo 29 no trata sobre representación. Opción B: "El artículo 30" es incorrecta porque tampoco establece disposiciones sobre la representación. Opción C: "El artículo 31" es incorrecta, ya que el artículo 31 no regula específicamente la representación ante las administraciones públicas.</t>
    </r>
  </si>
  <si>
    <t>El artículo 32.</t>
  </si>
  <si>
    <t>El artículo 31.</t>
  </si>
  <si>
    <t>El artículo 30.</t>
  </si>
  <si>
    <t>El artículo 29.</t>
  </si>
  <si>
    <t>¿Qué artículo de la ley reguladora del procedimiento establece quien puede ser representante ante las administraciones públicas?</t>
  </si>
  <si>
    <r>
      <t>Explicación:</t>
    </r>
    <r>
      <rPr>
        <sz val="11"/>
        <color theme="1"/>
        <rFont val="Calibri"/>
        <family val="2"/>
        <scheme val="minor"/>
      </rPr>
      <t xml:space="preserve"> Opción B: "Cualquier persona con capacidad de obrar" es correcta, ya que la Ley 39/2015 establece que cualquiera con capacidad de obrar puede representar a un interesado en un procedimiento administrativo. Opción A: "Cualquier persona mayor de edad" es incorrecta porque no todos los mayores de edad tienen capacidad de obrar en todos los contextos legales. Opción C: "Cualquier interesado en el procedimiento" es incorrecta porque no todos los interesados pueden ser representantes, solo aquellos con capacidad de obrar. Opción D: "Cualquier persona designada por la Administración" es incorrecta porque la representación la designa el interesado.</t>
    </r>
  </si>
  <si>
    <t>Cualquier persona con capacidad de obrar.</t>
  </si>
  <si>
    <t>Cualquier persona designada por la Administración.</t>
  </si>
  <si>
    <t>Cualquier interesado en el procedimiento.</t>
  </si>
  <si>
    <t>Cualquier persona mayor de edad.</t>
  </si>
  <si>
    <t>¿Quién puede ser representante de un interesado en el procedimiento?</t>
  </si>
  <si>
    <r>
      <t>Explicación:</t>
    </r>
    <r>
      <rPr>
        <sz val="11"/>
        <color theme="1"/>
        <rFont val="Calibri"/>
        <family val="2"/>
        <scheme val="minor"/>
      </rPr>
      <t xml:space="preserve"> Opción C: "Quienes promuevan el procedimiento" es correcta, dado que la legitimación activa para iniciar un procedimiento corresponde a quienes lo promuevan, es decir, a quienes presentan la solicitud. Opción A: "Todos los interesados" es incorrecta, ya que la legitimación activa para iniciarlo corresponde únicamente a quienes lo promueven. Opción B: "La Administración afectada" es incorrecta porque, salvo en casos de oficio, la legitimación para iniciar un procedimiento no corresponde a la Administración. Opción D: "Quienes se personen en el procedimiento" es incorrecta, pues la legitimación no depende solo de personarse, sino de promover el procedimiento.</t>
    </r>
  </si>
  <si>
    <t>Quienes promuevan el procedimiento.</t>
  </si>
  <si>
    <t>Quienes se personen en el procedimiento.</t>
  </si>
  <si>
    <t>La Administración afectada.</t>
  </si>
  <si>
    <t>Todos los interesados.</t>
  </si>
  <si>
    <t>¿Quién ejerce la legitimación activa en un procedimiento?</t>
  </si>
  <si>
    <r>
      <t>Explicación:</t>
    </r>
    <r>
      <rPr>
        <sz val="11"/>
        <color theme="1"/>
        <rFont val="Calibri"/>
        <family val="2"/>
        <scheme val="minor"/>
      </rPr>
      <t xml:space="preserve"> Opción B: "Sí" es correcta, ya que la condición de interesado puede ser heredada, permitiendo a los herederos continuar con el procedimiento en nombre del fallecido, especialmente en derechos patrimoniales. Opción A: "No porque los derechos del interesado concluyen con el fallecimiento" es incorrecta porque los derechos pueden ser heredados. Opción C: "No salvo en casos excepcionales" es incorrecta, pues no es una excepción la herencia de la condición de interesado. Opción D: "Sólo si el fallecido era titular de un derecho legítimo" es incorrecta, ya que los derechos transmisibles pueden ser heredados sin limitación a derechos legítimos.</t>
    </r>
  </si>
  <si>
    <t>Sí.</t>
  </si>
  <si>
    <t>Sólo si el fallecido era titular de un derecho legítimo.</t>
  </si>
  <si>
    <t>No, salvo en casos excepcionales.</t>
  </si>
  <si>
    <t>No, porque los derechos del interesado concluyen con el fallecimiento.</t>
  </si>
  <si>
    <t>¿Es heredable la condición de interesado?</t>
  </si>
  <si>
    <t>Si, siempre que represente intereses legítimos colectivos.</t>
  </si>
  <si>
    <t>Sólo en casos de fuerza mayor.</t>
  </si>
  <si>
    <t>Si, siempre que represente a intereses subjetivos de una colectividad.</t>
  </si>
  <si>
    <t>No, en ningún caso.</t>
  </si>
  <si>
    <t>**¿Puede considerarse como interesado a una asociación?</t>
  </si>
  <si>
    <r>
      <t>Explicación:</t>
    </r>
    <r>
      <rPr>
        <sz val="11"/>
        <color theme="1"/>
        <rFont val="Calibri"/>
        <family val="2"/>
        <scheme val="minor"/>
      </rPr>
      <t xml:space="preserve"> Opción D: "Quien tenga un interés legítimo que pueda resultar afectado por la resolución que se adopte siempre que se persone en el procedimiento" es correcta, ya que para ser considerado interesado no es necesario personarse en el procedimiento, basta con que el interés legítimo sea afectado. Opción A: "Quien lo promueva como titular de un interés legítimo" es incorrecta porque describe correctamente a una persona interesada en el procedimiento. Opción B: "Quien tenga derechos que puedan resultar afectados por la resolución que se adopte" es incorrecta porque también describe a un interesado en el procedimiento. Opción C: "Quien sea titular de intereses subjetivos que puedan resultar afectados por la resolución que se adopte" es incorrecta porque describe correctamente a un interesado.</t>
    </r>
  </si>
  <si>
    <t>Quien sea titular de intereses subjetivos que puedan resultar afectados por la resolución que se adopte.</t>
  </si>
  <si>
    <t>Quien tenga un interés legítimo que pueda resultar afectado por la resolución que se adopte siempre que se persone en el procedimiento.</t>
  </si>
  <si>
    <t>Quien tenga derechos que puedan resultar afectados por la resolución que se adopte.</t>
  </si>
  <si>
    <t>Quien lo promueva como titular de un interés legítimo.</t>
  </si>
  <si>
    <t>¿Cuál de las siguientes personas no se considera interesado en un procedimiento?</t>
  </si>
  <si>
    <r>
      <t>Explicación:</t>
    </r>
    <r>
      <rPr>
        <sz val="11"/>
        <color theme="1"/>
        <rFont val="Calibri"/>
        <family val="2"/>
        <scheme val="minor"/>
      </rPr>
      <t xml:space="preserve"> Opción C: "Una persona declarada incapaz para ello por sentencia judicial firme" es correcta, ya que una persona declarada incapaz mediante sentencia firme carece de capacidad de obrar ante las administraciones públicas. Opción A: "Un menor de edad" es incorrecta porque los menores pueden tener capacidad de obrar en ciertos casos, como si están emancipados o la ley lo permite. Opción B: "Un penado de prisión" es incorrecta, pues una persona en prisión mantiene la capacidad de obrar en ciertos aspectos administrativos. Opción D: "Un funcionario inhabilitado para ejercer funciones públicas" es incorrecta, dado que la inhabilitación para funciones públicas no implica pérdida de capacidad de obrar.</t>
    </r>
  </si>
  <si>
    <t>Una persona declarada incapaz para ello por sentencia judicial firme.</t>
  </si>
  <si>
    <t>Un funcionario inhabilitado para ejercer funciones públicas.</t>
  </si>
  <si>
    <t>Un penado de prisión.</t>
  </si>
  <si>
    <t>Un menor de edad.</t>
  </si>
  <si>
    <t>¿Cuál de las siguientes personas no tiene capacidad de obrar ante las administraciónes públicas?</t>
  </si>
  <si>
    <t>Tener parentesco de consanguinidad de cuarto grado con un interesado en el procedimiento.</t>
  </si>
  <si>
    <t>**¿Cuál de las siguientes no se considera causa de recusación en el procedimiento administrativo?</t>
  </si>
  <si>
    <r>
      <t>Explicación:</t>
    </r>
    <r>
      <rPr>
        <sz val="11"/>
        <color theme="1"/>
        <rFont val="Calibri"/>
        <family val="2"/>
        <scheme val="minor"/>
      </rPr>
      <t xml:space="preserve"> Opción A: "En cualquier momento" es correcta porque los errores materiales, aritméticos o de hecho pueden corregirse en cualquier momento sin necesidad de un plazo específico, lo cual garantiza la corrección de errores que puedan afectar la validez del acto administrativo. Opción B: "En el plazo de diez días desde que fuera dictado" es incorrecta porque no hay un plazo de diez días para solicitar esta revisión. Opción C: "En el plazo de un mes desde que fuera dictado" es incorrecta porque la revisión no está limitada a un mes. Opción D: "En el plazo de un año desde que fuera dictado" es incorrecta, ya que tampoco se establece un plazo de un año.</t>
    </r>
  </si>
  <si>
    <t>En el plazo de un año desde que fuera dictado.</t>
  </si>
  <si>
    <t>En el plazo de un mes desde que fuera dictado.</t>
  </si>
  <si>
    <t>En el plazo de diez días desde que fuera dictado.</t>
  </si>
  <si>
    <t>¿Cuándo puede solicitarse la revisión de errores materiales de un acto administrativo?</t>
  </si>
  <si>
    <r>
      <t>Explicación:</t>
    </r>
    <r>
      <rPr>
        <sz val="11"/>
        <color theme="1"/>
        <rFont val="Calibri"/>
        <family val="2"/>
        <scheme val="minor"/>
      </rPr>
      <t xml:space="preserve"> Opción C: "Sí, pero siempre que no constituya dispensa de la ley o sea contraria al principio de igualdad, al interés público o al ordenamiento jurídico" es correcta, ya que los actos de gravamen pueden ser revocados si su revocación no implica una dispensa de la ley ni contraviene la legalidad o principios fundamentales. Opción A: "No en ningún caso" es incorrecta, ya que la revocación es posible bajo ciertas condiciones. Opción B: "Sí en cualquier momento" es incorrecta porque la revocación no puede hacerse en cualquier circunstancia; debe cumplir con los requisitos legales. Opción D: "Sólo por el órgano superior al que lo dictó" es incorrecta porque la revocación puede realizarla el propio órgano que dictó el acto, siempre que se cumplan las condiciones.</t>
    </r>
  </si>
  <si>
    <t>Sí, pero siempre que no constituya dispensa de la ley o sea contraria al principio de igualdad, al interés público o al ordenamiento jurídico.</t>
  </si>
  <si>
    <t>Sólo por el órgano superior al que lo dictó.</t>
  </si>
  <si>
    <t>Sí, en cualquier momento.</t>
  </si>
  <si>
    <t>¿Pueden revocarse actos de gravamen por parte de la Administración?</t>
  </si>
  <si>
    <t>El Secretario de Estado.</t>
  </si>
  <si>
    <t>El Presidente del Gobierno.</t>
  </si>
  <si>
    <t>El Ministro del Departamento correspondiente.</t>
  </si>
  <si>
    <t>**¿Qué órgano es competente para revisar de oficio los actos dictados por un órgano dependiente de una Secretaría de Estado?</t>
  </si>
  <si>
    <t>**¿Cuál es el plazo de caducidad de un procedimiento de declaración de lesividad de actos anulables?</t>
  </si>
  <si>
    <t>**¿Cuál es el plazo de caducidad de un procedimiento de revisión de actos nulos?</t>
  </si>
  <si>
    <r>
      <t>Explicación:</t>
    </r>
    <r>
      <rPr>
        <sz val="11"/>
        <color theme="1"/>
        <rFont val="Calibri"/>
        <family val="2"/>
        <scheme val="minor"/>
      </rPr>
      <t xml:space="preserve"> Opción C: "No existe plazo alguno" es correcta porque la nulidad de pleno derecho de los actos administrativos puede ser declarada en cualquier momento; no está sujeta a un plazo específico. Opción A: "Un año" es incorrecta porque no existe un plazo de un año para la declaración de nulidad de pleno derecho. Opción B: "Dos años" es incorrecta porque no hay un plazo de dos años para esta declaración. Opción D: "Cinco años" es incorrecta, ya que no existe un plazo de cinco años para declarar la nulidad de un acto.</t>
    </r>
  </si>
  <si>
    <t>No existe plazo alguno.</t>
  </si>
  <si>
    <t>Cinco años.</t>
  </si>
  <si>
    <t>Dos años.</t>
  </si>
  <si>
    <t>Un año.</t>
  </si>
  <si>
    <t>¿Cuál es el plazo del que dispone la Administración para declarar de oficio, la nulidad  de los actos que dicte?</t>
  </si>
  <si>
    <r>
      <t>Explicación:</t>
    </r>
    <r>
      <rPr>
        <sz val="11"/>
        <color theme="1"/>
        <rFont val="Calibri"/>
        <family val="2"/>
        <scheme val="minor"/>
      </rPr>
      <t xml:space="preserve"> Opción D: "Sólo si el término es esencial" es correcta, pues las actuaciones administrativas fuera de plazo solo invalidan el acto si el plazo es esencial, lo que significa que la demora afecta los derechos de los interesados o la validez del procedimiento. Opción A: "Sí en cualquier caso" es incorrecta porque no todas las actuaciones fuera de plazo invalidan el acto; esto ocurre solo si el plazo es esencial. Opción B: "No en ningún caso" es incorrecta porque en algunos casos, cuando el plazo es esencial, una actuación fuera de plazo puede invalidar el acto. Opción C: "Sólo si provocan indefensión" es incorrecta porque la invalidez depende de si el plazo es esencial, no solo de si provoca indefensión.</t>
    </r>
  </si>
  <si>
    <t>Sólo si el término es esencial.</t>
  </si>
  <si>
    <t>Sólo si provocan indefensión.</t>
  </si>
  <si>
    <t>Sí, en cualquier caso.</t>
  </si>
  <si>
    <t>Las actuaciones administrativas realizadas fuera de plazo ¿invalidan el acto que se dicte?</t>
  </si>
  <si>
    <r>
      <t>Explicación:</t>
    </r>
    <r>
      <rPr>
        <sz val="11"/>
        <color theme="1"/>
        <rFont val="Calibri"/>
        <family val="2"/>
        <scheme val="minor"/>
      </rPr>
      <t xml:space="preserve"> Opción B: "Sólo afecta a los interesados" es correcta porque la nulidad de los actos administrativos no se limita solo a los interesados, sino que afecta a todos, pues un acto nulo carece de efectos desde su origen y no puede ser convalidado; su nulidad es absoluta y no relativa a ciertos interesados. Opción A: "No producen efectos" es incorrecta como respuesta porque describe una característica verdadera de los actos nulos, los cuales no producen efectos legales desde su origen. Opción C: "No puede ser convalidado" es incorrecta porque también es una característica verdadera de los actos nulos, ya que no pueden ser convalidados en ningún caso. Opción D: "Producen ineficacia por sí mismos" es incorrecta como respuesta, ya que describe correctamente una característica de los actos nulos, los cuales son ineficaces desde el momento en que nacen.</t>
    </r>
  </si>
  <si>
    <t>Sólo afecta a los interesados.</t>
  </si>
  <si>
    <t>Producen ineficacia por sí mismos.</t>
  </si>
  <si>
    <t>No puede ser convalidado.</t>
  </si>
  <si>
    <t>No producen efectos.</t>
  </si>
  <si>
    <t>¿Cuál de las siguientes características no es predicable de los actos nulos?</t>
  </si>
  <si>
    <t>d ¿Cuál de las siguientes características es predicable de los actos anulables? La opción d es correcta, ya que los actos anulables producen ineficacia por sí mismos si no son convalidados o corregidos. Las opciones a, b, y c son incorrectas, ya que los actos anulables pueden producir efectos y tienen características específicas que permiten su subsanación o convalidación.</t>
  </si>
  <si>
    <t>¿Cuál de las siguientes características es predicable de los actos anulables?</t>
  </si>
  <si>
    <t>a ¿Cuál de los siguientes actos es anulable? La opción a es correcta, ya que un acto que incurra en desviación de poder es considerado anulable, no nulo de pleno derecho. Las opciones b, c, y d no se corresponden con la anulabilidad; algunos de estos casos pueden incluso ser motivo de nulidad.</t>
  </si>
  <si>
    <t>El que incurra en desviación de poder.</t>
  </si>
  <si>
    <t>El que lesione un derecho susceptible de amparo.</t>
  </si>
  <si>
    <t>El que se dicte prescindiendo parcialmente del procedimiento.</t>
  </si>
  <si>
    <t>El que tenga un contenido imposible.</t>
  </si>
  <si>
    <t>¿Cuál de los siguientes actos es anulable?</t>
  </si>
  <si>
    <t>c ¿Cuál de los siguientes actos se considera nulo de pleno derecho? La opción c es correcta, ya que un acto dictado por un órgano incompetente por razón del territorio se considera nulo de pleno derecho según la normativa. Las opciones a, b, y d son incorrectas, ya que no corresponden a supuestos de nulidad de pleno derecho.</t>
  </si>
  <si>
    <t>El que se dicte por un órgano incompetente por razón del territorio.</t>
  </si>
  <si>
    <t>El que contenga un defecto de forma.</t>
  </si>
  <si>
    <t>El que tenga un contenido posible.</t>
  </si>
  <si>
    <t>El que restrinja intereses legítimos.</t>
  </si>
  <si>
    <t>¿Cuál de los siguientes actos se considera nulo de pleno derecho?</t>
  </si>
  <si>
    <t>a¿En qué artículo de la Ley 39/2015, de 1 de octubre, se establecen los supuestos de nulidad de un acto administrativo? La opción a es correcta, ya que el artículo 47 especifica los supuestos de nulidad de pleno derecho en un acto administrativo. Las opciones b, c, y d son incorrectas, pues no se refieren a los casos de nulidad de los actos administrativos.</t>
  </si>
  <si>
    <t>En el artículo 47.</t>
  </si>
  <si>
    <t>En el artículo 53.</t>
  </si>
  <si>
    <t>En el artículo 41.</t>
  </si>
  <si>
    <t>En el artículo 63.</t>
  </si>
  <si>
    <t>¿En qué artículo de la  Ley 39/ 2015, de 1 de octubre, se establecen los supuestos de nulidad de un acto administrativo?</t>
  </si>
  <si>
    <t>c ¿En qué artículo de la Ley 39/2015, de 1 de octubre, se establecen los supuestos de anulabilidad de un acto administrativo? La opción c es correcta, pues el artículo 48 establece los casos de anulabilidad de un acto administrativo. Las opciones a, b, y d son incorrectas, ya que corresponden a otros artículos que no abordan específicamente la anulabilidad de los actos administrativos.</t>
  </si>
  <si>
    <t>En el artículo 48</t>
  </si>
  <si>
    <t>En el artículo 69.</t>
  </si>
  <si>
    <t>En el artículo 60.</t>
  </si>
  <si>
    <t>En el artículo 40</t>
  </si>
  <si>
    <t>¿En qué artículo de la  Ley 39/ 2015, de 1 de octubre, se establecen los supuestos de anulabilidad de un acto administrativo?</t>
  </si>
  <si>
    <t>b ¿En qué artículo de la Ley 39/2015, de 1 de octubre, se establecen los supuestos en los que queda demorada la eficacia de un acto administrativo? La opción b es correcta, ya que el artículo 39 regula los casos en los que la eficacia de un acto administrativo queda demorada hasta su notificación. Las opciones a, c, y d son incorrectas, ya que estos artículos no tratan de la demora en la eficacia de los actos administrativos.</t>
  </si>
  <si>
    <t>En el artículo 39</t>
  </si>
  <si>
    <t>En el artículo 30</t>
  </si>
  <si>
    <t>En el artículo 22</t>
  </si>
  <si>
    <t>En el artículo 20</t>
  </si>
  <si>
    <t>¿En qué artículo de la  Ley 39/ 2015, de 1 de octubre, se establecen los supuestos en los que queda demorada la eficacia de un acto administrativo?</t>
  </si>
  <si>
    <t>a ¿Desde cuándo surten efectos los actos administrativos, como regla general? La opción a es correcta, ya que, por norma general, los actos administrativos surten efecto desde el momento en que son dictados, salvo que la ley disponga lo contrario. Las opciones b, c, y d son incorrectas porque indican otros momentos que no representan la regla general de la efectividad de los actos administrativos.</t>
  </si>
  <si>
    <t>Desde el momento en que se dictan.</t>
  </si>
  <si>
    <t>Desde el día en que se publiquen.</t>
  </si>
  <si>
    <t>Desde que se notifiquen.</t>
  </si>
  <si>
    <t>Desde el día siguiente al que sean dictados.</t>
  </si>
  <si>
    <t>¿Desde cuándo surten efectos los actos administrativos, como regla general?</t>
  </si>
  <si>
    <t>El texto íntegro del acto.</t>
  </si>
  <si>
    <t>La identificación de la autoridad firmante.</t>
  </si>
  <si>
    <t>La fecha de terminación del procedimiento.</t>
  </si>
  <si>
    <t>La fecha de inicio del expediente.</t>
  </si>
  <si>
    <t>**¿Cuál de los siguientes extremos es imprescindible que conste en una notificación?</t>
  </si>
  <si>
    <t>Dos veces.</t>
  </si>
  <si>
    <t>Cuantas veces sea necesario.</t>
  </si>
  <si>
    <t>Tres veces.</t>
  </si>
  <si>
    <t>Una vez.</t>
  </si>
  <si>
    <t>**¿Cuántas veces debe intentarse una notificación?</t>
  </si>
  <si>
    <t>a Si un interesado presenta una solicitud, ¿dónde se realizarán las notificaciones? La opción a es correcta, ya que si el interesado ha proporcionado un domicilio en su solicitud, las notificaciones se realizarán en ese domicilio indicado. Las opciones b, c, y d son incorrectas, pues no reflejan la normativa que especifica que el domicilio de notificación debe ser el indicado en la solicitud, si así lo ha señalado el interesado.</t>
  </si>
  <si>
    <t>En el domicilio indicado en la misma.</t>
  </si>
  <si>
    <t>En la propia sede administrativa.</t>
  </si>
  <si>
    <t>En el tablón de edictos del Ayuntamiento.</t>
  </si>
  <si>
    <t>En el domicilio que conste en el padrón municipal.</t>
  </si>
  <si>
    <t>Si un interesado presenta una solicitud ¿dónde se realizarán las notificaciones?</t>
  </si>
  <si>
    <t>d ¿Cómo deben practicarse las notificaciones? La opción d es correcta, ya que la notificación debe practicarse de cualquier forma que permita tener constancia de su recepción, lo cual asegura la formalidad y validez del acto administrativo. Las opciones a, b, y c son incorrectas, ya que limitan los medios de notificación y no reflejan la flexibilidad permitida en la ley para adaptarse a la situación específica de cada notificación.</t>
  </si>
  <si>
    <t>De cualquier forma que permita tener constancia de su recepción.</t>
  </si>
  <si>
    <t>Siempre por medios electrónicos.</t>
  </si>
  <si>
    <t>De manera directa.</t>
  </si>
  <si>
    <t>¿Cómo deben practicarse las notificaciones?</t>
  </si>
  <si>
    <t>Incorporarla al expediente.</t>
  </si>
  <si>
    <t>Notificarla al interesado inmediatamente.</t>
  </si>
  <si>
    <t>Remitirla al registro correspondiente.</t>
  </si>
  <si>
    <t>Remitirla al interesado.</t>
  </si>
  <si>
    <t>**¿Qué se debe hacer con la acreditación de una notificación?</t>
  </si>
  <si>
    <t>d ¿Qué artículo de la Ley 39/2015, de 1 de octubre, establece que la notificación será electrónica en los casos en los que exista obligación de relacionarse de esta forma con la Administración? La opción d es correcta, ya que el artículo 41.3 regula los casos en que la notificación será obligatoriamente electrónica. Las opciones a, b, y c son incorrectas porque no se refieren a las notificaciones electrónicas en la relación con la Administración.</t>
  </si>
  <si>
    <t>El artículo 41.3.</t>
  </si>
  <si>
    <t>El artículo 45.2.</t>
  </si>
  <si>
    <t>El artículo 48.6.</t>
  </si>
  <si>
    <t>El artículo 53.2.</t>
  </si>
  <si>
    <t>¿Qué artículo de la  Ley 39/ 2015, de 1 de octubre, establece que la notificación será electrónica en los casos en los que exista obligación de relacionarse de esta forma con la Administración?</t>
  </si>
  <si>
    <t>b ¿Debe notificarse un acto de trámite? La opción b es correcta, ya que la notificación de un acto de trámite no es obligatoria, salvo en casos específicos. Las otras opciones son incorrectas, ya que la notificación de actos de trámite depende de la normativa y no es siempre requerida.</t>
  </si>
  <si>
    <t>No.</t>
  </si>
  <si>
    <t>Sólo si se da una causa de fuerza mayor.</t>
  </si>
  <si>
    <t>Sólo si lo solicita el interesado.</t>
  </si>
  <si>
    <t>¿Debe notificarse un acto de trámite?</t>
  </si>
  <si>
    <t>a ¿Qué artículo de la Ley 39/2015, de 1 de octubre, establece que el órgano que dicte las resoluciones y actos administrativos los notificará a los interesados cuyos derechos e intereses sean afectados por aquéllos? La opción a es correcta, pues el artículo 40.1 indica que los órganos deben notificar sus actos a los interesados cuyos derechos o intereses se vean afectados. Las opciones b, c, y d son incorrectas, ya que esos artículos no regulan la notificación a los interesados.</t>
  </si>
  <si>
    <t>El artículo 40.1.</t>
  </si>
  <si>
    <t>El artículo 48</t>
  </si>
  <si>
    <t>El artículo 49.3</t>
  </si>
  <si>
    <t>El artículo 39.</t>
  </si>
  <si>
    <t>¿Qué artículo de la  Ley 39/ 2015, de 1 de octubre, establece que el órgano que dicte las resoluciones y actos administrativos los notificará a los interesados cuyos derechos e intereses sean afectados por aquéllos?</t>
  </si>
  <si>
    <t>c ¿Cuál de los siguientes actos no debe motivarse? La opción c es correcta, ya que un acto que acuerde la aplicación del precedente administrativo no requiere motivación. Las opciones a, b, y d son incorrectas, ya que los actos que limiten derechos o acuerden procedimientos de urgencia o ampliación de plazos sí requieren motivación.</t>
  </si>
  <si>
    <t>Un acto que acuerde la aplicación del precedente administrativo.</t>
  </si>
  <si>
    <t>Un acto que acuerde ampliar los plazos del procedimiento.</t>
  </si>
  <si>
    <t>Un acto que acuerde la limitación de un interés legítimo.</t>
  </si>
  <si>
    <t>Un acto que acuerde la aplicación del procedimiento de urgencia.</t>
  </si>
  <si>
    <t>¿Cuál de los siguientes actos no debe motivarse?</t>
  </si>
  <si>
    <t>b ¿Qué artículo de la Ley 39/2015, de 1 de octubre, establece los casos en los que debe motivarse un acto administrativo? La opción b es correcta, ya que el artículo 35 establece los casos en que debe motivarse un acto administrativo. Las otras opciones son incorrectas, ya que se refieren a artículos que no tratan sobre la motivación de los actos.</t>
  </si>
  <si>
    <t>El artículo 35.</t>
  </si>
  <si>
    <t>El artículo 36</t>
  </si>
  <si>
    <t>El artículo 55.</t>
  </si>
  <si>
    <t>El artículo 53.</t>
  </si>
  <si>
    <t>¿Qué artículo de la  Ley 39/ 2015, de 1 de octubre, establece los casos en los que debe motivarse un acto administrativo?</t>
  </si>
  <si>
    <t>El contenido.</t>
  </si>
  <si>
    <t>El sujeto.</t>
  </si>
  <si>
    <t>La forma.</t>
  </si>
  <si>
    <t>El fin.</t>
  </si>
  <si>
    <t>**¿Cuál de los siguientes elementos no conforma un acto administrativo?</t>
  </si>
  <si>
    <t>d ¿Qué artículo de la Ley 39/2015, de 1 de octubre, establece los actos que ponen fin a la vía administrativa? La opción d es correcta, ya que el artículo 114 establece los actos que ponen fin a la vía administrativa. Las opciones a, b, y c son incorrectas, pues estos artículos no tratan sobre los actos que finalizan la vía administrativa.</t>
  </si>
  <si>
    <t>El 114</t>
  </si>
  <si>
    <t>El 111</t>
  </si>
  <si>
    <t>El 109</t>
  </si>
  <si>
    <t>El 108</t>
  </si>
  <si>
    <t>¿Qué artículo de la  Ley 39/ 2015, de 1 de octubre, establece los actos que ponen fin a la vía administrativa?</t>
  </si>
  <si>
    <t>c La desestimación por silencio administrativo: La opción c es correcta, ya que la desestimación por silencio administrativo tiene el único efecto de permitir a los interesados interponer los recursos correspondientes. Las opciones a, b, y d son incorrectas porque el silencio administrativo no implica una resolución finalizadora ni tiene efectos de resolución expresa ni carece de efectos jurídicos.</t>
  </si>
  <si>
    <t xml:space="preserve">Tiene los solos efectos de permitir a los interesados la interposición de los recursos que procedan </t>
  </si>
  <si>
    <t xml:space="preserve">Carece de efectos jurídicos </t>
  </si>
  <si>
    <t xml:space="preserve">Tiene todos los efectos de una resolución expresa </t>
  </si>
  <si>
    <t xml:space="preserve">Tiene a todos los efectos la consideración de acto administrativo finalizador del procedimiento </t>
  </si>
  <si>
    <t xml:space="preserve">La desestimación por silencio administrativo : </t>
  </si>
  <si>
    <t>c El plazo dentro del cual debe efectuarse la notificación de los actos administrativos a los interesados es de: La opción c es correcta, ya que el plazo máximo para notificar un acto administrativo es de diez días a partir de la fecha en que el acto haya sido dictado. Las opciones a, b, y d son incorrectas porque indican plazos distintos de los establecidos en la ley.</t>
  </si>
  <si>
    <t xml:space="preserve">Diez días, a partir de la fecha en que el acto haya sido dictado </t>
  </si>
  <si>
    <t xml:space="preserve">Un mes, a partir de la fecha en que el acto haya sido dictado </t>
  </si>
  <si>
    <t xml:space="preserve">Cinco días, a partir de la fecha en que el acto haya sido dictado </t>
  </si>
  <si>
    <t xml:space="preserve">Tres días, a partir de la fecha en que el acto haya sido dictado </t>
  </si>
  <si>
    <t xml:space="preserve">El plazo dentro del cual debe efectuarse la notificación de los actos administrativos a los interesados es de : </t>
  </si>
  <si>
    <t>c La Administración está obligada a dictar resolución expresa y a notificarla: La opción c es correcta, ya que, según la Ley 39/2015, en todos los procedimientos, cualquiera que sea su forma de iniciación, la Administración está obligada a dictar una resolución expresa y notificarla, salvo las excepciones previstas por la propia ley. Las opciones a y b son incorrectas, ya que limitan la obligación a ciertos procedimientos. La opción d también es incorrecta, pues el artículo de referencia no existe en ese contexto.</t>
  </si>
  <si>
    <t xml:space="preserve">En todos los procedimientos, cualquiera que sea su forma de iniciación, salvo las excepciones previstas por la propia ley </t>
  </si>
  <si>
    <r>
      <t xml:space="preserve">En todos los procedimientos, cualquiera que sea su forma de iniciación </t>
    </r>
    <r>
      <rPr>
        <sz val="10"/>
        <color rgb="FFB3B3B3"/>
        <rFont val="Calibri"/>
        <family val="2"/>
        <scheme val="minor"/>
      </rPr>
      <t>24</t>
    </r>
  </si>
  <si>
    <t xml:space="preserve">Solo en los procedimientos iniciados a instancia de parte </t>
  </si>
  <si>
    <t xml:space="preserve">Solo en los procedimientos iniciados de oficio </t>
  </si>
  <si>
    <t xml:space="preserve">La Administración está obligada a dictar resolución expresa y a notificarla: </t>
  </si>
  <si>
    <t>c La responsabilidad penal y civil derivada de delitos del personal al servicio de las Administraciones públicas: La opción c es correcta, ya que esta responsabilidad se rige por la legislación penal y civil. Las opciones a y b son incorrectas, pues no corresponde a la legislación administrativa. La opción d es incorrecta, ya que la responsabilidad se extiende a todos los hechos relacionados con su función.</t>
  </si>
  <si>
    <t xml:space="preserve">Se exige de acuerdo con la legislación penal y civil </t>
  </si>
  <si>
    <t xml:space="preserve">Solo es exigible por hechos independientes de su relación de servicio con la Administración </t>
  </si>
  <si>
    <t xml:space="preserve">Con carácter general suspende los procedimientos de reconocimiento de responsabilidad patrimonial que se instruyan </t>
  </si>
  <si>
    <t xml:space="preserve">Se exige de acuerdo con lo previsto en la legislación administrativa </t>
  </si>
  <si>
    <t xml:space="preserve">La responsabilidad penal y civil derivada de delitos del personal al servicio de las Administraciones públicas: </t>
  </si>
  <si>
    <t xml:space="preserve">Solamente pueden suscitarse respecto a asuntos sobre los que no haya finalizado el procedimiento administrativo </t>
  </si>
  <si>
    <t xml:space="preserve">Solamente pueden suscitarse entre órganos de una misma administración relacionados jerárquicamente </t>
  </si>
  <si>
    <t>Pueden suscitarse entre órganos de una misma o distinta administración</t>
  </si>
  <si>
    <t xml:space="preserve">**Los conflictos de atribuciones: </t>
  </si>
  <si>
    <t xml:space="preserve">Únicamente las copias realizadas en soporte electrónico, por cualquier funcionario público </t>
  </si>
  <si>
    <t xml:space="preserve">Únicamente las copias realizadas en soporte electrónico, por funcionario habilitado </t>
  </si>
  <si>
    <t xml:space="preserve"> Las copias realizadas, cualquiera que sea su soporte, por funcionario habilitado </t>
  </si>
  <si>
    <t xml:space="preserve">Las copias las realizadas, cualquiera que sea su soporte, por cualquier funcionario público </t>
  </si>
  <si>
    <t xml:space="preserve">**Tendrán la consideración de copia auténtica de un documento: </t>
  </si>
  <si>
    <t>b Cuando las Administraciones públicas actúen en relaciones de derecho privado su responsabilidad se exigirá: La opción b es correcta, ya que la Ley 40/2015 establece que en estos casos se aplica el derecho privado, salvo situaciones específicas. La opción a es incorrecta al no considerar la Ley 40/2015. Las opciones c y d son incorrectas, pues la ley permite declarar responsabilidad en casos de relaciones privadas.</t>
  </si>
  <si>
    <t xml:space="preserve">Conforme a lo establecido en la Ley 40/2015, de 1 de octubre, incluso cuando se exija directamente a la entidad de derecho privado a través de la cual actúe la Administración </t>
  </si>
  <si>
    <t xml:space="preserve">No existe la posibilidad legal de declarar responsabilidad de las Administraciones públicas cuando actúan en relaciones de derecho privado </t>
  </si>
  <si>
    <t xml:space="preserve">Conforme a lo establecido en la Ley 40/2015, de 1 de octubre, salvo cuando se exija directamente a la entidad de derecho privado a través de la cual actúe la Administración </t>
  </si>
  <si>
    <t xml:space="preserve">Conforme a las normas de derecho privado que resulten de aplicación al caso </t>
  </si>
  <si>
    <t xml:space="preserve">Cuando las Administraciones públicas actúen en relaciones de derecho privado su responsabilidad se exigirá: </t>
  </si>
  <si>
    <t>c Las Administraciones públicas requerirán a los interesados el uso obligatorio de firma: La opción c es correcta, ya que para realizar varias acciones, como presentar solicitudes o desistir de acciones, se requiere la firma. Las opciones a, b, y d son incorrectas, ya que estas opciones no cubren todos los casos en los que la firma es obligatoria o no.</t>
  </si>
  <si>
    <t xml:space="preserve">Solo para formular solicitudes, presentar declaraciones responsables o comunicaciones, interponer recursos, desistir de acciones y renunciar a derechos </t>
  </si>
  <si>
    <t xml:space="preserve">Solo para formular solicitudes y renunciar a derechos </t>
  </si>
  <si>
    <t xml:space="preserve">Para formular solicitudes, presentar declaraciones responsables o comunicaciones, interponer recursos, desistir de acciones y renunciar a derechos, entre otras actuaciones </t>
  </si>
  <si>
    <t xml:space="preserve">Para realizar cualquier actuación prevista en el procedimiento administrativo </t>
  </si>
  <si>
    <t xml:space="preserve">Las Administraciones públicas requerirán a los interesados el uso obligatorio de firma: </t>
  </si>
  <si>
    <t>c El derecho a reclamar la responsabilidad patrimonial de la Administración: La opción c es correcta, ya que este derecho prescribe al año desde que se manifiesta el daño o efecto lesivo. Las opciones a y b son incorrectas, ya que el derecho a reclamar no es imprescriptible. La opción d es incorrecta, pues la prescripción a cuatro años no aplica en este contexto.</t>
  </si>
  <si>
    <t xml:space="preserve">Prescribe al año de producido el hecho o acto que motive la indemnización o se manifieste su efecto lesivo </t>
  </si>
  <si>
    <t xml:space="preserve"> Prescribe a los cuatro años de producido el hecho o acto que motive la indemnización o se manifieste su efecto lesivo </t>
  </si>
  <si>
    <t xml:space="preserve">Es imprescriptible, pero no inalienable </t>
  </si>
  <si>
    <t xml:space="preserve">Es imprescriptible e inalienable </t>
  </si>
  <si>
    <t xml:space="preserve">El derecho a reclamar la responsabilidad patrimonial de la Administración: </t>
  </si>
  <si>
    <t>a Cuando un interesado promueva la recusación, el plazo máximo para resolver el procedimiento: La opción a es correcta porque la ley establece que el plazo se suspenderá en todo caso cuando se plantea una recusación. Las opciones b, c, y d son incorrectas, ya que no es necesario que la suspensión dependa de la decisión de un órgano específico.</t>
  </si>
  <si>
    <t xml:space="preserve">Se suspenderá en todo caso </t>
  </si>
  <si>
    <t xml:space="preserve">Se podrá suspender, si así lo decide el órgano competente para su iniciación </t>
  </si>
  <si>
    <t xml:space="preserve">Se podrá suspender, si así lo decide el órgano competente para su resolución </t>
  </si>
  <si>
    <t>Se podrá suspender, si así lo decide el órgano competente para su tramitación</t>
  </si>
  <si>
    <t xml:space="preserve">Cuando un interesado promueva la recusación, el plazo máximo para resolver el procedimiento: </t>
  </si>
  <si>
    <t>b La eficacia de los actos administrativos: La opción b es correcta, ya que, en general, la eficacia de los actos queda demorada hasta su notificación. Las opciones a, c, y d son incorrectas, pues los actos no son retroactivos por defecto y no siempre producen efectos antes de la notificación.</t>
  </si>
  <si>
    <t xml:space="preserve">Es retroactiva, con carácter general </t>
  </si>
  <si>
    <t xml:space="preserve">No puede ser retroactiva </t>
  </si>
  <si>
    <t xml:space="preserve"> Queda demorada cuando esté supeditada a su notificación </t>
  </si>
  <si>
    <t xml:space="preserve">La eficacia de los actos administrativos: </t>
  </si>
  <si>
    <t>a Cuando la notificación por medios electrónicos sea de carácter obligatorio se entenderá rechazada cuando hayan transcurrido: La opción a es correcta, pues la ley indica que si el interesado no accede a la notificación en un plazo de diez días naturales, se considerará rechazada. Las opciones b, c, y d son incorrectas, ya que proponen plazos incorrectos o no establecidos en la normativa.</t>
  </si>
  <si>
    <t xml:space="preserve">Diez días naturales desde la puesta a disposición de la notificación sin que se acceda a su contenido </t>
  </si>
  <si>
    <t xml:space="preserve">Veinte días hábiles desde la puesta a disposición de la notificación sin que se acceda a su contenido </t>
  </si>
  <si>
    <t xml:space="preserve">Veinte días naturales desde la puesta a disposición de la notificación sin que se acceda a su contenido </t>
  </si>
  <si>
    <t xml:space="preserve">Diez días hábiles desde la puesta a disposición de la notificación sin que se acceda a su contenido </t>
  </si>
  <si>
    <t xml:space="preserve">Cuando la notificación por medios electrónicos sea de carácter obligatorio se entenderá rechazada cuando hayan transcurrido: </t>
  </si>
  <si>
    <t xml:space="preserve"> Se levantará un acta por cada sesión que se celebre </t>
  </si>
  <si>
    <t xml:space="preserve">Podrán celebrarse sin la presencia del presidente o su suplente </t>
  </si>
  <si>
    <t xml:space="preserve">No podrán celebrarse a distancia </t>
  </si>
  <si>
    <t xml:space="preserve">No podrán ser grabadas </t>
  </si>
  <si>
    <t xml:space="preserve">**En relación con las sesiones que celebren los órganos colegiados: </t>
  </si>
  <si>
    <t xml:space="preserve">Son nulas las resoluciones administrativas que vulneren lo establecido en una disposición reglamentaria </t>
  </si>
  <si>
    <t xml:space="preserve">Que las resoluciones administrativas de carácter particular pueden ir contra lo establecido en una disposición de carácter general siempre y cuando estén debidamente motivadas </t>
  </si>
  <si>
    <t xml:space="preserve">Que las resoluciones administrativas de carácter particular pueden ir contra lo establecido en una disposición de carácter general, siempre y cuando procedan de un órgano de igual o superior jerarquía al que dictó la disposición general </t>
  </si>
  <si>
    <t xml:space="preserve">Que las resoluciones administrativas de carácter particular pueden ir contra lo establecido en una disposición de carácter general, siempre y cuando procedan de un órgano jerárquicamente superior al que dictó la disposición general </t>
  </si>
  <si>
    <t xml:space="preserve">**La inderogabilidad singular del Reglamento supone: </t>
  </si>
  <si>
    <t>d ¿Cuál de las siguientes circunstancias es determinante de la nulidad de pleno derecho de un acto administrativo? La opción d es correcta, ya que una infracción penal constituye causa de nulidad de pleno derecho según la ley. La opción a es incorrecta porque la desviación de poder puede causar anulabilidad pero no nulidad de pleno derecho. La opción b es incorrecta, ya que el defecto de forma da lugar a anulabilidad si causa indefensión, no nulidad de pleno derecho. La opción c es incorrecta, ya que realizar actuaciones fuera de tiempo no invalida automáticamente el acto.</t>
  </si>
  <si>
    <t xml:space="preserve">La infracción penal </t>
  </si>
  <si>
    <t xml:space="preserve">La realización de actuaciones administrativas fuera del tiempo establecido </t>
  </si>
  <si>
    <t xml:space="preserve">El defecto de forma que dé lugar a la indefensión de los interesados </t>
  </si>
  <si>
    <t xml:space="preserve">La desviación de poder </t>
  </si>
  <si>
    <t xml:space="preserve">¿Cuál de las siguientes circunstancias es determinante de la nulidad de pleno derecho de un acto administrativo? </t>
  </si>
  <si>
    <t>b El trámite de información pública: La opción b es correcta, porque la ley establece que el trámite de información pública debe hacerse mediante anuncio en el diario oficial correspondiente. La opción a es incorrecta, ya que no todos los procedimientos requieren información pública. La opción c es incorrecta, pues la incomparecencia en este trámite no impide que los interesados puedan interponer recursos. La opción d es incorrecta, ya que la comparecencia en el trámite no confiere automáticamente la condición de interesado.</t>
  </si>
  <si>
    <t xml:space="preserve">Se practica mediante la publicación de un anuncio en el Diario oficial correspondiente </t>
  </si>
  <si>
    <t xml:space="preserve">Otorga la condición de interesado a todos aquellos que comparezcan en el mismo </t>
  </si>
  <si>
    <t xml:space="preserve">Impide a los interesados, en caso de incomparecencia en el mismo, interponer recursos contra la resolución definitiva del procedimiento </t>
  </si>
  <si>
    <t xml:space="preserve">Es obligatorio en todos los procedimientos </t>
  </si>
  <si>
    <t xml:space="preserve">El trámite de información pública: </t>
  </si>
  <si>
    <t>b Cuando en una solicitud figuren varios interesados: La opción b es correcta, ya que las actuaciones deben dirigirse al representante o al interesado que haya sido designado expresamente, conforme a la ley. La opción a es incorrecta, porque no necesariamente se efectúan con el primero en la lista. La opción c es incorrecta, ya que no siempre se exige la designación formal de un representante. La opción d es incorrecta, pues las alternativas en a, b, o c ya ofrecen opciones válidas.</t>
  </si>
  <si>
    <t xml:space="preserve">Las actuaciones a que de lugar se efectuarán con el representante o el interesado que expresamente hayan señalado </t>
  </si>
  <si>
    <t xml:space="preserve">Los interesados deberán designar expresamente a un representante de todos ellos </t>
  </si>
  <si>
    <t xml:space="preserve">Las actuaciones a que de lugar se efectuarán en todo caso con el que figure en primer término </t>
  </si>
  <si>
    <t xml:space="preserve">Cuando en una solicitud figuren varios interesados: </t>
  </si>
  <si>
    <t>b Cuando las leyes que las establezcan no fijen otros plazos, las sanciones administrativas prescriben: La opción b es correcta, ya que el plazo general de prescripción para sanciones por faltas graves es de dos años, y la Ley 39/2015 fija este plazo como referencia. La opción a es incorrecta porque el plazo para faltas muy graves es cinco años, no aplicable aquí. La opción c es incorrecta porque el plazo para faltas leves es seis meses, y no es el caso de una falta leve aquí. La opción d es incorrecta, pues no se establece otro plazo específico.</t>
  </si>
  <si>
    <t xml:space="preserve">Las impuestas por faltas graves, a los dos años </t>
  </si>
  <si>
    <t xml:space="preserve">Las impuestas por faltas leves, a los seis meses </t>
  </si>
  <si>
    <t xml:space="preserve">Las impuestas por faltas muy graves, a los cinco años </t>
  </si>
  <si>
    <t xml:space="preserve">Cuando las leyes que las establezcan no fijen otros plazos, las sanciones administrativas prescriben: </t>
  </si>
  <si>
    <t>b La falta o insuficiente acreditación de la representación en el procedimiento administrativo: La opción b es correcta, ya que la ley permite subsanar la falta de acreditación dentro del plazo otorgado, impidiendo que se tenga por realizado el acto si no se subsana. La opción a es incorrecta porque la falta de acreditación no impide en todo caso que se realice el acto, siempre que pueda subsanarse. La opción c es incorrecta ya que sugiere que la acreditación nunca es necesaria, lo cual no es cierto. La opción d es incorrecta porque no se limita a casos de desistir o renunciar a derechos.</t>
  </si>
  <si>
    <t xml:space="preserve">Impedirá que se tenga por realizado el acto de que se trate, si no se procede a aportarla o a subsanar el defecto dentro del plazo debido </t>
  </si>
  <si>
    <t xml:space="preserve">Solo impedirá que se tenga por realizado el acto cuando se trate de desistir de acciones o renunciar a derechos en nombre de otra persona </t>
  </si>
  <si>
    <t xml:space="preserve">No impedirá que se tenga por realizado el acto de que se trate, en ningún caso </t>
  </si>
  <si>
    <t xml:space="preserve">Impedirá que se tenga por realizado el acto de que se trate, en todo caso </t>
  </si>
  <si>
    <t xml:space="preserve">La falta o insuficiente acreditación de la representación en el procedimiento administrativo: </t>
  </si>
  <si>
    <t>b Los actos de las Administraciones públicas sujetos al Derecho Administrativo: La opción b es correcta, pues la Ley de Procedimiento Administrativo establece que estos actos son ejecutivos de acuerdo con lo dispuesto en la ley. La opción a es incorrecta ya que no todos los actos son siempre ejecutivos. La opción c es incorrecta porque los actos administrativos no pierden ejecutividad en todos los casos. La opción d es incorrecta, ya que los actos pueden ser ejecutivos tanto para personas físicas como jurídicas, no solo para las primeras.</t>
  </si>
  <si>
    <t xml:space="preserve">Son ejecutivos con arreglo a lo dispuesto en la Ley del Procedimiento Administrativo Común de las Administraciones públicas </t>
  </si>
  <si>
    <t xml:space="preserve">Son ejecutivos únicamente ante las personas físicas, pero no ante las personas jurídicas </t>
  </si>
  <si>
    <t xml:space="preserve">No +G67:G74son ejecutivos </t>
  </si>
  <si>
    <t xml:space="preserve">Son siempre ejecutivos </t>
  </si>
  <si>
    <t xml:space="preserve">Los actos de las Administraciones públicas sujetos al Derecho Administrativo: </t>
  </si>
  <si>
    <t>c La competencia para disponer la acumulación de procedimientos corresponde a: La opción c es correcta, ya que la Ley 39/2015 establece que la acumulación de procedimientos debe ser dispuesta por el órgano administrativo que inicie o tramite el procedimiento, no solo el encargado de resolverlo. La opción a es incorrecta porque se limita al órgano que resuelve, sin considerar el trámite. La opción b es incorrecta, pues aunque este órgano también puede resolver, no siempre tramita. La opción d es incorrecta ya que no toma en cuenta la fase de inicio.</t>
  </si>
  <si>
    <t xml:space="preserve">El órgano administrativo que inicie o tramite el procedimiento </t>
  </si>
  <si>
    <t xml:space="preserve">El órgano administrativo que tramite el procedimiento, solamente </t>
  </si>
  <si>
    <t xml:space="preserve">El órgano administrativo que tramite o resuelva el procedimiento </t>
  </si>
  <si>
    <t xml:space="preserve">El órgano administrativo encargado de su resolución, solamente </t>
  </si>
  <si>
    <t xml:space="preserve">La competencia para disponer la acumulación de procedimientos corresponde a: </t>
  </si>
  <si>
    <t>c La caducidad de los procedimientos iniciados a solicitud de parte interesada se produce: La opción c es correcta, ya que la caducidad ocurre a los tres meses de paralización imputable al interesado. La opción a es incorrecta porque establece un plazo de seis meses, lo cual es incorrecto. La opción b es incorrecta, pues indica doce meses, lo cual tampoco es aplicable. La opción d es incorrecta, ya que un mes no es el plazo establecido para la caducidad en estos casos.</t>
  </si>
  <si>
    <t>A los tres meses de la paralización del procedimiento por causa imputable al interesado</t>
  </si>
  <si>
    <t xml:space="preserve">Al mes de la paralización del procedimiento por causa imputable al interesado </t>
  </si>
  <si>
    <t xml:space="preserve">A los doce meses de la paralización del procedimiento por causa imputable al interesado  </t>
  </si>
  <si>
    <t xml:space="preserve">A los seis meses de la paralización del procedimiento por causa imputable al interesado </t>
  </si>
  <si>
    <t xml:space="preserve">La caducidad de los procedimientos iniciados a solicitud de parte interesada se produce: </t>
  </si>
  <si>
    <t>Los registros electrónicos: La opción a es correcta, ya que la Ley 39/2015 establece que los registros electrónicos deben permitir la presentación de documentos durante todo el año y las 24 horas del día. La opción b es incorrecta, ya que limita el registro a horas hábiles, lo cual no se ajusta a la ley. La opción c es incorrecta, pues los registros electrónicos deben estar disponibles aunque el órgano administrativo esté cerrado. La opción d es incorrecta, porque los documentos deben poder presentarse sin depender de la apertura de oficinas físicas.</t>
  </si>
  <si>
    <t xml:space="preserve">Deben permitir la presentación de documentos todos los días del año, durante las veinticuatro horas </t>
  </si>
  <si>
    <t xml:space="preserve">Solo permitirán la presentación de documentos cuando estén abiertas las oficinas de asistencia a la presentación electrónica de documentos </t>
  </si>
  <si>
    <t xml:space="preserve">No permitirán la presentación de documentos cuando el órgano administrativo se encuentre cerrado al público </t>
  </si>
  <si>
    <t xml:space="preserve">Permitirán la presentación de documentos únicamente en horas hábiles </t>
  </si>
  <si>
    <t xml:space="preserve">Los registros electrónicos: </t>
  </si>
  <si>
    <t>¿Cuáles de estos actos administrativos deben ser motivados? La opción c es correcta, pues los actos administrativos que se aparten del criterio seguido en actuaciones previas requieren motivación, según la ley. La opción a es incorrecta, ya que los actos que se ajustan al dictamen de órganos consultivos no requieren motivación adicional. La opción b también es incorrecta, pues la potestad discrecional no siempre exige motivación. La opción d es incorrecta porque admitir pruebas no requiere motivación específica.</t>
  </si>
  <si>
    <t xml:space="preserve">Los que no se separen del criterio seguido en actuaciones precedentes </t>
  </si>
  <si>
    <t xml:space="preserve">Los que admitan pruebas propuestas por los interesados </t>
  </si>
  <si>
    <t xml:space="preserve">Los que se dicten en el ejercicio de potestades discrecionales </t>
  </si>
  <si>
    <t xml:space="preserve">Los que se ajusten al dictamen de órganos consultivos </t>
  </si>
  <si>
    <t xml:space="preserve">¿Cuáles de estos actos administrativos deben ser motivados? </t>
  </si>
  <si>
    <t>c Quien intervenga en un procedimiento administrativo en representación de otro, deberá acreditar la representación: La opción c es correcta, ya que en la presentación de solicitudes es necesario acreditar la representación, conforme a los requisitos del procedimiento administrativo. La opción a es incorrecta, ya que no siempre es necesario acreditar la representación. La opción b es incorrecta porque el órgano competente no tiene la obligación de exigir la representación en todos los trámites. La opción d es incorrecta, ya que para realizar consultas no es imprescindible acreditar representación.</t>
  </si>
  <si>
    <t xml:space="preserve">Para formular una solicitud </t>
  </si>
  <si>
    <t xml:space="preserve">Para realizar una consulta </t>
  </si>
  <si>
    <t xml:space="preserve">Solo cuando se lo exija el órgano competente para la tramitación </t>
  </si>
  <si>
    <t xml:space="preserve">Siempre </t>
  </si>
  <si>
    <t xml:space="preserve">Quien intervenga en un procedimiento administrativo en representación de otro, deberá acreditar la representación: </t>
  </si>
  <si>
    <t>b Ha lugar a la ejecución subsidiaria cuando se trate de actos: La opción b es correcta, pues la ejecución subsidiaria es aplicable a actos no personalísimos, es decir, aquellos que no requieren ser realizados directamente por el interesado. La opción a es incorrecta porque los actos personalísimos no son susceptibles de ejecución subsidiaria. La opción c es incorrecta ya que no se refiere a actos que deban realizarse mediante ejecución forzosa. La opción d también es incorrecta porque la compulsión sobre personas o cosas no necesariamente implica ejecución subsidiaria.</t>
  </si>
  <si>
    <t xml:space="preserve">No personalísimos </t>
  </si>
  <si>
    <t xml:space="preserve">Actos en virtud de los cuales deba ejercerse la compulsión sobre las personas o las cosas </t>
  </si>
  <si>
    <t xml:space="preserve">Actos en virtud de los cuales haya que satisfacer una cantidad líquida </t>
  </si>
  <si>
    <t xml:space="preserve"> Personalísimos </t>
  </si>
  <si>
    <t xml:space="preserve">Ha lugar a la ejecución subsidiaria cuando se trate de actos: </t>
  </si>
  <si>
    <t>b Los poderes inscritos en los registros electrónicos generales de apoderamientos: La opción b es correcta, ya que los poderes inscritos en el registro electrónico general tienen una validez de cinco años desde la fecha de inscripción, conforme a la normativa de procedimiento administrativo. La opción a es incorrecta, pues establece un plazo de diez años, lo cual no corresponde. La opción c es incorrecta ya que reduce este plazo a dos años. La opción d es incorrecta, porque la ley no otorga validez indefinida a estos poderes.</t>
  </si>
  <si>
    <t xml:space="preserve">Tendrán una validez determinada máxima de cinco años a contar desde la fecha de inscripción </t>
  </si>
  <si>
    <t xml:space="preserve">Tendrán validez indefinida </t>
  </si>
  <si>
    <t xml:space="preserve">Tendrán una validez determinada máxima de dos años a contar desde la fecha de inscripción </t>
  </si>
  <si>
    <t xml:space="preserve">Tendrán una validez determinada máxima de diez años a contar desde la fecha de inscripción. </t>
  </si>
  <si>
    <t xml:space="preserve">Los poderes inscritos en los registros electrónicos generales de apoderamientos: </t>
  </si>
  <si>
    <t>c Los términos y plazos legalmente establecidos: La opción c es correcta, ya que según la Ley 39/2015, tanto las autoridades y el personal competente como los interesados están obligados a respetar los plazos en los procedimientos administrativos. La opción a es incorrecta, porque los plazos no solo obligan a las autoridades y al personal sino también a los interesados. La opción b es incorrecta ya que excluye a las autoridades de esta obligación. La opción d es incorrecta porque los plazos establecidos no son orientativos sino de cumplimiento obligatorio.</t>
  </si>
  <si>
    <t xml:space="preserve">Obligan a las autoridades y al personal competente para la tramitación, así como a los interesados en el procedimiento </t>
  </si>
  <si>
    <t xml:space="preserve">Son orientativos, pero no obligatorios </t>
  </si>
  <si>
    <t xml:space="preserve">Obligan a los interesados en el procedimiento, pero no a las autoridades y personal competente para la tramitación </t>
  </si>
  <si>
    <t xml:space="preserve">Obligan a las autoridades y personal competente para la tramitación, pero no a los interesados en el procedimiento </t>
  </si>
  <si>
    <t xml:space="preserve">Los términos y plazos legalmente establecidos: </t>
  </si>
  <si>
    <t>b Las Administraciones públicas emitirán los documentos administrativos: La opción b es correcta, ya que según la Ley 39/2015, los documentos administrativos deben emitirse en medios electrónicos y por escrito, salvo que la naturaleza del documento requiera otro formato más adecuado. La opción a es incorrecta porque omite la posibilidad de que el formato pueda variar según la naturaleza del documento. La opción c es incorrecta, ya que no permite la emisión en otros medios que puedan ser más apropiados en algunos casos. La opción d es incorrecta porque, aunque permite la emisión en diferentes medios, no especifica la preferencia por medios electrónicos o la adecuación según la naturaleza.</t>
  </si>
  <si>
    <t xml:space="preserve">A través de medios electrónicos y por escrito, salvo que su naturaleza exija otra forma más adecuada de expresión y constancia </t>
  </si>
  <si>
    <t xml:space="preserve">Por escrito, a través de cualquier medio, salvo que reglamentariamente venga exigida la expedición por medios electrónicos </t>
  </si>
  <si>
    <t xml:space="preserve">Verbalmente, salvo que su naturaleza exija otra forma más adecuada de expresión y constancia </t>
  </si>
  <si>
    <t xml:space="preserve">A través de medios electrónicos y por escrito, siempre </t>
  </si>
  <si>
    <t xml:space="preserve">Las Administraciones públicas emitirán los documentos administrativos: </t>
  </si>
  <si>
    <t>c Los actos nulos de pleno derecho pueden ser declarados nulos de oficio por la propia administración: La opción c es correcta, ya que permite la nulidad de oficio por parte de la administración tanto por iniciativa propia como a solicitud del interesado, siempre que se cumplan los requisitos legales, según la Ley 39/2015. La opción a es incorrecta porque, aunque se puede declarar la nulidad en cualquier momento, existen procedimientos específicos. La opción b es incorrecta, ya que no requiere necesariamente el agotamiento de la vía administrativa para declararse la nulidad. La opción d es incorrecta porque el dictamen del Consejo de Estado no es indispensable para todos los casos de nulidad.</t>
  </si>
  <si>
    <t>d El recurso de alzada podrá fundarse en cualquiera de los motivos de: La opción d es correcta, ya que permite que el recurso de alzada se base en motivos de nulidad o anulabilidad, según los artículos 47 y 48 de la Ley 39/2015. La opción a es incorrecta porque limita los motivos únicamente a los de nulidad del artículo 57, lo cual no es aplicable aquí. La opción b es incorrecta porque afirma que todas las respuestas son falsas, lo cual no es correcto. La opción c también es incorrecta porque se limita a los motivos de anulabilidad del artículo 48.</t>
  </si>
  <si>
    <t>b La lengua de los procedimientos tramitados por la Administración General del Estado será: La opción b es correcta, ya que la Ley 39/2015 establece que el castellano es la lengua oficial, pero permite que en territorios con lengua cooficial, los interesados puedan dirigirse a los órganos en dicha lengua. La opción a es incorrecta porque excluye el uso de otras lenguas cooficiales. La opción c es incorrecta, ya que no se especifica preferencia por el castellano en estos términos. La opción d es incorrecta, ya que no refleja lo establecido sobre el uso de lenguas cooficiales en la administración estatal.</t>
  </si>
  <si>
    <t>b La opción b es correcta porque estas resoluciones ponen fin a la vía administrativa según la Ley 39/2015. La opción a es incorrecta porque estas resoluciones sí son actos administrativos. La opción c es incorrecta, ya que no todos estos actos constituyen un acto debido de la administración. La opción d también es incorrecta porque no todas estas resoluciones se rigen exclusivamente por el principio de coordinación entre órganos administrativos.</t>
  </si>
  <si>
    <t xml:space="preserve"> Ponen fin a la vía administrativa</t>
  </si>
  <si>
    <t>Deben someterse al principio de coordinación eficiente entre órganos administrativos de una misma Administración.</t>
  </si>
  <si>
    <t xml:space="preserve"> Constituyen un acto debido de la administración</t>
  </si>
  <si>
    <t xml:space="preserve">No son actos administrativos </t>
  </si>
  <si>
    <t>Las resoluciones de los recursos de alzada. Las resoluciones de los procedimientos a que se refiere el artículo 112.2.Las resoluciones de los órganos administrativos que carezcan de superior jerárquico, salvo que una Ley establezca lo contrario. Los acuerdos, pactos, convenios o contratos que tengan la consideración de finalizadores del procedimiento. La resolución administrativa de los procedimientos de responsabilidad patrimonial, cualquiera que fuese el tipo de relación, pública o privada, de que derive. La resolución de los procedimientos complementarios en materia sancionadora a los que se refiere el artículo 90.4. Las demás resoluciones de órganos administrativos cuando una disposición legal o reglamentaria así lo establezca.</t>
  </si>
  <si>
    <t>a Cuando resulte eficaz, proporcionado y necesario para la consecución de los fines propios del procedimiento y de manera motivada, podrán incluirse trámites adicionales o distintos de los contemplados en la Ley de procedimiento administrativo: La opción a es correcta porque indica que la inclusión de trámites adicionales solo puede hacerse mediante ley. La opción b es incorrecta, ya que la Ley 39/2015 no permite que estos trámites se establezcan únicamente de manera reglamentaria. La opción c también es incorrecta, ya que no es posible incluir trámites adicionales de forma indistinta mediante ley o reglamento, debe ser siempre mediante ley. La opción d es incorrecta porque la normativa sí especifica los casos en los que pueden incluirse trámites adicionales.</t>
  </si>
  <si>
    <t>d En relación con los efectos de los actos administrativos, la Ley 39/2015 de 1 de octubre de Procedimiento Administrativo Común de las Administraciones Públicas señala lo siguiente: La opción d es correcta, ya que permite que se otorgue eficacia retroactiva a los actos administrativos cuando se dicten en sustitución de actos anulados, según la Ley. La opción a es incorrecta porque, aunque los actos administrativos se presumen válidos, esto no afecta su eficacia inicial. La opción b también es incorrecta porque la eficacia de un acto puede demorarse por ley. La opción c es incorrecta ya que el principio de vinculación solo aplica a la administración y no permite excluir la retroactividad.</t>
  </si>
  <si>
    <t>b Los interesados con capacidad de obrar pueden actuar por medio de representante: La opción b es correcta porque la Ley 39/2015 permite que los interesados puedan designar un representante, y las actuaciones se dirigirán al representante, salvo que el interesado manifieste lo contrario, de forma expresa o tácita. Las opciones a, c, y d son incorrectas porque no reflejan completamente la flexibilidad en la relación entre el interesado y su representante.</t>
  </si>
  <si>
    <t>b El recurso extraordinario de revisión no podrá interponerse cuando: La opción b es incorrecta, ya que uno de los supuestos que permite el recurso de revisión es cuando hay error de hecho comprobado a través de los documentos del expediente. La opción a sería aplicable para el recurso si existiera un error de hecho en documentos esenciales anteriores. La opción c es correcta porque los documentos falsos también permiten el recurso de revisión, si influyeron en la resolución. La opción d también habilita el recurso de revisión si la resolución fue dictada debido a un delito o conducta punible.</t>
  </si>
  <si>
    <t>d Las aplicaciones y sistemas de información utilizados para la instrucción de los procedimientos deberán: La opción d es correcta porque, de acuerdo con la Ley 39/2015, los sistemas de información deben garantizar el control de los tiempos y plazos, la identificación de los órganos responsables y la tramitación ordenada de los expedientes, así como facilitar la simplificación y la publicidad de los procedimientos. Las opciones a, b, y c son parciales, ya que mencionan solo uno de los aspectos que deben cumplir las aplicaciones y sistemas de información, mientras que la opción d abarca todos los requisitos.</t>
  </si>
  <si>
    <t>facilitar la simplificación y la publicidad de los procedimientos</t>
  </si>
  <si>
    <t>garantizar la identificación de los órganos responsables y la tramitación ordenada de los expedientes</t>
  </si>
  <si>
    <t>garantizar el control de los tiempos y plazos</t>
  </si>
  <si>
    <t>las aplicaciones y sistemas de información utilizados para la instrucción de los procedimientos deberán</t>
  </si>
  <si>
    <t>d Según dispone el artículo 122.2 de la Ley 39/2015, de 1 de octubre, del Procedimiento Administrativo Común de las Administraciones Públicas, con respecto al recurso de alzada (señale la correcta): La opción d es correcta porque establece que el recurso de alzada debe resolverse en un plazo máximo de tres meses desde su presentación y notificar la resolución en ese mismo plazo, según el artículo 122.2 de la Ley. La opción a es incorrecta, ya que menciona un plazo de un mes para resolver, lo cual no es aplicable al recurso de alzada. La opción b es incorrecta porque indica un plazo de tres meses, pero establece un periodo máximo de notificación de diez días, lo cual no corresponde a esta ley. La opción c también es incorrecta porque no permite diferenciar entre el plazo de resolución y el plazo de notificación, ya que, en este caso, deben ser en un máximo de tres meses ambos.</t>
  </si>
  <si>
    <r>
      <t>Opción A (Correcta):</t>
    </r>
    <r>
      <rPr>
        <sz val="11"/>
        <color theme="1"/>
        <rFont val="Calibri"/>
        <family val="2"/>
        <scheme val="minor"/>
      </rPr>
      <t xml:space="preserve"> El derecho a reclamar prescribe al año de ocurrido el hecho o de haberse manifestado el daño, conforme a lo establecido en el artículo 65 de la Ley 39/2015, lo que limita el tiempo para ejercer el derecho a indemnización. </t>
    </r>
    <r>
      <rPr>
        <b/>
        <sz val="11"/>
        <color theme="1"/>
        <rFont val="Calibri"/>
        <family val="2"/>
        <scheme val="minor"/>
      </rPr>
      <t>Opción B (Incorrecta):</t>
    </r>
    <r>
      <rPr>
        <sz val="11"/>
        <color theme="1"/>
        <rFont val="Calibri"/>
        <family val="2"/>
        <scheme val="minor"/>
      </rPr>
      <t xml:space="preserve"> La prescripción de dos años no es aplicable en estos procedimientos de responsabilidad patrimonial, ya que el plazo es de un año. </t>
    </r>
    <r>
      <rPr>
        <b/>
        <sz val="11"/>
        <color theme="1"/>
        <rFont val="Calibri"/>
        <family val="2"/>
        <scheme val="minor"/>
      </rPr>
      <t>Opción C (Incorrecta):</t>
    </r>
    <r>
      <rPr>
        <sz val="11"/>
        <color theme="1"/>
        <rFont val="Calibri"/>
        <family val="2"/>
        <scheme val="minor"/>
      </rPr>
      <t xml:space="preserve"> Cinco años es incorrecto y excesivo en comparación con el plazo legalmente establecido. </t>
    </r>
    <r>
      <rPr>
        <b/>
        <sz val="11"/>
        <color theme="1"/>
        <rFont val="Calibri"/>
        <family val="2"/>
        <scheme val="minor"/>
      </rPr>
      <t>Opción D (Incorrecta):</t>
    </r>
    <r>
      <rPr>
        <sz val="11"/>
        <color theme="1"/>
        <rFont val="Calibri"/>
        <family val="2"/>
        <scheme val="minor"/>
      </rPr>
      <t xml:space="preserve"> Diez años es incorrecto y supera ampliamente el plazo de un año señalado por la ley.</t>
    </r>
  </si>
  <si>
    <r>
      <t>Opción B (Correcta):</t>
    </r>
    <r>
      <rPr>
        <sz val="11"/>
        <color theme="1"/>
        <rFont val="Calibri"/>
        <family val="2"/>
        <scheme val="minor"/>
      </rPr>
      <t xml:space="preserve"> La correcta es la que menciona los principios de contradicción y de igualdad de los interesados en el procedimiento, pues la Ley 39/2015 establece que estos principios son esenciales en los actos de instrucción para asegurar la equidad y el derecho a participar en el proceso. </t>
    </r>
    <r>
      <rPr>
        <b/>
        <sz val="11"/>
        <color theme="1"/>
        <rFont val="Calibri"/>
        <family val="2"/>
        <scheme val="minor"/>
      </rPr>
      <t>Opción A (Incorrecta):</t>
    </r>
    <r>
      <rPr>
        <sz val="11"/>
        <color theme="1"/>
        <rFont val="Calibri"/>
        <family val="2"/>
        <scheme val="minor"/>
      </rPr>
      <t xml:space="preserve"> Aunque la eficacia y la proporcionalidad son principios administrativos, no son los más relevantes para los actos de instrucción, pues no aseguran la participación equitativa de los interesados. </t>
    </r>
    <r>
      <rPr>
        <b/>
        <sz val="11"/>
        <color theme="1"/>
        <rFont val="Calibri"/>
        <family val="2"/>
        <scheme val="minor"/>
      </rPr>
      <t>Opción C (Incorrecta):</t>
    </r>
    <r>
      <rPr>
        <sz val="11"/>
        <color theme="1"/>
        <rFont val="Calibri"/>
        <family val="2"/>
        <scheme val="minor"/>
      </rPr>
      <t xml:space="preserve"> La cooperación y la buena regulación no son principios aplicables a la instrucción procesal en este contexto, ya que se refieren más a la administración en su conjunto y no al procedimiento individual. </t>
    </r>
    <r>
      <rPr>
        <b/>
        <sz val="11"/>
        <color theme="1"/>
        <rFont val="Calibri"/>
        <family val="2"/>
        <scheme val="minor"/>
      </rPr>
      <t>Opción D (Incorrecta):</t>
    </r>
    <r>
      <rPr>
        <sz val="11"/>
        <color theme="1"/>
        <rFont val="Calibri"/>
        <family val="2"/>
        <scheme val="minor"/>
      </rPr>
      <t xml:space="preserve"> La eficiencia y la necesidad tampoco son los principios más indicados en la fase de instrucción, pues no garantizan el derecho de contradicción.</t>
    </r>
  </si>
  <si>
    <r>
      <t>Opción C (Correcta):</t>
    </r>
    <r>
      <rPr>
        <sz val="11"/>
        <color theme="1"/>
        <rFont val="Calibri"/>
        <family val="2"/>
        <scheme val="minor"/>
      </rPr>
      <t xml:space="preserve"> La administración puede ordenar la retroacción del procedimiento al momento en que se cometió el vicio formal, permitiendo así que el proceso se realice de acuerdo con la normativa correcta. </t>
    </r>
    <r>
      <rPr>
        <b/>
        <sz val="11"/>
        <color theme="1"/>
        <rFont val="Calibri"/>
        <family val="2"/>
        <scheme val="minor"/>
      </rPr>
      <t>Opción A (Incorrecta):</t>
    </r>
    <r>
      <rPr>
        <sz val="11"/>
        <color theme="1"/>
        <rFont val="Calibri"/>
        <family val="2"/>
        <scheme val="minor"/>
      </rPr>
      <t xml:space="preserve"> No se debe archivar el recurso sin resolver el vicio formal que afecta el proceso. </t>
    </r>
    <r>
      <rPr>
        <b/>
        <sz val="11"/>
        <color theme="1"/>
        <rFont val="Calibri"/>
        <family val="2"/>
        <scheme val="minor"/>
      </rPr>
      <t>Opción B (Incorrecta):</t>
    </r>
    <r>
      <rPr>
        <sz val="11"/>
        <color theme="1"/>
        <rFont val="Calibri"/>
        <family val="2"/>
        <scheme val="minor"/>
      </rPr>
      <t xml:space="preserve"> Avisar al recurrente para sanear el vicio no es adecuado, ya que la administración es responsable de la subsanación en estos casos. </t>
    </r>
    <r>
      <rPr>
        <b/>
        <sz val="11"/>
        <color theme="1"/>
        <rFont val="Calibri"/>
        <family val="2"/>
        <scheme val="minor"/>
      </rPr>
      <t>Opción D (Incorrecta):</t>
    </r>
    <r>
      <rPr>
        <sz val="11"/>
        <color theme="1"/>
        <rFont val="Calibri"/>
        <family val="2"/>
        <scheme val="minor"/>
      </rPr>
      <t xml:space="preserve"> No siempre se ordena retrotraer al inicio; solo se retrotrae hasta el momento en que se cometió el vicio.</t>
    </r>
  </si>
  <si>
    <t>Podrá ordenarse la retroacción del procedimiento al momento en el que el vicio fue cometido.</t>
  </si>
  <si>
    <t>En todo caso, se ordenará la retroacción del procedimiento al momento en el que el vicio fue cometido.</t>
  </si>
  <si>
    <t>Se hará saber al recurrente para que, en el plazo de diez días, sane el vicio</t>
  </si>
  <si>
    <t>Se archivará el recurso, sin entrar en el fondo del asunto</t>
  </si>
  <si>
    <t xml:space="preserve">Cuando existiendo vicio de forma no se estime procedente resolver sobre el fondo del asunto planteado por un recurso: </t>
  </si>
  <si>
    <t>Opción Correcta D: La resolución será firme a todos los efectos. Esta es la opción correcta, ya que, una vez transcurrido el plazo sin interponer el recurso administrativo ordinario, la resolución adquiere firmeza en vía administrativa y ya no es recurrible en esa vía. Las opciones a (Todas las respuestas son falsas) y b (No cabrá recurso alguno) son incorrectas porque el recurso administrativo ordinario podría haber sido interpuesto dentro del plazo. La opción c (Cabría el recurso contencioso-administrativo, en todo caso) es incorrecta, ya que no siempre procede el recurso contencioso-administrativo en cualquier circunstancia.</t>
  </si>
  <si>
    <r>
      <t>Opción C (Correcta):</t>
    </r>
    <r>
      <rPr>
        <sz val="11"/>
        <color theme="1"/>
        <rFont val="Calibri"/>
        <family val="2"/>
        <scheme val="minor"/>
      </rPr>
      <t xml:space="preserve"> Tanto personas de derecho público como de derecho privado pueden celebrar acuerdos y convenios con las administraciones.  Esta opción es correcta, ya que la Ley 39/2015 permite a las Administraciones Públicas celebrar acuerdos y contratos con entidades tanto de derecho público como de derecho privado, siempre y cuando no sean contrarios al ordenamiento jurídico y se dirijan a satisfacer el interés público. </t>
    </r>
    <r>
      <rPr>
        <b/>
        <sz val="11"/>
        <color theme="1"/>
        <rFont val="Calibri"/>
        <family val="2"/>
        <scheme val="minor"/>
      </rPr>
      <t>Opción A (Incorrecta):</t>
    </r>
    <r>
      <rPr>
        <sz val="11"/>
        <color theme="1"/>
        <rFont val="Calibri"/>
        <family val="2"/>
        <scheme val="minor"/>
      </rPr>
      <t xml:space="preserve"> Limitar la posibilidad solo a personas de derecho público es incorrecto según la normativa. </t>
    </r>
    <r>
      <rPr>
        <b/>
        <sz val="11"/>
        <color theme="1"/>
        <rFont val="Calibri"/>
        <family val="2"/>
        <scheme val="minor"/>
      </rPr>
      <t>Opción B (Incorrecta):</t>
    </r>
    <r>
      <rPr>
        <sz val="11"/>
        <color theme="1"/>
        <rFont val="Calibri"/>
        <family val="2"/>
        <scheme val="minor"/>
      </rPr>
      <t xml:space="preserve"> Aunque las personas de derecho privado pueden ser parte de estos acuerdos, no son las únicas entidades válidas. </t>
    </r>
    <r>
      <rPr>
        <b/>
        <sz val="11"/>
        <color theme="1"/>
        <rFont val="Calibri"/>
        <family val="2"/>
        <scheme val="minor"/>
      </rPr>
      <t>Opción D (Incorrecta):</t>
    </r>
    <r>
      <rPr>
        <sz val="11"/>
        <color theme="1"/>
        <rFont val="Calibri"/>
        <family val="2"/>
        <scheme val="minor"/>
      </rPr>
      <t xml:space="preserve"> Decir que "ninguna es correcta" es inexacto, pues la ley permite acuerdos tanto con entes de derecho público como privado. </t>
    </r>
  </si>
  <si>
    <t>tanto personas de derecho público como derecho privado</t>
  </si>
  <si>
    <t xml:space="preserve">personas de derecho privado </t>
  </si>
  <si>
    <t>personas de derecho público</t>
  </si>
  <si>
    <t>las Administraciones Públicas podrán celebrar acuerdos pactos convenios o contratos con</t>
  </si>
  <si>
    <r>
      <t>Opción D (Correcta):</t>
    </r>
    <r>
      <rPr>
        <sz val="11"/>
        <color theme="1"/>
        <rFont val="Calibri"/>
        <family val="2"/>
        <scheme val="minor"/>
      </rPr>
      <t xml:space="preserve"> Todas las Administraciones Públicas, incluyendo la Administración General del Estado, las comunidades autónomas y las entidades locales, deben contar con un registro electrónico de apoderamientos. </t>
    </r>
    <r>
      <rPr>
        <b/>
        <sz val="11"/>
        <color theme="1"/>
        <rFont val="Calibri"/>
        <family val="2"/>
        <scheme val="minor"/>
      </rPr>
      <t>Opción A (Incorrecta):</t>
    </r>
    <r>
      <rPr>
        <sz val="11"/>
        <color theme="1"/>
        <rFont val="Calibri"/>
        <family val="2"/>
        <scheme val="minor"/>
      </rPr>
      <t xml:space="preserve"> Limitar esta obligación a la Administración General del Estado es incorrecto, ya que aplica a todas las administraciones. </t>
    </r>
    <r>
      <rPr>
        <b/>
        <sz val="11"/>
        <color theme="1"/>
        <rFont val="Calibri"/>
        <family val="2"/>
        <scheme val="minor"/>
      </rPr>
      <t>Opción B (Incorrecta):</t>
    </r>
    <r>
      <rPr>
        <sz val="11"/>
        <color theme="1"/>
        <rFont val="Calibri"/>
        <family val="2"/>
        <scheme val="minor"/>
      </rPr>
      <t xml:space="preserve"> Las administraciones autonómicas no son las únicas responsables de este registro. </t>
    </r>
    <r>
      <rPr>
        <b/>
        <sz val="11"/>
        <color theme="1"/>
        <rFont val="Calibri"/>
        <family val="2"/>
        <scheme val="minor"/>
      </rPr>
      <t>Opción C (Incorrecta):</t>
    </r>
    <r>
      <rPr>
        <sz val="11"/>
        <color theme="1"/>
        <rFont val="Calibri"/>
        <family val="2"/>
        <scheme val="minor"/>
      </rPr>
      <t xml:space="preserve"> Las entidades locales también están incluidas en esta obligación, no solo otras administraciones.</t>
    </r>
  </si>
  <si>
    <r>
      <t>Opción C (Correcta):</t>
    </r>
    <r>
      <rPr>
        <sz val="11"/>
        <color theme="1"/>
        <rFont val="Calibri"/>
        <family val="2"/>
        <scheme val="minor"/>
      </rPr>
      <t xml:space="preserve"> Pueden elegir en cualquier momento si desean comunicarse electrónicamente o no, y pueden modificar su elección en cualquier fase del procedimiento. </t>
    </r>
    <r>
      <rPr>
        <b/>
        <sz val="11"/>
        <color theme="1"/>
        <rFont val="Calibri"/>
        <family val="2"/>
        <scheme val="minor"/>
      </rPr>
      <t>Opción A (Incorrecta):</t>
    </r>
    <r>
      <rPr>
        <sz val="11"/>
        <color theme="1"/>
        <rFont val="Calibri"/>
        <family val="2"/>
        <scheme val="minor"/>
      </rPr>
      <t xml:space="preserve"> La opción de comunicación no está limitada solo al inicio del procedimiento y tampoco es inmutable durante todo el proceso. </t>
    </r>
    <r>
      <rPr>
        <b/>
        <sz val="11"/>
        <color theme="1"/>
        <rFont val="Calibri"/>
        <family val="2"/>
        <scheme val="minor"/>
      </rPr>
      <t>Opción B (Incorrecta):</t>
    </r>
    <r>
      <rPr>
        <sz val="11"/>
        <color theme="1"/>
        <rFont val="Calibri"/>
        <family val="2"/>
        <scheme val="minor"/>
      </rPr>
      <t xml:space="preserve"> No existe obligación para estas personas de comunicarse únicamente por medios no electrónicos, pues la ley permite ambos tipos de comunicación. </t>
    </r>
    <r>
      <rPr>
        <b/>
        <sz val="11"/>
        <color theme="1"/>
        <rFont val="Calibri"/>
        <family val="2"/>
        <scheme val="minor"/>
      </rPr>
      <t>Opción D (Incorrecta):</t>
    </r>
    <r>
      <rPr>
        <sz val="11"/>
        <color theme="1"/>
        <rFont val="Calibri"/>
        <family val="2"/>
        <scheme val="minor"/>
      </rPr>
      <t xml:space="preserve"> La ley no prohíbe el uso de medios electrónicos a menos que pertenezcan a un colectivo con limitaciones específicas; la opción C es más precisa.</t>
    </r>
  </si>
  <si>
    <t xml:space="preserve">Podrán elegir en todo momento si se comunican con las Administraciones Públicas para el ejercicio de sus derechos y obligaciones a través de medios electrónicos o no, y modificar el medio elegido en cualquier momento del procedimiento. </t>
  </si>
  <si>
    <t>No podrán comunicarse con las Administraciones Públicas para el ejercicio de sus derechos y obligaciones a través de medios electrónicos salvo que reglamentariamente se declare que pertenecen a un colectivo de personas físicas que por razón de su capacidad económica, técnica, dedicación profesional u otros motivos quede acreditado que tienen acceso y disponibilidad de los medios electrónicos necesarios.</t>
  </si>
  <si>
    <t>Deberán comunicarse en todo caso con las Administraciones Públicas para el ejercicio de sus derechos y obligaciones a través de medios no electrónicos.</t>
  </si>
  <si>
    <t>Podrán elegir al principio de un procedimiento si desean comunicarse con las Administraciones Públicas para el ejercicio desus derechos y obligaciones a través de medios electrónicos o no, y dicha opción se mantendrá necesariamente hasta el final del procedimiento.</t>
  </si>
  <si>
    <t>Conforme a la Ley 39/2015, del Procedimiento Administrativo Común de las Administraciones Públicas, las personas físicas que no estén obligadas a relacionarse a través de medios electrónicos con las Administraciones Públicas:</t>
  </si>
  <si>
    <r>
      <t>Opción B (Correcta):</t>
    </r>
    <r>
      <rPr>
        <sz val="11"/>
        <color theme="1"/>
        <rFont val="Calibri"/>
        <family val="2"/>
        <scheme val="minor"/>
      </rPr>
      <t xml:space="preserve"> Las universidades públicas se rigen por su normativa específica y, de manera supletoria, por las disposiciones de la Ley de Procedimiento Administrativo Común. </t>
    </r>
    <r>
      <rPr>
        <b/>
        <sz val="11"/>
        <color theme="1"/>
        <rFont val="Calibri"/>
        <family val="2"/>
        <scheme val="minor"/>
      </rPr>
      <t>Opción A (Incorrecta):</t>
    </r>
    <r>
      <rPr>
        <sz val="11"/>
        <color theme="1"/>
        <rFont val="Calibri"/>
        <family val="2"/>
        <scheme val="minor"/>
      </rPr>
      <t xml:space="preserve"> La normativa de procedimiento administrativo se aplica de forma supletoria, por lo que no es correcto decir que solo se rigen por su normativa específica. </t>
    </r>
    <r>
      <rPr>
        <b/>
        <sz val="11"/>
        <color theme="1"/>
        <rFont val="Calibri"/>
        <family val="2"/>
        <scheme val="minor"/>
      </rPr>
      <t>Opción C (Incorrecta):</t>
    </r>
    <r>
      <rPr>
        <sz val="11"/>
        <color theme="1"/>
        <rFont val="Calibri"/>
        <family val="2"/>
        <scheme val="minor"/>
      </rPr>
      <t xml:space="preserve"> La Ley de Procedimiento Administrativo Común no es la normativa primaria para las universidades; es solo supletoria a su normativa específica. </t>
    </r>
    <r>
      <rPr>
        <b/>
        <sz val="11"/>
        <color theme="1"/>
        <rFont val="Calibri"/>
        <family val="2"/>
        <scheme val="minor"/>
      </rPr>
      <t>Opción D (Incorrecta):</t>
    </r>
    <r>
      <rPr>
        <sz val="11"/>
        <color theme="1"/>
        <rFont val="Calibri"/>
        <family val="2"/>
        <scheme val="minor"/>
      </rPr>
      <t xml:space="preserve"> Las universidades no están regidas únicamente por la Ley de Procedimiento Administrativo, sino principalmente por su propia normativa.</t>
    </r>
  </si>
  <si>
    <r>
      <t>Opción B (Correcta):</t>
    </r>
    <r>
      <rPr>
        <sz val="11"/>
        <color theme="1"/>
        <rFont val="Calibri"/>
        <family val="2"/>
        <scheme val="minor"/>
      </rPr>
      <t xml:space="preserve"> Estas entidades están sujetas a la normativa administrativa solo en aquellas disposiciones que les aplican específicamente o cuando ejercen potestades administrativas. </t>
    </r>
    <r>
      <rPr>
        <b/>
        <sz val="11"/>
        <color theme="1"/>
        <rFont val="Calibri"/>
        <family val="2"/>
        <scheme val="minor"/>
      </rPr>
      <t>Opción A (Incorrecta):</t>
    </r>
    <r>
      <rPr>
        <sz val="11"/>
        <color theme="1"/>
        <rFont val="Calibri"/>
        <family val="2"/>
        <scheme val="minor"/>
      </rPr>
      <t xml:space="preserve"> No están sujetas a todas las normas de la ley de procedimiento administrativo, sino solo a las que específicamente les conciernen. </t>
    </r>
    <r>
      <rPr>
        <b/>
        <sz val="11"/>
        <color theme="1"/>
        <rFont val="Calibri"/>
        <family val="2"/>
        <scheme val="minor"/>
      </rPr>
      <t>Opción C (Incorrecta):</t>
    </r>
    <r>
      <rPr>
        <sz val="11"/>
        <color theme="1"/>
        <rFont val="Calibri"/>
        <family val="2"/>
        <scheme val="minor"/>
      </rPr>
      <t xml:space="preserve"> Aunque no todas las normas aplican, cuando ejercen potestades administrativas, sí deben adherirse a la normativa relevante. </t>
    </r>
    <r>
      <rPr>
        <b/>
        <sz val="11"/>
        <color theme="1"/>
        <rFont val="Calibri"/>
        <family val="2"/>
        <scheme val="minor"/>
      </rPr>
      <t>Opción D (Incorrecta):</t>
    </r>
    <r>
      <rPr>
        <sz val="11"/>
        <color theme="1"/>
        <rFont val="Calibri"/>
        <family val="2"/>
        <scheme val="minor"/>
      </rPr>
      <t xml:space="preserve"> Es incorrecto decir que no están sujetas en absoluto, ya que sí se les aplican ciertas disposiciones cuando ejercen funciones administrativas.</t>
    </r>
  </si>
  <si>
    <r>
      <t>Opción C (Correcta):</t>
    </r>
    <r>
      <rPr>
        <sz val="11"/>
        <color theme="1"/>
        <rFont val="Calibri"/>
        <family val="2"/>
        <scheme val="minor"/>
      </rPr>
      <t xml:space="preserve"> Los grupos de afectados, uniones y entidades sin personalidad jurídica, y patrimonios independientes tienen capacidad de obrar ante la administración cuando la ley así lo establece. </t>
    </r>
    <r>
      <rPr>
        <b/>
        <sz val="11"/>
        <color theme="1"/>
        <rFont val="Calibri"/>
        <family val="2"/>
        <scheme val="minor"/>
      </rPr>
      <t>Opción A (Incorrecta):</t>
    </r>
    <r>
      <rPr>
        <sz val="11"/>
        <color theme="1"/>
        <rFont val="Calibri"/>
        <family val="2"/>
        <scheme val="minor"/>
      </rPr>
      <t xml:space="preserve"> Las personas físicas con capacidad de obrar siempre la tendrán, sin necesidad de referencia específica de la ley en este contexto particular. </t>
    </r>
    <r>
      <rPr>
        <b/>
        <sz val="11"/>
        <color theme="1"/>
        <rFont val="Calibri"/>
        <family val="2"/>
        <scheme val="minor"/>
      </rPr>
      <t>Opción B (Incorrecta):</t>
    </r>
    <r>
      <rPr>
        <sz val="11"/>
        <color theme="1"/>
        <rFont val="Calibri"/>
        <family val="2"/>
        <scheme val="minor"/>
      </rPr>
      <t xml:space="preserve"> Los menores de edad pueden actuar solo en ciertas situaciones y siempre que estén acompañados de quien ejerza la patria potestad, tutela o curatela. </t>
    </r>
    <r>
      <rPr>
        <b/>
        <sz val="11"/>
        <color theme="1"/>
        <rFont val="Calibri"/>
        <family val="2"/>
        <scheme val="minor"/>
      </rPr>
      <t>Opción D (Incorrecta):</t>
    </r>
    <r>
      <rPr>
        <sz val="11"/>
        <color theme="1"/>
        <rFont val="Calibri"/>
        <family val="2"/>
        <scheme val="minor"/>
      </rPr>
      <t xml:space="preserve"> Las personas jurídicas con capacidad de obrar también cuentan con este derecho sin necesidad de aclaración legal adicional.</t>
    </r>
  </si>
  <si>
    <r>
      <t>Opción B (Correcta):</t>
    </r>
    <r>
      <rPr>
        <sz val="11"/>
        <color theme="1"/>
        <rFont val="Calibri"/>
        <family val="2"/>
        <scheme val="minor"/>
      </rPr>
      <t xml:space="preserve"> El recurso extraordinario de revisión es el adecuado en estos casos, ya que está diseñado para revisar actos administrativos firmes cuando existe un error de hecho evidente en la documentación del expediente. </t>
    </r>
    <r>
      <rPr>
        <b/>
        <sz val="11"/>
        <color theme="1"/>
        <rFont val="Calibri"/>
        <family val="2"/>
        <scheme val="minor"/>
      </rPr>
      <t>Opción A (Incorrecta):</t>
    </r>
    <r>
      <rPr>
        <sz val="11"/>
        <color theme="1"/>
        <rFont val="Calibri"/>
        <family val="2"/>
        <scheme val="minor"/>
      </rPr>
      <t xml:space="preserve"> No se puede interponer directamente el recurso contencioso-administrativo, ya que antes se debe intentar el recurso extraordinario de revisión en vía administrativa. </t>
    </r>
    <r>
      <rPr>
        <b/>
        <sz val="11"/>
        <color theme="1"/>
        <rFont val="Calibri"/>
        <family val="2"/>
        <scheme val="minor"/>
      </rPr>
      <t>Opción C (Incorrecta):</t>
    </r>
    <r>
      <rPr>
        <sz val="11"/>
        <color theme="1"/>
        <rFont val="Calibri"/>
        <family val="2"/>
        <scheme val="minor"/>
      </rPr>
      <t xml:space="preserve"> El recurso potestativo de reposición no es adecuado para errores de hecho en actos firmes, sino para actos en fase administrativa. </t>
    </r>
    <r>
      <rPr>
        <b/>
        <sz val="11"/>
        <color theme="1"/>
        <rFont val="Calibri"/>
        <family val="2"/>
        <scheme val="minor"/>
      </rPr>
      <t>Opción D (Incorrecta):</t>
    </r>
    <r>
      <rPr>
        <sz val="11"/>
        <color theme="1"/>
        <rFont val="Calibri"/>
        <family val="2"/>
        <scheme val="minor"/>
      </rPr>
      <t xml:space="preserve"> El recurso de alzada no es aplicable a actos firmes, ya que solo procede contra resoluciones que no ponen fin a la vía administrativa.</t>
    </r>
  </si>
  <si>
    <r>
      <t>Opción A (Correcta):</t>
    </r>
    <r>
      <rPr>
        <sz val="11"/>
        <color theme="1"/>
        <rFont val="Calibri"/>
        <family val="2"/>
        <scheme val="minor"/>
      </rPr>
      <t xml:space="preserve"> Las administraciones públicas pueden revocar los actos desfavorables o de gravamen siempre y cuando no haya transcurrido el plazo de prescripción, conforme a la Ley 39/2015, que limita esta posibilidad a dicho periodo. </t>
    </r>
    <r>
      <rPr>
        <b/>
        <sz val="11"/>
        <color theme="1"/>
        <rFont val="Calibri"/>
        <family val="2"/>
        <scheme val="minor"/>
      </rPr>
      <t>Opción B (Incorrecta):</t>
    </r>
    <r>
      <rPr>
        <sz val="11"/>
        <color theme="1"/>
        <rFont val="Calibri"/>
        <family val="2"/>
        <scheme val="minor"/>
      </rPr>
      <t xml:space="preserve"> No existe un límite de cinco días desde que se dicta el acto para revocar, ya que el límite temporal se establece en función del plazo de prescripción y no en días específicos desde su emisión. </t>
    </r>
    <r>
      <rPr>
        <b/>
        <sz val="11"/>
        <color theme="1"/>
        <rFont val="Calibri"/>
        <family val="2"/>
        <scheme val="minor"/>
      </rPr>
      <t>Opción C (Incorrecta):</t>
    </r>
    <r>
      <rPr>
        <sz val="11"/>
        <color theme="1"/>
        <rFont val="Calibri"/>
        <family val="2"/>
        <scheme val="minor"/>
      </rPr>
      <t xml:space="preserve"> Es incorrecto afirmar que las administraciones públicas no pueden revocar estos actos en ningún caso, ya que la ley permite la revocación en los términos antes mencionados. </t>
    </r>
    <r>
      <rPr>
        <b/>
        <sz val="11"/>
        <color theme="1"/>
        <rFont val="Calibri"/>
        <family val="2"/>
        <scheme val="minor"/>
      </rPr>
      <t>Opción D (Incorrecta):</t>
    </r>
    <r>
      <rPr>
        <sz val="11"/>
        <color theme="1"/>
        <rFont val="Calibri"/>
        <family val="2"/>
        <scheme val="minor"/>
      </rPr>
      <t xml:space="preserve"> La revocación de actos desfavorables o de gravamen no puede hacerse en cualquier momento sin considerar el plazo de prescripción.</t>
    </r>
  </si>
  <si>
    <t>(Opción A, Correcta). Este lapso permite que los actos se mantengan sin publicación para proteger la prescripción de derechos en juego. La opción B, que indica un plazo de cinco días, es incorrecta, pues la normativa no establece un límite de días para la publicación de actos administrativos en relación con su prescripción. La opción C, que plantea que los actos nunca se publican, es incorrecta ya que algunos actos deben publicarse, especialmente cuando afectan a una pluralidad indeterminada de personas. La opción D, "en cualquier momento," es incorrecta porque la publicación de actos administrativos sigue criterios específicos y no ocurre arbitrariamente.</t>
  </si>
  <si>
    <t>Opción B (Correcta):  Esta es la opción correcta porque, de acuerdo con la Ley 39/2015, cuando transcurre el plazo para resolver en el procedimiento de revisión de oficio sin que se haya dictado resolución, y siempre que el dictamen del órgano consultivo (como el Consejo de Estado o equivalente autonómico) sea favorable, se entiende que la revisión del acto también lo es. Este proceso asegura que, en ausencia de una resolución explícita, se tenga en cuenta la opinión del órgano consultivo para favorecer la revisión del acto nulo de pleno derecho. Opción A (Incorrecta): Esta opción es incorrecta porque, en la legislación vigente, no se establece que la falta de resolución tras el plazo sea interpretada como desfavorable a la revisión. En lugar de considerar automáticamente la revisión como contraria, la ley permite una interpretación favorable si se cuenta con un dictamen positivo del órgano consultivo. Opción C (Incorrecta)Esta opción es incorrecta porque la ley no establece ninguna prórroga automática del plazo en este tipo de procedimientos de revisión de oficio. Una vez agotado el plazo sin resolución, se permite interpretar el silencio administrativo como favorable a la revisión del acto, siempre que el órgano consultivo emita un dictamen favorable. Opción D (Incorrecta): Aunque esta opción parece cercana a la correcta, es incorrecta porque omite un detalle fundamental: el requisito de contar con un dictamen favorable del Consejo de Estado o del órgano consultivo autonómico. Sin ese dictamen positivo, no se puede interpretar automáticamente el silencio como favorable a la revisión.</t>
  </si>
  <si>
    <t>Contra los actos firmes en vía administrativa, sólo procederá: a. La respuesta correcta es a (Recurso extraordinario de revisión), dado que este es el único recurso posible contra actos administrativos firmes, reservado para casos excepcionales como error de hecho o aparición de documentos nuevos. Las opciones incorrectas se refieren a recursos que deben interponerse en plazos específicos y antes de que el acto sea firme.</t>
  </si>
  <si>
    <t>El plazo para la interposición de un recurso de alzada, si el acto no es expreso, es de:a. La respuesta correcta es a (No hay plazo). En el caso de actos no expresos (silencio administrativo), no existe un plazo específico, permitiendo su interposición en cualquier momento. Las demás opciones son incorrectas, ya que confunden plazos aplicables a actos expresos o plazos limitados en general.</t>
  </si>
  <si>
    <r>
      <t>b</t>
    </r>
    <r>
      <rPr>
        <sz val="11"/>
        <color theme="1"/>
        <rFont val="Calibri"/>
        <family val="2"/>
        <scheme val="minor"/>
      </rPr>
      <t xml:space="preserve">. La respuesta correcta es la </t>
    </r>
    <r>
      <rPr>
        <b/>
        <sz val="11"/>
        <color theme="1"/>
        <rFont val="Calibri"/>
        <family val="2"/>
        <scheme val="minor"/>
      </rPr>
      <t>b (Los organismos públicos y entidades de derecho público vinculados o no a las Administraciones Públicas)</t>
    </r>
    <r>
      <rPr>
        <sz val="11"/>
        <color theme="1"/>
        <rFont val="Calibri"/>
        <family val="2"/>
        <scheme val="minor"/>
      </rPr>
      <t>, ya que la Ley 39/2015 aplica a estas entidades, sin importar si están vinculadas o son dependientes de las administraciones públicas. Las opciones incorrectas incluyen a las universidades, que se rigen por normativa específica y solo supletoriamente por la Ley 39/2015, y al “sector público discrecional”, una categoría que no existe en la ley.</t>
    </r>
  </si>
  <si>
    <t>El artículo 2 de la ley 39/2015 del Procedimiento Administrativo Común de las Administraciones Públicas establece que dentro del ámbito subjetivo de aplicación de dicha ley se encuentran:</t>
  </si>
  <si>
    <r>
      <t>Opción A (Correcta):</t>
    </r>
    <r>
      <rPr>
        <sz val="11"/>
        <color theme="1"/>
        <rFont val="Calibri"/>
        <family val="2"/>
        <scheme val="minor"/>
      </rPr>
      <t xml:space="preserve"> Esta opción es correcta porque, según la Ley 39/2015, si transcurre el plazo sin resolución en un procedimiento de revisión de oficio, y siempre que el dictamen del órgano consultivo sea favorable, se entenderá que la revisión también es favorable. </t>
    </r>
    <r>
      <rPr>
        <b/>
        <sz val="11"/>
        <color theme="1"/>
        <rFont val="Calibri"/>
        <family val="2"/>
        <scheme val="minor"/>
      </rPr>
      <t>Opción B (Incorrecta):</t>
    </r>
    <r>
      <rPr>
        <sz val="11"/>
        <color theme="1"/>
        <rFont val="Calibri"/>
        <family val="2"/>
        <scheme val="minor"/>
      </rPr>
      <t xml:space="preserve"> Esta opción es incorrecta porque la falta de resolución no implica necesariamente que la revisión sea desfavorable. </t>
    </r>
    <r>
      <rPr>
        <b/>
        <sz val="11"/>
        <color theme="1"/>
        <rFont val="Calibri"/>
        <family val="2"/>
        <scheme val="minor"/>
      </rPr>
      <t>Opción C (Incorrecta):</t>
    </r>
    <r>
      <rPr>
        <sz val="11"/>
        <color theme="1"/>
        <rFont val="Calibri"/>
        <family val="2"/>
        <scheme val="minor"/>
      </rPr>
      <t xml:space="preserve"> Esta opción es incorrecta porque la ley no establece una prórroga automática del plazo en este contexto. </t>
    </r>
    <r>
      <rPr>
        <b/>
        <sz val="11"/>
        <color theme="1"/>
        <rFont val="Calibri"/>
        <family val="2"/>
        <scheme val="minor"/>
      </rPr>
      <t>Opción D (Incorrecta):</t>
    </r>
    <r>
      <rPr>
        <sz val="11"/>
        <color theme="1"/>
        <rFont val="Calibri"/>
        <family val="2"/>
        <scheme val="minor"/>
      </rPr>
      <t xml:space="preserve"> Esta opción es incorrecta porque falta el condicionante del dictamen favorable del Consejo de Estado u órgano consultivo.</t>
    </r>
  </si>
  <si>
    <r>
      <t>Opción A (Correcta):</t>
    </r>
    <r>
      <rPr>
        <sz val="11"/>
        <color theme="1"/>
        <rFont val="Calibri"/>
        <family val="2"/>
        <scheme val="minor"/>
      </rPr>
      <t xml:space="preserve"> Contra los actos firmes en vía administrativa, el único recurso posible es el recurso extraordinario de revisión, que solo puede interponerse en casos excepcionales, como errores de hecho o la aparición de nuevos documentos. </t>
    </r>
    <r>
      <rPr>
        <b/>
        <sz val="11"/>
        <color theme="1"/>
        <rFont val="Calibri"/>
        <family val="2"/>
        <scheme val="minor"/>
      </rPr>
      <t>Opción B (Incorrecta):</t>
    </r>
    <r>
      <rPr>
        <sz val="11"/>
        <color theme="1"/>
        <rFont val="Calibri"/>
        <family val="2"/>
        <scheme val="minor"/>
      </rPr>
      <t xml:space="preserve"> Esta opción es incorrecta porque no existe un "recurso ordinario de revisión". </t>
    </r>
    <r>
      <rPr>
        <b/>
        <sz val="11"/>
        <color theme="1"/>
        <rFont val="Calibri"/>
        <family val="2"/>
        <scheme val="minor"/>
      </rPr>
      <t>Opción C (Incorrecta):</t>
    </r>
    <r>
      <rPr>
        <sz val="11"/>
        <color theme="1"/>
        <rFont val="Calibri"/>
        <family val="2"/>
        <scheme val="minor"/>
      </rPr>
      <t xml:space="preserve"> Esta opción es incorrecta porque el recurso potestativo de reposición no procede contra actos firmes. </t>
    </r>
    <r>
      <rPr>
        <b/>
        <sz val="11"/>
        <color theme="1"/>
        <rFont val="Calibri"/>
        <family val="2"/>
        <scheme val="minor"/>
      </rPr>
      <t>Opción D (Incorrecta):</t>
    </r>
    <r>
      <rPr>
        <sz val="11"/>
        <color theme="1"/>
        <rFont val="Calibri"/>
        <family val="2"/>
        <scheme val="minor"/>
      </rPr>
      <t xml:space="preserve"> Esta opción es incorrecta porque el recurso de alzada no procede contra actos que ya han agotado la vía administrativa.</t>
    </r>
  </si>
  <si>
    <r>
      <t>Opción B (Correcta):</t>
    </r>
    <r>
      <rPr>
        <sz val="11"/>
        <color theme="1"/>
        <rFont val="Calibri"/>
        <family val="2"/>
        <scheme val="minor"/>
      </rPr>
      <t xml:space="preserve"> Según la Ley 39/2015, el plazo para interponer un recurso de alzada contra un acto que no ha sido expresamente notificado (es decir, por silencio administrativo) es de seis meses a partir del día siguiente a aquel en que se entienda que la solicitud ha sido desestimada por silencio. </t>
    </r>
    <r>
      <rPr>
        <b/>
        <sz val="11"/>
        <color theme="1"/>
        <rFont val="Calibri"/>
        <family val="2"/>
        <scheme val="minor"/>
      </rPr>
      <t>Opción A (Incorrecta):</t>
    </r>
    <r>
      <rPr>
        <sz val="11"/>
        <color theme="1"/>
        <rFont val="Calibri"/>
        <family val="2"/>
        <scheme val="minor"/>
      </rPr>
      <t xml:space="preserve"> Esta opción es incorrecta porque el plazo de tres meses no es aplicable en este contexto. </t>
    </r>
    <r>
      <rPr>
        <b/>
        <sz val="11"/>
        <color theme="1"/>
        <rFont val="Calibri"/>
        <family val="2"/>
        <scheme val="minor"/>
      </rPr>
      <t>Opción C (Incorrecta):</t>
    </r>
    <r>
      <rPr>
        <sz val="11"/>
        <color theme="1"/>
        <rFont val="Calibri"/>
        <family val="2"/>
        <scheme val="minor"/>
      </rPr>
      <t xml:space="preserve"> Esta opción es incorrecta porque un mes es el plazo general para interponer recursos de alzada contra actos expresos, no implícitos. </t>
    </r>
    <r>
      <rPr>
        <b/>
        <sz val="11"/>
        <color theme="1"/>
        <rFont val="Calibri"/>
        <family val="2"/>
        <scheme val="minor"/>
      </rPr>
      <t>Opción D (Incorrecta):</t>
    </r>
    <r>
      <rPr>
        <sz val="11"/>
        <color theme="1"/>
        <rFont val="Calibri"/>
        <family val="2"/>
        <scheme val="minor"/>
      </rPr>
      <t xml:space="preserve"> Esta opción es incorrecta porque sí existe un plazo claro de seis meses.</t>
    </r>
  </si>
  <si>
    <t xml:space="preserve">Acceso a notificaciones.  </t>
  </si>
  <si>
    <t xml:space="preserve">Desistir de acciones.  </t>
  </si>
  <si>
    <t xml:space="preserve">Interponer recursos. </t>
  </si>
  <si>
    <t>Formular solicitudes</t>
  </si>
  <si>
    <t xml:space="preserve">Según el artículo 11 de la Ley 39/2015, del Procedimiento Administrativo Común de las Administraciones Públicas, éstas NO requerirán a los interesados el uso obligatorio de firma para: </t>
  </si>
  <si>
    <r>
      <t>El recurso extraordinario de revisión puede ser interpuesto contra actos en los que:b</t>
    </r>
    <r>
      <rPr>
        <sz val="11"/>
        <color theme="1"/>
        <rFont val="Calibri"/>
        <family val="2"/>
        <scheme val="minor"/>
      </rPr>
      <t xml:space="preserve">. La opción correcta es </t>
    </r>
    <r>
      <rPr>
        <b/>
        <sz val="11"/>
        <color theme="1"/>
        <rFont val="Calibri"/>
        <family val="2"/>
        <scheme val="minor"/>
      </rPr>
      <t>b (Todas las respuestas son correctas)</t>
    </r>
    <r>
      <rPr>
        <sz val="11"/>
        <color theme="1"/>
        <rFont val="Calibri"/>
        <family val="2"/>
        <scheme val="minor"/>
      </rPr>
      <t>, ya que el recurso extraordinario de revisión procede en varios supuestos excepcionales según la Ley 39/2015. Estos incluyen: cuando al dictar el acto se incurre en error de hecho evidente (opción a), cuando la resolución se ha dictado como consecuencia de prevaricación u otra conducta ilegal (opción c), y cuando en la resolución influyeron documentos o testimonios declarados falsos por sentencia judicial firme (opción d).</t>
    </r>
  </si>
  <si>
    <r>
      <t>Opción B (Correcta):</t>
    </r>
    <r>
      <rPr>
        <sz val="11"/>
        <color theme="1"/>
        <rFont val="Calibri"/>
        <family val="2"/>
        <scheme val="minor"/>
      </rPr>
      <t xml:space="preserve"> Esta opción es correcta porque la Ley 39/2015 se aplica a todas las entidades de derecho público que están vinculadas o dependen de las Administraciones Públicas, asegurando así que todos los procedimientos administrativos sigan un marco legal común. </t>
    </r>
    <r>
      <rPr>
        <b/>
        <sz val="11"/>
        <color theme="1"/>
        <rFont val="Calibri"/>
        <family val="2"/>
        <scheme val="minor"/>
      </rPr>
      <t>Opción A (Incorrecta):</t>
    </r>
    <r>
      <rPr>
        <sz val="11"/>
        <color theme="1"/>
        <rFont val="Calibri"/>
        <family val="2"/>
        <scheme val="minor"/>
      </rPr>
      <t xml:space="preserve"> Esta opción es incorrecta porque la ley no se aplica a entidades de derecho público que no estén vinculadas a las Administraciones Públicas. </t>
    </r>
    <r>
      <rPr>
        <b/>
        <sz val="11"/>
        <color theme="1"/>
        <rFont val="Calibri"/>
        <family val="2"/>
        <scheme val="minor"/>
      </rPr>
      <t>Opción C (Incorrecta):</t>
    </r>
    <r>
      <rPr>
        <sz val="11"/>
        <color theme="1"/>
        <rFont val="Calibri"/>
        <family val="2"/>
        <scheme val="minor"/>
      </rPr>
      <t xml:space="preserve"> Esta opción es incorrecta porque la ley se aplica principalmente a entidades que dependen directamente de la Administración Pública, y las universidades tienen un marco normativo específico que las regula. </t>
    </r>
    <r>
      <rPr>
        <b/>
        <sz val="11"/>
        <color theme="1"/>
        <rFont val="Calibri"/>
        <family val="2"/>
        <scheme val="minor"/>
      </rPr>
      <t>Opción D (Incorrecta):</t>
    </r>
    <r>
      <rPr>
        <sz val="11"/>
        <color theme="1"/>
        <rFont val="Calibri"/>
        <family val="2"/>
        <scheme val="minor"/>
      </rPr>
      <t xml:space="preserve"> Esta opción es incorrecta porque no existe tal cosa como un "sector público discrecional"; la ley regula entidades con un vínculo claro con la Administración.</t>
    </r>
  </si>
  <si>
    <t>los recursos contra un acto administrativo que se funden únicamente en la nulidad de alguna disposición administrativa de carácter general podrán interponerse directamente ante el órgano que dictó dicha disposición</t>
  </si>
  <si>
    <t>contra los actos de trámite podrán interponerse por los interesados en cualquier caso tanto recurso de alzada como recurso potestativo de reposición y cabrá fundar en cualquiera de los motivos de nulidad y anulabilidad  previstos de los artículos 47 y 48 de la ley 39 de 2015</t>
  </si>
  <si>
    <t>el recurso de alzada siempre es obligatorio y no cabe su sustitución por impugnación legal y reglamentaria</t>
  </si>
  <si>
    <t>contra las disposiciones administrativas de carácter general no cabrá recurso ordinario</t>
  </si>
  <si>
    <t>En materia de recursos administrativos establece la ley 39 2015 de 1 de octubre del procedimiento administrativo común de las Administraciones Públicas que</t>
  </si>
  <si>
    <t>A A los efectos previstos en el artículo 4.1.b de la Ley 39/2015, de 1 de octubre, de Procedimiento Administrativo Común, indique cuál de los siguientes tendría la consideración de interesado en un procedimiento administrativo: La opción correcta es la a (Los que, sin haber iniciado el procedimiento, tengan derechos que puedan resultar afectados por la decisión que en el mismo se adopte), ya que se consideran interesados aquellos que, aunque no hayan iniciado el proceso, pueden verse afectados por las decisiones tomadas.</t>
  </si>
  <si>
    <t>Los que, sin haber iniciado el procedimiento, tengan derechos que puedan resultar afectados por la decisión que en el mismo se adopte</t>
  </si>
  <si>
    <t>Aquellos cuyos intereses legítimos, individuales o colectivos, no resulten afectados por la resolución. </t>
  </si>
  <si>
    <t>Únicamente aquellos que hayan iniciado el procedimiento. </t>
  </si>
  <si>
    <t>Los que, sin haber iniciado el procedimiento, se sumen al mismo antes de transcurrir quince  días desde su inicio</t>
  </si>
  <si>
    <t>*A los efectos previstos en el artículo 4.1.b de la Ley 39/2015, de 1 octubre, de Procedimiento Administrativo Común indique cuál de los siguientes tendría la consideración de interesado en un procedimiento administrativo</t>
  </si>
  <si>
    <t>A No se consideran interesados en el procedimiento administrativo: La opción correcta es la a (quienes lo promuevan como titulares de intereses individuales), pues la normativa define a los interesados como aquellos que tengan derechos o intereses legítimos, excluyendo en este caso a los que no tienen un interés legítimo definido en el proceso.</t>
  </si>
  <si>
    <t xml:space="preserve">quienes lo promuevan como titulares de  intereses individuales </t>
  </si>
  <si>
    <t>aquellos cuyos intereses legítimos individuales o colectivos puedan resultar afectados por la resolución siempre que se personen en el procedimiento</t>
  </si>
  <si>
    <t>los que sin haber iniciado el procedimiento tengan derechos que puedan resultar afectados por la decisión que en el mismo se adopte</t>
  </si>
  <si>
    <t>quienes lo promuevan como titulares de derechos o intereses legítimos colectivos</t>
  </si>
  <si>
    <t xml:space="preserve"> no se consideran interesados en el procedimiento administrativo</t>
  </si>
  <si>
    <t>A En todo caso estarán obligados a relacionarse a través de medios electrónicos con las Administraciones Públicas para la realización de cualquier trámite de un procedimiento administrativo: La opción correcta es la a (los empleados de las Administraciones Públicas), ya que este grupo se encuentra obligado a utilizar medios electrónicos en sus comunicaciones y tramitaciones administrativas.</t>
  </si>
  <si>
    <t xml:space="preserve">los empleados de las Administraciones Públicas </t>
  </si>
  <si>
    <t>los trabajadores autónomos</t>
  </si>
  <si>
    <t>quienes representen a un interesado persona física</t>
  </si>
  <si>
    <t xml:space="preserve">las entidades sin personalidad jurídica </t>
  </si>
  <si>
    <t xml:space="preserve"> en todo caso estarán obligados a relacionarse a través de medios electrónicos con las Administraciones Públicas para la realización de cualquier trámite de un procedimiento administrativo</t>
  </si>
  <si>
    <t>A La potestad sancionadora de la administración: La opción correcta es la a (deriva de la potestad reglamentaria), porque la capacidad sancionadora administrativa proviene de una potestad delegada que se ejerce en base a la reglamentación, diferenciándola de la jurisdicción penal.</t>
  </si>
  <si>
    <t>C Las corporaciones de derecho público se regirán por: La opción correcta es la c (por su normativa específica en el ejercicio de las funciones públicas que les hayan sido atribuidas por ley o cedidas por una administración pública y supletoriamente por la ley de procedimiento administrativo), lo cual reconoce que estas corporaciones, aunque tengan una normativa particular, deben aplicarse supletoriamente a la Ley 39/2015 cuando corresponda.</t>
  </si>
  <si>
    <t>D los actos administrativos que pongan fin a la vía administrativa podrán ser recurridos ante: La opción correcta es la d (el mismo órgano que los hubiera dictado ser impugnado directamente ante el orden jurisdiccional contencioso administrativo), ya que, según la Ley 39/2015, los actos finales en vía administrativa permiten un recurso contencioso-administrativo directamente si se desea impugnar.</t>
  </si>
  <si>
    <t>A Las personas físicas podrán elegir en todo momento si se comunican con las Administraciones Públicas para el ejercicio de sus derechos y obligaciones a través de medios electrónicos o no: La opción correcta es la a, que permite esta flexibilidad, excepto en casos donde el medio esté obligado por ley.</t>
  </si>
  <si>
    <t>D La interposición de un recurso administrativo debe expresar: La opción correcta es la d (Todas las respuestas son correctas), ya que cualquier recurso administrativo debe contener todos esos elementos para ser válido y procesable.</t>
  </si>
  <si>
    <t>C Los interesados con capacidad de obrar podrán actuar por medio de representante: La opción correcta es la c, especificando que las actuaciones serán con el representante, a menos que el interesado lo indique de otra forma.</t>
  </si>
  <si>
    <t>D En el registro electrónico general de apoderamientos deberán inscribirse al menos los de carácter general otorgados por quien ostente la condición de interesado en un procedimiento administrativo a favor de representante: La opción correcta es la d (todas son correctas), reflejando que cualquier forma de otorgamiento, incluida la presencial y electrónica, es válida en el registro de apoderamientos.</t>
  </si>
  <si>
    <t>C El recurso de alzada podrá interponerse: La opción correcta es la c, que permite presentarlo ante el órgano que dictó el acto o el que resuelve, facilitando la accesibilidad del recurso.</t>
  </si>
  <si>
    <t>D Los actos declarativos de derechos: La opción correcta es la d, indicando que la anulación solo procede a solicitud del titular o en casos de infracción grave, garantizando así la protección de derechos adquiridos.</t>
  </si>
  <si>
    <t>D Es requisito necesario para que la administración pueda anular actos declarativos de derechos: La opción correcta es la d (Que dichos actos infrinjan gravemente normas de rango legal o reglamentario), pues solo en estos casos es procedente la anulación.</t>
  </si>
  <si>
    <t>A Contra la resolución de un recurso de reposición: La opción correcta es la a (no podrá interponerse de nuevo dicho recurso), dado que el recurso de reposición es único, excepto si surgen nuevos documentos relevantes.</t>
  </si>
  <si>
    <t>no podrá interponerse de nuevo dicho recurso</t>
  </si>
  <si>
    <t>no podrá interponerse de nuevo dicho recurso hasta en dos ocasiones más</t>
  </si>
  <si>
    <t>no puede interponerse de nuevo dicho recurso salvo que aparezcan nuevos documentos de valor esencial para la resolución</t>
  </si>
  <si>
    <t>no podrá interponerse de nuevo dicho recurso hasta pasados 3 meses</t>
  </si>
  <si>
    <t>contra la resolución de un recurso de reposición</t>
  </si>
  <si>
    <t>A Las Administraciones Públicas pueden celebrar acuerdos pactos convenios o contratos siempre que: La opción correcta es la a (no sean contrarios al ordenamiento jurídico), ya que la legalidad es una condición esencial para cualquier acuerdo administrativo.</t>
  </si>
  <si>
    <t>B El sector público institucional se integra por: La opción correcta es la b, que incluye los organismos y entidades públicas o privadas vinculadas a la administración, que actúan en funciones de servicio público o interés general.</t>
  </si>
  <si>
    <t>D El sector privado e institucional se integra por: La opción correcta es la d (todas son correctas), ya que abarca organismos públicos y entidades de derecho privado vinculadas a la administración, lo cual refleja la amplitud de este sector en relación con la administración pública.</t>
  </si>
  <si>
    <t>B Los actos de trámite que decidan directa o indirectamente el fondo del asunto, determinen la imposibilidad de continuar el procedimiento, produzcan indefensión o perjuicio irreparable a derechos e intereses legítimos: La opción correcta es la b, ya que deben motivarse especialmente en asuntos sancionadores, garantizando la transparencia y coherencia en estos casos.</t>
  </si>
  <si>
    <t xml:space="preserve">Ponen fin a la vía administrativa </t>
  </si>
  <si>
    <t>No existen actos de trámite de semejante consecuencia, serán siempre resoluciones</t>
  </si>
  <si>
    <t>Podrán ser objeto de interposición por los interesados los recursos de alzada y potestativo de reposición, que cabrá fundar en cualquiera de los motivos de nulidad o anulabilidad previstos en los artículos 47 y 48 de esta Ley.</t>
  </si>
  <si>
    <t xml:space="preserve">Deben motivarse especialmente en asuntos de naturaleza sancionadora </t>
  </si>
  <si>
    <t xml:space="preserve">los actos de trámite que decidan directa o indirectamente el fondo del asunto, determinen la imposibilidad de continuar el procedimiento, produzcan indefensión o perjuicio irreparable a derechos e intereses legítimos </t>
  </si>
  <si>
    <t>A El artículo 11 de la Ley 39/2015 de Procedimiento Administrativo Común de las Administraciones Públicas define las acciones para las cuales las Administraciones Públicas requerirán a los interesados el uso obligatorio de firma. Entre ellas no se encuentra especificada: La opción correcta es la a (formular sugerencias), ya que, al ser un acto informal, no se requiere firma obligatoria para este tipo de interacción con la administración.</t>
  </si>
  <si>
    <t>formular sugerencias</t>
  </si>
  <si>
    <t>renunciar a derechos</t>
  </si>
  <si>
    <t>desistir de acciones</t>
  </si>
  <si>
    <t>presentar declaraciones responsables o comunicaciones</t>
  </si>
  <si>
    <t>El artículo 11 de la ley 39/2015 de Procedimiento Administrativo Común de las Administraciones Públicas define las acciones para las cuales las Administraciones Públicas requerirán a los interesados el uso obligatorio de firma. Entre ellas no se encuentra especificada</t>
  </si>
  <si>
    <t>C Cuál es la afirmación correcta en relación con el recurso de alzada: La opción correcta es la c, indicando que el recurso se entiende estimado si no hay resolución en el plazo indicado, asegurando que el silencio administrativo favorezca al recurrente en ciertos casos.</t>
  </si>
  <si>
    <t>D Los acuerdos pactos convenios o contratos que celebren las Administraciones Públicas no tienen por qué establecer como contenido mínimo: La opción correcta es la d (las causas de su resolución), ya que, aunque es común establecerlas, no es obligatorio en todos los acuerdos administrativos.</t>
  </si>
  <si>
    <t>las causas de su resolución</t>
  </si>
  <si>
    <t>el plazo de vigencia</t>
  </si>
  <si>
    <t>el ámbito territorial personal y funcional</t>
  </si>
  <si>
    <t>La identificación de las partes intervinientes</t>
  </si>
  <si>
    <t>los acuerdos pactos convenios o contratos que celebren las Administraciones Públicas no tienen por que  establecer como contenido mínimo</t>
  </si>
  <si>
    <t>D La resolución que recaiga en el procedimiento de revisión de oficio de los actos nulos de pleno derecho: La opción correcta es la d (No es susceptible de recurso alguno), ya que la resolución en la revisión de oficio es definitiva y no puede ser recurrida administrativamente, aunque puede ser revisada en vía jurisdiccional.</t>
  </si>
  <si>
    <t>A El artículo 53 de la Ley 39/2015 de 1 de octubre del procedimiento administrativo común de las Administraciones Públicas establece que en relación con las garantías del procedimiento administrativo los interesados tienen derecho a: La opción correcta es la d, ya que incluye derechos como el conocimiento del estado de tramitación, el uso de lenguas oficiales y la representación en procedimientos sancionadores, proporcionando una visión amplia y completa de sus derechos.</t>
  </si>
  <si>
    <t>C Los actos que incurren en desviación de poder serán: La opción correcta es la c (Anulables), ya que la desviación de poder no necesariamente implica nulidad de pleno derecho, pero sí una anulabilidad debido al desvío de la finalidad legítima del acto administrativo.</t>
  </si>
  <si>
    <t>Anulables</t>
  </si>
  <si>
    <t>Eficaces</t>
  </si>
  <si>
    <t xml:space="preserve"> Irregulares </t>
  </si>
  <si>
    <t>Nulos de pleno derecho</t>
  </si>
  <si>
    <t>Los actos que incurren en desviación de poder serán</t>
  </si>
  <si>
    <t>D Los interesados podrán aducir alegaciones y aportar documentos u otros elementos de juicio: La opción correcta es la a (en todo momento), ya que la Ley 39/2015 permite a los interesados aportar documentos y alegaciones durante todo el proceso, facilitando la defensa de sus intereses.</t>
  </si>
  <si>
    <t>D Cuál afirmación no es correcta en relación con el recurso de alzada: La opción correcta es la d, ya que el recurso de alzada es el medio administrativo de revisión de actos, mientras que el recurso contencioso-administrativo se utiliza para impugnar actos administrativos ante la jurisdicción.</t>
  </si>
  <si>
    <t>C Contra la resolución de un recurso de alzada: La opción correcta es la c, ya que no cabe ningún otro recurso administrativo, excepto el recurso extraordinario de revisión en casos excepcionales previstos en la ley. Esto limita las instancias para evitar dilaciones innecesarias en la resolución administrativa.</t>
  </si>
  <si>
    <t>no cabrá ningún otro recurso administrativo es el recurso extraordinario de revisión en los casos establecidos en el artículo 125.1</t>
  </si>
  <si>
    <t>no cabrá ningún otro recurso administrativo</t>
  </si>
  <si>
    <t>no cabrá ningún otro recurso administrativo salvo el recurso potestativo de reposición en los casos establecidos en el artículo 123.1</t>
  </si>
  <si>
    <t>únicamente podrá interponerse recurso contencioso administrativo</t>
  </si>
  <si>
    <t>Contra la resolución de un recurso de alzada</t>
  </si>
  <si>
    <t>A La resolución será congruente con las peticiones formuladas por el recurrente: La opción correcta es la a, que establece que la resolución no debe agravar la situación inicial del recurrente, salvo en casos específicos. Esto asegura que el recurso no se convierta en una carga adicional para quien recurre.</t>
  </si>
  <si>
    <t xml:space="preserve"> Sin que en ningún caso pueda agravarse su situación inicial. </t>
  </si>
  <si>
    <t>Pudiendo agravarse su situación inicial, siempre que concurra alguna de las circunstancias expresamente determinadas en la ley de procedimiento administrativo</t>
  </si>
  <si>
    <t>Pudiendo agravarse su situación inicial, siempre que la resolución sea motivada.</t>
  </si>
  <si>
    <t>Pudiendo agravarse su situación inicial.</t>
  </si>
  <si>
    <t>La resolución será congruente con las peticiones formuladas por el recurrente:</t>
  </si>
  <si>
    <t>A Las personas físicas podrán elegir en todo momento si se comunican con las Administraciones Públicas para el ejercicio de sus derechos y obligaciones a través de medios electrónicos o no: La opción correcta es la a, que especifica que este derecho es válido siempre que las personas no estén obligadas a relacionarse por medios electrónicos, preservando la flexibilidad en la elección del canal de comunicación.</t>
  </si>
  <si>
    <t>D Tienen la consideración de Administraciones Públicas (señala la incorrecta): La opción correcta es la d, porque los organismos públicos y entidades de derecho privado no forman parte de la Administración Pública, aunque puedan estar vinculados a ella. La ley define claramente qué entidades integran las Administraciones Públicas, excluyendo a los entes privados.</t>
  </si>
  <si>
    <t>D Se consideran interesados en el procedimiento administrativo (señala la incorrecta): La opción correcta es la d, ya que solo se consideran interesados aquellos que se personan en el procedimiento formalmente y que pueden ser afectados por la resolución final. Esto excluye a quienes no se involucren directamente en el proceso.</t>
  </si>
  <si>
    <t>A Los actos de las Administraciones Públicas son nulos de pleno derecho en los casos siguientes (señala la incorrecta): La opción correcta es la a (los que limiten derechos o intereses legítimos), ya que la nulidad de pleno derecho ocurre en casos específicos, como actos contrarios a la ley o aquellos que infringen gravemente derechos fundamentales, pero no simplemente por limitar derechos o intereses.</t>
  </si>
  <si>
    <t>C Los actos administrativos serán objeto de publicación cuando (señala la incorrecta): La opción correcta es la c, ya que no es cierto que una notificación a un solo interesado sea suficiente cuando se requiere notificación pública o plural. Las otras opciones reflejan casos donde la publicación es procedente, como la pluralidad de destinatarios o razones de interés público.</t>
  </si>
  <si>
    <t>A De acuerdo con lo establecido en el artículo 62 de la ley 39/2015 de 1 de octubre del procedimiento administrativo común de las Administraciones Públicas los procedimientos de naturaleza sancionadora: La opción correcta es la a, indicando que estos procedimientos se inician siempre de oficio por acuerdo del órgano competente, ya sea por iniciativa propia, orden superior, petición razonada u otra instancia autorizada, dado que la naturaleza sancionadora exige un procedimiento formal y riguroso.</t>
  </si>
  <si>
    <t>B El acuerdo de realización de actuaciones complementarias se notificará a los interesados concediéndoles un plazo para formular alegaciones que tendrán por pertinentes tras la finalización de las mismas: La opción correcta es la b (7 días). Este es el plazo establecido para alegaciones, según la Ley 39/2015, lo que asegura un tiempo razonable para que los interesados presenten sus observaciones.</t>
  </si>
  <si>
    <t>D Cuáles dispondrán de un registro electrónico general de apoderamientos: La opción correcta es la d (todas son correctas), ya que todas las administraciones públicas, incluyendo la estatal, autonómica y local, deben contar con un registro electrónico general de apoderamientos, lo que permite gestionar la representación en procedimientos administrativos de forma accesible y uniforme.</t>
  </si>
  <si>
    <t>C La lengua de los procedimientos Tramitados por la Administración General del Estado será: La opción correcta es la c, que indica que el castellano es la lengua oficial, aunque los interesados pueden dirigirse en la lengua cooficial de una Comunidad Autónoma donde se admita. Esto refleja el carácter bilingüe de algunas comunidades autónomas, respetando tanto el castellano como las lenguas cooficiales en el ámbito administrativo.</t>
  </si>
  <si>
    <t>B Podrán establecerse especialidades del procedimiento referidas a órganos competentes plazos propios del concreto procedimiento por razón de materia formas de iniciación y terminación publicación e informes a recabar: La opción correcta es la b (Solo mediante ley), ya que estas especialidades sólo pueden establecerse mediante una norma con rango de ley, según la Ley 39/2015, lo cual garantiza que cualquier ajuste al procedimiento administrativo tenga una base legal sólida.</t>
  </si>
  <si>
    <t>Reglamentariamente</t>
  </si>
  <si>
    <t>mediante ley o reglamentariamente</t>
  </si>
  <si>
    <t>Solo mediante ley</t>
  </si>
  <si>
    <t>podrán establecerse especialidades del procedimiento referidas a órganos competentes plazos propios del concreto procedimiento por razón de materia formas de iniciación y terminación publicación e informes a recabar</t>
  </si>
  <si>
    <t>A A los efectos del cómputo de plazo fijado en días hábiles y en lo que se refiere al cumplimiento de plazos por los interesados la presentación de documentos en un registro electrónico un día inhábil: La opción correcta es la a, ya que la presentación en día inhábil se considera realizada en la primera hora del siguiente día hábil, salvo que una norma permita expresamente la recepción en día inhábil. Esta precisión busca mantener la coherencia en el cómputo de plazos.</t>
  </si>
  <si>
    <t>se entenderá realizada en la primera hora del primer día hábil siguiente salvo que una norma permita expresamente la recepción en día inhábil</t>
  </si>
  <si>
    <t>se entenderá realizada en la última hora del primer día hábil siguiente salvo que una norma permita expresamente su recepción en día inhábil</t>
  </si>
  <si>
    <t>se entenderá en todo caso realizada en la primera hora del del primer día hábil anterior</t>
  </si>
  <si>
    <t>se entenderá en todo caso realizada en la última hora del primer día hábil anterior</t>
  </si>
  <si>
    <t>a los efectos del cómputo de plazo fijado en días hábiles y en lo que se refiere al cumplimiento de plazos por los interesados la presentación de documentos en un registro electrónico un día inhábil</t>
  </si>
  <si>
    <t>D La ley de procedimiento administrativo común se aplica al sector público que comprende (señala una falsa): La opción correcta es la d (el sector privado corporativo), que es falsa. La Ley 39/2015 regula el sector público, incluyendo la Administración General del Estado, las administraciones de comunidades autónomas, la administración local y el sector público institucional, pero no cubre el sector privado corporativo, que es independiente de la administración pública.</t>
  </si>
  <si>
    <t>B Los actos de instrucción que requieren la intervención de los interesados habrán de practicarse en la forma que resulte más conveniente para ellos y sea compatible en la medida de lo posible con sus obligaciones: La opción correcta es la b (laborales o profesionales), ya que la Ley 39/2015 establece que debe considerarse la situación laboral y profesional de los interesados, buscando minimizar las molestias y maximizar la compatibilidad con sus obligaciones, mientras que opciones como familiares o personales no forman parte de estos criterios.</t>
  </si>
  <si>
    <t>laborales o profesionales</t>
  </si>
  <si>
    <t>personales</t>
  </si>
  <si>
    <t>familiares</t>
  </si>
  <si>
    <t xml:space="preserve">los actos de instrucción que requieren la intervención de los interesados habrán de practicarse en la forma que resulte más conveniente para ellos y sea compatible en la medida de lo posible con sus obligaciones son los </t>
  </si>
  <si>
    <r>
      <t>Opción C (Correcta):</t>
    </r>
    <r>
      <rPr>
        <sz val="11"/>
        <color theme="1"/>
        <rFont val="Calibri"/>
        <family val="2"/>
        <scheme val="minor"/>
      </rPr>
      <t xml:space="preserve"> Según la Ley 39/2015, pueden establecerse especialidades del procedimiento administrativo tanto mediante una ley como mediante normas reglamentarias. Esto permite que diferentes procedimientos se adapten a las necesidades específicas de la materia regulada, dentro del marco general establecido por la ley. </t>
    </r>
    <r>
      <rPr>
        <b/>
        <sz val="11"/>
        <color theme="1"/>
        <rFont val="Calibri"/>
        <family val="2"/>
        <scheme val="minor"/>
      </rPr>
      <t>Opción A (Incorrecta):</t>
    </r>
    <r>
      <rPr>
        <sz val="11"/>
        <color theme="1"/>
        <rFont val="Calibri"/>
        <family val="2"/>
        <scheme val="minor"/>
      </rPr>
      <t xml:space="preserve"> Esta opción es incorrecta porque las especialidades del procedimiento no solo pueden establecerse mediante ley, sino también reglamentariamente. </t>
    </r>
    <r>
      <rPr>
        <b/>
        <sz val="11"/>
        <color theme="1"/>
        <rFont val="Calibri"/>
        <family val="2"/>
        <scheme val="minor"/>
      </rPr>
      <t>Opción B (Incorrecta):</t>
    </r>
    <r>
      <rPr>
        <sz val="11"/>
        <color theme="1"/>
        <rFont val="Calibri"/>
        <family val="2"/>
        <scheme val="minor"/>
      </rPr>
      <t xml:space="preserve"> Aunque es cierto que pueden establecerse especialidades mediante reglamentos, esta opción es incompleta sin mencionar la posibilidad de hacerlo también mediante ley. </t>
    </r>
    <r>
      <rPr>
        <b/>
        <sz val="11"/>
        <color theme="1"/>
        <rFont val="Calibri"/>
        <family val="2"/>
        <scheme val="minor"/>
      </rPr>
      <t>Opción D (Incorrecta):</t>
    </r>
    <r>
      <rPr>
        <sz val="11"/>
        <color theme="1"/>
        <rFont val="Calibri"/>
        <family val="2"/>
        <scheme val="minor"/>
      </rPr>
      <t xml:space="preserve"> Esta opción es incorrecta porque la opción C es correcta y completa.</t>
    </r>
  </si>
  <si>
    <t>los principios a los que se ha de ajustar el ejercicio de la iniciativa legislativa y la potestad reglamentaria</t>
  </si>
  <si>
    <t>el procedimiento administrativo común a todas las Administraciones Públicas, incluyendo el sancionador y el de reclamación de responsabilidad de las Administraciones Públicas</t>
  </si>
  <si>
    <t xml:space="preserve">La ley 39/2015 de procedimiento administrativo común de las Administraciones Públicas no tiene como objeto regular </t>
  </si>
  <si>
    <r>
      <t>Opción B (Correcta):</t>
    </r>
    <r>
      <rPr>
        <sz val="11"/>
        <color theme="1"/>
        <rFont val="Calibri"/>
        <family val="2"/>
        <scheme val="minor"/>
      </rPr>
      <t xml:space="preserve"> La Ley 39/2015 establece que los acuerdos, pactos, convenios o contratos que celebren las Administraciones Públicas deben publicarse en la Sede Electrónica correspondiente en un plazo máximo de 15 días desde su firma. Esto garantiza la transparencia y el acceso a la información por parte de los ciudadanos. </t>
    </r>
    <r>
      <rPr>
        <b/>
        <sz val="11"/>
        <color theme="1"/>
        <rFont val="Calibri"/>
        <family val="2"/>
        <scheme val="minor"/>
      </rPr>
      <t>Opción A (Incorrecta):</t>
    </r>
    <r>
      <rPr>
        <sz val="11"/>
        <color theme="1"/>
        <rFont val="Calibri"/>
        <family val="2"/>
        <scheme val="minor"/>
      </rPr>
      <t xml:space="preserve"> Esta opción es incorrecta porque la publicación debe hacerse en la Sede Electrónica, no necesariamente en un Diario Oficial, y el plazo es de 15 días, no 10. </t>
    </r>
    <r>
      <rPr>
        <b/>
        <sz val="11"/>
        <color theme="1"/>
        <rFont val="Calibri"/>
        <family val="2"/>
        <scheme val="minor"/>
      </rPr>
      <t>Opción C (Incorrecta):</t>
    </r>
    <r>
      <rPr>
        <sz val="11"/>
        <color theme="1"/>
        <rFont val="Calibri"/>
        <family val="2"/>
        <scheme val="minor"/>
      </rPr>
      <t xml:space="preserve"> Esta opción es incorrecta porque la ley establece que la publicación es obligatoria y no depende de la naturaleza del documento o de las personas a quienes esté destinado. </t>
    </r>
    <r>
      <rPr>
        <b/>
        <sz val="11"/>
        <color theme="1"/>
        <rFont val="Calibri"/>
        <family val="2"/>
        <scheme val="minor"/>
      </rPr>
      <t>Opción D (Incorrecta):</t>
    </r>
    <r>
      <rPr>
        <sz val="11"/>
        <color theme="1"/>
        <rFont val="Calibri"/>
        <family val="2"/>
        <scheme val="minor"/>
      </rPr>
      <t xml:space="preserve"> Aunque en algunos casos los documentos pueden especificar su publicación, la ley impone la obligación de publicar estos actos administrativos en todo caso.</t>
    </r>
  </si>
  <si>
    <r>
      <t>Los acuerdos, pactos, convenios o contratos que celebren las Administraciones Públicas:</t>
    </r>
    <r>
      <rPr>
        <sz val="11"/>
        <color theme="1"/>
        <rFont val="Calibri"/>
        <family val="2"/>
        <scheme val="minor"/>
      </rPr>
      <t xml:space="preserve"> La opción correcta es la </t>
    </r>
    <r>
      <rPr>
        <b/>
        <sz val="11"/>
        <color theme="1"/>
        <rFont val="Calibri"/>
        <family val="2"/>
        <scheme val="minor"/>
      </rPr>
      <t>c (deberán publicarse en la Sede Electrónica correspondiente en el plazo de 15 días desde su firma)</t>
    </r>
    <r>
      <rPr>
        <sz val="11"/>
        <color theme="1"/>
        <rFont val="Calibri"/>
        <family val="2"/>
        <scheme val="minor"/>
      </rPr>
      <t>. De acuerdo con la normativa administrativa, estos actos deben ser publicados en la Sede Electrónica correspondiente en un plazo máximo de 15 días desde su firma, garantizando así la transparencia y el acceso público a los mismos. Las demás opciones son incorrectas, ya que no cumplen con los requisitos específicos de publicación: no se establece que deba ser en el Diario Oficial en un plazo de 10 días, ni que la publicación dependa de la naturaleza o destinatarios de los acuerdos, ni que esté sujeta a una decisión arbitraria de si publicarlos o no.</t>
    </r>
  </si>
  <si>
    <r>
      <t>Opción B (Correcta):</t>
    </r>
    <r>
      <rPr>
        <sz val="11"/>
        <color theme="1"/>
        <rFont val="Calibri"/>
        <family val="2"/>
        <scheme val="minor"/>
      </rPr>
      <t xml:space="preserve"> Según la Ley 39/2015, cuando se decide realizar actuaciones complementarias en un procedimiento administrativo, estas deben practicarse en un plazo no superior a 10 días. Esto asegura que el procedimiento no se dilate innecesariamente y que se pueda resolver en un tiempo razonable. </t>
    </r>
    <r>
      <rPr>
        <b/>
        <sz val="11"/>
        <color theme="1"/>
        <rFont val="Calibri"/>
        <family val="2"/>
        <scheme val="minor"/>
      </rPr>
      <t>Opción A (Incorrecta):</t>
    </r>
    <r>
      <rPr>
        <sz val="11"/>
        <color theme="1"/>
        <rFont val="Calibri"/>
        <family val="2"/>
        <scheme val="minor"/>
      </rPr>
      <t xml:space="preserve"> Esta opción es incorrecta porque la ley establece un plazo máximo de 10 días para las actuaciones complementarias, no superior. </t>
    </r>
    <r>
      <rPr>
        <b/>
        <sz val="11"/>
        <color theme="1"/>
        <rFont val="Calibri"/>
        <family val="2"/>
        <scheme val="minor"/>
      </rPr>
      <t>Opción C (Incorrecta):</t>
    </r>
    <r>
      <rPr>
        <sz val="11"/>
        <color theme="1"/>
        <rFont val="Calibri"/>
        <family val="2"/>
        <scheme val="minor"/>
      </rPr>
      <t xml:space="preserve"> Este plazo es incorrecto, ya que el máximo permitido es de 10 días. </t>
    </r>
    <r>
      <rPr>
        <b/>
        <sz val="11"/>
        <color theme="1"/>
        <rFont val="Calibri"/>
        <family val="2"/>
        <scheme val="minor"/>
      </rPr>
      <t>Opción D (Incorrecta):</t>
    </r>
    <r>
      <rPr>
        <sz val="11"/>
        <color theme="1"/>
        <rFont val="Calibri"/>
        <family val="2"/>
        <scheme val="minor"/>
      </rPr>
      <t xml:space="preserve"> Este plazo es incorrecto, ya que el plazo máximo es de 10 días, no 15.</t>
    </r>
  </si>
  <si>
    <t>los menores de edad para el ejercicio y defensa de aquellos de sus derechos e intereses cuya actuación no esté permitida por el ordenamiento jurídico sin la asistencia de la persona que ejerza la patria potestad tutela o curatela</t>
  </si>
  <si>
    <t>las personas jurídicas que ostenten capacidad de obrar con arreglo a las normas civiles</t>
  </si>
  <si>
    <t>cuando la ley así lo declara expresamente los grupos de afectados las uniones y entidades sin personalidad jurídica y los patrimonios independientes o autónomos</t>
  </si>
  <si>
    <t>las personas físicas que ostenten capacidad de obrar con arreglo a las normas civiles</t>
  </si>
  <si>
    <t>a los efectos previstos de esta ley no tendrán capacidad de obrar ante las Administraciones Públicas</t>
  </si>
  <si>
    <r>
      <t>D Las actuaciones complementarias deberán practicarse en un plazo de:</t>
    </r>
    <r>
      <rPr>
        <sz val="11"/>
        <color theme="1"/>
        <rFont val="Calibri"/>
        <family val="2"/>
        <scheme val="minor"/>
      </rPr>
      <t xml:space="preserve"> La opción correcta es la </t>
    </r>
    <r>
      <rPr>
        <b/>
        <sz val="11"/>
        <color theme="1"/>
        <rFont val="Calibri"/>
        <family val="2"/>
        <scheme val="minor"/>
      </rPr>
      <t>d (no superior a 15 días)</t>
    </r>
    <r>
      <rPr>
        <sz val="11"/>
        <color theme="1"/>
        <rFont val="Calibri"/>
        <family val="2"/>
        <scheme val="minor"/>
      </rPr>
      <t>, ya que la Ley 39/2015 establece un límite de 15 días como el plazo máximo para llevar a cabo actuaciones complementarias, salvo excepciones justificadas.</t>
    </r>
  </si>
  <si>
    <t>no superior a 15 días</t>
  </si>
  <si>
    <t>superior a 15 días</t>
  </si>
  <si>
    <t xml:space="preserve">no superior a 10 días </t>
  </si>
  <si>
    <t>superior a 10 días</t>
  </si>
  <si>
    <t>Las actuaciones complementarias deberán practicarse en un plazo de</t>
  </si>
  <si>
    <r>
      <t>C Según el artículo 93 de la Ley 39/2015, de 1 de octubre, del Procedimiento Administrativo Común de las Administraciones Públicas, ¿puede la Administración Pública desistir en un procedimiento iniciado de oficio?:</t>
    </r>
    <r>
      <rPr>
        <sz val="11"/>
        <color theme="1"/>
        <rFont val="Calibri"/>
        <family val="2"/>
        <scheme val="minor"/>
      </rPr>
      <t xml:space="preserve"> La opción correcta es la </t>
    </r>
    <r>
      <rPr>
        <b/>
        <sz val="11"/>
        <color theme="1"/>
        <rFont val="Calibri"/>
        <family val="2"/>
        <scheme val="minor"/>
      </rPr>
      <t>c (Sí, de forma motivada, en los supuestos y con los requisitos previstos en la Leyes)</t>
    </r>
    <r>
      <rPr>
        <sz val="11"/>
        <color theme="1"/>
        <rFont val="Calibri"/>
        <family val="2"/>
        <scheme val="minor"/>
      </rPr>
      <t>, dado que el artículo establece que la Administración podrá desistir de un procedimiento iniciado de oficio si se cumplen los requisitos y supuestos establecidos por la legislación, de forma motivada y con base en situaciones específicas.</t>
    </r>
  </si>
  <si>
    <r>
      <t>b.</t>
    </r>
    <r>
      <rPr>
        <sz val="11"/>
        <color theme="1"/>
        <rFont val="Calibri"/>
        <family val="2"/>
        <scheme val="minor"/>
      </rPr>
      <t xml:space="preserve"> Correcta. La opción señala que no se pueden incluir indemnizaciones en la misma resolución que declara la nulidad del acto, lo cual es correcto porque, según la Ley 39/2015, la responsabilidad patrimonial debe abordarse en un procedimiento separado. </t>
    </r>
    <r>
      <rPr>
        <b/>
        <sz val="11"/>
        <color theme="1"/>
        <rFont val="Calibri"/>
        <family val="2"/>
        <scheme val="minor"/>
      </rPr>
      <t>a.</t>
    </r>
    <r>
      <rPr>
        <sz val="11"/>
        <color theme="1"/>
        <rFont val="Calibri"/>
        <family val="2"/>
        <scheme val="minor"/>
      </rPr>
      <t xml:space="preserve"> Incorrecta. Esta opción indica que se deben incluir las indemnizaciones en la misma resolución que declara la nulidad, pero esto no es posible; la ley establece que la responsabilidad patrimonial debe tratarse por separado. </t>
    </r>
    <r>
      <rPr>
        <b/>
        <sz val="11"/>
        <color theme="1"/>
        <rFont val="Calibri"/>
        <family val="2"/>
        <scheme val="minor"/>
      </rPr>
      <t>c.</t>
    </r>
    <r>
      <rPr>
        <sz val="11"/>
        <color theme="1"/>
        <rFont val="Calibri"/>
        <family val="2"/>
        <scheme val="minor"/>
      </rPr>
      <t xml:space="preserve"> Incorrecta. Esta opción dice que las indemnizaciones pueden incluirse en la misma resolución si no se dan las circunstancias de responsabilidad administrativa, pero esto es incorrecto ya que, independientemente de esas circunstancias, la indemnización no se puede gestionar en el mismo acto. </t>
    </r>
    <r>
      <rPr>
        <b/>
        <sz val="11"/>
        <color theme="1"/>
        <rFont val="Calibri"/>
        <family val="2"/>
        <scheme val="minor"/>
      </rPr>
      <t>d.</t>
    </r>
    <r>
      <rPr>
        <sz val="11"/>
        <color theme="1"/>
        <rFont val="Calibri"/>
        <family val="2"/>
        <scheme val="minor"/>
      </rPr>
      <t xml:space="preserve"> Incorrecta. Aquí se sugiere que se debe establecer la indemnización en una segunda resolución, pero esto no implica que necesariamente haya que concederla; el procedimiento de responsabilidad patrimonial debe ser independiente y seguir sus propios pasos.</t>
    </r>
  </si>
  <si>
    <t>Deberán establecer, en la misma resolución por la que se declara esa nulidad, las indemnizaciones que proceda reconocer a los interesados, si se dan las circunstancias previstas en la ley de procedimiento administrativo para exigir responsabilidad a la administración pública.</t>
  </si>
  <si>
    <t>Deberán establecer, en otra resolución distinta a aquella por la que se declara esa nulidad, las indemnizaciones que proceda reconocer a los interesados, si se dan las circunstancias previstas en la ley de procedimiento administrativo para exigir responsabilidad a la administración pública</t>
  </si>
  <si>
    <t xml:space="preserve">Podrán establecer, en la misma resolución por la que se declara esa nulidad, las indemnizaciones que proceda reconocer a los interesados, si no se dan las circunstancias previstas en la ley de procedimiento administrativo para exigir responsabilidad a la administración pública. </t>
  </si>
  <si>
    <t>No podrán establecer, en la misma resolución por la que se declara esa nulidad, las indemnizaciones que proceda reconocer a los interesados, si se dan las circunstancias previstas en la ley de procedimiento administrativo para exigir responsabilidad a la administración pública</t>
  </si>
  <si>
    <t xml:space="preserve"> Las administraciones públicas, al declarar la nulidad de un acto nulo de pleno derecho en el procedimiento de revisión de oficio: </t>
  </si>
  <si>
    <r>
      <t>Opción C (Correcta):</t>
    </r>
    <r>
      <rPr>
        <sz val="11"/>
        <color theme="1"/>
        <rFont val="Calibri"/>
        <family val="2"/>
        <scheme val="minor"/>
      </rPr>
      <t xml:space="preserve"> Según la ley, cuando se realiza una inscripción en el registro electrónico en un día inhábil, esta se considera efectuada en la primera hora del día hábil siguiente. Esto es importante para asegurar que las actuaciones tengan validez a partir del primer momento del día hábil siguiente. </t>
    </r>
    <r>
      <rPr>
        <b/>
        <sz val="11"/>
        <color theme="1"/>
        <rFont val="Calibri"/>
        <family val="2"/>
        <scheme val="minor"/>
      </rPr>
      <t>Opción A (Incorrecta):</t>
    </r>
    <r>
      <rPr>
        <sz val="11"/>
        <color theme="1"/>
        <rFont val="Calibri"/>
        <family val="2"/>
        <scheme val="minor"/>
      </rPr>
      <t xml:space="preserve"> Aunque es parcialmente correcta, la opción C es más precisa. </t>
    </r>
    <r>
      <rPr>
        <b/>
        <sz val="11"/>
        <color theme="1"/>
        <rFont val="Calibri"/>
        <family val="2"/>
        <scheme val="minor"/>
      </rPr>
      <t>Opción B (Incorrecta):</t>
    </r>
    <r>
      <rPr>
        <sz val="11"/>
        <color theme="1"/>
        <rFont val="Calibri"/>
        <family val="2"/>
        <scheme val="minor"/>
      </rPr>
      <t xml:space="preserve"> Esta opción es incorrecta, ya que el cómputo debe hacerse hacia adelante (primer día hábil siguiente) y no hacia atrás. </t>
    </r>
    <r>
      <rPr>
        <b/>
        <sz val="11"/>
        <color theme="1"/>
        <rFont val="Calibri"/>
        <family val="2"/>
        <scheme val="minor"/>
      </rPr>
      <t>Opción D (Incorrecta):</t>
    </r>
    <r>
      <rPr>
        <sz val="11"/>
        <color theme="1"/>
        <rFont val="Calibri"/>
        <family val="2"/>
        <scheme val="minor"/>
      </rPr>
      <t xml:space="preserve"> Similar a la opción B, esta interpretación es incorrecta según la normativa.</t>
    </r>
  </si>
  <si>
    <r>
      <t xml:space="preserve">Opcion D Correcta Según el </t>
    </r>
    <r>
      <rPr>
        <b/>
        <sz val="11"/>
        <color theme="1"/>
        <rFont val="Calibri"/>
        <family val="2"/>
        <scheme val="minor"/>
      </rPr>
      <t>Artículo 6</t>
    </r>
    <r>
      <rPr>
        <sz val="11"/>
        <color theme="1"/>
        <rFont val="Calibri"/>
        <family val="2"/>
        <scheme val="minor"/>
      </rPr>
      <t xml:space="preserve"> de la Ley 39/2015, en el registro electrónico general de apoderamientos de la Administración deben inscribirse los poderes de carácter general que hayan sido otorgados por el interesado </t>
    </r>
    <r>
      <rPr>
        <b/>
        <sz val="11"/>
        <color theme="1"/>
        <rFont val="Calibri"/>
        <family val="2"/>
        <scheme val="minor"/>
      </rPr>
      <t>apud acta</t>
    </r>
    <r>
      <rPr>
        <sz val="11"/>
        <color theme="1"/>
        <rFont val="Calibri"/>
        <family val="2"/>
        <scheme val="minor"/>
      </rPr>
      <t xml:space="preserve">, </t>
    </r>
    <r>
      <rPr>
        <b/>
        <sz val="11"/>
        <color theme="1"/>
        <rFont val="Calibri"/>
        <family val="2"/>
        <scheme val="minor"/>
      </rPr>
      <t>presencialmente</t>
    </r>
    <r>
      <rPr>
        <sz val="11"/>
        <color theme="1"/>
        <rFont val="Calibri"/>
        <family val="2"/>
        <scheme val="minor"/>
      </rPr>
      <t xml:space="preserve"> o </t>
    </r>
    <r>
      <rPr>
        <b/>
        <sz val="11"/>
        <color theme="1"/>
        <rFont val="Calibri"/>
        <family val="2"/>
        <scheme val="minor"/>
      </rPr>
      <t>electrónicamente</t>
    </r>
    <r>
      <rPr>
        <sz val="11"/>
        <color theme="1"/>
        <rFont val="Calibri"/>
        <family val="2"/>
        <scheme val="minor"/>
      </rPr>
      <t>. Estas tres modalidades son válidas y están previstas para facilitar el proceso de otorgar poder de representación ante las Administraciones Públicas.</t>
    </r>
  </si>
  <si>
    <t>Opción A correcta . Según el Artículo 1, apartado 2 de la Ley 39/2015, únicamente mediante ley se pueden incluir trámites adicionales o distintos a los ya contemplados en esta Ley, siempre que sea eficaz, proporcionado, necesario y se justifique de manera motivada. Por otro lado, solo reglamentariamente pueden establecerse especialidades relacionadas con aspectos específicos del procedimiento, como los órganos competentes, plazos, formas de iniciación y terminación, y los informes a recabar, pero no para añadir o modificar trámites distintos a los previstos en la ley.</t>
  </si>
  <si>
    <t>solo mediante ley</t>
  </si>
  <si>
    <t>reglamentariamente</t>
  </si>
  <si>
    <t>cuando resulte eficaz proporcionado y necesario para la consecución de los fines propios del procedimiento y de manera motivada podrán incurrirse trámites adicionales o distintos a los contemplados en esta ley</t>
  </si>
  <si>
    <r>
      <t xml:space="preserve">Opción b (correcta) Según el </t>
    </r>
    <r>
      <rPr>
        <b/>
        <sz val="11"/>
        <color theme="1"/>
        <rFont val="Calibri"/>
        <family val="2"/>
        <scheme val="minor"/>
      </rPr>
      <t>Artículo 106</t>
    </r>
    <r>
      <rPr>
        <sz val="11"/>
        <color theme="1"/>
        <rFont val="Calibri"/>
        <family val="2"/>
        <scheme val="minor"/>
      </rPr>
      <t xml:space="preserve"> de la Ley 39/2015, para que las Administraciones Públicas puedan declarar de oficio la nulidad de un acto administrativo que haya puesto fin a la vía administrativa o que no haya sido recurrido en plazo, es necesario contar con un </t>
    </r>
    <r>
      <rPr>
        <b/>
        <sz val="11"/>
        <color theme="1"/>
        <rFont val="Calibri"/>
        <family val="2"/>
        <scheme val="minor"/>
      </rPr>
      <t>dictamen previo y favorable del Consejo de Estado o del órgano consultivo equivalente de la Comunidad Autónoma</t>
    </r>
    <r>
      <rPr>
        <sz val="11"/>
        <color theme="1"/>
        <rFont val="Calibri"/>
        <family val="2"/>
        <scheme val="minor"/>
      </rPr>
      <t>. Este requisito garantiza la revisión fundamentada y la validez del proceso de nulidad.</t>
    </r>
  </si>
  <si>
    <t>Requiere dictamen previo y favorable del Consejo de Estado u órgano consultivo de la comunidad autónoma si lo hubiere.</t>
  </si>
  <si>
    <t xml:space="preserve">Requiere dictamen previo del Consejo de Estado u órgano ejecutivo de la comunidad autónoma </t>
  </si>
  <si>
    <t>En algunos casos, requiere dictamen previo del Consejo de Estado u órgano consultivo de la comunidad autónoma si lo hubiere.</t>
  </si>
  <si>
    <t>No requiere dictamen previo del Consejo de Estado u órgano consultivo de la comunidad autónoma si lo hubiere.</t>
  </si>
  <si>
    <t>La resolución que recaiga en el procedimiento de revisión de oficio de los actos nulos de pleno derecho:</t>
  </si>
  <si>
    <r>
      <t>Se pregunta por aquella opción que no es cierta . Todas ls afirmaciones son verdaderas  excepto la Opción B (correcta)</t>
    </r>
    <r>
      <rPr>
        <sz val="11"/>
        <color theme="1"/>
        <rFont val="Calibri"/>
        <family val="2"/>
        <scheme val="minor"/>
      </rPr>
      <t xml:space="preserve">  que es falsa la terminación requerirá en todo caso la aprobación expresa del Consejo de Ministros u órgano equivalente de las Comunidades Autónomas, los acuerdos que versen sobre materias SI SEAN competencia directa de dicho órgano.</t>
    </r>
  </si>
  <si>
    <t xml:space="preserve">y requieran en todo caso la aprobación expresa del Consejo de Ministros u órgano equivalente en las comunidades autónomas los acuerdos que versen sobre materias que no sean competencia de dicho órgano </t>
  </si>
  <si>
    <t>en los casos de procedimientos de responsabilidad patrimonial el acuerdo alcanzado entre las partes deberá fijar la cuantía y modo de indemnización de acuerdo con los criterios que para calcular la abonarla establece el artículo 34 de la ley de régimen jurídico del sector público</t>
  </si>
  <si>
    <t>que los acuerdos que se suscriban no supondrán alteración de las responsabilidades que correspondan a las autoridades y funcionarios relativas al funcionamiento de los servicios públicos</t>
  </si>
  <si>
    <t>que los acuerdos que se suscriban no supondrán alteración de las competencias atribuidas a los órganos administrativos</t>
  </si>
  <si>
    <t xml:space="preserve">respecto a la terminación convencional no es cierto </t>
  </si>
  <si>
    <t xml:space="preserve">Se precunta por la opción  falsa . Todas afirmaciones correctas excepto la  A (Correcta), La Administración, no decidirá únicamente las cuestiones planteadas por los interesados dado que según el artículo 88: 1. La resolución que ponga fin al procedimiento decidirá todas las cuestiones planteadas por los interesados y aquellas otras derivadas del mismo. Todas las demás afurmaciones están contenidas literalmente en la LPAC, </t>
  </si>
  <si>
    <t>que la resolución que ponga fin al procedimiento decidirá únicamente las cuestiones planteadas por los interesados</t>
  </si>
  <si>
    <t>que los procedimientos tramitados a solicitud de interesado la resolución será congruente con las peticiones formuladas por éste sin perjuicio de la potestad de la administración para imponer de oficio un nuevo procedimiento si procede</t>
  </si>
  <si>
    <t>que las resoluciones contendrán la decisión que será motivada en los casos a qué se refiere el artículo 35 de la ley de procedimiento administrativo</t>
  </si>
  <si>
    <t>que los procedimientos tramitados a solicitud del interesado la resolución sera congruente con las peticiones formuladas por éste sin que en ningún caso pueda agravar su situación inicial</t>
  </si>
  <si>
    <t>respecto a la resolución no es cierto</t>
  </si>
  <si>
    <r>
      <t xml:space="preserve">La Ley 39/2015 regula el </t>
    </r>
    <r>
      <rPr>
        <b/>
        <sz val="11"/>
        <color theme="1"/>
        <rFont val="Calibri"/>
        <family val="2"/>
        <scheme val="minor"/>
      </rPr>
      <t>procedimiento administrativo común</t>
    </r>
    <r>
      <rPr>
        <sz val="11"/>
        <color theme="1"/>
        <rFont val="Calibri"/>
        <family val="2"/>
        <scheme val="minor"/>
      </rPr>
      <t xml:space="preserve"> de las Administraciones Públicas, lo cual incluye aspectos como los </t>
    </r>
    <r>
      <rPr>
        <b/>
        <sz val="11"/>
        <color theme="1"/>
        <rFont val="Calibri"/>
        <family val="2"/>
        <scheme val="minor"/>
      </rPr>
      <t>requisitos de validez y eficacia de los actos administrativos</t>
    </r>
    <r>
      <rPr>
        <sz val="11"/>
        <color theme="1"/>
        <rFont val="Calibri"/>
        <family val="2"/>
        <scheme val="minor"/>
      </rPr>
      <t xml:space="preserve"> (opción A), y procedimientos específicos, tales como el </t>
    </r>
    <r>
      <rPr>
        <b/>
        <sz val="11"/>
        <color theme="1"/>
        <rFont val="Calibri"/>
        <family val="2"/>
        <scheme val="minor"/>
      </rPr>
      <t>sancionador y el de reclamación de responsabilidad</t>
    </r>
    <r>
      <rPr>
        <sz val="11"/>
        <color theme="1"/>
        <rFont val="Calibri"/>
        <family val="2"/>
        <scheme val="minor"/>
      </rPr>
      <t xml:space="preserve"> (opción B). Además, establece los </t>
    </r>
    <r>
      <rPr>
        <b/>
        <sz val="11"/>
        <color theme="1"/>
        <rFont val="Calibri"/>
        <family val="2"/>
        <scheme val="minor"/>
      </rPr>
      <t>principios que orientan la iniciativa legislativa y la potestad reglamentaria</t>
    </r>
    <r>
      <rPr>
        <sz val="11"/>
        <color theme="1"/>
        <rFont val="Calibri"/>
        <family val="2"/>
        <scheme val="minor"/>
      </rPr>
      <t xml:space="preserve"> (opción D). Sin embargo, la Ley 39/2015 no tiene como objeto definir las </t>
    </r>
    <r>
      <rPr>
        <b/>
        <sz val="11"/>
        <color theme="1"/>
        <rFont val="Calibri"/>
        <family val="2"/>
        <scheme val="minor"/>
      </rPr>
      <t>bases completas del régimen jurídico</t>
    </r>
    <r>
      <rPr>
        <sz val="11"/>
        <color theme="1"/>
        <rFont val="Calibri"/>
        <family val="2"/>
        <scheme val="minor"/>
      </rPr>
      <t xml:space="preserve"> de las Administraciones Públicas, ya que este tema corresponde principalmente a la Ley 40/2015, que aborda de manera integral la organización y el funcionamiento de las Administraciones (por lo que la opción C es la incorrecta en este contexto).</t>
    </r>
  </si>
  <si>
    <r>
      <t xml:space="preserve">Correcta: A (Libre concurrencia). La Ley 9/2017 no menciona específicamente el principio de libre concurrencia como aplicable a la contratación administrativa, priorizando en cambio igualdad, no discriminación, publicidad y transparencia (artículo 1). </t>
    </r>
    <r>
      <rPr>
        <b/>
        <sz val="11"/>
        <rFont val="Calibri"/>
        <family val="2"/>
        <scheme val="minor"/>
      </rPr>
      <t>Incorrectas:</t>
    </r>
    <r>
      <rPr>
        <sz val="11"/>
        <rFont val="Calibri"/>
        <family val="2"/>
        <scheme val="minor"/>
      </rPr>
      <t xml:space="preserve"> B, C y D son principios esenciales reconocidos explícitamente en el marco normativo.</t>
    </r>
  </si>
  <si>
    <t>Igualdad.</t>
  </si>
  <si>
    <t>Publicidad.</t>
  </si>
  <si>
    <t>No discriminación.</t>
  </si>
  <si>
    <t>Libre concurrencia.</t>
  </si>
  <si>
    <t>¿Cuál de los siguientes principios no se aplica en la contratación administrativa?</t>
  </si>
  <si>
    <t>LCSP</t>
  </si>
  <si>
    <r>
      <t xml:space="preserve">Correcta: A (De obra). El artículo 13 de la Ley 9/2017 incluye en los contratos de obra aquellos que implican tanto la ejecución de una obra como la redacción del proyecto asociado. </t>
    </r>
    <r>
      <rPr>
        <b/>
        <sz val="11"/>
        <rFont val="Calibri"/>
        <family val="2"/>
        <scheme val="minor"/>
      </rPr>
      <t>Incorrectas:</t>
    </r>
    <r>
      <rPr>
        <sz val="11"/>
        <rFont val="Calibri"/>
        <family val="2"/>
        <scheme val="minor"/>
      </rPr>
      <t xml:space="preserve"> B (de servicios) y D (de suministros) no contemplan obras físicas. C (de obra y servicio) no es una categoría reconocida en esta Ley.</t>
    </r>
  </si>
  <si>
    <t>De suministros.</t>
  </si>
  <si>
    <t>De obra y servicio</t>
  </si>
  <si>
    <t>De servicios.</t>
  </si>
  <si>
    <t>De obra.</t>
  </si>
  <si>
    <t>¿Qué carácter tiene un contrato que tiene por objeto el estudio de un proyecto conjuntamente con una obra?</t>
  </si>
  <si>
    <r>
      <t xml:space="preserve">Correcta: A (Contrato de concesión de servicios). El artículo 15 de la Ley 9/2017 define el contrato de concesión de servicios como aquel mediante el cual se encomienda la gestión de un servicio público al concesionario, incluyendo el derecho a su explotación y asumiendo el riesgo operacional. </t>
    </r>
    <r>
      <rPr>
        <b/>
        <sz val="11"/>
        <rFont val="Calibri"/>
        <family val="2"/>
        <scheme val="minor"/>
      </rPr>
      <t>Incorrectas:</t>
    </r>
    <r>
      <rPr>
        <sz val="11"/>
        <rFont val="Calibri"/>
        <family val="2"/>
        <scheme val="minor"/>
      </rPr>
      <t xml:space="preserve"> B (concesión de obra) regula obras físicas; C (arrendamiento) y D (suministro) no se ajustan a la definición específica de concesión de servicios.</t>
    </r>
  </si>
  <si>
    <t>Contrato de suministro</t>
  </si>
  <si>
    <t>Contrato de arrendamiento.</t>
  </si>
  <si>
    <t>Contrato de concesión de obra</t>
  </si>
  <si>
    <t>Contrato de concesión de servicios</t>
  </si>
  <si>
    <t>¿Cómo se denomina la modalidad de contrato público en cuya virtud uno o varios poderes adjudicadores  encomiendan a título oneroso a una o varias personas, naturales o jurídicas, la gestión de un  servicio cuya prestación sea de su titularidad o competencia, y cuya contrapartida venga  constituida bien por el derecho a explotar los servicios objeto del contrato ?</t>
  </si>
  <si>
    <r>
      <t xml:space="preserve">Correcta: C (El artículo 142).El artículo 142 CE consagra la suficiencia financiera de las haciendas locales para el cumplimiento de sus funciones, asegurando recursos económicos para la autonomía local. </t>
    </r>
    <r>
      <rPr>
        <b/>
        <sz val="11"/>
        <rFont val="Calibri"/>
        <family val="2"/>
        <scheme val="minor"/>
      </rPr>
      <t>Incorrectas:</t>
    </r>
    <r>
      <rPr>
        <sz val="11"/>
        <rFont val="Calibri"/>
        <family val="2"/>
        <scheme val="minor"/>
      </rPr>
      <t xml:space="preserve"> A (artículo 140) regula la autonomía municipal; B (artículo 141) aborda la organización territorial y D (artículo 143) se refiere a la creación de comunidades autónomas.</t>
    </r>
  </si>
  <si>
    <t>El artículo 143</t>
  </si>
  <si>
    <t>El artículo 142</t>
  </si>
  <si>
    <t>El artículo 141</t>
  </si>
  <si>
    <t>El artículo 140</t>
  </si>
  <si>
    <t>¿Qué artículo de la Constitución española de 1978 establece el principio de suficiencia financiera de las haciendas locales?</t>
  </si>
  <si>
    <r>
      <t xml:space="preserve">Correcta: A (Ley 9/2017, de 8 de noviembre, de Contratos del Sector Público). La Ley 9/2017 transcribe las Directivas europeas 2014/23/UE y 2014/24/UE, estableciendo un marco jurídico para la contratación pública en España. Esta Ley busca garantizar la eficiencia, transparencia y competencia en los contratos del sector público. </t>
    </r>
    <r>
      <rPr>
        <b/>
        <sz val="11"/>
        <rFont val="Calibri"/>
        <family val="2"/>
        <scheme val="minor"/>
      </rPr>
      <t>Incorrectas:</t>
    </r>
    <r>
      <rPr>
        <sz val="11"/>
        <rFont val="Calibri"/>
        <family val="2"/>
        <scheme val="minor"/>
      </rPr>
      <t xml:space="preserve"> B, C y D se refieren a otras normativas no específicas del texto refundido principal de la contratación pública en vigor.</t>
    </r>
  </si>
  <si>
    <t>Ley 13/2015, de 15 de octubre  de Contratos de Servicio  Público</t>
  </si>
  <si>
    <t>RDL 3/2006 de 23 de junio  por la que se aprueba la Ley de Contratos de las Adminsitaciones Publicas</t>
  </si>
  <si>
    <t>Texto refundido RDL  20/2019 de 6 de diciiembre por la que se apryueba Ley de Contratos del Estado</t>
  </si>
  <si>
    <t>Ley 9/2017, de 8 de noviembre, de Contratos del Sector Público</t>
  </si>
  <si>
    <t>¿Cuál de los siguientes Decretos Legislativos aprobó el Texto refundido de la Ley de contratos de las Administraciones Públicas?</t>
  </si>
  <si>
    <r>
      <t xml:space="preserve">La opción </t>
    </r>
    <r>
      <rPr>
        <b/>
        <sz val="11"/>
        <color theme="1"/>
        <rFont val="Calibri"/>
        <family val="2"/>
        <scheme val="minor"/>
      </rPr>
      <t>d (correcta)</t>
    </r>
    <r>
      <rPr>
        <sz val="11"/>
        <color theme="1"/>
        <rFont val="Calibri"/>
        <family val="2"/>
        <scheme val="minor"/>
      </rPr>
      <t xml:space="preserve"> es la adecuada porque describe con precisión lo que se considera una </t>
    </r>
    <r>
      <rPr>
        <b/>
        <sz val="11"/>
        <color theme="1"/>
        <rFont val="Calibri"/>
        <family val="2"/>
        <scheme val="minor"/>
      </rPr>
      <t>“obra” según el Artículo 13 de la Ley 9/2017</t>
    </r>
    <r>
      <rPr>
        <sz val="11"/>
        <color theme="1"/>
        <rFont val="Calibri"/>
        <family val="2"/>
        <scheme val="minor"/>
      </rPr>
      <t xml:space="preserve"> de Contratos del Sector Público. Este artículo define "obra" como el </t>
    </r>
    <r>
      <rPr>
        <b/>
        <sz val="11"/>
        <color theme="1"/>
        <rFont val="Calibri"/>
        <family val="2"/>
        <scheme val="minor"/>
      </rPr>
      <t>resultado de un conjunto de trabajos de construcción o ingeniería civil</t>
    </r>
    <r>
      <rPr>
        <sz val="11"/>
        <color theme="1"/>
        <rFont val="Calibri"/>
        <family val="2"/>
        <scheme val="minor"/>
      </rPr>
      <t xml:space="preserve"> que cumple una </t>
    </r>
    <r>
      <rPr>
        <b/>
        <sz val="11"/>
        <color theme="1"/>
        <rFont val="Calibri"/>
        <family val="2"/>
        <scheme val="minor"/>
      </rPr>
      <t>función económica o técnica y tiene por objeto un bien inmueble</t>
    </r>
    <r>
      <rPr>
        <sz val="11"/>
        <color theme="1"/>
        <rFont val="Calibri"/>
        <family val="2"/>
        <scheme val="minor"/>
      </rPr>
      <t xml:space="preserve">. La opción </t>
    </r>
    <r>
      <rPr>
        <b/>
        <sz val="11"/>
        <color theme="1"/>
        <rFont val="Calibri"/>
        <family val="2"/>
        <scheme val="minor"/>
      </rPr>
      <t>a (incorrecta)</t>
    </r>
    <r>
      <rPr>
        <sz val="11"/>
        <color theme="1"/>
        <rFont val="Calibri"/>
        <family val="2"/>
        <scheme val="minor"/>
      </rPr>
      <t xml:space="preserve"> es incorrecta porque limita los trabajos de construcción a superficies menores de 500 metros cuadrados, un criterio que no forma parte de la definición de "obra" en la ley. La opción </t>
    </r>
    <r>
      <rPr>
        <b/>
        <sz val="11"/>
        <color theme="1"/>
        <rFont val="Calibri"/>
        <family val="2"/>
        <scheme val="minor"/>
      </rPr>
      <t>b (incorrecta)</t>
    </r>
    <r>
      <rPr>
        <sz val="11"/>
        <color theme="1"/>
        <rFont val="Calibri"/>
        <family val="2"/>
        <scheme val="minor"/>
      </rPr>
      <t xml:space="preserve"> es incorrecta porque excluye la modificación de la forma o sustancia del terreno y se enfoca en bienes muebles, lo cual no cumple con la definición legal que se centra en bienes inmuebles. La opción </t>
    </r>
    <r>
      <rPr>
        <b/>
        <sz val="11"/>
        <color theme="1"/>
        <rFont val="Calibri"/>
        <family val="2"/>
        <scheme val="minor"/>
      </rPr>
      <t>c (incorrecta)</t>
    </r>
    <r>
      <rPr>
        <sz val="11"/>
        <color theme="1"/>
        <rFont val="Calibri"/>
        <family val="2"/>
        <scheme val="minor"/>
      </rPr>
      <t xml:space="preserve"> también es incorrecta, ya que habla de trabajos no relacionados con la mejora del medio físico o natural y menciona bienes muebles o inmuebles, lo cual no corresponde a la definición de “obra” según la ley, que debe implicar una construcción o ingeniería civil con un objetivo técnico o económico sobre un bien inmueble.</t>
    </r>
  </si>
  <si>
    <t>Resultado de un conjunto de trabajos de construcción o de ingeniería civil, destinado a cumplir por  sí mismo una función económica o técnica, que tenga por objeto un bien inmueble. </t>
  </si>
  <si>
    <t>Realización de trabajos diferentes a aquellos destinados a la mejora del medio físico o natural y  tengan como objeto un bien mueble o inmueble.  </t>
  </si>
  <si>
    <t>Realización de trabajos que no modifiquen la forma o sustancia del terreno o de su vuelo y tengan  como objeto un bien mueble. </t>
  </si>
  <si>
    <t>Resultado de un conjunto de trabajos de construcción o de ingeniería civil limitados a superficies de  menos de 500 metros cuadrados. </t>
  </si>
  <si>
    <t>*Según el artículo 13 de la Ley 9/2017, de 8 de noviembre, de Contratos del Sector Público, señale la opción  que se corresponde con la consideración de “obra”: </t>
  </si>
  <si>
    <t>Según el artículo 16 de la Ley 9/2017 de 8 de noviembre de Contratos del Sector Público son contratos de suministro. Respuesta correcta: Opción B (Correcta) - Los que tienen por objeto la adquisición, el arrendamiento financiero o el arrendamiento con o sin opción de compra de productos o bienes muebles. El artículo 16 de la LCSP define contratos de suministro como aquellos que implican adquisición, arrendamiento o arrendamiento con opción de compra de bienes muebles. Opción A (Incorrecta) - Incluye inmuebles, incorrecto ya que no es el caso. Opción C (Incorrecta) - Exclusivamente por compra directa, insuficiente. Opción D (Incorrecta) - Ninguna es cierta, inadecuada en este contexto.</t>
  </si>
  <si>
    <t>Los que tienen por objeto la adquisición, el arrendamiento financiero, o el arrendamiento, con o sin  opción de compra, de productos o bienes muebles. </t>
  </si>
  <si>
    <t>Los que tienen por objeto la adquisición de productos o bienes inmuebles. </t>
  </si>
  <si>
    <t>Únicamente los que tienen por objeto el arrendamiento financiero o el arrendamiento, con o sin  opción de compra, de productos y servicios. </t>
  </si>
  <si>
    <t>Los que tienen por objeto la adquisición de productos o bienes muebles, sin incluir el arrendamiento  financiero.  </t>
  </si>
  <si>
    <t>*Según el artículo 16 de la Ley 9/2017, de 8 de noviembre, de Contratos del Sector Público, son contratos de  suministro: </t>
  </si>
  <si>
    <t>Uno de los principios que deben regular sus procedimientos no es. Respuesta correcta: Opción D (Correcta) - Capacidad y eficacia de los licitadores. La capacidad y eficacia de los licitadores no es un principio fundamental en los procedimientos de contratación pública según la Ley 9/2017, que se centra en transparencia, publicidad, e igualdad de trato. Opción A (Incorrecta) - Publicidad, incorrecto pues sí es fundamental. Opción B (Incorrecta) - Transparencia, incorrecto pues es clave. Opción C (Incorrecta) - Igualdad de trato, incorrecto al ser un principio esencial.</t>
  </si>
  <si>
    <t>Un contrato mixto comprende prestaciones propias de dos o más contratos de obras; se atiende al carácter. Respuesta correcta: Opción B (Correcta) - De la prestación que suponga un mayor valor estimado de servicios o suministros. En contratos mixtos, se sigue el carácter de la prestación con mayor valor estimado para determinar el régimen aplicable, según la Ley 9/2017. Opción A (Incorrecta) - Exige que las obras prevalezcan siempre, incorrecto. Opción C (Incorrecta) - Suministros como prioridad, limitante y erróneo. Opción D (Incorrecta) - Ninguna es cierta, inadecuado aquí.</t>
  </si>
  <si>
    <t>Tienen consideración de contratos privados. Respuesta correcta: Opción C (Correcta) - Los celebrados por entidades del sector público que no reúnan condición de poder adjudicador. Según la Ley 9/2017, los contratos de entidades sin condición de poder adjudicador son considerados privados. Opción A (Incorrecta) - De concesión, incorrecto en este caso. Opción B (Incorrecta) - Los de servicios esenciales, incorrecto, no son necesariamente privados. Opción D (Incorrecta) - Ninguna es cierta, ya que la opción C es adecuada.</t>
  </si>
  <si>
    <r>
      <t xml:space="preserve">La opción </t>
    </r>
    <r>
      <rPr>
        <b/>
        <sz val="11"/>
        <color theme="1"/>
        <rFont val="Calibri"/>
        <family val="2"/>
        <scheme val="minor"/>
      </rPr>
      <t>d (correcta)</t>
    </r>
    <r>
      <rPr>
        <sz val="11"/>
        <color theme="1"/>
        <rFont val="Calibri"/>
        <family val="2"/>
        <scheme val="minor"/>
      </rPr>
      <t xml:space="preserve"> es adecuada porque en realidad </t>
    </r>
    <r>
      <rPr>
        <b/>
        <sz val="11"/>
        <color theme="1"/>
        <rFont val="Calibri"/>
        <family val="2"/>
        <scheme val="minor"/>
      </rPr>
      <t>ninguna de las afirmaciones es cierta</t>
    </r>
    <r>
      <rPr>
        <sz val="11"/>
        <color theme="1"/>
        <rFont val="Calibri"/>
        <family val="2"/>
        <scheme val="minor"/>
      </rPr>
      <t xml:space="preserve"> en el contexto de los </t>
    </r>
    <r>
      <rPr>
        <b/>
        <sz val="11"/>
        <color theme="1"/>
        <rFont val="Calibri"/>
        <family val="2"/>
        <scheme val="minor"/>
      </rPr>
      <t>contratos de regulación armonizada</t>
    </r>
    <r>
      <rPr>
        <sz val="11"/>
        <color theme="1"/>
        <rFont val="Calibri"/>
        <family val="2"/>
        <scheme val="minor"/>
      </rPr>
      <t xml:space="preserve">. Estos contratos están sujetos a directrices específicas de la Unión Europea y no incluyen los contratos mencionados en las otras opciones. La opción </t>
    </r>
    <r>
      <rPr>
        <b/>
        <sz val="11"/>
        <color theme="1"/>
        <rFont val="Calibri"/>
        <family val="2"/>
        <scheme val="minor"/>
      </rPr>
      <t>a (incorrecta)</t>
    </r>
    <r>
      <rPr>
        <sz val="11"/>
        <color theme="1"/>
        <rFont val="Calibri"/>
        <family val="2"/>
        <scheme val="minor"/>
      </rPr>
      <t xml:space="preserve">, que menciona la adquisición y desarrollo de producción para servicios de comunicación audiovisual, no corresponde a un contrato de regulación armonizada según las directrices europeas. La opción </t>
    </r>
    <r>
      <rPr>
        <b/>
        <sz val="11"/>
        <color theme="1"/>
        <rFont val="Calibri"/>
        <family val="2"/>
        <scheme val="minor"/>
      </rPr>
      <t>b (incorrecta)</t>
    </r>
    <r>
      <rPr>
        <sz val="11"/>
        <color theme="1"/>
        <rFont val="Calibri"/>
        <family val="2"/>
        <scheme val="minor"/>
      </rPr>
      <t xml:space="preserve">, sobre contratos en el sector de la defensa definidos por el tratado de funcionamiento europeo, tampoco es adecuada, ya que estos contratos tienen sus propias normas especiales de regulación fuera del ámbito de los contratos armonizados generales. La opción </t>
    </r>
    <r>
      <rPr>
        <b/>
        <sz val="11"/>
        <color theme="1"/>
        <rFont val="Calibri"/>
        <family val="2"/>
        <scheme val="minor"/>
      </rPr>
      <t>c (incorrecta)</t>
    </r>
    <r>
      <rPr>
        <sz val="11"/>
        <color theme="1"/>
        <rFont val="Calibri"/>
        <family val="2"/>
        <scheme val="minor"/>
      </rPr>
      <t xml:space="preserve">, que se refiere a la contratación o explotación de redes públicas de comunicaciones, tampoco es un contrato de regulación armonizada en el sentido contemplado en la ley. Por lo tanto, la opción </t>
    </r>
    <r>
      <rPr>
        <b/>
        <sz val="11"/>
        <color theme="1"/>
        <rFont val="Calibri"/>
        <family val="2"/>
        <scheme val="minor"/>
      </rPr>
      <t>d</t>
    </r>
    <r>
      <rPr>
        <sz val="11"/>
        <color theme="1"/>
        <rFont val="Calibri"/>
        <family val="2"/>
        <scheme val="minor"/>
      </rPr>
      <t>, "ninguna es cierta", es la respuesta correcta, ya que ninguna de las opciones cumple con las condiciones de un contrato de regulación armonizada.</t>
    </r>
  </si>
  <si>
    <t>Siguiendo el artículo 32 de la Ley 40/2015 RJSP. Respuesta correcta: Opción D (Correcta) - Ninguna es cierta. El artículo 32 de la Ley 40/2015 regula la responsabilidad patrimonial, pero las opciones no reflejan adecuadamente las disposiciones sobre esta responsabilidad. Opción A (Incorrecta) - Exclusión por negligencia leve, incorrecto en este contexto. Opción B (Incorrecta) - Limitación a casos de dolo, erróneo. Opción C (Incorrecta) - Solo por daños materiales, limitante y incorrecto.</t>
  </si>
  <si>
    <t>Si un elemento del contrato mixto es una obra y supera los €50,000. Respuesta correcta: Opción B (Correcta) - Se elaborará un proyecto conforme a los artículos 231 y siguientes de la LCSP. La Ley de Contratos del Sector Público requiere la elaboración de un proyecto para contratos mixtos que incluyan obras valoradas en más de 50,000 euros, siguiendo los artículos 231 y siguientes. Opción A (Incorrecta) - Proceder sin proyecto, incorrecto al no cumplir con la ley. Opción C (Incorrecta) - Exención de proyecto por presupuesto, incorrecto en este caso. Opción D (Incorrecta) - Ninguna es cierta, ya que la opción B es la correcta.</t>
  </si>
  <si>
    <t>se elaborará un proyecto conforme los artículos 231 y siguientes de la LCSP</t>
  </si>
  <si>
    <t>el contrato será considerado de concesión de obras</t>
  </si>
  <si>
    <t>el contrato será considerado de obras</t>
  </si>
  <si>
    <t xml:space="preserve"> se atenderá el carácter de la prestación principal</t>
  </si>
  <si>
    <t>sí un elemento del contrato mixto es una obra y supera los €50000</t>
  </si>
  <si>
    <t>Según establece la Ley 9/2017 de 8 de noviembre de Contratos del Sector Público. Respuesta correcta: Opción C (Correcta) - Facilitará el acceso a la contratación pública de las pequeñas y medianas empresas así como de las empresas de economía social. La Ley 9/2017 fomenta la participación de pequeñas y medianas empresas y empresas de economía social en licitaciones públicas. Opción A (Incorrecta) - Impide la participación de empresas sociales, incorrecto. Opción B (Incorrecta) - Limita a grandes empresas, incorrecto, ya que fomenta la inclusión. Opción D (Incorrecta) - Ninguna es cierta, ya que la opción C es adecuada.</t>
  </si>
  <si>
    <r>
      <t xml:space="preserve">La opción </t>
    </r>
    <r>
      <rPr>
        <b/>
        <sz val="11"/>
        <color theme="1"/>
        <rFont val="Calibri"/>
        <family val="2"/>
        <scheme val="minor"/>
      </rPr>
      <t>c (correcta)</t>
    </r>
    <r>
      <rPr>
        <sz val="11"/>
        <color theme="1"/>
        <rFont val="Calibri"/>
        <family val="2"/>
        <scheme val="minor"/>
      </rPr>
      <t xml:space="preserve"> es adecuada, ya que efectivamente </t>
    </r>
    <r>
      <rPr>
        <b/>
        <sz val="11"/>
        <color theme="1"/>
        <rFont val="Calibri"/>
        <family val="2"/>
        <scheme val="minor"/>
      </rPr>
      <t>todas las afirmaciones son ciertas</t>
    </r>
    <r>
      <rPr>
        <sz val="11"/>
        <color theme="1"/>
        <rFont val="Calibri"/>
        <family val="2"/>
        <scheme val="minor"/>
      </rPr>
      <t xml:space="preserve"> en relación con el </t>
    </r>
    <r>
      <rPr>
        <b/>
        <sz val="11"/>
        <color theme="1"/>
        <rFont val="Calibri"/>
        <family val="2"/>
        <scheme val="minor"/>
      </rPr>
      <t>Artículo 34 de la Ley 40/2015</t>
    </r>
    <r>
      <rPr>
        <sz val="11"/>
        <color theme="1"/>
        <rFont val="Calibri"/>
        <family val="2"/>
        <scheme val="minor"/>
      </rPr>
      <t xml:space="preserve"> sobre responsabilidad patrimonial de la administración. Este artículo establece que: 1) </t>
    </r>
    <r>
      <rPr>
        <b/>
        <sz val="11"/>
        <color theme="1"/>
        <rFont val="Calibri"/>
        <family val="2"/>
        <scheme val="minor"/>
      </rPr>
      <t>se indemnizan los daños derivados de hechos inevitables</t>
    </r>
    <r>
      <rPr>
        <sz val="11"/>
        <color theme="1"/>
        <rFont val="Calibri"/>
        <family val="2"/>
        <scheme val="minor"/>
      </rPr>
      <t xml:space="preserve"> según el conocimiento científico al momento de su producción; 2) </t>
    </r>
    <r>
      <rPr>
        <b/>
        <sz val="11"/>
        <color theme="1"/>
        <rFont val="Calibri"/>
        <family val="2"/>
        <scheme val="minor"/>
      </rPr>
      <t>la indemnización no puede sustituirse por compensación en especie</t>
    </r>
    <r>
      <rPr>
        <sz val="11"/>
        <color theme="1"/>
        <rFont val="Calibri"/>
        <family val="2"/>
        <scheme val="minor"/>
      </rPr>
      <t xml:space="preserve"> y, si corresponde, será abonada mediante pagos periódicos; y 3) </t>
    </r>
    <r>
      <rPr>
        <b/>
        <sz val="11"/>
        <color theme="1"/>
        <rFont val="Calibri"/>
        <family val="2"/>
        <scheme val="minor"/>
      </rPr>
      <t>los intereses por demora en el pago de la indemnización</t>
    </r>
    <r>
      <rPr>
        <sz val="11"/>
        <color theme="1"/>
        <rFont val="Calibri"/>
        <family val="2"/>
        <scheme val="minor"/>
      </rPr>
      <t xml:space="preserve"> serán exigibles conforme a lo indicado en la </t>
    </r>
    <r>
      <rPr>
        <b/>
        <sz val="11"/>
        <color theme="1"/>
        <rFont val="Calibri"/>
        <family val="2"/>
        <scheme val="minor"/>
      </rPr>
      <t>Ley 47/2003, General Presupuestaria</t>
    </r>
    <r>
      <rPr>
        <sz val="11"/>
        <color theme="1"/>
        <rFont val="Calibri"/>
        <family val="2"/>
        <scheme val="minor"/>
      </rPr>
      <t xml:space="preserve">. Las opciones </t>
    </r>
    <r>
      <rPr>
        <b/>
        <sz val="11"/>
        <color theme="1"/>
        <rFont val="Calibri"/>
        <family val="2"/>
        <scheme val="minor"/>
      </rPr>
      <t>a</t>
    </r>
    <r>
      <rPr>
        <sz val="11"/>
        <color theme="1"/>
        <rFont val="Calibri"/>
        <family val="2"/>
        <scheme val="minor"/>
      </rPr>
      <t xml:space="preserve">, </t>
    </r>
    <r>
      <rPr>
        <b/>
        <sz val="11"/>
        <color theme="1"/>
        <rFont val="Calibri"/>
        <family val="2"/>
        <scheme val="minor"/>
      </rPr>
      <t>b</t>
    </r>
    <r>
      <rPr>
        <sz val="11"/>
        <color theme="1"/>
        <rFont val="Calibri"/>
        <family val="2"/>
        <scheme val="minor"/>
      </rPr>
      <t xml:space="preserve"> y </t>
    </r>
    <r>
      <rPr>
        <b/>
        <sz val="11"/>
        <color theme="1"/>
        <rFont val="Calibri"/>
        <family val="2"/>
        <scheme val="minor"/>
      </rPr>
      <t>c</t>
    </r>
    <r>
      <rPr>
        <sz val="11"/>
        <color theme="1"/>
        <rFont val="Calibri"/>
        <family val="2"/>
        <scheme val="minor"/>
      </rPr>
      <t xml:space="preserve"> son todas correctas individualmente, por lo que la opción </t>
    </r>
    <r>
      <rPr>
        <b/>
        <sz val="11"/>
        <color theme="1"/>
        <rFont val="Calibri"/>
        <family val="2"/>
        <scheme val="minor"/>
      </rPr>
      <t>d (todas son ciertas)</t>
    </r>
    <r>
      <rPr>
        <sz val="11"/>
        <color theme="1"/>
        <rFont val="Calibri"/>
        <family val="2"/>
        <scheme val="minor"/>
      </rPr>
      <t xml:space="preserve"> es la respuesta precisa, ya que engloba todos los aspectos mencionados en el artículo.</t>
    </r>
  </si>
  <si>
    <t>los intereses por demora en el pago de la indemnización por responsabilidad se exigirán de acuerdo con lo establecido en la ley 47/2003 general presupuestaria</t>
  </si>
  <si>
    <t>Según el artículo 32 de la Ley 40/2015, los particulares tendrán derecho a ser indemnizados por las Administraciones Públicas por daños en sus bienes y derechos. Respuesta correcta: Opción B (Correcta) - Toda lesión que sufran. El artículo 32 establece el derecho de los particulares a ser indemnizados por cualquier lesión sufrida en sus bienes y derechos, siempre que sea consecuencia del funcionamiento de los servicios públicos y no deba ser soportada legalmente. Opción A (Incorrecta) - Solo en caso de dolo, incorrecto, ya que no es requisito. Opción C (Incorrecta) - Exclusivamente por daños físicos, limitante. Opción D (Incorrecta) - Daños imputables al particular, incorrecto, ya que deben ser atribuibles a la Administración.</t>
  </si>
  <si>
    <t>Según el artículo 13 de la Ley de Contratos del Sector Público, un contrato de obra. Respuesta correcta: Opción B (Correcta) - Puede ser aquel en el que la realización de trabajos consista en modificar la forma o sustancia del terreno, su vuelo o mejorar su medio físico o natural. El artículo 13 de la LCSP especifica que los contratos de obra incluyen aquellos que implican modificaciones del terreno o mejoran el medio físico o natural. Opción A (Incorrecta) - Debe incluir siempre un proyecto de edificación, incorrecto, ya que puede abarcar otras obras. Opción C (Incorrecta) - Exige intervención de una concesión, incorrecto ya que no requiere concesión. Opción D (Incorrecta) - Exclusivamente en infraestructuras, incompleto.</t>
  </si>
  <si>
    <t>Seguimiento de reclamación de responsabilidad la Administración correspondiente cuando hubiere indemnizado a los lesionados. Respuesta correcta: Opción B (Correcta) - Exigirá de oficio en vía administrativa de sus autoridades y demás personal a su servicio la responsabilidad en que hubieran incurrido por dolo o culpa o negligencia graves previa instrucción del correspondiente procedimiento. Cuando la Administración ha indemnizado a los lesionados, puede exigir de oficio la responsabilidad de sus autoridades y personal, si hubo dolo o culpa grave y siempre tras instrucción del procedimiento administrativo correspondiente. Opción A (Incorrecta) - Exigirá a instancias del lesionado, lo cual no es necesario en este contexto. Opción C (Incorrecta) - Solo si así lo pide un órgano judicial, incorrecto, ya que la Administración puede actuar de oficio. Opción D (Incorrecta) - Exigir de oficio sin procedimiento, inexacto sin el procedimiento correspondiente.</t>
  </si>
  <si>
    <t>Quedan excluidos del ámbito de la Ley de Contratos del Sector Público. Respuesta correcta: Opción D (Correcta) - La B y la C son correctas. Quedan excluidos los contratos patrimoniales y relaciones jurídicas en el dominio público (opción B) y los contratos en el ámbito de defensa y seguridad (opción C), según las excepciones recogidas en la Ley de Contratos del Sector Público. Opción A (Incorrecta) - Todos los contratos de suministro, que no están excluidos en su totalidad. Opción B (Incorrecta) - Solo los contratos patrimoniales y de dominio público, incompleta sin incluir defensa y seguridad. Opción C (Incorrecta) - Solo contratos de defensa y seguridad, insuficiente sin mencionar contratos patrimoniales.</t>
  </si>
  <si>
    <t>Podrá entenderse que la resolución es contraria a la indemnización del particular. Respuesta correcta: Opción B (Correcta) - Transcurridos seis meses desde que se inició el procedimiento sin que haya recaído y se notifique resolución expresa o en su caso se haya formalizado el acuerdo. La falta de respuesta en seis meses se interpreta como silencio administrativo negativo según la Ley 39/2015. Opción A (Incorrecta) - Tres meses, incorrecto. Opción C (Incorrecta) - Doce meses, erróneo. Opción D (Incorrecta) - Inmediata, no aplicable.</t>
  </si>
  <si>
    <t>Podrá iniciarse procedimiento de responsabilidad patrimonial de la Administración. Respuesta correcta: Opción D (Correcta) - Todas son correctas. Este procedimiento puede iniciarse a solicitud del interesado, por petición razonada de otros órganos, o de oficio, reflejando todas las formas de inicio según la Ley. Opción A (Incorrecta) - Solo a solicitud, insuficiente. Opción B (Incorrecta) - Solo a petición razonada, incompleto. Opción C (Incorrecta) - Solo de oficio, incorrecto.</t>
  </si>
  <si>
    <t>No tendrán la consideración de contratos privados. Respuesta correcta: Opción D (Correcta) - Ninguna es cierta. Los contratos privados se definen en la Ley de Contratos del Sector Público, excluyendo contratos administrativos y de naturaleza especial. Opción A (Incorrecta) - Contratos de colaboración, no específicos. Opción B (Incorrecta) - Prestación de servicios, depende del contexto. Opción C (Incorrecta) - Obras y suministros menores, no aplicable en todos los casos.</t>
  </si>
  <si>
    <r>
      <t xml:space="preserve">La opción </t>
    </r>
    <r>
      <rPr>
        <b/>
        <sz val="11"/>
        <color theme="1"/>
        <rFont val="Calibri"/>
        <family val="2"/>
        <scheme val="minor"/>
      </rPr>
      <t>c (correcta)</t>
    </r>
    <r>
      <rPr>
        <sz val="11"/>
        <color theme="1"/>
        <rFont val="Calibri"/>
        <family val="2"/>
        <scheme val="minor"/>
      </rPr>
      <t xml:space="preserve"> es adecuada porque en esta pregunta se busca identificar un contrato que </t>
    </r>
    <r>
      <rPr>
        <b/>
        <sz val="11"/>
        <color theme="1"/>
        <rFont val="Calibri"/>
        <family val="2"/>
        <scheme val="minor"/>
      </rPr>
      <t>no es de regulación armonizada</t>
    </r>
    <r>
      <rPr>
        <sz val="11"/>
        <color theme="1"/>
        <rFont val="Calibri"/>
        <family val="2"/>
        <scheme val="minor"/>
      </rPr>
      <t xml:space="preserve">, y la opción correcta son los </t>
    </r>
    <r>
      <rPr>
        <b/>
        <sz val="11"/>
        <color theme="1"/>
        <rFont val="Calibri"/>
        <family val="2"/>
        <scheme val="minor"/>
      </rPr>
      <t>proyectos de ingeniería hidráulica cuando el volumen de agua destinado al abastecimiento representa más del 80% del volumen total de agua disponible</t>
    </r>
    <r>
      <rPr>
        <sz val="11"/>
        <color theme="1"/>
        <rFont val="Calibri"/>
        <family val="2"/>
        <scheme val="minor"/>
      </rPr>
      <t xml:space="preserve">. Esto se debe a que los contratos de regulación armonizada están sujetos a normas específicas y a límites de importe según la normativa de la Unión Europea. La opción </t>
    </r>
    <r>
      <rPr>
        <b/>
        <sz val="11"/>
        <color theme="1"/>
        <rFont val="Calibri"/>
        <family val="2"/>
        <scheme val="minor"/>
      </rPr>
      <t>a (incorrecta)</t>
    </r>
    <r>
      <rPr>
        <sz val="11"/>
        <color theme="1"/>
        <rFont val="Calibri"/>
        <family val="2"/>
        <scheme val="minor"/>
      </rPr>
      <t xml:space="preserve"> es incorrecta porque el transporte de viajeros por ferrocarril o metro es considerado un contrato de regulación armonizada. La opción </t>
    </r>
    <r>
      <rPr>
        <b/>
        <sz val="11"/>
        <color theme="1"/>
        <rFont val="Calibri"/>
        <family val="2"/>
        <scheme val="minor"/>
      </rPr>
      <t>b (incorrecta)</t>
    </r>
    <r>
      <rPr>
        <sz val="11"/>
        <color theme="1"/>
        <rFont val="Calibri"/>
        <family val="2"/>
        <scheme val="minor"/>
      </rPr>
      <t xml:space="preserve"> también es incorrecta porque los contratos relacionados con la eliminación y tratamiento de aguas residuales están sujetos a regulación armonizada. La opción </t>
    </r>
    <r>
      <rPr>
        <b/>
        <sz val="11"/>
        <color theme="1"/>
        <rFont val="Calibri"/>
        <family val="2"/>
        <scheme val="minor"/>
      </rPr>
      <t>d (incorrecta)</t>
    </r>
    <r>
      <rPr>
        <sz val="11"/>
        <color theme="1"/>
        <rFont val="Calibri"/>
        <family val="2"/>
        <scheme val="minor"/>
      </rPr>
      <t>, que indica que "la A y la B son correctas", es incorrecta porque ambas opciones, A y B, efectivamente son contratos de regulación armonizada y, por lo tanto, no cumplen con la condición de ser un contrato fuera de dicha regulación.</t>
    </r>
  </si>
  <si>
    <t>Los contratos sujetos a regulación armonizada. Respuesta correcta: Opción D (Correcta) - Ninguna es cierta. Ninguna de las opciones describe adecuadamente los contratos de regulación armonizada, que deben seguir procedimientos según directrices europeas, incluyendo contratos de obras, suministros y servicios de ciertos valores. Opción A (Incorrecta) - Solo contratos de obras, incorrecto porque abarca más tipos. Opción B (Incorrecta) - Servicios sin otras especificaciones, insuficiente. Opción C (Incorrecta) - Ninguna es cierta, opción incorrecta en este caso.</t>
  </si>
  <si>
    <r>
      <t xml:space="preserve">La opción </t>
    </r>
    <r>
      <rPr>
        <b/>
        <sz val="11"/>
        <color theme="1"/>
        <rFont val="Calibri"/>
        <family val="2"/>
        <scheme val="minor"/>
      </rPr>
      <t>d (correcta)</t>
    </r>
    <r>
      <rPr>
        <sz val="11"/>
        <color theme="1"/>
        <rFont val="Calibri"/>
        <family val="2"/>
        <scheme val="minor"/>
      </rPr>
      <t xml:space="preserve"> es adecuada porque en realidad </t>
    </r>
    <r>
      <rPr>
        <b/>
        <sz val="11"/>
        <color theme="1"/>
        <rFont val="Calibri"/>
        <family val="2"/>
        <scheme val="minor"/>
      </rPr>
      <t>ninguna de las otras opciones es cierta</t>
    </r>
    <r>
      <rPr>
        <sz val="11"/>
        <color theme="1"/>
        <rFont val="Calibri"/>
        <family val="2"/>
        <scheme val="minor"/>
      </rPr>
      <t xml:space="preserve">. Según el </t>
    </r>
    <r>
      <rPr>
        <b/>
        <sz val="11"/>
        <color theme="1"/>
        <rFont val="Calibri"/>
        <family val="2"/>
        <scheme val="minor"/>
      </rPr>
      <t>Artículo 18 de la Ley de Contratos del Sector Público (LCSP)</t>
    </r>
    <r>
      <rPr>
        <sz val="11"/>
        <color theme="1"/>
        <rFont val="Calibri"/>
        <family val="2"/>
        <scheme val="minor"/>
      </rPr>
      <t xml:space="preserve">, los contratos mixtos son aquellos que contienen </t>
    </r>
    <r>
      <rPr>
        <b/>
        <sz val="11"/>
        <color theme="1"/>
        <rFont val="Calibri"/>
        <family val="2"/>
        <scheme val="minor"/>
      </rPr>
      <t>prestaciones propias de varios tipos de contratos</t>
    </r>
    <r>
      <rPr>
        <sz val="11"/>
        <color theme="1"/>
        <rFont val="Calibri"/>
        <family val="2"/>
        <scheme val="minor"/>
      </rPr>
      <t xml:space="preserve"> sin limitarse exclusivamente a las combinaciones descritas en las otras opciones. La opción </t>
    </r>
    <r>
      <rPr>
        <b/>
        <sz val="11"/>
        <color theme="1"/>
        <rFont val="Calibri"/>
        <family val="2"/>
        <scheme val="minor"/>
      </rPr>
      <t>a (incorrecta)</t>
    </r>
    <r>
      <rPr>
        <sz val="11"/>
        <color theme="1"/>
        <rFont val="Calibri"/>
        <family val="2"/>
        <scheme val="minor"/>
      </rPr>
      <t xml:space="preserve"> es incorrecta porque limita los contratos mixtos a obras y servicios únicamente, omitiendo otras posibles combinaciones. La opción </t>
    </r>
    <r>
      <rPr>
        <b/>
        <sz val="11"/>
        <color theme="1"/>
        <rFont val="Calibri"/>
        <family val="2"/>
        <scheme val="minor"/>
      </rPr>
      <t>b (incorrecta)</t>
    </r>
    <r>
      <rPr>
        <sz val="11"/>
        <color theme="1"/>
        <rFont val="Calibri"/>
        <family val="2"/>
        <scheme val="minor"/>
      </rPr>
      <t xml:space="preserve"> es incorrecta porque añade concesiones de obras pero sigue siendo una descripción parcial. La opción </t>
    </r>
    <r>
      <rPr>
        <b/>
        <sz val="11"/>
        <color theme="1"/>
        <rFont val="Calibri"/>
        <family val="2"/>
        <scheme val="minor"/>
      </rPr>
      <t>c (incorrecta)</t>
    </r>
    <r>
      <rPr>
        <sz val="11"/>
        <color theme="1"/>
        <rFont val="Calibri"/>
        <family val="2"/>
        <scheme val="minor"/>
      </rPr>
      <t xml:space="preserve"> incluye obras, servicios, concesión de obras y concesión de servicios, pero el artículo no se limita a estas combinaciones, por lo cual ninguna opción describe con precisión el concepto amplio de contratos mixtos.</t>
    </r>
  </si>
  <si>
    <t>Los contratos administrativos se regirán en cuanto a su preparación, adjudicación, efectos, modificación y extinción. Respuesta correcta: Opción D (Correcta) - Exclusivamente por la Ley de Contratos del sector público. Los contratos administrativos se regulan en todas sus fases (preparación, adjudicación, efectos, modificación y extinción) por la Ley 9/2017 de Contratos del Sector Público. Opción A (Incorrecta) - Derecho privado y normas administrativas, incorrecto para contratos administrativos. Opción B (Incorrecta) - Combinación de normas, algo que no aplica aquí. Opción C (Incorrecta) - Normas administrativas en preparación y adjudicación, incorrecto para efectos y modificación.</t>
  </si>
  <si>
    <t>Los contratos cuyo objeto sea la suscripción a revistas, publicaciones periódicas y bases de datos. Respuesta correcta: Opción C (Correcta) - Tendrán carácter privado. Estos contratos, al tratar suscripciones y servicios específicos, se consideran contratos privados de las Administraciones Públicas, no estando sujetos a la misma normativa de contratos administrativos generales. Opción A (Incorrecta) - Tendrán carácter administrativo, lo cual no es aplicable en este caso. Opción B (Incorrecta) - Carácter especial, lo cual no se ajusta a este tipo de contratos. Opción D (Incorrecta) - Ninguna es cierta, ya que la afirmación correcta está en la opción C.</t>
  </si>
  <si>
    <r>
      <t xml:space="preserve">La opción </t>
    </r>
    <r>
      <rPr>
        <b/>
        <sz val="11"/>
        <color theme="1"/>
        <rFont val="Calibri"/>
        <family val="2"/>
        <scheme val="minor"/>
      </rPr>
      <t>b (correcta)</t>
    </r>
    <r>
      <rPr>
        <sz val="11"/>
        <color theme="1"/>
        <rFont val="Calibri"/>
        <family val="2"/>
        <scheme val="minor"/>
      </rPr>
      <t xml:space="preserve"> es adecuada porque establece que los contratos privados de las Administraciones Públicas se regirán en su </t>
    </r>
    <r>
      <rPr>
        <b/>
        <sz val="11"/>
        <color theme="1"/>
        <rFont val="Calibri"/>
        <family val="2"/>
        <scheme val="minor"/>
      </rPr>
      <t>preparación y extinción por normas administrativas específicas</t>
    </r>
    <r>
      <rPr>
        <sz val="11"/>
        <color theme="1"/>
        <rFont val="Calibri"/>
        <family val="2"/>
        <scheme val="minor"/>
      </rPr>
      <t xml:space="preserve"> y, en su </t>
    </r>
    <r>
      <rPr>
        <b/>
        <sz val="11"/>
        <color theme="1"/>
        <rFont val="Calibri"/>
        <family val="2"/>
        <scheme val="minor"/>
      </rPr>
      <t>adjudicación y efectos, por el derecho privado</t>
    </r>
    <r>
      <rPr>
        <sz val="11"/>
        <color theme="1"/>
        <rFont val="Calibri"/>
        <family val="2"/>
        <scheme val="minor"/>
      </rPr>
      <t xml:space="preserve">, conforme al </t>
    </r>
    <r>
      <rPr>
        <b/>
        <sz val="11"/>
        <color theme="1"/>
        <rFont val="Calibri"/>
        <family val="2"/>
        <scheme val="minor"/>
      </rPr>
      <t>Artículo 26 de la Ley de Contratos del Sector Público (LCSP)</t>
    </r>
    <r>
      <rPr>
        <sz val="11"/>
        <color theme="1"/>
        <rFont val="Calibri"/>
        <family val="2"/>
        <scheme val="minor"/>
      </rPr>
      <t xml:space="preserve">. Las opciones </t>
    </r>
    <r>
      <rPr>
        <b/>
        <sz val="11"/>
        <color theme="1"/>
        <rFont val="Calibri"/>
        <family val="2"/>
        <scheme val="minor"/>
      </rPr>
      <t>a</t>
    </r>
    <r>
      <rPr>
        <sz val="11"/>
        <color theme="1"/>
        <rFont val="Calibri"/>
        <family val="2"/>
        <scheme val="minor"/>
      </rPr>
      <t xml:space="preserve"> y </t>
    </r>
    <r>
      <rPr>
        <b/>
        <sz val="11"/>
        <color theme="1"/>
        <rFont val="Calibri"/>
        <family val="2"/>
        <scheme val="minor"/>
      </rPr>
      <t>d</t>
    </r>
    <r>
      <rPr>
        <sz val="11"/>
        <color theme="1"/>
        <rFont val="Calibri"/>
        <family val="2"/>
        <scheme val="minor"/>
      </rPr>
      <t xml:space="preserve"> son incorrectas porque describen el tratamiento de los </t>
    </r>
    <r>
      <rPr>
        <b/>
        <sz val="11"/>
        <color theme="1"/>
        <rFont val="Calibri"/>
        <family val="2"/>
        <scheme val="minor"/>
      </rPr>
      <t>contratos administrativos</t>
    </r>
    <r>
      <rPr>
        <sz val="11"/>
        <color theme="1"/>
        <rFont val="Calibri"/>
        <family val="2"/>
        <scheme val="minor"/>
      </rPr>
      <t xml:space="preserve">, no de los contratos privados. La opción </t>
    </r>
    <r>
      <rPr>
        <b/>
        <sz val="11"/>
        <color theme="1"/>
        <rFont val="Calibri"/>
        <family val="2"/>
        <scheme val="minor"/>
      </rPr>
      <t>c</t>
    </r>
    <r>
      <rPr>
        <sz val="11"/>
        <color theme="1"/>
        <rFont val="Calibri"/>
        <family val="2"/>
        <scheme val="minor"/>
      </rPr>
      <t xml:space="preserve"> es incorrecta porque omite el derecho privado en la adjudicación y efectos, aplicando únicamente normas administrativas.</t>
    </r>
  </si>
  <si>
    <r>
      <t xml:space="preserve">La opción </t>
    </r>
    <r>
      <rPr>
        <b/>
        <sz val="11"/>
        <color theme="1"/>
        <rFont val="Calibri"/>
        <family val="2"/>
        <scheme val="minor"/>
      </rPr>
      <t>d (correcta)</t>
    </r>
    <r>
      <rPr>
        <sz val="11"/>
        <color theme="1"/>
        <rFont val="Calibri"/>
        <family val="2"/>
        <scheme val="minor"/>
      </rPr>
      <t xml:space="preserve"> es adecuada porque los contratos que tienen por objeto la adquisición de arrendamiento financiero o el arrendamiento con o sin opción de compra de productos o bienes inmuebles corresponden a </t>
    </r>
    <r>
      <rPr>
        <b/>
        <sz val="11"/>
        <color theme="1"/>
        <rFont val="Calibri"/>
        <family val="2"/>
        <scheme val="minor"/>
      </rPr>
      <t>contratos de suministro</t>
    </r>
    <r>
      <rPr>
        <sz val="11"/>
        <color theme="1"/>
        <rFont val="Calibri"/>
        <family val="2"/>
        <scheme val="minor"/>
      </rPr>
      <t xml:space="preserve">, de acuerdo con la LCSP, que clasifica este tipo de contratos en función de la provisión de bienes y productos, incluso cuando se trata de arrendamientos financieros. La opción </t>
    </r>
    <r>
      <rPr>
        <b/>
        <sz val="11"/>
        <color theme="1"/>
        <rFont val="Calibri"/>
        <family val="2"/>
        <scheme val="minor"/>
      </rPr>
      <t>a (incorrecta)</t>
    </r>
    <r>
      <rPr>
        <sz val="11"/>
        <color theme="1"/>
        <rFont val="Calibri"/>
        <family val="2"/>
        <scheme val="minor"/>
      </rPr>
      <t xml:space="preserve">, "contratos de obras", es incorrecta porque los contratos de obras se refieren a la construcción, reforma o reparación de edificaciones u obras civiles, no al arrendamiento de bienes o productos. La opción </t>
    </r>
    <r>
      <rPr>
        <b/>
        <sz val="11"/>
        <color theme="1"/>
        <rFont val="Calibri"/>
        <family val="2"/>
        <scheme val="minor"/>
      </rPr>
      <t>b (incorrecta)</t>
    </r>
    <r>
      <rPr>
        <sz val="11"/>
        <color theme="1"/>
        <rFont val="Calibri"/>
        <family val="2"/>
        <scheme val="minor"/>
      </rPr>
      <t xml:space="preserve">, "contratos de leasing", es incorrecta ya que, aunque el leasing es una forma de arrendamiento financiero, la LCSP clasifica este tipo de adquisiciones como contratos de suministro y no bajo una categoría de leasing específica. La opción </t>
    </r>
    <r>
      <rPr>
        <b/>
        <sz val="11"/>
        <color theme="1"/>
        <rFont val="Calibri"/>
        <family val="2"/>
        <scheme val="minor"/>
      </rPr>
      <t>c (incorrecta)</t>
    </r>
    <r>
      <rPr>
        <sz val="11"/>
        <color theme="1"/>
        <rFont val="Calibri"/>
        <family val="2"/>
        <scheme val="minor"/>
      </rPr>
      <t>, "contratos de servicios", también es incorrecta porque los contratos de servicios se refieren a actividades intangibles o laborales realizadas por terceros y no al suministro de productos o bienes inmuebles mediante arrendamiento financiero.</t>
    </r>
  </si>
  <si>
    <t xml:space="preserve">Tal como establece la LCSP los contratos que tienen por objeto la adquisición de arrendamiento financiero o el arrendamiento con o sin opción de compra de productos o bienes inmuebles son </t>
  </si>
  <si>
    <t>La opción d) es correcta, pues ni la finalización de la vía administrativa ni la resolución de todas las responsabilidades quedan necesariamente cubiertas en este tipo de resolución. La opción a) es incorrecta, ya que la declaración no siempre pone fin a la vía administrativa. La opción b) es incorrecta, pues la resolución no siempre cubre todas las responsabilidades. La opción c) es incorrecta, ya que ambas opciones anteriores no son completamente válidas en todos los casos.</t>
  </si>
  <si>
    <t>La opción a) es correcta, ya que el artículo 32 de la Ley 40/2015 regula la responsabilidad patrimonial de la administración. La opción b) es incorrecta, pues el artículo 42 trata otro tema. La opción c) es incorrecta, ya que el artículo 52 no aborda la responsabilidad patrimonial. La opción d) es incorrecta, pues el artículo 62 no se relaciona con este tema.</t>
  </si>
  <si>
    <t>La opción d) es correcta, ya que esta regulación tiene antecedentes en la Ley de Expropiación Forzosa de 1954, la Ley de Régimen Jurídico de la Administración de 1957 y el reglamento de desarrollo de la ley de expropiación forzosa. La opción a) es incorrecta porque, aunque la Ley de Expropiación Forzosa es un antecedente, no es el único. La opción b) es incorrecta, pues la ley de 1957 no es la única en influir en esta normativa. La opción c) es incorrecta porque el reglamento es solo uno de los varios antecedentes.</t>
  </si>
  <si>
    <t>La opción c) es correcta, ya que el artículo 32 de la Ley 40/2015 desarrolla el artículo 106 de la Constitución, que establece el derecho a indemnización por responsabilidad patrimonial. La opción a) es incorrecta, pues el artículo no regula el procedimiento, sino el derecho y condiciones generales para reclamar indemnización. La opción b) es incorrecta, ya que no trata solo del trámite de audiencia. La opción d) es incorrecta, ya que no se centra en la indemnización tras expropiación forzosa.</t>
  </si>
  <si>
    <t>desarrolla el artículo 106 de la Constitución</t>
  </si>
  <si>
    <t>desarrolla el derecho a indemnización tras expropiación forzosa</t>
  </si>
  <si>
    <t>el trámite de audiencia en el procedimiento de responsabilidad patrimonial</t>
  </si>
  <si>
    <t>el procedimiento de responsabilidad patrimonial</t>
  </si>
  <si>
    <t>La ley 40 /2015 RJSP   en su artículo 32 regula</t>
  </si>
  <si>
    <t>La opción a) es correcta, ya que la indemnización puede abonarse en pagos periódicos en ciertos casos y si las condiciones lo permiten. La opción b) es incorrecta, pues no existe una prohibición absoluta para los pagos periódicos. La opción c) es incorrecta, ya que no se establece una obligatoriedad para pagos periódicos cuando la indemnización supera los 6,000 euros. La opción d) es incorrecta, ya que no se establece un mínimo de 50,000 euros para que los pagos sean siempre periódicos.</t>
  </si>
  <si>
    <t>La opción c) es correcta, ya que el cálculo de la indemnización se basa en los criterios de la legislación de expropiación forzosa, la normativa fiscal, y se ponderan las valoraciones del mercado. La opción a) es incorrecta, ya que no existen tablas anuales para este cálculo. La opción b) es incorrecta, pues no se limita solo a los criterios de la legislación de expropiación forzosa, ya que se utilizan criterios adicionales. La opción d) es incorrecta, porque las valoraciones predominantes en el mercado no son el único factor para calcular la indemnización.</t>
  </si>
  <si>
    <t>La opción a) es correcta, ya que la responsabilidad patrimonial de la Administración está recogida en el artículo 106 de la Constitución. La opción b) es incorrecta, pues el artículo 123 no aborda este tema. La opción c) es incorrecta, ya que el artículo 136 se refiere a otros aspectos constitucionales no relacionados con la responsabilidad patrimonial. La opción d) es incorrecta, pues el artículo 137 no trata sobre responsabilidad patrimonial.</t>
  </si>
  <si>
    <t>La opción d) es correcta, pues el nivel administrativo de la autoridad pública no es relevante para la cuantificación de la responsabilidad. La opción a) es incorrecta, ya que el resultado dañoso sí es un factor importante en la cuantificación. La opción b) es incorrecta, pues el grado de culpabilidad del responsable también se pondera en la determinación de la responsabilidad. La opción c) es incorrecta, ya que la responsabilidad profesional del personal al servicio de la Administración también influye en la evaluación.</t>
  </si>
  <si>
    <t>La opción d) es correcta, ya que el artículo 96 menciona que, en casos de responsabilidad patrimonial, cuando la relación de causalidad es clara, se puede iniciar un procedimiento simplificado de reclamación sin prolongar el proceso. La opción a) es incorrecta, pues no siempre es necesario dar audiencia al contratista en los casos de reclamación de responsabilidad patrimonial. La opción b) es incorrecta, ya que el informe del servicio no siempre es preceptivo y su plazo puede variar según la normativa aplicable. La opción c) es incorrecta, pues el acuerdo entre las partes no necesariamente debe calcular la indemnización según la Ley de Régimen Jurídico del Sector Público, ya que existen otros criterios que se pueden aplicar.</t>
  </si>
  <si>
    <t>La opción d) es correcta como afirmación incorrecta, ya que la anulación en vía administrativa no siempre da derecho a indemnización. La opción a) es incorrecta, pues describe correctamente los modos de iniciar el procedimiento. La opción b) es correcta, ya que ciertos daños no son indemnizables si son imprevisibles o inevitables según los conocimientos científicos. La opción c) es también correcta, pues el inicio del cómputo del plazo depende de la curación o determinación de secuelas en casos de daños físicos o psíquicos.</t>
  </si>
  <si>
    <t>La opción b) es correcta, pues la responsabilidad se exige directamente a la Administración Pública correspondiente. La opción a) es incorrecta, ya que no se establece el procedimiento contencioso-administrativo contra la administración para este fin. La opción c) es incorrecta, ya que la responsabilidad no se exige directamente al funcionario causante del daño. La opción d) es incorrecta, pues no se contempla un procedimiento contencioso-administrativo contra el funcionario individualmente.</t>
  </si>
  <si>
    <t>La opción d) es correcta, ya que ambas afirmaciones son ciertas; el dictamen y el trámite de audiencia son necesarios, y la resolución expresa puede entenderse en sentido contrario si no se notifica en tres meses. La opción a) es incorrecta porque omite la posibilidad de resolución contraria por silencio. La opción b) es incorrecta, pues no considera la alternativa de resolución en caso de rechazo de la terminación convencional. La opción c) es incorrecta, ya que omite la opción de resolución contraria en el caso de silencio administrativo.</t>
  </si>
  <si>
    <t>son correctas la A y la B</t>
  </si>
  <si>
    <t xml:space="preserve"> transcurridos 3 meses desde que se inició el procedimiento sin que haya recaído y se notifique la resolución expresa podrá entenderse que la resolución es contraria a la indemnización del particular</t>
  </si>
  <si>
    <t>cuando no se estime conveniente la propuesta de terminación convencional el órgano competente resolverá de modo que se pronuncie sobre la existencia o no de relación de causalidad entre el funcionamiento del servicio público y la lesión producida</t>
  </si>
  <si>
    <t>una vez recibido el dictamen y finalizado el trámite de audiencia el órgano competente resolverá o someterá la propuesta de acuerdo para su formalización por el interesado</t>
  </si>
  <si>
    <t>en los procedimientos de responsabilidad patrimonial finalizados por terminación convencional</t>
  </si>
  <si>
    <t>La opción a) es correcta, ya que el derecho a reclamar prescribe al año de la notificación de la resolución administrativa o la sentencia definitiva. La opción b) es incorrecta, ya que el plazo de prescripción no es de dos años. La opción c) es incorrecta, porque el plazo no es de tres años. La opción d) es incorrecta, ya que no existe un plazo de cinco años para estas reclamaciones.</t>
  </si>
  <si>
    <t>La opción c) es correcta, ya que el plazo para reclamar empieza a contar desde la curación y la determinación de las secuelas del daño. La opción a) es incorrecta porque la detección del daño no es suficiente para iniciar el cómputo del plazo de reclamación. La opción b) es incorrecta, ya que la producción inicial del daño no marca el inicio del plazo sin conocer las secuelas. La opción d) es incorrecta, pues la ley establece el momento específico en que empieza el cómputo y no admite alternativas.</t>
  </si>
  <si>
    <t>La opción a) es correcta, ya que el derecho a reclamar prescribe al año de producido el hecho o acto que motive la indemnización o de que se manifieste su efecto lesivo. La opción b) es incorrecta, porque el plazo de prescripción no es de dos años. La opción c) es incorrecta, ya que no corresponde un plazo de tres años. La opción d) es incorrecta, pues cinco años exceden el plazo de prescripción establecido para la reclamación de responsabilidad patrimonial.</t>
  </si>
  <si>
    <t>La opción a) es correcta, ya que la relación de causalidad con el servicio público debe individualizarse siempre que sea posible, aunque la naturaleza del daño permita ciertas excepciones. La opción b) es incorrecta, pues no siempre es necesario individualizar la evaluación económica del daño si existen criterios colectivos aplicables. La opción c) es incorrecta, ya que el momento en el que ocurre la lesión no siempre implica una evaluación individual inmediata. La opción d) es incorrecta porque el procedimiento de responsabilidad requiere un análisis detallado y no puede omitirse la individualización cuando la ley lo exige.</t>
  </si>
  <si>
    <t>la relación de causalidad con el funcionamiento del servicio público puede no ser necesaria dependiendo del procedimiento</t>
  </si>
  <si>
    <t xml:space="preserve"> el momento de la lesión efectivamente producido no es imprescindible</t>
  </si>
  <si>
    <t>la evaluación económica debe individualizar solo si es posible</t>
  </si>
  <si>
    <t>en los procedimientos de responsabilidad patrimonial la lesión producida en una persona o grupo de personas se debe individualizar</t>
  </si>
  <si>
    <t>Siguiendo el punto II de la Exposición de Motivos de la Ley 9/2917 LCSP , la opción d) es correcta, ya que se deben incluir criterios sociales, medioambientales y facilitar el acceso a pequeñas y medianas empresas en la contratación pública. La opción a) es incorrecta ya que es incompleta  , pues no solo son necesarios los criterios sociales. La opción b) es incorrecta  porque es incompleta ,ya que, aunque son importantes los criterios medioambientales, estos no son los únicos. La opción c) es incorrecta porque porque es incompleta, la contratación pública debe facilitar el acceso a las pymes, sino que también deben considerarse otros criterios.</t>
  </si>
  <si>
    <t>La opción a) es correcta, señalando que en los casos de responsabilidad patrimonial descritos en el artículo 32 de la Ley de Régimen Jurídico del Sector Público, el derecho a reclamar prescribirá al año de la publicación oficial en el BOE o el Diario Oficial de la Unión Europea. La opción b) es incorrecta, ya que el plazo de prescripción no depende únicamente del inicio del daño físico o psíquico, sino de su reclamación oficial. La opción c) es incorrecta, pues no es suficiente con una comunicación a la autoridad para que el derecho a reclamar prescriba al año; es necesario el inicio formal del procedimiento. La opción d) es incorrecta, ya que el derecho a reclamar no prescribe de forma inmediata tras la notificación de una sentencia o resolución administrativa.</t>
  </si>
  <si>
    <t>La opción a) es correcta, ya que en estos procedimientos es necesario solicitar un informe al servicio que causó la lesión, el cual debe responder en un plazo máximo de 10 días. La opción b) es incorrecta, ya que solo es preceptivo el dictamen del Consejo de Estado en ciertos casos de alta cuantía. La opción c) es incorrecta, ya que el órgano instructor no siempre tiene un plazo de un mes para remitir la resolución. La opción d) es incorrecta, pues el dictamen no siempre se emite en un plazo de tres meses.</t>
  </si>
  <si>
    <t xml:space="preserve">es preceptivo solicitar informe al servicio que haya ocasionado la lesión indemnizable que deberá ser evacuado en un máximo de 10 días desde su solicitud </t>
  </si>
  <si>
    <t xml:space="preserve"> el dictamen se emitirá en el plazo máximo de 3 meses se pronunciará sobre la existencia o no de relación de causalidad entre el funcionamiento del servicio público y la lesión producida</t>
  </si>
  <si>
    <t>el órgano instructor  le plazo un mes a contar desde la finalización del trámite de audiencia remitir al órgano competente resolución o propuesta de acuerdo</t>
  </si>
  <si>
    <t>cuando las indemnizaciones reclamadas sean de cuantía igual o superior a €100000 o lo que establezca la correspondiente legislación autonómica será preceptivo dictamen del Consejo de Estado</t>
  </si>
  <si>
    <t>en el caso de los procedimientos de responsabilidad patrimonial</t>
  </si>
  <si>
    <t>La opción c) es correcta, ya que el procedimiento incluye un trámite de audiencia de 10 días. La opción a) es incorrecta porque, aunque se admiten alegaciones, el plazo específico de 10 días no es obligatorio. La opción b) es incorrecta, ya que el plazo de práctica de pruebas tampoco es necesariamente de 10 días. La opción d) es incorrecta, pues el plazo para la resolución del órgano competente no es siempre de 10 días en este contexto.</t>
  </si>
  <si>
    <t>Audiencia durante un plazo de diez días.</t>
  </si>
  <si>
    <t>Resolución por el órgano competente en el plazo de diez días</t>
  </si>
  <si>
    <t>Práctica de las pruebas admitidas y cualesquiera otras que el órgano competente estime  oportunas durante un plazo de diez días</t>
  </si>
  <si>
    <t>Alegaciones durante un plazo de diez días.</t>
  </si>
  <si>
    <t>El procedimiento de  exigencia de responsabilidad patrimonial contará al menos con uno de los siguientes trámites</t>
  </si>
  <si>
    <t>La opción d) es correcta, porque la responsabilidad solo procede cuando existe un perjuicio efectivo, evaluable económicamente, y no cubierto por el deber jurídico del particular. La opción a) es incorrecta, ya que la responsabilidad patrimonial solo es aplicable en ciertos casos, no siempre. La opción b) es incorrecta, pues la indemnización no depende únicamente de una lesión vinculada al funcionamiento anormal de los servicios públicos. La opción c) es incorrecta, ya que la obligación de indemnizar no depende únicamente de daños que el particular esté obligado a soportar jurídicamente.</t>
  </si>
  <si>
    <t>La opción a) es correcta, ya que la responsabilidad patrimonial surge cuando el daño es consecuencia del funcionamiento normal o anormal de los servicios públicos. La opción b) es incorrecta, porque la responsabilidad patrimonial no solo aplica a actos sujetos al Derecho Administrativo privado. La opción c) es incorrecta, ya que la responsabilidad patrimonial no se limita a ser jurídica o aplicable únicamente en estos términos. La opción d) indica "ninguna es cierta", lo cual es incorrecto dado que la opción a) ya proporciona la respuesta adecuada.</t>
  </si>
  <si>
    <t>La opción b) es correcta, estableciendo que el contrato de concesión de servicios implica la transferencia al concesionario del riesgo operacional. La opción a) es incorrecta porque no describe el objeto de una concesión de servicios, sino el de otras prestaciones. La opción c) es incorrecta, ya que implica la encomienda a una persona jurídica de la prestación de servicios, pero sin considerar el riesgo operacional. La opción d) indica "ninguna es cierta", lo cual es incorrecto.</t>
  </si>
  <si>
    <t>La opción b) es correcta, indicando que los contratos celebrados por las Administraciones Públicas, cuyo objeto no sea de obra, concesión de obra, concesión de servicios, suministro o servicios, se considerarán contratos privados. La opción a) define el contrato de concesión de obra, que no aplica en este contexto. La opción c) menciona los contratos sujetos a regulación armonizada, y la opción d) establece el régimen de preparación y adjudicación de contratos privados de las Administraciones Públicas, lo cual es correcto pero no corresponde a la definición específica del artículo 14.</t>
  </si>
  <si>
    <t>El contrato de concesión de obras  tiene por objeto la realización por el concesionario de algunas de las  prestaciones a que se refiere el artículo anterior, incluidas las de restauración y reparación  de construcciones existentes, así como la conservación y mantenimiento de los elementos  construidos, y en el que la contraprestación a favor de aquel consiste, o bien únicamente en el  derecho a explotar la obra</t>
  </si>
  <si>
    <t>Los contratos privados que celebren las Administraciones Públicas se regirán, en cuanto a su  preparación y adjudicación, en defecto de normas específicas, por la LCSP y por sus disposiciones  de desarrollo, aplicándose supletoriamente las restantes normas de derecho administrativo o,  en su caso, las normas de derecho privado</t>
  </si>
  <si>
    <t>Tendrán la consideración de contratos privados Los que celebren las Administraciones Públicas cuyo objeto sea distinto de los contratos de obra, concesión de obra, concesión de servicios, suministro y servicios.</t>
  </si>
  <si>
    <t>El artículo 14   de la LCSP establece que</t>
  </si>
  <si>
    <t>La opción c) es correcta, ya que establece que los contratos celebrados por entidades del sector público que son poderes adjudicadores, pero no administraciones públicas, tendrán consideración de contratos privados. La opción a) es incorrecta, ya que se refiere a contratos sujetos a regulación armonizada, que no corresponde a esta clasificación. La opción b) describe un contrato de concesión de servicios, que tampoco está relacionado con la definición de contratos privados en el contexto del artículo 15. La opción d) menciona los contratos de regulación armonizada en general, sin relación con la clasificación de contratos privados en el sector público.</t>
  </si>
  <si>
    <r>
      <t xml:space="preserve">la opción </t>
    </r>
    <r>
      <rPr>
        <b/>
        <sz val="11"/>
        <color theme="1"/>
        <rFont val="Calibri"/>
        <family val="2"/>
        <scheme val="minor"/>
      </rPr>
      <t>b (correcta)</t>
    </r>
    <r>
      <rPr>
        <sz val="11"/>
        <color theme="1"/>
        <rFont val="Calibri"/>
        <family val="2"/>
        <scheme val="minor"/>
      </rPr>
      <t xml:space="preserve"> es adecuada porque indica que ....se considerarán contratos de suministro: a) Aquellos en los que el empresario se obligue a entregar una pluralidad de bienes de forma  sucesiva y por precio unitario.... La opción </t>
    </r>
    <r>
      <rPr>
        <b/>
        <sz val="11"/>
        <color theme="1"/>
        <rFont val="Calibri"/>
        <family val="2"/>
        <scheme val="minor"/>
      </rPr>
      <t>a (incorrecta)</t>
    </r>
    <r>
      <rPr>
        <sz val="11"/>
        <color theme="1"/>
        <rFont val="Calibri"/>
        <family val="2"/>
        <scheme val="minor"/>
      </rPr>
      <t xml:space="preserve"> se refiere a los contratos mixtos y no corresponde con el contenido del artículo 16. La opción </t>
    </r>
    <r>
      <rPr>
        <b/>
        <sz val="11"/>
        <color theme="1"/>
        <rFont val="Calibri"/>
        <family val="2"/>
        <scheme val="minor"/>
      </rPr>
      <t>c (incorrecta)</t>
    </r>
    <r>
      <rPr>
        <sz val="11"/>
        <color theme="1"/>
        <rFont val="Calibri"/>
        <family val="2"/>
        <scheme val="minor"/>
      </rPr>
      <t xml:space="preserve"> es incorrecta porque se refiere a un contrato de concesión de servicios, donde los adjudicadores encomiendan la gestión de un servicio a un tercero, no se corresponde con  el artículo 16. Finalmente, la opción </t>
    </r>
    <r>
      <rPr>
        <b/>
        <sz val="11"/>
        <color theme="1"/>
        <rFont val="Calibri"/>
        <family val="2"/>
        <scheme val="minor"/>
      </rPr>
      <t xml:space="preserve">d </t>
    </r>
    <r>
      <rPr>
        <sz val="11"/>
        <color theme="1"/>
        <rFont val="Calibri"/>
        <family val="2"/>
        <scheme val="minor"/>
      </rPr>
      <t>es también incorrecta porque repite la descripción de los contratos de suministro subordinados a las necesidades del adquirente, que tampoco aborda el concepto mencionado en el artículo 16.</t>
    </r>
  </si>
  <si>
    <t>La opción a) es correcta, ya que el artículo 18 define el contrato mixto como aquel que incluye prestaciones de distinta clase en un solo acuerdo. La opción b) es incorrecta porque se refiere a la clasificación de contratos privados y no a la definición de contratos mixtos. La opción c) menciona los contratos sujetos a regulación armonizada por su valor, pero esta afirmación no está relacionada con la definición de contratos mixtos. Finalmente, la opción d) describe las características de un contrato de suministro, lo cual no es relevante en la definición de contratos mixtos que establece el artículo 18.</t>
  </si>
  <si>
    <t>Respuesta correcta: Opción C - Son contratos de servicios aquellos cuyo objeto son prestaciones de hacer consistentes en el desarrollo de una actividad o dirigidas a la obtención de un resultado distinto de una obra o suministro, incluyendo aquellos en que el adjudicatario se obligue a ejecutar el servicio de forma sucesiva y por precio unitario. Explicación: El artículo 17 de la LCSP define los contratos de servicios como aquellos en los que se contrata una prestación de hacer, es decir, la realización de una actividad o la obtención de un resultado distinto de una obra o suministro. Este artículo también abarca servicios que se ejecutan de manera sucesiva y por precio unitario. Las demás opciones se refieren a otros tipos de contratos o no reflejan adecuadamente el contenido del artículo 17.</t>
  </si>
  <si>
    <t>Respuesta correcta: Opción B - Son contratos de obras aquellos que tienen por objeto: La ejecución de una obra aislada o conjuntamente con la redacción del proyecto o la realización de alguno de los trabajos enumerados en el Anexo I. Explicación: El artículo 13 de la LCSP define los contratos de obras como aquellos que tienen por objeto la ejecución de una obra, ya sea de manera aislada o conjuntamente con la redacción del proyecto, así como la realización de trabajos específicos enumerados en el Anexo I de la Ley. Las otras opciones describen tipos de contratos diferentes, como suministros o servicios, que no corresponden a la definición de contrato de obras.</t>
  </si>
  <si>
    <t>Respuesta correcta: Opción C - Los contratos del sector público podrán estar sometidos a un régimen jurídico de derecho administrativo o de derecho privado. Explicación: El artículo 24 de la LCSP establece que los contratos del sector público pueden estar sometidos a un régimen jurídico de derecho administrativo o de derecho privado, dependiendo de las características y la naturaleza del contrato. Las demás opciones describen otros tipos de contratos o no reflejan adecuadamente lo que establece la ley.</t>
  </si>
  <si>
    <t>Respuesta correcta: Opción D - Ninguna es cierta. Explicación: El artículo 24 de la LCSP no establece que los contratos del sector público deban estar sometidos exclusivamente a un régimen de procedimiento administrativo, derecho privado o derecho civil, sino que pueden estar sujetos a diferentes regímenes jurídicos dependiendo de la naturaleza del contrato y la entidad contratante. Por lo tanto, la respuesta correcta es "Ninguna es cierta", ya que ninguna de las opciones describe adecuadamente lo establecido en el artículo 24.</t>
  </si>
  <si>
    <t>Respuesta correcta: Opción D - Será preceptivo informe del Consejo de Estado evacuado en el plazo máximo de 6 meses. Explicación: Para reclamaciones de responsabilidad del Estado por el funcionamiento anormal de la Administración de Justicia, es necesario un informe preceptivo del Consejo de Estado. Este informe debe emitirse en un plazo máximo de 6 meses. Las demás opciones son incorrectas, ya que describen situaciones que no se aplican a este contexto específico.</t>
  </si>
  <si>
    <t xml:space="preserve"> en los procedimientos responsabilidad patrimonial será necesario dar audiencia al contratista</t>
  </si>
  <si>
    <t xml:space="preserve">el trámite de evacuación del informe de Consejo supondrá suspensión del plazo para evacuación del informe por Consejo de Estado </t>
  </si>
  <si>
    <t>el trámite de evacuación de informe del Consejo de Estado no supondrá suspensión del plazo en él procedimiento</t>
  </si>
  <si>
    <t>será preceptivo informe del Consejo de Estado evacuado en el plazo máximo de 6 meses</t>
  </si>
  <si>
    <t>cuando se trata de un procedimiento de reclamación en materia de responsabilidad del Estado por funcionamiento anormal de la administración de Justicia</t>
  </si>
  <si>
    <t>Respuesta correcta: Opción B - Si las prestaciones no son separables, se atiende al carácter de la prestación principal. Explicación: La Ley 9/2017 establece que, en contratos mixtos, si las distintas prestaciones no son separables, se debe atender al carácter de la prestación principal para determinar el régimen jurídico aplicable. Las demás opciones son incorrectas porque o bien se aplican en casos de prestaciones separables o no reflejan la prioridad en la prestación principal.</t>
  </si>
  <si>
    <t>si las prestaciones no son separables se atiende al carácter de la prestación principal</t>
  </si>
  <si>
    <t xml:space="preserve"> ninguna es correcta</t>
  </si>
  <si>
    <t>si las prestaciones son separables y se adjudica un contrato único se  atiende a la prestación principal</t>
  </si>
  <si>
    <t>si las prestaciones no son separables se atiende  independientemente a cada prestación</t>
  </si>
  <si>
    <t>cuando un contrato mixto contiene prestaciones de contratos de obras suministros y servicios y concesiones de servicios por otra</t>
  </si>
  <si>
    <t>Respuesta correcta: Opción D - Suministro. Explicación: Según la Ley 9/2017, un contrato de suministro incluye aquellos en los que el empresario está obligado a fabricar productos según las especificaciones del contratante. Esto incluye bienes muebles, a diferencia de los contratos de servicios, obras o concesión de servicios. Las otras opciones no son correctas porque describen diferentes tipos de contratos que no se ajustan a la fabricación específica de bienes.</t>
  </si>
  <si>
    <t>Respuesta correcta: Opción B - La responsabilidad se exigirá directamente a la Administración. Explicación: La responsabilidad patrimonial en casos donde el daño es causado por personal al servicio de la Administración se exigirá directamente a la Administración, conforme a lo establecido en la Ley 40/2015. La Administración podrá, posteriormente, reclamar al empleado si hubo dolo o culpa grave, pero el afectado inicialmente reclama a la Administración. Las otras opciones no reflejan correctamente este proceso.</t>
  </si>
  <si>
    <t>La opción a (correcta) es correcta ya que el artículo 92 establece que los procedimientos de responsabilidad patrimonial en el ámbito estatal deben resolverse por el Ministro o el Consejo de Ministros. La opción b (incorrecta) es incorrecta porque el subsecretario o delegado del gobierno no son las autoridades mencionadas en el artículo 92. La opción c (incorrecta) es errónea porque el Director General no es competente en el ámbito estatal según el artículo 92. Finalmente, la opción d (incorrecta) también es incorrecta porque el consejero de la Comunidad Autónoma no es relevante en el contexto de la Administración General del Estado según el artículo 92</t>
  </si>
  <si>
    <t xml:space="preserve">En el ámbito de la Administración General del Estado, los procedimientos de responsabilidad  patrimonial se resolverán por el Ministro respectivo o por el Consejo de Ministros </t>
  </si>
  <si>
    <t xml:space="preserve">En el ámbito autonómico, los procedimientos de responsabilidad patrimonial se  resolverán por el consejero de la Comunidad Autónoma en quien recaiga la responsabilidad en materia de Economía </t>
  </si>
  <si>
    <t>En el caso de las Entidades de Derecho Público los procedimientos de responsabilidad  patrimonial se resolverán por el Director General del Organismo causante del daño o perjuicio</t>
  </si>
  <si>
    <t>En el ámbito de la Administración General del Estado, los procedimientos de responsabilidad  patrimonial se resolverán Subsecretario del Ministerio respectivo por el Delegado del Gobierno de la Comunidad Autónoma</t>
  </si>
  <si>
    <t>Conforme el artículo 92 de la Ley de Procedimiento Administrativo Común de las Administraciones Públicas</t>
  </si>
  <si>
    <t xml:space="preserve">La opción a (correcta) es correcta ya que el artículo 86 establece que el acuerdo entre las partes debe fijar la cuantía y el modo de indemnización conforme a los criterios del artículo 34 de la Ley de Régimen Jurídico del Sector Público. La opción b (incorrecta) es incorrecta porque trata sobre la exigencia directa de indemnización, lo cual no es el enfoque del artículo 86. La opción c (incorrecta) es errónea porque se refiere a un procedimiento simplificado, tema que no es el principal enfoque del artículo 86. La opción d (incorrecta) también es incorrecta porque aborda criterios de culpabilidad y daños, que no son el enfoque del artículo 86. </t>
  </si>
  <si>
    <t>Para la exigencia de la responsabilidad patrimonial y, en su caso, para su cuantificación, se ponderarán,  entre otros, los siguientes criterios: el resultado dañoso producido, el grado de culpabilidad, la  responsabilidad profesional del personal al servicio de las Administraciones públicas y su  relación con la producción del resultado dañoso</t>
  </si>
  <si>
    <t xml:space="preserve">Para hacer efectiva la responsabilidad patrimonial de las administraciones públicas, los  particulares exigirán directamente a la Administración Pública correspondiente las  indemnizaciones por los daños y perjuicios causados por las autoridades y personal a su servicio. </t>
  </si>
  <si>
    <t>Conforme lo establecido en él artículo 86 de la ley de procedimiento administrativo común de las Administraciones Públicas</t>
  </si>
  <si>
    <t xml:space="preserve">La opción a (correcta) es adecuada porque establece que, en los procedimientos de responsabilidad patrimonial de naturaleza sancionadora, las peticiones deben especificar, en la medida de lo posible, a las personas presuntamente responsables, lo cual está en línea con el artículo 61 de la ley 39/1997. La opción b (incorrecta) es errónea, ya que el artículo 61 no menciona el inicio de procedimientos de oficio. La opción c (incorrecta) es incorrecta porque el artículo 61 no se refiere a la solicitud de procedimientos por parte de interesados. La opción d (incorrecta) también es incorrecta porque el artículo se enfoca en la especificación de responsables y no en la obtención de informes. </t>
  </si>
  <si>
    <t>en el caso de los procedimientos de responsabilidad patrimonial será preceptivo solicitar informe al servicio cuyo funcionamiento haya ocasionado la presunta lesión indemnizable</t>
  </si>
  <si>
    <t>En los procedimientos iniciados a solicitud de interesado los interesados solo podrán solicitar el inicio de un procedimiento patrimonial cuando no haya prescrito su derecho a reclamar</t>
  </si>
  <si>
    <t>En procedimientos de responsabilidad patrimonial,  iniciados de oficio cuando las administraciones decidan iniciar de oficio un procedimiento de responsabilidad será necesario que no haya prescrito el derecho a la reclamación de</t>
  </si>
  <si>
    <t>conforme establece el artículo 61 de la ley 39/1997 de procedimiento administrativo común de las Administraciones Públicas</t>
  </si>
  <si>
    <r>
      <t xml:space="preserve">La opción </t>
    </r>
    <r>
      <rPr>
        <b/>
        <sz val="11"/>
        <color theme="1"/>
        <rFont val="Calibri"/>
        <family val="2"/>
        <scheme val="minor"/>
      </rPr>
      <t>a</t>
    </r>
    <r>
      <rPr>
        <sz val="11"/>
        <color theme="1"/>
        <rFont val="Calibri"/>
        <family val="2"/>
        <scheme val="minor"/>
      </rPr>
      <t xml:space="preserve"> es incorrecta porque, aunque menciona la responsabilidad objetiva del Estado por los daños causados a terceros, esta idea general no se aborda en el artículo 34.1 de la Ley 40/2015, sino en el artículo 32. Este artículo establece el fundamento de la responsabilidad patrimonial de la Administración Pública, indicando que será indemnizable el daño causado a los particulares en sus bienes y derechos, siempre que sea consecuencia del funcionamiento normal o anormal de los servicios públicos. La opción </t>
    </r>
    <r>
      <rPr>
        <b/>
        <sz val="11"/>
        <color theme="1"/>
        <rFont val="Calibri"/>
        <family val="2"/>
        <scheme val="minor"/>
      </rPr>
      <t>b</t>
    </r>
    <r>
      <rPr>
        <sz val="11"/>
        <color theme="1"/>
        <rFont val="Calibri"/>
        <family val="2"/>
        <scheme val="minor"/>
      </rPr>
      <t xml:space="preserve"> es correcta, ya que el artículo 34.1 establece específicamente que no habrá responsabilidad patrimonial cuando los daños no se hubieran podido prever o evitar según el estado de los conocimientos de la ciencia o técnica en el momento de su producción, lo que se refiere a situaciones de imprevisibilidad o fuerza mayor. La opción </t>
    </r>
    <r>
      <rPr>
        <b/>
        <sz val="11"/>
        <color theme="1"/>
        <rFont val="Calibri"/>
        <family val="2"/>
        <scheme val="minor"/>
      </rPr>
      <t>c</t>
    </r>
    <r>
      <rPr>
        <sz val="11"/>
        <color theme="1"/>
        <rFont val="Calibri"/>
        <family val="2"/>
        <scheme val="minor"/>
      </rPr>
      <t xml:space="preserve"> es incorrecta en relación con el artículo 34.1, ya que, aunque es cierto que la administración es responsable de los daños causados por sus empleados en el ejercicio de sus funciones, esta disposición aparece en el artículo 36, que regula la responsabilidad directa de la Administración por los actos de sus funcionarios en el ejercicio de funciones públicas. Finalmente, la opción </t>
    </r>
    <r>
      <rPr>
        <b/>
        <sz val="11"/>
        <color theme="1"/>
        <rFont val="Calibri"/>
        <family val="2"/>
        <scheme val="minor"/>
      </rPr>
      <t>d</t>
    </r>
    <r>
      <rPr>
        <sz val="11"/>
        <color theme="1"/>
        <rFont val="Calibri"/>
        <family val="2"/>
        <scheme val="minor"/>
      </rPr>
      <t xml:space="preserve"> es incorrecta en cuanto al contenido del artículo 34.1. Aunque menciona la exoneración de responsabilidad en casos de fuerza mayor o cuando el particular deba soportar el perjuicio, esta disposición específica sobre causas de exoneración no se encuentra en el artículo 34.1, sino que está contemplada en el artículo 32.</t>
    </r>
  </si>
  <si>
    <t>No serán indemnizables los daños que se deriven de hechos o circunstancias que no se hubieran podido prever o evitar según el estado de los conocimientos de la ciencia o técnica existentes en el momento de la producción de aquellos</t>
  </si>
  <si>
    <t>La  administración pública, no será responsable de los daños ocasionados a bienes o derechos de  particulares, mediando causa de fuerza mayor, o existiendo obligación legal por el particular de soportar el perjuicio</t>
  </si>
  <si>
    <t>De los daños causados por los empleados públicos en ejercicio de sus , funciones será responsable la administración pública competente conforme lo dispuesto en la ley</t>
  </si>
  <si>
    <t>Será indemnizable todo daño causado a tercero de forma, con perjuicio en sus bienes o  derechos dada la responsabilidad objetiva, que asume el estado respecto de los daños causados a terceros</t>
  </si>
  <si>
    <t>Conforme establece el artículo 34.1 de la ley 40/2015 RJSP</t>
  </si>
  <si>
    <t>Respuesta correcta: Opción A - Tendrán la consideración de contratos privados. Explicación: El artículo 26 de la Ley 9/2017 establece que ciertos contratos celebrados por las Administraciones Públicas tienen la consideración de contratos privados, en particular aquellos que no están regulados específicamente como contratos administrativos. Las otras opciones describen características de otros tipos de contratos (como concesiones de servicios u obras) que no están relacionados con lo que describe el artículo 26.</t>
  </si>
  <si>
    <t xml:space="preserve">Tendrán la consideración de contratos privados </t>
  </si>
  <si>
    <t xml:space="preserve">Conforme el  artículo 26  de la LCSP se puede decir que </t>
  </si>
  <si>
    <t>Respuesta correcta: Opción D - Ninguna es cierta. Explicación: Ninguna de las opciones propuestas es correcta según el artículo 65 de la Ley 39/2015, ya que ninguna describe adecuadamente las condiciones y requisitos para el inicio de oficio de un procedimiento de responsabilidad patrimonial. Por ejemplo, el plazo de 15 días mencionado en la opción B es incorrecto; el procedimiento no decae automáticamente si los interesados no se personan (opción C), y la prescripción es fundamental (no iniciarse haya prescrito o no, opción A).</t>
  </si>
  <si>
    <t>el procedimiento decaerá si los particulares presuntamente lesionados no se personan en el plazo</t>
  </si>
  <si>
    <t>dará lugar a la notificación del acuerdo de iniciación a los interesados presuntamente lesionados concediéndoles un plazo de 15 días para que aporten alegaciones o documentos estimados convenientes</t>
  </si>
  <si>
    <t>podrá iniciarse haya prescrito o no el derecho de reclamación del interesado</t>
  </si>
  <si>
    <t>conforme el artículo 65 de LPAC el inicio de oficio de un procedimiento</t>
  </si>
  <si>
    <t>Respuesta correcta: Opción C - En los procedimientos iniciados a solicitud de interesado, los interesados solo podrán solicitar el inicio de un procedimiento patrimonial cuando no haya prescrito su derecho a reclamar. Explicación: El artículo 67 de la Ley 39/2015 establece que los interesados pueden solicitar el inicio de un procedimiento de responsabilidad patrimonial únicamente si el derecho a reclamar no ha prescrito. Esta respuesta es la correcta, mientras que las otras opciones describen situaciones no contempladas o incorrectas dentro del marco legal del procedimiento administrativo común.</t>
  </si>
  <si>
    <t>artículo 67 LPAC</t>
  </si>
  <si>
    <t>Respuesta correcta: Opción B - Cuando las Administraciones Públicas decidan iniciar de oficio un procedimiento de responsabilidad patrimonial será necesario que no haya prescrito el derecho a la reclamación del interesado. Explicación: El artículo 65 de la Ley 39/2015 del Procedimiento Administrativo Común de las Administraciones Públicas establece que, para iniciar de oficio un procedimiento de responsabilidad patrimonial, es esencial que el derecho a reclamar no haya prescrito. Las otras opciones no son correctas, ya que no se ajustan a los requisitos y procedimientos establecidos por la normativa para este tipo de procedimientos.</t>
  </si>
  <si>
    <t>Respuesta correcta: Opción A - Sí, siempre que guarde relación con el objeto del contrato. Explicación: La LCSP permite y fomenta la inclusión de criterios sociales y medioambientales en los contratos del sector público, pero establece que estos deben guardar relación directa con el objeto del contrato. Incorporar estos criterios sin relación alguna con el objeto del contrato no sería lícito, lo que hace incorrectas las otras opciones.</t>
  </si>
  <si>
    <t>Sí, siempre que guarde relación con el objeto del contrato. </t>
  </si>
  <si>
    <t>No. Únicamente se pueden incorporar criterios sociales. </t>
  </si>
  <si>
    <t>Sí, en todo caso aunque no guarde relación con el objeto del contrato. </t>
  </si>
  <si>
    <t>No. Únicamente se pueden incorporar criterios medioambientales</t>
  </si>
  <si>
    <t>*Según el artículo 1 apartado 3 de la Ley 9/2017, de 8 de noviembre, de Contratos del Sector  Público, ¿es lícito incorporar en un contrato de manera transversal y preceptiva criterios sociales y  medioambientales? </t>
  </si>
  <si>
    <t>Respuesta correcta: Opción A - Los particulares. Explicación: El artículo 106.2 de la Constitución Española establece el derecho de los particulares a ser indemnizados por daños y perjuicios sufridos como consecuencia del funcionamiento de los servicios públicos, siempre que no haya fuerza mayor. Las demás opciones son incorrectas porque este derecho se reconoce específicamente a los particulares, no a entidades del sector público u otras administraciones.</t>
  </si>
  <si>
    <t>Los particulares. </t>
  </si>
  <si>
    <t>Las entidades públicas empresariales. </t>
  </si>
  <si>
    <t>Las administraciones locales y autonómicas. </t>
  </si>
  <si>
    <t>Las entidades del sector público institucional. </t>
  </si>
  <si>
    <t xml:space="preserve">*El artículo 106 de la Constitución Española del 1978, establece que tendrán derecho a ser indemnizados por toda lesión que sufran en cualquiera de sus bienes o derechos, salvo en los casos de  fuerza mayor, siempre que la lesión sea consecuencia del funcionamiento de los servicios públicos </t>
  </si>
  <si>
    <t>Respuesta correcta: Opción A - La realización por cualquier medio de una obra que cumpla los requisitos fijados por la entidad del sector público contratante que ejerza una influencia decisiva en el tipo o el proyecto de la obra. Explicación: El artículo 13 de la LCSP define claramente que los contratos de obras incluyen la ejecución de obras en las que la entidad contratante tiene una influencia decisiva en el proyecto o tipo de obra. Las demás opciones describen actividades que no corresponden específicamente a la definición de un contrato de obras según la LCSP.</t>
  </si>
  <si>
    <t>La realización, por cualquier medio, de una obra que cumpla los requisitos fijados por la entidad del sector público contratante que ejerza una influencia decisiva en el tipo o el proyecto de la  obra. </t>
  </si>
  <si>
    <t>La adquisición, el arrendamiento financiero, o el arrendamiento, con o sin opción de compra,  de productos o bienes muebles. </t>
  </si>
  <si>
    <t>Las actuaciones de reposición y gran reparación que sean exigibles en relación con los elementos que ha de reunir cada una de las obras para mantenerse apta a fin de que los servicios y activi dades a los que aquellas sirven puedan ser desarrollados adecuadamente. </t>
  </si>
  <si>
    <t>La adecuación, reforma y modernización de la obra para adaptarla a las características técnicas  y funcionales requeridas para la correcta prestación de los servicios o la realización de las actividades económicas a las que sirve de soporte material. </t>
  </si>
  <si>
    <t>*De conformidad con el artículo 13.1.b de la Ley 9/2017, de 8 de noviembre, de Contratos del  Sector Público, son contrato de obras aquellos que tienen por objeto: </t>
  </si>
  <si>
    <t>Respuesta correcta: Opción D - Todas son correctas. Explicación: La Ley 9/2017 de Contratos del Sector Público regula todos los aspectos mencionados: la preparación, la adjudicación y la extinción de los contratos. Esto se establece en su articulado, donde se detallan los procedimientos para cada una de estas fases, haciendo que todas las opciones sean correctas.</t>
  </si>
  <si>
    <t>Respuesta correcta: Opción D - La administración instruirá procedimiento en las autoridades y demás personal a su servicio por daños causados en sus bienes y derechos cuando concurran dolo o culpa o negligencia grave. Explicación: La Ley 40/2015 en su artículo 36 establece que la responsabilidad de las autoridades y personal al servicio de las administraciones públicas se exigirá cuando haya concurrido dolo o culpa grave, y siempre a través de un procedimiento administrativo. Las otras opciones son incorrectas porque contradicen lo estipulado en la ley, ya que los particulares no exigen directamente la responsabilidad a las autoridades (sino a la Administración), y la administración puede exigir responsabilidad de oficio, no solo a instancias de los interesados.</t>
  </si>
  <si>
    <t>la administración instruirá procedimiento en las autoridades y demás personal a su servicio por daños causados en sus bienes y derechos cuando concurran dolo o culpa o negligencia grave</t>
  </si>
  <si>
    <t>para el exigencia de la responsabilidad y su cuantificación a las autoridades en su servicio se tendrá en cuenta el nivel de dedicación y progresión profesional de los funcionarios responsables en la administración pública</t>
  </si>
  <si>
    <t>la administración correspondiente una vez indemnizados los lesionados exigirá únicamente a instancias de los interesados, responsabilidad en que hubieran incurrido las autoridades y personal a su servicio</t>
  </si>
  <si>
    <t xml:space="preserve"> los particulares exigirán directamente a dichas autoridades las indemnizaciones por daños y perjuicios causados por ellas y del personal a su servicio</t>
  </si>
  <si>
    <t>Respuesta correcta: Opción C - Al de asociación con fines no lucrativos. Explicación: El artículo 15 del EBEP regula los derechos individuales que pueden ejercerse de manera colectiva, como la negociación colectiva, la libertad sindical y el planteamiento de conflictos colectivos. El derecho de asociación con fines no lucrativos, aunque importante, no es un derecho colectivo de los empleados públicos tal como lo establece el EBEP. Este derecho se ejerce de manera individual y no está relacionado específicamente con la función pública.</t>
  </si>
  <si>
    <t>Al de asociación con fines no lucrativos. </t>
  </si>
  <si>
    <t>A la libertad sindical. </t>
  </si>
  <si>
    <t>Al planteamiento de conflictos colectivos de trabajo, de acuerdo con la legislación aplicable en cada  caso.  </t>
  </si>
  <si>
    <t>A la negociación colectiva y a la participación en la determinación de las condiciones de trabajo. </t>
  </si>
  <si>
    <t>*Indique la opción que no se corresponde con uno de los derechos individuales ejercidos colectivamente  establecidos en el artículo 15 de la Ley del Estatuto Básico del Empleado Público, cuyo texto refundido fue  aprobado por Real Decreto Legislativo 5/2015, de 30 de octubre: </t>
  </si>
  <si>
    <t>EBEP</t>
  </si>
  <si>
    <t>Respuesta correcta: Opción D - Cuando sean autorizados para realizar una misión por un periodo determinado superior a seis meses en organismos internacionales, gobiernos o entidades públicas extranjeras, o en programas de cooperación internacional. Explicación: El artículo 87 del EBEP establece que los funcionarios de carrera serán declarados en situación de servicios especiales cuando se les autorice para realizar misiones en organismos internacionales, gobiernos o entidades extranjeras por un periodo superior a seis meses. Esta situación administrativa permite que el funcionario mantenga su relación con la Administración mientras realiza funciones de interés internacional o de cooperación, asegurando la continuidad de sus derechos.</t>
  </si>
  <si>
    <t>Cuando sean autorizados para realizar una misión por periodo determinado superior a seis meses  en organismos internacionales, gobiernos o entidades públicas extranjeras o en programas de  cooperación internacional. </t>
  </si>
  <si>
    <t>Cuando sean designados miembros del Gobierno, excluidos los órganos de gobierno de las  comunidades autónomas.  </t>
  </si>
  <si>
    <t>Cuando sean designados miembros del Gobierno, excluidos los órganos de gobierno de las  comunidades autónomas y de las ciudades de Ceuta y Melilla. </t>
  </si>
  <si>
    <t>Cuando sean autorizados para realizar una misión por periodo determinado superior a doce meses  en organismos internacionales, gobiernos o entidades públicas o privadas extranjeras o en  programas de cooperación internacional. </t>
  </si>
  <si>
    <t>*Según el artículo 87 de la Ley del Estatuto Básico del Empleado Público, cuyo texto refundido fue aprobado  por Real Decreto Legislativo 5/2015, de 30 de octubre, los funcionarios de carrera serán declarados en  situación de servicios especiales: </t>
  </si>
  <si>
    <t>Respuesta correcta: Opción C - Servicio en el sector privado. Explicación: El artículo 85 del EBEP describe las situaciones administrativas en las que pueden encontrarse los funcionarios de carrera, como servicio activo, servicios especiales, excedencia y suspensión de funciones. El "Servicio en el sector privado" no es una situación administrativa reconocida para los funcionarios públicos en el EBEP. Si un funcionario pasa a trabajar en el sector privado, podría ser declarado en situación de excedencia voluntaria, pero no es una situación administrativa per se.</t>
  </si>
  <si>
    <t>Servicio en el sector privado. </t>
  </si>
  <si>
    <t>Suspensión de funciones. </t>
  </si>
  <si>
    <t>Servicios especiales.  </t>
  </si>
  <si>
    <t>Servicio activo. </t>
  </si>
  <si>
    <t>*Señale cuál de las siguientes opciones no se corresponde con una de las situaciones administrativas de los  funcionarios de carrera citadas en el artículo 85 de la Ley del Estatuto Básico del Empleado Público, cuyo  texto refundido fue aprobado por Real Decreto Legislativo 5/2015, de 30 de octubre: </t>
  </si>
  <si>
    <t>Respuesta correcta: Opción B - Las entidades de derecho privado vinculadas o dependientes de las Administraciones públicas. Explicación: El artículo 2 del EBEP especifica que la ley se aplica a las Administraciones Públicas y a sus empleados, incluyendo la Administración General del Estado, las entidades locales, y los organismos públicos. Sin embargo, las entidades de derecho privado, aunque estén vinculadas o dependan de las Administraciones Públicas, no están incluidas en el ámbito de aplicación del EBEP, ya que tienen un régimen jurídico distinto. Las demás opciones están dentro del ámbito de aplicación de la ley.</t>
  </si>
  <si>
    <t xml:space="preserve">Las entidades de derecho privado vinculadas o dependientes de las Administraciones públicas. </t>
  </si>
  <si>
    <t>Los organismos públicos, agencias y demás entidades de derecho público con personalidad jurídica  propia, vinculadas o dependientes de cualquiera de las Administraciones Públicas.  </t>
  </si>
  <si>
    <t>Las Administraciones de las entidades locales. </t>
  </si>
  <si>
    <t>La Administración General del Estado. </t>
  </si>
  <si>
    <t>*Según el artículo 2 de la Ley del Estatuto Básico del Empleado Público, cuyo texto refundido fue aprobado  por Real Decreto Legislativo 5/2015, de 30 de octubre, señale la opción que no se encuentra dentro del  ámbito de aplicación de dicha ley: </t>
  </si>
  <si>
    <t>Respuesta correcta: Opción C - Por principios éticos y de conducta. Explicación: El Código de Conducta de los empleados públicos, según el EBEP, está compuesto por principios éticos y de conducta. Estos principios guían el comportamiento de los empleados públicos, asegurando que sus acciones sean coherentes con los valores de integridad, transparencia, y servicio al interés general. Este Código establece los estándares de comportamiento esperados en el ejercicio de sus funciones.</t>
  </si>
  <si>
    <t xml:space="preserve">Por principios éticos y de conducta.  </t>
  </si>
  <si>
    <t xml:space="preserve">Por los principios éticos y el régimen disciplinario de los empleados públicos.  </t>
  </si>
  <si>
    <t xml:space="preserve">Exclusivamente por principios de conducta.  </t>
  </si>
  <si>
    <t xml:space="preserve">Exclusivamente por principios éticos.  </t>
  </si>
  <si>
    <t xml:space="preserve">De acuerdo con el Real Decreto Legislativo 5/2015, de 30 de octubre, por el que se aprueba el texto  refundido de la Ley del Estatuto Básico del Empleado Público, el Código de Conducta de los  empleados públicos está configurado:  </t>
  </si>
  <si>
    <t>Respuesta correcta: Opción C - Las leves a los tres meses. Explicación: El EBEP establece que las infracciones leves prescriben a los tres meses si no se inicia un procedimiento disciplinario en ese tiempo. Este plazo es importante para garantizar que las sanciones se apliquen de manera oportuna y que no haya indefinición en el tiempo sobre la posibilidad de ser sancionado por una falta leve.</t>
  </si>
  <si>
    <t xml:space="preserve">Las leves a los tres meses </t>
  </si>
  <si>
    <t xml:space="preserve">Las graves a los dos años y medio </t>
  </si>
  <si>
    <t xml:space="preserve">Las muy graves a los cinco años </t>
  </si>
  <si>
    <t xml:space="preserve">Cuando las leyes que las establezcan no fijen otros plazos, las infracciones administrativas descritas en el EBEP prescriben: </t>
  </si>
  <si>
    <t>Respuesta correcta: Opción A - Servicios especiales. Explicación: Un funcionario que es nombrado Subdelegado del Gobierno pasa a la situación de servicios especiales según lo establece el EBEP. Esta situación administrativa se aplica cuando un funcionario ocupa ciertos cargos o funciones de alta responsabilidad, que requieren dedicación exclusiva y que son incompatibles con el desempeño de otras funciones en la Administración.</t>
  </si>
  <si>
    <t xml:space="preserve">Servicios especiales.  </t>
  </si>
  <si>
    <t xml:space="preserve">Excedencia voluntaria.  </t>
  </si>
  <si>
    <t xml:space="preserve">Excedencia forzosa.  </t>
  </si>
  <si>
    <t xml:space="preserve">Servicio activo.  </t>
  </si>
  <si>
    <t xml:space="preserve">¿A qué situación pasa un funcionario que sea nombrado Subdelegado del Gobierno? </t>
  </si>
  <si>
    <t>Respuesta correcta: Opción A - Velar por los intereses particulares de la administración pública. Explicación: El artículo 52 del EBEP regula los deberes de los empleados públicos, que incluyen desempeñar sus funciones con diligencia, actuar con ejemplaridad y promover el interés general, no los intereses particulares de la administración pública. Los empleados públicos deben velar por el interés general y actuar con imparcialidad, dejando de lado cualquier interés personal o particular que pueda interferir con sus obligaciones profesionales.</t>
  </si>
  <si>
    <t>Respuesta correcta: Opción B - Se hallarán en situación de servicio activo quienes presten servicios en su condición de funcionarios públicos en la administración, organismo público o entidad en el que se encuentren destinados y no les corresponda quedar en otra situación. Explicación: El artículo 86 del EBEP establece que un funcionario se encuentra en situación de servicio activo cuando presta servicios en la Administración o en el organismo público al que está destinado, y no se encuentra en ninguna otra situación administrativa como servicios especiales, excedencia o suspensión de funciones. Esta situación es la normal para los funcionarios en ejercicio de sus funciones.</t>
  </si>
  <si>
    <t>Se hallarán en situación de servicio activo quienes presten servicios en su condición de funcionarios públicos en la administración u organismo público o entidad en el que se encuentren destinados y no les corresponda quedar en otra situación</t>
  </si>
  <si>
    <t>Los empleados públicos situación de servicio activo quedan sujetos a los deberes y responsabilidades derivados de la misma</t>
  </si>
  <si>
    <t xml:space="preserve">los  empleados públicos situación de servicio activo gozan de todos los derechos inherentes a su condición de funcionarios </t>
  </si>
  <si>
    <t>Todos los empleados públicos deberán encontrarse en servicio activo salvo que la ley disponga otra cosa</t>
  </si>
  <si>
    <t>según el artículo 86 del Estatuto básico del empleado público</t>
  </si>
  <si>
    <t>Respuesta correcta: Opción D - Los funcionarios que han sufrido daños físicos o psíquicos como consecuencia de la actividad terrorista tendrán derecho a disfrutar de un período de excedencia en las condiciones que las víctimas de violencia de género. Explicación: El EBEP establece que los funcionarios que han sufrido daños físicos o psíquicos debido a actos terroristas tienen derecho a disfrutar de una excedencia con las mismas condiciones que se otorgan a las víctimas de violencia de género. Esto incluye la posibilidad de mantener la reserva de su puesto de trabajo y el cómputo de tiempo a efectos de antigüedad y derechos de la Seguridad Social durante la excedencia.</t>
  </si>
  <si>
    <t xml:space="preserve">los funcionarios que han sufrido daños físicos como o psíquicos como consecuencia de la actividad terrorista tendrán derecho a disfrutar de un período de excedencia en las condiciones que las víctimas de violencia de género </t>
  </si>
  <si>
    <t xml:space="preserve">las funcionarias víctimas de violencia de género tendrán derecho a solicitar la situación de excedencia habiendo prestado servicios durante un tiempo mínimo de 6 meses en alguna administración pública </t>
  </si>
  <si>
    <t xml:space="preserve">tendrán derecho a un período de excedencia de duración no superior a 2 años para atender al cuidado de cada hijo a contar de la fecha de nacimiento </t>
  </si>
  <si>
    <t xml:space="preserve">tendrán derecho a un período de excedencia de duración no superior a 2 años para atender al cuidado de familiar que se encuentre a cargo hasta el primer grado de consanguinidad </t>
  </si>
  <si>
    <t xml:space="preserve">Conforme el Estatuto básico del empleado público los funcionarios de carrera </t>
  </si>
  <si>
    <t>Respuesta correcta: Opción A - Son funcionarios interinos los que, por razones expresamente justificadas de necesidad y urgencia, son nombrados como tales con carácter temporal para el desempeño de funciones propias de funcionarios de carrera cuando se dé alguna de las circunstancias citadas en el artículo 10. Explicación: El artículo 10 del EBEP define a los funcionarios interinos como aquellos que son nombrados con carácter temporal para realizar funciones propias de los funcionarios de carrera debido a razones de necesidad y urgencia. Estas circunstancias pueden incluir la cobertura de vacantes, la ejecución de programas temporales o la acumulación de tareas. Las demás opciones no describen correctamente la figura del funcionario interino.</t>
  </si>
  <si>
    <t>Respuesta correcta: Opción C - Ambas son ciertas. Explicación: El artículo 78 del EBEP regula que la provisión de puestos de trabajo debe realizarse mediante procedimientos que respeten los principios de igualdad, mérito, capacidad y publicidad. Tanto el concurso como la libre designación con convocatoria pública son procedimientos reconocidos por la ley para la provisión de estos puestos, asegurando transparencia y equidad en la selección. Por lo tanto, ambas respuestas mencionadas son correctas.</t>
  </si>
  <si>
    <t>Respuesta correcta: Opción C - Los funcionarios de carrera que en virtud de los procesos de transferencias o por los procedimientos de provisión de puestos de trabajo obtengan destino en una Administración Pública distinta serán declarados en la situación de servicio en otras Administraciones Públicas. Explicación: El artículo 88 del EBEP establece que los funcionarios de carrera que obtienen un destino en una administración distinta a través de transferencias o procedimientos de provisión de puestos de trabajo son declarados en la situación de servicio en otras Administraciones Públicas. Esta situación permite al funcionario mantener su vínculo con la Administración de origen mientras trabaja en una diferente.</t>
  </si>
  <si>
    <t>Respuesta correcta: Opción B - Respetarán la Constitución y el resto de normas que integran el ordenamiento jurídico. Explicación: Uno de los principios de conducta más fundamentales que se establecen en el artículo 52 del EBEP es el respeto a la Constitución y a las demás normas del ordenamiento jurídico. Este principio asegura que todas las actuaciones de los empleados públicos estén alineadas con el marco legal y constitucional del país, lo que es esencial para el mantenimiento del Estado de Derecho. Las demás opciones también son importantes, pero el respeto a la legalidad es clave.</t>
  </si>
  <si>
    <t>Observarán las normas sobre seguridad y salud laboral</t>
  </si>
  <si>
    <t>Actuarán de acuerdo con los principios de eficacia, economía y eficiencia, y vigilarán la  consecución del interés general</t>
  </si>
  <si>
    <t>No contraerán obligaciones económicas ni intervendrán en operaciones financieras,  obligaciones patrimoniales o negocios jurídicos con personas o entidades cuando pueda  suponer un conflicto de intereses</t>
  </si>
  <si>
    <t>Respetarán la Constitución y el resto de normas que integran el  ordenamiento jurídico.</t>
  </si>
  <si>
    <t>Respuesta correcta: Opción C - Le será aplicable en lo que sea adecuado a la naturaleza de su condición el régimen general de los funcionarios de carrera. Explicación: El EBEP establece que el personal eventual está sujeto al régimen general de los funcionarios de carrera en todo lo que sea aplicable a la naturaleza temporal y específica de sus funciones. Aunque su relación con la Administración es temporal, algunos aspectos de la normativa general de los funcionarios también se aplican a este tipo de personal, garantizando coherencia en la administración pública.</t>
  </si>
  <si>
    <t>Respuesta correcta: Opción D - Procederá declarar de oficio la excedencia voluntaria por interés particular cuando finalizada la causa que determinó el pase a una situación distinta a la de servicio activo se incumpla la obligación de solicitar el reingreso al servicio activo en el plazo que se determine reglamentariamente. Explicación: El artículo 89 del EBEP permite que la Administración declare de oficio la excedencia voluntaria por interés particular si, al finalizar la causa que llevó al funcionario a una situación distinta de servicio activo, no se solicita el reingreso dentro del plazo establecido. Esta medida asegura que los funcionarios que no vuelven al servicio activo dentro del tiempo estipulado sean colocados en excedencia, protegiendo la organización y planificación de recursos humanos.</t>
  </si>
  <si>
    <t>Respuesta correcta: Opción C - El personal eventual es aquel que en virtud de nombramiento y con carácter no permanente solo realiza funciones expresamente calificadas como de confianza o asesoramiento especial, siendo retribuido con cargo a los créditos presupuestarios consignados para este fin. Explicación: El artículo 12 del EBEP establece que el personal eventual realiza funciones de confianza o asesoramiento especial y su relación con la Administración es temporal, no permanente. Este personal es designado para cumplir tareas específicas y es remunerado a través de los créditos presupuestarios destinados para estas funciones. Las demás opciones incluyen situaciones o definiciones que no se ajustan correctamente a la figura del personal eventual.</t>
  </si>
  <si>
    <t>Respuesta correcta: Opción B - Quienes en virtud de nombramiento legal están vinculados a la administración pública por relación estatutaria regulada por el Derecho Administrativo para el desempeño de servicios profesionales retribuidos de carácter permanente. Explicación: Los funcionarios de carrera son aquellos que, mediante un nombramiento legal, están vinculados a la Administración Pública bajo un régimen estatutario regulado por el Derecho Administrativo. Esta relación es de carácter permanente y se refiere al desempeño de servicios profesionales dentro de la Administración. Las demás opciones no describen correctamente la relación jurídica de los funcionarios de carrera.</t>
  </si>
  <si>
    <t>Respuesta correcta: Opción C - Quienes desempeñan funciones retribuidas en las Administraciones Públicas al servicio de los intereses generales. Explicación: El EBEP define a los empleados públicos como aquellos que desempeñan funciones retribuidas en las Administraciones Públicas, siempre al servicio de los intereses generales. Esta definición abarca a funcionarios de carrera, interinos, personal laboral y eventual, todos ellos con la misión de servir al público y al bien común.</t>
  </si>
  <si>
    <t>Respuesta correcta: Opción D - La suspensión firme se impondrá en virtud de sentencia dictada en causa criminal o por sanción disciplinaria. Explicación: La suspensión firme de funciones se impone como consecuencia de una sentencia penal o de una sanción disciplinaria grave. Durante el periodo de suspensión, el funcionario pierde sus derechos y no puede ejercer sus funciones. Este es un mecanismo disciplinario serio que asegura que los funcionarios cumplan con sus obligaciones legales y éticas.</t>
  </si>
  <si>
    <t>Respuesta correcta: Opción B - Puede ser por tiempo indefinido, temporal o en formación. Explicación: El personal laboral en la Administración Pública puede ser contratado por tiempo indefinido, de manera temporal o en formación, dependiendo de las necesidades de la Administración. Estos tipos de contratación permiten flexibilidad en la gestión del personal, adaptándose a distintas circunstancias y requerimientos. Las demás opciones no describen correctamente las modalidades de contratación del personal laboral.</t>
  </si>
  <si>
    <t>Respuesta correcta: Opción D - Por ley de las Cortes Generales o de la Asamblea Legislativa correspondiente. Explicación: El EBEP establece que las faltas graves deben ser reguladas por una ley aprobada por las Cortes Generales o, en su caso, por la Asamblea Legislativa de la correspondiente comunidad autónoma. Esto garantiza que la normativa disciplinaria tenga la legitimidad necesaria y que se aplique de manera uniforme en toda la Administración Pública.</t>
  </si>
  <si>
    <t>Respuesta correcta: Opción A - Por el sueldo asignado a cada subgrupo o grupo de clasificación profesional y los trienios, única y exclusivamente. Explicación: Las retribuciones básicas de los empleados públicos están compuestas únicamente por el sueldo asignado a cada subgrupo o grupo de clasificación profesional y los trienios, que reflejan la antigüedad del funcionario. Estas retribuciones básicas son complementadas por las retribuciones complementarias, que dependen de otros factores, pero no forman parte de las básicas. Las demás opciones combinan incorrectamente los conceptos de retribución básica y complementaria.</t>
  </si>
  <si>
    <t>Respuesta correcta: Opción B - Por ley de las Cortes Generales. Explicación: Las faltas graves en el ámbito de la función pública se establecen por ley de las Cortes Generales. Esto asegura que las normas disciplinarias tengan una base legal sólida y que las sanciones se apliquen de manera justa y conforme al derecho. Las demás opciones mencionan niveles normativos que no son los adecuados para establecer las faltas graves en este contexto.</t>
  </si>
  <si>
    <r>
      <t xml:space="preserve">La opción </t>
    </r>
    <r>
      <rPr>
        <b/>
        <sz val="11"/>
        <color theme="1"/>
        <rFont val="Calibri"/>
        <family val="2"/>
        <scheme val="minor"/>
      </rPr>
      <t>c (correcta)</t>
    </r>
    <r>
      <rPr>
        <sz val="11"/>
        <color theme="1"/>
        <rFont val="Calibri"/>
        <family val="2"/>
        <scheme val="minor"/>
      </rPr>
      <t xml:space="preserve"> es adecuada porque uno de los </t>
    </r>
    <r>
      <rPr>
        <b/>
        <sz val="11"/>
        <color theme="1"/>
        <rFont val="Calibri"/>
        <family val="2"/>
        <scheme val="minor"/>
      </rPr>
      <t>principios éticos</t>
    </r>
    <r>
      <rPr>
        <sz val="11"/>
        <color theme="1"/>
        <rFont val="Calibri"/>
        <family val="2"/>
        <scheme val="minor"/>
      </rPr>
      <t xml:space="preserve"> regulados en el </t>
    </r>
    <r>
      <rPr>
        <b/>
        <sz val="11"/>
        <color theme="1"/>
        <rFont val="Calibri"/>
        <family val="2"/>
        <scheme val="minor"/>
      </rPr>
      <t>Artículo 52 del Estatuto Básico del Empleado Público (EBEP)</t>
    </r>
    <r>
      <rPr>
        <sz val="11"/>
        <color theme="1"/>
        <rFont val="Calibri"/>
        <family val="2"/>
        <scheme val="minor"/>
      </rPr>
      <t xml:space="preserve"> es que los empleados públicos </t>
    </r>
    <r>
      <rPr>
        <b/>
        <sz val="11"/>
        <color theme="1"/>
        <rFont val="Calibri"/>
        <family val="2"/>
        <scheme val="minor"/>
      </rPr>
      <t>no influirán en la agilización o resolución de trámites o procedimientos administrativos sin justa causa</t>
    </r>
    <r>
      <rPr>
        <sz val="11"/>
        <color theme="1"/>
        <rFont val="Calibri"/>
        <family val="2"/>
        <scheme val="minor"/>
      </rPr>
      <t xml:space="preserve">. Este principio asegura la imparcialidad y evita el favoritismo en la gestión pública. La opción </t>
    </r>
    <r>
      <rPr>
        <b/>
        <sz val="11"/>
        <color theme="1"/>
        <rFont val="Calibri"/>
        <family val="2"/>
        <scheme val="minor"/>
      </rPr>
      <t>a (incorrecta)</t>
    </r>
    <r>
      <rPr>
        <sz val="11"/>
        <color theme="1"/>
        <rFont val="Calibri"/>
        <family val="2"/>
        <scheme val="minor"/>
      </rPr>
      <t xml:space="preserve">, que menciona la observancia de normas de seguridad y salud laboral, no es un principio ético sino un deber relacionado con condiciones laborales. La opción </t>
    </r>
    <r>
      <rPr>
        <b/>
        <sz val="11"/>
        <color theme="1"/>
        <rFont val="Calibri"/>
        <family val="2"/>
        <scheme val="minor"/>
      </rPr>
      <t>b (incorrecta)</t>
    </r>
    <r>
      <rPr>
        <sz val="11"/>
        <color theme="1"/>
        <rFont val="Calibri"/>
        <family val="2"/>
        <scheme val="minor"/>
      </rPr>
      <t xml:space="preserve">, sobre la administración de bienes públicos con austeridad, aunque es relevante, se relaciona más con la gestión eficiente y transparente, pero no es un principio ético específico del Artículo 52. La opción </t>
    </r>
    <r>
      <rPr>
        <b/>
        <sz val="11"/>
        <color theme="1"/>
        <rFont val="Calibri"/>
        <family val="2"/>
        <scheme val="minor"/>
      </rPr>
      <t>d (incorrecta)</t>
    </r>
    <r>
      <rPr>
        <sz val="11"/>
        <color theme="1"/>
        <rFont val="Calibri"/>
        <family val="2"/>
        <scheme val="minor"/>
      </rPr>
      <t>, sobre tratar con respeto a ciudadanos y empleados, es un deber general de conducta pero no se enmarca específicamente en los principios éticos del artículo mencionado.</t>
    </r>
  </si>
  <si>
    <t>Respuesta correcta: Opción C - Sí, en los cursos de formación que convoque la Administración. Explicación: El artículo 89 del EBEP permite que los funcionarios en excedencia voluntaria para el cuidado de un hijo puedan participar en cursos de formación convocados por la Administración. Esto les permite mantenerse actualizados y preparados para su reincorporación al servicio activo. Las demás opciones no reflejan adecuadamente esta posibilidad.</t>
  </si>
  <si>
    <t>Si, en los cursos de formación que convoque la Administración</t>
  </si>
  <si>
    <t>Si, pero sólo durante los seis primeros meses en los que tiene derecho a la reserva del puesto  de trabajo que desempeñara. </t>
  </si>
  <si>
    <t>No, la concesión de excedencia voluntaria está subordinada a las necesidades del servicio debidamente motivadas. </t>
  </si>
  <si>
    <t>No, en ningún caso. </t>
  </si>
  <si>
    <t>*Según el artículo 89 del Estatuto Básico del Empleado Público, cuyo Texto refundido fue apro bado por el Real Decreto Legislativo 5/2015, de 30 de octubre ¿es posible que un funcionario de carrera en excedencia voluntaria para atender al cuidado de un hijo participe en un curso de formación?</t>
  </si>
  <si>
    <t>Respuesta correcta: Opción C - Gravedad de los daños causados al interés público. Explicación: Las faltas graves se clasifican en función de la gravedad de los daños causados al interés público, tal como lo establece el EBEP. Este criterio asegura que las sanciones sean proporcionales al impacto negativo que la falta tiene sobre la administración y el servicio público. Las demás opciones no mencionan correctamente todos los principios que deben guiar la clasificación de las faltas graves.</t>
  </si>
  <si>
    <r>
      <t xml:space="preserve">La opción </t>
    </r>
    <r>
      <rPr>
        <b/>
        <sz val="11"/>
        <color theme="1"/>
        <rFont val="Calibri"/>
        <family val="2"/>
        <scheme val="minor"/>
      </rPr>
      <t>d (correcta)</t>
    </r>
    <r>
      <rPr>
        <sz val="11"/>
        <color theme="1"/>
        <rFont val="Calibri"/>
        <family val="2"/>
        <scheme val="minor"/>
      </rPr>
      <t xml:space="preserve"> es adecuada porque efectivamente </t>
    </r>
    <r>
      <rPr>
        <b/>
        <sz val="11"/>
        <color theme="1"/>
        <rFont val="Calibri"/>
        <family val="2"/>
        <scheme val="minor"/>
      </rPr>
      <t>ninguna de las opciones es cierta</t>
    </r>
    <r>
      <rPr>
        <sz val="11"/>
        <color theme="1"/>
        <rFont val="Calibri"/>
        <family val="2"/>
        <scheme val="minor"/>
      </rPr>
      <t xml:space="preserve"> en cuanto a los supuestos específicos establecidos en el </t>
    </r>
    <r>
      <rPr>
        <b/>
        <sz val="11"/>
        <color theme="1"/>
        <rFont val="Calibri"/>
        <family val="2"/>
        <scheme val="minor"/>
      </rPr>
      <t>Estatuto Básico del Empleado Público (EBEP)</t>
    </r>
    <r>
      <rPr>
        <sz val="11"/>
        <color theme="1"/>
        <rFont val="Calibri"/>
        <family val="2"/>
        <scheme val="minor"/>
      </rPr>
      <t xml:space="preserve"> para la contratación de funcionarios interinos. Según el EBEP, los interinos pueden ser contratados en circunstancias como la </t>
    </r>
    <r>
      <rPr>
        <b/>
        <sz val="11"/>
        <color theme="1"/>
        <rFont val="Calibri"/>
        <family val="2"/>
        <scheme val="minor"/>
      </rPr>
      <t>cobertura temporal de puestos vacantes</t>
    </r>
    <r>
      <rPr>
        <sz val="11"/>
        <color theme="1"/>
        <rFont val="Calibri"/>
        <family val="2"/>
        <scheme val="minor"/>
      </rPr>
      <t xml:space="preserve">, la </t>
    </r>
    <r>
      <rPr>
        <b/>
        <sz val="11"/>
        <color theme="1"/>
        <rFont val="Calibri"/>
        <family val="2"/>
        <scheme val="minor"/>
      </rPr>
      <t>sustitución transitoria de titulares</t>
    </r>
    <r>
      <rPr>
        <sz val="11"/>
        <color theme="1"/>
        <rFont val="Calibri"/>
        <family val="2"/>
        <scheme val="minor"/>
      </rPr>
      <t xml:space="preserve">, la </t>
    </r>
    <r>
      <rPr>
        <b/>
        <sz val="11"/>
        <color theme="1"/>
        <rFont val="Calibri"/>
        <family val="2"/>
        <scheme val="minor"/>
      </rPr>
      <t>ejecución de programas de carácter temporal</t>
    </r>
    <r>
      <rPr>
        <sz val="11"/>
        <color theme="1"/>
        <rFont val="Calibri"/>
        <family val="2"/>
        <scheme val="minor"/>
      </rPr>
      <t xml:space="preserve">, y el </t>
    </r>
    <r>
      <rPr>
        <b/>
        <sz val="11"/>
        <color theme="1"/>
        <rFont val="Calibri"/>
        <family val="2"/>
        <scheme val="minor"/>
      </rPr>
      <t>exceso o acumulación de tareas</t>
    </r>
    <r>
      <rPr>
        <sz val="11"/>
        <color theme="1"/>
        <rFont val="Calibri"/>
        <family val="2"/>
        <scheme val="minor"/>
      </rPr>
      <t xml:space="preserve">. Sin embargo, los plazos indicados en las opciones </t>
    </r>
    <r>
      <rPr>
        <b/>
        <sz val="11"/>
        <color theme="1"/>
        <rFont val="Calibri"/>
        <family val="2"/>
        <scheme val="minor"/>
      </rPr>
      <t>a</t>
    </r>
    <r>
      <rPr>
        <sz val="11"/>
        <color theme="1"/>
        <rFont val="Calibri"/>
        <family val="2"/>
        <scheme val="minor"/>
      </rPr>
      <t xml:space="preserve">, </t>
    </r>
    <r>
      <rPr>
        <b/>
        <sz val="11"/>
        <color theme="1"/>
        <rFont val="Calibri"/>
        <family val="2"/>
        <scheme val="minor"/>
      </rPr>
      <t>b</t>
    </r>
    <r>
      <rPr>
        <sz val="11"/>
        <color theme="1"/>
        <rFont val="Calibri"/>
        <family val="2"/>
        <scheme val="minor"/>
      </rPr>
      <t xml:space="preserve">, y </t>
    </r>
    <r>
      <rPr>
        <b/>
        <sz val="11"/>
        <color theme="1"/>
        <rFont val="Calibri"/>
        <family val="2"/>
        <scheme val="minor"/>
      </rPr>
      <t>c</t>
    </r>
    <r>
      <rPr>
        <sz val="11"/>
        <color theme="1"/>
        <rFont val="Calibri"/>
        <family val="2"/>
        <scheme val="minor"/>
      </rPr>
      <t xml:space="preserve"> no corresponden con los términos exactos del EBEP. La opción </t>
    </r>
    <r>
      <rPr>
        <b/>
        <sz val="11"/>
        <color theme="1"/>
        <rFont val="Calibri"/>
        <family val="2"/>
        <scheme val="minor"/>
      </rPr>
      <t>a (incorrecta)</t>
    </r>
    <r>
      <rPr>
        <sz val="11"/>
        <color theme="1"/>
        <rFont val="Calibri"/>
        <family val="2"/>
        <scheme val="minor"/>
      </rPr>
      <t xml:space="preserve"> menciona un límite de 4 años para programas temporales, que no es correcto; el EBEP no fija específicamente ese límite en todos los casos. La opción </t>
    </r>
    <r>
      <rPr>
        <b/>
        <sz val="11"/>
        <color theme="1"/>
        <rFont val="Calibri"/>
        <family val="2"/>
        <scheme val="minor"/>
      </rPr>
      <t>b (incorrecta)</t>
    </r>
    <r>
      <rPr>
        <sz val="11"/>
        <color theme="1"/>
        <rFont val="Calibri"/>
        <family val="2"/>
        <scheme val="minor"/>
      </rPr>
      <t xml:space="preserve">, sobre la acumulación de tareas por 6 meses, tampoco refleja fielmente las disposiciones del EBEP, que establece condiciones más flexibles. La opción </t>
    </r>
    <r>
      <rPr>
        <b/>
        <sz val="11"/>
        <color theme="1"/>
        <rFont val="Calibri"/>
        <family val="2"/>
        <scheme val="minor"/>
      </rPr>
      <t>c (incorrecta)</t>
    </r>
    <r>
      <rPr>
        <sz val="11"/>
        <color theme="1"/>
        <rFont val="Calibri"/>
        <family val="2"/>
        <scheme val="minor"/>
      </rPr>
      <t xml:space="preserve">, que menciona cubrir vacantes durante un máximo de 2 años, es inexacta, ya que el EBEP no establece ese límite de manera uniforme. Por lo tanto, la opción </t>
    </r>
    <r>
      <rPr>
        <b/>
        <sz val="11"/>
        <color theme="1"/>
        <rFont val="Calibri"/>
        <family val="2"/>
        <scheme val="minor"/>
      </rPr>
      <t>d (ninguna es cierta)</t>
    </r>
    <r>
      <rPr>
        <sz val="11"/>
        <color theme="1"/>
        <rFont val="Calibri"/>
        <family val="2"/>
        <scheme val="minor"/>
      </rPr>
      <t xml:space="preserve"> es correcta.</t>
    </r>
  </si>
  <si>
    <t>Respuesta correcta: Opción B - El Ministerio Fiscal. Explicación: Si durante la instrucción de un procedimiento disciplinario se encuentran indicios fundados de criminalidad, el EBEP establece que se debe informar al Ministerio Fiscal. Esto asegura que cualquier posible delito descubierto durante un procedimiento administrativo sea investigado y procesado judicialmente si es necesario. Las demás opciones no son correctas, ya que el Ministerio Fiscal es el órgano competente para estas situaciones.</t>
  </si>
  <si>
    <t>Respuesta correcta: Opción D - Los derechos de carácter individual de los funcionarios en correspondencia con su relación de servicio. Explicación: El artículo 14 del EBEP regula los derechos individuales de los empleados públicos en relación con su servicio, como la inamovilidad en el puesto, la formación continua y la conciliación de la vida personal y profesional. Estos derechos son fundamentales para asegurar que los funcionarios puedan desempeñar sus funciones de manera efectiva y justa. Las demás opciones mencionan aspectos que no son el enfoque principal de este artículo.</t>
  </si>
  <si>
    <t>los derechos de carácter individual, de los funcionarios en correspondencia con su relación de servicio</t>
  </si>
  <si>
    <t>los derechos individuales que se ejercen de forma colectiva</t>
  </si>
  <si>
    <t>los deberes de los empleados públicos</t>
  </si>
  <si>
    <t>los principios éticos y los principios de conducta de los funcionarios públicos</t>
  </si>
  <si>
    <t>En el artículo 14 del Estatuto básico del empleado público se regulan</t>
  </si>
  <si>
    <t>Respuesta correcta: Opción C - Los funcionarios que hayan sufrido daños físicos o psíquicos como consecuencia de la actividad terrorista tendrán derecho a disfrutar de un periodo de excedencia en las mismas condiciones que las víctimas de violencia de género. Explicación: El artículo 89 del EBEP establece que los funcionarios que han sufrido daños físicos o psíquicos como consecuencia de la actividad terrorista tienen derecho a una excedencia en condiciones similares a las previstas para las víctimas de violencia de género. Esto incluye la posibilidad de disfrutar de la excedencia con reserva del puesto de trabajo y con los derechos que se derivan de esta situación. Las demás opciones no reflejan correctamente las condiciones de este derecho.</t>
  </si>
  <si>
    <t>Respuesta correcta: Opción A - Los funcionarios que reingresen al servicio activo en la Administración de origen procedentes de la situación de servicio en otras Administraciones Públicas obtendrán el reconocimiento profesional de los progresos alcanzados en el sistema de carrera profesional y sus efectos sobre la posición retributiva. Explicación: El artículo 88 del EBEP asegura que los funcionarios que reingresen a su administración de origen después de prestar servicios en otra administración mantendrán el reconocimiento de los progresos alcanzados en su carrera profesional, lo que incluye la posición retributiva. Esta disposición garantiza que el funcionario no pierda sus avances profesionales debido a la movilidad entre administraciones.</t>
  </si>
  <si>
    <t>Los funcionarios que reingresen al servicio activo en la Administración de origen, procedentes  de la situación de servicio en otras Administraciones Públicas, obtendrán el reconocimiento  profesional de los progresos alcanzados en el sistema de carrera profesional y sus efectos sobre  la posición retributiva</t>
  </si>
  <si>
    <t xml:space="preserve">Los funcionarios de carrera que, en virtud de los procesos de transferencias o por los  procedimientos de provisión de puestos de trabajo, obtengan destino en una Administración  Pública distinta, serán declarados en la situación de prestación de Servicios Especiales </t>
  </si>
  <si>
    <t>Los funcionarios transferidos a las comunidades autónomas se integran únicamente en la organización de estas dejando de computarse la situación de servicio activo  a efectos de la Administración General del Estado</t>
  </si>
  <si>
    <t xml:space="preserve">El tiempo de servicio en la Administración Pública en la que estén destinados no podrá computarse  como servicio activo en su cuerpo o escala de origen. </t>
  </si>
  <si>
    <t>Conforme lo establecido el artículo 88 del Estatuto  Básico del Empleado Público en relación con la prestación de Servicio en otras Administraciones Publicas</t>
  </si>
  <si>
    <t>Respuesta correcta: Opción B - Son funcionarios de carrera quienes, en virtud de nombramiento legal, están vinculados a una Administración Pública por una relación estatutaria regulada por el Derecho Administrativo para el desempeño de servicios profesionales retribuidos de las administraciones públicas. Explicación: El artículo 9 del EBEP establece que los funcionarios de carrera son aquellos vinculados a la Administración Pública mediante un nombramiento legal, con una relación estatutaria regulada por el Derecho Administrativo. Esta definición es clave para diferenciar a los funcionarios de carrera de otros tipos de empleados públicos, como los interinos o el personal laboral.</t>
  </si>
  <si>
    <t>Respuesta correcta: Opción D - Son empleados públicos quienes desempeñan funciones retribuidas en las Administraciones Públicas al servicio de los intereses generales. Explicación: El artículo 8 del EBEP define a los empleados públicos como aquellos que desempeñan funciones retribuidas en las Administraciones Públicas al servicio de los intereses generales. Esta definición incluye a funcionarios de carrera, interinos, personal laboral y personal eventual, todos ellos bajo la misión de servir a la ciudadanía y al bien común.</t>
  </si>
  <si>
    <t>Son empleados públicos quienes desempeñan funciones retribuidas en las Administraciones Públicas al servicio de los intereses generales</t>
  </si>
  <si>
    <t>El Real Decreto Legislativo 5/2015, de 30 de octubre, por el que se aprueba el texto refundido  de la Ley del Estatuto Básico del Empleado Público (EBEP) tiene por objeto integrar en un texto único las bases del régimen estatutario de los funcionarios públicos incluidos en su ámbito de  aplicación</t>
  </si>
  <si>
    <t>El personal laboral, ya sea fijo, por tiempo indefinido o temporal: el que en virtud  de contrato de trabajo formalizado por escrito, en cualquiera de las modalidades de  contratación de personal previstas en la legislación laboral, presta servicios retribuidos por las  Administraciones Públicas.</t>
  </si>
  <si>
    <t>Los funcionarios de carrera serán declarados en situación de servicios especiales,  Cuando sean designados miembros del Gobierno o de los órganos de gobierno de las  comunidades autónomas y ciudades de Ceuta y Melilla,</t>
  </si>
  <si>
    <t>En aplicación del artículo 8 del Real Decreto Legislativo 5/2015, de 30 de octubre, por el que se aprueba el texto refundido  de la Ley del Estatuto Básico del Empleado Público, se puede decir que</t>
  </si>
  <si>
    <r>
      <t xml:space="preserve">La opción </t>
    </r>
    <r>
      <rPr>
        <b/>
        <sz val="11"/>
        <color theme="1"/>
        <rFont val="Calibri"/>
        <family val="2"/>
        <scheme val="minor"/>
      </rPr>
      <t>c (correcta)</t>
    </r>
    <r>
      <rPr>
        <sz val="11"/>
        <color theme="1"/>
        <rFont val="Calibri"/>
        <family val="2"/>
        <scheme val="minor"/>
      </rPr>
      <t xml:space="preserve"> es adecuada, ya que establece correctamente que </t>
    </r>
    <r>
      <rPr>
        <b/>
        <sz val="11"/>
        <color theme="1"/>
        <rFont val="Calibri"/>
        <family val="2"/>
        <scheme val="minor"/>
      </rPr>
      <t>las funciones de carrera que, en virtud de transferencias o procedimientos de provisión de puestos de trabajo, obtienen destino en una administración distinta serán declaradas en situación de servicio en otras Administraciones Públicas</t>
    </r>
    <r>
      <rPr>
        <sz val="11"/>
        <color theme="1"/>
        <rFont val="Calibri"/>
        <family val="2"/>
        <scheme val="minor"/>
      </rPr>
      <t xml:space="preserve">. Esto corresponde con lo establecido en el marco de la movilidad interadministrativa de los empleados públicos, permitiendo que funcionarios que cambian de administración mantengan su estatus de servicio en el nuevo destino sin perder su vinculación administrativa. La opción </t>
    </r>
    <r>
      <rPr>
        <b/>
        <sz val="11"/>
        <color theme="1"/>
        <rFont val="Calibri"/>
        <family val="2"/>
        <scheme val="minor"/>
      </rPr>
      <t>a (incorrecta)</t>
    </r>
    <r>
      <rPr>
        <sz val="11"/>
        <color theme="1"/>
        <rFont val="Calibri"/>
        <family val="2"/>
        <scheme val="minor"/>
      </rPr>
      <t xml:space="preserve"> es incorrecta porque no necesariamente implica un cambio en el nivel de grupo o escala al ser transferidos a comunidades autónomas; el cambio de administración no eleva automáticamente el grupo del cuerpo o escala de procedencia. La opción </t>
    </r>
    <r>
      <rPr>
        <b/>
        <sz val="11"/>
        <color theme="1"/>
        <rFont val="Calibri"/>
        <family val="2"/>
        <scheme val="minor"/>
      </rPr>
      <t>b (incorrecta)</t>
    </r>
    <r>
      <rPr>
        <sz val="11"/>
        <color theme="1"/>
        <rFont val="Calibri"/>
        <family val="2"/>
        <scheme val="minor"/>
      </rPr>
      <t xml:space="preserve">, que menciona el reingreso al servicio activo y el reconocimiento de progreso profesional mediante un convenio de Conferencia Sectorial, es incorrecta, ya que el reingreso y reconocimiento de progreso no dependen de este tipo de convenio. La opción </t>
    </r>
    <r>
      <rPr>
        <b/>
        <sz val="11"/>
        <color theme="1"/>
        <rFont val="Calibri"/>
        <family val="2"/>
        <scheme val="minor"/>
      </rPr>
      <t>d (incorrecta)</t>
    </r>
    <r>
      <rPr>
        <sz val="11"/>
        <color theme="1"/>
        <rFont val="Calibri"/>
        <family val="2"/>
        <scheme val="minor"/>
      </rPr>
      <t xml:space="preserve">, "ninguna es cierta", es incorrecta porque la opción </t>
    </r>
    <r>
      <rPr>
        <b/>
        <sz val="11"/>
        <color theme="1"/>
        <rFont val="Calibri"/>
        <family val="2"/>
        <scheme val="minor"/>
      </rPr>
      <t>c</t>
    </r>
    <r>
      <rPr>
        <sz val="11"/>
        <color theme="1"/>
        <rFont val="Calibri"/>
        <family val="2"/>
        <scheme val="minor"/>
      </rPr>
      <t xml:space="preserve"> sí describe una situación correcta según la normativa de movilidad y servicios entre Administraciones Públicas.</t>
    </r>
  </si>
  <si>
    <t>Respuesta correcta: Opción C - La concesión de excedencia voluntaria por interés particular quedará subordinada a las necesidades del servicio debidamente motivadas. Explicación: El artículo 89 del EBEP establece que la concesión de la excedencia voluntaria por interés particular está sujeta a las necesidades del servicio, lo que significa que puede denegarse si la ausencia del funcionario afecta gravemente al funcionamiento de la Administración. Esta condición asegura que la excedencia no comprometa la prestación de servicios públicos esenciales.</t>
  </si>
  <si>
    <t xml:space="preserve">La concesión de excedencia voluntaria por interés particular quedará subordinada a las necesidades del servicio debidamente motivadas. </t>
  </si>
  <si>
    <t xml:space="preserve">los empleados públicos tienen en correspondencia con la naturaleza jurídica de su relación de servicio el derecho a la inamovilidad en la condición de funcionario de carrera. </t>
  </si>
  <si>
    <r>
      <t xml:space="preserve">La opción </t>
    </r>
    <r>
      <rPr>
        <b/>
        <sz val="11"/>
        <color theme="1"/>
        <rFont val="Calibri"/>
        <family val="2"/>
        <scheme val="minor"/>
      </rPr>
      <t>a (correcta)</t>
    </r>
    <r>
      <rPr>
        <sz val="11"/>
        <color theme="1"/>
        <rFont val="Calibri"/>
        <family val="2"/>
        <scheme val="minor"/>
      </rPr>
      <t xml:space="preserve"> es la adecuada, ya que el </t>
    </r>
    <r>
      <rPr>
        <b/>
        <sz val="11"/>
        <color theme="1"/>
        <rFont val="Calibri"/>
        <family val="2"/>
        <scheme val="minor"/>
      </rPr>
      <t>Artículo 52 del Estatuto Básico del Empleado Público (EBEP)</t>
    </r>
    <r>
      <rPr>
        <sz val="11"/>
        <color theme="1"/>
        <rFont val="Calibri"/>
        <family val="2"/>
        <scheme val="minor"/>
      </rPr>
      <t xml:space="preserve"> regula los </t>
    </r>
    <r>
      <rPr>
        <b/>
        <sz val="11"/>
        <color theme="1"/>
        <rFont val="Calibri"/>
        <family val="2"/>
        <scheme val="minor"/>
      </rPr>
      <t>deberes de los empleados públicos</t>
    </r>
    <r>
      <rPr>
        <sz val="11"/>
        <color theme="1"/>
        <rFont val="Calibri"/>
        <family val="2"/>
        <scheme val="minor"/>
      </rPr>
      <t xml:space="preserve">, específicamente los principios éticos y de conducta que deben seguir en su ejercicio profesional. La opción </t>
    </r>
    <r>
      <rPr>
        <b/>
        <sz val="11"/>
        <color theme="1"/>
        <rFont val="Calibri"/>
        <family val="2"/>
        <scheme val="minor"/>
      </rPr>
      <t>b (incorrecta)</t>
    </r>
    <r>
      <rPr>
        <sz val="11"/>
        <color theme="1"/>
        <rFont val="Calibri"/>
        <family val="2"/>
        <scheme val="minor"/>
      </rPr>
      <t xml:space="preserve">, que menciona los derechos individuales de los empleados públicos, es incorrecta porque el artículo 52 se centra en los deberes, no en los derechos. La opción </t>
    </r>
    <r>
      <rPr>
        <b/>
        <sz val="11"/>
        <color theme="1"/>
        <rFont val="Calibri"/>
        <family val="2"/>
        <scheme val="minor"/>
      </rPr>
      <t>c (incorrecta)</t>
    </r>
    <r>
      <rPr>
        <sz val="11"/>
        <color theme="1"/>
        <rFont val="Calibri"/>
        <family val="2"/>
        <scheme val="minor"/>
      </rPr>
      <t xml:space="preserve">, sobre los derechos individuales ejercidos de forma colectiva, también es incorrecta, ya que esto no se relaciona con los principios éticos o los deberes del artículo en cuestión. Finalmente, la opción </t>
    </r>
    <r>
      <rPr>
        <b/>
        <sz val="11"/>
        <color theme="1"/>
        <rFont val="Calibri"/>
        <family val="2"/>
        <scheme val="minor"/>
      </rPr>
      <t>d (incorrecta)</t>
    </r>
    <r>
      <rPr>
        <sz val="11"/>
        <color theme="1"/>
        <rFont val="Calibri"/>
        <family val="2"/>
        <scheme val="minor"/>
      </rPr>
      <t>, que menciona el régimen disciplinario, es incorrecta porque el régimen disciplinario se regula en otros artículos y se centra en las consecuencias de incumplimientos, no en los principios éticos y deberes.</t>
    </r>
  </si>
  <si>
    <t>Respuesta correcta: Opción A - Las situaciones de servicios especiales de los funcionarios públicos. Explicación: El artículo 87 del EBEP regula las situaciones de servicios especiales, que se aplican a los funcionarios que ocupan determinados cargos de alta responsabilidad, como los miembros del Gobierno o quienes son designados para desempeñar funciones en organismos internacionales, entre otros. Esta situación permite que el funcionario mantenga su relación con la Administración aunque esté desempeñando otras funciones de interés público.</t>
  </si>
  <si>
    <r>
      <t xml:space="preserve">La opción </t>
    </r>
    <r>
      <rPr>
        <b/>
        <sz val="11"/>
        <color theme="1"/>
        <rFont val="Calibri"/>
        <family val="2"/>
        <scheme val="minor"/>
      </rPr>
      <t>c (correcta)</t>
    </r>
    <r>
      <rPr>
        <sz val="11"/>
        <color theme="1"/>
        <rFont val="Calibri"/>
        <family val="2"/>
        <scheme val="minor"/>
      </rPr>
      <t xml:space="preserve"> es adecuada ya que establece los plazos de prescripción de sanciones en </t>
    </r>
    <r>
      <rPr>
        <b/>
        <sz val="11"/>
        <color theme="1"/>
        <rFont val="Calibri"/>
        <family val="2"/>
        <scheme val="minor"/>
      </rPr>
      <t>materia disciplinaria para el personal funcionario</t>
    </r>
    <r>
      <rPr>
        <sz val="11"/>
        <color theme="1"/>
        <rFont val="Calibri"/>
        <family val="2"/>
        <scheme val="minor"/>
      </rPr>
      <t xml:space="preserve"> según el </t>
    </r>
    <r>
      <rPr>
        <b/>
        <sz val="11"/>
        <color theme="1"/>
        <rFont val="Calibri"/>
        <family val="2"/>
        <scheme val="minor"/>
      </rPr>
      <t>Estatuto Básico del Empleado Público (EBEP)</t>
    </r>
    <r>
      <rPr>
        <sz val="11"/>
        <color theme="1"/>
        <rFont val="Calibri"/>
        <family val="2"/>
        <scheme val="minor"/>
      </rPr>
      <t xml:space="preserve">. Las sanciones </t>
    </r>
    <r>
      <rPr>
        <b/>
        <sz val="11"/>
        <color theme="1"/>
        <rFont val="Calibri"/>
        <family val="2"/>
        <scheme val="minor"/>
      </rPr>
      <t>muy graves prescriben a los dos años</t>
    </r>
    <r>
      <rPr>
        <sz val="11"/>
        <color theme="1"/>
        <rFont val="Calibri"/>
        <family val="2"/>
        <scheme val="minor"/>
      </rPr>
      <t xml:space="preserve">, las </t>
    </r>
    <r>
      <rPr>
        <b/>
        <sz val="11"/>
        <color theme="1"/>
        <rFont val="Calibri"/>
        <family val="2"/>
        <scheme val="minor"/>
      </rPr>
      <t>graves al año</t>
    </r>
    <r>
      <rPr>
        <sz val="11"/>
        <color theme="1"/>
        <rFont val="Calibri"/>
        <family val="2"/>
        <scheme val="minor"/>
      </rPr>
      <t xml:space="preserve">, y las </t>
    </r>
    <r>
      <rPr>
        <b/>
        <sz val="11"/>
        <color theme="1"/>
        <rFont val="Calibri"/>
        <family val="2"/>
        <scheme val="minor"/>
      </rPr>
      <t>leves a los seis meses</t>
    </r>
    <r>
      <rPr>
        <sz val="11"/>
        <color theme="1"/>
        <rFont val="Calibri"/>
        <family val="2"/>
        <scheme val="minor"/>
      </rPr>
      <t xml:space="preserve"> (no al año). La opción </t>
    </r>
    <r>
      <rPr>
        <b/>
        <sz val="11"/>
        <color theme="1"/>
        <rFont val="Calibri"/>
        <family val="2"/>
        <scheme val="minor"/>
      </rPr>
      <t>a (incorrecta)</t>
    </r>
    <r>
      <rPr>
        <sz val="11"/>
        <color theme="1"/>
        <rFont val="Calibri"/>
        <family val="2"/>
        <scheme val="minor"/>
      </rPr>
      <t xml:space="preserve">, que indica que las muy graves prescriben a los dos años, es parcialmente correcta, pero no detalla todos los tipos de sanción. La opción </t>
    </r>
    <r>
      <rPr>
        <b/>
        <sz val="11"/>
        <color theme="1"/>
        <rFont val="Calibri"/>
        <family val="2"/>
        <scheme val="minor"/>
      </rPr>
      <t>b (incorrecta)</t>
    </r>
    <r>
      <rPr>
        <sz val="11"/>
        <color theme="1"/>
        <rFont val="Calibri"/>
        <family val="2"/>
        <scheme val="minor"/>
      </rPr>
      <t xml:space="preserve">, que menciona que las graves prescriben al año, es correcta, pero solo en ese aspecto aislado. La opción </t>
    </r>
    <r>
      <rPr>
        <b/>
        <sz val="11"/>
        <color theme="1"/>
        <rFont val="Calibri"/>
        <family val="2"/>
        <scheme val="minor"/>
      </rPr>
      <t>d (incorrecta)</t>
    </r>
    <r>
      <rPr>
        <sz val="11"/>
        <color theme="1"/>
        <rFont val="Calibri"/>
        <family val="2"/>
        <scheme val="minor"/>
      </rPr>
      <t>, que menciona que las muy graves prescriben a los seis años, es incorrecta, ya que el plazo real es de dos años.</t>
    </r>
  </si>
  <si>
    <t>Respuesta correcta: Opción A - Las infracciones muy graves prescribirán a los tres años, las graves a los dos años y las leves a los seis meses; las sanciones impuestas por faltas muy graves prescribirán a los tres años, las impuestas por faltas graves a los dos años y las impuestas por faltas leves al año. Explicación: El artículo 97 del EBEP establece claramente los plazos de prescripción tanto para las infracciones como para las sanciones disciplinarias. Las infracciones muy graves prescriben a los tres años, las graves a los dos años, y las leves a los seis meses. Respecto a las sanciones, las muy graves prescriben a los tres años, las graves a los dos años, y las leves al año. Estos plazos aseguran que las acciones disciplinarias se realicen dentro de un marco temporal razonable.</t>
  </si>
  <si>
    <t>Las infracciones muy graves prescribirán a los tres años, las graves a los dos años y las leves a los seis meses; las sanciones impuestas por faltas muy graves prescribirán a los tres años, las  impuestas por faltas graves a los dos años y las impuestas por faltas leves al año</t>
  </si>
  <si>
    <t>Conforme el artículo 97 del Estatuto básico del empleado público</t>
  </si>
  <si>
    <t>Respuesta correcta: Opción A - Las graves a los dos años. Explicación: Según el EBEP, las faltas graves prescriben a los dos años. Este plazo se cuenta a partir del momento en que la falta fue cometida, y si no se inicia el procedimiento disciplinario dentro de este tiempo, la falta queda prescrita, es decir, ya no puede ser sancionada. Las demás opciones mencionan plazos incorrectos para la prescripción de faltas graves.</t>
  </si>
  <si>
    <t>Respuesta correcta: Opción C - Jueces, Magistrados, Fiscales y demás personal funcionario al servicio de la Administración de Justicia. Explicación: El EBEP se aplica de manera directa a Jueces, Magistrados, Fiscales y demás personal de la Administración de Justicia solo cuando su legislación específica así lo disponga. Esto se debe a que estos colectivos tienen regímenes específicos regulados por leyes particulares. Las demás opciones describen colectivos que también están sujetos al EBEP, pero en algunos casos, como las universidades públicas, su aplicación se ajusta a las normativas específicas de cada sector.</t>
  </si>
  <si>
    <t>Respuesta correcta: Opción A - Las Administraciones Públicas proveerán los puestos de trabajo mediante procedimientos basados en los principios de igualdad, mérito, capacidad y publicidad. Explicación: El artículo 20 del EBEP establece que la provisión de puestos de trabajo debe realizarse respetando los principios de igualdad, mérito, capacidad y publicidad, asegurando un proceso justo y transparente para todos los aspirantes. Las demás opciones, aunque importantes, no son el enfoque central del artículo 20, que se centra en la provisión de puestos de trabajo.</t>
  </si>
  <si>
    <t>Respuesta correcta: Opción B - El funcionario declarado en la situación de suspensión quedará privado durante el tiempo de permanencia en la misma del ejercicio de sus funciones y de todos los derechos inherentes a la condición. Explicación: El artículo 90 del EBEP establece que cuando un funcionario se encuentra en situación de suspensión, pierde temporalmente el ejercicio de sus funciones y todos los derechos inherentes a su condición como funcionario. Esta medida es una sanción que puede ser impuesta como resultado de un procedimiento disciplinario. Las demás opciones no reflejan correctamente los efectos de la suspensión según este artículo.</t>
  </si>
  <si>
    <t>Respuesta correcta: Opción D - La disminución de rendimiento en el servicio. Explicación: La disminución de rendimiento en el servicio no se considera una falta muy grave según el EBEP. Podría ser calificada como falta grave o leve dependiendo de las circunstancias. Las faltas muy graves, por el contrario, son aquellas que afectan gravemente el funcionamiento de la Administración o comprometen seriamente los deberes profesionales, como el acoso laboral o la negligencia en la custodia de información confidencial.</t>
  </si>
  <si>
    <t>Respuesta correcta: Opción A - La provisión de puestos de trabajo en cada Administración Pública se llevará a cabo por los procedimientos de concurso y de libre designación con convocatoria pública. Explicación: El artículo 78 del EBEP establece que la provisión de puestos de trabajo en la Administración Pública se realiza mediante procedimientos de concurso y libre designación, ambos con convocatoria pública. Estos procedimientos aseguran la transparencia y la igualdad de oportunidades en el acceso a los puestos de trabajo. Las demás opciones mencionan aspectos relacionados, pero la provisión de puestos se rige por estos procedimientos específicos.</t>
  </si>
  <si>
    <t>Respuesta correcta: Opción B - La participación en tribunales calificadores de pruebas selectivas para el ingreso en las Administraciones Públicas. Explicación: La Ley 53/1984 establece excepciones al régimen de incompatibilidades, permitiendo a los empleados públicos participar en tribunales calificadores de pruebas selectivas sin que ello se considere incompatible con su puesto. Esta excepción es clave para asegurar que las pruebas selectivas se realicen con la participación de funcionarios cualificados. Las demás opciones no describen actividades exceptuadas de manera específica en esta ley.</t>
  </si>
  <si>
    <t>Respuesta correcta: Opción A - La libertad sindical. Explicación: La libertad sindical es un derecho individual que se ejerce colectivamente, permitiendo a los empleados públicos unirse a sindicatos y participar en actividades sindicales. Este derecho es fundamental para la representación y defensa de los intereses de los empleados públicos. Las demás opciones describen derechos individuales que no se ejercen colectivamente, como las vacaciones y la progresión en la carrera profesional.</t>
  </si>
  <si>
    <t>La libertad sindical.</t>
  </si>
  <si>
    <t>La progresión en la carrera profesional y promoción interna según principios constitucionales de igualdad, mérito y capacidad mediante la implantación de sistemas objetivos y transparentes de evaluación.</t>
  </si>
  <si>
    <t>La libre asociación profesional</t>
  </si>
  <si>
    <t>Las vacaciones, descansos, permisos y licencias</t>
  </si>
  <si>
    <t>Según se establece en su art. 15 el Real Decreto Legislativo 5/2015, por el que se aprueba el texto refundido de la Ley del Estatuto Básico del Empleado Público, señale cuál de los siguientes derechos individuales se ejercitan de manera colectiva:</t>
  </si>
  <si>
    <t>Respuesta correcta: Opción C - La movilidad profesional efectuada bajo comisiones de servicio o concursos profesionales. Explicación: El derecho a la movilidad profesional bajo comisiones de servicio o concursos no se contempla como un derecho individual en el artículo 14 del EBEP. Este artículo se centra en derechos fundamentales como la inamovilidad en la condición de funcionario de carrera, la formación continua, y la conciliación de la vida personal, familiar y laboral. Las demás opciones corresponden a derechos reconocidos en este artículo.</t>
  </si>
  <si>
    <t>Respuesta correcta: Opción B - El conflicto individual con la administración pública. Explicación: El conflicto individual con la administración no es un derecho colectivo, sino una cuestión personal que se resuelve en un ámbito específico. Los derechos individuales ejercidos colectivamente incluyen la huelga, la libertad sindical y el derecho de reunión, que implican la acción conjunta de los empleados públicos para defender sus intereses comunes. Las demás opciones son ejemplos de derechos que sí se ejercen colectivamente.</t>
  </si>
  <si>
    <t xml:space="preserve">el conflicto individual con la administración pública  </t>
  </si>
  <si>
    <t xml:space="preserve">la libertad sindical </t>
  </si>
  <si>
    <t xml:space="preserve">la huelga </t>
  </si>
  <si>
    <t xml:space="preserve">Conforme el artículo que dice del Estatuto básico del empleado público los empleados públicos no es un derecho individual ejercido de forma colectiva </t>
  </si>
  <si>
    <t>Respuesta correcta: Opción B - La excedencia podrá adoptar las modalidades de: por interés particular, por agrupación familiar, por cuidado de familiares y por razón de violencia de género. Explicación: El artículo 89 del EBEP establece que la excedencia puede ser solicitada en varias modalidades, incluyendo por interés particular, por agrupación familiar, por cuidado de familiares y por razón de violencia de género. Estas opciones permiten que el funcionario pueda atender a necesidades personales y familiares sin perder su vinculación con la Administración. Las demás opciones mencionan modalidades adicionales que no están contempladas en este artículo específico.</t>
  </si>
  <si>
    <t>La excedencia podrá adoptar las modalidades de:  por interés particular, por agrupación familiar, por cuidado de familiares, por razón de violencia de género y por  razón de violencia terrorista</t>
  </si>
  <si>
    <t>La excedencia podrá adoptar las modalidades de:  por interés particular, por agrupación familiar, por cuidado de familiares, por razón de violencia de género, razón de violencia terrorista, por razón de acoso laboral y por razones de servicio internacional</t>
  </si>
  <si>
    <t>La excedencia podrá adoptar las modalidades de:  por interés particular, por agrupación familiar, por cuidado de familiares, por razón de violencia de género razón de violencia terrorista, y por razón de acoso laboral</t>
  </si>
  <si>
    <t>La excedencia podrá adoptar las modalidades de:  por interés particular, por agrupación familiar, por cuidado de familiares y por razón de violencia de género</t>
  </si>
  <si>
    <t xml:space="preserve">Conforme el artículo 89 del Estatuto Básico del Empleado Público </t>
  </si>
  <si>
    <t>Respuesta correcta: Opción D - La sustitución transitoria de los titulares durante el tiempo estrictamente necesario. Explicación: El artículo 10 del EBEP especifica que los funcionarios interinos pueden ser nombrados para cubrir funciones temporales, como la sustitución transitoria de los titulares durante el tiempo necesario. Esta modalidad permite que la Administración mantenga la continuidad del servicio público en ausencia de los titulares. Las demás opciones describen situaciones posibles para interinos, pero la sustitución transitoria es una de las más comunes y específicas.</t>
  </si>
  <si>
    <t>La sustitución transitoria de los titulares, durante el tiempo estrictamente necesario.</t>
  </si>
  <si>
    <t>Existencia de plazas vacantes, cuando no sea posible su cobertura por funcionarios de carrera, por un máximo de dos años.</t>
  </si>
  <si>
    <t>El exceso o acumulación de tareas por plazo máximo de diez meses, dentro de un periodo  de dieciocho meses</t>
  </si>
  <si>
    <t>La ejecución de programas de carácter temporal, que no podrán tener una duración superior a cuatro años</t>
  </si>
  <si>
    <t>Conforme el  artículo 10  del EBEP los funcionarios interinos son nombrados como tales con carácter temporal para el desempeño de funciones propias de funcionarios de carrera cuando se dé alguna de las  circunstancias mencionadas en el artículo 10</t>
  </si>
  <si>
    <t>Respuesta correcta: Opción D - La disminución de rendimiento en el servicio. Explicación: La disminución de rendimiento en el servicio no se considera una falta muy grave en el EBEP; podría considerarse una falta grave o leve dependiendo de las circunstancias. Las faltas muy graves incluyen acciones como la desobediencia abierta a órdenes de un superior, la obstaculización al ejercicio de derechos sindicales, o el incumplimiento de deberes constitucionales. Las demás opciones describen conductas que sí podrían considerarse faltas muy graves.</t>
  </si>
  <si>
    <t>el incumplimiento del deber de respeto a un Estatuto de Autonomía</t>
  </si>
  <si>
    <t>la obstaculización al ejercicio de las libertades públicas y derecho sindicales</t>
  </si>
  <si>
    <t>la desobediencia abierta las órdenes e instrucciones de un superior</t>
  </si>
  <si>
    <t>Respuesta correcta: Opción C - A la libertad de expresión, libre asociación profesional y protección eficaz en materia de seguridad y salud en el trabajo. Explicación: El artículo 14 del EBEP reconoce varios derechos individuales de los empleados públicos, incluyendo la libertad de expresión, la libre asociación profesional y la protección en materia de seguridad y salud en el trabajo. Estos derechos son esenciales para garantizar un entorno laboral justo y seguro. Las demás opciones describen derechos que no están específicamente reconocidos en este artículo.</t>
  </si>
  <si>
    <t xml:space="preserve">A la libertad de expresión libre Asociación Profesional y protección eficaz en materia de seguridad y salud en el trabajo </t>
  </si>
  <si>
    <t xml:space="preserve">Al desempeño efectivo de sus funciones conforme no a la presión alcanzada en su carrera profesional </t>
  </si>
  <si>
    <t xml:space="preserve">Al uso de dispositivos digitales y dispositivos de videovigilancia y geolocalización </t>
  </si>
  <si>
    <t xml:space="preserve">la defensa jurídica y económica frente a los perjuicios causados Por la administración pública </t>
  </si>
  <si>
    <t xml:space="preserve">Son derechos reconocidos por el artículo 14 del Estatuto básico del empleado público </t>
  </si>
  <si>
    <t>Respuesta correcta: Opción C - Las Administraciones Públicas proveerán los puestos de trabajo mediante procedimientos basados en los principios de igualdad, mérito, capacidad y publicidad. Explicación: El artículo 78 del EBEP establece que la provisión de puestos de trabajo en la Administración Pública debe basarse en los principios de igualdad, mérito, capacidad y publicidad, asegurando que todos los procesos de selección sean transparentes y justos. Las demás opciones describen aspectos que pueden ser regulados por otras normativas, pero no son el enfoque principal de este artículo.</t>
  </si>
  <si>
    <t>Respuesta correcta: Opción C - El nombramiento para desempeñar puestos o cargos en organismos públicos o entidades dependientes o vinculados a corporaciones privadas que de conformidad con lo que establezca su rango administrativo se asemeje a los altos cargos de la administración pública. Explicación: La situación de servicios especiales se refiere a casos donde los funcionarios son designados para altos cargos en organismos públicos o cuando son activados como reservistas voluntarios para prestar servicios en las Fuerzas Armadas. Sin embargo, el desempeño de puestos en entidades vinculadas a corporaciones privadas, aunque se asemeje a altos cargos, no entra en esta categoría. Las demás opciones sí corresponden a situaciones de servicios especiales.</t>
  </si>
  <si>
    <t>El nombramiento para desempeñar puestos o cargos en organismos públicos o  entidades, dependientes o vinculados a corporaciones privadas, que, de conformidad con  lo que establezca, su rango  administrativo se asemeje a los altos cargos de la administración pública</t>
  </si>
  <si>
    <t>Ser activado como reservistas voluntarios para prestar servicios en las Fuerzas Armadas.</t>
  </si>
  <si>
    <t>La designación  como asesor de los grupos parlamentarios de las Cortes Generales</t>
  </si>
  <si>
    <t xml:space="preserve">La adscripción a los servicios del Tribunal Constitucional o del Defensor del Pueblo o  destinados al Tribunal de Cuentas en los términos previstos en el artículo 93.3 de la Ley 7/1988,  de 5 de abril, de Funcionamiento del Tribunal de Cuentas. </t>
  </si>
  <si>
    <t>Según el artículo 87 del Estatuto básico del empleado público no es una situación de servicios especiales</t>
  </si>
  <si>
    <t>Respuesta correcta: Opción C - Las entidades de derecho privadas dependientes de administraciones privadas. Explicación: El EBEP se aplica a las Administraciones Públicas, incluyendo la Administración General del Estado, las entidades locales y organismos públicos. Sin embargo, no se aplica a las entidades de derecho privado, aunque estén vinculadas a las Administraciones Públicas, ya que estas entidades tienen un régimen jurídico diferente. Las demás opciones sí están dentro del ámbito de aplicación del EBEP.</t>
  </si>
  <si>
    <t>Respuesta correcta: Opción D - Respetar la Constitución y el resto de normas del ordenamiento jurídico. Explicación: Uno de los principios éticos fundamentales para los empleados públicos es el respeto a la Constitución y a todo el ordenamiento jurídico. Esto garantiza que todas sus acciones estén alineadas con las leyes y los principios constitucionales. Las demás opciones mencionan conductas relevantes, pero la observancia de la legalidad es un principio ético central en el EBEP.</t>
  </si>
  <si>
    <t>Respuesta correcta: Opción A - Su conducta se basará en el respeto de los derechos fundamentales y libertades públicas, evitando toda actuación que pueda producir discriminación alguna. Explicación: El artículo 52 del EBEP menciona que los empleados públicos deben basar su conducta en el respeto a los derechos fundamentales y libertades públicas, y evitar cualquier acción que pudiera llevar a discriminación. Este principio es esencial para garantizar un trato justo y equitativo en el ejercicio de las funciones públicas. Las demás opciones mencionan otros principios, pero este es el específico que se relaciona con el respeto y la no discriminación.</t>
  </si>
  <si>
    <r>
      <t xml:space="preserve">La opción </t>
    </r>
    <r>
      <rPr>
        <b/>
        <sz val="11"/>
        <color theme="1"/>
        <rFont val="Calibri"/>
        <family val="2"/>
        <scheme val="minor"/>
      </rPr>
      <t>b (correcta)</t>
    </r>
    <r>
      <rPr>
        <sz val="11"/>
        <color theme="1"/>
        <rFont val="Calibri"/>
        <family val="2"/>
        <scheme val="minor"/>
      </rPr>
      <t xml:space="preserve"> es la adecuada ya que el </t>
    </r>
    <r>
      <rPr>
        <b/>
        <sz val="11"/>
        <color theme="1"/>
        <rFont val="Calibri"/>
        <family val="2"/>
        <scheme val="minor"/>
      </rPr>
      <t>Artículo 52 del Real Decreto Legislativo 5/2015, Estatuto Básico del Empleado Público (EBEP)</t>
    </r>
    <r>
      <rPr>
        <sz val="11"/>
        <color theme="1"/>
        <rFont val="Calibri"/>
        <family val="2"/>
        <scheme val="minor"/>
      </rPr>
      <t xml:space="preserve">, regula los </t>
    </r>
    <r>
      <rPr>
        <b/>
        <sz val="11"/>
        <color theme="1"/>
        <rFont val="Calibri"/>
        <family val="2"/>
        <scheme val="minor"/>
      </rPr>
      <t>principios éticos de los empleados públicos</t>
    </r>
    <r>
      <rPr>
        <sz val="11"/>
        <color theme="1"/>
        <rFont val="Calibri"/>
        <family val="2"/>
        <scheme val="minor"/>
      </rPr>
      <t xml:space="preserve">, entre los cuales se encuentra el deber de </t>
    </r>
    <r>
      <rPr>
        <b/>
        <sz val="11"/>
        <color theme="1"/>
        <rFont val="Calibri"/>
        <family val="2"/>
        <scheme val="minor"/>
      </rPr>
      <t>cumplir con diligencia las tareas que les correspondan o se les encomienden</t>
    </r>
    <r>
      <rPr>
        <sz val="11"/>
        <color theme="1"/>
        <rFont val="Calibri"/>
        <family val="2"/>
        <scheme val="minor"/>
      </rPr>
      <t xml:space="preserve"> y resolver dentro del plazo los procedimientos o expedientes de su competencia. La opción </t>
    </r>
    <r>
      <rPr>
        <b/>
        <sz val="11"/>
        <color theme="1"/>
        <rFont val="Calibri"/>
        <family val="2"/>
        <scheme val="minor"/>
      </rPr>
      <t>a (incorrecta)</t>
    </r>
    <r>
      <rPr>
        <sz val="11"/>
        <color theme="1"/>
        <rFont val="Calibri"/>
        <family val="2"/>
        <scheme val="minor"/>
      </rPr>
      <t xml:space="preserve"> es incorrecta porque aunque garantizar la atención en la lengua oficial del territorio es un principio de atención al ciudadano, no está específicamente dentro de los principios éticos del Artículo 52, sino que pertenece a principios de accesibilidad y atención. La opción </t>
    </r>
    <r>
      <rPr>
        <b/>
        <sz val="11"/>
        <color theme="1"/>
        <rFont val="Calibri"/>
        <family val="2"/>
        <scheme val="minor"/>
      </rPr>
      <t>c (incorrecta)</t>
    </r>
    <r>
      <rPr>
        <sz val="11"/>
        <color theme="1"/>
        <rFont val="Calibri"/>
        <family val="2"/>
        <scheme val="minor"/>
      </rPr>
      <t xml:space="preserve">, sobre rechazar regalos, sí se relaciona con principios éticos, pero está más vinculada a la integridad y prevención de conflictos de interés, regulada en otro contexto. La opción </t>
    </r>
    <r>
      <rPr>
        <b/>
        <sz val="11"/>
        <color theme="1"/>
        <rFont val="Calibri"/>
        <family val="2"/>
        <scheme val="minor"/>
      </rPr>
      <t>d (incorrecta)</t>
    </r>
    <r>
      <rPr>
        <sz val="11"/>
        <color theme="1"/>
        <rFont val="Calibri"/>
        <family val="2"/>
        <scheme val="minor"/>
      </rPr>
      <t>, que menciona informar a los ciudadanos sobre sus derechos y obligaciones, es un principio de transparencia, pero no es una obligación ética específica regulada en el Artículo 52.</t>
    </r>
  </si>
  <si>
    <t>Respuesta correcta: Opción B - Administrar los recursos y bienes públicos con austeridad. Explicación: El artículo 52 del EBEP regula los principios de conducta de los empleados públicos, entre los cuales se encuentra la obligación de administrar los recursos y bienes públicos con austeridad, asegurando su uso adecuado y eficiente. Las demás opciones, aunque son importantes en el desempeño de las funciones públicas, no se encuentran específicamente mencionadas como principios de conducta en el artículo 52.</t>
  </si>
  <si>
    <t>Conforme a lo establecido en el texto refundido del Estatuto Básico del Empleado Público, los empleados públicos se clasifican en: Respuesta correcta: Opción A (Correcta) - Funcionarios de carrera, funcionarios interinos, personal laboral - ya sea fijo, por tiempo indefinido o temporal - y personal eventual. Esta clasificación agrupa todas las modalidades de relación laboral dentro de la Administración Pública. Opción B (Incorrecta) - Funcionarios en comisión y libres designaciones, incorrecto. Opción C (Incorrecta) - Directivos eventuales y laborales, incorrecto. Opción D (Incorrecta) - Ninguna es correcta, ya que la opción A es precisa.</t>
  </si>
  <si>
    <t>¿Cómo se denominan conforme a los artículos 9 y 10 del Estatuto Básico del Empleado Público, cuyo texto refundido fue aprobado por el Real Decreto Legislativo 5/2015 de 30 de octubre, a las personas vinculadas por un nombramiento legal a una Administración Pública para el desempeño de funciones retribuidas? Respuesta correcta: Opción B (Correcta) - Funcionarios de carrera y funcionarios interinos. Estos artículos especifican que ambos tienen un vínculo legal con la Administración Pública para funciones retribuidas. Opción A (Incorrecta) - Personal eventual y directivo, incorrecto. Opción C (Incorrecta) - Personal laboral indefinido, incorrecto. Opción D (Incorrecta) - Ninguna es correcta, incorrecto ya que la opción B es adecuada.</t>
  </si>
  <si>
    <t>Según el Estatuto Básico del Empleado Público, cuyo texto refundido fue aprobado por el Real Decreto Legislativo 5/2015 de 30 de octubre, señale aquella opción que no se corresponde con una modalidad de excedencia para los funcionarios de carrera citada en su artículo 89: Respuesta correcta: Opción C (Correcta) - Excedencia voluntaria por situación de embarazo. Esta modalidad de excedencia no está reconocida en el artículo 89 del EBEP. Opción A (Incorrecta) - Por agrupación familiar, sí es una modalidad válida. Opción B (Incorrecta) - Por cuidado de familiares, también es válida. Opción D (Incorrecta) - Ninguna es correcta, incorrecto ya que la opción C es precisa.</t>
  </si>
  <si>
    <t>Conforme al artículo 10 del Estatuto Básico del Empleado Público, son funcionarios interinos los nombrados con carácter temporal cuando se dé alguna de las siguientes circunstancias: Respuesta correcta: Opción B (Correcta) - Procedimientos de selección de personal públicos, rigiéndose por los criterios de igualdad, mérito, capacidad, publicidad y celeridad. Estos principios son fundamentales para asegurar la equidad en la selección de funcionarios interinos. Opción A (Incorrecta) - Selección interna sin publicidad, incorrecto. Opción C (Incorrecta) - Selección discrecional sin celeridad, incorrecto. Opción D (Incorrecta) - Ninguna es cierta, incorrecto ya que la opción B es adecuada.</t>
  </si>
  <si>
    <t>Según establece el EBEP, el personal directivo y profesional no: Respuesta correcta: Opción D (Correcta) - Está sujeto a la consideración en materia de empleo objeto de negociación colectiva. El personal directivo no participa en la negociación colectiva de sus condiciones de empleo; sus términos se establecen directamente por la Administración. Opción A (Incorrecta) - Atiende a los principios de mérito y capacidad, correcto. Opción B (Incorrecta) - Está seleccionado por idoneidad, también es correcto. Opción C (Incorrecta) - Cumple publicidad y concurrencia, correcto también.</t>
  </si>
  <si>
    <t>Según el artículo 12 del Estatuto Básico del Empleado Público es correcto indicar que: Respuesta correcta: Opción C (Correcta) - La condición de personal eventual no podrá constituir mérito para el acceso a la Función Pública o para la promoción interna. Esto refleja la naturaleza temporal y de confianza del personal eventual. Opción A (Incorrecta) - Se considera mérito en oposiciones, incorrecto. Opción B (Incorrecta) - Contribuye a la promoción, incorrecto. Opción D (Incorrecta) - Ninguna es correcta, ya que la opción C es precisa.</t>
  </si>
  <si>
    <t>La condición de personal eventual no podrá constituir mérito para el acceso a la Función Pública o para la promoción interna</t>
  </si>
  <si>
    <t>Al personal eventual le será aplicable, en lo que sea adecuado a la naturaleza de su condición, el mismo convenio del personal laboral</t>
  </si>
  <si>
    <t>El nombramiento y cese del personal eventual no serán libres</t>
  </si>
  <si>
    <t>Es personal eventual el que, en virtud de nombramiento y con carácter fijo, por tiempo indefinido o temporal dependiendo del caso, Sólo realiza funciones expresamente calificadas como de confianza o asesoramiento especial.</t>
  </si>
  <si>
    <t>Según el artículo 12 del Estatuto Básico del Empleado Público, es correcto indicar que:</t>
  </si>
  <si>
    <t>Por razón de las faltas cometidas conforme al Estatuto Básico del Empleado Público se pueden imponer sanciones como: Respuesta correcta: Opción D (Correcta) - El demérito. El "demérito" afecta negativamente la carrera del funcionario por faltas graves o muy graves. Opción A (Incorrecta) - Ascenso, incorrecto ya que no es una sanción. Opción B (Incorrecta) - Reconocimiento, también incorrecto. Opción C (Incorrecta) - Ninguna es cierta, incorrecto ya que la opción D es adecuada.</t>
  </si>
  <si>
    <t>Conforme a lo establecido en el artículo 88 del Estatuto Básico del Empleado Público en relación con la prestación de servicios en otras Administraciones Públicas, no es cierto que: Respuesta correcta: Opción D (Correcta) - Los funcionarios de carrera que en virtud de los procesos de transferencias o por los procedimientos de provisión de puestos de trabajo obtengan destino en una Administración Pública distinta serán declarados en la situación de Servicios Especiales. Este supuesto se refiere a "servicio en otras administraciones", no a "servicios especiales". Opción A (Incorrecta) - Podrán solicitar traslado, correcto según el artículo. Opción B (Incorrecta) - Permanecerán con funciones similares, correcto también. Opción C (Incorrecta) - Ninguna es cierta, incorrecto ya que la opción D es precisa.</t>
  </si>
  <si>
    <t>Los funcionarios de carrera que, en virtud de los procesos de transferencias o por los  procedimientos de provisión de puestos de trabajo, obtengan destino en una Administración  Pública distinta, serán declarados en la situación de Servicios Especiales</t>
  </si>
  <si>
    <t xml:space="preserve">Las comunidades autónomas, al proceder a esta integración de los funcionarios transferidos  como funcionarios propios, respetarán el Grupo o Subgrupo del cuerpo o escala de procedencia,  así como los derechos económicos inherentes a la posición en la carrera que tuviesen  reconocido. </t>
  </si>
  <si>
    <t xml:space="preserve">Los funcionarios transferidos mantienen todos sus derechos en la Administración Pública de  origen como si se hallaran en servicio activo de acuerdo con lo establecido en los respectivos  Estatutos de Autonomía. </t>
  </si>
  <si>
    <t xml:space="preserve">El tiempo de servicio en la Administración Pública en la que estén destinados se les computará  como de servicio activo en su cuerpo o escala de origen. </t>
  </si>
  <si>
    <t>Conforme lo establecido el artículo 88 del Estatuto  Básico del Empleado Público en relación con la prestación de Servicio en otras Administraciones Publicas no es cierto que</t>
  </si>
  <si>
    <t>No es una situación administrativa de los funcionarios según el EBEP: Respuesta correcta: Opción B (Correcta) - Los servicios específicos. "Servicios específicos" no se considera una situación administrativa en el EBEP. Opción A (Incorrecta) - Servicio activo, sí es una situación reconocida. Opción C (Incorrecta) - Servicios especiales, también es reconocido. Opción D (Incorrecta) - Ninguna es correcta, incorrecto ya que la opción B es adecuada.</t>
  </si>
  <si>
    <t>Siguiendo el artículo 89 del Estatuto Básico del Empleado Público, los funcionarios en período de excedencia para atender al cuidado de un familiar que se encuentre a su cargo: Respuesta correcta: Opción C (Correcta) - El puesto de trabajo desempeñado se les reservará al menos durante dos años. Esto permite al funcionario reincorporarse a su puesto una vez que concluya la situación de excedencia. Opción A (Incorrecta) - Reserva de puesto sólo por un año, incorrecto. Opción B (Incorrecta) - No tiene derecho a reserva, incorrecto. Opción D (Incorrecta) - Ninguna es cierta, incorrecto ya que la opción C es precisa.</t>
  </si>
  <si>
    <t>El puesto de trabajo  desempeñado se les reservará, al menos, durante dos años.</t>
  </si>
  <si>
    <t>El puesto de trabajo  desempeñado se les reservará, al menos, durante un años.</t>
  </si>
  <si>
    <t>El puesto de trabajo  desempeñado se les reservará indefinidamente</t>
  </si>
  <si>
    <t>El puesto de trabajo  desempeñado se les reservará, al menos, durante tres  años.</t>
  </si>
  <si>
    <t>siguiendo el artículo 89 del Estatuto básico del empleado público a los funcionarios en período de excedencia para  atender al cuidado de un familiar que se encuentre a su cargo</t>
  </si>
  <si>
    <t>Un principio con el que se debe ejercer la potestad disciplinaria conforme al EBEP es: Respuesta correcta: Opción B (Correcta) - El principio de legalidad. Este principio garantiza que las sanciones disciplinarias se impongan conforme a las normativas legales establecidas. Opción A (Incorrecta) - Transparencia, no es un principio requerido para la potestad disciplinaria. Opción C (Incorrecta) - Confidencialidad, no es aplicable aquí. Opción D (Incorrecta) - Ninguna es cierta, incorrecto ya que la opción B es precisa.</t>
  </si>
  <si>
    <t>el principio de colegialidad</t>
  </si>
  <si>
    <t>el principio de jerarquía</t>
  </si>
  <si>
    <t>el principio del interés general</t>
  </si>
  <si>
    <t>un principio con el que se debe ejercer la potestad disciplinaria conforme el EBEP es</t>
  </si>
  <si>
    <t>Un principio con el que se debe ejercer la potestad disciplinaria conforme al EBEP no es: Respuesta correcta: Opción D (Correcta) - El principio de transparencia. Aunque la transparencia es relevante en la administración pública, no es un principio explícito para la potestad disciplinaria en el EBEP. Opción A (Incorrecta) - Proporcionalidad, es correcto ya que debe seguirse. Opción B (Incorrecta) - Irretroactividad, aplicable. Opción C (Incorrecta) - Culpabilidad, también es relevante.</t>
  </si>
  <si>
    <t>el principio de transparencia</t>
  </si>
  <si>
    <t>el principio de culpabilidad</t>
  </si>
  <si>
    <t>el principio de irretroactividad</t>
  </si>
  <si>
    <t>el principio de proporcionalidad</t>
  </si>
  <si>
    <t>un principio con que se debe ejercer la potestad disciplinaria conforme el EBEP, no es</t>
  </si>
  <si>
    <t>En aplicación del artículo 93 del EBEP: Respuesta correcta: Opción C (Correcta) - Los funcionarios públicos y el personal laboral quedan sujetos al régimen disciplinario establecido en el título VII y en las normas que las leyes de Función Pública dicten en desarrollo del EBEP. Este artículo del EBEP asegura que tanto funcionarios como personal laboral cumplan con las normativas disciplinarias específicas. Opción A (Incorrecta) - Sólo el personal laboral, incorrecto. Opción B (Incorrecta) - Personal en el extranjero exento, incorrecto. Opción D (Incorrecta) - Ninguna es correcta, ya que la opción C es adecuada.</t>
  </si>
  <si>
    <t>los funcionarios públicos y el personal laboral quedan  sujetos al régimen disciplinario establecido en el título VII y en las normas que las leyes  de Función Pública dicten en desarrollo del EBEP</t>
  </si>
  <si>
    <t xml:space="preserve">Cuando de la instrucción de un procedimiento disciplinario resulte la existencia de indicios  fundados de criminalidad, se suspenderá su tramitación poniéndolo en conocimiento del  Ministerio Fiscal. </t>
  </si>
  <si>
    <t>En aplicación del artículo 93 del EBEP</t>
  </si>
  <si>
    <t>La Ley 53/1984 de 26 de diciembre de incompatibilidades del personal al servicio de las Administraciones Públicas: Respuesta correcta: Opción A (Correcta) - El personal comprendido en el ámbito de aplicación de la mencionada Ley sólo podrá desempeñar un segundo puesto de trabajo o actividad en el sector público en los supuestos previstos en la misma para las funciones docente y sanitaria. La ley limita la posibilidad de ocupar un segundo puesto en el sector público a actividades docentes y sanitarias, siempre bajo ciertos requisitos. Opción B (Incorrecta) - Todos los sectores con compatibilidad, incorrecto. Opción C (Incorrecta) - No requiere autorización, incorrecto ya que requiere compatibilidad. Opción D (Incorrecta) - Ninguna es cierta, ya que la opción A es adecuada.</t>
  </si>
  <si>
    <t>El personal comprendido en el ámbito de aplicación de la mencionada Ley sólo podrá  desempeñar un segundo puesto de trabajo o actividad en el sector público en los supuestos  previstos en la misma para las funciones docente y sanitaria</t>
  </si>
  <si>
    <t>La autorización  de compatibilidad se efectuará en razón del interés público o particular</t>
  </si>
  <si>
    <t xml:space="preserve">Para el ejercicio de la segunda actividad será indispensable la previa y expresa autorización de compatibilidad, que supondrá modificación de la jornada de trabajo y horario de los dos  puestos </t>
  </si>
  <si>
    <t>El personal comprendido en el ámbito de aplicación de la mencionada Ley sólo podrá  desempeñar un segundo puesto de trabajo o actividad en el sector público sin excepciones</t>
  </si>
  <si>
    <t>La Ley 53/1984, de 26 de diciembre, de incompatibilidades del personal al servicio de las  Administraciones Públicas</t>
  </si>
  <si>
    <t>Siguiendo con el artículo 13 del Estatuto Básico del Empleado Público, es posible decir que: Respuesta correcta: Opción B (Correcta) - Su designación atenderá a los principios de mérito y capacidad y a criterios de idoneidad, y se llevará a cabo mediante procedimientos que garanticen la publicidad y concurrencia. Estos principios aseguran que los candidatos más cualificados accedan a los puestos de responsabilidad. Opción A (Incorrecta) - Sólo mérito, incorrecto pues se requiere también capacidad e idoneidad. Opción C (Incorrecta) - Criterios discrecionales sin concurrencia, incorrecto pues la ley exige transparencia. Opción D (Incorrecta) - Ninguna es cierta, ya que la opción B es precisa.</t>
  </si>
  <si>
    <t>su designación atenderá a los principios mérito y capacidad y a criterios de idoneidad, y se llevará a cabo mediante procedimientos que garanticen la publicidad y concurrencia</t>
  </si>
  <si>
    <t>el personal directivo que reúna la condición de personal laboral estará sometido a una relación laboral que podrá ser indefinida o de duración determinada</t>
  </si>
  <si>
    <t>las condiciones de empleo del personal directivo le darán derecho a estar sujeto a consideración de materia de negociación colectiva así como todos los derechos laborales establecidos en el Estatuto de los trabajadores</t>
  </si>
  <si>
    <t>el personal directivo es aquel que desarrolla funciones técnicas profesionales, teniendo la consideración de autoridad pública</t>
  </si>
  <si>
    <t>Siguiendo con el artículo 13 del Estatuto básico del empleado público es posible decir que</t>
  </si>
  <si>
    <t>Conforme al artículo 11 del Real Decreto Legislativo 5/2015 de 30 de octubre por el que se aprueba el texto refundido de la Ley del Estatuto Básico del Empleado Público se puede decir que: Respuesta correcta: Opción B (Correcta) - El personal laboral, ya sea fijo, por tiempo indefinido o temporal, es aquel que, en virtud de contrato de trabajo formalizado por escrito en cualquiera de las modalidades de contratación de personal previstas en la legislación laboral, presta servicios retribuidos por las Administraciones Públicas. Este artículo define claramente la relación de los empleados públicos como personal laboral dentro de la Administración. Opción A (Incorrecta) - Se rige únicamente por el derecho público, incorrecto. Opción C (Incorrecta) - No recibe retribución por servicios prestados, incorrecto. Opción D (Incorrecta) - Ninguna es correcta, ya que la opción B es adecuada.</t>
  </si>
  <si>
    <t>El personal laboral, ya sea fijo, por tiempo indefinido o temporal es aquel  que en virtud  de contrato de trabajo formalizado por escrito, en cualquiera de las modalidades de  contratación de personal previstas en la legislación laboral, presta servicios retribuidos por las  Administraciones Públicas.</t>
  </si>
  <si>
    <t xml:space="preserve">Los funcionarios de carrera en situación de servicio activo gozan de todos los derechos inherentes a su condición de funcionarios y quedan sujetos a los deberes y responsabilidades derivados de la misma. </t>
  </si>
  <si>
    <t xml:space="preserve">Los funcionarios de carrera que, en virtud de los procesos de transferencias o por los  procedimientos de provisión de puestos de trabajo, obtengan destino en una Administración  Pública distinta, serán declarados en la situación de servicio en otras Administraciones Públicas. </t>
  </si>
  <si>
    <t>El personal laboral, ya sea fijo, por tiempo indefinido o temporal tendrn derecho a un período de excedencia de duración no superior  a tres años para atender al cuidado de cada hijo, tanto cuando lo sea por naturaleza como por  adopción, o de cada menor sujeto a guarda con fines de adopción o acogimiento permanente,  a contar desde la fecha de nacimiento o, en su caso, de la resolución judicial o administrativa</t>
  </si>
  <si>
    <t>Conforme el  artículo 11  del del Real Decreto Legislativo 5/2015, de 30 de octubre, por el que se aprueba el texto refundido  de la Ley del Estatuto Básico del Empleado Público, se puede decir que</t>
  </si>
  <si>
    <t>Según la Ley 53/1984 de incompatibilidades del personal al servicio de las Administraciones Públicas: Respuesta correcta: Opción B (Correcta) - Para ejercer una segunda actividad será indispensable la previa y expresa autorización de compatibilidad. Esto es necesario para evitar conflictos de interés y asegurar que el empleado pueda cumplir sus responsabilidades primarias. Opción A (Incorrecta) - Cualquier funcionario puede tener una segunda actividad, incorrecto ya que necesita autorización. Opción C (Incorrecta) - Es obligatorio para actividades privadas, incorrecto pues solo es para el sector público. Opción D (Incorrecta) - Ninguna es correcta, ya que la opción B es precisa.</t>
  </si>
  <si>
    <t>Las faltas graves se establecerán atendiendo a: Respuesta correcta: Opción A (Correcta) - El grado de vulneración de legalidad, la gravedad de los daños causados y el descrédito para la imagen pública de la administración. Estos son factores esenciales para clasificar una falta como grave según el EBEP. Opción B (Incorrecta) - Sólo a la gravedad del daño causado, insuficiente criterio. Opción C (Incorrecta) - A la duración de la falta, incorrecto. Opción D (Incorrecta) - Ninguna es cierta, incorrecto ya que la opción A es precisa.</t>
  </si>
  <si>
    <t>Señale aquella falta reglamentaria que no se considera muy grave según el artículo 95, apartado 2, del Estatuto Básico del Empleado Público, cuyo texto refundido fue aprobado por el Real Decreto Legislativo 5/2015 de 30 de octubre: Respuesta correcta: Opción C (Correcta) - La adopción de acuerdos que puedan causar algún perjuicio a los ciudadanos. Esta no se considera una falta muy grave según el artículo 95, ya que las faltas muy graves son aquellas que afectan de manera significativa la integridad del servicio público. Opción A (Incorrecta) - El uso indebido de documentación, sí constituye una falta muy grave. Opción B (Incorrecta) - El incumplimiento de servicios esenciales en caso de huelga, también es muy grave. Opción D (Incorrecta) - Ninguna es cierta, incorrecto ya que la opción C es precisa.</t>
  </si>
  <si>
    <t>La adopción de acuerdos que puedan causar algún perjuicio a los ciudadanos</t>
  </si>
  <si>
    <t>El incumplimiento de la obligación de atender los servicios esenciales en caso de huelga. </t>
  </si>
  <si>
    <t>La publicación o utilización indebida de la documentación o información a que tengan o hayan  tenido acceso por razón de su cargo o función.</t>
  </si>
  <si>
    <t>El abandono del servicio, así como no hacerse cargo voluntariamente de las tareas o funciones  que tienen encomendadas. </t>
  </si>
  <si>
    <t>*Señale aquella falta reglamentaria que no se considera muy grave según el artículo 95 apartado  2 del Estatuto Básico del Empleado Público, cuyo Texto refundido fue aprobado por el Real Decreto  Legislativo 5/2015, de 30 de octubre:</t>
  </si>
  <si>
    <t>Conforme al Estatuto Básico del Empleado Público, no se encuentran en situación de servicios especiales los funcionarios que sean nombrados: Respuesta correcta: Opción D (Correcta) - Directivos profesionales contratados al servicio de las Administraciones Públicas. Esta situación está reservada para funcionarios en altos cargos, excluyendo a los directivos profesionales contratados. Opción A (Incorrecta) - Senadores, incorrecto ya que sí entran en servicios especiales. Opción B (Incorrecta) - Diputados, incorrecto por el mismo motivo. Opción C (Incorrecta) - Ninguna es correcta, ya que la opción D es adecuada.</t>
  </si>
  <si>
    <t>La suspensión firme de funciones: Respuesta correcta: Opción B (Correcta) - Determinará la pérdida del puesto de trabajo cuando exceda de seis meses. Según el EBEP, si la suspensión supera seis meses, el funcionario pierde su puesto. Opción A (Incorrecta) - No tiene efectos duraderos, incorrecto ya que puede tener consecuencias significativas. Opción C (Incorrecta) - Solo afecta a trienios, incorrecto. Opción D (Incorrecta) - Ninguna es correcta, ya que la opción B es adecuada.</t>
  </si>
  <si>
    <t>Conforme al Estatuto Básico del Empleado Público, la prescripción de las sanciones comenzará a contarse: Respuesta correcta: Opción C (Correcta) - Desde la firmeza de la resolución sancionadora. Esto implica que el plazo de prescripción empieza cuando la sanción se convierte en definitiva e inapelable. Opción A (Incorrecta) - Desde el inicio del expediente, incorrecto. Opción B (Incorrecta) - Desde la comisión de la falta, no es el punto inicial según el EBEP. Opción D (Incorrecta) - Ninguna es correcta, incorrecto ya que la opción C es precisa.</t>
  </si>
  <si>
    <t>El artículo 14 del EBEP establece que los empleados públicos tienen el siguiente derecho de carácter individual: Respuesta correcta: Opción D (Correcta) - A la adopción de medidas que favorezcan la conciliación de la vida personal, familiar y laboral. Este derecho garantiza a los empleados el equilibrio entre sus responsabilidades laborales y personales. Opción A (Incorrecta) - A no presentar informes de desempeño, incorrecto. Opción B (Incorrecta) - A negarse a aceptar ciertas órdenes, no es un derecho individual según el EBEP. Opción C (Incorrecta) - Ninguna es correcta, ya que la opción D es precisa.</t>
  </si>
  <si>
    <t>De conformidad con el RDL 5/2015 por el que se aprueba el Estatuto Básico del Empleado Público, los funcionarios públicos: Respuesta correcta: Opción D (Correcta) - Podrán encontrarse en las diferentes situaciones descritas en el artículo 85 de dicha ley. Estas situaciones incluyen servicio activo, servicios especiales, excedencia y suspensión de funciones. Opción A (Incorrecta) - Solo en excedencia, incorrecto ya que hay varias situaciones reconocidas. Opción B (Incorrecta) - Solamente en servicio activo o en excedencia, incompleto. Opción C (Incorrecta) - Ninguna es cierta, ya que la opción D es correcta.</t>
  </si>
  <si>
    <t>El artículo 52 regula los principios de conducta de los empleados públicos, entre los que se encuentra: Respuesta correcta: Opción D (Correcta) - Administrarán los recursos y bienes públicos con austeridad y no utilizarán los mismos en provecho propio o de personas allegadas. Tendrán asimismo el deber de velar por su conservación. Este principio exige integridad y responsabilidad en el manejo de bienes públicos. Opción A (Incorrecta) - Utilización privada permitida en ciertas ocasiones, incorrecto pues va en contra del principio. Opción B (Incorrecta) - Uso libre de los bienes para funciones administrativas personales, incorrecto. Opción C (Incorrecta) - Ninguna es cierta, incorrecto ya que la opción D es precisa.</t>
  </si>
  <si>
    <t>El Estatuto Básico del Empleado Público reconoce: Respuesta correcta: Opción B (Correcta) - Cuatro tipos de excedencia. El EBEP identifica cuatro tipos de excedencia: voluntaria por interés particular, voluntaria por agrupación familiar, por cuidado de familiares y forzosa, cada una con condiciones y efectos específicos. Opción A (Incorrecta) - Dos tipos, incompleto. Opción C (Incorrecta) - Tres tipos, incorrecto. Opción D (Incorrecta) - Ninguna es correcta, ya que la opción B es adecuada.</t>
  </si>
  <si>
    <r>
      <t xml:space="preserve">La opción </t>
    </r>
    <r>
      <rPr>
        <b/>
        <sz val="11"/>
        <color theme="1"/>
        <rFont val="Calibri"/>
        <family val="2"/>
        <scheme val="minor"/>
      </rPr>
      <t>d (correcta)</t>
    </r>
    <r>
      <rPr>
        <sz val="11"/>
        <color theme="1"/>
        <rFont val="Calibri"/>
        <family val="2"/>
        <scheme val="minor"/>
      </rPr>
      <t xml:space="preserve"> es adecuada porque establece una de las situaciones en las que un funcionario puede solicitar </t>
    </r>
    <r>
      <rPr>
        <b/>
        <sz val="11"/>
        <color theme="1"/>
        <rFont val="Calibri"/>
        <family val="2"/>
        <scheme val="minor"/>
      </rPr>
      <t>excedencia voluntaria por agrupación familiar</t>
    </r>
    <r>
      <rPr>
        <sz val="11"/>
        <color theme="1"/>
        <rFont val="Calibri"/>
        <family val="2"/>
        <scheme val="minor"/>
      </rPr>
      <t xml:space="preserve"> según el Estatuto Básico del Empleado Público (EBEP). En este caso, un funcionario puede solicitar esta excedencia si está ocupando un puesto de carácter fijo en la administración pública dentro de la </t>
    </r>
    <r>
      <rPr>
        <b/>
        <sz val="11"/>
        <color theme="1"/>
        <rFont val="Calibri"/>
        <family val="2"/>
        <scheme val="minor"/>
      </rPr>
      <t>Unión Europea o en organizaciones internacionales</t>
    </r>
    <r>
      <rPr>
        <sz val="11"/>
        <color theme="1"/>
        <rFont val="Calibri"/>
        <family val="2"/>
        <scheme val="minor"/>
      </rPr>
      <t xml:space="preserve">, lo cual permite mantener la relación laboral mientras reside en otro país. La opción </t>
    </r>
    <r>
      <rPr>
        <b/>
        <sz val="11"/>
        <color theme="1"/>
        <rFont val="Calibri"/>
        <family val="2"/>
        <scheme val="minor"/>
      </rPr>
      <t>a (incorrecta)</t>
    </r>
    <r>
      <rPr>
        <sz val="11"/>
        <color theme="1"/>
        <rFont val="Calibri"/>
        <family val="2"/>
        <scheme val="minor"/>
      </rPr>
      <t xml:space="preserve"> es incorrecta porque menciona que la excedencia se aplica cuando el cónyuge reside en otra localidad y trabaja para una administración o empresa privada, lo cual no necesariamente permite la excedencia por agrupación familiar en el contexto definido en el EBEP. La opción </t>
    </r>
    <r>
      <rPr>
        <b/>
        <sz val="11"/>
        <color theme="1"/>
        <rFont val="Calibri"/>
        <family val="2"/>
        <scheme val="minor"/>
      </rPr>
      <t>b (incorrecta)</t>
    </r>
    <r>
      <rPr>
        <sz val="11"/>
        <color theme="1"/>
        <rFont val="Calibri"/>
        <family val="2"/>
        <scheme val="minor"/>
      </rPr>
      <t xml:space="preserve">, que indica el requisito de haber prestado servicios efectivos durante un tiempo determinado, es incorrecta, ya que no es una condición para solicitar la excedencia por agrupación familiar. Finalmente, la opción </t>
    </r>
    <r>
      <rPr>
        <b/>
        <sz val="11"/>
        <color theme="1"/>
        <rFont val="Calibri"/>
        <family val="2"/>
        <scheme val="minor"/>
      </rPr>
      <t>c (incorrecta)</t>
    </r>
    <r>
      <rPr>
        <sz val="11"/>
        <color theme="1"/>
        <rFont val="Calibri"/>
        <family val="2"/>
        <scheme val="minor"/>
      </rPr>
      <t xml:space="preserve"> es incorrecta porque menciona que se devengan retribuciones y tiempo para efectos de ascensos y trienios, lo cual no aplica en una excedencia voluntaria, donde usualmente no se perciben retribuciones ni se computa tiempo para antigüedad o Seguridad Social.</t>
    </r>
  </si>
  <si>
    <t>Según el artículo 87 del Estatuto Básico del Empleado Público, los funcionarios de carrera serán declarados en situación de servicios especiales: Respuesta correcta: Opción A (Correcta) - Cuando sean nombrados para desempeñar puestos o cargos en organismos públicos o entidades dependientes o vinculadas a las Administraciones Públicas, que de conformidad con lo que establezca la Administración Pública estén asimilados en su rango administrativo a altos cargos. Este artículo regula la situación de servicios especiales para funcionarios en cargos de responsabilidad en organismos públicos. Opción B (Incorrecta) - En cualquier tipo de puesto público, incorrecto pues se requiere alto rango. Opción C (Incorrecta) - Cuando así lo decida el funcionario, incorrecto ya que depende de la Administración. Opción D (Incorrecta) - Ninguno es correcto, ya que la opción A es adecuada.</t>
  </si>
  <si>
    <t>Cuando sean nombrados para desempeñar puestos o cargos en organismos públicos o  entidades, dependientes o vinculados a las Administraciones Públicas que, de conformidad con  lo que establezca la respectiva Administración Pública, estén asimilados en su rango  administrativo a altos cargos</t>
  </si>
  <si>
    <t>Cuando sean designados como personal laboral por ocupar puestos de trabajo con funciones  laborales y no opten por  permanecer en la situación de servicio activo</t>
  </si>
  <si>
    <t>Cuando sean nombrados para administrar el patrimonio familiar o actúen como administradores de sociedades familiares</t>
  </si>
  <si>
    <t>Cuando sean nombrados para desempeñar puestos o cargos en organizaciones no gubernamentales europeas que, de conformidad con  lo que establezca la respectiva Administración Pública, estén asimilados en su rango  administrativo a altos cargos</t>
  </si>
  <si>
    <t>Según el artículo 87 del Estatuto Básico del Empleado Público funcionarios de carrera serán declarados en situación de servicios especiales</t>
  </si>
  <si>
    <t>Siguiendo el Estatuto Básico del Empleado Público, el derecho a acogerse a la situación de excedencia, pese a ser solicitada por el funcionario, no puede declararse: Respuesta correcta: Opción C (Correcta) - Cuando el funcionario público se encuentra en situación de expediente disciplinario. No se concede excedencia voluntaria si el funcionario está sujeto a un expediente disciplinario, permitiendo a la Administración controlar el proceso hasta su resolución. Opción A (Incorrecta) - Cuando lo solicite en los términos y plazos adecuados, incorrecto pues esto sí permite la excedencia. Opción B (Incorrecta) - Por interés familiar, incorrecto. Opción D (Incorrecta) - Ninguna es cierta, incorrecto ya que la opción C es correcta.</t>
  </si>
  <si>
    <t>En aplicación del artículo 95 del Estatuto Básico del Empleado Público, los empleados públicos y el personal laboral incurren en faltas muy graves: Respuesta correcta: Opción D (Correcta) - Por incumplimiento del deber de respeto a la Constitución y a las ciudades de Ceuta y Melilla. El artículo 95 considera falta muy grave el incumplimiento del respeto a la Constitución y las entidades autonómicas, incluyendo Ceuta y Melilla. Opción A (Incorrecta) - Por faltas leves, incorrecto ya que se refiere a faltas graves o muy graves. Opción B (Incorrecta) - Por incumplimiento de tareas administrativas generales, incorrecto pues no clasifica como muy grave. Opción C (Incorrecta) - Ninguna es cierta, incorrecto ya que la opción D es precisa.</t>
  </si>
  <si>
    <t>La carrera administrativa conforme al Estatuto Básico del Empleado Público puede ser del tipo: Respuesta correcta: Opción D (Correcta) - Carrera horizontal. El EBEP contempla modalidades de carrera administrativa como la carrera horizontal, que permite el desarrollo profesional mediante el reconocimiento de méritos y competencias sin un cambio de puesto o ascenso. Opción A (Incorrecta) - Carrera vertical, que implica un ascenso en el cargo, no corresponde a la modalidad de carrera horizontal. Opción B (Incorrecta) - Carrera interna, no es una modalidad contemplada en el EBEP en este contexto. Opción C (Incorrecta) - Ninguna es cierta, incorrecto ya que la opción D es correcta.</t>
  </si>
  <si>
    <t>Carrera horizontal</t>
  </si>
  <si>
    <t>Promoción externa horizontal</t>
  </si>
  <si>
    <t>Promoción externa vertical</t>
  </si>
  <si>
    <t>Carrera interna vertical descendente</t>
  </si>
  <si>
    <t>la carrera administrativa conforme el Estatuto básico del empleado público puede ser del tipo</t>
  </si>
  <si>
    <t>Conforme al artículo 95 del Estatuto Básico del Empleado Público, por razón de faltas graves podrá imponerse la sanción de: Respuesta correcta: Opción B (Correcta) - Suspensión de derechos. Esta sanción incluye la suspensión de funciones o derechos como la antigüedad o el derecho a ciertos puestos. Opción A (Incorrecta) - Multa económica, incorrecto pues no es una sanción específica del EBEP. Opción C (Incorrecta) - Separación del servicio, incorrecto para faltas graves. Opción D (Incorrecta) - Ninguno es correcto, ya que la opción B es correcta.</t>
  </si>
  <si>
    <t>Suspensión de derechos</t>
  </si>
  <si>
    <t>Multa coercitiva</t>
  </si>
  <si>
    <t>Prisión</t>
  </si>
  <si>
    <t>Apercibimiento</t>
  </si>
  <si>
    <t>Conforme  el artículo 95 del Estatuto Básico del Empleado Público por razón de faltas graves podrá imponerse la sanción de</t>
  </si>
  <si>
    <t>El artículo 14 del EBEP establece que los empleados públicos tienen el siguiente derecho de carácter individual: Respuesta correcta: Opción B (Correcta) - A la no discriminación por razón de nacimiento, origen racial o étnico, género, sexo u orientación sexual, religión o convicciones, opinión, discapacidad, edad o cualquier otra condición o circunstancia personal o social. Este derecho fundamental asegura la igualdad de trato y oportunidades dentro de la Administración Pública. Opción A (Incorrecta) - A la negociación colectiva, incorrecto. Opción C (Incorrecta) - A condiciones de igualdad de género exclusivamente, limitado. Opción D (Incorrecta) - Ninguna es correcta, incorrecto ya que la opción B es precisa.</t>
  </si>
  <si>
    <t>A la no discriminación por razón de nacimiento, origen racial o étnico, género, sexo u  orientación sexual, religión o convicciones, opinión, discapacidad, edad o cualquier otra  condición o circunstancia personal o social.</t>
  </si>
  <si>
    <t>A abstenerse  en aquellos asuntos en los que tenga un interés personal</t>
  </si>
  <si>
    <t>Al derecho de petición</t>
  </si>
  <si>
    <t xml:space="preserve">Al planteamiento de conflictos colectivos de trabajo, de acuerdo con la legislación aplicable  en cada caso. </t>
  </si>
  <si>
    <t>Las sanciones impuestas por faltas leves prescribirán: Respuesta correcta: Opción C (Correcta) - A los 6 meses. Las sanciones por faltas leves tienen un plazo de prescripción de seis meses, según el EBEP. Opción A (Incorrecta) - A los 3 años, incorrecto pues es muy extenso. Opción B (Incorrecta) - A los 2 años, incorrecto según el EBEP. Opción D (Incorrecta) - Ninguno es correcto, incorrecto ya que la opción C es precisa.</t>
  </si>
  <si>
    <t>Las infracciones muy graves prescribirán: Respuesta correcta: Opción C (Correcta) - A los 3 años. Según el EBEP, el plazo de prescripción para infracciones muy graves es de tres años. Opción A (Incorrecta) - A los 6 meses, incorrecto pues es demasiado corto. Opción B (Incorrecta) - A los 2 años, incorrecto según la normativa. Opción D (Incorrecta) - A los 5 años, incorrecto y demasiado largo para infracciones graves.</t>
  </si>
  <si>
    <t>El artículo 14 del EBEP establece que los empleados públicos tienen el siguiente derecho de carácter individual: Respuesta correcta: Opción C (Correcta) - A velar por los intereses generales con sujeción y observancia de la Constitución y del resto del ordenamiento jurídico. Este derecho y deber está alineado con el principio de legalidad en el servicio público. Opción A (Incorrecta) - Libertad sindical, incorrecto en este contexto. Opción B (Incorrecta) - Negociación colectiva, incorrecto en este contexto. Opción D (Incorrecta) - Ninguno es cierto, ya que la opción C es correcta.</t>
  </si>
  <si>
    <t>El artículo 15 del EBEP establece que los empleados públicos tienen el siguiente derecho de carácter individual que se ejerce de forma colectiva: Respuesta correcta: Opción C (Correcta) - Al derecho de reunión en los términos establecidos en el artículo 46 del EBEP. Este derecho permite a los empleados públicos reunirse para tratar asuntos de interés común. Opción A (Incorrecta) - Libertad sindical, incorrecto pues no es el derecho de reunión. Opción B (Incorrecta) - Huelga, incorrecto en este contexto. Opción D (Incorrecta) - Ninguna es cierta, incorrecto ya que la opción C es correcta.</t>
  </si>
  <si>
    <t xml:space="preserve">Al derecho de reunión, en los términos establecidos en el artículo 46 del EBEP. </t>
  </si>
  <si>
    <t>A las vacaciones, descansos, permisos y licencias.</t>
  </si>
  <si>
    <t>A la libertad de expresión dentro de los límites del ordenamiento jurídico</t>
  </si>
  <si>
    <t>A participar en la consecución de los objetivos atribuidos a la unidad donde preste sus servicios y a ser informado por sus superiores de las tareas a desarrollar</t>
  </si>
  <si>
    <t>El artículo 15 del EBEP establece que los empleados públicos tienen el siguiente derecho de carácter individual que se ejerce de forma colectiva</t>
  </si>
  <si>
    <t>El artículo 14 del EBEP establece que los empleados públicos tienen el siguiente derecho de carácter individual: Respuesta correcta: Opción A (Correcta) - A participar en la consecución de los objetivos atribuidos a la unidad donde preste sus servicios y a ser informado por sus superiores de las tareas a desarrollar. Este derecho permite a los empleados colaborar en los objetivos de su unidad y recibir claridad en las tareas asignadas. Opción B (Incorrecta) - A la negociación colectiva, incorrecto pues no es de carácter individual. Opción C (Incorrecta) - A condiciones de igualdad de género, fuera del contexto de este artículo. Opción D (Incorrecta) - Ninguna es cierta, ya que la opción A es adecuada.</t>
  </si>
  <si>
    <t>A la  irretroactividad de las disposiciones sancionadoras no favorables, en caso de falta administrativa</t>
  </si>
  <si>
    <t>A guardar secreto de las materias clasificadas u otras cuya difusión esté prohibida legalmente</t>
  </si>
  <si>
    <t>Al ejercicio de la huelga, con la garantía del mantenimiento de los servicios esenciales de la  comunidad.</t>
  </si>
  <si>
    <t>El artículo 15 del EBEP establece que los empleados públicos tienen el siguiente derecho de carácter individual que se ejerce de forma colectiva: Respuesta correcta: Opción B (Correcta) - A la libertad sindical. El derecho a la libertad sindical es un derecho individual que los empleados públicos ejercen colectivamente. Opción A (Incorrecta) - Al derecho a huelga, no es un derecho individual en este contexto. Opción C (Incorrecta) - Al derecho a negociación, incorrecto, no corresponde con el derecho de libertad sindical. Opción D (Incorrecta) - Ninguno es correcto, incorrecto ya que el EBEP incluye la libertad sindical como derecho colectivo.</t>
  </si>
  <si>
    <t>A la libertad sindical.</t>
  </si>
  <si>
    <t>A las prestaciones de la Seguridad Social correspondientes al régimen que les sea de  aplicación</t>
  </si>
  <si>
    <t>A la libre asociación profesional</t>
  </si>
  <si>
    <t>A la jubilación según los términos y condiciones establecidas en las normas aplicables.</t>
  </si>
  <si>
    <t>Los funcionarios de carrera pueden obtener excedencia voluntaria por interés particular cuando hayan prestado servicios efectivos durante un periodo mínimo de: Respuesta correcta: Opción C (Correcta) - 5 años. El EBEP establece que, para solicitar excedencia voluntaria por interés particular, es necesario haber trabajado al menos cinco años. Opción A (Incorrecta) - 1 año, incorrecto, insuficiente. Opción B (Incorrecta) - 3 años, incorrecto, no cumple el mínimo. Opción D (Incorrecta) - Ningún requisito, incorrecto pues se exige el mínimo de 5 años.</t>
  </si>
  <si>
    <t>Por lo establecido en el Estatuto Básico del Empleado Público, las retribuciones de los empleados al servicio de la Administración del Estado pueden ser: Respuesta correcta: Opción C (Correcta) - Retribuciones básicas y retribuciones complementarias. Las retribuciones se dividen en básicas (sueldo, trienios) y complementarias (complemento de destino, complemento específico), cubriendo todos los tipos de retribuciones posibles en el EBEP. Opción A (Incorrecta) - Retribuciones especiales, incorrecto ya que no corresponde. Opción B (Incorrecta) - Retribuciones extraordinarias, incorrecto, ya que el EBEP no especifica esta categoría. Opción D (Incorrecta) - Solo básicas, incompleta.</t>
  </si>
  <si>
    <t>retribuciones básicas y retribuciones complementarias</t>
  </si>
  <si>
    <t>retribuciones básicas, sueldo de grupo o subgrupo,  trienios , retribución ,  retribución específica y complemento de productividad</t>
  </si>
  <si>
    <t>retribuciones básicas, retribuciones complementarias  trienios y complemento de productividad,</t>
  </si>
  <si>
    <t xml:space="preserve"> retribuciones básicas, retribuciones complementarias y complemento de productividad</t>
  </si>
  <si>
    <t>por lo establecido en el Estatuto básico del empleado público las retribuciones de los empleados al servicio de la Administración del Estado  pueden ser</t>
  </si>
  <si>
    <t>A los funcionarios en situación de servicios especiales, el tiempo que permanezcan en esa situación: Respuesta correcta: Opción B (Correcta) - Les computa a efectos de trienios y derechos pasivos. El tiempo en situación de servicios especiales se computa para efectos de trienios y derechos pasivos, contando como servicio activo para antigüedad y jubilación. Opción A (Incorrecta) - No se contabiliza, incorrecto. Opción C (Incorrecta) - Solo cuenta para derechos pasivos, incompleto. Opción D (Incorrecta) - Ninguna es correcta, ya que la opción B es adecuada.</t>
  </si>
  <si>
    <t>La evaluación de desempeño conforme al artículo 20 del EBEP debe seguir los criterios de: Respuesta correcta: Opción C (Correcta) - Transparencia, objetividad, imparcialidad y no discriminación. El artículo 20 del EBEP indica que la evaluación del desempeño debe ser objetiva, transparente, imparcial y no discriminatoria, para garantizar que los resultados reflejen verdaderamente el rendimiento del empleado. Opción A (Incorrecta) - Subjetividad y equidad, incorrecto ya que no sigue el criterio objetivo. Opción B (Incorrecta) - Mérito y eficiencia únicamente, incompleto sin imparcialidad. Opción D (Incorrecta) - Ninguna es cierta, incorrecto pues la opción C es adecuada.</t>
  </si>
  <si>
    <t xml:space="preserve"> transparencia objetividad imparcialidad y no discriminación, </t>
  </si>
  <si>
    <t>interés e iniciativa, neutralidad, austeridad en la gestión y eficiencia</t>
  </si>
  <si>
    <t xml:space="preserve"> neutralidad, objetividad, cumplimiento de objetivos y especial dificultad técnica</t>
  </si>
  <si>
    <t>la evaluación de desempeño conforme el artículo 20 del EBEP debe seguir los criterios de</t>
  </si>
  <si>
    <t>Conforme establece el artículo 18 de la Ley 53/1984 de 26 de diciembre de Incompatibilidades del personal al servicio de las Administraciones Públicas, todas las resoluciones de compatibilidad para desempeñar un segundo puesto de actividad en el sector público o ejercicio de actividades privadas se inscribirán: Respuesta correcta: Opción D (Correcta) - En los registros de personal correspondientes. Según el artículo 18 de la Ley 53/1984, las resoluciones de compatibilidad deben inscribirse en los registros de personal correspondientes, permitiendo así un control para prevenir posibles conflictos de interés. Opción A (Incorrecta) - En el Registro Civil, no es el registro adecuado para este propósito. Opción B (Incorrecta) - En la Seguridad Social, incorrecto, no es el lugar destinado para esta inscripción. Opción C (Incorrecta) - En el Registro de Incompatibilidades, incorrecto en este contexto específico.</t>
  </si>
  <si>
    <t>en los registros de personal correspondientes</t>
  </si>
  <si>
    <t xml:space="preserve"> en la unidad de personal del Ministerio u organismo correspondiente </t>
  </si>
  <si>
    <t>en la oficina de conflicto de intereses</t>
  </si>
  <si>
    <t xml:space="preserve"> en el registro central de personal  </t>
  </si>
  <si>
    <t>Conforme establece el artículo 18 Ley 53/1984 26 de diciembre de Incompatibilidades del personal al servicio de las Administraciones Públicas todas las resoluciones de compatibilidad para desempeñar segundo puesto de actividad en el sector público o ejercicio de actividades privadas se inscribirán</t>
  </si>
  <si>
    <t>La carrera profesional conforme al Estatuto Básico del Empleado Público puede ser: Respuesta correcta: Opción C (Correcta) - Promoción interna vertical. El EBEP establece que la carrera profesional incluye opciones como la promoción interna vertical, que permite a los empleados públicos ascender a un puesto de mayor responsabilidad dentro del mismo cuerpo o escala. Opción A (Incorrecta) - Carrera horizontal, incorrecto ya que la promoción interna vertical es el enfoque de la carrera profesional aquí. Opción B (Incorrecta) - Carrera por mérito, no se especifica esta modalidad en el EBEP. Opción D (Incorrecta) - Desarrollo competencial, incorrecto en este contexto.</t>
  </si>
  <si>
    <t>Opcione correcta: D. Explicación: El artículo 51 de la Ley Orgánica 3/2007 establece que las Administraciones Públicas deben fomentar la formación en igualdad de género tanto en el acceso al empleo público como a lo largo de la carrera profesional de los empleados públicos. Esta formación es fundamental para asegurar que los principios de igualdad se integren en todas las etapas del desarrollo profesional y en la función pública en general. Las demás opciones no reflejan correctamente las obligaciones establecidas en este artículo.</t>
  </si>
  <si>
    <t>Fomentar la formación en igualdad, tanto en el acceso al empleo público como a lo largo de la  carrera profesional. </t>
  </si>
  <si>
    <t>Establecer un canal de denuncias frente al acoso sexual en el ámbito familiar. </t>
  </si>
  <si>
    <t>Promover la presencia de mujeres en un porcentaje igual o superior a la mitad más uno respecto  de los hombres. </t>
  </si>
  <si>
    <t>Fomentar el acceso a la formación para el colectivo de mujeres entre 26 y 35 años. </t>
  </si>
  <si>
    <t>*Según el artículo 51 de la Ley Orgánica 3/2007, de 22 de marzo, para la igualdad efectiva de mujeres y  hombres, las Administraciones Públicas, en el ámbito de sus respectivas competencias y en aplicación del  principio de igualdad entre mujeres y hombres, deberán: </t>
  </si>
  <si>
    <t>IGU</t>
  </si>
  <si>
    <t>Opcione correcta: D. Explicación: El artículo 45.1 de la Ley Orgánica 3/2007 obliga a las empresas a respetar la igualdad de trato y oportunidades entre mujeres y hombres en el ámbito laboral. Para ello, deben adoptar medidas específicas para evitar cualquier tipo de discriminación laboral, y estas medidas deben ser negociadas y, en su caso, acordadas con los representantes legales de los trabajadores, según lo determine la legislación laboral. Las demás opciones no reflejan adecuadamente la obligatoriedad de la negociación de estas medidas.</t>
  </si>
  <si>
    <t>Las empresas están obligadas a respetar la igualdad de trato y de oportunidades en el ámbito  laboral y, con esta finalidad, deberán adoptar medidas dirigidas a evitar cualquier tipo de  discriminación laboral entre mujeres y hombres, medidas que deberán negociar, y en su caso  acordar, con los representantes legales de los trabajadores en la forma que se determine en la  legislación laboral. </t>
  </si>
  <si>
    <t>Las empresas están obligadas a respetar la igualdad de trato y de oportunidades en el ámbito  laboral y, con esta finalidad, deberán adoptar medidas dirigidas a evitar cualquier tipo de  discriminación laboral entre mujeres y hombres, medidas sobre las que no cabe negociación. </t>
  </si>
  <si>
    <t>Las empresas están obligadas a respetar la igualdad de trato y de oportunidades en cualquier  ámbito y, con esta finalidad, deberán adoptar medidas dirigidas a evitar cualquier tipo de  discriminación laboral a las mujeres por razón de raza, sexo o religión, medidas que deberán  negociar, y en su caso acordar, con los representantes legales designados por los trabajadores. </t>
  </si>
  <si>
    <t>Las empresas no están obligadas a respetar la igualdad de trato y de oportunidades en el ámbito  laboral y, con esta finalidad, deberán adoptar medidas dirigidas a evitar cualquier tipo de  discriminación laboral entre mujeres y hombres, medidas que deberán negociar, y en su caso  acordar, con los representantes legales de los trabajadores en la forma que se determine en la  legislación laboral. </t>
  </si>
  <si>
    <t>*Según el artículo 45.1 de la Ley Orgánica 3/2007, de 22 de marzo, para la igualdad efectiva de mujeres y  hombres: </t>
  </si>
  <si>
    <t>Opcione correcta: D. Explicación: El artículo 24 de la Ley Orgánica 1/2004 establece que las funcionarias víctimas de violencia de género tienen derecho a una serie de medidas de protección, como la reducción o reordenación de su tiempo de trabajo, la movilidad geográfica y la posibilidad de solicitar una excedencia, todo ello en los términos que se determinen en la legislación específica aplicable. Estas medidas están diseñadas para proteger a las funcionarias y facilitar su recuperación y seguridad. Las demás opciones no reflejan completamente los derechos otorgados por este artículo.</t>
  </si>
  <si>
    <t>La funcionaria víctima de violencia de género tendrá derecho a la reducción o a la reordenación de  su tiempo de trabajo, a la movilidad geográfica de centro de trabajo y a la excedencia en los  términos que se determinen en su legislación específica. </t>
  </si>
  <si>
    <t>La funcionaria víctima de violencia de género tendrá derecho a la movilidad geográfica una vez sea  dictada sentencia judicial firme sin que conlleve la misma cambio de puesto de trabajo. </t>
  </si>
  <si>
    <t>La funcionaria víctima de violencia de género únicamente tendrá derecho a la reasignación  temporal de funciones o a la excedencia voluntaria por interés particular en los términos que se  determinen en su legislación específica. </t>
  </si>
  <si>
    <t>La funcionaria víctima de violencia de género únicamente tendrá derecho a la movilidad geográfica  de centro de trabajo y a la excedencia en los términos que se determinen en su legislación  específica. </t>
  </si>
  <si>
    <t>*Según el artículo 24 de la Ley Orgánica 1/2004, de 28 de diciembre, de Medidas de Protección Integral  contra la Violencia de Género: </t>
  </si>
  <si>
    <t>Opcione correcta: A. Explicación: El artículo 32.1 de la Ley 40/2015 establece que los particulares tienen derecho a ser indemnizados por las Administraciones Públicas por cualquier lesión que sufran en sus bienes y derechos como consecuencia del funcionamiento normal o anormal de los servicios públicos, a menos que se trate de casos de fuerza mayor o de daños que el particular deba soportar legalmente. Este artículo garantiza la protección de los derechos de los ciudadanos frente a las acciones de la administración, pero también establece excepciones claras. Las demás opciones no describen adecuadamente estas condiciones.</t>
  </si>
  <si>
    <t>Siempre que la lesión sea consecuencia del funcionamiento normal o anormal de los servicios  públicos salvo en los casos de fuerza mayor o de daños que el particular tenga el deber jurídico de  soportar de acuerdo con la Ley. </t>
  </si>
  <si>
    <t>Siempre que la lesión sea consecuencia del funcionamiento normal de los servicios públicos salvo  en los casos de fuerza mayor o de daños que el particular no tenga el deber jurídico de soportar de  acuerdo con la Ley. </t>
  </si>
  <si>
    <t>Siempre que la lesión sea consecuencia del funcionamiento normal o anormal de los servicios  públicos sin que quepa excepción alguna. </t>
  </si>
  <si>
    <t>Siempre que la lesión sea consecuencia, únicamente, del funcionamiento anormal de los servicios  públicos salvo en los casos de fuerza mayor o de daños que el particular tenga el deber jurídico de  soportar de acuerdo con la Ley. </t>
  </si>
  <si>
    <t>*Según el artículo 32.1 de la Ley 40/2015, de 1 de octubre, de Régimen Jurídico del Sector Público, los  particulares tendrán derecho a ser indemnizados por las Administraciones Públicas correspondientes, de  toda lesión que sufran en cualquiera de sus bienes y derechos: </t>
  </si>
  <si>
    <t>Opcione correcta: D. Explicación: El artículo 6.2 de la Ley Orgánica 3/2007 define la discriminación indirecta como aquella situación en la que una disposición, criterio o práctica, aunque aparentemente neutros, colocan a personas de un sexo en desventaja particular con respecto a personas del otro sexo. Esta discriminación solo se puede justificar si la disposición, criterio o práctica están objetivamente fundados en una finalidad legítima y si los medios para alcanzar esa finalidad son necesarios y adecuados. Las demás opciones no capturan correctamente esta definición.</t>
  </si>
  <si>
    <t>La situación en que una disposición, criterio o práctica aparentemente neutros pone a personas de  un sexo en desventaja particular con respecto a personas del otro, salvo que dicha disposición,  criterio o práctica puedan justificarse objetivamente en atención a una finalidad legítima y que los  medios para alcanzar dicha finalidad sean necesarios y adecuados. </t>
  </si>
  <si>
    <t>Todo trato diferenciado a las mujeres relacionado con el embarazo. </t>
  </si>
  <si>
    <t xml:space="preserve">Todo trato diferenciado a las mujeres relacionado con el embarazo o la maternidad. </t>
  </si>
  <si>
    <t>La situación en que una ley que incluye artículos relativos a la discriminación, pone a personas de  un sexo en desventaja particular con respecto a personas del mismo o de otro, salvo que dicha ley  pueda justificarse objetivamente en atención a una finalidad legítima y que los medios para alcanzar  dicha finalidad sean necesarios y adecuados. </t>
  </si>
  <si>
    <t>*Según el artículo 6.2 de la Ley Orgánica 3/2007, de 22 de marzo, para la igualdad efectiva de mujeres y  hombres, se considera discriminación indirecta por razón de sexo: </t>
  </si>
  <si>
    <t>Opcione correcta: D. Explicación: El artículo 45 de la Ley Orgánica 3/2007 establece que las empresas con cincuenta o más trabajadores están obligadas a elaborar y aplicar un plan de igualdad, el cual debe ser negociado con los representantes legales de los trabajadores. Esta disposición asegura que las medidas de igualdad no solo se implementen, sino que también se acuerden de manera participativa, para que respondan a las necesidades reales de la plantilla. Las demás opciones no reflejan correctamente las obligaciones establecidas por la ley.</t>
  </si>
  <si>
    <t>En el caso de las empresas de cincuenta o más trabajadores, las medidas de igualdad (dirigidas a  evitar cualquier tipo de discriminación laboral entre mujeres y hombres) deberán dirigirse a la  elaboración y aplicación de un plan de igualdad, que deberá ser asimismo objeto de negociación en  la forma que se determine en la legislación laboral. </t>
  </si>
  <si>
    <t>En el caso de las empresas de menos de cincuenta trabajadores, las medidas de igualdad deberán  dirigirse a la elaboración y aplicación de un plan de igualdad que no podrá ser objeto de  negociación. </t>
  </si>
  <si>
    <t>En el caso de empresas de más de cincuenta trabajadores, las medidas de igualdad deberán dirigirse  a la elaboración y aplicación de un plan de igualdad cuando así se establezca en una norma con  rango de ley. </t>
  </si>
  <si>
    <t>En el caso de las empresas de menos de cincuenta trabajadores, las medidas de igualdad deberán  dirigirse a la elaboración y aplicación de un plan de igualdad, que deberá ser objeto de negociación  en la forma que se determine en la legislación laboral. </t>
  </si>
  <si>
    <t>*Según el artículo 45 de la Ley Orgánica 3/2007, de 22 de marzo, para la igualdad efectiva de mujeres y  hombres:  </t>
  </si>
  <si>
    <t>Opcione correcta: C. Explicación: La Ley Orgánica 3/2007 establece que las convocatorias de pruebas selectivas para el acceso al empleo público deben acompañarse obligatoriamente de un informe de impacto de género. Este informe es necesario para evaluar cómo la convocatoria podría afectar a la igualdad de género y para asegurar que no perpetúe discriminaciones. Las demás opciones no reflejan correctamente esta obligación.</t>
  </si>
  <si>
    <t xml:space="preserve">La aprobación de convocatorias de pruebas selectivas para el acceso al empleo  público deberá acompañarse obligatoriamente de un informe de impacto de  género. </t>
  </si>
  <si>
    <t xml:space="preserve">No establece regulación alguna respecto a las pruebas selectivas. </t>
  </si>
  <si>
    <t xml:space="preserve">La aprobación de convocatorias de pruebas selectivas para el acceso al empleo  público deberá acompañarse de un informe de impacto de género, salvo en casos  de urgencia y siempre sin perjuicio de la prohibición de discriminación por razón de  sexo. </t>
  </si>
  <si>
    <t xml:space="preserve">El informe de impacto de género se elaborará por la Comisión de garantías para la  igualdad. </t>
  </si>
  <si>
    <t xml:space="preserve"> Conforme a la Ley Orgánica 3/2007, de 22 de marzo, para la igualdad efectiva de mujeres  y hombres: </t>
  </si>
  <si>
    <t>Opcione correcta: B. Explicación: La Ley Orgánica 3/2007 establece que todos los órganos de selección y comisiones de valoración deben asegurar una presencia equilibrada de mujeres y hombres. Esta norma busca garantizar que ambos sexos estén representados de manera justa en los procesos de selección y evaluación en la Administración Pública. Las demás opciones no reflejan adecuadamente esta obligación, salvo la correcta que permite excepciones solo por razones objetivas debidamente justificadas.</t>
  </si>
  <si>
    <t xml:space="preserve">Todos los tribunales y órganos de selección del personal de la Administración  General del Estado y de los organismos públicos vinculados o dependientes de ella  responderán al principio de presencia equilibrada de mujeres y hombres, salvo por  razones fundadas y objetivas, debidamente motivadas. </t>
  </si>
  <si>
    <t xml:space="preserve">No existe regulación alguna. </t>
  </si>
  <si>
    <t xml:space="preserve">Siempre debe existir una paridad entre mujeres y hombres. </t>
  </si>
  <si>
    <t xml:space="preserve">El número de hombres no puede ser superior al 60%. </t>
  </si>
  <si>
    <t xml:space="preserve"> Conforme a la Ley Orgánica 3/2007, de 22 de marzo, para la igualdad efectiva de mujeres  y hombres, y en cuanto a los órganos de selección y comisiones de valoración: </t>
  </si>
  <si>
    <t>Opcione correcta: A. Explicación: La Ley Orgánica 3/2007 establece que en el ámbito de la educación superior, las Administraciones Públicas deben fomentar la enseñanza y la investigación sobre la igualdad entre mujeres y hombres. Esto es fundamental para asegurar que los futuros profesionales y académicos estén formados en estos principios y que la igualdad de género sea un tema central en la educación superior. Las demás opciones no reflejan correctamente las obligaciones de las Administraciones Públicas en este ámbito.</t>
  </si>
  <si>
    <t xml:space="preserve">En el ámbito de la educación superior, las Administraciones públicas en el ejercicio  de sus respectivas competencias fomentarán la enseñanza y la investigación sobre  el significado y alcance de la igualdad entre mujeres y hombres. </t>
  </si>
  <si>
    <t>No se aplica a la educación superior.</t>
  </si>
  <si>
    <t xml:space="preserve">En el ámbito de la educación infantil, las Administraciones públicas en el ejercicio de  sus respectivas competencias fomentarán la investigación sobre la evolución de la  igualdad entre mujeres y hombres. </t>
  </si>
  <si>
    <t xml:space="preserve">En el ámbito de la educación superior, las Administraciones públicas en el ejercicio  de sus respectivas competencias no tienen obligación del fomentar la enseñanza y  la investigación sobre el significado y alcance de la igualdad entre mujeres y  hombres. </t>
  </si>
  <si>
    <t>Opcione correcta: D. Explicación: La Ley Orgánica 3/2007 establece que las empresas con 50 o más trabajadores están obligadas a elaborar y aplicar un Plan de Igualdad. Este plan debe incluir medidas específicas para promover la igualdad de trato y oportunidades entre mujeres y hombres en el entorno laboral. Las demás opciones no son correctas porque no reflejan la obligatoriedad de estos planes según el tamaño de la empresa.</t>
  </si>
  <si>
    <t xml:space="preserve">Su elaboración y aplicación es obligatoria en las empresas de 50 o más trabajadores. </t>
  </si>
  <si>
    <t xml:space="preserve">Todas las empresas tienen obligación de elaborarlos independientemente de su  personal. </t>
  </si>
  <si>
    <t xml:space="preserve">Su elaboración será obligatoria para todas las empresas. </t>
  </si>
  <si>
    <t xml:space="preserve">Su elaboración será voluntaria para todas las empresas. </t>
  </si>
  <si>
    <t xml:space="preserve"> Conforme a la Ley Orgánica 3/2007, de 22 de marzo, y en cuanto a los Planes de igualdad: </t>
  </si>
  <si>
    <t>Opcione correcta: B. Explicación: El título I de la Ley Orgánica 1/2004, conocida como la Ley de Medidas de Protección Integral contra la Violencia de Género, se centra en las medidas de sensibilización, prevención y detección de la violencia de género. Este título establece las bases para prevenir la violencia y concienciar a la sociedad sobre la importancia de erradicarla. Las demás opciones no son correctas porque abordan aspectos que no son el enfoque principal del título I.</t>
  </si>
  <si>
    <t xml:space="preserve">Medidas de sensibilización, prevención y detección.   </t>
  </si>
  <si>
    <t xml:space="preserve">Tutela Institucional.  </t>
  </si>
  <si>
    <t xml:space="preserve">Derechos de las funcionarias públicas.  </t>
  </si>
  <si>
    <t xml:space="preserve">Derechos de las mujeres víctimas de violencia de género.  </t>
  </si>
  <si>
    <t xml:space="preserve">El título I de la Ley de Medidas de Protección Integral contra la Violencia de Género se  refiere a…  </t>
  </si>
  <si>
    <t>Opcione correcta: C. Explicación: El Plan Estratégico de Igualdad de Oportunidades, según el artículo 17 de la Ley Orgánica 3/2007, debe ser aprobado periódicamente, lo que permite su revisión y actualización para adaptarse a las nuevas necesidades y desafíos en materia de igualdad de género. La periodicidad permite que las estrategias sean efectivas y respondan a la evolución de la sociedad. Las demás opciones no son correctas porque no reflejan adecuadamente la periodicidad de la aprobación de este plan.</t>
  </si>
  <si>
    <t xml:space="preserve">Periódicamente.   </t>
  </si>
  <si>
    <t xml:space="preserve">Ninguna es correcta.  </t>
  </si>
  <si>
    <t xml:space="preserve">Cada año.  </t>
  </si>
  <si>
    <t xml:space="preserve">Bianualmente.  </t>
  </si>
  <si>
    <t xml:space="preserve">El Plan Estratégico de Igualdad de Oportunidades que establece el artículo 17 de la Ley  Orgánica 3/2007, de 22 de marzo para la Igualdad efectiva de mujeres y hombres, se aprobará…  </t>
  </si>
  <si>
    <t>Opcione correcta: A. Explicación: El artículo 64 de la Ley Orgánica 3/2007 establece que el Gobierno debe aprobar un Plan para la Igualdad entre mujeres y hombres en la Administración General del Estado y en sus organismos públicos al inicio de cada legislatura. Este plan es clave para asegurar que las políticas de igualdad se renueven y adapten a las circunstancias actuales con cada nuevo gobierno. Las demás opciones no reflejan el momento específico en que se debe aprobar este plan.</t>
  </si>
  <si>
    <t xml:space="preserve">Al inicio de cada legislatura.   </t>
  </si>
  <si>
    <t xml:space="preserve">Periódicamente.  </t>
  </si>
  <si>
    <t xml:space="preserve">Cada tres años.  </t>
  </si>
  <si>
    <t xml:space="preserve">Cada dos años.  </t>
  </si>
  <si>
    <t xml:space="preserve">Según señala el artículo 64 de la Ley Orgánica 3/2007, de 22 de marzo para la Igualdad  efectiva de mujeres y hombres, el Gobierno aprobará un Plan para la Igualdad entre mujeres  y hombres en la Administración General del Estado y en los organismos públicos vinculados  o dependientes de ella…  </t>
  </si>
  <si>
    <t>Opcione correcta: D. Explicación: La Ley Orgánica 3/2007 establece que los poderes públicos deben asegurar la efectividad del derecho constitucional de igualdad entre mujeres y hombres y la integración del principio de igualdad de trato en todas sus políticas. Ambos criterios son fundamentales para promover la igualdad de género de manera transversal en todas las acciones y decisiones gubernamentales. La opción D es correcta porque incluye ambas afirmaciones.</t>
  </si>
  <si>
    <t>Opcione correcta: D. Explicación: La Ley Orgánica 3/2007 establece varias disposiciones importantes, como la colaboración y cooperación entre las distintas Administraciones Públicas para aplicar el principio de igualdad, el principio de participación equilibrada en candidaturas electorales, y la adopción de medidas para erradicar la violencia de género. Cada uno de estos elementos es esencial para promover la igualdad de género en todos los ámbitos de la sociedad. Por lo tanto, todas las opciones mencionadas son correctas.</t>
  </si>
  <si>
    <t>Opcione correcta: A. Explicación: El capítulo dos del título II de la Ley Orgánica 3/2007 abarca una amplia gama de áreas en las que se deben llevar a cabo acciones administrativas para promover la igualdad de género. Estas áreas incluyen la educación, la salud, el deporte, y otras mencionadas en la opción A. Las demás opciones incluyen ámbitos adicionales no especificados en el texto de la ley en esta sección específica.</t>
  </si>
  <si>
    <t>Opcione correcta: A. Explicación: El segundo plan de igualdad 2015-2020 se estructura en siete ejes de acción que abarcan diferentes aspectos de la promoción de la igualdad de género. Estos ejes guían las políticas y medidas adoptadas para avanzar hacia la igualdad efectiva entre mujeres y hombres durante este período. Las demás opciones no reflejan correctamente el número de ejes establecidos en este plan.</t>
  </si>
  <si>
    <t>Opcione correcta: D. Explicación: El artículo 51 de la Ley Orgánica 3/2007 establece que las Administraciones Públicas deben promover una presencia equilibrada de mujeres y hombres en los órganos de selección y valoración, asegurando que ambos géneros estén representados de manera justa en estos procesos. Este criterio es fundamental para garantizar la igualdad de oportunidades en el acceso al empleo público. Las demás opciones mencionan criterios importantes, pero la correcta es la que se refiere a la presencia equilibrada en órganos de selección.</t>
  </si>
  <si>
    <t>Promover la presencia equilibrada de mujeres y hombres en todos los órganos  de selección y  valoración</t>
  </si>
  <si>
    <t>Evaluar anualmente la efectividad del principio de igualdad en sus respectivos  ámbitos de actuación</t>
  </si>
  <si>
    <t>Fomentar la formación en en el acceso al empleo público y a lo largo  de la carrera profesional.</t>
  </si>
  <si>
    <t>Remover los obstáculos que impliquen la el acceso al empleo público y en el desarrollo de la carrera professional para hombre y mujeres</t>
  </si>
  <si>
    <t>Opcione correcta: A. Explicación: La Ley Orgánica 3/2007 establece que los poderes públicos pueden adoptar medidas de acción positiva, también conocidas como medidas de discriminación positiva, para corregir situaciones de desigualdad de hecho que afecten a colectivos desfavorecidos, como las mujeres. Estas medidas están diseñadas para acelerar el proceso de igualdad y son fundamentales en el marco de políticas de igualdad de género. Las demás opciones no reflejan correctamente la función de la discriminación positiva según la ley.</t>
  </si>
  <si>
    <t>Opcione correcta: D. Explicación: El segundo plan de igualdad establece varios ejes de acción para promover la igualdad de género, pero "la mejora de la igualdad doméstica" no es uno de los ejes reconocidos formalmente en el plan. Los ejes se centran en áreas como la formación, la conciliación, y las medidas para la transformación organizativa, entre otros. Las demás opciones mencionan ejes que sí están incluidos en el plan.</t>
  </si>
  <si>
    <t>Opcione correcta: D. Explicación: El preámbulo de la Ley 3/2007 establece que el principio de igualdad debe proyectarse sobre todos los ámbitos de la sociedad, incluyendo el ordenamiento de la realidad social, cultural y artística, así como la sociedad civil y la administración pública. Este enfoque integral asegura que la igualdad de trato se promueva en todos los aspectos de la vida colectiva, lo que es esencial para alcanzar una igualdad efectiva entre mujeres y hombres. Por lo tanto, todas las opciones mencionadas son correctas.</t>
  </si>
  <si>
    <t>Opcione correcta: D. Explicación: El principio de igualdad de trato entre mujeres y hombres es considerado una dimensión transversal según la Ley 3/2007. Esto significa que debe ser integrado en todas las políticas, programas y acciones de los poderes públicos, influyendo en todas las áreas del derecho y de la gestión pública. Esta transversalidad asegura que la igualdad de género sea un componente central en la toma de decisiones. Las demás opciones no reflejan adecuadamente la naturaleza transversal del principio de igualdad.</t>
  </si>
  <si>
    <t>Opcione correcta: B. Explicación: Uno de los instrumentos básicos para aplicar el principio de igualdad en la Administración General del Estado es el establecimiento de un plan estratégico de igualdad, que guía las acciones y políticas públicas hacia la consecución de la igualdad efectiva entre mujeres y hombres. Este plan estratégico es fundamental para coordinar y dirigir las iniciativas de igualdad en toda la administración. Las demás opciones no reflejan correctamente la importancia de este instrumento específico.</t>
  </si>
  <si>
    <t>Opcione correcta: B. Explicación: La Ley Orgánica 3/2007 establece que todas las personas, sin distinción de sexo, tienen derecho a los beneficios derivados del principio de igualdad de trato. Este principio se aplica de manera universal y asegura que todas las personas sean tratadas de manera equitativa y sin discriminación en todos los aspectos de la vida social, económica y cultural. Las demás opciones no reflejan correctamente el ámbito de aplicación de la ley.</t>
  </si>
  <si>
    <t>Opcione correcta: B. Explicación: Las obligaciones establecidas en la Ley Orgánica 3/2007 se aplican a todas las personas físicas y jurídicas, lo que significa que tanto individuos como entidades (como empresas, organizaciones y administraciones) están obligados a cumplir con las disposiciones de la ley en cuanto a la promoción de la igualdad de trato y la eliminación de la discriminación por razón de sexo. Las demás opciones no reflejan adecuadamente la universalidad de esta aplicación.</t>
  </si>
  <si>
    <t>Opcione correcta: C. Explicación: La Ley Orgánica 3/2007 establece que el principio de igualdad de trato implica la reducción tanto de la discriminación directa como de la indirecta por razón de sexo. Este principio es fundamental para asegurar que se eliminen todas las formas de discriminación que puedan afectar negativamente a las mujeres en comparación con los hombres, garantizando así una igualdad efectiva. Las demás opciones no capturan completamente el alcance de este principio.</t>
  </si>
  <si>
    <t>Opcione correcta: A. Explicación: El principio de igualdad de trato es un principio informador del ordenamiento jurídico español, tal como lo establece la Ley Orgánica 3/2007. Esto significa que debe guiar la interpretación y aplicación de todas las normas jurídicas en el país, asegurando que las leyes y políticas promuevan la igualdad entre mujeres y hombres en todos los ámbitos. Las demás opciones no reflejan adecuadamente el estatus de este principio dentro del ordenamiento jurídico.</t>
  </si>
  <si>
    <t>Opcione correcta: D. Explicación: El principio de igualdad de trato se aplica de manera amplia en el empleo privado, incluyendo la Formación Profesional, la afiliación en organizaciones sindicales, y el trabajo por cuenta propia. Todas estas áreas están cubiertas por la Ley Orgánica 3/2007, que establece la igualdad de trato como un principio rector en todas las actividades laborales. Por lo tanto, la opción correcta es que ninguna de las afirmaciones anteriores es cierta, ya que el principio de igualdad de trato sí se aplica en todos esos contextos.</t>
  </si>
  <si>
    <t>en relación  con el empleo privado el principio de igualdad de trato no se aplica</t>
  </si>
  <si>
    <t>Opcione correcta: C. Explicación: La discriminación indirecta se produce cuando una disposición, criterio o práctica, aparentemente neutros, ponen a personas de un sexo en desventaja particular con respecto a personas del otro sexo, salvo que dicha disposición, criterio o práctica puedan justificarse objetivamente en atención a una finalidad legítima. Este concepto es fundamental en la Ley Orgánica 3/2007 para identificar formas de discriminación más sutiles que no son evidentes a primera vista. Las demás opciones no describen correctamente la naturaleza de la discriminación indirecta.</t>
  </si>
  <si>
    <t>Opcione correcta: B. Explicación: El acoso sexual es considerado una forma de discriminación según la Ley Orgánica 3/2007. Esta ley define el acoso sexual como cualquier comportamiento verbal, no verbal o físico de naturaleza sexual que tenga el propósito o el efecto de atentar contra la dignidad de una persona, creando un entorno intimidatorio, degradante u ofensivo. Este reconocimiento es fundamental para combatir el acoso y promover un entorno de trabajo seguro y respetuoso. Las demás opciones no describen adecuadamente la naturaleza del acoso sexual según la ley.</t>
  </si>
  <si>
    <t>Opcione correcta: A. Explicación: La Ley Orgánica 3/2007 protege a las personas que presentan quejas, denuncias o demandas destinadas a exigir el cumplimiento del principio de igualdad, asegurando que no sufran represalias ni discriminación como resultado de sus acciones. Esta protección es esencial para garantizar que los derechos de igualdad puedan ser defendidos sin temor a consecuencias adversas. Las demás opciones no reflejan correctamente el alcance de esta protección.</t>
  </si>
  <si>
    <t>Opcione correcta: D. Explicación: Las cláusulas de los negocios jurídicos que constituyen una causa de discriminación son nulas y sin efecto, y además pueden dar lugar a responsabilidad a través de un sistema de reparaciones e indemnizaciones. La Ley Orgánica 3/2007 establece que cualquier disposición que implique discriminación es inválida desde su origen y, por tanto, no produce efectos jurídicos. Las respuestas A y C son correctas en este contexto.</t>
  </si>
  <si>
    <t>Opcione correcta: C. Explicación: El tercer plan de acción de igualdad 2021-2025 está estructurado en seis ejes principales que guían las políticas de igualdad de género durante este periodo. Estos ejes abordan diferentes áreas clave para la promoción de la igualdad efectiva entre mujeres y hombres. Las demás opciones no son correctas, ya que mencionan un número incorrecto de ejes.</t>
  </si>
  <si>
    <t>Opcione correcta: C. Explicación: La Ley Orgánica 3/2007 establece que solo las personas físicas y jurídicas que demuestren un interés legítimo tendrán la capacidad y legitimación para intervenir en procesos civiles que traten sobre la defensa del derecho a la igualdad. Esta disposición asegura que quienes participan en tales procesos tengan un vínculo o interés directo en la materia objeto del litigio. Las demás opciones no reflejan correctamente los criterios de legitimación para intervenir en estos procesos.</t>
  </si>
  <si>
    <t>Opcione correcta: D. Explicación: Las políticas de empleo deben orientarse a aumentar la participación tanto de mujeres como de hombres en el mercado laboral y en la formación profesional. Esto es fundamental para asegurar que ambos sexos tengan igualdad de oportunidades en el acceso a empleo y en el desarrollo de sus habilidades y competencias. Las demás opciones no reflejan adecuadamente este enfoque dual de participación en empleo y formación.</t>
  </si>
  <si>
    <t>Opcione correcta: A. Explicación: Las medidas de acción positiva son aquellas que pueden ser adoptadas libremente por los empresarios para fomentar el acceso de las mujeres al empleo, con el objetivo de corregir situaciones de desigualdad. Estas medidas están permitidas por la Ley Orgánica 3/2007, siempre y cuando estén destinadas a eliminar desventajas concretas y no sean contrarias al principio de igualdad de trato. Las demás opciones no reflejan correctamente la libertad del empresario para aplicar estas medidas.</t>
  </si>
  <si>
    <t>Opcione correcta: D. Explicación: La igualdad en las responsabilidades familiares está regulada tanto por la Ley Orgánica 3/2007 como por la Ley 39/1999, pero ninguna de las opciones proporcionadas refleja con precisión la regulación de esta igualdad en el contexto de las normativas citadas. Es esencial que esta igualdad sea promovida en todas las áreas, pero ninguna de las respuestas es completamente exacta en este caso.</t>
  </si>
  <si>
    <t>Opcione correcta: B. Explicación: La Ley Orgánica 3/2007 establece que las empresas con 50 o más trabajadores están obligadas a elaborar y aplicar planes de igualdad. Este umbral fue reducido desde los 250 trabajadores originalmente requeridos, para garantizar que más empresas adopten políticas de igualdad. Las demás opciones no reflejan correctamente el número actual de trabajadores que obliga a las empresas a desarrollar estos planes.</t>
  </si>
  <si>
    <t>Opcione correcta: C. Explicación: Los planes de igualdad en las empresas deben ser negociados con los representantes de los trabajadores y trabajadoras, tal como establece la Ley Orgánica 3/2007. Esta negociación es fundamental para asegurar que las medidas incluidas en el plan sean adecuadas y eficaces, y que cuenten con el apoyo y la participación de los empleados. Las demás opciones no reflejan adecuadamente el proceso requerido para la elaboración de los planes de igualdad.</t>
  </si>
  <si>
    <t>Opcione correcta: A. Explicación: La Ley Orgánica 3/2007 y otras normativas relacionadas promueven el reconocimiento de aquellas empresas que implementan políticas destacadas en materia de igualdad de género, lo cual puede incluir la obtención de distintivos o certificados de igualdad. Este tipo de reconocimiento busca incentivar a las empresas a adoptar medidas que promuevan la igualdad de oportunidades y la no discriminación en el ámbito laboral. Las demás opciones no son correctas en cuanto a los tipos específicos de reconocimiento mencionados.</t>
  </si>
  <si>
    <t>Opcione correcta: D. Explicación: La Ley 39/1999 sigue directrices marcadas tanto por normativas internacionales como comunitarias, las cuales buscan establecer estándares para mejorar la conciliación entre la vida laboral y familiar. La ley se alinea con estas directrices para garantizar que las políticas españolas sean coherentes con los compromisos internacionales y europeos en materia de igualdad de género y derechos laborales. Por lo tanto, ambas opciones B y C son correctas.</t>
  </si>
  <si>
    <t>Opcione correcta: B. Explicación: Uno de los principales objetivos de la Ley 39/1999 es promover la igualdad de oportunidades entre mujeres y hombres en el ámbito laboral, lo que incluye favorecer los permisos de paternidad para que los padres puedan participar activamente en el cuidado de sus hijos. Este enfoque pretende equilibrar las responsabilidades familiares y laborales entre ambos sexos. Las demás opciones no son correctas en cuanto a los objetivos específicos de esta ley.</t>
  </si>
  <si>
    <t>Opcione correcta: D. Explicación: La Ley 39/1999, destinada a promover la conciliación de la vida familiar y laboral de las personas trabajadoras, introduce modificaciones en varias normativas, incluyendo el Estatuto de los Trabajadores, la Ley General de la Seguridad Social, y otras disposiciones relacionadas con los empleados públicos. Estas modificaciones buscan facilitar la conciliación entre la vida laboral y familiar. Por lo tanto, todas las opciones mencionadas son correctas.</t>
  </si>
  <si>
    <t>Opcione correcta: a. Explicación: La Ley Orgánica 1/2004 reconoce la violencia de género como un ataque a los derechos fundamentales de las mujeres, considerando que atenta contra la dignidad, la integridad y la libertad de las mujeres, y como tal, debe ser combatida con medidas específicas y contundentes. Las demás opciones no describen de manera precisa la perspectiva de la ley sobre la violencia de género.</t>
  </si>
  <si>
    <t>Opcione correcta: a. Explicación: La Ley Orgánica 1/2004 tiene como uno de sus principales motivos dar cumplimiento al artículo 9.2 de la Constitución Española, que establece la obligación de los poderes públicos de promover las condiciones para que la libertad y la igualdad del individuo y de los grupos en que se integra sean reales y efectivas, removiendo los obstáculos que impidan o dificulten su plenitud. Las demás opciones no reflejan adecuadamente este fundamento constitucional.</t>
  </si>
  <si>
    <t>Opcione correcta: A. Explicación: La Ley Orgánica 1/2004, conocida como la Ley de Medidas de Protección Integral contra la Violencia de Género, es considerada "integral" en su enfoque, ya que aborda de manera completa todos los aspectos relacionados con la violencia de género, incluyendo la prevención, protección, sanción y reparación. Este carácter integral es destacado en la exposición de motivos de la ley. Las demás opciones no reflejan la totalidad del enfoque de la ley.</t>
  </si>
  <si>
    <r>
      <t xml:space="preserve">El objetivo de la Ley Orgánica 1/2004 es </t>
    </r>
    <r>
      <rPr>
        <b/>
        <sz val="11"/>
        <color theme="1"/>
        <rFont val="Calibri"/>
        <family val="2"/>
        <scheme val="minor"/>
      </rPr>
      <t>actuar contra toda violencia que pueda ejercerse contra la mujer por parte de quienes sean cónyuges o estén ligados por relaciones de afectividad</t>
    </r>
    <r>
      <rPr>
        <sz val="11"/>
        <color theme="1"/>
        <rFont val="Calibri"/>
        <family val="2"/>
        <scheme val="minor"/>
      </rPr>
      <t xml:space="preserve"> (respuesta correcta: c), lo cual especifica el ámbito de actuación más allá de la violencia entre géneros en general.</t>
    </r>
  </si>
  <si>
    <r>
      <t xml:space="preserve">Las medidas de la Ley Orgánica 1/2004 están dirigidas </t>
    </r>
    <r>
      <rPr>
        <b/>
        <sz val="11"/>
        <color theme="1"/>
        <rFont val="Calibri"/>
        <family val="2"/>
        <scheme val="minor"/>
      </rPr>
      <t>al ámbito preventivo, paliativo, sancionador y sanitario</t>
    </r>
    <r>
      <rPr>
        <sz val="11"/>
        <color theme="1"/>
        <rFont val="Calibri"/>
        <family val="2"/>
        <scheme val="minor"/>
      </rPr>
      <t xml:space="preserve"> (respuesta correcta: d, ninguna es cierta), abarcando un enfoque integral que las opciones previas no reflejan adecuadamente.</t>
    </r>
  </si>
  <si>
    <r>
      <t xml:space="preserve">La Comisión contra la Violencia de Género del Consejo Interterritorial es </t>
    </r>
    <r>
      <rPr>
        <b/>
        <sz val="11"/>
        <color theme="1"/>
        <rFont val="Calibri"/>
        <family val="2"/>
        <scheme val="minor"/>
      </rPr>
      <t>una comisión interterritorial para coordinar y apoyar medidas contra la violencia de género que agrupa a las comunidades autónomas</t>
    </r>
    <r>
      <rPr>
        <sz val="11"/>
        <color theme="1"/>
        <rFont val="Calibri"/>
        <family val="2"/>
        <scheme val="minor"/>
      </rPr>
      <t xml:space="preserve"> (respuesta correcta: b). Las otras opciones incluyen componentes no aplicables, como la inclusión de organizaciones privadas.</t>
    </r>
  </si>
  <si>
    <t>una comisión interterritorial para coordinar y apoyar medidas contra la violencia de género, que agrupa a las comunidades autónomas</t>
  </si>
  <si>
    <t>una comisión que agrupa a todos los ministerios todas las comunidades autónomas y organizaciones privadas y no gubernamentales para coordinar medidas frente a la violencia sobre la mujer,</t>
  </si>
  <si>
    <t>una comision interministerial  e inter autonómica creada para coordinar medidas contra la violencia de sobre la mujer</t>
  </si>
  <si>
    <t>que es la comisión contra la violencia de género el Consejo interterritorial del Sistema Nacional de salud</t>
  </si>
  <si>
    <r>
      <t xml:space="preserve">La comisión contra la violencia de género del Consejo Interterritorial emite un informe de observatorio de violencia con carácter </t>
    </r>
    <r>
      <rPr>
        <b/>
        <sz val="11"/>
        <color theme="1"/>
        <rFont val="Calibri"/>
        <family val="2"/>
        <scheme val="minor"/>
      </rPr>
      <t>anual</t>
    </r>
    <r>
      <rPr>
        <sz val="11"/>
        <color theme="1"/>
        <rFont val="Calibri"/>
        <family val="2"/>
        <scheme val="minor"/>
      </rPr>
      <t xml:space="preserve"> (respuesta correcta: c), mientras que las opciones mensual y semestral no reflejan la frecuencia oficial.</t>
    </r>
  </si>
  <si>
    <t>a la fecha de la finalización del plan estratégico contra la violencia sobre la mujer</t>
  </si>
  <si>
    <t>la comisión contra la violencia de género del Consejo interterritorial del Sistema Nacional de salud emitirá un informe han observatorio estatal de violencia sobre la mujer y al pleno del Consejo interterritorial, con carácter</t>
  </si>
  <si>
    <r>
      <t xml:space="preserve">La Ley Orgánica 1/2004 implantó medidas en los ámbitos de </t>
    </r>
    <r>
      <rPr>
        <b/>
        <sz val="11"/>
        <color theme="1"/>
        <rFont val="Calibri"/>
        <family val="2"/>
        <scheme val="minor"/>
      </rPr>
      <t>educación y publicidad</t>
    </r>
    <r>
      <rPr>
        <sz val="11"/>
        <color theme="1"/>
        <rFont val="Calibri"/>
        <family val="2"/>
        <scheme val="minor"/>
      </rPr>
      <t xml:space="preserve"> (respuesta correcta: d, la A y la B son ciertas), mientras que el ámbito empresarial no es el enfoque principal.</t>
    </r>
  </si>
  <si>
    <t>empresarial</t>
  </si>
  <si>
    <t>educación</t>
  </si>
  <si>
    <t>la ley orgánica 1 2004 implantado medidas en los ámbitos de</t>
  </si>
  <si>
    <r>
      <t xml:space="preserve">Un derecho que no reconoce la Ley Orgánica 1/2004 es </t>
    </r>
    <r>
      <rPr>
        <b/>
        <sz val="11"/>
        <color theme="1"/>
        <rFont val="Calibri"/>
        <family val="2"/>
        <scheme val="minor"/>
      </rPr>
      <t>la prestación de la Seguridad Social por situación de violencia de género</t>
    </r>
    <r>
      <rPr>
        <sz val="11"/>
        <color theme="1"/>
        <rFont val="Calibri"/>
        <family val="2"/>
        <scheme val="minor"/>
      </rPr>
      <t xml:space="preserve"> (respuesta correcta: d), ya que se enfoca en la protección social y laboral, pero no otorga este tipo de prestación directamente.</t>
    </r>
  </si>
  <si>
    <t>prestacion de la Seguridad Social por situación de violencia de género</t>
  </si>
  <si>
    <t>asistencia jurídica</t>
  </si>
  <si>
    <t>asistencia social</t>
  </si>
  <si>
    <t>información a la víctima</t>
  </si>
  <si>
    <t>un derecho que no reconoce la Ley Orgánica 1 2004</t>
  </si>
  <si>
    <r>
      <t xml:space="preserve">La Ley Orgánica 1/2004 no modifica </t>
    </r>
    <r>
      <rPr>
        <b/>
        <sz val="11"/>
        <color theme="1"/>
        <rFont val="Calibri"/>
        <family val="2"/>
        <scheme val="minor"/>
      </rPr>
      <t>la Ley de Prevención de Riesgos Laborales</t>
    </r>
    <r>
      <rPr>
        <sz val="11"/>
        <color theme="1"/>
        <rFont val="Calibri"/>
        <family val="2"/>
        <scheme val="minor"/>
      </rPr>
      <t xml:space="preserve"> (respuesta correcta: c), pues esta normativa específica permanece sin alteraciones en el contexto de la violencia de género. Las otras leyes sí fueron afectadas.</t>
    </r>
  </si>
  <si>
    <t>el Estatuto del empleado público</t>
  </si>
  <si>
    <t>La Ley General de Seguridad Social</t>
  </si>
  <si>
    <t>la Ley Orgánica 1 2004 no modifica las siguientes leyes</t>
  </si>
  <si>
    <r>
      <t xml:space="preserve">Una de las modificaciones que la Ley Orgánica 1/2004 introduce en el Estatuto de los Trabajadores incluye </t>
    </r>
    <r>
      <rPr>
        <b/>
        <sz val="11"/>
        <color theme="1"/>
        <rFont val="Calibri"/>
        <family val="2"/>
        <scheme val="minor"/>
      </rPr>
      <t>movilidad geográfica, reordenación del tiempo de trabajo, y suspensión con reserva del puesto</t>
    </r>
    <r>
      <rPr>
        <sz val="11"/>
        <color theme="1"/>
        <rFont val="Calibri"/>
        <family val="2"/>
        <scheme val="minor"/>
      </rPr>
      <t xml:space="preserve"> (respuesta correcta: d, todas son ciertas). Cada opción es una modificación reconocida y forma parte del apoyo a las víctimas en el ámbito laboral.</t>
    </r>
  </si>
  <si>
    <t>suspensión con reserva del puesto de trabajo</t>
  </si>
  <si>
    <t>reordenación del tiempo de trabajo</t>
  </si>
  <si>
    <t>movilidad geográfica</t>
  </si>
  <si>
    <t>una de las modificaciones que recoge la ley orgánica 1 2004 en el Estatuto de los trabajadores es</t>
  </si>
  <si>
    <r>
      <t xml:space="preserve">La Ley Orgánica 1/2004 contempla varias medidas, incluyendo </t>
    </r>
    <r>
      <rPr>
        <b/>
        <sz val="11"/>
        <color theme="1"/>
        <rFont val="Calibri"/>
        <family val="2"/>
        <scheme val="minor"/>
      </rPr>
      <t>un plan de empleo especial para mujeres víctimas de violencia, apoyo a funcionarias víctimas, y cotización a la Seguridad Social durante la suspensión del contrato</t>
    </r>
    <r>
      <rPr>
        <sz val="11"/>
        <color theme="1"/>
        <rFont val="Calibri"/>
        <family val="2"/>
        <scheme val="minor"/>
      </rPr>
      <t xml:space="preserve"> (respuesta correcta: d, todas son ciertas). Las otras opciones ofrecen solo medidas parciales.</t>
    </r>
  </si>
  <si>
    <t>presunción de cotización a la Seguridad Social durante la suspensión del contrato de trabajo por violencia de género</t>
  </si>
  <si>
    <t>medidas de apoyo a las funcionarias públicas víctimas de violencia</t>
  </si>
  <si>
    <t>en un plan de empleo especial para facilitar el acceso de la mujer víctima de violencia de género al mercado laboral</t>
  </si>
  <si>
    <t>la ley orgánica 1 2004 contemplaba medidas</t>
  </si>
  <si>
    <r>
      <t xml:space="preserve">El reconocimiento de la situación de violencia de género puede acreditarse mediante </t>
    </r>
    <r>
      <rPr>
        <b/>
        <sz val="11"/>
        <color theme="1"/>
        <rFont val="Calibri"/>
        <family val="2"/>
        <scheme val="minor"/>
      </rPr>
      <t>orden judicial, informe del empleador o informe del Ministerio Fiscal</t>
    </r>
    <r>
      <rPr>
        <sz val="11"/>
        <color theme="1"/>
        <rFont val="Calibri"/>
        <family val="2"/>
        <scheme val="minor"/>
      </rPr>
      <t xml:space="preserve"> (respuesta correcta: c). Esta variedad de medios es válida y permite flexibilidad para la acreditación.</t>
    </r>
  </si>
  <si>
    <t>informe del Ministerio fiscal</t>
  </si>
  <si>
    <t>cualquiera de los tres  anteriores es medio válido de acreditación</t>
  </si>
  <si>
    <t>informe del empleador   administración pública en caso de funcionarios públicos</t>
  </si>
  <si>
    <t>orden judicial</t>
  </si>
  <si>
    <t>el reconocimiento de la situación de violencia de género se acreditará mediante</t>
  </si>
  <si>
    <r>
      <t xml:space="preserve">La Ley Orgánica 1/2004 prevé ayudas sociales que consisten en </t>
    </r>
    <r>
      <rPr>
        <b/>
        <sz val="11"/>
        <color theme="1"/>
        <rFont val="Calibri"/>
        <family val="2"/>
        <scheme val="minor"/>
      </rPr>
      <t>la concesión de una prestación mensual a aquellas víctimas que carezcan de rentas superiores al 75% del SMI</t>
    </r>
    <r>
      <rPr>
        <sz val="11"/>
        <color theme="1"/>
        <rFont val="Calibri"/>
        <family val="2"/>
        <scheme val="minor"/>
      </rPr>
      <t xml:space="preserve"> (respuesta correcta: a). Las otras opciones, con porcentajes de 50% y 80% del SMI, no coinciden con lo establecido en la normativa.</t>
    </r>
  </si>
  <si>
    <t>la concesión de una prestación mensual a aquellas víctimas que carezcan de rentas superiores al 75% del SMI</t>
  </si>
  <si>
    <t>ninguna de las 3 anteriores es correctad</t>
  </si>
  <si>
    <t>la concesión de una prestación mensual a aquellas víctimas que carezcan de rentas superiores al 80% del SMI</t>
  </si>
  <si>
    <t>la concesión de una prestación mensual aquellas víctimas que carezcan de rentas superiores al 50% del SMI</t>
  </si>
  <si>
    <t>la ley orgánica 1 2004 prevé ayudas sociales que consisten en</t>
  </si>
  <si>
    <r>
      <t xml:space="preserve">Según el artículo 2.2. de la Ley Orgánica 3/2007, la ley se aplica a </t>
    </r>
    <r>
      <rPr>
        <b/>
        <sz val="11"/>
        <color theme="1"/>
        <rFont val="Calibri"/>
        <family val="2"/>
        <scheme val="minor"/>
      </rPr>
      <t>toda persona, física o jurídica, que se encuentre o actúe en territorio español, cualquiera que fuese su nacionalidad, domicilio o residencia</t>
    </r>
    <r>
      <rPr>
        <sz val="11"/>
        <color theme="1"/>
        <rFont val="Calibri"/>
        <family val="2"/>
        <scheme val="minor"/>
      </rPr>
      <t xml:space="preserve"> (respuesta correcta: b). Las otras opciones son incorrectas porque restringen la aplicación a personas de nacionalidad española o de la Unión Europea o a mayores de edad, lo cual no es una limitación presente en la ley.</t>
    </r>
  </si>
  <si>
    <t>La Delegación del Gobierno contra la violencia de género tiene nivel orgánico de: La opción a (correcta) es adecuada, ya que su nivel es el de subsecretaría. Las opciones b y d son incorrectas por ser niveles inferiores, y c es incorrecta al atribuirle el nivel de Secretaría de Estado, que no corresponde.</t>
  </si>
  <si>
    <t>Según el artículo 12 de la Ley Orgánica 3/2007, ¿puede una persona recabar de los tribunales la tutela del derecho a la igualdad entre mujeres y hombres?: La opción a (correcta) es adecuada, ya que permite la tutela incluso después de terminada la relación laboral. Las opciones b y d son incorrectas al limitar la tutela a ciertos sujetos, y c añade la condición de negociación colectiva, lo cual es incorrecto.</t>
  </si>
  <si>
    <t>Según el artículo 45 de la Ley Orgánica 3/2007, las empresas están obligadas a: La opción d (correcta) es adecuada, ya que señala que las empresas deben adoptar medidas contra la discriminación laboral entre mujeres y hombres y negociarlas con representantes legales. Las opciones a y b son incorrectas al afirmar que las empresas no están obligadas, mientras que c limita la obligación a empresas con menos de 250 trabajadores, lo cual es incorrecto.</t>
  </si>
  <si>
    <t>Las empresas están obligadas a respetar la igualdad de trato y de oportunidades en el ámbito  laboral y, con esta finalidad, deberán adoptar medidas dirigidas a evitar cualquier tipo de discriminación laboral entre mujeres y hombres, medidas que deberán negociar, y en su caso acordar, con  los representantes legales de los trabajadores en la forma que se determine en la legislación laboral </t>
  </si>
  <si>
    <t>) Las empresas no están obligadas a respetar la igualdad de trato y de oportunidades en el ámbito laboral si no ha sido pactado con los representantes legales de los trabajadores en la forma  que se determine en la legislación laboral y tienen menos de 250 trabajadores. </t>
  </si>
  <si>
    <t>Las empresas están obligadas a respetar la igualdad de trato y de oportunidades en cualquier  ámbito y, con esta finalidad, deberán adoptar medidas dirigidas a evitar cualquier tipo de discriminación laboral por razón de raza, sexo o religión, medidas que deberán negociar, y en su caso acordar, con los representantes legales designados por los trabajadores. </t>
  </si>
  <si>
    <t>Las empresas no están obligadas a respetar la igualdad de trato y de oportunidades en el ámbito laboral y, con esta finalidad, deberán adoptar medidas dirigidas a evitar cualquier tipo de discriminación laboral entre mujeres y hombres, medidas que deberán negociar, y en su caso acordar,  con los representantes legales de los trabajadores en la forma que se determine en la legislación  laboral</t>
  </si>
  <si>
    <t>*Según el artículo 45 de la Ley Orgánica 3/2007, de 22 de marzo, para la igualdad efectiva de  mujeres y hombres  </t>
  </si>
  <si>
    <t>Dependientes de la Delegación del Gobierno contra la violencia de género se encuentran: La opción d (correcta) es adecuada, pues incluye tanto la Subdirección General de Coordinación como la de Sensibilización y Prevención. Las opciones a, b, y c son parciales, mencionando solo algunas dependencias.</t>
  </si>
  <si>
    <t>son ciertas la A Y la B</t>
  </si>
  <si>
    <t>la subdirección general de sensibilización prevención y estudios de violencia de género</t>
  </si>
  <si>
    <t>la subdirección general de coordinación de políticas y medidas contra la violencia de género</t>
  </si>
  <si>
    <t>la subdirección general de coordinación y interinstitucional en violencia de género</t>
  </si>
  <si>
    <t>dependientes de la ley Delegación del Gobierno contra la violencia de género se encuentran</t>
  </si>
  <si>
    <t>Señale la definición dada por el artículo 6 apartado 1 de la Ley Orgánica 3/2007, sobre la discriminación directa por razón de sexo: La opción d (correcta) es adecuada, ya que la definición correcta es la situación en la que una persona es tratada de forma menos favorable en razón de su sexo. Las demás opciones se refieren a discriminación indirecta o criterios que no aplican.</t>
  </si>
  <si>
    <t>La situación en que se encuentra una persona que sea, haya sido o pudiera ser tratada, en  atención a su sexo, de manera menos favorable que otra en situación comparable. </t>
  </si>
  <si>
    <t>Es discriminación directa, por razón de sexo, toda acción que favorezca la promulgación de  disposiciones legales de carácter favorable dictadas en función de la situación familiar del administrado. </t>
  </si>
  <si>
    <t>La situación en que una disposición, criterio o práctica dictada por la Administración pública  pone a personas de un sexo en desventaja particular con respecto a personas del otro.</t>
  </si>
  <si>
    <t>La situación en que una disposición, criterio o práctica aparentemente neutros pone a personas  de un sexo en desventaja particular con respecto a personas del otro. </t>
  </si>
  <si>
    <t>*Señale la definición dada por el artículo 6 apartado 1 de la Ley Orgánica 3/2007, de 22 de marzo, para la igualdad efectiva de mujeres y hombres sobre la discriminación directa por razón de sexo:</t>
  </si>
  <si>
    <t>El observatorio estatal de violencia sobre la mujer: La opción a (correcta) es adecuada, ya que describe el observatorio como un órgano colegiado interministerial a través de la Delegación de Gobierno contra la Violencia de Género. Las demás opciones son incorrectas al describir distintas configuraciones que no aplican.</t>
  </si>
  <si>
    <t>es un órgano colegiado interministerial a través de la delegación de gobierno contra la violencia de género con competencia en asesoramiento evaluación elaboración de estudios</t>
  </si>
  <si>
    <t>es un órgano independiente funcional y orgánicamente del Gobierno, con autonomía y que presta asesoramiento a las Administraciones Públicas en materia de violencia de género</t>
  </si>
  <si>
    <t>un órgano participado por las comunidades autónomas con competencias en estudios asesoramiento y evaluación con la doble dependencia  del Ministerio de Función Pública y el Ministerio de igualdad</t>
  </si>
  <si>
    <t>es un órgano asesor del Ministerio de igualdad en materia de políticas contra la violencia de género, con competencias en estudios y evaluacion</t>
  </si>
  <si>
    <t>el observatorio estatal de violencia sobre la mujer</t>
  </si>
  <si>
    <r>
      <t>c)</t>
    </r>
    <r>
      <rPr>
        <sz val="11"/>
        <color theme="1"/>
        <rFont val="Calibri"/>
        <family val="2"/>
        <scheme val="minor"/>
      </rPr>
      <t xml:space="preserve"> La opción correcta señala que la Ley Orgánica 3/2007, de 22 de marzo, para la igualdad efectiva de mujeres y hombres, tiene como objetivo principal hacer efectivo el derecho a la igualdad de trato y de oportunidades entre mujeres y hombres, eliminando la discriminación contra las mujeres en cualquier ámbito. Por otro lado, la Ley Orgánica 1/2004, aunque aborda aspectos de igualdad, está específicamente dirigida a la protección integral contra la violencia de género. El Pacto de Estado contra la violencia de género no constituye una norma legal específica, sino un acuerdo político. Por último, el Real Decreto 902/2020 regula aspectos de igualdad retributiva, pero no aborda de manera amplia el derecho de igualdad de trato y oportunidades.</t>
    </r>
  </si>
  <si>
    <t>La Ley Orgánica 3 / 2007 de 22 de marzo para la igualdad efectiva de mujeres y hombres</t>
  </si>
  <si>
    <r>
      <t>a.</t>
    </r>
    <r>
      <rPr>
        <sz val="11"/>
        <color theme="1"/>
        <rFont val="Calibri"/>
        <family val="2"/>
        <scheme val="minor"/>
      </rPr>
      <t xml:space="preserve"> La Ley Orgánica 1/2004 de 28 de diciembre, de Medidas de Protección Integral contra la Violencia de Género, crea dos órganos administrativos principales para la tutela institucional de la protección de la mujer contra la violencia de género: la Delegación del Gobierno contra la Violencia de Género y el Observatorio Estatal de Violencia sobre la Mujer. Aunque también se mencionan las Unidades de Violencia sobre la Mujer, estas no son órganos propiamente dichos, ya que no cuentan con autonomía presupuestaria ni funcional, sino que operan como instrumentos dependientes de las delegaciones y subdelegaciones del Gobierno. Por tanto, la respuesta correcta es que la ley crea dos órganos administrativos.</t>
    </r>
  </si>
  <si>
    <t>crea dos órganos administrativos para la tutela institucional de la protección de la mujer contra la violencia de género</t>
  </si>
  <si>
    <t>crea cinco órganos administrativos para la tutela institucional de la protección de la mujer contra la violencia de género</t>
  </si>
  <si>
    <t>crea cuatro órganos administrativos para la tutela institucional de la protección de la mujer contra la violencia de género</t>
  </si>
  <si>
    <t>crea tres órganos administrativos para la tutela institucional de la protección de la mujer contra la violencia de género</t>
  </si>
  <si>
    <r>
      <t xml:space="preserve">La </t>
    </r>
    <r>
      <rPr>
        <b/>
        <sz val="11"/>
        <color theme="1"/>
        <rFont val="Calibri"/>
        <family val="2"/>
        <scheme val="minor"/>
      </rPr>
      <t>respuesta correcta es (b) "crea los juzgados de violencia sobre la mujer"</t>
    </r>
    <r>
      <rPr>
        <sz val="11"/>
        <color theme="1"/>
        <rFont val="Calibri"/>
        <family val="2"/>
        <scheme val="minor"/>
      </rPr>
      <t xml:space="preserve"> porque la Ley Orgánica 1/2004 establece específicamente estos juzgados, cuyo objetivo es abordar los casos de violencia en el ámbito de pareja o expareja contra la mujer, en distintas materias, como penal y civil. Las opciones (a) y (d), que mencionan "juzgados de violencia de género", no son correctas ya que el término oficial en la ley es "violencia sobre la mujer", no "violencia de género". La opción (c) es incorrecta porque, aunque los juzgados tienen competencia en asuntos penales y civiles, el término "social" no forma parte de la definición oficial de sus competencias.</t>
    </r>
  </si>
  <si>
    <t>crea los juzgados de violencia sobre la mujer</t>
  </si>
  <si>
    <t>crea los juzgados de violencia de género  en la jurisdicción penal</t>
  </si>
  <si>
    <t>crea los juzgados de violencia sobre la mujer en materia , civil , penal y social</t>
  </si>
  <si>
    <t>crea los juzgados de violencia de género</t>
  </si>
  <si>
    <t>El objeto de la Ley Orgánica de igualdad entre mujeres y hombres es hacer efectivo el derecho de igualdad de trato y oportunidades entre mujeres y hombres en particular mediante: La opción d (correcta) es adecuada, ya que se enfoca en la eliminación de la discriminación tanto en mujeres como en hombres. La opción a y b son incompletas al referirse solo a uno de los géneros, mientras que c es incorrecta por limitarse a políticas inclusivas.</t>
  </si>
  <si>
    <r>
      <t>La Ley Orgánica 1/2004</t>
    </r>
    <r>
      <rPr>
        <sz val="11"/>
        <color theme="1"/>
        <rFont val="Calibri"/>
        <family val="2"/>
        <scheme val="minor"/>
      </rPr>
      <t xml:space="preserve">: La opción </t>
    </r>
    <r>
      <rPr>
        <b/>
        <sz val="11"/>
        <color theme="1"/>
        <rFont val="Calibri"/>
        <family val="2"/>
        <scheme val="minor"/>
      </rPr>
      <t>d (correcta)</t>
    </r>
    <r>
      <rPr>
        <sz val="11"/>
        <color theme="1"/>
        <rFont val="Calibri"/>
        <family val="2"/>
        <scheme val="minor"/>
      </rPr>
      <t xml:space="preserve"> es adecuada, ya que </t>
    </r>
    <r>
      <rPr>
        <b/>
        <sz val="11"/>
        <color theme="1"/>
        <rFont val="Calibri"/>
        <family val="2"/>
        <scheme val="minor"/>
      </rPr>
      <t>todas las opciones son ciertas</t>
    </r>
    <r>
      <rPr>
        <sz val="11"/>
        <color theme="1"/>
        <rFont val="Calibri"/>
        <family val="2"/>
        <scheme val="minor"/>
      </rPr>
      <t>; esta ley introduce sanciones para las coacciones y amenazas leves y regula lesiones vinculadas a relaciones de afectividad.</t>
    </r>
  </si>
  <si>
    <t>introduce normas penales que castigan las amenazas leves</t>
  </si>
  <si>
    <t>castiga la lesión que se produzca contra la mujer con la que el agresor haya estado ligado por relación de afectividad</t>
  </si>
  <si>
    <t>introduce normas penales que castigan las coacciones leves</t>
  </si>
  <si>
    <r>
      <t>Según el artículo 1 de la Ley Orgánica de igualdad efectiva entre mujeres y hombres, se pretende la eliminación de la discriminación de la mujer en todos los ámbitos y singularmente en las esferas</t>
    </r>
    <r>
      <rPr>
        <sz val="11"/>
        <color theme="1"/>
        <rFont val="Calibri"/>
        <family val="2"/>
        <scheme val="minor"/>
      </rPr>
      <t xml:space="preserve">: La opción </t>
    </r>
    <r>
      <rPr>
        <b/>
        <sz val="11"/>
        <color theme="1"/>
        <rFont val="Calibri"/>
        <family val="2"/>
        <scheme val="minor"/>
      </rPr>
      <t>d (correcta)</t>
    </r>
    <r>
      <rPr>
        <sz val="11"/>
        <color theme="1"/>
        <rFont val="Calibri"/>
        <family val="2"/>
        <scheme val="minor"/>
      </rPr>
      <t xml:space="preserve"> es adecuada, pues menciona los ámbitos </t>
    </r>
    <r>
      <rPr>
        <b/>
        <sz val="11"/>
        <color theme="1"/>
        <rFont val="Calibri"/>
        <family val="2"/>
        <scheme val="minor"/>
      </rPr>
      <t>político, civil, laboral, económico, social y cultural</t>
    </r>
    <r>
      <rPr>
        <sz val="11"/>
        <color theme="1"/>
        <rFont val="Calibri"/>
        <family val="2"/>
        <scheme val="minor"/>
      </rPr>
      <t xml:space="preserve">, que son los que la ley señala específicamente. Las opciones </t>
    </r>
    <r>
      <rPr>
        <b/>
        <sz val="11"/>
        <color theme="1"/>
        <rFont val="Calibri"/>
        <family val="2"/>
        <scheme val="minor"/>
      </rPr>
      <t>a</t>
    </r>
    <r>
      <rPr>
        <sz val="11"/>
        <color theme="1"/>
        <rFont val="Calibri"/>
        <family val="2"/>
        <scheme val="minor"/>
      </rPr>
      <t xml:space="preserve">, </t>
    </r>
    <r>
      <rPr>
        <b/>
        <sz val="11"/>
        <color theme="1"/>
        <rFont val="Calibri"/>
        <family val="2"/>
        <scheme val="minor"/>
      </rPr>
      <t>b</t>
    </r>
    <r>
      <rPr>
        <sz val="11"/>
        <color theme="1"/>
        <rFont val="Calibri"/>
        <family val="2"/>
        <scheme val="minor"/>
      </rPr>
      <t xml:space="preserve">, y </t>
    </r>
    <r>
      <rPr>
        <b/>
        <sz val="11"/>
        <color theme="1"/>
        <rFont val="Calibri"/>
        <family val="2"/>
        <scheme val="minor"/>
      </rPr>
      <t>c</t>
    </r>
    <r>
      <rPr>
        <sz val="11"/>
        <color theme="1"/>
        <rFont val="Calibri"/>
        <family val="2"/>
        <scheme val="minor"/>
      </rPr>
      <t xml:space="preserve"> son incorrectas, ya que omiten algunos de los ámbitos o incluyen otros no señalados específicamente en la ley.</t>
    </r>
  </si>
  <si>
    <r>
      <t>¿Qué artículo de la Constitución española establece que los españoles son iguales ante la ley sin que pueda prevalecer discriminación alguna entre otras por razón de sexo?</t>
    </r>
    <r>
      <rPr>
        <sz val="11"/>
        <color theme="1"/>
        <rFont val="Calibri"/>
        <family val="2"/>
        <scheme val="minor"/>
      </rPr>
      <t xml:space="preserve">: La opción </t>
    </r>
    <r>
      <rPr>
        <b/>
        <sz val="11"/>
        <color theme="1"/>
        <rFont val="Calibri"/>
        <family val="2"/>
        <scheme val="minor"/>
      </rPr>
      <t>b (correcta)</t>
    </r>
    <r>
      <rPr>
        <sz val="11"/>
        <color theme="1"/>
        <rFont val="Calibri"/>
        <family val="2"/>
        <scheme val="minor"/>
      </rPr>
      <t xml:space="preserve"> es adecuada, ya que el </t>
    </r>
    <r>
      <rPr>
        <b/>
        <sz val="11"/>
        <color theme="1"/>
        <rFont val="Calibri"/>
        <family val="2"/>
        <scheme val="minor"/>
      </rPr>
      <t>artículo 14 de la Constitución</t>
    </r>
    <r>
      <rPr>
        <sz val="11"/>
        <color theme="1"/>
        <rFont val="Calibri"/>
        <family val="2"/>
        <scheme val="minor"/>
      </rPr>
      <t xml:space="preserve"> establece la igualdad ante la ley. Las demás opciones, </t>
    </r>
    <r>
      <rPr>
        <b/>
        <sz val="11"/>
        <color theme="1"/>
        <rFont val="Calibri"/>
        <family val="2"/>
        <scheme val="minor"/>
      </rPr>
      <t>a (artículo 15)</t>
    </r>
    <r>
      <rPr>
        <sz val="11"/>
        <color theme="1"/>
        <rFont val="Calibri"/>
        <family val="2"/>
        <scheme val="minor"/>
      </rPr>
      <t xml:space="preserve">, </t>
    </r>
    <r>
      <rPr>
        <b/>
        <sz val="11"/>
        <color theme="1"/>
        <rFont val="Calibri"/>
        <family val="2"/>
        <scheme val="minor"/>
      </rPr>
      <t>c (artículo 10)</t>
    </r>
    <r>
      <rPr>
        <sz val="11"/>
        <color theme="1"/>
        <rFont val="Calibri"/>
        <family val="2"/>
        <scheme val="minor"/>
      </rPr>
      <t xml:space="preserve">, y </t>
    </r>
    <r>
      <rPr>
        <b/>
        <sz val="11"/>
        <color theme="1"/>
        <rFont val="Calibri"/>
        <family val="2"/>
        <scheme val="minor"/>
      </rPr>
      <t>d (artículo 27)</t>
    </r>
    <r>
      <rPr>
        <sz val="11"/>
        <color theme="1"/>
        <rFont val="Calibri"/>
        <family val="2"/>
        <scheme val="minor"/>
      </rPr>
      <t>, son incorrectas porque no regulan este principio de igualdad.</t>
    </r>
  </si>
  <si>
    <r>
      <t>La Ley Orgánica 1/2004 crea secciones de violencia sobre la mujer en cada Fiscalía de</t>
    </r>
    <r>
      <rPr>
        <sz val="11"/>
        <color theme="1"/>
        <rFont val="Calibri"/>
        <family val="2"/>
        <scheme val="minor"/>
      </rPr>
      <t xml:space="preserve">: La opción </t>
    </r>
    <r>
      <rPr>
        <b/>
        <sz val="11"/>
        <color theme="1"/>
        <rFont val="Calibri"/>
        <family val="2"/>
        <scheme val="minor"/>
      </rPr>
      <t>d (correcta)</t>
    </r>
    <r>
      <rPr>
        <sz val="11"/>
        <color theme="1"/>
        <rFont val="Calibri"/>
        <family val="2"/>
        <scheme val="minor"/>
      </rPr>
      <t xml:space="preserve"> es adecuada, ya que crea estas secciones en </t>
    </r>
    <r>
      <rPr>
        <b/>
        <sz val="11"/>
        <color theme="1"/>
        <rFont val="Calibri"/>
        <family val="2"/>
        <scheme val="minor"/>
      </rPr>
      <t>cada audiencia provincial y cada tribunal superior de justicia</t>
    </r>
    <r>
      <rPr>
        <sz val="11"/>
        <color theme="1"/>
        <rFont val="Calibri"/>
        <family val="2"/>
        <scheme val="minor"/>
      </rPr>
      <t xml:space="preserve">. Las opciones </t>
    </r>
    <r>
      <rPr>
        <b/>
        <sz val="11"/>
        <color theme="1"/>
        <rFont val="Calibri"/>
        <family val="2"/>
        <scheme val="minor"/>
      </rPr>
      <t>a</t>
    </r>
    <r>
      <rPr>
        <sz val="11"/>
        <color theme="1"/>
        <rFont val="Calibri"/>
        <family val="2"/>
        <scheme val="minor"/>
      </rPr>
      <t xml:space="preserve"> y </t>
    </r>
    <r>
      <rPr>
        <b/>
        <sz val="11"/>
        <color theme="1"/>
        <rFont val="Calibri"/>
        <family val="2"/>
        <scheme val="minor"/>
      </rPr>
      <t>b</t>
    </r>
    <r>
      <rPr>
        <sz val="11"/>
        <color theme="1"/>
        <rFont val="Calibri"/>
        <family val="2"/>
        <scheme val="minor"/>
      </rPr>
      <t xml:space="preserve"> son incorrectas porque no se limitan solo a juzgados unipersonales o audiencias provinciales. </t>
    </r>
    <r>
      <rPr>
        <b/>
        <sz val="11"/>
        <color theme="1"/>
        <rFont val="Calibri"/>
        <family val="2"/>
        <scheme val="minor"/>
      </rPr>
      <t>c</t>
    </r>
    <r>
      <rPr>
        <sz val="11"/>
        <color theme="1"/>
        <rFont val="Calibri"/>
        <family val="2"/>
        <scheme val="minor"/>
      </rPr>
      <t xml:space="preserve"> es incorrecta, ya que no se limita a tribunales superiores de justicia exclusivamente.</t>
    </r>
  </si>
  <si>
    <t>lab y la c son correctas</t>
  </si>
  <si>
    <t>cada Tribunal Superior de justicia</t>
  </si>
  <si>
    <t>cada audiencia provincial</t>
  </si>
  <si>
    <t>cada juzgado unipersonal</t>
  </si>
  <si>
    <t>la Ley Orgánica 1 2004 crear secciones de violencia sobre la mujer en cada Fiscalía de</t>
  </si>
  <si>
    <r>
      <t>El importe de la ayuda otorgada a la mujer víctima de violencia de género será equivalente</t>
    </r>
    <r>
      <rPr>
        <sz val="11"/>
        <color theme="1"/>
        <rFont val="Calibri"/>
        <family val="2"/>
        <scheme val="minor"/>
      </rPr>
      <t xml:space="preserve">: La opción </t>
    </r>
    <r>
      <rPr>
        <b/>
        <sz val="11"/>
        <color theme="1"/>
        <rFont val="Calibri"/>
        <family val="2"/>
        <scheme val="minor"/>
      </rPr>
      <t>d (correcta)</t>
    </r>
    <r>
      <rPr>
        <sz val="11"/>
        <color theme="1"/>
        <rFont val="Calibri"/>
        <family val="2"/>
        <scheme val="minor"/>
      </rPr>
      <t xml:space="preserve"> es adecuada, pues </t>
    </r>
    <r>
      <rPr>
        <b/>
        <sz val="11"/>
        <color theme="1"/>
        <rFont val="Calibri"/>
        <family val="2"/>
        <scheme val="minor"/>
      </rPr>
      <t>ninguna de las respuestas especifica correctamente el criterio para el subsidio</t>
    </r>
    <r>
      <rPr>
        <sz val="11"/>
        <color theme="1"/>
        <rFont val="Calibri"/>
        <family val="2"/>
        <scheme val="minor"/>
      </rPr>
      <t xml:space="preserve">, siendo incorrectas las opciones </t>
    </r>
    <r>
      <rPr>
        <b/>
        <sz val="11"/>
        <color theme="1"/>
        <rFont val="Calibri"/>
        <family val="2"/>
        <scheme val="minor"/>
      </rPr>
      <t>a</t>
    </r>
    <r>
      <rPr>
        <sz val="11"/>
        <color theme="1"/>
        <rFont val="Calibri"/>
        <family val="2"/>
        <scheme val="minor"/>
      </rPr>
      <t xml:space="preserve">, </t>
    </r>
    <r>
      <rPr>
        <b/>
        <sz val="11"/>
        <color theme="1"/>
        <rFont val="Calibri"/>
        <family val="2"/>
        <scheme val="minor"/>
      </rPr>
      <t>b</t>
    </r>
    <r>
      <rPr>
        <sz val="11"/>
        <color theme="1"/>
        <rFont val="Calibri"/>
        <family val="2"/>
        <scheme val="minor"/>
      </rPr>
      <t xml:space="preserve">, y </t>
    </r>
    <r>
      <rPr>
        <b/>
        <sz val="11"/>
        <color theme="1"/>
        <rFont val="Calibri"/>
        <family val="2"/>
        <scheme val="minor"/>
      </rPr>
      <t>c</t>
    </r>
    <r>
      <rPr>
        <sz val="11"/>
        <color theme="1"/>
        <rFont val="Calibri"/>
        <family val="2"/>
        <scheme val="minor"/>
      </rPr>
      <t>, que mencionan ayudas en condiciones específicas de discapacidad y familiares a cargo sin ser precisas.</t>
    </r>
  </si>
  <si>
    <r>
      <t>¿Cuál es el objeto de la Ley Orgánica de igualdad efectiva entre mujeres y hombres según el artículo 1 de la misma?</t>
    </r>
    <r>
      <rPr>
        <sz val="11"/>
        <color theme="1"/>
        <rFont val="Calibri"/>
        <family val="2"/>
        <scheme val="minor"/>
      </rPr>
      <t xml:space="preserve">: La opción </t>
    </r>
    <r>
      <rPr>
        <b/>
        <sz val="11"/>
        <color theme="1"/>
        <rFont val="Calibri"/>
        <family val="2"/>
        <scheme val="minor"/>
      </rPr>
      <t>c (correcta)</t>
    </r>
    <r>
      <rPr>
        <sz val="11"/>
        <color theme="1"/>
        <rFont val="Calibri"/>
        <family val="2"/>
        <scheme val="minor"/>
      </rPr>
      <t xml:space="preserve"> es adecuada, ya que la ley busca </t>
    </r>
    <r>
      <rPr>
        <b/>
        <sz val="11"/>
        <color theme="1"/>
        <rFont val="Calibri"/>
        <family val="2"/>
        <scheme val="minor"/>
      </rPr>
      <t>hacer efectivo el derecho de igualdad de trato y oportunidades entre mujeres y hombres</t>
    </r>
    <r>
      <rPr>
        <sz val="11"/>
        <color theme="1"/>
        <rFont val="Calibri"/>
        <family val="2"/>
        <scheme val="minor"/>
      </rPr>
      <t xml:space="preserve">. </t>
    </r>
    <r>
      <rPr>
        <b/>
        <sz val="11"/>
        <color theme="1"/>
        <rFont val="Calibri"/>
        <family val="2"/>
        <scheme val="minor"/>
      </rPr>
      <t>a</t>
    </r>
    <r>
      <rPr>
        <sz val="11"/>
        <color theme="1"/>
        <rFont val="Calibri"/>
        <family val="2"/>
        <scheme val="minor"/>
      </rPr>
      <t xml:space="preserve"> es incorrecta, ya que promover una sociedad democrática no es el objeto principal; </t>
    </r>
    <r>
      <rPr>
        <b/>
        <sz val="11"/>
        <color theme="1"/>
        <rFont val="Calibri"/>
        <family val="2"/>
        <scheme val="minor"/>
      </rPr>
      <t>b</t>
    </r>
    <r>
      <rPr>
        <sz val="11"/>
        <color theme="1"/>
        <rFont val="Calibri"/>
        <family val="2"/>
        <scheme val="minor"/>
      </rPr>
      <t xml:space="preserve"> es incorrecta, ya que se enfoca en la igualdad real y activa sin ser el objetivo fundamental; y </t>
    </r>
    <r>
      <rPr>
        <b/>
        <sz val="11"/>
        <color theme="1"/>
        <rFont val="Calibri"/>
        <family val="2"/>
        <scheme val="minor"/>
      </rPr>
      <t>d</t>
    </r>
    <r>
      <rPr>
        <sz val="11"/>
        <color theme="1"/>
        <rFont val="Calibri"/>
        <family val="2"/>
        <scheme val="minor"/>
      </rPr>
      <t xml:space="preserve"> es incorrecta porque no todas las respuestas son válidas.</t>
    </r>
  </si>
  <si>
    <r>
      <t>Conforme al artículo 49 de la Ley Orgánica 3/2007 de 22 de marzo, para la Igualdad efectiva de mujeres y hombres, para impulsar la adopción voluntaria de planes de igualdad el gobierno establecerá</t>
    </r>
    <r>
      <rPr>
        <sz val="11"/>
        <color theme="1"/>
        <rFont val="Calibri"/>
        <family val="2"/>
        <scheme val="minor"/>
      </rPr>
      <t xml:space="preserve">: La opción </t>
    </r>
    <r>
      <rPr>
        <b/>
        <sz val="11"/>
        <color theme="1"/>
        <rFont val="Calibri"/>
        <family val="2"/>
        <scheme val="minor"/>
      </rPr>
      <t>c (correcta)</t>
    </r>
    <r>
      <rPr>
        <sz val="11"/>
        <color theme="1"/>
        <rFont val="Calibri"/>
        <family val="2"/>
        <scheme val="minor"/>
      </rPr>
      <t xml:space="preserve"> es adecuada, pues el gobierno debe promover </t>
    </r>
    <r>
      <rPr>
        <b/>
        <sz val="11"/>
        <color theme="1"/>
        <rFont val="Calibri"/>
        <family val="2"/>
        <scheme val="minor"/>
      </rPr>
      <t>medidas de fomento especialmente dirigidas a las pequeñas y medianas empresas</t>
    </r>
    <r>
      <rPr>
        <sz val="11"/>
        <color theme="1"/>
        <rFont val="Calibri"/>
        <family val="2"/>
        <scheme val="minor"/>
      </rPr>
      <t xml:space="preserve">. La opción </t>
    </r>
    <r>
      <rPr>
        <b/>
        <sz val="11"/>
        <color theme="1"/>
        <rFont val="Calibri"/>
        <family val="2"/>
        <scheme val="minor"/>
      </rPr>
      <t>a</t>
    </r>
    <r>
      <rPr>
        <sz val="11"/>
        <color theme="1"/>
        <rFont val="Calibri"/>
        <family val="2"/>
        <scheme val="minor"/>
      </rPr>
      <t xml:space="preserve"> es incorrecta, ya que no se menciona acción positiva específica. </t>
    </r>
    <r>
      <rPr>
        <b/>
        <sz val="11"/>
        <color theme="1"/>
        <rFont val="Calibri"/>
        <family val="2"/>
        <scheme val="minor"/>
      </rPr>
      <t>b</t>
    </r>
    <r>
      <rPr>
        <sz val="11"/>
        <color theme="1"/>
        <rFont val="Calibri"/>
        <family val="2"/>
        <scheme val="minor"/>
      </rPr>
      <t xml:space="preserve"> es incorrecta al limitarse a empresas de 50 o más trabajadores, y </t>
    </r>
    <r>
      <rPr>
        <b/>
        <sz val="11"/>
        <color theme="1"/>
        <rFont val="Calibri"/>
        <family val="2"/>
        <scheme val="minor"/>
      </rPr>
      <t>d</t>
    </r>
    <r>
      <rPr>
        <sz val="11"/>
        <color theme="1"/>
        <rFont val="Calibri"/>
        <family val="2"/>
        <scheme val="minor"/>
      </rPr>
      <t xml:space="preserve"> es incorrecta, al referirse a cualquier empresa sin especificar tamaño.</t>
    </r>
  </si>
  <si>
    <t xml:space="preserve"> medidas de fomento especialmente dirigidas a las pequeñas y medianas empresas</t>
  </si>
  <si>
    <t>medidas de acción positiva dirigidas a cualquier empresa sea de capital público o privado</t>
  </si>
  <si>
    <t xml:space="preserve"> medidas de fomento especialmente dirigidas a las empresas de 50 o más trabajadores</t>
  </si>
  <si>
    <t xml:space="preserve"> medidas de acción positiva especialmente dirigidas a las pequeñas y medianas empresas</t>
  </si>
  <si>
    <t>Conforme el artículo 49 de la Ley Orgánica 3/2007 de 22 de marzo para la Igualdad efectiva de mujeres y hombres para impulsar la adopción voluntaria de planes de igualdad el gobierno establecerá</t>
  </si>
  <si>
    <r>
      <t>Según la Ley Orgánica 1/2004, la funcionaria víctima de violencia de género que se vio obligada a abandonar el puesto de trabajo de la localidad de donde venía prestando sus servicios para hacer efectiva su protección respecto a la provisión de puestos de trabajo tendrá derecho</t>
    </r>
    <r>
      <rPr>
        <sz val="11"/>
        <color theme="1"/>
        <rFont val="Calibri"/>
        <family val="2"/>
        <scheme val="minor"/>
      </rPr>
      <t xml:space="preserve">: La opción </t>
    </r>
    <r>
      <rPr>
        <b/>
        <sz val="11"/>
        <color theme="1"/>
        <rFont val="Calibri"/>
        <family val="2"/>
        <scheme val="minor"/>
      </rPr>
      <t>c (correcta)</t>
    </r>
    <r>
      <rPr>
        <sz val="11"/>
        <color theme="1"/>
        <rFont val="Calibri"/>
        <family val="2"/>
        <scheme val="minor"/>
      </rPr>
      <t xml:space="preserve"> es adecuada, ya que establece el </t>
    </r>
    <r>
      <rPr>
        <b/>
        <sz val="11"/>
        <color theme="1"/>
        <rFont val="Calibri"/>
        <family val="2"/>
        <scheme val="minor"/>
      </rPr>
      <t>derecho preferente de la funcionaria para la provisión de un nuevo puesto</t>
    </r>
    <r>
      <rPr>
        <sz val="11"/>
        <color theme="1"/>
        <rFont val="Calibri"/>
        <family val="2"/>
        <scheme val="minor"/>
      </rPr>
      <t xml:space="preserve">. Las opciones </t>
    </r>
    <r>
      <rPr>
        <b/>
        <sz val="11"/>
        <color theme="1"/>
        <rFont val="Calibri"/>
        <family val="2"/>
        <scheme val="minor"/>
      </rPr>
      <t>a</t>
    </r>
    <r>
      <rPr>
        <sz val="11"/>
        <color theme="1"/>
        <rFont val="Calibri"/>
        <family val="2"/>
        <scheme val="minor"/>
      </rPr>
      <t xml:space="preserve"> (solidario) y </t>
    </r>
    <r>
      <rPr>
        <b/>
        <sz val="11"/>
        <color theme="1"/>
        <rFont val="Calibri"/>
        <family val="2"/>
        <scheme val="minor"/>
      </rPr>
      <t>b</t>
    </r>
    <r>
      <rPr>
        <sz val="11"/>
        <color theme="1"/>
        <rFont val="Calibri"/>
        <family val="2"/>
        <scheme val="minor"/>
      </rPr>
      <t xml:space="preserve"> (subsidiario) son incorrectas, ya que no reflejan la prioridad establecida para estos casos. La opción </t>
    </r>
    <r>
      <rPr>
        <b/>
        <sz val="11"/>
        <color theme="1"/>
        <rFont val="Calibri"/>
        <family val="2"/>
        <scheme val="minor"/>
      </rPr>
      <t>d</t>
    </r>
    <r>
      <rPr>
        <sz val="11"/>
        <color theme="1"/>
        <rFont val="Calibri"/>
        <family val="2"/>
        <scheme val="minor"/>
      </rPr>
      <t xml:space="preserve"> también es incorrecta, ya que sí se contempla un derecho preferente.</t>
    </r>
  </si>
  <si>
    <t>preferente</t>
  </si>
  <si>
    <t>no tendrán derecho a diferente al resto de funcionarias</t>
  </si>
  <si>
    <t>subsidiario</t>
  </si>
  <si>
    <t>solidario</t>
  </si>
  <si>
    <t xml:space="preserve">Según la Ley Orgánica 1/2004 la funcionaria víctima de violencia de género que se vio obligada a abandonar el puesto de trabajo de la localidad de donde venía prestando sus servicios para hacer efectiva su protección respecto a la provisión de puestos de trabajo tendrá derecho </t>
  </si>
  <si>
    <r>
      <t>A los efectos de lo dispuesto en la Ley Orgánica 3/2007, para la igualdad efectiva de mujeres y hombres, se entenderá por composición equilibrada</t>
    </r>
    <r>
      <rPr>
        <sz val="11"/>
        <color theme="1"/>
        <rFont val="Calibri"/>
        <family val="2"/>
        <scheme val="minor"/>
      </rPr>
      <t xml:space="preserve">: La opción </t>
    </r>
    <r>
      <rPr>
        <b/>
        <sz val="11"/>
        <color theme="1"/>
        <rFont val="Calibri"/>
        <family val="2"/>
        <scheme val="minor"/>
      </rPr>
      <t>d (correcta)</t>
    </r>
    <r>
      <rPr>
        <sz val="11"/>
        <color theme="1"/>
        <rFont val="Calibri"/>
        <family val="2"/>
        <scheme val="minor"/>
      </rPr>
      <t xml:space="preserve"> es adecuada, ya que se define como una composición en la cual </t>
    </r>
    <r>
      <rPr>
        <b/>
        <sz val="11"/>
        <color theme="1"/>
        <rFont val="Calibri"/>
        <family val="2"/>
        <scheme val="minor"/>
      </rPr>
      <t>las personas de cada sexo no superen el 60% ni sean menos del 40%</t>
    </r>
    <r>
      <rPr>
        <sz val="11"/>
        <color theme="1"/>
        <rFont val="Calibri"/>
        <family val="2"/>
        <scheme val="minor"/>
      </rPr>
      <t xml:space="preserve">. Las demás opciones son incorrectas: </t>
    </r>
    <r>
      <rPr>
        <b/>
        <sz val="11"/>
        <color theme="1"/>
        <rFont val="Calibri"/>
        <family val="2"/>
        <scheme val="minor"/>
      </rPr>
      <t>a</t>
    </r>
    <r>
      <rPr>
        <sz val="11"/>
        <color theme="1"/>
        <rFont val="Calibri"/>
        <family val="2"/>
        <scheme val="minor"/>
      </rPr>
      <t xml:space="preserve"> es incorrecta, ya que no exige una división exacta del 50%; </t>
    </r>
    <r>
      <rPr>
        <b/>
        <sz val="11"/>
        <color theme="1"/>
        <rFont val="Calibri"/>
        <family val="2"/>
        <scheme val="minor"/>
      </rPr>
      <t>b</t>
    </r>
    <r>
      <rPr>
        <sz val="11"/>
        <color theme="1"/>
        <rFont val="Calibri"/>
        <family val="2"/>
        <scheme val="minor"/>
      </rPr>
      <t xml:space="preserve"> es incorrecta, pues la proporción mencionada es del 80%-20%, y </t>
    </r>
    <r>
      <rPr>
        <b/>
        <sz val="11"/>
        <color theme="1"/>
        <rFont val="Calibri"/>
        <family val="2"/>
        <scheme val="minor"/>
      </rPr>
      <t>c</t>
    </r>
    <r>
      <rPr>
        <sz val="11"/>
        <color theme="1"/>
        <rFont val="Calibri"/>
        <family val="2"/>
        <scheme val="minor"/>
      </rPr>
      <t xml:space="preserve"> es incorrecta, al mencionar solo la representación suficiente de ambos sexos sin especificar.</t>
    </r>
  </si>
  <si>
    <t>La presencia de mujeres y hombres de forma que, en el conjunto a que se refiera, las personas de cada sexo no superen el sesenta por ciento ni sean menos del cuarenta por ciento.</t>
  </si>
  <si>
    <t>La presencia de mujeres y hombres de forma que, en el conjunto a que se refiera, ambos sexos estén suficientemente representados.</t>
  </si>
  <si>
    <t>La presencia de mujeres y hombres de forma que, en el conjunto a que se refiera, las personas de cada sexo no superen el ochenta por ciento ni sean menos del veinte por ciento.</t>
  </si>
  <si>
    <t>La presencia de mujeres y hombres de forma que, en el conjunto a que se refiera, haya un cincuenta por ciento de cada sexo.</t>
  </si>
  <si>
    <t>A los efectos de lo dispuesto en la Ley Orgánica 3/2007, para la igualdad efectiva de mujeres y hombres, se entenderá por composición equilibrada:</t>
  </si>
  <si>
    <r>
      <t>Según se recoge en la Ley Orgánica 3/2007, de 22 de marzo, para la igualdad efectiva de mujeres y hombres, ¿con qué frecuencia debe elaborar el Gobierno un informe periódico sobre el conjunto de actuaciones en relación con la efectividad del principio de igualdad entre mujeres y hombres?</t>
    </r>
    <r>
      <rPr>
        <sz val="11"/>
        <color theme="1"/>
        <rFont val="Calibri"/>
        <family val="2"/>
        <scheme val="minor"/>
      </rPr>
      <t xml:space="preserve">: La opción </t>
    </r>
    <r>
      <rPr>
        <b/>
        <sz val="11"/>
        <color theme="1"/>
        <rFont val="Calibri"/>
        <family val="2"/>
        <scheme val="minor"/>
      </rPr>
      <t>c (correcta)</t>
    </r>
    <r>
      <rPr>
        <sz val="11"/>
        <color theme="1"/>
        <rFont val="Calibri"/>
        <family val="2"/>
        <scheme val="minor"/>
      </rPr>
      <t xml:space="preserve"> es adecuada, ya que establece que la frecuencia de elaboración del informe debe realizarse </t>
    </r>
    <r>
      <rPr>
        <b/>
        <sz val="11"/>
        <color theme="1"/>
        <rFont val="Calibri"/>
        <family val="2"/>
        <scheme val="minor"/>
      </rPr>
      <t>en los términos que reglamentariamente se determinen</t>
    </r>
    <r>
      <rPr>
        <sz val="11"/>
        <color theme="1"/>
        <rFont val="Calibri"/>
        <family val="2"/>
        <scheme val="minor"/>
      </rPr>
      <t xml:space="preserve">, sin una periodicidad fija. Las opciones </t>
    </r>
    <r>
      <rPr>
        <b/>
        <sz val="11"/>
        <color theme="1"/>
        <rFont val="Calibri"/>
        <family val="2"/>
        <scheme val="minor"/>
      </rPr>
      <t>a (incorrecta)</t>
    </r>
    <r>
      <rPr>
        <sz val="11"/>
        <color theme="1"/>
        <rFont val="Calibri"/>
        <family val="2"/>
        <scheme val="minor"/>
      </rPr>
      <t xml:space="preserve"> y </t>
    </r>
    <r>
      <rPr>
        <b/>
        <sz val="11"/>
        <color theme="1"/>
        <rFont val="Calibri"/>
        <family val="2"/>
        <scheme val="minor"/>
      </rPr>
      <t>b (incorrecta)</t>
    </r>
    <r>
      <rPr>
        <sz val="11"/>
        <color theme="1"/>
        <rFont val="Calibri"/>
        <family val="2"/>
        <scheme val="minor"/>
      </rPr>
      <t xml:space="preserve">, que sugieren una frecuencia anual o semestral, son incorrectas. La opción </t>
    </r>
    <r>
      <rPr>
        <b/>
        <sz val="11"/>
        <color theme="1"/>
        <rFont val="Calibri"/>
        <family val="2"/>
        <scheme val="minor"/>
      </rPr>
      <t>d (incorrecta)</t>
    </r>
    <r>
      <rPr>
        <sz val="11"/>
        <color theme="1"/>
        <rFont val="Calibri"/>
        <family val="2"/>
        <scheme val="minor"/>
      </rPr>
      <t>, que menciona una frecuencia bienal, también es incorrecta.</t>
    </r>
  </si>
  <si>
    <t>En los términos que  reglamentariamente se determinen</t>
  </si>
  <si>
    <t>Semestral.</t>
  </si>
  <si>
    <t>Anual.</t>
  </si>
  <si>
    <t>Según se recoge en la Ley Orgánica 3/2007, de 22 de marzo, para la igualdad efectiva de mujeres y hombres, ¿con qué frecuencia debe elaborar el Gobierno un informe periódico sobre el conjunto de actuaciones en relación con la efectividad del principio de igualdad entre mujeres y hombres?</t>
  </si>
  <si>
    <r>
      <t>En cuanto a la Ley Orgánica 3/2007 (para la igualdad efectiva de mujeres y hombres) y el apartado referente a la Sociedad de la Información, se indica que</t>
    </r>
    <r>
      <rPr>
        <sz val="11"/>
        <color theme="1"/>
        <rFont val="Calibri"/>
        <family val="2"/>
        <scheme val="minor"/>
      </rPr>
      <t xml:space="preserve">: La opción </t>
    </r>
    <r>
      <rPr>
        <b/>
        <sz val="11"/>
        <color theme="1"/>
        <rFont val="Calibri"/>
        <family val="2"/>
        <scheme val="minor"/>
      </rPr>
      <t>b (correcta)</t>
    </r>
    <r>
      <rPr>
        <sz val="11"/>
        <color theme="1"/>
        <rFont val="Calibri"/>
        <family val="2"/>
        <scheme val="minor"/>
      </rPr>
      <t xml:space="preserve"> es adecuada, ya que establece que </t>
    </r>
    <r>
      <rPr>
        <b/>
        <sz val="11"/>
        <color theme="1"/>
        <rFont val="Calibri"/>
        <family val="2"/>
        <scheme val="minor"/>
      </rPr>
      <t>todos los programas públicos de desarrollo de la Sociedad de la Información deben incorporar el principio de igualdad de oportunidades</t>
    </r>
    <r>
      <rPr>
        <sz val="11"/>
        <color theme="1"/>
        <rFont val="Calibri"/>
        <family val="2"/>
        <scheme val="minor"/>
      </rPr>
      <t xml:space="preserve"> entre mujeres y hombres en su diseño y ejecución. Las demás opciones son incorrectas: </t>
    </r>
    <r>
      <rPr>
        <b/>
        <sz val="11"/>
        <color theme="1"/>
        <rFont val="Calibri"/>
        <family val="2"/>
        <scheme val="minor"/>
      </rPr>
      <t>a</t>
    </r>
    <r>
      <rPr>
        <sz val="11"/>
        <color theme="1"/>
        <rFont val="Calibri"/>
        <family val="2"/>
        <scheme val="minor"/>
      </rPr>
      <t xml:space="preserve"> es incorrecta, ya que no se limita solo a contenidos creados por mujeres; </t>
    </r>
    <r>
      <rPr>
        <b/>
        <sz val="11"/>
        <color theme="1"/>
        <rFont val="Calibri"/>
        <family val="2"/>
        <scheme val="minor"/>
      </rPr>
      <t>c</t>
    </r>
    <r>
      <rPr>
        <sz val="11"/>
        <color theme="1"/>
        <rFont val="Calibri"/>
        <family val="2"/>
        <scheme val="minor"/>
      </rPr>
      <t xml:space="preserve"> es incorrecta porque no obliga al sector privado a lenguaje no sexista en estos términos; y </t>
    </r>
    <r>
      <rPr>
        <b/>
        <sz val="11"/>
        <color theme="1"/>
        <rFont val="Calibri"/>
        <family val="2"/>
        <scheme val="minor"/>
      </rPr>
      <t>d</t>
    </r>
    <r>
      <rPr>
        <sz val="11"/>
        <color theme="1"/>
        <rFont val="Calibri"/>
        <family val="2"/>
        <scheme val="minor"/>
      </rPr>
      <t xml:space="preserve"> es incorrecta al afirmar que la ley no menciona la Sociedad de la Información, cuando sí lo hace.</t>
    </r>
  </si>
  <si>
    <t>Todos los programas públicos de desarrollo de la Sociedad de la Información incorporarán la efectiva consideración del principio de igualdad de oportunidades entre mujeres y hombres en su diseño y ejecución</t>
  </si>
  <si>
    <t>Dicha Ley Orgánica no hace mención a la Sociedad de la Información</t>
  </si>
  <si>
    <r>
      <t xml:space="preserve">En los proyectos del ámbito de las tecnologías de la información y la comunicación sufragados total o parcialmente con dinero </t>
    </r>
    <r>
      <rPr>
        <sz val="10"/>
        <color theme="1"/>
        <rFont val="GlyphLessFont"/>
      </rPr>
      <t>privado, se garantizará que su lenguaje y contenidos sean no sexistas</t>
    </r>
  </si>
  <si>
    <t>El Gobierno promoverá sólo los contenidos web creados por mujeres en el ámbito de la Sociedad de la Información.</t>
  </si>
  <si>
    <t>En cuanto a la Ley Orgánica 3/2007 (para la igualdad efectiva de mujeres y hombres) y el apartado referente a la Sociedad de la Información, se indica que:</t>
  </si>
  <si>
    <r>
      <t>Según la Ley 1/2004, de Medidas de Protección Integral contra la Violencia de Género, la Comisión contra la Violencia de Género del Consejo Interterritorial del Sistema Nacional de Salud estará compuesta por representantes</t>
    </r>
    <r>
      <rPr>
        <sz val="11"/>
        <color theme="1"/>
        <rFont val="Calibri"/>
        <family val="2"/>
        <scheme val="minor"/>
      </rPr>
      <t xml:space="preserve">: La opción </t>
    </r>
    <r>
      <rPr>
        <b/>
        <sz val="11"/>
        <color theme="1"/>
        <rFont val="Calibri"/>
        <family val="2"/>
        <scheme val="minor"/>
      </rPr>
      <t>b (correcta)</t>
    </r>
    <r>
      <rPr>
        <sz val="11"/>
        <color theme="1"/>
        <rFont val="Calibri"/>
        <family val="2"/>
        <scheme val="minor"/>
      </rPr>
      <t xml:space="preserve"> es adecuada, ya que incluye </t>
    </r>
    <r>
      <rPr>
        <b/>
        <sz val="11"/>
        <color theme="1"/>
        <rFont val="Calibri"/>
        <family val="2"/>
        <scheme val="minor"/>
      </rPr>
      <t>representantes de todas las Comunidades Autónomas con competencia en la materia</t>
    </r>
    <r>
      <rPr>
        <sz val="11"/>
        <color theme="1"/>
        <rFont val="Calibri"/>
        <family val="2"/>
        <scheme val="minor"/>
      </rPr>
      <t xml:space="preserve">. Las demás opciones son incorrectas: </t>
    </r>
    <r>
      <rPr>
        <b/>
        <sz val="11"/>
        <color theme="1"/>
        <rFont val="Calibri"/>
        <family val="2"/>
        <scheme val="minor"/>
      </rPr>
      <t>a</t>
    </r>
    <r>
      <rPr>
        <sz val="11"/>
        <color theme="1"/>
        <rFont val="Calibri"/>
        <family val="2"/>
        <scheme val="minor"/>
      </rPr>
      <t xml:space="preserve"> es incorrecta porque menciona provincias, no comunidades autónomas; </t>
    </r>
    <r>
      <rPr>
        <b/>
        <sz val="11"/>
        <color theme="1"/>
        <rFont val="Calibri"/>
        <family val="2"/>
        <scheme val="minor"/>
      </rPr>
      <t>c</t>
    </r>
    <r>
      <rPr>
        <sz val="11"/>
        <color theme="1"/>
        <rFont val="Calibri"/>
        <family val="2"/>
        <scheme val="minor"/>
      </rPr>
      <t xml:space="preserve"> es incorrecta, ya que ámbitos educativos y culturales no son la base de la representación en esta comisión; y </t>
    </r>
    <r>
      <rPr>
        <b/>
        <sz val="11"/>
        <color theme="1"/>
        <rFont val="Calibri"/>
        <family val="2"/>
        <scheme val="minor"/>
      </rPr>
      <t>d</t>
    </r>
    <r>
      <rPr>
        <sz val="11"/>
        <color theme="1"/>
        <rFont val="Calibri"/>
        <family val="2"/>
        <scheme val="minor"/>
      </rPr>
      <t xml:space="preserve"> es incorrecta al mencionar exclusivamente víctimas de violencia de género.</t>
    </r>
  </si>
  <si>
    <t>de todas las Comunidades Autónomas con competencia en la materia</t>
  </si>
  <si>
    <t>de víctimas de Violencia de Género</t>
  </si>
  <si>
    <t>de ámbitos educativos, culturales y/o políticos con competencia en la materia</t>
  </si>
  <si>
    <t>de todas las provincias.</t>
  </si>
  <si>
    <t>Según la Ley 1/2004, de Medidas de Protección Integral contra la Violencia de Género, la Comisión contra la Violencia de Género del Consejo Interterritorial del Sistema Nacional de Salud estará compuesta por representantes:</t>
  </si>
  <si>
    <r>
      <t>Según el art. 63 de la Ley Orgánica 1/2004, de Medidas de Protección Integral contra la Violencia de Género, referido a la protección de datos y las limitaciones a la publicidad, en las actuaciones y procedimientos relacionados con la violencia de género se protegerá la intimidad de las víctimas</t>
    </r>
    <r>
      <rPr>
        <sz val="11"/>
        <color theme="1"/>
        <rFont val="Calibri"/>
        <family val="2"/>
        <scheme val="minor"/>
      </rPr>
      <t xml:space="preserve">: La opción </t>
    </r>
    <r>
      <rPr>
        <b/>
        <sz val="11"/>
        <color theme="1"/>
        <rFont val="Calibri"/>
        <family val="2"/>
        <scheme val="minor"/>
      </rPr>
      <t>c (correcta)</t>
    </r>
    <r>
      <rPr>
        <sz val="11"/>
        <color theme="1"/>
        <rFont val="Calibri"/>
        <family val="2"/>
        <scheme val="minor"/>
      </rPr>
      <t xml:space="preserve"> es adecuada, ya que se protege </t>
    </r>
    <r>
      <rPr>
        <b/>
        <sz val="11"/>
        <color theme="1"/>
        <rFont val="Calibri"/>
        <family val="2"/>
        <scheme val="minor"/>
      </rPr>
      <t>en especial, los datos personales de las víctimas, de sus descendientes y de cualquier otra persona bajo su guarda o custodia</t>
    </r>
    <r>
      <rPr>
        <sz val="11"/>
        <color theme="1"/>
        <rFont val="Calibri"/>
        <family val="2"/>
        <scheme val="minor"/>
      </rPr>
      <t xml:space="preserve">. Las opciones </t>
    </r>
    <r>
      <rPr>
        <b/>
        <sz val="11"/>
        <color theme="1"/>
        <rFont val="Calibri"/>
        <family val="2"/>
        <scheme val="minor"/>
      </rPr>
      <t>a</t>
    </r>
    <r>
      <rPr>
        <sz val="11"/>
        <color theme="1"/>
        <rFont val="Calibri"/>
        <family val="2"/>
        <scheme val="minor"/>
      </rPr>
      <t xml:space="preserve">, </t>
    </r>
    <r>
      <rPr>
        <b/>
        <sz val="11"/>
        <color theme="1"/>
        <rFont val="Calibri"/>
        <family val="2"/>
        <scheme val="minor"/>
      </rPr>
      <t>b</t>
    </r>
    <r>
      <rPr>
        <sz val="11"/>
        <color theme="1"/>
        <rFont val="Calibri"/>
        <family val="2"/>
        <scheme val="minor"/>
      </rPr>
      <t xml:space="preserve"> y </t>
    </r>
    <r>
      <rPr>
        <b/>
        <sz val="11"/>
        <color theme="1"/>
        <rFont val="Calibri"/>
        <family val="2"/>
        <scheme val="minor"/>
      </rPr>
      <t>d</t>
    </r>
    <r>
      <rPr>
        <sz val="11"/>
        <color theme="1"/>
        <rFont val="Calibri"/>
        <family val="2"/>
        <scheme val="minor"/>
      </rPr>
      <t xml:space="preserve"> son incorrectas porque mencionan datos de género y religiosos, datos sociales, y actividad profesional, que no son específicos de esta protección.</t>
    </r>
  </si>
  <si>
    <t>En especial, sus datos personales, los de sus descendientes y los de cualquier otra persona que esté bajo su guarda o custodia.</t>
  </si>
  <si>
    <t>Todos los referidos a su actividad profesional.</t>
  </si>
  <si>
    <t>Los datos asociados a su actividad social.</t>
  </si>
  <si>
    <t>En especial, sus datos de género y religiosos.</t>
  </si>
  <si>
    <r>
      <t xml:space="preserve">Según el art. 63 de la Ley Orgánica 1/2004, de Medidas de Protección Integral contra la Violencia de Género, </t>
    </r>
    <r>
      <rPr>
        <sz val="9"/>
        <color theme="1"/>
        <rFont val="GlyphLessFont"/>
      </rPr>
      <t xml:space="preserve">referido a la protección de datos y las limitaciones a la publicidad, en las actuaciones y procedimientos </t>
    </r>
    <r>
      <rPr>
        <sz val="10"/>
        <color theme="1"/>
        <rFont val="GlyphLessFont"/>
      </rPr>
      <t>relacionados con la violencia de género se protegerá la intimidad de las víctimas:</t>
    </r>
  </si>
  <si>
    <r>
      <t>En el artículo 51 de la Ley Orgánica 3/2007, para la igualdad efectiva de mujeres y hombres, se definen criterios de actuación de las Administraciones públicas. ¿Cuál de los siguientes es uno de ellos?</t>
    </r>
    <r>
      <rPr>
        <sz val="11"/>
        <color theme="1"/>
        <rFont val="Calibri"/>
        <family val="2"/>
        <scheme val="minor"/>
      </rPr>
      <t xml:space="preserve">: La opción </t>
    </r>
    <r>
      <rPr>
        <b/>
        <sz val="11"/>
        <color theme="1"/>
        <rFont val="Calibri"/>
        <family val="2"/>
        <scheme val="minor"/>
      </rPr>
      <t>d (correcta)</t>
    </r>
    <r>
      <rPr>
        <sz val="11"/>
        <color theme="1"/>
        <rFont val="Calibri"/>
        <family val="2"/>
        <scheme val="minor"/>
      </rPr>
      <t xml:space="preserve"> es adecuada, ya que incluye como criterio </t>
    </r>
    <r>
      <rPr>
        <b/>
        <sz val="11"/>
        <color theme="1"/>
        <rFont val="Calibri"/>
        <family val="2"/>
        <scheme val="minor"/>
      </rPr>
      <t>establecer medidas efectivas para eliminar cualquier discriminación retributiva, directa o indirecta, por razón de sexo</t>
    </r>
    <r>
      <rPr>
        <sz val="11"/>
        <color theme="1"/>
        <rFont val="Calibri"/>
        <family val="2"/>
        <scheme val="minor"/>
      </rPr>
      <t xml:space="preserve">. Las demás opciones son incorrectas: </t>
    </r>
    <r>
      <rPr>
        <b/>
        <sz val="11"/>
        <color theme="1"/>
        <rFont val="Calibri"/>
        <family val="2"/>
        <scheme val="minor"/>
      </rPr>
      <t>a</t>
    </r>
    <r>
      <rPr>
        <sz val="11"/>
        <color theme="1"/>
        <rFont val="Calibri"/>
        <family val="2"/>
        <scheme val="minor"/>
      </rPr>
      <t xml:space="preserve"> es incorrecta porque facilitar la conciliación es un objetivo general pero no un criterio específico; </t>
    </r>
    <r>
      <rPr>
        <b/>
        <sz val="11"/>
        <color theme="1"/>
        <rFont val="Calibri"/>
        <family val="2"/>
        <scheme val="minor"/>
      </rPr>
      <t>b</t>
    </r>
    <r>
      <rPr>
        <sz val="11"/>
        <color theme="1"/>
        <rFont val="Calibri"/>
        <family val="2"/>
        <scheme val="minor"/>
      </rPr>
      <t xml:space="preserve"> es incorrecta porque la participación en igualdad no es un criterio de este artículo; y </t>
    </r>
    <r>
      <rPr>
        <b/>
        <sz val="11"/>
        <color theme="1"/>
        <rFont val="Calibri"/>
        <family val="2"/>
        <scheme val="minor"/>
      </rPr>
      <t>c</t>
    </r>
    <r>
      <rPr>
        <sz val="11"/>
        <color theme="1"/>
        <rFont val="Calibri"/>
        <family val="2"/>
        <scheme val="minor"/>
      </rPr>
      <t xml:space="preserve"> es incorrecta, ya que las medidas cautelares para proteger frente al acoso no se mencionan aquí.</t>
    </r>
  </si>
  <si>
    <t xml:space="preserve">Establecer medidas efectivas para eliminar cualquier discriminación retributiva, directa o indirecta, por razón de sexo. </t>
  </si>
  <si>
    <t xml:space="preserve">Establecer medidas cautelares de protección frente al acoso sexual.  </t>
  </si>
  <si>
    <t xml:space="preserve">Fomentar la participación en igualdad, tanto en el acceso al empleo público y privado como a lo largo de la carrera profesional.  </t>
  </si>
  <si>
    <t xml:space="preserve">Facilitar la conciliación de la vida familiar y laboral, sin menoscabo de la formación profesional, iniciativa empresarial y acción social.  </t>
  </si>
  <si>
    <t xml:space="preserve">En el artículo 51 de la Ley Orgánica 3/2007, para la igualdad efectiva de mujeres y hombres, se definen criterios de actuación de las Administraciones públicas. ¿Cuál de los siguientes es uno de ellos? </t>
  </si>
  <si>
    <r>
      <t>Según el artículo 8 de la Ley Orgánica 3/2007, para la igualdad efectiva de mujeres y hombres, todo trato desfavorable a las mujeres relacionado con el embarazo o la maternidad constituye</t>
    </r>
    <r>
      <rPr>
        <sz val="11"/>
        <color theme="1"/>
        <rFont val="Calibri"/>
        <family val="2"/>
        <scheme val="minor"/>
      </rPr>
      <t xml:space="preserve">: La opción </t>
    </r>
    <r>
      <rPr>
        <b/>
        <sz val="11"/>
        <color theme="1"/>
        <rFont val="Calibri"/>
        <family val="2"/>
        <scheme val="minor"/>
      </rPr>
      <t>b (correcta)</t>
    </r>
    <r>
      <rPr>
        <sz val="11"/>
        <color theme="1"/>
        <rFont val="Calibri"/>
        <family val="2"/>
        <scheme val="minor"/>
      </rPr>
      <t xml:space="preserve"> es adecuada porque </t>
    </r>
    <r>
      <rPr>
        <b/>
        <sz val="11"/>
        <color theme="1"/>
        <rFont val="Calibri"/>
        <family val="2"/>
        <scheme val="minor"/>
      </rPr>
      <t>se considera discriminación directa por razón de sexo</t>
    </r>
    <r>
      <rPr>
        <sz val="11"/>
        <color theme="1"/>
        <rFont val="Calibri"/>
        <family val="2"/>
        <scheme val="minor"/>
      </rPr>
      <t xml:space="preserve">. Las demás opciones son incorrectas: </t>
    </r>
    <r>
      <rPr>
        <b/>
        <sz val="11"/>
        <color theme="1"/>
        <rFont val="Calibri"/>
        <family val="2"/>
        <scheme val="minor"/>
      </rPr>
      <t>a</t>
    </r>
    <r>
      <rPr>
        <sz val="11"/>
        <color theme="1"/>
        <rFont val="Calibri"/>
        <family val="2"/>
        <scheme val="minor"/>
      </rPr>
      <t xml:space="preserve"> es incorrecta al mencionar discriminación indirecta; </t>
    </r>
    <r>
      <rPr>
        <b/>
        <sz val="11"/>
        <color theme="1"/>
        <rFont val="Calibri"/>
        <family val="2"/>
        <scheme val="minor"/>
      </rPr>
      <t>c</t>
    </r>
    <r>
      <rPr>
        <sz val="11"/>
        <color theme="1"/>
        <rFont val="Calibri"/>
        <family val="2"/>
        <scheme val="minor"/>
      </rPr>
      <t xml:space="preserve"> es incorrecta al indicar discriminación por asociación, y </t>
    </r>
    <r>
      <rPr>
        <b/>
        <sz val="11"/>
        <color theme="1"/>
        <rFont val="Calibri"/>
        <family val="2"/>
        <scheme val="minor"/>
      </rPr>
      <t>d</t>
    </r>
    <r>
      <rPr>
        <sz val="11"/>
        <color theme="1"/>
        <rFont val="Calibri"/>
        <family val="2"/>
        <scheme val="minor"/>
      </rPr>
      <t xml:space="preserve"> es incorrecta porque "discriminación maternal" no es una categoría reconocida en este contexto.</t>
    </r>
  </si>
  <si>
    <t xml:space="preserve">Discriminación directa por razón de sexo.  </t>
  </si>
  <si>
    <t xml:space="preserve">Discriminación maternal por razón de sexo.  </t>
  </si>
  <si>
    <t xml:space="preserve">Discriminación por asociación en razón de sexo.  </t>
  </si>
  <si>
    <t xml:space="preserve">Discriminación indirecta por razón de sexo.  </t>
  </si>
  <si>
    <t xml:space="preserve">Según el artículo 8 de la Ley Orgánica 3/2007, para la igualdad efectiva de mujeres y hombres, todo trato desfavorable a las mujeres relacionado con el embarazo o la maternidad constituye: </t>
  </si>
  <si>
    <r>
      <t>En relación a la Ley Orgánica 3/2007, para la igualdad efectiva de mujeres y hombres. En el caso de las empresas, ¿cuándo se debe elaborar y aplicar un plan de igualdad?</t>
    </r>
    <r>
      <rPr>
        <sz val="11"/>
        <color theme="1"/>
        <rFont val="Calibri"/>
        <family val="2"/>
        <scheme val="minor"/>
      </rPr>
      <t xml:space="preserve">: La opción </t>
    </r>
    <r>
      <rPr>
        <b/>
        <sz val="11"/>
        <color theme="1"/>
        <rFont val="Calibri"/>
        <family val="2"/>
        <scheme val="minor"/>
      </rPr>
      <t>c (correcta)</t>
    </r>
    <r>
      <rPr>
        <sz val="11"/>
        <color theme="1"/>
        <rFont val="Calibri"/>
        <family val="2"/>
        <scheme val="minor"/>
      </rPr>
      <t xml:space="preserve"> es adecuada, ya que la ley establece que se debe elaborar y aplicar un plan de igualdad </t>
    </r>
    <r>
      <rPr>
        <b/>
        <sz val="11"/>
        <color theme="1"/>
        <rFont val="Calibri"/>
        <family val="2"/>
        <scheme val="minor"/>
      </rPr>
      <t>en empresas de cincuenta o más trabajadores</t>
    </r>
    <r>
      <rPr>
        <sz val="11"/>
        <color theme="1"/>
        <rFont val="Calibri"/>
        <family val="2"/>
        <scheme val="minor"/>
      </rPr>
      <t xml:space="preserve"> o cuando lo indique el convenio colectivo aplicable. Las demás opciones son incorrectas: </t>
    </r>
    <r>
      <rPr>
        <b/>
        <sz val="11"/>
        <color theme="1"/>
        <rFont val="Calibri"/>
        <family val="2"/>
        <scheme val="minor"/>
      </rPr>
      <t>a</t>
    </r>
    <r>
      <rPr>
        <sz val="11"/>
        <color theme="1"/>
        <rFont val="Calibri"/>
        <family val="2"/>
        <scheme val="minor"/>
      </rPr>
      <t xml:space="preserve"> es incorrecta porque no es necesario siempre; </t>
    </r>
    <r>
      <rPr>
        <b/>
        <sz val="11"/>
        <color theme="1"/>
        <rFont val="Calibri"/>
        <family val="2"/>
        <scheme val="minor"/>
      </rPr>
      <t>b</t>
    </r>
    <r>
      <rPr>
        <sz val="11"/>
        <color theme="1"/>
        <rFont val="Calibri"/>
        <family val="2"/>
        <scheme val="minor"/>
      </rPr>
      <t xml:space="preserve"> es incorrecta porque no es voluntario; y </t>
    </r>
    <r>
      <rPr>
        <b/>
        <sz val="11"/>
        <color theme="1"/>
        <rFont val="Calibri"/>
        <family val="2"/>
        <scheme val="minor"/>
      </rPr>
      <t>d</t>
    </r>
    <r>
      <rPr>
        <sz val="11"/>
        <color theme="1"/>
        <rFont val="Calibri"/>
        <family val="2"/>
        <scheme val="minor"/>
      </rPr>
      <t xml:space="preserve"> es incorrecta al limitarlo solo a empresas de cincuenta o más trabajadores, sin mencionar el convenio colectivo.</t>
    </r>
  </si>
  <si>
    <t xml:space="preserve">En el caso de las empresas de cincuenta o más trabajadores o, adicionalmente, cuando así se establezca en el convenio colectivo que sea de aplicación en los términos previstos en el mismo.  </t>
  </si>
  <si>
    <t>Sólo en el caso de las empresas de cincuenta o más trabajadores</t>
  </si>
  <si>
    <t>Es voluntario</t>
  </si>
  <si>
    <t xml:space="preserve">En relación a la Ley Orgánica 3/2007, para la igualdad efectiva de mujeres y hombres. En el caso de las empresas, ¿cuándo se debe elaborar y aplicar un plan de igualdad? </t>
  </si>
  <si>
    <r>
      <t>El III Plan para la igualdad de género en la AGE tiene como objetivo específico</t>
    </r>
    <r>
      <rPr>
        <sz val="11"/>
        <color theme="1"/>
        <rFont val="Calibri"/>
        <family val="2"/>
        <scheme val="minor"/>
      </rPr>
      <t xml:space="preserve">: La opción </t>
    </r>
    <r>
      <rPr>
        <b/>
        <sz val="11"/>
        <color theme="1"/>
        <rFont val="Calibri"/>
        <family val="2"/>
        <scheme val="minor"/>
      </rPr>
      <t>c (correcta)</t>
    </r>
    <r>
      <rPr>
        <sz val="11"/>
        <color theme="1"/>
        <rFont val="Calibri"/>
        <family val="2"/>
        <scheme val="minor"/>
      </rPr>
      <t xml:space="preserve"> es adecuada porque este plan tiene como objetivo la </t>
    </r>
    <r>
      <rPr>
        <b/>
        <sz val="11"/>
        <color theme="1"/>
        <rFont val="Calibri"/>
        <family val="2"/>
        <scheme val="minor"/>
      </rPr>
      <t>detección temprana y abordaje integral de situaciones especialmente vulnerables</t>
    </r>
    <r>
      <rPr>
        <sz val="11"/>
        <color theme="1"/>
        <rFont val="Calibri"/>
        <family val="2"/>
        <scheme val="minor"/>
      </rPr>
      <t xml:space="preserve">. Las demás opciones son incorrectas: </t>
    </r>
    <r>
      <rPr>
        <b/>
        <sz val="11"/>
        <color theme="1"/>
        <rFont val="Calibri"/>
        <family val="2"/>
        <scheme val="minor"/>
      </rPr>
      <t>a</t>
    </r>
    <r>
      <rPr>
        <sz val="11"/>
        <color theme="1"/>
        <rFont val="Calibri"/>
        <family val="2"/>
        <scheme val="minor"/>
      </rPr>
      <t xml:space="preserve"> es incorrecta porque "igualdad integral y universal" es una descripción general que no es un objetivo específico; </t>
    </r>
    <r>
      <rPr>
        <b/>
        <sz val="11"/>
        <color theme="1"/>
        <rFont val="Calibri"/>
        <family val="2"/>
        <scheme val="minor"/>
      </rPr>
      <t>b</t>
    </r>
    <r>
      <rPr>
        <sz val="11"/>
        <color theme="1"/>
        <rFont val="Calibri"/>
        <family val="2"/>
        <scheme val="minor"/>
      </rPr>
      <t xml:space="preserve"> es incorrecta porque reforzar sanciones penales no es un objetivo directo del III Plan en la AGE; y </t>
    </r>
    <r>
      <rPr>
        <b/>
        <sz val="11"/>
        <color theme="1"/>
        <rFont val="Calibri"/>
        <family val="2"/>
        <scheme val="minor"/>
      </rPr>
      <t>d</t>
    </r>
    <r>
      <rPr>
        <sz val="11"/>
        <color theme="1"/>
        <rFont val="Calibri"/>
        <family val="2"/>
        <scheme val="minor"/>
      </rPr>
      <t xml:space="preserve"> es incorrecta porque la creación de juzgados especializados no es parte del plan.</t>
    </r>
  </si>
  <si>
    <t>Detección temprana y abordaje integral de situaciones especialmente vulnerables</t>
  </si>
  <si>
    <t>Creación de juzgados especializados en materia de delitos contra la igualdad</t>
  </si>
  <si>
    <t>Reforzar sanciones penales para los delitos contra la igualdad</t>
  </si>
  <si>
    <t>Igualdad integral y universal</t>
  </si>
  <si>
    <t>El III Plan para la igualdad de género en la AGE tiene como objetivo específico</t>
  </si>
  <si>
    <r>
      <t>El II Plan de Igualdad se aprueba</t>
    </r>
    <r>
      <rPr>
        <sz val="11"/>
        <color theme="1"/>
        <rFont val="Calibri"/>
        <family val="2"/>
        <scheme val="minor"/>
      </rPr>
      <t xml:space="preserve">: La opción </t>
    </r>
    <r>
      <rPr>
        <b/>
        <sz val="11"/>
        <color theme="1"/>
        <rFont val="Calibri"/>
        <family val="2"/>
        <scheme val="minor"/>
      </rPr>
      <t>a (correcta)</t>
    </r>
    <r>
      <rPr>
        <sz val="11"/>
        <color theme="1"/>
        <rFont val="Calibri"/>
        <family val="2"/>
        <scheme val="minor"/>
      </rPr>
      <t xml:space="preserve"> es adecuada porque el II Plan de Igualdad fue aprobado </t>
    </r>
    <r>
      <rPr>
        <b/>
        <sz val="11"/>
        <color theme="1"/>
        <rFont val="Calibri"/>
        <family val="2"/>
        <scheme val="minor"/>
      </rPr>
      <t>por Resolución de 29 de diciembre de 2020, de la Secretaría General de Función Pública</t>
    </r>
    <r>
      <rPr>
        <sz val="11"/>
        <color theme="1"/>
        <rFont val="Calibri"/>
        <family val="2"/>
        <scheme val="minor"/>
      </rPr>
      <t xml:space="preserve">. Las demás opciones son incorrectas: </t>
    </r>
    <r>
      <rPr>
        <b/>
        <sz val="11"/>
        <color theme="1"/>
        <rFont val="Calibri"/>
        <family val="2"/>
        <scheme val="minor"/>
      </rPr>
      <t>b</t>
    </r>
    <r>
      <rPr>
        <sz val="11"/>
        <color theme="1"/>
        <rFont val="Calibri"/>
        <family val="2"/>
        <scheme val="minor"/>
      </rPr>
      <t xml:space="preserve"> es incorrecta ya que el </t>
    </r>
    <r>
      <rPr>
        <b/>
        <sz val="11"/>
        <color theme="1"/>
        <rFont val="Calibri"/>
        <family val="2"/>
        <scheme val="minor"/>
      </rPr>
      <t>Real Decreto 902/2020</t>
    </r>
    <r>
      <rPr>
        <sz val="11"/>
        <color theme="1"/>
        <rFont val="Calibri"/>
        <family val="2"/>
        <scheme val="minor"/>
      </rPr>
      <t xml:space="preserve"> se enfoca en igualdad retributiva, no en el II Plan de Igualdad; </t>
    </r>
    <r>
      <rPr>
        <b/>
        <sz val="11"/>
        <color theme="1"/>
        <rFont val="Calibri"/>
        <family val="2"/>
        <scheme val="minor"/>
      </rPr>
      <t>c</t>
    </r>
    <r>
      <rPr>
        <sz val="11"/>
        <color theme="1"/>
        <rFont val="Calibri"/>
        <family val="2"/>
        <scheme val="minor"/>
      </rPr>
      <t xml:space="preserve"> es incorrecta porque la </t>
    </r>
    <r>
      <rPr>
        <b/>
        <sz val="11"/>
        <color theme="1"/>
        <rFont val="Calibri"/>
        <family val="2"/>
        <scheme val="minor"/>
      </rPr>
      <t>Ley 15/2022</t>
    </r>
    <r>
      <rPr>
        <sz val="11"/>
        <color theme="1"/>
        <rFont val="Calibri"/>
        <family val="2"/>
        <scheme val="minor"/>
      </rPr>
      <t xml:space="preserve"> es para igualdad de trato en general, y no corresponde a la aprobación del plan; y </t>
    </r>
    <r>
      <rPr>
        <b/>
        <sz val="11"/>
        <color theme="1"/>
        <rFont val="Calibri"/>
        <family val="2"/>
        <scheme val="minor"/>
      </rPr>
      <t>d</t>
    </r>
    <r>
      <rPr>
        <sz val="11"/>
        <color theme="1"/>
        <rFont val="Calibri"/>
        <family val="2"/>
        <scheme val="minor"/>
      </rPr>
      <t xml:space="preserve"> es incorrecta, ya que el </t>
    </r>
    <r>
      <rPr>
        <b/>
        <sz val="11"/>
        <color theme="1"/>
        <rFont val="Calibri"/>
        <family val="2"/>
        <scheme val="minor"/>
      </rPr>
      <t>Real Decreto 333/2023</t>
    </r>
    <r>
      <rPr>
        <sz val="11"/>
        <color theme="1"/>
        <rFont val="Calibri"/>
        <family val="2"/>
        <scheme val="minor"/>
      </rPr>
      <t xml:space="preserve"> modifica el uso del distintivo "Igualdad en la Empresa", sin relación con el II Plan de Igualdad.</t>
    </r>
  </si>
  <si>
    <t>Por Resolución de 29 de diciembre de 2020, de la Secretaría General de Función Pública</t>
  </si>
  <si>
    <t>Real Decreto 333/2023, de 3 de mayo, por el que se modifica el Real Decreto 1615/2009, de 26 de octubre, por el que se regula la concesión y utilización del distintivo "Igualdad en la Empresa".</t>
  </si>
  <si>
    <t>Ley 15/2022, de 12 de julio, integral para la igualdad de trato y la no discriminación.</t>
  </si>
  <si>
    <t>Real Decreto 902/2020, de 13 de octubre, de igualdad retributiva entre mujeres y hombres</t>
  </si>
  <si>
    <t>El II Plan de Igualdad se aprueba</t>
  </si>
  <si>
    <r>
      <t>El artículo 14 de la Ley Orgánica (LO) 3/2007 NO señala como criterios generales de actuación de los Poderes Públicos (indicar la falsa)</t>
    </r>
    <r>
      <rPr>
        <sz val="11"/>
        <color theme="1"/>
        <rFont val="Calibri"/>
        <family val="2"/>
        <scheme val="minor"/>
      </rPr>
      <t xml:space="preserve">: La opción </t>
    </r>
    <r>
      <rPr>
        <b/>
        <sz val="11"/>
        <color theme="1"/>
        <rFont val="Calibri"/>
        <family val="2"/>
        <scheme val="minor"/>
      </rPr>
      <t>b (correcta)</t>
    </r>
    <r>
      <rPr>
        <sz val="11"/>
        <color theme="1"/>
        <rFont val="Calibri"/>
        <family val="2"/>
        <scheme val="minor"/>
      </rPr>
      <t xml:space="preserve"> es adecuada, ya que </t>
    </r>
    <r>
      <rPr>
        <b/>
        <sz val="11"/>
        <color theme="1"/>
        <rFont val="Calibri"/>
        <family val="2"/>
        <scheme val="minor"/>
      </rPr>
      <t>el compromiso con la efectividad moral de igualdad entre mujeres y hombres</t>
    </r>
    <r>
      <rPr>
        <sz val="11"/>
        <color theme="1"/>
        <rFont val="Calibri"/>
        <family val="2"/>
        <scheme val="minor"/>
      </rPr>
      <t xml:space="preserve"> no es un criterio explícito de actuación en este artículo. La opción </t>
    </r>
    <r>
      <rPr>
        <b/>
        <sz val="11"/>
        <color theme="1"/>
        <rFont val="Calibri"/>
        <family val="2"/>
        <scheme val="minor"/>
      </rPr>
      <t>a (incorrecta)</t>
    </r>
    <r>
      <rPr>
        <sz val="11"/>
        <color theme="1"/>
        <rFont val="Calibri"/>
        <family val="2"/>
        <scheme val="minor"/>
      </rPr>
      <t xml:space="preserve"> es incorrecta porque el artículo sí menciona la consideración de las dificultades para mujeres de colectivos vulnerables. La opción </t>
    </r>
    <r>
      <rPr>
        <b/>
        <sz val="11"/>
        <color theme="1"/>
        <rFont val="Calibri"/>
        <family val="2"/>
        <scheme val="minor"/>
      </rPr>
      <t>c (incorrecta)</t>
    </r>
    <r>
      <rPr>
        <sz val="11"/>
        <color theme="1"/>
        <rFont val="Calibri"/>
        <family val="2"/>
        <scheme val="minor"/>
      </rPr>
      <t xml:space="preserve"> es también incorrecta, ya que la protección de la maternidad es efectivamente un criterio del artículo. Finalmente, </t>
    </r>
    <r>
      <rPr>
        <b/>
        <sz val="11"/>
        <color theme="1"/>
        <rFont val="Calibri"/>
        <family val="2"/>
        <scheme val="minor"/>
      </rPr>
      <t>d (incorrecta)</t>
    </r>
    <r>
      <rPr>
        <sz val="11"/>
        <color theme="1"/>
        <rFont val="Calibri"/>
        <family val="2"/>
        <scheme val="minor"/>
      </rPr>
      <t xml:space="preserve"> es incorrecta porque la erradicación de la violencia de género y formas de acoso sí está incluida como criterio de actuación.</t>
    </r>
  </si>
  <si>
    <t>El compromiso con la efectividad moral  çde igualdad entre mujeres  y hombres</t>
  </si>
  <si>
    <t>La adopción de las medidas necesarias para la erradicación de la violencia de género, la  violencia familiar y todas las formas de acoso sexual y acoso por razón de sexo.</t>
  </si>
  <si>
    <t>La protección de la maternidad, con especial atención a la asunción por la sociedad de  los efectos derivados del embarazo, parto y lactancia</t>
  </si>
  <si>
    <t>La consideración de las singulares dificultades en que se encuentran las mujeres de  colectivos de especial vulnerabilidad como son las que pertenecen a minorías</t>
  </si>
  <si>
    <t>El artículo 14 de la Ley Orgánica (LO) 3/2007 NO señala como criterios generales de actuación de los Poderes Públicos (indicar la falsa)</t>
  </si>
  <si>
    <r>
      <t>Según el art. 51 LO 3/2007, las Administraciones Públicas, en el ámbito de sus competencias y en aplicación del principio de igualdad entre mujeres y hombres, se guiarán por los siguientes criterios de actuación</t>
    </r>
    <r>
      <rPr>
        <sz val="11"/>
        <color theme="1"/>
        <rFont val="Calibri"/>
        <family val="2"/>
        <scheme val="minor"/>
      </rPr>
      <t xml:space="preserve">: La opción </t>
    </r>
    <r>
      <rPr>
        <b/>
        <sz val="11"/>
        <color theme="1"/>
        <rFont val="Calibri"/>
        <family val="2"/>
        <scheme val="minor"/>
      </rPr>
      <t>a (correcta)</t>
    </r>
    <r>
      <rPr>
        <sz val="11"/>
        <color theme="1"/>
        <rFont val="Calibri"/>
        <family val="2"/>
        <scheme val="minor"/>
      </rPr>
      <t xml:space="preserve"> es la adecuada, ya que establece la necesidad de </t>
    </r>
    <r>
      <rPr>
        <b/>
        <sz val="11"/>
        <color theme="1"/>
        <rFont val="Calibri"/>
        <family val="2"/>
        <scheme val="minor"/>
      </rPr>
      <t>remover los obstáculos que impliquen el acceso al empleo público y el desarrollo de la carrera profesional para hombres y mujeres</t>
    </r>
    <r>
      <rPr>
        <sz val="11"/>
        <color theme="1"/>
        <rFont val="Calibri"/>
        <family val="2"/>
        <scheme val="minor"/>
      </rPr>
      <t xml:space="preserve">, un criterio claramente mencionado en el artículo. La opción </t>
    </r>
    <r>
      <rPr>
        <b/>
        <sz val="11"/>
        <color theme="1"/>
        <rFont val="Calibri"/>
        <family val="2"/>
        <scheme val="minor"/>
      </rPr>
      <t>b (incorrecta)</t>
    </r>
    <r>
      <rPr>
        <sz val="11"/>
        <color theme="1"/>
        <rFont val="Calibri"/>
        <family val="2"/>
        <scheme val="minor"/>
      </rPr>
      <t xml:space="preserve"> es incorrecta porque, aunque la formación es relevante, el artículo no lo menciona en este contexto específico. La opción </t>
    </r>
    <r>
      <rPr>
        <b/>
        <sz val="11"/>
        <color theme="1"/>
        <rFont val="Calibri"/>
        <family val="2"/>
        <scheme val="minor"/>
      </rPr>
      <t>c (incorrecta)</t>
    </r>
    <r>
      <rPr>
        <sz val="11"/>
        <color theme="1"/>
        <rFont val="Calibri"/>
        <family val="2"/>
        <scheme val="minor"/>
      </rPr>
      <t xml:space="preserve"> es también incorrecta, ya que la evaluación periódica de la efectividad del principio de igualdad no es un criterio específico del artículo. Finalmente, </t>
    </r>
    <r>
      <rPr>
        <b/>
        <sz val="11"/>
        <color theme="1"/>
        <rFont val="Calibri"/>
        <family val="2"/>
        <scheme val="minor"/>
      </rPr>
      <t>d (incorrecta)</t>
    </r>
    <r>
      <rPr>
        <sz val="11"/>
        <color theme="1"/>
        <rFont val="Calibri"/>
        <family val="2"/>
        <scheme val="minor"/>
      </rPr>
      <t xml:space="preserve"> es incorrecta porque el equilibrio en todos los ámbitos de la vida pública y social no se menciona como criterio en este artículo.</t>
    </r>
  </si>
  <si>
    <t xml:space="preserve">Promover la presencia equilibrada de mujeres y hombres en odos los ambitos de la vida publica y social  </t>
  </si>
  <si>
    <t>Evaluar periódicamente la efectividad del principio de igualdad en sus respectivos  ámbitos de actuación</t>
  </si>
  <si>
    <t>Fomentar la formación en en el acceso al empleo público como a lo largo  de la carrera profesional.</t>
  </si>
  <si>
    <t>Según el art. 51 LO 3/2007 las Administraciones Públicas, en el ámbito de sus respectivas competencias y en aplicación del principio de igualdad entre mujeres y hombres, se guiarán por los siguientes criterios de actuación</t>
  </si>
  <si>
    <r>
      <t>En el Capítulo II del Título II de la LO 3/2007, bajo la rúbrica acción administrativa para la igualdad</t>
    </r>
    <r>
      <rPr>
        <sz val="11"/>
        <color theme="1"/>
        <rFont val="Calibri"/>
        <family val="2"/>
        <scheme val="minor"/>
      </rPr>
      <t xml:space="preserve">: La opción </t>
    </r>
    <r>
      <rPr>
        <b/>
        <sz val="11"/>
        <color theme="1"/>
        <rFont val="Calibri"/>
        <family val="2"/>
        <scheme val="minor"/>
      </rPr>
      <t>a (correcta)</t>
    </r>
    <r>
      <rPr>
        <sz val="11"/>
        <color theme="1"/>
        <rFont val="Calibri"/>
        <family val="2"/>
        <scheme val="minor"/>
      </rPr>
      <t xml:space="preserve"> es adecuada, ya que este capítulo establece las acciones en el </t>
    </r>
    <r>
      <rPr>
        <b/>
        <sz val="11"/>
        <color theme="1"/>
        <rFont val="Calibri"/>
        <family val="2"/>
        <scheme val="minor"/>
      </rPr>
      <t>ámbito de la Sociedad de la Información</t>
    </r>
    <r>
      <rPr>
        <sz val="11"/>
        <color theme="1"/>
        <rFont val="Calibri"/>
        <family val="2"/>
        <scheme val="minor"/>
      </rPr>
      <t xml:space="preserve">, lo cual es parte de la acción administrativa para promover la igualdad de género. La opción </t>
    </r>
    <r>
      <rPr>
        <b/>
        <sz val="11"/>
        <color theme="1"/>
        <rFont val="Calibri"/>
        <family val="2"/>
        <scheme val="minor"/>
      </rPr>
      <t>b (incorrecta)</t>
    </r>
    <r>
      <rPr>
        <sz val="11"/>
        <color theme="1"/>
        <rFont val="Calibri"/>
        <family val="2"/>
        <scheme val="minor"/>
      </rPr>
      <t xml:space="preserve"> es incorrecta, ya que no se centra en contratos públicos y privados. La opción </t>
    </r>
    <r>
      <rPr>
        <b/>
        <sz val="11"/>
        <color theme="1"/>
        <rFont val="Calibri"/>
        <family val="2"/>
        <scheme val="minor"/>
      </rPr>
      <t>c (incorrecta)</t>
    </r>
    <r>
      <rPr>
        <sz val="11"/>
        <color theme="1"/>
        <rFont val="Calibri"/>
        <family val="2"/>
        <scheme val="minor"/>
      </rPr>
      <t xml:space="preserve"> también es incorrecta, puesto que el capítulo no abarca el ámbito empresarial exclusivamente. Finalmente, </t>
    </r>
    <r>
      <rPr>
        <b/>
        <sz val="11"/>
        <color theme="1"/>
        <rFont val="Calibri"/>
        <family val="2"/>
        <scheme val="minor"/>
      </rPr>
      <t>d (incorrecta)</t>
    </r>
    <r>
      <rPr>
        <sz val="11"/>
        <color theme="1"/>
        <rFont val="Calibri"/>
        <family val="2"/>
        <scheme val="minor"/>
      </rPr>
      <t xml:space="preserve"> es incorrecta porque no todas las opciones son ciertas, ya que las acciones en contratos y en el ámbito empresarial no son el enfoque de este capítulo.</t>
    </r>
  </si>
  <si>
    <t>se establecen las acciones ámbito de la Sociedad de la Información.</t>
  </si>
  <si>
    <t>se establecen acciones ámbito empresarial</t>
  </si>
  <si>
    <t>se establecen las acciones en el ámbito de los contratos públicos y privados</t>
  </si>
  <si>
    <t>En el Capítulo II del Título II de la LO 3/2007, bajo la rúbrica acción administrativa para la igualdad</t>
  </si>
  <si>
    <r>
      <t>El artículo 14 de la Ley Orgánica (LO) 3/2007 señala como criterios generales de actuación de los Poderes Públicos</t>
    </r>
    <r>
      <rPr>
        <sz val="11"/>
        <color theme="1"/>
        <rFont val="Calibri"/>
        <family val="2"/>
        <scheme val="minor"/>
      </rPr>
      <t xml:space="preserve">: La opción </t>
    </r>
    <r>
      <rPr>
        <b/>
        <sz val="11"/>
        <color theme="1"/>
        <rFont val="Calibri"/>
        <family val="2"/>
        <scheme val="minor"/>
      </rPr>
      <t>c (correcta)</t>
    </r>
    <r>
      <rPr>
        <sz val="11"/>
        <color theme="1"/>
        <rFont val="Calibri"/>
        <family val="2"/>
        <scheme val="minor"/>
      </rPr>
      <t xml:space="preserve"> es adecuada, ya que establece el </t>
    </r>
    <r>
      <rPr>
        <b/>
        <sz val="11"/>
        <color theme="1"/>
        <rFont val="Calibri"/>
        <family val="2"/>
        <scheme val="minor"/>
      </rPr>
      <t>fomento de la colaboración entre Administraciones públicas, agentes sociales, asociaciones de mujeres y otras entidades privadas</t>
    </r>
    <r>
      <rPr>
        <sz val="11"/>
        <color theme="1"/>
        <rFont val="Calibri"/>
        <family val="2"/>
        <scheme val="minor"/>
      </rPr>
      <t xml:space="preserve">, lo cual es un criterio de actuación importante en la promoción de la igualdad. La opción </t>
    </r>
    <r>
      <rPr>
        <b/>
        <sz val="11"/>
        <color theme="1"/>
        <rFont val="Calibri"/>
        <family val="2"/>
        <scheme val="minor"/>
      </rPr>
      <t>a (incorrecta)</t>
    </r>
    <r>
      <rPr>
        <sz val="11"/>
        <color theme="1"/>
        <rFont val="Calibri"/>
        <family val="2"/>
        <scheme val="minor"/>
      </rPr>
      <t xml:space="preserve"> es incorrecta, ya que el lenguaje no sexista en el ámbito empresarial no se menciona en este artículo. La opción </t>
    </r>
    <r>
      <rPr>
        <b/>
        <sz val="11"/>
        <color theme="1"/>
        <rFont val="Calibri"/>
        <family val="2"/>
        <scheme val="minor"/>
      </rPr>
      <t>b (incorrecta)</t>
    </r>
    <r>
      <rPr>
        <sz val="11"/>
        <color theme="1"/>
        <rFont val="Calibri"/>
        <family val="2"/>
        <scheme val="minor"/>
      </rPr>
      <t xml:space="preserve"> es también incorrecta, ya que, aunque se promueve la igualdad, no se menciona específicamente la eliminación de "diferencias biológicas". Finalmente, </t>
    </r>
    <r>
      <rPr>
        <b/>
        <sz val="11"/>
        <color theme="1"/>
        <rFont val="Calibri"/>
        <family val="2"/>
        <scheme val="minor"/>
      </rPr>
      <t>d (incorrecta)</t>
    </r>
    <r>
      <rPr>
        <sz val="11"/>
        <color theme="1"/>
        <rFont val="Calibri"/>
        <family val="2"/>
        <scheme val="minor"/>
      </rPr>
      <t xml:space="preserve"> es incorrecta porque, aunque el fomento de igualdad es relevante, este artículo no se enfoca en las relaciones entre personas jurídicas.</t>
    </r>
  </si>
  <si>
    <t>El fomento de instrumentos de colaboración entre las distintas Administraciones  públicas y los agentes sociales, las asociaciones de mujeres y otras entidades privadas</t>
  </si>
  <si>
    <t>El fomento de la efectividad del principio de igualdad entre mujeres y hombres en las  relaciones entre personas jurídicas</t>
  </si>
  <si>
    <t>La integración del principio de igualdad de trato y de oportunidades en el conjunto de  las políticas económica, laboral, social, cultural y artística, con el fin de evitar la  segregación laboral y eliminar las diferencias biológicas</t>
  </si>
  <si>
    <t>La implantación de un lenguaje no sexista en el ámbito empresarial  y su fomento en  la totalidad de las relaciones sociales, culturales y artísticas.</t>
  </si>
  <si>
    <t>El artículo 14 de la Ley Orgánica (LO) 3/2007 señala como criterios generales de actuación de los Poderes Públicos</t>
  </si>
  <si>
    <r>
      <t>En la protección frente a la discriminación y la violencia por LGTBI fobia que establece la Ley 4/2023</t>
    </r>
    <r>
      <rPr>
        <sz val="11"/>
        <color theme="1"/>
        <rFont val="Calibri"/>
        <family val="2"/>
        <scheme val="minor"/>
      </rPr>
      <t xml:space="preserve">: La opción </t>
    </r>
    <r>
      <rPr>
        <b/>
        <sz val="11"/>
        <color theme="1"/>
        <rFont val="Calibri"/>
        <family val="2"/>
        <scheme val="minor"/>
      </rPr>
      <t>a (correcta)</t>
    </r>
    <r>
      <rPr>
        <sz val="11"/>
        <color theme="1"/>
        <rFont val="Calibri"/>
        <family val="2"/>
        <scheme val="minor"/>
      </rPr>
      <t xml:space="preserve"> es adecuada, pues esta ley permite la </t>
    </r>
    <r>
      <rPr>
        <b/>
        <sz val="11"/>
        <color theme="1"/>
        <rFont val="Calibri"/>
        <family val="2"/>
        <scheme val="minor"/>
      </rPr>
      <t>intervención de la Autoridad Independiente para la Igualdad de Trato y la No Discriminación</t>
    </r>
    <r>
      <rPr>
        <sz val="11"/>
        <color theme="1"/>
        <rFont val="Calibri"/>
        <family val="2"/>
        <scheme val="minor"/>
      </rPr>
      <t xml:space="preserve"> en casos de discriminación LGTBI fóbica, asegurando una respuesta institucional. La opción </t>
    </r>
    <r>
      <rPr>
        <b/>
        <sz val="11"/>
        <color theme="1"/>
        <rFont val="Calibri"/>
        <family val="2"/>
        <scheme val="minor"/>
      </rPr>
      <t>b (incorrecta)</t>
    </r>
    <r>
      <rPr>
        <sz val="11"/>
        <color theme="1"/>
        <rFont val="Calibri"/>
        <family val="2"/>
        <scheme val="minor"/>
      </rPr>
      <t xml:space="preserve"> es incorrecta porque la ley sí incluye infracciones y sanciones para garantizar condiciones de igualdad. La opción </t>
    </r>
    <r>
      <rPr>
        <b/>
        <sz val="11"/>
        <color theme="1"/>
        <rFont val="Calibri"/>
        <family val="2"/>
        <scheme val="minor"/>
      </rPr>
      <t>c (incorrecta)</t>
    </r>
    <r>
      <rPr>
        <sz val="11"/>
        <color theme="1"/>
        <rFont val="Calibri"/>
        <family val="2"/>
        <scheme val="minor"/>
      </rPr>
      <t xml:space="preserve"> es también incorrecta, ya que la ley no limita su aplicación solo a personas con tratado ratificado de derechos. Por último, </t>
    </r>
    <r>
      <rPr>
        <b/>
        <sz val="11"/>
        <color theme="1"/>
        <rFont val="Calibri"/>
        <family val="2"/>
        <scheme val="minor"/>
      </rPr>
      <t>d (incorrecta)</t>
    </r>
    <r>
      <rPr>
        <sz val="11"/>
        <color theme="1"/>
        <rFont val="Calibri"/>
        <family val="2"/>
        <scheme val="minor"/>
      </rPr>
      <t xml:space="preserve"> es incorrecta, ya que no todas las afirmaciones en las opciones son verdaderas.</t>
    </r>
  </si>
  <si>
    <t>podrá intervenir en todo  caso la Autoridad Independiente para la Igualdad de Trato y la No Discriminación</t>
  </si>
  <si>
    <t xml:space="preserve">Incluye a las personas de nacionalidad española o extrajeras si existe tratado ratificado con reconocimiento recíproco de derechos </t>
  </si>
  <si>
    <t>No se incluyen las infracciones y sanciones que  garantizan las condiciones básicas en materia de igualdad de trato y no discriminación.</t>
  </si>
  <si>
    <t xml:space="preserve">En la protección frente a la discriminación y la violencia por LGTI fobia que establece la Ley 4/2023 </t>
  </si>
  <si>
    <r>
      <t>Los artículos 62 a 75 de la Ley 4/2023 regulan</t>
    </r>
    <r>
      <rPr>
        <sz val="11"/>
        <color theme="1"/>
        <rFont val="Calibri"/>
        <family val="2"/>
        <scheme val="minor"/>
      </rPr>
      <t xml:space="preserve">: La opción </t>
    </r>
    <r>
      <rPr>
        <b/>
        <sz val="11"/>
        <color theme="1"/>
        <rFont val="Calibri"/>
        <family val="2"/>
        <scheme val="minor"/>
      </rPr>
      <t>b (correcta)</t>
    </r>
    <r>
      <rPr>
        <sz val="11"/>
        <color theme="1"/>
        <rFont val="Calibri"/>
        <family val="2"/>
        <scheme val="minor"/>
      </rPr>
      <t xml:space="preserve"> es adecuada, ya que estos artículos se enfocan en la </t>
    </r>
    <r>
      <rPr>
        <b/>
        <sz val="11"/>
        <color theme="1"/>
        <rFont val="Calibri"/>
        <family val="2"/>
        <scheme val="minor"/>
      </rPr>
      <t>protección efectiva y reparación frente a la discriminación y violencia por LGTBI fobia</t>
    </r>
    <r>
      <rPr>
        <sz val="11"/>
        <color theme="1"/>
        <rFont val="Calibri"/>
        <family val="2"/>
        <scheme val="minor"/>
      </rPr>
      <t xml:space="preserve">, estableciendo mecanismos para asegurar la protección y reparación en estos casos. La opción </t>
    </r>
    <r>
      <rPr>
        <b/>
        <sz val="11"/>
        <color theme="1"/>
        <rFont val="Calibri"/>
        <family val="2"/>
        <scheme val="minor"/>
      </rPr>
      <t>a (incorrecta)</t>
    </r>
    <r>
      <rPr>
        <sz val="11"/>
        <color theme="1"/>
        <rFont val="Calibri"/>
        <family val="2"/>
        <scheme val="minor"/>
      </rPr>
      <t xml:space="preserve"> es incorrecta, pues aunque la participación de personas trans en políticas es importante, no es el tema central de estos artículos. La opción </t>
    </r>
    <r>
      <rPr>
        <b/>
        <sz val="11"/>
        <color theme="1"/>
        <rFont val="Calibri"/>
        <family val="2"/>
        <scheme val="minor"/>
      </rPr>
      <t>c (incorrecta)</t>
    </r>
    <r>
      <rPr>
        <sz val="11"/>
        <color theme="1"/>
        <rFont val="Calibri"/>
        <family val="2"/>
        <scheme val="minor"/>
      </rPr>
      <t xml:space="preserve"> también es incorrecta, ya que la Estrategia estatal es un tema más general y no regulado específicamente en estos artículos. Finalmente, </t>
    </r>
    <r>
      <rPr>
        <b/>
        <sz val="11"/>
        <color theme="1"/>
        <rFont val="Calibri"/>
        <family val="2"/>
        <scheme val="minor"/>
      </rPr>
      <t>d (incorrecta)</t>
    </r>
    <r>
      <rPr>
        <sz val="11"/>
        <color theme="1"/>
        <rFont val="Calibri"/>
        <family val="2"/>
        <scheme val="minor"/>
      </rPr>
      <t xml:space="preserve"> es incorrecta, ya que la información, sensibilización y formación en igualdad de trato, aunque relevante, no es el tema específico de estos artículos.</t>
    </r>
  </si>
  <si>
    <t xml:space="preserve">Protección efectiva y reparación frente a la discriminación y la violencia por LGTBI fobia  </t>
  </si>
  <si>
    <t>La información, sensibilización y formación en igualdad de trato y no discriminación de las personas LGTBI, prestando especial atención a la sensibilización y prevención de la violencia LGTBI fóbica y a la violencia entre parejas del mismo sexo, sin perjuicio de las competencias de las comunidades autónomas</t>
  </si>
  <si>
    <t>Estrategia estatal para la igualdad de trato y no discriminación de las personas  LGTBI</t>
  </si>
  <si>
    <t>La participación de las personas trans en el diseño e implementación de las políticas que les afecten</t>
  </si>
  <si>
    <t xml:space="preserve">Los artículos 62 a 75 Ley 4/2023 regulan </t>
  </si>
  <si>
    <r>
      <t xml:space="preserve">La opción </t>
    </r>
    <r>
      <rPr>
        <b/>
        <sz val="11"/>
        <color theme="1"/>
        <rFont val="Calibri"/>
        <family val="2"/>
        <scheme val="minor"/>
      </rPr>
      <t>d (correcta)</t>
    </r>
    <r>
      <rPr>
        <sz val="11"/>
        <color theme="1"/>
        <rFont val="Calibri"/>
        <family val="2"/>
        <scheme val="minor"/>
      </rPr>
      <t xml:space="preserve"> es adecuada porque la </t>
    </r>
    <r>
      <rPr>
        <b/>
        <sz val="11"/>
        <color theme="1"/>
        <rFont val="Calibri"/>
        <family val="2"/>
        <scheme val="minor"/>
      </rPr>
      <t>Ley 4/2023</t>
    </r>
    <r>
      <rPr>
        <sz val="11"/>
        <color theme="1"/>
        <rFont val="Calibri"/>
        <family val="2"/>
        <scheme val="minor"/>
      </rPr>
      <t xml:space="preserve"> no establece medidas específicas en el </t>
    </r>
    <r>
      <rPr>
        <b/>
        <sz val="11"/>
        <color theme="1"/>
        <rFont val="Calibri"/>
        <family val="2"/>
        <scheme val="minor"/>
      </rPr>
      <t>ámbito de la investigación científica</t>
    </r>
    <r>
      <rPr>
        <sz val="11"/>
        <color theme="1"/>
        <rFont val="Calibri"/>
        <family val="2"/>
        <scheme val="minor"/>
      </rPr>
      <t xml:space="preserve"> en relación con la protección y derechos de las personas LGTBI. Esta ley abarca diversos ámbitos, tales como la </t>
    </r>
    <r>
      <rPr>
        <b/>
        <sz val="11"/>
        <color theme="1"/>
        <rFont val="Calibri"/>
        <family val="2"/>
        <scheme val="minor"/>
      </rPr>
      <t>protección internacional</t>
    </r>
    <r>
      <rPr>
        <sz val="11"/>
        <color theme="1"/>
        <rFont val="Calibri"/>
        <family val="2"/>
        <scheme val="minor"/>
      </rPr>
      <t xml:space="preserve">, el </t>
    </r>
    <r>
      <rPr>
        <b/>
        <sz val="11"/>
        <color theme="1"/>
        <rFont val="Calibri"/>
        <family val="2"/>
        <scheme val="minor"/>
      </rPr>
      <t>ámbito del turismo</t>
    </r>
    <r>
      <rPr>
        <sz val="11"/>
        <color theme="1"/>
        <rFont val="Calibri"/>
        <family val="2"/>
        <scheme val="minor"/>
      </rPr>
      <t xml:space="preserve"> y el </t>
    </r>
    <r>
      <rPr>
        <b/>
        <sz val="11"/>
        <color theme="1"/>
        <rFont val="Calibri"/>
        <family val="2"/>
        <scheme val="minor"/>
      </rPr>
      <t>ámbito rural</t>
    </r>
    <r>
      <rPr>
        <sz val="11"/>
        <color theme="1"/>
        <rFont val="Calibri"/>
        <family val="2"/>
        <scheme val="minor"/>
      </rPr>
      <t xml:space="preserve">, para promover la igualdad de trato y prevenir la discriminación de las personas LGTBI. La opción </t>
    </r>
    <r>
      <rPr>
        <b/>
        <sz val="11"/>
        <color theme="1"/>
        <rFont val="Calibri"/>
        <family val="2"/>
        <scheme val="minor"/>
      </rPr>
      <t>a (incorrecta)</t>
    </r>
    <r>
      <rPr>
        <sz val="11"/>
        <color theme="1"/>
        <rFont val="Calibri"/>
        <family val="2"/>
        <scheme val="minor"/>
      </rPr>
      <t xml:space="preserve"> es incorrecta porque la ley sí incluye la protección internacional para garantizar los derechos de personas LGTBI en contextos de refugio y asilo. La opción </t>
    </r>
    <r>
      <rPr>
        <b/>
        <sz val="11"/>
        <color theme="1"/>
        <rFont val="Calibri"/>
        <family val="2"/>
        <scheme val="minor"/>
      </rPr>
      <t>b (incorrecta)</t>
    </r>
    <r>
      <rPr>
        <sz val="11"/>
        <color theme="1"/>
        <rFont val="Calibri"/>
        <family val="2"/>
        <scheme val="minor"/>
      </rPr>
      <t xml:space="preserve"> es también incorrecta, ya que el ámbito del turismo es considerado en la ley para fomentar un entorno inclusivo y libre de discriminación. La opción </t>
    </r>
    <r>
      <rPr>
        <b/>
        <sz val="11"/>
        <color theme="1"/>
        <rFont val="Calibri"/>
        <family val="2"/>
        <scheme val="minor"/>
      </rPr>
      <t>c (incorrecta)</t>
    </r>
    <r>
      <rPr>
        <sz val="11"/>
        <color theme="1"/>
        <rFont val="Calibri"/>
        <family val="2"/>
        <scheme val="minor"/>
      </rPr>
      <t>, que menciona el ámbito rural, es incorrecta porque la ley contempla medidas para garantizar la igualdad y evitar la discriminación en zonas rurales.</t>
    </r>
  </si>
  <si>
    <t>El ámbito de la investigación científica</t>
  </si>
  <si>
    <t>El ámbito rural</t>
  </si>
  <si>
    <t>El ámbito del turismo</t>
  </si>
  <si>
    <t>La protección internacional</t>
  </si>
  <si>
    <t>la Ley 4/2023 establece medidas en distintos ámbitos, entre los que No se encuentra</t>
  </si>
  <si>
    <r>
      <t xml:space="preserve">La opción </t>
    </r>
    <r>
      <rPr>
        <b/>
        <sz val="11"/>
        <color theme="1"/>
        <rFont val="Calibri"/>
        <family val="2"/>
        <scheme val="minor"/>
      </rPr>
      <t>a (correcta)</t>
    </r>
    <r>
      <rPr>
        <sz val="11"/>
        <color theme="1"/>
        <rFont val="Calibri"/>
        <family val="2"/>
        <scheme val="minor"/>
      </rPr>
      <t xml:space="preserve"> es adecuada, ya que la </t>
    </r>
    <r>
      <rPr>
        <b/>
        <sz val="11"/>
        <color theme="1"/>
        <rFont val="Calibri"/>
        <family val="2"/>
        <scheme val="minor"/>
      </rPr>
      <t>Estrategia estatal para la igualdad de trato y no discriminación de las personas LGTBI</t>
    </r>
    <r>
      <rPr>
        <sz val="11"/>
        <color theme="1"/>
        <rFont val="Calibri"/>
        <family val="2"/>
        <scheme val="minor"/>
      </rPr>
      <t xml:space="preserve"> efectivamente </t>
    </r>
    <r>
      <rPr>
        <b/>
        <sz val="11"/>
        <color theme="1"/>
        <rFont val="Calibri"/>
        <family val="2"/>
        <scheme val="minor"/>
      </rPr>
      <t>incorpora medidas contra la discriminación de las personas LGTBI</t>
    </r>
    <r>
      <rPr>
        <sz val="11"/>
        <color theme="1"/>
        <rFont val="Calibri"/>
        <family val="2"/>
        <scheme val="minor"/>
      </rPr>
      <t xml:space="preserve">, con un énfasis especial en la discriminación ejercida contra la </t>
    </r>
    <r>
      <rPr>
        <b/>
        <sz val="11"/>
        <color theme="1"/>
        <rFont val="Calibri"/>
        <family val="2"/>
        <scheme val="minor"/>
      </rPr>
      <t>infancia y juventud LGTBI</t>
    </r>
    <r>
      <rPr>
        <sz val="11"/>
        <color theme="1"/>
        <rFont val="Calibri"/>
        <family val="2"/>
        <scheme val="minor"/>
      </rPr>
      <t xml:space="preserve">. Este enfoque es coherente con el objetivo de la Estrategia, que busca atender a colectivos particularmente vulnerables dentro de la comunidad LGTBI. Las demás opciones son incorrectas: la opción </t>
    </r>
    <r>
      <rPr>
        <b/>
        <sz val="11"/>
        <color theme="1"/>
        <rFont val="Calibri"/>
        <family val="2"/>
        <scheme val="minor"/>
      </rPr>
      <t>b</t>
    </r>
    <r>
      <rPr>
        <sz val="11"/>
        <color theme="1"/>
        <rFont val="Calibri"/>
        <family val="2"/>
        <scheme val="minor"/>
      </rPr>
      <t xml:space="preserve"> es incorrecta porque la Estrategia no introduce modificaciones en el Código Penal, como la creación del delito de odio por LGTIfobia; la opción </t>
    </r>
    <r>
      <rPr>
        <b/>
        <sz val="11"/>
        <color theme="1"/>
        <rFont val="Calibri"/>
        <family val="2"/>
        <scheme val="minor"/>
      </rPr>
      <t>c</t>
    </r>
    <r>
      <rPr>
        <sz val="11"/>
        <color theme="1"/>
        <rFont val="Calibri"/>
        <family val="2"/>
        <scheme val="minor"/>
      </rPr>
      <t xml:space="preserve"> es incorrecta, ya que la Estrategia no constituye el Consejo de Participación de las Personas LGTBI, el cual es una institución que podría derivarse de otras normativas o estructuras organizativas; y la opción </t>
    </r>
    <r>
      <rPr>
        <b/>
        <sz val="11"/>
        <color theme="1"/>
        <rFont val="Calibri"/>
        <family val="2"/>
        <scheme val="minor"/>
      </rPr>
      <t>d</t>
    </r>
    <r>
      <rPr>
        <sz val="11"/>
        <color theme="1"/>
        <rFont val="Calibri"/>
        <family val="2"/>
        <scheme val="minor"/>
      </rPr>
      <t xml:space="preserve"> es incorrecta, ya que el procedimiento y requisitos para la rectificación registral relativa al sexo se regulan en la Ley 4/2023 y no en la Estrategia estatal para la igualdad de trato y no discriminación de las personas LGTBI.</t>
    </r>
  </si>
  <si>
    <t xml:space="preserve">Incorpora medidas contra la discriminación de las personas LGTBI, con especial atención a la ejercida contra la infancia y juventud LGTBI, </t>
  </si>
  <si>
    <t>regula el procedimiento y requisitos para la rectificación registral relativa al  sexo</t>
  </si>
  <si>
    <t>Constituye el  Consejo de Participación de las Personas LGTBI</t>
  </si>
  <si>
    <t>introduce creación en l el Código Penal del delito de odio por LGTIfobia</t>
  </si>
  <si>
    <t xml:space="preserve">la Estrategia estatal para la igualdad de trato y no discriminación de las personas  LGTBI </t>
  </si>
  <si>
    <r>
      <t xml:space="preserve">Sobre los ámbitos en los que </t>
    </r>
    <r>
      <rPr>
        <b/>
        <sz val="11"/>
        <color theme="1"/>
        <rFont val="Calibri"/>
        <family val="2"/>
        <scheme val="minor"/>
      </rPr>
      <t>la Ley 4/2023 establece medidas</t>
    </r>
    <r>
      <rPr>
        <sz val="11"/>
        <color theme="1"/>
        <rFont val="Calibri"/>
        <family val="2"/>
        <scheme val="minor"/>
      </rPr>
      <t xml:space="preserve">, la opción </t>
    </r>
    <r>
      <rPr>
        <b/>
        <sz val="11"/>
        <color theme="1"/>
        <rFont val="Calibri"/>
        <family val="2"/>
        <scheme val="minor"/>
      </rPr>
      <t>d (correcta)</t>
    </r>
    <r>
      <rPr>
        <sz val="11"/>
        <color theme="1"/>
        <rFont val="Calibri"/>
        <family val="2"/>
        <scheme val="minor"/>
      </rPr>
      <t xml:space="preserve"> es adecuada, ya que no incluye el ámbito de la </t>
    </r>
    <r>
      <rPr>
        <b/>
        <sz val="11"/>
        <color theme="1"/>
        <rFont val="Calibri"/>
        <family val="2"/>
        <scheme val="minor"/>
      </rPr>
      <t>investigación científica</t>
    </r>
    <r>
      <rPr>
        <sz val="11"/>
        <color theme="1"/>
        <rFont val="Calibri"/>
        <family val="2"/>
        <scheme val="minor"/>
      </rPr>
      <t xml:space="preserve">. Las opciones </t>
    </r>
    <r>
      <rPr>
        <b/>
        <sz val="11"/>
        <color theme="1"/>
        <rFont val="Calibri"/>
        <family val="2"/>
        <scheme val="minor"/>
      </rPr>
      <t>a</t>
    </r>
    <r>
      <rPr>
        <sz val="11"/>
        <color theme="1"/>
        <rFont val="Calibri"/>
        <family val="2"/>
        <scheme val="minor"/>
      </rPr>
      <t xml:space="preserve">, </t>
    </r>
    <r>
      <rPr>
        <b/>
        <sz val="11"/>
        <color theme="1"/>
        <rFont val="Calibri"/>
        <family val="2"/>
        <scheme val="minor"/>
      </rPr>
      <t>b</t>
    </r>
    <r>
      <rPr>
        <sz val="11"/>
        <color theme="1"/>
        <rFont val="Calibri"/>
        <family val="2"/>
        <scheme val="minor"/>
      </rPr>
      <t xml:space="preserve"> y </t>
    </r>
    <r>
      <rPr>
        <b/>
        <sz val="11"/>
        <color theme="1"/>
        <rFont val="Calibri"/>
        <family val="2"/>
        <scheme val="minor"/>
      </rPr>
      <t>c</t>
    </r>
    <r>
      <rPr>
        <sz val="11"/>
        <color theme="1"/>
        <rFont val="Calibri"/>
        <family val="2"/>
        <scheme val="minor"/>
      </rPr>
      <t xml:space="preserve"> son incorrectas porque incluyen ámbitos en los que sí se establecen medidas (protección internacional, turismo, y ámbito rural). En relación con los </t>
    </r>
    <r>
      <rPr>
        <b/>
        <sz val="11"/>
        <color theme="1"/>
        <rFont val="Calibri"/>
        <family val="2"/>
        <scheme val="minor"/>
      </rPr>
      <t>artículos 62 a 75 de la Ley 4/2023</t>
    </r>
    <r>
      <rPr>
        <sz val="11"/>
        <color theme="1"/>
        <rFont val="Calibri"/>
        <family val="2"/>
        <scheme val="minor"/>
      </rPr>
      <t xml:space="preserve">, la opción </t>
    </r>
    <r>
      <rPr>
        <b/>
        <sz val="11"/>
        <color theme="1"/>
        <rFont val="Calibri"/>
        <family val="2"/>
        <scheme val="minor"/>
      </rPr>
      <t>b (correcta)</t>
    </r>
    <r>
      <rPr>
        <sz val="11"/>
        <color theme="1"/>
        <rFont val="Calibri"/>
        <family val="2"/>
        <scheme val="minor"/>
      </rPr>
      <t xml:space="preserve"> es adecuada, ya que estos artículos regulan la </t>
    </r>
    <r>
      <rPr>
        <b/>
        <sz val="11"/>
        <color theme="1"/>
        <rFont val="Calibri"/>
        <family val="2"/>
        <scheme val="minor"/>
      </rPr>
      <t>protección efectiva y reparación frente a la discriminación y violencia por LGTBI fobia</t>
    </r>
    <r>
      <rPr>
        <sz val="11"/>
        <color theme="1"/>
        <rFont val="Calibri"/>
        <family val="2"/>
        <scheme val="minor"/>
      </rPr>
      <t xml:space="preserve">. Las opciones </t>
    </r>
    <r>
      <rPr>
        <b/>
        <sz val="11"/>
        <color theme="1"/>
        <rFont val="Calibri"/>
        <family val="2"/>
        <scheme val="minor"/>
      </rPr>
      <t>a</t>
    </r>
    <r>
      <rPr>
        <sz val="11"/>
        <color theme="1"/>
        <rFont val="Calibri"/>
        <family val="2"/>
        <scheme val="minor"/>
      </rPr>
      <t xml:space="preserve">, </t>
    </r>
    <r>
      <rPr>
        <b/>
        <sz val="11"/>
        <color theme="1"/>
        <rFont val="Calibri"/>
        <family val="2"/>
        <scheme val="minor"/>
      </rPr>
      <t>c</t>
    </r>
    <r>
      <rPr>
        <sz val="11"/>
        <color theme="1"/>
        <rFont val="Calibri"/>
        <family val="2"/>
        <scheme val="minor"/>
      </rPr>
      <t xml:space="preserve"> y </t>
    </r>
    <r>
      <rPr>
        <b/>
        <sz val="11"/>
        <color theme="1"/>
        <rFont val="Calibri"/>
        <family val="2"/>
        <scheme val="minor"/>
      </rPr>
      <t>d</t>
    </r>
    <r>
      <rPr>
        <sz val="11"/>
        <color theme="1"/>
        <rFont val="Calibri"/>
        <family val="2"/>
        <scheme val="minor"/>
      </rPr>
      <t xml:space="preserve"> son incorrectas, ya que hacen referencia a la participación en políticas, la estrategia estatal o temas de información y sensibilización que no corresponden a estos artículos en particular. Sobre la </t>
    </r>
    <r>
      <rPr>
        <b/>
        <sz val="11"/>
        <color theme="1"/>
        <rFont val="Calibri"/>
        <family val="2"/>
        <scheme val="minor"/>
      </rPr>
      <t>protección frente a la discriminación y violencia por LGTBI fobia</t>
    </r>
    <r>
      <rPr>
        <sz val="11"/>
        <color theme="1"/>
        <rFont val="Calibri"/>
        <family val="2"/>
        <scheme val="minor"/>
      </rPr>
      <t xml:space="preserve"> en la Ley 4/2023, la opción </t>
    </r>
    <r>
      <rPr>
        <b/>
        <sz val="11"/>
        <color theme="1"/>
        <rFont val="Calibri"/>
        <family val="2"/>
        <scheme val="minor"/>
      </rPr>
      <t>a (correcta)</t>
    </r>
    <r>
      <rPr>
        <sz val="11"/>
        <color theme="1"/>
        <rFont val="Calibri"/>
        <family val="2"/>
        <scheme val="minor"/>
      </rPr>
      <t xml:space="preserve"> es adecuada, ya que </t>
    </r>
    <r>
      <rPr>
        <b/>
        <sz val="11"/>
        <color theme="1"/>
        <rFont val="Calibri"/>
        <family val="2"/>
        <scheme val="minor"/>
      </rPr>
      <t>permite la intervención de la Autoridad Independiente para la Igualdad de Trato y la No Discriminación</t>
    </r>
    <r>
      <rPr>
        <sz val="11"/>
        <color theme="1"/>
        <rFont val="Calibri"/>
        <family val="2"/>
        <scheme val="minor"/>
      </rPr>
      <t xml:space="preserve"> en algunos casos. Las opciones </t>
    </r>
    <r>
      <rPr>
        <b/>
        <sz val="11"/>
        <color theme="1"/>
        <rFont val="Calibri"/>
        <family val="2"/>
        <scheme val="minor"/>
      </rPr>
      <t>b</t>
    </r>
    <r>
      <rPr>
        <sz val="11"/>
        <color theme="1"/>
        <rFont val="Calibri"/>
        <family val="2"/>
        <scheme val="minor"/>
      </rPr>
      <t xml:space="preserve">, </t>
    </r>
    <r>
      <rPr>
        <b/>
        <sz val="11"/>
        <color theme="1"/>
        <rFont val="Calibri"/>
        <family val="2"/>
        <scheme val="minor"/>
      </rPr>
      <t>c</t>
    </r>
    <r>
      <rPr>
        <sz val="11"/>
        <color theme="1"/>
        <rFont val="Calibri"/>
        <family val="2"/>
        <scheme val="minor"/>
      </rPr>
      <t xml:space="preserve"> y </t>
    </r>
    <r>
      <rPr>
        <b/>
        <sz val="11"/>
        <color theme="1"/>
        <rFont val="Calibri"/>
        <family val="2"/>
        <scheme val="minor"/>
      </rPr>
      <t>d</t>
    </r>
    <r>
      <rPr>
        <sz val="11"/>
        <color theme="1"/>
        <rFont val="Calibri"/>
        <family val="2"/>
        <scheme val="minor"/>
      </rPr>
      <t xml:space="preserve"> son incorrectas, ya que omiten las infracciones, excluyen a ciertos grupos o presentan afirmaciones imprecisas.</t>
    </r>
  </si>
  <si>
    <t>Tiene carácter cuatrienial</t>
  </si>
  <si>
    <t>Tiene carácter trianual</t>
  </si>
  <si>
    <t>Tiene carácter bianual</t>
  </si>
  <si>
    <t xml:space="preserve">Tiene carácter anual </t>
  </si>
  <si>
    <t>la Estrategia estatal para la igualdad de trato y no discriminación de las personas  LGTBI</t>
  </si>
  <si>
    <r>
      <t xml:space="preserve">La opción </t>
    </r>
    <r>
      <rPr>
        <b/>
        <sz val="11"/>
        <color theme="1"/>
        <rFont val="Calibri"/>
        <family val="2"/>
        <scheme val="minor"/>
      </rPr>
      <t>d (correcta)</t>
    </r>
    <r>
      <rPr>
        <sz val="11"/>
        <color theme="1"/>
        <rFont val="Calibri"/>
        <family val="2"/>
        <scheme val="minor"/>
      </rPr>
      <t xml:space="preserve"> es adecuada porque la </t>
    </r>
    <r>
      <rPr>
        <b/>
        <sz val="11"/>
        <color theme="1"/>
        <rFont val="Calibri"/>
        <family val="2"/>
        <scheme val="minor"/>
      </rPr>
      <t>aprobación de la Estrategia estatal para la igualdad de trato y no discriminación de las personas LGTBI</t>
    </r>
    <r>
      <rPr>
        <sz val="11"/>
        <color theme="1"/>
        <rFont val="Calibri"/>
        <family val="2"/>
        <scheme val="minor"/>
      </rPr>
      <t xml:space="preserve"> se </t>
    </r>
    <r>
      <rPr>
        <b/>
        <sz val="11"/>
        <color theme="1"/>
        <rFont val="Calibri"/>
        <family val="2"/>
        <scheme val="minor"/>
      </rPr>
      <t>realizará mediante Acuerdo del Consejo de Ministros</t>
    </r>
    <r>
      <rPr>
        <sz val="11"/>
        <color theme="1"/>
        <rFont val="Calibri"/>
        <family val="2"/>
        <scheme val="minor"/>
      </rPr>
      <t xml:space="preserve">. Esta forma de aprobación es coherente con el procedimiento para estrategias de carácter estatal que requieren una coordinación a nivel gubernamental y una formalización mediante el Consejo de Ministros. Las demás opciones son incorrectas: la opción </t>
    </r>
    <r>
      <rPr>
        <b/>
        <sz val="11"/>
        <color theme="1"/>
        <rFont val="Calibri"/>
        <family val="2"/>
        <scheme val="minor"/>
      </rPr>
      <t>a</t>
    </r>
    <r>
      <rPr>
        <sz val="11"/>
        <color theme="1"/>
        <rFont val="Calibri"/>
        <family val="2"/>
        <scheme val="minor"/>
      </rPr>
      <t xml:space="preserve"> menciona que la aprobación la realizaría la ministra de Igualdad a propuesta de la Conferencia Sectorial, lo cual no corresponde con el procedimiento formal; la opción </t>
    </r>
    <r>
      <rPr>
        <b/>
        <sz val="11"/>
        <color theme="1"/>
        <rFont val="Calibri"/>
        <family val="2"/>
        <scheme val="minor"/>
      </rPr>
      <t>b</t>
    </r>
    <r>
      <rPr>
        <sz val="11"/>
        <color theme="1"/>
        <rFont val="Calibri"/>
        <family val="2"/>
        <scheme val="minor"/>
      </rPr>
      <t xml:space="preserve"> es incorrecta porque la aprobación no se realiza por las Cortes Generales ni requiere mayoría simple del Congreso; y la opción </t>
    </r>
    <r>
      <rPr>
        <b/>
        <sz val="11"/>
        <color theme="1"/>
        <rFont val="Calibri"/>
        <family val="2"/>
        <scheme val="minor"/>
      </rPr>
      <t>c</t>
    </r>
    <r>
      <rPr>
        <sz val="11"/>
        <color theme="1"/>
        <rFont val="Calibri"/>
        <family val="2"/>
        <scheme val="minor"/>
      </rPr>
      <t xml:space="preserve"> es incorrecta porque la Conferencia Sectorial de Igualdad no tiene la competencia final para aprobar esta estrategia, aunque pueda participar en su desarrollo o propuesta</t>
    </r>
  </si>
  <si>
    <t>se realizará mediante Acuerdo del Consejo de Ministros</t>
  </si>
  <si>
    <t>Se realizara mediante aprobación por la Conferencia Sectorial de Igualdad</t>
  </si>
  <si>
    <t>se realizará mediante aprobación del las Cortes Generales por mayoría simple del Congreso de los Diputados</t>
  </si>
  <si>
    <t>Se realizará por  ministra de igualdad a propuesta de la Conferencia Sectorial de Igualdad</t>
  </si>
  <si>
    <t>La aprobación de la Estrategia estatal para la igualdad de trato y no discriminación de las personas  LGTBI</t>
  </si>
  <si>
    <t>Respuesta correcta: Opción D - Al Ministerio de Igualdad. Explicación: La elaboración de la Estrategia estatal para la igualdad de trato y no discriminación de las personas LGTBI corresponde al Ministerio de Igualdad, que es el órgano encargado de coordinar y diseñar las políticas para promover la igualdad y combatir la discriminación en este ámbito. Las demás opciones no reflejan correctamente el ministerio responsable de esta tarea.</t>
  </si>
  <si>
    <t>Al Ministerio de Igualdad</t>
  </si>
  <si>
    <t>Al Ministerio de Seguridad Social</t>
  </si>
  <si>
    <t>El Ministerio de Trabajo y Economía Social</t>
  </si>
  <si>
    <t>Al Ministerio de asuntos sociales</t>
  </si>
  <si>
    <t xml:space="preserve">La elaboración de la estrategia estatal para la igualdad de trato y no discriminación de las personas LGTBI corresponde </t>
  </si>
  <si>
    <t>Respuesta correcta: Opción D - Previene la Estrategia estatal para la igualdad de trato y no discriminación de las personas LGTBI. Explicación: El artículo 10 de la Ley 4/2023 establece la creación de una Estrategia estatal para la igualdad de trato y no discriminación de las personas LGTBI. Esta estrategia es un marco de acción para coordinar y dirigir las políticas públicas hacia la consecución de la igualdad efectiva y la eliminación de la discriminación contra las personas LGTBI. Las demás opciones describen medidas relacionadas pero no reflejan correctamente el contenido del artículo.</t>
  </si>
  <si>
    <t>prevé la Estrategia estatal para la igualdad de trato y no discriminación de las personas  LGTBI</t>
  </si>
  <si>
    <t>medidas generales de protección y reparación frente a la discriminación y la violencia</t>
  </si>
  <si>
    <t>Que en la protección frente a la discriminación y la violencia por LGTI fobia podrá intervenir en todo  caso la Autoridad Independiente para la Igualdad de Trato y la No Discriminación</t>
  </si>
  <si>
    <t>Prevé medidas en distintos ámbitos para promover la igualdad real y efectiva de las personas trans; laboral, de salud y educativo</t>
  </si>
  <si>
    <t>El artículo 10 Ley 4/2023</t>
  </si>
  <si>
    <t>Respuesta correcta: Opción B - El Consejo de Participación de las Personas LGTBI. Explicación: El Consejo de Participación de las Personas LGTBI es el órgano colegiado encargado de la participación ciudadana en asuntos relacionados con los derechos y libertades de las personas LGTBI. Este consejo tiene un papel clave en asesorar y proponer medidas para mejorar la situación de estos colectivos. Las demás opciones no mencionan el órgano correcto.</t>
  </si>
  <si>
    <t>El Consejo de Participación de las Personas LGTBI</t>
  </si>
  <si>
    <t>La Conferencia Sectorial de participación de las persona LGTBI</t>
  </si>
  <si>
    <t>La Comisión de participación para la igualdad y no discriminación de la personas trans</t>
  </si>
  <si>
    <t>La oficina  sectorial de participación ciudadana en materia de igualdad del colectivo LGTBI</t>
  </si>
  <si>
    <t>El órgano colegiado de participación ciudadana en materia de derechos y libertades de las personas LGTBI es</t>
  </si>
  <si>
    <t>Respuesta correcta: Opción A - Que la Administración General del Estado, las administraciones de las comunidades autónomas, las Ciudades de Ceuta y Melilla y las Entidades Locales cooperarán entre sí para integrar en el ejercicio de sus respectivas competencias y en especial en sus instrumentos de planificación la igualdad de trato y no discriminación. Explicación: Estos artículos establecen la obligación de que todas las administraciones públicas cooperen entre sí para asegurar la integración de la igualdad de trato y no discriminación en el ejercicio de sus competencias, especialmente en sus instrumentos de planificación. Esto garantiza una implementación coherente y efectiva de las políticas de igualdad en todo el territorio nacional. Las demás opciones mencionan aspectos relevantes pero no son precisas en cuanto al contenido de estos artículos.</t>
  </si>
  <si>
    <t>Que la  Administración General del Estado, las administraciones de las comunidades autónomas, las Ciudades de Ceuta y Melilla y las Entidades Locales cooperarán entre sí para integrar, en el ejercicio de sus respectivas competencias y, en especial, en sus instrumentos de planificación la igualdad de trato y no discriminación</t>
  </si>
  <si>
    <t>Que las personas empleadoras o prestadoras de bienes y servicios deberán adoptar métodos o  instrumentos suficientes para la prevención y detección de las situaciones de discriminación por  razón de las causas previstas en esta ley</t>
  </si>
  <si>
    <t>Que  Ley prevé una estrategia estatal para la inclusión social de las personas trans</t>
  </si>
  <si>
    <t>Que corresponde al Ministerio de Igualdad su elaboración, garantizándose la participación de los departamentos ministeriales cuyas actuaciones incidan especialmente en las personas LGTBI, de las comunidades autónomas y Ciudades de Ceuta y Melilla, así como de las organizaciones representativas de los intereses sociales afectados</t>
  </si>
  <si>
    <t>Los artículos 4 a 9 de la  ley 4/2023 de 28 de febrero regulan entre otros aspectos</t>
  </si>
  <si>
    <t>Respuesta correcta: Opción A - Políticas públicas para promover la igualdad real y efectiva de las personas trans. Explicación: Los artículos 52 a 61 de la Ley 4/2023 se centran en las políticas públicas que buscan promover la igualdad real y efectiva de las personas trans. Estas políticas son cruciales para garantizar que las personas trans tengan los mismos derechos y oportunidades en la sociedad, combatiendo la discriminación en diversos ámbitos como el laboral, educativo y sanitario. Las demás opciones no reflejan adecuadamente el contenido de estos artículos.</t>
  </si>
  <si>
    <t>Políticas públicas para promover la igualdad real y efectiva de las personas trans</t>
  </si>
  <si>
    <t xml:space="preserve">Criterios y líneas de actuación de los poderes públicos y órganos de participación ciudadana  </t>
  </si>
  <si>
    <t>Políticas públicas para promover la igualdad efectiva de las personas LGTBI</t>
  </si>
  <si>
    <t>Los artículos 52 a 61 Ley 4/2023 regulan</t>
  </si>
  <si>
    <t>Respuesta correcta: Opción B - Criterios y líneas de actuación de los poderes públicos y órganos de participación ciudadana. Explicación: Los artículos 4 a 9 de la Ley 4/2023 establecen los criterios y líneas de actuación que deben seguir los poderes públicos para promover la igualdad efectiva de las personas LGTBI. Estos artículos incluyen directrices para la cooperación entre diferentes niveles de la administración y la participación ciudadana en la implementación de estas políticas. Las demás opciones describen aspectos relacionados pero no son precisas respecto a los contenidos específicos de estos artículos.</t>
  </si>
  <si>
    <t xml:space="preserve">Los artículos 4 a 9 Ley 4/2023 regulan </t>
  </si>
  <si>
    <r>
      <t xml:space="preserve">La opción </t>
    </r>
    <r>
      <rPr>
        <b/>
        <sz val="11"/>
        <color theme="1"/>
        <rFont val="Calibri"/>
        <family val="2"/>
        <scheme val="minor"/>
      </rPr>
      <t>d (correcta)</t>
    </r>
    <r>
      <rPr>
        <sz val="11"/>
        <color theme="1"/>
        <rFont val="Calibri"/>
        <family val="2"/>
        <scheme val="minor"/>
      </rPr>
      <t xml:space="preserve"> es la adecuada, ya que la </t>
    </r>
    <r>
      <rPr>
        <b/>
        <sz val="11"/>
        <color theme="1"/>
        <rFont val="Calibri"/>
        <family val="2"/>
        <scheme val="minor"/>
      </rPr>
      <t>Ley 4/2023, de 28 de febrero</t>
    </r>
    <r>
      <rPr>
        <sz val="11"/>
        <color theme="1"/>
        <rFont val="Calibri"/>
        <family val="2"/>
        <scheme val="minor"/>
      </rPr>
      <t xml:space="preserve">, regula el </t>
    </r>
    <r>
      <rPr>
        <b/>
        <sz val="11"/>
        <color theme="1"/>
        <rFont val="Calibri"/>
        <family val="2"/>
        <scheme val="minor"/>
      </rPr>
      <t>procedimiento y requisitos para la rectificación registral relativa al sexo</t>
    </r>
    <r>
      <rPr>
        <sz val="11"/>
        <color theme="1"/>
        <rFont val="Calibri"/>
        <family val="2"/>
        <scheme val="minor"/>
      </rPr>
      <t xml:space="preserve"> en el registro civil. Esta ley permite que las personas ajusten su identidad registral de género en documentos oficiales, facilitando el cambio de sexo registral. La opción </t>
    </r>
    <r>
      <rPr>
        <b/>
        <sz val="11"/>
        <color theme="1"/>
        <rFont val="Calibri"/>
        <family val="2"/>
        <scheme val="minor"/>
      </rPr>
      <t>a (incorrecta)</t>
    </r>
    <r>
      <rPr>
        <sz val="11"/>
        <color theme="1"/>
        <rFont val="Calibri"/>
        <family val="2"/>
        <scheme val="minor"/>
      </rPr>
      <t xml:space="preserve"> es incorrecta porque, aunque menciona la rectificación relativa al sexo, incluye la creación de una fiscalía especial para delitos contra los derechos de colectivos LGTBI, lo cual no está contemplado en esta ley. La opción </t>
    </r>
    <r>
      <rPr>
        <b/>
        <sz val="11"/>
        <color theme="1"/>
        <rFont val="Calibri"/>
        <family val="2"/>
        <scheme val="minor"/>
      </rPr>
      <t>b (incorrecta)</t>
    </r>
    <r>
      <rPr>
        <sz val="11"/>
        <color theme="1"/>
        <rFont val="Calibri"/>
        <family val="2"/>
        <scheme val="minor"/>
      </rPr>
      <t xml:space="preserve"> es incorrecta porque menciona medidas de rectificación en el ámbito público y privado, lo cual no forma parte del alcance de la Ley 4/2023. La opción </t>
    </r>
    <r>
      <rPr>
        <b/>
        <sz val="11"/>
        <color theme="1"/>
        <rFont val="Calibri"/>
        <family val="2"/>
        <scheme val="minor"/>
      </rPr>
      <t>c (incorrecta)</t>
    </r>
    <r>
      <rPr>
        <sz val="11"/>
        <color theme="1"/>
        <rFont val="Calibri"/>
        <family val="2"/>
        <scheme val="minor"/>
      </rPr>
      <t xml:space="preserve"> es incorrecta porque menciona la posibilidad de cambiar los apellidos, lo cual no está incluido en esta ley, que se enfoca solo en el cambio de sexo registral y nombre cuando corresponda.</t>
    </r>
  </si>
  <si>
    <t>regula el procedimiento y requisitos para la rectificación registral relativa al  sexo y, en su caso, nombre y apellidos de las personas</t>
  </si>
  <si>
    <t xml:space="preserve">la Ley regula el procedimiento y requisitos para la rectificación registral relativa al  sexo y prevé medidas de rectificación en el ámbito público, y en algunos casos , también privado </t>
  </si>
  <si>
    <t>la Ley regula el procedimiento y requisitos para la rectificación registral relativa al  sexo  y prevé medidas de creación de una la fiscalía especial de instrucción de delitos contra los derechos de los colectivos LGTBI</t>
  </si>
  <si>
    <t xml:space="preserve">La ley 4/2023 de 28 de febrero regula </t>
  </si>
  <si>
    <t>Respuesta correcta: Opción D - El derecho a la igualdad real y efectiva de las personas lesbianas, gais, trans, bisexuales e intersexuales así como de sus familias. Explicación: El objeto de la Ley 4/2023 es asegurar el derecho a la igualdad real y efectiva de las personas LGTBI, incluyendo a lesbianas, gais, trans, bisexuales e intersexuales, y también a sus familias. La ley aboga por la protección de estos colectivos y establece medidas para garantizar su integración y no discriminación en todos los ámbitos de la vida. Las demás opciones no reflejan de manera completa el objeto de la ley.</t>
  </si>
  <si>
    <t xml:space="preserve">el derecho a la igualdad real y efectiva de las personas lesbianas, gais, trans, bisexuales e intersexuales, así como de sus  familias. </t>
  </si>
  <si>
    <t>el derecho a la igualdad de los colectivos  LGTBI</t>
  </si>
  <si>
    <t xml:space="preserve">el derecho a la igualdad de derechos  de las personas, trans, , así como de sus  familias. </t>
  </si>
  <si>
    <t xml:space="preserve">el derecho a la protección y a la igualdad real y efectiva de las personas, trans, , así como de sus  familias. </t>
  </si>
  <si>
    <t>¿Cual es el objeto de la ley 4/2023 de 28 de febrero?</t>
  </si>
  <si>
    <t>Respuesta correcta: Opción B - La Ley 4/2023 de 28 de febrero para la igualdad real y efectiva de las personas trans y para la garantía de los derechos de las personas LGTBI. Explicación: El nombre correcto de la norma que regula la protección de los derechos de las personas transexuales es "La Ley 4/2023 de 28 de febrero para la igualdad real y efectiva de las personas trans y para la garantía de los derechos de las personas LGTBI". Esta ley establece medidas para asegurar la igualdad y proteger los derechos de las personas LGTBI, con especial atención a la población trans. Las demás opciones presentan errores en la formulación del nombre de la ley.</t>
  </si>
  <si>
    <t>La Ley 4/2023, de 28 de febrero, para la igualdad real y efectiva de las personas trans y para la garantía de los derechos de las personas LGTBI</t>
  </si>
  <si>
    <t xml:space="preserve">La Ley 4/2023, de 28 de febrero, para la igualdad efectiva y no discriminación de las personas trensexuales y para la protección de sus derechos fundamentales </t>
  </si>
  <si>
    <t xml:space="preserve">La Ley 4/2023, de 28 de febrero, para la igualdad y no discriminación de las personas trans </t>
  </si>
  <si>
    <t>La Ley 4/2023, de 28 de febrero, para la igualdad efectiva de las personas trans y para la garantía de los derechos de las personas Lesbianas Gais , Transexuales, Bisexuales , Intersexuales</t>
  </si>
  <si>
    <t>¿Cual es el nombre correcto de la norma actual que protege los derechos de las personas  Transexuales?</t>
  </si>
  <si>
    <t>Respuesta correcta: d. El precepto penal más amplio o complejo absorberá a los que castiguen las infracciones consumidas en aquél.. La opción a, sobre preferencia del precepto general, es incorrecta porque la norma penal más específica prevalece. b, sobre precepto principal y subsidiario, es incorrecta ya que este criterio no aplica en la calificación de hechos con varios preceptos. c, sobre preceptos más leves, no refleja la normativa correcta, ya que la pena mayor absorbe la menor​(Tema 34. Empresa e Impa…).</t>
  </si>
  <si>
    <t>El precepto penal más amplio o complejo absorberá a los que castiguen las infracciones consumidas  en aquél.  </t>
  </si>
  <si>
    <t>El precepto penal más leve excluirá los que castiguen el hecho con pena mayor. </t>
  </si>
  <si>
    <t>El precepto principal se aplicará sólo en defecto del subsidiario, ya se declare expresamente dicha  subsidiariedad, ya sea ésta tácitamente deducible.  </t>
  </si>
  <si>
    <t>El precepto general se aplicará con preferencia al especial. </t>
  </si>
  <si>
    <t>*Según lo dispuesto en el artículo 8 de la Ley Orgánica 10/1995, de 23 de noviembre, del Código Penal, si un  mismo hecho puede ser calificado con arreglo a dos o más preceptos de este Código, y no comprendidos  en los artículos 73 a 77, se castigarán observando: </t>
  </si>
  <si>
    <t>Respuesta correcta: d. De los delitos cometidos en nombre o por cuenta de las mismas, y en su beneficio directo o indirecto, por sus representantes legales o por aquellos que actuando individualmente o como integrantes de un órgano de la persona jurídica, están autorizados para tomar decisiones en nombre de la persona jurídica u ostentan facultades de organización y control dentro de la misma.. La opción a, que limita la responsabilidad a un beneficio indirecto, es incompleta. b, que menciona incumplimiento de supervisión en actividades medioambientales, restringe demasiado los casos aplicables. c, sobre delitos cometidos por un causahabiente, no forma parte de los supuestos regulados​(Tema 34. Empresa e Impa…).</t>
  </si>
  <si>
    <t>De los delitos cometidos en nombre o por cuenta de las mismas, y en su beneficio directo o  indirecto, por sus representantes legales o por aquellos que actuando individualmente o como  integrantes de un órgano de la persona jurídica, están autorizados para tomar decisiones en  nombre de la persona jurídica u ostentan facultades de organización y control dentro de la misma. </t>
  </si>
  <si>
    <t>De los delitos cometidos por el causahabiente y en su beneficio particular. </t>
  </si>
  <si>
    <t>De los delitos cometidos, en el ejercicio de actividades medioambientales y por cuenta y en  beneficio directo de las mismas, por quienes, no estando sometidos a la autoridad de las personas  físicas con facultades de organización, han podido realizar los hechos por haberse incumplido  gravemente por aquéllos los deberes de supervisión de su actividad atendidas las concretas  circunstancias del caso. </t>
  </si>
  <si>
    <t>De los delitos cometidos en nombre o por cuenta de las mismas, y únicamente en su beneficio  indirecto, por sus representantes legales o por aquellos que actuando individualmente o como  integrantes de un órgano de la persona jurídica, no están autorizados para tomar decisiones en  nombre de la persona jurídica ni ostentan facultades de control dentro de la misma. </t>
  </si>
  <si>
    <t>*Según el apartado 1 del artículo 31 bis de la Ley Orgánica 10/1995, de 23 de noviembre, del Código Penal,  en los supuestos previstos en este Código, las personas jurídicas serán penalmente responsables: </t>
  </si>
  <si>
    <t>DP</t>
  </si>
  <si>
    <t>Respuesta correcta: d. El que, por sufrir alteraciones en la percepción desde el nacimiento o desde la infancia, tenga alterada gravemente la conciencia de la realidad.. La opción a, que menciona intoxicación por consumo de alcohol, no aplica si el consumo fue buscado intencionalmente para cometer un delito. b, sobre infracciones civiles, no corresponde a una exención penal. c, "obra por precaución o buena fe," es incorrecta porque la exención se basa en incapacidad de comprender la realidad, no en buenas intenciones​(Tema 34. Empresa e Impa…).</t>
  </si>
  <si>
    <t>El que, por sufrir alteraciones en la percepción desde el nacimiento o desde la infancia, tenga  alterada gravemente la conciencia de la realidad. </t>
  </si>
  <si>
    <t>El que obre impulsado por precaución o buena fe. </t>
  </si>
  <si>
    <t>El que al tiempo de cometer la infracción en el orden civil se halle en estado de tratamiento por el consumo de bebidas alcohólicas, drogas tóxicas, estupefacientes, sustancias psicotrópicas u otras que  produzcan efectos análogos, siempre que no haya sido buscado con el propósito de cometerla o no se hubiese previsto o debido prever su comisión. </t>
  </si>
  <si>
    <t>El que al tiempo de cometer la infracción administrativa, a causa de intoxicación por consumo de bebidas alcohólicas, no pueda comprender la ilicitud del hecho o actuar conforme a esa comprensión. </t>
  </si>
  <si>
    <t>*Según lo dispuesto en el artículo 20 de la Ley Orgánica 10/1995, de 23 de noviembre, del Código Penal, están exentos de responsabilidad criminal: </t>
  </si>
  <si>
    <t>Respuesta correcta: d. Cuando exista una específica obligación legal o contractual de actuar.. La opción a, sobre no haber creado una ocasión de riesgo, no es suficiente para entender que existe un deber jurídico equivalente a la acción. b, sobre una recomendación de actuar, es insuficiente para equiparar la omisión a la acción. c, sobre una ocasión de alerta, no corresponde con el criterio establecido en la ley para determinar la responsabilidad por omisión​(Tema 34. Empresa e Impa…).</t>
  </si>
  <si>
    <t>Cuando exista una específica obligación legal o contractual de actuar. </t>
  </si>
  <si>
    <t>Cuando el omitente haya creado una ocasión de alerta independientemente del bien jurídicamente  protegido. </t>
  </si>
  <si>
    <t>Cuando exista una específica recomendación de actuar. </t>
  </si>
  <si>
    <t xml:space="preserve">Cuando el omitente no haya creado una ocasión de riesgo para el bien jurídicamente protegido. </t>
  </si>
  <si>
    <t>*Según el artículo 11 de la Ley Orgánica 10/1995, de 23 de noviembre, del Código Penal, los delitos que  consistan en la producción de un resultado sólo se entenderán cometidos por omisión cuando la no  evitación del mismo, al infringir un especial deber jurídico del autor, equivalga, según el sentido del texto  de la ley, a su causación. A tal efecto se equiparará la omisión a la acción: </t>
  </si>
  <si>
    <r>
      <t>Respuesta correcta: Opción A - 20 años (Correcta)</t>
    </r>
    <r>
      <rPr>
        <sz val="11"/>
        <color theme="1"/>
        <rFont val="Calibri"/>
        <family val="2"/>
        <scheme val="minor"/>
      </rPr>
      <t xml:space="preserve">. El artículo 76 establece un límite máximo general de 20 años para el cumplimiento efectivo, salvo excepciones específicas, como delitos graves que permiten un límite superior. </t>
    </r>
    <r>
      <rPr>
        <b/>
        <sz val="11"/>
        <color theme="1"/>
        <rFont val="Calibri"/>
        <family val="2"/>
        <scheme val="minor"/>
      </rPr>
      <t>Opción B - 25 años (Incorrecta)</t>
    </r>
    <r>
      <rPr>
        <sz val="11"/>
        <color theme="1"/>
        <rFont val="Calibri"/>
        <family val="2"/>
        <scheme val="minor"/>
      </rPr>
      <t xml:space="preserve">, ya que no es el límite estándar. </t>
    </r>
    <r>
      <rPr>
        <b/>
        <sz val="11"/>
        <color theme="1"/>
        <rFont val="Calibri"/>
        <family val="2"/>
        <scheme val="minor"/>
      </rPr>
      <t>Opción C - 30 años (Incorrecta)</t>
    </r>
    <r>
      <rPr>
        <sz val="11"/>
        <color theme="1"/>
        <rFont val="Calibri"/>
        <family val="2"/>
        <scheme val="minor"/>
      </rPr>
      <t xml:space="preserve">, que se aplica solo en ciertos casos graves. </t>
    </r>
    <r>
      <rPr>
        <b/>
        <sz val="11"/>
        <color theme="1"/>
        <rFont val="Calibri"/>
        <family val="2"/>
        <scheme val="minor"/>
      </rPr>
      <t>Opción D - 35 años (Incorrecta)</t>
    </r>
    <r>
      <rPr>
        <sz val="11"/>
        <color theme="1"/>
        <rFont val="Calibri"/>
        <family val="2"/>
        <scheme val="minor"/>
      </rPr>
      <t>.</t>
    </r>
  </si>
  <si>
    <r>
      <t>Respuesta correcta: Opción C - El triple del tiempo por el que se le imponga la más grave (Correcta)</t>
    </r>
    <r>
      <rPr>
        <sz val="11"/>
        <color theme="1"/>
        <rFont val="Calibri"/>
        <family val="2"/>
        <scheme val="minor"/>
      </rPr>
      <t xml:space="preserve">. Según el artículo 76 del Código Penal, el tiempo máximo de cumplimiento efectivo no puede superar el triple de la pena más grave, con límites adicionales en casos específicos. </t>
    </r>
    <r>
      <rPr>
        <b/>
        <sz val="11"/>
        <color theme="1"/>
        <rFont val="Calibri"/>
        <family val="2"/>
        <scheme val="minor"/>
      </rPr>
      <t>Opción A - Tiempo de la pena más grave (Incorrecta)</t>
    </r>
    <r>
      <rPr>
        <sz val="11"/>
        <color theme="1"/>
        <rFont val="Calibri"/>
        <family val="2"/>
        <scheme val="minor"/>
      </rPr>
      <t xml:space="preserve">, ya que el límite es el triple. </t>
    </r>
    <r>
      <rPr>
        <b/>
        <sz val="11"/>
        <color theme="1"/>
        <rFont val="Calibri"/>
        <family val="2"/>
        <scheme val="minor"/>
      </rPr>
      <t>Opción B - Doble del tiempo de la pena (Incorrecta)</t>
    </r>
    <r>
      <rPr>
        <sz val="11"/>
        <color theme="1"/>
        <rFont val="Calibri"/>
        <family val="2"/>
        <scheme val="minor"/>
      </rPr>
      <t xml:space="preserve">. </t>
    </r>
    <r>
      <rPr>
        <b/>
        <sz val="11"/>
        <color theme="1"/>
        <rFont val="Calibri"/>
        <family val="2"/>
        <scheme val="minor"/>
      </rPr>
      <t>Opción D - Cuádruple del tiempo (Incorrecta)</t>
    </r>
    <r>
      <rPr>
        <sz val="11"/>
        <color theme="1"/>
        <rFont val="Calibri"/>
        <family val="2"/>
        <scheme val="minor"/>
      </rPr>
      <t>.</t>
    </r>
  </si>
  <si>
    <r>
      <t>Respuesta correcta: Opción D - Todas son ciertas (Correcta)</t>
    </r>
    <r>
      <rPr>
        <sz val="11"/>
        <color theme="1"/>
        <rFont val="Calibri"/>
        <family val="2"/>
        <scheme val="minor"/>
      </rPr>
      <t xml:space="preserve">. La tipicidad cumple varias funciones esenciales en derecho penal: delimita las conductas penalmente relevantes, garantiza legalidad al restringir el castigo solo a conductas tipificadas y motiva el respeto a la ley por temor a las sanciones. </t>
    </r>
    <r>
      <rPr>
        <b/>
        <sz val="11"/>
        <color theme="1"/>
        <rFont val="Calibri"/>
        <family val="2"/>
        <scheme val="minor"/>
      </rPr>
      <t>Opción A - Información incompleta (Correcta)</t>
    </r>
    <r>
      <rPr>
        <sz val="11"/>
        <color theme="1"/>
        <rFont val="Calibri"/>
        <family val="2"/>
        <scheme val="minor"/>
      </rPr>
      <t xml:space="preserve">. </t>
    </r>
    <r>
      <rPr>
        <b/>
        <sz val="11"/>
        <color theme="1"/>
        <rFont val="Calibri"/>
        <family val="2"/>
        <scheme val="minor"/>
      </rPr>
      <t>Opción B - Garantías legales (Correcta)</t>
    </r>
    <r>
      <rPr>
        <sz val="11"/>
        <color theme="1"/>
        <rFont val="Calibri"/>
        <family val="2"/>
        <scheme val="minor"/>
      </rPr>
      <t xml:space="preserve">. </t>
    </r>
    <r>
      <rPr>
        <b/>
        <sz val="11"/>
        <color theme="1"/>
        <rFont val="Calibri"/>
        <family val="2"/>
        <scheme val="minor"/>
      </rPr>
      <t>Opción C - Función disuasoria (Correcta)</t>
    </r>
    <r>
      <rPr>
        <sz val="11"/>
        <color theme="1"/>
        <rFont val="Calibri"/>
        <family val="2"/>
        <scheme val="minor"/>
      </rPr>
      <t>.</t>
    </r>
  </si>
  <si>
    <t>motivar a los ciudadanos en contra de los comportamientos prohibidos amenazando con las penas</t>
  </si>
  <si>
    <t>establecer garantías dado que solo los comportamientos subsumible senel pueden ser sancionados</t>
  </si>
  <si>
    <t>informar sobre los comportamientos humanos penales relevantes</t>
  </si>
  <si>
    <t>la tipicidad tiene la función de</t>
  </si>
  <si>
    <r>
      <t>Respuesta correcta: Opción A - En la jurisdicción penal (Correcta)</t>
    </r>
    <r>
      <rPr>
        <sz val="11"/>
        <color theme="1"/>
        <rFont val="Calibri"/>
        <family val="2"/>
        <scheme val="minor"/>
      </rPr>
      <t xml:space="preserve">. El artículo 109 establece que la reparación de los daños derivados de un delito debe resolverse en la jurisdicción penal, facilitando así el tratamiento conjunto de los aspectos penales y civiles. </t>
    </r>
    <r>
      <rPr>
        <b/>
        <sz val="11"/>
        <color theme="1"/>
        <rFont val="Calibri"/>
        <family val="2"/>
        <scheme val="minor"/>
      </rPr>
      <t>Opción B - Jurisdicción civil (Incorrecta)</t>
    </r>
    <r>
      <rPr>
        <sz val="11"/>
        <color theme="1"/>
        <rFont val="Calibri"/>
        <family val="2"/>
        <scheme val="minor"/>
      </rPr>
      <t xml:space="preserve">, porque los daños penales se resuelven en jurisdicción penal. </t>
    </r>
    <r>
      <rPr>
        <b/>
        <sz val="11"/>
        <color theme="1"/>
        <rFont val="Calibri"/>
        <family val="2"/>
        <scheme val="minor"/>
      </rPr>
      <t>Opción C - Jurisdicción administrativa (Incorrecta)</t>
    </r>
    <r>
      <rPr>
        <sz val="11"/>
        <color theme="1"/>
        <rFont val="Calibri"/>
        <family val="2"/>
        <scheme val="minor"/>
      </rPr>
      <t xml:space="preserve">, sin competencia en esta materia. </t>
    </r>
    <r>
      <rPr>
        <b/>
        <sz val="11"/>
        <color theme="1"/>
        <rFont val="Calibri"/>
        <family val="2"/>
        <scheme val="minor"/>
      </rPr>
      <t>Opción D - Opción incompleta (Incorrecta)</t>
    </r>
    <r>
      <rPr>
        <sz val="11"/>
        <color theme="1"/>
        <rFont val="Calibri"/>
        <family val="2"/>
        <scheme val="minor"/>
      </rPr>
      <t>, ya que solo la jurisdicción penal es correcta.</t>
    </r>
  </si>
  <si>
    <r>
      <t>Respuesta correcta: Opción A - Las acciones u omisiones imprudentes sólo se castigarán cuando expresamente lo disponga la Ley (Correcta)</t>
    </r>
    <r>
      <rPr>
        <sz val="11"/>
        <color theme="1"/>
        <rFont val="Calibri"/>
        <family val="2"/>
        <scheme val="minor"/>
      </rPr>
      <t xml:space="preserve">. El artículo 12 del Código Penal establece que solo serán punibles las acciones u omisiones imprudentes que la ley haya expresado claramente como tales. </t>
    </r>
    <r>
      <rPr>
        <b/>
        <sz val="11"/>
        <color theme="1"/>
        <rFont val="Calibri"/>
        <family val="2"/>
        <scheme val="minor"/>
      </rPr>
      <t>Opción B - Cualquier daño castigado (Incorrecta)</t>
    </r>
    <r>
      <rPr>
        <sz val="11"/>
        <color theme="1"/>
        <rFont val="Calibri"/>
        <family val="2"/>
        <scheme val="minor"/>
      </rPr>
      <t xml:space="preserve">, pues solo daños tipificados por la ley son punibles. </t>
    </r>
    <r>
      <rPr>
        <b/>
        <sz val="11"/>
        <color theme="1"/>
        <rFont val="Calibri"/>
        <family val="2"/>
        <scheme val="minor"/>
      </rPr>
      <t>Opción C - Consecuencias negativas generales (Incorrecta)</t>
    </r>
    <r>
      <rPr>
        <sz val="11"/>
        <color theme="1"/>
        <rFont val="Calibri"/>
        <family val="2"/>
        <scheme val="minor"/>
      </rPr>
      <t xml:space="preserve">, ya que no todas las consecuencias negativas son penalizadas. </t>
    </r>
    <r>
      <rPr>
        <b/>
        <sz val="11"/>
        <color theme="1"/>
        <rFont val="Calibri"/>
        <family val="2"/>
        <scheme val="minor"/>
      </rPr>
      <t>Opción D - Tipificación general en el Código Penal (Incorrecta)</t>
    </r>
    <r>
      <rPr>
        <sz val="11"/>
        <color theme="1"/>
        <rFont val="Calibri"/>
        <family val="2"/>
        <scheme val="minor"/>
      </rPr>
      <t>, ya que no todas las imprudencias están específicamente señaladas.</t>
    </r>
  </si>
  <si>
    <t>Las acciones u omisiones imprudentes sólo se castigarán cuando expresamente lo disponga la  Ley. </t>
  </si>
  <si>
    <t>Únicamente las acciones u omisiones imprudentes señaladas en este Código Penal serán susceptibles de imposición de castigo o multa.</t>
  </si>
  <si>
    <t>Las acciones u omisiones imprudentes sólo se castigarán cuando tengan consecuencias negativas para terceros. </t>
  </si>
  <si>
    <t>Cualquier daño ejercido a terceros será castigado sin perjuicio de que la causa se deba a acciones u omisiones imprudentes. </t>
  </si>
  <si>
    <t>*Según el artículo 12 de la Ley Orgánica 10/1995, de 23 de noviembre, del Código Penal, señale  cuál de las siguientes opciones describe correctamente lo establecido en referencia a los delitos imprudentes: </t>
  </si>
  <si>
    <r>
      <t>Respuesta correcta: Opción D - La Ley de Infracciones y Sanciones en el Orden Social (Correcta)</t>
    </r>
    <r>
      <rPr>
        <sz val="11"/>
        <color theme="1"/>
        <rFont val="Calibri"/>
        <family val="2"/>
        <scheme val="minor"/>
      </rPr>
      <t xml:space="preserve">. La Ley de Infracciones y Sanciones en el Orden Social (LISOS) regula infracciones administrativas en materia laboral, pero no es una norma fundamental del derecho penal. </t>
    </r>
    <r>
      <rPr>
        <b/>
        <sz val="11"/>
        <color theme="1"/>
        <rFont val="Calibri"/>
        <family val="2"/>
        <scheme val="minor"/>
      </rPr>
      <t>Opción A - Código Penal (Incorrecta)</t>
    </r>
    <r>
      <rPr>
        <sz val="11"/>
        <color theme="1"/>
        <rFont val="Calibri"/>
        <family val="2"/>
        <scheme val="minor"/>
      </rPr>
      <t xml:space="preserve">, que es una norma central en derecho penal. </t>
    </r>
    <r>
      <rPr>
        <b/>
        <sz val="11"/>
        <color theme="1"/>
        <rFont val="Calibri"/>
        <family val="2"/>
        <scheme val="minor"/>
      </rPr>
      <t>Opción B - Ley de Enjuiciamiento Criminal (Incorrecta)</t>
    </r>
    <r>
      <rPr>
        <sz val="11"/>
        <color theme="1"/>
        <rFont val="Calibri"/>
        <family val="2"/>
        <scheme val="minor"/>
      </rPr>
      <t xml:space="preserve">, clave en el proceso penal. </t>
    </r>
    <r>
      <rPr>
        <b/>
        <sz val="11"/>
        <color theme="1"/>
        <rFont val="Calibri"/>
        <family val="2"/>
        <scheme val="minor"/>
      </rPr>
      <t>Opción C - Ley Orgánica General Penitenciaria (Incorrecta)</t>
    </r>
    <r>
      <rPr>
        <sz val="11"/>
        <color theme="1"/>
        <rFont val="Calibri"/>
        <family val="2"/>
        <scheme val="minor"/>
      </rPr>
      <t>, esencial en la ejecución de penas.</t>
    </r>
  </si>
  <si>
    <t>la ley de infracciones y sanciones en el orden social</t>
  </si>
  <si>
    <t>la Ley Orgánica general penitenciaria</t>
  </si>
  <si>
    <t>la Ley de Enjuiciamiento criminal</t>
  </si>
  <si>
    <t>el Código Código Penal</t>
  </si>
  <si>
    <t>cuál de las siguientes normas no es una norma fundamental del derecho penal en nuestro país</t>
  </si>
  <si>
    <r>
      <t>Respuesta correcta: Opción D - Ninguna es cierta (Correcta)</t>
    </r>
    <r>
      <rPr>
        <sz val="11"/>
        <color theme="1"/>
        <rFont val="Calibri"/>
        <family val="2"/>
        <scheme val="minor"/>
      </rPr>
      <t xml:space="preserve">. Ninguna de las opciones ofrecidas refleja correctamente lo establecido en el artículo 25, el cual asegura derechos para los condenados a penas privativas de libertad, pero no permite a la administración civil imponer sanciones de privación de libertad sin intervención judicial. </t>
    </r>
    <r>
      <rPr>
        <b/>
        <sz val="11"/>
        <color theme="1"/>
        <rFont val="Calibri"/>
        <family val="2"/>
        <scheme val="minor"/>
      </rPr>
      <t>Opción A - Disposición incorrecta (Incorrecta)</t>
    </r>
    <r>
      <rPr>
        <sz val="11"/>
        <color theme="1"/>
        <rFont val="Calibri"/>
        <family val="2"/>
        <scheme val="minor"/>
      </rPr>
      <t xml:space="preserve">, porque no representa el contenido del artículo. </t>
    </r>
    <r>
      <rPr>
        <b/>
        <sz val="11"/>
        <color theme="1"/>
        <rFont val="Calibri"/>
        <family val="2"/>
        <scheme val="minor"/>
      </rPr>
      <t>Opción B - Administración civil como sancionadora (Incorrecta)</t>
    </r>
    <r>
      <rPr>
        <sz val="11"/>
        <color theme="1"/>
        <rFont val="Calibri"/>
        <family val="2"/>
        <scheme val="minor"/>
      </rPr>
      <t xml:space="preserve">, ya que no es la administración civil quien impone penas privativas de libertad. </t>
    </r>
    <r>
      <rPr>
        <b/>
        <sz val="11"/>
        <color theme="1"/>
        <rFont val="Calibri"/>
        <family val="2"/>
        <scheme val="minor"/>
      </rPr>
      <t>Opción C - Concepto incorrecto (Incorrecta)</t>
    </r>
    <r>
      <rPr>
        <sz val="11"/>
        <color theme="1"/>
        <rFont val="Calibri"/>
        <family val="2"/>
        <scheme val="minor"/>
      </rPr>
      <t>, por razones similares.</t>
    </r>
  </si>
  <si>
    <t>puede imponer sanciones directas pero no subsidiarias que impliquen  privación de libertad</t>
  </si>
  <si>
    <t>puede imponer o sanciones que directa o subsidiariamente impliquen privación de libertad</t>
  </si>
  <si>
    <t>solo subsidiariamente, la administración civil puede imponer relaciones que impliquen privación de libertad</t>
  </si>
  <si>
    <t>según el artículo 25 de la Constitución</t>
  </si>
  <si>
    <r>
      <t>Respuesta correcta: Opción B - Tendrá derecho al trabajo remunerado y a los beneficios correspondientes de la Seguridad Social (Correcta)</t>
    </r>
    <r>
      <rPr>
        <sz val="11"/>
        <color theme="1"/>
        <rFont val="Calibri"/>
        <family val="2"/>
        <scheme val="minor"/>
      </rPr>
      <t xml:space="preserve">. El artículo 25 de la Constitución Española garantiza a los condenados el derecho a trabajar de forma remunerada y a recibir beneficios de la Seguridad Social, promoviendo así su reinserción social. </t>
    </r>
    <r>
      <rPr>
        <b/>
        <sz val="11"/>
        <color theme="1"/>
        <rFont val="Calibri"/>
        <family val="2"/>
        <scheme val="minor"/>
      </rPr>
      <t>Opción A - Trabajo no remunerado (Incorrecta)</t>
    </r>
    <r>
      <rPr>
        <sz val="11"/>
        <color theme="1"/>
        <rFont val="Calibri"/>
        <family val="2"/>
        <scheme val="minor"/>
      </rPr>
      <t xml:space="preserve">, ya que la Constitución establece el derecho al trabajo remunerado. </t>
    </r>
    <r>
      <rPr>
        <b/>
        <sz val="11"/>
        <color theme="1"/>
        <rFont val="Calibri"/>
        <family val="2"/>
        <scheme val="minor"/>
      </rPr>
      <t>Opción C - Trabajo sin remuneración (Incorrecta)</t>
    </r>
    <r>
      <rPr>
        <sz val="11"/>
        <color theme="1"/>
        <rFont val="Calibri"/>
        <family val="2"/>
        <scheme val="minor"/>
      </rPr>
      <t xml:space="preserve">, también incorrecto en base al derecho al trabajo remunerado. </t>
    </r>
    <r>
      <rPr>
        <b/>
        <sz val="11"/>
        <color theme="1"/>
        <rFont val="Calibri"/>
        <family val="2"/>
        <scheme val="minor"/>
      </rPr>
      <t>Opción D - Solo beneficios sociales (Incorrecta)</t>
    </r>
    <r>
      <rPr>
        <sz val="11"/>
        <color theme="1"/>
        <rFont val="Calibri"/>
        <family val="2"/>
        <scheme val="minor"/>
      </rPr>
      <t>, pues incluye ambos derechos.</t>
    </r>
  </si>
  <si>
    <t>tendrá derecho al trabajo remunerado y a los beneficios correspondientes de la Seguridad Social</t>
  </si>
  <si>
    <t>tendrá derecho al trabajo de renumerado pero no los beneficios correspondientes de la Seguridad Social</t>
  </si>
  <si>
    <t>no tendrá derecho al trabajo remunerado ni a los beneficios correspondientes de la Seguridad Social</t>
  </si>
  <si>
    <t>tendrá derecho al trabajo no remunerado y a los beneficios correspondientes de la Seguridad Social</t>
  </si>
  <si>
    <t>el condenado según el artículo 25 de la Constitución</t>
  </si>
  <si>
    <r>
      <t>Respuesta correcta: Opción B - Conciencia y voluntad en la realización de la conducta tipificada (Correcta)</t>
    </r>
    <r>
      <rPr>
        <sz val="11"/>
        <color theme="1"/>
        <rFont val="Calibri"/>
        <family val="2"/>
        <scheme val="minor"/>
      </rPr>
      <t xml:space="preserve">. El dolo en derecho penal se define como la actuación con conciencia y voluntad de realizar una conducta tipificada como delito, es decir, el sujeto es consciente de su conducta delictiva y desea ejecutarla. </t>
    </r>
    <r>
      <rPr>
        <b/>
        <sz val="11"/>
        <color theme="1"/>
        <rFont val="Calibri"/>
        <family val="2"/>
        <scheme val="minor"/>
      </rPr>
      <t>Opción A - Negligencia grave (Incorrecta)</t>
    </r>
    <r>
      <rPr>
        <sz val="11"/>
        <color theme="1"/>
        <rFont val="Calibri"/>
        <family val="2"/>
        <scheme val="minor"/>
      </rPr>
      <t xml:space="preserve">, porque está relacionada con la imprudencia, no con el dolo. </t>
    </r>
    <r>
      <rPr>
        <b/>
        <sz val="11"/>
        <color theme="1"/>
        <rFont val="Calibri"/>
        <family val="2"/>
        <scheme val="minor"/>
      </rPr>
      <t>Opción C - Resultado culposo tras omisión (Incorrecta)</t>
    </r>
    <r>
      <rPr>
        <sz val="11"/>
        <color theme="1"/>
        <rFont val="Calibri"/>
        <family val="2"/>
        <scheme val="minor"/>
      </rPr>
      <t xml:space="preserve">, que corresponde a la imprudencia, no al dolo. </t>
    </r>
    <r>
      <rPr>
        <b/>
        <sz val="11"/>
        <color theme="1"/>
        <rFont val="Calibri"/>
        <family val="2"/>
        <scheme val="minor"/>
      </rPr>
      <t>Opción D - Reproducción del daño (Incorrecta)</t>
    </r>
    <r>
      <rPr>
        <sz val="11"/>
        <color theme="1"/>
        <rFont val="Calibri"/>
        <family val="2"/>
        <scheme val="minor"/>
      </rPr>
      <t>, ya que el dolo implica la intención de realizar la conducta, no de reproducir el daño.</t>
    </r>
  </si>
  <si>
    <t>conciencia y voluntad en la realización de la conducta tipificada</t>
  </si>
  <si>
    <t>conciencia y deseo reproducción del año</t>
  </si>
  <si>
    <t>producción de resultado culposo tras la omisión del deber de cuidar</t>
  </si>
  <si>
    <t>negligencia grave en la producción del daño</t>
  </si>
  <si>
    <t>el dolo consiste en la presencia de</t>
  </si>
  <si>
    <r>
      <t>Respuesta correcta: Opción C - Los que con infracción de las normas de prevención de riesgos laborales y estando legalmente obligados, no faciliten los medios necesarios para que los trabajadores desempeñen su actividad con las medidas de seguridad e higiene adecuadas, de forma que pongan así en peligro grave su vida, salud o integridad física (Correcta)</t>
    </r>
    <r>
      <rPr>
        <sz val="11"/>
        <color theme="1"/>
        <rFont val="Calibri"/>
        <family val="2"/>
        <scheme val="minor"/>
      </rPr>
      <t xml:space="preserve">. El artículo 316 castiga a quienes, incumpliendo su obligación, no aseguran medidas de seguridad necesarias, poniendo en peligro grave a los trabajadores. </t>
    </r>
    <r>
      <rPr>
        <b/>
        <sz val="11"/>
        <color theme="1"/>
        <rFont val="Calibri"/>
        <family val="2"/>
        <scheme val="minor"/>
      </rPr>
      <t>Opción A - No incluye responsables (Incorrecta)</t>
    </r>
    <r>
      <rPr>
        <sz val="11"/>
        <color theme="1"/>
        <rFont val="Calibri"/>
        <family val="2"/>
        <scheme val="minor"/>
      </rPr>
      <t xml:space="preserve">. </t>
    </r>
    <r>
      <rPr>
        <b/>
        <sz val="11"/>
        <color theme="1"/>
        <rFont val="Calibri"/>
        <family val="2"/>
        <scheme val="minor"/>
      </rPr>
      <t>Opción B - No menciona peligro grave (Incorrecta)</t>
    </r>
    <r>
      <rPr>
        <sz val="11"/>
        <color theme="1"/>
        <rFont val="Calibri"/>
        <family val="2"/>
        <scheme val="minor"/>
      </rPr>
      <t xml:space="preserve">. </t>
    </r>
    <r>
      <rPr>
        <b/>
        <sz val="11"/>
        <color theme="1"/>
        <rFont val="Calibri"/>
        <family val="2"/>
        <scheme val="minor"/>
      </rPr>
      <t>Opción D - Amplía innecesariamente (Incorrecta)</t>
    </r>
    <r>
      <rPr>
        <sz val="11"/>
        <color theme="1"/>
        <rFont val="Calibri"/>
        <family val="2"/>
        <scheme val="minor"/>
      </rPr>
      <t>, el artículo menciona obligaciones específicas.</t>
    </r>
  </si>
  <si>
    <r>
      <t>Respuesta correcta: Opción C - Condenado o sancionado por acciones u omisiones que en el momento de producirse no constituyan delito, falta o infracción administrativa según la legislación vigente en aquel momento (Correcta)</t>
    </r>
    <r>
      <rPr>
        <sz val="11"/>
        <color theme="1"/>
        <rFont val="Calibri"/>
        <family val="2"/>
        <scheme val="minor"/>
      </rPr>
      <t xml:space="preserve">. El artículo 25 establece el principio de legalidad penal y sancionador, que prohíbe la sanción por actos no tipificados en el momento de su realización. </t>
    </r>
    <r>
      <rPr>
        <b/>
        <sz val="11"/>
        <color theme="1"/>
        <rFont val="Calibri"/>
        <family val="2"/>
        <scheme val="minor"/>
      </rPr>
      <t>Opción A - Incompleta (Incorrecta)</t>
    </r>
    <r>
      <rPr>
        <sz val="11"/>
        <color theme="1"/>
        <rFont val="Calibri"/>
        <family val="2"/>
        <scheme val="minor"/>
      </rPr>
      <t xml:space="preserve">, no menciona la necesidad de ser delito. </t>
    </r>
    <r>
      <rPr>
        <b/>
        <sz val="11"/>
        <color theme="1"/>
        <rFont val="Calibri"/>
        <family val="2"/>
        <scheme val="minor"/>
      </rPr>
      <t>Opción B - Contexto incorrecto (Incorrecta)</t>
    </r>
    <r>
      <rPr>
        <sz val="11"/>
        <color theme="1"/>
        <rFont val="Calibri"/>
        <family val="2"/>
        <scheme val="minor"/>
      </rPr>
      <t xml:space="preserve">. </t>
    </r>
    <r>
      <rPr>
        <b/>
        <sz val="11"/>
        <color theme="1"/>
        <rFont val="Calibri"/>
        <family val="2"/>
        <scheme val="minor"/>
      </rPr>
      <t>Opción D - Redundante (Incorrecta)</t>
    </r>
    <r>
      <rPr>
        <sz val="11"/>
        <color theme="1"/>
        <rFont val="Calibri"/>
        <family val="2"/>
        <scheme val="minor"/>
      </rPr>
      <t>, la opción C explica la legalidad.</t>
    </r>
  </si>
  <si>
    <t>nadie puede ser condenado o sancionado por acciones u omisiones que en el momento de producirse no constituyan delito falta una infracción administrativa según la legislación vigente en aquel momento</t>
  </si>
  <si>
    <t>nadie puede ser sancionado por delitos que no constituyan infracción según la legislación vigente</t>
  </si>
  <si>
    <t>nadie puede ser condenado por infracciones que en el momento de su comisión no constituyan delito</t>
  </si>
  <si>
    <t>según el artículo 25 de la Constitución nadie puede ser</t>
  </si>
  <si>
    <r>
      <t>Respuesta correcta: Opción D - Todas son ciertas (Correcta)</t>
    </r>
    <r>
      <rPr>
        <sz val="11"/>
        <color theme="1"/>
        <rFont val="Calibri"/>
        <family val="2"/>
        <scheme val="minor"/>
      </rPr>
      <t xml:space="preserve">. El artículo 32 permite sanciones privativas de libertad, de derechos, y multas. </t>
    </r>
    <r>
      <rPr>
        <b/>
        <sz val="11"/>
        <color theme="1"/>
        <rFont val="Calibri"/>
        <family val="2"/>
        <scheme val="minor"/>
      </rPr>
      <t>Opción A - Sanciones privativas de libertad (Correcta)</t>
    </r>
    <r>
      <rPr>
        <sz val="11"/>
        <color theme="1"/>
        <rFont val="Calibri"/>
        <family val="2"/>
        <scheme val="minor"/>
      </rPr>
      <t xml:space="preserve">. </t>
    </r>
    <r>
      <rPr>
        <b/>
        <sz val="11"/>
        <color theme="1"/>
        <rFont val="Calibri"/>
        <family val="2"/>
        <scheme val="minor"/>
      </rPr>
      <t>Opción B - Privación de derechos (Correcta)</t>
    </r>
    <r>
      <rPr>
        <sz val="11"/>
        <color theme="1"/>
        <rFont val="Calibri"/>
        <family val="2"/>
        <scheme val="minor"/>
      </rPr>
      <t xml:space="preserve">. </t>
    </r>
    <r>
      <rPr>
        <b/>
        <sz val="11"/>
        <color theme="1"/>
        <rFont val="Calibri"/>
        <family val="2"/>
        <scheme val="minor"/>
      </rPr>
      <t>Opción C - Multas (Correcta)</t>
    </r>
    <r>
      <rPr>
        <sz val="11"/>
        <color theme="1"/>
        <rFont val="Calibri"/>
        <family val="2"/>
        <scheme val="minor"/>
      </rPr>
      <t>. Todas las anteriores son aplicables.</t>
    </r>
  </si>
  <si>
    <r>
      <t>Respuesta correcta: Opción D - El precepto penal más grave excluirá a cuántos se tipifiquen como subsidiarios (Correcta)</t>
    </r>
    <r>
      <rPr>
        <sz val="11"/>
        <color theme="1"/>
        <rFont val="Calibri"/>
        <family val="2"/>
        <scheme val="minor"/>
      </rPr>
      <t xml:space="preserve">. No se aplica el principio de que el precepto más grave excluya al subsidiario; el criterio adecuado es que se aplique el precepto especial sobre el general. </t>
    </r>
    <r>
      <rPr>
        <b/>
        <sz val="11"/>
        <color theme="1"/>
        <rFont val="Calibri"/>
        <family val="2"/>
        <scheme val="minor"/>
      </rPr>
      <t>Opción A - Principio correcto (Incorrecta)</t>
    </r>
    <r>
      <rPr>
        <sz val="11"/>
        <color theme="1"/>
        <rFont val="Calibri"/>
        <family val="2"/>
        <scheme val="minor"/>
      </rPr>
      <t xml:space="preserve">, el especial prima sobre el general. </t>
    </r>
    <r>
      <rPr>
        <b/>
        <sz val="11"/>
        <color theme="1"/>
        <rFont val="Calibri"/>
        <family val="2"/>
        <scheme val="minor"/>
      </rPr>
      <t>Opción B - Subsidiario en defecto del principal (Incorrecta)</t>
    </r>
    <r>
      <rPr>
        <sz val="11"/>
        <color theme="1"/>
        <rFont val="Calibri"/>
        <family val="2"/>
        <scheme val="minor"/>
      </rPr>
      <t xml:space="preserve">, principio válido. </t>
    </r>
    <r>
      <rPr>
        <b/>
        <sz val="11"/>
        <color theme="1"/>
        <rFont val="Calibri"/>
        <family val="2"/>
        <scheme val="minor"/>
      </rPr>
      <t>Opción C - Absorción por precepto amplio (Incorrecta)</t>
    </r>
    <r>
      <rPr>
        <sz val="11"/>
        <color theme="1"/>
        <rFont val="Calibri"/>
        <family val="2"/>
        <scheme val="minor"/>
      </rPr>
      <t>, también es correcto.</t>
    </r>
  </si>
  <si>
    <r>
      <t>Respuesta correcta: Opción D - La ley (Correcta)</t>
    </r>
    <r>
      <rPr>
        <sz val="11"/>
        <color theme="1"/>
        <rFont val="Calibri"/>
        <family val="2"/>
        <scheme val="minor"/>
      </rPr>
      <t xml:space="preserve">. En derecho penal, la única fuente directa es la ley, pues solo el legislador puede tipificar delitos y establecer penas. </t>
    </r>
    <r>
      <rPr>
        <b/>
        <sz val="11"/>
        <color theme="1"/>
        <rFont val="Calibri"/>
        <family val="2"/>
        <scheme val="minor"/>
      </rPr>
      <t>Opción A - Costumbre no es fuente (Incorrecta)</t>
    </r>
    <r>
      <rPr>
        <sz val="11"/>
        <color theme="1"/>
        <rFont val="Calibri"/>
        <family val="2"/>
        <scheme val="minor"/>
      </rPr>
      <t xml:space="preserve">, solo aplica en derecho civil. </t>
    </r>
    <r>
      <rPr>
        <b/>
        <sz val="11"/>
        <color theme="1"/>
        <rFont val="Calibri"/>
        <family val="2"/>
        <scheme val="minor"/>
      </rPr>
      <t>Opción B - No es fuente penal (Incorrecta)</t>
    </r>
    <r>
      <rPr>
        <sz val="11"/>
        <color theme="1"/>
        <rFont val="Calibri"/>
        <family val="2"/>
        <scheme val="minor"/>
      </rPr>
      <t xml:space="preserve">, los reglamentos no crean delitos ni penas. </t>
    </r>
    <r>
      <rPr>
        <b/>
        <sz val="11"/>
        <color theme="1"/>
        <rFont val="Calibri"/>
        <family val="2"/>
        <scheme val="minor"/>
      </rPr>
      <t>Opción C - Limitado a aspectos administrativos (Incorrecta)</t>
    </r>
    <r>
      <rPr>
        <sz val="11"/>
        <color theme="1"/>
        <rFont val="Calibri"/>
        <family val="2"/>
        <scheme val="minor"/>
      </rPr>
      <t>, no crea delitos.</t>
    </r>
  </si>
  <si>
    <r>
      <t>Respuesta correcta: Opción B - Típicos, antijurídicos y culpables (Correcta)</t>
    </r>
    <r>
      <rPr>
        <sz val="11"/>
        <color theme="1"/>
        <rFont val="Calibri"/>
        <family val="2"/>
        <scheme val="minor"/>
      </rPr>
      <t xml:space="preserve">. La punibilidad aplica a hechos típicos, antijurídicos y culpables, lo que permite su sanción penal. </t>
    </r>
    <r>
      <rPr>
        <b/>
        <sz val="11"/>
        <color theme="1"/>
        <rFont val="Calibri"/>
        <family val="2"/>
        <scheme val="minor"/>
      </rPr>
      <t>Opción A - Incorrecta combinación (Incorrecta)</t>
    </r>
    <r>
      <rPr>
        <sz val="11"/>
        <color theme="1"/>
        <rFont val="Calibri"/>
        <family val="2"/>
        <scheme val="minor"/>
      </rPr>
      <t xml:space="preserve">, falta tipicidad. </t>
    </r>
    <r>
      <rPr>
        <b/>
        <sz val="11"/>
        <color theme="1"/>
        <rFont val="Calibri"/>
        <family val="2"/>
        <scheme val="minor"/>
      </rPr>
      <t>Opción C - Respuesta no adecuada (Incorrecta)</t>
    </r>
    <r>
      <rPr>
        <sz val="11"/>
        <color theme="1"/>
        <rFont val="Calibri"/>
        <family val="2"/>
        <scheme val="minor"/>
      </rPr>
      <t xml:space="preserve">, no incluye culpabilidad. </t>
    </r>
    <r>
      <rPr>
        <b/>
        <sz val="11"/>
        <color theme="1"/>
        <rFont val="Calibri"/>
        <family val="2"/>
        <scheme val="minor"/>
      </rPr>
      <t>Opción D - Faltan elementos (Incorrecta)</t>
    </r>
    <r>
      <rPr>
        <sz val="11"/>
        <color theme="1"/>
        <rFont val="Calibri"/>
        <family val="2"/>
        <scheme val="minor"/>
      </rPr>
      <t>, omite requisitos esenciales para la punibilidad.</t>
    </r>
  </si>
  <si>
    <r>
      <t>Respuesta correcta: Opción D - Una conducta activa u omisiva típica, antijurídica, culpable y punible (Correcta)</t>
    </r>
    <r>
      <rPr>
        <sz val="11"/>
        <color theme="1"/>
        <rFont val="Calibri"/>
        <family val="2"/>
        <scheme val="minor"/>
      </rPr>
      <t xml:space="preserve">. Un delito es una conducta (activa u omisiva) que es típica, antijurídica, culpable y punible. </t>
    </r>
    <r>
      <rPr>
        <b/>
        <sz val="11"/>
        <color theme="1"/>
        <rFont val="Calibri"/>
        <family val="2"/>
        <scheme val="minor"/>
      </rPr>
      <t>Opción A - Omisión de elementos (Incorrecta)</t>
    </r>
    <r>
      <rPr>
        <sz val="11"/>
        <color theme="1"/>
        <rFont val="Calibri"/>
        <family val="2"/>
        <scheme val="minor"/>
      </rPr>
      <t xml:space="preserve">, falta de punibilidad. </t>
    </r>
    <r>
      <rPr>
        <b/>
        <sz val="11"/>
        <color theme="1"/>
        <rFont val="Calibri"/>
        <family val="2"/>
        <scheme val="minor"/>
      </rPr>
      <t>Opción B - Incorrecta sin punibilidad (Incorrecta)</t>
    </r>
    <r>
      <rPr>
        <sz val="11"/>
        <color theme="1"/>
        <rFont val="Calibri"/>
        <family val="2"/>
        <scheme val="minor"/>
      </rPr>
      <t xml:space="preserve">, omite la punibilidad. </t>
    </r>
    <r>
      <rPr>
        <b/>
        <sz val="11"/>
        <color theme="1"/>
        <rFont val="Calibri"/>
        <family val="2"/>
        <scheme val="minor"/>
      </rPr>
      <t>Opción C - Falta de omisión (Incorrecta)</t>
    </r>
    <r>
      <rPr>
        <sz val="11"/>
        <color theme="1"/>
        <rFont val="Calibri"/>
        <family val="2"/>
        <scheme val="minor"/>
      </rPr>
      <t>, no menciona que una omisión puede constituir delito.</t>
    </r>
  </si>
  <si>
    <r>
      <t>Respuesta correcta: Opción B - Imputabilidad, conciencia de antijuridicidad y exigibilidad (Correcta)</t>
    </r>
    <r>
      <rPr>
        <sz val="11"/>
        <color theme="1"/>
        <rFont val="Calibri"/>
        <family val="2"/>
        <scheme val="minor"/>
      </rPr>
      <t xml:space="preserve">. La culpabilidad implica evaluar si el autor del delito puede comprender su ilicitud y si se le podía exigir actuar de otra forma. </t>
    </r>
    <r>
      <rPr>
        <b/>
        <sz val="11"/>
        <color theme="1"/>
        <rFont val="Calibri"/>
        <family val="2"/>
        <scheme val="minor"/>
      </rPr>
      <t>Opción A - Reproche jurídico, exigibilidad y tipicidad (Incorrecta)</t>
    </r>
    <r>
      <rPr>
        <sz val="11"/>
        <color theme="1"/>
        <rFont val="Calibri"/>
        <family val="2"/>
        <scheme val="minor"/>
      </rPr>
      <t xml:space="preserve">, ya que la tipicidad se valora antes de la culpabilidad. </t>
    </r>
    <r>
      <rPr>
        <b/>
        <sz val="11"/>
        <color theme="1"/>
        <rFont val="Calibri"/>
        <family val="2"/>
        <scheme val="minor"/>
      </rPr>
      <t>Opción C - Tipicidad y antijuridicidad (Incorrecta)</t>
    </r>
    <r>
      <rPr>
        <sz val="11"/>
        <color theme="1"/>
        <rFont val="Calibri"/>
        <family val="2"/>
        <scheme val="minor"/>
      </rPr>
      <t xml:space="preserve">, porque estas se consideran previas a la culpabilidad. </t>
    </r>
    <r>
      <rPr>
        <b/>
        <sz val="11"/>
        <color theme="1"/>
        <rFont val="Calibri"/>
        <family val="2"/>
        <scheme val="minor"/>
      </rPr>
      <t>Opción D - Relación causal (Incorrecta)</t>
    </r>
    <r>
      <rPr>
        <sz val="11"/>
        <color theme="1"/>
        <rFont val="Calibri"/>
        <family val="2"/>
        <scheme val="minor"/>
      </rPr>
      <t>, relevante en la tipicidad, no en la culpabilidad.</t>
    </r>
  </si>
  <si>
    <r>
      <t>Respuesta correcta: Opción C - Puede gozar de los derechos fundamentales, excepto algunos que se vean limitados (Correcta)</t>
    </r>
    <r>
      <rPr>
        <sz val="11"/>
        <color theme="1"/>
        <rFont val="Calibri"/>
        <family val="2"/>
        <scheme val="minor"/>
      </rPr>
      <t xml:space="preserve">. El artículo 25 garantiza que los reclusos conserven sus derechos fundamentales, salvo en los aspectos limitados por la pena. </t>
    </r>
    <r>
      <rPr>
        <b/>
        <sz val="11"/>
        <color theme="1"/>
        <rFont val="Calibri"/>
        <family val="2"/>
        <scheme val="minor"/>
      </rPr>
      <t>Opción A - Todos los derechos fundamentales (Incorrecta)</t>
    </r>
    <r>
      <rPr>
        <sz val="11"/>
        <color theme="1"/>
        <rFont val="Calibri"/>
        <family val="2"/>
        <scheme val="minor"/>
      </rPr>
      <t xml:space="preserve">, pues algunos pueden estar restringidos. </t>
    </r>
    <r>
      <rPr>
        <b/>
        <sz val="11"/>
        <color theme="1"/>
        <rFont val="Calibri"/>
        <family val="2"/>
        <scheme val="minor"/>
      </rPr>
      <t>Opción B - Ningún derecho fundamental (Incorrecta)</t>
    </r>
    <r>
      <rPr>
        <sz val="11"/>
        <color theme="1"/>
        <rFont val="Calibri"/>
        <family val="2"/>
        <scheme val="minor"/>
      </rPr>
      <t xml:space="preserve">, ya que los condenados aún conservan derechos fundamentales. </t>
    </r>
    <r>
      <rPr>
        <b/>
        <sz val="11"/>
        <color theme="1"/>
        <rFont val="Calibri"/>
        <family val="2"/>
        <scheme val="minor"/>
      </rPr>
      <t>Opción D - Opción inexacta (Incorrecta)</t>
    </r>
    <r>
      <rPr>
        <sz val="11"/>
        <color theme="1"/>
        <rFont val="Calibri"/>
        <family val="2"/>
        <scheme val="minor"/>
      </rPr>
      <t>, la opción C contiene la explicación correcta.</t>
    </r>
  </si>
  <si>
    <r>
      <t>Respuesta correcta: Opción B - La no intervención ante un peligro, dejando que se produzca el resultado (Correcta)</t>
    </r>
    <r>
      <rPr>
        <sz val="11"/>
        <color theme="1"/>
        <rFont val="Calibri"/>
        <family val="2"/>
        <scheme val="minor"/>
      </rPr>
      <t xml:space="preserve">. La omisión propia ocurre cuando una persona, teniendo obligación de actuar para evitar un daño, no interviene, permitiendo que el resultado negativo suceda. </t>
    </r>
    <r>
      <rPr>
        <b/>
        <sz val="11"/>
        <color theme="1"/>
        <rFont val="Calibri"/>
        <family val="2"/>
        <scheme val="minor"/>
      </rPr>
      <t>Opción A - Crear riesgo (Incorrecta)</t>
    </r>
    <r>
      <rPr>
        <sz val="11"/>
        <color theme="1"/>
        <rFont val="Calibri"/>
        <family val="2"/>
        <scheme val="minor"/>
      </rPr>
      <t xml:space="preserve">, que es característico de la omisión impropia. </t>
    </r>
    <r>
      <rPr>
        <b/>
        <sz val="11"/>
        <color theme="1"/>
        <rFont val="Calibri"/>
        <family val="2"/>
        <scheme val="minor"/>
      </rPr>
      <t>Opción C - Falta de conducta (Incorrecta)</t>
    </r>
    <r>
      <rPr>
        <sz val="11"/>
        <color theme="1"/>
        <rFont val="Calibri"/>
        <family val="2"/>
        <scheme val="minor"/>
      </rPr>
      <t xml:space="preserve">, ya que la omisión propia implica no actuar donde hay un deber de hacerlo. </t>
    </r>
    <r>
      <rPr>
        <b/>
        <sz val="11"/>
        <color theme="1"/>
        <rFont val="Calibri"/>
        <family val="2"/>
        <scheme val="minor"/>
      </rPr>
      <t>Opción D - Ineficacia de conducta (Incorrecta)</t>
    </r>
    <r>
      <rPr>
        <sz val="11"/>
        <color theme="1"/>
        <rFont val="Calibri"/>
        <family val="2"/>
        <scheme val="minor"/>
      </rPr>
      <t>, no se refiere a la omisión propia.</t>
    </r>
  </si>
  <si>
    <r>
      <t>Respuesta correcta: Opción B - Que exista tipicidad y ausencia de causa justificativa (Correcta)</t>
    </r>
    <r>
      <rPr>
        <sz val="11"/>
        <color theme="1"/>
        <rFont val="Calibri"/>
        <family val="2"/>
        <scheme val="minor"/>
      </rPr>
      <t xml:space="preserve">. La antijuridicidad requiere que el acto sea típico (encaje en la descripción legal del delito) y no esté justificado por una causa como la legítima defensa. </t>
    </r>
    <r>
      <rPr>
        <b/>
        <sz val="11"/>
        <color theme="1"/>
        <rFont val="Calibri"/>
        <family val="2"/>
        <scheme val="minor"/>
      </rPr>
      <t>Opción A - Culpabilidad e imputabilidad (Incorrecta)</t>
    </r>
    <r>
      <rPr>
        <sz val="11"/>
        <color theme="1"/>
        <rFont val="Calibri"/>
        <family val="2"/>
        <scheme val="minor"/>
      </rPr>
      <t xml:space="preserve">, ya que son aspectos que se analizan después de determinar la antijuridicidad. </t>
    </r>
    <r>
      <rPr>
        <b/>
        <sz val="11"/>
        <color theme="1"/>
        <rFont val="Calibri"/>
        <family val="2"/>
        <scheme val="minor"/>
      </rPr>
      <t>Opción C - Imprudencia y omisión (Incorrecta)</t>
    </r>
    <r>
      <rPr>
        <sz val="11"/>
        <color theme="1"/>
        <rFont val="Calibri"/>
        <family val="2"/>
        <scheme val="minor"/>
      </rPr>
      <t xml:space="preserve">, que se relacionan con la culpabilidad. </t>
    </r>
    <r>
      <rPr>
        <b/>
        <sz val="11"/>
        <color theme="1"/>
        <rFont val="Calibri"/>
        <family val="2"/>
        <scheme val="minor"/>
      </rPr>
      <t>Opción D - Dolo e imputabilidad (Incorrecta)</t>
    </r>
    <r>
      <rPr>
        <sz val="11"/>
        <color theme="1"/>
        <rFont val="Calibri"/>
        <family val="2"/>
        <scheme val="minor"/>
      </rPr>
      <t>, elementos de culpabilidad, no de antijuridicidad.</t>
    </r>
  </si>
  <si>
    <r>
      <t>Respuesta correcta: Opción C - El autor no persigue la realización del delito, pero su ejecución es una consecuencia necesaria de la conducta del autor (Correcta)</t>
    </r>
    <r>
      <rPr>
        <sz val="11"/>
        <color theme="1"/>
        <rFont val="Calibri"/>
        <family val="2"/>
        <scheme val="minor"/>
      </rPr>
      <t xml:space="preserve">. En el dolo directo de segundo grado, el autor sabe que su conducta necesariamente causará el resultado delictivo y lo acepta, aunque no sea su objetivo principal. </t>
    </r>
    <r>
      <rPr>
        <b/>
        <sz val="11"/>
        <color theme="1"/>
        <rFont val="Calibri"/>
        <family val="2"/>
        <scheme val="minor"/>
      </rPr>
      <t>Opción A - El autor busca el delito (Incorrecta)</t>
    </r>
    <r>
      <rPr>
        <sz val="11"/>
        <color theme="1"/>
        <rFont val="Calibri"/>
        <family val="2"/>
        <scheme val="minor"/>
      </rPr>
      <t xml:space="preserve">, que se aplica al dolo directo de primer grado. </t>
    </r>
    <r>
      <rPr>
        <b/>
        <sz val="11"/>
        <color theme="1"/>
        <rFont val="Calibri"/>
        <family val="2"/>
        <scheme val="minor"/>
      </rPr>
      <t>Opción B - Dolo indirecto (Incorrecta)</t>
    </r>
    <r>
      <rPr>
        <sz val="11"/>
        <color theme="1"/>
        <rFont val="Calibri"/>
        <family val="2"/>
        <scheme val="minor"/>
      </rPr>
      <t xml:space="preserve">, ya que esto no representa el dolo directo de segundo grado. </t>
    </r>
    <r>
      <rPr>
        <b/>
        <sz val="11"/>
        <color theme="1"/>
        <rFont val="Calibri"/>
        <family val="2"/>
        <scheme val="minor"/>
      </rPr>
      <t>Opción D - Respuesta irrelevante (Incorrecta)</t>
    </r>
    <r>
      <rPr>
        <sz val="11"/>
        <color theme="1"/>
        <rFont val="Calibri"/>
        <family val="2"/>
        <scheme val="minor"/>
      </rPr>
      <t>, porque no define adecuadamente el dolo directo en segundo grado.</t>
    </r>
  </si>
  <si>
    <r>
      <t>Respuesta correcta: Opción D - Analogía (Correcta)</t>
    </r>
    <r>
      <rPr>
        <sz val="11"/>
        <color theme="1"/>
        <rFont val="Calibri"/>
        <family val="2"/>
        <scheme val="minor"/>
      </rPr>
      <t xml:space="preserve">. El principio de analogía, que permite extender la aplicación de la ley a casos no previstos, está excluido en el derecho penal, especialmente en perjuicio del reo, para garantizar que solo se castiguen conductas claramente tipificadas por la ley. </t>
    </r>
    <r>
      <rPr>
        <b/>
        <sz val="11"/>
        <color theme="1"/>
        <rFont val="Calibri"/>
        <family val="2"/>
        <scheme val="minor"/>
      </rPr>
      <t>Opción A - Irretroactividad (Incorrecta)</t>
    </r>
    <r>
      <rPr>
        <sz val="11"/>
        <color theme="1"/>
        <rFont val="Calibri"/>
        <family val="2"/>
        <scheme val="minor"/>
      </rPr>
      <t xml:space="preserve">, porque el derecho penal aplica este principio en normas desfavorables al reo. </t>
    </r>
    <r>
      <rPr>
        <b/>
        <sz val="11"/>
        <color theme="1"/>
        <rFont val="Calibri"/>
        <family val="2"/>
        <scheme val="minor"/>
      </rPr>
      <t>Opción B - Taxatividad (Incorrecta)</t>
    </r>
    <r>
      <rPr>
        <sz val="11"/>
        <color theme="1"/>
        <rFont val="Calibri"/>
        <family val="2"/>
        <scheme val="minor"/>
      </rPr>
      <t xml:space="preserve">, ya que la taxatividad, que exige claridad y precisión en las leyes, es fundamental en derecho penal. </t>
    </r>
    <r>
      <rPr>
        <b/>
        <sz val="11"/>
        <color theme="1"/>
        <rFont val="Calibri"/>
        <family val="2"/>
        <scheme val="minor"/>
      </rPr>
      <t>Opción C - Celeridad (Incorrecta)</t>
    </r>
    <r>
      <rPr>
        <sz val="11"/>
        <color theme="1"/>
        <rFont val="Calibri"/>
        <family val="2"/>
        <scheme val="minor"/>
      </rPr>
      <t>, ya que la rapidez en los procesos es valorada en justicia penal.</t>
    </r>
  </si>
  <si>
    <t>analogía</t>
  </si>
  <si>
    <t>celeridad</t>
  </si>
  <si>
    <t>taxatividad</t>
  </si>
  <si>
    <t>irretroactividad</t>
  </si>
  <si>
    <t>una característica del derecho penal es  el rechazo, como fuente de derecho  del principio de</t>
  </si>
  <si>
    <r>
      <t>Respuesta correcta: Opción A - Público (Correcta)</t>
    </r>
    <r>
      <rPr>
        <sz val="11"/>
        <color theme="1"/>
        <rFont val="Calibri"/>
        <family val="2"/>
        <scheme val="minor"/>
      </rPr>
      <t xml:space="preserve">. El derecho penal es una rama del derecho público porque regula las relaciones entre el Estado y los individuos en cuanto a la definición de delitos y la imposición de sanciones. </t>
    </r>
    <r>
      <rPr>
        <b/>
        <sz val="11"/>
        <color theme="1"/>
        <rFont val="Calibri"/>
        <family val="2"/>
        <scheme val="minor"/>
      </rPr>
      <t>Opción B - Privado (Incorrecta)</t>
    </r>
    <r>
      <rPr>
        <sz val="11"/>
        <color theme="1"/>
        <rFont val="Calibri"/>
        <family val="2"/>
        <scheme val="minor"/>
      </rPr>
      <t xml:space="preserve">, pues el derecho penal no regula relaciones entre particulares como el derecho privado. </t>
    </r>
    <r>
      <rPr>
        <b/>
        <sz val="11"/>
        <color theme="1"/>
        <rFont val="Calibri"/>
        <family val="2"/>
        <scheme val="minor"/>
      </rPr>
      <t>Opción C - Natural (Incorrecta)</t>
    </r>
    <r>
      <rPr>
        <sz val="11"/>
        <color theme="1"/>
        <rFont val="Calibri"/>
        <family val="2"/>
        <scheme val="minor"/>
      </rPr>
      <t xml:space="preserve">, ya que el derecho penal se basa en normas positivas, no en principios éticos universales. </t>
    </r>
    <r>
      <rPr>
        <b/>
        <sz val="11"/>
        <color theme="1"/>
        <rFont val="Calibri"/>
        <family val="2"/>
        <scheme val="minor"/>
      </rPr>
      <t>Opción D - Dispositivo (Incorrecta)</t>
    </r>
    <r>
      <rPr>
        <sz val="11"/>
        <color theme="1"/>
        <rFont val="Calibri"/>
        <family val="2"/>
        <scheme val="minor"/>
      </rPr>
      <t>, dado que el derecho penal es imperativo, no permite acuerdos privados para modificar sus normas.</t>
    </r>
  </si>
  <si>
    <t>dispositivo</t>
  </si>
  <si>
    <t>natural</t>
  </si>
  <si>
    <t>El derecho penal es un derecho</t>
  </si>
  <si>
    <r>
      <t>Respuesta correcta: Opción B - Acciones y omisiones dolosas o culposas penadas por la ley (Correcta)</t>
    </r>
    <r>
      <rPr>
        <sz val="11"/>
        <color theme="1"/>
        <rFont val="Calibri"/>
        <family val="2"/>
        <scheme val="minor"/>
      </rPr>
      <t xml:space="preserve">. En el Código Penal de 1983, el delito incluye acciones u omisiones dolosas (intencionadas) o culposas (negligentes) sancionadas por la ley, cubriendo ambas modalidades de comportamiento delictivo. </t>
    </r>
    <r>
      <rPr>
        <b/>
        <sz val="11"/>
        <color theme="1"/>
        <rFont val="Calibri"/>
        <family val="2"/>
        <scheme val="minor"/>
      </rPr>
      <t>Opción A - Solo acciones voluntarias (Incorrecta)</t>
    </r>
    <r>
      <rPr>
        <sz val="11"/>
        <color theme="1"/>
        <rFont val="Calibri"/>
        <family val="2"/>
        <scheme val="minor"/>
      </rPr>
      <t xml:space="preserve">, porque también incluye omisiones y culpas. </t>
    </r>
    <r>
      <rPr>
        <b/>
        <sz val="11"/>
        <color theme="1"/>
        <rFont val="Calibri"/>
        <family val="2"/>
        <scheme val="minor"/>
      </rPr>
      <t>Opción C - Incluye imprudentes (Incorrecta)</t>
    </r>
    <r>
      <rPr>
        <sz val="11"/>
        <color theme="1"/>
        <rFont val="Calibri"/>
        <family val="2"/>
        <scheme val="minor"/>
      </rPr>
      <t xml:space="preserve">, ya que estos ya están abarcados en culposas. </t>
    </r>
    <r>
      <rPr>
        <b/>
        <sz val="11"/>
        <color theme="1"/>
        <rFont val="Calibri"/>
        <family val="2"/>
        <scheme val="minor"/>
      </rPr>
      <t>Opción D - Opciones no correctas (Incorrecta)</t>
    </r>
    <r>
      <rPr>
        <sz val="11"/>
        <color theme="1"/>
        <rFont val="Calibri"/>
        <family val="2"/>
        <scheme val="minor"/>
      </rPr>
      <t>, pues la definición completa y precisa es la de la opción B.</t>
    </r>
  </si>
  <si>
    <t>acciones y omisiones dolosas o culposas penadas por la ley</t>
  </si>
  <si>
    <t>acciones y omisiones dolosas o imprudentes penadas por la ley</t>
  </si>
  <si>
    <t>acciones y omisiones voluntarias penadas por ley</t>
  </si>
  <si>
    <t>desde el punto de vista legal el Código Penal de 1983 definía el delito como</t>
  </si>
  <si>
    <r>
      <t>Respuesta correcta: Opción D - Sí, se considera delito (Correcta)</t>
    </r>
    <r>
      <rPr>
        <sz val="11"/>
        <color theme="1"/>
        <rFont val="Calibri"/>
        <family val="2"/>
        <scheme val="minor"/>
      </rPr>
      <t xml:space="preserve">. Según estos artículos, poner en grave peligro la seguridad, salud o integridad física de los trabajadores mediante infracciones graves de prevención de riesgos, aunque no haya lesiones, constituye delito. </t>
    </r>
    <r>
      <rPr>
        <b/>
        <sz val="11"/>
        <color theme="1"/>
        <rFont val="Calibri"/>
        <family val="2"/>
        <scheme val="minor"/>
      </rPr>
      <t>Opción A - Falta leve (Incorrecta)</t>
    </r>
    <r>
      <rPr>
        <sz val="11"/>
        <color theme="1"/>
        <rFont val="Calibri"/>
        <family val="2"/>
        <scheme val="minor"/>
      </rPr>
      <t xml:space="preserve">, ya que se trata de un delito, no una falta leve. </t>
    </r>
    <r>
      <rPr>
        <b/>
        <sz val="11"/>
        <color theme="1"/>
        <rFont val="Calibri"/>
        <family val="2"/>
        <scheme val="minor"/>
      </rPr>
      <t>Opción B - No requiere lesiones (Incorrecta)</t>
    </r>
    <r>
      <rPr>
        <sz val="11"/>
        <color theme="1"/>
        <rFont val="Calibri"/>
        <family val="2"/>
        <scheme val="minor"/>
      </rPr>
      <t xml:space="preserve">, pues el peligro grave, sin necesidad de lesiones, ya configura el delito. </t>
    </r>
    <r>
      <rPr>
        <b/>
        <sz val="11"/>
        <color theme="1"/>
        <rFont val="Calibri"/>
        <family val="2"/>
        <scheme val="minor"/>
      </rPr>
      <t>Opción C - Falta relación causal (Incorrecta)</t>
    </r>
    <r>
      <rPr>
        <sz val="11"/>
        <color theme="1"/>
        <rFont val="Calibri"/>
        <family val="2"/>
        <scheme val="minor"/>
      </rPr>
      <t>, ya que la omisión de medidas de seguridad en contexto laboral sí establece la relación causal en el delito.</t>
    </r>
  </si>
  <si>
    <t>Respuesta correcta: a. Con sujeción estricta al principio de jerarquía normativa.. La opción b, que ignora la jerarquía normativa, contradice los principios legales fundamentales. c, sobre convenios colectivos, no refleja la prioridad de las disposiciones legales. d, que da preeminencia a la voluntad de las partes, es incorrecta porque el principio de jerarquía prevalece​(Tema 34. Empresa e Impa…).</t>
  </si>
  <si>
    <t>Con sujeción estricta al principio de jerarquía normativa. </t>
  </si>
  <si>
    <t>Con sujeción a la voluntad de las partes manifestada en el contrato de trabajo. </t>
  </si>
  <si>
    <t>Con sujeción estricta a los convenios colectivos. </t>
  </si>
  <si>
    <t>Sin tener en cuenta el principio de jerarquía normativa. </t>
  </si>
  <si>
    <t>*De conformidad con el artículo 3.2 del Estatuto de los Trabajadores, cuyo texto refundido fue aprobado por Real Decreto Legislativo 2/2015, de 23 de octubre, que regula las fuentes de la relación laboral, ¿cómo se aplican las disposiciones legales y reglamentarias? </t>
  </si>
  <si>
    <r>
      <t>Respuesta correcta: Opción B - Solo la ley puede tipificar qué conductas son constitutivas de delito y qué penas pueden sufrir quienes las realicen (Correcta)</t>
    </r>
    <r>
      <rPr>
        <sz val="11"/>
        <color theme="1"/>
        <rFont val="Calibri"/>
        <family val="2"/>
        <scheme val="minor"/>
      </rPr>
      <t xml:space="preserve">. El principio de legalidad establece que solo la ley define qué conductas son delictivas y qué sanciones corresponden, garantizando seguridad jurídica y evitando arbitrariedad. </t>
    </r>
    <r>
      <rPr>
        <b/>
        <sz val="11"/>
        <color theme="1"/>
        <rFont val="Calibri"/>
        <family val="2"/>
        <scheme val="minor"/>
      </rPr>
      <t>Opción A - Ciudadanos y poderes públicos sujetos a la ley (Incorrecta)</t>
    </r>
    <r>
      <rPr>
        <sz val="11"/>
        <color theme="1"/>
        <rFont val="Calibri"/>
        <family val="2"/>
        <scheme val="minor"/>
      </rPr>
      <t xml:space="preserve">, porque, aunque es un principio general, no define el principio de legalidad en el contexto penal. </t>
    </r>
    <r>
      <rPr>
        <b/>
        <sz val="11"/>
        <color theme="1"/>
        <rFont val="Calibri"/>
        <family val="2"/>
        <scheme val="minor"/>
      </rPr>
      <t>Opción C - Principio de convivencia general (Incorrecta)</t>
    </r>
    <r>
      <rPr>
        <sz val="11"/>
        <color theme="1"/>
        <rFont val="Calibri"/>
        <family val="2"/>
        <scheme val="minor"/>
      </rPr>
      <t xml:space="preserve">, ya que el principio de legalidad es específico del ámbito jurídico penal. </t>
    </r>
    <r>
      <rPr>
        <b/>
        <sz val="11"/>
        <color theme="1"/>
        <rFont val="Calibri"/>
        <family val="2"/>
        <scheme val="minor"/>
      </rPr>
      <t>Opción D - Regulación de derechos y libertades (Incorrecta)</t>
    </r>
    <r>
      <rPr>
        <sz val="11"/>
        <color theme="1"/>
        <rFont val="Calibri"/>
        <family val="2"/>
        <scheme val="minor"/>
      </rPr>
      <t>, pues no se refiere al principio de legalidad penal.</t>
    </r>
  </si>
  <si>
    <t>solo la ley puede tipificar  qué conductas son constitutivas de delito y qué penas pueden sufrir quienes las realicen</t>
  </si>
  <si>
    <t>Sólo por ley, que en todo caso deberá respetar su contenido esencial, podrá regularse el ejercicio de tales derechos y libertades, que se tutelarán de acuerdo con lo previsto en el artículo 161, 1, a).</t>
  </si>
  <si>
    <t>el respeto a la ley y a los derechos de los demás son fundamento del orden político y la paz social</t>
  </si>
  <si>
    <t>los ciudadanos y los poderes públicos están sometidos a  las leyes y al resto del ordenamiento jurídico</t>
  </si>
  <si>
    <t>cuál es el principio de legalidad</t>
  </si>
  <si>
    <r>
      <t>Respuesta correcta: Opción A - Nunca puede aplicarse (Correcta)</t>
    </r>
    <r>
      <rPr>
        <sz val="11"/>
        <color theme="1"/>
        <rFont val="Calibri"/>
        <family val="2"/>
        <scheme val="minor"/>
      </rPr>
      <t xml:space="preserve">. En derecho penal, la analogía está prohibida cuando extiende el alcance de una norma penal en perjuicio del reo (in malam partem), aunque puede aplicarse en su beneficio (in bonam partem). Sin embargo, la prohibición general se refiere a evitar perjudicar al acusado. </t>
    </r>
    <r>
      <rPr>
        <b/>
        <sz val="11"/>
        <color theme="1"/>
        <rFont val="Calibri"/>
        <family val="2"/>
        <scheme val="minor"/>
      </rPr>
      <t>Opción B - Puede aplicarse en ciertos casos (Incorrecta)</t>
    </r>
    <r>
      <rPr>
        <sz val="11"/>
        <color theme="1"/>
        <rFont val="Calibri"/>
        <family val="2"/>
        <scheme val="minor"/>
      </rPr>
      <t xml:space="preserve">, lo cual no es cierto en perjuicio del reo. </t>
    </r>
    <r>
      <rPr>
        <b/>
        <sz val="11"/>
        <color theme="1"/>
        <rFont val="Calibri"/>
        <family val="2"/>
        <scheme val="minor"/>
      </rPr>
      <t>Opción C - Solo en perjudicial (Incorrecta)</t>
    </r>
    <r>
      <rPr>
        <sz val="11"/>
        <color theme="1"/>
        <rFont val="Calibri"/>
        <family val="2"/>
        <scheme val="minor"/>
      </rPr>
      <t xml:space="preserve">, ya que en derecho penal la analogía perjudicial está prohibida. </t>
    </r>
    <r>
      <rPr>
        <b/>
        <sz val="11"/>
        <color theme="1"/>
        <rFont val="Calibri"/>
        <family val="2"/>
        <scheme val="minor"/>
      </rPr>
      <t>Opción D - En todo caso (Incorrecta)</t>
    </r>
    <r>
      <rPr>
        <sz val="11"/>
        <color theme="1"/>
        <rFont val="Calibri"/>
        <family val="2"/>
        <scheme val="minor"/>
      </rPr>
      <t>, porque la analogía no puede aplicarse indiscriminadamente en derecho penal.</t>
    </r>
  </si>
  <si>
    <t>nunca puede aplicarse</t>
  </si>
  <si>
    <t>puede aplicarse siempre en todo caso</t>
  </si>
  <si>
    <t>puede aplicarse exclusivamente in malam partem</t>
  </si>
  <si>
    <t>puede aplicarse exclusivamente e in bonam  parte</t>
  </si>
  <si>
    <t>la analogía en el ámbito penal</t>
  </si>
  <si>
    <r>
      <t>Respuesta correcta: Opción A - Podrá el juez suspender la ejecución de la pena mientras no se resuelva sobre el indulto (Correcta)</t>
    </r>
    <r>
      <rPr>
        <sz val="11"/>
        <color theme="1"/>
        <rFont val="Calibri"/>
        <family val="2"/>
        <scheme val="minor"/>
      </rPr>
      <t xml:space="preserve">. Este artículo permite que, en caso de solicitud de indulto y posible vulneración del derecho a un proceso sin dilaciones indebidas, el juez suspenda la ejecución de la pena hasta la resolución del indulto. </t>
    </r>
    <r>
      <rPr>
        <b/>
        <sz val="11"/>
        <color theme="1"/>
        <rFont val="Calibri"/>
        <family val="2"/>
        <scheme val="minor"/>
      </rPr>
      <t>Opción B - Juez sin potestad para suspender (Incorrecta)</t>
    </r>
    <r>
      <rPr>
        <sz val="11"/>
        <color theme="1"/>
        <rFont val="Calibri"/>
        <family val="2"/>
        <scheme val="minor"/>
      </rPr>
      <t xml:space="preserve">, ya que el juez sí puede suspender la ejecución de la pena en estos casos. </t>
    </r>
    <r>
      <rPr>
        <b/>
        <sz val="11"/>
        <color theme="1"/>
        <rFont val="Calibri"/>
        <family val="2"/>
        <scheme val="minor"/>
      </rPr>
      <t>Opción C - Suspensión depende del indulto (Incorrecta)</t>
    </r>
    <r>
      <rPr>
        <sz val="11"/>
        <color theme="1"/>
        <rFont val="Calibri"/>
        <family val="2"/>
        <scheme val="minor"/>
      </rPr>
      <t xml:space="preserve">, ya que depende de la posible vulneración de derechos, no de la resolución directa del indulto. </t>
    </r>
    <r>
      <rPr>
        <b/>
        <sz val="11"/>
        <color theme="1"/>
        <rFont val="Calibri"/>
        <family val="2"/>
        <scheme val="minor"/>
      </rPr>
      <t>Opción D - Ninguna es cierta (Incorrecta)</t>
    </r>
    <r>
      <rPr>
        <sz val="11"/>
        <color theme="1"/>
        <rFont val="Calibri"/>
        <family val="2"/>
        <scheme val="minor"/>
      </rPr>
      <t>, ya que la opción A es correcta.</t>
    </r>
  </si>
  <si>
    <t>podrá el juez suspender la ejecución de la pena mientras no se resuelva sobre el indulto</t>
  </si>
  <si>
    <t>no podrá el juez suspender la ejecución de la pena una vez se haya resuelto el indulto</t>
  </si>
  <si>
    <t>podrá el juez suspender la ejecución de la pena tan solo una vez resuelto el indulto</t>
  </si>
  <si>
    <t>no podrá el juez suspender la ejecución de la pena mientras no se resuelva sobre el indulto</t>
  </si>
  <si>
    <t>segun el artículo cuatro del Código Penal si mediara petición de indulto y el juez hubiera apreciado en resolución fundada que puede ser vulnerado el derecho a un proceso sin dilaciones indebidas</t>
  </si>
  <si>
    <r>
      <t>Respuesta correcta: Opción B - El deber jurídicamente exigible de responder por un hecho realizado y sufrir sus consecuencias (Correcta)</t>
    </r>
    <r>
      <rPr>
        <sz val="11"/>
        <color theme="1"/>
        <rFont val="Calibri"/>
        <family val="2"/>
        <scheme val="minor"/>
      </rPr>
      <t xml:space="preserve">. La responsabilidad criminal implica responder ante la ley por un hecho delictivo y enfrentar las sanciones establecidas por la legislación penal. </t>
    </r>
    <r>
      <rPr>
        <b/>
        <sz val="11"/>
        <color theme="1"/>
        <rFont val="Calibri"/>
        <family val="2"/>
        <scheme val="minor"/>
      </rPr>
      <t>Opción A - Aplicación penal únicamente (Incorrecta)</t>
    </r>
    <r>
      <rPr>
        <sz val="11"/>
        <color theme="1"/>
        <rFont val="Calibri"/>
        <family val="2"/>
        <scheme val="minor"/>
      </rPr>
      <t xml:space="preserve">, ya que la responsabilidad criminal va más allá de la simple imposición de pena, incluyendo el deber de responder ante la ley. </t>
    </r>
    <r>
      <rPr>
        <b/>
        <sz val="11"/>
        <color theme="1"/>
        <rFont val="Calibri"/>
        <family val="2"/>
        <scheme val="minor"/>
      </rPr>
      <t>Opción C - Perpetración de una acción antijurídica (Incorrecta)</t>
    </r>
    <r>
      <rPr>
        <sz val="11"/>
        <color theme="1"/>
        <rFont val="Calibri"/>
        <family val="2"/>
        <scheme val="minor"/>
      </rPr>
      <t xml:space="preserve">, porque la responsabilidad criminal también implica el deber de responder jurídicamente. </t>
    </r>
    <r>
      <rPr>
        <b/>
        <sz val="11"/>
        <color theme="1"/>
        <rFont val="Calibri"/>
        <family val="2"/>
        <scheme val="minor"/>
      </rPr>
      <t>Opción D - Combinación de las tres anteriores (Incorrecta)</t>
    </r>
    <r>
      <rPr>
        <sz val="11"/>
        <color theme="1"/>
        <rFont val="Calibri"/>
        <family val="2"/>
        <scheme val="minor"/>
      </rPr>
      <t>, porque no abarcan completamente el concepto de responsabilidad criminal.</t>
    </r>
  </si>
  <si>
    <r>
      <t>Respuesta correcta: Opción A - La característica de un sujeto al que se le imputa el título de culpable por un hecho típico antijurídico (Correcta)</t>
    </r>
    <r>
      <rPr>
        <sz val="11"/>
        <color theme="1"/>
        <rFont val="Calibri"/>
        <family val="2"/>
        <scheme val="minor"/>
      </rPr>
      <t xml:space="preserve">. La culpabilidad se refiere a la capacidad de un individuo para ser considerado responsable penalmente por un hecho típico y antijurídico; es un elemento subjetivo esencial para la imposición de pena. </t>
    </r>
    <r>
      <rPr>
        <b/>
        <sz val="11"/>
        <color theme="1"/>
        <rFont val="Calibri"/>
        <family val="2"/>
        <scheme val="minor"/>
      </rPr>
      <t>Opción B - Contravenir normas penales (Incorrecta)</t>
    </r>
    <r>
      <rPr>
        <sz val="11"/>
        <color theme="1"/>
        <rFont val="Calibri"/>
        <family val="2"/>
        <scheme val="minor"/>
      </rPr>
      <t xml:space="preserve">, ya que la culpabilidad no se refiere solo a contravenir normas, sino también a la responsabilidad por un hecho antijurídico. </t>
    </r>
    <r>
      <rPr>
        <b/>
        <sz val="11"/>
        <color theme="1"/>
        <rFont val="Calibri"/>
        <family val="2"/>
        <scheme val="minor"/>
      </rPr>
      <t>Opción C - Identificación del tipo con la acción realizada (Incorrecta)</t>
    </r>
    <r>
      <rPr>
        <sz val="11"/>
        <color theme="1"/>
        <rFont val="Calibri"/>
        <family val="2"/>
        <scheme val="minor"/>
      </rPr>
      <t xml:space="preserve">, que se refiere a la tipicidad y no a la culpabilidad. </t>
    </r>
    <r>
      <rPr>
        <b/>
        <sz val="11"/>
        <color theme="1"/>
        <rFont val="Calibri"/>
        <family val="2"/>
        <scheme val="minor"/>
      </rPr>
      <t>Opción D - Identificación del sujeto (Incorrecta)</t>
    </r>
    <r>
      <rPr>
        <sz val="11"/>
        <color theme="1"/>
        <rFont val="Calibri"/>
        <family val="2"/>
        <scheme val="minor"/>
      </rPr>
      <t>, porque esto no define adecuadamente la culpabilidad.</t>
    </r>
  </si>
  <si>
    <r>
      <t>Respuesta correcta: Opción A - Todo hecho que infringe una prohibición (Correcta)</t>
    </r>
    <r>
      <rPr>
        <sz val="11"/>
        <color theme="1"/>
        <rFont val="Calibri"/>
        <family val="2"/>
        <scheme val="minor"/>
      </rPr>
      <t xml:space="preserve">. La antijuridicidad se refiere a cualquier hecho que contravenga una norma jurídica que impone una prohibición o un mandato, siendo este el primer criterio para determinar si una conducta es delictiva. </t>
    </r>
    <r>
      <rPr>
        <b/>
        <sz val="11"/>
        <color theme="1"/>
        <rFont val="Calibri"/>
        <family val="2"/>
        <scheme val="minor"/>
      </rPr>
      <t>Opción B - Todo hecho causal (Incorrecta)</t>
    </r>
    <r>
      <rPr>
        <sz val="11"/>
        <color theme="1"/>
        <rFont val="Calibri"/>
        <family val="2"/>
        <scheme val="minor"/>
      </rPr>
      <t xml:space="preserve">, ya que no todos los hechos causales de resultado son antijurídicos, pues deben ser contrarios a la ley para ser considerados como tales. </t>
    </r>
    <r>
      <rPr>
        <b/>
        <sz val="11"/>
        <color theme="1"/>
        <rFont val="Calibri"/>
        <family val="2"/>
        <scheme val="minor"/>
      </rPr>
      <t>Opción C - Responsabilidad penal vinculada solo a la acción u omisión (Incorrecta)</t>
    </r>
    <r>
      <rPr>
        <sz val="11"/>
        <color theme="1"/>
        <rFont val="Calibri"/>
        <family val="2"/>
        <scheme val="minor"/>
      </rPr>
      <t xml:space="preserve">, porque la responsabilidad penal no depende solo de la acción u omisión, sino también de la contrariedad del hecho con la ley. </t>
    </r>
    <r>
      <rPr>
        <b/>
        <sz val="11"/>
        <color theme="1"/>
        <rFont val="Calibri"/>
        <family val="2"/>
        <scheme val="minor"/>
      </rPr>
      <t>Opción D - Las tres anteriores (Incorrecta)</t>
    </r>
    <r>
      <rPr>
        <sz val="11"/>
        <color theme="1"/>
        <rFont val="Calibri"/>
        <family val="2"/>
        <scheme val="minor"/>
      </rPr>
      <t>, ya que solo la opción A es correcta en este contexto.</t>
    </r>
  </si>
  <si>
    <r>
      <t>Respuesta correcta: Opción B - Son delitos las acciones y omisiones dolosas o imprudentes penadas por ley (Correcta)</t>
    </r>
    <r>
      <rPr>
        <sz val="11"/>
        <color theme="1"/>
        <rFont val="Calibri"/>
        <family val="2"/>
        <scheme val="minor"/>
      </rPr>
      <t xml:space="preserve">. Este artículo define el delito como las acciones y omisiones dolosas o imprudentes que están sancionadas por la ley, incluyendo tanto actos intencionados (dolosos) como negligentes (imprudentes). </t>
    </r>
    <r>
      <rPr>
        <b/>
        <sz val="11"/>
        <color theme="1"/>
        <rFont val="Calibri"/>
        <family val="2"/>
        <scheme val="minor"/>
      </rPr>
      <t>Opción A - Solo acciones culposas (Incorrecta)</t>
    </r>
    <r>
      <rPr>
        <sz val="11"/>
        <color theme="1"/>
        <rFont val="Calibri"/>
        <family val="2"/>
        <scheme val="minor"/>
      </rPr>
      <t xml:space="preserve">, excluye los actos dolosos. </t>
    </r>
    <r>
      <rPr>
        <b/>
        <sz val="11"/>
        <color theme="1"/>
        <rFont val="Calibri"/>
        <family val="2"/>
        <scheme val="minor"/>
      </rPr>
      <t>Opción C - Culposas junto a dolosas (Incorrecta)</t>
    </r>
    <r>
      <rPr>
        <sz val="11"/>
        <color theme="1"/>
        <rFont val="Calibri"/>
        <family val="2"/>
        <scheme val="minor"/>
      </rPr>
      <t xml:space="preserve">, la inclusión es redundante, ya que culposo es sinónimo de imprudente. </t>
    </r>
    <r>
      <rPr>
        <b/>
        <sz val="11"/>
        <color theme="1"/>
        <rFont val="Calibri"/>
        <family val="2"/>
        <scheme val="minor"/>
      </rPr>
      <t>Opción D - Omisiones excluidas (Incorrecta)</t>
    </r>
    <r>
      <rPr>
        <sz val="11"/>
        <color theme="1"/>
        <rFont val="Calibri"/>
        <family val="2"/>
        <scheme val="minor"/>
      </rPr>
      <t>, el artículo incluye omisiones que también pueden constituir delitos.</t>
    </r>
  </si>
  <si>
    <r>
      <t>Respuesta correcta: Opción B - Tendrán efecto retroactivo aquellas leyes penales que favorezcan al reo sobre el que haya caído sentencia firme (Correcta)</t>
    </r>
    <r>
      <rPr>
        <sz val="11"/>
        <color theme="1"/>
        <rFont val="Calibri"/>
        <family val="2"/>
        <scheme val="minor"/>
      </rPr>
      <t xml:space="preserve">. El artículo 2 establece el principio de retroactividad de la ley penal más favorable, aplicándose incluso si ya ha habido sentencia firme, lo cual beneficia al reo. </t>
    </r>
    <r>
      <rPr>
        <b/>
        <sz val="11"/>
        <color theme="1"/>
        <rFont val="Calibri"/>
        <family val="2"/>
        <scheme val="minor"/>
      </rPr>
      <t>Opción A - Efecto no retroactivo (Incorrecta)</t>
    </r>
    <r>
      <rPr>
        <sz val="11"/>
        <color theme="1"/>
        <rFont val="Calibri"/>
        <family val="2"/>
        <scheme val="minor"/>
      </rPr>
      <t xml:space="preserve">, porque las leyes favorables sí tienen efecto retroactivo con sentencia firme. </t>
    </r>
    <r>
      <rPr>
        <b/>
        <sz val="11"/>
        <color theme="1"/>
        <rFont val="Calibri"/>
        <family val="2"/>
        <scheme val="minor"/>
      </rPr>
      <t>Opción C - Irretroactividad en leyes desfavorables (Incorrecta)</t>
    </r>
    <r>
      <rPr>
        <sz val="11"/>
        <color theme="1"/>
        <rFont val="Calibri"/>
        <family val="2"/>
        <scheme val="minor"/>
      </rPr>
      <t xml:space="preserve">, ya que se centra en leyes favorables, no desfavorables. </t>
    </r>
    <r>
      <rPr>
        <b/>
        <sz val="11"/>
        <color theme="1"/>
        <rFont val="Calibri"/>
        <family val="2"/>
        <scheme val="minor"/>
      </rPr>
      <t>Opción D - Aplicar leyes perjudiciales (Incorrecta)</t>
    </r>
    <r>
      <rPr>
        <sz val="11"/>
        <color theme="1"/>
        <rFont val="Calibri"/>
        <family val="2"/>
        <scheme val="minor"/>
      </rPr>
      <t>, porque las leyes desfavorables no se aplican retroactivamente.</t>
    </r>
  </si>
  <si>
    <r>
      <t>Respuesta correcta: Opción C - Las leyes penales no se aplicarán a casos distintos de los comprendidos expresamente en ellas (Correcta)</t>
    </r>
    <r>
      <rPr>
        <sz val="11"/>
        <color theme="1"/>
        <rFont val="Calibri"/>
        <family val="2"/>
        <scheme val="minor"/>
      </rPr>
      <t xml:space="preserve">. Este artículo establece que las leyes penales deben aplicarse estrictamente a los casos que ellas contemplan, evitando la aplicación extensiva o analógica en perjuicio del reo. </t>
    </r>
    <r>
      <rPr>
        <b/>
        <sz val="11"/>
        <color theme="1"/>
        <rFont val="Calibri"/>
        <family val="2"/>
        <scheme val="minor"/>
      </rPr>
      <t>Opción A - Aplicarse a casos distintos (Incorrecta)</t>
    </r>
    <r>
      <rPr>
        <sz val="11"/>
        <color theme="1"/>
        <rFont val="Calibri"/>
        <family val="2"/>
        <scheme val="minor"/>
      </rPr>
      <t xml:space="preserve">, ya que el artículo prohíbe la aplicación a casos diferentes a los previstos. </t>
    </r>
    <r>
      <rPr>
        <b/>
        <sz val="11"/>
        <color theme="1"/>
        <rFont val="Calibri"/>
        <family val="2"/>
        <scheme val="minor"/>
      </rPr>
      <t>Opción B - Aplicarse a casos análogos (Incorrecta)</t>
    </r>
    <r>
      <rPr>
        <sz val="11"/>
        <color theme="1"/>
        <rFont val="Calibri"/>
        <family val="2"/>
        <scheme val="minor"/>
      </rPr>
      <t xml:space="preserve">, ya que las leyes penales no pueden extenderse a casos análogos si no están previstos explícitamente. </t>
    </r>
    <r>
      <rPr>
        <b/>
        <sz val="11"/>
        <color theme="1"/>
        <rFont val="Calibri"/>
        <family val="2"/>
        <scheme val="minor"/>
      </rPr>
      <t>Opción D - Aplicarse a cualquier caso (Incorrecta)</t>
    </r>
    <r>
      <rPr>
        <sz val="11"/>
        <color theme="1"/>
        <rFont val="Calibri"/>
        <family val="2"/>
        <scheme val="minor"/>
      </rPr>
      <t>, no refleja la restricción de la ley penal a los casos expresamente comprendidos.</t>
    </r>
  </si>
  <si>
    <r>
      <t>Respuesta correcta: Opción C - No puede sancionarse reiteradamente el mismo sujeto, hecho y fundamento (Correcta)</t>
    </r>
    <r>
      <rPr>
        <sz val="11"/>
        <color theme="1"/>
        <rFont val="Calibri"/>
        <family val="2"/>
        <scheme val="minor"/>
      </rPr>
      <t xml:space="preserve">. El principio de </t>
    </r>
    <r>
      <rPr>
        <i/>
        <sz val="11"/>
        <color theme="1"/>
        <rFont val="Calibri"/>
        <family val="2"/>
        <scheme val="minor"/>
      </rPr>
      <t>non bis in idem</t>
    </r>
    <r>
      <rPr>
        <sz val="11"/>
        <color theme="1"/>
        <rFont val="Calibri"/>
        <family val="2"/>
        <scheme val="minor"/>
      </rPr>
      <t xml:space="preserve"> establece que una persona no puede ser juzgada o sancionada más de una vez por los mismos hechos, el mismo sujeto y por el mismo fundamento jurídico, protegiendo contra la doble incriminación. </t>
    </r>
    <r>
      <rPr>
        <b/>
        <sz val="11"/>
        <color theme="1"/>
        <rFont val="Calibri"/>
        <family val="2"/>
        <scheme val="minor"/>
      </rPr>
      <t>Opción A - Aplicar la misma sanción a delitos iguales (Incorrecta)</t>
    </r>
    <r>
      <rPr>
        <sz val="11"/>
        <color theme="1"/>
        <rFont val="Calibri"/>
        <family val="2"/>
        <scheme val="minor"/>
      </rPr>
      <t xml:space="preserve">, no se refiere al principio, ya que el principio se centra en evitar la doble sanción por el mismo hecho, sujeto y fundamento. </t>
    </r>
    <r>
      <rPr>
        <b/>
        <sz val="11"/>
        <color theme="1"/>
        <rFont val="Calibri"/>
        <family val="2"/>
        <scheme val="minor"/>
      </rPr>
      <t>Opción B - No aplicar condena diferente (Incorrecta)</t>
    </r>
    <r>
      <rPr>
        <sz val="11"/>
        <color theme="1"/>
        <rFont val="Calibri"/>
        <family val="2"/>
        <scheme val="minor"/>
      </rPr>
      <t xml:space="preserve">, no es adecuado, ya que el principio no tiene que ver con la imposición de condenas diferentes, sino con la repetición de sanciones. </t>
    </r>
    <r>
      <rPr>
        <b/>
        <sz val="11"/>
        <color theme="1"/>
        <rFont val="Calibri"/>
        <family val="2"/>
        <scheme val="minor"/>
      </rPr>
      <t>Opción D - No interpretar leyes penales extensivamente (Incorrecta)</t>
    </r>
    <r>
      <rPr>
        <sz val="11"/>
        <color theme="1"/>
        <rFont val="Calibri"/>
        <family val="2"/>
        <scheme val="minor"/>
      </rPr>
      <t>, porque no se refiere a la prohibición de sancionar dos veces por los mismos hechos.</t>
    </r>
  </si>
  <si>
    <r>
      <t>Respuesta correcta: Opción C - La adecuación del hecho cometido al supuesto descrito en la ley penal (Correcta)</t>
    </r>
    <r>
      <rPr>
        <sz val="11"/>
        <color theme="1"/>
        <rFont val="Calibri"/>
        <family val="2"/>
        <scheme val="minor"/>
      </rPr>
      <t xml:space="preserve">. La tipicidad se refiere a la correspondencia entre el hecho cometido y la descripción legal del delito en el Código Penal. Es un elemento esencial para que una conducta pueda ser considerada delictiva. </t>
    </r>
    <r>
      <rPr>
        <b/>
        <sz val="11"/>
        <color theme="1"/>
        <rFont val="Calibri"/>
        <family val="2"/>
        <scheme val="minor"/>
      </rPr>
      <t>Opción A - El castigo de una conducta (Incorrecta)</t>
    </r>
    <r>
      <rPr>
        <sz val="11"/>
        <color theme="1"/>
        <rFont val="Calibri"/>
        <family val="2"/>
        <scheme val="minor"/>
      </rPr>
      <t xml:space="preserve">, la tipicidad no se refiere al castigo, sino a la descripción del hecho delictivo. </t>
    </r>
    <r>
      <rPr>
        <b/>
        <sz val="11"/>
        <color theme="1"/>
        <rFont val="Calibri"/>
        <family val="2"/>
        <scheme val="minor"/>
      </rPr>
      <t>Opción B - El reproche de la ley penal (Incorrecta)</t>
    </r>
    <r>
      <rPr>
        <sz val="11"/>
        <color theme="1"/>
        <rFont val="Calibri"/>
        <family val="2"/>
        <scheme val="minor"/>
      </rPr>
      <t xml:space="preserve">, corresponde más al concepto de culpabilidad, no a la tipicidad. </t>
    </r>
    <r>
      <rPr>
        <b/>
        <sz val="11"/>
        <color theme="1"/>
        <rFont val="Calibri"/>
        <family val="2"/>
        <scheme val="minor"/>
      </rPr>
      <t>Opción D - La definición de la conducta (Incorrecta)</t>
    </r>
    <r>
      <rPr>
        <sz val="11"/>
        <color theme="1"/>
        <rFont val="Calibri"/>
        <family val="2"/>
        <scheme val="minor"/>
      </rPr>
      <t>, porque la opción C es la más precisa y completa.</t>
    </r>
  </si>
  <si>
    <r>
      <t>Respuesta correcta: Opción C - Graves, menos graves y leves (Correcta)</t>
    </r>
    <r>
      <rPr>
        <sz val="11"/>
        <color theme="1"/>
        <rFont val="Calibri"/>
        <family val="2"/>
        <scheme val="minor"/>
      </rPr>
      <t xml:space="preserve">. El Código Penal español clasifica los delitos en graves, menos graves y leves, según la gravedad de la pena que llevan aparejada, lo cual es fundamental para determinar las consecuencias jurídicas de cada delito. </t>
    </r>
    <r>
      <rPr>
        <b/>
        <sz val="11"/>
        <color theme="1"/>
        <rFont val="Calibri"/>
        <family val="2"/>
        <scheme val="minor"/>
      </rPr>
      <t>Opción A - Muy graves, graves y leves (Incorrecta)</t>
    </r>
    <r>
      <rPr>
        <sz val="11"/>
        <color theme="1"/>
        <rFont val="Calibri"/>
        <family val="2"/>
        <scheme val="minor"/>
      </rPr>
      <t xml:space="preserve">, no es la clasificación oficial. </t>
    </r>
    <r>
      <rPr>
        <b/>
        <sz val="11"/>
        <color theme="1"/>
        <rFont val="Calibri"/>
        <family val="2"/>
        <scheme val="minor"/>
      </rPr>
      <t>Opción B - Muy graves, menos graves y leves (Incorrecta)</t>
    </r>
    <r>
      <rPr>
        <sz val="11"/>
        <color theme="1"/>
        <rFont val="Calibri"/>
        <family val="2"/>
        <scheme val="minor"/>
      </rPr>
      <t xml:space="preserve">, no es la terminología correcta. </t>
    </r>
    <r>
      <rPr>
        <b/>
        <sz val="11"/>
        <color theme="1"/>
        <rFont val="Calibri"/>
        <family val="2"/>
        <scheme val="minor"/>
      </rPr>
      <t>Opción D - Muy graves, graves y menos graves (Incorrecta)</t>
    </r>
    <r>
      <rPr>
        <sz val="11"/>
        <color theme="1"/>
        <rFont val="Calibri"/>
        <family val="2"/>
        <scheme val="minor"/>
      </rPr>
      <t>, tampoco es la clasificación utilizada.</t>
    </r>
  </si>
  <si>
    <r>
      <t>Respuesta correcta: Opción C - Síndrome de abstinencia (Correcta)</t>
    </r>
    <r>
      <rPr>
        <sz val="11"/>
        <color theme="1"/>
        <rFont val="Calibri"/>
        <family val="2"/>
        <scheme val="minor"/>
      </rPr>
      <t xml:space="preserve">. El síndrome de abstinencia puede afectar la capacidad del individuo para comprender la ilicitud de su comportamiento o para actuar conforme a esa comprensión, lo que puede llevar a una declaración de inimputabilidad si se demuestra que el sujeto no tenía control sobre sus acciones. </t>
    </r>
    <r>
      <rPr>
        <b/>
        <sz val="11"/>
        <color theme="1"/>
        <rFont val="Calibri"/>
        <family val="2"/>
        <scheme val="minor"/>
      </rPr>
      <t>Opción A - Imprudencia leve (Incorrecta)</t>
    </r>
    <r>
      <rPr>
        <sz val="11"/>
        <color theme="1"/>
        <rFont val="Calibri"/>
        <family val="2"/>
        <scheme val="minor"/>
      </rPr>
      <t xml:space="preserve">, no afecta la imputabilidad del sujeto. </t>
    </r>
    <r>
      <rPr>
        <b/>
        <sz val="11"/>
        <color theme="1"/>
        <rFont val="Calibri"/>
        <family val="2"/>
        <scheme val="minor"/>
      </rPr>
      <t>Opción B - Omisión del deber de cuidar (Incorrecta)</t>
    </r>
    <r>
      <rPr>
        <sz val="11"/>
        <color theme="1"/>
        <rFont val="Calibri"/>
        <family val="2"/>
        <scheme val="minor"/>
      </rPr>
      <t xml:space="preserve">, no se relaciona directamente con la inimputabilidad. </t>
    </r>
    <r>
      <rPr>
        <b/>
        <sz val="11"/>
        <color theme="1"/>
        <rFont val="Calibri"/>
        <family val="2"/>
        <scheme val="minor"/>
      </rPr>
      <t>Opción D - Caso fortuito (Incorrecta)</t>
    </r>
    <r>
      <rPr>
        <sz val="11"/>
        <color theme="1"/>
        <rFont val="Calibri"/>
        <family val="2"/>
        <scheme val="minor"/>
      </rPr>
      <t>, afecta más a la ausencia de dolo que a la capacidad de imputabilidad.</t>
    </r>
  </si>
  <si>
    <r>
      <t>Respuesta correcta: Opción C - El miedo insuperable (Correcta)</t>
    </r>
    <r>
      <rPr>
        <sz val="11"/>
        <color theme="1"/>
        <rFont val="Calibri"/>
        <family val="2"/>
        <scheme val="minor"/>
      </rPr>
      <t xml:space="preserve">. El miedo insuperable es una causa de inexigibilidad en derecho penal, lo que significa que no se puede exigir al sujeto que actuara de otra manera debido a la intensa presión psicológica que padecía en el momento del delito. </t>
    </r>
    <r>
      <rPr>
        <b/>
        <sz val="11"/>
        <color theme="1"/>
        <rFont val="Calibri"/>
        <family val="2"/>
        <scheme val="minor"/>
      </rPr>
      <t>Opción A - El error (Incorrecta)</t>
    </r>
    <r>
      <rPr>
        <sz val="11"/>
        <color theme="1"/>
        <rFont val="Calibri"/>
        <family val="2"/>
        <scheme val="minor"/>
      </rPr>
      <t xml:space="preserve">, ya que el error puede eximir de culpabilidad, pero no es una causa directa de inexigibilidad. </t>
    </r>
    <r>
      <rPr>
        <b/>
        <sz val="11"/>
        <color theme="1"/>
        <rFont val="Calibri"/>
        <family val="2"/>
        <scheme val="minor"/>
      </rPr>
      <t>Opción B - El caso fortuito (Incorrecta)</t>
    </r>
    <r>
      <rPr>
        <sz val="11"/>
        <color theme="1"/>
        <rFont val="Calibri"/>
        <family val="2"/>
        <scheme val="minor"/>
      </rPr>
      <t xml:space="preserve">, se relaciona más con la ausencia de voluntariedad que con la inexigibilidad. </t>
    </r>
    <r>
      <rPr>
        <b/>
        <sz val="11"/>
        <color theme="1"/>
        <rFont val="Calibri"/>
        <family val="2"/>
        <scheme val="minor"/>
      </rPr>
      <t>Opción D - Todas las opciones son causas de inexigibilidad (Incorrecta)</t>
    </r>
    <r>
      <rPr>
        <sz val="11"/>
        <color theme="1"/>
        <rFont val="Calibri"/>
        <family val="2"/>
        <scheme val="minor"/>
      </rPr>
      <t>, porque solo el miedo insuperable es una causa de inexigibilidad.</t>
    </r>
  </si>
  <si>
    <r>
      <t>Respuesta correcta: Opción C - Será oído el reo (Correcta)</t>
    </r>
    <r>
      <rPr>
        <sz val="11"/>
        <color theme="1"/>
        <rFont val="Calibri"/>
        <family val="2"/>
        <scheme val="minor"/>
      </rPr>
      <t xml:space="preserve">. En derecho penal, cuando hay dudas sobre qué ley es más favorable, debe escucharse al reo para garantizar sus derechos y asegurar que se aplique la norma que le beneficie más, conforme al principio de favor rei. </t>
    </r>
    <r>
      <rPr>
        <b/>
        <sz val="11"/>
        <color theme="1"/>
        <rFont val="Calibri"/>
        <family val="2"/>
        <scheme val="minor"/>
      </rPr>
      <t>Opción A - El juez lo determinará (Incorrecta)</t>
    </r>
    <r>
      <rPr>
        <sz val="11"/>
        <color theme="1"/>
        <rFont val="Calibri"/>
        <family val="2"/>
        <scheme val="minor"/>
      </rPr>
      <t xml:space="preserve">, el juez no decide en primera instancia en estos casos, sino que se considera la perspectiva del reo. </t>
    </r>
    <r>
      <rPr>
        <b/>
        <sz val="11"/>
        <color theme="1"/>
        <rFont val="Calibri"/>
        <family val="2"/>
        <scheme val="minor"/>
      </rPr>
      <t>Opción B - El Defensor del Pueblo (Incorrecta)</t>
    </r>
    <r>
      <rPr>
        <sz val="11"/>
        <color theme="1"/>
        <rFont val="Calibri"/>
        <family val="2"/>
        <scheme val="minor"/>
      </rPr>
      <t xml:space="preserve">, no interviene directamente en la determinación de la ley penal más favorable. </t>
    </r>
    <r>
      <rPr>
        <b/>
        <sz val="11"/>
        <color theme="1"/>
        <rFont val="Calibri"/>
        <family val="2"/>
        <scheme val="minor"/>
      </rPr>
      <t>Opción D - El Tribunal Constitucional (Incorrecta)</t>
    </r>
    <r>
      <rPr>
        <sz val="11"/>
        <color theme="1"/>
        <rFont val="Calibri"/>
        <family val="2"/>
        <scheme val="minor"/>
      </rPr>
      <t>, no es oído en estos casos específicos de interpretación de ley favorable al reo.</t>
    </r>
  </si>
  <si>
    <r>
      <t>Respuesta correcta: Opción B - La antijuridicidad y la culpabilidad (Correcta)</t>
    </r>
    <r>
      <rPr>
        <sz val="11"/>
        <color theme="1"/>
        <rFont val="Calibri"/>
        <family val="2"/>
        <scheme val="minor"/>
      </rPr>
      <t xml:space="preserve">. Para analizar un delito, primero se evalúa la antijuridicidad (si el acto es contrario a la ley) y luego la culpabilidad (si se puede reprochar penalmente al autor del acto). Este orden secuencial es fundamental para determinar si un acto constituye un delito. </t>
    </r>
    <r>
      <rPr>
        <b/>
        <sz val="11"/>
        <color theme="1"/>
        <rFont val="Calibri"/>
        <family val="2"/>
        <scheme val="minor"/>
      </rPr>
      <t>Opción A - La causalidad y la imprudencia (Incorrecta)</t>
    </r>
    <r>
      <rPr>
        <sz val="11"/>
        <color theme="1"/>
        <rFont val="Calibri"/>
        <family val="2"/>
        <scheme val="minor"/>
      </rPr>
      <t xml:space="preserve">, no son los primeros pasos en el análisis de la estructura del delito. </t>
    </r>
    <r>
      <rPr>
        <b/>
        <sz val="11"/>
        <color theme="1"/>
        <rFont val="Calibri"/>
        <family val="2"/>
        <scheme val="minor"/>
      </rPr>
      <t>Opción C - La tipicidad y el dolo (Incorrecta)</t>
    </r>
    <r>
      <rPr>
        <sz val="11"/>
        <color theme="1"/>
        <rFont val="Calibri"/>
        <family val="2"/>
        <scheme val="minor"/>
      </rPr>
      <t xml:space="preserve">, estos elementos se analizan después de establecer la antijuridicidad, no de forma independiente. </t>
    </r>
    <r>
      <rPr>
        <b/>
        <sz val="11"/>
        <color theme="1"/>
        <rFont val="Calibri"/>
        <family val="2"/>
        <scheme val="minor"/>
      </rPr>
      <t>Opción D - La imprudencia y la culpabilidad (Incorrecta)</t>
    </r>
    <r>
      <rPr>
        <sz val="11"/>
        <color theme="1"/>
        <rFont val="Calibri"/>
        <family val="2"/>
        <scheme val="minor"/>
      </rPr>
      <t>, este orden no es el correcto en el análisis del delito.</t>
    </r>
  </si>
  <si>
    <r>
      <t>Respuesta correcta: Opción D - Ninguna es cierta (Correcta)</t>
    </r>
    <r>
      <rPr>
        <sz val="11"/>
        <color theme="1"/>
        <rFont val="Calibri"/>
        <family val="2"/>
        <scheme val="minor"/>
      </rPr>
      <t xml:space="preserve">. El artículo 4 del Código Penal establece que si un juez o tribunal encuentra que una ley es inconstitucional o inadecuada, debe elevar la cuestión al Tribunal Constitucional, pero no puede dejar de aplicar la norma ni acudir directamente al Gobierno para su derogación. </t>
    </r>
    <r>
      <rPr>
        <b/>
        <sz val="11"/>
        <color theme="1"/>
        <rFont val="Calibri"/>
        <family val="2"/>
        <scheme val="minor"/>
      </rPr>
      <t>Opción A - Que podrá pronunciarse sobre el sentido de la norma (Incorrecta)</t>
    </r>
    <r>
      <rPr>
        <sz val="11"/>
        <color theme="1"/>
        <rFont val="Calibri"/>
        <family val="2"/>
        <scheme val="minor"/>
      </rPr>
      <t xml:space="preserve">, el juez no puede pronunciarse sobre el sentido de la norma sin seguir el procedimiento establecido. </t>
    </r>
    <r>
      <rPr>
        <b/>
        <sz val="11"/>
        <color theme="1"/>
        <rFont val="Calibri"/>
        <family val="2"/>
        <scheme val="minor"/>
      </rPr>
      <t>Opción B - Que aplicará legislación supletoria (Incorrecta)</t>
    </r>
    <r>
      <rPr>
        <sz val="11"/>
        <color theme="1"/>
        <rFont val="Calibri"/>
        <family val="2"/>
        <scheme val="minor"/>
      </rPr>
      <t xml:space="preserve">, la legislación supletoria no se aplica para evitar el fundamento en norma impropia. </t>
    </r>
    <r>
      <rPr>
        <b/>
        <sz val="11"/>
        <color theme="1"/>
        <rFont val="Calibri"/>
        <family val="2"/>
        <scheme val="minor"/>
      </rPr>
      <t>Opción C - Que acudirá al gobierno para su derogación (Incorrecta)</t>
    </r>
    <r>
      <rPr>
        <sz val="11"/>
        <color theme="1"/>
        <rFont val="Calibri"/>
        <family val="2"/>
        <scheme val="minor"/>
      </rPr>
      <t>, el juez no puede acudir al gobierno directamente ni dejar de aplicar la norma sin más.</t>
    </r>
  </si>
  <si>
    <r>
      <t>Respuesta correcta: Opción A - Concurso real de delitos (Correcta)</t>
    </r>
    <r>
      <rPr>
        <sz val="11"/>
        <color theme="1"/>
        <rFont val="Calibri"/>
        <family val="2"/>
        <scheme val="minor"/>
      </rPr>
      <t xml:space="preserve">. El concurso real de delitos se da cuando una persona comete varias acciones independientes, cada una de las cuales constituye un delito distinto. En este caso, se imputan tantas penas como delitos cometidos. </t>
    </r>
    <r>
      <rPr>
        <b/>
        <sz val="11"/>
        <color theme="1"/>
        <rFont val="Calibri"/>
        <family val="2"/>
        <scheme val="minor"/>
      </rPr>
      <t>Opción B - Concurso ideal de delitos (Incorrecta)</t>
    </r>
    <r>
      <rPr>
        <sz val="11"/>
        <color theme="1"/>
        <rFont val="Calibri"/>
        <family val="2"/>
        <scheme val="minor"/>
      </rPr>
      <t xml:space="preserve">, describe un solo acto que infringe varios preceptos penales. </t>
    </r>
    <r>
      <rPr>
        <b/>
        <sz val="11"/>
        <color theme="1"/>
        <rFont val="Calibri"/>
        <family val="2"/>
        <scheme val="minor"/>
      </rPr>
      <t>Opción C - Ninguna es cierta (Incorrecta)</t>
    </r>
    <r>
      <rPr>
        <sz val="11"/>
        <color theme="1"/>
        <rFont val="Calibri"/>
        <family val="2"/>
        <scheme val="minor"/>
      </rPr>
      <t xml:space="preserve">, no aplica aquí ya que el concurso real de delitos es el término correcto. </t>
    </r>
    <r>
      <rPr>
        <b/>
        <sz val="11"/>
        <color theme="1"/>
        <rFont val="Calibri"/>
        <family val="2"/>
        <scheme val="minor"/>
      </rPr>
      <t>Opción D - Las dos son ciertas (Incorrecta)</t>
    </r>
    <r>
      <rPr>
        <sz val="11"/>
        <color theme="1"/>
        <rFont val="Calibri"/>
        <family val="2"/>
        <scheme val="minor"/>
      </rPr>
      <t>, no aplica; solo una opción es correcta.</t>
    </r>
  </si>
  <si>
    <r>
      <t>Respuesta correcta: Opción B - Ley previa (Correcta)</t>
    </r>
    <r>
      <rPr>
        <sz val="11"/>
        <color theme="1"/>
        <rFont val="Calibri"/>
        <family val="2"/>
        <scheme val="minor"/>
      </rPr>
      <t xml:space="preserve">. El principio de legalidad en derecho penal establece que no puede existir delito sin una ley previa que lo tipifique; es decir, solo pueden castigarse conductas previamente descritas como delitos en la ley. </t>
    </r>
    <r>
      <rPr>
        <b/>
        <sz val="11"/>
        <color theme="1"/>
        <rFont val="Calibri"/>
        <family val="2"/>
        <scheme val="minor"/>
      </rPr>
      <t>Opción A - Ley orgánica (Incorrecta)</t>
    </r>
    <r>
      <rPr>
        <sz val="11"/>
        <color theme="1"/>
        <rFont val="Calibri"/>
        <family val="2"/>
        <scheme val="minor"/>
      </rPr>
      <t xml:space="preserve"> es incorrecta, pues no todos los delitos requieren una ley orgánica. </t>
    </r>
    <r>
      <rPr>
        <b/>
        <sz val="11"/>
        <color theme="1"/>
        <rFont val="Calibri"/>
        <family val="2"/>
        <scheme val="minor"/>
      </rPr>
      <t>Opción C - Real Decreto Ley (Incorrecta)</t>
    </r>
    <r>
      <rPr>
        <sz val="11"/>
        <color theme="1"/>
        <rFont val="Calibri"/>
        <family val="2"/>
        <scheme val="minor"/>
      </rPr>
      <t xml:space="preserve"> es incorrecta, ya que los delitos no requieren un Real Decreto Ley. </t>
    </r>
    <r>
      <rPr>
        <b/>
        <sz val="11"/>
        <color theme="1"/>
        <rFont val="Calibri"/>
        <family val="2"/>
        <scheme val="minor"/>
      </rPr>
      <t>Opción D - Norma con rango de ley (Incorrecta)</t>
    </r>
    <r>
      <rPr>
        <sz val="11"/>
        <color theme="1"/>
        <rFont val="Calibri"/>
        <family val="2"/>
        <scheme val="minor"/>
      </rPr>
      <t xml:space="preserve"> es incorrecta porque, aunque las leyes deben ser previamente establecidas, el término es ambiguo en relación con el principio de legalidad en este contexto.</t>
    </r>
  </si>
  <si>
    <r>
      <t>Respuesta correcta: Opción C - Sujetos, objeto y acción (Correcta)</t>
    </r>
    <r>
      <rPr>
        <sz val="11"/>
        <color theme="1"/>
        <rFont val="Calibri"/>
        <family val="2"/>
        <scheme val="minor"/>
      </rPr>
      <t xml:space="preserve">. El tipo penal incluye al sujeto (activo y pasivo), el objeto (el bien jurídico protegido), y la acción (o omisión) que constituye el hecho típico descrito en la ley penal. </t>
    </r>
    <r>
      <rPr>
        <b/>
        <sz val="11"/>
        <color theme="1"/>
        <rFont val="Calibri"/>
        <family val="2"/>
        <scheme val="minor"/>
      </rPr>
      <t>Opción A - Finalidad (Incorrecta)</t>
    </r>
    <r>
      <rPr>
        <sz val="11"/>
        <color theme="1"/>
        <rFont val="Calibri"/>
        <family val="2"/>
        <scheme val="minor"/>
      </rPr>
      <t xml:space="preserve"> es incorrecta porque la finalidad no es un elemento del tipo penal. </t>
    </r>
    <r>
      <rPr>
        <b/>
        <sz val="11"/>
        <color theme="1"/>
        <rFont val="Calibri"/>
        <family val="2"/>
        <scheme val="minor"/>
      </rPr>
      <t>Opción B - Causa (Incorrecta)</t>
    </r>
    <r>
      <rPr>
        <sz val="11"/>
        <color theme="1"/>
        <rFont val="Calibri"/>
        <family val="2"/>
        <scheme val="minor"/>
      </rPr>
      <t xml:space="preserve"> es incorrecta porque la causa no forma parte del tipo penal, en su sentido técnico-jurídico. </t>
    </r>
    <r>
      <rPr>
        <b/>
        <sz val="11"/>
        <color theme="1"/>
        <rFont val="Calibri"/>
        <family val="2"/>
        <scheme val="minor"/>
      </rPr>
      <t>Opción D - Sujeto pasivo, activo y causa (Incorrecta)</t>
    </r>
    <r>
      <rPr>
        <sz val="11"/>
        <color theme="1"/>
        <rFont val="Calibri"/>
        <family val="2"/>
        <scheme val="minor"/>
      </rPr>
      <t xml:space="preserve"> es incorrecta porque no representa adecuadamente los elementos esenciales del tipo penal.</t>
    </r>
  </si>
  <si>
    <r>
      <t>Respuesta correcta: Opción D - Tendrán efecto retroactivo aquellas leyes penales que favorezcan al reo, aunque al entrar en vigor hubiera recaído sentencia firme y el sujeto estuviese cumpliendo condena (Correcta)</t>
    </r>
    <r>
      <rPr>
        <sz val="11"/>
        <color theme="1"/>
        <rFont val="Calibri"/>
        <family val="2"/>
        <scheme val="minor"/>
      </rPr>
      <t xml:space="preserve">. El artículo 2.2 del Código Penal establece que las leyes penales más favorables al reo tienen efecto retroactivo, incluso si ya se ha dictado sentencia firme y el reo está cumpliendo condena, garantizando así el principio de favor rei. </t>
    </r>
    <r>
      <rPr>
        <b/>
        <sz val="11"/>
        <color theme="1"/>
        <rFont val="Calibri"/>
        <family val="2"/>
        <scheme val="minor"/>
      </rPr>
      <t>Opción A - Solo si no se ha iniciado la condena (Incorrecta)</t>
    </r>
    <r>
      <rPr>
        <sz val="11"/>
        <color theme="1"/>
        <rFont val="Calibri"/>
        <family val="2"/>
        <scheme val="minor"/>
      </rPr>
      <t xml:space="preserve"> es incorrecta, pues la retroactividad no depende del inicio del cumplimiento de la condena. </t>
    </r>
    <r>
      <rPr>
        <b/>
        <sz val="11"/>
        <color theme="1"/>
        <rFont val="Calibri"/>
        <family val="2"/>
        <scheme val="minor"/>
      </rPr>
      <t>Opción B - Prohíbe la retroactividad (Incorrecta)</t>
    </r>
    <r>
      <rPr>
        <sz val="11"/>
        <color theme="1"/>
        <rFont val="Calibri"/>
        <family val="2"/>
        <scheme val="minor"/>
      </rPr>
      <t xml:space="preserve"> es incorrecta porque la retroactividad está permitida si beneficia al reo. </t>
    </r>
    <r>
      <rPr>
        <b/>
        <sz val="11"/>
        <color theme="1"/>
        <rFont val="Calibri"/>
        <family val="2"/>
        <scheme val="minor"/>
      </rPr>
      <t>Opción C - Solo si es menor a diez años (Incorrecta)</t>
    </r>
    <r>
      <rPr>
        <sz val="11"/>
        <color theme="1"/>
        <rFont val="Calibri"/>
        <family val="2"/>
        <scheme val="minor"/>
      </rPr>
      <t xml:space="preserve"> es incorrecta, ya que no existe tal límite de tiempo para la aplicación retroactiva favorable.</t>
    </r>
  </si>
  <si>
    <r>
      <t>Respuesta correcta: Opción D - La imputabilidad, el dolo, la imprudencia y la inexigibilidad (Correcta)</t>
    </r>
    <r>
      <rPr>
        <sz val="11"/>
        <color theme="1"/>
        <rFont val="Calibri"/>
        <family val="2"/>
        <scheme val="minor"/>
      </rPr>
      <t xml:space="preserve">. La culpabilidad en el derecho penal se evalúa considerando si el sujeto es imputable (capaz de entender la ilicitud de su conducta), si actuó con dolo o imprudencia, y si había circunstancias que pudieran eximirle de responsabilidad penal, como la inexigibilidad de otra conducta. </t>
    </r>
    <r>
      <rPr>
        <b/>
        <sz val="11"/>
        <color theme="1"/>
        <rFont val="Calibri"/>
        <family val="2"/>
        <scheme val="minor"/>
      </rPr>
      <t>Opción A - Imputabilidad parcial (Incorrecta)</t>
    </r>
    <r>
      <rPr>
        <sz val="11"/>
        <color theme="1"/>
        <rFont val="Calibri"/>
        <family val="2"/>
        <scheme val="minor"/>
      </rPr>
      <t xml:space="preserve"> es incorrecta, ya que no menciona todos los elementos clave en la culpabilidad. </t>
    </r>
    <r>
      <rPr>
        <b/>
        <sz val="11"/>
        <color theme="1"/>
        <rFont val="Calibri"/>
        <family val="2"/>
        <scheme val="minor"/>
      </rPr>
      <t>Opción B - Solo dolo e imprudencia (Incorrecta)</t>
    </r>
    <r>
      <rPr>
        <sz val="11"/>
        <color theme="1"/>
        <rFont val="Calibri"/>
        <family val="2"/>
        <scheme val="minor"/>
      </rPr>
      <t xml:space="preserve"> es incorrecta porque omite la imputabilidad y la inexigibilidad. </t>
    </r>
    <r>
      <rPr>
        <b/>
        <sz val="11"/>
        <color theme="1"/>
        <rFont val="Calibri"/>
        <family val="2"/>
        <scheme val="minor"/>
      </rPr>
      <t>Opción C - Antijuridicidad (Incorrecta)</t>
    </r>
    <r>
      <rPr>
        <sz val="11"/>
        <color theme="1"/>
        <rFont val="Calibri"/>
        <family val="2"/>
        <scheme val="minor"/>
      </rPr>
      <t xml:space="preserve"> es incorrecta porque la antijuridicidad se analiza antes de la culpabilidad, no dentro de ella.</t>
    </r>
  </si>
  <si>
    <r>
      <t>Respuesta correcta: Opción D - Ambas son ciertas (Correcta)</t>
    </r>
    <r>
      <rPr>
        <sz val="11"/>
        <color theme="1"/>
        <rFont val="Calibri"/>
        <family val="2"/>
        <scheme val="minor"/>
      </rPr>
      <t xml:space="preserve">. La omisión es penalmente relevante cuando existe una obligación específica o contractual de actuar (característica de los delitos de omisión propia) o cuando el sujeto ha creado una situación de riesgo para un bien jurídico protegido mediante una acción u omisión previa (propio de la omisión impropia). </t>
    </r>
    <r>
      <rPr>
        <b/>
        <sz val="11"/>
        <color theme="1"/>
        <rFont val="Calibri"/>
        <family val="2"/>
        <scheme val="minor"/>
      </rPr>
      <t>Opción A - Obligación de actuar (Incorrecta)</t>
    </r>
    <r>
      <rPr>
        <sz val="11"/>
        <color theme="1"/>
        <rFont val="Calibri"/>
        <family val="2"/>
        <scheme val="minor"/>
      </rPr>
      <t xml:space="preserve"> es correcta, pero incompleta, ya que se refiere solo a una de las situaciones en que la omisión es punible. </t>
    </r>
    <r>
      <rPr>
        <b/>
        <sz val="11"/>
        <color theme="1"/>
        <rFont val="Calibri"/>
        <family val="2"/>
        <scheme val="minor"/>
      </rPr>
      <t>Opción B - Creación de riesgo (Incorrecta)</t>
    </r>
    <r>
      <rPr>
        <sz val="11"/>
        <color theme="1"/>
        <rFont val="Calibri"/>
        <family val="2"/>
        <scheme val="minor"/>
      </rPr>
      <t xml:space="preserve"> también es correcta, pero incompleta. </t>
    </r>
    <r>
      <rPr>
        <b/>
        <sz val="11"/>
        <color theme="1"/>
        <rFont val="Calibri"/>
        <family val="2"/>
        <scheme val="minor"/>
      </rPr>
      <t>Opción C - Solo una es cierta (Incorrecta)</t>
    </r>
    <r>
      <rPr>
        <sz val="11"/>
        <color theme="1"/>
        <rFont val="Calibri"/>
        <family val="2"/>
        <scheme val="minor"/>
      </rPr>
      <t xml:space="preserve"> es incorrecta, ya que ambas condiciones son válidas para la punibilidad de la omisión.</t>
    </r>
  </si>
  <si>
    <r>
      <t>Respuesta correcta: Opción A - La aplicación de una pena (Correcta)</t>
    </r>
    <r>
      <rPr>
        <sz val="11"/>
        <color theme="1"/>
        <rFont val="Calibri"/>
        <family val="2"/>
        <scheme val="minor"/>
      </rPr>
      <t xml:space="preserve">. La punibilidad se refiere a la posibilidad de que una conducta típica, antijurídica y culpable sea sancionada con una pena conforme a la ley penal. </t>
    </r>
    <r>
      <rPr>
        <b/>
        <sz val="11"/>
        <color theme="1"/>
        <rFont val="Calibri"/>
        <family val="2"/>
        <scheme val="minor"/>
      </rPr>
      <t>Opción B - Imputación de dolo (Incorrecta)</t>
    </r>
    <r>
      <rPr>
        <sz val="11"/>
        <color theme="1"/>
        <rFont val="Calibri"/>
        <family val="2"/>
        <scheme val="minor"/>
      </rPr>
      <t xml:space="preserve"> es incorrecta, pues el dolo se refiere a la intención del delito, no a la punibilidad. </t>
    </r>
    <r>
      <rPr>
        <b/>
        <sz val="11"/>
        <color theme="1"/>
        <rFont val="Calibri"/>
        <family val="2"/>
        <scheme val="minor"/>
      </rPr>
      <t>Opción C - Ambas (Incorrecta)</t>
    </r>
    <r>
      <rPr>
        <sz val="11"/>
        <color theme="1"/>
        <rFont val="Calibri"/>
        <family val="2"/>
        <scheme val="minor"/>
      </rPr>
      <t xml:space="preserve"> es incorrecta porque solo la aplicación de la pena define la punibilidad. </t>
    </r>
    <r>
      <rPr>
        <b/>
        <sz val="11"/>
        <color theme="1"/>
        <rFont val="Calibri"/>
        <family val="2"/>
        <scheme val="minor"/>
      </rPr>
      <t>Opción D - Ninguna (Incorrecta)</t>
    </r>
    <r>
      <rPr>
        <sz val="11"/>
        <color theme="1"/>
        <rFont val="Calibri"/>
        <family val="2"/>
        <scheme val="minor"/>
      </rPr>
      <t xml:space="preserve"> es incorrecta, ya que la punibilidad sí se define como la posibilidad de aplicar una pena.</t>
    </r>
  </si>
  <si>
    <r>
      <t>Respuesta correcta: Opción A - En el momento en el que se ejecuta la acción u omite el acto (Correcta)</t>
    </r>
    <r>
      <rPr>
        <sz val="11"/>
        <color theme="1"/>
        <rFont val="Calibri"/>
        <family val="2"/>
        <scheme val="minor"/>
      </rPr>
      <t xml:space="preserve">. Según el artículo 7 del Código Penal, los delitos se consideran cometidos en el momento en que se realiza la acción o se omite el acto que genera el resultado delictivo, y este momento es fundamental para la aplicación de la ley penal. </t>
    </r>
    <r>
      <rPr>
        <b/>
        <sz val="11"/>
        <color theme="1"/>
        <rFont val="Calibri"/>
        <family val="2"/>
        <scheme val="minor"/>
      </rPr>
      <t>Opción B - Cuando se causa el perjuicio (Incorrecta)</t>
    </r>
    <r>
      <rPr>
        <sz val="11"/>
        <color theme="1"/>
        <rFont val="Calibri"/>
        <family val="2"/>
        <scheme val="minor"/>
      </rPr>
      <t xml:space="preserve"> es incorrecta porque el perjuicio puede no coincidir con el momento de la acción u omisión. </t>
    </r>
    <r>
      <rPr>
        <b/>
        <sz val="11"/>
        <color theme="1"/>
        <rFont val="Calibri"/>
        <family val="2"/>
        <scheme val="minor"/>
      </rPr>
      <t>Opción C - Cuando es ideado (Incorrecta)</t>
    </r>
    <r>
      <rPr>
        <sz val="11"/>
        <color theme="1"/>
        <rFont val="Calibri"/>
        <family val="2"/>
        <scheme val="minor"/>
      </rPr>
      <t xml:space="preserve"> es incorrecta, ya que el delito se comete al ejecutar la acción u omisión, no al idearlo. </t>
    </r>
    <r>
      <rPr>
        <b/>
        <sz val="11"/>
        <color theme="1"/>
        <rFont val="Calibri"/>
        <family val="2"/>
        <scheme val="minor"/>
      </rPr>
      <t>Opción D - Invalida la correcta (Incorrecta)</t>
    </r>
    <r>
      <rPr>
        <sz val="11"/>
        <color theme="1"/>
        <rFont val="Calibri"/>
        <family val="2"/>
        <scheme val="minor"/>
      </rPr>
      <t xml:space="preserve"> es incorrecta, ya que la opción A es correcta en este contexto.</t>
    </r>
  </si>
  <si>
    <r>
      <t>Respuesta correcta: Opción D - Elemento intelectual y elemento volitivo (Correcta)</t>
    </r>
    <r>
      <rPr>
        <sz val="11"/>
        <color theme="1"/>
        <rFont val="Calibri"/>
        <family val="2"/>
        <scheme val="minor"/>
      </rPr>
      <t xml:space="preserve">. El dolo se compone de un elemento intelectual, que implica el conocimiento de los hechos que constituyen el delito, y un elemento volitivo, es decir, la voluntad de llevar a cabo la conducta delictiva. </t>
    </r>
    <r>
      <rPr>
        <b/>
        <sz val="11"/>
        <color theme="1"/>
        <rFont val="Calibri"/>
        <family val="2"/>
        <scheme val="minor"/>
      </rPr>
      <t>Opción A - Elemento imprudente (Incorrecta)</t>
    </r>
    <r>
      <rPr>
        <sz val="11"/>
        <color theme="1"/>
        <rFont val="Calibri"/>
        <family val="2"/>
        <scheme val="minor"/>
      </rPr>
      <t xml:space="preserve"> es incorrecta, ya que la imprudencia no forma parte del dolo; se refiere a la falta de cuidado, no a la intención. </t>
    </r>
    <r>
      <rPr>
        <b/>
        <sz val="11"/>
        <color theme="1"/>
        <rFont val="Calibri"/>
        <family val="2"/>
        <scheme val="minor"/>
      </rPr>
      <t>Opción B - Resultado (Incorrecta)</t>
    </r>
    <r>
      <rPr>
        <sz val="11"/>
        <color theme="1"/>
        <rFont val="Calibri"/>
        <family val="2"/>
        <scheme val="minor"/>
      </rPr>
      <t xml:space="preserve"> es incorrecta, pues el dolo no exige un resultado específico sino la intención. </t>
    </r>
    <r>
      <rPr>
        <b/>
        <sz val="11"/>
        <color theme="1"/>
        <rFont val="Calibri"/>
        <family val="2"/>
        <scheme val="minor"/>
      </rPr>
      <t>Opción C - Volitivo y resultado (Incorrecta)</t>
    </r>
    <r>
      <rPr>
        <sz val="11"/>
        <color theme="1"/>
        <rFont val="Calibri"/>
        <family val="2"/>
        <scheme val="minor"/>
      </rPr>
      <t xml:space="preserve"> es incorrecta porque no menciona el elemento intelectual, esencial para el dolo.</t>
    </r>
  </si>
  <si>
    <r>
      <t>Respuesta correcta: Opción C - La buena fe (Correcta)</t>
    </r>
    <r>
      <rPr>
        <sz val="11"/>
        <color theme="1"/>
        <rFont val="Calibri"/>
        <family val="2"/>
        <scheme val="minor"/>
      </rPr>
      <t xml:space="preserve">. La buena fe no es un principio del derecho penal, aunque sí lo es en otros ámbitos, como el derecho civil o contractual. Los principios fundamentales del derecho penal incluyen la legalidad, la irretroactividad de las disposiciones desfavorables y la prohibición de la analogía en perjuicio del reo. </t>
    </r>
    <r>
      <rPr>
        <b/>
        <sz val="11"/>
        <color theme="1"/>
        <rFont val="Calibri"/>
        <family val="2"/>
        <scheme val="minor"/>
      </rPr>
      <t>Opción A - Irretroactividad (Incorrecta)</t>
    </r>
    <r>
      <rPr>
        <sz val="11"/>
        <color theme="1"/>
        <rFont val="Calibri"/>
        <family val="2"/>
        <scheme val="minor"/>
      </rPr>
      <t xml:space="preserve"> es incorrecta, pues la irretroactividad de disposiciones desfavorables es un principio clave del derecho penal. </t>
    </r>
    <r>
      <rPr>
        <b/>
        <sz val="11"/>
        <color theme="1"/>
        <rFont val="Calibri"/>
        <family val="2"/>
        <scheme val="minor"/>
      </rPr>
      <t>Opción B - Prohibición de analogía (Incorrecta)</t>
    </r>
    <r>
      <rPr>
        <sz val="11"/>
        <color theme="1"/>
        <rFont val="Calibri"/>
        <family val="2"/>
        <scheme val="minor"/>
      </rPr>
      <t xml:space="preserve"> es incorrecta porque es un principio fundamental para evitar la extensión de la ley penal en perjuicio del reo. </t>
    </r>
    <r>
      <rPr>
        <b/>
        <sz val="11"/>
        <color theme="1"/>
        <rFont val="Calibri"/>
        <family val="2"/>
        <scheme val="minor"/>
      </rPr>
      <t>Opción D - Fundamentación en los hechos (Incorrecta)</t>
    </r>
    <r>
      <rPr>
        <sz val="11"/>
        <color theme="1"/>
        <rFont val="Calibri"/>
        <family val="2"/>
        <scheme val="minor"/>
      </rPr>
      <t xml:space="preserve"> es incorrecta porque este principio asegura que solo se sancionen conductas realmente cometidas.</t>
    </r>
  </si>
  <si>
    <r>
      <t>Respuesta correcta: Opción D - Filosófica, sociológica y formal (Correcta)</t>
    </r>
    <r>
      <rPr>
        <sz val="11"/>
        <color theme="1"/>
        <rFont val="Calibri"/>
        <family val="2"/>
        <scheme val="minor"/>
      </rPr>
      <t xml:space="preserve">. Desde el punto de vista doctrinal, el delito puede analizarse bajo las concepciones filosófica (aborda cuestiones de justicia y moralidad), sociológica (se enfoca en el impacto social y normativo) y formal (considera la definición legal y estructura jurídica del delito). </t>
    </r>
    <r>
      <rPr>
        <b/>
        <sz val="11"/>
        <color theme="1"/>
        <rFont val="Calibri"/>
        <family val="2"/>
        <scheme val="minor"/>
      </rPr>
      <t>Opción A - Concepción fáctica (Incorrecta)</t>
    </r>
    <r>
      <rPr>
        <sz val="11"/>
        <color theme="1"/>
        <rFont val="Calibri"/>
        <family val="2"/>
        <scheme val="minor"/>
      </rPr>
      <t xml:space="preserve"> es incorrecta porque “fáctica” no es relevante en la clasificación doctrinal del delito. </t>
    </r>
    <r>
      <rPr>
        <b/>
        <sz val="11"/>
        <color theme="1"/>
        <rFont val="Calibri"/>
        <family val="2"/>
        <scheme val="minor"/>
      </rPr>
      <t>Opción B - Concepción psicológica (Incorrecta)</t>
    </r>
    <r>
      <rPr>
        <sz val="11"/>
        <color theme="1"/>
        <rFont val="Calibri"/>
        <family val="2"/>
        <scheme val="minor"/>
      </rPr>
      <t xml:space="preserve"> es incorrecta porque no es una de las principales concepciones doctrinales del delito. </t>
    </r>
    <r>
      <rPr>
        <b/>
        <sz val="11"/>
        <color theme="1"/>
        <rFont val="Calibri"/>
        <family val="2"/>
        <scheme val="minor"/>
      </rPr>
      <t>Opción C - Concepción psiquiátrica (Incorrecta)</t>
    </r>
    <r>
      <rPr>
        <sz val="11"/>
        <color theme="1"/>
        <rFont val="Calibri"/>
        <family val="2"/>
        <scheme val="minor"/>
      </rPr>
      <t xml:space="preserve"> es incorrecta, ya que no se emplea en la doctrina para definir el delito.</t>
    </r>
  </si>
  <si>
    <r>
      <t>Respuesta correcta: Opción B - Un hecho constituye dos o más delitos (Correcta)</t>
    </r>
    <r>
      <rPr>
        <sz val="11"/>
        <color theme="1"/>
        <rFont val="Calibri"/>
        <family val="2"/>
        <scheme val="minor"/>
      </rPr>
      <t xml:space="preserve">. El concurso ideal de delitos ocurre cuando un solo acto u omisión infringe varios preceptos legales y constituye varios delitos, diferenciándose del concurso real, donde múltiples actos infringen varios preceptos. </t>
    </r>
    <r>
      <rPr>
        <b/>
        <sz val="11"/>
        <color theme="1"/>
        <rFont val="Calibri"/>
        <family val="2"/>
        <scheme val="minor"/>
      </rPr>
      <t>Opción A - Solo un delito (Incorrecta)</t>
    </r>
    <r>
      <rPr>
        <sz val="11"/>
        <color theme="1"/>
        <rFont val="Calibri"/>
        <family val="2"/>
        <scheme val="minor"/>
      </rPr>
      <t xml:space="preserve"> es incorrecta porque describe un solo delito, no un concurso ideal. </t>
    </r>
    <r>
      <rPr>
        <b/>
        <sz val="11"/>
        <color theme="1"/>
        <rFont val="Calibri"/>
        <family val="2"/>
        <scheme val="minor"/>
      </rPr>
      <t>Opción C - Ambas son ciertas (Incorrecta)</t>
    </r>
    <r>
      <rPr>
        <sz val="11"/>
        <color theme="1"/>
        <rFont val="Calibri"/>
        <family val="2"/>
        <scheme val="minor"/>
      </rPr>
      <t xml:space="preserve"> no aplica en este contexto. </t>
    </r>
    <r>
      <rPr>
        <b/>
        <sz val="11"/>
        <color theme="1"/>
        <rFont val="Calibri"/>
        <family val="2"/>
        <scheme val="minor"/>
      </rPr>
      <t>Opción D - Ninguna es cierta (Incorrecta)</t>
    </r>
    <r>
      <rPr>
        <sz val="11"/>
        <color theme="1"/>
        <rFont val="Calibri"/>
        <family val="2"/>
        <scheme val="minor"/>
      </rPr>
      <t xml:space="preserve"> es incorrecta, ya que el concurso ideal ocurre precisamente cuando un hecho constituye varios delitos.</t>
    </r>
  </si>
  <si>
    <r>
      <t>Respuesta correcta: Opción A - Por una ley anterior a su perpetración (Correcta)</t>
    </r>
    <r>
      <rPr>
        <sz val="11"/>
        <color theme="1"/>
        <rFont val="Calibri"/>
        <family val="2"/>
        <scheme val="minor"/>
      </rPr>
      <t xml:space="preserve">. Según el principio de legalidad, los delitos solo pueden ser castigados por leyes vigentes antes de la comisión del hecho, asegurando la seguridad jurídica y evitando la retroactividad desfavorable. </t>
    </r>
    <r>
      <rPr>
        <b/>
        <sz val="11"/>
        <color theme="1"/>
        <rFont val="Calibri"/>
        <family val="2"/>
        <scheme val="minor"/>
      </rPr>
      <t>Opción B - Ley posterior favorable al reo (Incorrecta)</t>
    </r>
    <r>
      <rPr>
        <sz val="11"/>
        <color theme="1"/>
        <rFont val="Calibri"/>
        <family val="2"/>
        <scheme val="minor"/>
      </rPr>
      <t xml:space="preserve"> es incorrecta porque una ley posterior solo se aplica si es más favorable al reo, no para castigar un delito cometido previamente. </t>
    </r>
    <r>
      <rPr>
        <b/>
        <sz val="11"/>
        <color theme="1"/>
        <rFont val="Calibri"/>
        <family val="2"/>
        <scheme val="minor"/>
      </rPr>
      <t>Opción C - Leyes administrativas sancionadoras (Incorrecta)</t>
    </r>
    <r>
      <rPr>
        <sz val="11"/>
        <color theme="1"/>
        <rFont val="Calibri"/>
        <family val="2"/>
        <scheme val="minor"/>
      </rPr>
      <t xml:space="preserve"> es incorrecta porque estas no aplican a delitos penales. </t>
    </r>
    <r>
      <rPr>
        <b/>
        <sz val="11"/>
        <color theme="1"/>
        <rFont val="Calibri"/>
        <family val="2"/>
        <scheme val="minor"/>
      </rPr>
      <t>Opción D - Cualquier órgano competente (Incorrecta)</t>
    </r>
    <r>
      <rPr>
        <sz val="11"/>
        <color theme="1"/>
        <rFont val="Calibri"/>
        <family val="2"/>
        <scheme val="minor"/>
      </rPr>
      <t xml:space="preserve"> es incorrecta porque únicamente los órganos judiciales pueden imponer sanciones penales.</t>
    </r>
  </si>
  <si>
    <r>
      <t>Respuesta correcta: Opción C - Sino en virtud de juicio formal bajo un procedimiento establecido por ley (Correcta)</t>
    </r>
    <r>
      <rPr>
        <sz val="11"/>
        <color theme="1"/>
        <rFont val="Calibri"/>
        <family val="2"/>
        <scheme val="minor"/>
      </rPr>
      <t xml:space="preserve">. El principio de legalidad establece que nadie puede ser castigado sin un juicio formal y un proceso legal establecido, garantizando los derechos de defensa y el debido proceso. </t>
    </r>
    <r>
      <rPr>
        <b/>
        <sz val="11"/>
        <color theme="1"/>
        <rFont val="Calibri"/>
        <family val="2"/>
        <scheme val="minor"/>
      </rPr>
      <t>Opción A - Por leyes no promulgadas (Incorrecta)</t>
    </r>
    <r>
      <rPr>
        <sz val="11"/>
        <color theme="1"/>
        <rFont val="Calibri"/>
        <family val="2"/>
        <scheme val="minor"/>
      </rPr>
      <t xml:space="preserve"> es incorrecta porque aunque el principio de legalidad implica que las leyes estén promulgadas, no se refiere directamente a la necesidad de un juicio formal. </t>
    </r>
    <r>
      <rPr>
        <b/>
        <sz val="11"/>
        <color theme="1"/>
        <rFont val="Calibri"/>
        <family val="2"/>
        <scheme val="minor"/>
      </rPr>
      <t>Opción B - Leyes que favorecen al reo (Incorrecta)</t>
    </r>
    <r>
      <rPr>
        <sz val="11"/>
        <color theme="1"/>
        <rFont val="Calibri"/>
        <family val="2"/>
        <scheme val="minor"/>
      </rPr>
      <t xml:space="preserve"> es incorrecta, ya que estas leyes no imponen castigos, sino que pueden aliviar las sanciones. </t>
    </r>
    <r>
      <rPr>
        <b/>
        <sz val="11"/>
        <color theme="1"/>
        <rFont val="Calibri"/>
        <family val="2"/>
        <scheme val="minor"/>
      </rPr>
      <t>Opción D - Castigado por una ley anterior (Incorrecta)</t>
    </r>
    <r>
      <rPr>
        <sz val="11"/>
        <color theme="1"/>
        <rFont val="Calibri"/>
        <family val="2"/>
        <scheme val="minor"/>
      </rPr>
      <t xml:space="preserve"> es incorrecta porque si bien se prohíbe la retroactividad de las leyes penales desfavorables, el principio central aquí es el juicio formal.</t>
    </r>
  </si>
  <si>
    <r>
      <t>Respuesta correcta: Opción B - Al responsable de dos o más delitos o faltas se le impondrán las penas correspondientes a las infracciones para su cumplimiento simultáneo (Correcta)</t>
    </r>
    <r>
      <rPr>
        <sz val="11"/>
        <color theme="1"/>
        <rFont val="Calibri"/>
        <family val="2"/>
        <scheme val="minor"/>
      </rPr>
      <t xml:space="preserve">. El artículo 73 del Código Penal establece que cuando una persona comete varios delitos o faltas, las penas se cumplen de manera simultánea si la naturaleza de las penas lo permite. </t>
    </r>
    <r>
      <rPr>
        <b/>
        <sz val="11"/>
        <color theme="1"/>
        <rFont val="Calibri"/>
        <family val="2"/>
        <scheme val="minor"/>
      </rPr>
      <t>Opción A - Cumplimiento sucesivo (Incorrecta)</t>
    </r>
    <r>
      <rPr>
        <sz val="11"/>
        <color theme="1"/>
        <rFont val="Calibri"/>
        <family val="2"/>
        <scheme val="minor"/>
      </rPr>
      <t xml:space="preserve"> es incorrecta porque no siempre se impone el cumplimiento sucesivo; depende de la naturaleza de las penas. </t>
    </r>
    <r>
      <rPr>
        <b/>
        <sz val="11"/>
        <color theme="1"/>
        <rFont val="Calibri"/>
        <family val="2"/>
        <scheme val="minor"/>
      </rPr>
      <t>Opción C - Cumplimiento alternativo (Incorrecta)</t>
    </r>
    <r>
      <rPr>
        <sz val="11"/>
        <color theme="1"/>
        <rFont val="Calibri"/>
        <family val="2"/>
        <scheme val="minor"/>
      </rPr>
      <t xml:space="preserve"> es incorrecta porque no se imponen penas para su cumplimiento alternativo en este contexto. </t>
    </r>
    <r>
      <rPr>
        <b/>
        <sz val="11"/>
        <color theme="1"/>
        <rFont val="Calibri"/>
        <family val="2"/>
        <scheme val="minor"/>
      </rPr>
      <t>Opción D - Cumplimiento efectivo (Incorrecta)</t>
    </r>
    <r>
      <rPr>
        <sz val="11"/>
        <color theme="1"/>
        <rFont val="Calibri"/>
        <family val="2"/>
        <scheme val="minor"/>
      </rPr>
      <t xml:space="preserve"> es incorrecta porque el artículo no menciona específicamente “cumplimiento efectivo”.</t>
    </r>
  </si>
  <si>
    <r>
      <t>Respuesta correcta: Opción A - Sí, el cumplimiento es simultáneo siempre que sea posible por la naturaleza y efectos de las penas (Correcta)</t>
    </r>
    <r>
      <rPr>
        <sz val="11"/>
        <color theme="1"/>
        <rFont val="Calibri"/>
        <family val="2"/>
        <scheme val="minor"/>
      </rPr>
      <t xml:space="preserve">. El artículo 73 del Código Penal establece que cuando una persona es responsable de varios delitos o faltas, se le impondrán las penas correspondientes, y estas se cumplirán simultáneamente si la naturaleza de las penas lo permite. </t>
    </r>
    <r>
      <rPr>
        <b/>
        <sz val="11"/>
        <color theme="1"/>
        <rFont val="Calibri"/>
        <family val="2"/>
        <scheme val="minor"/>
      </rPr>
      <t>Opción B - Consuetudinario (Incorrecta)</t>
    </r>
    <r>
      <rPr>
        <sz val="11"/>
        <color theme="1"/>
        <rFont val="Calibri"/>
        <family val="2"/>
        <scheme val="minor"/>
      </rPr>
      <t xml:space="preserve"> es incorrecta porque el término “consuetudinario” no es aplicable en este contexto de cumplimiento de penas. </t>
    </r>
    <r>
      <rPr>
        <b/>
        <sz val="11"/>
        <color theme="1"/>
        <rFont val="Calibri"/>
        <family val="2"/>
        <scheme val="minor"/>
      </rPr>
      <t>Opción C - Sincrónico (Incorrecta)</t>
    </r>
    <r>
      <rPr>
        <sz val="11"/>
        <color theme="1"/>
        <rFont val="Calibri"/>
        <family val="2"/>
        <scheme val="minor"/>
      </rPr>
      <t xml:space="preserve"> es incorrecta, aunque el término implica simultaneidad, no se usa en estos términos en el artículo 73. </t>
    </r>
    <r>
      <rPr>
        <b/>
        <sz val="11"/>
        <color theme="1"/>
        <rFont val="Calibri"/>
        <family val="2"/>
        <scheme val="minor"/>
      </rPr>
      <t>Opción D - Diacrónico (Incorrecta)</t>
    </r>
    <r>
      <rPr>
        <sz val="11"/>
        <color theme="1"/>
        <rFont val="Calibri"/>
        <family val="2"/>
        <scheme val="minor"/>
      </rPr>
      <t xml:space="preserve"> es incorrecta porque “diacrónico” implica sucesión en el tiempo, lo cual no es el principio aplicable en este caso.</t>
    </r>
  </si>
  <si>
    <r>
      <t>Respuesta correcta: Opción C - Preventiva (Correcta)</t>
    </r>
    <r>
      <rPr>
        <sz val="11"/>
        <color theme="1"/>
        <rFont val="Calibri"/>
        <family val="2"/>
        <scheme val="minor"/>
      </rPr>
      <t xml:space="preserve">. Una de las funciones principales del derecho penal es la prevención de delitos, lograda mediante la imposición de penas que tienen un efecto disuasorio tanto para el autor del delito como para la sociedad en general. </t>
    </r>
    <r>
      <rPr>
        <b/>
        <sz val="11"/>
        <color theme="1"/>
        <rFont val="Calibri"/>
        <family val="2"/>
        <scheme val="minor"/>
      </rPr>
      <t>Opción A - Sancionadora (Incorrecta)</t>
    </r>
    <r>
      <rPr>
        <sz val="11"/>
        <color theme="1"/>
        <rFont val="Calibri"/>
        <family val="2"/>
        <scheme val="minor"/>
      </rPr>
      <t xml:space="preserve"> es incorrecta, ya que aunque el derecho penal también sanciona, su objetivo primario es la prevención. </t>
    </r>
    <r>
      <rPr>
        <b/>
        <sz val="11"/>
        <color theme="1"/>
        <rFont val="Calibri"/>
        <family val="2"/>
        <scheme val="minor"/>
      </rPr>
      <t>Opción B - Punitiva (Incorrecta)</t>
    </r>
    <r>
      <rPr>
        <sz val="11"/>
        <color theme="1"/>
        <rFont val="Calibri"/>
        <family val="2"/>
        <scheme val="minor"/>
      </rPr>
      <t xml:space="preserve"> es incorrecta porque si bien la punición es una función, esta está subordinada a la prevención. </t>
    </r>
    <r>
      <rPr>
        <b/>
        <sz val="11"/>
        <color theme="1"/>
        <rFont val="Calibri"/>
        <family val="2"/>
        <scheme val="minor"/>
      </rPr>
      <t>Opción D - Moral (Incorrecta)</t>
    </r>
    <r>
      <rPr>
        <sz val="11"/>
        <color theme="1"/>
        <rFont val="Calibri"/>
        <family val="2"/>
        <scheme val="minor"/>
      </rPr>
      <t xml:space="preserve"> es incorrecta porque el derecho penal no tiene una función moral directa, aunque puede influir en las normas morales de la sociedad.</t>
    </r>
  </si>
  <si>
    <r>
      <t>Respuesta correcta: Opción D - Conducta voluntaria (Correcta)</t>
    </r>
    <r>
      <rPr>
        <sz val="11"/>
        <color theme="1"/>
        <rFont val="Calibri"/>
        <family val="2"/>
        <scheme val="minor"/>
      </rPr>
      <t xml:space="preserve">. Para que una acción sea penalmente relevante, debe ser voluntaria, lo que implica que el sujeto tuvo control sobre su conducta y actuó con intención o, al menos, con consciencia del acto realizado. </t>
    </r>
    <r>
      <rPr>
        <b/>
        <sz val="11"/>
        <color theme="1"/>
        <rFont val="Calibri"/>
        <family val="2"/>
        <scheme val="minor"/>
      </rPr>
      <t>Opción A - Fuerza irresistible (Incorrecta)</t>
    </r>
    <r>
      <rPr>
        <sz val="11"/>
        <color theme="1"/>
        <rFont val="Calibri"/>
        <family val="2"/>
        <scheme val="minor"/>
      </rPr>
      <t xml:space="preserve"> es incorrecta, ya que la fuerza irresistible elimina la voluntariedad y, por tanto, la relevancia penal. </t>
    </r>
    <r>
      <rPr>
        <b/>
        <sz val="11"/>
        <color theme="1"/>
        <rFont val="Calibri"/>
        <family val="2"/>
        <scheme val="minor"/>
      </rPr>
      <t>Opción B - Movimientos reflejos (Incorrecta)</t>
    </r>
    <r>
      <rPr>
        <sz val="11"/>
        <color theme="1"/>
        <rFont val="Calibri"/>
        <family val="2"/>
        <scheme val="minor"/>
      </rPr>
      <t xml:space="preserve"> es incorrecta, ya que los movimientos reflejos carecen de voluntariedad, requisito esencial para la relevancia penal. </t>
    </r>
    <r>
      <rPr>
        <b/>
        <sz val="11"/>
        <color theme="1"/>
        <rFont val="Calibri"/>
        <family val="2"/>
        <scheme val="minor"/>
      </rPr>
      <t>Opción C - Estados de inconsciencia (Incorrecta)</t>
    </r>
    <r>
      <rPr>
        <sz val="11"/>
        <color theme="1"/>
        <rFont val="Calibri"/>
        <family val="2"/>
        <scheme val="minor"/>
      </rPr>
      <t xml:space="preserve"> es incorrecta porque la inconsciencia elimina la voluntariedad de la conducta.</t>
    </r>
  </si>
  <si>
    <r>
      <t>Respuesta correcta: Opción D - No es una causa de inexigibilidad (Correcta)</t>
    </r>
    <r>
      <rPr>
        <sz val="11"/>
        <color theme="1"/>
        <rFont val="Calibri"/>
        <family val="2"/>
        <scheme val="minor"/>
      </rPr>
      <t xml:space="preserve">. El caso fortuito se considera un acontecimiento azaroso e imprevisible, pero no es una causa de inexigibilidad en términos legales. La inexigibilidad se relaciona con situaciones extremas en las que no se puede exigir al sujeto que cumpla la norma, como el miedo insuperable o el estado de necesidad. </t>
    </r>
    <r>
      <rPr>
        <b/>
        <sz val="11"/>
        <color theme="1"/>
        <rFont val="Calibri"/>
        <family val="2"/>
        <scheme val="minor"/>
      </rPr>
      <t>Opción A - Causa de inimputabilidad (Incorrecta)</t>
    </r>
    <r>
      <rPr>
        <sz val="11"/>
        <color theme="1"/>
        <rFont val="Calibri"/>
        <family val="2"/>
        <scheme val="minor"/>
      </rPr>
      <t xml:space="preserve"> es incorrecta, ya que el caso fortuito no afecta la imputabilidad. </t>
    </r>
    <r>
      <rPr>
        <b/>
        <sz val="11"/>
        <color theme="1"/>
        <rFont val="Calibri"/>
        <family val="2"/>
        <scheme val="minor"/>
      </rPr>
      <t>Opción B - Causa de inexigibilidad (Incorrecta)</t>
    </r>
    <r>
      <rPr>
        <sz val="11"/>
        <color theme="1"/>
        <rFont val="Calibri"/>
        <family val="2"/>
        <scheme val="minor"/>
      </rPr>
      <t xml:space="preserve"> no es aplicable, ya que no se considera una causa de inexigibilidad. </t>
    </r>
    <r>
      <rPr>
        <b/>
        <sz val="11"/>
        <color theme="1"/>
        <rFont val="Calibri"/>
        <family val="2"/>
        <scheme val="minor"/>
      </rPr>
      <t>Opción C - Causa de tipicidad (Incorrecta)</t>
    </r>
    <r>
      <rPr>
        <sz val="11"/>
        <color theme="1"/>
        <rFont val="Calibri"/>
        <family val="2"/>
        <scheme val="minor"/>
      </rPr>
      <t xml:space="preserve"> es errónea porque el caso fortuito no afecta a la tipicidad de la conducta.</t>
    </r>
  </si>
  <si>
    <r>
      <t>Respuesta correcta: Opción B - Delito continuado (Correcta)</t>
    </r>
    <r>
      <rPr>
        <sz val="11"/>
        <color theme="1"/>
        <rFont val="Calibri"/>
        <family val="2"/>
        <scheme val="minor"/>
      </rPr>
      <t xml:space="preserve">. El delito continuado se caracteriza por la realización de varias acciones u omisiones que violan el mismo precepto penal dentro de un mismo plan o propósito, lo cual justifica un tratamiento especial en el ámbito penal. </t>
    </r>
    <r>
      <rPr>
        <b/>
        <sz val="11"/>
        <color theme="1"/>
        <rFont val="Calibri"/>
        <family val="2"/>
        <scheme val="minor"/>
      </rPr>
      <t>Opción A - Delito masa (Incorrecta)</t>
    </r>
    <r>
      <rPr>
        <sz val="11"/>
        <color theme="1"/>
        <rFont val="Calibri"/>
        <family val="2"/>
        <scheme val="minor"/>
      </rPr>
      <t xml:space="preserve"> no es un término jurídico reconocido en el derecho penal español. </t>
    </r>
    <r>
      <rPr>
        <b/>
        <sz val="11"/>
        <color theme="1"/>
        <rFont val="Calibri"/>
        <family val="2"/>
        <scheme val="minor"/>
      </rPr>
      <t>Opción C - Delito sucesivo (Incorrecta)</t>
    </r>
    <r>
      <rPr>
        <sz val="11"/>
        <color theme="1"/>
        <rFont val="Calibri"/>
        <family val="2"/>
        <scheme val="minor"/>
      </rPr>
      <t xml:space="preserve"> tampoco es una designación formalmente utilizada en derecho penal para describir esta circunstancia. </t>
    </r>
    <r>
      <rPr>
        <b/>
        <sz val="11"/>
        <color theme="1"/>
        <rFont val="Calibri"/>
        <family val="2"/>
        <scheme val="minor"/>
      </rPr>
      <t>Opción D - Concurso ideal de delitos (Incorrecta)</t>
    </r>
    <r>
      <rPr>
        <sz val="11"/>
        <color theme="1"/>
        <rFont val="Calibri"/>
        <family val="2"/>
        <scheme val="minor"/>
      </rPr>
      <t xml:space="preserve"> se refiere a una acción que infringe varios preceptos penales simultáneamente, no a una pluralidad de actos infractores de un mismo precepto.</t>
    </r>
  </si>
  <si>
    <r>
      <t xml:space="preserve">El trastorno mental transitorio es una causa de: </t>
    </r>
    <r>
      <rPr>
        <b/>
        <sz val="11"/>
        <color theme="1"/>
        <rFont val="Calibri"/>
        <family val="2"/>
        <scheme val="minor"/>
      </rPr>
      <t>Opción B - Inimputabilidad (correcta).</t>
    </r>
    <r>
      <rPr>
        <sz val="11"/>
        <color theme="1"/>
        <rFont val="Calibri"/>
        <family val="2"/>
        <scheme val="minor"/>
      </rPr>
      <t xml:space="preserve"> El trastorno mental transitorio puede afectar la capacidad del sujeto para entender la ilicitud de sus actos o para actuar conforme a esa comprensión, lo que lo hace inimputable; es decir, no se le puede responsabilizar penalmente por sus acciones en ese estado. Esto está regulado en el artículo 20 del Código Penal. </t>
    </r>
    <r>
      <rPr>
        <b/>
        <sz val="11"/>
        <color theme="1"/>
        <rFont val="Calibri"/>
        <family val="2"/>
        <scheme val="minor"/>
      </rPr>
      <t>Opción A - Tipicidad (incorrecta).</t>
    </r>
    <r>
      <rPr>
        <sz val="11"/>
        <color theme="1"/>
        <rFont val="Calibri"/>
        <family val="2"/>
        <scheme val="minor"/>
      </rPr>
      <t xml:space="preserve"> La tipicidad se refiere a la adecuación del hecho a la descripción legal del delito, y no se ve afectada directamente por un trastorno mental. </t>
    </r>
    <r>
      <rPr>
        <b/>
        <sz val="11"/>
        <color theme="1"/>
        <rFont val="Calibri"/>
        <family val="2"/>
        <scheme val="minor"/>
      </rPr>
      <t>Opción C - Antijuridicidad (incorrecta).</t>
    </r>
    <r>
      <rPr>
        <sz val="11"/>
        <color theme="1"/>
        <rFont val="Calibri"/>
        <family val="2"/>
        <scheme val="minor"/>
      </rPr>
      <t xml:space="preserve"> La antijuridicidad se refiere a la contrariedad del hecho con el derecho, independientemente del estado mental del sujeto. </t>
    </r>
    <r>
      <rPr>
        <b/>
        <sz val="11"/>
        <color theme="1"/>
        <rFont val="Calibri"/>
        <family val="2"/>
        <scheme val="minor"/>
      </rPr>
      <t>Opción D - Culpabilidad (incorrecta).</t>
    </r>
    <r>
      <rPr>
        <sz val="11"/>
        <color theme="1"/>
        <rFont val="Calibri"/>
        <family val="2"/>
        <scheme val="minor"/>
      </rPr>
      <t xml:space="preserve"> La culpabilidad implica la capacidad de reprochar penalmente un hecho, que queda eliminada cuando hay inimputabilidad.</t>
    </r>
  </si>
  <si>
    <r>
      <t xml:space="preserve">Correcta: B (Velar por su propia seguridad y la de otras personas afectadas por su actividad).El artículo 29 de la LPRL establece que los trabajadores tienen el deber de cooperar con el empresario y de cumplir las medidas preventivas adoptadas, asegurando tanto su propia seguridad como la de terceros. </t>
    </r>
    <r>
      <rPr>
        <b/>
        <sz val="11"/>
        <color theme="1"/>
        <rFont val="Calibri"/>
        <family val="2"/>
        <scheme val="minor"/>
      </rPr>
      <t>Incorrectas:</t>
    </r>
    <r>
      <rPr>
        <sz val="11"/>
        <color theme="1"/>
        <rFont val="Calibri"/>
        <family val="2"/>
        <scheme val="minor"/>
      </rPr>
      <t xml:space="preserve"> A y D no reflejan este deber esencial; </t>
    </r>
    <r>
      <rPr>
        <b/>
        <sz val="11"/>
        <color theme="1"/>
        <rFont val="Calibri"/>
        <family val="2"/>
        <scheme val="minor"/>
      </rPr>
      <t>C</t>
    </r>
    <r>
      <rPr>
        <sz val="11"/>
        <color theme="1"/>
        <rFont val="Calibri"/>
        <family val="2"/>
        <scheme val="minor"/>
      </rPr>
      <t xml:space="preserve"> se enfoca en la información, que es responsabilidad del empresario.</t>
    </r>
  </si>
  <si>
    <t>Los trabajadores  deberán guardar sigilo profesional sobre la información relativa a la empresa a la que tuvieran acceso como consecuencia del desempeño de sus funciones.</t>
  </si>
  <si>
    <t>Es el empresario deberá informar a los trabajadores designados para ocuparse de las actividades de protección y prevención o, en su caso, al servicio de prevención previsto en el artículo 31 de esta Ley</t>
  </si>
  <si>
    <t>Velar por su propia seguridad y la de otras personas afectadas por su actividad.</t>
  </si>
  <si>
    <t>Deberán tener la capacidad necesaria, disponer del tiempo y de los medios precisos y ser suficientes en número, teniendo en cuenta el tamaño de la empresa</t>
  </si>
  <si>
    <t>Según el artículo 29 de la LPRL, ¿qué deben hacer los trabajadores en relación con la seguridad y salud?</t>
  </si>
  <si>
    <t>RESPON</t>
  </si>
  <si>
    <r>
      <t xml:space="preserve">Correcta: B (El administrador de hecho o de derecho de una persona jurídica). El artículo 31 establece que los administradores, aunque no reúnan las condiciones exigidas para el delito, pueden ser responsables si actúan en representación de la entidad. </t>
    </r>
    <r>
      <rPr>
        <b/>
        <sz val="11"/>
        <color theme="1"/>
        <rFont val="Calibri"/>
        <family val="2"/>
        <scheme val="minor"/>
      </rPr>
      <t>Incorrectas:</t>
    </r>
    <r>
      <rPr>
        <sz val="11"/>
        <color theme="1"/>
        <rFont val="Calibri"/>
        <family val="2"/>
        <scheme val="minor"/>
      </rPr>
      <t xml:space="preserve"> A, C y D no corresponden al contenido del artículo.</t>
    </r>
  </si>
  <si>
    <t>El supervisor o encargado de la actividad encomendada por el empresario</t>
  </si>
  <si>
    <t xml:space="preserve">El trabajador si es responsable del accidente </t>
  </si>
  <si>
    <t>El administrador de hecho o de derecho de una persona jurídica.</t>
  </si>
  <si>
    <t>El gerente de la empresa.</t>
  </si>
  <si>
    <t>Según el artículo 31 del Código Penal, ¿quién responderá personalmente aunque no tenga las condiciones requeridas para el delito?</t>
  </si>
  <si>
    <r>
      <t xml:space="preserve">Correcta: B (Si, antes de la comisión del delito, ha adoptado y ejecutado eficazmente un modelo de organización y gestión que resulte adecuado para prevenir delitos). El artículo 31 bis establece que la adopción de modelos de prevención puede eximir de responsabilidad penal a las personas jurídicas, siempre que sean efectivos. </t>
    </r>
    <r>
      <rPr>
        <b/>
        <sz val="11"/>
        <color theme="1"/>
        <rFont val="Calibri"/>
        <family val="2"/>
        <scheme val="minor"/>
      </rPr>
      <t>Incorrectas:</t>
    </r>
    <r>
      <rPr>
        <sz val="11"/>
        <color theme="1"/>
        <rFont val="Calibri"/>
        <family val="2"/>
        <scheme val="minor"/>
      </rPr>
      <t xml:space="preserve"> A, C y D no son medios reconocidos para obtener esta exención.</t>
    </r>
  </si>
  <si>
    <t>Declaración de suspensión de pagos o concurso de acrredores por la persona jurídica reponsable</t>
  </si>
  <si>
    <t>El despido procedente de las personas físicas reponsables, de la falta de control o supervisión</t>
  </si>
  <si>
    <t>si, antes de la comisión del delito, ha adoptado y ejecutado eficazmente un modelo de organización y gestión que resulte adecuado para prevenir delitos</t>
  </si>
  <si>
    <t>Pago de multa subsidiaria por la persona jurídica</t>
  </si>
  <si>
    <t>¿Qué permite la exención de responsabilidad para las personas jurídicas según el artículo 31 bis del Código Penal?</t>
  </si>
  <si>
    <r>
      <t xml:space="preserve"> Correcta: B (Pueden ser responsables penalmente bajo ciertas condiciones). El artículo 31 bis regula la responsabilidad penal de las personas jurídicas en supuestos específicos, como la falta de supervisión o control sobre sus representantes. </t>
    </r>
    <r>
      <rPr>
        <b/>
        <sz val="11"/>
        <color theme="1"/>
        <rFont val="Calibri"/>
        <family val="2"/>
        <scheme val="minor"/>
      </rPr>
      <t>Incorrectas:</t>
    </r>
    <r>
      <rPr>
        <sz val="11"/>
        <color theme="1"/>
        <rFont val="Calibri"/>
        <family val="2"/>
        <scheme val="minor"/>
      </rPr>
      <t xml:space="preserve"> A, C y D no reflejan adecuadamente la normativa sobre responsabilidad penal de personas jurídicas.</t>
    </r>
  </si>
  <si>
    <t>Son sujetos responsabilidad civil., unicamente</t>
  </si>
  <si>
    <t>No son imputables penalmente</t>
  </si>
  <si>
    <t>Pueden ser responsables penalmente bajo ciertas condiciones.</t>
  </si>
  <si>
    <t>Son responsables penalmente en todos los casos.</t>
  </si>
  <si>
    <t>¿Qué establece el artículo 31 bis del Código Penal sobre las personas jurídicas?</t>
  </si>
  <si>
    <r>
      <t xml:space="preserve">Correcta: C (El empresario).El artículo 14 de la LPRL establece que el empresario es el principal responsable de garantizar la seguridad y salud en el trabajo, mediante la adopción de medidas preventivas. </t>
    </r>
    <r>
      <rPr>
        <b/>
        <sz val="11"/>
        <color theme="1"/>
        <rFont val="Calibri"/>
        <family val="2"/>
        <scheme val="minor"/>
      </rPr>
      <t>Incorrectas:</t>
    </r>
    <r>
      <rPr>
        <sz val="11"/>
        <color theme="1"/>
        <rFont val="Calibri"/>
        <family val="2"/>
        <scheme val="minor"/>
      </rPr>
      <t xml:space="preserve"> A y D no tienen responsabilidad directa, y </t>
    </r>
    <r>
      <rPr>
        <b/>
        <sz val="11"/>
        <color theme="1"/>
        <rFont val="Calibri"/>
        <family val="2"/>
        <scheme val="minor"/>
      </rPr>
      <t>B</t>
    </r>
    <r>
      <rPr>
        <sz val="11"/>
        <color theme="1"/>
        <rFont val="Calibri"/>
        <family val="2"/>
        <scheme val="minor"/>
      </rPr>
      <t xml:space="preserve"> define obligaciones pero no prioritariamente.</t>
    </r>
  </si>
  <si>
    <t>El Estado</t>
  </si>
  <si>
    <t>El empresario.</t>
  </si>
  <si>
    <t>Quen se encuentre obligado a facilitar los medios de protección</t>
  </si>
  <si>
    <t>El trabajador</t>
  </si>
  <si>
    <t>¿Quién es el primer obligado en garantizar la seguridad y salud de los trabajadores según el artículo 14 de la LPRL?</t>
  </si>
  <si>
    <r>
      <t xml:space="preserve">Correcta: B (Los sujetos susceptibles de ser considerados autores de un delito). El ámbito penal requiere identificar quiénes son los responsables del incumplimiento, pudiendo ser tanto personas físicas como jurídicas. </t>
    </r>
    <r>
      <rPr>
        <b/>
        <sz val="11"/>
        <color theme="1"/>
        <rFont val="Calibri"/>
        <family val="2"/>
        <scheme val="minor"/>
      </rPr>
      <t>Incorrectas:</t>
    </r>
    <r>
      <rPr>
        <sz val="11"/>
        <color theme="1"/>
        <rFont val="Calibri"/>
        <family val="2"/>
        <scheme val="minor"/>
      </rPr>
      <t xml:space="preserve"> A, C y D son aspectos secundarios que no determinan la autoría.</t>
    </r>
  </si>
  <si>
    <t>La conducta del trabajadior accidentado</t>
  </si>
  <si>
    <t xml:space="preserve">La reincidencia del empresario </t>
  </si>
  <si>
    <t>Los sujetos susceptibles de ser considerados autores de un delito.</t>
  </si>
  <si>
    <t>La responsabilidad civil del empresario.</t>
  </si>
  <si>
    <t>¿Qué es necesario determinar en el ámbito penal de la seguridad y salud en el trabajo?</t>
  </si>
  <si>
    <r>
      <t xml:space="preserve">Correcta: C (Artículo 318). El artículo 318 establece que los administradores y encargados del servicio son responsables cuando, conociendo los riesgos, no adoptan las medidas necesarias para prevenirlos. </t>
    </r>
    <r>
      <rPr>
        <b/>
        <sz val="11"/>
        <color theme="1"/>
        <rFont val="Calibri"/>
        <family val="2"/>
        <scheme val="minor"/>
      </rPr>
      <t>Incorrectas:</t>
    </r>
    <r>
      <rPr>
        <sz val="11"/>
        <color theme="1"/>
        <rFont val="Calibri"/>
        <family val="2"/>
        <scheme val="minor"/>
      </rPr>
      <t xml:space="preserve"> A y B tratan sobre otros aspectos del ámbito penal, y </t>
    </r>
    <r>
      <rPr>
        <b/>
        <sz val="11"/>
        <color theme="1"/>
        <rFont val="Calibri"/>
        <family val="2"/>
        <scheme val="minor"/>
      </rPr>
      <t>D</t>
    </r>
    <r>
      <rPr>
        <sz val="11"/>
        <color theme="1"/>
        <rFont val="Calibri"/>
        <family val="2"/>
        <scheme val="minor"/>
      </rPr>
      <t xml:space="preserve"> no corresponde al tema.</t>
    </r>
  </si>
  <si>
    <t>Artículo 152</t>
  </si>
  <si>
    <t>Artículo 318</t>
  </si>
  <si>
    <t>Artículo 317</t>
  </si>
  <si>
    <t>Artículo 316</t>
  </si>
  <si>
    <t>¿Qué artículo del Código Penal se refiere a la responsabilidad de los administradores o encargados del servicio por no adoptar medidas necesarias?</t>
  </si>
  <si>
    <r>
      <t xml:space="preserve">Correcta: B (La importancia de los bienes jurídicos y la posibilidad de que se produzca el resultado). La jurisprudencia evalúa tanto la relevancia de los bienes en peligro, como la probabilidad de que el daño se materialice, para determinar la gravedad de la imprudencia. </t>
    </r>
    <r>
      <rPr>
        <b/>
        <sz val="11"/>
        <color theme="1"/>
        <rFont val="Calibri"/>
        <family val="2"/>
        <scheme val="minor"/>
      </rPr>
      <t>Incorrectas:</t>
    </r>
    <r>
      <rPr>
        <sz val="11"/>
        <color theme="1"/>
        <rFont val="Calibri"/>
        <family val="2"/>
        <scheme val="minor"/>
      </rPr>
      <t xml:space="preserve"> A, C y D no son criterios válidos o suficientes para evaluar la gravedad.</t>
    </r>
  </si>
  <si>
    <t>El acta de  la inspección de trabajo</t>
  </si>
  <si>
    <t>El tipo de contrato del trabajador y el grado de conocimento de los hechos por el  empresario</t>
  </si>
  <si>
    <t>La importancia de los bienes jurídicos y la posibilidad de que se produzca el resultado</t>
  </si>
  <si>
    <t>La antigüedad del trabajador y el grado de su vinculación contractual</t>
  </si>
  <si>
    <t>¿Qué considera la jurisprudencia para determinar la gravedad de la imprudencia en el ámbito laboral?</t>
  </si>
  <si>
    <r>
      <t xml:space="preserve">Correcta: B (La mera creación de un riesgo previsible y evitable). La imprudencia en este contexto no requiere necesariamente un daño concreto; basta con la creación de un riesgo que podría haberse evitado mediante medidas de cuidado razonables. </t>
    </r>
    <r>
      <rPr>
        <b/>
        <sz val="11"/>
        <color theme="1"/>
        <rFont val="Calibri"/>
        <family val="2"/>
        <scheme val="minor"/>
      </rPr>
      <t>Incorrectas:</t>
    </r>
    <r>
      <rPr>
        <sz val="11"/>
        <color theme="1"/>
        <rFont val="Calibri"/>
        <family val="2"/>
        <scheme val="minor"/>
      </rPr>
      <t xml:space="preserve"> A, C y D desvirtúan el concepto jurídico de imprudencia, que no necesariamente implica un daño tangible.</t>
    </r>
  </si>
  <si>
    <t>Una deficiencia no tipificada en la seguridad laboral</t>
  </si>
  <si>
    <t xml:space="preserve">Una conducta segura que no se materializa como tal </t>
  </si>
  <si>
    <t>La mera creación de un riesgo previsible y evitable</t>
  </si>
  <si>
    <t>El resultado de un daño tangible con causa no previsible</t>
  </si>
  <si>
    <t>¿Qué implica la "imprudencia" en el contexto de los delitos de seguridad y salud laboral?</t>
  </si>
  <si>
    <r>
      <t xml:space="preserve">Correcta: B (La autoridad judicial). El artículo 318 permite que sea la autoridad judicial quien imponga medidas adicionales, como inhabilitación profesional, cuando se comprueben responsabilidades penales. </t>
    </r>
    <r>
      <rPr>
        <b/>
        <sz val="11"/>
        <color theme="1"/>
        <rFont val="Calibri"/>
        <family val="2"/>
        <scheme val="minor"/>
      </rPr>
      <t>Incorrectas:</t>
    </r>
    <r>
      <rPr>
        <sz val="11"/>
        <color theme="1"/>
        <rFont val="Calibri"/>
        <family val="2"/>
        <scheme val="minor"/>
      </rPr>
      <t xml:space="preserve"> A, C y D mencionan órganos administrativos o ejecutivos que no tienen esta competencia directa en materia penal.</t>
    </r>
  </si>
  <si>
    <t>El Ministro de Justicia o Consejo de ministros</t>
  </si>
  <si>
    <t>La Seguridad Social por orden razonada</t>
  </si>
  <si>
    <t xml:space="preserve">La autoridad judicial </t>
  </si>
  <si>
    <t>La inpección de Trabajo y Seguridad Social</t>
  </si>
  <si>
    <t>¿Qué autoridad puede decretar medidas adicionales según el artículo 318 del Código Penal?</t>
  </si>
  <si>
    <r>
      <t xml:space="preserve">Correcta: B (Artículo 316). El artículo 316 regula las sanciones para los casos de incumplimiento de normas de prevención de riesgos laborales cuando ello genera un peligro grave para la salud o vida de los trabajadores. </t>
    </r>
    <r>
      <rPr>
        <b/>
        <sz val="11"/>
        <color theme="1"/>
        <rFont val="Calibri"/>
        <family val="2"/>
        <scheme val="minor"/>
      </rPr>
      <t>Incorrectas:</t>
    </r>
    <r>
      <rPr>
        <sz val="11"/>
        <color theme="1"/>
        <rFont val="Calibri"/>
        <family val="2"/>
        <scheme val="minor"/>
      </rPr>
      <t xml:space="preserve"> A, C y D son artículos que no tratan específicamente esta materia.</t>
    </r>
  </si>
  <si>
    <t>Artículo 142</t>
  </si>
  <si>
    <t>¿Qué artículo del Código Penal dispone penas para quienes no faciliten los medios necesarios con imprudencia grave?</t>
  </si>
  <si>
    <r>
      <t xml:space="preserve">Correcta: B (Cualquier instrumento necesario para desempeñar el trabajo con seguridad). La jurisprudencia interpreta "medios" de forma amplia, incluyendo equipos de protección, formación, protocolos, y cualquier elemento que permita desempeñar la actividad laboral de forma segura. </t>
    </r>
    <r>
      <rPr>
        <b/>
        <sz val="11"/>
        <color theme="1"/>
        <rFont val="Calibri"/>
        <family val="2"/>
        <scheme val="minor"/>
      </rPr>
      <t>Incorrectas:</t>
    </r>
    <r>
      <rPr>
        <sz val="11"/>
        <color theme="1"/>
        <rFont val="Calibri"/>
        <family val="2"/>
        <scheme val="minor"/>
      </rPr>
      <t xml:space="preserve"> A se limita a equipos de protección individual; </t>
    </r>
    <r>
      <rPr>
        <b/>
        <sz val="11"/>
        <color theme="1"/>
        <rFont val="Calibri"/>
        <family val="2"/>
        <scheme val="minor"/>
      </rPr>
      <t>C</t>
    </r>
    <r>
      <rPr>
        <sz val="11"/>
        <color theme="1"/>
        <rFont val="Calibri"/>
        <family val="2"/>
        <scheme val="minor"/>
      </rPr>
      <t xml:space="preserve"> y </t>
    </r>
    <r>
      <rPr>
        <b/>
        <sz val="11"/>
        <color theme="1"/>
        <rFont val="Calibri"/>
        <family val="2"/>
        <scheme val="minor"/>
      </rPr>
      <t>D</t>
    </r>
    <r>
      <rPr>
        <sz val="11"/>
        <color theme="1"/>
        <rFont val="Calibri"/>
        <family val="2"/>
        <scheme val="minor"/>
      </rPr>
      <t xml:space="preserve"> restringen el concepto, dejando fuera elementos fundamentales.</t>
    </r>
  </si>
  <si>
    <t>La supervisión administrativa</t>
  </si>
  <si>
    <t>La formación teórica</t>
  </si>
  <si>
    <t>Cualquier instrumento necesario para desempeñar el trabajo con seguridad</t>
  </si>
  <si>
    <t>Los equipos de protección individual exclusivamente</t>
  </si>
  <si>
    <t>¿Qué se entiende por "medios" en el artículo 316 del Código Penal?</t>
  </si>
  <si>
    <r>
      <t xml:space="preserve">Correcta: B (La vida, salud e integridad física). Estos artículos están específicamente diseñados para proteger la vida, salud e integridad física de los trabajadores frente a negligencias en la prevención de riesgos laborales. </t>
    </r>
    <r>
      <rPr>
        <b/>
        <sz val="11"/>
        <color theme="1"/>
        <rFont val="Calibri"/>
        <family val="2"/>
        <scheme val="minor"/>
      </rPr>
      <t>Incorrectas:</t>
    </r>
    <r>
      <rPr>
        <sz val="11"/>
        <color theme="1"/>
        <rFont val="Calibri"/>
        <family val="2"/>
        <scheme val="minor"/>
      </rPr>
      <t xml:space="preserve"> A y C abordan otros derechos que no están protegidos directamente por estos artículos; </t>
    </r>
    <r>
      <rPr>
        <b/>
        <sz val="11"/>
        <color theme="1"/>
        <rFont val="Calibri"/>
        <family val="2"/>
        <scheme val="minor"/>
      </rPr>
      <t>D</t>
    </r>
    <r>
      <rPr>
        <sz val="11"/>
        <color theme="1"/>
        <rFont val="Calibri"/>
        <family val="2"/>
        <scheme val="minor"/>
      </rPr>
      <t xml:space="preserve"> menciona cuestiones contractuales, ajenas al objetivo penal.</t>
    </r>
  </si>
  <si>
    <t>La imposición de condiciones ilegales a sus  mediante su contratación bajo fórmulas ajenas al contrato de trabajo</t>
  </si>
  <si>
    <t>la protección del derecho de Huelga</t>
  </si>
  <si>
    <t>La vida, salud e integridad física</t>
  </si>
  <si>
    <t>El derecho de protección frente a la discriminación en el trabajo</t>
  </si>
  <si>
    <t>¿Qué aspecto de los trabajadores se protege con los artículos 316, 317 y 318 del Código Penal?</t>
  </si>
  <si>
    <r>
      <t xml:space="preserve"> Correcta: C (Denuncia de la persona agraviada o de su representante legal). Para la imputación de delitos cometidos por imprudencia menos grave, el Código Penal requiere que exista una denuncia por parte de la persona agraviada o de su representante legal, dado que este tipo de imprudencia no es perseguible de oficio. </t>
    </r>
    <r>
      <rPr>
        <b/>
        <sz val="11"/>
        <color theme="1"/>
        <rFont val="Calibri"/>
        <family val="2"/>
        <scheme val="minor"/>
      </rPr>
      <t>Incorrectas:</t>
    </r>
    <r>
      <rPr>
        <sz val="11"/>
        <color theme="1"/>
        <rFont val="Calibri"/>
        <family val="2"/>
        <scheme val="minor"/>
      </rPr>
      <t xml:space="preserve"> A y D son irrelevantes, ya que la denuncia es indispensable. </t>
    </r>
    <r>
      <rPr>
        <b/>
        <sz val="11"/>
        <color theme="1"/>
        <rFont val="Calibri"/>
        <family val="2"/>
        <scheme val="minor"/>
      </rPr>
      <t>B</t>
    </r>
    <r>
      <rPr>
        <sz val="11"/>
        <color theme="1"/>
        <rFont val="Calibri"/>
        <family val="2"/>
        <scheme val="minor"/>
      </rPr>
      <t>, aunque un informe del Ministerio Fiscal puede ser útil, no es el requisito necesario para la imputación.</t>
    </r>
  </si>
  <si>
    <t>No exixte exigencia alguna para la imputación de los delitos  de imprudencia menos grave</t>
  </si>
  <si>
    <t>Denuncia de la persona agraviada o de su representante legal</t>
  </si>
  <si>
    <t>Informe razonado del Ministerio Fiscal</t>
  </si>
  <si>
    <t>Orden de juez intructor</t>
  </si>
  <si>
    <t>¿Qué exige la imputación de los delitos cometidos por imprudencia menos grave?</t>
  </si>
  <si>
    <r>
      <t xml:space="preserve"> Correcta: B (Inhabilitación especial para el ejercicio de la profesión, oficio o cargo). El Código Penal establece esta pena adicional cuando las lesiones o el homicidio derivan de imprudencia profesional grave, para impedir que el infractor repita la conducta en el ámbito profesional. </t>
    </r>
    <r>
      <rPr>
        <b/>
        <sz val="11"/>
        <color theme="1"/>
        <rFont val="Calibri"/>
        <family val="2"/>
        <scheme val="minor"/>
      </rPr>
      <t>Incorrectas:</t>
    </r>
    <r>
      <rPr>
        <sz val="11"/>
        <color theme="1"/>
        <rFont val="Calibri"/>
        <family val="2"/>
        <scheme val="minor"/>
      </rPr>
      <t xml:space="preserve"> A, C y D no reflejan las consecuencias adicionales previstas en estos casos.</t>
    </r>
  </si>
  <si>
    <t xml:space="preserve">Aplicación adicional de las sanciones establecidas en el RDL 5/2000  Ley de Infracciones y Sanciones en el Orden Social </t>
  </si>
  <si>
    <t>Aplicación de la pena para el delito de lesiones en su mitad superior</t>
  </si>
  <si>
    <t>Inhabilitación especial para el ejercicio de la profesión, oficio o cargo</t>
  </si>
  <si>
    <t>Multa de 12 a 30 meses</t>
  </si>
  <si>
    <t>¿Qué se impone además de la pena de prisión si el homicidio o las lesiones se cometen por imprudencia profesional?</t>
  </si>
  <si>
    <r>
      <t xml:space="preserve">Correcta: B (Una infracción del deber de cuidado y un resultado dañoso previsible y evitable). Correcta: B (Una infracción del deber de cuidado y un resultado dañoso previsible y evitable).La imprudencia grave exige una infracción del deber de cuidado que genere un resultado que era previsible y que podría haberse evitado mediante una diligencia adecuada. </t>
    </r>
    <r>
      <rPr>
        <b/>
        <sz val="11"/>
        <color theme="1"/>
        <rFont val="Calibri"/>
        <family val="2"/>
        <scheme val="minor"/>
      </rPr>
      <t>Incorrectas:</t>
    </r>
    <r>
      <rPr>
        <sz val="11"/>
        <color theme="1"/>
        <rFont val="Calibri"/>
        <family val="2"/>
        <scheme val="minor"/>
      </rPr>
      <t xml:space="preserve"> A (acción maliciosa) se asocia al dolo, no a la imprudencia; </t>
    </r>
    <r>
      <rPr>
        <b/>
        <sz val="11"/>
        <color theme="1"/>
        <rFont val="Calibri"/>
        <family val="2"/>
        <scheme val="minor"/>
      </rPr>
      <t>C</t>
    </r>
    <r>
      <rPr>
        <sz val="11"/>
        <color theme="1"/>
        <rFont val="Calibri"/>
        <family val="2"/>
        <scheme val="minor"/>
      </rPr>
      <t xml:space="preserve"> y </t>
    </r>
    <r>
      <rPr>
        <b/>
        <sz val="11"/>
        <color theme="1"/>
        <rFont val="Calibri"/>
        <family val="2"/>
        <scheme val="minor"/>
      </rPr>
      <t>D</t>
    </r>
    <r>
      <rPr>
        <sz val="11"/>
        <color theme="1"/>
        <rFont val="Calibri"/>
        <family val="2"/>
        <scheme val="minor"/>
      </rPr>
      <t xml:space="preserve"> son incorrectas por incluir elementos irrelevantes o no requeridos.</t>
    </r>
  </si>
  <si>
    <t>Una concurrencia de las reponsabilidades penal, adminsitrativa y civil</t>
  </si>
  <si>
    <t>Una acción u omisión involuntaria imprevisible</t>
  </si>
  <si>
    <t>Una infracción del deber de cuidado y un resultado dañoso previsible y evitable</t>
  </si>
  <si>
    <t>Una acción u omisión voluntaria maliciosa</t>
  </si>
  <si>
    <t>¿Qué debe concurrir para apreciar la existencia de imprudencia grave desde el punto de vista jurídico?</t>
  </si>
  <si>
    <r>
      <t xml:space="preserve">Correcta: A (El homicidio y las lesiones causados por imprudencia menos grave). La reforma amplió la regulación para incluir estos supuestos como delitos, respondiendo a la necesidad de mayor precisión penal. </t>
    </r>
    <r>
      <rPr>
        <b/>
        <sz val="11"/>
        <color theme="1"/>
        <rFont val="Calibri"/>
        <family val="2"/>
        <scheme val="minor"/>
      </rPr>
      <t>Incorrectas:</t>
    </r>
    <r>
      <rPr>
        <sz val="11"/>
        <color theme="1"/>
        <rFont val="Calibri"/>
        <family val="2"/>
        <scheme val="minor"/>
      </rPr>
      <t xml:space="preserve"> B, C y D no fueron incluidas en los artículos 142 y 152.</t>
    </r>
  </si>
  <si>
    <t>Las penas de inhabilitación profesional</t>
  </si>
  <si>
    <t>Las sanciones disciplinarias</t>
  </si>
  <si>
    <t>Las infrecciones administrativas muy graves que causen lesiones al trabajador</t>
  </si>
  <si>
    <t>El homicidio y las lesiones causados por imprudencia menos grave</t>
  </si>
  <si>
    <t>¿Qué se incorpora en los delitos de los artículos 142 y 152 con la reforma del Código Penal de la Ley Orgánica 1/2015?</t>
  </si>
  <si>
    <r>
      <t xml:space="preserve">Correcta: B (Las faltas de homicidio y lesiones por imprudencia leve). La reforma eliminó las faltas por imprudencia leve, excluyéndolas del ámbito penal y dejando solo las imprudencias grave y menos grave en el ámbito delictivo. </t>
    </r>
    <r>
      <rPr>
        <b/>
        <sz val="11"/>
        <color theme="1"/>
        <rFont val="Calibri"/>
        <family val="2"/>
        <scheme val="minor"/>
      </rPr>
      <t>Incorrectas:</t>
    </r>
    <r>
      <rPr>
        <sz val="11"/>
        <color theme="1"/>
        <rFont val="Calibri"/>
        <family val="2"/>
        <scheme val="minor"/>
      </rPr>
      <t xml:space="preserve"> A, C y D no son modificaciones introducidas por esta reforma.</t>
    </r>
  </si>
  <si>
    <t>Los delitos menos graves contra la prevención de riesgos laborales</t>
  </si>
  <si>
    <t>Las responsabilidades administrativas</t>
  </si>
  <si>
    <t>Las faltas de homicidio y lesiones por imprudencia leve</t>
  </si>
  <si>
    <t>Los delitos leves contra la Seguridad Social</t>
  </si>
  <si>
    <t>¿Qué se suprimió con la reforma del Código Penal de la Ley Orgánica 1/2015?</t>
  </si>
  <si>
    <r>
      <t xml:space="preserve">Correcta: C (Peligro grave). El delito del artículo 316 requiere la creación de un peligro grave para la vida o salud de los trabajadores. </t>
    </r>
    <r>
      <rPr>
        <b/>
        <sz val="11"/>
        <color theme="1"/>
        <rFont val="Calibri"/>
        <family val="2"/>
        <scheme val="minor"/>
      </rPr>
      <t>Incorrectas:</t>
    </r>
    <r>
      <rPr>
        <sz val="11"/>
        <color theme="1"/>
        <rFont val="Calibri"/>
        <family val="2"/>
        <scheme val="minor"/>
      </rPr>
      <t xml:space="preserve"> A y B son insuficientes; </t>
    </r>
    <r>
      <rPr>
        <b/>
        <sz val="11"/>
        <color theme="1"/>
        <rFont val="Calibri"/>
        <family val="2"/>
        <scheme val="minor"/>
      </rPr>
      <t>D</t>
    </r>
    <r>
      <rPr>
        <sz val="11"/>
        <color theme="1"/>
        <rFont val="Calibri"/>
        <family val="2"/>
        <scheme val="minor"/>
      </rPr>
      <t xml:space="preserve"> (peligro permanente) no es un requisito.</t>
    </r>
  </si>
  <si>
    <t>Peligro permanente</t>
  </si>
  <si>
    <t>Peligro grave</t>
  </si>
  <si>
    <t>Peligro moderado</t>
  </si>
  <si>
    <t>Peligro leve</t>
  </si>
  <si>
    <t>¿Qué tipo de peligro debe existir para que se configure el delito del artículo 316 del Código Penal?</t>
  </si>
  <si>
    <r>
      <t xml:space="preserve">Correcta: B (No facilitar los medios necesarios para la seguridad laboral con infracción de las normas de prevención de riesgos). La conducta típica consiste en una omisión dolosa o gravemente negligente que incumple normas de prevención de riesgos laborales. </t>
    </r>
    <r>
      <rPr>
        <b/>
        <sz val="11"/>
        <color theme="1"/>
        <rFont val="Calibri"/>
        <family val="2"/>
        <scheme val="minor"/>
      </rPr>
      <t>Incorrectas:</t>
    </r>
    <r>
      <rPr>
        <sz val="11"/>
        <color theme="1"/>
        <rFont val="Calibri"/>
        <family val="2"/>
        <scheme val="minor"/>
      </rPr>
      <t xml:space="preserve"> A y C no capturan la infracción específica del deber preventivo; </t>
    </r>
    <r>
      <rPr>
        <b/>
        <sz val="11"/>
        <color theme="1"/>
        <rFont val="Calibri"/>
        <family val="2"/>
        <scheme val="minor"/>
      </rPr>
      <t>D</t>
    </r>
    <r>
      <rPr>
        <sz val="11"/>
        <color theme="1"/>
        <rFont val="Calibri"/>
        <family val="2"/>
        <scheme val="minor"/>
      </rPr>
      <t xml:space="preserve"> es demasiado general.</t>
    </r>
  </si>
  <si>
    <t>No facilitar los medios necesarios realización de lo trabajos</t>
  </si>
  <si>
    <t>No facilitar los medios necesarios para la seguridad laboral con infracción de normas de carácter laboral</t>
  </si>
  <si>
    <t>No facilitar los medios necesarios para la seguridad laboral con infracción de las normas de prevención de riesgos</t>
  </si>
  <si>
    <t>No facilitar todos los medios necesarios y equipos de trabajo para el desarrollo de la actividad</t>
  </si>
  <si>
    <t>¿Qué implica la conducta típica en el artículo 316 del Código Penal?</t>
  </si>
  <si>
    <r>
      <t xml:space="preserve">Correcta: C (El trabajador). El bien jurídico protegido es la salud y la vida de los trabajadores, quienes son los sujetos pasivos directos en estos delitos. </t>
    </r>
    <r>
      <rPr>
        <b/>
        <sz val="11"/>
        <color theme="1"/>
        <rFont val="Calibri"/>
        <family val="2"/>
        <scheme val="minor"/>
      </rPr>
      <t>Incorrectas:</t>
    </r>
    <r>
      <rPr>
        <sz val="11"/>
        <color theme="1"/>
        <rFont val="Calibri"/>
        <family val="2"/>
        <scheme val="minor"/>
      </rPr>
      <t xml:space="preserve"> A y B se refieren a la parte empleadora; </t>
    </r>
    <r>
      <rPr>
        <b/>
        <sz val="11"/>
        <color theme="1"/>
        <rFont val="Calibri"/>
        <family val="2"/>
        <scheme val="minor"/>
      </rPr>
      <t>D</t>
    </r>
    <r>
      <rPr>
        <sz val="11"/>
        <color theme="1"/>
        <rFont val="Calibri"/>
        <family val="2"/>
        <scheme val="minor"/>
      </rPr>
      <t xml:space="preserve"> (la Seguridad Social) no es el destinatario del perjuicio.</t>
    </r>
  </si>
  <si>
    <t>La Seguridad Social</t>
  </si>
  <si>
    <t>La sociedad</t>
  </si>
  <si>
    <t>El empresario</t>
  </si>
  <si>
    <t>¿Quién es el sujeto pasivo en los delitos contra la seguridad y salud en el trabajo?</t>
  </si>
  <si>
    <r>
      <t xml:space="preserve">Correcta: B (A los administradores o encargados del servicio responsables y a quienes, conociendo los hechos, no hubieran adoptado medidas). El artículo 318 del Código Penal establece sanciones para las personas con responsabilidades en la organización que, por omisión, permiten la infracción de normas preventivas. </t>
    </r>
    <r>
      <rPr>
        <b/>
        <sz val="11"/>
        <color theme="1"/>
        <rFont val="Calibri"/>
        <family val="2"/>
        <scheme val="minor"/>
      </rPr>
      <t>Incorrectas:</t>
    </r>
    <r>
      <rPr>
        <sz val="11"/>
        <color theme="1"/>
        <rFont val="Calibri"/>
        <family val="2"/>
        <scheme val="minor"/>
      </rPr>
      <t xml:space="preserve"> A y C no corresponden al sujeto activo del delito; </t>
    </r>
    <r>
      <rPr>
        <b/>
        <sz val="11"/>
        <color theme="1"/>
        <rFont val="Calibri"/>
        <family val="2"/>
        <scheme val="minor"/>
      </rPr>
      <t>D</t>
    </r>
    <r>
      <rPr>
        <sz val="11"/>
        <color theme="1"/>
        <rFont val="Calibri"/>
        <family val="2"/>
        <scheme val="minor"/>
      </rPr>
      <t xml:space="preserve"> se centra en proveedores, quienes no son responsables en este contexto penal.</t>
    </r>
  </si>
  <si>
    <t xml:space="preserve">A fabricantes o proveedores de equipos, agentes o sustancias que puedan causar lesiones a los trabajadores </t>
  </si>
  <si>
    <t xml:space="preserve">A los terceros externos a la empresa </t>
  </si>
  <si>
    <t>A los administradores o encargados del servicio responsables y a quienes, conociendo los hechos, no hubieran adoptado medidas</t>
  </si>
  <si>
    <t>A los trabajadores que puedan ser culpabres de lesiones de otro trabajadorer</t>
  </si>
  <si>
    <t>¿A quiénes se imponen las penas señaladas en el artículo 318 del Código Penal?</t>
  </si>
  <si>
    <r>
      <t xml:space="preserve">Correcta: B (La falta de facilitación de medios de seguridad e higiene y la puesta en peligro grave de la vida o salud de los trabajadores). El artículo 316 exige simultáneamente la omisión de medios de protección adecuados y la creación de un peligro grave para la vida o salud de los trabajadores. </t>
    </r>
    <r>
      <rPr>
        <b/>
        <sz val="11"/>
        <color theme="1"/>
        <rFont val="Calibri"/>
        <family val="2"/>
        <scheme val="minor"/>
      </rPr>
      <t>Incorrectas:</t>
    </r>
    <r>
      <rPr>
        <sz val="11"/>
        <color theme="1"/>
        <rFont val="Calibri"/>
        <family val="2"/>
        <scheme val="minor"/>
      </rPr>
      <t xml:space="preserve"> A (un acta de inspección) no basta por sí sola; </t>
    </r>
    <r>
      <rPr>
        <b/>
        <sz val="11"/>
        <color theme="1"/>
        <rFont val="Calibri"/>
        <family val="2"/>
        <scheme val="minor"/>
      </rPr>
      <t>C</t>
    </r>
    <r>
      <rPr>
        <sz val="11"/>
        <color theme="1"/>
        <rFont val="Calibri"/>
        <family val="2"/>
        <scheme val="minor"/>
      </rPr>
      <t xml:space="preserve"> (un accidente) no es necesario, ya que el peligro potencial basta; </t>
    </r>
    <r>
      <rPr>
        <b/>
        <sz val="11"/>
        <color theme="1"/>
        <rFont val="Calibri"/>
        <family val="2"/>
        <scheme val="minor"/>
      </rPr>
      <t>D</t>
    </r>
    <r>
      <rPr>
        <sz val="11"/>
        <color theme="1"/>
        <rFont val="Calibri"/>
        <family val="2"/>
        <scheme val="minor"/>
      </rPr>
      <t xml:space="preserve"> (una resolución sancionadora) se refiere a la esfera administrativa, no penal.</t>
    </r>
  </si>
  <si>
    <t xml:space="preserve">La resolución sancionadora de la autoridad laboral </t>
  </si>
  <si>
    <t>Un accidente laboral con resultado de muerte o lesiones</t>
  </si>
  <si>
    <t>La falta de facilitación de medios de seguridad e higiene y la puesta en peligro grave de la vida o salud de los trabajadores</t>
  </si>
  <si>
    <t xml:space="preserve">La comprobación de una infracción muy grave en el acta de un inspector de trabajo </t>
  </si>
  <si>
    <t>¿Qué se requiere para imponer una sanción bajo el artículo 316 del Código Penal?</t>
  </si>
  <si>
    <r>
      <t xml:space="preserve">Correcta: B (La vida, salud o integridad física de los trabajadores). El artículo 316 está orientado a la protección de bienes jurídicos esenciales como la vida, la salud y la integridad física de los trabajadores, penalizando a quienes incumplan normas preventivas y pongan en peligro estos bienes. </t>
    </r>
    <r>
      <rPr>
        <b/>
        <sz val="11"/>
        <color theme="1"/>
        <rFont val="Calibri"/>
        <family val="2"/>
        <scheme val="minor"/>
      </rPr>
      <t>Incorrectas:</t>
    </r>
    <r>
      <rPr>
        <sz val="11"/>
        <color theme="1"/>
        <rFont val="Calibri"/>
        <family val="2"/>
        <scheme val="minor"/>
      </rPr>
      <t xml:space="preserve"> A, C y D se desvían del objeto específico de protección de este artículo.</t>
    </r>
  </si>
  <si>
    <t>La estabilidad económica del trabajador</t>
  </si>
  <si>
    <t>Los derechos sindicales</t>
  </si>
  <si>
    <t>La vida, salud o integridad física de los trabajadores</t>
  </si>
  <si>
    <t>La propiedad de la empresa</t>
  </si>
  <si>
    <t>¿Qué protege específicamente el artículo 316 del Código Penal?</t>
  </si>
  <si>
    <r>
      <t xml:space="preserve">Correcta: B (Una denuncia de la persona agraviada o de su representante legal). Para los delitos de imprudencia menos grave, el Código Penal establece como requisito de perseguibilidad la denuncia de la víctima o su representante legal, lo cual refuerza el principio de intervención mínima del derecho penal. </t>
    </r>
    <r>
      <rPr>
        <b/>
        <sz val="11"/>
        <color theme="1"/>
        <rFont val="Calibri"/>
        <family val="2"/>
        <scheme val="minor"/>
      </rPr>
      <t>Incorrectas:</t>
    </r>
    <r>
      <rPr>
        <sz val="11"/>
        <color theme="1"/>
        <rFont val="Calibri"/>
        <family val="2"/>
        <scheme val="minor"/>
      </rPr>
      <t xml:space="preserve"> A y D no mencionan el rol de la denuncia; </t>
    </r>
    <r>
      <rPr>
        <b/>
        <sz val="11"/>
        <color theme="1"/>
        <rFont val="Calibri"/>
        <family val="2"/>
        <scheme val="minor"/>
      </rPr>
      <t>C</t>
    </r>
    <r>
      <rPr>
        <sz val="11"/>
        <color theme="1"/>
        <rFont val="Calibri"/>
        <family val="2"/>
        <scheme val="minor"/>
      </rPr>
      <t>, aunque un informe administrativo puede ser relevante, no es el requisito necesario para iniciar la persecución penal.</t>
    </r>
  </si>
  <si>
    <t>Una auditoría interna de la empresa</t>
  </si>
  <si>
    <t>Un informe administrativo</t>
  </si>
  <si>
    <t>Una denuncia de la persona agraviada o de su representante legal</t>
  </si>
  <si>
    <t>Una orden judicial</t>
  </si>
  <si>
    <t>¿Qué es necesario para perseguir penalmente los delitos cometidos por imprudencia menos grave?</t>
  </si>
  <si>
    <r>
      <t xml:space="preserve">Correcta: C (Falta de prudencia con riesgo previsible y evitable). La imprudencia grave exige negligencia en el cumplimiento de deberes de cuidado, generando un riesgo previsible y evitable. </t>
    </r>
    <r>
      <rPr>
        <b/>
        <sz val="11"/>
        <color theme="1"/>
        <rFont val="Calibri"/>
        <family val="2"/>
        <scheme val="minor"/>
      </rPr>
      <t>Incorrectas:</t>
    </r>
    <r>
      <rPr>
        <sz val="11"/>
        <color theme="1"/>
        <rFont val="Calibri"/>
        <family val="2"/>
        <scheme val="minor"/>
      </rPr>
      <t xml:space="preserve"> A, B y D no son definiciones jurídicas precisas de imprudencia grave.</t>
    </r>
  </si>
  <si>
    <t>Falta de formación académica</t>
  </si>
  <si>
    <t>Falta de prudencia con riesgo previsible y evitable</t>
  </si>
  <si>
    <t>Falta de aplicación del conocimiento sobre como prevenir los riesgo</t>
  </si>
  <si>
    <t>Falta de experiencia en prevención de riesgos, habiendo tenido ocasión de adquirirla</t>
  </si>
  <si>
    <t>Según el Código Penal, ¿qué se considera imprudencia grave en el ámbito de la seguridad laboral?</t>
  </si>
  <si>
    <r>
      <t xml:space="preserve">Correcta: B (Artículos 316, 317 y 318). Correcta: B (Artículos 316, 317 y 318).Estos artículos protegen la vida y salud de los trabajadores frente al incumplimiento de normas de seguridad. </t>
    </r>
    <r>
      <rPr>
        <b/>
        <sz val="11"/>
        <color theme="1"/>
        <rFont val="Calibri"/>
        <family val="2"/>
        <scheme val="minor"/>
      </rPr>
      <t>Incorrectas:</t>
    </r>
    <r>
      <rPr>
        <sz val="11"/>
        <color theme="1"/>
        <rFont val="Calibri"/>
        <family val="2"/>
        <scheme val="minor"/>
      </rPr>
      <t xml:space="preserve"> A, C y D abarcan otras disposiciones penales sin relación directa con este ámbito.</t>
    </r>
  </si>
  <si>
    <t>Artículos 200 y 210</t>
  </si>
  <si>
    <t>Artículos 120 y 130</t>
  </si>
  <si>
    <t>Artículos 316, 317 y 318</t>
  </si>
  <si>
    <t>Artículos 142 y 152</t>
  </si>
  <si>
    <t>¿Qué artículos del Código Penal regulan específicamente los delitos sobre la seguridad y salud en el trabajo?</t>
  </si>
  <si>
    <r>
      <t xml:space="preserve">Correcta: A (Ley Orgánica 8/1983). La Ley Orgánica 8/1983 incorporó el delito específico para abordar la insuficiencia de las regulaciones penales anteriores. </t>
    </r>
    <r>
      <rPr>
        <b/>
        <sz val="11"/>
        <color theme="1"/>
        <rFont val="Calibri"/>
        <family val="2"/>
        <scheme val="minor"/>
      </rPr>
      <t>Incorrectas:</t>
    </r>
    <r>
      <rPr>
        <sz val="11"/>
        <color theme="1"/>
        <rFont val="Calibri"/>
        <family val="2"/>
        <scheme val="minor"/>
      </rPr>
      <t xml:space="preserve"> B, C y D no son relevantes a esta reforma específica.</t>
    </r>
  </si>
  <si>
    <t>Ley de Seguridad Social</t>
  </si>
  <si>
    <t>Ley de Prevención de Riesgos Laborales</t>
  </si>
  <si>
    <t>Ley Orgánica 8/1983</t>
  </si>
  <si>
    <t>Ley Orgánica 10/1995</t>
  </si>
  <si>
    <t>¿Qué ley introdujo un delito específico sobre la seguridad y salud en el trabajo en 1983?</t>
  </si>
  <si>
    <r>
      <t xml:space="preserve">Correcta: C (Enfoque basado en los preceptos de homicidio y lesiones). Antes de la reforma de 1983, se aplicaban preceptos generales como homicidio o lesiones para sancionar conductas relacionadas con accidentes laborales. </t>
    </r>
    <r>
      <rPr>
        <b/>
        <sz val="11"/>
        <color theme="1"/>
        <rFont val="Calibri"/>
        <family val="2"/>
        <scheme val="minor"/>
      </rPr>
      <t>Incorrectas:</t>
    </r>
    <r>
      <rPr>
        <sz val="11"/>
        <color theme="1"/>
        <rFont val="Calibri"/>
        <family val="2"/>
        <scheme val="minor"/>
      </rPr>
      <t xml:space="preserve"> A, B y D no reflejan el enfoque penal previo a la reforma.</t>
    </r>
  </si>
  <si>
    <t>Enfoque basado en delitos económicos</t>
  </si>
  <si>
    <t>Enfoque basado en los preceptos de homicidio y lesiones</t>
  </si>
  <si>
    <t>Enfoque civil</t>
  </si>
  <si>
    <t>Enfoque administrativo</t>
  </si>
  <si>
    <t>¿Qué enfoque utilizaban los órganos jurisdiccionales del orden penal para tratar las conductas que ocasionaban accidentes de trabajo antes de la reforma del Código Penal?</t>
  </si>
  <si>
    <r>
      <t xml:space="preserve">Correcta: B (Delitos contra los derechos de los trabajadores). El título XV regula los delitos que atentan contra los derechos laborales, incluyendo la seguridad y salud en el trabajo. </t>
    </r>
    <r>
      <rPr>
        <b/>
        <sz val="11"/>
        <color theme="1"/>
        <rFont val="Calibri"/>
        <family val="2"/>
        <scheme val="minor"/>
      </rPr>
      <t>Incorrectas:</t>
    </r>
    <r>
      <rPr>
        <sz val="11"/>
        <color theme="1"/>
        <rFont val="Calibri"/>
        <family val="2"/>
        <scheme val="minor"/>
      </rPr>
      <t xml:space="preserve"> A, C y D abordan otros delitos ajenos a este ámbito.</t>
    </r>
  </si>
  <si>
    <t>Delitos de corrupción política</t>
  </si>
  <si>
    <t>Delitos contra la propiedad intelectual</t>
  </si>
  <si>
    <t>Delitos contra los derechos de los trabajadores</t>
  </si>
  <si>
    <t>Delitos fiscales</t>
  </si>
  <si>
    <t>¿Qué aborda el título XV del Código Penal español?</t>
  </si>
  <si>
    <r>
      <t xml:space="preserve"> Correcta: C (Artículo 40.2).El artículo 40.2 de la Constitución Española obliga a los poderes públicos a fomentar políticas que garanticen la seguridad e higiene en el trabajo. </t>
    </r>
    <r>
      <rPr>
        <b/>
        <sz val="11"/>
        <color theme="1"/>
        <rFont val="Calibri"/>
        <family val="2"/>
        <scheme val="minor"/>
      </rPr>
      <t>Incorrectas:</t>
    </r>
    <r>
      <rPr>
        <sz val="11"/>
        <color theme="1"/>
        <rFont val="Calibri"/>
        <family val="2"/>
        <scheme val="minor"/>
      </rPr>
      <t xml:space="preserve"> A, B y D no hacen referencia específica a la seguridad y salud laboral.</t>
    </r>
  </si>
  <si>
    <t>Artículo 50</t>
  </si>
  <si>
    <t>Artículo 40.2</t>
  </si>
  <si>
    <t>Artículo 35</t>
  </si>
  <si>
    <t>¿Qué disposición constitucional española se menciona en relación con la seguridad y salud en el trabajo?</t>
  </si>
  <si>
    <r>
      <t xml:space="preserve">Correcta: C (1995). La Ley Orgánica 10/1995, de 23 de noviembre, es la que contiene el actual Código Penal español. </t>
    </r>
    <r>
      <rPr>
        <b/>
        <sz val="11"/>
        <color theme="1"/>
        <rFont val="Calibri"/>
        <family val="2"/>
        <scheme val="minor"/>
      </rPr>
      <t>Incorrectas:</t>
    </r>
    <r>
      <rPr>
        <sz val="11"/>
        <color theme="1"/>
        <rFont val="Calibri"/>
        <family val="2"/>
        <scheme val="minor"/>
      </rPr>
      <t xml:space="preserve"> A y B se refieren a normativas previas, y </t>
    </r>
    <r>
      <rPr>
        <b/>
        <sz val="11"/>
        <color theme="1"/>
        <rFont val="Calibri"/>
        <family val="2"/>
        <scheme val="minor"/>
      </rPr>
      <t>D</t>
    </r>
    <r>
      <rPr>
        <sz val="11"/>
        <color theme="1"/>
        <rFont val="Calibri"/>
        <family val="2"/>
        <scheme val="minor"/>
      </rPr>
      <t xml:space="preserve"> es incorrecta, ya que no corresponde con la aprobación del Código Penal.</t>
    </r>
  </si>
  <si>
    <t>2000</t>
  </si>
  <si>
    <t>1995</t>
  </si>
  <si>
    <t>1990</t>
  </si>
  <si>
    <t>1985</t>
  </si>
  <si>
    <t>¿En qué año se aprobó la Ley Orgánica que contiene el Código Penal español?</t>
  </si>
  <si>
    <r>
      <t xml:space="preserve">Correcta: D (Fiscal). La LPRL no contempla la responsabilidad fiscal como parte del sistema de responsabilidades, enfocándose en las administrativas, penales, civiles y de Seguridad Social. </t>
    </r>
    <r>
      <rPr>
        <b/>
        <sz val="11"/>
        <color theme="1"/>
        <rFont val="Calibri"/>
        <family val="2"/>
        <scheme val="minor"/>
      </rPr>
      <t>Incorrectas:</t>
    </r>
    <r>
      <rPr>
        <sz val="11"/>
        <color theme="1"/>
        <rFont val="Calibri"/>
        <family val="2"/>
        <scheme val="minor"/>
      </rPr>
      <t xml:space="preserve"> A, B y C son responsabilidades reconocidas en el marco de la LPRL.</t>
    </r>
  </si>
  <si>
    <t>Fiscal</t>
  </si>
  <si>
    <t>Civil o patrimonial</t>
  </si>
  <si>
    <t>Penal</t>
  </si>
  <si>
    <t>Administrativa</t>
  </si>
  <si>
    <t>¿Cuál de las siguientes NO es un tipo de responsabilidad mencionada en el sistema de responsabilidades de la LPRL?</t>
  </si>
  <si>
    <r>
      <t xml:space="preserve">Correcta: C (Responsabilidades administrativas, penales y civiles).El artículo 42 de la LPRL indica que el incumplimiento de las obligaciones de prevención genera responsabilidades administrativas, penales y civiles. </t>
    </r>
    <r>
      <rPr>
        <b/>
        <sz val="11"/>
        <color theme="1"/>
        <rFont val="Calibri"/>
        <family val="2"/>
        <scheme val="minor"/>
      </rPr>
      <t>Incorrectas:</t>
    </r>
    <r>
      <rPr>
        <sz val="11"/>
        <color theme="1"/>
        <rFont val="Calibri"/>
        <family val="2"/>
        <scheme val="minor"/>
      </rPr>
      <t xml:space="preserve"> A y B omiten responsabilidades clave, mientras que </t>
    </r>
    <r>
      <rPr>
        <b/>
        <sz val="11"/>
        <color theme="1"/>
        <rFont val="Calibri"/>
        <family val="2"/>
        <scheme val="minor"/>
      </rPr>
      <t>D</t>
    </r>
    <r>
      <rPr>
        <sz val="11"/>
        <color theme="1"/>
        <rFont val="Calibri"/>
        <family val="2"/>
        <scheme val="minor"/>
      </rPr>
      <t xml:space="preserve"> menciona fiscales, que no están relacionadas con la LPRL.</t>
    </r>
  </si>
  <si>
    <t>Responsabilidades laborales y fiscales</t>
  </si>
  <si>
    <t>Responsabilidades administrativas, penales y civiles</t>
  </si>
  <si>
    <t>Solo responsabilidades administrativas</t>
  </si>
  <si>
    <t>Responsabilidades penales y civiles únicamente</t>
  </si>
  <si>
    <t>Según el artículo 42 de la LPRL, ¿qué tipo de responsabilidades puede conllevar el incumplimiento por parte del empresario?</t>
  </si>
  <si>
    <r>
      <t xml:space="preserve">Correcta: B (La estructura organizativa, responsabilidades, funciones, prácticas, procedimientos, procesos y recursos necesarios). Correcta: B (La estructura organizativa, responsabilidades, funciones, prácticas, procedimientos, procesos y recursos necesarios).El artículo 16 de la LPRL especifica que el plan de prevención debe incluir todos estos elementos para garantizar la integración efectiva de la prevención en la empresa. </t>
    </r>
    <r>
      <rPr>
        <b/>
        <sz val="11"/>
        <color theme="1"/>
        <rFont val="Calibri"/>
        <family val="2"/>
        <scheme val="minor"/>
      </rPr>
      <t>Incorrectas:</t>
    </r>
    <r>
      <rPr>
        <sz val="11"/>
        <color theme="1"/>
        <rFont val="Calibri"/>
        <family val="2"/>
        <scheme val="minor"/>
      </rPr>
      <t xml:space="preserve"> A y C restringen la función del plan al aspecto de protección o sanción, mientras que </t>
    </r>
    <r>
      <rPr>
        <b/>
        <sz val="11"/>
        <color theme="1"/>
        <rFont val="Calibri"/>
        <family val="2"/>
        <scheme val="minor"/>
      </rPr>
      <t>D</t>
    </r>
    <r>
      <rPr>
        <sz val="11"/>
        <color theme="1"/>
        <rFont val="Calibri"/>
        <family val="2"/>
        <scheme val="minor"/>
      </rPr>
      <t xml:space="preserve"> (estrategias de marketing social) no está relacionado con el objetivo de prevención.</t>
    </r>
  </si>
  <si>
    <t>Las estrategias de marketing social de la empresa</t>
  </si>
  <si>
    <t>Únicamente las sanciones por incumplimiento</t>
  </si>
  <si>
    <t>La estructura organizativa, responsabilidades, funciones, prácticas, procedimientos, procesos y recursos necesarios</t>
  </si>
  <si>
    <t>Solo las medidas de protección de los trabajadores</t>
  </si>
  <si>
    <t>¿Qué incluye el plan de prevención de riesgos laborales según el artículo 16 de la LPRL?</t>
  </si>
  <si>
    <r>
      <t xml:space="preserve">Correcta: B (Administrativas, penales, civiles, en materia de Seguridad Social y disciplinarias, exclusivamente).La LPRL prevé cinco tipos de responsabilidades por incumplimiento: administrativa, penal, civil, de Seguridad Social y disciplinaria, tal como se detalla en el artículo 42. </t>
    </r>
    <r>
      <rPr>
        <b/>
        <sz val="11"/>
        <color theme="1"/>
        <rFont val="Calibri"/>
        <family val="2"/>
        <scheme val="minor"/>
      </rPr>
      <t>Incorrectas:</t>
    </r>
    <r>
      <rPr>
        <sz val="11"/>
        <color theme="1"/>
        <rFont val="Calibri"/>
        <family val="2"/>
        <scheme val="minor"/>
      </rPr>
      <t xml:space="preserve"> A, C y D limitan el alcance de las posibles responsabilidades, ignorando la concurrencia mencionada en la Ley.</t>
    </r>
  </si>
  <si>
    <t>disciplinarias y administrativas, únicamente</t>
  </si>
  <si>
    <t>penales y civiles, exclusivamente</t>
  </si>
  <si>
    <t>Administrativas, penales, civiles, en materia de Seguridad Social y disciplinarias, exclusivamente</t>
  </si>
  <si>
    <t>Únicamente administrativas</t>
  </si>
  <si>
    <t>¿Qué responsabilidades pueden derivarse del incumplimiento de las obligaciones de prevención de riesgos laborales?</t>
  </si>
  <si>
    <r>
      <t xml:space="preserve">Correcta: C (El plan de prevención de riesgos laborales). El artículo 16 de la LPRL establece que el plan de prevención de riesgos laborales es el instrumento que organiza y detalla las responsabilidades, funciones y recursos necesarios para prevenir riesgos laborales en una empresa. </t>
    </r>
    <r>
      <rPr>
        <b/>
        <sz val="11"/>
        <color theme="1"/>
        <rFont val="Calibri"/>
        <family val="2"/>
        <scheme val="minor"/>
      </rPr>
      <t>Incorrectas:</t>
    </r>
    <r>
      <rPr>
        <sz val="11"/>
        <color theme="1"/>
        <rFont val="Calibri"/>
        <family val="2"/>
        <scheme val="minor"/>
      </rPr>
      <t xml:space="preserve"> A (Código Penal) no se ocupa de organización interna; </t>
    </r>
    <r>
      <rPr>
        <b/>
        <sz val="11"/>
        <color theme="1"/>
        <rFont val="Calibri"/>
        <family val="2"/>
        <scheme val="minor"/>
      </rPr>
      <t>B</t>
    </r>
    <r>
      <rPr>
        <sz val="11"/>
        <color theme="1"/>
        <rFont val="Calibri"/>
        <family val="2"/>
        <scheme val="minor"/>
      </rPr>
      <t xml:space="preserve"> (contrato laboral) es una relación individual; y </t>
    </r>
    <r>
      <rPr>
        <b/>
        <sz val="11"/>
        <color theme="1"/>
        <rFont val="Calibri"/>
        <family val="2"/>
        <scheme val="minor"/>
      </rPr>
      <t>D</t>
    </r>
    <r>
      <rPr>
        <sz val="11"/>
        <color theme="1"/>
        <rFont val="Calibri"/>
        <family val="2"/>
        <scheme val="minor"/>
      </rPr>
      <t xml:space="preserve"> (normativa de Seguridad Social) no está diseñada para este propósito.</t>
    </r>
  </si>
  <si>
    <t>La normativa de Seguridad Social</t>
  </si>
  <si>
    <t>El plan de prevención de riesgos laborales</t>
  </si>
  <si>
    <t>El contrato laboral</t>
  </si>
  <si>
    <t>El Código Penal</t>
  </si>
  <si>
    <t>¿Qué instrumento regula la identificación de responsabilidades en la organización según la LPRL?</t>
  </si>
  <si>
    <r>
      <t xml:space="preserve">Correcta: C (La seguridad y salud de los trabajadores en todos los aspectos relacionados con el trabajo).El artículo 14 de la LPRL exige al empresario garantizar la seguridad y salud de los trabajadores en todos los aspectos relacionados con el trabajo, mediante medidas preventivas integradas en la gestión empresarial. </t>
    </r>
    <r>
      <rPr>
        <b/>
        <sz val="11"/>
        <color theme="1"/>
        <rFont val="Calibri"/>
        <family val="2"/>
        <scheme val="minor"/>
      </rPr>
      <t>Incorrectas:</t>
    </r>
    <r>
      <rPr>
        <sz val="11"/>
        <color theme="1"/>
        <rFont val="Calibri"/>
        <family val="2"/>
        <scheme val="minor"/>
      </rPr>
      <t xml:space="preserve"> A se limita a la formación, que es solo una medida preventiva. </t>
    </r>
    <r>
      <rPr>
        <b/>
        <sz val="11"/>
        <color theme="1"/>
        <rFont val="Calibri"/>
        <family val="2"/>
        <scheme val="minor"/>
      </rPr>
      <t>B</t>
    </r>
    <r>
      <rPr>
        <sz val="11"/>
        <color theme="1"/>
        <rFont val="Calibri"/>
        <family val="2"/>
        <scheme val="minor"/>
      </rPr>
      <t xml:space="preserve"> y </t>
    </r>
    <r>
      <rPr>
        <b/>
        <sz val="11"/>
        <color theme="1"/>
        <rFont val="Calibri"/>
        <family val="2"/>
        <scheme val="minor"/>
      </rPr>
      <t>D</t>
    </r>
    <r>
      <rPr>
        <sz val="11"/>
        <color theme="1"/>
        <rFont val="Calibri"/>
        <family val="2"/>
        <scheme val="minor"/>
      </rPr>
      <t xml:space="preserve"> no son obligaciones específicas establecidas en la LPRL.</t>
    </r>
  </si>
  <si>
    <t>La igualdad de oportunidades en la empresa</t>
  </si>
  <si>
    <t>La productividad y eficiencia del trabajador</t>
  </si>
  <si>
    <t>La seguridad y salud de los trabajadores en todos los aspectos relacionados con el trabajo</t>
  </si>
  <si>
    <t>La formación continua de los empleados</t>
  </si>
  <si>
    <t>Según el artículo 14 de la LPRL, ¿qué debe garantizar el empresario?</t>
  </si>
  <si>
    <r>
      <t xml:space="preserve">Correcta: B (Establecer el cuerpo básico de garantías y responsabilidades para la protección de la salud de los trabajadores).El artículo 1 de la LPRL establece que su objeto es determinar el cuerpo básico de garantías y responsabilidades para asegurar la protección de la salud y seguridad de los trabajadores frente a los riesgos derivados de las condiciones laborales. Este enfoque prioriza la prevención y establece obligaciones concretas para empleadores y empleados. </t>
    </r>
    <r>
      <rPr>
        <b/>
        <sz val="11"/>
        <color theme="1"/>
        <rFont val="Calibri"/>
        <family val="2"/>
        <scheme val="minor"/>
      </rPr>
      <t>Incorrectas:</t>
    </r>
    <r>
      <rPr>
        <sz val="11"/>
        <color theme="1"/>
        <rFont val="Calibri"/>
        <family val="2"/>
        <scheme val="minor"/>
      </rPr>
      <t xml:space="preserve"> A, aunque menciona los derechos preventivos, no abarca la totalidad del propósito de la Ley. </t>
    </r>
    <r>
      <rPr>
        <b/>
        <sz val="11"/>
        <color theme="1"/>
        <rFont val="Calibri"/>
        <family val="2"/>
        <scheme val="minor"/>
      </rPr>
      <t>C</t>
    </r>
    <r>
      <rPr>
        <sz val="11"/>
        <color theme="1"/>
        <rFont val="Calibri"/>
        <family val="2"/>
        <scheme val="minor"/>
      </rPr>
      <t xml:space="preserve"> se limita a las sanciones administrativas, que son solo una parte de las responsabilidades. </t>
    </r>
    <r>
      <rPr>
        <b/>
        <sz val="11"/>
        <color theme="1"/>
        <rFont val="Calibri"/>
        <family val="2"/>
        <scheme val="minor"/>
      </rPr>
      <t>D</t>
    </r>
    <r>
      <rPr>
        <sz val="11"/>
        <color theme="1"/>
        <rFont val="Calibri"/>
        <family val="2"/>
        <scheme val="minor"/>
      </rPr>
      <t xml:space="preserve"> se centra en los sindicatos, un aspecto no relevante como objetivo general de la LPRL.</t>
    </r>
  </si>
  <si>
    <t>Definir las funciones de los sindicatos en materia de seguridad laboral</t>
  </si>
  <si>
    <t>Regular las sanciones administrativas en el ámbito laboral</t>
  </si>
  <si>
    <t>Establecer el cuerpo básico de garantías y responsabilidades para la protección de la salud de los trabajadores</t>
  </si>
  <si>
    <t>Determinar los derechos preventivos de los trabajadores</t>
  </si>
  <si>
    <t>¿Cuál es el objeto de la Ley de Prevención de Riesgos Laborales (LPRL)?</t>
  </si>
  <si>
    <t>opción d es correcta porque la Ley sobre Infracciones y Sanciones en el Orden Social (LISOS) establece que no se podrán sancionar hechos ya sancionados penal o administrativamente si existe identidad de sujeto, hecho y fundamento. Las otras opciones son incorrectas porque permiten o excluyen la sanción en casos no aplicables según la normativa.</t>
  </si>
  <si>
    <t>No podrán sancionarse los hechos que hayan sido sancionados penal o administrativamente, en los  casos en que se aprecie identidad de sujeto, de hecho y de fundamento. </t>
  </si>
  <si>
    <t>Se podrán sancionar los hechos que hayan sido sancionados penal o administrativamente, en los  casos en que se aprecie identidad de sujeto, de hecho y de fundamento. </t>
  </si>
  <si>
    <t>No podrán sancionarse los hechos que hayan sido sancionados penal o administrativamente, en los  casos en que se aprecie identidad de causa. </t>
  </si>
  <si>
    <t>No podrán sancionarse los hechos que hayan sido sancionados penal o administrativamente en  ningún caso. </t>
  </si>
  <si>
    <t>*Según el artículo 3 de la Ley sobre Infracciones y Sanciones en el Orden Social (LISOS), cuyo texto refundido  fue aprobado por el Real Decreto Legislativo 5/2000, de 4 de agosto, relativo a la concurrencia con el orden  jurisdiccional penal: </t>
  </si>
  <si>
    <t>opción d es correcta, ya que el artículo 316 del Código Penal establece penas de prisión de seis meses a tres años y multa de seis a doce meses para incumplimientos en prevención de riesgos laborales con riesgo grave. Las opciones a, b, y c son incorrectas, ya que no reflejan las sanciones exactas.</t>
  </si>
  <si>
    <t>Penas de prisión de seis meses a tres años y multa de seis a doce meses. </t>
  </si>
  <si>
    <t>Penas de prisión de tres meses a seis años y multa de diez a doce meses. </t>
  </si>
  <si>
    <t>Penas de prisión de cinco meses a seis meses y multas de seis a doce meses. </t>
  </si>
  <si>
    <t>Penas de prisión de tres años a diez años y multa de tres a doce meses. </t>
  </si>
  <si>
    <t>*Según el artículo 316 de la Ley Orgánica 10/1995, de 23 de noviembre, del Código Penal, los que con  infracción de las normas de prevención de riesgos laborales y estando legalmente obligados, no faciliten  los medios necesarios para que los trabajadores desempeñen su actividad con las medidas de seguridad e  higiene adecuadas, de forma que pongan así en peligro grave su vida, salud o integridad física, serán  castigados con: </t>
  </si>
  <si>
    <t>opción d es correcta, pues el artículo 164.1 de la Ley General de la Seguridad Social establece que el recargo por accidente o enfermedad laboral incrementa las prestaciones de un 30 a un 50% en caso de infracciones graves. Las otras opciones son incorrectas: la opción a es incorrecta porque el recargo es compatible con otras responsabilidades; b es incorrecta porque no se cubre mediante un seguro, y c es incorrecta, ya que no se transfiere la responsabilidad al trabajador autónomo.</t>
  </si>
  <si>
    <t>Todas las prestaciones económicas que tengan su causa en accidente de trabajo o enfermedad  profesional se aumentarán, según la gravedad de la falta, de un 30 a un 50 por ciento, entre otros,  cuando la lesión se produzca por equipos de trabajo o en instalaciones, centros o lugares de trabajo  que carezcan de los medios de protección reglamentarios, los tengan inutilizados o en malas  condiciones o cuando no se hayan observado las medidas generales o particulares de seguridad y  salud en el trabajo, o las de adecuación personal a cada trabajo, habida cuenta de sus características  y de la edad, sexo y demás condiciones del trabajador.  </t>
  </si>
  <si>
    <t>Puede transmitirse del empresario principal al trabajador autónomo cuando se demuestre que este  último ha incumplido sus obligaciones en materia de coordinación de actividades empresariales.  </t>
  </si>
  <si>
    <t>Recae en cualquier circunstancia en la figura del empresario infractor, que puede cubrirse mediante  la contratación de un seguro de responsabilidad civil.  </t>
  </si>
  <si>
    <t>Es incompatible con cualquier responsabilidad civil o penal.  </t>
  </si>
  <si>
    <t>*En relación con el artículo 164.1 de la Ley General de la Seguridad Social, cuyo Texto refundido fue aprobado  por el Real Decreto Legislativo 8/2015, de 30 de octubre, relativo al recargo de las prestaciones por  enfermedad profesional o accidente de trabajo, identifique la respuesta correcta: </t>
  </si>
  <si>
    <t>opción d es correcta, porque el artículo 15 de la Ley de Prevención de Riesgos Laborales se refiere a la responsabilidad del empresario. Las opciones a, b, y c son incorrectas, ya que no abordan este aspecto en particular.</t>
  </si>
  <si>
    <t>opción d es correcta, ya que el incumplimiento en prevención de riesgos laborales puede dar lugar a responsabilidades administrativas, civiles y penales. Las opciones a, b, y c no son correctas porque cada una limita las responsabilidades a un solo tipo.</t>
  </si>
  <si>
    <r>
      <t xml:space="preserve">La opción correcta es </t>
    </r>
    <r>
      <rPr>
        <b/>
        <sz val="11"/>
        <color theme="1"/>
        <rFont val="Calibri"/>
        <family val="2"/>
        <scheme val="minor"/>
      </rPr>
      <t>b</t>
    </r>
    <r>
      <rPr>
        <sz val="11"/>
        <color theme="1"/>
        <rFont val="Calibri"/>
        <family val="2"/>
        <scheme val="minor"/>
      </rPr>
      <t xml:space="preserve">, ya que las responsabilidades administrativas en el procedimiento sancionador en materia de prevención de riesgos laborales son compatibles con las responsabilidades civiles. Esto es debido a que el ámbito civil no tiene un carácter sancionador sino resarcitorio, es decir, busca reparar los daños causados sin imponer castigos adicionales. Este enfoque no entra en conflicto con el principio </t>
    </r>
    <r>
      <rPr>
        <i/>
        <sz val="11"/>
        <color theme="1"/>
        <rFont val="Calibri"/>
        <family val="2"/>
        <scheme val="minor"/>
      </rPr>
      <t>non bis in idem</t>
    </r>
    <r>
      <rPr>
        <sz val="11"/>
        <color theme="1"/>
        <rFont val="Calibri"/>
        <family val="2"/>
        <scheme val="minor"/>
      </rPr>
      <t xml:space="preserve">, que impide la duplicidad de sanciones sobre los mismos hechos en el ámbito administrativo y penal. La opción </t>
    </r>
    <r>
      <rPr>
        <b/>
        <sz val="11"/>
        <color theme="1"/>
        <rFont val="Calibri"/>
        <family val="2"/>
        <scheme val="minor"/>
      </rPr>
      <t>a</t>
    </r>
    <r>
      <rPr>
        <sz val="11"/>
        <color theme="1"/>
        <rFont val="Calibri"/>
        <family val="2"/>
        <scheme val="minor"/>
      </rPr>
      <t xml:space="preserve"> es incorrecta porque omite la compatibilidad con las responsabilidades civiles. La opción </t>
    </r>
    <r>
      <rPr>
        <b/>
        <sz val="11"/>
        <color theme="1"/>
        <rFont val="Calibri"/>
        <family val="2"/>
        <scheme val="minor"/>
      </rPr>
      <t>c</t>
    </r>
    <r>
      <rPr>
        <sz val="11"/>
        <color theme="1"/>
        <rFont val="Calibri"/>
        <family val="2"/>
        <scheme val="minor"/>
      </rPr>
      <t xml:space="preserve"> también es incorrecta, ya que combinar responsabilidades administrativas y penales para sancionar el mismo hecho violaría el principio </t>
    </r>
    <r>
      <rPr>
        <i/>
        <sz val="11"/>
        <color theme="1"/>
        <rFont val="Calibri"/>
        <family val="2"/>
        <scheme val="minor"/>
      </rPr>
      <t>non bis in idem</t>
    </r>
    <r>
      <rPr>
        <sz val="11"/>
        <color theme="1"/>
        <rFont val="Calibri"/>
        <family val="2"/>
        <scheme val="minor"/>
      </rPr>
      <t xml:space="preserve">, al tratarse de sanciones de naturaleza punitiva. Por último, la opción </t>
    </r>
    <r>
      <rPr>
        <b/>
        <sz val="11"/>
        <color theme="1"/>
        <rFont val="Calibri"/>
        <family val="2"/>
        <scheme val="minor"/>
      </rPr>
      <t>d</t>
    </r>
    <r>
      <rPr>
        <sz val="11"/>
        <color theme="1"/>
        <rFont val="Calibri"/>
        <family val="2"/>
        <scheme val="minor"/>
      </rPr>
      <t xml:space="preserve"> es incorrecta porque la coexistencia de responsabilidades civiles y administrativas es permitida en estos casos para garantizar la reparación del daño causado sin duplicar sanciones.</t>
    </r>
  </si>
  <si>
    <t>opción b es correcta porque la protección penal de la seguridad y salud en el trabajo se encuentra regulada en el Título XVI del Código Penal, que aborda delitos contra los derechos de los trabajadores. Las opciones a, c, y d son incorrectas, ya que no se corresponden con el título adecuado en este contexto.</t>
  </si>
  <si>
    <t>XVIII</t>
  </si>
  <si>
    <t>opción a es correcta, ya que el artículo 316 del Código Penal regula la protección penal en la seguridad y salud en el trabajo. Las opciones b, c, y d son incorrectas porque se refieren a artículos que no están relacionados con este tema en particular.</t>
  </si>
  <si>
    <t>La opción c es correcta, ya que describe adecuadamente el enfoque principal de la ley: establecer garantías para los trabajadores y sus representantes y especificar responsabilidades civiles del empresario. . opción a es incorrecta porque la Ley de Prevención de Riesgos Laborales no se centra exclusivamente en determinar responsabilidades, sino que establece derechos, garantías y mecanismos de protección para los trabajadores. La opción b es también incorrecta, ya que la ley abarca responsabilidades y garantías, no solo derechos de protección. La opción d es incorrecta, pues la ley no incluye responsabilidades penales para empresarios, sino que regula la seguridad en el marco de la protección laboral.</t>
  </si>
  <si>
    <t>Además de los artículos específicos sobre delitos contra la seguridad en el trabajo, también se juzgan las conductas mediante los artículos 142 y 152, que se refieren a homicidio imprudente y lesiones (respuesta correcta: a), abarcando así los posibles resultados graves de imprudencias en el trabajo. Las otras opciones no reflejan los artículos que se aplican a estos casos.</t>
  </si>
  <si>
    <t>El Código Penal tipifica el concepto de dolo (respuesta correcta: a), que implica intención y conocimiento del acto. Imprudencia no aplica aquí porque se trata de una conducta sin intención de causar daño.</t>
  </si>
  <si>
    <t>En los delitos por imprudencia grave, tienen como requisito la necesidad de perseguibilidad y denuncia por la presión de la persona agraviada (respuesta correcta: a), lo cual es una condición necesaria para que se proceda con la persecución del delito. Las demás opciones no consideran la particularidad de la denuncia como requisito.</t>
  </si>
  <si>
    <t>La jurisprudencia define el concepto de imprudencia grave como una acción u omisión voluntaria no maliciosa que representa una infracción del deber de cuidado y que puede resultar en un daño subsumible en la parte objetiva del tipo doloso (respuesta correcta: d, todas son ciertas). Esto abarca todos los aspectos relevantes del concepto.</t>
  </si>
  <si>
    <t>Si las lesiones graves se deben a imprudencia profesional, además de la pena de prisión, se aplicará una inhabilitación especial para el ejercicio de la profesión u oficio (respuesta correcta: b), debido a la responsabilidad especial de los profesionales en su campo. Las demás opciones no consideran esta inhabilitación adicional.</t>
  </si>
  <si>
    <t>no se aplicará ninguno de los tipos mencionados</t>
  </si>
  <si>
    <t>Si el delito contra la seguridad y salud de los trabajadores se comete por imprudencia grave, se aplicará la pena superior en grado (respuesta correcta: b), ya que la imprudencia grave implica un nivel elevado de responsabilidad y negligencia que justifica una sanción más severa.</t>
  </si>
  <si>
    <t>Se impondrán penas de prisión de 6 meses a 3 años a quienes, incumpliendo las normas de prevención de riesgos laborales y estando legalmente obligados, no faciliten los medios necesarios para que los trabajadores realicen su actividad en condiciones de seguridad e higiene adecuadas, poniendo en peligro grave su vida, salud o integridad física (respuesta correcta: d). Las demás opciones no describen de forma completa la infracción ni el riesgo para la integridad de los trabajadores.</t>
  </si>
  <si>
    <t>con infracción de las normas de prevención de riesgos laborales y estando legalmente obligados, no faciliten los medios necesarios para que los trabajadores desempeñen su actividad  con las medidas de seguridad e higiene adecuadas, de forma que pongan así en peligro grave su  vida, salud o integridad física</t>
  </si>
  <si>
    <t>El bien jurídico protegido en el delito contra la seguridad y salud en el trabajo es la vida y salud de los trabajadores (respuesta correcta: c), ya que este tipo de delito busca preservar la integridad física de los empleados. Las otras opciones se relacionan con aspectos preventivos pero no abarcan completamente el bien jurídico protegido.</t>
  </si>
  <si>
    <r>
      <t xml:space="preserve">La opción </t>
    </r>
    <r>
      <rPr>
        <b/>
        <sz val="11"/>
        <color theme="1"/>
        <rFont val="Calibri"/>
        <family val="2"/>
        <scheme val="minor"/>
      </rPr>
      <t>b</t>
    </r>
    <r>
      <rPr>
        <sz val="11"/>
        <color theme="1"/>
        <rFont val="Calibri"/>
        <family val="2"/>
        <scheme val="minor"/>
      </rPr>
      <t xml:space="preserve"> es la correcta, ya que, según el artículo 318 del Código Penal, la pena se atribuirá a los administradores o encargados del servicio responsables cuando estos, teniendo el deber de velar por la seguridad, no hayan adoptado las medidas preventivas necesarias. La opción </t>
    </r>
    <r>
      <rPr>
        <b/>
        <sz val="11"/>
        <color theme="1"/>
        <rFont val="Calibri"/>
        <family val="2"/>
        <scheme val="minor"/>
      </rPr>
      <t>c</t>
    </r>
    <r>
      <rPr>
        <sz val="11"/>
        <color theme="1"/>
        <rFont val="Calibri"/>
        <family val="2"/>
        <scheme val="minor"/>
      </rPr>
      <t xml:space="preserve"> es también correcta, porque dicho artículo establece que la responsabilidad recae en aquellos que, con conocimiento de la situación y la capacidad para remediarla, no implementaron las acciones preventivas para evitar el delito. La opción </t>
    </r>
    <r>
      <rPr>
        <b/>
        <sz val="11"/>
        <color theme="1"/>
        <rFont val="Calibri"/>
        <family val="2"/>
        <scheme val="minor"/>
      </rPr>
      <t>d</t>
    </r>
    <r>
      <rPr>
        <sz val="11"/>
        <color theme="1"/>
        <rFont val="Calibri"/>
        <family val="2"/>
        <scheme val="minor"/>
      </rPr>
      <t xml:space="preserve">, que indica que "La c y la d son correctas," es correcta al afirmar que ambas opciones reflejan adecuadamente el alcance de la responsabilidad penal según el Código Penal. Por último, la opción </t>
    </r>
    <r>
      <rPr>
        <b/>
        <sz val="11"/>
        <color theme="1"/>
        <rFont val="Calibri"/>
        <family val="2"/>
        <scheme val="minor"/>
      </rPr>
      <t>a</t>
    </r>
    <r>
      <rPr>
        <sz val="11"/>
        <color theme="1"/>
        <rFont val="Calibri"/>
        <family val="2"/>
        <scheme val="minor"/>
      </rPr>
      <t xml:space="preserve"> es incorrecta, ya que las personas jurídicas en sí no sufren penas directas, sino que la responsabilidad recae en los individuos responsables de garantizar la seguridad.</t>
    </r>
  </si>
  <si>
    <t>La c  y la d son correctas</t>
  </si>
  <si>
    <t>la pena señalada la pena señalada se aplicará a quienes conociendolo  no hubieran adoptado medidas preventivas para evitar este delito</t>
  </si>
  <si>
    <t>cuando los hechos previstos en los artículos del Código Penalque castigan el delito contra la salud en el trabajo se atribuyen a personas jurídicas</t>
  </si>
  <si>
    <t>Justificación: Opción B es correcta porque el empresario es generalmente considerado el sujeto activo en los delitos contra la seguridad y salud en el trabajo, ya que es quien tiene la responsabilidad de garantizar condiciones seguras para los trabajadores. Opción A es incorrecta porque el trabajador no suele ser el sujeto activo en estos delitos, aunque puede tener obligaciones. Opción C es incorrecta porque la administración tiene un papel de supervisión y sanción, pero no es el sujeto activo en este contexto. Opción D es incorrecta porque sugiere incorrectamente que todos pueden ser sujetos activos, lo cual no es aplicable en este tipo de delito.</t>
  </si>
  <si>
    <t>todos ellos</t>
  </si>
  <si>
    <t>Justificación: Opción C es correcta porque tanto personas físicas como jurídicas pueden ser consideradas responsables por imprudencia en materia de seguridad y salud en el trabajo, dependiendo del contexto y del tipo de infracción cometida. Opción A es incorrecta porque limita la responsabilidad solo a personas físicas, lo cual no es correcto. Opción B es incorrecta porque excluye a las personas físicas, que también pueden ser responsables. Opción D es incorrecta porque niega la posibilidad de responsabilidad tanto para personas físicas como jurídicas, lo cual es falso.</t>
  </si>
  <si>
    <t>ninguna de ellas</t>
  </si>
  <si>
    <t>Justificación: Opción B es correcta porque, incluso cuando un empresario contrata con entidades especializadas en prevención de riesgos laborales, esto no lo exime de su responsabilidad frente a los trabajadores en caso de incumplimientos en materia de seguridad y salud. Opción A es incorrecta porque sugiere incorrectamente que el empresario estaría eximido de responsabilidad, lo cual no es cierto. Opción C es incorrecta porque aunque se trasladen algunas funciones a la entidad especializada, la responsabilidad última sigue siendo del empresario. Opción D es incorrecta porque contradice la normativa, que mantiene la responsabilidad en el empresario.</t>
  </si>
  <si>
    <t>Justificación: Opción B es correcta porque el artículo 29 establece que cada trabajador tiene la obligación de velar por el cumplimiento de las medidas de prevención de riesgos laborales en lo que respecta a su propia seguridad y salud. Opción A es incorrecta porque, aunque el empresario tiene responsabilidades en materia de prevención, esta pregunta específica se refiere a la responsabilidad directa del trabajador. Opción C es incorrecta porque los servicios de prevención son responsables de asesorar y asistir, pero no de velar directamente por el cumplimiento por parte de cada trabajador. Opción D es incorrecta porque todas las opciones no son correctas en conjunto; solo la opción B responde adecuadamente a la pregunta.</t>
  </si>
  <si>
    <t>Justificación: Opción B es correcta porque, aunque los trabajadores autónomos tienen responsabilidades, si no tienen empleados a su cargo, la responsabilidad administrativa por incumplimiento de las normas de seguridad no suele recaer sobre ellos de la misma manera que sobre un empleador con trabajadores a cargo. Opción A es incorrecta porque los servicios de prevención ajenos sí pueden ser responsables administrativamente si no cumplen con sus obligaciones. Opción C es incorrecta porque las entidades que auditan seguridad y salud también pueden ser responsables administrativamente si no realizan adecuadamente sus funciones. Opción D es incorrecta porque las entidades que certifican formación en seguridad y salud también pueden ser responsables administrativamente.</t>
  </si>
  <si>
    <t>Justificación: Opción D es correcta porque, aunque los trabajadores tienen obligaciones en materia de seguridad y salud, no son responsables penalmente de manera generalizada por incumplir estas obligaciones. La responsabilidad penal en este contexto suele recaer en empresarios o personas con funciones de supervisión. Opción A es incorrecta porque el promotor de la obra puede ser responsable penalmente si incumple normas que pongan en peligro la seguridad y salud. Opción B es incorrecta porque el coordinador de seguridad tiene responsabilidades penales si su incumplimiento genera riesgos graves. Opción C es incorrecta porque el subcontratista también puede ser responsable penalmente si su conducta pone en peligro la seguridad y salud de los trabajadores.</t>
  </si>
  <si>
    <t>Justificación: Opción C es correcta porque los trabajadores, según la normativa de prevención de riesgos laborales, no deben desactivar ni manipular los dispositivos de seguridad. Hacerlo sería una grave infracción de sus deberes en materia de seguridad. Opción A es incorrecta porque los trabajadores sí deben usar adecuadamente las máquinas y equipos proporcionados. Opción B es incorrecta porque los trabajadores están obligados a utilizar correctamente los medios y equipos de protección facilitados por el empresario. Opción D es incorrecta porque los trabajadores también deben informar a su superior inmediato sobre cualquier situación que entrañe riesgo.</t>
  </si>
  <si>
    <t>poner fuera de funcionamiento los dispositivos de seguridad</t>
  </si>
  <si>
    <t>informar a su superior inmediato directo ante cualquier situación que entrañe riesgo para la seguridad y salud</t>
  </si>
  <si>
    <t>utilizar correctamente los medios y equipos de protección facilitados por el empresario</t>
  </si>
  <si>
    <t>usar adecuadamente las máquinas aparatos herramientas,  sustancias y equipos</t>
  </si>
  <si>
    <t>los trabajadores con arreglo a su formación no deben</t>
  </si>
  <si>
    <t>Justificación: Opción C es correcta porque el incumplimiento de las obligaciones en materia de prevención por parte de los trabajadores puede dar lugar a responsabilidades disciplinarias, como sanciones impuestas por el empleador dentro del marco laboral. Opción A es incorrecta porque, aunque puede haber responsabilidades administrativas, estas suelen recaer más en los empresarios que en los trabajadores individuales. Opción B es incorrecta porque las responsabilidades penales para los trabajadores en el ámbito del artículo 316 del Código Penal no se generan simplemente por incumplir obligaciones preventivas, sino que requieren una acción más grave. Opción D es incorrecta porque no es cierto que todas las opciones mencionadas se apliquen en conjunto; las responsabilidades disciplinarias son las más relevantes para los trabajadores.</t>
  </si>
  <si>
    <t>Justificación: Opción D es correcta porque la jurisprudencia considera que la imprudencia muy grave del trabajador puede eliminar, atenuar o incluso no tener ningún efecto sobre la responsabilidad del empresario, dependiendo del caso concreto. Opción A es correcta porque en algunos casos la imprudencia del trabajador puede no afectar la responsabilidad del empresario. Opción B es correcta porque, en ciertos casos extremos, la imprudencia muy grave del trabajador podría eliminar la responsabilidad del empresario. Opción C es correcta porque en otros casos la imprudencia del trabajador puede simplemente atenuar la responsabilidad del empresario.</t>
  </si>
  <si>
    <t>Justificación: Opción B es correcta porque, de acuerdo con el principio non bis in idem, la actividad sancionadora administrativa no puede ejercerse simultáneamente con la responsabilidad penal cuando se trata del mismo sujeto, hecho y fundamento. Opción A es incorrecta porque, aunque puede haber concurrencia de responsabilidades civiles y administrativas, el límite está en la penal. Opción C es incorrecta porque se refiere incorrectamente a la materia de Seguridad Social. Opción D es incorrecta porque sugiere que todas las responsabilidades son compatibles, lo cual no es correcto en caso de coincidencia con responsabilidades penales.</t>
  </si>
  <si>
    <t>Justificación: Opción B es correcta porque una condena penal no excluye la posibilidad de imponer sanciones administrativas por los mismos hechos, siempre que se respeten los principios de proporcionalidad y no duplicidad de sanciones (principio non bis in idem). Opción A es incorrecta porque la imposición de sanciones administrativas no excluye las responsabilidades civiles o penales. Opción C es incorrecta porque la condena penal no excluye las indemnizaciones por responsabilidad civil que pudieran corresponder. Opción D es incorrecta porque no abarca todas las posibles responsabilidades derivadas del hecho, como las civiles.</t>
  </si>
  <si>
    <t>Justificación: Opción C es correcta porque, si la Fiscalía no estima la existencia de ilícito penal, la administración debe continuar con el expediente sancionador basado en los hechos probados, ya que el hecho de que no haya ilícito penal no exime de posibles responsabilidades administrativas. Opción A es incorrecta porque la imposibilidad de proseguir con el procedimiento sancionador no es cierta; puede continuar en el ámbito administrativo. Opción B es incorrecta porque la responsabilidad civil derivada de la responsabilidad criminal no se refiere directamente al caso planteado. Opción D es incorrecta porque no se excluye la posibilidad de seguir con el expediente sancionador en el ámbito administrativo.</t>
  </si>
  <si>
    <t>Justificación: Opción B es correcta porque es necesario distinguir entre la responsabilidad civil derivada de una sentencia penal (que se tramita en la jurisdicción penal) y la derivada de un accidente de trabajo sin implicación penal (que se tramita en la jurisdicción civil). Opción A es incorrecta porque no distingue entre tipos de responsabilidad según la jurisdicción, que es clave en la correcta resolución de estas cuestiones. Opción C es incorrecta porque no aclara la distinción en función de la jurisdicción, lo cual es esencial. Opción D es incorrecta porque no aborda la cuestión de la jurisdicción, lo que es crucial en este contexto.</t>
  </si>
  <si>
    <t>Justificación: Opción A es correcta porque el Código Civil es la norma principal que regula la responsabilidad civil en España, detallando cómo se establece y se reclama esta responsabilidad. Opción B es incorrecta porque el Código Penal se centra más en la responsabilidad penal, aunque menciona la responsabilidad civil derivada del delito. Opción C es incorrecta porque la Ley de Infracciones y Sanciones en el Orden Social regula aspectos sancionadores y no es la principal fuente de la responsabilidad civil. Opción D es incorrecta porque la Ley General de la Seguridad Social se centra en la seguridad social y no en la responsabilidad civil.</t>
  </si>
  <si>
    <t>Justificación: Opción C es correcta porque la responsabilidad civil derivada del delito se encuentra regulada tanto en el Código Civil como en el Código Penal. El Código Penal establece las bases para la responsabilidad civil derivada del delito, mientras que el Código Civil proporciona detalles adicionales sobre cómo se efectúa la reparación del daño. Opción A es incorrecta porque, aunque el Código Civil regula gran parte de la responsabilidad civil, la derivada del delito se menciona también en el Código Penal. Opción B es incorrecta porque limita la regulación solo al Código Penal, omitiendo la relevancia del Código Civil. Opción D es incorrecta porque la responsabilidad civil derivada del delito no está regulada fuera de estos códigos principales.</t>
  </si>
  <si>
    <t>Justificación: Opción D es correcta porque ninguna de las otras opciones refleja con precisión la regulación de la responsabilidad civil en su totalidad. Opción A es incorrecta porque no siempre es necesario que exista dolo para que haya responsabilidad civil; la negligencia también puede dar lugar a ella. Opción B es incorrecta porque los dueños o directores sí pueden ser responsables de los perjuicios causados por sus dependientes. Opción C es incorrecta porque cualquier persona criminalmente responsable de un delito generalmente también lo es civilmente, si de su acción derivan daños o perjuicios.</t>
  </si>
  <si>
    <t>Justificación: Opción C es correcta porque el artículo 112 del Código Penal establece que la reparación del daño puede consistir en diversas formas, incluyendo obligaciones de dar, no dar, hacer, o no hacer. Esto refleja la flexibilidad en la manera en que se puede compensar a la víctima. Opción A es incorrecta porque omite las obligaciones de hacer y no hacer, limitándose solo a dar y no dar. Opción B es incorrecta porque omite las obligaciones de dar, que son una parte crucial de la reparación del daño. Opción D es incorrecta porque omite la posibilidad de no hacer, que es también una forma de reparación contemplada por el Código Penal.</t>
  </si>
  <si>
    <t>Justificación: Opción A es correcta porque el Código Penal establece que los autores y sus cómplices serán responsables solidariamente entre sí por las cuotas correspondientes a la responsabilidad civil derivada del delito. Esto significa que cada uno es responsable del total de la indemnización, permitiendo que la víctima pueda reclamar el total a cualquiera de ellos. Opción B es incorrecta porque la responsabilidad subsidiaria implica que uno responde en lugar del otro si este no puede hacerlo, lo cual no es el caso en este contexto. Opción C es incorrecta porque mezcla conceptos de responsabilidad solidaria y subsidiaria, lo cual es incorrecto en este caso. Opción D es incorrecta porque niega la responsabilidad solidaria, que es precisamente lo que establece el Código Penal.</t>
  </si>
  <si>
    <t>Justificación: Opción D es correcta porque el artículo 109 del Código Penal permite al perjudicado optar por exigir la responsabilidad civil ante la jurisdicción civil, en lugar de la penal, dependiendo de las circunstancias. Opción A es incorrecta porque no refleja la opción de acudir a la jurisdicción civil. Opción B es incorrecta porque sugiere que la responsabilidad civil debe exigirse exclusivamente ante la jurisdicción civil, lo cual no es cierto. Opción C es incorrecta porque confunde los roles de la jurisdicción penal y civil en la exigencia de responsabilidad.</t>
  </si>
  <si>
    <t>Justificación: Opción B es correcta porque los accidentes de trabajo generalmente implican una responsabilidad civil contractual entre el empleador y el empleado, ya que se derivan de la relación laboral. Opción A es incorrecta porque la responsabilidad extracontractual generalmente se refiere a daños fuera de una relación contractual establecida. Opción C es incorrecta porque la responsabilidad administrativa contractual no es una categoría aplicable a los accidentes laborales en este contexto. Opción D es incorrecta porque la responsabilidad penal extracontractual no se aplica en la mayoría de los casos de accidentes de trabajo, salvo que haya negligencia grave o dolo.</t>
  </si>
  <si>
    <t>civil contractual</t>
  </si>
  <si>
    <t>administrativa contractual</t>
  </si>
  <si>
    <t>civil extracontractual</t>
  </si>
  <si>
    <t>el accidente de trabajo es un tipo de responsabilidad de origen</t>
  </si>
  <si>
    <t>Justificación: Opción B es correcta porque para que exista responsabilidad civil, debe haber daños evaluables, acción u omisión, culpa o negligencia, y una relación de causalidad que vincule estos elementos. Opción A es incorrecta porque simplemente menciona sujetos y resultados, sin detallar la relación de causalidad ni la culpa. Opción C es incorrecta porque no incluye la evaluación de daños ni la relación de causalidad, que son esenciales en la responsabilidad civil. Opción D es incorrecta porque mezcla conceptos como dolo, que no siempre es necesario para establecer la responsabilidad civil.</t>
  </si>
  <si>
    <t>daños evaluables al trabajador acción omisión culpa o negligencia y relación de causalidad</t>
  </si>
  <si>
    <t>infracción de norma, puesta en peligro de la seguridad y salud del trabajador y  estar legalmente exigido</t>
  </si>
  <si>
    <t>sujeto activo sujeto pasivo y resultado dañoso</t>
  </si>
  <si>
    <t>la jurisprudencia exige los siguientes requisitos para la aplicación de la responsabilidad civil</t>
  </si>
  <si>
    <t>Justificación: Opción C es correcta porque la responsabilidad extracontractual se aplica en situaciones donde hay un daño sufrido fuera del marco contractual, como un trabajador autónomo que sufre un accidente en las instalaciones de un empresario. Opción A es incorrecta porque describe un caso donde el empleador ha tomado todas las medidas preventivas, lo que podría eximirlo de responsabilidad. Opción B es incorrecta porque el accidente sufrido por el empresario mismo no da lugar a responsabilidad extracontractual en este contexto. Opción D es incorrecta porque describe un incumplimiento en las cuotas de Seguridad Social, lo cual es una cuestión administrativa, no extracontractual.</t>
  </si>
  <si>
    <t>trabajadores autonomos sufren un accidente en las instalaciones del empresario</t>
  </si>
  <si>
    <t>el propio empresario sufre un accidente laboral</t>
  </si>
  <si>
    <t>un trabajador sufre un daño accidental e imprevisible para su empleador que ha adoptado todas las medidas preventivas legalmente exigibles</t>
  </si>
  <si>
    <t>la responsabilidad extracontractual o aquíliana puede darse en casos en los que</t>
  </si>
  <si>
    <t>Justificación: Opción A es correcta porque el artículo 15.5 permite a los empresarios concertar seguros para cubrir responsabilidades civiles, que es una práctica común para protegerse contra posibles demandas. Opción B es incorrecta porque las responsabilidades penales no pueden ser cubiertas por un seguro, ya que son personales e intransferibles. Opción C es incorrecta porque las responsabilidades administrativas tampoco se cubren mediante seguros de esta naturaleza. Opción D es incorrecta porque las responsabilidades sociales no son el objetivo de estos seguros.</t>
  </si>
  <si>
    <t>las responsabilidades civiles</t>
  </si>
  <si>
    <t>las responsabilidades administrativas</t>
  </si>
  <si>
    <t>las responsabilidades penales</t>
  </si>
  <si>
    <t>según el artículo 15.5 de la ley de prevención de riesgos laborales, los empresarios  podrán concertar operaciones de seguro respecto a los propios trabajadores o a trabajadores autónomos o a ellos mismos con el fin de cubrir</t>
  </si>
  <si>
    <t>Justificación: Opción A es correcta porque, de acuerdo con el principio non bis in idem, no se puede sancionar penal y administrativamente por los mismos hechos, sujetos y fundamentos. Opción B es incorrecta porque sugiere que la concurrencia es posible bajo el mismo principio, lo cual es un error. Opción C es incorrecta porque se refiere a hechos declarados ciertos, pero omite la consideración del principio non bis in idem. Opción D es incorrecta porque niega la posibilidad de la existencia de alguna regulación, cuando el principio non bis in idem está claramente establecido.</t>
  </si>
  <si>
    <t>no es posible en virtud del principio non bis in idem cuando se aprecie identidad de sujeto y su fundamento</t>
  </si>
  <si>
    <t>es posible siempre que se diera respecto a los hechos declarados ciertos y no las valoraciones o calificaciones jurídicas realizadas por el tribunal</t>
  </si>
  <si>
    <t>es posible en virtud del principio non bis in ídem cuando se aprecie identidad de sujeto hecho y fundamento</t>
  </si>
  <si>
    <t>la concurrencia de responsabilidad penal y administrativa</t>
  </si>
  <si>
    <t>Justificación: Opción B es correcta porque el principio non bis in idem prohíbe que se sancione dos veces por el mismo hecho, sujeto y fundamento, lo que significa que no puede haber concurrencia de responsabilidad civil y administrativa en tales casos. Opción A es incorrecta porque niega la posibilidad de concurrencia en cualquier circunstancia, cuando la limitación es específica a la identidad de sujeto, hecho y fundamento. Opción C es incorrecta porque sugiere la posibilidad de concurrencia con responsabilidad penal, lo cual no es relevante en este contexto. Opción D es incorrecta porque no ofrece una opción válida respecto a la concurrencia entre responsabilidad civil y administrativa.</t>
  </si>
  <si>
    <t>es posible al ser compatibles las indemnizaciones de derivadas de daños y perjuicios y las derivadas del procedimiento sancionador</t>
  </si>
  <si>
    <t>solo es posible cuando ambas responsabilidades se den junto con la responsabilidad penal correspondiente</t>
  </si>
  <si>
    <t>no es posible en virtud del principio non bis in idem cuando se aprecie identidad de sujeto hecho y fundamento</t>
  </si>
  <si>
    <t>la concurrencia entre responsabilidad civil y administrativa</t>
  </si>
  <si>
    <t>Justificación: Opción C es correcta porque tanto las prestaciones generales hechas efectivas por la Entidad Gestora como el recargo de las prestaciones económicas por accidente de trabajo y enfermedad profesional pueden coexistir, siendo compatibles en su aplicación. Opción A es incorrecta porque menciona solo una parte de la posibilidad, no todo el contexto de compatibilidad. Opción B es incorrecta porque se centra únicamente en el recargo de prestaciones, omitiendo la parte de las prestaciones generales. Opción D es incorrecta porque no reconoce la compatibilidad mencionada.</t>
  </si>
  <si>
    <t>ambos son ciertas</t>
  </si>
  <si>
    <t>ninguno es cierta</t>
  </si>
  <si>
    <t>recargo de las prestaciones económicas por accidente de trabajo y enfermedad profesional descritas en el artículo 164.3</t>
  </si>
  <si>
    <t>Las prestaciones generales que serán hechas efectivas cumplidas las demás condiciones por la Entidad Gestora al servicio con una mutua colaboradora</t>
  </si>
  <si>
    <t>en relación con la concurrencia de las infracciones administrativas con las responsabilidades en el ámbito de la Seguridad Social, son compatibles</t>
  </si>
  <si>
    <t>Justificación: Opción A es correcta porque el artículo 1101 del Código Civil establece claramente que están sujetos a indemnización aquellos que incumplan sus obligaciones con dolo, negligencia o morosidad, o de cualquier modo contravengan el tenor de sus obligaciones. Opción B es incorrecta porque la imprudencia no temeraria no está contemplada como causa de indemnización en el artículo 1101. Opción C es incorrecta porque no establece un plazo específico de un mes para el resarcimiento de víctimas; además, el artículo se refiere a indemnización por incumplimiento de obligaciones, no a negligencia en general. Opción D es incorrecta porque la indemnización no está limitada solo a incumplimientos contractuales con terceros.</t>
  </si>
  <si>
    <t>Quedan sujetos a la indemnización de los daños y perjuicios causados los que en el cumplimiento de sus obligaciones incurrieren en dolo, negligencia o morosidad, y los que de cualquier  modo contravinieren al tenor de aquéllas. </t>
  </si>
  <si>
    <t>Los sujetos que cometieran daños a terceros por negligencia en el cumplimiento de su deber  deberán resarcir a las víctimas en un plazo no superior a un mes. </t>
  </si>
  <si>
    <t>Quedan sujetos a la indemnización de los daños y perjuicios causados los que en el cumplimiento de sus obligaciones cometieran imprudencia no temeraria. </t>
  </si>
  <si>
    <t>*En relación con la responsabilidad contractual, según el artículo 1101 del Código Civil: </t>
  </si>
  <si>
    <t>Justificación: Opción C es correcta porque, según el artículo 65, el único requisito obligatorio para que las Administraciones Públicas inicien de oficio un procedimiento de responsabilidad patrimonial es que el derecho a la reclamación no haya prescrito. Este es un requisito legal esencial para la procedencia del procedimiento. Opción A es incorrecta porque la notificación a los particulares presuntamente lesionados no es un requisito para el inicio de oficio, sino un paso en el procedimiento una vez iniciado. Opción B es incorrecta porque la falta de personación de los particulares no es relevante para el inicio de oficio. Opción D es incorrecta porque la falta de solicitud de los interesados o la ausencia de manifestación del efecto lesivo no impide el inicio de oficio.</t>
  </si>
  <si>
    <t>Que no haya prescrito el derecho a la reclamación del interesado. </t>
  </si>
  <si>
    <t>Que los particulares presuntamente lesionados no se hayan personado en el órgano competente, en el plazo establecido de diez días, para reclamar. </t>
  </si>
  <si>
    <t>Que se haya notificado a los particulares presuntamente lesionados, para concederles un plazo  de diez días al objeto de aportar cuantas alegaciones, documentos o información estimen conveniente. </t>
  </si>
  <si>
    <t>*Según el artículo 65 de la Ley 39/2015, de 1 de octubre, del Procedimiento Administrativo Común de las Administraciones Públicas ¿cuál de los siguientes es el único requisito obligatorio para el  inicio de oficio por las Administraciones Públicas de un procedimiento de responsabilidad patrimonial? </t>
  </si>
  <si>
    <r>
      <t>Explicación</t>
    </r>
    <r>
      <rPr>
        <sz val="11"/>
        <color theme="1"/>
        <rFont val="Calibri"/>
        <family val="2"/>
        <scheme val="minor"/>
      </rPr>
      <t>: Opción C es correcta porque la Ley de Transparencia obliga a las administraciones públicas a publicar de manera regular y accesible la información relevante sobre su gestión, asegurando que los ciudadanos puedan acceder fácilmente a datos sobre cómo se gestionan los recursos y se toman las decisiones. Opción A es incorrecta porque la confidencialidad de la información no es el enfoque de la Ley de Transparencia; la opción B es incorrecta porque la ley se enfoca más en la accesibilidad y regularidad de la información, no en la simple recopilación; la opción D es incorrecta porque, aunque la seguridad es importante, el enfoque de la ley es la transparencia.</t>
    </r>
  </si>
  <si>
    <t>Garantizar la seguridad de todos los datos públicos</t>
  </si>
  <si>
    <t>Publicar de manera regular y accesible la información relevante sobre su gestión</t>
  </si>
  <si>
    <t>Recopilar datos sobre sus actividades</t>
  </si>
  <si>
    <t>Mantener la confidencialidad de la información sensible</t>
  </si>
  <si>
    <t>La Ley de Transparencia obliga a las administraciones públicas a...</t>
  </si>
  <si>
    <t>TRANSPA</t>
  </si>
  <si>
    <r>
      <t>Explicación</t>
    </r>
    <r>
      <rPr>
        <sz val="11"/>
        <color theme="1"/>
        <rFont val="Calibri"/>
        <family val="2"/>
        <scheme val="minor"/>
      </rPr>
      <t>: Opción D es correcta porque el Gobierno Abierto tiene como objetivo principal facilitar el acceso a la información pública y fomentar la participación ciudadana, promoviendo un gobierno más transparente, participativo y colaborativo. Opción A es incorrecta porque la centralización del poder es contraria a los principios del Gobierno Abierto; la opción B es incorrecta porque la mejora de la tecnología es un medio, no un fin del Gobierno Abierto; la opción C es incorrecta porque, aunque la eficiencia es importante, el objetivo principal es la transparencia y la participación.</t>
    </r>
  </si>
  <si>
    <t>Facilitar el acceso a la información pública y fomentar la participación ciudadana</t>
  </si>
  <si>
    <t>La eficiencia en la gestión de los recursos públicos</t>
  </si>
  <si>
    <t>La mejora de la tecnología en la administración pública</t>
  </si>
  <si>
    <t>La centralización del poder de decisión en la administración</t>
  </si>
  <si>
    <t>El Gobierno Abierto busca...</t>
  </si>
  <si>
    <r>
      <t>Explicación</t>
    </r>
    <r>
      <rPr>
        <sz val="11"/>
        <color theme="1"/>
        <rFont val="Calibri"/>
        <family val="2"/>
        <scheme val="minor"/>
      </rPr>
      <t>: Opción B es correcta porque la transparencia en la administración pública es fundamental para mejorar la confianza de los ciudadanos en las instituciones, ya que les permite ver cómo se toman las decisiones y cómo se gestionan los recursos públicos. Opción A es incorrecta porque, aunque la transparencia puede mejorar la eficiencia, su objetivo principal es la confianza y la rendición de cuentas; la opción C es incorrecta porque la reducción de costos no es el objetivo principal de la transparencia; la opción D es incorrecta porque la transparencia se enfoca en el acceso a la información, no en la reducción de burocracia directamente.</t>
    </r>
  </si>
  <si>
    <t>Disminuir la burocracia en los procesos</t>
  </si>
  <si>
    <t>Reducir los costos de la administración pública</t>
  </si>
  <si>
    <t>Mejorar la confianza de los ciudadanos en las instituciones</t>
  </si>
  <si>
    <t>Aumentar la eficiencia administrativa</t>
  </si>
  <si>
    <t>La transparencia en la administración pública contribuye a...</t>
  </si>
  <si>
    <r>
      <t>Explicación</t>
    </r>
    <r>
      <rPr>
        <sz val="11"/>
        <color theme="1"/>
        <rFont val="Calibri"/>
        <family val="2"/>
        <scheme val="minor"/>
      </rPr>
      <t>: Opción C es correcta porque el principio de colaboración en el Gobierno Abierto se refiere a la cooperación entre diferentes actores, incluidos las administraciones públicas, los ciudadanos y otras entidades sociales, con el fin de mejorar la gestión pública y responder mejor a las necesidades de la sociedad. Opción A es incorrecta porque la descentralización es un mecanismo, no un principio de colaboración; la opción B es incorrecta porque la rendición de cuentas, aunque importante, no es el foco principal de la colaboración; la opción D es incorrecta porque la gestión interna es más una cuestión de administración que de colaboración.</t>
    </r>
  </si>
  <si>
    <t>La gestión interna de las áreas de gobierno</t>
  </si>
  <si>
    <t>La cooperación entre administraciones públicas, ciudadanos y otros actores sociales</t>
  </si>
  <si>
    <t>La rendición de cuentas de las acciones gubernamentales</t>
  </si>
  <si>
    <t>La descentralización del poder de decisión</t>
  </si>
  <si>
    <t>El principio de colaboración en el Gobierno Abierto se manifiesta en...</t>
  </si>
  <si>
    <r>
      <t>Explicación</t>
    </r>
    <r>
      <rPr>
        <sz val="11"/>
        <color theme="1"/>
        <rFont val="Calibri"/>
        <family val="2"/>
        <scheme val="minor"/>
      </rPr>
      <t>: Opción D es correcta porque la participación en consultas públicas sobre proyectos de ley es una de las formas más directas de participación ciudadana en el Gobierno Abierto, permitiendo a los ciudadanos influir en la legislación y en las políticas públicas. Opción A es incorrecta porque la fiscalización es más una actividad de control que de participación; la opción B es incorrecta porque la mera observación no implica participación activa; la opción C es incorrecta porque, aunque las encuestas son una herramienta útil, las consultas públicas son un mecanismo más formal y directo.</t>
    </r>
  </si>
  <si>
    <t>La participación en consultas públicas sobre proyectos de ley</t>
  </si>
  <si>
    <t>La realización de encuestas internas</t>
  </si>
  <si>
    <t>La observación de los procesos administrativos</t>
  </si>
  <si>
    <t>La fiscalización exclusiva de los actos de la administración</t>
  </si>
  <si>
    <t>Una de las formas de participación ciudadana en el Gobierno Abierto es...</t>
  </si>
  <si>
    <r>
      <t>Explicación</t>
    </r>
    <r>
      <rPr>
        <sz val="11"/>
        <color theme="1"/>
        <rFont val="Calibri"/>
        <family val="2"/>
        <scheme val="minor"/>
      </rPr>
      <t>: Opción A es correcta porque la Ley de Transparencia garantiza el derecho de acceso a la información pública a cualquier persona, sin necesidad de justificación, lo que refuerza la transparencia y la rendición de cuentas en la administración pública. Opción B es incorrecta porque el acceso no se limita a ciudadanos españoles, sino a cualquier persona; la opción C es incorrecta porque no es necesario demostrar un interés particular para acceder a la información; la opción D es incorrecta porque la información debe ser accesible a todos, no solo a grupos específicos.</t>
    </r>
  </si>
  <si>
    <t>Grupos específicos de ciudadanos con derechos reconocidos</t>
  </si>
  <si>
    <t>Personas que demuestren un interés particular</t>
  </si>
  <si>
    <t>Solo a ciudadanos españoles</t>
  </si>
  <si>
    <t>Cualquier persona, sin necesidad de justificación</t>
  </si>
  <si>
    <t>En la Ley de Transparencia, el acceso a la información se garantiza a...</t>
  </si>
  <si>
    <r>
      <t>Explicación</t>
    </r>
    <r>
      <rPr>
        <sz val="11"/>
        <color theme="1"/>
        <rFont val="Calibri"/>
        <family val="2"/>
        <scheme val="minor"/>
      </rPr>
      <t>: Opción C es correcta porque la participación ciudadana en la toma de decisiones es un elemento esencial del Gobierno Abierto, ya que permite a los ciudadanos influir directamente en la gestión pública y garantizar que las decisiones reflejen sus necesidades y preferencias. Opción A es incorrecta porque la centralización del poder es contraria a los principios del Gobierno Abierto; la opción B es incorrecta porque la burocracia no es un elemento esencial del Gobierno Abierto; al contrario, se busca reducirla; la opción D es incorrecta porque, aunque la tecnología es una herramienta, no es un elemento esencial por sí mismo.</t>
    </r>
  </si>
  <si>
    <t>El uso de tecnología avanzada en todas las áreas</t>
  </si>
  <si>
    <t>La participación ciudadana en la toma de decisiones públicas</t>
  </si>
  <si>
    <t>La burocracia en la gestión de los servicios</t>
  </si>
  <si>
    <t>La centralización del poder en la administración pública</t>
  </si>
  <si>
    <t>Uno de los elementos esenciales del Gobierno Abierto es...</t>
  </si>
  <si>
    <r>
      <t>Explicación</t>
    </r>
    <r>
      <rPr>
        <sz val="11"/>
        <color theme="1"/>
        <rFont val="Calibri"/>
        <family val="2"/>
        <scheme val="minor"/>
      </rPr>
      <t>: Opción B es correcta porque la Ley de Transparencia establece que las administraciones públicas deben publicar de manera accesible y comprensible la información relevante sobre su gestión, asegurando que los ciudadanos tengan acceso a la información necesaria para el control y la participación. Opción A es incorrecta porque la ley no se limita a la confidencialidad de la información; la opción C es incorrecta porque, aunque la eficiencia es un resultado deseable, la ley se enfoca en la publicación de información; la opción D es incorrecta porque la ley no trata solo de la participación ciudadana, sino también de la transparencia en general.</t>
    </r>
  </si>
  <si>
    <t>Promover la participación ciudadana en todas las decisiones</t>
  </si>
  <si>
    <t>Asegurar la eficiencia en la administración</t>
  </si>
  <si>
    <t>Publicar información relevante de manera accesible y comprensible</t>
  </si>
  <si>
    <t>La Ley de Transparencia establece que las administraciones públicas deben...</t>
  </si>
  <si>
    <r>
      <t>Explicación</t>
    </r>
    <r>
      <rPr>
        <sz val="11"/>
        <color theme="1"/>
        <rFont val="Calibri"/>
        <family val="2"/>
        <scheme val="minor"/>
      </rPr>
      <t>: Opción A es correcta porque la transparencia tiene como objetivo principal facilitar el control ciudadano sobre la gestión pública, permitiendo a los ciudadanos conocer las decisiones y acciones del gobierno y exigir responsabilidades. Opción B es incorrecta porque, aunque la eficiencia es importante, no es el objetivo principal de la transparencia; la opción C es incorrecta porque la simplificación administrativa no es el principal objetivo de la transparencia; la opción D es incorrecta porque, aunque puede contribuir a la seguridad, la transparencia se enfoca en el control ciudadano.</t>
    </r>
  </si>
  <si>
    <t>Asegurar la seguridad de la información pública</t>
  </si>
  <si>
    <t>Simplificar los procesos administrativos</t>
  </si>
  <si>
    <t>Mejorar la eficiencia de la administración</t>
  </si>
  <si>
    <t>Facilitar el control ciudadano sobre la gestión pública</t>
  </si>
  <si>
    <t>El objetivo principal de la transparencia en la administración pública es...</t>
  </si>
  <si>
    <r>
      <t>Explicación</t>
    </r>
    <r>
      <rPr>
        <sz val="11"/>
        <color theme="1"/>
        <rFont val="Calibri"/>
        <family val="2"/>
        <scheme val="minor"/>
      </rPr>
      <t>: Opción B es correcta porque la interoperabilidad en el contexto del Gobierno Abierto se refiere a la capacidad de los sistemas y servicios públicos de diferentes administraciones para trabajar juntos y compartir información de manera eficiente, lo que facilita la coordinación y la transparencia. Opción A es incorrecta porque la interoperabilidad no se refiere exclusivamente al acceso a la información, sino a la integración de sistemas; la opción C es incorrecta porque, aunque la eficiencia es un resultado, no es lo que define la interoperabilidad; la opción D es incorrecta porque la interoperabilidad no se centra en la gestión de datos, sino en la capacidad de trabajar juntos.</t>
    </r>
  </si>
  <si>
    <t>La gestión de datos públicos de forma segura</t>
  </si>
  <si>
    <t>La eficiencia en la gestión de los datos</t>
  </si>
  <si>
    <t>La capacidad de los sistemas y servicios públicos para trabajar en conjunto</t>
  </si>
  <si>
    <t>El acceso universal a la información pública</t>
  </si>
  <si>
    <t>En el marco del Gobierno Abierto, la interoperabilidad se refiere a...</t>
  </si>
  <si>
    <r>
      <t>Explicación</t>
    </r>
    <r>
      <rPr>
        <sz val="11"/>
        <color theme="1"/>
        <rFont val="Calibri"/>
        <family val="2"/>
        <scheme val="minor"/>
      </rPr>
      <t>: Opción A es correcta porque la colaboración en el Gobierno Abierto implica la cooperación entre el gobierno, los ciudadanos y otras entidades (como ONG, empresas, etc.) para alcanzar objetivos comunes, lo que facilita una gestión más inclusiva y efectiva. Opción B es incorrecta porque la rendición de cuentas es más sobre justificación de acciones que sobre colaboración; la opción C es incorrecta porque el uso de tecnologías es un medio, no el principio en sí mismo; la opción D es incorrecta porque la descentralización no es lo que define la colaboración en el Gobierno Abierto.</t>
    </r>
  </si>
  <si>
    <t>La descentralización de la toma de decisiones</t>
  </si>
  <si>
    <t>El uso de tecnologías avanzadas para mejorar la colaboración</t>
  </si>
  <si>
    <t>La rendición de cuentas de las decisiones tomadas por el gobierno</t>
  </si>
  <si>
    <t>La cooperación entre el gobierno, los ciudadanos y otras entidades para alcanzar objetivos comunes</t>
  </si>
  <si>
    <t>El principio de colaboración en el Gobierno Abierto implica...</t>
  </si>
  <si>
    <r>
      <t>Explicación</t>
    </r>
    <r>
      <rPr>
        <sz val="11"/>
        <color theme="1"/>
        <rFont val="Calibri"/>
        <family val="2"/>
        <scheme val="minor"/>
      </rPr>
      <t>: Opción B es correcta porque la rendición de cuentas implica que la administración debe justificar sus decisiones y acciones ante los ciudadanos, explicando y defendiendo cómo y por qué se han tomado determinadas decisiones. Opción A es incorrecta porque la rendición de cuentas no se limita a la transparencia en la gestión de datos, sino que incluye la justificación de las decisiones; la opción C es incorrecta porque, aunque el acceso a la información es importante, la rendición de cuentas va más allá e incluye la explicación y justificación de las decisiones; la opción D es incorrecta porque la simple publicación de informes no asegura que la administración rinda cuentas; debe haber una explicación y un proceso de justificación.</t>
    </r>
  </si>
  <si>
    <t>La publicación de informes anuales sin justificación de decisiones</t>
  </si>
  <si>
    <t>El acceso a la información pública por parte de los ciudadanos</t>
  </si>
  <si>
    <t>La obligación de la administración de justificar sus decisiones y acciones ante los ciudadanos</t>
  </si>
  <si>
    <t>La transparencia en la gestión de datos públicos</t>
  </si>
  <si>
    <t>La rendición de cuentas en el Gobierno Abierto se refiere a...</t>
  </si>
  <si>
    <r>
      <t>Explicación</t>
    </r>
    <r>
      <rPr>
        <sz val="11"/>
        <color theme="1"/>
        <rFont val="Calibri"/>
        <family val="2"/>
        <scheme val="minor"/>
      </rPr>
      <t>: Opción C es correcta porque una administración pública transparente publica de manera accesible y comprensible toda la información relevante sobre su gestión, lo que permite a los ciudadanos conocer y evaluar las acciones del gobierno. Opción A es incorrecta porque la confidencialidad de la información sensible no define la transparencia; la opción B es incorrecta porque la simple recopilación de datos no asegura la transparencia si no se publican de manera accesible; la opción D es incorrecta porque, aunque la rendición de cuentas es importante, se requiere la publicación de información para que se pueda realizar.</t>
    </r>
  </si>
  <si>
    <t>Presenta informes anuales de actividades a puerta cerrada</t>
  </si>
  <si>
    <t>Publica de manera accesible y comprensible toda la información relevante sobre su gestión</t>
  </si>
  <si>
    <t>Recopila datos sobre sus actividades y los almacena</t>
  </si>
  <si>
    <t>Mantiene la confidencialidad de toda la información sensible</t>
  </si>
  <si>
    <t>Una administración pública transparente es aquella que...</t>
  </si>
  <si>
    <r>
      <t>Explicación</t>
    </r>
    <r>
      <rPr>
        <sz val="11"/>
        <color theme="1"/>
        <rFont val="Calibri"/>
        <family val="2"/>
        <scheme val="minor"/>
      </rPr>
      <t>: Opción B es correcta porque la Ley de Transparencia tiene como uno de sus principales objetivos promover la rendición de cuentas y la responsabilidad en la gestión pública, asegurando que las administraciones sean transparentes y respondan por sus acciones. Opción A es incorrecta porque, aunque la transparencia está relacionada, la rendición de cuentas es el enfoque más específico de la ley; la opción C es incorrecta porque, aunque la eficiencia administrativa es importante, no es el foco principal de la ley; la opción D es incorrecta porque, aunque la ley puede promover una mayor participación ciudadana, su objetivo clave es la rendición de cuentas.</t>
    </r>
  </si>
  <si>
    <t>La participación ciudadana en las decisiones gubernamentales</t>
  </si>
  <si>
    <t>La eficiencia administrativa en la administración pública</t>
  </si>
  <si>
    <t>La rendición de cuentas y la responsabilidad en la gestión pública</t>
  </si>
  <si>
    <t>La transparencia en la gestión de los datos públicos</t>
  </si>
  <si>
    <t>La Ley de Transparencia, Acceso a la Información Pública y Buen Gobierno promueve...</t>
  </si>
  <si>
    <r>
      <t>Explicación</t>
    </r>
    <r>
      <rPr>
        <sz val="11"/>
        <color theme="1"/>
        <rFont val="Calibri"/>
        <family val="2"/>
        <scheme val="minor"/>
      </rPr>
      <t>: Opción A es correcta porque el objetivo principal de la participación ciudadana en el Gobierno Abierto es involucrar a los ciudadanos en la toma de decisiones y en la gestión pública, lo que fomenta una mayor transparencia, responsabilidad y legitimidad en la administración. Opción B es incorrecta porque el acceso a la información es una parte de la transparencia, no el objetivo principal de la participación; la opción C es incorrecta porque el control de la burocracia es un beneficio indirecto, pero no el objetivo principal; la opción D es incorrecta porque el seguimiento de políticas públicas es una actividad, pero no el objetivo central de la participación ciudadana.</t>
    </r>
  </si>
  <si>
    <t>Supervisar las políticas públicas</t>
  </si>
  <si>
    <t>Controlar la burocracia administrativa</t>
  </si>
  <si>
    <t>Garantizar el acceso a la información pública</t>
  </si>
  <si>
    <t>Involucrar a los ciudadanos en la toma de decisiones y en la gestión pública</t>
  </si>
  <si>
    <t>¿Cuál es el objetivo principal de la participación ciudadana en el Gobierno Abierto?</t>
  </si>
  <si>
    <r>
      <t>Explicación</t>
    </r>
    <r>
      <rPr>
        <sz val="11"/>
        <color theme="1"/>
        <rFont val="Calibri"/>
        <family val="2"/>
        <scheme val="minor"/>
      </rPr>
      <t>: Opción B es correcta porque la "publicidad activa" implica que las administraciones públicas tienen la obligación de publicar de oficio, es decir, sin que medie solicitud, información relevante sobre su gestión, facilitando así el acceso a la información por parte de los ciudadanos. Opción A es incorrecta porque la publicidad activa no se refiere a la divulgación de información sólo a petición; la opción C es incorrecta porque no se refiere a la publicación de información en situaciones de crisis únicamente; la opción D es incorrecta porque la obligación de publicar regularmente va más allá de eventos específicos, es continua y abarca todas las áreas de gestión pública.</t>
    </r>
  </si>
  <si>
    <t>La publicación de información únicamente en eventos específicos</t>
  </si>
  <si>
    <t>La publicación de información en situaciones de crisis</t>
  </si>
  <si>
    <t>La obligación de las administraciones de publicar de oficio información relevante</t>
  </si>
  <si>
    <t>La divulgación de información sólo a petición</t>
  </si>
  <si>
    <t>¿Qué se entiende por "publicidad activa" en el contexto de la Ley de Transparencia?</t>
  </si>
  <si>
    <r>
      <t>Explicación</t>
    </r>
    <r>
      <rPr>
        <sz val="11"/>
        <color theme="1"/>
        <rFont val="Calibri"/>
        <family val="2"/>
        <scheme val="minor"/>
      </rPr>
      <t>: Opción C es correcta porque el concepto de 'Open Government' o Gobierno Abierto se fundamenta en los principios de transparencia, participación ciudadana y colaboración entre la administración pública, los ciudadanos y otros actores. Opción A es incorrecta porque, aunque la innovación es importante, no es uno de los pilares fundamentales del Gobierno Abierto; la opción B es incorrecta porque la sostenibilidad, aunque relevante, no es un principio clave del Gobierno Abierto; la opción D es incorrecta porque la descentralización es un mecanismo, pero no es uno de los tres pilares del Gobierno Abierto.</t>
    </r>
  </si>
  <si>
    <t>Descentralización del poder de decisión</t>
  </si>
  <si>
    <t>Transparencia, participación y colaboración</t>
  </si>
  <si>
    <t>Sostenibilidad y eficiencia</t>
  </si>
  <si>
    <t>Innovación y tecnología</t>
  </si>
  <si>
    <t>El concepto de 'Open Government' o Gobierno Abierto se basa en...</t>
  </si>
  <si>
    <r>
      <t>Explicación</t>
    </r>
    <r>
      <rPr>
        <sz val="11"/>
        <color theme="1"/>
        <rFont val="Calibri"/>
        <family val="2"/>
        <scheme val="minor"/>
      </rPr>
      <t>: Opción B es correcta porque la transparencia en el contexto del Gobierno Abierto se refiere a la obligación de las administraciones públicas de hacer accesible al público la información relevante sobre su gestión y actividades. Opción A es incorrecta porque la confidencialidad no se relaciona con la transparencia, sino con la protección de datos sensibles; la opción C es incorrecta porque la transparencia no implica la reducción de burocracia directamente, aunque puede contribuir a ello; la opción D es incorrecta porque la eficiencia administrativa, aunque importante, no define la transparencia en sí misma.</t>
    </r>
  </si>
  <si>
    <t>Eficiencia administrativa</t>
  </si>
  <si>
    <t>La reducción de burocracia</t>
  </si>
  <si>
    <t>La obligación de las administraciones de hacer pública la información sobre su gestión</t>
  </si>
  <si>
    <t>Confidencialidad en la gestión de datos</t>
  </si>
  <si>
    <t>En el contexto del Gobierno Abierto, la transparencia implica...</t>
  </si>
  <si>
    <r>
      <t>Explicación</t>
    </r>
    <r>
      <rPr>
        <sz val="11"/>
        <color theme="1"/>
        <rFont val="Calibri"/>
        <family val="2"/>
        <scheme val="minor"/>
      </rPr>
      <t>: Opción D es correcta porque la centralización del poder de decisión no es un elemento del Gobierno Abierto. Este modelo se caracteriza por promover la transparencia, la participación ciudadana y la colaboración entre diferentes actores, lo que implica una distribución más amplia del poder de decisión. Opción A es incorrecta porque la transparencia es un elemento clave del Gobierno Abierto; la opción B es incorrecta porque la participación ciudadana es fundamental en un Gobierno Abierto; la opción C es incorrecta porque la colaboración también es un componente esencial del Gobierno Abierto.</t>
    </r>
  </si>
  <si>
    <t>Centralización del poder de decisión</t>
  </si>
  <si>
    <t>Colaboración</t>
  </si>
  <si>
    <t>Participación ciudadana</t>
  </si>
  <si>
    <t>¿Cuál de los siguientes elementos NO es parte de un Gobierno Abierto?</t>
  </si>
  <si>
    <r>
      <t>Explicación</t>
    </r>
    <r>
      <rPr>
        <sz val="11"/>
        <color theme="1"/>
        <rFont val="Calibri"/>
        <family val="2"/>
        <scheme val="minor"/>
      </rPr>
      <t>: Opción D es correcta porque la publicación de informes anuales de gestión es un mecanismo clave para garantizar la transparencia en la administración pública, permitiendo a los ciudadanos conocer las actividades y resultados de las políticas y decisiones gubernamentales. Opción A es incorrecta porque, aunque importante, la auditoría interna no es necesariamente un mecanismo de transparencia pública; la opción B es incorrecta porque las consultas populares son un mecanismo de participación, no específicamente de transparencia; la opción C es incorrecta porque las sesiones de trabajo no son un mecanismo de transparencia por sí mismas; su apertura al público es lo que las haría transparentes.</t>
    </r>
  </si>
  <si>
    <t>La publicación de informes anuales de gestión</t>
  </si>
  <si>
    <t>Las sesiones de trabajo a puerta cerrada</t>
  </si>
  <si>
    <t>Las consultas populares sobre políticas públicas</t>
  </si>
  <si>
    <t>La auditoría interna de procesos administrativos</t>
  </si>
  <si>
    <t>Uno de los mecanismos utilizados para garantizar la transparencia en la administración es...</t>
  </si>
  <si>
    <r>
      <t>Explicación</t>
    </r>
    <r>
      <rPr>
        <sz val="11"/>
        <color theme="1"/>
        <rFont val="Calibri"/>
        <family val="2"/>
        <scheme val="minor"/>
      </rPr>
      <t>: Opción B es correcta porque la Ley de Transparencia se basa en el principio de publicidad activa, lo que significa que la administración pública debe publicar de manera proactiva y regular la información relevante sin necesidad de que sea solicitada por los ciudadanos. Opción A es incorrecta porque el principio de confidencialidad se refiere a la protección de información sensible, no a la base del acceso a la información pública; la opción C es incorrecta porque la seguridad no es el principio fundamental que rige el acceso a la información según esta ley; la opción D es incorrecta porque la eficiencia, aunque relevante, no es el principio que sustenta el acceso a la información pública.</t>
    </r>
  </si>
  <si>
    <t>Eficiencia</t>
  </si>
  <si>
    <t>Seguridad</t>
  </si>
  <si>
    <t>Publicidad activa</t>
  </si>
  <si>
    <t>Confidencialidad</t>
  </si>
  <si>
    <t>El acceso a la información pública, según la Ley de Transparencia, está basado en el principio de...</t>
  </si>
  <si>
    <r>
      <t>Explicación</t>
    </r>
    <r>
      <rPr>
        <sz val="11"/>
        <color theme="1"/>
        <rFont val="Calibri"/>
        <family val="2"/>
        <scheme val="minor"/>
      </rPr>
      <t>: Opción C es correcta porque el principio de "Open Data" se refiere a que los datos públicos deben estar disponibles de manera libre y accesible para que puedan ser reutilizados por cualquier persona, promoviendo la innovación y la transparencia. Opción A es incorrecta porque el "Open Data" no se refiere a la confidencialidad de los datos, sino a su apertura; la opción B es incorrecta porque no se trata de la frecuencia con la que se publican los datos, sino de su accesibilidad y reutilización; la opción D es incorrecta porque la protección de los datos es importante, pero el "Open Data" se enfoca en la apertura y disponibilidad de los datos públicos.</t>
    </r>
  </si>
  <si>
    <t>Protección de los datos contra usos indebidos</t>
  </si>
  <si>
    <t>Que los datos públicos estén disponibles de forma libre y puedan ser reutilizados</t>
  </si>
  <si>
    <t>Publicación frecuente de datos actualizados</t>
  </si>
  <si>
    <t>Confidencialidad de los datos públicos</t>
  </si>
  <si>
    <t>El principio de "Open Data" implica...</t>
  </si>
  <si>
    <r>
      <t>Explicación</t>
    </r>
    <r>
      <rPr>
        <sz val="11"/>
        <color theme="1"/>
        <rFont val="Calibri"/>
        <family val="2"/>
        <scheme val="minor"/>
      </rPr>
      <t>: Opción A es correcta porque la transparencia tiene como objetivo principal asegurar que la información sobre la gestión pública esté disponible y sea comprensible para los ciudadanos, facilitando así un gobierno más abierto y responsable. Opción B es incorrecta porque la transparencia va más allá de la simple recopilación de datos; la opción C es incorrecta porque el simple registro de actividades no asegura la transparencia; la opción D es incorrecta porque, aunque la seguridad de la información es importante, la transparencia se enfoca en la accesibilidad y claridad de la información.</t>
    </r>
  </si>
  <si>
    <t>Proteger la seguridad de la información pública</t>
  </si>
  <si>
    <t>Registrar todas las actividades de los funcionarios públicos</t>
  </si>
  <si>
    <t>Facilitar la recopilación de datos sobre las actividades del gobierno</t>
  </si>
  <si>
    <t>Asegurar que la información sobre la gestión pública sea accesible y comprensible para los ciudadanos</t>
  </si>
  <si>
    <t>La transparencia en la administración pública busca...</t>
  </si>
  <si>
    <r>
      <t>Explicación</t>
    </r>
    <r>
      <rPr>
        <sz val="11"/>
        <color theme="1"/>
        <rFont val="Calibri"/>
        <family val="2"/>
        <scheme val="minor"/>
      </rPr>
      <t>: Opción B es correcta porque un Gobierno Abierto facilita la rendición de cuentas al hacer que las acciones del gobierno sean más visibles y accesibles para los ciudadanos, quienes pueden fiscalizar y exigir responsabilidad. Opción A es incorrecta porque la reducción de costos, aunque puede ser un beneficio, no es lo que más se destaca en un Gobierno Abierto; la opción C es incorrecta porque la rapidez en la toma de decisiones no es necesariamente un beneficio del Gobierno Abierto; la opción D es incorrecta porque, aunque puede mejorar la tecnología, el enfoque principal está en la rendición de cuentas.</t>
    </r>
  </si>
  <si>
    <t>Mejora en la tecnología de gestión pública</t>
  </si>
  <si>
    <t>Mayor rapidez en la toma de decisiones</t>
  </si>
  <si>
    <t>Mejora la rendición de cuentas de la administración pública</t>
  </si>
  <si>
    <t>Reducción de costos administrativos</t>
  </si>
  <si>
    <t>Uno de los beneficios de un Gobierno Abierto es...</t>
  </si>
  <si>
    <r>
      <t>Explicación</t>
    </r>
    <r>
      <rPr>
        <sz val="11"/>
        <color theme="1"/>
        <rFont val="Calibri"/>
        <family val="2"/>
        <scheme val="minor"/>
      </rPr>
      <t>: Opción A es correcta porque el Gobierno Abierto promueve la participación ciudadana mediante procesos consultivos y deliberativos, en los cuales los ciudadanos pueden expresar sus opiniones y contribuir a la toma de decisiones públicas. Opción B es incorrecta porque la simple observación no implica una participación activa en la gestión pública; la opción C es incorrecta porque la participación se enfoca en el involucramiento directo, no en el análisis post-facto de decisiones ya tomadas; la opción D es incorrecta porque la evaluación no implica necesariamente un proceso participativo abierto.</t>
    </r>
  </si>
  <si>
    <t>Evaluación interna de la administración pública</t>
  </si>
  <si>
    <t>Evaluación de decisiones ya implementadas</t>
  </si>
  <si>
    <t>Observación de las decisiones administrativas</t>
  </si>
  <si>
    <t>Procesos consultivos y deliberativos abiertos a los ciudadanos</t>
  </si>
  <si>
    <t>La participación ciudadana en la gestión pública es promovida por el Gobierno Abierto a través de...</t>
  </si>
  <si>
    <r>
      <t>Explicación</t>
    </r>
    <r>
      <rPr>
        <sz val="11"/>
        <color theme="1"/>
        <rFont val="Calibri"/>
        <family val="2"/>
        <scheme val="minor"/>
      </rPr>
      <t>: Opción C es correcta porque la Ley de Transparencia permite limitar el derecho de acceso a la información pública si la divulgación de esa información puede comprometer la seguridad nacional, la defensa, o los derechos fundamentales de las personas. Opción A es incorrecta porque el hecho de que la información sea solicitada por muchas personas no justifica la limitación del acceso; la opción B es incorrecta porque la antigüedad de la información no es un criterio para limitar el acceso; la opción D es incorrecta porque la falta de interés por parte de la administración no es una razón válida para limitar el acceso.</t>
    </r>
  </si>
  <si>
    <t>La administración considera que no hay interés en la información</t>
  </si>
  <si>
    <t>La divulgación afecte a la seguridad nacional</t>
  </si>
  <si>
    <t>La información es demasiado antigua</t>
  </si>
  <si>
    <t>La información es solicitada por un gran número de personas</t>
  </si>
  <si>
    <t>El derecho de acceso a la información pública puede ser limitado cuando...</t>
  </si>
  <si>
    <r>
      <t>Explicación</t>
    </r>
    <r>
      <rPr>
        <sz val="11"/>
        <color theme="1"/>
        <rFont val="Calibri"/>
        <family val="2"/>
        <scheme val="minor"/>
      </rPr>
      <t>: Opción B es correcta porque uno de los principales objetivos de la Ley de Transparencia, Acceso a la Información Pública y Buen Gobierno es garantizar que los ciudadanos tengan derecho a acceder a la información pública, promoviendo así la transparencia y la rendición de cuentas en la administración. Opción A es incorrecta porque, aunque la ley también busca mejorar la eficiencia administrativa, el acceso a la información es su objetivo principal; la opción C es incorrecta porque, aunque la ley fomenta la participación ciudadana, su objetivo central es el acceso a la información; la opción D es incorrecta porque el establecimiento de sanciones no es el objetivo principal de la ley, sino una herramienta para garantizar el cumplimiento de la normativa.</t>
    </r>
  </si>
  <si>
    <t>Establecer sanciones para los incumplimientos administrativos</t>
  </si>
  <si>
    <t>Fomentar la participación ciudadana</t>
  </si>
  <si>
    <t>Garantizar el derecho de acceso a la información pública</t>
  </si>
  <si>
    <t>Mejorar la eficiencia de la administración pública</t>
  </si>
  <si>
    <t>La Ley de Transparencia, Acceso a la Información Pública y Buen Gobierno tiene como objetivo...</t>
  </si>
  <si>
    <r>
      <t>Explicación</t>
    </r>
    <r>
      <rPr>
        <sz val="11"/>
        <color theme="1"/>
        <rFont val="Calibri"/>
        <family val="2"/>
        <scheme val="minor"/>
      </rPr>
      <t>: Opción A es correcta porque una de las principales ventajas de implementar un Gobierno Abierto es que aumenta la confianza de los ciudadanos en la administración pública, al hacer que el gobierno sea más transparente, accesible y responsable. Opción B es incorrecta porque, aunque mejora la eficiencia, este no es el principal objetivo ni la ventaja más destacada del Gobierno Abierto; la opción C es incorrecta porque la disminución de los costos puede ser una consecuencia indirecta, pero no es la ventaja principal; la opción D es incorrecta porque, aunque puede facilitar la gestión pública, esto no es lo que se destaca como la ventaja más importante.</t>
    </r>
  </si>
  <si>
    <t>Facilita la gestión interna de la administración</t>
  </si>
  <si>
    <t>Disminuye los costos de la administración</t>
  </si>
  <si>
    <t>Mejora la eficiencia en la gestión pública</t>
  </si>
  <si>
    <t>Aumenta la confianza de los ciudadanos en la administración pública</t>
  </si>
  <si>
    <t>Una de las ventajas de implementar un Gobierno Abierto es...</t>
  </si>
  <si>
    <r>
      <t>Explicación</t>
    </r>
    <r>
      <rPr>
        <sz val="11"/>
        <color theme="1"/>
        <rFont val="Calibri"/>
        <family val="2"/>
        <scheme val="minor"/>
      </rPr>
      <t>: Opción B es correcta porque la rendición de cuentas implica que la administración debe justificar sus decisiones y acciones ante los ciudadanos, explicando y defendiendo cómo y por qué se han tomado determinadas decisiones. Opción A es incorrecta porque la rendición de cuentas no se limita a la transparencia en la gestión de datos, sino que incluye la justificación</t>
    </r>
  </si>
  <si>
    <t>El acceso libre a toda la información pública</t>
  </si>
  <si>
    <t>La transparencia en la gestión de datos</t>
  </si>
  <si>
    <t>Rinde cuentas periódicamente, pero no publica información detallada</t>
  </si>
  <si>
    <t>Recopila y almacena grandes cantidades de datos</t>
  </si>
  <si>
    <t>Protege la confidencialidad de la información sensible</t>
  </si>
  <si>
    <t>La participación ciudadana en la toma de decisiones</t>
  </si>
  <si>
    <t>La eficiencia administrativa</t>
  </si>
  <si>
    <t>La transparencia en la gestión pública</t>
  </si>
  <si>
    <t>Seguir el cumplimiento de las políticas públicas</t>
  </si>
  <si>
    <t>Controlar la burocracia de la administración pública</t>
  </si>
  <si>
    <r>
      <t>Explicación</t>
    </r>
    <r>
      <rPr>
        <sz val="11"/>
        <color theme="1"/>
        <rFont val="Calibri"/>
        <family val="2"/>
        <scheme val="minor"/>
      </rPr>
      <t>: Opción B es correcta porque la colaboración en el contexto del Gobierno Abierto se refiere a la cooperación entre la administración pública, los ciudadanos y otras entidades, como organizaciones no gubernamentales y empresas, para lograr objetivos comunes y mejorar la toma de decisiones. Opción A es incorrecta porque, aunque importante, la rendición de cuentas no es la definición precisa de colaboración en este contexto; la opción C es incorrecta porque el uso de tecnologías no es el único componente de la colaboración en el Gobierno Abierto; la opción D es incorrecta porque la descentralización puede ser un aspecto relacionado, pero no define la colaboración en el Gobierno Abierto.</t>
    </r>
  </si>
  <si>
    <t>El uso de tecnologías avanzadas para la colaboración</t>
  </si>
  <si>
    <t>La cooperación entre la administración pública, los ciudadanos y otras entidades</t>
  </si>
  <si>
    <t>La rendición de cuentas por parte de la administración pública</t>
  </si>
  <si>
    <t>La colaboración en el contexto del Gobierno Abierto implica...</t>
  </si>
  <si>
    <r>
      <t>Explicación</t>
    </r>
    <r>
      <rPr>
        <sz val="11"/>
        <color theme="1"/>
        <rFont val="Calibri"/>
        <family val="2"/>
        <scheme val="minor"/>
      </rPr>
      <t>: Opción A es correcta porque la participación ciudadana en el Gobierno Abierto se fundamenta en el acceso a la información y en la posibilidad de que los ciudadanos se involucren en la toma de decisiones, lo que fomenta una administración más inclusiva y responsable. Opción B es incorrecta porque la administración no delega su poder de decisión, sino que involucra a los ciudadanos en el proceso; la opción C es incorrecta porque la participación ciudadana va más allá de la fiscalización y busca un involucramiento activo en la gobernanza; la opción D es incorrecta porque no es una cuestión de jerarquía, sino de acceso y participación.</t>
    </r>
  </si>
  <si>
    <t>Reforzar la jerarquía en el proceso de toma de decisiones</t>
  </si>
  <si>
    <t>Permitir la fiscalización exclusiva de las acciones gubernamentales</t>
  </si>
  <si>
    <t>Delegar el poder de decisión en los ciudadanos</t>
  </si>
  <si>
    <t>Facilitar a los ciudadanos el acceso a la información y su involucramiento en el proceso de toma de decisiones</t>
  </si>
  <si>
    <t>La participación ciudadana en el Gobierno Abierto se basa en...</t>
  </si>
  <si>
    <r>
      <t>Explicación</t>
    </r>
    <r>
      <rPr>
        <sz val="11"/>
        <color theme="1"/>
        <rFont val="Calibri"/>
        <family val="2"/>
        <scheme val="minor"/>
      </rPr>
      <t>: Opción C es correcta porque el principio de jerarquización no forma parte del concepto de Gobierno Abierto. Este tipo de gobierno busca precisamente desmantelar estructuras jerárquicas rígidas para promover la transparencia, la participación y la colaboración. Opción A es incorrecta porque la transparencia es un principio fundamental del Gobierno Abierto; la opción B es incorrecta porque la participación es también un principio esencial dentro del Gobierno Abierto; la opción D es incorrecta porque la colaboración es otro de los principios clave del Gobierno Abierto.</t>
    </r>
  </si>
  <si>
    <t>Jerarquización</t>
  </si>
  <si>
    <t>Participación</t>
  </si>
  <si>
    <t>¿Cuál de los siguientes no es un principio del Gobierno Abierto?</t>
  </si>
  <si>
    <r>
      <t>Explicación</t>
    </r>
    <r>
      <rPr>
        <sz val="11"/>
        <color theme="1"/>
        <rFont val="Calibri"/>
        <family val="2"/>
        <scheme val="minor"/>
      </rPr>
      <t>: Opción A es correcta porque el concepto de 'Gobierno Abierto' se fundamenta en tres pilares principales: transparencia, participación y colaboración, según se menciona en el tema de referencia. Estas son las bases para una administración pública más accesible y responsable. Opción B es incorrecta porque, aunque la innovación y la sostenibilidad son importantes, no son los pilares básicos del Gobierno Abierto; la opción C es incorrecta porque el enfoque se desvirtúa al incluir solo aspectos relacionados con la eficiencia y digitalización, que aunque importantes, no son los únicos componentes del Gobierno Abierto; la opción D es incorrecta porque la eficiencia y sostenibilidad no reflejan la esencia del Gobierno Abierto, que se basa en la transparencia, participación y colaboración.</t>
    </r>
  </si>
  <si>
    <t>Eficiencia y sostenibilidad</t>
  </si>
  <si>
    <t>Eficiencia y digitalización</t>
  </si>
  <si>
    <t>Innovación y sostenibilidad</t>
  </si>
  <si>
    <t>El concepto de 'Gobierno Abierto' implica...</t>
  </si>
  <si>
    <r>
      <t>Explicación</t>
    </r>
    <r>
      <rPr>
        <sz val="11"/>
        <color theme="1"/>
        <rFont val="Calibri"/>
        <family val="2"/>
        <scheme val="minor"/>
      </rPr>
      <t>: Opción D es correcta porque la gestión de emergencias y catástrofes no forma parte de las áreas de gobernanza pública tal como se describe en el tema de referencia. Esta área suele estar bajo la gestión de otros departamentos o agencias especializadas. La opción A es incorrecta porque la simplificación administrativa es claramente un área incluida en la gobernanza pública; la opción B también es incorrecta porque la atención a la ciudadanía es otra área que abarca la gobernanza pública; la opción C es incorrecta porque la evaluación de políticas públicas es una función clave dentro de la gobernanza pública.</t>
    </r>
  </si>
  <si>
    <t>La gestión de emergencias y catástrofes</t>
  </si>
  <si>
    <t>La evaluación de políticas públicas</t>
  </si>
  <si>
    <t>La atención a la ciudadanía</t>
  </si>
  <si>
    <t>La simplificación administrativa</t>
  </si>
  <si>
    <t>Una de las áreas que abarca la gobernanza pública en España no incluye...</t>
  </si>
  <si>
    <r>
      <t>Explicación</t>
    </r>
    <r>
      <rPr>
        <sz val="11"/>
        <color theme="1"/>
        <rFont val="Calibri"/>
        <family val="2"/>
        <scheme val="minor"/>
      </rPr>
      <t>: La opción B es correcta, porque la colaboración en el contexto del Gobierno Abierto implica la cooperación entre la administración pública, ciudadanos y otras entidades como ONGs y empresas para alcanzar objetivos comunes. La opción A es incorrecta, ya que la rendición de cuentas no define la colaboración; la opción C es limitada al enfoque tecnológico, y la D sobre descentralización no refleja el concepto de colaboración en este contexto.</t>
    </r>
  </si>
  <si>
    <r>
      <t>Explicación</t>
    </r>
    <r>
      <rPr>
        <sz val="11"/>
        <color theme="1"/>
        <rFont val="Calibri"/>
        <family val="2"/>
        <scheme val="minor"/>
      </rPr>
      <t>: La opción A es correcta, ya que la participación ciudadana en el Gobierno Abierto se fundamenta en el acceso a la información y el involucramiento en la toma de decisiones, promoviendo una administración inclusiva y responsable. La opción B es incorrecta, ya que la administración no delega su poder de decisión; la opción C, enfocada solo en fiscalización, limita la participación, y la D, que menciona jerarquía, no es parte de la filosofía del Gobierno Abierto.</t>
    </r>
  </si>
  <si>
    <r>
      <t>Explicación</t>
    </r>
    <r>
      <rPr>
        <sz val="11"/>
        <color theme="1"/>
        <rFont val="Calibri"/>
        <family val="2"/>
        <scheme val="minor"/>
      </rPr>
      <t>: La opción C es correcta, ya que jerarquización no es un principio del Gobierno Abierto, que busca reducir estructuras rígidas y promover la transparencia, participación y colaboración. La opción A es incorrecta, pues la transparencia es un principio fundamental del Gobierno Abierto, al igual que la participación en la opción B y la colaboración en la opción D.</t>
    </r>
  </si>
  <si>
    <r>
      <t>Explicación</t>
    </r>
    <r>
      <rPr>
        <sz val="11"/>
        <color theme="1"/>
        <rFont val="Calibri"/>
        <family val="2"/>
        <scheme val="minor"/>
      </rPr>
      <t>: La opción A es correcta, pues el concepto de "Gobierno Abierto" se basa en los pilares de transparencia, participación y colaboración, esenciales para una administración más accesible y responsable. La opción B es incorrecta, ya que, aunque innovación y sostenibilidad son importantes, no son los pilares del Gobierno Abierto. La opción C, que menciona solo eficiencia y digitalización, y la D, con eficiencia y sostenibilidad, no representan la esencia del Gobierno Abierto.</t>
    </r>
  </si>
  <si>
    <r>
      <t>Explicación</t>
    </r>
    <r>
      <rPr>
        <sz val="11"/>
        <color theme="1"/>
        <rFont val="Calibri"/>
        <family val="2"/>
        <scheme val="minor"/>
      </rPr>
      <t>: La opción D es correcta, ya que la gestión de emergencias y catástrofes no forma parte de las áreas de gobernanza pública; esta suele manejarla otros departamentos especializados. La opción A es incorrecta, porque la simplificación administrativa sí está incluida en la gobernanza pública, al igual que las opciones B y C, que abarcan atención a la ciudadanía y evaluación de políticas.</t>
    </r>
  </si>
  <si>
    <r>
      <t>Explicación</t>
    </r>
    <r>
      <rPr>
        <sz val="11"/>
        <color theme="1"/>
        <rFont val="Calibri"/>
        <family val="2"/>
        <scheme val="minor"/>
      </rPr>
      <t>: La opción B es correcta porque la Dirección General de Gobernanza Pública tiene como responsabilidad principal la simplificación administrativa y la reducción de cargas administrativas, mejorando la eficiencia en la administración pública. La opción A es incorrecta, ya que la transparencia no es su función específica; la opción C, relacionada con interoperabilidad, corresponde a otros departamentos tecnológicos, y la D, sobre recursos humanos, pertenece a otra área.</t>
    </r>
  </si>
  <si>
    <t>La gestión de recursos humanos en la administración pública</t>
  </si>
  <si>
    <t>La interoperabilidad tecnológica entre diferentes sistemas</t>
  </si>
  <si>
    <t>La simplificación administrativa y la reducción de cargas administrativas</t>
  </si>
  <si>
    <t>La transparencia en la administración pública</t>
  </si>
  <si>
    <t>La Dirección General de Gobernanza Pública se encarga de...</t>
  </si>
  <si>
    <r>
      <t xml:space="preserve">La respuesta correcta es la </t>
    </r>
    <r>
      <rPr>
        <b/>
        <sz val="11"/>
        <color theme="1"/>
        <rFont val="Calibri"/>
        <family val="2"/>
        <scheme val="minor"/>
      </rPr>
      <t>A: Son documentos que constituyen el instrumento a través del cual los órganos, organismos y entidades de la Administración General del Estado informan a los ciudadanos y usuarios sobre los servicios que tienen encomendados, sobre los derechos que les asisten en relación con aquellos y sobre los compromisos de calidad en su prestación</t>
    </r>
    <r>
      <rPr>
        <sz val="11"/>
        <color theme="1"/>
        <rFont val="Calibri"/>
        <family val="2"/>
        <scheme val="minor"/>
      </rPr>
      <t xml:space="preserve">, ya que esta es la definición precisa según el artículo 8 del Real Decreto 951/2005. La </t>
    </r>
    <r>
      <rPr>
        <b/>
        <sz val="11"/>
        <color theme="1"/>
        <rFont val="Calibri"/>
        <family val="2"/>
        <scheme val="minor"/>
      </rPr>
      <t>B: Son documentos que solicitan opinión</t>
    </r>
    <r>
      <rPr>
        <sz val="11"/>
        <color theme="1"/>
        <rFont val="Calibri"/>
        <family val="2"/>
        <scheme val="minor"/>
      </rPr>
      <t xml:space="preserve"> es incorrecta, ya que no se limitan a encuestas. La </t>
    </r>
    <r>
      <rPr>
        <b/>
        <sz val="11"/>
        <color theme="1"/>
        <rFont val="Calibri"/>
        <family val="2"/>
        <scheme val="minor"/>
      </rPr>
      <t>C: Establecen el plan de actuación inicial</t>
    </r>
    <r>
      <rPr>
        <sz val="11"/>
        <color theme="1"/>
        <rFont val="Calibri"/>
        <family val="2"/>
        <scheme val="minor"/>
      </rPr>
      <t xml:space="preserve"> es incorrecta, ya que no se trata de un plan estratégico. La </t>
    </r>
    <r>
      <rPr>
        <b/>
        <sz val="11"/>
        <color theme="1"/>
        <rFont val="Calibri"/>
        <family val="2"/>
        <scheme val="minor"/>
      </rPr>
      <t>D: Regulación de los requisitos y garantías</t>
    </r>
    <r>
      <rPr>
        <sz val="11"/>
        <color theme="1"/>
        <rFont val="Calibri"/>
        <family val="2"/>
        <scheme val="minor"/>
      </rPr>
      <t xml:space="preserve"> es incorrecta, porque las cartas de servicios aplican a entidades públicas en general.</t>
    </r>
  </si>
  <si>
    <t>Son documentos que constituyen el instrumento a través del cual los órganos, organismos y  entidades de la Administración General del Estado informan a los ciudadanos y usuarios sobre los  servicios que tienen encomendados, sobre los derechos que les asisten en relación con aquellos y  sobre los compromisos de calidad en su prestación. </t>
  </si>
  <si>
    <t>Son documentos que regulan los requisitos, las condiciones y las garantías de los servicios, los  derechos y los compromisos de calidad únicamente de las entidades públicas de derecho privado y  las vías de impugnación que existen contra el incumplimiento de los mismos. </t>
  </si>
  <si>
    <t>Son documentos que establecen el plan de actuación inicial y los indicadores de seguimiento, los  derechos y los compromisos de calidad de las distintas administraciones. </t>
  </si>
  <si>
    <t>Son documentos que solicitan a los ciudadanos y usuarios su opinión sobre los servicios, los  derechos y los compromisos de calidad de las distintas administraciones. </t>
  </si>
  <si>
    <t>*En aplicación del artículo 8 del Real Decreto 951/2005, de 29 de julio, por el que se establece el marco  general para la mejora de la calidad en la Administración General del Estado, ¿qué tipo de documentos son  las cartas de servicios?: </t>
  </si>
  <si>
    <r>
      <t xml:space="preserve">La respuesta correcta es </t>
    </r>
    <r>
      <rPr>
        <b/>
        <sz val="11"/>
        <color theme="1"/>
        <rFont val="Calibri"/>
        <family val="2"/>
        <scheme val="minor"/>
      </rPr>
      <t>B. El Consejo de Ministros</t>
    </r>
    <r>
      <rPr>
        <sz val="11"/>
        <color theme="1"/>
        <rFont val="Calibri"/>
        <family val="2"/>
        <scheme val="minor"/>
      </rPr>
      <t>, ya que no está incluido en el ámbito subjetivo de aplicación del artículo 2 de la Ley 19/2013. Este artículo detalla las entidades que están sujetas a la ley, incluyendo la Casa de Su Majestad el Rey, el Tribunal Constitucional y el Consejo Económico y Social, pero únicamente respecto a sus actividades sujetas a Derecho Administrativo. Sin embargo, el Consejo de Ministros, como órgano colegiado del Gobierno, no se menciona explícita ni implícitamente en dicho artículo, lo que lo excluye del ámbito subjetivo de la ley. Aunque el Gobierno como entidad en su conjunto tiene obligaciones de transparencia, estas se canalizan a través de la Administración General del Estado (AGE) y no directamente a través del Consejo de Ministros. Por tanto, el Consejo de Ministros no está sujeto al artículo 2 de esta ley.</t>
    </r>
  </si>
  <si>
    <t>El Consejo de Ministros. </t>
  </si>
  <si>
    <t>El Consejo Económico y Social. </t>
  </si>
  <si>
    <t>La Casa de Su Majestad el Rey. </t>
  </si>
  <si>
    <t>*¿Qué institución no está incluida en el ámbito subjetivo de la Ley 19/2013, de 9 de diciembre, de  Transparencia, Acceso a la Información Pública y Buen Gobierno, en su artículo 2, en relación con sus  actividades sujetas a Derecho Administrativo?: </t>
  </si>
  <si>
    <r>
      <t xml:space="preserve">La opción correcta es la </t>
    </r>
    <r>
      <rPr>
        <b/>
        <sz val="11"/>
        <color theme="1"/>
        <rFont val="Calibri"/>
        <family val="2"/>
        <scheme val="minor"/>
      </rPr>
      <t>A: La Directiva (UE) 2019/1152 del Parlamento Europeo y del Consejo, de 20 de junio</t>
    </r>
    <r>
      <rPr>
        <sz val="11"/>
        <color theme="1"/>
        <rFont val="Calibri"/>
        <family val="2"/>
        <scheme val="minor"/>
      </rPr>
      <t xml:space="preserve">, ya que esta es la normativa europea que establece condiciones laborales transparentes y previsibles. La </t>
    </r>
    <r>
      <rPr>
        <b/>
        <sz val="11"/>
        <color theme="1"/>
        <rFont val="Calibri"/>
        <family val="2"/>
        <scheme val="minor"/>
      </rPr>
      <t>B: Directiva (UE) 1999/1153 del Parlamento Europeo y del Consejo</t>
    </r>
    <r>
      <rPr>
        <sz val="11"/>
        <color theme="1"/>
        <rFont val="Calibri"/>
        <family val="2"/>
        <scheme val="minor"/>
      </rPr>
      <t xml:space="preserve"> es incorrecta porque esta directiva no existe. La </t>
    </r>
    <r>
      <rPr>
        <b/>
        <sz val="11"/>
        <color theme="1"/>
        <rFont val="Calibri"/>
        <family val="2"/>
        <scheme val="minor"/>
      </rPr>
      <t>C: Reglamento (UE) 2019/1152</t>
    </r>
    <r>
      <rPr>
        <sz val="11"/>
        <color theme="1"/>
        <rFont val="Calibri"/>
        <family val="2"/>
        <scheme val="minor"/>
      </rPr>
      <t xml:space="preserve"> es incorrecta porque se trata de una directiva y no de un reglamento. La </t>
    </r>
    <r>
      <rPr>
        <b/>
        <sz val="11"/>
        <color theme="1"/>
        <rFont val="Calibri"/>
        <family val="2"/>
        <scheme val="minor"/>
      </rPr>
      <t>D: Reglamento (UE) 2021/1153</t>
    </r>
    <r>
      <rPr>
        <sz val="11"/>
        <color theme="1"/>
        <rFont val="Calibri"/>
        <family val="2"/>
        <scheme val="minor"/>
      </rPr>
      <t xml:space="preserve"> también es incorrecta, ya que no está relacionado con condiciones laborales.</t>
    </r>
  </si>
  <si>
    <t xml:space="preserve">La Directiva (UE) 2019/1152 del Parlamento Europeo y del Consejo, de 20 de junio. </t>
  </si>
  <si>
    <t>El Reglamento (UE) 2021/1153 del Parlamento Europeo y del Consejo, de 7 de julio. </t>
  </si>
  <si>
    <t xml:space="preserve">El Reglamento (UE) 2019/1152 del Parlamento Europeo y del Consejo, de 20 de junio. </t>
  </si>
  <si>
    <t>La Directiva (UE) 1999/1153 del Parlamento Europeo y del Consejo, de 7 de julio.</t>
  </si>
  <si>
    <t xml:space="preserve">*La norma que regula las condiciones laborales transparentes y previsibles en la Unión Europea es: </t>
  </si>
  <si>
    <r>
      <t xml:space="preserve">La respuesta correcta es la </t>
    </r>
    <r>
      <rPr>
        <b/>
        <sz val="11"/>
        <color theme="1"/>
        <rFont val="Calibri"/>
        <family val="2"/>
        <scheme val="minor"/>
      </rPr>
      <t>A: La Ley 3/2015, reguladora del ejercicio del alto cargo de la Administración General del Estado</t>
    </r>
    <r>
      <rPr>
        <sz val="11"/>
        <color theme="1"/>
        <rFont val="Calibri"/>
        <family val="2"/>
        <scheme val="minor"/>
      </rPr>
      <t xml:space="preserve">, ya que esta es la norma vigente que regula conflictos de intereses. La </t>
    </r>
    <r>
      <rPr>
        <b/>
        <sz val="11"/>
        <color theme="1"/>
        <rFont val="Calibri"/>
        <family val="2"/>
        <scheme val="minor"/>
      </rPr>
      <t>B: Ley 19/2013, de transparencia, acceso a la información pública y buen gobierno</t>
    </r>
    <r>
      <rPr>
        <sz val="11"/>
        <color theme="1"/>
        <rFont val="Calibri"/>
        <family val="2"/>
        <scheme val="minor"/>
      </rPr>
      <t xml:space="preserve"> es incorrecta porque esta ley no regula específicamente el régimen de conflictos de intereses. La </t>
    </r>
    <r>
      <rPr>
        <b/>
        <sz val="11"/>
        <color theme="1"/>
        <rFont val="Calibri"/>
        <family val="2"/>
        <scheme val="minor"/>
      </rPr>
      <t>C: El Acuerdo de Consejo de Ministros de 2005</t>
    </r>
    <r>
      <rPr>
        <sz val="11"/>
        <color theme="1"/>
        <rFont val="Calibri"/>
        <family val="2"/>
        <scheme val="minor"/>
      </rPr>
      <t xml:space="preserve"> es incorrecta, ya que este acuerdo es solo un antecedente. La </t>
    </r>
    <r>
      <rPr>
        <b/>
        <sz val="11"/>
        <color theme="1"/>
        <rFont val="Calibri"/>
        <family val="2"/>
        <scheme val="minor"/>
      </rPr>
      <t>D: La Ley 5/2006</t>
    </r>
    <r>
      <rPr>
        <sz val="11"/>
        <color theme="1"/>
        <rFont val="Calibri"/>
        <family val="2"/>
        <scheme val="minor"/>
      </rPr>
      <t xml:space="preserve"> es incorrecta porque fue derogada por la Ley 3/2015.</t>
    </r>
  </si>
  <si>
    <t xml:space="preserve">n la Ley 3/2015, reguladora del ejercicio del alto cargo de la Administración General del  Estado.  </t>
  </si>
  <si>
    <t xml:space="preserve">En la Ley 5/2006, de regulación de los conflictos de intereses de los miembros del Gobierno y  de los Altos Cargos de la Administración General del Estado.  </t>
  </si>
  <si>
    <t xml:space="preserve">En el Acuerdo de Consejo de Ministros de 18 de febrero de 2005 por el que se aprueba el Código  de Buen Gobierno de los Altos Cargos de la Administración General del Estado.  </t>
  </si>
  <si>
    <t xml:space="preserve">En la Ley 19/2013, de transparencia, acceso a la información pública y buen gobierno.  </t>
  </si>
  <si>
    <t xml:space="preserve">el Régimen de conflictos de intereses y de incompatibilidades de los altos cargos de la  Administración General del Estado actualmente viene regulado:  </t>
  </si>
  <si>
    <r>
      <t xml:space="preserve">La respuesta correcta es </t>
    </r>
    <r>
      <rPr>
        <b/>
        <sz val="11"/>
        <color theme="1"/>
        <rFont val="Calibri"/>
        <family val="2"/>
        <scheme val="minor"/>
      </rPr>
      <t>B. Un Diputado</t>
    </r>
    <r>
      <rPr>
        <sz val="11"/>
        <color theme="1"/>
        <rFont val="Calibri"/>
        <family val="2"/>
        <scheme val="minor"/>
      </rPr>
      <t>. Según la Ley 19/2013, de Transparencia, Acceso a la Información Pública y Buen Gobierno, la Comisión de Transparencia y Buen Gobierno está compuesta por representantes de diversos órganos e instituciones relacionadas con la transparencia y la rendición de cuentas, como el Defensor del Pueblo, la Subsecretaría de Estado de Administraciones Públicas, y la Autoridad Independiente de Responsabilidad Fiscal (AIReF). Sin embargo, no incluye a diputados entre sus miembros, ya que la Comisión es un órgano técnico y administrativo, no político-parlamentario. Por tanto, la inclusión de un diputado no se encuentra en la composición establecida para este organismo en la normativa vigente.</t>
    </r>
  </si>
  <si>
    <r>
      <t xml:space="preserve">La opción correcta es la </t>
    </r>
    <r>
      <rPr>
        <b/>
        <sz val="11"/>
        <color theme="1"/>
        <rFont val="Calibri"/>
        <family val="2"/>
        <scheme val="minor"/>
      </rPr>
      <t>D: Colaboración, Participación, Transparencia, Rendición de cuentas y Formación</t>
    </r>
    <r>
      <rPr>
        <sz val="11"/>
        <color theme="1"/>
        <rFont val="Calibri"/>
        <family val="2"/>
        <scheme val="minor"/>
      </rPr>
      <t xml:space="preserve">, ya que estos son los ejes específicos en el Tercer Plan de Acción de Gobierno Abierto de España. La </t>
    </r>
    <r>
      <rPr>
        <b/>
        <sz val="11"/>
        <color theme="1"/>
        <rFont val="Calibri"/>
        <family val="2"/>
        <scheme val="minor"/>
      </rPr>
      <t>A: Colaboración, Participación, Transparencia, Compartición y Comunicación</t>
    </r>
    <r>
      <rPr>
        <sz val="11"/>
        <color theme="1"/>
        <rFont val="Calibri"/>
        <family val="2"/>
        <scheme val="minor"/>
      </rPr>
      <t xml:space="preserve"> es incorrecta porque omite la "Rendición de cuentas". La </t>
    </r>
    <r>
      <rPr>
        <b/>
        <sz val="11"/>
        <color theme="1"/>
        <rFont val="Calibri"/>
        <family val="2"/>
        <scheme val="minor"/>
      </rPr>
      <t>B: Colaboración, Inclusión, Transparencia, Rendición de cuentas y Formación</t>
    </r>
    <r>
      <rPr>
        <sz val="11"/>
        <color theme="1"/>
        <rFont val="Calibri"/>
        <family val="2"/>
        <scheme val="minor"/>
      </rPr>
      <t xml:space="preserve"> es incorrecta, ya que aunque incluye algunos términos correctos, "Inclusión" no es uno de los ejes. La </t>
    </r>
    <r>
      <rPr>
        <b/>
        <sz val="11"/>
        <color theme="1"/>
        <rFont val="Calibri"/>
        <family val="2"/>
        <scheme val="minor"/>
      </rPr>
      <t>C: No discriminación, Participación, Transparencia, Planificación y Formación</t>
    </r>
    <r>
      <rPr>
        <sz val="11"/>
        <color theme="1"/>
        <rFont val="Calibri"/>
        <family val="2"/>
        <scheme val="minor"/>
      </rPr>
      <t xml:space="preserve"> es incorrecta, pues aunque incluye algunos términos relacionados, "No discriminación" y "Planificación" no forman parte de los ejes principales.</t>
    </r>
  </si>
  <si>
    <r>
      <t xml:space="preserve">La opción correcta es la </t>
    </r>
    <r>
      <rPr>
        <b/>
        <sz val="11"/>
        <color theme="1"/>
        <rFont val="Calibri"/>
        <family val="2"/>
        <scheme val="minor"/>
      </rPr>
      <t>C: Un representante de la Autoridad Independiente de Responsabilidad Fiscal</t>
    </r>
    <r>
      <rPr>
        <sz val="11"/>
        <color theme="1"/>
        <rFont val="Calibri"/>
        <family val="2"/>
        <scheme val="minor"/>
      </rPr>
      <t xml:space="preserve">, ya que, según la normativa, esta autoridad tiene representación en el Consejo de Transparencia y Buen Gobierno. La opción </t>
    </r>
    <r>
      <rPr>
        <b/>
        <sz val="11"/>
        <color theme="1"/>
        <rFont val="Calibri"/>
        <family val="2"/>
        <scheme val="minor"/>
      </rPr>
      <t>A: Un representante del Consejo General del Poder Judicial</t>
    </r>
    <r>
      <rPr>
        <sz val="11"/>
        <color theme="1"/>
        <rFont val="Calibri"/>
        <family val="2"/>
        <scheme val="minor"/>
      </rPr>
      <t xml:space="preserve"> es incorrecta porque el Consejo General del Poder Judicial no tiene representación en este Consejo. La </t>
    </r>
    <r>
      <rPr>
        <b/>
        <sz val="11"/>
        <color theme="1"/>
        <rFont val="Calibri"/>
        <family val="2"/>
        <scheme val="minor"/>
      </rPr>
      <t>B: Un representante de los usuarios y consumidores</t>
    </r>
    <r>
      <rPr>
        <sz val="11"/>
        <color theme="1"/>
        <rFont val="Calibri"/>
        <family val="2"/>
        <scheme val="minor"/>
      </rPr>
      <t xml:space="preserve"> tampoco es correcta, ya que aunque la transparencia beneficia a los ciudadanos, no se incluye esta representación directa. La </t>
    </r>
    <r>
      <rPr>
        <b/>
        <sz val="11"/>
        <color theme="1"/>
        <rFont val="Calibri"/>
        <family val="2"/>
        <scheme val="minor"/>
      </rPr>
      <t>D: Un representante del Tribunal Constitucional</t>
    </r>
    <r>
      <rPr>
        <sz val="11"/>
        <color theme="1"/>
        <rFont val="Calibri"/>
        <family val="2"/>
        <scheme val="minor"/>
      </rPr>
      <t xml:space="preserve"> también es incorrecta, pues este órgano no forma parte del Consejo de Transparencia y Buen Gobierno.</t>
    </r>
  </si>
  <si>
    <r>
      <t>Explicación:</t>
    </r>
    <r>
      <rPr>
        <sz val="11"/>
        <color theme="1"/>
        <rFont val="Calibri"/>
        <family val="2"/>
        <scheme val="minor"/>
      </rPr>
      <t xml:space="preserve"> Opción B es correcta porque una de las funciones del Consejo de Transparencia y Buen Gobierno es responder a las consultas planteadas por los órganos encargados de tramitar las solicitudes de acceso a la información pública, aunque esto se haga de manera facultativa. Opción A es incorrecta porque promover la elaboración de borradores de recomendaciones no es su función principal. Opción C es incorrecta porque la función de iniciar procedimientos sancionadores no recae directamente en el Consejo. Opción D es incorrecta porque la adopción de criterios de interpretación uniforme es una función diferente de la que se menciona.</t>
    </r>
  </si>
  <si>
    <r>
      <t>Explicación:</t>
    </r>
    <r>
      <rPr>
        <sz val="11"/>
        <color theme="1"/>
        <rFont val="Calibri"/>
        <family val="2"/>
        <scheme val="minor"/>
      </rPr>
      <t xml:space="preserve"> Opción C es correcta porque el Consejo de Transparencia y Buen Gobierno es el encargado de supervisar el cumplimiento de las obligaciones de publicidad activa establecidas en la Ley 19/2013 por parte de la Administración General del Estado. Opción A es incorrecta porque el Ministerio de Política Territorial y Función Pública no es el organismo encargado del control directo en este contexto. Opción B es incorrecta porque la Secretaría de Estado de Función Pública no tiene esta competencia específica. Opción D es incorrecta porque la Subdirección General de Transparencia y Atención al Ciudadano no realiza el control global.</t>
    </r>
  </si>
  <si>
    <r>
      <t>Explicación:</t>
    </r>
    <r>
      <rPr>
        <sz val="11"/>
        <color theme="1"/>
        <rFont val="Calibri"/>
        <family val="2"/>
        <scheme val="minor"/>
      </rPr>
      <t xml:space="preserve"> Opción A es correcta porque, aunque la participación juvenil es importante, no se menciona específicamente como un compromiso dentro del cuarto plan de gobierno abierto. Los compromisos suelen enfocarse más en la estructura institucional y normativa. Opción B es incorrecta porque la protección de denunciantes es un compromiso clave. Opción C es incorrecta porque la huella normativa es parte de los compromisos de integridad. Opción D es incorrecta porque la reforma del marco regulatorio es un compromiso común en estos planes.</t>
    </r>
  </si>
  <si>
    <r>
      <t>Explicación:</t>
    </r>
    <r>
      <rPr>
        <sz val="11"/>
        <color theme="1"/>
        <rFont val="Calibri"/>
        <family val="2"/>
        <scheme val="minor"/>
      </rPr>
      <t xml:space="preserve"> Opción D es correcta porque el artículo 24 de la Ley 19/2013 establece un plazo máximo de tres meses para resolver y notificar la resolución. Si este plazo se supera, la reclamación se entenderá desestimada por silencio administrativo. Opción A es incorrecta porque el plazo no es de un mes ni se estima automáticamente. Opción B es incorrecta porque la desestimación ocurre a los tres meses, no a un mes. Opción C es incorrecta porque la reclamación no se entenderá estimada después de tres meses, sino desestimada.</t>
    </r>
  </si>
  <si>
    <r>
      <t>Explicación:</t>
    </r>
    <r>
      <rPr>
        <sz val="11"/>
        <color theme="1"/>
        <rFont val="Calibri"/>
        <family val="2"/>
        <scheme val="minor"/>
      </rPr>
      <t xml:space="preserve"> Opción C es correcta porque una de las medidas en torno a la integridad dentro del plan de gobierno abierto es la implantación del sistema de huella normativa, que busca asegurar la transparencia en la creación de normas y regulaciones. Opción A es incorrecta porque la difusión de los valores democráticos es más amplia y no específica del eje de integridad. Opción B es incorrecta porque la protección de denunciantes, aunque importante, no es la medida destacada bajo el eje de integridad en este contexto. Opción D es incorrecta porque el desarrollo reglamentario de la Ley 19/2013 pertenece a otro marco normativo.</t>
    </r>
  </si>
  <si>
    <r>
      <t>Explicación:</t>
    </r>
    <r>
      <rPr>
        <sz val="11"/>
        <color theme="1"/>
        <rFont val="Calibri"/>
        <family val="2"/>
        <scheme val="minor"/>
      </rPr>
      <t xml:space="preserve"> Opción B es correcta porque el primer eje del plan de gobierno abierto 2020-2024 se centra en la transparencia y la rendición de cuentas, que son fundamentales para el gobierno abierto. Opción A es incorrecta porque, aunque la participación es importante, no es el primer eje del plan. Opción C es incorrecta porque la integridad es relevante, pero no constituye el primer eje. Opción D es incorrecta porque la sensibilización y formación, aunque importantes, no son el enfoque principal del primer eje.</t>
    </r>
  </si>
  <si>
    <t>la transparencia y la rendición de cuentas</t>
  </si>
  <si>
    <t>sensibilización y formación</t>
  </si>
  <si>
    <t>integridad y honestidad</t>
  </si>
  <si>
    <t>la participación</t>
  </si>
  <si>
    <t>el primer eje del plan de gobierno abierto 2020 2024 es</t>
  </si>
  <si>
    <r>
      <t>Explicación:</t>
    </r>
    <r>
      <rPr>
        <sz val="11"/>
        <color theme="1"/>
        <rFont val="Calibri"/>
        <family val="2"/>
        <scheme val="minor"/>
      </rPr>
      <t xml:space="preserve"> Opción C es correcta porque el plan de gobierno abierto 2020-2024 tiene un enfoque que incluye la colaboración con comunidades y ciudades autónomas, así como con entidades locales, integrando sus iniciativas dentro del marco del gobierno abierto. Opción A es incorrecta porque no son 12 compromisos, sino que se distribuyen en varios ejes con distintos enfoques. Opción B es incorrecta porque los ejes son más amplios y abarcan diferentes aspectos clave del gobierno abierto. Opción D es incorrecta porque, efectivamente, hay iniciativas que se integran en este plan.</t>
    </r>
  </si>
  <si>
    <r>
      <t>Explicación:</t>
    </r>
    <r>
      <rPr>
        <sz val="11"/>
        <color theme="1"/>
        <rFont val="Calibri"/>
        <family val="2"/>
        <scheme val="minor"/>
      </rPr>
      <t xml:space="preserve"> Opción C es correcta porque el plan de gobierno abierto 2017-2019 no se enfocó específicamente en la interoperabilidad y protección de datos en el portal de archivos españoles (pares). Este tema es más técnico y podría estar bajo otros programas o estrategias de digitalización. Opción A es incorrecta porque la educación en el gobierno abierto es un componente importante para involucrar a la ciudadanía. Opción B es incorrecta porque el espacio participativo web es fundamental para el fomento de la participación ciudadana. Opción D es incorrecta porque la red de entidades locales de transparencia es crucial para el gobierno abierto a nivel local.</t>
    </r>
  </si>
  <si>
    <r>
      <t>Explicación:</t>
    </r>
    <r>
      <rPr>
        <sz val="11"/>
        <color theme="1"/>
        <rFont val="Calibri"/>
        <family val="2"/>
        <scheme val="minor"/>
      </rPr>
      <t xml:space="preserve"> Opción A es correcta porque el plan de gobierno abierto 2014-2016 no incluía la creación de un foro de gobierno abierto para la participación mixta. Este foro fue una adición en planes posteriores para fomentar la colaboración entre la sociedad civil y las administraciones públicas. Opción B es incorrecta porque la implementación de geoportales en las comunidades autónomas fue parte del esfuerzo por mejorar la transparencia y el acceso a la información geográfica. Opción C es incorrecta porque la creación del Consejo español de drogodependencias no está relacionada con el gobierno abierto. Opción D es incorrecta porque un Banco de datos sanitarios a nivel nacional podría estar más relacionado con otros planes sectoriales.</t>
    </r>
  </si>
  <si>
    <t>la creación del foro de gobierno abierto para la participación mixta de la sociedad civil y las Administraciones Públicas</t>
  </si>
  <si>
    <t>un Banco de datos sanitarios a nivel nacional</t>
  </si>
  <si>
    <t>la creación del Consejo español de drogodependencias</t>
  </si>
  <si>
    <t>geoportales en todas las comunidades autónomas</t>
  </si>
  <si>
    <t>el plan de gobierno abierto 2014 2016 no contemplaba</t>
  </si>
  <si>
    <r>
      <t>El plan de gobierno 2012-2014 no contemplaba la.</t>
    </r>
    <r>
      <rPr>
        <sz val="11"/>
        <color theme="1"/>
        <rFont val="Calibri"/>
        <family val="2"/>
        <scheme val="minor"/>
      </rPr>
      <t xml:space="preserve"> La respuesta correcta es </t>
    </r>
    <r>
      <rPr>
        <b/>
        <sz val="11"/>
        <color theme="1"/>
        <rFont val="Calibri"/>
        <family val="2"/>
        <scheme val="minor"/>
      </rPr>
      <t>C: publicación de una ley de estabilidad presupuestaria y sostenibilidad financiera</t>
    </r>
    <r>
      <rPr>
        <sz val="11"/>
        <color theme="1"/>
        <rFont val="Calibri"/>
        <family val="2"/>
        <scheme val="minor"/>
      </rPr>
      <t>, ya que esto no era un objetivo explícito del plan de gobierno abierto para esos años.</t>
    </r>
  </si>
  <si>
    <t>mejora del portal de la administración de Justicia</t>
  </si>
  <si>
    <t>rendición de cuentas de la cooperación española para el desarrollo</t>
  </si>
  <si>
    <t>publicación de una ley de estabilidad presupuestaria y sostenibilidad financiera</t>
  </si>
  <si>
    <t>publicación de una ley de transparencia</t>
  </si>
  <si>
    <t>el plan de gobierno  2012 2014 no contemplaba la</t>
  </si>
  <si>
    <r>
      <t>Los planes de gobierno abierto de España recogen.</t>
    </r>
    <r>
      <rPr>
        <sz val="11"/>
        <color theme="1"/>
        <rFont val="Calibri"/>
        <family val="2"/>
        <scheme val="minor"/>
      </rPr>
      <t xml:space="preserve"> La respuesta correcta es </t>
    </r>
    <r>
      <rPr>
        <b/>
        <sz val="11"/>
        <color theme="1"/>
        <rFont val="Calibri"/>
        <family val="2"/>
        <scheme val="minor"/>
      </rPr>
      <t>D: todas son ciertas</t>
    </r>
    <r>
      <rPr>
        <sz val="11"/>
        <color theme="1"/>
        <rFont val="Calibri"/>
        <family val="2"/>
        <scheme val="minor"/>
      </rPr>
      <t>, ya que incluyen acciones de colaboración, transparencia, simplificación y calidad.</t>
    </r>
  </si>
  <si>
    <t>acciones orientadas a la simplificación y a la calidad</t>
  </si>
  <si>
    <t>acciones orientadas a la transparencia</t>
  </si>
  <si>
    <t>actuaciones de colaboración con otras Administraciones Públicas y sociedad civil</t>
  </si>
  <si>
    <t>los planes de gobierno abierto de España recogen</t>
  </si>
  <si>
    <r>
      <t>En lo relativo a las obligaciones de publicidad activa esta se aplicará.</t>
    </r>
    <r>
      <rPr>
        <sz val="11"/>
        <color theme="1"/>
        <rFont val="Calibri"/>
        <family val="2"/>
        <scheme val="minor"/>
      </rPr>
      <t xml:space="preserve"> La opción correcta es </t>
    </r>
    <r>
      <rPr>
        <b/>
        <sz val="11"/>
        <color theme="1"/>
        <rFont val="Calibri"/>
        <family val="2"/>
        <scheme val="minor"/>
      </rPr>
      <t>C: a todas las personas excepto a los partidos políticos, organizaciones sindicales, organizaciones empresariales y entidades privadas que reciban determinadas subvenciones públicas</t>
    </r>
    <r>
      <rPr>
        <sz val="11"/>
        <color theme="1"/>
        <rFont val="Calibri"/>
        <family val="2"/>
        <scheme val="minor"/>
      </rPr>
      <t>.</t>
    </r>
  </si>
  <si>
    <r>
      <t>Las obligaciones relativas a la transparencia no se aplican a.</t>
    </r>
    <r>
      <rPr>
        <sz val="11"/>
        <color theme="1"/>
        <rFont val="Calibri"/>
        <family val="2"/>
        <scheme val="minor"/>
      </rPr>
      <t xml:space="preserve"> La respuesta correcta es </t>
    </r>
    <r>
      <rPr>
        <b/>
        <sz val="11"/>
        <color theme="1"/>
        <rFont val="Calibri"/>
        <family val="2"/>
        <scheme val="minor"/>
      </rPr>
      <t>D: sociedades de capital cuya participación directa o indirecta por las Administraciones Públicas sea superior al 25%</t>
    </r>
    <r>
      <rPr>
        <sz val="11"/>
        <color theme="1"/>
        <rFont val="Calibri"/>
        <family val="2"/>
        <scheme val="minor"/>
      </rPr>
      <t>, ya que estos casos pueden tener excepciones según la ley.</t>
    </r>
  </si>
  <si>
    <t>sociedades de capital cuya participación directa o indirecta por las Administraciones Públicas sea superior al 25%</t>
  </si>
  <si>
    <t xml:space="preserve"> el tribunal de cuentas</t>
  </si>
  <si>
    <t>las ciudades de Ceuta y Melilla</t>
  </si>
  <si>
    <t>las obligaciones relativas a la transparencia no se aplican a</t>
  </si>
  <si>
    <r>
      <t xml:space="preserve">La respuesta correcta es </t>
    </r>
    <r>
      <rPr>
        <b/>
        <sz val="11"/>
        <color theme="1"/>
        <rFont val="Calibri"/>
        <family val="2"/>
        <scheme val="minor"/>
      </rPr>
      <t>D) Todas son ciertas</t>
    </r>
    <r>
      <rPr>
        <sz val="11"/>
        <color theme="1"/>
        <rFont val="Calibri"/>
        <family val="2"/>
        <scheme val="minor"/>
      </rPr>
      <t xml:space="preserve">. La Ley 19/2013 de Transparencia, Acceso a la Información Pública y Buen Gobierno establece la creación de varios órganos y unidades destinados a garantizar su cumplimiento. Primero, el </t>
    </r>
    <r>
      <rPr>
        <b/>
        <sz val="11"/>
        <color theme="1"/>
        <rFont val="Calibri"/>
        <family val="2"/>
        <scheme val="minor"/>
      </rPr>
      <t>Consejo de Transparencia y Buen Gobierno</t>
    </r>
    <r>
      <rPr>
        <sz val="11"/>
        <color theme="1"/>
        <rFont val="Calibri"/>
        <family val="2"/>
        <scheme val="minor"/>
      </rPr>
      <t xml:space="preserve"> (artículo 35) es un órgano independiente encargado de velar por el cumplimiento de las obligaciones de transparencia y de buen gobierno en las administraciones públicas. En segundo lugar, la </t>
    </r>
    <r>
      <rPr>
        <b/>
        <sz val="11"/>
        <color theme="1"/>
        <rFont val="Calibri"/>
        <family val="2"/>
        <scheme val="minor"/>
      </rPr>
      <t>Comisión de Transparencia y Buen Gobierno</t>
    </r>
    <r>
      <rPr>
        <sz val="11"/>
        <color theme="1"/>
        <rFont val="Calibri"/>
        <family val="2"/>
        <scheme val="minor"/>
      </rPr>
      <t xml:space="preserve"> también es mencionada en el ámbito de las funciones del Consejo, funcionando dentro de su estructura y con competencias específicas en la supervisión de las políticas de transparencia y buen gobierno. Por último, el artículo 21 establece la obligatoriedad de contar con </t>
    </r>
    <r>
      <rPr>
        <b/>
        <sz val="11"/>
        <color theme="1"/>
        <rFont val="Calibri"/>
        <family val="2"/>
        <scheme val="minor"/>
      </rPr>
      <t>Unidades de Información</t>
    </r>
    <r>
      <rPr>
        <sz val="11"/>
        <color theme="1"/>
        <rFont val="Calibri"/>
        <family val="2"/>
        <scheme val="minor"/>
      </rPr>
      <t xml:space="preserve"> en cada administración pública, cuya función es gestionar y facilitar el acceso a la información de los ciudadanos. Por lo tanto, todas estas opciones son correctas, ya que la ley prevé estos tres elementos para asegurar la implementación efectiva de sus principios y objetivos.</t>
    </r>
  </si>
  <si>
    <t>las unidades de información</t>
  </si>
  <si>
    <t>la comisión de transparencia y buen gobierno</t>
  </si>
  <si>
    <t>el Consejo de transparencia y buen gobierno</t>
  </si>
  <si>
    <t>la ley 19/2013 crea</t>
  </si>
  <si>
    <r>
      <t>Uno de los principios básicos que propugna la ley 19/2013 es.</t>
    </r>
    <r>
      <rPr>
        <sz val="11"/>
        <color theme="1"/>
        <rFont val="Calibri"/>
        <family val="2"/>
        <scheme val="minor"/>
      </rPr>
      <t xml:space="preserve"> La respuesta correcta es </t>
    </r>
    <r>
      <rPr>
        <b/>
        <sz val="11"/>
        <color theme="1"/>
        <rFont val="Calibri"/>
        <family val="2"/>
        <scheme val="minor"/>
      </rPr>
      <t>B: la publicidad activa</t>
    </r>
    <r>
      <rPr>
        <sz val="11"/>
        <color theme="1"/>
        <rFont val="Calibri"/>
        <family val="2"/>
        <scheme val="minor"/>
      </rPr>
      <t>, un principio fundamental que establece la ley para mejorar el acceso a la información.</t>
    </r>
  </si>
  <si>
    <t>la publicidad activa</t>
  </si>
  <si>
    <t>la idoneidad para el alto cargo público</t>
  </si>
  <si>
    <t>la neutralidad de la información</t>
  </si>
  <si>
    <t>Uno de los principios basicos que propugna la ley 19/2013 es</t>
  </si>
  <si>
    <r>
      <t>No es un objetivo de la ley 19/2013.</t>
    </r>
    <r>
      <rPr>
        <sz val="11"/>
        <color theme="1"/>
        <rFont val="Calibri"/>
        <family val="2"/>
        <scheme val="minor"/>
      </rPr>
      <t xml:space="preserve"> La opción correcta es </t>
    </r>
    <r>
      <rPr>
        <b/>
        <sz val="11"/>
        <color theme="1"/>
        <rFont val="Calibri"/>
        <family val="2"/>
        <scheme val="minor"/>
      </rPr>
      <t>D: determinar las obligaciones de los altos cargos de la administración en materia de transparencia y de idoneidad para el desempeño del buen gobierno</t>
    </r>
    <r>
      <rPr>
        <sz val="11"/>
        <color theme="1"/>
        <rFont val="Calibri"/>
        <family val="2"/>
        <scheme val="minor"/>
      </rPr>
      <t>, ya que la ley se centra en garantizar el acceso a la información y transparencia.</t>
    </r>
  </si>
  <si>
    <t>determinar las obligaciones de los altos cargos de la administración en materia de transparencia y de idoneidad para el desempeño del buen gobierno</t>
  </si>
  <si>
    <t>exponer las obligaciones de buen gobierno que deben cumplir los representantes públicos</t>
  </si>
  <si>
    <t>garantizar el derecho a la información</t>
  </si>
  <si>
    <t xml:space="preserve"> aumentar la transparencia de las instituciones y servicios públicos</t>
  </si>
  <si>
    <t>no es un objetivo de la ley 19/2013</t>
  </si>
  <si>
    <r>
      <t>Los planes de gobierno abierto.</t>
    </r>
    <r>
      <rPr>
        <sz val="11"/>
        <color theme="1"/>
        <rFont val="Calibri"/>
        <family val="2"/>
        <scheme val="minor"/>
      </rPr>
      <t xml:space="preserve"> La respuesta correcta es </t>
    </r>
    <r>
      <rPr>
        <b/>
        <sz val="11"/>
        <color theme="1"/>
        <rFont val="Calibri"/>
        <family val="2"/>
        <scheme val="minor"/>
      </rPr>
      <t>A: son un desarrollo de los objetivos de la ley 19/2013 de transparencia, acceso a la información pública y buen gobierno</t>
    </r>
    <r>
      <rPr>
        <sz val="11"/>
        <color theme="1"/>
        <rFont val="Calibri"/>
        <family val="2"/>
        <scheme val="minor"/>
      </rPr>
      <t>, alineados con sus metas.</t>
    </r>
  </si>
  <si>
    <r>
      <t>La directiva 2019/1024 y el Real Decreto ley 24/2021.</t>
    </r>
    <r>
      <rPr>
        <sz val="11"/>
        <color theme="1"/>
        <rFont val="Calibri"/>
        <family val="2"/>
        <scheme val="minor"/>
      </rPr>
      <t xml:space="preserve"> La respuesta correcta es </t>
    </r>
    <r>
      <rPr>
        <b/>
        <sz val="11"/>
        <color theme="1"/>
        <rFont val="Calibri"/>
        <family val="2"/>
        <scheme val="minor"/>
      </rPr>
      <t>D: establece como principio que los documentos deben ser abiertos desde el diseño y por defecto</t>
    </r>
    <r>
      <rPr>
        <sz val="11"/>
        <color theme="1"/>
        <rFont val="Calibri"/>
        <family val="2"/>
        <scheme val="minor"/>
      </rPr>
      <t>, lo cual es un objetivo clave de la directiva.</t>
    </r>
  </si>
  <si>
    <r>
      <t>Según la directiva 2019/1024 del Parlamento Europeo y el Consejo relativa a datos abiertos del sector público transpuesta al Real Decreto ley 24/2021.</t>
    </r>
    <r>
      <rPr>
        <sz val="11"/>
        <color theme="1"/>
        <rFont val="Calibri"/>
        <family val="2"/>
        <scheme val="minor"/>
      </rPr>
      <t xml:space="preserve"> La respuesta correcta es </t>
    </r>
    <r>
      <rPr>
        <b/>
        <sz val="11"/>
        <color theme="1"/>
        <rFont val="Calibri"/>
        <family val="2"/>
        <scheme val="minor"/>
      </rPr>
      <t>D: se incluyen como datos abiertos los llamados de alto valor de tipo geoespacial, ambiental, meteorología y estadística</t>
    </r>
    <r>
      <rPr>
        <sz val="11"/>
        <color theme="1"/>
        <rFont val="Calibri"/>
        <family val="2"/>
        <scheme val="minor"/>
      </rPr>
      <t>, de acuerdo con los criterios de la directiva.</t>
    </r>
  </si>
  <si>
    <r>
      <t>Los datos abiertos están regulados.</t>
    </r>
    <r>
      <rPr>
        <sz val="11"/>
        <color theme="1"/>
        <rFont val="Calibri"/>
        <family val="2"/>
        <scheme val="minor"/>
      </rPr>
      <t xml:space="preserve"> La respuesta correcta es </t>
    </r>
    <r>
      <rPr>
        <b/>
        <sz val="11"/>
        <color theme="1"/>
        <rFont val="Calibri"/>
        <family val="2"/>
        <scheme val="minor"/>
      </rPr>
      <t>B: a través de instrucciones y planes de acción de la administración pública</t>
    </r>
    <r>
      <rPr>
        <sz val="11"/>
        <color theme="1"/>
        <rFont val="Calibri"/>
        <family val="2"/>
        <scheme val="minor"/>
      </rPr>
      <t>, ya que la regulación específica sobre datos abiertos se implementa en estos documentos.</t>
    </r>
  </si>
  <si>
    <r>
      <t>Fruto del desarrollo de la iniciativa Aporta es.</t>
    </r>
    <r>
      <rPr>
        <sz val="11"/>
        <color theme="1"/>
        <rFont val="Calibri"/>
        <family val="2"/>
        <scheme val="minor"/>
      </rPr>
      <t xml:space="preserve"> La respuesta correcta es </t>
    </r>
    <r>
      <rPr>
        <b/>
        <sz val="11"/>
        <color theme="1"/>
        <rFont val="Calibri"/>
        <family val="2"/>
        <scheme val="minor"/>
      </rPr>
      <t>C: ambas son ciertas</t>
    </r>
    <r>
      <rPr>
        <sz val="11"/>
        <color theme="1"/>
        <rFont val="Calibri"/>
        <family val="2"/>
        <scheme val="minor"/>
      </rPr>
      <t>, ya que tanto el portal datos.gob.es como el catálogo de información pública son resultados de la iniciativa.</t>
    </r>
  </si>
  <si>
    <r>
      <t>La iniciativa Aporta.</t>
    </r>
    <r>
      <rPr>
        <sz val="11"/>
        <color theme="1"/>
        <rFont val="Calibri"/>
        <family val="2"/>
        <scheme val="minor"/>
      </rPr>
      <t xml:space="preserve"> La respuesta correcta es </t>
    </r>
    <r>
      <rPr>
        <b/>
        <sz val="11"/>
        <color theme="1"/>
        <rFont val="Calibri"/>
        <family val="2"/>
        <scheme val="minor"/>
      </rPr>
      <t>B: busca coordinar y armonizar las acciones de los distintos niveles de la administración, promoviendo nuevos servicios entre el sector privado y la sociedad civil</t>
    </r>
    <r>
      <rPr>
        <sz val="11"/>
        <color theme="1"/>
        <rFont val="Calibri"/>
        <family val="2"/>
        <scheme val="minor"/>
      </rPr>
      <t>.</t>
    </r>
  </si>
  <si>
    <r>
      <t>La plataformadatos.gob.es es.</t>
    </r>
    <r>
      <rPr>
        <sz val="11"/>
        <color theme="1"/>
        <rFont val="Calibri"/>
        <family val="2"/>
        <scheme val="minor"/>
      </rPr>
      <t xml:space="preserve"> La opción correcta es </t>
    </r>
    <r>
      <rPr>
        <b/>
        <sz val="11"/>
        <color theme="1"/>
        <rFont val="Calibri"/>
        <family val="2"/>
        <scheme val="minor"/>
      </rPr>
      <t>B: un punto de encuentro entre administraciones, empresas y ciudadanos para la apertura de la información pública</t>
    </r>
    <r>
      <rPr>
        <sz val="11"/>
        <color theme="1"/>
        <rFont val="Calibri"/>
        <family val="2"/>
        <scheme val="minor"/>
      </rPr>
      <t>, que define el objetivo de la plataforma.</t>
    </r>
  </si>
  <si>
    <r>
      <t>En relación con la calidad de las Administraciones Públicas, la Dirección General de gobernanza pública.</t>
    </r>
    <r>
      <rPr>
        <sz val="11"/>
        <color theme="1"/>
        <rFont val="Calibri"/>
        <family val="2"/>
        <scheme val="minor"/>
      </rPr>
      <t xml:space="preserve"> La respuesta correcta es </t>
    </r>
    <r>
      <rPr>
        <b/>
        <sz val="11"/>
        <color theme="1"/>
        <rFont val="Calibri"/>
        <family val="2"/>
        <scheme val="minor"/>
      </rPr>
      <t>D: realiza gestión de conocimiento y difusión de las buenas prácticas en las administraciones pública</t>
    </r>
    <r>
      <rPr>
        <sz val="11"/>
        <color theme="1"/>
        <rFont val="Calibri"/>
        <family val="2"/>
        <scheme val="minor"/>
      </rPr>
      <t>, una de sus funciones.</t>
    </r>
  </si>
  <si>
    <r>
      <t>Reutilización de datos supone.</t>
    </r>
    <r>
      <rPr>
        <sz val="11"/>
        <color theme="1"/>
        <rFont val="Calibri"/>
        <family val="2"/>
        <scheme val="minor"/>
      </rPr>
      <t xml:space="preserve"> La opción correcta es </t>
    </r>
    <r>
      <rPr>
        <b/>
        <sz val="11"/>
        <color theme="1"/>
        <rFont val="Calibri"/>
        <family val="2"/>
        <scheme val="minor"/>
      </rPr>
      <t>D: ninguna es cierta</t>
    </r>
    <r>
      <rPr>
        <sz val="11"/>
        <color theme="1"/>
        <rFont val="Calibri"/>
        <family val="2"/>
        <scheme val="minor"/>
      </rPr>
      <t>, ya que las otras opciones limitan o definen incorrectamente el concepto de reutilización de datos.</t>
    </r>
  </si>
  <si>
    <r>
      <t>Los datos abiertos.</t>
    </r>
    <r>
      <rPr>
        <sz val="11"/>
        <color theme="1"/>
        <rFont val="Calibri"/>
        <family val="2"/>
        <scheme val="minor"/>
      </rPr>
      <t xml:space="preserve"> La opción correcta es </t>
    </r>
    <r>
      <rPr>
        <b/>
        <sz val="11"/>
        <color theme="1"/>
        <rFont val="Calibri"/>
        <family val="2"/>
        <scheme val="minor"/>
      </rPr>
      <t>C: permiten el desarrollo de nuevos productos, servicios y soluciones de alto valor socioeconómico</t>
    </r>
    <r>
      <rPr>
        <sz val="11"/>
        <color theme="1"/>
        <rFont val="Calibri"/>
        <family val="2"/>
        <scheme val="minor"/>
      </rPr>
      <t>, pues esta es una de las principales finalidades de los datos abiertos.</t>
    </r>
  </si>
  <si>
    <r>
      <t>La colaboración entre Administraciones Públicas se articula a través de.</t>
    </r>
    <r>
      <rPr>
        <sz val="11"/>
        <color theme="1"/>
        <rFont val="Calibri"/>
        <family val="2"/>
        <scheme val="minor"/>
      </rPr>
      <t xml:space="preserve"> La opción correcta es </t>
    </r>
    <r>
      <rPr>
        <b/>
        <sz val="11"/>
        <color theme="1"/>
        <rFont val="Calibri"/>
        <family val="2"/>
        <scheme val="minor"/>
      </rPr>
      <t>B: la comisión sectorial de gobierno abierto</t>
    </r>
    <r>
      <rPr>
        <sz val="11"/>
        <color theme="1"/>
        <rFont val="Calibri"/>
        <family val="2"/>
        <scheme val="minor"/>
      </rPr>
      <t>, que fomenta la colaboración y coordinación.</t>
    </r>
  </si>
  <si>
    <r>
      <t>La ley que regula el principio de transparencia en España es.</t>
    </r>
    <r>
      <rPr>
        <sz val="11"/>
        <color theme="1"/>
        <rFont val="Calibri"/>
        <family val="2"/>
        <scheme val="minor"/>
      </rPr>
      <t xml:space="preserve"> La opción correcta es </t>
    </r>
    <r>
      <rPr>
        <b/>
        <sz val="11"/>
        <color theme="1"/>
        <rFont val="Calibri"/>
        <family val="2"/>
        <scheme val="minor"/>
      </rPr>
      <t>D: la ley 19/2013</t>
    </r>
    <r>
      <rPr>
        <sz val="11"/>
        <color theme="1"/>
        <rFont val="Calibri"/>
        <family val="2"/>
        <scheme val="minor"/>
      </rPr>
      <t>, que establece el marco de transparencia, acceso a la información y buen gobierno.</t>
    </r>
  </si>
  <si>
    <r>
      <t>El principio del buen gobierno bajo el cual la administración se responsabiliza del acceso a la información sobre el uso de los fondos asignados y los resultados obtenidos se denomina.</t>
    </r>
    <r>
      <rPr>
        <sz val="11"/>
        <color theme="1"/>
        <rFont val="Calibri"/>
        <family val="2"/>
        <scheme val="minor"/>
      </rPr>
      <t xml:space="preserve"> La opción correcta es </t>
    </r>
    <r>
      <rPr>
        <b/>
        <sz val="11"/>
        <color theme="1"/>
        <rFont val="Calibri"/>
        <family val="2"/>
        <scheme val="minor"/>
      </rPr>
      <t>D: rendición de cuentas</t>
    </r>
    <r>
      <rPr>
        <sz val="11"/>
        <color theme="1"/>
        <rFont val="Calibri"/>
        <family val="2"/>
        <scheme val="minor"/>
      </rPr>
      <t>, que es clave para la transparencia y buen gobierno.</t>
    </r>
  </si>
  <si>
    <r>
      <t>La ley 19/2013 de transparencia y acceso a la información pública y buen gobierno no contempla en su ámbito de aplicación.</t>
    </r>
    <r>
      <rPr>
        <sz val="11"/>
        <color theme="1"/>
        <rFont val="Calibri"/>
        <family val="2"/>
        <scheme val="minor"/>
      </rPr>
      <t xml:space="preserve"> La respuesta correcta es </t>
    </r>
    <r>
      <rPr>
        <b/>
        <sz val="11"/>
        <color theme="1"/>
        <rFont val="Calibri"/>
        <family val="2"/>
        <scheme val="minor"/>
      </rPr>
      <t>D: las universidades privadas bajo autorización administrativa pública</t>
    </r>
    <r>
      <rPr>
        <sz val="11"/>
        <color theme="1"/>
        <rFont val="Calibri"/>
        <family val="2"/>
        <scheme val="minor"/>
      </rPr>
      <t>, ya que estas no están bajo la normativa de transparencia aplicada al sector público.</t>
    </r>
  </si>
  <si>
    <r>
      <t>La participación es un principio del Gobierno abierto que se desarrolla entre otras vías mediante.</t>
    </r>
    <r>
      <rPr>
        <sz val="11"/>
        <color theme="1"/>
        <rFont val="Calibri"/>
        <family val="2"/>
        <scheme val="minor"/>
      </rPr>
      <t xml:space="preserve"> La opción correcta es </t>
    </r>
    <r>
      <rPr>
        <b/>
        <sz val="11"/>
        <color theme="1"/>
        <rFont val="Calibri"/>
        <family val="2"/>
        <scheme val="minor"/>
      </rPr>
      <t>C: el foro de gobierno abierto</t>
    </r>
    <r>
      <rPr>
        <sz val="11"/>
        <color theme="1"/>
        <rFont val="Calibri"/>
        <family val="2"/>
        <scheme val="minor"/>
      </rPr>
      <t>, como un espacio de colaboración y participación.</t>
    </r>
  </si>
  <si>
    <r>
      <t>Todas las administraciones.</t>
    </r>
    <r>
      <rPr>
        <sz val="11"/>
        <color theme="1"/>
        <rFont val="Calibri"/>
        <family val="2"/>
        <scheme val="minor"/>
      </rPr>
      <t xml:space="preserve"> La opción correcta es </t>
    </r>
    <r>
      <rPr>
        <b/>
        <sz val="11"/>
        <color theme="1"/>
        <rFont val="Calibri"/>
        <family val="2"/>
        <scheme val="minor"/>
      </rPr>
      <t>B: no tienen competencia exclusiva en todas las actuaciones de gobierno abierto</t>
    </r>
    <r>
      <rPr>
        <sz val="11"/>
        <color theme="1"/>
        <rFont val="Calibri"/>
        <family val="2"/>
        <scheme val="minor"/>
      </rPr>
      <t>, ya que la ley 19/2013 aplica a todas las administraciones, pero no con competencia exclusiva.</t>
    </r>
  </si>
  <si>
    <r>
      <t>Los planes de gobierno abierto no.</t>
    </r>
    <r>
      <rPr>
        <sz val="11"/>
        <color theme="1"/>
        <rFont val="Calibri"/>
        <family val="2"/>
        <scheme val="minor"/>
      </rPr>
      <t xml:space="preserve"> La respuesta correcta es </t>
    </r>
    <r>
      <rPr>
        <b/>
        <sz val="11"/>
        <color theme="1"/>
        <rFont val="Calibri"/>
        <family val="2"/>
        <scheme val="minor"/>
      </rPr>
      <t>D: persiguen la simplificación de procedimientos y la racionalización y economía de las administraciones</t>
    </r>
    <r>
      <rPr>
        <sz val="11"/>
        <color theme="1"/>
        <rFont val="Calibri"/>
        <family val="2"/>
        <scheme val="minor"/>
      </rPr>
      <t>, ya que esto no es un objetivo explícito de estos planes, aunque puedan contribuir a estos fines.</t>
    </r>
  </si>
  <si>
    <r>
      <t>España forma parte de la alianza para el gobierno abierto desde.</t>
    </r>
    <r>
      <rPr>
        <sz val="11"/>
        <color theme="1"/>
        <rFont val="Calibri"/>
        <family val="2"/>
        <scheme val="minor"/>
      </rPr>
      <t xml:space="preserve"> La opción correcta es </t>
    </r>
    <r>
      <rPr>
        <b/>
        <sz val="11"/>
        <color theme="1"/>
        <rFont val="Calibri"/>
        <family val="2"/>
        <scheme val="minor"/>
      </rPr>
      <t>C: 2011</t>
    </r>
    <r>
      <rPr>
        <sz val="11"/>
        <color theme="1"/>
        <rFont val="Calibri"/>
        <family val="2"/>
        <scheme val="minor"/>
      </rPr>
      <t>, cuando España se adhirió oficialmente a la Alianza para el Gobierno Abierto (OGP).</t>
    </r>
  </si>
  <si>
    <r>
      <t>No es uno de los principios informadores del Gobierno abierto.</t>
    </r>
    <r>
      <rPr>
        <sz val="11"/>
        <color theme="1"/>
        <rFont val="Calibri"/>
        <family val="2"/>
        <scheme val="minor"/>
      </rPr>
      <t xml:space="preserve"> La opción correcta es </t>
    </r>
    <r>
      <rPr>
        <b/>
        <sz val="11"/>
        <color theme="1"/>
        <rFont val="Calibri"/>
        <family val="2"/>
        <scheme val="minor"/>
      </rPr>
      <t>C: publicidad</t>
    </r>
    <r>
      <rPr>
        <sz val="11"/>
        <color theme="1"/>
        <rFont val="Calibri"/>
        <family val="2"/>
        <scheme val="minor"/>
      </rPr>
      <t>, ya que transparencia, rendición de cuentas y participación sí son principios fundamentales de Gobierno abierto.</t>
    </r>
  </si>
  <si>
    <r>
      <t>La gestión de la transparencia en las Administraciones Públicas se puede encontrar información.</t>
    </r>
    <r>
      <rPr>
        <sz val="11"/>
        <color theme="1"/>
        <rFont val="Calibri"/>
        <family val="2"/>
        <scheme val="minor"/>
      </rPr>
      <t xml:space="preserve"> La respuesta correcta es </t>
    </r>
    <r>
      <rPr>
        <b/>
        <sz val="11"/>
        <color theme="1"/>
        <rFont val="Calibri"/>
        <family val="2"/>
        <scheme val="minor"/>
      </rPr>
      <t>D: todas son correctas</t>
    </r>
    <r>
      <rPr>
        <sz val="11"/>
        <color theme="1"/>
        <rFont val="Calibri"/>
        <family val="2"/>
        <scheme val="minor"/>
      </rPr>
      <t>, ya que la información de transparencia puede encontrarse en el portal de transparencia, oficinas de transparencia, y unidades de información.</t>
    </r>
  </si>
  <si>
    <r>
      <t>El Real decreto 951/2005, por el que se establece un marco general de mejora de la calidad de administración pública del Estado, no regula.</t>
    </r>
    <r>
      <rPr>
        <sz val="11"/>
        <color theme="1"/>
        <rFont val="Calibri"/>
        <family val="2"/>
        <scheme val="minor"/>
      </rPr>
      <t xml:space="preserve"> La opción correcta es </t>
    </r>
    <r>
      <rPr>
        <b/>
        <sz val="11"/>
        <color theme="1"/>
        <rFont val="Calibri"/>
        <family val="2"/>
        <scheme val="minor"/>
      </rPr>
      <t>D: selección de recursos orientados a la calle</t>
    </r>
    <r>
      <rPr>
        <sz val="11"/>
        <color theme="1"/>
        <rFont val="Calibri"/>
        <family val="2"/>
        <scheme val="minor"/>
      </rPr>
      <t xml:space="preserve">, ya que el Real Decreto 951/2005 no contempla este aspecto; sus regulaciones se enfocan en calidad, buenas prácticas y asistencia. Las opciones </t>
    </r>
    <r>
      <rPr>
        <b/>
        <sz val="11"/>
        <color theme="1"/>
        <rFont val="Calibri"/>
        <family val="2"/>
        <scheme val="minor"/>
      </rPr>
      <t>A: gestión de conocimiento y difusión de buenas prácticas</t>
    </r>
    <r>
      <rPr>
        <sz val="11"/>
        <color theme="1"/>
        <rFont val="Calibri"/>
        <family val="2"/>
        <scheme val="minor"/>
      </rPr>
      <t xml:space="preserve">, </t>
    </r>
    <r>
      <rPr>
        <b/>
        <sz val="11"/>
        <color theme="1"/>
        <rFont val="Calibri"/>
        <family val="2"/>
        <scheme val="minor"/>
      </rPr>
      <t>B: reconocimiento y premios de calidad</t>
    </r>
    <r>
      <rPr>
        <sz val="11"/>
        <color theme="1"/>
        <rFont val="Calibri"/>
        <family val="2"/>
        <scheme val="minor"/>
      </rPr>
      <t xml:space="preserve">, y </t>
    </r>
    <r>
      <rPr>
        <b/>
        <sz val="11"/>
        <color theme="1"/>
        <rFont val="Calibri"/>
        <family val="2"/>
        <scheme val="minor"/>
      </rPr>
      <t>C: asesoramiento y formación</t>
    </r>
    <r>
      <rPr>
        <sz val="11"/>
        <color theme="1"/>
        <rFont val="Calibri"/>
        <family val="2"/>
        <scheme val="minor"/>
      </rPr>
      <t xml:space="preserve"> son todas áreas reguladas en dicho decreto.</t>
    </r>
  </si>
  <si>
    <r>
      <t>La mejora continua y la gestión de calidad en la administración general del Estado se regula.</t>
    </r>
    <r>
      <rPr>
        <sz val="11"/>
        <color theme="1"/>
        <rFont val="Calibri"/>
        <family val="2"/>
        <scheme val="minor"/>
      </rPr>
      <t xml:space="preserve"> La respuesta correcta es </t>
    </r>
    <r>
      <rPr>
        <b/>
        <sz val="11"/>
        <color theme="1"/>
        <rFont val="Calibri"/>
        <family val="2"/>
        <scheme val="minor"/>
      </rPr>
      <t>B: en el título IV de la Constitución</t>
    </r>
    <r>
      <rPr>
        <sz val="11"/>
        <color theme="1"/>
        <rFont val="Calibri"/>
        <family val="2"/>
        <scheme val="minor"/>
      </rPr>
      <t xml:space="preserve">, que establece el marco de actuación para la administración pública en cuanto a calidad y eficiencia. Las opciones </t>
    </r>
    <r>
      <rPr>
        <b/>
        <sz val="11"/>
        <color theme="1"/>
        <rFont val="Calibri"/>
        <family val="2"/>
        <scheme val="minor"/>
      </rPr>
      <t>A: a través de Real decreto</t>
    </r>
    <r>
      <rPr>
        <sz val="11"/>
        <color theme="1"/>
        <rFont val="Calibri"/>
        <family val="2"/>
        <scheme val="minor"/>
      </rPr>
      <t xml:space="preserve"> y </t>
    </r>
    <r>
      <rPr>
        <b/>
        <sz val="11"/>
        <color theme="1"/>
        <rFont val="Calibri"/>
        <family val="2"/>
        <scheme val="minor"/>
      </rPr>
      <t>C: por instrucción de la subsecretaría de presidencia del Gobierno</t>
    </r>
    <r>
      <rPr>
        <sz val="11"/>
        <color theme="1"/>
        <rFont val="Calibri"/>
        <family val="2"/>
        <scheme val="minor"/>
      </rPr>
      <t xml:space="preserve"> son incorrectas en cuanto al marco general aplicable.</t>
    </r>
  </si>
  <si>
    <r>
      <t>El punto de acceso general gestionado por la Dirección General de gobernanza pública tiene.</t>
    </r>
    <r>
      <rPr>
        <sz val="11"/>
        <color theme="1"/>
        <rFont val="Calibri"/>
        <family val="2"/>
        <scheme val="minor"/>
      </rPr>
      <t xml:space="preserve"> La respuesta correcta es </t>
    </r>
    <r>
      <rPr>
        <b/>
        <sz val="11"/>
        <color theme="1"/>
        <rFont val="Calibri"/>
        <family val="2"/>
        <scheme val="minor"/>
      </rPr>
      <t>C: cuatro pilares: información de carácter general para ciudadanos y empresas, procedimientos y servicios, participación ciudadana y zonas restringidas y privadas</t>
    </r>
    <r>
      <rPr>
        <sz val="11"/>
        <color theme="1"/>
        <rFont val="Calibri"/>
        <family val="2"/>
        <scheme val="minor"/>
      </rPr>
      <t xml:space="preserve">. Las opciones </t>
    </r>
    <r>
      <rPr>
        <b/>
        <sz val="11"/>
        <color theme="1"/>
        <rFont val="Calibri"/>
        <family val="2"/>
        <scheme val="minor"/>
      </rPr>
      <t>A: dos pilares</t>
    </r>
    <r>
      <rPr>
        <sz val="11"/>
        <color theme="1"/>
        <rFont val="Calibri"/>
        <family val="2"/>
        <scheme val="minor"/>
      </rPr>
      <t xml:space="preserve"> y </t>
    </r>
    <r>
      <rPr>
        <b/>
        <sz val="11"/>
        <color theme="1"/>
        <rFont val="Calibri"/>
        <family val="2"/>
        <scheme val="minor"/>
      </rPr>
      <t>B: tres pilares</t>
    </r>
    <r>
      <rPr>
        <sz val="11"/>
        <color theme="1"/>
        <rFont val="Calibri"/>
        <family val="2"/>
        <scheme val="minor"/>
      </rPr>
      <t xml:space="preserve"> no abarcan todos los aspectos del punto de acceso general, y </t>
    </r>
    <r>
      <rPr>
        <b/>
        <sz val="11"/>
        <color theme="1"/>
        <rFont val="Calibri"/>
        <family val="2"/>
        <scheme val="minor"/>
      </rPr>
      <t>D: cinco pilares</t>
    </r>
    <r>
      <rPr>
        <sz val="11"/>
        <color theme="1"/>
        <rFont val="Calibri"/>
        <family val="2"/>
        <scheme val="minor"/>
      </rPr>
      <t xml:space="preserve"> incluye elementos adicionales que no corresponden al punto de acceso general.</t>
    </r>
  </si>
  <si>
    <r>
      <t>Atención a la ciudadanía.</t>
    </r>
    <r>
      <rPr>
        <sz val="11"/>
        <color theme="1"/>
        <rFont val="Calibri"/>
        <family val="2"/>
        <scheme val="minor"/>
      </rPr>
      <t xml:space="preserve"> La opción correcta es </t>
    </r>
    <r>
      <rPr>
        <b/>
        <sz val="11"/>
        <color theme="1"/>
        <rFont val="Calibri"/>
        <family val="2"/>
        <scheme val="minor"/>
      </rPr>
      <t>D: todas son correctas</t>
    </r>
    <r>
      <rPr>
        <sz val="11"/>
        <color theme="1"/>
        <rFont val="Calibri"/>
        <family val="2"/>
        <scheme val="minor"/>
      </rPr>
      <t>, ya que la atención a la ciudadanía incluye múltiples canales y formas de organización dentro de la administración pública, desde la normalización de servicios hasta la gestión de la imagen institucional.</t>
    </r>
  </si>
  <si>
    <r>
      <t>La inspección de los servicios no tiene como función.</t>
    </r>
    <r>
      <rPr>
        <sz val="11"/>
        <color theme="1"/>
        <rFont val="Calibri"/>
        <family val="2"/>
        <scheme val="minor"/>
      </rPr>
      <t xml:space="preserve"> La opción correcta es </t>
    </r>
    <r>
      <rPr>
        <b/>
        <sz val="11"/>
        <color theme="1"/>
        <rFont val="Calibri"/>
        <family val="2"/>
        <scheme val="minor"/>
      </rPr>
      <t>D: gestionar e impulsar los programas de calidad previstos en el marco general para la mejora de la calidad en la Administración General del Estado</t>
    </r>
    <r>
      <rPr>
        <sz val="11"/>
        <color theme="1"/>
        <rFont val="Calibri"/>
        <family val="2"/>
        <scheme val="minor"/>
      </rPr>
      <t xml:space="preserve">, ya que esta tarea corresponde a áreas de gestión de calidad, no directamente a la inspección de servicios. Las opciones </t>
    </r>
    <r>
      <rPr>
        <b/>
        <sz val="11"/>
        <color theme="1"/>
        <rFont val="Calibri"/>
        <family val="2"/>
        <scheme val="minor"/>
      </rPr>
      <t>A: racionalización y simplificación</t>
    </r>
    <r>
      <rPr>
        <sz val="11"/>
        <color theme="1"/>
        <rFont val="Calibri"/>
        <family val="2"/>
        <scheme val="minor"/>
      </rPr>
      <t xml:space="preserve">, </t>
    </r>
    <r>
      <rPr>
        <b/>
        <sz val="11"/>
        <color theme="1"/>
        <rFont val="Calibri"/>
        <family val="2"/>
        <scheme val="minor"/>
      </rPr>
      <t>B: órgano especializado en control interno</t>
    </r>
    <r>
      <rPr>
        <sz val="11"/>
        <color theme="1"/>
        <rFont val="Calibri"/>
        <family val="2"/>
        <scheme val="minor"/>
      </rPr>
      <t xml:space="preserve">, y </t>
    </r>
    <r>
      <rPr>
        <b/>
        <sz val="11"/>
        <color theme="1"/>
        <rFont val="Calibri"/>
        <family val="2"/>
        <scheme val="minor"/>
      </rPr>
      <t>C: evaluación de quejas y sugerencias</t>
    </r>
    <r>
      <rPr>
        <sz val="11"/>
        <color theme="1"/>
        <rFont val="Calibri"/>
        <family val="2"/>
        <scheme val="minor"/>
      </rPr>
      <t xml:space="preserve"> sí corresponden a la función de inspección de servicios.</t>
    </r>
  </si>
  <si>
    <r>
      <t>La memoria de análisis de impacto normativo.</t>
    </r>
    <r>
      <rPr>
        <sz val="11"/>
        <color theme="1"/>
        <rFont val="Calibri"/>
        <family val="2"/>
        <scheme val="minor"/>
      </rPr>
      <t xml:space="preserve"> La respuesta correcta es </t>
    </r>
    <r>
      <rPr>
        <b/>
        <sz val="11"/>
        <color theme="1"/>
        <rFont val="Calibri"/>
        <family val="2"/>
        <scheme val="minor"/>
      </rPr>
      <t>A: es un documento que unifica y recoge la información que acompaña un proyecto normativo</t>
    </r>
    <r>
      <rPr>
        <sz val="11"/>
        <color theme="1"/>
        <rFont val="Calibri"/>
        <family val="2"/>
        <scheme val="minor"/>
      </rPr>
      <t xml:space="preserve">, ya que es una memoria consolidada de los efectos esperados de una normativa. La opción </t>
    </r>
    <r>
      <rPr>
        <b/>
        <sz val="11"/>
        <color theme="1"/>
        <rFont val="Calibri"/>
        <family val="2"/>
        <scheme val="minor"/>
      </rPr>
      <t>B: recopilación anual del impacto generado en cada proyecto</t>
    </r>
    <r>
      <rPr>
        <sz val="11"/>
        <color theme="1"/>
        <rFont val="Calibri"/>
        <family val="2"/>
        <scheme val="minor"/>
      </rPr>
      <t xml:space="preserve"> no es precisa, y </t>
    </r>
    <r>
      <rPr>
        <b/>
        <sz val="11"/>
        <color theme="1"/>
        <rFont val="Calibri"/>
        <family val="2"/>
        <scheme val="minor"/>
      </rPr>
      <t>C: ambas son ciertas</t>
    </r>
    <r>
      <rPr>
        <sz val="11"/>
        <color theme="1"/>
        <rFont val="Calibri"/>
        <family val="2"/>
        <scheme val="minor"/>
      </rPr>
      <t xml:space="preserve"> y </t>
    </r>
    <r>
      <rPr>
        <b/>
        <sz val="11"/>
        <color theme="1"/>
        <rFont val="Calibri"/>
        <family val="2"/>
        <scheme val="minor"/>
      </rPr>
      <t>D: ninguna es cierta</t>
    </r>
    <r>
      <rPr>
        <sz val="11"/>
        <color theme="1"/>
        <rFont val="Calibri"/>
        <family val="2"/>
        <scheme val="minor"/>
      </rPr>
      <t xml:space="preserve"> son incorrectas.</t>
    </r>
  </si>
  <si>
    <t>es un documento que unifica y recoge la información que acompaña un proyecto normativo</t>
  </si>
  <si>
    <t>es una recopilación anual del impacto generado en cada proyecto normativo para su presentación al gobierno</t>
  </si>
  <si>
    <t>la memoria de análisis de impacto normativo</t>
  </si>
  <si>
    <r>
      <t>El análisis de impacto normativo es.</t>
    </r>
    <r>
      <rPr>
        <sz val="11"/>
        <color theme="1"/>
        <rFont val="Calibri"/>
        <family val="2"/>
        <scheme val="minor"/>
      </rPr>
      <t xml:space="preserve"> La opción correcta es </t>
    </r>
    <r>
      <rPr>
        <b/>
        <sz val="11"/>
        <color theme="1"/>
        <rFont val="Calibri"/>
        <family val="2"/>
        <scheme val="minor"/>
      </rPr>
      <t>A: una documentación periódica que bajo la Dirección General de Función Pública y previa estimación económica se elabora mensualmente de la normativa generada en cada departamento ministerial</t>
    </r>
    <r>
      <rPr>
        <sz val="11"/>
        <color theme="1"/>
        <rFont val="Calibri"/>
        <family val="2"/>
        <scheme val="minor"/>
      </rPr>
      <t xml:space="preserve">. Esto describe con precisión el análisis de impacto normativo como un proceso continuo y estructurado. Las opciones </t>
    </r>
    <r>
      <rPr>
        <b/>
        <sz val="11"/>
        <color theme="1"/>
        <rFont val="Calibri"/>
        <family val="2"/>
        <scheme val="minor"/>
      </rPr>
      <t>B: comité de consulta interministerial</t>
    </r>
    <r>
      <rPr>
        <sz val="11"/>
        <color theme="1"/>
        <rFont val="Calibri"/>
        <family val="2"/>
        <scheme val="minor"/>
      </rPr>
      <t xml:space="preserve">, </t>
    </r>
    <r>
      <rPr>
        <b/>
        <sz val="11"/>
        <color theme="1"/>
        <rFont val="Calibri"/>
        <family val="2"/>
        <scheme val="minor"/>
      </rPr>
      <t>C: función de análisis integral de quejas</t>
    </r>
    <r>
      <rPr>
        <sz val="11"/>
        <color theme="1"/>
        <rFont val="Calibri"/>
        <family val="2"/>
        <scheme val="minor"/>
      </rPr>
      <t xml:space="preserve">, y </t>
    </r>
    <r>
      <rPr>
        <b/>
        <sz val="11"/>
        <color theme="1"/>
        <rFont val="Calibri"/>
        <family val="2"/>
        <scheme val="minor"/>
      </rPr>
      <t>D: herramienta para mejora de la regulación</t>
    </r>
    <r>
      <rPr>
        <sz val="11"/>
        <color theme="1"/>
        <rFont val="Calibri"/>
        <family val="2"/>
        <scheme val="minor"/>
      </rPr>
      <t xml:space="preserve"> no describen adecuadamente el análisis de impacto normativo en sí.</t>
    </r>
  </si>
  <si>
    <r>
      <t>La función de simplificación administrativa y reducción de cargas desempeñada por la DG de Gobernanza Pública no se ocupa de.</t>
    </r>
    <r>
      <rPr>
        <sz val="11"/>
        <color theme="1"/>
        <rFont val="Calibri"/>
        <family val="2"/>
        <scheme val="minor"/>
      </rPr>
      <t xml:space="preserve"> La respuesta correcta es </t>
    </r>
    <r>
      <rPr>
        <b/>
        <sz val="11"/>
        <color theme="1"/>
        <rFont val="Calibri"/>
        <family val="2"/>
        <scheme val="minor"/>
      </rPr>
      <t>C: la gestión del punto de acceso general para la difusión de contenidos y servicios públicos</t>
    </r>
    <r>
      <rPr>
        <sz val="11"/>
        <color theme="1"/>
        <rFont val="Calibri"/>
        <family val="2"/>
        <scheme val="minor"/>
      </rPr>
      <t xml:space="preserve">, ya que esta tarea corresponde a otras áreas de comunicación y servicios al ciudadano, no directamente a la simplificación administrativa. Las opciones </t>
    </r>
    <r>
      <rPr>
        <b/>
        <sz val="11"/>
        <color theme="1"/>
        <rFont val="Calibri"/>
        <family val="2"/>
        <scheme val="minor"/>
      </rPr>
      <t>A: el diseño e impulso de análisis de trámites innecesarios</t>
    </r>
    <r>
      <rPr>
        <sz val="11"/>
        <color theme="1"/>
        <rFont val="Calibri"/>
        <family val="2"/>
        <scheme val="minor"/>
      </rPr>
      <t xml:space="preserve"> y </t>
    </r>
    <r>
      <rPr>
        <b/>
        <sz val="11"/>
        <color theme="1"/>
        <rFont val="Calibri"/>
        <family val="2"/>
        <scheme val="minor"/>
      </rPr>
      <t>B: la gestión de la implantación de la obligación de elaborar una memoria de impacto normativo</t>
    </r>
    <r>
      <rPr>
        <sz val="11"/>
        <color theme="1"/>
        <rFont val="Calibri"/>
        <family val="2"/>
        <scheme val="minor"/>
      </rPr>
      <t xml:space="preserve"> sí forman parte de la simplificación administrativa.</t>
    </r>
  </si>
  <si>
    <r>
      <t>Una de las funciones propias de la gobernanza pública según la Dirección General de gobernanza pública no es.</t>
    </r>
    <r>
      <rPr>
        <sz val="11"/>
        <color theme="1"/>
        <rFont val="Calibri"/>
        <family val="2"/>
        <scheme val="minor"/>
      </rPr>
      <t xml:space="preserve"> La respuesta correcta es </t>
    </r>
    <r>
      <rPr>
        <b/>
        <sz val="11"/>
        <color theme="1"/>
        <rFont val="Calibri"/>
        <family val="2"/>
        <scheme val="minor"/>
      </rPr>
      <t>D: la gestión de la agenda 2030</t>
    </r>
    <r>
      <rPr>
        <sz val="11"/>
        <color theme="1"/>
        <rFont val="Calibri"/>
        <family val="2"/>
        <scheme val="minor"/>
      </rPr>
      <t xml:space="preserve">. Esta función está bajo el ámbito de otras áreas relacionadas con sostenibilidad y desarrollo y no forma parte de las funciones propias de gobernanza pública. Las opciones </t>
    </r>
    <r>
      <rPr>
        <b/>
        <sz val="11"/>
        <color theme="1"/>
        <rFont val="Calibri"/>
        <family val="2"/>
        <scheme val="minor"/>
      </rPr>
      <t>A: simplificación administrativa y reducción de cargas</t>
    </r>
    <r>
      <rPr>
        <sz val="11"/>
        <color theme="1"/>
        <rFont val="Calibri"/>
        <family val="2"/>
        <scheme val="minor"/>
      </rPr>
      <t xml:space="preserve">, </t>
    </r>
    <r>
      <rPr>
        <b/>
        <sz val="11"/>
        <color theme="1"/>
        <rFont val="Calibri"/>
        <family val="2"/>
        <scheme val="minor"/>
      </rPr>
      <t>B: inspección de servicios</t>
    </r>
    <r>
      <rPr>
        <sz val="11"/>
        <color theme="1"/>
        <rFont val="Calibri"/>
        <family val="2"/>
        <scheme val="minor"/>
      </rPr>
      <t xml:space="preserve">, y </t>
    </r>
    <r>
      <rPr>
        <b/>
        <sz val="11"/>
        <color theme="1"/>
        <rFont val="Calibri"/>
        <family val="2"/>
        <scheme val="minor"/>
      </rPr>
      <t>C: atención a la ciudadanía</t>
    </r>
    <r>
      <rPr>
        <sz val="11"/>
        <color theme="1"/>
        <rFont val="Calibri"/>
        <family val="2"/>
        <scheme val="minor"/>
      </rPr>
      <t xml:space="preserve"> son funciones propias de la gobernanza pública, orientadas a mejorar la eficiencia administrativa y la relación con los ciudadanos.</t>
    </r>
  </si>
  <si>
    <r>
      <t>La perspectiva de la gobernanza en la Administración General del Estado sigue 3 principios.</t>
    </r>
    <r>
      <rPr>
        <sz val="11"/>
        <color theme="1"/>
        <rFont val="Calibri"/>
        <family val="2"/>
        <scheme val="minor"/>
      </rPr>
      <t xml:space="preserve"> La opción correcta es </t>
    </r>
    <r>
      <rPr>
        <b/>
        <sz val="11"/>
        <color theme="1"/>
        <rFont val="Calibri"/>
        <family val="2"/>
        <scheme val="minor"/>
      </rPr>
      <t>A: coordinación, evaluación y servicios al ciudadano</t>
    </r>
    <r>
      <rPr>
        <sz val="11"/>
        <color theme="1"/>
        <rFont val="Calibri"/>
        <family val="2"/>
        <scheme val="minor"/>
      </rPr>
      <t xml:space="preserve">, ya que estos principios son esenciales para la gobernanza pública al orientar sus acciones hacia la cooperación interdepartamental, la mejora continua y la atención al ciudadano. La opción </t>
    </r>
    <r>
      <rPr>
        <b/>
        <sz val="11"/>
        <color theme="1"/>
        <rFont val="Calibri"/>
        <family val="2"/>
        <scheme val="minor"/>
      </rPr>
      <t>B: calidad, transparencia y objetividad</t>
    </r>
    <r>
      <rPr>
        <sz val="11"/>
        <color theme="1"/>
        <rFont val="Calibri"/>
        <family val="2"/>
        <scheme val="minor"/>
      </rPr>
      <t xml:space="preserve"> es incorrecta, pues, aunque importantes, no son los principios fundamentales según la normativa específica de gobernanza en la administración estatal. La opción </t>
    </r>
    <r>
      <rPr>
        <b/>
        <sz val="11"/>
        <color theme="1"/>
        <rFont val="Calibri"/>
        <family val="2"/>
        <scheme val="minor"/>
      </rPr>
      <t>C: racionalización, economía y eficacia</t>
    </r>
    <r>
      <rPr>
        <sz val="11"/>
        <color theme="1"/>
        <rFont val="Calibri"/>
        <family val="2"/>
        <scheme val="minor"/>
      </rPr>
      <t xml:space="preserve"> es una meta más general de gestión pública y no los principios básicos de gobernanza. La opción </t>
    </r>
    <r>
      <rPr>
        <b/>
        <sz val="11"/>
        <color theme="1"/>
        <rFont val="Calibri"/>
        <family val="2"/>
        <scheme val="minor"/>
      </rPr>
      <t>D: formación, interoperabilidad y especialización</t>
    </r>
    <r>
      <rPr>
        <sz val="11"/>
        <color theme="1"/>
        <rFont val="Calibri"/>
        <family val="2"/>
        <scheme val="minor"/>
      </rPr>
      <t xml:space="preserve"> se enfoca más en la capacitación interna y no en la relación directa con el ciudadano.</t>
    </r>
  </si>
  <si>
    <t>coordinación evaluación y servicios al ciudadano</t>
  </si>
  <si>
    <t>Formación, interoperabilidad y especialización</t>
  </si>
  <si>
    <t>racionalización economía y eficacia</t>
  </si>
  <si>
    <t>calidad transparencia y objetividad</t>
  </si>
  <si>
    <t>la perspectiva de la gobernanza en la Administración General del Estado sigue 3 principios</t>
  </si>
  <si>
    <t>opción b es correcta, ya que en la Administración General del Estado, la Dirección General de Gobernanza Pública tiene competencias en gobernanza. Las opciones a, c, y d son incorrectas porque no reflejan la competencia específica en gobernanza.</t>
  </si>
  <si>
    <t>la Dirección General de gobernanza pública</t>
  </si>
  <si>
    <t>la Dirección General de transparencia</t>
  </si>
  <si>
    <t>la agencia estatal de políticas públicas</t>
  </si>
  <si>
    <t>En el ámbito de la Administración General del Estado la gobernanza es una competencia bajo</t>
  </si>
  <si>
    <t>La opción A es correcta, pues el ODS nº 8 se centra en la promoción de un trabajo decente y el crecimiento económico sostenido, elementos fundamentales para la consecución de una economía inclusiva. La opción B es incorrecta, ya que el objetivo 3 se centra en salud y bienestar. La opción C es incorrecta, pues el objetivo 5 se enfoca en la igualdad de género. La opción D también es incorrecta, ya que el objetivo 17 se orienta hacia la creación de alianzas para alcanzar los objetivos.</t>
  </si>
  <si>
    <t>El objetivo 8. </t>
  </si>
  <si>
    <t>EL objetivo 17. </t>
  </si>
  <si>
    <t>El objetivo 5. </t>
  </si>
  <si>
    <t>El objetivo 3. </t>
  </si>
  <si>
    <t>*¿Qué Objetivo de Desarrollo Sostenible (ODS) de la Agenda 2030 se refiere al trabajo decente y al  crecimiento económico?: </t>
  </si>
  <si>
    <t>ODS</t>
  </si>
  <si>
    <t>La opción B es correcta, ya que la Agenda 2030 establece 17 ODS y 169 metas específicas que se desarrollan de manera integrada e indivisible en las esferas económica, social y ambiental. La opción A es incorrecta, ya que no existen 18 objetivos ni 269 metas. La opción C es incorrecta, pues 196 metas y la inclusión de una esfera política no corresponde con la estructura real de los ODS. La opción D es incorrecta, ya que 34 metas tampoco representa el número correcto en la Agenda 2030.</t>
  </si>
  <si>
    <t>17 Objetivos con 169 metas de carácter integrado e indivisible que abarcan las esferas económica,  social y ambiental. </t>
  </si>
  <si>
    <t>17 Objetivos con 34 metas de carácter integrado e indivisible que abarcan las esferas social y  ambiental. </t>
  </si>
  <si>
    <t>18 Objetivos con 196 metas de carácter integrado e indivisible que abarcan las esferas económica,  social, ambiental y política. </t>
  </si>
  <si>
    <t>18 Objetivos con 269 metas de carácter integrado e indivisible que abarcan las esferas económica,  social y ambiental. </t>
  </si>
  <si>
    <t>*La Agenda 2030 para el Desarrollo Sostenible, ¿cuántos objetivos de desarrollo sostenible (ODS) y metas  establece?: </t>
  </si>
  <si>
    <t>La opción B es correcta porque los Objetivos de Desarrollo del Milenio (ODM) fueron lanzados en el año 2000 como el primer esfuerzo global para abordar problemáticas clave antes de la creación de los ODS. La opción A es incorrecta, ya que 2008 no es el año de lanzamiento de los ODM. La opción C también es incorrecta, pues el año 2010 no marca el inicio de los ODM. La opción D es incorrecta, ya que 2015 fue el año de conclusión de los ODM y el lanzamiento de los ODS.</t>
  </si>
  <si>
    <t>Se lanzaron en el año 2000</t>
  </si>
  <si>
    <t>Se lanzaron en el año 2015 , conjuntamente con los ODS</t>
  </si>
  <si>
    <t>Se lanzaron en el año 2010</t>
  </si>
  <si>
    <t xml:space="preserve">Se lanzaron en 2008 </t>
  </si>
  <si>
    <t xml:space="preserve">Los Objetivos de Desarrollo del Milenio </t>
  </si>
  <si>
    <t>La opción B es correcta, ya que los cinco ejes conocidos como las “5 P” (Planeta, Prosperidad, Personas, Paz y Alianzas) son los pilares fundamentales de la Agenda 2030, orientando los objetivos hacia un desarrollo integral y sostenible. La opción A es incorrecta, ya que solo menciona cuatro de las 5 P y omite la alianza. La opción C es incorrecta, pues la productividad no es uno de los ejes de la Agenda 2030. La opción D es incorrecta, ya que las pensiones públicas no son un eje central de esta agenda.</t>
  </si>
  <si>
    <t>Planeta, Prosperidad, Personas, Paz , y alianzas</t>
  </si>
  <si>
    <t>Planeta, Prosperidad, Personas, Paz , Productividad y Pensiones Públicas las 6 “p”</t>
  </si>
  <si>
    <t>Planeta, Prosperidad, Personas, Paz , y Productividad, las 5 “p”</t>
  </si>
  <si>
    <t>Planeta, Prosperidad, Personas y Paz , las 4 “P”</t>
  </si>
  <si>
    <t xml:space="preserve">Los ejes en torno a los cuales gira el documento “Transformar nuestro mundo: la Agenda 2030 para el Desarrollo Sostenible" son </t>
  </si>
  <si>
    <t>La opción D es correcta porque la Agenda 2030 y sus ODS entraron formalmente en vigor el 1 de enero de 2016, marcando el comienzo de su implementación global. La opción A es incorrecta, ya que el 31 de enero de 2016 no fue la fecha de entrada en vigor. La opción B es incorrecta, pues el 31 de diciembre de 2015 corresponde al final del año previo a su inicio formal. La opción C es incorrecta, ya que el 1 de diciembre de 2015 no es la fecha de inicio de la Agenda 2030.</t>
  </si>
  <si>
    <t>el 1 de enero de 2016</t>
  </si>
  <si>
    <t>El 1 de diciembre de 2015</t>
  </si>
  <si>
    <t>El 31 de diciembre de 2015</t>
  </si>
  <si>
    <t>El 31 de enero de 2016</t>
  </si>
  <si>
    <t>Cuando entró en vigor el documento aprobado como “Transformar nuestro mundo: la Agenda 2030 para el Desarrollo Sostenible"</t>
  </si>
  <si>
    <t>La opción B es correcta, ya que los ODS están compuestos por 17 objetivos principales que se desarrollan en 169 metas específicas, cubriendo diversas áreas de desarrollo sostenible. La opción A es incorrecta, pues 10 objetivos y 164 metas no representa la estructura real de los ODS. La opción C es incorrecta, ya que 20 objetivos y 200 metas tampoco coincide con la estructura de los ODS. La opción D es incorrecta, pues 21 objetivos y 150 metas no corresponden a la configuración establecida en la Agenda 2030.</t>
  </si>
  <si>
    <t>17 objetivos y 169 metas</t>
  </si>
  <si>
    <t>21 objetivos y 150 metas</t>
  </si>
  <si>
    <t>20 objetivos y 200 metas</t>
  </si>
  <si>
    <t>10 objetivos y164 metas</t>
  </si>
  <si>
    <t xml:space="preserve">Los ODS están constituidos por </t>
  </si>
  <si>
    <t>La opción D es correcta porque los ODS se diseñaron para abarcar el periodo 2015-2030, proporcionando un marco temporal específico para la acción y los compromisos globales. La opción A es incorrecta, ya que el periodo 2010-2025 no corresponde a los ODS. La opción B es incorrecta, pues el periodo de 2014-2030 no coincide con el marco temporal exacto de los ODS. La opción C también es incorrecta, ya que 2020-2040 tampoco es el periodo fijado para la Agenda 2030 y los ODS.</t>
  </si>
  <si>
    <t>Tienen como ámbito temporal 2010-2025</t>
  </si>
  <si>
    <t>Tienen como ámbito temporal 2015-2030</t>
  </si>
  <si>
    <t>Tienen como ámbito temporal 2020-2040</t>
  </si>
  <si>
    <t>Tienen como ámbito temporal 2014-2030</t>
  </si>
  <si>
    <t>Los Objetivos de Desarrollo Sostenible son una iniciativa impulsada  por</t>
  </si>
  <si>
    <t>La opción A es correcta porque refleja un enfoque integral para mejorar la seguridad y salud en el trabajo, promoviendo no solo la reducción de la siniestralidad laboral sino también el bienestar psicológico, aspectos fundamentales para el ODS nº 8. La opción B es incorrecta, ya que, aunque la simplificación de contratos puede tener efectos positivos en el empleo, no es el objetivo central en seguridad y salud laboral. La opción C es incorrecta, pues la igualdad de remuneración, aunque relevante para el trabajo decente, no es específica de la seguridad y salud laboral. La opción D es incorrecta, ya que la estabilidad en el empleo es importante, pero no está enfocada exclusivamente en la seguridad y salud en el trabajo.</t>
  </si>
  <si>
    <t>Incrementar la seguridad y la salud en el trabajo, erradicando la siniestralidad laboral y atendiendo al bienestar psicológico de las personas trabajadoras, con particular atención a las nuevas necesidades derivadas de las transformaciones del mundo laboral</t>
  </si>
  <si>
    <t>Aumentar la estabilidad en el empleo, reduciendo la elevada temporalidad a niveles homologables a la de los países de nuestro entorno, con especial atención a la situación de grupos poblacionales de origen migrante y/o étnico racial diverso</t>
  </si>
  <si>
    <t xml:space="preserve">Garantizar la igualdad de remuneración por trabajo de igual valor como mecanismo para erradicar la brecha salarial que afecta a las mujeres.  </t>
  </si>
  <si>
    <t>Simplificar y reordenar las modalidades de contratación laboral, así como establecer una regulación adecuada de los contratos formativos</t>
  </si>
  <si>
    <t>Una de las metas en torno a Seguridad y Salud en el Trabajo en relación con el ODS nº 8 es</t>
  </si>
  <si>
    <t>La opción A es correcta, ya que esta meta se alinea con los objetivos del ODS nº 8, que busca promover el empleo pleno, productivo y decente mediante reformas de las políticas activas de empleo, el desarrollo de la Estrategia Española de Apoyo Activo al Empleo y la implementación de la Garantía Juvenil y la Ley de Empleo. La opción B es incorrecta, pues aunque la reforma del artículo 42 del Estatuto de los Trabajadores es relevante para la regulación laboral, no es la meta específica en el contexto de políticas de empleo para el ODS. La opción C es incorrecta, ya que mejorar la seguridad y salud en el trabajo es importante, pero no es el enfoque principal de esta meta. La opción D es incorrecta, ya que la modificación del artículo 47 del Estatuto tampoco está directamente relacionada con la política activa de empleo aquí descrita.</t>
  </si>
  <si>
    <t xml:space="preserve">Reformar las políticas activas de empleo para contribuir en la lucha contra el desempleo, con un sistema de formación y con empresas implicadas en la empleabilidad, mediante la aprobación y desarrollo de la Estrategia Española de Apoyo Activo al Empleo 2021-2024, de la Garantía Juvenil 2021-2027 y de la Ley de Empleo en 2022. Para 2022,  </t>
  </si>
  <si>
    <t xml:space="preserve">Modificar el artículo 47 del Estatuto de los Trabajadores que regula la suspensión o la reducción de jornada a través de un expediente de regulación de empleo (ERTE). </t>
  </si>
  <si>
    <t xml:space="preserve">Mejorar los niveles de seguridad y salud en el trabajo, y mejorar la preparación ante nuevas crisis y amenazas de las y los trabajadores.  </t>
  </si>
  <si>
    <t>La reforma del artículo 42 del Estatuto de los Trabajadores dirigida a modernizar la regulación de la subcontratación, con el fin de alcanzar un nivel adecuado de protección y avanzar hacia la equiparación de condiciones</t>
  </si>
  <si>
    <t>Un de las metas en torno a políticas de empleo  en relación con el ODS nº 8 es</t>
  </si>
  <si>
    <t>La opción B es correcta, ya que la modernización de la negociación colectiva es una meta en relación con el ODS nº 8, cuyo objetivo es mejorar las condiciones laborales mediante acuerdos colectivos que contemplen aspectos clave como la ultraactividad y las relaciones entre convenios. La opción A es incorrecta, pues aunque la erradicación de la pobreza salarial es un objetivo importante, no es el enfoque central de esta meta en la pregunta. La opción C es incorrecta, ya que la reordenación de prestaciones no tiene una relación directa con la negociación colectiva. La opción D es incorrecta, pues aunque reducir el desempleo estructural es relevante, no está directamente relacionado con la modernización de la negociación colectiva.</t>
  </si>
  <si>
    <t xml:space="preserve">Modernizar la arquitectura de la negociación colectiva, abordando aspectos tales como la ultra-actividad de convenios, la relación entre convenios sectoriales y de empresa y los mecanismos de consulta y negociación en los supuestos de modificación sustancial de las condiciones de trabajo.  </t>
  </si>
  <si>
    <t xml:space="preserve">Reducir la tasa de desempleo estructural de la economía española a niveles homologables con la de los países de la UE e incrementar la tasa de actividad hasta equipararla a los niveles europeos.  </t>
  </si>
  <si>
    <t xml:space="preserve">Reordenar y mejorar el conjunto de las prestaciones del sistema de protección social. </t>
  </si>
  <si>
    <t>Erradicar la pobreza salarial, a través del incremento de las rentas salariales, incluyendo el aumento del Salario Mínimo Interprofesional hasta en 60% del salario medio, en cumplimiento de la Carta Social Europea</t>
  </si>
  <si>
    <t>Un de las metas que supone la modificación del Estatuto de los trabajadores en relación con el ODS nº 8 es</t>
  </si>
  <si>
    <t>La opción B es correcta, pues la calidad en el empleo, basada en el concepto de trabajo decente, es fundamental dentro de la política aceleradora que busca estabilidad y calidad laboral en línea con los ODS. La opción A es incorrecta, ya que no se refiere a una modificación del Estatuto de los Trabajadores. La opción C es incorrecta, pues los Objetivos del Milenio no contemplaban específicamente esta meta en la misma forma. La opción D es incorrecta, ya que no se relaciona con la sociedad de la información sino con el trabajo decente.</t>
  </si>
  <si>
    <t xml:space="preserve">Es el eje de  la  política aceleradora calidad y estabilidad en el empleo, </t>
  </si>
  <si>
    <t xml:space="preserve">Es una de las claves de la sociedad de la información </t>
  </si>
  <si>
    <t xml:space="preserve">Es uno de los objetivos del Milenio </t>
  </si>
  <si>
    <t>Es una meta que modifica el Estatuto de los Trabajadores</t>
  </si>
  <si>
    <t>La calidad en el empleo, entendida como aquella que engloba el concepto de trabajo decente</t>
  </si>
  <si>
    <t>La opción C es correcta, ya que uno de los aspectos clave en la Estrategia de Desarrollo Sostenible es revertir la crisis en los servicios públicos, lo cual resulta esencial para mejorar la calidad de vida y fortalecer el desarrollo sostenible. La opción A es incorrecta, pues aunque la cohesión territorial es importante, no es el principal objetivo mencionado aquí. La opción B es incorrecta, ya que el pleno empleo es un objetivo relevante, pero no es un reto país específico en esta pregunta. La opción D es incorrecta, ya que la desconcentración económica no es el foco de este contexto.</t>
  </si>
  <si>
    <t>Revertir la crisis de los servicios públicos</t>
  </si>
  <si>
    <t xml:space="preserve">Superar las ineficiencias de un sistema económico excesivamente desconcentrado e independiente </t>
  </si>
  <si>
    <t>Alcanzar el pleno empleo</t>
  </si>
  <si>
    <t xml:space="preserve">Cerrar la brecha digital e integrarse en la Sociedad de la ind¡foemación </t>
  </si>
  <si>
    <t>Los retos país y políticas aceleradoras incluidas en el EDS</t>
  </si>
  <si>
    <t>La opción B es correcta, pues las políticas aceleradoras están diseñadas para tener un alto impacto y transformaciones significativas en la consecución de cada uno de los ODS. La opción A es incorrecta, ya que el alcance de estas políticas no se limita al corto y medio plazo. La opción C es incorrecta, porque aunque describe aspectos de las políticas aceleradoras, no captura su enfoque transformador central. La opción D es incorrecta, ya que estas políticas no están orientadas a una sola meta, sino a lograr efectos profundos en cada objetivo de desarrollo.</t>
  </si>
  <si>
    <t>sirven para ir solucionando los grandes retos identificados</t>
  </si>
  <si>
    <t xml:space="preserve">afectan a una  meta y objetivo de la Agenda 2030. </t>
  </si>
  <si>
    <t xml:space="preserve">tener una gran capacidad de transformación e impacto individual para cada objetivo </t>
  </si>
  <si>
    <t>tienen una visión de corto y medio plazo</t>
  </si>
  <si>
    <t xml:space="preserve">Las Políticas aceleradoras del desarrollo sostenible </t>
  </si>
  <si>
    <t>La opción B es correcta, ya que corresponde al Gobierno la aprobación del documento de Directrices Generales de la Estrategia de Desarrollo Sostenible 2030, marcando el compromiso institucional de avanzar en la implementación de la Agenda 2030. La opción A es incorrecta, ya que el Ministerio de Derechos Sociales por sí solo no aprueba este tipo de documentos. La opción C también es incorrecta, pues la Secretaría de Estado no tiene la autoridad final para su aprobación. La opción D es incorrecta, ya que el Consejo de Desarrollo Sostenible, aunque es importante, no tiene la potestad de aprobarlo.</t>
  </si>
  <si>
    <t>El Consejo de Desarrollo Sostenible</t>
  </si>
  <si>
    <t>Secretaria de Estado de Derechos Sociales y Agenda 2030</t>
  </si>
  <si>
    <t>El Ministerio de Derechos Sociales, Consumo y Agenda 2030</t>
  </si>
  <si>
    <t xml:space="preserve">El documento de Directrices Generales de la Estrategia de Desarrollo Sostenible 2030 fue aprobado por </t>
  </si>
  <si>
    <t>La opción B es correcta, ya que la Estrategia de Desarrollo Sostenible (EDS) se organiza en torno a los retos específicos de cada país y en las políticas palanca, aspectos esenciales para el avance hacia un desarrollo sostenible. La opción A es incorrecta, aunque los presupuestos son importantes, no son el pilar central de la EDS. La opción C es incorrecta, pues el informe de progreso es un elemento de monitoreo y no una parte estructural de la EDS. La opción D es incorrecta, ya que las metas de desarrollo sostenible forman parte de los ODS en general, pero no estructuran la EDS.</t>
  </si>
  <si>
    <t xml:space="preserve">retos país y de políticas palanca. </t>
  </si>
  <si>
    <t xml:space="preserve">Las metas de desarrollo sostenible  </t>
  </si>
  <si>
    <t>Los datos del el Informe de Progreso de los ODS del año 2023, Edición especial</t>
  </si>
  <si>
    <t>Presupuestos y objetivos adicionales</t>
  </si>
  <si>
    <t>La Estrategia de desarrollo sostenible (EDS) se articula en</t>
  </si>
  <si>
    <t>Las mujeres jóvenes tienen dos veces más probabilidades de estar desempleadas que los hombres</t>
  </si>
  <si>
    <t xml:space="preserve">El turismo se recupera, pero continúa por encima de los niveles anteriores a la pandemia </t>
  </si>
  <si>
    <t>Las mujeres experimentaron una menor recuperación de los puestos de trabajo y de su participación en la fuerza laboral que los hombres</t>
  </si>
  <si>
    <t xml:space="preserve">La tasa de desempleo mundial se espera que continue aumentando  hasta situarse en el 5,3 % en 2023.  </t>
  </si>
  <si>
    <t>Según el Informe de Progreso de los ODS del año 2023, Edición especial</t>
  </si>
  <si>
    <t>El África subsahariana y Asia central y meridional presentan elevadas tasas de informalidad, con un 87,2 % y un 84,8 %</t>
  </si>
  <si>
    <t xml:space="preserve">Las mujeres fueron igualmente  afectadas durante la recuperación del empleo, tras la pandemia con la proporción de  dos de empleos informales de cada tres </t>
  </si>
  <si>
    <t>Antes de la pandemia, la incidencia del empleo informal había aumentado lentamente, del 57,6 % en 2015 al 58,8 % en 2019. Sin embargo, los confinamientos y las medidas de contención de la COVID-19 provocaron una disminución  que alcanzó el 57,0 % en 2022</t>
  </si>
  <si>
    <t>La tasa de crecimiento anual del PIB real supero el 3% anual en 2021</t>
  </si>
  <si>
    <t>La opción D es correcta, dado que el informe destaca cómo la pandemia de COVID-19 aceleró la digitalización y transformó significativamente el acceso a la financiación, cambiando las dinámicas laborales y económicas. La opción A es incorrecta, ya que el crecimiento del PIB en 2023 no es el tema central aquí. La opción B es incorrecta, pues la reducción del empleo informal no es el punto destacado en el contexto del informe. La opción C es incorrecta, aunque la tasa de desempleo juvenil es importante, el informe resalta principalmente los cambios provocados por la digitalización y acceso financiero.</t>
  </si>
  <si>
    <t xml:space="preserve">Que la pandemia aceleró la adopción de medios digitales y transformó el acceso a la financiación.  </t>
  </si>
  <si>
    <t>Que  la tasa de desempleo de los jóvenes se encuentra equilibrada con  la de los adultos</t>
  </si>
  <si>
    <t xml:space="preserve">Que las actuales condiciones económicas reducen el numero de  trabajadores impulsados al empleo informal.  </t>
  </si>
  <si>
    <t>Que se prevé que se acelere  crecimiento real del PIB mundial per cápita en 2023</t>
  </si>
  <si>
    <t>El Informe de Progreso de los ODS del año 2023, Edición especial respecto al ODS 8 destaca</t>
  </si>
  <si>
    <t>La opción B es correcta, ya que el informe enfatiza la importancia de invertir en datos como un recurso clave para acelerar el progreso hacia los ODS, facilitando la medición, monitoreo y optimización de políticas. La opción A es incorrecta, porque aunque la disponibilidad de datos es un problema, el foco del informe está en la inversión en datos, no en la falta de ellos. La opción C es incorrecta, ya que no se centra en la innovación de datos como su tema principal. La opción D es incorrecta, pues la innovación en datos no se limita a una única fuente, sino que abarca un esfuerzo global.</t>
  </si>
  <si>
    <t>Subraya el papel vital de la inversión en datos para acelerar el progreso de los ODS.</t>
  </si>
  <si>
    <t>La innovación se centra en la limitación a una única fuente de datos, los procedentes de los centro de información de los Estados, que es mas importante</t>
  </si>
  <si>
    <t xml:space="preserve">La  Agenda 2030 ha actuado como catalizador de la innovación en materia de datos pasando de usar datos  tradicionales a la utilización casi exclusiva de datos no  tradicionales </t>
  </si>
  <si>
    <t>Destaca que existe una dificultad por la persistente falta de  disponibilidad de datos para los indicadores de los ODS</t>
  </si>
  <si>
    <t>El Informe de Progreso de los ODS del año 2023, Edición especial</t>
  </si>
  <si>
    <t>La opción A es correcta porque el informe de progreso de los ODS de 2023 realiza un balance intermedio de los avances hacia la fecha límite de 2030, evaluando tanto los logros como los desafíos pendientes. La opción B es incorrecta, ya que, aunque el informe puede reflejar avances, su principal propósito no es destacar solo el progreso, sino brindar una visión general. La opción C es incorrecta, ya que la falta de progreso no se atribuye únicamente a los países menos desarrollados. La opción D es incorrecta, pues los efectos combinados de problemas como el cambio climático, la COVID-19 y las desigualdades económicas se presentan como factores con un impacto negativo continuo, en lugar de estar disminuyendo.</t>
  </si>
  <si>
    <t>realiza un balance a medio camino de la fecha límite para la Agenda 2030</t>
  </si>
  <si>
    <t>Destaca que los efectos combinados del clima, la COVID-19 y las injusticias económicas están reduciendo su impacto negativo progresivamente</t>
  </si>
  <si>
    <t>Expone que falta de progresos para lograr los Objetivos de Desarrollo Sostenible se produce únicamente en el bloque de países menos desarrollados</t>
  </si>
  <si>
    <t>Muestra que la mayor parte de los países están alcanzando los objetivos propuestos</t>
  </si>
  <si>
    <t>La opción A es correcta, ya que los ODS y la Agenda 2030 fueron acordados y ratificados por todos los Estados miembros de la ONU. La opción B es incorrecta, pues China e India también están incluidos. La opción C es incorrecta, ya que la adopción no se limitó a los miembros de la OCDE ni a otros bloques específicos. La opción D es incorrecta, pues ni la opción B ni C son válidas en este contexto.</t>
  </si>
  <si>
    <t>La opción B es correcta porque "Transformar nuestro mundo: la Agenda 2030 para el Desarrollo Sostenible" es el título oficial del documento adoptado en la ONU que contiene los ODS. La opción A es incorrecta, ya que "Objetivos de Desarrollo Sostenible y futuro de un mundo en evolución" no es el nombre correcto. La opción C es incorrecta, pues "Objetivo 2030 de Naciones Unidas para transformar el planeta en un mundo sostenible" no es el título oficial. La opción D es incorrecta, ya que ninguna de las anteriores es correcta.</t>
  </si>
  <si>
    <t>La opción A es correcta porque los ODS fueron adoptados de forma unánime por todos los Estados miembros de la ONU, lo que representa un compromiso global sin precedentes. La opción B es incorrecta, ya que China e India, dos miembros importantes, también los adoptaron. La opción C es incorrecta, pues los ODS no fueron solo adoptados por países de la OCDE, la UE, Japón, Corea o el Mercosur. La opción D es incorrecta ya que ni la opción B ni C son correctas.</t>
  </si>
  <si>
    <t>La opción D es correcta, ya que los ODS comprenden un total de 17 objetivos que abordan los principales retos del desarrollo sostenible. La opción A es incorrecta, ya que 12 no es el número de objetivos. La opción B también es incorrecta, pues el número 15 no es el correcto. Finalmente, la opción C es incorrecta porque 21 tampoco representa la cantidad total de objetivos.</t>
  </si>
  <si>
    <t>La opción B es correcta, ya que los ODS fueron aprobados y concretados en el año 2015, marcando el inicio de su implementación oficial a nivel global. La opción A es incorrecta, aunque 2012 fue un año importante para la discusión de estos temas, no fue el año de concreción de los ODS. La opción C es incorrecta, pues 2016 es el año de implementación, no de concreción. Finalmente, la opción D es incorrecta porque 2018 no es relevante para el establecimiento de los ODS.</t>
  </si>
  <si>
    <t>La opción D es correcta porque los ODS están compuestos por 17 objetivos generales y 169 metas específicas, que buscan cubrir todos los aspectos del desarrollo sostenible. La opción A es incorrecta, ya que 129 metas es un número inferior al real. La opción B también es incorrecta, pues 149 metas no corresponde al total. Finalmente, la opción C es incorrecta, ya que el número 179 es superior al total de metas establecidas.</t>
  </si>
  <si>
    <t>La opción B es correcta, ya que la Agenda 2030 cubre un período de 15 años, desde su inicio en 2015 hasta su fecha límite en 2030. La opción A es incorrecta porque el período no es de 20 años. La opción C también es incorrecta, ya que no se trata de 10 años. Finalmente, la opción D es incorrecta, ya que el período de 12 años tampoco es correcto.</t>
  </si>
  <si>
    <t>La opción C es correcta, pues la Agenda 2030 se estructura en cinco ejes centrales: Personas, Planeta, Prosperidad, Paz y Alianzas, los cuales guían todos sus objetivos. La opción A es incorrecta, ya que no son cuatro los ejes centrales. La opción B también es incorrecta, dado que la agenda no gira en torno a tres ejes. Por último, la opción D es incorrecta, pues no hay diez ejes en la Agenda 2030.</t>
  </si>
  <si>
    <t>5 ejes centrales</t>
  </si>
  <si>
    <t>10 ejes centrales</t>
  </si>
  <si>
    <t>3 ejes centrales</t>
  </si>
  <si>
    <t>4 ejes centrales</t>
  </si>
  <si>
    <t>la agenda gira en torno a</t>
  </si>
  <si>
    <t>La opción B es correcta, ya que erradicar la pobreza es uno de los objetivos fundamentales de la Agenda 2030, un pilar esencial para lograr los demás ODS. La opción A es incorrecta, aunque la protección del medio ambiente es clave, el enfoque principal y prioritario de la ONU es la erradicación de la pobreza. La opción C es también incorrecta; garantizar la igualdad es importante, pero no es el llamado principal de la ONU en este contexto. Finalmente, la opción D es incorrecta, ya que aunque luchar contra el hambre es una prioridad, la opción correcta aquí se centra en la pobreza.</t>
  </si>
  <si>
    <t>erradicar la pobreza</t>
  </si>
  <si>
    <t>luchar contra el hambre</t>
  </si>
  <si>
    <t>garantizar la igualdad</t>
  </si>
  <si>
    <t>proteger el medio ambiente</t>
  </si>
  <si>
    <t>el objetivo básico y primero de la agenda 2030 es</t>
  </si>
  <si>
    <t>a nivel mundial a nivel local de los gobiernos de los países y a nivel de la ciudadanía</t>
  </si>
  <si>
    <t>a los ciudadanos y a las empresas</t>
  </si>
  <si>
    <t>a los estados con mayor crecimiento económico</t>
  </si>
  <si>
    <t>los gobiernos de los países de las Naciones Unidas</t>
  </si>
  <si>
    <t>para alcanzar los Objetivos de Desarrollo Sostenible Las Naciones Unidas hicieron un llamamiento a</t>
  </si>
  <si>
    <t>La opción B es correcta porque los Objetivos de Desarrollo Sostenible (ODS) son un acuerdo alcanzado por los gobiernos de los países miembros de las Naciones Unidas, un esfuerzo colectivo que involucra a las naciones del mundo para abordar desafíos globales. La opción A es incorrecta, ya que aunque los ODS tienen un alcance mundial, la opción no es precisa en su formulación. La opción C también es incorrecta, pues el acuerdo no se limita solo a los estados con mayor crecimiento económico. Finalmente, la opción D es incorrecta, ya que aunque ciudadanos y empresas son actores clave en la implementación de los ODS, el acuerdo fue establecido principalmente entre los gobiernos.</t>
  </si>
  <si>
    <t>los Objetivos de Desarrollo Del Milenio eran</t>
  </si>
  <si>
    <r>
      <t>A</t>
    </r>
    <r>
      <rPr>
        <sz val="11"/>
        <color theme="1"/>
        <rFont val="Calibri"/>
        <family val="2"/>
        <scheme val="minor"/>
      </rPr>
      <t xml:space="preserve"> Los Objetivos de Desarrollo del Milenio contemplaban con fecha límite 21 objetivos. Los ODM establecieron una serie de metas a cumplir para el año 2015, centradas en temas como la reducción de la pobreza, la mejora de la salud y la educación, y la sostenibilidad ambiental, proporcionando así un marco específico y cuantificable para medir el progreso en el desarrollo humano.</t>
    </r>
  </si>
  <si>
    <t>21 objetivos</t>
  </si>
  <si>
    <t>100 objetivos</t>
  </si>
  <si>
    <t>40 objetivos</t>
  </si>
  <si>
    <t>25 objetivos</t>
  </si>
  <si>
    <t>los Objetivos de Desarrollo del Milenio contemplaban con fecha límite</t>
  </si>
  <si>
    <r>
      <t>A</t>
    </r>
    <r>
      <rPr>
        <sz val="11"/>
        <color theme="1"/>
        <rFont val="Calibri"/>
        <family val="2"/>
        <scheme val="minor"/>
      </rPr>
      <t xml:space="preserve"> El primer objetivo de Desarrollo del Milenio era erradicar la pobreza. Los ODM, lanzados en el año 2000, tenían como primer objetivo reducir a la mitad la proporción de personas que vivían en la pobreza extrema. Este objetivo también se reflejó en los ODS, donde el objetivo número 1 es poner fin a la pobreza en todas sus formas.</t>
    </r>
  </si>
  <si>
    <t>el crecimiento económico</t>
  </si>
  <si>
    <t>sostenibilidad en las ciudades</t>
  </si>
  <si>
    <t>garantizar el medio ambiente</t>
  </si>
  <si>
    <t>el primer objetivo de Desarrollo del Milenio era</t>
  </si>
  <si>
    <r>
      <t>D</t>
    </r>
    <r>
      <rPr>
        <sz val="11"/>
        <color theme="1"/>
        <rFont val="Calibri"/>
        <family val="2"/>
        <scheme val="minor"/>
      </rPr>
      <t xml:space="preserve"> Es un objetivo de desarrollo sostenible garantizar la diversidad biológica. La biodiversidad es fundamental para los ecosistemas y es un tema central en el ODS 15, que busca proteger, restaurar y promover el uso sostenible de los ecosistemas terrestres, frenando la pérdida de biodiversidad.</t>
    </r>
  </si>
  <si>
    <t>garantizar la diversidad biológica</t>
  </si>
  <si>
    <t>reducir el número de animales en cautividad</t>
  </si>
  <si>
    <t>aumentar a nivel mundial el número de universitarios</t>
  </si>
  <si>
    <t>promover la investigación científica</t>
  </si>
  <si>
    <t>es un objetivo de desarrollo sostenible</t>
  </si>
  <si>
    <r>
      <t>C</t>
    </r>
    <r>
      <rPr>
        <sz val="11"/>
        <color theme="1"/>
        <rFont val="Calibri"/>
        <family val="2"/>
        <scheme val="minor"/>
      </rPr>
      <t xml:space="preserve"> No es un objetivo de desarrollo sostenible promover la agricultura industrial. Los ODS se centran en promover prácticas agrícolas sostenibles que respeten el medio ambiente y contribuyan a la seguridad alimentaria. La agricultura industrial, en cambio, puede estar asociada a prácticas que perjudican el medio ambiente y no siempre están alineadas con los principios de sostenibilidad.</t>
    </r>
  </si>
  <si>
    <t>promover la agricultura industrial</t>
  </si>
  <si>
    <t>lograr la igualdad entre géneros</t>
  </si>
  <si>
    <t>garantizar educación inclusiva</t>
  </si>
  <si>
    <t>lograr ciudades inclusivas y seguras</t>
  </si>
  <si>
    <t>no es un objetivo de desarrollo sostenible</t>
  </si>
  <si>
    <r>
      <t>C</t>
    </r>
    <r>
      <rPr>
        <sz val="11"/>
        <color theme="1"/>
        <rFont val="Calibri"/>
        <family val="2"/>
        <scheme val="minor"/>
      </rPr>
      <t xml:space="preserve"> Los 5 ejes del desarrollo sostenible son personas, planeta, prosperidad, paz y alianzas para el desarrollo. Estos cinco ejes representan los pilares fundamentales de los ODS y están diseñados para orientar los esfuerzos de los países hacia un desarrollo que sea social, ambiental y económicamente equilibrado.</t>
    </r>
  </si>
  <si>
    <t>personas planeta prosperidad paz y alianza para el desarrollo</t>
  </si>
  <si>
    <t>personas planeta prosperidad paz y participación ciudadana</t>
  </si>
  <si>
    <t>personas planeta prosperidad paz y desarrollo sostenible</t>
  </si>
  <si>
    <t>los 5 ejes del desarrollo sostenible son</t>
  </si>
  <si>
    <r>
      <t>D</t>
    </r>
    <r>
      <rPr>
        <sz val="11"/>
        <color theme="1"/>
        <rFont val="Calibri"/>
        <family val="2"/>
        <scheme val="minor"/>
      </rPr>
      <t xml:space="preserve"> Los cambios más significativos que introducen los Objetivos de Desarrollo Sostenible son la sostenibilidad, la universalidad, y el compromiso, por lo que todas son ciertas. Los ODS amplían la visión de los Objetivos de Desarrollo del Milenio al incorporar estos tres aspectos. La sostenibilidad asegura que los recursos puedan ser utilizados de forma responsable; la universalidad indica que son objetivos para todos los países, no solo los en desarrollo; y el compromiso llama a todos los sectores de la sociedad a contribuir.</t>
    </r>
  </si>
  <si>
    <t>el compromiso</t>
  </si>
  <si>
    <t>la universalidad</t>
  </si>
  <si>
    <t>la sostenibilidad</t>
  </si>
  <si>
    <t>los cambios más significativos que introducen los Objetivos de Desarrollo Sostenible son</t>
  </si>
  <si>
    <r>
      <t>A</t>
    </r>
    <r>
      <rPr>
        <sz val="11"/>
        <color theme="1"/>
        <rFont val="Calibri"/>
        <family val="2"/>
        <scheme val="minor"/>
      </rPr>
      <t xml:space="preserve"> Los datos qué la asamblea de las Naciones Unidas utilizará serán los facilitados por los países a través de los mecanismos ya existentes. La ONU basa su recopilación de datos en la información que cada país proporciona mediante sus sistemas estadísticos nacionales, promoviendo así la coherencia y consistencia en la recolección de datos y evitando duplicaciones innecesarias en el esfuerzo de recopilación.</t>
    </r>
  </si>
  <si>
    <t>los facilitados por los países a través de los mecanismos ya existentes</t>
  </si>
  <si>
    <t>la propia Organización de las Naciones Unidas se encargará de recopilarlos de forma directa</t>
  </si>
  <si>
    <t>deberán facilitar los  países firmantes desarrollando nuevas vías de  i recolección de datos</t>
  </si>
  <si>
    <t>los datos qué la asamblea de las Naciones Unidas utilizará serán</t>
  </si>
  <si>
    <r>
      <t>A</t>
    </r>
    <r>
      <rPr>
        <sz val="11"/>
        <color theme="1"/>
        <rFont val="Calibri"/>
        <family val="2"/>
        <scheme val="minor"/>
      </rPr>
      <t xml:space="preserve"> Para facilitar el seguimiento de la agenda 2030 se acordó una lista con 232 indicadores. Estos indicadores fueron desarrollados para medir el progreso hacia los 17 ODS en múltiples dimensiones. Esta lista permite a los países evaluar su progreso de manera estandarizada y comparativa, proporcionando un marco común para todos los países firmantes de la Agenda 2030.</t>
    </r>
  </si>
  <si>
    <t>232 indicadores</t>
  </si>
  <si>
    <t>442 indicadores</t>
  </si>
  <si>
    <t>432 indicadores</t>
  </si>
  <si>
    <t>323 indicadores</t>
  </si>
  <si>
    <t>para facilitar el seguimiento de la agenda 2030 se acordó una lista con</t>
  </si>
  <si>
    <r>
      <t>B</t>
    </r>
    <r>
      <rPr>
        <sz val="11"/>
        <color theme="1"/>
        <rFont val="Calibri"/>
        <family val="2"/>
        <scheme val="minor"/>
      </rPr>
      <t xml:space="preserve"> En España los indicadores que facilitan el seguimiento de la agenda 2030 nos proporciona El Instituto Nacional de Estadística. Este organismo es el responsable de recopilar y analizar los datos estadísticos en España, incluyendo los indicadores necesarios para el seguimiento y cumplimiento de los ODS. Otros organismos pueden colaborar, pero el INE tiene el papel principal en la recolección y manejo de estos datos.</t>
    </r>
  </si>
  <si>
    <r>
      <t>B</t>
    </r>
    <r>
      <rPr>
        <sz val="11"/>
        <color theme="1"/>
        <rFont val="Calibri"/>
        <family val="2"/>
        <scheme val="minor"/>
      </rPr>
      <t xml:space="preserve"> El objetivo directamente relacionado con el ámbito del trabajo y la economía social es el número 8. El ODS 8 se centra en fomentar el trabajo decente y el crecimiento económico, aspectos directamente vinculados al trabajo y la economía social, lo cual se alinea con la misión de muchos ministerios de trabajo a nivel global.</t>
    </r>
  </si>
  <si>
    <t>el objetivo directamente relacionado con el ámbito del trabajo y la economía social es el número</t>
  </si>
  <si>
    <r>
      <t>C</t>
    </r>
    <r>
      <rPr>
        <sz val="11"/>
        <color theme="1"/>
        <rFont val="Calibri"/>
        <family val="2"/>
        <scheme val="minor"/>
      </rPr>
      <t xml:space="preserve"> Una de las metas básicas del objetivo número 8 es reducir la tasa de desempleo. Dentro de los ODS, reducir la tasa de desempleo es un elemento central, ya que el trabajo decente y productivo es fundamental para mejorar la calidad de vida de las personas. Este objetivo también incluye otras metas como la alfabetización y la reducción de desigualdades, pero en este caso, la reducción del desempleo es una meta básica específica del ODS 8.</t>
    </r>
  </si>
  <si>
    <r>
      <t>D</t>
    </r>
    <r>
      <rPr>
        <sz val="11"/>
        <color theme="1"/>
        <rFont val="Calibri"/>
        <family val="2"/>
        <scheme val="minor"/>
      </rPr>
      <t xml:space="preserve"> El crecimiento económico según el objetivo de desarrollo sostenible número 8 debe ser sostenido, inclusivo y sostenible, todas son ciertas. Estas características son esenciales para un desarrollo económico que no solo mejore las condiciones actuales, sino que también sea capaz de mantenerse en el tiempo sin afectar negativamente al medio ambiente o aumentar las desigualdades.</t>
    </r>
  </si>
  <si>
    <r>
      <t>D</t>
    </r>
    <r>
      <rPr>
        <sz val="11"/>
        <color theme="1"/>
        <rFont val="Calibri"/>
        <family val="2"/>
        <scheme val="minor"/>
      </rPr>
      <t xml:space="preserve"> Una de las bases del objetivo número 8 es promover el empleo de los jóvenes, empoderar económicamente a las mujeres y eliminar el trabajo infantil, y todas estas metas son ciertas y esenciales para el crecimiento económico inclusivo. El ODS 8 busca asegurar oportunidades de empleo decente para todos y mejorar las condiciones de trabajo en diversas áreas. Además, eliminar el trabajo infantil y empoderar a las mujeres son objetivos clave para promover la igualdad y mejorar la economía.</t>
    </r>
  </si>
  <si>
    <r>
      <t>C</t>
    </r>
    <r>
      <rPr>
        <sz val="11"/>
        <color theme="1"/>
        <rFont val="Calibri"/>
        <family val="2"/>
        <scheme val="minor"/>
      </rPr>
      <t xml:space="preserve"> No es una de las metas derivadas del objetivo número 8 la modernización tecnológica. Aunque la modernización tecnológica puede influir en el crecimiento económico, no es una meta específica dentro del ODS 8. Este objetivo se enfoca en aspectos como el aumento del crecimiento económico per cápita, el fomento de empresas con elevado nivel de capital y la promoción de un consumo sostenible que respete el medio ambiente. La tecnología puede ser un medio para alcanzar estas metas, pero no es una meta formalizada en el marco del ODS 8.</t>
    </r>
  </si>
  <si>
    <t>favorecer el desarrollo de empresas con elevado nivel de capital</t>
  </si>
  <si>
    <t>favorecer un consumo eficiente que evite la degradación del medio ambiente</t>
  </si>
  <si>
    <t>aumentar el crecimiento económico per cápita</t>
  </si>
  <si>
    <t>la modernización tecnológica</t>
  </si>
  <si>
    <t>no es una de las metas derivadas del objetivo número 8</t>
  </si>
  <si>
    <r>
      <t>D</t>
    </r>
    <r>
      <rPr>
        <sz val="11"/>
        <color theme="1"/>
        <rFont val="Calibri"/>
        <family val="2"/>
        <scheme val="minor"/>
      </rPr>
      <t xml:space="preserve"> No es una de las metas derivadas del objetivo número 8 es fortalecer las instituciones financieras. El objetivo número 8 de los Objetivos de Desarrollo Sostenible (ODS) se centra en fomentar un crecimiento económico inclusivo y sostenible, el empleo pleno y productivo, y un trabajo decente para todos. Entre sus metas se encuentran la promoción de un trabajo seguro y sin riesgos, el aumento del producto interior bruto (PIB) y el fomento del turismo sostenible. Sin embargo, el fortalecimiento de las instituciones financieras no es una meta directamente derivada de este objetivo, aunque pueda estar relacionado indirectamente con el desarrollo económico.</t>
    </r>
  </si>
  <si>
    <t>Estos eventos han tenido un impacto negativo en el progreso hacia los ODS, afectando especialmente a las metas de erradicación de la pobreza, salud y bienestar, y paz y justicia. Sin embargo, en algunos casos, como la colaboración internacional para la vacunación o el impulso a energías renovables, se han observado algunos avances positivos. Las otras opciones no reflejan de manera precisa el impacto complejo de estos eventos en los ODS.</t>
  </si>
  <si>
    <r>
      <t>Opción D: Correcta. Se ha producido un incremento del número de usuarios de internet. Este es un dato bien respaldado en los informes actuales sobre tendencias globales, donde se ha observado un aumento considerable en el acceso digital, especialmente durante la pandemia, lo que permitió a muchas personas acceder a la red global..Opción A:</t>
    </r>
    <r>
      <rPr>
        <sz val="11"/>
        <color theme="1"/>
        <rFont val="Calibri"/>
        <family val="2"/>
        <scheme val="minor"/>
      </rPr>
      <t xml:space="preserve"> Incorrecta. El número de personas en extrema pobreza no ha disminuido. Al contrario, debido a factores como la pandemia, el cambio climático y los conflictos armados, esta cifra ha aumentado en muchas regiones, revirtiendo décadas de avances en reducción de la pobreza.</t>
    </r>
    <r>
      <rPr>
        <b/>
        <sz val="11"/>
        <color theme="1"/>
        <rFont val="Calibri"/>
        <family val="2"/>
        <scheme val="minor"/>
      </rPr>
      <t xml:space="preserve"> Opción B: Incorrecta. Las emisiones de CO2 relacionadas con la energía no han tenido una reducción global significativa del 6%, y continúan siendo un desafío mayor en el contexto de la sostenibilidad global.Opción C: Incorrecta. Aunque el texto menciona que el crecimiento económico se reanudará con tasas anuales del 4 al 5% en los próximos años, esto no coincide con un aumento específico de 0,9 puntos porcentuales en 2022. Además, estas tasas se mantienen por debajo de la meta del 7 % establecida por los ODS, lo que no respalda esta afirmación como correcta.</t>
    </r>
  </si>
  <si>
    <r>
      <t>Opción A (Correcta):</t>
    </r>
    <r>
      <rPr>
        <sz val="11"/>
        <color theme="1"/>
        <rFont val="Calibri"/>
        <family val="2"/>
        <scheme val="minor"/>
      </rPr>
      <t xml:space="preserve"> </t>
    </r>
    <r>
      <rPr>
        <b/>
        <sz val="11"/>
        <color theme="1"/>
        <rFont val="Calibri"/>
        <family val="2"/>
        <scheme val="minor"/>
      </rPr>
      <t>El volumen de plástico que ha ingresado en los océanos sigue aumentando, siendo los microplásticos una preocupación principal.</t>
    </r>
    <r>
      <rPr>
        <sz val="11"/>
        <color theme="1"/>
        <rFont val="Calibri"/>
        <family val="2"/>
        <scheme val="minor"/>
      </rPr>
      <t xml:space="preserve"> Este dato refleja la evidencia de que la contaminación plástica, especialmente los microplásticos, continúa siendo uno de los principales problemas ambientales destacados en los informes recientes de los ODS y estudios científicos. Opción B: Incorrecta, ya que la disminución de ansiedad y depresión no es un hecho global ni es mencionado como un logro reciente en los ODS; al contrario, la salud mental empeoró durante la pandemia.</t>
    </r>
    <r>
      <rPr>
        <b/>
        <sz val="11"/>
        <color theme="1"/>
        <rFont val="Calibri"/>
        <family val="2"/>
        <scheme val="minor"/>
      </rPr>
      <t xml:space="preserve"> Opción C: Incorrecta, aunque hubo ciertas caídas económicas, no es un problema relevante comparado con el contexto de los microplásticos. Opción D: Incorrecta, porque si bien las vacunaciones han avanzado, no tienen relación directa con el problema de los plásticos.</t>
    </r>
  </si>
  <si>
    <t>Este nombre refleja el enfoque estratégico del plan, que busca no solo implementar los ODS sino también desarrollar una estrategia de desarrollo sostenible adaptada al contexto español. Las opciones incorrectas ofrecen nombres que no corresponden a la terminología oficial del plan de acción español.</t>
  </si>
  <si>
    <r>
      <t xml:space="preserve">La respuesta correcta es </t>
    </r>
    <r>
      <rPr>
        <b/>
        <sz val="11"/>
        <color theme="1"/>
        <rFont val="Calibri"/>
        <family val="2"/>
        <scheme val="minor"/>
      </rPr>
      <t>2018</t>
    </r>
    <r>
      <rPr>
        <sz val="11"/>
        <color theme="1"/>
        <rFont val="Calibri"/>
        <family val="2"/>
        <scheme val="minor"/>
      </rPr>
      <t>. En 2018, se publicó el primer plan de acción para la implementación de la Agenda 2030 en España, sentando las bases para las políticas y acciones necesarias para avanzar en los ODS en el ámbito nacional. Las otras opciones ofrecen fechas incorrectas que no corresponden al año en el que se publicó oficialmente este plan.</t>
    </r>
  </si>
  <si>
    <r>
      <t xml:space="preserve">La respuesta correcta es </t>
    </r>
    <r>
      <rPr>
        <b/>
        <sz val="11"/>
        <color theme="1"/>
        <rFont val="Calibri"/>
        <family val="2"/>
        <scheme val="minor"/>
      </rPr>
      <t>todas son correctas</t>
    </r>
    <r>
      <rPr>
        <sz val="11"/>
        <color theme="1"/>
        <rFont val="Calibri"/>
        <family val="2"/>
        <scheme val="minor"/>
      </rPr>
      <t>. El plan de acción para la Agenda 2030 se considera un documento programático, una hoja de ruta y está orientado a la acción, ya que establece los pasos concretos a seguir para la implementación de los ODS en España. Su carácter es tanto estratégico como operativo, ofreciendo una guía detallada para las diferentes etapas de implementación de la agenda.</t>
    </r>
  </si>
  <si>
    <t>La Estrategia de Desarrollo Sostenible en España fue oficialmente presentada en 2021 como un marco de referencia para orientar las políticas y acciones hacia la consecución de los ODS en el país durante la próxima década. Este documento establece objetivos y metas nacionales alineados con la Agenda 2030. Las opciones incorrectas ofrecen fechas anteriores que no coinciden con el lanzamiento oficial de esta estrategia.</t>
  </si>
  <si>
    <t>Correcta D: Todas son ciertas.Explicación: Es la opción correcta, ya que el plan de acción incluye el diagnóstico inicial, las bases para una gobernanza efectiva y la implementación de políticas palanca. Estas tres áreas son fundamentales para la implementación exitosa de la Agenda 2030.C: Las políticas palanca.Incorrecta Explicación: Esta opción también es cierta . El concepto de "políticas palanca" hace referencia a aquellas estrategias transformadoras que tienen un impacto significativo en el cumplimiento de los ODS. Estas políticas se diseñan para abordar múltiples objetivos simultáneamente, maximizando su efectividad.B: Las bases de los aspectos relativos a la gobernanza.Explicación: También es cierta. La gobernanza es un elemento clave del plan, ya que establece las estructuras y mecanismos necesarios para coordinar y ejecutar las acciones relacionadas con la Agenda 2030. Esto incluye la colaboración entre gobiernos, organizaciones internacionales y otros actores. A: Diagnóstico de la situación actual y de los instrumentos ya existentes para alcanzar los Objetivos de Desarrollo Sostenible. Incorrecta . Explicación: Esta opción es cierta, ya que uno de los componentes esenciales del plan de acción es analizar el estado actual de los desafíos globales y evaluar los instrumentos y recursos existentes para trazar un camino efectivo hacia el logro de los ODS. Este diagnóstico ayuda a identificar brechas y áreas prioritarias de acción.</t>
  </si>
  <si>
    <t>La estructura de gobernanza para la Agenda 2030 en España incluye estos tres componentes principales que trabajan de manera integrada para asegurar una implementación efectiva y coordinada de los ODS a nivel nacional. La Comisión Delegada coordina los ministerios, la Conferencia Sectorial facilita la cooperación interterritorial, y el Consejo de Desarrollo Sostenible incorpora la participación de la sociedad civil. Las otras opciones presentan estructuras que no corresponden a la actual configuración para la gobernanza de la Agenda 2030 en España.</t>
  </si>
  <si>
    <t xml:space="preserve"> Esta comisión es un órgano que facilita la coordinación entre distintos ministerios para asegurar que las políticas sectoriales contribuyan al cumplimiento de los objetivos de la Agenda 2030 en España. Se enfoca en la colaboración interministerial para la planificación y ejecución de estrategias alineadas con los ODS. Las opciones incorrectas mencionan funciones que corresponden a otros órganos o ámbitos de la estructura de gobernanza de la Agenda 2030.</t>
  </si>
  <si>
    <t xml:space="preserve"> Esta conferencia es un foro de cooperación interterritorial que reúne a representantes de diferentes niveles de gobierno en España para coordinar y alinear las políticas y acciones en relación con los ODS. Su objetivo es asegurar que los esfuerzos para cumplir con la Agenda 2030 sean consistentes y coherentes en todo el territorio nacional. Las otras opciones, que sugieren la agrupación de ministerios o la participación de la sociedad civil, no reflejan con precisión el papel de la Conferencia Sectorial en la estructura de gobernanza.</t>
  </si>
  <si>
    <t>Este Consejo es un órgano de participación y consulta que involucra a distintos sectores de la sociedad para fomentar una implementación inclusiva y participativa de los ODS. Su propósito es integrar las perspectivas de la sociedad civil y otros actores clave en el desarrollo y seguimiento de políticas públicas relacionadas con el desarrollo sostenible. Las opciones incorrectas incluyen funciones más administrativas o de coordinación entre gobiernos, que no corresponden a su rol principal de participación y consulta.</t>
  </si>
  <si>
    <r>
      <t xml:space="preserve">D: Ninguna es cierta. Esta opción es la correcta, dado que la gestión de los Objetivos de Desarrollo Sostenible (ODS) recae actualmente en el Ministerio de Derechos Sociales y Agenda 2030, que es el órgano responsable de coordinar y supervisar las políticas vinculadas a los ODS en España. Respuesta correcta: D. Ninguna es cierta. la opcion A </t>
    </r>
    <r>
      <rPr>
        <sz val="11"/>
        <color theme="1"/>
        <rFont val="Calibri"/>
        <family val="2"/>
        <scheme val="minor"/>
      </rPr>
      <t xml:space="preserve"> es incorrecta, ya que el Alto Comisionado para la Agenda 2030 fue eliminado en 2022 y ya no forma parte del organigrama del Gobierno de España. </t>
    </r>
    <r>
      <rPr>
        <b/>
        <sz val="11"/>
        <color theme="1"/>
        <rFont val="Calibri"/>
        <family val="2"/>
        <scheme val="minor"/>
      </rPr>
      <t>B:</t>
    </r>
    <r>
      <rPr>
        <sz val="11"/>
        <color theme="1"/>
        <rFont val="Calibri"/>
        <family val="2"/>
        <scheme val="minor"/>
      </rPr>
      <t xml:space="preserve"> Existe una Secretaría de Estado para la agenda 2030. Esta opción también es incorrecta, ya que no hay una Secretaría de Estado específicamente dedicada a la Agenda 2030 en España; las funciones relacionadas con los ODS están distribuidas entre distintos organismos. </t>
    </r>
    <r>
      <rPr>
        <b/>
        <sz val="11"/>
        <color theme="1"/>
        <rFont val="Calibri"/>
        <family val="2"/>
        <scheme val="minor"/>
      </rPr>
      <t>C:</t>
    </r>
    <r>
      <rPr>
        <sz val="11"/>
        <color theme="1"/>
        <rFont val="Calibri"/>
        <family val="2"/>
        <scheme val="minor"/>
      </rPr>
      <t xml:space="preserve"> Existe un organismo estatal para la agenda 2030. Esta opción es igualmente incorrecta, ya que no existe un único organismo estatal que gestione exclusivamente la Agenda 2030. </t>
    </r>
  </si>
  <si>
    <t>El seguimiento de los indicadores de la agenda 2030 se realiza a escala La respuesta correcta es D - Todas son ciertas, porque el seguimiento de los indicadores se realiza en múltiples escalas: global, regional y nacional, para asegurar una evaluación completa del progreso hacia los ODS. Las opciones incorrectas son A (Global), B (Regional) y C (Nacional), porque limitan la escala a un solo nivel, cuando en realidad se hace en varios.</t>
  </si>
  <si>
    <t>El panel de mando de seguimiento de los Objetivos de Desarrollo Sostenible para España forma parte de La respuesta correcta es A - El sistema estadístico nacional, ya que el panel de mando de los ODS está integrado en el sistema estadístico nacional, que recopila y presenta los datos para el seguimiento de estos objetivos. Las opciones incorrectas son B (El Eurostat), C (Ninguna es cierta) y D (Las dos son ciertas), porque solo la opción A es correcta.</t>
  </si>
  <si>
    <t>Actualmente el informe que recoge los indicadores para la medición de los Objetivos de Desarrollo Sostenible cubre La respuesta correcta es A - El 60% de los establecidos por la ONU, ya que actualmente el informe cubre alrededor del 60% de los indicadores requeridos por la ONU para medir el progreso en los ODS. Las opciones incorrectas son B (El 70% de los establecidos por la ONU), C (El 80% de los establecidos por la ONU) y D (El cien por cien de los establecidos por la ONU), ya que el porcentaje cubierto es menor.</t>
  </si>
  <si>
    <t>El Gobierno de la obra un informe para realizar el rendición de cuentas en relación con los Objetivos de Desarrollo Sostenible La respuesta correcta es C - Con carácter anual, ya que el gobierno presenta un informe anual para evaluar y rendir cuentas sobre el progreso de los ODS. Las opciones incorrectas son A (Con periodicidad trimestral), B (Con carácter semestral) y D (Ninguna es cierta), porque la periodicidad es anual.</t>
  </si>
  <si>
    <t>A las políticas aceleradoras de los objetivos incorporados en la estrategia española de desarrollo sostenible 2030 se les denomina La respuesta correcta es B - Políticas palanca, ya que este es el término utilizado en la estrategia para describir los elementos que aceleran el logro de los ODS. Las opciones incorrectas son A (Políticas activas), C (Catalizadores) y D (Políticas transversales), ya que no corresponden a la denominación en la estrategia.</t>
  </si>
  <si>
    <t>La estrategia española de desarrollo sostenible 2030, presenta La respuesta correcta es D - 9 políticas palanca, ya que la estrategia se estructura en torno a 9 políticas palanca que abarcan diferentes áreas para alcanzar los ODS. Las opciones incorrectas son A (6 políticas palanca), B (7 políticas palanca) y C (8 políticas palanca), ya que el número de políticas es superior.</t>
  </si>
  <si>
    <t>La política palanca cuyo liderazgo corresponde al Ministerio de Trabajo y economía social es La respuesta correcta es D - La política palanca número 7, ya que esta es la asignada al Ministerio de Trabajo y economía social en la estrategia española. Las opciones incorrectas son A (La política palanca número dos), B (La política palanca número 3) y C (La política palanca número 6), que pertenecen a otros ministerios.</t>
  </si>
  <si>
    <t>La política palanca denominada economía social estrategia 2017-2020 es la política palanca número La respuesta correcta es B - 7, ya que la economía social se identifica como la política palanca número 7 en la estrategia española de desarrollo sostenible. Las opciones incorrectas son A (6), C (8) y D (9), ya que no corresponden al número asignado a esta política palanca.</t>
  </si>
  <si>
    <t>La estrategia española de seguridad y salud en el trabajo La respuesta correcta es A - Es una medida que forma parte de los Objetivos de Desarrollo Sostenible, ya que esta estrategia contribuye a los ODS en áreas relacionadas con trabajo decente, crecimiento económico y salud y bienestar. Las opciones incorrectas son B (No forma parte de los Objetivos de Desarrollo Sostenible), C (Solo una parte de sus objetivos forman parte de la estrategia de seguridad en el trabajo) y D (Ninguna es cierta), ya que todas contradicen la alineación de la estrategia con los ODS.</t>
  </si>
  <si>
    <t>¿Cuál es el número total de metas específicas establecidas para alcanzar los 17 Objetivos de Desarrollo Sostenible (ODS) de la Agenda 2030? La respuesta correcta es C - 169, porque la Agenda 2030 incluye un total de 169 metas que detallan los objetivos concretos para guiar los esfuerzos de implementación global. Las opciones incorrectas son A (38), B (117) y D (232), ya que subestiman o sobreestiman el número real de metas.</t>
  </si>
  <si>
    <t>*¿Cuál es el número total de metas específicas establecidas para alcanzar los 17 Objetivos de  Desarrollo Sostenible (ODS) de la Agenda 2030? </t>
  </si>
  <si>
    <r>
      <t xml:space="preserve">La respuesta correcta es </t>
    </r>
    <r>
      <rPr>
        <b/>
        <sz val="11"/>
        <color theme="1"/>
        <rFont val="Calibri"/>
        <family val="2"/>
        <scheme val="minor"/>
      </rPr>
      <t>La Conferencia Sectorial para la Agenda 2030</t>
    </r>
    <r>
      <rPr>
        <sz val="11"/>
        <color theme="1"/>
        <rFont val="Calibri"/>
        <family val="2"/>
        <scheme val="minor"/>
      </rPr>
      <t>. La Conferencia Sectorial para la Agenda 2030 fue creada con el objetivo de coordinar y cooperar en la implementación de los Objetivos de Desarrollo Sostenible (ODS) en España, permitiendo una colaboración efectiva entre el gobierno central, las comunidades autónomas, las ciudades autónomas y la administración local. Este órgano facilita la alineación de las políticas y acciones entre los distintos niveles de gobierno, promoviendo una implementación armonizada de los ODS en todo el país. La opción correcta se destaca porque la Conferencia Sectorial es un mecanismo clave para gestionar y evaluar el progreso hacia los objetivos de la Agenda 2030 en España, asegurando que las estrategias locales y regionales estén alineadas con los compromisos nacionales e internacionales. Las otras opciones no cumplen este rol específico de cooperación multinivel en el contexto de la Agenda 2030: La Comisión Delegada del Gobierno para la Agenda 2030 tiene un enfoque distinto, el Consejo de Desarrollo Sostenible no es el órgano de cooperación interterritorial, y la Comisión Mixta para la Coordinación y Seguimiento de la Estrategia Española para alcanzar los ODS tiene otro propósito en la estructura de gobernanza para los ODS.</t>
    </r>
  </si>
  <si>
    <t>La Conferencia Sectorial para la Agenda 2030. </t>
  </si>
  <si>
    <t>La Comisión Mixta para la Coordinación y Seguimiento de la Estrategia Española para alcanzar  los Objetivos de Desarrollo Sostenible. </t>
  </si>
  <si>
    <t>El Consejo de Desarrollo Sostenible. </t>
  </si>
  <si>
    <t>La Comisión delegada del Gobierno para la Agenda 2030. </t>
  </si>
  <si>
    <t>*La Resolución de 19 de enero de 2021 de la Secretaría de Estado para la Agenda 2030 establece como órgano de cooperación entre la Administración General del Estado, las comunidades autónomas, las ciudades autónomas de Ceuta y Melilla y la Administración local, a través de la Federación  Española de Municipios y Provincias: </t>
  </si>
  <si>
    <r>
      <t xml:space="preserve">La respuesta correcta es </t>
    </r>
    <r>
      <rPr>
        <b/>
        <sz val="11"/>
        <color theme="1"/>
        <rFont val="Calibri"/>
        <family val="2"/>
        <scheme val="minor"/>
      </rPr>
      <t>2015</t>
    </r>
    <r>
      <rPr>
        <sz val="11"/>
        <color theme="1"/>
        <rFont val="Calibri"/>
        <family val="2"/>
        <scheme val="minor"/>
      </rPr>
      <t>. La Agenda 2030 fue aprobada en septiembre de 2015 por los 193 Estados Miembros de la Organización de las Naciones Unidas (ONU) en la Cumbre de Desarrollo Sostenible en Nueva York. Esta agenda es un plan de acción global para erradicar la pobreza, proteger el planeta y asegurar la prosperidad de todos, basándose en 17 Objetivos de Desarrollo Sostenible (ODS) que abarcan temas como la igualdad de género, el cambio climático, el acceso a agua limpia, la energía asequible, y otros elementos esenciales para una sociedad sostenible. Este compromiso mundial sentó las bases para una colaboración internacional y multisectorial con una proyección hasta el año 2030, y desde entonces ha sido implementada a diferentes niveles en todos los países. Las opciones incorrectas (2016, 2017 y 2018) corresponden a años posteriores, en los cuales los países continuaron adaptando e implementando la agenda, pero no corresponden al año de aprobación de la misma.</t>
    </r>
  </si>
  <si>
    <t>¿En qué año se aprobó la Agenda 2030 para el desarrollo sostenible?</t>
  </si>
  <si>
    <r>
      <t xml:space="preserve">La respuesta correcta es la </t>
    </r>
    <r>
      <rPr>
        <b/>
        <sz val="11"/>
        <color theme="1"/>
        <rFont val="Calibri"/>
        <family val="2"/>
        <scheme val="minor"/>
      </rPr>
      <t>C: Depuración de aguas residuales</t>
    </r>
    <r>
      <rPr>
        <sz val="11"/>
        <color theme="1"/>
        <rFont val="Calibri"/>
        <family val="2"/>
        <scheme val="minor"/>
      </rPr>
      <t xml:space="preserve">, ya que aunque el acceso al agua limpia y saneamiento es un ODS, la “depuración de aguas residuales” como objetivo específico no lo es. La </t>
    </r>
    <r>
      <rPr>
        <b/>
        <sz val="11"/>
        <color theme="1"/>
        <rFont val="Calibri"/>
        <family val="2"/>
        <scheme val="minor"/>
      </rPr>
      <t>A: Hambre cero</t>
    </r>
    <r>
      <rPr>
        <sz val="11"/>
        <color theme="1"/>
        <rFont val="Calibri"/>
        <family val="2"/>
        <scheme val="minor"/>
      </rPr>
      <t xml:space="preserve">, la </t>
    </r>
    <r>
      <rPr>
        <b/>
        <sz val="11"/>
        <color theme="1"/>
        <rFont val="Calibri"/>
        <family val="2"/>
        <scheme val="minor"/>
      </rPr>
      <t>B: Educación de calidad</t>
    </r>
    <r>
      <rPr>
        <sz val="11"/>
        <color theme="1"/>
        <rFont val="Calibri"/>
        <family val="2"/>
        <scheme val="minor"/>
      </rPr>
      <t xml:space="preserve"> y la </t>
    </r>
    <r>
      <rPr>
        <b/>
        <sz val="11"/>
        <color theme="1"/>
        <rFont val="Calibri"/>
        <family val="2"/>
        <scheme val="minor"/>
      </rPr>
      <t>D: Trabajo decente y crecimiento económico</t>
    </r>
    <r>
      <rPr>
        <sz val="11"/>
        <color theme="1"/>
        <rFont val="Calibri"/>
        <family val="2"/>
        <scheme val="minor"/>
      </rPr>
      <t xml:space="preserve"> son incorrectas porque todos ellos son ODS reconocidos en la Agenda 2030.</t>
    </r>
  </si>
  <si>
    <t xml:space="preserve">Depuración de aguas residuales </t>
  </si>
  <si>
    <t xml:space="preserve">Trabajo decente y crecimiento económico.  </t>
  </si>
  <si>
    <t xml:space="preserve">Educación de calidad.  </t>
  </si>
  <si>
    <t xml:space="preserve">Hambre cero.  </t>
  </si>
  <si>
    <t xml:space="preserve">Cuál de los siguientes NO es uno de los 17 Objetivos de Desarrollo Sostenibles de la Agenda 2030? </t>
  </si>
  <si>
    <r>
      <t xml:space="preserve">La opción correcta es la </t>
    </r>
    <r>
      <rPr>
        <b/>
        <sz val="11"/>
        <color theme="1"/>
        <rFont val="Calibri"/>
        <family val="2"/>
        <scheme val="minor"/>
      </rPr>
      <t>D: 17</t>
    </r>
    <r>
      <rPr>
        <sz val="11"/>
        <color theme="1"/>
        <rFont val="Calibri"/>
        <family val="2"/>
        <scheme val="minor"/>
      </rPr>
      <t xml:space="preserve">, porque la Agenda 2030 incluye 17 Objetivos de Desarrollo Sostenible. La </t>
    </r>
    <r>
      <rPr>
        <b/>
        <sz val="11"/>
        <color theme="1"/>
        <rFont val="Calibri"/>
        <family val="2"/>
        <scheme val="minor"/>
      </rPr>
      <t>A: 15</t>
    </r>
    <r>
      <rPr>
        <sz val="11"/>
        <color theme="1"/>
        <rFont val="Calibri"/>
        <family val="2"/>
        <scheme val="minor"/>
      </rPr>
      <t xml:space="preserve">, la </t>
    </r>
    <r>
      <rPr>
        <b/>
        <sz val="11"/>
        <color theme="1"/>
        <rFont val="Calibri"/>
        <family val="2"/>
        <scheme val="minor"/>
      </rPr>
      <t>B: 12</t>
    </r>
    <r>
      <rPr>
        <sz val="11"/>
        <color theme="1"/>
        <rFont val="Calibri"/>
        <family val="2"/>
        <scheme val="minor"/>
      </rPr>
      <t xml:space="preserve"> y la </t>
    </r>
    <r>
      <rPr>
        <b/>
        <sz val="11"/>
        <color theme="1"/>
        <rFont val="Calibri"/>
        <family val="2"/>
        <scheme val="minor"/>
      </rPr>
      <t>C: 16</t>
    </r>
    <r>
      <rPr>
        <sz val="11"/>
        <color theme="1"/>
        <rFont val="Calibri"/>
        <family val="2"/>
        <scheme val="minor"/>
      </rPr>
      <t xml:space="preserve"> son incorrectas porque no corresponden al número correcto de objetivos establecidos en la agenda.</t>
    </r>
  </si>
  <si>
    <t xml:space="preserve">¿Qué número de Objetivos de Desarrollo Sostenible (ODS) se incluyen en la Agenda 2030? </t>
  </si>
  <si>
    <t>Artículo 6</t>
  </si>
  <si>
    <t xml:space="preserve">Artículo 5. </t>
  </si>
  <si>
    <t xml:space="preserve">Artículo 4. </t>
  </si>
  <si>
    <t xml:space="preserve">Artículo 3. </t>
  </si>
  <si>
    <t xml:space="preserve">¿Cuál es el artículo del Estatuto de los Trabajadores que establece los deberes básicos de los trabajadores? </t>
  </si>
  <si>
    <t>DT</t>
  </si>
  <si>
    <t>Artículo 23</t>
  </si>
  <si>
    <t xml:space="preserve">Artículo 22. </t>
  </si>
  <si>
    <t xml:space="preserve">Artículo 21. </t>
  </si>
  <si>
    <t xml:space="preserve">Artículo 20. </t>
  </si>
  <si>
    <t>¿Qué artículo del Estatuto de los Trabajadores establece que los trabajadores tienen derecho a una promoción económica?</t>
  </si>
  <si>
    <t>Tres semanas</t>
  </si>
  <si>
    <t xml:space="preserve">Quince días. </t>
  </si>
  <si>
    <t xml:space="preserve">Un mes. </t>
  </si>
  <si>
    <t xml:space="preserve">Dos semanas. </t>
  </si>
  <si>
    <t xml:space="preserve">¿Cuál es el plazo máximo que se establece para el pago de las retribuciones periódicas y regulares? </t>
  </si>
  <si>
    <t>¿Cuál es el artículo del Estatuto de los Trabajadores que establece los derechos básicos de los trabajadores?</t>
  </si>
  <si>
    <t>Artículo 22</t>
  </si>
  <si>
    <t xml:space="preserve">Artículo 19. </t>
  </si>
  <si>
    <t xml:space="preserve">¿Qué artículo del Estatuto de los Trabajadores recoge la no concurrencia con la actividad de la empresa? </t>
  </si>
  <si>
    <t>¿Qué artículo del Estatuto de los Trabajadores establece que el trabajador debe realizar el trabajo convenido bajo la dirección del empresario?</t>
  </si>
  <si>
    <t>Cumplir las órdenes e instrucciones del empresario</t>
  </si>
  <si>
    <t xml:space="preserve">Contribuir a la mejora de la productividad. </t>
  </si>
  <si>
    <t xml:space="preserve">Observar las medidas de prevención de riesgos laborales. </t>
  </si>
  <si>
    <t xml:space="preserve">Cumplir con las obligaciones concretas de su puesto de trabajo. </t>
  </si>
  <si>
    <t>¿Cuál de los siguientes deberes está relacionado con la contribución al funcionamiento eficiente de la empresa?.</t>
  </si>
  <si>
    <t>60 días</t>
  </si>
  <si>
    <t xml:space="preserve">45 días. </t>
  </si>
  <si>
    <t xml:space="preserve">30 días. </t>
  </si>
  <si>
    <t xml:space="preserve">15 días. </t>
  </si>
  <si>
    <t xml:space="preserve">¿Cuál es el plazo de preaviso para comunicar al empresario la rescisión del acuerdo de plena dedicación? </t>
  </si>
  <si>
    <t>Ninguna de las anteriores</t>
  </si>
  <si>
    <t xml:space="preserve">Cumplir las órdenes e instrucciones del empresario en el ejercicio regular de sus facultades directivas. </t>
  </si>
  <si>
    <t xml:space="preserve">Adaptarse a las modificaciones del puesto de trabajo. </t>
  </si>
  <si>
    <t xml:space="preserve">¿Cuál de los siguientes es un deber básico de los trabajadores en relación con las órdenes del empresario? </t>
  </si>
  <si>
    <t xml:space="preserve">Falta de adaptación a las modificaciones operadas en el puesto de trabajo. </t>
  </si>
  <si>
    <t>Todas las anteriores.</t>
  </si>
  <si>
    <t xml:space="preserve">Disminución voluntaria en el rendimiento de trabajo. </t>
  </si>
  <si>
    <t xml:space="preserve">Abuso de confianza en el desempeño del trabajo. </t>
  </si>
  <si>
    <t xml:space="preserve">¿Qué acción constituye una transgresión de la buena fe contractual según el artículo 54.2 d) del Estatuto de los Trabajadores? </t>
  </si>
  <si>
    <t xml:space="preserve">Derecho al honor y a la intimidad. </t>
  </si>
  <si>
    <t xml:space="preserve">Derecho a la vida y a la integridad física. </t>
  </si>
  <si>
    <t xml:space="preserve">Derecho a la igualdad y no discriminación. </t>
  </si>
  <si>
    <t xml:space="preserve">¿Cuál de los siguientes derechos está basado en el artículo 15 de la Constitución Española? </t>
  </si>
  <si>
    <t>No concurrir con la actividad de la empresa</t>
  </si>
  <si>
    <t xml:space="preserve">¿Cuál es el deber básico de los trabajadores relacionado con la buena fe y diligencia en el trabajo? </t>
  </si>
  <si>
    <t>Conflictos en el ámbito laboral.</t>
  </si>
  <si>
    <t>Conflictos entre normas estatales y normas pactadas.</t>
  </si>
  <si>
    <t>Conflictos entre el Estatuto de los Trabajadores y un convenio específico en su totalidad.</t>
  </si>
  <si>
    <t>Conflictos entre aspectos concretos como salario y horas extraordinarias.</t>
  </si>
  <si>
    <t>¿Qué no puede producirse entre normas según el principio de norma más favorable?</t>
  </si>
  <si>
    <t>En conflictos entre propiedad intelectual del trabajador y apropiación de los frutos del trabajo por el empresario</t>
  </si>
  <si>
    <t>En conflictos entre normativa internacional.</t>
  </si>
  <si>
    <t>Solo en conflictos entre normas estatales y pactadas.</t>
  </si>
  <si>
    <t>En cualquier conflicto legal o reglamentario</t>
  </si>
  <si>
    <t>¿en qué situaciones actúa el principio de norma más favorable?</t>
  </si>
  <si>
    <t>Aplicando la norma más reciente, quedando derogadas las normas anteriores</t>
  </si>
  <si>
    <t>Aplicando lo más favorable para el trabajador apreciado en su conjunto.</t>
  </si>
  <si>
    <t>Aplicando en todo caso la norma pactada entre trabajadores y empresarios</t>
  </si>
  <si>
    <t>Aplicando la norma de mayor rango legal</t>
  </si>
  <si>
    <t>Conforme al artículo 3.3 ET, ¿cómo se resuelven los conflictos entre normas laborales?</t>
  </si>
  <si>
    <t>La diversidad de mandatos normativos.</t>
  </si>
  <si>
    <t>La preeminencia relativa del poder estatal.</t>
  </si>
  <si>
    <t>La pluralidad de ordenamientos jurídicos.</t>
  </si>
  <si>
    <t>La alteración del principio de jerarquía normativa.</t>
  </si>
  <si>
    <t xml:space="preserve"> ¿Qué no implica la coexistencia de normas comunes y especiales en el ordenamiento jurídico laboral?</t>
  </si>
  <si>
    <t>Poder normativo internacional.</t>
  </si>
  <si>
    <t>Poder normativo de primer grado.</t>
  </si>
  <si>
    <t>Poder normativo de segundo grado.</t>
  </si>
  <si>
    <t>Poder normativo de tercer grado.</t>
  </si>
  <si>
    <t xml:space="preserve"> ¿Qué poder normativo reconoce la Constitución Española a los grupos sociales a través de la negociación colectiva?</t>
  </si>
  <si>
    <t>Artículo 97.</t>
  </si>
  <si>
    <t>Artículo 87.1.</t>
  </si>
  <si>
    <t>Artículo 37.1.</t>
  </si>
  <si>
    <t>Artículo 106.1.</t>
  </si>
  <si>
    <t xml:space="preserve"> ¿Qué artículo de la Constitución establece que los tribunales controlan la legalidad de la actuación administrativa?</t>
  </si>
  <si>
    <t>Las normas internacionales emanadas de la organización Internacional del Trabajo</t>
  </si>
  <si>
    <t>Las decisiones empresariales en uso del poder de dirección</t>
  </si>
  <si>
    <t>Los mínimos de Derecho necesario estatalmente establecidos.</t>
  </si>
  <si>
    <t>Los máximos de Derecho necesario estatalmente establecidos, simpre que sean más beneficiosos para el trabajador</t>
  </si>
  <si>
    <t xml:space="preserve"> Conforme al artículo 3.1 ET, ¿qué deben respetar los convenios colectivos?</t>
  </si>
  <si>
    <t>De los acuerdos internacionales.</t>
  </si>
  <si>
    <t>Del Tribunal Constitucional.</t>
  </si>
  <si>
    <t>De la Constitución Española.</t>
  </si>
  <si>
    <t>Del Parlamento Europeo.</t>
  </si>
  <si>
    <t xml:space="preserve"> ¿De dónde deriva la fuerza vinculante de los convenios colectivos según el artículo 37.1 CE?</t>
  </si>
  <si>
    <t>La potestad sancionadora.</t>
  </si>
  <si>
    <t xml:space="preserve">La función ejecutiva </t>
  </si>
  <si>
    <t>La potestad legislativa.</t>
  </si>
  <si>
    <t>La potestad judicial.</t>
  </si>
  <si>
    <t xml:space="preserve"> ¿Qué función ejerce el Gobierno según el artículo 97 de la Constitución Española?</t>
  </si>
  <si>
    <t>A las comunidades autónomas.</t>
  </si>
  <si>
    <t>Al Gobierno, al Congreso y al Senado.</t>
  </si>
  <si>
    <t>A los jueces y tribunales.</t>
  </si>
  <si>
    <t>Al Presidente del Gobierno.</t>
  </si>
  <si>
    <t xml:space="preserve"> Según el artículo 87.1 de la Constitución Española, ¿a quién corresponde la iniciativa legislativa?</t>
  </si>
  <si>
    <t>La independencia judicial.</t>
  </si>
  <si>
    <t>La potestad reglamentaria.</t>
  </si>
  <si>
    <t>El derecho a la negociación colectiva laboral.</t>
  </si>
  <si>
    <t>La iniciativa legislativa.</t>
  </si>
  <si>
    <t xml:space="preserve"> Conforme al artículo 37 de la Constitución Española, ¿qué garantiza la ley?</t>
  </si>
  <si>
    <t>El poder normativo del Estado.</t>
  </si>
  <si>
    <t>El poder normativo de los sindicatos.</t>
  </si>
  <si>
    <t>El poder normativo de las organizaciones internacionales.</t>
  </si>
  <si>
    <t>El poder normativo de los grupos sociales.</t>
  </si>
  <si>
    <t xml:space="preserve"> ¿Qué es el poder normativo de primer grado según la doctrina?</t>
  </si>
  <si>
    <t xml:space="preserve">Reglamentos emanados del Gobierno dirigidos a regular una materia específica del derecho social </t>
  </si>
  <si>
    <t xml:space="preserve">Leyes aprobadas por el Parlamento dirigidas a regulas una materia específica del Derecho del Trabajo </t>
  </si>
  <si>
    <t>Normas que afectan a un ámbito profesional determinado y revisten especificidad.</t>
  </si>
  <si>
    <t xml:space="preserve">Normas de ambito europeo que disciplinan relaciones laborales </t>
  </si>
  <si>
    <t>¿Qué son las normas especiales en el ámbito del ordenamiento laboral?</t>
  </si>
  <si>
    <t>Se llama así a las normas de trabajo  internacionales emanadas de la OIT</t>
  </si>
  <si>
    <t xml:space="preserve">Son los convenios colectivos de ambito nacional </t>
  </si>
  <si>
    <t>Normas que afectan solo a un ámbito profesional determinado.</t>
  </si>
  <si>
    <t>Normas que disciplinan relaciones laborales sin especialidad alguna.</t>
  </si>
  <si>
    <t>¿Qué son las normas comunes en el ámbito del ordenamiento laboral?</t>
  </si>
  <si>
    <t>Las disposiciones del Código Civil.</t>
  </si>
  <si>
    <t>Las decisiones del Poder Judicial.</t>
  </si>
  <si>
    <t>La legalidad de los actos administrativos.</t>
  </si>
  <si>
    <t>La constitucionalidad de las leyes.</t>
  </si>
  <si>
    <t>Según el artículo 106.1 de la Constitución, ¿qué controlan los tribunales?</t>
  </si>
  <si>
    <t>Que carecerán de validez las disposiciones que contradigan otra de rango superior.</t>
  </si>
  <si>
    <t>Que los jueces interpretarán las leyes en los procesos judiciales conforme a la Constitución y al Ordenamiento Jurídico</t>
  </si>
  <si>
    <t>Que la Constitución será la norma suprema.</t>
  </si>
  <si>
    <t>Que las leyes deben serán aplicadas conforme a la Constitución.</t>
  </si>
  <si>
    <t>¿Qué establece el artículo 1.2 del Código Civil (CC)?</t>
  </si>
  <si>
    <t>El principio de norma más favorable</t>
  </si>
  <si>
    <t>La irretroactividad de las disposiciones sancionadoras no favorables.</t>
  </si>
  <si>
    <t>La publicidad de las normas.</t>
  </si>
  <si>
    <t>La jerarquía normativa.</t>
  </si>
  <si>
    <t>Conforme al artículo 9.3 de la Constitución, ¿qué principio NO garantiza la Constitución?</t>
  </si>
  <si>
    <t>Principio de seguridad jurídica.</t>
  </si>
  <si>
    <t>Principio de jerarquía normativa.</t>
  </si>
  <si>
    <t>Principio de publicidad de las normas.</t>
  </si>
  <si>
    <t>Principio de igualdad.</t>
  </si>
  <si>
    <t>¿Qué principio garantiza la Constitución en su artículo 9.3 y se insiste en el artículo 3 ET?</t>
  </si>
  <si>
    <t>Acuerdos bilaterales individuales entre empresario y trabajador</t>
  </si>
  <si>
    <t>Condiciones de trabajo menos favorables para el trabajador.</t>
  </si>
  <si>
    <t>Nuevas leyes que modifiquen las condiciones laborales.</t>
  </si>
  <si>
    <t>Normas internacionales sobre Derecho Social</t>
  </si>
  <si>
    <t>¿Qué no podrán establecer las disposiciones reglamentarias según el artículo 3 del Real Decreto Legislativo 2/2015?</t>
  </si>
  <si>
    <t>La promoción del comercio internacional.</t>
  </si>
  <si>
    <t>La reducción de impuestos.</t>
  </si>
  <si>
    <t>La maximización de los beneficios empresariales.</t>
  </si>
  <si>
    <t>La dignificación de las condiciones de vida y trabajo.</t>
  </si>
  <si>
    <t>¿Qué sistema de valores e intereses pretende realizar el derecho del trabajo?</t>
  </si>
  <si>
    <t>Los preceptos que establecen las normas de rango superior.</t>
  </si>
  <si>
    <t>Las normas internacionales.</t>
  </si>
  <si>
    <t>Las decisiones del empresario.</t>
  </si>
  <si>
    <t>Los preceptos de las normas de rango inferior.</t>
  </si>
  <si>
    <t>¿Qué desarrollarán las disposiciones reglamentarias según el artículo 3 del Real Decreto Legislativo 2/2015?</t>
  </si>
  <si>
    <t>Las directivas europeas.</t>
  </si>
  <si>
    <t>La voluntad del empresario.</t>
  </si>
  <si>
    <t>Los mínimos de derecho necesario.</t>
  </si>
  <si>
    <t>Los máximos de derecho necesario.</t>
  </si>
  <si>
    <t>¿Qué deben respetar las normas laborales tanto estatales como pactadas según el artículo 3 del Real Decreto Legislativo 2/2015?</t>
  </si>
  <si>
    <t>De su horario de trabajo.</t>
  </si>
  <si>
    <t>De sus vacaciones.</t>
  </si>
  <si>
    <t>De su salario.</t>
  </si>
  <si>
    <t>De los derechos reconocidos por disposiciones legales de derecho necesario.</t>
  </si>
  <si>
    <t>Nunca.</t>
  </si>
  <si>
    <t>Cuando lo decida el trabajador.</t>
  </si>
  <si>
    <t>Solo en defecto de disposiciones legales, convencionales o contractuales.</t>
  </si>
  <si>
    <t>¿Cuándo se pueden aplicar los usos y costumbres según el artículo 3 del Real Decreto Legislativo 2/2015?</t>
  </si>
  <si>
    <t>Normas internacionales.</t>
  </si>
  <si>
    <t>Condiciones de trabajo favorables para el trabajador.</t>
  </si>
  <si>
    <t>Nuevas normas laborales.</t>
  </si>
  <si>
    <t>Condiciones de trabajo distintas a las establecidas por las leyes a desarrollar.</t>
  </si>
  <si>
    <t>Conforme el artículo 3 del Real Decreto Legislativo 2/2015, ¿qué no pueden establecer las disposiciones reglamentarias?</t>
  </si>
  <si>
    <t>Aplicando lo que se regule en las normas de emanadas del poder legislativo</t>
  </si>
  <si>
    <t>Aplicando lo regulado en la norma de mayor rango normativo</t>
  </si>
  <si>
    <t>Aplicando lo regulado en la norma más actual</t>
  </si>
  <si>
    <t>Aplicando lo más favorable para el trabajador.</t>
  </si>
  <si>
    <t>¿Cómo se resolverán los conflictos originados entre los preceptos de dos o más normas laborales?</t>
  </si>
  <si>
    <t>Principio de equidad.</t>
  </si>
  <si>
    <t>Principio de legalidad.</t>
  </si>
  <si>
    <t>¿Qué principio se debe respetar estrictamente en la aplicación de las disposiciones legales y reglamentarias?</t>
  </si>
  <si>
    <t>Los usos y costumbres locales y profesionales.</t>
  </si>
  <si>
    <t>La Constitución.</t>
  </si>
  <si>
    <t>Conforme el artículo 3 del Real Decreto Legislativo 2/2015, ¿qué se aplica en defecto de disposiciones legales, convencionales o contractuales?</t>
  </si>
  <si>
    <t>Normas de rango legal</t>
  </si>
  <si>
    <t>Acuerdos entre representantes de los trabajadores y empresarios.</t>
  </si>
  <si>
    <t>pactos entre trabajador y empresario</t>
  </si>
  <si>
    <t>Acuerdos sectoriales</t>
  </si>
  <si>
    <t>Conforme el artículo 3 del Real Decreto Legislativo 2/2015, ¿qué son los convenios colectivos?</t>
  </si>
  <si>
    <t>Las decisiones  del empresario.</t>
  </si>
  <si>
    <t>Los acuerdos internacionales.</t>
  </si>
  <si>
    <t>Las disposiciones legales y reglamentarias del Estado.</t>
  </si>
  <si>
    <t>Conforme el artículo 3 del Real Decreto Legislativo 2/2015, ¿qué regula los derechos y obligaciones en la relación laboral?</t>
  </si>
  <si>
    <t>La revolución francesa.</t>
  </si>
  <si>
    <t>La expansión colonial.</t>
  </si>
  <si>
    <t>La acción del movimiento obrero.</t>
  </si>
  <si>
    <t>La revolución industrial.</t>
  </si>
  <si>
    <t>¿Qué factor histórico fue determinante en la aparición del derecho del trabajo?</t>
  </si>
  <si>
    <t>Porque se ocupa de la seguridad social.</t>
  </si>
  <si>
    <t>Porque regula eventos y actividades de la sociedad</t>
  </si>
  <si>
    <t>Porque enfatiza las diferencias con el derecho privado tradicional.</t>
  </si>
  <si>
    <t>Porque se aplica solo a actividades sociales.</t>
  </si>
  <si>
    <t>¿Por qué se denomina “Derecho Social” al derecho del trabajo?</t>
  </si>
  <si>
    <t>Derecho social.</t>
  </si>
  <si>
    <t>Derecho penal.</t>
  </si>
  <si>
    <t>Derecho mercantil.</t>
  </si>
  <si>
    <t>Derecho civil.</t>
  </si>
  <si>
    <t>¿Cómo era conocido inicialmente el derecho del trabajo?</t>
  </si>
  <si>
    <t>El trabajo cooperativo asociado</t>
  </si>
  <si>
    <t>Los convenios colectivos</t>
  </si>
  <si>
    <t>El trabajo de los funcionarios de carrera</t>
  </si>
  <si>
    <t xml:space="preserve">La Seguridad Social </t>
  </si>
  <si>
    <t>¿Cuál es uno de los aspectos fundamentales que NO aborda el derecho del trabajo?</t>
  </si>
  <si>
    <t>Respuesta correcta: c. Guardando en su adopción y aplicación la consideración debida a su dignidad y teniendo en cuenta, en su caso, la capacidad real de los trabajadores con discapacidad.. La opción a, que menciona informar a los trabajadores y representantes, es una obligación en ciertos contextos, pero no es el único requisito. b, sobre autorización de la autoridad laboral, no es necesario en todos los casos. d, sobre afectación a la intimidad, es un enfoque parcial que no incluye el respeto a la dignidad ni las consideraciones específicas para personas con discapacidad​(Tema 34. Empresa e Impa…).</t>
  </si>
  <si>
    <t>Guardando en su adopción y aplicación la consideración debida a su dignidad y teniendo en cuenta,  en su caso, la capacidad real de los trabajadores con discapacidad. </t>
  </si>
  <si>
    <t>Guardando que no afecte a la intimidad, la salud o la seguridad del trabajador. </t>
  </si>
  <si>
    <t>Guardando que haya sido autorizado por la autoridad laboral competente. </t>
  </si>
  <si>
    <t>Guardando que haya sido informado con carácter preceptivo por el trabajador y sus representantes  legales. </t>
  </si>
  <si>
    <t>*De conformidad con el artículo 20.3 del Estatuto de los Trabajadores, texto refundido aprobado por Real  Decreto Legislativo 2/2015, de 23 de octubre, se permite al empresario adoptar las medidas de vigilancia y  control que estime más oportunas para verificar el cumplimiento por el trabajador de sus obligaciones y  deberes laborales: </t>
  </si>
  <si>
    <t>Respuesta correcta: a. Se estime concurrencia desleal o cuando se pacte la plena dedicación mediante compensación económica expresa, en los términos que al efecto se convengan.. La opción b, que menciona actividades similares o complementarias, no es un motivo suficiente para restringir la prestación laboral. c, sobre conflicto de intereses, es una generalización que no tiene base en el artículo específico. d, sobre especial peligrosidad, no está relacionado con los límites de la prestación laboral para varios empleadores​(Tema 34. Empresa e Impa…).</t>
  </si>
  <si>
    <t>Se estime concurrencia desleal o cuando se pacte la plena dedicación mediante compensación  económica expresa, en los términos que al efecto se convengan. </t>
  </si>
  <si>
    <t>Cuando la actividad laboral a desempeñar en alguna empresa sea considerada de especial  peligrosidad. </t>
  </si>
  <si>
    <t>Se produzca una situación de conflicto de intereses o de competencia desleal que afecten a la libre  competencia de un tercero. </t>
  </si>
  <si>
    <t>Se trate de actividades similares o complementarias a las que realiza el empresario principal. </t>
  </si>
  <si>
    <t>*Según el artículo 21.1 del Estatuto de los Trabajadores, texto refundido aprobado por Real Decreto  Legislativo 2/2015, de 23 de octubre, no podrá efectuarse la prestación laboral de un trabajador para  diversos empresarios cuando: </t>
  </si>
  <si>
    <r>
      <t>C</t>
    </r>
    <r>
      <rPr>
        <sz val="11"/>
        <color theme="1"/>
        <rFont val="Calibri"/>
        <family val="2"/>
        <scheme val="minor"/>
      </rPr>
      <t xml:space="preserve"> El artículo 83 del Estatuto de los Trabajadores, cuyo texto refundido fue aprobado por el Real Decreto Legislativo 2/2015, de 23 de octubre, establece que los convenios colectivos tendrán el ámbito de aplicación que las partes acuerden. Esto permite flexibilidad en la definición de los convenios, adaptándolos a las necesidades específicas de diferentes sectores o regiones y permitiendo la negociación entre empleadores y representantes de trabajadores.</t>
    </r>
  </si>
  <si>
    <t>la adaptación de la jornada ordinaria de trabajo para realización de cualquier curso de formación requerido por el trabajador</t>
  </si>
  <si>
    <t>La opción D es correcta, ya que esta definición clásica de desarrollo sostenible, proveniente del Informe Brundtland, es fundamental para la Agenda 2030, enfatizando el equilibrio entre satisfacer las necesidades actuales y preservar los recursos para futuras generaciones. La opción A es incorrecta porque, aunque incluye la protección del medio ambiente, esta definición es incompleta sin considerar las necesidades futuras. La opción B también es incorrecta, ya que la equidad social es esencial, pero el concepto de desarrollo sostenible es más amplio. La opción C es incorrecta, ya que la erradicación de la pobreza es un objetivo importante, pero no define el concepto de desarrollo sostenible.</t>
  </si>
  <si>
    <t>La opción B es correcta, ya que “No dejar a nadie atrás” es uno de los principios fundamentales de la Agenda 2030, que subraya el compromiso de lograr los ODS de manera inclusiva y asegurar que los beneficios del desarrollo lleguen a todos, especialmente a los más vulnerables. La opción A es incorrecta, porque aunque la equidad es importante, no es el principio central que orienta la agenda. La opción C también es incorrecta, ya que la sostenibilidad es clave en la Agenda 2030, pero este principio específico de inclusión es primordial. La opción D es incorrecta, pues aunque la resiliencia es relevante, no es el principio principal en este contexto.</t>
  </si>
  <si>
    <t>La opción C es correcta, ya que las empresas tienen un papel significativo en la Agenda 2030 al adoptar prácticas sostenibles que contribuyan a los ODS, además de informar sobre su impacto mediante reportes transparentes. La opción A es incorrecta porque las empresas no solo se limitan a financiar; deben participar activamente en la adopción de prácticas sostenibles. La opción B también es incorrecta, ya que su papel no es exclusivamente la creación de empleo, sino una contribución integral a los ODS. La opción D es incorrecta, pues aunque pueden apoyar a las ONG, las empresas tienen responsabilidades directas en la implementación de los ODS.</t>
  </si>
  <si>
    <t>La respuesta correcta es "B - Convenio colectivo o en su defecto en acuerdo colectivo entre la empresa y los representantes de los trabajadores" porque el artículo 24 del Estatuto de los Trabajadores regula que los ascensos en el sistema de clasificación profesional se realizarán conforme a lo dispuesto en el convenio colectivo o, si no existe, mediante acuerdo colectivo entre empresa y representantes, para asegurar criterios de equidad en los ascensos. Las opciones incorrectas son: "A - Contrato individual de trabajo", incorrecta porque el ascenso no se regula en contratos individuales; "C - Reglamento interno de trabajo fijado por la empresa", incorrecta porque el reglamento interno no determina los ascensos; y "D - Plan de seguridad y salud", incorrecta porque este plan no aborda los ascensos en la clasificación profesional.</t>
  </si>
  <si>
    <t>Convenio colectivo o, en su defecto, en acuerdo colectivo entre la empresa y los representantes de  los trabajadores. </t>
  </si>
  <si>
    <t>Plan de seguridad y salud. </t>
  </si>
  <si>
    <t>Reglamento interno de trabajo fijado por la empresa. </t>
  </si>
  <si>
    <t>Contrato individual de trabajo. </t>
  </si>
  <si>
    <t>*Según el artículo 24 del Estatuto de los Trabajadores, texto refundido aprobado por Real Decreto Legislativo  2/2015, de 23 de octubre, los ascensos dentro del sistema de clasificación profesional se producirán  conforme a lo que se establezca en el: </t>
  </si>
  <si>
    <t>CT</t>
  </si>
  <si>
    <t>La respuesta correcta es "D - El contrato de sustitución podrá ser también celebrado para la cobertura temporal de un puesto de trabajo durante el proceso de selección o promoción para su cobertura definitiva mediante contrato fijo sin que su duración pueda ser en este caso superior a tres meses o el plazo inferior recogido en convenio colectivo ni pueda celebrarse un nuevo contrato con el mismo objeto una vez superada dicha duración máxima" porque el artículo 15.3 del Estatuto de los Trabajadores permite usar el contrato de sustitución para cubrir un puesto temporalmente durante un proceso de selección o promoción, siempre que no exceda tres meses o el tiempo indicado en el convenio, y sin posibilidad de renovación para el mismo objeto. Las opciones incorrectas son: "A - El contrato de sustitución podrá ser también celebrado para la cobertura definitiva de un puesto de trabajo temporal mediante contrato fijo", incorrecta porque el contrato de sustitución no es para cobertura definitiva; "B - El contrato de sustitución podrá ser también celebrado para la cobertura temporal de un puesto de trabajo durante el proceso de selección o promoción para su cobertura definitiva mediante contrato fijo discontinuo", incorrecta porque el contrato de sustitución no se emplea para contratos fijos discontinuos; y "C - El contrato de sustitución únicamente podrá ser celebrado para la cobertura definitiva de un puesto de trabajo por tiempo inferior a un mes y sin derecho a reserva de puesto", incorrecta porque no refleja el uso permitido para procesos de selección temporales.</t>
  </si>
  <si>
    <t>El contrato de sustitución podrá ser también celebrado para la cobertura temporal de un puesto de  trabajo durante el proceso de selección o promoción para su cobertura definitiva mediante  contrato fijo, sin que su duración pueda ser en este caso superior a tres meses, o el plazo inferior  recogido en convenio colectivo, ni pueda celebrarse un nuevo contrato con el mismo objeto una  vez superada dicha duración máxima. </t>
  </si>
  <si>
    <t>El contrato de sustitución únicamente podrá ser celebrado para la cobertura definitiva de un puesto  de trabajo por tiempo inferior a un mes y sin derecho a reserva de puesto. </t>
  </si>
  <si>
    <t>El contrato de sustitución podrá ser también celebrado para la cobertura temporal de un puesto de  trabajo durante el proceso de selección o promoción para su cobertura definitiva mediante  contrato fijo discontinuo, sin que su duración pueda ser en este caso superior a tres años, o el plazo  superior recogido en convenio colectivo, ni pueda celebrarse un nuevo contrato con el mismo  objeto una vez superada dicha duración máxima. </t>
  </si>
  <si>
    <t>El contrato de sustitución podrá ser también celebrado para la cobertura definitiva de un puesto  de trabajo temporal mediante contrato fijo, sin que su duración pueda ser en este caso superior a  un año, o el plazo inferior recogido en convenio colectivo, ni pueda celebrarse un nuevo contrato  con el mismo objeto una vez superada dicha duración máxima. </t>
  </si>
  <si>
    <t>*Cuál de las siguientes afirmaciones sobre el contrato de sustitución puede considerarse correcta en  consideración al artículo 15.3 del Estatuto de los Trabajadores cuyo Texto Refundido fue aprobado por Real  Decreto Legislativo 2/2015, de 23 de octubre: </t>
  </si>
  <si>
    <t>La respuesta correcta es "D - Percibir una contraprestación económica en función del resultado de su actividad de acuerdo con lo pactado con el cliente y asumiendo riesgo y ventura de aquélla" porque el artículo 11 de la Ley 20/2007 establece que un trabajador autónomo económicamente dependiente (TRADE) recibe su contraprestación en función del resultado de su actividad pactado con el cliente y asume los riesgos propios de su labor, lo cual define su condición de autónomo dependiente. Las opciones incorrectas son: "A - Ejecutar su actividad de manera indiferenciada con los trabajadores que presten servicios bajo cualquier modalidad de contratación laboral por cuenta del cliente", incorrecta porque el TRADE mantiene su autonomía en la ejecución de su actividad; "B - Desarrollar su actividad siguiendo los criterios organizativos del cliente", incorrecta porque aunque haya dependencia económica, el TRADE conserva libertad en la organización; y "C - Tener a su cargo al menos a un trabajador por cuenta ajena", incorrecta porque los TRADE, salvo excepciones, no suelen contratar trabajadores a su cargo.</t>
  </si>
  <si>
    <t>Percibir una contraprestación económica en función del resultado de su actividad, de acuerdo con  lo pactado con el cliente y asumiendo riesgo y ventura de aquélla. </t>
  </si>
  <si>
    <t>Tener a su cargo, al menos, a un trabajador por cuenta ajena. </t>
  </si>
  <si>
    <t>Desarrollar su actividad siguiendo los criterios organizativos del cliente. </t>
  </si>
  <si>
    <t>Ejecutar su actividad de manera indiferenciada con los trabajadores que presten servicios bajo  cualquier modalidad de contratación laboral por cuenta del cliente. </t>
  </si>
  <si>
    <t>*¿Cuál de las siguientes condiciones es exigible para un trabajador autónomo económicamente dependiente  (TRADE) según el artículo 11 de la Ley 20/2007, de 11 de julio, del Estatuto del trabajo autónomo?: </t>
  </si>
  <si>
    <t>La respuesta correcta es "B - Incluir en su denominación los términos 'empresa de trabajo temporal' o su abreviatura 'ETT'" porque la Ley 14/1994 establece que una empresa de trabajo temporal debe incluir en su denominación "empresa de trabajo temporal" o la abreviatura "ETT" como requisito para obtener la autorización administrativa, facilitando su identificación. Las opciones incorrectas son: "A - No haber sido sancionada con suspensión de actividad en ninguna ocasión anterior", incorrecta porque una sanción previa no impide automáticamente la autorización; "C - Disponer de una estructura organizativa mínima de 25 trabajadores", incorrecta ya que la ley no exige un número mínimo de trabajadores; y "D - Dedicarse durante al menos seis meses del año a la actividad constitutiva de empresa de trabajo temporal", incorrecta porque este requisito tampoco figura en la normativa para la autorización.</t>
  </si>
  <si>
    <t>Incluir en su denominación los términos “empresa de trabajo temporal” o su abreviatura “ETT”. </t>
  </si>
  <si>
    <t>Dedicarse durante al menos seis meses del año a la actividad constitutiva de empresa de trabajo  temporal, sin perjuicio de lo establecido en el artículo 1 de dicha Ley. </t>
  </si>
  <si>
    <t>Disponer de una estructura organizativa mínima de 25 trabajadores que le permita cumplir con las  obligaciones tributarias y de seguridad social. </t>
  </si>
  <si>
    <t xml:space="preserve">No haber sido sancionada con suspensión de actividad en ninguna ocasión anterior. </t>
  </si>
  <si>
    <t>*Para obtener la autorización administrativa para realizar la actividad constitutiva de empresa de trabajo  temporal prevista por el artículo 2 de la Ley 14/1994, de 1 de junio, por la que se regulan las empresas de  trabajo temporal, señale cuál de los siguientes requisitos a exigir es correcto: </t>
  </si>
  <si>
    <t>La respuesta correcta es "C - Los trabajadores con al menos un año de antigüedad en la empresa" porque el artículo 23 del Estatuto de los Trabajadores reconoce el derecho a un permiso retribuido de veinte horas anuales para formación profesional a aquellos trabajadores con al menos un año de antigüedad en la empresa, acumulable por hasta cinco años, permitiendo que los trabajadores se capaciten para el empleo sin incluir la formación obligatoria que deba impartir la empresa. Las opciones incorrectas son: "A - Todos los trabajadores", incorrecta porque este derecho aplica solo a quienes tengan más de un año en la empresa; "B - Solo los trabajadores con más de 2 años de antigüedad", incorrecta porque el requisito es solo de un año; y "D - Los trabajadores que cursan estudios universitarios", incorrecta porque el derecho a formación no depende de si el trabajador está cursando estudios, sino de su antigüedad.</t>
  </si>
  <si>
    <t>Los trabajadores con al menos un año de antigüedad en la empresa.  </t>
  </si>
  <si>
    <t>Los trabajadores que cursan estudios universitarios. </t>
  </si>
  <si>
    <t>Solo los trabajadores con más de 2 años de antigüedad.  </t>
  </si>
  <si>
    <t>Todos los trabajadores.  </t>
  </si>
  <si>
    <t>*De conformidad con el artículo 23 del Estatuto de los Trabajadores, cuyo texto refundido fue aprobado por  Real Decreto Legislativo 2/2015, de 23 de octubre, ¿quiénes tienen derecho al permiso retribuido de veinte horas anuales de formación profesional para el empleo, vinculada a la actividad de la empresa, acumulables  por un periodo de hasta cinco años, sin que esté comprendida en ese derecho la formación que deba  obligatoriamente impartir la empresa a su cargo conforme a lo previsto en otras leyes?: </t>
  </si>
  <si>
    <t>La respuesta correcta es "C - Percibir una contraprestación económica en función del resultado de la actividad de acuerdo con lo pactado por el cliente y asumiendo riesgo y ventura de aquélla" porque el artículo 11 de la Ley 20/2007 define al trabajador autónomo económicamente dependiente (TRADE) como aquel que obtiene al menos el 75% de sus ingresos de un solo cliente y percibe una contraprestación económica que depende del resultado de su actividad, asumiendo los riesgos inherentes a la misma, lo cual lo distingue de un empleado por cuenta ajena. Las opciones incorrectas son: "A - Ejecutar de manera indiferenciada la coordinación de actividades empresariales con los trabajadores que presten servicios bajo cualquier modalidad de contratación por cuenta del cliente", incorrecta porque los TRADE realizan su actividad de forma autónoma aunque dependan económicamente de un cliente; "B - No percibir ninguna contraprestación sujeta a IRPF en función del resultado de la actividad", incorrecta porque los TRADE sí reciben una contraprestación sujeta a IRPF; y "D - No disponer de trabajadores por cuenta ajena en ningún caso con la única excepción de que se trate de familiares hasta el segundo grado con discapacidad", incorrecta porque, aunque es una condición de los TRADE, no define su actividad en relación con la dependencia económica y la asunción de riesgos.</t>
  </si>
  <si>
    <t>Percibir una contraprestación económica en función del resultado de la actividad, de acuerdo con  lo pactado por el cliente y asumiendo riesgo y ventura de aquélla. </t>
  </si>
  <si>
    <t>No disponer de trabajadores por cuenta ajena en ningún caso, con la única excepción de que se  trate de familiares hasta el segundo grado con discapacidad. </t>
  </si>
  <si>
    <t>No percibir ninguna contraprestación sujeta a IRPF en función del resultado de la actividad, de  acuerdo con lo pactado por el cliente y asumiendo riesgo y ventura de aquélla. </t>
  </si>
  <si>
    <t>Ejecutar de manera indiferenciada la coordinación de actividades empresariales con los  trabajadores que presten servicios bajo cualquier modalidad de contratación por cuenta del cliente. </t>
  </si>
  <si>
    <t>*Según el artículo 11 de la Ley 20/2007, de 11 de julio, del Estatuto del Trabajo Autónomo, cuál de las  siguientes condiciones debe reunir, simultáneamente con otras, el trabajador autónomo económicamente  dependiente para el desempeño de la actividad económica o profesional: </t>
  </si>
  <si>
    <t>La respuesta correcta es "A - Se deberá librar inexcusablemente dicha certificación en el término de treinta días improrrogables" porque, según la normativa de la Seguridad Social, cuando se solicita una certificación negativa por descubiertos, que es el documento que acredita que una empresa está al corriente de sus obligaciones con la Seguridad Social, debe ser emitida en un plazo de 30 días improrrogables para permitir a las empresas cumplir con sus obligaciones. Las opciones incorrectas son: "B - Se deberá librar inexcusablemente dicha certificación en el término de un mes improrrogable", incorrecta porque, aunque 30 días y un mes pueden parecer equivalentes, la normativa establece específicamente "30 días"; "C - Se deberá librar inexcusablemente dicha certificación en el término de dos meses improrrogables" y "D - Se deberá librar inexcusablemente dicha certificación en el término de quince días improrrogables", ambas incorrectas porque el plazo real es de 30 días.</t>
  </si>
  <si>
    <t>Se deberá librar inexcusablemente dicha certificación en el término de treinta días improrrogables</t>
  </si>
  <si>
    <t>Se deberá librar inexcusablemente dicha certificación en el término de quince días improrrogables</t>
  </si>
  <si>
    <t>Se deberá librar inexcusablemente dicha certificación en el término de do meses improrrogables</t>
  </si>
  <si>
    <t>Se deberá librar inexcusablemente dicha certificación en el término de un mes improrrogable</t>
  </si>
  <si>
    <t>La certificación negativa por descubiertos en la Tesorería General de la Seguridad Social</t>
  </si>
  <si>
    <t>La respuesta correcta es "D - Contratos temporales de entre las personas subcontratadas" porque el artículo 42 del Estatuto de los Trabajadores no exige a la empresa principal informar a la representación legal de los trabajadores sobre la temporalidad de los contratos de los subcontratados. La empresa principal debe informar sobre el objeto, duración y lugar de ejecución de la contrata, pero no sobre la naturaleza temporal de los contratos de los empleados de la subcontrata. Las opciones incorrectas son "A - Objeto y duración de la contrata", "B - Lugar de ejecución de la contrata" y "C - Número de personas trabajadoras que serán ocupadas por la contrata o subcontrata en el centro de trabajo de la empresa principal", todas incorrectas porque esta información sí debe proporcionarse a la representación legal.</t>
  </si>
  <si>
    <t xml:space="preserve">contratos temporales de entre las personas subcontratadas </t>
  </si>
  <si>
    <t>número de personas trabajadoras que serán ocupadas por la contrata o subcontrata en el centro de trabajo de la empresa principal</t>
  </si>
  <si>
    <t xml:space="preserve">Lugar de ejecución de la contrata. </t>
  </si>
  <si>
    <t>Objeto y duración de la contrata</t>
  </si>
  <si>
    <t xml:space="preserve">cuando la empresa concierte un contrato de prestación de obras o servicios con una empresa contratista o subcontratista, NO  deberá informar a la representación legal de las personas trabajadoras sobre (señalar la falsa) </t>
  </si>
  <si>
    <t>La respuesta correcta es "B - Deberán comprobar que dichas contratistas están al corriente en el pago de las cuotas de la Seguridad Social si el servicio contratado corresponde con su propia actividad" porque el artículo 42 del Estatuto de los Trabajadores obliga a la empresa principal a verificar que las contratistas y subcontratistas cumplan con el pago de sus cuotas de la Seguridad Social si la actividad contratada es parte de la actividad principal de la empresa, como medida de protección para los derechos de los trabajadores. Las opciones incorrectas son: "A - Deberán comprobar que dichas contratistas están al corriente en el pago de las cuotas de la Seguridad Social en cualquier actividad", incorrecta porque la obligación de verificación solo aplica a la actividad principal; "C - Deberán comprobar que dichas contratistas están al corriente en el pago de las cuotas de la Seguridad Social si el servicio contratado corresponde con una actividad peligrosa", incorrecta ya que la comprobación depende de si es la actividad principal, no de su peligrosidad; y "D - Deberán comprobar que dichas contratistas están al corriente en el pago de las cuotas de la Seguridad Social si el servicio contratado corresponde con una actividad no sujeta a reglamentación pública", incorrecta porque la verificación no está relacionada con la reglamentación pública sino con la actividad principal.</t>
  </si>
  <si>
    <t>deberán comprobar que dichas contratistas están al corriente en el pago de las cuotas de la Seguridad Social si el servicio contratado corresponde con su propia actividad</t>
  </si>
  <si>
    <t>deberán comprobar que dichas contratistas están al corriente en el pago de las cuotas de la Seguridad Social si el servicio contratado corresponde con no sujeta a reglamentación pública</t>
  </si>
  <si>
    <t>deberán comprobar que dichas contratistas están al corriente en el pago de las cuotas de la Seguridad Social si el servicio contratado corresponde con una actividad peligrosa</t>
  </si>
  <si>
    <t>deberán comprobar que dichas contratistas están al corriente en el pago de las cuotas de la Seguridad Social en cualquier actividad</t>
  </si>
  <si>
    <t>Las empresas que contraten o subcontraten con otras la realización de obras o servicios</t>
  </si>
  <si>
    <t>La respuesta correcta es "D - Las personas trabajadoras de la contratista o subcontratista deberán ser informadas por escrito por su empresa de la identidad de la empresa principal para la cual estén prestando servicios en cada momento" porque el artículo 42 del Estatuto de los Trabajadores establece que las empresas contratistas o subcontratistas deben informar a sus trabajadores sobre la identidad de la empresa principal para la cual están realizando los servicios, como parte de su derecho a la información y transparencia. Las opciones incorrectas son: "A - La contratación de trabajadores para cederlos temporalmente a otra empresa solo podrá efectuarse a través de empresas de trabajo temporal debidamente autorizadas en los términos que legalmente se establezcan", incorrecta porque esta afirmación corresponde al artículo 43 sobre la cesión de trabajadores; "B - Los empresarios cedente y cesionario que infrinjan lo señalado en los apartados anteriores del artículo responderán solidariamente de las obligaciones contraídas con los trabajadores y con la Seguridad Social sin perjuicio de las demás responsabilidades incluso penales que procedan por dichos actos", incorrecta porque esta responsabilidad está más asociada a la cesión ilegal de trabajadores bajo el artículo 43; y "C - Los trabajadores sometidos al tráfico prohibido tendrán derecho a adquirir la condición de fijos a su elección en la empresa cedente o cesionaria", incorrecta ya que esta disposición también se refiere a la cesión ilegal de trabajadores en el artículo 43.</t>
  </si>
  <si>
    <t>Las personas trabajadoras de la contratista o subcontratista deberán ser informadas por escrito por su empresa de la identidad de la empresa principal para la cual estén prestando servicios en cada momento.</t>
  </si>
  <si>
    <t xml:space="preserve">Los trabajadores sometidos al tráfico prohibido tendrán derecho a adquirir la condición de fijos, a su elección, en la empresa cedente o cesionaria. </t>
  </si>
  <si>
    <t>Los empresarios, cedente y cesionario, que infrinjan lo señalado en los apartados anteriores del artículo responderán solidariamente de las obligaciones contraídas con los trabajadores y con la Seguridad Social, sin perjuicio de las demás responsabilidades, incluso penales, que procedan por dichos actos</t>
  </si>
  <si>
    <t>La contratación de trabajadores para cederlos temporalmente a otra empresa solo podrá efectuarse a través de empresas de trabajo temporal debidamente autorizadas en los términos que legalmente se establezcan</t>
  </si>
  <si>
    <t>Conforme el artículo 42 del Real Decreto Legislativo 2/2015, de 23 de octubre, por el que se aprueba el texto refundido de la Ley del Estatuto de los Trabajadores.</t>
  </si>
  <si>
    <t>La respuesta correcta es "D - Se encuentra regulada en el artículo 43 del Real Decreto Legislativo 2/2015 de 23 de octubre por el que se aprueba el texto refundido de la Ley del Estatuto de los Trabajadores" porque el artículo 43 regula la cesión de trabajadores, especificando las condiciones en las que puede producirse y las consecuencias de la cesión ilegal, como la responsabilidad solidaria y el derecho del trabajador a optar por ser fijo en la empresa cesionaria. Las opciones incorrectas son "A - Se encuentra regulada en el artículo 41", "B - Se encuentra regulada en el artículo 47" y "C - Se encuentra regulada en el artículo 42", todas incorrectas porque estos artículos no abordan la cesión de trabajadores.</t>
  </si>
  <si>
    <t xml:space="preserve">Se encuentra regulada en el artículo 43 del Real Decreto Legislativo 2/2015, de 23 de octubre, por el que se aprueba el texto refundido de la Ley del Estatuto de los Trabajadores. </t>
  </si>
  <si>
    <t xml:space="preserve">Se encuentra regulada en el artículo 42 del Real Decreto Legislativo 2/2015, de 23 de octubre, por el que se aprueba el texto refundido de la Ley del Estatuto de los Trabajadores. </t>
  </si>
  <si>
    <t xml:space="preserve">Se encuentra regulada en el artículo 47 del Real Decreto Legislativo 2/2015, de 23 de octubre, por el que se aprueba el texto refundido de la Ley del Estatuto de los Trabajadores. </t>
  </si>
  <si>
    <t xml:space="preserve">Se encuentra regulada en el artículo 41 del Real Decreto Legislativo 2/2015, de 23 de octubre, por el que se aprueba el texto refundido de la Ley del Estatuto de los Trabajadores. </t>
  </si>
  <si>
    <t>La Cesión de trabajadores</t>
  </si>
  <si>
    <t>La respuesta correcta es "C - Se encuentra regulada en el artículo 42 del Real Decreto Legislativo 2/2015 de 23 de octubre por el que se aprueba el texto refundido de la Ley del Estatuto de los Trabajadores" porque el artículo 42 regula la subcontratación de obras y servicios y establece responsabilidades y obligaciones del empresario principal al contratar servicios, como comprobar el cumplimiento de obligaciones de Seguridad Social de las subcontratistas. Las opciones incorrectas son "A - Se encuentra regulada en el artículo 47", "B - Se encuentra regulada en el artículo 43" y "D - Se encuentra regulada en el artículo 41", todas incorrectas porque ninguno de estos artículos aborda la regulación de la subcontratación de obras y servicios.</t>
  </si>
  <si>
    <t>La Subcontratación de obras y servicios</t>
  </si>
  <si>
    <t>La respuesta correcta es "C - La contratación de trabajadores para cederlos temporalmente a otra empresa solo podrá efectuarse a través de empresas de trabajo temporal debidamente autorizadas en los términos que legalmente se establezcan" porque el artículo 43 del Estatuto de los Trabajadores establece que la cesión de trabajadores entre empresas solo es legal cuando se realiza a través de ETT autorizadas, garantizando un proceso regulado y con derechos laborales garantizados. Las opciones incorrectas son "A - La representación legal de las personas trabajadoras de la empresa principal y de las empresas contratistas y subcontratistas cuando compartan de forma continuada centro de trabajo podrán reunirse", "B - Cuando la empresa principal contratista o subcontratista compartan de forma continuada un mismo centro de trabajo, la primera deberá disponer de un libro registro", y "D - El convenio colectivo de aplicación para las empresas contratistas y subcontratistas será el del sector de la actividad desarrollada en la contrata o subcontrata", todas incorrectas porque estos puntos no corresponden al artículo 43.</t>
  </si>
  <si>
    <t>El convenio colectivo de aplicación para las empresas contratistas y subcontratistas será el del sector de la actividad desarrollada en la contrata o subcontrata, con independencia de su objeto social o forma jurídica, salvo que exista otro convenio sectorial aplicable conforme a lo dispuesto en el título III.</t>
  </si>
  <si>
    <t>Cuando la empresa principal, contratista o subcontratista compartan de forma continuada un mismo centro de trabajo, la primera deberá disponer de un libro registro en el que se refleje la información anterior respecto de todas las empresas citadas</t>
  </si>
  <si>
    <t xml:space="preserve">La representación legal de las personas trabajadoras de la empresa principal y de las empresas contratistas y subcontratistas, cuando compartan de forma continuada centro de trabajo, podrán reunirse a efectos de coordinación entre ellos y en relación con las condiciones de ejecución de la actividad laboral en los términos previstos en el artículo 81. </t>
  </si>
  <si>
    <t>Según establece el artículo 43 del Real Decreto Legislativo 2/2015, de 23 de octubre, por el que se aprueba el texto refundido de la Ley del Estatuto de los Trabajadores.</t>
  </si>
  <si>
    <t>La respuesta correcta es "A - Será el del sector de la actividad desarrollada en la contrata o subcontrata" porque el artículo 42 del Estatuto de los Trabajadores establece que el convenio colectivo aplicable en empresas contratistas y subcontratistas será el del sector de la actividad contratada, asegurando que las condiciones laborales de los trabajadores sean homogéneas dentro del sector. Las opciones incorrectas son "B - Será el correspondiente a la empresa subcontratista a la que pertenecen los trabajadores", "C - Será el mismo que la empresa que subcontrata el servicio" y "D - Será el mismo para todas las actividades realizadas por la subcontrata", todas incorrectas porque no se ajustan a la normativa que fija el convenio del sector de la actividad desarrollada.</t>
  </si>
  <si>
    <t>será el del sector de la actividad desarrollada en la contrata o subcontrata</t>
  </si>
  <si>
    <t>Será el mismo para todas las actividades realizadas por la subcontrata</t>
  </si>
  <si>
    <t>Será el mismo que la empresa que subcontrata el servicio</t>
  </si>
  <si>
    <t>será el correspondiente a la empresa de subcontratista  la que pertenecen los trabajadores</t>
  </si>
  <si>
    <t>El convenio colectivo de aplicación para las empresas contratistas y subcontratistas</t>
  </si>
  <si>
    <t>La respuesta correcta es "D - No define el contrato de trabajo" porque el Estatuto de los Trabajadores regula condiciones y modalidades de los contratos de trabajo, pero no ofrece una definición formal de contrato de trabajo. Las opciones incorrectas son "A - Define el concepto de contrato de trabajo en el artículo 1.1 diferenciando entre contrato de duración determinada y contrato indefinido", "B - Define el contrato de trabajo como un contrato típico normado recíproco sinalagmático oneroso consensual y nominado" y "C - Define el contrato de trabajo como un contrato por cuenta ajena dependiente remunerado y voluntario", todas incorrectas porque, aunque algunas características descritas son propias de la relación laboral, no constituyen una definición formal del contrato de trabajo en el Estatuto.</t>
  </si>
  <si>
    <t>no define el contrato de trabajo</t>
  </si>
  <si>
    <t>define el contrato de trabajo como un contrato por cuenta ajena dependiente remunerado y voluntario</t>
  </si>
  <si>
    <t>define el contrato de trabajo como un contrato típico normado recíproco sinalagmático oneroso consensual y nominado</t>
  </si>
  <si>
    <t>define el concepto de contrato de trabajo en el artículo 1.1 diferenciando entre contrato de duración determinada y contrato indefinido</t>
  </si>
  <si>
    <t>El contrato de trabajo se encuentra regulado en el Estatuto de los trabajadores el cual</t>
  </si>
  <si>
    <t>La respuesta correcta es "D - Aquellos trabajadores que voluntariamente prestan sus servicios por cuenta ajena dentro del ámbito de organización y dirección de otra persona" porque esta es la definición de trabajador dentro del ámbito del Estatuto de los Trabajadores según el artículo 1.1, que especifica que los trabajadores deben prestar sus servicios voluntariamente, ser retribuidos y estar dentro de la organización y dirección de otra persona física o jurídica. Las opciones incorrectas son "A - Aquellos trabajadores que voluntariamente prestan sus servicios no retribuidos por cuenta ajena", incorrecta porque el trabajador debe ser retribuido; "B - Aquellos trabajadores que obligadamente prestan sus servicios", incorrecta porque el servicio debe ser voluntario; y "C - Aquellos trabajadores qué voluntariamente prestan sus servicios por cuenta propia dentro del ámbito de organización y dirección de otra persona", incorrecta porque el trabajador debe prestar sus servicios por cuenta ajena, no propia.</t>
  </si>
  <si>
    <t>aquellos trabajadores que voluntariamente prestan sus servicios por cuenta ajena dentro del ámbito de organización y dirección de otra persona</t>
  </si>
  <si>
    <t>aquellos trabajadores qué voluntariamente prestan sus servicios por cuenta propia dentro del ámbito de organización y dirección de otra persona</t>
  </si>
  <si>
    <t>aquellos trabajadores que obligadamente prestan sus servicios retribuidos por cuenta ajena dentro del ámbito de organización y dirección de otra persona</t>
  </si>
  <si>
    <t>aquellos trabajadores que voluntariamente prestan sus servicios no retribuidos por cuenta ajena dentro del ámbito de una organización y dirección de otra persona</t>
  </si>
  <si>
    <t>conforme el Estatuto de los trabajadores en su artículo 1.1 las características del trabajador que se encuentra dentro del ámbito del mismo son</t>
  </si>
  <si>
    <t>La respuesta correcta es "B - Único" porque un contrato de trabajo no es necesariamente "único", ya que existen diferentes tipos de contratos (temporal, indefinido, formativo, etc.), mientras que sí es típico, recíproco y consensual, características que describe el Estatuto de los Trabajadores. Las opciones incorrectas son "A - Típico", "C - Recíproco" y "D - Consensual", ya que estas características son fundamentales en un contrato de trabajo, mientras que "único" no lo es.</t>
  </si>
  <si>
    <t>La respuesta correcta es "A - 15" porque el artículo 15 del Estatuto de los Trabajadores regula tanto los contratos temporales como los indefinidos, abordando las diferentes modalidades de contratación y las circunstancias en las cuales se pueden realizar contratos de duración determinada o indefinida. Las opciones incorrectas son "B - 16", que regula la contratación a tiempo parcial y la jubilación parcial, "C - 13" y "D - 11", que no se refieren a la regulación de los contratos indefinidos.</t>
  </si>
  <si>
    <t>La respuesta correcta es "C - Por circunstancias de la producción y por sustitución de persona trabajadora" porque, según el artículo 15 del Estatuto de los Trabajadores, los contratos de duración determinada se clasifican principalmente en estas dos modalidades: por circunstancias de la producción y por sustitución de trabajadores. Las opciones incorrectas son "A - Por circunstancias de la producción, por sustitución de persona trabajadora y por obra o servicio" y "B - Por circunstancias de la producción y por obra o servicio", ambas incorrectas porque el contrato por obra o servicio ha sido eliminado en reformas recientes; y "D - Por circunstancias de la producción", incorrecta porque no contempla los contratos por sustitución.</t>
  </si>
  <si>
    <t>La respuesta correcta es "B - Es preciso que se especifique la causa que justifica la temporalidad" porque el artículo 15 del Estatuto de los Trabajadores establece que es obligatorio especificar la causa que justifica la temporalidad en los contratos de duración determinada, incluyendo una explicación clara del motivo temporal que justifica el contrato. Las opciones incorrectas son "A - No es preceptivo que figure la causa por la que se produce la temporalidad" y "D - Es preceptivo que se especifique la causa que justifique la temporalidad solo en el caso de los contratos por circunstancias de la producción", ambas incorrectas porque la normativa exige especificar la causa en todos los contratos de duración determinada; y "C - Debe especificarse en la causa que justifica la temporalidad en el caso de contratos de sustitución de persona trabajadora", incorrecta porque es cierto, pero no limitado solo a este tipo de contrato.</t>
  </si>
  <si>
    <t>La respuesta correcta es "A - 6 meses" porque, en ausencia de una ampliación por convenio colectivo, la duración máxima permitida para un contrato temporal por circunstancias de la producción es de seis meses dentro de un periodo de doce meses, como establece el artículo 15 del Estatuto de los Trabajadores. Las opciones incorrectas son "B - 12 meses", que es el límite máximo solo si se contempla en convenio colectivo, "C - 18 meses" y "D - 3 años", que no son aplicables para contratos temporales por circunstancias de la producción en el Estatuto.</t>
  </si>
  <si>
    <t>La respuesta correcta es "B - 6 meses" porque, en los contratos temporales por circunstancias de la producción, los convenios colectivos pueden ampliar la duración máxima del contrato hasta 6 meses en un periodo de 12 meses, según lo establecido en el artículo 15 del Estatuto de los Trabajadores, para adaptar las necesidades de cada sector. Las opciones incorrectas son "A - 90 días", incorrecta porque 90 días es un límite para situaciones especiales de corta duración, "C - Un año" y "D - 18 meses", ambas incorrectas porque la duración máxima ampliable por convenio para este tipo de contrato no puede alcanzar ni un año ni mucho menos 18 meses.</t>
  </si>
  <si>
    <t>La respuesta correcta es "C - Mediante acuerdo de las partes por una única vez" porque los contratos temporales por circunstancias de la producción pueden prorrogarse una única vez mediante acuerdo de las partes, siempre y cuando la duración total no exceda el límite máximo de duración establecido, habitualmente seis meses en un periodo de 12 meses, salvo excepciones por convenio. Las opciones incorrectas son "A - Sería posible realizar dos renovaciones mediante acuerdo de las partes", "B - Sería posible realizar dos renovaciones mediante acuerdo de las partes y una más si lo autoriza el convenio colectivo", ambas incorrectas porque solo se permite una prórroga; y "D - No es posible ninguna prórroga", que es incorrecta porque la normativa permite una prórroga.</t>
  </si>
  <si>
    <t>La respuesta correcta es "D - 90 días durante el año natural" porque, según el artículo 15 del Estatuto de los Trabajadores, los contratos de duración determinada por circunstancias de la producción para atender situaciones especiales de corta duración pueden utilizarse durante un máximo de 90 días en un año natural. Este límite busca evitar el abuso de estos contratos para cubrir necesidades estructurales y recurrentes en la empresa. Las opciones incorrectas son "A - 180 días durante el año natural", "B - 30 días durante el año natural" y "C - 60 días durante el año natural", todas ellas incorrectas porque el límite real para este tipo de contratos es de 90 días.</t>
  </si>
  <si>
    <t>La respuesta correcta es "D - Ninguna es cierta" porque ninguna de las opciones describe adecuadamente el contrato de duración determinada por circunstancias de la producción según el Estatuto de los Trabajadores, el cual debe cumplir criterios específicos y no puede usarse para cubrir necesidades estructurales de la empresa. Las opciones incorrectas son: "A - Utilizarlo durante 90 días de manera continuada", "B - Identificar como causa de realización de este contrato la realización de subcontratas" y "C - Trasladar la previsión de uso de estos contratos durante la última semana de cada año a la representación legal de los trabajadores", todas inadecuadas según la normativa.</t>
  </si>
  <si>
    <t>La respuesta correcta es "D - Ninguna es cierta" porque ninguna de las opciones coincide con las condiciones del contrato de sustitución del artículo 15 del Estatuto de los Trabajadores, el cual debe incluir el nombre del trabajador sustituido y la razón de la sustitución. Las opciones incorrectas son: "A - Una vez que se ha producido la ausencia de la persona sustituida", "B - Para la sustitución de personas sin derecho a reserva de puesto" y "C - Especificando el nombre de la persona sustituida sin que sea imprescindible especificar la causa", todas incorrectas porque este contrato puede celebrarse antes de la ausencia, aplicarse a trabajadores con derecho a reserva y debe especificarse la causa de la sustitución.</t>
  </si>
  <si>
    <t>La respuesta correcta es "A - Durante 15 días" porque el artículo 15 del Estatuto de los Trabajadores permite que el contrato de sustitución coincida con el trabajador sustituido por un máximo de 15 días, permitiendo una transición adecuada en el puesto. Las opciones incorrectas son: "B - Durante 30 días", "C - Durante 45 días" y "D - Durante 60 días", ya que estos plazos son superiores al límite de 15 días fijado en la normativa.</t>
  </si>
  <si>
    <t>La respuesta correcta es "D - Ninguna es cierta" porque ninguna de las opciones dadas es correcta según el artículo 15 del Estatuto de los Trabajadores respecto al contrato de sustitución, el cual puede usarse para cubrir temporalmente una vacante hasta que se resuelva una situación específica, como un proceso de selección o el regreso del trabajador sustituido. Las opciones incorrectas son: "A - Para completar la jornada reducida de otra persona trabajadora", incorrecta ya que es una razón válida para el contrato; "B - Durante procesos de selección", incorrecta porque es otro caso válido; y "C - Por una empresa de trabajo temporal", incorrecta porque las ETT pueden celebrar estos contratos en condiciones permitidas.</t>
  </si>
  <si>
    <t>La respuesta correcta es "C - 3 meses" porque el artículo 15 del Estatuto de los Trabajadores establece que el contrato de sustitución para cubrir un puesto durante un proceso de selección no puede exceder de tres meses, con el objetivo de que se cubran las vacantes permanentemente en un plazo razonable. Las opciones incorrectas son: "A - Un mes", "B - Dos meses" y "D - 15 días", ya que estos periodos son menores al límite de tres meses permitido por la ley.</t>
  </si>
  <si>
    <t>La respuesta correcta es "B - 11" porque el artículo 11 del Estatuto de los Trabajadores regula ambos contratos formativos, describiendo las características, requisitos y condiciones de estos, de modo que aseguren la capacitación del trabajador en un entorno laboral. Las opciones incorrectas son: "A - 10", "C - 12" y "D - 13" porque estos artículos no están relacionados con la regulación de los contratos formativos en el Estatuto.</t>
  </si>
  <si>
    <t>La respuesta correcta es "A - Dos tipos de contratos formativos" porque, según la normativa actual, existen dos tipos de contratos formativos: el contrato de formación en alternancia y el contrato para la obtención de práctica profesional, cada uno con objetivos específicos y orientado a diferentes etapas de la capacitación profesional. Las opciones incorrectas son: "B - 3 tipos de contratos formativos" y "C - Cuatro tipos de contratos formativos" porque no existen tantos tipos reconocidos actualmente, y "D - Un único tipo de contrato formativo" es incorrecta porque hay dos.</t>
  </si>
  <si>
    <t>La respuesta correcta es "B - Se puede celebrar con personas que carezcan de cualificación profesional" porque el artículo 11 del Estatuto de los Trabajadores permite los contratos de formación en alternancia con personas sin cualificación profesional reconocida, de modo que puedan adquirirla. Las opciones incorrectas son: "A - Puede concertarse con quienes estén en posesión de un título universitario o de grado medio o superior especialista máster profesional", incorrecta porque estos contratos buscan capacitar a personas sin cualificación; "C - No puede ser compatibilizado con la actividad laboral", incorrecta ya que la finalidad de estos contratos es justamente la combinación de trabajo y formación; y "D - Ninguna es cierta", incorrecta porque la opción B es verdadera.</t>
  </si>
  <si>
    <t>La respuesta correcta es "B - 30 años" porque los contratos de formación en alternancia vinculados a certificados de profesionalidad de nivel 1 y 2 y en programas formativos (públicos o privados) están destinados a personas de hasta 30 años, salvo excepciones específicas, según el Estatuto de los Trabajadores. Las opciones incorrectas son: "A - 25 años", "C - 35 años" y "D - 40 años", ya que estos límites de edad son incorrectos y no aplicables en este contexto.</t>
  </si>
  <si>
    <t>40 años</t>
  </si>
  <si>
    <t>en el supuesto de que el contrato en alternancia se suscriba en el marco de certificados de profesionalidad 1 y dos y en programas públicos o privados de formación solo podrá ser concertado por personas de hasta</t>
  </si>
  <si>
    <t>La respuesta correcta es "B - Se podrán realizar horas complementarias o extraordinarias" porque, en los contratos de formación en alternancia, las horas extraordinarias o complementarias están prohibidas, salvo por fuerza mayor, de acuerdo con el artículo 11 del Estatuto de los Trabajadores, ya que estos contratos buscan combinar formación y trabajo sin sobrecargar al trabajador. Las opciones incorrectas son: "A - Es necesario que la actividad desempeñada por la persona trabajadora esté directamente relacionada con las actividades formativas que justifican la contratación", ya que esta condición sí es obligatoria; "C - Podrán ser retribuidos por encima del salario mínimo interprofesional", que es correcto, ya que estos contratos pueden superar el salario mínimo si el convenio lo establece; y "D - Ninguna es cierta", que es incorrecta, pues la opción B es correcta.</t>
  </si>
  <si>
    <t>La respuesta correcta es "D - Podrán formalizarse con varias empresas en base al mismo ciclo de profesionalidad" porque el contrato de formación en alternancia puede celebrarse con distintas empresas siempre que se mantenga la coherencia con el ciclo formativo en curso y las actividades estén relacionadas con la formación recibida, según el Estatuto de los Trabajadores. Las opciones incorrectas son: "A - Ofrece la posibilidad de que la empresa contratante del trabajador voluntariamente designe una persona tutora que pueda coordinarse con el tutor del centro", ya que la designación de un tutor es obligatoria y no voluntaria; "B - Tendrá una duración mínima de dos meses y máxima de 3 años", ya que la normativa establece límites diferentes según el convenio; y "C - Podrá celebrarse por dos veces consecutivas en cada ciclo de Formación Profesional", porque la ley impone límites en el uso del contrato para evitar su repetición en exceso.</t>
  </si>
  <si>
    <t>podrán formalizarse con varias empresas en base al mismo ciclo de profesionalidad</t>
  </si>
  <si>
    <t>podrá celebrarse por dos veces consecutivas en cada ciclo de Formación Profesional conforme el itinerario de especialidades formativas del catálogo de especialidades del Sistema Nacional de empleo</t>
  </si>
  <si>
    <t>tendrá una duración minima d dos meses y máxima de 3 años</t>
  </si>
  <si>
    <t>ofrece la posibilidad que la empresa contratante del trabajador, voluntariamente designé una persona tutora que pueda coordinarse con el tutor del centro</t>
  </si>
  <si>
    <t>La respuesta correcta es "D - Ninguna es cierta" porque el Estatuto de los Trabajadores no establece un porcentaje específico (75%, 85% o 90%) del tiempo efectivo de trabajo compatible con la actividad formativa en los contratos de formación en alternancia. La normativa se ajusta a lo que dispongan los convenios colectivos y a la legislación aplicable, sin especificar un porcentaje concreto, de modo que "A - 75% el primer año", "B - 85% el primer año" y "C - 90% el primer año" son todas incorrectas, ya que la ley no establece estos porcentajes.</t>
  </si>
  <si>
    <t>La respuesta correcta es "C - 6 meses" porque, según el artículo 11 del Estatuto de los Trabajadores, un contrato de formación en alternancia no puede celebrarse con una persona que haya prestado servicios en la misma empresa durante más de seis meses en un puesto similar, para evitar el encadenamiento de contratos de formación en trabajos donde el trabajador ya cuenta con experiencia. Las opciones incorrectas son: "A - Dos meses", "B - 3 meses" y "D - Un año" porque todas fallan al establecer el umbral real de seis meses especificado en la normativa.</t>
  </si>
  <si>
    <t>cuando una persona trabajadora ya ha realizado prestación laboral en una empresa no podrá celebrarse contrato formativo en alternancia sia quién fue superior a</t>
  </si>
  <si>
    <t>La respuesta correcta es "A - La establecida por el convenio colectivo" porque, en los contratos de formación en alternancia, la retribución debe ser la fijada en el convenio colectivo aplicable en la empresa, y nunca inferior al salario mínimo interprofesional en proporción al tiempo de trabajo efectivo, según el artículo 11 del Estatuto de los Trabajadores. Las opciones incorrectas son: "B - Como mínimo el 65% del primer año" y "C - Como mínimo el 75% del primer año", ya que estos porcentajes no se encuentran en la normativa, pues la referencia es siempre el convenio colectivo; y "D - Como mínimo el 80% del primer año", que tampoco es relevante ni está contemplado en la legislación aplicable.</t>
  </si>
  <si>
    <t>La respuesta correcta es "B - Dentro de los 5 años posteriores a la obtención del título que justifica dicha contratación si se concierta con persona con discapacidad" porque el artículo 11 del Estatuto de los Trabajadores establece que los contratos formativos para la obtención de práctica profesional deben celebrarse dentro de los tres años siguientes a la finalización de los estudios, aunque este plazo se extiende a cinco años para personas con discapacidad, permitiendo una mayor flexibilidad en su acceso a la formación. Las opciones incorrectas son: "A - Dentro de los dos años posteriores a la obtención del título que justifica dicha contratación", ya que el plazo general es de tres años, no de dos; "C - Dentro de los 7 años posteriores a la obtención del título que justifica dicha contratación si se concierta con personas con discapacidad", ya que el máximo para personas con discapacidad es cinco años, no siete; y "D - Durante el año posterior a la obtención del título que justifica dicha contratación", incorrecta ya que el plazo permitido es mayor.</t>
  </si>
  <si>
    <t>La respuesta correcta es "A - Inferior a 6 meses ni exceder de un año" porque, según el artículo 11 del Estatuto de los Trabajadores, los contratos de prácticas deben tener una duración mínima de seis meses y máxima de un año, salvo que el convenio colectivo aplicable establezca otra cosa. Este rango de duración busca que el trabajador adquiera experiencia práctica dentro de un periodo razonable. Las opciones incorrectas son: "B - Inferior a 3 meses ni exceder de un año", incorrecta porque el mínimo es de seis meses, no de tres; "C - Inferior a 6 meses ni exceder de 2 años", incorrecta ya que el máximo permitido es un año, no dos; y "D - Inferior a 3 meses ni exceder de 2 años", incorrecta porque no refleja los límites establecidos en la normativa.</t>
  </si>
  <si>
    <t>La respuesta correcta es "D - En caso de obtener máster y doctorado no se considerarán la misma titulación", ya que el artículo 11 del Estatuto de los Trabajadores indica que cada título académico debe ser tratado como individual (por ejemplo, grado, máster y doctorado), de modo que si un trabajador tiene títulos diferentes, puede optar a contratos de prácticas vinculados a cada uno, siempre que cumpla los demás requisitos. Las opciones incorrectas son: "A - Podría estar con información en la misma empresa por un tiempo superior al máximo previsto siempre que se tratase de una nueva titulación o certificado", ya que los límites de tiempo aplican por titulación; "B - Podrá estar contratada superando el tiempo máximo previsto siempre que se trate de distinta empresa", ya que el tiempo máximo es aplicable a nivel general; y "C - En caso de obtener grado y máster correspondiente a estudios universitarios se considerarán la misma titulación", ya que grado y máster se consideran diferentes.</t>
  </si>
  <si>
    <t>en caso de obtener máster y doctorado no se considerarán la misma titulación</t>
  </si>
  <si>
    <t>en caso de obtener grado y máster correspondiente a estudios universitarios, se consideraran la misma titulación</t>
  </si>
  <si>
    <t>podrá estar contratada superando el tiempo máximo previsto, siempre que se trate de distinta empresa</t>
  </si>
  <si>
    <t>podría estar con información en la misma empresa por un tiempo superior al máximo previsto siempre que se tratarse de una nueva titulación o certificado</t>
  </si>
  <si>
    <t>una persona contratada mediante un contrato para obtención de práctica formativa</t>
  </si>
  <si>
    <t>La respuesta correcta es "D - Ampliará la jornada del trabajador mediante horas extraordinarias de mutuo acuerdo y con el límite establecido en el convenio colectivo" porque el artículo 11 del Estatuto de los Trabajadores prohíbe la realización de horas extraordinarias en contratos de prácticas. Este tipo de contrato está diseñado para que el trabajador combine formación y práctica sin sobrecarga de horas extras, reservando la práctica laboral dentro de un horario ajustado a los límites legales de jornada. Las opciones incorrectas son: "A - Elaborará un plan formativo individual", ya que la empresa debe elaborar dicho plan para cada trabajador en prácticas; "B - Asignará un tutor que cuente con experiencia para el seguimiento del plan", ya que es obligatorio designar un tutor; y "C - Extenderá una certificación del contenido de la práctica realizada", ya que la empresa está obligada a emitir esta certificación al finalizar la práctica.</t>
  </si>
  <si>
    <t>La respuesta correcta es "D - Todas son ciertas" porque las empresas de trabajo temporal están reguladas por varias normativas: la Ley 14/1994 de 1 de junio, que establece sus funciones generales; el Real Decreto 417/2015, que aprueba el reglamento de las ETT y detalla aspectos específicos de su funcionamiento; y el artículo 43 del Real Decreto Legislativo 2/2015, que menciona a las ETT en el contexto de la cesión de trabajadores, asegurando que operen bajo un marco legal que proteja los derechos de los trabajadores cedidos. Las opciones incorrectas son: "A - La Ley 14 de 1994 de 1 de junio por el que se regula las empresas de trabajo temporal", "B - El Real Decreto 417/2015 de 29 de mayo por el que se aprueba el Reglamento de las empresas de trabajo temporal" y "C - El artículo 43 del Real Decreto Legislativo 2/2015 por el que se regula el Estatuto de los Trabajadores", ya que todas estas normativas aplican, pero no de manera exclusiva.</t>
  </si>
  <si>
    <t>La respuesta correcta es "B - Poner a disposición de otra empresa con carácter temporal trabajadores por ella contratados" porque, según el artículo 1 de la Ley 14/1994, la actividad fundamental de una Empresa de Trabajo Temporal (ETT) consiste en contratar trabajadores para cederlos temporalmente a otras empresas bajo las condiciones que la ley establece. Las ETT actúan como intermediarios laborales que proveen de personal a otras empresas en función de necesidades temporales o específicas, sin que exista una relación laboral directa entre el trabajador cedido y la empresa usuaria. Las opciones incorrectas son: "A - Efectuar mediante los trabajadores por ella contratados la realización de subcontratas por parte de las empresas usuarias", ya que las ETT no realizan subcontratas, sino que ceden trabajadores temporalmente; "C - Ambas son ciertas", incorrecta porque solo la opción B es verdadera; y "D - Ninguna es cierta", incorrecta porque la opción B sí es cierta.</t>
  </si>
  <si>
    <t>La opción correcta es "B" porque, de acuerdo con el artículo 43 del Estatuto de los Trabajadores, la contratación de trabajadores para cederlos temporalmente a otra empresa solo puede realizarse a través de empresas de trabajo temporal (ETT) debidamente autorizadas. Este requisito garantiza que la cesión de trabajadores se realice de manera legal, bajo un marco regulador que proteja los derechos laborales de los trabajadores cedidos. La opción "A" es incorrecta, ya que las empresas subcontratistas no están autorizadas a ceder trabajadores de esta forma; "C" es incorrecta porque las empresas multiservicio tampoco tienen esta autorización, y "D" es incorrecta porque solo las ETT pueden legalmente ceder trabajadores a otras empresas.</t>
  </si>
  <si>
    <t>La respuesta correcta es "D", ya que las empresas de trabajo temporal (ETT) pueden realizar varias actividades relacionadas con la provisión de empleo temporal, tales como la puesta a disposición de trabajadores para cederlos a otras empresas, actuar como agencias de colocación y realizar actividades de formación para la cualificación profesional. Según la Ley 14/1994, estas actividades están permitidas para mejorar la empleabilidad y el desarrollo de los trabajadores cedidos, además de asegurar su cualificación en el mercado laboral. Las opciones "A", "B" y "C" son todas correctas, y "D" es la opción adecuada, ya que reúne todas las actividades que las ETT pueden desempeñar legalmente.</t>
  </si>
  <si>
    <t>La opción correcta es "B", ya que la Ley 14/1994 establece que las ETT deben obtener una autorización administrativa con validez en todo el territorio nacional, lo cual permite que estas empresas puedan operar en cualquier parte de España bajo un marco legal uniforme. Esta autorización nacional asegura que las ETT cumplan con las regulaciones en toda España. "A" es incorrecta porque la autorización no está limitada a una Comunidad Autónoma, sino que se aplica a nivel nacional. "C" es incorrecta porque la autorización no es válida para toda la Unión Europea, ya que cada país tiene su propia regulación para las ETT. "D" es incorrecta, ya que la autorización administrativa es un requisito esencial para que la empresa pueda operar legalmente como ETT.</t>
  </si>
  <si>
    <t>La respuesta correcta es "C", ya que la Ley 14/1994 exige que, para obtener la autorización administrativa, la empresa de trabajo temporal (ETT) debe contar con una estructura organizativa que le permita cumplir sus funciones como empleador, lo cual incluye gestionar contratos, salarios, formación y todas las responsabilidades asociadas a la cesión de trabajadores. Esta estructura garantiza que la empresa pueda operar adecuadamente y proteger los derechos de los trabajadores. La opción "A" es incorrecta, ya que tener la actividad de ETT no es suficiente por sí sola para la autorización. "B" es incorrecta porque, aunque estar al corriente de las obligaciones con la Seguridad Social es importante, el requisito más amplio es contar con una estructura organizativa sólida. "D" es incorrecta porque la ley no exige una declaración ante notario para cumplir las obligaciones salariales.</t>
  </si>
  <si>
    <t>La opción correcta es "D", ya que la Ley 14/1994 establece que, para obtener la autorización como empresa de trabajo temporal (ETT), la empresa no debe haber sido sancionada con suspensión de actividad en dos o más ocasiones. Esta normativa busca asegurar que solo las empresas con un historial de cumplimiento puedan operar como ETT, garantizando así una mayor seguridad y fiabilidad en el sector. La opción "A" es incorrecta, ya que la ley permite que una empresa haya sido sancionada una vez sin que esto afecte su posibilidad de obtener autorización. "B" es incorrecta, pues una sanción única no es suficiente para denegar la autorización. "C" es incorrecta porque, aunque el número de sanciones puede incluir dos, es la acumulación de dos o más sanciones la que bloquea el acceso a la autorización.</t>
  </si>
  <si>
    <t>en dos o más ocasiones</t>
  </si>
  <si>
    <t>en dos ocasiones</t>
  </si>
  <si>
    <t>en una ocasión</t>
  </si>
  <si>
    <t>en ninguna ocasión</t>
  </si>
  <si>
    <t>para que una empresa de trabajo temporal voy a obtener la autorización es necesario que no haya sido sancionada con una suspensión de actividad</t>
  </si>
  <si>
    <t>La opción correcta es "A" porque, conforme al artículo 8.2 del Estatuto de los Trabajadores, en ausencia de contrato por escrito y sin justificación de temporalidad, el contrato se presume celebrado por tiempo indefinido. Esta presunción protege la estabilidad laboral de los trabajadores y garantiza que no se abuse de contratos temporales sin justificación. La opción "B" es incorrecta, ya que, sin un contrato que lo indique, no se puede presumir que el contrato es de duración determinada. "C" es incorrecta porque, sin justificación, no se puede asumir que el contrato es por obra o servicio. "D" es incorrecta porque el contrato de trabajo se presume celebrado, existiendo derechos laborales independientemente del formato contractual.</t>
  </si>
  <si>
    <t>La respuesta correcta es "A", ya que la Ley 14/1994 establece que la administración tiene un plazo de un mes para resolver una solicitud de autorización de una empresa de trabajo temporal desde la presentación de la misma. Si no se emite una resolución en este plazo, se entiende que la autorización ha sido concedida mediante silencio administrativo positivo. La opción "B" es incorrecta porque el plazo no es de dos meses; "C" es incorrecta porque el plazo establecido es de un mes, no tres meses; y "D" es incorrecta, ya que el plazo es de un mes, no de seis.</t>
  </si>
  <si>
    <t xml:space="preserve"> la resolución para autorizar a una empresa de trabajo temporal desde su presentación de solicitud debe recaer en el plazo de</t>
  </si>
  <si>
    <t>La opción correcta es "B", ya que la Ley 14/1994 establece que si, transcurrido el plazo para resolver una solicitud de autorización administrativa presentada por una ETT, no se ha emitido una resolución expresa, se entiende que la solicitud ha sido estimada. Este mecanismo de "silencio administrativo positivo" permite que la empresa obtenga automáticamente la autorización en caso de que la administración no resuelva en el plazo establecido. "A" es incorrecta, ya que en este caso no se aplica el silencio administrativo negativo. "C" es incorrecta porque la posibilidad de presentar un recurso de alzada no se aplica en esta situación, y "D" es incorrecta porque la respuesta correcta es solo "B".</t>
  </si>
  <si>
    <t xml:space="preserve"> la resolución se entiende estimada</t>
  </si>
  <si>
    <t>son ciertas la  b y la C</t>
  </si>
  <si>
    <t>se puede presentar recurso de alzada</t>
  </si>
  <si>
    <t>la resolución se entiende desestimada</t>
  </si>
  <si>
    <t>transcurrido el plazo para resolver tras una solicitud de autorización presentada por una ETT</t>
  </si>
  <si>
    <t>La opción correcta es "C", ya que, de acuerdo con el artículo 2 de la Ley 14/1994, una empresa de trabajo temporal pierde su autorización para operar como ETT si cesa su actividad de forma ininterrumpida durante un año. Este requisito se establece para garantizar que solo las empresas activas y operativas puedan ejercer legalmente como ETT. La opción "A" es incorrecta, ya que el plazo de seis meses no es suficiente para que la ETT pierda su autorización; "B" es incorrecta porque el plazo mínimo es de un año, no nueve meses; y "D" es incorrecta porque el plazo para la pérdida de autorización es de un año, no dos años.</t>
  </si>
  <si>
    <t>9 meses</t>
  </si>
  <si>
    <t>cuánto tiempo de cese de actividad ininterrumpida provocará la expiración del derecho a ejercer como ET</t>
  </si>
  <si>
    <t>La respuesta correcta es "B" porque la Ley 14/1994 establece que los contratos de puesta a disposición entre una ETT y una empresa usuaria deben respetar las mismas condiciones y requisitos que se aplicarían a un contrato de duración determinada si la empresa usuaria contratara directamente al trabajador. Esto garantiza que los derechos de los trabajadores cedidos sean equivalentes a los de los empleados directos de la empresa usuaria en términos de temporalidad y condiciones de trabajo. La opción "A" es incorrecta, ya que la ley se refiere a contratos de duración determinada, no indefinida. "C" es incorrecta porque no está permitido ceder trabajadores a otras ETT, y "D" es incorrecta, pues está prohibido ceder trabajadores para sustituir a empleados en huelga en la empresa usuaria.</t>
  </si>
  <si>
    <t>se celebrarán bajo las mismas condiciones y requisitos que si la empresa usuaria celebrase un contrato de duración determinada</t>
  </si>
  <si>
    <t>pueden ser realizados para sustituir a trabajadores en huelga en la empresa usuaria</t>
  </si>
  <si>
    <t>pueden ser realizados para acceder trabajadores a otras empresas de trabajo temporal</t>
  </si>
  <si>
    <t>se celebrarán bajo las mismas condiciones y requisitos que si la empresa usuaria celebrase un contrato de duración indefinida</t>
  </si>
  <si>
    <t>Los  contratos de puesta a disposición entre una empresa de trabajo temporal y una empresa usuaria</t>
  </si>
  <si>
    <t>La opción correcta es "D", ya que la Ley 14/1994 prohíbe a las ETT celebrar contratos de puesta a disposición en ciertas situaciones que podrían afectar la seguridad y derechos de los trabajadores, como la realización de trabajos peligrosos, la sustitución de trabajadores en huelga, o cuando en los seis meses previos a la contratación de la ETT se hayan amortizado puestos de trabajo por despido improcedente o por causas objetivas. La opción "A" es correcta, ya que la ley prohíbe la sustitución de trabajadores en situación de conflicto colectivo, pero no es la única prohibición; "B" también es correcta, pues se establece la prohibición si hubo despidos recientes, y "C" es correcta porque tampoco se permite ceder trabajadores a otras ETT, lo que hace que "D" sea la respuesta más completa.</t>
  </si>
  <si>
    <t xml:space="preserve"> realización de trabajos en los términos previstos de la disposición adicional segunda de la ley 14 / 1994</t>
  </si>
  <si>
    <t>ceder trabajadores  a una empresa de subcontratación</t>
  </si>
  <si>
    <t>Que en los 6 meses inmediatamente anteriores a la contratación de la empresa se hayan amortizado puestos de trabajo por despido improcedente o por causas objetivas</t>
  </si>
  <si>
    <t>sustituir a trabajadores en situación de conflicto colectivo</t>
  </si>
  <si>
    <t xml:space="preserve"> las empresas no podrán celebrar contratos de puesta a disposición en caso de</t>
  </si>
  <si>
    <t>La opción correcta es "B" porque, de acuerdo con la Ley 14/1994 de Empresas de Trabajo Temporal, los contratos celebrados entre una ETT y un trabajador pueden ser tanto de duración determinada como de duración indefinida, dependiendo de las necesidades específicas de la empresa y de los trabajos a realizar. Los contratos de duración determinada son comunes para trabajos específicos o temporales, mientras que los contratos de duración indefinida son empleados para trabajadores que la ETT desea tener en plantilla para asignar a diferentes empresas usuarias. La opción "A" es incorrecta porque no todos los contratos de ETT deben ser de duración determinada. "C" es incorrecta porque tampoco es obligatorio que todos los contratos sean indefinidos, y "D" es incorrecta porque no se requiere un contrato formativo como modalidad estándar para trabajadores de ETT.</t>
  </si>
  <si>
    <t>La opción "D" es correcta porque, aunque los trabajadores cedidos por una ETT tienen derecho a las mismas condiciones esenciales de trabajo y empleo que los trabajadores contratados directamente por la empresa usuaria (como la duración de la jornada, vacaciones y horas extraordinarias), la formación no se considera una condición esencial que deba igualarse según la Ley 14/1994 y el Estatuto de los Trabajadores. Las opciones "A", "B" y "C" son incorrectas porque la duración de la jornada, las vacaciones y las horas extraordinarias sí son consideradas condiciones esenciales y deben ser equivalentes para todos los trabajadores en una empresa usuaria.</t>
  </si>
  <si>
    <t>la formación</t>
  </si>
  <si>
    <t>las horas extraordinarias</t>
  </si>
  <si>
    <t>las vacaciones</t>
  </si>
  <si>
    <t>la duración de la jornada</t>
  </si>
  <si>
    <t>las condiciones esenciales de trabajo y empleo deberán ser las mismas para los trabajadores contratados directamente por la empresa usuaria y para los trabajadores contratados a través de una empresa de trabajo temporal.  entre estas condiciones esenciales  no se encuentra</t>
  </si>
  <si>
    <t>La respuesta correcta es "B", ya que, de acuerdo con la Ley 14/1994, la empresa de trabajo temporal (ETT) es responsable de las obligaciones salariales y de Seguridad Social de los trabajadores que contrata y cede a empresas usuarias. Esto significa que la ETT es quien debe garantizar el cumplimiento de estas obligaciones durante la relación laboral. La opción "A" es incorrecta porque la empresa usuaria no tiene la responsabilidad directa de las obligaciones salariales y de Seguridad Social del trabajador cedido. "C" es incorrecta ya que, aunque la empresa usuaria puede tener ciertas responsabilidades indirectas o subsidiarias, las obligaciones salariales y de Seguridad Social recaen en la ETT. "D" es incorrecta, ya que la empresa de trabajo temporal sí tiene responsabilidades específicas en estos aspectos.</t>
  </si>
  <si>
    <t>La opción "B" es correcta, ya que la Ley 14/1994 de Empresas de Trabajo Temporal establece que las ETT deben destinar el 1% de la masa salarial a la formación de sus trabajadores contratados para ser cedidos. Esta disposición busca garantizar que los trabajadores temporales reciban una formación continua y adecuada para mejorar sus competencias profesionales y contribuir a su desarrollo profesional. La opción "A" es incorrecta, ya que el porcentaje real es del 1%, no del 0,5%. "C" es incorrecta porque el 15% de la masa salarial no es un porcentaje aplicable en la normativa. "D" es incorrecta ya que el porcentaje correcto es del 1%, no del 2%.</t>
  </si>
  <si>
    <t>La respuesta correcta es "C", ya que, según la Ley 14/1994 de Empresas de Trabajo Temporal, la empresa de trabajo temporal debe asegurarse de que se haya realizado una evaluación de riesgos laborales antes de poner a disposición a un trabajador en otra empresa. Este requisito es fundamental para garantizar la seguridad y la salud del trabajador en su nuevo entorno laboral. La opción "A" es incorrecta porque la ley no exige un número exacto de horas de formación en prevención de riesgos laborales; simplemente debe ser una formación adecuada al puesto. La opción "B" también es incorrecta porque el requisito de formación no está definido en 30 horas, y "D" es incorrecta porque "C" es la respuesta verdadera.</t>
  </si>
  <si>
    <t>La opción correcta es "A" porque la Ley 14/1994 de Empresas de Trabajo Temporal establece que, durante el contrato de puesta a disposición, la empresa usuaria asume las facultades de dirección y control sobre el trabajador cedido, incluyendo la supervisión de su actividad laboral en el puesto de trabajo asignado. La opción "B" es incorrecta, ya que, aunque la ETT contrata al trabajador, no asume las facultades de dirección y control durante la cesión. "C" es incorrecta porque, aunque ambas empresas tienen responsabilidades, solo la empresa usuaria ejerce la dirección y control durante la prestación del servicio. "D" es incorrecta porque la empresa usuaria ejerce estas facultades desde el inicio de la prestación de servicios, no únicamente después de un periodo de prueba.</t>
  </si>
  <si>
    <t>La opción correcta es "D" porque todas las opciones descritas representan derechos reconocidos para los trabajadores puestos a disposición por una Empresa de Trabajo Temporal (ETT) según la Ley 14/1994 de Empresas de Trabajo Temporal y el Estatuto de los Trabajadores. Estos derechos incluyen el derecho a plantear reclamaciones a la empresa usuaria a través de los representantes de los trabajadores, el derecho a utilizar los servicios de la empresa usuaria (como transporte, comedor y guardería) en igualdad de condiciones con los trabajadores contratados directamente, y el derecho a ser informados sobre los riesgos laborales antes de su incorporación al puesto. Por lo tanto, las opciones "A", "B" y "C" son todas correctas, y la opción "D" que indica que todas son ciertas es la adecuada.</t>
  </si>
  <si>
    <t>La opción "B" es correcta, ya que el artículo 43 del Estatuto de los Trabajadores regula específicamente la cesión ilegal de mano de obra, estableciendo las condiciones bajo las cuales se considera que ha habido una cesión ilegal, así como las consecuencias legales para ambas empresas involucradas. La opción "A" es incorrecta, pues el artículo 42 regula la subcontratación, no la cesión ilegal. "C" y "D" son incorrectas porque los artículos 40 y 41 tratan sobre la movilidad geográfica y las modificaciones sustanciales de las condiciones de trabajo, respectivamente, y no sobre la cesión ilegal de mano de obra.</t>
  </si>
  <si>
    <t>La opción correcta es "D", ya que ninguna de las respuestas describe adecuadamente las condiciones de cesión ilegal de mano de obra según el artículo 43 del Estatuto de los Trabajadores. La cesión ilegal ocurre cuando una empresa cede trabajadores a otra sin ser una Empresa de Trabajo Temporal autorizada o cuando el contrato de servicios se limita únicamente a la puesta a disposición de trabajadores, sin que exista una organización propia y estable de la empresa cedente. La opción "A" es incorrecta, ya que si la empresa cedente ejerce las funciones inherentes a la condición de empresario, no se consideraría cesión ilegal. "B" es incorrecta, pues la falta de actividad estable en la empresa usuaria no determina por sí sola la cesión ilegal. "C" es incorrecta ya que controlar turnos y vacaciones también puede darse en una relación laboral válida, sin que esto implique necesariamente cesión ilegal.</t>
  </si>
  <si>
    <t>La respuesta correcta es "B" porque el artículo 42 del Estatuto de los Trabajadores regula las condiciones y obligaciones de la subcontratación de obras y servicios, incluyendo la responsabilidad del empresario principal en relación con las obligaciones salariales y de Seguridad Social de las empresas contratistas y subcontratistas. "A" es incorrecta ya que el artículo 41 aborda temas relacionados con modificaciones sustanciales de las condiciones de trabajo; "C" es incorrecta porque el artículo 43 trata sobre la cesión ilegal de trabajadores, y "D" es incorrecta ya que el artículo 40 se centra en la movilidad geográfica de los trabajadores.</t>
  </si>
  <si>
    <t>La opción "B" es correcta porque, conforme al artículo 42 del Estatuto de los Trabajadores, la responsabilidad solidaria en la subcontratación recae sobre el empresario que contrata una obra o servicio que forma parte de su propia actividad. "A" es incorrecta porque no todas las contrataciones generan esta responsabilidad, sino únicamente aquellas directamente relacionadas con la actividad principal del empresario. "C" y "D" son incorrectas porque no reflejan adecuadamente las condiciones de responsabilidad establecidas en el artículo 42.</t>
  </si>
  <si>
    <t>La respuesta correcta es "A" porque, según el artículo 42 del Estatuto de los Trabajadores, al contratar o subcontratar una obra de su propia actividad, el empresario debe verificar que los contratistas y subcontratistas están al corriente de sus pagos a la Seguridad Social. La opción "B" es incorrecta, pues aunque la obtención de una certificación negativa de descubiertos es correcta, no se menciona un plazo improrrogable de 30 días para realizar esta comprobación. "C" es incorrecta porque no ambas son ciertas, y "D" es incorrecta ya que la opción "A" es verdadera.</t>
  </si>
  <si>
    <t>La opción correcta es "B", ya que el empresario principal tiene responsabilidad solidaria respecto a las obligaciones de Seguridad Social contraídas por el contratista durante los dos años siguientes a la terminación del encargo, conforme al artículo 42 del Estatuto de los Trabajadores. Las opciones "A" y "D" son incorrectas porque el plazo de responsabilidad es de dos años para las obligaciones de Seguridad Social, no de uno, que aplica únicamente a las obligaciones salariales, y "C" es incorrecta ya que el plazo es de dos años, no de cinco.</t>
  </si>
  <si>
    <t>se mantiene durante los 3 años siguientes a la terminación del encargo</t>
  </si>
  <si>
    <t>se mantiene durante el año siguiente a la terminación del encargo</t>
  </si>
  <si>
    <t>se mantiene durante los 5 años siguientes a la terminación del encargo</t>
  </si>
  <si>
    <t>se mantiene durante los dos años siguientes a la terminación del encargo</t>
  </si>
  <si>
    <t>la responsabilidad solidaria de las obligaciones referidas a la Seguridad Social contraídas por el contratista , por parte del empresario principal</t>
  </si>
  <si>
    <t>La opción "D" es correcta, pues el artículo 42 del Estatuto de los Trabajadores establece que el empresario principal es solidariamente responsable de las obligaciones salariales no satisfechas por el contratista o subcontratista durante el año siguiente a la terminación del encargo. Las opciones "A", "B" y "C" son incorrectas, ya que el plazo de responsabilidad para las obligaciones salariales es de un año, no de dos, tres o cinco años.</t>
  </si>
  <si>
    <t>responderá solidariamente el empresario principal durante el año siguiente la terminación del encargo</t>
  </si>
  <si>
    <t>responderá solidariamente el empresario principal durante los 5 años siguientes a la terminación del encargo</t>
  </si>
  <si>
    <t>responderán solidariamente el empresario principal durante los 3 años siguientes a la terminación del encargo</t>
  </si>
  <si>
    <t>Responderá solidariamente el empresario principal durante los dos años siguientes a la terminación del encargo</t>
  </si>
  <si>
    <t>la responsabilidad del, derivada de las obligaciones de naturaleza salarial traídas por contratistas y subcontratistas de sus trabajadores</t>
  </si>
  <si>
    <t>La opción "D" es correcta ya que el artículo 42 del Estatuto de los Trabajadores no establece que el contratista deba informar a sus trabajadores sobre el número de cuenta de cotización de la Seguridad Social del empresario principal. Las opciones "A", "B" y "C" son incorrectas, pues estos datos, como el nombre del empresario principal, su domicilio social y el número de identificación fiscal, sí deben ser informados según el artículo 42.</t>
  </si>
  <si>
    <t>el número de cuenta de cotización a la Seguridad Social del empresario principal</t>
  </si>
  <si>
    <t>el número de identificación fiscal del empresario principal</t>
  </si>
  <si>
    <t>el Domicilio social de la empresa que principal</t>
  </si>
  <si>
    <t>el nombre del empresario principal</t>
  </si>
  <si>
    <t>el artículo 42 no establece que el contratista deba informar por escrito a sus trabajadores acerca de</t>
  </si>
  <si>
    <t>La respuesta correcta es "C" porque el artículo 42 del Estatuto de los Trabajadores no especifica como obligatorio que el contratista o subcontratista informe a los representantes de los trabajadores de la empresa principal sobre la formación preventiva de los empleados que serán empleados en la contrata. Las opciones "A", "B" y "D" son incorrectas porque, en cambio, estos puntos sí están considerados en el artículo 42 como requisitos obligatorios de información, incluyendo la obligación de informar sobre el objeto y duración de la contrata, el lugar de ejecución y las medidas de coordinación en prevención de riesgos laborales.</t>
  </si>
  <si>
    <t>La opción "D" es correcta, ya que la Ley 20/2007 establece que el ámbito de aplicación incluye a personas físicas que realizan de forma habitual, personal y directa una actividad económica por cuenta propia, fuera de la dirección y organización de otra persona o entidad. La opción "A" es incorrecta porque la ley no se aplica a personas jurídicas, sino exclusivamente a personas físicas. "B" es incorrecta ya que la ley se aplica a actividades realizadas de forma habitual, no ocasional. "C" es incorrecta porque la ley no cubre actividades realizadas por cuenta ajena, sino exclusivamente actividades por cuenta propia.</t>
  </si>
  <si>
    <t>personas físicas que realicen de forma habitual, personal, directa, por cuenta propia y fuera del ámbito de dirección y organización de otra persona</t>
  </si>
  <si>
    <t>personas físicas que realicen de forma habitual, personal, directa, por cuenta ajena  y fuera del ámbito de dirección y organización de otra persona</t>
  </si>
  <si>
    <t>personas físicas que realicen de forma ocasional personal, directa, por cuenta propia y fuera del ámbito de dirección y organización de otra persona</t>
  </si>
  <si>
    <t>personas jurídicas que realicen de forma habitual, personal, directa, por cuenta propia y fuera del ámbito de dirección y organización de otra persona</t>
  </si>
  <si>
    <t>la ley 20 /2007 de 11 de julio del  Estatuto del trabajo autónomo se aplica a</t>
  </si>
  <si>
    <t>La respuesta correcta es "A", ya que el artículo 2 de la Ley 20/2007 excluye del ámbito de aplicación de la ley a aquellas personas que solo ejercen funciones de dirección o administración en una sociedad sin realizar una actividad económica por cuenta propia de forma habitual, personal y directa. La opción "B" es incorrecta, ya que, si además de la función de dirección se realiza actividad económica por cuenta propia, pueden estar cubiertos por la ley. "C" es incorrecta porque los comuneros de comunidades de bienes y los socios de sociedades civiles irregulares están incluidos en la ley siempre que cumplan con los requisitos de trabajadores autónomos. "D" es incorrecta, pues los familiares que no son trabajadores por cuenta ajena también pueden estar bajo el ámbito de aplicación de la ley si cumplen los requisitos establecidos.</t>
  </si>
  <si>
    <t>consejero o miembro de los órganos de administración en las empresas que revistan la  forma jurídica de sociedad, ejerciendo la actividad con carácter exclusivo</t>
  </si>
  <si>
    <t>por familiares  de las personas definidas en el párrafo anterior que no tengan la condición de trabajadores por cuenta ajena,</t>
  </si>
  <si>
    <t>Los comuneros de las comunidades de bienes y los socios de sociedades civiles  irregulares</t>
  </si>
  <si>
    <t>Quienes ejerzan las funciones de dirección y gerencia que conlleva el desempeño del  cargo de consejero o administrador</t>
  </si>
  <si>
    <t>la ley 20 /2007 de 11 de julio del  Estatuto del trabajo autónomo no se aplica a</t>
  </si>
  <si>
    <t>La opción "D" es correcta porque enumera todas las fuentes de derecho aplicables al régimen profesional del trabajador autónomo según el artículo 3 de la Ley 20/2007, incluyendo disposiciones legales, reglamentarias, normativa civil, mercantil, administrativa, acuerdos de interés profesional y convenios colectivos de interés profesional que afectan a los TRADE. La opción "A" es incorrecta, pues aunque las disposiciones legales y reglamentarias son una fuente de derecho, no son las únicas aplicables al régimen del trabajador autónomo. "B" también es incorrecta porque, aunque la normativa civil, mercantil y administrativa es parte del marco legal, no es la única. "C" es incorrecta ya que, aunque los acuerdos de interés profesional aplican a los TRADE, no son la única fuente de derecho aplicable.</t>
  </si>
  <si>
    <t>convenios colectivos de interés profesional que afectan a los trabajadores económicamente dependientes</t>
  </si>
  <si>
    <t>acuerdos de interés profesional que afectan a los trabajadores autónomos económicamente dependientes</t>
  </si>
  <si>
    <t>normativa común civil mercantil y administrativa</t>
  </si>
  <si>
    <t>disposiciones legales y reglamentarias</t>
  </si>
  <si>
    <t>son fuentes de derecho del régimen profesional del trabajador autónomo</t>
  </si>
  <si>
    <t>La respuesta correcta es "B", ya que los acuerdos de interés profesional para los TRADE operan como derecho necesario según la Ley 20/2007, lo cual significa que estas cláusulas son de obligado cumplimiento y no pueden ser modificadas o excluidas por acuerdos individuales. La opción "A" es incorrecta porque el derecho dispositivo permite modificar o excluir la aplicación de la norma, lo cual no es aplicable a los TRADE en este contexto. "C" es incorrecta, ya que aunque los TRADE pueden establecer pactos individuales, estos no prevalecen sobre el derecho necesario cuando se trata de acuerdos de interés profesional. "D" es incorrecta, ya que solo la opción "B" refleja correctamente la naturaleza de estos acuerdos como derecho necesario.</t>
  </si>
  <si>
    <t>pactos individuales</t>
  </si>
  <si>
    <t xml:space="preserve"> las cláusulas de los acuerdos de interés profesional de los trabajadores autónomos económicamente dependientes operan como</t>
  </si>
  <si>
    <t>La respuesta "B" es correcta, ya que la Ley 20/2007 y el Estatuto de los Trabajadores contemplan la posibilidad de que, en determinadas circunstancias, el trabajo por cuenta propia esté sujeto a una relación laboral si se cumplen ciertos criterios que definen una relación de dependencia, como el control del trabajo por parte de otra persona o empresa y la prestación de servicios bajo sus directrices. La opción "A" es incorrecta porque, aunque el trabajo por cuenta propia suele estar exento de la legislación laboral, existen excepciones en las que puede considerarse una relación laboral. "C" es incorrecta ya que no todo el trabajo por cuenta propia está sujeto a la legislación mercantil, ya que depende de la naturaleza del acuerdo. "D" es incorrecta porque el trabajo por cuenta propia no siempre se rige por la legislación civil; su regulación depende del tipo de relación contractual y los términos específicos del trabajo realizado.</t>
  </si>
  <si>
    <t>el trabajo realizado por cuenta propia puede estar sometido a la relación laboral</t>
  </si>
  <si>
    <t>el trabajo realizado por cuenta propia  se encontrará sometido a la legislación civil</t>
  </si>
  <si>
    <t>el trabajo realizado por cuenta propia siempre estará sometido a la legislación mercantil</t>
  </si>
  <si>
    <t>el trabajo realizado por cuenta propia nunca estará sometido a la legislación laboral</t>
  </si>
  <si>
    <t>conforme lo dispuesto en la ley del Estatuto de los trabajadores</t>
  </si>
  <si>
    <t>La opción "D" es correcta, ya que las opciones "A", "B" y "C" representan derechos fundamentales de los trabajadores autónomos según la Ley 20/2007. Los autónomos tienen derecho a la propiedad intelectual sobre su obra, a la libertad de iniciativa económica y a la libre competencia en el ejercicio de su actividad, así como al derecho al trabajo y a la libre elección de profesión u oficio. Estos derechos están garantizados para los trabajadores autónomos, por lo que "D", que indica que todas son ciertas, es la opción correcta.</t>
  </si>
  <si>
    <t>al derecho al trabajo y a la libre elección de profesión u oficio</t>
  </si>
  <si>
    <t>a la libertad de iniciativa económica y derecho de libre competencia</t>
  </si>
  <si>
    <t>el derecho de propiedad intelectual</t>
  </si>
  <si>
    <t>los trabajadores autónomos tienen derecho</t>
  </si>
  <si>
    <t>La respuesta "C" es correcta, ya que el artículo 4 de la Ley 20/2007 reconoce el derecho de los trabajadores autónomos a la formación y readaptación profesional para mejorar sus competencias y adaptarse a las exigencias del mercado laboral. La opción "A" es incorrecta, ya que, aunque los autónomos tienen ciertos derechos colectivos, el ejercicio colectivo de acciones no está claramente regulado en estos términos específicos. "B" es incorrecta porque, aunque los autónomos tienen acceso a algunas contingencias de la Seguridad Social, sus derechos no se equiparan completamente a los de los trabajadores por cuenta ajena en términos de prestaciones y coberturas. "D" es incorrecta ya que, dado que "A" y "B" no son correctas, esta opción también resulta incorrecta.</t>
  </si>
  <si>
    <t>a su formación y readaptación profesional</t>
  </si>
  <si>
    <t>a las contingencias y prestaciones de la Seguridad Social en los mismos términos que un trabajador por cuenta ajena</t>
  </si>
  <si>
    <t>al ejercicio colectivo de las acciones derivadas de su actividad profesional</t>
  </si>
  <si>
    <t xml:space="preserve"> durante el ejercicio de su actividad profesional los trabajadores autónomos tienen derecho</t>
  </si>
  <si>
    <t>La opción correcta es "D" ya que ninguna de las opciones propuestas refleja correctamente los requisitos legales para los contratos de los trabajadores autónomos. La Ley 20/2007 no requiere que todos los contratos se celebren por escrito, ni que estén limitados a una única obra, ni que sigan la duración establecida por asociaciones sectoriales. La opción "A" es incorrecta, ya que si bien algunos contratos pueden ser por escrito, no es un requisito obligatorio en todos los casos. "B" es incorrecta porque no existe una norma que establezca que los contratos deban celebrarse solo para la ejecución de una única obra, y "C" es incorrecta porque la duración de los contratos de autónomos no está regulada por las asociaciones sectoriales de autónomos, sino que depende del acuerdo entre las partes.</t>
  </si>
  <si>
    <t>tendrán la duración establecida por la asociaciones  sectoriales de autónomos a la que pertenezca el trabajador por cuenta propi</t>
  </si>
  <si>
    <t>deberán celebrarse para la ejecución de una única obra</t>
  </si>
  <si>
    <t>deberán ser celebrados por escrito</t>
  </si>
  <si>
    <t>los contratos que concierten los trabajadores autónomos de ejecución de actividad</t>
  </si>
  <si>
    <t>La opción "C" es correcta, según el artículo 9 de la Ley 20/2007, que prohíbe a menores de 16 años ejecutar trabajo autónomo, incluso para familiares, para proteger su desarrollo y educación. "A" es incorrecta, ya que la prohibición se aplica a menores de 16 años, no de 14. "B" es incorrecta porque no se permite realizar trabajo autónomo ni siquiera para familiares, y "D" es incorrecta porque la ley regula el trabajo de menores en espectáculos públicos de forma distinta al trabajo autónomo.</t>
  </si>
  <si>
    <t>menores de 16 años no podrán ejecutar trabajo autónomo ni siquiera para sus familiares</t>
  </si>
  <si>
    <t xml:space="preserve">Los menores de 16 años podrán ejecutar trabajo autónomo en espectáculos públicos  autorizados en caos excepcionales por la autoridad laboral, siempre que no suponga peligro para su salud ni para su formación profesional y humana </t>
  </si>
  <si>
    <t>los menores de 16 años no podrán ejecutar trabajo autónomo para sí mismos pero sí para sus familiares</t>
  </si>
  <si>
    <t>los menores de 14 años no podrán ejecutar trabajo autónomo</t>
  </si>
  <si>
    <t>conforme el artículo 9 de la ley del Estatuto del trabajo autónomo</t>
  </si>
  <si>
    <t>La respuesta correcta es "D", ya que ninguna de las opciones es correcta en relación al artículo 10 de la Ley 20/2007, que regula los derechos colectivos de los autónomos pero no menciona acciones directas contra empresarios en situaciones de contrata o subcontrata. Las opciones "A", "B" y "C" son incorrectas, ya que no están contempladas en dicho artículo.</t>
  </si>
  <si>
    <t>podrá tener acción contra el empresario principal, en ejecución de una contrata o subcontrata hasta el 75% del importe total de la deuda</t>
  </si>
  <si>
    <t>podrá tener acción contra el empresario principal, en ejecución de una contrata o subcontrata en el caso de trabajos realizados en el hogar familiar</t>
  </si>
  <si>
    <t>podrá tener acción contra el empresario principal, en ejecución de una contrata o subcontrata en el caso de construcciones o reparaciones</t>
  </si>
  <si>
    <t>conforme el artículo 10 de la ley del Estatuto del trabajador autónomo un trabajador autónomo</t>
  </si>
  <si>
    <t>La opción "C" es correcta, ya que el artículo 12 de la Ley 20/2007 especifica que los autónomos responden con todos sus bienes presentes y futuros ante las obligaciones contraídas, salvo ciertos bienes protegidos por la Ley de Enjuiciamiento Civil, como los bienes considerados inembargables. "A" es incorrecta porque el autónomo responde con todos sus bienes, no solo los presentes. "B" es incorrecta ya que responde con bienes presentes y futuros, y "D" es incorrecta porque "C" es cierta.</t>
  </si>
  <si>
    <t xml:space="preserve"> sus bienes presentes y futuros frente a las obligaciones contraídas sin perjuicio de la inhabilidad de los bienes establecida en la Ley de Enjuiciamiento civil</t>
  </si>
  <si>
    <t>sus bienes futuros sin perjuicio de la inhabilidad de los bienes establecida en la Ley de Enjuiciamiento civil</t>
  </si>
  <si>
    <t>todos sus bienes presentes frente a las obligaciones contraídas</t>
  </si>
  <si>
    <t>segun la ley del Estatuto del trabajador autónomo este responderá con</t>
  </si>
  <si>
    <t>La opción "A" es correcta, ya que tanto la Ley General Tributaria como la Ley General de la Seguridad Social establecen que, antes de embargar la vivienda habitual de un autónomo, deben agotarse los demás bienes del deudor que sean ejecutables sin comprometer su vivienda básica. Las opciones "B" y "C" son incorrectas porque la normativa no especifica un plazo de uno o tres años entre la notificación del embargo y la subasta, y "D" es incorrecta porque la opción "A" es válida.</t>
  </si>
  <si>
    <t>La respuesta "D" es correcta, ya que el artículo 13 de la Ley 20/2007 permite a los TRADE subcontratar parte de su actividad durante periodos de descanso con fines de adopción. "A" es incorrecta, pues no existe un límite en cuanto al número de personas a cargo del TRADE. "B" es incorrecta ya que subcontratar toda la actividad iría en contra de su naturaleza autónoma, y "C" es incorrecta porque la ley especifica que el derecho a subcontratar una parte de la actividad se limita a situaciones de descanso como la adopción.</t>
  </si>
  <si>
    <t>La opción correcta es "D", ya que la Ley 20/2007 estipula que los TRADE perciben una contraprestación económica directamente relacionada con los resultados de su actividad, sin estar sujetos a un salario fijo como los trabajadores por cuenta ajena. La opción "A" es incorrecta, ya que los TRADE trabajan de manera independiente, sin ser indistinguibles de los empleados del cliente. "B" es incorrecta porque los TRADE deben contar con su propia infraestructura y recursos para realizar su actividad. "C" es incorrecta ya que, aunque existe cierta dependencia económica, los TRADE conservan independencia en cuanto a la organización de su trabajo.</t>
  </si>
  <si>
    <t>La respuesta correcta es "B", ya que según el artículo 11 de la Ley 20/2007, los trabajadores autónomos económicamente dependientes deben obtener al menos el 75% de sus ingresos de un único cliente. Las opciones "A" y "C" son incorrectas porque no corresponden con el umbral del 75% establecido en la definición legal, mientras que "D" es incorrecta porque no se exige que el 100% de los ingresos provengan de un solo cliente para ser considerados TRADE.</t>
  </si>
  <si>
    <t>el 75% de sus ingresos</t>
  </si>
  <si>
    <t>el cien por cien de sus ingresos</t>
  </si>
  <si>
    <t>el 80% de sus ingresos</t>
  </si>
  <si>
    <t>el 50% de sus ingresos</t>
  </si>
  <si>
    <t>los trabajadores autónomos económicamente dependientes se caracterizan porque dependen económicamente de él al recibir al menos</t>
  </si>
  <si>
    <t>La opción correcta es "C", pues el artículo 11 de la Ley 20/2007 establece que un Trabajador Autónomo Económicamente Dependiente (TRADE) debe recibir al menos el 75% de sus ingresos de un único cliente o pagador, condición indispensable para ser considerado TRADE. La opción "A" es incorrecta ya que no existe una obligación de cobrar una remuneración fija según precios publicitados; "B" es incorrecta, pues no se exige que el TRADE disponga de un local abierto al público. "D" también es incorrecta, ya que los TRADE mantienen independencia en cuanto a su infraestructura y medios de trabajo, y no dependen de una entidad matriz.</t>
  </si>
  <si>
    <t>Al menos el 75% de los ingresos deben proceder del mismo pagador. </t>
  </si>
  <si>
    <t>El establecimiento y mantenimiento de su infraestructura de trabajo debe depender de una entidad matriz. </t>
  </si>
  <si>
    <t>Disponer de un local, oficina o despacho abierto al público. </t>
  </si>
  <si>
    <t>Cobrar una remuneración fija, según precios publicitados al cliente. </t>
  </si>
  <si>
    <t>*¿Cuál de las siguientes condiciones es exigible para un Trabajador Autónomo Económicamente  Dependiente (TRADE) según el artículo 11 de la Ley 20/2007, de 11 de julio, del Estatuto del Trabajo  Autónomo?  </t>
  </si>
  <si>
    <t>La opción correcta es "A" ya que el artículo 5 de la Ley 20/2007 establece de manera clara que uno de los deberes básicos del trabajador autónomo es afiliarse y cotizar en el régimen de la Seguridad Social conforme a la legislación vigente. La opción "B" es incorrecta porque, si bien la ley reconoce el derecho a la formación y readaptación profesional en el artículo 4, no lo clasifica como un deber básico. "C" es incorrecta porque los permisos y vacaciones retribuidos son un derecho del trabajador por cuenta ajena, no un deber para los autónomos. "D" es incorrecta porque, aunque la percepción de la contraprestación económica pactada es un derecho de los autónomos según el artículo 4, este no se define como un deber en la ley.</t>
  </si>
  <si>
    <t>Afiliarse, comunicar las altas y bajas y cotizar al régimen de la Seguridad Social en los términos  previstos en la legislación correspondiente. </t>
  </si>
  <si>
    <t>La percepción puntual de la contraprestación económica convenida por el ejercicio profesional  de su actividad</t>
  </si>
  <si>
    <t>Permisos y vacaciones retribuidos</t>
  </si>
  <si>
    <t>La formación y readaptación profesionales</t>
  </si>
  <si>
    <t>*Según el artículo 5 de la Ley 20/2007, de 11 de julio, del Estatuto del Trabajo Autónomo, ¿cuál  es un deber profesional básico?</t>
  </si>
  <si>
    <r>
      <t xml:space="preserve">La respuesta correcta es </t>
    </r>
    <r>
      <rPr>
        <b/>
        <sz val="11"/>
        <rFont val="Calibri"/>
        <family val="2"/>
        <scheme val="minor"/>
      </rPr>
      <t>C: Establece un período de protección después de su mandato</t>
    </r>
    <r>
      <rPr>
        <sz val="11"/>
        <rFont val="Calibri"/>
        <family val="2"/>
        <scheme val="minor"/>
      </rPr>
      <t xml:space="preserve">, garantizando su estabilidad laboral. </t>
    </r>
    <r>
      <rPr>
        <b/>
        <sz val="11"/>
        <rFont val="Calibri"/>
        <family val="2"/>
        <scheme val="minor"/>
      </rPr>
      <t>A: Prohíbe el despido de los representantes de los trabajadores</t>
    </r>
    <r>
      <rPr>
        <sz val="11"/>
        <rFont val="Calibri"/>
        <family val="2"/>
        <scheme val="minor"/>
      </rPr>
      <t xml:space="preserve"> no es totalmente cierto, ya que puede haber excepciones. </t>
    </r>
    <r>
      <rPr>
        <b/>
        <sz val="11"/>
        <rFont val="Calibri"/>
        <family val="2"/>
        <scheme val="minor"/>
      </rPr>
      <t>B: Permite el despido improcedente</t>
    </r>
    <r>
      <rPr>
        <sz val="11"/>
        <rFont val="Calibri"/>
        <family val="2"/>
        <scheme val="minor"/>
      </rPr>
      <t xml:space="preserve"> y </t>
    </r>
    <r>
      <rPr>
        <b/>
        <sz val="11"/>
        <rFont val="Calibri"/>
        <family val="2"/>
        <scheme val="minor"/>
      </rPr>
      <t>D: Permite el despido en cualquier momento</t>
    </r>
    <r>
      <rPr>
        <sz val="11"/>
        <rFont val="Calibri"/>
        <family val="2"/>
        <scheme val="minor"/>
      </rPr>
      <t xml:space="preserve"> contradicen la protección establecida por la ley.</t>
    </r>
  </si>
  <si>
    <t xml:space="preserve">Permite el despido en cualquier momento </t>
  </si>
  <si>
    <t xml:space="preserve">Establece un período de protección después de su mandato </t>
  </si>
  <si>
    <t>Permite el despido improcedente, tras el incumplimiento contractual, antes de la caducidad del mismo</t>
  </si>
  <si>
    <t>Prohíbe el despido de los representantes de los trabajadores</t>
  </si>
  <si>
    <t>¿Qué establece el artículo 68 del TRET en relación con el despido de los representantes de los trabajadores?</t>
  </si>
  <si>
    <t>REPTRAB</t>
  </si>
  <si>
    <r>
      <t xml:space="preserve">La respuesta correcta es </t>
    </r>
    <r>
      <rPr>
        <b/>
        <sz val="11"/>
        <rFont val="Calibri"/>
        <family val="2"/>
        <scheme val="minor"/>
      </rPr>
      <t>B: Un informe de la Inspección de Trabajo y Seguridad Social</t>
    </r>
    <r>
      <rPr>
        <sz val="11"/>
        <rFont val="Calibri"/>
        <family val="2"/>
        <scheme val="minor"/>
      </rPr>
      <t xml:space="preserve">, que garantiza una resolución objetiva. </t>
    </r>
    <r>
      <rPr>
        <b/>
        <sz val="11"/>
        <rFont val="Calibri"/>
        <family val="2"/>
        <scheme val="minor"/>
      </rPr>
      <t>A: Un acuerdo entre la empresa y los representantes de los trabajadores</t>
    </r>
    <r>
      <rPr>
        <sz val="11"/>
        <rFont val="Calibri"/>
        <family val="2"/>
        <scheme val="minor"/>
      </rPr>
      <t xml:space="preserve"> puede ser útil, pero no siempre es posible. </t>
    </r>
    <r>
      <rPr>
        <b/>
        <sz val="11"/>
        <rFont val="Calibri"/>
        <family val="2"/>
        <scheme val="minor"/>
      </rPr>
      <t>C: Un acuerdo entre el comité de empresa y la dirección</t>
    </r>
    <r>
      <rPr>
        <sz val="11"/>
        <rFont val="Calibri"/>
        <family val="2"/>
        <scheme val="minor"/>
      </rPr>
      <t xml:space="preserve"> y </t>
    </r>
    <r>
      <rPr>
        <b/>
        <sz val="11"/>
        <rFont val="Calibri"/>
        <family val="2"/>
        <scheme val="minor"/>
      </rPr>
      <t>D: Un informe de la Autoridad Laboral</t>
    </r>
    <r>
      <rPr>
        <sz val="11"/>
        <rFont val="Calibri"/>
        <family val="2"/>
        <scheme val="minor"/>
      </rPr>
      <t xml:space="preserve"> son inexactos en este contexto.</t>
    </r>
  </si>
  <si>
    <t>Un informe de la Autoridad Laboral</t>
  </si>
  <si>
    <t xml:space="preserve">Un acuerdo entre el comité de empresa y la dirección </t>
  </si>
  <si>
    <t xml:space="preserve">Un informe de la Inspección de Trabajo y Seguridad Social </t>
  </si>
  <si>
    <t xml:space="preserve">Un acuerdo entre la empresa y los representantes de los trabajadores </t>
  </si>
  <si>
    <t>¿Qué se requiere para resolver las posibles discrepancias sobre los locales y tablones de anuncios?</t>
  </si>
  <si>
    <r>
      <t xml:space="preserve">La respuesta correcta es </t>
    </r>
    <r>
      <rPr>
        <b/>
        <sz val="11"/>
        <rFont val="Calibri"/>
        <family val="2"/>
        <scheme val="minor"/>
      </rPr>
      <t>C: Los representantes de los trabajadores y los trabajadores de las empresas contratistas y subcontratistas</t>
    </r>
    <r>
      <rPr>
        <sz val="11"/>
        <rFont val="Calibri"/>
        <family val="2"/>
        <scheme val="minor"/>
      </rPr>
      <t xml:space="preserve">, abarcando tanto empleados directos como indirectos. </t>
    </r>
    <r>
      <rPr>
        <b/>
        <sz val="11"/>
        <rFont val="Calibri"/>
        <family val="2"/>
        <scheme val="minor"/>
      </rPr>
      <t>A: Solo los representantes de los trabajadores</t>
    </r>
    <r>
      <rPr>
        <sz val="11"/>
        <rFont val="Calibri"/>
        <family val="2"/>
        <scheme val="minor"/>
      </rPr>
      <t xml:space="preserve"> es insuficiente. </t>
    </r>
    <r>
      <rPr>
        <b/>
        <sz val="11"/>
        <rFont val="Calibri"/>
        <family val="2"/>
        <scheme val="minor"/>
      </rPr>
      <t>B: Solo los empleados de la empresa</t>
    </r>
    <r>
      <rPr>
        <sz val="11"/>
        <rFont val="Calibri"/>
        <family val="2"/>
        <scheme val="minor"/>
      </rPr>
      <t xml:space="preserve"> excluye a otros grupos válidos. </t>
    </r>
    <r>
      <rPr>
        <b/>
        <sz val="11"/>
        <rFont val="Calibri"/>
        <family val="2"/>
        <scheme val="minor"/>
      </rPr>
      <t>D: Solo los directivos de la empresa</t>
    </r>
    <r>
      <rPr>
        <sz val="11"/>
        <rFont val="Calibri"/>
        <family val="2"/>
        <scheme val="minor"/>
      </rPr>
      <t xml:space="preserve"> no tiene relación con el uso general.</t>
    </r>
  </si>
  <si>
    <t>Solo los directivos de la empresa</t>
  </si>
  <si>
    <t>Los representantes de los trabajadores y los trabajadores de las empresas contratistas y subcontratistas</t>
  </si>
  <si>
    <t xml:space="preserve">Solo los empleados de la empresa </t>
  </si>
  <si>
    <t xml:space="preserve">Solo los representantes de los trabajadores </t>
  </si>
  <si>
    <t>¿Quién puede hacer uso de los tablones de anuncios en una empresa?</t>
  </si>
  <si>
    <r>
      <t xml:space="preserve">La respuesta correcta es </t>
    </r>
    <r>
      <rPr>
        <b/>
        <sz val="11"/>
        <rFont val="Calibri"/>
        <family val="2"/>
        <scheme val="minor"/>
      </rPr>
      <t>C: Permite la acumulación en uno o varios representantes</t>
    </r>
    <r>
      <rPr>
        <sz val="11"/>
        <rFont val="Calibri"/>
        <family val="2"/>
        <scheme val="minor"/>
      </rPr>
      <t xml:space="preserve">, lo que facilita la gestión de tiempo. </t>
    </r>
    <r>
      <rPr>
        <b/>
        <sz val="11"/>
        <rFont val="Calibri"/>
        <family val="2"/>
        <scheme val="minor"/>
      </rPr>
      <t>A: Es acumulable solo en el presidente del comité de empresa</t>
    </r>
    <r>
      <rPr>
        <sz val="11"/>
        <rFont val="Calibri"/>
        <family val="2"/>
        <scheme val="minor"/>
      </rPr>
      <t xml:space="preserve"> y </t>
    </r>
    <r>
      <rPr>
        <b/>
        <sz val="11"/>
        <rFont val="Calibri"/>
        <family val="2"/>
        <scheme val="minor"/>
      </rPr>
      <t>D: No es retribuido</t>
    </r>
    <r>
      <rPr>
        <sz val="11"/>
        <rFont val="Calibri"/>
        <family val="2"/>
        <scheme val="minor"/>
      </rPr>
      <t xml:space="preserve"> son falsas. </t>
    </r>
    <r>
      <rPr>
        <b/>
        <sz val="11"/>
        <rFont val="Calibri"/>
        <family val="2"/>
        <scheme val="minor"/>
      </rPr>
      <t>B: No puede utilizarse para asuntos sindicales</t>
    </r>
    <r>
      <rPr>
        <sz val="11"/>
        <rFont val="Calibri"/>
        <family val="2"/>
        <scheme val="minor"/>
      </rPr>
      <t xml:space="preserve"> no refleja la realidad, ya que sí puede destinarse a estas actividades.</t>
    </r>
  </si>
  <si>
    <t>No es retribuido</t>
  </si>
  <si>
    <t xml:space="preserve">Permite la acumulación en uno o varios representantes </t>
  </si>
  <si>
    <t xml:space="preserve">No puede utilizarse para asuntos sindicales </t>
  </si>
  <si>
    <t xml:space="preserve">Es acumulable solo en el presidente del comité de empresa </t>
  </si>
  <si>
    <t>¿Cuál es una característica del crédito horario de los representantes de los trabajadores según el texto?</t>
  </si>
  <si>
    <r>
      <t xml:space="preserve">La respuesta correcta es </t>
    </r>
    <r>
      <rPr>
        <b/>
        <sz val="11"/>
        <rFont val="Calibri"/>
        <family val="2"/>
        <scheme val="minor"/>
      </rPr>
      <t>B: Se resuelven por la Inspección de Trabajo y Seguridad Social</t>
    </r>
    <r>
      <rPr>
        <sz val="11"/>
        <rFont val="Calibri"/>
        <family val="2"/>
        <scheme val="minor"/>
      </rPr>
      <t xml:space="preserve">, que actúa como autoridad competente. </t>
    </r>
    <r>
      <rPr>
        <b/>
        <sz val="11"/>
        <rFont val="Calibri"/>
        <family val="2"/>
        <scheme val="minor"/>
      </rPr>
      <t>A: Se resuelven por la empresa</t>
    </r>
    <r>
      <rPr>
        <sz val="11"/>
        <rFont val="Calibri"/>
        <family val="2"/>
        <scheme val="minor"/>
      </rPr>
      <t xml:space="preserve"> y </t>
    </r>
    <r>
      <rPr>
        <b/>
        <sz val="11"/>
        <rFont val="Calibri"/>
        <family val="2"/>
        <scheme val="minor"/>
      </rPr>
      <t>C: Se resuelven por el comité de empresa</t>
    </r>
    <r>
      <rPr>
        <sz val="11"/>
        <rFont val="Calibri"/>
        <family val="2"/>
        <scheme val="minor"/>
      </rPr>
      <t xml:space="preserve"> no tienen validez legal. </t>
    </r>
    <r>
      <rPr>
        <b/>
        <sz val="11"/>
        <rFont val="Calibri"/>
        <family val="2"/>
        <scheme val="minor"/>
      </rPr>
      <t>D: Se resuelven por conflicto colectivo</t>
    </r>
    <r>
      <rPr>
        <sz val="11"/>
        <rFont val="Calibri"/>
        <family val="2"/>
        <scheme val="minor"/>
      </rPr>
      <t xml:space="preserve"> es un recurso extremo no regulado para esta situación.</t>
    </r>
  </si>
  <si>
    <t>Se resuelven por conflicto colectivo</t>
  </si>
  <si>
    <t>Se resuelven por el comité de empresa</t>
  </si>
  <si>
    <t xml:space="preserve">Se resuelven por la Inspección de Trabajo y Seguridad Social </t>
  </si>
  <si>
    <t xml:space="preserve">Se resuelven por la empresa </t>
  </si>
  <si>
    <t>¿Qué sucede si hay discrepancias sobre la idoneidad del local para los representantes de los trabajadores?</t>
  </si>
  <si>
    <r>
      <t xml:space="preserve">La respuesta correcta es </t>
    </r>
    <r>
      <rPr>
        <b/>
        <sz val="11"/>
        <rFont val="Calibri"/>
        <family val="2"/>
        <scheme val="minor"/>
      </rPr>
      <t>C: Los representantes de los trabajadores y las empresas contratistas y subcontratistas</t>
    </r>
    <r>
      <rPr>
        <sz val="11"/>
        <rFont val="Calibri"/>
        <family val="2"/>
        <scheme val="minor"/>
      </rPr>
      <t xml:space="preserve">, ya que el uso de estos recursos se extiende a las relaciones laborales indirectas. </t>
    </r>
    <r>
      <rPr>
        <b/>
        <sz val="11"/>
        <rFont val="Calibri"/>
        <family val="2"/>
        <scheme val="minor"/>
      </rPr>
      <t>A: Solo los representantes de los trabajadores</t>
    </r>
    <r>
      <rPr>
        <sz val="11"/>
        <rFont val="Calibri"/>
        <family val="2"/>
        <scheme val="minor"/>
      </rPr>
      <t xml:space="preserve"> limita injustamente el uso. </t>
    </r>
    <r>
      <rPr>
        <b/>
        <sz val="11"/>
        <rFont val="Calibri"/>
        <family val="2"/>
        <scheme val="minor"/>
      </rPr>
      <t>B: Solo los trabajadores</t>
    </r>
    <r>
      <rPr>
        <sz val="11"/>
        <rFont val="Calibri"/>
        <family val="2"/>
        <scheme val="minor"/>
      </rPr>
      <t xml:space="preserve"> es incorrecto, y </t>
    </r>
    <r>
      <rPr>
        <b/>
        <sz val="11"/>
        <rFont val="Calibri"/>
        <family val="2"/>
        <scheme val="minor"/>
      </rPr>
      <t>D: Los trabajadores temporales</t>
    </r>
    <r>
      <rPr>
        <sz val="11"/>
        <rFont val="Calibri"/>
        <family val="2"/>
        <scheme val="minor"/>
      </rPr>
      <t xml:space="preserve"> no abarca adecuadamente a otros grupos.</t>
    </r>
  </si>
  <si>
    <t>Los trabajadores temporales</t>
  </si>
  <si>
    <t xml:space="preserve">Los representantes de los trabajadores y las empresas contratistas y subcontratistas </t>
  </si>
  <si>
    <t xml:space="preserve">Solo los trabajadores </t>
  </si>
  <si>
    <t>¿Quién puede hacer uso de los locales y tablones de anuncios según el artículo 81 del TRET?</t>
  </si>
  <si>
    <r>
      <t xml:space="preserve">La respuesta correcta es </t>
    </r>
    <r>
      <rPr>
        <b/>
        <sz val="11"/>
        <rFont val="Calibri"/>
        <family val="2"/>
        <scheme val="minor"/>
      </rPr>
      <t>D: 40 horas</t>
    </r>
    <r>
      <rPr>
        <sz val="11"/>
        <rFont val="Calibri"/>
        <family val="2"/>
        <scheme val="minor"/>
      </rPr>
      <t xml:space="preserve">, siendo este el límite más alto establecido para representantes en empresas grandes. </t>
    </r>
    <r>
      <rPr>
        <b/>
        <sz val="11"/>
        <rFont val="Calibri"/>
        <family val="2"/>
        <scheme val="minor"/>
      </rPr>
      <t>A: 20 horas</t>
    </r>
    <r>
      <rPr>
        <sz val="11"/>
        <rFont val="Calibri"/>
        <family val="2"/>
        <scheme val="minor"/>
      </rPr>
      <t xml:space="preserve"> y </t>
    </r>
    <r>
      <rPr>
        <b/>
        <sz val="11"/>
        <rFont val="Calibri"/>
        <family val="2"/>
        <scheme val="minor"/>
      </rPr>
      <t>B: 30 horas</t>
    </r>
    <r>
      <rPr>
        <sz val="11"/>
        <rFont val="Calibri"/>
        <family val="2"/>
        <scheme val="minor"/>
      </rPr>
      <t xml:space="preserve"> son límites aplicables a empresas más pequeñas, y </t>
    </r>
    <r>
      <rPr>
        <b/>
        <sz val="11"/>
        <rFont val="Calibri"/>
        <family val="2"/>
        <scheme val="minor"/>
      </rPr>
      <t>C: 35 horas</t>
    </r>
    <r>
      <rPr>
        <sz val="11"/>
        <rFont val="Calibri"/>
        <family val="2"/>
        <scheme val="minor"/>
      </rPr>
      <t xml:space="preserve"> no corresponde al rango regulado.</t>
    </r>
  </si>
  <si>
    <t>40 horas</t>
  </si>
  <si>
    <t xml:space="preserve">35 horas </t>
  </si>
  <si>
    <t xml:space="preserve">30 horas </t>
  </si>
  <si>
    <t xml:space="preserve">20 horas </t>
  </si>
  <si>
    <t>¿Cuál es el límite máximo de horas mensuales retribuidas para el ejercicio de funciones de representación?</t>
  </si>
  <si>
    <r>
      <t xml:space="preserve">La respuesta correcta es </t>
    </r>
    <r>
      <rPr>
        <b/>
        <sz val="11"/>
        <rFont val="Calibri"/>
        <family val="2"/>
        <scheme val="minor"/>
      </rPr>
      <t>C: Expresar colectivamente</t>
    </r>
    <r>
      <rPr>
        <sz val="11"/>
        <rFont val="Calibri"/>
        <family val="2"/>
        <scheme val="minor"/>
      </rPr>
      <t xml:space="preserve">, ya que "colegiadamente" implica una acción en conjunto por parte de los representantes. </t>
    </r>
    <r>
      <rPr>
        <b/>
        <sz val="11"/>
        <rFont val="Calibri"/>
        <family val="2"/>
        <scheme val="minor"/>
      </rPr>
      <t>A: Expresar individualmente</t>
    </r>
    <r>
      <rPr>
        <sz val="11"/>
        <rFont val="Calibri"/>
        <family val="2"/>
        <scheme val="minor"/>
      </rPr>
      <t xml:space="preserve"> no tiene relación con el concepto. </t>
    </r>
    <r>
      <rPr>
        <b/>
        <sz val="11"/>
        <rFont val="Calibri"/>
        <family val="2"/>
        <scheme val="minor"/>
      </rPr>
      <t>B: Expresar con libertad</t>
    </r>
    <r>
      <rPr>
        <sz val="11"/>
        <rFont val="Calibri"/>
        <family val="2"/>
        <scheme val="minor"/>
      </rPr>
      <t xml:space="preserve"> y </t>
    </r>
    <r>
      <rPr>
        <b/>
        <sz val="11"/>
        <rFont val="Calibri"/>
        <family val="2"/>
        <scheme val="minor"/>
      </rPr>
      <t>D: Expresar sin restricciones</t>
    </r>
    <r>
      <rPr>
        <sz val="11"/>
        <rFont val="Calibri"/>
        <family val="2"/>
        <scheme val="minor"/>
      </rPr>
      <t xml:space="preserve"> no aluden directamente a la naturaleza colectiva de la acción.</t>
    </r>
  </si>
  <si>
    <t>Expresar sin restricciones</t>
  </si>
  <si>
    <t>Expresar colectvamente</t>
  </si>
  <si>
    <t xml:space="preserve">Expresar con libertad </t>
  </si>
  <si>
    <t>Expresar individualmente</t>
  </si>
  <si>
    <t>¿Qué se entiende por "expresar colegiadamente" según el artículo 68 del TRET?</t>
  </si>
  <si>
    <r>
      <t xml:space="preserve">La respuesta correcta es </t>
    </r>
    <r>
      <rPr>
        <b/>
        <sz val="11"/>
        <rFont val="Calibri"/>
        <family val="2"/>
        <scheme val="minor"/>
      </rPr>
      <t>D: Pueden hacerlo siempre que lo comuniquen a la empresa</t>
    </r>
    <r>
      <rPr>
        <sz val="11"/>
        <rFont val="Calibri"/>
        <family val="2"/>
        <scheme val="minor"/>
      </rPr>
      <t xml:space="preserve">, ya que esto regula su derecho a informar. </t>
    </r>
    <r>
      <rPr>
        <b/>
        <sz val="11"/>
        <rFont val="Calibri"/>
        <family val="2"/>
        <scheme val="minor"/>
      </rPr>
      <t>A: Solo pueden hacerlo si no perturba la actividad</t>
    </r>
    <r>
      <rPr>
        <sz val="11"/>
        <rFont val="Calibri"/>
        <family val="2"/>
        <scheme val="minor"/>
      </rPr>
      <t xml:space="preserve"> limita injustificadamente este derecho. </t>
    </r>
    <r>
      <rPr>
        <b/>
        <sz val="11"/>
        <rFont val="Calibri"/>
        <family val="2"/>
        <scheme val="minor"/>
      </rPr>
      <t>B: No pueden publicar materiales sin permiso</t>
    </r>
    <r>
      <rPr>
        <sz val="11"/>
        <rFont val="Calibri"/>
        <family val="2"/>
        <scheme val="minor"/>
      </rPr>
      <t xml:space="preserve"> es incorrecto, y </t>
    </r>
    <r>
      <rPr>
        <b/>
        <sz val="11"/>
        <rFont val="Calibri"/>
        <family val="2"/>
        <scheme val="minor"/>
      </rPr>
      <t>C: Pueden hacerlo libremente</t>
    </r>
    <r>
      <rPr>
        <sz val="11"/>
        <rFont val="Calibri"/>
        <family val="2"/>
        <scheme val="minor"/>
      </rPr>
      <t xml:space="preserve"> no exige la debida comunicación.</t>
    </r>
  </si>
  <si>
    <t>Pueden hacerlo siempre que lo comuniquen a la empresa</t>
  </si>
  <si>
    <t>Pueden hacerlo libremente, en virtud de su derecho de libertad de expresión , sin ningun tipo de impedimento, ni requerimiento previo</t>
  </si>
  <si>
    <t xml:space="preserve">No pueden publicar materiales sin permiso expreso de la empresa </t>
  </si>
  <si>
    <t>Solo pueden hacerlo si no perturba la actividad de los trabajadores</t>
  </si>
  <si>
    <t>¿Qué se permite a los representantes de los trabajadores en cuanto a la publicación y distribución de materiales?</t>
  </si>
  <si>
    <r>
      <t xml:space="preserve">La respuesta correcta es </t>
    </r>
    <r>
      <rPr>
        <b/>
        <sz val="11"/>
        <rFont val="Calibri"/>
        <family val="2"/>
        <scheme val="minor"/>
      </rPr>
      <t>B: La Inspección de Trabajo y Seguridad Social</t>
    </r>
    <r>
      <rPr>
        <sz val="11"/>
        <rFont val="Calibri"/>
        <family val="2"/>
        <scheme val="minor"/>
      </rPr>
      <t xml:space="preserve">, ya que actúa como órgano mediador en este tipo de conflictos. </t>
    </r>
    <r>
      <rPr>
        <b/>
        <sz val="11"/>
        <rFont val="Calibri"/>
        <family val="2"/>
        <scheme val="minor"/>
      </rPr>
      <t>A: Los representantes de los trabajadores</t>
    </r>
    <r>
      <rPr>
        <sz val="11"/>
        <rFont val="Calibri"/>
        <family val="2"/>
        <scheme val="minor"/>
      </rPr>
      <t xml:space="preserve">, </t>
    </r>
    <r>
      <rPr>
        <b/>
        <sz val="11"/>
        <rFont val="Calibri"/>
        <family val="2"/>
        <scheme val="minor"/>
      </rPr>
      <t>C: La comisión paritaria</t>
    </r>
    <r>
      <rPr>
        <sz val="11"/>
        <rFont val="Calibri"/>
        <family val="2"/>
        <scheme val="minor"/>
      </rPr>
      <t xml:space="preserve"> y </t>
    </r>
    <r>
      <rPr>
        <b/>
        <sz val="11"/>
        <rFont val="Calibri"/>
        <family val="2"/>
        <scheme val="minor"/>
      </rPr>
      <t>D: El comité de empresa</t>
    </r>
    <r>
      <rPr>
        <sz val="11"/>
        <rFont val="Calibri"/>
        <family val="2"/>
        <scheme val="minor"/>
      </rPr>
      <t xml:space="preserve"> no tienen esta función específica.</t>
    </r>
  </si>
  <si>
    <t>El comité de empresa</t>
  </si>
  <si>
    <t>la comisión paritaria</t>
  </si>
  <si>
    <t>La Inspección de Trabajo y Seguridad Social</t>
  </si>
  <si>
    <t>Los representantes de los trabajadores</t>
  </si>
  <si>
    <t>¿Quién resuelve las posibles discrepancias sobre los locales y tablones de anuncios?</t>
  </si>
  <si>
    <r>
      <t xml:space="preserve">La respuesta correcta es </t>
    </r>
    <r>
      <rPr>
        <b/>
        <sz val="11"/>
        <rFont val="Calibri"/>
        <family val="2"/>
        <scheme val="minor"/>
      </rPr>
      <t>C: Se pondrá a disposición si las características del centro lo permiten</t>
    </r>
    <r>
      <rPr>
        <sz val="11"/>
        <rFont val="Calibri"/>
        <family val="2"/>
        <scheme val="minor"/>
      </rPr>
      <t xml:space="preserve">, considerando limitaciones estructurales. </t>
    </r>
    <r>
      <rPr>
        <b/>
        <sz val="11"/>
        <rFont val="Calibri"/>
        <family val="2"/>
        <scheme val="minor"/>
      </rPr>
      <t>A: Es un derecho absoluto</t>
    </r>
    <r>
      <rPr>
        <sz val="11"/>
        <rFont val="Calibri"/>
        <family val="2"/>
        <scheme val="minor"/>
      </rPr>
      <t xml:space="preserve"> no se ajusta a la normativa. </t>
    </r>
    <r>
      <rPr>
        <b/>
        <sz val="11"/>
        <rFont val="Calibri"/>
        <family val="2"/>
        <scheme val="minor"/>
      </rPr>
      <t>B: Es discrecional y voluntario por parte de la empresa</t>
    </r>
    <r>
      <rPr>
        <sz val="11"/>
        <rFont val="Calibri"/>
        <family val="2"/>
        <scheme val="minor"/>
      </rPr>
      <t xml:space="preserve"> es incorrecto, y </t>
    </r>
    <r>
      <rPr>
        <b/>
        <sz val="11"/>
        <rFont val="Calibri"/>
        <family val="2"/>
        <scheme val="minor"/>
      </rPr>
      <t>D: Se aplica exclusivamente en empresas de gran tamaño</t>
    </r>
    <r>
      <rPr>
        <sz val="11"/>
        <rFont val="Calibri"/>
        <family val="2"/>
        <scheme val="minor"/>
      </rPr>
      <t xml:space="preserve"> no es cierto.</t>
    </r>
  </si>
  <si>
    <t>Se aplicará, exclusivamente en empresas de gran tamaño</t>
  </si>
  <si>
    <t>Se pondrá a disposición si las características del centro lo permiten</t>
  </si>
  <si>
    <t xml:space="preserve">Es discrecional  y voluntario or parte de la empresa </t>
  </si>
  <si>
    <t>Es un derecho absoluto para los representantes de los trabajadores</t>
  </si>
  <si>
    <t>¿Qué establece el artículo 81 del TRET sobre los locales y tablones de anuncios?</t>
  </si>
  <si>
    <r>
      <t xml:space="preserve">La respuesta correcta es </t>
    </r>
    <r>
      <rPr>
        <b/>
        <sz val="11"/>
        <rFont val="Calibri"/>
        <family val="2"/>
        <scheme val="minor"/>
      </rPr>
      <t>D: Permite la acumulación y liberación del trabajo</t>
    </r>
    <r>
      <rPr>
        <sz val="11"/>
        <rFont val="Calibri"/>
        <family val="2"/>
        <scheme val="minor"/>
      </rPr>
      <t xml:space="preserve">, lo cual facilita la organización de sus funciones representativas. </t>
    </r>
    <r>
      <rPr>
        <b/>
        <sz val="11"/>
        <rFont val="Calibri"/>
        <family val="2"/>
        <scheme val="minor"/>
      </rPr>
      <t>A: No es retribuido</t>
    </r>
    <r>
      <rPr>
        <sz val="11"/>
        <rFont val="Calibri"/>
        <family val="2"/>
        <scheme val="minor"/>
      </rPr>
      <t xml:space="preserve"> es falso, ya que sí lo es. </t>
    </r>
    <r>
      <rPr>
        <b/>
        <sz val="11"/>
        <rFont val="Calibri"/>
        <family val="2"/>
        <scheme val="minor"/>
      </rPr>
      <t>B: No puede acumularse en un solo representante</t>
    </r>
    <r>
      <rPr>
        <sz val="11"/>
        <rFont val="Calibri"/>
        <family val="2"/>
        <scheme val="minor"/>
      </rPr>
      <t xml:space="preserve"> es incorrecto, y </t>
    </r>
    <r>
      <rPr>
        <b/>
        <sz val="11"/>
        <rFont val="Calibri"/>
        <family val="2"/>
        <scheme val="minor"/>
      </rPr>
      <t>C: Puede utilizarse para cualquier fin</t>
    </r>
    <r>
      <rPr>
        <sz val="11"/>
        <rFont val="Calibri"/>
        <family val="2"/>
        <scheme val="minor"/>
      </rPr>
      <t xml:space="preserve"> no es verdad, ya que tiene fines específicos.</t>
    </r>
  </si>
  <si>
    <t>Permite la acumulación y liberación del trabajo</t>
  </si>
  <si>
    <t xml:space="preserve">Puede utilizarse para cualquier fin </t>
  </si>
  <si>
    <t>No puede acumularse en un solo representante</t>
  </si>
  <si>
    <t xml:space="preserve">No es retribuido  </t>
  </si>
  <si>
    <t>¿Qué es una característica del crédito horario de los representantes de los trabajadores?</t>
  </si>
  <si>
    <r>
      <t xml:space="preserve">La respuesta correcta es </t>
    </r>
    <r>
      <rPr>
        <b/>
        <sz val="11"/>
        <rFont val="Calibri"/>
        <family val="2"/>
        <scheme val="minor"/>
      </rPr>
      <t>C: La elaboración del calendario laboral</t>
    </r>
    <r>
      <rPr>
        <sz val="11"/>
        <rFont val="Calibri"/>
        <family val="2"/>
        <scheme val="minor"/>
      </rPr>
      <t xml:space="preserve">, una tarea que afecta directamente la organización del trabajo. </t>
    </r>
    <r>
      <rPr>
        <b/>
        <sz val="11"/>
        <rFont val="Calibri"/>
        <family val="2"/>
        <scheme val="minor"/>
      </rPr>
      <t>A: La distribución de la jornada a lo largo del año</t>
    </r>
    <r>
      <rPr>
        <sz val="11"/>
        <rFont val="Calibri"/>
        <family val="2"/>
        <scheme val="minor"/>
      </rPr>
      <t xml:space="preserve"> no es algo que implique gestión activa. </t>
    </r>
    <r>
      <rPr>
        <b/>
        <sz val="11"/>
        <rFont val="Calibri"/>
        <family val="2"/>
        <scheme val="minor"/>
      </rPr>
      <t>B: Las obras sociales establecidas en la empresa</t>
    </r>
    <r>
      <rPr>
        <sz val="11"/>
        <rFont val="Calibri"/>
        <family val="2"/>
        <scheme val="minor"/>
      </rPr>
      <t xml:space="preserve"> y </t>
    </r>
    <r>
      <rPr>
        <b/>
        <sz val="11"/>
        <rFont val="Calibri"/>
        <family val="2"/>
        <scheme val="minor"/>
      </rPr>
      <t>D: La actualización de las retribuciones salariales de los trabajadores</t>
    </r>
    <r>
      <rPr>
        <sz val="11"/>
        <rFont val="Calibri"/>
        <family val="2"/>
        <scheme val="minor"/>
      </rPr>
      <t xml:space="preserve"> no son funciones del comité en este artículo.</t>
    </r>
  </si>
  <si>
    <t>La actualización de las retribuciones salariales de los trabajadores</t>
  </si>
  <si>
    <t>La elaboración del calendario laboral</t>
  </si>
  <si>
    <t>Las obras sociales establecidas en la empresa en beneficio de los trabajadores o de sus familiares</t>
  </si>
  <si>
    <t>La distribución de la jornada a lo largo del año.</t>
  </si>
  <si>
    <t>De acuerdo con el artículo 64.7 TRET, el comité de empresa debe participar en la gestión de:</t>
  </si>
  <si>
    <r>
      <t xml:space="preserve">La respuesta correcta es </t>
    </r>
    <r>
      <rPr>
        <b/>
        <sz val="11"/>
        <rFont val="Calibri"/>
        <family val="2"/>
        <scheme val="minor"/>
      </rPr>
      <t>B: La gestión de vacaciones</t>
    </r>
    <r>
      <rPr>
        <sz val="11"/>
        <rFont val="Calibri"/>
        <family val="2"/>
        <scheme val="minor"/>
      </rPr>
      <t xml:space="preserve">, ya que no forma parte de las decisiones que deben ser informadas al comité. </t>
    </r>
    <r>
      <rPr>
        <b/>
        <sz val="11"/>
        <rFont val="Calibri"/>
        <family val="2"/>
        <scheme val="minor"/>
      </rPr>
      <t>A: La implantación y revisión de sistemas de organización y control del trabajo</t>
    </r>
    <r>
      <rPr>
        <sz val="11"/>
        <rFont val="Calibri"/>
        <family val="2"/>
        <scheme val="minor"/>
      </rPr>
      <t xml:space="preserve"> es algo que sí requiere informe previo, al igual que </t>
    </r>
    <r>
      <rPr>
        <b/>
        <sz val="11"/>
        <rFont val="Calibri"/>
        <family val="2"/>
        <scheme val="minor"/>
      </rPr>
      <t>C: Las reducciones de jornada</t>
    </r>
    <r>
      <rPr>
        <sz val="11"/>
        <rFont val="Calibri"/>
        <family val="2"/>
        <scheme val="minor"/>
      </rPr>
      <t xml:space="preserve"> y </t>
    </r>
    <r>
      <rPr>
        <b/>
        <sz val="11"/>
        <rFont val="Calibri"/>
        <family val="2"/>
        <scheme val="minor"/>
      </rPr>
      <t>D: Los procesos de fusión, absorción o modificación del estatus jurídico de la empresa</t>
    </r>
    <r>
      <rPr>
        <sz val="11"/>
        <rFont val="Calibri"/>
        <family val="2"/>
        <scheme val="minor"/>
      </rPr>
      <t>, que tienen un impacto directo en los trabajadores.</t>
    </r>
  </si>
  <si>
    <t>Los procesos de fusión, absorción o modificación del estatus jurídico de la empresa</t>
  </si>
  <si>
    <t>Las reducciones de jornada</t>
  </si>
  <si>
    <t>La gestión de vacaciones</t>
  </si>
  <si>
    <t>La implantación y revisión de sistemas de organización y control del trabajo</t>
  </si>
  <si>
    <t>De acuerdo con el artículo 64.5 TRET, el comité de empresa NO requiere emisión de informe sobre:</t>
  </si>
  <si>
    <r>
      <t xml:space="preserve">La respuesta correcta es </t>
    </r>
    <r>
      <rPr>
        <b/>
        <sz val="11"/>
        <rFont val="Calibri"/>
        <family val="2"/>
        <scheme val="minor"/>
      </rPr>
      <t>B: Las modalidades de pago del salario y pago delegado de la IT</t>
    </r>
    <r>
      <rPr>
        <sz val="11"/>
        <rFont val="Calibri"/>
        <family val="2"/>
        <scheme val="minor"/>
      </rPr>
      <t xml:space="preserve">, ya que esta información está directamente vinculada a las obligaciones laborales de la empresa. </t>
    </r>
    <r>
      <rPr>
        <b/>
        <sz val="11"/>
        <rFont val="Calibri"/>
        <family val="2"/>
        <scheme val="minor"/>
      </rPr>
      <t>A: Las cotizaciones a la Seguridad Social, realizadas por la empresa</t>
    </r>
    <r>
      <rPr>
        <sz val="11"/>
        <rFont val="Calibri"/>
        <family val="2"/>
        <scheme val="minor"/>
      </rPr>
      <t xml:space="preserve"> no es correcta, ya que esto corresponde a otro contexto de información. </t>
    </r>
    <r>
      <rPr>
        <b/>
        <sz val="11"/>
        <rFont val="Calibri"/>
        <family val="2"/>
        <scheme val="minor"/>
      </rPr>
      <t>C: Los pagos periódicos de salario, realizados</t>
    </r>
    <r>
      <rPr>
        <sz val="11"/>
        <rFont val="Calibri"/>
        <family val="2"/>
        <scheme val="minor"/>
      </rPr>
      <t xml:space="preserve"> es relevante, pero más específico de los trabajadores. </t>
    </r>
    <r>
      <rPr>
        <b/>
        <sz val="11"/>
        <rFont val="Calibri"/>
        <family val="2"/>
        <scheme val="minor"/>
      </rPr>
      <t>D: La gestión de vacaciones</t>
    </r>
    <r>
      <rPr>
        <sz val="11"/>
        <rFont val="Calibri"/>
        <family val="2"/>
        <scheme val="minor"/>
      </rPr>
      <t xml:space="preserve"> no es algo que deba ser informado específicamente al comité.</t>
    </r>
  </si>
  <si>
    <t>Los pagos periódicos de salario, realizados</t>
  </si>
  <si>
    <t>Las modalidades de pago del salario y pago delegado de la IT</t>
  </si>
  <si>
    <t>Las cotizaciones a la Seguridad Social , realizadas por la empresa</t>
  </si>
  <si>
    <t>De acuerdo con el artículo 29 TRET, el comité de empresa debe ser informado sobre:</t>
  </si>
  <si>
    <r>
      <t xml:space="preserve">La respuesta correcta es </t>
    </r>
    <r>
      <rPr>
        <b/>
        <sz val="11"/>
        <rFont val="Calibri"/>
        <family val="2"/>
        <scheme val="minor"/>
      </rPr>
      <t>A: La elaboración del calendario laboral</t>
    </r>
    <r>
      <rPr>
        <sz val="11"/>
        <rFont val="Calibri"/>
        <family val="2"/>
        <scheme val="minor"/>
      </rPr>
      <t xml:space="preserve">, ya que esta es una decisión que afecta directamente a la organización del trabajo. </t>
    </r>
    <r>
      <rPr>
        <b/>
        <sz val="11"/>
        <rFont val="Calibri"/>
        <family val="2"/>
        <scheme val="minor"/>
      </rPr>
      <t>B: La interposición de una denuncia ante la Inspección de Trabajo</t>
    </r>
    <r>
      <rPr>
        <sz val="11"/>
        <rFont val="Calibri"/>
        <family val="2"/>
        <scheme val="minor"/>
      </rPr>
      <t xml:space="preserve"> no es una obligación de consulta previa. </t>
    </r>
    <r>
      <rPr>
        <b/>
        <sz val="11"/>
        <rFont val="Calibri"/>
        <family val="2"/>
        <scheme val="minor"/>
      </rPr>
      <t>C: La elaboración de los planes estratégicos de la empresa</t>
    </r>
    <r>
      <rPr>
        <sz val="11"/>
        <rFont val="Calibri"/>
        <family val="2"/>
        <scheme val="minor"/>
      </rPr>
      <t xml:space="preserve"> y </t>
    </r>
    <r>
      <rPr>
        <b/>
        <sz val="11"/>
        <rFont val="Calibri"/>
        <family val="2"/>
        <scheme val="minor"/>
      </rPr>
      <t>D: La planificación de las cotizaciones a la Seguridad Social</t>
    </r>
    <r>
      <rPr>
        <sz val="11"/>
        <rFont val="Calibri"/>
        <family val="2"/>
        <scheme val="minor"/>
      </rPr>
      <t xml:space="preserve"> tampoco requieren consulta previa según este artículo.</t>
    </r>
  </si>
  <si>
    <t>La planificación de las cotizaciones a la Seguridad Social</t>
  </si>
  <si>
    <t>La elaboración de los planes estretégicos de la empresa</t>
  </si>
  <si>
    <t xml:space="preserve">La interposición de una denuncia ante la inspección de trabajo </t>
  </si>
  <si>
    <t>Conforme al artículo 64.7 TRET, el comité de empresa debe ser consultado antes de:</t>
  </si>
  <si>
    <r>
      <t xml:space="preserve">La respuesta correcta es </t>
    </r>
    <r>
      <rPr>
        <b/>
        <sz val="11"/>
        <rFont val="Calibri"/>
        <family val="2"/>
        <scheme val="minor"/>
      </rPr>
      <t>B: Los representantes de los trabajadores contarán con presunción de certeza en sus declaraciones ante la Inspección de Trabajo</t>
    </r>
    <r>
      <rPr>
        <sz val="11"/>
        <rFont val="Calibri"/>
        <family val="2"/>
        <scheme val="minor"/>
      </rPr>
      <t xml:space="preserve">, ya que este principio fortalece su rol en la defensa de los derechos laborales. </t>
    </r>
    <r>
      <rPr>
        <b/>
        <sz val="11"/>
        <rFont val="Calibri"/>
        <family val="2"/>
        <scheme val="minor"/>
      </rPr>
      <t>A: Tienen derecho a ser informados del estado de tramitación de sus denuncias ante la ITSS</t>
    </r>
    <r>
      <rPr>
        <sz val="11"/>
        <rFont val="Calibri"/>
        <family val="2"/>
        <scheme val="minor"/>
      </rPr>
      <t xml:space="preserve"> no es correcto según este artículo. </t>
    </r>
    <r>
      <rPr>
        <b/>
        <sz val="11"/>
        <rFont val="Calibri"/>
        <family val="2"/>
        <scheme val="minor"/>
      </rPr>
      <t>C: Podrán reclamar la investigación de cualquier denuncia por la inspección de trabajo</t>
    </r>
    <r>
      <rPr>
        <sz val="11"/>
        <rFont val="Calibri"/>
        <family val="2"/>
        <scheme val="minor"/>
      </rPr>
      <t xml:space="preserve"> y </t>
    </r>
    <r>
      <rPr>
        <b/>
        <sz val="11"/>
        <rFont val="Calibri"/>
        <family val="2"/>
        <scheme val="minor"/>
      </rPr>
      <t>D: Contarán con un inspector de trabajo asignado a su centro de trabajo</t>
    </r>
    <r>
      <rPr>
        <sz val="11"/>
        <rFont val="Calibri"/>
        <family val="2"/>
        <scheme val="minor"/>
      </rPr>
      <t xml:space="preserve"> no aplican aquí.</t>
    </r>
  </si>
  <si>
    <t xml:space="preserve">los representantes de los trabajadores contarán con un inspector de trabajo asignado a su centro de trabajo </t>
  </si>
  <si>
    <t>los representantes de los trabajadores podrán reclamar la investigación de cualquier denuncia por la inspección de trabajo</t>
  </si>
  <si>
    <t>los representantes de los trabajadores tienen derecho a ser informados del estado de tramitación de sus denuncias ante la ITSS</t>
  </si>
  <si>
    <t>los representantes de los trabajadores  contarán on presunción de certeza en sus declaraciones ante la inspección de trabajo</t>
  </si>
  <si>
    <t xml:space="preserve">Según el artículo 20.4 de la  Ley 23/2015, </t>
  </si>
  <si>
    <r>
      <t xml:space="preserve">La respuesta correcta es </t>
    </r>
    <r>
      <rPr>
        <b/>
        <sz val="11"/>
        <rFont val="Calibri"/>
        <family val="2"/>
        <scheme val="minor"/>
      </rPr>
      <t>A: Acordar la paralización de la actividad por riesgo grave e inminente</t>
    </r>
    <r>
      <rPr>
        <sz val="11"/>
        <rFont val="Calibri"/>
        <family val="2"/>
        <scheme val="minor"/>
      </rPr>
      <t xml:space="preserve">, ya que esta medida está directamente relacionada con la seguridad de los trabajadores. </t>
    </r>
    <r>
      <rPr>
        <b/>
        <sz val="11"/>
        <rFont val="Calibri"/>
        <family val="2"/>
        <scheme val="minor"/>
      </rPr>
      <t>B: Participar, como se determine por convenio colectivo, en la gestión de obras sociales establecidas en la empresa en beneficio de los trabajadores o de sus familiares</t>
    </r>
    <r>
      <rPr>
        <sz val="11"/>
        <rFont val="Calibri"/>
        <family val="2"/>
        <scheme val="minor"/>
      </rPr>
      <t xml:space="preserve"> no está contemplada en este artículo. </t>
    </r>
    <r>
      <rPr>
        <b/>
        <sz val="11"/>
        <rFont val="Calibri"/>
        <family val="2"/>
        <scheme val="minor"/>
      </rPr>
      <t>C: Mediante la negociación colectiva o, en su defecto, acuerdo entre la empresa y los representantes de los trabajadores, establecer el sistema de clasificación profesional de los trabajadores por medio de grupos profesionales</t>
    </r>
    <r>
      <rPr>
        <sz val="11"/>
        <rFont val="Calibri"/>
        <family val="2"/>
        <scheme val="minor"/>
      </rPr>
      <t xml:space="preserve"> y </t>
    </r>
    <r>
      <rPr>
        <b/>
        <sz val="11"/>
        <rFont val="Calibri"/>
        <family val="2"/>
        <scheme val="minor"/>
      </rPr>
      <t>D: Informar a sus representados en todos los temas y cuestiones</t>
    </r>
    <r>
      <rPr>
        <sz val="11"/>
        <rFont val="Calibri"/>
        <family val="2"/>
        <scheme val="minor"/>
      </rPr>
      <t xml:space="preserve"> tampoco son funciones específicas de este artículo.</t>
    </r>
  </si>
  <si>
    <t>Informar a sus representados en todos los temas y cuestiones en cuanto directa o indirectamente tengan o puedan tener repercusión en las relaciones laborales.</t>
  </si>
  <si>
    <t>Mediante la negociación colectiva o, en su defecto, acuerdo entre la empresa y los representantes de los trabajadores,establecer el sistema de clasificación profesional de los trabajadores por medio de grupos profesionales</t>
  </si>
  <si>
    <t>Participar, como se determine por convenio colectivo, en la gestión de obras sociales establecidas en la empresa en beneficio de los trabajadores o de sus familiares</t>
  </si>
  <si>
    <t>Acordar la paralización de la actividad por riesgo grave e inminente</t>
  </si>
  <si>
    <t>De acuerdo con el artículo 21 LPRL, el comité de empresa tiene la facultad de:</t>
  </si>
  <si>
    <r>
      <t xml:space="preserve">La respuesta correcta es </t>
    </r>
    <r>
      <rPr>
        <b/>
        <sz val="11"/>
        <rFont val="Calibri"/>
        <family val="2"/>
        <scheme val="minor"/>
      </rPr>
      <t>B: El cambio de titularidad</t>
    </r>
    <r>
      <rPr>
        <sz val="11"/>
        <rFont val="Calibri"/>
        <family val="2"/>
        <scheme val="minor"/>
      </rPr>
      <t xml:space="preserve">, ya que este tipo de información afecta directamente a los derechos de los trabajadores. </t>
    </r>
    <r>
      <rPr>
        <b/>
        <sz val="11"/>
        <rFont val="Calibri"/>
        <family val="2"/>
        <scheme val="minor"/>
      </rPr>
      <t>A: La organización y documentación del registro de jornada</t>
    </r>
    <r>
      <rPr>
        <sz val="11"/>
        <rFont val="Calibri"/>
        <family val="2"/>
        <scheme val="minor"/>
      </rPr>
      <t xml:space="preserve"> no es relevante en este contexto. </t>
    </r>
    <r>
      <rPr>
        <b/>
        <sz val="11"/>
        <rFont val="Calibri"/>
        <family val="2"/>
        <scheme val="minor"/>
      </rPr>
      <t>C: Tendrá derecho a ser informado y consultado por el empresario sobre aquellas cuestiones que puedan afectar a los trabajadores</t>
    </r>
    <r>
      <rPr>
        <sz val="11"/>
        <rFont val="Calibri"/>
        <family val="2"/>
        <scheme val="minor"/>
      </rPr>
      <t xml:space="preserve"> es una obligación general pero no específica en casos de sucesión. </t>
    </r>
    <r>
      <rPr>
        <b/>
        <sz val="11"/>
        <rFont val="Calibri"/>
        <family val="2"/>
        <scheme val="minor"/>
      </rPr>
      <t>D: La distribución de la jornada a lo largo del año</t>
    </r>
    <r>
      <rPr>
        <sz val="11"/>
        <rFont val="Calibri"/>
        <family val="2"/>
        <scheme val="minor"/>
      </rPr>
      <t xml:space="preserve"> no aplica aquí.</t>
    </r>
  </si>
  <si>
    <t>tendrá derecho a ser informado y consultado por el empresario sobre aquellas cuestiones que puedan afectar a los trabajadores, así como sobre la situación de la empresa y la evolución del empleo en la misma</t>
  </si>
  <si>
    <t>El cambio de titularidad</t>
  </si>
  <si>
    <t>de la organización  y documentación del  registro de jornada</t>
  </si>
  <si>
    <t>Conforme al artículo 44 TRET, en los supuestos de transmisión o sucesión de empresas, los representantes legales deben ser informados de:</t>
  </si>
  <si>
    <r>
      <t xml:space="preserve">La respuesta correcta es </t>
    </r>
    <r>
      <rPr>
        <b/>
        <sz val="11"/>
        <rFont val="Calibri"/>
        <family val="2"/>
        <scheme val="minor"/>
      </rPr>
      <t>B: Las condiciones de seguridad y salud en el desarrollo del trabajo en la empresa</t>
    </r>
    <r>
      <rPr>
        <sz val="11"/>
        <rFont val="Calibri"/>
        <family val="2"/>
        <scheme val="minor"/>
      </rPr>
      <t xml:space="preserve">, ya que este es un tema crucial dentro de sus funciones. </t>
    </r>
    <r>
      <rPr>
        <b/>
        <sz val="11"/>
        <rFont val="Calibri"/>
        <family val="2"/>
        <scheme val="minor"/>
      </rPr>
      <t>A: La paralización de la actividad por riesgo grave e inminente</t>
    </r>
    <r>
      <rPr>
        <sz val="11"/>
        <rFont val="Calibri"/>
        <family val="2"/>
        <scheme val="minor"/>
      </rPr>
      <t xml:space="preserve"> es una competencia diferente, atribuida al delegado de prevención. </t>
    </r>
    <r>
      <rPr>
        <b/>
        <sz val="11"/>
        <rFont val="Calibri"/>
        <family val="2"/>
        <scheme val="minor"/>
      </rPr>
      <t>C: El modelo utilizado para los contratos indefinidos y temporales</t>
    </r>
    <r>
      <rPr>
        <sz val="11"/>
        <rFont val="Calibri"/>
        <family val="2"/>
        <scheme val="minor"/>
      </rPr>
      <t xml:space="preserve"> no está relacionado con la vigilancia. </t>
    </r>
    <r>
      <rPr>
        <b/>
        <sz val="11"/>
        <rFont val="Calibri"/>
        <family val="2"/>
        <scheme val="minor"/>
      </rPr>
      <t>D: El cambio de titularidad</t>
    </r>
    <r>
      <rPr>
        <sz val="11"/>
        <rFont val="Calibri"/>
        <family val="2"/>
        <scheme val="minor"/>
      </rPr>
      <t xml:space="preserve"> tampoco forma parte de las competencias de vigilancia.</t>
    </r>
  </si>
  <si>
    <t>El modelo utilizado para los  contratos indefinidos y temporales</t>
  </si>
  <si>
    <t>Las condiciones de seguridad y salud en el desarrollo del trabajo en la empresa</t>
  </si>
  <si>
    <t>a paralización de la actividad por riesgo grave e inminente</t>
  </si>
  <si>
    <t>Según el artículo 64.7 TRET, el comité de empresa tiene la competencia de vigilancia y control en:</t>
  </si>
  <si>
    <r>
      <t xml:space="preserve">La respuesta correcta es </t>
    </r>
    <r>
      <rPr>
        <b/>
        <sz val="11"/>
        <rFont val="Calibri"/>
        <family val="2"/>
        <scheme val="minor"/>
      </rPr>
      <t>A: Domicilio de la empresa subcontratista</t>
    </r>
    <r>
      <rPr>
        <sz val="11"/>
        <rFont val="Calibri"/>
        <family val="2"/>
        <scheme val="minor"/>
      </rPr>
      <t xml:space="preserve">, ya que esta información permite conocer a las partes involucradas. </t>
    </r>
    <r>
      <rPr>
        <b/>
        <sz val="11"/>
        <rFont val="Calibri"/>
        <family val="2"/>
        <scheme val="minor"/>
      </rPr>
      <t>B: Clasificación de la actividad empresarial de la empresa subcontratista</t>
    </r>
    <r>
      <rPr>
        <sz val="11"/>
        <rFont val="Calibri"/>
        <family val="2"/>
        <scheme val="minor"/>
      </rPr>
      <t xml:space="preserve"> no es obligatoria según este artículo. </t>
    </r>
    <r>
      <rPr>
        <b/>
        <sz val="11"/>
        <rFont val="Calibri"/>
        <family val="2"/>
        <scheme val="minor"/>
      </rPr>
      <t>C: Histórico de accidentes de trabajo de la empresa subcontratista</t>
    </r>
    <r>
      <rPr>
        <sz val="11"/>
        <rFont val="Calibri"/>
        <family val="2"/>
        <scheme val="minor"/>
      </rPr>
      <t xml:space="preserve"> y </t>
    </r>
    <r>
      <rPr>
        <b/>
        <sz val="11"/>
        <rFont val="Calibri"/>
        <family val="2"/>
        <scheme val="minor"/>
      </rPr>
      <t>D: Volumen de plantilla de la empresa subcontratista</t>
    </r>
    <r>
      <rPr>
        <sz val="11"/>
        <rFont val="Calibri"/>
        <family val="2"/>
        <scheme val="minor"/>
      </rPr>
      <t xml:space="preserve"> tampoco están contemplados dentro de las obligaciones del empresario.</t>
    </r>
  </si>
  <si>
    <t>Volumen de plantilla de la empresa subcontratista</t>
  </si>
  <si>
    <t>Historico de accidentes de trabajo  de la empresa subcontratista</t>
  </si>
  <si>
    <t>Clasificación de la actividad empresarial de la empresa subcontratista</t>
  </si>
  <si>
    <t>Domicilio de la empresa subcontratista</t>
  </si>
  <si>
    <t>Conforme al artículo 42.4 TRET, ¿qué información debe proporcionar el empresario en casos de subcontratación?</t>
  </si>
  <si>
    <r>
      <t xml:space="preserve">La respuesta correcta es </t>
    </r>
    <r>
      <rPr>
        <b/>
        <sz val="11"/>
        <rFont val="Calibri"/>
        <family val="2"/>
        <scheme val="minor"/>
      </rPr>
      <t>A: Las decisiones comerciales e industriales</t>
    </r>
    <r>
      <rPr>
        <sz val="11"/>
        <rFont val="Calibri"/>
        <family val="2"/>
        <scheme val="minor"/>
      </rPr>
      <t xml:space="preserve">, ya que estas decisiones tienen impacto directo en los trabajadores y en la actividad empresarial. </t>
    </r>
    <r>
      <rPr>
        <b/>
        <sz val="11"/>
        <rFont val="Calibri"/>
        <family val="2"/>
        <scheme val="minor"/>
      </rPr>
      <t>B: Los planes de formación profesional en la empresa</t>
    </r>
    <r>
      <rPr>
        <sz val="11"/>
        <rFont val="Calibri"/>
        <family val="2"/>
        <scheme val="minor"/>
      </rPr>
      <t xml:space="preserve"> es incorrecta, pues aunque el comité debe ser informado, no requiere su informe previo. </t>
    </r>
    <r>
      <rPr>
        <b/>
        <sz val="11"/>
        <rFont val="Calibri"/>
        <family val="2"/>
        <scheme val="minor"/>
      </rPr>
      <t>C: La contratación de nuevos trabajadores</t>
    </r>
    <r>
      <rPr>
        <sz val="11"/>
        <rFont val="Calibri"/>
        <family val="2"/>
        <scheme val="minor"/>
      </rPr>
      <t xml:space="preserve"> no necesita informe del comité, y </t>
    </r>
    <r>
      <rPr>
        <b/>
        <sz val="11"/>
        <rFont val="Calibri"/>
        <family val="2"/>
        <scheme val="minor"/>
      </rPr>
      <t>D: Las políticas de vacaciones y jornada de trabajo</t>
    </r>
    <r>
      <rPr>
        <sz val="11"/>
        <rFont val="Calibri"/>
        <family val="2"/>
        <scheme val="minor"/>
      </rPr>
      <t xml:space="preserve"> tampoco requieren este procedimiento.</t>
    </r>
  </si>
  <si>
    <t>Las políticas de vacaciones y jornada de trabajo</t>
  </si>
  <si>
    <t>La contratación de nuevos trabajadores</t>
  </si>
  <si>
    <t>Los planes de formación profesional en la empresa</t>
  </si>
  <si>
    <t>Las decisiones comerciales e industriales</t>
  </si>
  <si>
    <t>De acuerdo con el artículo 64.5 TRET, ¿sobre qué cuestiones el comité de empresa debe emitir informe antes de la ejecución de decisiones empresariales?</t>
  </si>
  <si>
    <r>
      <t xml:space="preserve">La respuesta correcta es </t>
    </r>
    <r>
      <rPr>
        <b/>
        <sz val="11"/>
        <rFont val="Calibri"/>
        <family val="2"/>
        <scheme val="minor"/>
      </rPr>
      <t>D: Las políticas comerciales y financieras de la empresa</t>
    </r>
    <r>
      <rPr>
        <sz val="11"/>
        <rFont val="Calibri"/>
        <family val="2"/>
        <scheme val="minor"/>
      </rPr>
      <t xml:space="preserve">, ya que estas afectan las decisiones estratégicas y la estabilidad laboral de los trabajadores. </t>
    </r>
    <r>
      <rPr>
        <b/>
        <sz val="11"/>
        <rFont val="Calibri"/>
        <family val="2"/>
        <scheme val="minor"/>
      </rPr>
      <t>A: Las decisiones relevantes de la junta de accionistas</t>
    </r>
    <r>
      <rPr>
        <sz val="11"/>
        <rFont val="Calibri"/>
        <family val="2"/>
        <scheme val="minor"/>
      </rPr>
      <t xml:space="preserve">, </t>
    </r>
    <r>
      <rPr>
        <b/>
        <sz val="11"/>
        <rFont val="Calibri"/>
        <family val="2"/>
        <scheme val="minor"/>
      </rPr>
      <t>B: El modelo utilizado para los contratos societarios</t>
    </r>
    <r>
      <rPr>
        <sz val="11"/>
        <rFont val="Calibri"/>
        <family val="2"/>
        <scheme val="minor"/>
      </rPr>
      <t xml:space="preserve">, y </t>
    </r>
    <r>
      <rPr>
        <b/>
        <sz val="11"/>
        <rFont val="Calibri"/>
        <family val="2"/>
        <scheme val="minor"/>
      </rPr>
      <t>C: La evolución general del sector económico al que pertenece la empresa</t>
    </r>
    <r>
      <rPr>
        <sz val="11"/>
        <rFont val="Calibri"/>
        <family val="2"/>
        <scheme val="minor"/>
      </rPr>
      <t xml:space="preserve"> son incorrectas porque no están incluidas en las obligaciones de información trimestral hacia el comité .</t>
    </r>
  </si>
  <si>
    <t>La evolución general del sector económico al que pertenece la empresa</t>
  </si>
  <si>
    <t>El modelo utilizado para los  contratos societarios</t>
  </si>
  <si>
    <t>Las decisiones relevantes de la junta de accionistas</t>
  </si>
  <si>
    <t>Las políticas comerciales y financieras de la empresa</t>
  </si>
  <si>
    <t>Conforme al artículo 64.2 TRET, el comité de empresa tiene derecho a ser informado trimestralmente sobre:</t>
  </si>
  <si>
    <r>
      <t xml:space="preserve">La respuesta correcta es </t>
    </r>
    <r>
      <rPr>
        <b/>
        <sz val="11"/>
        <rFont val="Calibri"/>
        <family val="2"/>
        <scheme val="minor"/>
      </rPr>
      <t>D: Modificaciones sustanciales de las condiciones de trabajo</t>
    </r>
    <r>
      <rPr>
        <sz val="11"/>
        <rFont val="Calibri"/>
        <family val="2"/>
        <scheme val="minor"/>
      </rPr>
      <t xml:space="preserve">, ya que estas modificaciones afectan de manera directa a los derechos de los trabajadores y requieren una consulta previa. </t>
    </r>
    <r>
      <rPr>
        <b/>
        <sz val="11"/>
        <rFont val="Calibri"/>
        <family val="2"/>
        <scheme val="minor"/>
      </rPr>
      <t>A: Cambios en los tipos de contratos temporales</t>
    </r>
    <r>
      <rPr>
        <sz val="11"/>
        <rFont val="Calibri"/>
        <family val="2"/>
        <scheme val="minor"/>
      </rPr>
      <t xml:space="preserve">, </t>
    </r>
    <r>
      <rPr>
        <b/>
        <sz val="11"/>
        <rFont val="Calibri"/>
        <family val="2"/>
        <scheme val="minor"/>
      </rPr>
      <t>B: Modificaciones en los calendarios colectivos de vacaciones</t>
    </r>
    <r>
      <rPr>
        <sz val="11"/>
        <rFont val="Calibri"/>
        <family val="2"/>
        <scheme val="minor"/>
      </rPr>
      <t xml:space="preserve">, y </t>
    </r>
    <r>
      <rPr>
        <b/>
        <sz val="11"/>
        <rFont val="Calibri"/>
        <family val="2"/>
        <scheme val="minor"/>
      </rPr>
      <t>C: Política de horas extraordinarias</t>
    </r>
    <r>
      <rPr>
        <sz val="11"/>
        <rFont val="Calibri"/>
        <family val="2"/>
        <scheme val="minor"/>
      </rPr>
      <t xml:space="preserve"> son incorrectas porque no requieren necesariamente un período formal de consulta .</t>
    </r>
  </si>
  <si>
    <t>Modificaciones sustanciales de las condiciones de trabajo</t>
  </si>
  <si>
    <t>Política de horas extraordinarias</t>
  </si>
  <si>
    <t>Modificaciones en los calendarios colectivos  de vacaciones</t>
  </si>
  <si>
    <t>Cambios en los tipos de contratos temporales</t>
  </si>
  <si>
    <t>Según el artículo 41 TRET, los períodos de consulta deben realizarse en los casos de:</t>
  </si>
  <si>
    <r>
      <t xml:space="preserve">La respuesta correcta es </t>
    </r>
    <r>
      <rPr>
        <b/>
        <sz val="11"/>
        <rFont val="Calibri"/>
        <family val="2"/>
        <scheme val="minor"/>
      </rPr>
      <t>C: En casos de traslados colectivos</t>
    </r>
    <r>
      <rPr>
        <sz val="11"/>
        <rFont val="Calibri"/>
        <family val="2"/>
        <scheme val="minor"/>
      </rPr>
      <t xml:space="preserve">, ya que los traslados colectivos implican cambios significativos que requieren consultas previas con los representantes de los trabajadores. </t>
    </r>
    <r>
      <rPr>
        <b/>
        <sz val="11"/>
        <rFont val="Calibri"/>
        <family val="2"/>
        <scheme val="minor"/>
      </rPr>
      <t>A: En casos de despidos individuales</t>
    </r>
    <r>
      <rPr>
        <sz val="11"/>
        <rFont val="Calibri"/>
        <family val="2"/>
        <scheme val="minor"/>
      </rPr>
      <t xml:space="preserve"> es incorrecto porque no es obligatorio realizar un período de consulta en estos casos. </t>
    </r>
    <r>
      <rPr>
        <b/>
        <sz val="11"/>
        <rFont val="Calibri"/>
        <family val="2"/>
        <scheme val="minor"/>
      </rPr>
      <t>B: En casos de aumento de la masa salarial</t>
    </r>
    <r>
      <rPr>
        <sz val="11"/>
        <rFont val="Calibri"/>
        <family val="2"/>
        <scheme val="minor"/>
      </rPr>
      <t xml:space="preserve"> y </t>
    </r>
    <r>
      <rPr>
        <b/>
        <sz val="11"/>
        <rFont val="Calibri"/>
        <family val="2"/>
        <scheme val="minor"/>
      </rPr>
      <t>D: En casos de vacaciones colectivas</t>
    </r>
    <r>
      <rPr>
        <sz val="11"/>
        <rFont val="Calibri"/>
        <family val="2"/>
        <scheme val="minor"/>
      </rPr>
      <t xml:space="preserve"> también son incorrectos porque no corresponden a situaciones que obliguen a un período de consulta .</t>
    </r>
  </si>
  <si>
    <t>En casos de vacaciones colectivas</t>
  </si>
  <si>
    <t>En casos de traslados colectivos</t>
  </si>
  <si>
    <t>En casos de aumento de la masa salarial</t>
  </si>
  <si>
    <t>En casos de despidos individuales</t>
  </si>
  <si>
    <t>Conforme al artículo 40 TRET, ¿en qué casos se deben realizar períodos de consulta?</t>
  </si>
  <si>
    <r>
      <t xml:space="preserve">La respuesta correcta es </t>
    </r>
    <r>
      <rPr>
        <b/>
        <sz val="11"/>
        <rFont val="Calibri"/>
        <family val="2"/>
        <scheme val="minor"/>
      </rPr>
      <t>B: Los delegados de personal</t>
    </r>
    <r>
      <rPr>
        <sz val="11"/>
        <rFont val="Calibri"/>
        <family val="2"/>
        <scheme val="minor"/>
      </rPr>
      <t xml:space="preserve">, ya que tienen la legitimidad necesaria para participar en la negociación colectiva dentro de la empresa. </t>
    </r>
    <r>
      <rPr>
        <b/>
        <sz val="11"/>
        <rFont val="Calibri"/>
        <family val="2"/>
        <scheme val="minor"/>
      </rPr>
      <t>A: Los trabajadores en asamblea</t>
    </r>
    <r>
      <rPr>
        <sz val="11"/>
        <rFont val="Calibri"/>
        <family val="2"/>
        <scheme val="minor"/>
      </rPr>
      <t xml:space="preserve">, </t>
    </r>
    <r>
      <rPr>
        <b/>
        <sz val="11"/>
        <rFont val="Calibri"/>
        <family val="2"/>
        <scheme val="minor"/>
      </rPr>
      <t>C: El gerente de la empresa</t>
    </r>
    <r>
      <rPr>
        <sz val="11"/>
        <rFont val="Calibri"/>
        <family val="2"/>
        <scheme val="minor"/>
      </rPr>
      <t xml:space="preserve">, y </t>
    </r>
    <r>
      <rPr>
        <b/>
        <sz val="11"/>
        <rFont val="Calibri"/>
        <family val="2"/>
        <scheme val="minor"/>
      </rPr>
      <t>D: Los propietarios de la empresa</t>
    </r>
    <r>
      <rPr>
        <sz val="11"/>
        <rFont val="Calibri"/>
        <family val="2"/>
        <scheme val="minor"/>
      </rPr>
      <t xml:space="preserve"> son incorrectas porque no son las entidades reconocidas legalmente para este propósito .</t>
    </r>
  </si>
  <si>
    <t>Los propietarios de la empresa</t>
  </si>
  <si>
    <t>El gerente de la empresa</t>
  </si>
  <si>
    <t>Los trabajadores en asamblea</t>
  </si>
  <si>
    <t>Conforme al artículo 87.1 TRET, ¿quiénes están legitimados para negociar en los convenios de empresa y de ámbito inferior?</t>
  </si>
  <si>
    <r>
      <t xml:space="preserve">La respuesta correcta es </t>
    </r>
    <r>
      <rPr>
        <b/>
        <sz val="11"/>
        <rFont val="Calibri"/>
        <family val="2"/>
        <scheme val="minor"/>
      </rPr>
      <t>B: Información sobre secretos industriales</t>
    </r>
    <r>
      <rPr>
        <sz val="11"/>
        <rFont val="Calibri"/>
        <family val="2"/>
        <scheme val="minor"/>
      </rPr>
      <t xml:space="preserve">, ya que este tipo de información está protegida y no tiene por qué ser divulgada al comité. </t>
    </r>
    <r>
      <rPr>
        <b/>
        <sz val="11"/>
        <rFont val="Calibri"/>
        <family val="2"/>
        <scheme val="minor"/>
      </rPr>
      <t>A: Información sobre las condiciones laborales</t>
    </r>
    <r>
      <rPr>
        <sz val="11"/>
        <rFont val="Calibri"/>
        <family val="2"/>
        <scheme val="minor"/>
      </rPr>
      <t xml:space="preserve"> es incorrecta porque esta información sí debe ser proporcionada al comité. </t>
    </r>
    <r>
      <rPr>
        <b/>
        <sz val="11"/>
        <rFont val="Calibri"/>
        <family val="2"/>
        <scheme val="minor"/>
      </rPr>
      <t>C: Información sobre el volumen de empleo</t>
    </r>
    <r>
      <rPr>
        <sz val="11"/>
        <rFont val="Calibri"/>
        <family val="2"/>
        <scheme val="minor"/>
      </rPr>
      <t xml:space="preserve"> y </t>
    </r>
    <r>
      <rPr>
        <b/>
        <sz val="11"/>
        <rFont val="Calibri"/>
        <family val="2"/>
        <scheme val="minor"/>
      </rPr>
      <t>D: Información sobre salarios</t>
    </r>
    <r>
      <rPr>
        <sz val="11"/>
        <rFont val="Calibri"/>
        <family val="2"/>
        <scheme val="minor"/>
      </rPr>
      <t xml:space="preserve"> también son incorrectas, ya que son datos que la empresa debe compartir con el comité de empresa según la ley .</t>
    </r>
  </si>
  <si>
    <t>Información sobre salarios</t>
  </si>
  <si>
    <t>Información sobre el volumen de empleo</t>
  </si>
  <si>
    <t>Información sobre secretos industriales</t>
  </si>
  <si>
    <t>Información sobre las condiciones laborales</t>
  </si>
  <si>
    <t>Conforme al artículo 65 del TRET, ¿qué tipo de información puede no ser comunicada por la empresa al comité de empresa?</t>
  </si>
  <si>
    <r>
      <t xml:space="preserve">La respuesta correcta es </t>
    </r>
    <r>
      <rPr>
        <b/>
        <sz val="11"/>
        <rFont val="Calibri"/>
        <family val="2"/>
        <scheme val="minor"/>
      </rPr>
      <t>B: Su mandato se extingue en la misma fecha que el resto de representantes</t>
    </r>
    <r>
      <rPr>
        <sz val="11"/>
        <rFont val="Calibri"/>
        <family val="2"/>
        <scheme val="minor"/>
      </rPr>
      <t xml:space="preserve">, ya que se busca mantener la coherencia en la duración de los mandatos de todos los representantes. </t>
    </r>
    <r>
      <rPr>
        <b/>
        <sz val="11"/>
        <rFont val="Calibri"/>
        <family val="2"/>
        <scheme val="minor"/>
      </rPr>
      <t>A: Su mandato dura cuatro años completos</t>
    </r>
    <r>
      <rPr>
        <sz val="11"/>
        <rFont val="Calibri"/>
        <family val="2"/>
        <scheme val="minor"/>
      </rPr>
      <t xml:space="preserve">, </t>
    </r>
    <r>
      <rPr>
        <b/>
        <sz val="11"/>
        <rFont val="Calibri"/>
        <family val="2"/>
        <scheme val="minor"/>
      </rPr>
      <t>C: Su mandato se extiende indefinidamente</t>
    </r>
    <r>
      <rPr>
        <sz val="11"/>
        <rFont val="Calibri"/>
        <family val="2"/>
        <scheme val="minor"/>
      </rPr>
      <t xml:space="preserve">, y </t>
    </r>
    <r>
      <rPr>
        <b/>
        <sz val="11"/>
        <rFont val="Calibri"/>
        <family val="2"/>
        <scheme val="minor"/>
      </rPr>
      <t>D: Su mandato debe ser aprobado por la asamblea</t>
    </r>
    <r>
      <rPr>
        <sz val="11"/>
        <rFont val="Calibri"/>
        <family val="2"/>
        <scheme val="minor"/>
      </rPr>
      <t xml:space="preserve"> son incorrectas porque no corresponden a la normativa vigente .</t>
    </r>
  </si>
  <si>
    <t>Su mandato debe ser aprobado por la asamblea</t>
  </si>
  <si>
    <t>Su mandato se extiende indefinidamente</t>
  </si>
  <si>
    <t>Su mandato se extingue en la misma fecha que el resto de representantes</t>
  </si>
  <si>
    <t>Su mandato dura cuatro años completos</t>
  </si>
  <si>
    <t>Según el artículo 63 del TRET, ¿qué sucede si se elige un delegado de personal a mitad de mandato?</t>
  </si>
  <si>
    <r>
      <t xml:space="preserve">La respuesta correcta es </t>
    </r>
    <r>
      <rPr>
        <b/>
        <sz val="11"/>
        <rFont val="Calibri"/>
        <family val="2"/>
        <scheme val="minor"/>
      </rPr>
      <t>B: Se constituye un comité de empresa conjunto</t>
    </r>
    <r>
      <rPr>
        <sz val="11"/>
        <rFont val="Calibri"/>
        <family val="2"/>
        <scheme val="minor"/>
      </rPr>
      <t xml:space="preserve">, ya que la suma de trabajadores en distintos centros de una misma provincia permite formar un comité único. </t>
    </r>
    <r>
      <rPr>
        <b/>
        <sz val="11"/>
        <rFont val="Calibri"/>
        <family val="2"/>
        <scheme val="minor"/>
      </rPr>
      <t>A: No se constituye comité alguno</t>
    </r>
    <r>
      <rPr>
        <sz val="11"/>
        <rFont val="Calibri"/>
        <family val="2"/>
        <scheme val="minor"/>
      </rPr>
      <t xml:space="preserve">, </t>
    </r>
    <r>
      <rPr>
        <b/>
        <sz val="11"/>
        <rFont val="Calibri"/>
        <family val="2"/>
        <scheme val="minor"/>
      </rPr>
      <t>C: Cada centro de trabajo constituye su propio comité</t>
    </r>
    <r>
      <rPr>
        <sz val="11"/>
        <rFont val="Calibri"/>
        <family val="2"/>
        <scheme val="minor"/>
      </rPr>
      <t xml:space="preserve">, y </t>
    </r>
    <r>
      <rPr>
        <b/>
        <sz val="11"/>
        <rFont val="Calibri"/>
        <family val="2"/>
        <scheme val="minor"/>
      </rPr>
      <t>D: Se eligen delegados de personal en cada centro</t>
    </r>
    <r>
      <rPr>
        <sz val="11"/>
        <rFont val="Calibri"/>
        <family val="2"/>
        <scheme val="minor"/>
      </rPr>
      <t xml:space="preserve"> son incorrectas porque no reflejan la solución para este caso .</t>
    </r>
  </si>
  <si>
    <t>Se eligen delegados de personal en cada centro</t>
  </si>
  <si>
    <t>Cada centro de trabajo constituye su propio comité</t>
  </si>
  <si>
    <t>Se constituye un comité de empresa conjunto</t>
  </si>
  <si>
    <t>No se constituye comité alguno</t>
  </si>
  <si>
    <t>Conforme al artículo 62 del TRET, ¿qué ocurre si una empresa con menos de 50 trabajadores tiene varios centros de trabajo en la misma provincia que suman más de 50 trabajadores en total?</t>
  </si>
  <si>
    <r>
      <t xml:space="preserve">La respuesta correcta es </t>
    </r>
    <r>
      <rPr>
        <b/>
        <sz val="11"/>
        <rFont val="Calibri"/>
        <family val="2"/>
        <scheme val="minor"/>
      </rPr>
      <t>B: Guardar sigilo profesional</t>
    </r>
    <r>
      <rPr>
        <sz val="11"/>
        <rFont val="Calibri"/>
        <family val="2"/>
        <scheme val="minor"/>
      </rPr>
      <t xml:space="preserve">, ya que deben mantener confidencialidad sobre la información que reciben en el desempeño de sus funciones. </t>
    </r>
    <r>
      <rPr>
        <b/>
        <sz val="11"/>
        <rFont val="Calibri"/>
        <family val="2"/>
        <scheme val="minor"/>
      </rPr>
      <t>A: Divulgarla públicamente</t>
    </r>
    <r>
      <rPr>
        <sz val="11"/>
        <rFont val="Calibri"/>
        <family val="2"/>
        <scheme val="minor"/>
      </rPr>
      <t xml:space="preserve">, </t>
    </r>
    <r>
      <rPr>
        <b/>
        <sz val="11"/>
        <rFont val="Calibri"/>
        <family val="2"/>
        <scheme val="minor"/>
      </rPr>
      <t>C: Compartirla directamente con los trabajadores</t>
    </r>
    <r>
      <rPr>
        <sz val="11"/>
        <rFont val="Calibri"/>
        <family val="2"/>
        <scheme val="minor"/>
      </rPr>
      <t xml:space="preserve">, y </t>
    </r>
    <r>
      <rPr>
        <b/>
        <sz val="11"/>
        <rFont val="Calibri"/>
        <family val="2"/>
        <scheme val="minor"/>
      </rPr>
      <t>D: Adaptarla para su transmisión a los trabajadores</t>
    </r>
    <r>
      <rPr>
        <sz val="11"/>
        <rFont val="Calibri"/>
        <family val="2"/>
        <scheme val="minor"/>
      </rPr>
      <t xml:space="preserve"> son incorrectas porque contravienen el deber de sigilo profesional estipulado por la LOLS .</t>
    </r>
  </si>
  <si>
    <t>Adaptarla para su transmisión a los trabajadores</t>
  </si>
  <si>
    <t>Compartirla directamente con los trabajadores</t>
  </si>
  <si>
    <t>Guardar sigilo profesional</t>
  </si>
  <si>
    <t>Divulgarla públicamente</t>
  </si>
  <si>
    <t>Según el artículo 10.3 de la LOLS, ¿qué obligación tienen los delegados sindicales en cuanto a la información recibida de la empresa?</t>
  </si>
  <si>
    <r>
      <t xml:space="preserve">La respuesta correcta es </t>
    </r>
    <r>
      <rPr>
        <b/>
        <sz val="11"/>
        <rFont val="Calibri"/>
        <family val="2"/>
        <scheme val="minor"/>
      </rPr>
      <t>B: El acta de reuniones</t>
    </r>
    <r>
      <rPr>
        <sz val="11"/>
        <rFont val="Calibri"/>
        <family val="2"/>
        <scheme val="minor"/>
      </rPr>
      <t xml:space="preserve">, ya que este documento refleja los acuerdos y discusiones del comité. </t>
    </r>
    <r>
      <rPr>
        <b/>
        <sz val="11"/>
        <rFont val="Calibri"/>
        <family val="2"/>
        <scheme val="minor"/>
      </rPr>
      <t>A: El reglamento de procedimiento</t>
    </r>
    <r>
      <rPr>
        <sz val="11"/>
        <rFont val="Calibri"/>
        <family val="2"/>
        <scheme val="minor"/>
      </rPr>
      <t xml:space="preserve">, </t>
    </r>
    <r>
      <rPr>
        <b/>
        <sz val="11"/>
        <rFont val="Calibri"/>
        <family val="2"/>
        <scheme val="minor"/>
      </rPr>
      <t>C: Los informes de actividad</t>
    </r>
    <r>
      <rPr>
        <sz val="11"/>
        <rFont val="Calibri"/>
        <family val="2"/>
        <scheme val="minor"/>
      </rPr>
      <t xml:space="preserve">, y </t>
    </r>
    <r>
      <rPr>
        <b/>
        <sz val="11"/>
        <rFont val="Calibri"/>
        <family val="2"/>
        <scheme val="minor"/>
      </rPr>
      <t>D: Los resultados electorales de las elecciones sindicales</t>
    </r>
    <r>
      <rPr>
        <sz val="11"/>
        <rFont val="Calibri"/>
        <family val="2"/>
        <scheme val="minor"/>
      </rPr>
      <t xml:space="preserve"> son incorrectas porque no son documentos requeridos en este contexto .</t>
    </r>
  </si>
  <si>
    <t>Los resultados electorales de las elecciones sindicales</t>
  </si>
  <si>
    <t>Los informes de actividad</t>
  </si>
  <si>
    <t>El reglamento de procedimiento</t>
  </si>
  <si>
    <t>El acta de reuniones</t>
  </si>
  <si>
    <t>Conforme al artículo 66 del TRET, ¿qué documento deben remitir los comités de empresa a la autoridad laboral?</t>
  </si>
  <si>
    <r>
      <t xml:space="preserve">La respuesta correcta es </t>
    </r>
    <r>
      <rPr>
        <b/>
        <sz val="11"/>
        <rFont val="Calibri"/>
        <family val="2"/>
        <scheme val="minor"/>
      </rPr>
      <t>B: Aprobación por convenio colectivo</t>
    </r>
    <r>
      <rPr>
        <sz val="11"/>
        <rFont val="Calibri"/>
        <family val="2"/>
        <scheme val="minor"/>
      </rPr>
      <t xml:space="preserve">, ya que su formación requiere un acuerdo en el marco de un convenio colectivo. </t>
    </r>
    <r>
      <rPr>
        <b/>
        <sz val="11"/>
        <rFont val="Calibri"/>
        <family val="2"/>
        <scheme val="minor"/>
      </rPr>
      <t>A: Aprobación de la dirección de la empresa</t>
    </r>
    <r>
      <rPr>
        <sz val="11"/>
        <rFont val="Calibri"/>
        <family val="2"/>
        <scheme val="minor"/>
      </rPr>
      <t xml:space="preserve">, </t>
    </r>
    <r>
      <rPr>
        <b/>
        <sz val="11"/>
        <rFont val="Calibri"/>
        <family val="2"/>
        <scheme val="minor"/>
      </rPr>
      <t>C: Aprobación de todos los trabajadores</t>
    </r>
    <r>
      <rPr>
        <sz val="11"/>
        <rFont val="Calibri"/>
        <family val="2"/>
        <scheme val="minor"/>
      </rPr>
      <t xml:space="preserve">, y </t>
    </r>
    <r>
      <rPr>
        <b/>
        <sz val="11"/>
        <rFont val="Calibri"/>
        <family val="2"/>
        <scheme val="minor"/>
      </rPr>
      <t>D: Aprobación del Ministerio de Trabajo</t>
    </r>
    <r>
      <rPr>
        <sz val="11"/>
        <rFont val="Calibri"/>
        <family val="2"/>
        <scheme val="minor"/>
      </rPr>
      <t xml:space="preserve"> son incorrectas porque no forman parte del procedimiento para establecer un comité intercentros .</t>
    </r>
  </si>
  <si>
    <t>Aprobación del Ministerio de Trabajo</t>
  </si>
  <si>
    <t>Aprobación de todos los trabajadores</t>
  </si>
  <si>
    <t>Aprobación por convenio colectivo</t>
  </si>
  <si>
    <t>Aprobación de la dirección de la empresa</t>
  </si>
  <si>
    <t>Según el artículo 63 del TRET, ¿qué se requiere para constituir un comité intercentros?</t>
  </si>
  <si>
    <r>
      <t xml:space="preserve">La respuesta correcta es </t>
    </r>
    <r>
      <rPr>
        <b/>
        <sz val="11"/>
        <rFont val="Calibri"/>
        <family val="2"/>
        <scheme val="minor"/>
      </rPr>
      <t>C: Durante y después del mandato</t>
    </r>
    <r>
      <rPr>
        <sz val="11"/>
        <rFont val="Calibri"/>
        <family val="2"/>
        <scheme val="minor"/>
      </rPr>
      <t xml:space="preserve">, ya que el deber de confidencialidad persiste incluso después de cesar en el cargo, garantizando la protección de la información sensible. </t>
    </r>
    <r>
      <rPr>
        <b/>
        <sz val="11"/>
        <rFont val="Calibri"/>
        <family val="2"/>
        <scheme val="minor"/>
      </rPr>
      <t>A: Solo durante el mandato</t>
    </r>
    <r>
      <rPr>
        <sz val="11"/>
        <rFont val="Calibri"/>
        <family val="2"/>
        <scheme val="minor"/>
      </rPr>
      <t xml:space="preserve"> y </t>
    </r>
    <r>
      <rPr>
        <b/>
        <sz val="11"/>
        <rFont val="Calibri"/>
        <family val="2"/>
        <scheme val="minor"/>
      </rPr>
      <t>B: Solo después del mandato</t>
    </r>
    <r>
      <rPr>
        <sz val="11"/>
        <rFont val="Calibri"/>
        <family val="2"/>
        <scheme val="minor"/>
      </rPr>
      <t xml:space="preserve"> son incorrectas porque no reflejan la continuidad del deber. </t>
    </r>
    <r>
      <rPr>
        <b/>
        <sz val="11"/>
        <rFont val="Calibri"/>
        <family val="2"/>
        <scheme val="minor"/>
      </rPr>
      <t>D: Nunca</t>
    </r>
    <r>
      <rPr>
        <sz val="11"/>
        <rFont val="Calibri"/>
        <family val="2"/>
        <scheme val="minor"/>
      </rPr>
      <t xml:space="preserve"> es errónea porque va en contra del artículo 65 del TRET .</t>
    </r>
  </si>
  <si>
    <t>Durante y después del mandato</t>
  </si>
  <si>
    <t>Solo después del mandato</t>
  </si>
  <si>
    <t>Solo durante el mandato</t>
  </si>
  <si>
    <t>Conforme al artículo 65 del TRET, ¿cuándo subsiste el deber de sigilo para los miembros del comité de empresa?</t>
  </si>
  <si>
    <r>
      <t xml:space="preserve">La respuesta correcta es </t>
    </r>
    <r>
      <rPr>
        <b/>
        <sz val="11"/>
        <rFont val="Calibri"/>
        <family val="2"/>
        <scheme val="minor"/>
      </rPr>
      <t>B: 10%</t>
    </r>
    <r>
      <rPr>
        <sz val="11"/>
        <rFont val="Calibri"/>
        <family val="2"/>
        <scheme val="minor"/>
      </rPr>
      <t xml:space="preserve">, ya que este porcentaje asegura la representación mínima necesaria para tener más de un delegado sindical. </t>
    </r>
    <r>
      <rPr>
        <b/>
        <sz val="11"/>
        <rFont val="Calibri"/>
        <family val="2"/>
        <scheme val="minor"/>
      </rPr>
      <t>A: 5%</t>
    </r>
    <r>
      <rPr>
        <sz val="11"/>
        <rFont val="Calibri"/>
        <family val="2"/>
        <scheme val="minor"/>
      </rPr>
      <t xml:space="preserve"> es incorrecta porque este porcentaje es insuficiente para más de un delegado. </t>
    </r>
    <r>
      <rPr>
        <b/>
        <sz val="11"/>
        <rFont val="Calibri"/>
        <family val="2"/>
        <scheme val="minor"/>
      </rPr>
      <t>C: 15%</t>
    </r>
    <r>
      <rPr>
        <sz val="11"/>
        <rFont val="Calibri"/>
        <family val="2"/>
        <scheme val="minor"/>
      </rPr>
      <t xml:space="preserve"> y </t>
    </r>
    <r>
      <rPr>
        <b/>
        <sz val="11"/>
        <rFont val="Calibri"/>
        <family val="2"/>
        <scheme val="minor"/>
      </rPr>
      <t>D: 20%</t>
    </r>
    <r>
      <rPr>
        <sz val="11"/>
        <rFont val="Calibri"/>
        <family val="2"/>
        <scheme val="minor"/>
      </rPr>
      <t xml:space="preserve"> son erróneas porque establecen un umbral mayor del requerido por la ley .</t>
    </r>
  </si>
  <si>
    <t>20%</t>
  </si>
  <si>
    <t>15%</t>
  </si>
  <si>
    <t>10%</t>
  </si>
  <si>
    <t>5%</t>
  </si>
  <si>
    <t>Según el artículo 10 de la LOLS, ¿qué porcentaje mínimo de votos debe obtener un sindicato para tener más de un delegado sindical en una empresa?</t>
  </si>
  <si>
    <r>
      <t xml:space="preserve">La respuesta correcta es </t>
    </r>
    <r>
      <rPr>
        <b/>
        <sz val="11"/>
        <rFont val="Calibri"/>
        <family val="2"/>
        <scheme val="minor"/>
      </rPr>
      <t>A: Uno</t>
    </r>
    <r>
      <rPr>
        <sz val="11"/>
        <rFont val="Calibri"/>
        <family val="2"/>
        <scheme val="minor"/>
      </rPr>
      <t xml:space="preserve">, ya que según el artículo 62 del TRET, las empresas con entre 10 y 49 trabajadores eligen un delegado de personal. </t>
    </r>
    <r>
      <rPr>
        <b/>
        <sz val="11"/>
        <rFont val="Calibri"/>
        <family val="2"/>
        <scheme val="minor"/>
      </rPr>
      <t>B: Dos</t>
    </r>
    <r>
      <rPr>
        <sz val="11"/>
        <rFont val="Calibri"/>
        <family val="2"/>
        <scheme val="minor"/>
      </rPr>
      <t xml:space="preserve">, </t>
    </r>
    <r>
      <rPr>
        <b/>
        <sz val="11"/>
        <rFont val="Calibri"/>
        <family val="2"/>
        <scheme val="minor"/>
      </rPr>
      <t>C: Tres</t>
    </r>
    <r>
      <rPr>
        <sz val="11"/>
        <rFont val="Calibri"/>
        <family val="2"/>
        <scheme val="minor"/>
      </rPr>
      <t xml:space="preserve">, y </t>
    </r>
    <r>
      <rPr>
        <b/>
        <sz val="11"/>
        <rFont val="Calibri"/>
        <family val="2"/>
        <scheme val="minor"/>
      </rPr>
      <t>D: Cuatro</t>
    </r>
    <r>
      <rPr>
        <sz val="11"/>
        <rFont val="Calibri"/>
        <family val="2"/>
        <scheme val="minor"/>
      </rPr>
      <t xml:space="preserve"> son incorrectas, ya que el número de delegados aumenta solo en empresas con mayor cantidad de trabajadores .</t>
    </r>
  </si>
  <si>
    <t>Cuatro</t>
  </si>
  <si>
    <t>Tres</t>
  </si>
  <si>
    <t>Dos</t>
  </si>
  <si>
    <t>Uno</t>
  </si>
  <si>
    <t>Conforme al artículo 62 del TRET, ¿cuántos delegados de personal debe tener una empresa con 15 trabajadores?</t>
  </si>
  <si>
    <r>
      <t xml:space="preserve">La respuesta correcta es </t>
    </r>
    <r>
      <rPr>
        <b/>
        <sz val="11"/>
        <rFont val="Calibri"/>
        <family val="2"/>
        <scheme val="minor"/>
      </rPr>
      <t>A: A la negociación colectiva</t>
    </r>
    <r>
      <rPr>
        <sz val="11"/>
        <rFont val="Calibri"/>
        <family val="2"/>
        <scheme val="minor"/>
      </rPr>
      <t xml:space="preserve">, ya que las secciones sindicales con representación en los comités de empresa tienen derecho a participar directamente en la negociación colectiva para defender los intereses de los trabajadores. </t>
    </r>
    <r>
      <rPr>
        <b/>
        <sz val="11"/>
        <rFont val="Calibri"/>
        <family val="2"/>
        <scheme val="minor"/>
      </rPr>
      <t>B: A participar en la gestión de los beneficios sociales</t>
    </r>
    <r>
      <rPr>
        <sz val="11"/>
        <rFont val="Calibri"/>
        <family val="2"/>
        <scheme val="minor"/>
      </rPr>
      <t xml:space="preserve"> es incorrecta porque este derecho no corresponde a las secciones sindicales específicamente, sino al comité de empresa en su conjunto. </t>
    </r>
    <r>
      <rPr>
        <b/>
        <sz val="11"/>
        <rFont val="Calibri"/>
        <family val="2"/>
        <scheme val="minor"/>
      </rPr>
      <t>C: A modificar contratos de trabajo</t>
    </r>
    <r>
      <rPr>
        <sz val="11"/>
        <rFont val="Calibri"/>
        <family val="2"/>
        <scheme val="minor"/>
      </rPr>
      <t xml:space="preserve"> es incorrecta porque los sindicatos no tienen competencias para modificar directamente contratos laborales, ya que esto depende de acuerdos entre las partes. </t>
    </r>
    <r>
      <rPr>
        <b/>
        <sz val="11"/>
        <rFont val="Calibri"/>
        <family val="2"/>
        <scheme val="minor"/>
      </rPr>
      <t>D: A reducir la jornada laboral</t>
    </r>
    <r>
      <rPr>
        <sz val="11"/>
        <rFont val="Calibri"/>
        <family val="2"/>
        <scheme val="minor"/>
      </rPr>
      <t xml:space="preserve"> tampoco es válida porque no es un derecho sindical directo, sino una materia que puede formar parte de la negociación colectiva2. Conforme al artículo 62 del TRET, ¿cuántos delegados de personal debe tener una empresa con 15 trabajadores?**</t>
    </r>
  </si>
  <si>
    <t>A reducir la jornada laboral</t>
  </si>
  <si>
    <t>A modificar contratos de trabajo</t>
  </si>
  <si>
    <t>A participar en la gestion de los beneficios sociales</t>
  </si>
  <si>
    <t>A la negociación colectiva</t>
  </si>
  <si>
    <t>Según el artículo 8.2 de la LOLS, ¿qué derechos tienen las secciones sindicales con representación en los comités de empresa?</t>
  </si>
  <si>
    <r>
      <t xml:space="preserve">La respuesta correcta es </t>
    </r>
    <r>
      <rPr>
        <b/>
        <sz val="11"/>
        <rFont val="Calibri"/>
        <family val="2"/>
        <scheme val="minor"/>
      </rPr>
      <t>D: Más de 50</t>
    </r>
    <r>
      <rPr>
        <sz val="11"/>
        <rFont val="Calibri"/>
        <family val="2"/>
        <scheme val="minor"/>
      </rPr>
      <t xml:space="preserve">, ya que este es el requisito mínimo para constituir un comité de empresa conjunto según el artículo 63 del TRET. </t>
    </r>
    <r>
      <rPr>
        <b/>
        <sz val="11"/>
        <rFont val="Calibri"/>
        <family val="2"/>
        <scheme val="minor"/>
      </rPr>
      <t>A: Menos de 10</t>
    </r>
    <r>
      <rPr>
        <sz val="11"/>
        <rFont val="Calibri"/>
        <family val="2"/>
        <scheme val="minor"/>
      </rPr>
      <t xml:space="preserve">, </t>
    </r>
    <r>
      <rPr>
        <b/>
        <sz val="11"/>
        <rFont val="Calibri"/>
        <family val="2"/>
        <scheme val="minor"/>
      </rPr>
      <t>B: Entre 10 y 30</t>
    </r>
    <r>
      <rPr>
        <sz val="11"/>
        <rFont val="Calibri"/>
        <family val="2"/>
        <scheme val="minor"/>
      </rPr>
      <t xml:space="preserve">, y </t>
    </r>
    <r>
      <rPr>
        <b/>
        <sz val="11"/>
        <rFont val="Calibri"/>
        <family val="2"/>
        <scheme val="minor"/>
      </rPr>
      <t>C: Entre 30 y 50</t>
    </r>
    <r>
      <rPr>
        <sz val="11"/>
        <rFont val="Calibri"/>
        <family val="2"/>
        <scheme val="minor"/>
      </rPr>
      <t xml:space="preserve"> son incorrectas porque las empresas en estos rangos no constituyen un comité conjunto, sino que tienen delegados de personal o comités independientes según el caso. Este sistema garantiza una representación adecuada en las empresas más grandes o complejas​(Tema 28. El Sistema de …).</t>
    </r>
  </si>
  <si>
    <t>Más de 50</t>
  </si>
  <si>
    <t>Entre 30 y 50</t>
  </si>
  <si>
    <t>Entre 10 y 30</t>
  </si>
  <si>
    <t>Menos de 10</t>
  </si>
  <si>
    <t>Según el artículo 63 del TRET, ¿qué número de trabajadores requiere una empresa para constituir un comité de empresa conjunto?</t>
  </si>
  <si>
    <r>
      <t xml:space="preserve">La respuesta correcta es </t>
    </r>
    <r>
      <rPr>
        <b/>
        <sz val="11"/>
        <rFont val="Calibri"/>
        <family val="2"/>
        <scheme val="minor"/>
      </rPr>
      <t>C: Sufragio libre, personal, secreto y directo</t>
    </r>
    <r>
      <rPr>
        <sz val="11"/>
        <rFont val="Calibri"/>
        <family val="2"/>
        <scheme val="minor"/>
      </rPr>
      <t xml:space="preserve">, ya que estas características garantizan la transparencia y legitimidad en la elección. </t>
    </r>
    <r>
      <rPr>
        <b/>
        <sz val="11"/>
        <rFont val="Calibri"/>
        <family val="2"/>
        <scheme val="minor"/>
      </rPr>
      <t>A: Sufragio indirecto</t>
    </r>
    <r>
      <rPr>
        <sz val="11"/>
        <rFont val="Calibri"/>
        <family val="2"/>
        <scheme val="minor"/>
      </rPr>
      <t xml:space="preserve"> es incorrecta porque no se utiliza en estos procesos. </t>
    </r>
    <r>
      <rPr>
        <b/>
        <sz val="11"/>
        <rFont val="Calibri"/>
        <family val="2"/>
        <scheme val="minor"/>
      </rPr>
      <t>B: Sufragio ponderado</t>
    </r>
    <r>
      <rPr>
        <sz val="11"/>
        <rFont val="Calibri"/>
        <family val="2"/>
        <scheme val="minor"/>
      </rPr>
      <t xml:space="preserve"> tampoco es válida, ya que no se contempla en el TRET. </t>
    </r>
    <r>
      <rPr>
        <b/>
        <sz val="11"/>
        <rFont val="Calibri"/>
        <family val="2"/>
        <scheme val="minor"/>
      </rPr>
      <t>D: Sufragio abierto y público</t>
    </r>
    <r>
      <rPr>
        <sz val="11"/>
        <rFont val="Calibri"/>
        <family val="2"/>
        <scheme val="minor"/>
      </rPr>
      <t xml:space="preserve"> es errónea porque contraviene los principios de confidencialidad y libertad en el voto. Este sistema asegura que la elección de los representantes sea democrática y justa​(Tema 28. El Sistema de …).</t>
    </r>
  </si>
  <si>
    <t>Sufragio abierto y público</t>
  </si>
  <si>
    <t>Sufragio libre, personal, secreto y directo</t>
  </si>
  <si>
    <t>Sufragio ponderado</t>
  </si>
  <si>
    <t>Sufragio indirecto</t>
  </si>
  <si>
    <t>Conforme al artículo 62 del TRET, ¿qué tipo de sufragio se utiliza para elegir a los delegados de personal?</t>
  </si>
  <si>
    <r>
      <t xml:space="preserve">La respuesta correcta es </t>
    </r>
    <r>
      <rPr>
        <b/>
        <sz val="11"/>
        <rFont val="Calibri"/>
        <family val="2"/>
        <scheme val="minor"/>
      </rPr>
      <t>D: Cuatro</t>
    </r>
    <r>
      <rPr>
        <sz val="11"/>
        <rFont val="Calibri"/>
        <family val="2"/>
        <scheme val="minor"/>
      </rPr>
      <t xml:space="preserve">, ya que las empresas con más de 5.000 trabajadores tienen derecho a designar cuatro delegados sindicales por sección sindical. </t>
    </r>
    <r>
      <rPr>
        <b/>
        <sz val="11"/>
        <rFont val="Calibri"/>
        <family val="2"/>
        <scheme val="minor"/>
      </rPr>
      <t>A: Uno</t>
    </r>
    <r>
      <rPr>
        <sz val="11"/>
        <rFont val="Calibri"/>
        <family val="2"/>
        <scheme val="minor"/>
      </rPr>
      <t xml:space="preserve"> es incorrecta porque aplica a empresas con hasta 750 trabajadores. </t>
    </r>
    <r>
      <rPr>
        <b/>
        <sz val="11"/>
        <rFont val="Calibri"/>
        <family val="2"/>
        <scheme val="minor"/>
      </rPr>
      <t>B: Dos</t>
    </r>
    <r>
      <rPr>
        <sz val="11"/>
        <rFont val="Calibri"/>
        <family val="2"/>
        <scheme val="minor"/>
      </rPr>
      <t xml:space="preserve"> tampoco es válida, ya que corresponde a empresas con entre 751 y 2.000 trabajadores. </t>
    </r>
    <r>
      <rPr>
        <b/>
        <sz val="11"/>
        <rFont val="Calibri"/>
        <family val="2"/>
        <scheme val="minor"/>
      </rPr>
      <t>C: Tres</t>
    </r>
    <r>
      <rPr>
        <sz val="11"/>
        <rFont val="Calibri"/>
        <family val="2"/>
        <scheme val="minor"/>
      </rPr>
      <t xml:space="preserve"> es errónea porque este número aplica a empresas con entre 2.001 y 5.000 trabajadores. Este escalonamiento asegura una representación proporcional al tamaño de la plantilla​(Tema 28. El Sistema de …).</t>
    </r>
  </si>
  <si>
    <t>Según el artículo 10 de la LOLS, ¿qué número de delegados sindicales tendrá una empresa con 6,000 trabajadores?</t>
  </si>
  <si>
    <r>
      <t xml:space="preserve">La respuesta correcta es </t>
    </r>
    <r>
      <rPr>
        <b/>
        <sz val="11"/>
        <rFont val="Calibri"/>
        <family val="2"/>
        <scheme val="minor"/>
      </rPr>
      <t>B: Información sobre secretos industriales y comerciales</t>
    </r>
    <r>
      <rPr>
        <sz val="11"/>
        <rFont val="Calibri"/>
        <family val="2"/>
        <scheme val="minor"/>
      </rPr>
      <t xml:space="preserve">, ya que la ley protege la confidencialidad de estos datos para evitar perjuicios a la empresa. </t>
    </r>
    <r>
      <rPr>
        <b/>
        <sz val="11"/>
        <rFont val="Calibri"/>
        <family val="2"/>
        <scheme val="minor"/>
      </rPr>
      <t>A: Información sobre el volumen de empleo</t>
    </r>
    <r>
      <rPr>
        <sz val="11"/>
        <rFont val="Calibri"/>
        <family val="2"/>
        <scheme val="minor"/>
      </rPr>
      <t xml:space="preserve"> es incorrecta porque esta es información que debe ser proporcionada al comité. </t>
    </r>
    <r>
      <rPr>
        <b/>
        <sz val="11"/>
        <rFont val="Calibri"/>
        <family val="2"/>
        <scheme val="minor"/>
      </rPr>
      <t>C: Información sobre beneficios empresariales</t>
    </r>
    <r>
      <rPr>
        <sz val="11"/>
        <rFont val="Calibri"/>
        <family val="2"/>
        <scheme val="minor"/>
      </rPr>
      <t xml:space="preserve"> tampoco es válida, ya que este tipo de datos se deben compartir para garantizar la transparencia en la gestión. </t>
    </r>
    <r>
      <rPr>
        <b/>
        <sz val="11"/>
        <rFont val="Calibri"/>
        <family val="2"/>
        <scheme val="minor"/>
      </rPr>
      <t>D: Información sobre condiciones laborales</t>
    </r>
    <r>
      <rPr>
        <sz val="11"/>
        <rFont val="Calibri"/>
        <family val="2"/>
        <scheme val="minor"/>
      </rPr>
      <t xml:space="preserve"> también es errónea porque es esencial para el desempeño del comité. Esta protección equilibra el acceso a la información y la confidencialidad empresarial​(Tema 28. El Sistema de …).</t>
    </r>
  </si>
  <si>
    <t>Información sobre condiciones laborales</t>
  </si>
  <si>
    <t>Información sobre beneficios empresariales</t>
  </si>
  <si>
    <t>Información sobre secretos industriales y comerciales</t>
  </si>
  <si>
    <t>Conforme al artículo 65 del TRET, ¿qué información puede no ser comunicada por la empresa al comité de empresa?</t>
  </si>
  <si>
    <r>
      <t xml:space="preserve">La respuesta correcta es </t>
    </r>
    <r>
      <rPr>
        <b/>
        <sz val="11"/>
        <rFont val="Calibri"/>
        <family val="2"/>
        <scheme val="minor"/>
      </rPr>
      <t>B: Negociar directamente con la dirección de la empresa</t>
    </r>
    <r>
      <rPr>
        <sz val="11"/>
        <rFont val="Calibri"/>
        <family val="2"/>
        <scheme val="minor"/>
      </rPr>
      <t xml:space="preserve">, ya que tienen el derecho de entablar negociaciones colectivas sobre temas laborales. </t>
    </r>
    <r>
      <rPr>
        <b/>
        <sz val="11"/>
        <rFont val="Calibri"/>
        <family val="2"/>
        <scheme val="minor"/>
      </rPr>
      <t>A: Utilizar un local adecuado en empresas con más de 250 trabajadores</t>
    </r>
    <r>
      <rPr>
        <sz val="11"/>
        <rFont val="Calibri"/>
        <family val="2"/>
        <scheme val="minor"/>
      </rPr>
      <t xml:space="preserve"> es incorrecta, ya que es un derecho general para las secciones sindicales, no exclusivo de las más representativas. </t>
    </r>
    <r>
      <rPr>
        <b/>
        <sz val="11"/>
        <rFont val="Calibri"/>
        <family val="2"/>
        <scheme val="minor"/>
      </rPr>
      <t>C: Establecer su propio reglamento, el cual debe ser registrado y publicado en el BOE</t>
    </r>
    <r>
      <rPr>
        <sz val="11"/>
        <rFont val="Calibri"/>
        <family val="2"/>
        <scheme val="minor"/>
      </rPr>
      <t xml:space="preserve"> tampoco es correcto, ya que no es un derecho contemplado para las secciones sindicales. </t>
    </r>
    <r>
      <rPr>
        <b/>
        <sz val="11"/>
        <rFont val="Calibri"/>
        <family val="2"/>
        <scheme val="minor"/>
      </rPr>
      <t>D: Recibir los contratos temporales que se formalicen en la empresa</t>
    </r>
    <r>
      <rPr>
        <sz val="11"/>
        <rFont val="Calibri"/>
        <family val="2"/>
        <scheme val="minor"/>
      </rPr>
      <t xml:space="preserve"> es errónea porque no tienen este tipo de competencias. Este derecho asegura la capacidad de negociación directa de las organizaciones sindicales más relevantes​(Tema 28. El Sistema de …).</t>
    </r>
  </si>
  <si>
    <t>Recibir los contratos temporales que se formalicen en la empresa</t>
  </si>
  <si>
    <t>Establecer su propio reglamento, el cual debe ser registrado y publicado en el BOE</t>
  </si>
  <si>
    <t>Utilizar un local adecuado en empresas con más de 250 trabajadores</t>
  </si>
  <si>
    <t>Negociar directamente con la dirección de la empresa</t>
  </si>
  <si>
    <t>Según el artículo 8.2 de la LOLS, ¿qué derecho tienen las secciones sindicales más representativas?</t>
  </si>
  <si>
    <r>
      <t xml:space="preserve">La respuesta correcta es </t>
    </r>
    <r>
      <rPr>
        <b/>
        <sz val="11"/>
        <rFont val="Calibri"/>
        <family val="2"/>
        <scheme val="minor"/>
      </rPr>
      <t>C: Los miembros del comité de empresa</t>
    </r>
    <r>
      <rPr>
        <sz val="11"/>
        <rFont val="Calibri"/>
        <family val="2"/>
        <scheme val="minor"/>
      </rPr>
      <t xml:space="preserve">, quienes designan al presidente y secretario internamente. </t>
    </r>
    <r>
      <rPr>
        <b/>
        <sz val="11"/>
        <rFont val="Calibri"/>
        <family val="2"/>
        <scheme val="minor"/>
      </rPr>
      <t>A: Los trabajadores en asamblea</t>
    </r>
    <r>
      <rPr>
        <sz val="11"/>
        <rFont val="Calibri"/>
        <family val="2"/>
        <scheme val="minor"/>
      </rPr>
      <t xml:space="preserve"> es incorrecta porque los trabajadores eligen a los representantes, pero no tienen competencia para nombrar a los cargos del comité. </t>
    </r>
    <r>
      <rPr>
        <b/>
        <sz val="11"/>
        <rFont val="Calibri"/>
        <family val="2"/>
        <scheme val="minor"/>
      </rPr>
      <t>B: La empresa</t>
    </r>
    <r>
      <rPr>
        <sz val="11"/>
        <rFont val="Calibri"/>
        <family val="2"/>
        <scheme val="minor"/>
      </rPr>
      <t xml:space="preserve"> es errónea porque no interviene en estas decisiones internas del comité. </t>
    </r>
    <r>
      <rPr>
        <b/>
        <sz val="11"/>
        <rFont val="Calibri"/>
        <family val="2"/>
        <scheme val="minor"/>
      </rPr>
      <t>D: El sindicato</t>
    </r>
    <r>
      <rPr>
        <sz val="11"/>
        <rFont val="Calibri"/>
        <family val="2"/>
        <scheme val="minor"/>
      </rPr>
      <t xml:space="preserve"> tampoco es válido, ya que su rol se limita a la representación sindical, sin participar en la estructura interna del comité. Este mecanismo garantiza la autonomía del comité en su funcionamiento​(Tema 28. El Sistema de …).</t>
    </r>
  </si>
  <si>
    <t>El sindicato</t>
  </si>
  <si>
    <t>Los miembros del comité de empresa</t>
  </si>
  <si>
    <t>La empresa</t>
  </si>
  <si>
    <t>Conforme al artículo 63 del TRET, ¿quién elige al presidente y secretario del comité de empresa?</t>
  </si>
  <si>
    <r>
      <t xml:space="preserve">La respuesta correcta es </t>
    </r>
    <r>
      <rPr>
        <b/>
        <sz val="11"/>
        <rFont val="Calibri"/>
        <family val="2"/>
        <scheme val="minor"/>
      </rPr>
      <t>B: Diecisiete</t>
    </r>
    <r>
      <rPr>
        <sz val="11"/>
        <rFont val="Calibri"/>
        <family val="2"/>
        <scheme val="minor"/>
      </rPr>
      <t xml:space="preserve">, ya que las empresas con entre 751 y 1.000 trabajadores tienen derecho a un comité de 17 miembros. </t>
    </r>
    <r>
      <rPr>
        <b/>
        <sz val="11"/>
        <rFont val="Calibri"/>
        <family val="2"/>
        <scheme val="minor"/>
      </rPr>
      <t>A: Trece</t>
    </r>
    <r>
      <rPr>
        <sz val="11"/>
        <rFont val="Calibri"/>
        <family val="2"/>
        <scheme val="minor"/>
      </rPr>
      <t xml:space="preserve"> es incorrecta porque se aplica a empresas con entre 251 y 500 trabajadores. </t>
    </r>
    <r>
      <rPr>
        <b/>
        <sz val="11"/>
        <rFont val="Calibri"/>
        <family val="2"/>
        <scheme val="minor"/>
      </rPr>
      <t>C: Treinta</t>
    </r>
    <r>
      <rPr>
        <sz val="11"/>
        <rFont val="Calibri"/>
        <family val="2"/>
        <scheme val="minor"/>
      </rPr>
      <t xml:space="preserve"> es errónea, ya que este número corresponde a empresas con más de 5.000 trabajadores. </t>
    </r>
    <r>
      <rPr>
        <b/>
        <sz val="11"/>
        <rFont val="Calibri"/>
        <family val="2"/>
        <scheme val="minor"/>
      </rPr>
      <t>D: Setenta y cinco</t>
    </r>
    <r>
      <rPr>
        <sz val="11"/>
        <rFont val="Calibri"/>
        <family val="2"/>
        <scheme val="minor"/>
      </rPr>
      <t xml:space="preserve"> tampoco es válida, ya que no existe un comité con tal cantidad de miembros en ninguna situación. Esto asegura que las empresas grandes tengan una representación adecuada y proporcional a su tamaño​(Tema 28. El Sistema de …).</t>
    </r>
  </si>
  <si>
    <t>Setenta y cinco</t>
  </si>
  <si>
    <t>Treinta</t>
  </si>
  <si>
    <t>Veintiuno</t>
  </si>
  <si>
    <t>Diecisiete</t>
  </si>
  <si>
    <t>Según el artículo 66 del TRET, ¿cuántos miembros tendrá el comité de empresa si la empresa cuenta con 800 trabajadores?</t>
  </si>
  <si>
    <r>
      <t xml:space="preserve">La respuesta correcta es </t>
    </r>
    <r>
      <rPr>
        <b/>
        <sz val="11"/>
        <rFont val="Calibri"/>
        <family val="2"/>
        <scheme val="minor"/>
      </rPr>
      <t>B: Un comité de empresa propio para cada centro con más de 50 trabajadores y un comité conjunto para el resto</t>
    </r>
    <r>
      <rPr>
        <sz val="11"/>
        <rFont val="Calibri"/>
        <family val="2"/>
        <scheme val="minor"/>
      </rPr>
      <t xml:space="preserve">, ya que esto se establece para garantizar una representación específica para los centros mayores y otra agrupada para los menores. </t>
    </r>
    <r>
      <rPr>
        <b/>
        <sz val="11"/>
        <rFont val="Calibri"/>
        <family val="2"/>
        <scheme val="minor"/>
      </rPr>
      <t>A: Un solo comité de empresa conjunto</t>
    </r>
    <r>
      <rPr>
        <sz val="11"/>
        <rFont val="Calibri"/>
        <family val="2"/>
        <scheme val="minor"/>
      </rPr>
      <t xml:space="preserve"> es incorrecta porque no permite una representación diferenciada según las características de los centros. </t>
    </r>
    <r>
      <rPr>
        <b/>
        <sz val="11"/>
        <rFont val="Calibri"/>
        <family val="2"/>
        <scheme val="minor"/>
      </rPr>
      <t>C: Un comité en los centros con más de 50 trabajadores y delegados de personal independientes en los centros con menos de 50</t>
    </r>
    <r>
      <rPr>
        <sz val="11"/>
        <rFont val="Calibri"/>
        <family val="2"/>
        <scheme val="minor"/>
      </rPr>
      <t xml:space="preserve"> no es válida porque no se permite la elección separada de delegados en este contexto. </t>
    </r>
    <r>
      <rPr>
        <b/>
        <sz val="11"/>
        <rFont val="Calibri"/>
        <family val="2"/>
        <scheme val="minor"/>
      </rPr>
      <t>D: Un comité de empresa por cada centro</t>
    </r>
    <r>
      <rPr>
        <sz val="11"/>
        <rFont val="Calibri"/>
        <family val="2"/>
        <scheme val="minor"/>
      </rPr>
      <t xml:space="preserve"> es errónea porque no se constituye un comité para centros con menos de 50 empleados. Esto asegura una representación equilibrada y eficiente en empresas con múltiples centros​(Tema 28. El Sistema de …).</t>
    </r>
  </si>
  <si>
    <t>Un comité de empresa por cada centro</t>
  </si>
  <si>
    <t>Un comité en los centros con más de 50 trabajadores y delegados de personal indepedientes en los centros con menos de 50</t>
  </si>
  <si>
    <t>Un comité de empresa propio para cada centro con más de 50 trabajadores y un comité conjunto para el resto</t>
  </si>
  <si>
    <t>Un solo comité de empresa conjunto</t>
  </si>
  <si>
    <t>Conforme al artículo 63 del TRET, ¿cuántos comités de empresa se constituirán si una empresa tiene centros con y sin más de 50 trabajadores?</t>
  </si>
  <si>
    <r>
      <t xml:space="preserve">La respuesta correcta es </t>
    </r>
    <r>
      <rPr>
        <b/>
        <sz val="11"/>
        <rFont val="Calibri"/>
        <family val="2"/>
        <scheme val="minor"/>
      </rPr>
      <t>C: Empresas con entre 10 y 49 trabajadores</t>
    </r>
    <r>
      <rPr>
        <sz val="11"/>
        <rFont val="Calibri"/>
        <family val="2"/>
        <scheme val="minor"/>
      </rPr>
      <t xml:space="preserve">, ya que en este rango de plantilla no se forman comités de empresa, sino que se eligen delegados de personal. </t>
    </r>
    <r>
      <rPr>
        <b/>
        <sz val="11"/>
        <rFont val="Calibri"/>
        <family val="2"/>
        <scheme val="minor"/>
      </rPr>
      <t>A: Empresas con menos de 10 trabajadores</t>
    </r>
    <r>
      <rPr>
        <sz val="11"/>
        <rFont val="Calibri"/>
        <family val="2"/>
        <scheme val="minor"/>
      </rPr>
      <t xml:space="preserve"> es incorrecta porque no se eligen representantes en este caso. </t>
    </r>
    <r>
      <rPr>
        <b/>
        <sz val="11"/>
        <rFont val="Calibri"/>
        <family val="2"/>
        <scheme val="minor"/>
      </rPr>
      <t>B: Empresas con 50 o más trabajadores</t>
    </r>
    <r>
      <rPr>
        <sz val="11"/>
        <rFont val="Calibri"/>
        <family val="2"/>
        <scheme val="minor"/>
      </rPr>
      <t xml:space="preserve"> no es válida porque estas empresas constituyen comités de empresa. </t>
    </r>
    <r>
      <rPr>
        <b/>
        <sz val="11"/>
        <rFont val="Calibri"/>
        <family val="2"/>
        <scheme val="minor"/>
      </rPr>
      <t>D: Empresas con más de 100 trabajadores</t>
    </r>
    <r>
      <rPr>
        <sz val="11"/>
        <rFont val="Calibri"/>
        <family val="2"/>
        <scheme val="minor"/>
      </rPr>
      <t xml:space="preserve"> también es errónea porque estas empresas no se encuentran en el rango mencionado en el artículo. Esto asegura que incluso en empresas más pequeñas haya una representación adecuada​(Tema 28. El Sistema de …).</t>
    </r>
  </si>
  <si>
    <t>Empresas con más de 100 trabajadores</t>
  </si>
  <si>
    <t>Empresas con entre 10 y 49 trabajadores</t>
  </si>
  <si>
    <t>Empresas con 50 o más trabajadores</t>
  </si>
  <si>
    <t>Empresas con menos de 10 trabajadores</t>
  </si>
  <si>
    <t>Según el artículo 62 del TRET, ¿en qué tipo de empresas se eligen delegados de personal?</t>
  </si>
  <si>
    <r>
      <t xml:space="preserve">La respuesta correcta es </t>
    </r>
    <r>
      <rPr>
        <b/>
        <sz val="11"/>
        <rFont val="Calibri"/>
        <family val="2"/>
        <scheme val="minor"/>
      </rPr>
      <t>A: De confidencialidad de la información recibida</t>
    </r>
    <r>
      <rPr>
        <sz val="11"/>
        <rFont val="Calibri"/>
        <family val="2"/>
        <scheme val="minor"/>
      </rPr>
      <t xml:space="preserve">, ya que los miembros del comité tienen la obligación de guardar secreto sobre la información proporcionada por la empresa. </t>
    </r>
    <r>
      <rPr>
        <b/>
        <sz val="11"/>
        <rFont val="Calibri"/>
        <family val="2"/>
        <scheme val="minor"/>
      </rPr>
      <t>B: De transparencia en la gestión de la empresa</t>
    </r>
    <r>
      <rPr>
        <sz val="11"/>
        <rFont val="Calibri"/>
        <family val="2"/>
        <scheme val="minor"/>
      </rPr>
      <t xml:space="preserve"> es incorrecta porque no es su función gestionar la empresa, sino representarla. </t>
    </r>
    <r>
      <rPr>
        <b/>
        <sz val="11"/>
        <rFont val="Calibri"/>
        <family val="2"/>
        <scheme val="minor"/>
      </rPr>
      <t>C: De divulgación de la información preventiva a los trabajadores</t>
    </r>
    <r>
      <rPr>
        <sz val="11"/>
        <rFont val="Calibri"/>
        <family val="2"/>
        <scheme val="minor"/>
      </rPr>
      <t xml:space="preserve"> no aplica como obligación, ya que esta es una tarea específica de los delegados de prevención. </t>
    </r>
    <r>
      <rPr>
        <b/>
        <sz val="11"/>
        <rFont val="Calibri"/>
        <family val="2"/>
        <scheme val="minor"/>
      </rPr>
      <t>D: De compartir la información de seguridad y salud con los delegados de prevención</t>
    </r>
    <r>
      <rPr>
        <sz val="11"/>
        <rFont val="Calibri"/>
        <family val="2"/>
        <scheme val="minor"/>
      </rPr>
      <t xml:space="preserve"> es errónea porque no está estipulada como una obligación en el artículo 65 del TRET. La confidencialidad protege la información sensible de la empresa y refuerza la confianza entre las partes​(Tema 28. El Sistema de …).</t>
    </r>
  </si>
  <si>
    <t>De compartir la  información de seguridad y salud con los delegados de prevención</t>
  </si>
  <si>
    <t>De divulgación de la información preventiva a los trabajadores</t>
  </si>
  <si>
    <t>De transparencia en la gestión de la empresa</t>
  </si>
  <si>
    <t>De confidencialidad de la información recibida</t>
  </si>
  <si>
    <t>Conforme al artículo 65 del TRET, ¿qué obligación tienen los miembros del comité de empresa?</t>
  </si>
  <si>
    <r>
      <t xml:space="preserve">La respuesta correcta es </t>
    </r>
    <r>
      <rPr>
        <b/>
        <sz val="11"/>
        <rFont val="Calibri"/>
        <family val="2"/>
        <scheme val="minor"/>
      </rPr>
      <t>B: Participar activamente mediante el voto en las reuniones del comité de empresa</t>
    </r>
    <r>
      <rPr>
        <sz val="11"/>
        <rFont val="Calibri"/>
        <family val="2"/>
        <scheme val="minor"/>
      </rPr>
      <t xml:space="preserve">, ya que los delegados sindicales pueden asistir a estas reuniones, pero no tienen derecho a voto. </t>
    </r>
    <r>
      <rPr>
        <b/>
        <sz val="11"/>
        <rFont val="Calibri"/>
        <family val="2"/>
        <scheme val="minor"/>
      </rPr>
      <t>A: Acceso a la misma información que el comité de empresa</t>
    </r>
    <r>
      <rPr>
        <sz val="11"/>
        <rFont val="Calibri"/>
        <family val="2"/>
        <scheme val="minor"/>
      </rPr>
      <t xml:space="preserve"> es incorrecta porque este es un derecho reconocido a los delegados sindicales. </t>
    </r>
    <r>
      <rPr>
        <b/>
        <sz val="11"/>
        <rFont val="Calibri"/>
        <family val="2"/>
        <scheme val="minor"/>
      </rPr>
      <t>C: Ser oídos por la empresa antes de adoptar medidas colectivas</t>
    </r>
    <r>
      <rPr>
        <sz val="11"/>
        <rFont val="Calibri"/>
        <family val="2"/>
        <scheme val="minor"/>
      </rPr>
      <t xml:space="preserve"> es válida como derecho, ya que los delegados sindicales deben ser consultados en decisiones importantes. </t>
    </r>
    <r>
      <rPr>
        <b/>
        <sz val="11"/>
        <rFont val="Calibri"/>
        <family val="2"/>
        <scheme val="minor"/>
      </rPr>
      <t>D: Asistir a reuniones de seguridad e higiene</t>
    </r>
    <r>
      <rPr>
        <sz val="11"/>
        <rFont val="Calibri"/>
        <family val="2"/>
        <scheme val="minor"/>
      </rPr>
      <t xml:space="preserve"> es incorrecta, ya que este es un derecho que sí les corresponde. Esto refuerza el papel consultivo de los delegados sindicales en las relaciones laborales​(Tema 28. El Sistema de …).</t>
    </r>
  </si>
  <si>
    <t>Asistir a reuniones de seguridad e higiene</t>
  </si>
  <si>
    <t>Ser oídos por la empresa antes de adoptar medidas colectivas</t>
  </si>
  <si>
    <t xml:space="preserve">Participar activamente mediante el voto en las reuniones del comité de empresa </t>
  </si>
  <si>
    <t>Acceso a la misma información que el comité de empresa</t>
  </si>
  <si>
    <t>Según el artículo 10.3 de la LOLS, ¿qué derecho NO tienen los delegados sindicales?</t>
  </si>
  <si>
    <r>
      <t xml:space="preserve">La respuesta correcta es </t>
    </r>
    <r>
      <rPr>
        <b/>
        <sz val="11"/>
        <rFont val="Calibri"/>
        <family val="2"/>
        <scheme val="minor"/>
      </rPr>
      <t>C: Tres</t>
    </r>
    <r>
      <rPr>
        <sz val="11"/>
        <rFont val="Calibri"/>
        <family val="2"/>
        <scheme val="minor"/>
      </rPr>
      <t xml:space="preserve">, ya que las secciones sindicales de empresas con entre 2.001 y 5.000 trabajadores tienen derecho a nombrar tres delegados sindicales. </t>
    </r>
    <r>
      <rPr>
        <b/>
        <sz val="11"/>
        <rFont val="Calibri"/>
        <family val="2"/>
        <scheme val="minor"/>
      </rPr>
      <t>A: Uno</t>
    </r>
    <r>
      <rPr>
        <sz val="11"/>
        <rFont val="Calibri"/>
        <family val="2"/>
        <scheme val="minor"/>
      </rPr>
      <t xml:space="preserve"> es incorrecta porque este número se aplica a empresas más pequeñas, con hasta 750 trabajadores. </t>
    </r>
    <r>
      <rPr>
        <b/>
        <sz val="11"/>
        <rFont val="Calibri"/>
        <family val="2"/>
        <scheme val="minor"/>
      </rPr>
      <t>B: Dos</t>
    </r>
    <r>
      <rPr>
        <sz val="11"/>
        <rFont val="Calibri"/>
        <family val="2"/>
        <scheme val="minor"/>
      </rPr>
      <t xml:space="preserve"> tampoco es válida, ya que corresponde a empresas con entre 751 y 2.000 trabajadores. </t>
    </r>
    <r>
      <rPr>
        <b/>
        <sz val="11"/>
        <rFont val="Calibri"/>
        <family val="2"/>
        <scheme val="minor"/>
      </rPr>
      <t>D: Cuatro</t>
    </r>
    <r>
      <rPr>
        <sz val="11"/>
        <rFont val="Calibri"/>
        <family val="2"/>
        <scheme val="minor"/>
      </rPr>
      <t xml:space="preserve"> es errónea porque este número aplica a empresas con más de 5.000 empleados. Esto garantiza una representación adecuada y proporcional al tamaño de la plantilla​(Tema 28. El Sistema de …).</t>
    </r>
  </si>
  <si>
    <t>Conforme al artículo 10 de la LOLS, ¿cuántos delegados sindicales pueden tener las secciones sindicales en empresas con 2.500 trabajadores?</t>
  </si>
  <si>
    <r>
      <t xml:space="preserve">La respuesta correcta es </t>
    </r>
    <r>
      <rPr>
        <b/>
        <sz val="11"/>
        <rFont val="Calibri"/>
        <family val="2"/>
        <scheme val="minor"/>
      </rPr>
      <t>B: Secciones sindicales</t>
    </r>
    <r>
      <rPr>
        <sz val="11"/>
        <rFont val="Calibri"/>
        <family val="2"/>
        <scheme val="minor"/>
      </rPr>
      <t xml:space="preserve">, ya que los trabajadores afiliados a un sindicato tienen derecho a crear estas agrupaciones dentro de la empresa para representar sus intereses. </t>
    </r>
    <r>
      <rPr>
        <b/>
        <sz val="11"/>
        <rFont val="Calibri"/>
        <family val="2"/>
        <scheme val="minor"/>
      </rPr>
      <t>A: Comités de empresa</t>
    </r>
    <r>
      <rPr>
        <sz val="11"/>
        <rFont val="Calibri"/>
        <family val="2"/>
        <scheme val="minor"/>
      </rPr>
      <t xml:space="preserve"> es incorrecta porque estos son órganos de representación elegidos por toda la plantilla, no solo por los afiliados a un sindicato. </t>
    </r>
    <r>
      <rPr>
        <b/>
        <sz val="11"/>
        <rFont val="Calibri"/>
        <family val="2"/>
        <scheme val="minor"/>
      </rPr>
      <t>C: Delegaciones sindicales</t>
    </r>
    <r>
      <rPr>
        <sz val="11"/>
        <rFont val="Calibri"/>
        <family val="2"/>
        <scheme val="minor"/>
      </rPr>
      <t xml:space="preserve"> no es válida porque no es una figura contemplada en este contexto. </t>
    </r>
    <r>
      <rPr>
        <b/>
        <sz val="11"/>
        <rFont val="Calibri"/>
        <family val="2"/>
        <scheme val="minor"/>
      </rPr>
      <t>D: Representaciones sindicales</t>
    </r>
    <r>
      <rPr>
        <sz val="11"/>
        <rFont val="Calibri"/>
        <family val="2"/>
        <scheme val="minor"/>
      </rPr>
      <t xml:space="preserve"> es errónea porque es un término más general y no aplica específicamente a los derechos definidos en el artículo 8.1 de la LOLS. Las secciones sindicales garantizan la representación de los intereses sindicales dentro del ámbito laboral​(Tema 28. El Sistema de …).</t>
    </r>
  </si>
  <si>
    <t>Representaciones sindicales</t>
  </si>
  <si>
    <t>Delegaciones sindicales</t>
  </si>
  <si>
    <t>Secciones sindicales</t>
  </si>
  <si>
    <t>Comités de empresa</t>
  </si>
  <si>
    <t>Según el artículo 8.1 de la Ley Orgánica de Libertad Sindical (LOLS), ¿qué pueden constituir los trabajadores afiliados a un sindicato en la empresa?</t>
  </si>
  <si>
    <r>
      <t xml:space="preserve">La respuesta correcta es </t>
    </r>
    <r>
      <rPr>
        <b/>
        <sz val="11"/>
        <rFont val="Calibri"/>
        <family val="2"/>
        <scheme val="minor"/>
      </rPr>
      <t>C: Trece</t>
    </r>
    <r>
      <rPr>
        <sz val="11"/>
        <rFont val="Calibri"/>
        <family val="2"/>
        <scheme val="minor"/>
      </rPr>
      <t xml:space="preserve">, ya que el artículo 63 del TRET establece este límite para garantizar la operatividad del comité intercentros. </t>
    </r>
    <r>
      <rPr>
        <b/>
        <sz val="11"/>
        <rFont val="Calibri"/>
        <family val="2"/>
        <scheme val="minor"/>
      </rPr>
      <t>A: Cinco</t>
    </r>
    <r>
      <rPr>
        <sz val="11"/>
        <rFont val="Calibri"/>
        <family val="2"/>
        <scheme val="minor"/>
      </rPr>
      <t xml:space="preserve"> y </t>
    </r>
    <r>
      <rPr>
        <b/>
        <sz val="11"/>
        <rFont val="Calibri"/>
        <family val="2"/>
        <scheme val="minor"/>
      </rPr>
      <t>B: Nueve</t>
    </r>
    <r>
      <rPr>
        <sz val="11"/>
        <rFont val="Calibri"/>
        <family val="2"/>
        <scheme val="minor"/>
      </rPr>
      <t xml:space="preserve"> son incorrectas porque no reflejan el máximo permitido por la normativa. </t>
    </r>
    <r>
      <rPr>
        <b/>
        <sz val="11"/>
        <rFont val="Calibri"/>
        <family val="2"/>
        <scheme val="minor"/>
      </rPr>
      <t>D: Veintiuno</t>
    </r>
    <r>
      <rPr>
        <sz val="11"/>
        <rFont val="Calibri"/>
        <family val="2"/>
        <scheme val="minor"/>
      </rPr>
      <t xml:space="preserve"> también es errónea, ya que excede ampliamente el límite establecido. El límite de 13 miembros asegura que el comité intercentros sea funcional y no demasiado grande para operar eficazmente​(Tema 28. El Sistema de …).</t>
    </r>
  </si>
  <si>
    <t>Trece</t>
  </si>
  <si>
    <t>Nueve</t>
  </si>
  <si>
    <t>Cinco</t>
  </si>
  <si>
    <t>Conforme al artículo 63 del TRET, ¿cuál es el máximo número de miembros que puede tener un comité intercentros?</t>
  </si>
  <si>
    <r>
      <t xml:space="preserve">La respuesta correcta es </t>
    </r>
    <r>
      <rPr>
        <b/>
        <sz val="11"/>
        <rFont val="Calibri"/>
        <family val="2"/>
        <scheme val="minor"/>
      </rPr>
      <t>B: Nueve</t>
    </r>
    <r>
      <rPr>
        <sz val="11"/>
        <rFont val="Calibri"/>
        <family val="2"/>
        <scheme val="minor"/>
      </rPr>
      <t xml:space="preserve">, ya que las empresas con entre 101 y 250 trabajadores tienen derecho a un comité de nueve miembros según el artículo 66 del TRET. </t>
    </r>
    <r>
      <rPr>
        <b/>
        <sz val="11"/>
        <rFont val="Calibri"/>
        <family val="2"/>
        <scheme val="minor"/>
      </rPr>
      <t>A: Cinco</t>
    </r>
    <r>
      <rPr>
        <sz val="11"/>
        <rFont val="Calibri"/>
        <family val="2"/>
        <scheme val="minor"/>
      </rPr>
      <t xml:space="preserve"> es incorrecta porque este número corresponde a empresas más pequeñas con entre 50 y 100 empleados. </t>
    </r>
    <r>
      <rPr>
        <b/>
        <sz val="11"/>
        <rFont val="Calibri"/>
        <family val="2"/>
        <scheme val="minor"/>
      </rPr>
      <t>C: Trece</t>
    </r>
    <r>
      <rPr>
        <sz val="11"/>
        <rFont val="Calibri"/>
        <family val="2"/>
        <scheme val="minor"/>
      </rPr>
      <t xml:space="preserve"> no es válida, ya que este número aplica a empresas con entre 251 y 500 trabajadores. </t>
    </r>
    <r>
      <rPr>
        <b/>
        <sz val="11"/>
        <rFont val="Calibri"/>
        <family val="2"/>
        <scheme val="minor"/>
      </rPr>
      <t>D: Diecisiete</t>
    </r>
    <r>
      <rPr>
        <sz val="11"/>
        <rFont val="Calibri"/>
        <family val="2"/>
        <scheme val="minor"/>
      </rPr>
      <t xml:space="preserve"> también es errónea porque corresponde a empresas con entre 751 y 1.000 empleados. Este escalonamiento asegura que la representación sea proporcional al tamaño de la empresa​(Tema 28. El Sistema de …).</t>
    </r>
  </si>
  <si>
    <t>Conforme al artículo 66 del TRET, ¿cuántos miembros tendrá el comité de empresa si la empresa cuenta con 200 trabajadores?</t>
  </si>
  <si>
    <r>
      <t xml:space="preserve">La respuesta correcta es </t>
    </r>
    <r>
      <rPr>
        <b/>
        <sz val="11"/>
        <rFont val="Calibri"/>
        <family val="2"/>
        <scheme val="minor"/>
      </rPr>
      <t>C: 50</t>
    </r>
    <r>
      <rPr>
        <sz val="11"/>
        <rFont val="Calibri"/>
        <family val="2"/>
        <scheme val="minor"/>
      </rPr>
      <t xml:space="preserve">, porque un comité de empresa se constituye en centros de trabajo con 50 o más trabajadores según el artículo 63 del TRET. </t>
    </r>
    <r>
      <rPr>
        <b/>
        <sz val="11"/>
        <rFont val="Calibri"/>
        <family val="2"/>
        <scheme val="minor"/>
      </rPr>
      <t>A: 10</t>
    </r>
    <r>
      <rPr>
        <sz val="11"/>
        <rFont val="Calibri"/>
        <family val="2"/>
        <scheme val="minor"/>
      </rPr>
      <t xml:space="preserve"> y </t>
    </r>
    <r>
      <rPr>
        <b/>
        <sz val="11"/>
        <rFont val="Calibri"/>
        <family val="2"/>
        <scheme val="minor"/>
      </rPr>
      <t>B: 30</t>
    </r>
    <r>
      <rPr>
        <sz val="11"/>
        <rFont val="Calibri"/>
        <family val="2"/>
        <scheme val="minor"/>
      </rPr>
      <t xml:space="preserve"> son incorrectas, ya que estos números corresponden a empresas donde se eligen delegados de personal, pero no un comité. </t>
    </r>
    <r>
      <rPr>
        <b/>
        <sz val="11"/>
        <rFont val="Calibri"/>
        <family val="2"/>
        <scheme val="minor"/>
      </rPr>
      <t>D: 100</t>
    </r>
    <r>
      <rPr>
        <sz val="11"/>
        <rFont val="Calibri"/>
        <family val="2"/>
        <scheme val="minor"/>
      </rPr>
      <t xml:space="preserve"> también es errónea porque este es un número demasiado alto y no es el requisito mínimo para formar un comité. Este sistema busca que solo las empresas con un tamaño significativo tengan una estructura más compleja de representación​(Tema 28. El Sistema de …).</t>
    </r>
  </si>
  <si>
    <t>100</t>
  </si>
  <si>
    <t>50</t>
  </si>
  <si>
    <t>30</t>
  </si>
  <si>
    <t>10</t>
  </si>
  <si>
    <t>Según el artículo 63 del TRET, ¿qué número de trabajadores es necesario para constituir un comité de empresa?</t>
  </si>
  <si>
    <r>
      <t xml:space="preserve">La respuesta correcta es </t>
    </r>
    <r>
      <rPr>
        <b/>
        <sz val="11"/>
        <rFont val="Calibri"/>
        <family val="2"/>
        <scheme val="minor"/>
      </rPr>
      <t>C: Tres</t>
    </r>
    <r>
      <rPr>
        <sz val="11"/>
        <rFont val="Calibri"/>
        <family val="2"/>
        <scheme val="minor"/>
      </rPr>
      <t xml:space="preserve">, ya que las empresas con entre 31 y 49 trabajadores tienen derecho a elegir tres delegados de personal según el artículo 62 del TRET. </t>
    </r>
    <r>
      <rPr>
        <b/>
        <sz val="11"/>
        <rFont val="Calibri"/>
        <family val="2"/>
        <scheme val="minor"/>
      </rPr>
      <t>A: Uno</t>
    </r>
    <r>
      <rPr>
        <sz val="11"/>
        <rFont val="Calibri"/>
        <family val="2"/>
        <scheme val="minor"/>
      </rPr>
      <t xml:space="preserve"> es incorrecta porque se aplica solo a empresas con hasta 30 empleados. </t>
    </r>
    <r>
      <rPr>
        <b/>
        <sz val="11"/>
        <rFont val="Calibri"/>
        <family val="2"/>
        <scheme val="minor"/>
      </rPr>
      <t>B: Dos</t>
    </r>
    <r>
      <rPr>
        <sz val="11"/>
        <rFont val="Calibri"/>
        <family val="2"/>
        <scheme val="minor"/>
      </rPr>
      <t xml:space="preserve"> tampoco es válida, ya que no está contemplada esta opción en la normativa para este rango de trabajadores. </t>
    </r>
    <r>
      <rPr>
        <b/>
        <sz val="11"/>
        <rFont val="Calibri"/>
        <family val="2"/>
        <scheme val="minor"/>
      </rPr>
      <t>D: Cuatro</t>
    </r>
    <r>
      <rPr>
        <sz val="11"/>
        <rFont val="Calibri"/>
        <family val="2"/>
        <scheme val="minor"/>
      </rPr>
      <t xml:space="preserve"> es errónea porque esta cantidad no se asigna a empresas con 40 empleados, sino a aquellas con un número mayor en un sistema de representación diferente. Esto asegura que las empresas de tamaño intermedio tengan una representación adecuada​(Tema 28. El Sistema de …).</t>
    </r>
  </si>
  <si>
    <t>Conforme al artículo 62 del TRET, ¿cuántos delegados de personal debe tener una empresa con 40 trabajadores?</t>
  </si>
  <si>
    <r>
      <t xml:space="preserve">A </t>
    </r>
    <r>
      <rPr>
        <i/>
        <sz val="11"/>
        <rFont val="Calibri"/>
        <family val="2"/>
        <scheme val="minor"/>
      </rPr>
      <t>Cuál de las siguientes opciones corresponde a una de las garantías previstas por el artículo 68 del Estatuto de los Trabajadores cuyo Texto Refundido fue aprobado por Real Decreto Legislativo 2/2015, de 23 de octubre, para los miembros del comité de empresa y los delegados de personal:</t>
    </r>
    <r>
      <rPr>
        <sz val="11"/>
        <rFont val="Calibri"/>
        <family val="2"/>
        <scheme val="minor"/>
      </rPr>
      <t xml:space="preserve"> Disponer de un crédito de quince horas mensuales retribuidas cada uno de los miembros del comité o delegado de personal en cada centro de trabajo en empresas de hasta cien trabajadores para el ejercicio de las funciones de representación. Este crédito de horas es esencial para que los representantes puedan realizar su trabajo sin que afecte negativamente su salario.</t>
    </r>
  </si>
  <si>
    <t>Disponer de un crédito de quince horas mensuales retribuidas cada uno de los miembros del comité o delegado de personal en cada centro de trabajo en empresas de hasta cien trabajadores para el ejercicio de las funciones de representación. </t>
  </si>
  <si>
    <t>Disponer de las horas mensuales retribuidas que resulten necesarias cada uno de los miembros del  comité o delegado de personal en cada centro de trabajo en empresas de hasta setecientos  cincuenta y uno trabajadores para el ejercicio de las funciones de representación institucional como  miembros del sindicato. </t>
  </si>
  <si>
    <t>Disponer de un crédito de quince horas anuales retribuidas cada uno de los miembros del comité o  delegado de personal en cada centro de trabajo con independencia de su tamaño para el ejercicio  de las funciones de representación. </t>
  </si>
  <si>
    <t>Disponer de un crédito de diez horas anuales retribuidas cada uno de los miembros del comité o delegado de personal en cada centro de trabajo en empresas de hasta cien trabajadores para el ejercicio de las funciones de representación. </t>
  </si>
  <si>
    <t>*Cuál de las siguientes opciones corresponde a una de las garantías previstas por el artículo 68 del Estatuto de los Trabajadores cuyo Texto Refundido fue aprobado por Real Decreto Legislativo 2/2015, de 23 de octubre, para los miembros del comité de empresa y los delegados de personal: </t>
  </si>
  <si>
    <r>
      <t>D</t>
    </r>
    <r>
      <rPr>
        <sz val="11"/>
        <color theme="1"/>
        <rFont val="Calibri"/>
        <family val="2"/>
        <scheme val="minor"/>
      </rPr>
      <t xml:space="preserve"> </t>
    </r>
    <r>
      <rPr>
        <i/>
        <sz val="11"/>
        <color theme="1"/>
        <rFont val="Calibri"/>
        <family val="2"/>
        <scheme val="minor"/>
      </rPr>
      <t>Indique cuál de las siguientes opciones no es una competencia del comité de empresa de acuerdo con el artículo 64.7 del Estatuto de los Trabajadores cuyo Texto Refundido fue aprobado por Real Decreto Legislativo 2/2015, de 23 de octubre:</t>
    </r>
    <r>
      <rPr>
        <sz val="11"/>
        <color theme="1"/>
        <rFont val="Calibri"/>
        <family val="2"/>
        <scheme val="minor"/>
      </rPr>
      <t xml:space="preserve"> Ejercer una labor de control y sanción a los trabajadores por incumplimiento de las condiciones de seguridad y salud. La sanción de trabajadores por temas de seguridad laboral es responsabilidad de la dirección de la empresa, no del comité.</t>
    </r>
  </si>
  <si>
    <t>Ejercer una labor de control y sanción a los trabajadores por incumplimiento de las condiciones de seguridad y salud. </t>
  </si>
  <si>
    <t>Ejercer una labor de vigilancia del respeto y aplicación del principio de igualdad de trato y de oportunidades entre mujeres y hombres, especialmente en materia salarial. </t>
  </si>
  <si>
    <t>Ejercer una labor de vigilancia y control de las condiciones de seguridad y salud en el desarrollo del trabajo en la empresa, con las particularidades previstas en este orden por el artículo 19. </t>
  </si>
  <si>
    <t>Ejercer una labor de vigilancia en el cumplimiento de las normas vigentes en materia laboral, de seguridad social y de empleo, así como del resto de los pactos, condiciones y usos de empresa en vigor, formulando, en su caso, las acciones legales oportunas ante el empresario y los organismos o tribunales competentes. </t>
  </si>
  <si>
    <t>*Indique cuál de las siguientes opciones no es una competencia del comité de empresa de acuerdo con el artículo 64.7 del Estatuto de los Trabajadores cuyo Texto Refundido fue aprobado por Real Decreto Legislativo 2/2015, de 23 de octubre: </t>
  </si>
  <si>
    <r>
      <t>D</t>
    </r>
    <r>
      <rPr>
        <sz val="11"/>
        <color theme="1"/>
        <rFont val="Calibri"/>
        <family val="2"/>
        <scheme val="minor"/>
      </rPr>
      <t xml:space="preserve"> </t>
    </r>
    <r>
      <rPr>
        <i/>
        <sz val="11"/>
        <color theme="1"/>
        <rFont val="Calibri"/>
        <family val="2"/>
        <scheme val="minor"/>
      </rPr>
      <t>Según el artículo 66 del Estatuto de los Trabajadores, cuyo Texto Refundido fue aprobado por Real Decreto Legislativo 2/2015, de 23 de octubre, el número de miembros del comité de empresa se determinará de acuerdo con la siguiente escala:</t>
    </r>
    <r>
      <rPr>
        <sz val="11"/>
        <color theme="1"/>
        <rFont val="Calibri"/>
        <family val="2"/>
        <scheme val="minor"/>
      </rPr>
      <t xml:space="preserve"> De quinientos uno a setecientos cincuenta trabajadores, diecisiete. Esta escala asegura que el tamaño del comité sea proporcional al número de trabajadores en la empresa.</t>
    </r>
  </si>
  <si>
    <t>De quinientos uno a setecientos cincuenta trabajadores, diecisiete. </t>
  </si>
  <si>
    <t>De doscientos cincuenta y uno a quinientos trabajadores, nueve. </t>
  </si>
  <si>
    <t>De ciento uno a doscientos cincuenta trabajadores, cinco. </t>
  </si>
  <si>
    <t>De cincuenta a cien trabajadores, uno. </t>
  </si>
  <si>
    <t>*Según el artículo 66 del Estatuto de los Trabajadores, cuyo Texto Refundido fue aprobado por Real Decreto  Legislativo 2/2015, de 23 de octubre, el número de miembros del comité de empresa se determinará de  acuerdo con la siguiente escala: </t>
  </si>
  <si>
    <r>
      <t>A</t>
    </r>
    <r>
      <rPr>
        <sz val="11"/>
        <color theme="1"/>
        <rFont val="Calibri"/>
        <family val="2"/>
        <scheme val="minor"/>
      </rPr>
      <t xml:space="preserve"> </t>
    </r>
    <r>
      <rPr>
        <i/>
        <sz val="11"/>
        <color theme="1"/>
        <rFont val="Calibri"/>
        <family val="2"/>
        <scheme val="minor"/>
      </rPr>
      <t>El apartado 2 del artículo 63 del Estatuto de los Trabajadores, cuyo Texto refundido fue aprobado por el Real Decreto Legislativo 2/2015, de 23 de octubre, establece que se constituirá un comité de empresa conjunto:</t>
    </r>
    <r>
      <rPr>
        <sz val="11"/>
        <color theme="1"/>
        <rFont val="Calibri"/>
        <family val="2"/>
        <scheme val="minor"/>
      </rPr>
      <t xml:space="preserve"> En la empresa que tenga en la misma provincia, o en municipios limítrofes, dos o más centros de trabajo cuyos censos no alcancen los cincuenta trabajadores, pero que en su conjunto lo sumen. Esto permite la representación de los trabajadores de pequeñas instalaciones que de otro modo no alcanzarían el número mínimo para constituir un comité.</t>
    </r>
  </si>
  <si>
    <r>
      <t>D</t>
    </r>
    <r>
      <rPr>
        <sz val="11"/>
        <color theme="1"/>
        <rFont val="Calibri"/>
        <family val="2"/>
        <scheme val="minor"/>
      </rPr>
      <t xml:space="preserve"> </t>
    </r>
    <r>
      <rPr>
        <i/>
        <sz val="11"/>
        <color theme="1"/>
        <rFont val="Calibri"/>
        <family val="2"/>
        <scheme val="minor"/>
      </rPr>
      <t>Según el artículo 64 apartado 5 del Estatuto de los Trabajadores, cuyo Texto refundido fue aprobado por Real Decreto Legislativo 2/2015, de 23 de octubre, el comité de empresa tendrá derecho a emitir informe con carácter previo a la ejecución por parte del empresario de las decisiones adoptadas por este, sobre las siguientes cuestiones:</t>
    </r>
    <r>
      <rPr>
        <sz val="11"/>
        <color theme="1"/>
        <rFont val="Calibri"/>
        <family val="2"/>
        <scheme val="minor"/>
      </rPr>
      <t xml:space="preserve"> La implantación y revisión de sistemas de organización y control del trabajo, estudios de tiempos, establecimiento de sistemas de primas e incentivos y valoración de puestos de trabajo. Este tipo de derecho de consulta ayuda a proteger los intereses de los trabajadores en cuestiones de organización laboral y productividad.</t>
    </r>
  </si>
  <si>
    <r>
      <t>D</t>
    </r>
    <r>
      <rPr>
        <sz val="11"/>
        <color theme="1"/>
        <rFont val="Calibri"/>
        <family val="2"/>
        <scheme val="minor"/>
      </rPr>
      <t xml:space="preserve"> </t>
    </r>
    <r>
      <rPr>
        <i/>
        <sz val="11"/>
        <color theme="1"/>
        <rFont val="Calibri"/>
        <family val="2"/>
        <scheme val="minor"/>
      </rPr>
      <t>Las competencias de vigilancia y control del comité de empresa están en el artículo 64 apartado 7 del Estatuto de los Trabajadores, cuyo Texto refundido fue aprobado por Real Decreto Legislativo 2/2015, de 23 de octubre. Señale cuál de las siguientes competencias no es correcta: colaborar con la dirección de la empresa en el establecimiento y puesta en marcha de medidas de cohesión social y definición de criterios de mejora retributiva.</t>
    </r>
    <r>
      <rPr>
        <sz val="11"/>
        <color theme="1"/>
        <rFont val="Calibri"/>
        <family val="2"/>
        <scheme val="minor"/>
      </rPr>
      <t xml:space="preserve"> Esta opción no refleja una competencia específica de vigilancia y control del comité de empresa, y va más allá de su rol establecido.</t>
    </r>
  </si>
  <si>
    <r>
      <t>D</t>
    </r>
    <r>
      <rPr>
        <sz val="11"/>
        <color theme="1"/>
        <rFont val="Calibri"/>
        <family val="2"/>
        <scheme val="minor"/>
      </rPr>
      <t xml:space="preserve"> Según el artículo 81 del Estatuto de los trabajadores ninguna es cierto. Este artículo trata sobre aspectos específicos de la representación y el uso de locales en la empresa, y algunas afirmaciones no se aplican, como la posible intervención de la autoridad laboral en ciertos aspectos.</t>
    </r>
  </si>
  <si>
    <r>
      <t>D</t>
    </r>
    <r>
      <rPr>
        <sz val="11"/>
        <color theme="1"/>
        <rFont val="Calibri"/>
        <family val="2"/>
        <scheme val="minor"/>
      </rPr>
      <t xml:space="preserve"> En relación con el uso del crédito horario podrá pactarse por convenio colectivo su acumulación, podrán ser acumulados en uno o varios delegados de personal. Esta disposición permite cierta flexibilidad, facilitando que las actividades de representación sean realizadas por los delegados con mayor capacidad de compromiso y conocimiento.</t>
    </r>
  </si>
  <si>
    <r>
      <t>C</t>
    </r>
    <r>
      <rPr>
        <sz val="11"/>
        <color theme="1"/>
        <rFont val="Calibri"/>
        <family val="2"/>
        <scheme val="minor"/>
      </rPr>
      <t xml:space="preserve"> Los miembros del comité de empresa o delegados del centro para el ejercicio de sus funciones de representación dispondrán de un crédito de horas mensuales equivalentes a de 501 a 750 trabajadores 35 horas. El crédito de horas permite a los delegados realizar actividades de representación sin que esto afecte su remuneración, asegurando que tengan tiempo suficiente para cumplir con sus responsabilidades.</t>
    </r>
  </si>
  <si>
    <r>
      <t>C</t>
    </r>
    <r>
      <rPr>
        <sz val="11"/>
        <color theme="1"/>
        <rFont val="Calibri"/>
        <family val="2"/>
        <scheme val="minor"/>
      </rPr>
      <t xml:space="preserve"> Los miembros del comité de empresa y los delegados de personal tienen como garantías el no poder ser despedidos ni sancionados durante el ejercicio de sus funciones ni dentro de los dos años siguientes a la expiración de su mandato. Esta garantía ofrece seguridad laboral a los representantes, permitiéndoles cumplir con sus funciones de representación sin temor a represalias.</t>
    </r>
  </si>
  <si>
    <t>prioridad de permanencia en la empresa en el centro de trabajo respecto a los demás trabajadores en caso de suspensión o extinción por causas tecnológicas o económicas</t>
  </si>
  <si>
    <t>expresar con libertad sus opiniones en cualquier tipo de materia pudiendo publicar y distribuir sin perturbar el normal desenvolvimiento de trabajo</t>
  </si>
  <si>
    <t>apertura de expediente contradictorio en el supuesto de sanciones por faltas leves, graves o muy graves</t>
  </si>
  <si>
    <t>el no poder ser despedidos ni sancionados durante el ejercicio de sus funciones ni dentro de los dos años siguientes a la expiración de su mandato</t>
  </si>
  <si>
    <t>los miembros del comité de empresa y los delegados de personal tienen como garantías</t>
  </si>
  <si>
    <r>
      <t>D</t>
    </r>
    <r>
      <rPr>
        <sz val="11"/>
        <color theme="1"/>
        <rFont val="Calibri"/>
        <family val="2"/>
        <scheme val="minor"/>
      </rPr>
      <t xml:space="preserve"> Según la ley de prevención de riesgos laborales ninguna es cierta. Esto sugiere que algunas disposiciones que los trabajadores podrían pensar están cubiertas por esta ley en términos de derechos de consulta no están explícitamente detalladas como obligatorias para los representantes.</t>
    </r>
  </si>
  <si>
    <r>
      <t>D</t>
    </r>
    <r>
      <rPr>
        <sz val="11"/>
        <color theme="1"/>
        <rFont val="Calibri"/>
        <family val="2"/>
        <scheme val="minor"/>
      </rPr>
      <t xml:space="preserve"> Según el artículo 64.7 del Estatuto de los trabajadores, los representantes de los trabajadores tienen derecho a ninguna es cierta. Esto confirma que las labores de los representantes están bien definidas, pero algunas actividades, como dirigir la gestión de obras sociales o establecer medidas de conciliación, no están incluidas en su rol.</t>
    </r>
  </si>
  <si>
    <r>
      <t>D</t>
    </r>
    <r>
      <rPr>
        <sz val="11"/>
        <color theme="1"/>
        <rFont val="Calibri"/>
        <family val="2"/>
        <scheme val="minor"/>
      </rPr>
      <t xml:space="preserve"> El artículo 64 del Estatuto de los trabajadores no establece que el comité de empresa tiene derecho a ejercer una labor de vigilancia de la salud de los trabajadores conforme una vez realizados los reconocimientos médicos, conforme al artículo 22 de la Ley de prevención de Riesgos Laborales. Este aspecto de vigilancia es específico de los servicios médicos y de la propia Ley de Prevención de Riesgos Laborales, en lugar de ser competencia directa del comité.</t>
    </r>
  </si>
  <si>
    <t>vigilancia de la salud de los trabajadores conforme una vez realizados los reconocimientos médicos, conforme al artículo 22 del la Ley de prevención de Riegos Laborales</t>
  </si>
  <si>
    <t>de vigilancia y control de las condiciones de seguridad y salud en el trabajo</t>
  </si>
  <si>
    <t>de vigilancia respeto en la aplicación del principio de igualdad de trato en materia salarial</t>
  </si>
  <si>
    <t>de vigilancia en el cumplimiento de las normas vigentes en materia laboral</t>
  </si>
  <si>
    <t>el artículo 64 del Estatuto de los trabajadores no establece que el comité de empresa tiene derecho a ejercer una labor</t>
  </si>
  <si>
    <r>
      <t>C</t>
    </r>
    <r>
      <rPr>
        <sz val="11"/>
        <color theme="1"/>
        <rFont val="Calibri"/>
        <family val="2"/>
        <scheme val="minor"/>
      </rPr>
      <t xml:space="preserve"> Los informes elaborados por el comité de empresa en cumplimiento de sus funciones de información y consulta deben realizarse en un plazo máximo de 15 días y son vinculantes. Este tiempo establecido permite una respuesta oportuna para cumplir con la función de consulta y asegurar que las decisiones sean consistentes con las políticas laborales.</t>
    </r>
  </si>
  <si>
    <r>
      <t>B</t>
    </r>
    <r>
      <rPr>
        <sz val="11"/>
        <color theme="1"/>
        <rFont val="Calibri"/>
        <family val="2"/>
        <scheme val="minor"/>
      </rPr>
      <t xml:space="preserve"> No es una materia en la que el comité de empresa tendrá derecho a emitir informe con carácter previo a la decisión del empresario, en cumplimiento de sus funciones de información y consulta, la realización de contratos temporales. La contratación temporal generalmente no requiere consulta previa al comité de empresa, ya que puede ser una decisión administrativa basada en necesidades de la empresa.</t>
    </r>
  </si>
  <si>
    <t>NO es una materia en la que el comité de empresa tendrá derecho a emitir informe con carácter previo a la decisión del empresario, en cumplimiento de sus funciones de información y consulta</t>
  </si>
  <si>
    <r>
      <t>D</t>
    </r>
    <r>
      <rPr>
        <sz val="11"/>
        <color theme="1"/>
        <rFont val="Calibri"/>
        <family val="2"/>
        <scheme val="minor"/>
      </rPr>
      <t xml:space="preserve"> No es una materia en la que el comité de empresa tendrá derecho a emitir informe con carácter previo a la decisión del empresario los planes de igualdad. Los planes de igualdad, aunque importantes, no necesariamente requieren un informe previo del comité, ya que la implementación de estos planes puede proceder de otras disposiciones legales.</t>
    </r>
  </si>
  <si>
    <r>
      <t>D</t>
    </r>
    <r>
      <rPr>
        <sz val="11"/>
        <color theme="1"/>
        <rFont val="Calibri"/>
        <family val="2"/>
        <scheme val="minor"/>
      </rPr>
      <t xml:space="preserve"> En el ordenamiento jurídico laboral no se encuentra la obligación de informar a los representantes de los trabajadores de cualquier cambio legal o reglamentario en materia de prevención de riesgos laborales. Aunque la prevención de riesgos es una prioridad, esta responsabilidad recae principalmente en el empleador en lugar de requerir notificación directa a los representantes laborales.</t>
    </r>
  </si>
  <si>
    <r>
      <t>B</t>
    </r>
    <r>
      <rPr>
        <sz val="11"/>
        <color theme="1"/>
        <rFont val="Calibri"/>
        <family val="2"/>
        <scheme val="minor"/>
      </rPr>
      <t xml:space="preserve"> En el ordenamiento jurídico laboral no se encuentra la obligación de comunicar a los representantes de los trabajadores la obligación de comunicar en un contrato de prestación de obras o servicios en nombre de la empresa contratista. Este tipo de comunicación no es obligatoria, aunque otros aspectos como la subcontratación de trabajadores en situaciones de riesgo sí requieren de la notificación a los representantes.</t>
    </r>
  </si>
  <si>
    <r>
      <t>D</t>
    </r>
    <r>
      <rPr>
        <sz val="11"/>
        <color theme="1"/>
        <rFont val="Calibri"/>
        <family val="2"/>
        <scheme val="minor"/>
      </rPr>
      <t xml:space="preserve"> El comité de empresa tiene derecho a ser informado y consultado sobre todas las siguientes: la situación y estructura del empleo en la empresa o centro de trabajo, las decisiones que puedan ocasionar cambios relevantes en la organización del trabajo, y las medidas preventivas en caso de riesgo para el empleo. Estas consultas son vitales para mantener una comunicación fluida entre la empresa y los trabajadores sobre temas fundamentales que afectan la seguridad laboral y el empleo.</t>
    </r>
  </si>
  <si>
    <r>
      <t>C</t>
    </r>
    <r>
      <rPr>
        <sz val="11"/>
        <color theme="1"/>
        <rFont val="Calibri"/>
        <family val="2"/>
        <scheme val="minor"/>
      </rPr>
      <t xml:space="preserve"> El comité de empresa deberá ser informado sobre el derecho a la igualdad de trato y oportunidades entre mujeres y hombres con periodicidad anual. Esta medida busca promover la equidad de género en el trabajo, proporcionando a los representantes la oportunidad de revisar las prácticas de la empresa y asegurarse de que no haya discriminación.</t>
    </r>
  </si>
  <si>
    <r>
      <t>D</t>
    </r>
    <r>
      <rPr>
        <sz val="11"/>
        <color theme="1"/>
        <rFont val="Calibri"/>
        <family val="2"/>
        <scheme val="minor"/>
      </rPr>
      <t xml:space="preserve"> El comité de empresa deberá ser informado cuando proceda sobre el balance de la cuenta de resultados y la memoria contable de la empresa. Este tipo de información financiera es esencial para que los representantes de los trabajadores comprendan la situación económica de la empresa y puedan tomar decisiones informadas respecto a la protección de los derechos de los empleados en relación a la sostenibilidad del negocio.</t>
    </r>
  </si>
  <si>
    <r>
      <t>B</t>
    </r>
    <r>
      <rPr>
        <sz val="11"/>
        <color theme="1"/>
        <rFont val="Calibri"/>
        <family val="2"/>
        <scheme val="minor"/>
      </rPr>
      <t xml:space="preserve"> El comité de empresa tendrá derecho a ser informado trimestralmente sobre las estadísticas sobre el índice de absentismo, las causas y los accidentes de trabajo. Este derecho de información permite al comité monitorear temas importantes de salud y seguridad en el trabajo, ayudando a prevenir problemas y a mejorar el entorno laboral mediante el seguimiento de las tasas de absentismo y la identificación de patrones de accidentes.</t>
    </r>
  </si>
  <si>
    <r>
      <t>B</t>
    </r>
    <r>
      <rPr>
        <sz val="11"/>
        <color theme="1"/>
        <rFont val="Calibri"/>
        <family val="2"/>
        <scheme val="minor"/>
      </rPr>
      <t xml:space="preserve"> El espíritu con que debe actuar el empresario y el comité de empresa en la definición y aplicación de los procedimientos de información y consulta es el de cooperación. Este enfoque promueve una relación constructiva, en la que ambas partes trabajen juntas para mejorar el entorno laboral y resolver conflictos de manera colaborativa.</t>
    </r>
  </si>
  <si>
    <r>
      <t>A</t>
    </r>
    <r>
      <rPr>
        <sz val="11"/>
        <color theme="1"/>
        <rFont val="Calibri"/>
        <family val="2"/>
        <scheme val="minor"/>
      </rPr>
      <t xml:space="preserve"> Según el artículo 64.1 del Estatuto de los Trabajadores, se entiende por información la transmisión de datos por el empresario al comité de empresa, a fin de que este tenga conocimiento de una cuestión determinada y pueda proceder a su examen. Esto permite al comité evaluar situaciones específicas y tomar decisiones basadas en datos concretos proporcionados por el empleador.</t>
    </r>
  </si>
  <si>
    <r>
      <t>C</t>
    </r>
    <r>
      <rPr>
        <sz val="11"/>
        <color theme="1"/>
        <rFont val="Calibri"/>
        <family val="2"/>
        <scheme val="minor"/>
      </rPr>
      <t xml:space="preserve"> El comité de empresa tiene derecho a ser informado y consultado sobre la situación de la empresa y la evolución del empleo. Este derecho facilita que los comités reciban datos esenciales para tomar decisiones informadas, vigilando las condiciones laborales y el cumplimiento de los derechos de los trabajadores.</t>
    </r>
  </si>
  <si>
    <r>
      <t>C</t>
    </r>
    <r>
      <rPr>
        <sz val="11"/>
        <color theme="1"/>
        <rFont val="Calibri"/>
        <family val="2"/>
        <scheme val="minor"/>
      </rPr>
      <t xml:space="preserve"> Los representantes de los trabajadores no tienen competencia en la negociación de acuerdos sobre distribución irregular de la jornada de trabajo y efectos de superar las 9 horas de trabajo efectivo. Estas cuestiones están reguladas por normativas específicas que pueden escapar al ámbito directo de la negociación colectiva.</t>
    </r>
  </si>
  <si>
    <r>
      <t>C</t>
    </r>
    <r>
      <rPr>
        <sz val="11"/>
        <color theme="1"/>
        <rFont val="Calibri"/>
        <family val="2"/>
        <scheme val="minor"/>
      </rPr>
      <t xml:space="preserve"> El comité de empresa, los delegados de personal y las secciones sindicales, si en su conjunto suman la mayoría de los miembros del comité, intervendrán únicamente en la negociación de convenios de ámbito inferior o de empresa si así lo acuerdan. Esto establece que la participación en las negociaciones esté condicionada a la representación de una mayoría, garantizando legitimidad y apoyo suficiente.</t>
    </r>
  </si>
  <si>
    <r>
      <t>D</t>
    </r>
    <r>
      <rPr>
        <sz val="11"/>
        <color theme="1"/>
        <rFont val="Calibri"/>
        <family val="2"/>
        <scheme val="minor"/>
      </rPr>
      <t xml:space="preserve"> Están legitimados para negociar convenios de ámbito superior las secciones sindicales. Estas organizaciones cuentan con el respaldo necesario y la representatividad para negociar en nombre de sus afiliados y del resto de trabajadores, cuando los convenios cubren áreas que superan el ámbito de una única empresa.</t>
    </r>
  </si>
  <si>
    <r>
      <t>B</t>
    </r>
    <r>
      <rPr>
        <sz val="11"/>
        <color theme="1"/>
        <rFont val="Calibri"/>
        <family val="2"/>
        <scheme val="minor"/>
      </rPr>
      <t xml:space="preserve"> El artículo 65 en el texto refundido del Estatuto de los Trabajadores establece que en relación con el deber de sigilo no existirá este tras la expiración de mandato del representante de los trabajadores. Este deber se aplica únicamente durante el tiempo en que el representante esté en funciones, permitiéndole la libertad de no guardar secretos una vez terminado su mandato.</t>
    </r>
  </si>
  <si>
    <t>La correcta es d) "Todas son falsas." Esta es la opción correcta porque ninguna de las afirmaciones anteriores es completamente precisa. El deber de sigilo no es absoluto, la empresa no tiene la obligación de proporcionar toda la información solicitada, y ningún documento puede ser utilizado fuera del ámbito de sus fines legítimos. a) "Deben observar sigilo en materia de toda información que afecte a la empresa de sus trabajadores representados."  Esta afirmación es incorrecta porque, aunque el Estatuto de los Trabajadores establece un deber de sigilo en el artículo 65.2, este no es absoluto. Los miembros del comité no están obligados a guardar confidencialidad sobre información que implique prácticas ilegales por parte de la empresa. En estos casos, tienen la responsabilidad de actuar conforme a la ley y denunciar las irregularidades ante las autoridades competentes, lo que invalida la idea de que deben guardar sigilo sobre "toda" la información. b) "La empresa deberá trasladar al comité toda información solicitada por este para una adecuada vigilancia del cumplimiento de las obligaciones laborales." Esta afirmación es incorrecta porque la empresa no está obligada a proporcionar toda la información que el comité solicite. El acceso a la información está regulado y limitado a la información necesaria para el ejercicio de las funciones de representación, con exclusión de datos confidenciales que no tengan relación directa con las funciones del comité o que puedan dañar intereses empresariales legítimos. c) "Solo los documentos que tienen relación con el volumen de empleo podrán ser utilizados fuera del estricto ámbito de los fines que motivaron su entrega." Esta afirmación es incorrecta porque ningún documento proporcionado al comité puede utilizarse fuera del ámbito de los fines que motivaron su entrega. Incluso los documentos relacionados con el volumen de empleo están sujetos al deber de confidencialidad y deben respetar las restricciones legales establecidas.</t>
  </si>
  <si>
    <r>
      <t>D</t>
    </r>
    <r>
      <rPr>
        <sz val="11"/>
        <color theme="1"/>
        <rFont val="Calibri"/>
        <family val="2"/>
        <scheme val="minor"/>
      </rPr>
      <t xml:space="preserve"> Los delegados sindicales no podrán tener acceso a la misma información y documentación que la empresa pone a disposición del comité de empresa sin estar obligados a guardar sigilo, entre otras limitaciones. Las disposiciones legales en torno al acceso de los delegados sindicales a la información son restrictivas para proteger la confidencialidad empresarial y el uso adecuado de los datos compartidos.</t>
    </r>
  </si>
  <si>
    <r>
      <t>B</t>
    </r>
    <r>
      <rPr>
        <sz val="11"/>
        <color theme="1"/>
        <rFont val="Calibri"/>
        <family val="2"/>
        <scheme val="minor"/>
      </rPr>
      <t xml:space="preserve"> Un sindicato que ha obtenido el 10% de los votos en una empresa de 2500 trabajadores podrá contar en el comité de empresa con cuatro delegados sindicales. Esto garantiza que el sindicato tenga representación proporcional a su apoyo dentro de la empresa, fomentando una representación efectiva.</t>
    </r>
  </si>
  <si>
    <r>
      <t>A</t>
    </r>
    <r>
      <rPr>
        <sz val="11"/>
        <color theme="1"/>
        <rFont val="Calibri"/>
        <family val="2"/>
        <scheme val="minor"/>
      </rPr>
      <t xml:space="preserve"> La ley orgánica de libertad sindical establece que para aquellos sindicatos que hayan obtenido más del 10% de los votos será de aplicación una escala contenida en el artículo 10 de dicha norma. Esto regula la representación sindical en función de la cantidad de votos obtenidos, proporcionando un sistema justo y proporcional para designar delegados sindicales.</t>
    </r>
  </si>
  <si>
    <r>
      <t>C</t>
    </r>
    <r>
      <rPr>
        <sz val="11"/>
        <color theme="1"/>
        <rFont val="Calibri"/>
        <family val="2"/>
        <scheme val="minor"/>
      </rPr>
      <t xml:space="preserve"> Se podrán constituir secciones sindicales con presencia en los comités de empresa en aquellas empresas que cuenten con más de 250 trabajadores. Esto facilita la creación de secciones sindicales en empresas de mayor tamaño, garantizando que haya suficiente representación sindical para manejar las necesidades de una plantilla numerosa.</t>
    </r>
  </si>
  <si>
    <r>
      <t>D</t>
    </r>
    <r>
      <rPr>
        <sz val="11"/>
        <color theme="1"/>
        <rFont val="Calibri"/>
        <family val="2"/>
        <scheme val="minor"/>
      </rPr>
      <t xml:space="preserve"> La regulación de los delegados sindicales se encuentra en la Ley Orgánica 11/1985 de Libertad Sindical y en el Real Decreto Legislativo que aprueba el Estatuto de los Trabajadores. Ambas normativas especifican los derechos y deberes de los delegados, proporcionando un marco legal completo para su actuación en la defensa de los trabajadores.</t>
    </r>
  </si>
  <si>
    <r>
      <t>A</t>
    </r>
    <r>
      <rPr>
        <sz val="11"/>
        <color theme="1"/>
        <rFont val="Calibri"/>
        <family val="2"/>
        <scheme val="minor"/>
      </rPr>
      <t xml:space="preserve"> La Constitución y el funcionamiento del comité de empresa inter centros únicamente puede pactarse por convenio colectivo. Esta exclusividad garantiza que cualquier comité de este tipo esté amparado y regulado por acuerdos laborales, evitando conflictos con las normativas y adaptando su funcionamiento a las necesidades específicas de cada sector o empresa.</t>
    </r>
  </si>
  <si>
    <r>
      <t>B</t>
    </r>
    <r>
      <rPr>
        <sz val="11"/>
        <color theme="1"/>
        <rFont val="Calibri"/>
        <family val="2"/>
        <scheme val="minor"/>
      </rPr>
      <t xml:space="preserve"> El comité de empresa inter centros puede contar con un máximo de 13 miembros. Esto limita la cantidad de representantes para asegurar una gestión más ágil y evitar una estructura demasiado compleja en comités que representan varios centros o una gran empresa.</t>
    </r>
  </si>
  <si>
    <r>
      <t>C</t>
    </r>
    <r>
      <rPr>
        <sz val="11"/>
        <color theme="1"/>
        <rFont val="Calibri"/>
        <family val="2"/>
        <scheme val="minor"/>
      </rPr>
      <t xml:space="preserve"> Se puede constituir un comité de empresa conjunto entre centros en municipios limítrofes. Esto permite que centros cercanos, pero de distintos municipios, colaboren en una estructura de representación conjunta, aumentando la eficiencia en la defensa de los derechos laborales.</t>
    </r>
  </si>
  <si>
    <r>
      <t>D</t>
    </r>
    <r>
      <rPr>
        <sz val="11"/>
        <color theme="1"/>
        <rFont val="Calibri"/>
        <family val="2"/>
        <scheme val="minor"/>
      </rPr>
      <t xml:space="preserve"> Se podrá constituir un comité de empresa conjunto entre empresas del mismo grupo que alcancen los 50 trabajadores. Esta disposición facilita la representación de los trabajadores en empresas que, aunque no alcancen el umbral mínimo de forma individual, pertenecen a un mismo grupo empresarial y, en conjunto, suman una cantidad significativa de empleados.</t>
    </r>
  </si>
  <si>
    <r>
      <t>C</t>
    </r>
    <r>
      <rPr>
        <sz val="11"/>
        <color theme="1"/>
        <rFont val="Calibri"/>
        <family val="2"/>
        <scheme val="minor"/>
      </rPr>
      <t xml:space="preserve"> Los comités de empresa no elegirán de entre sus miembros un secretario general. La elección de cargos específicos dentro del comité, como presidente, vicepresidente y secretario, depende de la estructura organizativa que se considere necesaria para su funcionamiento, aunque "secretario general" no es un rol típico en este contexto.</t>
    </r>
  </si>
  <si>
    <r>
      <t>D</t>
    </r>
    <r>
      <rPr>
        <sz val="11"/>
        <color theme="1"/>
        <rFont val="Calibri"/>
        <family val="2"/>
        <scheme val="minor"/>
      </rPr>
      <t xml:space="preserve"> El número de miembros del comité para un centro de trabajo con 450 trabajadores es 21. La cantidad de representantes en el comité varía en función del tamaño del centro de trabajo para garantizar una representación proporcional de los empleados, brindando una voz adecuada en los centros de mayor tamaño.</t>
    </r>
  </si>
  <si>
    <r>
      <t>D</t>
    </r>
    <r>
      <rPr>
        <sz val="11"/>
        <color theme="1"/>
        <rFont val="Calibri"/>
        <family val="2"/>
        <scheme val="minor"/>
      </rPr>
      <t xml:space="preserve"> Los comités deberán reunirse cada dos meses o a solicitud de 1/3 de los miembros o 1/3 de los trabajadores representados. Esto asegura que los comités se mantengan activos y puedan responder a las necesidades de los trabajadores, reuniéndose con la frecuencia adecuada y permitiendo a una minoría significativa de miembros o representados solicitar reuniones extraordinarias.</t>
    </r>
  </si>
  <si>
    <r>
      <t>A</t>
    </r>
    <r>
      <rPr>
        <sz val="11"/>
        <color theme="1"/>
        <rFont val="Calibri"/>
        <family val="2"/>
        <scheme val="minor"/>
      </rPr>
      <t xml:space="preserve"> El comité de empresa tendrá un reglamento de procedimiento elaborado por el propio comité. Este reglamento establece las normas internas de funcionamiento y asegura que el comité opere de manera estructurada, organizando sus reuniones, su toma de decisiones, y la relación con la empresa, contribuyendo así a la defensa efectiva de los derechos de los trabajadores.</t>
    </r>
  </si>
  <si>
    <t>La confidencialidad es una obligación de los delegados en su rol. La respuesta correcta es "C - Deben guardar sigilo profesional", según el artículo 65 del ET, que establece que la información debe manejarse con confidencialidad para proteger intereses de empresa y trabajadores. Las opciones incorrectas son "A - Ejercer representación no es suficiente" porque no enfatiza el sigilo, y "B - Competencias limitadas" que es incorrecto porque las competencias no están restringidas solo a confidencialidad.</t>
  </si>
  <si>
    <t>Las normas de elección de delegados son específicas para distintos tamaños de empresa. La respuesta correcta es "D - Ninguna es cierta", ya que el artículo 62 del ET establece que en empresas de hasta 30 trabajadores se elige un delegado y de 31 a 49, tres. La opción "A - Hasta 35 trabajadores" es incorrecta porque el rango está mal calculado; "B - Tres delegados desde 31" es correcto solo parcialmente, y "C - Dos delegados" es incorrecto para los rangos establecidos.</t>
  </si>
  <si>
    <t>La representación en empresas pequeñas también está regulada. La respuesta correcta es "A - Entre 6 y 10 trabajadores si lo deciden por mayoría", conforme al artículo 62 del ET, que permite que haya un delegado si los trabajadores así lo deciden. La opción "B - Mayoría de 2/3" es incorrecta ya que solo se requiere mayoría; "C - Otro rango" es incorrecto porque aplica a una cantidad distinta; y "D - Ninguna es cierta" es incorrecta.</t>
  </si>
  <si>
    <t>La revocación de representantes debe seguir condiciones específicas para garantizar que los trabajadores puedan reemplazar a sus representantes si no cumplen con sus funciones. La respuesta correcta es "D - Ninguna es cierta" porque, según el artículo 67.3 del ET, la revocación no puede realizarse durante la negociación de un convenio ni antes de seis meses desde la elección, garantizando estabilidad durante períodos clave. La opción "A - Revocación durante convenio" es incorrecta, ya que no se permite; "B - Revocación antes de seis meses" es incorrecta porque no es la única limitación; y "C - Prohibición de revocación" es incorrecta porque la revocación está permitida bajo condiciones.</t>
  </si>
  <si>
    <t>El mandato de los representantes de los trabajadores tiene una duración determinada por ley. La respuesta correcta es "A - Cuatro años", según el artículo 67.3 del ET, que establece este plazo para garantizar estabilidad en la representación y evitar cambios frecuentes que podrían afectar la continuidad de la defensa de los derechos laborales. Las opciones "B - Cinco años" y "C - Convenio colectivo" son incorrectas, ya que la ley define claramente cuatro años, aunque el convenio puede afectar otros aspectos de la representación. "D - Ninguna es cierta" es incorrecta porque "A" es la opción correcta.</t>
  </si>
  <si>
    <t>La Constitución Española no menciona derechos laborales específicos sobre el acceso a los medios de producción ni derechos individuales de negociación en este contexto. La respuesta correcta es "D - Ninguna es cierta" porque ninguna opción concuerda con los derechos constitucionales. La opción "A - Negociación individual de los trabajadores" es incorrecta ya que la Constitución no especifica este derecho; "B - Acceso a propiedad de medios de producción" es incorrecta ya que no se establece un derecho específico de propiedad de los medios de producción para los trabajadores; y "C - Organización de medios de producción" es también incorrecta porque la Constitución no recoge específicamente este derecho.</t>
  </si>
  <si>
    <t>los trabajadores tienen derecho a la organización de los medios de producción</t>
  </si>
  <si>
    <t>los trabajadores tienen derecho al acceso a la propiedad de los medios de producción</t>
  </si>
  <si>
    <t>los trabajadores tienen derecho a la negociación individual y colectiva entre los representantes de los trabajadores y los empresarios</t>
  </si>
  <si>
    <t>La Constitución establece que</t>
  </si>
  <si>
    <t>La representación colectiva de los trabajadores está ampliamente regulada en varias normativas. La respuesta correcta es "D - Todas son ciertas", ya que estos derechos se encuentran en: el Real Decreto Legislativo 2/2015 (Estatuto de los Trabajadores), que regula los derechos de los comités de empresa y delegados de personal; la Ley Orgánica de Libertad Sindical, que especifica los derechos sindicales y su organización; y el artículo 28 de la Constitución Española, que garantiza el derecho a la sindicación. La amplitud de este marco normativo asegura que la representación colectiva en las empresas esté respaldada por la ley. Ninguna opción es incorrecta, ya que todas reflejan leyes que cubren la representación laboral.</t>
  </si>
  <si>
    <t>el artículo 28 de la Constitución española</t>
  </si>
  <si>
    <t>por la Ley Orgánica de libertad sindical</t>
  </si>
  <si>
    <t>por el Real Decreto Legislativo 2/2015 por el que se aprueba el Estatuto de los trabajadores</t>
  </si>
  <si>
    <t>la representación colectiva de los trabajadores está regulada en</t>
  </si>
  <si>
    <t>El artículo 28 de la Constitución Española trata sobre la sindicación libre y establece limitaciones específicas para ciertos grupos, como las fuerzas armadas y cuerpos de seguridad, en su derecho a sindicalizarse. La respuesta correcta es "D - Ninguna es cierta" porque ninguna de las opciones refleja con precisión el contenido de este artículo. La opción "A - La formación de federaciones de sindicatos está prohibida" es incorrecta ya que la Constitución permite la asociación y federación sindical; "B - Existen excepciones para la sindicación" es incorrecta porque, aunque hay limitaciones, no prohíbe la sindicalización en su totalidad; y "C - La sindicación obligatoria es un carácter excepcional" es incorrecta porque el artículo aboga por la libertad de sindicación, no la obligatoriedad.</t>
  </si>
  <si>
    <t>la sindicación obligatoria tendrá un carácter excepcional</t>
  </si>
  <si>
    <t>todos tienen derecho a sindicarse libremente sin excepción</t>
  </si>
  <si>
    <t>la formación de federaciones de sindicatos está prohibido</t>
  </si>
  <si>
    <t>según el artículo 28 de la Constitución</t>
  </si>
  <si>
    <t>Según la Constitución Española, los sindicatos de trabajadores y las asociaciones empresariales tienen una función esencial para defender los intereses de sus miembros. La respuesta correcta es "B - Contribuyen a la defensa y promoción de los intereses económicos y sociales que les son propios", de acuerdo con el artículo 7 de la Constitución. Este artículo destaca que estos organismos no solo representan a sus afiliados sino que también son elementos clave para el equilibrio entre trabajadores y empleadores. La opción "A - Participación política" es incorrecta porque la Constitución no les asigna un rol directo en la política; "C - Ambas no son correctas" es errónea ya que el artículo 7 valida la opción B; y "D - Ninguna es cierta" es también incorrecta, porque sí se establece este rol en la Constitución.</t>
  </si>
  <si>
    <t>contribuyen a la defensa y promoción de los intereses económicos y sociales que les son propios.</t>
  </si>
  <si>
    <t>Ambas son ciertas</t>
  </si>
  <si>
    <t xml:space="preserve"> concurren a la formación y manifestación de la voluntad popular y son instrumento fundamental para la participación política</t>
  </si>
  <si>
    <t>según la Constitución los sindicatos de trabajadores y las asociaciones empresariales</t>
  </si>
  <si>
    <t>El derecho básico de participación en la empresa se regula en el artículo 4 del Estatuto de los Trabajadores (ET), que es fundamental en la legislación laboral española. La respuesta correcta es "A - 4" porque este artículo enumera varios derechos esenciales de los trabajadores, como la integridad física, la intimidad y la igualdad de trato, y asegura el derecho a participar en asuntos que les afectan dentro de la empresa. Este derecho de participación permite que los empleados, a través de sus representantes, tengan voz en la toma de decisiones y promueve la transparencia y la equidad en la relación laboral. La opción "B - 20" es incorrecta porque el artículo 20 aborda la formación en el trabajo, no la participación; "C - 21" es incorrecta porque el artículo 21 se centra en la promoción profesional y económica, y "D - 36" se refiere a la negociación colectiva, sin mencionar específicamente el derecho de participación en la empresa.</t>
  </si>
  <si>
    <t>El derecho básico de participación en la empresa se encuentra regulado en el Estatuto de los trabajadores en el artículo</t>
  </si>
  <si>
    <r>
      <t xml:space="preserve">Ambas partes tienen la obligación de </t>
    </r>
    <r>
      <rPr>
        <b/>
        <sz val="11"/>
        <color theme="1"/>
        <rFont val="Calibri"/>
        <family val="2"/>
        <scheme val="minor"/>
      </rPr>
      <t>negociar bajo el principio de buena fe</t>
    </r>
    <r>
      <rPr>
        <sz val="11"/>
        <color theme="1"/>
        <rFont val="Calibri"/>
        <family val="2"/>
        <scheme val="minor"/>
      </rPr>
      <t xml:space="preserve">, lo que hace esta opción correcta porque fomenta una negociación abierta, transparente y efectiva. Decir que tienen la obligación de </t>
    </r>
    <r>
      <rPr>
        <b/>
        <sz val="11"/>
        <color theme="1"/>
        <rFont val="Calibri"/>
        <family val="2"/>
        <scheme val="minor"/>
      </rPr>
      <t>negociar con rapidez</t>
    </r>
    <r>
      <rPr>
        <sz val="11"/>
        <color theme="1"/>
        <rFont val="Calibri"/>
        <family val="2"/>
        <scheme val="minor"/>
      </rPr>
      <t xml:space="preserve"> es incorrecto, ya que el tiempo no es el criterio principal en este contexto. Afirmar que deben </t>
    </r>
    <r>
      <rPr>
        <b/>
        <sz val="11"/>
        <color theme="1"/>
        <rFont val="Calibri"/>
        <family val="2"/>
        <scheme val="minor"/>
      </rPr>
      <t>aceptar todas las condiciones del empresario</t>
    </r>
    <r>
      <rPr>
        <sz val="11"/>
        <color theme="1"/>
        <rFont val="Calibri"/>
        <family val="2"/>
        <scheme val="minor"/>
      </rPr>
      <t xml:space="preserve"> es erróneo, ya que la negociación debe ser equitativa para ambas partes. Finalmente, mencionar que deben </t>
    </r>
    <r>
      <rPr>
        <b/>
        <sz val="11"/>
        <color theme="1"/>
        <rFont val="Calibri"/>
        <family val="2"/>
        <scheme val="minor"/>
      </rPr>
      <t>seguir las directrices de la autoridad laboral</t>
    </r>
    <r>
      <rPr>
        <sz val="11"/>
        <color theme="1"/>
        <rFont val="Calibri"/>
        <family val="2"/>
        <scheme val="minor"/>
      </rPr>
      <t xml:space="preserve"> es incorrecto, porque esta no dicta el contenido de las negociaciones, solo supervisa su legalidad.</t>
    </r>
  </si>
  <si>
    <t>Seguir las directrices de la autoridad laboral</t>
  </si>
  <si>
    <t>Aceptar todas las condiciones del empresario</t>
  </si>
  <si>
    <t>Negociar bajo el principio de buena fe</t>
  </si>
  <si>
    <t>Negociar con rapidez</t>
  </si>
  <si>
    <t>Según el artículo 89.1 del ET, ¿qué obligación tienen ambas partes durante la negociación?</t>
  </si>
  <si>
    <r>
      <t xml:space="preserve">La autoridad laboral podrá recabar el </t>
    </r>
    <r>
      <rPr>
        <b/>
        <sz val="11"/>
        <color theme="1"/>
        <rFont val="Calibri"/>
        <family val="2"/>
        <scheme val="minor"/>
      </rPr>
      <t>asesoramiento del Instituto de la Mujer y para la Igualdad de Oportunidades o de los organismos de igualdad de las comunidades autónomas</t>
    </r>
    <r>
      <rPr>
        <sz val="11"/>
        <color theme="1"/>
        <rFont val="Calibri"/>
        <family val="2"/>
        <scheme val="minor"/>
      </rPr>
      <t xml:space="preserve">, lo que hace esta opción correcta porque garantiza que los convenios colectivos respeten la igualdad de género y la equidad en el ámbito laboral. Decir que recabará el </t>
    </r>
    <r>
      <rPr>
        <b/>
        <sz val="11"/>
        <color theme="1"/>
        <rFont val="Calibri"/>
        <family val="2"/>
        <scheme val="minor"/>
      </rPr>
      <t>asesoramiento del empresario</t>
    </r>
    <r>
      <rPr>
        <sz val="11"/>
        <color theme="1"/>
        <rFont val="Calibri"/>
        <family val="2"/>
        <scheme val="minor"/>
      </rPr>
      <t xml:space="preserve"> es incorrecto, ya que este no es un organismo imparcial ni especializado en igualdad. Afirmar que recabará el </t>
    </r>
    <r>
      <rPr>
        <b/>
        <sz val="11"/>
        <color theme="1"/>
        <rFont val="Calibri"/>
        <family val="2"/>
        <scheme val="minor"/>
      </rPr>
      <t>asesoramiento de las cámaras de comercio</t>
    </r>
    <r>
      <rPr>
        <sz val="11"/>
        <color theme="1"/>
        <rFont val="Calibri"/>
        <family val="2"/>
        <scheme val="minor"/>
      </rPr>
      <t xml:space="preserve"> es erróneo, porque estas entidades no tienen competencias en materia de igualdad. Finalmente, mencionar que recabará el </t>
    </r>
    <r>
      <rPr>
        <b/>
        <sz val="11"/>
        <color theme="1"/>
        <rFont val="Calibri"/>
        <family val="2"/>
        <scheme val="minor"/>
      </rPr>
      <t>asesoramiento de los sindicatos</t>
    </r>
    <r>
      <rPr>
        <sz val="11"/>
        <color theme="1"/>
        <rFont val="Calibri"/>
        <family val="2"/>
        <scheme val="minor"/>
      </rPr>
      <t xml:space="preserve"> es incorrecto, ya que estos no tienen una función específica en la supervisión de la igualdad en los convenios.</t>
    </r>
  </si>
  <si>
    <t>Asesoramiento de los sindicatos</t>
  </si>
  <si>
    <t>Asesoramiento del Instituto de la Mujer y para la Igualdad de Oportunidades o de los organismos de igualdad de las comunidades autónomas</t>
  </si>
  <si>
    <t>Asesoramiento de las cámaras de comercio</t>
  </si>
  <si>
    <t>Asesoramiento del empresario</t>
  </si>
  <si>
    <t>Según el artículo 90.6 del ET, ¿qué podrá recabar la autoridad laboral para velar por el respeto al principio de igualdad en los convenios colectivos?</t>
  </si>
  <si>
    <r>
      <t xml:space="preserve">Deben cumplir </t>
    </r>
    <r>
      <rPr>
        <b/>
        <sz val="11"/>
        <color theme="1"/>
        <rFont val="Calibri"/>
        <family val="2"/>
        <scheme val="minor"/>
      </rPr>
      <t>la misma eficacia jurídica que los convenios colectivos regulados en esta ley</t>
    </r>
    <r>
      <rPr>
        <sz val="11"/>
        <color theme="1"/>
        <rFont val="Calibri"/>
        <family val="2"/>
        <scheme val="minor"/>
      </rPr>
      <t xml:space="preserve">, lo que hace esta opción correcta porque tienen la misma validez y aplicabilidad. Decir que deben cumplir </t>
    </r>
    <r>
      <rPr>
        <b/>
        <sz val="11"/>
        <color theme="1"/>
        <rFont val="Calibri"/>
        <family val="2"/>
        <scheme val="minor"/>
      </rPr>
      <t>las directrices de la empresa</t>
    </r>
    <r>
      <rPr>
        <sz val="11"/>
        <color theme="1"/>
        <rFont val="Calibri"/>
        <family val="2"/>
        <scheme val="minor"/>
      </rPr>
      <t xml:space="preserve"> es incorrecto, ya que estas no tienen preeminencia sobre el acuerdo alcanzado. Afirmar que deben cumplir </t>
    </r>
    <r>
      <rPr>
        <b/>
        <sz val="11"/>
        <color theme="1"/>
        <rFont val="Calibri"/>
        <family val="2"/>
        <scheme val="minor"/>
      </rPr>
      <t>la normativa interna de la empresa</t>
    </r>
    <r>
      <rPr>
        <sz val="11"/>
        <color theme="1"/>
        <rFont val="Calibri"/>
        <family val="2"/>
        <scheme val="minor"/>
      </rPr>
      <t xml:space="preserve"> es erróneo, porque los acuerdos tienen rango superior. Finalmente, mencionar que deben cumplir </t>
    </r>
    <r>
      <rPr>
        <b/>
        <sz val="11"/>
        <color theme="1"/>
        <rFont val="Calibri"/>
        <family val="2"/>
        <scheme val="minor"/>
      </rPr>
      <t>las normas de comportamiento</t>
    </r>
    <r>
      <rPr>
        <sz val="11"/>
        <color theme="1"/>
        <rFont val="Calibri"/>
        <family val="2"/>
        <scheme val="minor"/>
      </rPr>
      <t xml:space="preserve"> es incorrecto, ya que estas no tienen relación con la legalidad de los acuerdos.</t>
    </r>
  </si>
  <si>
    <t>Las normas de comportamiento</t>
  </si>
  <si>
    <t>La misma eficacia jurídica que los convenios colectivos regulados en esta ley</t>
  </si>
  <si>
    <t>La normativa interna de la empresa</t>
  </si>
  <si>
    <t>Las directrices de la empresa</t>
  </si>
  <si>
    <t>Según el artículo 91.2 del ET, ¿qué deben cumplir los acuerdos logrados a través de la mediación y el laudo arbitral?</t>
  </si>
  <si>
    <r>
      <t xml:space="preserve">Están legitimados </t>
    </r>
    <r>
      <rPr>
        <b/>
        <sz val="11"/>
        <color theme="1"/>
        <rFont val="Calibri"/>
        <family val="2"/>
        <scheme val="minor"/>
      </rPr>
      <t>los sindicatos más representativos a nivel de comunidad autónoma</t>
    </r>
    <r>
      <rPr>
        <sz val="11"/>
        <color theme="1"/>
        <rFont val="Calibri"/>
        <family val="2"/>
        <scheme val="minor"/>
      </rPr>
      <t xml:space="preserve">, lo que hace esta opción correcta porque tienen suficiente representatividad en ese ámbito. Decir que están legitimados </t>
    </r>
    <r>
      <rPr>
        <b/>
        <sz val="11"/>
        <color theme="1"/>
        <rFont val="Calibri"/>
        <family val="2"/>
        <scheme val="minor"/>
      </rPr>
      <t>solo los sindicatos más representativos a nivel estatal</t>
    </r>
    <r>
      <rPr>
        <sz val="11"/>
        <color theme="1"/>
        <rFont val="Calibri"/>
        <family val="2"/>
        <scheme val="minor"/>
      </rPr>
      <t xml:space="preserve"> es incorrecto, ya que no limita la representación a ese nivel. Afirmar que están legitimados </t>
    </r>
    <r>
      <rPr>
        <b/>
        <sz val="11"/>
        <color theme="1"/>
        <rFont val="Calibri"/>
        <family val="2"/>
        <scheme val="minor"/>
      </rPr>
      <t>solo las organizaciones sindicales afiliadas</t>
    </r>
    <r>
      <rPr>
        <sz val="11"/>
        <color theme="1"/>
        <rFont val="Calibri"/>
        <family val="2"/>
        <scheme val="minor"/>
      </rPr>
      <t xml:space="preserve"> es erróneo, porque la afiliación no es el criterio determinante. Finalmente, mencionar que están legitimados </t>
    </r>
    <r>
      <rPr>
        <b/>
        <sz val="11"/>
        <color theme="1"/>
        <rFont val="Calibri"/>
        <family val="2"/>
        <scheme val="minor"/>
      </rPr>
      <t>solo los comités de empresa</t>
    </r>
    <r>
      <rPr>
        <sz val="11"/>
        <color theme="1"/>
        <rFont val="Calibri"/>
        <family val="2"/>
        <scheme val="minor"/>
      </rPr>
      <t xml:space="preserve"> es incorrecto, ya que estos no negocian convenios sectoriales.</t>
    </r>
  </si>
  <si>
    <t>Solo los comités de empresa</t>
  </si>
  <si>
    <t>Solo las organizaciones sindicales afiliadas</t>
  </si>
  <si>
    <t>Los sindicatos más representativos a nivel de comunidad autónoma</t>
  </si>
  <si>
    <t>Solo los sindicatos más representativos a nivel estatal</t>
  </si>
  <si>
    <t>Según el artículo 87.2 del ET, ¿quiénes están legitimados para negociar en representación de los trabajadores en los convenios sectoriales a nivel de comunidad autónoma?</t>
  </si>
  <si>
    <r>
      <t xml:space="preserve">Debe comunicarse </t>
    </r>
    <r>
      <rPr>
        <b/>
        <sz val="11"/>
        <color theme="1"/>
        <rFont val="Calibri"/>
        <family val="2"/>
        <scheme val="minor"/>
      </rPr>
      <t>por escrito</t>
    </r>
    <r>
      <rPr>
        <sz val="11"/>
        <color theme="1"/>
        <rFont val="Calibri"/>
        <family val="2"/>
        <scheme val="minor"/>
      </rPr>
      <t xml:space="preserve">, lo que hace esta opción correcta porque garantiza constancia formal del inicio del proceso de negociación. Decir que debe comunicarse </t>
    </r>
    <r>
      <rPr>
        <b/>
        <sz val="11"/>
        <color theme="1"/>
        <rFont val="Calibri"/>
        <family val="2"/>
        <scheme val="minor"/>
      </rPr>
      <t>verbalmente</t>
    </r>
    <r>
      <rPr>
        <sz val="11"/>
        <color theme="1"/>
        <rFont val="Calibri"/>
        <family val="2"/>
        <scheme val="minor"/>
      </rPr>
      <t xml:space="preserve"> es incorrecto, ya que no proporciona evidencia documentada. Afirmar que debe hacerse </t>
    </r>
    <r>
      <rPr>
        <b/>
        <sz val="11"/>
        <color theme="1"/>
        <rFont val="Calibri"/>
        <family val="2"/>
        <scheme val="minor"/>
      </rPr>
      <t>mediante un anuncio público</t>
    </r>
    <r>
      <rPr>
        <sz val="11"/>
        <color theme="1"/>
        <rFont val="Calibri"/>
        <family val="2"/>
        <scheme val="minor"/>
      </rPr>
      <t xml:space="preserve"> es erróneo, porque no es un requisito legal para este propósito. Finalmente, mencionar que debe comunicarse </t>
    </r>
    <r>
      <rPr>
        <b/>
        <sz val="11"/>
        <color theme="1"/>
        <rFont val="Calibri"/>
        <family val="2"/>
        <scheme val="minor"/>
      </rPr>
      <t>a través de una reunión</t>
    </r>
    <r>
      <rPr>
        <sz val="11"/>
        <color theme="1"/>
        <rFont val="Calibri"/>
        <family val="2"/>
        <scheme val="minor"/>
      </rPr>
      <t xml:space="preserve"> es incorrecto, porque la reunión no sustituye la formalidad del escrito.</t>
    </r>
  </si>
  <si>
    <t>A través de una reunión</t>
  </si>
  <si>
    <t>Mediante un anuncio público</t>
  </si>
  <si>
    <t>Por escrito</t>
  </si>
  <si>
    <t>Verbalmente</t>
  </si>
  <si>
    <t>Según el artículo 89.1 del ET, ¿cómo debe comunicarse la promoción de la negociación de un convenio?</t>
  </si>
  <si>
    <r>
      <t xml:space="preserve">No pueden ser </t>
    </r>
    <r>
      <rPr>
        <b/>
        <sz val="11"/>
        <color theme="1"/>
        <rFont val="Calibri"/>
        <family val="2"/>
        <scheme val="minor"/>
      </rPr>
      <t>más de 13</t>
    </r>
    <r>
      <rPr>
        <sz val="11"/>
        <color theme="1"/>
        <rFont val="Calibri"/>
        <family val="2"/>
        <scheme val="minor"/>
      </rPr>
      <t xml:space="preserve">, lo que hace esta opción correcta porque este número máximo asegura una representación manejable y proporcional. Decir que no pueden ser </t>
    </r>
    <r>
      <rPr>
        <b/>
        <sz val="11"/>
        <color theme="1"/>
        <rFont val="Calibri"/>
        <family val="2"/>
        <scheme val="minor"/>
      </rPr>
      <t>más de 10</t>
    </r>
    <r>
      <rPr>
        <sz val="11"/>
        <color theme="1"/>
        <rFont val="Calibri"/>
        <family val="2"/>
        <scheme val="minor"/>
      </rPr>
      <t xml:space="preserve"> es incorrecto, ya que este límite se aplica en otros casos específicos. Afirmar que no pueden ser </t>
    </r>
    <r>
      <rPr>
        <b/>
        <sz val="11"/>
        <color theme="1"/>
        <rFont val="Calibri"/>
        <family val="2"/>
        <scheme val="minor"/>
      </rPr>
      <t>más de 12</t>
    </r>
    <r>
      <rPr>
        <sz val="11"/>
        <color theme="1"/>
        <rFont val="Calibri"/>
        <family val="2"/>
        <scheme val="minor"/>
      </rPr>
      <t xml:space="preserve"> es erróneo, ya que el límite es mayor. Finalmente, mencionar que no pueden ser </t>
    </r>
    <r>
      <rPr>
        <b/>
        <sz val="11"/>
        <color theme="1"/>
        <rFont val="Calibri"/>
        <family val="2"/>
        <scheme val="minor"/>
      </rPr>
      <t>más de 15</t>
    </r>
    <r>
      <rPr>
        <sz val="11"/>
        <color theme="1"/>
        <rFont val="Calibri"/>
        <family val="2"/>
        <scheme val="minor"/>
      </rPr>
      <t xml:space="preserve"> es incorrecto, ya que excede el número permitido por la legislación.</t>
    </r>
  </si>
  <si>
    <t>No más de 15</t>
  </si>
  <si>
    <t>No más de 13</t>
  </si>
  <si>
    <t>No más de 12</t>
  </si>
  <si>
    <t>No más de 10</t>
  </si>
  <si>
    <t>Según el artículo 88.4 del ET, ¿cuántos miembros pueden representar a cada parte en los convenios no sectoriales?</t>
  </si>
  <si>
    <r>
      <t xml:space="preserve">Es obligatoria la </t>
    </r>
    <r>
      <rPr>
        <b/>
        <sz val="11"/>
        <color theme="1"/>
        <rFont val="Calibri"/>
        <family val="2"/>
        <scheme val="minor"/>
      </rPr>
      <t>intervención de la comisión paritaria</t>
    </r>
    <r>
      <rPr>
        <sz val="11"/>
        <color theme="1"/>
        <rFont val="Calibri"/>
        <family val="2"/>
        <scheme val="minor"/>
      </rPr>
      <t xml:space="preserve">, lo que hace esta opción correcta, ya que su objetivo es resolver discrepancias internas antes de acudir a otras instancias. Decir que es obligatoria la </t>
    </r>
    <r>
      <rPr>
        <b/>
        <sz val="11"/>
        <color theme="1"/>
        <rFont val="Calibri"/>
        <family val="2"/>
        <scheme val="minor"/>
      </rPr>
      <t>intervención judicial</t>
    </r>
    <r>
      <rPr>
        <sz val="11"/>
        <color theme="1"/>
        <rFont val="Calibri"/>
        <family val="2"/>
        <scheme val="minor"/>
      </rPr>
      <t xml:space="preserve"> es incorrecto, ya que esta solo procede si no se resuelve el conflicto mediante la comisión paritaria. Afirmar que es necesaria la </t>
    </r>
    <r>
      <rPr>
        <b/>
        <sz val="11"/>
        <color theme="1"/>
        <rFont val="Calibri"/>
        <family val="2"/>
        <scheme val="minor"/>
      </rPr>
      <t>intervención de la autoridad laboral</t>
    </r>
    <r>
      <rPr>
        <sz val="11"/>
        <color theme="1"/>
        <rFont val="Calibri"/>
        <family val="2"/>
        <scheme val="minor"/>
      </rPr>
      <t xml:space="preserve"> es erróneo, porque esta no interviene directamente en la interpretación del convenio. Finalmente, mencionar que es necesaria la </t>
    </r>
    <r>
      <rPr>
        <b/>
        <sz val="11"/>
        <color theme="1"/>
        <rFont val="Calibri"/>
        <family val="2"/>
        <scheme val="minor"/>
      </rPr>
      <t>intervención del empresario</t>
    </r>
    <r>
      <rPr>
        <sz val="11"/>
        <color theme="1"/>
        <rFont val="Calibri"/>
        <family val="2"/>
        <scheme val="minor"/>
      </rPr>
      <t xml:space="preserve"> es incorrecto, ya que el empresario es una de las partes y no un árbitro imparcial.</t>
    </r>
  </si>
  <si>
    <t>Intervención del empresario</t>
  </si>
  <si>
    <t>Intervención de la autoridad laboral</t>
  </si>
  <si>
    <t>Intervención de la comisión paritaria</t>
  </si>
  <si>
    <t>Intervención judicial</t>
  </si>
  <si>
    <t>Según el artículo 91.3 del ET, ¿qué intervención es obligatoria antes del planteamiento formal de un conflicto colectivo relativo a la interpretación o aplicación del convenio?</t>
  </si>
  <si>
    <r>
      <t xml:space="preserve">Se publicará en el </t>
    </r>
    <r>
      <rPr>
        <b/>
        <sz val="11"/>
        <color theme="1"/>
        <rFont val="Calibri"/>
        <family val="2"/>
        <scheme val="minor"/>
      </rPr>
      <t>"Boletín Oficial del Estado" o el boletín oficial correspondiente</t>
    </r>
    <r>
      <rPr>
        <sz val="11"/>
        <color theme="1"/>
        <rFont val="Calibri"/>
        <family val="2"/>
        <scheme val="minor"/>
      </rPr>
      <t xml:space="preserve">, lo que hace esta opción correcta porque garantiza su difusión y legalidad. Decir que se publicará en el </t>
    </r>
    <r>
      <rPr>
        <b/>
        <sz val="11"/>
        <color theme="1"/>
        <rFont val="Calibri"/>
        <family val="2"/>
        <scheme val="minor"/>
      </rPr>
      <t>boletín interno de la empresa</t>
    </r>
    <r>
      <rPr>
        <sz val="11"/>
        <color theme="1"/>
        <rFont val="Calibri"/>
        <family val="2"/>
        <scheme val="minor"/>
      </rPr>
      <t xml:space="preserve"> es incorrecto, ya que este no es un medio oficial de publicación. Afirmar que se publicará en </t>
    </r>
    <r>
      <rPr>
        <b/>
        <sz val="11"/>
        <color theme="1"/>
        <rFont val="Calibri"/>
        <family val="2"/>
        <scheme val="minor"/>
      </rPr>
      <t>un diario local</t>
    </r>
    <r>
      <rPr>
        <sz val="11"/>
        <color theme="1"/>
        <rFont val="Calibri"/>
        <family val="2"/>
        <scheme val="minor"/>
      </rPr>
      <t xml:space="preserve"> es erróneo, pues no cumple con los requisitos legales de difusión. Finalmente, mencionar que se publicará </t>
    </r>
    <r>
      <rPr>
        <b/>
        <sz val="11"/>
        <color theme="1"/>
        <rFont val="Calibri"/>
        <family val="2"/>
        <scheme val="minor"/>
      </rPr>
      <t>en la página web de la empresa</t>
    </r>
    <r>
      <rPr>
        <sz val="11"/>
        <color theme="1"/>
        <rFont val="Calibri"/>
        <family val="2"/>
        <scheme val="minor"/>
      </rPr>
      <t xml:space="preserve"> es incorrecto, ya que esta no es una vía oficial reconocida para la publicación de convenios.</t>
    </r>
  </si>
  <si>
    <t>En la página web de la empresa</t>
  </si>
  <si>
    <t>En un diario local</t>
  </si>
  <si>
    <t>En el «Boletín Oficial del Estado» o el boletín oficial correspondiente</t>
  </si>
  <si>
    <t>En el boletín interno de la empresa</t>
  </si>
  <si>
    <t>Según el artículo 90.3 del ET, ¿dónde se publicará obligatoriamente el convenio registrado?</t>
  </si>
  <si>
    <r>
      <t xml:space="preserve">Incluirán </t>
    </r>
    <r>
      <rPr>
        <b/>
        <sz val="11"/>
        <color theme="1"/>
        <rFont val="Calibri"/>
        <family val="2"/>
        <scheme val="minor"/>
      </rPr>
      <t>procedimientos para resolver discrepancias en periodos de consulta</t>
    </r>
    <r>
      <rPr>
        <sz val="11"/>
        <color theme="1"/>
        <rFont val="Calibri"/>
        <family val="2"/>
        <scheme val="minor"/>
      </rPr>
      <t xml:space="preserve">, lo que hace esta opción correcta porque estos procedimientos garantizan el manejo adecuado de diferencias. Decir que incluirán </t>
    </r>
    <r>
      <rPr>
        <b/>
        <sz val="11"/>
        <color theme="1"/>
        <rFont val="Calibri"/>
        <family val="2"/>
        <scheme val="minor"/>
      </rPr>
      <t>directrices de la empresa</t>
    </r>
    <r>
      <rPr>
        <sz val="11"/>
        <color theme="1"/>
        <rFont val="Calibri"/>
        <family val="2"/>
        <scheme val="minor"/>
      </rPr>
      <t xml:space="preserve"> es incorrecto, ya que estas no forman parte de los convenios colectivos. Afirmar que incluirán </t>
    </r>
    <r>
      <rPr>
        <b/>
        <sz val="11"/>
        <color theme="1"/>
        <rFont val="Calibri"/>
        <family val="2"/>
        <scheme val="minor"/>
      </rPr>
      <t>reglas internas de la empresa</t>
    </r>
    <r>
      <rPr>
        <sz val="11"/>
        <color theme="1"/>
        <rFont val="Calibri"/>
        <family val="2"/>
        <scheme val="minor"/>
      </rPr>
      <t xml:space="preserve"> es erróneo, pues estas están fuera del ámbito de la negociación colectiva. Finalmente, mencionar que incluirán </t>
    </r>
    <r>
      <rPr>
        <b/>
        <sz val="11"/>
        <color theme="1"/>
        <rFont val="Calibri"/>
        <family val="2"/>
        <scheme val="minor"/>
      </rPr>
      <t>normas de comportamiento</t>
    </r>
    <r>
      <rPr>
        <sz val="11"/>
        <color theme="1"/>
        <rFont val="Calibri"/>
        <family val="2"/>
        <scheme val="minor"/>
      </rPr>
      <t xml:space="preserve"> es incorrecto, ya que las normas en los convenios no tienen este propósito.</t>
    </r>
  </si>
  <si>
    <t>Normas de comportamiento</t>
  </si>
  <si>
    <t>Reglas internas de la empresa</t>
  </si>
  <si>
    <t>Directrices de la empresa</t>
  </si>
  <si>
    <t>Procedimientos para resolver discrepancias en periodos de consulta</t>
  </si>
  <si>
    <t>Según el artículo 85.1 del ET, ¿qué incluirán los convenios colectivos además de las materias económicas, laborales y sindicales?</t>
  </si>
  <si>
    <r>
      <t xml:space="preserve">Se requiere </t>
    </r>
    <r>
      <rPr>
        <b/>
        <sz val="11"/>
        <color theme="1"/>
        <rFont val="Calibri"/>
        <family val="2"/>
        <scheme val="minor"/>
      </rPr>
      <t>voto favorable de la mayoría de cada una de las dos representaciones</t>
    </r>
    <r>
      <rPr>
        <sz val="11"/>
        <color theme="1"/>
        <rFont val="Calibri"/>
        <family val="2"/>
        <scheme val="minor"/>
      </rPr>
      <t xml:space="preserve">, lo que hace esta opción correcta, ya que asegura que tanto la parte empresarial como la de los trabajadores estén de acuerdo. Decir que se requiere el </t>
    </r>
    <r>
      <rPr>
        <b/>
        <sz val="11"/>
        <color theme="1"/>
        <rFont val="Calibri"/>
        <family val="2"/>
        <scheme val="minor"/>
      </rPr>
      <t>consentimiento del empresario</t>
    </r>
    <r>
      <rPr>
        <sz val="11"/>
        <color theme="1"/>
        <rFont val="Calibri"/>
        <family val="2"/>
        <scheme val="minor"/>
      </rPr>
      <t xml:space="preserve"> es incorrecto porque la negociación debe ser conjunta y equilibrada. Afirmar que se requiere la </t>
    </r>
    <r>
      <rPr>
        <b/>
        <sz val="11"/>
        <color theme="1"/>
        <rFont val="Calibri"/>
        <family val="2"/>
        <scheme val="minor"/>
      </rPr>
      <t>aprobación de la autoridad laboral</t>
    </r>
    <r>
      <rPr>
        <sz val="11"/>
        <color theme="1"/>
        <rFont val="Calibri"/>
        <family val="2"/>
        <scheme val="minor"/>
      </rPr>
      <t xml:space="preserve"> es erróneo, ya que esta solo interviene en el registro y publicación del convenio, no en la aprobación de los acuerdos. Finalmente, mencionar que se requiere la </t>
    </r>
    <r>
      <rPr>
        <b/>
        <sz val="11"/>
        <color theme="1"/>
        <rFont val="Calibri"/>
        <family val="2"/>
        <scheme val="minor"/>
      </rPr>
      <t>firma de un mediador</t>
    </r>
    <r>
      <rPr>
        <sz val="11"/>
        <color theme="1"/>
        <rFont val="Calibri"/>
        <family val="2"/>
        <scheme val="minor"/>
      </rPr>
      <t xml:space="preserve"> es incorrecto, ya que los mediadores solo intervienen en conflictos cuando las partes no alcanzan un acuerdo.</t>
    </r>
  </si>
  <si>
    <t>Firma de un mediador</t>
  </si>
  <si>
    <t>Aprobación de la autoridad laboral</t>
  </si>
  <si>
    <t>Voto favorable de la mayoría de cada representación</t>
  </si>
  <si>
    <t>Consentimiento del empresario</t>
  </si>
  <si>
    <t>Según el artículo 89.3 del ET, ¿qué se requiere para los acuerdos de la comisión negociadora?</t>
  </si>
  <si>
    <r>
      <t xml:space="preserve">Corresponde </t>
    </r>
    <r>
      <rPr>
        <b/>
        <sz val="11"/>
        <color theme="1"/>
        <rFont val="Calibri"/>
        <family val="2"/>
        <scheme val="minor"/>
      </rPr>
      <t>a las partes negociadoras</t>
    </r>
    <r>
      <rPr>
        <sz val="11"/>
        <color theme="1"/>
        <rFont val="Calibri"/>
        <family val="2"/>
        <scheme val="minor"/>
      </rPr>
      <t xml:space="preserve">, lo que hace esta opción correcta porque son estas quienes deciden quién las representa en la negociación. Decir que corresponde </t>
    </r>
    <r>
      <rPr>
        <b/>
        <sz val="11"/>
        <color theme="1"/>
        <rFont val="Calibri"/>
        <family val="2"/>
        <scheme val="minor"/>
      </rPr>
      <t>a la autoridad laboral</t>
    </r>
    <r>
      <rPr>
        <sz val="11"/>
        <color theme="1"/>
        <rFont val="Calibri"/>
        <family val="2"/>
        <scheme val="minor"/>
      </rPr>
      <t xml:space="preserve"> es incorrecto, ya que esta no interviene en la designación de los componentes. Afirmar que corresponde </t>
    </r>
    <r>
      <rPr>
        <b/>
        <sz val="11"/>
        <color theme="1"/>
        <rFont val="Calibri"/>
        <family val="2"/>
        <scheme val="minor"/>
      </rPr>
      <t>al empresario</t>
    </r>
    <r>
      <rPr>
        <sz val="11"/>
        <color theme="1"/>
        <rFont val="Calibri"/>
        <family val="2"/>
        <scheme val="minor"/>
      </rPr>
      <t xml:space="preserve"> es erróneo, porque el empresario no tiene potestad exclusiva sobre esta designación. Finalmente, mencionar que corresponde </t>
    </r>
    <r>
      <rPr>
        <b/>
        <sz val="11"/>
        <color theme="1"/>
        <rFont val="Calibri"/>
        <family val="2"/>
        <scheme val="minor"/>
      </rPr>
      <t>a la cámara de comercio</t>
    </r>
    <r>
      <rPr>
        <sz val="11"/>
        <color theme="1"/>
        <rFont val="Calibri"/>
        <family val="2"/>
        <scheme val="minor"/>
      </rPr>
      <t xml:space="preserve"> es incorrecto, ya que esta no participa en las decisiones de las partes negociadoras.</t>
    </r>
  </si>
  <si>
    <t>A la cámara de comercio</t>
  </si>
  <si>
    <t>Al empresario</t>
  </si>
  <si>
    <t>A las partes negociadoras</t>
  </si>
  <si>
    <t>A la autoridad laboral</t>
  </si>
  <si>
    <t>Según el artículo 88.3 del ET, ¿a quién corresponde la designación de los componentes de la comisión negociadora?</t>
  </si>
  <si>
    <r>
      <t xml:space="preserve">Tienen derecho a </t>
    </r>
    <r>
      <rPr>
        <b/>
        <sz val="11"/>
        <color theme="1"/>
        <rFont val="Calibri"/>
        <family val="2"/>
        <scheme val="minor"/>
      </rPr>
      <t>formar parte de la comisión negociadora</t>
    </r>
    <r>
      <rPr>
        <sz val="11"/>
        <color theme="1"/>
        <rFont val="Calibri"/>
        <family val="2"/>
        <scheme val="minor"/>
      </rPr>
      <t xml:space="preserve">, lo que hace esta opción correcta porque este derecho asegura su participación en la negociación colectiva. Decir que tienen </t>
    </r>
    <r>
      <rPr>
        <b/>
        <sz val="11"/>
        <color theme="1"/>
        <rFont val="Calibri"/>
        <family val="2"/>
        <scheme val="minor"/>
      </rPr>
      <t>derecho a veto</t>
    </r>
    <r>
      <rPr>
        <sz val="11"/>
        <color theme="1"/>
        <rFont val="Calibri"/>
        <family val="2"/>
        <scheme val="minor"/>
      </rPr>
      <t xml:space="preserve"> es incorrecto, ya que este no es un derecho reconocido para estas entidades. Afirmar que tienen </t>
    </r>
    <r>
      <rPr>
        <b/>
        <sz val="11"/>
        <color theme="1"/>
        <rFont val="Calibri"/>
        <family val="2"/>
        <scheme val="minor"/>
      </rPr>
      <t>derecho a modificar el convenio</t>
    </r>
    <r>
      <rPr>
        <sz val="11"/>
        <color theme="1"/>
        <rFont val="Calibri"/>
        <family val="2"/>
        <scheme val="minor"/>
      </rPr>
      <t xml:space="preserve"> es erróneo, porque cualquier modificación debe pasar por procesos formales de negociación. Finalmente, mencionar que tienen </t>
    </r>
    <r>
      <rPr>
        <b/>
        <sz val="11"/>
        <color theme="1"/>
        <rFont val="Calibri"/>
        <family val="2"/>
        <scheme val="minor"/>
      </rPr>
      <t>derecho a liderar las negociaciones</t>
    </r>
    <r>
      <rPr>
        <sz val="11"/>
        <color theme="1"/>
        <rFont val="Calibri"/>
        <family val="2"/>
        <scheme val="minor"/>
      </rPr>
      <t xml:space="preserve"> es incorrecto, ya que el liderazgo no está determinado por la legitimación, sino por los acuerdos internos de las partes.</t>
    </r>
  </si>
  <si>
    <t>Derecho a liderar las negociaciones</t>
  </si>
  <si>
    <t>Derecho a modificar el convenio</t>
  </si>
  <si>
    <t>Derecho a formar parte de la comisión negociadora</t>
  </si>
  <si>
    <t>Derecho a veto</t>
  </si>
  <si>
    <t>Según el artículo 87.5 del ET, ¿qué derecho tiene todo sindicato, federación o confederación sindical, y toda asociación empresarial que reúna el requisito de legitimación?</t>
  </si>
  <si>
    <r>
      <t xml:space="preserve">Tendrán </t>
    </r>
    <r>
      <rPr>
        <b/>
        <sz val="11"/>
        <color theme="1"/>
        <rFont val="Calibri"/>
        <family val="2"/>
        <scheme val="minor"/>
      </rPr>
      <t>eficacia plena, igual que los convenios colectivos</t>
    </r>
    <r>
      <rPr>
        <sz val="11"/>
        <color theme="1"/>
        <rFont val="Calibri"/>
        <family val="2"/>
        <scheme val="minor"/>
      </rPr>
      <t xml:space="preserve">, lo que hace esta opción correcta porque se les otorga el mismo valor jurídico que a los convenios registrados. Decir que tienen </t>
    </r>
    <r>
      <rPr>
        <b/>
        <sz val="11"/>
        <color theme="1"/>
        <rFont val="Calibri"/>
        <family val="2"/>
        <scheme val="minor"/>
      </rPr>
      <t>eficacia limitada</t>
    </r>
    <r>
      <rPr>
        <sz val="11"/>
        <color theme="1"/>
        <rFont val="Calibri"/>
        <family val="2"/>
        <scheme val="minor"/>
      </rPr>
      <t xml:space="preserve"> es incorrecto, ya que los acuerdos logrados por estos medios no tienen restricciones de aplicación. Afirmar que tienen </t>
    </r>
    <r>
      <rPr>
        <b/>
        <sz val="11"/>
        <color theme="1"/>
        <rFont val="Calibri"/>
        <family val="2"/>
        <scheme val="minor"/>
      </rPr>
      <t>eficacia temporal</t>
    </r>
    <r>
      <rPr>
        <sz val="11"/>
        <color theme="1"/>
        <rFont val="Calibri"/>
        <family val="2"/>
        <scheme val="minor"/>
      </rPr>
      <t xml:space="preserve"> es erróneo, ya que su validez no está sujeta a plazos específicos. Finalmente, mencionar que tienen </t>
    </r>
    <r>
      <rPr>
        <b/>
        <sz val="11"/>
        <color theme="1"/>
        <rFont val="Calibri"/>
        <family val="2"/>
        <scheme val="minor"/>
      </rPr>
      <t>eficacia condicional</t>
    </r>
    <r>
      <rPr>
        <sz val="11"/>
        <color theme="1"/>
        <rFont val="Calibri"/>
        <family val="2"/>
        <scheme val="minor"/>
      </rPr>
      <t xml:space="preserve"> es incorrecto, porque no dependen de condiciones adicionales para ser aplicados.</t>
    </r>
  </si>
  <si>
    <t>Eficacia condicional</t>
  </si>
  <si>
    <t>Eficacia temporal</t>
  </si>
  <si>
    <t>Eficacia plena, igual que los convenios colectivos</t>
  </si>
  <si>
    <t>Eficacia limitada</t>
  </si>
  <si>
    <t>Según el artículo 91.2 del ET, ¿qué eficacia tendrán el acuerdo logrado a través de la mediación y el laudo arbitral?</t>
  </si>
  <si>
    <r>
      <t xml:space="preserve">Debe presentarse </t>
    </r>
    <r>
      <rPr>
        <b/>
        <sz val="11"/>
        <color theme="1"/>
        <rFont val="Calibri"/>
        <family val="2"/>
        <scheme val="minor"/>
      </rPr>
      <t>a la autoridad laboral competente</t>
    </r>
    <r>
      <rPr>
        <sz val="11"/>
        <color theme="1"/>
        <rFont val="Calibri"/>
        <family val="2"/>
        <scheme val="minor"/>
      </rPr>
      <t xml:space="preserve">, lo que hace esta opción correcta porque esta es la entidad encargada de registrar y publicar los convenios. Decir que debe presentarse </t>
    </r>
    <r>
      <rPr>
        <b/>
        <sz val="11"/>
        <color theme="1"/>
        <rFont val="Calibri"/>
        <family val="2"/>
        <scheme val="minor"/>
      </rPr>
      <t>a la autoridad judicial</t>
    </r>
    <r>
      <rPr>
        <sz val="11"/>
        <color theme="1"/>
        <rFont val="Calibri"/>
        <family val="2"/>
        <scheme val="minor"/>
      </rPr>
      <t xml:space="preserve"> es incorrecto, ya que no es el órgano competente para registrar convenios. Afirmar que debe presentarse </t>
    </r>
    <r>
      <rPr>
        <b/>
        <sz val="11"/>
        <color theme="1"/>
        <rFont val="Calibri"/>
        <family val="2"/>
        <scheme val="minor"/>
      </rPr>
      <t>a la cámara de comercio</t>
    </r>
    <r>
      <rPr>
        <sz val="11"/>
        <color theme="1"/>
        <rFont val="Calibri"/>
        <family val="2"/>
        <scheme val="minor"/>
      </rPr>
      <t xml:space="preserve"> es erróneo, porque no tiene un rol en este procedimiento. Finalmente, mencionar que debe presentarse </t>
    </r>
    <r>
      <rPr>
        <b/>
        <sz val="11"/>
        <color theme="1"/>
        <rFont val="Calibri"/>
        <family val="2"/>
        <scheme val="minor"/>
      </rPr>
      <t>a la dirección de la empresa</t>
    </r>
    <r>
      <rPr>
        <sz val="11"/>
        <color theme="1"/>
        <rFont val="Calibri"/>
        <family val="2"/>
        <scheme val="minor"/>
      </rPr>
      <t xml:space="preserve"> es incorrecto, ya que la dirección no interviene en el registro formal del convenio.</t>
    </r>
  </si>
  <si>
    <t>A la dirección de la empresa</t>
  </si>
  <si>
    <t>A la autoridad laboral competente</t>
  </si>
  <si>
    <t>A la autoridad judicial</t>
  </si>
  <si>
    <t>Según el artículo 90.2 del ET, ¿a qué debe presentarse el convenio para su registro?</t>
  </si>
  <si>
    <r>
      <t xml:space="preserve">Deben incluir </t>
    </r>
    <r>
      <rPr>
        <b/>
        <sz val="11"/>
        <color theme="1"/>
        <rFont val="Calibri"/>
        <family val="2"/>
        <scheme val="minor"/>
      </rPr>
      <t>la forma y condiciones de denuncia, y el plazo mínimo para dicha denuncia antes de finalizar su vigencia</t>
    </r>
    <r>
      <rPr>
        <sz val="11"/>
        <color theme="1"/>
        <rFont val="Calibri"/>
        <family val="2"/>
        <scheme val="minor"/>
      </rPr>
      <t xml:space="preserve">, lo que hace esta opción correcta porque asegura claridad en los procedimientos de denuncia. Decir que deben incluir </t>
    </r>
    <r>
      <rPr>
        <b/>
        <sz val="11"/>
        <color theme="1"/>
        <rFont val="Calibri"/>
        <family val="2"/>
        <scheme val="minor"/>
      </rPr>
      <t>el plazo máximo de vigencia</t>
    </r>
    <r>
      <rPr>
        <sz val="11"/>
        <color theme="1"/>
        <rFont val="Calibri"/>
        <family val="2"/>
        <scheme val="minor"/>
      </rPr>
      <t xml:space="preserve"> es incorrecto porque no responde al objetivo específico de regular la denuncia del convenio. Afirmar que deben incluir </t>
    </r>
    <r>
      <rPr>
        <b/>
        <sz val="11"/>
        <color theme="1"/>
        <rFont val="Calibri"/>
        <family val="2"/>
        <scheme val="minor"/>
      </rPr>
      <t>las sanciones por incumplimiento</t>
    </r>
    <r>
      <rPr>
        <sz val="11"/>
        <color theme="1"/>
        <rFont val="Calibri"/>
        <family val="2"/>
        <scheme val="minor"/>
      </rPr>
      <t xml:space="preserve"> es erróneo, ya que esto corresponde a otro apartado del convenio. Finalmente, mencionar </t>
    </r>
    <r>
      <rPr>
        <b/>
        <sz val="11"/>
        <color theme="1"/>
        <rFont val="Calibri"/>
        <family val="2"/>
        <scheme val="minor"/>
      </rPr>
      <t>la aprobación de la autoridad laboral</t>
    </r>
    <r>
      <rPr>
        <sz val="11"/>
        <color theme="1"/>
        <rFont val="Calibri"/>
        <family val="2"/>
        <scheme val="minor"/>
      </rPr>
      <t xml:space="preserve"> es incorrecto, ya que esta no es una condición para incluir en la cláusula de denuncia.</t>
    </r>
  </si>
  <si>
    <t>La aprobación de la autoridad laboral</t>
  </si>
  <si>
    <t>La forma y condiciones de denuncia, y el plazo mínimo para dicha denuncia antes de finalizar su vigencia</t>
  </si>
  <si>
    <t>Las sanciones por incumplimiento</t>
  </si>
  <si>
    <t>El plazo máximo de vigencia</t>
  </si>
  <si>
    <t>Según el artículo 85.3 del ET, ¿qué deben incluir los convenios colectivos respecto a la denuncia del convenio?</t>
  </si>
  <si>
    <r>
      <t xml:space="preserve">Deben seguir el </t>
    </r>
    <r>
      <rPr>
        <b/>
        <sz val="11"/>
        <color theme="1"/>
        <rFont val="Calibri"/>
        <family val="2"/>
        <scheme val="minor"/>
      </rPr>
      <t>principio de buena fe</t>
    </r>
    <r>
      <rPr>
        <sz val="11"/>
        <color theme="1"/>
        <rFont val="Calibri"/>
        <family val="2"/>
        <scheme val="minor"/>
      </rPr>
      <t xml:space="preserve">, lo que hace esta opción correcta, ya que este principio garantiza que ambas partes actúen con transparencia y voluntad de llegar a acuerdos. Decir que deben seguir el </t>
    </r>
    <r>
      <rPr>
        <b/>
        <sz val="11"/>
        <color theme="1"/>
        <rFont val="Calibri"/>
        <family val="2"/>
        <scheme val="minor"/>
      </rPr>
      <t>principio de igualdad</t>
    </r>
    <r>
      <rPr>
        <sz val="11"/>
        <color theme="1"/>
        <rFont val="Calibri"/>
        <family val="2"/>
        <scheme val="minor"/>
      </rPr>
      <t xml:space="preserve"> es incorrecto, ya que este no es el principio rector de las negociaciones, aunque se aplica en otros aspectos. Afirmar que deben seguir el </t>
    </r>
    <r>
      <rPr>
        <b/>
        <sz val="11"/>
        <color theme="1"/>
        <rFont val="Calibri"/>
        <family val="2"/>
        <scheme val="minor"/>
      </rPr>
      <t>principio de transparencia</t>
    </r>
    <r>
      <rPr>
        <sz val="11"/>
        <color theme="1"/>
        <rFont val="Calibri"/>
        <family val="2"/>
        <scheme val="minor"/>
      </rPr>
      <t xml:space="preserve"> es erróneo, porque este principio no tiene una aplicación central en el contexto de la negociación colectiva. Finalmente, mencionar el </t>
    </r>
    <r>
      <rPr>
        <b/>
        <sz val="11"/>
        <color theme="1"/>
        <rFont val="Calibri"/>
        <family val="2"/>
        <scheme val="minor"/>
      </rPr>
      <t>principio de autoridad</t>
    </r>
    <r>
      <rPr>
        <sz val="11"/>
        <color theme="1"/>
        <rFont val="Calibri"/>
        <family val="2"/>
        <scheme val="minor"/>
      </rPr>
      <t xml:space="preserve"> es incorrecto, ya que no se aplica en el contexto de la negociación entre partes iguales.</t>
    </r>
  </si>
  <si>
    <t>Principio de autoridad</t>
  </si>
  <si>
    <t>Principio de buena fe</t>
  </si>
  <si>
    <t>Principio de transparencia</t>
  </si>
  <si>
    <t>Principio de igualdad</t>
  </si>
  <si>
    <t>Según el artículo 89.1 del ET, ¿qué principio deben seguir ambas partes durante la negociación?</t>
  </si>
  <si>
    <r>
      <t xml:space="preserve">Están legitimados </t>
    </r>
    <r>
      <rPr>
        <b/>
        <sz val="11"/>
        <color theme="1"/>
        <rFont val="Calibri"/>
        <family val="2"/>
        <scheme val="minor"/>
      </rPr>
      <t>la representación de dichas empresas</t>
    </r>
    <r>
      <rPr>
        <sz val="11"/>
        <color theme="1"/>
        <rFont val="Calibri"/>
        <family val="2"/>
        <scheme val="minor"/>
      </rPr>
      <t xml:space="preserve">, lo que hace esta opción correcta, ya que en un grupo de empresas, la representación puede ser delegada. Decir que está legitimado </t>
    </r>
    <r>
      <rPr>
        <b/>
        <sz val="11"/>
        <color theme="1"/>
        <rFont val="Calibri"/>
        <family val="2"/>
        <scheme val="minor"/>
      </rPr>
      <t>solo el empresario principal</t>
    </r>
    <r>
      <rPr>
        <sz val="11"/>
        <color theme="1"/>
        <rFont val="Calibri"/>
        <family val="2"/>
        <scheme val="minor"/>
      </rPr>
      <t xml:space="preserve"> es incorrecto porque no abarca todas las situaciones donde otras partes pueden tener representación. Afirmar que están legitimadas </t>
    </r>
    <r>
      <rPr>
        <b/>
        <sz val="11"/>
        <color theme="1"/>
        <rFont val="Calibri"/>
        <family val="2"/>
        <scheme val="minor"/>
      </rPr>
      <t>las cámaras de comercio</t>
    </r>
    <r>
      <rPr>
        <sz val="11"/>
        <color theme="1"/>
        <rFont val="Calibri"/>
        <family val="2"/>
        <scheme val="minor"/>
      </rPr>
      <t xml:space="preserve"> es erróneo porque no tienen un rol directo en la negociación de convenios. Finalmente, mencionar </t>
    </r>
    <r>
      <rPr>
        <b/>
        <sz val="11"/>
        <color theme="1"/>
        <rFont val="Calibri"/>
        <family val="2"/>
        <scheme val="minor"/>
      </rPr>
      <t>las federaciones de empresarios</t>
    </r>
    <r>
      <rPr>
        <sz val="11"/>
        <color theme="1"/>
        <rFont val="Calibri"/>
        <family val="2"/>
        <scheme val="minor"/>
      </rPr>
      <t xml:space="preserve"> es incorrecto porque no tienen representatividad específica en este contexto.</t>
    </r>
  </si>
  <si>
    <t>Las federaciones de empresarios</t>
  </si>
  <si>
    <t>Las cámaras de comercio</t>
  </si>
  <si>
    <t>La representación de dichas empresas</t>
  </si>
  <si>
    <t>Solo el empresario principal</t>
  </si>
  <si>
    <t>Según el artículo 87.3 del ET, ¿quiénes están legitimados para negociar en representación de los empresarios en los convenios de grupo de empresas?</t>
  </si>
  <si>
    <r>
      <t xml:space="preserve">El porcentaje mínimo es del </t>
    </r>
    <r>
      <rPr>
        <b/>
        <sz val="11"/>
        <color theme="1"/>
        <rFont val="Calibri"/>
        <family val="2"/>
        <scheme val="minor"/>
      </rPr>
      <t>10%</t>
    </r>
    <r>
      <rPr>
        <sz val="11"/>
        <color theme="1"/>
        <rFont val="Calibri"/>
        <family val="2"/>
        <scheme val="minor"/>
      </rPr>
      <t xml:space="preserve">, lo que hace esta opción correcta porque esta representatividad garantiza que el sindicato tenga suficiente apoyo. Decir que es el </t>
    </r>
    <r>
      <rPr>
        <b/>
        <sz val="11"/>
        <color theme="1"/>
        <rFont val="Calibri"/>
        <family val="2"/>
        <scheme val="minor"/>
      </rPr>
      <t>5%</t>
    </r>
    <r>
      <rPr>
        <sz val="11"/>
        <color theme="1"/>
        <rFont val="Calibri"/>
        <family val="2"/>
        <scheme val="minor"/>
      </rPr>
      <t xml:space="preserve"> es incorrecto porque este porcentaje es insuficiente para alcanzar la legitimidad necesaria. Afirmar que el porcentaje requerido es el </t>
    </r>
    <r>
      <rPr>
        <b/>
        <sz val="11"/>
        <color theme="1"/>
        <rFont val="Calibri"/>
        <family val="2"/>
        <scheme val="minor"/>
      </rPr>
      <t>15%</t>
    </r>
    <r>
      <rPr>
        <sz val="11"/>
        <color theme="1"/>
        <rFont val="Calibri"/>
        <family val="2"/>
        <scheme val="minor"/>
      </rPr>
      <t xml:space="preserve"> es erróneo, ya que excede lo establecido en el artículo. Finalmente, mencionar que es del </t>
    </r>
    <r>
      <rPr>
        <b/>
        <sz val="11"/>
        <color theme="1"/>
        <rFont val="Calibri"/>
        <family val="2"/>
        <scheme val="minor"/>
      </rPr>
      <t>20%</t>
    </r>
    <r>
      <rPr>
        <sz val="11"/>
        <color theme="1"/>
        <rFont val="Calibri"/>
        <family val="2"/>
        <scheme val="minor"/>
      </rPr>
      <t xml:space="preserve"> es incorrecto, ya que este nivel de representatividad no es exigido para estos convenios.</t>
    </r>
  </si>
  <si>
    <t>Según el artículo 87.2 del ET, ¿qué porcentaje mínimo deben tener los sindicatos para estar legitimados en los convenios sectoriales?</t>
  </si>
  <si>
    <r>
      <t xml:space="preserve">Están legitimados </t>
    </r>
    <r>
      <rPr>
        <b/>
        <sz val="11"/>
        <color theme="1"/>
        <rFont val="Calibri"/>
        <family val="2"/>
        <scheme val="minor"/>
      </rPr>
      <t>las secciones sindicales designadas mayoritariamente por votación personal, libre, directa y secreta</t>
    </r>
    <r>
      <rPr>
        <sz val="11"/>
        <color theme="1"/>
        <rFont val="Calibri"/>
        <family val="2"/>
        <scheme val="minor"/>
      </rPr>
      <t xml:space="preserve">, lo que hace esta opción correcta porque garantiza representatividad democrática dentro del grupo específico. Decir que está legitimado </t>
    </r>
    <r>
      <rPr>
        <b/>
        <sz val="11"/>
        <color theme="1"/>
        <rFont val="Calibri"/>
        <family val="2"/>
        <scheme val="minor"/>
      </rPr>
      <t>solo el comité de empresa</t>
    </r>
    <r>
      <rPr>
        <sz val="11"/>
        <color theme="1"/>
        <rFont val="Calibri"/>
        <family val="2"/>
        <scheme val="minor"/>
      </rPr>
      <t xml:space="preserve"> es incorrecto porque no tiene exclusividad en este tipo de negociación. Afirmar que están legitimados </t>
    </r>
    <r>
      <rPr>
        <b/>
        <sz val="11"/>
        <color theme="1"/>
        <rFont val="Calibri"/>
        <family val="2"/>
        <scheme val="minor"/>
      </rPr>
      <t>solo los delegados de personal</t>
    </r>
    <r>
      <rPr>
        <sz val="11"/>
        <color theme="1"/>
        <rFont val="Calibri"/>
        <family val="2"/>
        <scheme val="minor"/>
      </rPr>
      <t xml:space="preserve"> es erróneo porque su papel es diferente al de las secciones sindicales. Finalmente, mencionar que están legitimadas </t>
    </r>
    <r>
      <rPr>
        <b/>
        <sz val="11"/>
        <color theme="1"/>
        <rFont val="Calibri"/>
        <family val="2"/>
        <scheme val="minor"/>
      </rPr>
      <t>las organizaciones sindicales más representativas</t>
    </r>
    <r>
      <rPr>
        <sz val="11"/>
        <color theme="1"/>
        <rFont val="Calibri"/>
        <family val="2"/>
        <scheme val="minor"/>
      </rPr>
      <t xml:space="preserve"> es incorrecto porque estas no necesariamente representan a un perfil profesional específico.</t>
    </r>
  </si>
  <si>
    <t>Las organizaciones sindicales más representativas</t>
  </si>
  <si>
    <t>Las secciones sindicales designadas mayoritariamente por votación personal, libre, directa y secreta</t>
  </si>
  <si>
    <t>Solo los delegados de personal</t>
  </si>
  <si>
    <t>Solo el comité de empresa</t>
  </si>
  <si>
    <t>Según el artículo 87.1 del ET, ¿quiénes están legitimados para negociar en los convenios dirigidos a un grupo de trabajadores con perfil profesional específico?</t>
  </si>
  <si>
    <r>
      <t xml:space="preserve">Se pueden establecer </t>
    </r>
    <r>
      <rPr>
        <b/>
        <sz val="11"/>
        <color theme="1"/>
        <rFont val="Calibri"/>
        <family val="2"/>
        <scheme val="minor"/>
      </rPr>
      <t>procedimientos de mediación y arbitraje</t>
    </r>
    <r>
      <rPr>
        <sz val="11"/>
        <color theme="1"/>
        <rFont val="Calibri"/>
        <family val="2"/>
        <scheme val="minor"/>
      </rPr>
      <t xml:space="preserve">, lo que hace esta opción correcta porque ambos son métodos reconocidos para resolver disputas de forma extrajudicial. Decir que solo es posible </t>
    </r>
    <r>
      <rPr>
        <b/>
        <sz val="11"/>
        <color theme="1"/>
        <rFont val="Calibri"/>
        <family val="2"/>
        <scheme val="minor"/>
      </rPr>
      <t>arbitraje</t>
    </r>
    <r>
      <rPr>
        <sz val="11"/>
        <color theme="1"/>
        <rFont val="Calibri"/>
        <family val="2"/>
        <scheme val="minor"/>
      </rPr>
      <t xml:space="preserve"> es incorrecto, ya que la mediación también es una opción válida. Afirmar que solo se permite la </t>
    </r>
    <r>
      <rPr>
        <b/>
        <sz val="11"/>
        <color theme="1"/>
        <rFont val="Calibri"/>
        <family val="2"/>
        <scheme val="minor"/>
      </rPr>
      <t>mediación</t>
    </r>
    <r>
      <rPr>
        <sz val="11"/>
        <color theme="1"/>
        <rFont val="Calibri"/>
        <family val="2"/>
        <scheme val="minor"/>
      </rPr>
      <t xml:space="preserve"> es erróneo porque excluiría el arbitraje, que también es reconocido por la normativa. Finalmente, mencionar que se debe optar por </t>
    </r>
    <r>
      <rPr>
        <b/>
        <sz val="11"/>
        <color theme="1"/>
        <rFont val="Calibri"/>
        <family val="2"/>
        <scheme val="minor"/>
      </rPr>
      <t>negociación directa</t>
    </r>
    <r>
      <rPr>
        <sz val="11"/>
        <color theme="1"/>
        <rFont val="Calibri"/>
        <family val="2"/>
        <scheme val="minor"/>
      </rPr>
      <t xml:space="preserve"> es incorrecto, ya que esta es una etapa previa, no una solución establecida para controversias.</t>
    </r>
  </si>
  <si>
    <t>Negociación directa</t>
  </si>
  <si>
    <t>Mediación y arbitraje</t>
  </si>
  <si>
    <t>Solo mediación</t>
  </si>
  <si>
    <t>Solo arbitraje</t>
  </si>
  <si>
    <t>Según el artículo 91.2 del ET, ¿qué procedimientos pueden establecerse para la solución de controversias colectivas derivadas de la aplicación e interpretación de los convenios colectivos?</t>
  </si>
  <si>
    <r>
      <t xml:space="preserve">Pueden acordar </t>
    </r>
    <r>
      <rPr>
        <b/>
        <sz val="11"/>
        <color theme="1"/>
        <rFont val="Calibri"/>
        <family val="2"/>
        <scheme val="minor"/>
      </rPr>
      <t>la intervención de un mediador</t>
    </r>
    <r>
      <rPr>
        <sz val="11"/>
        <color theme="1"/>
        <rFont val="Calibri"/>
        <family val="2"/>
        <scheme val="minor"/>
      </rPr>
      <t xml:space="preserve">, lo que hace esta opción correcta, ya que esta herramienta puede ser utilizada en cualquier fase para facilitar el acuerdo. Decir que pueden acordar </t>
    </r>
    <r>
      <rPr>
        <b/>
        <sz val="11"/>
        <color theme="1"/>
        <rFont val="Calibri"/>
        <family val="2"/>
        <scheme val="minor"/>
      </rPr>
      <t>la suspensión de la negociación</t>
    </r>
    <r>
      <rPr>
        <sz val="11"/>
        <color theme="1"/>
        <rFont val="Calibri"/>
        <family val="2"/>
        <scheme val="minor"/>
      </rPr>
      <t xml:space="preserve"> es incorrecto porque esto no es una decisión abierta sin restricciones. Afirmar que pueden decidir </t>
    </r>
    <r>
      <rPr>
        <b/>
        <sz val="11"/>
        <color theme="1"/>
        <rFont val="Calibri"/>
        <family val="2"/>
        <scheme val="minor"/>
      </rPr>
      <t>la modificación del convenio</t>
    </r>
    <r>
      <rPr>
        <sz val="11"/>
        <color theme="1"/>
        <rFont val="Calibri"/>
        <family val="2"/>
        <scheme val="minor"/>
      </rPr>
      <t xml:space="preserve"> es erróneo, ya que la modificación solo puede ocurrir tras alcanzar acuerdos y cumplir procesos establecidos. Finalmente, mencionar que pueden decidir </t>
    </r>
    <r>
      <rPr>
        <b/>
        <sz val="11"/>
        <color theme="1"/>
        <rFont val="Calibri"/>
        <family val="2"/>
        <scheme val="minor"/>
      </rPr>
      <t>la ampliación del plazo de negociación</t>
    </r>
    <r>
      <rPr>
        <sz val="11"/>
        <color theme="1"/>
        <rFont val="Calibri"/>
        <family val="2"/>
        <scheme val="minor"/>
      </rPr>
      <t xml:space="preserve"> es incorrecto porque este tipo de acuerdo está sujeto a condiciones previas.</t>
    </r>
  </si>
  <si>
    <t>La ampliación del plazo de negociación</t>
  </si>
  <si>
    <t>La modificación del convenio</t>
  </si>
  <si>
    <t>La intervención de un mediador</t>
  </si>
  <si>
    <t>La suspensión de la negociación</t>
  </si>
  <si>
    <t>Según el artículo 89.4 del ET, ¿qué pueden acordar las partes en cualquier momento de las deliberaciones?</t>
  </si>
  <si>
    <r>
      <t xml:space="preserve">Están legitimados </t>
    </r>
    <r>
      <rPr>
        <b/>
        <sz val="11"/>
        <color theme="1"/>
        <rFont val="Calibri"/>
        <family val="2"/>
        <scheme val="minor"/>
      </rPr>
      <t>solo los sindicatos más representativos a nivel estatal</t>
    </r>
    <r>
      <rPr>
        <sz val="11"/>
        <color theme="1"/>
        <rFont val="Calibri"/>
        <family val="2"/>
        <scheme val="minor"/>
      </rPr>
      <t xml:space="preserve">, lo que hace esta opción correcta porque estos sindicatos tienen la autoridad para negociar en el ámbito estatal. Decir que </t>
    </r>
    <r>
      <rPr>
        <b/>
        <sz val="11"/>
        <color theme="1"/>
        <rFont val="Calibri"/>
        <family val="2"/>
        <scheme val="minor"/>
      </rPr>
      <t>los sindicatos de comunidad autónoma más representativos y las asociaciones empresariales de la comunidad autónoma</t>
    </r>
    <r>
      <rPr>
        <sz val="11"/>
        <color theme="1"/>
        <rFont val="Calibri"/>
        <family val="2"/>
        <scheme val="minor"/>
      </rPr>
      <t xml:space="preserve"> es incorrecto porque esta legitimidad es específica para convenios autonómicos, no estatales. Afirmar que </t>
    </r>
    <r>
      <rPr>
        <b/>
        <sz val="11"/>
        <color theme="1"/>
        <rFont val="Calibri"/>
        <family val="2"/>
        <scheme val="minor"/>
      </rPr>
      <t>las asociaciones empresariales de ámbito estatal</t>
    </r>
    <r>
      <rPr>
        <sz val="11"/>
        <color theme="1"/>
        <rFont val="Calibri"/>
        <family val="2"/>
        <scheme val="minor"/>
      </rPr>
      <t xml:space="preserve"> también es incorrecto, ya que estas no negocian por los trabajadores. Finalmente, mencionar </t>
    </r>
    <r>
      <rPr>
        <b/>
        <sz val="11"/>
        <color theme="1"/>
        <rFont val="Calibri"/>
        <family val="2"/>
        <scheme val="minor"/>
      </rPr>
      <t>solo las organizaciones sindicales afiliadas</t>
    </r>
    <r>
      <rPr>
        <sz val="11"/>
        <color theme="1"/>
        <rFont val="Calibri"/>
        <family val="2"/>
        <scheme val="minor"/>
      </rPr>
      <t xml:space="preserve"> es erróneo, ya que la representación no depende de afiliación, sino de representatividad reconocida.</t>
    </r>
  </si>
  <si>
    <t>Las asociaciones empresariales de ámbito estatal</t>
  </si>
  <si>
    <t>Los sindicatos de comunidad autónoma más representativos y las asociaciones empresariales de la comunidad autónoma</t>
  </si>
  <si>
    <t>Según el artículo 87.4 del ET, ¿quiénes están legitimados en los convenios de ámbito estatal?</t>
  </si>
  <si>
    <r>
      <t xml:space="preserve">Requerirán </t>
    </r>
    <r>
      <rPr>
        <b/>
        <sz val="11"/>
        <color theme="1"/>
        <rFont val="Calibri"/>
        <family val="2"/>
        <scheme val="minor"/>
      </rPr>
      <t>el voto favorable de la mayoría de cada una de las dos representaciones</t>
    </r>
    <r>
      <rPr>
        <sz val="11"/>
        <color theme="1"/>
        <rFont val="Calibri"/>
        <family val="2"/>
        <scheme val="minor"/>
      </rPr>
      <t xml:space="preserve">, lo que hace esta opción correcta, ya que garantiza que ambas partes estén de acuerdo con los términos negociados. Decir que requieren únicamente </t>
    </r>
    <r>
      <rPr>
        <b/>
        <sz val="11"/>
        <color theme="1"/>
        <rFont val="Calibri"/>
        <family val="2"/>
        <scheme val="minor"/>
      </rPr>
      <t>la aprobación del empresario</t>
    </r>
    <r>
      <rPr>
        <sz val="11"/>
        <color theme="1"/>
        <rFont val="Calibri"/>
        <family val="2"/>
        <scheme val="minor"/>
      </rPr>
      <t xml:space="preserve"> es incorrecto, ya que el empresario no tiene potestad exclusiva en la comisión. Afirmar que necesitan </t>
    </r>
    <r>
      <rPr>
        <b/>
        <sz val="11"/>
        <color theme="1"/>
        <rFont val="Calibri"/>
        <family val="2"/>
        <scheme val="minor"/>
      </rPr>
      <t>el consentimiento de los trabajadores</t>
    </r>
    <r>
      <rPr>
        <sz val="11"/>
        <color theme="1"/>
        <rFont val="Calibri"/>
        <family val="2"/>
        <scheme val="minor"/>
      </rPr>
      <t xml:space="preserve"> también es erróneo, ya que este proceso no se realiza a través de votación directa de los trabajadores. Finalmente, mencionar que requieren </t>
    </r>
    <r>
      <rPr>
        <b/>
        <sz val="11"/>
        <color theme="1"/>
        <rFont val="Calibri"/>
        <family val="2"/>
        <scheme val="minor"/>
      </rPr>
      <t>la ratificación por la autoridad laboral</t>
    </r>
    <r>
      <rPr>
        <sz val="11"/>
        <color theme="1"/>
        <rFont val="Calibri"/>
        <family val="2"/>
        <scheme val="minor"/>
      </rPr>
      <t xml:space="preserve"> es incorrecto, ya que esto no es necesario para aprobar los acuerdos.</t>
    </r>
  </si>
  <si>
    <t>Ratificación por la autoridad laboral</t>
  </si>
  <si>
    <t>Consentimiento de los trabajadores</t>
  </si>
  <si>
    <t>Voto favorable de la mayoría de cada una de las dos representaciones</t>
  </si>
  <si>
    <t>Aprobación del empresario</t>
  </si>
  <si>
    <t>Según el artículo 89.3 del ET, ¿qué requerirán los acuerdos de la comisión negociadora?</t>
  </si>
  <si>
    <r>
      <t xml:space="preserve">El número máximo es de </t>
    </r>
    <r>
      <rPr>
        <b/>
        <sz val="11"/>
        <color theme="1"/>
        <rFont val="Calibri"/>
        <family val="2"/>
        <scheme val="minor"/>
      </rPr>
      <t>15 miembros</t>
    </r>
    <r>
      <rPr>
        <sz val="11"/>
        <color theme="1"/>
        <rFont val="Calibri"/>
        <family val="2"/>
        <scheme val="minor"/>
      </rPr>
      <t xml:space="preserve">, lo que hace esta opción correcta, ya que es el límite establecido para garantizar una representación efectiva y operativa. Decir que son </t>
    </r>
    <r>
      <rPr>
        <b/>
        <sz val="11"/>
        <color theme="1"/>
        <rFont val="Calibri"/>
        <family val="2"/>
        <scheme val="minor"/>
      </rPr>
      <t>10 miembros</t>
    </r>
    <r>
      <rPr>
        <sz val="11"/>
        <color theme="1"/>
        <rFont val="Calibri"/>
        <family val="2"/>
        <scheme val="minor"/>
      </rPr>
      <t xml:space="preserve"> es incorrecto, ya que este número no cumple con el límite permitido. Mencionar que son </t>
    </r>
    <r>
      <rPr>
        <b/>
        <sz val="11"/>
        <color theme="1"/>
        <rFont val="Calibri"/>
        <family val="2"/>
        <scheme val="minor"/>
      </rPr>
      <t>12 miembros</t>
    </r>
    <r>
      <rPr>
        <sz val="11"/>
        <color theme="1"/>
        <rFont val="Calibri"/>
        <family val="2"/>
        <scheme val="minor"/>
      </rPr>
      <t xml:space="preserve"> también es erróneo, ya que no coincide con el máximo permitido. Finalmente, señalar que el máximo es de </t>
    </r>
    <r>
      <rPr>
        <b/>
        <sz val="11"/>
        <color theme="1"/>
        <rFont val="Calibri"/>
        <family val="2"/>
        <scheme val="minor"/>
      </rPr>
      <t>13 miembros</t>
    </r>
    <r>
      <rPr>
        <sz val="11"/>
        <color theme="1"/>
        <rFont val="Calibri"/>
        <family val="2"/>
        <scheme val="minor"/>
      </rPr>
      <t xml:space="preserve"> es incorrecto, ya que el artículo permite hasta 15 representantes.</t>
    </r>
  </si>
  <si>
    <t>15 miembros</t>
  </si>
  <si>
    <t>13 miembros</t>
  </si>
  <si>
    <t>10 miembros</t>
  </si>
  <si>
    <t>¿Qué establece el artículo 88.4 del ET sobre el número máximo de miembros en representación de cada parte en los convenios sectoriales?</t>
  </si>
  <si>
    <r>
      <t xml:space="preserve">Debe intervenir </t>
    </r>
    <r>
      <rPr>
        <b/>
        <sz val="11"/>
        <color theme="1"/>
        <rFont val="Calibri"/>
        <family val="2"/>
        <scheme val="minor"/>
      </rPr>
      <t>la comisión paritaria del convenio</t>
    </r>
    <r>
      <rPr>
        <sz val="11"/>
        <color theme="1"/>
        <rFont val="Calibri"/>
        <family val="2"/>
        <scheme val="minor"/>
      </rPr>
      <t xml:space="preserve">, lo que hace esta opción correcta, ya que este órgano es el primer paso en la resolución de discrepancias. Decir que debe intervenir </t>
    </r>
    <r>
      <rPr>
        <b/>
        <sz val="11"/>
        <color theme="1"/>
        <rFont val="Calibri"/>
        <family val="2"/>
        <scheme val="minor"/>
      </rPr>
      <t>la dirección de la empresa</t>
    </r>
    <r>
      <rPr>
        <sz val="11"/>
        <color theme="1"/>
        <rFont val="Calibri"/>
        <family val="2"/>
        <scheme val="minor"/>
      </rPr>
      <t xml:space="preserve"> es incorrecto, ya que no tiene la función de mediar en este caso. Afirmar que es el papel </t>
    </r>
    <r>
      <rPr>
        <b/>
        <sz val="11"/>
        <color theme="1"/>
        <rFont val="Calibri"/>
        <family val="2"/>
        <scheme val="minor"/>
      </rPr>
      <t>del comité de empresa</t>
    </r>
    <r>
      <rPr>
        <sz val="11"/>
        <color theme="1"/>
        <rFont val="Calibri"/>
        <family val="2"/>
        <scheme val="minor"/>
      </rPr>
      <t xml:space="preserve"> es erróneo, ya que no tiene esta competencia. Finalmente, mencionar que los conflictos deben ser resueltos </t>
    </r>
    <r>
      <rPr>
        <b/>
        <sz val="11"/>
        <color theme="1"/>
        <rFont val="Calibri"/>
        <family val="2"/>
        <scheme val="minor"/>
      </rPr>
      <t>por los delegados de personal</t>
    </r>
    <r>
      <rPr>
        <sz val="11"/>
        <color theme="1"/>
        <rFont val="Calibri"/>
        <family val="2"/>
        <scheme val="minor"/>
      </rPr>
      <t xml:space="preserve"> es incorrecto, ya que su rol no abarca la interpretación del convenio.</t>
    </r>
  </si>
  <si>
    <t>Los delegados de personal</t>
  </si>
  <si>
    <t>La comisión paritaria del convenio</t>
  </si>
  <si>
    <t>La dirección de la empresa</t>
  </si>
  <si>
    <t>Según el artículo 91.3 del ET, ¿qué debe intervenir en los conflictos colectivos relativos a la interpretación o aplicación del convenio antes del planteamiento formal del conflicto?</t>
  </si>
  <si>
    <r>
      <t xml:space="preserve">Corresponde </t>
    </r>
    <r>
      <rPr>
        <b/>
        <sz val="11"/>
        <color theme="1"/>
        <rFont val="Calibri"/>
        <family val="2"/>
        <scheme val="minor"/>
      </rPr>
      <t>a la comisión paritaria del convenio</t>
    </r>
    <r>
      <rPr>
        <sz val="11"/>
        <color theme="1"/>
        <rFont val="Calibri"/>
        <family val="2"/>
        <scheme val="minor"/>
      </rPr>
      <t xml:space="preserve">, lo que hace esta opción correcta, ya que es el órgano establecido para resolver conflictos relacionados con el convenio. Decir que corresponde </t>
    </r>
    <r>
      <rPr>
        <b/>
        <sz val="11"/>
        <color theme="1"/>
        <rFont val="Calibri"/>
        <family val="2"/>
        <scheme val="minor"/>
      </rPr>
      <t>al empresario</t>
    </r>
    <r>
      <rPr>
        <sz val="11"/>
        <color theme="1"/>
        <rFont val="Calibri"/>
        <family val="2"/>
        <scheme val="minor"/>
      </rPr>
      <t xml:space="preserve"> es incorrecto, ya que no es su función exclusiva. Afirmar que compete </t>
    </r>
    <r>
      <rPr>
        <b/>
        <sz val="11"/>
        <color theme="1"/>
        <rFont val="Calibri"/>
        <family val="2"/>
        <scheme val="minor"/>
      </rPr>
      <t>a los tribunales de justicia</t>
    </r>
    <r>
      <rPr>
        <sz val="11"/>
        <color theme="1"/>
        <rFont val="Calibri"/>
        <family val="2"/>
        <scheme val="minor"/>
      </rPr>
      <t xml:space="preserve"> es erróneo, ya que solo actúan en caso de que la comisión paritaria no resuelva el conflicto. Finalmente, mencionar que corresponde </t>
    </r>
    <r>
      <rPr>
        <b/>
        <sz val="11"/>
        <color theme="1"/>
        <rFont val="Calibri"/>
        <family val="2"/>
        <scheme val="minor"/>
      </rPr>
      <t>a las cámaras de comercio</t>
    </r>
    <r>
      <rPr>
        <sz val="11"/>
        <color theme="1"/>
        <rFont val="Calibri"/>
        <family val="2"/>
        <scheme val="minor"/>
      </rPr>
      <t xml:space="preserve"> también es incorrecto, ya que no tienen competencias en esta área.</t>
    </r>
  </si>
  <si>
    <t>A las cámaras de comercio</t>
  </si>
  <si>
    <t>A los tribunales de justicia</t>
  </si>
  <si>
    <t>A la comisión paritaria del convenio</t>
  </si>
  <si>
    <t>Según el artículo 91.1 del ET, ¿a quién corresponde el conocimiento y resolución de las cuestiones derivadas de la aplicación e interpretación de los convenios colectivos?</t>
  </si>
  <si>
    <r>
      <t xml:space="preserve">El plazo es de </t>
    </r>
    <r>
      <rPr>
        <b/>
        <sz val="11"/>
        <color theme="1"/>
        <rFont val="Calibri"/>
        <family val="2"/>
        <scheme val="minor"/>
      </rPr>
      <t>20 días</t>
    </r>
    <r>
      <rPr>
        <sz val="11"/>
        <color theme="1"/>
        <rFont val="Calibri"/>
        <family val="2"/>
        <scheme val="minor"/>
      </rPr>
      <t xml:space="preserve">, lo que hace esta opción correcta, ya que este es el tiempo máximo establecido para garantizar la difusión pública del convenio. Decir que el plazo es de </t>
    </r>
    <r>
      <rPr>
        <b/>
        <sz val="11"/>
        <color theme="1"/>
        <rFont val="Calibri"/>
        <family val="2"/>
        <scheme val="minor"/>
      </rPr>
      <t>10 días</t>
    </r>
    <r>
      <rPr>
        <sz val="11"/>
        <color theme="1"/>
        <rFont val="Calibri"/>
        <family val="2"/>
        <scheme val="minor"/>
      </rPr>
      <t xml:space="preserve"> es incorrecto, ya que es un periodo más corto del establecido. Mencionar que son </t>
    </r>
    <r>
      <rPr>
        <b/>
        <sz val="11"/>
        <color theme="1"/>
        <rFont val="Calibri"/>
        <family val="2"/>
        <scheme val="minor"/>
      </rPr>
      <t>15 días</t>
    </r>
    <r>
      <rPr>
        <sz val="11"/>
        <color theme="1"/>
        <rFont val="Calibri"/>
        <family val="2"/>
        <scheme val="minor"/>
      </rPr>
      <t xml:space="preserve"> también es erróneo, ya que no coincide con la normativa. Finalmente, señalar que el plazo es de </t>
    </r>
    <r>
      <rPr>
        <b/>
        <sz val="11"/>
        <color theme="1"/>
        <rFont val="Calibri"/>
        <family val="2"/>
        <scheme val="minor"/>
      </rPr>
      <t>un mes</t>
    </r>
    <r>
      <rPr>
        <sz val="11"/>
        <color theme="1"/>
        <rFont val="Calibri"/>
        <family val="2"/>
        <scheme val="minor"/>
      </rPr>
      <t xml:space="preserve"> es incorrecto, ya que excede el tiempo máximo permitido.</t>
    </r>
  </si>
  <si>
    <t>Según el artículo 90.3 del ET, ¿en qué plazo debe la autoridad laboral disponer la publicación de un convenio colectivo registrado?</t>
  </si>
  <si>
    <r>
      <t xml:space="preserve">Deben formalizarse </t>
    </r>
    <r>
      <rPr>
        <b/>
        <sz val="11"/>
        <color theme="1"/>
        <rFont val="Calibri"/>
        <family val="2"/>
        <scheme val="minor"/>
      </rPr>
      <t>por escrito</t>
    </r>
    <r>
      <rPr>
        <sz val="11"/>
        <color theme="1"/>
        <rFont val="Calibri"/>
        <family val="2"/>
        <scheme val="minor"/>
      </rPr>
      <t xml:space="preserve">, lo que hace esta opción correcta, ya que garantiza la validez y cumplimiento legal del convenio. Decir que pueden formalizarse </t>
    </r>
    <r>
      <rPr>
        <b/>
        <sz val="11"/>
        <color theme="1"/>
        <rFont val="Calibri"/>
        <family val="2"/>
        <scheme val="minor"/>
      </rPr>
      <t>verbalmente</t>
    </r>
    <r>
      <rPr>
        <sz val="11"/>
        <color theme="1"/>
        <rFont val="Calibri"/>
        <family val="2"/>
        <scheme val="minor"/>
      </rPr>
      <t xml:space="preserve"> es incorrecto, ya que los convenios necesitan un soporte escrito para su registro y publicación. Afirmar que pueden establecerse </t>
    </r>
    <r>
      <rPr>
        <b/>
        <sz val="11"/>
        <color theme="1"/>
        <rFont val="Calibri"/>
        <family val="2"/>
        <scheme val="minor"/>
      </rPr>
      <t>a través de un acuerdo informal</t>
    </r>
    <r>
      <rPr>
        <sz val="11"/>
        <color theme="1"/>
        <rFont val="Calibri"/>
        <family val="2"/>
        <scheme val="minor"/>
      </rPr>
      <t xml:space="preserve"> es erróneo, ya que esto no tiene reconocimiento jurídico. Mencionar que es posible hacerlo </t>
    </r>
    <r>
      <rPr>
        <b/>
        <sz val="11"/>
        <color theme="1"/>
        <rFont val="Calibri"/>
        <family val="2"/>
        <scheme val="minor"/>
      </rPr>
      <t>por decisión del empresario</t>
    </r>
    <r>
      <rPr>
        <sz val="11"/>
        <color theme="1"/>
        <rFont val="Calibri"/>
        <family val="2"/>
        <scheme val="minor"/>
      </rPr>
      <t xml:space="preserve"> también es incorrecto, ya que el convenio es fruto de negociación entre las partes.</t>
    </r>
  </si>
  <si>
    <t>Por decisión del empresario</t>
  </si>
  <si>
    <t>A través de un acuerdo informal</t>
  </si>
  <si>
    <t>Según el artículo 90.1 del ET, ¿cómo deben formalizarse los convenios colectivos?</t>
  </si>
  <si>
    <r>
      <t xml:space="preserve">Deben expresar </t>
    </r>
    <r>
      <rPr>
        <b/>
        <sz val="11"/>
        <color theme="1"/>
        <rFont val="Calibri"/>
        <family val="2"/>
        <scheme val="minor"/>
      </rPr>
      <t>la determinación de las partes, ámbito personal, funcional, territorial y temporal, entre otros</t>
    </r>
    <r>
      <rPr>
        <sz val="11"/>
        <color theme="1"/>
        <rFont val="Calibri"/>
        <family val="2"/>
        <scheme val="minor"/>
      </rPr>
      <t xml:space="preserve">, lo que hace esta opción correcta, ya que estos elementos aseguran la claridad y aplicabilidad del convenio. Decir que solo deben incluir </t>
    </r>
    <r>
      <rPr>
        <b/>
        <sz val="11"/>
        <color theme="1"/>
        <rFont val="Calibri"/>
        <family val="2"/>
        <scheme val="minor"/>
      </rPr>
      <t>el ámbito territorial</t>
    </r>
    <r>
      <rPr>
        <sz val="11"/>
        <color theme="1"/>
        <rFont val="Calibri"/>
        <family val="2"/>
        <scheme val="minor"/>
      </rPr>
      <t xml:space="preserve"> es incorrecto, ya que esto no cubre todo el contenido mínimo. Mencionar que se requiere únicamente </t>
    </r>
    <r>
      <rPr>
        <b/>
        <sz val="11"/>
        <color theme="1"/>
        <rFont val="Calibri"/>
        <family val="2"/>
        <scheme val="minor"/>
      </rPr>
      <t>las partes que los conciertan</t>
    </r>
    <r>
      <rPr>
        <sz val="11"/>
        <color theme="1"/>
        <rFont val="Calibri"/>
        <family val="2"/>
        <scheme val="minor"/>
      </rPr>
      <t xml:space="preserve"> también es erróneo, ya que el artículo exige más detalles. Finalmente, señalar que solo deben incluir </t>
    </r>
    <r>
      <rPr>
        <b/>
        <sz val="11"/>
        <color theme="1"/>
        <rFont val="Calibri"/>
        <family val="2"/>
        <scheme val="minor"/>
      </rPr>
      <t>el procedimiento de denuncia del convenio</t>
    </r>
    <r>
      <rPr>
        <sz val="11"/>
        <color theme="1"/>
        <rFont val="Calibri"/>
        <family val="2"/>
        <scheme val="minor"/>
      </rPr>
      <t xml:space="preserve"> es incorrecto, ya que este es un elemento adicional y no el único requisito.</t>
    </r>
  </si>
  <si>
    <t>Solo el procedimiento de denuncia del convenio</t>
  </si>
  <si>
    <t>Determinación de las partes, ámbito personal, funcional, territorial y temporal, entre otros</t>
  </si>
  <si>
    <t>Solo las partes que los conciertan</t>
  </si>
  <si>
    <t>Solo el ámbito territorial</t>
  </si>
  <si>
    <t>Según el artículo 85.3 del ET, ¿qué contenido mínimo deben expresar los convenios colectivos?</t>
  </si>
  <si>
    <r>
      <t xml:space="preserve">Se deben negociar </t>
    </r>
    <r>
      <rPr>
        <b/>
        <sz val="11"/>
        <color theme="1"/>
        <rFont val="Calibri"/>
        <family val="2"/>
        <scheme val="minor"/>
      </rPr>
      <t>medidas dirigidas a promover la igualdad de trato y oportunidades entre mujeres y hombres</t>
    </r>
    <r>
      <rPr>
        <sz val="11"/>
        <color theme="1"/>
        <rFont val="Calibri"/>
        <family val="2"/>
        <scheme val="minor"/>
      </rPr>
      <t xml:space="preserve">, lo que hace esta opción correcta, ya que este es un requisito clave según la normativa. Decir que es obligatorio negociar </t>
    </r>
    <r>
      <rPr>
        <b/>
        <sz val="11"/>
        <color theme="1"/>
        <rFont val="Calibri"/>
        <family val="2"/>
        <scheme val="minor"/>
      </rPr>
      <t>salarios</t>
    </r>
    <r>
      <rPr>
        <sz val="11"/>
        <color theme="1"/>
        <rFont val="Calibri"/>
        <family val="2"/>
        <scheme val="minor"/>
      </rPr>
      <t xml:space="preserve"> es incorrecto, ya que aunque es común, no es un requisito exclusivo o prioritario. Afirmar que deben incluirse </t>
    </r>
    <r>
      <rPr>
        <b/>
        <sz val="11"/>
        <color theme="1"/>
        <rFont val="Calibri"/>
        <family val="2"/>
        <scheme val="minor"/>
      </rPr>
      <t>horarios laborales</t>
    </r>
    <r>
      <rPr>
        <sz val="11"/>
        <color theme="1"/>
        <rFont val="Calibri"/>
        <family val="2"/>
        <scheme val="minor"/>
      </rPr>
      <t xml:space="preserve"> también es erróneo, ya que no es una materia obligatoria en todos los convenios. Finalmente, señalar que se deben negociar </t>
    </r>
    <r>
      <rPr>
        <b/>
        <sz val="11"/>
        <color theme="1"/>
        <rFont val="Calibri"/>
        <family val="2"/>
        <scheme val="minor"/>
      </rPr>
      <t>condiciones de despido</t>
    </r>
    <r>
      <rPr>
        <sz val="11"/>
        <color theme="1"/>
        <rFont val="Calibri"/>
        <family val="2"/>
        <scheme val="minor"/>
      </rPr>
      <t xml:space="preserve"> es incorrecto, ya que no es un elemento obligatorio en todos los convenios.</t>
    </r>
  </si>
  <si>
    <t>Condiciones de despido</t>
  </si>
  <si>
    <t>Horarios laborales</t>
  </si>
  <si>
    <t>Medidas dirigidas a promover la igualdad de trato y oportunidades entre mujeres y hombres</t>
  </si>
  <si>
    <t>Salarios</t>
  </si>
  <si>
    <t>Según el artículo 85.2 del ET, ¿qué se debe negociar obligatoriamente en los convenios colectivos?</t>
  </si>
  <si>
    <r>
      <t xml:space="preserve">Pueden regular </t>
    </r>
    <r>
      <rPr>
        <b/>
        <sz val="11"/>
        <color theme="1"/>
        <rFont val="Calibri"/>
        <family val="2"/>
        <scheme val="minor"/>
      </rPr>
      <t>materias de índole económica, laboral, sindical y otras que afecten a las condiciones de empleo</t>
    </r>
    <r>
      <rPr>
        <sz val="11"/>
        <color theme="1"/>
        <rFont val="Calibri"/>
        <family val="2"/>
        <scheme val="minor"/>
      </rPr>
      <t xml:space="preserve">, lo que hace esta opción correcta, ya que abarca todo el espectro de temas negociables. Decir que solo regulan </t>
    </r>
    <r>
      <rPr>
        <b/>
        <sz val="11"/>
        <color theme="1"/>
        <rFont val="Calibri"/>
        <family val="2"/>
        <scheme val="minor"/>
      </rPr>
      <t>las condiciones económicas</t>
    </r>
    <r>
      <rPr>
        <sz val="11"/>
        <color theme="1"/>
        <rFont val="Calibri"/>
        <family val="2"/>
        <scheme val="minor"/>
      </rPr>
      <t xml:space="preserve"> es incorrecto, ya que los convenios tienen un alcance más amplio. Afirmar que incluyen únicamente </t>
    </r>
    <r>
      <rPr>
        <b/>
        <sz val="11"/>
        <color theme="1"/>
        <rFont val="Calibri"/>
        <family val="2"/>
        <scheme val="minor"/>
      </rPr>
      <t>las condiciones laborales</t>
    </r>
    <r>
      <rPr>
        <sz val="11"/>
        <color theme="1"/>
        <rFont val="Calibri"/>
        <family val="2"/>
        <scheme val="minor"/>
      </rPr>
      <t xml:space="preserve"> es erróneo, ya que excluye aspectos sindicales y económicos. Finalmente, mencionar que tratan solo </t>
    </r>
    <r>
      <rPr>
        <b/>
        <sz val="11"/>
        <color theme="1"/>
        <rFont val="Calibri"/>
        <family val="2"/>
        <scheme val="minor"/>
      </rPr>
      <t>las relaciones sindicales</t>
    </r>
    <r>
      <rPr>
        <sz val="11"/>
        <color theme="1"/>
        <rFont val="Calibri"/>
        <family val="2"/>
        <scheme val="minor"/>
      </rPr>
      <t xml:space="preserve"> es incorrecto, ya que es una visión muy limitada del contenido de los convenios.</t>
    </r>
  </si>
  <si>
    <t>Solo las relaciones sindicales</t>
  </si>
  <si>
    <t>Solo las condiciones laborales</t>
  </si>
  <si>
    <t>Materias de índole económica, laboral, sindical y otras que afecten a las condiciones de empleo</t>
  </si>
  <si>
    <t>Solo las condiciones económicas</t>
  </si>
  <si>
    <t>Según el artículo 85.1 del ET, ¿qué materias pueden regular los convenios colectivos?</t>
  </si>
  <si>
    <r>
      <t xml:space="preserve">El plazo es de </t>
    </r>
    <r>
      <rPr>
        <b/>
        <sz val="11"/>
        <color theme="1"/>
        <rFont val="Calibri"/>
        <family val="2"/>
        <scheme val="minor"/>
      </rPr>
      <t>un mes</t>
    </r>
    <r>
      <rPr>
        <sz val="11"/>
        <color theme="1"/>
        <rFont val="Calibri"/>
        <family val="2"/>
        <scheme val="minor"/>
      </rPr>
      <t xml:space="preserve">, lo que hace esta opción correcta, ya que es el tiempo establecido para organizar la negociación. Decir que el plazo es de </t>
    </r>
    <r>
      <rPr>
        <b/>
        <sz val="11"/>
        <color theme="1"/>
        <rFont val="Calibri"/>
        <family val="2"/>
        <scheme val="minor"/>
      </rPr>
      <t>dos semanas</t>
    </r>
    <r>
      <rPr>
        <sz val="11"/>
        <color theme="1"/>
        <rFont val="Calibri"/>
        <family val="2"/>
        <scheme val="minor"/>
      </rPr>
      <t xml:space="preserve"> es incorrecto, ya que es un periodo más breve del que establece el artículo. Mencionar que son </t>
    </r>
    <r>
      <rPr>
        <b/>
        <sz val="11"/>
        <color theme="1"/>
        <rFont val="Calibri"/>
        <family val="2"/>
        <scheme val="minor"/>
      </rPr>
      <t>tres meses</t>
    </r>
    <r>
      <rPr>
        <sz val="11"/>
        <color theme="1"/>
        <rFont val="Calibri"/>
        <family val="2"/>
        <scheme val="minor"/>
      </rPr>
      <t xml:space="preserve"> también es erróneo, ya que este periodo excede el límite legal. Finalmente, señalar que el plazo es de </t>
    </r>
    <r>
      <rPr>
        <b/>
        <sz val="11"/>
        <color theme="1"/>
        <rFont val="Calibri"/>
        <family val="2"/>
        <scheme val="minor"/>
      </rPr>
      <t>un año</t>
    </r>
    <r>
      <rPr>
        <sz val="11"/>
        <color theme="1"/>
        <rFont val="Calibri"/>
        <family val="2"/>
        <scheme val="minor"/>
      </rPr>
      <t xml:space="preserve"> es incorrecto, ya que no corresponde con la normativa.</t>
    </r>
  </si>
  <si>
    <t>Un año</t>
  </si>
  <si>
    <t>Dos semanas</t>
  </si>
  <si>
    <t>Según el artículo 89.2 del ET, ¿en qué plazo máximo debe constituirse la comisión negociadora desde la recepción de la comunicación?</t>
  </si>
  <si>
    <r>
      <t xml:space="preserve">Debe incluir </t>
    </r>
    <r>
      <rPr>
        <b/>
        <sz val="11"/>
        <color theme="1"/>
        <rFont val="Calibri"/>
        <family val="2"/>
        <scheme val="minor"/>
      </rPr>
      <t>la legitimación de las partes, los ámbitos del convenio y las materias objeto de negociación</t>
    </r>
    <r>
      <rPr>
        <sz val="11"/>
        <color theme="1"/>
        <rFont val="Calibri"/>
        <family val="2"/>
        <scheme val="minor"/>
      </rPr>
      <t xml:space="preserve">, lo que hace esta opción correcta, ya que esta información es clave para iniciar el proceso de negociación colectiva. Decir que basta con </t>
    </r>
    <r>
      <rPr>
        <b/>
        <sz val="11"/>
        <color theme="1"/>
        <rFont val="Calibri"/>
        <family val="2"/>
        <scheme val="minor"/>
      </rPr>
      <t>una solicitud formal al empresario</t>
    </r>
    <r>
      <rPr>
        <sz val="11"/>
        <color theme="1"/>
        <rFont val="Calibri"/>
        <family val="2"/>
        <scheme val="minor"/>
      </rPr>
      <t xml:space="preserve"> es incorrecto, ya que no incluye los elementos esenciales mencionados. Afirmar que debe contener </t>
    </r>
    <r>
      <rPr>
        <b/>
        <sz val="11"/>
        <color theme="1"/>
        <rFont val="Calibri"/>
        <family val="2"/>
        <scheme val="minor"/>
      </rPr>
      <t>un resumen de las peticiones de los trabajadores</t>
    </r>
    <r>
      <rPr>
        <sz val="11"/>
        <color theme="1"/>
        <rFont val="Calibri"/>
        <family val="2"/>
        <scheme val="minor"/>
      </rPr>
      <t xml:space="preserve"> es erróneo, ya que esto no es suficiente para cumplir los requisitos formales. Finalmente, mencionar que se requiere </t>
    </r>
    <r>
      <rPr>
        <b/>
        <sz val="11"/>
        <color theme="1"/>
        <rFont val="Calibri"/>
        <family val="2"/>
        <scheme val="minor"/>
      </rPr>
      <t>una carta firmada por los trabajadores</t>
    </r>
    <r>
      <rPr>
        <sz val="11"/>
        <color theme="1"/>
        <rFont val="Calibri"/>
        <family val="2"/>
        <scheme val="minor"/>
      </rPr>
      <t xml:space="preserve"> es incorrecto, ya que no es un requisito establecido en el artículo.</t>
    </r>
  </si>
  <si>
    <t>Una carta firmada por los trabajadores</t>
  </si>
  <si>
    <t>La legitimación de las partes, los ámbitos del convenio y las materias objeto de negociación</t>
  </si>
  <si>
    <t>Un resumen de las peticiones de los trabajadores</t>
  </si>
  <si>
    <t>Una solicitud formal al empresario</t>
  </si>
  <si>
    <t>Según el artículo 89.1 del ET, ¿qué debe incluir la comunicación para promover la negociación de un convenio?</t>
  </si>
  <si>
    <r>
      <t xml:space="preserve">Se considera válidamente constituida </t>
    </r>
    <r>
      <rPr>
        <b/>
        <sz val="11"/>
        <color theme="1"/>
        <rFont val="Calibri"/>
        <family val="2"/>
        <scheme val="minor"/>
      </rPr>
      <t>cuando los sindicatos y asociaciones empresariales representen la mayoría absoluta de los trabajadores afectados</t>
    </r>
    <r>
      <rPr>
        <sz val="11"/>
        <color theme="1"/>
        <rFont val="Calibri"/>
        <family val="2"/>
        <scheme val="minor"/>
      </rPr>
      <t xml:space="preserve">, lo que hace esta opción correcta, ya que garantiza la representatividad adecuada. Decir que basta con que </t>
    </r>
    <r>
      <rPr>
        <b/>
        <sz val="11"/>
        <color theme="1"/>
        <rFont val="Calibri"/>
        <family val="2"/>
        <scheme val="minor"/>
      </rPr>
      <t>todos los miembros tengan voz y voto</t>
    </r>
    <r>
      <rPr>
        <sz val="11"/>
        <color theme="1"/>
        <rFont val="Calibri"/>
        <family val="2"/>
        <scheme val="minor"/>
      </rPr>
      <t xml:space="preserve"> es incorrecto, ya que no asegura la representatividad requerida. Mencionar que debe suceder </t>
    </r>
    <r>
      <rPr>
        <b/>
        <sz val="11"/>
        <color theme="1"/>
        <rFont val="Calibri"/>
        <family val="2"/>
        <scheme val="minor"/>
      </rPr>
      <t>cuando se elija un presidente</t>
    </r>
    <r>
      <rPr>
        <sz val="11"/>
        <color theme="1"/>
        <rFont val="Calibri"/>
        <family val="2"/>
        <scheme val="minor"/>
      </rPr>
      <t xml:space="preserve"> también es erróneo, ya que esto es un acto administrativo posterior. Finalmente, señalar que es válida </t>
    </r>
    <r>
      <rPr>
        <b/>
        <sz val="11"/>
        <color theme="1"/>
        <rFont val="Calibri"/>
        <family val="2"/>
        <scheme val="minor"/>
      </rPr>
      <t>cuando se firme un acta constitutiva</t>
    </r>
    <r>
      <rPr>
        <sz val="11"/>
        <color theme="1"/>
        <rFont val="Calibri"/>
        <family val="2"/>
        <scheme val="minor"/>
      </rPr>
      <t xml:space="preserve"> es incorrecto, ya que esto no constituye un requisito previo para la constitución.</t>
    </r>
  </si>
  <si>
    <t>Cuando se firme un acta constitutiva</t>
  </si>
  <si>
    <t>Cuando se elija un presidente</t>
  </si>
  <si>
    <t>Cuando los sindicatos y asociaciones empresariales representen la mayoría absoluta de los trabajadores afectados</t>
  </si>
  <si>
    <t>Cuando todos los miembros tengan voz y voto</t>
  </si>
  <si>
    <t>Según el artículo 88.2 del ET, ¿cuándo se considerará válidamente constituida la comisión negociadora?</t>
  </si>
  <si>
    <r>
      <t xml:space="preserve">Deben contar con </t>
    </r>
    <r>
      <rPr>
        <b/>
        <sz val="11"/>
        <color theme="1"/>
        <rFont val="Calibri"/>
        <family val="2"/>
        <scheme val="minor"/>
      </rPr>
      <t>un 10% de representatividad</t>
    </r>
    <r>
      <rPr>
        <sz val="11"/>
        <color theme="1"/>
        <rFont val="Calibri"/>
        <family val="2"/>
        <scheme val="minor"/>
      </rPr>
      <t xml:space="preserve">, lo que convierte esta opción en la correcta, ya que es el mínimo establecido para que las asociaciones empresariales puedan participar en convenios sectoriales. Decir que necesitan un </t>
    </r>
    <r>
      <rPr>
        <b/>
        <sz val="11"/>
        <color theme="1"/>
        <rFont val="Calibri"/>
        <family val="2"/>
        <scheme val="minor"/>
      </rPr>
      <t>5%</t>
    </r>
    <r>
      <rPr>
        <sz val="11"/>
        <color theme="1"/>
        <rFont val="Calibri"/>
        <family val="2"/>
        <scheme val="minor"/>
      </rPr>
      <t xml:space="preserve"> es incorrecto, ya que este porcentaje es insuficiente según el artículo. Afirmar que requieren un </t>
    </r>
    <r>
      <rPr>
        <b/>
        <sz val="11"/>
        <color theme="1"/>
        <rFont val="Calibri"/>
        <family val="2"/>
        <scheme val="minor"/>
      </rPr>
      <t>15%</t>
    </r>
    <r>
      <rPr>
        <sz val="11"/>
        <color theme="1"/>
        <rFont val="Calibri"/>
        <family val="2"/>
        <scheme val="minor"/>
      </rPr>
      <t xml:space="preserve"> también es erróneo, ya que supera el requisito mínimo establecido. Finalmente, señalar que se necesita un </t>
    </r>
    <r>
      <rPr>
        <b/>
        <sz val="11"/>
        <color theme="1"/>
        <rFont val="Calibri"/>
        <family val="2"/>
        <scheme val="minor"/>
      </rPr>
      <t>20%</t>
    </r>
    <r>
      <rPr>
        <sz val="11"/>
        <color theme="1"/>
        <rFont val="Calibri"/>
        <family val="2"/>
        <scheme val="minor"/>
      </rPr>
      <t xml:space="preserve"> es incorrecto, ya que no corresponde con lo estipulado en el artículo.</t>
    </r>
  </si>
  <si>
    <t>¿Qué porcentaje de representatividad deben tener las asociaciones empresariales para negociar convenios colectivos sectoriales según el artículo 87.3.c del ET?</t>
  </si>
  <si>
    <r>
      <t xml:space="preserve">Están legitimados </t>
    </r>
    <r>
      <rPr>
        <b/>
        <sz val="11"/>
        <color theme="1"/>
        <rFont val="Calibri"/>
        <family val="2"/>
        <scheme val="minor"/>
      </rPr>
      <t>el propio empresario</t>
    </r>
    <r>
      <rPr>
        <sz val="11"/>
        <color theme="1"/>
        <rFont val="Calibri"/>
        <family val="2"/>
        <scheme val="minor"/>
      </rPr>
      <t xml:space="preserve">, lo que hace esta opción correcta, ya que es quien tiene la representación directa en convenios de su empresa o ámbito inferior. Decir que solo </t>
    </r>
    <r>
      <rPr>
        <b/>
        <sz val="11"/>
        <color theme="1"/>
        <rFont val="Calibri"/>
        <family val="2"/>
        <scheme val="minor"/>
      </rPr>
      <t>las asociaciones empresariales</t>
    </r>
    <r>
      <rPr>
        <sz val="11"/>
        <color theme="1"/>
        <rFont val="Calibri"/>
        <family val="2"/>
        <scheme val="minor"/>
      </rPr>
      <t xml:space="preserve"> es incorrecto, ya que estas participan principalmente en convenios sectoriales. Afirmar que </t>
    </r>
    <r>
      <rPr>
        <b/>
        <sz val="11"/>
        <color theme="1"/>
        <rFont val="Calibri"/>
        <family val="2"/>
        <scheme val="minor"/>
      </rPr>
      <t>las cámaras de comercio</t>
    </r>
    <r>
      <rPr>
        <sz val="11"/>
        <color theme="1"/>
        <rFont val="Calibri"/>
        <family val="2"/>
        <scheme val="minor"/>
      </rPr>
      <t xml:space="preserve"> también es erróneo, ya que no tienen un papel en la negociación de convenios. Finalmente, señalar que </t>
    </r>
    <r>
      <rPr>
        <b/>
        <sz val="11"/>
        <color theme="1"/>
        <rFont val="Calibri"/>
        <family val="2"/>
        <scheme val="minor"/>
      </rPr>
      <t>las federaciones de empresarios</t>
    </r>
    <r>
      <rPr>
        <sz val="11"/>
        <color theme="1"/>
        <rFont val="Calibri"/>
        <family val="2"/>
        <scheme val="minor"/>
      </rPr>
      <t xml:space="preserve"> es incorrecto, ya que estas intervienen en niveles más amplios como el sectorial.</t>
    </r>
  </si>
  <si>
    <t>El propio empresario</t>
  </si>
  <si>
    <t>Solo las asociaciones empresariales</t>
  </si>
  <si>
    <t>Según el artículo 87.3 del ET, ¿quiénes están legitimados para negociar en representación de los empresarios en los convenios de empresa o ámbito inferior?</t>
  </si>
  <si>
    <r>
      <t xml:space="preserve">Establece que están legitimados </t>
    </r>
    <r>
      <rPr>
        <b/>
        <sz val="11"/>
        <color theme="1"/>
        <rFont val="Calibri"/>
        <family val="2"/>
        <scheme val="minor"/>
      </rPr>
      <t>los sindicatos más representativos a nivel estatal y autonómico</t>
    </r>
    <r>
      <rPr>
        <sz val="11"/>
        <color theme="1"/>
        <rFont val="Calibri"/>
        <family val="2"/>
        <scheme val="minor"/>
      </rPr>
      <t xml:space="preserve">, lo que hace esta opción correcta, ya que se refiere a su capacidad reconocida para representar a los trabajadores en estos convenios. Decir que solo </t>
    </r>
    <r>
      <rPr>
        <b/>
        <sz val="11"/>
        <color theme="1"/>
        <rFont val="Calibri"/>
        <family val="2"/>
        <scheme val="minor"/>
      </rPr>
      <t>los sindicatos más representativos a nivel estatal</t>
    </r>
    <r>
      <rPr>
        <sz val="11"/>
        <color theme="1"/>
        <rFont val="Calibri"/>
        <family val="2"/>
        <scheme val="minor"/>
      </rPr>
      <t xml:space="preserve"> es incorrecto, ya que excluye a los de ámbito autonómico. Afirmar que solo pueden participar </t>
    </r>
    <r>
      <rPr>
        <b/>
        <sz val="11"/>
        <color theme="1"/>
        <rFont val="Calibri"/>
        <family val="2"/>
        <scheme val="minor"/>
      </rPr>
      <t>las organizaciones sindicales afiliadas</t>
    </r>
    <r>
      <rPr>
        <sz val="11"/>
        <color theme="1"/>
        <rFont val="Calibri"/>
        <family val="2"/>
        <scheme val="minor"/>
      </rPr>
      <t xml:space="preserve"> es erróneo, ya que no se menciona este criterio en el artículo. Finalmente, mencionar que </t>
    </r>
    <r>
      <rPr>
        <b/>
        <sz val="11"/>
        <color theme="1"/>
        <rFont val="Calibri"/>
        <family val="2"/>
        <scheme val="minor"/>
      </rPr>
      <t>solo los sindicatos con más del 20% de representación</t>
    </r>
    <r>
      <rPr>
        <sz val="11"/>
        <color theme="1"/>
        <rFont val="Calibri"/>
        <family val="2"/>
        <scheme val="minor"/>
      </rPr>
      <t xml:space="preserve"> es incorrecto, ya que la representatividad no se define únicamente por este porcentaje.</t>
    </r>
  </si>
  <si>
    <t>Solo los sindicatos con más del 20% de representación</t>
  </si>
  <si>
    <t>Los sindicatos más representativos a nivel estatal y autonómico</t>
  </si>
  <si>
    <t>¿Qué establece el artículo 87.2 del ET sobre la legitimación para negociar en los convenios sectoriales en representación de los trabajadores?</t>
  </si>
  <si>
    <r>
      <t xml:space="preserve">Deben </t>
    </r>
    <r>
      <rPr>
        <b/>
        <sz val="11"/>
        <color theme="1"/>
        <rFont val="Calibri"/>
        <family val="2"/>
        <scheme val="minor"/>
      </rPr>
      <t>sumar la mayoría de los miembros del comité de empresa o entre los delegados de personal</t>
    </r>
    <r>
      <rPr>
        <sz val="11"/>
        <color theme="1"/>
        <rFont val="Calibri"/>
        <family val="2"/>
        <scheme val="minor"/>
      </rPr>
      <t xml:space="preserve">, lo que convierte esta opción en la correcta, ya que es la condición principal establecida para que una sección sindical participe en la negociación. Decir que deben </t>
    </r>
    <r>
      <rPr>
        <b/>
        <sz val="11"/>
        <color theme="1"/>
        <rFont val="Calibri"/>
        <family val="2"/>
        <scheme val="minor"/>
      </rPr>
      <t>tener la mayoría de los votos de los trabajadores</t>
    </r>
    <r>
      <rPr>
        <sz val="11"/>
        <color theme="1"/>
        <rFont val="Calibri"/>
        <family val="2"/>
        <scheme val="minor"/>
      </rPr>
      <t xml:space="preserve"> es incorrecto, ya que no se basa en un criterio de votación directa. Mencionar que deben </t>
    </r>
    <r>
      <rPr>
        <b/>
        <sz val="11"/>
        <color theme="1"/>
        <rFont val="Calibri"/>
        <family val="2"/>
        <scheme val="minor"/>
      </rPr>
      <t>tener representación en la junta directiva</t>
    </r>
    <r>
      <rPr>
        <sz val="11"/>
        <color theme="1"/>
        <rFont val="Calibri"/>
        <family val="2"/>
        <scheme val="minor"/>
      </rPr>
      <t xml:space="preserve"> también es erróneo, ya que no es un requisito contemplado en el artículo. Finalmente, afirmar que </t>
    </r>
    <r>
      <rPr>
        <b/>
        <sz val="11"/>
        <color theme="1"/>
        <rFont val="Calibri"/>
        <family val="2"/>
        <scheme val="minor"/>
      </rPr>
      <t>deben tener la aprobación del empresario</t>
    </r>
    <r>
      <rPr>
        <sz val="11"/>
        <color theme="1"/>
        <rFont val="Calibri"/>
        <family val="2"/>
        <scheme val="minor"/>
      </rPr>
      <t xml:space="preserve"> es incorrecto, ya que la legitimación para intervenir no depende de la voluntad del empleador.</t>
    </r>
  </si>
  <si>
    <t>Deben tener la aprobación del empresario</t>
  </si>
  <si>
    <t>Deben tener representación en la junta directiva</t>
  </si>
  <si>
    <t>Deben sumar la mayoría de los miembros del comité de empresa o entre los delegados de personal</t>
  </si>
  <si>
    <t>Deben tener la mayoría de los votos de los trabajadores</t>
  </si>
  <si>
    <t>Según el artículo 87.1 del ET, ¿qué condición deben cumplir las secciones sindicales para intervenir en la negociación de los convenios?</t>
  </si>
  <si>
    <r>
      <t>c (Correcta):</t>
    </r>
    <r>
      <rPr>
        <sz val="11"/>
        <color theme="1"/>
        <rFont val="Calibri"/>
        <family val="2"/>
        <scheme val="minor"/>
      </rPr>
      <t xml:space="preserve"> Los comités de empresa, los delegados de personal y las secciones sindicales están legitimados para representar a los trabajadores en estas negociaciones, según el artículo 87.1 del ET. </t>
    </r>
    <r>
      <rPr>
        <b/>
        <sz val="11"/>
        <color theme="1"/>
        <rFont val="Calibri"/>
        <family val="2"/>
        <scheme val="minor"/>
      </rPr>
      <t>a (Incorrecta):</t>
    </r>
    <r>
      <rPr>
        <sz val="11"/>
        <color theme="1"/>
        <rFont val="Calibri"/>
        <family val="2"/>
        <scheme val="minor"/>
      </rPr>
      <t xml:space="preserve"> Solo los comités de empresa no representan la totalidad de las partes legitimadas. </t>
    </r>
    <r>
      <rPr>
        <b/>
        <sz val="11"/>
        <color theme="1"/>
        <rFont val="Calibri"/>
        <family val="2"/>
        <scheme val="minor"/>
      </rPr>
      <t>b (Incorrecta):</t>
    </r>
    <r>
      <rPr>
        <sz val="11"/>
        <color theme="1"/>
        <rFont val="Calibri"/>
        <family val="2"/>
        <scheme val="minor"/>
      </rPr>
      <t xml:space="preserve"> Los comités de empresa y las secciones sindicales tampoco abarcan a los delegados de personal, que también tienen representación. </t>
    </r>
    <r>
      <rPr>
        <b/>
        <sz val="11"/>
        <color theme="1"/>
        <rFont val="Calibri"/>
        <family val="2"/>
        <scheme val="minor"/>
      </rPr>
      <t>d (Incorrecta):</t>
    </r>
    <r>
      <rPr>
        <sz val="11"/>
        <color theme="1"/>
        <rFont val="Calibri"/>
        <family val="2"/>
        <scheme val="minor"/>
      </rPr>
      <t xml:space="preserve"> Solo los delegados de personal no es correcto, ya que no tienen la exclusividad en la representación.</t>
    </r>
  </si>
  <si>
    <t>Los comités de empresa, los delegados de personal y las secciones sindicales</t>
  </si>
  <si>
    <t>Los comités de empresa y las secciones sindicales</t>
  </si>
  <si>
    <t>Según el artículo 87.1 del ET, ¿quiénes están legitimados para negociar en representación de los trabajadores en los convenios de empresa y de ámbito inferior?</t>
  </si>
  <si>
    <r>
      <t>b (Correcta):</t>
    </r>
    <r>
      <rPr>
        <sz val="11"/>
        <color theme="1"/>
        <rFont val="Calibri"/>
        <family val="2"/>
        <scheme val="minor"/>
      </rPr>
      <t xml:space="preserve"> Someterse a arbitraje si hay pacto expreso es lo que establece el artículo 86 como una solución adicional si las partes han acordado previamente este mecanismo. </t>
    </r>
    <r>
      <rPr>
        <b/>
        <sz val="11"/>
        <color theme="1"/>
        <rFont val="Calibri"/>
        <family val="2"/>
        <scheme val="minor"/>
      </rPr>
      <t>a (Incorrecta):</t>
    </r>
    <r>
      <rPr>
        <sz val="11"/>
        <color theme="1"/>
        <rFont val="Calibri"/>
        <family val="2"/>
        <scheme val="minor"/>
      </rPr>
      <t xml:space="preserve"> Terminar las negociaciones no es una opción válida mientras existan procedimientos previstos para resolver discrepancias. </t>
    </r>
    <r>
      <rPr>
        <b/>
        <sz val="11"/>
        <color theme="1"/>
        <rFont val="Calibri"/>
        <family val="2"/>
        <scheme val="minor"/>
      </rPr>
      <t>c (Incorrecta):</t>
    </r>
    <r>
      <rPr>
        <sz val="11"/>
        <color theme="1"/>
        <rFont val="Calibri"/>
        <family val="2"/>
        <scheme val="minor"/>
      </rPr>
      <t xml:space="preserve"> Reiniciar el periodo de consultas no es el paso siguiente en caso de que la mediación falle. </t>
    </r>
    <r>
      <rPr>
        <b/>
        <sz val="11"/>
        <color theme="1"/>
        <rFont val="Calibri"/>
        <family val="2"/>
        <scheme val="minor"/>
      </rPr>
      <t>d (Incorrecta):</t>
    </r>
    <r>
      <rPr>
        <sz val="11"/>
        <color theme="1"/>
        <rFont val="Calibri"/>
        <family val="2"/>
        <scheme val="minor"/>
      </rPr>
      <t xml:space="preserve"> Implementar nuevas condiciones no es correcto, ya que las condiciones solo pueden modificarse bajo acuerdos válidos.</t>
    </r>
  </si>
  <si>
    <t>Implementar nuevas condiciones</t>
  </si>
  <si>
    <t>Reiniciar el periodo de consultas</t>
  </si>
  <si>
    <t>Someterse a arbitraje si hay pacto expreso</t>
  </si>
  <si>
    <t>Terminar las negociaciones</t>
  </si>
  <si>
    <t>¿Qué deben hacer las partes cuando no se alcanza un acuerdo en los procedimientos de mediación según el artículo 86 del ET?</t>
  </si>
  <si>
    <r>
      <t>b (Correcta):</t>
    </r>
    <r>
      <rPr>
        <sz val="11"/>
        <color theme="1"/>
        <rFont val="Calibri"/>
        <family val="2"/>
        <scheme val="minor"/>
      </rPr>
      <t xml:space="preserve"> Deroga en su integridad al anterior, salvo aspectos expresamente mantenidos, lo que refleja la naturaleza de los nuevos convenios como sustitutos de los anteriores, salvo pacto en contrario. </t>
    </r>
    <r>
      <rPr>
        <b/>
        <sz val="11"/>
        <color theme="1"/>
        <rFont val="Calibri"/>
        <family val="2"/>
        <scheme val="minor"/>
      </rPr>
      <t>a (Incorrecta):</t>
    </r>
    <r>
      <rPr>
        <sz val="11"/>
        <color theme="1"/>
        <rFont val="Calibri"/>
        <family val="2"/>
        <scheme val="minor"/>
      </rPr>
      <t xml:space="preserve"> Solo modifica las condiciones salariales es incorrecto, ya que el nuevo convenio puede abarcar todas las materias. </t>
    </r>
    <r>
      <rPr>
        <b/>
        <sz val="11"/>
        <color theme="1"/>
        <rFont val="Calibri"/>
        <family val="2"/>
        <scheme val="minor"/>
      </rPr>
      <t>c (Incorrecta):</t>
    </r>
    <r>
      <rPr>
        <sz val="11"/>
        <color theme="1"/>
        <rFont val="Calibri"/>
        <family val="2"/>
        <scheme val="minor"/>
      </rPr>
      <t xml:space="preserve"> Mantiene todas las condiciones del anterior no es cierto, ya que esto solo ocurre si no se firma un nuevo convenio. </t>
    </r>
    <r>
      <rPr>
        <b/>
        <sz val="11"/>
        <color theme="1"/>
        <rFont val="Calibri"/>
        <family val="2"/>
        <scheme val="minor"/>
      </rPr>
      <t>d (Incorrecta):</t>
    </r>
    <r>
      <rPr>
        <sz val="11"/>
        <color theme="1"/>
        <rFont val="Calibri"/>
        <family val="2"/>
        <scheme val="minor"/>
      </rPr>
      <t xml:space="preserve"> No puede modificar las condiciones del anterior contradice la flexibilidad de los convenios colectivos para negociar nuevas condiciones.</t>
    </r>
  </si>
  <si>
    <t>No puede modificar las condiciones del anterior</t>
  </si>
  <si>
    <t>Deroga en su integridad al anterior, salvo aspectos expresamente mantenidos</t>
  </si>
  <si>
    <t>Mantiene todas las condiciones del anterior</t>
  </si>
  <si>
    <t>Solo modifica las condiciones salariales</t>
  </si>
  <si>
    <t>Según el artículo 86 del ET, ¿qué sucede con el convenio que sucede a uno anterior?</t>
  </si>
  <si>
    <r>
      <t>c (Correcta):</t>
    </r>
    <r>
      <rPr>
        <sz val="11"/>
        <color theme="1"/>
        <rFont val="Calibri"/>
        <family val="2"/>
        <scheme val="minor"/>
      </rPr>
      <t xml:space="preserve"> Si ocurre durante dos trimestres consecutivos comparados con el mismo periodo del año anterior, se considera persistente, de acuerdo con el artículo 82 del ET, como un criterio objetivo de valoración económica. </t>
    </r>
    <r>
      <rPr>
        <b/>
        <sz val="11"/>
        <color theme="1"/>
        <rFont val="Calibri"/>
        <family val="2"/>
        <scheme val="minor"/>
      </rPr>
      <t>a (Incorrecta):</t>
    </r>
    <r>
      <rPr>
        <sz val="11"/>
        <color theme="1"/>
        <rFont val="Calibri"/>
        <family val="2"/>
        <scheme val="minor"/>
      </rPr>
      <t xml:space="preserve"> Si ocurre durante un trimestre no se considera suficiente para acreditar persistencia. </t>
    </r>
    <r>
      <rPr>
        <b/>
        <sz val="11"/>
        <color theme="1"/>
        <rFont val="Calibri"/>
        <family val="2"/>
        <scheme val="minor"/>
      </rPr>
      <t>b (Incorrecta):</t>
    </r>
    <r>
      <rPr>
        <sz val="11"/>
        <color theme="1"/>
        <rFont val="Calibri"/>
        <family val="2"/>
        <scheme val="minor"/>
      </rPr>
      <t xml:space="preserve"> Si ocurre durante un año completo es incorrecto, ya que el requisito establece dos trimestres consecutivos como plazo suficiente. </t>
    </r>
    <r>
      <rPr>
        <b/>
        <sz val="11"/>
        <color theme="1"/>
        <rFont val="Calibri"/>
        <family val="2"/>
        <scheme val="minor"/>
      </rPr>
      <t>d (Incorrecta):</t>
    </r>
    <r>
      <rPr>
        <sz val="11"/>
        <color theme="1"/>
        <rFont val="Calibri"/>
        <family val="2"/>
        <scheme val="minor"/>
      </rPr>
      <t xml:space="preserve"> Si ocurre durante tres trimestres consecutivos excede el plazo requerido para determinar persistencia.</t>
    </r>
  </si>
  <si>
    <t>Si ocurre durante tres trimestres consecutivos</t>
  </si>
  <si>
    <t>Si ocurre durante dos trimestres consecutivos comparados con el mismo periodo del año anterior</t>
  </si>
  <si>
    <t>Si ocurre durante un año completo</t>
  </si>
  <si>
    <t>Si ocurre durante un trimestre</t>
  </si>
  <si>
    <t>¿Cuándo se considera que la disminución de ingresos o ventas es persistente según el artículo 82 del ET?</t>
  </si>
  <si>
    <r>
      <t>c (Correcta):</t>
    </r>
    <r>
      <rPr>
        <sz val="11"/>
        <color theme="1"/>
        <rFont val="Calibri"/>
        <family val="2"/>
        <scheme val="minor"/>
      </rPr>
      <t xml:space="preserve"> La capacidad de los representantes de trabajadores y empresarios de negociar libremente define la autonomía colectiva, permitiendo la regulación de condiciones laborales mediante acuerdos colectivos. </t>
    </r>
    <r>
      <rPr>
        <b/>
        <sz val="11"/>
        <color theme="1"/>
        <rFont val="Calibri"/>
        <family val="2"/>
        <scheme val="minor"/>
      </rPr>
      <t>a (Incorrecta):</t>
    </r>
    <r>
      <rPr>
        <sz val="11"/>
        <color theme="1"/>
        <rFont val="Calibri"/>
        <family val="2"/>
        <scheme val="minor"/>
      </rPr>
      <t xml:space="preserve"> La capacidad de los empresarios de decidir unilateralmente contradice la base de la negociación colectiva. </t>
    </r>
    <r>
      <rPr>
        <b/>
        <sz val="11"/>
        <color theme="1"/>
        <rFont val="Calibri"/>
        <family val="2"/>
        <scheme val="minor"/>
      </rPr>
      <t>b (Incorrecta):</t>
    </r>
    <r>
      <rPr>
        <sz val="11"/>
        <color theme="1"/>
        <rFont val="Calibri"/>
        <family val="2"/>
        <scheme val="minor"/>
      </rPr>
      <t xml:space="preserve"> La capacidad de los trabajadores de imponer condiciones tampoco es cierta, ya que las condiciones deben acordarse. </t>
    </r>
    <r>
      <rPr>
        <b/>
        <sz val="11"/>
        <color theme="1"/>
        <rFont val="Calibri"/>
        <family val="2"/>
        <scheme val="minor"/>
      </rPr>
      <t>d (Incorrecta):</t>
    </r>
    <r>
      <rPr>
        <sz val="11"/>
        <color theme="1"/>
        <rFont val="Calibri"/>
        <family val="2"/>
        <scheme val="minor"/>
      </rPr>
      <t xml:space="preserve"> La capacidad del gobierno de intervenir en las negociaciones no forma parte de la autonomía colectiva.</t>
    </r>
  </si>
  <si>
    <t>La capacidad del gobierno de intervenir en las negociaciones</t>
  </si>
  <si>
    <t>La capacidad de los representantes de trabajadores y empresarios de negociar libremente</t>
  </si>
  <si>
    <t>La capacidad de los trabajadores de imponer condiciones</t>
  </si>
  <si>
    <t>La capacidad de los empresarios de decidir unilateralmente</t>
  </si>
  <si>
    <t>¿Qué implica la autonomía colectiva según el artículo 82 del ET?</t>
  </si>
  <si>
    <r>
      <t>c (Correcta):</t>
    </r>
    <r>
      <rPr>
        <sz val="11"/>
        <color theme="1"/>
        <rFont val="Calibri"/>
        <family val="2"/>
        <scheme val="minor"/>
      </rPr>
      <t xml:space="preserve"> Adoptar acuerdos parciales para modificar contenidos prorrogados es una opción válida para mantener la negociación activa y adaptarse a las circunstancias. </t>
    </r>
    <r>
      <rPr>
        <b/>
        <sz val="11"/>
        <color theme="1"/>
        <rFont val="Calibri"/>
        <family val="2"/>
        <scheme val="minor"/>
      </rPr>
      <t>a (Incorrecta):</t>
    </r>
    <r>
      <rPr>
        <sz val="11"/>
        <color theme="1"/>
        <rFont val="Calibri"/>
        <family val="2"/>
        <scheme val="minor"/>
      </rPr>
      <t xml:space="preserve"> Suspender la negociación indefinidamente no está contemplado como una opción. </t>
    </r>
    <r>
      <rPr>
        <b/>
        <sz val="11"/>
        <color theme="1"/>
        <rFont val="Calibri"/>
        <family val="2"/>
        <scheme val="minor"/>
      </rPr>
      <t>b (Incorrecta):</t>
    </r>
    <r>
      <rPr>
        <sz val="11"/>
        <color theme="1"/>
        <rFont val="Calibri"/>
        <family val="2"/>
        <scheme val="minor"/>
      </rPr>
      <t xml:space="preserve"> Prolongar la vigencia del convenio anterior indefinidamente tampoco es posible, ya que la vigencia está sujeta a negociación. </t>
    </r>
    <r>
      <rPr>
        <b/>
        <sz val="11"/>
        <color theme="1"/>
        <rFont val="Calibri"/>
        <family val="2"/>
        <scheme val="minor"/>
      </rPr>
      <t>d (Incorrecta):</t>
    </r>
    <r>
      <rPr>
        <sz val="11"/>
        <color theme="1"/>
        <rFont val="Calibri"/>
        <family val="2"/>
        <scheme val="minor"/>
      </rPr>
      <t xml:space="preserve"> Terminar las negociaciones sin acción es contrario al principio de buena fe negociadora.</t>
    </r>
  </si>
  <si>
    <t>Terminar las negociaciones sin acción</t>
  </si>
  <si>
    <t>Adoptar acuerdos parciales para modificar contenidos prorrogados</t>
  </si>
  <si>
    <t>Prolongar la vigencia del convenio anterior indefinidamente</t>
  </si>
  <si>
    <t>Suspender la negociación indefinidamente</t>
  </si>
  <si>
    <t>Según el artículo 86 del ET, ¿qué pueden hacer las partes si durante la negociación de renovación de un convenio no se alcanza un acuerdo?</t>
  </si>
  <si>
    <r>
      <t>c (Correcta):</t>
    </r>
    <r>
      <rPr>
        <sz val="11"/>
        <color theme="1"/>
        <rFont val="Calibri"/>
        <family val="2"/>
        <scheme val="minor"/>
      </rPr>
      <t xml:space="preserve"> Siempre tienen prioridad sobre los convenios de empresa, salvo en las materias donde estos últimos tienen prioridad aplicativa. </t>
    </r>
    <r>
      <rPr>
        <b/>
        <sz val="11"/>
        <color theme="1"/>
        <rFont val="Calibri"/>
        <family val="2"/>
        <scheme val="minor"/>
      </rPr>
      <t>a (Incorrecta):</t>
    </r>
    <r>
      <rPr>
        <sz val="11"/>
        <color theme="1"/>
        <rFont val="Calibri"/>
        <family val="2"/>
        <scheme val="minor"/>
      </rPr>
      <t xml:space="preserve"> Solo pueden negociarse una vez es incorrecto, ya que pueden renegociarse conforme a las reglas de negociación colectiva. </t>
    </r>
    <r>
      <rPr>
        <b/>
        <sz val="11"/>
        <color theme="1"/>
        <rFont val="Calibri"/>
        <family val="2"/>
        <scheme val="minor"/>
      </rPr>
      <t>b (Incorrecta):</t>
    </r>
    <r>
      <rPr>
        <sz val="11"/>
        <color theme="1"/>
        <rFont val="Calibri"/>
        <family val="2"/>
        <scheme val="minor"/>
      </rPr>
      <t xml:space="preserve"> No pueden establecer la prioridad aplicativa de las materias mencionadas en el artículo 84.2 contradice las reglas generales de prioridad aplicativa. </t>
    </r>
    <r>
      <rPr>
        <b/>
        <sz val="11"/>
        <color theme="1"/>
        <rFont val="Calibri"/>
        <family val="2"/>
        <scheme val="minor"/>
      </rPr>
      <t>d (Incorrecta):</t>
    </r>
    <r>
      <rPr>
        <sz val="11"/>
        <color theme="1"/>
        <rFont val="Calibri"/>
        <family val="2"/>
        <scheme val="minor"/>
      </rPr>
      <t xml:space="preserve"> Deben ser aprobados por el gobierno no es cierto, ya que la negociación colectiva es autónoma.</t>
    </r>
  </si>
  <si>
    <t>Deben ser aprobados por el gobierno</t>
  </si>
  <si>
    <t>No pueden establecer la prioridad aplicativa de las materias mencionadas en el artículo 84.2</t>
  </si>
  <si>
    <t>Solo pueden negociarse una vez</t>
  </si>
  <si>
    <t>Siempre tienen prioridad sobre los convenios de empresa</t>
  </si>
  <si>
    <t>¿Qué establece el artículo 84 del ET sobre los convenios colectivos de ámbito estatal y autonómico?</t>
  </si>
  <si>
    <r>
      <t>b (Correcta):</t>
    </r>
    <r>
      <rPr>
        <sz val="11"/>
        <color theme="1"/>
        <rFont val="Calibri"/>
        <family val="2"/>
        <scheme val="minor"/>
      </rPr>
      <t xml:space="preserve"> Comunicarlo a la autoridad laboral para depósito es el procedimiento establecido, según el artículo 82 del ET, para garantizar la formalidad de las modificaciones. </t>
    </r>
    <r>
      <rPr>
        <b/>
        <sz val="11"/>
        <color theme="1"/>
        <rFont val="Calibri"/>
        <family val="2"/>
        <scheme val="minor"/>
      </rPr>
      <t>a (Incorrecta):</t>
    </r>
    <r>
      <rPr>
        <sz val="11"/>
        <color theme="1"/>
        <rFont val="Calibri"/>
        <family val="2"/>
        <scheme val="minor"/>
      </rPr>
      <t xml:space="preserve"> Publicarlo en el boletín oficial no es necesario en este caso específico. </t>
    </r>
    <r>
      <rPr>
        <b/>
        <sz val="11"/>
        <color theme="1"/>
        <rFont val="Calibri"/>
        <family val="2"/>
        <scheme val="minor"/>
      </rPr>
      <t>c (Incorrecta):</t>
    </r>
    <r>
      <rPr>
        <sz val="11"/>
        <color theme="1"/>
        <rFont val="Calibri"/>
        <family val="2"/>
        <scheme val="minor"/>
      </rPr>
      <t xml:space="preserve"> Someterlo a arbitraje tampoco corresponde, ya que esto sería previo a la inaplicación. </t>
    </r>
    <r>
      <rPr>
        <b/>
        <sz val="11"/>
        <color theme="1"/>
        <rFont val="Calibri"/>
        <family val="2"/>
        <scheme val="minor"/>
      </rPr>
      <t>d (Incorrecta):</t>
    </r>
    <r>
      <rPr>
        <sz val="11"/>
        <color theme="1"/>
        <rFont val="Calibri"/>
        <family val="2"/>
        <scheme val="minor"/>
      </rPr>
      <t xml:space="preserve"> Repetir el periodo de consultas no forma parte del procedimiento final de inaplicación.</t>
    </r>
  </si>
  <si>
    <t>Repetir el periodo de consultas</t>
  </si>
  <si>
    <t>Someterlo a arbitraje</t>
  </si>
  <si>
    <t>Comunicarlo a la autoridad laboral para depósito</t>
  </si>
  <si>
    <t>Publicarlo en el boletín oficial</t>
  </si>
  <si>
    <t>¿Qué se debe hacer con el resultado de los procedimientos que finalicen con la inaplicación de condiciones de trabajo según el artículo 82 del ET?</t>
  </si>
  <si>
    <r>
      <t>c (Correcta):</t>
    </r>
    <r>
      <rPr>
        <sz val="11"/>
        <color theme="1"/>
        <rFont val="Calibri"/>
        <family val="2"/>
        <scheme val="minor"/>
      </rPr>
      <t xml:space="preserve"> Conforme al procedimiento y en base a los motivos establecidos en el artículo 91, los laudos arbitrales son recurribles si se incumplen las formalidades o exceden los puntos sometidos a arbitraje. </t>
    </r>
    <r>
      <rPr>
        <b/>
        <sz val="11"/>
        <color theme="1"/>
        <rFont val="Calibri"/>
        <family val="2"/>
        <scheme val="minor"/>
      </rPr>
      <t>a (Incorrecta):</t>
    </r>
    <r>
      <rPr>
        <sz val="11"/>
        <color theme="1"/>
        <rFont val="Calibri"/>
        <family val="2"/>
        <scheme val="minor"/>
      </rPr>
      <t xml:space="preserve"> En cualquier circunstancia no es cierto, ya que el recurso está sujeto a las condiciones del artículo 91. </t>
    </r>
    <r>
      <rPr>
        <b/>
        <sz val="11"/>
        <color theme="1"/>
        <rFont val="Calibri"/>
        <family val="2"/>
        <scheme val="minor"/>
      </rPr>
      <t>b (Incorrecta):</t>
    </r>
    <r>
      <rPr>
        <sz val="11"/>
        <color theme="1"/>
        <rFont val="Calibri"/>
        <family val="2"/>
        <scheme val="minor"/>
      </rPr>
      <t xml:space="preserve"> Solo cuando lo decidan las partes no es correcto, ya que las partes no tienen la libertad de decidir unilateralmente sobre la recurribilidad. </t>
    </r>
    <r>
      <rPr>
        <b/>
        <sz val="11"/>
        <color theme="1"/>
        <rFont val="Calibri"/>
        <family val="2"/>
        <scheme val="minor"/>
      </rPr>
      <t>d (Incorrecta):</t>
    </r>
    <r>
      <rPr>
        <sz val="11"/>
        <color theme="1"/>
        <rFont val="Calibri"/>
        <family val="2"/>
        <scheme val="minor"/>
      </rPr>
      <t xml:space="preserve"> Nunca, es definitivo no es correcto, ya que los laudos son recurribles en los términos previstos en la ley.</t>
    </r>
  </si>
  <si>
    <t>Nunca, es definitivo</t>
  </si>
  <si>
    <t>Conforme al procedimiento y en base a los motivos establecidos en el artículo 91</t>
  </si>
  <si>
    <t>Solo cuando lo decidan las partes</t>
  </si>
  <si>
    <t>En cualquier circunstancia</t>
  </si>
  <si>
    <t>¿Cuándo puede ser recurrible el laudo arbitral según el artículo 86 del ET?</t>
  </si>
  <si>
    <r>
      <t>b (Correcta):</t>
    </r>
    <r>
      <rPr>
        <sz val="11"/>
        <color theme="1"/>
        <rFont val="Calibri"/>
        <family val="2"/>
        <scheme val="minor"/>
      </rPr>
      <t xml:space="preserve"> Las partes deben someterse a los procedimientos de mediación y arbitraje, como establece el artículo 86 del ET, cuando no se alcanza un acuerdo en el plazo establecido. </t>
    </r>
    <r>
      <rPr>
        <b/>
        <sz val="11"/>
        <color theme="1"/>
        <rFont val="Calibri"/>
        <family val="2"/>
        <scheme val="minor"/>
      </rPr>
      <t>a (Incorrecta):</t>
    </r>
    <r>
      <rPr>
        <sz val="11"/>
        <color theme="1"/>
        <rFont val="Calibri"/>
        <family val="2"/>
        <scheme val="minor"/>
      </rPr>
      <t xml:space="preserve"> El convenio colectivo anterior pierde toda vigencia es incorrecto, ya que se mantiene vigente mientras no se alcance un acuerdo. </t>
    </r>
    <r>
      <rPr>
        <b/>
        <sz val="11"/>
        <color theme="1"/>
        <rFont val="Calibri"/>
        <family val="2"/>
        <scheme val="minor"/>
      </rPr>
      <t>c (Incorrecta):</t>
    </r>
    <r>
      <rPr>
        <sz val="11"/>
        <color theme="1"/>
        <rFont val="Calibri"/>
        <family val="2"/>
        <scheme val="minor"/>
      </rPr>
      <t xml:space="preserve"> Las condiciones del convenio anterior se aplican indefinidamente hasta nuevo periodo de consultas tampoco es exacto, ya que no es una vigencia indefinida sino condicionada a la negociación. </t>
    </r>
    <r>
      <rPr>
        <b/>
        <sz val="11"/>
        <color theme="1"/>
        <rFont val="Calibri"/>
        <family val="2"/>
        <scheme val="minor"/>
      </rPr>
      <t>d (Incorrecta):</t>
    </r>
    <r>
      <rPr>
        <sz val="11"/>
        <color theme="1"/>
        <rFont val="Calibri"/>
        <family val="2"/>
        <scheme val="minor"/>
      </rPr>
      <t xml:space="preserve"> Se inicia un nuevo proceso de negociación no refleja lo estipulado en este contexto.</t>
    </r>
  </si>
  <si>
    <t>Se inicia un nuevo proceso de negociación</t>
  </si>
  <si>
    <t>Las condiciones del convenio anterior se aplican indefinidamente hasta nuevo periodo de consultas</t>
  </si>
  <si>
    <t>Las partes deben someterse a los procedimientos de mediación y arbitraje</t>
  </si>
  <si>
    <t>El convenio colectivo anterior pierde toda vigencia</t>
  </si>
  <si>
    <t>¿Qué sucede si un convenio colectivo es denunciado y transcurre un año sin acordar uno nuevo según el artículo 86 del ET?</t>
  </si>
  <si>
    <r>
      <t>a (Correcta):</t>
    </r>
    <r>
      <rPr>
        <sz val="11"/>
        <color theme="1"/>
        <rFont val="Calibri"/>
        <family val="2"/>
        <scheme val="minor"/>
      </rPr>
      <t xml:space="preserve"> Modificar parcialmente los contenidos prorrogados es una opción permitida durante la negociación para adaptar ciertas cláusulas a las nuevas circunstancias, según el artículo 86. </t>
    </r>
    <r>
      <rPr>
        <b/>
        <sz val="11"/>
        <color theme="1"/>
        <rFont val="Calibri"/>
        <family val="2"/>
        <scheme val="minor"/>
      </rPr>
      <t>b (Incorrecta):</t>
    </r>
    <r>
      <rPr>
        <sz val="11"/>
        <color theme="1"/>
        <rFont val="Calibri"/>
        <family val="2"/>
        <scheme val="minor"/>
      </rPr>
      <t xml:space="preserve"> Suspender temporalmente el convenio no está permitido mientras se mantiene la negociación. </t>
    </r>
    <r>
      <rPr>
        <b/>
        <sz val="11"/>
        <color theme="1"/>
        <rFont val="Calibri"/>
        <family val="2"/>
        <scheme val="minor"/>
      </rPr>
      <t>c (Incorrecta):</t>
    </r>
    <r>
      <rPr>
        <sz val="11"/>
        <color theme="1"/>
        <rFont val="Calibri"/>
        <family val="2"/>
        <scheme val="minor"/>
      </rPr>
      <t xml:space="preserve"> Renunciar a la negociación no es viable, ya que las partes están obligadas a negociar de buena fe. </t>
    </r>
    <r>
      <rPr>
        <b/>
        <sz val="11"/>
        <color theme="1"/>
        <rFont val="Calibri"/>
        <family val="2"/>
        <scheme val="minor"/>
      </rPr>
      <t>d (Incorrecta):</t>
    </r>
    <r>
      <rPr>
        <sz val="11"/>
        <color theme="1"/>
        <rFont val="Calibri"/>
        <family val="2"/>
        <scheme val="minor"/>
      </rPr>
      <t xml:space="preserve"> Eliminar el periodo de consultas tampoco es correcto, ya que este forma parte del proceso de negociación.</t>
    </r>
  </si>
  <si>
    <t>Eliminar  el periodo de consultas</t>
  </si>
  <si>
    <t>Renunciar a la negociación</t>
  </si>
  <si>
    <t>Suspender temporalmente el convenio</t>
  </si>
  <si>
    <t>Modificar parcialmente los contenidos prorrogados</t>
  </si>
  <si>
    <t>¿Qué pueden hacer las partes durante la negociación para la renovación de un convenio colectivo según el artículo 86 del ET?</t>
  </si>
  <si>
    <r>
      <t>c (Correcta):</t>
    </r>
    <r>
      <rPr>
        <sz val="11"/>
        <color theme="1"/>
        <rFont val="Calibri"/>
        <family val="2"/>
        <scheme val="minor"/>
      </rPr>
      <t xml:space="preserve"> Se mantiene la vigencia del convenio salvo pacto en contrario, según el artículo 86 del ET, garantizando estabilidad mientras se negocia. </t>
    </r>
    <r>
      <rPr>
        <b/>
        <sz val="11"/>
        <color theme="1"/>
        <rFont val="Calibri"/>
        <family val="2"/>
        <scheme val="minor"/>
      </rPr>
      <t>a (Incorrecta):</t>
    </r>
    <r>
      <rPr>
        <sz val="11"/>
        <color theme="1"/>
        <rFont val="Calibri"/>
        <family val="2"/>
        <scheme val="minor"/>
      </rPr>
      <t xml:space="preserve"> Se mantienen exclusivamente las cláusulas de renuncia a la huelga y al conflicto colectivo no es correcto, ya que todas las cláusulas permanecen vigentes excepto las renuncias a derechos fundamentales. </t>
    </r>
    <r>
      <rPr>
        <b/>
        <sz val="11"/>
        <color theme="1"/>
        <rFont val="Calibri"/>
        <family val="2"/>
        <scheme val="minor"/>
      </rPr>
      <t>b (Incorrecta):</t>
    </r>
    <r>
      <rPr>
        <sz val="11"/>
        <color theme="1"/>
        <rFont val="Calibri"/>
        <family val="2"/>
        <scheme val="minor"/>
      </rPr>
      <t xml:space="preserve"> Se suspende la aplicación del convenio es incorrecto, ya que no se permite la interrupción de su aplicación durante las negociaciones. </t>
    </r>
    <r>
      <rPr>
        <b/>
        <sz val="11"/>
        <color theme="1"/>
        <rFont val="Calibri"/>
        <family val="2"/>
        <scheme val="minor"/>
      </rPr>
      <t>d (Incorrecta):</t>
    </r>
    <r>
      <rPr>
        <sz val="11"/>
        <color theme="1"/>
        <rFont val="Calibri"/>
        <family val="2"/>
        <scheme val="minor"/>
      </rPr>
      <t xml:space="preserve"> Se aplican las condiciones más beneficiosas para el trabajador no es una regla general aplicable en este contexto.</t>
    </r>
  </si>
  <si>
    <t>Se aplican las  condiciones mas beneficiosas para el trabajador de las que se estén negociando</t>
  </si>
  <si>
    <t>Se mantiene la vigencia del convenio salvo pacto en contrario</t>
  </si>
  <si>
    <t>Se suspende la aplicación del convenio</t>
  </si>
  <si>
    <t>Se mantienen exclusivamente las cláusulas de renuncia a la huelga y al conflicto colectivi</t>
  </si>
  <si>
    <t>¿Qué establece el artículo 86 del ET sobre la vigencia de los convenios colectivos durante las negociaciones para su renovación?</t>
  </si>
  <si>
    <r>
      <t>c (Correcta):</t>
    </r>
    <r>
      <rPr>
        <sz val="11"/>
        <color theme="1"/>
        <rFont val="Calibri"/>
        <family val="2"/>
        <scheme val="minor"/>
      </rPr>
      <t xml:space="preserve"> Regular las condiciones de trabajo y productividad en su ámbito correspondiente es la función principal de los convenios colectivos, según el artículo 82 del ET. </t>
    </r>
    <r>
      <rPr>
        <b/>
        <sz val="11"/>
        <color theme="1"/>
        <rFont val="Calibri"/>
        <family val="2"/>
        <scheme val="minor"/>
      </rPr>
      <t>a (Incorrecta):</t>
    </r>
    <r>
      <rPr>
        <sz val="11"/>
        <color theme="1"/>
        <rFont val="Calibri"/>
        <family val="2"/>
        <scheme val="minor"/>
      </rPr>
      <t xml:space="preserve"> Regular las relaciones individuales de trabajo no refleja adecuadamente el ámbito colectivo del convenio. </t>
    </r>
    <r>
      <rPr>
        <b/>
        <sz val="11"/>
        <color theme="1"/>
        <rFont val="Calibri"/>
        <family val="2"/>
        <scheme val="minor"/>
      </rPr>
      <t>b (Incorrecta):</t>
    </r>
    <r>
      <rPr>
        <sz val="11"/>
        <color theme="1"/>
        <rFont val="Calibri"/>
        <family val="2"/>
        <scheme val="minor"/>
      </rPr>
      <t xml:space="preserve"> Regular las relaciones laborales a nivel estatal no es la función específica de cada convenio, ya que estos tienen un ámbito definido según las partes negociadoras. </t>
    </r>
    <r>
      <rPr>
        <b/>
        <sz val="11"/>
        <color theme="1"/>
        <rFont val="Calibri"/>
        <family val="2"/>
        <scheme val="minor"/>
      </rPr>
      <t>d (Incorrecta):</t>
    </r>
    <r>
      <rPr>
        <sz val="11"/>
        <color theme="1"/>
        <rFont val="Calibri"/>
        <family val="2"/>
        <scheme val="minor"/>
      </rPr>
      <t xml:space="preserve"> Regular exclusivamente los salarios es una visión limitada y no recoge todo el contenido regulable de un convenio colectivo.</t>
    </r>
  </si>
  <si>
    <t>Regular exclusivamente los salarios</t>
  </si>
  <si>
    <t>Regular las condiciones de trabajo y productividad en su ámbito correspondiente</t>
  </si>
  <si>
    <t>Regular las relaciones laborales a nivel estatal</t>
  </si>
  <si>
    <t>Regular las relaciones individuales de trabajo</t>
  </si>
  <si>
    <t>¿Cuál es la función de los convenios colectivos según el artículo 82 del ET?</t>
  </si>
  <si>
    <r>
      <t>b (Correcta):</t>
    </r>
    <r>
      <rPr>
        <sz val="11"/>
        <color theme="1"/>
        <rFont val="Calibri"/>
        <family val="2"/>
        <scheme val="minor"/>
      </rPr>
      <t xml:space="preserve"> La clasificación profesional y el régimen disciplinario tienen prioridad aplicativa en los convenios de empresa, según el artículo 84 del ET, dentro de las materias que permiten tal prevalencia. </t>
    </r>
    <r>
      <rPr>
        <b/>
        <sz val="11"/>
        <color theme="1"/>
        <rFont val="Calibri"/>
        <family val="2"/>
        <scheme val="minor"/>
      </rPr>
      <t>a (Incorrecta):</t>
    </r>
    <r>
      <rPr>
        <sz val="11"/>
        <color theme="1"/>
        <rFont val="Calibri"/>
        <family val="2"/>
        <scheme val="minor"/>
      </rPr>
      <t xml:space="preserve"> El abono de horas extraordinarias y la planificación anual de vacaciones no tienen esta prioridad específica en los convenios de empresa. </t>
    </r>
    <r>
      <rPr>
        <b/>
        <sz val="11"/>
        <color theme="1"/>
        <rFont val="Calibri"/>
        <family val="2"/>
        <scheme val="minor"/>
      </rPr>
      <t>c (Incorrecta):</t>
    </r>
    <r>
      <rPr>
        <sz val="11"/>
        <color theme="1"/>
        <rFont val="Calibri"/>
        <family val="2"/>
        <scheme val="minor"/>
      </rPr>
      <t xml:space="preserve"> Las normas mínimas en materia de prevención de riesgos laborales son de aplicación general y no pueden ser alteradas por un convenio de empresa. </t>
    </r>
    <r>
      <rPr>
        <b/>
        <sz val="11"/>
        <color theme="1"/>
        <rFont val="Calibri"/>
        <family val="2"/>
        <scheme val="minor"/>
      </rPr>
      <t>d (Incorrecta):</t>
    </r>
    <r>
      <rPr>
        <sz val="11"/>
        <color theme="1"/>
        <rFont val="Calibri"/>
        <family val="2"/>
        <scheme val="minor"/>
      </rPr>
      <t xml:space="preserve"> La movilidad geográfica y las modalidades de contratación tampoco son materias con prioridad aplicativa en los convenios de empresa.</t>
    </r>
  </si>
  <si>
    <t>La movilidad geográfica y las modalidades de contratación</t>
  </si>
  <si>
    <t>Las normas mínimas en materia de prevención de riesgos laborales</t>
  </si>
  <si>
    <t>El abono de horas extraordinarias y la planificación anual de vacaciones</t>
  </si>
  <si>
    <t>La clasificación profesional y el régimen disciplinario</t>
  </si>
  <si>
    <t>¿Qué materias tienen prioridad aplicativa en un convenio de empresa respecto a un convenio sectorial según el artículo 84 del ET?</t>
  </si>
  <si>
    <r>
      <t>c (Correcta):</t>
    </r>
    <r>
      <rPr>
        <sz val="11"/>
        <color theme="1"/>
        <rFont val="Calibri"/>
        <family val="2"/>
        <scheme val="minor"/>
      </rPr>
      <t xml:space="preserve"> Las organizaciones sindicales y asociaciones empresariales más representativas de carácter estatal o autonómico están legitimadas para establecer acuerdos interprofesionales. </t>
    </r>
    <r>
      <rPr>
        <b/>
        <sz val="11"/>
        <color theme="1"/>
        <rFont val="Calibri"/>
        <family val="2"/>
        <scheme val="minor"/>
      </rPr>
      <t>a (Incorrecta):</t>
    </r>
    <r>
      <rPr>
        <sz val="11"/>
        <color theme="1"/>
        <rFont val="Calibri"/>
        <family val="2"/>
        <scheme val="minor"/>
      </rPr>
      <t xml:space="preserve"> Las organizaciones sindicales locales carecen de legitimidad para negociar acuerdos de este tipo. </t>
    </r>
    <r>
      <rPr>
        <b/>
        <sz val="11"/>
        <color theme="1"/>
        <rFont val="Calibri"/>
        <family val="2"/>
        <scheme val="minor"/>
      </rPr>
      <t>b (Incorrecta):</t>
    </r>
    <r>
      <rPr>
        <sz val="11"/>
        <color theme="1"/>
        <rFont val="Calibri"/>
        <family val="2"/>
        <scheme val="minor"/>
      </rPr>
      <t xml:space="preserve"> Las asociaciones empresariales sectoriales tampoco tienen la legitimación específica para acuerdos interprofesionales. </t>
    </r>
    <r>
      <rPr>
        <b/>
        <sz val="11"/>
        <color theme="1"/>
        <rFont val="Calibri"/>
        <family val="2"/>
        <scheme val="minor"/>
      </rPr>
      <t>d (Incorrecta):</t>
    </r>
    <r>
      <rPr>
        <sz val="11"/>
        <color theme="1"/>
        <rFont val="Calibri"/>
        <family val="2"/>
        <scheme val="minor"/>
      </rPr>
      <t xml:space="preserve"> Los trabajadores y empleadores individuales no participan en la negociación de acuerdos de este alcance.</t>
    </r>
  </si>
  <si>
    <t>Los trabajadores y empleadores individuales</t>
  </si>
  <si>
    <t>Las organizaciones sindicales y asociaciones empresariales más representativas de carácter estatal o de comunidad autónoma</t>
  </si>
  <si>
    <t>Las asociaciones empresariales sectoriales</t>
  </si>
  <si>
    <t>Las organizaciones sindicales locales</t>
  </si>
  <si>
    <t>Según el artículo 83 del ET, ¿quiénes pueden establecer acuerdos interprofesionales?</t>
  </si>
  <si>
    <r>
      <t>b (Correcta):</t>
    </r>
    <r>
      <rPr>
        <sz val="11"/>
        <color theme="1"/>
        <rFont val="Calibri"/>
        <family val="2"/>
        <scheme val="minor"/>
      </rPr>
      <t xml:space="preserve"> La duración de los convenios colectivos es establecida por las partes negociadoras, según el artículo 86 del ET. </t>
    </r>
    <r>
      <rPr>
        <b/>
        <sz val="11"/>
        <color theme="1"/>
        <rFont val="Calibri"/>
        <family val="2"/>
        <scheme val="minor"/>
      </rPr>
      <t>a (Incorrecta):</t>
    </r>
    <r>
      <rPr>
        <sz val="11"/>
        <color theme="1"/>
        <rFont val="Calibri"/>
        <family val="2"/>
        <scheme val="minor"/>
      </rPr>
      <t xml:space="preserve"> Debe ser fija y no negociable contradice el principio de autonomía de las partes. </t>
    </r>
    <r>
      <rPr>
        <b/>
        <sz val="11"/>
        <color theme="1"/>
        <rFont val="Calibri"/>
        <family val="2"/>
        <scheme val="minor"/>
      </rPr>
      <t>c (Incorrecta):</t>
    </r>
    <r>
      <rPr>
        <sz val="11"/>
        <color theme="1"/>
        <rFont val="Calibri"/>
        <family val="2"/>
        <scheme val="minor"/>
      </rPr>
      <t xml:space="preserve"> Debe ser de un año no refleja el contenido del artículo, que permite flexibilidad en la duración. </t>
    </r>
    <r>
      <rPr>
        <b/>
        <sz val="11"/>
        <color theme="1"/>
        <rFont val="Calibri"/>
        <family val="2"/>
        <scheme val="minor"/>
      </rPr>
      <t>d (Incorrecta):</t>
    </r>
    <r>
      <rPr>
        <sz val="11"/>
        <color theme="1"/>
        <rFont val="Calibri"/>
        <family val="2"/>
        <scheme val="minor"/>
      </rPr>
      <t xml:space="preserve"> No puede ser superior a tres años es incorrecto, ya que no se impone un límite máximo general.</t>
    </r>
  </si>
  <si>
    <t>No puede ser superior a tres años</t>
  </si>
  <si>
    <t>Debe ser de un año</t>
  </si>
  <si>
    <t>La establecen las partes negociadoras</t>
  </si>
  <si>
    <t>Debe ser fija y no negociable</t>
  </si>
  <si>
    <t>¿Qué establece el artículo 86 del ET sobre la duración de los convenios colectivos?</t>
  </si>
  <si>
    <r>
      <t>d (Correcta):</t>
    </r>
    <r>
      <rPr>
        <sz val="11"/>
        <color theme="1"/>
        <rFont val="Calibri"/>
        <family val="2"/>
        <scheme val="minor"/>
      </rPr>
      <t xml:space="preserve"> 25 días es el plazo establecido para que los órganos correspondientes adopten una decisión sobre la inaplicación de condiciones de trabajo, conforme al artículo 82. </t>
    </r>
    <r>
      <rPr>
        <b/>
        <sz val="11"/>
        <color theme="1"/>
        <rFont val="Calibri"/>
        <family val="2"/>
        <scheme val="minor"/>
      </rPr>
      <t>a (Incorrecta):</t>
    </r>
    <r>
      <rPr>
        <sz val="11"/>
        <color theme="1"/>
        <rFont val="Calibri"/>
        <family val="2"/>
        <scheme val="minor"/>
      </rPr>
      <t xml:space="preserve"> 10 días no refleja el plazo estipulado en la normativa. </t>
    </r>
    <r>
      <rPr>
        <b/>
        <sz val="11"/>
        <color theme="1"/>
        <rFont val="Calibri"/>
        <family val="2"/>
        <scheme val="minor"/>
      </rPr>
      <t>b (Incorrecta):</t>
    </r>
    <r>
      <rPr>
        <sz val="11"/>
        <color theme="1"/>
        <rFont val="Calibri"/>
        <family val="2"/>
        <scheme val="minor"/>
      </rPr>
      <t xml:space="preserve"> 15 días tampoco es correcto según el artículo. </t>
    </r>
    <r>
      <rPr>
        <b/>
        <sz val="11"/>
        <color theme="1"/>
        <rFont val="Calibri"/>
        <family val="2"/>
        <scheme val="minor"/>
      </rPr>
      <t>c (Incorrecta):</t>
    </r>
    <r>
      <rPr>
        <sz val="11"/>
        <color theme="1"/>
        <rFont val="Calibri"/>
        <family val="2"/>
        <scheme val="minor"/>
      </rPr>
      <t xml:space="preserve"> 20 días no corresponde con el plazo previsto.</t>
    </r>
  </si>
  <si>
    <t>25 días</t>
  </si>
  <si>
    <t>¿Qué plazo establece el artículo 82 del ET para que los órganos correspondientes adopten una decisión sobre la inaplicación de condiciones de trabajo?</t>
  </si>
  <si>
    <r>
      <t>b (Correcta):</t>
    </r>
    <r>
      <rPr>
        <sz val="11"/>
        <color theme="1"/>
        <rFont val="Calibri"/>
        <family val="2"/>
        <scheme val="minor"/>
      </rPr>
      <t xml:space="preserve"> Las condiciones de trabajo, productividad y paz laboral son los aspectos que pueden regularse en los convenios colectivos, según el artículo 82 del ET. </t>
    </r>
    <r>
      <rPr>
        <b/>
        <sz val="11"/>
        <color theme="1"/>
        <rFont val="Calibri"/>
        <family val="2"/>
        <scheme val="minor"/>
      </rPr>
      <t>a (Incorrecta):</t>
    </r>
    <r>
      <rPr>
        <sz val="11"/>
        <color theme="1"/>
        <rFont val="Calibri"/>
        <family val="2"/>
        <scheme val="minor"/>
      </rPr>
      <t xml:space="preserve"> Solo las condiciones de productividad no son suficientes para cubrir la totalidad de lo regulado. </t>
    </r>
    <r>
      <rPr>
        <b/>
        <sz val="11"/>
        <color theme="1"/>
        <rFont val="Calibri"/>
        <family val="2"/>
        <scheme val="minor"/>
      </rPr>
      <t>c (Incorrecta):</t>
    </r>
    <r>
      <rPr>
        <sz val="11"/>
        <color theme="1"/>
        <rFont val="Calibri"/>
        <family val="2"/>
        <scheme val="minor"/>
      </rPr>
      <t xml:space="preserve"> Solo la paz laboral no es el único ámbito que abarca un convenio colectivo. </t>
    </r>
    <r>
      <rPr>
        <b/>
        <sz val="11"/>
        <color theme="1"/>
        <rFont val="Calibri"/>
        <family val="2"/>
        <scheme val="minor"/>
      </rPr>
      <t>d (Incorrecta):</t>
    </r>
    <r>
      <rPr>
        <sz val="11"/>
        <color theme="1"/>
        <rFont val="Calibri"/>
        <family val="2"/>
        <scheme val="minor"/>
      </rPr>
      <t xml:space="preserve"> Solo las condiciones de trabajo no reflejan toda la amplitud de materias que pueden ser reguladas.</t>
    </r>
  </si>
  <si>
    <t>Solo las condiciones de trabajo</t>
  </si>
  <si>
    <t>Solo la paz laboral</t>
  </si>
  <si>
    <t>Las condiciones de trabajo, productividad y paz laboral</t>
  </si>
  <si>
    <t>Solo las condiciones de productividad</t>
  </si>
  <si>
    <t>¿Qué pueden regular los convenios colectivos según el artículo 82 del ET?</t>
  </si>
  <si>
    <r>
      <t>c (Correcta):</t>
    </r>
    <r>
      <rPr>
        <sz val="11"/>
        <color theme="1"/>
        <rFont val="Calibri"/>
        <family val="2"/>
        <scheme val="minor"/>
      </rPr>
      <t xml:space="preserve"> Las condiciones de trabajo y productividad durante la vigencia del convenio son obligatorias para empresarios y trabajadores, según el artículo 82 del ET. </t>
    </r>
    <r>
      <rPr>
        <b/>
        <sz val="11"/>
        <color theme="1"/>
        <rFont val="Calibri"/>
        <family val="2"/>
        <scheme val="minor"/>
      </rPr>
      <t>a (Incorrecta):</t>
    </r>
    <r>
      <rPr>
        <sz val="11"/>
        <color theme="1"/>
        <rFont val="Calibri"/>
        <family val="2"/>
        <scheme val="minor"/>
      </rPr>
      <t xml:space="preserve"> Solo las condiciones de trabajo no abarcan toda la obligación prevista en este artículo. </t>
    </r>
    <r>
      <rPr>
        <b/>
        <sz val="11"/>
        <color theme="1"/>
        <rFont val="Calibri"/>
        <family val="2"/>
        <scheme val="minor"/>
      </rPr>
      <t>b (Incorrecta):</t>
    </r>
    <r>
      <rPr>
        <sz val="11"/>
        <color theme="1"/>
        <rFont val="Calibri"/>
        <family val="2"/>
        <scheme val="minor"/>
      </rPr>
      <t xml:space="preserve"> Solo las condiciones de productividad tampoco representan el alcance completo de las obligaciones. </t>
    </r>
    <r>
      <rPr>
        <b/>
        <sz val="11"/>
        <color theme="1"/>
        <rFont val="Calibri"/>
        <family val="2"/>
        <scheme val="minor"/>
      </rPr>
      <t>d (Incorrecta):</t>
    </r>
    <r>
      <rPr>
        <sz val="11"/>
        <color theme="1"/>
        <rFont val="Calibri"/>
        <family val="2"/>
        <scheme val="minor"/>
      </rPr>
      <t xml:space="preserve"> Las condiciones salariales, aunque importantes, no son las únicas contempladas.</t>
    </r>
  </si>
  <si>
    <t>Solo las condiciones salariales</t>
  </si>
  <si>
    <t>Las condiciones de trabajo y productividad durante la vigencia del convenio</t>
  </si>
  <si>
    <t>¿Qué obliga a los empresarios y trabajadores incluidos dentro del ámbito de aplicación de un convenio colectivo según el artículo 82 del ET?</t>
  </si>
  <si>
    <r>
      <t>b (Correcta):</t>
    </r>
    <r>
      <rPr>
        <sz val="11"/>
        <color theme="1"/>
        <rFont val="Calibri"/>
        <family val="2"/>
        <scheme val="minor"/>
      </rPr>
      <t xml:space="preserve"> La disminución de ingresos es una causa técnica válida para la inaplicación de condiciones de trabajo, como establece el artículo 82 del ET. </t>
    </r>
    <r>
      <rPr>
        <b/>
        <sz val="11"/>
        <color theme="1"/>
        <rFont val="Calibri"/>
        <family val="2"/>
        <scheme val="minor"/>
      </rPr>
      <t>a (Incorrecta):</t>
    </r>
    <r>
      <rPr>
        <sz val="11"/>
        <color theme="1"/>
        <rFont val="Calibri"/>
        <family val="2"/>
        <scheme val="minor"/>
      </rPr>
      <t xml:space="preserve"> Cambios en los medios de producción son considerados causas técnicas pero no están directamente relacionadas con la justificación de ingresos. </t>
    </r>
    <r>
      <rPr>
        <b/>
        <sz val="11"/>
        <color theme="1"/>
        <rFont val="Calibri"/>
        <family val="2"/>
        <scheme val="minor"/>
      </rPr>
      <t>c (Incorrecta):</t>
    </r>
    <r>
      <rPr>
        <sz val="11"/>
        <color theme="1"/>
        <rFont val="Calibri"/>
        <family val="2"/>
        <scheme val="minor"/>
      </rPr>
      <t xml:space="preserve"> Las pérdidas actuales o previstas se enmarcan más en causas económicas que en técnicas. </t>
    </r>
    <r>
      <rPr>
        <b/>
        <sz val="11"/>
        <color theme="1"/>
        <rFont val="Calibri"/>
        <family val="2"/>
        <scheme val="minor"/>
      </rPr>
      <t>d (Incorrecta):</t>
    </r>
    <r>
      <rPr>
        <sz val="11"/>
        <color theme="1"/>
        <rFont val="Calibri"/>
        <family val="2"/>
        <scheme val="minor"/>
      </rPr>
      <t xml:space="preserve"> El aumento de la demanda de productos no justifica técnicamente la inaplicación de condiciones laborales.</t>
    </r>
  </si>
  <si>
    <t>Aumento de la demanda de productos</t>
  </si>
  <si>
    <t>Pérdidas actuales o previstas</t>
  </si>
  <si>
    <t>Cambios en los medios de producción</t>
  </si>
  <si>
    <t>Disminución de ingresos</t>
  </si>
  <si>
    <t>¿Cuál es una de las causas técnicas que justifica la inaplicación de condiciones de trabajo según el artículo 82 del ET?</t>
  </si>
  <si>
    <r>
      <t>b (Correcta):</t>
    </r>
    <r>
      <rPr>
        <sz val="11"/>
        <color theme="1"/>
        <rFont val="Calibri"/>
        <family val="2"/>
        <scheme val="minor"/>
      </rPr>
      <t xml:space="preserve"> Se prorrogan con periodicidad semestral hasta nuevo acuerdo, según el artículo 86, salvo que exista pacto en contrario. </t>
    </r>
    <r>
      <rPr>
        <b/>
        <sz val="11"/>
        <color theme="1"/>
        <rFont val="Calibri"/>
        <family val="2"/>
        <scheme val="minor"/>
      </rPr>
      <t>a (Incorrecta):</t>
    </r>
    <r>
      <rPr>
        <sz val="11"/>
        <color theme="1"/>
        <rFont val="Calibri"/>
        <family val="2"/>
        <scheme val="minor"/>
      </rPr>
      <t xml:space="preserve"> Prórroga de año en año no refleja correctamente lo estipulado, ya que el plazo es semestral. </t>
    </r>
    <r>
      <rPr>
        <b/>
        <sz val="11"/>
        <color theme="1"/>
        <rFont val="Calibri"/>
        <family val="2"/>
        <scheme val="minor"/>
      </rPr>
      <t>c (Incorrecta):</t>
    </r>
    <r>
      <rPr>
        <sz val="11"/>
        <color theme="1"/>
        <rFont val="Calibri"/>
        <family val="2"/>
        <scheme val="minor"/>
      </rPr>
      <t xml:space="preserve"> La afirmación de que no se pueden prorrogar salvo pacto en contrario contradice la regla general de la prórroga semestral. </t>
    </r>
    <r>
      <rPr>
        <b/>
        <sz val="11"/>
        <color theme="1"/>
        <rFont val="Calibri"/>
        <family val="2"/>
        <scheme val="minor"/>
      </rPr>
      <t>d (Incorrecta):</t>
    </r>
    <r>
      <rPr>
        <sz val="11"/>
        <color theme="1"/>
        <rFont val="Calibri"/>
        <family val="2"/>
        <scheme val="minor"/>
      </rPr>
      <t xml:space="preserve"> La afirmación de que se prorrogan solo si las partes lo acuerdan explícitamente no es correcta, ya que se prorrogan automáticamente.</t>
    </r>
  </si>
  <si>
    <t>Se prorrogan solo si las partes lo acuerdan explícitamente</t>
  </si>
  <si>
    <t>No se pueden prorrogar, salvo pacto en contrario</t>
  </si>
  <si>
    <t>Se prorrogan de año en año salvo denuncia expresa</t>
  </si>
  <si>
    <t>Se prorrogan con periodicidad semestral hasta nuevo acuerdo</t>
  </si>
  <si>
    <t>¿Qué estipula el artículo 86 del ET sobre la prórroga de los convenios colectivos?</t>
  </si>
  <si>
    <r>
      <t>b (Correcta):</t>
    </r>
    <r>
      <rPr>
        <sz val="11"/>
        <color theme="1"/>
        <rFont val="Calibri"/>
        <family val="2"/>
        <scheme val="minor"/>
      </rPr>
      <t xml:space="preserve"> Someterse a procedimientos de arbitraje si existe pacto expreso, según establece el artículo 86 del ET, como una solución adicional si la mediación no tiene éxito. </t>
    </r>
    <r>
      <rPr>
        <b/>
        <sz val="11"/>
        <color theme="1"/>
        <rFont val="Calibri"/>
        <family val="2"/>
        <scheme val="minor"/>
      </rPr>
      <t>a (Incorrecta):</t>
    </r>
    <r>
      <rPr>
        <sz val="11"/>
        <color theme="1"/>
        <rFont val="Calibri"/>
        <family val="2"/>
        <scheme val="minor"/>
      </rPr>
      <t xml:space="preserve"> Reiniciar el periodo de consultas no está previsto como solución directa en este caso. </t>
    </r>
    <r>
      <rPr>
        <b/>
        <sz val="11"/>
        <color theme="1"/>
        <rFont val="Calibri"/>
        <family val="2"/>
        <scheme val="minor"/>
      </rPr>
      <t>c (Incorrecta):</t>
    </r>
    <r>
      <rPr>
        <sz val="11"/>
        <color theme="1"/>
        <rFont val="Calibri"/>
        <family val="2"/>
        <scheme val="minor"/>
      </rPr>
      <t xml:space="preserve"> Terminar las negociaciones sin más no es una opción válida según el ET. </t>
    </r>
    <r>
      <rPr>
        <b/>
        <sz val="11"/>
        <color theme="1"/>
        <rFont val="Calibri"/>
        <family val="2"/>
        <scheme val="minor"/>
      </rPr>
      <t>d (Incorrecta):</t>
    </r>
    <r>
      <rPr>
        <sz val="11"/>
        <color theme="1"/>
        <rFont val="Calibri"/>
        <family val="2"/>
        <scheme val="minor"/>
      </rPr>
      <t xml:space="preserve"> Prolongar el convenio colectivo anterior no es una medida directa derivada de este contexto.</t>
    </r>
  </si>
  <si>
    <t>Prolongar el convenio colectivo anterior</t>
  </si>
  <si>
    <t>Someterse a procedimientos de arbitraje si existe pacto expreso</t>
  </si>
  <si>
    <t>¿Qué deben hacer las partes si no se llega a un acuerdo en la mediación según el artículo 86 del ET?</t>
  </si>
  <si>
    <r>
      <t>c (Correcta):</t>
    </r>
    <r>
      <rPr>
        <sz val="11"/>
        <color theme="1"/>
        <rFont val="Calibri"/>
        <family val="2"/>
        <scheme val="minor"/>
      </rPr>
      <t xml:space="preserve"> Las organizaciones de trabajadores y empresarios están legitimadas para negociar acuerdos sobre materias concretas, tal como se establece en el artículo 83 del ET, otorgando representatividad a las partes negociadoras. </t>
    </r>
    <r>
      <rPr>
        <b/>
        <sz val="11"/>
        <color theme="1"/>
        <rFont val="Calibri"/>
        <family val="2"/>
        <scheme val="minor"/>
      </rPr>
      <t>a (Incorrecta):</t>
    </r>
    <r>
      <rPr>
        <sz val="11"/>
        <color theme="1"/>
        <rFont val="Calibri"/>
        <family val="2"/>
        <scheme val="minor"/>
      </rPr>
      <t xml:space="preserve"> Solo las asociaciones empresariales no tienen la exclusividad para negociar estas materias, ya que se requiere la participación de ambas partes. </t>
    </r>
    <r>
      <rPr>
        <b/>
        <sz val="11"/>
        <color theme="1"/>
        <rFont val="Calibri"/>
        <family val="2"/>
        <scheme val="minor"/>
      </rPr>
      <t>b (Incorrecta):</t>
    </r>
    <r>
      <rPr>
        <sz val="11"/>
        <color theme="1"/>
        <rFont val="Calibri"/>
        <family val="2"/>
        <scheme val="minor"/>
      </rPr>
      <t xml:space="preserve"> Solo los sindicatos más representativos tampoco tienen esta capacidad exclusiva, ya que es necesaria la colaboración con los empresarios. </t>
    </r>
    <r>
      <rPr>
        <b/>
        <sz val="11"/>
        <color theme="1"/>
        <rFont val="Calibri"/>
        <family val="2"/>
        <scheme val="minor"/>
      </rPr>
      <t>d (Incorrecta):</t>
    </r>
    <r>
      <rPr>
        <sz val="11"/>
        <color theme="1"/>
        <rFont val="Calibri"/>
        <family val="2"/>
        <scheme val="minor"/>
      </rPr>
      <t xml:space="preserve"> Los trabajadores de la empresa, de forma individual, no tienen legitimidad para negociar acuerdos sobre materias concretas.</t>
    </r>
  </si>
  <si>
    <t>Los trabajadores de la empresa</t>
  </si>
  <si>
    <t>Las organizaciones de trabajadores y empresarios</t>
  </si>
  <si>
    <t>Solo los sindicatos más representativos</t>
  </si>
  <si>
    <t>Según el artículo 83 del ET, ¿quiénes pueden negociar acuerdos sobre materias concretas?</t>
  </si>
  <si>
    <r>
      <t>b (Correcta):</t>
    </r>
    <r>
      <rPr>
        <sz val="11"/>
        <color theme="1"/>
        <rFont val="Calibri"/>
        <family val="2"/>
        <scheme val="minor"/>
      </rPr>
      <t xml:space="preserve"> El nuevo convenio deroga en su integridad al anterior, salvo los aspectos que expresamente se mantengan, lo que significa que las disposiciones del nuevo convenio sustituyen al anterior en su totalidad, excepto cuando se pacte mantener determinadas condiciones. </t>
    </r>
    <r>
      <rPr>
        <b/>
        <sz val="11"/>
        <color theme="1"/>
        <rFont val="Calibri"/>
        <family val="2"/>
        <scheme val="minor"/>
      </rPr>
      <t>a (Incorrecta):</t>
    </r>
    <r>
      <rPr>
        <sz val="11"/>
        <color theme="1"/>
        <rFont val="Calibri"/>
        <family val="2"/>
        <scheme val="minor"/>
      </rPr>
      <t xml:space="preserve"> Mantiene todas las condiciones del anterior solo es aplicable en caso de que no se acuerde un nuevo convenio. </t>
    </r>
    <r>
      <rPr>
        <b/>
        <sz val="11"/>
        <color theme="1"/>
        <rFont val="Calibri"/>
        <family val="2"/>
        <scheme val="minor"/>
      </rPr>
      <t>c (Incorrecta):</t>
    </r>
    <r>
      <rPr>
        <sz val="11"/>
        <color theme="1"/>
        <rFont val="Calibri"/>
        <family val="2"/>
        <scheme val="minor"/>
      </rPr>
      <t xml:space="preserve"> No puede modificar las condiciones del anterior no es cierto, ya que el nuevo convenio tiene total libertad para modificar las condiciones previas, excepto lo expresamente pactado. </t>
    </r>
    <r>
      <rPr>
        <b/>
        <sz val="11"/>
        <color theme="1"/>
        <rFont val="Calibri"/>
        <family val="2"/>
        <scheme val="minor"/>
      </rPr>
      <t>d (Incorrecta):</t>
    </r>
    <r>
      <rPr>
        <sz val="11"/>
        <color theme="1"/>
        <rFont val="Calibri"/>
        <family val="2"/>
        <scheme val="minor"/>
      </rPr>
      <t xml:space="preserve"> Los convenios no están limitados únicamente a modificaciones salariales; incluyen múltiples condiciones de trabajo.</t>
    </r>
  </si>
  <si>
    <t>Solo puede modificar las condiciones salariales</t>
  </si>
  <si>
    <t>¿Qué establece el artículo 82.4 del ET sobre un convenio colectivo que sucede a uno anterior?</t>
  </si>
  <si>
    <r>
      <t>b (Correcta):</t>
    </r>
    <r>
      <rPr>
        <sz val="11"/>
        <color theme="1"/>
        <rFont val="Calibri"/>
        <family val="2"/>
        <scheme val="minor"/>
      </rPr>
      <t xml:space="preserve"> Las cláusulas convencionales, incluida la renuncia a la huelga, permanecen en vigor mientras dure la negociación del nuevo convenio. </t>
    </r>
    <r>
      <rPr>
        <b/>
        <sz val="11"/>
        <color theme="1"/>
        <rFont val="Calibri"/>
        <family val="2"/>
        <scheme val="minor"/>
      </rPr>
      <t>a (Incorrecta):</t>
    </r>
    <r>
      <rPr>
        <sz val="11"/>
        <color theme="1"/>
        <rFont val="Calibri"/>
        <family val="2"/>
        <scheme val="minor"/>
      </rPr>
      <t xml:space="preserve"> Decaen a partir de su denuncia no es correcto, ya que las cláusulas no pierden automáticamente su validez tras la denuncia. </t>
    </r>
    <r>
      <rPr>
        <b/>
        <sz val="11"/>
        <color theme="1"/>
        <rFont val="Calibri"/>
        <family val="2"/>
        <scheme val="minor"/>
      </rPr>
      <t>c (Incorrecta):</t>
    </r>
    <r>
      <rPr>
        <sz val="11"/>
        <color theme="1"/>
        <rFont val="Calibri"/>
        <family val="2"/>
        <scheme val="minor"/>
      </rPr>
      <t xml:space="preserve"> No se renegocian inmediatamente hasta que las partes lo acuerden en el marco de la negociación. </t>
    </r>
    <r>
      <rPr>
        <b/>
        <sz val="11"/>
        <color theme="1"/>
        <rFont val="Calibri"/>
        <family val="2"/>
        <scheme val="minor"/>
      </rPr>
      <t>d (Incorrecta):</t>
    </r>
    <r>
      <rPr>
        <sz val="11"/>
        <color theme="1"/>
        <rFont val="Calibri"/>
        <family val="2"/>
        <scheme val="minor"/>
      </rPr>
      <t xml:space="preserve"> La prórroga automática no aplica a este tipo de cláusulas específicas.</t>
    </r>
  </si>
  <si>
    <t>Se prorrogan automáticamente</t>
  </si>
  <si>
    <t>Se renegocian inmediatamente</t>
  </si>
  <si>
    <t>Decaen a partir de su denuncia</t>
  </si>
  <si>
    <t>Se mantienen hasta la firma de un nuevo convenio</t>
  </si>
  <si>
    <t>Según el artículo 86 del ET, ¿qué sucede con las cláusulas convencionales de renuncia a la huelga durante la vigencia de un convenio colectivo tras su denuncia?</t>
  </si>
  <si>
    <r>
      <t>c (Correcta):</t>
    </r>
    <r>
      <rPr>
        <sz val="11"/>
        <color theme="1"/>
        <rFont val="Calibri"/>
        <family val="2"/>
        <scheme val="minor"/>
      </rPr>
      <t xml:space="preserve"> Según el artículo 86, la vigencia del convenio colectivo permanece activa hasta que se formalice un nuevo acuerdo entre las partes. </t>
    </r>
    <r>
      <rPr>
        <b/>
        <sz val="11"/>
        <color theme="1"/>
        <rFont val="Calibri"/>
        <family val="2"/>
        <scheme val="minor"/>
      </rPr>
      <t>a (Incorrecta):</t>
    </r>
    <r>
      <rPr>
        <sz val="11"/>
        <color theme="1"/>
        <rFont val="Calibri"/>
        <family val="2"/>
        <scheme val="minor"/>
      </rPr>
      <t xml:space="preserve"> Hasta el fin del periodo de consultas no limita la vigencia del convenio, ya que el periodo de consultas es solo una etapa del procedimiento. </t>
    </r>
    <r>
      <rPr>
        <b/>
        <sz val="11"/>
        <color theme="1"/>
        <rFont val="Calibri"/>
        <family val="2"/>
        <scheme val="minor"/>
      </rPr>
      <t>b (Incorrecta):</t>
    </r>
    <r>
      <rPr>
        <sz val="11"/>
        <color theme="1"/>
        <rFont val="Calibri"/>
        <family val="2"/>
        <scheme val="minor"/>
      </rPr>
      <t xml:space="preserve"> Hasta la resolución de los procedimientos de mediación y arbitraje tampoco determina la vigencia del convenio, aunque estos procesos pueden resolver conflictos. </t>
    </r>
    <r>
      <rPr>
        <b/>
        <sz val="11"/>
        <color theme="1"/>
        <rFont val="Calibri"/>
        <family val="2"/>
        <scheme val="minor"/>
      </rPr>
      <t>d (Incorrecta):</t>
    </r>
    <r>
      <rPr>
        <sz val="11"/>
        <color theme="1"/>
        <rFont val="Calibri"/>
        <family val="2"/>
        <scheme val="minor"/>
      </rPr>
      <t xml:space="preserve"> La vigencia no depende de decisiones arbitrarias de las partes, sino de la firma de un nuevo convenio.</t>
    </r>
  </si>
  <si>
    <t>Hasta que las partes decidan lo contrario</t>
  </si>
  <si>
    <t>Hasta la resolución de los procedimientos de mediación y arbitraje</t>
  </si>
  <si>
    <t>Hasta el fin del periodo de consultas</t>
  </si>
  <si>
    <t>Hasta la firma de un nuevo convenio</t>
  </si>
  <si>
    <t>¿Cuándo se mantiene la vigencia de un convenio colectivo denunciado según el artículo 86 del ET?</t>
  </si>
  <si>
    <r>
      <t>b (Correcta):</t>
    </r>
    <r>
      <rPr>
        <sz val="11"/>
        <color theme="1"/>
        <rFont val="Calibri"/>
        <family val="2"/>
        <scheme val="minor"/>
      </rPr>
      <t xml:space="preserve"> Según el artículo 86 del ET, si no se alcanza un acuerdo en el plazo establecido, el convenio colectivo se mantiene vigente mientras duren las negociaciones. </t>
    </r>
    <r>
      <rPr>
        <b/>
        <sz val="11"/>
        <color theme="1"/>
        <rFont val="Calibri"/>
        <family val="2"/>
        <scheme val="minor"/>
      </rPr>
      <t>a (Incorrecta):</t>
    </r>
    <r>
      <rPr>
        <sz val="11"/>
        <color theme="1"/>
        <rFont val="Calibri"/>
        <family val="2"/>
        <scheme val="minor"/>
      </rPr>
      <t xml:space="preserve"> Someterse a los procedimientos de mediación, aunque puede ser utilizado como herramienta para resolver discrepancias, no es una obligación inmediata tras la denuncia del convenio. </t>
    </r>
    <r>
      <rPr>
        <b/>
        <sz val="11"/>
        <color theme="1"/>
        <rFont val="Calibri"/>
        <family val="2"/>
        <scheme val="minor"/>
      </rPr>
      <t>c (Incorrecta):</t>
    </r>
    <r>
      <rPr>
        <sz val="11"/>
        <color theme="1"/>
        <rFont val="Calibri"/>
        <family val="2"/>
        <scheme val="minor"/>
      </rPr>
      <t xml:space="preserve"> Finalizar la negociación no está permitido mientras exista un marco de discrepancia activa. </t>
    </r>
    <r>
      <rPr>
        <b/>
        <sz val="11"/>
        <color theme="1"/>
        <rFont val="Calibri"/>
        <family val="2"/>
        <scheme val="minor"/>
      </rPr>
      <t>d (Incorrecta):</t>
    </r>
    <r>
      <rPr>
        <sz val="11"/>
        <color theme="1"/>
        <rFont val="Calibri"/>
        <family val="2"/>
        <scheme val="minor"/>
      </rPr>
      <t xml:space="preserve"> La negociación no se reinicia, sino que se continúa bajo las condiciones del convenio anterior.</t>
    </r>
  </si>
  <si>
    <t>Iniciar un nuevo proceso de negociación</t>
  </si>
  <si>
    <t>Finalizar la negociación</t>
  </si>
  <si>
    <t>Someterse a los procedimientos de mediación</t>
  </si>
  <si>
    <t>Continuar aplicando el convenio anterior</t>
  </si>
  <si>
    <t>¿Qué deben hacer las partes si transcurre un año desde la denuncia del convenio colectivo sin acordar uno nuevo según el artículo 86 del ET?</t>
  </si>
  <si>
    <r>
      <t>c (Correcta):</t>
    </r>
    <r>
      <rPr>
        <sz val="11"/>
        <color theme="1"/>
        <rFont val="Calibri"/>
        <family val="2"/>
        <scheme val="minor"/>
      </rPr>
      <t xml:space="preserve"> El régimen disciplinario tiene prioridad aplicativa en los convenios de empresa frente a los convenios sectoriales, ya que está dentro de las materias específicas sobre las que los convenios de empresa pueden prevalecer. </t>
    </r>
    <r>
      <rPr>
        <b/>
        <sz val="11"/>
        <color theme="1"/>
        <rFont val="Calibri"/>
        <family val="2"/>
        <scheme val="minor"/>
      </rPr>
      <t>a (Incorrecta):</t>
    </r>
    <r>
      <rPr>
        <sz val="11"/>
        <color theme="1"/>
        <rFont val="Calibri"/>
        <family val="2"/>
        <scheme val="minor"/>
      </rPr>
      <t xml:space="preserve"> La jornada máxima anual de trabajo no tiene prioridad aplicativa, ya que este aspecto se regula principalmente a nivel sectorial o estatal, no siendo un ámbito específico de negociación preferente de las empresas. </t>
    </r>
    <r>
      <rPr>
        <b/>
        <sz val="11"/>
        <color theme="1"/>
        <rFont val="Calibri"/>
        <family val="2"/>
        <scheme val="minor"/>
      </rPr>
      <t>b (Incorrecta):</t>
    </r>
    <r>
      <rPr>
        <sz val="11"/>
        <color theme="1"/>
        <rFont val="Calibri"/>
        <family val="2"/>
        <scheme val="minor"/>
      </rPr>
      <t xml:space="preserve"> El horario y la distribución del tiempo de trabajo, aunque está regulado por los convenios de empresa, no tiene prioridad frente a los convenios sectoriales en los términos del artículo 84. </t>
    </r>
    <r>
      <rPr>
        <b/>
        <sz val="11"/>
        <color theme="1"/>
        <rFont val="Calibri"/>
        <family val="2"/>
        <scheme val="minor"/>
      </rPr>
      <t>d (Incorrecta):</t>
    </r>
    <r>
      <rPr>
        <sz val="11"/>
        <color theme="1"/>
        <rFont val="Calibri"/>
        <family val="2"/>
        <scheme val="minor"/>
      </rPr>
      <t xml:space="preserve"> Las normas mínimas en materia de prevención de riesgos laborales son de aplicación general y no se pueden modificar en los convenios de empresa, siendo normas de obligado cumplimiento.</t>
    </r>
  </si>
  <si>
    <t>El horario y la distribución del tiempo de trabajo</t>
  </si>
  <si>
    <t>La jornada máxima anual de trabajo</t>
  </si>
  <si>
    <t>El régimen disciplinario</t>
  </si>
  <si>
    <t>Según el artículo 84 del ET, ¿qué materia tiene prioridad aplicativa en un convenio de empresa respecto al convenio sectorial?</t>
  </si>
  <si>
    <r>
      <t xml:space="preserve">El artículo establece que </t>
    </r>
    <r>
      <rPr>
        <b/>
        <sz val="11"/>
        <color theme="1"/>
        <rFont val="Calibri"/>
        <family val="2"/>
        <scheme val="minor"/>
      </rPr>
      <t>un convenio colectivo durante su vigencia no puede ser afectado por otro convenio de distinto ámbito, salvo pacto en contrario</t>
    </r>
    <r>
      <rPr>
        <sz val="11"/>
        <color theme="1"/>
        <rFont val="Calibri"/>
        <family val="2"/>
        <scheme val="minor"/>
      </rPr>
      <t xml:space="preserve">, lo que convierte esta opción en la correcta. Decir que </t>
    </r>
    <r>
      <rPr>
        <b/>
        <sz val="11"/>
        <color theme="1"/>
        <rFont val="Calibri"/>
        <family val="2"/>
        <scheme val="minor"/>
      </rPr>
      <t>un convenio colectivo siempre tiene prioridad sobre otro</t>
    </r>
    <r>
      <rPr>
        <sz val="11"/>
        <color theme="1"/>
        <rFont val="Calibri"/>
        <family val="2"/>
        <scheme val="minor"/>
      </rPr>
      <t xml:space="preserve"> es incorrecto, ya que depende de su ámbito y vigencia. Mencionar que </t>
    </r>
    <r>
      <rPr>
        <b/>
        <sz val="11"/>
        <color theme="1"/>
        <rFont val="Calibri"/>
        <family val="2"/>
        <scheme val="minor"/>
      </rPr>
      <t>los convenios de empresa no tienen prioridad aplicativa</t>
    </r>
    <r>
      <rPr>
        <sz val="11"/>
        <color theme="1"/>
        <rFont val="Calibri"/>
        <family val="2"/>
        <scheme val="minor"/>
      </rPr>
      <t xml:space="preserve"> es erróneo, ya que en ciertas materias los convenios de empresa tienen prevalencia. Finalmente, afirmar que </t>
    </r>
    <r>
      <rPr>
        <b/>
        <sz val="11"/>
        <color theme="1"/>
        <rFont val="Calibri"/>
        <family val="2"/>
        <scheme val="minor"/>
      </rPr>
      <t>solo los convenios sectoriales tienen prioridad</t>
    </r>
    <r>
      <rPr>
        <sz val="11"/>
        <color theme="1"/>
        <rFont val="Calibri"/>
        <family val="2"/>
        <scheme val="minor"/>
      </rPr>
      <t xml:space="preserve"> tampoco es cierto, ya que depende del ámbito y materia del convenio.</t>
    </r>
  </si>
  <si>
    <t>Que solo los convenios sectoriales tienen prioridad</t>
  </si>
  <si>
    <t>Que los convenios de empresa no tienen prioridad aplicativa</t>
  </si>
  <si>
    <t>Que un convenio colectivo durante su vigencia no puede ser afectado por otro convenio de distinto ámbito, salvo pacto en contrario</t>
  </si>
  <si>
    <t>Que un convenio colectivo siempre tiene prioridad sobre otro</t>
  </si>
  <si>
    <t>¿Qué establece el artículo 84 del Estatuto de los Trabajadores sobre la concurrencia de convenios colectivos?</t>
  </si>
  <si>
    <r>
      <t xml:space="preserve">Se presume que concurren cuando </t>
    </r>
    <r>
      <rPr>
        <b/>
        <sz val="11"/>
        <color theme="1"/>
        <rFont val="Calibri"/>
        <family val="2"/>
        <scheme val="minor"/>
      </rPr>
      <t>el periodo de consultas finaliza con acuerdo</t>
    </r>
    <r>
      <rPr>
        <sz val="11"/>
        <color theme="1"/>
        <rFont val="Calibri"/>
        <family val="2"/>
        <scheme val="minor"/>
      </rPr>
      <t xml:space="preserve">, pues esto indica que ambas partes reconocen la existencia de las causas justificadas, haciendo esta opción la correcta. Decir que ocurre </t>
    </r>
    <r>
      <rPr>
        <b/>
        <sz val="11"/>
        <color theme="1"/>
        <rFont val="Calibri"/>
        <family val="2"/>
        <scheme val="minor"/>
      </rPr>
      <t>cuando la empresa lo decide</t>
    </r>
    <r>
      <rPr>
        <sz val="11"/>
        <color theme="1"/>
        <rFont val="Calibri"/>
        <family val="2"/>
        <scheme val="minor"/>
      </rPr>
      <t xml:space="preserve"> es incorrecto, ya que la empresa no puede tomar esta decisión de manera unilateral. La opción de </t>
    </r>
    <r>
      <rPr>
        <b/>
        <sz val="11"/>
        <color theme="1"/>
        <rFont val="Calibri"/>
        <family val="2"/>
        <scheme val="minor"/>
      </rPr>
      <t>cuando se produce un cambio en la demanda de productos</t>
    </r>
    <r>
      <rPr>
        <sz val="11"/>
        <color theme="1"/>
        <rFont val="Calibri"/>
        <family val="2"/>
        <scheme val="minor"/>
      </rPr>
      <t xml:space="preserve"> no se ajusta, ya que este cambio no siempre justifica la inaplicación. Finalmente, mencionar </t>
    </r>
    <r>
      <rPr>
        <b/>
        <sz val="11"/>
        <color theme="1"/>
        <rFont val="Calibri"/>
        <family val="2"/>
        <scheme val="minor"/>
      </rPr>
      <t>cuando hay una disminución en las ventas</t>
    </r>
    <r>
      <rPr>
        <sz val="11"/>
        <color theme="1"/>
        <rFont val="Calibri"/>
        <family val="2"/>
        <scheme val="minor"/>
      </rPr>
      <t xml:space="preserve"> tampoco es suficiente, ya que debe demostrarse una situación económica adversa más compleja.</t>
    </r>
  </si>
  <si>
    <t>Cuando hay una disminución en las ventas</t>
  </si>
  <si>
    <t>Cuando se produce un cambio en la demanda de productos</t>
  </si>
  <si>
    <t>Cuando el periodo de consultas finaliza con acuerdo</t>
  </si>
  <si>
    <t>Cuando la empresa lo decide</t>
  </si>
  <si>
    <t>¿Cuándo se presume que concurren las causas justificativas para la inaplicación de condiciones de trabajo?</t>
  </si>
  <si>
    <r>
      <t xml:space="preserve">El acuerdo debe incluir </t>
    </r>
    <r>
      <rPr>
        <b/>
        <sz val="11"/>
        <color theme="1"/>
        <rFont val="Calibri"/>
        <family val="2"/>
        <scheme val="minor"/>
      </rPr>
      <t>las nuevas condiciones de trabajo aplicables en la empresa y su duración</t>
    </r>
    <r>
      <rPr>
        <sz val="11"/>
        <color theme="1"/>
        <rFont val="Calibri"/>
        <family val="2"/>
        <scheme val="minor"/>
      </rPr>
      <t xml:space="preserve">, ya que esto define el alcance de la inaplicación, haciendo esta opción correcta. La </t>
    </r>
    <r>
      <rPr>
        <b/>
        <sz val="11"/>
        <color theme="1"/>
        <rFont val="Calibri"/>
        <family val="2"/>
        <scheme val="minor"/>
      </rPr>
      <t>duración indefinida de las nuevas condiciones</t>
    </r>
    <r>
      <rPr>
        <sz val="11"/>
        <color theme="1"/>
        <rFont val="Calibri"/>
        <family val="2"/>
        <scheme val="minor"/>
      </rPr>
      <t xml:space="preserve"> no es válida, ya que estas inaplicaciones suelen ser temporales. El </t>
    </r>
    <r>
      <rPr>
        <b/>
        <sz val="11"/>
        <color theme="1"/>
        <rFont val="Calibri"/>
        <family val="2"/>
        <scheme val="minor"/>
      </rPr>
      <t>modo de organización de la producción</t>
    </r>
    <r>
      <rPr>
        <sz val="11"/>
        <color theme="1"/>
        <rFont val="Calibri"/>
        <family val="2"/>
        <scheme val="minor"/>
      </rPr>
      <t xml:space="preserve"> tampoco es obligatorio de incluir en el acuerdo, aunque puede ser parte de las negociaciones. Finalmente, las </t>
    </r>
    <r>
      <rPr>
        <b/>
        <sz val="11"/>
        <color theme="1"/>
        <rFont val="Calibri"/>
        <family val="2"/>
        <scheme val="minor"/>
      </rPr>
      <t>cláusulas de movilidad funcional</t>
    </r>
    <r>
      <rPr>
        <sz val="11"/>
        <color theme="1"/>
        <rFont val="Calibri"/>
        <family val="2"/>
        <scheme val="minor"/>
      </rPr>
      <t xml:space="preserve"> no son obligatorias en este tipo de acuerdo, ya que su aplicación o inaplicación está regulada por otras disposiciones.</t>
    </r>
  </si>
  <si>
    <t>Las cláusulas de movilidad funcional</t>
  </si>
  <si>
    <t>Las nuevas condiciones de trabajo aplicables en la empresa y su duración</t>
  </si>
  <si>
    <t>El modo de organización de la producción</t>
  </si>
  <si>
    <t>La duración indefinida de las nuevas condiciones</t>
  </si>
  <si>
    <t>¿Qué debe incluir el acuerdo de inaplicación de las condiciones de trabajo según el artículo 82 del ET?</t>
  </si>
  <si>
    <r>
      <t xml:space="preserve">Si no hay acuerdo en la comisión del convenio, </t>
    </r>
    <r>
      <rPr>
        <b/>
        <sz val="11"/>
        <color theme="1"/>
        <rFont val="Calibri"/>
        <family val="2"/>
        <scheme val="minor"/>
      </rPr>
      <t>las partes deben recurrir a procedimientos establecidos en acuerdos interprofesionales</t>
    </r>
    <r>
      <rPr>
        <sz val="11"/>
        <color theme="1"/>
        <rFont val="Calibri"/>
        <family val="2"/>
        <scheme val="minor"/>
      </rPr>
      <t xml:space="preserve">, como la mediación o arbitraje, por lo que esta opción es correcta. No es cierto que el </t>
    </r>
    <r>
      <rPr>
        <b/>
        <sz val="11"/>
        <color theme="1"/>
        <rFont val="Calibri"/>
        <family val="2"/>
        <scheme val="minor"/>
      </rPr>
      <t>convenio colectivo se prorroga automáticamente</t>
    </r>
    <r>
      <rPr>
        <sz val="11"/>
        <color theme="1"/>
        <rFont val="Calibri"/>
        <family val="2"/>
        <scheme val="minor"/>
      </rPr>
      <t xml:space="preserve">, ya que la inaplicación sigue siendo el objetivo del proceso. Tampoco </t>
    </r>
    <r>
      <rPr>
        <b/>
        <sz val="11"/>
        <color theme="1"/>
        <rFont val="Calibri"/>
        <family val="2"/>
        <scheme val="minor"/>
      </rPr>
      <t>se inicia un nuevo periodo de consultas</t>
    </r>
    <r>
      <rPr>
        <sz val="11"/>
        <color theme="1"/>
        <rFont val="Calibri"/>
        <family val="2"/>
        <scheme val="minor"/>
      </rPr>
      <t xml:space="preserve">, porque esto duplicaría los tiempos innecesariamente. Finalmente, la afirmación de que </t>
    </r>
    <r>
      <rPr>
        <b/>
        <sz val="11"/>
        <color theme="1"/>
        <rFont val="Calibri"/>
        <family val="2"/>
        <scheme val="minor"/>
      </rPr>
      <t>la discrepancia se considera resuelta</t>
    </r>
    <r>
      <rPr>
        <sz val="11"/>
        <color theme="1"/>
        <rFont val="Calibri"/>
        <family val="2"/>
        <scheme val="minor"/>
      </rPr>
      <t xml:space="preserve"> es incorrecta, ya que sin acuerdo, debe recurrirse a instancias superiores.</t>
    </r>
  </si>
  <si>
    <t>La discrepancia se considera resuelta</t>
  </si>
  <si>
    <t>Se inicia un nuevo periodo de consultas</t>
  </si>
  <si>
    <t>El convenio colectivo se prorroga automáticamente</t>
  </si>
  <si>
    <t>Las partes deben recurrir a procedimientos establecidos en acuerdos interprofesionales</t>
  </si>
  <si>
    <t>¿Qué ocurre si la comisión del convenio no alcanza un acuerdo sobre la discrepancia durante el periodo de consultas?</t>
  </si>
  <si>
    <r>
      <t xml:space="preserve">El plazo máximo es de </t>
    </r>
    <r>
      <rPr>
        <b/>
        <sz val="11"/>
        <color theme="1"/>
        <rFont val="Calibri"/>
        <family val="2"/>
        <scheme val="minor"/>
      </rPr>
      <t>siete días</t>
    </r>
    <r>
      <rPr>
        <sz val="11"/>
        <color theme="1"/>
        <rFont val="Calibri"/>
        <family val="2"/>
        <scheme val="minor"/>
      </rPr>
      <t xml:space="preserve">, según el artículo 82 del Estatuto de los Trabajadores, lo que hace esta opción la correcta. Indicar </t>
    </r>
    <r>
      <rPr>
        <b/>
        <sz val="11"/>
        <color theme="1"/>
        <rFont val="Calibri"/>
        <family val="2"/>
        <scheme val="minor"/>
      </rPr>
      <t>cinco días</t>
    </r>
    <r>
      <rPr>
        <sz val="11"/>
        <color theme="1"/>
        <rFont val="Calibri"/>
        <family val="2"/>
        <scheme val="minor"/>
      </rPr>
      <t xml:space="preserve"> es incorrecto, ya que este plazo no está establecido en la normativa para este tipo de procesos. Decir </t>
    </r>
    <r>
      <rPr>
        <b/>
        <sz val="11"/>
        <color theme="1"/>
        <rFont val="Calibri"/>
        <family val="2"/>
        <scheme val="minor"/>
      </rPr>
      <t>quince días</t>
    </r>
    <r>
      <rPr>
        <sz val="11"/>
        <color theme="1"/>
        <rFont val="Calibri"/>
        <family val="2"/>
        <scheme val="minor"/>
      </rPr>
      <t xml:space="preserve"> extendería innecesariamente el proceso de decisión y no se ajusta al marco legal. Finalmente, </t>
    </r>
    <r>
      <rPr>
        <b/>
        <sz val="11"/>
        <color theme="1"/>
        <rFont val="Calibri"/>
        <family val="2"/>
        <scheme val="minor"/>
      </rPr>
      <t>un mes</t>
    </r>
    <r>
      <rPr>
        <sz val="11"/>
        <color theme="1"/>
        <rFont val="Calibri"/>
        <family val="2"/>
        <scheme val="minor"/>
      </rPr>
      <t xml:space="preserve"> también es incorrecto, ya que sería un periodo excesivo para resolver discrepancias derivadas del periodo de consultas.</t>
    </r>
  </si>
  <si>
    <t>Quince días</t>
  </si>
  <si>
    <t>Siete días</t>
  </si>
  <si>
    <t>Cinco días</t>
  </si>
  <si>
    <t>¿Cuál es el plazo máximo para que la comisión del convenio se pronuncie sobre una discrepancia?</t>
  </si>
  <si>
    <r>
      <t xml:space="preserve">Cuando el periodo de consultas termina sin acuerdo, las partes deben </t>
    </r>
    <r>
      <rPr>
        <b/>
        <sz val="11"/>
        <color theme="1"/>
        <rFont val="Calibri"/>
        <family val="2"/>
        <scheme val="minor"/>
      </rPr>
      <t>someter la discrepancia a la comisión del convenio</t>
    </r>
    <r>
      <rPr>
        <sz val="11"/>
        <color theme="1"/>
        <rFont val="Calibri"/>
        <family val="2"/>
        <scheme val="minor"/>
      </rPr>
      <t xml:space="preserve">, lo que convierte esta opción en la correcta. No se continúa </t>
    </r>
    <r>
      <rPr>
        <b/>
        <sz val="11"/>
        <color theme="1"/>
        <rFont val="Calibri"/>
        <family val="2"/>
        <scheme val="minor"/>
      </rPr>
      <t>aplicando el convenio anterior</t>
    </r>
    <r>
      <rPr>
        <sz val="11"/>
        <color theme="1"/>
        <rFont val="Calibri"/>
        <family val="2"/>
        <scheme val="minor"/>
      </rPr>
      <t xml:space="preserve">, ya que el objetivo es buscar una solución para inaplicar ciertas condiciones. Tampoco se debe </t>
    </r>
    <r>
      <rPr>
        <b/>
        <sz val="11"/>
        <color theme="1"/>
        <rFont val="Calibri"/>
        <family val="2"/>
        <scheme val="minor"/>
      </rPr>
      <t>iniciar un nuevo proceso de negociación</t>
    </r>
    <r>
      <rPr>
        <sz val="11"/>
        <color theme="1"/>
        <rFont val="Calibri"/>
        <family val="2"/>
        <scheme val="minor"/>
      </rPr>
      <t xml:space="preserve">, pues el siguiente paso es acudir a la comisión paritaria del convenio. Finalmente, no es correcto </t>
    </r>
    <r>
      <rPr>
        <b/>
        <sz val="11"/>
        <color theme="1"/>
        <rFont val="Calibri"/>
        <family val="2"/>
        <scheme val="minor"/>
      </rPr>
      <t>terminar las consultas sin acción</t>
    </r>
    <r>
      <rPr>
        <sz val="11"/>
        <color theme="1"/>
        <rFont val="Calibri"/>
        <family val="2"/>
        <scheme val="minor"/>
      </rPr>
      <t>, ya que el ET establece mecanismos específicos para resolver la discrepancia.</t>
    </r>
  </si>
  <si>
    <t>Terminar las consultas sin acción</t>
  </si>
  <si>
    <t>Someter la discrepancia a la comisión del convenio</t>
  </si>
  <si>
    <t>¿Qué deben hacer las partes cuando el periodo de consultas finaliza sin acuerdo, según el artículo 82 del ET?</t>
  </si>
  <si>
    <r>
      <t xml:space="preserve">Se considera que hay causas económicas cuando </t>
    </r>
    <r>
      <rPr>
        <b/>
        <sz val="11"/>
        <color theme="1"/>
        <rFont val="Calibri"/>
        <family val="2"/>
        <scheme val="minor"/>
      </rPr>
      <t>se registra una disminución persistente de ingresos o ventas</t>
    </r>
    <r>
      <rPr>
        <sz val="11"/>
        <color theme="1"/>
        <rFont val="Calibri"/>
        <family val="2"/>
        <scheme val="minor"/>
      </rPr>
      <t xml:space="preserve"> durante al menos dos trimestres consecutivos, lo que hace esta opción correcta según el artículo 82.3 del ET. No es correcto considerar que las causas económicas concurren </t>
    </r>
    <r>
      <rPr>
        <b/>
        <sz val="11"/>
        <color theme="1"/>
        <rFont val="Calibri"/>
        <family val="2"/>
        <scheme val="minor"/>
      </rPr>
      <t>cuando hay un aumento en la demanda de productos</t>
    </r>
    <r>
      <rPr>
        <sz val="11"/>
        <color theme="1"/>
        <rFont val="Calibri"/>
        <family val="2"/>
        <scheme val="minor"/>
      </rPr>
      <t xml:space="preserve">, ya que esto implicaría estabilidad o crecimiento, no dificultad económica. Asimismo, </t>
    </r>
    <r>
      <rPr>
        <b/>
        <sz val="11"/>
        <color theme="1"/>
        <rFont val="Calibri"/>
        <family val="2"/>
        <scheme val="minor"/>
      </rPr>
      <t>cuando se producen cambios en los sistemas de trabajo</t>
    </r>
    <r>
      <rPr>
        <sz val="11"/>
        <color theme="1"/>
        <rFont val="Calibri"/>
        <family val="2"/>
        <scheme val="minor"/>
      </rPr>
      <t xml:space="preserve"> no es una causa económica, sino técnica u organizativa. Finalmente, </t>
    </r>
    <r>
      <rPr>
        <b/>
        <sz val="11"/>
        <color theme="1"/>
        <rFont val="Calibri"/>
        <family val="2"/>
        <scheme val="minor"/>
      </rPr>
      <t>cuando se produce un cambio en los medios de producción</t>
    </r>
    <r>
      <rPr>
        <sz val="11"/>
        <color theme="1"/>
        <rFont val="Calibri"/>
        <family val="2"/>
        <scheme val="minor"/>
      </rPr>
      <t xml:space="preserve"> tampoco califica como causa económica, ya que esto se relaciona más con aspectos técnicos.</t>
    </r>
  </si>
  <si>
    <t>Cuando se produce un cambio en los medios de producción</t>
  </si>
  <si>
    <t>Cuando se registra una disminución persistente de ingresos o ventas</t>
  </si>
  <si>
    <t>Cuando se producen cambios en los sistemas de trabajo</t>
  </si>
  <si>
    <t>Cuando hay un aumento en la demanda de productos</t>
  </si>
  <si>
    <t>¿Cuándo se entiende que concurren causas económicas para la inaplicación de un convenio colectivo?</t>
  </si>
  <si>
    <r>
      <t xml:space="preserve">Entre las materias susceptibles de inaplicación se encuentra el </t>
    </r>
    <r>
      <rPr>
        <b/>
        <sz val="11"/>
        <color theme="1"/>
        <rFont val="Calibri"/>
        <family val="2"/>
        <scheme val="minor"/>
      </rPr>
      <t>horario y distribución del tiempo de trabajo</t>
    </r>
    <r>
      <rPr>
        <sz val="11"/>
        <color theme="1"/>
        <rFont val="Calibri"/>
        <family val="2"/>
        <scheme val="minor"/>
      </rPr>
      <t xml:space="preserve">, lo que convierte esta opción en correcta. Las </t>
    </r>
    <r>
      <rPr>
        <b/>
        <sz val="11"/>
        <color theme="1"/>
        <rFont val="Calibri"/>
        <family val="2"/>
        <scheme val="minor"/>
      </rPr>
      <t>cláusulas de movilidad funcional</t>
    </r>
    <r>
      <rPr>
        <sz val="11"/>
        <color theme="1"/>
        <rFont val="Calibri"/>
        <family val="2"/>
        <scheme val="minor"/>
      </rPr>
      <t xml:space="preserve"> no pueden inaplicarse por causas económicas, ya que se regulan bajo el artículo 39 del ET. La </t>
    </r>
    <r>
      <rPr>
        <b/>
        <sz val="11"/>
        <color theme="1"/>
        <rFont val="Calibri"/>
        <family val="2"/>
        <scheme val="minor"/>
      </rPr>
      <t>vigencia de los convenios colectivos</t>
    </r>
    <r>
      <rPr>
        <sz val="11"/>
        <color theme="1"/>
        <rFont val="Calibri"/>
        <family val="2"/>
        <scheme val="minor"/>
      </rPr>
      <t xml:space="preserve"> tampoco es una materia susceptible de inaplicación; los cambios afectan las condiciones laborales específicas, no el marco del convenio. El </t>
    </r>
    <r>
      <rPr>
        <b/>
        <sz val="11"/>
        <color theme="1"/>
        <rFont val="Calibri"/>
        <family val="2"/>
        <scheme val="minor"/>
      </rPr>
      <t>régimen disciplinario</t>
    </r>
    <r>
      <rPr>
        <sz val="11"/>
        <color theme="1"/>
        <rFont val="Calibri"/>
        <family val="2"/>
        <scheme val="minor"/>
      </rPr>
      <t>, por su parte, no es materia de inaplicación, ya que obedece a las normativas internas de cada convenio.</t>
    </r>
  </si>
  <si>
    <t>La vigencia de los convenios colectivos</t>
  </si>
  <si>
    <t>Cláusulas de movilidad funcional</t>
  </si>
  <si>
    <t>Horario y distribución del tiempo de trabajo</t>
  </si>
  <si>
    <t>¿Cuáles son algunas de las materias que pueden ser inaplicadas en una empresa por causas económicas, técnicas, organizativas o de producción según el artículo 82.3 del ET?</t>
  </si>
  <si>
    <r>
      <t xml:space="preserve">La OIT establece que un convenio colectivo puede abarcar </t>
    </r>
    <r>
      <rPr>
        <b/>
        <sz val="11"/>
        <color theme="1"/>
        <rFont val="Calibri"/>
        <family val="2"/>
        <scheme val="minor"/>
      </rPr>
      <t>condiciones de trabajo y empleo</t>
    </r>
    <r>
      <rPr>
        <sz val="11"/>
        <color theme="1"/>
        <rFont val="Calibri"/>
        <family val="2"/>
        <scheme val="minor"/>
      </rPr>
      <t xml:space="preserve">, como salarios, jornadas, y beneficios, por lo que esta es la opción correcta. Decir que incluye </t>
    </r>
    <r>
      <rPr>
        <b/>
        <sz val="11"/>
        <color theme="1"/>
        <rFont val="Calibri"/>
        <family val="2"/>
        <scheme val="minor"/>
      </rPr>
      <t>solo las condiciones de trabajo, salariales y de empleo</t>
    </r>
    <r>
      <rPr>
        <sz val="11"/>
        <color theme="1"/>
        <rFont val="Calibri"/>
        <family val="2"/>
        <scheme val="minor"/>
      </rPr>
      <t xml:space="preserve"> es incorrecto, ya que no limita su alcance únicamente a estos aspectos. Tampoco se restringe a </t>
    </r>
    <r>
      <rPr>
        <b/>
        <sz val="11"/>
        <color theme="1"/>
        <rFont val="Calibri"/>
        <family val="2"/>
        <scheme val="minor"/>
      </rPr>
      <t>solo las condiciones de empleo</t>
    </r>
    <r>
      <rPr>
        <sz val="11"/>
        <color theme="1"/>
        <rFont val="Calibri"/>
        <family val="2"/>
        <scheme val="minor"/>
      </rPr>
      <t xml:space="preserve">, ya que abarca condiciones laborales de forma integral. Finalmente, mencionar que incluye </t>
    </r>
    <r>
      <rPr>
        <b/>
        <sz val="11"/>
        <color theme="1"/>
        <rFont val="Calibri"/>
        <family val="2"/>
        <scheme val="minor"/>
      </rPr>
      <t>solo las condiciones salariales</t>
    </r>
    <r>
      <rPr>
        <sz val="11"/>
        <color theme="1"/>
        <rFont val="Calibri"/>
        <family val="2"/>
        <scheme val="minor"/>
      </rPr>
      <t xml:space="preserve"> es una visión demasiado reduccionista y errónea según la definición amplia de la OIT.</t>
    </r>
  </si>
  <si>
    <t>Condiciones de trabajo y empleo</t>
  </si>
  <si>
    <t>Solo las condiciones de empleo</t>
  </si>
  <si>
    <t xml:space="preserve">Solo las condiciones de trabajo, salariales y de empleo </t>
  </si>
  <si>
    <t>Según la OIT, ¿qué puede incluir un convenio colectivo?</t>
  </si>
  <si>
    <r>
      <t xml:space="preserve">El artículo 83 del Estatuto de los Trabajadores permite a las organizaciones sindicales y empresariales más representativas pactar </t>
    </r>
    <r>
      <rPr>
        <b/>
        <sz val="11"/>
        <color theme="1"/>
        <rFont val="Calibri"/>
        <family val="2"/>
        <scheme val="minor"/>
      </rPr>
      <t>cláusulas sobre la estructura de la negociación colectiva</t>
    </r>
    <r>
      <rPr>
        <sz val="11"/>
        <color theme="1"/>
        <rFont val="Calibri"/>
        <family val="2"/>
        <scheme val="minor"/>
      </rPr>
      <t xml:space="preserve">, lo que incluye aspectos como el ámbito territorial y funcional de los convenios, haciendo esta opción correcta. Aunque también se menciona el </t>
    </r>
    <r>
      <rPr>
        <b/>
        <sz val="11"/>
        <color theme="1"/>
        <rFont val="Calibri"/>
        <family val="2"/>
        <scheme val="minor"/>
      </rPr>
      <t>ámbito de aplicación de los convenios colectivos</t>
    </r>
    <r>
      <rPr>
        <sz val="11"/>
        <color theme="1"/>
        <rFont val="Calibri"/>
        <family val="2"/>
        <scheme val="minor"/>
      </rPr>
      <t xml:space="preserve">, esta no es una competencia exclusiva de estas organizaciones, sino una característica de los convenios en general. La </t>
    </r>
    <r>
      <rPr>
        <b/>
        <sz val="11"/>
        <color theme="1"/>
        <rFont val="Calibri"/>
        <family val="2"/>
        <scheme val="minor"/>
      </rPr>
      <t>prioridad aplicativa de los convenios de empresa</t>
    </r>
    <r>
      <rPr>
        <sz val="11"/>
        <color theme="1"/>
        <rFont val="Calibri"/>
        <family val="2"/>
        <scheme val="minor"/>
      </rPr>
      <t xml:space="preserve"> no es una potestad que puedan establecer estas organizaciones, ya que está directamente regulada en el artículo 84 del ET. Por último, el </t>
    </r>
    <r>
      <rPr>
        <b/>
        <sz val="11"/>
        <color theme="1"/>
        <rFont val="Calibri"/>
        <family val="2"/>
        <scheme val="minor"/>
      </rPr>
      <t>régimen de trabajo a turnos</t>
    </r>
    <r>
      <rPr>
        <sz val="11"/>
        <color theme="1"/>
        <rFont val="Calibri"/>
        <family val="2"/>
        <scheme val="minor"/>
      </rPr>
      <t xml:space="preserve"> es un tema que se regula dentro de los convenios, pero no forma parte de lo que pueden establecer las organizaciones según el artículo 83.</t>
    </r>
  </si>
  <si>
    <t>El régimen de trabajo a turnos</t>
  </si>
  <si>
    <t>Cláusulas sobre la estructura de la negociación colectiva</t>
  </si>
  <si>
    <t>La prioridad aplicativa de los convenios de empresa</t>
  </si>
  <si>
    <t>El ámbito de aplicación de los convenios colectivos</t>
  </si>
  <si>
    <t>Según el artículo 83 del Estatuto de los Trabajadores, ¿qué pueden establecer las organizaciones sindicales y asociaciones empresariales más representativas?</t>
  </si>
  <si>
    <r>
      <t xml:space="preserve">El artículo 37.1 de la Constitución Española regula el </t>
    </r>
    <r>
      <rPr>
        <b/>
        <sz val="11"/>
        <color theme="1"/>
        <rFont val="Calibri"/>
        <family val="2"/>
        <scheme val="minor"/>
      </rPr>
      <t>derecho a la negociación colectiva laboral</t>
    </r>
    <r>
      <rPr>
        <sz val="11"/>
        <color theme="1"/>
        <rFont val="Calibri"/>
        <family val="2"/>
        <scheme val="minor"/>
      </rPr>
      <t xml:space="preserve">, asegurando a trabajadores y empleadores la posibilidad de pactar las condiciones de trabajo, lo que hace esta opción correcta. La </t>
    </r>
    <r>
      <rPr>
        <b/>
        <sz val="11"/>
        <color theme="1"/>
        <rFont val="Calibri"/>
        <family val="2"/>
        <scheme val="minor"/>
      </rPr>
      <t>vigencia de los convenios colectivos</t>
    </r>
    <r>
      <rPr>
        <sz val="11"/>
        <color theme="1"/>
        <rFont val="Calibri"/>
        <family val="2"/>
        <scheme val="minor"/>
      </rPr>
      <t xml:space="preserve"> no está especificada en este artículo, ya que dicha cuestión está contemplada en el Estatuto de los Trabajadores. Tampoco se refiere a la </t>
    </r>
    <r>
      <rPr>
        <b/>
        <sz val="11"/>
        <color theme="1"/>
        <rFont val="Calibri"/>
        <family val="2"/>
        <scheme val="minor"/>
      </rPr>
      <t>intervención de la comisión del convenio</t>
    </r>
    <r>
      <rPr>
        <sz val="11"/>
        <color theme="1"/>
        <rFont val="Calibri"/>
        <family val="2"/>
        <scheme val="minor"/>
      </rPr>
      <t xml:space="preserve">, que es un tema técnico relativo a los procesos negociadores y se regula a través de la normativa laboral. Asimismo, no menciona las </t>
    </r>
    <r>
      <rPr>
        <b/>
        <sz val="11"/>
        <color theme="1"/>
        <rFont val="Calibri"/>
        <family val="2"/>
        <scheme val="minor"/>
      </rPr>
      <t>causas de inaplicación de las condiciones de trabajo</t>
    </r>
    <r>
      <rPr>
        <sz val="11"/>
        <color theme="1"/>
        <rFont val="Calibri"/>
        <family val="2"/>
        <scheme val="minor"/>
      </rPr>
      <t>, que están desarrolladas en el artículo 82 del Estatuto de los Trabajadores.</t>
    </r>
  </si>
  <si>
    <t>Las causas de inaplicación de las condiciones de trabajo</t>
  </si>
  <si>
    <t>El derecho a la negociación colectiva laboral</t>
  </si>
  <si>
    <t>La intervención de la comisión del convenio</t>
  </si>
  <si>
    <t>¿Qué regula el artículo 37.1 de la Constitución Española?</t>
  </si>
  <si>
    <t>A Según el artículo 86.5 del Estatuto de los Trabajadores, los convenios colectivos pueden prorrogarse año a año, salvo denuncia expresa de las partes, siempre que se haya pactado en el proceso de negociación.</t>
  </si>
  <si>
    <t>Los convenios colectivos pueden prorrogarse año a año, salvo que medie denuncia expresa de las partes, si ello se pacta expresamente en el proceso de negociación. </t>
  </si>
  <si>
    <t>Transcurrido el proceso de negociación sin alcanzarse un acuerdo, la Administración pública competente en el ámbito de aplicación de los mismos podrá ordenar la prórroga temporal del convenio vencido. </t>
  </si>
  <si>
    <t>El convenio que sucede a uno anterior deroga en su integridad a este último, salvo los aspectos que expresamente se mantengan. </t>
  </si>
  <si>
    <t>Durante las negociaciones para la renovación de un convenio colectivo se producirá la suspensión de la efectividad del convenio anterior respecto a todas las materias que no hubieran sido específicamente pactadas como prorrogables. </t>
  </si>
  <si>
    <t>*Según lo dispuesto por el artículo 86.5 del Estatuto de los Trabajadores, cuyo Texto Refundido fue aprobado por Real Decreto Legislativo 2/2015, de 23 de octubre, cuál de las siguientes opciones corresponde al régimen legal de la vigencia de los convenios colectivos: </t>
  </si>
  <si>
    <t>A Según el artículo 82 del Estatuto de los Trabajadores, los convenios colectivos permiten a trabajadores y empresarios regular condiciones de trabajo y productividad, además de la paz laboral mediante las obligaciones que pacten.</t>
  </si>
  <si>
    <t>Mediante los convenios colectivos, y en su ámbito correspondiente, los trabajadores y empresarios  regulan las condiciones de trabajo y de productividad. Igualmente podrán regular la paz laboral a  través de las obligaciones que se pacten. </t>
  </si>
  <si>
    <t>Mediante los convenios colectivos, en todo el territorio nacional, los trabajadores y empresarios  regulan las condiciones de trabajo, a excepción de la productividad. Igualmente podrán regular la  paz laboral a través de las obligaciones que se pacten. </t>
  </si>
  <si>
    <t>Mediante los convenios específicos y de empresa, y en su ámbito correspondiente, los empresarios  regulan las condiciones de trabajo y de productividad. Igualmente podrán regular la paz social a  través de las obligaciones que se pacten. </t>
  </si>
  <si>
    <t>Mediante los convenios colectivos, y en su ámbito correspondiente, los trabajadores y empresarios  regulan las condiciones de trabajo, a excepción de la productividad, y la paz laboral a través de las  obligaciones que se pacten. </t>
  </si>
  <si>
    <t>*Cuál de las siguientes afirmaciones acerca de los convenios colectivos es correcta, de acuerdo con lo  dispuesto por el artículo 82 del Estatuto de los Trabajadores, cuyo Texto Refundido fue aprobado por Real  Decreto Legislativo 2/2015, de 23 de octubre: </t>
  </si>
  <si>
    <t>C La regulación básica de convenios colectivos se encuentra en el título III del Real Decreto Legislativo 2/2015, por el que se aprueba el texto refundido del Estatuto de los Trabajadores.</t>
  </si>
  <si>
    <t>C La OIT en su recomendación 91 define el convenio colectivo como un acuerdo escrito sobre condiciones de trabajo entre una o varias organizaciones de empleadores y una o varias organizaciones representativas de trabajadores. Esta definición es importante para entender la naturaleza jurídica de los convenios.</t>
  </si>
  <si>
    <t>C Según el artículo 82 del Estatuto de los Trabajadores, los convenios colectivos son el resultado de la negociación desarrollada por representantes de trabajadores y empresarios y representan la expresión de un acuerdo adoptado por ellos en virtud de su autonomía colectiva.</t>
  </si>
  <si>
    <t>A Los convenios colectivos podrán regular condiciones de trabajo, productividad y establecer cláusulas de paz laboral, sin restringir el derecho de huelga (artículo 28 de la Constitución). Esto está respaldado por el artículo 82 del Estatuto de los Trabajadores, que permite acuerdos de paz siempre que no vulneren derechos fundamentales.</t>
  </si>
  <si>
    <t>D Cuando concurren causas técnicas, organizativas, económicas o de producción, se puede inaplicar las condiciones de trabajo acordadas en jornada máxima semanal, salario mínimo, categorías profesionales o régimen de trabajo a turnos, según el artículo 82.3 del Estatuto de los Trabajadores.</t>
  </si>
  <si>
    <t>B Se entiende que concurren causas económicas cuando se produce una disminución del nivel de ingresos o ventas durante 3 trimestres consecutivos que muestran un nivel inferior al registrado en los trimestres equivalentes de los dos años anteriores. Esta definición está en el artículo 82.3 del Estatuto de los Trabajadores.</t>
  </si>
  <si>
    <t>D A efectos de inaplicación de condiciones de trabajo en un convenio colectivo, se considerarán causas técnicas los cambios en el ámbito de los medios, instrumentos, métodos de trabajo o modos de organizar la producción. Esto está descrito en el artículo 82.3 del Estatuto de los Trabajadores.</t>
  </si>
  <si>
    <t>A El acuerdo de inaplicación no puede dar lugar al incumplimiento de cláusulas relativas a la igualdad, conforme a lo establecido en el artículo 82 del Estatuto de los Trabajadores, que protege los derechos fundamentales de los trabajadores, entre ellos, la igualdad.</t>
  </si>
  <si>
    <t>B Si las partes no alcanzan un acuerdo, pueden someter la discrepancia a la Comisión Consultiva Nacional de Convenios Colectivos. El artículo 82.3 del Estatuto de los Trabajadores permite este recurso para resolver disputas que surjan en la inaplicación de convenios.</t>
  </si>
  <si>
    <t>D La comisión paritaria del Consejo tiene un plazo de 7 días para pronunciarse ante las discrepancias entre partes que se le han planteado. Este plazo está establecido en la normativa sobre convenios colectivos y en los reglamentos de funcionamiento de las comisiones paritarias.</t>
  </si>
  <si>
    <t>B El acuerdo de inaplicación del convenio en relación con condiciones de trabajo debe ser comunicado a la comisión paritaria del convenio, como lo exige el artículo 82.3 del Estatuto de los Trabajadores, que regula los acuerdos de inaplicación y el papel de las comisiones paritarias en su supervisión.</t>
  </si>
  <si>
    <t>C Si no se ha alcanzado un acuerdo en relación con discrepancias en la inaplicación del convenio, las partes deberán recurrir a los procedimientos establecidos en acuerdos interprofesionales, según el artículo 83.3 del Estatuto de los Trabajadores, que menciona esta opción para la solución de conflictos.</t>
  </si>
  <si>
    <t>A El procedimiento para solicitar resolver de manera efectiva las discrepancias en materia de inaplicación del convenio consiste en someterlas a laudo arbitral, de acuerdo con el artículo 91 del Estatuto de los Trabajadores, que regula los procedimientos de arbitraje en caso de conflictos durante la aplicación del convenio.</t>
  </si>
  <si>
    <t>D El artículo 83 del Estatuto de los Trabajadores establece que el ámbito de los convenios colectivos será el que las partes acuerden, pudiendo abarcar niveles territoriales, sectoriales o de empresa, brindando flexibilidad para adaptar el convenio a las necesidades específicas del ámbito de aplicación.</t>
  </si>
  <si>
    <t>B Cuando el periodo de consultas finaliza sin acuerdo y no pueden aplicarse los procedimientos del artículo 91 del Estatuto de los Trabajadores, cualquier parte puede someter la solución a la Comisión Consultiva Nacional de Convenios Colectivos. Este recurso está descrito en el artículo 82 del Estatuto, que regula la inaplicación de las condiciones de trabajo y la posibilidad de intervención de la comisión consultiva.</t>
  </si>
  <si>
    <t>B La decisión de la comisión consultiva nacional de convenios colectivos en referencia a la inaplicación de condiciones de trabajo puede ser asignada a un árbitro designado por las partes. Esto es conforme al artículo 91 del Estatuto de los Trabajadores, que permite que las partes recurran a procedimientos de arbitraje.</t>
  </si>
  <si>
    <t>A La inaplicación de las condiciones de trabajo del convenio colectivo por acuerdo de las partes tendrá que ser comunicada a la autoridad laboral, tal como lo establece el artículo 82.3 del Estatuto de los Trabajadores, que regula los procedimientos y requisitos para la inaplicación de condiciones pactadas en los convenios.</t>
  </si>
  <si>
    <t>A El derecho a la negociación colectiva está garantizado en el artículo 37 de la Constitución Española, dentro del título que regula los derechos de los ciudadanos en relación con el trabajo y la economía. Este artículo establece la negociación colectiva como un derecho fundamental de los trabajadores.</t>
  </si>
  <si>
    <t>D Las organizaciones sindicales y relaciones empresariales más representativas de carácter estatal o autonómico pueden establecer cláusulas sobre la estructura de la negociación colectiva, elaborar acuerdos sobre materias concretas y pactar convenios sectoriales. Esta disposición está basada en el artículo 83 del Estatuto de los Trabajadores, que otorga a estas organizaciones la capacidad de acordar distintos tipos de convenios y resoluciones.</t>
  </si>
  <si>
    <t>C Un convenio colectivo durante su vigencia nunca podrá ser afectado por convenios de ámbito distinto salvo pacto en contrario. Esto se fundamenta en el artículo 84 del Estatuto de los Trabajadores, que establece los límites de concurrencia entre convenios colectivos de distintos niveles, permitiendo excepciones únicamente cuando se acuerda expresamente.</t>
  </si>
  <si>
    <t>D La regulación de las condiciones en un convenio de empresa no tendría prioridad aplicativa respecto al sector y al autonómico en materias relacionadas con los equipos y medios de producción utilizados por los trabajadores. Esta prioridad en ciertos aspectos está delimitada por el artículo 84 del Estatuto de los Trabajadores, el cual menciona qué materias pueden o no prevalecer en los convenios de empresa frente a los de ámbito superior.</t>
  </si>
  <si>
    <t>B Los sindicatos y las relaciones empresariales con los requisitos de legitimación adecuados podrán negociar acuerdos en el ámbito de una Comunidad Autónoma si obtienen el respaldo necesario de las mayorías para constituir la comisión negociadora en la unidad de negociación. Este respaldo se establece en el artículo 87 del Estatuto de los Trabajadores, que regula la legitimación para la negociación colectiva en diferentes ámbitos territoriales.</t>
  </si>
  <si>
    <r>
      <t>D</t>
    </r>
    <r>
      <rPr>
        <sz val="11"/>
        <color theme="1"/>
        <rFont val="Calibri"/>
        <family val="2"/>
        <scheme val="minor"/>
      </rPr>
      <t xml:space="preserve"> Conforme al artículo 83.2 del Estatuto de los Trabajadores, los sindicatos y asociaciones profesionales que reúnan los requisitos de legitimación no pueden negociar acuerdos en el ámbito de una Comunidad Autónoma si afecta a disposiciones de ámbito estatal, salvo en los términos previstos en la propia normativa.</t>
    </r>
  </si>
  <si>
    <r>
      <t>B</t>
    </r>
    <r>
      <rPr>
        <sz val="11"/>
        <color theme="1"/>
        <rFont val="Calibri"/>
        <family val="2"/>
        <scheme val="minor"/>
      </rPr>
      <t xml:space="preserve"> Conforme al artículo 86 del Estatuto de los Trabajadores, la vigencia de los convenios será la que pacten las partes negociadoras en el mismo, y si no hay pacto de duración, se prorrogarán de año en año, si no se denuncia expresamente su término.</t>
    </r>
  </si>
  <si>
    <r>
      <t>C</t>
    </r>
    <r>
      <rPr>
        <sz val="11"/>
        <color theme="1"/>
        <rFont val="Calibri"/>
        <family val="2"/>
        <scheme val="minor"/>
      </rPr>
      <t xml:space="preserve"> Las partes negociadoras de un convenio no están obligadas a someterse a los procedimientos de mediación y arbitraje regulados por los acuerdos interprofesionales, según el artículo 83 del Estatuto de los Trabajadores, que otorga autonomía colectiva para establecer los métodos de resolución de conflictos.</t>
    </r>
  </si>
  <si>
    <r>
      <t>D</t>
    </r>
    <r>
      <rPr>
        <sz val="11"/>
        <color theme="1"/>
        <rFont val="Calibri"/>
        <family val="2"/>
        <scheme val="minor"/>
      </rPr>
      <t xml:space="preserve"> El laudo arbitral tiene la misma eficacia jurídica que el convenio colectivo, según el artículo 91 del Estatuto de los Trabajadores, que establece que el laudo arbitral es vinculante para ambas partes y tiene efectos similares a un convenio colectivo.</t>
    </r>
  </si>
  <si>
    <r>
      <t>B</t>
    </r>
    <r>
      <rPr>
        <sz val="11"/>
        <color theme="1"/>
        <rFont val="Calibri"/>
        <family val="2"/>
        <scheme val="minor"/>
      </rPr>
      <t xml:space="preserve"> En defecto de pacto y sin alcanzarse acuerdo, se mantendrá la vigencia del convenio colectivo existente. Esta disposición está recogida en el artículo 86 del Estatuto de los Trabajadores, que permite que el convenio mantenga su vigencia en caso de falta de acuerdo.</t>
    </r>
  </si>
  <si>
    <r>
      <t>B</t>
    </r>
    <r>
      <rPr>
        <sz val="11"/>
        <color theme="1"/>
        <rFont val="Calibri"/>
        <family val="2"/>
        <scheme val="minor"/>
      </rPr>
      <t xml:space="preserve"> El convenio que sucede a uno anterior lo deroga íntegramente. Conforme al artículo 86 del Estatuto de los Trabajadores, los convenios colectivos se sustituyen en su totalidad por otros convenios cuando estos últimos sean aprobados, dejando sin efecto el convenio anterior.</t>
    </r>
  </si>
  <si>
    <r>
      <t>C</t>
    </r>
    <r>
      <rPr>
        <sz val="11"/>
        <color theme="1"/>
        <rFont val="Calibri"/>
        <family val="2"/>
        <scheme val="minor"/>
      </rPr>
      <t xml:space="preserve"> Según el artículo 87 del Estatuto de los Trabajadores, están legitimados para negociar en los convenios de empresa, en representación de los trabajadores, el comité de empresa y los delegados de personal. Esto se establece en el artículo 87, que regula la legitimación de los representantes de los trabajadores.</t>
    </r>
  </si>
  <si>
    <r>
      <t>D</t>
    </r>
    <r>
      <rPr>
        <sz val="11"/>
        <color theme="1"/>
        <rFont val="Calibri"/>
        <family val="2"/>
        <scheme val="minor"/>
      </rPr>
      <t xml:space="preserve"> Las secciones sindicales tendrán legitimación para negociar si suman la mayoría de los miembros en el comité de empresa o si han sido designadas mayoritariamente en caso de convenios dirigidos a grupos específicos, según el artículo 87 del Estatuto de los Trabajadores, que establece los requisitos para la legitimación en representación sindical.</t>
    </r>
  </si>
  <si>
    <r>
      <t>C</t>
    </r>
    <r>
      <rPr>
        <sz val="11"/>
        <color theme="1"/>
        <rFont val="Calibri"/>
        <family val="2"/>
        <scheme val="minor"/>
      </rPr>
      <t xml:space="preserve"> En los convenios sectoriales no están legitimados para negociar los sindicatos con consideración de más representativos a nivel local, ya que la normativa establece la legitimación de los sindicatos de ámbito estatal o autonómico. Según el artículo 87 del Estatuto de los Trabajadores, la negociación de convenios sectoriales exige una representación más amplia que la local.</t>
    </r>
  </si>
  <si>
    <r>
      <t>D</t>
    </r>
    <r>
      <rPr>
        <sz val="11"/>
        <color theme="1"/>
        <rFont val="Calibri"/>
        <family val="2"/>
        <scheme val="minor"/>
      </rPr>
      <t xml:space="preserve"> La representación de los empresarios está legitimada para negociar en los convenios de empresa, en los convenios de grupo de empresas y en los convenios sectoriales cuando representen a la mayoría de empresarios en ese ámbito. Esto se basa en los criterios de representatividad del artículo 87 del Estatuto de los Trabajadores.</t>
    </r>
  </si>
  <si>
    <t>en los convenios de grupo de empresas la representación de dichas empresas</t>
  </si>
  <si>
    <t>en los convenios de empresa el propio empresario</t>
  </si>
  <si>
    <t>en los convenios de empresa las asociaciones empresariales</t>
  </si>
  <si>
    <t>representación de los empresarios están legitimados para negociar</t>
  </si>
  <si>
    <r>
      <t>D</t>
    </r>
    <r>
      <rPr>
        <sz val="11"/>
        <color theme="1"/>
        <rFont val="Calibri"/>
        <family val="2"/>
        <scheme val="minor"/>
      </rPr>
      <t xml:space="preserve"> Las asociaciones empresariales que cuenten con el 15% de los empresarios que den ocupación al 10% de los trabajadores afectados tienen legitimación para negociar convenios sectoriales y territoriales, conforme a lo establecido en el artículo 87 del Estatuto de los Trabajadores.</t>
    </r>
  </si>
  <si>
    <r>
      <t>A</t>
    </r>
    <r>
      <rPr>
        <sz val="11"/>
        <color theme="1"/>
        <rFont val="Calibri"/>
        <family val="2"/>
        <scheme val="minor"/>
      </rPr>
      <t xml:space="preserve"> Para que una asociación empresarial tenga legitimación para negociar un convenio sectorial en el ámbito funcional o geográfico, debe contar con el 10% de los empresarios que den ocupación al 15% de los trabajadores afectados. Esto está regulado en el artículo 87 del Estatuto de los Trabajadores, que establece los criterios de representatividad empresarial.</t>
    </r>
  </si>
  <si>
    <r>
      <t>D</t>
    </r>
    <r>
      <rPr>
        <sz val="11"/>
        <color theme="1"/>
        <rFont val="Calibri"/>
        <family val="2"/>
        <scheme val="minor"/>
      </rPr>
      <t xml:space="preserve"> Están legitimados para negociar los convenios de ámbito estatal los sindicatos de ámbito de Comunidad Autónoma con consideración de más representativos, según el artículo 87 del Estatuto de los Trabajadores y la Ley Orgánica de Libertad Sindical (LOLS), artículos 6 y 7, que otorgan legitimación a sindicatos de mayor representatividad a nivel autonómico y estatal.</t>
    </r>
  </si>
  <si>
    <r>
      <t>B</t>
    </r>
    <r>
      <rPr>
        <sz val="11"/>
        <color theme="1"/>
        <rFont val="Calibri"/>
        <family val="2"/>
        <scheme val="minor"/>
      </rPr>
      <t xml:space="preserve"> En relación con la comisión negociadora, el reparto de sus miembros se efectuará en función de su representatividad entre los representantes legitimados. Esto se establece en el artículo 88 del Estatuto de los Trabajadores, que dispone que la representación debe ser proporcional a la representatividad de cada organización.</t>
    </r>
  </si>
  <si>
    <r>
      <t>C</t>
    </r>
    <r>
      <rPr>
        <sz val="11"/>
        <color theme="1"/>
        <rFont val="Calibri"/>
        <family val="2"/>
        <scheme val="minor"/>
      </rPr>
      <t xml:space="preserve"> La comisión negociadora queda constituida cuando los sindicatos o confederaciones y las asociaciones empresariales representan a la mayoría absoluta de los miembros de los comités de empresa y los empresarios ocupan a la mayoría de los trabajadores afectados, como se establece en el artículo 87 del Estatuto de los Trabajadores. Esta disposición garantiza una representación efectiva de ambas partes.</t>
    </r>
  </si>
  <si>
    <r>
      <t>B</t>
    </r>
    <r>
      <rPr>
        <sz val="11"/>
        <color theme="1"/>
        <rFont val="Calibri"/>
        <family val="2"/>
        <scheme val="minor"/>
      </rPr>
      <t xml:space="preserve"> En sectores que no existan órganos de representación de los trabajadores, no se constituirá una comisión negociadora. Según el artículo 87 del Estatuto de los Trabajadores, la comisión negociadora debe estar compuesta por representantes legítimos de los trabajadores, y si estos no existen, no se puede formar la comisión.</t>
    </r>
  </si>
  <si>
    <r>
      <t>A</t>
    </r>
    <r>
      <rPr>
        <sz val="11"/>
        <color theme="1"/>
        <rFont val="Calibri"/>
        <family val="2"/>
        <scheme val="minor"/>
      </rPr>
      <t xml:space="preserve"> En sectores donde no existan relaciones empresariales con suficiente representatividad, se entenderá válidamente constituida la comisión si está integrada por las asociaciones empresariales estatales o autonómicas referidas en el artículo 87.3.c del Estatuto de los Trabajadores. Este artículo busca representar de forma adecuada los intereses de los empleadores en el sector.</t>
    </r>
  </si>
  <si>
    <r>
      <t>B</t>
    </r>
    <r>
      <rPr>
        <sz val="11"/>
        <color theme="1"/>
        <rFont val="Calibri"/>
        <family val="2"/>
        <scheme val="minor"/>
      </rPr>
      <t xml:space="preserve"> En el ámbito territorial, el reparto de los miembros de la comisión negociadora quedará distribuido en proporción a la representatividad de sus organizaciones sindicales o empresariales en su ámbito territorial, de acuerdo con el artículo 88 del Estatuto de los Trabajadores, que garantiza una representación proporcional y justa en la negociación.</t>
    </r>
  </si>
  <si>
    <r>
      <t>A</t>
    </r>
    <r>
      <rPr>
        <sz val="11"/>
        <color theme="1"/>
        <rFont val="Calibri"/>
        <family val="2"/>
        <scheme val="minor"/>
      </rPr>
      <t xml:space="preserve"> La designación de componentes de la comisión negociadora corresponderá a cada parte negociadora. Conforme al artículo 87 del Estatuto de los Trabajadores, cada parte designa a sus propios representantes en la comisión negociadora para asegurar su representación.</t>
    </r>
  </si>
  <si>
    <r>
      <t>B</t>
    </r>
    <r>
      <rPr>
        <sz val="11"/>
        <color theme="1"/>
        <rFont val="Calibri"/>
        <family val="2"/>
        <scheme val="minor"/>
      </rPr>
      <t xml:space="preserve"> Podrán intervenir en la comisión negociadora asesores de las partes, con voz pero sin voto. Según el artículo 88 del Estatuto de los Trabajadores, los asesores pueden participar en las comisiones negociadoras, aunque su intervención se limita a brindar asesoría sin derecho a voto.</t>
    </r>
  </si>
  <si>
    <r>
      <t>C</t>
    </r>
    <r>
      <rPr>
        <sz val="11"/>
        <color theme="1"/>
        <rFont val="Calibri"/>
        <family val="2"/>
        <scheme val="minor"/>
      </rPr>
      <t xml:space="preserve"> En los convenios sectoriales, el número de miembros en representación de cada parte no debe exceder de 11, conforme al artículo 88 del Estatuto de los Trabajadores. Este artículo limita el tamaño de las comisiones negociadoras para asegurar la eficiencia y efectividad en la negociación sectorial.</t>
    </r>
  </si>
  <si>
    <t>en los convenios sectoriales el número de miembros en representación de cada parte no excederá de</t>
  </si>
  <si>
    <r>
      <t>C</t>
    </r>
    <r>
      <rPr>
        <sz val="11"/>
        <color theme="1"/>
        <rFont val="Calibri"/>
        <family val="2"/>
        <scheme val="minor"/>
      </rPr>
      <t xml:space="preserve"> En la elección del presidente de la comisión negociadora, este debe ser elegido por unanimidad, según lo establece el artículo 89 del Estatuto de los Trabajadores. La elección unánime asegura una presidencia imparcial y representativa para ambas partes en el proceso de negociación.</t>
    </r>
  </si>
  <si>
    <t>las partes podrían decidir su no  elección</t>
  </si>
  <si>
    <t>sustituirá al secretario realizando las funciones de este cuando no exista esta figura</t>
  </si>
  <si>
    <t>su nombramiento será ratificado por la autoridad laboral</t>
  </si>
  <si>
    <t>este deberá ser elegido por unanimidad</t>
  </si>
  <si>
    <t>en relación con la elección de presidente de la comisión negociadora</t>
  </si>
  <si>
    <r>
      <t>C</t>
    </r>
    <r>
      <rPr>
        <sz val="11"/>
        <color theme="1"/>
        <rFont val="Calibri"/>
        <family val="2"/>
        <scheme val="minor"/>
      </rPr>
      <t xml:space="preserve"> La parte que promueva la negociación debe comunicarlo a la Inspección de Trabajo y Seguridad Social. Este requerimiento está recogido en el artículo 89 del Estatuto de los Trabajadores, para garantizar la transparencia y permitir la supervisión de las autoridades laborales.</t>
    </r>
  </si>
  <si>
    <t>a la otra parte por escrito</t>
  </si>
  <si>
    <t>comunicarlo en el registro general de convenios colectivos</t>
  </si>
  <si>
    <t>comunicarlo a la  Inspección de Trabajo y Seguridad Social</t>
  </si>
  <si>
    <t xml:space="preserve"> la parte que promueva la negociación deberá</t>
  </si>
  <si>
    <r>
      <t>D</t>
    </r>
    <r>
      <rPr>
        <sz val="11"/>
        <color theme="1"/>
        <rFont val="Calibri"/>
        <family val="2"/>
        <scheme val="minor"/>
      </rPr>
      <t xml:space="preserve"> En la comunicación que realizará la parte que promueve la negociación a la contraparte no es necesario especificar los objetivos de negociación, de acuerdo con el artículo 89 del Estatuto de los Trabajadores. Este artículo permite que los detalles específicos se desarrollen durante la negociación, en lugar de en la comunicación inicial.</t>
    </r>
  </si>
  <si>
    <r>
      <t>D</t>
    </r>
    <r>
      <rPr>
        <sz val="11"/>
        <color theme="1"/>
        <rFont val="Calibri"/>
        <family val="2"/>
        <scheme val="minor"/>
      </rPr>
      <t xml:space="preserve"> La comunicación de negociación por una de las partes implica que la otra no puede negarse, según el artículo 89 del Estatuto de los Trabajadores. Esta disposición promueve la obligación de negociar de buena fe, impidiendo que una de las partes evite la negociación sin justificación.</t>
    </r>
  </si>
  <si>
    <t>implica negociar bajo el principio de reciprocidad</t>
  </si>
  <si>
    <t>implica la obligación de llegar a un acuerdo sobre las principales materias establecidas</t>
  </si>
  <si>
    <t>implica que la otra parte no puede negarse a hacerlo</t>
  </si>
  <si>
    <t>la comunicación de negociar por una de las partes</t>
  </si>
  <si>
    <r>
      <t>B</t>
    </r>
    <r>
      <rPr>
        <sz val="11"/>
        <color theme="1"/>
        <rFont val="Calibri"/>
        <family val="2"/>
        <scheme val="minor"/>
      </rPr>
      <t xml:space="preserve"> Durante la negociación del convenio, esta puede quedar suspendida si falta la comunicación entre las partes, según el artículo 89 del Estatuto de los Trabajadores. La falta de comunicación puede ser interpretada como una suspensión de buena fe, evitando que una de las partes obstaculice el proceso de negociación.</t>
    </r>
  </si>
  <si>
    <t>Violencia</t>
  </si>
  <si>
    <t>planteamientos antagónicos por las partes de imposible consenso</t>
  </si>
  <si>
    <t>falta de comunicación entre las partes</t>
  </si>
  <si>
    <t>durante la negociación del convenio este puede quedar suspendido ante la aparición de</t>
  </si>
  <si>
    <r>
      <t>B</t>
    </r>
    <r>
      <rPr>
        <sz val="11"/>
        <color theme="1"/>
        <rFont val="Calibri"/>
        <family val="2"/>
        <scheme val="minor"/>
      </rPr>
      <t xml:space="preserve"> Tras la comunicación de la intención de negociar, debe constituirse la comisión negociadora en un plazo máximo de 15 días, conforme al artículo 89 del Estatuto de los Trabajadores. Este límite de tiempo fomenta la organización y el inicio temprano de las negociaciones.</t>
    </r>
  </si>
  <si>
    <t>tras la comunicación de la intención de negociar deberá constituirse la comisión negociadora en un plazo máximo de</t>
  </si>
  <si>
    <r>
      <t>D</t>
    </r>
    <r>
      <rPr>
        <sz val="11"/>
        <color theme="1"/>
        <rFont val="Calibri"/>
        <family val="2"/>
        <scheme val="minor"/>
      </rPr>
      <t xml:space="preserve"> Los acuerdos de la comisión negociadora requieren en todo caso el voto favorable de la mayoría absoluta de cada una de las dos representaciones, como lo establece el artículo 89 del Estatuto de los Trabajadores. Este requisito asegura que las decisiones de la comisión negociadora cuenten con el respaldo de ambas partes.</t>
    </r>
  </si>
  <si>
    <t>el voto favorable de la mayoría de cada una de las dos representación</t>
  </si>
  <si>
    <t xml:space="preserve"> el voto favorable de la mayoría absoluta de cada una de las dos representaciones</t>
  </si>
  <si>
    <t xml:space="preserve"> el voto favorable de la mayoría de la comisión</t>
  </si>
  <si>
    <t>El  voto favorable de la mayoría absoluta de los integrantes de la comisión</t>
  </si>
  <si>
    <t>los acuerdos de la comisión negociadora requieren en todo caso</t>
  </si>
  <si>
    <r>
      <t>A</t>
    </r>
    <r>
      <rPr>
        <sz val="11"/>
        <color theme="1"/>
        <rFont val="Calibri"/>
        <family val="2"/>
        <scheme val="minor"/>
      </rPr>
      <t xml:space="preserve"> Los convenios colectivos pueden incluir en su negociación materias de índole económica, laboral, sindical y condiciones de empleo, de acuerdo con el artículo 84 del Estatuto de los Trabajadores. Este artículo establece el ámbito de la negociación colectiva y permite la inclusión de cláusulas que regulen diferentes aspectos laborales y económicos.</t>
    </r>
  </si>
  <si>
    <t>materias de índole económica laboral y sindical así como las condiciones de empleo</t>
  </si>
  <si>
    <t xml:space="preserve"> La A y la B son ciertas</t>
  </si>
  <si>
    <t>medidas dirigidas a promover la igualdad de trato y oportunidades entre hombres y mujeres en el ámbito laboral</t>
  </si>
  <si>
    <t>los convenios colectivos pueden incluir en su negociación</t>
  </si>
  <si>
    <r>
      <t>D</t>
    </r>
    <r>
      <rPr>
        <sz val="11"/>
        <color theme="1"/>
        <rFont val="Calibri"/>
        <family val="2"/>
        <scheme val="minor"/>
      </rPr>
      <t xml:space="preserve"> En la negociación colectiva se debe regular la información y seguimiento de despidos procedentes, conforme a lo indicado en el artículo 64 del Estatuto de los Trabajadores. Este artículo requiere que los representantes de los trabajadores sean informados de los despidos individuales o colectivos en el contexto de la negociación colectiva, promoviendo así la transparencia en estos procesos.</t>
    </r>
  </si>
  <si>
    <t>planes de igualdad en las empresas de más de 250 trabajadores</t>
  </si>
  <si>
    <t>procedimientos de información y seguimiento de los despidos procedentes, realizados en la empresa</t>
  </si>
  <si>
    <t xml:space="preserve"> en la negociación colectiva se deberá regular</t>
  </si>
  <si>
    <r>
      <t>A</t>
    </r>
    <r>
      <rPr>
        <sz val="11"/>
        <color theme="1"/>
        <rFont val="Calibri"/>
        <family val="2"/>
        <scheme val="minor"/>
      </rPr>
      <t xml:space="preserve"> En la negociación colectiva existe la obligación de negociar planes de igualdad en empresas de más de 50 trabajadores. Esta obligación está recogida en el artículo 45 de la Ley Orgánica 3/2007 para la Igualdad Efectiva de Mujeres y Hombres, que establece que las empresas con más de 50 empleados deben negociar y aplicar planes de igualdad.</t>
    </r>
  </si>
  <si>
    <t xml:space="preserve"> 50 trabajadores</t>
  </si>
  <si>
    <t>en la negociación colectiva existe la obligación de negociar planes de igualdad en empresas que cuenten con más de</t>
  </si>
  <si>
    <r>
      <t>D</t>
    </r>
    <r>
      <rPr>
        <sz val="11"/>
        <color theme="1"/>
        <rFont val="Calibri"/>
        <family val="2"/>
        <scheme val="minor"/>
      </rPr>
      <t xml:space="preserve"> Los convenios colectivos deben expresar, como contenido mínimo, la determinación de las partes, el ámbito territorial, los procedimientos para solventar discrepancias y la designación de la comisión paritaria, según el artículo 85 del Estatuto de los Trabajadores. Este artículo establece los elementos básicos que deben incluirse para que un convenio colectivo sea válido y efectivo.</t>
    </r>
  </si>
  <si>
    <t>ninguna es correctaa</t>
  </si>
  <si>
    <t>la a y la b  son correctas</t>
  </si>
  <si>
    <t>determinación de las partes ámbito funcional procedimientos para solventar discrepancias designación de la comisión paritaria</t>
  </si>
  <si>
    <t>determinación de las partes ámbito territorial procedimientos para solventar discrepancias , y  designación de la comisión paritaria</t>
  </si>
  <si>
    <t>los convenios colectivos habrán de expresar el contenido mínimo siguiente</t>
  </si>
  <si>
    <r>
      <t>C</t>
    </r>
    <r>
      <rPr>
        <sz val="11"/>
        <color theme="1"/>
        <rFont val="Calibri"/>
        <family val="2"/>
        <scheme val="minor"/>
      </rPr>
      <t xml:space="preserve"> En el contenido mínimo de los convenios colectivos no se exige la designación de árbitro ni los efectos de un laudo arbitral. De acuerdo con el artículo 85 del Estatuto de los Trabajadores, el contenido mínimo obligatorio de los convenios no requiere la inclusión de un árbitro para resolver conflictos, aunque puede incorporarse de manera voluntaria.</t>
    </r>
  </si>
  <si>
    <t>la designación de árbitro,   efectos de laudo arbitral</t>
  </si>
  <si>
    <t>la designación de la comisión paritaria</t>
  </si>
  <si>
    <t>los procedimientos para solventar de manera efectiva las discrepancias</t>
  </si>
  <si>
    <t>la determinación de las partes del convenio</t>
  </si>
  <si>
    <t>los convenios colectivos en su contenido mínimo no están obligados a fijar</t>
  </si>
  <si>
    <r>
      <t>C</t>
    </r>
    <r>
      <rPr>
        <sz val="11"/>
        <color theme="1"/>
        <rFont val="Calibri"/>
        <family val="2"/>
        <scheme val="minor"/>
      </rPr>
      <t xml:space="preserve"> Según el artículo 90 del Estatuto de los Trabajadores, los convenios colectivos deben formalizarse por escrito so pena de anulabilidad. Este requisito de formalización escrita garantiza la validez y la posibilidad de hacer exigibles las condiciones pactadas entre las partes, conforme a la normativa vigente.</t>
    </r>
  </si>
  <si>
    <t>deben formalizarse por escrito bajo sanción de nulidad</t>
  </si>
  <si>
    <t xml:space="preserve"> las partes tienen libertad de elección de forma</t>
  </si>
  <si>
    <t xml:space="preserve"> deben formalizarse por escrito so pena de anulabilidad</t>
  </si>
  <si>
    <t>pueden formalizarse mediante pacto escrito o verbal</t>
  </si>
  <si>
    <t>según el artículo 90 establece que los convenios colectivos</t>
  </si>
  <si>
    <r>
      <t>A</t>
    </r>
    <r>
      <rPr>
        <sz val="11"/>
        <color theme="1"/>
        <rFont val="Calibri"/>
        <family val="2"/>
        <scheme val="minor"/>
      </rPr>
      <t xml:space="preserve"> Los convenios deben ser presentados ante la autoridad laboral y registrados dentro del plazo de un mes a partir del momento de su firma. Esto se establece en el artículo 90 del Estatuto de los Trabajadores (Real Decreto Legislativo 2/2015, de 23 de octubre), que señala que los convenios deben ser registrados y depositados ante la autoridad laboral competente para asegurar su publicidad y control de legalidad.</t>
    </r>
  </si>
  <si>
    <t xml:space="preserve"> deben ser presentados ante la autoridad laboral</t>
  </si>
  <si>
    <t>deben ser enviados  y notificados a los trabajadores afectados</t>
  </si>
  <si>
    <t>deben ser registrados dentro del plazo de un mes a partir del momento de su firma</t>
  </si>
  <si>
    <t>los convenios</t>
  </si>
  <si>
    <t>(Correcta: C) La respuesta correcta es C, ya que el artículo 90 del Estatuto de los Trabajadores establece que una vez registrado, el convenio debe publicarse en el Boletín Oficial del Estado (o similar) dentro de los 20 días posteriores a su presentación, lo cual le da validez legal. Las opciones incorrectas son: (A) que la publicación dependa de la fecha acordada entre las partes, ya que esta publicación no depende de la voluntad de las partes sino de un plazo legal; (B) que ocurra a los 15 días desde su firma, ya que el plazo se cuenta desde el registro, no desde la firma; y (D) que se publique a los 30 días de su presentación, ya que el plazo es de 20 días según la normativa.</t>
  </si>
  <si>
    <t>(Correcta: C) La respuesta correcta es C, ya que cuando la autoridad laboral encuentra que un convenio incumple la legalidad o afecta gravemente los derechos de terceros, debe llevar el caso a la jurisdicción social, que es la encargada de evaluar y tomar medidas, si corresponde. Las opciones incorrectas son: (A) que el convenio sea declarado nulo mediante acuerdo entre las partes, pues esto no depende de un acuerdo sino de una evaluación judicial; (B) que se presente una denuncia ante la Inspección de Trabajo y Seguridad Social, lo cual podría ser un paso preliminar, pero no es la solución final; y (D) que la autoridad laboral pueda anular de oficio las partes viciadas, ya que no tiene esta facultad sin pasar por un proceso judicial.</t>
  </si>
  <si>
    <t>(Correcta: B) La respuesta correcta es B, dado que en caso de sospecha de que un convenio colectivo incluye discriminación por razón de sexo, se puede solicitar asesoramiento del Instituto de la Mujer para detectar y corregir cualquier desigualdad. Esto está alineado con los principios de igualdad y no discriminación en el ámbito laboral. Las opciones incorrectas son: (A) que se deba denunciar directamente ante el Tribunal Constitucional, pues esta no es la vía correcta; (C) que el convenio sea automáticamente nulo en todos sus términos, ya que esto depende de una evaluación y un posible proceso de modificación; y (D) que se denuncie ante el Ministerio de Igualdad, ya que el asesoramiento especializado corresponde inicialmente al Instituto de la Mujer.</t>
  </si>
  <si>
    <t>(Correcta: B) La respuesta correcta es B, ya que el artículo 91 del Estatuto de los Trabajadores atribuye a la comisión paritaria la función de interpretar y aplicar las cláusulas de los convenios colectivos, resolviendo dudas y conflictos sobre su aplicación. Este órgano, establecido dentro del convenio, permite una resolución interna de los conflictos, evitando, en lo posible, la intervención judicial. Las opciones incorrectas son: (A) la comisión negociadora, que negocia el convenio pero no resuelve ni interpreta cláusulas; (C) la jurisdicción social, que solo interviene si la comisión paritaria no soluciona el conflicto; y (D) la autoridad laboral, que no tiene esta competencia en la interpretación de convenios colectivos.</t>
  </si>
  <si>
    <t>en la comisión negociadora</t>
  </si>
  <si>
    <t>el conocimiento y resolución de las cláusulas derivadas de la aplicación e interpretación de los convenios colectivos corresponderá a</t>
  </si>
  <si>
    <t>(Correcta: D) La respuesta correcta es D, ya que el artículo 91 del Estatuto de los Trabajadores establece que el laudo arbitral solo puede ser recurrido en casos de fraude, dolo, coacción o abuso de derecho. En general, el laudo es definitivo y vinculante, salvo en esas excepciones. Las opciones incorrectas son: (A) que se puede recurrir aludiendo a la eficacia jerárquica superior de las cláusulas del convenio, pues esta no es una base válida para impugnar un laudo; (B) que no cabe recurso alguno, lo cual no es cierto, ya que en los casos mencionados sí cabe recurso; y (C) que es posible recurrir por vía contencioso-administrativa, pues los recursos de laudos no siguen este trámite, sino que se canalizan en el marco de la jurisdicción social.</t>
  </si>
  <si>
    <t>puede interponerse recurso contencioso administrativo</t>
  </si>
  <si>
    <t>no cabrá recurso alguno</t>
  </si>
  <si>
    <t>se puede interponer recurso basado en la eficacia jerárquica superior de las cláusulas del convenio</t>
  </si>
  <si>
    <t>Contra el laudo arbitral</t>
  </si>
  <si>
    <t>(Correcta: C) La respuesta correcta es C, ya que la comisión paritaria debe intervenir de manera previa en conflictos relacionados con la interpretación o aplicación del convenio colectivo, con el fin de resolver las disputas antes de que lleguen a instancias judiciales. Este rol preventivo permite la solución de conflictos de forma interna y rápida. Las respuestas incorrectas son: (A) que la intervención de la comisión ocurra una vez iniciado el conflicto, lo cual sería improcedente, pues la intervención previa busca evitar la escalada del conflicto; (B) que no deba intervenir en conflictos colectivos, ya que justamente su función es intervenir en estos casos de manera preventiva; y (D) que ninguna de las opciones sea cierta, lo cual es incorrecto porque la opción C describe correctamente el rol de la comisión paritaria.</t>
  </si>
  <si>
    <t>debe intervenir en los supuestos de conflicto con carácter previo</t>
  </si>
  <si>
    <t xml:space="preserve"> no debe intervenir en supuestos de conflicto colectivo</t>
  </si>
  <si>
    <t>debe intervenir en los supuestos de conflicto una vez iniciado este</t>
  </si>
  <si>
    <t>en la comisión paritaria</t>
  </si>
  <si>
    <t>(Correcta: D) La respuesta correcta es D, dado que el artículo 88 del Estatuto de los Trabajadores especifica que el número de miembros en representación de cada parte en los convenios sectoriales no debe exceder de quince personas. Este límite busca hacer la comisión negociadora más manejable y eficiente, facilitando el proceso de negociación. Las opciones incorrectas son: (A) con 13 representantes, ya que el límite máximo es de 15 y se permite esa flexibilidad; (B) con un número de asesores igual al presidente que intervienen con voz pero sin voto, pues esta no es la limitación relevante, ya que la normativa apunta al número máximo de miembros con capacidad de decisión; y (C) con 14 representantes, que nuevamente subestima el máximo permitido.</t>
  </si>
  <si>
    <t>De quince.  </t>
  </si>
  <si>
    <t>De catorce. </t>
  </si>
  <si>
    <t>Del número de asesores, que intervendrán, igual que el presidente, con voz pero sin voto.</t>
  </si>
  <si>
    <t>De trece.  </t>
  </si>
  <si>
    <t>*El artículo 88 del Estatuto de los Trabajadores, cuyo texto refundido fue aprobado por Real  Decreto Legislativo 2/2015, de 23 de octubre, establece que en los convenios sectoriales el número  de miembros en representación de cada parte no excederá: </t>
  </si>
  <si>
    <t>(Correcta: A) La respuesta correcta es A, ya que el artículo 90 del Estatuto de los Trabajadores establece que el convenio colectivo entrará en vigor en la fecha acordada por las partes negociadoras, siempre que esta sea posterior a su firma. Esto permite una flexibilidad en la implementación de las condiciones acordadas, adaptándose a las necesidades particulares de la empresa y los trabajadores. Las otras opciones son incorrectas: (B) El convenio no entra en vigor automáticamente al día siguiente de la firma, ya que su aplicación depende del acuerdo entre las partes; (C) tampoco se activa tras 20 días de su publicación en el Boletín Oficial del Estado, puesto que la entrada en vigor es una cuestión acordada y no de plazos de publicación; y (D) no entra en vigor a los 15 días de su firma, ya que esta fecha tampoco se ajusta a los términos de la norma que prioriza el acuerdo mutuo para la entrada en vigor.</t>
  </si>
  <si>
    <t>El convenio entrará en vigor en la fecha en que acuerden las partes</t>
  </si>
  <si>
    <t>El convenio entrará en vigor a los quince días de su firma. </t>
  </si>
  <si>
    <t>El convenio entrará en vigor a los veinte días de su publicación en el Boletín Oficial del Estado.</t>
  </si>
  <si>
    <t>El convenio entrará en vigor al día siguiente de su firma. </t>
  </si>
  <si>
    <t>*El artículo 90 del Estatuto de los Trabajadores, cuyo texto refundido fue aprobado por Real Decreto Legislativo 2/2015, de 23 de octubre, establece que</t>
  </si>
  <si>
    <r>
      <t xml:space="preserve">La respuesta correcta es </t>
    </r>
    <r>
      <rPr>
        <b/>
        <sz val="11"/>
        <rFont val="Calibri"/>
        <family val="2"/>
        <scheme val="minor"/>
      </rPr>
      <t>C: Tener al menos 300 trabajadores fijos en alta</t>
    </r>
    <r>
      <rPr>
        <sz val="11"/>
        <rFont val="Calibri"/>
        <family val="2"/>
        <scheme val="minor"/>
      </rPr>
      <t xml:space="preserve">, ya que este es el requisito mínimo exigido para las empresas que desean colaborar voluntariamente en la gestión de la asistencia sanitaria. </t>
    </r>
    <r>
      <rPr>
        <b/>
        <sz val="11"/>
        <rFont val="Calibri"/>
        <family val="2"/>
        <scheme val="minor"/>
      </rPr>
      <t>A: Tener al menos 250 trabajadores fijos en alta</t>
    </r>
    <r>
      <rPr>
        <sz val="11"/>
        <rFont val="Calibri"/>
        <family val="2"/>
        <scheme val="minor"/>
      </rPr>
      <t xml:space="preserve"> es incorrecta porque no alcanza el número mínimo requerido. </t>
    </r>
    <r>
      <rPr>
        <b/>
        <sz val="11"/>
        <rFont val="Calibri"/>
        <family val="2"/>
        <scheme val="minor"/>
      </rPr>
      <t>B: Tener al menos 100 trabajadores fijos en alta</t>
    </r>
    <r>
      <rPr>
        <sz val="11"/>
        <rFont val="Calibri"/>
        <family val="2"/>
        <scheme val="minor"/>
      </rPr>
      <t xml:space="preserve"> tampoco es válida, ya que el límite establecido es mayor. </t>
    </r>
    <r>
      <rPr>
        <b/>
        <sz val="11"/>
        <rFont val="Calibri"/>
        <family val="2"/>
        <scheme val="minor"/>
      </rPr>
      <t>D: Tener menos de 50 trabajadores fijos en alta</t>
    </r>
    <r>
      <rPr>
        <sz val="11"/>
        <rFont val="Calibri"/>
        <family val="2"/>
        <scheme val="minor"/>
      </rPr>
      <t xml:space="preserve"> es errónea porque está muy por debajo del requisito establecido​(Tema 28. El Sistema de …).</t>
    </r>
  </si>
  <si>
    <t>Tener menos de 50 trabajadores fijos en altas</t>
  </si>
  <si>
    <t xml:space="preserve">Tener al menos 100 trabajadores fijos en alta </t>
  </si>
  <si>
    <t xml:space="preserve">Tener al menos 250 trabajadores fijos en alta </t>
  </si>
  <si>
    <t xml:space="preserve">Tener al menos 300 trabajadores fijos en alta </t>
  </si>
  <si>
    <t>Según el artículo 102 TRLGSS, ¿cuál es el requisito para que una empresa se dedique a la asistencia sanitaria y colabore voluntariamente en la gestión de la Seguridad Social?</t>
  </si>
  <si>
    <t>SS</t>
  </si>
  <si>
    <r>
      <t xml:space="preserve">La respuesta correcta es </t>
    </r>
    <r>
      <rPr>
        <b/>
        <sz val="11"/>
        <rFont val="Calibri"/>
        <family val="2"/>
        <scheme val="minor"/>
      </rPr>
      <t>B: Pueden deducir estas cantidades de las cuotas a ingresar en la Seguridad Social</t>
    </r>
    <r>
      <rPr>
        <sz val="11"/>
        <rFont val="Calibri"/>
        <family val="2"/>
        <scheme val="minor"/>
      </rPr>
      <t xml:space="preserve">, ya que la normativa permite este mecanismo de ajuste financiero. </t>
    </r>
    <r>
      <rPr>
        <b/>
        <sz val="11"/>
        <rFont val="Calibri"/>
        <family val="2"/>
        <scheme val="minor"/>
      </rPr>
      <t>A: No pueden recuperar esas cantidades</t>
    </r>
    <r>
      <rPr>
        <sz val="11"/>
        <rFont val="Calibri"/>
        <family val="2"/>
        <scheme val="minor"/>
      </rPr>
      <t xml:space="preserve"> es incorrecta porque las empresas tienen derecho a recuperar los pagos mediante deducción. </t>
    </r>
    <r>
      <rPr>
        <b/>
        <sz val="11"/>
        <rFont val="Calibri"/>
        <family val="2"/>
        <scheme val="minor"/>
      </rPr>
      <t>C: Pueden invertir estas cantidades en sus actividades comerciales</t>
    </r>
    <r>
      <rPr>
        <sz val="11"/>
        <rFont val="Calibri"/>
        <family val="2"/>
        <scheme val="minor"/>
      </rPr>
      <t xml:space="preserve"> tampoco aplica, ya que estas cantidades están destinadas exclusivamente a fines relacionados con la Seguridad Social. </t>
    </r>
    <r>
      <rPr>
        <b/>
        <sz val="11"/>
        <rFont val="Calibri"/>
        <family val="2"/>
        <scheme val="minor"/>
      </rPr>
      <t>D: Pueden transferir estas cantidades a los trabajadores con discapacidad por enfermedad profesional o accidente de trabajo</t>
    </r>
    <r>
      <rPr>
        <sz val="11"/>
        <rFont val="Calibri"/>
        <family val="2"/>
        <scheme val="minor"/>
      </rPr>
      <t xml:space="preserve"> es errónea, ya que las empresas no tienen esta opción​(Tema 28. El Sistema de …).</t>
    </r>
  </si>
  <si>
    <t xml:space="preserve">Pueden transferir estas cantidades a los trabajadores con discapacidad por enfermedad profesional o accidente de trabajo </t>
  </si>
  <si>
    <t xml:space="preserve">Pueden invertir estas cantidades en sus  actividades comerciales </t>
  </si>
  <si>
    <t xml:space="preserve">Pueden deducir estas cantidades de las cuotas a ingresar en la Seguridad Social </t>
  </si>
  <si>
    <t xml:space="preserve">No pueden recuperar esas cantidades </t>
  </si>
  <si>
    <t>Conforme el artículo 102 TRLGSS, ¿qué pueden hacer las empresas con las prestaciones abonadas de forma obligatoria?</t>
  </si>
  <si>
    <r>
      <t xml:space="preserve">La respuesta correcta es </t>
    </r>
    <r>
      <rPr>
        <b/>
        <sz val="11"/>
        <rFont val="Calibri"/>
        <family val="2"/>
        <scheme val="minor"/>
      </rPr>
      <t>C: El 16º día a partir de la baja</t>
    </r>
    <r>
      <rPr>
        <sz val="11"/>
        <rFont val="Calibri"/>
        <family val="2"/>
        <scheme val="minor"/>
      </rPr>
      <t xml:space="preserve">, ya que el pago delegado comienza después de este periodo de incapacidad temporal. </t>
    </r>
    <r>
      <rPr>
        <b/>
        <sz val="11"/>
        <rFont val="Calibri"/>
        <family val="2"/>
        <scheme val="minor"/>
      </rPr>
      <t>A: El mismo día de la baja</t>
    </r>
    <r>
      <rPr>
        <sz val="11"/>
        <rFont val="Calibri"/>
        <family val="2"/>
        <scheme val="minor"/>
      </rPr>
      <t xml:space="preserve"> es incorrecta porque las prestaciones iniciales son asumidas directamente por la Seguridad Social. </t>
    </r>
    <r>
      <rPr>
        <b/>
        <sz val="11"/>
        <rFont val="Calibri"/>
        <family val="2"/>
        <scheme val="minor"/>
      </rPr>
      <t>B: El 4º día a partir de la baja</t>
    </r>
    <r>
      <rPr>
        <sz val="11"/>
        <rFont val="Calibri"/>
        <family val="2"/>
        <scheme val="minor"/>
      </rPr>
      <t xml:space="preserve"> tampoco es válida, ya que este es un periodo cubierto por el empleador, no por el pago delegado. </t>
    </r>
    <r>
      <rPr>
        <b/>
        <sz val="11"/>
        <rFont val="Calibri"/>
        <family val="2"/>
        <scheme val="minor"/>
      </rPr>
      <t>D: El 30º día a partir de la baja</t>
    </r>
    <r>
      <rPr>
        <sz val="11"/>
        <rFont val="Calibri"/>
        <family val="2"/>
        <scheme val="minor"/>
      </rPr>
      <t xml:space="preserve"> es errónea porque excede el límite establecido por la normativa​(Tema 28. El Sistema de …).</t>
    </r>
  </si>
  <si>
    <t>El 30º día a partir de la baja</t>
  </si>
  <si>
    <t xml:space="preserve">El 16º día a partir de la baja </t>
  </si>
  <si>
    <t xml:space="preserve">El 4º día a partir de la baja </t>
  </si>
  <si>
    <t xml:space="preserve">El mismo día de la baja </t>
  </si>
  <si>
    <t>Según el artículo 102 TRLGSS, ¿cuándo se inicia el pago delegado respecto de la IT por contingencias comunes?</t>
  </si>
  <si>
    <r>
      <t xml:space="preserve">La respuesta correcta es </t>
    </r>
    <r>
      <rPr>
        <b/>
        <sz val="11"/>
        <rFont val="Calibri"/>
        <family val="2"/>
        <scheme val="minor"/>
      </rPr>
      <t>C: Colaboración obligatoria</t>
    </r>
    <r>
      <rPr>
        <sz val="11"/>
        <rFont val="Calibri"/>
        <family val="2"/>
        <scheme val="minor"/>
      </rPr>
      <t xml:space="preserve">, ya que este tipo de colaboración implica que las empresas asumen el pago delegado de ciertas prestaciones en nombre de la Seguridad Social. </t>
    </r>
    <r>
      <rPr>
        <b/>
        <sz val="11"/>
        <rFont val="Calibri"/>
        <family val="2"/>
        <scheme val="minor"/>
      </rPr>
      <t>A: Colaboración voluntaria</t>
    </r>
    <r>
      <rPr>
        <sz val="11"/>
        <rFont val="Calibri"/>
        <family val="2"/>
        <scheme val="minor"/>
      </rPr>
      <t xml:space="preserve"> es incorrecta, ya que esta aplica a casos en los que las empresas deciden asumir otros tipos de responsabilidades por decisión propia. </t>
    </r>
    <r>
      <rPr>
        <b/>
        <sz val="11"/>
        <rFont val="Calibri"/>
        <family val="2"/>
        <scheme val="minor"/>
      </rPr>
      <t>B: Colaboración mixta</t>
    </r>
    <r>
      <rPr>
        <sz val="11"/>
        <rFont val="Calibri"/>
        <family val="2"/>
        <scheme val="minor"/>
      </rPr>
      <t xml:space="preserve"> tampoco es válida, porque no se refiere al pago delegado específicamente. </t>
    </r>
    <r>
      <rPr>
        <b/>
        <sz val="11"/>
        <rFont val="Calibri"/>
        <family val="2"/>
        <scheme val="minor"/>
      </rPr>
      <t>D: Colaboración sanitaria</t>
    </r>
    <r>
      <rPr>
        <sz val="11"/>
        <rFont val="Calibri"/>
        <family val="2"/>
        <scheme val="minor"/>
      </rPr>
      <t xml:space="preserve"> es errónea, ya que está relacionada con la prestación de servicios médicos, no con el pago delegado​(Tema 28. El Sistema de …).</t>
    </r>
  </si>
  <si>
    <t>Colaboración sanitarias</t>
  </si>
  <si>
    <t xml:space="preserve">Colaboración obligatoria </t>
  </si>
  <si>
    <t xml:space="preserve">Colaboración mixta </t>
  </si>
  <si>
    <t xml:space="preserve">Colaboración voluntaria </t>
  </si>
  <si>
    <t>Conforme el artículo 102 TRLGSS, ¿qué tipo de colaboración se refiere al pago por delegación de las prestaciones económicas de la incapacidad temporal?</t>
  </si>
  <si>
    <r>
      <t xml:space="preserve">La respuesta correcta es </t>
    </r>
    <r>
      <rPr>
        <b/>
        <sz val="11"/>
        <rFont val="Calibri"/>
        <family val="2"/>
        <scheme val="minor"/>
      </rPr>
      <t>B: Poseer recursos propios suficientes y capacidad de gestión de las prestaciones de asistencia sanitaria de la IT por ATEP y estar al corriente de pago de obligaciones tributarias y de Seguridad Social</t>
    </r>
    <r>
      <rPr>
        <sz val="11"/>
        <rFont val="Calibri"/>
        <family val="2"/>
        <scheme val="minor"/>
      </rPr>
      <t xml:space="preserve">, ya que estos son requisitos obligatorios. </t>
    </r>
    <r>
      <rPr>
        <b/>
        <sz val="11"/>
        <rFont val="Calibri"/>
        <family val="2"/>
        <scheme val="minor"/>
      </rPr>
      <t>A: Poseer instalaciones sanitarias propias y suficientes para la asistencia sanitaria de la IT por ATEP exceptuada hospitalización</t>
    </r>
    <r>
      <rPr>
        <sz val="11"/>
        <rFont val="Calibri"/>
        <family val="2"/>
        <scheme val="minor"/>
      </rPr>
      <t xml:space="preserve"> es incorrecta porque no es un requisito imprescindible. </t>
    </r>
    <r>
      <rPr>
        <b/>
        <sz val="11"/>
        <rFont val="Calibri"/>
        <family val="2"/>
        <scheme val="minor"/>
      </rPr>
      <t>C: Tener menos de 250 trabajadores indefinidos en alta y cumplimiento de las obligaciones tributarias y de Seguridad Social</t>
    </r>
    <r>
      <rPr>
        <sz val="11"/>
        <rFont val="Calibri"/>
        <family val="2"/>
        <scheme val="minor"/>
      </rPr>
      <t xml:space="preserve"> es errónea porque el número de trabajadores no es una restricción específica. </t>
    </r>
    <r>
      <rPr>
        <b/>
        <sz val="11"/>
        <rFont val="Calibri"/>
        <family val="2"/>
        <scheme val="minor"/>
      </rPr>
      <t>D: Poseer recursos propios suficientes y capacidad de gestión de las prestaciones de asistencia sanitaria de la IT por ATEP</t>
    </r>
    <r>
      <rPr>
        <sz val="11"/>
        <rFont val="Calibri"/>
        <family val="2"/>
        <scheme val="minor"/>
      </rPr>
      <t xml:space="preserve"> omite la mención de las obligaciones tributarias​(Tema 28. El Sistema de …).</t>
    </r>
  </si>
  <si>
    <t xml:space="preserve">Posser recursos propios suficientes y capacidad de gestión de las prestaciones de asistencia sanitaria de la IT por ATEP </t>
  </si>
  <si>
    <t xml:space="preserve">Tener menos de 250 trabajadores indefinidos en alta y cumplimiento de las obligaciones tributarias y de Seguridad Social </t>
  </si>
  <si>
    <t xml:space="preserve">Poseer instalaciones sanitarias propias y suficientes para la asistencia sanitaria de la IT por ATEP exceptuada hospitalización </t>
  </si>
  <si>
    <t xml:space="preserve">Posser recursos propios suficientes y capacidad de gestión de las prestaciones de asistencia sanitaria de la IT por ATEP y estar al corriente de pago de obligaciónse tributarias y de Seguridad Social </t>
  </si>
  <si>
    <t>¿Cuál es uno de los requisitos para que una empresa colabore voluntariamente en la gestión de la Seguridad Social según el artículo 102 TRLGSS?</t>
  </si>
  <si>
    <r>
      <t xml:space="preserve">La respuesta correcta es </t>
    </r>
    <r>
      <rPr>
        <b/>
        <sz val="11"/>
        <rFont val="Calibri"/>
        <family val="2"/>
        <scheme val="minor"/>
      </rPr>
      <t>C: Pago directo de las prestaciones por incapacidad temporal derivada de accidente de trabajo y enfermedad profesional</t>
    </r>
    <r>
      <rPr>
        <sz val="11"/>
        <rFont val="Calibri"/>
        <family val="2"/>
        <scheme val="minor"/>
      </rPr>
      <t xml:space="preserve">, ya que estas prestaciones forman parte de las posibilidades de colaboración voluntaria. </t>
    </r>
    <r>
      <rPr>
        <b/>
        <sz val="11"/>
        <rFont val="Calibri"/>
        <family val="2"/>
        <scheme val="minor"/>
      </rPr>
      <t>A: Pago de las prestaciones económicas por incapacidad temporal derivada de contingencias comunes</t>
    </r>
    <r>
      <rPr>
        <sz val="11"/>
        <rFont val="Calibri"/>
        <family val="2"/>
        <scheme val="minor"/>
      </rPr>
      <t xml:space="preserve"> es incorrecta porque esto no está contemplado como parte de la colaboración voluntaria. </t>
    </r>
    <r>
      <rPr>
        <b/>
        <sz val="11"/>
        <rFont val="Calibri"/>
        <family val="2"/>
        <scheme val="minor"/>
      </rPr>
      <t>B: Pago de las prestaciones por desempleo e incapacidad temporal derivada de accidente de trabajo y enfermedad profesional</t>
    </r>
    <r>
      <rPr>
        <sz val="11"/>
        <rFont val="Calibri"/>
        <family val="2"/>
        <scheme val="minor"/>
      </rPr>
      <t xml:space="preserve"> tampoco aplica porque incluye prestaciones fuera del ámbito empresarial. </t>
    </r>
    <r>
      <rPr>
        <b/>
        <sz val="11"/>
        <rFont val="Calibri"/>
        <family val="2"/>
        <scheme val="minor"/>
      </rPr>
      <t>D: Pago de las pensiones de invalidez derivada de accidente de trabajo y enfermedad profesional</t>
    </r>
    <r>
      <rPr>
        <sz val="11"/>
        <rFont val="Calibri"/>
        <family val="2"/>
        <scheme val="minor"/>
      </rPr>
      <t xml:space="preserve"> es errónea, ya que las pensiones son gestionadas por el sistema central​(Tema 28. El Sistema de …).</t>
    </r>
  </si>
  <si>
    <t xml:space="preserve">Pago de las pensiones de invalidez derivada de accidente de trabajo y enfermedad profesional </t>
  </si>
  <si>
    <t xml:space="preserve">Pago directo de las prestaciones por incapacidad temporal derivada de accidente de trabajo y enfermedad profesional </t>
  </si>
  <si>
    <t xml:space="preserve">Pago de las prestaciones por desempleo e incapacidad temporal derivada de accidente de trabajo y enfermedad profesional </t>
  </si>
  <si>
    <t xml:space="preserve">Pago de las prestaciones económicas por incapacidad temporal derivada de contingencias comunes </t>
  </si>
  <si>
    <t>Conforme el artículo 102 TRLGSS, ¿qué se incluye en la colaboración voluntaria de las empresas?</t>
  </si>
  <si>
    <r>
      <t xml:space="preserve">La respuesta correcta es </t>
    </r>
    <r>
      <rPr>
        <b/>
        <sz val="11"/>
        <rFont val="Calibri"/>
        <family val="2"/>
        <scheme val="minor"/>
      </rPr>
      <t>B: Asumir directamente el pago de las prestaciones por incapacidad temporal derivada de accidente de trabajo y enfermedad profesional</t>
    </r>
    <r>
      <rPr>
        <sz val="11"/>
        <rFont val="Calibri"/>
        <family val="2"/>
        <scheme val="minor"/>
      </rPr>
      <t xml:space="preserve">, que es una modalidad reconocida de colaboración. </t>
    </r>
    <r>
      <rPr>
        <b/>
        <sz val="11"/>
        <rFont val="Calibri"/>
        <family val="2"/>
        <scheme val="minor"/>
      </rPr>
      <t>A: Asumir directamente el pago de todas las prestaciones de la Seguridad Social</t>
    </r>
    <r>
      <rPr>
        <sz val="11"/>
        <rFont val="Calibri"/>
        <family val="2"/>
        <scheme val="minor"/>
      </rPr>
      <t xml:space="preserve"> es incorrecta porque no todas las prestaciones pueden ser asumidas por las empresas. </t>
    </r>
    <r>
      <rPr>
        <b/>
        <sz val="11"/>
        <rFont val="Calibri"/>
        <family val="2"/>
        <scheme val="minor"/>
      </rPr>
      <t>C: Asumir directamente el pago de las pensiones de jubilación</t>
    </r>
    <r>
      <rPr>
        <sz val="11"/>
        <rFont val="Calibri"/>
        <family val="2"/>
        <scheme val="minor"/>
      </rPr>
      <t xml:space="preserve"> es errónea porque esta gestión no recae en las empresas colaboradoras. </t>
    </r>
    <r>
      <rPr>
        <b/>
        <sz val="11"/>
        <rFont val="Calibri"/>
        <family val="2"/>
        <scheme val="minor"/>
      </rPr>
      <t>D: Asumir directamente el pago de las prestaciones por desempleo</t>
    </r>
    <r>
      <rPr>
        <sz val="11"/>
        <rFont val="Calibri"/>
        <family val="2"/>
        <scheme val="minor"/>
      </rPr>
      <t xml:space="preserve"> tampoco es válida porque las prestaciones por desempleo son gestionadas por otros organismos​(Tema 28. El Sistema de …).</t>
    </r>
  </si>
  <si>
    <t>Asumir directamente el pago de las prestaciones por desempleos</t>
  </si>
  <si>
    <t xml:space="preserve">Asumir directamente el pago de las pensiones de jubilación </t>
  </si>
  <si>
    <t xml:space="preserve">Asumir directamente el pago de las prestaciones por incapacidad temporal derivada de accidente de trabajo y enfermedad profesional </t>
  </si>
  <si>
    <t xml:space="preserve">Asumir directamente el pago de todas las prestaciones de la Seguridad Social </t>
  </si>
  <si>
    <t>Conforme el artículo 102 TRLGSS, ¿cuál de las siguientes es una modalidad de colaboración de las empresas con la Seguridad Social?</t>
  </si>
  <si>
    <r>
      <t xml:space="preserve">La respuesta correcta es </t>
    </r>
    <r>
      <rPr>
        <b/>
        <sz val="11"/>
        <rFont val="Calibri"/>
        <family val="2"/>
        <scheme val="minor"/>
      </rPr>
      <t>B: Los asociados de la mutua</t>
    </r>
    <r>
      <rPr>
        <sz val="11"/>
        <rFont val="Calibri"/>
        <family val="2"/>
        <scheme val="minor"/>
      </rPr>
      <t xml:space="preserve">, ya que estos son responsables solidarios de las obligaciones contraídas. </t>
    </r>
    <r>
      <rPr>
        <b/>
        <sz val="11"/>
        <rFont val="Calibri"/>
        <family val="2"/>
        <scheme val="minor"/>
      </rPr>
      <t>A: El Instituto Nacional de Seguridad Social (INSS)</t>
    </r>
    <r>
      <rPr>
        <sz val="11"/>
        <rFont val="Calibri"/>
        <family val="2"/>
        <scheme val="minor"/>
      </rPr>
      <t xml:space="preserve"> es incorrecta porque este no tiene responsabilidad mancomunada en la operación de las mutuas. </t>
    </r>
    <r>
      <rPr>
        <b/>
        <sz val="11"/>
        <rFont val="Calibri"/>
        <family val="2"/>
        <scheme val="minor"/>
      </rPr>
      <t>C: Los trabajadores de la mutua</t>
    </r>
    <r>
      <rPr>
        <sz val="11"/>
        <rFont val="Calibri"/>
        <family val="2"/>
        <scheme val="minor"/>
      </rPr>
      <t xml:space="preserve"> tampoco es válido, ya que no son responsables en términos de gestión. </t>
    </r>
    <r>
      <rPr>
        <b/>
        <sz val="11"/>
        <rFont val="Calibri"/>
        <family val="2"/>
        <scheme val="minor"/>
      </rPr>
      <t>D: El Ministerio de Seguridad Social</t>
    </r>
    <r>
      <rPr>
        <sz val="11"/>
        <rFont val="Calibri"/>
        <family val="2"/>
        <scheme val="minor"/>
      </rPr>
      <t xml:space="preserve"> no asume este tipo de responsabilidad​(Tema 28. El Sistema de …).</t>
    </r>
  </si>
  <si>
    <t>El Ministerio de Seguridad Social</t>
  </si>
  <si>
    <t xml:space="preserve">Los trabajadores de la mutua </t>
  </si>
  <si>
    <t xml:space="preserve">Los asociados de la mutua </t>
  </si>
  <si>
    <t>El Instituto Nacional de Seguridad Soacial (INSS)</t>
  </si>
  <si>
    <t>Conforme al artículo 80.1 TRLGSS, ¿quién asume la responsabilidad mancomunada en las mutuas colaboradoras con la Seguridad Social?</t>
  </si>
  <si>
    <r>
      <t xml:space="preserve">La respuesta correcta es </t>
    </r>
    <r>
      <rPr>
        <b/>
        <sz val="11"/>
        <rFont val="Calibri"/>
        <family val="2"/>
        <scheme val="minor"/>
      </rPr>
      <t>B: Gestión de prestaciones económicas y asistencia sanitaria, entre otras</t>
    </r>
    <r>
      <rPr>
        <sz val="11"/>
        <rFont val="Calibri"/>
        <family val="2"/>
        <scheme val="minor"/>
      </rPr>
      <t xml:space="preserve">, ya que estas son sus funciones principales. </t>
    </r>
    <r>
      <rPr>
        <b/>
        <sz val="11"/>
        <rFont val="Calibri"/>
        <family val="2"/>
        <scheme val="minor"/>
      </rPr>
      <t>A: Actividades lucrativas</t>
    </r>
    <r>
      <rPr>
        <sz val="11"/>
        <rFont val="Calibri"/>
        <family val="2"/>
        <scheme val="minor"/>
      </rPr>
      <t xml:space="preserve"> es incorrecta porque las mutuas no pueden generar beneficios económicos. </t>
    </r>
    <r>
      <rPr>
        <b/>
        <sz val="11"/>
        <rFont val="Calibri"/>
        <family val="2"/>
        <scheme val="minor"/>
      </rPr>
      <t>C: Captación de empresas asociadas</t>
    </r>
    <r>
      <rPr>
        <sz val="11"/>
        <rFont val="Calibri"/>
        <family val="2"/>
        <scheme val="minor"/>
      </rPr>
      <t xml:space="preserve"> tampoco aplica porque no es una actividad reconocida como función principal. </t>
    </r>
    <r>
      <rPr>
        <b/>
        <sz val="11"/>
        <rFont val="Calibri"/>
        <family val="2"/>
        <scheme val="minor"/>
      </rPr>
      <t>D: Publicidad</t>
    </r>
    <r>
      <rPr>
        <sz val="11"/>
        <rFont val="Calibri"/>
        <family val="2"/>
        <scheme val="minor"/>
      </rPr>
      <t xml:space="preserve"> es errónea porque no forma parte de las responsabilidades operativas de las mutuas​(Tema 28. El Sistema de …).</t>
    </r>
  </si>
  <si>
    <t xml:space="preserve">Publicidad </t>
  </si>
  <si>
    <t xml:space="preserve">Captación de empresas asociadas </t>
  </si>
  <si>
    <t xml:space="preserve">Gestión de prestaciones económicas y asistencia sanitaria, entre otras </t>
  </si>
  <si>
    <t xml:space="preserve">Actividades lucrativas </t>
  </si>
  <si>
    <t>Según el artículo 80.2 TRLGSS, ¿qué actividades desarrollan las mutuas colaboradoras con la Seguridad Social?</t>
  </si>
  <si>
    <r>
      <t xml:space="preserve">La respuesta correcta es </t>
    </r>
    <r>
      <rPr>
        <b/>
        <sz val="11"/>
        <rFont val="Calibri"/>
        <family val="2"/>
        <scheme val="minor"/>
      </rPr>
      <t>B: La Junta General, la Junta Directiva y el Director Gerente</t>
    </r>
    <r>
      <rPr>
        <sz val="11"/>
        <rFont val="Calibri"/>
        <family val="2"/>
        <scheme val="minor"/>
      </rPr>
      <t xml:space="preserve">, según la estructura de gobernanza descrita en la normativa. </t>
    </r>
    <r>
      <rPr>
        <b/>
        <sz val="11"/>
        <rFont val="Calibri"/>
        <family val="2"/>
        <scheme val="minor"/>
      </rPr>
      <t>A: La Junta General y el Director Gerente y el Consejo Rector</t>
    </r>
    <r>
      <rPr>
        <sz val="11"/>
        <rFont val="Calibri"/>
        <family val="2"/>
        <scheme val="minor"/>
      </rPr>
      <t xml:space="preserve"> es incorrecta, ya que no incluye la Junta Directiva. </t>
    </r>
    <r>
      <rPr>
        <b/>
        <sz val="11"/>
        <rFont val="Calibri"/>
        <family val="2"/>
        <scheme val="minor"/>
      </rPr>
      <t>C: La Junta Directiva y el Director Gerente y el Consejo General Consultivo</t>
    </r>
    <r>
      <rPr>
        <sz val="11"/>
        <rFont val="Calibri"/>
        <family val="2"/>
        <scheme val="minor"/>
      </rPr>
      <t xml:space="preserve"> es errónea porque el Consejo General Consultivo no forma parte del gobierno interno. </t>
    </r>
    <r>
      <rPr>
        <b/>
        <sz val="11"/>
        <rFont val="Calibri"/>
        <family val="2"/>
        <scheme val="minor"/>
      </rPr>
      <t>D: La Junta General y la Comisión de Control y Seguimiento</t>
    </r>
    <r>
      <rPr>
        <sz val="11"/>
        <rFont val="Calibri"/>
        <family val="2"/>
        <scheme val="minor"/>
      </rPr>
      <t xml:space="preserve"> tampoco es válida, ya que este último órgano tiene una función supervisora, no gubernativa​(Tema 28. El Sistema de …).</t>
    </r>
  </si>
  <si>
    <t>La Junta General y la Comisión de Control y Seguimientos</t>
  </si>
  <si>
    <t>La Junta Directiva y el Director Gerente  y el Consejo General Consultivo</t>
  </si>
  <si>
    <t xml:space="preserve">La Junta General, la Junta Directiva y el Director Gerente </t>
  </si>
  <si>
    <t>La Junta General y el Director Gerente y el Consejo Rector</t>
  </si>
  <si>
    <t>¿Qué órganos forman parte del gobierno de las mutuas colaboradoras con la Seguridad Social?</t>
  </si>
  <si>
    <r>
      <t xml:space="preserve">La respuesta correcta es </t>
    </r>
    <r>
      <rPr>
        <b/>
        <sz val="11"/>
        <rFont val="Calibri"/>
        <family val="2"/>
        <scheme val="minor"/>
      </rPr>
      <t>C: Que concurran un mínimo de cincuenta empresarios con al menos treinta mil trabajadores</t>
    </r>
    <r>
      <rPr>
        <sz val="11"/>
        <rFont val="Calibri"/>
        <family val="2"/>
        <scheme val="minor"/>
      </rPr>
      <t xml:space="preserve">, ya que esta es la exigencia específica establecida en el artículo. </t>
    </r>
    <r>
      <rPr>
        <b/>
        <sz val="11"/>
        <rFont val="Calibri"/>
        <family val="2"/>
        <scheme val="minor"/>
      </rPr>
      <t>A: Tener un mínimo de 100 empresarios asociados</t>
    </r>
    <r>
      <rPr>
        <sz val="11"/>
        <rFont val="Calibri"/>
        <family val="2"/>
        <scheme val="minor"/>
      </rPr>
      <t xml:space="preserve"> es incorrecta porque el número de trabajadores también es un factor esencial. </t>
    </r>
    <r>
      <rPr>
        <b/>
        <sz val="11"/>
        <rFont val="Calibri"/>
        <family val="2"/>
        <scheme val="minor"/>
      </rPr>
      <t>B: Contar con un volumen de cotización por contingencias profesionales no inferior a diez millones de euros</t>
    </r>
    <r>
      <rPr>
        <sz val="11"/>
        <rFont val="Calibri"/>
        <family val="2"/>
        <scheme val="minor"/>
      </rPr>
      <t xml:space="preserve"> es errónea porque este no es un requisito obligatorio para la constitución. </t>
    </r>
    <r>
      <rPr>
        <b/>
        <sz val="11"/>
        <rFont val="Calibri"/>
        <family val="2"/>
        <scheme val="minor"/>
      </rPr>
      <t>D: Prestar fianza de un millón de euros</t>
    </r>
    <r>
      <rPr>
        <sz val="11"/>
        <rFont val="Calibri"/>
        <family val="2"/>
        <scheme val="minor"/>
      </rPr>
      <t xml:space="preserve"> tampoco aplica, ya que no se menciona como condición para su creación​(Tema 28. El Sistema de …).</t>
    </r>
  </si>
  <si>
    <t>Prestar fianza de un millón de euross</t>
  </si>
  <si>
    <t xml:space="preserve">Que concurran un mínimo de cincuenta empresarios con al menos treinta mil trabajadores </t>
  </si>
  <si>
    <t xml:space="preserve">Contar con un volumen de cotización por contingencias profesionales no inferior a diez millones de euros </t>
  </si>
  <si>
    <t xml:space="preserve">Tener un mínimo de 100 empresarios asociados </t>
  </si>
  <si>
    <t>Según el artículo 81.1 TRLGSS, ¿cuál es uno de los requisitos para la constitución de una mutua colaboradora con la Seguridad Social?</t>
  </si>
  <si>
    <r>
      <t xml:space="preserve">La respuesta correcta es </t>
    </r>
    <r>
      <rPr>
        <b/>
        <sz val="11"/>
        <rFont val="Calibri"/>
        <family val="2"/>
        <scheme val="minor"/>
      </rPr>
      <t>B: Operaciones mercantiles de lucro</t>
    </r>
    <r>
      <rPr>
        <sz val="11"/>
        <rFont val="Calibri"/>
        <family val="2"/>
        <scheme val="minor"/>
      </rPr>
      <t xml:space="preserve">, ya que las mutuas no pueden realizar actividades comerciales que generen ganancias. </t>
    </r>
    <r>
      <rPr>
        <b/>
        <sz val="11"/>
        <rFont val="Calibri"/>
        <family val="2"/>
        <scheme val="minor"/>
      </rPr>
      <t>A: Actividades de rehabilitación</t>
    </r>
    <r>
      <rPr>
        <sz val="11"/>
        <rFont val="Calibri"/>
        <family val="2"/>
        <scheme val="minor"/>
      </rPr>
      <t xml:space="preserve"> es incorrecta porque estas sí forman parte de su colaboración. </t>
    </r>
    <r>
      <rPr>
        <b/>
        <sz val="11"/>
        <rFont val="Calibri"/>
        <family val="2"/>
        <scheme val="minor"/>
      </rPr>
      <t>C: Gestión de prestaciones económicas por cese de actividad</t>
    </r>
    <r>
      <rPr>
        <sz val="11"/>
        <rFont val="Calibri"/>
        <family val="2"/>
        <scheme val="minor"/>
      </rPr>
      <t xml:space="preserve"> tampoco es válida, ya que las mutuas colaboran en esta área. </t>
    </r>
    <r>
      <rPr>
        <b/>
        <sz val="11"/>
        <rFont val="Calibri"/>
        <family val="2"/>
        <scheme val="minor"/>
      </rPr>
      <t>D: Asistencia sanitaria</t>
    </r>
    <r>
      <rPr>
        <sz val="11"/>
        <rFont val="Calibri"/>
        <family val="2"/>
        <scheme val="minor"/>
      </rPr>
      <t xml:space="preserve"> es errónea, ya que está dentro de sus competencias​(Tema 28. El Sistema de …).</t>
    </r>
  </si>
  <si>
    <t>Asistencia sanitarias</t>
  </si>
  <si>
    <t xml:space="preserve">Gestión de prestaciones económicas por cese de actividad </t>
  </si>
  <si>
    <t>Operaciones  mercantiles de  lucro</t>
  </si>
  <si>
    <t xml:space="preserve">Actividades de rehabilitación </t>
  </si>
  <si>
    <t>Conforme al artículo 80.2 TRLGSS, ¿qué actividades no pueden incluirse en la colaboración de las mutuas con la gestión de la Seguridad Social?</t>
  </si>
  <si>
    <r>
      <t xml:space="preserve">La respuesta correcta es </t>
    </r>
    <r>
      <rPr>
        <b/>
        <sz val="11"/>
        <rFont val="Calibri"/>
        <family val="2"/>
        <scheme val="minor"/>
      </rPr>
      <t>B: Adquieren personalidad jurídica y capacidad de obrar para el cumplimiento de sus fines una vez constituidas</t>
    </r>
    <r>
      <rPr>
        <sz val="11"/>
        <rFont val="Calibri"/>
        <family val="2"/>
        <scheme val="minor"/>
      </rPr>
      <t xml:space="preserve">, lo cual les permite operar legalmente. </t>
    </r>
    <r>
      <rPr>
        <b/>
        <sz val="11"/>
        <rFont val="Calibri"/>
        <family val="2"/>
        <scheme val="minor"/>
      </rPr>
      <t>A: Se otorgan al ser inscritas en el registro administrativo</t>
    </r>
    <r>
      <rPr>
        <sz val="11"/>
        <rFont val="Calibri"/>
        <family val="2"/>
        <scheme val="minor"/>
      </rPr>
      <t xml:space="preserve"> es incorrecta porque no se limita a la inscripción. </t>
    </r>
    <r>
      <rPr>
        <b/>
        <sz val="11"/>
        <rFont val="Calibri"/>
        <family val="2"/>
        <scheme val="minor"/>
      </rPr>
      <t>C: Dependen del Ministerio de Función Pública a efectos económicos</t>
    </r>
    <r>
      <rPr>
        <sz val="11"/>
        <rFont val="Calibri"/>
        <family val="2"/>
        <scheme val="minor"/>
      </rPr>
      <t xml:space="preserve"> es errónea, ya que están vinculadas al Ministerio de Seguridad Social. </t>
    </r>
    <r>
      <rPr>
        <b/>
        <sz val="11"/>
        <rFont val="Calibri"/>
        <family val="2"/>
        <scheme val="minor"/>
      </rPr>
      <t>D: Se otorgan después de 5 años de funcionamiento</t>
    </r>
    <r>
      <rPr>
        <sz val="11"/>
        <rFont val="Calibri"/>
        <family val="2"/>
        <scheme val="minor"/>
      </rPr>
      <t xml:space="preserve"> es falso porque no existe este requisito temporal​(Tema 28. El Sistema de …).</t>
    </r>
  </si>
  <si>
    <t>Se otorgan después de 5 años de funcionamientos, si exixte un cumplimiento ininterrumpido de sus obligaciones tributarias y de Segurodad Social</t>
  </si>
  <si>
    <t>Dependen del Ministerio de función Pública  a efectos económicos</t>
  </si>
  <si>
    <t xml:space="preserve">Adquieren personalidad jurídica y capacidad de obrar para el cumplimiento de sus fines una vez constituidas </t>
  </si>
  <si>
    <t xml:space="preserve">Se otorgan al ser inscritas en el registro administrativo </t>
  </si>
  <si>
    <t>¿Qué establece el artículo 80.1 TRLGSS sobre la personalidad jurídica y capacidad de obrar de las mutuas colaboradoras con la Seguridad Social?</t>
  </si>
  <si>
    <r>
      <t xml:space="preserve">La respuesta correcta es </t>
    </r>
    <r>
      <rPr>
        <b/>
        <sz val="11"/>
        <rFont val="Calibri"/>
        <family val="2"/>
        <scheme val="minor"/>
      </rPr>
      <t>C: Solo mutuas colaboradoras, empresas, asociaciones, fundaciones y entidades públicas y privadas</t>
    </r>
    <r>
      <rPr>
        <sz val="11"/>
        <rFont val="Calibri"/>
        <family val="2"/>
        <scheme val="minor"/>
      </rPr>
      <t xml:space="preserve">, según lo especifica la normativa. </t>
    </r>
    <r>
      <rPr>
        <b/>
        <sz val="11"/>
        <rFont val="Calibri"/>
        <family val="2"/>
        <scheme val="minor"/>
      </rPr>
      <t>A: Solo mutuas colaboradoras con la Seguridad Social</t>
    </r>
    <r>
      <rPr>
        <sz val="11"/>
        <rFont val="Calibri"/>
        <family val="2"/>
        <scheme val="minor"/>
      </rPr>
      <t xml:space="preserve"> es incorrecta porque no incluye a otros colaboradores. </t>
    </r>
    <r>
      <rPr>
        <b/>
        <sz val="11"/>
        <rFont val="Calibri"/>
        <family val="2"/>
        <scheme val="minor"/>
      </rPr>
      <t>B: Solo empresas con autorización del Ministerio de Seguridad Social</t>
    </r>
    <r>
      <rPr>
        <sz val="11"/>
        <rFont val="Calibri"/>
        <family val="2"/>
        <scheme val="minor"/>
      </rPr>
      <t xml:space="preserve"> es limitada y no cubre todas las entidades autorizadas. </t>
    </r>
    <r>
      <rPr>
        <b/>
        <sz val="11"/>
        <rFont val="Calibri"/>
        <family val="2"/>
        <scheme val="minor"/>
      </rPr>
      <t>D: Solo entidades públicas y privadas con autorización del Ministerio de Seguridad Social</t>
    </r>
    <r>
      <rPr>
        <sz val="11"/>
        <rFont val="Calibri"/>
        <family val="2"/>
        <scheme val="minor"/>
      </rPr>
      <t xml:space="preserve"> omite a otros tipos de organizaciones​(Tema 28. El Sistema de …).</t>
    </r>
  </si>
  <si>
    <t>Solo entidades públicas y privadass con autorización del Ministerio de Seguridad Social</t>
  </si>
  <si>
    <t xml:space="preserve">Solo mutuas colaboradoras, empresas, asociaciones, fundaciones y entidades públicas y privadas </t>
  </si>
  <si>
    <t>Solo empresas con autorización del Ministerio de Segurdad Social</t>
  </si>
  <si>
    <t xml:space="preserve">Solo mutuas colaboradoras con la Seguridad Social </t>
  </si>
  <si>
    <t>Conforme el artículo 79 TRLGSS, ¿quiénes pueden colaborar en la gestión del sistema de la Seguridad Social?</t>
  </si>
  <si>
    <r>
      <t xml:space="preserve">La respuesta correcta es </t>
    </r>
    <r>
      <rPr>
        <b/>
        <sz val="11"/>
        <rFont val="Calibri"/>
        <family val="2"/>
        <scheme val="minor"/>
      </rPr>
      <t>B: Deben ser ajustados a los programas determinados por la Secretaría de Estado de la Seguridad Social</t>
    </r>
    <r>
      <rPr>
        <sz val="11"/>
        <rFont val="Calibri"/>
        <family val="2"/>
        <scheme val="minor"/>
      </rPr>
      <t xml:space="preserve">, lo que garantiza que las actividades estén alineadas con las prioridades nacionales. </t>
    </r>
    <r>
      <rPr>
        <b/>
        <sz val="11"/>
        <rFont val="Calibri"/>
        <family val="2"/>
        <scheme val="minor"/>
      </rPr>
      <t>A: Deben ser aprobados por el Ministerio de Empleo y Seguridad Social</t>
    </r>
    <r>
      <rPr>
        <sz val="11"/>
        <rFont val="Calibri"/>
        <family val="2"/>
        <scheme val="minor"/>
      </rPr>
      <t xml:space="preserve"> es incorrecta, ya que este no es el requisito especificado. </t>
    </r>
    <r>
      <rPr>
        <b/>
        <sz val="11"/>
        <rFont val="Calibri"/>
        <family val="2"/>
        <scheme val="minor"/>
      </rPr>
      <t>C: No es necesario elaborarlos</t>
    </r>
    <r>
      <rPr>
        <sz val="11"/>
        <rFont val="Calibri"/>
        <family val="2"/>
        <scheme val="minor"/>
      </rPr>
      <t xml:space="preserve"> es falso porque los planes son obligatorios. </t>
    </r>
    <r>
      <rPr>
        <b/>
        <sz val="11"/>
        <rFont val="Calibri"/>
        <family val="2"/>
        <scheme val="minor"/>
      </rPr>
      <t>D: Deben ser redactados por las empresas asociadas</t>
    </r>
    <r>
      <rPr>
        <sz val="11"/>
        <rFont val="Calibri"/>
        <family val="2"/>
        <scheme val="minor"/>
      </rPr>
      <t xml:space="preserve"> es errónea porque la responsabilidad recae en las mutuas​(Tema 28. El Sistema de …).</t>
    </r>
  </si>
  <si>
    <t>Deben ser redactados por las empresas asociadass</t>
  </si>
  <si>
    <t xml:space="preserve">No es necesario elaborarlos </t>
  </si>
  <si>
    <t xml:space="preserve">Deben ser ajustados a los programas determinados por la Secretaría de Estado de la Seguridad Social </t>
  </si>
  <si>
    <t xml:space="preserve">Deben ser aprobados por el Ministerio de Empleo y Seguridad Social </t>
  </si>
  <si>
    <t>¿Qué establece el artículo 5.1 del RD 860/2018 con respecto a los planes de actividades preventivas de las mutuas?</t>
  </si>
  <si>
    <r>
      <t xml:space="preserve">La respuesta correcta es </t>
    </r>
    <r>
      <rPr>
        <b/>
        <sz val="11"/>
        <rFont val="Calibri"/>
        <family val="2"/>
        <scheme val="minor"/>
      </rPr>
      <t>A: Instituto Nacional de Seguridad y Salud en el Trabajo</t>
    </r>
    <r>
      <rPr>
        <sz val="11"/>
        <rFont val="Calibri"/>
        <family val="2"/>
        <scheme val="minor"/>
      </rPr>
      <t xml:space="preserve">, que proporciona apoyo técnico en la planificación y ejecución de actividades preventivas. </t>
    </r>
    <r>
      <rPr>
        <b/>
        <sz val="11"/>
        <rFont val="Calibri"/>
        <family val="2"/>
        <scheme val="minor"/>
      </rPr>
      <t>B: Ministerio de Seguridad Social</t>
    </r>
    <r>
      <rPr>
        <sz val="11"/>
        <rFont val="Calibri"/>
        <family val="2"/>
        <scheme val="minor"/>
      </rPr>
      <t xml:space="preserve"> es incorrecta porque este se ocupa de la regulación general. </t>
    </r>
    <r>
      <rPr>
        <b/>
        <sz val="11"/>
        <rFont val="Calibri"/>
        <family val="2"/>
        <scheme val="minor"/>
      </rPr>
      <t>C: Secretaría de Estado de la Economía Social</t>
    </r>
    <r>
      <rPr>
        <sz val="11"/>
        <rFont val="Calibri"/>
        <family val="2"/>
        <scheme val="minor"/>
      </rPr>
      <t xml:space="preserve"> y </t>
    </r>
    <r>
      <rPr>
        <b/>
        <sz val="11"/>
        <rFont val="Calibri"/>
        <family val="2"/>
        <scheme val="minor"/>
      </rPr>
      <t>D: Instituto Nacional de Gestión Sanitaria</t>
    </r>
    <r>
      <rPr>
        <sz val="11"/>
        <rFont val="Calibri"/>
        <family val="2"/>
        <scheme val="minor"/>
      </rPr>
      <t xml:space="preserve"> no tienen competencias directas en este ámbito​(Tema 28. El Sistema de …).</t>
    </r>
  </si>
  <si>
    <t>Instituto Nacional de Gestión Sanitaria</t>
  </si>
  <si>
    <t>Secretaría de Estado de la Economías Social</t>
  </si>
  <si>
    <t xml:space="preserve">Ministerio de Seguridad Social </t>
  </si>
  <si>
    <t xml:space="preserve">Instituto Nacional de Seguridad y Salud en el Trabajo </t>
  </si>
  <si>
    <t>¿Qué órgano presta la asistencia técnica y colaboración necesaria en la elaboración de las actividades preventivas de las mutuas?</t>
  </si>
  <si>
    <r>
      <t xml:space="preserve">La respuesta correcta es </t>
    </r>
    <r>
      <rPr>
        <b/>
        <sz val="11"/>
        <rFont val="Calibri"/>
        <family val="2"/>
        <scheme val="minor"/>
      </rPr>
      <t>C: Promover la prevención de accidentes laborales y enfermedades profesionales</t>
    </r>
    <r>
      <rPr>
        <sz val="11"/>
        <rFont val="Calibri"/>
        <family val="2"/>
        <scheme val="minor"/>
      </rPr>
      <t xml:space="preserve">, ya que estas actividades buscan fomentar la seguridad en el trabajo. </t>
    </r>
    <r>
      <rPr>
        <b/>
        <sz val="11"/>
        <rFont val="Calibri"/>
        <family val="2"/>
        <scheme val="minor"/>
      </rPr>
      <t>A: Realizar Planes de Prevención de Riesgos Laborales</t>
    </r>
    <r>
      <rPr>
        <sz val="11"/>
        <rFont val="Calibri"/>
        <family val="2"/>
        <scheme val="minor"/>
      </rPr>
      <t xml:space="preserve"> es incorrecta porque este no es su único objetivo. </t>
    </r>
    <r>
      <rPr>
        <b/>
        <sz val="11"/>
        <rFont val="Calibri"/>
        <family val="2"/>
        <scheme val="minor"/>
      </rPr>
      <t>B: Efectuar evaluaciones de riesgos laborales para sus mutualistas</t>
    </r>
    <r>
      <rPr>
        <sz val="11"/>
        <rFont val="Calibri"/>
        <family val="2"/>
        <scheme val="minor"/>
      </rPr>
      <t xml:space="preserve"> tampoco aplica, ya que las evaluaciones son una parte, pero no el propósito central. </t>
    </r>
    <r>
      <rPr>
        <b/>
        <sz val="11"/>
        <rFont val="Calibri"/>
        <family val="2"/>
        <scheme val="minor"/>
      </rPr>
      <t>D: Planificar actividades de planificación de actividades preventivas para sus asociados</t>
    </r>
    <r>
      <rPr>
        <sz val="11"/>
        <rFont val="Calibri"/>
        <family val="2"/>
        <scheme val="minor"/>
      </rPr>
      <t xml:space="preserve"> es redundante y confusa​(Tema 28. El Sistema de …).</t>
    </r>
  </si>
  <si>
    <t>Planificar actividades de planificación de actividades preventivas para sus asociados</t>
  </si>
  <si>
    <t xml:space="preserve">Promover la prevención de accidentes laborales y enfermedades profesionales </t>
  </si>
  <si>
    <t>Efectuar evaluaciones de riesgos laborales para sus mutualiastas</t>
  </si>
  <si>
    <t xml:space="preserve">Realizar Planes de Prevención de Riesgos Laborales </t>
  </si>
  <si>
    <t>¿Cuál es el objeto de las actividades preventivas de las mutuas colaboradoras con la Seguridad Social según el artículo 2 del RD 860/2018?</t>
  </si>
  <si>
    <r>
      <t xml:space="preserve">La respuesta correcta es </t>
    </r>
    <r>
      <rPr>
        <b/>
        <sz val="11"/>
        <rFont val="Calibri"/>
        <family val="2"/>
        <scheme val="minor"/>
      </rPr>
      <t>D: El Director Gerente</t>
    </r>
    <r>
      <rPr>
        <sz val="11"/>
        <rFont val="Calibri"/>
        <family val="2"/>
        <scheme val="minor"/>
      </rPr>
      <t xml:space="preserve">, quien se encarga de la administración y dirección diaria de las actividades de la mutua. </t>
    </r>
    <r>
      <rPr>
        <b/>
        <sz val="11"/>
        <rFont val="Calibri"/>
        <family val="2"/>
        <scheme val="minor"/>
      </rPr>
      <t>A: La Junta General</t>
    </r>
    <r>
      <rPr>
        <sz val="11"/>
        <rFont val="Calibri"/>
        <family val="2"/>
        <scheme val="minor"/>
      </rPr>
      <t xml:space="preserve"> es incorrecta porque esta se ocupa de las decisiones de carácter general y estratégico. </t>
    </r>
    <r>
      <rPr>
        <b/>
        <sz val="11"/>
        <rFont val="Calibri"/>
        <family val="2"/>
        <scheme val="minor"/>
      </rPr>
      <t>B: La Junta Directiva</t>
    </r>
    <r>
      <rPr>
        <sz val="11"/>
        <rFont val="Calibri"/>
        <family val="2"/>
        <scheme val="minor"/>
      </rPr>
      <t xml:space="preserve"> también es errónea, ya que supervisa pero no ejecuta directamente. </t>
    </r>
    <r>
      <rPr>
        <b/>
        <sz val="11"/>
        <rFont val="Calibri"/>
        <family val="2"/>
        <scheme val="minor"/>
      </rPr>
      <t>C: La Comisión de Control y Seguimiento</t>
    </r>
    <r>
      <rPr>
        <sz val="11"/>
        <rFont val="Calibri"/>
        <family val="2"/>
        <scheme val="minor"/>
      </rPr>
      <t xml:space="preserve"> no es válida porque su función es de vigilancia y no de gestión ejecutiva​(Tema 28. El Sistema de …).</t>
    </r>
  </si>
  <si>
    <t>El Director Gerente</t>
  </si>
  <si>
    <t xml:space="preserve">La Comisión de Control y Seguimiento </t>
  </si>
  <si>
    <t xml:space="preserve">La Junta Directiva </t>
  </si>
  <si>
    <t xml:space="preserve">La Junta General </t>
  </si>
  <si>
    <t>¿Qué órgano es el responsable de la gestión ejecutiva en las mutuas colaboradoras con la Seguridad Social?</t>
  </si>
  <si>
    <r>
      <t xml:space="preserve">La respuesta correcta es </t>
    </r>
    <r>
      <rPr>
        <b/>
        <sz val="11"/>
        <rFont val="Calibri"/>
        <family val="2"/>
        <scheme val="minor"/>
      </rPr>
      <t>C: 50</t>
    </r>
    <r>
      <rPr>
        <sz val="11"/>
        <rFont val="Calibri"/>
        <family val="2"/>
        <scheme val="minor"/>
      </rPr>
      <t xml:space="preserve">, ya que este es el número mínimo exigido por la normativa para la constitución de una mutua colaboradora con la Seguridad Social. </t>
    </r>
    <r>
      <rPr>
        <b/>
        <sz val="11"/>
        <rFont val="Calibri"/>
        <family val="2"/>
        <scheme val="minor"/>
      </rPr>
      <t>A: 10</t>
    </r>
    <r>
      <rPr>
        <sz val="11"/>
        <rFont val="Calibri"/>
        <family val="2"/>
        <scheme val="minor"/>
      </rPr>
      <t xml:space="preserve"> y </t>
    </r>
    <r>
      <rPr>
        <b/>
        <sz val="11"/>
        <rFont val="Calibri"/>
        <family val="2"/>
        <scheme val="minor"/>
      </rPr>
      <t>B: 30</t>
    </r>
    <r>
      <rPr>
        <sz val="11"/>
        <rFont val="Calibri"/>
        <family val="2"/>
        <scheme val="minor"/>
      </rPr>
      <t xml:space="preserve"> son incorrectas porque representan cifras inferiores al mínimo legal. </t>
    </r>
    <r>
      <rPr>
        <b/>
        <sz val="11"/>
        <rFont val="Calibri"/>
        <family val="2"/>
        <scheme val="minor"/>
      </rPr>
      <t>D: 100</t>
    </r>
    <r>
      <rPr>
        <sz val="11"/>
        <rFont val="Calibri"/>
        <family val="2"/>
        <scheme val="minor"/>
      </rPr>
      <t xml:space="preserve"> es errónea, ya que excede el número requerido por la regulación actual​(Tema 28. El Sistema de …).</t>
    </r>
  </si>
  <si>
    <t xml:space="preserve">50 </t>
  </si>
  <si>
    <t xml:space="preserve">30 </t>
  </si>
  <si>
    <t xml:space="preserve">10 </t>
  </si>
  <si>
    <t>¿Cuántas empresas asociadas mínimas se requieren para constituir una mutua colaboradora con la Seguridad Social?</t>
  </si>
  <si>
    <r>
      <t xml:space="preserve">La respuesta correcta es </t>
    </r>
    <r>
      <rPr>
        <b/>
        <sz val="11"/>
        <rFont val="Calibri"/>
        <family val="2"/>
        <scheme val="minor"/>
      </rPr>
      <t>C: Asociaciones privadas de empresarios sin ánimo de lucro</t>
    </r>
    <r>
      <rPr>
        <sz val="11"/>
        <rFont val="Calibri"/>
        <family val="2"/>
        <scheme val="minor"/>
      </rPr>
      <t xml:space="preserve">, ya que estas entidades colaboran con la gestión de las prestaciones y la prevención de riesgos laborales. </t>
    </r>
    <r>
      <rPr>
        <b/>
        <sz val="11"/>
        <rFont val="Calibri"/>
        <family val="2"/>
        <scheme val="minor"/>
      </rPr>
      <t>A: Entidades públicas con ánimo de lucro</t>
    </r>
    <r>
      <rPr>
        <sz val="11"/>
        <rFont val="Calibri"/>
        <family val="2"/>
        <scheme val="minor"/>
      </rPr>
      <t xml:space="preserve"> es incorrecta, ya que no son entidades públicas ni tienen fines lucrativos. </t>
    </r>
    <r>
      <rPr>
        <b/>
        <sz val="11"/>
        <rFont val="Calibri"/>
        <family val="2"/>
        <scheme val="minor"/>
      </rPr>
      <t>B: Asociaciones de trabajadores autónomos</t>
    </r>
    <r>
      <rPr>
        <sz val="11"/>
        <rFont val="Calibri"/>
        <family val="2"/>
        <scheme val="minor"/>
      </rPr>
      <t xml:space="preserve"> es errónea porque las mutuas no están compuestas por trabajadores autónomos. </t>
    </r>
    <r>
      <rPr>
        <b/>
        <sz val="11"/>
        <rFont val="Calibri"/>
        <family val="2"/>
        <scheme val="minor"/>
      </rPr>
      <t>D: Empresas de prevención de riesgos laborales</t>
    </r>
    <r>
      <rPr>
        <sz val="11"/>
        <rFont val="Calibri"/>
        <family val="2"/>
        <scheme val="minor"/>
      </rPr>
      <t xml:space="preserve"> tampoco es válida, ya que estas empresas no tienen las funciones de colaboración de las mutuas​</t>
    </r>
  </si>
  <si>
    <t>Empresas de prevención de riesgos laboraless</t>
  </si>
  <si>
    <t xml:space="preserve">Asociaciones privadas de empresarios sin ánimo de lucro </t>
  </si>
  <si>
    <t xml:space="preserve">Asociaciones de trabajadores autónomos </t>
  </si>
  <si>
    <t xml:space="preserve">Entidades públicas con ánimo de lucro </t>
  </si>
  <si>
    <t>¿Cuál es la definición de las mutuas colaboradoras con la Seguridad Social según el artículo 80.1 del TRLGSS?</t>
  </si>
  <si>
    <r>
      <t xml:space="preserve">La respuesta correcta es </t>
    </r>
    <r>
      <rPr>
        <b/>
        <sz val="11"/>
        <rFont val="Calibri"/>
        <family val="2"/>
        <scheme val="minor"/>
      </rPr>
      <t>D: Solo las contraídas por el beneficiario dentro de la Seguridad Social y las de carácter alimenticio</t>
    </r>
    <r>
      <rPr>
        <sz val="11"/>
        <rFont val="Calibri"/>
        <family val="2"/>
        <scheme val="minor"/>
      </rPr>
      <t xml:space="preserve">, ya que estas son las únicas circunstancias en las que se permite realizar descuentos en las prestaciones. </t>
    </r>
    <r>
      <rPr>
        <b/>
        <sz val="11"/>
        <rFont val="Calibri"/>
        <family val="2"/>
        <scheme val="minor"/>
      </rPr>
      <t>A: Solo las contraídas con la Seguridad Social</t>
    </r>
    <r>
      <rPr>
        <sz val="11"/>
        <rFont val="Calibri"/>
        <family val="2"/>
        <scheme val="minor"/>
      </rPr>
      <t xml:space="preserve"> es incorrecta porque omite las de carácter alimenticio. </t>
    </r>
    <r>
      <rPr>
        <b/>
        <sz val="11"/>
        <rFont val="Calibri"/>
        <family val="2"/>
        <scheme val="minor"/>
      </rPr>
      <t>B: Solo las contraídas con entidades bancarias</t>
    </r>
    <r>
      <rPr>
        <sz val="11"/>
        <rFont val="Calibri"/>
        <family val="2"/>
        <scheme val="minor"/>
      </rPr>
      <t xml:space="preserve"> tampoco es válida, ya que estas no están cubiertas en el artículo. </t>
    </r>
    <r>
      <rPr>
        <b/>
        <sz val="11"/>
        <rFont val="Calibri"/>
        <family val="2"/>
        <scheme val="minor"/>
      </rPr>
      <t>C: Solo las de carácter alimenticio</t>
    </r>
    <r>
      <rPr>
        <sz val="11"/>
        <rFont val="Calibri"/>
        <family val="2"/>
        <scheme val="minor"/>
      </rPr>
      <t xml:space="preserve"> también es incorrecta porque no considera las deudas con la Seguridad Social​(Tema 28. El Sistema de …).</t>
    </r>
  </si>
  <si>
    <t>Solo las contraídas por el beneficiario dentro de la Seguridad Social y las de carácter alimenticio</t>
  </si>
  <si>
    <t xml:space="preserve">Solo las de carácter alimenticio </t>
  </si>
  <si>
    <t xml:space="preserve">Solo las contraídas con entidades bancarias </t>
  </si>
  <si>
    <t xml:space="preserve">Solo las contraídas con la Seguridad Social </t>
  </si>
  <si>
    <t xml:space="preserve">¿Qué tipo de obligaciones pueden justificar el descuento de prestaciones de la Seguridad Social según el artículo 44 TRLGSS? </t>
  </si>
  <si>
    <r>
      <t xml:space="preserve">La respuesta correcta es </t>
    </r>
    <r>
      <rPr>
        <b/>
        <sz val="11"/>
        <rFont val="Calibri"/>
        <family val="2"/>
        <scheme val="minor"/>
      </rPr>
      <t>D: Artículo 45 TRLGSS</t>
    </r>
    <r>
      <rPr>
        <sz val="11"/>
        <rFont val="Calibri"/>
        <family val="2"/>
        <scheme val="minor"/>
      </rPr>
      <t xml:space="preserve">, ya que este artículo regula que las prestaciones pueden estar sujetas a tributación según la normativa fiscal. </t>
    </r>
    <r>
      <rPr>
        <b/>
        <sz val="11"/>
        <rFont val="Calibri"/>
        <family val="2"/>
        <scheme val="minor"/>
      </rPr>
      <t>A: Artículo 42 TRLGSS</t>
    </r>
    <r>
      <rPr>
        <sz val="11"/>
        <rFont val="Calibri"/>
        <family val="2"/>
        <scheme val="minor"/>
      </rPr>
      <t xml:space="preserve">, </t>
    </r>
    <r>
      <rPr>
        <b/>
        <sz val="11"/>
        <rFont val="Calibri"/>
        <family val="2"/>
        <scheme val="minor"/>
      </rPr>
      <t>B: Artículo 43 TRLGSS</t>
    </r>
    <r>
      <rPr>
        <sz val="11"/>
        <rFont val="Calibri"/>
        <family val="2"/>
        <scheme val="minor"/>
      </rPr>
      <t xml:space="preserve">, y </t>
    </r>
    <r>
      <rPr>
        <b/>
        <sz val="11"/>
        <rFont val="Calibri"/>
        <family val="2"/>
        <scheme val="minor"/>
      </rPr>
      <t>C: Artículo 44 TRLGSS</t>
    </r>
    <r>
      <rPr>
        <sz val="11"/>
        <rFont val="Calibri"/>
        <family val="2"/>
        <scheme val="minor"/>
      </rPr>
      <t xml:space="preserve"> son incorrectas, ya que no abordan específicamente la tributación de las prestaciones de la Seguridad Social​(Tema 28. El Sistema de …).</t>
    </r>
  </si>
  <si>
    <t>Artículo 45 TRLGSS</t>
  </si>
  <si>
    <t xml:space="preserve">Artículo 44 TRLGSS </t>
  </si>
  <si>
    <t xml:space="preserve">Artículo 43 TRLGSS </t>
  </si>
  <si>
    <t xml:space="preserve">Artículo 42 TRLGSS </t>
  </si>
  <si>
    <t xml:space="preserve">¿Qué disposición establece que las prestaciones de la Seguridad Social estarán sujetas a tributación? </t>
  </si>
  <si>
    <r>
      <t xml:space="preserve">La respuesta correcta es </t>
    </r>
    <r>
      <rPr>
        <b/>
        <sz val="11"/>
        <rFont val="Calibri"/>
        <family val="2"/>
        <scheme val="minor"/>
      </rPr>
      <t>A: La suspende</t>
    </r>
    <r>
      <rPr>
        <sz val="11"/>
        <rFont val="Calibri"/>
        <family val="2"/>
        <scheme val="minor"/>
      </rPr>
      <t xml:space="preserve">, ya que cualquier reclamación administrativa interrumpe el plazo de prescripción. </t>
    </r>
    <r>
      <rPr>
        <b/>
        <sz val="11"/>
        <rFont val="Calibri"/>
        <family val="2"/>
        <scheme val="minor"/>
      </rPr>
      <t>B: La acelera</t>
    </r>
    <r>
      <rPr>
        <sz val="11"/>
        <rFont val="Calibri"/>
        <family val="2"/>
        <scheme val="minor"/>
      </rPr>
      <t xml:space="preserve"> es incorrecta porque no afecta la velocidad del trámite. </t>
    </r>
    <r>
      <rPr>
        <b/>
        <sz val="11"/>
        <rFont val="Calibri"/>
        <family val="2"/>
        <scheme val="minor"/>
      </rPr>
      <t>C: No tiene efecto</t>
    </r>
    <r>
      <rPr>
        <sz val="11"/>
        <rFont val="Calibri"/>
        <family val="2"/>
        <scheme val="minor"/>
      </rPr>
      <t xml:space="preserve"> es errónea porque sí influye en el plazo de prescripción. </t>
    </r>
    <r>
      <rPr>
        <b/>
        <sz val="11"/>
        <rFont val="Calibri"/>
        <family val="2"/>
        <scheme val="minor"/>
      </rPr>
      <t>D: La prolonga</t>
    </r>
    <r>
      <rPr>
        <sz val="11"/>
        <rFont val="Calibri"/>
        <family val="2"/>
        <scheme val="minor"/>
      </rPr>
      <t xml:space="preserve"> tampoco es válida, ya que solo suspende el cómputo del plazo​(Tema 28. El Sistema de …).</t>
    </r>
  </si>
  <si>
    <t>La prolonga</t>
  </si>
  <si>
    <t xml:space="preserve">No tiene efecto </t>
  </si>
  <si>
    <t xml:space="preserve">La acelera </t>
  </si>
  <si>
    <t xml:space="preserve">La suspende </t>
  </si>
  <si>
    <t xml:space="preserve">¿Qué efecto tiene la reclamación ante la Administración de la Seguridad Social en la prescripción del derecho al reconocimiento de las prestaciones? </t>
  </si>
  <si>
    <r>
      <t xml:space="preserve">La respuesta correcta es </t>
    </r>
    <r>
      <rPr>
        <b/>
        <sz val="11"/>
        <rFont val="Calibri"/>
        <family val="2"/>
        <scheme val="minor"/>
      </rPr>
      <t>A: Todas las prestaciones de la Seguridad Social</t>
    </r>
    <r>
      <rPr>
        <sz val="11"/>
        <rFont val="Calibri"/>
        <family val="2"/>
        <scheme val="minor"/>
      </rPr>
      <t xml:space="preserve">, que pueden ser objeto de retención en casos de obligaciones alimenticias reconocidas judicialmente. </t>
    </r>
    <r>
      <rPr>
        <b/>
        <sz val="11"/>
        <rFont val="Calibri"/>
        <family val="2"/>
        <scheme val="minor"/>
      </rPr>
      <t>B: Solo las prestaciones por incapacidad permanente</t>
    </r>
    <r>
      <rPr>
        <sz val="11"/>
        <rFont val="Calibri"/>
        <family val="2"/>
        <scheme val="minor"/>
      </rPr>
      <t xml:space="preserve"> es incorrecta porque no se limita a este tipo de prestaciones. </t>
    </r>
    <r>
      <rPr>
        <b/>
        <sz val="11"/>
        <rFont val="Calibri"/>
        <family val="2"/>
        <scheme val="minor"/>
      </rPr>
      <t>C: Las prestaciones contributivas</t>
    </r>
    <r>
      <rPr>
        <sz val="11"/>
        <rFont val="Calibri"/>
        <family val="2"/>
        <scheme val="minor"/>
      </rPr>
      <t xml:space="preserve"> y </t>
    </r>
    <r>
      <rPr>
        <b/>
        <sz val="11"/>
        <rFont val="Calibri"/>
        <family val="2"/>
        <scheme val="minor"/>
      </rPr>
      <t>D: Las prestaciones no contributivas</t>
    </r>
    <r>
      <rPr>
        <sz val="11"/>
        <rFont val="Calibri"/>
        <family val="2"/>
        <scheme val="minor"/>
      </rPr>
      <t xml:space="preserve"> son erróneas porque el artículo no hace distinción entre estas categorías​(Tema 28. El Sistema de …).</t>
    </r>
  </si>
  <si>
    <t>Las prestaciones no contributivas</t>
  </si>
  <si>
    <t xml:space="preserve">Las prestaciones contributivas </t>
  </si>
  <si>
    <t xml:space="preserve">Solo las prestaciones por incapacidad permanente </t>
  </si>
  <si>
    <t xml:space="preserve">Todas las prestaciones de la Seguridad Social </t>
  </si>
  <si>
    <t xml:space="preserve">¿Qué prestaciones pueden ser objeto de retención en cumplimiento de obligaciones alimenticias según el artículo 44 TRLGSS? </t>
  </si>
  <si>
    <r>
      <t xml:space="preserve">La respuesta correcta es </t>
    </r>
    <r>
      <rPr>
        <b/>
        <sz val="11"/>
        <rFont val="Calibri"/>
        <family val="2"/>
        <scheme val="minor"/>
      </rPr>
      <t>B: 1 año</t>
    </r>
    <r>
      <rPr>
        <sz val="11"/>
        <rFont val="Calibri"/>
        <family val="2"/>
        <scheme val="minor"/>
      </rPr>
      <t xml:space="preserve">, ya que este es el plazo establecido para la caducidad en el cobro de prestaciones periódicas. </t>
    </r>
    <r>
      <rPr>
        <b/>
        <sz val="11"/>
        <rFont val="Calibri"/>
        <family val="2"/>
        <scheme val="minor"/>
      </rPr>
      <t>A: 6 meses</t>
    </r>
    <r>
      <rPr>
        <sz val="11"/>
        <rFont val="Calibri"/>
        <family val="2"/>
        <scheme val="minor"/>
      </rPr>
      <t xml:space="preserve"> es incorrecta porque el plazo es más largo. </t>
    </r>
    <r>
      <rPr>
        <b/>
        <sz val="11"/>
        <rFont val="Calibri"/>
        <family val="2"/>
        <scheme val="minor"/>
      </rPr>
      <t>C: 18 meses</t>
    </r>
    <r>
      <rPr>
        <sz val="11"/>
        <rFont val="Calibri"/>
        <family val="2"/>
        <scheme val="minor"/>
      </rPr>
      <t xml:space="preserve"> y </t>
    </r>
    <r>
      <rPr>
        <b/>
        <sz val="11"/>
        <rFont val="Calibri"/>
        <family val="2"/>
        <scheme val="minor"/>
      </rPr>
      <t>D: 2 años</t>
    </r>
    <r>
      <rPr>
        <sz val="11"/>
        <rFont val="Calibri"/>
        <family val="2"/>
        <scheme val="minor"/>
      </rPr>
      <t xml:space="preserve"> también son erróneas, ya que el límite máximo es de un año​(Tema 28. El Sistema de …).</t>
    </r>
  </si>
  <si>
    <t>2 años</t>
  </si>
  <si>
    <t xml:space="preserve">18 meses </t>
  </si>
  <si>
    <t xml:space="preserve">1 año </t>
  </si>
  <si>
    <t xml:space="preserve"> 6 meses</t>
  </si>
  <si>
    <t>¿Cuál es el plazo de caducidad para el derecho al percibo de prestaciones periódicas según el artículo 54 TRLGSS?</t>
  </si>
  <si>
    <r>
      <t xml:space="preserve">La respuesta correcta es </t>
    </r>
    <r>
      <rPr>
        <b/>
        <sz val="11"/>
        <rFont val="Calibri"/>
        <family val="2"/>
        <scheme val="minor"/>
      </rPr>
      <t>D: Todas las anteriores</t>
    </r>
    <r>
      <rPr>
        <sz val="11"/>
        <rFont val="Calibri"/>
        <family val="2"/>
        <scheme val="minor"/>
      </rPr>
      <t xml:space="preserve">, ya que tanto la reclamación ante la Administración, el expediente tramitado por la Inspección de Trabajo y Seguridad Social como la acción judicial contra un presunto culpable interrumpen la prescripción. </t>
    </r>
    <r>
      <rPr>
        <b/>
        <sz val="11"/>
        <rFont val="Calibri"/>
        <family val="2"/>
        <scheme val="minor"/>
      </rPr>
      <t>A: Reclamación ante la Administración de la Seguridad Social</t>
    </r>
    <r>
      <rPr>
        <sz val="11"/>
        <rFont val="Calibri"/>
        <family val="2"/>
        <scheme val="minor"/>
      </rPr>
      <t xml:space="preserve"> es correcta, pero no abarca todas las causas. </t>
    </r>
    <r>
      <rPr>
        <b/>
        <sz val="11"/>
        <rFont val="Calibri"/>
        <family val="2"/>
        <scheme val="minor"/>
      </rPr>
      <t>B: Expediente tramitado por la Inspección de Trabajo y Seguridad Social</t>
    </r>
    <r>
      <rPr>
        <sz val="11"/>
        <rFont val="Calibri"/>
        <family val="2"/>
        <scheme val="minor"/>
      </rPr>
      <t xml:space="preserve"> y </t>
    </r>
    <r>
      <rPr>
        <b/>
        <sz val="11"/>
        <rFont val="Calibri"/>
        <family val="2"/>
        <scheme val="minor"/>
      </rPr>
      <t>C: Acción judicial contra un presunto culpable</t>
    </r>
    <r>
      <rPr>
        <sz val="11"/>
        <rFont val="Calibri"/>
        <family val="2"/>
        <scheme val="minor"/>
      </rPr>
      <t xml:space="preserve"> son correctas de forma independiente, pero no reflejan todas las causas establecidas en el artículo​(Tema 28. El Sistema de …).</t>
    </r>
  </si>
  <si>
    <t>Todas las anteriores</t>
  </si>
  <si>
    <t xml:space="preserve">Acción judicial contra un presunto culpable </t>
  </si>
  <si>
    <t xml:space="preserve">Expediente tramitado por la Inspección de Trabajo y Seguridad Social </t>
  </si>
  <si>
    <t>Reclamación ante la Administración de la Seguridad Social</t>
  </si>
  <si>
    <t xml:space="preserve">¿Qué causa interrumpe la prescripción del derecho al reconocimiento de las prestaciones según el artículo 53 TRLGSS? </t>
  </si>
  <si>
    <r>
      <t xml:space="preserve">La respuesta correcta es </t>
    </r>
    <r>
      <rPr>
        <b/>
        <sz val="11"/>
        <rFont val="Calibri"/>
        <family val="2"/>
        <scheme val="minor"/>
      </rPr>
      <t>D: 5 años</t>
    </r>
    <r>
      <rPr>
        <sz val="11"/>
        <rFont val="Calibri"/>
        <family val="2"/>
        <scheme val="minor"/>
      </rPr>
      <t xml:space="preserve">, que es el plazo máximo para que un beneficiario reclame sus derechos a las prestaciones. </t>
    </r>
    <r>
      <rPr>
        <b/>
        <sz val="11"/>
        <rFont val="Calibri"/>
        <family val="2"/>
        <scheme val="minor"/>
      </rPr>
      <t>A: 2 años</t>
    </r>
    <r>
      <rPr>
        <sz val="11"/>
        <rFont val="Calibri"/>
        <family val="2"/>
        <scheme val="minor"/>
      </rPr>
      <t xml:space="preserve"> es incorrecta porque este plazo es más corto de lo establecido. </t>
    </r>
    <r>
      <rPr>
        <b/>
        <sz val="11"/>
        <rFont val="Calibri"/>
        <family val="2"/>
        <scheme val="minor"/>
      </rPr>
      <t>B: 3 años</t>
    </r>
    <r>
      <rPr>
        <sz val="11"/>
        <rFont val="Calibri"/>
        <family val="2"/>
        <scheme val="minor"/>
      </rPr>
      <t xml:space="preserve"> tampoco es válido, ya que no coincide con lo estipulado. </t>
    </r>
    <r>
      <rPr>
        <b/>
        <sz val="11"/>
        <rFont val="Calibri"/>
        <family val="2"/>
        <scheme val="minor"/>
      </rPr>
      <t>C: 4 años</t>
    </r>
    <r>
      <rPr>
        <sz val="11"/>
        <rFont val="Calibri"/>
        <family val="2"/>
        <scheme val="minor"/>
      </rPr>
      <t xml:space="preserve"> es errónea, ya que el plazo oficial es de cinco años​(Tema 28. El Sistema de …).</t>
    </r>
  </si>
  <si>
    <t xml:space="preserve">2 años </t>
  </si>
  <si>
    <t xml:space="preserve">¿Qué plazo tiene el derecho al reconocimiento de las prestaciones según el artículo 53 TRLGSS? </t>
  </si>
  <si>
    <r>
      <t xml:space="preserve">La respuesta correcta es </t>
    </r>
    <r>
      <rPr>
        <b/>
        <sz val="11"/>
        <rFont val="Calibri"/>
        <family val="2"/>
        <scheme val="minor"/>
      </rPr>
      <t>A: Limita la acción protectora a ciertas contingencias</t>
    </r>
    <r>
      <rPr>
        <sz val="11"/>
        <rFont val="Calibri"/>
        <family val="2"/>
        <scheme val="minor"/>
      </rPr>
      <t xml:space="preserve">, ya que especifica qué tipos de prestaciones están cubiertas. </t>
    </r>
    <r>
      <rPr>
        <b/>
        <sz val="11"/>
        <rFont val="Calibri"/>
        <family val="2"/>
        <scheme val="minor"/>
      </rPr>
      <t>B: Amplía la acción protectora incluyendo las prestaciones no contributivas</t>
    </r>
    <r>
      <rPr>
        <sz val="11"/>
        <rFont val="Calibri"/>
        <family val="2"/>
        <scheme val="minor"/>
      </rPr>
      <t xml:space="preserve"> es incorrecta porque no se refiere a la ampliación del alcance. </t>
    </r>
    <r>
      <rPr>
        <b/>
        <sz val="11"/>
        <rFont val="Calibri"/>
        <family val="2"/>
        <scheme val="minor"/>
      </rPr>
      <t>C: Establece que las prestaciones y beneficios se facilitarán sin condiciones</t>
    </r>
    <r>
      <rPr>
        <sz val="11"/>
        <rFont val="Calibri"/>
        <family val="2"/>
        <scheme val="minor"/>
      </rPr>
      <t xml:space="preserve"> es errónea porque siempre existen criterios de acceso. </t>
    </r>
    <r>
      <rPr>
        <b/>
        <sz val="11"/>
        <rFont val="Calibri"/>
        <family val="2"/>
        <scheme val="minor"/>
      </rPr>
      <t>D: Determina el alcance de la protección por cese de actividad</t>
    </r>
    <r>
      <rPr>
        <sz val="11"/>
        <rFont val="Calibri"/>
        <family val="2"/>
        <scheme val="minor"/>
      </rPr>
      <t xml:space="preserve"> tampoco es válida porque el artículo no se limita a esta circunstancia​(Tema 28. El Sistema de …).</t>
    </r>
  </si>
  <si>
    <t>Determina el alcance de la protección por cese de actividad</t>
  </si>
  <si>
    <t xml:space="preserve">Establece que las prestaciones y beneficios se facilitarán sin condiciones </t>
  </si>
  <si>
    <t xml:space="preserve">Amplía la acción protectora incluyendo las prestaciones no contributivas </t>
  </si>
  <si>
    <t xml:space="preserve">Limita la acción protectora a ciertas contingencias </t>
  </si>
  <si>
    <t xml:space="preserve">¿Qué establece el artículo 155 TRLGSS sobre la acción protectora del Régimen General? </t>
  </si>
  <si>
    <r>
      <t xml:space="preserve">La respuesta correcta es </t>
    </r>
    <r>
      <rPr>
        <b/>
        <sz val="11"/>
        <rFont val="Calibri"/>
        <family val="2"/>
        <scheme val="minor"/>
      </rPr>
      <t>C: Revalorizadas conforme a la Ley de Presupuestos Generales del Estado</t>
    </r>
    <r>
      <rPr>
        <sz val="11"/>
        <rFont val="Calibri"/>
        <family val="2"/>
        <scheme val="minor"/>
      </rPr>
      <t xml:space="preserve">, ya que las prestaciones pueden ser objeto de revalorización según lo dispuesto en esta ley. </t>
    </r>
    <r>
      <rPr>
        <b/>
        <sz val="11"/>
        <rFont val="Calibri"/>
        <family val="2"/>
        <scheme val="minor"/>
      </rPr>
      <t>A: Intransmisibles a terceros por actos inter vivos o mortis causa</t>
    </r>
    <r>
      <rPr>
        <sz val="11"/>
        <rFont val="Calibri"/>
        <family val="2"/>
        <scheme val="minor"/>
      </rPr>
      <t xml:space="preserve"> es incorrecta porque esta es una característica de las prestaciones. </t>
    </r>
    <r>
      <rPr>
        <b/>
        <sz val="11"/>
        <rFont val="Calibri"/>
        <family val="2"/>
        <scheme val="minor"/>
      </rPr>
      <t>B: Tributables conforme a lo que establezca la Ley del Impuesto sobre la Renta de las Personas Físicas en cada caso</t>
    </r>
    <r>
      <rPr>
        <sz val="11"/>
        <rFont val="Calibri"/>
        <family val="2"/>
        <scheme val="minor"/>
      </rPr>
      <t xml:space="preserve"> también es incorrecta, ya que esta característica es aplicable en ciertos casos. </t>
    </r>
    <r>
      <rPr>
        <b/>
        <sz val="11"/>
        <rFont val="Calibri"/>
        <family val="2"/>
        <scheme val="minor"/>
      </rPr>
      <t>D: Irrenunciables, sin perjuicio del derecho de opción si concurre más de una prestación incompatible entre sí</t>
    </r>
    <r>
      <rPr>
        <sz val="11"/>
        <rFont val="Calibri"/>
        <family val="2"/>
        <scheme val="minor"/>
      </rPr>
      <t xml:space="preserve"> es errónea porque esta característica también es válida para las prestaciones​(Tema 28. El Sistema de …).</t>
    </r>
  </si>
  <si>
    <t>Irrenunciables, sin perjuicio del derecho de opción si concurre más de una prestación incompatible entre sí</t>
  </si>
  <si>
    <t xml:space="preserve">Revalorizadas conforme a la Ley de Presupuestos Generales del Estado </t>
  </si>
  <si>
    <t>Tributables conforme a lo que establezca La Ley del Impuesto sobre la Renta de las Personas Físicas en cada caso</t>
  </si>
  <si>
    <t xml:space="preserve">Intransmisibles a terceros por actos inter vivos o mortis causa </t>
  </si>
  <si>
    <t xml:space="preserve">¿Qué característica NO aplica a las prestaciones de la Seguridad Social según el texto? </t>
  </si>
  <si>
    <r>
      <t xml:space="preserve">La respuesta correcta es </t>
    </r>
    <r>
      <rPr>
        <b/>
        <sz val="11"/>
        <rFont val="Calibri"/>
        <family val="2"/>
        <scheme val="minor"/>
      </rPr>
      <t>C: Artículo 44 TRLGSS</t>
    </r>
    <r>
      <rPr>
        <sz val="11"/>
        <rFont val="Calibri"/>
        <family val="2"/>
        <scheme val="minor"/>
      </rPr>
      <t xml:space="preserve">, que protege las prestaciones salvo en los casos excepcionales señalados, como obligaciones alimenticias o deudas con la Seguridad Social. </t>
    </r>
    <r>
      <rPr>
        <b/>
        <sz val="11"/>
        <rFont val="Calibri"/>
        <family val="2"/>
        <scheme val="minor"/>
      </rPr>
      <t>A: Artículo 42 TRLGSS</t>
    </r>
    <r>
      <rPr>
        <sz val="11"/>
        <rFont val="Calibri"/>
        <family val="2"/>
        <scheme val="minor"/>
      </rPr>
      <t xml:space="preserve"> es incorrecta porque no aborda las condiciones para la retención de prestaciones. </t>
    </r>
    <r>
      <rPr>
        <b/>
        <sz val="11"/>
        <rFont val="Calibri"/>
        <family val="2"/>
        <scheme val="minor"/>
      </rPr>
      <t>B: Artículo 43 TRLGSS</t>
    </r>
    <r>
      <rPr>
        <sz val="11"/>
        <rFont val="Calibri"/>
        <family val="2"/>
        <scheme val="minor"/>
      </rPr>
      <t xml:space="preserve"> tampoco aplica, ya que trata sobre otras disposiciones relacionadas con la Seguridad Social. </t>
    </r>
    <r>
      <rPr>
        <b/>
        <sz val="11"/>
        <rFont val="Calibri"/>
        <family val="2"/>
        <scheme val="minor"/>
      </rPr>
      <t>D: Artículo 45 TRLGSS</t>
    </r>
    <r>
      <rPr>
        <sz val="11"/>
        <rFont val="Calibri"/>
        <family val="2"/>
        <scheme val="minor"/>
      </rPr>
      <t xml:space="preserve"> no se refiere a este tema específico​(Tema 28. El Sistema de …).</t>
    </r>
  </si>
  <si>
    <t xml:space="preserve">¿Qué disposición establece que las prestaciones de la Seguridad Social no pueden ser objeto de retención, salvo en casos de obligaciones alimenticias o contraídas por el beneficiario dentro de la Seguridad Social? </t>
  </si>
  <si>
    <r>
      <t xml:space="preserve">La respuesta correcta es </t>
    </r>
    <r>
      <rPr>
        <b/>
        <sz val="11"/>
        <rFont val="Calibri"/>
        <family val="2"/>
        <scheme val="minor"/>
      </rPr>
      <t>C: La rehabilitación laboral después de un accidente o enfermedad</t>
    </r>
    <r>
      <rPr>
        <sz val="11"/>
        <rFont val="Calibri"/>
        <family val="2"/>
        <scheme val="minor"/>
      </rPr>
      <t xml:space="preserve">, ya que este artículo hace referencia a la recuperación del trabajador para reintegrarse a su actividad habitual. </t>
    </r>
    <r>
      <rPr>
        <b/>
        <sz val="11"/>
        <rFont val="Calibri"/>
        <family val="2"/>
        <scheme val="minor"/>
      </rPr>
      <t>A: El retorno a la actividad laboral después de una enfermedad común</t>
    </r>
    <r>
      <rPr>
        <sz val="11"/>
        <rFont val="Calibri"/>
        <family val="2"/>
        <scheme val="minor"/>
      </rPr>
      <t xml:space="preserve"> es incorrecta porque no incluye explícitamente las contingencias por accidente. </t>
    </r>
    <r>
      <rPr>
        <b/>
        <sz val="11"/>
        <rFont val="Calibri"/>
        <family val="2"/>
        <scheme val="minor"/>
      </rPr>
      <t>B: La capacitación profesional de trabajadores desempleados</t>
    </r>
    <r>
      <rPr>
        <sz val="11"/>
        <rFont val="Calibri"/>
        <family val="2"/>
        <scheme val="minor"/>
      </rPr>
      <t xml:space="preserve"> tampoco aplica, ya que esto corresponde a programas de empleo, no a prestaciones específicas. </t>
    </r>
    <r>
      <rPr>
        <b/>
        <sz val="11"/>
        <rFont val="Calibri"/>
        <family val="2"/>
        <scheme val="minor"/>
      </rPr>
      <t>D: La compensación económica por incapacidad temporal</t>
    </r>
    <r>
      <rPr>
        <sz val="11"/>
        <rFont val="Calibri"/>
        <family val="2"/>
        <scheme val="minor"/>
      </rPr>
      <t xml:space="preserve"> es errónea, ya que la recuperación profesional no se relaciona con compensaciones económicas​(Tema 28. El Sistema de …).</t>
    </r>
  </si>
  <si>
    <t>La compensación económica por incapacidad temporal.</t>
  </si>
  <si>
    <t>La rehabilitación laboral después de un accidente o enfermedad.</t>
  </si>
  <si>
    <t>La capacitación profesional de trabajadores desempleados.</t>
  </si>
  <si>
    <t>El retorno a la actividad laboral después de una enfermedad común</t>
  </si>
  <si>
    <t>¿Qué se entiende por recuperación profesional según el artículo 42.1 del TRLGSS? .</t>
  </si>
  <si>
    <r>
      <t xml:space="preserve">La respuesta correcta es </t>
    </r>
    <r>
      <rPr>
        <b/>
        <sz val="11"/>
        <rFont val="Calibri"/>
        <family val="2"/>
        <scheme val="minor"/>
      </rPr>
      <t>B: Aquellas no causadas por accidentes de trabajo ni enfermedades profesionales</t>
    </r>
    <r>
      <rPr>
        <sz val="11"/>
        <rFont val="Calibri"/>
        <family val="2"/>
        <scheme val="minor"/>
      </rPr>
      <t xml:space="preserve">, ya que esta es la definición de enfermedad común. </t>
    </r>
    <r>
      <rPr>
        <b/>
        <sz val="11"/>
        <rFont val="Calibri"/>
        <family val="2"/>
        <scheme val="minor"/>
      </rPr>
      <t>A: Aquellas derivadas de accidentes de trabajo</t>
    </r>
    <r>
      <rPr>
        <sz val="11"/>
        <rFont val="Calibri"/>
        <family val="2"/>
        <scheme val="minor"/>
      </rPr>
      <t xml:space="preserve"> es incorrecta porque estas se consideran accidentes laborales. </t>
    </r>
    <r>
      <rPr>
        <b/>
        <sz val="11"/>
        <rFont val="Calibri"/>
        <family val="2"/>
        <scheme val="minor"/>
      </rPr>
      <t>C: Aquellas originadas en el ámbito laboral pero no relacionadas con el trabajo</t>
    </r>
    <r>
      <rPr>
        <sz val="11"/>
        <rFont val="Calibri"/>
        <family val="2"/>
        <scheme val="minor"/>
      </rPr>
      <t xml:space="preserve"> tampoco es válida porque estas suelen considerarse como enfermedades profesionales. </t>
    </r>
    <r>
      <rPr>
        <b/>
        <sz val="11"/>
        <rFont val="Calibri"/>
        <family val="2"/>
        <scheme val="minor"/>
      </rPr>
      <t>D: Aquellas derivadas de enfermedades profesionales pero no consideradas como tales</t>
    </r>
    <r>
      <rPr>
        <sz val="11"/>
        <rFont val="Calibri"/>
        <family val="2"/>
        <scheme val="minor"/>
      </rPr>
      <t xml:space="preserve"> es errónea porque esta categoría no existe​(Tema 28. El Sistema de …).</t>
    </r>
  </si>
  <si>
    <t>Aquellas derivadas de enfermedades profesionales pero no consideradas como tales.</t>
  </si>
  <si>
    <t>Aquellas originadas en el ámbito laboral pero no relacionadas con el trabajo.</t>
  </si>
  <si>
    <t>Aquellas no causadas por accidentes de trabajo ni enfermedades profesionales.</t>
  </si>
  <si>
    <t>Aquellas derivadas de accidentes de trabajo</t>
  </si>
  <si>
    <t>¿Qué situación se considera como enfermedad común según el artículo 158 del TRLGSS? .</t>
  </si>
  <si>
    <r>
      <t xml:space="preserve">La respuesta correcta es </t>
    </r>
    <r>
      <rPr>
        <b/>
        <sz val="11"/>
        <rFont val="Calibri"/>
        <family val="2"/>
        <scheme val="minor"/>
      </rPr>
      <t>B: Que son opcionales y pueden otorgarse según las necesidades del solicitante</t>
    </r>
    <r>
      <rPr>
        <sz val="11"/>
        <rFont val="Calibri"/>
        <family val="2"/>
        <scheme val="minor"/>
      </rPr>
      <t xml:space="preserve">, ya que no todos los beneficiarios del sistema acceden automáticamente a estos beneficios. </t>
    </r>
    <r>
      <rPr>
        <b/>
        <sz val="11"/>
        <rFont val="Calibri"/>
        <family val="2"/>
        <scheme val="minor"/>
      </rPr>
      <t>A: Que son obligatorios para todos los trabajadores</t>
    </r>
    <r>
      <rPr>
        <sz val="11"/>
        <rFont val="Calibri"/>
        <family val="2"/>
        <scheme val="minor"/>
      </rPr>
      <t xml:space="preserve"> es incorrecta porque la asistencia social depende de ciertos criterios. </t>
    </r>
    <r>
      <rPr>
        <b/>
        <sz val="11"/>
        <rFont val="Calibri"/>
        <family val="2"/>
        <scheme val="minor"/>
      </rPr>
      <t>C: Que están restringidos a ciertas contingencias específicas</t>
    </r>
    <r>
      <rPr>
        <sz val="11"/>
        <rFont val="Calibri"/>
        <family val="2"/>
        <scheme val="minor"/>
      </rPr>
      <t xml:space="preserve"> tampoco es válida, ya que la asistencia social tiene un carácter más amplio. </t>
    </r>
    <r>
      <rPr>
        <b/>
        <sz val="11"/>
        <rFont val="Calibri"/>
        <family val="2"/>
        <scheme val="minor"/>
      </rPr>
      <t>D: Que se otorgan en adición a las prestaciones del Régimen General</t>
    </r>
    <r>
      <rPr>
        <sz val="11"/>
        <rFont val="Calibri"/>
        <family val="2"/>
        <scheme val="minor"/>
      </rPr>
      <t xml:space="preserve"> es errónea porque la asistencia social no siempre se suma a las prestaciones contributivas​(Tema 28. El Sistema de …).</t>
    </r>
  </si>
  <si>
    <t>Que se otorgan en adición a las prestaciones del Régimen General.</t>
  </si>
  <si>
    <t>Que están restringidos a ciertas contingencias específicas.</t>
  </si>
  <si>
    <t>Que son opcionales y pueden otorgarse según las necesidades del solicitante.</t>
  </si>
  <si>
    <t>Que son obligatorios para todos los trabajadores</t>
  </si>
  <si>
    <t>¿Qué establece el artículo 42.2 del TRLGSS sobre los beneficios de la asistencia social? .</t>
  </si>
  <si>
    <r>
      <t xml:space="preserve">La respuesta correcta es </t>
    </r>
    <r>
      <rPr>
        <b/>
        <sz val="11"/>
        <rFont val="Calibri"/>
        <family val="2"/>
        <scheme val="minor"/>
      </rPr>
      <t>A: Limita el ámbito de extensión del Régimen General y los regímenes especiales</t>
    </r>
    <r>
      <rPr>
        <sz val="11"/>
        <rFont val="Calibri"/>
        <family val="2"/>
        <scheme val="minor"/>
      </rPr>
      <t xml:space="preserve">, al precisar el alcance de las prestaciones incluidas. </t>
    </r>
    <r>
      <rPr>
        <b/>
        <sz val="11"/>
        <rFont val="Calibri"/>
        <family val="2"/>
        <scheme val="minor"/>
      </rPr>
      <t>B: Establece que las prestaciones no contributivas son prioritarias</t>
    </r>
    <r>
      <rPr>
        <sz val="11"/>
        <rFont val="Calibri"/>
        <family val="2"/>
        <scheme val="minor"/>
      </rPr>
      <t xml:space="preserve"> es incorrecta, ya que no se menciona esta prioridad. </t>
    </r>
    <r>
      <rPr>
        <b/>
        <sz val="11"/>
        <rFont val="Calibri"/>
        <family val="2"/>
        <scheme val="minor"/>
      </rPr>
      <t>C: Amplía el acceso a las prestaciones para todos los ciudadanos</t>
    </r>
    <r>
      <rPr>
        <sz val="11"/>
        <rFont val="Calibri"/>
        <family val="2"/>
        <scheme val="minor"/>
      </rPr>
      <t xml:space="preserve"> tampoco es válida, ya que existen restricciones. </t>
    </r>
    <r>
      <rPr>
        <b/>
        <sz val="11"/>
        <rFont val="Calibri"/>
        <family val="2"/>
        <scheme val="minor"/>
      </rPr>
      <t>D: No menciona ningún límite para la acción protectora</t>
    </r>
    <r>
      <rPr>
        <sz val="11"/>
        <rFont val="Calibri"/>
        <family val="2"/>
        <scheme val="minor"/>
      </rPr>
      <t xml:space="preserve"> es errónea porque el artículo sí define límites​(Tema 28. El Sistema de …).</t>
    </r>
  </si>
  <si>
    <t>No menciona ningún límite para la acción protectora.</t>
  </si>
  <si>
    <t>Amplía el acceso a las prestaciones para todos los ciudadanos.</t>
  </si>
  <si>
    <t>Establece que las prestaciones no contributivas son prioritarias.</t>
  </si>
  <si>
    <t>Limita el ámbito de extensión del Régimen General y los regímenes especiales</t>
  </si>
  <si>
    <t>¿Qué establece el artículo 42.3 del TRLGSS sobre la acción protectora? .</t>
  </si>
  <si>
    <r>
      <t xml:space="preserve">La respuesta correcta es </t>
    </r>
    <r>
      <rPr>
        <b/>
        <sz val="11"/>
        <rFont val="Calibri"/>
        <family val="2"/>
        <scheme val="minor"/>
      </rPr>
      <t>C: La protección por cese de actividad y las prestaciones no contributivas</t>
    </r>
    <r>
      <rPr>
        <sz val="11"/>
        <rFont val="Calibri"/>
        <family val="2"/>
        <scheme val="minor"/>
      </rPr>
      <t xml:space="preserve">, que son mencionadas como excepciones a la regla general de cobertura. </t>
    </r>
    <r>
      <rPr>
        <b/>
        <sz val="11"/>
        <rFont val="Calibri"/>
        <family val="2"/>
        <scheme val="minor"/>
      </rPr>
      <t>A: Las prestaciones por maternidad</t>
    </r>
    <r>
      <rPr>
        <sz val="11"/>
        <rFont val="Calibri"/>
        <family val="2"/>
        <scheme val="minor"/>
      </rPr>
      <t xml:space="preserve"> es incorrecta porque estas están incluidas dentro de la acción protectora. </t>
    </r>
    <r>
      <rPr>
        <b/>
        <sz val="11"/>
        <rFont val="Calibri"/>
        <family val="2"/>
        <scheme val="minor"/>
      </rPr>
      <t>B: Las prestaciones por enfermedad común</t>
    </r>
    <r>
      <rPr>
        <sz val="11"/>
        <rFont val="Calibri"/>
        <family val="2"/>
        <scheme val="minor"/>
      </rPr>
      <t xml:space="preserve"> tampoco es válida porque forman parte de las contingencias protegidas. </t>
    </r>
    <r>
      <rPr>
        <b/>
        <sz val="11"/>
        <rFont val="Calibri"/>
        <family val="2"/>
        <scheme val="minor"/>
      </rPr>
      <t>D: Las prestaciones por riesgo durante el embarazo</t>
    </r>
    <r>
      <rPr>
        <sz val="11"/>
        <rFont val="Calibri"/>
        <family val="2"/>
        <scheme val="minor"/>
      </rPr>
      <t xml:space="preserve"> también están contempladas y no se consideran excepciones​(Tema 28. El Sistema de …).</t>
    </r>
  </si>
  <si>
    <t>Las prestaciones por riesgo durante el embarazo.</t>
  </si>
  <si>
    <t>La protección por cese de actividad y las prestaciones no contributivas.</t>
  </si>
  <si>
    <t>Las prestaciones por enfermedad común.</t>
  </si>
  <si>
    <t>Las prestaciones por maternidad</t>
  </si>
  <si>
    <t>¿Qué excepción se menciona en el artículo 155 del TRLGSS respecto a la acción protectora del Régimen General? .</t>
  </si>
  <si>
    <r>
      <t xml:space="preserve">La respuesta correcta es </t>
    </r>
    <r>
      <rPr>
        <b/>
        <sz val="11"/>
        <rFont val="Calibri"/>
        <family val="2"/>
        <scheme val="minor"/>
      </rPr>
      <t>B: Que se otorgan en diversas situaciones como incapacidad temporal, jubilación, desempleo, entre otras</t>
    </r>
    <r>
      <rPr>
        <sz val="11"/>
        <rFont val="Calibri"/>
        <family val="2"/>
        <scheme val="minor"/>
      </rPr>
      <t xml:space="preserve">, lo que cubre la gama de situaciones protegidas por el sistema. </t>
    </r>
    <r>
      <rPr>
        <b/>
        <sz val="11"/>
        <rFont val="Calibri"/>
        <family val="2"/>
        <scheme val="minor"/>
      </rPr>
      <t>A: Que solo se otorgan en casos de enfermedad profesional</t>
    </r>
    <r>
      <rPr>
        <sz val="11"/>
        <rFont val="Calibri"/>
        <family val="2"/>
        <scheme val="minor"/>
      </rPr>
      <t xml:space="preserve"> es incorrecta, ya que se incluyen muchas otras contingencias. </t>
    </r>
    <r>
      <rPr>
        <b/>
        <sz val="11"/>
        <rFont val="Calibri"/>
        <family val="2"/>
        <scheme val="minor"/>
      </rPr>
      <t>C: Que son exclusivamente para trabajadores autónomos</t>
    </r>
    <r>
      <rPr>
        <sz val="11"/>
        <rFont val="Calibri"/>
        <family val="2"/>
        <scheme val="minor"/>
      </rPr>
      <t xml:space="preserve"> tampoco aplica, ya que abarcan a todos los trabajadores protegidos. </t>
    </r>
    <r>
      <rPr>
        <b/>
        <sz val="11"/>
        <rFont val="Calibri"/>
        <family val="2"/>
        <scheme val="minor"/>
      </rPr>
      <t>D: Que están limitadas a situaciones de accidente laboral</t>
    </r>
    <r>
      <rPr>
        <sz val="11"/>
        <rFont val="Calibri"/>
        <family val="2"/>
        <scheme val="minor"/>
      </rPr>
      <t xml:space="preserve"> es errónea porque se extienden a una variedad de situaciones​(Tema 28. El Sistema de …).</t>
    </r>
  </si>
  <si>
    <t>Que están limitadas a situaciones de accidente laboral.</t>
  </si>
  <si>
    <t>Que son exclusivamente para trabajadores autónomos.</t>
  </si>
  <si>
    <t>Que se otorgan en diversas situaciones como incapacidad temporal, jubilación, desempleo, entre otras.</t>
  </si>
  <si>
    <t>Que solo se otorgan en casos de enfermedad profesional</t>
  </si>
  <si>
    <t>¿Qué establece el artículo 42.1 del TRLGSS sobre las prestaciones económicas? .</t>
  </si>
  <si>
    <r>
      <t xml:space="preserve">La respuesta correcta es </t>
    </r>
    <r>
      <rPr>
        <b/>
        <sz val="11"/>
        <rFont val="Calibri"/>
        <family val="2"/>
        <scheme val="minor"/>
      </rPr>
      <t>C: Se determina en función de las prestaciones otorgadas para cada una de ellas</t>
    </r>
    <r>
      <rPr>
        <sz val="11"/>
        <rFont val="Calibri"/>
        <family val="2"/>
        <scheme val="minor"/>
      </rPr>
      <t xml:space="preserve">, ya que el artículo establece que las contingencias están vinculadas a las prestaciones que generan. </t>
    </r>
    <r>
      <rPr>
        <b/>
        <sz val="11"/>
        <rFont val="Calibri"/>
        <family val="2"/>
        <scheme val="minor"/>
      </rPr>
      <t>A: Deben ser definidas por cada comunidad autónoma</t>
    </r>
    <r>
      <rPr>
        <sz val="11"/>
        <rFont val="Calibri"/>
        <family val="2"/>
        <scheme val="minor"/>
      </rPr>
      <t xml:space="preserve"> es incorrecta porque las competencias sobre contingencias son estatales. </t>
    </r>
    <r>
      <rPr>
        <b/>
        <sz val="11"/>
        <rFont val="Calibri"/>
        <family val="2"/>
        <scheme val="minor"/>
      </rPr>
      <t>B: Depende de las condiciones establecidas por el Ministerio de Empleo y Seguridad Social</t>
    </r>
    <r>
      <rPr>
        <sz val="11"/>
        <rFont val="Calibri"/>
        <family val="2"/>
        <scheme val="minor"/>
      </rPr>
      <t xml:space="preserve"> tampoco es válida, ya que estas están definidas por ley. </t>
    </r>
    <r>
      <rPr>
        <b/>
        <sz val="11"/>
        <rFont val="Calibri"/>
        <family val="2"/>
        <scheme val="minor"/>
      </rPr>
      <t>D: No se menciona nada sobre el concepto legal de las contingencias</t>
    </r>
    <r>
      <rPr>
        <sz val="11"/>
        <rFont val="Calibri"/>
        <family val="2"/>
        <scheme val="minor"/>
      </rPr>
      <t xml:space="preserve"> es errónea porque el artículo aborda este tema​(Tema 28. El Sistema de …).</t>
    </r>
  </si>
  <si>
    <t>No se menciona nada sobre el concepto legal de las contingencias.</t>
  </si>
  <si>
    <t>Se determina en función de las prestaciones otorgadas para cada una de ellas.</t>
  </si>
  <si>
    <t>Depende de las condiciones establecidas por el Ministerio de Empleo y Seguridad Social.</t>
  </si>
  <si>
    <t>Deben ser definidas por cada comunidad autónoma</t>
  </si>
  <si>
    <t>¿Qué establece el artículo 159 del TRLGSS sobre el concepto legal de las contingencias? .</t>
  </si>
  <si>
    <r>
      <t xml:space="preserve">La respuesta correcta es </t>
    </r>
    <r>
      <rPr>
        <b/>
        <sz val="11"/>
        <rFont val="Calibri"/>
        <family val="2"/>
        <scheme val="minor"/>
      </rPr>
      <t>A: Enfermedad profesional</t>
    </r>
    <r>
      <rPr>
        <sz val="11"/>
        <rFont val="Calibri"/>
        <family val="2"/>
        <scheme val="minor"/>
      </rPr>
      <t xml:space="preserve">, ya que esta sí está cubierta como contingencia. </t>
    </r>
    <r>
      <rPr>
        <b/>
        <sz val="11"/>
        <rFont val="Calibri"/>
        <family val="2"/>
        <scheme val="minor"/>
      </rPr>
      <t>B: Accidente no laboral</t>
    </r>
    <r>
      <rPr>
        <sz val="11"/>
        <rFont val="Calibri"/>
        <family val="2"/>
        <scheme val="minor"/>
      </rPr>
      <t xml:space="preserve">, </t>
    </r>
    <r>
      <rPr>
        <b/>
        <sz val="11"/>
        <rFont val="Calibri"/>
        <family val="2"/>
        <scheme val="minor"/>
      </rPr>
      <t>C: Enfermedad común</t>
    </r>
    <r>
      <rPr>
        <sz val="11"/>
        <rFont val="Calibri"/>
        <family val="2"/>
        <scheme val="minor"/>
      </rPr>
      <t xml:space="preserve"> y </t>
    </r>
    <r>
      <rPr>
        <b/>
        <sz val="11"/>
        <rFont val="Calibri"/>
        <family val="2"/>
        <scheme val="minor"/>
      </rPr>
      <t>D: En el artículo 158 no está cubierta ninguna de las anteriores</t>
    </r>
    <r>
      <rPr>
        <sz val="11"/>
        <rFont val="Calibri"/>
        <family val="2"/>
        <scheme val="minor"/>
      </rPr>
      <t xml:space="preserve"> son incorrectas porque todas las contingencias mencionadas están explícitamente contempladas en el TRLGSS​(Tema 28. El Sistema de …).</t>
    </r>
  </si>
  <si>
    <t>En el artículo 158 no esta cubierta niguna de las anteriores</t>
  </si>
  <si>
    <t>Enfermedad común.</t>
  </si>
  <si>
    <t>Accidente no laboral.</t>
  </si>
  <si>
    <t>Enfermedad profesional.</t>
  </si>
  <si>
    <t>¿Cuál de las siguientes NO es una contingencia cubierta por el TRLGSS según el artículo 158? .</t>
  </si>
  <si>
    <r>
      <t xml:space="preserve">La respuesta correcta es </t>
    </r>
    <r>
      <rPr>
        <b/>
        <sz val="11"/>
        <rFont val="Calibri"/>
        <family val="2"/>
        <scheme val="minor"/>
      </rPr>
      <t>B: Que incluye todas las prestaciones y beneficios del sistema</t>
    </r>
    <r>
      <rPr>
        <sz val="11"/>
        <rFont val="Calibri"/>
        <family val="2"/>
        <scheme val="minor"/>
      </rPr>
      <t xml:space="preserve">, ya que abarca tanto las contributivas como las no contributivas, salvo excepciones específicas. </t>
    </r>
    <r>
      <rPr>
        <b/>
        <sz val="11"/>
        <rFont val="Calibri"/>
        <family val="2"/>
        <scheme val="minor"/>
      </rPr>
      <t>A: Que excluye la protección por cese de actividad y las prestaciones no contributivas</t>
    </r>
    <r>
      <rPr>
        <sz val="11"/>
        <rFont val="Calibri"/>
        <family val="2"/>
        <scheme val="minor"/>
      </rPr>
      <t xml:space="preserve"> es incorrecta porque estas están incluidas bajo ciertas condiciones. </t>
    </r>
    <r>
      <rPr>
        <b/>
        <sz val="11"/>
        <rFont val="Calibri"/>
        <family val="2"/>
        <scheme val="minor"/>
      </rPr>
      <t>C: Que no se facilitarán prestaciones y beneficios en ninguna circunstancia</t>
    </r>
    <r>
      <rPr>
        <sz val="11"/>
        <rFont val="Calibri"/>
        <family val="2"/>
        <scheme val="minor"/>
      </rPr>
      <t xml:space="preserve"> es errónea, ya que no refleja lo establecido en el artículo. </t>
    </r>
    <r>
      <rPr>
        <b/>
        <sz val="11"/>
        <rFont val="Calibri"/>
        <family val="2"/>
        <scheme val="minor"/>
      </rPr>
      <t>D: Que se determinarán las condiciones para el acceso a las prestaciones en otro título del TRLGSS</t>
    </r>
    <r>
      <rPr>
        <sz val="11"/>
        <rFont val="Calibri"/>
        <family val="2"/>
        <scheme val="minor"/>
      </rPr>
      <t xml:space="preserve"> tampoco es válida, pues este artículo detalla las características generales de la protección​(Tema 28. El Sistema de …).</t>
    </r>
  </si>
  <si>
    <t>Que se determinarán las condiciones para el acceso a las prestaciones en otro título del TRLGSS.</t>
  </si>
  <si>
    <t>Que no se facilitarán prestaciones y beneficios en ninguna circunstancia.</t>
  </si>
  <si>
    <t>Que excluye la protección por cese de actividad y las prestaciones no contributivas.</t>
  </si>
  <si>
    <t>Que incluye todas las prestaciones y beneficios del sistema</t>
  </si>
  <si>
    <t>¿Qué establece el artículo 155 del TRLGSS respecto a la acción protectora del Régimen General? .</t>
  </si>
  <si>
    <r>
      <t xml:space="preserve">La respuesta correcta es </t>
    </r>
    <r>
      <rPr>
        <b/>
        <sz val="11"/>
        <rFont val="Calibri"/>
        <family val="2"/>
        <scheme val="minor"/>
      </rPr>
      <t>C: Prestaciones económicas, asistencia sanitaria, y servicios sociales y familiares</t>
    </r>
    <r>
      <rPr>
        <sz val="11"/>
        <rFont val="Calibri"/>
        <family val="2"/>
        <scheme val="minor"/>
      </rPr>
      <t xml:space="preserve">, ya que cubre tanto las necesidades económicas como las de salud y bienestar social. </t>
    </r>
    <r>
      <rPr>
        <b/>
        <sz val="11"/>
        <rFont val="Calibri"/>
        <family val="2"/>
        <scheme val="minor"/>
      </rPr>
      <t>A: Asistencia social, prestaciones económicas, asistencia domiciliaria</t>
    </r>
    <r>
      <rPr>
        <sz val="11"/>
        <rFont val="Calibri"/>
        <family val="2"/>
        <scheme val="minor"/>
      </rPr>
      <t xml:space="preserve"> es incorrecta porque no abarca la totalidad de las acciones protectoras. </t>
    </r>
    <r>
      <rPr>
        <b/>
        <sz val="11"/>
        <rFont val="Calibri"/>
        <family val="2"/>
        <scheme val="minor"/>
      </rPr>
      <t>B: Prestaciones económicas, servicios de asistencia sanitaria, prestaciones de dependencia</t>
    </r>
    <r>
      <rPr>
        <sz val="11"/>
        <rFont val="Calibri"/>
        <family val="2"/>
        <scheme val="minor"/>
      </rPr>
      <t xml:space="preserve"> tampoco es completa, ya que no menciona los servicios sociales y familiares. </t>
    </r>
    <r>
      <rPr>
        <b/>
        <sz val="11"/>
        <rFont val="Calibri"/>
        <family val="2"/>
        <scheme val="minor"/>
      </rPr>
      <t>D: Asistencia sanitaria, jubilación, incapacidad temporal, invalidez permanente y prestaciones familiares</t>
    </r>
    <r>
      <rPr>
        <sz val="11"/>
        <rFont val="Calibri"/>
        <family val="2"/>
        <scheme val="minor"/>
      </rPr>
      <t xml:space="preserve"> es errónea porque mezcla términos y no refleja la amplitud de la protección​(Tema 28. El Sistema de …).</t>
    </r>
  </si>
  <si>
    <t>Asistencia sanitaria, jubilación, incapacidad temporal,  invalidaez permanente  y prestaciones familiares.</t>
  </si>
  <si>
    <t>Prestaciones económicas, asistencia sanitaria, y servicios sociales y familiares.</t>
  </si>
  <si>
    <t>Prestaciones económicas,  servicios de asistencia sanitaria, prestaciones de dependencia</t>
  </si>
  <si>
    <t>Asistencia social,  prestaciones económicas, asistencia domiciliaria</t>
  </si>
  <si>
    <t>Según el artículo 42 del TRLGSS, ¿qué comprende la acción protectora del Sistema de Seguridad Social? .</t>
  </si>
  <si>
    <r>
      <t xml:space="preserve">La respuesta correcta es </t>
    </r>
    <r>
      <rPr>
        <b/>
        <sz val="11"/>
        <rFont val="Calibri"/>
        <family val="2"/>
        <scheme val="minor"/>
      </rPr>
      <t>C: El Ministerio de Seguridad Social</t>
    </r>
    <r>
      <rPr>
        <sz val="11"/>
        <rFont val="Calibri"/>
        <family val="2"/>
        <scheme val="minor"/>
      </rPr>
      <t xml:space="preserve">, que tiene la competencia para regular y gestionar los aspectos económicos y financieros del sistema. </t>
    </r>
    <r>
      <rPr>
        <b/>
        <sz val="11"/>
        <rFont val="Calibri"/>
        <family val="2"/>
        <scheme val="minor"/>
      </rPr>
      <t>A: El Ministerio de Hacienda</t>
    </r>
    <r>
      <rPr>
        <sz val="11"/>
        <rFont val="Calibri"/>
        <family val="2"/>
        <scheme val="minor"/>
      </rPr>
      <t xml:space="preserve"> es incorrecta porque su ámbito de actuación no incluye la gestión específica de la Seguridad Social. </t>
    </r>
    <r>
      <rPr>
        <b/>
        <sz val="11"/>
        <rFont val="Calibri"/>
        <family val="2"/>
        <scheme val="minor"/>
      </rPr>
      <t>B: Las Comunidades Autónomas</t>
    </r>
    <r>
      <rPr>
        <sz val="11"/>
        <rFont val="Calibri"/>
        <family val="2"/>
        <scheme val="minor"/>
      </rPr>
      <t xml:space="preserve"> no tienen competencias en la regulación del sistema de Seguridad Social estatal. </t>
    </r>
    <r>
      <rPr>
        <b/>
        <sz val="11"/>
        <rFont val="Calibri"/>
        <family val="2"/>
        <scheme val="minor"/>
      </rPr>
      <t>D: Los sindicatos</t>
    </r>
    <r>
      <rPr>
        <sz val="11"/>
        <rFont val="Calibri"/>
        <family val="2"/>
        <scheme val="minor"/>
      </rPr>
      <t xml:space="preserve"> tampoco pueden regular estas materias, ya que su función es más representativa y consultiva​(Tema 28. El Sistema de …).</t>
    </r>
  </si>
  <si>
    <t>Los sindicatos.</t>
  </si>
  <si>
    <t>El Ministerio de  Seguridad Social.</t>
  </si>
  <si>
    <t>Las Comunidades Autónomas.</t>
  </si>
  <si>
    <t>El Ministerio de Hacienda</t>
  </si>
  <si>
    <t>¿Quién regula las materias mencionadas en el artículo 110 del TRLGSS? .</t>
  </si>
  <si>
    <r>
      <t xml:space="preserve">La respuesta correcta es </t>
    </r>
    <r>
      <rPr>
        <b/>
        <sz val="11"/>
        <rFont val="Calibri"/>
        <family val="2"/>
        <scheme val="minor"/>
      </rPr>
      <t>B: Atiende las necesidades originadas por desviaciones entre ingresos y gastos</t>
    </r>
    <r>
      <rPr>
        <sz val="11"/>
        <rFont val="Calibri"/>
        <family val="2"/>
        <scheme val="minor"/>
      </rPr>
      <t xml:space="preserve">, ya que su finalidad es garantizar la estabilidad financiera ante desequilibrios temporales. </t>
    </r>
    <r>
      <rPr>
        <b/>
        <sz val="11"/>
        <rFont val="Calibri"/>
        <family val="2"/>
        <scheme val="minor"/>
      </rPr>
      <t>A: Garantiza un rendimiento mínimo a los pensionistas</t>
    </r>
    <r>
      <rPr>
        <sz val="11"/>
        <rFont val="Calibri"/>
        <family val="2"/>
        <scheme val="minor"/>
      </rPr>
      <t xml:space="preserve"> es incorrecta, ya que esta no es su función principal. </t>
    </r>
    <r>
      <rPr>
        <b/>
        <sz val="11"/>
        <rFont val="Calibri"/>
        <family val="2"/>
        <scheme val="minor"/>
      </rPr>
      <t>C: Financia las inversiones de la estructura financiera de las prestaciones no contributivas</t>
    </r>
    <r>
      <rPr>
        <sz val="11"/>
        <rFont val="Calibri"/>
        <family val="2"/>
        <scheme val="minor"/>
      </rPr>
      <t xml:space="preserve"> tampoco aplica, porque no se destina a inversiones específicas. </t>
    </r>
    <r>
      <rPr>
        <b/>
        <sz val="11"/>
        <rFont val="Calibri"/>
        <family val="2"/>
        <scheme val="minor"/>
      </rPr>
      <t>D: Es un fondo destinado a la inversión para mantener la liquidez de la caja única de la Seguridad Social</t>
    </r>
    <r>
      <rPr>
        <sz val="11"/>
        <rFont val="Calibri"/>
        <family val="2"/>
        <scheme val="minor"/>
      </rPr>
      <t xml:space="preserve"> es errónea, ya que su función principal es estabilizar los desequilibrios​(Tema 28. El Sistema de …).</t>
    </r>
  </si>
  <si>
    <t xml:space="preserve">Es un fondo destinado a la inversión para mantener la liquidez de la caja única de la Segurodad Social </t>
  </si>
  <si>
    <t>Financia las inversiones de la estructura financiera de las prestaciones no contributivas</t>
  </si>
  <si>
    <t>Atiende las necesidades originadas por desviaciones entre ingresos y gastos.</t>
  </si>
  <si>
    <t>Garantiza un rendimiento mínimo a los pensionistas</t>
  </si>
  <si>
    <t>¿En qué consiste el fondo de estabilización según el artículo 110 del TRLGSS? .</t>
  </si>
  <si>
    <r>
      <t xml:space="preserve">La respuesta correcta es </t>
    </r>
    <r>
      <rPr>
        <b/>
        <sz val="11"/>
        <rFont val="Calibri"/>
        <family val="2"/>
        <scheme val="minor"/>
      </rPr>
      <t>B: Sistema de reparto</t>
    </r>
    <r>
      <rPr>
        <sz val="11"/>
        <rFont val="Calibri"/>
        <family val="2"/>
        <scheme val="minor"/>
      </rPr>
      <t xml:space="preserve">, en el que las cotizaciones de los trabajadores activos financian las prestaciones actuales, promoviendo la solidaridad intergeneracional. </t>
    </r>
    <r>
      <rPr>
        <b/>
        <sz val="11"/>
        <rFont val="Calibri"/>
        <family val="2"/>
        <scheme val="minor"/>
      </rPr>
      <t>A: Sistema de capitalización</t>
    </r>
    <r>
      <rPr>
        <sz val="11"/>
        <rFont val="Calibri"/>
        <family val="2"/>
        <scheme val="minor"/>
      </rPr>
      <t xml:space="preserve"> es incorrecta porque no se utiliza en la Seguridad Social española, ya que este modelo acumula recursos individuales para el futuro. </t>
    </r>
    <r>
      <rPr>
        <b/>
        <sz val="11"/>
        <rFont val="Calibri"/>
        <family val="2"/>
        <scheme val="minor"/>
      </rPr>
      <t>C: Sistema de ahorro individual</t>
    </r>
    <r>
      <rPr>
        <sz val="11"/>
        <rFont val="Calibri"/>
        <family val="2"/>
        <scheme val="minor"/>
      </rPr>
      <t xml:space="preserve"> tampoco aplica, ya que no forma parte del sistema solidario. </t>
    </r>
    <r>
      <rPr>
        <b/>
        <sz val="11"/>
        <rFont val="Calibri"/>
        <family val="2"/>
        <scheme val="minor"/>
      </rPr>
      <t>D: Sistema de fondos privados</t>
    </r>
    <r>
      <rPr>
        <sz val="11"/>
        <rFont val="Calibri"/>
        <family val="2"/>
        <scheme val="minor"/>
      </rPr>
      <t xml:space="preserve"> es errónea, ya que el sistema español es público y no depende de fondos privados​(Tema 28. El Sistema de …).</t>
    </r>
  </si>
  <si>
    <t>Sistema de fondos privados.</t>
  </si>
  <si>
    <t>Sistema de ahorro individual.</t>
  </si>
  <si>
    <t>Sistema de reparto.</t>
  </si>
  <si>
    <t>Sistema de capitalización</t>
  </si>
  <si>
    <t>¿Qué sistema financiero promueve el TRLGSS para los regímenes de Seguridad Social? .</t>
  </si>
  <si>
    <r>
      <t xml:space="preserve">La respuesta correcta es </t>
    </r>
    <r>
      <rPr>
        <b/>
        <sz val="11"/>
        <rFont val="Calibri"/>
        <family val="2"/>
        <scheme val="minor"/>
      </rPr>
      <t>C: Recursos, sistema financiero e inversiones</t>
    </r>
    <r>
      <rPr>
        <sz val="11"/>
        <rFont val="Calibri"/>
        <family val="2"/>
        <scheme val="minor"/>
      </rPr>
      <t xml:space="preserve">, ya que el capítulo regula estos tres elementos fundamentales para garantizar la sostenibilidad de la Seguridad Social. </t>
    </r>
    <r>
      <rPr>
        <b/>
        <sz val="11"/>
        <rFont val="Calibri"/>
        <family val="2"/>
        <scheme val="minor"/>
      </rPr>
      <t>A: Recursos y sistema financiero</t>
    </r>
    <r>
      <rPr>
        <sz val="11"/>
        <rFont val="Calibri"/>
        <family val="2"/>
        <scheme val="minor"/>
      </rPr>
      <t xml:space="preserve"> es incorrecta porque omite las inversiones. </t>
    </r>
    <r>
      <rPr>
        <b/>
        <sz val="11"/>
        <rFont val="Calibri"/>
        <family val="2"/>
        <scheme val="minor"/>
      </rPr>
      <t>B: Recursos y patrimonio</t>
    </r>
    <r>
      <rPr>
        <sz val="11"/>
        <rFont val="Calibri"/>
        <family val="2"/>
        <scheme val="minor"/>
      </rPr>
      <t xml:space="preserve"> también es incompleta, ya que no incluye el sistema financiero ni las inversiones. </t>
    </r>
    <r>
      <rPr>
        <b/>
        <sz val="11"/>
        <rFont val="Calibri"/>
        <family val="2"/>
        <scheme val="minor"/>
      </rPr>
      <t>D: Patrimonio y recursos</t>
    </r>
    <r>
      <rPr>
        <sz val="11"/>
        <rFont val="Calibri"/>
        <family val="2"/>
        <scheme val="minor"/>
      </rPr>
      <t xml:space="preserve"> tampoco es válida, ya que deja de lado las inversiones y no describe los aspectos fundamentales de este capítulo​(Tema 28. El Sistema de …).</t>
    </r>
  </si>
  <si>
    <t>Patrimonio y recursos.</t>
  </si>
  <si>
    <t>Recursos, sistema financiero e inversiones.</t>
  </si>
  <si>
    <t>Recursos y patrimonio.</t>
  </si>
  <si>
    <t>Recursos y sistema financiero</t>
  </si>
  <si>
    <t>Según el TRLGSS, ¿cuáles son los aspectos regulados en el Capítulo VII del Título I? .</t>
  </si>
  <si>
    <r>
      <t xml:space="preserve">La respuesta correcta es </t>
    </r>
    <r>
      <rPr>
        <b/>
        <sz val="11"/>
        <rFont val="Calibri"/>
        <family val="2"/>
        <scheme val="minor"/>
      </rPr>
      <t>C: Presentan peculiaridades en materia de encuadramiento, afiliación, cotización y recaudación</t>
    </r>
    <r>
      <rPr>
        <sz val="11"/>
        <rFont val="Calibri"/>
        <family val="2"/>
        <scheme val="minor"/>
      </rPr>
      <t xml:space="preserve">, ya que estos sistemas tienen normas específicas adaptadas a las particularidades de los colectivos que cubren. </t>
    </r>
    <r>
      <rPr>
        <b/>
        <sz val="11"/>
        <rFont val="Calibri"/>
        <family val="2"/>
        <scheme val="minor"/>
      </rPr>
      <t>A: No presentan peculiaridades</t>
    </r>
    <r>
      <rPr>
        <sz val="11"/>
        <rFont val="Calibri"/>
        <family val="2"/>
        <scheme val="minor"/>
      </rPr>
      <t xml:space="preserve"> es incorrecta porque justamente son especiales debido a esas diferencias. </t>
    </r>
    <r>
      <rPr>
        <b/>
        <sz val="11"/>
        <rFont val="Calibri"/>
        <family val="2"/>
        <scheme val="minor"/>
      </rPr>
      <t>B: Son idénticos al Régimen General</t>
    </r>
    <r>
      <rPr>
        <sz val="11"/>
        <rFont val="Calibri"/>
        <family val="2"/>
        <scheme val="minor"/>
      </rPr>
      <t xml:space="preserve"> también es errónea porque contradice su propia definición. </t>
    </r>
    <r>
      <rPr>
        <b/>
        <sz val="11"/>
        <rFont val="Calibri"/>
        <family val="2"/>
        <scheme val="minor"/>
      </rPr>
      <t>D: No existen en el sistema de Seguridad Social</t>
    </r>
    <r>
      <rPr>
        <sz val="11"/>
        <rFont val="Calibri"/>
        <family val="2"/>
        <scheme val="minor"/>
      </rPr>
      <t xml:space="preserve"> es falsa porque los sistemas especiales son una parte reconocida del TRLGSS​(Tema 28. El Sistema de …).</t>
    </r>
  </si>
  <si>
    <t>No existen en el sistema de Seguridad Social.</t>
  </si>
  <si>
    <t>Presentan peculiaridades en materia de encuadramiento, afiliación, cotización y recaudación.</t>
  </si>
  <si>
    <t>Son idénticos al Régimen General.</t>
  </si>
  <si>
    <t>No presentan peculiaridades en materia de encuadramiento, afiliación, cotización y recaudación</t>
  </si>
  <si>
    <t>¿Qué característica tienen los sistemas especiales según el artículo 11 del TRLGSS? .</t>
  </si>
  <si>
    <r>
      <t xml:space="preserve">La respuesta correcta es </t>
    </r>
    <r>
      <rPr>
        <b/>
        <sz val="11"/>
        <rFont val="Calibri"/>
        <family val="2"/>
        <scheme val="minor"/>
      </rPr>
      <t>C: Ley 27/2011</t>
    </r>
    <r>
      <rPr>
        <sz val="11"/>
        <rFont val="Calibri"/>
        <family val="2"/>
        <scheme val="minor"/>
      </rPr>
      <t xml:space="preserve">, que introdujo estas categorías para atender las particularidades de dichos colectivos dentro del Régimen General. </t>
    </r>
    <r>
      <rPr>
        <b/>
        <sz val="11"/>
        <rFont val="Calibri"/>
        <family val="2"/>
        <scheme val="minor"/>
      </rPr>
      <t>A: Ley 18/2007</t>
    </r>
    <r>
      <rPr>
        <sz val="11"/>
        <rFont val="Calibri"/>
        <family val="2"/>
        <scheme val="minor"/>
      </rPr>
      <t xml:space="preserve"> es incorrecta porque estaba más enfocada en autónomos agrarios. </t>
    </r>
    <r>
      <rPr>
        <b/>
        <sz val="11"/>
        <rFont val="Calibri"/>
        <family val="2"/>
        <scheme val="minor"/>
      </rPr>
      <t>B: Ley 26/1985</t>
    </r>
    <r>
      <rPr>
        <sz val="11"/>
        <rFont val="Calibri"/>
        <family val="2"/>
        <scheme val="minor"/>
      </rPr>
      <t xml:space="preserve"> no creó estos sistemas especiales. </t>
    </r>
    <r>
      <rPr>
        <b/>
        <sz val="11"/>
        <rFont val="Calibri"/>
        <family val="2"/>
        <scheme val="minor"/>
      </rPr>
      <t>D: Ley 28/2011</t>
    </r>
    <r>
      <rPr>
        <sz val="11"/>
        <rFont val="Calibri"/>
        <family val="2"/>
        <scheme val="minor"/>
      </rPr>
      <t xml:space="preserve"> no está vinculada a este cambio​(Tema 28. El Sistema de …).</t>
    </r>
  </si>
  <si>
    <t>Ley 28/2011.</t>
  </si>
  <si>
    <t>Ley 27/2011.</t>
  </si>
  <si>
    <t>Ley 26/1985.</t>
  </si>
  <si>
    <t>Ley 18/2007</t>
  </si>
  <si>
    <t>¿Qué ley creó sistemas especiales dentro del Régimen General para empleados del hogar y trabajadores por cuenta ajena agrarios? .</t>
  </si>
  <si>
    <r>
      <t xml:space="preserve">La respuesta correcta es </t>
    </r>
    <r>
      <rPr>
        <b/>
        <sz val="11"/>
        <rFont val="Calibri"/>
        <family val="2"/>
        <scheme val="minor"/>
      </rPr>
      <t>C: Los integró en el Régimen Especial de Trabajadores Autónomos</t>
    </r>
    <r>
      <rPr>
        <sz val="11"/>
        <rFont val="Calibri"/>
        <family val="2"/>
        <scheme val="minor"/>
      </rPr>
      <t xml:space="preserve">, como parte de una reestructuración que simplificó los regímenes. </t>
    </r>
    <r>
      <rPr>
        <b/>
        <sz val="11"/>
        <rFont val="Calibri"/>
        <family val="2"/>
        <scheme val="minor"/>
      </rPr>
      <t>A: Los integró en el Régimen General</t>
    </r>
    <r>
      <rPr>
        <sz val="11"/>
        <rFont val="Calibri"/>
        <family val="2"/>
        <scheme val="minor"/>
      </rPr>
      <t xml:space="preserve"> es incorrecta porque los autónomos no forman parte del Régimen General. </t>
    </r>
    <r>
      <rPr>
        <b/>
        <sz val="11"/>
        <rFont val="Calibri"/>
        <family val="2"/>
        <scheme val="minor"/>
      </rPr>
      <t>B: Los mantuvo en un Régimen Especial aparte</t>
    </r>
    <r>
      <rPr>
        <sz val="11"/>
        <rFont val="Calibri"/>
        <family val="2"/>
        <scheme val="minor"/>
      </rPr>
      <t xml:space="preserve"> tampoco es válida porque fueron absorbidos. </t>
    </r>
    <r>
      <rPr>
        <b/>
        <sz val="11"/>
        <rFont val="Calibri"/>
        <family val="2"/>
        <scheme val="minor"/>
      </rPr>
      <t>D: Ninguna de las anteriores</t>
    </r>
    <r>
      <rPr>
        <sz val="11"/>
        <rFont val="Calibri"/>
        <family val="2"/>
        <scheme val="minor"/>
      </rPr>
      <t xml:space="preserve"> no es correcta porque la integración fue una medida concreta de esta ley​(Tema 28. El Sistema de …).</t>
    </r>
  </si>
  <si>
    <t>Ninguna de las anteriores.</t>
  </si>
  <si>
    <t>Los integró en el Régimen Especial de Trabajadores Autónomos.</t>
  </si>
  <si>
    <t>Los mantuvo en un Régimen Especial aparte.</t>
  </si>
  <si>
    <t>Los integró en el Régimen General</t>
  </si>
  <si>
    <t>¿Qué hizo la Ley 18/2007 en relación con los autónomos agrarios? .</t>
  </si>
  <si>
    <r>
      <t xml:space="preserve">La respuesta correcta es </t>
    </r>
    <r>
      <rPr>
        <b/>
        <sz val="11"/>
        <rFont val="Calibri"/>
        <family val="2"/>
        <scheme val="minor"/>
      </rPr>
      <t>B: Integrar algunos en el Régimen General</t>
    </r>
    <r>
      <rPr>
        <sz val="11"/>
        <rFont val="Calibri"/>
        <family val="2"/>
        <scheme val="minor"/>
      </rPr>
      <t xml:space="preserve">, con el objetivo de simplificar y unificar el sistema de Seguridad Social. </t>
    </r>
    <r>
      <rPr>
        <b/>
        <sz val="11"/>
        <rFont val="Calibri"/>
        <family val="2"/>
        <scheme val="minor"/>
      </rPr>
      <t>A: Aumentar su número</t>
    </r>
    <r>
      <rPr>
        <sz val="11"/>
        <rFont val="Calibri"/>
        <family val="2"/>
        <scheme val="minor"/>
      </rPr>
      <t xml:space="preserve"> es incorrecta porque la tendencia era reducir los regímenes especiales. </t>
    </r>
    <r>
      <rPr>
        <b/>
        <sz val="11"/>
        <rFont val="Calibri"/>
        <family val="2"/>
        <scheme val="minor"/>
      </rPr>
      <t>C: Crear más categorías de Régimen Especial</t>
    </r>
    <r>
      <rPr>
        <sz val="11"/>
        <rFont val="Calibri"/>
        <family val="2"/>
        <scheme val="minor"/>
      </rPr>
      <t xml:space="preserve"> tampoco es válida, ya que iba en contra del objetivo de simplificación. </t>
    </r>
    <r>
      <rPr>
        <b/>
        <sz val="11"/>
        <rFont val="Calibri"/>
        <family val="2"/>
        <scheme val="minor"/>
      </rPr>
      <t>D: Ninguna de las anteriores</t>
    </r>
    <r>
      <rPr>
        <sz val="11"/>
        <rFont val="Calibri"/>
        <family val="2"/>
        <scheme val="minor"/>
      </rPr>
      <t xml:space="preserve"> no es correcta porque la integración en el Régimen General fue una acción concreta de esta ley​(Tema 28. El Sistema de …).</t>
    </r>
  </si>
  <si>
    <t>Crear más categorías de Régimen Especial.</t>
  </si>
  <si>
    <t>Integrar algunos en el Régimen General.</t>
  </si>
  <si>
    <t>Aumentar su número</t>
  </si>
  <si>
    <t>¿Qué tendencia se estableció con la Ley 26/1985 en relación con los Regímenes Especiales? .</t>
  </si>
  <si>
    <r>
      <t xml:space="preserve">La respuesta correcta es </t>
    </r>
    <r>
      <rPr>
        <b/>
        <sz val="11"/>
        <rFont val="Calibri"/>
        <family val="2"/>
        <scheme val="minor"/>
      </rPr>
      <t>D: Trabajadores por cuenta ajena</t>
    </r>
    <r>
      <rPr>
        <sz val="11"/>
        <rFont val="Calibri"/>
        <family val="2"/>
        <scheme val="minor"/>
      </rPr>
      <t xml:space="preserve">, ya que este grupo pertenece al Régimen General y no a un régimen especial. </t>
    </r>
    <r>
      <rPr>
        <b/>
        <sz val="11"/>
        <rFont val="Calibri"/>
        <family val="2"/>
        <scheme val="minor"/>
      </rPr>
      <t>A: Trabajadores por cuenta propia o autónomos</t>
    </r>
    <r>
      <rPr>
        <sz val="11"/>
        <rFont val="Calibri"/>
        <family val="2"/>
        <scheme val="minor"/>
      </rPr>
      <t xml:space="preserve"> es incorrecta porque tienen un régimen especial propio. </t>
    </r>
    <r>
      <rPr>
        <b/>
        <sz val="11"/>
        <rFont val="Calibri"/>
        <family val="2"/>
        <scheme val="minor"/>
      </rPr>
      <t>B: Trabajadores del mar</t>
    </r>
    <r>
      <rPr>
        <sz val="11"/>
        <rFont val="Calibri"/>
        <family val="2"/>
        <scheme val="minor"/>
      </rPr>
      <t xml:space="preserve"> tampoco es válida, ya que están incluidos en un régimen especial. </t>
    </r>
    <r>
      <rPr>
        <b/>
        <sz val="11"/>
        <rFont val="Calibri"/>
        <family val="2"/>
        <scheme val="minor"/>
      </rPr>
      <t>C: Funcionarios públicos, civiles y militares</t>
    </r>
    <r>
      <rPr>
        <sz val="11"/>
        <rFont val="Calibri"/>
        <family val="2"/>
        <scheme val="minor"/>
      </rPr>
      <t xml:space="preserve"> es errónea porque tienen regímenes específicos fuera del Régimen General​(Tema 28. El Sistema de …).</t>
    </r>
  </si>
  <si>
    <t>Trabajadores por cuenta ajena.</t>
  </si>
  <si>
    <t>Funcionarios públicos, civiles y militares.</t>
  </si>
  <si>
    <t>Trabajadores del mar.</t>
  </si>
  <si>
    <t>Trabajadores por cuenta propia o autónomos</t>
  </si>
  <si>
    <t>¿Qué grupo NO se considera un Régimen Especial según el artículo 10.2 del TRLGSS? .</t>
  </si>
  <si>
    <r>
      <t xml:space="preserve">La respuesta correcta es </t>
    </r>
    <r>
      <rPr>
        <b/>
        <sz val="11"/>
        <rFont val="Calibri"/>
        <family val="2"/>
        <scheme val="minor"/>
      </rPr>
      <t>C: Cinco</t>
    </r>
    <r>
      <rPr>
        <sz val="11"/>
        <rFont val="Calibri"/>
        <family val="2"/>
        <scheme val="minor"/>
      </rPr>
      <t xml:space="preserve">, ya que el TRLGSS especifica cinco regímenes especiales en total, como los de autónomos y trabajadores del mar. </t>
    </r>
    <r>
      <rPr>
        <b/>
        <sz val="11"/>
        <rFont val="Calibri"/>
        <family val="2"/>
        <scheme val="minor"/>
      </rPr>
      <t>A: Tres</t>
    </r>
    <r>
      <rPr>
        <sz val="11"/>
        <rFont val="Calibri"/>
        <family val="2"/>
        <scheme val="minor"/>
      </rPr>
      <t xml:space="preserve"> es incorrecta porque subestima el número total. </t>
    </r>
    <r>
      <rPr>
        <b/>
        <sz val="11"/>
        <rFont val="Calibri"/>
        <family val="2"/>
        <scheme val="minor"/>
      </rPr>
      <t>B: Cuatro</t>
    </r>
    <r>
      <rPr>
        <sz val="11"/>
        <rFont val="Calibri"/>
        <family val="2"/>
        <scheme val="minor"/>
      </rPr>
      <t xml:space="preserve"> tampoco es válida, ya que omite uno de los regímenes. </t>
    </r>
    <r>
      <rPr>
        <b/>
        <sz val="11"/>
        <rFont val="Calibri"/>
        <family val="2"/>
        <scheme val="minor"/>
      </rPr>
      <t>D: Seis</t>
    </r>
    <r>
      <rPr>
        <sz val="11"/>
        <rFont val="Calibri"/>
        <family val="2"/>
        <scheme val="minor"/>
      </rPr>
      <t xml:space="preserve"> es errónea porque sobrestima la cantidad​(Tema 28. El Sistema de …).</t>
    </r>
  </si>
  <si>
    <t>Seis.</t>
  </si>
  <si>
    <t>Cinco.</t>
  </si>
  <si>
    <t>Cuatro.</t>
  </si>
  <si>
    <t>Según el artículo 10.2 del TRLGSS, ¿cuántos Regímenes Especiales enumera? .</t>
  </si>
  <si>
    <r>
      <t xml:space="preserve">La respuesta correcta es </t>
    </r>
    <r>
      <rPr>
        <b/>
        <sz val="11"/>
        <rFont val="Calibri"/>
        <family val="2"/>
        <scheme val="minor"/>
      </rPr>
      <t>B: En un Régimen General y varios regímenes especiales</t>
    </r>
    <r>
      <rPr>
        <sz val="11"/>
        <rFont val="Calibri"/>
        <family val="2"/>
        <scheme val="minor"/>
      </rPr>
      <t xml:space="preserve">, lo que permite atender las particularidades de ciertos colectivos como autónomos, agrarios o empleados del hogar. </t>
    </r>
    <r>
      <rPr>
        <b/>
        <sz val="11"/>
        <rFont val="Calibri"/>
        <family val="2"/>
        <scheme val="minor"/>
      </rPr>
      <t>A: En un solo régimen</t>
    </r>
    <r>
      <rPr>
        <sz val="11"/>
        <rFont val="Calibri"/>
        <family val="2"/>
        <scheme val="minor"/>
      </rPr>
      <t xml:space="preserve"> es incorrecta porque el sistema no está unificado en un único régimen. </t>
    </r>
    <r>
      <rPr>
        <b/>
        <sz val="11"/>
        <rFont val="Calibri"/>
        <family val="2"/>
        <scheme val="minor"/>
      </rPr>
      <t>C: En tres regímenes especiales</t>
    </r>
    <r>
      <rPr>
        <sz val="11"/>
        <rFont val="Calibri"/>
        <family val="2"/>
        <scheme val="minor"/>
      </rPr>
      <t xml:space="preserve"> es errónea porque hay más de tres regímenes especiales. </t>
    </r>
    <r>
      <rPr>
        <b/>
        <sz val="11"/>
        <rFont val="Calibri"/>
        <family val="2"/>
        <scheme val="minor"/>
      </rPr>
      <t>D: En función del Ministerio de Empleo y Seguridad Social</t>
    </r>
    <r>
      <rPr>
        <sz val="11"/>
        <rFont val="Calibri"/>
        <family val="2"/>
        <scheme val="minor"/>
      </rPr>
      <t xml:space="preserve"> tampoco es válida porque la organización no depende directamente de un ministerio, sino de la normativa del TRLGSS​(Tema 28. El Sistema de …).</t>
    </r>
  </si>
  <si>
    <t>En función del Ministerio de Empleo y Seguridad Social.</t>
  </si>
  <si>
    <t>En tres regímenes especiales.</t>
  </si>
  <si>
    <t>En un Régimen General y varios regímenes especiales.</t>
  </si>
  <si>
    <t>En un solo régimen</t>
  </si>
  <si>
    <t>¿Cómo se organiza el sistema de Seguridad Social según el TRLGSS? .</t>
  </si>
  <si>
    <r>
      <t xml:space="preserve">La respuesta correcta es </t>
    </r>
    <r>
      <rPr>
        <b/>
        <sz val="11"/>
        <rFont val="Calibri"/>
        <family val="2"/>
        <scheme val="minor"/>
      </rPr>
      <t>B: Si su trabajo es considerado marginal y no constituye un medio fundamental de vida</t>
    </r>
    <r>
      <rPr>
        <sz val="11"/>
        <rFont val="Calibri"/>
        <family val="2"/>
        <scheme val="minor"/>
      </rPr>
      <t xml:space="preserve">, ya que la normativa permite excluir trabajos irrelevantes o esporádicos que no tienen impacto económico significativo. </t>
    </r>
    <r>
      <rPr>
        <b/>
        <sz val="11"/>
        <rFont val="Calibri"/>
        <family val="2"/>
        <scheme val="minor"/>
      </rPr>
      <t>A: Si su jornada laboral es menor que la legalmente establecida</t>
    </r>
    <r>
      <rPr>
        <sz val="11"/>
        <rFont val="Calibri"/>
        <family val="2"/>
        <scheme val="minor"/>
      </rPr>
      <t xml:space="preserve"> es incorrecta, ya que las horas trabajadas no determinan la exclusión. </t>
    </r>
    <r>
      <rPr>
        <b/>
        <sz val="11"/>
        <rFont val="Calibri"/>
        <family val="2"/>
        <scheme val="minor"/>
      </rPr>
      <t>C: Si trabaja en una empresa familiar</t>
    </r>
    <r>
      <rPr>
        <sz val="11"/>
        <rFont val="Calibri"/>
        <family val="2"/>
        <scheme val="minor"/>
      </rPr>
      <t xml:space="preserve"> tampoco es válida, ya que estas personas están incluidas en el régimen si cumplen los requisitos generales. </t>
    </r>
    <r>
      <rPr>
        <b/>
        <sz val="11"/>
        <rFont val="Calibri"/>
        <family val="2"/>
        <scheme val="minor"/>
      </rPr>
      <t>D: Si trabaja en el extranjero y no se encuentra cotizando</t>
    </r>
    <r>
      <rPr>
        <sz val="11"/>
        <rFont val="Calibri"/>
        <family val="2"/>
        <scheme val="minor"/>
      </rPr>
      <t xml:space="preserve"> es errónea porque, aunque no cotice, puede estar cubierto por convenios internacionales​(Tema 28. El Sistema de …).</t>
    </r>
  </si>
  <si>
    <t xml:space="preserve">Si trabaja en el extranjero y no se encuentra cotizando </t>
  </si>
  <si>
    <t>Si trabaja en una empresa familiar.</t>
  </si>
  <si>
    <t>Si su trabajo es considerado marginal y no constituye un medio fundamental de vida.</t>
  </si>
  <si>
    <t>Si su jornada laboral es menor que la legalmente esatblecida</t>
  </si>
  <si>
    <t>Según el artículo 7.5 del TRLGSS, ¿bajo qué condiciones se puede excluir a una persona del régimen de la Seguridad Social? .</t>
  </si>
  <si>
    <r>
      <t xml:space="preserve">La respuesta correcta es </t>
    </r>
    <r>
      <rPr>
        <b/>
        <sz val="11"/>
        <rFont val="Calibri"/>
        <family val="2"/>
        <scheme val="minor"/>
      </rPr>
      <t>C: Los deportistas de alto nivel</t>
    </r>
    <r>
      <rPr>
        <sz val="11"/>
        <rFont val="Calibri"/>
        <family val="2"/>
        <scheme val="minor"/>
      </rPr>
      <t xml:space="preserve">, ya que el artículo 7.4 menciona que pueden ser incluidos para garantizar su integración debido a sus características laborales específicas. </t>
    </r>
    <r>
      <rPr>
        <b/>
        <sz val="11"/>
        <rFont val="Calibri"/>
        <family val="2"/>
        <scheme val="minor"/>
      </rPr>
      <t>A: Los estudiantes</t>
    </r>
    <r>
      <rPr>
        <sz val="11"/>
        <rFont val="Calibri"/>
        <family val="2"/>
        <scheme val="minor"/>
      </rPr>
      <t xml:space="preserve"> es incorrecta porque no están contemplados como grupo específico para esta finalidad en el sistema de la Seguridad Social. </t>
    </r>
    <r>
      <rPr>
        <b/>
        <sz val="11"/>
        <rFont val="Calibri"/>
        <family val="2"/>
        <scheme val="minor"/>
      </rPr>
      <t>B: Los jubilados</t>
    </r>
    <r>
      <rPr>
        <sz val="11"/>
        <rFont val="Calibri"/>
        <family val="2"/>
        <scheme val="minor"/>
      </rPr>
      <t xml:space="preserve"> tampoco aplican, ya que no están en proceso de integración social o profesional. </t>
    </r>
    <r>
      <rPr>
        <b/>
        <sz val="11"/>
        <rFont val="Calibri"/>
        <family val="2"/>
        <scheme val="minor"/>
      </rPr>
      <t>D: Los autónomos</t>
    </r>
    <r>
      <rPr>
        <sz val="11"/>
        <rFont val="Calibri"/>
        <family val="2"/>
        <scheme val="minor"/>
      </rPr>
      <t xml:space="preserve"> no son un grupo específico añadido para facilitar integración, sino que tienen su régimen propio desde siempre​(Tema 28. El Sistema de …).</t>
    </r>
  </si>
  <si>
    <t>Los autónomos.</t>
  </si>
  <si>
    <t>Los deportistas de alto nivel.</t>
  </si>
  <si>
    <t>Los jubilados.</t>
  </si>
  <si>
    <t>Los estudiantes</t>
  </si>
  <si>
    <t>Según el artículo 7.4 del TRLGSS, ¿qué grupo específico puede ser incluido en el sistema de la Seguridad Social para facilitar su plena integración social y profesional? .</t>
  </si>
  <si>
    <r>
      <t xml:space="preserve">La respuesta correcta es </t>
    </r>
    <r>
      <rPr>
        <b/>
        <sz val="11"/>
        <rFont val="Calibri"/>
        <family val="2"/>
        <scheme val="minor"/>
      </rPr>
      <t>B: El Gobierno</t>
    </r>
    <r>
      <rPr>
        <sz val="11"/>
        <rFont val="Calibri"/>
        <family val="2"/>
        <scheme val="minor"/>
      </rPr>
      <t xml:space="preserve">, que tiene la facultad de garantizar la cobertura social para los españoles en el extranjero a través de convenios o medidas específicas. </t>
    </r>
    <r>
      <rPr>
        <b/>
        <sz val="11"/>
        <rFont val="Calibri"/>
        <family val="2"/>
        <scheme val="minor"/>
      </rPr>
      <t>A: El Parlamento</t>
    </r>
    <r>
      <rPr>
        <sz val="11"/>
        <rFont val="Calibri"/>
        <family val="2"/>
        <scheme val="minor"/>
      </rPr>
      <t xml:space="preserve"> no es correcto, ya que su función es legislativa y no ejecutiva en esta materia. </t>
    </r>
    <r>
      <rPr>
        <b/>
        <sz val="11"/>
        <rFont val="Calibri"/>
        <family val="2"/>
        <scheme val="minor"/>
      </rPr>
      <t>C: Las Comunidades Autónomas</t>
    </r>
    <r>
      <rPr>
        <sz val="11"/>
        <rFont val="Calibri"/>
        <family val="2"/>
        <scheme val="minor"/>
      </rPr>
      <t xml:space="preserve"> no tienen competencias en la protección de no residentes fuera del territorio español. </t>
    </r>
    <r>
      <rPr>
        <b/>
        <sz val="11"/>
        <rFont val="Calibri"/>
        <family val="2"/>
        <scheme val="minor"/>
      </rPr>
      <t>D: El Ministerio de Empleo y Seguridad Social</t>
    </r>
    <r>
      <rPr>
        <sz val="11"/>
        <rFont val="Calibri"/>
        <family val="2"/>
        <scheme val="minor"/>
      </rPr>
      <t xml:space="preserve"> participa en la gestión, pero no tiene autoridad para establecer estas medidas​(Tema 28. El Sistema de …).</t>
    </r>
  </si>
  <si>
    <t>El Ministerio de Empleo y Seguridad Social.</t>
  </si>
  <si>
    <t>El Parlamento</t>
  </si>
  <si>
    <t>Según el artículo 7.3 del TRLGSS, ¿quién puede establecer medidas de protección social para los españoles no residentes en España? .</t>
  </si>
  <si>
    <r>
      <t xml:space="preserve">La respuesta correcta es </t>
    </r>
    <r>
      <rPr>
        <b/>
        <sz val="11"/>
        <rFont val="Calibri"/>
        <family val="2"/>
        <scheme val="minor"/>
      </rPr>
      <t>A: Ley Orgánica 4/2000</t>
    </r>
    <r>
      <rPr>
        <sz val="11"/>
        <rFont val="Calibri"/>
        <family val="2"/>
        <scheme val="minor"/>
      </rPr>
      <t xml:space="preserve">, que regula los derechos y libertades de los extranjeros y su integración social. </t>
    </r>
    <r>
      <rPr>
        <b/>
        <sz val="11"/>
        <rFont val="Calibri"/>
        <family val="2"/>
        <scheme val="minor"/>
      </rPr>
      <t>B: Ley Orgánica 5/2000</t>
    </r>
    <r>
      <rPr>
        <sz val="11"/>
        <rFont val="Calibri"/>
        <family val="2"/>
        <scheme val="minor"/>
      </rPr>
      <t xml:space="preserve"> no es aplicable porque regula la responsabilidad penal de menores. </t>
    </r>
    <r>
      <rPr>
        <b/>
        <sz val="11"/>
        <rFont val="Calibri"/>
        <family val="2"/>
        <scheme val="minor"/>
      </rPr>
      <t>C: Ley Orgánica 3/2000</t>
    </r>
    <r>
      <rPr>
        <sz val="11"/>
        <rFont val="Calibri"/>
        <family val="2"/>
        <scheme val="minor"/>
      </rPr>
      <t xml:space="preserve"> no tiene relación con la normativa sobre extranjeros en el sistema de Seguridad Social. </t>
    </r>
    <r>
      <rPr>
        <b/>
        <sz val="11"/>
        <rFont val="Calibri"/>
        <family val="2"/>
        <scheme val="minor"/>
      </rPr>
      <t>D: Ley Orgánica 2/2000</t>
    </r>
    <r>
      <rPr>
        <sz val="11"/>
        <rFont val="Calibri"/>
        <family val="2"/>
        <scheme val="minor"/>
      </rPr>
      <t xml:space="preserve"> tampoco corresponde, ya que no está vinculada al tema de derechos de extranjeros​(Tema 28. El Sistema de …).</t>
    </r>
  </si>
  <si>
    <t>Ley Orgánica 2/2000.</t>
  </si>
  <si>
    <t>Ley Orgánica 3/2000.</t>
  </si>
  <si>
    <t>Ley Orgánica 5/2000.</t>
  </si>
  <si>
    <t>Ley Orgánica 4/2000</t>
  </si>
  <si>
    <t>¿Qué ley orgánica se menciona en el artículo 7.2 del TRLGSS respecto a los extranjeros en España? .</t>
  </si>
  <si>
    <r>
      <t xml:space="preserve">La respuesta correcta es </t>
    </r>
    <r>
      <rPr>
        <b/>
        <sz val="11"/>
        <rFont val="Calibri"/>
        <family val="2"/>
        <scheme val="minor"/>
      </rPr>
      <t>C: Todos los españoles y extranjeros residentes en España</t>
    </r>
    <r>
      <rPr>
        <sz val="11"/>
        <rFont val="Calibri"/>
        <family val="2"/>
        <scheme val="minor"/>
      </rPr>
      <t xml:space="preserve">, ya que las prestaciones no contributivas dependen de la residencia legal, no de la actividad laboral. </t>
    </r>
    <r>
      <rPr>
        <b/>
        <sz val="11"/>
        <rFont val="Calibri"/>
        <family val="2"/>
        <scheme val="minor"/>
      </rPr>
      <t>A: Solo los españoles residentes en España</t>
    </r>
    <r>
      <rPr>
        <sz val="11"/>
        <rFont val="Calibri"/>
        <family val="2"/>
        <scheme val="minor"/>
      </rPr>
      <t xml:space="preserve"> es incorrecta porque excluye a extranjeros legales. </t>
    </r>
    <r>
      <rPr>
        <b/>
        <sz val="11"/>
        <rFont val="Calibri"/>
        <family val="2"/>
        <scheme val="minor"/>
      </rPr>
      <t>B: Solo los extranjeros residentes en España</t>
    </r>
    <r>
      <rPr>
        <sz val="11"/>
        <rFont val="Calibri"/>
        <family val="2"/>
        <scheme val="minor"/>
      </rPr>
      <t xml:space="preserve"> también es errónea porque excluye a nacionales. </t>
    </r>
    <r>
      <rPr>
        <b/>
        <sz val="11"/>
        <rFont val="Calibri"/>
        <family val="2"/>
        <scheme val="minor"/>
      </rPr>
      <t>D: Solo los trabajadores por cuenta propia</t>
    </r>
    <r>
      <rPr>
        <sz val="11"/>
        <rFont val="Calibri"/>
        <family val="2"/>
        <scheme val="minor"/>
      </rPr>
      <t xml:space="preserve"> es incorrecta porque este régimen no está limitado a un colectivo laboral específico​(Tema 28. El Sistema de …).</t>
    </r>
  </si>
  <si>
    <t>Solo los trabajadores por cuenta propia.</t>
  </si>
  <si>
    <t>Todos los españoles y extranjeros residentes en España.</t>
  </si>
  <si>
    <t>Solo los extranjeros residentes en España.</t>
  </si>
  <si>
    <t>Solo los españoles residentes en España</t>
  </si>
  <si>
    <t>Según el artículo 7.2 del TRLGSS, a efectos de las prestaciones no contributivas, están comprendidos en el campo de aplicación del sistema de la Seguridad Social: .</t>
  </si>
  <si>
    <r>
      <t xml:space="preserve">La respuesta correcta es </t>
    </r>
    <r>
      <rPr>
        <b/>
        <sz val="11"/>
        <rFont val="Calibri"/>
        <family val="2"/>
        <scheme val="minor"/>
      </rPr>
      <t>C: Todos los trabajadores por cuenta ajena, incluidos los trabajadores a distancia</t>
    </r>
    <r>
      <rPr>
        <sz val="11"/>
        <rFont val="Calibri"/>
        <family val="2"/>
        <scheme val="minor"/>
      </rPr>
      <t xml:space="preserve">, ya que el sistema cubre a cualquier persona con contrato laboral en cualquier modalidad. </t>
    </r>
    <r>
      <rPr>
        <b/>
        <sz val="11"/>
        <rFont val="Calibri"/>
        <family val="2"/>
        <scheme val="minor"/>
      </rPr>
      <t>A: Solo los trabajadores fijos</t>
    </r>
    <r>
      <rPr>
        <sz val="11"/>
        <rFont val="Calibri"/>
        <family val="2"/>
        <scheme val="minor"/>
      </rPr>
      <t xml:space="preserve"> es incorrecta porque el sistema también incluye a trabajadores temporales y eventuales. </t>
    </r>
    <r>
      <rPr>
        <b/>
        <sz val="11"/>
        <rFont val="Calibri"/>
        <family val="2"/>
        <scheme val="minor"/>
      </rPr>
      <t>B: Solo los trabajadores temporales</t>
    </r>
    <r>
      <rPr>
        <sz val="11"/>
        <rFont val="Calibri"/>
        <family val="2"/>
        <scheme val="minor"/>
      </rPr>
      <t xml:space="preserve"> tampoco es válida, ya que se incluyen todas las categorías de trabajo por cuenta ajena. </t>
    </r>
    <r>
      <rPr>
        <b/>
        <sz val="11"/>
        <rFont val="Calibri"/>
        <family val="2"/>
        <scheme val="minor"/>
      </rPr>
      <t>D: Solo los trabajadores eventuales</t>
    </r>
    <r>
      <rPr>
        <sz val="11"/>
        <rFont val="Calibri"/>
        <family val="2"/>
        <scheme val="minor"/>
      </rPr>
      <t xml:space="preserve"> es errónea porque no representa la totalidad de los colectivos cubiertos​(Tema 28. El Sistema de …).</t>
    </r>
  </si>
  <si>
    <t>Solo los trabajadores eventuales.</t>
  </si>
  <si>
    <t>Todos los trabajadores por cuenta ajena, incluidos los trabajadores a distancia.</t>
  </si>
  <si>
    <t>Solo los trabajadores temporales.</t>
  </si>
  <si>
    <t>Solo los trabajadores fijos</t>
  </si>
  <si>
    <t>Según el artículo 7.1 del TRLGSS, ¿qué tipo de trabajadores por cuenta ajena están incluidos en el sistema de la Seguridad Social? .</t>
  </si>
  <si>
    <r>
      <t xml:space="preserve">La respuesta correcta es </t>
    </r>
    <r>
      <rPr>
        <b/>
        <sz val="11"/>
        <rFont val="Calibri"/>
        <family val="2"/>
        <scheme val="minor"/>
      </rPr>
      <t>C: Todos los españoles y extranjeros que residan o se encuentren legalmente en España y ejerzan su actividad en territorio nacional</t>
    </r>
    <r>
      <rPr>
        <sz val="11"/>
        <rFont val="Calibri"/>
        <family val="2"/>
        <scheme val="minor"/>
      </rPr>
      <t xml:space="preserve">, ya que el TRLGSS protege tanto a nacionales como a extranjeros con actividad laboral legal en España. </t>
    </r>
    <r>
      <rPr>
        <b/>
        <sz val="11"/>
        <rFont val="Calibri"/>
        <family val="2"/>
        <scheme val="minor"/>
      </rPr>
      <t>A: Solo los trabajadores por cuenta ajena</t>
    </r>
    <r>
      <rPr>
        <sz val="11"/>
        <rFont val="Calibri"/>
        <family val="2"/>
        <scheme val="minor"/>
      </rPr>
      <t xml:space="preserve"> es incorrecta porque el sistema también incluye a los autónomos y otros colectivos. </t>
    </r>
    <r>
      <rPr>
        <b/>
        <sz val="11"/>
        <rFont val="Calibri"/>
        <family val="2"/>
        <scheme val="minor"/>
      </rPr>
      <t>B: Solo los trabajadores por cuenta propia</t>
    </r>
    <r>
      <rPr>
        <sz val="11"/>
        <rFont val="Calibri"/>
        <family val="2"/>
        <scheme val="minor"/>
      </rPr>
      <t xml:space="preserve"> tampoco es válida porque excluye a los trabajadores dependientes. </t>
    </r>
    <r>
      <rPr>
        <b/>
        <sz val="11"/>
        <rFont val="Calibri"/>
        <family val="2"/>
        <scheme val="minor"/>
      </rPr>
      <t>D: Solo los funcionarios públicos</t>
    </r>
    <r>
      <rPr>
        <sz val="11"/>
        <rFont val="Calibri"/>
        <family val="2"/>
        <scheme val="minor"/>
      </rPr>
      <t xml:space="preserve"> es errónea porque los funcionarios tienen regímenes específicos, pero no son el único colectivo cubierto​(Tema 28. El Sistema de …).</t>
    </r>
  </si>
  <si>
    <t>Solo los funcionarios públicos.</t>
  </si>
  <si>
    <t>Todos los españoles y extranjeros que residan o se encuentren legalmente en España y ejerzan su actividad en territorio nacional.</t>
  </si>
  <si>
    <t>Solo los trabajadores por cuenta ajena</t>
  </si>
  <si>
    <t>Según el artículo 7.1 del TRLGSS, ¿quiénes están comprendidos en el sistema de la Seguridad Social a efectos de las prestaciones contributivas? .</t>
  </si>
  <si>
    <r>
      <t xml:space="preserve">La respuesta correcta es </t>
    </r>
    <r>
      <rPr>
        <b/>
        <sz val="11"/>
        <rFont val="Calibri"/>
        <family val="2"/>
        <scheme val="minor"/>
      </rPr>
      <t>B: La universalidad</t>
    </r>
    <r>
      <rPr>
        <sz val="11"/>
        <rFont val="Calibri"/>
        <family val="2"/>
        <scheme val="minor"/>
      </rPr>
      <t xml:space="preserve">, ya que el TRLGSS establece que el sistema debe proteger a todas las personas incluidas en su ámbito. </t>
    </r>
    <r>
      <rPr>
        <b/>
        <sz val="11"/>
        <rFont val="Calibri"/>
        <family val="2"/>
        <scheme val="minor"/>
      </rPr>
      <t>A: La eficiencia</t>
    </r>
    <r>
      <rPr>
        <sz val="11"/>
        <rFont val="Calibri"/>
        <family val="2"/>
        <scheme val="minor"/>
      </rPr>
      <t xml:space="preserve"> no es un principio fundamental del sistema, aunque es un objetivo deseable en su gestión. </t>
    </r>
    <r>
      <rPr>
        <b/>
        <sz val="11"/>
        <rFont val="Calibri"/>
        <family val="2"/>
        <scheme val="minor"/>
      </rPr>
      <t>C: La economía</t>
    </r>
    <r>
      <rPr>
        <sz val="11"/>
        <rFont val="Calibri"/>
        <family val="2"/>
        <scheme val="minor"/>
      </rPr>
      <t xml:space="preserve"> tampoco es un principio básico, sino más bien un criterio relacionado con la sostenibilidad financiera. </t>
    </r>
    <r>
      <rPr>
        <b/>
        <sz val="11"/>
        <rFont val="Calibri"/>
        <family val="2"/>
        <scheme val="minor"/>
      </rPr>
      <t>D: La autonomía</t>
    </r>
    <r>
      <rPr>
        <sz val="11"/>
        <rFont val="Calibri"/>
        <family val="2"/>
        <scheme val="minor"/>
      </rPr>
      <t xml:space="preserve"> no se menciona como principio fundamental en el artículo, ya que el sistema se rige por unidad y solidaridad estatal​(Tema 28. El Sistema de …).</t>
    </r>
  </si>
  <si>
    <t>La autonomía.</t>
  </si>
  <si>
    <t>La economía.</t>
  </si>
  <si>
    <t>La universalidad.</t>
  </si>
  <si>
    <t>La eficiencia</t>
  </si>
  <si>
    <t>Según el artículo 2 del TRLGSS, uno de los principios fundamentales del sistema de la Seguridad Social es: .</t>
  </si>
  <si>
    <r>
      <t xml:space="preserve">La respuesta correcta es </t>
    </r>
    <r>
      <rPr>
        <b/>
        <sz val="11"/>
        <rFont val="Calibri"/>
        <family val="2"/>
        <scheme val="minor"/>
      </rPr>
      <t>C: El derecho de todos los españoles a la Seguridad Social</t>
    </r>
    <r>
      <rPr>
        <sz val="11"/>
        <rFont val="Calibri"/>
        <family val="2"/>
        <scheme val="minor"/>
      </rPr>
      <t xml:space="preserve">, ya que garantiza un sistema público para cubrir situaciones de necesidad basado en principios de igualdad y solidaridad. </t>
    </r>
    <r>
      <rPr>
        <b/>
        <sz val="11"/>
        <rFont val="Calibri"/>
        <family val="2"/>
        <scheme val="minor"/>
      </rPr>
      <t>A: El derecho a la educación profesional</t>
    </r>
    <r>
      <rPr>
        <sz val="11"/>
        <rFont val="Calibri"/>
        <family val="2"/>
        <scheme val="minor"/>
      </rPr>
      <t xml:space="preserve"> es incorrecta porque la educación no está regulada por este artículo sino por otros apartados constitucionales. </t>
    </r>
    <r>
      <rPr>
        <b/>
        <sz val="11"/>
        <rFont val="Calibri"/>
        <family val="2"/>
        <scheme val="minor"/>
      </rPr>
      <t>B: El derecho a la seguridad laboral</t>
    </r>
    <r>
      <rPr>
        <sz val="11"/>
        <rFont val="Calibri"/>
        <family val="2"/>
        <scheme val="minor"/>
      </rPr>
      <t xml:space="preserve"> no es aplicable aquí, aunque puede estar vinculado a leyes específicas de prevención de riesgos laborales. </t>
    </r>
    <r>
      <rPr>
        <b/>
        <sz val="11"/>
        <rFont val="Calibri"/>
        <family val="2"/>
        <scheme val="minor"/>
      </rPr>
      <t>D: El derecho a la protección del medio ambiente</t>
    </r>
    <r>
      <rPr>
        <sz val="11"/>
        <rFont val="Calibri"/>
        <family val="2"/>
        <scheme val="minor"/>
      </rPr>
      <t xml:space="preserve"> tampoco es válido, ya que este derecho se menciona en el artículo 45, no en el 41​(Tema 28. El Sistema de …).</t>
    </r>
  </si>
  <si>
    <t>El derecho a la protección del medio ambiente.</t>
  </si>
  <si>
    <t>El derecho de todos los españoles a la Seguridad Social.</t>
  </si>
  <si>
    <t>El derecho a la seguridad laboral.</t>
  </si>
  <si>
    <t xml:space="preserve">El derecho a la educación profesional </t>
  </si>
  <si>
    <t>¿Qué establece el artículo 41 de la Constitución española? .</t>
  </si>
  <si>
    <r>
      <t xml:space="preserve">La respuesta correcta es </t>
    </r>
    <r>
      <rPr>
        <b/>
        <sz val="11"/>
        <rFont val="Calibri"/>
        <family val="2"/>
        <scheme val="minor"/>
      </rPr>
      <t>D: El Consejo de Ministros mediante Real Decreto</t>
    </r>
    <r>
      <rPr>
        <sz val="11"/>
        <rFont val="Calibri"/>
        <family val="2"/>
        <scheme val="minor"/>
      </rPr>
      <t xml:space="preserve">, ya que este órgano aprueba las normas de desarrollo relacionadas con la gestión de la Seguridad Social. </t>
    </r>
    <r>
      <rPr>
        <b/>
        <sz val="11"/>
        <rFont val="Calibri"/>
        <family val="2"/>
        <scheme val="minor"/>
      </rPr>
      <t>A: El Congreso de los Diputados mediante Ley Ordinaria</t>
    </r>
    <r>
      <rPr>
        <sz val="11"/>
        <rFont val="Calibri"/>
        <family val="2"/>
        <scheme val="minor"/>
      </rPr>
      <t xml:space="preserve"> es incorrecto porque este nivel legislativo no aborda regulaciones específicas. </t>
    </r>
    <r>
      <rPr>
        <b/>
        <sz val="11"/>
        <rFont val="Calibri"/>
        <family val="2"/>
        <scheme val="minor"/>
      </rPr>
      <t>B: Las Comunidades Autónomas</t>
    </r>
    <r>
      <rPr>
        <sz val="11"/>
        <rFont val="Calibri"/>
        <family val="2"/>
        <scheme val="minor"/>
      </rPr>
      <t xml:space="preserve"> no tienen competencias sobre estas materias. </t>
    </r>
    <r>
      <rPr>
        <b/>
        <sz val="11"/>
        <rFont val="Calibri"/>
        <family val="2"/>
        <scheme val="minor"/>
      </rPr>
      <t>C: El Ministerio de Seguridad Social</t>
    </r>
    <r>
      <rPr>
        <sz val="11"/>
        <rFont val="Calibri"/>
        <family val="2"/>
        <scheme val="minor"/>
      </rPr>
      <t xml:space="preserve"> tampoco es correcto porque actúa bajo las directrices del Consejo de Ministros​(Tema 28. El Sistema de …).</t>
    </r>
  </si>
  <si>
    <t xml:space="preserve">El Consejo de Ministros mediante Real Decerto </t>
  </si>
  <si>
    <t>El Congreso de los Diputados mediante Ley Ordinaria</t>
  </si>
  <si>
    <r>
      <t xml:space="preserve">La respuesta correcta es </t>
    </r>
    <r>
      <rPr>
        <b/>
        <sz val="11"/>
        <rFont val="Calibri"/>
        <family val="2"/>
        <scheme val="minor"/>
      </rPr>
      <t>C: Establecer la obligación de las mutuas de reasegurar los riesgos asumidos</t>
    </r>
    <r>
      <rPr>
        <sz val="11"/>
        <rFont val="Calibri"/>
        <family val="2"/>
        <scheme val="minor"/>
      </rPr>
      <t xml:space="preserve">, ya que esta medida forma parte de la gestión del sistema. </t>
    </r>
    <r>
      <rPr>
        <b/>
        <sz val="11"/>
        <rFont val="Calibri"/>
        <family val="2"/>
        <scheme val="minor"/>
      </rPr>
      <t>A: Aplicar las tasas de interés bancario</t>
    </r>
    <r>
      <rPr>
        <sz val="11"/>
        <rFont val="Calibri"/>
        <family val="2"/>
        <scheme val="minor"/>
      </rPr>
      <t xml:space="preserve"> es incorrecta porque esto no es competencia del ministerio. </t>
    </r>
    <r>
      <rPr>
        <b/>
        <sz val="11"/>
        <rFont val="Calibri"/>
        <family val="2"/>
        <scheme val="minor"/>
      </rPr>
      <t>B: Aprobar las tablas de mortalidad</t>
    </r>
    <r>
      <rPr>
        <sz val="11"/>
        <rFont val="Calibri"/>
        <family val="2"/>
        <scheme val="minor"/>
      </rPr>
      <t xml:space="preserve"> tampoco es válida porque este es un tema actuarial. </t>
    </r>
    <r>
      <rPr>
        <b/>
        <sz val="11"/>
        <rFont val="Calibri"/>
        <family val="2"/>
        <scheme val="minor"/>
      </rPr>
      <t>D: Supervisar los fondos de pensiones privados en lo referido a prestaciones de jubilación</t>
    </r>
    <r>
      <rPr>
        <sz val="11"/>
        <rFont val="Calibri"/>
        <family val="2"/>
        <scheme val="minor"/>
      </rPr>
      <t xml:space="preserve"> es errónea porque los fondos privados tienen su propio marco normativo independiente​(Tema 28. El Sistema de …).</t>
    </r>
  </si>
  <si>
    <t xml:space="preserve">Supervisar los fondos de pensiones privados en lo referido a prestaciones de jubilación </t>
  </si>
  <si>
    <t>Establecer la obligación de las mutuas de reasegurar los riesgos asumidos.</t>
  </si>
  <si>
    <t>Aprobar las tablas de mortalidad.</t>
  </si>
  <si>
    <t>Aplicar las tasas de interés bancario</t>
  </si>
  <si>
    <t>¿Qué facultad tiene el Ministerio de Empleo y Seguridad Social según el artículo 110 del TRLGSS? .</t>
  </si>
  <si>
    <r>
      <t xml:space="preserve">La respuesta correcta es </t>
    </r>
    <r>
      <rPr>
        <b/>
        <sz val="11"/>
        <rFont val="Calibri"/>
        <family val="2"/>
        <scheme val="minor"/>
      </rPr>
      <t>B: Valor actual de las prestaciones</t>
    </r>
    <r>
      <rPr>
        <sz val="11"/>
        <rFont val="Calibri"/>
        <family val="2"/>
        <scheme val="minor"/>
      </rPr>
      <t xml:space="preserve">, ya que este concepto evalúa el coste presente de las obligaciones futuras del sistema. </t>
    </r>
    <r>
      <rPr>
        <b/>
        <sz val="11"/>
        <rFont val="Calibri"/>
        <family val="2"/>
        <scheme val="minor"/>
      </rPr>
      <t>A: Coste de administración de las pensiones</t>
    </r>
    <r>
      <rPr>
        <sz val="11"/>
        <rFont val="Calibri"/>
        <family val="2"/>
        <scheme val="minor"/>
      </rPr>
      <t xml:space="preserve"> es incorrecta porque el término no se refiere a gastos administrativos. </t>
    </r>
    <r>
      <rPr>
        <b/>
        <sz val="11"/>
        <rFont val="Calibri"/>
        <family val="2"/>
        <scheme val="minor"/>
      </rPr>
      <t>C: Coste de inversión en infraestructura</t>
    </r>
    <r>
      <rPr>
        <sz val="11"/>
        <rFont val="Calibri"/>
        <family val="2"/>
        <scheme val="minor"/>
      </rPr>
      <t xml:space="preserve"> tampoco es válido porque el capital coste no se relaciona con infraestructuras. </t>
    </r>
    <r>
      <rPr>
        <b/>
        <sz val="11"/>
        <rFont val="Calibri"/>
        <family val="2"/>
        <scheme val="minor"/>
      </rPr>
      <t>D: Coste de mantenimiento de la Tesorería General</t>
    </r>
    <r>
      <rPr>
        <sz val="11"/>
        <rFont val="Calibri"/>
        <family val="2"/>
        <scheme val="minor"/>
      </rPr>
      <t xml:space="preserve"> es errónea porque el término se aplica al cálculo actuarial de prestaciones​(Tema 28. El Sistema de …).</t>
    </r>
  </si>
  <si>
    <t>Coste de mantenimiento de la Tesorería General.</t>
  </si>
  <si>
    <t>Coste de inversión en infraestructura.</t>
  </si>
  <si>
    <t>Valor actual de las prestaciones.</t>
  </si>
  <si>
    <t>Coste de administración de las pensiones</t>
  </si>
  <si>
    <t>¿Qué se entiende por capital coste según el artículo 110 del TRLGSS? .</t>
  </si>
  <si>
    <r>
      <t xml:space="preserve">La respuesta correcta es </t>
    </r>
    <r>
      <rPr>
        <b/>
        <sz val="11"/>
        <rFont val="Calibri"/>
        <family val="2"/>
        <scheme val="minor"/>
      </rPr>
      <t>B: Atiende las necesidades originadas por desviaciones entre ingresos y gastos</t>
    </r>
    <r>
      <rPr>
        <sz val="11"/>
        <rFont val="Calibri"/>
        <family val="2"/>
        <scheme val="minor"/>
      </rPr>
      <t xml:space="preserve">, ya que el fondo se utiliza para garantizar la sostenibilidad financiera del sistema frente a imprevistos. </t>
    </r>
    <r>
      <rPr>
        <b/>
        <sz val="11"/>
        <rFont val="Calibri"/>
        <family val="2"/>
        <scheme val="minor"/>
      </rPr>
      <t>A: Garantiza un rendimiento mínimo a los pensionistas</t>
    </r>
    <r>
      <rPr>
        <sz val="11"/>
        <rFont val="Calibri"/>
        <family val="2"/>
        <scheme val="minor"/>
      </rPr>
      <t xml:space="preserve"> es incorrecta porque no es su propósito. </t>
    </r>
    <r>
      <rPr>
        <b/>
        <sz val="11"/>
        <rFont val="Calibri"/>
        <family val="2"/>
        <scheme val="minor"/>
      </rPr>
      <t>C: Financia las inversiones en infraestructura</t>
    </r>
    <r>
      <rPr>
        <sz val="11"/>
        <rFont val="Calibri"/>
        <family val="2"/>
        <scheme val="minor"/>
      </rPr>
      <t xml:space="preserve"> tampoco aplica porque el fondo no está destinado a este uso. </t>
    </r>
    <r>
      <rPr>
        <b/>
        <sz val="11"/>
        <rFont val="Calibri"/>
        <family val="2"/>
        <scheme val="minor"/>
      </rPr>
      <t>D: Es un fondo de inversión de riesgo</t>
    </r>
    <r>
      <rPr>
        <sz val="11"/>
        <rFont val="Calibri"/>
        <family val="2"/>
        <scheme val="minor"/>
      </rPr>
      <t xml:space="preserve"> es errónea porque el fondo de estabilización tiene un carácter conservador y de protección, no de riesgo​(Tema 28. El Sistema de …).</t>
    </r>
  </si>
  <si>
    <t>Es un fondo de inversión de riesgo.</t>
  </si>
  <si>
    <t>Financia las inversiones en infraestructura.</t>
  </si>
  <si>
    <r>
      <t xml:space="preserve">La respuesta correcta es </t>
    </r>
    <r>
      <rPr>
        <b/>
        <sz val="11"/>
        <rFont val="Calibri"/>
        <family val="2"/>
        <scheme val="minor"/>
      </rPr>
      <t>B: Sistema de reparto</t>
    </r>
    <r>
      <rPr>
        <sz val="11"/>
        <rFont val="Calibri"/>
        <family val="2"/>
        <scheme val="minor"/>
      </rPr>
      <t xml:space="preserve">, en el que las cotizaciones actuales financian las prestaciones presentes, garantizando la solidaridad intergeneracional. </t>
    </r>
    <r>
      <rPr>
        <b/>
        <sz val="11"/>
        <rFont val="Calibri"/>
        <family val="2"/>
        <scheme val="minor"/>
      </rPr>
      <t>A: Sistema de capitalización</t>
    </r>
    <r>
      <rPr>
        <sz val="11"/>
        <rFont val="Calibri"/>
        <family val="2"/>
        <scheme val="minor"/>
      </rPr>
      <t xml:space="preserve"> es incorrecta porque este sistema no se aplica en la Seguridad Social española. </t>
    </r>
    <r>
      <rPr>
        <b/>
        <sz val="11"/>
        <rFont val="Calibri"/>
        <family val="2"/>
        <scheme val="minor"/>
      </rPr>
      <t>C: Sistema de ahorro individual</t>
    </r>
    <r>
      <rPr>
        <sz val="11"/>
        <rFont val="Calibri"/>
        <family val="2"/>
        <scheme val="minor"/>
      </rPr>
      <t xml:space="preserve"> tampoco es válido porque no forma parte del modelo de reparto. </t>
    </r>
    <r>
      <rPr>
        <b/>
        <sz val="11"/>
        <rFont val="Calibri"/>
        <family val="2"/>
        <scheme val="minor"/>
      </rPr>
      <t>D: Sistema de fondos privados</t>
    </r>
    <r>
      <rPr>
        <sz val="11"/>
        <rFont val="Calibri"/>
        <family val="2"/>
        <scheme val="minor"/>
      </rPr>
      <t xml:space="preserve"> es errónea porque el TRLGSS regula un sistema público y solidario, no privado​(Tema 28. El Sistema de …).</t>
    </r>
  </si>
  <si>
    <r>
      <t xml:space="preserve">La respuesta correcta es </t>
    </r>
    <r>
      <rPr>
        <b/>
        <sz val="11"/>
        <rFont val="Calibri"/>
        <family val="2"/>
        <scheme val="minor"/>
      </rPr>
      <t>A: Contributiva</t>
    </r>
    <r>
      <rPr>
        <sz val="11"/>
        <rFont val="Calibri"/>
        <family val="2"/>
        <scheme val="minor"/>
      </rPr>
      <t xml:space="preserve">, ya que las prestaciones económicas se financian principalmente con las cotizaciones de trabajadores y empleadores. </t>
    </r>
    <r>
      <rPr>
        <b/>
        <sz val="11"/>
        <rFont val="Calibri"/>
        <family val="2"/>
        <scheme val="minor"/>
      </rPr>
      <t>B: No contributiva</t>
    </r>
    <r>
      <rPr>
        <sz val="11"/>
        <rFont val="Calibri"/>
        <family val="2"/>
        <scheme val="minor"/>
      </rPr>
      <t xml:space="preserve"> es incorrecta porque, aunque existen prestaciones no contributivas, no es la norma general. </t>
    </r>
    <r>
      <rPr>
        <b/>
        <sz val="11"/>
        <rFont val="Calibri"/>
        <family val="2"/>
        <scheme val="minor"/>
      </rPr>
      <t>C: Mixta</t>
    </r>
    <r>
      <rPr>
        <sz val="11"/>
        <rFont val="Calibri"/>
        <family val="2"/>
        <scheme val="minor"/>
      </rPr>
      <t xml:space="preserve"> tampoco aplica porque no se refiere a este tipo de prestaciones. </t>
    </r>
    <r>
      <rPr>
        <b/>
        <sz val="11"/>
        <rFont val="Calibri"/>
        <family val="2"/>
        <scheme val="minor"/>
      </rPr>
      <t>D: Variable</t>
    </r>
    <r>
      <rPr>
        <sz val="11"/>
        <rFont val="Calibri"/>
        <family val="2"/>
        <scheme val="minor"/>
      </rPr>
      <t xml:space="preserve"> es errónea porque no describe la naturaleza de las prestaciones establecida en el artículo​(Tema 28. El Sistema de …).</t>
    </r>
  </si>
  <si>
    <t>Variable.</t>
  </si>
  <si>
    <t>Mixta.</t>
  </si>
  <si>
    <t>No contributiva.</t>
  </si>
  <si>
    <t>Contributiva</t>
  </si>
  <si>
    <t>¿Qué naturaleza tienen las prestaciones económicas de la Seguridad Social según el artículo 109 del TRLGSS? .</t>
  </si>
  <si>
    <r>
      <t xml:space="preserve">La respuesta correcta es </t>
    </r>
    <r>
      <rPr>
        <b/>
        <sz val="11"/>
        <rFont val="Calibri"/>
        <family val="2"/>
        <scheme val="minor"/>
      </rPr>
      <t>C: Subvenciones del Estado y organismos de la Administración del Estado</t>
    </r>
    <r>
      <rPr>
        <sz val="11"/>
        <rFont val="Calibri"/>
        <family val="2"/>
        <scheme val="minor"/>
      </rPr>
      <t xml:space="preserve">, ya que estas aportaciones complementan las cotizaciones sociales. </t>
    </r>
    <r>
      <rPr>
        <b/>
        <sz val="11"/>
        <rFont val="Calibri"/>
        <family val="2"/>
        <scheme val="minor"/>
      </rPr>
      <t>A: Aportaciones de las Mutuas de Accidentes de Trabajo</t>
    </r>
    <r>
      <rPr>
        <sz val="11"/>
        <rFont val="Calibri"/>
        <family val="2"/>
        <scheme val="minor"/>
      </rPr>
      <t xml:space="preserve"> es incorrecta porque estas no son una fuente principal de recursos. </t>
    </r>
    <r>
      <rPr>
        <b/>
        <sz val="11"/>
        <rFont val="Calibri"/>
        <family val="2"/>
        <scheme val="minor"/>
      </rPr>
      <t>B: Aportaciones progresivas del Estado</t>
    </r>
    <r>
      <rPr>
        <sz val="11"/>
        <rFont val="Calibri"/>
        <family val="2"/>
        <scheme val="minor"/>
      </rPr>
      <t xml:space="preserve"> no es válida porque el término "progresivas" no se menciona como tal. </t>
    </r>
    <r>
      <rPr>
        <b/>
        <sz val="11"/>
        <rFont val="Calibri"/>
        <family val="2"/>
        <scheme val="minor"/>
      </rPr>
      <t>D: Aportaciones de las administraciones de las comunidades autónomas</t>
    </r>
    <r>
      <rPr>
        <sz val="11"/>
        <rFont val="Calibri"/>
        <family val="2"/>
        <scheme val="minor"/>
      </rPr>
      <t xml:space="preserve"> tampoco es correcta, ya que las comunidades no contribuyen directamente a los recursos del sistema​(Tema 28. El Sistema de …).</t>
    </r>
  </si>
  <si>
    <t>Aportaciones de las administraciones de las comunidades autónomas</t>
  </si>
  <si>
    <t>Aportaciones progresivas del Estado.</t>
  </si>
  <si>
    <t xml:space="preserve">Aportaciones de las Mutuas de Accidentes de Trabajo </t>
  </si>
  <si>
    <t xml:space="preserve">Subvenciones del Estado y organismos de la Administración del Estado </t>
  </si>
  <si>
    <t>¿Cuál es uno de los recursos del sistema de Seguridad Social según el artículo 109 del TRLGSS? .</t>
  </si>
  <si>
    <r>
      <t xml:space="preserve">La respuesta correcta es </t>
    </r>
    <r>
      <rPr>
        <b/>
        <sz val="11"/>
        <rFont val="Calibri"/>
        <family val="2"/>
        <scheme val="minor"/>
      </rPr>
      <t>A: Separación progresiva de las fuentes de financiación</t>
    </r>
    <r>
      <rPr>
        <sz val="11"/>
        <rFont val="Calibri"/>
        <family val="2"/>
        <scheme val="minor"/>
      </rPr>
      <t xml:space="preserve">, diferenciando entre las cotizaciones destinadas a prestaciones contributivas y los recursos estatales destinados a las no contributivas. </t>
    </r>
    <r>
      <rPr>
        <b/>
        <sz val="11"/>
        <rFont val="Calibri"/>
        <family val="2"/>
        <scheme val="minor"/>
      </rPr>
      <t>B: Consolidación de una única fuente de financiación</t>
    </r>
    <r>
      <rPr>
        <sz val="11"/>
        <rFont val="Calibri"/>
        <family val="2"/>
        <scheme val="minor"/>
      </rPr>
      <t xml:space="preserve"> es incorrecta porque el Pacto de Toledo aboga por la diferenciación. </t>
    </r>
    <r>
      <rPr>
        <b/>
        <sz val="11"/>
        <rFont val="Calibri"/>
        <family val="2"/>
        <scheme val="minor"/>
      </rPr>
      <t>C: Centralización de la financiación en el Estado, manteniendo el principio de caja solidaria</t>
    </r>
    <r>
      <rPr>
        <sz val="11"/>
        <rFont val="Calibri"/>
        <family val="2"/>
        <scheme val="minor"/>
      </rPr>
      <t xml:space="preserve"> es errónea porque la descentralización y la diferenciación son claves del pacto. </t>
    </r>
    <r>
      <rPr>
        <b/>
        <sz val="11"/>
        <rFont val="Calibri"/>
        <family val="2"/>
        <scheme val="minor"/>
      </rPr>
      <t>D: Ninguna de las anteriores</t>
    </r>
    <r>
      <rPr>
        <sz val="11"/>
        <rFont val="Calibri"/>
        <family val="2"/>
        <scheme val="minor"/>
      </rPr>
      <t xml:space="preserve"> tampoco es correcta, ya que la separación es un aspecto central del Pacto​(Tema 28. El Sistema de …).</t>
    </r>
  </si>
  <si>
    <t>Centralización de la financiación en el Estado, manteniendo el principio de caja solidarida.</t>
  </si>
  <si>
    <t>Consolidación de una única fuente de financiación.</t>
  </si>
  <si>
    <t>Separación progresiva de las fuentes de financiación</t>
  </si>
  <si>
    <t>¿Qué estableció el Pacto de Toledo respecto a las fuentes de financiación de la Seguridad Social? .</t>
  </si>
  <si>
    <r>
      <t xml:space="preserve">La respuesta correcta es </t>
    </r>
    <r>
      <rPr>
        <b/>
        <sz val="11"/>
        <rFont val="Calibri"/>
        <family val="2"/>
        <scheme val="minor"/>
      </rPr>
      <t>C: Recursos, sistema financiero e inversiones</t>
    </r>
    <r>
      <rPr>
        <sz val="11"/>
        <rFont val="Calibri"/>
        <family val="2"/>
        <scheme val="minor"/>
      </rPr>
      <t xml:space="preserve">, ya que el TRLGSS establece estos elementos como pilares fundamentales para garantizar la sostenibilidad del sistema de Seguridad Social. </t>
    </r>
    <r>
      <rPr>
        <b/>
        <sz val="11"/>
        <rFont val="Calibri"/>
        <family val="2"/>
        <scheme val="minor"/>
      </rPr>
      <t>A: Recursos y sistema financiero</t>
    </r>
    <r>
      <rPr>
        <sz val="11"/>
        <rFont val="Calibri"/>
        <family val="2"/>
        <scheme val="minor"/>
      </rPr>
      <t xml:space="preserve"> es incompleta porque omite las inversiones. </t>
    </r>
    <r>
      <rPr>
        <b/>
        <sz val="11"/>
        <rFont val="Calibri"/>
        <family val="2"/>
        <scheme val="minor"/>
      </rPr>
      <t>B: Recursos y patrimonio</t>
    </r>
    <r>
      <rPr>
        <sz val="11"/>
        <rFont val="Calibri"/>
        <family val="2"/>
        <scheme val="minor"/>
      </rPr>
      <t xml:space="preserve"> es incorrecta porque no aborda el sistema financiero. </t>
    </r>
    <r>
      <rPr>
        <b/>
        <sz val="11"/>
        <rFont val="Calibri"/>
        <family val="2"/>
        <scheme val="minor"/>
      </rPr>
      <t>D: Patrimonio y recursos</t>
    </r>
    <r>
      <rPr>
        <sz val="11"/>
        <rFont val="Calibri"/>
        <family val="2"/>
        <scheme val="minor"/>
      </rPr>
      <t xml:space="preserve"> tampoco es válida porque no incluye el sistema financiero ni las inversiones, que son esenciales en este capítulo​(Tema 28. El Sistema de …).</t>
    </r>
  </si>
  <si>
    <r>
      <t xml:space="preserve">La respuesta correcta es </t>
    </r>
    <r>
      <rPr>
        <b/>
        <sz val="11"/>
        <rFont val="Calibri"/>
        <family val="2"/>
        <scheme val="minor"/>
      </rPr>
      <t>A: El Ministerio de Seguridad Social</t>
    </r>
    <r>
      <rPr>
        <sz val="11"/>
        <rFont val="Calibri"/>
        <family val="2"/>
        <scheme val="minor"/>
      </rPr>
      <t xml:space="preserve">, que lidera la creación y regulación de estos sistemas. </t>
    </r>
    <r>
      <rPr>
        <b/>
        <sz val="11"/>
        <rFont val="Calibri"/>
        <family val="2"/>
        <scheme val="minor"/>
      </rPr>
      <t>B: El Ministerio de Empleo y Seguridad Social</t>
    </r>
    <r>
      <rPr>
        <sz val="11"/>
        <rFont val="Calibri"/>
        <family val="2"/>
        <scheme val="minor"/>
      </rPr>
      <t xml:space="preserve"> es incorrecta porque esta cartera ya no existe. </t>
    </r>
    <r>
      <rPr>
        <b/>
        <sz val="11"/>
        <rFont val="Calibri"/>
        <family val="2"/>
        <scheme val="minor"/>
      </rPr>
      <t>C: El Ministerio de Trabajo y Economía Social</t>
    </r>
    <r>
      <rPr>
        <sz val="11"/>
        <rFont val="Calibri"/>
        <family val="2"/>
        <scheme val="minor"/>
      </rPr>
      <t xml:space="preserve"> tampoco es válida, ya que no gestiona específicamente los sistemas especiales. </t>
    </r>
    <r>
      <rPr>
        <b/>
        <sz val="11"/>
        <rFont val="Calibri"/>
        <family val="2"/>
        <scheme val="minor"/>
      </rPr>
      <t>D: El Ministerio de Inclusión</t>
    </r>
    <r>
      <rPr>
        <sz val="11"/>
        <rFont val="Calibri"/>
        <family val="2"/>
        <scheme val="minor"/>
      </rPr>
      <t xml:space="preserve"> es errónea porque no tiene esta competencia directa​(Tema 28. El Sistema de …).</t>
    </r>
  </si>
  <si>
    <t xml:space="preserve">El Ministerio de Inclusión </t>
  </si>
  <si>
    <t xml:space="preserve">El Ministerio de Trabajo y Economía Social </t>
  </si>
  <si>
    <t>¿Quién tiene la competencia para establecer sistemas especiales según el artículo 11 del TRLGSS? .</t>
  </si>
  <si>
    <r>
      <t xml:space="preserve">La respuesta correcta es </t>
    </r>
    <r>
      <rPr>
        <b/>
        <sz val="11"/>
        <rFont val="Calibri"/>
        <family val="2"/>
        <scheme val="minor"/>
      </rPr>
      <t>C: Presentan peculiaridades en materia de encuadramiento, afiliación, cotización y recaudación</t>
    </r>
    <r>
      <rPr>
        <sz val="11"/>
        <rFont val="Calibri"/>
        <family val="2"/>
        <scheme val="minor"/>
      </rPr>
      <t xml:space="preserve">, lo que los diferencia del Régimen General. </t>
    </r>
    <r>
      <rPr>
        <b/>
        <sz val="11"/>
        <rFont val="Calibri"/>
        <family val="2"/>
        <scheme val="minor"/>
      </rPr>
      <t>A: No presentan peculiaridades</t>
    </r>
    <r>
      <rPr>
        <sz val="11"/>
        <rFont val="Calibri"/>
        <family val="2"/>
        <scheme val="minor"/>
      </rPr>
      <t xml:space="preserve"> es incorrecta porque justamente estos sistemas existen por sus particularidades. </t>
    </r>
    <r>
      <rPr>
        <b/>
        <sz val="11"/>
        <rFont val="Calibri"/>
        <family val="2"/>
        <scheme val="minor"/>
      </rPr>
      <t>B: Son idénticos al Régimen General</t>
    </r>
    <r>
      <rPr>
        <sz val="11"/>
        <rFont val="Calibri"/>
        <family val="2"/>
        <scheme val="minor"/>
      </rPr>
      <t xml:space="preserve"> también es errónea porque los sistemas especiales tienen regulaciones específicas. </t>
    </r>
    <r>
      <rPr>
        <b/>
        <sz val="11"/>
        <rFont val="Calibri"/>
        <family val="2"/>
        <scheme val="minor"/>
      </rPr>
      <t>D: No existen en el sistema de Seguridad Social</t>
    </r>
    <r>
      <rPr>
        <sz val="11"/>
        <rFont val="Calibri"/>
        <family val="2"/>
        <scheme val="minor"/>
      </rPr>
      <t xml:space="preserve"> es falsa porque los sistemas especiales son parte integral del sistema​(Tema 28. El Sistema de …).</t>
    </r>
  </si>
  <si>
    <r>
      <t xml:space="preserve">La respuesta correcta es </t>
    </r>
    <r>
      <rPr>
        <b/>
        <sz val="11"/>
        <rFont val="Calibri"/>
        <family val="2"/>
        <scheme val="minor"/>
      </rPr>
      <t>B: El Ministerio de Seguridad Social</t>
    </r>
    <r>
      <rPr>
        <sz val="11"/>
        <rFont val="Calibri"/>
        <family val="2"/>
        <scheme val="minor"/>
      </rPr>
      <t xml:space="preserve">, que es el encargado de gestionar y proporcionar directrices sobre estos sistemas. </t>
    </r>
    <r>
      <rPr>
        <b/>
        <sz val="11"/>
        <rFont val="Calibri"/>
        <family val="2"/>
        <scheme val="minor"/>
      </rPr>
      <t>A: El Ministerio de Sanidad</t>
    </r>
    <r>
      <rPr>
        <sz val="11"/>
        <rFont val="Calibri"/>
        <family val="2"/>
        <scheme val="minor"/>
      </rPr>
      <t xml:space="preserve"> es incorrecto porque no tiene competencias en Seguridad Social. </t>
    </r>
    <r>
      <rPr>
        <b/>
        <sz val="11"/>
        <rFont val="Calibri"/>
        <family val="2"/>
        <scheme val="minor"/>
      </rPr>
      <t>C: Las Comunidades Autónomas</t>
    </r>
    <r>
      <rPr>
        <sz val="11"/>
        <rFont val="Calibri"/>
        <family val="2"/>
        <scheme val="minor"/>
      </rPr>
      <t xml:space="preserve"> tampoco son responsables de esta regulación. </t>
    </r>
    <r>
      <rPr>
        <b/>
        <sz val="11"/>
        <rFont val="Calibri"/>
        <family val="2"/>
        <scheme val="minor"/>
      </rPr>
      <t>D: Los sindicatos</t>
    </r>
    <r>
      <rPr>
        <sz val="11"/>
        <rFont val="Calibri"/>
        <family val="2"/>
        <scheme val="minor"/>
      </rPr>
      <t xml:space="preserve"> no tienen esta función en la gestión normativa de los sistemas especiales​(Tema 28. El Sistema de …).</t>
    </r>
  </si>
  <si>
    <t>El Ministerio de Sanidad</t>
  </si>
  <si>
    <t>¿Quién informa sobre la regulación de los sistemas especiales según el artículo 11 del TRLGSS? .</t>
  </si>
  <si>
    <r>
      <t xml:space="preserve">La respuesta correcta es </t>
    </r>
    <r>
      <rPr>
        <b/>
        <sz val="11"/>
        <rFont val="Calibri"/>
        <family val="2"/>
        <scheme val="minor"/>
      </rPr>
      <t>C: Su regulación en diferentes aspectos como encuadramiento, afiliación, cotización y recaudación</t>
    </r>
    <r>
      <rPr>
        <sz val="11"/>
        <rFont val="Calibri"/>
        <family val="2"/>
        <scheme val="minor"/>
      </rPr>
      <t xml:space="preserve">, lo que los distingue del Régimen General en varios aspectos operativos. </t>
    </r>
    <r>
      <rPr>
        <b/>
        <sz val="11"/>
        <rFont val="Calibri"/>
        <family val="2"/>
        <scheme val="minor"/>
      </rPr>
      <t>A: La eliminación de su régimen de cotización</t>
    </r>
    <r>
      <rPr>
        <sz val="11"/>
        <rFont val="Calibri"/>
        <family val="2"/>
        <scheme val="minor"/>
      </rPr>
      <t xml:space="preserve"> es incorrecta, ya que los sistemas especiales conservan un régimen propio. </t>
    </r>
    <r>
      <rPr>
        <b/>
        <sz val="11"/>
        <rFont val="Calibri"/>
        <family val="2"/>
        <scheme val="minor"/>
      </rPr>
      <t>B: La creación de un régimen exclusivo de cotización</t>
    </r>
    <r>
      <rPr>
        <sz val="11"/>
        <rFont val="Calibri"/>
        <family val="2"/>
        <scheme val="minor"/>
      </rPr>
      <t xml:space="preserve"> tampoco aplica porque no se refiere a exclusividad. </t>
    </r>
    <r>
      <rPr>
        <b/>
        <sz val="11"/>
        <rFont val="Calibri"/>
        <family val="2"/>
        <scheme val="minor"/>
      </rPr>
      <t>D: Su integración en el Régimen General</t>
    </r>
    <r>
      <rPr>
        <sz val="11"/>
        <rFont val="Calibri"/>
        <family val="2"/>
        <scheme val="minor"/>
      </rPr>
      <t xml:space="preserve"> es incorrecta, ya que los sistemas especiales no se integran completamente​(Tema 28. El Sistema de …).</t>
    </r>
  </si>
  <si>
    <t>Su integración en el Régimen General.</t>
  </si>
  <si>
    <t>Su regulación en diferentes aspectos como encuadramiento, afiliación, cotización y recaudación.</t>
  </si>
  <si>
    <t>la ceración de un régimen exclusivo  de cotización.</t>
  </si>
  <si>
    <t>La eliminación de su regimen de cotización, pero el mantenimento de su regimen de encaudramiento y afiliación</t>
  </si>
  <si>
    <t>¿Qué establece el artículo 11 del TRLGSS respecto a los Sistemas especiales? .</t>
  </si>
  <si>
    <r>
      <t xml:space="preserve">La respuesta correcta es </t>
    </r>
    <r>
      <rPr>
        <b/>
        <sz val="11"/>
        <rFont val="Calibri"/>
        <family val="2"/>
        <scheme val="minor"/>
      </rPr>
      <t>C: Ley 27/2011</t>
    </r>
    <r>
      <rPr>
        <sz val="11"/>
        <rFont val="Calibri"/>
        <family val="2"/>
        <scheme val="minor"/>
      </rPr>
      <t xml:space="preserve">, que introdujo estas disposiciones específicas para trabajadores en situaciones particulares dentro del Régimen General. </t>
    </r>
    <r>
      <rPr>
        <b/>
        <sz val="11"/>
        <rFont val="Calibri"/>
        <family val="2"/>
        <scheme val="minor"/>
      </rPr>
      <t>A: Ley 18/2007</t>
    </r>
    <r>
      <rPr>
        <sz val="11"/>
        <rFont val="Calibri"/>
        <family val="2"/>
        <scheme val="minor"/>
      </rPr>
      <t xml:space="preserve"> es incorrecta porque estaba más enfocada en autónomos agrarios. </t>
    </r>
    <r>
      <rPr>
        <b/>
        <sz val="11"/>
        <rFont val="Calibri"/>
        <family val="2"/>
        <scheme val="minor"/>
      </rPr>
      <t>B: Ley 26/1985</t>
    </r>
    <r>
      <rPr>
        <sz val="11"/>
        <rFont val="Calibri"/>
        <family val="2"/>
        <scheme val="minor"/>
      </rPr>
      <t xml:space="preserve"> es errónea porque, aunque relevante, no creó estos sistemas especiales. </t>
    </r>
    <r>
      <rPr>
        <b/>
        <sz val="11"/>
        <rFont val="Calibri"/>
        <family val="2"/>
        <scheme val="minor"/>
      </rPr>
      <t>D: Ley 28/2011</t>
    </r>
    <r>
      <rPr>
        <sz val="11"/>
        <rFont val="Calibri"/>
        <family val="2"/>
        <scheme val="minor"/>
      </rPr>
      <t xml:space="preserve"> no aplica porque no está relacionada con esta reforma​(Tema 28. El Sistema de …).</t>
    </r>
  </si>
  <si>
    <r>
      <t xml:space="preserve">La respuesta correcta es </t>
    </r>
    <r>
      <rPr>
        <b/>
        <sz val="11"/>
        <rFont val="Calibri"/>
        <family val="2"/>
        <scheme val="minor"/>
      </rPr>
      <t>C: Los integró en el Régimen Especial de Trabajadores Autónomos</t>
    </r>
    <r>
      <rPr>
        <sz val="11"/>
        <rFont val="Calibri"/>
        <family val="2"/>
        <scheme val="minor"/>
      </rPr>
      <t xml:space="preserve">, fusionando este grupo con el régimen autónomo principal. </t>
    </r>
    <r>
      <rPr>
        <b/>
        <sz val="11"/>
        <rFont val="Calibri"/>
        <family val="2"/>
        <scheme val="minor"/>
      </rPr>
      <t>A: Los integró en el Régimen General</t>
    </r>
    <r>
      <rPr>
        <sz val="11"/>
        <rFont val="Calibri"/>
        <family val="2"/>
        <scheme val="minor"/>
      </rPr>
      <t xml:space="preserve"> es incorrecta porque los agrarios no pasaron a formar parte de este régimen. </t>
    </r>
    <r>
      <rPr>
        <b/>
        <sz val="11"/>
        <rFont val="Calibri"/>
        <family val="2"/>
        <scheme val="minor"/>
      </rPr>
      <t>B: Los mantuvo en un Régimen Especial específico agrario</t>
    </r>
    <r>
      <rPr>
        <sz val="11"/>
        <rFont val="Calibri"/>
        <family val="2"/>
        <scheme val="minor"/>
      </rPr>
      <t xml:space="preserve"> tampoco es válida, ya que su régimen especial fue absorbido. </t>
    </r>
    <r>
      <rPr>
        <b/>
        <sz val="11"/>
        <rFont val="Calibri"/>
        <family val="2"/>
        <scheme val="minor"/>
      </rPr>
      <t>D: Ninguna de las anteriores</t>
    </r>
    <r>
      <rPr>
        <sz val="11"/>
        <rFont val="Calibri"/>
        <family val="2"/>
        <scheme val="minor"/>
      </rPr>
      <t xml:space="preserve"> no es correcta porque la integración fue una acción concreta de esta ley​(Tema 28. El Sistema de …).</t>
    </r>
  </si>
  <si>
    <t>Los mantuvo en un Régimen Especial específico agrario</t>
  </si>
  <si>
    <r>
      <t xml:space="preserve">La respuesta correcta es </t>
    </r>
    <r>
      <rPr>
        <b/>
        <sz val="11"/>
        <rFont val="Calibri"/>
        <family val="2"/>
        <scheme val="minor"/>
      </rPr>
      <t>B: Integrar algunos en el Régimen General</t>
    </r>
    <r>
      <rPr>
        <sz val="11"/>
        <rFont val="Calibri"/>
        <family val="2"/>
        <scheme val="minor"/>
      </rPr>
      <t xml:space="preserve">, ya que esta ley buscaba simplificar el sistema de Seguridad Social mediante la integración de ciertos regímenes especiales al Régimen General. </t>
    </r>
    <r>
      <rPr>
        <b/>
        <sz val="11"/>
        <rFont val="Calibri"/>
        <family val="2"/>
        <scheme val="minor"/>
      </rPr>
      <t>A: Aumentar su número</t>
    </r>
    <r>
      <rPr>
        <sz val="11"/>
        <rFont val="Calibri"/>
        <family val="2"/>
        <scheme val="minor"/>
      </rPr>
      <t xml:space="preserve"> es incorrecta porque la tendencia era reducirlos. </t>
    </r>
    <r>
      <rPr>
        <b/>
        <sz val="11"/>
        <rFont val="Calibri"/>
        <family val="2"/>
        <scheme val="minor"/>
      </rPr>
      <t>C: Crear más categorías de Régimen Especial</t>
    </r>
    <r>
      <rPr>
        <sz val="11"/>
        <rFont val="Calibri"/>
        <family val="2"/>
        <scheme val="minor"/>
      </rPr>
      <t xml:space="preserve"> tampoco es válida, ya que contradecía el propósito de simplificación. </t>
    </r>
    <r>
      <rPr>
        <b/>
        <sz val="11"/>
        <rFont val="Calibri"/>
        <family val="2"/>
        <scheme val="minor"/>
      </rPr>
      <t>D: Ninguna de las anteriores</t>
    </r>
    <r>
      <rPr>
        <sz val="11"/>
        <rFont val="Calibri"/>
        <family val="2"/>
        <scheme val="minor"/>
      </rPr>
      <t xml:space="preserve"> no aplica porque la integración fue una tendencia real​(Tema 28. El Sistema de …).</t>
    </r>
  </si>
  <si>
    <r>
      <t xml:space="preserve">La respuesta correcta es </t>
    </r>
    <r>
      <rPr>
        <b/>
        <sz val="11"/>
        <rFont val="Calibri"/>
        <family val="2"/>
        <scheme val="minor"/>
      </rPr>
      <t>D: Trabajadores por cuenta ajena</t>
    </r>
    <r>
      <rPr>
        <sz val="11"/>
        <rFont val="Calibri"/>
        <family val="2"/>
        <scheme val="minor"/>
      </rPr>
      <t xml:space="preserve">, ya que estos están incluidos en el Régimen General y no forman parte de los regímenes especiales. </t>
    </r>
    <r>
      <rPr>
        <b/>
        <sz val="11"/>
        <rFont val="Calibri"/>
        <family val="2"/>
        <scheme val="minor"/>
      </rPr>
      <t>A: Trabajadores por cuenta propia o autónomos</t>
    </r>
    <r>
      <rPr>
        <sz val="11"/>
        <rFont val="Calibri"/>
        <family val="2"/>
        <scheme val="minor"/>
      </rPr>
      <t xml:space="preserve"> es incorrecta, ya que estos sí pertenecen al Régimen Especial de Autónomos. </t>
    </r>
    <r>
      <rPr>
        <b/>
        <sz val="11"/>
        <rFont val="Calibri"/>
        <family val="2"/>
        <scheme val="minor"/>
      </rPr>
      <t>B: Trabajadores del mar</t>
    </r>
    <r>
      <rPr>
        <sz val="11"/>
        <rFont val="Calibri"/>
        <family val="2"/>
        <scheme val="minor"/>
      </rPr>
      <t xml:space="preserve"> es errónea porque este grupo tiene un régimen especial. </t>
    </r>
    <r>
      <rPr>
        <b/>
        <sz val="11"/>
        <rFont val="Calibri"/>
        <family val="2"/>
        <scheme val="minor"/>
      </rPr>
      <t>C: Funcionarios públicos, civiles y militares</t>
    </r>
    <r>
      <rPr>
        <sz val="11"/>
        <rFont val="Calibri"/>
        <family val="2"/>
        <scheme val="minor"/>
      </rPr>
      <t xml:space="preserve"> tampoco es válida porque tienen regímenes específicos que no están bajo el Régimen General​(Tema 28. El Sistema de …).</t>
    </r>
  </si>
  <si>
    <r>
      <t xml:space="preserve">La respuesta correcta es </t>
    </r>
    <r>
      <rPr>
        <b/>
        <sz val="11"/>
        <rFont val="Calibri"/>
        <family val="2"/>
        <scheme val="minor"/>
      </rPr>
      <t>C: Cinco</t>
    </r>
    <r>
      <rPr>
        <sz val="11"/>
        <rFont val="Calibri"/>
        <family val="2"/>
        <scheme val="minor"/>
      </rPr>
      <t xml:space="preserve">, ya que el artículo 10.2 del TRLGSS identifica cinco regímenes especiales como parte del sistema de la Seguridad Social, incluidos trabajadores autónomos y del mar. </t>
    </r>
    <r>
      <rPr>
        <b/>
        <sz val="11"/>
        <rFont val="Calibri"/>
        <family val="2"/>
        <scheme val="minor"/>
      </rPr>
      <t>A: Tres</t>
    </r>
    <r>
      <rPr>
        <sz val="11"/>
        <rFont val="Calibri"/>
        <family val="2"/>
        <scheme val="minor"/>
      </rPr>
      <t xml:space="preserve"> es incorrecto, ya que subestima la cantidad de regímenes enumerados. </t>
    </r>
    <r>
      <rPr>
        <b/>
        <sz val="11"/>
        <rFont val="Calibri"/>
        <family val="2"/>
        <scheme val="minor"/>
      </rPr>
      <t>B: Cuatro</t>
    </r>
    <r>
      <rPr>
        <sz val="11"/>
        <rFont val="Calibri"/>
        <family val="2"/>
        <scheme val="minor"/>
      </rPr>
      <t xml:space="preserve"> no refleja el número total correcto. </t>
    </r>
    <r>
      <rPr>
        <b/>
        <sz val="11"/>
        <rFont val="Calibri"/>
        <family val="2"/>
        <scheme val="minor"/>
      </rPr>
      <t>D: Seis</t>
    </r>
    <r>
      <rPr>
        <sz val="11"/>
        <rFont val="Calibri"/>
        <family val="2"/>
        <scheme val="minor"/>
      </rPr>
      <t xml:space="preserve"> es erróneo porque sobrestima el número de regímenes establecidos​(Tema 28. El Sistema de …).</t>
    </r>
  </si>
  <si>
    <r>
      <t xml:space="preserve">La respuesta correcta es </t>
    </r>
    <r>
      <rPr>
        <b/>
        <sz val="11"/>
        <rFont val="Calibri"/>
        <family val="2"/>
        <scheme val="minor"/>
      </rPr>
      <t>B: En un Régimen General y varios regímenes especiales</t>
    </r>
    <r>
      <rPr>
        <sz val="11"/>
        <rFont val="Calibri"/>
        <family val="2"/>
        <scheme val="minor"/>
      </rPr>
      <t xml:space="preserve">, ya que el sistema incluye un régimen general para la mayoría de los trabajadores y regímenes específicos para ciertos colectivos (autónomos, empleados del hogar, etc.). </t>
    </r>
    <r>
      <rPr>
        <b/>
        <sz val="11"/>
        <rFont val="Calibri"/>
        <family val="2"/>
        <scheme val="minor"/>
      </rPr>
      <t>A: En un Régimen General único</t>
    </r>
    <r>
      <rPr>
        <sz val="11"/>
        <rFont val="Calibri"/>
        <family val="2"/>
        <scheme val="minor"/>
      </rPr>
      <t xml:space="preserve"> es incorrecta, ya que no refleja la diversidad del sistema. </t>
    </r>
    <r>
      <rPr>
        <b/>
        <sz val="11"/>
        <rFont val="Calibri"/>
        <family val="2"/>
        <scheme val="minor"/>
      </rPr>
      <t>C: En tres regímenes especiales</t>
    </r>
    <r>
      <rPr>
        <sz val="11"/>
        <rFont val="Calibri"/>
        <family val="2"/>
        <scheme val="minor"/>
      </rPr>
      <t xml:space="preserve"> no es correcta, ya que hay más de tres regímenes especiales. </t>
    </r>
    <r>
      <rPr>
        <b/>
        <sz val="11"/>
        <rFont val="Calibri"/>
        <family val="2"/>
        <scheme val="minor"/>
      </rPr>
      <t>D: En función de lo que establezca el Ministerio de la Seguridad Social</t>
    </r>
    <r>
      <rPr>
        <sz val="11"/>
        <rFont val="Calibri"/>
        <family val="2"/>
        <scheme val="minor"/>
      </rPr>
      <t xml:space="preserve"> tampoco es válida, ya que la organización está regulada por el TRLGSS y no depende de decisiones ministeriales discrecionales​(Tema 28. El Sistema de …).</t>
    </r>
  </si>
  <si>
    <t>En función del Ministerio de lo que establezca el Ministerio de la  Seguridad Social.</t>
  </si>
  <si>
    <t xml:space="preserve">En un Regimen General único </t>
  </si>
  <si>
    <r>
      <t xml:space="preserve">La respuesta correcta es </t>
    </r>
    <r>
      <rPr>
        <b/>
        <sz val="11"/>
        <rFont val="Calibri"/>
        <family val="2"/>
        <scheme val="minor"/>
      </rPr>
      <t>B: Si su trabajo es considerado marginal y no constituye un medio fundamental de vida</t>
    </r>
    <r>
      <rPr>
        <sz val="11"/>
        <rFont val="Calibri"/>
        <family val="2"/>
        <scheme val="minor"/>
      </rPr>
      <t xml:space="preserve">, lo que ocurre en casos de actividades irrelevantes o esporádicas. </t>
    </r>
    <r>
      <rPr>
        <b/>
        <sz val="11"/>
        <rFont val="Calibri"/>
        <family val="2"/>
        <scheme val="minor"/>
      </rPr>
      <t>A: Si su jornada laboral es muy larga</t>
    </r>
    <r>
      <rPr>
        <sz val="11"/>
        <rFont val="Calibri"/>
        <family val="2"/>
        <scheme val="minor"/>
      </rPr>
      <t xml:space="preserve"> es incorrecta, ya que no afecta la inclusión. </t>
    </r>
    <r>
      <rPr>
        <b/>
        <sz val="11"/>
        <rFont val="Calibri"/>
        <family val="2"/>
        <scheme val="minor"/>
      </rPr>
      <t>C: Si trabaja en una empresa familiar</t>
    </r>
    <r>
      <rPr>
        <sz val="11"/>
        <rFont val="Calibri"/>
        <family val="2"/>
        <scheme val="minor"/>
      </rPr>
      <t xml:space="preserve"> no es causa de exclusión. </t>
    </r>
    <r>
      <rPr>
        <b/>
        <sz val="11"/>
        <rFont val="Calibri"/>
        <family val="2"/>
        <scheme val="minor"/>
      </rPr>
      <t>D: Si trabaja en el extranjero</t>
    </r>
    <r>
      <rPr>
        <sz val="11"/>
        <rFont val="Calibri"/>
        <family val="2"/>
        <scheme val="minor"/>
      </rPr>
      <t xml:space="preserve"> no lo excluye automáticamente, ya que puede depender de convenios internacionales​(Tema 28. El Sistema de …).</t>
    </r>
  </si>
  <si>
    <t>Si trabaja en el extranjero.</t>
  </si>
  <si>
    <t>Si su jornada laboral es muy larga</t>
  </si>
  <si>
    <r>
      <t xml:space="preserve">La respuesta correcta es </t>
    </r>
    <r>
      <rPr>
        <b/>
        <sz val="11"/>
        <rFont val="Calibri"/>
        <family val="2"/>
        <scheme val="minor"/>
      </rPr>
      <t>C: Los deportistas de alto nivel</t>
    </r>
    <r>
      <rPr>
        <sz val="11"/>
        <rFont val="Calibri"/>
        <family val="2"/>
        <scheme val="minor"/>
      </rPr>
      <t xml:space="preserve">, quienes, debido a su situación especial, tienen medidas específicas para garantizar su integración. </t>
    </r>
    <r>
      <rPr>
        <b/>
        <sz val="11"/>
        <rFont val="Calibri"/>
        <family val="2"/>
        <scheme val="minor"/>
      </rPr>
      <t>A: Los estudiantes</t>
    </r>
    <r>
      <rPr>
        <sz val="11"/>
        <rFont val="Calibri"/>
        <family val="2"/>
        <scheme val="minor"/>
      </rPr>
      <t xml:space="preserve"> no tienen cobertura obligatoria en todos los casos. </t>
    </r>
    <r>
      <rPr>
        <b/>
        <sz val="11"/>
        <rFont val="Calibri"/>
        <family val="2"/>
        <scheme val="minor"/>
      </rPr>
      <t>B: Los jubilados</t>
    </r>
    <r>
      <rPr>
        <sz val="11"/>
        <rFont val="Calibri"/>
        <family val="2"/>
        <scheme val="minor"/>
      </rPr>
      <t xml:space="preserve"> ya están protegidos bajo otras categorías. </t>
    </r>
    <r>
      <rPr>
        <b/>
        <sz val="11"/>
        <rFont val="Calibri"/>
        <family val="2"/>
        <scheme val="minor"/>
      </rPr>
      <t>D: Los autónomos</t>
    </r>
    <r>
      <rPr>
        <sz val="11"/>
        <rFont val="Calibri"/>
        <family val="2"/>
        <scheme val="minor"/>
      </rPr>
      <t xml:space="preserve"> tienen su régimen propio, pero no se consideran un grupo específico para facilitar integración​(Tema 28. El Sistema de …).</t>
    </r>
  </si>
  <si>
    <r>
      <t xml:space="preserve">La respuesta correcta es </t>
    </r>
    <r>
      <rPr>
        <b/>
        <sz val="11"/>
        <rFont val="Calibri"/>
        <family val="2"/>
        <scheme val="minor"/>
      </rPr>
      <t>B: El Gobierno</t>
    </r>
    <r>
      <rPr>
        <sz val="11"/>
        <rFont val="Calibri"/>
        <family val="2"/>
        <scheme val="minor"/>
      </rPr>
      <t xml:space="preserve">, que tiene la competencia para aprobar convenios internacionales o normas específicas que extiendan la protección social a los españoles en el extranjero. </t>
    </r>
    <r>
      <rPr>
        <b/>
        <sz val="11"/>
        <rFont val="Calibri"/>
        <family val="2"/>
        <scheme val="minor"/>
      </rPr>
      <t>A: El Parlamento</t>
    </r>
    <r>
      <rPr>
        <sz val="11"/>
        <rFont val="Calibri"/>
        <family val="2"/>
        <scheme val="minor"/>
      </rPr>
      <t xml:space="preserve"> no tiene esta función directa, aunque puede aprobar leyes generales. </t>
    </r>
    <r>
      <rPr>
        <b/>
        <sz val="11"/>
        <rFont val="Calibri"/>
        <family val="2"/>
        <scheme val="minor"/>
      </rPr>
      <t>C: Las Comunidades Autónomas</t>
    </r>
    <r>
      <rPr>
        <sz val="11"/>
        <rFont val="Calibri"/>
        <family val="2"/>
        <scheme val="minor"/>
      </rPr>
      <t xml:space="preserve"> no tienen competencias internacionales. </t>
    </r>
    <r>
      <rPr>
        <b/>
        <sz val="11"/>
        <rFont val="Calibri"/>
        <family val="2"/>
        <scheme val="minor"/>
      </rPr>
      <t>D: El Ministerio de Empleo y Seguridad Social</t>
    </r>
    <r>
      <rPr>
        <sz val="11"/>
        <rFont val="Calibri"/>
        <family val="2"/>
        <scheme val="minor"/>
      </rPr>
      <t xml:space="preserve"> puede ejecutar estas medidas, pero no establecerlas​(Tema 28. El Sistema de …).</t>
    </r>
  </si>
  <si>
    <r>
      <t xml:space="preserve">La respuesta correcta es </t>
    </r>
    <r>
      <rPr>
        <b/>
        <sz val="11"/>
        <rFont val="Calibri"/>
        <family val="2"/>
        <scheme val="minor"/>
      </rPr>
      <t>A: Ley Orgánica 4/2000</t>
    </r>
    <r>
      <rPr>
        <sz val="11"/>
        <rFont val="Calibri"/>
        <family val="2"/>
        <scheme val="minor"/>
      </rPr>
      <t xml:space="preserve">, que regula los derechos y libertades de los extranjeros en España y su integración social. </t>
    </r>
    <r>
      <rPr>
        <b/>
        <sz val="11"/>
        <rFont val="Calibri"/>
        <family val="2"/>
        <scheme val="minor"/>
      </rPr>
      <t>B: Ley Orgánica 5/2000</t>
    </r>
    <r>
      <rPr>
        <sz val="11"/>
        <rFont val="Calibri"/>
        <family val="2"/>
        <scheme val="minor"/>
      </rPr>
      <t xml:space="preserve"> es incorrecta porque esta regula la responsabilidad penal de menores. </t>
    </r>
    <r>
      <rPr>
        <b/>
        <sz val="11"/>
        <rFont val="Calibri"/>
        <family val="2"/>
        <scheme val="minor"/>
      </rPr>
      <t>C: Ley Orgánica 3/2000</t>
    </r>
    <r>
      <rPr>
        <sz val="11"/>
        <rFont val="Calibri"/>
        <family val="2"/>
        <scheme val="minor"/>
      </rPr>
      <t xml:space="preserve"> no existe en este contexto. </t>
    </r>
    <r>
      <rPr>
        <b/>
        <sz val="11"/>
        <rFont val="Calibri"/>
        <family val="2"/>
        <scheme val="minor"/>
      </rPr>
      <t>D: Ley Orgánica 2/2000</t>
    </r>
    <r>
      <rPr>
        <sz val="11"/>
        <rFont val="Calibri"/>
        <family val="2"/>
        <scheme val="minor"/>
      </rPr>
      <t xml:space="preserve"> tampoco está relacionada con los derechos de los extranjeros​(Tema 28. El Sistema de …).</t>
    </r>
  </si>
  <si>
    <r>
      <t xml:space="preserve">La respuesta correcta es </t>
    </r>
    <r>
      <rPr>
        <b/>
        <sz val="11"/>
        <rFont val="Calibri"/>
        <family val="2"/>
        <scheme val="minor"/>
      </rPr>
      <t>C: Todos los españoles y extranjeros residentes en España</t>
    </r>
    <r>
      <rPr>
        <sz val="11"/>
        <rFont val="Calibri"/>
        <family val="2"/>
        <scheme val="minor"/>
      </rPr>
      <t xml:space="preserve">, ya que el acceso a prestaciones no contributivas está condicionado a la residencia en el territorio. </t>
    </r>
    <r>
      <rPr>
        <b/>
        <sz val="11"/>
        <rFont val="Calibri"/>
        <family val="2"/>
        <scheme val="minor"/>
      </rPr>
      <t>A y D: Cualquier trabajador español mayor de 18 años con el periodo de cotización exigido legalmente</t>
    </r>
    <r>
      <rPr>
        <sz val="11"/>
        <rFont val="Calibri"/>
        <family val="2"/>
        <scheme val="minor"/>
      </rPr>
      <t xml:space="preserve"> son incorrectas porque las prestaciones no contributivas no dependen de cotización. </t>
    </r>
    <r>
      <rPr>
        <b/>
        <sz val="11"/>
        <rFont val="Calibri"/>
        <family val="2"/>
        <scheme val="minor"/>
      </rPr>
      <t>B: Cualquier español o extranjero en situación legal en España</t>
    </r>
    <r>
      <rPr>
        <sz val="11"/>
        <rFont val="Calibri"/>
        <family val="2"/>
        <scheme val="minor"/>
      </rPr>
      <t xml:space="preserve"> no es completa, ya que la residencia también es requisito​(Tema 28. El Sistema de …).</t>
    </r>
  </si>
  <si>
    <t>Cualquier español mayor de 18 años con el periodo de cotización exigido legalmente</t>
  </si>
  <si>
    <t>Cualquier español o extranjero que se encuentre en situación legal en España</t>
  </si>
  <si>
    <t>Cualquier trabajador español mayor de  18 años con el periodo de cotización exigido legalmente</t>
  </si>
  <si>
    <r>
      <t xml:space="preserve">La respuesta correcta es </t>
    </r>
    <r>
      <rPr>
        <b/>
        <sz val="11"/>
        <rFont val="Calibri"/>
        <family val="2"/>
        <scheme val="minor"/>
      </rPr>
      <t>C: Todos los trabajadores por cuenta ajena, incluidos los trabajadores a distancia</t>
    </r>
    <r>
      <rPr>
        <sz val="11"/>
        <rFont val="Calibri"/>
        <family val="2"/>
        <scheme val="minor"/>
      </rPr>
      <t xml:space="preserve">, ya que el sistema cubre a cualquier persona que tenga una relación laboral regulada por contrato. </t>
    </r>
    <r>
      <rPr>
        <b/>
        <sz val="11"/>
        <rFont val="Calibri"/>
        <family val="2"/>
        <scheme val="minor"/>
      </rPr>
      <t>A y B: Cualquier trabajador español mayor de 18 años</t>
    </r>
    <r>
      <rPr>
        <sz val="11"/>
        <rFont val="Calibri"/>
        <family val="2"/>
        <scheme val="minor"/>
      </rPr>
      <t xml:space="preserve"> son incorrectas porque excluyen a trabajadores extranjeros o menores con contrato. </t>
    </r>
    <r>
      <rPr>
        <b/>
        <sz val="11"/>
        <rFont val="Calibri"/>
        <family val="2"/>
        <scheme val="minor"/>
      </rPr>
      <t>D: Cualquier español o extranjero en situación legal en España</t>
    </r>
    <r>
      <rPr>
        <sz val="11"/>
        <rFont val="Calibri"/>
        <family val="2"/>
        <scheme val="minor"/>
      </rPr>
      <t xml:space="preserve"> no es válida porque no se limita solo a la cuenta ajena​(Tema 28. El Sistema de …).</t>
    </r>
  </si>
  <si>
    <t>Cualquier  español o extranjero que se encuentre en situación legal en España</t>
  </si>
  <si>
    <r>
      <t xml:space="preserve">La respuesta correcta es </t>
    </r>
    <r>
      <rPr>
        <b/>
        <sz val="11"/>
        <rFont val="Calibri"/>
        <family val="2"/>
        <scheme val="minor"/>
      </rPr>
      <t>C: Todos los españoles y extranjeros que residan o se encuentren legalmente en España y ejerzan su actividad en territorio nacional</t>
    </r>
    <r>
      <rPr>
        <sz val="11"/>
        <rFont val="Calibri"/>
        <family val="2"/>
        <scheme val="minor"/>
      </rPr>
      <t xml:space="preserve">, ya que esto incluye a todas las personas activas en el mercado laboral, independientemente de su nacionalidad. </t>
    </r>
    <r>
      <rPr>
        <b/>
        <sz val="11"/>
        <rFont val="Calibri"/>
        <family val="2"/>
        <scheme val="minor"/>
      </rPr>
      <t>A y D: Cualquier español mayor de 18 años con el periodo de cotización exigido legalmente</t>
    </r>
    <r>
      <rPr>
        <sz val="11"/>
        <rFont val="Calibri"/>
        <family val="2"/>
        <scheme val="minor"/>
      </rPr>
      <t xml:space="preserve"> son incorrectas porque excluyen a extranjeros. </t>
    </r>
    <r>
      <rPr>
        <b/>
        <sz val="11"/>
        <rFont val="Calibri"/>
        <family val="2"/>
        <scheme val="minor"/>
      </rPr>
      <t>B: Cualquier español o extranjero que se encuentre en situación legal en España</t>
    </r>
    <r>
      <rPr>
        <sz val="11"/>
        <rFont val="Calibri"/>
        <family val="2"/>
        <scheme val="minor"/>
      </rPr>
      <t xml:space="preserve"> no es completa, ya que también deben ejercer actividad laboral​(Tema 28. El Sistema de …).</t>
    </r>
  </si>
  <si>
    <r>
      <t xml:space="preserve">La respuesta correcta es </t>
    </r>
    <r>
      <rPr>
        <b/>
        <sz val="11"/>
        <rFont val="Calibri"/>
        <family val="2"/>
        <scheme val="minor"/>
      </rPr>
      <t>B: La universalidad</t>
    </r>
    <r>
      <rPr>
        <sz val="11"/>
        <rFont val="Calibri"/>
        <family val="2"/>
        <scheme val="minor"/>
      </rPr>
      <t xml:space="preserve">, que asegura la protección del sistema para todos los ciudadanos en situaciones de necesidad. </t>
    </r>
    <r>
      <rPr>
        <b/>
        <sz val="11"/>
        <rFont val="Calibri"/>
        <family val="2"/>
        <scheme val="minor"/>
      </rPr>
      <t>A: La eficiencia</t>
    </r>
    <r>
      <rPr>
        <sz val="11"/>
        <rFont val="Calibri"/>
        <family val="2"/>
        <scheme val="minor"/>
      </rPr>
      <t xml:space="preserve"> es incorrecta porque, aunque es un principio deseable, no es uno de los fundamentales recogidos en este artículo. </t>
    </r>
    <r>
      <rPr>
        <b/>
        <sz val="11"/>
        <rFont val="Calibri"/>
        <family val="2"/>
        <scheme val="minor"/>
      </rPr>
      <t>C: La economía</t>
    </r>
    <r>
      <rPr>
        <sz val="11"/>
        <rFont val="Calibri"/>
        <family val="2"/>
        <scheme val="minor"/>
      </rPr>
      <t xml:space="preserve"> no aplica directamente como principio de la Seguridad Social. </t>
    </r>
    <r>
      <rPr>
        <b/>
        <sz val="11"/>
        <rFont val="Calibri"/>
        <family val="2"/>
        <scheme val="minor"/>
      </rPr>
      <t>D: La autonomía</t>
    </r>
    <r>
      <rPr>
        <sz val="11"/>
        <rFont val="Calibri"/>
        <family val="2"/>
        <scheme val="minor"/>
      </rPr>
      <t xml:space="preserve"> tampoco es válida porque el sistema está centralizado bajo normativa estatal​(Tema 28. El Sistema de …).</t>
    </r>
  </si>
  <si>
    <r>
      <t xml:space="preserve">La respuesta correcta es </t>
    </r>
    <r>
      <rPr>
        <b/>
        <sz val="11"/>
        <rFont val="Calibri"/>
        <family val="2"/>
        <scheme val="minor"/>
      </rPr>
      <t>C: Lo dispuesto en el Real Decreto Legislativo 2/2015</t>
    </r>
    <r>
      <rPr>
        <sz val="11"/>
        <rFont val="Calibri"/>
        <family val="2"/>
        <scheme val="minor"/>
      </rPr>
      <t xml:space="preserve">, ya que este regula el texto refundido de la Ley General de la Seguridad Social (TRLGSS). </t>
    </r>
    <r>
      <rPr>
        <b/>
        <sz val="11"/>
        <rFont val="Calibri"/>
        <family val="2"/>
        <scheme val="minor"/>
      </rPr>
      <t>A: Lo dispuesto por el Ministerio de Sanidad</t>
    </r>
    <r>
      <rPr>
        <sz val="11"/>
        <rFont val="Calibri"/>
        <family val="2"/>
        <scheme val="minor"/>
      </rPr>
      <t xml:space="preserve"> es incorrecta porque no tiene competencias directas sobre la normativa general de la Seguridad Social. </t>
    </r>
    <r>
      <rPr>
        <b/>
        <sz val="11"/>
        <rFont val="Calibri"/>
        <family val="2"/>
        <scheme val="minor"/>
      </rPr>
      <t>B: Lo dispuesto en la Constitución Española</t>
    </r>
    <r>
      <rPr>
        <sz val="11"/>
        <rFont val="Calibri"/>
        <family val="2"/>
        <scheme val="minor"/>
      </rPr>
      <t xml:space="preserve"> es errónea porque, aunque garantiza el derecho, no detalla su funcionamiento. </t>
    </r>
    <r>
      <rPr>
        <b/>
        <sz val="11"/>
        <rFont val="Calibri"/>
        <family val="2"/>
        <scheme val="minor"/>
      </rPr>
      <t>D: Lo dispuesto por el Gobierno</t>
    </r>
    <r>
      <rPr>
        <sz val="11"/>
        <rFont val="Calibri"/>
        <family val="2"/>
        <scheme val="minor"/>
      </rPr>
      <t xml:space="preserve"> tampoco es válida, ya que la normativa está regida por ley, no por decisiones discrecionales del Ejecutivo​(Tema 28. El Sistema de …).</t>
    </r>
  </si>
  <si>
    <t>Lo dispuesto por el Gobierno.</t>
  </si>
  <si>
    <t xml:space="preserve">Lo dispuesto en el Real Decreto Legislativo 2/2015 </t>
  </si>
  <si>
    <t>Lo dispuesto en la Constitución Española.</t>
  </si>
  <si>
    <t>Lo dispuesto por el Ministerio de Sanidad</t>
  </si>
  <si>
    <t>Según el artículo 1 del TRLGSS, el derecho de los españoles a la Seguridad Social se ajustará a: .</t>
  </si>
  <si>
    <r>
      <t xml:space="preserve">La respuesta correcta es </t>
    </r>
    <r>
      <rPr>
        <b/>
        <sz val="11"/>
        <rFont val="Calibri"/>
        <family val="2"/>
        <scheme val="minor"/>
      </rPr>
      <t>C: El derecho de todos los españoles a la Seguridad Social</t>
    </r>
    <r>
      <rPr>
        <sz val="11"/>
        <rFont val="Calibri"/>
        <family val="2"/>
        <scheme val="minor"/>
      </rPr>
      <t xml:space="preserve">, ya que el artículo 41 de la Constitución Española garantiza la protección frente a situaciones de necesidad a través de un sistema público de Seguridad Social. </t>
    </r>
    <r>
      <rPr>
        <b/>
        <sz val="11"/>
        <rFont val="Calibri"/>
        <family val="2"/>
        <scheme val="minor"/>
      </rPr>
      <t>A: El derecho a la educación pública y gratuita</t>
    </r>
    <r>
      <rPr>
        <sz val="11"/>
        <rFont val="Calibri"/>
        <family val="2"/>
        <scheme val="minor"/>
      </rPr>
      <t xml:space="preserve"> corresponde al artículo 27 de la Constitución. </t>
    </r>
    <r>
      <rPr>
        <b/>
        <sz val="11"/>
        <rFont val="Calibri"/>
        <family val="2"/>
        <scheme val="minor"/>
      </rPr>
      <t>B: El derecho a la seguridad jurídica</t>
    </r>
    <r>
      <rPr>
        <sz val="11"/>
        <rFont val="Calibri"/>
        <family val="2"/>
        <scheme val="minor"/>
      </rPr>
      <t xml:space="preserve"> se encuentra en el artículo 9. </t>
    </r>
    <r>
      <rPr>
        <b/>
        <sz val="11"/>
        <rFont val="Calibri"/>
        <family val="2"/>
        <scheme val="minor"/>
      </rPr>
      <t>D: El derecho a la protección del medio ambiente</t>
    </r>
    <r>
      <rPr>
        <sz val="11"/>
        <rFont val="Calibri"/>
        <family val="2"/>
        <scheme val="minor"/>
      </rPr>
      <t xml:space="preserve"> se menciona en el artículo 45, pero no está relacionado con la Seguridad Social​(Tema 28. El Sistema de …).</t>
    </r>
  </si>
  <si>
    <t>El derecho a la seguridad jurídica.</t>
  </si>
  <si>
    <t>El derecho de todos los españoles a la educación púbica y gratuita</t>
  </si>
  <si>
    <r>
      <t xml:space="preserve">La respuesta correcta es </t>
    </r>
    <r>
      <rPr>
        <b/>
        <sz val="11"/>
        <rFont val="Calibri"/>
        <family val="2"/>
        <scheme val="minor"/>
      </rPr>
      <t>C: 16 semanas</t>
    </r>
    <r>
      <rPr>
        <sz val="11"/>
        <rFont val="Calibri"/>
        <family val="2"/>
        <scheme val="minor"/>
      </rPr>
      <t xml:space="preserve">, que es la duración legal establecida, pudiendo ampliarse en casos especiales como partos múltiples. </t>
    </r>
    <r>
      <rPr>
        <b/>
        <sz val="11"/>
        <rFont val="Calibri"/>
        <family val="2"/>
        <scheme val="minor"/>
      </rPr>
      <t>A: 12 semanas</t>
    </r>
    <r>
      <rPr>
        <sz val="11"/>
        <rFont val="Calibri"/>
        <family val="2"/>
        <scheme val="minor"/>
      </rPr>
      <t xml:space="preserve"> y </t>
    </r>
    <r>
      <rPr>
        <b/>
        <sz val="11"/>
        <rFont val="Calibri"/>
        <family val="2"/>
        <scheme val="minor"/>
      </rPr>
      <t>B: 14 semanas</t>
    </r>
    <r>
      <rPr>
        <sz val="11"/>
        <rFont val="Calibri"/>
        <family val="2"/>
        <scheme val="minor"/>
      </rPr>
      <t xml:space="preserve"> son incorrectas porque no cumplen con el mínimo legal. </t>
    </r>
    <r>
      <rPr>
        <b/>
        <sz val="11"/>
        <rFont val="Calibri"/>
        <family val="2"/>
        <scheme val="minor"/>
      </rPr>
      <t>D: 20 semanas</t>
    </r>
    <r>
      <rPr>
        <sz val="11"/>
        <rFont val="Calibri"/>
        <family val="2"/>
        <scheme val="minor"/>
      </rPr>
      <t xml:space="preserve"> tampoco es válida porque excede el período legal establecido para la maternidad​(Tema 28. El Sistema de …).</t>
    </r>
  </si>
  <si>
    <t>20 semanas.</t>
  </si>
  <si>
    <t>16 semanas.</t>
  </si>
  <si>
    <t>14 semanas.</t>
  </si>
  <si>
    <t>12 semanas.</t>
  </si>
  <si>
    <t>¿Cuál es el periodo de duración del permiso por maternidad?</t>
  </si>
  <si>
    <r>
      <t xml:space="preserve">La respuesta correcta es </t>
    </r>
    <r>
      <rPr>
        <b/>
        <sz val="11"/>
        <rFont val="Calibri"/>
        <family val="2"/>
        <scheme val="minor"/>
      </rPr>
      <t>B: El 75% de la base reguladora desde el día siguiente al de la baja</t>
    </r>
    <r>
      <rPr>
        <sz val="11"/>
        <rFont val="Calibri"/>
        <family val="2"/>
        <scheme val="minor"/>
      </rPr>
      <t xml:space="preserve">, ya que este porcentaje aplica en casos de incapacidad temporal por contingencias profesionales. </t>
    </r>
    <r>
      <rPr>
        <b/>
        <sz val="11"/>
        <rFont val="Calibri"/>
        <family val="2"/>
        <scheme val="minor"/>
      </rPr>
      <t>A: 85% de la base reguladora</t>
    </r>
    <r>
      <rPr>
        <sz val="11"/>
        <rFont val="Calibri"/>
        <family val="2"/>
        <scheme val="minor"/>
      </rPr>
      <t xml:space="preserve"> no es aplicable porque es superior al porcentaje establecido. </t>
    </r>
    <r>
      <rPr>
        <b/>
        <sz val="11"/>
        <rFont val="Calibri"/>
        <family val="2"/>
        <scheme val="minor"/>
      </rPr>
      <t>C: 45% y D: 65%</t>
    </r>
    <r>
      <rPr>
        <sz val="11"/>
        <rFont val="Calibri"/>
        <family val="2"/>
        <scheme val="minor"/>
      </rPr>
      <t xml:space="preserve"> también son incorrectos porque no reflejan los valores reales asignados para esta contingencia​(Tema 28. El Sistema de …).</t>
    </r>
  </si>
  <si>
    <t>El 65% de la base reguladora desde el día siguiente al de la baja</t>
  </si>
  <si>
    <t>El 45% de la base reguladora desde el día siguiente al de la baja</t>
  </si>
  <si>
    <t>El 75% de la base reguladora desde el día siguiente al de la baja</t>
  </si>
  <si>
    <t>El 85% de la base reguladora desde el día siguiente al de la baja</t>
  </si>
  <si>
    <t>¿Cuál es la cuantía de la prestación por Incapacidad temporal que percibe un beneficiario por enfermedad profesional?</t>
  </si>
  <si>
    <r>
      <t xml:space="preserve">La respuesta correcta es </t>
    </r>
    <r>
      <rPr>
        <b/>
        <sz val="11"/>
        <rFont val="Calibri"/>
        <family val="2"/>
        <scheme val="minor"/>
      </rPr>
      <t>C: 50%</t>
    </r>
    <r>
      <rPr>
        <sz val="11"/>
        <rFont val="Calibri"/>
        <family val="2"/>
        <scheme val="minor"/>
      </rPr>
      <t xml:space="preserve">, ya que este es el porcentaje asignado por el sistema para los primeros quince años de cotización. </t>
    </r>
    <r>
      <rPr>
        <b/>
        <sz val="11"/>
        <rFont val="Calibri"/>
        <family val="2"/>
        <scheme val="minor"/>
      </rPr>
      <t>A: 35%</t>
    </r>
    <r>
      <rPr>
        <sz val="11"/>
        <rFont val="Calibri"/>
        <family val="2"/>
        <scheme val="minor"/>
      </rPr>
      <t xml:space="preserve"> y </t>
    </r>
    <r>
      <rPr>
        <b/>
        <sz val="11"/>
        <rFont val="Calibri"/>
        <family val="2"/>
        <scheme val="minor"/>
      </rPr>
      <t>B: 40%</t>
    </r>
    <r>
      <rPr>
        <sz val="11"/>
        <rFont val="Calibri"/>
        <family val="2"/>
        <scheme val="minor"/>
      </rPr>
      <t xml:space="preserve"> son incorrectos porque subestiman la proporción establecida por la normativa. </t>
    </r>
    <r>
      <rPr>
        <b/>
        <sz val="11"/>
        <rFont val="Calibri"/>
        <family val="2"/>
        <scheme val="minor"/>
      </rPr>
      <t>D: 60%</t>
    </r>
    <r>
      <rPr>
        <sz val="11"/>
        <rFont val="Calibri"/>
        <family val="2"/>
        <scheme val="minor"/>
      </rPr>
      <t xml:space="preserve"> es erróneo porque excede el porcentaje establecido para este tramo inicial​(Tema 28. El Sistema de …).</t>
    </r>
  </si>
  <si>
    <t>60%.</t>
  </si>
  <si>
    <t>50%.</t>
  </si>
  <si>
    <t>40%.</t>
  </si>
  <si>
    <t>35%.</t>
  </si>
  <si>
    <t>¿Qué porcentaje de la base reguladora se percibe por los primeros quince años de cotización a la Seguridad Social?</t>
  </si>
  <si>
    <r>
      <t xml:space="preserve">La respuesta correcta es </t>
    </r>
    <r>
      <rPr>
        <b/>
        <sz val="11"/>
        <rFont val="Calibri"/>
        <family val="2"/>
        <scheme val="minor"/>
      </rPr>
      <t>C: Quince años</t>
    </r>
    <r>
      <rPr>
        <sz val="11"/>
        <rFont val="Calibri"/>
        <family val="2"/>
        <scheme val="minor"/>
      </rPr>
      <t xml:space="preserve">, que es el requisito mínimo establecido para obtener una pensión contributiva, de los cuales al menos dos deben estar dentro de los últimos quince años previos a la jubilación. </t>
    </r>
    <r>
      <rPr>
        <b/>
        <sz val="11"/>
        <rFont val="Calibri"/>
        <family val="2"/>
        <scheme val="minor"/>
      </rPr>
      <t>A: Diez años</t>
    </r>
    <r>
      <rPr>
        <sz val="11"/>
        <rFont val="Calibri"/>
        <family val="2"/>
        <scheme val="minor"/>
      </rPr>
      <t xml:space="preserve"> y </t>
    </r>
    <r>
      <rPr>
        <b/>
        <sz val="11"/>
        <rFont val="Calibri"/>
        <family val="2"/>
        <scheme val="minor"/>
      </rPr>
      <t>B: Ocho años</t>
    </r>
    <r>
      <rPr>
        <sz val="11"/>
        <rFont val="Calibri"/>
        <family val="2"/>
        <scheme val="minor"/>
      </rPr>
      <t xml:space="preserve"> son incorrectas porque no alcanzan el mínimo legal requerido. </t>
    </r>
    <r>
      <rPr>
        <b/>
        <sz val="11"/>
        <rFont val="Calibri"/>
        <family val="2"/>
        <scheme val="minor"/>
      </rPr>
      <t>D: Veinte años</t>
    </r>
    <r>
      <rPr>
        <sz val="11"/>
        <rFont val="Calibri"/>
        <family val="2"/>
        <scheme val="minor"/>
      </rPr>
      <t xml:space="preserve"> es errónea porque excede el período mínimo exigido, aunque garantiza mejores condiciones de jubilación​(Tema 28. El Sistema de …).</t>
    </r>
  </si>
  <si>
    <t>Veinte años.</t>
  </si>
  <si>
    <t>Quince años.</t>
  </si>
  <si>
    <t>Ocho años.</t>
  </si>
  <si>
    <t>Diez años.</t>
  </si>
  <si>
    <t>¿Cuál es el período mínimo de cotización necesario para tener acceso a una pensión de jubilación contributiva?</t>
  </si>
  <si>
    <r>
      <t xml:space="preserve">La respuesta correcta es </t>
    </r>
    <r>
      <rPr>
        <b/>
        <sz val="11"/>
        <rFont val="Calibri"/>
        <family val="2"/>
        <scheme val="minor"/>
      </rPr>
      <t>D: 100%</t>
    </r>
    <r>
      <rPr>
        <sz val="11"/>
        <rFont val="Calibri"/>
        <family val="2"/>
        <scheme val="minor"/>
      </rPr>
      <t xml:space="preserve">, ya que esta incapacidad garantiza una pensión completa debido a la imposibilidad de realizar cualquier trabajo. </t>
    </r>
    <r>
      <rPr>
        <b/>
        <sz val="11"/>
        <rFont val="Calibri"/>
        <family val="2"/>
        <scheme val="minor"/>
      </rPr>
      <t>A: 75%</t>
    </r>
    <r>
      <rPr>
        <sz val="11"/>
        <rFont val="Calibri"/>
        <family val="2"/>
        <scheme val="minor"/>
      </rPr>
      <t xml:space="preserve"> corresponde a otras prestaciones, como la invalidez permanente total en ciertas circunstancias. </t>
    </r>
    <r>
      <rPr>
        <b/>
        <sz val="11"/>
        <rFont val="Calibri"/>
        <family val="2"/>
        <scheme val="minor"/>
      </rPr>
      <t>B: 55%</t>
    </r>
    <r>
      <rPr>
        <sz val="11"/>
        <rFont val="Calibri"/>
        <family val="2"/>
        <scheme val="minor"/>
      </rPr>
      <t xml:space="preserve"> es incorrecta porque este porcentaje no aplica en ninguna categoría de invalidez. </t>
    </r>
    <r>
      <rPr>
        <b/>
        <sz val="11"/>
        <rFont val="Calibri"/>
        <family val="2"/>
        <scheme val="minor"/>
      </rPr>
      <t>C: 65% tampoco es válida</t>
    </r>
    <r>
      <rPr>
        <sz val="11"/>
        <rFont val="Calibri"/>
        <family val="2"/>
        <scheme val="minor"/>
      </rPr>
      <t>, ya que no se relaciona con la incapacidad absoluta​(Tema 28. El Sistema de …).</t>
    </r>
  </si>
  <si>
    <t>100%.</t>
  </si>
  <si>
    <t>65%.</t>
  </si>
  <si>
    <t>55%.</t>
  </si>
  <si>
    <t>75%.</t>
  </si>
  <si>
    <t>¿Qué porcentaje de la base reguladora percibe un beneficiario que sea declarado en incapacidad permanente absoluta?</t>
  </si>
  <si>
    <r>
      <t xml:space="preserve">La respuesta correcta es </t>
    </r>
    <r>
      <rPr>
        <b/>
        <sz val="11"/>
        <rFont val="Calibri"/>
        <family val="2"/>
        <scheme val="minor"/>
      </rPr>
      <t>C: Invalidez permanente parcial</t>
    </r>
    <r>
      <rPr>
        <sz val="11"/>
        <rFont val="Calibri"/>
        <family val="2"/>
        <scheme val="minor"/>
      </rPr>
      <t xml:space="preserve">, porque esta incapacidad se otorga cuando existe una disminución de al menos el 33% en la capacidad para realizar la profesión habitual. </t>
    </r>
    <r>
      <rPr>
        <b/>
        <sz val="11"/>
        <rFont val="Calibri"/>
        <family val="2"/>
        <scheme val="minor"/>
      </rPr>
      <t>A: Incapacidad temporal</t>
    </r>
    <r>
      <rPr>
        <sz val="11"/>
        <rFont val="Calibri"/>
        <family val="2"/>
        <scheme val="minor"/>
      </rPr>
      <t xml:space="preserve"> es incorrecta porque no se refiere a reducciones permanentes del rendimiento. </t>
    </r>
    <r>
      <rPr>
        <b/>
        <sz val="11"/>
        <rFont val="Calibri"/>
        <family val="2"/>
        <scheme val="minor"/>
      </rPr>
      <t>B: Incapacidad permanente absoluta</t>
    </r>
    <r>
      <rPr>
        <sz val="11"/>
        <rFont val="Calibri"/>
        <family val="2"/>
        <scheme val="minor"/>
      </rPr>
      <t xml:space="preserve"> no aplica porque esta inhabilita para cualquier actividad laboral. </t>
    </r>
    <r>
      <rPr>
        <b/>
        <sz val="11"/>
        <rFont val="Calibri"/>
        <family val="2"/>
        <scheme val="minor"/>
      </rPr>
      <t>D: Gran Invalidez</t>
    </r>
    <r>
      <rPr>
        <sz val="11"/>
        <rFont val="Calibri"/>
        <family val="2"/>
        <scheme val="minor"/>
      </rPr>
      <t xml:space="preserve"> tampoco es válida porque se refiere a situaciones de mayor gravedad que requieren ayuda constante de otra persona​(Tema 28. El Sistema de …).</t>
    </r>
  </si>
  <si>
    <t>Gran Incapacidad.</t>
  </si>
  <si>
    <t>Incapacidad permanente parcial.</t>
  </si>
  <si>
    <t>Incapacidad permanente absoluta.</t>
  </si>
  <si>
    <t>Incapacidad temporal.</t>
  </si>
  <si>
    <t>¿Cuál de las siguientes incapacidades se declara cuando el beneficiario no está inhabilitado para su profesión pero si tiene una disminución de rendimiento?</t>
  </si>
  <si>
    <r>
      <t xml:space="preserve">La respuesta correcta es </t>
    </r>
    <r>
      <rPr>
        <b/>
        <sz val="11"/>
        <rFont val="Calibri"/>
        <family val="2"/>
        <scheme val="minor"/>
      </rPr>
      <t>C: Invalidez permanente total</t>
    </r>
    <r>
      <rPr>
        <sz val="11"/>
        <rFont val="Calibri"/>
        <family val="2"/>
        <scheme val="minor"/>
      </rPr>
      <t xml:space="preserve">, que se concede a personas incapaces de continuar en su profesión habitual pero que pueden desempeñar otras actividades laborales. </t>
    </r>
    <r>
      <rPr>
        <b/>
        <sz val="11"/>
        <rFont val="Calibri"/>
        <family val="2"/>
        <scheme val="minor"/>
      </rPr>
      <t>A: Incapacidad temporal</t>
    </r>
    <r>
      <rPr>
        <sz val="11"/>
        <rFont val="Calibri"/>
        <family val="2"/>
        <scheme val="minor"/>
      </rPr>
      <t xml:space="preserve"> no es válida porque no implica inhabilitación permanente. </t>
    </r>
    <r>
      <rPr>
        <b/>
        <sz val="11"/>
        <rFont val="Calibri"/>
        <family val="2"/>
        <scheme val="minor"/>
      </rPr>
      <t>B: Invalidez permanente parcial</t>
    </r>
    <r>
      <rPr>
        <sz val="11"/>
        <rFont val="Calibri"/>
        <family val="2"/>
        <scheme val="minor"/>
      </rPr>
      <t xml:space="preserve"> es incorrecta, ya que esta solo supone una reducción de la capacidad laboral, sin inhabilitación completa. </t>
    </r>
    <r>
      <rPr>
        <b/>
        <sz val="11"/>
        <rFont val="Calibri"/>
        <family val="2"/>
        <scheme val="minor"/>
      </rPr>
      <t>D: Incapacidad leve</t>
    </r>
    <r>
      <rPr>
        <sz val="11"/>
        <rFont val="Calibri"/>
        <family val="2"/>
        <scheme val="minor"/>
      </rPr>
      <t xml:space="preserve"> no está reconocida en el sistema de la Seguridad Social como una categoría de prestación​(Tema 28. El Sistema de …).</t>
    </r>
  </si>
  <si>
    <t>Incapacidad leve.</t>
  </si>
  <si>
    <t>Invalidez permanente total.</t>
  </si>
  <si>
    <t>Invalidez permanente parcial.</t>
  </si>
  <si>
    <t>¿Cuál de las siguientes incapacidades se declara cuando el beneficiario está inhabilitado para su profesión pero no para ejercer cualquier otra?</t>
  </si>
  <si>
    <r>
      <t xml:space="preserve">La respuesta correcta es </t>
    </r>
    <r>
      <rPr>
        <b/>
        <sz val="11"/>
        <rFont val="Calibri"/>
        <family val="2"/>
        <scheme val="minor"/>
      </rPr>
      <t>B: Invalidez permanente absoluta</t>
    </r>
    <r>
      <rPr>
        <sz val="11"/>
        <rFont val="Calibri"/>
        <family val="2"/>
        <scheme val="minor"/>
      </rPr>
      <t xml:space="preserve">, ya que esta incapacidad impide al beneficiario realizar cualquier tipo de actividad laboral. </t>
    </r>
    <r>
      <rPr>
        <b/>
        <sz val="11"/>
        <rFont val="Calibri"/>
        <family val="2"/>
        <scheme val="minor"/>
      </rPr>
      <t>A: Incapacidad temporal</t>
    </r>
    <r>
      <rPr>
        <sz val="11"/>
        <rFont val="Calibri"/>
        <family val="2"/>
        <scheme val="minor"/>
      </rPr>
      <t xml:space="preserve"> no es aplicable porque solo cubre la inhabilitación temporal y parcial para trabajar. </t>
    </r>
    <r>
      <rPr>
        <b/>
        <sz val="11"/>
        <rFont val="Calibri"/>
        <family val="2"/>
        <scheme val="minor"/>
      </rPr>
      <t>C: Invalidez permanente total</t>
    </r>
    <r>
      <rPr>
        <sz val="11"/>
        <rFont val="Calibri"/>
        <family val="2"/>
        <scheme val="minor"/>
      </rPr>
      <t xml:space="preserve"> es incorrecta, ya que solo inhabilita para la profesión habitual, no para todas las ocupaciones. </t>
    </r>
    <r>
      <rPr>
        <b/>
        <sz val="11"/>
        <rFont val="Calibri"/>
        <family val="2"/>
        <scheme val="minor"/>
      </rPr>
      <t>D: Gran Invalidez</t>
    </r>
    <r>
      <rPr>
        <sz val="11"/>
        <rFont val="Calibri"/>
        <family val="2"/>
        <scheme val="minor"/>
      </rPr>
      <t xml:space="preserve"> es errónea porque implica, además de la invalidez absoluta, la necesidad de asistencia de otra persona para las actividades cotidianas​(Tema 28. El Sistema de …).</t>
    </r>
  </si>
  <si>
    <t>Gran Invalidez</t>
  </si>
  <si>
    <t>Invalidez permanente absoluta.</t>
  </si>
  <si>
    <t>¿Cuál de las siguientes incapacidades se declara cuando el beneficiario está inhabilitado para toda profesión u oficio?</t>
  </si>
  <si>
    <r>
      <t xml:space="preserve">La respuesta correcta es </t>
    </r>
    <r>
      <rPr>
        <b/>
        <sz val="11"/>
        <rFont val="Calibri"/>
        <family val="2"/>
        <scheme val="minor"/>
      </rPr>
      <t>D: Invalidez permanente común</t>
    </r>
    <r>
      <rPr>
        <sz val="11"/>
        <rFont val="Calibri"/>
        <family val="2"/>
        <scheme val="minor"/>
      </rPr>
      <t xml:space="preserve">, ya que esta invalidez está protegida únicamente cuando deriva de una relación laboral o si cumple ciertos requisitos específicos. </t>
    </r>
    <r>
      <rPr>
        <b/>
        <sz val="11"/>
        <rFont val="Calibri"/>
        <family val="2"/>
        <scheme val="minor"/>
      </rPr>
      <t>A: Incapacidad temporal</t>
    </r>
    <r>
      <rPr>
        <sz val="11"/>
        <rFont val="Calibri"/>
        <family val="2"/>
        <scheme val="minor"/>
      </rPr>
      <t xml:space="preserve"> sí está protegida porque cubre la pérdida de ingresos durante una enfermedad o accidente que impida trabajar temporalmente. </t>
    </r>
    <r>
      <rPr>
        <b/>
        <sz val="11"/>
        <rFont val="Calibri"/>
        <family val="2"/>
        <scheme val="minor"/>
      </rPr>
      <t>B: Maternidad</t>
    </r>
    <r>
      <rPr>
        <sz val="11"/>
        <rFont val="Calibri"/>
        <family val="2"/>
        <scheme val="minor"/>
      </rPr>
      <t xml:space="preserve"> es una contingencia protegida que garantiza el descanso remunerado durante el embarazo o posparto. </t>
    </r>
    <r>
      <rPr>
        <b/>
        <sz val="11"/>
        <rFont val="Calibri"/>
        <family val="2"/>
        <scheme val="minor"/>
      </rPr>
      <t>C: Invalidez permanente total</t>
    </r>
    <r>
      <rPr>
        <sz val="11"/>
        <rFont val="Calibri"/>
        <family val="2"/>
        <scheme val="minor"/>
      </rPr>
      <t xml:space="preserve"> también está cubierta, siempre que afecte a la capacidad para ejercer la profesión habitual del beneficiario​(Tema 28. El Sistema de …).</t>
    </r>
  </si>
  <si>
    <t>Invalidez permanente común.</t>
  </si>
  <si>
    <t>Maternidad.</t>
  </si>
  <si>
    <t>¿Cuál de las siguientes situaciones no está protegida por el régimen de cobertura de la Seguridad Social?</t>
  </si>
  <si>
    <r>
      <t xml:space="preserve">La respuesta correcta es </t>
    </r>
    <r>
      <rPr>
        <b/>
        <sz val="11"/>
        <rFont val="Calibri"/>
        <family val="2"/>
        <scheme val="minor"/>
      </rPr>
      <t>C: La negociabilidad</t>
    </r>
    <r>
      <rPr>
        <sz val="11"/>
        <rFont val="Calibri"/>
        <family val="2"/>
        <scheme val="minor"/>
      </rPr>
      <t xml:space="preserve">, porque las prestaciones de la Seguridad Social no pueden ser objeto de cesión, compensación ni negociación entre particulares, lo que garantiza su propósito específico. </t>
    </r>
    <r>
      <rPr>
        <b/>
        <sz val="11"/>
        <rFont val="Calibri"/>
        <family val="2"/>
        <scheme val="minor"/>
      </rPr>
      <t>A: La intangibilidad</t>
    </r>
    <r>
      <rPr>
        <sz val="11"/>
        <rFont val="Calibri"/>
        <family val="2"/>
        <scheme val="minor"/>
      </rPr>
      <t xml:space="preserve"> es una característica válida porque asegura que las prestaciones no pueden ser alteradas en su contenido o finalidad. </t>
    </r>
    <r>
      <rPr>
        <b/>
        <sz val="11"/>
        <rFont val="Calibri"/>
        <family val="2"/>
        <scheme val="minor"/>
      </rPr>
      <t>B: La integridad</t>
    </r>
    <r>
      <rPr>
        <sz val="11"/>
        <rFont val="Calibri"/>
        <family val="2"/>
        <scheme val="minor"/>
      </rPr>
      <t xml:space="preserve"> también es correcta, ya que implica que las prestaciones deben otorgarse en su totalidad, sin reducciones indebidas. </t>
    </r>
    <r>
      <rPr>
        <b/>
        <sz val="11"/>
        <rFont val="Calibri"/>
        <family val="2"/>
        <scheme val="minor"/>
      </rPr>
      <t>D: La inembargabilidad</t>
    </r>
    <r>
      <rPr>
        <sz val="11"/>
        <rFont val="Calibri"/>
        <family val="2"/>
        <scheme val="minor"/>
      </rPr>
      <t xml:space="preserve"> es otra característica, salvo excepciones como obligaciones alimenticias, protegiendo a los beneficiarios frente a reclamaciones de terceros​(Tema 28. El Sistema de …).</t>
    </r>
  </si>
  <si>
    <t>La inembargabilidad.</t>
  </si>
  <si>
    <t>La negociabilidad.</t>
  </si>
  <si>
    <t>La integridad.</t>
  </si>
  <si>
    <t>La intangibilidad.</t>
  </si>
  <si>
    <t>¿Cuál de las siguientes no es una característica de las prestaciones de la Seguridad Social?</t>
  </si>
  <si>
    <t>La respuesta correcta es B, ya que el artículo 44.1 de la Ley General de Seguridad Social establece que en materia de embargo de prestaciones se aplicarán las reglas de la Ley de Enjuiciamiento Civil, lo que permite el embargo de prestaciones en condiciones específicas establecidas en la ley civil. La opción A (prestaciones no pueden ser objeto de retención en ningún caso) es incorrecta, pues hay excepciones. La opción C (percepciones de la Seguridad Social están exentas de tributación) también es incorrecta, y la opción D (se aplican tasas fiscales a informaciones y certificaciones) es incorrecta, pues no se aplican tasas fiscales a las prestaciones.</t>
  </si>
  <si>
    <t>En materia de embargo se estará a lo establecido en la Ley de Enjuiciamiento Civil.  </t>
  </si>
  <si>
    <t>Podrá ser exigida una tasa fiscal en cuantas informaciones o certificaciones hayan de facilitar los  correspondientes organismos de la Administración de la Seguridad Social. </t>
  </si>
  <si>
    <t>Las percepciones derivadas de la acción protectora de la Seguridad Social están exentas de  tributación.  </t>
  </si>
  <si>
    <t>Las prestaciones de la Seguridad Social, así como los beneficios de sus servicios sociales y de la  asistencia social, no podrán ser objeto de retención en ningún caso.  </t>
  </si>
  <si>
    <t>*Según el artículo 44.1 de la Ley General de la Seguridad Social, cuyo Texto refundido fue aprobado por el  Real Decreto Legislativo 8/2015, de 30 de octubre, seleccione la respuesta correcta: </t>
  </si>
  <si>
    <t>La respuesta correcta es C, ya que es incorrecto decir que los funcionarios públicos, estudiantes, empleados de hogar y trabajadores agrarios cuentan con un régimen especial de la Seguridad Social, ya que los estudiantes no tienen un régimen especial y algunos de estos grupos están en regímenes específicos dentro del régimen general. La opción A (españoles residentes en territorio español están comprendidos en el sistema para prestaciones no contributivas) es correcta, al igual que la opción B (se establecen regímenes especiales en actividades profesionales con condiciones peculiares) y la opción D (el sistema se integra por el régimen general y los regímenes especiales).</t>
  </si>
  <si>
    <t>Los funcionarios públicos, los estudiantes, los empleados de hogar y los trabajadores por cuenta  ajena agrarios cuentan con un régimen especial de la Seguridad Social. </t>
  </si>
  <si>
    <t>El sistema de la Seguridad Social viene integrado por los siguientes regímenes: el Régimen General, que se regula en el título II de la citada ley; y los regímenes especiales a que se refiere el artículo 10  de la citada ley.  </t>
  </si>
  <si>
    <t>Se establecerán regímenes especiales en aquellas actividades profesionales en las que, por su  naturaleza, sus peculiares condiciones de tiempo y lugar o por la índole de sus procesos  productivos, se hiciera preciso tal establecimiento para la adecuada aplicación de los beneficios de  la Seguridad Social. </t>
  </si>
  <si>
    <t>Estarán comprendidos en el campo de aplicación del sistema de la Seguridad Social, a efectos de  las prestaciones no contributivas, todos los españoles residentes en territorio español. </t>
  </si>
  <si>
    <t>*En relación con la Ley General de la Seguridad Social, cuyo Texto refundido fue aprobado por el Real Decreto  Legislativo 8/2015, de 30 de octubre, indique la respuesta incorrecta: </t>
  </si>
  <si>
    <t>La respuesta correcta es B, ya que según el artículo 109 de la Ley General de Seguridad Social, las prestaciones de asistencia sanitaria y los servicios sociales son de naturaleza no contributiva, financiadas con los Presupuestos Generales del Estado y sin requerir contribución directa del beneficiario. La opción A (subsidio por maternidad) es incorrecta porque esta es una prestación contributiva; la opción C (prestaciones por accidentes de trabajo y enfermedades profesionales) también es contributiva; y la opción D (todas las prestaciones económicas) es incorrecta, ya que no todas las prestaciones económicas son no contributivas.</t>
  </si>
  <si>
    <t>El subsidio por maternidad.  </t>
  </si>
  <si>
    <t>La totalidad de las prestaciones económicas incluidas en la acción protectora.  </t>
  </si>
  <si>
    <t>La totalidad de las prestaciones derivadas de las contingencias de accidentes de trabajo y  enfermedades profesionales.  </t>
  </si>
  <si>
    <t>Todas las prestaciones o servicios de asistencia sanitaria incluidos en la acción protectora de la  Seguridad Social así como los correspondientes a los servicios sociales. </t>
  </si>
  <si>
    <t>*En virtud de lo dispuesto en el artículo 109 de la Ley General de la Seguridad Social, cuyo Texto refundido  fue aprobado por el Real Decreto Legislativo 8/2015, de 30 de octubre, tiene naturaleza no contributiva, entre otros: </t>
  </si>
  <si>
    <t>La respuesta correcta es A porque el Real Decreto 860/2018 establece que las mutuas colaboradoras con la Seguridad Social no pueden realizar evaluación de riesgos ni investigar directamente accidentes de trabajo entre sus empresas asociadas, siendo esta responsabilidad de los servicios de prevención de las propias empresas. La opción B (realizar jornadas informativas sobre el servicio público Prevencion10.es) es una actividad permitida, al igual que la opción C (realizar estudios sobre siniestralidad para prevenir accidentes) y la opción D (desarrollar programas de actualización de enfermedades profesionales), que también están dentro de sus competencias.</t>
  </si>
  <si>
    <t>Llevar a cabo programas de asesoramiento técnico, realizar la evaluación de riesgos e investigar los  accidentes de trabajo, entre sus empresas asociadas.  </t>
  </si>
  <si>
    <t>Desarrollar programas de evaluación y puesta al día del listado de enfermedades profesionales.  </t>
  </si>
  <si>
    <t>Realizar estudios y análisis sobre las causas de la siniestralidad laboral para evitar incurrir en las  situaciones que originan esa siniestralidad.  </t>
  </si>
  <si>
    <t>Realizar jornadas informativas sobre el servicio público Prevencion10.es.  </t>
  </si>
  <si>
    <t>*Señale la opción que incluye actividades que las Mutuas Colaboradoras con la Seguridad Social no pueden  llevar a cabo, en virtud del Real Decreto 860/2018, de 13 de julio, por el que se regulan las actividades  preventivas de la acción protectora de la Seguridad Social a realizar por las mutuas colaboradoras con la  Seguridad Social: </t>
  </si>
  <si>
    <t>La respuesta correcta es A porque el sistema financiero de la Seguridad Social se basa en dos principios fundamentales: capitalización y reparto. La capitalización implica la acumulación de fondos a lo largo del tiempo, mientras que el reparto consiste en distribuir los recursos entre los beneficiarios actuales a partir de las cotizaciones de los trabajadores activos. La opción B (reparto y estadístico) es incorrecta, ya que el aspecto estadístico no es un principio financiero; la opción C (económico y capitalización) es incorrecta, ya que el término "económico" no define el sistema financiero; y la opción D (estadístico y capitalización) tampoco es aplicable.</t>
  </si>
  <si>
    <t>La respuesta correcta es B porque las mutuas colaboradoras con la Seguridad Social son corporaciones de derecho público constituidas mediante autorización del Ministerio de Empleo, cuya finalidad es colaborar en la gestión de la Seguridad Social, específicamente en la gestión de prestaciones por contingencias profesionales. La opción A (asociaciones privadas de empresarios) es incorrecta, ya que aunque colaboran con empresarios, son corporaciones de derecho público. La opción C (entidades de derecho público que colaboran en la gestión de prestaciones) es incorrecta, siendo la opción B más precisa al incluir la autorización del Ministerio. La opción D (organismos públicos constituidos para colaborar en las prestaciones) no es la descripción adecuada, ya que las mutuas tienen una naturaleza específica como corporaciones de derecho público.</t>
  </si>
  <si>
    <t>La respuesta correcta es A, ya que las prestaciones de la Seguridad Social y los beneficios sociales generalmente no están sujetas a retención fiscal, salvo en ciertos casos previstos por la normativa tributaria. La opción B (pueden estar sujetas a retención en algunos casos excepcionales) es incorrecta en términos generales, ya que la respuesta más precisa es que no están sujetas a retención. La opción C (son objeto de retención tributaria) es incorrecta para la mayoría de las prestaciones, y la opción D (no son objeto de tributación) es también inexacta, dado que algunas pueden estar sujetas a impuestos según la situación del beneficiario.</t>
  </si>
  <si>
    <t>La respuesta correcta es B, ya que las prestaciones de la Seguridad Social pueden ser objeto de cesión total o parcial, compensación o descuento en casos previstos por la ley, como en deudas alimenticias o embargos legales. Fuera de estos casos específicos, las prestaciones suelen ser inembargables. La opción A (no pueden ser objeto de cesión total o parcial, compensación o descuento en ningún caso) es incorrecta porque sí hay excepciones legales. La opción C (no están sujetas a tributación) también es incorrecta, ya que algunas prestaciones pueden estar sujetas a impuestos, y la opción D (pueden ser objeto de exigencias de tasas fiscales por los organismos competentes) es incorrecta porque las prestaciones no están sujetas a tasas fiscales.</t>
  </si>
  <si>
    <t>La respuesta correcta es B porque los órganos de gobierno de una mutua de accidentes de trabajo son la Junta General, la Junta Directiva y el Director Gerente, responsables de su dirección y gestión. La opción A (Consejo Rector, Consejo Consultivo y Director Gerente) es incorrecta porque estos términos no describen la estructura de gobierno adecuada para una mutua. La opción C (Comisión Ejecutiva, Comisión Directiva y Director Gerente) también es incorrecta, pues esa no es la estructura de gobierno en una mutua, y la opción D (Consejo Rector, Consejo Directivo y Director Gerente) tampoco utiliza la terminología correcta para los órganos de gobierno de una mutua.</t>
  </si>
  <si>
    <t>La respuesta correcta es D porque, según el artículo 10 de la Ley General de Seguridad Social, los estudiantes no se consideran bajo un régimen especial. Los regímenes especiales se aplican a colectivos específicos como trabajadores del mar y funcionarios públicos civiles y militares, quienes requieren condiciones de protección particular debido a las características de sus actividades. La opción A (trabajadores del mar) es incorrecta ya que ellos sí tienen un régimen especial, al igual que los funcionarios (opción B), mientras que los trabajadores por cuenta ajena (opción C) están dentro del régimen general o de regímenes especiales dependiendo del sector.</t>
  </si>
  <si>
    <t>La respuesta correcta es A porque el artículo 79, apartado 2, de la Ley General de Seguridad Social establece que la colaboración en la gestión del sistema de la Seguridad Social puede realizarse por asociaciones, fundaciones y entidades públicas y privadas, siempre que se inscriban en un registro público para asegurar la legalidad y transparencia. La opción B (sin necesidad de inscripción en un registro público) es incorrecta, ya que la inscripción es necesaria; la opción C (sólo entidades públicas con inscripción) es incorrecta porque también se incluyen entidades privadas; y la opción D (asociaciones, fundaciones y cualquier persona física o jurídica que tenga la condición de interesado) es incorrecta, pues no es un reflejo exacto de lo establecido en la ley.</t>
  </si>
  <si>
    <t>La respuesta correcta es A porque, según el artículo 85 de la Ley General de la Seguridad Social, los órganos de gobierno de las Mutuas Colaboradoras con la Seguridad Social incluyen la Junta General, la Junta Directiva y el Director Gerente, responsables de la gestión y dirección de las mutuas. La opción B (Junta General, Junta Directiva y Comisión de Control y Seguimiento) es incorrecta, ya que la Comisión de Control y Seguimiento no es un órgano de gobierno; la opción C (Comisión de Prestaciones Especiales y Comisión de Control y Seguimiento) es incorrecta porque se refiere a órganos de supervisión; y la opción D (Junta General, Junta Directiva y Presidente) no es precisa en cuanto a la composición de los órganos de gobierno.</t>
  </si>
  <si>
    <t>La respuesta correcta es B porque las pensiones causadas por incapacidad permanente o muerte derivadas de accidente de trabajo o enfermedad profesional asumidas por las mutuas de accidentes de trabajo se capitalizan. Esto significa que el importe total de la pensión se calcula y se abona de una sola vez al inicio, en lugar de en pagos periódicos. Las opciones A (están sujetas a un sistema de reparto), C (se capitaliza el importe de las contingencias profesionales por accidente y está sujeta a reparto las contingencias profesionales por enfermedad) y D (son ciertas la A y la B) son incorrectas, ya que solo la opción B es correcta.</t>
  </si>
  <si>
    <t>La respuesta correcta es D porque el valor actual de las prestaciones que se determinan en función de las pensiones se conoce como capital coste. Este término se refiere al cálculo del valor presente de todas las prestaciones futuras que se deben pagar, usando técnicas actuariales. Las opciones A (capital de riesgo), B (capital de inversión) y C (capital asegurado) son incorrectas, ya que no describen el valor presente de las prestaciones.</t>
  </si>
  <si>
    <t>La respuesta correcta es B porque el Real Decreto 860/2018 no establece que las mutuas de accidentes de trabajo y enfermedades profesionales deban desarrollar programas de control y reducción de alta siniestralidad durante un periodo específico de 1 a 10 años. Las mutuas se centran en asesoramiento y análisis, pero no se les requiere formalmente implementar programas con ese tiempo específico. Las opciones A (programas para asesorar sobre el control de las causas de enfermedades profesionales y accidentes de trabajo), C (estudios y análisis sobre las causas de la siniestralidad y difusión de sus conclusiones y recomendaciones) y D (elaboración y difusión de códigos de buenas prácticas para la gestión y mejora continua de la prevención en la empresa) son actividades que sí deben realizar.</t>
  </si>
  <si>
    <t>programas de control y reducción de la alta siniestralidad en empresas  durante un periodo entre 1 y 10 años para actuar sobre el número de accidentes</t>
  </si>
  <si>
    <t>elaboración y difusión de códigos de buenas prácticas para la gestión y mejora continua de la prevención en la empresa</t>
  </si>
  <si>
    <t>estudios y análisis sobre las causas de la siniestralidad y difusión de sus conclusiones y recomendaciones</t>
  </si>
  <si>
    <t>programas para asesorar sobre el control de las causas de enfermedades profesionales y accidentes de trabajo</t>
  </si>
  <si>
    <t>conforme el Real decreto 860/ 2018 que regula las actividades preventivas de las mutuas la mutua de accidentes de trabajo y enfermedades profesionales no tienen que desarrollar</t>
  </si>
  <si>
    <t>La respuesta correcta es A porque el artículo 158 de la Ley General de Seguridad Social se refiere a la cobertura de contingencias de accidente no laboral y enfermedad común. Este artículo establece las bases para la protección social en situaciones que no están directamente relacionadas con el trabajo. La opción B (accidente profesional) es incorrecta porque se cubre bajo otros artículos; la opción C (enfermedad profesional) también se trata en otros apartados; y la opción D (todas son ciertas) es incorrecta, ya que solo la opción A es la correcta.</t>
  </si>
  <si>
    <t>La respuesta correcta es C porque el artículo 7 de la Ley General de Seguridad Social no incluye específicamente a los trabajadores que han agotado sus prestaciones por desempleo como comprendidos en el sistema. Este artículo define los colectivos que tienen derecho a la protección social, como trabajadores por cuenta ajena, autónomos, entre otros. Las opciones A (trabajadores autónomos), B (socios trabajadores de cooperativas de trabajo asociado) y D (estudiantes) son incorrectas porque estos grupos están comprendidos en el sistema de la Seguridad Social de alguna forma.</t>
  </si>
  <si>
    <t>La respuesta correcta es A porque el cálculo actuarial de las pensiones tiene en cuenta las tablas de mortalidad y la tasa de interés. Las tablas de mortalidad permiten estimar la duración esperada de las prestaciones, mientras que la tasa de interés se utiliza para calcular el valor presente de las mismas. Las opciones B (índice de siniestralidad y tipos de referencia bancarios), C (índices de inflación y endeudamiento público) y D (tasas de siniestralidad mortal e índice de precios al consumo) son incorrectas, ya que estos factores no son utilizados en el cálculo actuarial de pensiones.</t>
  </si>
  <si>
    <t>La respuesta correcta es B porque el derecho al percibo de las prestaciones a tanto alzado de la Seguridad Social caduca al año. Este límite temporal se aplica para asegurar que las prestaciones sean reclamadas en un periodo adecuado y evitar acumulaciones indebidas. La opción A (a los 6 meses) es incorrecta, ya que el plazo es de un año; la opción C (a los dos años) también es incorrecta, pues el plazo es más corto; y la opción D (a los 3 meses) también es incorrecta porque el plazo es de un año.</t>
  </si>
  <si>
    <t>a los dos años</t>
  </si>
  <si>
    <t>el derecho al percibo de las prestaciones de la Seguridad Social a tanto alzado caduca</t>
  </si>
  <si>
    <t>La respuesta correcta es B porque el derecho al reconocimiento de las prestaciones de la Seguridad Social prescribe a los 5 años desde el día siguiente al que tiene lugar el hecho causante de la prestación. Esta normativa está diseñada para que los beneficiarios hagan valer sus derechos en un tiempo razonable. La opción A (a los 10 años) es incorrecta porque el plazo es más corto; la opción C (a los 15 años) tampoco es aplicable según la ley; y la opción D (a los cuatro años) es incorrecta, ya que el plazo es de 5 años.</t>
  </si>
  <si>
    <r>
      <t xml:space="preserve">La respuesta correcta es </t>
    </r>
    <r>
      <rPr>
        <b/>
        <sz val="11"/>
        <rFont val="Calibri"/>
        <family val="2"/>
        <scheme val="minor"/>
      </rPr>
      <t>c, el Ministerio de Inclusión, Seguridad Social y Migraciones</t>
    </r>
    <r>
      <rPr>
        <sz val="11"/>
        <rFont val="Calibri"/>
        <family val="2"/>
        <scheme val="minor"/>
      </rPr>
      <t xml:space="preserve">, ya que el Instituto Nacional de la Seguridad Social (INSS) está directamente adscrito a este ministerio, el cual se encarga de gestionar las políticas de Seguridad Social en España, incluyendo prestaciones como pensiones, incapacidades y otras ayudas sociales. La opción </t>
    </r>
    <r>
      <rPr>
        <b/>
        <sz val="11"/>
        <rFont val="Calibri"/>
        <family val="2"/>
        <scheme val="minor"/>
      </rPr>
      <t>b, el Ministerio de Trabajo y Economía Social</t>
    </r>
    <r>
      <rPr>
        <sz val="11"/>
        <rFont val="Calibri"/>
        <family val="2"/>
        <scheme val="minor"/>
      </rPr>
      <t xml:space="preserve">, es incorrecta porque, aunque este ministerio está relacionado con temas laborales y colabora en ciertos aspectos con la Seguridad Social, no tiene la tutela directa del INSS. La opción </t>
    </r>
    <r>
      <rPr>
        <b/>
        <sz val="11"/>
        <rFont val="Calibri"/>
        <family val="2"/>
        <scheme val="minor"/>
      </rPr>
      <t>a, el Ministerio de Igualdad</t>
    </r>
    <r>
      <rPr>
        <sz val="11"/>
        <rFont val="Calibri"/>
        <family val="2"/>
        <scheme val="minor"/>
      </rPr>
      <t xml:space="preserve">, es errónea porque su responsabilidad se centra en promover políticas de igualdad de género y combatir la discriminación, lo cual no guarda relación con la administración de la Seguridad Social. Finalmente, la opción </t>
    </r>
    <r>
      <rPr>
        <b/>
        <sz val="11"/>
        <rFont val="Calibri"/>
        <family val="2"/>
        <scheme val="minor"/>
      </rPr>
      <t>d, el Ministerio de Sanidad</t>
    </r>
    <r>
      <rPr>
        <sz val="11"/>
        <rFont val="Calibri"/>
        <family val="2"/>
        <scheme val="minor"/>
      </rPr>
      <t>, también es incorrecta, ya que su ámbito de competencia se limita a la salud pública y no incluye la gestión de prestaciones económicas y sociales como las que administra el INSS.</t>
    </r>
  </si>
  <si>
    <t>el Ministerio de igualdad</t>
  </si>
  <si>
    <t xml:space="preserve"> el Ministerio de sanidad</t>
  </si>
  <si>
    <t>el Ministerio de inclusión , Seguridad Social y migraciones</t>
  </si>
  <si>
    <t>el Ministerio de trabajo y   economía Social</t>
  </si>
  <si>
    <t>El INSS se encuentra tutelado por</t>
  </si>
  <si>
    <t>La respuesta correcta es B (El reconocimiento y control del derecho a las prestaciones económicas contributivas), puesto que el INSS es la entidad responsable de la gestión de estas prestaciones en el ámbito de la Seguridad Social. Las opciones incorrectas son: A (El reconocimiento y control del derecho a las prestaciones económicas contributivas y no contributivas), C (El reconocimiento y control del derecho a las prestaciones económicas no contributivas) y D (El reconocimiento y control el derecho a prestaciones económicas contributivas no contributivas y planes de pensiones), que no reflejan adecuadamente las competencias exclusivas del INSS.</t>
  </si>
  <si>
    <t>La respuesta correcta es B (Es una Entidad Gestora), ya que el Instituto Social de la Marina es una entidad gestora de la Seguridad Social, centrada en la protección social de los trabajadores del mar. Las opciones incorrectas son: A (Es un organismo público), C (Es una mutua de accidentes de trabajo y Seguridad Social) y D (Es una entidad privada de derecho público), que no describen adecuadamente el rol del ISM.</t>
  </si>
  <si>
    <t>es una Entidad Gestora</t>
  </si>
  <si>
    <t>es una entidad privada de derecho público</t>
  </si>
  <si>
    <t>es una mutua de accidentes de trabajo y Seguridad Social</t>
  </si>
  <si>
    <t xml:space="preserve"> es un organismo público</t>
  </si>
  <si>
    <t>el Instituto social de la Marina</t>
  </si>
  <si>
    <t>La respuesta correcta es A (Se inicia desde el día siguiente al de la baja), ya que las prestaciones por incapacidad temporal por accidentes laborales y enfermedades profesionales comienzan desde el día posterior a la baja médica. Las opciones incorrectas son: B (Se inicia a partir del día 16 de la baja), C (Se inicia entre el día 4 y el día 15 de la baja), y D (Se inicia a partir del día 21 de baja), que corresponden a otro tipo de prestaciones.</t>
  </si>
  <si>
    <t>La respuesta correcta es B (Las cuotas de personas obligadas), pues las cotizaciones de trabajadores y empleadores son el principal recurso financiero del sistema de Seguridad Social. Las opciones incorrectas son: A (Aportaciones progresivas del Estado), que son secundarias, C (Las cantidades recaudadas en concepto de recargos y sanciones) y D (Los frutos, rentas e intereses), que son ingresos menores.</t>
  </si>
  <si>
    <t>La respuesta correcta es B (Régimen general y regímenes especiales), porque el sistema de Seguridad Social español se organiza en un régimen general y regímenes especiales para categorías específicas de trabajadores. Las opciones incorrectas son: A (Régimen general y régimen especial), C (Régimen general y régimen no contributivo), y D (Régimen general y régimen especial de trabajadores autónomos), todas ellas incompletas o incorrectas.</t>
  </si>
  <si>
    <t>La respuesta correcta es D (Ninguna es cierta), ya que ninguna opción refleja con precisión el principio de acción protectora del sistema, que se basa en unidad, universalidad, solidaridad y contributividad, para garantizar equidad y cobertura en la Seguridad Social. Las opciones incorrectas son: A (Seguridad Social contributiva fundamentado en los principios de universalidad y unidad), B (Seguridad Social solidaria fundamentado en los principios de unidad, igualdad, solidaridad y contribución), y C (Seguridad Social contributiva fundamentada en los principios de solidaridad y igualdad, universalidad y unidad), que no reflejan el principio completo.</t>
  </si>
  <si>
    <t>La respuesta correcta es D (Mutuas colaboradoras, empresas colaboradoras, asociaciones, fundaciones y entidades públicas y privadas), pues el artículo 79 de la Ley General de Seguridad Social establece esta lista de entidades colaboradoras en la gestión del sistema. Las opciones incorrectas son: A (Mutuas colaboradoras, empresas colaboradoras y en pues exclusivamente), B (Mutuas colaboradoras, empresas colaboradoras, asociaciones y fundaciones) y C (Mutuas colaboradoras, empresas colaboradoras, asociaciones, fundaciones y entidades públicas), todas ellas incompletas.</t>
  </si>
  <si>
    <t>La respuesta correcta es B (Aportaciones progresivas del Estado), ya que la modalidad no contributiva de la Seguridad Social se financia principalmente a través de las contribuciones del Estado para cubrir a aquellos sin suficiente cotización. Las opciones incorrectas son: A (Cuotas de las personas obligadas), propias del régimen contributivo; C (Ambas), incorrecta, ya que no se usan cuotas de personas; y D (Ninguna).</t>
  </si>
  <si>
    <t>La respuesta correcta es C (Cese de actividad y prestaciones no contributivas), dado que la acción protectora del régimen general, según el artículo 42, excluye tanto el cese de actividad como las prestaciones no contributivas, que pertenecen a un régimen aparte dentro de la Seguridad Social. Las opciones incorrectas son: A (Protección por desempleo contributivo y no contributivo), B (Prestaciones por invalidez temporal o permanente), ambas de las cuales sí están incluidas, y D (Ninguna es cierta).</t>
  </si>
  <si>
    <t>La respuesta correcta es D (Todas son ciertas) porque el sistema de Seguridad Social incluye la asistencia sanitaria, recuperación profesional, y prestaciones económicas en diversas situaciones. Las opciones incorrectas son: A (Asistencia sanitaria), B (Recuperación profesional), y C (Prestaciones económicas en diversas situaciones), ya que son correctas pero incompletas en esta pregunta.</t>
  </si>
  <si>
    <t>La respuesta correcta es B (Las prestaciones económicas en situaciones de cuidado de menores de 12 años en situación de adopción o tutela), ya que estas situaciones no están incluidas en la acción protectora de la Seguridad Social. Las opciones incorrectas son: A (La asistencia a personas mayores), C (Las prestaciones familiares no contributivas), y D (El subsidio a favor de familiares), que forman parte de la protección del sistema.</t>
  </si>
  <si>
    <t>La respuesta correcta es B (El Instituto Nacional de Seguridad y Salud en el Trabajo), ya que este organismo es el responsable de prestar asistencia técnica para actividades preventivas bajo el Real Decreto 860/2018. Las opciones incorrectas son: A (El Instituto Nacional de Seguridad Social), C (El organismo autonómico designado para la prestación hotel asesoramiento en seguridad y salud laboral de la comunidad), y D (El organismo de la Inspección de Trabajo y Seguridad Social), que no son responsables de esta función específica.</t>
  </si>
  <si>
    <t>La respuesta correcta es B (Real Decreto Legislativo 8/2015 de 30 de octubre por el que se aprueba el texto refundido de la Ley General de la Seguridad Social), que es la denominación oficial de la normativa en vigor. Las opciones incorrectas son: A (Ley 8/2015 de 15 de octubre General de la Seguridad Social), C (Real Decreto Ley 8/2015 de 15 de octubre por el que se aprueba la Ley General de la Seguridad Social), y D (Real Decreto Legislativo 8/2015 de 30 de octubre de la Ley General de la Seguridad Social), que no reflejan con precisión el nombre oficial.</t>
  </si>
  <si>
    <t>La respuesta correcta es A (Tienen derecho a descontar de su cotización la parte que corresponda con prestaciones económicas y sanitarias por contingencia profesional), ya que las empresas colaboradoras con la Seguridad Social pueden descontar estos pagos de sus cotizaciones. Las opciones incorrectas son: B (Aportarán la cuota que corresponde a prestaciones económicas y sanitarias por contingencias comunes), que no corresponde a la colaboración voluntaria; C (A cambio del descuento de la cuota no asumen la obligación de prestar la asistencia sanitaria que corresponda a la mencionada contingencia), incorrecto pues deben asumir esa obligación; y D (Podrán incluir en su activo contable la cantidad los excedentes económicos...).</t>
  </si>
  <si>
    <t>tienen derecho a descontar de su cotización la parte que corresponda con prestaciones económicas y sanitarias por contingencia profesional</t>
  </si>
  <si>
    <t xml:space="preserve"> podrán incluir en su activo contable la cantidad los excedentes económicos de la cantidad pagada directamente por la prestación por contingencias profesionales</t>
  </si>
  <si>
    <t xml:space="preserve"> a cambio del descuento de la cuota no asumen la obligación de prestar la asistencia sanitaria que corresponda a la mencionada contingencia</t>
  </si>
  <si>
    <t>aportarán la cuota que corresponde a prestaciones económicas y sanitarias por contingencias comunes</t>
  </si>
  <si>
    <t>la empresas colaboradoras que realicen colaboración voluntaria</t>
  </si>
  <si>
    <t>La respuesta correcta es A (Simplificación, racionalización, economía de costes, solidaridad financiera y unidad de caja, eficacia social y descentralización), ya que estos principios regulan la gestión de la Seguridad Social en España, garantizando eficiencia y equidad en los servicios. Las opciones incorrectas son: B (Eficacia, jerarquía, descentralización, desconcentración y coordinación), C (Interés general, participación ciudadana, simplificación, racionalización, buena fe y caja única), y D (Coordinación, transparencia, eficacia, proporcionalidad, solidaridad, caja única y austeridad), que no incluyen la combinación correcta de principios.</t>
  </si>
  <si>
    <t>simplificación,  racionalización, economía de costes, solidaridad financiera y unidad de caja, eficacia social y  descentralización</t>
  </si>
  <si>
    <t>Coordinación, transparencia, eficacia, proporcionalidad, solidaridad ,caja única y, austeridad</t>
  </si>
  <si>
    <t xml:space="preserve"> interés general participación ciudadana simplificación racionalización buena fe y caja única</t>
  </si>
  <si>
    <t>La Ley General de Seguridad Social está sujeta,  su gestión por las entidades gestoras a los principios de</t>
  </si>
  <si>
    <t>La respuesta correcta es A (En todas las actuaciones que ejecuten), ya que la perspectiva de género debe integrarse en todas las acciones de planificación preventiva, sin excepciones. Las opciones incorrectas son: B (En todas las actuaciones que ejecuten con la excepción de aquellas en las que no quepa por su naturaleza esta consideración), C (En algunas actuaciones que ejecuten), y D (En ninguna actuación), todas incorrectas porque la inclusión de la perspectiva de género es fundamental en toda planificación.</t>
  </si>
  <si>
    <t>La respuesta correcta es B (No podrá suponer la sustitución de ninguna de las obligaciones establecidas en la ley 31/1995), pues las actividades preventivas de las mutuas no pueden reemplazar las obligaciones legales de prevención de riesgos de las empresas según la Ley 31/1995. Las opciones incorrectas son: A (Podrá suponer la sustitución de las empresas con menos de 25 trabajadores del cumplimiento de las obligaciones establecidas en la ley 31/1995 en lo referente a evaluación y planificación preventiva), que es falso; C (No podrá suponer la sustitución de las obligaciones establecidas en la ley 31/1995 si se encuentran dirigidas a la integración de la actividad preventiva), incorrecto ya que no se pueden sustituir estas obligaciones; y D (Únicamente podrá suponer la sustitución de las obligaciones referentes a la formación colectiva...) es incorrecto también.</t>
  </si>
  <si>
    <t>No podrá suponer la sustitución de ninguna de las obligaciones establecidas en la ley 31 / 1995</t>
  </si>
  <si>
    <t>únicamente podrá suponer la sustitución de las obligaciones referentes a la formación colectiva establecidas en la ley 31/ 1995,   siempre que  acuerde con la mutua de accidentes de trabajo con carácter periódico y se incluya en el plan de prevención</t>
  </si>
  <si>
    <t>no podrá suponer la sustitución de las obligaciones establecidas en la ley 31/1995 sí se encuentran dirigidas a la integración de la actividad preventiva</t>
  </si>
  <si>
    <t>podrá suponer la sustitución de las empresas con menos de 25 trabajadores del cumplimiento de las obligaciones establecidas en la ley 31 / 1995 en lo referente a evaluación y planificación preventiva</t>
  </si>
  <si>
    <t>la realización de las actividades preventivas por las mutuas</t>
  </si>
  <si>
    <t>La respuesta correcta es B (El gobierno), que es el órgano encargado de la vigilancia y control de las entidades gestoras de la Seguridad Social, garantizando el cumplimiento de la normativa y su adecuada gestión. Las opciones incorrectas son: A (El Tribunal de Cuentas), que solo audita pero no supervisa directamente; C (Las comunidades autónomas), que no tienen competencia en esta supervisión general; y D (Ninguna es cierta), ya que el gobierno sí es el órgano responsable.</t>
  </si>
  <si>
    <t>la vigilancia y control de las entidades gestoras está asignada por la Ley General de Seguridad Social a</t>
  </si>
  <si>
    <t>La respuesta correcta es C (Programas de capacitación de técnicos para el desempeño de las funciones establecidas para los servicios de prevención), pues las mutuas no se dedican a capacitar técnicos en prevención, sino que orientan su actividad al asesoramiento directo a empresas y trabajadores. Las opciones incorrectas son: A (Los programas de asesoramiento técnico) y B (Los programas de asesoramiento a empresas o actividades concurrentes), ya que ambas son actividades permitidas; D (Los programas de asesoramiento a pymes para la adaptación de puestos de trabajo) también es correcto, pues está dentro de sus funciones.</t>
  </si>
  <si>
    <t>programas de capacitación de técnicos para el desempeño de las funciones  establecidas para los servicios de prevención</t>
  </si>
  <si>
    <t>los programas de asesoramiento a pymes para la adaptación de puestos de trabajo</t>
  </si>
  <si>
    <t>los programas de asesoramiento a empresas o actividades concurrentes</t>
  </si>
  <si>
    <t>los programas de asesoramiento técnico</t>
  </si>
  <si>
    <t>las actividades de asesoramiento a empresas asociadas y trabajadores autónomos adheridos a la mutua de accidentes de trabajo y enfermedades profesionales no se encuentran</t>
  </si>
  <si>
    <t>La respuesta correcta es B (Se orientan a ayudar a las pequeñas empresas y a los sectores con mayores indicadores de siniestralidad), ya que las mutuas priorizan el asesoramiento y la prevención en sectores y empresas con alta siniestralidad laboral. Las opciones incorrectas son: A (Se encuentran prohibidas; solo pueden realizar actividades preventivas las entidades especializadas que se constituyan como servicio de prevención ajeno), ya que las mutuas sí pueden realizar actividades preventivas; C (Realizan, a petición del Ministerio de Seguridad Social, planes estratégicos de prevención sectorial), y D (Ninguna es cierta).</t>
  </si>
  <si>
    <t>se orientan a ayudar a las pequeñas empresas y a los sectores con mayores indicadores de siniestralidad</t>
  </si>
  <si>
    <t>realizan una petición de la Del Ministerio de Seguridad Social planes estratégicos de prevención sectorial</t>
  </si>
  <si>
    <t>se encuentran prohibidas,  solo pueden realizar actividades preventivas las entidades especializadas que se constituyan como servicio de prevención ajeno</t>
  </si>
  <si>
    <t>las actividades preventivas de las mutuas</t>
  </si>
  <si>
    <t>La respuesta correcta es A (156 y 157 respectivamente), porque los artículos 156 y 157 de la Ley General de Seguridad Social regulan específicamente las contingencias de accidente de trabajo y enfermedad profesional, definiendo estas contingencias y las prestaciones para los trabajadores afectados. Las opciones incorrectas son: B (163 y 164 respectivamente), C (243 y 244), y D (142 y 143 respectivamente), ya que no tratan estos temas.</t>
  </si>
  <si>
    <t>La respuesta correcta es D (Ninguna es cierta), ya que ninguna opción especifica correctamente el procedimiento de autorización para empresas que desean colaborar en la gestión de la Seguridad Social. El proceso puede involucrar distintos organismos o departamentos, según el tipo de colaboración. Las opciones incorrectas son: A (La Secretaría General de Empleo y Economía Social), ya que no es el organismo específico; B (El Instituto Nacional de Seguridad Social), y C (La Dirección General del Instituto Nacional de Seguridad y Salud en el Trabajo), ya que tampoco son los organismos responsables de toda la colaboración.</t>
  </si>
  <si>
    <t>la Dirección General del Instituto Nacional de seguridad y salud en el trabajo</t>
  </si>
  <si>
    <t>el Instituto Nacional de Seguridad social</t>
  </si>
  <si>
    <t>La Secretaría general de empleo y economía social</t>
  </si>
  <si>
    <t>las empresas han de contar con la autorización de</t>
  </si>
  <si>
    <t>La respuesta correcta es B (Asumen por delegación el pago de las prestaciones económicas de incapacidad temporal y permanente), ya que las empresas colaboradoras asumen el pago de ciertas prestaciones como las de incapacidad, gestionando y abonando estas prestaciones para luego recuperar los importes mediante compensaciones en cotizaciones. Las opciones incorrectas son: A (Asumen por delegación las prestaciones económicas derivadas de desempleo parcial por reducción de jornadas o días de trabajo), C (Asumen el pago de las prestaciones económicas de accidentes de trabajo y enfermedades profesionales), que son incorrectas en el contexto de colaboración obligatoria estándar, y D (Ninguna es cierta).</t>
  </si>
  <si>
    <t>resumen por delegación las prestaciones económicas derivadas de desempleo parcial por reducción de jornadas o días de trabajo</t>
  </si>
  <si>
    <t>asumen el pago de las prestaciones económicas de accidentes de trabajo y enfermedades profesionales</t>
  </si>
  <si>
    <t>asumen por delegación el pago de las prestaciones económicas de incapacidad temporal y permanente</t>
  </si>
  <si>
    <t>las empresas que realizan colaboración obligatoria</t>
  </si>
  <si>
    <t>La respuesta correcta es B (Reserva de funciones), ya que, según la Ley General de Seguridad Social, las entidades gestoras no poseen "reserva de funciones", lo que significa que sus funciones no son exclusivas y pueden delegarse o compartirse con otros organismos. Las opciones incorrectas son: A (Reserva de datos), pues las entidades gestoras manejan datos pero no tienen reserva de funciones; C (Reserva de nombre), irrelevante en este contexto, y D (Exenciones tributarias), ya que las entidades gestoras pueden estar sujetas a ciertas exenciones.</t>
  </si>
  <si>
    <t xml:space="preserve"> reserva de funciones</t>
  </si>
  <si>
    <t>exenciones tributariasr</t>
  </si>
  <si>
    <t xml:space="preserve"> reserva de nombre</t>
  </si>
  <si>
    <t>reserva de datos</t>
  </si>
  <si>
    <t>las entidades gestoras no poseen, según la Ley General de Seguridad Social</t>
  </si>
  <si>
    <t>La respuesta correcta es D (Son ciertas la A y la B) porque las mutuas colaboradoras gestionan la prestación por riesgo durante el embarazo (A) y también la prestación por riesgo durante la lactancia natural (B), protegiendo así la salud de las trabajadoras y sus hijos en estas situaciones. Las opciones incorrectas son: A y B, que son correctas pero incompletas, y C (La prestación económica por cese de actividad de los trabajadores por cuenta propia), que no es gestionada por las mutuas.</t>
  </si>
  <si>
    <t>son ciertas la AY la B</t>
  </si>
  <si>
    <t>la prestación económica por cese de actividad de los trabajadores por cuenta propia</t>
  </si>
  <si>
    <t>la prestación por riesgo durante la lactancia natural</t>
  </si>
  <si>
    <t>la prestación de riesgo durante el embarazo</t>
  </si>
  <si>
    <t>las mutuas colaboradoras con la Seguridad Social gestionan</t>
  </si>
  <si>
    <t>La respuesta correcta es C (Ambas son correctas), ya que las mutuas colaboradoras gestionan tanto las prestaciones por incapacidad temporal derivadas de contingencias comunes (A) como las prestaciones derivadas de contingencias profesionales (B), desempeñando un papel importante en la gestión de prestaciones económicas y sanitarias. Las opciones incorrectas son A y B, que son correctas pero incompletas, y D (Ninguna es correcta), ya que ambas anteriores sí lo son.</t>
  </si>
  <si>
    <t>ambas son correctas</t>
  </si>
  <si>
    <t>gestión de prestaciones derivada de contingencias profesionales</t>
  </si>
  <si>
    <t xml:space="preserve"> gestión de prestaciones por incapacidad temporal derivada de contingencias comunes</t>
  </si>
  <si>
    <t>las mutuas colaboradoras con la Seguridad Social tienen por objeto las actividades de la Seguridad Social</t>
  </si>
  <si>
    <t>La respuesta correcta es D (Son revalorizadas conforme a la Ley de Presupuestos Generales del Estado), ya que las prestaciones de la Seguridad Social se ajustan anualmente según la Ley de Presupuestos Generales, tomando en cuenta la inflación y otros factores económicos. Las opciones incorrectas son: A (Pueden ser transmisibles a terceros en casos excepcionales previstos por ley), ya que en general no son transmisibles salvo excepciones muy específicas; B (Siempre podrán ser objeto de descuento para el pago de obligaciones alimenticias), ya que depende de la situación legal, y C (Pueden ser renunciables por el beneficiario y de libre opción), incorrecto, pues las prestaciones no son renunciables por voluntad del beneficiario.</t>
  </si>
  <si>
    <t>La respuesta correcta es D (Son ciertas la B y la C), porque los extranjeros tienen derecho a la protección de la Seguridad Social si residen legalmente en España (B), y también están protegidos en los términos de la Ley Orgánica 4/2000 (C), que regula derechos y libertades de los extranjeros en el país. Las opciones incorrectas son: A (No se encuentran protegidos por el régimen contributivo de la Seguridad Social), incorrecta ya que los extranjeros residentes sí están protegidos, y B (Se encuentran protegidos si residen legalmente en territorio español) y C (Se encuentran protegidos en los términos previstos de la Ley Orgánica 4/2000), que son correctas pero incompletas para esta pregunta.</t>
  </si>
  <si>
    <t>La respuesta correcta es B (La comisión de control y seguimiento y la comisión de prestaciones especiales), ya que estas comisiones supervisan la operativa de las mutuas de accidentes y gestionan fondos para prestaciones no obligatorias. Las opciones incorrectas son: A (La comisión paritaria y la comisión negociadora), que no son comisiones de las mutuas; C (La comisión económica, la comisión consultiva y la comisión de gobierno), que tampoco forman parte de las mutuas; y D (Ninguna es cierta), ya que existen órganos específicos para la participación en las mutuas.</t>
  </si>
  <si>
    <t>La respuesta correcta es B (Instituto Nacional de Salud) porque el Instituto Nacional de Salud (INSALUD) no es una entidad gestora de la Seguridad Social. Las entidades gestoras incluyen el Instituto Nacional de la Seguridad Social (INSS), el Instituto Nacional de Gestión Sanitaria (INGESA), y el Instituto de Mayores y Servicios Sociales (IMSERSO). Las opciones incorrectas son: A (El Instituto Nacional de la Seguridad Social), C (El Instituto Nacional de Gestión Sanitaria), y D (El Instituto de Mayores y Servicios Sociales), que son entidades gestoras reconocidas en la estructura de la Seguridad Social.</t>
  </si>
  <si>
    <t>La respuesta correcta es C (Actuariales) porque las técnicas actuariales permiten calcular el valor presente de las prestaciones futuras, considerando factores como tasas de interés, mortalidad, y otros. Las opciones incorrectas son: A (Actuales), que no es un término técnico en este contexto; B (Actuaciones), que no se refiere a técnicas matemáticas o financieras, y D (Activas), que no es aplicable a este tipo de cálculo.</t>
  </si>
  <si>
    <t>La respuesta correcta es D (Ninguna es cierta) porque ninguna de las opciones proporcionadas recoge correctamente los requisitos para constituir una mutua colaboradora en la Seguridad Social. La constitución de una mutua requiere autorización del Ministerio de Inclusión, Seguridad Social y Migraciones, y cumplir con requisitos específicos. Las opciones incorrectas son: A (Que su actividad no se limite únicamente al ejercicio de las funciones establecidas en el artículo 80 de la Ley General de la Seguridad Social), pues las mutuas tienen funciones definidas; B (Que concurran un mínimo de 25 empresarios y cuenten con un mínimo de 15000 trabajadores), que no es requisito para todas las mutuas; y C (Que exista autorización del Ministerio de la Función Pública y estén registrados sus estatutos), incorrecto ya que la competencia es de otro ministerio.</t>
  </si>
  <si>
    <t>que exista autorización Del Ministerio de la Función Pública y estén registrados sus estatutos</t>
  </si>
  <si>
    <t>que concurran un mínimo de 25 empresarios y cuenten con un mínimo de 15000 trabajadores</t>
  </si>
  <si>
    <t>que su actividad no se limite únicamente al ejercicio de las funciones establecidas en el artículo 80  de la Ley General de la Seguridad Social</t>
  </si>
  <si>
    <t>para la Constitución de una mutua colaboradora con la Seguridad Social se exige</t>
  </si>
  <si>
    <t>La respuesta correcta es A (Tener más de 100 fijos en alta trabajadores y dedicarse a la asistencia sanitaria), porque para obtener el reconocimiento como empresa colaboradora en Seguridad Social, es necesario contar con un mínimo de 100 empleados fijos y dedicarse a actividades de asistencia sanitaria o relacionadas con la gestión de riesgos laborales. Las opciones incorrectas son: B (Disponer al menos de 500 trabajadores fijos y en alta), ya que el número exigido es menor; C (Disponer de instalaciones sanitarias propias para la asistencia de incapacidad temporal por accidente de trabajo incluida la hospitalización), que no es un requisito exclusivo; y D (Ninguna es cierta), porque sí existen requisitos claros.</t>
  </si>
  <si>
    <t>tener más de 100 fijos en alta trabajadores y dedicarse a la asistencia sanitaria</t>
  </si>
  <si>
    <t>disponer de instalaciones sanitarias propias para la asistencia de incapacidad temporal por accidente de trabajo incluida la hospitalización</t>
  </si>
  <si>
    <t xml:space="preserve"> disponer al menos de 500 trabajadores  fijos y en alta</t>
  </si>
  <si>
    <t>para ser empresa colaboradora es necesario</t>
  </si>
  <si>
    <t>La respuesta correcta es C (Ninguno), ya que tanto el administrador de una empresa privada como un alto cargo de la administración pública están incluidos en el régimen contributivo de la Seguridad Social. Todos los trabajadores, independientemente de su categoría, deben cotizar a través de las modalidades correspondientes, como el régimen general, autónomos, o mutualidades en caso de funcionarios. Las opciones incorrectas son: A (Administrador de empresa privada), pues estos cotizan como autónomos; B (Alto cargo de la administración pública), ya que estos cotizan a través de sistemas propios o como autónomos, y D (Ambos), que también es incorrecto porque ambos están sujetos a cotización.</t>
  </si>
  <si>
    <t>La respuesta correcta es B (Serán considerados trabajadores por cuenta ajena), ya que la Ley 18/2007 clasifica a los trabajadores agrarios como empleados por cuenta ajena cuando trabajan para un empleador en el sector agrario, de modo que deben cotizar bajo el régimen general de la Seguridad Social. Las opciones incorrectas son: A (Serán considerados trabajadores por cuenta propia), ya que la ley establece lo contrario; C (Ninguna es cierta) y D (Ambas son ciertas) son incorrectas, porque solo una afirmación es válida en este caso.</t>
  </si>
  <si>
    <t>La respuesta correcta es B (Un fondo de estabilización único para todo el sistema) según el artículo 110 de la Ley General de Seguridad Social, que establece la creación de este fondo para asegurar la estabilidad financiera del sistema. Las opciones incorrectas son: A (Un fondo de estabilización para cada Comunidad Autónoma), incorrecto porque el fondo es único; C (Un fondo de estabilización para el sistema y un fondo de estabilización para cada Comunidad Autónoma) no es lo que establece el artículo; y D (No constituye fondo de estabilización), ya que se establece un fondo específico.</t>
  </si>
  <si>
    <t>La respuesta correcta es A (Mutuas colaboradoras, empresas colaboradoras, sindicatos y entidades gestoras) porque, según el artículo 79 de la Ley General de Seguridad Social, estas entidades desempeñan roles específicos en la administración y prestación de servicios de la Seguridad Social. Las opciones incorrectas son B (Mutuas colaboradoras y empresas colaboradoras), ya que no incluyen sindicatos y entidades gestoras; C (Mutuas colaboradoras), porque es incompleto; y D (Mutuas colaboradoras, sindicatos y entidades gestoras), que omite las empresas colaboradoras.</t>
  </si>
  <si>
    <t>mutuas colaboradoras, empresas colaboradoras sindicatos y entidades gestoras ,</t>
  </si>
  <si>
    <t>mutuas colaboradoras, sindicatos y entidades gestoras</t>
  </si>
  <si>
    <t>mutuas colaboradoras</t>
  </si>
  <si>
    <t>mutuas colaboradoras y empresas colaboradoras</t>
  </si>
  <si>
    <t>según el artículo 79 de la Ley General de Seguridad Social la colaboración y la gestión del sistema de Seguridad Social se lleva a cabo por</t>
  </si>
  <si>
    <t>La respuesta correcta es C (La gestión del fondo de mutualidad de funcionarios de la Seguridad Social) porque el Instituto Nacional de la Seguridad Social (INSS) no es responsable de gestionar el fondo de mutualidad de funcionarios. El INSS administra prestaciones económicas y sanitarias del régimen general, pero no gestiona los fondos específicos de mutualidades de funcionarios. Las opciones incorrectas incluyen: A (La gestión de prestaciones del síndrome tóxico), B (La gestión del fondo de víctimas de violencia terrorista), y D (Participar en la negociación de convenios internacionales de Seguridad Social), todas estas actividades pueden estar dentro de sus competencias.</t>
  </si>
  <si>
    <t xml:space="preserve"> la gestión del fondo de víctimas de violencia terrorista</t>
  </si>
  <si>
    <t>participar en la negociación de convenios internacionales de Seguridad Social</t>
  </si>
  <si>
    <t>la gestión del fondo de mutualidad de funcionarios de la Seguridad Social</t>
  </si>
  <si>
    <t>la gestión de prestaciones del síndrome tóxico</t>
  </si>
  <si>
    <t>según La Ley General de Seguridad Social al INSS no le compete</t>
  </si>
  <si>
    <t>La respuesta correcta es B (Reasegurado) porque, conforme a la Ley General de Seguridad Social, las mutuas deben reasegurar su capital garantizado, lo cual significa contratar un seguro adicional para asegurar posibles insuficiencias en el capital necesario para cubrir las prestaciones que administran. Las otras opciones son incorrectas: A (Asegurado) no es exacto, ya que el capital ya está asegurado; C (Coasegurado), que se refiere a compartir riesgos entre aseguradoras, no es aplicable aquí; y D (Sobreasegurado) no es un término relevante en este contexto.</t>
  </si>
  <si>
    <t>La respuesta correcta es C (Los efectos económicos tendrán una retroactividad máxima de 3 meses) ya que la normativa de la Seguridad Social establece que, si las prestaciones reconocidas se revisan y cambian, los efectos económicos de esa revisión tienen un límite de retroactividad de 3 meses, con el fin de mantener la equidad financiera del sistema. Las otras opciones son incorrectas: A (6 meses) y B (12 meses) exceden el límite de retroactividad permitido, mientras que D (24 meses) no es aplicable en ningún caso según la normativa.</t>
  </si>
  <si>
    <t>La respuesta correcta es C (Regímenes especiales de encuadramiento, afiliación, cotización y recaudación), ya que los sistemas especiales de Seguridad Social están diseñados para grupos específicos de trabajadores (como el sector agrario o empleados del hogar) y se diferencian en afiliación, cotización y recaudación. Las opciones incorrectas son: A (Regímenes especiales de encuadramiento y afiliación), porque falta incluir cotización y recaudación; B (Regímenes especiales de prestaciones de la Seguridad Social), ya que no se centra en prestaciones; y D (Especiales de encuadramiento, afiliación, cotización, recaudación y prestaciones) es redundante, ya que las prestaciones no son parte de la definición del sistema especial.</t>
  </si>
  <si>
    <t>La respuesta correcta es B (Reparto con excepciones), pues el sistema de Seguridad Social español se basa en el principio de reparto, es decir, las cotizaciones de los trabajadores actuales financian las prestaciones de los beneficiarios actuales, aunque existen excepciones en algunos regímenes. Las otras opciones son incorrectas: A (Capitalización) y D (Capitalización con excepciones) son incorrectas, ya que el sistema español no se basa en capitalización; y C (Reparto) es cierta pero incompleta, al no reflejar las excepciones.</t>
  </si>
  <si>
    <t>La respuesta correcta es D (Las prestaciones derivadas de contingencias de accidentes de trabajo) ya que estas prestaciones son de naturaleza contributiva, financiadas mediante cotizaciones de empleadores y trabajadores. Esto permite que las prestaciones relacionadas con riesgos laborales se sufraguen específicamente con las cuotas abonadas por los empleadores. Las otras opciones son incorrectas: A (Las prestaciones y servicios de asistencia sanitaria), ya que no son siempre contributivas; B (Los complementos por mínimos de las pensiones de la Seguridad Social) son de naturaleza no contributiva, y C (El ingreso mínimo vital) es una prestación no contributiva.</t>
  </si>
  <si>
    <t>La respuesta correcta es B (Su contabilidad.) porque el título 1 de la Ley General de Seguridad Social trata aspectos de financiación tales como las cotizaciones, aportaciones del Estado, y recursos financieros, sin abordar específicamente la contabilidad del sistema, que se gestiona bajo normativas contables generales. Las otras opciones incorrectas son: A (Las inversiones), ya que están incluidas en la gestión financiera; C (Su patrimonio), que también es parte de la financiación y gestión; y D (El sistema financiero), que incluye regulación sobre la estructura financiera del sistema.</t>
  </si>
  <si>
    <t>La respuesta correcta es D (41) porque el artículo 41 de la Constitución Española establece el derecho de todos los ciudadanos a la Seguridad Social. Este artículo garantiza una protección social que cubre situaciones de necesidad como la vejez, el desempleo, y la enfermedad, promoviendo la protección integral de todos los ciudadanos. Las otras opciones son incorrectas: A (40) aborda la política económica y social en general; B (43) se centra en el derecho a la protección de la salud, no específicamente en la Seguridad Social; C (42) se refiere a los derechos de los trabajadores españoles en el extranjero, sin relación con la Seguridad Social.</t>
  </si>
  <si>
    <t>Según el artículo 156 de la Ley General de Seguridad Social, no se consideran accidentes de trabajo aquellos causados por imprudencias temerarias del trabajador (opción B). Las otras opciones son incorrectas, ya que pueden incluirse como accidentes laborales si cumplen ciertos criterios.</t>
  </si>
  <si>
    <t>Los que sean debidos a las imprudencias temerarias de la persona trabajadora.  </t>
  </si>
  <si>
    <t>Las enfermedades comunes contraídas con motivo de la realización del trabajo, siempre que se  pruebe que la enfermedad tuvo por causa exclusiva la ejecución del mismo.  </t>
  </si>
  <si>
    <t>Los debidos a la imprudencia profesional derivada del exceso de confianza en la realización del  trabajo.  </t>
  </si>
  <si>
    <t>Los acaecidos en actos de salvamento y en otros de naturaleza análoga, cuando unos y otros tengan  conexión con el trabajo.  </t>
  </si>
  <si>
    <t>*En virtud del artículo 156 de la Ley General de la Seguridad Social, cuyo Texto refundido fue aprobado por  el Real Decreto Legislativo 8/2015, de 30 de octubre, no tienen la consideración de accidente de trabajo: </t>
  </si>
  <si>
    <t>ATEP</t>
  </si>
  <si>
    <t>Según el Real Decreto 843/2011, el servicio sanitario de prevención puede impulsar programas de promoción de la salud en el lugar de trabajo (opción C). Las otras opciones son incorrectas, ya que no se corresponden con las competencias asignadas en el artículo mencionado.</t>
  </si>
  <si>
    <t>Impulsar programas de promoción de la salud en el lugar de trabajo, en coordinación con el Sistema  Nacional de Salud.  </t>
  </si>
  <si>
    <t>Colaborar con las autoridades laborales en la vigilancia epidemiológica, en la regulación de  requisitos técnicos, en la provisión y mantenimiento del Sistema de Información Sanitaria en Salud  Laboral, según se establece en el artículo 39 del Reglamento de los Servicios de Prevención. </t>
  </si>
  <si>
    <t>Estudiar, cuando se tenga conocimiento de ello, las enfermedades susceptibles de estar  relacionadas con el trabajo y determinar si procede la declaración de enfermedad profesional.  </t>
  </si>
  <si>
    <t>Proporcionar la asistencia sanitaria y la rehabilitación necesaria para la recuperación de la persona  trabajadora tras un accidente de trabajo o enfermedad profesional. </t>
  </si>
  <si>
    <t>*En relación con el artículo 3 del Real Decreto 843/2011, de 17 de junio, por el que se establecen los criterios  básicos sobre la organización de recursos para desarrollar la actividad sanitaria de los servicios de  prevención, el servicio sanitario del servicio de prevención puede: </t>
  </si>
  <si>
    <t>El parte de accidente con baja debe remitirse a la entidad gestora o colaboradora en un plazo de cinco días hábiles (opción A). Las otras opciones son incorrectas, ya que no reflejan correctamente la normativa sobre plazos y entidades.</t>
  </si>
  <si>
    <t>A la Entidad gestora o colaboradora que tenga a su cargo la protección por accidente de trabajo en  el plazo máximo de cinco días hábiles, contados desde la fecha en que se produjo el accidente o  desde la fecha de la baja médica.  </t>
  </si>
  <si>
    <t>A la Entidad gestora o colaboradora en el plazo máximo de veinticuatro horas contadas a partir del  día del accidente, con independencia de su gravedad. </t>
  </si>
  <si>
    <t>A la autoridad laboral en el plazo máximo de veinticuatro horas contadas a partir del día del  accidente, con independencia de su gravedad. </t>
  </si>
  <si>
    <t>Al servicio de prevención en el plazo máximo de veinticuatro horas contadas a partir del día  siguiente al accidente. </t>
  </si>
  <si>
    <t>*En relación con lo dispuesto en el artículo 3º de la Orden de 16 de diciembre de 1987 por la que se  establecen nuevos modelos para la notificación de accidentes de trabajo y se dan instrucciones para su  cumplimentación y tramitación, ¿a quién tiene que remitir el empresario o trabajador por cuenta propia,  según proceda, el parte de accidente con baja?:  </t>
  </si>
  <si>
    <t>El artículo 156 de la Ley General de Seguridad Social define el accidente de trabajo por cuenta ajena (opción A). Las otras opciones son incorrectas ya que estos artículos no definen accidentes de trabajo.</t>
  </si>
  <si>
    <t xml:space="preserve">a </t>
  </si>
  <si>
    <t>No se consideran accidentes laborales los ocurridos en el ejercicio de cargos sindicales electivos (opción B), pues no están directamente relacionados con la actividad laboral. Las otras opciones sí pueden considerarse accidentes de trabajo bajo ciertas circunstancias.</t>
  </si>
  <si>
    <t>Se presume que las lesiones ocurridas en tiempo y lugar de trabajo son accidentes laborales (opción A), salvo que se demuestre lo contrario. Las otras opciones se refieren a causas que no se presumen como accidentes laborales o son irrelevantes en este contexto.</t>
  </si>
  <si>
    <t>La cobertura de accidentes de trabajo para autónomos es voluntaria, excepto para ciertos casos como los TRADE (opción B). Las opciones A, C y D son incorrectas, ya que no todos los autónomos tienen cobertura obligatoria y existen excepciones a la voluntariedad.</t>
  </si>
  <si>
    <t>Ninguna opción refleja correctamente la cobertura de contingencias en el régimen especial de trabajadores autónomos (opción D, ninguna es cierta). Las opciones A, B y C no especifican adecuadamente las condiciones de la cobertura.</t>
  </si>
  <si>
    <t>CEPROSS es la aplicación informática utilizada en España para comunicar enfermedades profesionales y accidentes de trabajo (opción C). DELT@ y PANOTRATSS son incorrectas porque se usan para otros fines.</t>
  </si>
  <si>
    <t>El accidente de trabajo in itinere cubre tanto desplazamientos al centro de trabajo por cuenta ajena como al lugar de actividad profesional por cuenta propia (opción C, ambas son ciertas). Las opciones A y B son parcialmente correctas, pero incompletas.</t>
  </si>
  <si>
    <t>Para que un accidente de trabajo de un trabajador autónomo sea considerado como tal, debe ocurrir en el ámbito que lo incluye en el régimen especial (opción A). Las otras opciones son incorrectas porque no contemplan el requisito del ámbito específico del régimen.</t>
  </si>
  <si>
    <t>La cobertura de accidentes de trabajo es obligatoria para los trabajadores autónomos económicamente dependientes (TRADE) (opción B). Las opciones A y C son incorrectas ya que no todos los trabajadores de estos regímenes están obligados, y la opción D es incorrecta porque la opción B es la respuesta adecuada.</t>
  </si>
  <si>
    <t>La regulación de enfermedades profesionales en la Ley de Régimen General de Seguridad Social se encuentra en el artículo 157 (opción B), siendo incorrectas las opciones A, C y D porque se refieren a artículos que no tratan de enfermedades profesionales.</t>
  </si>
  <si>
    <t>El artículo 157 de la Ley General de Seguridad Social tiene una definición específica de enfermedad profesional que no se ajusta completamente a las opciones dadas (opción D, ninguna es cierta). La opción A es parcialmente correcta, pero no contempla todos los factores mencionados en el artículo.</t>
  </si>
  <si>
    <t>Según la Ley General de Seguridad Social, una enfermedad profesional debe ser contraída en el trabajo, estar recogida en el cuadro de enfermedades y ser causada por elementos específicos (opción D, todas son ciertas). Las opciones A, B y C son correctas individualmente, pero incompletas, ya que no contemplan todos los requisitos.</t>
  </si>
  <si>
    <t>La lista de enfermedades profesionales y las actividades y sustancias que las provocan está recogida en el Real Decreto 1299/2006 (opción B). Las opciones A, C y D se refieren a normativas sobre prevención de riesgos laborales, servicios de prevención y salud pública, pero no son las que recogen la lista de enfermedades profesionales.</t>
  </si>
  <si>
    <t>La inclusión de contingencias de accidente de trabajo y enfermedad profesional para autónomos se realizó mediante la Ley 20/2007 (opción B), conocida como el Estatuto del Trabajador Autónomo. Esta normativa se centra en los derechos de los trabajadores autónomos, a diferencia del Estatuto de los Trabajadores, la Ley de Salud Pública y la Ley de Prevención de Riesgos Laborales, que no establecen específicamente estas contingencias para autónomos.</t>
  </si>
  <si>
    <t>La obligación de notificar los accidentes de trabajo está establecida en la Ley de Prevención de Riesgos Laborales (opción B), que es la normativa que se ocupa de la seguridad y salud laboral. La opción A es incorrecta, ya que la orden TAS/2926/2002 regula la notificación pero no la establece como obligación, mientras que las opciones C y D no corresponden a la ley que regula esta notificación específica.</t>
  </si>
  <si>
    <t>Los modelos de notificación de accidentes de trabajo según la Orden TAS/2926/2002 buscan armonizar la comunicación de estos datos con los estándares de la Unión Europea (opción B). Las otras opciones se centran en aspectos como la recopilación o la organización documental, que no son el principal objetivo de la orden.</t>
  </si>
  <si>
    <t>La comunicación de los accidentes de trabajo se realiza actualmente mediante medios electrónicos informáticos (opción A), en cumplimiento con las políticas de digitalización. La opción B es incorrecta ya que se evita el uso de soportes físicos, la opción C es incorrecta por la preferencia por medios electrónicos, y la opción D es incorrecta porque no se puede hacer sin utilizar medios electrónicos.</t>
  </si>
  <si>
    <t>La cumplimentación del parte de accidente de trabajo con baja es obligatoria cuando el trabajador se ausenta al menos un día (opción C). Esta normativa es específica en que basta con un solo día de ausencia, por lo que las opciones A, B y D son incorrectas al sugerir que deben ser cinco, cualquier cantidad de tiempo o cuatro días, respectivamente.</t>
  </si>
  <si>
    <t>El parte de accidente de trabajo con baja debe cumplimentarse obligatoriamente cuando el accidente conlleva la ausencia del trabajador al menos un día, además del día del accidente (opción B). Aunque el fallecimiento también requiere notificación, la normativa se centra en la baja laboral que cubre más casos. La opción C es incorrecta, pues no es necesario que ambas circunstancias se cumplan para la obligación de cumplimentar el parte, y la opción D es incorrecta porque la opción B es la que se ajusta a la normativa.</t>
  </si>
  <si>
    <t>Explicación:  Cuando se produce la reincorporación del trabajador al puesto el mismo día del accidente de trabajo. La respuesta correcta es D, porque ninguna opción describe correctamente la actuación a seguir cuando el trabajador se reincorpora sin baja médica. La opción A es incorrecta, pues podría requerirse una notificación sin baja. La opción B es incorrecta, ya que depende de si hubo baja. La opción C es incorrecta, pues la sensibilidad del trabajador no afecta la comunicación en este caso.</t>
  </si>
  <si>
    <t>Explicación:  Es responsable de la comunicación del parte de accidente de trabajo. La respuesta correcta es B, ya que el empresario con trabajadores por cuenta ajena tiene la responsabilidad de comunicar el parte de accidente. La opción A es incorrecta, pues aunque la mutua gestiona contingencias, la comunicación inicial corresponde al empresario. La opción C es incorrecta, ya que el trabajador no es responsable de comunicar el parte de accidente. La opción D es incorrecta porque solo la opción B es correcta.</t>
  </si>
  <si>
    <t>Explicación:  Los trabajadores autónomos. La respuesta correcta es B, porque deben notificar accidentes de trabajo si tienen cubierta la contingencia de accidentes de trabajo. La opción A es incorrecta, ya que la notificación no es voluntaria cuando tienen la contingencia cubierta. La opción C es incorrecta porque la obligación depende de la cobertura de la contingencia. La opción D es incorrecta, ya que no es voluntaria si tienen la cobertura.</t>
  </si>
  <si>
    <t>Explicación:  La responsabilidad de cumplimentar el parte de accidente de trabajo es aplicable a. La respuesta correcta es D, ya que esta responsabilidad aplica tanto a personas jurídicas empleadoras en el régimen especial del mar como a personas físicas en el sistema de empleados de hogar. La opción A es correcta, pero incompleta, ya que falta la mención a las personas físicas en empleados de hogar. La opción B es correcta, pero incompleta, pues falta la mención a personas jurídicas en otros sistemas. La opción C es incorrecta, ya que no menciona específicamente el régimen especial del mar ni el de empleados de hogar.</t>
  </si>
  <si>
    <t>Explicación:  La declaración de accidentes de trabajo de trabajadores contratados de empresas ETT o contratas y subcontratas. La respuesta correcta es B, ya que la declaración la efectúa la empresa cedente. La opción A es incorrecta, pues no es la empresa cesionaria la responsable de declarar el accidente. La opción C es incorrecta porque el titular del establecimiento no efectúa la declaración. La opción D es incorrecta porque no es responsabilidad del trabajador realizar la declaración.</t>
  </si>
  <si>
    <t>Explicación:  El plazo para la cumplimentación del parte de accidente de trabajo es de. La respuesta correcta es B, pues el plazo para cumplimentar el parte es de 5 días hábiles desde el accidente o desde la baja médica, lo que ocurra después. La opción A es incorrecta, ya que el plazo es mayor. La opción C es incorrecta, pues el plazo es menor a 10 días hábiles. La opción D es incorrecta, ya que el plazo es mucho más corto.</t>
  </si>
  <si>
    <t>Explicación:  El plazo para corrección de errores una vez devuelto el parte al empresario por parte de la Entidad Gestora o colaboradora es de. La respuesta correcta es B porque el plazo para la corrección de errores, una vez devuelto el parte al empresario, es de 10 días hábiles. La opción A es incorrecta ya que el plazo es mayor. La opción C es incorrecta porque el plazo es menor. La opción D es incorrecta ya que el plazo es menor.</t>
  </si>
  <si>
    <t>Explicación:  La tramitación del parte de accidente de trabajo se lleva a cabo en el aplicativo Delta. La respuesta correcta es D, ya que algunas comunidades autónomas tienen procedimientos alternativos a Delta. La opción A es incorrecta, pues no todas las comunidades usan Delta. La opción B es incorrecta, ya que Canarias no tiene un procedimiento alternativo. La opción C es incorrecta, pues Ceuta y Melilla no están entre las comunidades con un sistema alternativo.</t>
  </si>
  <si>
    <t>Explicación:  Las comunidades autónomas de Cataluña y País Vasco han establecido un procedimiento alternativo al sistema Delta. La respuesta correcta es A, pues Cataluña y País Vasco han implementado un sistema alternativo y remiten los partes de accidente aceptados al Ministerio de Trabajo y Economía Social. La opción B es incorrecta porque no se envían al Ministerio de Seguridad Social. La opción C es incorrecta porque no se trata de publicar estudios, sino de enviar los partes. La opción D es incorrecta porque la opción A es la que corresponde.</t>
  </si>
  <si>
    <t>Explicación:  La Entidad Gestora o colaboradora, una vez recibido el parte de trabajo, lo examina para comprobar si procede su aceptación en un plazo de. La respuesta correcta es B, porque la Entidad Gestora o colaboradora tiene un plazo de 10 días para examinar el parte de accidente y decidir sobre su aceptación. La opción A es incorrecta, pues el plazo no es de 5 días. La opción C es incorrecta ya que el plazo es menor a 15 días. La opción D es incorrecta ya que el plazo es menor a 20 días.</t>
  </si>
  <si>
    <t>Explicación:  Una vez aceptado el parte de trabajo por la autoridad laboral, se finaliza el procedimiento y se firma por. La respuesta correcta es A, ya que, una vez que la autoridad laboral acepta el parte de accidente de trabajo, este se firma por la empresa, la Entidad Gestora o colaboradora y la autoridad laboral. La opción B es incorrecta porque el trabajador no firma el parte aceptado por la autoridad laboral. La opción C es incorrecta porque falta la Entidad Gestora o colaboradora. La opción D es incorrecta ya que también omite la autoridad laboral.</t>
  </si>
  <si>
    <t>Explicación:  Una vez completado el parte de accidente de trabajo, se traslada a. La respuesta correcta es A, ya que el parte finalizado y firmado se traslada a la Jefatura provincial de la Inspección de Trabajo y Seguridad Social. La opción B es incorrecta, ya que no es el destino. La opción C también es incorrecta. La opción D es incorrecta porque la única respuesta correcta es A.</t>
  </si>
  <si>
    <t>Explicación:  Si el trabajador accidentado se encuentra en situación de pluriempleo. La respuesta correcta es C porque todos los empresarios implicados deben presentar un parte de accidente. La opción A es incorrecta porque no se basa en el número de horas trabajadas. La opción B es incorrecta, pues no solo debe cumplir el titular del establecimiento. La opción D es incorrecta, ya que la opción C es la correcta.</t>
  </si>
  <si>
    <t>Explicación:  En caso de accidente múltiple. La respuesta correcta es B, ya que se debe comunicar un parte por cada trabajador accidentado para garantizar el registro adecuado. La opción A es incorrecta porque no se permite un parte conjunto. La opción C es incorrecta porque es redundante. La opción D es incorrecta, ya que no es responsabilidad de la representación de los trabajadores realizar la comunicación.</t>
  </si>
  <si>
    <t>Explicación:  El contenido del parte de accidente de trabajo tiene. La respuesta correcta es C porque el parte contiene 6 secciones distintas. La opción A es incorrecta, pues el número es mayor. La opción B es incorrecta ya que el parte no tiene 5 secciones. La opción D es incorrecta, ya que el parte contiene menos de 10 secciones.</t>
  </si>
  <si>
    <t>Explicación:  No se encuentra dentro de los datos solicitados en el parte de accidente de trabajo. La respuesta correcta es D, ya que no se solicitan datos específicos sobre la relación laboral entre trabajador y empresario. La opción A es incorrecta, ya que los datos sobre el centro de trabajo sí se incluyen. La opción B es incorrecta porque los datos asistenciales también se incluyen. La opción C es incorrecta, ya que los datos económicos son relevantes y se incluyen.</t>
  </si>
  <si>
    <t xml:space="preserve">los datos relativos a relación laboral del trabajador accidentado con el empresario </t>
  </si>
  <si>
    <t xml:space="preserve">los datos económicos </t>
  </si>
  <si>
    <t xml:space="preserve">los datos asistenciales en el accidente </t>
  </si>
  <si>
    <t xml:space="preserve">los datos sobre el centro de trabajo en el que ha ocurrido el accidente </t>
  </si>
  <si>
    <t xml:space="preserve">no se encuentra dentro de los datos solicitados en el contenido del parte de accidente de trabajo </t>
  </si>
  <si>
    <t>Explicación:  La notificación de accidentes de trabajo sin baja médica. La respuesta correcta es D, ya que ninguna opción describe correctamente la obligación de notificación. La opción A es incorrecta, pues la notificación es obligatoria. La opción B es incorrecta porque no es voluntaria para el trabajador. La opción C es incorrecta, ya que no depende de la asistencia sanitaria, sino de si hubo baja médica o no.</t>
  </si>
  <si>
    <t>Explicación:  La notificación de accidentes de trabajo sin baja médica se realiza. La respuesta correcta es B, ya que la notificación se hace a través de una relación comunicada mensualmente. La opción A es incorrecta, ya que no se realiza individualmente. La opción C es incorrecta, pues la notificación no se hace a los 15 días. La opción D es incorrecta porque sí es obligatoria la notificación de estos accidentes.</t>
  </si>
  <si>
    <t>Explicación:  Cuando un accidente de trabajo requiere comunicación urgente. La respuesta correcta es C, ya que en estos casos el parte debe enviarse a la autoridad laboral en un plazo de 24 horas. La opción A es incorrecta porque el plazo no es inmediato. La opción B es incorrecta, pues el plazo no es de 6 horas. La opción D es incorrecta porque el plazo no es de 48 horas.</t>
  </si>
  <si>
    <t xml:space="preserve">debe enviarse el parte a la autoridad laboral con los datos del suceso  en el plazo de 24 horas </t>
  </si>
  <si>
    <t>debe enviarse el parte a la autoridad laboral con los datos del suceso  en el plazo de 48 horas</t>
  </si>
  <si>
    <t xml:space="preserve">debe enviarse el parte a la autoridad laboral con los datos del suceso  en el plazo de 6 horas máximo desde la ocurrencia del accidente </t>
  </si>
  <si>
    <t xml:space="preserve">debe enviarse el parte a la autoridad laboral con los datos del suceso  de forma inmediata la ocurrencia del accidente </t>
  </si>
  <si>
    <t xml:space="preserve">cuando el accidente de trabajo requiere comunicación urgente </t>
  </si>
  <si>
    <t>Explicación:  Existe obligación de comunicar con urgencia un accidente cuando. La respuesta correcta es D porque ninguna de las opciones es correcta según los requisitos de comunicación urgente. La opción A es incorrecta, ya que no depende de la categorización del accidente, sino de si hubo fallecimiento. La opción B es incorrecta, pues el número de afectados no es el único criterio. La opción C es incorrecta porque la comunicación urgente depende de la gravedad, no del número de afectados.</t>
  </si>
  <si>
    <t xml:space="preserve">Se produce un accidente que afecta a más de cuatro trabajadores incluyendo el accidente in itínere </t>
  </si>
  <si>
    <t xml:space="preserve">Cuando ocurre un accidente en el centro de trabajo que afecta a más de 3 trabajadores pertenezcan o no a la plantilla </t>
  </si>
  <si>
    <t xml:space="preserve">se produce el fallecimiento de un trabajador por ser considerado el accidente leve grave o muy grave </t>
  </si>
  <si>
    <t xml:space="preserve">Existe obligación de comunicar con procedimiento de urgencia la ocurrencia de un accidente cuando </t>
  </si>
  <si>
    <t>Explicación:  Las notificaciones por accidentes de trabajo y enfermedades profesionales son. La respuesta correcta es D porque todas las opciones describen correctamente las notificaciones requeridas: comunicación de accidentes con y sin baja y de enfermedades profesionales. La opción A es correcta, pero solo describe una parte. La opción B es correcta, pero incompleta, al igual que la opción C, que describe solo una parte de las notificaciones.</t>
  </si>
  <si>
    <t>la comunicación de enfermedades profesionales a través del sistema cepross la comunicación de patologías no traumáticas causadas por el trabajo ,en el archivo panotratss</t>
  </si>
  <si>
    <t xml:space="preserve">la comunicación de accidentes sin baja mediante la relación mensual de accidentes sin baja </t>
  </si>
  <si>
    <t xml:space="preserve">la comunicación de accidentes con baja al sistema Delta , </t>
  </si>
  <si>
    <t>Las notificaciones que deben realizarse con motivo de la ocurrencia de accidentes de trabajo y enfermedades profesionales son</t>
  </si>
  <si>
    <t>Explicación:  Se notificarán y registrarán en el fichero PANOTRATSS. La respuesta correcta es D porque tanto las enfermedades que se agraven como consecuencia de una lesión constitutiva de accidente de trabajo como las enfermedades contraídas por el trabajo se registran en PANOTRATSS. La opción A es correcta pero incompleta, pues también se registran las que se agravan por accidente. La opción B es correcta pero incompleta, ya que también se registran otras enfermedades. La opción C es incorrecta porque estas enfermedades se registran en CEPROSS.</t>
  </si>
  <si>
    <t>Explicación:  El cuadro de enfermedades profesionales está recogido en. La respuesta correcta es C porque el cuadro se encuentra en el Real Decreto 1299/2006. La opción A es incorrecta, ya que la Ley General de la Seguridad Social regula otros aspectos, pero no contiene el cuadro específico. La opción B es incorrecta porque los anexos VII y VIII del Real Decreto 39/1997 no incluyen el cuadro de enfermedades profesionales. La opción D es incorrecta, ya que la opción C es correcta.</t>
  </si>
  <si>
    <t xml:space="preserve">El Real decreto 1299 /2006 </t>
  </si>
  <si>
    <t xml:space="preserve">los anexos VII y VIII  Del Real decreto 39 /1997 </t>
  </si>
  <si>
    <t xml:space="preserve">El cuadro de enfermedades profesionales se encuentra recogido en </t>
  </si>
  <si>
    <t>Explicación:  El Real Decreto 1299/2006 que aprueba el cuadro de enfermedades profesionales. La respuesta correcta es B, ya que este Real Decreto incluye un anexo (Anexo 2) con enfermedades cuyo origen profesional se sospecha y que podrían ser incluidas en el futuro. La opción A es incorrecta porque las enfermedades no están en tres anexos. La opción C es incorrecta porque, aunque se requiere rigor en la modificación, no es exactamente como se describe. La opción D es incorrecta porque la opción B es la correcta.</t>
  </si>
  <si>
    <t>Presenta un cuadro de enfermedades cuyo origen profesional se sospecha Y podrían incluirse en el cuadro en un futuro , en su anexo 2</t>
  </si>
  <si>
    <t>establece que solo podrá modificarse el cuadro de enfermedades mediante informe científico realizado por una comisión técnica conjunta entre el Ministerio de trabajo y el Consejo Superior de Investigaciones Científicas CSIC</t>
  </si>
  <si>
    <t xml:space="preserve">Presentan las enfermedades clasificadas en 3 anexos </t>
  </si>
  <si>
    <t xml:space="preserve">El Real decreto /1299 2006 que aprueba el cuadro de enfermedades profesionales </t>
  </si>
  <si>
    <t>Explicación:  El cuadro de enfermedades profesionales aprobado por el Real Decreto 1299/2006. La respuesta correcta es C porque el Real Decreto clasifica las enfermedades profesionales en 6 grupos. La opción A es incorrecta, pues el número de grupos es mayor a cuatro. La opción B es incorrecta, ya que el número de grupos es menor a diez. La opción D también es incorrecta, porque no se trata de tres grupos.</t>
  </si>
  <si>
    <t xml:space="preserve">clasifica las enfermedades en 6 grupos </t>
  </si>
  <si>
    <t>clasifican las enfermedades en 3 grupos</t>
  </si>
  <si>
    <t xml:space="preserve">clasifica las enfermedades en 10 grupos </t>
  </si>
  <si>
    <t xml:space="preserve">clasifica las enfermedades en cuatro grupos </t>
  </si>
  <si>
    <t xml:space="preserve">el cuadro de enfermedades profesionales aprobado por el Real decreto 1299/ 2006 </t>
  </si>
  <si>
    <t>El grupo 3 del cuadro de enfermedades profesionales contenidas en el Real Decreto 1299/2006 se refiere a las enfermedades profesionales causadas por agentes biológicos. Esto incluye aquellas patologías originadas por la exposición laboral a microorganismos como bacterias, virus, hongos y parásitos, que pueden generar infecciones o enfermedades específicas relacionadas con las actividades laborales. Las opciones restantes son incorrectas: la opción a, que menciona enfermedades de la piel causadas por sustancias y agentes, corresponde al grupo 2; la opción b, que menciona enfermedades causadas por agentes carcinógenos, pertenece al grupo 6; y la opción c, que menciona agentes físicos, corresponde al grupo 1 del mismo cuadro. Por lo tanto, la respuesta correcta es la d, enfermedades causadas por agentes biológicos.</t>
  </si>
  <si>
    <t>a las enfermedades profesionales causadas por agentes biológicos</t>
  </si>
  <si>
    <t>a las enfermedades profesionales causadas por agentes físicos</t>
  </si>
  <si>
    <t xml:space="preserve">a las enfermedades profesionales causadas por agentes carcinógenos </t>
  </si>
  <si>
    <t xml:space="preserve">a las enfermedades profesionales de la piel causadas por sustancias y agentes </t>
  </si>
  <si>
    <t xml:space="preserve">el grupo 3 del cuadro de enfermedades profesionales contenidas en el Real decreto 1299/2006 corresponde </t>
  </si>
  <si>
    <t>Explicación:  El grupo cuatro del cuadro de enfermedades profesionales en el Real Decreto 1299/2006 corresponde a. La respuesta correcta es B, ya que el grupo cuatro se refiere a enfermedades causadas por inhalación de sustancias. La opción A es incorrecta porque los agentes químicos se encuentran en otro grupo. La opción C es incorrecta, pues los agentes carcinogénicos tampoco están clasificados aquí. La opción D es incorrecta porque los agentes biológicos corresponden a un grupo diferente en esta clasificación.</t>
  </si>
  <si>
    <t xml:space="preserve">enfermedades profesionales causadas por inhalación de sustancias </t>
  </si>
  <si>
    <t xml:space="preserve">enfermedades profesionales causadas por agentes biológicos </t>
  </si>
  <si>
    <t>enfermedades profesionales causadas por agentes carcinogénicos</t>
  </si>
  <si>
    <t xml:space="preserve">enfermedades profesionales causadas por agentes químicos </t>
  </si>
  <si>
    <t xml:space="preserve">El grupo cuatro del cuadro de enfermedades profesionales contenidas en el Real decreto 1299/2006 Corresponde </t>
  </si>
  <si>
    <t>Explicación:  En relación con las enfermedades profesionales de los facultativos del Sistema Nacional de Seguridad Social, la respuesta correcta es B, ya que estos facultativos tienen la obligación de comunicar las enfermedades que podrían ser calificadas como profesionales a través del organismo competente de la Comunidad Autónoma. La opción A es incorrecta porque las mutuas no son las únicas responsables. La opción C es incorrecta, ya que los facultativos no declaran formalmente las enfermedades como profesionales, solo las comunican. La opción D es incorrecta porque la opción B es la correcta.</t>
  </si>
  <si>
    <t xml:space="preserve">tienen la obligación de comunicar a través del organismo competente de cada una que Comunidad Autónoma , las enfermedades que se sospecha podrían ser calificadas como profesionales </t>
  </si>
  <si>
    <t xml:space="preserve">Pueden declarar la enfermedad como profesional pero esta declaración debe ser ratificada por la mutua de accidentes de trabajo y Seguridad Social </t>
  </si>
  <si>
    <t xml:space="preserve">no tienen ninguna competencia ninguna competencia puesto que Son las mutuas de trabajo y enfermedad profesional las obligadas a la gestión de estas contingencias </t>
  </si>
  <si>
    <t xml:space="preserve">En relación con las enfermedades profesionales de los facultativos del Sistema Nacional de Seguridad Social </t>
  </si>
  <si>
    <t>Explicación:  El Real Decreto 1299/2006 ha sido actualizado recientemente para incluir. La respuesta correcta es A, ya que este Real Decreto se actualizó para incluir enfermedades como el cáncer de laringe por amianto y el cáncer de pulmón por sílice libre. La opción B es incorrecta porque no incluye enfermedades como el cáncer de vejiga por cloruro de vinilo. La opción C es incorrecta, pues tampoco contiene el cáncer de pulmón por formaldehído. La opción D es incorrecta ya que no todas las opciones corresponden con los cambios recientes.</t>
  </si>
  <si>
    <t xml:space="preserve">incluyendo el cáncer de laringe por amianto y el cáncer de pulmón por sílice libre </t>
  </si>
  <si>
    <t>incluyendo en el cáncer de pulmón por inhalación de formaldehído y la parotiditis ocasionada  por el paramixovirus</t>
  </si>
  <si>
    <t xml:space="preserve">incluyendo el cáncer de vejiga por cloruro de vinilo monómero y el cáncer de piel por radiación ultravioleta </t>
  </si>
  <si>
    <t xml:space="preserve">El Real decreto 1299 /2006 ha sido recientemente actualizado </t>
  </si>
  <si>
    <t>Explicación:  La obligación de elaborar y tramitar el parte de enfermedad profesional establecida en la orden TAS/1/2007 corresponde a. La respuesta correcta es C porque, según esta orden, la responsabilidad de elaborar y tramitar el parte de enfermedad profesional recae en la Entidad Gestora o mutua de accidentes de trabajo y enfermedades profesionales de la Seguridad Social. La opción A es incorrecta porque, aunque la empresa debe notificar, la tramitación formal del parte es responsabilidad de la Entidad Gestora o mutua. La opción B es incorrecta porque el médico del trabajo del servicio de prevención no tiene esta responsabilidad directa, y la opción D es incorrecta porque no cualquiera puede formalizar el parte.</t>
  </si>
  <si>
    <t xml:space="preserve">la Entidad Gestora o mutua de accidentes de trabajo y enfermedades profesionales de la Seguridad Social </t>
  </si>
  <si>
    <t xml:space="preserve">cualquiera de ellos puede formalizar el parte de enfermedad profesional </t>
  </si>
  <si>
    <t xml:space="preserve">el médico del trabajo del servicio de prevención </t>
  </si>
  <si>
    <t xml:space="preserve">la empresa </t>
  </si>
  <si>
    <t xml:space="preserve">La obligación de elaborar y tramitar el parte de enfermedad profesional establecida en la orden TAS /1 /2007 es de </t>
  </si>
  <si>
    <t>Explicación:  La cumplimentación y tramitación de partes de accidentes de trabajo se realiza en la aplicación informática. La respuesta correcta es A, porque la aplicación DELT@ se utiliza para la tramitación de partes de accidentes de trabajo en España. La opción B es incorrecta, pues PANOTRATSS se usa para patologías no traumáticas causadas por el trabajo. La opción C es incorrecta, ya que CEPROSS se usa para enfermedades profesionales, no para accidentes de trabajo. La opción D es incorrecta, ya que la respuesta correcta es DELT@.</t>
  </si>
  <si>
    <t xml:space="preserve">La cumplimentación y tramitación de partes De accidentes de trabajo  se realiza a través de la aplicación informática </t>
  </si>
  <si>
    <t>Explicación:  Según el artículo 6º de la Orden de 16 de diciembre de 1987, se debe comunicar en 24 horas los accidentes de trabajo que. La respuesta correcta es C, pues, según esta orden, la comunicación debe realizarse en 24 horas si el accidente afecta a más de cuatro trabajadores, independientemente de si son de la plantilla. La opción A es incorrecta, ya que los accidentes in itinere no se consideran en este contexto de comunicación urgente. La opción B es incorrecta, ya que la comunicación se basa en el número absoluto de afectados, no en una proporción de la plantilla. La opción D es incorrecta, ya que la normativa no exige que todos los afectados sean de la plantilla.</t>
  </si>
  <si>
    <t>Cuando se produzca un accidente en el centro de trabajo que afecte a más de cuatro trabajadores, pertenezcan o no en su totalidad a la plantilla de la empresa.  </t>
  </si>
  <si>
    <t>Cuando se produzca un accidente en el centro de trabajo que afecte a más de cuatro trabaja dores, únicamente si pertenecen en su totalidad a la plantilla de la empresa. </t>
  </si>
  <si>
    <t>Cuando el accidente se produzca en el centro de trabajo y afecte a la cuarta parte de la plantilla. </t>
  </si>
  <si>
    <t>Cuando se produzca un accidente in itinere que afecte a cuatro o más trabajadores.</t>
  </si>
  <si>
    <t>*Según el artículo 6º de la Orden de 16 de diciembre de 1987 por la que se establecen nuevos  modelos para la notificación de accidentes de trabajo y se dan instrucciones para su cumplimentación  y tramitación, se debe proceder a la comunicación en el plazo máximo de 24 horas de accidentes de  trabajo:  </t>
  </si>
  <si>
    <t>Explicación:  Según la Ley General de Seguridad Social, se entiende por accidente de trabajo. La respuesta correcta es C, ya que la Ley General de Seguridad Social considera accidente de trabajo tanto el ocurrido en consecuencia o con ocasión del trabajo por cuenta ajena como el ocurrido en cuenta propia bajo ciertas condiciones. La opción A es correcta pero incompleta, ya que falta la inclusión de los accidentes por cuenta propia. La opción B también es correcta pero incompleta, pues falta la inclusión de los accidentes por cuenta ajena. La opción D es incorrecta, ya que ambas opciones anteriores son correctas según la normativa.</t>
  </si>
  <si>
    <t>Explicación:  La notificación de enfermedades profesionales se encuentra regulada en. La respuesta correcta es B, ya que la orden ministerial TAS/1/2007 es la que regula la notificación de enfermedades profesionales. La opción A es incorrecta porque la orden TAS/2926/2002 regula los accidentes de trabajo, no las enfermedades profesionales. La opción C es incorrecta porque la orden ministerial TIN/1026/2004 no trata sobre la notificación de enfermedades profesionales. La opción D es incorrecta, ya que la opción B es la que corresponde.</t>
  </si>
  <si>
    <t>Explicación:  La comunicación de enfermedades profesionales debe realizarse en un plazo específico. La respuesta correcta es A porque la comunicación debe hacerse en un plazo de 10 días hábiles desde el diagnóstico. La opción B es incorrecta porque el plazo no es de 15 días. La opción C también es incorrecta, pues el plazo no es de 5 días. La opción D es incorrecta porque el plazo no es de un mes.</t>
  </si>
  <si>
    <t>Explicación:  En caso de devolución del parte de enfermedad profesional por la Entidad Gestora, la empresa debe responder en un plazo. La respuesta correcta es C porque, en caso de devolución, la empresa debe remitir la información en 5 días hábiles. La opción A es incorrecta, ya que el plazo no es de 10 días. La opción B es incorrecta, pues el plazo no es de 3 días. La opción D también es incorrecta, ya que el plazo no es el día hábil siguiente.</t>
  </si>
  <si>
    <t>Explicación:  La Ley de Prevención de Riesgos en su artículo 23 recoge la obligación de la relación de accidentes y enfermedades profesionales. La respuesta correcta es C porque el artículo 23 establece esta obligación. La opción A es incorrecta porque el artículo 22 aborda la vigilancia de la salud. La opción B es incorrecta, pues el artículo 24 no se refiere a esta relación de accidentes. La opción D es incorrecta ya que el artículo 25 no regula esta obligación.</t>
  </si>
  <si>
    <t xml:space="preserve">La ley de prevención de riesgos laborales recoge la obligación de mantener a disposición de la autoridad laboral la relación de accidentes de trabajo y enfermedades profesionales en su artículo </t>
  </si>
  <si>
    <t>Explicación:  El artículo 23 de la Ley de Prevención de Riesgos establece la relación de accidentes y enfermedades profesionales. La respuesta correcta es D porque ninguna opción describe el artículo correctamente. La opción A es incorrecta, pues no corresponde con el artículo 23. La opción B es incorrecta porque no es la única obligación. La opción C es incorrecta porque no se refiere a las autoridades sanitarias.</t>
  </si>
  <si>
    <t xml:space="preserve">la documentación relacionada con los accidentes de trabajo debe a notificarse las autoridades sanitarias de la Comunidad Autónoma </t>
  </si>
  <si>
    <t xml:space="preserve">El empresario está obligado a notificar por escrito a la Inspección de Trabajo y Seguridad Social los daños para la salud de los trabajadores a su servicio </t>
  </si>
  <si>
    <t xml:space="preserve">empresario corresponderá a disposición de la autoridad laboral la relación de accidentes de trabajo que hayan o no causado más de un día de baja </t>
  </si>
  <si>
    <t xml:space="preserve">el artículo 23 de la ley de prevención de riesgos laborales establece que </t>
  </si>
  <si>
    <t>Explicación:  El artículo 42 de la Ley de prevención establece la compatibilidad de responsabilidades. La respuesta correcta es B, ya que el artículo 42 establece que cumplir con las obligaciones de prevención no excluye otras responsabilidades. La opción A es incorrecta, pues los principios de acción preventiva están en otro artículo. La opción C es incorrecta, ya que infracciones y sanciones están en otro artículo. La opción D es incorrecta, pues la compatibilidad de responsabilidades sí está especificada.</t>
  </si>
  <si>
    <t xml:space="preserve">la compatibilidad de responsabilidades </t>
  </si>
  <si>
    <t xml:space="preserve">ninguna es cierto </t>
  </si>
  <si>
    <t xml:space="preserve">las infracciones y sanciones por incumplimiento de la ley de prevención </t>
  </si>
  <si>
    <t xml:space="preserve">Los principios de acción preventiva </t>
  </si>
  <si>
    <t xml:space="preserve">El artículo 42 de la ley de prevención de riesgos laborales establece  </t>
  </si>
  <si>
    <t>Explicación:  Las responsabilidades derivadas del incumplimiento en prevención pueden ser de varios tipos. La respuesta correcta es D porque el incumplimiento puede dar lugar a responsabilidades administrativas, penales y civiles según la ley 31/1995. La opción A es correcta pero incompleta. La opción B es también correcta pero incompleta, al igual que la opción C.</t>
  </si>
  <si>
    <t xml:space="preserve">civil </t>
  </si>
  <si>
    <t xml:space="preserve">penal </t>
  </si>
  <si>
    <t xml:space="preserve">las responsabilidades a las que puede dar lugar el incumplimiento de las obligaciones en materia de prevención de riesgos derivadas de la ley 31 /1995 pueden ser de tipo </t>
  </si>
  <si>
    <t>Explicación:  La obligación en relación con la vigilancia de la salud está regulada. La respuesta correcta es B porque el artículo 39 del reglamento de servicios de prevención regula esta obligación del personal sanitario de conocer enfermedades y ausencias de trabajo. La opción A es incorrecta, ya que el artículo 22 se refiere a la vigilancia de salud en términos generales. La opción C es incorrecta, ya que no corresponde con la normativa de prevención. La opción D es incorrecta porque no todos los artículos regulan esta obligación específica.</t>
  </si>
  <si>
    <t xml:space="preserve">el artículo 39 del reglamento de servicios de prevención </t>
  </si>
  <si>
    <t xml:space="preserve">el artículo 25  de la Ley General de salud pública </t>
  </si>
  <si>
    <t xml:space="preserve">el artículo 22 de la ley de prevención de riesgos laborales </t>
  </si>
  <si>
    <t xml:space="preserve">La obligación establecida en relación con la vigilancia de la salud y el deber del personal sanitario de conocer las enfermedades y ausencias de trabajo que se produzcan se encuentra regulada en </t>
  </si>
  <si>
    <t>Explicación:  El Real Decreto 843/2011 regula múltiples aspectos. La respuesta correcta es D, ya que este Real Decreto regula tanto la organización de recursos humanos como las actividades sanitarias en los servicios de prevención. La opción A es correcta, pero incompleta. La opción B es también correcta, pero incompleta. La opción C es otra descripción correcta, pero incompleta.</t>
  </si>
  <si>
    <t>la organización de los recursos humanos para desarrollar la actividad sanitaria en los servicios de prevención</t>
  </si>
  <si>
    <t xml:space="preserve">las actividades sanitarias que deben realizar los servicios de prevención </t>
  </si>
  <si>
    <t xml:space="preserve">la organización de los recursos humanos para desarrollar la actividad sanitaria en los servicios de prevención </t>
  </si>
  <si>
    <t xml:space="preserve">El Real decreto 843 /2011 regula </t>
  </si>
  <si>
    <t>Explicación:  No es una actividad de los servicios sanitarios de los servicios de prevención. La respuesta correcta es D, ya que no es función de los servicios sanitarios realizar tratamientos médicos de recuperación; su rol principal es la prevención. La opción A es incorrecta porque proporcionar primeros auxilios sí es su función. La opción B es incorrecta porque estudiar enfermedades relacionadas con el trabajo es parte de sus actividades. La opción C también es incorrecta, ya que comunicar posibles enfermedades profesionales es otra de sus funciones.</t>
  </si>
  <si>
    <t xml:space="preserve">Realización de los tratamientos médicos de recuperación de los trabajadores cuando contraigan enfermedades calificadas como profesionales </t>
  </si>
  <si>
    <t xml:space="preserve">comunicar las enfermedades que podrían ser calificadas como profesionales </t>
  </si>
  <si>
    <t xml:space="preserve">estudiar las enfermedades susceptibles de estar relacionadas con el trabajo a efectos de identificar las causas de la enfermedad y los riesgos para la salud </t>
  </si>
  <si>
    <t xml:space="preserve">Proporcionar asistencia de primeros auxilios y atención de urgencia a los trabajadores que lo necesiten </t>
  </si>
  <si>
    <t xml:space="preserve">No es una actividad a desarrollar por los servicios sanitarios de los servicios de prevención </t>
  </si>
  <si>
    <t>Explicación:  En relación con las funciones de los servicios sanitarios de prevención, la respuesta correcta es D, pues ninguna de las opciones describe las funciones correctamente. La opción A es incorrecta, ya que la vigilancia de la salud es continua y planificada, no esporádica. La opción B es incorrecta, pues aunque la vigilancia de la salud es una función, el enfoque de la opción es erróneo. La opción C es incorrecta, ya que no corresponde a los servicios sanitarios comunicar todas las enfermedades.</t>
  </si>
  <si>
    <t xml:space="preserve">comunicar cualquier tipo de enfermedad que afecte a los trabajadores a la autoridad laboral y sanitaria </t>
  </si>
  <si>
    <t>la realización de las funciones específicas recogidas en el artículo 35 del reglamento de servicios de prevención</t>
  </si>
  <si>
    <t xml:space="preserve">efectuar esporádicamente la vigilancia colectiva de la salud de los trabajadores </t>
  </si>
  <si>
    <t xml:space="preserve">Es una función de los servicios sanitarios de los servicios de prevención de riesgos laborales </t>
  </si>
  <si>
    <t>Explicación:  Según el Real Decreto Legislativo 5/2000 que aprueba la ley de infracciones y sanciones en el orden social, la respuesta correcta es D, ya que ninguna opción coincide exactamente con la categorización de infracciones de esta normativa. La opción A es incorrecta, pues la falta de comunicación de contingencia profesional no es catalogada como infracción muy grave en el modo descrito. La opción B es incorrecta porque la normativa estadística y sanciones no se describen así. La opción C también es incorrecta en cuanto a la descripción de la infracción.</t>
  </si>
  <si>
    <t xml:space="preserve">Es infracción muy grave no dar cuenta en tiempo y forma a la autoridad laboral de los accidentes de trabajo ocurridos y enfermedades profesionales declaradas como graves muy graves o mortales y no llevar a cabo una investigación </t>
  </si>
  <si>
    <t xml:space="preserve">La falta de comunicación de la contingencia profesional puede contravenir la normativa estadística y acarrear sanciones incluidas en normativas de otros ámbitos </t>
  </si>
  <si>
    <t xml:space="preserve">la falta de comunicación en tiempo y forma de la contingencia profesional constituye infracción muy grave </t>
  </si>
  <si>
    <t xml:space="preserve">según el Real Decreto Legislativo 5 /2000 que aprueba la ley de infracciones y sanciones en el orden social </t>
  </si>
  <si>
    <t>Explicación:  Según el Real Decreto Legislativo 8/2015, las empresas deben realizar reconocimientos médicos previos para cubrir puestos con riesgo de enfermedad profesional. La respuesta correcta es C porque es obligatorio realizar reconocimientos médicos previos para trabajadores en riesgo de enfermedad profesional según las normas del Ministerio de Trabajo. La opción A es incorrecta ya que no es obligatorio para todas las empresas, solo para puestos con riesgo de enfermedad profesional. La opción B es incorrecta ya que no cubre accidentes de trabajo. La opción D es incorrecta, pues la normativa establece esta obligación.</t>
  </si>
  <si>
    <t xml:space="preserve">todas las empresas que hayan de cubrir puestos con riesgo de enfermedad profesional deben practicar reconocimiento médico previo a la admisión del trabajador que ocupará dichos puestos conforme establezcan las normas que apruebe el Ministerio de trabajo </t>
  </si>
  <si>
    <t xml:space="preserve">todas las empresas que hayan de cubrir puestos con riesgo de accidente de trabajo deben practicar reconocimiento médico previo a la admisión del trabajador que ocupará dichos puestos </t>
  </si>
  <si>
    <t xml:space="preserve">Todas las empresas deben realizar reconocimientos médicos previos a la misión de los trabajadores </t>
  </si>
  <si>
    <t>Según el texto refundido de la Ley General de Seguridad Social Real Decreto Legislativo 8/2015</t>
  </si>
  <si>
    <t>Explicación:  Según el artículo 156 de la Ley General de Seguridad Social, ¿qué no puede considerarse accidente de trabajo? La respuesta correcta es A porque el artículo 156 especifica que no se consideran accidentes de trabajo aquellos debidos a dolo o imprudencia temeraria del trabajador. La opción B es incorrecta, pues ciertos fenómenos naturales pueden considerarse accidentes de trabajo si están relacionados con las condiciones laborales. La opción C es incorrecta, ya que las enfermedades causadas exclusivamente por el trabajo pueden ser accidentes laborales. La opción D es incorrecta, pues tareas espontáneas en interés de la empresa también pueden considerarse accidentes de trabajo.</t>
  </si>
  <si>
    <t>Los que sean debidos a dolo o a imprudencia temeraria del trabajador accidentado</t>
  </si>
  <si>
    <t>Los ocurridos con ocasión o por consecuencia de las tareas ejecutadas por el trabajador de  manera espontánea en interés del buen funcionamiento de la empresa. </t>
  </si>
  <si>
    <t>Las enfermedades contraídas con motivo de la realización del trabajo, siempre que se pruebe  que la enfermedad tuvo por causa exclusiva la ejecución del mismo</t>
  </si>
  <si>
    <t>Los que sean debidos a la fuerza de fenómenos naturales como el rayo, la insolación y el viento extremo</t>
  </si>
  <si>
    <t>*Según el artículo 156 de la Ley General de la Seguridad Social, cuyo Texto refundido fue aprobado por el Real Decreto Legislativo 8/2015, de 30 de octubre, qué no puede ser considerado accidente de trabajo</t>
  </si>
  <si>
    <t>Explicación:  Según el Real Decreto 1299/2006, ¿a quién le corresponde la elaboración y tramitación de los partes de enfermedad profesional? La respuesta correcta es D porque, según el decreto, la entidad gestora o colaboradora que asuma la protección de las contingencias profesionales es responsable de elaborar y tramitar los partes de enfermedad profesional. La opción A es incorrecta ya que la gestión preventiva no implica necesariamente la tramitación de partes de enfermedad profesional. La opción B es incorrecta, ya que el servicio sanitario no tiene esta responsabilidad directa. La opción C también es incorrecta, pues el personal de atención primaria no tramita estos partes.</t>
  </si>
  <si>
    <t>A la entidad gestora o colaboradora que asuma la protección de las contingencias profesionales. </t>
  </si>
  <si>
    <t>Al personal facultativo de atención primaria del Sistema Nacional de Salud. </t>
  </si>
  <si>
    <t>Al servicio sanitario del servicio de prevención ya sea este propio o ajeno. </t>
  </si>
  <si>
    <t>Al empresario en los casos en que hayan asumido personalmente la gestión preventiva.</t>
  </si>
  <si>
    <t>*¿A quién le corresponde la elaboración y tramitación de los partes de enfermedad profesional  según el Real Decreto 1299/2006, de 10 de noviembre, por el que se aprueba el cuadro de enferme dades profesionales en el sistema de la Seguridad Social y se establecen criterios para su notificación  y registro? </t>
  </si>
  <si>
    <t>Explicación:  La cumplimentación y tramitación de partes de enfermedades profesionales se realiza a través de la aplicación informática. La respuesta correcta es C, ya que la aplicación CEPROSS (Comunicación de Enfermedades Profesionales, Seguridad Social) es la plataforma utilizada para la tramitación de partes de enfermedades profesionales en España. La opción A es incorrecta porque DELT@ es para la notificación de accidentes de trabajo, no para enfermedades profesionales. La opción B es incorrecta porque PANOTRATSS es para la declaración de patologías no traumáticas causadas por el trabajo. La opción D es incorrecta, ya que la respuesta correcta es CEPROSS.</t>
  </si>
  <si>
    <t>Explicación:  Según la Orden TAS/2926/2002 de 19 de noviembre, la relación de accidentes de trabajo sin baja médica (RATSB) debe remitirse de forma obligatoria. La respuesta correcta es A porque la Orden TAS/2926/2002 establece que la RATSB debe enviarse a la entidad gestora o colaboradora dentro de los cinco primeros días hábiles del mes siguiente a la ocurrencia de los accidentes. La opción B, que menciona los últimos cinco días hábiles del mes en el que han ocurrido los accidentes, es incorrecta, ya que no coincide con el plazo real. La opción C es incorrecta porque no es al servicio de prevención y el plazo es de días hábiles, no naturales. La opción D es incorrecta porque el envío se realiza a la entidad gestora o colaboradora, no al servicio de prevención.</t>
  </si>
  <si>
    <t>A la entidad gestora o colaboradora que tenga a su cargo la protección por accidente de trabajo en los cinco primeros días hábiles del mes siguiente al de la referencia de los datos.</t>
  </si>
  <si>
    <t>Al servicio de prevención en los cinco primeros días hábiles del mes siguiente al de ocurrencia  de los accidentes</t>
  </si>
  <si>
    <t>servicio de prevención dentro de los cinco primeros días naturales del mes siguiente al de la  referencia de los datos </t>
  </si>
  <si>
    <t>A la entidad gestora o colaboradora que tenga a su cargo la protección por accidente de trabajo durante los últimos cinco días hábiles del mes en el que han ocurrido los accidentes.</t>
  </si>
  <si>
    <t>*Según la Orden TAS/2926/2002, de 19 de noviembre, por la que se establecen nuevos modelos  para la notificación de los accidentes de trabajo y se posibilita su transmisión por procedimiento electrónico, la relación de accidentes de trabajo sin baja médica (RATSB) debe remitirse de forma obligatoria:  </t>
  </si>
  <si>
    <r>
      <t xml:space="preserve">La respuesta correcta es </t>
    </r>
    <r>
      <rPr>
        <b/>
        <sz val="11"/>
        <rFont val="Calibri"/>
        <family val="2"/>
        <scheme val="minor"/>
      </rPr>
      <t>C: Participación en actividades de cooperación internacional</t>
    </r>
    <r>
      <rPr>
        <sz val="11"/>
        <rFont val="Calibri"/>
        <family val="2"/>
        <scheme val="minor"/>
      </rPr>
      <t xml:space="preserve">, ya que el INSST trabaja en proyectos de prevención y promoción de la salud laboral en colaboración con otros países y organismos internacionales. </t>
    </r>
    <r>
      <rPr>
        <b/>
        <sz val="11"/>
        <rFont val="Calibri"/>
        <family val="2"/>
        <scheme val="minor"/>
      </rPr>
      <t>A: Desarrollo de programas de prevención y control conjuntos</t>
    </r>
    <r>
      <rPr>
        <sz val="11"/>
        <rFont val="Calibri"/>
        <family val="2"/>
        <scheme val="minor"/>
      </rPr>
      <t xml:space="preserve"> es incorrecta porque, aunque realiza proyectos internacionales, no siempre se centran en programas de control conjuntos. </t>
    </r>
    <r>
      <rPr>
        <b/>
        <sz val="11"/>
        <rFont val="Calibri"/>
        <family val="2"/>
        <scheme val="minor"/>
      </rPr>
      <t>B: Coordinación de actividades de seguridad en el transporte</t>
    </r>
    <r>
      <rPr>
        <sz val="11"/>
        <rFont val="Calibri"/>
        <family val="2"/>
        <scheme val="minor"/>
      </rPr>
      <t xml:space="preserve"> también es errónea porque esto es competencia de otros organismos. </t>
    </r>
    <r>
      <rPr>
        <b/>
        <sz val="11"/>
        <rFont val="Calibri"/>
        <family val="2"/>
        <scheme val="minor"/>
      </rPr>
      <t>D: Promoción de la seguridad y la certificación en la industria</t>
    </r>
    <r>
      <rPr>
        <sz val="11"/>
        <rFont val="Calibri"/>
        <family val="2"/>
        <scheme val="minor"/>
      </rPr>
      <t xml:space="preserve"> tampoco es correcta porque la certificación no es una función principal del INSST.</t>
    </r>
  </si>
  <si>
    <t xml:space="preserve">Promoción de la seguridad y la certificación  en la industria </t>
  </si>
  <si>
    <t xml:space="preserve">Participación en actividades de cooperación internacional. </t>
  </si>
  <si>
    <t xml:space="preserve">Coordinación de actividades de seguridad en el transporte. </t>
  </si>
  <si>
    <t>Desarrollo de programas de prevención y control conjuntos</t>
  </si>
  <si>
    <t>¿Qué función del INSST está relacionada con la colaboración internacional coordinada por los Ministerios de Trabajo y Asuntos Exteriores?</t>
  </si>
  <si>
    <t>INSST</t>
  </si>
  <si>
    <r>
      <t xml:space="preserve">La respuesta correcta es </t>
    </r>
    <r>
      <rPr>
        <b/>
        <sz val="11"/>
        <rFont val="Calibri"/>
        <family val="2"/>
        <scheme val="minor"/>
      </rPr>
      <t>B: América Latina</t>
    </r>
    <r>
      <rPr>
        <sz val="11"/>
        <rFont val="Calibri"/>
        <family val="2"/>
        <scheme val="minor"/>
      </rPr>
      <t xml:space="preserve">, ya que el INSST colabora activamente con países de América Latina en temas de seguridad y salud laboral, a través de organismos internacionales y programas bilaterales. </t>
    </r>
    <r>
      <rPr>
        <b/>
        <sz val="11"/>
        <rFont val="Calibri"/>
        <family val="2"/>
        <scheme val="minor"/>
      </rPr>
      <t>A: Asia</t>
    </r>
    <r>
      <rPr>
        <sz val="11"/>
        <rFont val="Calibri"/>
        <family val="2"/>
        <scheme val="minor"/>
      </rPr>
      <t xml:space="preserve"> es incorrecta porque la actividad del INSST en esta región es limitada. </t>
    </r>
    <r>
      <rPr>
        <b/>
        <sz val="11"/>
        <rFont val="Calibri"/>
        <family val="2"/>
        <scheme val="minor"/>
      </rPr>
      <t>C: África</t>
    </r>
    <r>
      <rPr>
        <sz val="11"/>
        <rFont val="Calibri"/>
        <family val="2"/>
        <scheme val="minor"/>
      </rPr>
      <t xml:space="preserve"> es errónea porque no es un foco principal de actuación del INSST. </t>
    </r>
    <r>
      <rPr>
        <b/>
        <sz val="11"/>
        <rFont val="Calibri"/>
        <family val="2"/>
        <scheme val="minor"/>
      </rPr>
      <t>D: Oceanía</t>
    </r>
    <r>
      <rPr>
        <sz val="11"/>
        <rFont val="Calibri"/>
        <family val="2"/>
        <scheme val="minor"/>
      </rPr>
      <t xml:space="preserve"> tampoco es correcta, ya que no tiene presencia relevante en esta región.</t>
    </r>
  </si>
  <si>
    <t>Oceanía.</t>
  </si>
  <si>
    <t xml:space="preserve">África. </t>
  </si>
  <si>
    <t xml:space="preserve">América Latina. </t>
  </si>
  <si>
    <t xml:space="preserve">Asia. </t>
  </si>
  <si>
    <t>¿En qué ámbito internacional tiene el INSST su mayor actividad, además del europeo?</t>
  </si>
  <si>
    <r>
      <t xml:space="preserve">La respuesta correcta es </t>
    </r>
    <r>
      <rPr>
        <b/>
        <sz val="11"/>
        <rFont val="Calibri"/>
        <family val="2"/>
        <scheme val="minor"/>
      </rPr>
      <t>B: El Secretario General de Empleo y Relaciones Laborales</t>
    </r>
    <r>
      <rPr>
        <sz val="11"/>
        <rFont val="Calibri"/>
        <family val="2"/>
        <scheme val="minor"/>
      </rPr>
      <t xml:space="preserve">, ya que este es el cargo atribuido para liderar las actividades de la CNSST. </t>
    </r>
    <r>
      <rPr>
        <b/>
        <sz val="11"/>
        <rFont val="Calibri"/>
        <family val="2"/>
        <scheme val="minor"/>
      </rPr>
      <t>A: El Ministro de Economía</t>
    </r>
    <r>
      <rPr>
        <sz val="11"/>
        <rFont val="Calibri"/>
        <family val="2"/>
        <scheme val="minor"/>
      </rPr>
      <t xml:space="preserve"> es incorrecta porque no tiene relación con la CNSST. </t>
    </r>
    <r>
      <rPr>
        <b/>
        <sz val="11"/>
        <rFont val="Calibri"/>
        <family val="2"/>
        <scheme val="minor"/>
      </rPr>
      <t>C: El Presidente del INSST</t>
    </r>
    <r>
      <rPr>
        <sz val="11"/>
        <rFont val="Calibri"/>
        <family val="2"/>
        <scheme val="minor"/>
      </rPr>
      <t xml:space="preserve"> también es errónea porque el INSST tiene un papel técnico, no de presidencia. </t>
    </r>
    <r>
      <rPr>
        <b/>
        <sz val="11"/>
        <rFont val="Calibri"/>
        <family val="2"/>
        <scheme val="minor"/>
      </rPr>
      <t>D: El Director de la Agencia Europea para la Seguridad y la Salud en el Trabajo</t>
    </r>
    <r>
      <rPr>
        <sz val="11"/>
        <rFont val="Calibri"/>
        <family val="2"/>
        <scheme val="minor"/>
      </rPr>
      <t xml:space="preserve"> tampoco es correcta, ya que no tiene competencias en este órgano nacional.</t>
    </r>
  </si>
  <si>
    <t>El Director de la Agencia Europea para la Seguridad y la Salud en el Trabajo.</t>
  </si>
  <si>
    <t xml:space="preserve">El Presidente del INSST. </t>
  </si>
  <si>
    <t xml:space="preserve">El Secretario General de Empleo y Relaciones Laborales. </t>
  </si>
  <si>
    <t xml:space="preserve">El Ministro de Economía. </t>
  </si>
  <si>
    <t>¿Quién preside la Comisión Nacional de Seguridad y Salud en el Trabajo (CNSST) según lo establecido en la LPRL?</t>
  </si>
  <si>
    <r>
      <t xml:space="preserve">La respuesta correcta es </t>
    </r>
    <r>
      <rPr>
        <b/>
        <sz val="11"/>
        <rFont val="Calibri"/>
        <family val="2"/>
        <scheme val="minor"/>
      </rPr>
      <t>D: Asesorar en la formulación de políticas de prevención</t>
    </r>
    <r>
      <rPr>
        <sz val="11"/>
        <rFont val="Calibri"/>
        <family val="2"/>
        <scheme val="minor"/>
      </rPr>
      <t xml:space="preserve">, ya que el artículo 13 establece que la CNSST actúa como órgano consultivo en materia de prevención. </t>
    </r>
    <r>
      <rPr>
        <b/>
        <sz val="11"/>
        <rFont val="Calibri"/>
        <family val="2"/>
        <scheme val="minor"/>
      </rPr>
      <t>A: Formular propuestas de actuación en materia de Igualdad</t>
    </r>
    <r>
      <rPr>
        <sz val="11"/>
        <rFont val="Calibri"/>
        <family val="2"/>
        <scheme val="minor"/>
      </rPr>
      <t xml:space="preserve"> es incorrecta porque la CNSST no trabaja específicamente en políticas de igualdad. </t>
    </r>
    <r>
      <rPr>
        <b/>
        <sz val="11"/>
        <rFont val="Calibri"/>
        <family val="2"/>
        <scheme val="minor"/>
      </rPr>
      <t>B: Coordinar con el INSST las campañas autonómicas de PRL</t>
    </r>
    <r>
      <rPr>
        <sz val="11"/>
        <rFont val="Calibri"/>
        <family val="2"/>
        <scheme val="minor"/>
      </rPr>
      <t xml:space="preserve"> también es errónea, ya que esto es más competencia del INSST directamente. </t>
    </r>
    <r>
      <rPr>
        <b/>
        <sz val="11"/>
        <rFont val="Calibri"/>
        <family val="2"/>
        <scheme val="minor"/>
      </rPr>
      <t>C: Informar en materia de prevención de riesgos laborales</t>
    </r>
    <r>
      <rPr>
        <sz val="11"/>
        <rFont val="Calibri"/>
        <family val="2"/>
        <scheme val="minor"/>
      </rPr>
      <t xml:space="preserve"> tampoco es correcta porque el rol de la CNSST va más allá de la mera información.</t>
    </r>
  </si>
  <si>
    <t>Asesorar en la formulación de políticas de prevención.</t>
  </si>
  <si>
    <t>Informar en materia de prevención de riesgos laborles</t>
  </si>
  <si>
    <t>Coordinar con el INSST las campañas autonómicas de PRL</t>
  </si>
  <si>
    <t>Formular propuestas de actuación en materia de Igualdad</t>
  </si>
  <si>
    <t>¿Qué función tiene la Comisión Nacional de Seguridad y Salud en el Trabajo (CNSST) según el artículo 13 de la LPRL?</t>
  </si>
  <si>
    <r>
      <t xml:space="preserve">La respuesta correcta es </t>
    </r>
    <r>
      <rPr>
        <b/>
        <sz val="11"/>
        <rFont val="Calibri"/>
        <family val="2"/>
        <scheme val="minor"/>
      </rPr>
      <t>B: Coordina la participación española</t>
    </r>
    <r>
      <rPr>
        <sz val="11"/>
        <rFont val="Calibri"/>
        <family val="2"/>
        <scheme val="minor"/>
      </rPr>
      <t xml:space="preserve">, ya que el INSST representa a España en esta red de investigación en seguridad y salud laboral. </t>
    </r>
    <r>
      <rPr>
        <b/>
        <sz val="11"/>
        <rFont val="Calibri"/>
        <family val="2"/>
        <scheme val="minor"/>
      </rPr>
      <t>A: Actúa como observador</t>
    </r>
    <r>
      <rPr>
        <sz val="11"/>
        <rFont val="Calibri"/>
        <family val="2"/>
        <scheme val="minor"/>
      </rPr>
      <t xml:space="preserve"> es incorrecta porque el INSST tiene un papel activo, no solo de observador. </t>
    </r>
    <r>
      <rPr>
        <b/>
        <sz val="11"/>
        <rFont val="Calibri"/>
        <family val="2"/>
        <scheme val="minor"/>
      </rPr>
      <t>C: Preside las reuniones</t>
    </r>
    <r>
      <rPr>
        <sz val="11"/>
        <rFont val="Calibri"/>
        <family val="2"/>
        <scheme val="minor"/>
      </rPr>
      <t xml:space="preserve"> es errónea porque el INSST no tiene un rol de presidencia en PEROSH. </t>
    </r>
    <r>
      <rPr>
        <b/>
        <sz val="11"/>
        <rFont val="Calibri"/>
        <family val="2"/>
        <scheme val="minor"/>
      </rPr>
      <t>D: Proporciona financiación</t>
    </r>
    <r>
      <rPr>
        <sz val="11"/>
        <rFont val="Calibri"/>
        <family val="2"/>
        <scheme val="minor"/>
      </rPr>
      <t xml:space="preserve"> tampoco es correcta, ya que el INSST no financia este tipo de iniciativas.</t>
    </r>
  </si>
  <si>
    <t>Proporciona financiación.</t>
  </si>
  <si>
    <t xml:space="preserve">Preside las reuniones. </t>
  </si>
  <si>
    <t xml:space="preserve">Coordina la participación española. </t>
  </si>
  <si>
    <t xml:space="preserve">Actúa como observador. </t>
  </si>
  <si>
    <t>¿Qué función desempeña el INSST en relación con el PEROSH?</t>
  </si>
  <si>
    <r>
      <t xml:space="preserve">La respuesta correcta es </t>
    </r>
    <r>
      <rPr>
        <b/>
        <sz val="11"/>
        <rFont val="Calibri"/>
        <family val="2"/>
        <scheme val="minor"/>
      </rPr>
      <t>B: Comité Consultivo de Seguridad y Salud (ACSH)</t>
    </r>
    <r>
      <rPr>
        <sz val="11"/>
        <rFont val="Calibri"/>
        <family val="2"/>
        <scheme val="minor"/>
      </rPr>
      <t xml:space="preserve">, ya que este comité reúne a representantes gubernamentales, de empleadores y trabajadores para debatir políticas preventivas en el ámbito europeo. </t>
    </r>
    <r>
      <rPr>
        <b/>
        <sz val="11"/>
        <rFont val="Calibri"/>
        <family val="2"/>
        <scheme val="minor"/>
      </rPr>
      <t>A: Comité de Seguridad y Salud en el Trabajo (COSST)</t>
    </r>
    <r>
      <rPr>
        <sz val="11"/>
        <rFont val="Calibri"/>
        <family val="2"/>
        <scheme val="minor"/>
      </rPr>
      <t xml:space="preserve"> es incorrecta porque este comité no existe bajo esa denominación en la estructura europea. </t>
    </r>
    <r>
      <rPr>
        <b/>
        <sz val="11"/>
        <rFont val="Calibri"/>
        <family val="2"/>
        <scheme val="minor"/>
      </rPr>
      <t>C: Comité Técnico de Normativas Laborales (CTNL)</t>
    </r>
    <r>
      <rPr>
        <sz val="11"/>
        <rFont val="Calibri"/>
        <family val="2"/>
        <scheme val="minor"/>
      </rPr>
      <t xml:space="preserve"> es errónea porque tampoco es un comité real vinculado al INSST. </t>
    </r>
    <r>
      <rPr>
        <b/>
        <sz val="11"/>
        <rFont val="Calibri"/>
        <family val="2"/>
        <scheme val="minor"/>
      </rPr>
      <t>D: Comité Europeo de Seguridad Laboral (CESL)</t>
    </r>
    <r>
      <rPr>
        <sz val="11"/>
        <rFont val="Calibri"/>
        <family val="2"/>
        <scheme val="minor"/>
      </rPr>
      <t xml:space="preserve"> tampoco es correcta, ya que no existe tal comité en la UE.</t>
    </r>
  </si>
  <si>
    <t>Comité Europeo de Seguridad Laboral (CESL).</t>
  </si>
  <si>
    <t xml:space="preserve">Comité Técnico de Normativas Laborales (CTNL). </t>
  </si>
  <si>
    <t xml:space="preserve">Comité Consultivo de Seguridad y Salud (ACSH). </t>
  </si>
  <si>
    <t xml:space="preserve">Comité de Seguridad y Salud en el Trabajo (COSST). </t>
  </si>
  <si>
    <t>¿En qué comité participa el INSST como representante gubernamental en la Unión Europea?</t>
  </si>
  <si>
    <r>
      <t xml:space="preserve">La respuesta correcta es </t>
    </r>
    <r>
      <rPr>
        <b/>
        <sz val="11"/>
        <rFont val="Calibri"/>
        <family val="2"/>
        <scheme val="minor"/>
      </rPr>
      <t>B: Representar a España en la OIT y otras organizaciones mundiales</t>
    </r>
    <r>
      <rPr>
        <sz val="11"/>
        <rFont val="Calibri"/>
        <family val="2"/>
        <scheme val="minor"/>
      </rPr>
      <t xml:space="preserve">, ya que el INSST participa en foros internacionales relacionados con la prevención de riesgos laborales y la salud en el trabajo. </t>
    </r>
    <r>
      <rPr>
        <b/>
        <sz val="11"/>
        <rFont val="Calibri"/>
        <family val="2"/>
        <scheme val="minor"/>
      </rPr>
      <t>A: Actuar como centro de referencia nacional en relación con la Unión Europea</t>
    </r>
    <r>
      <rPr>
        <sz val="11"/>
        <rFont val="Calibri"/>
        <family val="2"/>
        <scheme val="minor"/>
      </rPr>
      <t xml:space="preserve"> es incorrecta porque, aunque el INSST tiene esta función, no está directamente relacionada con la representación en organismos mundiales. </t>
    </r>
    <r>
      <rPr>
        <b/>
        <sz val="11"/>
        <rFont val="Calibri"/>
        <family val="2"/>
        <scheme val="minor"/>
      </rPr>
      <t>C: Gestionar programas de salud europeos</t>
    </r>
    <r>
      <rPr>
        <sz val="11"/>
        <rFont val="Calibri"/>
        <family val="2"/>
        <scheme val="minor"/>
      </rPr>
      <t xml:space="preserve"> es errónea porque los programas de salud europeos están gestionados por organismos europeos, no por el INSST. </t>
    </r>
    <r>
      <rPr>
        <b/>
        <sz val="11"/>
        <rFont val="Calibri"/>
        <family val="2"/>
        <scheme val="minor"/>
      </rPr>
      <t>D: Coordinar la formación en materia de seguridad y salud con América Latina</t>
    </r>
    <r>
      <rPr>
        <sz val="11"/>
        <rFont val="Calibri"/>
        <family val="2"/>
        <scheme val="minor"/>
      </rPr>
      <t xml:space="preserve"> tampoco es correcta porque, aunque puede colaborar, este no es un rol central.</t>
    </r>
  </si>
  <si>
    <t>Coordinar la formación en materia de seguridad y salud con América Latina.</t>
  </si>
  <si>
    <t>Gestionar programas de salud europeoa</t>
  </si>
  <si>
    <t xml:space="preserve">Actuar como centro de referencia nacional en relación con la Unión Europea. </t>
  </si>
  <si>
    <t xml:space="preserve">Representar a España en la OIT y otras organizaciónes mundiales </t>
  </si>
  <si>
    <t>¿Cuál es uno de los roles del INSST a nivel internacional ?</t>
  </si>
  <si>
    <r>
      <t xml:space="preserve">La respuesta correcta es </t>
    </r>
    <r>
      <rPr>
        <b/>
        <sz val="11"/>
        <rFont val="Calibri"/>
        <family val="2"/>
        <scheme val="minor"/>
      </rPr>
      <t>A: La Dirección del INSST</t>
    </r>
    <r>
      <rPr>
        <sz val="11"/>
        <rFont val="Calibri"/>
        <family val="2"/>
        <scheme val="minor"/>
      </rPr>
      <t xml:space="preserve">, ya que esta unidad técnica desempeña el rol de secretaría técnica para apoyar el funcionamiento de la CNSST. </t>
    </r>
    <r>
      <rPr>
        <b/>
        <sz val="11"/>
        <rFont val="Calibri"/>
        <family val="2"/>
        <scheme val="minor"/>
      </rPr>
      <t>B: La Dirección General de Trabajo</t>
    </r>
    <r>
      <rPr>
        <sz val="11"/>
        <rFont val="Calibri"/>
        <family val="2"/>
        <scheme val="minor"/>
      </rPr>
      <t xml:space="preserve"> es incorrecta porque, aunque colabora estrechamente, no actúa como secretaría. </t>
    </r>
    <r>
      <rPr>
        <b/>
        <sz val="11"/>
        <rFont val="Calibri"/>
        <family val="2"/>
        <scheme val="minor"/>
      </rPr>
      <t>C: El Ministerio de Educación</t>
    </r>
    <r>
      <rPr>
        <sz val="11"/>
        <rFont val="Calibri"/>
        <family val="2"/>
        <scheme val="minor"/>
      </rPr>
      <t xml:space="preserve"> es errónea porque no tiene participación directa en la CNSST. </t>
    </r>
    <r>
      <rPr>
        <b/>
        <sz val="11"/>
        <rFont val="Calibri"/>
        <family val="2"/>
        <scheme val="minor"/>
      </rPr>
      <t>D: La Inspección de Trabajo</t>
    </r>
    <r>
      <rPr>
        <sz val="11"/>
        <rFont val="Calibri"/>
        <family val="2"/>
        <scheme val="minor"/>
      </rPr>
      <t xml:space="preserve"> tampoco es correcta, ya que su rol es supervisar y no administrar la CNSST.</t>
    </r>
  </si>
  <si>
    <t>La Inspección de Trabajo.</t>
  </si>
  <si>
    <t xml:space="preserve">El Ministerio de Educación. </t>
  </si>
  <si>
    <t xml:space="preserve">La Dirección General de Trabajo. </t>
  </si>
  <si>
    <t xml:space="preserve">La Dirección del INSST. </t>
  </si>
  <si>
    <t>¿Quién ejerce la Secretaría de la Comisión Nacional de Seguridad y Salud en el Trabajo (CNSST)?</t>
  </si>
  <si>
    <r>
      <t xml:space="preserve">La respuesta correcta es </t>
    </r>
    <r>
      <rPr>
        <b/>
        <sz val="11"/>
        <rFont val="Calibri"/>
        <family val="2"/>
        <scheme val="minor"/>
      </rPr>
      <t>D: El Subsecretario de Sanidad y Consumo</t>
    </r>
    <r>
      <rPr>
        <sz val="11"/>
        <rFont val="Calibri"/>
        <family val="2"/>
        <scheme val="minor"/>
      </rPr>
      <t xml:space="preserve">, ya que este cargo asegura la representación del ámbito sanitario en la CNSST. </t>
    </r>
    <r>
      <rPr>
        <b/>
        <sz val="11"/>
        <rFont val="Calibri"/>
        <family val="2"/>
        <scheme val="minor"/>
      </rPr>
      <t>A: El Presidente del Gobierno</t>
    </r>
    <r>
      <rPr>
        <sz val="11"/>
        <rFont val="Calibri"/>
        <family val="2"/>
        <scheme val="minor"/>
      </rPr>
      <t xml:space="preserve"> es incorrecta porque este no desempeña funciones en la CNSST. </t>
    </r>
    <r>
      <rPr>
        <b/>
        <sz val="11"/>
        <rFont val="Calibri"/>
        <family val="2"/>
        <scheme val="minor"/>
      </rPr>
      <t>B: El Ministro de Trabajo</t>
    </r>
    <r>
      <rPr>
        <sz val="11"/>
        <rFont val="Calibri"/>
        <family val="2"/>
        <scheme val="minor"/>
      </rPr>
      <t xml:space="preserve"> es errónea porque no ocupa la vicepresidencia, sino que dirige la política general de prevención. </t>
    </r>
    <r>
      <rPr>
        <b/>
        <sz val="11"/>
        <rFont val="Calibri"/>
        <family val="2"/>
        <scheme val="minor"/>
      </rPr>
      <t>C: El Secretario General de Empleo y Relaciones Laborales</t>
    </r>
    <r>
      <rPr>
        <sz val="11"/>
        <rFont val="Calibri"/>
        <family val="2"/>
        <scheme val="minor"/>
      </rPr>
      <t xml:space="preserve"> tampoco es correcta, ya que este ocupa la presidencia, no la vicepresidencia.</t>
    </r>
  </si>
  <si>
    <t>El Subsecretario de Sanidad y Consumo.</t>
  </si>
  <si>
    <t xml:space="preserve">El Secretario general de Empleo y Relaciones Laborales. </t>
  </si>
  <si>
    <t xml:space="preserve">El Ministro de Trabajo. </t>
  </si>
  <si>
    <t xml:space="preserve">El Presidente del Gobierno. </t>
  </si>
  <si>
    <t>¿Quién ocupa la Vicepresidencia atribuida a la Administración General del Estado en la Comisión Nacional de Seguridad y Salud en el Trabajo (CNSST)?</t>
  </si>
  <si>
    <r>
      <t xml:space="preserve">La respuesta correcta es </t>
    </r>
    <r>
      <rPr>
        <b/>
        <sz val="11"/>
        <rFont val="Calibri"/>
        <family val="2"/>
        <scheme val="minor"/>
      </rPr>
      <t>C: El Secretario General de Empleo y Relaciones Laborales</t>
    </r>
    <r>
      <rPr>
        <sz val="11"/>
        <rFont val="Calibri"/>
        <family val="2"/>
        <scheme val="minor"/>
      </rPr>
      <t xml:space="preserve">, ya que la presidencia de la CNSST está atribuida a este cargo del Ministerio de Trabajo y Economía Social. </t>
    </r>
    <r>
      <rPr>
        <b/>
        <sz val="11"/>
        <rFont val="Calibri"/>
        <family val="2"/>
        <scheme val="minor"/>
      </rPr>
      <t>A: El Presidente del Gobierno</t>
    </r>
    <r>
      <rPr>
        <sz val="11"/>
        <rFont val="Calibri"/>
        <family val="2"/>
        <scheme val="minor"/>
      </rPr>
      <t xml:space="preserve"> es incorrecta porque este no se involucra directamente en este nivel de gestión. </t>
    </r>
    <r>
      <rPr>
        <b/>
        <sz val="11"/>
        <rFont val="Calibri"/>
        <family val="2"/>
        <scheme val="minor"/>
      </rPr>
      <t>B: El Ministro de Trabajo</t>
    </r>
    <r>
      <rPr>
        <sz val="11"/>
        <rFont val="Calibri"/>
        <family val="2"/>
        <scheme val="minor"/>
      </rPr>
      <t xml:space="preserve"> es errónea porque, aunque el Ministerio de Trabajo dirige la política laboral, no preside directamente la CNSST. </t>
    </r>
    <r>
      <rPr>
        <b/>
        <sz val="11"/>
        <rFont val="Calibri"/>
        <family val="2"/>
        <scheme val="minor"/>
      </rPr>
      <t>D: El Subsecretario de Sanidad y Consumo</t>
    </r>
    <r>
      <rPr>
        <sz val="11"/>
        <rFont val="Calibri"/>
        <family val="2"/>
        <scheme val="minor"/>
      </rPr>
      <t xml:space="preserve"> tampoco es correcta, ya que Sanidad no tiene competencias en esta comisión.</t>
    </r>
  </si>
  <si>
    <t>¿Quién preside la Comisión Nacional de Seguridad y Salud en el Trabajo (CNSST)?</t>
  </si>
  <si>
    <r>
      <t xml:space="preserve">La respuesta correcta es </t>
    </r>
    <r>
      <rPr>
        <b/>
        <sz val="11"/>
        <rFont val="Calibri"/>
        <family val="2"/>
        <scheme val="minor"/>
      </rPr>
      <t>C: Por mayoría simple</t>
    </r>
    <r>
      <rPr>
        <sz val="11"/>
        <rFont val="Calibri"/>
        <family val="2"/>
        <scheme val="minor"/>
      </rPr>
      <t xml:space="preserve">, según lo establecido en su normativa de funcionamiento. </t>
    </r>
    <r>
      <rPr>
        <b/>
        <sz val="11"/>
        <rFont val="Calibri"/>
        <family val="2"/>
        <scheme val="minor"/>
      </rPr>
      <t>A: Por unanimidad</t>
    </r>
    <r>
      <rPr>
        <sz val="11"/>
        <rFont val="Calibri"/>
        <family val="2"/>
        <scheme val="minor"/>
      </rPr>
      <t xml:space="preserve"> es incorrecta porque no todos los acuerdos requieren unanimidad. </t>
    </r>
    <r>
      <rPr>
        <b/>
        <sz val="11"/>
        <rFont val="Calibri"/>
        <family val="2"/>
        <scheme val="minor"/>
      </rPr>
      <t>B: Por mayoría, con voto único para los representantes de las Administraciones públicas</t>
    </r>
    <r>
      <rPr>
        <sz val="11"/>
        <rFont val="Calibri"/>
        <family val="2"/>
        <scheme val="minor"/>
      </rPr>
      <t xml:space="preserve"> también es errónea porque no es así como se organiza el sistema de votación. </t>
    </r>
    <r>
      <rPr>
        <b/>
        <sz val="11"/>
        <rFont val="Calibri"/>
        <family val="2"/>
        <scheme val="minor"/>
      </rPr>
      <t>D: Por mayoría, con dos votos para los representantes de las organizaciones empresariales y sindicales</t>
    </r>
    <r>
      <rPr>
        <sz val="11"/>
        <rFont val="Calibri"/>
        <family val="2"/>
        <scheme val="minor"/>
      </rPr>
      <t xml:space="preserve"> tampoco es correcta porque no existe esa regla especial de votación.</t>
    </r>
  </si>
  <si>
    <t>Por mayoría, con dos votos para los representantes de las organizaciones empresariales y sindicales.</t>
  </si>
  <si>
    <t xml:space="preserve">Por mayoría, con voto único para los representantes de las Administraciones públicas. </t>
  </si>
  <si>
    <t xml:space="preserve">Por unanimidad. </t>
  </si>
  <si>
    <t xml:space="preserve">Por mayoría simple. </t>
  </si>
  <si>
    <t>¿Cómo adopta sus acuerdos la Comisión Nacional de Seguridad y Salud en el Trabajo (CNSST)?</t>
  </si>
  <si>
    <r>
      <t xml:space="preserve">La respuesta correcta es </t>
    </r>
    <r>
      <rPr>
        <b/>
        <sz val="11"/>
        <rFont val="Calibri"/>
        <family val="2"/>
        <scheme val="minor"/>
      </rPr>
      <t>B: Representantes de las organizaciones empresariales y sindicales</t>
    </r>
    <r>
      <rPr>
        <sz val="11"/>
        <rFont val="Calibri"/>
        <family val="2"/>
        <scheme val="minor"/>
      </rPr>
      <t xml:space="preserve">, junto con representantes de las administraciones públicas, en un esquema tripartito. </t>
    </r>
    <r>
      <rPr>
        <b/>
        <sz val="11"/>
        <rFont val="Calibri"/>
        <family val="2"/>
        <scheme val="minor"/>
      </rPr>
      <t>A: Representantes de las CCAA y del INSST</t>
    </r>
    <r>
      <rPr>
        <sz val="11"/>
        <rFont val="Calibri"/>
        <family val="2"/>
        <scheme val="minor"/>
      </rPr>
      <t xml:space="preserve"> es incorrecta porque no es la composición paritaria. </t>
    </r>
    <r>
      <rPr>
        <b/>
        <sz val="11"/>
        <rFont val="Calibri"/>
        <family val="2"/>
        <scheme val="minor"/>
      </rPr>
      <t>C: Funcionarios del INSST y de la Inspección de Trabajo</t>
    </r>
    <r>
      <rPr>
        <sz val="11"/>
        <rFont val="Calibri"/>
        <family val="2"/>
        <scheme val="minor"/>
      </rPr>
      <t xml:space="preserve"> también es errónea porque no se limita a estos colectivos. </t>
    </r>
    <r>
      <rPr>
        <b/>
        <sz val="11"/>
        <rFont val="Calibri"/>
        <family val="2"/>
        <scheme val="minor"/>
      </rPr>
      <t>D: Representantes de las administraciones autonómicas y locales</t>
    </r>
    <r>
      <rPr>
        <sz val="11"/>
        <rFont val="Calibri"/>
        <family val="2"/>
        <scheme val="minor"/>
      </rPr>
      <t xml:space="preserve"> tampoco es correcta, ya que no refleja la estructura tripartita.</t>
    </r>
  </si>
  <si>
    <t>Representantes de las administraciones autonómicas y locales</t>
  </si>
  <si>
    <t xml:space="preserve">Funcionarios del INSST y de la Inspección de Trabajo. </t>
  </si>
  <si>
    <t xml:space="preserve">Representantes de las organizaciones empresariales y sindicales. </t>
  </si>
  <si>
    <t xml:space="preserve">Representantes de las CCAA y del INSST. </t>
  </si>
  <si>
    <t>¿Quiénes integran paritariamente la Comisión Nacional de Seguridad y Salud en el Trabajo (CNSST)?</t>
  </si>
  <si>
    <r>
      <t xml:space="preserve">La respuesta correcta es </t>
    </r>
    <r>
      <rPr>
        <b/>
        <sz val="11"/>
        <rFont val="Calibri"/>
        <family val="2"/>
        <scheme val="minor"/>
      </rPr>
      <t>B: Formular propuestas en relación con la seguridad y salud en el trabajo</t>
    </r>
    <r>
      <rPr>
        <sz val="11"/>
        <rFont val="Calibri"/>
        <family val="2"/>
        <scheme val="minor"/>
      </rPr>
      <t xml:space="preserve">, ya que su rol principal es asesorar y recomendar medidas para mejorar la prevención a nivel nacional. </t>
    </r>
    <r>
      <rPr>
        <b/>
        <sz val="11"/>
        <rFont val="Calibri"/>
        <family val="2"/>
        <scheme val="minor"/>
      </rPr>
      <t>A: Planificar la actividad preventiva del INSST</t>
    </r>
    <r>
      <rPr>
        <sz val="11"/>
        <rFont val="Calibri"/>
        <family val="2"/>
        <scheme val="minor"/>
      </rPr>
      <t xml:space="preserve"> es incorrecta porque el INSST tiene su propia planificación interna. </t>
    </r>
    <r>
      <rPr>
        <b/>
        <sz val="11"/>
        <rFont val="Calibri"/>
        <family val="2"/>
        <scheme val="minor"/>
      </rPr>
      <t>C: Asesorar a la Inspección de Trabajo y Seguridad Social en materia de Seguridad y Salud en el Trabajo</t>
    </r>
    <r>
      <rPr>
        <sz val="11"/>
        <rFont val="Calibri"/>
        <family val="2"/>
        <scheme val="minor"/>
      </rPr>
      <t xml:space="preserve"> es incorrecta porque esta no es la función central de la CNSST. </t>
    </r>
    <r>
      <rPr>
        <b/>
        <sz val="11"/>
        <rFont val="Calibri"/>
        <family val="2"/>
        <scheme val="minor"/>
      </rPr>
      <t>D: Elaborar normativa en relación con la seguridad y salud en el trabajo</t>
    </r>
    <r>
      <rPr>
        <sz val="11"/>
        <rFont val="Calibri"/>
        <family val="2"/>
        <scheme val="minor"/>
      </rPr>
      <t xml:space="preserve"> tampoco es correcta, ya que no tiene competencias legislativas.</t>
    </r>
  </si>
  <si>
    <t xml:space="preserve">Elaborar normativa en relación con la seguridad y salud en el trabajo. </t>
  </si>
  <si>
    <t>Asesorar a ala Inpsección de Trabajo y Seguridad Social en materia de Seguridad y Salud en el Trabajo</t>
  </si>
  <si>
    <t xml:space="preserve">Formular propuestas en relación con la seguridad y salud en el trabajo. </t>
  </si>
  <si>
    <t>Planificar la actividad preventiva de INSST</t>
  </si>
  <si>
    <t>¿Cuál es el objetivo principal de la Comisión Nacional de Seguridad y Salud en el Trabajo (CNSST)?</t>
  </si>
  <si>
    <r>
      <t xml:space="preserve">La respuesta correcta es </t>
    </r>
    <r>
      <rPr>
        <b/>
        <sz val="11"/>
        <rFont val="Calibri"/>
        <family val="2"/>
        <scheme val="minor"/>
      </rPr>
      <t>B: Inspección jurídico-técnica en materia de seguridad y salud</t>
    </r>
    <r>
      <rPr>
        <sz val="11"/>
        <rFont val="Calibri"/>
        <family val="2"/>
        <scheme val="minor"/>
      </rPr>
      <t xml:space="preserve">, ya que las inspecciones son competencia exclusiva de la ITSS. </t>
    </r>
    <r>
      <rPr>
        <b/>
        <sz val="11"/>
        <rFont val="Calibri"/>
        <family val="2"/>
        <scheme val="minor"/>
      </rPr>
      <t>A: Asesoramiento técnico especializado</t>
    </r>
    <r>
      <rPr>
        <sz val="11"/>
        <rFont val="Calibri"/>
        <family val="2"/>
        <scheme val="minor"/>
      </rPr>
      <t xml:space="preserve"> es incorrecta porque sí forma parte de las áreas de colaboración. </t>
    </r>
    <r>
      <rPr>
        <b/>
        <sz val="11"/>
        <rFont val="Calibri"/>
        <family val="2"/>
        <scheme val="minor"/>
      </rPr>
      <t>C: Formación especializada</t>
    </r>
    <r>
      <rPr>
        <sz val="11"/>
        <rFont val="Calibri"/>
        <family val="2"/>
        <scheme val="minor"/>
      </rPr>
      <t xml:space="preserve"> también es errónea porque el INSST colabora en programas formativos con las CCAA. </t>
    </r>
    <r>
      <rPr>
        <b/>
        <sz val="11"/>
        <rFont val="Calibri"/>
        <family val="2"/>
        <scheme val="minor"/>
      </rPr>
      <t>D: Colaboraciones puntuales en actividades preventivas</t>
    </r>
    <r>
      <rPr>
        <sz val="11"/>
        <rFont val="Calibri"/>
        <family val="2"/>
        <scheme val="minor"/>
      </rPr>
      <t xml:space="preserve"> tampoco es correcta, ya que estas actividades sí se realizan.</t>
    </r>
  </si>
  <si>
    <t>Colaboraciones puntuales en actividades preventivas.</t>
  </si>
  <si>
    <t xml:space="preserve">Formación especializada. </t>
  </si>
  <si>
    <t xml:space="preserve">Inspección jurídico técnica en materia de seguridad y salud </t>
  </si>
  <si>
    <t xml:space="preserve">Asesoramiento técnico especializado. </t>
  </si>
  <si>
    <t>¿Cuál de las siguientes áreas no es destacada como parte de la colaboración del INSST con las CCAA?</t>
  </si>
  <si>
    <r>
      <t xml:space="preserve">La respuesta correcta es </t>
    </r>
    <r>
      <rPr>
        <b/>
        <sz val="11"/>
        <rFont val="Calibri"/>
        <family val="2"/>
        <scheme val="minor"/>
      </rPr>
      <t>C: Prestar asesoramiento especializado</t>
    </r>
    <r>
      <rPr>
        <sz val="11"/>
        <rFont val="Calibri"/>
        <family val="2"/>
        <scheme val="minor"/>
      </rPr>
      <t xml:space="preserve">, ya que el INSST proporciona apoyo técnico y científico a los organismos públicos, incluidas las administraciones del Estado, en temas preventivos. </t>
    </r>
    <r>
      <rPr>
        <b/>
        <sz val="11"/>
        <rFont val="Calibri"/>
        <family val="2"/>
        <scheme val="minor"/>
      </rPr>
      <t>A: Ejercer la presidencia de la Comisión de Seguridad y Salud de la Mesa General Negociadora de la AGE</t>
    </r>
    <r>
      <rPr>
        <sz val="11"/>
        <rFont val="Calibri"/>
        <family val="2"/>
        <scheme val="minor"/>
      </rPr>
      <t xml:space="preserve"> es incorrecta porque esta función corresponde a otros órganos. </t>
    </r>
    <r>
      <rPr>
        <b/>
        <sz val="11"/>
        <rFont val="Calibri"/>
        <family val="2"/>
        <scheme val="minor"/>
      </rPr>
      <t>B: Coordinar las políticas en materia de prevención de riesgos laborales</t>
    </r>
    <r>
      <rPr>
        <sz val="11"/>
        <rFont val="Calibri"/>
        <family val="2"/>
        <scheme val="minor"/>
      </rPr>
      <t xml:space="preserve"> también es errónea porque el INSST no coordina las políticas, sino que las asesora. </t>
    </r>
    <r>
      <rPr>
        <b/>
        <sz val="11"/>
        <rFont val="Calibri"/>
        <family val="2"/>
        <scheme val="minor"/>
      </rPr>
      <t>D: Administrar los recursos de la AGE en materia de Seguridad y Salud</t>
    </r>
    <r>
      <rPr>
        <sz val="11"/>
        <rFont val="Calibri"/>
        <family val="2"/>
        <scheme val="minor"/>
      </rPr>
      <t xml:space="preserve"> tampoco es correcta porque no maneja recursos financieros.</t>
    </r>
  </si>
  <si>
    <t xml:space="preserve">Administrar los recursos de la AGE en materia de Seguridad y Salud </t>
  </si>
  <si>
    <t xml:space="preserve">Prestar asesoramiento especializado. </t>
  </si>
  <si>
    <t xml:space="preserve">Coordinar las políticas en matyerai de prevención de riesgos laborales </t>
  </si>
  <si>
    <t>Ejercer la presidencia de la Comisión de Seguridad y Salud de la Mesa General Negociadora de la AGE</t>
  </si>
  <si>
    <t>¿Qué función desempeña el INSST en relación con la Administración General del Estado?</t>
  </si>
  <si>
    <r>
      <t xml:space="preserve">La respuesta correcta es </t>
    </r>
    <r>
      <rPr>
        <b/>
        <sz val="11"/>
        <rFont val="Calibri"/>
        <family val="2"/>
        <scheme val="minor"/>
      </rPr>
      <t>A: Actuar como centro de referencia nacional</t>
    </r>
    <r>
      <rPr>
        <sz val="11"/>
        <rFont val="Calibri"/>
        <family val="2"/>
        <scheme val="minor"/>
      </rPr>
      <t xml:space="preserve">, ya que el INSST es el punto de contacto oficial para la Agencia Europea de Seguridad y Salud en el Trabajo y otras instituciones europeas. </t>
    </r>
    <r>
      <rPr>
        <b/>
        <sz val="11"/>
        <rFont val="Calibri"/>
        <family val="2"/>
        <scheme val="minor"/>
      </rPr>
      <t>B: Desarrollar programas de buenas prácticas en actividades de Seguridad y Salud en el Trabajo</t>
    </r>
    <r>
      <rPr>
        <sz val="11"/>
        <rFont val="Calibri"/>
        <family val="2"/>
        <scheme val="minor"/>
      </rPr>
      <t xml:space="preserve"> es incorrecta porque esta no es su función principal en el ámbito europeo. </t>
    </r>
    <r>
      <rPr>
        <b/>
        <sz val="11"/>
        <rFont val="Calibri"/>
        <family val="2"/>
        <scheme val="minor"/>
      </rPr>
      <t>C: Coordinar proyectos de desarrollo en materia de Prevención de Riesgos Laborales</t>
    </r>
    <r>
      <rPr>
        <sz val="11"/>
        <rFont val="Calibri"/>
        <family val="2"/>
        <scheme val="minor"/>
      </rPr>
      <t xml:space="preserve"> también es errónea porque esta coordinación recae más en instituciones europeas. </t>
    </r>
    <r>
      <rPr>
        <b/>
        <sz val="11"/>
        <rFont val="Calibri"/>
        <family val="2"/>
        <scheme val="minor"/>
      </rPr>
      <t>D: Fomentar la cohesión de los sistemas de Prevención de Riesgos Laborales europeos</t>
    </r>
    <r>
      <rPr>
        <sz val="11"/>
        <rFont val="Calibri"/>
        <family val="2"/>
        <scheme val="minor"/>
      </rPr>
      <t xml:space="preserve"> tampoco es correcta porque es un objetivo más amplio, no exclusivo del INSST.</t>
    </r>
  </si>
  <si>
    <t>Fomentar la cohesión de los sistemas de Prevención de Riesgos Laborales europeos</t>
  </si>
  <si>
    <t>Coordinar proyectos de desarrollo en materia de Prevención de Riesgos Laborales</t>
  </si>
  <si>
    <t xml:space="preserve">Desarrollar programas de buenas prácticas en activiadades de Seguridad y Salud en el Trabajo </t>
  </si>
  <si>
    <t xml:space="preserve">Actuar como centro de referencia nacional. </t>
  </si>
  <si>
    <t>¿Cuál es la relación del INSST con las Instituciones de la Unión Europea ?</t>
  </si>
  <si>
    <r>
      <t xml:space="preserve">La respuesta correcta es </t>
    </r>
    <r>
      <rPr>
        <b/>
        <sz val="11"/>
        <rFont val="Calibri"/>
        <family val="2"/>
        <scheme val="minor"/>
      </rPr>
      <t>A: Instituto Nacional de Seguridad e Higiene en el Trabajo</t>
    </r>
    <r>
      <rPr>
        <sz val="11"/>
        <rFont val="Calibri"/>
        <family val="2"/>
        <scheme val="minor"/>
      </rPr>
      <t xml:space="preserve">, ahora conocido como INSST, ya que es el principal órgano técnico que respalda a la ITSS en temas preventivos. </t>
    </r>
    <r>
      <rPr>
        <b/>
        <sz val="11"/>
        <rFont val="Calibri"/>
        <family val="2"/>
        <scheme val="minor"/>
      </rPr>
      <t>B: La Comisión Nacional de Seguridad y Salud en el Trabajo</t>
    </r>
    <r>
      <rPr>
        <sz val="11"/>
        <rFont val="Calibri"/>
        <family val="2"/>
        <scheme val="minor"/>
      </rPr>
      <t xml:space="preserve"> es incorrecta porque no ofrece este tipo de asesoramiento. </t>
    </r>
    <r>
      <rPr>
        <b/>
        <sz val="11"/>
        <rFont val="Calibri"/>
        <family val="2"/>
        <scheme val="minor"/>
      </rPr>
      <t>C: La Secretaría de Estado de Trabajo y Economía Social</t>
    </r>
    <r>
      <rPr>
        <sz val="11"/>
        <rFont val="Calibri"/>
        <family val="2"/>
        <scheme val="minor"/>
      </rPr>
      <t xml:space="preserve"> es errónea porque su función es política, no técnica. </t>
    </r>
    <r>
      <rPr>
        <b/>
        <sz val="11"/>
        <rFont val="Calibri"/>
        <family val="2"/>
        <scheme val="minor"/>
      </rPr>
      <t>D: Consejo General Consultivo del Organismo Estatal de la Inspección de Trabajo y Seguridad Social</t>
    </r>
    <r>
      <rPr>
        <sz val="11"/>
        <rFont val="Calibri"/>
        <family val="2"/>
        <scheme val="minor"/>
      </rPr>
      <t xml:space="preserve"> tampoco es correcta porque no tiene esta responsabilidad.</t>
    </r>
  </si>
  <si>
    <t>Consejo General Consultivo del Organismo Estatal de la Inspección de Trabajo y Seguridad Social</t>
  </si>
  <si>
    <t xml:space="preserve">La Secretaria de Estado de Trabajo y Economía Social </t>
  </si>
  <si>
    <t xml:space="preserve">La Comisión Nacional de Seguridad y Salud en el Trabajo. </t>
  </si>
  <si>
    <t xml:space="preserve">Instituto Nacional de Seguridad e Higiene en el Trabajo. </t>
  </si>
  <si>
    <t>¿Quién presta el asesoramiento técnico  a la Inspección de Trabajo y Seguridad Social en el ámbito de la AGE?</t>
  </si>
  <si>
    <r>
      <t xml:space="preserve">La respuesta correcta es </t>
    </r>
    <r>
      <rPr>
        <b/>
        <sz val="11"/>
        <rFont val="Calibri"/>
        <family val="2"/>
        <scheme val="minor"/>
      </rPr>
      <t>B: Vigilar el cumplimiento de la normativa en prevención de riesgos laborales</t>
    </r>
    <r>
      <rPr>
        <sz val="11"/>
        <rFont val="Calibri"/>
        <family val="2"/>
        <scheme val="minor"/>
      </rPr>
      <t xml:space="preserve">, ya que la ITSS supervisa y sanciona los incumplimientos en esta materia. </t>
    </r>
    <r>
      <rPr>
        <b/>
        <sz val="11"/>
        <rFont val="Calibri"/>
        <family val="2"/>
        <scheme val="minor"/>
      </rPr>
      <t>A: Elaborar normativa</t>
    </r>
    <r>
      <rPr>
        <sz val="11"/>
        <rFont val="Calibri"/>
        <family val="2"/>
        <scheme val="minor"/>
      </rPr>
      <t xml:space="preserve"> es incorrecta porque no corresponde a la ITSS. </t>
    </r>
    <r>
      <rPr>
        <b/>
        <sz val="11"/>
        <rFont val="Calibri"/>
        <family val="2"/>
        <scheme val="minor"/>
      </rPr>
      <t>C: Coordinar acciones con el INSST</t>
    </r>
    <r>
      <rPr>
        <sz val="11"/>
        <rFont val="Calibri"/>
        <family val="2"/>
        <scheme val="minor"/>
      </rPr>
      <t xml:space="preserve"> también es errónea, aunque pueden colaborar, no es su función principal. </t>
    </r>
    <r>
      <rPr>
        <b/>
        <sz val="11"/>
        <rFont val="Calibri"/>
        <family val="2"/>
        <scheme val="minor"/>
      </rPr>
      <t>D: Promover la salud pública</t>
    </r>
    <r>
      <rPr>
        <sz val="11"/>
        <rFont val="Calibri"/>
        <family val="2"/>
        <scheme val="minor"/>
      </rPr>
      <t xml:space="preserve"> tampoco es correcta, ya que esto es competencia de otros organismos.</t>
    </r>
  </si>
  <si>
    <t>Promover la salud pública.</t>
  </si>
  <si>
    <t xml:space="preserve">Coordinar acciones con el INSST. </t>
  </si>
  <si>
    <t xml:space="preserve">Vigilar el cumplimiento de la normativa en prevención de riesgos laborales. </t>
  </si>
  <si>
    <t xml:space="preserve">Elaborar normativa. </t>
  </si>
  <si>
    <t>¿Qué función tiene la Inspección de Trabajo y Seguridad Social según el artículo 9 de la LPRL?</t>
  </si>
  <si>
    <r>
      <t xml:space="preserve">La respuesta correcta es </t>
    </r>
    <r>
      <rPr>
        <b/>
        <sz val="11"/>
        <rFont val="Calibri"/>
        <family val="2"/>
        <scheme val="minor"/>
      </rPr>
      <t>C: Dirección General de Trabajo</t>
    </r>
    <r>
      <rPr>
        <sz val="11"/>
        <rFont val="Calibri"/>
        <family val="2"/>
        <scheme val="minor"/>
      </rPr>
      <t xml:space="preserve">, ya que esta dirección, que forma parte del Ministerio de Trabajo y Economía Social, trabaja estrechamente con el INSST en el desarrollo de políticas de prevención. </t>
    </r>
    <r>
      <rPr>
        <b/>
        <sz val="11"/>
        <rFont val="Calibri"/>
        <family val="2"/>
        <scheme val="minor"/>
      </rPr>
      <t>A: Agencia Tributaria</t>
    </r>
    <r>
      <rPr>
        <sz val="11"/>
        <rFont val="Calibri"/>
        <family val="2"/>
        <scheme val="minor"/>
      </rPr>
      <t xml:space="preserve"> es incorrecta porque no tiene relación con las funciones del INSST. </t>
    </r>
    <r>
      <rPr>
        <b/>
        <sz val="11"/>
        <rFont val="Calibri"/>
        <family val="2"/>
        <scheme val="minor"/>
      </rPr>
      <t>B: Dirección General de Tráfico</t>
    </r>
    <r>
      <rPr>
        <sz val="11"/>
        <rFont val="Calibri"/>
        <family val="2"/>
        <scheme val="minor"/>
      </rPr>
      <t xml:space="preserve"> también es errónea porque esta colabora en aspectos específicos, pero no de manera continua. </t>
    </r>
    <r>
      <rPr>
        <b/>
        <sz val="11"/>
        <rFont val="Calibri"/>
        <family val="2"/>
        <scheme val="minor"/>
      </rPr>
      <t>D: Instituto Nacional de Estadística</t>
    </r>
    <r>
      <rPr>
        <sz val="11"/>
        <rFont val="Calibri"/>
        <family val="2"/>
        <scheme val="minor"/>
      </rPr>
      <t xml:space="preserve"> tampoco es correcto, ya que no existe una colaboración directa en el ámbito preventivo.</t>
    </r>
  </si>
  <si>
    <t>Instituto Nacional de Estadística.</t>
  </si>
  <si>
    <t xml:space="preserve">Dirección General de Trabajo. </t>
  </si>
  <si>
    <t xml:space="preserve">Dirección General de Tráfico. </t>
  </si>
  <si>
    <t xml:space="preserve">Agencia Tributaria. </t>
  </si>
  <si>
    <t>¿Cuál es uno de los órganos de la AGE con los que el INSST colabora de manera continua e intensa?</t>
  </si>
  <si>
    <r>
      <t xml:space="preserve">La respuesta correcta es </t>
    </r>
    <r>
      <rPr>
        <b/>
        <sz val="11"/>
        <rFont val="Calibri"/>
        <family val="2"/>
        <scheme val="minor"/>
      </rPr>
      <t>B: Coordinación y colaboración</t>
    </r>
    <r>
      <rPr>
        <sz val="11"/>
        <rFont val="Calibri"/>
        <family val="2"/>
        <scheme val="minor"/>
      </rPr>
      <t xml:space="preserve">, ya que el INSST actúa como órgano técnico asesor y establece relaciones de cooperación con otros organismos para garantizar la eficacia de las políticas preventivas. </t>
    </r>
    <r>
      <rPr>
        <b/>
        <sz val="11"/>
        <rFont val="Calibri"/>
        <family val="2"/>
        <scheme val="minor"/>
      </rPr>
      <t>A: Elaborar normativa</t>
    </r>
    <r>
      <rPr>
        <sz val="11"/>
        <rFont val="Calibri"/>
        <family val="2"/>
        <scheme val="minor"/>
      </rPr>
      <t xml:space="preserve"> es incorrecta porque el INSST no tiene capacidad legislativa. </t>
    </r>
    <r>
      <rPr>
        <b/>
        <sz val="11"/>
        <rFont val="Calibri"/>
        <family val="2"/>
        <scheme val="minor"/>
      </rPr>
      <t>C: Ejecutar políticas públicas</t>
    </r>
    <r>
      <rPr>
        <sz val="11"/>
        <rFont val="Calibri"/>
        <family val="2"/>
        <scheme val="minor"/>
      </rPr>
      <t xml:space="preserve"> también es errónea porque su función es técnica y de asesoramiento, no de ejecución. </t>
    </r>
    <r>
      <rPr>
        <b/>
        <sz val="11"/>
        <rFont val="Calibri"/>
        <family val="2"/>
        <scheme val="minor"/>
      </rPr>
      <t>D: Fiscalizar el cumplimiento de la ley</t>
    </r>
    <r>
      <rPr>
        <sz val="11"/>
        <rFont val="Calibri"/>
        <family val="2"/>
        <scheme val="minor"/>
      </rPr>
      <t xml:space="preserve"> tampoco es correcta, ya que la fiscalización corresponde a la ITSS.</t>
    </r>
  </si>
  <si>
    <t>Fiscalizar el cumplimiento de la ley.</t>
  </si>
  <si>
    <t xml:space="preserve">Ejecutar políticas públicas. </t>
  </si>
  <si>
    <t xml:space="preserve">Coordinación y colaboración. </t>
  </si>
  <si>
    <t>¿Cuál es la función esencial del INSST en relación con otros organismos de la Administración General del Estado?</t>
  </si>
  <si>
    <r>
      <t xml:space="preserve">La respuesta correcta es </t>
    </r>
    <r>
      <rPr>
        <b/>
        <sz val="11"/>
        <rFont val="Calibri"/>
        <family val="2"/>
        <scheme val="minor"/>
      </rPr>
      <t>A: Actuar como centro de referencia nacional</t>
    </r>
    <r>
      <rPr>
        <sz val="11"/>
        <rFont val="Calibri"/>
        <family val="2"/>
        <scheme val="minor"/>
      </rPr>
      <t xml:space="preserve">, ya que el INSST sirve como enlace entre las instituciones europeas y las entidades nacionales en temas de seguridad y salud laboral. </t>
    </r>
    <r>
      <rPr>
        <b/>
        <sz val="11"/>
        <rFont val="Calibri"/>
        <family val="2"/>
        <scheme val="minor"/>
      </rPr>
      <t>B: Promover la competencia</t>
    </r>
    <r>
      <rPr>
        <sz val="11"/>
        <rFont val="Calibri"/>
        <family val="2"/>
        <scheme val="minor"/>
      </rPr>
      <t xml:space="preserve"> es incorrecta porque no es una función del INSST. </t>
    </r>
    <r>
      <rPr>
        <b/>
        <sz val="11"/>
        <rFont val="Calibri"/>
        <family val="2"/>
        <scheme val="minor"/>
      </rPr>
      <t>C: Regular la economía</t>
    </r>
    <r>
      <rPr>
        <sz val="11"/>
        <rFont val="Calibri"/>
        <family val="2"/>
        <scheme val="minor"/>
      </rPr>
      <t xml:space="preserve"> también es errónea porque no tiene competencia en este ámbito. </t>
    </r>
    <r>
      <rPr>
        <b/>
        <sz val="11"/>
        <rFont val="Calibri"/>
        <family val="2"/>
        <scheme val="minor"/>
      </rPr>
      <t>D: Coordinar la política exterior</t>
    </r>
    <r>
      <rPr>
        <sz val="11"/>
        <rFont val="Calibri"/>
        <family val="2"/>
        <scheme val="minor"/>
      </rPr>
      <t xml:space="preserve"> tampoco es correcta, ya que esto corresponde al Ministerio de Asuntos Exteriores.</t>
    </r>
  </si>
  <si>
    <t>Coordinar la política exterior.</t>
  </si>
  <si>
    <t xml:space="preserve">Regular la economía. </t>
  </si>
  <si>
    <t xml:space="preserve">Promover la competencia. </t>
  </si>
  <si>
    <t>¿Cuál es la función del INSST en relación con las Instituciones de la Unión Europea?</t>
  </si>
  <si>
    <r>
      <t xml:space="preserve">La respuesta correcta es </t>
    </r>
    <r>
      <rPr>
        <b/>
        <sz val="11"/>
        <rFont val="Calibri"/>
        <family val="2"/>
        <scheme val="minor"/>
      </rPr>
      <t>B: Mejorar las condiciones de trabajo</t>
    </r>
    <r>
      <rPr>
        <sz val="11"/>
        <rFont val="Calibri"/>
        <family val="2"/>
        <scheme val="minor"/>
      </rPr>
      <t xml:space="preserve">, ya que este es el objetivo principal descrito en la LPRL para proteger a los trabajadores. </t>
    </r>
    <r>
      <rPr>
        <b/>
        <sz val="11"/>
        <rFont val="Calibri"/>
        <family val="2"/>
        <scheme val="minor"/>
      </rPr>
      <t>A: Reducir el desempleo</t>
    </r>
    <r>
      <rPr>
        <sz val="11"/>
        <rFont val="Calibri"/>
        <family val="2"/>
        <scheme val="minor"/>
      </rPr>
      <t xml:space="preserve"> es incorrecta porque no está relacionado con la prevención. </t>
    </r>
    <r>
      <rPr>
        <b/>
        <sz val="11"/>
        <rFont val="Calibri"/>
        <family val="2"/>
        <scheme val="minor"/>
      </rPr>
      <t>C: Incrementar los beneficios empresariales</t>
    </r>
    <r>
      <rPr>
        <sz val="11"/>
        <rFont val="Calibri"/>
        <family val="2"/>
        <scheme val="minor"/>
      </rPr>
      <t xml:space="preserve"> es errónea porque no es el objetivo de la LPRL. </t>
    </r>
    <r>
      <rPr>
        <b/>
        <sz val="11"/>
        <rFont val="Calibri"/>
        <family val="2"/>
        <scheme val="minor"/>
      </rPr>
      <t>D: Aumentar los impuestos</t>
    </r>
    <r>
      <rPr>
        <sz val="11"/>
        <rFont val="Calibri"/>
        <family val="2"/>
        <scheme val="minor"/>
      </rPr>
      <t xml:space="preserve"> tampoco es correcta porque no tiene relación con la política preventiva.</t>
    </r>
  </si>
  <si>
    <t>Aumentar los impuestos.</t>
  </si>
  <si>
    <t xml:space="preserve">Incrementar los beneficios empresariales. </t>
  </si>
  <si>
    <t xml:space="preserve">Mejorar las condiciones de trabajo. </t>
  </si>
  <si>
    <t xml:space="preserve">Reducir el desempleo. </t>
  </si>
  <si>
    <t>¿Cuál es el objetivo de la política en materia de prevención según la LPRL?</t>
  </si>
  <si>
    <r>
      <t xml:space="preserve">La respuesta correcta es </t>
    </r>
    <r>
      <rPr>
        <b/>
        <sz val="11"/>
        <rFont val="Calibri"/>
        <family val="2"/>
        <scheme val="minor"/>
      </rPr>
      <t>C: La Comisión Nacional de Seguridad y Salud en el Trabajo</t>
    </r>
    <r>
      <rPr>
        <sz val="11"/>
        <rFont val="Calibri"/>
        <family val="2"/>
        <scheme val="minor"/>
      </rPr>
      <t xml:space="preserve">, ya que este artículo regula específicamente las funciones y composición de este órgano. </t>
    </r>
    <r>
      <rPr>
        <b/>
        <sz val="11"/>
        <rFont val="Calibri"/>
        <family val="2"/>
        <scheme val="minor"/>
      </rPr>
      <t>A: El Consejo General del INSST</t>
    </r>
    <r>
      <rPr>
        <sz val="11"/>
        <rFont val="Calibri"/>
        <family val="2"/>
        <scheme val="minor"/>
      </rPr>
      <t xml:space="preserve"> es incorrecta porque no está regulado en el artículo 13. </t>
    </r>
    <r>
      <rPr>
        <b/>
        <sz val="11"/>
        <rFont val="Calibri"/>
        <family val="2"/>
        <scheme val="minor"/>
      </rPr>
      <t>B: La Dirección del INSST</t>
    </r>
    <r>
      <rPr>
        <sz val="11"/>
        <rFont val="Calibri"/>
        <family val="2"/>
        <scheme val="minor"/>
      </rPr>
      <t xml:space="preserve"> también es errónea porque no es un órgano de participación. </t>
    </r>
    <r>
      <rPr>
        <b/>
        <sz val="11"/>
        <rFont val="Calibri"/>
        <family val="2"/>
        <scheme val="minor"/>
      </rPr>
      <t>D: La Comisión Territorial de Seguridad y Salud Laboral</t>
    </r>
    <r>
      <rPr>
        <sz val="11"/>
        <rFont val="Calibri"/>
        <family val="2"/>
        <scheme val="minor"/>
      </rPr>
      <t xml:space="preserve"> es incorrecta porque no forma parte del artículo 13.</t>
    </r>
  </si>
  <si>
    <t>La Comisión Territorial de Seguridad y Salud Laboral.</t>
  </si>
  <si>
    <t xml:space="preserve">El Consejo General del INSST. </t>
  </si>
  <si>
    <t>¿Qué órgano de participación institucional se regula en el artículo 13 de la LPRL?</t>
  </si>
  <si>
    <r>
      <t xml:space="preserve">La respuesta correcta es </t>
    </r>
    <r>
      <rPr>
        <b/>
        <sz val="11"/>
        <rFont val="Calibri"/>
        <family val="2"/>
        <scheme val="minor"/>
      </rPr>
      <t>B: Laboral, sanitaria e industrial</t>
    </r>
    <r>
      <rPr>
        <sz val="11"/>
        <rFont val="Calibri"/>
        <family val="2"/>
        <scheme val="minor"/>
      </rPr>
      <t xml:space="preserve">, ya que estas áreas abarcan los sectores clave en los que se debe aplicar la prevención de riesgos laborales. </t>
    </r>
    <r>
      <rPr>
        <b/>
        <sz val="11"/>
        <rFont val="Calibri"/>
        <family val="2"/>
        <scheme val="minor"/>
      </rPr>
      <t>A: Solo laboral y sanitaria</t>
    </r>
    <r>
      <rPr>
        <sz val="11"/>
        <rFont val="Calibri"/>
        <family val="2"/>
        <scheme val="minor"/>
      </rPr>
      <t xml:space="preserve"> es incorrecta porque deja fuera el ámbito industrial. </t>
    </r>
    <r>
      <rPr>
        <b/>
        <sz val="11"/>
        <rFont val="Calibri"/>
        <family val="2"/>
        <scheme val="minor"/>
      </rPr>
      <t>C: Laboral, sanitaria y educativa</t>
    </r>
    <r>
      <rPr>
        <sz val="11"/>
        <rFont val="Calibri"/>
        <family val="2"/>
        <scheme val="minor"/>
      </rPr>
      <t xml:space="preserve"> es errónea porque la educación no es una de las áreas principales de colaboración según la LPRL. </t>
    </r>
    <r>
      <rPr>
        <b/>
        <sz val="11"/>
        <rFont val="Calibri"/>
        <family val="2"/>
        <scheme val="minor"/>
      </rPr>
      <t>D: Laboral, industrial y medioambiental</t>
    </r>
    <r>
      <rPr>
        <sz val="11"/>
        <rFont val="Calibri"/>
        <family val="2"/>
        <scheme val="minor"/>
      </rPr>
      <t xml:space="preserve"> tampoco es correcta porque el medioambiente no se menciona como un área de colaboración clave.</t>
    </r>
  </si>
  <si>
    <t>Laboral, industrial y medioambiental.</t>
  </si>
  <si>
    <t xml:space="preserve">Laboral, sanitaria y educativa. </t>
  </si>
  <si>
    <t xml:space="preserve">Laboral, sanitaria e industrial. </t>
  </si>
  <si>
    <t xml:space="preserve">Solo laboral y sanitaria. </t>
  </si>
  <si>
    <t>¿Qué áreas de colaboración identifica la LPRL en el campo de la seguridad y salud en el trabajo?</t>
  </si>
  <si>
    <r>
      <t xml:space="preserve">La respuesta correcta es </t>
    </r>
    <r>
      <rPr>
        <b/>
        <sz val="11"/>
        <rFont val="Calibri"/>
        <family val="2"/>
        <scheme val="minor"/>
      </rPr>
      <t>B: Vigilar el cumplimiento de la normativa en prevención de riesgos laborales</t>
    </r>
    <r>
      <rPr>
        <sz val="11"/>
        <rFont val="Calibri"/>
        <family val="2"/>
        <scheme val="minor"/>
      </rPr>
      <t xml:space="preserve">, ya que esta es una de las funciones principales de la ITSS, según la LPRL. </t>
    </r>
    <r>
      <rPr>
        <b/>
        <sz val="11"/>
        <rFont val="Calibri"/>
        <family val="2"/>
        <scheme val="minor"/>
      </rPr>
      <t>A: Elaborar normativa</t>
    </r>
    <r>
      <rPr>
        <sz val="11"/>
        <rFont val="Calibri"/>
        <family val="2"/>
        <scheme val="minor"/>
      </rPr>
      <t xml:space="preserve"> es incorrecta porque la ITSS no tiene competencia legislativa. </t>
    </r>
    <r>
      <rPr>
        <b/>
        <sz val="11"/>
        <rFont val="Calibri"/>
        <family val="2"/>
        <scheme val="minor"/>
      </rPr>
      <t>C: Controlar la gestión del INSST</t>
    </r>
    <r>
      <rPr>
        <sz val="11"/>
        <rFont val="Calibri"/>
        <family val="2"/>
        <scheme val="minor"/>
      </rPr>
      <t xml:space="preserve"> es errónea porque esto corresponde a otros órganos. </t>
    </r>
    <r>
      <rPr>
        <b/>
        <sz val="11"/>
        <rFont val="Calibri"/>
        <family val="2"/>
        <scheme val="minor"/>
      </rPr>
      <t>D: Promover la educación en prevención</t>
    </r>
    <r>
      <rPr>
        <sz val="11"/>
        <rFont val="Calibri"/>
        <family val="2"/>
        <scheme val="minor"/>
      </rPr>
      <t xml:space="preserve"> tampoco es correcta porque, aunque puede informar, no es su función principal.</t>
    </r>
  </si>
  <si>
    <t>Promover la educación en prevención.</t>
  </si>
  <si>
    <t xml:space="preserve">Controlar la gestión del INSST. </t>
  </si>
  <si>
    <r>
      <t xml:space="preserve">La respuesta correcta es </t>
    </r>
    <r>
      <rPr>
        <b/>
        <sz val="11"/>
        <rFont val="Calibri"/>
        <family val="2"/>
        <scheme val="minor"/>
      </rPr>
      <t>D: Asesoramiento y consulta a la Dirección General del INSST</t>
    </r>
    <r>
      <rPr>
        <sz val="11"/>
        <rFont val="Calibri"/>
        <family val="2"/>
        <scheme val="minor"/>
      </rPr>
      <t xml:space="preserve">, ya que este órgano tiene un papel fundamentalmente consultivo para guiar las actividades del INSST. </t>
    </r>
    <r>
      <rPr>
        <b/>
        <sz val="11"/>
        <rFont val="Calibri"/>
        <family val="2"/>
        <scheme val="minor"/>
      </rPr>
      <t>A: Elaboración de normativa en materia de Seguridad y Salud en el Trabajo</t>
    </r>
    <r>
      <rPr>
        <sz val="11"/>
        <rFont val="Calibri"/>
        <family val="2"/>
        <scheme val="minor"/>
      </rPr>
      <t xml:space="preserve"> es incorrecta porque el Consejo General no tiene potestad normativa. </t>
    </r>
    <r>
      <rPr>
        <b/>
        <sz val="11"/>
        <rFont val="Calibri"/>
        <family val="2"/>
        <scheme val="minor"/>
      </rPr>
      <t>B: Vigilar el cumplimiento en la ejecución de los planes elaborados en la Comisión Nacional de SST</t>
    </r>
    <r>
      <rPr>
        <sz val="11"/>
        <rFont val="Calibri"/>
        <family val="2"/>
        <scheme val="minor"/>
      </rPr>
      <t xml:space="preserve"> también es errónea porque no es su función. </t>
    </r>
    <r>
      <rPr>
        <b/>
        <sz val="11"/>
        <rFont val="Calibri"/>
        <family val="2"/>
        <scheme val="minor"/>
      </rPr>
      <t>C: Controlar la gestión del INSST</t>
    </r>
    <r>
      <rPr>
        <sz val="11"/>
        <rFont val="Calibri"/>
        <family val="2"/>
        <scheme val="minor"/>
      </rPr>
      <t xml:space="preserve"> tampoco es correcta, ya que no tiene competencias operativas.</t>
    </r>
  </si>
  <si>
    <t>Asesoramiento y consulta a la Dirección General deI INSST</t>
  </si>
  <si>
    <t>Vigilar el cumplimiento en la ejecución de los planes elaborados en la Comision Nacional de SST</t>
  </si>
  <si>
    <t xml:space="preserve">Elaboración de  normativa en materia de Seguridad y Salud ene el Trabajo </t>
  </si>
  <si>
    <t>¿Qué función tiene el Consejo General del INSST?</t>
  </si>
  <si>
    <r>
      <t xml:space="preserve">La respuesta correcta es </t>
    </r>
    <r>
      <rPr>
        <b/>
        <sz val="11"/>
        <rFont val="Calibri"/>
        <family val="2"/>
        <scheme val="minor"/>
      </rPr>
      <t>A: La Comisión Nacional de Seguridad y Salud en el Trabajo</t>
    </r>
    <r>
      <rPr>
        <sz val="11"/>
        <rFont val="Calibri"/>
        <family val="2"/>
        <scheme val="minor"/>
      </rPr>
      <t xml:space="preserve">, ya que este órgano, regulado por la LPRL, reúne a representantes de administraciones públicas, sindicatos y patronales para coordinar políticas preventivas. </t>
    </r>
    <r>
      <rPr>
        <b/>
        <sz val="11"/>
        <rFont val="Calibri"/>
        <family val="2"/>
        <scheme val="minor"/>
      </rPr>
      <t>B: La Comisión Interoperativa Autonómica</t>
    </r>
    <r>
      <rPr>
        <sz val="11"/>
        <rFont val="Calibri"/>
        <family val="2"/>
        <scheme val="minor"/>
      </rPr>
      <t xml:space="preserve"> es incorrecta porque no es un órgano reconocido en la estructura del INSST. </t>
    </r>
    <r>
      <rPr>
        <b/>
        <sz val="11"/>
        <rFont val="Calibri"/>
        <family val="2"/>
        <scheme val="minor"/>
      </rPr>
      <t>C: El Consejo Económico y Social</t>
    </r>
    <r>
      <rPr>
        <sz val="11"/>
        <rFont val="Calibri"/>
        <family val="2"/>
        <scheme val="minor"/>
      </rPr>
      <t xml:space="preserve"> es errónea porque este es un órgano consultivo del gobierno en temas económicos, no del INSST. </t>
    </r>
    <r>
      <rPr>
        <b/>
        <sz val="11"/>
        <rFont val="Calibri"/>
        <family val="2"/>
        <scheme val="minor"/>
      </rPr>
      <t>D: El Organismo Estatal de la Inspección de Trabajo y Seguridad Social</t>
    </r>
    <r>
      <rPr>
        <sz val="11"/>
        <rFont val="Calibri"/>
        <family val="2"/>
        <scheme val="minor"/>
      </rPr>
      <t xml:space="preserve"> tampoco es correcto, ya que este es un organismo independiente.</t>
    </r>
  </si>
  <si>
    <t xml:space="preserve">El Organismo Estatal de la Inpsección de Trabajo y Seguridad Social </t>
  </si>
  <si>
    <t xml:space="preserve">El Consejo Económico y Social </t>
  </si>
  <si>
    <t xml:space="preserve">La Comisión interoperativa autonomica </t>
  </si>
  <si>
    <t>¿Cuál es uno de los órganos de dirección y participación institucional del INSST?</t>
  </si>
  <si>
    <r>
      <t xml:space="preserve">La respuesta correcta es </t>
    </r>
    <r>
      <rPr>
        <b/>
        <sz val="11"/>
        <rFont val="Calibri"/>
        <family val="2"/>
        <scheme val="minor"/>
      </rPr>
      <t>C: Nombrado por la persona titular del Ministerio de Trabajo y Economía Social</t>
    </r>
    <r>
      <rPr>
        <sz val="11"/>
        <rFont val="Calibri"/>
        <family val="2"/>
        <scheme val="minor"/>
      </rPr>
      <t xml:space="preserve">, ya que el Director del INSST es designado por la máxima autoridad del Ministerio, de acuerdo con la normativa vigente. </t>
    </r>
    <r>
      <rPr>
        <b/>
        <sz val="11"/>
        <rFont val="Calibri"/>
        <family val="2"/>
        <scheme val="minor"/>
      </rPr>
      <t>A: Nombrado por el Consejo General del INSST</t>
    </r>
    <r>
      <rPr>
        <sz val="11"/>
        <rFont val="Calibri"/>
        <family val="2"/>
        <scheme val="minor"/>
      </rPr>
      <t xml:space="preserve"> es incorrecta porque este órgano tiene un papel consultivo, no de designación. </t>
    </r>
    <r>
      <rPr>
        <b/>
        <sz val="11"/>
        <rFont val="Calibri"/>
        <family val="2"/>
        <scheme val="minor"/>
      </rPr>
      <t>B: Nombrado por la Dirección General de Trabajo</t>
    </r>
    <r>
      <rPr>
        <sz val="11"/>
        <rFont val="Calibri"/>
        <family val="2"/>
        <scheme val="minor"/>
      </rPr>
      <t xml:space="preserve"> es errónea porque no tiene esa atribución. </t>
    </r>
    <r>
      <rPr>
        <b/>
        <sz val="11"/>
        <rFont val="Calibri"/>
        <family val="2"/>
        <scheme val="minor"/>
      </rPr>
      <t>D: Nombrado por la Comisión Nacional de Seguridad y Salud en el Trabajo</t>
    </r>
    <r>
      <rPr>
        <sz val="11"/>
        <rFont val="Calibri"/>
        <family val="2"/>
        <scheme val="minor"/>
      </rPr>
      <t xml:space="preserve"> también es incorrecta porque la CNSST no tiene competencia para realizar nombramientos.</t>
    </r>
  </si>
  <si>
    <t xml:space="preserve">Nombrado por la Comisisón Nacional de Seguridad y Salud en el Trabajo </t>
  </si>
  <si>
    <t xml:space="preserve">Nombrado por la persona titular del Ministerio de Trabajo y Economía Social. </t>
  </si>
  <si>
    <t>Nombrado por la Dirección General de Trabajo</t>
  </si>
  <si>
    <t xml:space="preserve">Nombrado por el Consejo General del INSST. </t>
  </si>
  <si>
    <t>¿Quién ejerce la Dirección del INSST?</t>
  </si>
  <si>
    <r>
      <t xml:space="preserve">La respuesta correcta es </t>
    </r>
    <r>
      <rPr>
        <b/>
        <sz val="11"/>
        <rFont val="Calibri"/>
        <family val="2"/>
        <scheme val="minor"/>
      </rPr>
      <t>B: Cuatro centros nacionales y dos gabinetes técnicos provinciales</t>
    </r>
    <r>
      <rPr>
        <sz val="11"/>
        <rFont val="Calibri"/>
        <family val="2"/>
        <scheme val="minor"/>
      </rPr>
      <t xml:space="preserve">, ya que esta estructura refleja la distribución del INSST para atender de manera técnica y regional las necesidades preventivas. </t>
    </r>
    <r>
      <rPr>
        <b/>
        <sz val="11"/>
        <rFont val="Calibri"/>
        <family val="2"/>
        <scheme val="minor"/>
      </rPr>
      <t>A: Cinco centros nacionales y un gabinete técnico provincial</t>
    </r>
    <r>
      <rPr>
        <sz val="11"/>
        <rFont val="Calibri"/>
        <family val="2"/>
        <scheme val="minor"/>
      </rPr>
      <t xml:space="preserve"> es incorrecta porque no coincide con la estructura actual. </t>
    </r>
    <r>
      <rPr>
        <b/>
        <sz val="11"/>
        <rFont val="Calibri"/>
        <family val="2"/>
        <scheme val="minor"/>
      </rPr>
      <t>C: Tres centros nacionales y tres gabinetes técnicos provinciales</t>
    </r>
    <r>
      <rPr>
        <sz val="11"/>
        <rFont val="Calibri"/>
        <family val="2"/>
        <scheme val="minor"/>
      </rPr>
      <t xml:space="preserve"> también es errónea porque el número de centros y gabinetes no es correcto. </t>
    </r>
    <r>
      <rPr>
        <b/>
        <sz val="11"/>
        <rFont val="Calibri"/>
        <family val="2"/>
        <scheme val="minor"/>
      </rPr>
      <t>D: Seis centros nacionales y un gabinete técnico provincial</t>
    </r>
    <r>
      <rPr>
        <sz val="11"/>
        <rFont val="Calibri"/>
        <family val="2"/>
        <scheme val="minor"/>
      </rPr>
      <t xml:space="preserve"> es incorrecta porque sobreestima la cantidad de centros.</t>
    </r>
  </si>
  <si>
    <t>Seis centros nacionales y un gabinete técnico provincial.</t>
  </si>
  <si>
    <t xml:space="preserve">Tres centros nacionales y tres gabinetes técnicos provinciales. </t>
  </si>
  <si>
    <t xml:space="preserve">Cuatro centros nacionales y dos gabinetes técnicos provinciales. </t>
  </si>
  <si>
    <t xml:space="preserve">Cinco centros nacionales y un gabinete técnico provincial. </t>
  </si>
  <si>
    <t>¿Cuál es la estructura actual del INSST?</t>
  </si>
  <si>
    <r>
      <t xml:space="preserve">La respuesta correcta es </t>
    </r>
    <r>
      <rPr>
        <b/>
        <sz val="11"/>
        <rFont val="Calibri"/>
        <family val="2"/>
        <scheme val="minor"/>
      </rPr>
      <t>C: Servicios de evaluación de riesgos laborales</t>
    </r>
    <r>
      <rPr>
        <sz val="11"/>
        <rFont val="Calibri"/>
        <family val="2"/>
        <scheme val="minor"/>
      </rPr>
      <t xml:space="preserve">, ya que la Orden TES/1184/2020 destaca la importancia del INSST en apoyar a las empresas y administraciones en la gestión de riesgos laborales relacionados con la pandemia. </t>
    </r>
    <r>
      <rPr>
        <b/>
        <sz val="11"/>
        <rFont val="Calibri"/>
        <family val="2"/>
        <scheme val="minor"/>
      </rPr>
      <t>A: Estudios sobre condiciones de trabajo</t>
    </r>
    <r>
      <rPr>
        <sz val="11"/>
        <rFont val="Calibri"/>
        <family val="2"/>
        <scheme val="minor"/>
      </rPr>
      <t xml:space="preserve"> es incorrecta porque no es el servicio prioritario descrito en esta orden. </t>
    </r>
    <r>
      <rPr>
        <b/>
        <sz val="11"/>
        <rFont val="Calibri"/>
        <family val="2"/>
        <scheme val="minor"/>
      </rPr>
      <t>B: Servicios de salud mental y retorno al trabajo tras baja prolongada</t>
    </r>
    <r>
      <rPr>
        <sz val="11"/>
        <rFont val="Calibri"/>
        <family val="2"/>
        <scheme val="minor"/>
      </rPr>
      <t xml:space="preserve"> es errónea porque este aspecto no forma parte directa de los servicios ofrecidos por el INSST en la crisis sanitaria. </t>
    </r>
    <r>
      <rPr>
        <b/>
        <sz val="11"/>
        <rFont val="Calibri"/>
        <family val="2"/>
        <scheme val="minor"/>
      </rPr>
      <t>D: Servicio de evaluación de la salud mental</t>
    </r>
    <r>
      <rPr>
        <sz val="11"/>
        <rFont val="Calibri"/>
        <family val="2"/>
        <scheme val="minor"/>
      </rPr>
      <t xml:space="preserve"> tampoco es correcta porque la evaluación de salud mental no es el foco principal del INSST.</t>
    </r>
  </si>
  <si>
    <t xml:space="preserve">Servicio de evaluación de la salud mental. </t>
  </si>
  <si>
    <t xml:space="preserve">Servicios de evaluación de riesgos laborales. </t>
  </si>
  <si>
    <t>Servicios de salud mental y retorno al trabajo tras baja prolongada</t>
  </si>
  <si>
    <t xml:space="preserve">Estudios sobre  condiciones de trabajo. </t>
  </si>
  <si>
    <t>¿Qué tipo de servicios prioritarios ofrece el INSST según la Orden TES/1184/2020 durante la crisis sanitaria por la COVID-19?</t>
  </si>
  <si>
    <r>
      <t xml:space="preserve">La respuesta correcta es </t>
    </r>
    <r>
      <rPr>
        <b/>
        <sz val="11"/>
        <rFont val="Calibri"/>
        <family val="2"/>
        <scheme val="minor"/>
      </rPr>
      <t>C: A empresas de prevención de riesgos laborales</t>
    </r>
    <r>
      <rPr>
        <sz val="11"/>
        <rFont val="Calibri"/>
        <family val="2"/>
        <scheme val="minor"/>
      </rPr>
      <t xml:space="preserve">, ya que el INSST colabora estrechamente con los servicios de prevención para garantizar la correcta aplicación de la normativa. </t>
    </r>
    <r>
      <rPr>
        <b/>
        <sz val="11"/>
        <rFont val="Calibri"/>
        <family val="2"/>
        <scheme val="minor"/>
      </rPr>
      <t>A: A empresas públicas</t>
    </r>
    <r>
      <rPr>
        <sz val="11"/>
        <rFont val="Calibri"/>
        <family val="2"/>
        <scheme val="minor"/>
      </rPr>
      <t xml:space="preserve"> es incorrecta porque el INSST asesora a todo tipo de empresas, no solo a las públicas. </t>
    </r>
    <r>
      <rPr>
        <b/>
        <sz val="11"/>
        <rFont val="Calibri"/>
        <family val="2"/>
        <scheme val="minor"/>
      </rPr>
      <t>B: A empresas de auditoría</t>
    </r>
    <r>
      <rPr>
        <sz val="11"/>
        <rFont val="Calibri"/>
        <family val="2"/>
        <scheme val="minor"/>
      </rPr>
      <t xml:space="preserve"> también es errónea porque no es un público objetivo principal. </t>
    </r>
    <r>
      <rPr>
        <b/>
        <sz val="11"/>
        <rFont val="Calibri"/>
        <family val="2"/>
        <scheme val="minor"/>
      </rPr>
      <t>D: A empresas de construcción</t>
    </r>
    <r>
      <rPr>
        <sz val="11"/>
        <rFont val="Calibri"/>
        <family val="2"/>
        <scheme val="minor"/>
      </rPr>
      <t xml:space="preserve"> tampoco es correcta, aunque puede colaborar, su asesoramiento no se limita a este sector.</t>
    </r>
  </si>
  <si>
    <t>A empresas de construcción.</t>
  </si>
  <si>
    <t xml:space="preserve">A empresas de prevención de riesgos laborales. </t>
  </si>
  <si>
    <t>A empresas de auditoría</t>
  </si>
  <si>
    <t xml:space="preserve">A empresas  públicas </t>
  </si>
  <si>
    <t>¿A quién proporciona asesoramiento técnico el INSST ?</t>
  </si>
  <si>
    <r>
      <t xml:space="preserve">La respuesta correcta es </t>
    </r>
    <r>
      <rPr>
        <b/>
        <sz val="11"/>
        <rFont val="Calibri"/>
        <family val="2"/>
        <scheme val="minor"/>
      </rPr>
      <t>C: Actividades de promoción de la seguridad y la salud laboral</t>
    </r>
    <r>
      <rPr>
        <sz val="11"/>
        <rFont val="Calibri"/>
        <family val="2"/>
        <scheme val="minor"/>
      </rPr>
      <t xml:space="preserve">, ya que este es uno de los objetivos centrales descritos en su carta de servicios. </t>
    </r>
    <r>
      <rPr>
        <b/>
        <sz val="11"/>
        <rFont val="Calibri"/>
        <family val="2"/>
        <scheme val="minor"/>
      </rPr>
      <t>A: Realizar investigaciones médicas sobre riesgos laborales</t>
    </r>
    <r>
      <rPr>
        <sz val="11"/>
        <rFont val="Calibri"/>
        <family val="2"/>
        <scheme val="minor"/>
      </rPr>
      <t xml:space="preserve"> es incorrecta porque estas actividades no son las únicas promovidas por el INSST. </t>
    </r>
    <r>
      <rPr>
        <b/>
        <sz val="11"/>
        <rFont val="Calibri"/>
        <family val="2"/>
        <scheme val="minor"/>
      </rPr>
      <t>B: Actividades formativas exclusivamente</t>
    </r>
    <r>
      <rPr>
        <sz val="11"/>
        <rFont val="Calibri"/>
        <family val="2"/>
        <scheme val="minor"/>
      </rPr>
      <t xml:space="preserve"> también es errónea porque su labor va más allá de la formación. </t>
    </r>
    <r>
      <rPr>
        <b/>
        <sz val="11"/>
        <rFont val="Calibri"/>
        <family val="2"/>
        <scheme val="minor"/>
      </rPr>
      <t>D: Formación para la obtención de las capacitaciones básica e intermedia en materia de PRL</t>
    </r>
    <r>
      <rPr>
        <sz val="11"/>
        <rFont val="Calibri"/>
        <family val="2"/>
        <scheme val="minor"/>
      </rPr>
      <t xml:space="preserve"> tampoco es correcta porque esto no es el enfoque central del INSST.</t>
    </r>
  </si>
  <si>
    <t>Formación en  para la obtención de las capacitaciones básico e intermedio en materia de PRL</t>
  </si>
  <si>
    <t xml:space="preserve">Actividades de promoción de la seguridad y la salud laboral. </t>
  </si>
  <si>
    <t xml:space="preserve">Actividades formativas exclusivamente. </t>
  </si>
  <si>
    <t>Realizar investigaciones médicas sobre riesgos laborales</t>
  </si>
  <si>
    <t>¿Qué tipo de actividades promueve el INSST según la carta de servicios?</t>
  </si>
  <si>
    <r>
      <t xml:space="preserve">La respuesta correcta es </t>
    </r>
    <r>
      <rPr>
        <b/>
        <sz val="11"/>
        <rFont val="Calibri"/>
        <family val="2"/>
        <scheme val="minor"/>
      </rPr>
      <t>B: Analizar y estudiar las condiciones de seguridad y salud en el trabajo</t>
    </r>
    <r>
      <rPr>
        <sz val="11"/>
        <rFont val="Calibri"/>
        <family val="2"/>
        <scheme val="minor"/>
      </rPr>
      <t xml:space="preserve">, ya que la LPRL asigna al INSST el papel de investigar y promover la mejora de las condiciones laborales. </t>
    </r>
    <r>
      <rPr>
        <b/>
        <sz val="11"/>
        <rFont val="Calibri"/>
        <family val="2"/>
        <scheme val="minor"/>
      </rPr>
      <t>A: Coordinación de la prevención de riesgos laborales con las CCAA</t>
    </r>
    <r>
      <rPr>
        <sz val="11"/>
        <rFont val="Calibri"/>
        <family val="2"/>
        <scheme val="minor"/>
      </rPr>
      <t xml:space="preserve"> es incorrecta porque esta función es de la Comisión Nacional de Seguridad y Salud en el Trabajo. </t>
    </r>
    <r>
      <rPr>
        <b/>
        <sz val="11"/>
        <rFont val="Calibri"/>
        <family val="2"/>
        <scheme val="minor"/>
      </rPr>
      <t>C: Coordina programas de salud laboral y retorno al trabajo</t>
    </r>
    <r>
      <rPr>
        <sz val="11"/>
        <rFont val="Calibri"/>
        <family val="2"/>
        <scheme val="minor"/>
      </rPr>
      <t xml:space="preserve"> también es errónea porque no es una función central del INSST. </t>
    </r>
    <r>
      <rPr>
        <b/>
        <sz val="11"/>
        <rFont val="Calibri"/>
        <family val="2"/>
        <scheme val="minor"/>
      </rPr>
      <t>D: Diseñar programas de promoción de las técnicas de seguridad y salud en el trabajo</t>
    </r>
    <r>
      <rPr>
        <sz val="11"/>
        <rFont val="Calibri"/>
        <family val="2"/>
        <scheme val="minor"/>
      </rPr>
      <t xml:space="preserve"> tampoco es correcta, aunque puede colaborar en este aspecto.</t>
    </r>
  </si>
  <si>
    <t xml:space="preserve">Diseñar programas de promoción de las técnicas de seguridad y salud en el trabajo </t>
  </si>
  <si>
    <t xml:space="preserve">Coordina programas de salud laboral y retorno al trabajo </t>
  </si>
  <si>
    <t xml:space="preserve">Analizar y estudiar las condiciones de seguridad y salud en el trabajo. </t>
  </si>
  <si>
    <t xml:space="preserve">Coordinación de la prevención de riesgos laborales con las CCAA . </t>
  </si>
  <si>
    <t>¿Cuál es una de las funciones principales del INSST según la LPRL?</t>
  </si>
  <si>
    <r>
      <t xml:space="preserve">La respuesta correcta es </t>
    </r>
    <r>
      <rPr>
        <b/>
        <sz val="11"/>
        <rFont val="Calibri"/>
        <family val="2"/>
        <scheme val="minor"/>
      </rPr>
      <t>C: Memoria de actividades del INSST</t>
    </r>
    <r>
      <rPr>
        <sz val="11"/>
        <rFont val="Calibri"/>
        <family val="2"/>
        <scheme val="minor"/>
      </rPr>
      <t xml:space="preserve">, ya que este documento recopila las acciones, proyectos y resultados alcanzados por el INSST cada año. </t>
    </r>
    <r>
      <rPr>
        <b/>
        <sz val="11"/>
        <rFont val="Calibri"/>
        <family val="2"/>
        <scheme val="minor"/>
      </rPr>
      <t>A: Carta de Servicios del Instituto Nacional de Seguridad y Salud en el Trabajo</t>
    </r>
    <r>
      <rPr>
        <sz val="11"/>
        <rFont val="Calibri"/>
        <family val="2"/>
        <scheme val="minor"/>
      </rPr>
      <t xml:space="preserve"> es incorrecta porque este documento detalla los servicios disponibles, pero no resume sus actividades anuales. </t>
    </r>
    <r>
      <rPr>
        <b/>
        <sz val="11"/>
        <rFont val="Calibri"/>
        <family val="2"/>
        <scheme val="minor"/>
      </rPr>
      <t>B: Estrategia Española de Seguridad y Salud Laboral</t>
    </r>
    <r>
      <rPr>
        <sz val="11"/>
        <rFont val="Calibri"/>
        <family val="2"/>
        <scheme val="minor"/>
      </rPr>
      <t xml:space="preserve"> es errónea porque no es un informe anual, sino un plan estratégico. </t>
    </r>
    <r>
      <rPr>
        <b/>
        <sz val="11"/>
        <rFont val="Calibri"/>
        <family val="2"/>
        <scheme val="minor"/>
      </rPr>
      <t>D: Informe Estatal sobre Accidentes de Trabajo y Enfermedades Profesionales del INSST</t>
    </r>
    <r>
      <rPr>
        <sz val="11"/>
        <rFont val="Calibri"/>
        <family val="2"/>
        <scheme val="minor"/>
      </rPr>
      <t xml:space="preserve"> tampoco es correcta, ya que se trata de un informe específico sobre siniestralidad.</t>
    </r>
  </si>
  <si>
    <t xml:space="preserve">Informe Estatal sobre Accidentes de Trabajo y Enfermedades Profesionales  INSST. </t>
  </si>
  <si>
    <t xml:space="preserve">Memoria de actividades del INSST. </t>
  </si>
  <si>
    <t xml:space="preserve">Estretegia Española de Seguridad y salud Laboral </t>
  </si>
  <si>
    <t xml:space="preserve">Carta de Servicios del Instituto Nacional de Seguridad y salud en el Trabajo </t>
  </si>
  <si>
    <t>¿Qué documento publica anualmente el INSST para dar a conocer sus actividades y servicios?</t>
  </si>
  <si>
    <r>
      <t xml:space="preserve">La respuesta correcta es </t>
    </r>
    <r>
      <rPr>
        <b/>
        <sz val="11"/>
        <rFont val="Calibri"/>
        <family val="2"/>
        <scheme val="minor"/>
      </rPr>
      <t>C: Garantiza la calidad de los laboratorios que realizan análisis de agentes químicos en los lugares de trabajo</t>
    </r>
    <r>
      <rPr>
        <sz val="11"/>
        <rFont val="Calibri"/>
        <family val="2"/>
        <scheme val="minor"/>
      </rPr>
      <t xml:space="preserve">, ya que el INSST supervisa la calidad de los análisis químicos realizados en los entornos laborales. </t>
    </r>
    <r>
      <rPr>
        <b/>
        <sz val="11"/>
        <rFont val="Calibri"/>
        <family val="2"/>
        <scheme val="minor"/>
      </rPr>
      <t>A: Coordina programas de salud laboral y retorno al trabajo</t>
    </r>
    <r>
      <rPr>
        <sz val="11"/>
        <rFont val="Calibri"/>
        <family val="2"/>
        <scheme val="minor"/>
      </rPr>
      <t xml:space="preserve"> es incorrecta porque esto no está directamente relacionado con la higiene industrial. </t>
    </r>
    <r>
      <rPr>
        <b/>
        <sz val="11"/>
        <rFont val="Calibri"/>
        <family val="2"/>
        <scheme val="minor"/>
      </rPr>
      <t>B: Gestiona los protocolos sanitarios de aplicación sobre determinadas enfermedades profesionales</t>
    </r>
    <r>
      <rPr>
        <sz val="11"/>
        <rFont val="Calibri"/>
        <family val="2"/>
        <scheme val="minor"/>
      </rPr>
      <t xml:space="preserve"> también es errónea porque no es competencia del INSST. </t>
    </r>
    <r>
      <rPr>
        <b/>
        <sz val="11"/>
        <rFont val="Calibri"/>
        <family val="2"/>
        <scheme val="minor"/>
      </rPr>
      <t>D: Promueve la implantación de hábitos saludables en los centros de trabajo</t>
    </r>
    <r>
      <rPr>
        <sz val="11"/>
        <rFont val="Calibri"/>
        <family val="2"/>
        <scheme val="minor"/>
      </rPr>
      <t xml:space="preserve"> tampoco es correcta, ya que esta función no pertenece exclusivamente al ámbito de la higiene industrial.</t>
    </r>
  </si>
  <si>
    <t xml:space="preserve">Promueve la implantación de hábitos saludables en los centros de trabajo </t>
  </si>
  <si>
    <t xml:space="preserve">Garantiza la calidad de los laboratorios que realizan análisis de agentes químicos en los lugares de trabajo. </t>
  </si>
  <si>
    <t>Gestiona los protocolos sanitarios de aplicación sobre determinadas  enfermedades profesionales</t>
  </si>
  <si>
    <t>¿Qué hace el INSST en el ámbito de la higiene industrial?</t>
  </si>
  <si>
    <r>
      <t xml:space="preserve">La respuesta correcta es </t>
    </r>
    <r>
      <rPr>
        <b/>
        <sz val="11"/>
        <rFont val="Calibri"/>
        <family val="2"/>
        <scheme val="minor"/>
      </rPr>
      <t>B: En la evaluación del riesgo por exposición a productos fitosanitarios</t>
    </r>
    <r>
      <rPr>
        <sz val="11"/>
        <rFont val="Calibri"/>
        <family val="2"/>
        <scheme val="minor"/>
      </rPr>
      <t xml:space="preserve">, ya que el INSST apoya técnicamente en el uso seguro de productos químicos, incluido el ámbito de los fitosanitarios. </t>
    </r>
    <r>
      <rPr>
        <b/>
        <sz val="11"/>
        <rFont val="Calibri"/>
        <family val="2"/>
        <scheme val="minor"/>
      </rPr>
      <t>A: En la investigación y promoción de los medios de protección colectiva</t>
    </r>
    <r>
      <rPr>
        <sz val="11"/>
        <rFont val="Calibri"/>
        <family val="2"/>
        <scheme val="minor"/>
      </rPr>
      <t xml:space="preserve"> es incorrecta porque no es una función específica del INSST según este reglamento. </t>
    </r>
    <r>
      <rPr>
        <b/>
        <sz val="11"/>
        <rFont val="Calibri"/>
        <family val="2"/>
        <scheme val="minor"/>
      </rPr>
      <t>C: En la protección por exposición a riesgos mecánicos provocados por máquinas</t>
    </r>
    <r>
      <rPr>
        <sz val="11"/>
        <rFont val="Calibri"/>
        <family val="2"/>
        <scheme val="minor"/>
      </rPr>
      <t xml:space="preserve"> también es errónea porque no se refiere a este ámbito. </t>
    </r>
    <r>
      <rPr>
        <b/>
        <sz val="11"/>
        <rFont val="Calibri"/>
        <family val="2"/>
        <scheme val="minor"/>
      </rPr>
      <t>D: En la actuación ante los riesgos por exposición a altas temperaturas</t>
    </r>
    <r>
      <rPr>
        <sz val="11"/>
        <rFont val="Calibri"/>
        <family val="2"/>
        <scheme val="minor"/>
      </rPr>
      <t xml:space="preserve"> tampoco es correcta porque no está específicamente cubierta por este reglamento.</t>
    </r>
  </si>
  <si>
    <t>En la actuación ante los riesgos por exposición a altas temperaturas</t>
  </si>
  <si>
    <t>En la protección  por exposición a riesgos mecánicos provocados por máquinas</t>
  </si>
  <si>
    <t xml:space="preserve">En la evaluación del riesgo por exposición a productos fitosanitarios. </t>
  </si>
  <si>
    <t xml:space="preserve">En la investigación, y promoción de los medios de protección colectiva </t>
  </si>
  <si>
    <t>¿En qué ámbito el INSST presta apoyo técnico especializado según el Reglamento UE 2016/425?</t>
  </si>
  <si>
    <r>
      <t xml:space="preserve">La respuesta correcta es </t>
    </r>
    <r>
      <rPr>
        <b/>
        <sz val="11"/>
        <rFont val="Calibri"/>
        <family val="2"/>
        <scheme val="minor"/>
      </rPr>
      <t>B: Generar conocimiento sobre salud pública y seguridad laboral</t>
    </r>
    <r>
      <rPr>
        <sz val="11"/>
        <rFont val="Calibri"/>
        <family val="2"/>
        <scheme val="minor"/>
      </rPr>
      <t xml:space="preserve">, ya que este departamento se enfoca en investigaciones y análisis para mejorar las políticas de salud y seguridad en el trabajo. </t>
    </r>
    <r>
      <rPr>
        <b/>
        <sz val="11"/>
        <rFont val="Calibri"/>
        <family val="2"/>
        <scheme val="minor"/>
      </rPr>
      <t>A: Realizar investigaciones médicas sobre riesgos laborales</t>
    </r>
    <r>
      <rPr>
        <sz val="11"/>
        <rFont val="Calibri"/>
        <family val="2"/>
        <scheme val="minor"/>
      </rPr>
      <t xml:space="preserve"> es incorrecta porque, aunque realiza estudios, no se limita exclusivamente a investigaciones médicas. </t>
    </r>
    <r>
      <rPr>
        <b/>
        <sz val="11"/>
        <rFont val="Calibri"/>
        <family val="2"/>
        <scheme val="minor"/>
      </rPr>
      <t>C: Apoyar a las empresas en la implementación de modelos avanzados de salud</t>
    </r>
    <r>
      <rPr>
        <sz val="11"/>
        <rFont val="Calibri"/>
        <family val="2"/>
        <scheme val="minor"/>
      </rPr>
      <t xml:space="preserve"> también es errónea porque no es el enfoque principal del departamento. </t>
    </r>
    <r>
      <rPr>
        <b/>
        <sz val="11"/>
        <rFont val="Calibri"/>
        <family val="2"/>
        <scheme val="minor"/>
      </rPr>
      <t>D: Diseñar programas de promoción de las técnicas de seguridad y salud en el trabajo</t>
    </r>
    <r>
      <rPr>
        <sz val="11"/>
        <rFont val="Calibri"/>
        <family val="2"/>
        <scheme val="minor"/>
      </rPr>
      <t xml:space="preserve"> tampoco es correcta porque esta función está más vinculada al INSST como institución, no a este departamento específico.</t>
    </r>
  </si>
  <si>
    <t>Apoyar a las empresas en la implementación de modelos avanzados de salud</t>
  </si>
  <si>
    <t>Generar conocimiento sobre salud pública y seguridad laboral</t>
  </si>
  <si>
    <t>¿Cuál es uno de los objetivos del Departamento de Promoción de la Salud y Epidemiología Laboral?</t>
  </si>
  <si>
    <r>
      <t xml:space="preserve">La respuesta correcta es </t>
    </r>
    <r>
      <rPr>
        <b/>
        <sz val="11"/>
        <rFont val="Calibri"/>
        <family val="2"/>
        <scheme val="minor"/>
      </rPr>
      <t>C: Gestión de riesgos laborales para empresas de hasta 25 trabajadores</t>
    </r>
    <r>
      <rPr>
        <sz val="11"/>
        <rFont val="Calibri"/>
        <family val="2"/>
        <scheme val="minor"/>
      </rPr>
      <t xml:space="preserve">, ya que este programa del INSST está diseñado para apoyar a microempresas y pymes en la gestión de riesgos laborales, facilitándoles herramientas y guías específicas. </t>
    </r>
    <r>
      <rPr>
        <b/>
        <sz val="11"/>
        <rFont val="Calibri"/>
        <family val="2"/>
        <scheme val="minor"/>
      </rPr>
      <t>A: Gestión de riesgos laborales para coordinación de actividades empresariales en materias de PRL</t>
    </r>
    <r>
      <rPr>
        <sz val="11"/>
        <rFont val="Calibri"/>
        <family val="2"/>
        <scheme val="minor"/>
      </rPr>
      <t xml:space="preserve"> es incorrecta porque esta función no está vinculada directamente con Prevencion10.es. </t>
    </r>
    <r>
      <rPr>
        <b/>
        <sz val="11"/>
        <rFont val="Calibri"/>
        <family val="2"/>
        <scheme val="minor"/>
      </rPr>
      <t>B: Formación para la obtención de las capacitaciones básica e intermedia en materia de PRL</t>
    </r>
    <r>
      <rPr>
        <sz val="11"/>
        <rFont val="Calibri"/>
        <family val="2"/>
        <scheme val="minor"/>
      </rPr>
      <t xml:space="preserve"> también es errónea porque Prevencion10.es no se centra en la formación para certificaciones. </t>
    </r>
    <r>
      <rPr>
        <b/>
        <sz val="11"/>
        <rFont val="Calibri"/>
        <family val="2"/>
        <scheme val="minor"/>
      </rPr>
      <t>D: Gestión de riesgos laborales para empresas de hasta 10 trabajadores</t>
    </r>
    <r>
      <rPr>
        <sz val="11"/>
        <rFont val="Calibri"/>
        <family val="2"/>
        <scheme val="minor"/>
      </rPr>
      <t xml:space="preserve"> es incorrecta porque el límite establecido es hasta 25 trabajadores.</t>
    </r>
  </si>
  <si>
    <t xml:space="preserve">Gestión de riesgos laborales para empresas de hasta 10 trabajadores. </t>
  </si>
  <si>
    <t xml:space="preserve">Gestión de riesgos laborales para empresas de hasta 25 trabajadores. </t>
  </si>
  <si>
    <t>Gestión de riesgos laborales para coordinación de actividades empresariales en materias de  PRL</t>
  </si>
  <si>
    <t>¿Qué tipo de servicios presta "Prevencion10.es"?</t>
  </si>
  <si>
    <r>
      <t xml:space="preserve">La respuesta correcta es </t>
    </r>
    <r>
      <rPr>
        <b/>
        <sz val="11"/>
        <rFont val="Calibri"/>
        <family val="2"/>
        <scheme val="minor"/>
      </rPr>
      <t>B: Promover la mejora de las condiciones de seguridad y salud en el trabajo</t>
    </r>
    <r>
      <rPr>
        <sz val="11"/>
        <rFont val="Calibri"/>
        <family val="2"/>
        <scheme val="minor"/>
      </rPr>
      <t xml:space="preserve">, ya que la Ley 31/1995 define al INSST como el organismo encargado de liderar el desarrollo de estrategias y acciones para mejorar la prevención en los entornos laborales. </t>
    </r>
    <r>
      <rPr>
        <b/>
        <sz val="11"/>
        <rFont val="Calibri"/>
        <family val="2"/>
        <scheme val="minor"/>
      </rPr>
      <t>A: Realizar actividades de formación e información en materia de Prevención de Riesgos Laborales</t>
    </r>
    <r>
      <rPr>
        <sz val="11"/>
        <rFont val="Calibri"/>
        <family val="2"/>
        <scheme val="minor"/>
      </rPr>
      <t xml:space="preserve"> es incorrecta porque esto es una función complementaria, no su misión principal. </t>
    </r>
    <r>
      <rPr>
        <b/>
        <sz val="11"/>
        <rFont val="Calibri"/>
        <family val="2"/>
        <scheme val="minor"/>
      </rPr>
      <t>C: Elaboración de la normativa sobre prevención de riesgos laborales</t>
    </r>
    <r>
      <rPr>
        <sz val="11"/>
        <rFont val="Calibri"/>
        <family val="2"/>
        <scheme val="minor"/>
      </rPr>
      <t xml:space="preserve"> es errónea porque el INSST no tiene competencias legislativas. </t>
    </r>
    <r>
      <rPr>
        <b/>
        <sz val="11"/>
        <rFont val="Calibri"/>
        <family val="2"/>
        <scheme val="minor"/>
      </rPr>
      <t>D: Elaboración de estudios sobre accidentes de trabajo y enfermedades profesionales a través del Observatorio Estatal de Condiciones de Trabajo</t>
    </r>
    <r>
      <rPr>
        <sz val="11"/>
        <rFont val="Calibri"/>
        <family val="2"/>
        <scheme val="minor"/>
      </rPr>
      <t xml:space="preserve"> tampoco es correcta, ya que esta es solo una de sus tareas específicas.</t>
    </r>
  </si>
  <si>
    <t xml:space="preserve">Elaboración  estudios  sobre accidentes de trabajo y enfermedades profesionales a través del Obervatorio Estatal de Condiciones ed Trabajo </t>
  </si>
  <si>
    <t xml:space="preserve">Elaboración de la normativa sobre prevención de riesgos laborales. </t>
  </si>
  <si>
    <t xml:space="preserve">Promover la mejora de las condiciones de seguridad y salud en el trabajo. </t>
  </si>
  <si>
    <t>Realizar actividades de formación e información en materia de Prevención de Riesgos Laborales</t>
  </si>
  <si>
    <t>¿Cuál es la misión principal del Instituto Nacional de Seguridad y Salud en el Trabajo (INSST) según la Ley 31/1995?</t>
  </si>
  <si>
    <r>
      <t xml:space="preserve">La respuesta correcta es </t>
    </r>
    <r>
      <rPr>
        <b/>
        <sz val="11"/>
        <rFont val="Calibri"/>
        <family val="2"/>
        <scheme val="minor"/>
      </rPr>
      <t>C: Asesoramiento técnico en la elaboración de normativa legal</t>
    </r>
    <r>
      <rPr>
        <sz val="11"/>
        <rFont val="Calibri"/>
        <family val="2"/>
        <scheme val="minor"/>
      </rPr>
      <t xml:space="preserve">, ya que el INSST actúa como órgano técnico de referencia, apoyando a las autoridades laborales mediante la elaboración de guías y criterios técnicos. </t>
    </r>
    <r>
      <rPr>
        <b/>
        <sz val="11"/>
        <rFont val="Calibri"/>
        <family val="2"/>
        <scheme val="minor"/>
      </rPr>
      <t>A: Elaboración de la normativa sobre prevención de riesgos laborales</t>
    </r>
    <r>
      <rPr>
        <sz val="11"/>
        <rFont val="Calibri"/>
        <family val="2"/>
        <scheme val="minor"/>
      </rPr>
      <t xml:space="preserve"> es incorrecta porque la normativa legal es competencia del gobierno y del legislador, no exclusivamente del INSST. </t>
    </r>
    <r>
      <rPr>
        <b/>
        <sz val="11"/>
        <rFont val="Calibri"/>
        <family val="2"/>
        <scheme val="minor"/>
      </rPr>
      <t>B: Coordinación de la prevención de riesgos laborales con las CCAA</t>
    </r>
    <r>
      <rPr>
        <sz val="11"/>
        <rFont val="Calibri"/>
        <family val="2"/>
        <scheme val="minor"/>
      </rPr>
      <t xml:space="preserve"> es errónea porque esta función pertenece más a la Comisión Nacional de Seguridad y Salud en el Trabajo. </t>
    </r>
    <r>
      <rPr>
        <b/>
        <sz val="11"/>
        <rFont val="Calibri"/>
        <family val="2"/>
        <scheme val="minor"/>
      </rPr>
      <t>D: Supervisión del cumplimiento de normativa de Prevención de Riesgos Laborales en la Administración General del Estado</t>
    </r>
    <r>
      <rPr>
        <sz val="11"/>
        <rFont val="Calibri"/>
        <family val="2"/>
        <scheme val="minor"/>
      </rPr>
      <t xml:space="preserve"> tampoco es correcta, ya que la supervisión es responsabilidad de la ITSS.</t>
    </r>
  </si>
  <si>
    <t xml:space="preserve">Supervisión del cumplimiento de normativa de  Prevención de Riesgos Laborales en la Adminsitración General del Estado </t>
  </si>
  <si>
    <t xml:space="preserve">Asesoramiento técnico en la elaboración de normativa legal. </t>
  </si>
  <si>
    <t xml:space="preserve">Coordinaición de la prevención de riesgos laborales con las CCAA . </t>
  </si>
  <si>
    <t>Según la LPRL, ¿cuál es la principal área de colaboración del INSST con las autoridades laborales?</t>
  </si>
  <si>
    <r>
      <t xml:space="preserve">La respuesta correcta es </t>
    </r>
    <r>
      <rPr>
        <b/>
        <sz val="11"/>
        <rFont val="Calibri"/>
        <family val="2"/>
        <scheme val="minor"/>
      </rPr>
      <t>D: Participar en el diseño de la política de seguridad y salud en el trabajo</t>
    </r>
    <r>
      <rPr>
        <sz val="11"/>
        <rFont val="Calibri"/>
        <family val="2"/>
        <scheme val="minor"/>
      </rPr>
      <t xml:space="preserve">, ya que esta Comisión tiene un rol estratégico en la definición y supervisión de políticas preventivas. </t>
    </r>
    <r>
      <rPr>
        <b/>
        <sz val="11"/>
        <rFont val="Calibri"/>
        <family val="2"/>
        <scheme val="minor"/>
      </rPr>
      <t>A: Dirección y gestión del INSST</t>
    </r>
    <r>
      <rPr>
        <sz val="11"/>
        <rFont val="Calibri"/>
        <family val="2"/>
        <scheme val="minor"/>
      </rPr>
      <t xml:space="preserve"> es incorrecta porque no tiene un rol operativo. </t>
    </r>
    <r>
      <rPr>
        <b/>
        <sz val="11"/>
        <rFont val="Calibri"/>
        <family val="2"/>
        <scheme val="minor"/>
      </rPr>
      <t>B: Elaborar y aprobar los presupuestos anuales del INSST</t>
    </r>
    <r>
      <rPr>
        <sz val="11"/>
        <rFont val="Calibri"/>
        <family val="2"/>
        <scheme val="minor"/>
      </rPr>
      <t xml:space="preserve"> es errónea porque no gestiona el presupuesto. </t>
    </r>
    <r>
      <rPr>
        <b/>
        <sz val="11"/>
        <rFont val="Calibri"/>
        <family val="2"/>
        <scheme val="minor"/>
      </rPr>
      <t>C: Coordinar las acciones de inspección preventiva en el ámbito nacional</t>
    </r>
    <r>
      <rPr>
        <sz val="11"/>
        <rFont val="Calibri"/>
        <family val="2"/>
        <scheme val="minor"/>
      </rPr>
      <t xml:space="preserve"> tampoco es correcta, ya que esta tarea corresponde a la ITSS.</t>
    </r>
  </si>
  <si>
    <t>Participar en el diseño de la política de seguridad y salud en el trabajo</t>
  </si>
  <si>
    <t xml:space="preserve">Coordinar las accionesde inspección  preventiva en el ámbito nacional. </t>
  </si>
  <si>
    <t xml:space="preserve">Elaborar y aprobar los presupuestos anuales del INSST. </t>
  </si>
  <si>
    <t xml:space="preserve">Dirección y gestion  del INSST. </t>
  </si>
  <si>
    <t>Conforme al artículo 13 de la LPRL, ¿qué función desempeña la Comisión Nacional de Seguridad y Salud en el Trabajo?</t>
  </si>
  <si>
    <r>
      <t xml:space="preserve">La respuesta correcta es </t>
    </r>
    <r>
      <rPr>
        <b/>
        <sz val="11"/>
        <rFont val="Calibri"/>
        <family val="2"/>
        <scheme val="minor"/>
      </rPr>
      <t>B: Dos : Ceuta y Melilla</t>
    </r>
    <r>
      <rPr>
        <sz val="11"/>
        <rFont val="Calibri"/>
        <family val="2"/>
        <scheme val="minor"/>
      </rPr>
      <t xml:space="preserve">, . </t>
    </r>
    <r>
      <rPr>
        <b/>
        <sz val="11"/>
        <rFont val="Calibri"/>
        <family val="2"/>
        <scheme val="minor"/>
      </rPr>
      <t>A: Uno</t>
    </r>
    <r>
      <rPr>
        <sz val="11"/>
        <rFont val="Calibri"/>
        <family val="2"/>
        <scheme val="minor"/>
      </rPr>
      <t xml:space="preserve">, </t>
    </r>
    <r>
      <rPr>
        <b/>
        <sz val="11"/>
        <rFont val="Calibri"/>
        <family val="2"/>
        <scheme val="minor"/>
      </rPr>
      <t xml:space="preserve">B:Cuatro </t>
    </r>
    <r>
      <rPr>
        <sz val="11"/>
        <rFont val="Calibri"/>
        <family val="2"/>
        <scheme val="minor"/>
      </rPr>
      <t xml:space="preserve">y </t>
    </r>
    <r>
      <rPr>
        <b/>
        <sz val="11"/>
        <rFont val="Calibri"/>
        <family val="2"/>
        <scheme val="minor"/>
      </rPr>
      <t>C: Tres</t>
    </r>
    <r>
      <rPr>
        <sz val="11"/>
        <rFont val="Calibri"/>
        <family val="2"/>
        <scheme val="minor"/>
      </rPr>
      <t xml:space="preserve"> son incorrectas porque no reflejan la cantidad actual de gabinetes.</t>
    </r>
  </si>
  <si>
    <t xml:space="preserve">Tres. </t>
  </si>
  <si>
    <t xml:space="preserve">Dos. </t>
  </si>
  <si>
    <t xml:space="preserve">Uno. </t>
  </si>
  <si>
    <t>¿Cuántos Gabinetes técnicos provinciales tiene actualmente el INSST?</t>
  </si>
  <si>
    <r>
      <t xml:space="preserve">La respuesta correcta es </t>
    </r>
    <r>
      <rPr>
        <b/>
        <sz val="11"/>
        <rFont val="Calibri"/>
        <family val="2"/>
        <scheme val="minor"/>
      </rPr>
      <t>A: Elaborar la normativa en materia de seguridad y salud en el trabajo</t>
    </r>
    <r>
      <rPr>
        <sz val="11"/>
        <rFont val="Calibri"/>
        <family val="2"/>
        <scheme val="minor"/>
      </rPr>
      <t xml:space="preserve">, ya que el Consejo General participa activamente en la definición de normativas técnicas y estrategias preventivas. </t>
    </r>
    <r>
      <rPr>
        <b/>
        <sz val="11"/>
        <rFont val="Calibri"/>
        <family val="2"/>
        <scheme val="minor"/>
      </rPr>
      <t>B: Controlar la gestión económica del INSST</t>
    </r>
    <r>
      <rPr>
        <sz val="11"/>
        <rFont val="Calibri"/>
        <family val="2"/>
        <scheme val="minor"/>
      </rPr>
      <t xml:space="preserve"> es incorrecta porque esta tarea corresponde a otros órganos administrativos. </t>
    </r>
    <r>
      <rPr>
        <b/>
        <sz val="11"/>
        <rFont val="Calibri"/>
        <family val="2"/>
        <scheme val="minor"/>
      </rPr>
      <t>C: Coordinar la política exterior del INSST</t>
    </r>
    <r>
      <rPr>
        <sz val="11"/>
        <rFont val="Calibri"/>
        <family val="2"/>
        <scheme val="minor"/>
      </rPr>
      <t xml:space="preserve"> es errónea porque esta función no pertenece al Consejo General. </t>
    </r>
    <r>
      <rPr>
        <b/>
        <sz val="11"/>
        <rFont val="Calibri"/>
        <family val="2"/>
        <scheme val="minor"/>
      </rPr>
      <t>D: Participar en la representación del INSST ante la Unión Europea</t>
    </r>
    <r>
      <rPr>
        <sz val="11"/>
        <rFont val="Calibri"/>
        <family val="2"/>
        <scheme val="minor"/>
      </rPr>
      <t xml:space="preserve"> tampoco es correcta porque esta representación es técnica, no política.</t>
    </r>
  </si>
  <si>
    <t>Participar en la representación del INSST ante la Unión Europea</t>
  </si>
  <si>
    <t xml:space="preserve">Coordinar la política exterior del INSST. </t>
  </si>
  <si>
    <t xml:space="preserve">Controlar la gestión económica del INSST. </t>
  </si>
  <si>
    <t xml:space="preserve">Elaborar la normativa en materia de seguridad y salud en el trabajo. </t>
  </si>
  <si>
    <t>¿Cuál es la función principal del Consejo General del INSST, de acuerdo con la Orden de 25 de enero de 1985?</t>
  </si>
  <si>
    <r>
      <t xml:space="preserve">La respuesta correcta es </t>
    </r>
    <r>
      <rPr>
        <b/>
        <sz val="11"/>
        <rFont val="Calibri"/>
        <family val="2"/>
        <scheme val="minor"/>
      </rPr>
      <t>B: El Consejo General del INSST</t>
    </r>
    <r>
      <rPr>
        <sz val="11"/>
        <rFont val="Calibri"/>
        <family val="2"/>
        <scheme val="minor"/>
      </rPr>
      <t xml:space="preserve">, que actúa como órgano consultivo para coordinar y supervisar las actividades del INSST. </t>
    </r>
    <r>
      <rPr>
        <b/>
        <sz val="11"/>
        <rFont val="Calibri"/>
        <family val="2"/>
        <scheme val="minor"/>
      </rPr>
      <t>A: La Dirección General de Trabajo</t>
    </r>
    <r>
      <rPr>
        <sz val="11"/>
        <rFont val="Calibri"/>
        <family val="2"/>
        <scheme val="minor"/>
      </rPr>
      <t xml:space="preserve"> es incorrecta porque, aunque colabora con el INSST, no es un órgano del instituto. </t>
    </r>
    <r>
      <rPr>
        <b/>
        <sz val="11"/>
        <rFont val="Calibri"/>
        <family val="2"/>
        <scheme val="minor"/>
      </rPr>
      <t>C: La Inspección de Trabajo y Seguridad Social</t>
    </r>
    <r>
      <rPr>
        <sz val="11"/>
        <rFont val="Calibri"/>
        <family val="2"/>
        <scheme val="minor"/>
      </rPr>
      <t xml:space="preserve"> tampoco es correcta, ya que es un organismo independiente. </t>
    </r>
    <r>
      <rPr>
        <b/>
        <sz val="11"/>
        <rFont val="Calibri"/>
        <family val="2"/>
        <scheme val="minor"/>
      </rPr>
      <t>D: La Comisión Nacional de Seguridad y Salud en el Trabajo</t>
    </r>
    <r>
      <rPr>
        <sz val="11"/>
        <rFont val="Calibri"/>
        <family val="2"/>
        <scheme val="minor"/>
      </rPr>
      <t xml:space="preserve"> es errónea porque este es un órgano más amplio que no pertenece exclusivamente al INSST.</t>
    </r>
  </si>
  <si>
    <t>La Comisión Nacional de Seguridad y Salud en el Trabajo</t>
  </si>
  <si>
    <t xml:space="preserve">La Inspección de Trabajo y Seguridad Social. </t>
  </si>
  <si>
    <r>
      <t xml:space="preserve">La respuesta correcta es </t>
    </r>
    <r>
      <rPr>
        <b/>
        <sz val="11"/>
        <rFont val="Calibri"/>
        <family val="2"/>
        <scheme val="minor"/>
      </rPr>
      <t>A: Actuar como centro de referencia nacional</t>
    </r>
    <r>
      <rPr>
        <sz val="11"/>
        <rFont val="Calibri"/>
        <family val="2"/>
        <scheme val="minor"/>
      </rPr>
      <t xml:space="preserve">, ya que el INSST colabora con instituciones europeas como la Agencia Europea para la Seguridad y Salud en el Trabajo, siendo el punto de contacto oficial. </t>
    </r>
    <r>
      <rPr>
        <b/>
        <sz val="11"/>
        <rFont val="Calibri"/>
        <family val="2"/>
        <scheme val="minor"/>
      </rPr>
      <t>B: Ejercer funciones de representación en la UE</t>
    </r>
    <r>
      <rPr>
        <sz val="11"/>
        <rFont val="Calibri"/>
        <family val="2"/>
        <scheme val="minor"/>
      </rPr>
      <t xml:space="preserve"> es incorrecta porque no tiene una función política o diplomática. </t>
    </r>
    <r>
      <rPr>
        <b/>
        <sz val="11"/>
        <rFont val="Calibri"/>
        <family val="2"/>
        <scheme val="minor"/>
      </rPr>
      <t>C: Coordinar la política exterior en materia de prevención de riesgos laborales</t>
    </r>
    <r>
      <rPr>
        <sz val="11"/>
        <rFont val="Calibri"/>
        <family val="2"/>
        <scheme val="minor"/>
      </rPr>
      <t xml:space="preserve"> es errónea porque esto corresponde al Ministerio de Trabajo. </t>
    </r>
    <r>
      <rPr>
        <b/>
        <sz val="11"/>
        <rFont val="Calibri"/>
        <family val="2"/>
        <scheme val="minor"/>
      </rPr>
      <t>D: Promover investigación en materia de PRL en coordinación con las instituciones europeas competentes</t>
    </r>
    <r>
      <rPr>
        <sz val="11"/>
        <rFont val="Calibri"/>
        <family val="2"/>
        <scheme val="minor"/>
      </rPr>
      <t xml:space="preserve"> tampoco es correcta porque, aunque apoya investigaciones, su rol es más técnico que coordinador.</t>
    </r>
  </si>
  <si>
    <t>Promover investigación en materia de PRL en coordinación con las instituciones europeas competentes</t>
  </si>
  <si>
    <t>Coordinar la política exterior en materia en materia de prevención de riesgos laborales</t>
  </si>
  <si>
    <t xml:space="preserve">Ejercer funciones de representación en la UE. </t>
  </si>
  <si>
    <t>Según el artículo 8 de la LPRL, ¿qué papel desempeña el INSST en relación con las Instituciones de la Unión Europea?</t>
  </si>
  <si>
    <r>
      <t xml:space="preserve">La respuesta correcta es </t>
    </r>
    <r>
      <rPr>
        <b/>
        <sz val="11"/>
        <rFont val="Calibri"/>
        <family val="2"/>
        <scheme val="minor"/>
      </rPr>
      <t>B: Vigilar y controlar la normativa sobre prevención de riesgos laborales</t>
    </r>
    <r>
      <rPr>
        <sz val="11"/>
        <rFont val="Calibri"/>
        <family val="2"/>
        <scheme val="minor"/>
      </rPr>
      <t xml:space="preserve">, ya que la ITSS tiene como función principal supervisar el cumplimiento de la normativa preventiva en las empresas. </t>
    </r>
    <r>
      <rPr>
        <b/>
        <sz val="11"/>
        <rFont val="Calibri"/>
        <family val="2"/>
        <scheme val="minor"/>
      </rPr>
      <t>A: Vigilar y controlar la actuación del INSST en su función de promotor de la prevención</t>
    </r>
    <r>
      <rPr>
        <sz val="11"/>
        <rFont val="Calibri"/>
        <family val="2"/>
        <scheme val="minor"/>
      </rPr>
      <t xml:space="preserve"> es incorrecta porque no supervisa directamente al INSST. </t>
    </r>
    <r>
      <rPr>
        <b/>
        <sz val="11"/>
        <rFont val="Calibri"/>
        <family val="2"/>
        <scheme val="minor"/>
      </rPr>
      <t>C: Informar y preparar normativa de prevención</t>
    </r>
    <r>
      <rPr>
        <sz val="11"/>
        <rFont val="Calibri"/>
        <family val="2"/>
        <scheme val="minor"/>
      </rPr>
      <t xml:space="preserve"> es errónea porque esto lo hace el INSST como órgano técnico. </t>
    </r>
    <r>
      <rPr>
        <b/>
        <sz val="11"/>
        <rFont val="Calibri"/>
        <family val="2"/>
        <scheme val="minor"/>
      </rPr>
      <t>D: Participar en el Consejo General del INSST</t>
    </r>
    <r>
      <rPr>
        <sz val="11"/>
        <rFont val="Calibri"/>
        <family val="2"/>
        <scheme val="minor"/>
      </rPr>
      <t xml:space="preserve"> tampoco es correcta, ya que este es un órgano consultivo.</t>
    </r>
  </si>
  <si>
    <t>Participar en el Consejo General del INSST</t>
  </si>
  <si>
    <t xml:space="preserve">Informar y preperar normativa de prevención  </t>
  </si>
  <si>
    <t xml:space="preserve">Vigilar y controlar la normativa sobre prevención de riesgos laborales. </t>
  </si>
  <si>
    <t>Vigilar y controlar la la actuación del INSST en su función de promotor de la prevención</t>
  </si>
  <si>
    <t>Según la LPRL, ¿qué función tiene la Inspección de Trabajo y Seguridad Social?</t>
  </si>
  <si>
    <r>
      <t xml:space="preserve">La respuesta correcta es </t>
    </r>
    <r>
      <rPr>
        <b/>
        <sz val="11"/>
        <rFont val="Calibri"/>
        <family val="2"/>
        <scheme val="minor"/>
      </rPr>
      <t>A: Barcelona</t>
    </r>
    <r>
      <rPr>
        <sz val="11"/>
        <rFont val="Calibri"/>
        <family val="2"/>
        <scheme val="minor"/>
      </rPr>
      <t xml:space="preserve">, ya que este centro nacional, enfocado en las condiciones laborales, tiene su sede principal en Barcelona. </t>
    </r>
    <r>
      <rPr>
        <b/>
        <sz val="11"/>
        <rFont val="Calibri"/>
        <family val="2"/>
        <scheme val="minor"/>
      </rPr>
      <t>B: Sevilla</t>
    </r>
    <r>
      <rPr>
        <sz val="11"/>
        <rFont val="Calibri"/>
        <family val="2"/>
        <scheme val="minor"/>
      </rPr>
      <t xml:space="preserve">, </t>
    </r>
    <r>
      <rPr>
        <b/>
        <sz val="11"/>
        <rFont val="Calibri"/>
        <family val="2"/>
        <scheme val="minor"/>
      </rPr>
      <t>C: Madrid</t>
    </r>
    <r>
      <rPr>
        <sz val="11"/>
        <rFont val="Calibri"/>
        <family val="2"/>
        <scheme val="minor"/>
      </rPr>
      <t xml:space="preserve"> y </t>
    </r>
    <r>
      <rPr>
        <b/>
        <sz val="11"/>
        <rFont val="Calibri"/>
        <family val="2"/>
        <scheme val="minor"/>
      </rPr>
      <t>D: Bizkaia</t>
    </r>
    <r>
      <rPr>
        <sz val="11"/>
        <rFont val="Calibri"/>
        <family val="2"/>
        <scheme val="minor"/>
      </rPr>
      <t xml:space="preserve"> son incorrectas porque aunque hay otras sedes del INSST, no son específicas para este centro.</t>
    </r>
  </si>
  <si>
    <t>Bizkaia</t>
  </si>
  <si>
    <t xml:space="preserve">Madrid. </t>
  </si>
  <si>
    <t xml:space="preserve">Sevilla. </t>
  </si>
  <si>
    <t xml:space="preserve">Barcelona. </t>
  </si>
  <si>
    <t>¿Dónde se encuentran ubicados el Centro Nacional de Condiciones de Trabajo Centrales del INSST?</t>
  </si>
  <si>
    <r>
      <t xml:space="preserve">La respuesta correcta es </t>
    </r>
    <r>
      <rPr>
        <b/>
        <sz val="11"/>
        <rFont val="Calibri"/>
        <family val="2"/>
        <scheme val="minor"/>
      </rPr>
      <t>C: Elevar el nivel de protección de la seguridad y la salud de los trabajadores en el trabajo</t>
    </r>
    <r>
      <rPr>
        <sz val="11"/>
        <rFont val="Calibri"/>
        <family val="2"/>
        <scheme val="minor"/>
      </rPr>
      <t xml:space="preserve">, ya que la LPRL establece como objetivo principal mejorar continuamente las condiciones laborales. </t>
    </r>
    <r>
      <rPr>
        <b/>
        <sz val="11"/>
        <rFont val="Calibri"/>
        <family val="2"/>
        <scheme val="minor"/>
      </rPr>
      <t>A: Promover la eficiencia entre las Administraciones públicas con competencias en Seguridad y Salud Laboral</t>
    </r>
    <r>
      <rPr>
        <sz val="11"/>
        <rFont val="Calibri"/>
        <family val="2"/>
        <scheme val="minor"/>
      </rPr>
      <t xml:space="preserve"> es incorrecta porque, aunque importante, no es el objetivo central. </t>
    </r>
    <r>
      <rPr>
        <b/>
        <sz val="11"/>
        <rFont val="Calibri"/>
        <family val="2"/>
        <scheme val="minor"/>
      </rPr>
      <t>B: Reforzar el cumplimiento de los empresarios proponiendo infracciones y sanciones por incumplimiento de normativas</t>
    </r>
    <r>
      <rPr>
        <sz val="11"/>
        <rFont val="Calibri"/>
        <family val="2"/>
        <scheme val="minor"/>
      </rPr>
      <t xml:space="preserve"> es errónea porque esto corresponde a la ITSS. </t>
    </r>
    <r>
      <rPr>
        <b/>
        <sz val="11"/>
        <rFont val="Calibri"/>
        <family val="2"/>
        <scheme val="minor"/>
      </rPr>
      <t>D: Coordinar la Prevención de Riesgos Laborales entre las administraciones públicas competentes</t>
    </r>
    <r>
      <rPr>
        <sz val="11"/>
        <rFont val="Calibri"/>
        <family val="2"/>
        <scheme val="minor"/>
      </rPr>
      <t xml:space="preserve"> tampoco es correcta, ya que es una estrategia, no un objetivo final.</t>
    </r>
  </si>
  <si>
    <t>Coordinar la Prevención de Riesgos Laborales entre las administraciones públicas competenetes</t>
  </si>
  <si>
    <t xml:space="preserve">Elevar el nivel de protección de la seguridad y la salud de los trabajadores en el trabajo. </t>
  </si>
  <si>
    <t xml:space="preserve">Reforzar el cumplimiento de los empresarios proponiendo infracciones y  sanciones por incumplimiento de normativas. </t>
  </si>
  <si>
    <t xml:space="preserve">Promover la eficiencia entre las Administraciones públicas con competencias en Seguridad y Salud Laboral </t>
  </si>
  <si>
    <t>Conforme el artículo 5 de la Ley de Prevención de Riesgos Laborales (LPRL), ¿cuál es el objetivo de la política en materia de prevención?</t>
  </si>
  <si>
    <r>
      <t xml:space="preserve">La respuesta correcta es </t>
    </r>
    <r>
      <rPr>
        <b/>
        <sz val="11"/>
        <rFont val="Calibri"/>
        <family val="2"/>
        <scheme val="minor"/>
      </rPr>
      <t>C: Real Decreto 39/1997</t>
    </r>
    <r>
      <rPr>
        <sz val="11"/>
        <rFont val="Calibri"/>
        <family val="2"/>
        <scheme val="minor"/>
      </rPr>
      <t xml:space="preserve">, ya que este reglamento, conocido como el Reglamento de los Servicios de Prevención, detalla los procedimientos para la evaluación de riesgos laborales en el ámbito preventivo. </t>
    </r>
    <r>
      <rPr>
        <b/>
        <sz val="11"/>
        <rFont val="Calibri"/>
        <family val="2"/>
        <scheme val="minor"/>
      </rPr>
      <t>A: Real Decreto 1299/2006</t>
    </r>
    <r>
      <rPr>
        <sz val="11"/>
        <rFont val="Calibri"/>
        <family val="2"/>
        <scheme val="minor"/>
      </rPr>
      <t xml:space="preserve"> es incorrecta porque regula el cuadro de enfermedades profesionales. </t>
    </r>
    <r>
      <rPr>
        <b/>
        <sz val="11"/>
        <rFont val="Calibri"/>
        <family val="2"/>
        <scheme val="minor"/>
      </rPr>
      <t>B: Real Decreto 843/2011</t>
    </r>
    <r>
      <rPr>
        <sz val="11"/>
        <rFont val="Calibri"/>
        <family val="2"/>
        <scheme val="minor"/>
      </rPr>
      <t xml:space="preserve"> es errónea porque se centra en aspectos formativos y de capacitación en prevención. </t>
    </r>
    <r>
      <rPr>
        <b/>
        <sz val="11"/>
        <rFont val="Calibri"/>
        <family val="2"/>
        <scheme val="minor"/>
      </rPr>
      <t>D: Real Decreto 67/2010</t>
    </r>
    <r>
      <rPr>
        <sz val="11"/>
        <rFont val="Calibri"/>
        <family val="2"/>
        <scheme val="minor"/>
      </rPr>
      <t xml:space="preserve"> también es incorrecta porque regula la evaluación de riesgos exclusivamente en la Administración General del Estado (AGE).</t>
    </r>
  </si>
  <si>
    <t>Real Decreto 67/2010</t>
  </si>
  <si>
    <t xml:space="preserve">Real Decreto 39/1997. </t>
  </si>
  <si>
    <t xml:space="preserve">Real Decreto 843/2011. </t>
  </si>
  <si>
    <t xml:space="preserve">Real Decreto 1299/2006. </t>
  </si>
  <si>
    <t>¿Qué norma menciona el procedimiento para la evaluación de riesgos laborales?</t>
  </si>
  <si>
    <r>
      <t xml:space="preserve">La respuesta correcta es </t>
    </r>
    <r>
      <rPr>
        <b/>
        <sz val="11"/>
        <rFont val="Calibri"/>
        <family val="2"/>
        <scheme val="minor"/>
      </rPr>
      <t>D: Función de elaboración de guías técnicas</t>
    </r>
    <r>
      <rPr>
        <sz val="11"/>
        <rFont val="Calibri"/>
        <family val="2"/>
        <scheme val="minor"/>
      </rPr>
      <t xml:space="preserve">, ya que este decreto asigna al INSST la tarea de desarrollar herramientas y guías que faciliten la aplicación de la normativa preventiva en los centros de trabajo. </t>
    </r>
    <r>
      <rPr>
        <b/>
        <sz val="11"/>
        <rFont val="Calibri"/>
        <family val="2"/>
        <scheme val="minor"/>
      </rPr>
      <t>A: Función de inspección laboral</t>
    </r>
    <r>
      <rPr>
        <sz val="11"/>
        <rFont val="Calibri"/>
        <family val="2"/>
        <scheme val="minor"/>
      </rPr>
      <t xml:space="preserve"> es incorrecta porque la inspección es competencia exclusiva de la Inspección de Trabajo y Seguridad Social (ITSS). </t>
    </r>
    <r>
      <rPr>
        <b/>
        <sz val="11"/>
        <rFont val="Calibri"/>
        <family val="2"/>
        <scheme val="minor"/>
      </rPr>
      <t>B: Función de auditoría financiera</t>
    </r>
    <r>
      <rPr>
        <sz val="11"/>
        <rFont val="Calibri"/>
        <family val="2"/>
        <scheme val="minor"/>
      </rPr>
      <t xml:space="preserve"> es errónea porque el INSST no tiene atribuciones en temas financieros. </t>
    </r>
    <r>
      <rPr>
        <b/>
        <sz val="11"/>
        <rFont val="Calibri"/>
        <family val="2"/>
        <scheme val="minor"/>
      </rPr>
      <t>C: Función de elaboración de políticas de salud</t>
    </r>
    <r>
      <rPr>
        <sz val="11"/>
        <rFont val="Calibri"/>
        <family val="2"/>
        <scheme val="minor"/>
      </rPr>
      <t xml:space="preserve"> también es incorrecta porque estas son competencia del Ministerio de Sanidad, no del INSST.</t>
    </r>
  </si>
  <si>
    <t>Función de elaboración de guías técnicas</t>
  </si>
  <si>
    <t xml:space="preserve">Función de elaboración de políticas de salud. </t>
  </si>
  <si>
    <t xml:space="preserve">Función de auditoría financiera. </t>
  </si>
  <si>
    <t xml:space="preserve">Función de inspección laboral. </t>
  </si>
  <si>
    <t>¿Qué rol asigna el Real Decreto 577/1982 al INSST?</t>
  </si>
  <si>
    <r>
      <t xml:space="preserve">La respuesta correcta es </t>
    </r>
    <r>
      <rPr>
        <b/>
        <sz val="11"/>
        <rFont val="Calibri"/>
        <family val="2"/>
        <scheme val="minor"/>
      </rPr>
      <t>A: Ministerio de Trabajo</t>
    </r>
    <r>
      <rPr>
        <sz val="11"/>
        <rFont val="Calibri"/>
        <family val="2"/>
        <scheme val="minor"/>
      </rPr>
      <t xml:space="preserve">, ya que este decreto-ley asignó formalmente al INSST como un organismo dependiente de dicho ministerio. </t>
    </r>
    <r>
      <rPr>
        <b/>
        <sz val="11"/>
        <rFont val="Calibri"/>
        <family val="2"/>
        <scheme val="minor"/>
      </rPr>
      <t>B: Ministerio de Salud</t>
    </r>
    <r>
      <rPr>
        <sz val="11"/>
        <rFont val="Calibri"/>
        <family val="2"/>
        <scheme val="minor"/>
      </rPr>
      <t xml:space="preserve"> es incorrecta porque el INSST no pertenece a esta cartera. </t>
    </r>
    <r>
      <rPr>
        <b/>
        <sz val="11"/>
        <rFont val="Calibri"/>
        <family val="2"/>
        <scheme val="minor"/>
      </rPr>
      <t>C: Ministerio de Seguridad Social</t>
    </r>
    <r>
      <rPr>
        <sz val="11"/>
        <rFont val="Calibri"/>
        <family val="2"/>
        <scheme val="minor"/>
      </rPr>
      <t xml:space="preserve"> también es errónea porque no guarda relación directa. </t>
    </r>
    <r>
      <rPr>
        <b/>
        <sz val="11"/>
        <rFont val="Calibri"/>
        <family val="2"/>
        <scheme val="minor"/>
      </rPr>
      <t>D: Ministerio de Inclusión</t>
    </r>
    <r>
      <rPr>
        <sz val="11"/>
        <rFont val="Calibri"/>
        <family val="2"/>
        <scheme val="minor"/>
      </rPr>
      <t xml:space="preserve"> tampoco es correcto, ya que esta es una entidad mucho más reciente y no tiene conexión con el INSST.</t>
    </r>
  </si>
  <si>
    <t>Ministerio de Inclusión</t>
  </si>
  <si>
    <t>Ministerio de Seguridad Social</t>
  </si>
  <si>
    <t xml:space="preserve">Ministerio de Salud. </t>
  </si>
  <si>
    <t xml:space="preserve">Ministerio de Trabajo. </t>
  </si>
  <si>
    <t>¿Qué organismo adscribe el Real Decreto-Ley 36/1978 al INSST?</t>
  </si>
  <si>
    <r>
      <t xml:space="preserve">La respuesta correcta es </t>
    </r>
    <r>
      <rPr>
        <b/>
        <sz val="11"/>
        <rFont val="Calibri"/>
        <family val="2"/>
        <scheme val="minor"/>
      </rPr>
      <t>C: El plan nacional de higiene y seguridad del trabajo</t>
    </r>
    <r>
      <rPr>
        <sz val="11"/>
        <rFont val="Calibri"/>
        <family val="2"/>
        <scheme val="minor"/>
      </rPr>
      <t xml:space="preserve">, ya que esta orden sentó las bases del sistema preventivo en España y marcó la creación del primer organismo en este ámbito. </t>
    </r>
    <r>
      <rPr>
        <b/>
        <sz val="11"/>
        <rFont val="Calibri"/>
        <family val="2"/>
        <scheme val="minor"/>
      </rPr>
      <t>A: La estructura organizativa del INSST</t>
    </r>
    <r>
      <rPr>
        <sz val="11"/>
        <rFont val="Calibri"/>
        <family val="2"/>
        <scheme val="minor"/>
      </rPr>
      <t xml:space="preserve"> es incorrecta porque esto se reguló posteriormente. </t>
    </r>
    <r>
      <rPr>
        <b/>
        <sz val="11"/>
        <rFont val="Calibri"/>
        <family val="2"/>
        <scheme val="minor"/>
      </rPr>
      <t>B: La financiación del INSST</t>
    </r>
    <r>
      <rPr>
        <sz val="11"/>
        <rFont val="Calibri"/>
        <family val="2"/>
        <scheme val="minor"/>
      </rPr>
      <t xml:space="preserve"> también es errónea porque no fue el objeto de la Orden. </t>
    </r>
    <r>
      <rPr>
        <b/>
        <sz val="11"/>
        <rFont val="Calibri"/>
        <family val="2"/>
        <scheme val="minor"/>
      </rPr>
      <t>D: Los procedimientos de auditoría del INSST</t>
    </r>
    <r>
      <rPr>
        <sz val="11"/>
        <rFont val="Calibri"/>
        <family val="2"/>
        <scheme val="minor"/>
      </rPr>
      <t xml:space="preserve"> tampoco son correctos, ya que esto no fue regulado en dicha Orden.</t>
    </r>
  </si>
  <si>
    <t>Los procedimientos de auditoría del INSST</t>
  </si>
  <si>
    <t xml:space="preserve">El plan nacional de higiene y seguridad del trabajo. </t>
  </si>
  <si>
    <t xml:space="preserve">La financiación del INSST. </t>
  </si>
  <si>
    <t xml:space="preserve">La estructura organizativa del INSST. </t>
  </si>
  <si>
    <t>¿Qué define la Orden de 7 de abril de 1970?</t>
  </si>
  <si>
    <r>
      <t xml:space="preserve">La respuesta correcta es </t>
    </r>
    <r>
      <rPr>
        <b/>
        <sz val="11"/>
        <rFont val="Calibri"/>
        <family val="2"/>
        <scheme val="minor"/>
      </rPr>
      <t>C: Instituto Nacional de Higiene y Seguridad en el Trabajo</t>
    </r>
    <r>
      <rPr>
        <sz val="11"/>
        <rFont val="Calibri"/>
        <family val="2"/>
        <scheme val="minor"/>
      </rPr>
      <t xml:space="preserve">, ya que este fue el nombre inicial del organismo creado por la Orden de 7 de abril de 1970, que luego evolucionó hasta convertirse en el INSST. </t>
    </r>
    <r>
      <rPr>
        <b/>
        <sz val="11"/>
        <rFont val="Calibri"/>
        <family val="2"/>
        <scheme val="minor"/>
      </rPr>
      <t>A: Instituto Nacional de Seguridad e Higiene en el Trabajo</t>
    </r>
    <r>
      <rPr>
        <sz val="11"/>
        <rFont val="Calibri"/>
        <family val="2"/>
        <scheme val="minor"/>
      </rPr>
      <t xml:space="preserve"> es incorrecta porque este fue un nombre posterior adoptado tras varias reformas. </t>
    </r>
    <r>
      <rPr>
        <b/>
        <sz val="11"/>
        <rFont val="Calibri"/>
        <family val="2"/>
        <scheme val="minor"/>
      </rPr>
      <t>B: Instituto Nacional de Seguridad y Salud en el Trabajo</t>
    </r>
    <r>
      <rPr>
        <sz val="11"/>
        <rFont val="Calibri"/>
        <family val="2"/>
        <scheme val="minor"/>
      </rPr>
      <t xml:space="preserve"> es errónea porque es la denominación actual, no la original. </t>
    </r>
    <r>
      <rPr>
        <b/>
        <sz val="11"/>
        <rFont val="Calibri"/>
        <family val="2"/>
        <scheme val="minor"/>
      </rPr>
      <t>D: Instituto Nacional de Prevención Laboral</t>
    </r>
    <r>
      <rPr>
        <sz val="11"/>
        <rFont val="Calibri"/>
        <family val="2"/>
        <scheme val="minor"/>
      </rPr>
      <t xml:space="preserve"> tampoco es correcta porque nunca tuvo ese nombre.</t>
    </r>
  </si>
  <si>
    <t>Instituto Nacional de Prevención Laboral</t>
  </si>
  <si>
    <t xml:space="preserve">Instituto Nacional de Higiene y Seguridad en el Trabajo. </t>
  </si>
  <si>
    <t xml:space="preserve">Instituto Nacional de Seguridad y Salud en el Trabajo. </t>
  </si>
  <si>
    <t>¿Cuál fue el primer nombre del organismo que luego se convirtió en INSST?</t>
  </si>
  <si>
    <r>
      <t xml:space="preserve">La respuesta correcta es </t>
    </r>
    <r>
      <rPr>
        <b/>
        <sz val="11"/>
        <rFont val="Calibri"/>
        <family val="2"/>
        <scheme val="minor"/>
      </rPr>
      <t>D: La creación de guías técnicas para la evaluación de riesgos</t>
    </r>
    <r>
      <rPr>
        <sz val="11"/>
        <rFont val="Calibri"/>
        <family val="2"/>
        <scheme val="minor"/>
      </rPr>
      <t xml:space="preserve">, ya que el INSST se encarga de elaborar guías técnicas para facilitar la aplicación de la normativa preventiva. </t>
    </r>
    <r>
      <rPr>
        <b/>
        <sz val="11"/>
        <rFont val="Calibri"/>
        <family val="2"/>
        <scheme val="minor"/>
      </rPr>
      <t>A: La supervisión de la normativa preventiva en la AGE</t>
    </r>
    <r>
      <rPr>
        <sz val="11"/>
        <rFont val="Calibri"/>
        <family val="2"/>
        <scheme val="minor"/>
      </rPr>
      <t xml:space="preserve"> es incorrecta porque el INSST no tiene función supervisora. </t>
    </r>
    <r>
      <rPr>
        <b/>
        <sz val="11"/>
        <rFont val="Calibri"/>
        <family val="2"/>
        <scheme val="minor"/>
      </rPr>
      <t>B: La auditoría de los sistemas de prevención de riesgos laborales en la AGE</t>
    </r>
    <r>
      <rPr>
        <sz val="11"/>
        <rFont val="Calibri"/>
        <family val="2"/>
        <scheme val="minor"/>
      </rPr>
      <t xml:space="preserve"> es errónea porque esta responsabilidad recae en otros órganos. </t>
    </r>
    <r>
      <rPr>
        <b/>
        <sz val="11"/>
        <rFont val="Calibri"/>
        <family val="2"/>
        <scheme val="minor"/>
      </rPr>
      <t>C: La elaboración de programas de formación en materia de PRL</t>
    </r>
    <r>
      <rPr>
        <sz val="11"/>
        <rFont val="Calibri"/>
        <family val="2"/>
        <scheme val="minor"/>
      </rPr>
      <t xml:space="preserve"> tampoco es la respuesta correcta, ya que esta es una función compartida con otras entidades.</t>
    </r>
  </si>
  <si>
    <t>La creación de guías técnicas para la evaluación de riesgos</t>
  </si>
  <si>
    <t xml:space="preserve">La elaboración de programas de formación en materia de PRL. </t>
  </si>
  <si>
    <t>La auditoria de los sistemas de prevención de riesgos laborales en la AGE</t>
  </si>
  <si>
    <t>La supervisión de la normativa preventiva en la AGE</t>
  </si>
  <si>
    <t>¿Qué función específica se le asigna al INSST en el Real Decreto 39/1997?</t>
  </si>
  <si>
    <r>
      <t xml:space="preserve">La respuesta correcta es </t>
    </r>
    <r>
      <rPr>
        <b/>
        <sz val="11"/>
        <rFont val="Calibri"/>
        <family val="2"/>
        <scheme val="minor"/>
      </rPr>
      <t>C: Elaborar guías técnicas sobre seguridad laboral</t>
    </r>
    <r>
      <rPr>
        <sz val="11"/>
        <rFont val="Calibri"/>
        <family val="2"/>
        <scheme val="minor"/>
      </rPr>
      <t xml:space="preserve">, ya que el INSST tiene como función principal apoyar la implementación de la normativa mediante la creación de guías técnicas y herramientas aplicativas. </t>
    </r>
    <r>
      <rPr>
        <b/>
        <sz val="11"/>
        <rFont val="Calibri"/>
        <family val="2"/>
        <scheme val="minor"/>
      </rPr>
      <t>A: Organizar la prevención en la Administración Pública</t>
    </r>
    <r>
      <rPr>
        <sz val="11"/>
        <rFont val="Calibri"/>
        <family val="2"/>
        <scheme val="minor"/>
      </rPr>
      <t xml:space="preserve"> es incorrecta porque esto corresponde a las propias administraciones, no al INSST. </t>
    </r>
    <r>
      <rPr>
        <b/>
        <sz val="11"/>
        <rFont val="Calibri"/>
        <family val="2"/>
        <scheme val="minor"/>
      </rPr>
      <t>B: Proveer servicios médicos a los Servicios de Prevención de la AGE</t>
    </r>
    <r>
      <rPr>
        <sz val="11"/>
        <rFont val="Calibri"/>
        <family val="2"/>
        <scheme val="minor"/>
      </rPr>
      <t xml:space="preserve"> es errónea porque el INSST no realiza prestaciones médicas. </t>
    </r>
    <r>
      <rPr>
        <b/>
        <sz val="11"/>
        <rFont val="Calibri"/>
        <family val="2"/>
        <scheme val="minor"/>
      </rPr>
      <t>D: Administrar programas de educación en materia de PRL</t>
    </r>
    <r>
      <rPr>
        <sz val="11"/>
        <rFont val="Calibri"/>
        <family val="2"/>
        <scheme val="minor"/>
      </rPr>
      <t xml:space="preserve"> tampoco es correcta, ya que aunque participa en formación, no administra directamente programas educativos.</t>
    </r>
  </si>
  <si>
    <t>Administrar programas de educación en materia de PRL</t>
  </si>
  <si>
    <t xml:space="preserve">Elaborar guías técnicas sobre seguridad laboral. </t>
  </si>
  <si>
    <t>Proveer servicios médicos a los Servición de Prevención de la AGE</t>
  </si>
  <si>
    <t xml:space="preserve">Organizar la prevención en la Adminstración Pública </t>
  </si>
  <si>
    <t>¿Cuál es una función adicional del INSST ?</t>
  </si>
  <si>
    <r>
      <t xml:space="preserve">La respuesta correcta es </t>
    </r>
    <r>
      <rPr>
        <b/>
        <sz val="11"/>
        <rFont val="Calibri"/>
        <family val="2"/>
        <scheme val="minor"/>
      </rPr>
      <t>D: Real Decreto 67/2010</t>
    </r>
    <r>
      <rPr>
        <sz val="11"/>
        <rFont val="Calibri"/>
        <family val="2"/>
        <scheme val="minor"/>
      </rPr>
      <t xml:space="preserve">, ya que este regula específicamente la responsabilidad del INSST en la evaluación de los sistemas de prevención de riesgos laborales dentro de la Administración General del Estado (AGE). </t>
    </r>
    <r>
      <rPr>
        <b/>
        <sz val="11"/>
        <rFont val="Calibri"/>
        <family val="2"/>
        <scheme val="minor"/>
      </rPr>
      <t>A: Ley 10/1992</t>
    </r>
    <r>
      <rPr>
        <sz val="11"/>
        <rFont val="Calibri"/>
        <family val="2"/>
        <scheme val="minor"/>
      </rPr>
      <t xml:space="preserve"> es incorrecta porque esta normativa no trata la evaluación de sistemas de prevención. </t>
    </r>
    <r>
      <rPr>
        <b/>
        <sz val="11"/>
        <rFont val="Calibri"/>
        <family val="2"/>
        <scheme val="minor"/>
      </rPr>
      <t>B: Real Decreto 843/2011</t>
    </r>
    <r>
      <rPr>
        <sz val="11"/>
        <rFont val="Calibri"/>
        <family val="2"/>
        <scheme val="minor"/>
      </rPr>
      <t xml:space="preserve"> es errónea porque regula aspectos de formación y homologación de servicios de prevención. </t>
    </r>
    <r>
      <rPr>
        <b/>
        <sz val="11"/>
        <rFont val="Calibri"/>
        <family val="2"/>
        <scheme val="minor"/>
      </rPr>
      <t>C: Real Decreto 39/1997</t>
    </r>
    <r>
      <rPr>
        <sz val="11"/>
        <rFont val="Calibri"/>
        <family val="2"/>
        <scheme val="minor"/>
      </rPr>
      <t xml:space="preserve"> tampoco es correcto, ya que este regula el Reglamento de los Servicios de Prevención, pero no menciona la evaluación de sistemas en la AGE.</t>
    </r>
  </si>
  <si>
    <t xml:space="preserve">Ley 10/1992. </t>
  </si>
  <si>
    <t>¿Qué norma menciona la responsabilidad del INSST en la evaluación externa de sistemas de prevención de riesgos laborales de la AGE?</t>
  </si>
  <si>
    <r>
      <t xml:space="preserve">La respuesta correcta es </t>
    </r>
    <r>
      <rPr>
        <b/>
        <sz val="11"/>
        <rFont val="Calibri"/>
        <family val="2"/>
        <scheme val="minor"/>
      </rPr>
      <t>C: Su responsabilidad en la formación de trabajadores</t>
    </r>
    <r>
      <rPr>
        <sz val="11"/>
        <rFont val="Calibri"/>
        <family val="2"/>
        <scheme val="minor"/>
      </rPr>
      <t xml:space="preserve">, ya que el artículo 13 describe al INSST como responsable de diseñar, promover y difundir programas formativos en materia de prevención de riesgos laborales. </t>
    </r>
    <r>
      <rPr>
        <b/>
        <sz val="11"/>
        <rFont val="Calibri"/>
        <family val="2"/>
        <scheme val="minor"/>
      </rPr>
      <t>A: Su función de auditoría de riesgos laborales</t>
    </r>
    <r>
      <rPr>
        <sz val="11"/>
        <rFont val="Calibri"/>
        <family val="2"/>
        <scheme val="minor"/>
      </rPr>
      <t xml:space="preserve"> es incorrecta porque el INSST no realiza auditorías, sino que actúa como órgano asesor. </t>
    </r>
    <r>
      <rPr>
        <b/>
        <sz val="11"/>
        <rFont val="Calibri"/>
        <family val="2"/>
        <scheme val="minor"/>
      </rPr>
      <t>B: Su participación en la Comisión Nacional de Seguridad y Salud en el Trabajo</t>
    </r>
    <r>
      <rPr>
        <sz val="11"/>
        <rFont val="Calibri"/>
        <family val="2"/>
        <scheme val="minor"/>
      </rPr>
      <t xml:space="preserve"> es errónea porque esta participación está regulada en otros artículos. </t>
    </r>
    <r>
      <rPr>
        <b/>
        <sz val="11"/>
        <rFont val="Calibri"/>
        <family val="2"/>
        <scheme val="minor"/>
      </rPr>
      <t>D: Su papel en la promoción de la salud pública</t>
    </r>
    <r>
      <rPr>
        <sz val="11"/>
        <rFont val="Calibri"/>
        <family val="2"/>
        <scheme val="minor"/>
      </rPr>
      <t xml:space="preserve"> también es incorrecta, ya que el INSST no tiene competencias específicas en el ámbito general de la salud pública.</t>
    </r>
  </si>
  <si>
    <t>Su papel en la promoción de la salud pública</t>
  </si>
  <si>
    <t xml:space="preserve">Su participación en la Comisión Nacional de Seguridad y Salud en el Trabajo. </t>
  </si>
  <si>
    <t xml:space="preserve">Su función de auditoría de riesgos laborales. </t>
  </si>
  <si>
    <t xml:space="preserve">Su responsabilidad en la formación de trabajadores. </t>
  </si>
  <si>
    <t>¿Qué establece el artículo 13 de la Ley 31/1995 respecto al INSST?</t>
  </si>
  <si>
    <r>
      <t xml:space="preserve">La respuesta correcta es </t>
    </r>
    <r>
      <rPr>
        <b/>
        <sz val="11"/>
        <rFont val="Calibri"/>
        <family val="2"/>
        <scheme val="minor"/>
      </rPr>
      <t>B: Su relación con la función de inspección laboral</t>
    </r>
    <r>
      <rPr>
        <sz val="11"/>
        <rFont val="Calibri"/>
        <family val="2"/>
        <scheme val="minor"/>
      </rPr>
      <t xml:space="preserve">, ya que este artículo detalla cómo el INSST colabora con la Inspección de Trabajo y Seguridad Social (ITSS), aportando estudios y criterios técnicos para reforzar las actuaciones inspectoras. </t>
    </r>
    <r>
      <rPr>
        <b/>
        <sz val="11"/>
        <rFont val="Calibri"/>
        <family val="2"/>
        <scheme val="minor"/>
      </rPr>
      <t>A: Su relación con la Seguridad Social</t>
    </r>
    <r>
      <rPr>
        <sz val="11"/>
        <rFont val="Calibri"/>
        <family val="2"/>
        <scheme val="minor"/>
      </rPr>
      <t xml:space="preserve"> es incorrecta porque no es mencionada específicamente en el artículo 9. </t>
    </r>
    <r>
      <rPr>
        <b/>
        <sz val="11"/>
        <rFont val="Calibri"/>
        <family val="2"/>
        <scheme val="minor"/>
      </rPr>
      <t>C: Su capacidad para emitir leyes</t>
    </r>
    <r>
      <rPr>
        <sz val="11"/>
        <rFont val="Calibri"/>
        <family val="2"/>
        <scheme val="minor"/>
      </rPr>
      <t xml:space="preserve"> es errónea porque el INSST no tiene potestad legislativa, sino un papel asesor. </t>
    </r>
    <r>
      <rPr>
        <b/>
        <sz val="11"/>
        <rFont val="Calibri"/>
        <family val="2"/>
        <scheme val="minor"/>
      </rPr>
      <t>D: Su rol como organismo asesor especializado</t>
    </r>
    <r>
      <rPr>
        <sz val="11"/>
        <rFont val="Calibri"/>
        <family val="2"/>
        <scheme val="minor"/>
      </rPr>
      <t xml:space="preserve"> tampoco es la respuesta correcta, ya que aunque esta sea una función del INSST, el artículo 9 se centra más en su colaboración con la ITSS.</t>
    </r>
  </si>
  <si>
    <t>Su rol como organismo asesor especializado</t>
  </si>
  <si>
    <t xml:space="preserve">Su capacidad para emitir leyes. </t>
  </si>
  <si>
    <t xml:space="preserve">Su relación con la función de inspección laboral. </t>
  </si>
  <si>
    <t xml:space="preserve">Su relación con la Seguridad Social. </t>
  </si>
  <si>
    <t>¿Qué menciona el artículo 9 de la Ley 31/1995 sobre el INSST?</t>
  </si>
  <si>
    <r>
      <t xml:space="preserve">La respuesta correcta es </t>
    </r>
    <r>
      <rPr>
        <b/>
        <sz val="11"/>
        <rFont val="Calibri"/>
        <family val="2"/>
        <scheme val="minor"/>
      </rPr>
      <t>B: El traspaso de competencias laborales a las comunidades autónomas</t>
    </r>
    <r>
      <rPr>
        <sz val="11"/>
        <rFont val="Calibri"/>
        <family val="2"/>
        <scheme val="minor"/>
      </rPr>
      <t xml:space="preserve">, ya que este cambio implicó una redistribución significativa de las funciones del INSST en el ámbito territorial. </t>
    </r>
    <r>
      <rPr>
        <b/>
        <sz val="11"/>
        <rFont val="Calibri"/>
        <family val="2"/>
        <scheme val="minor"/>
      </rPr>
      <t>A: La creación de la Agencia Europea de SST</t>
    </r>
    <r>
      <rPr>
        <sz val="11"/>
        <rFont val="Calibri"/>
        <family val="2"/>
        <scheme val="minor"/>
      </rPr>
      <t xml:space="preserve"> es incorrecta porque no afectó directamente al INSST. </t>
    </r>
    <r>
      <rPr>
        <b/>
        <sz val="11"/>
        <rFont val="Calibri"/>
        <family val="2"/>
        <scheme val="minor"/>
      </rPr>
      <t>C: La separación del Ministerio de Trabajo y el Ministerio de Inclusión</t>
    </r>
    <r>
      <rPr>
        <sz val="11"/>
        <rFont val="Calibri"/>
        <family val="2"/>
        <scheme val="minor"/>
      </rPr>
      <t xml:space="preserve"> también es errónea, ya que no tuvo un impacto directo. </t>
    </r>
    <r>
      <rPr>
        <b/>
        <sz val="11"/>
        <rFont val="Calibri"/>
        <family val="2"/>
        <scheme val="minor"/>
      </rPr>
      <t>D: Su vinculación con el CSIC</t>
    </r>
    <r>
      <rPr>
        <sz val="11"/>
        <rFont val="Calibri"/>
        <family val="2"/>
        <scheme val="minor"/>
      </rPr>
      <t xml:space="preserve"> tampoco es correcta, ya que no ha sido relevante para sus funciones.</t>
    </r>
  </si>
  <si>
    <t>Su vinculación con el CSIC</t>
  </si>
  <si>
    <t>La separación del Ministerio Trabajo y el Ministerio de inclusión</t>
  </si>
  <si>
    <t xml:space="preserve">El traspaso de competencias laborales a las comunidades autónomas. </t>
  </si>
  <si>
    <t>La creación de la Agencia Europea de SST</t>
  </si>
  <si>
    <t>¿Cuál es la modificación que más ha afectado al INSST desde 1982?</t>
  </si>
  <si>
    <r>
      <t xml:space="preserve">La respuesta correcta es </t>
    </r>
    <r>
      <rPr>
        <b/>
        <sz val="11"/>
        <rFont val="Calibri"/>
        <family val="2"/>
        <scheme val="minor"/>
      </rPr>
      <t>A: La organización interna del INSST</t>
    </r>
    <r>
      <rPr>
        <sz val="11"/>
        <rFont val="Calibri"/>
        <family val="2"/>
        <scheme val="minor"/>
      </rPr>
      <t xml:space="preserve">, ya que este decreto establece la estructura funcional y organizativa del INSST en sus primeros años. </t>
    </r>
    <r>
      <rPr>
        <b/>
        <sz val="11"/>
        <rFont val="Calibri"/>
        <family val="2"/>
        <scheme val="minor"/>
      </rPr>
      <t>B: Las funciones del Ministerio de Salud</t>
    </r>
    <r>
      <rPr>
        <sz val="11"/>
        <rFont val="Calibri"/>
        <family val="2"/>
        <scheme val="minor"/>
      </rPr>
      <t xml:space="preserve"> es incorrecta porque no guarda relación con este decreto. </t>
    </r>
    <r>
      <rPr>
        <b/>
        <sz val="11"/>
        <rFont val="Calibri"/>
        <family val="2"/>
        <scheme val="minor"/>
      </rPr>
      <t>C: La financiación de la Seguridad Social</t>
    </r>
    <r>
      <rPr>
        <sz val="11"/>
        <rFont val="Calibri"/>
        <family val="2"/>
        <scheme val="minor"/>
      </rPr>
      <t xml:space="preserve"> también es errónea, ya que no es su contenido. </t>
    </r>
    <r>
      <rPr>
        <b/>
        <sz val="11"/>
        <rFont val="Calibri"/>
        <family val="2"/>
        <scheme val="minor"/>
      </rPr>
      <t>D: La prevención laboral en materia de incendios</t>
    </r>
    <r>
      <rPr>
        <sz val="11"/>
        <rFont val="Calibri"/>
        <family val="2"/>
        <scheme val="minor"/>
      </rPr>
      <t xml:space="preserve"> tampoco es correcta, ya que no regula esta temática.</t>
    </r>
  </si>
  <si>
    <t>La prevención laboral en materia de incendio</t>
  </si>
  <si>
    <t xml:space="preserve">La financiación de la Seguridad Social. </t>
  </si>
  <si>
    <t xml:space="preserve">Las funciones del Ministerio de Salud. </t>
  </si>
  <si>
    <t xml:space="preserve">La organización interna del INSST. </t>
  </si>
  <si>
    <t>¿Qué aspecto regula el Real Decreto 577/1982?</t>
  </si>
  <si>
    <r>
      <t xml:space="preserve">La respuesta correcta es </t>
    </r>
    <r>
      <rPr>
        <b/>
        <sz val="11"/>
        <rFont val="Calibri"/>
        <family val="2"/>
        <scheme val="minor"/>
      </rPr>
      <t>A: Su adscripción al Ministerio de Trabajo</t>
    </r>
    <r>
      <rPr>
        <sz val="11"/>
        <rFont val="Calibri"/>
        <family val="2"/>
        <scheme val="minor"/>
      </rPr>
      <t xml:space="preserve">, ya que esta norma asigna el INSST al Ministerio de Trabajo, estableciendo su dependencia administrativa. </t>
    </r>
    <r>
      <rPr>
        <b/>
        <sz val="11"/>
        <rFont val="Calibri"/>
        <family val="2"/>
        <scheme val="minor"/>
      </rPr>
      <t>B: Su estructura organizativa</t>
    </r>
    <r>
      <rPr>
        <sz val="11"/>
        <rFont val="Calibri"/>
        <family val="2"/>
        <scheme val="minor"/>
      </rPr>
      <t xml:space="preserve"> es incorrecta porque no es el contenido principal de este decreto-ley. </t>
    </r>
    <r>
      <rPr>
        <b/>
        <sz val="11"/>
        <rFont val="Calibri"/>
        <family val="2"/>
        <scheme val="minor"/>
      </rPr>
      <t>C: Su financiación</t>
    </r>
    <r>
      <rPr>
        <sz val="11"/>
        <rFont val="Calibri"/>
        <family val="2"/>
        <scheme val="minor"/>
      </rPr>
      <t xml:space="preserve"> tampoco es correcta, ya que este aspecto no se detalla en la norma. </t>
    </r>
    <r>
      <rPr>
        <b/>
        <sz val="11"/>
        <rFont val="Calibri"/>
        <family val="2"/>
        <scheme val="minor"/>
      </rPr>
      <t>D: Su relación con la Seguridad Social</t>
    </r>
    <r>
      <rPr>
        <sz val="11"/>
        <rFont val="Calibri"/>
        <family val="2"/>
        <scheme val="minor"/>
      </rPr>
      <t xml:space="preserve"> es errónea porque no se aborda en este decreto-ley.</t>
    </r>
  </si>
  <si>
    <t>Su relación con la Seguridad Social</t>
  </si>
  <si>
    <t>Su financiación</t>
  </si>
  <si>
    <t xml:space="preserve">Su estructura organizativa. </t>
  </si>
  <si>
    <t xml:space="preserve">Su adscripción al Ministerio de Trabajo. </t>
  </si>
  <si>
    <t>¿Qué establece el Real Decreto-Ley 36/1978 respecto al INSST?</t>
  </si>
  <si>
    <r>
      <t xml:space="preserve">La respuesta correcta es </t>
    </r>
    <r>
      <rPr>
        <b/>
        <sz val="11"/>
        <rFont val="Calibri"/>
        <family val="2"/>
        <scheme val="minor"/>
      </rPr>
      <t>C: Orden de 7 de abril de 1970</t>
    </r>
    <r>
      <rPr>
        <sz val="11"/>
        <rFont val="Calibri"/>
        <family val="2"/>
        <scheme val="minor"/>
      </rPr>
      <t xml:space="preserve">, ya que esta disposición estableció el Instituto Nacional de Higiene y Seguridad en el Trabajo, precursor del INSST. </t>
    </r>
    <r>
      <rPr>
        <b/>
        <sz val="11"/>
        <rFont val="Calibri"/>
        <family val="2"/>
        <scheme val="minor"/>
      </rPr>
      <t>A: Ley 31/1995</t>
    </r>
    <r>
      <rPr>
        <sz val="11"/>
        <rFont val="Calibri"/>
        <family val="2"/>
        <scheme val="minor"/>
      </rPr>
      <t xml:space="preserve"> es incorrecta porque esta Ley reformó y actualizó las funciones del INSST, pero no marcó su origen. </t>
    </r>
    <r>
      <rPr>
        <b/>
        <sz val="11"/>
        <rFont val="Calibri"/>
        <family val="2"/>
        <scheme val="minor"/>
      </rPr>
      <t>B: Real Decreto 577/1982</t>
    </r>
    <r>
      <rPr>
        <sz val="11"/>
        <rFont val="Calibri"/>
        <family val="2"/>
        <scheme val="minor"/>
      </rPr>
      <t xml:space="preserve"> también es errónea, ya que regula su estructura interna, pero no su creación. </t>
    </r>
    <r>
      <rPr>
        <b/>
        <sz val="11"/>
        <rFont val="Calibri"/>
        <family val="2"/>
        <scheme val="minor"/>
      </rPr>
      <t>D: Real Decreto 1299/2006</t>
    </r>
    <r>
      <rPr>
        <sz val="11"/>
        <rFont val="Calibri"/>
        <family val="2"/>
        <scheme val="minor"/>
      </rPr>
      <t xml:space="preserve"> es incorrecta porque este regula las enfermedades profesionales, sin relación con el origen del INSST.</t>
    </r>
  </si>
  <si>
    <t>Real Decreto 1299/2006</t>
  </si>
  <si>
    <t xml:space="preserve">Orden de 7 de abril de 1970. </t>
  </si>
  <si>
    <t xml:space="preserve">Real Decreto 577/1982. </t>
  </si>
  <si>
    <t xml:space="preserve">Ley 31/1995. </t>
  </si>
  <si>
    <t>¿Cuál fue el origen del Instituto Nacional de Seguridad e Higiene en el Trabajo?</t>
  </si>
  <si>
    <r>
      <t xml:space="preserve">La respuesta correcta es </t>
    </r>
    <r>
      <rPr>
        <b/>
        <sz val="11"/>
        <rFont val="Calibri"/>
        <family val="2"/>
        <scheme val="minor"/>
      </rPr>
      <t>D: Real Decreto 39/1997 (RSP)</t>
    </r>
    <r>
      <rPr>
        <sz val="11"/>
        <rFont val="Calibri"/>
        <family val="2"/>
        <scheme val="minor"/>
      </rPr>
      <t xml:space="preserve">, ya que este reglamento desarrolla de manera específica las funciones y competencias del INSST en el marco del Sistema Nacional de Prevención de Riesgos Laborales. </t>
    </r>
    <r>
      <rPr>
        <b/>
        <sz val="11"/>
        <rFont val="Calibri"/>
        <family val="2"/>
        <scheme val="minor"/>
      </rPr>
      <t>A: Ley 23/2015</t>
    </r>
    <r>
      <rPr>
        <sz val="11"/>
        <rFont val="Calibri"/>
        <family val="2"/>
        <scheme val="minor"/>
      </rPr>
      <t xml:space="preserve"> es incorrecta porque regula la ITSS, no al INSST. </t>
    </r>
    <r>
      <rPr>
        <b/>
        <sz val="11"/>
        <rFont val="Calibri"/>
        <family val="2"/>
        <scheme val="minor"/>
      </rPr>
      <t>B: Real Decreto 843/2011</t>
    </r>
    <r>
      <rPr>
        <sz val="11"/>
        <rFont val="Calibri"/>
        <family val="2"/>
        <scheme val="minor"/>
      </rPr>
      <t xml:space="preserve"> también es errónea, ya que este regula aspectos de formación y homologación en prevención de riesgos laborales, pero no al INSST en su totalidad. </t>
    </r>
    <r>
      <rPr>
        <b/>
        <sz val="11"/>
        <rFont val="Calibri"/>
        <family val="2"/>
        <scheme val="minor"/>
      </rPr>
      <t>C: Ley 31/1995</t>
    </r>
    <r>
      <rPr>
        <sz val="11"/>
        <rFont val="Calibri"/>
        <family val="2"/>
        <scheme val="minor"/>
      </rPr>
      <t xml:space="preserve"> es incorrecta, ya que aunque define el INSST, no desarrolla detalladamente todas sus competencias.</t>
    </r>
  </si>
  <si>
    <t>Ley 31/1995</t>
  </si>
  <si>
    <t>Ley 23/2015</t>
  </si>
  <si>
    <t>Real Decreto 39/1997 RSP</t>
  </si>
  <si>
    <t>¿Qué norma define y regula las funciones y competencias del INSST?</t>
  </si>
  <si>
    <r>
      <t xml:space="preserve">La respuesta correcta es </t>
    </r>
    <r>
      <rPr>
        <b/>
        <sz val="11"/>
        <rFont val="Calibri"/>
        <family val="2"/>
        <scheme val="minor"/>
      </rPr>
      <t>B: Su función de asesoramiento técnico</t>
    </r>
    <r>
      <rPr>
        <sz val="11"/>
        <rFont val="Calibri"/>
        <family val="2"/>
        <scheme val="minor"/>
      </rPr>
      <t xml:space="preserve">, ya que el artículo 8 describe al INSST como el órgano técnico de referencia en materia de seguridad y salud laboral, encargado de asesorar y colaborar en el desarrollo de normativa y estrategias preventivas. </t>
    </r>
    <r>
      <rPr>
        <b/>
        <sz val="11"/>
        <rFont val="Calibri"/>
        <family val="2"/>
        <scheme val="minor"/>
      </rPr>
      <t>A: Su estructura organizativa</t>
    </r>
    <r>
      <rPr>
        <sz val="11"/>
        <rFont val="Calibri"/>
        <family val="2"/>
        <scheme val="minor"/>
      </rPr>
      <t xml:space="preserve"> es incorrecta porque este aspecto no se detalla en el artículo 8, sino en otras normativas específicas. </t>
    </r>
    <r>
      <rPr>
        <b/>
        <sz val="11"/>
        <rFont val="Calibri"/>
        <family val="2"/>
        <scheme val="minor"/>
      </rPr>
      <t>C: Su misión de promoción de la salud</t>
    </r>
    <r>
      <rPr>
        <sz val="11"/>
        <rFont val="Calibri"/>
        <family val="2"/>
        <scheme val="minor"/>
      </rPr>
      <t xml:space="preserve"> también es incorrecta, ya que, aunque es una función general del INSST, no es el enfoque principal del artículo 8. </t>
    </r>
    <r>
      <rPr>
        <b/>
        <sz val="11"/>
        <rFont val="Calibri"/>
        <family val="2"/>
        <scheme val="minor"/>
      </rPr>
      <t>D: Su responsabilidad en la seguridad del transporte público</t>
    </r>
    <r>
      <rPr>
        <sz val="11"/>
        <rFont val="Calibri"/>
        <family val="2"/>
        <scheme val="minor"/>
      </rPr>
      <t xml:space="preserve"> es errónea porque no guarda relación con las funciones del INSST.</t>
    </r>
  </si>
  <si>
    <t>Su responsabilidad en la seguridad del transporte público</t>
  </si>
  <si>
    <t xml:space="preserve">Su misión de promoción de la salud. </t>
  </si>
  <si>
    <t xml:space="preserve">Su función de asesoramiento técnico. </t>
  </si>
  <si>
    <t>¿Qué establece el artículo 8 de la Ley 31/1995 respecto al INSST?</t>
  </si>
  <si>
    <r>
      <t xml:space="preserve">La respuesta correcta es </t>
    </r>
    <r>
      <rPr>
        <b/>
        <sz val="11"/>
        <rFont val="Calibri"/>
        <family val="2"/>
        <scheme val="minor"/>
      </rPr>
      <t>B: Organismo autónomo</t>
    </r>
    <r>
      <rPr>
        <sz val="11"/>
        <rFont val="Calibri"/>
        <family val="2"/>
        <scheme val="minor"/>
      </rPr>
      <t xml:space="preserve">, ya que el INSST es un organismo autónomo dependiente del Ministerio de Trabajo y Economía Social, con personalidad jurídica propia, según la normativa que lo regula. </t>
    </r>
    <r>
      <rPr>
        <b/>
        <sz val="11"/>
        <rFont val="Calibri"/>
        <family val="2"/>
        <scheme val="minor"/>
      </rPr>
      <t>A: Entidad de Derecho Público</t>
    </r>
    <r>
      <rPr>
        <sz val="11"/>
        <rFont val="Calibri"/>
        <family val="2"/>
        <scheme val="minor"/>
      </rPr>
      <t xml:space="preserve"> es incorrecta porque no se define así en la legislación vigente. </t>
    </r>
    <r>
      <rPr>
        <b/>
        <sz val="11"/>
        <rFont val="Calibri"/>
        <family val="2"/>
        <scheme val="minor"/>
      </rPr>
      <t>C: Fundación sin fines de lucro</t>
    </r>
    <r>
      <rPr>
        <sz val="11"/>
        <rFont val="Calibri"/>
        <family val="2"/>
        <scheme val="minor"/>
      </rPr>
      <t xml:space="preserve"> es errónea, ya que no es una fundación, sino un organismo público con funciones técnicas. </t>
    </r>
    <r>
      <rPr>
        <b/>
        <sz val="11"/>
        <rFont val="Calibri"/>
        <family val="2"/>
        <scheme val="minor"/>
      </rPr>
      <t>D: Administración Pública</t>
    </r>
    <r>
      <rPr>
        <sz val="11"/>
        <rFont val="Calibri"/>
        <family val="2"/>
        <scheme val="minor"/>
      </rPr>
      <t xml:space="preserve"> también es incorrecta porque, aunque colabora con la administración, no forma parte estructural directa de ella.</t>
    </r>
  </si>
  <si>
    <t>Adminstración Pública</t>
  </si>
  <si>
    <t xml:space="preserve">Fundación sin fines de lucro. </t>
  </si>
  <si>
    <t xml:space="preserve">Organismo autónomo. </t>
  </si>
  <si>
    <t xml:space="preserve">Entidad de Derecho Público. </t>
  </si>
  <si>
    <t>¿Cuál es la naturaleza del INSST ?</t>
  </si>
  <si>
    <r>
      <t xml:space="preserve">La respuesta correcta es </t>
    </r>
    <r>
      <rPr>
        <b/>
        <sz val="11"/>
        <rFont val="Calibri"/>
        <family val="2"/>
        <scheme val="minor"/>
      </rPr>
      <t>B: Promover la salud en el ámbito laboral</t>
    </r>
    <r>
      <rPr>
        <sz val="11"/>
        <rFont val="Calibri"/>
        <family val="2"/>
        <scheme val="minor"/>
      </rPr>
      <t xml:space="preserve">, ya que el INSST tiene como misión principal fomentar la mejora de las condiciones de seguridad y salud laboral a través de investigaciones, formación y asesoramiento técnico, como se describe en la Ley 31/1995. </t>
    </r>
    <r>
      <rPr>
        <b/>
        <sz val="11"/>
        <rFont val="Calibri"/>
        <family val="2"/>
        <scheme val="minor"/>
      </rPr>
      <t>A: Realizar investigaciones científicas en el área de salud</t>
    </r>
    <r>
      <rPr>
        <sz val="11"/>
        <rFont val="Calibri"/>
        <family val="2"/>
        <scheme val="minor"/>
      </rPr>
      <t xml:space="preserve"> es incorrecta porque, aunque el INSST realiza estudios, su misión principal no se centra exclusivamente en la investigación. </t>
    </r>
    <r>
      <rPr>
        <b/>
        <sz val="11"/>
        <rFont val="Calibri"/>
        <family val="2"/>
        <scheme val="minor"/>
      </rPr>
      <t>C: Proporcionar asistencia laboral a los trabajadores</t>
    </r>
    <r>
      <rPr>
        <sz val="11"/>
        <rFont val="Calibri"/>
        <family val="2"/>
        <scheme val="minor"/>
      </rPr>
      <t xml:space="preserve"> es errónea porque esto corresponde a otros organismos como las mutuas colaboradoras o la propia ITSS. </t>
    </r>
    <r>
      <rPr>
        <b/>
        <sz val="11"/>
        <rFont val="Calibri"/>
        <family val="2"/>
        <scheme val="minor"/>
      </rPr>
      <t>D: Fomentar la formación laboral</t>
    </r>
    <r>
      <rPr>
        <sz val="11"/>
        <rFont val="Calibri"/>
        <family val="2"/>
        <scheme val="minor"/>
      </rPr>
      <t xml:space="preserve"> también es incorrecta, ya que la formación laboral es una actividad complementaria, no la misión central del INSST.</t>
    </r>
  </si>
  <si>
    <t>Fomentar la formación laboral</t>
  </si>
  <si>
    <t xml:space="preserve">Proporcionar asistencia laboral a los trabajadores. </t>
  </si>
  <si>
    <t xml:space="preserve">Promover la salud en el ámbito laboral. </t>
  </si>
  <si>
    <t>Realizar investigaciones científicas en el área de salud</t>
  </si>
  <si>
    <t>¿Cuál es la misión del Instituto Nacional de Seguridad y Salud en el Trabajo (INSST)?</t>
  </si>
  <si>
    <r>
      <t xml:space="preserve">La respuesta correcta es </t>
    </r>
    <r>
      <rPr>
        <b/>
        <sz val="11"/>
        <rFont val="Calibri"/>
        <family val="2"/>
        <scheme val="minor"/>
      </rPr>
      <t>A: Asesoramiento técnico en la elaboración de la normativa legal y en el desarrollo de la normalización, tanto a nivel nacional como internacional</t>
    </r>
    <r>
      <rPr>
        <sz val="11"/>
        <rFont val="Calibri"/>
        <family val="2"/>
        <scheme val="minor"/>
      </rPr>
      <t xml:space="preserve">, ya que el artículo 8 de la Ley 31/1995 establece como función principal del INSST su papel como órgano técnico asesor en materia de seguridad y salud laboral. </t>
    </r>
    <r>
      <rPr>
        <b/>
        <sz val="11"/>
        <rFont val="Calibri"/>
        <family val="2"/>
        <scheme val="minor"/>
      </rPr>
      <t>B: Elaborar los informes solicitados por los Juzgados de lo Social</t>
    </r>
    <r>
      <rPr>
        <sz val="11"/>
        <rFont val="Calibri"/>
        <family val="2"/>
        <scheme val="minor"/>
      </rPr>
      <t xml:space="preserve"> es incorrecta porque esta función es competencia de otros órganos judiciales o administrativos. </t>
    </r>
    <r>
      <rPr>
        <b/>
        <sz val="11"/>
        <rFont val="Calibri"/>
        <family val="2"/>
        <scheme val="minor"/>
      </rPr>
      <t>C: Ordenar la paralización inmediata de trabajos</t>
    </r>
    <r>
      <rPr>
        <sz val="11"/>
        <rFont val="Calibri"/>
        <family val="2"/>
        <scheme val="minor"/>
      </rPr>
      <t xml:space="preserve"> tampoco es correcta, ya que esto corresponde a la Inspección de Trabajo y Seguridad Social (ITSS), que tiene potestad sancionadora y de intervención directa. </t>
    </r>
    <r>
      <rPr>
        <b/>
        <sz val="11"/>
        <rFont val="Calibri"/>
        <family val="2"/>
        <scheme val="minor"/>
      </rPr>
      <t>D: Comprobar y favorecer el cumplimiento de las obligaciones asumidas por los servicios de prevención</t>
    </r>
    <r>
      <rPr>
        <sz val="11"/>
        <rFont val="Calibri"/>
        <family val="2"/>
        <scheme val="minor"/>
      </rPr>
      <t xml:space="preserve"> también es errónea porque la supervisión directa de los servicios de prevención es una función atribuida a la ITSS.</t>
    </r>
  </si>
  <si>
    <t>Comprobar y favorecer el cumplimiento de las obligaciones asumidas por los servicios de prevención.</t>
  </si>
  <si>
    <t xml:space="preserve">Ordenar la paralización inmediata de trabajos cuando se advierta la existencia de riesgo grave e  inminente para la seguridad o salud de los trabajadores.  </t>
  </si>
  <si>
    <t xml:space="preserve">Elaborar los informes solicitados por los Juzgados de lo Social en las demandas deducidas ante los  mismos en los procedimientos de accidentes de trabajo y enfermedades profesionales. </t>
  </si>
  <si>
    <t xml:space="preserve">Asesoramiento técnico en la elaboración de la normativa legal y en el desarrollo de la normalización,  tanto a nivel nacional como internacional.  </t>
  </si>
  <si>
    <t xml:space="preserve">Señálese cuáles de las siguientes, son funciones del Instituto Nacional de Seguridad e Higiene en el Trabajo (actual INSST), en aplicación del artículo 8 de la Ley 31/1995, de 8 de noviembre:  </t>
  </si>
  <si>
    <t>Explicación: La impartición de formación para el nivel intermedio en prevención de riesgos laborales no figura en la carta de servicios 2022-2025 del INSST (opción D) . Las opciones incorrectas incluyen: (A) sobre la elaboración de normativa de prevención en la Administración General del Estado, una actividad sí incluida; (B) sobre ejercer el Secretariado de la Comisión Técnica de Prevención de Riesgos Laborales, también contemplada en la carta; y (C) sobre ejercer la Presidencia de esta Comisión, que también es función del INSST.</t>
  </si>
  <si>
    <t>La impartición de la formación para el desempeño de las funciones de nivel intermedio en materia  de prevención de riesgos laborales en el ámbito de la Administración General del Estado. </t>
  </si>
  <si>
    <t>Ejercer la Presidencia de la Comisión Técnica de Prevención de Riesgos Laborales.</t>
  </si>
  <si>
    <t>Ejercer el Secretariado de la Comisión Técnica de Prevención de Riesgos Laborales.</t>
  </si>
  <si>
    <t>La elaboración de la normativa de prevención de riesgos laborales en el ámbito de la Administración  General del Estado. </t>
  </si>
  <si>
    <t>*Entre las funciones que el Real Decreto 67/2010, de 29 de enero, de adaptación de la legislación de  Prevención de Riesgos Laborales a la Administración General del Estado, encomienda al INSST está:  </t>
  </si>
  <si>
    <t>Explicación: Esta función no está explícitamente citada en el artículo 8 como una competencia del INSST (opción A). Las opciones incorrectas incluyen: (B) la oferta de cursos generales y especializados en prevención de riesgos laborales, que sí está incluida en sus funciones; (C) la prestación del servicio Prevencion10.es, también comprendida dentro de sus servicios; y (D) la certificación de ciertos equipos de protección individual, que es otra de las responsabilidades del INSST según la normativa.</t>
  </si>
  <si>
    <t>El impulso del conocimiento epidemiológico en salud laboral y la dirección de la Escuela Nacional  de Medicina del Trabajo. </t>
  </si>
  <si>
    <t>La certificación de determinados equipos de protección individual.  </t>
  </si>
  <si>
    <t>La prestación del servicio público Prevencion10.es.  </t>
  </si>
  <si>
    <t xml:space="preserve">La oferta de cursos generales y por especialidades en materia de prevención de riesgos laborales.  </t>
  </si>
  <si>
    <t>*¿Qué actividad no se encuentra entre las comprendidas en la carta de servicios del INSST 2022-2025?: </t>
  </si>
  <si>
    <t>Explicación: Esta respuesta es correcta ya que el INSST debe colaborar con la Inspección de Trabajo, proporcionándole apoyo técnico para el cumplimiento de sus funciones (opción B) . Las opciones incorrectas incluyen: (A) sobre el desempeño de la Presidencia del Comité Consultivo de Seguridad y Salud en la Comisión Europea, una función que no desempeña el INSST; (C) sobre colaboración en programas de cooperación internacional con las Comunidades Autónomas, que es más general y no específica del artículo 8; y (D) sobre asesoramiento en normativa y normalización, que aunque relevante, no es la función principal de apoyo a la Inspección según el artículo 8.</t>
  </si>
  <si>
    <t>Desempeño de la Presidencia del Comité Consultivo de Seguridad y Salud en el Trabajo de la  Comisión Europea, durante el período correspondiente a la Presidencia rotativa del Consejo  Europeo.  </t>
  </si>
  <si>
    <t>Colaboración con organismos internacionales y desarrollo de programas de cooperación  internacional en este ámbito, facilitando la participación de las Comunidades Autónomas. </t>
  </si>
  <si>
    <t>Apoyo técnico y colaboración con la Inspección de Trabajo y Seguridad Social en el cumplimiento  de su función de vigilancia y control, prevista en el artículo 9 de la presente Ley, en el ámbito de las  Administraciones públicas. </t>
  </si>
  <si>
    <t>Asesoramiento técnico en la elaboración de la normativa legal y en el desarrollo de la normalización,  tanto a nivel nacional como internacional. </t>
  </si>
  <si>
    <t>*Indique cuál de las siguientes funciones no está citada en el artículo 8 de la Ley 31/1995, de 8 de noviembre, de Prevención de Riesgos Laborales:  </t>
  </si>
  <si>
    <t>Explicación: Esta opción es correcta ya que el Instituto tiene la función de asesorar en la normativa y normalización en el ámbito de la prevención de riesgos laborales (opción A). Las opciones incorrectas incluyen: (B) elaborar informes para los Juzgados de lo Social en casos de accidentes y enfermedades, función que no es su rol principal; (C) ordenar paralización de trabajos por riesgo inminente, una función que corresponde a la Inspección de Trabajo y no al Instituto; y (D) comprobar el cumplimiento de obligaciones de los servicios de prevención, lo cual también es rol de la Inspección.</t>
  </si>
  <si>
    <t>Explicación: Esta opción es incorrecta porque el Instituto Nacional de Seguridad y Salud en el Trabajo no participa en el fomento o apoyo directo de actividades de promoción de seguridad y salud que las Comunidades Autónomas realicen a nivel internacional (opción B) . Las opciones incorrectas incluyen: (A) sobre la emisión de informes vinculantes, lo cual sí puede estar dentro de sus competencias; (C) sobre propuestas normativas que afectan a las Comunidades Autónomas, lo cual también es parte de sus funciones; y (D) sobre la coordinación dentro de la Comisión Nacional de Seguridad y Salud en el Trabajo, que es una función establecida del Instituto.</t>
  </si>
  <si>
    <t>Explicación: El NIOSH, que es el Instituto Nacional de Seguridad y Salud Ocupacional de Estados Unidos, no forma parte de la Comisión Nacional de Seguridad y Salud en el Trabajo en España (Opción D) . Las opciones incorrectas incluyen: (A) el ACOSH, comité consultivo de la Comisión Europea, (B) el PEROSH, una asociación de investigación en seguridad laboral europea, y (C) la Asociación Internacional de Seguridad Social; ninguno de estos organismos es miembro de la Comisión Nacional en España.</t>
  </si>
  <si>
    <t>Explicación: La composición de la Comisión Nacional de Seguridad y Salud en el Trabajo incluye 19 representantes de cada grupo mencionado, asegurando una representación balanceada (opción B) . Las opciones incorrectas (A), (C) y (D) muestran números diferentes a los establecidos oficialmente: 17 representantes en A, 34 y 17 en C, y 38 en D, todos incorrectos según la normativa.</t>
  </si>
  <si>
    <t>Explicación: La Comisión Nacional de Seguridad y Salud en el Trabajo puede funcionar en tres modalidades: en pleno, en Comisión Permanente o a través de grupos de trabajo, lo cual permite una flexibilidad en su operativa para abordar diferentes temas de seguridad y salud en el trabajo(opción A). Las opciones incorrectas incluyen: (B) que menciona "comisión de estudios", lo cual no corresponde con las modalidades oficiales; (C) que menciona “equipos de trabajo especializados” en vez de grupos de trabajo; y (D) que menciona grupos técnicos de estudio y comisiones delegadas, que no son divisiones oficiales de esta Comisión.</t>
  </si>
  <si>
    <t>Explicación: La estructura de la Comisión Nacional de Seguridad y Salud en el Trabajo incluye un presidente, director general, cuatro vicepresidentes y un secretario general (opción C). La opción A, que omite elementos de la estructura, es incompleta; B incluye tres vicepresidentes y un secretario técnico, lo cual no es preciso; y D omite algunos elementos también.</t>
  </si>
  <si>
    <t xml:space="preserve">un presidente cuatro vicepresidentes y un secretario general </t>
  </si>
  <si>
    <t xml:space="preserve">un presidente un vicepresidente un director general y un secretario general </t>
  </si>
  <si>
    <t xml:space="preserve">Un presidente un director general 3 vicepresidentes y un secretario general y un secretario técnico </t>
  </si>
  <si>
    <t xml:space="preserve">un presidente un vicepresidente y un secretario general </t>
  </si>
  <si>
    <t xml:space="preserve">la Comisión Nacional de seguridad y salud en el trabajo está integrada por </t>
  </si>
  <si>
    <t>Explicación: La Comisión Nacional de Seguridad y Salud en el Trabajo es un órgano tripartito, compuesto por gobierno, empleadores y trabajadores (opción B). La opción A, sobre una estructura bipartita, es incorrecta porque faltarían los tres grupos; C, sobre una estructura cuatripartita, también es incorrecta; y D, sobre una función administrativa, no describe la estructura tripartita.</t>
  </si>
  <si>
    <t>Explicación: Actuar como órgano supervisor de instituciones preventivas no es un área de colaboración entre el INSST y las CCAA (opción B). La opción A, que menciona asesoría en políticas a las Administraciones Públicas, sí es área de colaboración; C, sobre estudios e investigación, también es área de colaboración; y D, que afirma que todas son ciertas, es incorrecta porque B no es una función colaborativa.</t>
  </si>
  <si>
    <t xml:space="preserve">actuar como órgano asesor en formulación de políticas a las Administraciones Públicas </t>
  </si>
  <si>
    <t xml:space="preserve">actúan como un órgano de estudios E investigación conjunta entre la Administración General del Estado y las Administraciones Públicas </t>
  </si>
  <si>
    <t xml:space="preserve">actuar como órgano supervisor de las instituciones preventivas en la Administración General del Estado y las comunidades autónomas </t>
  </si>
  <si>
    <t xml:space="preserve">la Comisión Nacional de seguridad y salud en el trabajo tiene como función </t>
  </si>
  <si>
    <t>Explicación: El INSS debe coordinarse y cooperar con la Comisión Nacional de Seguridad y Salud en el Trabajo en relación con normativa europea (opción C). La opción A, sobre asesoramiento técnico, es incorrecta porque es una función más específica; B, sobre colaboraciones preventivas, es incorrecta ya que es general; y D, sobre proyectos de desarrollo y cooperación, también es incorrecta por no ajustarse a la Comisión Nacional.</t>
  </si>
  <si>
    <t xml:space="preserve">proyectos en materia de cooperación y desarrollo </t>
  </si>
  <si>
    <t xml:space="preserve">Trabajos  en la Comisión Nacional de seguridad y salud en el trabajo </t>
  </si>
  <si>
    <t xml:space="preserve">colaboraciones en actividades preventivas </t>
  </si>
  <si>
    <t xml:space="preserve">El asesoramiento técnico especializado </t>
  </si>
  <si>
    <t xml:space="preserve">según la ley de prevención de riesgos laborales no es un área de colaboración entre el INSST y las CCAA </t>
  </si>
  <si>
    <t>Explicación: La Comisión Nacional de Seguridad y Salud en el Trabajo es un organismo que colabora con la Agencia Europea de Seguridad y Salud en el Trabajo, apoyando la mejora de las condiciones laborales (opción C). La opción A, sobre la Fundación Europea para la mejora de la calidad de vida (EUROFOUND), es incorrecta, ya que, aunque relevante, no está relacionada directamente; B y D, sobre el Comité Consultivo y la Autoridad Laboral Europea, también son incorrectas en este contexto.</t>
  </si>
  <si>
    <t>Agencia Europea de Seguridad y Salud en el Trabajo (EU OSHA)</t>
  </si>
  <si>
    <t>La Autoridad Laboral Europea (ELA)</t>
  </si>
  <si>
    <t>Comité consultivo para la seguridad y la salud en el trabajo (CCSS) (Decisión (2003/C 218/01) relativa a la creación de un Comité consultivo para la seguridad y la salud en el trabajo)</t>
  </si>
  <si>
    <t xml:space="preserve">El Instituto europeo con una fundación La Fundación europea para la mejora de la calidad de vida EUROFOUND </t>
  </si>
  <si>
    <t xml:space="preserve">Conforme la Ley 31/1995  entre las instituciones europeas el INSS está especialmente obligado a coordinarse y cooperar con  </t>
  </si>
  <si>
    <t>Explicación: El artículo relevante de la Ley de Prevención de Riesgos Laborales regula la supervisión de la Comisión Nacional de Seguridad y Salud en el Trabajo, estableciendo funciones específicas de supervisión (opción C). La opción A, sobre asesoría, es incorrecta porque la supervisión es la función destacada; B, sobre participación, es también incorrecta; y D, sobre dirección, tampoco es la respuesta adecuada.</t>
  </si>
  <si>
    <t xml:space="preserve">participación </t>
  </si>
  <si>
    <t xml:space="preserve">dirección </t>
  </si>
  <si>
    <t xml:space="preserve">asesoramiento </t>
  </si>
  <si>
    <t xml:space="preserve">supervisión </t>
  </si>
  <si>
    <t xml:space="preserve">la Comisión Nacional de seguridad y salud en el trabajo es un organismo de </t>
  </si>
  <si>
    <t>Explicación: El número 13 es relevante en el contexto específico del artículo 5, donde se menciona en temas como representación en comités (opción B). Las opciones A, C y D (14, 11 y 7) son incorrectas porque no corresponden al número de representantes, según lo establecido en el artículo mencionado.</t>
  </si>
  <si>
    <t>Explicación: El artículo 5 de la Ley de Prevención de Riesgos Laborales requiere colaboración entre los Ministerios de Trabajo y Educación para fomentar la educación en prevención (opción A). La opción B es incorrecta, ya que Asuntos Exteriores no está involucrado en este contexto; C, que menciona al Ministerio de Fomento, también es incorrecta, pues su rol no se aborda en este artículo; D es incorrecta, ya que A es la respuesta correcta.</t>
  </si>
  <si>
    <t>Explicación: El artículo 11 requiere la coordinación en la elaboración de normas preventivas entre todas las administraciones competentes, en aspectos de políticas preventivas, reglamentación y administración (opción D). La opción A, sobre la promoción de mejoras en condiciones laborales, B, sobre normas reglamentarias, y C, sobre la coordinación administrativa, son correctas, pero incompletas si se consideran por separado.</t>
  </si>
  <si>
    <t xml:space="preserve">la política reglamentaria se orientará a la coordinación de las distintas Administraciones Públicas competentes en materia preventiva </t>
  </si>
  <si>
    <t xml:space="preserve">la política de prevención se llevará a cabo mediante normas reglamentarias y actuaciones administrativas </t>
  </si>
  <si>
    <t xml:space="preserve">la política en materia de prevención tiene por objeto la promoción de la mejora de las condiciones de trabajo </t>
  </si>
  <si>
    <t xml:space="preserve">Según el artículo 5 de la ley de prevención de riesgos laborales </t>
  </si>
  <si>
    <t>Explicación: Las áreas de trabajo mencionadas en el artículo 9 incluyen la sanitaria, trabajo e industria, que pueden realizar funciones de asesoría y verificación en prevención de riesgos laborales (opción B). La opción A es incorrecta porque educación no es un área mencionada; C es incorrecta porque aunque incluye algunas áreas, agrega educación que no es relevante en este contexto; D también es incorrecta, ya que consumo tampoco es un área especificada en el artículo.</t>
  </si>
  <si>
    <t>Explicación: El artículo 9 establece que los funcionarios de las administraciones de las Comunidades Autónomas deben colaborar con la Inspección de Trabajo y Seguridad Social en el asesoramiento técnico y pericial (opción A). La opción B es incorrecta porque los funcionarios de la administración local no tienen esta función; C, sobre funcionarios de la administración institucional, también es incorrecta porque el papel específico lo cumplen las comunidades autónomas; D es incorrecta, ya que solo la opción A es correcta.</t>
  </si>
  <si>
    <r>
      <t xml:space="preserve">Según el artículo 9 de la Ley de Prevención de Riesgos Laborales, la colaboración pericial y el asesoramiento técnico necesarios a la Inspección de Trabajo y Seguridad Social son garantizados tanto por la Administración General del Estado, a través del Instituto Nacional de Seguridad y Salud en el Trabajo (INSST), como por las comunidades autónomas. En aquellas comunidades donde las competencias en materia de prevención de riesgos laborales han sido transferidas, estas son responsables de garantizar dicha colaboración y asesoramiento. Sin embargo, en Ceuta y Melilla, donde las competencias no han sido transferidas, la Administración General del Estado asume directamente esta función, asegurando la continuidad del apoyo técnico y pericial a la Inspección. Por lo tanto, la respuesta correcta es </t>
    </r>
    <r>
      <rPr>
        <b/>
        <sz val="11"/>
        <color theme="1"/>
        <rFont val="Calibri"/>
        <family val="2"/>
        <scheme val="minor"/>
      </rPr>
      <t>d. Cuando la A y la B son ciertas</t>
    </r>
    <r>
      <rPr>
        <sz val="11"/>
        <color theme="1"/>
        <rFont val="Calibri"/>
        <family val="2"/>
        <scheme val="minor"/>
      </rPr>
      <t>, ya que refleja la combinación de responsabilidades compartidas entre el Estado y las comunidades autónomas, ajustándose a las particularidades de los territorios sin transferencia de competencias.</t>
    </r>
  </si>
  <si>
    <t>Explicación: El Consejo General del INSST es un órgano de participación en el que intervienen organizaciones sindicales, empresariales y la administración pública para coordinar y consultar en materia de seguridad y salud en el trabajo (opción B). La opción A es incorrecta, ya que el Consejo General no es el único órgano de dirección del INSST; C, sobre asesoría en políticas de prevención, es inexacta porque el rol de consulta y coordinación es más adecuado; D es incorrecta porque no todas las afirmaciones son completamente ciertas.</t>
  </si>
  <si>
    <t>Explicación: El director general del INSST es nombrado por el Ministro de Trabajo y Economía Social, conforme a la normativa vigente (opción B). Las opciones incorrectas son A, ya que el Rey no realiza este nombramiento; C, porque aunque el Gobierno participa en la administración pública, el INSST es nombrado específicamente por el ministro; y D, ya que el Presidente del Gobierno tampoco es el encargado de este nombramiento específico.</t>
  </si>
  <si>
    <t>Explicación: El Centro Nacional de Medios de Protección del INSST está ubicado en Sevilla, donde se especializa en la evaluación y certificación de equipos de protección individual (opción C). Las opciones A, B y D (Madrid, Barcelona y Valencia) son incorrectas porque no albergan este centro específico, cuyas funciones principales incluyen la certificación y pruebas de protección individual y se llevan a cabo en Sevilla.</t>
  </si>
  <si>
    <t>Explicación: El Centro Nacional de Condiciones de Trabajo del INSST se encuentra en Barcelona (opción D). Las opciones incorrectas son A, B y C, que mencionan ubicaciones como Madrid, Sevilla y Vizcaya; sin embargo, ninguna de estas es la sede de este centro específico, que se centra en la investigación de condiciones laborales y está ubicado únicamente en Barcelona.</t>
  </si>
  <si>
    <t>Explicación: La estructura organizativa del INSST se basa en cuatro centros nacionales especializados y dos gabinetes técnicos provinciales (opción D). La opción A, que menciona cinco centros nacionales, es incorrecta, ya que el INSST cuenta con cuatro; la opción B, aunque menciona los cuatro centros nacionales, es incompleta porque omite los gabinetes técnicos provinciales. La opción C es incorrecta porque el INSST no tiene seis centros nacionales.</t>
  </si>
  <si>
    <t xml:space="preserve">cuatro centros nacionales y dos  gabinetes técnicos provinciales </t>
  </si>
  <si>
    <t xml:space="preserve">6 centros nacionales </t>
  </si>
  <si>
    <t xml:space="preserve">cuatro centros nacionales </t>
  </si>
  <si>
    <t xml:space="preserve">5 centros nacionales </t>
  </si>
  <si>
    <t xml:space="preserve">El Centro Nacional de condiciones de trabajo El Instituto Nacional de Seguridad y salud en el trabajo cuenta con </t>
  </si>
  <si>
    <t>Explicación: Las opciones B y C son correctas en cuanto a la regulación y establecimiento del Observatorio Estatal de Condiciones de Trabajo (opción D). La opción A, Ley de Prevención de Riesgos Laborales, no detalla la creación específica del Observatorio; su creación se menciona en el Real Decreto 577/1982 y en la Orden de 25 de enero de 1985. Por lo tanto, solo las opciones B y C son acertadas.</t>
  </si>
  <si>
    <t>Explicación: El programa interlaboratorios de control de calidad se desarrolla en el contexto de la estrategia española de seguridad y salud en el trabajo, para fomentar el control de calidad en laboratorios (opción B). La opción A es incorrecta, ya que el programa interlaboratorios no es un organismo público dependiente del INSST; la opción C es incorrecta porque el programa no es independiente del INSST y no es técnico-estadístico. D es incorrecta, ya que el programa no depende de la Subdirección General de Estadística del Ministerio de Trabajo.</t>
  </si>
  <si>
    <t>Explicación: Ninguna de las opciones especifica las funciones del INSST en cuanto a evaluación de riesgos por exposición a productos fitosanitarios (opción D). La opción A, sobre el desarrollo de programas interlaboratorios de control de calidad, es incorrecta porque no se refiere a riesgos por productos fitosanitarios; B y C, sobre los controles de calidad de laboratorios y permisos, tampoco están relacionadas con la evaluación de productos fitosanitarios y no corresponden a las funciones específicas del INSST en esta área.</t>
  </si>
  <si>
    <t>Explicación: Ninguna de las opciones A, B o C refleja una función destacada en la carta de servicios del INSST, por lo cual la opción correcta es D. La opción A, sobre la autorización de productos fitosanitarios, B, sobre la presidencia de una comisión de evaluación, y C, sobre la secretaría de la misma comisión, no forman parte de las actividades del INSST, sino que pertenecen a otros organismos regulatorios. El INSST no se dedica a la evaluación ni gestión de productos fitosanitarios, sino a la prevención de riesgos laborales.</t>
  </si>
  <si>
    <t>Explicación: Dentro de la carta de servicios del INSST, el área de promoción de la salud y epidemiología laboral incluye la prestación de apoyo técnico especializado en ensayos y certificación de equipos de protección individual, siendo un organismo notificado acreditado por ENAC (opción B). Las opciones incorrectas, como la normalización y verificación de máquinas (A), son actividades importantes del INSST, pero no están directamente relacionadas con la promoción de salud y epidemiología laboral; la opción C es incorrecta porque solo la opción B corresponde a esta actividad de certificación, y D es incorrecta porque el apoyo en certificación sí es parte de las actividades del INSST.</t>
  </si>
  <si>
    <t>Explicación: La colaboración con institutos europeos de seguridad y salud es una función específica del programa Prevención 10, que facilita la integración de prácticas de prevención con otros organismos de Europa (opción B). Las opciones incorrectas A, C y D describen otras actividades relacionadas con seguridad laboral, pero no pertenecen al programa Prevención 10; la gestión de la red de empresas saludables es una iniciativa de cooperación en salud ocupacional, la supervisión de prácticas de salud es una labor de seguimiento de normativas y los estudios epidemiológicos son tareas de análisis, todas fuera del alcance de Prevención 10.</t>
  </si>
  <si>
    <t>Explicación: En la carta de servicios del INSST no se incluyen programas denominados "Evalúa-t Stop riesgos laborales, autoprevén-t y protege-t" como parte de su asistencia técnica a las Administraciones Públicas en materia de prevención de riesgos laborales (opción B). Las opciones incorrectas A, C y D incluyen combinaciones de nombres que se acercan a los programas oficiales del INSST, como los programas de asistencia y apoyo técnico, pero en ningún caso “Evalúa-t Stop”, “Autoprevén-t” y “Protege-t” corresponden a los nombres reales de los programas implementados.</t>
  </si>
  <si>
    <t>Explicación: Todas las opciones sobre formación en la carta de servicios del INSST son verdaderas, por lo que no hay ninguna respuesta falsa (opción D). La carta de servicios del INSST incluye formación para la Administración General del Estado, la Inspección de Trabajo y las Comunidades Autónomas.</t>
  </si>
  <si>
    <t>Explicación: El INSST no ofrece formación sanitaria para profesionales de servicios de prevención propios en su carta de servicios (opción D). Las otras opciones sí corresponden a cursos y actividades formativas que el INSST ofrece como parte de su carta de servicios.</t>
  </si>
  <si>
    <t>Explicación: Según el Real Decreto 577/1982, el INSST tiene la función de normalización, verificación y homologación de máquinas en cuanto a los requisitos esenciales para la obtención de conformidad (opción C). Las otras opciones también son funciones del INSST, pero en este contexto específico, la normalización y homologación de máquinas es la respuesta más adecuada.</t>
  </si>
  <si>
    <t>Explicación: Esta respuesta es correcta si ambas funciones mencionadas en las opciones A y B no son funciones principales del INSST (opción C). La comunicación de contravenciones a la Inspección de Trabajo y la información al INGESA sobre riesgos especiales no son funciones asignadas al INSST, y la opción D es incorrecta, ya que tanto A como B son funciones que no corresponden al INSST.</t>
  </si>
  <si>
    <t>Explicación: El INSST tiene la función de dirigir la Comisión Nacional de Seguridad y Salud en el Trabajo, como órgano técnico de referencia en la materia (opción C). Las opciones incorrectas incluyen el apoyo técnico en certificación, actuar como centro de referencia nacional y asesorar en normalización, funciones importantes pero no relacionadas directamente con la dirección de la Comisión.</t>
  </si>
  <si>
    <t>Explicación: La coordinación e intercambio de información no se encuentra explícitamente mencionada entre las funciones del INSST en el artículo 8 de la Ley de Prevención de Riesgos Laborales (opción B). Las otras opciones son incorrectas, ya que el INSST sí tiene roles en supervisión técnica, desarrollo reglamentario y asesoramiento en el marco de la administración pública, lo cual forma parte de su función.</t>
  </si>
  <si>
    <t>Explicación: Según el artículo 8 de la Ley de Prevención de Riesgos Laborales, el INSST tiene como misión la vigilancia en el cumplimiento de la normativa en seguridad y salud en el trabajo, proporcionando asesoramiento técnico y científico (opción D). Las opciones incorrectas incluyen funciones de asesoramiento en normativa, actividades de formación, y colaboración internacional, todas funciones importantes, pero no su misión principal según el artículo 8.</t>
  </si>
  <si>
    <t>Explicación: Una de las funciones destacadas en la carta de servicios del INSST es el análisis y estudio de las condiciones de seguridad y salud en el trabajo, con el fin de mejorar la prevención de riesgos laborales (opción B). Las opciones incorrectas incluyen el cumplimiento de la normativa de PRL, que es responsabilidad de la Inspección de Trabajo; aunque el INSST realiza estudios y estadísticas, y también elabora guías, la función principal destacada es el análisis y estudio de condiciones laborales.</t>
  </si>
  <si>
    <r>
      <t xml:space="preserve">La función correcta de las opciones presentadas es la </t>
    </r>
    <r>
      <rPr>
        <b/>
        <sz val="11"/>
        <color theme="1"/>
        <rFont val="Calibri"/>
        <family val="2"/>
        <scheme val="minor"/>
      </rPr>
      <t>opción D</t>
    </r>
    <r>
      <rPr>
        <sz val="11"/>
        <color theme="1"/>
        <rFont val="Calibri"/>
        <family val="2"/>
        <scheme val="minor"/>
      </rPr>
      <t xml:space="preserve">: "Impartir la formación para obtener el equivalente al nivel superior regulado por el reglamento de los servicios de prevención en la Administración General del Estado conforme regula el RD 67/2010". Esta opción es correcta porque el Instituto Nacional de Seguridad y Salud en el Trabajo tiene entre sus funciones la capacitación y formación, especialmente en niveles superiores relacionados con la prevención de riesgos laborales en la administración pública. La </t>
    </r>
    <r>
      <rPr>
        <b/>
        <sz val="11"/>
        <color theme="1"/>
        <rFont val="Calibri"/>
        <family val="2"/>
        <scheme val="minor"/>
      </rPr>
      <t>opción A</t>
    </r>
    <r>
      <rPr>
        <sz val="11"/>
        <color theme="1"/>
        <rFont val="Calibri"/>
        <family val="2"/>
        <scheme val="minor"/>
      </rPr>
      <t xml:space="preserve"> es incorrecta, ya que aunque el Instituto utiliza guías para evaluar, la realización de evaluaciones según el RD 39/1997 no es destacada en la carta de servicios. La </t>
    </r>
    <r>
      <rPr>
        <b/>
        <sz val="11"/>
        <color theme="1"/>
        <rFont val="Calibri"/>
        <family val="2"/>
        <scheme val="minor"/>
      </rPr>
      <t>opción B</t>
    </r>
    <r>
      <rPr>
        <sz val="11"/>
        <color theme="1"/>
        <rFont val="Calibri"/>
        <family val="2"/>
        <scheme val="minor"/>
      </rPr>
      <t xml:space="preserve"> es incorrecta porque, aunque se realizan auditorías en organismos públicos, esta actividad específica no está subrayada en la carta de servicio como una de sus funciones clave. La </t>
    </r>
    <r>
      <rPr>
        <b/>
        <sz val="11"/>
        <color theme="1"/>
        <rFont val="Calibri"/>
        <family val="2"/>
        <scheme val="minor"/>
      </rPr>
      <t>opción C</t>
    </r>
    <r>
      <rPr>
        <sz val="11"/>
        <color theme="1"/>
        <rFont val="Calibri"/>
        <family val="2"/>
        <scheme val="minor"/>
      </rPr>
      <t xml:space="preserve"> es incorrecta, ya que actuar como asesor técnico especializado, aunque relevante, no se menciona específicamente en el contexto de la carta de servicios del Instituto según el RD 67/2010.</t>
    </r>
  </si>
  <si>
    <t>Explicación: El artículo 9 de la Ley de Prevención de Riesgos Laborales establece que la Secretaría de la Comisión Nacional de Seguridad y Salud en el Trabajo es una función asignada a ciertos organismos en el marco de la política de prevención (opción C). Las opciones A y B son incorrectas, ya que el artículo no menciona la presidencia ni la dirección de la Comisión, y la opción D es incorrecta, ya que la función específica es la Secretaría.</t>
  </si>
  <si>
    <t>Explicación: Según el artículo 8 de la Ley de Prevención de Riesgos Laborales, el INSST tiene la función de proporcionar las medidas necesarias para garantizar la colaboración pericial y el asesoramiento técnico a la Inspección de Trabajo y Seguridad Social (opción B). Las demás opciones describen incorrectamente funciones mixtas o asignan las funciones de colaboración pericial a los institutos regionales, lo cual no es la función principal del INSST.</t>
  </si>
  <si>
    <t>Explicación: Actualmente, el INSST establece la cooperación necesaria con los órganos de las Comunidades Autónomas con competencias en materia de seguridad y salud laboral, promoviendo así una actuación coordinada a nivel nacional (opción B). La opción A, aunque describe el rol del INSST como órgano técnico, no menciona la cooperación con las Comunidades Autónomas, y las opciones C y D son incorrectas, ya que la respuesta B es la adecuada en este contexto.</t>
  </si>
  <si>
    <t>Explicación: Las funciones y competencias del INSST están definidas en el Real Decreto 577/1982, que establece que el Instituto posee todas las competencias asignadas (opción A). Las otras opciones son incorrectas, ya que algunas funciones pueden estar transferidas a las comunidades autónomas, pero el INSST mantiene competencias clave; además, el Real Decreto 577/1982 no está derogado, ni existe un conflicto de competencias con el artículo 8 de la Ley de Prevención de Riesgos Laborales.</t>
  </si>
  <si>
    <t>Explicación: El origen del INSST está en la Ley de Prevención de Riesgos Laborales y el Real Decreto 577/1982, que regula su estructura y competencias (opción C). Las respuestas A y B son correctas parcialmente, ya que cada uno por separado no constituye el origen completo del INSST, y la opción D es incorrecta, porque ambas normas son pertinentes en la creación del organismo.</t>
  </si>
  <si>
    <t>Explicación: La orden ministerial de 7 de abril de 1970 no establece funciones para el INSST, por lo que no se considera una fuente de funciones para el organismo (opción B). Las otras opciones son incorrectas, ya que tanto la Ley 31/1995, el Real Decreto Ley 36/1978 y el Real Decreto 577/1982 asignan funciones y competencias al INSST.</t>
  </si>
  <si>
    <t xml:space="preserve">en la orden ministerial de 7 de abril de 1970 </t>
  </si>
  <si>
    <t xml:space="preserve">en el Real decreto 577/1982 por el que se regula la estructura y competencias del Instituto Nacional de seguridad y salud en el trabajo </t>
  </si>
  <si>
    <t xml:space="preserve">en el Real decreto ley 36/1978 sobre gestión institucional de la Seguridad Social salud y empleo </t>
  </si>
  <si>
    <t xml:space="preserve">en la ley 31/1995 de prevención de riesgos laborales </t>
  </si>
  <si>
    <t xml:space="preserve">El Instituto Nacional de Seguridad y salud en el trabajo tiene su origen </t>
  </si>
  <si>
    <t>Explicación: Actualmente, el INSST depende del Ministerio de Trabajo y Economía Social y tiene como misión promover y apoyar en la mejora de las condiciones de trabajo en materia de seguridad y salud (opción C). Las demás opciones describen funciones del INSST, como el análisis de condiciones de trabajo, asesoramiento en temas científicos, formación especializada y publicación de documentos, pero no responden a la pregunta sobre de quién depende administrativamente el INSST.</t>
  </si>
  <si>
    <t xml:space="preserve">Asesorar en cualquier materia científica que le sea requerido </t>
  </si>
  <si>
    <t xml:space="preserve">llevar a cabo formación especializada y publicación de documentos en materia de prevención de riesgos laborales </t>
  </si>
  <si>
    <t xml:space="preserve">promover y apoyar en la mejora de las condiciones de trabajo </t>
  </si>
  <si>
    <t xml:space="preserve">cuál el análisis estudio de las condiciones de seguridad y salud en el trabajo </t>
  </si>
  <si>
    <t>Entre las funciones del Instituto Nacional de seguridad y salud en el trabajo no se encuentra</t>
  </si>
  <si>
    <t>Explicación: El INSST depende de la Secretaría de Estado de Empleo y Economía Social, estando adscrito al Ministerio de Trabajo y Economía Social (opción C). Las opciones incorrectas incluyen la Subsecretaría del Ministerio de Trabajo, la Secretaría General de Trabajo y el organismo estatal de la Inspección de Trabajo y Seguridad Social, ya que ninguna de estas instancias es la dependencia directa del INSST.</t>
  </si>
  <si>
    <t xml:space="preserve">La Secretaría de Estado de empleo y economía social </t>
  </si>
  <si>
    <t xml:space="preserve">el organismo estatal de la Inspección de Trabajo y Seguridad Social </t>
  </si>
  <si>
    <t xml:space="preserve">La Secretaría general de trabajo y economía social </t>
  </si>
  <si>
    <t xml:space="preserve">la subsecretaría Del Ministerio de trabajo y economía social </t>
  </si>
  <si>
    <t xml:space="preserve">El Instituto Nacional de Seguridad y salud en el trabajo depende actualmente de </t>
  </si>
  <si>
    <t>Explicación: El INSST está definido como un organismo autónomo, lo cual implica que tiene personalidad jurídica propia y capacidad de obrar para cumplir sus funciones (opción B). Las opciones incorrectas incluyen “agencia estatal”, “ente público” y “Secretaría General”, pues no son términos que correspondan con la definición legal del INSST, siendo organismo autónomo.</t>
  </si>
  <si>
    <t xml:space="preserve">organismo autónomo </t>
  </si>
  <si>
    <t xml:space="preserve">Secretaría General </t>
  </si>
  <si>
    <t xml:space="preserve">ente público </t>
  </si>
  <si>
    <t xml:space="preserve">agencia estatal </t>
  </si>
  <si>
    <t xml:space="preserve">El Instituto Nacional de Seguridad y salud en el trabajo tiene la naturaleza de </t>
  </si>
  <si>
    <t>Explicación: El artículo 8 de la Ley 31/1995 de Prevención de Riesgos Laborales es el que establece las funciones del Instituto Nacional de Seguridad y Salud en el Trabajo (opción B). Las otras opciones son incorrectas, ya que el artículo 1 del Real Decreto 39/1997 no trata sobre las funciones del INSST, el artículo 15 del Real Decreto Legislativo 8/2015 no aborda este tema y el artículo 20 del Real Decreto Legislativo 2/2015 tampoco define estas funciones.</t>
  </si>
  <si>
    <t xml:space="preserve">en el artículo 8 de la ley 31/ 1995 de prevención de riesgos laborales </t>
  </si>
  <si>
    <t xml:space="preserve">en el artículo 20 Del Real Decreto Legislativo 2/ 2015 por el que se aprueba el Estatuto de los trabajadores  </t>
  </si>
  <si>
    <t xml:space="preserve">en el artículo 15 Del Real Decreto Legislativo 8/2015 por el que se aprueba la Ley General de la Seguridad Social </t>
  </si>
  <si>
    <t xml:space="preserve">en el artículo 1  del Real decreto 39 /1997 por el que se aprueba el reglamento de los servicios de prevención </t>
  </si>
  <si>
    <t xml:space="preserve">El Instituto Nacional de Seguridad y salud en el trabajo tiene definida su función </t>
  </si>
  <si>
    <t>Explicación: El artículo 8 de la Ley 31/1995 asigna al Instituto Nacional de Seguridad y Salud en el Trabajo (INSST) funciones de promoción y, en su caso, realización de actividades de formación, información, investigación, estudio y divulgación en prevención de riesgos laborales (opción B). Las demás opciones son incorrectas porque el INSST no elabora normativa legal, ya que su función es promover y asesorar técnicamente; tampoco supervisa la Inspección de Trabajo, ni se encarga de gestionar el Observatorio Estatal de Condiciones de Trabajo.</t>
  </si>
  <si>
    <t>La promoción y, en su caso, realización de actividades de formación, información, investigación, estudio y divulgación en materia de prevención de riesgos laborales. </t>
  </si>
  <si>
    <t>La gestión del Observatorio Estatal de Condiciones de Trabajo (OECT). </t>
  </si>
  <si>
    <t>La supervisión de la Inspección de Trabajo y Seguridad Social en el cumplimiento de su función  de vigilancia y control, prevista en el artículo 9 de la presente Ley, en el ámbito de las Administraciones públicas. </t>
  </si>
  <si>
    <t>La elaboración de la normativa legal y en el desarrollo de la normalización, tanto a nivel nacional como internacional. </t>
  </si>
  <si>
    <t>*Entre las funciones que el artículo 8 de la Ley 31/1995, de 8 de noviembre, de Prevención de  Riesgos Laborales encomienda al Instituto Nacional de Seguridad y Salud en el Trabajo se encuentra: </t>
  </si>
  <si>
    <r>
      <t xml:space="preserve">La respuesta correcta es </t>
    </r>
    <r>
      <rPr>
        <b/>
        <sz val="11"/>
        <rFont val="Calibri"/>
        <family val="2"/>
        <scheme val="minor"/>
      </rPr>
      <t>B: Situaciones de incumplimiento de normas sociales</t>
    </r>
    <r>
      <rPr>
        <sz val="11"/>
        <rFont val="Calibri"/>
        <family val="2"/>
        <scheme val="minor"/>
      </rPr>
      <t xml:space="preserve">, ya que una de las funciones principales de esta Comisión es detectar y analizar los incumplimientos más frecuentes o generalizados dentro de la comunidad autónoma. </t>
    </r>
    <r>
      <rPr>
        <b/>
        <sz val="11"/>
        <rFont val="Calibri"/>
        <family val="2"/>
        <scheme val="minor"/>
      </rPr>
      <t>A: Evolución del empleo en la Comunidad Autónoma</t>
    </r>
    <r>
      <rPr>
        <sz val="11"/>
        <rFont val="Calibri"/>
        <family val="2"/>
        <scheme val="minor"/>
      </rPr>
      <t xml:space="preserve"> es incorrecta porque no es su función principal. </t>
    </r>
    <r>
      <rPr>
        <b/>
        <sz val="11"/>
        <rFont val="Calibri"/>
        <family val="2"/>
        <scheme val="minor"/>
      </rPr>
      <t>C: Los contratos laborales realizados en la Comunidad Autónoma</t>
    </r>
    <r>
      <rPr>
        <sz val="11"/>
        <rFont val="Calibri"/>
        <family val="2"/>
        <scheme val="minor"/>
      </rPr>
      <t xml:space="preserve"> es errónea porque no se limita a analizar contratos específicos. </t>
    </r>
    <r>
      <rPr>
        <b/>
        <sz val="11"/>
        <rFont val="Calibri"/>
        <family val="2"/>
        <scheme val="minor"/>
      </rPr>
      <t>D: Las regulaciones de los convenios colectivos en la Comunidad Autónoma</t>
    </r>
    <r>
      <rPr>
        <sz val="11"/>
        <rFont val="Calibri"/>
        <family val="2"/>
        <scheme val="minor"/>
      </rPr>
      <t xml:space="preserve"> tampoco es correcta porque no forma parte de sus competencias.</t>
    </r>
  </si>
  <si>
    <t>La recaudación de la Seguridad Social en la Comunidad Autónoma</t>
  </si>
  <si>
    <t xml:space="preserve">Los conflictos laborales de la Comunidad Autónoma </t>
  </si>
  <si>
    <t xml:space="preserve">Las situaciones de incumplimiento de normas sociales  </t>
  </si>
  <si>
    <t xml:space="preserve">La evolución de la situación del empleo de la Comunidad Autónoma </t>
  </si>
  <si>
    <t xml:space="preserve"> Social según el artículo 34 de la Ley 23/2015 la Comisión Operativa Autonómica de la Inspección de Trabajo y Seguridad debe analizar </t>
  </si>
  <si>
    <t>ITSS</t>
  </si>
  <si>
    <r>
      <t xml:space="preserve">La respuesta correcta es </t>
    </r>
    <r>
      <rPr>
        <b/>
        <sz val="11"/>
        <rFont val="Calibri"/>
        <family val="2"/>
        <scheme val="minor"/>
      </rPr>
      <t>C: La Autoridad Autonómica</t>
    </r>
    <r>
      <rPr>
        <sz val="11"/>
        <rFont val="Calibri"/>
        <family val="2"/>
        <scheme val="minor"/>
      </rPr>
      <t xml:space="preserve">, quien, según el artículo 34 de la Ley 23/2015, preside esta Comisión cuando está presente. </t>
    </r>
    <r>
      <rPr>
        <b/>
        <sz val="11"/>
        <rFont val="Calibri"/>
        <family val="2"/>
        <scheme val="minor"/>
      </rPr>
      <t>A: El Director del Organismo Estatal</t>
    </r>
    <r>
      <rPr>
        <sz val="11"/>
        <rFont val="Calibri"/>
        <family val="2"/>
        <scheme val="minor"/>
      </rPr>
      <t xml:space="preserve"> es incorrecta porque este no tiene esa función en el ámbito autonómico. </t>
    </r>
    <r>
      <rPr>
        <b/>
        <sz val="11"/>
        <rFont val="Calibri"/>
        <family val="2"/>
        <scheme val="minor"/>
      </rPr>
      <t>B: El titular de la Dirección Territorial</t>
    </r>
    <r>
      <rPr>
        <sz val="11"/>
        <rFont val="Calibri"/>
        <family val="2"/>
        <scheme val="minor"/>
      </rPr>
      <t xml:space="preserve"> tampoco es correcto porque su función es de coordinación, no de presidencia. </t>
    </r>
    <r>
      <rPr>
        <b/>
        <sz val="11"/>
        <rFont val="Calibri"/>
        <family val="2"/>
        <scheme val="minor"/>
      </rPr>
      <t>D: El Presidente del Consejo Rector</t>
    </r>
    <r>
      <rPr>
        <sz val="11"/>
        <rFont val="Calibri"/>
        <family val="2"/>
        <scheme val="minor"/>
      </rPr>
      <t xml:space="preserve"> es errónea porque este órgano no participa directamente en estas reuniones.</t>
    </r>
  </si>
  <si>
    <t xml:space="preserve">La Autoridad Autonómica  </t>
  </si>
  <si>
    <t>El titular de la Dirección Territorial</t>
  </si>
  <si>
    <t>El Presidente del Consejo Rector</t>
  </si>
  <si>
    <t xml:space="preserve">El Director del Organismo Estatal </t>
  </si>
  <si>
    <t xml:space="preserve">¿Quién preside la Comisión Operativa Autonómica de la Inspección de Trabajo y Seguridad Social cuando acude a las reuniones? </t>
  </si>
  <si>
    <r>
      <t xml:space="preserve">La respuesta correcta es </t>
    </r>
    <r>
      <rPr>
        <b/>
        <sz val="11"/>
        <rFont val="Calibri"/>
        <family val="2"/>
        <scheme val="minor"/>
      </rPr>
      <t>B: El titular de la Dirección Territorial del Organismo Estatal</t>
    </r>
    <r>
      <rPr>
        <sz val="11"/>
        <rFont val="Calibri"/>
        <family val="2"/>
        <scheme val="minor"/>
      </rPr>
      <t xml:space="preserve">, quien tiene la responsabilidad de coordinar las actividades de esta Comisión en el ámbito autonómico. </t>
    </r>
    <r>
      <rPr>
        <b/>
        <sz val="11"/>
        <rFont val="Calibri"/>
        <family val="2"/>
        <scheme val="minor"/>
      </rPr>
      <t>A: El Director del Organismo Estatal</t>
    </r>
    <r>
      <rPr>
        <sz val="11"/>
        <rFont val="Calibri"/>
        <family val="2"/>
        <scheme val="minor"/>
      </rPr>
      <t xml:space="preserve"> es incorrecta porque este no participa directamente en esta coordinación. </t>
    </r>
    <r>
      <rPr>
        <b/>
        <sz val="11"/>
        <rFont val="Calibri"/>
        <family val="2"/>
        <scheme val="minor"/>
      </rPr>
      <t>C: El Consejo Rector</t>
    </r>
    <r>
      <rPr>
        <sz val="11"/>
        <rFont val="Calibri"/>
        <family val="2"/>
        <scheme val="minor"/>
      </rPr>
      <t xml:space="preserve"> es errónea porque no tiene esta función operativa. </t>
    </r>
    <r>
      <rPr>
        <b/>
        <sz val="11"/>
        <rFont val="Calibri"/>
        <family val="2"/>
        <scheme val="minor"/>
      </rPr>
      <t>D: El Consejo General Consultivo</t>
    </r>
    <r>
      <rPr>
        <sz val="11"/>
        <rFont val="Calibri"/>
        <family val="2"/>
        <scheme val="minor"/>
      </rPr>
      <t xml:space="preserve"> tampoco es correcto porque es un órgano de carácter consultivo.</t>
    </r>
  </si>
  <si>
    <t>El Consejo General Consultivo</t>
  </si>
  <si>
    <t>El Consejo Rector</t>
  </si>
  <si>
    <t xml:space="preserve">El titular de la Dirección Territorial del Organismo Estatal  </t>
  </si>
  <si>
    <t xml:space="preserve">¿Quién coordina la Comisión Operativa Autonómica de la Inspección de Trabajo y Seguridad Social? </t>
  </si>
  <si>
    <r>
      <t xml:space="preserve">La respuesta correcta es </t>
    </r>
    <r>
      <rPr>
        <b/>
        <sz val="11"/>
        <rFont val="Calibri"/>
        <family val="2"/>
        <scheme val="minor"/>
      </rPr>
      <t>C: Artículo 34</t>
    </r>
    <r>
      <rPr>
        <sz val="11"/>
        <rFont val="Calibri"/>
        <family val="2"/>
        <scheme val="minor"/>
      </rPr>
      <t xml:space="preserve">, ya que este artículo regula la creación, composición y funciones de la Comisión Operativa Autonómica como órgano de coordinación en cada comunidad autónoma. </t>
    </r>
    <r>
      <rPr>
        <b/>
        <sz val="11"/>
        <rFont val="Calibri"/>
        <family val="2"/>
        <scheme val="minor"/>
      </rPr>
      <t>A: Artículo 22</t>
    </r>
    <r>
      <rPr>
        <sz val="11"/>
        <rFont val="Calibri"/>
        <family val="2"/>
        <scheme val="minor"/>
      </rPr>
      <t xml:space="preserve"> es incorrecta porque trata de otras disposiciones sobre competencias inspectivas. </t>
    </r>
    <r>
      <rPr>
        <b/>
        <sz val="11"/>
        <rFont val="Calibri"/>
        <family val="2"/>
        <scheme val="minor"/>
      </rPr>
      <t>B: Artículo 33</t>
    </r>
    <r>
      <rPr>
        <sz val="11"/>
        <rFont val="Calibri"/>
        <family val="2"/>
        <scheme val="minor"/>
      </rPr>
      <t xml:space="preserve"> es errónea porque regula la Autoridad Autonómica, no la Comisión. </t>
    </r>
    <r>
      <rPr>
        <b/>
        <sz val="11"/>
        <rFont val="Calibri"/>
        <family val="2"/>
        <scheme val="minor"/>
      </rPr>
      <t>D: Artículo 35</t>
    </r>
    <r>
      <rPr>
        <sz val="11"/>
        <rFont val="Calibri"/>
        <family val="2"/>
        <scheme val="minor"/>
      </rPr>
      <t xml:space="preserve"> tampoco es correcto, ya que trata de la participación institucional.</t>
    </r>
  </si>
  <si>
    <t xml:space="preserve">Artículo 34 </t>
  </si>
  <si>
    <t xml:space="preserve">Artículo 33 </t>
  </si>
  <si>
    <t xml:space="preserve">Artículo 22 </t>
  </si>
  <si>
    <t xml:space="preserve">¿Qué artículo de la Ley 23/2015 establece la Comisión Operativa Autonómica de la Inspección de Trabajo y Seguridad Social? </t>
  </si>
  <si>
    <r>
      <t xml:space="preserve">La respuesta correcta es </t>
    </r>
    <r>
      <rPr>
        <b/>
        <sz val="11"/>
        <rFont val="Calibri"/>
        <family val="2"/>
        <scheme val="minor"/>
      </rPr>
      <t>A: La Autoridad Autonómica en coordinación con la Administración General del Estado</t>
    </r>
    <r>
      <rPr>
        <sz val="11"/>
        <rFont val="Calibri"/>
        <family val="2"/>
        <scheme val="minor"/>
      </rPr>
      <t xml:space="preserve">, ya que la Ley 23/2015 establece que esta debe organizar las actuaciones y servicios inspectores en su territorio en coordinación con el Estado. </t>
    </r>
    <r>
      <rPr>
        <b/>
        <sz val="11"/>
        <rFont val="Calibri"/>
        <family val="2"/>
        <scheme val="minor"/>
      </rPr>
      <t>B: El Consejo Rector</t>
    </r>
    <r>
      <rPr>
        <sz val="11"/>
        <rFont val="Calibri"/>
        <family val="2"/>
        <scheme val="minor"/>
      </rPr>
      <t xml:space="preserve"> es incorrecta porque este órgano no se involucra en la operativa diaria. </t>
    </r>
    <r>
      <rPr>
        <b/>
        <sz val="11"/>
        <rFont val="Calibri"/>
        <family val="2"/>
        <scheme val="minor"/>
      </rPr>
      <t>C: El Consejo General Consultivo</t>
    </r>
    <r>
      <rPr>
        <sz val="11"/>
        <rFont val="Calibri"/>
        <family val="2"/>
        <scheme val="minor"/>
      </rPr>
      <t xml:space="preserve"> es errónea porque no tiene funciones ejecutivas. </t>
    </r>
    <r>
      <rPr>
        <b/>
        <sz val="11"/>
        <rFont val="Calibri"/>
        <family val="2"/>
        <scheme val="minor"/>
      </rPr>
      <t>D: El Director del Organismo</t>
    </r>
    <r>
      <rPr>
        <sz val="11"/>
        <rFont val="Calibri"/>
        <family val="2"/>
        <scheme val="minor"/>
      </rPr>
      <t xml:space="preserve"> tampoco es correcto porque no asume esta tarea específica.</t>
    </r>
  </si>
  <si>
    <t>El Director del Organismo</t>
  </si>
  <si>
    <t xml:space="preserve">El Consejo Rector </t>
  </si>
  <si>
    <t xml:space="preserve">La Autoridad Autonómica en coordinación con la Administración General del Estado  </t>
  </si>
  <si>
    <t>¿Quién debe adoptar las instrucciones sobre guardias y organización de los servicios?</t>
  </si>
  <si>
    <r>
      <t xml:space="preserve">La respuesta correcta es </t>
    </r>
    <r>
      <rPr>
        <b/>
        <sz val="11"/>
        <rFont val="Calibri"/>
        <family val="2"/>
        <scheme val="minor"/>
      </rPr>
      <t>B: La Autoridad Autonómica de la Inspección de Trabajo y Seguridad Social</t>
    </r>
    <r>
      <rPr>
        <sz val="11"/>
        <rFont val="Calibri"/>
        <family val="2"/>
        <scheme val="minor"/>
      </rPr>
      <t xml:space="preserve">, ya que esta figura tiene la competencia para impulsar acuerdos de colaboración entre el Organismo Estatal y las comunidades autónomas según el artículo 33 de la Ley 23/2015. </t>
    </r>
    <r>
      <rPr>
        <b/>
        <sz val="11"/>
        <rFont val="Calibri"/>
        <family val="2"/>
        <scheme val="minor"/>
      </rPr>
      <t>A: El Director del Organismo</t>
    </r>
    <r>
      <rPr>
        <sz val="11"/>
        <rFont val="Calibri"/>
        <family val="2"/>
        <scheme val="minor"/>
      </rPr>
      <t xml:space="preserve"> es incorrecta porque, aunque tiene un papel relevante en la gestión, no es el encargado de promover convenios con las comunidades autónomas. </t>
    </r>
    <r>
      <rPr>
        <b/>
        <sz val="11"/>
        <rFont val="Calibri"/>
        <family val="2"/>
        <scheme val="minor"/>
      </rPr>
      <t>C: El Consejo Rector</t>
    </r>
    <r>
      <rPr>
        <sz val="11"/>
        <rFont val="Calibri"/>
        <family val="2"/>
        <scheme val="minor"/>
      </rPr>
      <t xml:space="preserve"> es errónea porque este órgano dirige, pero no promueve acuerdos específicos. </t>
    </r>
    <r>
      <rPr>
        <b/>
        <sz val="11"/>
        <rFont val="Calibri"/>
        <family val="2"/>
        <scheme val="minor"/>
      </rPr>
      <t>D: El Consejo General Consultivo</t>
    </r>
    <r>
      <rPr>
        <sz val="11"/>
        <rFont val="Calibri"/>
        <family val="2"/>
        <scheme val="minor"/>
      </rPr>
      <t xml:space="preserve"> tampoco es correcto porque su función es más consultiva que operativa.</t>
    </r>
  </si>
  <si>
    <t xml:space="preserve">La Autoridad Autonómica de la Inspección de Trabajo y Seguridad Social  </t>
  </si>
  <si>
    <t xml:space="preserve">El Director del Organismo </t>
  </si>
  <si>
    <t>¿Quién promueve la celebración de acuerdos y convenios entre el Organismo Estatal y la Comunidad Autónoma?</t>
  </si>
  <si>
    <r>
      <t xml:space="preserve">La respuesta correcta es </t>
    </r>
    <r>
      <rPr>
        <b/>
        <sz val="11"/>
        <rFont val="Calibri"/>
        <family val="2"/>
        <scheme val="minor"/>
      </rPr>
      <t>B: Impulso y seguimiento de la actividad inspectora</t>
    </r>
    <r>
      <rPr>
        <sz val="11"/>
        <rFont val="Calibri"/>
        <family val="2"/>
        <scheme val="minor"/>
      </rPr>
      <t xml:space="preserve">, ya que esta es una de las funciones principales de la Autoridad Autonómica. </t>
    </r>
    <r>
      <rPr>
        <b/>
        <sz val="11"/>
        <rFont val="Calibri"/>
        <family val="2"/>
        <scheme val="minor"/>
      </rPr>
      <t>A: Coordinación de la actuación inspectora en las relaciones de la Comunidad Autónoma con organismos internacionales</t>
    </r>
    <r>
      <rPr>
        <sz val="11"/>
        <rFont val="Calibri"/>
        <family val="2"/>
        <scheme val="minor"/>
      </rPr>
      <t xml:space="preserve"> es incorrecta porque esta no es su función principal. </t>
    </r>
    <r>
      <rPr>
        <b/>
        <sz val="11"/>
        <rFont val="Calibri"/>
        <family val="2"/>
        <scheme val="minor"/>
      </rPr>
      <t>C: Gestión de recursos de la inspección</t>
    </r>
    <r>
      <rPr>
        <sz val="11"/>
        <rFont val="Calibri"/>
        <family val="2"/>
        <scheme val="minor"/>
      </rPr>
      <t xml:space="preserve"> es errónea porque no le compete directamente. </t>
    </r>
    <r>
      <rPr>
        <b/>
        <sz val="11"/>
        <rFont val="Calibri"/>
        <family val="2"/>
        <scheme val="minor"/>
      </rPr>
      <t>D: Inspección de las empresas o sectores que puedan encontrarse en varias comunidades autónomas</t>
    </r>
    <r>
      <rPr>
        <sz val="11"/>
        <rFont val="Calibri"/>
        <family val="2"/>
        <scheme val="minor"/>
      </rPr>
      <t xml:space="preserve"> tampoco es correcta porque estas actuaciones corresponden a la Dirección Especial.</t>
    </r>
  </si>
  <si>
    <t>Inspección de las empresas o sectores que puedan encontrarse en varias comunidades autónomas</t>
  </si>
  <si>
    <t xml:space="preserve">Gestión de recursos de la inspección </t>
  </si>
  <si>
    <t xml:space="preserve">Impulso y seguimiento de la actividad inspectora  </t>
  </si>
  <si>
    <t>Coordinación de la actuación Inspectora en las relaciones de la comunidad autónoma con organismos internacionles</t>
  </si>
  <si>
    <t xml:space="preserve">¿Qué función tiene la Autoridad Autonómica de la Inspección de Trabajo y Seguridad Social según el artículo 33 de la Ley 23/2015? </t>
  </si>
  <si>
    <r>
      <t xml:space="preserve">La respuesta correcta es </t>
    </r>
    <r>
      <rPr>
        <b/>
        <sz val="11"/>
        <rFont val="Calibri"/>
        <family val="2"/>
        <scheme val="minor"/>
      </rPr>
      <t>D: Planes y programas de actuación</t>
    </r>
    <r>
      <rPr>
        <sz val="11"/>
        <rFont val="Calibri"/>
        <family val="2"/>
        <scheme val="minor"/>
      </rPr>
      <t xml:space="preserve">, ya que estos garantizan una acción coherente y coordinada en el sistema de inspección. </t>
    </r>
    <r>
      <rPr>
        <b/>
        <sz val="11"/>
        <rFont val="Calibri"/>
        <family val="2"/>
        <scheme val="minor"/>
      </rPr>
      <t>A: Participación de sindicatos y asociaciones empresariales</t>
    </r>
    <r>
      <rPr>
        <sz val="11"/>
        <rFont val="Calibri"/>
        <family val="2"/>
        <scheme val="minor"/>
      </rPr>
      <t xml:space="preserve"> es incorrecta porque, aunque relevante, no garantiza por sí sola el funcionamiento cohesionado. </t>
    </r>
    <r>
      <rPr>
        <b/>
        <sz val="11"/>
        <rFont val="Calibri"/>
        <family val="2"/>
        <scheme val="minor"/>
      </rPr>
      <t>B: Comisiones interautonómicas de actuación</t>
    </r>
    <r>
      <rPr>
        <sz val="11"/>
        <rFont val="Calibri"/>
        <family val="2"/>
        <scheme val="minor"/>
      </rPr>
      <t xml:space="preserve"> también es errónea porque no son el mecanismo principal. </t>
    </r>
    <r>
      <rPr>
        <b/>
        <sz val="11"/>
        <rFont val="Calibri"/>
        <family val="2"/>
        <scheme val="minor"/>
      </rPr>
      <t>C: Supervisión permanente</t>
    </r>
    <r>
      <rPr>
        <sz val="11"/>
        <rFont val="Calibri"/>
        <family val="2"/>
        <scheme val="minor"/>
      </rPr>
      <t xml:space="preserve"> tampoco es correcta porque no es un método directo para garantizar la cohesión.</t>
    </r>
  </si>
  <si>
    <t xml:space="preserve">Planes y programas de actuación  </t>
  </si>
  <si>
    <t xml:space="preserve">Supervisión permanente </t>
  </si>
  <si>
    <t>Comisiones interautonómicas de actuación</t>
  </si>
  <si>
    <t>Participación de sindicatos y asociaciones empresariales</t>
  </si>
  <si>
    <t>¿Qué se establece para garantizar el funcionamiento cohesionado de la Inspección de Trabajo y Seguridad Social?</t>
  </si>
  <si>
    <r>
      <t xml:space="preserve">La respuesta correcta es </t>
    </r>
    <r>
      <rPr>
        <b/>
        <sz val="11"/>
        <rFont val="Calibri"/>
        <family val="2"/>
        <scheme val="minor"/>
      </rPr>
      <t>B: Consejo Rector</t>
    </r>
    <r>
      <rPr>
        <sz val="11"/>
        <rFont val="Calibri"/>
        <family val="2"/>
        <scheme val="minor"/>
      </rPr>
      <t xml:space="preserve">, ya que este órgano tiene funciones directivas y de supervisión del sistema de inspección. </t>
    </r>
    <r>
      <rPr>
        <b/>
        <sz val="11"/>
        <rFont val="Calibri"/>
        <family val="2"/>
        <scheme val="minor"/>
      </rPr>
      <t>A: Dirección Especial</t>
    </r>
    <r>
      <rPr>
        <sz val="11"/>
        <rFont val="Calibri"/>
        <family val="2"/>
        <scheme val="minor"/>
      </rPr>
      <t xml:space="preserve"> es incorrecta porque esta no participa en la dirección general del sistema. </t>
    </r>
    <r>
      <rPr>
        <b/>
        <sz val="11"/>
        <rFont val="Calibri"/>
        <family val="2"/>
        <scheme val="minor"/>
      </rPr>
      <t>C: Consejo General Consultivo</t>
    </r>
    <r>
      <rPr>
        <sz val="11"/>
        <rFont val="Calibri"/>
        <family val="2"/>
        <scheme val="minor"/>
      </rPr>
      <t xml:space="preserve"> también es errónea porque su papel es más consultivo que directivo. </t>
    </r>
    <r>
      <rPr>
        <b/>
        <sz val="11"/>
        <rFont val="Calibri"/>
        <family val="2"/>
        <scheme val="minor"/>
      </rPr>
      <t>D: Junta Consultiva</t>
    </r>
    <r>
      <rPr>
        <sz val="11"/>
        <rFont val="Calibri"/>
        <family val="2"/>
        <scheme val="minor"/>
      </rPr>
      <t xml:space="preserve"> tampoco es correcta porque no tiene funciones directivas.</t>
    </r>
  </si>
  <si>
    <t>Junta Consultiva</t>
  </si>
  <si>
    <t>Consejo General Consultivo</t>
  </si>
  <si>
    <t xml:space="preserve">Consejo Rector  </t>
  </si>
  <si>
    <t xml:space="preserve">Dirección Especial </t>
  </si>
  <si>
    <t xml:space="preserve">¿Qué órgano participa en la dirección del Sistema de Inspección de Trabajo y Seguridad Social según la Ley 23/2015? </t>
  </si>
  <si>
    <r>
      <t xml:space="preserve">La respuesta correcta es </t>
    </r>
    <r>
      <rPr>
        <b/>
        <sz val="11"/>
        <rFont val="Calibri"/>
        <family val="2"/>
        <scheme val="minor"/>
      </rPr>
      <t>A: Convenios de colaboración</t>
    </r>
    <r>
      <rPr>
        <sz val="11"/>
        <rFont val="Calibri"/>
        <family val="2"/>
        <scheme val="minor"/>
      </rPr>
      <t xml:space="preserve">, ya que estos son el mecanismo principal para coordinar actuaciones entre la Administración General del Estado y las Comunidades Autónomas. </t>
    </r>
    <r>
      <rPr>
        <b/>
        <sz val="11"/>
        <rFont val="Calibri"/>
        <family val="2"/>
        <scheme val="minor"/>
      </rPr>
      <t>B: Decretos autonómicos</t>
    </r>
    <r>
      <rPr>
        <sz val="11"/>
        <rFont val="Calibri"/>
        <family val="2"/>
        <scheme val="minor"/>
      </rPr>
      <t xml:space="preserve"> es incorrecta porque no reflejan la colaboración interadministrativa. </t>
    </r>
    <r>
      <rPr>
        <b/>
        <sz val="11"/>
        <rFont val="Calibri"/>
        <family val="2"/>
        <scheme val="minor"/>
      </rPr>
      <t>C: Reuniones periódicas</t>
    </r>
    <r>
      <rPr>
        <sz val="11"/>
        <rFont val="Calibri"/>
        <family val="2"/>
        <scheme val="minor"/>
      </rPr>
      <t xml:space="preserve"> también es incorrecta porque estas son complementarias pero no el instrumento clave. </t>
    </r>
    <r>
      <rPr>
        <b/>
        <sz val="11"/>
        <rFont val="Calibri"/>
        <family val="2"/>
        <scheme val="minor"/>
      </rPr>
      <t>D: Acuerdos informales</t>
    </r>
    <r>
      <rPr>
        <sz val="11"/>
        <rFont val="Calibri"/>
        <family val="2"/>
        <scheme val="minor"/>
      </rPr>
      <t xml:space="preserve"> tampoco es correcta porque no tienen validez jurídica suficiente para esta cooperación.</t>
    </r>
  </si>
  <si>
    <t>Acuerdos informales</t>
  </si>
  <si>
    <t>Reuniones periódicas</t>
  </si>
  <si>
    <t xml:space="preserve">Decretos autonómicos </t>
  </si>
  <si>
    <t xml:space="preserve">Convenios de colaboración  </t>
  </si>
  <si>
    <t>¿Qué instrumento se utiliza para la cooperación entre las Administraciones según la Ley 23/2015?</t>
  </si>
  <si>
    <r>
      <t xml:space="preserve">La respuesta correcta es </t>
    </r>
    <r>
      <rPr>
        <b/>
        <sz val="11"/>
        <rFont val="Calibri"/>
        <family val="2"/>
        <scheme val="minor"/>
      </rPr>
      <t>A: En los órganos de representación de carácter consultivo</t>
    </r>
    <r>
      <rPr>
        <sz val="11"/>
        <rFont val="Calibri"/>
        <family val="2"/>
        <scheme val="minor"/>
      </rPr>
      <t xml:space="preserve">, ya que estas organizaciones tienen un rol relevante en los órganos de consulta. </t>
    </r>
    <r>
      <rPr>
        <b/>
        <sz val="11"/>
        <rFont val="Calibri"/>
        <family val="2"/>
        <scheme val="minor"/>
      </rPr>
      <t>B: En las reuniones del Consejo Rector</t>
    </r>
    <r>
      <rPr>
        <sz val="11"/>
        <rFont val="Calibri"/>
        <family val="2"/>
        <scheme val="minor"/>
      </rPr>
      <t xml:space="preserve"> es incorrecta porque el Consejo Rector no tiene este carácter consultivo. </t>
    </r>
    <r>
      <rPr>
        <b/>
        <sz val="11"/>
        <rFont val="Calibri"/>
        <family val="2"/>
        <scheme val="minor"/>
      </rPr>
      <t>C: En las sesiones del Consejo General Consultivo</t>
    </r>
    <r>
      <rPr>
        <sz val="11"/>
        <rFont val="Calibri"/>
        <family val="2"/>
        <scheme val="minor"/>
      </rPr>
      <t xml:space="preserve"> es errónea porque no se limita a este órgano en particular. </t>
    </r>
    <r>
      <rPr>
        <b/>
        <sz val="11"/>
        <rFont val="Calibri"/>
        <family val="2"/>
        <scheme val="minor"/>
      </rPr>
      <t>D: En las asambleas generales del Organismo Estatal</t>
    </r>
    <r>
      <rPr>
        <sz val="11"/>
        <rFont val="Calibri"/>
        <family val="2"/>
        <scheme val="minor"/>
      </rPr>
      <t xml:space="preserve"> tampoco es correcta porque no existe este tipo de asambleas.</t>
    </r>
  </si>
  <si>
    <t>En las asambleas generales del Organismo Estatal</t>
  </si>
  <si>
    <t>En las sesiones del Consejo General Consultivo</t>
  </si>
  <si>
    <t xml:space="preserve">En las reuniones del Consejo Rector </t>
  </si>
  <si>
    <t xml:space="preserve">En los órganos de representación de carácter consultivo  </t>
  </si>
  <si>
    <t xml:space="preserve">¿Dónde se producirá la participación de las organizaciones empresariales y sindicales en los asuntos relativos a la Inspección de Trabajo y Seguridad Social? </t>
  </si>
  <si>
    <r>
      <t xml:space="preserve">La respuesta correcta es </t>
    </r>
    <r>
      <rPr>
        <b/>
        <sz val="11"/>
        <rFont val="Calibri"/>
        <family val="2"/>
        <scheme val="minor"/>
      </rPr>
      <t>B: Participación de organizaciones empresariales y sindicales más representativas</t>
    </r>
    <r>
      <rPr>
        <sz val="11"/>
        <rFont val="Calibri"/>
        <family val="2"/>
        <scheme val="minor"/>
      </rPr>
      <t xml:space="preserve">, ya que este artículo regula la participación de estas entidades en las materias relativas a la Inspección de Trabajo y Seguridad Social. </t>
    </r>
    <r>
      <rPr>
        <b/>
        <sz val="11"/>
        <rFont val="Calibri"/>
        <family val="2"/>
        <scheme val="minor"/>
      </rPr>
      <t>A: Los procedimientos de sanción por infracción laboral</t>
    </r>
    <r>
      <rPr>
        <sz val="11"/>
        <rFont val="Calibri"/>
        <family val="2"/>
        <scheme val="minor"/>
      </rPr>
      <t xml:space="preserve"> es incorrecta porque no es el objeto del artículo. </t>
    </r>
    <r>
      <rPr>
        <b/>
        <sz val="11"/>
        <rFont val="Calibri"/>
        <family val="2"/>
        <scheme val="minor"/>
      </rPr>
      <t>C: La obligación de colaboración con los cuerpos de inspección durante sus actuaciones</t>
    </r>
    <r>
      <rPr>
        <sz val="11"/>
        <rFont val="Calibri"/>
        <family val="2"/>
        <scheme val="minor"/>
      </rPr>
      <t xml:space="preserve"> es errónea porque no está relacionada con la participación institucional. </t>
    </r>
    <r>
      <rPr>
        <b/>
        <sz val="11"/>
        <rFont val="Calibri"/>
        <family val="2"/>
        <scheme val="minor"/>
      </rPr>
      <t>D: Coordinación con las Fuerzas y Cuerpos de Seguridad del Estado</t>
    </r>
    <r>
      <rPr>
        <sz val="11"/>
        <rFont val="Calibri"/>
        <family val="2"/>
        <scheme val="minor"/>
      </rPr>
      <t xml:space="preserve"> tampoco es correcta porque no es parte del artículo 35.</t>
    </r>
  </si>
  <si>
    <t xml:space="preserve">Coordinación con las Fuerzas y Cuerpos de Seguridad del Estado </t>
  </si>
  <si>
    <t>La obligación de colaboración con los cuerpos de inspección durante sus actuaciones</t>
  </si>
  <si>
    <t xml:space="preserve">Participación de organizaciones empresariales y sindicales más representativas  </t>
  </si>
  <si>
    <t xml:space="preserve">Los procedmientos de sanción por infracción laboral </t>
  </si>
  <si>
    <t xml:space="preserve">¿Qué establece el artículo 35 de la Ley 23/2015 respecto a la participación institucional? </t>
  </si>
  <si>
    <r>
      <t xml:space="preserve">La respuesta correcta es </t>
    </r>
    <r>
      <rPr>
        <b/>
        <sz val="11"/>
        <rFont val="Calibri"/>
        <family val="2"/>
        <scheme val="minor"/>
      </rPr>
      <t>A: Procedimientos para la mejor distribución de actuaciones entre los efectivos de Inspección</t>
    </r>
    <r>
      <rPr>
        <sz val="11"/>
        <rFont val="Calibri"/>
        <family val="2"/>
        <scheme val="minor"/>
      </rPr>
      <t xml:space="preserve">, ya que este artículo regula cómo debe organizarse el trabajo para garantizar la eficacia en el ámbito autonómico. </t>
    </r>
    <r>
      <rPr>
        <b/>
        <sz val="11"/>
        <rFont val="Calibri"/>
        <family val="2"/>
        <scheme val="minor"/>
      </rPr>
      <t>B: Procedimientos de Inspección de incumplimientos de materia de Seguridad Social</t>
    </r>
    <r>
      <rPr>
        <sz val="11"/>
        <rFont val="Calibri"/>
        <family val="2"/>
        <scheme val="minor"/>
      </rPr>
      <t xml:space="preserve"> es incorrecta porque esto no está específicamente mencionado en el artículo. </t>
    </r>
    <r>
      <rPr>
        <b/>
        <sz val="11"/>
        <rFont val="Calibri"/>
        <family val="2"/>
        <scheme val="minor"/>
      </rPr>
      <t>C: Procedimientos de distribución de recursos económicos entre los cuerpos de inspección</t>
    </r>
    <r>
      <rPr>
        <sz val="11"/>
        <rFont val="Calibri"/>
        <family val="2"/>
        <scheme val="minor"/>
      </rPr>
      <t xml:space="preserve"> es errónea porque no es competencia de la Comisión. </t>
    </r>
    <r>
      <rPr>
        <b/>
        <sz val="11"/>
        <rFont val="Calibri"/>
        <family val="2"/>
        <scheme val="minor"/>
      </rPr>
      <t>D: Procedimientos de auditoría en materia de actuación inspectora</t>
    </r>
    <r>
      <rPr>
        <sz val="11"/>
        <rFont val="Calibri"/>
        <family val="2"/>
        <scheme val="minor"/>
      </rPr>
      <t xml:space="preserve"> tampoco es correcta porque no es el objetivo principal de esta Comisión.</t>
    </r>
  </si>
  <si>
    <t>Procedimientos de auditoría en materia de actuación inspectora</t>
  </si>
  <si>
    <t>Procedmientos de distribución de recusrsos económicos entre los cuerpos de inspección</t>
  </si>
  <si>
    <t>Procedimientos de Inspección de incumplimientos de materia de Seguridad Social</t>
  </si>
  <si>
    <t xml:space="preserve">Procedimientos para la mejor distribución de actuaciones entre los efectivos de Inspección  </t>
  </si>
  <si>
    <t xml:space="preserve">Según el artículo 34 de la Ley 23/2015, ¿qué debe establecer la Comisión Operativa Autonómica? </t>
  </si>
  <si>
    <r>
      <t xml:space="preserve">La respuesta correcta es </t>
    </r>
    <r>
      <rPr>
        <b/>
        <sz val="11"/>
        <rFont val="Calibri"/>
        <family val="2"/>
        <scheme val="minor"/>
      </rPr>
      <t>B: Integración de los planes y programas de actuación de las Administraciones</t>
    </r>
    <r>
      <rPr>
        <sz val="11"/>
        <rFont val="Calibri"/>
        <family val="2"/>
        <scheme val="minor"/>
      </rPr>
      <t xml:space="preserve">, ya que esta función es clave para garantizar la coherencia en las actuaciones inspectoras en el ámbito autonómico. </t>
    </r>
    <r>
      <rPr>
        <b/>
        <sz val="11"/>
        <rFont val="Calibri"/>
        <family val="2"/>
        <scheme val="minor"/>
      </rPr>
      <t>A: Asesorar en materia de políticas de empleo a la Comunidad Autónoma</t>
    </r>
    <r>
      <rPr>
        <sz val="11"/>
        <rFont val="Calibri"/>
        <family val="2"/>
        <scheme val="minor"/>
      </rPr>
      <t xml:space="preserve"> es incorrecta porque esta no es una función específica de la Comisión. </t>
    </r>
    <r>
      <rPr>
        <b/>
        <sz val="11"/>
        <rFont val="Calibri"/>
        <family val="2"/>
        <scheme val="minor"/>
      </rPr>
      <t>C: Coordinar la actuación de los cuerpos de inspección en las comunidades autónomas</t>
    </r>
    <r>
      <rPr>
        <sz val="11"/>
        <rFont val="Calibri"/>
        <family val="2"/>
        <scheme val="minor"/>
      </rPr>
      <t xml:space="preserve"> es errónea porque esta coordinación se realiza a través de otros órganos. </t>
    </r>
    <r>
      <rPr>
        <b/>
        <sz val="11"/>
        <rFont val="Calibri"/>
        <family val="2"/>
        <scheme val="minor"/>
      </rPr>
      <t>D: Elaboración de informes para los juzgados de lo social, cuando sean requeridos</t>
    </r>
    <r>
      <rPr>
        <sz val="11"/>
        <rFont val="Calibri"/>
        <family val="2"/>
        <scheme val="minor"/>
      </rPr>
      <t xml:space="preserve"> tampoco es correcta porque esta tarea no está en su ámbito de actuación.</t>
    </r>
  </si>
  <si>
    <t>Elaboración de informes para los juzgados de los social, cuando sean requeridos</t>
  </si>
  <si>
    <t>Coordinar la actuación de los cuerpos de inspección en las comunidades autónomas</t>
  </si>
  <si>
    <t xml:space="preserve">Integración de los planes y programas de actuación de las Administraciones  </t>
  </si>
  <si>
    <t>Asesorar en materia de políticas de empleo a la Comunidad Autonoma</t>
  </si>
  <si>
    <t>¿Qué función tiene la Comisión Operativa Autonómica respecto a los planes y programas de actuación?</t>
  </si>
  <si>
    <r>
      <t xml:space="preserve">La respuesta correcta es </t>
    </r>
    <r>
      <rPr>
        <b/>
        <sz val="11"/>
        <rFont val="Calibri"/>
        <family val="2"/>
        <scheme val="minor"/>
      </rPr>
      <t>B: Situaciones de incumplimiento de normas sociales</t>
    </r>
    <r>
      <rPr>
        <sz val="11"/>
        <rFont val="Calibri"/>
        <family val="2"/>
        <scheme val="minor"/>
      </rPr>
      <t xml:space="preserve">, ya que esta Comisión tiene la tarea de analizar y coordinar las actuaciones relacionadas con los incumplimientos más frecuentes o generalizados en el ámbito autonómico. </t>
    </r>
    <r>
      <rPr>
        <b/>
        <sz val="11"/>
        <rFont val="Calibri"/>
        <family val="2"/>
        <scheme val="minor"/>
      </rPr>
      <t>A: Evolución del empleo en la Comunidad Autónoma</t>
    </r>
    <r>
      <rPr>
        <sz val="11"/>
        <rFont val="Calibri"/>
        <family val="2"/>
        <scheme val="minor"/>
      </rPr>
      <t xml:space="preserve"> es incorrecta porque no es el objeto de análisis principal de esta Comisión. </t>
    </r>
    <r>
      <rPr>
        <b/>
        <sz val="11"/>
        <rFont val="Calibri"/>
        <family val="2"/>
        <scheme val="minor"/>
      </rPr>
      <t>C: Los contratos laborales realizados en la Comunidad Autónoma</t>
    </r>
    <r>
      <rPr>
        <sz val="11"/>
        <rFont val="Calibri"/>
        <family val="2"/>
        <scheme val="minor"/>
      </rPr>
      <t xml:space="preserve"> es errónea porque no se limita a esta función específica. </t>
    </r>
    <r>
      <rPr>
        <b/>
        <sz val="11"/>
        <rFont val="Calibri"/>
        <family val="2"/>
        <scheme val="minor"/>
      </rPr>
      <t>D: Las regulaciones de los convenios colectivos en la Comunidad Autónoma</t>
    </r>
    <r>
      <rPr>
        <sz val="11"/>
        <rFont val="Calibri"/>
        <family val="2"/>
        <scheme val="minor"/>
      </rPr>
      <t xml:space="preserve"> tampoco es correcta porque las regulaciones no son competencia directa de esta Comisión.</t>
    </r>
  </si>
  <si>
    <t>Las regulaciones de los convenios colectivos en la Comunidad Autónoma</t>
  </si>
  <si>
    <t>Los contratos laborales realizados en la Comunidad Autónoma</t>
  </si>
  <si>
    <t xml:space="preserve">Situaciones de incumplimiento de normas sociales  </t>
  </si>
  <si>
    <t>Evolución del empleo en la Comunidad Autónoma</t>
  </si>
  <si>
    <t xml:space="preserve">¿Qué debe analizar la Comisión Operativa Autonómica de la Inspección de Trabajo y Seguridad Social según el artículo 34 de la Ley 23/2015? </t>
  </si>
  <si>
    <r>
      <t xml:space="preserve">La respuesta correcta es </t>
    </r>
    <r>
      <rPr>
        <b/>
        <sz val="11"/>
        <rFont val="Calibri"/>
        <family val="2"/>
        <scheme val="minor"/>
      </rPr>
      <t>C: La Autoridad Autonómica</t>
    </r>
    <r>
      <rPr>
        <sz val="11"/>
        <rFont val="Calibri"/>
        <family val="2"/>
        <scheme val="minor"/>
      </rPr>
      <t xml:space="preserve">, ya que esta tiene la responsabilidad de presidir estas reuniones según lo establecido en el artículo 34 de la Ley 23/2015. </t>
    </r>
    <r>
      <rPr>
        <b/>
        <sz val="11"/>
        <rFont val="Calibri"/>
        <family val="2"/>
        <scheme val="minor"/>
      </rPr>
      <t>A: El Director del Organismo Estatal</t>
    </r>
    <r>
      <rPr>
        <sz val="11"/>
        <rFont val="Calibri"/>
        <family val="2"/>
        <scheme val="minor"/>
      </rPr>
      <t xml:space="preserve"> es incorrecta porque no tiene un rol directo en esta presidencia. </t>
    </r>
    <r>
      <rPr>
        <b/>
        <sz val="11"/>
        <rFont val="Calibri"/>
        <family val="2"/>
        <scheme val="minor"/>
      </rPr>
      <t>B: El titular de la Dirección Territorial</t>
    </r>
    <r>
      <rPr>
        <sz val="11"/>
        <rFont val="Calibri"/>
        <family val="2"/>
        <scheme val="minor"/>
      </rPr>
      <t xml:space="preserve"> tampoco es correcta, ya que este coordina pero no preside la Comisión. </t>
    </r>
    <r>
      <rPr>
        <b/>
        <sz val="11"/>
        <rFont val="Calibri"/>
        <family val="2"/>
        <scheme val="minor"/>
      </rPr>
      <t>D: El Presidente del Consejo Rector</t>
    </r>
    <r>
      <rPr>
        <sz val="11"/>
        <rFont val="Calibri"/>
        <family val="2"/>
        <scheme val="minor"/>
      </rPr>
      <t xml:space="preserve"> es errónea porque no está relacionado con la Comisión Operativa Autonómica.</t>
    </r>
  </si>
  <si>
    <r>
      <t xml:space="preserve">La respuesta correcta es </t>
    </r>
    <r>
      <rPr>
        <b/>
        <sz val="11"/>
        <rFont val="Calibri"/>
        <family val="2"/>
        <scheme val="minor"/>
      </rPr>
      <t>B: El titular de la Dirección Territorial del Organismo Estatal</t>
    </r>
    <r>
      <rPr>
        <sz val="11"/>
        <rFont val="Calibri"/>
        <family val="2"/>
        <scheme val="minor"/>
      </rPr>
      <t xml:space="preserve">, ya que este coordina las actuaciones en el ámbito autonómico. </t>
    </r>
    <r>
      <rPr>
        <b/>
        <sz val="11"/>
        <rFont val="Calibri"/>
        <family val="2"/>
        <scheme val="minor"/>
      </rPr>
      <t>A: El Director del Organismo Estatal</t>
    </r>
    <r>
      <rPr>
        <sz val="11"/>
        <rFont val="Calibri"/>
        <family val="2"/>
        <scheme val="minor"/>
      </rPr>
      <t xml:space="preserve"> y </t>
    </r>
    <r>
      <rPr>
        <b/>
        <sz val="11"/>
        <rFont val="Calibri"/>
        <family val="2"/>
        <scheme val="minor"/>
      </rPr>
      <t>D: La Subdirección de Coordinación del Sistema de la Inspección de Trabajo y Seguridad Social</t>
    </r>
    <r>
      <rPr>
        <sz val="11"/>
        <rFont val="Calibri"/>
        <family val="2"/>
        <scheme val="minor"/>
      </rPr>
      <t xml:space="preserve"> son incorrectas porque no tienen esta responsabilidad específica. </t>
    </r>
    <r>
      <rPr>
        <b/>
        <sz val="11"/>
        <rFont val="Calibri"/>
        <family val="2"/>
        <scheme val="minor"/>
      </rPr>
      <t>C: La autoridad laboral autonómica</t>
    </r>
    <r>
      <rPr>
        <sz val="11"/>
        <rFont val="Calibri"/>
        <family val="2"/>
        <scheme val="minor"/>
      </rPr>
      <t xml:space="preserve"> tampoco coordina directamente esta comisión.</t>
    </r>
  </si>
  <si>
    <t>La Subdirección de Coordinación del Sistema de la Inspección de Trabajo y SS</t>
  </si>
  <si>
    <t xml:space="preserve">La autoridad laboral autonómica </t>
  </si>
  <si>
    <r>
      <t xml:space="preserve">La respuesta correcta es </t>
    </r>
    <r>
      <rPr>
        <b/>
        <sz val="11"/>
        <rFont val="Calibri"/>
        <family val="2"/>
        <scheme val="minor"/>
      </rPr>
      <t>C: Artículo 34</t>
    </r>
    <r>
      <rPr>
        <sz val="11"/>
        <rFont val="Calibri"/>
        <family val="2"/>
        <scheme val="minor"/>
      </rPr>
      <t xml:space="preserve">, ya que este artículo regula la creación y funciones de esta Comisión. </t>
    </r>
    <r>
      <rPr>
        <b/>
        <sz val="11"/>
        <rFont val="Calibri"/>
        <family val="2"/>
        <scheme val="minor"/>
      </rPr>
      <t>A: Artículo 22</t>
    </r>
    <r>
      <rPr>
        <sz val="11"/>
        <rFont val="Calibri"/>
        <family val="2"/>
        <scheme val="minor"/>
      </rPr>
      <t xml:space="preserve"> es incorrecta porque trata de otros aspectos de la Ley. </t>
    </r>
    <r>
      <rPr>
        <b/>
        <sz val="11"/>
        <rFont val="Calibri"/>
        <family val="2"/>
        <scheme val="minor"/>
      </rPr>
      <t>B: Artículo 33</t>
    </r>
    <r>
      <rPr>
        <sz val="11"/>
        <rFont val="Calibri"/>
        <family val="2"/>
        <scheme val="minor"/>
      </rPr>
      <t xml:space="preserve"> también es errónea porque regula la Autoridad Autonómica, no la Comisión Operativa. </t>
    </r>
    <r>
      <rPr>
        <b/>
        <sz val="11"/>
        <rFont val="Calibri"/>
        <family val="2"/>
        <scheme val="minor"/>
      </rPr>
      <t>D: Artículo 35</t>
    </r>
    <r>
      <rPr>
        <sz val="11"/>
        <rFont val="Calibri"/>
        <family val="2"/>
        <scheme val="minor"/>
      </rPr>
      <t xml:space="preserve"> no se relaciona con este tema.</t>
    </r>
  </si>
  <si>
    <r>
      <t xml:space="preserve">La respuesta correcta es </t>
    </r>
    <r>
      <rPr>
        <b/>
        <sz val="11"/>
        <rFont val="Calibri"/>
        <family val="2"/>
        <scheme val="minor"/>
      </rPr>
      <t>A: La Autoridad Autonómica en coordinación con la Administración General del Estado</t>
    </r>
    <r>
      <rPr>
        <sz val="11"/>
        <rFont val="Calibri"/>
        <family val="2"/>
        <scheme val="minor"/>
      </rPr>
      <t xml:space="preserve">, ya que esta tiene competencias en la organización de los servicios en su ámbito. </t>
    </r>
    <r>
      <rPr>
        <b/>
        <sz val="11"/>
        <rFont val="Calibri"/>
        <family val="2"/>
        <scheme val="minor"/>
      </rPr>
      <t>B: El Consejo Rector en coordinación con las CCAA</t>
    </r>
    <r>
      <rPr>
        <sz val="11"/>
        <rFont val="Calibri"/>
        <family val="2"/>
        <scheme val="minor"/>
      </rPr>
      <t xml:space="preserve"> es incorrecta porque este órgano no interviene en esta tarea. </t>
    </r>
    <r>
      <rPr>
        <b/>
        <sz val="11"/>
        <rFont val="Calibri"/>
        <family val="2"/>
        <scheme val="minor"/>
      </rPr>
      <t>C: El Consejo General Consultivo y el Consejo Rector en codirección</t>
    </r>
    <r>
      <rPr>
        <sz val="11"/>
        <rFont val="Calibri"/>
        <family val="2"/>
        <scheme val="minor"/>
      </rPr>
      <t xml:space="preserve"> también es errónea porque no corresponde a sus funciones. </t>
    </r>
    <r>
      <rPr>
        <b/>
        <sz val="11"/>
        <rFont val="Calibri"/>
        <family val="2"/>
        <scheme val="minor"/>
      </rPr>
      <t>D: El Director del Organismo</t>
    </r>
    <r>
      <rPr>
        <sz val="11"/>
        <rFont val="Calibri"/>
        <family val="2"/>
        <scheme val="minor"/>
      </rPr>
      <t xml:space="preserve"> tampoco tiene esta competencia específica.</t>
    </r>
  </si>
  <si>
    <t xml:space="preserve">El Consejo General Consultivo y el Consejo Rector en codecision </t>
  </si>
  <si>
    <t>El Consejo Rector en coordinación con las CCAA</t>
  </si>
  <si>
    <r>
      <t xml:space="preserve">La respuesta correcta es </t>
    </r>
    <r>
      <rPr>
        <b/>
        <sz val="11"/>
        <rFont val="Calibri"/>
        <family val="2"/>
        <scheme val="minor"/>
      </rPr>
      <t>C: La Autoridad Autonómica de la Inspección de Trabajo y Seguridad Social</t>
    </r>
    <r>
      <rPr>
        <sz val="11"/>
        <rFont val="Calibri"/>
        <family val="2"/>
        <scheme val="minor"/>
      </rPr>
      <t xml:space="preserve">, según lo establecido en la Ley 23/2015. </t>
    </r>
    <r>
      <rPr>
        <b/>
        <sz val="11"/>
        <rFont val="Calibri"/>
        <family val="2"/>
        <scheme val="minor"/>
      </rPr>
      <t>A: El Director del Organismo</t>
    </r>
    <r>
      <rPr>
        <sz val="11"/>
        <rFont val="Calibri"/>
        <family val="2"/>
        <scheme val="minor"/>
      </rPr>
      <t xml:space="preserve"> es incorrecta porque no tiene esta responsabilidad específica. </t>
    </r>
    <r>
      <rPr>
        <b/>
        <sz val="11"/>
        <rFont val="Calibri"/>
        <family val="2"/>
        <scheme val="minor"/>
      </rPr>
      <t>B: El Consejo Rector</t>
    </r>
    <r>
      <rPr>
        <sz val="11"/>
        <rFont val="Calibri"/>
        <family val="2"/>
        <scheme val="minor"/>
      </rPr>
      <t xml:space="preserve"> es errónea porque este órgano no se involucra en la promoción directa de estos acuerdos. </t>
    </r>
    <r>
      <rPr>
        <b/>
        <sz val="11"/>
        <rFont val="Calibri"/>
        <family val="2"/>
        <scheme val="minor"/>
      </rPr>
      <t>D: El Consejo General Consultivo</t>
    </r>
    <r>
      <rPr>
        <sz val="11"/>
        <rFont val="Calibri"/>
        <family val="2"/>
        <scheme val="minor"/>
      </rPr>
      <t xml:space="preserve"> tampoco es correcto porque no tiene competencias ejecutivas.</t>
    </r>
  </si>
  <si>
    <r>
      <t xml:space="preserve">La respuesta correcta es </t>
    </r>
    <r>
      <rPr>
        <b/>
        <sz val="11"/>
        <rFont val="Calibri"/>
        <family val="2"/>
        <scheme val="minor"/>
      </rPr>
      <t>B: Consejo Rector</t>
    </r>
    <r>
      <rPr>
        <sz val="11"/>
        <rFont val="Calibri"/>
        <family val="2"/>
        <scheme val="minor"/>
      </rPr>
      <t xml:space="preserve">, ya que este órgano se encarga de la dirección y supervisión del sistema de inspección. </t>
    </r>
    <r>
      <rPr>
        <b/>
        <sz val="11"/>
        <rFont val="Calibri"/>
        <family val="2"/>
        <scheme val="minor"/>
      </rPr>
      <t>A: Junta Consultiva</t>
    </r>
    <r>
      <rPr>
        <sz val="11"/>
        <rFont val="Calibri"/>
        <family val="2"/>
        <scheme val="minor"/>
      </rPr>
      <t xml:space="preserve"> es incorrecta porque su papel es más de asesoramiento. </t>
    </r>
    <r>
      <rPr>
        <b/>
        <sz val="11"/>
        <rFont val="Calibri"/>
        <family val="2"/>
        <scheme val="minor"/>
      </rPr>
      <t>C: Consejo General Consultivo</t>
    </r>
    <r>
      <rPr>
        <sz val="11"/>
        <rFont val="Calibri"/>
        <family val="2"/>
        <scheme val="minor"/>
      </rPr>
      <t xml:space="preserve"> también es errónea porque este órgano participa más en términos de consulta y no de dirección. </t>
    </r>
    <r>
      <rPr>
        <b/>
        <sz val="11"/>
        <rFont val="Calibri"/>
        <family val="2"/>
        <scheme val="minor"/>
      </rPr>
      <t>D: Dirección Especial</t>
    </r>
    <r>
      <rPr>
        <sz val="11"/>
        <rFont val="Calibri"/>
        <family val="2"/>
        <scheme val="minor"/>
      </rPr>
      <t xml:space="preserve"> es incorrecta, ya que tiene competencias específicas pero no generales sobre la dirección del sistema.</t>
    </r>
  </si>
  <si>
    <t>Dirección Especial</t>
  </si>
  <si>
    <t xml:space="preserve">Junta Consultiva </t>
  </si>
  <si>
    <t>¿Qué órgano participa en la dirección del Sistema de Inspección de Trabajo y Seguridad Social?</t>
  </si>
  <si>
    <r>
      <t xml:space="preserve">La respuesta correcta es </t>
    </r>
    <r>
      <rPr>
        <b/>
        <sz val="11"/>
        <rFont val="Calibri"/>
        <family val="2"/>
        <scheme val="minor"/>
      </rPr>
      <t>C: A través de convenios de colaboración</t>
    </r>
    <r>
      <rPr>
        <sz val="11"/>
        <rFont val="Calibri"/>
        <family val="2"/>
        <scheme val="minor"/>
      </rPr>
      <t xml:space="preserve">, ya que estos convenios son el principal instrumento para coordinar las actuaciones entre la Administración General del Estado y las Comunidades Autónomas. </t>
    </r>
    <r>
      <rPr>
        <b/>
        <sz val="11"/>
        <rFont val="Calibri"/>
        <family val="2"/>
        <scheme val="minor"/>
      </rPr>
      <t>A: Mediante acuerdos, resoluciones y directivas administrativas</t>
    </r>
    <r>
      <rPr>
        <sz val="11"/>
        <rFont val="Calibri"/>
        <family val="2"/>
        <scheme val="minor"/>
      </rPr>
      <t xml:space="preserve"> y </t>
    </r>
    <r>
      <rPr>
        <b/>
        <sz val="11"/>
        <rFont val="Calibri"/>
        <family val="2"/>
        <scheme val="minor"/>
      </rPr>
      <t>B: Mediante decretos autonómicos</t>
    </r>
    <r>
      <rPr>
        <sz val="11"/>
        <rFont val="Calibri"/>
        <family val="2"/>
        <scheme val="minor"/>
      </rPr>
      <t xml:space="preserve"> son incorrectas porque no reflejan el instrumento de cooperación principal. </t>
    </r>
    <r>
      <rPr>
        <b/>
        <sz val="11"/>
        <rFont val="Calibri"/>
        <family val="2"/>
        <scheme val="minor"/>
      </rPr>
      <t>D: A través de reuniones periódicas entre los responsables de los órganos participantes</t>
    </r>
    <r>
      <rPr>
        <sz val="11"/>
        <rFont val="Calibri"/>
        <family val="2"/>
        <scheme val="minor"/>
      </rPr>
      <t xml:space="preserve"> también es incorrecta, ya que estas reuniones pueden ser complementarias pero no son el instrumento clave.</t>
    </r>
  </si>
  <si>
    <t>A través de reuniones periódicas entre los responsables de los organos participantes</t>
  </si>
  <si>
    <t xml:space="preserve">A través de convenios de colaboración  </t>
  </si>
  <si>
    <t>Mediante decretos autonómicos</t>
  </si>
  <si>
    <t>Mediante acuerdos, resoluciones y directivas administrativas</t>
  </si>
  <si>
    <t xml:space="preserve">¿Cómo se instrumenta la cooperación entre las Administraciones según la Ley 23/2015? </t>
  </si>
  <si>
    <r>
      <t xml:space="preserve">La respuesta correcta es </t>
    </r>
    <r>
      <rPr>
        <b/>
        <sz val="11"/>
        <rFont val="Calibri"/>
        <family val="2"/>
        <scheme val="minor"/>
      </rPr>
      <t>B: El ejercicio y la eficacia del servicio público de la Inspección de Trabajo y Seguridad Social</t>
    </r>
    <r>
      <rPr>
        <sz val="11"/>
        <rFont val="Calibri"/>
        <family val="2"/>
        <scheme val="minor"/>
      </rPr>
      <t xml:space="preserve">, ya que el artículo establece que las administraciones deben garantizar la prestación eficaz del servicio. </t>
    </r>
    <r>
      <rPr>
        <b/>
        <sz val="11"/>
        <rFont val="Calibri"/>
        <family val="2"/>
        <scheme val="minor"/>
      </rPr>
      <t>A: La estructura de la financiación del Organismo Estatal</t>
    </r>
    <r>
      <rPr>
        <sz val="11"/>
        <rFont val="Calibri"/>
        <family val="2"/>
        <scheme val="minor"/>
      </rPr>
      <t xml:space="preserve"> es incorrecta porque no es el objeto principal del artículo. </t>
    </r>
    <r>
      <rPr>
        <b/>
        <sz val="11"/>
        <rFont val="Calibri"/>
        <family val="2"/>
        <scheme val="minor"/>
      </rPr>
      <t>C: La convocatoria de concursos para la selección de personal inspector</t>
    </r>
    <r>
      <rPr>
        <sz val="11"/>
        <rFont val="Calibri"/>
        <family val="2"/>
        <scheme val="minor"/>
      </rPr>
      <t xml:space="preserve"> y </t>
    </r>
    <r>
      <rPr>
        <b/>
        <sz val="11"/>
        <rFont val="Calibri"/>
        <family val="2"/>
        <scheme val="minor"/>
      </rPr>
      <t>D: La supervisión de los informes de inspección</t>
    </r>
    <r>
      <rPr>
        <sz val="11"/>
        <rFont val="Calibri"/>
        <family val="2"/>
        <scheme val="minor"/>
      </rPr>
      <t xml:space="preserve"> también son erróneas porque no son competencias centrales de este artículo.</t>
    </r>
  </si>
  <si>
    <t>La supervisión de los informes de inspección</t>
  </si>
  <si>
    <t>La convocatoria de concursos para la selección de personal inspector</t>
  </si>
  <si>
    <t xml:space="preserve">El ejercicio y la eficacia del servicio público de la Inspección de Trabajo y Seguridad Social  </t>
  </si>
  <si>
    <t xml:space="preserve">La estructura de la financiación del Organismo Estatal </t>
  </si>
  <si>
    <t xml:space="preserve">Según el artículo 25 de la Ley 23/2015, ¿qué deben garantizar la Administración General del Estado y las Administraciones de las Comunidades Autónomas? </t>
  </si>
  <si>
    <r>
      <t xml:space="preserve">La respuesta correcta es </t>
    </r>
    <r>
      <rPr>
        <b/>
        <sz val="11"/>
        <rFont val="Calibri"/>
        <family val="2"/>
        <scheme val="minor"/>
      </rPr>
      <t>A: Inspección Provincial</t>
    </r>
    <r>
      <rPr>
        <sz val="11"/>
        <rFont val="Calibri"/>
        <family val="2"/>
        <scheme val="minor"/>
      </rPr>
      <t xml:space="preserve">, ya que esta es la unidad administrativa que organiza el trabajo de los inspectores en cada provincia. </t>
    </r>
    <r>
      <rPr>
        <b/>
        <sz val="11"/>
        <rFont val="Calibri"/>
        <family val="2"/>
        <scheme val="minor"/>
      </rPr>
      <t>B: Dirección Territorial</t>
    </r>
    <r>
      <rPr>
        <sz val="11"/>
        <rFont val="Calibri"/>
        <family val="2"/>
        <scheme val="minor"/>
      </rPr>
      <t xml:space="preserve"> es incorrecta porque esta tiene una función más amplia y abarca varias provincias. </t>
    </r>
    <r>
      <rPr>
        <b/>
        <sz val="11"/>
        <rFont val="Calibri"/>
        <family val="2"/>
        <scheme val="minor"/>
      </rPr>
      <t>C: Consejo General Consultivo</t>
    </r>
    <r>
      <rPr>
        <sz val="11"/>
        <rFont val="Calibri"/>
        <family val="2"/>
        <scheme val="minor"/>
      </rPr>
      <t xml:space="preserve"> y </t>
    </r>
    <r>
      <rPr>
        <b/>
        <sz val="11"/>
        <rFont val="Calibri"/>
        <family val="2"/>
        <scheme val="minor"/>
      </rPr>
      <t>D: Junta Consultiva</t>
    </r>
    <r>
      <rPr>
        <sz val="11"/>
        <rFont val="Calibri"/>
        <family val="2"/>
        <scheme val="minor"/>
      </rPr>
      <t xml:space="preserve"> son incorrectas porque no son unidades administrativas de destino.</t>
    </r>
  </si>
  <si>
    <t xml:space="preserve">Dirección Territorial </t>
  </si>
  <si>
    <t xml:space="preserve">Inspección Provincial  </t>
  </si>
  <si>
    <t xml:space="preserve">¿Cuál es la unidad administrativa de destino de los funcionarios del Sistema de Inspección en el despliegue provincial? </t>
  </si>
  <si>
    <r>
      <t xml:space="preserve">La respuesta correcta es </t>
    </r>
    <r>
      <rPr>
        <b/>
        <sz val="11"/>
        <rFont val="Calibri"/>
        <family val="2"/>
        <scheme val="minor"/>
      </rPr>
      <t>D: El titular de la Dirección Territorial</t>
    </r>
    <r>
      <rPr>
        <sz val="11"/>
        <rFont val="Calibri"/>
        <family val="2"/>
        <scheme val="minor"/>
      </rPr>
      <t xml:space="preserve">, ya que este puede depender funcionalmente de una u otra administración, dependiendo de las competencias en materia de inspección asignadas. </t>
    </r>
    <r>
      <rPr>
        <b/>
        <sz val="11"/>
        <rFont val="Calibri"/>
        <family val="2"/>
        <scheme val="minor"/>
      </rPr>
      <t>A: El Director del Organismo</t>
    </r>
    <r>
      <rPr>
        <sz val="11"/>
        <rFont val="Calibri"/>
        <family val="2"/>
        <scheme val="minor"/>
      </rPr>
      <t xml:space="preserve"> es incorrecta porque este tiene competencias más generales y no depende funcionalmente de las administraciones autonómicas. </t>
    </r>
    <r>
      <rPr>
        <b/>
        <sz val="11"/>
        <rFont val="Calibri"/>
        <family val="2"/>
        <scheme val="minor"/>
      </rPr>
      <t>B: El Consejo General Consultivo</t>
    </r>
    <r>
      <rPr>
        <sz val="11"/>
        <rFont val="Calibri"/>
        <family val="2"/>
        <scheme val="minor"/>
      </rPr>
      <t xml:space="preserve"> es errónea porque este no es un órgano ejecutivo ni funcional. </t>
    </r>
    <r>
      <rPr>
        <b/>
        <sz val="11"/>
        <rFont val="Calibri"/>
        <family val="2"/>
        <scheme val="minor"/>
      </rPr>
      <t>C: El Consejo Rector</t>
    </r>
    <r>
      <rPr>
        <sz val="11"/>
        <rFont val="Calibri"/>
        <family val="2"/>
        <scheme val="minor"/>
      </rPr>
      <t xml:space="preserve"> también es incorrecta, ya que este actúa como órgano de dirección y coordinación.</t>
    </r>
  </si>
  <si>
    <t xml:space="preserve">El titular de la Dirección Territorial  </t>
  </si>
  <si>
    <t xml:space="preserve">¿Quién depende funcionalmente de la Administración General del Estado o de la Administración Autonómica correspondiente? </t>
  </si>
  <si>
    <r>
      <t xml:space="preserve">La respuesta correcta es </t>
    </r>
    <r>
      <rPr>
        <b/>
        <sz val="11"/>
        <rFont val="Calibri"/>
        <family val="2"/>
        <scheme val="minor"/>
      </rPr>
      <t>B: Interlocución permanente con las autoridades de la Comunidad Autónoma</t>
    </r>
    <r>
      <rPr>
        <sz val="11"/>
        <rFont val="Calibri"/>
        <family val="2"/>
        <scheme val="minor"/>
      </rPr>
      <t xml:space="preserve">, ya que una de las principales funciones de la Dirección Territorial es mantener relaciones institucionales con las autoridades autonómicas para coordinar las actuaciones inspectoras. </t>
    </r>
    <r>
      <rPr>
        <b/>
        <sz val="11"/>
        <rFont val="Calibri"/>
        <family val="2"/>
        <scheme val="minor"/>
      </rPr>
      <t>A: Gestión de los recursos humanos de la Inspección en el Territorio de la CA</t>
    </r>
    <r>
      <rPr>
        <sz val="11"/>
        <rFont val="Calibri"/>
        <family val="2"/>
        <scheme val="minor"/>
      </rPr>
      <t xml:space="preserve"> es incorrecta porque la gestión de los recursos humanos no es una función asignada específicamente a la Dirección Territorial. </t>
    </r>
    <r>
      <rPr>
        <b/>
        <sz val="11"/>
        <rFont val="Calibri"/>
        <family val="2"/>
        <scheme val="minor"/>
      </rPr>
      <t>C: Control de la administración del Organismo en la CA</t>
    </r>
    <r>
      <rPr>
        <sz val="11"/>
        <rFont val="Calibri"/>
        <family val="2"/>
        <scheme val="minor"/>
      </rPr>
      <t xml:space="preserve"> es errónea porque esta tarea pertenece a otros niveles de gestión administrativa. </t>
    </r>
    <r>
      <rPr>
        <b/>
        <sz val="11"/>
        <rFont val="Calibri"/>
        <family val="2"/>
        <scheme val="minor"/>
      </rPr>
      <t>D: Elaboración de informes sociolaborales en el ámbito de la CA</t>
    </r>
    <r>
      <rPr>
        <sz val="11"/>
        <rFont val="Calibri"/>
        <family val="2"/>
        <scheme val="minor"/>
      </rPr>
      <t xml:space="preserve"> también es incorrecta porque no es una función asignada directamente al titular de la Dirección Territorial.</t>
    </r>
  </si>
  <si>
    <t xml:space="preserve">Elaboración de informes sociolaborales en el ambito de la CA </t>
  </si>
  <si>
    <t>Control de la administración  del Organismo en la CA</t>
  </si>
  <si>
    <t xml:space="preserve">Interlocución permanente con las autoridades de la Comunidad Autónoma  </t>
  </si>
  <si>
    <t>Gestión de los recursos humanos de la Inspección en el Territorio de la CA</t>
  </si>
  <si>
    <t xml:space="preserve">¿Qué función tiene el titular de la Dirección Territorial según el RD 192/2018? </t>
  </si>
  <si>
    <r>
      <t xml:space="preserve">La respuesta correcta es </t>
    </r>
    <r>
      <rPr>
        <b/>
        <sz val="11"/>
        <rFont val="Calibri"/>
        <family val="2"/>
        <scheme val="minor"/>
      </rPr>
      <t>D: Coordinación en las actuaciones inspectoras sobre empresas, sectores o situaciones que excedan del ámbito territorial de una Comunidad Autónoma</t>
    </r>
    <r>
      <rPr>
        <sz val="11"/>
        <rFont val="Calibri"/>
        <family val="2"/>
        <scheme val="minor"/>
      </rPr>
      <t xml:space="preserve">, ya que esta Dirección se encarga de coordinar actuaciones a nivel supraterritorial. </t>
    </r>
    <r>
      <rPr>
        <b/>
        <sz val="11"/>
        <rFont val="Calibri"/>
        <family val="2"/>
        <scheme val="minor"/>
      </rPr>
      <t>A: Supervisión de los programas de formación en materia de prevención de riesgos laborales</t>
    </r>
    <r>
      <rPr>
        <sz val="11"/>
        <rFont val="Calibri"/>
        <family val="2"/>
        <scheme val="minor"/>
      </rPr>
      <t xml:space="preserve"> es incorrecta porque no es competencia de esta Dirección. </t>
    </r>
    <r>
      <rPr>
        <b/>
        <sz val="11"/>
        <rFont val="Calibri"/>
        <family val="2"/>
        <scheme val="minor"/>
      </rPr>
      <t>B: Coordinación de políticas migratorias en coordinación con el Ministerio Fiscal</t>
    </r>
    <r>
      <rPr>
        <sz val="11"/>
        <rFont val="Calibri"/>
        <family val="2"/>
        <scheme val="minor"/>
      </rPr>
      <t xml:space="preserve"> es errónea porque no es una función principal de la Inspección. </t>
    </r>
    <r>
      <rPr>
        <b/>
        <sz val="11"/>
        <rFont val="Calibri"/>
        <family val="2"/>
        <scheme val="minor"/>
      </rPr>
      <t>C: Gestión de subvenciones de formación para el empleo</t>
    </r>
    <r>
      <rPr>
        <sz val="11"/>
        <rFont val="Calibri"/>
        <family val="2"/>
        <scheme val="minor"/>
      </rPr>
      <t xml:space="preserve"> también es incorrecta porque esta función no corresponde a la Dirección Especial.</t>
    </r>
  </si>
  <si>
    <t>Coordinación en las actuaciones inspectoras sobre empresas, sectores o situaciones que excedan del ámbito territorial de una Comunidad Autónoma</t>
  </si>
  <si>
    <t>Gestión de subvenciones de formación para el empleo, por razones de urgencia, cuando no hubieran sido correctamente asignadas a los trabajadores</t>
  </si>
  <si>
    <t>Coordinación de políticas migratorias en coordinación con el ministerio fiscal , cuando existan indicios de trafico de trabajadores</t>
  </si>
  <si>
    <t xml:space="preserve">Supervisión de los programas de formación en materia de prevención de riesgos laborales en empresas que empleeen recursos preventivos (art 22 bis RSP)  </t>
  </si>
  <si>
    <t>¿Cuál es una de las funciones de la Dirección Especial de Inspección de Trabajo y Seguridad Social?</t>
  </si>
  <si>
    <r>
      <t xml:space="preserve">La respuesta correcta es </t>
    </r>
    <r>
      <rPr>
        <b/>
        <sz val="11"/>
        <rFont val="Calibri"/>
        <family val="2"/>
        <scheme val="minor"/>
      </rPr>
      <t>C: Central y territorial</t>
    </r>
    <r>
      <rPr>
        <sz val="11"/>
        <rFont val="Calibri"/>
        <family val="2"/>
        <scheme val="minor"/>
      </rPr>
      <t xml:space="preserve">, ya que la normativa establece una estructura que combina una dirección central con unidades territoriales en cada provincia. </t>
    </r>
    <r>
      <rPr>
        <b/>
        <sz val="11"/>
        <rFont val="Calibri"/>
        <family val="2"/>
        <scheme val="minor"/>
      </rPr>
      <t>A: Nacional y local</t>
    </r>
    <r>
      <rPr>
        <sz val="11"/>
        <rFont val="Calibri"/>
        <family val="2"/>
        <scheme val="minor"/>
      </rPr>
      <t xml:space="preserve"> es incorrecta porque no refleja la división organizativa centralizada. </t>
    </r>
    <r>
      <rPr>
        <b/>
        <sz val="11"/>
        <rFont val="Calibri"/>
        <family val="2"/>
        <scheme val="minor"/>
      </rPr>
      <t>B: Regional y municipal</t>
    </r>
    <r>
      <rPr>
        <sz val="11"/>
        <rFont val="Calibri"/>
        <family val="2"/>
        <scheme val="minor"/>
      </rPr>
      <t xml:space="preserve"> es incorrecta porque el organismo no se organiza a este nivel. </t>
    </r>
    <r>
      <rPr>
        <b/>
        <sz val="11"/>
        <rFont val="Calibri"/>
        <family val="2"/>
        <scheme val="minor"/>
      </rPr>
      <t>D: Provincial y autonómica</t>
    </r>
    <r>
      <rPr>
        <sz val="11"/>
        <rFont val="Calibri"/>
        <family val="2"/>
        <scheme val="minor"/>
      </rPr>
      <t xml:space="preserve"> es errónea porque no representa con precisión la estructura contemplada en el RD.</t>
    </r>
  </si>
  <si>
    <t>Provincial y autonómica</t>
  </si>
  <si>
    <t xml:space="preserve">Central y territorial  </t>
  </si>
  <si>
    <t>Regional y municipal</t>
  </si>
  <si>
    <t xml:space="preserve">Nacional y local </t>
  </si>
  <si>
    <t xml:space="preserve">¿Qué estructura tiene el Organismo Estatal Inspección de Trabajo y Seguridad Social según el artículo 22 del RD 192/2018? </t>
  </si>
  <si>
    <r>
      <t xml:space="preserve">La respuesta correcta es </t>
    </r>
    <r>
      <rPr>
        <b/>
        <sz val="11"/>
        <rFont val="Calibri"/>
        <family val="2"/>
        <scheme val="minor"/>
      </rPr>
      <t>C: El Director del Organismo</t>
    </r>
    <r>
      <rPr>
        <sz val="11"/>
        <rFont val="Calibri"/>
        <family val="2"/>
        <scheme val="minor"/>
      </rPr>
      <t xml:space="preserve">, quien, además de sus funciones ejecutivas, preside este órgano asesor. </t>
    </r>
    <r>
      <rPr>
        <b/>
        <sz val="11"/>
        <rFont val="Calibri"/>
        <family val="2"/>
        <scheme val="minor"/>
      </rPr>
      <t>A: El titular del Ministerio de Trabajo</t>
    </r>
    <r>
      <rPr>
        <sz val="11"/>
        <rFont val="Calibri"/>
        <family val="2"/>
        <scheme val="minor"/>
      </rPr>
      <t xml:space="preserve"> es incorrecta porque no tiene competencias directas sobre esta Junta. </t>
    </r>
    <r>
      <rPr>
        <b/>
        <sz val="11"/>
        <rFont val="Calibri"/>
        <family val="2"/>
        <scheme val="minor"/>
      </rPr>
      <t>B: El Presidente del Consejo Rector</t>
    </r>
    <r>
      <rPr>
        <sz val="11"/>
        <rFont val="Calibri"/>
        <family val="2"/>
        <scheme val="minor"/>
      </rPr>
      <t xml:space="preserve"> es errónea, ya que no preside este órgano. </t>
    </r>
    <r>
      <rPr>
        <b/>
        <sz val="11"/>
        <rFont val="Calibri"/>
        <family val="2"/>
        <scheme val="minor"/>
      </rPr>
      <t>D: Un representante de las Comunidades Autónomas</t>
    </r>
    <r>
      <rPr>
        <sz val="11"/>
        <rFont val="Calibri"/>
        <family val="2"/>
        <scheme val="minor"/>
      </rPr>
      <t xml:space="preserve"> también es incorrecta porque no está contemplado como presidente de la Junta.</t>
    </r>
  </si>
  <si>
    <t>Un representante de las Comunidades Autónomas</t>
  </si>
  <si>
    <t xml:space="preserve">El Presidente del Consejo Rector </t>
  </si>
  <si>
    <t xml:space="preserve">El titular del Ministerio de Trabajo </t>
  </si>
  <si>
    <t xml:space="preserve">¿Quién preside la Junta Consultiva de la Inspección de Trabajo y Seguridad Social? </t>
  </si>
  <si>
    <r>
      <t xml:space="preserve">La respuesta correcta es </t>
    </r>
    <r>
      <rPr>
        <b/>
        <sz val="11"/>
        <rFont val="Calibri"/>
        <family val="2"/>
        <scheme val="minor"/>
      </rPr>
      <t>B: Oficina Nacional de Lucha contra el Fraude</t>
    </r>
    <r>
      <rPr>
        <sz val="11"/>
        <rFont val="Calibri"/>
        <family val="2"/>
        <scheme val="minor"/>
      </rPr>
      <t xml:space="preserve">, ya que esta unidad es clave para las investigaciones contra el fraude laboral y depende directamente del Director, según el RD 192/2018. </t>
    </r>
    <r>
      <rPr>
        <b/>
        <sz val="11"/>
        <rFont val="Calibri"/>
        <family val="2"/>
        <scheme val="minor"/>
      </rPr>
      <t>A: Dirección Especial de Inspección</t>
    </r>
    <r>
      <rPr>
        <sz val="11"/>
        <rFont val="Calibri"/>
        <family val="2"/>
        <scheme val="minor"/>
      </rPr>
      <t xml:space="preserve"> es incorrecta porque tiene competencias territoriales amplias, pero no depende directamente del Director con este nivel de organización. </t>
    </r>
    <r>
      <rPr>
        <b/>
        <sz val="11"/>
        <rFont val="Calibri"/>
        <family val="2"/>
        <scheme val="minor"/>
      </rPr>
      <t>C: Consejo General Consultivo</t>
    </r>
    <r>
      <rPr>
        <sz val="11"/>
        <rFont val="Calibri"/>
        <family val="2"/>
        <scheme val="minor"/>
      </rPr>
      <t xml:space="preserve"> es errónea porque no es una unidad ejecutiva ni depende directamente del Director. </t>
    </r>
    <r>
      <rPr>
        <b/>
        <sz val="11"/>
        <rFont val="Calibri"/>
        <family val="2"/>
        <scheme val="minor"/>
      </rPr>
      <t>D: Junta Consultiva</t>
    </r>
    <r>
      <rPr>
        <sz val="11"/>
        <rFont val="Calibri"/>
        <family val="2"/>
        <scheme val="minor"/>
      </rPr>
      <t xml:space="preserve"> también es incorrecta porque no tiene la naturaleza operativa de una Subdirección General.</t>
    </r>
  </si>
  <si>
    <t xml:space="preserve">Oficina Nacional de Lucha contra el Fraude  </t>
  </si>
  <si>
    <t xml:space="preserve">Dirección Especial de Inspección </t>
  </si>
  <si>
    <t xml:space="preserve">¿Qué unidad depende del Director del Organismo con nivel de Subdirección General? </t>
  </si>
  <si>
    <r>
      <t xml:space="preserve">La respuesta correcta es </t>
    </r>
    <r>
      <rPr>
        <b/>
        <sz val="11"/>
        <rFont val="Calibri"/>
        <family val="2"/>
        <scheme val="minor"/>
      </rPr>
      <t>C: Ocho</t>
    </r>
    <r>
      <rPr>
        <sz val="11"/>
        <rFont val="Calibri"/>
        <family val="2"/>
        <scheme val="minor"/>
      </rPr>
      <t xml:space="preserve">, ya que el Consejo General Consultivo está compuesto por ocho representantes de las organizaciones empresariales y ocho de las sindicales, según la normativa. </t>
    </r>
    <r>
      <rPr>
        <b/>
        <sz val="11"/>
        <rFont val="Calibri"/>
        <family val="2"/>
        <scheme val="minor"/>
      </rPr>
      <t>A: Seis</t>
    </r>
    <r>
      <rPr>
        <sz val="11"/>
        <rFont val="Calibri"/>
        <family val="2"/>
        <scheme val="minor"/>
      </rPr>
      <t xml:space="preserve"> es incorrecta porque este número es inferior al estipulado. </t>
    </r>
    <r>
      <rPr>
        <b/>
        <sz val="11"/>
        <rFont val="Calibri"/>
        <family val="2"/>
        <scheme val="minor"/>
      </rPr>
      <t>B: Siete</t>
    </r>
    <r>
      <rPr>
        <sz val="11"/>
        <rFont val="Calibri"/>
        <family val="2"/>
        <scheme val="minor"/>
      </rPr>
      <t xml:space="preserve"> es incorrecta porque no corresponde con la composición del Consejo. </t>
    </r>
    <r>
      <rPr>
        <b/>
        <sz val="11"/>
        <rFont val="Calibri"/>
        <family val="2"/>
        <scheme val="minor"/>
      </rPr>
      <t>D: Nueve</t>
    </r>
    <r>
      <rPr>
        <sz val="11"/>
        <rFont val="Calibri"/>
        <family val="2"/>
        <scheme val="minor"/>
      </rPr>
      <t xml:space="preserve"> también es errónea, ya que excede el número real de representantes.</t>
    </r>
  </si>
  <si>
    <t xml:space="preserve">Ocho </t>
  </si>
  <si>
    <t xml:space="preserve">Siete </t>
  </si>
  <si>
    <t xml:space="preserve">¿Cuántos representantes de las organizaciones empresariales forman parte del Consejo General Consultivo? </t>
  </si>
  <si>
    <r>
      <t xml:space="preserve">La respuesta correcta es </t>
    </r>
    <r>
      <rPr>
        <b/>
        <sz val="11"/>
        <rFont val="Calibri"/>
        <family val="2"/>
        <scheme val="minor"/>
      </rPr>
      <t>B: Consejo General Consultivo</t>
    </r>
    <r>
      <rPr>
        <sz val="11"/>
        <rFont val="Calibri"/>
        <family val="2"/>
        <scheme val="minor"/>
      </rPr>
      <t xml:space="preserve">, ya que este órgano reúne a representantes de diferentes sectores para participar en las decisiones relativas a la Inspección. </t>
    </r>
    <r>
      <rPr>
        <b/>
        <sz val="11"/>
        <rFont val="Calibri"/>
        <family val="2"/>
        <scheme val="minor"/>
      </rPr>
      <t>A: Consejo Rector</t>
    </r>
    <r>
      <rPr>
        <sz val="11"/>
        <rFont val="Calibri"/>
        <family val="2"/>
        <scheme val="minor"/>
      </rPr>
      <t xml:space="preserve"> es incorrecta porque este es un órgano de dirección, no de participación institucional. </t>
    </r>
    <r>
      <rPr>
        <b/>
        <sz val="11"/>
        <rFont val="Calibri"/>
        <family val="2"/>
        <scheme val="minor"/>
      </rPr>
      <t>C: Junta Directiva</t>
    </r>
    <r>
      <rPr>
        <sz val="11"/>
        <rFont val="Calibri"/>
        <family val="2"/>
        <scheme val="minor"/>
      </rPr>
      <t xml:space="preserve"> es incorrecta porque este término no corresponde a la estructura de la Inspección. </t>
    </r>
    <r>
      <rPr>
        <b/>
        <sz val="11"/>
        <rFont val="Calibri"/>
        <family val="2"/>
        <scheme val="minor"/>
      </rPr>
      <t>D: Asamblea Consultiva</t>
    </r>
    <r>
      <rPr>
        <sz val="11"/>
        <rFont val="Calibri"/>
        <family val="2"/>
        <scheme val="minor"/>
      </rPr>
      <t xml:space="preserve"> es errónea porque este órgano no existe en la estructura del organismo.</t>
    </r>
  </si>
  <si>
    <t>Asamblea Consultiva</t>
  </si>
  <si>
    <t>Junta Directiva</t>
  </si>
  <si>
    <t xml:space="preserve">Consejo General Consultivo  </t>
  </si>
  <si>
    <t xml:space="preserve">Consejo Rector </t>
  </si>
  <si>
    <t xml:space="preserve">¿Qué órgano actúa como órgano de participación institucional en materias relativas al Organismo Estatal? </t>
  </si>
  <si>
    <r>
      <t xml:space="preserve">La respuesta correcta es </t>
    </r>
    <r>
      <rPr>
        <b/>
        <sz val="11"/>
        <rFont val="Calibri"/>
        <family val="2"/>
        <scheme val="minor"/>
      </rPr>
      <t>C: El titular del Ministerio de Trabajo y Seguridad Social</t>
    </r>
    <r>
      <rPr>
        <sz val="11"/>
        <rFont val="Calibri"/>
        <family val="2"/>
        <scheme val="minor"/>
      </rPr>
      <t xml:space="preserve">, según el RD 192/2018, que establece que el nombramiento debe realizarse por este alto cargo gubernamental. </t>
    </r>
    <r>
      <rPr>
        <b/>
        <sz val="11"/>
        <rFont val="Calibri"/>
        <family val="2"/>
        <scheme val="minor"/>
      </rPr>
      <t>A: El Consejo Rector</t>
    </r>
    <r>
      <rPr>
        <sz val="11"/>
        <rFont val="Calibri"/>
        <family val="2"/>
        <scheme val="minor"/>
      </rPr>
      <t xml:space="preserve"> es incorrecta porque este órgano no tiene competencias para nombrar al Director. </t>
    </r>
    <r>
      <rPr>
        <b/>
        <sz val="11"/>
        <rFont val="Calibri"/>
        <family val="2"/>
        <scheme val="minor"/>
      </rPr>
      <t>B: Secretario de Estado del Ministerio de Trabajo y Economía Social</t>
    </r>
    <r>
      <rPr>
        <sz val="11"/>
        <rFont val="Calibri"/>
        <family val="2"/>
        <scheme val="minor"/>
      </rPr>
      <t xml:space="preserve"> es incorrecta porque este tampoco tiene esta facultad. </t>
    </r>
    <r>
      <rPr>
        <b/>
        <sz val="11"/>
        <rFont val="Calibri"/>
        <family val="2"/>
        <scheme val="minor"/>
      </rPr>
      <t>D: El Consejo de Ministros</t>
    </r>
    <r>
      <rPr>
        <sz val="11"/>
        <rFont val="Calibri"/>
        <family val="2"/>
        <scheme val="minor"/>
      </rPr>
      <t xml:space="preserve"> es errónea, ya que no interviene directamente en este nombramiento.</t>
    </r>
  </si>
  <si>
    <t>El Consejo de Ministros</t>
  </si>
  <si>
    <t xml:space="preserve">El titular del Ministerio de Trabajo y Seguridad Social </t>
  </si>
  <si>
    <t xml:space="preserve">Secretario de Estado del Ministrio de  Trabajo y Economía Social  </t>
  </si>
  <si>
    <t xml:space="preserve">¿Quién nombra al Director del Organismo Estatal Inspección de Trabajo y Seguridad Social? </t>
  </si>
  <si>
    <r>
      <t xml:space="preserve">La respuesta correcta es </t>
    </r>
    <r>
      <rPr>
        <b/>
        <sz val="11"/>
        <rFont val="Calibri"/>
        <family val="2"/>
        <scheme val="minor"/>
      </rPr>
      <t>B: El Director del Organismo</t>
    </r>
    <r>
      <rPr>
        <sz val="11"/>
        <rFont val="Calibri"/>
        <family val="2"/>
        <scheme val="minor"/>
      </rPr>
      <t xml:space="preserve">, según el RD 192/2018, donde se especifica que este ocupará la Secretaría del Consejo Rector como parte de sus funciones directivas. </t>
    </r>
    <r>
      <rPr>
        <b/>
        <sz val="11"/>
        <rFont val="Calibri"/>
        <family val="2"/>
        <scheme val="minor"/>
      </rPr>
      <t>A: Un vocal designado por el Presidente del Consejo Rector</t>
    </r>
    <r>
      <rPr>
        <sz val="11"/>
        <rFont val="Calibri"/>
        <family val="2"/>
        <scheme val="minor"/>
      </rPr>
      <t xml:space="preserve"> es incorrecta porque el Secretario no es designado entre los vocales. </t>
    </r>
    <r>
      <rPr>
        <b/>
        <sz val="11"/>
        <rFont val="Calibri"/>
        <family val="2"/>
        <scheme val="minor"/>
      </rPr>
      <t>C: Un representante de las Comunidades Autónomas</t>
    </r>
    <r>
      <rPr>
        <sz val="11"/>
        <rFont val="Calibri"/>
        <family val="2"/>
        <scheme val="minor"/>
      </rPr>
      <t xml:space="preserve"> es errónea porque no está contemplado en la normativa. </t>
    </r>
    <r>
      <rPr>
        <b/>
        <sz val="11"/>
        <rFont val="Calibri"/>
        <family val="2"/>
        <scheme val="minor"/>
      </rPr>
      <t>D: Un representante de las organizaciones sindicales</t>
    </r>
    <r>
      <rPr>
        <sz val="11"/>
        <rFont val="Calibri"/>
        <family val="2"/>
        <scheme val="minor"/>
      </rPr>
      <t xml:space="preserve"> también es incorrecta porque estas organizaciones no asumen este rol.</t>
    </r>
  </si>
  <si>
    <t>Un representante de las organizaciones sindicales</t>
  </si>
  <si>
    <t xml:space="preserve">El Director del Organismo  </t>
  </si>
  <si>
    <t>Un vocal designado por el Presidente del Consejo Rector</t>
  </si>
  <si>
    <t>¿Quién asumirá la Secretaría del Consejo Rector?</t>
  </si>
  <si>
    <r>
      <t xml:space="preserve">La respuesta correcta es </t>
    </r>
    <r>
      <rPr>
        <b/>
        <sz val="11"/>
        <rFont val="Calibri"/>
        <family val="2"/>
        <scheme val="minor"/>
      </rPr>
      <t>B: Director General</t>
    </r>
    <r>
      <rPr>
        <sz val="11"/>
        <rFont val="Calibri"/>
        <family val="2"/>
        <scheme val="minor"/>
      </rPr>
      <t xml:space="preserve">, ya que el RD 192/2018 establece que los vocales de la Administración General del Estado deben tener, al menos, este rango para representar sus áreas. </t>
    </r>
    <r>
      <rPr>
        <b/>
        <sz val="11"/>
        <rFont val="Calibri"/>
        <family val="2"/>
        <scheme val="minor"/>
      </rPr>
      <t>A: Subdirector General</t>
    </r>
    <r>
      <rPr>
        <sz val="11"/>
        <rFont val="Calibri"/>
        <family val="2"/>
        <scheme val="minor"/>
      </rPr>
      <t xml:space="preserve"> es incorrecta porque este rango es inferior al requerido. </t>
    </r>
    <r>
      <rPr>
        <b/>
        <sz val="11"/>
        <rFont val="Calibri"/>
        <family val="2"/>
        <scheme val="minor"/>
      </rPr>
      <t>C: Secretario General</t>
    </r>
    <r>
      <rPr>
        <sz val="11"/>
        <rFont val="Calibri"/>
        <family val="2"/>
        <scheme val="minor"/>
      </rPr>
      <t xml:space="preserve"> es incorrecta porque no se menciona como requisito mínimo en la normativa. </t>
    </r>
    <r>
      <rPr>
        <b/>
        <sz val="11"/>
        <rFont val="Calibri"/>
        <family val="2"/>
        <scheme val="minor"/>
      </rPr>
      <t>D: Jefe de Servicio</t>
    </r>
    <r>
      <rPr>
        <sz val="11"/>
        <rFont val="Calibri"/>
        <family val="2"/>
        <scheme val="minor"/>
      </rPr>
      <t xml:space="preserve"> también es errónea, ya que es un rango muy bajo para estos cargos.</t>
    </r>
  </si>
  <si>
    <t>Jefe de Servicio</t>
  </si>
  <si>
    <t>Secretario General</t>
  </si>
  <si>
    <t xml:space="preserve">Director General  </t>
  </si>
  <si>
    <t xml:space="preserve">Subdirector General </t>
  </si>
  <si>
    <t xml:space="preserve">¿Qué rango mínimo deben tener los vocales en representación de la Administración General del Estado en el Consejo Rector? </t>
  </si>
  <si>
    <r>
      <t xml:space="preserve">La respuesta correcta es </t>
    </r>
    <r>
      <rPr>
        <b/>
        <sz val="11"/>
        <rFont val="Calibri"/>
        <family val="2"/>
        <scheme val="minor"/>
      </rPr>
      <t>B: 17</t>
    </r>
    <r>
      <rPr>
        <sz val="11"/>
        <rFont val="Calibri"/>
        <family val="2"/>
        <scheme val="minor"/>
      </rPr>
      <t xml:space="preserve">, ya que cada Comunidad Autónoma tiene un representante en el Consejo Rector, de acuerdo con el artículo 5 del RD 192/2018. </t>
    </r>
    <r>
      <rPr>
        <b/>
        <sz val="11"/>
        <rFont val="Calibri"/>
        <family val="2"/>
        <scheme val="minor"/>
      </rPr>
      <t>A: 16</t>
    </r>
    <r>
      <rPr>
        <sz val="11"/>
        <rFont val="Calibri"/>
        <family val="2"/>
        <scheme val="minor"/>
      </rPr>
      <t xml:space="preserve"> es incorrecta porque el número de vocales equivale al total de Comunidades Autónomas (17). </t>
    </r>
    <r>
      <rPr>
        <b/>
        <sz val="11"/>
        <rFont val="Calibri"/>
        <family val="2"/>
        <scheme val="minor"/>
      </rPr>
      <t>C: 34</t>
    </r>
    <r>
      <rPr>
        <sz val="11"/>
        <rFont val="Calibri"/>
        <family val="2"/>
        <scheme val="minor"/>
      </rPr>
      <t xml:space="preserve"> es errónea porque este número incluye otras representaciones, pero no corresponde solo a las Comunidades Autónomas. </t>
    </r>
    <r>
      <rPr>
        <b/>
        <sz val="11"/>
        <rFont val="Calibri"/>
        <family val="2"/>
        <scheme val="minor"/>
      </rPr>
      <t>D: 19</t>
    </r>
    <r>
      <rPr>
        <sz val="11"/>
        <rFont val="Calibri"/>
        <family val="2"/>
        <scheme val="minor"/>
      </rPr>
      <t xml:space="preserve"> es incorrecta porque excede el número de Comunidades Autónomas en España.</t>
    </r>
  </si>
  <si>
    <t>19</t>
  </si>
  <si>
    <t xml:space="preserve">16 </t>
  </si>
  <si>
    <t xml:space="preserve">¿Cuántos vocales en representación de las Comunidades Autónomas hay en el Consejo Rector? </t>
  </si>
  <si>
    <r>
      <t xml:space="preserve">La respuesta correcta es </t>
    </r>
    <r>
      <rPr>
        <b/>
        <sz val="11"/>
        <rFont val="Calibri"/>
        <family val="2"/>
        <scheme val="minor"/>
      </rPr>
      <t>C: El titular del Ministerio de Trabajo y Economía Social</t>
    </r>
    <r>
      <rPr>
        <sz val="11"/>
        <rFont val="Calibri"/>
        <family val="2"/>
        <scheme val="minor"/>
      </rPr>
      <t xml:space="preserve">, ya que esta es la autoridad máxima que preside el Consejo Rector. </t>
    </r>
    <r>
      <rPr>
        <b/>
        <sz val="11"/>
        <rFont val="Calibri"/>
        <family val="2"/>
        <scheme val="minor"/>
      </rPr>
      <t>A: El Director General del OEITSS</t>
    </r>
    <r>
      <rPr>
        <sz val="11"/>
        <rFont val="Calibri"/>
        <family val="2"/>
        <scheme val="minor"/>
      </rPr>
      <t xml:space="preserve"> es incorrecta porque este ocupa otras funciones, pero no la presidencia. </t>
    </r>
    <r>
      <rPr>
        <b/>
        <sz val="11"/>
        <rFont val="Calibri"/>
        <family val="2"/>
        <scheme val="minor"/>
      </rPr>
      <t>B: El Secretario de Estado de Trabajo y Economía Social</t>
    </r>
    <r>
      <rPr>
        <sz val="11"/>
        <rFont val="Calibri"/>
        <family val="2"/>
        <scheme val="minor"/>
      </rPr>
      <t xml:space="preserve"> es errónea, ya que este tiene un rol distinto en la estructura administrativa. </t>
    </r>
    <r>
      <rPr>
        <b/>
        <sz val="11"/>
        <rFont val="Calibri"/>
        <family val="2"/>
        <scheme val="minor"/>
      </rPr>
      <t>D: El Director General de Trabajo y Economía Social</t>
    </r>
    <r>
      <rPr>
        <sz val="11"/>
        <rFont val="Calibri"/>
        <family val="2"/>
        <scheme val="minor"/>
      </rPr>
      <t xml:space="preserve"> es incorrecta porque no asume la presidencia del Consejo Rector.</t>
    </r>
  </si>
  <si>
    <t>El Director General de Trabajo y Economía Social</t>
  </si>
  <si>
    <t xml:space="preserve">El titular del Ministerio de Trabajo y Economía Social </t>
  </si>
  <si>
    <t xml:space="preserve">El Secretario de Estado de Trabajo y Economía Social </t>
  </si>
  <si>
    <t>El Director General del OEITSS</t>
  </si>
  <si>
    <t>Según el artículo 5 del Real Decreto 192/2018, ¿quién es el Presidente del Consejo Rector del OEITSS ?</t>
  </si>
  <si>
    <r>
      <t xml:space="preserve">La respuesta correcta es </t>
    </r>
    <r>
      <rPr>
        <b/>
        <sz val="11"/>
        <rFont val="Calibri"/>
        <family val="2"/>
        <scheme val="minor"/>
      </rPr>
      <t>B: Consejo Rector</t>
    </r>
    <r>
      <rPr>
        <sz val="11"/>
        <rFont val="Calibri"/>
        <family val="2"/>
        <scheme val="minor"/>
      </rPr>
      <t xml:space="preserve">, ya que es el órgano principal de dirección y coordinación del Sistema de Inspección de Trabajo y Seguridad Social, según el artículo 5 del RD 192/2018. </t>
    </r>
    <r>
      <rPr>
        <b/>
        <sz val="11"/>
        <rFont val="Calibri"/>
        <family val="2"/>
        <scheme val="minor"/>
      </rPr>
      <t>A: Consejo General</t>
    </r>
    <r>
      <rPr>
        <sz val="11"/>
        <rFont val="Calibri"/>
        <family val="2"/>
        <scheme val="minor"/>
      </rPr>
      <t xml:space="preserve"> es incorrecta porque este órgano no existe en la estructura central del organismo. </t>
    </r>
    <r>
      <rPr>
        <b/>
        <sz val="11"/>
        <rFont val="Calibri"/>
        <family val="2"/>
        <scheme val="minor"/>
      </rPr>
      <t>C: Junta Directiva</t>
    </r>
    <r>
      <rPr>
        <sz val="11"/>
        <rFont val="Calibri"/>
        <family val="2"/>
        <scheme val="minor"/>
      </rPr>
      <t xml:space="preserve"> es errónea, ya que este término no se utiliza en la estructura del organismo. </t>
    </r>
    <r>
      <rPr>
        <b/>
        <sz val="11"/>
        <rFont val="Calibri"/>
        <family val="2"/>
        <scheme val="minor"/>
      </rPr>
      <t>D: Asamblea General</t>
    </r>
    <r>
      <rPr>
        <sz val="11"/>
        <rFont val="Calibri"/>
        <family val="2"/>
        <scheme val="minor"/>
      </rPr>
      <t xml:space="preserve"> también es incorrecta, ya que no forma parte de los órganos de dirección.</t>
    </r>
  </si>
  <si>
    <t>Asamblea General</t>
  </si>
  <si>
    <t xml:space="preserve">Consejo General </t>
  </si>
  <si>
    <t xml:space="preserve">¿Qué órgano de dirección es mencionado en la estructura central del Organismo Estatal? </t>
  </si>
  <si>
    <r>
      <t xml:space="preserve">La respuesta correcta es </t>
    </r>
    <r>
      <rPr>
        <b/>
        <sz val="11"/>
        <rFont val="Calibri"/>
        <family val="2"/>
        <scheme val="minor"/>
      </rPr>
      <t>B: En la totalidad del territorio español</t>
    </r>
    <r>
      <rPr>
        <sz val="11"/>
        <rFont val="Calibri"/>
        <family val="2"/>
        <scheme val="minor"/>
      </rPr>
      <t xml:space="preserve">, ya que el organismo está diseñado para actuar en todas las provincias y Comunidades Autónomas, conforme a la Ley 23/2015. </t>
    </r>
    <r>
      <rPr>
        <b/>
        <sz val="11"/>
        <rFont val="Calibri"/>
        <family val="2"/>
        <scheme val="minor"/>
      </rPr>
      <t>A: En territorio nacional o transnacional, siempre que existan trabajadores españoles</t>
    </r>
    <r>
      <rPr>
        <sz val="11"/>
        <rFont val="Calibri"/>
        <family val="2"/>
        <scheme val="minor"/>
      </rPr>
      <t xml:space="preserve"> es incorrecta porque el despliegue transnacional no forma parte de su ámbito territorial ordinario. </t>
    </r>
    <r>
      <rPr>
        <b/>
        <sz val="11"/>
        <rFont val="Calibri"/>
        <family val="2"/>
        <scheme val="minor"/>
      </rPr>
      <t>C: En todas las Comunidades Autónomas, excepto Cataluña y el País Vasco</t>
    </r>
    <r>
      <rPr>
        <sz val="11"/>
        <rFont val="Calibri"/>
        <family val="2"/>
        <scheme val="minor"/>
      </rPr>
      <t xml:space="preserve"> es errónea porque el organismo opera en todo el territorio, incluidas estas regiones. </t>
    </r>
    <r>
      <rPr>
        <b/>
        <sz val="11"/>
        <rFont val="Calibri"/>
        <family val="2"/>
        <scheme val="minor"/>
      </rPr>
      <t>D: En toda población con más de 10.000 habitantes</t>
    </r>
    <r>
      <rPr>
        <sz val="11"/>
        <rFont val="Calibri"/>
        <family val="2"/>
        <scheme val="minor"/>
      </rPr>
      <t xml:space="preserve"> también es incorrecta, ya que su despliegue no depende del tamaño de la población.</t>
    </r>
  </si>
  <si>
    <t>En toda población con más de 10.000 habitantes</t>
  </si>
  <si>
    <t>En todas las  Comunidades Autónomas, excepto Cataluña y el Pais vasco</t>
  </si>
  <si>
    <t xml:space="preserve">En la totalidad del territorio español  </t>
  </si>
  <si>
    <t>En territorio nacional o transnacional, siempre que existan trabajadores españoles</t>
  </si>
  <si>
    <t>¿Dónde se desplegará el Organismo Estatal Inspección de Trabajo y Seguridad Social?</t>
  </si>
  <si>
    <r>
      <t xml:space="preserve">La respuesta correcta es </t>
    </r>
    <r>
      <rPr>
        <b/>
        <sz val="11"/>
        <rFont val="Calibri"/>
        <family val="2"/>
        <scheme val="minor"/>
      </rPr>
      <t>B: Convenios número 81 y 129</t>
    </r>
    <r>
      <rPr>
        <sz val="11"/>
        <rFont val="Calibri"/>
        <family val="2"/>
        <scheme val="minor"/>
      </rPr>
      <t xml:space="preserve">, ya que estos convenios están relacionados con la inspección de trabajo y la agricultura, y son citados específicamente en el artículo 1. </t>
    </r>
    <r>
      <rPr>
        <b/>
        <sz val="11"/>
        <rFont val="Calibri"/>
        <family val="2"/>
        <scheme val="minor"/>
      </rPr>
      <t>A: Convenios número 78 y 102</t>
    </r>
    <r>
      <rPr>
        <sz val="11"/>
        <rFont val="Calibri"/>
        <family val="2"/>
        <scheme val="minor"/>
      </rPr>
      <t xml:space="preserve"> es incorrecta porque estos convenios tratan temas como la seguridad social y no están relacionados directamente con la inspección. </t>
    </r>
    <r>
      <rPr>
        <b/>
        <sz val="11"/>
        <rFont val="Calibri"/>
        <family val="2"/>
        <scheme val="minor"/>
      </rPr>
      <t>C: Convenios número 75 y 110</t>
    </r>
    <r>
      <rPr>
        <sz val="11"/>
        <rFont val="Calibri"/>
        <family val="2"/>
        <scheme val="minor"/>
      </rPr>
      <t xml:space="preserve"> es errónea porque tampoco son relevantes para la inspección de trabajo. </t>
    </r>
    <r>
      <rPr>
        <b/>
        <sz val="11"/>
        <rFont val="Calibri"/>
        <family val="2"/>
        <scheme val="minor"/>
      </rPr>
      <t>D: Convenios número 82 y 130</t>
    </r>
    <r>
      <rPr>
        <sz val="11"/>
        <rFont val="Calibri"/>
        <family val="2"/>
        <scheme val="minor"/>
      </rPr>
      <t xml:space="preserve"> es incorrecta porque estos convenios no son mencionados en el artículo 1.</t>
    </r>
  </si>
  <si>
    <t>Convenios número 82 y 130</t>
  </si>
  <si>
    <t>Convenios número 75 y 110</t>
  </si>
  <si>
    <t xml:space="preserve">Convenios número 81 y 129  </t>
  </si>
  <si>
    <t xml:space="preserve">Convenios número 78 y 102 </t>
  </si>
  <si>
    <t xml:space="preserve">¿Qué convenios de la OIT menciona el artículo 1 de la Ley 23/2015? </t>
  </si>
  <si>
    <r>
      <t xml:space="preserve">La respuesta correcta es </t>
    </r>
    <r>
      <rPr>
        <b/>
        <sz val="11"/>
        <rFont val="Calibri"/>
        <family val="2"/>
        <scheme val="minor"/>
      </rPr>
      <t>C: Normas, órganos, personal y medios materiales</t>
    </r>
    <r>
      <rPr>
        <sz val="11"/>
        <rFont val="Calibri"/>
        <family val="2"/>
        <scheme val="minor"/>
      </rPr>
      <t xml:space="preserve">, ya que la Ley lo define como un sistema organizado compuesto por estos elementos para garantizar el cumplimiento de las normas del orden social. </t>
    </r>
    <r>
      <rPr>
        <b/>
        <sz val="11"/>
        <rFont val="Calibri"/>
        <family val="2"/>
        <scheme val="minor"/>
      </rPr>
      <t>A: Organización de recursos dirigidos a la vigilancia de las normas sociales</t>
    </r>
    <r>
      <rPr>
        <sz val="11"/>
        <rFont val="Calibri"/>
        <family val="2"/>
        <scheme val="minor"/>
      </rPr>
      <t xml:space="preserve"> es incorrecta porque esta es una descripción parcial y no incluye otros elementos como el personal y los medios materiales. </t>
    </r>
    <r>
      <rPr>
        <b/>
        <sz val="11"/>
        <rFont val="Calibri"/>
        <family val="2"/>
        <scheme val="minor"/>
      </rPr>
      <t>B: Recursos legales, humanos, informáticos y financieros</t>
    </r>
    <r>
      <rPr>
        <sz val="11"/>
        <rFont val="Calibri"/>
        <family val="2"/>
        <scheme val="minor"/>
      </rPr>
      <t xml:space="preserve"> es incorrecta porque, aunque son recursos esenciales, no constituye la definición completa del sistema. </t>
    </r>
    <r>
      <rPr>
        <b/>
        <sz val="11"/>
        <rFont val="Calibri"/>
        <family val="2"/>
        <scheme val="minor"/>
      </rPr>
      <t>D: Estructura organizativa dentro del Ministerio de Trabajo y Economía Social</t>
    </r>
    <r>
      <rPr>
        <sz val="11"/>
        <rFont val="Calibri"/>
        <family val="2"/>
        <scheme val="minor"/>
      </rPr>
      <t xml:space="preserve"> es errónea porque el sistema tiene un alcance más amplio que el Ministerio.</t>
    </r>
  </si>
  <si>
    <t xml:space="preserve">Estructura organizativa dentro del Ministerio de Trabajo y Economía Social que está constituida por los cuerpos de inspección </t>
  </si>
  <si>
    <t xml:space="preserve">Normas, órganos, personal y medios materiales  </t>
  </si>
  <si>
    <t>Recursos legales, humanos , informaticos y financieros</t>
  </si>
  <si>
    <t>Organización de recursos dirigidos a la vigilancia de las normas sociales</t>
  </si>
  <si>
    <t xml:space="preserve">Según la Ley 23/2015, ¿qué constituye el Sistema de Inspección de Trabajo y Seguridad Social? </t>
  </si>
  <si>
    <r>
      <t xml:space="preserve">La respuesta correcta es </t>
    </r>
    <r>
      <rPr>
        <b/>
        <sz val="11"/>
        <rFont val="Calibri"/>
        <family val="2"/>
        <scheme val="minor"/>
      </rPr>
      <t>A: Artículo 1</t>
    </r>
    <r>
      <rPr>
        <sz val="11"/>
        <rFont val="Calibri"/>
        <family val="2"/>
        <scheme val="minor"/>
      </rPr>
      <t xml:space="preserve">, ya que este artículo describe la organización del Sistema de Inspección de Trabajo y Seguridad Social como un conjunto de normas, órganos y medios materiales destinados al cumplimiento de su misión. </t>
    </r>
    <r>
      <rPr>
        <b/>
        <sz val="11"/>
        <rFont val="Calibri"/>
        <family val="2"/>
        <scheme val="minor"/>
      </rPr>
      <t>B: Artículo 5</t>
    </r>
    <r>
      <rPr>
        <sz val="11"/>
        <rFont val="Calibri"/>
        <family val="2"/>
        <scheme val="minor"/>
      </rPr>
      <t xml:space="preserve"> es incorrecta porque este artículo se refiere a aspectos específicos del despliegue territorial del organismo. </t>
    </r>
    <r>
      <rPr>
        <b/>
        <sz val="11"/>
        <rFont val="Calibri"/>
        <family val="2"/>
        <scheme val="minor"/>
      </rPr>
      <t>C: Artículo 12</t>
    </r>
    <r>
      <rPr>
        <sz val="11"/>
        <rFont val="Calibri"/>
        <family val="2"/>
        <scheme val="minor"/>
      </rPr>
      <t xml:space="preserve"> es errónea porque regula las funciones inspectoras y no la organización del sistema. </t>
    </r>
    <r>
      <rPr>
        <b/>
        <sz val="11"/>
        <rFont val="Calibri"/>
        <family val="2"/>
        <scheme val="minor"/>
      </rPr>
      <t>D: Artículo 25</t>
    </r>
    <r>
      <rPr>
        <sz val="11"/>
        <rFont val="Calibri"/>
        <family val="2"/>
        <scheme val="minor"/>
      </rPr>
      <t xml:space="preserve"> tampoco es correcta, ya que este artículo aborda la cooperación y coordinación entre administraciones públicas.</t>
    </r>
  </si>
  <si>
    <t>Artículo 12</t>
  </si>
  <si>
    <t xml:space="preserve">Artículo 5 </t>
  </si>
  <si>
    <t xml:space="preserve">Artículo 1  </t>
  </si>
  <si>
    <t xml:space="preserve">¿Qué artículo de la Ley 23/2015 establece la organización del Sistema de Inspección de Trabajo y Seguridad Social? </t>
  </si>
  <si>
    <r>
      <t xml:space="preserve">La respuesta correcta es </t>
    </r>
    <r>
      <rPr>
        <b/>
        <sz val="11"/>
        <rFont val="Calibri"/>
        <family val="2"/>
        <scheme val="minor"/>
      </rPr>
      <t>B: Actuar como árbitros</t>
    </r>
    <r>
      <rPr>
        <sz val="11"/>
        <rFont val="Calibri"/>
        <family val="2"/>
        <scheme val="minor"/>
      </rPr>
      <t xml:space="preserve">, ya que, según la Ley 23/2015, los inspectores pueden actuar como mediadores o árbitros en conflictos laborales si las partes lo aceptan. </t>
    </r>
    <r>
      <rPr>
        <b/>
        <sz val="11"/>
        <rFont val="Calibri"/>
        <family val="2"/>
        <scheme val="minor"/>
      </rPr>
      <t>A: Sancionar a los infractores</t>
    </r>
    <r>
      <rPr>
        <sz val="11"/>
        <rFont val="Calibri"/>
        <family val="2"/>
        <scheme val="minor"/>
      </rPr>
      <t xml:space="preserve"> es incorrecta porque esta no es una función conciliadora ni mediadora. </t>
    </r>
    <r>
      <rPr>
        <b/>
        <sz val="11"/>
        <rFont val="Calibri"/>
        <family val="2"/>
        <scheme val="minor"/>
      </rPr>
      <t>C: Modificar el convenio, en lo referente a cláusulas de paz social</t>
    </r>
    <r>
      <rPr>
        <sz val="11"/>
        <rFont val="Calibri"/>
        <family val="2"/>
        <scheme val="minor"/>
      </rPr>
      <t xml:space="preserve"> es incorrecta porque los inspectores no tienen competencias para modificar convenios colectivos. </t>
    </r>
    <r>
      <rPr>
        <b/>
        <sz val="11"/>
        <rFont val="Calibri"/>
        <family val="2"/>
        <scheme val="minor"/>
      </rPr>
      <t>D: Modificar determinados tipos de contratos laborales</t>
    </r>
    <r>
      <rPr>
        <sz val="11"/>
        <rFont val="Calibri"/>
        <family val="2"/>
        <scheme val="minor"/>
      </rPr>
      <t xml:space="preserve"> también es errónea, ya que esta acción excede sus facultades.</t>
    </r>
  </si>
  <si>
    <t>Modificar determinados tipos contratos laborales</t>
  </si>
  <si>
    <t xml:space="preserve">Modificar el convenio, en lo referente a clausulas de paz social </t>
  </si>
  <si>
    <t xml:space="preserve">Actuar como árbitros  </t>
  </si>
  <si>
    <t>Sancionar a los infractores</t>
  </si>
  <si>
    <t xml:space="preserve">Según la Ley 23/2015, ¿qué función pueden desempeñar los inspectores en caso de conflicto laboral si es aceptada por las partes? </t>
  </si>
  <si>
    <r>
      <t xml:space="preserve">La respuesta correcta es </t>
    </r>
    <r>
      <rPr>
        <b/>
        <sz val="11"/>
        <rFont val="Calibri"/>
        <family val="2"/>
        <scheme val="minor"/>
      </rPr>
      <t>B: Controlar su aplicación</t>
    </r>
    <r>
      <rPr>
        <sz val="11"/>
        <rFont val="Calibri"/>
        <family val="2"/>
        <scheme val="minor"/>
      </rPr>
      <t xml:space="preserve">, ya que la Inspección tiene como principal función asegurarse de que las subvenciones se emplean de acuerdo con los fines previstos, como establece la Ley 23/2015. </t>
    </r>
    <r>
      <rPr>
        <b/>
        <sz val="11"/>
        <rFont val="Calibri"/>
        <family val="2"/>
        <scheme val="minor"/>
      </rPr>
      <t>A: Retirar las subvenciones concedidas si se produce incumplimiento</t>
    </r>
    <r>
      <rPr>
        <sz val="11"/>
        <rFont val="Calibri"/>
        <family val="2"/>
        <scheme val="minor"/>
      </rPr>
      <t xml:space="preserve"> es incorrecta porque la retirada de subvenciones es una competencia de los órganos administrativos que gestionan dichas ayudas, no de la Inspección. </t>
    </r>
    <r>
      <rPr>
        <b/>
        <sz val="11"/>
        <rFont val="Calibri"/>
        <family val="2"/>
        <scheme val="minor"/>
      </rPr>
      <t>C: Actuar como mediadores en caso de aplicación inadecuada de las subvenciones</t>
    </r>
    <r>
      <rPr>
        <sz val="11"/>
        <rFont val="Calibri"/>
        <family val="2"/>
        <scheme val="minor"/>
      </rPr>
      <t xml:space="preserve"> también es incorrecta, ya que la mediación no es aplicable en este contexto. </t>
    </r>
    <r>
      <rPr>
        <b/>
        <sz val="11"/>
        <rFont val="Calibri"/>
        <family val="2"/>
        <scheme val="minor"/>
      </rPr>
      <t>D: Gestionar fondos de formación, tras la detección de irregularidades</t>
    </r>
    <r>
      <rPr>
        <sz val="11"/>
        <rFont val="Calibri"/>
        <family val="2"/>
        <scheme val="minor"/>
      </rPr>
      <t xml:space="preserve"> es errónea porque la Inspección no gestiona directamente fondos.</t>
    </r>
  </si>
  <si>
    <t>Gestionar fondos de formación, tras la detección de irregularidades</t>
  </si>
  <si>
    <t>Actuar como mediadores en caso de aplicación inadecuada de las subvenciones</t>
  </si>
  <si>
    <t xml:space="preserve">Controlar su aplicación  </t>
  </si>
  <si>
    <t xml:space="preserve">Retirar las subvenciones concedidas si se produce incumplimiento </t>
  </si>
  <si>
    <t xml:space="preserve">¿Qué función desempeña la Inspección de Trabajo y Seguridad Social en relación con las subvenciones de fomento del empleo? </t>
  </si>
  <si>
    <r>
      <t xml:space="preserve">La respuesta correcta es </t>
    </r>
    <r>
      <rPr>
        <b/>
        <sz val="11"/>
        <rFont val="Calibri"/>
        <family val="2"/>
        <scheme val="minor"/>
      </rPr>
      <t>A: Resolución de 10 de noviembre de 2004</t>
    </r>
    <r>
      <rPr>
        <sz val="11"/>
        <rFont val="Calibri"/>
        <family val="2"/>
        <scheme val="minor"/>
      </rPr>
      <t xml:space="preserve">, ya que esta resolución específica detalla los modelos utilizados por la Inspección en los procedimientos de liquidación. </t>
    </r>
    <r>
      <rPr>
        <b/>
        <sz val="11"/>
        <rFont val="Calibri"/>
        <family val="2"/>
        <scheme val="minor"/>
      </rPr>
      <t>B: Orden ESS/78/2014</t>
    </r>
    <r>
      <rPr>
        <sz val="11"/>
        <rFont val="Calibri"/>
        <family val="2"/>
        <scheme val="minor"/>
      </rPr>
      <t xml:space="preserve"> es incorrecta porque esta orden está relacionada con otros aspectos de la organización de la Inspección, no con los modelos de actas. </t>
    </r>
    <r>
      <rPr>
        <b/>
        <sz val="11"/>
        <rFont val="Calibri"/>
        <family val="2"/>
        <scheme val="minor"/>
      </rPr>
      <t>C: Real Decreto 707/2002</t>
    </r>
    <r>
      <rPr>
        <sz val="11"/>
        <rFont val="Calibri"/>
        <family val="2"/>
        <scheme val="minor"/>
      </rPr>
      <t xml:space="preserve"> no es correcto, ya que se refiere a procedimientos de actuación administrativa de forma general y no a modelos de actas. </t>
    </r>
    <r>
      <rPr>
        <b/>
        <sz val="11"/>
        <rFont val="Calibri"/>
        <family val="2"/>
        <scheme val="minor"/>
      </rPr>
      <t>D: Ley 23/2015</t>
    </r>
    <r>
      <rPr>
        <sz val="11"/>
        <rFont val="Calibri"/>
        <family val="2"/>
        <scheme val="minor"/>
      </rPr>
      <t xml:space="preserve"> es incorrecta porque, aunque regula el sistema de inspección, no establece directamente los modelos de actas.</t>
    </r>
  </si>
  <si>
    <t>Real Decreto 707/2002</t>
  </si>
  <si>
    <t xml:space="preserve">Orden ESS/78/2014 </t>
  </si>
  <si>
    <t xml:space="preserve">Resolución de 10 de noviembre de 2004  </t>
  </si>
  <si>
    <t xml:space="preserve">¿Cuál es el documento que aprueba los modelos de actas y propuestas de liquidación de cuotas de la Seguridad Social practicadas por la Inspección de Trabajo y Seguridad Social? </t>
  </si>
  <si>
    <r>
      <t xml:space="preserve">La respuesta correcta es </t>
    </r>
    <r>
      <rPr>
        <b/>
        <sz val="11"/>
        <rFont val="Calibri"/>
        <family val="2"/>
        <scheme val="minor"/>
      </rPr>
      <t>D: Inspeccionar las cooperativas de trabajo asociado</t>
    </r>
    <r>
      <rPr>
        <sz val="11"/>
        <rFont val="Calibri"/>
        <family val="2"/>
        <scheme val="minor"/>
      </rPr>
      <t xml:space="preserve">, ya que esta función no se encuentra dentro de las competencias específicas de los inspectores en relación con las mutuas, que están enfocadas en su gestión y funcionamiento dentro del marco de la Seguridad Social. </t>
    </r>
    <r>
      <rPr>
        <b/>
        <sz val="11"/>
        <rFont val="Calibri"/>
        <family val="2"/>
        <scheme val="minor"/>
      </rPr>
      <t>A: Inspeccionar la gestión y funcionamiento de la Mutuas de Accidentes de Trabajo</t>
    </r>
    <r>
      <rPr>
        <sz val="11"/>
        <rFont val="Calibri"/>
        <family val="2"/>
        <scheme val="minor"/>
      </rPr>
      <t xml:space="preserve"> es incorrecta porque esta acción sí está claramente dentro de las atribuciones de la Inspección, según el artículo 12 de la Ley 23/2015. </t>
    </r>
    <r>
      <rPr>
        <b/>
        <sz val="11"/>
        <rFont val="Calibri"/>
        <family val="2"/>
        <scheme val="minor"/>
      </rPr>
      <t>B: Inspeccionar los planes de igualdad</t>
    </r>
    <r>
      <rPr>
        <sz val="11"/>
        <rFont val="Calibri"/>
        <family val="2"/>
        <scheme val="minor"/>
      </rPr>
      <t xml:space="preserve"> es incorrecta, ya que los planes de igualdad forman parte de las competencias generales de la Inspección de Trabajo en el ámbito de la igualdad de género. </t>
    </r>
    <r>
      <rPr>
        <b/>
        <sz val="11"/>
        <rFont val="Calibri"/>
        <family val="2"/>
        <scheme val="minor"/>
      </rPr>
      <t>C: Supervisar los contratos de trabajo</t>
    </r>
    <r>
      <rPr>
        <sz val="11"/>
        <rFont val="Calibri"/>
        <family val="2"/>
        <scheme val="minor"/>
      </rPr>
      <t xml:space="preserve"> también es incorrecta, pues esta tarea es una función común de la Inspección en el marco de las relaciones laborales.</t>
    </r>
  </si>
  <si>
    <t>Supervisar los contratos de trabajo</t>
  </si>
  <si>
    <t>Inpseccionar los planes de igualdad</t>
  </si>
  <si>
    <t xml:space="preserve">Inspeccionar la gestión y funcionamiento  de la Mutuas de Accidentes de Trabajo </t>
  </si>
  <si>
    <t xml:space="preserve">Inspeccionar las cooperativas de trabajo asociado </t>
  </si>
  <si>
    <t>Según la Ley 23/2015, ¿qué función NO desempeñan los inspectores respecto a las Mutuas Colaboradoras con la Seguridad Social?</t>
  </si>
  <si>
    <r>
      <t>A. Real Decreto 707/2002:</t>
    </r>
    <r>
      <rPr>
        <sz val="11"/>
        <rFont val="Calibri"/>
        <family val="2"/>
        <scheme val="minor"/>
      </rPr>
      <t xml:space="preserve"> Este real decreto es el marco normativo específico que regula cómo debe actuar la Inspección en el ámbito de la Administración General del Estado, estableciendo procedimientos claros y efectivos. Aunque la </t>
    </r>
    <r>
      <rPr>
        <b/>
        <sz val="11"/>
        <rFont val="Calibri"/>
        <family val="2"/>
        <scheme val="minor"/>
      </rPr>
      <t>Ley 23/2015</t>
    </r>
    <r>
      <rPr>
        <sz val="11"/>
        <rFont val="Calibri"/>
        <family val="2"/>
        <scheme val="minor"/>
      </rPr>
      <t xml:space="preserve"> regula el sistema de inspección en general, no aborda específicamente este procedimiento. </t>
    </r>
    <r>
      <rPr>
        <b/>
        <sz val="11"/>
        <rFont val="Calibri"/>
        <family val="2"/>
        <scheme val="minor"/>
      </rPr>
      <t>Orden ESS/78/2014</t>
    </r>
    <r>
      <rPr>
        <sz val="11"/>
        <rFont val="Calibri"/>
        <family val="2"/>
        <scheme val="minor"/>
      </rPr>
      <t xml:space="preserve"> y la </t>
    </r>
    <r>
      <rPr>
        <b/>
        <sz val="11"/>
        <rFont val="Calibri"/>
        <family val="2"/>
        <scheme val="minor"/>
      </rPr>
      <t>Resolución de 10 de noviembre de 2004</t>
    </r>
    <r>
      <rPr>
        <sz val="11"/>
        <rFont val="Calibri"/>
        <family val="2"/>
        <scheme val="minor"/>
      </rPr>
      <t xml:space="preserve"> tienen otros objetivos y no cubren este ámbito particular.</t>
    </r>
  </si>
  <si>
    <t>Resolución de 10 de noviembre de 2004</t>
  </si>
  <si>
    <t>Orden ESS/78/2014</t>
  </si>
  <si>
    <t xml:space="preserve">Ley 23/2015 </t>
  </si>
  <si>
    <t xml:space="preserve">Real Decreto 707/2002  </t>
  </si>
  <si>
    <t xml:space="preserve">¿Qué normativa establece el procedimiento administrativo especial de actuación de la Inspección de Trabajo y Seguridad Social en la Administración general del Estado ? </t>
  </si>
  <si>
    <r>
      <t>A. Crear una comisión para coordinar el funcionamiento cohesionado del Organismo Estatal Inspección de Trabajo y Seguridad Social:</t>
    </r>
    <r>
      <rPr>
        <sz val="11"/>
        <rFont val="Calibri"/>
        <family val="2"/>
        <scheme val="minor"/>
      </rPr>
      <t xml:space="preserve"> Este objetivo busca mejorar la coordinación entre las distintas unidades del organismo, optimizando su funcionamiento y garantizando un enfoque más integral en sus actuaciones. La opción </t>
    </r>
    <r>
      <rPr>
        <b/>
        <sz val="11"/>
        <rFont val="Calibri"/>
        <family val="2"/>
        <scheme val="minor"/>
      </rPr>
      <t>B. Regular la inspección de riesgos laborales</t>
    </r>
    <r>
      <rPr>
        <sz val="11"/>
        <rFont val="Calibri"/>
        <family val="2"/>
        <scheme val="minor"/>
      </rPr>
      <t xml:space="preserve"> tiene un ámbito diferente y no se vincula a esta orden. </t>
    </r>
    <r>
      <rPr>
        <b/>
        <sz val="11"/>
        <rFont val="Calibri"/>
        <family val="2"/>
        <scheme val="minor"/>
      </rPr>
      <t>C. Establecer nuevas normativas sobre salarios mínimos</t>
    </r>
    <r>
      <rPr>
        <sz val="11"/>
        <rFont val="Calibri"/>
        <family val="2"/>
        <scheme val="minor"/>
      </rPr>
      <t xml:space="preserve"> y </t>
    </r>
    <r>
      <rPr>
        <b/>
        <sz val="11"/>
        <rFont val="Calibri"/>
        <family val="2"/>
        <scheme val="minor"/>
      </rPr>
      <t>D. Regular subvenciones de formación profesional</t>
    </r>
    <r>
      <rPr>
        <sz val="11"/>
        <rFont val="Calibri"/>
        <family val="2"/>
        <scheme val="minor"/>
      </rPr>
      <t xml:space="preserve"> tampoco se corresponden con el objetivo de esta orden específica.</t>
    </r>
  </si>
  <si>
    <t>Regular las subvenciones de formación profesional y sistema de alternancia</t>
  </si>
  <si>
    <t>Establecer nuevas normativa sobre salarios mínimos en materia de empleo y Seguridad Social</t>
  </si>
  <si>
    <t>Regular la inspección de riesgos laborales, estableciendo los límites de competencia material deactuación</t>
  </si>
  <si>
    <t xml:space="preserve">Crear una comisión para coordinar el funcionamiento cohesionado del Organismo Estatal Inspección de Trabajo y Seguridad Social  </t>
  </si>
  <si>
    <t xml:space="preserve">¿Cuál es el objetivo de la Orden PCM/922/2021? </t>
  </si>
  <si>
    <r>
      <t>B. 2015:</t>
    </r>
    <r>
      <rPr>
        <sz val="11"/>
        <rFont val="Calibri"/>
        <family val="2"/>
        <scheme val="minor"/>
      </rPr>
      <t xml:space="preserve"> Este año marca la creación de una unidad específica dedicada a supervisar y gestionar temas relacionados con la formación profesional, adaptándose a las necesidades del mercado laboral. Aunque </t>
    </r>
    <r>
      <rPr>
        <b/>
        <sz val="11"/>
        <rFont val="Calibri"/>
        <family val="2"/>
        <scheme val="minor"/>
      </rPr>
      <t>2018</t>
    </r>
    <r>
      <rPr>
        <sz val="11"/>
        <rFont val="Calibri"/>
        <family val="2"/>
        <scheme val="minor"/>
      </rPr>
      <t xml:space="preserve">, </t>
    </r>
    <r>
      <rPr>
        <b/>
        <sz val="11"/>
        <rFont val="Calibri"/>
        <family val="2"/>
        <scheme val="minor"/>
      </rPr>
      <t>2020</t>
    </r>
    <r>
      <rPr>
        <sz val="11"/>
        <rFont val="Calibri"/>
        <family val="2"/>
        <scheme val="minor"/>
      </rPr>
      <t xml:space="preserve"> y </t>
    </r>
    <r>
      <rPr>
        <b/>
        <sz val="11"/>
        <rFont val="Calibri"/>
        <family val="2"/>
        <scheme val="minor"/>
      </rPr>
      <t>2021</t>
    </r>
    <r>
      <rPr>
        <sz val="11"/>
        <rFont val="Calibri"/>
        <family val="2"/>
        <scheme val="minor"/>
      </rPr>
      <t xml:space="preserve"> son años en los que se adoptaron otras normativas importantes, no están relacionados con la creación de esta unidad específica.</t>
    </r>
  </si>
  <si>
    <t>2021</t>
  </si>
  <si>
    <t>2020</t>
  </si>
  <si>
    <t xml:space="preserve">2018 </t>
  </si>
  <si>
    <t xml:space="preserve">¿En qué año se aprobó la Orden ESS/1221/2015, que crea una unidad especial en materia de formación profesional? </t>
  </si>
  <si>
    <r>
      <t>B. Técnica:</t>
    </r>
    <r>
      <rPr>
        <sz val="11"/>
        <rFont val="Calibri"/>
        <family val="2"/>
        <scheme val="minor"/>
      </rPr>
      <t xml:space="preserve"> La asistencia técnica es una de las principales formas en que la Inspección de Trabajo colabora con otras autoridades, proporcionando conocimientos especializados sobre normativas laborales, prevención de riesgos y otros aspectos técnicos relacionados con el trabajo. Aunque la asistencia </t>
    </r>
    <r>
      <rPr>
        <b/>
        <sz val="11"/>
        <rFont val="Calibri"/>
        <family val="2"/>
        <scheme val="minor"/>
      </rPr>
      <t>A. Normativa</t>
    </r>
    <r>
      <rPr>
        <sz val="11"/>
        <rFont val="Calibri"/>
        <family val="2"/>
        <scheme val="minor"/>
      </rPr>
      <t xml:space="preserve"> puede estar implícita, se centra más en la interpretación de leyes. </t>
    </r>
    <r>
      <rPr>
        <b/>
        <sz val="11"/>
        <rFont val="Calibri"/>
        <family val="2"/>
        <scheme val="minor"/>
      </rPr>
      <t>C. Administrativa</t>
    </r>
    <r>
      <rPr>
        <sz val="11"/>
        <rFont val="Calibri"/>
        <family val="2"/>
        <scheme val="minor"/>
      </rPr>
      <t xml:space="preserve"> y </t>
    </r>
    <r>
      <rPr>
        <b/>
        <sz val="11"/>
        <rFont val="Calibri"/>
        <family val="2"/>
        <scheme val="minor"/>
      </rPr>
      <t>D. Legal</t>
    </r>
    <r>
      <rPr>
        <sz val="11"/>
        <rFont val="Calibri"/>
        <family val="2"/>
        <scheme val="minor"/>
      </rPr>
      <t xml:space="preserve"> no son términos aplicables en este caso, ya que no reflejan el enfoque técnico de esta colaboración.</t>
    </r>
  </si>
  <si>
    <t>Legal</t>
  </si>
  <si>
    <t xml:space="preserve">Técnica  </t>
  </si>
  <si>
    <t>Normativa</t>
  </si>
  <si>
    <t xml:space="preserve">Según la Ley 23/2015, ¿qué tipo de asistencia puede prestar la Inspección de Trabajo a las autoridades competentes? </t>
  </si>
  <si>
    <r>
      <t>C. Emitir informes que recaben los órganos judiciales competentes:</t>
    </r>
    <r>
      <rPr>
        <sz val="11"/>
        <rFont val="Calibri"/>
        <family val="2"/>
        <scheme val="minor"/>
      </rPr>
      <t xml:space="preserve"> Aunque los Subinspectores Laborales realizan funciones importantes como la supervisión de condiciones laborales e investigaciones en caso de hallarse pruebas de irregularidades, no están facultados para emitir informes destinados a los órganos judiciales. Esta tarea corresponde exclusivamente a los Inspectores de Trabajo. Las opciones </t>
    </r>
    <r>
      <rPr>
        <b/>
        <sz val="11"/>
        <rFont val="Calibri"/>
        <family val="2"/>
        <scheme val="minor"/>
      </rPr>
      <t>A. Inspeccionar condiciones laborales</t>
    </r>
    <r>
      <rPr>
        <sz val="11"/>
        <rFont val="Calibri"/>
        <family val="2"/>
        <scheme val="minor"/>
      </rPr>
      <t xml:space="preserve">, </t>
    </r>
    <r>
      <rPr>
        <b/>
        <sz val="11"/>
        <rFont val="Calibri"/>
        <family val="2"/>
        <scheme val="minor"/>
      </rPr>
      <t>B. Realizar investigaciones</t>
    </r>
    <r>
      <rPr>
        <sz val="11"/>
        <rFont val="Calibri"/>
        <family val="2"/>
        <scheme val="minor"/>
      </rPr>
      <t xml:space="preserve"> y </t>
    </r>
    <r>
      <rPr>
        <b/>
        <sz val="11"/>
        <rFont val="Calibri"/>
        <family val="2"/>
        <scheme val="minor"/>
      </rPr>
      <t>D. Requerir la comparecencia de empresarios</t>
    </r>
    <r>
      <rPr>
        <sz val="11"/>
        <rFont val="Calibri"/>
        <family val="2"/>
        <scheme val="minor"/>
      </rPr>
      <t xml:space="preserve"> son funciones propias de los Subinspectores dentro de su ámbito de competencias.</t>
    </r>
  </si>
  <si>
    <t>Requerir la comparecencia de empresarios</t>
  </si>
  <si>
    <t>Realizar investigaciones cuando se hallaren pruebas de imposición de condiciones ilegales a los trabajadores</t>
  </si>
  <si>
    <t xml:space="preserve">Inspeccionar condiciones laborales </t>
  </si>
  <si>
    <t>Emitir informes que recaben los óragnos judiciales competentes</t>
  </si>
  <si>
    <t>¿Qué función NO corresponde a los Subinspectores Laborales según la Ley 23/2015?</t>
  </si>
  <si>
    <r>
      <t>B. Conciliación y mediación:</t>
    </r>
    <r>
      <rPr>
        <sz val="11"/>
        <rFont val="Calibri"/>
        <family val="2"/>
        <scheme val="minor"/>
      </rPr>
      <t xml:space="preserve"> En situaciones de huelga o conflictos laborales, los inspectores pueden actuar como mediadores, ayudando a las partes a llegar a un acuerdo y resolver el conflicto de forma pacífica. Esto se realiza siempre con el objetivo de garantizar el cumplimiento de la normativa laboral. </t>
    </r>
    <r>
      <rPr>
        <b/>
        <sz val="11"/>
        <rFont val="Calibri"/>
        <family val="2"/>
        <scheme val="minor"/>
      </rPr>
      <t>A. Gestión de la huelga</t>
    </r>
    <r>
      <rPr>
        <sz val="11"/>
        <rFont val="Calibri"/>
        <family val="2"/>
        <scheme val="minor"/>
      </rPr>
      <t xml:space="preserve"> no es competencia de los inspectores, ya que las huelgas son gestionadas por las organizaciones laborales y las empresas. </t>
    </r>
    <r>
      <rPr>
        <b/>
        <sz val="11"/>
        <rFont val="Calibri"/>
        <family val="2"/>
        <scheme val="minor"/>
      </rPr>
      <t>C. Requerimiento de suspensión de la misma</t>
    </r>
    <r>
      <rPr>
        <sz val="11"/>
        <rFont val="Calibri"/>
        <family val="2"/>
        <scheme val="minor"/>
      </rPr>
      <t xml:space="preserve"> solo se aplica en casos muy específicos, como la existencia de cláusulas de paz en los convenios, y </t>
    </r>
    <r>
      <rPr>
        <b/>
        <sz val="11"/>
        <rFont val="Calibri"/>
        <family val="2"/>
        <scheme val="minor"/>
      </rPr>
      <t>D. Exigencia de cumplimiento de los servicios mínimos</t>
    </r>
    <r>
      <rPr>
        <sz val="11"/>
        <rFont val="Calibri"/>
        <family val="2"/>
        <scheme val="minor"/>
      </rPr>
      <t xml:space="preserve"> es más bien una función de supervisión en el contexto de huelgas.</t>
    </r>
  </si>
  <si>
    <t>Exigencia de cumplimiento de los servicios mínimos</t>
  </si>
  <si>
    <t>Requerimiento de suspensión de la misma, cuando existieren "clausulas de paz" en el convenio</t>
  </si>
  <si>
    <t xml:space="preserve">Conciliación y mediación  </t>
  </si>
  <si>
    <t xml:space="preserve">Gestión de la huelga </t>
  </si>
  <si>
    <t>¿Qué función pueden desempeñar los inspectores en huelgas y conflictos laborales según la Ley 23/2015?</t>
  </si>
  <si>
    <r>
      <t>A. Orden ESS/1452/2016:</t>
    </r>
    <r>
      <rPr>
        <sz val="11"/>
        <rFont val="Calibri"/>
        <family val="2"/>
        <scheme val="minor"/>
      </rPr>
      <t xml:space="preserve"> Esta norma regula los procedimientos específicos que deben seguir los inspectores en sus diligencias, estableciendo un marco claro y detallado para sus actuaciones. El </t>
    </r>
    <r>
      <rPr>
        <b/>
        <sz val="11"/>
        <rFont val="Calibri"/>
        <family val="2"/>
        <scheme val="minor"/>
      </rPr>
      <t>Real Decreto 192/2018</t>
    </r>
    <r>
      <rPr>
        <sz val="11"/>
        <rFont val="Calibri"/>
        <family val="2"/>
        <scheme val="minor"/>
      </rPr>
      <t xml:space="preserve"> tiene un ámbito más amplio y general sobre el funcionamiento de la Inspección, mientras que la </t>
    </r>
    <r>
      <rPr>
        <b/>
        <sz val="11"/>
        <rFont val="Calibri"/>
        <family val="2"/>
        <scheme val="minor"/>
      </rPr>
      <t>Ley 23/2015</t>
    </r>
    <r>
      <rPr>
        <sz val="11"/>
        <rFont val="Calibri"/>
        <family val="2"/>
        <scheme val="minor"/>
      </rPr>
      <t xml:space="preserve"> establece los principios generales del sistema sin entrar en detalles operativos. Por otro lado, la </t>
    </r>
    <r>
      <rPr>
        <b/>
        <sz val="11"/>
        <rFont val="Calibri"/>
        <family val="2"/>
        <scheme val="minor"/>
      </rPr>
      <t>Resolución de 16 de octubre de 2005</t>
    </r>
    <r>
      <rPr>
        <sz val="11"/>
        <rFont val="Calibri"/>
        <family val="2"/>
        <scheme val="minor"/>
      </rPr>
      <t xml:space="preserve"> está enfocada en aspectos específicos, pero no regula el modelo de diligencia en particular.</t>
    </r>
  </si>
  <si>
    <t>Resolución de 16 de octubre de 2005</t>
  </si>
  <si>
    <t xml:space="preserve">Real Decreto 192/2018 </t>
  </si>
  <si>
    <t xml:space="preserve">Orden ESS/1452/2016  </t>
  </si>
  <si>
    <t xml:space="preserve">¿Qué norma regula el modelo de diligencia de actuación de la Inspección de Trabajo y Seguridad Social? </t>
  </si>
  <si>
    <r>
      <t>B. Función inspectora:</t>
    </r>
    <r>
      <rPr>
        <sz val="11"/>
        <rFont val="Calibri"/>
        <family val="2"/>
        <scheme val="minor"/>
      </rPr>
      <t xml:space="preserve"> La Inspección de Trabajo y Seguridad Social tiene como una de sus principales responsabilidades garantizar el cumplimiento de las normativas relacionadas con la igualdad de trato y oportunidades en el ámbito laboral. Esto incluye la supervisión de planes de igualdad, prevención de la discriminación y promoción de entornos laborales equitativos. Aunque </t>
    </r>
    <r>
      <rPr>
        <b/>
        <sz val="11"/>
        <rFont val="Calibri"/>
        <family val="2"/>
        <scheme val="minor"/>
      </rPr>
      <t>A. Asistencia técnica</t>
    </r>
    <r>
      <rPr>
        <sz val="11"/>
        <rFont val="Calibri"/>
        <family val="2"/>
        <scheme val="minor"/>
      </rPr>
      <t xml:space="preserve"> es una función importante, está más orientada a ofrecer orientación a las empresas. </t>
    </r>
    <r>
      <rPr>
        <b/>
        <sz val="11"/>
        <rFont val="Calibri"/>
        <family val="2"/>
        <scheme val="minor"/>
      </rPr>
      <t>C. Mediación</t>
    </r>
    <r>
      <rPr>
        <sz val="11"/>
        <rFont val="Calibri"/>
        <family val="2"/>
        <scheme val="minor"/>
      </rPr>
      <t xml:space="preserve"> se centra en resolver conflictos laborales, mientras que </t>
    </r>
    <r>
      <rPr>
        <b/>
        <sz val="11"/>
        <rFont val="Calibri"/>
        <family val="2"/>
        <scheme val="minor"/>
      </rPr>
      <t>D. Formación</t>
    </r>
    <r>
      <rPr>
        <sz val="11"/>
        <rFont val="Calibri"/>
        <family val="2"/>
        <scheme val="minor"/>
      </rPr>
      <t xml:space="preserve"> busca capacitar a trabajadores y empleadores, pero no directamente en la vigilancia de la igualdad.</t>
    </r>
  </si>
  <si>
    <t>Formación</t>
  </si>
  <si>
    <t>Mediación</t>
  </si>
  <si>
    <t xml:space="preserve">Función inspectora  </t>
  </si>
  <si>
    <t xml:space="preserve">Asistencia técnica </t>
  </si>
  <si>
    <t xml:space="preserve">¿Qué función de la Inspección de Trabajo y Seguridad Social incluye la vigilancia de la igualdad de trato y oportunidades? </t>
  </si>
  <si>
    <r>
      <t xml:space="preserve">La respuesta correcta es </t>
    </r>
    <r>
      <rPr>
        <b/>
        <sz val="11"/>
        <rFont val="Calibri"/>
        <family val="2"/>
        <scheme val="minor"/>
      </rPr>
      <t>C: Imponer las sanciones pertinentes</t>
    </r>
    <r>
      <rPr>
        <sz val="11"/>
        <rFont val="Calibri"/>
        <family val="2"/>
        <scheme val="minor"/>
      </rPr>
      <t xml:space="preserve">, porque, según la Ley 23/2015, los inspectores no tienen competencias sancionadoras directas; estas son atribución de órganos administrativos tras un procedimiento sancionador. </t>
    </r>
    <r>
      <rPr>
        <b/>
        <sz val="11"/>
        <rFont val="Calibri"/>
        <family val="2"/>
        <scheme val="minor"/>
      </rPr>
      <t>A: Examinar documentación de la empresa</t>
    </r>
    <r>
      <rPr>
        <sz val="11"/>
        <rFont val="Calibri"/>
        <family val="2"/>
        <scheme val="minor"/>
      </rPr>
      <t xml:space="preserve"> es incorrecta, ya que los inspectores están facultados para revisar toda la documentación relevante para verificar el cumplimiento de la normativa laboral. </t>
    </r>
    <r>
      <rPr>
        <b/>
        <sz val="11"/>
        <rFont val="Calibri"/>
        <family val="2"/>
        <scheme val="minor"/>
      </rPr>
      <t>B: Requerir información a los trabajadores</t>
    </r>
    <r>
      <rPr>
        <sz val="11"/>
        <rFont val="Calibri"/>
        <family val="2"/>
        <scheme val="minor"/>
      </rPr>
      <t xml:space="preserve"> es incorrecta, ya que los inspectores pueden entrevistar a los trabajadores para recabar información relacionada con la inspección. </t>
    </r>
    <r>
      <rPr>
        <b/>
        <sz val="11"/>
        <rFont val="Calibri"/>
        <family val="2"/>
        <scheme val="minor"/>
      </rPr>
      <t>D: Adoptar medidas cautelares</t>
    </r>
    <r>
      <rPr>
        <sz val="11"/>
        <rFont val="Calibri"/>
        <family val="2"/>
        <scheme val="minor"/>
      </rPr>
      <t xml:space="preserve"> es incorrecta porque los inspectores están autorizados a aplicar medidas preventivas, como suspensiones temporales o precintado de equipos, para evitar riesgos graves.</t>
    </r>
  </si>
  <si>
    <t>Adoptar medidas cautelares</t>
  </si>
  <si>
    <t>Imponer la sanciones pertinentes</t>
  </si>
  <si>
    <t>Requerir información a los trabajadores</t>
  </si>
  <si>
    <t xml:space="preserve">Examinar documentación de la empresa </t>
  </si>
  <si>
    <t xml:space="preserve">¿Qué acción NO pueden realizar los inspectores según la Ley 23/2015? </t>
  </si>
  <si>
    <r>
      <t xml:space="preserve">La respuesta correcta es </t>
    </r>
    <r>
      <rPr>
        <b/>
        <sz val="11"/>
        <rFont val="Calibri"/>
        <family val="2"/>
        <scheme val="minor"/>
      </rPr>
      <t>C: 2015</t>
    </r>
    <r>
      <rPr>
        <sz val="11"/>
        <rFont val="Calibri"/>
        <family val="2"/>
        <scheme val="minor"/>
      </rPr>
      <t xml:space="preserve">, ya que fue con la Ley 23/2015 cuando se estableció esta Comisión para mejorar la coordinación del sistema de inspección en el ámbito estatal y autonómico, garantizando su cohesión y eficacia. </t>
    </r>
    <r>
      <rPr>
        <b/>
        <sz val="11"/>
        <rFont val="Calibri"/>
        <family val="2"/>
        <scheme val="minor"/>
      </rPr>
      <t>A: 2020</t>
    </r>
    <r>
      <rPr>
        <sz val="11"/>
        <rFont val="Calibri"/>
        <family val="2"/>
        <scheme val="minor"/>
      </rPr>
      <t xml:space="preserve"> es incorrecta porque aunque se desarrollaron normativas posteriores, la Comisión fue creada en 2015. </t>
    </r>
    <r>
      <rPr>
        <b/>
        <sz val="11"/>
        <rFont val="Calibri"/>
        <family val="2"/>
        <scheme val="minor"/>
      </rPr>
      <t>B: 2021</t>
    </r>
    <r>
      <rPr>
        <sz val="11"/>
        <rFont val="Calibri"/>
        <family val="2"/>
        <scheme val="minor"/>
      </rPr>
      <t xml:space="preserve"> es errónea porque no existe un vínculo entre ese año y la creación de este órgano, aunque en ese año hubo modificaciones relacionadas con la organización de la Inspección. </t>
    </r>
    <r>
      <rPr>
        <b/>
        <sz val="11"/>
        <rFont val="Calibri"/>
        <family val="2"/>
        <scheme val="minor"/>
      </rPr>
      <t>D: 2018</t>
    </r>
    <r>
      <rPr>
        <sz val="11"/>
        <rFont val="Calibri"/>
        <family val="2"/>
        <scheme val="minor"/>
      </rPr>
      <t xml:space="preserve"> también es incorrecta, ya que aunque se aprobaron reglamentos importantes ese año, estos no guardan relación directa con la creación de la Comisión.</t>
    </r>
  </si>
  <si>
    <t>2018</t>
  </si>
  <si>
    <t xml:space="preserve">2020 </t>
  </si>
  <si>
    <t xml:space="preserve">2015 </t>
  </si>
  <si>
    <t xml:space="preserve">¿En qué año se creó la Comisión Interministerial de coordinación para el funcionamiento cohesionado del Organismo Estatal Inspección de Trabajo y Seguridad Social? </t>
  </si>
  <si>
    <r>
      <t xml:space="preserve">La respuesta correcta es </t>
    </r>
    <r>
      <rPr>
        <b/>
        <sz val="11"/>
        <rFont val="Calibri"/>
        <family val="2"/>
        <scheme val="minor"/>
      </rPr>
      <t>B: Adoptar medidas cautelares proporcionadas</t>
    </r>
    <r>
      <rPr>
        <sz val="11"/>
        <rFont val="Calibri"/>
        <family val="2"/>
        <scheme val="minor"/>
      </rPr>
      <t xml:space="preserve">, ya que el artículo 13.4 de la Ley 23/2015 otorga a los inspectores la facultad de adoptar medidas preventivas para evitar la destrucción o alteración de documentación u otros perjuicios graves, siempre que estas sean proporcionales al objetivo perseguido. </t>
    </r>
    <r>
      <rPr>
        <b/>
        <sz val="11"/>
        <rFont val="Calibri"/>
        <family val="2"/>
        <scheme val="minor"/>
      </rPr>
      <t>A: Imponer las sanciones correspondientes</t>
    </r>
    <r>
      <rPr>
        <sz val="11"/>
        <rFont val="Calibri"/>
        <family val="2"/>
        <scheme val="minor"/>
      </rPr>
      <t xml:space="preserve"> es incorrecta porque la imposición de sanciones no es competencia inmediata de los inspectores, sino que corresponde a órganos administrativos tras un procedimiento sancionador. </t>
    </r>
    <r>
      <rPr>
        <b/>
        <sz val="11"/>
        <rFont val="Calibri"/>
        <family val="2"/>
        <scheme val="minor"/>
      </rPr>
      <t>C: Consultar con el empresario y representantes de los trabajadores</t>
    </r>
    <r>
      <rPr>
        <sz val="11"/>
        <rFont val="Calibri"/>
        <family val="2"/>
        <scheme val="minor"/>
      </rPr>
      <t xml:space="preserve"> tampoco es la respuesta correcta, ya que si bien esta acción es común durante las inspecciones, no constituye una medida preventiva directa. </t>
    </r>
    <r>
      <rPr>
        <b/>
        <sz val="11"/>
        <rFont val="Calibri"/>
        <family val="2"/>
        <scheme val="minor"/>
      </rPr>
      <t>D: Solicitar la preceptiva auditoría externa</t>
    </r>
    <r>
      <rPr>
        <sz val="11"/>
        <rFont val="Calibri"/>
        <family val="2"/>
        <scheme val="minor"/>
      </rPr>
      <t xml:space="preserve"> es incorrecta porque esta acción, aunque útil en ciertos casos, no tiene un carácter inmediato ni está enfocada a evitar perjuicios graves.</t>
    </r>
  </si>
  <si>
    <t>Solicitar la precetiva auditoría externa</t>
  </si>
  <si>
    <t xml:space="preserve">Consultar con el empresario y con los representantes de los trabaajdores </t>
  </si>
  <si>
    <t xml:space="preserve">Adoptar medidas cautelares proporcionadas  </t>
  </si>
  <si>
    <t>Imponer las sanciones correspondientes</t>
  </si>
  <si>
    <t>¿Qué medida puede tomar la Inspección de Trabajo y Seguridad Social durante una inspección para evitar perjuicios graves?</t>
  </si>
  <si>
    <r>
      <t>A. Real Decreto 707/2002:</t>
    </r>
    <r>
      <rPr>
        <sz val="11"/>
        <rFont val="Calibri"/>
        <family val="2"/>
        <scheme val="minor"/>
      </rPr>
      <t xml:space="preserve"> Este decreto establece las bases del procedimiento administrativo especial para la actuación de la Inspección de Trabajo y Seguridad Social en el ámbito de la Administración General del Estado. Se detalla cómo deben llevarse a cabo las inspecciones y la gestión de las infracciones detectadas, estableciendo un marco normativo claro. La </t>
    </r>
    <r>
      <rPr>
        <b/>
        <sz val="11"/>
        <rFont val="Calibri"/>
        <family val="2"/>
        <scheme val="minor"/>
      </rPr>
      <t>Ley 23/2015</t>
    </r>
    <r>
      <rPr>
        <sz val="11"/>
        <rFont val="Calibri"/>
        <family val="2"/>
        <scheme val="minor"/>
      </rPr>
      <t xml:space="preserve">, aunque regula el sistema general de la Inspección, no aborda estos procedimientos administrativos de manera específica. Por otro lado, la </t>
    </r>
    <r>
      <rPr>
        <b/>
        <sz val="11"/>
        <rFont val="Calibri"/>
        <family val="2"/>
        <scheme val="minor"/>
      </rPr>
      <t>Orden ESS/78/2014</t>
    </r>
    <r>
      <rPr>
        <sz val="11"/>
        <rFont val="Calibri"/>
        <family val="2"/>
        <scheme val="minor"/>
      </rPr>
      <t xml:space="preserve"> está más enfocada en aspectos relacionados con la lucha contra el empleo irregular, y la </t>
    </r>
    <r>
      <rPr>
        <b/>
        <sz val="11"/>
        <rFont val="Calibri"/>
        <family val="2"/>
        <scheme val="minor"/>
      </rPr>
      <t>Resolución de 10 de noviembre de 2004</t>
    </r>
    <r>
      <rPr>
        <sz val="11"/>
        <rFont val="Calibri"/>
        <family val="2"/>
        <scheme val="minor"/>
      </rPr>
      <t xml:space="preserve"> regula cuestiones de carácter técnico pero no se centra en procedimientos administrativos.</t>
    </r>
  </si>
  <si>
    <t xml:space="preserve">Real Decreto 707/2002 </t>
  </si>
  <si>
    <t xml:space="preserve">Orden ESS/78/2014  </t>
  </si>
  <si>
    <t xml:space="preserve">¿Qué normativa aprobada en 2014 crea una unidad especial para la lucha contra el empleo irregular y el fraude a la Seguridad Social? </t>
  </si>
  <si>
    <r>
      <t>D. Requerir su presentación en formato tratable y legible:</t>
    </r>
    <r>
      <rPr>
        <sz val="11"/>
        <rFont val="Calibri"/>
        <family val="2"/>
        <scheme val="minor"/>
      </rPr>
      <t xml:space="preserve"> Es una medida práctica que facilita la revisión de documentación digital. </t>
    </r>
    <r>
      <rPr>
        <b/>
        <sz val="11"/>
        <rFont val="Calibri"/>
        <family val="2"/>
        <scheme val="minor"/>
      </rPr>
      <t>A. Guardar una copia en cualquier formato</t>
    </r>
    <r>
      <rPr>
        <sz val="11"/>
        <rFont val="Calibri"/>
        <family val="2"/>
        <scheme val="minor"/>
      </rPr>
      <t xml:space="preserve"> puede no ser útil si el formato no es accesible. </t>
    </r>
    <r>
      <rPr>
        <b/>
        <sz val="11"/>
        <rFont val="Calibri"/>
        <family val="2"/>
        <scheme val="minor"/>
      </rPr>
      <t>B. Incautar documentos</t>
    </r>
    <r>
      <rPr>
        <sz val="11"/>
        <rFont val="Calibri"/>
        <family val="2"/>
        <scheme val="minor"/>
      </rPr>
      <t xml:space="preserve"> requiere una orden judicial. </t>
    </r>
    <r>
      <rPr>
        <b/>
        <sz val="11"/>
        <rFont val="Calibri"/>
        <family val="2"/>
        <scheme val="minor"/>
      </rPr>
      <t>C. Exigir la modificación de datos</t>
    </r>
    <r>
      <rPr>
        <sz val="11"/>
        <rFont val="Calibri"/>
        <family val="2"/>
        <scheme val="minor"/>
      </rPr>
      <t xml:space="preserve"> no es competencia directa de los inspectores.</t>
    </r>
  </si>
  <si>
    <t xml:space="preserve">Requerir su presentación en formato tratable y legible  </t>
  </si>
  <si>
    <t>Exigir la modificación de  datos incorrectos o ilegales</t>
  </si>
  <si>
    <t>Incautar los documentos que constituyan pruebas de delitos penales para presentarlos amte la jurisdicción penal</t>
  </si>
  <si>
    <t>Guardar una copia en cualquier formato</t>
  </si>
  <si>
    <t>Según la normativa, ¿qué acción pueden realizar los inspectores respecto a los documentos electrónicos durante una inspección?</t>
  </si>
  <si>
    <t xml:space="preserve">Vigilancia de las condiciones de constitución  </t>
  </si>
  <si>
    <t>¿Qué función puede desempeñar la Inspección de Trabajo y Seguridad Social en el ámbito de las cooperativas?</t>
  </si>
  <si>
    <r>
      <t>B. Inspección del trabajo de extranjeros:</t>
    </r>
    <r>
      <rPr>
        <sz val="11"/>
        <rFont val="Calibri"/>
        <family val="2"/>
        <scheme val="minor"/>
      </rPr>
      <t xml:space="preserve"> Su función es asegurar que los trabajadores extranjeros cumplan con las normativas laborales y de seguridad social. </t>
    </r>
    <r>
      <rPr>
        <b/>
        <sz val="11"/>
        <rFont val="Calibri"/>
        <family val="2"/>
        <scheme val="minor"/>
      </rPr>
      <t>A. Concesión de visados laborales</t>
    </r>
    <r>
      <rPr>
        <sz val="11"/>
        <rFont val="Calibri"/>
        <family val="2"/>
        <scheme val="minor"/>
      </rPr>
      <t xml:space="preserve"> es competencia del Ministerio del Interior, no de la Inspección. </t>
    </r>
    <r>
      <rPr>
        <b/>
        <sz val="11"/>
        <rFont val="Calibri"/>
        <family val="2"/>
        <scheme val="minor"/>
      </rPr>
      <t>C. Investigación de tráfico de trabajadores</t>
    </r>
    <r>
      <rPr>
        <sz val="11"/>
        <rFont val="Calibri"/>
        <family val="2"/>
        <scheme val="minor"/>
      </rPr>
      <t xml:space="preserve"> corresponde a cuerpos de seguridad. </t>
    </r>
    <r>
      <rPr>
        <b/>
        <sz val="11"/>
        <rFont val="Calibri"/>
        <family val="2"/>
        <scheme val="minor"/>
      </rPr>
      <t>D. Supervisión de la inmigración ilegal</t>
    </r>
    <r>
      <rPr>
        <sz val="11"/>
        <rFont val="Calibri"/>
        <family val="2"/>
        <scheme val="minor"/>
      </rPr>
      <t xml:space="preserve"> no es una labor de los inspectores laborales.</t>
    </r>
  </si>
  <si>
    <t>Supervisión de la inmigración ilegal</t>
  </si>
  <si>
    <t>Investigación de trafico de trabajadores</t>
  </si>
  <si>
    <t xml:space="preserve">Inspección del trabajo de extranjeros  </t>
  </si>
  <si>
    <t xml:space="preserve">Concesión de visado laboral, de carácter extraordinario y urgente, cuando el trabajador posea los requisitos exigidos y carezca del mismo </t>
  </si>
  <si>
    <t>¿Cuál es una de las responsabilidades de los Inspectores de Trabajo y Seguridad Social en relación con las migraciones?</t>
  </si>
  <si>
    <r>
      <t>B. Investigación y control en los términos establecidos en la ley:</t>
    </r>
    <r>
      <rPr>
        <sz val="11"/>
        <rFont val="Calibri"/>
        <family val="2"/>
        <scheme val="minor"/>
      </rPr>
      <t xml:space="preserve"> Los subinspectores tienen competencias específicas en investigación y control, aunque limitadas en comparación con los inspectores superiores. </t>
    </r>
    <r>
      <rPr>
        <b/>
        <sz val="11"/>
        <rFont val="Calibri"/>
        <family val="2"/>
        <scheme val="minor"/>
      </rPr>
      <t>A. Asesoría legal en materia laboral</t>
    </r>
    <r>
      <rPr>
        <sz val="11"/>
        <rFont val="Calibri"/>
        <family val="2"/>
        <scheme val="minor"/>
      </rPr>
      <t xml:space="preserve"> no es una función habitual de los subinspectores. </t>
    </r>
    <r>
      <rPr>
        <b/>
        <sz val="11"/>
        <rFont val="Calibri"/>
        <family val="2"/>
        <scheme val="minor"/>
      </rPr>
      <t>C. Asistencia en prevención de riesgos laborales</t>
    </r>
    <r>
      <rPr>
        <sz val="11"/>
        <rFont val="Calibri"/>
        <family val="2"/>
        <scheme val="minor"/>
      </rPr>
      <t xml:space="preserve"> no es una tarea asignada directamente a ellos. </t>
    </r>
    <r>
      <rPr>
        <b/>
        <sz val="11"/>
        <rFont val="Calibri"/>
        <family val="2"/>
        <scheme val="minor"/>
      </rPr>
      <t>D. Auditorías laborales a solicitud de representantes</t>
    </r>
    <r>
      <rPr>
        <sz val="11"/>
        <rFont val="Calibri"/>
        <family val="2"/>
        <scheme val="minor"/>
      </rPr>
      <t xml:space="preserve"> tampoco forma parte de sus funciones.</t>
    </r>
  </si>
  <si>
    <t>Auditoría el materia laboral, si lo requieren los representantes de los trabajadores</t>
  </si>
  <si>
    <t>Asistencia a cualquier consulta formulada en materia de prevencion de riesgos laborales</t>
  </si>
  <si>
    <t xml:space="preserve">Investigación y control en los términos establecidos en la ley  </t>
  </si>
  <si>
    <t>Asesoría legal en materia laboral, cuando lo requieran los representantes de los trabajadores</t>
  </si>
  <si>
    <t xml:space="preserve">Según el artículo 12 de la Ley 23/2015, ¿qué función desempeñan los funcionarios del Cuerpo de Subinspectores Laborales? </t>
  </si>
  <si>
    <r>
      <t>A. La comparecencia del empresario o de sus representantes:</t>
    </r>
    <r>
      <rPr>
        <sz val="11"/>
        <rFont val="Calibri"/>
        <family val="2"/>
        <scheme val="minor"/>
      </rPr>
      <t xml:space="preserve"> Es un requerimiento legítimo que asegura que los responsables estén disponibles durante la inspección. </t>
    </r>
    <r>
      <rPr>
        <b/>
        <sz val="11"/>
        <rFont val="Calibri"/>
        <family val="2"/>
        <scheme val="minor"/>
      </rPr>
      <t>B. La reducción del horario laboral</t>
    </r>
    <r>
      <rPr>
        <sz val="11"/>
        <rFont val="Calibri"/>
        <family val="2"/>
        <scheme val="minor"/>
      </rPr>
      <t xml:space="preserve"> no es una atribución de los inspectores. </t>
    </r>
    <r>
      <rPr>
        <b/>
        <sz val="11"/>
        <rFont val="Calibri"/>
        <family val="2"/>
        <scheme val="minor"/>
      </rPr>
      <t>C. La modificación de convenios colectivos</t>
    </r>
    <r>
      <rPr>
        <sz val="11"/>
        <rFont val="Calibri"/>
        <family val="2"/>
        <scheme val="minor"/>
      </rPr>
      <t xml:space="preserve"> es responsabilidad de los agentes de negociación laboral. </t>
    </r>
    <r>
      <rPr>
        <b/>
        <sz val="11"/>
        <rFont val="Calibri"/>
        <family val="2"/>
        <scheme val="minor"/>
      </rPr>
      <t>D. La modificación de contratos laborales</t>
    </r>
    <r>
      <rPr>
        <sz val="11"/>
        <rFont val="Calibri"/>
        <family val="2"/>
        <scheme val="minor"/>
      </rPr>
      <t xml:space="preserve"> no corresponde a la inspección, sino a acuerdos entre empleador y empleado.</t>
    </r>
  </si>
  <si>
    <t>La modificación de contratos laborales</t>
  </si>
  <si>
    <t>La modificación de los convenios colectivos, si incumplen los establecido en la legislación</t>
  </si>
  <si>
    <t xml:space="preserve">La reducción del horario laboral </t>
  </si>
  <si>
    <t xml:space="preserve">La comparecencia del empresario o de sus representantes  </t>
  </si>
  <si>
    <t xml:space="preserve">¿Qué pueden exigir los inspectores durante una visita de inspección según el artículo 13 de la Ley 23/2015? </t>
  </si>
  <si>
    <r>
      <t>A. Control de subvenciones de fomento del empleo:</t>
    </r>
    <r>
      <rPr>
        <sz val="11"/>
        <rFont val="Calibri"/>
        <family val="2"/>
        <scheme val="minor"/>
      </rPr>
      <t xml:space="preserve"> Es una función clave para garantizar el uso adecuado de fondos públicos en la creación de empleo. </t>
    </r>
    <r>
      <rPr>
        <b/>
        <sz val="11"/>
        <rFont val="Calibri"/>
        <family val="2"/>
        <scheme val="minor"/>
      </rPr>
      <t>B. Inspección de prevención de riesgos laborales en el sector minero</t>
    </r>
    <r>
      <rPr>
        <sz val="11"/>
        <rFont val="Calibri"/>
        <family val="2"/>
        <scheme val="minor"/>
      </rPr>
      <t xml:space="preserve"> es relevante, pero no exclusiva de la inspección laboral. </t>
    </r>
    <r>
      <rPr>
        <b/>
        <sz val="11"/>
        <rFont val="Calibri"/>
        <family val="2"/>
        <scheme val="minor"/>
      </rPr>
      <t>C. Inspección de seguridad contra incendios</t>
    </r>
    <r>
      <rPr>
        <sz val="11"/>
        <rFont val="Calibri"/>
        <family val="2"/>
        <scheme val="minor"/>
      </rPr>
      <t xml:space="preserve"> es competencia de otros organismos, como bomberos. </t>
    </r>
    <r>
      <rPr>
        <b/>
        <sz val="11"/>
        <rFont val="Calibri"/>
        <family val="2"/>
        <scheme val="minor"/>
      </rPr>
      <t>D. Supervisión de planes de prevención en la fabricación de explosivos</t>
    </r>
    <r>
      <rPr>
        <sz val="11"/>
        <rFont val="Calibri"/>
        <family val="2"/>
        <scheme val="minor"/>
      </rPr>
      <t xml:space="preserve"> es un ámbito muy específico que no abarca toda la labor inspectora.</t>
    </r>
  </si>
  <si>
    <t>Supervisión de planes de prevención en el sector de fabricación de explosivos</t>
  </si>
  <si>
    <t>Inspección en prevencion de riesgos laborales en el sector minero</t>
  </si>
  <si>
    <t>Inspección de seguridad contra incendios</t>
  </si>
  <si>
    <t xml:space="preserve">Control de subvenciones de fomento del empleo  </t>
  </si>
  <si>
    <t xml:space="preserve">¿Cuál es uno de los ámbitos específicos de actuación de la Inspección de Trabajo y Seguridad Social? </t>
  </si>
  <si>
    <r>
      <t>B. Real Decreto Legislativo 5/2000:</t>
    </r>
    <r>
      <rPr>
        <sz val="11"/>
        <rFont val="Calibri"/>
        <family val="2"/>
        <scheme val="minor"/>
      </rPr>
      <t xml:space="preserve"> Es la norma base para sancionar infracciones en materia laboral y de seguridad social. </t>
    </r>
    <r>
      <rPr>
        <b/>
        <sz val="11"/>
        <rFont val="Calibri"/>
        <family val="2"/>
        <scheme val="minor"/>
      </rPr>
      <t>A. Real Decreto 707/2002</t>
    </r>
    <r>
      <rPr>
        <sz val="11"/>
        <rFont val="Calibri"/>
        <family val="2"/>
        <scheme val="minor"/>
      </rPr>
      <t xml:space="preserve"> se centra en la certificación de competencias laborales y no regula sanciones. </t>
    </r>
    <r>
      <rPr>
        <b/>
        <sz val="11"/>
        <rFont val="Calibri"/>
        <family val="2"/>
        <scheme val="minor"/>
      </rPr>
      <t>C. Ley 42/1997</t>
    </r>
    <r>
      <rPr>
        <sz val="11"/>
        <rFont val="Calibri"/>
        <family val="2"/>
        <scheme val="minor"/>
      </rPr>
      <t xml:space="preserve"> fue derogada y sustituida por normativas más modernas. </t>
    </r>
    <r>
      <rPr>
        <b/>
        <sz val="11"/>
        <rFont val="Calibri"/>
        <family val="2"/>
        <scheme val="minor"/>
      </rPr>
      <t>D. Ley 23/2015</t>
    </r>
    <r>
      <rPr>
        <sz val="11"/>
        <rFont val="Calibri"/>
        <family val="2"/>
        <scheme val="minor"/>
      </rPr>
      <t xml:space="preserve"> establece el marco de la Inspección, pero no detalla el régimen sancionador.</t>
    </r>
  </si>
  <si>
    <t>Ley 42/1997</t>
  </si>
  <si>
    <t>Real Decreto Legislativo 5/2000</t>
  </si>
  <si>
    <t xml:space="preserve">¿Qué norma se utiliza para regular la imposición de sanciones por infracciones de orden social? </t>
  </si>
  <si>
    <r>
      <t>C. Obtener fotografías de los expedientes médicos de los trabajadores:</t>
    </r>
    <r>
      <rPr>
        <sz val="11"/>
        <rFont val="Calibri"/>
        <family val="2"/>
        <scheme val="minor"/>
      </rPr>
      <t xml:space="preserve"> Por razones de protección de datos, los inspectores no pueden fotografiar información médica, que es altamente sensible. </t>
    </r>
    <r>
      <rPr>
        <b/>
        <sz val="11"/>
        <rFont val="Calibri"/>
        <family val="2"/>
        <scheme val="minor"/>
      </rPr>
      <t>A. Revisar la contabilidad de la empresa</t>
    </r>
    <r>
      <rPr>
        <sz val="11"/>
        <rFont val="Calibri"/>
        <family val="2"/>
        <scheme val="minor"/>
      </rPr>
      <t xml:space="preserve"> es una función legítima de los inspectores. </t>
    </r>
    <r>
      <rPr>
        <b/>
        <sz val="11"/>
        <rFont val="Calibri"/>
        <family val="2"/>
        <scheme val="minor"/>
      </rPr>
      <t>B. Tomar muestras de sustancias y materiales</t>
    </r>
    <r>
      <rPr>
        <sz val="11"/>
        <rFont val="Calibri"/>
        <family val="2"/>
        <scheme val="minor"/>
      </rPr>
      <t xml:space="preserve"> es esencial en el ámbito de la prevención de riesgos laborales. </t>
    </r>
    <r>
      <rPr>
        <b/>
        <sz val="11"/>
        <rFont val="Calibri"/>
        <family val="2"/>
        <scheme val="minor"/>
      </rPr>
      <t>D. Realizar copias de la documentación preventiva</t>
    </r>
    <r>
      <rPr>
        <sz val="11"/>
        <rFont val="Calibri"/>
        <family val="2"/>
        <scheme val="minor"/>
      </rPr>
      <t xml:space="preserve"> es una práctica habitual y permitida para garantizar el cumplimiento normativo.</t>
    </r>
  </si>
  <si>
    <t>Realizar copias de la documentación preventiva</t>
  </si>
  <si>
    <t>Obtener fotografias de los expedientes  médicos de salud de los trabajadores</t>
  </si>
  <si>
    <t xml:space="preserve">Tomar muestras de sustancias y materiales utilizados  </t>
  </si>
  <si>
    <t xml:space="preserve">Revisar la contabilidad de la empresa </t>
  </si>
  <si>
    <t>¿Qué acción NO pueden realizar los inspectores durante una visita de inspección en el centro de trabajo?</t>
  </si>
  <si>
    <r>
      <t>A. Real Decreto 192/2018:</t>
    </r>
    <r>
      <rPr>
        <sz val="11"/>
        <rFont val="Calibri"/>
        <family val="2"/>
        <scheme val="minor"/>
      </rPr>
      <t xml:space="preserve"> Este decreto detalla las funciones y competencias del Organismo Estatal Inspección de Trabajo y Seguridad Social, incluyendo planificación y coordinación. </t>
    </r>
    <r>
      <rPr>
        <b/>
        <sz val="11"/>
        <rFont val="Calibri"/>
        <family val="2"/>
        <scheme val="minor"/>
      </rPr>
      <t>B. Ley 23/2015</t>
    </r>
    <r>
      <rPr>
        <sz val="11"/>
        <rFont val="Calibri"/>
        <family val="2"/>
        <scheme val="minor"/>
      </rPr>
      <t xml:space="preserve"> establece el marco general, pero no entra en detalles específicos operativos. </t>
    </r>
    <r>
      <rPr>
        <b/>
        <sz val="11"/>
        <rFont val="Calibri"/>
        <family val="2"/>
        <scheme val="minor"/>
      </rPr>
      <t>C. Orden ESS/78/2014</t>
    </r>
    <r>
      <rPr>
        <sz val="11"/>
        <rFont val="Calibri"/>
        <family val="2"/>
        <scheme val="minor"/>
      </rPr>
      <t xml:space="preserve"> aborda temas administrativos relacionados con el fraude laboral, pero no con la estructura del Organismo Estatal. </t>
    </r>
    <r>
      <rPr>
        <b/>
        <sz val="11"/>
        <rFont val="Calibri"/>
        <family val="2"/>
        <scheme val="minor"/>
      </rPr>
      <t>D. Resolución de 10 de noviembre de 2004</t>
    </r>
    <r>
      <rPr>
        <sz val="11"/>
        <rFont val="Calibri"/>
        <family val="2"/>
        <scheme val="minor"/>
      </rPr>
      <t xml:space="preserve"> no está directamente vinculada con las funciones del organismo.</t>
    </r>
  </si>
  <si>
    <t xml:space="preserve">Real Decreto 192/2018  </t>
  </si>
  <si>
    <t xml:space="preserve">Según la normativa, ¿qué documento desarolla las funciones y competencias del Organismo Estatal Inspección de Trabajo y Seguridad Social? </t>
  </si>
  <si>
    <r>
      <t>B. Adopción de medidas cautelares:</t>
    </r>
    <r>
      <rPr>
        <sz val="11"/>
        <rFont val="Calibri"/>
        <family val="2"/>
        <scheme val="minor"/>
      </rPr>
      <t xml:space="preserve"> Permite a los inspectores salvaguardar la documentación durante una inspección, garantizando que no sea destruida o manipulada. </t>
    </r>
    <r>
      <rPr>
        <b/>
        <sz val="11"/>
        <rFont val="Calibri"/>
        <family val="2"/>
        <scheme val="minor"/>
      </rPr>
      <t>A. Informar sobre consecuencias penales</t>
    </r>
    <r>
      <rPr>
        <sz val="11"/>
        <rFont val="Calibri"/>
        <family val="2"/>
        <scheme val="minor"/>
      </rPr>
      <t xml:space="preserve"> es solo un aviso, pero no asegura la protección de los documentos. </t>
    </r>
    <r>
      <rPr>
        <b/>
        <sz val="11"/>
        <rFont val="Calibri"/>
        <family val="2"/>
        <scheme val="minor"/>
      </rPr>
      <t>C. Solicitar acompañamiento de las Fuerzas y Cuerpos de Seguridad</t>
    </r>
    <r>
      <rPr>
        <sz val="11"/>
        <rFont val="Calibri"/>
        <family val="2"/>
        <scheme val="minor"/>
      </rPr>
      <t xml:space="preserve"> es una opción en casos extremos, pero no siempre es viable en el momento. </t>
    </r>
    <r>
      <rPr>
        <b/>
        <sz val="11"/>
        <rFont val="Calibri"/>
        <family val="2"/>
        <scheme val="minor"/>
      </rPr>
      <t>D. Interrumpir la actuación inspectora</t>
    </r>
    <r>
      <rPr>
        <sz val="11"/>
        <rFont val="Calibri"/>
        <family val="2"/>
        <scheme val="minor"/>
      </rPr>
      <t xml:space="preserve"> no es una solución, ya que podría permitir la destrucción de las pruebas.</t>
    </r>
  </si>
  <si>
    <t>Interrumpción de la actuación inspectora</t>
  </si>
  <si>
    <t>Solicitud de acompañamiento de las Fuerzas y Cuerpos de Seguridad del Estado</t>
  </si>
  <si>
    <t xml:space="preserve">Adopción de medidas cautelares  </t>
  </si>
  <si>
    <t>Información al empresario de las consecuencias penales de la destrucción de documentación bajo investigación</t>
  </si>
  <si>
    <t xml:space="preserve">¿Qué medida pueden adoptar los inspectores para impedir la destrucción de documentos durante una inspección? </t>
  </si>
  <si>
    <r>
      <t>C. Ley 23/2015:</t>
    </r>
    <r>
      <rPr>
        <sz val="11"/>
        <rFont val="Calibri"/>
        <family val="2"/>
        <scheme val="minor"/>
      </rPr>
      <t xml:space="preserve"> Es la normativa vigente que regula el Sistema de Inspección de Trabajo y Seguridad Social, estableciendo un marco moderno para la coordinación y actuación inspectora en el ámbito laboral y de seguridad social. </t>
    </r>
    <r>
      <rPr>
        <b/>
        <sz val="11"/>
        <rFont val="Calibri"/>
        <family val="2"/>
        <scheme val="minor"/>
      </rPr>
      <t>A. Ley 39/1962</t>
    </r>
    <r>
      <rPr>
        <sz val="11"/>
        <rFont val="Calibri"/>
        <family val="2"/>
        <scheme val="minor"/>
      </rPr>
      <t xml:space="preserve"> fue una de las primeras regulaciones, pero está derogada y quedó desfasada. </t>
    </r>
    <r>
      <rPr>
        <b/>
        <sz val="11"/>
        <rFont val="Calibri"/>
        <family val="2"/>
        <scheme val="minor"/>
      </rPr>
      <t>B. Ley 42/1997</t>
    </r>
    <r>
      <rPr>
        <sz val="11"/>
        <rFont val="Calibri"/>
        <family val="2"/>
        <scheme val="minor"/>
      </rPr>
      <t xml:space="preserve"> introdujo mejoras importantes, pero también fue sustituida por la Ley 23/2015. </t>
    </r>
    <r>
      <rPr>
        <b/>
        <sz val="11"/>
        <rFont val="Calibri"/>
        <family val="2"/>
        <scheme val="minor"/>
      </rPr>
      <t>D. Real Decreto 1/1994</t>
    </r>
    <r>
      <rPr>
        <sz val="11"/>
        <rFont val="Calibri"/>
        <family val="2"/>
        <scheme val="minor"/>
      </rPr>
      <t xml:space="preserve"> regula aspectos del Estatuto de los Trabajadores, pero no es específica para la inspección.</t>
    </r>
  </si>
  <si>
    <t>Real Decreto 1/1994</t>
  </si>
  <si>
    <t xml:space="preserve">Ley 42/1997 </t>
  </si>
  <si>
    <t xml:space="preserve">Ley 39/1962 </t>
  </si>
  <si>
    <t xml:space="preserve">¿Cuál es la Ley que establece el marco jurídico vigente para la Inspección de Trabajo y Seguridad Social? </t>
  </si>
  <si>
    <r>
      <t>B. Realizan las mismas funciones que los inspectores con algunas limitaciones:</t>
    </r>
    <r>
      <rPr>
        <sz val="11"/>
        <rFont val="Calibri"/>
        <family val="2"/>
        <scheme val="minor"/>
      </rPr>
      <t xml:space="preserve"> Los subinspectores laborales tienen un papel esencial en la ejecución de tareas inspectivas, pero su alcance está limitado a ciertas áreas, como la prevención de riesgos laborales, y no pueden asumir competencias reservadas exclusivamente a los inspectores superiores. </t>
    </r>
    <r>
      <rPr>
        <b/>
        <sz val="11"/>
        <rFont val="Calibri"/>
        <family val="2"/>
        <scheme val="minor"/>
      </rPr>
      <t>A. Son funcionarios de apoyo administrativo</t>
    </r>
    <r>
      <rPr>
        <sz val="11"/>
        <rFont val="Calibri"/>
        <family val="2"/>
        <scheme val="minor"/>
      </rPr>
      <t xml:space="preserve"> es incorrecto, ya que su rol es operativo y no se limita al apoyo administrativo. </t>
    </r>
    <r>
      <rPr>
        <b/>
        <sz val="11"/>
        <rFont val="Calibri"/>
        <family val="2"/>
        <scheme val="minor"/>
      </rPr>
      <t>C. Tienen competencias que varían a lo largo de sus actuaciones, conforme decida la unidad de inspección a la que pertenezcan</t>
    </r>
    <r>
      <rPr>
        <sz val="11"/>
        <rFont val="Calibri"/>
        <family val="2"/>
        <scheme val="minor"/>
      </rPr>
      <t xml:space="preserve"> no refleja con precisión su función, ya que sus competencias están claramente definidas en la ley. </t>
    </r>
    <r>
      <rPr>
        <b/>
        <sz val="11"/>
        <rFont val="Calibri"/>
        <family val="2"/>
        <scheme val="minor"/>
      </rPr>
      <t>D. Solo pueden actuar en pequeñas o medianas empresas que empleen a un máximo de 250 trabajadores</t>
    </r>
    <r>
      <rPr>
        <sz val="11"/>
        <rFont val="Calibri"/>
        <family val="2"/>
        <scheme val="minor"/>
      </rPr>
      <t xml:space="preserve"> es incorrecto, ya que no están limitados por el tamaño de la empresa, aunque sus actuaciones pueden estar más concentradas en ciertos sectores o casos específicos.</t>
    </r>
  </si>
  <si>
    <t xml:space="preserve">Solo pueden actuar en pequeñas o medianas empresas que empleen a un máximo se 250 trabajadores </t>
  </si>
  <si>
    <t>Tienen competencias que varían, a lo largo de sus actuaciones, conforme decida la  unidad de inspección a la que pertenezcan</t>
  </si>
  <si>
    <t xml:space="preserve">Realizan las mismas funciones que los inspectores con algunas limitaciones  </t>
  </si>
  <si>
    <t>Son funcionarios de apoyo  administrativo</t>
  </si>
  <si>
    <t>¿Qué función tienen los Subinspectores Laborales según la Ley 23/2015?</t>
  </si>
  <si>
    <r>
      <t>B. Vigilar todos los riesgos para la Seguridad y Salud, en cualquier sector industrial con la sola excepción de los derivados de Radiaciones Ionizantes:</t>
    </r>
    <r>
      <rPr>
        <sz val="11"/>
        <rFont val="Calibri"/>
        <family val="2"/>
        <scheme val="minor"/>
      </rPr>
      <t xml:space="preserve"> Este es el principal cometido de la Inspección de Trabajo en materia de riesgos laborales, ya que asegura que los entornos laborales cumplan con las normativas de seguridad y salud, exceptuando los casos específicos relacionados con radiaciones ionizantes, que son competencia de organismos especializados. </t>
    </r>
    <r>
      <rPr>
        <b/>
        <sz val="11"/>
        <rFont val="Calibri"/>
        <family val="2"/>
        <scheme val="minor"/>
      </rPr>
      <t>A. Investigar accidentes de trabajo y enfermedades profesionales</t>
    </r>
    <r>
      <rPr>
        <sz val="11"/>
        <rFont val="Calibri"/>
        <family val="2"/>
        <scheme val="minor"/>
      </rPr>
      <t xml:space="preserve"> también es una función importante, pero no abarca de manera integral la prevención de riesgos. </t>
    </r>
    <r>
      <rPr>
        <b/>
        <sz val="11"/>
        <rFont val="Calibri"/>
        <family val="2"/>
        <scheme val="minor"/>
      </rPr>
      <t>C. Controlar la suficiente formación del empleador en empresas de más de 25 trabajadores</t>
    </r>
    <r>
      <rPr>
        <sz val="11"/>
        <rFont val="Calibri"/>
        <family val="2"/>
        <scheme val="minor"/>
      </rPr>
      <t xml:space="preserve"> es una actividad que contribuye a la prevención, pero es solo una parte del trabajo inspectivo y no su cometido principal. </t>
    </r>
    <r>
      <rPr>
        <b/>
        <sz val="11"/>
        <rFont val="Calibri"/>
        <family val="2"/>
        <scheme val="minor"/>
      </rPr>
      <t>D. Control de cumplimiento de los compromisos del empresario en materia de Promoción de la Salud</t>
    </r>
    <r>
      <rPr>
        <sz val="11"/>
        <rFont val="Calibri"/>
        <family val="2"/>
        <scheme val="minor"/>
      </rPr>
      <t xml:space="preserve"> es más específico y complementario, pero no engloba todo el ámbito de prevención de riesgos.</t>
    </r>
  </si>
  <si>
    <t>Control de cumplimiento de los compromisos del empresario en materia de  Promoción de la Salud</t>
  </si>
  <si>
    <t>Controlar la suficiente formación del empleador en empresas de más de 25 trabajadores</t>
  </si>
  <si>
    <t xml:space="preserve">Investigar accidentes de trabajo y enfermedades profesionales  </t>
  </si>
  <si>
    <t xml:space="preserve">Vigilar los todos los riesgos para la Seguridad y Salud, en cualquier sector industrial con la sola excepción de los derivados de Radiaciones Ionizantes </t>
  </si>
  <si>
    <t xml:space="preserve">¿Cuál es el cometido de la Inspección de Trabajo en materia de prevención de riesgos laborales? </t>
  </si>
  <si>
    <t xml:space="preserve"> ¿Qué norma específica regula la Escuela de la Inspección de Trabajo y Seguridad Social? C. Real Decreto 192/2018 Este Real Decreto regula la Escuela de Inspección, que se encarga de la formación y especialización de los inspectores y subinspectores, asegurando su preparación en áreas clave como seguridad laboral, derecho del trabajo y prevención de riesgos.</t>
  </si>
  <si>
    <t xml:space="preserve">Real Decreto 1223/2009 </t>
  </si>
  <si>
    <t xml:space="preserve">Real Decreto 138/2000 </t>
  </si>
  <si>
    <t>¿Qué norma específica regula la Escuela de la Inspección de Trabajo y Seguridad Social?</t>
  </si>
  <si>
    <t>¿Qué tipo de informes puede emitir la Inspección de Trabajo y Seguridad Social a solicitud de los órganos judiciales? B. Informes sobre el cumplimiento de la normativa laboral Los informes emitidos por los inspectores a petición de los tribunales se centran en evaluar el cumplimiento de las leyes laborales, sirviendo como evidencia en procedimientos judiciales relacionados con el trabajo.</t>
  </si>
  <si>
    <t>Informes sobre cualquier aspecto que sea solicitado porla representación de los trabajadores</t>
  </si>
  <si>
    <t>Informes de las auditorías preventivas y sobre  los resultados de la situación preventiva de la empresa</t>
  </si>
  <si>
    <t xml:space="preserve">Informes sobre el cumplimiento de la normativa laboral  </t>
  </si>
  <si>
    <t>Informes sobre las sanciones que quepan sobre la infracción cometida</t>
  </si>
  <si>
    <t xml:space="preserve">¿Qué tipo de informes puede emitir la Inspección de Trabajo y Seguridad Social a solicitud de los órganos judiciales? </t>
  </si>
  <si>
    <t>¿Qué deben hacer los inspectores si el centro de trabajo inspeccionado coincide con el domicilio de una persona física? C. Entrar libremente en cualquier momento y sin previo aviso, previa solicitud de permiso judicial Cuando el centro de trabajo coincide con un domicilio, los inspectores necesitan autorización judicial para garantizar el respeto a los derechos fundamentales de inviolabilidad del domicilio.</t>
  </si>
  <si>
    <t>Entrar libremente en cualquier momento y sin previo aviso en todo centro de trabajo, establecimiento o lugar sujeto a inspección y a permanecer en el mismo, previa solicitud de permiso de la Delegación de Gobieno</t>
  </si>
  <si>
    <t>Entrar libremente en cualquier momento y sin previo aviso en todo centro de trabajo, establecimiento o lugar sujeto a inspección y a permanecer en el mismo, previa solicitud de permiso judicial</t>
  </si>
  <si>
    <t>Entrar libremente en cualquier momento y sin previo aviso en todo centro de trabajo, establecimiento o lugar sujeto a inspección y a permanecer en el mismo, previa solicitu de permiso del empleador</t>
  </si>
  <si>
    <t>Entrar libremente en cualquier momento y sin previo aviso en todo centro de trabajo, establecimiento o lugar sujeto a inspección y a permanecer en el mismo,</t>
  </si>
  <si>
    <t xml:space="preserve">¿Qué deben hacer los inspectores si el centro de trabajo inspeccionado coincide con el domicilio de una persona física? </t>
  </si>
  <si>
    <t>Según la Ley 23/2015, ¿qué documento deben presentar los inspectores al entrar en un centro de trabajo? A. Identificación personal Los inspectores deben identificarse con su acreditación oficial, que les permite realizar su labor sin necesidad de permisos adicionales, salvo en casos específicos donde el lugar inspeccionado coincida con un domicilio particular.</t>
  </si>
  <si>
    <t>Citación administrativa</t>
  </si>
  <si>
    <t>Orden judicial</t>
  </si>
  <si>
    <t xml:space="preserve">Permiso del empresario </t>
  </si>
  <si>
    <t xml:space="preserve">Identificación personal  </t>
  </si>
  <si>
    <t xml:space="preserve">Según la Ley 23/2015, ¿qué documento deben presentar los inspectores al entrar en un centro de trabajo? </t>
  </si>
  <si>
    <t>¿Cuál de las siguientes NO es una función de la Inspección de Trabajo y Seguridad Social según el artículo 12 de la Ley 23/2015? D. Imposición de sanciones a las empresas infractoras La imposición de sanciones es una consecuencia de los procedimientos de inspección, pero no es considerada una función directa de los inspectores según la ley. Su papel se centra en la vigilancia, asistencia técnica y mediación.</t>
  </si>
  <si>
    <t>Imposición de sanciones a las empresas infractoras</t>
  </si>
  <si>
    <t>Arbitraje en conflictos laborales</t>
  </si>
  <si>
    <t xml:space="preserve">Asistencia técnica a empresas </t>
  </si>
  <si>
    <t xml:space="preserve">Vigilancia del cumplimiento de las normas legales </t>
  </si>
  <si>
    <t xml:space="preserve">¿Cuál de las siguientes NO es una función de la Inspección de Trabajo y Seguridad Social según el artículo 12 de la Ley 23/2015? </t>
  </si>
  <si>
    <t>¿Cuál es uno de los ámbitos de actuación de la Inspección de Trabajo y Seguridad Social? B. Dar información y asistencia técnica a las empresas con ocasión del ejercicio de la función inspectora, especialmente a las pequeñas y medianas empresas Además de las tareas de inspección y supervisión, los inspectores también ofrecen asistencia técnica a las empresas, con el objetivo de fomentar el cumplimiento normativo, especialmente en aquellas con menos recursos para garantizar condiciones laborales óptimas.</t>
  </si>
  <si>
    <t>Elaboración y publicación de cursos dirigidos a empresas y trabajadores para la mejora de su sistema preventivo, bajo el ejercicio de su funcióm inspectora</t>
  </si>
  <si>
    <t>Concesión de subsidios estatales, autorizados por el Organismo Estatal de de la inspección de Trabajo y Seguridad Social  para la mejora de la Seguridad y Salud en las empresas</t>
  </si>
  <si>
    <t>Dar información y asistencia técnica a las empresas con ocasión del ejercicio de la función inspectora, especialmente a las pequeñas y medianas empresas,</t>
  </si>
  <si>
    <t>Gestión de permisos de trabajo cuando el trabajador tenga las condiciones legales para ello y no haya sido cubierto ese derecho por la administración competente</t>
  </si>
  <si>
    <t xml:space="preserve">¿Cuál es uno de los ámbitos de actuación de la Inspección de Trabajo y Seguridad Social? </t>
  </si>
  <si>
    <t>¿Qué función NO es competencia de la Inspección de Trabajo y Seguridad Social? C. Estudios sobre riesgos laborales para mejorar la Seguridad y Salud de las empresas Aunque la Inspección de Trabajo realiza investigaciones sobre accidentes y supervisa la prevención de riesgos laborales, los estudios sobre riesgos laborales son competencia de otros organismos especializados, como el Instituto Nacional de Seguridad y Salud en el Trabajo.</t>
  </si>
  <si>
    <t>Inspección de las condiciones de trabajo materiales, documentales  y económicas de los trabajadores</t>
  </si>
  <si>
    <t>Estudios sobre riesgos laborales para mejorar la Seguridad y Salud de las empresas</t>
  </si>
  <si>
    <t xml:space="preserve">Mediación en conflictos laborales </t>
  </si>
  <si>
    <t xml:space="preserve">Investigación de accidentes de trabajo </t>
  </si>
  <si>
    <t xml:space="preserve">¿Qué función NO es competencia de la Inspección de Trabajo y Seguridad Social? . </t>
  </si>
  <si>
    <t>¿Qué normativa regula actualmente el Sistema de Inspección de Trabajo y Seguridad Social? C. Ley 23/2015 La Ley 23/2015 establece el marco jurídico vigente para el funcionamiento del Sistema de Inspección de Trabajo y Seguridad Social, detallando las funciones, competencias y objetivos de la institución, así como las responsabilidades de los agentes inspectores.</t>
  </si>
  <si>
    <t xml:space="preserve">¿Qué normativa regula actualmente el Sistema de Inspección de Trabajo y Seguridad Social? </t>
  </si>
  <si>
    <t>Según la Ley 23/2015, ¿quiénes desempeñan la función inspectora? C. Inspectores de Trabajo, Subinspectores Laborales y excepcionalmente Técnicos de la Seguridad Social La Ley 23/2015 establece que las funciones de inspección están a cargo de los Inspectores de Trabajo y los Subinspectores Laborales. En casos excepcionales, se permite la colaboración de Técnicos de la Seguridad Social para actividades específicas relacionadas con sus competencias.</t>
  </si>
  <si>
    <t>Funcionarios del Cuerpo Superior de Inspectores de Trabajo y Seguridad Social y funcionarios de los cuerpos de vigilancia en meteri de SST de la CCAA</t>
  </si>
  <si>
    <t xml:space="preserve">Funcionarios del Cuerpo Superior de Inspectores de Trabajo y Seguridad Social </t>
  </si>
  <si>
    <t>Inspectores de Trabajo ,  Subinspectores Laborales  y excepcionalmente Inspectores de Industria</t>
  </si>
  <si>
    <t>Inspectores de Trabajo ,  Subinspectores Laborales  y excepcionalemente Técnicos de la Seguridad Social</t>
  </si>
  <si>
    <t xml:space="preserve">Según la Ley 23/2015, ¿quiénes desempeñan la función inspectora? </t>
  </si>
  <si>
    <t>¿En qué año se creó la Inspección de Trabajo y Seguridad Social en España? B. 1906 La Inspección de Trabajo y Seguridad Social se creó oficialmente en 1906, como parte de las primeras iniciativas para garantizar derechos laborales y condiciones de trabajo adecuadas en un contexto de industrialización temprana en España. Esta institución evolucionó para supervisar el cumplimiento de la normativa laboral y promover la seguridad y salud de los trabajadores.</t>
  </si>
  <si>
    <t>1942</t>
  </si>
  <si>
    <t>1921</t>
  </si>
  <si>
    <t xml:space="preserve">1898 </t>
  </si>
  <si>
    <t xml:space="preserve">¿En qué año se creó la Inspección de Trabajo y Seguridad Social en España? </t>
  </si>
  <si>
    <t>Explicación: La respuesta correcta es A, porque el artículo 13 de la Ley 23/2015 establece que los inspectores de Trabajo y Seguridad Social tienen facultades para entrar en centros de trabajo y llevar a cabo sus inspecciones, pero no permite hacerlo sin autorización judicial o consentimiento en aquellos casos en que el centro de trabajo coincida con el domicilio de una persona física, respetando así el derecho a la intimidad y las garantías constitucionales. Las opciones incorrectas incluyen: (B), que permite a los inspectores hacerse acompañar de personas relevantes para la inspección; (C), que les autoriza a practicar diligencias de investigación y reconstrucción de hechos; y (D), que les permite adoptar medidas cautelares necesarias para impedir la destrucción o alteración de documentos esenciales para la inspección. Estas opciones reflejan facultades incluidas explícitamente en el artículo 13 de la Ley 23/2015.</t>
  </si>
  <si>
    <t>Entrar libremente en cualquier momento y sin previo aviso en todo centro de trabajo,  establecimiento o lugar sujeto a inspección y a permanecer en el mismo. Si el centro sometido a  inspección coincidiese con el domicilio de una persona física, no será preciso su expreso  consentimiento ni autorización judicial. </t>
  </si>
  <si>
    <t>Adoptar, en cualquier momento del desarrollo de las actuaciones, las medidas cautelares que  estimen oportunas y sean proporcionadas a su fin, para impedir la destrucción, desaparición o  alteración de la documentación, siempre que no cause perjuicio de difícil o imposible reparación a  los sujetos responsables o implique violación de derechos. </t>
  </si>
  <si>
    <t>Practicar cualquier diligencia de investigación, examen, reconstrucción o prueba que consideren  necesario para realizar la función inspectora. </t>
  </si>
  <si>
    <t>Hacerse acompañar en las visitas de inspección por la empresa o su representante, las personas  trabajadoras, sus representantes y por las personas peritas y técnicas de la empresa o de sus  entidades asesoras que estimen necesario para el mejor desarrollo de la función inspectora. </t>
  </si>
  <si>
    <t>*Señale la opción que no se encuentra recogida expresamente en el artículo 13 de la Ley 23/2015, de 21 de  julio, Ordenadora del Sistema de Inspección de Trabajo y Seguridad Social, que establece las facultades de  los inspectores de Trabajo y Seguridad Social para el desempeño de sus competencias: </t>
  </si>
  <si>
    <t>Explicación: La respuesta correcta es C, ya que la afirmación es incorrecta: la participación de las Comunidades Autónomas en la dirección del sistema se da a través del Consejo Rector, no del Consejo General Consultivo, que es solo un órgano de consulta. Las opciones incorrectas incluyen: (A), (B) y (D), que son afirmaciones correctas respecto a la cooperación y funcionamiento coordinado de la Inspección de Trabajo según el artículo 25.</t>
  </si>
  <si>
    <t>Las Comunidades Autónomas participarán en la dirección del Sistema de Inspección de Trabajo y  Seguridad Social a través de un Consejo General Consultivo. </t>
  </si>
  <si>
    <t>Con el fin de garantizar el funcionamiento cohesionado de la Inspección de Trabajo y Seguridad  Social, la Administración General del Estado y la de las Comunidades Autónomas establecerán la  realización de los planes y programas de actuación que sean necesarios para el logro de objetivos  de carácter general. </t>
  </si>
  <si>
    <t>La cooperación entre la Administración General del Estado y las Administraciones de las  Comunidades Autónomas se instrumentará mediante convenios de colaboración. </t>
  </si>
  <si>
    <t>La Administración General del Estado y las Administraciones de las Comunidades Autónomas, en el ámbito de sus respectivas competencias, garantizarán el ejercicio y la eficacia del servicio público de la Inspección de Trabajo y Seguridad Social. </t>
  </si>
  <si>
    <t>*De acuerdo con lo dispuesto en el artículo 25 de la Ley 23/2015, de 21 de julio, Ordenadora del sistema de Inspección de Trabajo y Seguridad Social, identifique la afirmación incorrecta en relación con la cooperación y participación de las Administraciones Públicas en materia de Inspección de Trabajo: </t>
  </si>
  <si>
    <t>Explicación: La respuesta correcta es B, ya que el Real Decreto 928/1998 establece el reglamento para la imposición de sanciones y liquidación de cuotas de la Seguridad Social en el contexto de la Inspección de Trabajo. Las opciones incorrectas incluyen: (A), sobre ordenación en centros militares; (C), sobre la creación de la Escuela de Inspección; y (D), sobre modelos de actas, ninguna de las cuales corresponde a la regulación de sanciones establecida en el Real Decreto 928/1998.</t>
  </si>
  <si>
    <t>Explicación: La respuesta correcta es C, ya que la estructura interna del organismo de la Inspección de Trabajo y Seguridad Social está organizada en 5 subdirecciones generales, las cuales se encargan de distintos aspectos administrativos y operativos. Las opciones incorrectas incluyen: (A), (B), y (D), que mencionan números incorrectos de subdirecciones, reflejando una estructura organizativa inexacta.</t>
  </si>
  <si>
    <t>Explicación: La respuesta correcta es A porque los convenios 81 y 129 de la Organización Internacional del Trabajo son los que regulan la inspección laboral a nivel internacional y respaldan la función de la Inspección de Trabajo en España. Las opciones incorrectas son: (B), (C) y (D), que mencionan otros convenios de la OIT que no están directamente relacionados con las actividades de inspección laboral.</t>
  </si>
  <si>
    <t>Explicación: La respuesta correcta es A, ya que la participación de las Comunidades Autónomas en la dirección de la Inspección de Trabajo y Seguridad Social se da a través del Consejo Rector, donde tienen representación para coordinar y gestionar sus intereses. Las opciones incorrectas incluyen: (B), que menciona el Consejo General Consultivo, un órgano de consulta; (C), sobre la comisión interterritorial, que no es de dirección; y (D), que menciona un comité de asesoramiento, también sin funciones directivas.</t>
  </si>
  <si>
    <t>Explicación: La respuesta correcta es D porque la Inspección de Trabajo y Seguridad Social no tiene competencias específicas para supervisar a los trabajadores autónomos económicamente dependientes, cuyo régimen es diferente al de los trabajadores por cuenta ajena. Las opciones incorrectas incluyen: (A), (B) y (C), que sí son áreas de competencia para la inspección, como la Seguridad Social, las mutuas colaboradoras, y el trabajo de extranjeros.</t>
  </si>
  <si>
    <t>Explicación: La respuesta correcta es D, ya que en cada comunidad autónoma existe una Comisión Operativa Autonómica de la Inspección de Trabajo y Seguridad Social, presidida por la autoridad autonómica y coordinada por la dirección territorial. Las opciones incorrectas incluyen: (A), (B) y (C), que describen distintas combinaciones de nombres y estructuras que no reflejan la organización exacta según la normativa.</t>
  </si>
  <si>
    <t>Explicación: La respuesta correcta es A porque, según la Ley 23/2015, la cooperación entre las administraciones en la Inspección de Trabajo y Seguridad Social se realiza a través de convenios de colaboración, los cuales facilitan la coordinación de esfuerzos y responsabilidades en el ámbito laboral. Las opciones incorrectas incluyen: (B), sobre resoluciones e instrucciones, que no constituyen cooperación; (C), sobre órdenes ministeriales, que no son aplicables para estos acuerdos interadministrativos; y (D), sobre acuerdos administrativos, que tampoco son el mecanismo principal para la cooperación.</t>
  </si>
  <si>
    <t xml:space="preserve">convenios de colaboración </t>
  </si>
  <si>
    <t>Acuerdos administrativos</t>
  </si>
  <si>
    <t>Ordenes ministeriales del MITES</t>
  </si>
  <si>
    <t>Resoluciones e instrucciones de los órganos superiores competentes</t>
  </si>
  <si>
    <t xml:space="preserve">La cooperación entre las Administraciones en el ámbito de la Inspección de Trabajo y Seguridad Social  se  instrumentará mediante </t>
  </si>
  <si>
    <t>Explicación: La respuesta correcta es D, ya que ninguna de las afirmaciones en las opciones es exacta respecto a las funciones y limitaciones de los inspectores de Trabajo y Seguridad Social. Las opciones incorrectas son: (A), sobre la reserva de información, que es una obligación general pero no una restricción; (B), que indica compatibilizar arbitraje con vigilancia, lo cual no es una función combinada; y (C), que menciona restricción en conciliación y mediación si estas competencias están en otros órganos, lo cual no es una restricción específica.</t>
  </si>
  <si>
    <t>Explicación: La respuesta correcta es C, ya que las direcciones territoriales dependen de la administración correspondiente (comunidad autónoma o administración estatal) en función de la competencia material de cada actuación. Las opciones incorrectas incluyen: (A), que menciona solo la autoridad laboral autonómica; (B), que se centra en la Administración General del Estado de manera exclusiva; y (D), que menciona la Delegación del Gobierno, que no es responsable directa de estas direcciones.</t>
  </si>
  <si>
    <t>Explicación: La respuesta correcta es B porque el artículo 12 de la Ley 23/2015 establece claramente que la función inspectora será llevada a cabo por el cuerpo superior de los inspectores de trabajo y Seguridad Social y por el cuerpo de inspectores laborales. Las opciones incorrectas incluyen: (A), que menciona solo un cuerpo, omitiendo a los inspectores laborales; (C), que añade técnicos habilitados de las comunidades autónomas; y (D), que agrega cuerpos transferidos a las autonomías, que no forman parte directa de la estructura inspectora mencionada en este artículo.</t>
  </si>
  <si>
    <t>Explicación: La respuesta correcta es C, ya que el artículo 1 de la Ley 23/2015 no establece que la Inspección de Trabajo y Seguridad Social tenga una única estructura territorial; de hecho, la inspección está organizada en estructuras diferenciadas a nivel estatal, autonómico y provincial. Las opciones incorrectas incluyen: (A), (B) y (D), que sí están claramente indicadas en el artículo, abordando la constitución del sistema, su función pública, y el ámbito de aplicación de las normativas sociales.</t>
  </si>
  <si>
    <t xml:space="preserve">El Organismo Estatal Inspección de Trabajo y Seguridad Social se desplegará en la totalidad del territorio español, con una única estructura territorial </t>
  </si>
  <si>
    <t>Las normas del orden social a que hace referencia el párrafo anterior comprenden las  relativas a materias laborales, de prevención de riesgos laborales, de seguridad social y  protección social, colocación, empleo, formación profesional para el empleo y  protección por desempleo, economía social, emigración, movimientos migratorios y  trabajo de extranjeros, igualdad de trato y oportunidades y no discriminación en el  empleo</t>
  </si>
  <si>
    <t>La Inspección de Trabajo y Seguridad Social es un servicio público al que corresponde  ejercer la vigilancia del cumplimiento de las normas del orden social y exigir las  responsabilidades pertinentes, así como el asesoramiento y, en su caso, conciliación,  mediación y arbitraje</t>
  </si>
  <si>
    <t>El Sistema de Inspección de Trabajo y Seguridad Social está constituido por el conjunto  de principios legales, normas, órganos, personal y medios materiales, incluidos los  informáticos</t>
  </si>
  <si>
    <t>El artículo 1 de la Ley 23/2015 NO establece que</t>
  </si>
  <si>
    <t>Explicación: La respuesta correcta es C porque la Inspección de Trabajo y Seguridad Social no tiene competencias en conciliación, mediación y arbitraje en conflictos que involucren a diferentes Administraciones Públicas, ya que estas instancias de conflicto se gestionan a través de otros mecanismos legales. Las opciones incorrectas incluyen: (A), en huelgas, donde sí puede participar; (B), en conflictos colectivos, donde también puede actuar; y (D), en conflictos individuales a solicitud de las partes, que es parte de sus funciones cuando se requiere.</t>
  </si>
  <si>
    <t>Explicación: La respuesta correcta es D, pues el artículo 35 establece que las organizaciones empresariales y sindicales participan en la Inspección de Trabajo a nivel autonómico a través de órganos consultivos. Las opciones incorrectas incluyen: (A), (B), y (C), que proponen otros tipos de participación como participativa, solidaria, y ejecutiva, que no corresponden a la normativa.</t>
  </si>
  <si>
    <t>Explicación: La respuesta correcta es C, ya que los inspectores pueden llevar a cabo todas las diligencias necesarias para cumplir sus funciones, incluidas investigaciones y pruebas. Las opciones incorrectas incluyen: (A), que señala entrada sin previo aviso en cualquier lugar, lo cual tiene excepciones; (B), que menciona visitas acompañadas por terceros autorizados, que no es su facultad principal; y (D), sobre requerimiento de información siempre ante testigos, lo cual no es obligatorio.</t>
  </si>
  <si>
    <t>Explicación: La respuesta correcta es C, ya que los inspectores están facultados para adoptar medidas cautelares cuando sea necesario para el cumplimiento de sus funciones. Las opciones incorrectas incluyen: (A), que sugiere la necesidad de aviso o autorización judicial; (B), que indica que deben actuar siempre ante testigos, lo cual no es obligatorio; y (D), sobre la toma de muestras sin notificación al empresario, que no es correcto en todas las circunstancias.</t>
  </si>
  <si>
    <t>Explicación: La respuesta correcta es A, ya que describe con precisión la composición del Consejo General Consultivo, integrando a representantes de la administración estatal, autonómica, empresarial y sindical. Las opciones incorrectas incluyen: (B), (C), y (D), todas incorrectas al describir cantidades que no coinciden con la composición real establecida.</t>
  </si>
  <si>
    <t>Explicación: La respuesta correcta es C, ya que el levantamiento de planos en un centro de trabajo requiere la notificación al empresario o su representante, según establece la normativa. Las opciones incorrectas incluyen: (A), sobre identificación de personas en el lugar de trabajo; (B), entrada en zonas de privacidad bajo ciertas condiciones; y (D), sobre la entrada acompañados, todas facultades permitidas a los inspectores en el cumplimiento de sus funciones.</t>
  </si>
  <si>
    <t>Explicación: La respuesta correcta es C, ya que los inspectores necesitan cumplir con ciertos procedimientos y notificaciones al realizar muestreos en los centros de trabajo, especialmente si implica sustancias o materiales. Las opciones incorrectas incluyen: (A), sobre la exigencia de comparecencia, que es una facultad de los inspectores; (B), sobre examinar documentación, también parte de sus competencias; y (D), sobre medidas cautelares, igualmente dentro de sus funciones.</t>
  </si>
  <si>
    <t>Explicación: La respuesta correcta es C porque el artículo 25 indica que tanto la Administración General del Estado como las Comunidades Autónomas deben asegurar la eficiencia y el ejercicio efectivo del servicio público de Inspección de Trabajo. Las opciones incorrectas incluyen: (A), que menciona las Administraciones Locales, que no tienen esta competencia; (B), sobre la competencia exclusiva de la Administración General, omitiendo la participación autonómica; y (D), que hace referencia a la administración institucional, no implicada según el artículo 25.</t>
  </si>
  <si>
    <t>Explicación: La respuesta correcta es B porque la autoridad autonómica tiene la responsabilidad de evaluar y gestionar la distribución de los efectivos de inspección dentro de la Comunidad Autónoma. Las opciones incorrectas incluyen: (A), que menciona la dirección territorial del organismo estatal, la cual no es la principal encargada de este análisis; (C), sobre la Dirección General del organismo estatal, que tiene un rol central, no regional; y (D), que incluye a la comisión operativa autonómica, que puede apoyar pero no lidera este análisis.</t>
  </si>
  <si>
    <t>La comisión operativa autonómica de la Inspección de Trabajo y Seguridad Social en el territorio de la Comunidad Autónoma</t>
  </si>
  <si>
    <t xml:space="preserve">la Dirección General del organismo estatal de la Inspección de Trabajo y Seguridad Social </t>
  </si>
  <si>
    <t xml:space="preserve">la dirección de territorial del organismo estatal de la Inspección de Trabajo y Seguridad Social en la Comunidad Autónoma </t>
  </si>
  <si>
    <t xml:space="preserve">El análisis del número de distribución de los efectivos de la Inspección de Trabajo y Seguridad Social radicados en la Comunidad Autónoma corresponde a </t>
  </si>
  <si>
    <t>Explicación: La respuesta correcta es B, ya que la comisión operativa autonómica es presidida por la autoridad autonómica de la Inspección de Trabajo y Seguridad Social, responsable de liderar la gestión inspectora en el territorio. Las opciones incorrectas incluyen: (A), que menciona la dirección territorial, que colabora en la coordinación pero no preside; (C), que nombra a la Dirección General del organismo estatal, con competencias de nivel nacional; y (D), que indica al director de la dirección especial, quien no preside la comisión autonómica.</t>
  </si>
  <si>
    <t xml:space="preserve">el director de la dirección especial del organismo estatal de la Inspección de Trabajo y Seguridad Social </t>
  </si>
  <si>
    <t xml:space="preserve">la comisión operativa autonómica de la Inspección de Trabajo y Seguridad Social en cada Comunidad Autónoma será presidida por </t>
  </si>
  <si>
    <t>Explicación: La respuesta correcta es D, ya que el análisis de incumplimientos corresponde a la comisión operativa autonómica, que es el órgano encargado de revisar situaciones de incumplimiento de las normas en el ámbito de la Comunidad Autónoma. Las opciones incorrectas incluyen: (A), que menciona la dirección territorial, que no tiene esta función específica de análisis; (B), que se refiere a la autoridad autonómica, quien coordina pero no realiza directamente el análisis; y (C), que nombra a las inspecciones provinciales, las cuales realizan actividades de inspección pero no centralizan el análisis territorial.</t>
  </si>
  <si>
    <t xml:space="preserve">La comisión operativa autonómica de la Inspección de Trabajo y Seguridad Social en el territorio de la Comunidad Autónoma </t>
  </si>
  <si>
    <t xml:space="preserve">El análisis de las situaciones de incumplimiento de las normas sociales en el territorio de la Comunidad Autónoma corresponde a </t>
  </si>
  <si>
    <t>Explicación: La respuesta correcta es D porque la autoridad autonómica es quien tiene la competencia para emitir instrucciones sobre guardias y organización de los servicios de inspección en su Comunidad Autónoma. Las opciones incorrectas incluyen: (A), que menciona a la dirección territorial del organismo estatal, que no es la responsable de emitir tales instrucciones; (B), que se refiere a la Dirección General del organismo estatal, cuya competencia es más general y no específica para cada comunidad; y (C), que nombra a las inspecciones provinciales, que son ejecutoras de instrucciones, no emisoras de las mismas.</t>
  </si>
  <si>
    <t>la autoridad autonómica de la Inspección de Trabajo y Seguridad Social</t>
  </si>
  <si>
    <t>La Dirección General del organismo estatal de la Inspección de Trabajo y Seguridad Social</t>
  </si>
  <si>
    <t xml:space="preserve">Las instrucciones sobre guardias y organización de los servicios del organismo de la Inspección de Trabajo y Seguridad Social en la Comunidad Autónoma corresponden a </t>
  </si>
  <si>
    <t>Explicación: La respuesta correcta es B porque el impulso y seguimiento de la actividad inspectora en la Comunidad Autónoma es responsabilidad de la autoridad autonómica de la Inspección de Trabajo y Seguridad Social, quien coordina y supervisa las actividades inspectivas en su territorio. Las opciones incorrectas incluyen: (A), que menciona la dirección territorial del organismo estatal, cuya función es de apoyo y no de impulso directo; (C), que se refiere a las inspecciones provinciales, encargadas de la actividad operativa y no de la supervisión global; y (D), que incluye al Consejo Rector, cuya función es más bien administrativa y de dirección general del sistema.</t>
  </si>
  <si>
    <t>Explicación: La respuesta correcta es C, ya que la inspección de normas técnicas de seguridad de máquinas corresponde a organismos de prevención de riesgos laborales, no a la Inspección de Trabajo y Seguridad Social. Las opciones incorrectas incluyen: (A), sobre inspección de trabajo cooperativo; (B), sobre prestaciones del sistema de Seguridad Social; y (D), que menciona las empresas de trabajo temporal, todas competencias de la inspección.</t>
  </si>
  <si>
    <t>Explicación: La respuesta correcta es D, ya que la Inspección de Trabajo se regula mediante múltiples normativas, incluyendo la Ley 23/2015, el Real Decreto 192/2018, y la Ley 31/1995 de Prevención de Riesgos Laborales. Las opciones incorrectas incluyen: (A), (B) y (C), todas normativas que efectivamente rigen diferentes aspectos de la inspección y forman parte de la respuesta correcta.</t>
  </si>
  <si>
    <t>Explicación: La respuesta correcta es C porque la Orden de 12 de febrero de 1998 establece normas aplicables al artículo 8.4 de la Ley 42/1997, normativa anterior a la Ley 23/2015 en la regulación de la inspección. Las opciones incorrectas incluyen: (A), que menciona la creación de una Unidad Especial contra el empleo irregular; (B), sobre una unidad de coordinación para el trabajo transnacional; y (D), relativa a la Comisión Interministerial, todas sin relación con esta orden.</t>
  </si>
  <si>
    <t>Explicación: La respuesta correcta es A porque la Ley 23/2015 es la normativa actual que regula la Inspección de Trabajo y Seguridad Social, estableciendo sus competencias y estructura. Las opciones incorrectas incluyen: (B), que menciona la Ley 42/2007, normativa anterior; (C), sobre la Ley 39/2014, no aplicable en este contexto; y (D), que se refiere a una ley inexistente en el ámbito regulador actual de la inspección.</t>
  </si>
  <si>
    <t>Explicación: La respuesta correcta es D, ya que la promoción de la seguridad y salud laboral es responsabilidad de otros organismos especializados en prevención de riesgos. La Inspección de Trabajo se enfoca en la vigilancia y exigencia del cumplimiento de normativas. Las opciones incorrectas incluyen: (A), sobre vigilancia del cumplimiento normativo; (B), sobre asistencia técnica; y (C), acerca de conciliación y mediación, todas funciones propias de la inspección.</t>
  </si>
  <si>
    <t xml:space="preserve">La promoción de la seguridad y salud en el trabajo, y el estudio de las condiciones de trabajo, y su investigación  </t>
  </si>
  <si>
    <t>La conciliación, mediación y arbitraje</t>
  </si>
  <si>
    <t>La asistencia técnica a empresas,  trabajadores y sus representantes</t>
  </si>
  <si>
    <t>La vigilancia y exigencia del cumplimiento de las normas legales , reglamentarias y del  contenido de los acuerdos y convenios colectivos</t>
  </si>
  <si>
    <t>No es una función de la Inspección de Trabajo y Seguridad Social</t>
  </si>
  <si>
    <t>Explicación: La respuesta correcta es C, ya que el Real Decreto 928/1998 aprueba los estatutos que regulan la estructura y funciones del Organismo Estatal de la Inspección de Trabajo y Seguridad Social. Las opciones incorrectas incluyen: (A), que se refiere a un reglamento de procedimientos sancionadores; (B), sobre la creación de la Escuela de la Inspección; y (D), que menciona una instrucción para empresas en instalaciones militares, todas sin relación directa con el decreto en cuestión.</t>
  </si>
  <si>
    <t>Explicación: La respuesta correcta es A, ya que el artículo 12 de la Ley 23/2015 establece como cometido de la Inspección la vigilancia del cumplimiento de los acuerdos y convenios colectivos. Las opciones incorrectas incluyen: (B), que menciona asesoramiento en subvenciones, tarea no propia de la inspección; (C), sobre gestión de prestaciones, tampoco su competencia; y (D), acerca de la promoción de programas de empleo, que no es una función de la inspección.</t>
  </si>
  <si>
    <t>La vigilancia y exigencia del cumplimiento del contenido de los acuerdos y convenios colectivos. </t>
  </si>
  <si>
    <t>El impulso y promoción de programas de apoyo a la creación de empleo.  </t>
  </si>
  <si>
    <t>El asesoramiento en la gestión prestaciones y otras ayudas de protección social.</t>
  </si>
  <si>
    <t>El asesoramiento jurídico y financiero en materia de subvenciones en el caso de las pequeñas y  medianas empresas. </t>
  </si>
  <si>
    <t>*Entre los cometidos de la Inspección de Trabajo y Seguridad Social regulados en el artículo 12  de la Ley 23/2015, de 21 de julio, Ordenadora del Sistema de Inspección de Trabajo y Seguridad Social, se encuentra:  </t>
  </si>
  <si>
    <t>Explicación: La respuesta correcta es D porque la difusión y estudios técnicos no son competencias directas de la Inspección de Trabajo, que se enfoca en la vigilancia, control y asesoramiento en el cumplimiento de normativas laborales. Las opciones incorrectas incluyen: (A), sobre vigilancia y cumplimiento de normas, competencia esencial de la inspección; (B), que menciona asistencia técnica, también función suya; y (C), que se refiere a conciliación, mediación y arbitraje, también parte de sus competencias.</t>
  </si>
  <si>
    <t>Explicación: La respuesta correcta es B, ya que el artículo 1 establece que el Sistema de Inspección se compone de un conjunto de normas, personal y recursos que contribuyen a su misión de vigilancia y cumplimiento de la normativa laboral. Las opciones incorrectas incluyen: (A), que menciona únicamente a los inspectores; (C), que se refiere a un servicio de vigilancia y asesoramiento, lo cual es insuficiente; y (D), que describe una organización jerárquica sin abarcar el sistema completo.</t>
  </si>
  <si>
    <t>Explicación: La respuesta correcta es C porque las comisiones técnicas de los comités de normalización no son un destinatario de los informes de la Inspección de Trabajo. Las funciones de asistencia técnica de la inspección están dirigidas principalmente a empresas, trabajadores y entidades de la Seguridad Social. Las opciones incorrectas incluyen: (A), que menciona a los trabajadores y sus representantes; (B), que se refiere a las empresas; y (D), sobre las entidades de la Seguridad Social, todos destinatarios correctos de sus informes.</t>
  </si>
  <si>
    <t>Explicación: La respuesta correcta es C, ya que el director del organismo estatal es quien cumple las funciones de autoridad central en la Inspección de Trabajo, de acuerdo con el Convenio 81 de la OIT, que establece estándares internacionales para la inspección laboral. Las opciones incorrectas incluyen: (A), que se refiere a pertenecer a los subgrupos A1 o A2 de funcionarios, que no describe su función; (B), sobre el nombramiento ministerial, que no es el rol principal señalado; y (D), que menciona la presidencia del Consejo Rector, que tampoco es la función destacada.</t>
  </si>
  <si>
    <t xml:space="preserve">ejercerá las funciones propias de la autoridad central de la Inspección de Trabajo y Seguridad Social efectos de lo establecido en el convenio número 81 de la OIT </t>
  </si>
  <si>
    <t xml:space="preserve">asume la presidencia del Consejo Rector </t>
  </si>
  <si>
    <t xml:space="preserve">Será nombrado por orden ministerial del titular del Ministerio de trabajo y economía social </t>
  </si>
  <si>
    <t xml:space="preserve">Pertenecerá al cuerpo de funcionarios de carrera de los cuerpos incluidos en los subgrupos a A1 o A2  </t>
  </si>
  <si>
    <t xml:space="preserve">El director del organismo estatal de la Inspección de Trabajo y Seguridad Social </t>
  </si>
  <si>
    <t>Explicación: La respuesta correcta es A porque la Orden ESS/1221/2015 establece la creación de una Unidad Especial de Inspección en el ámbito de la formación profesional para el empleo, con el propósito de asegurar que se cumplan los requisitos legales en las actividades de formación. Las opciones incorrectas incluyen: (B), que menciona la creación de una escuela de la Inspección de Trabajo; (C), sobre la creación de una Unidad Especial contra el empleo irregular y fraude a la Seguridad Social; y (D), que habla de una unidad de coordinación para la lucha contra el fraude en el trabajo transnacional, todas sin relación con la formación profesional para el empleo.</t>
  </si>
  <si>
    <t>Explicación: La respuesta correcta es D porque la gestión de bajas laborales es competencia de los servicios médicos y mutuas, no de la Inspección de Trabajo. Las opciones incorrectas incluyen: (A), que trata de la prevención de riesgos laborales; (B), sobre igualdad; y (C), sobre normas de colocación y empleo, todas dentro de las competencias de la inspección.</t>
  </si>
  <si>
    <t>Explicación: La respuesta correcta es D, ya que el artículo 33 permite a la Autoridad Autonómica proponer criterios técnicos adaptados a la realidad económica y laboral de su territorio. Las opciones incorrectas incluyen: (A), sobre promover acuerdos y convenios, (B), sobre ratificar convenios sectoriales, y (C), que se enfoca en la supervisión de accidentes, todas funciones no específicas de la autonomía reguladora de criterios operativos según el artículo mencionado.</t>
  </si>
  <si>
    <t>Explicación: La respuesta correcta es B, ya que el Real Decreto 707/2002 establece los estatutos del Organismo Estatal, clave en la normativa de la inspección. Las opciones incorrectas incluyen: (A), que trata sobre inspección en formación profesional; (C), que menciona una norma diferente de la Ley 42/1997; y (D), que refiere un reglamento sobre sanciones, no los estatutos del Organismo Autónomo.</t>
  </si>
  <si>
    <t>Explicación: La respuesta correcta es B porque los planes y programas de la Inspección de Trabajo se desarrollan en colaboración con las administraciones autonómicas, facilitando la implementación de políticas laborales a nivel territorial. Las opciones incorrectas incluyen: (A), que menciona el Consejo General Consultivo como responsable, lo cual es incorrecto; (C), que habla de la oficina nacional de lucha contra el fraude, no encargada de todos los programas; y (D), que afirma que ninguna es cierta, lo cual no es correcto.</t>
  </si>
  <si>
    <t xml:space="preserve">se establecen en colaboración entre las administraciones de las comunidades autónomas </t>
  </si>
  <si>
    <t xml:space="preserve">se implantan , diseñan y dirigen desde la oficina nacional de lucha contra el fraude </t>
  </si>
  <si>
    <t xml:space="preserve">se establecen en el Consejo general Consultivo  del organismo estatal de la Inspección de Trabajo y Seguridad Social </t>
  </si>
  <si>
    <t>Los planes y programas de actuación del organismo estatal de la Inspección de Trabajo y Seguridad Social</t>
  </si>
  <si>
    <t>Explicación: La respuesta correcta es D, ya que la elaboración de criterios técnicos y operativos es competencia estatal para asegurar uniformidad en la aplicación de normativas. Las opciones incorrectas incluyen: (A), sobre la supervisión de centros administrados por la comunidad; (B), referente a medidas disciplinarias, y (C), sobre la organización de servicios, que sí son competencias de la Autoridad Autonómica.</t>
  </si>
  <si>
    <t>Elaboración  de criterios técnicos y operativos de la Inspección de Trabajo y Seguridad  Social en función de las particularidades</t>
  </si>
  <si>
    <t>Adoptar las instrucciones sobre guardias y organización de los servicios en coordinación  con la Administración General del Estado.</t>
  </si>
  <si>
    <t>Propuesta al titular de la Dirección del Organismo Estatal de la instrucción de medidas  disciplinarias respecto de los funcionarios de la Inspección de Trabajo y Seguridad Social  adscritos al Organismo Estatal en el territorio de la Comunidad Autónoma</t>
  </si>
  <si>
    <t xml:space="preserve">Supervisión de los resultados de las actuaciones inspectoras que afecten a centros  regidos o administrados por la Comunidad Autónoma. </t>
  </si>
  <si>
    <t>No corresponde a la Autoridad Autonómica de la  Inspección de Trabajo y Seguridad Social, el ejercicio entre otras de las siguientes funciones en materias de su competencia:</t>
  </si>
  <si>
    <t>Explicación: La respuesta correcta es D porque ninguna de las opciones describe correctamente las características del Consejo Rector. Las opciones incorrectas incluyen: (A), que lo define como tripartito, lo cual no es exacto; (B), que indica una composición incorrecta de 19 vocales; y (C), que menciona un presidente y tres vicepresidentes, configuraciones no representativas del Consejo Rector.</t>
  </si>
  <si>
    <t xml:space="preserve">cuenta con un presidente y 3 vicepresidentes </t>
  </si>
  <si>
    <t xml:space="preserve">está integrado por 19 vocales en representación de cada una de las comunidades autónomas y Ceuta y Melilla y por 19 vocales en representación de la Administración General del Estado </t>
  </si>
  <si>
    <t>tiene carácter tripartito</t>
  </si>
  <si>
    <t>Explicación: La respuesta correcta es B porque el Real Decreto 138/2000 crea la Dirección Especial de Inspección de Trabajo y Seguridad Social, clave en la organización de este organismo a nivel estatal. Las opciones incorrectas incluyen: (A), que menciona un consejo Rector; (C), que alude a un Director del Organismo; y (D), que menciona un Consejo General Consultivo, todos elementos que no corresponden con el Real Decreto en cuestión.</t>
  </si>
  <si>
    <t>Una Dirección Especial de Inspección de Trabajo y Seguridad Social</t>
  </si>
  <si>
    <t>Un Consejo General Consultivo</t>
  </si>
  <si>
    <t>Un Director del Organismo</t>
  </si>
  <si>
    <t>Un consejo Rector</t>
  </si>
  <si>
    <t>La estructura territorial del Organismo Estatal de la Inspección de trabajo y Seguridad Social contará con</t>
  </si>
  <si>
    <t>Explicación: La respuesta correcta es D, ya que se refiere al reglamento que define la organización y funcionamiento de la Inspección a nivel central. Las opciones incorrectas incluyen: (A), que habla de notificación en soporte electrónico, no de estructura central; (B), que menciona la creación de la Escuela de la Inspección, irrelevante para esta pregunta; y (C), sobre diligencias de actuación, que tampoco se relaciona con la estructura.</t>
  </si>
  <si>
    <t>Explicación: La respuesta correcta es C, dado que la estructura territorial de la Inspección incluye un director general, un Consejo Rector y un Consejo General consultivo, esenciales para la gestión en distintos niveles. Las opciones incorrectas incluyen: (A), que introduce un presidente y un vicepresidente no presentes; (B), que omite el director general; y (D), que incorpora un presidente que no es parte de la estructura descrita.</t>
  </si>
  <si>
    <t xml:space="preserve">un director general un Consejo Rector y un Consejo General consultivo </t>
  </si>
  <si>
    <t xml:space="preserve">Un presidente un director general un Consejo Rector y un Consejo General  consultivo </t>
  </si>
  <si>
    <t xml:space="preserve">Un presidente un vicepresidente un Consejo Rector y un Consejo Consultivo </t>
  </si>
  <si>
    <t xml:space="preserve">un presidente , un vicepresidente , un Consejo Rector ,  un director general y  un Consejo Consultivo </t>
  </si>
  <si>
    <t xml:space="preserve">la estructura central del organismo estatal de la Inspección de Trabajo cuenta con </t>
  </si>
  <si>
    <t>Explicación: La respuesta correcta es B porque la Inspección de Trabajo cuenta con direcciones territoriales en cada comunidad autónoma, una dirección especial y una inspección provincial por provincia, permitiendo un control integral. Las opciones incorrectas incluyen: (A), que omite la dirección especial; (C), que introduce oficinas de lucha contra el fraude, no previstas en la estructura; y (D), que agrega una Subdirección de Relaciones Institucionales no contemplada en el esquema oficial.</t>
  </si>
  <si>
    <t>Una dirección territorial en cada una de las comunidades autónomas, una dirección especial , y una inspección provincial en cada provincia</t>
  </si>
  <si>
    <t>Una dirección territorial en cada una de las comunidades autónomas, una dirección especial , Una oficina de lucha contra el fraude y una Subdirección de Relaciones Institucionales  en cada Comunidad Autónoma y una inspección provincial en cada provincia</t>
  </si>
  <si>
    <t>Una dirección territorial en cada una de las comunidades autónomas, una dirección especial , Una oficina de lucha contra el fraude en cada Comunidad Autónoma y una inspección provincial en cada provincia</t>
  </si>
  <si>
    <t xml:space="preserve">Una dirección territorial en cada una de las comunidades autónomas Y una inspección provincial en cada provincia </t>
  </si>
  <si>
    <t xml:space="preserve">la estructura territorial del organismo estatal de la Inspección de Trabajo y Seguridad Social cuenta con </t>
  </si>
  <si>
    <t>Explicación: La respuesta correcta es C porque la Inspección de Trabajo se organiza mediante una estructura central y una territorial, lo cual le permite operar eficientemente en todo el país. Las opciones incorrectas incluyen: (A), que describe erróneamente la estructura añadiendo una estructura autonómica y local; (B), que añade una estructura internacional que no corresponde; y (D), que introduce una estructura periférica que no existe dentro de la Inspección de Trabajo.</t>
  </si>
  <si>
    <t>Explicación: La respuesta correcta es C porque el año 1906 no está relacionado con el contexto de la Industria 4.0, la cual engloba tecnologías avanzadas como la inteligencia artificial y la robótica, representando la cuarta revolución industrial. Las opciones incorrectas incluyen: (A) y (B), años que tampoco corresponden con la Industria 4.0, pero que no son la opción señalada como más alejada; y (D), el año 1910, igualmente incorrecto en este contexto pero no tan distante como el de la opción correcta.</t>
  </si>
  <si>
    <t>Explicación: La respuesta correcta es B porque se refiere a la normativa que establece la creación de una Unidad Especial de Inspección en el ámbito de la formación profesional para el empleo. Esta unidad garantiza el cumplimiento normativo en la formación profesional, asegurando que las actividades formativas cumplan con la legislación vigente. Las opciones incorrectas incluyen: (A) que se refiere a los modelos de actas y propuestas de liquidación en la Seguridad Social; (C) que menciona una Comisión Interministerial de coordinación, no vinculada a la formación profesional; y (D) que describe la Unidad Especial de Coordinación para la lucha contra el fraude en el trabajo transnacional, sin relación con la formación profesional.</t>
  </si>
  <si>
    <r>
      <t>B. ¿Desde qué año se realiza la Encuesta de Población Activa en España?</t>
    </r>
    <r>
      <rPr>
        <sz val="11"/>
        <rFont val="Calibri"/>
        <family val="2"/>
        <scheme val="minor"/>
      </rPr>
      <t xml:space="preserve"> Desde </t>
    </r>
    <r>
      <rPr>
        <b/>
        <sz val="11"/>
        <rFont val="Calibri"/>
        <family val="2"/>
        <scheme val="minor"/>
      </rPr>
      <t>1964</t>
    </r>
    <r>
      <rPr>
        <sz val="11"/>
        <rFont val="Calibri"/>
        <family val="2"/>
        <scheme val="minor"/>
      </rPr>
      <t>, la EPA se realiza con el propósito de analizar el mercado laboral, adaptándose con el tiempo para incluir nuevos temas y métodos de recolección.</t>
    </r>
  </si>
  <si>
    <t>1980</t>
  </si>
  <si>
    <t>1975</t>
  </si>
  <si>
    <t xml:space="preserve">1950 </t>
  </si>
  <si>
    <t xml:space="preserve">¿Desde qué año se realiza la Encuesta de Población Activa en España? </t>
  </si>
  <si>
    <t>CNAE</t>
  </si>
  <si>
    <r>
      <t>B. ¿Qué documento define la consideración de PYME en la Unión Europea?</t>
    </r>
    <r>
      <rPr>
        <sz val="11"/>
        <rFont val="Calibri"/>
        <family val="2"/>
        <scheme val="minor"/>
      </rPr>
      <t xml:space="preserve"> El </t>
    </r>
    <r>
      <rPr>
        <b/>
        <sz val="11"/>
        <rFont val="Calibri"/>
        <family val="2"/>
        <scheme val="minor"/>
      </rPr>
      <t>Reglamento (UE) nº 651/2014</t>
    </r>
    <r>
      <rPr>
        <sz val="11"/>
        <rFont val="Calibri"/>
        <family val="2"/>
        <scheme val="minor"/>
      </rPr>
      <t xml:space="preserve"> establece criterios claros para definir una PYME, como límite de empleados y facturación anual. Otros reglamentos mencionados tienen objetivos diferentes.</t>
    </r>
  </si>
  <si>
    <t>Reglamento (UE) nº 475/2007</t>
  </si>
  <si>
    <t>Reglamento (UE) nº 800/2008</t>
  </si>
  <si>
    <t xml:space="preserve">Reglamento (UE) nº 651/2014  </t>
  </si>
  <si>
    <t xml:space="preserve">Reglamento (UE) nº 123/2007 </t>
  </si>
  <si>
    <t>¿Qué documento define la consideración de PYME en la Unión Europea?</t>
  </si>
  <si>
    <r>
      <t>D. ¿Qué bloque de información no se incluye en la Encuesta Anual Laboral?</t>
    </r>
    <r>
      <rPr>
        <sz val="11"/>
        <rFont val="Calibri"/>
        <family val="2"/>
        <scheme val="minor"/>
      </rPr>
      <t xml:space="preserve"> Las </t>
    </r>
    <r>
      <rPr>
        <b/>
        <sz val="11"/>
        <rFont val="Calibri"/>
        <family val="2"/>
        <scheme val="minor"/>
      </rPr>
      <t>medidas de flexibilidad interna</t>
    </r>
    <r>
      <rPr>
        <sz val="11"/>
        <rFont val="Calibri"/>
        <family val="2"/>
        <scheme val="minor"/>
      </rPr>
      <t>, como reducción de jornadas o reubicaciones, no están incluidas, ya que la encuesta se centra en empleo directo y condiciones laborales.</t>
    </r>
  </si>
  <si>
    <t>Datos sobre actividad económica empresarial</t>
  </si>
  <si>
    <t>Actividades de formación y cualificación</t>
  </si>
  <si>
    <t xml:space="preserve">Despidos colectivos </t>
  </si>
  <si>
    <t xml:space="preserve">Medidas de flexibilidad interna </t>
  </si>
  <si>
    <t xml:space="preserve">¿Qué bloque de información no se incluye en la Encuesta Anual Laboral?  </t>
  </si>
  <si>
    <r>
      <t>B. ¿Qué edad mínima deben tener las personas para ser consideradas población económicamente activa según la EPA?</t>
    </r>
    <r>
      <rPr>
        <sz val="11"/>
        <rFont val="Calibri"/>
        <family val="2"/>
        <scheme val="minor"/>
      </rPr>
      <t xml:space="preserve"> La </t>
    </r>
    <r>
      <rPr>
        <b/>
        <sz val="11"/>
        <rFont val="Calibri"/>
        <family val="2"/>
        <scheme val="minor"/>
      </rPr>
      <t>edad mínima es 16 años</t>
    </r>
    <r>
      <rPr>
        <sz val="11"/>
        <rFont val="Calibri"/>
        <family val="2"/>
        <scheme val="minor"/>
      </rPr>
      <t>, marcando el límite para la participación laboral en España.</t>
    </r>
  </si>
  <si>
    <t>21 años</t>
  </si>
  <si>
    <t>18 años</t>
  </si>
  <si>
    <t xml:space="preserve">16 años  </t>
  </si>
  <si>
    <t xml:space="preserve">14 años </t>
  </si>
  <si>
    <t xml:space="preserve">¿Qué edad mínima deben tener las personas para ser consideradas población económicamente activa según la EPA? </t>
  </si>
  <si>
    <r>
      <t>A. ¿Qué condiciones deben cumplir las personas para ser consideradas paradas según la EPA?</t>
    </r>
    <r>
      <rPr>
        <sz val="11"/>
        <rFont val="Calibri"/>
        <family val="2"/>
        <scheme val="minor"/>
      </rPr>
      <t xml:space="preserve"> Deben </t>
    </r>
    <r>
      <rPr>
        <b/>
        <sz val="11"/>
        <rFont val="Calibri"/>
        <family val="2"/>
        <scheme val="minor"/>
      </rPr>
      <t>estar sin trabajo, buscando activamente empleo y disponibles para trabajar</t>
    </r>
    <r>
      <rPr>
        <sz val="11"/>
        <rFont val="Calibri"/>
        <family val="2"/>
        <scheme val="minor"/>
      </rPr>
      <t>, una definición que permite diferenciar entre desempleados y otros inactivos.</t>
    </r>
  </si>
  <si>
    <t>Tener trabajo, buscando trabajo, disponibles para trabajar</t>
  </si>
  <si>
    <t>Estar sin trabajo, buscando trabajo, no disponibles para trabajar</t>
  </si>
  <si>
    <t xml:space="preserve">Estar sin trabajo, no buscar activamente, disponibles para trabajar </t>
  </si>
  <si>
    <t xml:space="preserve">Estar sin trabajo, buscando trabajo, disponibles para trabajar  </t>
  </si>
  <si>
    <t xml:space="preserve">¿Qué condiciones deben cumplir las personas para ser consideradas paradas según la EPA? </t>
  </si>
  <si>
    <r>
      <t>B. ¿Qué categoría incluye a los empresarios según la EPA?</t>
    </r>
    <r>
      <rPr>
        <sz val="11"/>
        <rFont val="Calibri"/>
        <family val="2"/>
        <scheme val="minor"/>
      </rPr>
      <t xml:space="preserve"> Los </t>
    </r>
    <r>
      <rPr>
        <b/>
        <sz val="11"/>
        <rFont val="Calibri"/>
        <family val="2"/>
        <scheme val="minor"/>
      </rPr>
      <t>trabajadores independientes</t>
    </r>
    <r>
      <rPr>
        <sz val="11"/>
        <rFont val="Calibri"/>
        <family val="2"/>
        <scheme val="minor"/>
      </rPr>
      <t xml:space="preserve"> abarcan a empresarios y autónomos, distinguiéndose de empleados por cuenta ajena. Categorías como "trabajadores temporales" no aplican a empresarios.</t>
    </r>
  </si>
  <si>
    <t>Trabajadores en prácticas</t>
  </si>
  <si>
    <t>Trabajadores temporales</t>
  </si>
  <si>
    <t xml:space="preserve">Trabajadores independientes  </t>
  </si>
  <si>
    <t xml:space="preserve">Trabajadores por cuenta ajena </t>
  </si>
  <si>
    <t xml:space="preserve">¿Qué categoría incluye a los empresarios según la EPA? </t>
  </si>
  <si>
    <r>
      <t>B. ¿Cuál es una de las definiciones de personas ocupadas en la EPA?</t>
    </r>
    <r>
      <rPr>
        <sz val="11"/>
        <rFont val="Calibri"/>
        <family val="2"/>
        <scheme val="minor"/>
      </rPr>
      <t xml:space="preserve"> Son aquellas que han trabajado al menos </t>
    </r>
    <r>
      <rPr>
        <b/>
        <sz val="11"/>
        <rFont val="Calibri"/>
        <family val="2"/>
        <scheme val="minor"/>
      </rPr>
      <t>una hora durante la semana de referencia</t>
    </r>
    <r>
      <rPr>
        <sz val="11"/>
        <rFont val="Calibri"/>
        <family val="2"/>
        <scheme val="minor"/>
      </rPr>
      <t>, un criterio internacional que asegura datos comparables. Definiciones más amplias, como trabajar en el último mes, no son consistentes con las metodologías internacionales.</t>
    </r>
  </si>
  <si>
    <t>Personas que han trabajado al menos dos semanas en el último trimestre</t>
  </si>
  <si>
    <t>Personas que han trabajado al menos un día en el último año</t>
  </si>
  <si>
    <t xml:space="preserve">Personas que han trabajado al menos una hora durante la semana de referencia  </t>
  </si>
  <si>
    <t xml:space="preserve">Personas que han trabajado al menos una semana en el último mes </t>
  </si>
  <si>
    <t xml:space="preserve">¿Cuál es una de las definiciones de personas ocupadas en la EPA?  </t>
  </si>
  <si>
    <r>
      <t>C. ¿Qué año introdujo una nueva definición operativa de paro en la EPA?</t>
    </r>
    <r>
      <rPr>
        <sz val="11"/>
        <rFont val="Calibri"/>
        <family val="2"/>
        <scheme val="minor"/>
      </rPr>
      <t xml:space="preserve"> En </t>
    </r>
    <r>
      <rPr>
        <b/>
        <sz val="11"/>
        <rFont val="Calibri"/>
        <family val="2"/>
        <scheme val="minor"/>
      </rPr>
      <t>1987</t>
    </r>
    <r>
      <rPr>
        <sz val="11"/>
        <rFont val="Calibri"/>
        <family val="2"/>
        <scheme val="minor"/>
      </rPr>
      <t>, se ajustó la definición para reflejar con mayor precisión las condiciones de empleo y desempleo. Aunque otros años trajeron cambios en el cuestionario, esta definición es clave.</t>
    </r>
  </si>
  <si>
    <t>2010</t>
  </si>
  <si>
    <t xml:space="preserve">1995 </t>
  </si>
  <si>
    <t xml:space="preserve">1987 </t>
  </si>
  <si>
    <t xml:space="preserve">¿Qué año introdujo una nueva definición operativa de paro en la EPA? </t>
  </si>
  <si>
    <r>
      <t>A. ¿Qué actividad tiene una mayor proporción de mujeres trabajadoras en España?</t>
    </r>
    <r>
      <rPr>
        <sz val="11"/>
        <rFont val="Calibri"/>
        <family val="2"/>
        <scheme val="minor"/>
      </rPr>
      <t xml:space="preserve"> Las </t>
    </r>
    <r>
      <rPr>
        <b/>
        <sz val="11"/>
        <rFont val="Calibri"/>
        <family val="2"/>
        <scheme val="minor"/>
      </rPr>
      <t>actividades sanitarias</t>
    </r>
    <r>
      <rPr>
        <sz val="11"/>
        <rFont val="Calibri"/>
        <family val="2"/>
        <scheme val="minor"/>
      </rPr>
      <t xml:space="preserve"> son un sector donde predominan las mujeres, reflejando patrones históricos y actuales de empleo. Sectores como la construcción tienen una presencia femenina significativamente menor.</t>
    </r>
  </si>
  <si>
    <t>Informática</t>
  </si>
  <si>
    <t>Transporte terrestre</t>
  </si>
  <si>
    <t xml:space="preserve">Construcción </t>
  </si>
  <si>
    <t xml:space="preserve">Actividades sanitarias  </t>
  </si>
  <si>
    <t>¿Qué actividad tiene una mayor proporción de mujeres trabajadoras en España?</t>
  </si>
  <si>
    <r>
      <t>B. ¿Cuál es el porcentaje de población trabajadora extranjera en España en 2022?</t>
    </r>
    <r>
      <rPr>
        <sz val="11"/>
        <rFont val="Calibri"/>
        <family val="2"/>
        <scheme val="minor"/>
      </rPr>
      <t xml:space="preserve"> Alrededor del </t>
    </r>
    <r>
      <rPr>
        <b/>
        <sz val="11"/>
        <rFont val="Calibri"/>
        <family val="2"/>
        <scheme val="minor"/>
      </rPr>
      <t>12%</t>
    </r>
    <r>
      <rPr>
        <sz val="11"/>
        <rFont val="Calibri"/>
        <family val="2"/>
        <scheme val="minor"/>
      </rPr>
      <t xml:space="preserve"> de la población trabajadora era extranjera, reflejando la importancia de este colectivo en diversos sectores económicos. Números superiores, como 20%, exageran la proporción real de este grupo en España.</t>
    </r>
  </si>
  <si>
    <t xml:space="preserve">10% </t>
  </si>
  <si>
    <t xml:space="preserve">¿Cuál es el porcentaje de población trabajadora extranjera en España en 2022? </t>
  </si>
  <si>
    <r>
      <t>B. ¿Cuál es la entidad encargada de realizar la EPA en España?</t>
    </r>
    <r>
      <rPr>
        <sz val="11"/>
        <rFont val="Calibri"/>
        <family val="2"/>
        <scheme val="minor"/>
      </rPr>
      <t xml:space="preserve"> El </t>
    </r>
    <r>
      <rPr>
        <b/>
        <sz val="11"/>
        <rFont val="Calibri"/>
        <family val="2"/>
        <scheme val="minor"/>
      </rPr>
      <t>Instituto Nacional de Estadística (INE)</t>
    </r>
    <r>
      <rPr>
        <sz val="11"/>
        <rFont val="Calibri"/>
        <family val="2"/>
        <scheme val="minor"/>
      </rPr>
      <t xml:space="preserve"> organiza y ejecuta esta encuesta fundamental, asegurando estándares de calidad y representatividad. Aunque el Ministerio de Trabajo está vinculado a la política laboral, no es responsable directo de la EPA.</t>
    </r>
  </si>
  <si>
    <t>Ministerio de Economía</t>
  </si>
  <si>
    <t>Banco de España</t>
  </si>
  <si>
    <t xml:space="preserve">Instituto Nacional de Estadística (INE)  </t>
  </si>
  <si>
    <t xml:space="preserve">Ministerio de Trabajo </t>
  </si>
  <si>
    <t xml:space="preserve">¿Cuál es la entidad encargada de realizar la EPA en España? </t>
  </si>
  <si>
    <r>
      <t>A. ¿Qué bloque de información incluye la Encuesta Anual Laboral sobre la prevención de riesgos laborales?</t>
    </r>
    <r>
      <rPr>
        <sz val="11"/>
        <rFont val="Calibri"/>
        <family val="2"/>
        <scheme val="minor"/>
      </rPr>
      <t xml:space="preserve"> La </t>
    </r>
    <r>
      <rPr>
        <b/>
        <sz val="11"/>
        <rFont val="Calibri"/>
        <family val="2"/>
        <scheme val="minor"/>
      </rPr>
      <t>gestión e integración de la prevención</t>
    </r>
    <r>
      <rPr>
        <sz val="11"/>
        <rFont val="Calibri"/>
        <family val="2"/>
        <scheme val="minor"/>
      </rPr>
      <t xml:space="preserve"> incluye medidas adoptadas, formación y supervisión en riesgos laborales. Otros temas, como "salarios", son relevantes pero no forman parte del bloque de prevención.</t>
    </r>
  </si>
  <si>
    <t>Datos sobre el mercado inmobiliario</t>
  </si>
  <si>
    <t>Exportaciones de productos</t>
  </si>
  <si>
    <t xml:space="preserve">Salarios y remuneraciones </t>
  </si>
  <si>
    <t xml:space="preserve">Gestión e integración de la prevención  </t>
  </si>
  <si>
    <t xml:space="preserve">¿Qué bloque de información incluye la Encuesta Anual Laboral sobre la prevención de riesgos laborales? </t>
  </si>
  <si>
    <r>
      <t>C. ¿Cada cuánto tiempo incluye la Encuesta Anual Laboral un módulo específico sobre Prevención de Riesgos Laborales?</t>
    </r>
    <r>
      <rPr>
        <sz val="11"/>
        <rFont val="Calibri"/>
        <family val="2"/>
        <scheme val="minor"/>
      </rPr>
      <t xml:space="preserve"> Cada </t>
    </r>
    <r>
      <rPr>
        <b/>
        <sz val="11"/>
        <rFont val="Calibri"/>
        <family val="2"/>
        <scheme val="minor"/>
      </rPr>
      <t>tres años</t>
    </r>
    <r>
      <rPr>
        <sz val="11"/>
        <rFont val="Calibri"/>
        <family val="2"/>
        <scheme val="minor"/>
      </rPr>
      <t>, se evalúan aspectos relacionados con la gestión de la prevención y riesgos laborales, como medidas implementadas y su efectividad. Aunque otras áreas son evaluadas anualmente, la frecuencia de este módulo es trianual.</t>
    </r>
  </si>
  <si>
    <t>Cada cinco años</t>
  </si>
  <si>
    <t xml:space="preserve">Cada tres años </t>
  </si>
  <si>
    <t xml:space="preserve">Cada dos años </t>
  </si>
  <si>
    <t xml:space="preserve">Cada año </t>
  </si>
  <si>
    <t xml:space="preserve">¿Cada cuánto tiempo incluye la Encuesta Anual Laboral un módulo específico sobre Prevención de Riesgos Laborales? </t>
  </si>
  <si>
    <r>
      <t>C. ¿En qué año se realizó el módulo especial sobre la situación de los inmigrantes y sus hijos en la EPA?</t>
    </r>
    <r>
      <rPr>
        <sz val="11"/>
        <rFont val="Calibri"/>
        <family val="2"/>
        <scheme val="minor"/>
      </rPr>
      <t xml:space="preserve"> En </t>
    </r>
    <r>
      <rPr>
        <b/>
        <sz val="11"/>
        <rFont val="Calibri"/>
        <family val="2"/>
        <scheme val="minor"/>
      </rPr>
      <t>2017</t>
    </r>
    <r>
      <rPr>
        <sz val="11"/>
        <rFont val="Calibri"/>
        <family val="2"/>
        <scheme val="minor"/>
      </rPr>
      <t>, se investigaron las condiciones laborales, sociales y educativas de los inmigrantes y sus hijos, buscando analizar su integración. Aunque otros módulos relevantes se realizaron en años como 2022, este tema específico fue de 2017.</t>
    </r>
  </si>
  <si>
    <t>2022</t>
  </si>
  <si>
    <t xml:space="preserve">2017 </t>
  </si>
  <si>
    <t xml:space="preserve">¿En qué año se realizó el módulo especial sobre la situación de los inmigrantes y sus hijos en la EPA? </t>
  </si>
  <si>
    <r>
      <t>A. ¿Qué sistema de cotización tienen los autónomos agrarios desde 2008?</t>
    </r>
    <r>
      <rPr>
        <sz val="11"/>
        <rFont val="Calibri"/>
        <family val="2"/>
        <scheme val="minor"/>
      </rPr>
      <t xml:space="preserve"> El </t>
    </r>
    <r>
      <rPr>
        <b/>
        <sz val="11"/>
        <rFont val="Calibri"/>
        <family val="2"/>
        <scheme val="minor"/>
      </rPr>
      <t>Sistema Especial para Trabajadores por Cuenta Propia Agrarios (SETA)</t>
    </r>
    <r>
      <rPr>
        <sz val="11"/>
        <rFont val="Calibri"/>
        <family val="2"/>
        <scheme val="minor"/>
      </rPr>
      <t xml:space="preserve"> fue implementado para otorgar mejores beneficios y regulación a este grupo, adaptando su cotización a las particularidades del sector. Alternativas como el Régimen General no aplican debido a la especificidad del trabajo agrario.</t>
    </r>
  </si>
  <si>
    <t>Régimen Especial de Trabajadores Autónomos</t>
  </si>
  <si>
    <t>Sistema de Prestaciones del Regimen Agrario</t>
  </si>
  <si>
    <t xml:space="preserve">Régimen General de la Seguridad Social </t>
  </si>
  <si>
    <t xml:space="preserve">Sistema Especial para Trabajadores por Cuenta Propia Agrarios  </t>
  </si>
  <si>
    <t>¿Qué sistema de cotización tienen los autónomos agrarios desde 2008?</t>
  </si>
  <si>
    <r>
      <t>B. ¿Qué módulo especial se realizó en la Encuesta Anual Laboral de 2022?</t>
    </r>
    <r>
      <rPr>
        <sz val="11"/>
        <rFont val="Calibri"/>
        <family val="2"/>
        <scheme val="minor"/>
      </rPr>
      <t xml:space="preserve"> El módulo sobre </t>
    </r>
    <r>
      <rPr>
        <b/>
        <sz val="11"/>
        <rFont val="Calibri"/>
        <family val="2"/>
        <scheme val="minor"/>
      </rPr>
      <t>Conciliación entre la vida laboral y familiar</t>
    </r>
    <r>
      <rPr>
        <sz val="11"/>
        <rFont val="Calibri"/>
        <family val="2"/>
        <scheme val="minor"/>
      </rPr>
      <t xml:space="preserve"> analizó cómo las políticas y condiciones laborales afectan el balance entre trabajo y vida personal, un tema especialmente relevante tras la pandemia. Otros módulos, como "capacidades profesionales", no correspondieron al 2022.</t>
    </r>
  </si>
  <si>
    <t>Situación de los inmigrantes y sus hijos</t>
  </si>
  <si>
    <t>Organización y duración de la jornada laboral</t>
  </si>
  <si>
    <t xml:space="preserve">Capacidades profesionales  </t>
  </si>
  <si>
    <t xml:space="preserve">Conciliación entre la vida laboral y familiar </t>
  </si>
  <si>
    <t xml:space="preserve">¿Qué módulo especial se realizó en la Encuesta Anual Laboral de 2022? </t>
  </si>
  <si>
    <r>
      <t>B. ¿Cuál fue uno de los principales retos para las pymes durante la pandemia por SARS-CoV2?</t>
    </r>
    <r>
      <rPr>
        <sz val="11"/>
        <rFont val="Calibri"/>
        <family val="2"/>
        <scheme val="minor"/>
      </rPr>
      <t xml:space="preserve"> La </t>
    </r>
    <r>
      <rPr>
        <b/>
        <sz val="11"/>
        <rFont val="Calibri"/>
        <family val="2"/>
        <scheme val="minor"/>
      </rPr>
      <t>innovación y transformación digital</t>
    </r>
    <r>
      <rPr>
        <sz val="11"/>
        <rFont val="Calibri"/>
        <family val="2"/>
        <scheme val="minor"/>
      </rPr>
      <t xml:space="preserve"> representó un desafío importante, ya que las empresas tuvieron que adaptarse rápidamente al trabajo remoto y a nuevas tecnologías para mantener la operatividad. Aunque la reducción de personal fue una consecuencia en algunos casos, la transformación digital fue clave para la sostenibilidad a largo plazo.</t>
    </r>
  </si>
  <si>
    <t>La gestión de recursos humanos</t>
  </si>
  <si>
    <t>La expansión internacional</t>
  </si>
  <si>
    <t xml:space="preserve">La innovación y transformación digital  </t>
  </si>
  <si>
    <t xml:space="preserve">La reducción de personal </t>
  </si>
  <si>
    <t xml:space="preserve">¿cuál fue uno de los principales retos para las pymes durante la pandemia por SARS-CoV2? </t>
  </si>
  <si>
    <r>
      <t>C. ¿Cuál de las siguientes actividades económicas no es una de las que ocupa a una mayor proporción de población en España?</t>
    </r>
    <r>
      <rPr>
        <sz val="11"/>
        <rFont val="Calibri"/>
        <family val="2"/>
        <scheme val="minor"/>
      </rPr>
      <t xml:space="preserve"> Las </t>
    </r>
    <r>
      <rPr>
        <b/>
        <sz val="11"/>
        <rFont val="Calibri"/>
        <family val="2"/>
        <scheme val="minor"/>
      </rPr>
      <t>actividades financieras</t>
    </r>
    <r>
      <rPr>
        <sz val="11"/>
        <rFont val="Calibri"/>
        <family val="2"/>
        <scheme val="minor"/>
      </rPr>
      <t xml:space="preserve"> no representan una proporción alta de ocupación comparada con sectores como el comercio o la educación, que son más predominantes en el mercado laboral español. Servicios de restauración también tienen una participación significativa, al contrario de las actividades financieras que suelen requerir menos personal en términos relativos.</t>
    </r>
  </si>
  <si>
    <t>Servicios de restauración</t>
  </si>
  <si>
    <t xml:space="preserve">Actividades financieras </t>
  </si>
  <si>
    <t xml:space="preserve">Educación </t>
  </si>
  <si>
    <t xml:space="preserve">Comercio al por menor y por mayor </t>
  </si>
  <si>
    <t xml:space="preserve">¿Cuál de las siguientes actividades económicas no es una de las que ocupa a una mayor proporción de población en España? </t>
  </si>
  <si>
    <r>
      <t>B. ¿Qué normativa europea regula las encuestas dirigidas a la población desde 2021?</t>
    </r>
    <r>
      <rPr>
        <sz val="11"/>
        <rFont val="Calibri"/>
        <family val="2"/>
        <scheme val="minor"/>
      </rPr>
      <t xml:space="preserve"> El </t>
    </r>
    <r>
      <rPr>
        <b/>
        <sz val="11"/>
        <rFont val="Calibri"/>
        <family val="2"/>
        <scheme val="minor"/>
      </rPr>
      <t>Reglamento (UE) 2019/1700</t>
    </r>
    <r>
      <rPr>
        <sz val="11"/>
        <rFont val="Calibri"/>
        <family val="2"/>
        <scheme val="minor"/>
      </rPr>
      <t xml:space="preserve"> establece una base legal para regular las estadísticas sociales en Europa, incluyendo las encuestas de población. Este reglamento es crucial para unificar criterios y asegurar datos comparables en toda la UE. Los demás reglamentos mencionados están más relacionados con la lucha contra el blanqueo de capitales o normas específicas financieras.</t>
    </r>
  </si>
  <si>
    <t>Reglamento (UE) 2015/849</t>
  </si>
  <si>
    <t>Reglamento (UE) 2005/60</t>
  </si>
  <si>
    <t xml:space="preserve">Reglamento (UE) 2019/1700  </t>
  </si>
  <si>
    <t xml:space="preserve">Reglamento (UE) 123/2021 </t>
  </si>
  <si>
    <t>¿Qué normativa europea regula las encuestas dirigidas a la población desde 2021?</t>
  </si>
  <si>
    <r>
      <t>B. ¿Cuál es una de las fuentes de información del DIRCE?</t>
    </r>
    <r>
      <rPr>
        <sz val="11"/>
        <rFont val="Calibri"/>
        <family val="2"/>
        <scheme val="minor"/>
      </rPr>
      <t xml:space="preserve"> Los </t>
    </r>
    <r>
      <rPr>
        <b/>
        <sz val="11"/>
        <rFont val="Calibri"/>
        <family val="2"/>
        <scheme val="minor"/>
      </rPr>
      <t>Registros de la propiedad</t>
    </r>
    <r>
      <rPr>
        <sz val="11"/>
        <rFont val="Calibri"/>
        <family val="2"/>
        <scheme val="minor"/>
      </rPr>
      <t xml:space="preserve"> son una fuente clave para el Directorio Central de Empresas (DIRCE), ya que proporcionan información estructural sobre las empresas, como su número, localización y actividades económicas. Estas fuentes son esenciales para estadísticas empresariales y seguimiento económico. Las respuestas incorrectas, como "datos bancarios" o "encuestas de opinión", no corresponden al objetivo estructural del DIRCE, que se enfoca más en fuentes legales y administrativas.</t>
    </r>
  </si>
  <si>
    <t>Encuestas de opinión</t>
  </si>
  <si>
    <t>Datos bancarios</t>
  </si>
  <si>
    <t xml:space="preserve">Datos de origen tributario  </t>
  </si>
  <si>
    <t xml:space="preserve">Registros de la propiedad </t>
  </si>
  <si>
    <t xml:space="preserve">¿Cuál es una de las fuentes de información del DIRCE? </t>
  </si>
  <si>
    <t xml:space="preserve"> ¿Qué documento representó un avance importante en el ámbito del trabajador autónomo en España? (A) Estatuto del Trabajo Autónomo, Código del Trabajo, Ley de Empleo Autónomo, Ley de la Seguridad Social El Estatuto del Trabajo Autónomo supuso un avance significativo al establecer derechos, obligaciones y un marco normativo específico para los trabajadores autónomos en España. Otros documentos, como el Código del Trabajo o la Ley de Empleo Autónomo, tienen objetivos más generales y no se centran exclusivamente en este colectivo.</t>
  </si>
  <si>
    <t>Ley de la Seguridad Social</t>
  </si>
  <si>
    <t>Ley de Empleo Autónomo</t>
  </si>
  <si>
    <t xml:space="preserve">Código del Trabajo </t>
  </si>
  <si>
    <t xml:space="preserve">Estatuto del Trabajo Autónomo  </t>
  </si>
  <si>
    <t>¿Qué documento representó un avance importante en el ámbito del trabajador autónomo en España?</t>
  </si>
  <si>
    <t xml:space="preserve"> ¿Cuál es el principal objetivo de la Clasificación Nacional de Actividades Económicas (CNAE)? (B) Facilitar datos que permitan la creación de nuevas empresas y el desarrollo económico, Establecer un conjunto jerarquizado de actividades económicas, Conseguir una visión sólida del mercado de trabajo para la adopción de políticas laborales, Generar datos precisos que aumenten la confianza en la actividad económica nacional e internacional El principal objetivo de la CNAE es establecer un conjunto jerarquizado de actividades económicas que permita organizar y analizar de manera uniforme las estadísticas relacionadas con la economía. Aunque facilita la toma de decisiones políticas y económicas, no está directamente enfocada en la creación de empresas ni en garantizar la confianza internacional.</t>
  </si>
  <si>
    <t>Generar datos precisos que aumenten la confianza en la actividad económica nacional e internacional</t>
  </si>
  <si>
    <t xml:space="preserve">Conseguir una visón sólida del mercado de trabajo para la adopción de políticas laborales </t>
  </si>
  <si>
    <t xml:space="preserve">Establecer un conjunto jerarquizado de actividades económicas  </t>
  </si>
  <si>
    <t xml:space="preserve">Facilitar datos que permitan la creación de nuevas empresas y el desarrollo económico </t>
  </si>
  <si>
    <t>¿Cuál es el principal objetivo de la Clasificación Nacional de Actividades Económicas (CNAE)?</t>
  </si>
  <si>
    <t xml:space="preserve"> ¿Qué porcentaje de la muestra se utiliza para los módulos ad-hoc de la EPA? (C) Un tercio, Una cuarta parte, Una sexta parte, La mitad Una sexta parte de la muestra de la EPA se utiliza para los módulos ad-hoc, que son estudios específicos sobre temas de interés temporal o coyuntural, como conciliación laboral o capacidades profesionales. Porcentajes como un tercio o la mitad serían excesivos y afectarían la representatividad del resto de los datos.</t>
  </si>
  <si>
    <t>La mitad</t>
  </si>
  <si>
    <t xml:space="preserve">Una sexta parte </t>
  </si>
  <si>
    <t xml:space="preserve">Una cuarta parte </t>
  </si>
  <si>
    <t xml:space="preserve">Un tercio </t>
  </si>
  <si>
    <t xml:space="preserve">¿Qué porcentaje de la muestra se utiliza para los módulos ad-hoc de la EPA? </t>
  </si>
  <si>
    <t xml:space="preserve"> ¿Desde qué año se realiza la Encuesta Anual Laboral? (B) 2010, 2013, 2016, 2019 La Encuesta Anual Laboral comenzó a realizarse en 2010 con el objetivo de proporcionar información detallada sobre los salarios, las condiciones laborales y otros aspectos clave del mercado de trabajo en España. Las fechas posteriores, como 2013 o 2016, no corresponden al inicio de esta encuesta.</t>
  </si>
  <si>
    <t>2019</t>
  </si>
  <si>
    <t>2016</t>
  </si>
  <si>
    <t xml:space="preserve">2010 </t>
  </si>
  <si>
    <t xml:space="preserve">¿Desde qué año se realiza la Encuesta Anual Laboral? </t>
  </si>
  <si>
    <t xml:space="preserve"> ¿Cuál de los siguientes NO es un requisito para ser un Trabajador Autónomo Económicamente Dependiente (TRADE)? (C) Al menos el 75% de los ingresos deben provenir del mismo pagador, No tener trabajadores por cuenta ajena, Tener un local u oficina abierta al público, Disponer de material e infraestructura propios Un TRADE debe cumplir con criterios específicos, como que al menos el 75% de sus ingresos provengan de un único pagador y que no tenga empleados por cuenta ajena. Sin embargo, no es obligatorio disponer de un local u oficina abierta al público, lo que hace que esta sea la opción incorrecta.</t>
  </si>
  <si>
    <t>Disponer de material e infraestructura propios</t>
  </si>
  <si>
    <t xml:space="preserve">Tener un local u oficina abierta al público </t>
  </si>
  <si>
    <t xml:space="preserve">No tener trabajadores por cuenta ajena </t>
  </si>
  <si>
    <t xml:space="preserve">Al menos el 75% de los ingresos deben provenir del mismo pagador </t>
  </si>
  <si>
    <t xml:space="preserve">¿Cuál de los siguientes NO es un requisito para ser un Trabajador Autónomo Económicamente Dependiente (TRADE)?  </t>
  </si>
  <si>
    <t xml:space="preserve"> ¿Qué proporción de la renta total debe provenir de una explotación agraria para que alguien sea considerado autónomo agrario? (C) 30%, 40%, 5%, 60% Para ser considerado autónomo agrario, al menos el 50% de la renta total debe provenir de una explotación agraria. Este criterio asegura que el trabajador realmente dependa de la actividad agrícola para su sustento. Porcentajes como el 5% o el 30% serían demasiado bajos para cumplir con este requisito, mientras que el 60% es más estricto de lo necesario.</t>
  </si>
  <si>
    <t>60%</t>
  </si>
  <si>
    <t xml:space="preserve">40% </t>
  </si>
  <si>
    <t xml:space="preserve">30% </t>
  </si>
  <si>
    <t xml:space="preserve">¿Qué proporción de la renta total debe provenir de una explotación agraria para que alguien sea considerado autónomo agrario? </t>
  </si>
  <si>
    <t xml:space="preserve"> ¿Qué sistema de clasificación de actividades económicas usa la Unión Europea? (C) SIC, NAICS, NACE, ISIC La Unión Europea utiliza el sistema NACE (Nomenclatura Estadística de Actividades Económicas) para clasificar las actividades económicas de manera uniforme en todos los países miembros. Este sistema facilita la recopilación y comparación de datos económicos entre regiones. El SIC y el NAICS son clasificaciones utilizadas principalmente en Estados Unidos, mientras que el ISIC es un estándar internacional pero no específico de la UE.</t>
  </si>
  <si>
    <t>ISIC</t>
  </si>
  <si>
    <t xml:space="preserve">NACE  </t>
  </si>
  <si>
    <t>NAICS</t>
  </si>
  <si>
    <t xml:space="preserve">SIC </t>
  </si>
  <si>
    <t xml:space="preserve">¿Qué sistema de clasificación de actividades económicas usa la Unión Europea? </t>
  </si>
  <si>
    <t xml:space="preserve"> ¿Qué reglamento define la consideración de PYME en la Unión Europea? (B) Reglamento (UE) nº 500/2010, Reglamento (UE) nº 651/2014, Reglamento (UE) nº 800/2008, Reglamento (UE) nº 123/2007 El Reglamento (UE) nº 651/2014 establece las bases para la definición de PYME en la Unión Europea, incluyendo criterios de empleados y volumen de negocio. Los otros reglamentos mencionados no son relevantes para esta clasificación específica.</t>
  </si>
  <si>
    <t>Reglamento (UE) nº 123/2007</t>
  </si>
  <si>
    <t xml:space="preserve">Reglamento (UE) nº 500/2010 </t>
  </si>
  <si>
    <t xml:space="preserve">¿Qué reglamento define la consideración de PYME en la Unión Europea? </t>
  </si>
  <si>
    <t xml:space="preserve"> ¿Qué tipo de empresa ocupa a menos de 250 personas y cuyo volumen de negocios anual no excede de 50 millones de euros? (C) Microempresa, Pequeña empresa, Mediana empresa, Gran empresa La mediana empresa es aquella que ocupa hasta 250 personas y tiene un volumen de negocio que no supera los 50 millones de euros. La microempresa y la pequeña empresa tienen límites significativamente más bajos, mientras que las grandes empresas exceden estos criterios.</t>
  </si>
  <si>
    <t>Gran empresa</t>
  </si>
  <si>
    <t xml:space="preserve">Mediana empresa </t>
  </si>
  <si>
    <t xml:space="preserve">Pequeña empresa </t>
  </si>
  <si>
    <t xml:space="preserve">Microempresa </t>
  </si>
  <si>
    <t xml:space="preserve">¿Qué tipo de empresa ocupa a menos de 250 personas y cuyo volumen de negocios anual no excede de 50 millones de euros? </t>
  </si>
  <si>
    <t xml:space="preserve"> ¿Cuál es la categoría de empresa que ocupa a menos de 10 personas y cuyo volumen de negocios anual no supera los 2 millones de euros? (B) Pequeña empresa, Microempresa, Mediana empresa, Gran empresa La microempresa es la categoría que describe a las empresas con menos de 10 empleados y un volumen de negocio anual no superior a 2 millones de euros. Una pequeña empresa tiene límites más altos en personal y facturación, mientras que las medianas y grandes empresas exceden considerablemente estos umbrales.</t>
  </si>
  <si>
    <t>Mediana empresa</t>
  </si>
  <si>
    <t xml:space="preserve">Microempresa  </t>
  </si>
  <si>
    <t xml:space="preserve">¿Cuál es la categoría de empresa que ocupa a menos de 10 personas y cuyo volumen de negocios anual no supera los 2 millones de euros? </t>
  </si>
  <si>
    <t xml:space="preserve"> ¿Qué porcentaje de la población trabajadora en España en 2022 era de origen extranjero? (B) 10%, 12%, 15%, 20% El 12% de la población trabajadora en España en 2022 era de origen extranjero, destacando la importancia de la inmigración en el mercado laboral español. Un 10% subestimaría esta participación, mientras que cifras como 15% o 20% son demasiado altas para el contexto actual.</t>
  </si>
  <si>
    <t xml:space="preserve">¿Qué porcentaje de la población trabajadora en España en 2022 era de origen extranjero? </t>
  </si>
  <si>
    <t xml:space="preserve"> ¿Qué documento representó un avance importante en el ámbito del trabajador autónomo en España? (B) Ley de la Seguridad Social, Estatuto del Trabajo Autónomo, Código del Trabajo, Ley de Empleo Autónomo El Estatuto del Trabajo Autónomo marcó un hito en la regulación y protección de los derechos de los trabajadores autónomos en España, estableciendo un marco normativo específico para este colectivo. La Ley de la Seguridad Social aborda temas más amplios de protección social, mientras que el Código del Trabajo y la Ley de Empleo Autónomo no tienen el mismo impacto en este contexto.</t>
  </si>
  <si>
    <t>Código del Trabajo</t>
  </si>
  <si>
    <t xml:space="preserve">Ley de la Seguridad Social </t>
  </si>
  <si>
    <t xml:space="preserve">¿Qué documento representó un avance importante en el ámbito del trabajador autónomo en España? </t>
  </si>
  <si>
    <t xml:space="preserve"> Según la EPA, ¿cuál es el grupo de edad considerado para la población económicamente activa? (B) 15 y más años, 16 y más años, 18 y más años, 21 y más años El grupo de 16 y más años es considerado económicamente activo según la EPA, alineándose con la edad mínima legal para trabajar en España. Otras edades, como 15 años, no cumplen con los criterios legales de empleo, mientras que 18 y 21 años representan umbrales más altos que no abarcan completamente a la población trabajadora.</t>
  </si>
  <si>
    <t>21 y más años</t>
  </si>
  <si>
    <t>18 y más años</t>
  </si>
  <si>
    <t xml:space="preserve">16 y más años  </t>
  </si>
  <si>
    <t xml:space="preserve">15 y más años </t>
  </si>
  <si>
    <t xml:space="preserve">Según la EPA, ¿cuál es el grupo de edad considerado para la población económicamente activa? </t>
  </si>
  <si>
    <t xml:space="preserve"> ¿Cuál es la versión actual de la Clasificación Nacional de Actividades Económicas en España hasta diciembre de 2023? (B) CNAE-2003, CNAE-2009, CNAE-2015, CNAE-2020 La CNAE-2009 es la versión actual y se utiliza como estándar para clasificar las actividades económicas en España. Esta versión sigue vigente hasta diciembre de 2023, proporcionando uniformidad y referencia en la recopilación de datos. Las versiones previas, como la CNAE-2003, están desactualizadas, mientras que CNAE-2015 o CNAE-2020 no existen.</t>
  </si>
  <si>
    <t>CNAE-2020</t>
  </si>
  <si>
    <t>CNAE-2015</t>
  </si>
  <si>
    <t xml:space="preserve">CNAE-2009  </t>
  </si>
  <si>
    <t xml:space="preserve">CNAE-2003 </t>
  </si>
  <si>
    <t xml:space="preserve"> ¿cuál es la versión actual de la Clasificación Nacional de Actividades Económicas en España hasta diciembre de 2023? </t>
  </si>
  <si>
    <t xml:space="preserve"> ¿Qué módulo especial de la EPA se realizó en 2020? (B) Organización y duración de la jornada laboral, Accidentes laborales y problemas de salud relacionados con el trabajo, Capacidades profesionales, Situación de los inmigrantes y sus hijos En 2020, se realizó un módulo especial sobre accidentes laborales y problemas de salud relacionados con el trabajo, destacando la creciente preocupación por la seguridad laboral y las condiciones de salud. Otros temas, como la organización de la jornada laboral o las capacidades profesionales, fueron tratados en años distintos. La situación de los inmigrantes y sus hijos no corresponde al módulo especial de ese año.</t>
  </si>
  <si>
    <t>Capacidades profesionales</t>
  </si>
  <si>
    <t xml:space="preserve">Accidentes laborales y problemas de salud relacionados con el trabajo  </t>
  </si>
  <si>
    <t xml:space="preserve">Organización y duración de la jornada laboral </t>
  </si>
  <si>
    <t xml:space="preserve">¿Qué módulo especial de la EPA se realizó en 2020? </t>
  </si>
  <si>
    <t xml:space="preserve"> ¿En qué año se introdujo un cuestionario más amplio y amigable en la EPA? (C) 1999, 2002, 2005, 2010 En 1999 se implementó un cuestionario más amplio y amigable en la EPA para mejorar la calidad de los datos y facilitar la participación de los encuestados. Este cambio también permitió capturar información más detallada sobre las condiciones laborales. Fechas posteriores como 2002 o 2005 corresponden a modificaciones menores, mientras que 2010 no está vinculado a cambios significativos en el cuestionario.</t>
  </si>
  <si>
    <t xml:space="preserve">2002 </t>
  </si>
  <si>
    <t xml:space="preserve">1999 </t>
  </si>
  <si>
    <t xml:space="preserve">¿En qué año se introdujo un cuestionario más amplio y amigable en la EPA? </t>
  </si>
  <si>
    <t xml:space="preserve"> ¿En qué año se adaptó la EPA a la nueva normativa europea sobre encuestas dirigidas a la población? (C) 2015, 2018, 2021, 2023 En 2015, la Encuesta de Población Activa (EPA) se adaptó a la normativa europea para alinearse con los estándares estadísticos internacionales. Esto permitió una mayor comparabilidad de los datos entre países de la Unión Europea. Las fechas posteriores, como 2018 o 2021, reflejan actualizaciones específicas, pero no representan la implementación inicial de esta alineación normativa. El año 2023 sería incorrecto, ya que no está relacionado con una reforma de esta naturaleza.</t>
  </si>
  <si>
    <t>2023</t>
  </si>
  <si>
    <t xml:space="preserve">¿En qué año se adaptó la EPA a la nueva normativa europea sobre encuestas dirigidas a la población? </t>
  </si>
  <si>
    <t xml:space="preserve"> ¿Qué actividad económica no está cubierta por la Encuesta Anual Laboral según la CNAE-2009? (B) Construcción, Agricultura, Ganadería, Silvicultura y Pesca, Comercio al por menor, Transporte y almacenamiento La agricultura, ganadería, silvicultura y pesca no están cubiertas por la Encuesta Anual Laboral porque este sector tiene características específicas y a menudo se analiza mediante encuestas sectoriales propias. La construcción, comercio al por menor y transporte sí están incluidas, dado que tienen relevancia en el empleo asalariado y las relaciones laborales.</t>
  </si>
  <si>
    <t>Transporte y almacenamiento</t>
  </si>
  <si>
    <t>Comercio al por menor</t>
  </si>
  <si>
    <t xml:space="preserve">Agricultura, Ganadería, Silvicultura y Pesca  </t>
  </si>
  <si>
    <t xml:space="preserve">¿Qué actividad económica no está cubierta por la Encuesta Anual Laboral según la CNAE-2009? </t>
  </si>
  <si>
    <t>¿Qué proporción de las pymes en España son microempresas? (C) Una cuarta parte, La mitad, Dos terceras partes, Tres cuartas partes Tres cuartas partes de las pymes en España son microempresas, lo que subraya la importancia de este segmento en el ecosistema empresarial del país. Opciones como una cuarta parte o la mitad subestiman el papel de las microempresas, mientras que dos terceras partes no reflejan completamente la predominancia de estas empresas en el mercado español.</t>
  </si>
  <si>
    <t>Tres cuartas partes</t>
  </si>
  <si>
    <t xml:space="preserve">Dos terceras partes </t>
  </si>
  <si>
    <t xml:space="preserve">La mitad </t>
  </si>
  <si>
    <t xml:space="preserve">¿Qué proporción de las pymes en España son microempresas? </t>
  </si>
  <si>
    <t>¿Qué entidad actualiza periódicamente la clasificación NACE? (C) INE, Naciones Unidas, Eurostat, OCDE Eurostat es la entidad responsable de actualizar periódicamente la clasificación NACE, que estandariza las actividades económicas en la Unión Europea. El INE, aunque relevante en la recopilación de datos nacionales, no tiene la autoridad para actualizar NACE. Naciones Unidas y la OCDE gestionan clasificaciones y estándares globales, pero no específicamente NACE.</t>
  </si>
  <si>
    <t>OCDE</t>
  </si>
  <si>
    <t xml:space="preserve">Eurostat </t>
  </si>
  <si>
    <t xml:space="preserve">Naciones Unidas </t>
  </si>
  <si>
    <t>INE</t>
  </si>
  <si>
    <t xml:space="preserve">¿Qué entidad actualiza periódicamente la clasificación NACE? </t>
  </si>
  <si>
    <t>¿Cuál es uno de los objetivos del Directorio Central de Empresas (DIRCE)? (B) Proporcionar datos sobre exportaciones, Proporcionar datos estructurales del número de empresas y locales existentes en España, Proporcionar datos sobre el mercado inmobiliario, Proporcionar datos sobre el turismo El DIRCE busca proporcionar datos estructurales sobre el número de empresas y locales existentes en España, lo cual es crucial para entender la composición económica y planificar políticas públicas. Proporcionar datos sobre exportaciones o turismo son funciones que recaen en otras instituciones más especializadas, mientras que el mercado inmobiliario tampoco es el foco principal del DIRCE.</t>
  </si>
  <si>
    <t>Proporcionar datos sobre el turismo</t>
  </si>
  <si>
    <t>Proporcionar datos sobre el mercado inmobiliario</t>
  </si>
  <si>
    <t xml:space="preserve">Proporcionar datos estructurales del número de empresas y locales existentes en España  </t>
  </si>
  <si>
    <t xml:space="preserve">Proporcionar datos sobre exportaciones </t>
  </si>
  <si>
    <t xml:space="preserve">¿Cuál es uno de los objetivos del Directorio Central de Empresas (DIRCE)? </t>
  </si>
  <si>
    <t>¿Qué actividad económica no es una de las principales representadas por trabajadores autónomos independientes en España? (D) Transporte terrestre, Actividades jurídicas, Comercio al por menor, Educación La educación no está entre las principales actividades de autónomos independientes, ya que este sector suele estar dominado por instituciones públicas y privadas que emplean a personal asalariado. Actividades como transporte terrestre, comercio al por menor y actividades jurídicas son más comunes entre los autónomos debido a la flexibilidad que ofrecen y la menor dependencia de estructuras organizadas.</t>
  </si>
  <si>
    <t xml:space="preserve">Actividades jurídicas </t>
  </si>
  <si>
    <t xml:space="preserve">Transporte terrestre </t>
  </si>
  <si>
    <t xml:space="preserve">¿Qué actividad económica no es una de las principales representadas por trabajadores autónomos independientes en España? </t>
  </si>
  <si>
    <t>¿Cuál es la proporción de trabajadores autónomos hombres respecto a mujeres en España? (B) 1 a 1, 2 a 1, 3 a 1, 4 a 1 La proporción es de 2 a 1, lo que significa que por cada mujer autónoma hay dos hombres autónomos en España. Esta disparidad refleja las barreras estructurales y culturales que aún enfrentan las mujeres para emprender de manera independiente. Otras opciones, como 1 a 1, representan un ideal de paridad aún no alcanzado, mientras que 3 a 1 o 4 a 1 sobrestiman la brecha existente.</t>
  </si>
  <si>
    <t>4 a 1</t>
  </si>
  <si>
    <t>3 a 1</t>
  </si>
  <si>
    <t xml:space="preserve">2 a 1  </t>
  </si>
  <si>
    <t xml:space="preserve">1 a 1 </t>
  </si>
  <si>
    <t xml:space="preserve">¿Cuál es la proporción de trabajadores autónomos hombres respecto a mujeres en España? </t>
  </si>
  <si>
    <t>¿Cuál es la actividad económica con mayor representación de trabajadores autónomos independientes en España? (B) Tecnología de la información, Comercio al por menor, Finanzas, Agricultura El comercio al por menor destaca como la actividad económica con mayor representación de trabajadores autónomos independientes, debido a la flexibilidad y la baja barrera de entrada en este sector. Tecnología de la información, aunque relevante, tiene menos autónomos debido a la alta necesidad de formación especializada. Finanzas y agricultura representan sectores más cerrados o con barreras tradicionales que dificultan la independencia.</t>
  </si>
  <si>
    <t>Agricultura</t>
  </si>
  <si>
    <t>Finanzas</t>
  </si>
  <si>
    <t xml:space="preserve">Comercio al por menor  </t>
  </si>
  <si>
    <t xml:space="preserve">Tecnología de la información </t>
  </si>
  <si>
    <t xml:space="preserve">¿Cuál es la actividad económica con mayor representación de trabajadores autónomos independientes en España? </t>
  </si>
  <si>
    <t>¿Qué porcentaje de la población ocupada en España en 2022 eran mujeres? (D) 40%, 42%, 44%, 46% El 46% de la población ocupada en España en 2022 estaba constituida por mujeres, lo cual evidencia una evolución hacia una mayor paridad en el mercado laboral. Opciones como 40% o 42% representan valores desactualizados que no reflejan el progreso alcanzado en los últimos años, mientras que 44% se acerca pero aún no es el dato exacto.</t>
  </si>
  <si>
    <t>44%</t>
  </si>
  <si>
    <t xml:space="preserve">42% </t>
  </si>
  <si>
    <t xml:space="preserve">¿Qué porcentaje de la población ocupada en España en 2022 eran mujeres? </t>
  </si>
  <si>
    <t>¿Qué porcentaje de empresas en la Unión Europea son PYMES? (D) 50%, 75%, 90%, 99% El 99% de las empresas en la Unión Europea son pequeñas y medianas empresas (PYMES). Esto demuestra la vital importancia de estas empresas en el tejido económico europeo, ya que representan la columna vertebral de las economías nacionales. Las opciones menores, como 50% o 75%, subestiman significativamente la prevalencia de las PYMES, mientras que 90%, aunque cercano, no refleja la verdadera proporción.</t>
  </si>
  <si>
    <t>90%</t>
  </si>
  <si>
    <t xml:space="preserve">75% </t>
  </si>
  <si>
    <t xml:space="preserve">50% </t>
  </si>
  <si>
    <t xml:space="preserve">¿Qué porcentaje de empresas en la Unión Europea son PYMES? </t>
  </si>
  <si>
    <t>¿Qué actividad económica es mencionada como una de las más representadas por mujeres autónomas independientes? (B) Construcción, Sector agrario, Tecnología de la información, Finanzas La tecnología de la información (TI) es una de las áreas donde las mujeres autónomas independientes tienen mayor representación. Esto refleja un cambio progresivo hacia sectores tecnológicos y digitales, tradicionalmente dominados por hombres, pero que ahora abren oportunidades para las mujeres. Las otras opciones, como la construcción y el sector agrario, históricamente han sido ámbitos con menor participación femenina debido a las características físicas o culturales que limitan el acceso de mujeres. Finanzas, aunque menos representado por autónomas, tiene mayor participación femenina en empleos asalariados.</t>
  </si>
  <si>
    <t>Tecnología de la información</t>
  </si>
  <si>
    <t xml:space="preserve">Sector agrario  </t>
  </si>
  <si>
    <t xml:space="preserve">¿Qué actividad económica es mencionada como una de las más representadas por mujeres autónomas independientes? </t>
  </si>
  <si>
    <r>
      <t>B. Transporte terrestre.</t>
    </r>
    <r>
      <rPr>
        <sz val="11"/>
        <rFont val="Calibri"/>
        <family val="2"/>
        <scheme val="minor"/>
      </rPr>
      <t xml:space="preserve"> Este sector se caracteriza por una marcada predominancia masculina, debido a las condiciones laborales y horarios asociados. </t>
    </r>
    <r>
      <rPr>
        <b/>
        <sz val="11"/>
        <rFont val="Calibri"/>
        <family val="2"/>
        <scheme val="minor"/>
      </rPr>
      <t>A. Actividades de servicios sociales</t>
    </r>
    <r>
      <rPr>
        <sz val="11"/>
        <rFont val="Calibri"/>
        <family val="2"/>
        <scheme val="minor"/>
      </rPr>
      <t xml:space="preserve">, </t>
    </r>
    <r>
      <rPr>
        <b/>
        <sz val="11"/>
        <rFont val="Calibri"/>
        <family val="2"/>
        <scheme val="minor"/>
      </rPr>
      <t>C. Actividades sanitarias</t>
    </r>
    <r>
      <rPr>
        <sz val="11"/>
        <rFont val="Calibri"/>
        <family val="2"/>
        <scheme val="minor"/>
      </rPr>
      <t xml:space="preserve">, y </t>
    </r>
    <r>
      <rPr>
        <b/>
        <sz val="11"/>
        <rFont val="Calibri"/>
        <family val="2"/>
        <scheme val="minor"/>
      </rPr>
      <t>D. Asistencia en establecimientos residenciales</t>
    </r>
    <r>
      <rPr>
        <sz val="11"/>
        <rFont val="Calibri"/>
        <family val="2"/>
        <scheme val="minor"/>
      </rPr>
      <t xml:space="preserve"> son sectores altamente feminizados por su relación con roles de cuidado y asistencia.</t>
    </r>
  </si>
  <si>
    <t>Asistencia en establecimientos residenciales</t>
  </si>
  <si>
    <t>Actividades sanitarias</t>
  </si>
  <si>
    <t xml:space="preserve">Transporte terrestre  </t>
  </si>
  <si>
    <t xml:space="preserve">Actividades de servicios sociales </t>
  </si>
  <si>
    <t>¿Cuál de las siguientes actividades económicas no es una de las más feminizadas en España?</t>
  </si>
  <si>
    <r>
      <t>B. 30-44 años.</t>
    </r>
    <r>
      <rPr>
        <sz val="11"/>
        <rFont val="Calibri"/>
        <family val="2"/>
        <scheme val="minor"/>
      </rPr>
      <t xml:space="preserve"> Este rango etario es el más representado debido a la estabilidad laboral y alta productividad asociadas a estas edades. </t>
    </r>
    <r>
      <rPr>
        <b/>
        <sz val="11"/>
        <rFont val="Calibri"/>
        <family val="2"/>
        <scheme val="minor"/>
      </rPr>
      <t>A. 20-35 años</t>
    </r>
    <r>
      <rPr>
        <sz val="11"/>
        <rFont val="Calibri"/>
        <family val="2"/>
        <scheme val="minor"/>
      </rPr>
      <t xml:space="preserve"> incluye a jóvenes con tasas de empleo más bajas, mientras que </t>
    </r>
    <r>
      <rPr>
        <b/>
        <sz val="11"/>
        <rFont val="Calibri"/>
        <family val="2"/>
        <scheme val="minor"/>
      </rPr>
      <t>C. 45-59 años</t>
    </r>
    <r>
      <rPr>
        <sz val="11"/>
        <rFont val="Calibri"/>
        <family val="2"/>
        <scheme val="minor"/>
      </rPr>
      <t xml:space="preserve"> y </t>
    </r>
    <r>
      <rPr>
        <b/>
        <sz val="11"/>
        <rFont val="Calibri"/>
        <family val="2"/>
        <scheme val="minor"/>
      </rPr>
      <t>D. 60-65 años</t>
    </r>
    <r>
      <rPr>
        <sz val="11"/>
        <rFont val="Calibri"/>
        <family val="2"/>
        <scheme val="minor"/>
      </rPr>
      <t xml:space="preserve"> incluyen a personas en transición hacia la jubilación o en sectores específicos.</t>
    </r>
  </si>
  <si>
    <t>20-35 años</t>
  </si>
  <si>
    <t>60-65 años</t>
  </si>
  <si>
    <t xml:space="preserve">45-59 años  </t>
  </si>
  <si>
    <t xml:space="preserve">30-44 años </t>
  </si>
  <si>
    <t xml:space="preserve">¿Cuál es el rango de edad que acumula el 40% de la población ocupada en España? </t>
  </si>
  <si>
    <r>
      <t>C. 17%.</t>
    </r>
    <r>
      <rPr>
        <sz val="11"/>
        <rFont val="Calibri"/>
        <family val="2"/>
        <scheme val="minor"/>
      </rPr>
      <t xml:space="preserve"> Este porcentaje muestra la relevancia del empleo público en España, particularmente en áreas como sanidad, educación y administración. </t>
    </r>
    <r>
      <rPr>
        <b/>
        <sz val="11"/>
        <rFont val="Calibri"/>
        <family val="2"/>
        <scheme val="minor"/>
      </rPr>
      <t>A. 10%</t>
    </r>
    <r>
      <rPr>
        <sz val="11"/>
        <rFont val="Calibri"/>
        <family val="2"/>
        <scheme val="minor"/>
      </rPr>
      <t xml:space="preserve"> subestima significativamente este dato, mientras que </t>
    </r>
    <r>
      <rPr>
        <b/>
        <sz val="11"/>
        <rFont val="Calibri"/>
        <family val="2"/>
        <scheme val="minor"/>
      </rPr>
      <t>B. 15%</t>
    </r>
    <r>
      <rPr>
        <sz val="11"/>
        <rFont val="Calibri"/>
        <family val="2"/>
        <scheme val="minor"/>
      </rPr>
      <t xml:space="preserve"> y </t>
    </r>
    <r>
      <rPr>
        <b/>
        <sz val="11"/>
        <rFont val="Calibri"/>
        <family val="2"/>
        <scheme val="minor"/>
      </rPr>
      <t>D. 20%</t>
    </r>
    <r>
      <rPr>
        <sz val="11"/>
        <rFont val="Calibri"/>
        <family val="2"/>
        <scheme val="minor"/>
      </rPr>
      <t xml:space="preserve"> ofrecen cifras más cercanas pero no exactas.</t>
    </r>
  </si>
  <si>
    <t xml:space="preserve">15% </t>
  </si>
  <si>
    <t xml:space="preserve">¿Qué porcentaje de la población ocupada en España en 2022 eran asalariados del sector público? </t>
  </si>
  <si>
    <r>
      <t>B. 67%.</t>
    </r>
    <r>
      <rPr>
        <sz val="11"/>
        <rFont val="Calibri"/>
        <family val="2"/>
        <scheme val="minor"/>
      </rPr>
      <t xml:space="preserve"> Este dato subraya el peso del sector privado en el empleo español, que incluye grandes empresas y PYMEs. </t>
    </r>
    <r>
      <rPr>
        <b/>
        <sz val="11"/>
        <rFont val="Calibri"/>
        <family val="2"/>
        <scheme val="minor"/>
      </rPr>
      <t>A. 60%</t>
    </r>
    <r>
      <rPr>
        <sz val="11"/>
        <rFont val="Calibri"/>
        <family val="2"/>
        <scheme val="minor"/>
      </rPr>
      <t xml:space="preserve"> subestima esta proporción, mientras que </t>
    </r>
    <r>
      <rPr>
        <b/>
        <sz val="11"/>
        <rFont val="Calibri"/>
        <family val="2"/>
        <scheme val="minor"/>
      </rPr>
      <t>C. 71%</t>
    </r>
    <r>
      <rPr>
        <sz val="11"/>
        <rFont val="Calibri"/>
        <family val="2"/>
        <scheme val="minor"/>
      </rPr>
      <t xml:space="preserve"> y </t>
    </r>
    <r>
      <rPr>
        <b/>
        <sz val="11"/>
        <rFont val="Calibri"/>
        <family val="2"/>
        <scheme val="minor"/>
      </rPr>
      <t>D. 75%</t>
    </r>
    <r>
      <rPr>
        <sz val="11"/>
        <rFont val="Calibri"/>
        <family val="2"/>
        <scheme val="minor"/>
      </rPr>
      <t xml:space="preserve"> la sobrestiman, ignorando el peso del sector público y otros tipos de empleo.</t>
    </r>
  </si>
  <si>
    <t>75%</t>
  </si>
  <si>
    <t xml:space="preserve">60% </t>
  </si>
  <si>
    <t xml:space="preserve">¿Qué porcentaje de la población ocupada en España en 2022 eran asalariados del sector privado? </t>
  </si>
  <si>
    <r>
      <t>C. CNAE-2009.</t>
    </r>
    <r>
      <rPr>
        <sz val="11"/>
        <rFont val="Calibri"/>
        <family val="2"/>
        <scheme val="minor"/>
      </rPr>
      <t xml:space="preserve"> Este código clasifica las actividades económicas para facilitar la organización de datos y estudios sobre el tejido empresarial. </t>
    </r>
    <r>
      <rPr>
        <b/>
        <sz val="11"/>
        <rFont val="Calibri"/>
        <family val="2"/>
        <scheme val="minor"/>
      </rPr>
      <t>A. CNAE-2005</t>
    </r>
    <r>
      <rPr>
        <sz val="11"/>
        <rFont val="Calibri"/>
        <family val="2"/>
        <scheme val="minor"/>
      </rPr>
      <t xml:space="preserve"> está obsoleto, mientras que </t>
    </r>
    <r>
      <rPr>
        <b/>
        <sz val="11"/>
        <rFont val="Calibri"/>
        <family val="2"/>
        <scheme val="minor"/>
      </rPr>
      <t>D. CNAE-2015</t>
    </r>
    <r>
      <rPr>
        <sz val="11"/>
        <rFont val="Calibri"/>
        <family val="2"/>
        <scheme val="minor"/>
      </rPr>
      <t xml:space="preserve"> no existe. </t>
    </r>
    <r>
      <rPr>
        <b/>
        <sz val="11"/>
        <rFont val="Calibri"/>
        <family val="2"/>
        <scheme val="minor"/>
      </rPr>
      <t>B. CNAE-2010</t>
    </r>
    <r>
      <rPr>
        <sz val="11"/>
        <rFont val="Calibri"/>
        <family val="2"/>
        <scheme val="minor"/>
      </rPr>
      <t xml:space="preserve"> es incorrecto, ya que no se adoptó como estándar en España.</t>
    </r>
  </si>
  <si>
    <t>CNAE-2009</t>
  </si>
  <si>
    <t>CNAE-2010</t>
  </si>
  <si>
    <t xml:space="preserve">CNAE-2005 </t>
  </si>
  <si>
    <t xml:space="preserve">¿Cuál es la versión actual del código CNAE ? </t>
  </si>
  <si>
    <r>
      <t>B. 2 a 1.</t>
    </r>
    <r>
      <rPr>
        <sz val="11"/>
        <rFont val="Calibri"/>
        <family val="2"/>
        <scheme val="minor"/>
      </rPr>
      <t xml:space="preserve"> La proporción refleja las desigualdades de género en el trabajo autónomo, donde los hombres predominan. </t>
    </r>
    <r>
      <rPr>
        <b/>
        <sz val="11"/>
        <rFont val="Calibri"/>
        <family val="2"/>
        <scheme val="minor"/>
      </rPr>
      <t>A. 1 a 1</t>
    </r>
    <r>
      <rPr>
        <sz val="11"/>
        <rFont val="Calibri"/>
        <family val="2"/>
        <scheme val="minor"/>
      </rPr>
      <t xml:space="preserve"> sería una igualdad que no se corresponde con la realidad actual. </t>
    </r>
    <r>
      <rPr>
        <b/>
        <sz val="11"/>
        <rFont val="Calibri"/>
        <family val="2"/>
        <scheme val="minor"/>
      </rPr>
      <t>C. 3 a 1</t>
    </r>
    <r>
      <rPr>
        <sz val="11"/>
        <rFont val="Calibri"/>
        <family val="2"/>
        <scheme val="minor"/>
      </rPr>
      <t xml:space="preserve"> y </t>
    </r>
    <r>
      <rPr>
        <b/>
        <sz val="11"/>
        <rFont val="Calibri"/>
        <family val="2"/>
        <scheme val="minor"/>
      </rPr>
      <t>D. 4 a 1</t>
    </r>
    <r>
      <rPr>
        <sz val="11"/>
        <rFont val="Calibri"/>
        <family val="2"/>
        <scheme val="minor"/>
      </rPr>
      <t xml:space="preserve"> son cifras exageradas y no reflejan el avance de las mujeres en este ámbito en los últimos años.</t>
    </r>
  </si>
  <si>
    <t xml:space="preserve">¿Cuál es la proporción de trabajadores autónomos hombres respecto a mujeres en España según datos de 2022? </t>
  </si>
  <si>
    <r>
      <t>B. 10%.</t>
    </r>
    <r>
      <rPr>
        <sz val="11"/>
        <rFont val="Calibri"/>
        <family val="2"/>
        <scheme val="minor"/>
      </rPr>
      <t xml:space="preserve"> Este porcentaje refleja la prevalencia de los autónomos independientes, que representan una porción significativa del tejido económico español, caracterizado por pequeñas y medianas empresas. </t>
    </r>
    <r>
      <rPr>
        <b/>
        <sz val="11"/>
        <rFont val="Calibri"/>
        <family val="2"/>
        <scheme val="minor"/>
      </rPr>
      <t>A. 5%</t>
    </r>
    <r>
      <rPr>
        <sz val="11"/>
        <rFont val="Calibri"/>
        <family val="2"/>
        <scheme val="minor"/>
      </rPr>
      <t xml:space="preserve"> subestima esta proporción, mientras que </t>
    </r>
    <r>
      <rPr>
        <b/>
        <sz val="11"/>
        <rFont val="Calibri"/>
        <family val="2"/>
        <scheme val="minor"/>
      </rPr>
      <t>C. 15%</t>
    </r>
    <r>
      <rPr>
        <sz val="11"/>
        <rFont val="Calibri"/>
        <family val="2"/>
        <scheme val="minor"/>
      </rPr>
      <t xml:space="preserve"> y </t>
    </r>
    <r>
      <rPr>
        <b/>
        <sz val="11"/>
        <rFont val="Calibri"/>
        <family val="2"/>
        <scheme val="minor"/>
      </rPr>
      <t>D. 20%</t>
    </r>
    <r>
      <rPr>
        <sz val="11"/>
        <rFont val="Calibri"/>
        <family val="2"/>
        <scheme val="minor"/>
      </rPr>
      <t xml:space="preserve"> sobrestiman el peso de estos trabajadores en el panorama laboral.</t>
    </r>
  </si>
  <si>
    <t xml:space="preserve">5% </t>
  </si>
  <si>
    <t xml:space="preserve">¿Cuál es el porcentaje de trabajadores independientes o empresarios sin asalariados en España según datos de 2022? </t>
  </si>
  <si>
    <r>
      <t>C. Actividades sanitarias.</t>
    </r>
    <r>
      <rPr>
        <sz val="11"/>
        <rFont val="Calibri"/>
        <family val="2"/>
        <scheme val="minor"/>
      </rPr>
      <t xml:space="preserve"> Este sector ha sido tradicionalmente dominado por mujeres, especialmente en profesiones como enfermería, dado su vínculo con el cuidado y la atención personal. </t>
    </r>
    <r>
      <rPr>
        <b/>
        <sz val="11"/>
        <rFont val="Calibri"/>
        <family val="2"/>
        <scheme val="minor"/>
      </rPr>
      <t>A. Construcción</t>
    </r>
    <r>
      <rPr>
        <sz val="11"/>
        <rFont val="Calibri"/>
        <family val="2"/>
        <scheme val="minor"/>
      </rPr>
      <t xml:space="preserve"> y </t>
    </r>
    <r>
      <rPr>
        <b/>
        <sz val="11"/>
        <rFont val="Calibri"/>
        <family val="2"/>
        <scheme val="minor"/>
      </rPr>
      <t>B. Transporte</t>
    </r>
    <r>
      <rPr>
        <sz val="11"/>
        <rFont val="Calibri"/>
        <family val="2"/>
        <scheme val="minor"/>
      </rPr>
      <t xml:space="preserve">, por su parte, son áreas típicamente masculinizadas, debido a las características físicas asociadas a muchas de sus tareas. </t>
    </r>
    <r>
      <rPr>
        <b/>
        <sz val="11"/>
        <rFont val="Calibri"/>
        <family val="2"/>
        <scheme val="minor"/>
      </rPr>
      <t>D. Agricultura</t>
    </r>
    <r>
      <rPr>
        <sz val="11"/>
        <rFont val="Calibri"/>
        <family val="2"/>
        <scheme val="minor"/>
      </rPr>
      <t xml:space="preserve"> también cuenta con menor presencia femenina, aunque su participación está creciendo en algunas actividades específicas.</t>
    </r>
  </si>
  <si>
    <t xml:space="preserve">Actividades sanitarias </t>
  </si>
  <si>
    <t xml:space="preserve">Transporte </t>
  </si>
  <si>
    <t xml:space="preserve">¿Cuál de las siguientes actividades económicas es una de las más feminizadas en España? </t>
  </si>
  <si>
    <r>
      <t>B. Actividades de servicios sociales.</t>
    </r>
    <r>
      <rPr>
        <sz val="11"/>
        <rFont val="Calibri"/>
        <family val="2"/>
        <scheme val="minor"/>
      </rPr>
      <t xml:space="preserve"> Este sector destaca por su alta proporción de mujeres, reflejando tendencias históricas y culturales que asocian estas actividades con roles tradicionalmente atribuidos a las mujeres. </t>
    </r>
    <r>
      <rPr>
        <b/>
        <sz val="11"/>
        <rFont val="Calibri"/>
        <family val="2"/>
        <scheme val="minor"/>
      </rPr>
      <t>A. Restauración</t>
    </r>
  </si>
  <si>
    <t xml:space="preserve">Actividades de servicios sociales  </t>
  </si>
  <si>
    <t xml:space="preserve">Restauración </t>
  </si>
  <si>
    <t>¿Cuál es una de las actividades económicas más feminizadas en España ?</t>
  </si>
  <si>
    <r>
      <t>C. 34%.</t>
    </r>
    <r>
      <rPr>
        <sz val="11"/>
        <rFont val="Calibri"/>
        <family val="2"/>
        <scheme val="minor"/>
      </rPr>
      <t xml:space="preserve"> Este porcentaje refleja el envejecimiento de la población activa en España y la necesidad de adaptaciones en políticas laborales. </t>
    </r>
    <r>
      <rPr>
        <b/>
        <sz val="11"/>
        <rFont val="Calibri"/>
        <family val="2"/>
        <scheme val="minor"/>
      </rPr>
      <t>A. 28%, B. 30% y D. 36%</t>
    </r>
    <r>
      <rPr>
        <sz val="11"/>
        <rFont val="Calibri"/>
        <family val="2"/>
        <scheme val="minor"/>
      </rPr>
      <t xml:space="preserve"> no coinciden con los datos oficiales y subestiman o sobreestiman esta proporción.</t>
    </r>
  </si>
  <si>
    <t>36%</t>
  </si>
  <si>
    <t xml:space="preserve">28% </t>
  </si>
  <si>
    <t xml:space="preserve">Según la EPA, ¿cuál es la proporción de la población ocupada que superaba los 50 años en 2022? </t>
  </si>
  <si>
    <r>
      <t>C. Exportaciones de productos.</t>
    </r>
    <r>
      <rPr>
        <sz val="11"/>
        <rFont val="Calibri"/>
        <family val="2"/>
        <scheme val="minor"/>
      </rPr>
      <t xml:space="preserve"> La Encuesta Anual Laboral se centra en aspectos como salarios, condiciones laborales y formación, pero no aborda exportaciones. </t>
    </r>
    <r>
      <rPr>
        <b/>
        <sz val="11"/>
        <rFont val="Calibri"/>
        <family val="2"/>
        <scheme val="minor"/>
      </rPr>
      <t>A. Medidas de flexibilidad interna</t>
    </r>
    <r>
      <rPr>
        <sz val="11"/>
        <rFont val="Calibri"/>
        <family val="2"/>
        <scheme val="minor"/>
      </rPr>
      <t xml:space="preserve">, </t>
    </r>
    <r>
      <rPr>
        <b/>
        <sz val="11"/>
        <rFont val="Calibri"/>
        <family val="2"/>
        <scheme val="minor"/>
      </rPr>
      <t>B. Despidos colectivos</t>
    </r>
    <r>
      <rPr>
        <sz val="11"/>
        <rFont val="Calibri"/>
        <family val="2"/>
        <scheme val="minor"/>
      </rPr>
      <t xml:space="preserve"> y </t>
    </r>
    <r>
      <rPr>
        <b/>
        <sz val="11"/>
        <rFont val="Calibri"/>
        <family val="2"/>
        <scheme val="minor"/>
      </rPr>
      <t>D. Actividades de formación y cualificación</t>
    </r>
    <r>
      <rPr>
        <sz val="11"/>
        <rFont val="Calibri"/>
        <family val="2"/>
        <scheme val="minor"/>
      </rPr>
      <t xml:space="preserve"> sí son parte de su contenido.</t>
    </r>
  </si>
  <si>
    <t xml:space="preserve">Exportaciones de productos </t>
  </si>
  <si>
    <t>¿Qué bloque de información no se incluye en la Encuesta Anual Laboral?</t>
  </si>
  <si>
    <r>
      <t>B. 2016.</t>
    </r>
    <r>
      <rPr>
        <sz val="11"/>
        <rFont val="Calibri"/>
        <family val="2"/>
        <scheme val="minor"/>
      </rPr>
      <t xml:space="preserve"> Este año se enfocó en la situación de los jóvenes, resaltando su vulnerabilidad al desempleo y las barreras para acceder al mercado laboral. </t>
    </r>
    <r>
      <rPr>
        <b/>
        <sz val="11"/>
        <rFont val="Calibri"/>
        <family val="2"/>
        <scheme val="minor"/>
      </rPr>
      <t>A. 2015</t>
    </r>
    <r>
      <rPr>
        <sz val="11"/>
        <rFont val="Calibri"/>
        <family val="2"/>
        <scheme val="minor"/>
      </rPr>
      <t xml:space="preserve">, </t>
    </r>
    <r>
      <rPr>
        <b/>
        <sz val="11"/>
        <rFont val="Calibri"/>
        <family val="2"/>
        <scheme val="minor"/>
      </rPr>
      <t>C. 2017</t>
    </r>
    <r>
      <rPr>
        <sz val="11"/>
        <rFont val="Calibri"/>
        <family val="2"/>
        <scheme val="minor"/>
      </rPr>
      <t xml:space="preserve"> y </t>
    </r>
    <r>
      <rPr>
        <b/>
        <sz val="11"/>
        <rFont val="Calibri"/>
        <family val="2"/>
        <scheme val="minor"/>
      </rPr>
      <t>D. 2018</t>
    </r>
    <r>
      <rPr>
        <sz val="11"/>
        <rFont val="Calibri"/>
        <family val="2"/>
        <scheme val="minor"/>
      </rPr>
      <t xml:space="preserve"> no corresponden a este módulo, aunque otros temas pudieron tratarse en esos años.</t>
    </r>
  </si>
  <si>
    <t>2017</t>
  </si>
  <si>
    <t xml:space="preserve">¿En qué año se realizó el módulo especial sobre los jóvenes en el mercado laboral en la EPA? </t>
  </si>
  <si>
    <r>
      <t>B. Real Decreto 1613/2010.</t>
    </r>
    <r>
      <rPr>
        <sz val="11"/>
        <rFont val="Calibri"/>
        <family val="2"/>
        <scheme val="minor"/>
      </rPr>
      <t xml:space="preserve"> Este reglamento implementó el Estatuto del Trabajo Autónomo, definiendo derechos y obligaciones para este colectivo. </t>
    </r>
    <r>
      <rPr>
        <b/>
        <sz val="11"/>
        <rFont val="Calibri"/>
        <family val="2"/>
        <scheme val="minor"/>
      </rPr>
      <t>A. Real Decreto 475/2007</t>
    </r>
    <r>
      <rPr>
        <sz val="11"/>
        <rFont val="Calibri"/>
        <family val="2"/>
        <scheme val="minor"/>
      </rPr>
      <t xml:space="preserve">, </t>
    </r>
    <r>
      <rPr>
        <b/>
        <sz val="11"/>
        <rFont val="Calibri"/>
        <family val="2"/>
        <scheme val="minor"/>
      </rPr>
      <t>C. Real Decreto 651/2014</t>
    </r>
    <r>
      <rPr>
        <sz val="11"/>
        <rFont val="Calibri"/>
        <family val="2"/>
        <scheme val="minor"/>
      </rPr>
      <t xml:space="preserve"> y </t>
    </r>
    <r>
      <rPr>
        <b/>
        <sz val="11"/>
        <rFont val="Calibri"/>
        <family val="2"/>
        <scheme val="minor"/>
      </rPr>
      <t>D. Real Decreto 2009/2009</t>
    </r>
    <r>
      <rPr>
        <sz val="11"/>
        <rFont val="Calibri"/>
        <family val="2"/>
        <scheme val="minor"/>
      </rPr>
      <t xml:space="preserve"> son normativas relevantes, pero no se relacionan directamente con este estatuto.</t>
    </r>
  </si>
  <si>
    <t>Real Decreto 2009/2009</t>
  </si>
  <si>
    <t>Real Decreto 651/2014</t>
  </si>
  <si>
    <t xml:space="preserve">Real Decreto 1613/2010  </t>
  </si>
  <si>
    <t xml:space="preserve">Real Decreto 475/2007 </t>
  </si>
  <si>
    <t xml:space="preserve">¿Qué reglamento materializó el desarrollo reglamentario del Estatuto del Trabajo Autónomo? </t>
  </si>
  <si>
    <r>
      <t>B. Facilitar la labor de control de la actividad económica.</t>
    </r>
    <r>
      <rPr>
        <sz val="11"/>
        <rFont val="Calibri"/>
        <family val="2"/>
        <scheme val="minor"/>
      </rPr>
      <t xml:space="preserve"> El CNAE organiza y clasifica actividades económicas para facilitar su regulación, supervisión y análisis. </t>
    </r>
    <r>
      <rPr>
        <b/>
        <sz val="11"/>
        <rFont val="Calibri"/>
        <family val="2"/>
        <scheme val="minor"/>
      </rPr>
      <t>A. Fomentar la competencia entre empresas</t>
    </r>
    <r>
      <rPr>
        <sz val="11"/>
        <rFont val="Calibri"/>
        <family val="2"/>
        <scheme val="minor"/>
      </rPr>
      <t xml:space="preserve">, </t>
    </r>
    <r>
      <rPr>
        <b/>
        <sz val="11"/>
        <rFont val="Calibri"/>
        <family val="2"/>
        <scheme val="minor"/>
      </rPr>
      <t>C. Promover la exportación de productos</t>
    </r>
    <r>
      <rPr>
        <sz val="11"/>
        <rFont val="Calibri"/>
        <family val="2"/>
        <scheme val="minor"/>
      </rPr>
      <t xml:space="preserve"> y </t>
    </r>
    <r>
      <rPr>
        <b/>
        <sz val="11"/>
        <rFont val="Calibri"/>
        <family val="2"/>
        <scheme val="minor"/>
      </rPr>
      <t>D. Regular la oferta y demanda del mercado</t>
    </r>
    <r>
      <rPr>
        <sz val="11"/>
        <rFont val="Calibri"/>
        <family val="2"/>
        <scheme val="minor"/>
      </rPr>
      <t xml:space="preserve"> no son funciones específicas del CNAE, aunque indirectamente pueden influir en estas áreas.</t>
    </r>
  </si>
  <si>
    <t>Regular la oferta y demanda del mercado</t>
  </si>
  <si>
    <t>Promover la exportación de productos</t>
  </si>
  <si>
    <t xml:space="preserve">Facilitar la labor de control de la actividad económica  </t>
  </si>
  <si>
    <t xml:space="preserve">Fomentar la competencia entre empresas </t>
  </si>
  <si>
    <t xml:space="preserve">¿Cuál es el propósito principal del código CNAE en España? </t>
  </si>
  <si>
    <r>
      <t>B. Menores de dieciséis años.</t>
    </r>
    <r>
      <rPr>
        <sz val="11"/>
        <rFont val="Calibri"/>
        <family val="2"/>
        <scheme val="minor"/>
      </rPr>
      <t xml:space="preserve"> El Estatuto establece que los menores de 16 años no pueden ser autónomos debido a restricciones legales sobre el trabajo infantil. </t>
    </r>
    <r>
      <rPr>
        <b/>
        <sz val="11"/>
        <rFont val="Calibri"/>
        <family val="2"/>
        <scheme val="minor"/>
      </rPr>
      <t>A. Menores de dieciocho años</t>
    </r>
    <r>
      <rPr>
        <sz val="11"/>
        <rFont val="Calibri"/>
        <family val="2"/>
        <scheme val="minor"/>
      </rPr>
      <t xml:space="preserve"> es incorrecto, ya que los mayores de 16 pueden trabajar con autorización. </t>
    </r>
    <r>
      <rPr>
        <b/>
        <sz val="11"/>
        <rFont val="Calibri"/>
        <family val="2"/>
        <scheme val="minor"/>
      </rPr>
      <t>C. Jubilados</t>
    </r>
    <r>
      <rPr>
        <sz val="11"/>
        <rFont val="Calibri"/>
        <family val="2"/>
        <scheme val="minor"/>
      </rPr>
      <t xml:space="preserve"> y </t>
    </r>
    <r>
      <rPr>
        <b/>
        <sz val="11"/>
        <rFont val="Calibri"/>
        <family val="2"/>
        <scheme val="minor"/>
      </rPr>
      <t>D. Extranjeros</t>
    </r>
    <r>
      <rPr>
        <sz val="11"/>
        <rFont val="Calibri"/>
        <family val="2"/>
        <scheme val="minor"/>
      </rPr>
      <t xml:space="preserve"> sí pueden ser autónomos si cumplen con los requisitos legales.</t>
    </r>
  </si>
  <si>
    <t>Extranjeros</t>
  </si>
  <si>
    <t>Jubilados</t>
  </si>
  <si>
    <t xml:space="preserve">Menores de dieciséis años  </t>
  </si>
  <si>
    <t xml:space="preserve">Menores de dieciocho años </t>
  </si>
  <si>
    <t>Según el Estatuto del Trabajo Autónomo, ¿quién no puede ser trabajador autónomo?</t>
  </si>
  <si>
    <r>
      <t>B. Conocer la actividad económica en relación con el mercado de trabajo.</t>
    </r>
    <r>
      <rPr>
        <sz val="11"/>
        <rFont val="Calibri"/>
        <family val="2"/>
        <scheme val="minor"/>
      </rPr>
      <t xml:space="preserve"> La EPA se centra en analizar la ocupación, el desempleo y las características del mercado laboral, proporcionando datos esenciales para la toma de decisiones políticas y económicas. </t>
    </r>
    <r>
      <rPr>
        <b/>
        <sz val="11"/>
        <rFont val="Calibri"/>
        <family val="2"/>
        <scheme val="minor"/>
      </rPr>
      <t>A. Conocer la actividad económica en relación con el mercado de valores</t>
    </r>
    <r>
      <rPr>
        <sz val="11"/>
        <rFont val="Calibri"/>
        <family val="2"/>
        <scheme val="minor"/>
      </rPr>
      <t xml:space="preserve">, </t>
    </r>
    <r>
      <rPr>
        <b/>
        <sz val="11"/>
        <rFont val="Calibri"/>
        <family val="2"/>
        <scheme val="minor"/>
      </rPr>
      <t>C. Conocer la actividad económica en relación con el turismo</t>
    </r>
    <r>
      <rPr>
        <sz val="11"/>
        <rFont val="Calibri"/>
        <family val="2"/>
        <scheme val="minor"/>
      </rPr>
      <t xml:space="preserve"> y </t>
    </r>
    <r>
      <rPr>
        <b/>
        <sz val="11"/>
        <rFont val="Calibri"/>
        <family val="2"/>
        <scheme val="minor"/>
      </rPr>
      <t>D. Conocer la actividad económica en relación con la agricultura</t>
    </r>
    <r>
      <rPr>
        <sz val="11"/>
        <rFont val="Calibri"/>
        <family val="2"/>
        <scheme val="minor"/>
      </rPr>
      <t xml:space="preserve"> son áreas relevantes, pero no constituyen el enfoque principal de la EPA.</t>
    </r>
  </si>
  <si>
    <t>Conocer la actividad económica en relación con la agricultura</t>
  </si>
  <si>
    <t>Conocer la actividad económica en relación con el turismo</t>
  </si>
  <si>
    <t xml:space="preserve">Conocer la actividad económica en relación con el mercado de trabajo  </t>
  </si>
  <si>
    <t xml:space="preserve">Conocer la actividad económica en relación con el mercado de valores </t>
  </si>
  <si>
    <t xml:space="preserve">¿Cuál es una de las finalidades principales de la Encuesta de Población Activa (EPA)? </t>
  </si>
  <si>
    <r>
      <t>B. Trimestral.</t>
    </r>
    <r>
      <rPr>
        <sz val="11"/>
        <rFont val="Calibri"/>
        <family val="2"/>
        <scheme val="minor"/>
      </rPr>
      <t xml:space="preserve"> La EPA se realiza trimestralmente para ofrecer datos actualizados sobre la actividad económica y el empleo, permitiendo un análisis continuo del mercado laboral. </t>
    </r>
    <r>
      <rPr>
        <b/>
        <sz val="11"/>
        <rFont val="Calibri"/>
        <family val="2"/>
        <scheme val="minor"/>
      </rPr>
      <t>A. Mensual</t>
    </r>
    <r>
      <rPr>
        <sz val="11"/>
        <rFont val="Calibri"/>
        <family val="2"/>
        <scheme val="minor"/>
      </rPr>
      <t xml:space="preserve"> no es la frecuencia de esta encuesta, ya que un análisis tan frecuente sería complicado de gestionar. </t>
    </r>
    <r>
      <rPr>
        <b/>
        <sz val="11"/>
        <rFont val="Calibri"/>
        <family val="2"/>
        <scheme val="minor"/>
      </rPr>
      <t>C. Semestral</t>
    </r>
    <r>
      <rPr>
        <sz val="11"/>
        <rFont val="Calibri"/>
        <family val="2"/>
        <scheme val="minor"/>
      </rPr>
      <t xml:space="preserve"> y </t>
    </r>
    <r>
      <rPr>
        <b/>
        <sz val="11"/>
        <rFont val="Calibri"/>
        <family val="2"/>
        <scheme val="minor"/>
      </rPr>
      <t>D. Anual</t>
    </r>
    <r>
      <rPr>
        <sz val="11"/>
        <rFont val="Calibri"/>
        <family val="2"/>
        <scheme val="minor"/>
      </rPr>
      <t xml:space="preserve"> se aplican en otros estudios, pero no son aplicables a la EPA.</t>
    </r>
  </si>
  <si>
    <t>Anual</t>
  </si>
  <si>
    <t>Semestral</t>
  </si>
  <si>
    <t xml:space="preserve">Trimestral  </t>
  </si>
  <si>
    <t xml:space="preserve">Mensual </t>
  </si>
  <si>
    <t xml:space="preserve">¿Cuál es la periodicidad de la Encuesta de Población Activa (EPA)? </t>
  </si>
  <si>
    <r>
      <t>B. Capacidades profesionales.</t>
    </r>
    <r>
      <rPr>
        <sz val="11"/>
        <rFont val="Calibri"/>
        <family val="2"/>
        <scheme val="minor"/>
      </rPr>
      <t xml:space="preserve"> En 2019, la EPA incluyó un módulo especial para analizar las capacidades profesionales de los ocupados, proporcionando información sobre habilidades y competencias demandadas en el mercado laboral. Este análisis permitió identificar brechas de formación y diseñar estrategias de mejora. </t>
    </r>
    <r>
      <rPr>
        <b/>
        <sz val="11"/>
        <rFont val="Calibri"/>
        <family val="2"/>
        <scheme val="minor"/>
      </rPr>
      <t>A. Organización y duración de la jornada laboral</t>
    </r>
    <r>
      <rPr>
        <sz val="11"/>
        <rFont val="Calibri"/>
        <family val="2"/>
        <scheme val="minor"/>
      </rPr>
      <t xml:space="preserve"> no fue el foco en 2019, aunque es un tema relevante. </t>
    </r>
    <r>
      <rPr>
        <b/>
        <sz val="11"/>
        <rFont val="Calibri"/>
        <family val="2"/>
        <scheme val="minor"/>
      </rPr>
      <t>C. Conciliación entre la vida laboral y familiar</t>
    </r>
    <r>
      <rPr>
        <sz val="11"/>
        <rFont val="Calibri"/>
        <family val="2"/>
        <scheme val="minor"/>
      </rPr>
      <t xml:space="preserve"> y </t>
    </r>
    <r>
      <rPr>
        <b/>
        <sz val="11"/>
        <rFont val="Calibri"/>
        <family val="2"/>
        <scheme val="minor"/>
      </rPr>
      <t>D. Situación de los inmigrantes y sus hijos</t>
    </r>
    <r>
      <rPr>
        <sz val="11"/>
        <rFont val="Calibri"/>
        <family val="2"/>
        <scheme val="minor"/>
      </rPr>
      <t xml:space="preserve"> se trataron en otros años, pero no en este módulo.</t>
    </r>
  </si>
  <si>
    <t>Conciliación entre la vida laboral y familiar</t>
  </si>
  <si>
    <t xml:space="preserve">Capacidades profesionales </t>
  </si>
  <si>
    <t xml:space="preserve">Organización y duración de la jornada laboral  </t>
  </si>
  <si>
    <t>¿Qué módulo especial se realizó en la EPA de 2019?</t>
  </si>
  <si>
    <r>
      <t>B. Actividad por cuenta propia.</t>
    </r>
    <r>
      <rPr>
        <sz val="11"/>
        <rFont val="Calibri"/>
        <family val="2"/>
        <scheme val="minor"/>
      </rPr>
      <t xml:space="preserve"> Este módulo exploró las condiciones de los trabajadores autónomos en el mercado laboral español. </t>
    </r>
    <r>
      <rPr>
        <b/>
        <sz val="11"/>
        <rFont val="Calibri"/>
        <family val="2"/>
        <scheme val="minor"/>
      </rPr>
      <t>A. Los jóvenes en el mercado laboral</t>
    </r>
    <r>
      <rPr>
        <sz val="11"/>
        <rFont val="Calibri"/>
        <family val="2"/>
        <scheme val="minor"/>
      </rPr>
      <t xml:space="preserve"> corresponde a un módulo anterior, mientras que </t>
    </r>
    <r>
      <rPr>
        <b/>
        <sz val="11"/>
        <rFont val="Calibri"/>
        <family val="2"/>
        <scheme val="minor"/>
      </rPr>
      <t>C. Accidentes laborales</t>
    </r>
    <r>
      <rPr>
        <sz val="11"/>
        <rFont val="Calibri"/>
        <family val="2"/>
        <scheme val="minor"/>
      </rPr>
      <t xml:space="preserve"> y </t>
    </r>
    <r>
      <rPr>
        <b/>
        <sz val="11"/>
        <rFont val="Calibri"/>
        <family val="2"/>
        <scheme val="minor"/>
      </rPr>
      <t>D. Capacidades profesionales</t>
    </r>
    <r>
      <rPr>
        <sz val="11"/>
        <rFont val="Calibri"/>
        <family val="2"/>
        <scheme val="minor"/>
      </rPr>
      <t xml:space="preserve"> no fueron los temas abordados en ese año.</t>
    </r>
  </si>
  <si>
    <t>Accidentes laborales</t>
  </si>
  <si>
    <t xml:space="preserve">Actividad por cuenta propia  </t>
  </si>
  <si>
    <t xml:space="preserve">Los jóvenes en el mercado laboral </t>
  </si>
  <si>
    <t>¿Qué módulo especial se realizó en la EPA de 2017?</t>
  </si>
  <si>
    <r>
      <t>A. Formación en el puesto de trabajo.</t>
    </r>
    <r>
      <rPr>
        <sz val="11"/>
        <rFont val="Calibri"/>
        <family val="2"/>
        <scheme val="minor"/>
      </rPr>
      <t xml:space="preserve"> Este bloque es clave para analizar cómo las empresas invierten en mejorar las habilidades de sus empleados. </t>
    </r>
    <r>
      <rPr>
        <b/>
        <sz val="11"/>
        <rFont val="Calibri"/>
        <family val="2"/>
        <scheme val="minor"/>
      </rPr>
      <t>B. Salarios y remuneraciones</t>
    </r>
    <r>
      <rPr>
        <sz val="11"/>
        <rFont val="Calibri"/>
        <family val="2"/>
        <scheme val="minor"/>
      </rPr>
      <t xml:space="preserve"> y </t>
    </r>
    <r>
      <rPr>
        <b/>
        <sz val="11"/>
        <rFont val="Calibri"/>
        <family val="2"/>
        <scheme val="minor"/>
      </rPr>
      <t>D. Datos sobre la vivienda y el alquiler</t>
    </r>
    <r>
      <rPr>
        <sz val="11"/>
        <rFont val="Calibri"/>
        <family val="2"/>
        <scheme val="minor"/>
      </rPr>
      <t xml:space="preserve"> no se incluyen específicamente en este bloque, y </t>
    </r>
    <r>
      <rPr>
        <b/>
        <sz val="11"/>
        <rFont val="Calibri"/>
        <family val="2"/>
        <scheme val="minor"/>
      </rPr>
      <t>C. Exportaciones de productos</t>
    </r>
    <r>
      <rPr>
        <sz val="11"/>
        <rFont val="Calibri"/>
        <family val="2"/>
        <scheme val="minor"/>
      </rPr>
      <t xml:space="preserve"> no tiene relación con la formación laboral.</t>
    </r>
  </si>
  <si>
    <t>Datos sobre la vivienda y el alquiler</t>
  </si>
  <si>
    <t xml:space="preserve">Formación en el puesto de trabajo  </t>
  </si>
  <si>
    <t>¿Qué bloque de información incluye la Encuesta Anual Laboral sobre la formación de los trabajadores?</t>
  </si>
  <si>
    <r>
      <t>B. Adaptación a las recomendaciones de la Conferencia Internacional de Estadísticos del Trabajo.</t>
    </r>
    <r>
      <rPr>
        <sz val="11"/>
        <rFont val="Calibri"/>
        <family val="2"/>
        <scheme val="minor"/>
      </rPr>
      <t xml:space="preserve"> Este cambio marcó una mejora metodológica para alinear la encuesta con estándares internacionales. </t>
    </r>
    <r>
      <rPr>
        <b/>
        <sz val="11"/>
        <rFont val="Calibri"/>
        <family val="2"/>
        <scheme val="minor"/>
      </rPr>
      <t>A. Introducción de un cuestionario más corto</t>
    </r>
    <r>
      <rPr>
        <sz val="11"/>
        <rFont val="Calibri"/>
        <family val="2"/>
        <scheme val="minor"/>
      </rPr>
      <t xml:space="preserve"> no ocurrió en ese momento, mientras que </t>
    </r>
    <r>
      <rPr>
        <b/>
        <sz val="11"/>
        <rFont val="Calibri"/>
        <family val="2"/>
        <scheme val="minor"/>
      </rPr>
      <t>C. Cambio en la frecuencia de aplicación</t>
    </r>
    <r>
      <rPr>
        <sz val="11"/>
        <rFont val="Calibri"/>
        <family val="2"/>
        <scheme val="minor"/>
      </rPr>
      <t xml:space="preserve"> y </t>
    </r>
    <r>
      <rPr>
        <b/>
        <sz val="11"/>
        <rFont val="Calibri"/>
        <family val="2"/>
        <scheme val="minor"/>
      </rPr>
      <t>D. Inclusión de datos sobre la vivienda</t>
    </r>
    <r>
      <rPr>
        <sz val="11"/>
        <rFont val="Calibri"/>
        <family val="2"/>
        <scheme val="minor"/>
      </rPr>
      <t xml:space="preserve"> no fueron las principales reformas de ese año.</t>
    </r>
  </si>
  <si>
    <t>Inclusión de datos sobre la situación de la vivienda</t>
  </si>
  <si>
    <t>Cambio en la frecuencia de aplicación de la encuesta</t>
  </si>
  <si>
    <t xml:space="preserve">Adaptación a las recomendaciones de la Conferencia Internacional de Estadísticos del Trabajo  </t>
  </si>
  <si>
    <t>Introducción de un cuestionario más corto , complementario y de respuestas sencillas</t>
  </si>
  <si>
    <t xml:space="preserve">¿Cuál fue uno de los principales cambios en la EPA en 1987? </t>
  </si>
  <si>
    <r>
      <t>B. 5%.</t>
    </r>
    <r>
      <rPr>
        <sz val="11"/>
        <rFont val="Calibri"/>
        <family val="2"/>
        <scheme val="minor"/>
      </rPr>
      <t xml:space="preserve"> Este dato refleja la proporción relativamente baja de empresarios con asalariados, una constante en la estructura empresarial española. </t>
    </r>
    <r>
      <rPr>
        <b/>
        <sz val="11"/>
        <rFont val="Calibri"/>
        <family val="2"/>
        <scheme val="minor"/>
      </rPr>
      <t>A. 3%</t>
    </r>
    <r>
      <rPr>
        <sz val="11"/>
        <rFont val="Calibri"/>
        <family val="2"/>
        <scheme val="minor"/>
      </rPr>
      <t xml:space="preserve"> subestima esta cifra, mientras que </t>
    </r>
    <r>
      <rPr>
        <b/>
        <sz val="11"/>
        <rFont val="Calibri"/>
        <family val="2"/>
        <scheme val="minor"/>
      </rPr>
      <t>C. 7%</t>
    </r>
    <r>
      <rPr>
        <sz val="11"/>
        <rFont val="Calibri"/>
        <family val="2"/>
        <scheme val="minor"/>
      </rPr>
      <t xml:space="preserve"> y </t>
    </r>
    <r>
      <rPr>
        <b/>
        <sz val="11"/>
        <rFont val="Calibri"/>
        <family val="2"/>
        <scheme val="minor"/>
      </rPr>
      <t>D. 9%</t>
    </r>
    <r>
      <rPr>
        <sz val="11"/>
        <rFont val="Calibri"/>
        <family val="2"/>
        <scheme val="minor"/>
      </rPr>
      <t xml:space="preserve"> son valores exagerados.</t>
    </r>
  </si>
  <si>
    <t>9%</t>
  </si>
  <si>
    <t>7%</t>
  </si>
  <si>
    <t xml:space="preserve">3% </t>
  </si>
  <si>
    <t xml:space="preserve">¿Qué porcentaje de la población ocupada en España en 2022 eran empresarios con asalariados? </t>
  </si>
  <si>
    <r>
      <t>B. Comercio al por menor.</t>
    </r>
    <r>
      <rPr>
        <sz val="11"/>
        <rFont val="Calibri"/>
        <family val="2"/>
        <scheme val="minor"/>
      </rPr>
      <t xml:space="preserve"> Este sector es muy atractivo para los autónomos por sus bajas barreras de entrada y la posibilidad de iniciar negocios individuales. </t>
    </r>
    <r>
      <rPr>
        <b/>
        <sz val="11"/>
        <rFont val="Calibri"/>
        <family val="2"/>
        <scheme val="minor"/>
      </rPr>
      <t>A. Educación</t>
    </r>
    <r>
      <rPr>
        <sz val="11"/>
        <rFont val="Calibri"/>
        <family val="2"/>
        <scheme val="minor"/>
      </rPr>
      <t xml:space="preserve">, </t>
    </r>
    <r>
      <rPr>
        <b/>
        <sz val="11"/>
        <rFont val="Calibri"/>
        <family val="2"/>
        <scheme val="minor"/>
      </rPr>
      <t>C. Tecnología de la información</t>
    </r>
    <r>
      <rPr>
        <sz val="11"/>
        <rFont val="Calibri"/>
        <family val="2"/>
        <scheme val="minor"/>
      </rPr>
      <t xml:space="preserve"> y </t>
    </r>
    <r>
      <rPr>
        <b/>
        <sz val="11"/>
        <rFont val="Calibri"/>
        <family val="2"/>
        <scheme val="minor"/>
      </rPr>
      <t>D. Finanzas</t>
    </r>
    <r>
      <rPr>
        <sz val="11"/>
        <rFont val="Calibri"/>
        <family val="2"/>
        <scheme val="minor"/>
      </rPr>
      <t xml:space="preserve"> tienen menor representación de autónomos sin asalariados debido a sus mayores requerimientos técnicos o de capital.</t>
    </r>
  </si>
  <si>
    <t xml:space="preserve"> ¿en qué actividad económica está más representado el trabajador autónomo independiente sin asalariados? </t>
  </si>
  <si>
    <r>
      <t>C. Servicios.</t>
    </r>
    <r>
      <rPr>
        <sz val="11"/>
        <rFont val="Calibri"/>
        <family val="2"/>
        <scheme val="minor"/>
      </rPr>
      <t xml:space="preserve"> Este sector lideró el crecimiento debido a su amplitud y diversidad, incluyendo actividades como turismo, comercio y sanidad, que han generado numerosos empleos. </t>
    </r>
    <r>
      <rPr>
        <b/>
        <sz val="11"/>
        <rFont val="Calibri"/>
        <family val="2"/>
        <scheme val="minor"/>
      </rPr>
      <t>A. Industria</t>
    </r>
    <r>
      <rPr>
        <sz val="11"/>
        <rFont val="Calibri"/>
        <family val="2"/>
        <scheme val="minor"/>
      </rPr>
      <t xml:space="preserve">, </t>
    </r>
    <r>
      <rPr>
        <b/>
        <sz val="11"/>
        <rFont val="Calibri"/>
        <family val="2"/>
        <scheme val="minor"/>
      </rPr>
      <t>B. Construcción</t>
    </r>
    <r>
      <rPr>
        <sz val="11"/>
        <rFont val="Calibri"/>
        <family val="2"/>
        <scheme val="minor"/>
      </rPr>
      <t xml:space="preserve"> y </t>
    </r>
    <r>
      <rPr>
        <b/>
        <sz val="11"/>
        <rFont val="Calibri"/>
        <family val="2"/>
        <scheme val="minor"/>
      </rPr>
      <t>D. Agricultura</t>
    </r>
    <r>
      <rPr>
        <sz val="11"/>
        <rFont val="Calibri"/>
        <family val="2"/>
        <scheme val="minor"/>
      </rPr>
      <t xml:space="preserve"> tuvieron incrementos menores, ya que su contribución al empleo total ha sido más estable o decreciente en comparación.</t>
    </r>
  </si>
  <si>
    <t xml:space="preserve">Industria </t>
  </si>
  <si>
    <t xml:space="preserve">Servicios </t>
  </si>
  <si>
    <t xml:space="preserve">¿Qué sector experimentó el mayor incremento porcentual de ocupados entre 2015 y 2022? </t>
  </si>
  <si>
    <r>
      <t>C. 10%.</t>
    </r>
    <r>
      <rPr>
        <sz val="11"/>
        <rFont val="Calibri"/>
        <family val="2"/>
        <scheme val="minor"/>
      </rPr>
      <t xml:space="preserve"> Este crecimiento moderado indica una recuperación del empleo tras la crisis económica, especialmente en sectores clave como servicios. </t>
    </r>
    <r>
      <rPr>
        <b/>
        <sz val="11"/>
        <rFont val="Calibri"/>
        <family val="2"/>
        <scheme val="minor"/>
      </rPr>
      <t>A. 6%</t>
    </r>
    <r>
      <rPr>
        <sz val="11"/>
        <rFont val="Calibri"/>
        <family val="2"/>
        <scheme val="minor"/>
      </rPr>
      <t xml:space="preserve"> subestima el aumento, mientras que </t>
    </r>
    <r>
      <rPr>
        <b/>
        <sz val="11"/>
        <rFont val="Calibri"/>
        <family val="2"/>
        <scheme val="minor"/>
      </rPr>
      <t>B. 12%</t>
    </r>
    <r>
      <rPr>
        <sz val="11"/>
        <rFont val="Calibri"/>
        <family val="2"/>
        <scheme val="minor"/>
      </rPr>
      <t xml:space="preserve"> y </t>
    </r>
    <r>
      <rPr>
        <b/>
        <sz val="11"/>
        <rFont val="Calibri"/>
        <family val="2"/>
        <scheme val="minor"/>
      </rPr>
      <t>D. 14%</t>
    </r>
    <r>
      <rPr>
        <sz val="11"/>
        <rFont val="Calibri"/>
        <family val="2"/>
        <scheme val="minor"/>
      </rPr>
      <t xml:space="preserve"> exageran el crecimiento, lo que no concuerda con las cifras reales.</t>
    </r>
  </si>
  <si>
    <t>16%</t>
  </si>
  <si>
    <t xml:space="preserve">12% </t>
  </si>
  <si>
    <t xml:space="preserve">¿Qué porcentaje de incremento de la población ocupada se observó entre 2015 y 2022? </t>
  </si>
  <si>
    <r>
      <t>A. 6%.</t>
    </r>
    <r>
      <rPr>
        <sz val="11"/>
        <rFont val="Calibri"/>
        <family val="2"/>
        <scheme val="minor"/>
      </rPr>
      <t xml:space="preserve"> Este incremento refleja el envejecimiento de la fuerza laboral en España, donde un número creciente de personas mayores de 50 años permanece activo en el mercado de trabajo debido a factores como el retraso en la edad de jubilación. </t>
    </r>
    <r>
      <rPr>
        <b/>
        <sz val="11"/>
        <rFont val="Calibri"/>
        <family val="2"/>
        <scheme val="minor"/>
      </rPr>
      <t>B. 10%</t>
    </r>
    <r>
      <rPr>
        <sz val="11"/>
        <rFont val="Calibri"/>
        <family val="2"/>
        <scheme val="minor"/>
      </rPr>
      <t xml:space="preserve">, </t>
    </r>
    <r>
      <rPr>
        <b/>
        <sz val="11"/>
        <rFont val="Calibri"/>
        <family val="2"/>
        <scheme val="minor"/>
      </rPr>
      <t>C. 12%</t>
    </r>
    <r>
      <rPr>
        <sz val="11"/>
        <rFont val="Calibri"/>
        <family val="2"/>
        <scheme val="minor"/>
      </rPr>
      <t xml:space="preserve"> y </t>
    </r>
    <r>
      <rPr>
        <b/>
        <sz val="11"/>
        <rFont val="Calibri"/>
        <family val="2"/>
        <scheme val="minor"/>
      </rPr>
      <t>D. 15%</t>
    </r>
    <r>
      <rPr>
        <sz val="11"/>
        <rFont val="Calibri"/>
        <family val="2"/>
        <scheme val="minor"/>
      </rPr>
      <t xml:space="preserve"> sobrestiman esta cifra, lo que no se ajusta a los datos oficiales.</t>
    </r>
  </si>
  <si>
    <t>12%</t>
  </si>
  <si>
    <t xml:space="preserve">¿Cuál es el porcentaje de aumento de la población ocupada mayor de 50 años entre 2015 y 2022? </t>
  </si>
  <si>
    <t>Respuesta Correcta: B - Es la formada por todas aquellas personas de más de 18 años que durante el mes de referencia han tenido un trabajo por cuenta ajena o han ejercido una actividad por cuenta propia, a cambio de un sueldo, salario u otra forma de retribución. La opción correcta indica la definición precisa de población ocupada, que incluye a aquellos con empleo durante el mes de referencia. Las otras opciones son incorrectas, ya que incluyen edades mínimas que no coinciden o excluyen actividades específicas, como el trabajo por cuenta propia.</t>
  </si>
  <si>
    <t>Es la formada por todas aquellas personas de 16 o más años que durante la semana de referencia  han tenido un trabajo por cuenta ajena o han ejercido una actividad por cuenta propia, a cambio  de un sueldo, salario u otra forma de retribución. </t>
  </si>
  <si>
    <t>Es la formada por todas aquellas personas de más de 16 años que durante la semana de referencia  han tenido un trabajo por cuenta ajena, sin incluir a los que han ejercido una actividad por cuenta  propia, de al menos media jornada, a cambio de un sueldo, salario u otra forma de retribución. </t>
  </si>
  <si>
    <t>Es la formada por todas aquellas personas de 18 o más años que durante el mes de referencia han  tenido un trabajo por cuenta ajena o han ejercido una actividad por cuenta propia, a cambio de un  sueldo, salario u otra forma de retribución.  </t>
  </si>
  <si>
    <t>Es la formada por todas aquellas personas de más de 18 años que durante el mes de referencia han  tenido un trabajo por cuenta ajena o han ejercido una actividad por cuenta propia, a cambio de un  sueldo, salario u otra forma de retribución.  </t>
  </si>
  <si>
    <t>*Según la Encuesta de Población Activa (EPA), ¿qué se entiende por “población ocupada”?: </t>
  </si>
  <si>
    <t>Respuesta Correcta: B - Ocupa a menos de 50 personas y cuyo volumen de negocios anual o cuyo balance general anual no supera los 10 millones de euros. Esta definición es coherente con el reglamento europeo que clasifica las pequeñas empresas con base en el número de empleados y los límites de ingresos o balance. Las otras opciones presentan diferentes cifras o volúmenes, como 2 millones de euros o límites mayores a los especificados, por lo que no cumplen con la definición exacta de pequeña empresa en este reglamento.</t>
  </si>
  <si>
    <t>Ocupa a menos de 50 personas y cuyo volumen de negocios anual o cuyo balance general anual no  supera los 10 millones de euros. </t>
  </si>
  <si>
    <t>Ocupa a menos de 10 personas y cuyo volumen de negocios anual o cuyo balance general anual no  supera los 2 millones de euros.  </t>
  </si>
  <si>
    <t>Ocupa a menos de 50 personas y cuyo volumen de negocios anual o cuyo balance general anual  supera los 10 millones de euros. </t>
  </si>
  <si>
    <t>Ocupa a menos de 10 personas independientemente del volumen de negocios anual. </t>
  </si>
  <si>
    <t>*En el artículo 2 del Anexo I del Reglamento (UE) nº 651/2014 de la Comisión, de 17 de junio, se establece  que una pequeña empresa es aquella que: </t>
  </si>
  <si>
    <t>Respuesta Correcta: A - Trabajadores autónomos, freelance, autónomos societarios, autónomos económicamente dependientes y autónomos agrarios. Esta es la clasificación oficial dentro del RETA, que distingue las diversas formas de trabajo autónomo según su actividad y dependencia económica. Las otras opciones como “autónomos directos y trabajadores cooperativistas” o “trabajadores autónomos de tipo general y en sociedades” son incorrectas ya que no representan la categorización formal establecida en el RETA.</t>
  </si>
  <si>
    <t>Respuesta Correcta: C - 0,06. La opción correcta es que la población ocupada trabajadora extranjera representa aproximadamente un 0,06 de la población total, lo que indica una proporción minoritaria dentro del mercado laboral. Las otras opciones como 0,12 o 0,21 son incorrectas porque sobrestiman la presencia de trabajadores extranjeros en términos de su representatividad, mientras que 0,36 también es errónea, ya que implicaría una presencia significativamente mayor de la que realmente existe.</t>
  </si>
  <si>
    <t>: C. En España, existen aproximadamente 3 millones de empresas. Conforme aparece en el tema de referencia publicado por el INSST</t>
  </si>
  <si>
    <t>: C. Aproximadamente el 30% de la población ocupada española está en la franja de edad de 45 a 54 años, lo que refleja una concentración significativa de la fuerza laboral en edades medias, con implicaciones en políticas laborales y de seguridad social.</t>
  </si>
  <si>
    <t xml:space="preserve"> C. La población ocupada en España actualmente está en torno a los 20 millones de trabajadores. Este dato es relevante para entender el volumen de empleo y la situación del mercado laboral español en términos de personas activamente ocupadas.</t>
  </si>
  <si>
    <t xml:space="preserve"> D. En España, aproximadamente el 90% de las empresas son PYME. Este alto porcentaje indica la importancia de las pequeñas y medianas empresas en el tejido empresarial español, ya que representan la gran mayoría de los negocios en el país.</t>
  </si>
  <si>
    <t xml:space="preserve"> C. Los trabajadores económicamente dependientes o TRADE obtienen al menos el 50% de sus ingresos de un solo pagador, lo que les diferencia de otros autónomos que tienen una mayor diversificación de ingresos. Esta característica define su dependencia económica y justifica la regulación específica para este grupo.</t>
  </si>
  <si>
    <t xml:space="preserve">75% de sus ingresos de un solo pagador </t>
  </si>
  <si>
    <t xml:space="preserve">90% de sus ingresos de un solo pagador </t>
  </si>
  <si>
    <t xml:space="preserve">65% de sus ingresos de un solo pagador </t>
  </si>
  <si>
    <t xml:space="preserve">50% de sus ingresos  de un solo pagador </t>
  </si>
  <si>
    <t>los trabajadores económicamente dependientes  o TRADE son aquellos que obtienen al menos el</t>
  </si>
  <si>
    <t xml:space="preserve"> C. Actualmente, el sector primario representa aproximadamente el 10% de todas las empresas en España. Aunque otros sectores tienen mayor representación en el tejido empresarial, el sector primario mantiene una presencia significativa pero limitada en comparación.</t>
  </si>
  <si>
    <t xml:space="preserve"> A. El DIRCE publica información de forma anual. Aunque algunas estadísticas se pueden actualizar trimestralmente o mensualmente, el DIRCE mantiene una periodicidad anual en sus publicaciones principales, proporcionando datos estructurados sobre las empresas en el país.</t>
  </si>
  <si>
    <t xml:space="preserve">anual </t>
  </si>
  <si>
    <t xml:space="preserve">semestral </t>
  </si>
  <si>
    <t xml:space="preserve">trimestral </t>
  </si>
  <si>
    <t xml:space="preserve">mensual </t>
  </si>
  <si>
    <t xml:space="preserve">Dirce tiene una periodicidad de publicación </t>
  </si>
  <si>
    <t xml:space="preserve"> B. La definición de población desempleada en la encuesta de población activa incluye a personas de 18 años o más que no tienen trabajo y no han trabajado por cuenta ajena o propia durante la semana de referencia. Esta opción es la más precisa, mientras que las demás se refieren a otras condiciones que no se ajustan a la definición de desempleo en este contexto.</t>
  </si>
  <si>
    <t xml:space="preserve">aquellas personas que estén buscando trabajo activamente o lo hayan buscado por cuenta ajena ya había hecho gestiones para establecerse por su cuenta durante el mes precedente </t>
  </si>
  <si>
    <t xml:space="preserve">aquellas personas que están disponibles para trabajar y están en condiciones de hacerlo en un plazo de 2 meses </t>
  </si>
  <si>
    <t xml:space="preserve">aquellas personas de 18 o más años que se encuentren sin trabajo y no hayan tenido un empleo por cuenta ajena ni por cuenta propia durante la semana de referencia </t>
  </si>
  <si>
    <t xml:space="preserve">la definición de  población parada o desempleada que emplea la encuesta de población activa es </t>
  </si>
  <si>
    <t xml:space="preserve"> D. Según la encuesta de población activa, se considera población económicamente activa al conjunto de personas que, en un periodo de referencia, pueden proporcionar mano de obra o, en su defecto, están disponibles para incorporarse. Ninguna de las otras opciones describe correctamente el concepto de población económicamente activa según esta encuesta.</t>
  </si>
  <si>
    <t xml:space="preserve">la población económicamente activa comprende todas las personas de 18 o más años que durante el mes de referencia satisfacen las con condiciones necesarias para su inclusión de las personas ocupadas </t>
  </si>
  <si>
    <t xml:space="preserve">En la encuesta de población activa el grupo de edad considerado es 18 y más años </t>
  </si>
  <si>
    <t xml:space="preserve">conjunto de personas en un periodo de referencia dado que pueden suministrar mano de obra o bien  no estar disponibles para incorporarse </t>
  </si>
  <si>
    <t xml:space="preserve">Según la encuesta de población activa es población económicamente activa aquel </t>
  </si>
  <si>
    <t xml:space="preserve"> D. La encuesta de población activa tiene varias finalidades, entre ellas conocer la actividad económica en términos de su componente humano, clasificar categorías poblacionales en relación con el mercado laboral y calcular series temporales relacionadas. Todas estas opciones son correctas, ya que la encuesta cumple múltiples funciones clave para comprender el mercado de trabajo en España y su evolución.</t>
  </si>
  <si>
    <t xml:space="preserve">calcular series temporales en relación con estas categorías </t>
  </si>
  <si>
    <t xml:space="preserve">conseguir categorías poblacionales en relación con el mercado de trabajo </t>
  </si>
  <si>
    <t xml:space="preserve">conocer la actividad económica en lo relativo a su componente humano </t>
  </si>
  <si>
    <t xml:space="preserve">La principal finalidad de la encuesta de población activa es </t>
  </si>
  <si>
    <t xml:space="preserve"> D. El DIRCE recopila datos estructurales sobre el número de empresas y locales en España, incluyendo aspectos como asalariados, condición jurídica e implantación geográfica. Todas estas opciones son ciertas porque el DIRCE proporciona una visión completa de las características de las empresas en el país, cubriendo varios aspectos esenciales para el análisis y desarrollo de políticas.</t>
  </si>
  <si>
    <t>(B): Se entiende por trabajador autónomo aquel que realiza de forma personal y directa una actividad lucrativa, ya sea sujeto o no a un contrato de trabajo. Esta definición enfatiza la independencia y la responsabilidad individual del trabajador en el desarrollo de su actividad económica. Las otras opciones ofrecen definiciones parciales o incorrectas, que no abarcan completamente el concepto de trabajador autónomo.</t>
  </si>
  <si>
    <t>(D): En la escala nacional, más de la mitad de las empresas españolas con asalariados tienen plantillas de entre 1 y 2 trabajadores. Esto indica que las empresas de menor tamaño son prevalentes en el tejido empresarial español. Las otras opciones sobreestiman la cantidad de empleados promedio en las empresas, lo cual no refleja la realidad de la mayoría de las empresas en España.</t>
  </si>
  <si>
    <t>de entre 1 y dos trabajadores</t>
  </si>
  <si>
    <t>de más de 50 trabajadores</t>
  </si>
  <si>
    <t xml:space="preserve">de más de 100 trabajadores </t>
  </si>
  <si>
    <t xml:space="preserve">de más de 250 trabajadores </t>
  </si>
  <si>
    <t xml:space="preserve">La escala nacional más de la mitad de las empresas españolas con asalariados cuentan con plantillas </t>
  </si>
  <si>
    <t>(B): El directorio utilizado para la elaboración de la encuesta manual laboral es el DIRCE. Este directorio proporciona un registro exhaustivo de empresas, útil para el análisis estadístico y para la elaboración de estudios de mercado. Las opciones incorrectas incluyen registros como la Seguridad Social y la Agencia Tributaria, que, aunque relevantes, no cumplen la misma función estadística en este contexto.</t>
  </si>
  <si>
    <t>(D): Según la encuesta de población activa de 2021, la ratio de género es de dos hombres trabajadores autónomos por cada mujer trabajadora autónoma. Esto subraya una desigualdad de género en el ámbito del trabajo autónomo, donde los hombres representan una mayor proporción. Las otras opciones presentan ratios diferentes que no coinciden con los datos oficiales.</t>
  </si>
  <si>
    <t>(D): En la Unión Europea, aproximadamente el 99% de las empresas son PYME, lo que resalta la relevancia de las pequeñas y medianas empresas en el tejido empresarial europeo. Esta cifra refleja la predominancia de empresas de menor tamaño, esenciales para la economía de la región. Las demás opciones, como el 50%, 85% y 90%, subestiman la proporción real de PYMEs dentro del mercado europeo.</t>
  </si>
  <si>
    <t>(A): En España, la distribución aproximada de los trabajadores es que el 67% son asalariados del sector privado, el 17% asalariados del sector público, el 10% son trabajadores independientes o empresarios sin asalariados, y el 5% son empresarios con asalariados. Esta opción representa la estructura laboral predominante, donde la mayor parte de la fuerza laboral se encuentra en el sector privado. Las demás opciones presentan porcentajes incorrectos o poco representativos de la realidad laboral en el país.</t>
  </si>
  <si>
    <t>(C): Una de las principales fuentes de información del Directorio Central de Empresas (DIRCE) no es la encuesta de población activa. Las fuentes relevantes incluyen el impuesto de actividades económicas y el Registro Mercantil, ya que ambos ofrecen datos fundamentales sobre la actividad y el registro de las empresas. En cambio, la encuesta de población activa se centra en los individuos y su situación laboral, lo cual no está alineado con el objetivo del DIRCE.</t>
  </si>
  <si>
    <t>(B): Según la Encuesta de Población Activa (EPA), se considera “población ocupada” a las personas de 16 años o más que durante la semana de referencia han tenido un trabajo por cuenta ajena o han ejercido una actividad por cuenta propia. Esta definición permite capturar una amplia gama de trabajadores activos en el mercado laboral. Las otras opciones incluyen condiciones diferentes, como la referencia de 18 años o períodos más largos, que no son congruentes con la EPA y su marco de referencia laboral.</t>
  </si>
  <si>
    <t>(B): Un trabajador autónomo agrario es aquel que cumple con ciertas condiciones para su clasificación como tal. La respuesta correcta es que debe ser titular de una explotación agraria y obtener al menos el 10% de su renta total de esa explotación. Esta definición asegura que el trabajador autónomo esté genuinamente vinculado a la actividad agraria y derive una porción significativa de sus ingresos de ella. Las otras opciones, como el límite de ingresos del 75% de la base de cotización o la falta de labores personales, son incorrectas o no representan adecuadamente los criterios establecidos.</t>
  </si>
  <si>
    <t xml:space="preserve">es una investigación por muestreo con periodicidad trimestral del Instituto Nacional de Estadística realizándola sobre población residente en viviendas familiares del territorio nacional </t>
  </si>
  <si>
    <t xml:space="preserve">se trata de un conjunto de estudios estadísticos combinados procedentes de distintas bases de datos estatales que pretenden averiguar la situación laboral de cada colectivo poblacional </t>
  </si>
  <si>
    <t xml:space="preserve">es una investigación estadística Mensual de la población española sobre aspectos económicos y su relación con su capacidad laboral y de consumo </t>
  </si>
  <si>
    <t xml:space="preserve">es un estudio estadístico que se realiza anualmente el Instituto Nacional de Estadística , utilizando las bases de datos de la Agencia Tributaria y la Inspección de Trabajo </t>
  </si>
  <si>
    <t xml:space="preserve">La encuesta de población activa </t>
  </si>
  <si>
    <t>(B) La respuesta correcta es "es un registro con finalidades estadísticas de impresión con actividad económica que contribuye en el producto interior bruto". DIRCE proporciona datos sobre las empresas y contribuye al análisis económico a nivel nacional. Las otras opciones describen registros o funciones que no corresponden a la naturaleza del DIRCE.</t>
  </si>
  <si>
    <t>La respuesta correcta es la b: "Está formada por todas aquellas personas de 16 o más años que durante la semana de referencia han tenido un trabajo por cuenta ajena o ejercido una actividad por cuenta propia". Esta definición corresponde exactamente a lo que la Encuesta de Población Activa (EPA) establece como población ocupada. Según la EPA, las personas ocupadas incluyen tanto a quienes trabajan por cuenta ajena como por cuenta propia y cumplen con ciertos criterios durante la semana de referencia, como haber trabajado al menos una hora o estar temporalmente ausentes de su empleo pero con un vínculo laboral. La a es Incorrecta, ya que omite a las personas que trabajan por cuenta propia y a los trabajadores familiares no remunerados, ambos incluidos en la población ocupada según la EPA.  La c es Incorrecta, porque las personas incluidas en la población ocupada deben estar ejerciendo una actividad o mantener un vínculo laboral con un empleo. Aquellas sin trabajo no se consideran ocupadas. La de es Incorrecta, esta opción es confusa y errónea, ya que incluye categorías (sin trabajo y sin trabajar) que no pertenecen a la población ocupada, según las definiciones oficiales de la EPA.</t>
  </si>
  <si>
    <t>(C) La respuesta correcta es "establece una definición de trabajador autónomo para luchar contra el uso de falsos autónomos". Esto se dirige a regular y proteger a los trabajadores autónomos frente a prácticas laborales engañosas. Las otras opciones, aunque relacionadas con temas laborales, no reflejan el objetivo principal de esta estrategia.</t>
  </si>
  <si>
    <t xml:space="preserve">establece una definición de trabajador autónomo para luchar contra el uso de falsos autónomos </t>
  </si>
  <si>
    <t xml:space="preserve">establece el contrato mixto de compatibilización del trabajo autónomo con el trabajo por cuenta ajena </t>
  </si>
  <si>
    <t xml:space="preserve">establece la obligación de la prevención de riesgos laborales de los trabajadores autónomos incluyendo en la LISOS las correspondientes  infracciones y sanciones </t>
  </si>
  <si>
    <t xml:space="preserve">establece la obligatoriedad de cotización por incapacidad temporal por contingencias comunes </t>
  </si>
  <si>
    <t xml:space="preserve">la Estrategia Nacional del Impulso del Trabajo Autónomo para el periodo 2022 </t>
  </si>
  <si>
    <t>(A) La respuesta correcta es "formación y cualificación". Este enfoque en la formación y cualificación de la fuerza laboral es fundamental para entender el capital humano en España. Las otras opciones, como balance patrimonial, cuentas de resultados o memoria económica, no son el foco de esta encuesta laboral específica.</t>
  </si>
  <si>
    <t xml:space="preserve">formación y cualificación </t>
  </si>
  <si>
    <t>memoria económica</t>
  </si>
  <si>
    <t xml:space="preserve">cuenta de resultados </t>
  </si>
  <si>
    <t xml:space="preserve">balance patrimonial </t>
  </si>
  <si>
    <t xml:space="preserve">algunas de las cuestiones que plantea la encuesta anual laboral </t>
  </si>
  <si>
    <t>(B) La respuesta correcta es "comercio, restauración, construcción, inmobiliarias, transporte, contabilidad y sanitarias". Estas actividades destacan en la economía española en términos de empleo y contribución al PIB. Las otras opciones mencionan sectores que, aunque importantes, no representan el núcleo de la actividad económica española.</t>
  </si>
  <si>
    <t xml:space="preserve">comercio restauración Construcción inmobiliarias transporte contabilidad y sanitarias </t>
  </si>
  <si>
    <t xml:space="preserve">química farmacéutica educación y artística </t>
  </si>
  <si>
    <t xml:space="preserve">financiero industrial electrónica informática y energía </t>
  </si>
  <si>
    <t xml:space="preserve">industria agricultura fabricación metalurgia y ocio </t>
  </si>
  <si>
    <t xml:space="preserve">las actividades más representativas de nuestro país son </t>
  </si>
  <si>
    <t>(D) La respuesta correcta es "la adaptación a la normativa europea que regulan las encuestas dirigidas a la población y en particular a la encuesta de fuerza de trabajo". Este cambio se realizó para cumplir con estándares europeos y mejorar la comparabilidad de los datos. Las otras opciones no describen adecuadamente el cambio implementado recientemente.</t>
  </si>
  <si>
    <r>
      <t>OPCION C Correcta. Esta opción incluye todos los actores mencionados oficialmente en el texto como integrantes del Consejo Estatal de la Pequeña y Mediana Empresa. Además de la administración central, comunidades autónomas, y organizaciones sindicales y empresariales, incluye las administraciones locales y el Consejo Superior de Cámaras de Comercio, Industria y Navegación, todos ellos componentes clave.</t>
    </r>
    <r>
      <rPr>
        <b/>
        <sz val="11"/>
        <rFont val="Calibri"/>
        <family val="2"/>
        <scheme val="minor"/>
      </rPr>
      <t xml:space="preserve"> OPCION B Incorrecta. Aunque incluye al Consejo Superior de Cámaras, omite a las administraciones locales, que son un componente esencial según el texto revisado. OPCION A Incorrecta. Esta opción excluye tanto a las administraciones locales como al Consejo Superior de Cámaras de Comercio, que son componentes clave del Consejo Estatal de la Pequeña y Mediana Empresa. OPCION D Incorrecta. Aunque incluye los componentes correctos, amplía indebidamente la lista al añadir a las asociaciones de consumidores y agricultores, que no forman parte del Consejo según el texto oficial.</t>
    </r>
  </si>
  <si>
    <t>la administración central, las comunidades autónomas,  las administraciones locales , las organizaciones empresariales y sindicales más representativas Y el Consejo Superior de Cámaras de Comercio industria y navegación</t>
  </si>
  <si>
    <t xml:space="preserve">la administración central, las comunidades autónomas,  las administraciones locales , las organizaciones empresariales y sindicales más representativas Y el Consejo Superior de Cámaras de Comercio industria y navegación, Las asociaciones de consumidores y asociaciones de agricultores </t>
  </si>
  <si>
    <t xml:space="preserve">la administración central, las comunidades autónomas,   las organizaciones empresariales y sindicales más representativas Y el Consejo Superior de Cámaras de Comercio industria y navegación </t>
  </si>
  <si>
    <t xml:space="preserve">la administración central, las comunidades autónomas y  las organizaciones empresariales y sindicales más representativas </t>
  </si>
  <si>
    <t xml:space="preserve">participan en el Consejo Estatal de la pequeña y mediana empresa </t>
  </si>
  <si>
    <t>(D) La respuesta correcta es "Todas son ciertas participan en el Consejo Estatal de la pequeña y mediana empresa". Este consejo incluye a varias entidades relevantes como la Comisión Nacional de Seguridad y Salud en el Trabajo y el Consejo Económico y Social, todos ellos aportando al marco de políticas para las PYMEs en España.</t>
  </si>
  <si>
    <t xml:space="preserve">Todas son ciertas participan en el Consejo Estatal de la pequeña y mediana empresa </t>
  </si>
  <si>
    <t xml:space="preserve">el Consejo Estatal para la pequeña y mediana empresa </t>
  </si>
  <si>
    <t xml:space="preserve">el Consejo económico y social </t>
  </si>
  <si>
    <t xml:space="preserve">La elaboración del marco estratégico en política PYME 2030 es fruto del trabajo desarrollado por </t>
  </si>
  <si>
    <t>(C) La respuesta correcta es "la mayor parte de las empresas corresponden a autónomos con asalariados". Esto refleja la realidad de que en España predominan las pequeñas empresas y los autónomos. Las otras opciones (sociedades anónimas o limitadas con asalariados) no reflejan la composición empresarial real de España.</t>
  </si>
  <si>
    <t xml:space="preserve">la mayor parte de las empresas corresponden a autónomos con asalariados </t>
  </si>
  <si>
    <t xml:space="preserve">la mayor parte de las empresas corresponden a sociedades limitadas con asalariados </t>
  </si>
  <si>
    <t xml:space="preserve">la mayor parte de las empresas corresponden a sociedades anónimas </t>
  </si>
  <si>
    <t xml:space="preserve">En España </t>
  </si>
  <si>
    <t>(C) La respuesta correcta es "la que ocupa a 250 personas al menos y su volumen de negocios no esté desde los 50 millones de euros". Esta definición refleja los criterios de tamaño y volumen de negocios utilizados por la Comisión Europea para categorizar a las medianas empresas. Las otras opciones no corresponden con la definición oficial de una mediana empresa en el reglamento mencionado.</t>
  </si>
  <si>
    <t xml:space="preserve">la que ocupa a 250 personas al menos y su volumen de negocios no esté desde los 50 millones de euros </t>
  </si>
  <si>
    <t xml:space="preserve">la que emplea al menos a 25 personas y su volumen de negocio no supera los 5 millones de euros </t>
  </si>
  <si>
    <t xml:space="preserve">la que emplea al menos a 10 personas y no supera los dos millones de euros </t>
  </si>
  <si>
    <t xml:space="preserve">la que emplea al menos 50 personas y cuyo volumen de negocio no supera los 10 millones de euros </t>
  </si>
  <si>
    <t xml:space="preserve">La Comisión Europea realiza una definición de PYME en 3 categorías , dentro de las cuales , define de Mediana empresa en el reglamento 651 /2014 de la comisión como </t>
  </si>
  <si>
    <t>(A) La respuesta correcta es "Ley 20/2007". Esta ley regula los derechos y obligaciones de los trabajadores autónomos en España, incluida la categoría de trabajadores económicamente dependientes. Las opciones B, C, y D se refieren a leyes que no están relacionadas con el estatuto del trabajo autónomo en este contexto.</t>
  </si>
  <si>
    <t>Ley  20 /2007</t>
  </si>
  <si>
    <t xml:space="preserve">ley 7 /2007 </t>
  </si>
  <si>
    <t xml:space="preserve">ley 7 /2010 </t>
  </si>
  <si>
    <t xml:space="preserve">ley 10 /2007 </t>
  </si>
  <si>
    <t xml:space="preserve">La ley del Estatuto del trabajo autónomo es la </t>
  </si>
  <si>
    <t>(D) La respuesta correcta es "no tener trabajadores por cuenta ajena ni subcontratar actividad con terceros". Esto es un requisito clave para ser clasificado como autónomo económicamente dependiente. Las opciones A, B, y C mencionan otras características que no son determinantes en este contexto, como la posesión de infraestructura, la forma de remuneración, o el uso de un local comercial.</t>
  </si>
  <si>
    <t xml:space="preserve">no tener trabajadores por cuenta ajena ni subcontratar actividad con terceros </t>
  </si>
  <si>
    <t xml:space="preserve">disponer de un local oficina o despacho abierto al público </t>
  </si>
  <si>
    <t xml:space="preserve">no cobrar remuneración en función de resultados </t>
  </si>
  <si>
    <t xml:space="preserve">no disponer de material de infraestructura propios </t>
  </si>
  <si>
    <t xml:space="preserve">Los trabajadores autónomos económicamente dependientes deben </t>
  </si>
  <si>
    <t>(D) La respuesta correcta es "Población económicamente inactiva". La encuesta de población activa estudia a la población activa, ocupada, y desempleada, pero la población económicamente inactiva, que incluye a quienes no participan en el mercado laboral, no se clasifica en esta encuesta como un grupo estudiado para los datos de empleo.</t>
  </si>
  <si>
    <t xml:space="preserve">Población económicamente inactiva </t>
  </si>
  <si>
    <t xml:space="preserve">población parada o desempleada </t>
  </si>
  <si>
    <t xml:space="preserve">población ocupada </t>
  </si>
  <si>
    <t xml:space="preserve">población económicamente activa </t>
  </si>
  <si>
    <t xml:space="preserve">un colectivo de los siguientes no es uno de los estudiados en la encuesta de población activa </t>
  </si>
  <si>
    <t>Respuesta correcta (b): El Real Decreto 475/2007, de 13 de abril, es el texto normativo que aprobó la CNAE-2009. Este marco es utilizado para ordenar y clasificar actividades económicas según su naturaleza y tipología. Es una herramienta clave para estadísticas económicas y laborales. Respuesta incorrecta (a): El Real Decreto 486/2005 no guarda relación con la aprobación o actualización de la clasificación CNAE-2009. Este decreto aborda normativas de ámbito distinto. Respuesta incorrecta (c): El Real Decreto 681/2008 tampoco está vinculado con la CNAE-2009. Su contenido corresponde a otras áreas legales y normativas. Respuesta incorrecta (d): "Ninguna es cierta" no es correcto, dado que el Real Decreto 475/2007 es efectivamente el que establece la CNAE-2009.</t>
  </si>
  <si>
    <t>(D) La respuesta correcta es "todas son ciertas". La CNAE se ajusta tanto a la clasificación internacional de actividades económicas de Naciones Unidas como al sistema de la Unión Europea, y forma parte de la organización de datos de Eurostat, la oficina estadística de la Unión Europea. Cada una de estas afirmaciones describe correctamente el propósito de la clasificación CNAE en España.</t>
  </si>
  <si>
    <t>(C) La respuesta correcta es "terciario". En España, el sector terciario, que incluye servicios como turismo, comercio y hostelería, es el más representativo en términos de empleo y contribución económica. Las opciones A y B (sectores primario y secundario) representan una proporción mucho menor de la economía. La opción D, que afirma que los tres sectores están equilibrados, es incorrecta, ya que el sector terciario domina considerablemente.</t>
  </si>
  <si>
    <t xml:space="preserve">terciario </t>
  </si>
  <si>
    <t xml:space="preserve">los 3 sectores están equilibrados en cuanto a representación </t>
  </si>
  <si>
    <t xml:space="preserve">secundario </t>
  </si>
  <si>
    <t xml:space="preserve">primario </t>
  </si>
  <si>
    <t xml:space="preserve">el sector más representativo de nuestro país es el sector </t>
  </si>
  <si>
    <r>
      <t xml:space="preserve">La Encuesta Anual Laboral (EAL) tiene como objetivo principal proporcionar información sobre las medidas de adaptación de las empresas ante cambios y circunstancias económicas, como actividades de formación, cualificación, flexibilidad interna, y previsiones empresariales, incluyendo módulos específicos sobre prevención de riesgos laborales. Por lo tanto, la opción correcta sería </t>
    </r>
    <r>
      <rPr>
        <b/>
        <sz val="11"/>
        <rFont val="Calibri"/>
        <family val="2"/>
        <scheme val="minor"/>
      </rPr>
      <t>b. Obtener información sobre medidas de adaptación de las empresas ante cambios y circunstancias económicas</t>
    </r>
    <r>
      <rPr>
        <sz val="11"/>
        <rFont val="Calibri"/>
        <family val="2"/>
        <scheme val="minor"/>
      </rPr>
      <t xml:space="preserve">, ya que no se orienta hacia datos generales del mercado laboral ni a objetivos de equilibrio territorial como lo hace la EPA u otros instrumentos. Las opciones incorrectas, como </t>
    </r>
    <r>
      <rPr>
        <b/>
        <sz val="11"/>
        <rFont val="Calibri"/>
        <family val="2"/>
        <scheme val="minor"/>
      </rPr>
      <t>a. Proporcionar información para los inversores adecuada y fiable</t>
    </r>
    <r>
      <rPr>
        <sz val="11"/>
        <rFont val="Calibri"/>
        <family val="2"/>
        <scheme val="minor"/>
      </rPr>
      <t xml:space="preserve">, no reflejan la finalidad específica de esta encuesta; </t>
    </r>
    <r>
      <rPr>
        <b/>
        <sz val="11"/>
        <rFont val="Calibri"/>
        <family val="2"/>
        <scheme val="minor"/>
      </rPr>
      <t>c. Garantizar información fiable sobre el tejido empresarial para la toma de decisiones económicas y políticas</t>
    </r>
    <r>
      <rPr>
        <sz val="11"/>
        <rFont val="Calibri"/>
        <family val="2"/>
        <scheme val="minor"/>
      </rPr>
      <t xml:space="preserve">, está más vinculada a herramientas como el Directorio Central de Empresas; y </t>
    </r>
    <r>
      <rPr>
        <b/>
        <sz val="11"/>
        <rFont val="Calibri"/>
        <family val="2"/>
        <scheme val="minor"/>
      </rPr>
      <t>d. Conseguir información empresarial y económica para garantizar un equilibrio territorial</t>
    </r>
    <r>
      <rPr>
        <sz val="11"/>
        <rFont val="Calibri"/>
        <family val="2"/>
        <scheme val="minor"/>
      </rPr>
      <t xml:space="preserve"> tampoco corresponde con el enfoque de la EAL, ya que no aborda directamente el desarrollo territorial.</t>
    </r>
  </si>
  <si>
    <t xml:space="preserve">obtener información sobre medidas de adaptación de las empresas ante cambios y circunstancias económicas </t>
  </si>
  <si>
    <t xml:space="preserve">Conseguir información empresarial y económica para garantizar un equilibrio territorial </t>
  </si>
  <si>
    <t xml:space="preserve">garantizar información fiable sobre el tejido empresarial para la toma de decisiones   y económicas y políticas </t>
  </si>
  <si>
    <t xml:space="preserve">proporcionar información para los inversores adecuada y fiable </t>
  </si>
  <si>
    <t xml:space="preserve">El objetivo principal de la encuesta anual laboral  es </t>
  </si>
  <si>
    <t>Respuesta correcta: A. Que crea el régimen profesional del trabajador económicamente dependiente. La Ley 20/2007 del Estatuto del Trabajo Autónomo establece la figura del Trabajador Autónomo Económicamente Dependiente (TRADE), regulando su actividad profesional al obtener al menos el 75% de sus ingresos de un único cliente. La opción B es incorrecta, ya que esta ley permite que los menores de 18 años puedan ser autónomos a partir de los 16 años, siempre que no estén sujetos a restricciones legales. La opción C también es incorrecta, ya que, aunque la Ley contempla ciertos derechos colectivos, no establece un derecho de sindicación como en los trabajadores por cuenta ajena. Por lo tanto, la opción D tampoco es correcta, ya que la afirmación de la opción B es errónea.</t>
  </si>
  <si>
    <t>Explicación: La respuesta correcta es A, ya que según el Tema 32, el módulo sobre prevención de riesgos laborales en la Encuesta Anual Laboral (EAL) se incluye cada tres años. Este módulo evalúa aspectos de la organización en prevención, la participación de los trabajadores, actividades preventivas y los recursos destinados a la prevención. Las opciones incorrectas sugieren frecuencias que no corresponden con la periodicidad real de este módulo en la EAL.</t>
  </si>
  <si>
    <t>Explicación: La respuesta correcta es C porque la Encuesta Anual Laboral (EAL) incluye empresas con cinco o más asalariados en promedio durante los meses en los que han tenido trabajadores en alta, según el Tema 32. Las opciones incorrectas presentan criterios de inclusión imprecisos o incorrectos sobre la cobertura de la EAL.</t>
  </si>
  <si>
    <t>Explicación: La respuesta correcta es A porque el ámbito de la Encuesta Anual Laboral (EAL) está definido por criterios sectoriales, poblacionales y geográficos, abarcando sectores económicos, características demográficas y la distribución geográfica de las empresas, de acuerdo con el Tema 32. Las opciones incorrectas presentan definiciones no empleadas en la EAL.</t>
  </si>
  <si>
    <t xml:space="preserve">Sectorial, poblacional y geográfica </t>
  </si>
  <si>
    <t xml:space="preserve">Pymes, Autónomos, Grandes Empresas y microempresas , comunidad autónoma y actividad </t>
  </si>
  <si>
    <t xml:space="preserve">Por capital público nacional extranjero, por número de trabajadores </t>
  </si>
  <si>
    <t xml:space="preserve">Por dimensión actividad Y territorio </t>
  </si>
  <si>
    <t xml:space="preserve">el ámbito De la encuesta anual laboral está definido como </t>
  </si>
  <si>
    <t>Explicación: La respuesta correcta es B porque el módulo sobre "Población de alta cualificación profesional" no es uno de los módulos especiales de la Encuesta de Población Activa (EPA), según el Tema 32. Los módulos que sí se incluyen abordan temas como la situación de inmigrantes y sus hijos, accidentes laborales y salud relacionada con el trabajo, y organización de la jornada laboral.</t>
  </si>
  <si>
    <t xml:space="preserve">Población de alta cualificación profesional </t>
  </si>
  <si>
    <t>organización y duración de la jornada laboral</t>
  </si>
  <si>
    <t>accidentes laborales y problemas de salud relacionados con el trabajo</t>
  </si>
  <si>
    <t xml:space="preserve">situación de los inmigrantes y sus hijos </t>
  </si>
  <si>
    <t xml:space="preserve">La encuesta de población activa incluye módulos especiales en consonancia con instrucciones de Eurostat algunos de estos módulos son (decir la falsa) </t>
  </si>
  <si>
    <t>Explicación: La respuesta correcta es D porque todas las afirmaciones son correctas: las actividades en el CNAE están codificadas numéricamente, jerarquizadas y se utilizan para estudios económicos y sociolaborales, tal como se detalla en el Tema 32. Las opciones A, B y C reflejan aspectos verdaderos pero incompletos de la utilidad y estructura del código CNAE.</t>
  </si>
  <si>
    <t>Explicación: La respuesta correcta es C porque el Directorio Central de Empresas (DIRCE) incluye todas las actividades económicas, a excepción de aquellas relacionadas con comunidades de propietarios, servicio doméstico y los servicios administrativos de las administraciones públicas, según el Tema 32. Las opciones incorrectas omiten o agregan actividades que no están excluidas del DIRCE, como la actividad pesquera y agraria.</t>
  </si>
  <si>
    <t xml:space="preserve">todas las actividades económicas excepto la actividad comunidades de propietarios y servicio doméstico y servicios administrativos de las administraciones públicas </t>
  </si>
  <si>
    <t xml:space="preserve">todas las actividades económicas excepto la actividad comunidades de propietarios y servicio doméstico, servicios administrativos de las administraciones públicas y  actividad pesquera y agraria. </t>
  </si>
  <si>
    <t xml:space="preserve">todas las actividades económicas excepto la actividad comunidades de propietarios y servicio doméstico </t>
  </si>
  <si>
    <t>todas las actividades económicas</t>
  </si>
  <si>
    <t xml:space="preserve">El DIRCE recoge </t>
  </si>
  <si>
    <t>Explicación: La respuesta correcta es C porque estas actividades representan en conjunto alrededor del 40% de la población ocupada en España, según el Tema 32. Las opciones incorrectas ofrecen cifras demasiado altas o bajas, que no reflejan la verdadera proporción de empleos en estos sectores clave.</t>
  </si>
  <si>
    <t xml:space="preserve">40% de la población ocupada </t>
  </si>
  <si>
    <t xml:space="preserve">20% de la población ocupada </t>
  </si>
  <si>
    <t xml:space="preserve">10% de lo población  ocupada </t>
  </si>
  <si>
    <t xml:space="preserve">un 80% de la población ocupada </t>
  </si>
  <si>
    <t xml:space="preserve">En España las actividades económicas el comercio por mayor administración pública y educación servicios restauración y actividad sanitaria ocupan en conjunto aproximadamente </t>
  </si>
  <si>
    <t>Explicación: La respuesta correcta es B, ya que la Encuesta Anual Laboral (EAL) define a la empresa como una unidad organizativa de producción de bienes y servicios con cierta autonomía de decisión, de acuerdo con el Tema 32. Esta definición es coherente con el enfoque estadístico y legal. Las opciones incorrectas presentan definiciones incompletas o imprecisas que no reflejan la autonomía en la toma de decisiones.</t>
  </si>
  <si>
    <t xml:space="preserve">una unidad organizativa de producción de bienes y servicios con autonomía de decisión </t>
  </si>
  <si>
    <t xml:space="preserve">una unidad organizativa potencialmente generadora de empleo y económicamente activa </t>
  </si>
  <si>
    <t xml:space="preserve">una unidad independiente funcionalmente económica con capacidad de generar bienes productos y servicios </t>
  </si>
  <si>
    <t xml:space="preserve">una unidad económica significativa con participación en el producto interior bruto nacional </t>
  </si>
  <si>
    <t>la encuesta anual laboral define la unidad a investigar : la empresa como</t>
  </si>
  <si>
    <t>Explicación: La respuesta correcta es C porque el código CNAE aplica a todas las empresas privadas, organismos públicos y cualquier agente económico que realice actividades dentro de la Unión Europea. Este código es fundamental y obligatorio para el control y registro de actividades económicas, como se menciona en el Tema 32. Las opciones incorrectas omiten agentes económicos importantes o limitan su aplicación a solo ciertos tipos de organizaciones.</t>
  </si>
  <si>
    <r>
      <t>Explicación: La respuesta correcta es D porque ninguna de las opciones describe adecuadamente la Encuesta Anual Laboral (EAL). Según el Tema 32, la EAL es una investigación de muestreo dirigida a empresas para obtener información sobre medidas de adaptación ante cambios económicos y aspectos de relaciones laborales y formación en las empresas. No fue creada en 2019 ni es continuación de una encuesta nacional previa.</t>
    </r>
    <r>
      <rPr>
        <b/>
        <sz val="11"/>
        <rFont val="Calibri"/>
        <family val="2"/>
        <scheme val="minor"/>
      </rPr>
      <t xml:space="preserve"> A incorrecta (Viene elaborándose desde 2019): Incorrecto; la EAL comenzó en 2013.B Incorrecta  (Sustituyó a la antigua Encuesta Nacional laboral): Incorrecto; no reemplaza otra encuesta laboral nacional. C Incorrecta (Es una investigación anual dirigida a empresas y trabajadores): Incorrecto; se dirige a empresas, no a trabajadores individualmente.</t>
    </r>
  </si>
  <si>
    <t xml:space="preserve">es una investigación anual dirigida a empresas y trabajadores </t>
  </si>
  <si>
    <t xml:space="preserve">sustituyó a la antigua Encuesta Nacional laboral </t>
  </si>
  <si>
    <t>Viene elaborándose desde 2019</t>
  </si>
  <si>
    <t xml:space="preserve">la encuesta anual laboral </t>
  </si>
  <si>
    <t>D. Rapidez y eficiencia. Estas son esenciales para garantizar el rendimiento y la efectividad de los sistemas de IA. A. Seguridad y fiabilidad. Aunque importantes, no son las principales según Takeyas. B. Innovación y creatividad. Es un enfoque deseable, pero no es clave. C. Razonamiento y conducta. Son aspectos que derivan de un modelo bien diseñado, pero no son esenciales.</t>
  </si>
  <si>
    <t xml:space="preserve">Razonamiento y conducta </t>
  </si>
  <si>
    <t>Innovación y creatividad</t>
  </si>
  <si>
    <t>Seguridad y fiabilidad</t>
  </si>
  <si>
    <t>Rapidez y eficiencia</t>
  </si>
  <si>
    <t>Según Takeyas, ¿qué características primordiales debe tener un modelo de cómputo en IA?</t>
  </si>
  <si>
    <t>B. TiO2. El dióxido de titanio es considerado de baja toxicidad en ciertas aplicaciones. A. Nanotubos de carbono. Presentan riesgos en ciertas condiciones. C. Nanopartículas de plata. Tienen toxicidad asociada en altas concentraciones. D. Nanopartículas de oro. Aunque biocompatibles, no son el material mencionado.</t>
  </si>
  <si>
    <t>Nanopartículas de oro</t>
  </si>
  <si>
    <t>Nanopartículas de plata</t>
  </si>
  <si>
    <t xml:space="preserve">TiO2 </t>
  </si>
  <si>
    <t>Nanotubos de carbono</t>
  </si>
  <si>
    <t xml:space="preserve">Según el SCENIHR, ¿qué material muestra baja toxicidad pese a ser un nanomaterial? </t>
  </si>
  <si>
    <t>B. John McCarthy. Fue el creador del término y uno de los fundadores de la IA. A. Alan Turing. Aunque pionero en computación, no acuñó el término. C. Marvin Minsky. Fue un destacado investigador en IA, pero no acuñó el término. D. Herbert Simon. Contribuyó al campo, pero no introdujo el término.</t>
  </si>
  <si>
    <t>Herbert Simon</t>
  </si>
  <si>
    <t>Marvin Minsky</t>
  </si>
  <si>
    <t xml:space="preserve">John McCarthy </t>
  </si>
  <si>
    <t>Alan Turing</t>
  </si>
  <si>
    <t xml:space="preserve">¿Quién acuñó el término "inteligencia artificial" en 1956? </t>
  </si>
  <si>
    <t>B. Estrés oxidativo. Este efecto puede afectar la salud humana en ciertas condiciones de exposición. A. Efectos antioxidantes. Son beneficios, no riesgos. C. Hiperglucemia. No está relacionado con los nanomateriales. D. Disminución del pH. No es un riesgo relevante en este contexto.</t>
  </si>
  <si>
    <t>Disminución del pH</t>
  </si>
  <si>
    <t>Hiperglucemia</t>
  </si>
  <si>
    <t xml:space="preserve">Estrés oxidativo </t>
  </si>
  <si>
    <t>Efectos antioxidantes</t>
  </si>
  <si>
    <t xml:space="preserve">¿Qué tipo de riesgo es común en nanomateriales en condiciones experimentales? </t>
  </si>
  <si>
    <t>D. Nanoescala. Este término describe estructuras y materiales extremadamente pequeños. A. Microscopía. Es una técnica para observar estas dimensiones, pero no se refiere a ellas. B. Microtecnología. Opera a un nivel mayor que la nanoescala. C. Microescala. También es mayor que la nanoescala.</t>
  </si>
  <si>
    <t xml:space="preserve">Nanoescala </t>
  </si>
  <si>
    <t>Microescala</t>
  </si>
  <si>
    <t>Microtecnología</t>
  </si>
  <si>
    <t>Microscopía</t>
  </si>
  <si>
    <t>¿Qué término se refiere a dimensiones del orden de 100 nm o menos?</t>
  </si>
  <si>
    <t>B. Industria 4.0. Este término se refiere a la integración de tecnologías avanzadas en los procesos industriales. A. Digitalización 2.0. No es un término ampliamente reconocido para este fenómeno. C. Economía digital. Se refiere a un aspecto más amplio de la economía. D. Transformación tecnológica. Es un concepto general, no específico.</t>
  </si>
  <si>
    <t>Transformación tecnológica</t>
  </si>
  <si>
    <t>Economía digital</t>
  </si>
  <si>
    <t xml:space="preserve">Industria 4.0  </t>
  </si>
  <si>
    <t xml:space="preserve">Digitalización 2.0 </t>
  </si>
  <si>
    <t xml:space="preserve">¿Qué término hace referencia a la cuarta revolución industrial? </t>
  </si>
  <si>
    <t>C. Energía solar. No es parte central de las tecnologías de la Industria 4.0. A. Robótica avanzada. Es clave para la automatización en la Industria 4.0. B. Inteligencia artificial. Es fundamental para el análisis de datos y decisiones automatizadas. D. Internet de las cosas. También es esencial en la conectividad de la Industria 4.0.</t>
  </si>
  <si>
    <t>Internet de las cosas</t>
  </si>
  <si>
    <t xml:space="preserve">Energía solar </t>
  </si>
  <si>
    <t xml:space="preserve">Inteligencia artificial </t>
  </si>
  <si>
    <t xml:space="preserve">Robótica avanzada </t>
  </si>
  <si>
    <t>¿Qué tecnología no es considerada como parte de la Industria 4.0?</t>
  </si>
  <si>
    <t>B. Robótica. La robótica ha automatizado tareas, mejorando la eficiencia y reduciendo errores. A. Energía solar. Aunque importante, no está directamente vinculada a procesos industriales. C. Transporte eléctrico. Relacionado con movilidad, pero no con procesos industriales. D. Comercio digital. Aunque es importante para el comercio, no afecta directamente los procesos industriales.</t>
  </si>
  <si>
    <t>Comercio digital</t>
  </si>
  <si>
    <t>Transporte eléctrico</t>
  </si>
  <si>
    <t xml:space="preserve">Robótica  </t>
  </si>
  <si>
    <t xml:space="preserve">¿Qué tecnología ha facilitado cambios relevantes en los procesos industriales? </t>
  </si>
  <si>
    <t>B. Tecnologías conectadas e inteligentes. Estas tecnologías, como el IoT, permiten la conexión e interacción eficiente entre sistemas y personas. A. Energía renovable. Aunque importante, no facilita directamente estas interacciones. C. Transporte eléctrico. No está relacionado con la conectividad. D. Servicios bancarios digitales. Aunque son digitales, no son relevantes para la Industria 4.0.</t>
  </si>
  <si>
    <t>Servicios bancarios digitales</t>
  </si>
  <si>
    <t>Transporte electrico</t>
  </si>
  <si>
    <t xml:space="preserve">Tecnologías conectadas e inteligentes  </t>
  </si>
  <si>
    <t xml:space="preserve">Energía renovable </t>
  </si>
  <si>
    <t>¿Qué tecnología facilita la interacción entre organizaciones, personas y activos en la Industria 4.0?</t>
  </si>
  <si>
    <t>C. Agricultura tradicional. Este sector no adopta ampliamente nanomateriales debido a su enfoque en métodos convencionales. A. Aeroespacial. Es un sector destacado por su uso de nanomateriales para aligerar estructuras. B. Tecnología alimentaria. Utiliza nanomateriales en empaques y conservación. D. Cosmética. Emplea nanomateriales en productos como protectores solares.</t>
  </si>
  <si>
    <t>Cosmética</t>
  </si>
  <si>
    <t xml:space="preserve">Agricultura tradicional </t>
  </si>
  <si>
    <t>Tecnología alimentaria</t>
  </si>
  <si>
    <t>Aeroespacial</t>
  </si>
  <si>
    <t>¿Qué sector no destaca por el uso de nanomateriales?</t>
  </si>
  <si>
    <t>D. Aumento de los conflictos interpersonales en las organizaciones. Las plataformas colaborativas están diseñadas para mejorar la comunicación y la colaboración. A. Precarización de relaciones laborales. Es un riesgo posible debido a la falta de regulación. B. Competencia en mercados desiguales. También es un impacto potencial. C. Sesgo de algoritmos automatizados. Esto puede afectar la equidad en las decisiones de las plataformas.</t>
  </si>
  <si>
    <t>Aumento de los conflictos interpersonales en las organizaciones</t>
  </si>
  <si>
    <t>Sesgo de algoritmos automatizados</t>
  </si>
  <si>
    <t>Competencia en mercados desiguales</t>
  </si>
  <si>
    <t>Precarización de relaciones laborales</t>
  </si>
  <si>
    <t xml:space="preserve">¿Qué riesgo no está asociado con las plataformas colaborativas? </t>
  </si>
  <si>
    <t>D. Aparición de riesgos laborales emergentes. El IoT introduce nuevos desafíos, como la ciberseguridad y la dependencia de datos. A. Pérdida de contacto humano. Es un efecto indirecto, no un riesgo principal. B. Estrés. Puede ser un resultado, pero no es exclusivo del IoT. C. Sedentarismo. Aunque posible, no es un riesgo específico del IoT.</t>
  </si>
  <si>
    <t xml:space="preserve">Aparición de riesgos laborales emergentes </t>
  </si>
  <si>
    <t>Sedentarismo</t>
  </si>
  <si>
    <t>Estrés</t>
  </si>
  <si>
    <t>Pérdida de contacto humano a parición de conflictos interpersonales</t>
  </si>
  <si>
    <t>`d</t>
  </si>
  <si>
    <t>¿Qué riesgo está asociado con la utilización de tecnologías IoT en el trabajo?</t>
  </si>
  <si>
    <t>B. Disminución de la sensación de control. Los trabajadores pueden sentirse desplazados o inseguros al interactuar con robots autónomos. A. Aumento de la eficiencia. Esto es un beneficio, no un riesgo. C. Deshumanización de los trabajadores. Aunque puede estar relacionado, no es exclusivo de la autonomía. D. Pérdida de seguridad. Es un posible efecto secundario, pero no el riesgo principal.</t>
  </si>
  <si>
    <t>pérdida de  seguridad</t>
  </si>
  <si>
    <t>Deshumanización de los trabajadores</t>
  </si>
  <si>
    <t xml:space="preserve">Disminución de la sensación de control  </t>
  </si>
  <si>
    <t xml:space="preserve">Aumento de la eficiencia </t>
  </si>
  <si>
    <t>¿Qué riesgo está asociado con altos niveles de autonomía del robot?</t>
  </si>
  <si>
    <t>B. Automatización de tareas. La automatización puede eliminar empleos de nivel medio, pero aumentar la demanda en los extremos del espectro laboral. A. Aumento de la jornada laboral. No está directamente relacionado con esta hipótesis. C. Reducción de la capacitación. Esto afectaría negativamente a ambos tipos de empleo. D. Mejora en la educación. Aunque es importante, no explica este fenómeno.</t>
  </si>
  <si>
    <t>Mejora en la educación</t>
  </si>
  <si>
    <t>Reducción de la capacitación</t>
  </si>
  <si>
    <t xml:space="preserve">Automatización de tareas  </t>
  </si>
  <si>
    <t xml:space="preserve">Aumento de la jornada laboral </t>
  </si>
  <si>
    <t xml:space="preserve">¿Qué puede provocar un crecimiento simultáneo de trabajos poco cualificados y trabajos altamente cualificados según la 'hipótesis de la polarización'? </t>
  </si>
  <si>
    <t>B. Uso de sistemas robóticos flexibles. Estos sistemas se adaptan a las necesidades específicas de las tareas, mejorando la productividad. A. Mejora en la educación. Aunque importante, no tiene un impacto inmediato en la carga de trabajo. C. Aumento de la supervisión humana. Esto podría incrementar la presión laboral. D. Disminución de la sensación de control. Es un efecto negativo, no una optimización.</t>
  </si>
  <si>
    <t>Aumento de la supervisión humana</t>
  </si>
  <si>
    <t xml:space="preserve">Uso de sistemas robóticos flexibles  </t>
  </si>
  <si>
    <t xml:space="preserve">¿Qué puede optimizar la carga de trabajo en la Industria 4.0? </t>
  </si>
  <si>
    <t>B. Uso de sistemas robóticos. Los robots pueden realizar tareas repetitivas y físicamente exigentes, reduciendo el esfuerzo físico del trabajador. A. Mejora de la calidad del aire. Aunque es importante, no está directamente relacionado con los trastornos musculoesqueléticos. C. Reducción de la supervisión. No influye en los trastornos físicos. D. Mejora en la capacitación. Es relevante, pero no afecta directamente los problemas musculoesqueléticos.</t>
  </si>
  <si>
    <t>Mejora en la capacitación</t>
  </si>
  <si>
    <t>Reducción de la supervisión</t>
  </si>
  <si>
    <t xml:space="preserve">Uso de sistemas robóticos  </t>
  </si>
  <si>
    <t xml:space="preserve">Mejora de la calidad del aire </t>
  </si>
  <si>
    <t xml:space="preserve">¿Qué puede mejorar la salud de los trabajadores en relación con los trastornos musculoesqueléticos? </t>
  </si>
  <si>
    <t>C. Uso de sistemas robóticos flexibles. Estos sistemas alivian la carga física y mejoran las condiciones laborales, incrementando la satisfacción. A. Aumento de la supervisión humana. Esto podría generar estrés en algunos casos. B. Reducción del uso de tecnología. Es contradictorio con la digitalización. D. Disminución de la capacitación. Esto podría limitar el desarrollo profesional.</t>
  </si>
  <si>
    <t>Disminución de la capacitación</t>
  </si>
  <si>
    <t xml:space="preserve">Uso de sistemas robóticos flexibles </t>
  </si>
  <si>
    <t xml:space="preserve">Reducción del uso de tecnología </t>
  </si>
  <si>
    <t xml:space="preserve">Aumento de la supervisión humana </t>
  </si>
  <si>
    <t>¿Qué puede aumentar la satisfacción y el bienestar de los trabajadores en la Industria 4.0?</t>
  </si>
  <si>
    <t>B. Riesgo de enfermedades no transmisibles. El sedentarismo provocado por el uso prolongado de tecnologías incrementa el riesgo de enfermedades como diabetes y enfermedades cardiovasculares. A. Estrés laboral. Aunque puede ocurrir, no es el impacto físico más directo del sedentarismo. C. Control del trabajo. Este puede mejorar, pero no está relacionado con problemas de salud. D. Satisfacción laboral. No guarda relación directa con el sedentarismo.</t>
  </si>
  <si>
    <t>Satisfacción laboral</t>
  </si>
  <si>
    <t>Control del trabajo</t>
  </si>
  <si>
    <t xml:space="preserve">Riesgo de enfermedades no transmisibles </t>
  </si>
  <si>
    <t>Estrés laboral</t>
  </si>
  <si>
    <t>¿Qué puede aumentar debido al trabajo sedentario asociado con las nuevas tecnologías?</t>
  </si>
  <si>
    <t>C. 82%. Para 2025, se proyecta que el 82% de la población europea utilizará servicios móviles de Internet. A. 77%. Este porcentaje corresponde a años anteriores. B. 80%. Aunque está cerca, no es el estimado para 2025. D. 85%. Este es un porcentaje posible, pero no corresponde a la proyección más reciente.</t>
  </si>
  <si>
    <t>85%</t>
  </si>
  <si>
    <t xml:space="preserve">80% </t>
  </si>
  <si>
    <t xml:space="preserve">77% </t>
  </si>
  <si>
    <t xml:space="preserve">¿Qué porcentaje de la población de la UE se espera que use servicios móviles de Internet en 2025? </t>
  </si>
  <si>
    <t>B. 77%. En 2020, más de tres cuartas partes de la población europea utilizaba servicios móviles de Internet. A. 70%. Este porcentaje es menor al registrado. C. 80%. Aunque cercano, no corresponde al dato de 2020. D. 85%. Este nivel podría alcanzarse en años futuros.</t>
  </si>
  <si>
    <t>80%</t>
  </si>
  <si>
    <t xml:space="preserve">70% </t>
  </si>
  <si>
    <t xml:space="preserve">¿Qué porcentaje de la población de la UE era usuaria de servicios móviles de Internet en 2020? </t>
  </si>
  <si>
    <t>B. Controlar el bienestar de los animales. Los sensores biométricos ayudan a monitorear parámetros vitales y asegurar la salud de los animales. A. Aumentar el peso de los animales. Este no es el objetivo principal. C. Optimizar el uso de fertilizantes. Esto se relaciona más con la agricultura. D. Reducir el consumo de agua. Aunque beneficioso, no es el foco de la monitorización biométrica.</t>
  </si>
  <si>
    <t>Reducir el consumo de agua</t>
  </si>
  <si>
    <t>Optimizar el uso de fertilizantes</t>
  </si>
  <si>
    <t xml:space="preserve">Controlar el bienestar de los animales </t>
  </si>
  <si>
    <t>Aumentar el peso de los animales</t>
  </si>
  <si>
    <t>¿Qué permite la monitorización biométrica en el sector ganadero?</t>
  </si>
  <si>
    <t>C. Aumento de la carga laboral. Las plataformas colaborativas buscan optimizar tareas, no aumentarlas. A. Versatilidad y ubicuidad. Son atributos clave de estas herramientas. B. Trabajo con profesionales verificados. Es una ventaja en muchas plataformas. D. Intermediación en transacciones económicas. Esto es una característica común, especialmente en plataformas de servicios.</t>
  </si>
  <si>
    <t>Intermediación en transacciones económicas</t>
  </si>
  <si>
    <t xml:space="preserve">Aumento de la carga laboral </t>
  </si>
  <si>
    <t>Trabajo con profesionales verificados</t>
  </si>
  <si>
    <t>Versatilidad y ubicuidad</t>
  </si>
  <si>
    <t xml:space="preserve">¿Qué no es una característica destacable de las plataformas colaborativas? </t>
  </si>
  <si>
    <t>C. Riesgo de incendio. Aunque sigue siendo un peligro, no se clasifica como emergente en relación con las tecnologías. A. Pérdida de control de datos. Esto es un riesgo emergente asociado a la digitalización. B. Problemas de ciberseguridad. Son riesgos relevantes en la era digital. D. Estrés laboral aumentado. La digitalización puede intensificar el estrés laboral, por lo que es un riesgo emergente.</t>
  </si>
  <si>
    <t>Estrés laboral aumentado</t>
  </si>
  <si>
    <t>Riesgo de incendio</t>
  </si>
  <si>
    <t>Problemas de ciberseguridad</t>
  </si>
  <si>
    <t>Pérdida de control de datos</t>
  </si>
  <si>
    <t>¿Qué no es considerado un riesgo emergente según la Agencia Europea?</t>
  </si>
  <si>
    <t>C. Cambios drásticos en las tareas. La automatización puede transformar completamente las tareas tradicionales, exigiendo nuevas competencias y enfoques. A. Mejora en la seguridad laboral. Aunque es posible, no siempre es el impacto principal. B. Reducción del estrés laboral. No siempre ocurre, especialmente durante la transición tecnológica. D. Aumento de la jornada laboral. Esto contradice el objetivo de la automatización.</t>
  </si>
  <si>
    <t>Aumento de la jornada laboral</t>
  </si>
  <si>
    <t xml:space="preserve">Cambios drásticos en las tareas </t>
  </si>
  <si>
    <t xml:space="preserve">Reducción del estrés laboral </t>
  </si>
  <si>
    <t xml:space="preserve">Mejora en la seguridad laboral </t>
  </si>
  <si>
    <t xml:space="preserve">¿Qué impacto puede tener la automatización en la seguridad y salud en el trabajo? </t>
  </si>
  <si>
    <t>B. Aumento del estrés. El uso de exoesqueletos puede generar presión psicológica al demandar una adaptación física y mental constante. A. Aumento de las Enfermedades Profesionales (art 157 LGSS). No hay evidencia directa de que los exoesqueletos incrementen este riesgo. C. Producción de lesiones por accidentes. Aunque posible, los exoesqueletos suelen reducir las lesiones. D. Decremento de la eficiencia. Los exoesqueletos están diseñados para aumentar la productividad.</t>
  </si>
  <si>
    <t>Decremento de  la eficiencia</t>
  </si>
  <si>
    <t xml:space="preserve">Producción de lesiones por accidentes </t>
  </si>
  <si>
    <t xml:space="preserve">Aumento del estrés  </t>
  </si>
  <si>
    <t>Aumento de las Enfermedades Profesionales (art 157 LGSS)</t>
  </si>
  <si>
    <t>¿Qué impacto negativo puede tener el uso de robots exoesqueléticos?</t>
  </si>
  <si>
    <t>B. Diseño y modelo de comportamiento transparente de los robots. Este diseño garantiza que los robots sean predecibles, lo que aumenta la seguridad en el entorno laboral. A. Reducir la jornada laboral. Aunque deseable, no aborda directamente los riesgos. C. La utilización de EPIs. Es necesario pero no exclusivo de los sistemas robóticos. D. Mejorar las instalaciones físicas. Aunque importante, no se centra en la interacción humano-robot.</t>
  </si>
  <si>
    <t>Mejorar las instalaciones físicas</t>
  </si>
  <si>
    <t>La utilización de EPIs</t>
  </si>
  <si>
    <t xml:space="preserve">Diseño y modelo de comportamiento transparente de los robots  </t>
  </si>
  <si>
    <t xml:space="preserve">Reducir la jornada laboral </t>
  </si>
  <si>
    <t>¿Qué factor es fundamental para prevenir riesgos al introducir robótica avanzada en el trabajo?</t>
  </si>
  <si>
    <t>A. Capital Humano. La capacitación y habilidades digitales de la población son fundamentales para impulsar la digitalización en los países europeos según el índice DESI. B. Turismo digital. Aunque importante, no es un factor esencial del DESI. C. Comercio exterior. Este indicador no está directamente vinculado con la transformación digital. D. Agricultura. Es un sector relevante, pero no un factor clave del DESI.</t>
  </si>
  <si>
    <t>Comercio exterior</t>
  </si>
  <si>
    <t xml:space="preserve">Turismo digital </t>
  </si>
  <si>
    <t xml:space="preserve">Capital Humano  </t>
  </si>
  <si>
    <t>¿Qué factor es esencial para la transformación digital según el índice DESI?</t>
  </si>
  <si>
    <t>B. Fenómenos y manipulación de materiales a escala atómica. La nanociencia analiza cómo los materiales se comportan y pueden manipularse a nivel nanométrico. A. Procesos químicos a gran escala. Estos son más propios de la química industrial. C. Comportamiento humano y neurotransmisores. Esto es campo de la neurociencia, no de la nanociencia. D. Formación de nuevos materiales reciclables. Es un resultado posible, pero no el enfoque central de la nanociencia.</t>
  </si>
  <si>
    <t>Formación de nuevos materiales reciclables</t>
  </si>
  <si>
    <t>Comportamiento humano y neurotransmisores</t>
  </si>
  <si>
    <t xml:space="preserve">Fenómenos y manipulación de materiales a escala atómica </t>
  </si>
  <si>
    <t>Procesos químicos a gran escala</t>
  </si>
  <si>
    <t>¿Qué estudia la nanociencia?</t>
  </si>
  <si>
    <t>A. Establecimiento de un marco ético. La EU-OSHA propone establecer lineamientos éticos para garantizar que la digitalización respete los derechos de los trabajadores y fomente condiciones laborales seguras. B. Eliminación de la tecnología digital. Esto no es viable en la actual transición tecnológica. C. Reducción de la jornada laboral. Aunque puede ser un beneficio, no está directamente propuesto por la EU-OSHA. D. Disminución de la carga de trabajo. Este es un resultado esperado, no una propuesta concreta.</t>
  </si>
  <si>
    <t>Disminución de la carga de trabajo</t>
  </si>
  <si>
    <t>reducción de la jornada laboral</t>
  </si>
  <si>
    <t>Eliminación de la tecnología digital</t>
  </si>
  <si>
    <t xml:space="preserve">Establecimiento de un marco ético </t>
  </si>
  <si>
    <t xml:space="preserve">¿Qué es una propuesta de la EU-OSHA para mitigar problemas de seguridad y salud relacionados con la digitalización? </t>
  </si>
  <si>
    <t xml:space="preserve"> ¿Qué es una herramienta colaborativa? B. Una solución de software para comunicación y colaboración. Estas herramientas están diseñadas para facilitar la interacción y el trabajo en equipo. A. Una solución de hardware. No es relevante en este contexto. C. Un dispositivo de almacenamiento. Es solo un complemento y no una herramienta en sí. D. Un sistema operativo. Aunque importante, no se relaciona directamente con la colaboración.</t>
  </si>
  <si>
    <t>Un sistema operativo</t>
  </si>
  <si>
    <t>Un dispositivo de almacenamiento</t>
  </si>
  <si>
    <t xml:space="preserve">Una solución de software para comunicación y colaboración </t>
  </si>
  <si>
    <t>Una solución de hardware</t>
  </si>
  <si>
    <t>¿Qué es una herramienta colaborativa?</t>
  </si>
  <si>
    <t>¿Qué es una consecuencia de la popularización de los teléfonos inteligentes conectados a Internet? D. Aceleración del acceso a servicios digitales. Esto ha facilitado la globalización digital y el comercio electrónico. A. Aumento de las llamadas de voz. Estas han disminuido frente a la mensajería. B. Disminución del comercio electrónico. Este ha crecido significativamente con los smartphones. C. Reducción del uso de redes sociales. Estas se han expandido con los móviles.</t>
  </si>
  <si>
    <t xml:space="preserve">Aceleración del acceso a servicios digitales  </t>
  </si>
  <si>
    <t>Reducción del uso de redes sociales</t>
  </si>
  <si>
    <t xml:space="preserve">Disminución del comercio electrónico </t>
  </si>
  <si>
    <t>Aumento de las llamadas de voz</t>
  </si>
  <si>
    <t>¿Qué es una consecuencia de la popularización de los teléfonos inteligentes conectados a Internet? .</t>
  </si>
  <si>
    <t>¿Qué es IoT? B. Interconexión de dispositivos de uso no personal. El IoT conecta objetos físicos a internet para recopilar y compartir datos. A. Interacción entre humanos. Esto se relaciona más con redes sociales o plataformas colaborativas. C. Red de comunicación entre personas. Tampoco es una definición específica de IoT. D. Sistema de gestión de datos. Aunque puede incluir IoT, no define su esencia.</t>
  </si>
  <si>
    <t>Sistema de gestión de datos</t>
  </si>
  <si>
    <t>Red de comunicación entre personas</t>
  </si>
  <si>
    <t xml:space="preserve">Interconexión de dispositivos de uso no personal </t>
  </si>
  <si>
    <t>Interacción entre humanos</t>
  </si>
  <si>
    <t xml:space="preserve">¿Qué es IoT? </t>
  </si>
  <si>
    <t>¿Qué es fundamental para prevenir riesgos al introducir robótica avanzada en el trabajo? A. Diseño y modelo de comportamiento transparente de los robots. Esto reduce la incertidumbre y mejora la interacción entre humanos y máquinas. B. Mejorar las instalaciones físicas. Es importante pero no exclusivo de los robots. C. Aumentar la carga de trabajo. Esto incrementa el riesgo en lugar de prevenirlo. D. Reducción de la jornada laboral. Aunque deseable, no aborda directamente los riesgos.</t>
  </si>
  <si>
    <t>Reducción de la jornada laboral</t>
  </si>
  <si>
    <t>Aumentar la carga de trabajo</t>
  </si>
  <si>
    <t xml:space="preserve">Mejorar las instalaciones físicas </t>
  </si>
  <si>
    <t xml:space="preserve">¿Qué es fundamental para prevenir riesgos al introducir robótica avanzada en el trabajo? </t>
  </si>
  <si>
    <t>¿Qué es crucial para la introducción efectiva de robots avanzados en el lugar de trabajo? C. Estrategia de comunicación. Una buena comunicación asegura que los trabajadores comprendan y acepten los cambios. A. Incremento de la carga de trabajo. Es contrario a los principios de la automatización. B. Reducción de la supervisión. Esto podría ser negativo, especialmente en la fase inicial. D. Aumento de la jornada laboral. Esto va en contra de los beneficios esperados de la automatización.</t>
  </si>
  <si>
    <t xml:space="preserve">Estrategia de comunicación  </t>
  </si>
  <si>
    <t xml:space="preserve">Incremento de la carga de trabajo </t>
  </si>
  <si>
    <t xml:space="preserve">¿Qué es crucial para la introducción efectiva de robots avanzados en el lugar de trabajo? </t>
  </si>
  <si>
    <t>¿Qué es crucial para la aceptación y uso de sistemas robóticos en el lugar de trabajo? B. Participación de los trabajadores. Involucrar a los empleados en el diseño e implementación de robots ayuda a reducir el miedo al cambio y aumentar la aceptación. A. Aumento de la supervisión. Esto podría generar más desconfianza hacia los sistemas. C. Reducción de la carga de trabajo. Aunque es un beneficio, no garantiza la aceptación. D. Reducción de la jornada laboral. Está más vinculado a condiciones laborales, no a la aceptación tecnológica.</t>
  </si>
  <si>
    <t>Reducción de la carga de trabajo</t>
  </si>
  <si>
    <t xml:space="preserve">Participación de los trabajadores  </t>
  </si>
  <si>
    <t xml:space="preserve">Aumento de la supervisión </t>
  </si>
  <si>
    <t>¿Qué es crucial para la aceptación y uso de sistemas robóticos en el lugar de trabajo?</t>
  </si>
  <si>
    <t>¿Qué entidad ha evaluado el impacto de la automatización a través de sistemas robóticos en el mundo del trabajo? B. Agencia Europea para la Seguridad y Salud en el Trabajo (EU-OSHA). Esta agencia lidera los estudios relacionados con los impactos de las tecnologías en el trabajo. A. Comisión Europea. Aunque regula y promueve la digitalización, no evalúa específicamente impactos laborales. C. Organización Internacional del Trabajo (OIT). Se centra en estándares laborales globales, pero no específicamente en la automatización. D. El Banco Mundial. Su enfoque es más económico que laboral.</t>
  </si>
  <si>
    <t>El Banco Mundial</t>
  </si>
  <si>
    <t>Organización Internacional del Trabajo (OIT)</t>
  </si>
  <si>
    <t xml:space="preserve">Agencia Europea para la Seguridad y Salud en el Trabajo (EU-OSHA)  </t>
  </si>
  <si>
    <t xml:space="preserve">Comisión Europea </t>
  </si>
  <si>
    <t xml:space="preserve">¿Qué entidad ha evaluado el impacto de la automatización a través de sistemas robóticos en el mundo del trabajo? </t>
  </si>
  <si>
    <t>¿Qué enfoque no está incluido en la definición de IA según la Comisión Europea? D. Análisis de automatización digitalizada. Este término no se menciona explícitamente en la definición de IA, que se centra en el aprendizaje automático y la lógica. A. Enfoques de aprendizaje automático. Este es un enfoque clave de la IA. B. Enfoques basados en la lógica y el conocimiento. También es un aspecto fundamental de la IA. C. Métodos de búsqueda y optimización. Es parte de las técnicas de IA, especialmente en problemas de cálculo.</t>
  </si>
  <si>
    <t>Análisis de automatización  digitalizada</t>
  </si>
  <si>
    <t>Métodos de búsqueda y optimización</t>
  </si>
  <si>
    <t>Enfoques basados en la lógica y el conocimiento</t>
  </si>
  <si>
    <t>Enfoques de aprendizaje automático</t>
  </si>
  <si>
    <t>¿Qué enfoque no está incluido en la definición de IA según la Comisión Europea?</t>
  </si>
  <si>
    <t>¿Qué elementos son esenciales para que funcione la IA? A. Datos, algoritmos y hardware. Estos elementos son el núcleo de la inteligencia artificial: los datos alimentan los sistemas, los algoritmos procesan la información y el hardware ejecuta las operaciones. B. Software, redes y usuarios. Aunque son importantes, no forman la base técnica de la IA. C. Servidores, internet y dispositivos móviles. Son infraestructuras generales pero no exclusivas de la IA. D. Sensores, accionadores y energía. Esto es más aplicable a la robótica o sistemas IoT.</t>
  </si>
  <si>
    <t>Sensores, accionadores y energía</t>
  </si>
  <si>
    <t>Servidores, internet y dispositivos móviles</t>
  </si>
  <si>
    <t>Software, redes y usuarios</t>
  </si>
  <si>
    <t xml:space="preserve">Datos, algoritmos y hardware </t>
  </si>
  <si>
    <t>¿Qué elementos son esenciales para que funcione la IA?</t>
  </si>
  <si>
    <t>¿Qué efecto positivo puede tener la automatización en la salud de los trabajadores? B. Mejora en los trastornos musculoesqueléticos. La automatización puede reducir la carga física repetitiva al eliminar o disminuir tareas manuales pesadas, lo que resulta en menores incidencias de trastornos musculoesqueléticos. A. Mejora de las capacidades de aprendizaje de los trabajadores. No se relaciona directamente con la automatización. C. El aumento del enriquecimiento de tareas. Está vinculado más con la reconfiguración de roles. D. Aumento de la vigilancia cognitiva y reducción de accidentes. Aunque es un beneficio, está más relacionado con la supervisión tecnológica y no con trastornos musculares.</t>
  </si>
  <si>
    <t>Aumento de la vigilancia cognitiva y reducción de accidentes</t>
  </si>
  <si>
    <t>El aumento del enriquecimiento de tareas</t>
  </si>
  <si>
    <t xml:space="preserve">Mejora en los trastornos musculoesqueléticos  </t>
  </si>
  <si>
    <t>Mejora de las capacidades de aprendizaje de los trabajadores</t>
  </si>
  <si>
    <t>¿Qué efecto positivo puede tener la automatización en la salud de los trabajadores?</t>
  </si>
  <si>
    <r>
      <t>B. Disminución de la sensación de control (Correcta):</t>
    </r>
    <r>
      <rPr>
        <sz val="11"/>
        <rFont val="Calibri"/>
        <family val="2"/>
        <scheme val="minor"/>
      </rPr>
      <t xml:space="preserve"> Los trabajadores pueden sentir una pérdida de autonomía al interactuar con robots. </t>
    </r>
    <r>
      <rPr>
        <b/>
        <sz val="11"/>
        <rFont val="Calibri"/>
        <family val="2"/>
        <scheme val="minor"/>
      </rPr>
      <t>A. Aumento de los conflictos interpersonales:</t>
    </r>
    <r>
      <rPr>
        <sz val="11"/>
        <rFont val="Calibri"/>
        <family val="2"/>
        <scheme val="minor"/>
      </rPr>
      <t xml:space="preserve"> No es un efecto directo de los robots. </t>
    </r>
    <r>
      <rPr>
        <b/>
        <sz val="11"/>
        <rFont val="Calibri"/>
        <family val="2"/>
        <scheme val="minor"/>
      </rPr>
      <t>C. Disminución de la eficiencia operativa:</t>
    </r>
    <r>
      <rPr>
        <sz val="11"/>
        <rFont val="Calibri"/>
        <family val="2"/>
        <scheme val="minor"/>
      </rPr>
      <t xml:space="preserve"> Contrario a las expectativas de la automatización. </t>
    </r>
    <r>
      <rPr>
        <b/>
        <sz val="11"/>
        <rFont val="Calibri"/>
        <family val="2"/>
        <scheme val="minor"/>
      </rPr>
      <t>D. Disminución de la motivación laboral:</t>
    </r>
    <r>
      <rPr>
        <sz val="11"/>
        <rFont val="Calibri"/>
        <family val="2"/>
        <scheme val="minor"/>
      </rPr>
      <t xml:space="preserve"> Es un posible resultado, pero no el principal riesgo identificado.</t>
    </r>
  </si>
  <si>
    <t>Disminución de la motivación laboral</t>
  </si>
  <si>
    <t>Disminución de la eficiencia operativa</t>
  </si>
  <si>
    <t>Aumento de los conflictos interpersonales</t>
  </si>
  <si>
    <t>¿Qué efecto negativo podría tener la introducción de sistemas robóticos en el lugar de trabajo?</t>
  </si>
  <si>
    <r>
      <t>B. Aparición de nuevos desafíos y oportunidades (Correcta):</t>
    </r>
    <r>
      <rPr>
        <sz val="11"/>
        <rFont val="Calibri"/>
        <family val="2"/>
        <scheme val="minor"/>
      </rPr>
      <t xml:space="preserve"> Las tecnologías generan tanto beneficios como retos en los entornos laborales. </t>
    </r>
    <r>
      <rPr>
        <b/>
        <sz val="11"/>
        <rFont val="Calibri"/>
        <family val="2"/>
        <scheme val="minor"/>
      </rPr>
      <t>A. Reducción del estrés laboral:</t>
    </r>
    <r>
      <rPr>
        <sz val="11"/>
        <rFont val="Calibri"/>
        <family val="2"/>
        <scheme val="minor"/>
      </rPr>
      <t xml:space="preserve"> Puede ser un resultado, pero no un efecto directo. </t>
    </r>
    <r>
      <rPr>
        <b/>
        <sz val="11"/>
        <rFont val="Calibri"/>
        <family val="2"/>
        <scheme val="minor"/>
      </rPr>
      <t>C. Posible eliminación de riesgos ergonómicos:</t>
    </r>
    <r>
      <rPr>
        <sz val="11"/>
        <rFont val="Calibri"/>
        <family val="2"/>
        <scheme val="minor"/>
      </rPr>
      <t xml:space="preserve"> No es un efecto común. </t>
    </r>
    <r>
      <rPr>
        <b/>
        <sz val="11"/>
        <rFont val="Calibri"/>
        <family val="2"/>
        <scheme val="minor"/>
      </rPr>
      <t>D. Reducción de la jornada laboral:</t>
    </r>
    <r>
      <rPr>
        <sz val="11"/>
        <rFont val="Calibri"/>
        <family val="2"/>
        <scheme val="minor"/>
      </rPr>
      <t xml:space="preserve"> No está directamente relacionado con las tecnologías.</t>
    </r>
  </si>
  <si>
    <t>Posible eliminación de riesgos ergonómicos</t>
  </si>
  <si>
    <t xml:space="preserve">Aparición de nuevos desafíos y oportunidades </t>
  </si>
  <si>
    <t>Reducción del estrés laboral</t>
  </si>
  <si>
    <t>¿Qué efecto destaca la Agencia Europea para la Seguridad y Salud en el Trabajo sobre las nuevas tecnologías?</t>
  </si>
  <si>
    <r>
      <t>B. Un sistema de inteligencia artificial (Correcta):</t>
    </r>
    <r>
      <rPr>
        <sz val="11"/>
        <rFont val="Calibri"/>
        <family val="2"/>
        <scheme val="minor"/>
      </rPr>
      <t xml:space="preserve"> La definición abarca el desarrollo y uso responsable de estos sistemas. </t>
    </r>
    <r>
      <rPr>
        <b/>
        <sz val="11"/>
        <rFont val="Calibri"/>
        <family val="2"/>
        <scheme val="minor"/>
      </rPr>
      <t>A. Un robot autónomo:</t>
    </r>
    <r>
      <rPr>
        <sz val="11"/>
        <rFont val="Calibri"/>
        <family val="2"/>
        <scheme val="minor"/>
      </rPr>
      <t xml:space="preserve"> Es una posible aplicación, pero no la definición global. </t>
    </r>
    <r>
      <rPr>
        <b/>
        <sz val="11"/>
        <rFont val="Calibri"/>
        <family val="2"/>
        <scheme val="minor"/>
      </rPr>
      <t>C. Un software de gestión de big data:</t>
    </r>
    <r>
      <rPr>
        <sz val="11"/>
        <rFont val="Calibri"/>
        <family val="2"/>
        <scheme val="minor"/>
      </rPr>
      <t xml:space="preserve"> Más limitado en alcance. </t>
    </r>
    <r>
      <rPr>
        <b/>
        <sz val="11"/>
        <rFont val="Calibri"/>
        <family val="2"/>
        <scheme val="minor"/>
      </rPr>
      <t>D. Un algoritmo de redes sociales:</t>
    </r>
    <r>
      <rPr>
        <sz val="11"/>
        <rFont val="Calibri"/>
        <family val="2"/>
        <scheme val="minor"/>
      </rPr>
      <t xml:space="preserve"> Especificidad que no refleja la propuesta general.</t>
    </r>
  </si>
  <si>
    <t>Un algoritmo de redes sociales</t>
  </si>
  <si>
    <t>Un software de gestión de big data</t>
  </si>
  <si>
    <t xml:space="preserve">Un sistema de inteligencia artificial </t>
  </si>
  <si>
    <t>Un robot autónomo</t>
  </si>
  <si>
    <t>¿Qué define la Comisión Europea en su propuesta de regulación de IA en 2021?</t>
  </si>
  <si>
    <r>
      <t>B. Medidas de control de exposición (Correcta):</t>
    </r>
    <r>
      <rPr>
        <sz val="11"/>
        <rFont val="Calibri"/>
        <family val="2"/>
        <scheme val="minor"/>
      </rPr>
      <t xml:space="preserve"> Como ventilación adecuada o equipo de protección personal. </t>
    </r>
    <r>
      <rPr>
        <b/>
        <sz val="11"/>
        <rFont val="Calibri"/>
        <family val="2"/>
        <scheme val="minor"/>
      </rPr>
      <t>A. Eliminación de todos los nanomateriales:</t>
    </r>
    <r>
      <rPr>
        <sz val="11"/>
        <rFont val="Calibri"/>
        <family val="2"/>
        <scheme val="minor"/>
      </rPr>
      <t xml:space="preserve"> Impracticable en muchas industrias. </t>
    </r>
    <r>
      <rPr>
        <b/>
        <sz val="11"/>
        <rFont val="Calibri"/>
        <family val="2"/>
        <scheme val="minor"/>
      </rPr>
      <t>C. Cabinas de descontaminación:</t>
    </r>
    <r>
      <rPr>
        <sz val="11"/>
        <rFont val="Calibri"/>
        <family val="2"/>
        <scheme val="minor"/>
      </rPr>
      <t xml:space="preserve"> Útiles, pero no suficientes por sí solas. </t>
    </r>
    <r>
      <rPr>
        <b/>
        <sz val="11"/>
        <rFont val="Calibri"/>
        <family val="2"/>
        <scheme val="minor"/>
      </rPr>
      <t>D. Reducción de la jornada laboral:</t>
    </r>
    <r>
      <rPr>
        <sz val="11"/>
        <rFont val="Calibri"/>
        <family val="2"/>
        <scheme val="minor"/>
      </rPr>
      <t xml:space="preserve"> No aborda directamente el riesgo de exposición.</t>
    </r>
  </si>
  <si>
    <t>Cabinas de descontaminación</t>
  </si>
  <si>
    <t xml:space="preserve">Medidas de control de exposición </t>
  </si>
  <si>
    <t>Eliminación de todos los nanomateriales</t>
  </si>
  <si>
    <t xml:space="preserve">¿Qué debe aplicarse para reducir el riesgo de exposición a nanomateriales en el trabajo? </t>
  </si>
  <si>
    <r>
      <t>B. Recopilación de datos en tiempo real (Correcta):</t>
    </r>
    <r>
      <rPr>
        <sz val="11"/>
        <rFont val="Calibri"/>
        <family val="2"/>
        <scheme val="minor"/>
      </rPr>
      <t xml:space="preserve"> Esto permite una supervisión más precisa y actualizada de las actividades laborales. </t>
    </r>
    <r>
      <rPr>
        <b/>
        <sz val="11"/>
        <rFont val="Calibri"/>
        <family val="2"/>
        <scheme val="minor"/>
      </rPr>
      <t>A. Análisis de datos históricos únicamente:</t>
    </r>
    <r>
      <rPr>
        <sz val="11"/>
        <rFont val="Calibri"/>
        <family val="2"/>
        <scheme val="minor"/>
      </rPr>
      <t xml:space="preserve"> No aprovecha las capacidades de la IA moderna. </t>
    </r>
    <r>
      <rPr>
        <b/>
        <sz val="11"/>
        <rFont val="Calibri"/>
        <family val="2"/>
        <scheme val="minor"/>
      </rPr>
      <t>C. Uso de tecnología analógica:</t>
    </r>
    <r>
      <rPr>
        <sz val="11"/>
        <rFont val="Calibri"/>
        <family val="2"/>
        <scheme val="minor"/>
      </rPr>
      <t xml:space="preserve"> Contradice el propósito de los sistemas basados en IA. </t>
    </r>
    <r>
      <rPr>
        <b/>
        <sz val="11"/>
        <rFont val="Calibri"/>
        <family val="2"/>
        <scheme val="minor"/>
      </rPr>
      <t>D. Dependencia exclusiva de los supervisores humanos:</t>
    </r>
    <r>
      <rPr>
        <sz val="11"/>
        <rFont val="Calibri"/>
        <family val="2"/>
        <scheme val="minor"/>
      </rPr>
      <t xml:space="preserve"> La IA busca precisamente reducir esta dependencia.</t>
    </r>
  </si>
  <si>
    <t>Dependencia exclusiva de los supervisores humanos</t>
  </si>
  <si>
    <t>Uso de tecnología analógica</t>
  </si>
  <si>
    <t xml:space="preserve">Recopilación de datos en tiempo real </t>
  </si>
  <si>
    <t>Análisis de datos históricos únicamente</t>
  </si>
  <si>
    <t>¿Qué característica es común en los sistemas de gestión de trabajadores con IA?</t>
  </si>
  <si>
    <r>
      <t>B. 127,000 millones (Correcta):</t>
    </r>
    <r>
      <rPr>
        <sz val="11"/>
        <rFont val="Calibri"/>
        <family val="2"/>
        <scheme val="minor"/>
      </rPr>
      <t xml:space="preserve"> Es la cifra destinada a impulsar la digitalización en la Unión Europea. </t>
    </r>
    <r>
      <rPr>
        <b/>
        <sz val="11"/>
        <rFont val="Calibri"/>
        <family val="2"/>
        <scheme val="minor"/>
      </rPr>
      <t>A. 100,000 millones y C. 150,000 millones:</t>
    </r>
    <r>
      <rPr>
        <sz val="11"/>
        <rFont val="Calibri"/>
        <family val="2"/>
        <scheme val="minor"/>
      </rPr>
      <t xml:space="preserve"> Cantidades incorrectas que subestiman o sobrestiman los fondos. </t>
    </r>
    <r>
      <rPr>
        <b/>
        <sz val="11"/>
        <rFont val="Calibri"/>
        <family val="2"/>
        <scheme val="minor"/>
      </rPr>
      <t>D. 175,000 millones:</t>
    </r>
    <r>
      <rPr>
        <sz val="11"/>
        <rFont val="Calibri"/>
        <family val="2"/>
        <scheme val="minor"/>
      </rPr>
      <t xml:space="preserve"> Fuera del presupuesto real asignado.</t>
    </r>
  </si>
  <si>
    <t>175,000 millones</t>
  </si>
  <si>
    <t>150,000 millones</t>
  </si>
  <si>
    <t xml:space="preserve">127,000 millones  </t>
  </si>
  <si>
    <t xml:space="preserve">100,000 millones </t>
  </si>
  <si>
    <t xml:space="preserve">¿Qué cantidad se  está dedicando a reformas e inversiones digitales en los Planes Nacionales de Recuperación y Resiliencia de la UE? </t>
  </si>
  <si>
    <r>
      <t>D. Aspectos económicos (Correcta):</t>
    </r>
    <r>
      <rPr>
        <sz val="11"/>
        <rFont val="Calibri"/>
        <family val="2"/>
        <scheme val="minor"/>
      </rPr>
      <t xml:space="preserve"> Aunque relevantes, no son el foco de las evaluaciones de la EU-OSHA. </t>
    </r>
    <r>
      <rPr>
        <b/>
        <sz val="11"/>
        <rFont val="Calibri"/>
        <family val="2"/>
        <scheme val="minor"/>
      </rPr>
      <t>A. Aspectos físicos:</t>
    </r>
    <r>
      <rPr>
        <sz val="11"/>
        <rFont val="Calibri"/>
        <family val="2"/>
        <scheme val="minor"/>
      </rPr>
      <t xml:space="preserve"> Se evalúan debido a los riesgos de lesiones. </t>
    </r>
    <r>
      <rPr>
        <b/>
        <sz val="11"/>
        <rFont val="Calibri"/>
        <family val="2"/>
        <scheme val="minor"/>
      </rPr>
      <t>B. Aspectos psicosociales:</t>
    </r>
    <r>
      <rPr>
        <sz val="11"/>
        <rFont val="Calibri"/>
        <family val="2"/>
        <scheme val="minor"/>
      </rPr>
      <t xml:space="preserve"> Relacionados con el impacto en el bienestar mental. </t>
    </r>
    <r>
      <rPr>
        <b/>
        <sz val="11"/>
        <rFont val="Calibri"/>
        <family val="2"/>
        <scheme val="minor"/>
      </rPr>
      <t>C. Aspectos organizativos:</t>
    </r>
    <r>
      <rPr>
        <sz val="11"/>
        <rFont val="Calibri"/>
        <family val="2"/>
        <scheme val="minor"/>
      </rPr>
      <t xml:space="preserve"> También analizados en términos de dinámicas laborales.</t>
    </r>
  </si>
  <si>
    <t>Aspectos económicos</t>
  </si>
  <si>
    <t>Aspectos organizativos</t>
  </si>
  <si>
    <t xml:space="preserve">Aspectos psicosociales </t>
  </si>
  <si>
    <t xml:space="preserve">Aspectos físicos </t>
  </si>
  <si>
    <t xml:space="preserve">¿Qué aspecto no es evaluado por la Agencia Europea para la Seguridad y Salud en el Trabajo (EU-OSHA) en relación con la automatización? </t>
  </si>
  <si>
    <r>
      <t>B. Uso de datos privados y sensibles (Correcta):</t>
    </r>
    <r>
      <rPr>
        <sz val="11"/>
        <rFont val="Calibri"/>
        <family val="2"/>
        <scheme val="minor"/>
      </rPr>
      <t xml:space="preserve"> La IA plantea preocupaciones sobre la privacidad y manejo de datos personales. </t>
    </r>
    <r>
      <rPr>
        <b/>
        <sz val="11"/>
        <rFont val="Calibri"/>
        <family val="2"/>
        <scheme val="minor"/>
      </rPr>
      <t>A. Reducir la eficiencia del trabajo:</t>
    </r>
    <r>
      <rPr>
        <sz val="11"/>
        <rFont val="Calibri"/>
        <family val="2"/>
        <scheme val="minor"/>
      </rPr>
      <t xml:space="preserve"> Contrario a la mayoría de las aplicaciones de IA. </t>
    </r>
    <r>
      <rPr>
        <b/>
        <sz val="11"/>
        <rFont val="Calibri"/>
        <family val="2"/>
        <scheme val="minor"/>
      </rPr>
      <t>C. Aumento de la dispersión mental:</t>
    </r>
    <r>
      <rPr>
        <sz val="11"/>
        <rFont val="Calibri"/>
        <family val="2"/>
        <scheme val="minor"/>
      </rPr>
      <t xml:space="preserve"> No es una preocupación documentada. </t>
    </r>
    <r>
      <rPr>
        <b/>
        <sz val="11"/>
        <rFont val="Calibri"/>
        <family val="2"/>
        <scheme val="minor"/>
      </rPr>
      <t>D. Dificultar la comunicación:</t>
    </r>
    <r>
      <rPr>
        <sz val="11"/>
        <rFont val="Calibri"/>
        <family val="2"/>
        <scheme val="minor"/>
      </rPr>
      <t xml:space="preserve"> Más relacionado con tecnologías mal implementadas, no con IA en general.</t>
    </r>
  </si>
  <si>
    <t>Dificultar la comunicación</t>
  </si>
  <si>
    <t>Aumento de la dispersión mental</t>
  </si>
  <si>
    <t xml:space="preserve">Uso de datos privados y sensibles </t>
  </si>
  <si>
    <t>Reducir la eficiencia del trabajo</t>
  </si>
  <si>
    <t>¿Qué aspecto negativo menciona la Agencia Europea para la Seguridad y Salud en el Trabajo sobre la IA?</t>
  </si>
  <si>
    <r>
      <t>C. 2015 (Correcta):</t>
    </r>
    <r>
      <rPr>
        <sz val="11"/>
        <rFont val="Calibri"/>
        <family val="2"/>
        <scheme val="minor"/>
      </rPr>
      <t xml:space="preserve"> Este año fue clave para las modificaciones en la EPA (Encuesta de Población Activa) para alinearse con estándares europeos. </t>
    </r>
    <r>
      <rPr>
        <b/>
        <sz val="11"/>
        <rFont val="Calibri"/>
        <family val="2"/>
        <scheme val="minor"/>
      </rPr>
      <t>A. 2020:</t>
    </r>
    <r>
      <rPr>
        <sz val="11"/>
        <rFont val="Calibri"/>
        <family val="2"/>
        <scheme val="minor"/>
      </rPr>
      <t xml:space="preserve"> Relacionado con otros cambios más recientes. </t>
    </r>
    <r>
      <rPr>
        <b/>
        <sz val="11"/>
        <rFont val="Calibri"/>
        <family val="2"/>
        <scheme val="minor"/>
      </rPr>
      <t>B. 2021 y D. 2023:</t>
    </r>
    <r>
      <rPr>
        <sz val="11"/>
        <rFont val="Calibri"/>
        <family val="2"/>
        <scheme val="minor"/>
      </rPr>
      <t xml:space="preserve"> Años posteriores sin relación con este cambio específico.</t>
    </r>
  </si>
  <si>
    <t xml:space="preserve">¿Qué año se introdujo un cambio importante en la EPA para adaptarse a la normativa europea? </t>
  </si>
  <si>
    <r>
      <t>B. 2005 (Correcta):</t>
    </r>
    <r>
      <rPr>
        <sz val="11"/>
        <rFont val="Calibri"/>
        <family val="2"/>
        <scheme val="minor"/>
      </rPr>
      <t xml:space="preserve"> Este año marcó un punto de inflexión con el crecimiento masivo de la presencia empresarial en Internet. </t>
    </r>
    <r>
      <rPr>
        <b/>
        <sz val="11"/>
        <rFont val="Calibri"/>
        <family val="2"/>
        <scheme val="minor"/>
      </rPr>
      <t>A. 2010:</t>
    </r>
    <r>
      <rPr>
        <sz val="11"/>
        <rFont val="Calibri"/>
        <family val="2"/>
        <scheme val="minor"/>
      </rPr>
      <t xml:space="preserve"> Aunque relevante, fue posterior al auge inicial. </t>
    </r>
    <r>
      <rPr>
        <b/>
        <sz val="11"/>
        <rFont val="Calibri"/>
        <family val="2"/>
        <scheme val="minor"/>
      </rPr>
      <t>C. 2015:</t>
    </r>
    <r>
      <rPr>
        <sz val="11"/>
        <rFont val="Calibri"/>
        <family val="2"/>
        <scheme val="minor"/>
      </rPr>
      <t xml:space="preserve"> Representó una etapa de consolidación. </t>
    </r>
    <r>
      <rPr>
        <b/>
        <sz val="11"/>
        <rFont val="Calibri"/>
        <family val="2"/>
        <scheme val="minor"/>
      </rPr>
      <t>D. 2020:</t>
    </r>
    <r>
      <rPr>
        <sz val="11"/>
        <rFont val="Calibri"/>
        <family val="2"/>
        <scheme val="minor"/>
      </rPr>
      <t xml:space="preserve"> Más enfocado en el impacto de la pandemia, no en la adopción inicial.</t>
    </r>
  </si>
  <si>
    <t>2015</t>
  </si>
  <si>
    <t xml:space="preserve">2005 </t>
  </si>
  <si>
    <t xml:space="preserve">¿Qué año fue significativo para el desarrollo de la presencia de empresas en Internet? </t>
  </si>
  <si>
    <r>
      <t>C. Séptimo país (Correcta):</t>
    </r>
    <r>
      <rPr>
        <sz val="11"/>
        <rFont val="Calibri"/>
        <family val="2"/>
        <scheme val="minor"/>
      </rPr>
      <t xml:space="preserve"> España ocupa la séptima posición en este índice, destacándose en áreas de digitalización. </t>
    </r>
    <r>
      <rPr>
        <b/>
        <sz val="11"/>
        <rFont val="Calibri"/>
        <family val="2"/>
        <scheme val="minor"/>
      </rPr>
      <t>A. Quinto país:</t>
    </r>
    <r>
      <rPr>
        <sz val="11"/>
        <rFont val="Calibri"/>
        <family val="2"/>
        <scheme val="minor"/>
      </rPr>
      <t xml:space="preserve"> Sobreestima la posición de España. </t>
    </r>
    <r>
      <rPr>
        <b/>
        <sz val="11"/>
        <rFont val="Calibri"/>
        <family val="2"/>
        <scheme val="minor"/>
      </rPr>
      <t>B. Sexto país:</t>
    </r>
    <r>
      <rPr>
        <sz val="11"/>
        <rFont val="Calibri"/>
        <family val="2"/>
        <scheme val="minor"/>
      </rPr>
      <t xml:space="preserve"> Aunque cercana, no es la posición correcta. </t>
    </r>
    <r>
      <rPr>
        <b/>
        <sz val="11"/>
        <rFont val="Calibri"/>
        <family val="2"/>
        <scheme val="minor"/>
      </rPr>
      <t>D. Octavo país:</t>
    </r>
    <r>
      <rPr>
        <sz val="11"/>
        <rFont val="Calibri"/>
        <family val="2"/>
        <scheme val="minor"/>
      </rPr>
      <t xml:space="preserve"> Subestima la posición real de España.</t>
    </r>
  </si>
  <si>
    <t>Octavo país</t>
  </si>
  <si>
    <t xml:space="preserve">Séptimo país </t>
  </si>
  <si>
    <t xml:space="preserve">Sexto país </t>
  </si>
  <si>
    <t xml:space="preserve">Quinto país </t>
  </si>
  <si>
    <t xml:space="preserve">¿En qué posición se encuentra España en el índice DESI de 2021? </t>
  </si>
  <si>
    <r>
      <t>B. 2011 (Correcta):</t>
    </r>
    <r>
      <rPr>
        <sz val="11"/>
        <rFont val="Calibri"/>
        <family val="2"/>
        <scheme val="minor"/>
      </rPr>
      <t xml:space="preserve"> El término fue introducido en la Feria de Hannover para describir la digitalización de la manufactura. </t>
    </r>
    <r>
      <rPr>
        <b/>
        <sz val="11"/>
        <rFont val="Calibri"/>
        <family val="2"/>
        <scheme val="minor"/>
      </rPr>
      <t>A. 2010 y C. 2012:</t>
    </r>
    <r>
      <rPr>
        <sz val="11"/>
        <rFont val="Calibri"/>
        <family val="2"/>
        <scheme val="minor"/>
      </rPr>
      <t xml:space="preserve"> Fechas cercanas, pero incorrectas. </t>
    </r>
    <r>
      <rPr>
        <b/>
        <sz val="11"/>
        <rFont val="Calibri"/>
        <family val="2"/>
        <scheme val="minor"/>
      </rPr>
      <t>D. 2013:</t>
    </r>
    <r>
      <rPr>
        <sz val="11"/>
        <rFont val="Calibri"/>
        <family val="2"/>
        <scheme val="minor"/>
      </rPr>
      <t xml:space="preserve"> Posterior al año oficial de su introducción.</t>
    </r>
  </si>
  <si>
    <t>2013</t>
  </si>
  <si>
    <t>2012</t>
  </si>
  <si>
    <t xml:space="preserve">¿En qué año se utilizó por primera vez el término Industria 4.0? </t>
  </si>
  <si>
    <r>
      <t>B. Conectividad (Correcta):</t>
    </r>
    <r>
      <rPr>
        <sz val="11"/>
        <rFont val="Calibri"/>
        <family val="2"/>
        <scheme val="minor"/>
      </rPr>
      <t xml:space="preserve"> La conectividad es un indicador clave para medir la digitalización en los países europeos. </t>
    </r>
    <r>
      <rPr>
        <b/>
        <sz val="11"/>
        <rFont val="Calibri"/>
        <family val="2"/>
        <scheme val="minor"/>
      </rPr>
      <t>A. Economía colaborativa:</t>
    </r>
    <r>
      <rPr>
        <sz val="11"/>
        <rFont val="Calibri"/>
        <family val="2"/>
        <scheme val="minor"/>
      </rPr>
      <t xml:space="preserve"> No es un indicador específico del índice. </t>
    </r>
    <r>
      <rPr>
        <b/>
        <sz val="11"/>
        <rFont val="Calibri"/>
        <family val="2"/>
        <scheme val="minor"/>
      </rPr>
      <t>C. Turismo digital:</t>
    </r>
    <r>
      <rPr>
        <sz val="11"/>
        <rFont val="Calibri"/>
        <family val="2"/>
        <scheme val="minor"/>
      </rPr>
      <t xml:space="preserve"> No se evalúa en el DESI. </t>
    </r>
    <r>
      <rPr>
        <b/>
        <sz val="11"/>
        <rFont val="Calibri"/>
        <family val="2"/>
        <scheme val="minor"/>
      </rPr>
      <t>D. Comercio internacional:</t>
    </r>
    <r>
      <rPr>
        <sz val="11"/>
        <rFont val="Calibri"/>
        <family val="2"/>
        <scheme val="minor"/>
      </rPr>
      <t xml:space="preserve"> No forma parte del índice DESI.</t>
    </r>
  </si>
  <si>
    <t>Comercio internacional</t>
  </si>
  <si>
    <t>Turismo digital</t>
  </si>
  <si>
    <t xml:space="preserve">Conectividad  </t>
  </si>
  <si>
    <t xml:space="preserve">Economía colaborativa </t>
  </si>
  <si>
    <t>¿Cuál es uno de los indicadores principales del índice DESI de la Comisión Europea?</t>
  </si>
  <si>
    <r>
      <t>B. Realidad extendida (Correcta):</t>
    </r>
    <r>
      <rPr>
        <sz val="11"/>
        <rFont val="Calibri"/>
        <family val="2"/>
        <scheme val="minor"/>
      </rPr>
      <t xml:space="preserve"> Esta tecnología es esencial para integrar herramientas digitales con el entorno físico en la Industria 4.0. </t>
    </r>
    <r>
      <rPr>
        <b/>
        <sz val="11"/>
        <rFont val="Calibri"/>
        <family val="2"/>
        <scheme val="minor"/>
      </rPr>
      <t>A. Energía nuclear:</t>
    </r>
    <r>
      <rPr>
        <sz val="11"/>
        <rFont val="Calibri"/>
        <family val="2"/>
        <scheme val="minor"/>
      </rPr>
      <t xml:space="preserve"> No es específica del modelo industrial digital. </t>
    </r>
    <r>
      <rPr>
        <b/>
        <sz val="11"/>
        <rFont val="Calibri"/>
        <family val="2"/>
        <scheme val="minor"/>
      </rPr>
      <t>C. Energía hidráulica:</t>
    </r>
    <r>
      <rPr>
        <sz val="11"/>
        <rFont val="Calibri"/>
        <family val="2"/>
        <scheme val="minor"/>
      </rPr>
      <t xml:space="preserve"> Tecnología tradicional fuera del enfoque digital. </t>
    </r>
    <r>
      <rPr>
        <b/>
        <sz val="11"/>
        <rFont val="Calibri"/>
        <family val="2"/>
        <scheme val="minor"/>
      </rPr>
      <t>D. Transporte aéreo:</t>
    </r>
    <r>
      <rPr>
        <sz val="11"/>
        <rFont val="Calibri"/>
        <family val="2"/>
        <scheme val="minor"/>
      </rPr>
      <t xml:space="preserve"> No se considera una tecnología clave de Industria 4.0.</t>
    </r>
  </si>
  <si>
    <t>Transporte aéreo</t>
  </si>
  <si>
    <t>Energía hidráulica</t>
  </si>
  <si>
    <t xml:space="preserve">Realidad extendida  </t>
  </si>
  <si>
    <t xml:space="preserve">Energía nuclear </t>
  </si>
  <si>
    <t xml:space="preserve">¿Cuál es una de las tecnologías clave mencionadas para el desarrollo del nuevo modelo industrial? </t>
  </si>
  <si>
    <r>
      <t>B. Monitorización de la salud mental (Correcta):</t>
    </r>
    <r>
      <rPr>
        <sz val="11"/>
        <rFont val="Calibri"/>
        <family val="2"/>
        <scheme val="minor"/>
      </rPr>
      <t xml:space="preserve"> La IA permite un seguimiento más efectivo del bienestar mental de los trabajadores. </t>
    </r>
    <r>
      <rPr>
        <b/>
        <sz val="11"/>
        <rFont val="Calibri"/>
        <family val="2"/>
        <scheme val="minor"/>
      </rPr>
      <t>A. Menor estrés laboral:</t>
    </r>
    <r>
      <rPr>
        <sz val="11"/>
        <rFont val="Calibri"/>
        <family val="2"/>
        <scheme val="minor"/>
      </rPr>
      <t xml:space="preserve"> Esto puede ser un resultado, pero no una oportunidad directa de la IA. </t>
    </r>
    <r>
      <rPr>
        <b/>
        <sz val="11"/>
        <rFont val="Calibri"/>
        <family val="2"/>
        <scheme val="minor"/>
      </rPr>
      <t>C. Empleos dignos:</t>
    </r>
    <r>
      <rPr>
        <sz val="11"/>
        <rFont val="Calibri"/>
        <family val="2"/>
        <scheme val="minor"/>
      </rPr>
      <t xml:space="preserve"> Más relacionado con aspectos laborales generales. </t>
    </r>
    <r>
      <rPr>
        <b/>
        <sz val="11"/>
        <rFont val="Calibri"/>
        <family val="2"/>
        <scheme val="minor"/>
      </rPr>
      <t>D. Reducción de los conflictos en el trabajo:</t>
    </r>
    <r>
      <rPr>
        <sz val="11"/>
        <rFont val="Calibri"/>
        <family val="2"/>
        <scheme val="minor"/>
      </rPr>
      <t xml:space="preserve"> Indirectamente relacionado, pero no específico de la IA.</t>
    </r>
  </si>
  <si>
    <t xml:space="preserve">Reduccion de los conflictos en el trabajo </t>
  </si>
  <si>
    <t>Empleos dignos</t>
  </si>
  <si>
    <t xml:space="preserve">Monitorización de la salud mental </t>
  </si>
  <si>
    <t>Menor estrés laboral</t>
  </si>
  <si>
    <t>¿Cuál es una de las oportunidades en términos de seguridad y salud mencionadas en relación con la IA?</t>
  </si>
  <si>
    <r>
      <t>B. Pérdida de conciencia de la situación (Correcta):</t>
    </r>
    <r>
      <rPr>
        <sz val="11"/>
        <rFont val="Calibri"/>
        <family val="2"/>
        <scheme val="minor"/>
      </rPr>
      <t xml:space="preserve"> La excesiva dependencia de la automatización puede llevar a una desconexión cognitiva en situaciones críticas. </t>
    </r>
    <r>
      <rPr>
        <b/>
        <sz val="11"/>
        <rFont val="Calibri"/>
        <family val="2"/>
        <scheme val="minor"/>
      </rPr>
      <t>A. Aumento de la conciencia de la situación:</t>
    </r>
    <r>
      <rPr>
        <sz val="11"/>
        <rFont val="Calibri"/>
        <family val="2"/>
        <scheme val="minor"/>
      </rPr>
      <t xml:space="preserve"> Esto ocurre en contextos bien equilibrados, no en exceso de automatización. </t>
    </r>
    <r>
      <rPr>
        <b/>
        <sz val="11"/>
        <rFont val="Calibri"/>
        <family val="2"/>
        <scheme val="minor"/>
      </rPr>
      <t>C. Incremento de la creatividad:</t>
    </r>
    <r>
      <rPr>
        <sz val="11"/>
        <rFont val="Calibri"/>
        <family val="2"/>
        <scheme val="minor"/>
      </rPr>
      <t xml:space="preserve"> No está directamente relacionado con la automatización. </t>
    </r>
    <r>
      <rPr>
        <b/>
        <sz val="11"/>
        <rFont val="Calibri"/>
        <family val="2"/>
        <scheme val="minor"/>
      </rPr>
      <t>D. Mejora en la percepción humana:</t>
    </r>
    <r>
      <rPr>
        <sz val="11"/>
        <rFont val="Calibri"/>
        <family val="2"/>
        <scheme val="minor"/>
      </rPr>
      <t xml:space="preserve"> Contrario al riesgo identificado.</t>
    </r>
  </si>
  <si>
    <t>Mejora en la percepción humana</t>
  </si>
  <si>
    <t>Incremento de la creatividad</t>
  </si>
  <si>
    <t xml:space="preserve">Pérdida de conciencia de la situación  </t>
  </si>
  <si>
    <t xml:space="preserve">Aumento de la conciencia de la situación </t>
  </si>
  <si>
    <t>¿Cuál es un riesgo asociado con los altos niveles de automatización?</t>
  </si>
  <si>
    <r>
      <t>B. Nanopartículas de óxidos metálicos (Correcta):</t>
    </r>
    <r>
      <rPr>
        <sz val="11"/>
        <rFont val="Calibri"/>
        <family val="2"/>
        <scheme val="minor"/>
      </rPr>
      <t xml:space="preserve"> Se utilizan ampliamente en la industria para catalizadores y materiales avanzados. </t>
    </r>
    <r>
      <rPr>
        <b/>
        <sz val="11"/>
        <rFont val="Calibri"/>
        <family val="2"/>
        <scheme val="minor"/>
      </rPr>
      <t>A. Nanopartículas de oro puro:</t>
    </r>
    <r>
      <rPr>
        <sz val="11"/>
        <rFont val="Calibri"/>
        <family val="2"/>
        <scheme val="minor"/>
      </rPr>
      <t xml:space="preserve"> Aunque se usan en investigación, son menos comunes debido a su alto costo. </t>
    </r>
    <r>
      <rPr>
        <b/>
        <sz val="11"/>
        <rFont val="Calibri"/>
        <family val="2"/>
        <scheme val="minor"/>
      </rPr>
      <t>C. Nanopartículas de hierro fundido:</t>
    </r>
    <r>
      <rPr>
        <sz val="11"/>
        <rFont val="Calibri"/>
        <family val="2"/>
        <scheme val="minor"/>
      </rPr>
      <t xml:space="preserve"> No es un nanomaterial típico. </t>
    </r>
    <r>
      <rPr>
        <b/>
        <sz val="11"/>
        <rFont val="Calibri"/>
        <family val="2"/>
        <scheme val="minor"/>
      </rPr>
      <t>D. Nanopartículas de carbón activado:</t>
    </r>
    <r>
      <rPr>
        <sz val="11"/>
        <rFont val="Calibri"/>
        <family val="2"/>
        <scheme val="minor"/>
      </rPr>
      <t xml:space="preserve"> Aunque útiles, no son nanomateriales avanzados.</t>
    </r>
  </si>
  <si>
    <t>Nanopartículas de carbón activado</t>
  </si>
  <si>
    <t>Nanopartículas de hierro fundido</t>
  </si>
  <si>
    <t xml:space="preserve">Nanopartículas de óxidos metálicos </t>
  </si>
  <si>
    <t>Nanopartículas de oro puro</t>
  </si>
  <si>
    <t>¿Cuál es un ejemplo de un nanomaterial comúnmente comercializado?</t>
  </si>
  <si>
    <r>
      <t>D. Teléfonos fijos (Correcta):</t>
    </r>
    <r>
      <rPr>
        <sz val="11"/>
        <rFont val="Calibri"/>
        <family val="2"/>
        <scheme val="minor"/>
      </rPr>
      <t xml:space="preserve"> Los teléfonos fijos no forman parte del IoT, ya que no están diseñados para recopilar y transmitir datos en red. </t>
    </r>
    <r>
      <rPr>
        <b/>
        <sz val="11"/>
        <rFont val="Calibri"/>
        <family val="2"/>
        <scheme val="minor"/>
      </rPr>
      <t>A. Sensores:</t>
    </r>
    <r>
      <rPr>
        <sz val="11"/>
        <rFont val="Calibri"/>
        <family val="2"/>
        <scheme val="minor"/>
      </rPr>
      <t xml:space="preserve"> Comunes en IoT para recopilar datos del entorno. </t>
    </r>
    <r>
      <rPr>
        <b/>
        <sz val="11"/>
        <rFont val="Calibri"/>
        <family val="2"/>
        <scheme val="minor"/>
      </rPr>
      <t>B. Cámaras:</t>
    </r>
    <r>
      <rPr>
        <sz val="11"/>
        <rFont val="Calibri"/>
        <family val="2"/>
        <scheme val="minor"/>
      </rPr>
      <t xml:space="preserve"> Utilizadas para vigilancia y monitoreo remoto. </t>
    </r>
    <r>
      <rPr>
        <b/>
        <sz val="11"/>
        <rFont val="Calibri"/>
        <family val="2"/>
        <scheme val="minor"/>
      </rPr>
      <t>C. Contadores de agua:</t>
    </r>
    <r>
      <rPr>
        <sz val="11"/>
        <rFont val="Calibri"/>
        <family val="2"/>
        <scheme val="minor"/>
      </rPr>
      <t xml:space="preserve"> Integrados en IoT para medir y gestionar consumos.</t>
    </r>
  </si>
  <si>
    <t xml:space="preserve">Teléfonos fijos </t>
  </si>
  <si>
    <t>Contadores de agua</t>
  </si>
  <si>
    <t>Cámaras</t>
  </si>
  <si>
    <t>Sensores</t>
  </si>
  <si>
    <t>¿Cuál de los siguientes no es un dispositivo IoT?</t>
  </si>
  <si>
    <r>
      <t>C. Energía eólica (Correcta):</t>
    </r>
    <r>
      <rPr>
        <sz val="11"/>
        <rFont val="Calibri"/>
        <family val="2"/>
        <scheme val="minor"/>
      </rPr>
      <t xml:space="preserve"> Aunque importante, la energía eólica no es una tecnología clave en el contexto de la Industria 4.0, que se centra en digitalización y automatización. </t>
    </r>
    <r>
      <rPr>
        <b/>
        <sz val="11"/>
        <rFont val="Calibri"/>
        <family val="2"/>
        <scheme val="minor"/>
      </rPr>
      <t>A. Computación en la nube:</t>
    </r>
    <r>
      <rPr>
        <sz val="11"/>
        <rFont val="Calibri"/>
        <family val="2"/>
        <scheme val="minor"/>
      </rPr>
      <t xml:space="preserve"> Elemento esencial para la gestión y análisis de datos. </t>
    </r>
    <r>
      <rPr>
        <b/>
        <sz val="11"/>
        <rFont val="Calibri"/>
        <family val="2"/>
        <scheme val="minor"/>
      </rPr>
      <t>B. Big Data:</t>
    </r>
    <r>
      <rPr>
        <sz val="11"/>
        <rFont val="Calibri"/>
        <family val="2"/>
        <scheme val="minor"/>
      </rPr>
      <t xml:space="preserve"> Tecnología clave para manejar grandes volúmenes de información. </t>
    </r>
    <r>
      <rPr>
        <b/>
        <sz val="11"/>
        <rFont val="Calibri"/>
        <family val="2"/>
        <scheme val="minor"/>
      </rPr>
      <t>D. Fabricación aditiva:</t>
    </r>
    <r>
      <rPr>
        <sz val="11"/>
        <rFont val="Calibri"/>
        <family val="2"/>
        <scheme val="minor"/>
      </rPr>
      <t xml:space="preserve"> Conocida como impresión 3D, es crucial para la personalización de productos.</t>
    </r>
  </si>
  <si>
    <t>Fabricación aditiva</t>
  </si>
  <si>
    <t xml:space="preserve">Energía eólica </t>
  </si>
  <si>
    <t xml:space="preserve">Big Data </t>
  </si>
  <si>
    <t xml:space="preserve">Computación en la nube </t>
  </si>
  <si>
    <t xml:space="preserve">¿Cuál de las siguientes no es una tecnología mencionada en el contexto de la Industria 4.0? </t>
  </si>
  <si>
    <r>
      <t>C. Realización de pagos (Correcta):</t>
    </r>
    <r>
      <rPr>
        <sz val="11"/>
        <rFont val="Calibri"/>
        <family val="2"/>
        <scheme val="minor"/>
      </rPr>
      <t xml:space="preserve"> Las herramientas colaborativas están diseñadas para gestión de proyectos, tareas y documentos, pero no para funciones financieras como pagos. </t>
    </r>
    <r>
      <rPr>
        <b/>
        <sz val="11"/>
        <rFont val="Calibri"/>
        <family val="2"/>
        <scheme val="minor"/>
      </rPr>
      <t>A. Gestión de proyectos y tareas:</t>
    </r>
    <r>
      <rPr>
        <sz val="11"/>
        <rFont val="Calibri"/>
        <family val="2"/>
        <scheme val="minor"/>
      </rPr>
      <t xml:space="preserve"> Funcionalidad central para coordinar actividades en equipo. </t>
    </r>
    <r>
      <rPr>
        <b/>
        <sz val="11"/>
        <rFont val="Calibri"/>
        <family val="2"/>
        <scheme val="minor"/>
      </rPr>
      <t>B. Gestión electrónica de documentos:</t>
    </r>
    <r>
      <rPr>
        <sz val="11"/>
        <rFont val="Calibri"/>
        <family val="2"/>
        <scheme val="minor"/>
      </rPr>
      <t xml:space="preserve"> Común en herramientas colaborativas para almacenamiento y manejo de información. </t>
    </r>
    <r>
      <rPr>
        <b/>
        <sz val="11"/>
        <rFont val="Calibri"/>
        <family val="2"/>
        <scheme val="minor"/>
      </rPr>
      <t>D. Mensajería instantánea:</t>
    </r>
    <r>
      <rPr>
        <sz val="11"/>
        <rFont val="Calibri"/>
        <family val="2"/>
        <scheme val="minor"/>
      </rPr>
      <t xml:space="preserve"> Fundamental para la comunicación en tiempo real entre equipos.</t>
    </r>
  </si>
  <si>
    <t>Mensajería instantánea</t>
  </si>
  <si>
    <t xml:space="preserve">Realización de pagos </t>
  </si>
  <si>
    <t>Gestión electrónica de documentos</t>
  </si>
  <si>
    <t>Gestión de proyectos y tareas</t>
  </si>
  <si>
    <t>¿Cuál de las siguientes no es una funcionalidad típica de las herramientas colaborativas?</t>
  </si>
  <si>
    <r>
      <t>C. Juegos de mesa (Correcta):</t>
    </r>
    <r>
      <rPr>
        <sz val="11"/>
        <rFont val="Calibri"/>
        <family val="2"/>
        <scheme val="minor"/>
      </rPr>
      <t xml:space="preserve"> Los nanomateriales tienen aplicaciones técnicas en refuerzos, catalizadores y celdas solares, pero no en juegos de mesa. </t>
    </r>
    <r>
      <rPr>
        <b/>
        <sz val="11"/>
        <rFont val="Calibri"/>
        <family val="2"/>
        <scheme val="minor"/>
      </rPr>
      <t>A. Refuerzos de goma:</t>
    </r>
    <r>
      <rPr>
        <sz val="11"/>
        <rFont val="Calibri"/>
        <family val="2"/>
        <scheme val="minor"/>
      </rPr>
      <t xml:space="preserve"> Utilizados para mejorar propiedades mecánicas. </t>
    </r>
    <r>
      <rPr>
        <b/>
        <sz val="11"/>
        <rFont val="Calibri"/>
        <family val="2"/>
        <scheme val="minor"/>
      </rPr>
      <t>B. Catalizadores:</t>
    </r>
    <r>
      <rPr>
        <sz val="11"/>
        <rFont val="Calibri"/>
        <family val="2"/>
        <scheme val="minor"/>
      </rPr>
      <t xml:space="preserve"> Aplicación común en procesos químicos. </t>
    </r>
    <r>
      <rPr>
        <b/>
        <sz val="11"/>
        <rFont val="Calibri"/>
        <family val="2"/>
        <scheme val="minor"/>
      </rPr>
      <t>D. Celdas solares:</t>
    </r>
    <r>
      <rPr>
        <sz val="11"/>
        <rFont val="Calibri"/>
        <family val="2"/>
        <scheme val="minor"/>
      </rPr>
      <t xml:space="preserve"> Aprovechados para mejorar la eficiencia energética.</t>
    </r>
  </si>
  <si>
    <t>Celdas solares</t>
  </si>
  <si>
    <t xml:space="preserve">Juegos de mesa </t>
  </si>
  <si>
    <t>Catalizadores</t>
  </si>
  <si>
    <t>Refuerzos de goma</t>
  </si>
  <si>
    <t xml:space="preserve">¿Cuál de las siguientes no es una aplicación habitual de los nanomateriales? </t>
  </si>
  <si>
    <r>
      <t>B. Alejar a los trabajadores de entornos peligrosos (Correcta):</t>
    </r>
    <r>
      <rPr>
        <sz val="11"/>
        <rFont val="Calibri"/>
        <family val="2"/>
        <scheme val="minor"/>
      </rPr>
      <t xml:space="preserve"> La automatización mejora la seguridad laboral al asignar tareas de alto riesgo a máquinas. </t>
    </r>
    <r>
      <rPr>
        <b/>
        <sz val="11"/>
        <rFont val="Calibri"/>
        <family val="2"/>
        <scheme val="minor"/>
      </rPr>
      <t>A. Mayor complejidad de tareas:</t>
    </r>
    <r>
      <rPr>
        <sz val="11"/>
        <rFont val="Calibri"/>
        <family val="2"/>
        <scheme val="minor"/>
      </rPr>
      <t xml:space="preserve"> No necesariamente es una ventaja para todos los sectores. </t>
    </r>
    <r>
      <rPr>
        <b/>
        <sz val="11"/>
        <rFont val="Calibri"/>
        <family val="2"/>
        <scheme val="minor"/>
      </rPr>
      <t>C. Aumento de la motivación laboral:</t>
    </r>
    <r>
      <rPr>
        <sz val="11"/>
        <rFont val="Calibri"/>
        <family val="2"/>
        <scheme val="minor"/>
      </rPr>
      <t xml:space="preserve"> Esto puede ser una consecuencia, pero no es la ventaja directa. </t>
    </r>
    <r>
      <rPr>
        <b/>
        <sz val="11"/>
        <rFont val="Calibri"/>
        <family val="2"/>
        <scheme val="minor"/>
      </rPr>
      <t>D. Incremento de la diversidad en las tareas:</t>
    </r>
    <r>
      <rPr>
        <sz val="11"/>
        <rFont val="Calibri"/>
        <family val="2"/>
        <scheme val="minor"/>
      </rPr>
      <t xml:space="preserve"> No siempre ocurre con la automatización.</t>
    </r>
  </si>
  <si>
    <t>Incremento diversidad en las tareas</t>
  </si>
  <si>
    <t>Aumento de la motivación laboral</t>
  </si>
  <si>
    <t xml:space="preserve">Alejar a los trabajadores de entornos peligrosos  </t>
  </si>
  <si>
    <t xml:space="preserve">Mayor complejidad de tareas </t>
  </si>
  <si>
    <t>¿Cuál de las siguientes es una ventaja potencial de la automatización?</t>
  </si>
  <si>
    <r>
      <t>A. Equipos desatendidos (Correcta):</t>
    </r>
    <r>
      <rPr>
        <sz val="11"/>
        <rFont val="Calibri"/>
        <family val="2"/>
        <scheme val="minor"/>
      </rPr>
      <t xml:space="preserve"> Los dispositivos IoT (Internet de las Cosas) funcionan de forma autónoma, recopilando y transmitiendo datos sin necesidad de supervisión constante. </t>
    </r>
    <r>
      <rPr>
        <b/>
        <sz val="11"/>
        <rFont val="Calibri"/>
        <family val="2"/>
        <scheme val="minor"/>
      </rPr>
      <t>B. Equipos altamente supervisados:</t>
    </r>
    <r>
      <rPr>
        <sz val="11"/>
        <rFont val="Calibri"/>
        <family val="2"/>
        <scheme val="minor"/>
      </rPr>
      <t xml:space="preserve"> Esto no corresponde, ya que los IoT están diseñados para operar de forma independiente. </t>
    </r>
    <r>
      <rPr>
        <b/>
        <sz val="11"/>
        <rFont val="Calibri"/>
        <family val="2"/>
        <scheme val="minor"/>
      </rPr>
      <t>C. Equipos de gran tamaño:</t>
    </r>
    <r>
      <rPr>
        <sz val="11"/>
        <rFont val="Calibri"/>
        <family val="2"/>
        <scheme val="minor"/>
      </rPr>
      <t xml:space="preserve"> La mayoría de los IoT son compactos y funcionales. </t>
    </r>
    <r>
      <rPr>
        <b/>
        <sz val="11"/>
        <rFont val="Calibri"/>
        <family val="2"/>
        <scheme val="minor"/>
      </rPr>
      <t>D. Equipos no conectados a la red:</t>
    </r>
    <r>
      <rPr>
        <sz val="11"/>
        <rFont val="Calibri"/>
        <family val="2"/>
        <scheme val="minor"/>
      </rPr>
      <t xml:space="preserve"> Esto contradice el concepto esencial de IoT, que es su conexión en red.</t>
    </r>
  </si>
  <si>
    <t>Equipos no conectados a la red</t>
  </si>
  <si>
    <t>Equipos de gran tamaño</t>
  </si>
  <si>
    <t>Equipos altamente supervisados</t>
  </si>
  <si>
    <t xml:space="preserve">Equipos desatendidos </t>
  </si>
  <si>
    <t>¿Cómo suelen ser los equipos IoT?</t>
  </si>
  <si>
    <r>
      <t>B. Como la capacidad de interpretar datos externos y aprender de ellos (Correcta):</t>
    </r>
    <r>
      <rPr>
        <sz val="11"/>
        <rFont val="Calibri"/>
        <family val="2"/>
        <scheme val="minor"/>
      </rPr>
      <t xml:space="preserve"> Andreas Kaplan define la inteligencia artificial como la habilidad de procesar información del entorno, adaptarse y aprender para ejecutar tareas. </t>
    </r>
    <r>
      <rPr>
        <b/>
        <sz val="11"/>
        <rFont val="Calibri"/>
        <family val="2"/>
        <scheme val="minor"/>
      </rPr>
      <t>A. Como un sistema para resolver problemas matemáticos:</t>
    </r>
    <r>
      <rPr>
        <sz val="11"/>
        <rFont val="Calibri"/>
        <family val="2"/>
        <scheme val="minor"/>
      </rPr>
      <t xml:space="preserve"> Aunque útil, esta definición es demasiado limitada. </t>
    </r>
    <r>
      <rPr>
        <b/>
        <sz val="11"/>
        <rFont val="Calibri"/>
        <family val="2"/>
        <scheme val="minor"/>
      </rPr>
      <t>C. Como un software de entretenimiento complejo e informativo:</t>
    </r>
    <r>
      <rPr>
        <sz val="11"/>
        <rFont val="Calibri"/>
        <family val="2"/>
        <scheme val="minor"/>
      </rPr>
      <t xml:space="preserve"> No abarca la totalidad de aplicaciones de la IA. </t>
    </r>
    <r>
      <rPr>
        <b/>
        <sz val="11"/>
        <rFont val="Calibri"/>
        <family val="2"/>
        <scheme val="minor"/>
      </rPr>
      <t>D. Como una red de comunicación entre inter máquinas:</t>
    </r>
    <r>
      <rPr>
        <sz val="11"/>
        <rFont val="Calibri"/>
        <family val="2"/>
        <scheme val="minor"/>
      </rPr>
      <t xml:space="preserve"> Esta definición aplica más al IoT que a la inteligencia artificial.</t>
    </r>
  </si>
  <si>
    <t>Como una red de comunicación entre inter maquinas</t>
  </si>
  <si>
    <t>Como un software de entretenimiento complejo e informativo</t>
  </si>
  <si>
    <t xml:space="preserve">Como la capacidad de interpretar datos externos y aprender de ellos </t>
  </si>
  <si>
    <t>Como un sistema para resolver problemas matemáticos</t>
  </si>
  <si>
    <t xml:space="preserve">¿Cómo define Andreas Kaplan la inteligencia artificial? </t>
  </si>
  <si>
    <r>
      <t>B. 77% (Correcta):</t>
    </r>
    <r>
      <rPr>
        <sz val="11"/>
        <rFont val="Calibri"/>
        <family val="2"/>
        <scheme val="minor"/>
      </rPr>
      <t xml:space="preserve"> En 2020, el 77% de la población de la Unión Europea utilizaba servicios móviles de Internet, lo que evidencia un incremento notable en la digitalización y conectividad móvil como herramientas fundamentales para la vida diaria. </t>
    </r>
    <r>
      <rPr>
        <b/>
        <sz val="11"/>
        <rFont val="Calibri"/>
        <family val="2"/>
        <scheme val="minor"/>
      </rPr>
      <t>A. 72%:</t>
    </r>
    <r>
      <rPr>
        <sz val="11"/>
        <rFont val="Calibri"/>
        <family val="2"/>
        <scheme val="minor"/>
      </rPr>
      <t xml:space="preserve"> Aunque cercano, este porcentaje corresponde a un nivel previo de adopción. </t>
    </r>
    <r>
      <rPr>
        <b/>
        <sz val="11"/>
        <rFont val="Calibri"/>
        <family val="2"/>
        <scheme val="minor"/>
      </rPr>
      <t>C. 86% y D. 92%:</t>
    </r>
    <r>
      <rPr>
        <sz val="11"/>
        <rFont val="Calibri"/>
        <family val="2"/>
        <scheme val="minor"/>
      </rPr>
      <t xml:space="preserve"> Estas cifras representan niveles proyectados para años posteriores o regiones específicas con mayor digitalización.</t>
    </r>
  </si>
  <si>
    <t xml:space="preserve">¿Qué porcentaje de la población de la Unión Europea era usuaria de servicios móviles de Internet en 2020? </t>
  </si>
  <si>
    <t>(d) Actualmente, el mundo se encuentra inmerso en la cuarta revolución industrial, una etapa caracterizada por la fusión de tecnologías físicas, digitales y biológicas, donde la inteligencia artificial, el internet de las cosas y la robótica juegan un papel clave en la transformación de industrias y sociedades.</t>
  </si>
  <si>
    <t>(b) Internet nació en los años 60, aunque su uso no se popularizó hasta décadas posteriores. Su origen se relaciona con investigaciones del Departamento de Defensa de EE. UU. y ha evolucionado para convertirse en una herramienta esencial en la vida cotidiana y los negocios.</t>
  </si>
  <si>
    <t>(b) Actualmente, el procesamiento masivo de datos está al alcance de muchas empresas, lo cual ha democratizado el acceso a grandes volúmenes de información y permite que empresas de diversos sectores optimicen sus operaciones a través del análisis de datos.</t>
  </si>
  <si>
    <t>(c) En el año 2020, el 77% de la población europea accedió a servicios digitales, demostrando un aumento significativo en la adopción de tecnología digital entre los ciudadanos y el avance en el acceso a internet y servicios digitales en toda la región.</t>
  </si>
  <si>
    <t>(a) Los cuatro indicadores que establece la Comisión Europea en su informe DESI para determinar el nivel de digitalización de un estado son capital humano, conectividad, integración de la economía digital y servicios públicos integrales, que permiten evaluar el grado de preparación y desarrollo digital de cada país en el entorno europeo.</t>
  </si>
  <si>
    <t>(b) España, en relación con el grado de digitalización, en la Unión Europea en 2021 se encuentra en el puesto número 20, lo cual indica un nivel de desarrollo digital inferior al de otros países europeos, reflejando áreas de mejora en infraestructura, habilidades digitales, y adopción de tecnología avanzada.</t>
  </si>
  <si>
    <t>(d) Una de las tecnologías inteligentes que formará parte de la revolución industrial 4.0 es la computación cuántica, que junto con la fabricación aditiva y los wearables, revolucionará la manufactura, el procesamiento de datos y la gestión de información en tiempo real en esta nueva fase industrial.</t>
  </si>
  <si>
    <t xml:space="preserve">los wearables </t>
  </si>
  <si>
    <t xml:space="preserve">la fabricación aditiva </t>
  </si>
  <si>
    <t xml:space="preserve">la computación cuántica </t>
  </si>
  <si>
    <t>Una de las tecnologías inteligentes que formará parte de la revolución industria 4.0 es</t>
  </si>
  <si>
    <t>(d) Una de las ventajas de las empresas al transformar la información y el nivel de experiencia de sus productos no es la mejora de las relaciones laborales, ya que esta transformación suele centrarse en optimizar la producción, coordinar cadenas logísticas, y mejorar la eficiencia en fábricas, pero no necesariamente afecta las relaciones laborales.</t>
  </si>
  <si>
    <t>(b) La automatización consiste en la creación de un dispositivo o sistema que desarrolla una función automática que podría ser desempeñada por un ser humano. Esta definición describe cómo las máquinas asumen tareas que antes realizaban las personas, logrando eficiencia y precisión en procesos repetitivos.</t>
  </si>
  <si>
    <t>(c) Los efectos de la robotización implicarán tanto efectos positivos como efectos negativos para los trabajadores, ya que, aunque puede aumentar la eficiencia y reducir las tareas monótonas, también puede conducir a la pérdida de empleos y aumentar la exigencia de nuevas competencias tecnológicas.</t>
  </si>
  <si>
    <t xml:space="preserve">implicarán tanto efectos como positivos como efectos negativos para los trabajadores </t>
  </si>
  <si>
    <t xml:space="preserve">no tendrán  ningún impacto sobre los trabajadores </t>
  </si>
  <si>
    <t xml:space="preserve">implicarán efectos positivos para los trabajadores </t>
  </si>
  <si>
    <t xml:space="preserve">Implicaran efectos negativos para los trabajadores </t>
  </si>
  <si>
    <t xml:space="preserve">Los efectos de la robotización </t>
  </si>
  <si>
    <t>(c) Algunos de los efectos de la inteligencia artificial y robótica sobre los trabajadores serán una polarización entre trabajadores muy cualificados y trabajadores poco cualificados. Mientras que algunas posiciones técnicas pueden aumentar, y otras podrían disminuir, la polarización se refiere a una división en el tipo de empleos, con una diferencia creciente en cualificación y, probablemente, en salarios.</t>
  </si>
  <si>
    <t>(c) En relación con la seguridad y salud en el trabajo, la robotización puede generar riesgos al tener que realizar el trabajador tareas incompletas que podrían fomentar una excesiva confianza en la ejecución, comprometiendo la seguridad. Además, el esfuerzo físico puede representar un riesgo cuando se trata de tareas intensas o con levantamiento de objetos pesados.</t>
  </si>
  <si>
    <t>(c) La agencia europea para la seguridad y salud en el trabajo concluye que un acoplamiento estrecho entre el trabajador y la tarea del robot puede aumentar el estrés, resaltando los desafíos psicológicos que la automatización intensiva puede acarrear. Aunque la automatización promete mejorar la productividad, puede añadir presión mental en ciertos contextos.</t>
  </si>
  <si>
    <t>(a) Los estudios concluyen, en relación con la robotización, que esta tecnología podría retirar a los humanos de circunstancias más desfavorables y peligrosas, mejorando la seguridad en el trabajo. Sin embargo, también se discuten otros efectos, como los potenciales trastornos físicos y la necesidad de mantener una formación constante en los trabajadores para optimizar el uso de la tecnología.</t>
  </si>
  <si>
    <t>(d) Se puede decir que la inteligencia artificial no es ni sinónimo de robótica, ni de plataforma colaborativa, ni de automatización, ya que, aunque puede integrarse en estos contextos, la IA representa un campo amplio que abarca múltiples disciplinas y aplicaciones autónomas.</t>
  </si>
  <si>
    <t>(d) La inteligencia artificial no tiene una definición aceptada y única en el contexto actual, debido a su rápida evolución y la diversidad de aplicaciones. Además, aunque implica aplicaciones informáticas, no excluye necesariamente la estadística ni asegura ausencia de riesgos para la salud y seguridad laboral.</t>
  </si>
  <si>
    <t xml:space="preserve">es un software Que no presenta riesgos para la seguridad y salud de los trabajadores </t>
  </si>
  <si>
    <t xml:space="preserve">Se tratan de unas aplicaciones informáticas que no incluyen la estadística </t>
  </si>
  <si>
    <t>tiene una definición aceptada y única</t>
  </si>
  <si>
    <t xml:space="preserve">la inteligencia artificial </t>
  </si>
  <si>
    <t>(d) Algunas de las técnicas y enfoques que incluyen la inteligencia artificial son el aprendizaje automático, la lógica y la programación inductiva del conocimiento, y la estimación estadística y bayesiana, los cuales son metodologías fundamentales para desarrollar algoritmos avanzados y mejorar las capacidades de los sistemas de IA.</t>
  </si>
  <si>
    <t>la estimación estadística y bayesiana</t>
  </si>
  <si>
    <t xml:space="preserve">la lógica y la programación inductiva del conocimiento </t>
  </si>
  <si>
    <t xml:space="preserve">el aprendizaje automático </t>
  </si>
  <si>
    <t xml:space="preserve">Algunas de las técnicas enfoques que incluyen la inteligencia artificial son </t>
  </si>
  <si>
    <t>(b) Actualmente, la recopilación de datos en tiempo real de los sistemas de gestión de los trabajadores y lugares de trabajo presenta riesgos por la pérdida de control de autonomía y la deshumanización en la relación laboral. Si bien podría facilitar la gestión de riesgos y comunicación, también es una fuente de inquietud debido a su potencial invasivo en la autonomía de los empleados.</t>
  </si>
  <si>
    <t xml:space="preserve">presenta riesgos por la pérdida de control de autonomía y la deshumanización en la relación con los trabajadores </t>
  </si>
  <si>
    <t xml:space="preserve">facilitará las relaciones humanas </t>
  </si>
  <si>
    <t xml:space="preserve">aumentará la comunicación entre empresa y trabajadores </t>
  </si>
  <si>
    <t xml:space="preserve">facilitará y disminuirá los riesgos en la gestión de los trabajadores </t>
  </si>
  <si>
    <t xml:space="preserve">Actualmente la recopilación de datos en tiempo real de los sistemas de gestión de los trabajadores lugares de trabajo </t>
  </si>
  <si>
    <r>
      <t>(d)</t>
    </r>
    <r>
      <rPr>
        <sz val="11"/>
        <color theme="1"/>
        <rFont val="Calibri"/>
        <family val="2"/>
        <scheme val="minor"/>
      </rPr>
      <t xml:space="preserve"> Una ventaja que puede tener la inteligencia artificial en la aplicación a la gestión de los Recursos Humanos incluye el seguimiento de la salud mental, el control y monitorización de los riesgos, y la personalización y diseño de puestos de trabajo seguros, lo que contribuye a mejorar el bienestar y la productividad de los empleados.</t>
    </r>
  </si>
  <si>
    <t xml:space="preserve">la personalización y el diseño de los puestos de trabajo seguros </t>
  </si>
  <si>
    <t xml:space="preserve">el control y monitorización de los riesgos </t>
  </si>
  <si>
    <t xml:space="preserve">el seguimiento de la salud mental </t>
  </si>
  <si>
    <t xml:space="preserve">una ventaja  que puede tener la inteligencia artificial en la aplicación a la gestión de los Recursos Humanos es </t>
  </si>
  <si>
    <r>
      <t>(b)</t>
    </r>
    <r>
      <rPr>
        <sz val="11"/>
        <color theme="1"/>
        <rFont val="Calibri"/>
        <family val="2"/>
        <scheme val="minor"/>
      </rPr>
      <t xml:space="preserve"> La nanotecnología es un término utilizado para definir aquellos procesos en los que se trabaja con materiales a escala nanométrica, caracterizando una manipulación precisa a niveles extremadamente pequeños. Aunque también implica el uso de materiales microscópicos y sustancias por debajo del miligramo, estas características no abarcan la especificidad de "nanométrico" de la nanotecnología.</t>
    </r>
  </si>
  <si>
    <t xml:space="preserve">materiales a escala nanométrica </t>
  </si>
  <si>
    <t xml:space="preserve">sustancias y materiales por debajo del miligramo e inferiores </t>
  </si>
  <si>
    <t xml:space="preserve">materiales microscópicos </t>
  </si>
  <si>
    <t xml:space="preserve">la nanotecnología es un término utilizado para definir aquellos procesos en los que se trabaja con </t>
  </si>
  <si>
    <r>
      <t>(d)</t>
    </r>
    <r>
      <rPr>
        <sz val="11"/>
        <color theme="1"/>
        <rFont val="Calibri"/>
        <family val="2"/>
        <scheme val="minor"/>
      </rPr>
      <t xml:space="preserve"> La nanotecnología permite clasificar los nanomateriales según su naturaleza química en orgánicos e inorgánicos, lo cual facilita su uso y estudio en diversas aplicaciones. Mientras que, aunque se discute sobre posibles riesgos, la nanotecnología sigue siendo ampliamente utilizada. No se limita a dimensiones nanométricas sin alterar sus propiedades químicas, y no presenta riesgos de seguridad y salud que desaconsejen su uso en todas las aplicaciones.</t>
    </r>
  </si>
  <si>
    <t xml:space="preserve">Los nanomateriales podrían clasificarse según su naturaleza química en orgánicos e inorgánicos </t>
  </si>
  <si>
    <t xml:space="preserve">Debido a los riesgos que supone la nanotecnología cada vez está siendo menos utilizada </t>
  </si>
  <si>
    <t xml:space="preserve">Permite trabajar con los materiales y sustancias en unas dimensiones nano métricas con la ventaja de que no modifican sus propiedades ni naturaleza química </t>
  </si>
  <si>
    <t xml:space="preserve">supone graves riesgos para la seguridad y salud de trabajadores y usuarios que no se encuentran compensados con sus beneficios </t>
  </si>
  <si>
    <t xml:space="preserve">La nanotecnología </t>
  </si>
  <si>
    <r>
      <t>(d)</t>
    </r>
    <r>
      <rPr>
        <sz val="11"/>
        <color theme="1"/>
        <rFont val="Calibri"/>
        <family val="2"/>
        <scheme val="minor"/>
      </rPr>
      <t xml:space="preserve"> Uno de los siguientes no es un nanomaterial: calcular de óxidos metálicos, ya que este término se refiere a un proceso de cálculo y no a un material específico en nanoescala. En cambio, el negro de carbono, la sílice amorfa sintética, y las nanomoléculas de hidrógeno son todos ejemplos de materiales que pueden encontrarse en dimensiones nanométricas.</t>
    </r>
  </si>
  <si>
    <t xml:space="preserve">nanomoléculas de hidrógeno </t>
  </si>
  <si>
    <t xml:space="preserve">sílice amorfa sintética </t>
  </si>
  <si>
    <t xml:space="preserve">negro de carbono </t>
  </si>
  <si>
    <t xml:space="preserve">Calcular de óxidos metálicos </t>
  </si>
  <si>
    <t xml:space="preserve">uno de los siguientes no es un nanomaterial </t>
  </si>
  <si>
    <r>
      <t>(a)</t>
    </r>
    <r>
      <rPr>
        <sz val="11"/>
        <color theme="1"/>
        <rFont val="Calibri"/>
        <family val="2"/>
        <scheme val="minor"/>
      </rPr>
      <t xml:space="preserve"> Científicamente se está averiguando que la interacción entre los sistemas biológicos y las características nanotopográficas se hace más peligrosa cuando aumenta la fuerza de adherencia del material de soporte del nanomaterial, lo cual incrementa su potencial de daño en el organismo. El peso molecular, la velocidad de sedimentación y el impacto de la humedad sobre el nanomaterial no representan un riesgo equivalente en esta interacción.</t>
    </r>
  </si>
  <si>
    <t xml:space="preserve">la fuerza de adherencia el material de soporte del nanomaterial </t>
  </si>
  <si>
    <t xml:space="preserve">Aumenta el impacto de la humedad sobre el nanomaterial nanomaterial </t>
  </si>
  <si>
    <t xml:space="preserve">La velocidad de sedimentación del nanomaterial </t>
  </si>
  <si>
    <t xml:space="preserve">el peso molecular del nanomaterial </t>
  </si>
  <si>
    <t xml:space="preserve">Científicamente se está averiguando que la interacción entre los sistemas biológicos y las características nanotopográficas Se hace más peligrosa cuando aumenta  </t>
  </si>
  <si>
    <r>
      <t>(B)</t>
    </r>
    <r>
      <rPr>
        <sz val="11"/>
        <color theme="1"/>
        <rFont val="Calibri"/>
        <family val="2"/>
        <scheme val="minor"/>
      </rPr>
      <t xml:space="preserve"> Los efectos sobre la salud más comunes que han sido observados causados por los nanomateriales son el estrés oxidativo, respuesta inflamatoria y efectos genotóxicos, indicando que pueden provocar reacciones a nivel celular y genético. Daños hepáticos y renales, síndrome metabólico y diabetes, y alteraciones neurológicas y daños al genoma no son los efectos principales observados en estos estudios.</t>
    </r>
  </si>
  <si>
    <t xml:space="preserve">estrés oxidativo respuesta inflamatoria y efectos genotóxicos </t>
  </si>
  <si>
    <t xml:space="preserve">Alteraciones neurológicas y daños al genoma </t>
  </si>
  <si>
    <t xml:space="preserve">síndrome metabólico y diabetes </t>
  </si>
  <si>
    <t xml:space="preserve">Daños hepáticos y renales e intoxicación neuro encefálica </t>
  </si>
  <si>
    <t xml:space="preserve">Los efectos sobre la salud más comunes que han sido observados causados por los nanomateriales son </t>
  </si>
  <si>
    <r>
      <t>(d)</t>
    </r>
    <r>
      <rPr>
        <sz val="11"/>
        <color theme="1"/>
        <rFont val="Calibri"/>
        <family val="2"/>
        <scheme val="minor"/>
      </rPr>
      <t xml:space="preserve"> El Scientific Committee on Emerging and Newly Identified Health Risks ha concluido que los riesgos de los nanomateriales aún no están demostrados, ya que los estudios son recientes y necesitan más tiempo para verificar efectos definitivos. Las opciones que afirman que los nanomateriales no tienen riesgos, que todos los materiales tienen riesgos, y que algunos materiales sí tienen impacto en la salud no son la conclusión del comité en este contexto.</t>
    </r>
  </si>
  <si>
    <r>
      <t>(b)</t>
    </r>
    <r>
      <rPr>
        <sz val="11"/>
        <color theme="1"/>
        <rFont val="Calibri"/>
        <family val="2"/>
        <scheme val="minor"/>
      </rPr>
      <t xml:space="preserve"> Internet de las cosas es un concepto que consiste en la interconexión de dispositivos de uso no personal, permitiendo la transmisión de información y la integración remota con otros sistemas, lo cual facilita automatización y control a distancia. La creación de objetos materiales desde programas, el soporte de elementos informáticos conectables a internet, y la opción "Ninguna es cierta" no reflejan plenamente este concepto.</t>
    </r>
  </si>
  <si>
    <r>
      <t>(c)</t>
    </r>
    <r>
      <rPr>
        <sz val="11"/>
        <color theme="1"/>
        <rFont val="Calibri"/>
        <family val="2"/>
        <scheme val="minor"/>
      </rPr>
      <t xml:space="preserve"> Un dispositivo IoT no es una cámara, ya que este tipo de dispositivo generalmente no cuenta con conectividad para interactuar con otros sistemas de forma remota y automatizada. En cambio, una luminaria inteligente, un ratón y un dispositivo de medición con conectividad sí pueden clasificarse como IoT.</t>
    </r>
  </si>
  <si>
    <r>
      <t>(A)</t>
    </r>
    <r>
      <rPr>
        <sz val="11"/>
        <color theme="1"/>
        <rFont val="Calibri"/>
        <family val="2"/>
        <scheme val="minor"/>
      </rPr>
      <t xml:space="preserve"> Los dispositivos IoT son dispositivos de interacción máquina a máquina mediante captura y análisis de datos en remoto, que facilitan procesos automáticos y monitorización sin intervención humana constante. Los sistemas de interacción con intervención humana, los que miden solo un único parámetro de forma automatizada y la opción "ninguna es cierta" no representan completamente el concepto de IoT.</t>
    </r>
  </si>
  <si>
    <t xml:space="preserve">Son dispositivos de Interacción máquina máquina mediante captura y análisis de datos en remoto </t>
  </si>
  <si>
    <t xml:space="preserve">Son sistemas de conexión máquina a máquina que miden a distancia automatizada un Unico  parámetro </t>
  </si>
  <si>
    <t xml:space="preserve">son Sistemas de interacción con otros sistemas mediante la intervención humana </t>
  </si>
  <si>
    <t xml:space="preserve">los dispositivos IoT </t>
  </si>
  <si>
    <r>
      <t>(C)</t>
    </r>
    <r>
      <rPr>
        <sz val="11"/>
        <color theme="1"/>
        <rFont val="Calibri"/>
        <family val="2"/>
        <scheme val="minor"/>
      </rPr>
      <t xml:space="preserve"> No es un ejemplo de dispositivo IoT un torno mecánico de accionamiento manual, ya que carece de conectividad y funciones inteligentes. Un dispositivo de geolocalización, un sistema de riego de cultivos en remoto, y una pulsera biométrica sí representan ejemplos de dispositivos IoT al contar con conectividad y funcionalidades de automatización.</t>
    </r>
  </si>
  <si>
    <t xml:space="preserve">un torno mecánico de accionamiento manual </t>
  </si>
  <si>
    <t>una  pulsera biométrica</t>
  </si>
  <si>
    <t xml:space="preserve">un sistema de  riego de cultivos en remoto </t>
  </si>
  <si>
    <t xml:space="preserve">un dispositivo de  geolocalización </t>
  </si>
  <si>
    <t xml:space="preserve">no es un ejemplo de dispositivo IOT son </t>
  </si>
  <si>
    <r>
      <t>(A)</t>
    </r>
    <r>
      <rPr>
        <sz val="11"/>
        <color theme="1"/>
        <rFont val="Calibri"/>
        <family val="2"/>
        <scheme val="minor"/>
      </rPr>
      <t xml:space="preserve"> Una herramienta colaborativa es un sistema de software que permite comunicación y colaboración de varios profesionales conectados de forma virtual, facilitando el trabajo en equipo en tiempo real. Los lenguajes de programación, los equipos físicos o virtuales para colaboración en equipo y los sistemas automáticos de procesamiento de datos no cumplen completamente esta función colaborativa.</t>
    </r>
  </si>
  <si>
    <t xml:space="preserve">un  sistema de software que permite comunicación y colaboración de varios profesionales conectados de forma virtual </t>
  </si>
  <si>
    <t xml:space="preserve">un sistema automático de procesamiento de datos Que es alimentado simultáneamente por varias fuentes profesionales para su tratamiento estadístico </t>
  </si>
  <si>
    <t xml:space="preserve">todo aquel equipo físico o virtual que permite la colaboración de diversos tipos de profesionales que desarrollan un trabajo en equipo </t>
  </si>
  <si>
    <t xml:space="preserve">La denominación de un conjunto de lenguajes de programación virtual compatibles entre sí que permiten colaborar en su desarrollo a varios profesionales </t>
  </si>
  <si>
    <t xml:space="preserve">Una herramienta colaborativa es </t>
  </si>
  <si>
    <r>
      <t>(b)</t>
    </r>
    <r>
      <rPr>
        <sz val="11"/>
        <color theme="1"/>
        <rFont val="Calibri"/>
        <family val="2"/>
        <scheme val="minor"/>
      </rPr>
      <t xml:space="preserve"> Las plataformas colaborativas no incluyen habitualmente la gestión de tareas y proyectos, que se maneja en otras herramientas más específicas. En cambio, documentación física y soporte de hardware, calendarios compartidos, y redes sociales son características que sí pueden estar presentes en plataformas colaborativas.</t>
    </r>
  </si>
  <si>
    <t xml:space="preserve">Documentación física y soporte de hardware </t>
  </si>
  <si>
    <t xml:space="preserve">redes sociales </t>
  </si>
  <si>
    <t xml:space="preserve">calendarios compartidos </t>
  </si>
  <si>
    <t xml:space="preserve">gestión de tareas y proyectos </t>
  </si>
  <si>
    <t xml:space="preserve">las plataformas colaborativas no incluyen habitualmente </t>
  </si>
  <si>
    <r>
      <t>(a)</t>
    </r>
    <r>
      <rPr>
        <sz val="11"/>
        <color theme="1"/>
        <rFont val="Calibri"/>
        <family val="2"/>
        <scheme val="minor"/>
      </rPr>
      <t xml:space="preserve"> No es una característica de las herramientas colaborativas la descentralización, heterogeneidad y dispersión de las herramientas virtuales, ya que, en realidad, estas herramientas buscan centralizar la comunicación y mejorar la fluidez en la interacción. La optimización de los flujos de trabajo, la versatilidad y fluidez en la comunicación, y la ubicuidad sí son características propias de estas herramientas.</t>
    </r>
  </si>
  <si>
    <t xml:space="preserve">la descentralización, heterogeneidad  y dispersión de las herramientas virtuales </t>
  </si>
  <si>
    <t xml:space="preserve">La ubicuidad </t>
  </si>
  <si>
    <t xml:space="preserve">la versatilidad y la fluidez en la comunicación </t>
  </si>
  <si>
    <t xml:space="preserve">la optimización de los flujos de trabajo </t>
  </si>
  <si>
    <t xml:space="preserve">no es una característica de las herramientas colaborativas </t>
  </si>
  <si>
    <r>
      <t>(a)</t>
    </r>
    <r>
      <rPr>
        <sz val="11"/>
        <color theme="1"/>
        <rFont val="Calibri"/>
        <family val="2"/>
        <scheme val="minor"/>
      </rPr>
      <t xml:space="preserve"> Alguna de las características favorables más destacables de las plataformas colaborativas en las empresas es la intermediación en transacciones económicas, ya que facilita las relaciones comerciales y la colaboración en proyectos. El refuerzo de las negociaciones colectivas entre trabajadores y empresarios, la objetividad de los datos para la toma de decisiones debido a los algoritmos automatizados y la opción "ninguna es cierta" no son correctas en este contexto.</t>
    </r>
  </si>
  <si>
    <t xml:space="preserve">la intermediación en transacciones económicas </t>
  </si>
  <si>
    <t xml:space="preserve">la objetividad de los datos para la toma de decisiones debido a los algoritmos automatizados </t>
  </si>
  <si>
    <t xml:space="preserve">el refuerzo de las negociaciones colectivas entre trabajadores y empresarios </t>
  </si>
  <si>
    <t xml:space="preserve">Alguna de las características Favorables más destacables de las plataformas colaborativas en las empresas es </t>
  </si>
  <si>
    <r>
      <t>Respuesta Correcta: C - Riesgo por inhalación de sustancias</t>
    </r>
    <r>
      <rPr>
        <sz val="11"/>
        <color theme="1"/>
        <rFont val="Calibri"/>
        <family val="2"/>
        <scheme val="minor"/>
      </rPr>
      <t>. Este informe subraya la inhalación de partículas como uno de los riesgos más relevantes en el uso de nuevas tecnologías, especialmente en ambientes industriales. Las opciones incorrectas incluyen el riesgo de contacto mecánico o eléctrico, que aunque son riesgos laborales, no son los principales derivados de las nuevas tecnologías según el informe de la agencia.</t>
    </r>
  </si>
  <si>
    <t xml:space="preserve">riesgo por inhalación de sustancias </t>
  </si>
  <si>
    <t xml:space="preserve">riesgo ergonómico de trastornos músculo esqueléticos </t>
  </si>
  <si>
    <t xml:space="preserve">de riesgo eléctrico </t>
  </si>
  <si>
    <t xml:space="preserve">de contacto mecánico </t>
  </si>
  <si>
    <t xml:space="preserve">la agencia europea en el trabajo en un informe sobre nuevos riesgos derivados de las nuevas tecnologías hace hincapié en los riesgos </t>
  </si>
  <si>
    <r>
      <t>Respuesta Correcta: D - Puedan llevar a modelos de relaciones laborales menos seguros jurídicamente para los trabajadores</t>
    </r>
    <r>
      <rPr>
        <sz val="11"/>
        <color theme="1"/>
        <rFont val="Calibri"/>
        <family val="2"/>
        <scheme val="minor"/>
      </rPr>
      <t>. Esta opción reconoce la potencial inseguridad jurídica que puede surgir de las innovaciones tecnológicas en las relaciones laborales. Las opciones que mencionan beneficios como la reducción del estrés o la mejora de las relaciones humanas no capturan los desafíos jurídicos y de protección laboral que estas tecnologías pueden introducir.</t>
    </r>
  </si>
  <si>
    <t xml:space="preserve">Puedan llevar a modelos de relaciones laborales menos seguros jurídicamente para los trabajadores </t>
  </si>
  <si>
    <t xml:space="preserve">mejoren las relaciones humanas y favorezcan el control de sus datos personales por parte de los trabajadores </t>
  </si>
  <si>
    <t xml:space="preserve">disminuyan el trabajo sedentario </t>
  </si>
  <si>
    <t xml:space="preserve">reduzcan el nivel de estrés laboral </t>
  </si>
  <si>
    <t xml:space="preserve">las nuevas tecnologías es previsible que </t>
  </si>
  <si>
    <r>
      <t>Respuesta Correcta: B - Establecer un marco normativo y unos principios éticos</t>
    </r>
    <r>
      <rPr>
        <sz val="11"/>
        <color theme="1"/>
        <rFont val="Calibri"/>
        <family val="2"/>
        <scheme val="minor"/>
      </rPr>
      <t>. Esta propuesta representa un enfoque preventivo y regulatorio, fundamental para gestionar los riesgos de nuevas tecnologías en el trabajo. Otras opciones como la libertad de desarrollo sin regulación o la exclusión temporal de principios preventivos son incorrectas, ya que no reflejan las recomendaciones de la agencia para garantizar la seguridad y salud laboral en el contexto de nuevas tecnologías.</t>
    </r>
  </si>
  <si>
    <t xml:space="preserve">establecer un marco normativo y unos principios éticos </t>
  </si>
  <si>
    <t xml:space="preserve">permitir temporalmente que pueden excluirse de    aplicación los principios preventivos de seguridad y salud hasta que este tipo de nuevos mercados y productos  pueda desarrollarse totalmente </t>
  </si>
  <si>
    <t xml:space="preserve">Apostar por un desarrollo de las nuevas tecnologías por parte de las grandes empresas capaces de general alto nivel de valor añadido Sin que una excesiva participación de los trabajadores pueda afectar su evolución </t>
  </si>
  <si>
    <t xml:space="preserve">Llevar a cabo políticas de libertad de desarrollo de las nuevas tecnologías sin regulación por el momento hasta comprobar  su alcance </t>
  </si>
  <si>
    <t xml:space="preserve">Algunas de las propuestas realizadas por la agencia europea de seguridad y salud en el trabajo consisten en </t>
  </si>
  <si>
    <r>
      <t>Respuesta Correcta: D - Que los nanomateriales son similares a sustancias normales en el sentido de que algunas pueden ser tóxicas y otras no</t>
    </r>
    <r>
      <rPr>
        <sz val="11"/>
        <color theme="1"/>
        <rFont val="Calibri"/>
        <family val="2"/>
        <scheme val="minor"/>
      </rPr>
      <t>. Esta conclusión refleja la posición del SCENIHR sobre los nanomateriales, indicando que no todas las nanopartículas son peligrosas, aunque algunas sí pueden tener efectos tóxicos. Las otras opciones son incorrectas porque ofrecen razones inexactas o incompletas sobre por qué las nanopartículas pueden presentar riesgos, como el menor peso molecular o el tamaño.</t>
    </r>
  </si>
  <si>
    <t>Que los nanomateriales son similares a sustancias normales en el sentido de que algunas pue den ser tóxicas y otras no. </t>
  </si>
  <si>
    <t>Que el menor tamaño de los nanomateriales implica mayor reactividad y por tanto mayor toxicidad. </t>
  </si>
  <si>
    <t>Que la razón por la que las nanopartículas tienen distintas propiedades que sus mismas sustancias en tamaño macro se debe al menor peso molecular de las nanopartículas en relación con su volumen. </t>
  </si>
  <si>
    <t>Que la razón por la que las nanopartículas tienen distintas propiedades que sus mismas sustancias en tamaño macro se debe a la ratio sustancialmente menor de superficie expuesta frente al tamaño total. </t>
  </si>
  <si>
    <t>*En el año 2009, el SCENIHR (Comité científico para riesgos de salud emergentes y de nueva  identificación) concluyó en relación con los riesgos de las nanotecnologías, lo siguiente:</t>
  </si>
  <si>
    <r>
      <t>Respuesta Correcta: A - El aumento del estrés laboral, especialmente debido al impacto del creciente seguimiento de los trabajadores facilitado por los avances y la mayor ubicuidad de las TH-TIC portables, la disponibilidad 24/7, la confusión de los límites entre la vida laboral y personal, y la economía de las plataformas de internet</t>
    </r>
    <r>
      <rPr>
        <sz val="11"/>
        <color theme="1"/>
        <rFont val="Calibri"/>
        <family val="2"/>
        <scheme val="minor"/>
      </rPr>
      <t>. Esta opción refleja con precisión los riesgos derivados de la digitalización y la economía de plataformas, como la disponibilidad constante y el estrés laboral. Las demás opciones, aunque mencionan aspectos relacionados como los conflictos sociales o la carga física, no abarcan de manera completa los riesgos señalados por la Agencia Europea.</t>
    </r>
  </si>
  <si>
    <t>El aumento del estrés laboral, especialmente debido al impacto del creciente seguimiento de  los trabajadores facilitado por los avances y la mayor ubicuidad de las TH-TIC portables, la disponibilidad 24/7, la confusión de los límites entre la vida laboral y personal, y la economía de las plataformas de internet. </t>
  </si>
  <si>
    <t>El incremento de los conflictos sociales a consecuencia de los intercambios de personal entre  equipos de diferentes proyectos o entre empresas con múltiples sedes. </t>
  </si>
  <si>
    <t>El aumento de la carga física debido a la optimización de los flujos de producción por la centralización de la información y la disponibilidad 365. </t>
  </si>
  <si>
    <t>La precarización de las relaciones sociales, la disponibilidad 24/7 y la confusión de los límites  entre la vida laboral y personal. </t>
  </si>
  <si>
    <t>*Entre los riesgos nuevos y emergentes asociados a la digitalización en el horizonte 2025 destacados por la Agencia Europea para la Seguridad y Salud en el Trabajo se recoge expresamente el  siguiente:  </t>
  </si>
  <si>
    <t>Fabricación aplicativa. </t>
  </si>
  <si>
    <t>Inteligencia artificial. </t>
  </si>
  <si>
    <t>Internet de las cosas. </t>
  </si>
  <si>
    <t>Robótica colaborativa. </t>
  </si>
  <si>
    <t>*Señale cuál de las siguientes tecnologías no se enmarca en el contexto de la Industria 4.0:</t>
  </si>
  <si>
    <r>
      <t>D</t>
    </r>
    <r>
      <rPr>
        <sz val="11"/>
        <color theme="1"/>
        <rFont val="Calibri"/>
        <family val="2"/>
        <scheme val="minor"/>
      </rPr>
      <t xml:space="preserve"> Según el Reglamento (UE) 2019/1021 del Parlamento Europeo y del Consejo, de 20 de junio de 2019, los contaminantes orgánicos persistentes (COP) son sustancias químicas que se bioacumulan a través de la cadena trófica y suponen un riesgo para la salud humana y el medio ambiente.</t>
    </r>
    <r>
      <rPr>
        <b/>
        <sz val="11"/>
        <color theme="1"/>
        <rFont val="Calibri"/>
        <family val="2"/>
        <scheme val="minor"/>
      </rPr>
      <t xml:space="preserve"> El Reglamento (UE) 2019/1021 sobre contaminantes orgánicos persistentes (COP) establece que estos compuestos químicos se caracterizan por su persistencia en el ambiente, su capacidad de bioacumularse en los organismos vivos y su potencial de causar efectos adversos tanto en la salud humana como en el medio ambiente. El reglamento fue creado en alineación con el Convenio de Estocolmo sobre contaminantes orgánicos persistentes, el cual tiene como objetivo eliminar o restringir la producción y uso de estas sustancias debido a su toxicidad y efectos acumulativos.</t>
    </r>
  </si>
  <si>
    <t>Son sustancias químicas que se bioacumulan a través de la cadena trófica y suponen un riesgo, únicamente, para la salud humana. </t>
  </si>
  <si>
    <t>Son microorganismos que se bioacumulan a través de la cadena trófica y suponen un riesgo, únicamente, para el medio ambiente. </t>
  </si>
  <si>
    <t>Son microorganismos que se bioacumulan a través de la cadena trófica y suponen un riesgo, únicamente, para la salud humana. </t>
  </si>
  <si>
    <t>Son sustancias químicas que se bioacumulan a través de la cadena trófica y suponen un riesgo para la salud humana y el medio ambiente. </t>
  </si>
  <si>
    <t>*Según el Reglamento (UE) 2019/1021 del Parlamento Europeo y del Consejo, de 20 de junio de 2019, los contaminantes orgánicos persistentes (COP): </t>
  </si>
  <si>
    <r>
      <t>A. Para garantizar la protección de una población más amplia, diversa y sensible.</t>
    </r>
    <r>
      <rPr>
        <sz val="11"/>
        <rFont val="Calibri"/>
        <family val="2"/>
        <scheme val="minor"/>
      </rPr>
      <t xml:space="preserve"> Las normas ambientales tienen en cuenta no solo a los trabajadores, sino también a comunidades enteras y ecosistemas, donde las vulnerabilidades son variadas y más complejas. </t>
    </r>
    <r>
      <rPr>
        <b/>
        <sz val="11"/>
        <rFont val="Calibri"/>
        <family val="2"/>
        <scheme val="minor"/>
      </rPr>
      <t>B. Porque los trabajadores no necesitan tanta protección</t>
    </r>
    <r>
      <rPr>
        <sz val="11"/>
        <rFont val="Calibri"/>
        <family val="2"/>
        <scheme val="minor"/>
      </rPr>
      <t xml:space="preserve"> es incorrecto, ya que la salud laboral también es prioritaria. </t>
    </r>
    <r>
      <rPr>
        <b/>
        <sz val="11"/>
        <rFont val="Calibri"/>
        <family val="2"/>
        <scheme val="minor"/>
      </rPr>
      <t>C. Porque los contaminantes no afectan tanto al ambiente como a los trabajadores</t>
    </r>
    <r>
      <rPr>
        <sz val="11"/>
        <rFont val="Calibri"/>
        <family val="2"/>
        <scheme val="minor"/>
      </rPr>
      <t xml:space="preserve"> es falso, ya que los contaminantes pueden tener impactos severos y duraderos en el medio ambiente. </t>
    </r>
    <r>
      <rPr>
        <b/>
        <sz val="11"/>
        <rFont val="Calibri"/>
        <family val="2"/>
        <scheme val="minor"/>
      </rPr>
      <t>D. Porque es más fácil implementar normas ambientales</t>
    </r>
    <r>
      <rPr>
        <sz val="11"/>
        <rFont val="Calibri"/>
        <family val="2"/>
        <scheme val="minor"/>
      </rPr>
      <t xml:space="preserve"> no es cierto, ya que las normativas ambientales suelen ser complejas y requieren un consenso amplio para su aplicación.</t>
    </r>
  </si>
  <si>
    <t>Porque es más fácil implementar normas ambientales.</t>
  </si>
  <si>
    <t>Porque los contaminantes no afectan tanto al ambiente como a los trabajadores.</t>
  </si>
  <si>
    <t>Porque los trabajadores no necesitan tanta protección.</t>
  </si>
  <si>
    <t>Para garantizar la protección de una población más amplia, diversa y sensible.</t>
  </si>
  <si>
    <t>¿Por qué las normas de salud ambiental suelen ser más estrictas que las de salud en el trabajo?</t>
  </si>
  <si>
    <t>ECO</t>
  </si>
  <si>
    <r>
      <t>B. Sustituir una sustancia tóxica por otra no tóxica pero no biodegradable.</t>
    </r>
    <r>
      <rPr>
        <sz val="11"/>
        <rFont val="Calibri"/>
        <family val="2"/>
        <scheme val="minor"/>
      </rPr>
      <t xml:space="preserve"> Esta opción puede mejorar las condiciones de trabajo al eliminar un riesgo directo para los empleados, pero introduce un nuevo problema ambiental al no ser biodegradable, lo que puede generar contaminación a largo plazo. </t>
    </r>
    <r>
      <rPr>
        <b/>
        <sz val="11"/>
        <rFont val="Calibri"/>
        <family val="2"/>
        <scheme val="minor"/>
      </rPr>
      <t>A. Reducir la jornada laboral</t>
    </r>
    <r>
      <rPr>
        <sz val="11"/>
        <rFont val="Calibri"/>
        <family val="2"/>
        <scheme val="minor"/>
      </rPr>
      <t xml:space="preserve"> no está relacionado directamente con el impacto medioambiental. </t>
    </r>
    <r>
      <rPr>
        <b/>
        <sz val="11"/>
        <rFont val="Calibri"/>
        <family val="2"/>
        <scheme val="minor"/>
      </rPr>
      <t>C. Aumentar la ventilación en los lugares de trabajo</t>
    </r>
    <r>
      <rPr>
        <sz val="11"/>
        <rFont val="Calibri"/>
        <family val="2"/>
        <scheme val="minor"/>
      </rPr>
      <t xml:space="preserve"> es una medida efectiva para reducir riesgos internos, pero no es relevante para el impacto ambiental. </t>
    </r>
    <r>
      <rPr>
        <b/>
        <sz val="11"/>
        <rFont val="Calibri"/>
        <family val="2"/>
        <scheme val="minor"/>
      </rPr>
      <t>D. Usar equipos de protección personal</t>
    </r>
    <r>
      <rPr>
        <sz val="11"/>
        <rFont val="Calibri"/>
        <family val="2"/>
        <scheme val="minor"/>
      </rPr>
      <t xml:space="preserve"> protege a los empleados, pero no influye en el medio ambiente de forma significativa.</t>
    </r>
  </si>
  <si>
    <t>Usar equipos de protección personal</t>
  </si>
  <si>
    <t>Aumentar la ventilación en los lugares de trabajo</t>
  </si>
  <si>
    <t>Sustituir una sustancia tóxica por otra no tóxica pero no biodegradable</t>
  </si>
  <si>
    <t>Reducir la jornada laboral</t>
  </si>
  <si>
    <t>¿Qué puede ser una solución no óptima desde el punto de vista medioambiental aunque sea favorable para la salud laboral?</t>
  </si>
  <si>
    <r>
      <t>B. Porque es una población acotada.</t>
    </r>
    <r>
      <rPr>
        <sz val="11"/>
        <rFont val="Calibri"/>
        <family val="2"/>
        <scheme val="minor"/>
      </rPr>
      <t xml:space="preserve"> Esto facilita el monitoreo y la intervención en comparación con poblaciones generales. </t>
    </r>
    <r>
      <rPr>
        <b/>
        <sz val="11"/>
        <rFont val="Calibri"/>
        <family val="2"/>
        <scheme val="minor"/>
      </rPr>
      <t>A. Porque es una población menos expuesta</t>
    </r>
    <r>
      <rPr>
        <sz val="11"/>
        <rFont val="Calibri"/>
        <family val="2"/>
        <scheme val="minor"/>
      </rPr>
      <t xml:space="preserve">, </t>
    </r>
    <r>
      <rPr>
        <b/>
        <sz val="11"/>
        <rFont val="Calibri"/>
        <family val="2"/>
        <scheme val="minor"/>
      </rPr>
      <t>C. Porque los trabajadores no sufren efectos crónicos</t>
    </r>
    <r>
      <rPr>
        <sz val="11"/>
        <rFont val="Calibri"/>
        <family val="2"/>
        <scheme val="minor"/>
      </rPr>
      <t xml:space="preserve">, y </t>
    </r>
    <r>
      <rPr>
        <b/>
        <sz val="11"/>
        <rFont val="Calibri"/>
        <family val="2"/>
        <scheme val="minor"/>
      </rPr>
      <t>D. Porque los trabajadores no están en contacto con contaminantes</t>
    </r>
    <r>
      <rPr>
        <sz val="11"/>
        <rFont val="Calibri"/>
        <family val="2"/>
        <scheme val="minor"/>
      </rPr>
      <t xml:space="preserve"> no son ciertos.</t>
    </r>
  </si>
  <si>
    <t>Porque los trabajadores no están en contacto con contaminantes.</t>
  </si>
  <si>
    <t>Porque los trabajadores no sufren efectos crónicos.</t>
  </si>
  <si>
    <t>Porque es una población acotada.</t>
  </si>
  <si>
    <t>Porque es una población menos expuesta.</t>
  </si>
  <si>
    <t>¿Por qué se considera más fácil la identificación de riesgos en una población trabajadora?</t>
  </si>
  <si>
    <r>
      <t>C. Porque la epidemiología en el trabajo ha contribuido al conocimiento de los efectos de la exposición ambiental.</t>
    </r>
    <r>
      <rPr>
        <sz val="11"/>
        <rFont val="Calibri"/>
        <family val="2"/>
        <scheme val="minor"/>
      </rPr>
      <t xml:space="preserve"> Esto muestra la interrelación entre ambos campos. </t>
    </r>
    <r>
      <rPr>
        <b/>
        <sz val="11"/>
        <rFont val="Calibri"/>
        <family val="2"/>
        <scheme val="minor"/>
      </rPr>
      <t>A. Porque la salud ambiental no está relacionada con la salud laboral</t>
    </r>
    <r>
      <rPr>
        <sz val="11"/>
        <rFont val="Calibri"/>
        <family val="2"/>
        <scheme val="minor"/>
      </rPr>
      <t xml:space="preserve">, </t>
    </r>
    <r>
      <rPr>
        <b/>
        <sz val="11"/>
        <rFont val="Calibri"/>
        <family val="2"/>
        <scheme val="minor"/>
      </rPr>
      <t>B. Porque los riesgos en el trabajo son irrelevantes para la salud ambiental</t>
    </r>
    <r>
      <rPr>
        <sz val="11"/>
        <rFont val="Calibri"/>
        <family val="2"/>
        <scheme val="minor"/>
      </rPr>
      <t xml:space="preserve">, y </t>
    </r>
    <r>
      <rPr>
        <b/>
        <sz val="11"/>
        <rFont val="Calibri"/>
        <family val="2"/>
        <scheme val="minor"/>
      </rPr>
      <t>D. Porque las normas de salud ambiental son menos estrictas que las de salud en el trabajo</t>
    </r>
    <r>
      <rPr>
        <sz val="11"/>
        <rFont val="Calibri"/>
        <family val="2"/>
        <scheme val="minor"/>
      </rPr>
      <t xml:space="preserve"> no son correctas.</t>
    </r>
  </si>
  <si>
    <t>Porque las normas de salud ambiental son menos estrictas que las de salud en el trabajo.</t>
  </si>
  <si>
    <t>Porque la epidemiología en el trabajo ha contribuido al conocimiento de los efectos de la exposición ambiental.</t>
  </si>
  <si>
    <t>Porque los riesgos en el trabajo son irrelevantes para la salud ambiental.</t>
  </si>
  <si>
    <t>Porque la salud ambiental no está relacionada con la salud laboral.</t>
  </si>
  <si>
    <t>¿Cuál es una de las razones para vincular la salud ambiental con la salud en el trabajo?</t>
  </si>
  <si>
    <r>
      <t>B. Seguridad, higiene, toxicología y epidemiología.</t>
    </r>
    <r>
      <rPr>
        <sz val="11"/>
        <rFont val="Calibri"/>
        <family val="2"/>
        <scheme val="minor"/>
      </rPr>
      <t xml:space="preserve"> Estas áreas trabajan juntas para identificar y mitigar riesgos laborales y ambientales. </t>
    </r>
    <r>
      <rPr>
        <b/>
        <sz val="11"/>
        <rFont val="Calibri"/>
        <family val="2"/>
        <scheme val="minor"/>
      </rPr>
      <t>A. Biología y química</t>
    </r>
    <r>
      <rPr>
        <sz val="11"/>
        <rFont val="Calibri"/>
        <family val="2"/>
        <scheme val="minor"/>
      </rPr>
      <t xml:space="preserve">, </t>
    </r>
    <r>
      <rPr>
        <b/>
        <sz val="11"/>
        <rFont val="Calibri"/>
        <family val="2"/>
        <scheme val="minor"/>
      </rPr>
      <t>C. Física y matemática</t>
    </r>
    <r>
      <rPr>
        <sz val="11"/>
        <rFont val="Calibri"/>
        <family val="2"/>
        <scheme val="minor"/>
      </rPr>
      <t xml:space="preserve">, y </t>
    </r>
    <r>
      <rPr>
        <b/>
        <sz val="11"/>
        <rFont val="Calibri"/>
        <family val="2"/>
        <scheme val="minor"/>
      </rPr>
      <t>D. Medicina y farmacia</t>
    </r>
    <r>
      <rPr>
        <sz val="11"/>
        <rFont val="Calibri"/>
        <family val="2"/>
        <scheme val="minor"/>
      </rPr>
      <t xml:space="preserve"> son importantes, pero no son el enfoque principal.</t>
    </r>
  </si>
  <si>
    <t>Medicina y farmacia</t>
  </si>
  <si>
    <t>Física y matemática</t>
  </si>
  <si>
    <t>Seguridad, higiene, toxicología y epidemiología</t>
  </si>
  <si>
    <t>Biología y química</t>
  </si>
  <si>
    <t>¿Qué disciplinas son herramientas básicas en la ciencia medioambiental para la prevención de riesgos laborales?</t>
  </si>
  <si>
    <r>
      <t>C. Crónicos.</t>
    </r>
    <r>
      <rPr>
        <sz val="11"/>
        <rFont val="Calibri"/>
        <family val="2"/>
        <scheme val="minor"/>
      </rPr>
      <t xml:space="preserve"> Estos efectos aparecen después de exposiciones prolongadas o acumulativas. </t>
    </r>
    <r>
      <rPr>
        <b/>
        <sz val="11"/>
        <rFont val="Calibri"/>
        <family val="2"/>
        <scheme val="minor"/>
      </rPr>
      <t>A. Agudos</t>
    </r>
    <r>
      <rPr>
        <sz val="11"/>
        <rFont val="Calibri"/>
        <family val="2"/>
        <scheme val="minor"/>
      </rPr>
      <t xml:space="preserve"> y </t>
    </r>
    <r>
      <rPr>
        <b/>
        <sz val="11"/>
        <rFont val="Calibri"/>
        <family val="2"/>
        <scheme val="minor"/>
      </rPr>
      <t>B. Inmediatos</t>
    </r>
    <r>
      <rPr>
        <sz val="11"/>
        <rFont val="Calibri"/>
        <family val="2"/>
        <scheme val="minor"/>
      </rPr>
      <t xml:space="preserve"> son incorrectos. </t>
    </r>
    <r>
      <rPr>
        <b/>
        <sz val="11"/>
        <rFont val="Calibri"/>
        <family val="2"/>
        <scheme val="minor"/>
      </rPr>
      <t>D. Temporales</t>
    </r>
    <r>
      <rPr>
        <sz val="11"/>
        <rFont val="Calibri"/>
        <family val="2"/>
        <scheme val="minor"/>
      </rPr>
      <t xml:space="preserve"> no aplica a este contexto.</t>
    </r>
  </si>
  <si>
    <t>Temporales</t>
  </si>
  <si>
    <t>Crónicos</t>
  </si>
  <si>
    <t>Inmediatos</t>
  </si>
  <si>
    <t>Agudos</t>
  </si>
  <si>
    <t>¿Qué término describe los efectos en la salud que tienen periodos de latencia de años?</t>
  </si>
  <si>
    <r>
      <t>B. Agudos.</t>
    </r>
    <r>
      <rPr>
        <sz val="11"/>
        <rFont val="Calibri"/>
        <family val="2"/>
        <scheme val="minor"/>
      </rPr>
      <t xml:space="preserve"> Estos efectos se presentan de inmediato tras una exposición breve pero intensa. </t>
    </r>
    <r>
      <rPr>
        <b/>
        <sz val="11"/>
        <rFont val="Calibri"/>
        <family val="2"/>
        <scheme val="minor"/>
      </rPr>
      <t>A. Crónicos</t>
    </r>
    <r>
      <rPr>
        <sz val="11"/>
        <rFont val="Calibri"/>
        <family val="2"/>
        <scheme val="minor"/>
      </rPr>
      <t xml:space="preserve"> ocurren con exposiciones prolongadas. </t>
    </r>
    <r>
      <rPr>
        <b/>
        <sz val="11"/>
        <rFont val="Calibri"/>
        <family val="2"/>
        <scheme val="minor"/>
      </rPr>
      <t>C. Permanentes</t>
    </r>
    <r>
      <rPr>
        <sz val="11"/>
        <rFont val="Calibri"/>
        <family val="2"/>
        <scheme val="minor"/>
      </rPr>
      <t xml:space="preserve"> y </t>
    </r>
    <r>
      <rPr>
        <b/>
        <sz val="11"/>
        <rFont val="Calibri"/>
        <family val="2"/>
        <scheme val="minor"/>
      </rPr>
      <t>D. Latentes</t>
    </r>
    <r>
      <rPr>
        <sz val="11"/>
        <rFont val="Calibri"/>
        <family val="2"/>
        <scheme val="minor"/>
      </rPr>
      <t xml:space="preserve"> no describen este tipo de daño.</t>
    </r>
  </si>
  <si>
    <t>Latentes</t>
  </si>
  <si>
    <t>Permanentes</t>
  </si>
  <si>
    <t>¿Qué tipo de efectos en la salud se producen debido a exposiciones de corta duración?</t>
  </si>
  <si>
    <r>
      <t>C. Curvilínea.</t>
    </r>
    <r>
      <rPr>
        <sz val="11"/>
        <rFont val="Calibri"/>
        <family val="2"/>
        <scheme val="minor"/>
      </rPr>
      <t xml:space="preserve"> Esto implica que el efecto no siempre aumenta de forma proporcional a la exposición. </t>
    </r>
    <r>
      <rPr>
        <b/>
        <sz val="11"/>
        <rFont val="Calibri"/>
        <family val="2"/>
        <scheme val="minor"/>
      </rPr>
      <t>A. No lineal</t>
    </r>
    <r>
      <rPr>
        <sz val="11"/>
        <rFont val="Calibri"/>
        <family val="2"/>
        <scheme val="minor"/>
      </rPr>
      <t xml:space="preserve">, </t>
    </r>
    <r>
      <rPr>
        <b/>
        <sz val="11"/>
        <rFont val="Calibri"/>
        <family val="2"/>
        <scheme val="minor"/>
      </rPr>
      <t>B. Lineal</t>
    </r>
    <r>
      <rPr>
        <sz val="11"/>
        <rFont val="Calibri"/>
        <family val="2"/>
        <scheme val="minor"/>
      </rPr>
      <t xml:space="preserve">, y </t>
    </r>
    <r>
      <rPr>
        <b/>
        <sz val="11"/>
        <rFont val="Calibri"/>
        <family val="2"/>
        <scheme val="minor"/>
      </rPr>
      <t>D. Exponencial</t>
    </r>
    <r>
      <rPr>
        <sz val="11"/>
        <rFont val="Calibri"/>
        <family val="2"/>
        <scheme val="minor"/>
      </rPr>
      <t xml:space="preserve"> no describen adecuadamente esta relación en la mayoría de los casos.</t>
    </r>
  </si>
  <si>
    <t>Exponencial</t>
  </si>
  <si>
    <t>Lineal</t>
  </si>
  <si>
    <t>No lineal</t>
  </si>
  <si>
    <t>Curvilínea</t>
  </si>
  <si>
    <t>¿Cómo se describe generalmente la relación entre el nivel de exposición y el efecto en la salud en epidemiología ambiental?</t>
  </si>
  <si>
    <r>
      <t>B. El contacto entre el agente peligroso y el organismo.</t>
    </r>
    <r>
      <rPr>
        <sz val="11"/>
        <rFont val="Calibri"/>
        <family val="2"/>
        <scheme val="minor"/>
      </rPr>
      <t xml:space="preserve"> Este concepto es esencial para evaluar los riesgos ambientales. </t>
    </r>
    <r>
      <rPr>
        <b/>
        <sz val="11"/>
        <rFont val="Calibri"/>
        <family val="2"/>
        <scheme val="minor"/>
      </rPr>
      <t>A. La cantidad de sustancia en el cuerpo</t>
    </r>
    <r>
      <rPr>
        <sz val="11"/>
        <rFont val="Calibri"/>
        <family val="2"/>
        <scheme val="minor"/>
      </rPr>
      <t xml:space="preserve">, </t>
    </r>
    <r>
      <rPr>
        <b/>
        <sz val="11"/>
        <rFont val="Calibri"/>
        <family val="2"/>
        <scheme val="minor"/>
      </rPr>
      <t>C. La concentración del contaminante en el ambiente</t>
    </r>
    <r>
      <rPr>
        <sz val="11"/>
        <rFont val="Calibri"/>
        <family val="2"/>
        <scheme val="minor"/>
      </rPr>
      <t xml:space="preserve">, y </t>
    </r>
    <r>
      <rPr>
        <b/>
        <sz val="11"/>
        <rFont val="Calibri"/>
        <family val="2"/>
        <scheme val="minor"/>
      </rPr>
      <t>D. El tiempo durante el cual el organismo está en contacto con el contaminante</t>
    </r>
    <r>
      <rPr>
        <sz val="11"/>
        <rFont val="Calibri"/>
        <family val="2"/>
        <scheme val="minor"/>
      </rPr>
      <t xml:space="preserve"> son aspectos complementarios, pero no definen el término completo.</t>
    </r>
  </si>
  <si>
    <t>El tiempo durante el cual el organismo está en contacto con el contaminante.</t>
  </si>
  <si>
    <t>La concentración del contaminante en el ambiente.</t>
  </si>
  <si>
    <t>El contacto entre el agente peligroso y el organismo.</t>
  </si>
  <si>
    <t>La cantidad de sustancia en el cuerpo.</t>
  </si>
  <si>
    <t>¿Qué se entiende por exposición en el con de los contaminantes ambientales?</t>
  </si>
  <si>
    <r>
      <t>A. Propiedades fisicoquímicas, la dosis en los tejidos y la capacidad de respuesta de los tejidos.</t>
    </r>
    <r>
      <rPr>
        <sz val="11"/>
        <rFont val="Calibri"/>
        <family val="2"/>
        <scheme val="minor"/>
      </rPr>
      <t xml:space="preserve"> Estas determinan la magnitud del daño causado por un contaminante. </t>
    </r>
    <r>
      <rPr>
        <b/>
        <sz val="11"/>
        <rFont val="Calibri"/>
        <family val="2"/>
        <scheme val="minor"/>
      </rPr>
      <t>B. Propiedades fisicoquímicas, la capacidad de respuesta de los tejidos y el tiempo de exposición</t>
    </r>
    <r>
      <rPr>
        <sz val="11"/>
        <rFont val="Calibri"/>
        <family val="2"/>
        <scheme val="minor"/>
      </rPr>
      <t xml:space="preserve">, </t>
    </r>
    <r>
      <rPr>
        <b/>
        <sz val="11"/>
        <rFont val="Calibri"/>
        <family val="2"/>
        <scheme val="minor"/>
      </rPr>
      <t>C. La dosis en los tejidos, el tiempo de exposición y la capacidad de respuesta de los tejidos</t>
    </r>
    <r>
      <rPr>
        <sz val="11"/>
        <rFont val="Calibri"/>
        <family val="2"/>
        <scheme val="minor"/>
      </rPr>
      <t xml:space="preserve">, y </t>
    </r>
    <r>
      <rPr>
        <b/>
        <sz val="11"/>
        <rFont val="Calibri"/>
        <family val="2"/>
        <scheme val="minor"/>
      </rPr>
      <t>D. La concentración del contaminante, el tiempo de exposición y la capacidad de respuesta de los tejidos</t>
    </r>
    <r>
      <rPr>
        <sz val="11"/>
        <rFont val="Calibri"/>
        <family val="2"/>
        <scheme val="minor"/>
      </rPr>
      <t xml:space="preserve"> son combinaciones que omiten elementos importantes.</t>
    </r>
  </si>
  <si>
    <t>La concentración del contaminante, el tiempo de exposición y la capacidad de respuesta de los tejidos.</t>
  </si>
  <si>
    <t>La dosis en los tejidos, el tiempo de exposición y la capacidad de respuesta de los tejidos.</t>
  </si>
  <si>
    <t>Propiedades fisicoquímicas, la capacidad de respuesta de los tejidos y el tiempo de exposición.</t>
  </si>
  <si>
    <t>Propiedades fisicoquímicas, la dosis en los tejidos y la capacidad de respuesta de los tejidos.</t>
  </si>
  <si>
    <t>¿Cuáles son los tres factores que influyen en el riesgo de daño tóxico derivado de los contaminantes ambientales?</t>
  </si>
  <si>
    <r>
      <t>B. Real Decreto 102/2011.</t>
    </r>
    <r>
      <rPr>
        <sz val="11"/>
        <rFont val="Calibri"/>
        <family val="2"/>
        <scheme val="minor"/>
      </rPr>
      <t xml:space="preserve"> Este regula los niveles de ozono para proteger la salud pública. </t>
    </r>
    <r>
      <rPr>
        <b/>
        <sz val="11"/>
        <rFont val="Calibri"/>
        <family val="2"/>
        <scheme val="minor"/>
      </rPr>
      <t>A. Protocolo de Gotemburgo</t>
    </r>
    <r>
      <rPr>
        <sz val="11"/>
        <rFont val="Calibri"/>
        <family val="2"/>
        <scheme val="minor"/>
      </rPr>
      <t xml:space="preserve"> regula otros contaminantes. </t>
    </r>
    <r>
      <rPr>
        <b/>
        <sz val="11"/>
        <rFont val="Calibri"/>
        <family val="2"/>
        <scheme val="minor"/>
      </rPr>
      <t>C. Directiva sobre emisiones industriales</t>
    </r>
    <r>
      <rPr>
        <sz val="11"/>
        <rFont val="Calibri"/>
        <family val="2"/>
        <scheme val="minor"/>
      </rPr>
      <t xml:space="preserve"> no se enfoca específicamente en ozono. </t>
    </r>
    <r>
      <rPr>
        <b/>
        <sz val="11"/>
        <rFont val="Calibri"/>
        <family val="2"/>
        <scheme val="minor"/>
      </rPr>
      <t>D. Convenio de Estocolmo</t>
    </r>
    <r>
      <rPr>
        <sz val="11"/>
        <rFont val="Calibri"/>
        <family val="2"/>
        <scheme val="minor"/>
      </rPr>
      <t xml:space="preserve"> no aborda este tema.</t>
    </r>
  </si>
  <si>
    <t>Convenio de Estocolmo</t>
  </si>
  <si>
    <t>Directiva sobre emisiones industriales</t>
  </si>
  <si>
    <t>Real Decreto 102/2011</t>
  </si>
  <si>
    <t>Protocolo de Gotemburgo</t>
  </si>
  <si>
    <t>¿Qué medida ha tomado la UE para regular las concentraciones de ozono en el aire?</t>
  </si>
  <si>
    <r>
      <t>A. PM2,5 son más pequeñas y pueden ser más perjudiciales para la salud.</t>
    </r>
    <r>
      <rPr>
        <sz val="11"/>
        <rFont val="Calibri"/>
        <family val="2"/>
        <scheme val="minor"/>
      </rPr>
      <t xml:space="preserve"> Estas partículas penetran más profundamente en el sistema respiratorio. </t>
    </r>
    <r>
      <rPr>
        <b/>
        <sz val="11"/>
        <rFont val="Calibri"/>
        <family val="2"/>
        <scheme val="minor"/>
      </rPr>
      <t>B. PM10 son más pequeñas y viajan más lejos</t>
    </r>
    <r>
      <rPr>
        <sz val="11"/>
        <rFont val="Calibri"/>
        <family val="2"/>
        <scheme val="minor"/>
      </rPr>
      <t xml:space="preserve"> es incorrecto. </t>
    </r>
    <r>
      <rPr>
        <b/>
        <sz val="11"/>
        <rFont val="Calibri"/>
        <family val="2"/>
        <scheme val="minor"/>
      </rPr>
      <t>C. PM2,5 son más grandes y más peligrosas</t>
    </r>
    <r>
      <rPr>
        <sz val="11"/>
        <rFont val="Calibri"/>
        <family val="2"/>
        <scheme val="minor"/>
      </rPr>
      <t xml:space="preserve"> no es cierto. </t>
    </r>
    <r>
      <rPr>
        <b/>
        <sz val="11"/>
        <rFont val="Calibri"/>
        <family val="2"/>
        <scheme val="minor"/>
      </rPr>
      <t>D. No hay diferencia significativa</t>
    </r>
    <r>
      <rPr>
        <sz val="11"/>
        <rFont val="Calibri"/>
        <family val="2"/>
        <scheme val="minor"/>
      </rPr>
      <t xml:space="preserve"> es falso.</t>
    </r>
  </si>
  <si>
    <t>No hay diferencia significativa</t>
  </si>
  <si>
    <t>PM2,5 son más grandes y más peligrosas</t>
  </si>
  <si>
    <t>PM10 son más pequeñas y viajan más lejos</t>
  </si>
  <si>
    <t>PM2,5 son más pequeñas y pueden ser más perjudiciales para la salud</t>
  </si>
  <si>
    <t>¿Cuál es la diferencia entre PM10 y PM2,5?</t>
  </si>
  <si>
    <r>
      <t>A. Reducir y eliminar el uso de sustancias que agotan la capa de ozono (SAO).</t>
    </r>
    <r>
      <rPr>
        <sz val="11"/>
        <rFont val="Calibri"/>
        <family val="2"/>
        <scheme val="minor"/>
      </rPr>
      <t xml:space="preserve"> Este tratado es clave para la recuperación de la capa de ozono. </t>
    </r>
    <r>
      <rPr>
        <b/>
        <sz val="11"/>
        <rFont val="Calibri"/>
        <family val="2"/>
        <scheme val="minor"/>
      </rPr>
      <t>B. Controlar las emisiones de partículas en suspensión</t>
    </r>
    <r>
      <rPr>
        <sz val="11"/>
        <rFont val="Calibri"/>
        <family val="2"/>
        <scheme val="minor"/>
      </rPr>
      <t xml:space="preserve"> y </t>
    </r>
    <r>
      <rPr>
        <b/>
        <sz val="11"/>
        <rFont val="Calibri"/>
        <family val="2"/>
        <scheme val="minor"/>
      </rPr>
      <t>C. Regular los Contaminantes Orgánicos Persistentes (COP)</t>
    </r>
    <r>
      <rPr>
        <sz val="11"/>
        <rFont val="Calibri"/>
        <family val="2"/>
        <scheme val="minor"/>
      </rPr>
      <t xml:space="preserve"> no forman parte de este protocolo. </t>
    </r>
    <r>
      <rPr>
        <b/>
        <sz val="11"/>
        <rFont val="Calibri"/>
        <family val="2"/>
        <scheme val="minor"/>
      </rPr>
      <t>D. Reducir el ruido ambiental</t>
    </r>
    <r>
      <rPr>
        <sz val="11"/>
        <rFont val="Calibri"/>
        <family val="2"/>
        <scheme val="minor"/>
      </rPr>
      <t xml:space="preserve"> tampoco es relevante.</t>
    </r>
  </si>
  <si>
    <t>Reducir el ruido ambiental</t>
  </si>
  <si>
    <t>Regular los Contaminantes Orgánicos Persistentes (COP)</t>
  </si>
  <si>
    <t>Controlar las emisiones de partículas en suspensión</t>
  </si>
  <si>
    <t>Reducir y eliminar el uso de sustancias que agotan la capa de ozono (SAO)</t>
  </si>
  <si>
    <t>¿Cuál es el principal objetivo del Protocolo de Montreal?</t>
  </si>
  <si>
    <r>
      <t>B. Pintura y cosmética.</t>
    </r>
    <r>
      <rPr>
        <sz val="11"/>
        <rFont val="Calibri"/>
        <family val="2"/>
        <scheme val="minor"/>
      </rPr>
      <t xml:space="preserve"> Estas actividades emiten COV, que contribuyen a la contaminación del aire. </t>
    </r>
    <r>
      <rPr>
        <b/>
        <sz val="11"/>
        <rFont val="Calibri"/>
        <family val="2"/>
        <scheme val="minor"/>
      </rPr>
      <t>A. Agricultura</t>
    </r>
    <r>
      <rPr>
        <sz val="11"/>
        <rFont val="Calibri"/>
        <family val="2"/>
        <scheme val="minor"/>
      </rPr>
      <t xml:space="preserve">, </t>
    </r>
    <r>
      <rPr>
        <b/>
        <sz val="11"/>
        <rFont val="Calibri"/>
        <family val="2"/>
        <scheme val="minor"/>
      </rPr>
      <t>C. Procesos de reciclaje</t>
    </r>
    <r>
      <rPr>
        <sz val="11"/>
        <rFont val="Calibri"/>
        <family val="2"/>
        <scheme val="minor"/>
      </rPr>
      <t xml:space="preserve">, y </t>
    </r>
    <r>
      <rPr>
        <b/>
        <sz val="11"/>
        <rFont val="Calibri"/>
        <family val="2"/>
        <scheme val="minor"/>
      </rPr>
      <t>D. Producción de energía nuclear</t>
    </r>
    <r>
      <rPr>
        <sz val="11"/>
        <rFont val="Calibri"/>
        <family val="2"/>
        <scheme val="minor"/>
      </rPr>
      <t xml:space="preserve"> no son fuentes principales de COV.</t>
    </r>
  </si>
  <si>
    <t>Producción de energía nuclear</t>
  </si>
  <si>
    <t>Procesos de reciclaje</t>
  </si>
  <si>
    <t>Pintura y cosmética</t>
  </si>
  <si>
    <t>¿Qué tipo de actividades utilizan comúnmente Compuestos Orgánicos Volátiles (COV)?</t>
  </si>
  <si>
    <r>
      <t>C. Benceno.</t>
    </r>
    <r>
      <rPr>
        <sz val="11"/>
        <rFont val="Calibri"/>
        <family val="2"/>
        <scheme val="minor"/>
      </rPr>
      <t xml:space="preserve"> Este compuesto es tóxico y cancerígeno. </t>
    </r>
    <r>
      <rPr>
        <b/>
        <sz val="11"/>
        <rFont val="Calibri"/>
        <family val="2"/>
        <scheme val="minor"/>
      </rPr>
      <t>A. Metano</t>
    </r>
    <r>
      <rPr>
        <sz val="11"/>
        <rFont val="Calibri"/>
        <family val="2"/>
        <scheme val="minor"/>
      </rPr>
      <t xml:space="preserve"> y </t>
    </r>
    <r>
      <rPr>
        <b/>
        <sz val="11"/>
        <rFont val="Calibri"/>
        <family val="2"/>
        <scheme val="minor"/>
      </rPr>
      <t>B. Propano</t>
    </r>
    <r>
      <rPr>
        <sz val="11"/>
        <rFont val="Calibri"/>
        <family val="2"/>
        <scheme val="minor"/>
      </rPr>
      <t xml:space="preserve"> son menos peligrosos en comparación. </t>
    </r>
    <r>
      <rPr>
        <b/>
        <sz val="11"/>
        <rFont val="Calibri"/>
        <family val="2"/>
        <scheme val="minor"/>
      </rPr>
      <t>D. Oxígeno</t>
    </r>
    <r>
      <rPr>
        <sz val="11"/>
        <rFont val="Calibri"/>
        <family val="2"/>
        <scheme val="minor"/>
      </rPr>
      <t xml:space="preserve"> no es un compuesto orgánico volátil.</t>
    </r>
  </si>
  <si>
    <t>Oxígeno</t>
  </si>
  <si>
    <t>Benceno</t>
  </si>
  <si>
    <t>Propano</t>
  </si>
  <si>
    <t>Metano</t>
  </si>
  <si>
    <t>¿Qué sustancia se menciona como un compuesto orgánico volátil peligroso?</t>
  </si>
  <si>
    <r>
      <t>A. Compuestos orgánicos volátiles no metánicos, monóxido de carbono, óxidos de nitrógeno y metano.</t>
    </r>
    <r>
      <rPr>
        <sz val="11"/>
        <rFont val="Calibri"/>
        <family val="2"/>
        <scheme val="minor"/>
      </rPr>
      <t xml:space="preserve"> Estos contribuyen a la formación de ozono en la troposfera, dañando la salud y el medio ambiente. </t>
    </r>
    <r>
      <rPr>
        <b/>
        <sz val="11"/>
        <rFont val="Calibri"/>
        <family val="2"/>
        <scheme val="minor"/>
      </rPr>
      <t>B. Dióxido de carbono y monóxido de carbono</t>
    </r>
    <r>
      <rPr>
        <sz val="11"/>
        <rFont val="Calibri"/>
        <family val="2"/>
        <scheme val="minor"/>
      </rPr>
      <t xml:space="preserve">, </t>
    </r>
    <r>
      <rPr>
        <b/>
        <sz val="11"/>
        <rFont val="Calibri"/>
        <family val="2"/>
        <scheme val="minor"/>
      </rPr>
      <t>C. Dióxido de azufre y dióxido de carbono</t>
    </r>
    <r>
      <rPr>
        <sz val="11"/>
        <rFont val="Calibri"/>
        <family val="2"/>
        <scheme val="minor"/>
      </rPr>
      <t xml:space="preserve">, y </t>
    </r>
    <r>
      <rPr>
        <b/>
        <sz val="11"/>
        <rFont val="Calibri"/>
        <family val="2"/>
        <scheme val="minor"/>
      </rPr>
      <t>D. Metano y dióxido de carbono</t>
    </r>
    <r>
      <rPr>
        <sz val="11"/>
        <rFont val="Calibri"/>
        <family val="2"/>
        <scheme val="minor"/>
      </rPr>
      <t xml:space="preserve"> no son los principales precursores.</t>
    </r>
  </si>
  <si>
    <t>Metano y dióxido de carbono</t>
  </si>
  <si>
    <t>Dióxido de azufre y dióxido de carbono</t>
  </si>
  <si>
    <t>Dióxido de carbono y monóxido de carbono</t>
  </si>
  <si>
    <t>Compuestos orgánicos volátiles no metánicos, monóxido de carbono, óxidos de nitrógeno y metano</t>
  </si>
  <si>
    <t>¿Qué compuestos forman los gases precursores del ozono troposférico?</t>
  </si>
  <si>
    <r>
      <t>A. Directiva 2010/75/UE.</t>
    </r>
    <r>
      <rPr>
        <sz val="11"/>
        <rFont val="Calibri"/>
        <family val="2"/>
        <scheme val="minor"/>
      </rPr>
      <t xml:space="preserve"> Esta normativa establece límites de emisión para proteger la calidad del aire y la salud pública. </t>
    </r>
    <r>
      <rPr>
        <b/>
        <sz val="11"/>
        <rFont val="Calibri"/>
        <family val="2"/>
        <scheme val="minor"/>
      </rPr>
      <t>B. Directiva 2010/75/UE</t>
    </r>
    <r>
      <rPr>
        <sz val="11"/>
        <rFont val="Calibri"/>
        <family val="2"/>
        <scheme val="minor"/>
      </rPr>
      <t xml:space="preserve"> es una repetición correcta. </t>
    </r>
    <r>
      <rPr>
        <b/>
        <sz val="11"/>
        <rFont val="Calibri"/>
        <family val="2"/>
        <scheme val="minor"/>
      </rPr>
      <t>C. Directiva 2002/3/CE</t>
    </r>
    <r>
      <rPr>
        <sz val="11"/>
        <rFont val="Calibri"/>
        <family val="2"/>
        <scheme val="minor"/>
      </rPr>
      <t xml:space="preserve"> está desactualizada. </t>
    </r>
    <r>
      <rPr>
        <b/>
        <sz val="11"/>
        <rFont val="Calibri"/>
        <family val="2"/>
        <scheme val="minor"/>
      </rPr>
      <t>D. Directiva 2020/40/CE</t>
    </r>
    <r>
      <rPr>
        <sz val="11"/>
        <rFont val="Calibri"/>
        <family val="2"/>
        <scheme val="minor"/>
      </rPr>
      <t xml:space="preserve"> no regula emisiones industriales.</t>
    </r>
  </si>
  <si>
    <t>Directiva 2020/40/CE</t>
  </si>
  <si>
    <t>Directiva 2002/3/CE</t>
  </si>
  <si>
    <t>Directiva 2010/75/UE</t>
  </si>
  <si>
    <t>¿Qué Directiva regula las emisiones industriales en la UE?</t>
  </si>
  <si>
    <r>
      <t>B. Causan nuevos problemas ambientales.</t>
    </r>
    <r>
      <rPr>
        <sz val="11"/>
        <rFont val="Calibri"/>
        <family val="2"/>
        <scheme val="minor"/>
      </rPr>
      <t xml:space="preserve"> Aunque son más seguros para la capa de ozono, los gases fluorados tienen un alto potencial de calentamiento global. </t>
    </r>
    <r>
      <rPr>
        <b/>
        <sz val="11"/>
        <rFont val="Calibri"/>
        <family val="2"/>
        <scheme val="minor"/>
      </rPr>
      <t>A. Mejoran la calidad del aire</t>
    </r>
    <r>
      <rPr>
        <sz val="11"/>
        <rFont val="Calibri"/>
        <family val="2"/>
        <scheme val="minor"/>
      </rPr>
      <t xml:space="preserve"> es incorrecto, ya que su impacto positivo es solo en la capa de ozono. </t>
    </r>
    <r>
      <rPr>
        <b/>
        <sz val="11"/>
        <rFont val="Calibri"/>
        <family val="2"/>
        <scheme val="minor"/>
      </rPr>
      <t>C. Son totalmente inofensivos</t>
    </r>
    <r>
      <rPr>
        <sz val="11"/>
        <rFont val="Calibri"/>
        <family val="2"/>
        <scheme val="minor"/>
      </rPr>
      <t xml:space="preserve"> no es cierto debido a su efecto en el clima. </t>
    </r>
    <r>
      <rPr>
        <b/>
        <sz val="11"/>
        <rFont val="Calibri"/>
        <family val="2"/>
        <scheme val="minor"/>
      </rPr>
      <t>D. Son más efectivos en refrigeración</t>
    </r>
    <r>
      <rPr>
        <sz val="11"/>
        <rFont val="Calibri"/>
        <family val="2"/>
        <scheme val="minor"/>
      </rPr>
      <t xml:space="preserve"> es cierto, pero no es el principal efecto destacado.</t>
    </r>
  </si>
  <si>
    <t>Son más efectivos en refrigeración</t>
  </si>
  <si>
    <t>Son totalmente inofensivos</t>
  </si>
  <si>
    <t>Causan nuevos problemas ambientales</t>
  </si>
  <si>
    <t>Mejoran la calidad del aire</t>
  </si>
  <si>
    <t>¿Cuál es el principal efecto de los gases fluorados que reemplazan a las SAO?</t>
  </si>
  <si>
    <r>
      <t>A. Sustancias que agotan la capa de ozono (SAO).</t>
    </r>
    <r>
      <rPr>
        <sz val="11"/>
        <rFont val="Calibri"/>
        <family val="2"/>
        <scheme val="minor"/>
      </rPr>
      <t xml:space="preserve"> Estas afectan negativamente al ozono estratosférico. </t>
    </r>
    <r>
      <rPr>
        <b/>
        <sz val="11"/>
        <rFont val="Calibri"/>
        <family val="2"/>
        <scheme val="minor"/>
      </rPr>
      <t>B. Contaminantes orgánicos persistentes</t>
    </r>
    <r>
      <rPr>
        <sz val="11"/>
        <rFont val="Calibri"/>
        <family val="2"/>
        <scheme val="minor"/>
      </rPr>
      <t xml:space="preserve"> es un término más amplio. </t>
    </r>
    <r>
      <rPr>
        <b/>
        <sz val="11"/>
        <rFont val="Calibri"/>
        <family val="2"/>
        <scheme val="minor"/>
      </rPr>
      <t>C. Partículas en suspensión</t>
    </r>
    <r>
      <rPr>
        <sz val="11"/>
        <rFont val="Calibri"/>
        <family val="2"/>
        <scheme val="minor"/>
      </rPr>
      <t xml:space="preserve"> y </t>
    </r>
    <r>
      <rPr>
        <b/>
        <sz val="11"/>
        <rFont val="Calibri"/>
        <family val="2"/>
        <scheme val="minor"/>
      </rPr>
      <t>D. Gases inertes</t>
    </r>
    <r>
      <rPr>
        <sz val="11"/>
        <rFont val="Calibri"/>
        <family val="2"/>
        <scheme val="minor"/>
      </rPr>
      <t xml:space="preserve"> no son aplicables.</t>
    </r>
  </si>
  <si>
    <t>Gases inertes</t>
  </si>
  <si>
    <t>Partículas en suspensión</t>
  </si>
  <si>
    <t>Contaminantes orgánicos persistentes</t>
  </si>
  <si>
    <t>Sustancias que agotan la capa de ozono (SAO)</t>
  </si>
  <si>
    <t>¿Qué tipo de sustancias son los hidrocarburos halogenados en relación con la capa de ozono?</t>
  </si>
  <si>
    <r>
      <t>B. Controlar y regular los Contaminantes Orgánicos Persistentes (COP).</t>
    </r>
    <r>
      <rPr>
        <sz val="11"/>
        <rFont val="Calibri"/>
        <family val="2"/>
        <scheme val="minor"/>
      </rPr>
      <t xml:space="preserve"> Estos afectan la salud y el medio ambiente. </t>
    </r>
    <r>
      <rPr>
        <b/>
        <sz val="11"/>
        <rFont val="Calibri"/>
        <family val="2"/>
        <scheme val="minor"/>
      </rPr>
      <t>A. Reducir el ruido ambiental</t>
    </r>
    <r>
      <rPr>
        <sz val="11"/>
        <rFont val="Calibri"/>
        <family val="2"/>
        <scheme val="minor"/>
      </rPr>
      <t xml:space="preserve">, </t>
    </r>
    <r>
      <rPr>
        <b/>
        <sz val="11"/>
        <rFont val="Calibri"/>
        <family val="2"/>
        <scheme val="minor"/>
      </rPr>
      <t>C. Eliminar las partículas en suspensión</t>
    </r>
    <r>
      <rPr>
        <sz val="11"/>
        <rFont val="Calibri"/>
        <family val="2"/>
        <scheme val="minor"/>
      </rPr>
      <t xml:space="preserve"> y </t>
    </r>
    <r>
      <rPr>
        <b/>
        <sz val="11"/>
        <rFont val="Calibri"/>
        <family val="2"/>
        <scheme val="minor"/>
      </rPr>
      <t>D. Controlar las emisiones de metano</t>
    </r>
    <r>
      <rPr>
        <sz val="11"/>
        <rFont val="Calibri"/>
        <family val="2"/>
        <scheme val="minor"/>
      </rPr>
      <t xml:space="preserve"> son incorrectos.</t>
    </r>
  </si>
  <si>
    <t>Controlar las emisiones de metano</t>
  </si>
  <si>
    <t>Eliminar las partículas en suspensión</t>
  </si>
  <si>
    <t>Controlar y regular los Contaminantes Orgánicos Persistentes (COP)</t>
  </si>
  <si>
    <t>¿Cuál es el objetivo principal del Convenio de Estocolmo?</t>
  </si>
  <si>
    <r>
      <t>D. Convenio de Estocolmo.</t>
    </r>
    <r>
      <rPr>
        <sz val="11"/>
        <rFont val="Calibri"/>
        <family val="2"/>
        <scheme val="minor"/>
      </rPr>
      <t xml:space="preserve"> Este protocolo incluye el control de compuestos peligrosos. </t>
    </r>
    <r>
      <rPr>
        <b/>
        <sz val="11"/>
        <rFont val="Calibri"/>
        <family val="2"/>
        <scheme val="minor"/>
      </rPr>
      <t>A. Protocolo de Gotemburgo</t>
    </r>
    <r>
      <rPr>
        <sz val="11"/>
        <rFont val="Calibri"/>
        <family val="2"/>
        <scheme val="minor"/>
      </rPr>
      <t xml:space="preserve"> no regula metales. </t>
    </r>
    <r>
      <rPr>
        <b/>
        <sz val="11"/>
        <rFont val="Calibri"/>
        <family val="2"/>
        <scheme val="minor"/>
      </rPr>
      <t>B. Protocolo de Aarhus</t>
    </r>
    <r>
      <rPr>
        <sz val="11"/>
        <rFont val="Calibri"/>
        <family val="2"/>
        <scheme val="minor"/>
      </rPr>
      <t xml:space="preserve"> y </t>
    </r>
    <r>
      <rPr>
        <b/>
        <sz val="11"/>
        <rFont val="Calibri"/>
        <family val="2"/>
        <scheme val="minor"/>
      </rPr>
      <t>C. Protocolo de Montreal</t>
    </r>
    <r>
      <rPr>
        <sz val="11"/>
        <rFont val="Calibri"/>
        <family val="2"/>
        <scheme val="minor"/>
      </rPr>
      <t xml:space="preserve"> se enfocan en otros temas.</t>
    </r>
  </si>
  <si>
    <t>Protocolo de Montreal</t>
  </si>
  <si>
    <t>Protocolo de Aarhus</t>
  </si>
  <si>
    <t>¿Qué protocolo regula la contaminación por metales pesados?</t>
  </si>
  <si>
    <r>
      <t>A. Tendencia a bioacumularse y biomagnificarse.</t>
    </r>
    <r>
      <rPr>
        <sz val="11"/>
        <rFont val="Calibri"/>
        <family val="2"/>
        <scheme val="minor"/>
      </rPr>
      <t xml:space="preserve"> Esto los hace altamente peligrosos en la cadena alimentaria. </t>
    </r>
    <r>
      <rPr>
        <b/>
        <sz val="11"/>
        <rFont val="Calibri"/>
        <family val="2"/>
        <scheme val="minor"/>
      </rPr>
      <t>B. Alta volatilidad</t>
    </r>
    <r>
      <rPr>
        <sz val="11"/>
        <rFont val="Calibri"/>
        <family val="2"/>
        <scheme val="minor"/>
      </rPr>
      <t xml:space="preserve"> no aplica a la mayoría. </t>
    </r>
    <r>
      <rPr>
        <b/>
        <sz val="11"/>
        <rFont val="Calibri"/>
        <family val="2"/>
        <scheme val="minor"/>
      </rPr>
      <t>C. Reaccionan fácilmente con el oxígeno</t>
    </r>
    <r>
      <rPr>
        <sz val="11"/>
        <rFont val="Calibri"/>
        <family val="2"/>
        <scheme val="minor"/>
      </rPr>
      <t xml:space="preserve"> es menos relevante. </t>
    </r>
    <r>
      <rPr>
        <b/>
        <sz val="11"/>
        <rFont val="Calibri"/>
        <family val="2"/>
        <scheme val="minor"/>
      </rPr>
      <t>D. Se degradan rápidamente</t>
    </r>
    <r>
      <rPr>
        <sz val="11"/>
        <rFont val="Calibri"/>
        <family val="2"/>
        <scheme val="minor"/>
      </rPr>
      <t xml:space="preserve"> no es cierto.</t>
    </r>
  </si>
  <si>
    <t>Se degradan rápidamente</t>
  </si>
  <si>
    <t>Reaccionan fácilmente con el oxígeno</t>
  </si>
  <si>
    <t>Alta volatilidad</t>
  </si>
  <si>
    <t>Tendencia a bioacumularse y biomagnificarse</t>
  </si>
  <si>
    <t>¿Cuál es una característica importante de los metales pesados en términos de su impacto ambiental?</t>
  </si>
  <si>
    <r>
      <t>A. Pueden depositarse en los alvéolos pulmonares.</t>
    </r>
    <r>
      <rPr>
        <sz val="11"/>
        <rFont val="Calibri"/>
        <family val="2"/>
        <scheme val="minor"/>
      </rPr>
      <t xml:space="preserve"> Esto causa enfermedades respiratorias graves. </t>
    </r>
    <r>
      <rPr>
        <b/>
        <sz val="11"/>
        <rFont val="Calibri"/>
        <family val="2"/>
        <scheme val="minor"/>
      </rPr>
      <t>B. Son responsables del calentamiento global</t>
    </r>
    <r>
      <rPr>
        <sz val="11"/>
        <rFont val="Calibri"/>
        <family val="2"/>
        <scheme val="minor"/>
      </rPr>
      <t xml:space="preserve"> no es relevante. </t>
    </r>
    <r>
      <rPr>
        <b/>
        <sz val="11"/>
        <rFont val="Calibri"/>
        <family val="2"/>
        <scheme val="minor"/>
      </rPr>
      <t>C. Producen efectos directos en la piel</t>
    </r>
    <r>
      <rPr>
        <sz val="11"/>
        <rFont val="Calibri"/>
        <family val="2"/>
        <scheme val="minor"/>
      </rPr>
      <t xml:space="preserve"> y </t>
    </r>
    <r>
      <rPr>
        <b/>
        <sz val="11"/>
        <rFont val="Calibri"/>
        <family val="2"/>
        <scheme val="minor"/>
      </rPr>
      <t>D. Son radiactivas</t>
    </r>
    <r>
      <rPr>
        <sz val="11"/>
        <rFont val="Calibri"/>
        <family val="2"/>
        <scheme val="minor"/>
      </rPr>
      <t xml:space="preserve"> no son ciertos.</t>
    </r>
  </si>
  <si>
    <t>Son radiactivas</t>
  </si>
  <si>
    <t>Producen efectos directos en la piel</t>
  </si>
  <si>
    <t>Son responsables del calentamiento global</t>
  </si>
  <si>
    <t>Pueden depositarse en los alvéolos pulmonares</t>
  </si>
  <si>
    <t>¿Cuál es el principal riesgo de las partículas PM2,5 para la salud?</t>
  </si>
  <si>
    <r>
      <t>B. Óxidos de nitrógeno y amoníaco.</t>
    </r>
    <r>
      <rPr>
        <sz val="11"/>
        <rFont val="Calibri"/>
        <family val="2"/>
        <scheme val="minor"/>
      </rPr>
      <t xml:space="preserve"> Estos contribuyen al crecimiento excesivo de algas en cuerpos de agua. </t>
    </r>
    <r>
      <rPr>
        <b/>
        <sz val="11"/>
        <rFont val="Calibri"/>
        <family val="2"/>
        <scheme val="minor"/>
      </rPr>
      <t>A. Metano y ozono</t>
    </r>
    <r>
      <rPr>
        <sz val="11"/>
        <rFont val="Calibri"/>
        <family val="2"/>
        <scheme val="minor"/>
      </rPr>
      <t xml:space="preserve"> no tienen este efecto. </t>
    </r>
    <r>
      <rPr>
        <b/>
        <sz val="11"/>
        <rFont val="Calibri"/>
        <family val="2"/>
        <scheme val="minor"/>
      </rPr>
      <t>C. Monóxido de carbono y dióxido de azufre</t>
    </r>
    <r>
      <rPr>
        <sz val="11"/>
        <rFont val="Calibri"/>
        <family val="2"/>
        <scheme val="minor"/>
      </rPr>
      <t xml:space="preserve"> y </t>
    </r>
    <r>
      <rPr>
        <b/>
        <sz val="11"/>
        <rFont val="Calibri"/>
        <family val="2"/>
        <scheme val="minor"/>
      </rPr>
      <t>D. Metano y dióxido de carbono</t>
    </r>
    <r>
      <rPr>
        <sz val="11"/>
        <rFont val="Calibri"/>
        <family val="2"/>
        <scheme val="minor"/>
      </rPr>
      <t xml:space="preserve"> son incorrectos.</t>
    </r>
  </si>
  <si>
    <t>Monóxido de carbono y dióxido de azufre</t>
  </si>
  <si>
    <t>Óxidos de nitrógeno y amoníaco</t>
  </si>
  <si>
    <t>Metano y ozono</t>
  </si>
  <si>
    <t>¿Qué gases son considerados eutrofizantes según el ?</t>
  </si>
  <si>
    <r>
      <t>A. Amoníaco y ácidos resultantes de dióxido de azufre y óxidos de nitrógeno.</t>
    </r>
    <r>
      <rPr>
        <sz val="11"/>
        <rFont val="Calibri"/>
        <family val="2"/>
        <scheme val="minor"/>
      </rPr>
      <t xml:space="preserve"> Estas partículas agravan problemas respiratorios y afectan el clima. </t>
    </r>
    <r>
      <rPr>
        <b/>
        <sz val="11"/>
        <rFont val="Calibri"/>
        <family val="2"/>
        <scheme val="minor"/>
      </rPr>
      <t>B. Monóxido de carbono y ozono</t>
    </r>
    <r>
      <rPr>
        <sz val="11"/>
        <rFont val="Calibri"/>
        <family val="2"/>
        <scheme val="minor"/>
      </rPr>
      <t xml:space="preserve"> no forman estos compuestos. </t>
    </r>
    <r>
      <rPr>
        <b/>
        <sz val="11"/>
        <rFont val="Calibri"/>
        <family val="2"/>
        <scheme val="minor"/>
      </rPr>
      <t>C. Plomo y benceno</t>
    </r>
    <r>
      <rPr>
        <sz val="11"/>
        <rFont val="Calibri"/>
        <family val="2"/>
        <scheme val="minor"/>
      </rPr>
      <t xml:space="preserve"> son metales y compuestos orgánicos, respectivamente. </t>
    </r>
    <r>
      <rPr>
        <b/>
        <sz val="11"/>
        <rFont val="Calibri"/>
        <family val="2"/>
        <scheme val="minor"/>
      </rPr>
      <t>D. Metano y clorofluorocarbonos</t>
    </r>
    <r>
      <rPr>
        <sz val="11"/>
        <rFont val="Calibri"/>
        <family val="2"/>
        <scheme val="minor"/>
      </rPr>
      <t xml:space="preserve"> son gases diferentes.</t>
    </r>
  </si>
  <si>
    <t>Metano y clorofluorocarbonos</t>
  </si>
  <si>
    <t>Plomo y benceno</t>
  </si>
  <si>
    <t>Monóxido de carbono y ozono</t>
  </si>
  <si>
    <t>Amoníaco y ácidos resultantes de dióxido de azufre y óxidos de nitrógeno</t>
  </si>
  <si>
    <t>¿Qué contaminantes forman partículas de sulfato amónico y nitrato amónico?</t>
  </si>
  <si>
    <r>
      <t>A. Un acuerdo para reducir la acidificación, eutrofización y el ozono troposférico.</t>
    </r>
    <r>
      <rPr>
        <sz val="11"/>
        <rFont val="Calibri"/>
        <family val="2"/>
        <scheme val="minor"/>
      </rPr>
      <t xml:space="preserve"> Este protocolo regula las emisiones de compuestos que afectan al medio ambiente y la salud. </t>
    </r>
    <r>
      <rPr>
        <b/>
        <sz val="11"/>
        <rFont val="Calibri"/>
        <family val="2"/>
        <scheme val="minor"/>
      </rPr>
      <t>B. Una directiva sobre el control de ruido</t>
    </r>
    <r>
      <rPr>
        <sz val="11"/>
        <rFont val="Calibri"/>
        <family val="2"/>
        <scheme val="minor"/>
      </rPr>
      <t xml:space="preserve"> no es parte de este protocolo. </t>
    </r>
    <r>
      <rPr>
        <b/>
        <sz val="11"/>
        <rFont val="Calibri"/>
        <family val="2"/>
        <scheme val="minor"/>
      </rPr>
      <t>C. Un protocolo para la eliminación de plaguicidas</t>
    </r>
    <r>
      <rPr>
        <sz val="11"/>
        <rFont val="Calibri"/>
        <family val="2"/>
        <scheme val="minor"/>
      </rPr>
      <t xml:space="preserve"> y </t>
    </r>
    <r>
      <rPr>
        <b/>
        <sz val="11"/>
        <rFont val="Calibri"/>
        <family val="2"/>
        <scheme val="minor"/>
      </rPr>
      <t>D. Una norma sobre emisiones de metales pesados</t>
    </r>
    <r>
      <rPr>
        <sz val="11"/>
        <rFont val="Calibri"/>
        <family val="2"/>
        <scheme val="minor"/>
      </rPr>
      <t xml:space="preserve"> son incorrectos.</t>
    </r>
  </si>
  <si>
    <t>Una norma sobre emisiones de metales pesados</t>
  </si>
  <si>
    <t>Un protocolo para la eliminación de plaguicidas</t>
  </si>
  <si>
    <t>Una directiva sobre el control de ruido</t>
  </si>
  <si>
    <t>Un acuerdo para reducir la acidificación, eutrofización y el ozono troposférico</t>
  </si>
  <si>
    <t>¿Qué es el Protocolo de Gotemburgo?</t>
  </si>
  <si>
    <r>
      <t>C. NOx.</t>
    </r>
    <r>
      <rPr>
        <sz val="11"/>
        <rFont val="Calibri"/>
        <family val="2"/>
        <scheme val="minor"/>
      </rPr>
      <t xml:space="preserve"> Estos gases son resultado de la combustión incompleta de los motores. </t>
    </r>
    <r>
      <rPr>
        <b/>
        <sz val="11"/>
        <rFont val="Calibri"/>
        <family val="2"/>
        <scheme val="minor"/>
      </rPr>
      <t>A. PM10</t>
    </r>
    <r>
      <rPr>
        <sz val="11"/>
        <rFont val="Calibri"/>
        <family val="2"/>
        <scheme val="minor"/>
      </rPr>
      <t xml:space="preserve"> es generado por diésel, no gasolina. </t>
    </r>
    <r>
      <rPr>
        <b/>
        <sz val="11"/>
        <rFont val="Calibri"/>
        <family val="2"/>
        <scheme val="minor"/>
      </rPr>
      <t>B. SO2</t>
    </r>
    <r>
      <rPr>
        <sz val="11"/>
        <rFont val="Calibri"/>
        <family val="2"/>
        <scheme val="minor"/>
      </rPr>
      <t xml:space="preserve"> proviene principalmente de industrias. </t>
    </r>
    <r>
      <rPr>
        <b/>
        <sz val="11"/>
        <rFont val="Calibri"/>
        <family val="2"/>
        <scheme val="minor"/>
      </rPr>
      <t>D. Metano</t>
    </r>
    <r>
      <rPr>
        <sz val="11"/>
        <rFont val="Calibri"/>
        <family val="2"/>
        <scheme val="minor"/>
      </rPr>
      <t xml:space="preserve"> no es común en vehículos.</t>
    </r>
  </si>
  <si>
    <t>NOx</t>
  </si>
  <si>
    <t>SO2</t>
  </si>
  <si>
    <t>PM10</t>
  </si>
  <si>
    <t>¿Qué contaminante es comúnmente emitido por los vehículos a motor de gasolina?</t>
  </si>
  <si>
    <r>
      <t>B. Combustión de combustibles fósiles en fuentes estacionarias.</t>
    </r>
    <r>
      <rPr>
        <sz val="11"/>
        <rFont val="Calibri"/>
        <family val="2"/>
        <scheme val="minor"/>
      </rPr>
      <t xml:space="preserve"> Estas actividades industriales y de generación de energía son las principales emisoras de estos contaminantes. </t>
    </r>
    <r>
      <rPr>
        <b/>
        <sz val="11"/>
        <rFont val="Calibri"/>
        <family val="2"/>
        <scheme val="minor"/>
      </rPr>
      <t>A. Agricultura</t>
    </r>
    <r>
      <rPr>
        <sz val="11"/>
        <rFont val="Calibri"/>
        <family val="2"/>
        <scheme val="minor"/>
      </rPr>
      <t xml:space="preserve"> emite amoníaco, no SO2 ni NOx. </t>
    </r>
    <r>
      <rPr>
        <b/>
        <sz val="11"/>
        <rFont val="Calibri"/>
        <family val="2"/>
        <scheme val="minor"/>
      </rPr>
      <t>C. Procesos de reciclaje</t>
    </r>
    <r>
      <rPr>
        <sz val="11"/>
        <rFont val="Calibri"/>
        <family val="2"/>
        <scheme val="minor"/>
      </rPr>
      <t xml:space="preserve"> y </t>
    </r>
    <r>
      <rPr>
        <b/>
        <sz val="11"/>
        <rFont val="Calibri"/>
        <family val="2"/>
        <scheme val="minor"/>
      </rPr>
      <t>D. Descomposición de materia orgánica</t>
    </r>
    <r>
      <rPr>
        <sz val="11"/>
        <rFont val="Calibri"/>
        <family val="2"/>
        <scheme val="minor"/>
      </rPr>
      <t xml:space="preserve"> no contribuyen significativamente.</t>
    </r>
  </si>
  <si>
    <t>Descomposición de materia orgánica</t>
  </si>
  <si>
    <t>Combustión de combustibles fósiles en fuentes estacionarias</t>
  </si>
  <si>
    <t>¿Cuál de las siguientes es una fuente importante de dióxido de azufre (SO2) y óxidos de nitrógeno (NOx)?</t>
  </si>
  <si>
    <r>
      <t>D. 800.000.</t>
    </r>
    <r>
      <rPr>
        <sz val="11"/>
        <rFont val="Calibri"/>
        <family val="2"/>
        <scheme val="minor"/>
      </rPr>
      <t xml:space="preserve"> Esta cifra alarmante refleja el impacto del aire contaminado en enfermedades respiratorias y cardiovasculares. </t>
    </r>
    <r>
      <rPr>
        <b/>
        <sz val="11"/>
        <rFont val="Calibri"/>
        <family val="2"/>
        <scheme val="minor"/>
      </rPr>
      <t>A. 100.000</t>
    </r>
    <r>
      <rPr>
        <sz val="11"/>
        <rFont val="Calibri"/>
        <family val="2"/>
        <scheme val="minor"/>
      </rPr>
      <t xml:space="preserve"> y </t>
    </r>
    <r>
      <rPr>
        <b/>
        <sz val="11"/>
        <rFont val="Calibri"/>
        <family val="2"/>
        <scheme val="minor"/>
      </rPr>
      <t>B. 400.000</t>
    </r>
    <r>
      <rPr>
        <sz val="11"/>
        <rFont val="Calibri"/>
        <family val="2"/>
        <scheme val="minor"/>
      </rPr>
      <t xml:space="preserve"> subestiman este problema, mientras que </t>
    </r>
    <r>
      <rPr>
        <b/>
        <sz val="11"/>
        <rFont val="Calibri"/>
        <family val="2"/>
        <scheme val="minor"/>
      </rPr>
      <t>C. 600.000</t>
    </r>
    <r>
      <rPr>
        <sz val="11"/>
        <rFont val="Calibri"/>
        <family val="2"/>
        <scheme val="minor"/>
      </rPr>
      <t xml:space="preserve"> es una cifra aproximada pero no precisa.</t>
    </r>
  </si>
  <si>
    <t>800.000</t>
  </si>
  <si>
    <t>600.000</t>
  </si>
  <si>
    <t>400.000</t>
  </si>
  <si>
    <t>100.000</t>
  </si>
  <si>
    <t>¿Cuántas muertes prematuras se estima que produce la contaminación atmosférica en la UE cada año?</t>
  </si>
  <si>
    <r>
      <t>C. Contaminación del aire.</t>
    </r>
    <r>
      <rPr>
        <sz val="11"/>
        <rFont val="Calibri"/>
        <family val="2"/>
        <scheme val="minor"/>
      </rPr>
      <t xml:space="preserve"> Esta afecta tanto a la salud humana como al medio ambiente, contribuyendo a enfermedades respiratorias y al cambio climático. </t>
    </r>
    <r>
      <rPr>
        <b/>
        <sz val="11"/>
        <rFont val="Calibri"/>
        <family val="2"/>
        <scheme val="minor"/>
      </rPr>
      <t>A. Contaminación del agua</t>
    </r>
    <r>
      <rPr>
        <sz val="11"/>
        <rFont val="Calibri"/>
        <family val="2"/>
        <scheme val="minor"/>
      </rPr>
      <t xml:space="preserve"> es significativa, pero no es el riesgo más destacado. </t>
    </r>
    <r>
      <rPr>
        <b/>
        <sz val="11"/>
        <rFont val="Calibri"/>
        <family val="2"/>
        <scheme val="minor"/>
      </rPr>
      <t>B. Contaminación del suelo</t>
    </r>
    <r>
      <rPr>
        <sz val="11"/>
        <rFont val="Calibri"/>
        <family val="2"/>
        <scheme val="minor"/>
      </rPr>
      <t xml:space="preserve"> y </t>
    </r>
    <r>
      <rPr>
        <b/>
        <sz val="11"/>
        <rFont val="Calibri"/>
        <family val="2"/>
        <scheme val="minor"/>
      </rPr>
      <t>D. Contaminación acústica</t>
    </r>
    <r>
      <rPr>
        <sz val="11"/>
        <rFont val="Calibri"/>
        <family val="2"/>
        <scheme val="minor"/>
      </rPr>
      <t xml:space="preserve"> tienen menor impacto general.</t>
    </r>
  </si>
  <si>
    <t>Contaminación acústica</t>
  </si>
  <si>
    <t>Contaminación del aire</t>
  </si>
  <si>
    <t>Contaminación del suelo</t>
  </si>
  <si>
    <t>Contaminación del agua</t>
  </si>
  <si>
    <t>¿Cuál es el principal riesgo de contaminación ambiental en Europa según el ?</t>
  </si>
  <si>
    <r>
      <t>A. Sustancias disueltas en el agua.</t>
    </r>
    <r>
      <rPr>
        <sz val="11"/>
        <rFont val="Calibri"/>
        <family val="2"/>
        <scheme val="minor"/>
      </rPr>
      <t xml:space="preserve"> Los coagulantes facilitan la unión de partículas y microorganismos para su remoción. </t>
    </r>
    <r>
      <rPr>
        <b/>
        <sz val="11"/>
        <rFont val="Calibri"/>
        <family val="2"/>
        <scheme val="minor"/>
      </rPr>
      <t>B. Coagulantes con carga positiva</t>
    </r>
    <r>
      <rPr>
        <sz val="11"/>
        <rFont val="Calibri"/>
        <family val="2"/>
        <scheme val="minor"/>
      </rPr>
      <t xml:space="preserve"> actúan como intermediarios, pero no es correcto decir que los patógenos se adhieren exclusivamente a ellos. </t>
    </r>
    <r>
      <rPr>
        <b/>
        <sz val="11"/>
        <rFont val="Calibri"/>
        <family val="2"/>
        <scheme val="minor"/>
      </rPr>
      <t>C. Filtros de tamaño medio</t>
    </r>
    <r>
      <rPr>
        <sz val="11"/>
        <rFont val="Calibri"/>
        <family val="2"/>
        <scheme val="minor"/>
      </rPr>
      <t xml:space="preserve"> y </t>
    </r>
    <r>
      <rPr>
        <b/>
        <sz val="11"/>
        <rFont val="Calibri"/>
        <family val="2"/>
        <scheme val="minor"/>
      </rPr>
      <t>D. Materiales finos como la arena</t>
    </r>
    <r>
      <rPr>
        <sz val="11"/>
        <rFont val="Calibri"/>
        <family val="2"/>
        <scheme val="minor"/>
      </rPr>
      <t xml:space="preserve"> son etapas posteriores.</t>
    </r>
  </si>
  <si>
    <t>Materiales finos como la arena</t>
  </si>
  <si>
    <t>Filtros de tamaño medio</t>
  </si>
  <si>
    <t>Coagulantes con carga positiva</t>
  </si>
  <si>
    <t>Sustancias disueltas en el agua</t>
  </si>
  <si>
    <t>Los patógenos eliminados en los procesos de coagulación están adheridos a:</t>
  </si>
  <si>
    <r>
      <t>C. Evaluar y mantener la calidad de las aguas superficiales.</t>
    </r>
    <r>
      <rPr>
        <sz val="11"/>
        <rFont val="Calibri"/>
        <family val="2"/>
        <scheme val="minor"/>
      </rPr>
      <t xml:space="preserve"> Este decreto regula la vigilancia de contaminantes y garantiza el uso sostenible del recurso. </t>
    </r>
    <r>
      <rPr>
        <b/>
        <sz val="11"/>
        <rFont val="Calibri"/>
        <family val="2"/>
        <scheme val="minor"/>
      </rPr>
      <t>A. El uso de agua potable</t>
    </r>
    <r>
      <rPr>
        <sz val="11"/>
        <rFont val="Calibri"/>
        <family val="2"/>
        <scheme val="minor"/>
      </rPr>
      <t xml:space="preserve"> se refiere a otros reglamentos específicos. </t>
    </r>
    <r>
      <rPr>
        <b/>
        <sz val="11"/>
        <rFont val="Calibri"/>
        <family val="2"/>
        <scheme val="minor"/>
      </rPr>
      <t>B. El tratamiento de aguas industriales</t>
    </r>
    <r>
      <rPr>
        <sz val="11"/>
        <rFont val="Calibri"/>
        <family val="2"/>
        <scheme val="minor"/>
      </rPr>
      <t xml:space="preserve"> no es su enfoque principal. </t>
    </r>
    <r>
      <rPr>
        <b/>
        <sz val="11"/>
        <rFont val="Calibri"/>
        <family val="2"/>
        <scheme val="minor"/>
      </rPr>
      <t>D. La gestión de residuos sólidos urbanos</t>
    </r>
    <r>
      <rPr>
        <sz val="11"/>
        <rFont val="Calibri"/>
        <family val="2"/>
        <scheme val="minor"/>
      </rPr>
      <t xml:space="preserve"> es una temática distinta.</t>
    </r>
  </si>
  <si>
    <t>La gestión de residuos sólidos urbanos</t>
  </si>
  <si>
    <t>Evaluar y mantener la calidad de las aguas superficiales</t>
  </si>
  <si>
    <t>El tratamiento de aguas industriales</t>
  </si>
  <si>
    <t>El uso de agua potable</t>
  </si>
  <si>
    <t>El Real Decreto para la evaluación del estado de las aguas superficiales establece normas para:</t>
  </si>
  <si>
    <r>
      <t>C. Coagulación-sedimentación y filtración.</t>
    </r>
    <r>
      <rPr>
        <sz val="11"/>
        <rFont val="Calibri"/>
        <family val="2"/>
        <scheme val="minor"/>
      </rPr>
      <t xml:space="preserve"> Este proceso elimina partículas en suspensión y reduce la turbidez del agua antes de etapas finales como desinfección. </t>
    </r>
    <r>
      <rPr>
        <b/>
        <sz val="11"/>
        <rFont val="Calibri"/>
        <family val="2"/>
        <scheme val="minor"/>
      </rPr>
      <t>A. Filtración y destilación</t>
    </r>
    <r>
      <rPr>
        <sz val="11"/>
        <rFont val="Calibri"/>
        <family val="2"/>
        <scheme val="minor"/>
      </rPr>
      <t xml:space="preserve"> no es común debido al alto costo de la destilación. </t>
    </r>
    <r>
      <rPr>
        <b/>
        <sz val="11"/>
        <rFont val="Calibri"/>
        <family val="2"/>
        <scheme val="minor"/>
      </rPr>
      <t>B. Coagulación y ósmosis inversa</t>
    </r>
    <r>
      <rPr>
        <sz val="11"/>
        <rFont val="Calibri"/>
        <family val="2"/>
        <scheme val="minor"/>
      </rPr>
      <t xml:space="preserve"> es menos usado debido a la complejidad de la ósmosis inversa. </t>
    </r>
    <r>
      <rPr>
        <b/>
        <sz val="11"/>
        <rFont val="Calibri"/>
        <family val="2"/>
        <scheme val="minor"/>
      </rPr>
      <t>D. Filtración y electrólisis</t>
    </r>
    <r>
      <rPr>
        <sz val="11"/>
        <rFont val="Calibri"/>
        <family val="2"/>
        <scheme val="minor"/>
      </rPr>
      <t xml:space="preserve"> no es una combinación habitual.</t>
    </r>
  </si>
  <si>
    <t>Filtración y electrólisis</t>
  </si>
  <si>
    <t>Coagulación-sedimentación y filtración</t>
  </si>
  <si>
    <t>Coagulación y ósmosis inversa</t>
  </si>
  <si>
    <t>Filtración y destilación</t>
  </si>
  <si>
    <t>El tratamiento de agua más extendido combina:</t>
  </si>
  <si>
    <r>
      <t>C. Bacterias, protozoos y virus.</t>
    </r>
    <r>
      <rPr>
        <sz val="11"/>
        <rFont val="Calibri"/>
        <family val="2"/>
        <scheme val="minor"/>
      </rPr>
      <t xml:space="preserve"> Este método de tratamiento es efectivo contra organismos patógenos, ya que permite que los microorganismos presentes en el biofilm actúen como una barrera biológica. </t>
    </r>
    <r>
      <rPr>
        <b/>
        <sz val="11"/>
        <rFont val="Calibri"/>
        <family val="2"/>
        <scheme val="minor"/>
      </rPr>
      <t>A. Solo partículas inorgánicas</t>
    </r>
    <r>
      <rPr>
        <sz val="11"/>
        <rFont val="Calibri"/>
        <family val="2"/>
        <scheme val="minor"/>
      </rPr>
      <t xml:space="preserve"> no es cierto, ya que este proceso también actúa sobre compuestos orgánicos y microorganismos. </t>
    </r>
    <r>
      <rPr>
        <b/>
        <sz val="11"/>
        <rFont val="Calibri"/>
        <family val="2"/>
        <scheme val="minor"/>
      </rPr>
      <t>B. Solo sólidos suspendidos</t>
    </r>
    <r>
      <rPr>
        <sz val="11"/>
        <rFont val="Calibri"/>
        <family val="2"/>
        <scheme val="minor"/>
      </rPr>
      <t xml:space="preserve"> es incompleto, ya que su capacidad incluye eliminar partículas menores. </t>
    </r>
    <r>
      <rPr>
        <b/>
        <sz val="11"/>
        <rFont val="Calibri"/>
        <family val="2"/>
        <scheme val="minor"/>
      </rPr>
      <t>D. Solo compuestos nitrogenados</t>
    </r>
    <r>
      <rPr>
        <sz val="11"/>
        <rFont val="Calibri"/>
        <family val="2"/>
        <scheme val="minor"/>
      </rPr>
      <t xml:space="preserve"> no es correcto, ya que estos requieren otros tratamientos específicos.</t>
    </r>
  </si>
  <si>
    <t>Solo compuestos nitrogenados</t>
  </si>
  <si>
    <t>Bacterias, protozoos y virus</t>
  </si>
  <si>
    <t>Solo sólidos suspendidos</t>
  </si>
  <si>
    <t>Solo partículas inorgánicas</t>
  </si>
  <si>
    <t>La filtración de arena lenta elimina:</t>
  </si>
  <si>
    <r>
      <t>B</t>
    </r>
    <r>
      <rPr>
        <sz val="11"/>
        <rFont val="Calibri"/>
        <family val="2"/>
        <scheme val="minor"/>
      </rPr>
      <t xml:space="preserve">. Elimina muchos contaminantes que dificultarían la desinfección, ya que aglomera partículas pequeñas. </t>
    </r>
    <r>
      <rPr>
        <b/>
        <sz val="11"/>
        <rFont val="Calibri"/>
        <family val="2"/>
        <scheme val="minor"/>
      </rPr>
      <t>A</t>
    </r>
    <r>
      <rPr>
        <sz val="11"/>
        <rFont val="Calibri"/>
        <family val="2"/>
        <scheme val="minor"/>
      </rPr>
      <t xml:space="preserve">. Elimina completamente los patógenos es incorrecto, ya que requiere procesos adicionales. </t>
    </r>
    <r>
      <rPr>
        <b/>
        <sz val="11"/>
        <rFont val="Calibri"/>
        <family val="2"/>
        <scheme val="minor"/>
      </rPr>
      <t>C</t>
    </r>
    <r>
      <rPr>
        <sz val="11"/>
        <rFont val="Calibri"/>
        <family val="2"/>
        <scheme val="minor"/>
      </rPr>
      <t xml:space="preserve">. No requiere sedimentación posterior no es cierto. </t>
    </r>
    <r>
      <rPr>
        <b/>
        <sz val="11"/>
        <rFont val="Calibri"/>
        <family val="2"/>
        <scheme val="minor"/>
      </rPr>
      <t>D</t>
    </r>
    <r>
      <rPr>
        <sz val="11"/>
        <rFont val="Calibri"/>
        <family val="2"/>
        <scheme val="minor"/>
      </rPr>
      <t>. No es eficaz para eliminar compuestos orgánicos es impreciso.</t>
    </r>
  </si>
  <si>
    <t>No es eficaz para eliminar compuestos orgánicos</t>
  </si>
  <si>
    <t>No requiere sedimentación posterior</t>
  </si>
  <si>
    <t>Elimina muchos contaminantes que dificultarían la desinfección</t>
  </si>
  <si>
    <t>Elimina completamente los patógenos</t>
  </si>
  <si>
    <t>¿Cuál es una consecuencia de la coagulación en el tratamiento del agua?</t>
  </si>
  <si>
    <r>
      <t>B</t>
    </r>
    <r>
      <rPr>
        <sz val="11"/>
        <rFont val="Calibri"/>
        <family val="2"/>
        <scheme val="minor"/>
      </rPr>
      <t xml:space="preserve">. Evitar la contaminación del agua marina desde fuentes terrestres, regulando vertidos peligrosos. </t>
    </r>
    <r>
      <rPr>
        <b/>
        <sz val="11"/>
        <rFont val="Calibri"/>
        <family val="2"/>
        <scheme val="minor"/>
      </rPr>
      <t>A</t>
    </r>
    <r>
      <rPr>
        <sz val="11"/>
        <rFont val="Calibri"/>
        <family val="2"/>
        <scheme val="minor"/>
      </rPr>
      <t xml:space="preserve">. Proteger los suelos agrícolas es competencia de otras normativas. </t>
    </r>
    <r>
      <rPr>
        <b/>
        <sz val="11"/>
        <rFont val="Calibri"/>
        <family val="2"/>
        <scheme val="minor"/>
      </rPr>
      <t>C</t>
    </r>
    <r>
      <rPr>
        <sz val="11"/>
        <rFont val="Calibri"/>
        <family val="2"/>
        <scheme val="minor"/>
      </rPr>
      <t xml:space="preserve">. Regular el tratamiento de aguas residuales urbanas no se centra en vertidos al mar. </t>
    </r>
    <r>
      <rPr>
        <b/>
        <sz val="11"/>
        <rFont val="Calibri"/>
        <family val="2"/>
        <scheme val="minor"/>
      </rPr>
      <t>D</t>
    </r>
    <r>
      <rPr>
        <sz val="11"/>
        <rFont val="Calibri"/>
        <family val="2"/>
        <scheme val="minor"/>
      </rPr>
      <t>. Definir las actividades económicas contaminantes del suelo no es su propósito.</t>
    </r>
  </si>
  <si>
    <t>Definir las actividades económicas contaminantes del suelo</t>
  </si>
  <si>
    <t>Regular el tratamiento de aguas residuales urbanas</t>
  </si>
  <si>
    <t>Evitar la contaminación del agua marina desde fuentes terrestres</t>
  </si>
  <si>
    <t>Proteger los suelos agrícolas</t>
  </si>
  <si>
    <t>El Real Decreto sobre vertidos de sustancias peligrosas desde tierra al mar tiene como objetivo:</t>
  </si>
  <si>
    <r>
      <t>D</t>
    </r>
    <r>
      <rPr>
        <sz val="11"/>
        <rFont val="Calibri"/>
        <family val="2"/>
        <scheme val="minor"/>
      </rPr>
      <t xml:space="preserve">. La preservación del medio marino, enfocándose en prevenir la contaminación de los océanos. </t>
    </r>
    <r>
      <rPr>
        <b/>
        <sz val="11"/>
        <rFont val="Calibri"/>
        <family val="2"/>
        <scheme val="minor"/>
      </rPr>
      <t>A</t>
    </r>
    <r>
      <rPr>
        <sz val="11"/>
        <rFont val="Calibri"/>
        <family val="2"/>
        <scheme val="minor"/>
      </rPr>
      <t xml:space="preserve">. La protección del suelo es competencia de otras leyes. </t>
    </r>
    <r>
      <rPr>
        <b/>
        <sz val="11"/>
        <rFont val="Calibri"/>
        <family val="2"/>
        <scheme val="minor"/>
      </rPr>
      <t>B</t>
    </r>
    <r>
      <rPr>
        <sz val="11"/>
        <rFont val="Calibri"/>
        <family val="2"/>
        <scheme val="minor"/>
      </rPr>
      <t xml:space="preserve">. El tratamiento de aguas residuales urbanas no es su objetivo principal. </t>
    </r>
    <r>
      <rPr>
        <b/>
        <sz val="11"/>
        <rFont val="Calibri"/>
        <family val="2"/>
        <scheme val="minor"/>
      </rPr>
      <t>C</t>
    </r>
    <r>
      <rPr>
        <sz val="11"/>
        <rFont val="Calibri"/>
        <family val="2"/>
        <scheme val="minor"/>
      </rPr>
      <t>. La protección de aguas subterráneas no corresponde a esta ley.</t>
    </r>
  </si>
  <si>
    <t>La preservación del medio marino</t>
  </si>
  <si>
    <t>La protección de aguas subterráneas</t>
  </si>
  <si>
    <t>El tratamiento de aguas residuales urbanas</t>
  </si>
  <si>
    <t>La protección del suelo</t>
  </si>
  <si>
    <t>La Ley de protección del medio marino está relacionada con:</t>
  </si>
  <si>
    <r>
      <t>C</t>
    </r>
    <r>
      <rPr>
        <sz val="11"/>
        <rFont val="Calibri"/>
        <family val="2"/>
        <scheme val="minor"/>
      </rPr>
      <t xml:space="preserve">. Recomendado como medida de prevención, ya que garantiza la eliminación de microorganismos patógenos. </t>
    </r>
    <r>
      <rPr>
        <b/>
        <sz val="11"/>
        <rFont val="Calibri"/>
        <family val="2"/>
        <scheme val="minor"/>
      </rPr>
      <t>A</t>
    </r>
    <r>
      <rPr>
        <sz val="11"/>
        <rFont val="Calibri"/>
        <family val="2"/>
        <scheme val="minor"/>
      </rPr>
      <t xml:space="preserve">. Opcional podría ser riesgoso. </t>
    </r>
    <r>
      <rPr>
        <b/>
        <sz val="11"/>
        <rFont val="Calibri"/>
        <family val="2"/>
        <scheme val="minor"/>
      </rPr>
      <t>B</t>
    </r>
    <r>
      <rPr>
        <sz val="11"/>
        <rFont val="Calibri"/>
        <family val="2"/>
        <scheme val="minor"/>
      </rPr>
      <t xml:space="preserve">. Desaconsejado no es correcto. </t>
    </r>
    <r>
      <rPr>
        <b/>
        <sz val="11"/>
        <rFont val="Calibri"/>
        <family val="2"/>
        <scheme val="minor"/>
      </rPr>
      <t>D</t>
    </r>
    <r>
      <rPr>
        <sz val="11"/>
        <rFont val="Calibri"/>
        <family val="2"/>
        <scheme val="minor"/>
      </rPr>
      <t>. Solo necesario en caso de contaminación severa no refleja la realidad.</t>
    </r>
  </si>
  <si>
    <t>Solo necesario en caso de contaminación severa</t>
  </si>
  <si>
    <t>Recomendado como medida de prevención</t>
  </si>
  <si>
    <t>Desaconsejado</t>
  </si>
  <si>
    <t>Opcional</t>
  </si>
  <si>
    <t>El uso de desinfectante en la fase final del tratamiento de agua es:</t>
  </si>
  <si>
    <r>
      <t>C</t>
    </r>
    <r>
      <rPr>
        <sz val="11"/>
        <rFont val="Calibri"/>
        <family val="2"/>
        <scheme val="minor"/>
      </rPr>
      <t xml:space="preserve">. La velocidad del flujo de agua alcanza los 2m/h, permitiendo procesar mayores volúmenes de agua. </t>
    </r>
    <r>
      <rPr>
        <b/>
        <sz val="11"/>
        <rFont val="Calibri"/>
        <family val="2"/>
        <scheme val="minor"/>
      </rPr>
      <t>A</t>
    </r>
    <r>
      <rPr>
        <sz val="11"/>
        <rFont val="Calibri"/>
        <family val="2"/>
        <scheme val="minor"/>
      </rPr>
      <t xml:space="preserve">. Utiliza bacterias para tratar el agua no es aplicable. </t>
    </r>
    <r>
      <rPr>
        <b/>
        <sz val="11"/>
        <rFont val="Calibri"/>
        <family val="2"/>
        <scheme val="minor"/>
      </rPr>
      <t>B</t>
    </r>
    <r>
      <rPr>
        <sz val="11"/>
        <rFont val="Calibri"/>
        <family val="2"/>
        <scheme val="minor"/>
      </rPr>
      <t xml:space="preserve">. Requiere grandes superficies para operar es más propio de la filtración lenta. </t>
    </r>
    <r>
      <rPr>
        <b/>
        <sz val="11"/>
        <rFont val="Calibri"/>
        <family val="2"/>
        <scheme val="minor"/>
      </rPr>
      <t>D</t>
    </r>
    <r>
      <rPr>
        <sz val="11"/>
        <rFont val="Calibri"/>
        <family val="2"/>
        <scheme val="minor"/>
      </rPr>
      <t>. No requiere limpieza frecuente no es cierto; requiere mantenimiento regular.</t>
    </r>
  </si>
  <si>
    <t>No requiere limpieza frecuente</t>
  </si>
  <si>
    <t>La velocidad del flujo de agua alcanza los 2m/h</t>
  </si>
  <si>
    <t>Requiere grandes superficies para operar</t>
  </si>
  <si>
    <t>Utiliza bacterias para tratar el agua</t>
  </si>
  <si>
    <t>Una característica de la filtración rápida de arena es:</t>
  </si>
  <si>
    <r>
      <t>C</t>
    </r>
    <r>
      <rPr>
        <sz val="11"/>
        <rFont val="Calibri"/>
        <family val="2"/>
        <scheme val="minor"/>
      </rPr>
      <t xml:space="preserve">. Biológico, ya que utiliza microorganismos presentes en la capa de arena para descomponer contaminantes. </t>
    </r>
    <r>
      <rPr>
        <b/>
        <sz val="11"/>
        <rFont val="Calibri"/>
        <family val="2"/>
        <scheme val="minor"/>
      </rPr>
      <t>A</t>
    </r>
    <r>
      <rPr>
        <sz val="11"/>
        <rFont val="Calibri"/>
        <family val="2"/>
        <scheme val="minor"/>
      </rPr>
      <t xml:space="preserve">. Físico describe procesos como la filtración rápida. </t>
    </r>
    <r>
      <rPr>
        <b/>
        <sz val="11"/>
        <rFont val="Calibri"/>
        <family val="2"/>
        <scheme val="minor"/>
      </rPr>
      <t>B</t>
    </r>
    <r>
      <rPr>
        <sz val="11"/>
        <rFont val="Calibri"/>
        <family val="2"/>
        <scheme val="minor"/>
      </rPr>
      <t xml:space="preserve">. Químico no se aplica aquí. </t>
    </r>
    <r>
      <rPr>
        <b/>
        <sz val="11"/>
        <rFont val="Calibri"/>
        <family val="2"/>
        <scheme val="minor"/>
      </rPr>
      <t>D</t>
    </r>
    <r>
      <rPr>
        <sz val="11"/>
        <rFont val="Calibri"/>
        <family val="2"/>
        <scheme val="minor"/>
      </rPr>
      <t>. Eléctrico no guarda relación con este método.</t>
    </r>
  </si>
  <si>
    <t>Eléctrico</t>
  </si>
  <si>
    <t>Biológico</t>
  </si>
  <si>
    <t>Químico</t>
  </si>
  <si>
    <t>Físico</t>
  </si>
  <si>
    <t>La filtración lenta de arena es un proceso:</t>
  </si>
  <si>
    <r>
      <t>B</t>
    </r>
    <r>
      <rPr>
        <sz val="11"/>
        <rFont val="Calibri"/>
        <family val="2"/>
        <scheme val="minor"/>
      </rPr>
      <t xml:space="preserve">. Las partículas pesadas se depositan en el fondo, permitiendo su separación del agua tratada. </t>
    </r>
    <r>
      <rPr>
        <b/>
        <sz val="11"/>
        <rFont val="Calibri"/>
        <family val="2"/>
        <scheme val="minor"/>
      </rPr>
      <t>A</t>
    </r>
    <r>
      <rPr>
        <sz val="11"/>
        <rFont val="Calibri"/>
        <family val="2"/>
        <scheme val="minor"/>
      </rPr>
      <t xml:space="preserve">. Los contaminantes se oxidan ocurre en otras etapas del tratamiento. </t>
    </r>
    <r>
      <rPr>
        <b/>
        <sz val="11"/>
        <rFont val="Calibri"/>
        <family val="2"/>
        <scheme val="minor"/>
      </rPr>
      <t>C</t>
    </r>
    <r>
      <rPr>
        <sz val="11"/>
        <rFont val="Calibri"/>
        <family val="2"/>
        <scheme val="minor"/>
      </rPr>
      <t xml:space="preserve">. El agua se desinfecta completamente es una etapa posterior. </t>
    </r>
    <r>
      <rPr>
        <b/>
        <sz val="11"/>
        <rFont val="Calibri"/>
        <family val="2"/>
        <scheme val="minor"/>
      </rPr>
      <t>D</t>
    </r>
    <r>
      <rPr>
        <sz val="11"/>
        <rFont val="Calibri"/>
        <family val="2"/>
        <scheme val="minor"/>
      </rPr>
      <t>. Se filtran los contaminantes orgánicos no es el objetivo del tanque de sedimentación.</t>
    </r>
  </si>
  <si>
    <t>Se filtran los contaminantes orgánicos</t>
  </si>
  <si>
    <t>El agua se desinfecta completamente</t>
  </si>
  <si>
    <t>Las partículas pesadas se depositan en el fondo</t>
  </si>
  <si>
    <t>Los contaminantes se oxidan</t>
  </si>
  <si>
    <t>¿Qué sucede en el tanque de sedimentación durante el tratamiento del agua?</t>
  </si>
  <si>
    <r>
      <t>B</t>
    </r>
    <r>
      <rPr>
        <sz val="11"/>
        <rFont val="Calibri"/>
        <family val="2"/>
        <scheme val="minor"/>
      </rPr>
      <t xml:space="preserve">. Coagulantes con carga positiva, que ayudan a aglutinar partículas en suspensión para facilitar su eliminación. </t>
    </r>
    <r>
      <rPr>
        <b/>
        <sz val="11"/>
        <rFont val="Calibri"/>
        <family val="2"/>
        <scheme val="minor"/>
      </rPr>
      <t>A</t>
    </r>
    <r>
      <rPr>
        <sz val="11"/>
        <rFont val="Calibri"/>
        <family val="2"/>
        <scheme val="minor"/>
      </rPr>
      <t xml:space="preserve">. Microorganismos no se utilizan en este proceso. </t>
    </r>
    <r>
      <rPr>
        <b/>
        <sz val="11"/>
        <rFont val="Calibri"/>
        <family val="2"/>
        <scheme val="minor"/>
      </rPr>
      <t>C</t>
    </r>
    <r>
      <rPr>
        <sz val="11"/>
        <rFont val="Calibri"/>
        <family val="2"/>
        <scheme val="minor"/>
      </rPr>
      <t xml:space="preserve">. Filtros de carbón se usan en etapas posteriores. </t>
    </r>
    <r>
      <rPr>
        <b/>
        <sz val="11"/>
        <rFont val="Calibri"/>
        <family val="2"/>
        <scheme val="minor"/>
      </rPr>
      <t>D</t>
    </r>
    <r>
      <rPr>
        <sz val="11"/>
        <rFont val="Calibri"/>
        <family val="2"/>
        <scheme val="minor"/>
      </rPr>
      <t>. Soluciones ácidas no forman parte de este proceso.</t>
    </r>
  </si>
  <si>
    <t>Soluciones ácidas</t>
  </si>
  <si>
    <t>Filtros de carbón</t>
  </si>
  <si>
    <t>Microorganismos</t>
  </si>
  <si>
    <t>La coagulación en el tratamiento del agua implica la adición de:</t>
  </si>
  <si>
    <r>
      <t>C</t>
    </r>
    <r>
      <rPr>
        <sz val="11"/>
        <rFont val="Calibri"/>
        <family val="2"/>
        <scheme val="minor"/>
      </rPr>
      <t xml:space="preserve">. Destilación. Este método no es común en plantas de tratamiento de agua debido a sus altos costos y necesidades energéticas. </t>
    </r>
    <r>
      <rPr>
        <b/>
        <sz val="11"/>
        <rFont val="Calibri"/>
        <family val="2"/>
        <scheme val="minor"/>
      </rPr>
      <t>A</t>
    </r>
    <r>
      <rPr>
        <sz val="11"/>
        <rFont val="Calibri"/>
        <family val="2"/>
        <scheme val="minor"/>
      </rPr>
      <t xml:space="preserve">. Coagulación, </t>
    </r>
    <r>
      <rPr>
        <b/>
        <sz val="11"/>
        <rFont val="Calibri"/>
        <family val="2"/>
        <scheme val="minor"/>
      </rPr>
      <t>B</t>
    </r>
    <r>
      <rPr>
        <sz val="11"/>
        <rFont val="Calibri"/>
        <family val="2"/>
        <scheme val="minor"/>
      </rPr>
      <t xml:space="preserve">. Filtración y </t>
    </r>
    <r>
      <rPr>
        <b/>
        <sz val="11"/>
        <rFont val="Calibri"/>
        <family val="2"/>
        <scheme val="minor"/>
      </rPr>
      <t>D</t>
    </r>
    <r>
      <rPr>
        <sz val="11"/>
        <rFont val="Calibri"/>
        <family val="2"/>
        <scheme val="minor"/>
      </rPr>
      <t>. Sedimentación son técnicas estándar en estas plantas.</t>
    </r>
  </si>
  <si>
    <t>Sedimentación</t>
  </si>
  <si>
    <t>Destilación</t>
  </si>
  <si>
    <t>Filtración</t>
  </si>
  <si>
    <t>Coagulación</t>
  </si>
  <si>
    <t>Las plantas de tratamiento de agua a menudo combinan varias técnicas. ¿Cuál NO es una de ellas?</t>
  </si>
  <si>
    <r>
      <t>B</t>
    </r>
    <r>
      <rPr>
        <sz val="11"/>
        <rFont val="Calibri"/>
        <family val="2"/>
        <scheme val="minor"/>
      </rPr>
      <t xml:space="preserve">. Ley de residuos y suelos contaminados. Esta ley regula la gestión de residuos y la protección de suelos frente a contaminación. </t>
    </r>
    <r>
      <rPr>
        <b/>
        <sz val="11"/>
        <rFont val="Calibri"/>
        <family val="2"/>
        <scheme val="minor"/>
      </rPr>
      <t>A</t>
    </r>
    <r>
      <rPr>
        <sz val="11"/>
        <rFont val="Calibri"/>
        <family val="2"/>
        <scheme val="minor"/>
      </rPr>
      <t xml:space="preserve">. Ley de Aguas protege cuerpos de agua, no suelos. </t>
    </r>
    <r>
      <rPr>
        <b/>
        <sz val="11"/>
        <rFont val="Calibri"/>
        <family val="2"/>
        <scheme val="minor"/>
      </rPr>
      <t>C</t>
    </r>
    <r>
      <rPr>
        <sz val="11"/>
        <rFont val="Calibri"/>
        <family val="2"/>
        <scheme val="minor"/>
      </rPr>
      <t xml:space="preserve">. Real Decreto sobre vertidos de sustancias peligrosas regula vertidos al mar, no a suelos. </t>
    </r>
    <r>
      <rPr>
        <b/>
        <sz val="11"/>
        <rFont val="Calibri"/>
        <family val="2"/>
        <scheme val="minor"/>
      </rPr>
      <t>D</t>
    </r>
    <r>
      <rPr>
        <sz val="11"/>
        <rFont val="Calibri"/>
        <family val="2"/>
        <scheme val="minor"/>
      </rPr>
      <t>. Ley de protección del medio marino no está enfocada en suelos terrestres.</t>
    </r>
  </si>
  <si>
    <t>Ley de protección del medio marino</t>
  </si>
  <si>
    <t>Real Decreto sobre vertidos de sustancias peligrosas</t>
  </si>
  <si>
    <t>Ley de residuos y suelos contaminados</t>
  </si>
  <si>
    <t>Ley de Aguas</t>
  </si>
  <si>
    <t>¿Qué ley pretende proteger y preservar el suelo en España?</t>
  </si>
  <si>
    <r>
      <t>C</t>
    </r>
    <r>
      <rPr>
        <sz val="11"/>
        <rFont val="Calibri"/>
        <family val="2"/>
        <scheme val="minor"/>
      </rPr>
      <t xml:space="preserve">. Puede no garantizar una descontaminación completa, ya que algunos contaminantes no se eliminan del todo o permanecen en el suelo. </t>
    </r>
    <r>
      <rPr>
        <b/>
        <sz val="11"/>
        <rFont val="Calibri"/>
        <family val="2"/>
        <scheme val="minor"/>
      </rPr>
      <t>A</t>
    </r>
    <r>
      <rPr>
        <sz val="11"/>
        <rFont val="Calibri"/>
        <family val="2"/>
        <scheme val="minor"/>
      </rPr>
      <t xml:space="preserve">. Garantizar una descontaminación completa no siempre es posible con esta técnica. </t>
    </r>
    <r>
      <rPr>
        <b/>
        <sz val="11"/>
        <rFont val="Calibri"/>
        <family val="2"/>
        <scheme val="minor"/>
      </rPr>
      <t>B</t>
    </r>
    <r>
      <rPr>
        <sz val="11"/>
        <rFont val="Calibri"/>
        <family val="2"/>
        <scheme val="minor"/>
      </rPr>
      <t xml:space="preserve">. No requiere tratamiento posterior de la solución no es cierto, ya que los líquidos residuales deben tratarse. </t>
    </r>
    <r>
      <rPr>
        <b/>
        <sz val="11"/>
        <rFont val="Calibri"/>
        <family val="2"/>
        <scheme val="minor"/>
      </rPr>
      <t>D</t>
    </r>
    <r>
      <rPr>
        <sz val="11"/>
        <rFont val="Calibri"/>
        <family val="2"/>
        <scheme val="minor"/>
      </rPr>
      <t>. No elimina contaminantes metálicos puede ser una limitación dependiendo de las condiciones.</t>
    </r>
  </si>
  <si>
    <t>No elimina contaminantes metálicos</t>
  </si>
  <si>
    <t>Puede no garantizar una descontaminación completa</t>
  </si>
  <si>
    <t>No requiere tratamiento posterior de la solución</t>
  </si>
  <si>
    <t>Garantiza una descontaminación completa</t>
  </si>
  <si>
    <t>El lavado con una solución líquida en el tratamiento de suelos:</t>
  </si>
  <si>
    <r>
      <t>C</t>
    </r>
    <r>
      <rPr>
        <sz val="11"/>
        <rFont val="Calibri"/>
        <family val="2"/>
        <scheme val="minor"/>
      </rPr>
      <t xml:space="preserve">. Estabilización del suelo. Este método reduce la movilidad de los contaminantes al inmovilizarlos, protegiendo el medio ambiente circundante. </t>
    </r>
    <r>
      <rPr>
        <b/>
        <sz val="11"/>
        <rFont val="Calibri"/>
        <family val="2"/>
        <scheme val="minor"/>
      </rPr>
      <t>A</t>
    </r>
    <r>
      <rPr>
        <sz val="11"/>
        <rFont val="Calibri"/>
        <family val="2"/>
        <scheme val="minor"/>
      </rPr>
      <t xml:space="preserve">. Tratamiento biológico no incluye agentes inmovilizadores. </t>
    </r>
    <r>
      <rPr>
        <b/>
        <sz val="11"/>
        <rFont val="Calibri"/>
        <family val="2"/>
        <scheme val="minor"/>
      </rPr>
      <t>B</t>
    </r>
    <r>
      <rPr>
        <sz val="11"/>
        <rFont val="Calibri"/>
        <family val="2"/>
        <scheme val="minor"/>
      </rPr>
      <t xml:space="preserve">. Oxidación química transforma, pero no inmoviliza contaminantes. </t>
    </r>
    <r>
      <rPr>
        <b/>
        <sz val="11"/>
        <rFont val="Calibri"/>
        <family val="2"/>
        <scheme val="minor"/>
      </rPr>
      <t>D</t>
    </r>
    <r>
      <rPr>
        <sz val="11"/>
        <rFont val="Calibri"/>
        <family val="2"/>
        <scheme val="minor"/>
      </rPr>
      <t>. Lavado con solución líquida elimina, pero no inmoviliza.</t>
    </r>
  </si>
  <si>
    <t>Lavado con solución líquida</t>
  </si>
  <si>
    <t>Estabilización del suelo</t>
  </si>
  <si>
    <t>Oxidación química</t>
  </si>
  <si>
    <t>Tratamiento biológico</t>
  </si>
  <si>
    <t>¿Qué método de tratamiento implica la adición de agentes inmovilizadores al suelo?</t>
  </si>
  <si>
    <r>
      <t>C</t>
    </r>
    <r>
      <rPr>
        <sz val="11"/>
        <rFont val="Calibri"/>
        <family val="2"/>
        <scheme val="minor"/>
      </rPr>
      <t xml:space="preserve">. Sustancias no peligrosas. Este proceso utiliza agentes químicos para transformar contaminantes en compuestos menos tóxicos. </t>
    </r>
    <r>
      <rPr>
        <b/>
        <sz val="11"/>
        <rFont val="Calibri"/>
        <family val="2"/>
        <scheme val="minor"/>
      </rPr>
      <t>A</t>
    </r>
    <r>
      <rPr>
        <sz val="11"/>
        <rFont val="Calibri"/>
        <family val="2"/>
        <scheme val="minor"/>
      </rPr>
      <t xml:space="preserve">. Sustancias orgánicas no se genera con esta técnica. </t>
    </r>
    <r>
      <rPr>
        <b/>
        <sz val="11"/>
        <rFont val="Calibri"/>
        <family val="2"/>
        <scheme val="minor"/>
      </rPr>
      <t>B</t>
    </r>
    <r>
      <rPr>
        <sz val="11"/>
        <rFont val="Calibri"/>
        <family val="2"/>
        <scheme val="minor"/>
      </rPr>
      <t xml:space="preserve">. Partículas más grandes no es un objetivo ni un resultado de este proceso. </t>
    </r>
    <r>
      <rPr>
        <b/>
        <sz val="11"/>
        <rFont val="Calibri"/>
        <family val="2"/>
        <scheme val="minor"/>
      </rPr>
      <t>D</t>
    </r>
    <r>
      <rPr>
        <sz val="11"/>
        <rFont val="Calibri"/>
        <family val="2"/>
        <scheme val="minor"/>
      </rPr>
      <t>. Compuestos metálicos son más difíciles de transformar mediante oxidación química.</t>
    </r>
  </si>
  <si>
    <t>Compuestos metálicos</t>
  </si>
  <si>
    <t>Sustancias no peligrosas</t>
  </si>
  <si>
    <t>Partículas más grandes</t>
  </si>
  <si>
    <t>Sustancias orgánicas</t>
  </si>
  <si>
    <t>La oxidación química convierte los contaminantes en:</t>
  </si>
  <si>
    <r>
      <t>B</t>
    </r>
    <r>
      <rPr>
        <sz val="11"/>
        <rFont val="Calibri"/>
        <family val="2"/>
        <scheme val="minor"/>
      </rPr>
      <t xml:space="preserve">. Requiere varios meses para completarse, ya que depende del tiempo necesario para que los microorganismos degraden los contaminantes. </t>
    </r>
    <r>
      <rPr>
        <b/>
        <sz val="11"/>
        <rFont val="Calibri"/>
        <family val="2"/>
        <scheme val="minor"/>
      </rPr>
      <t>A</t>
    </r>
    <r>
      <rPr>
        <sz val="11"/>
        <rFont val="Calibri"/>
        <family val="2"/>
        <scheme val="minor"/>
      </rPr>
      <t xml:space="preserve">. No es una opción rápida, lo que limita su aplicación en emergencias ambientales. </t>
    </r>
    <r>
      <rPr>
        <b/>
        <sz val="11"/>
        <rFont val="Calibri"/>
        <family val="2"/>
        <scheme val="minor"/>
      </rPr>
      <t>C</t>
    </r>
    <r>
      <rPr>
        <sz val="11"/>
        <rFont val="Calibri"/>
        <family val="2"/>
        <scheme val="minor"/>
      </rPr>
      <t xml:space="preserve">. Es efectivo para sustancias orgánicas, pero no para metales pesados. </t>
    </r>
    <r>
      <rPr>
        <b/>
        <sz val="11"/>
        <rFont val="Calibri"/>
        <family val="2"/>
        <scheme val="minor"/>
      </rPr>
      <t>D</t>
    </r>
    <r>
      <rPr>
        <sz val="11"/>
        <rFont val="Calibri"/>
        <family val="2"/>
        <scheme val="minor"/>
      </rPr>
      <t>. No puede atenuar la presencia de metales, ya que estos no son biodegradables.</t>
    </r>
  </si>
  <si>
    <t>No puede atenuar la presencia de metales</t>
  </si>
  <si>
    <t>No es efectivo para sustancias orgánicas</t>
  </si>
  <si>
    <t>Requiere varios meses para completarse</t>
  </si>
  <si>
    <t>Es una opción rápida</t>
  </si>
  <si>
    <t>¿Cuál es una característica importante del tratamiento biológico del suelo?</t>
  </si>
  <si>
    <r>
      <t>B</t>
    </r>
    <r>
      <rPr>
        <sz val="11"/>
        <rFont val="Calibri"/>
        <family val="2"/>
        <scheme val="minor"/>
      </rPr>
      <t xml:space="preserve">. Tratamiento biológico. Esta técnica usa microorganismos para descomponer compuestos orgánicos contaminantes, siendo efectiva en la remediación de suelos contaminados. </t>
    </r>
    <r>
      <rPr>
        <b/>
        <sz val="11"/>
        <rFont val="Calibri"/>
        <family val="2"/>
        <scheme val="minor"/>
      </rPr>
      <t>A</t>
    </r>
    <r>
      <rPr>
        <sz val="11"/>
        <rFont val="Calibri"/>
        <family val="2"/>
        <scheme val="minor"/>
      </rPr>
      <t xml:space="preserve">. Oxidación química es una técnica más agresiva que no involucra microorganismos, sino reactivos químicos. </t>
    </r>
    <r>
      <rPr>
        <b/>
        <sz val="11"/>
        <rFont val="Calibri"/>
        <family val="2"/>
        <scheme val="minor"/>
      </rPr>
      <t>C</t>
    </r>
    <r>
      <rPr>
        <sz val="11"/>
        <rFont val="Calibri"/>
        <family val="2"/>
        <scheme val="minor"/>
      </rPr>
      <t xml:space="preserve">. Estabilización del suelo busca reducir la movilidad de los contaminantes, pero no los descompone. </t>
    </r>
    <r>
      <rPr>
        <b/>
        <sz val="11"/>
        <rFont val="Calibri"/>
        <family val="2"/>
        <scheme val="minor"/>
      </rPr>
      <t>D</t>
    </r>
    <r>
      <rPr>
        <sz val="11"/>
        <rFont val="Calibri"/>
        <family val="2"/>
        <scheme val="minor"/>
      </rPr>
      <t>. Lavado con solución líquida elimina contaminantes, pero no los descompone biológicamente.</t>
    </r>
  </si>
  <si>
    <t>¿Qué técnica de tratamiento del suelo utiliza bacterias u hongos para descomponer materia contaminante?</t>
  </si>
  <si>
    <r>
      <t>A</t>
    </r>
    <r>
      <rPr>
        <sz val="11"/>
        <rFont val="Calibri"/>
        <family val="2"/>
        <scheme val="minor"/>
      </rPr>
      <t xml:space="preserve">. Hidrocarburos, metales pesados, herbicidas y plaguicidas. Estos contaminantes son ampliamente reconocidos por su alta toxicidad y persistencia en el medio ambiente, y pueden ser consecuencia de actividades industriales, agrícolas o vertidos accidentales. </t>
    </r>
    <r>
      <rPr>
        <b/>
        <sz val="11"/>
        <rFont val="Calibri"/>
        <family val="2"/>
        <scheme val="minor"/>
      </rPr>
      <t>B</t>
    </r>
    <r>
      <rPr>
        <sz val="11"/>
        <rFont val="Calibri"/>
        <family val="2"/>
        <scheme val="minor"/>
      </rPr>
      <t xml:space="preserve">. Plásticos, residuos orgánicos y escombros son menos comunes en suelos y suelen estar asociados a problemas de gestión de residuos sólidos. </t>
    </r>
    <r>
      <rPr>
        <b/>
        <sz val="11"/>
        <rFont val="Calibri"/>
        <family val="2"/>
        <scheme val="minor"/>
      </rPr>
      <t>C</t>
    </r>
    <r>
      <rPr>
        <sz val="11"/>
        <rFont val="Calibri"/>
        <family val="2"/>
        <scheme val="minor"/>
      </rPr>
      <t xml:space="preserve">. Gases tóxicos, humo y partículas no suelen depositarse en suelos de manera directa, siendo más relevantes en el aire. </t>
    </r>
    <r>
      <rPr>
        <b/>
        <sz val="11"/>
        <rFont val="Calibri"/>
        <family val="2"/>
        <scheme val="minor"/>
      </rPr>
      <t>D</t>
    </r>
    <r>
      <rPr>
        <sz val="11"/>
        <rFont val="Calibri"/>
        <family val="2"/>
        <scheme val="minor"/>
      </rPr>
      <t>. Desperdicios electrónicos y textiles se acumulan más en rellenos sanitarios o como residuos sólidos urbanos.</t>
    </r>
  </si>
  <si>
    <t>Desperdicios electrónicos y textiles</t>
  </si>
  <si>
    <t>Gases tóxicos, humo y partículas</t>
  </si>
  <si>
    <t>Plásticos, residuos orgánicos, y escombros</t>
  </si>
  <si>
    <t>Hidrocarburos, metales pesados, herbicidas y plaguicidas</t>
  </si>
  <si>
    <t>¿Qué elementos contaminantes se mencionan como los más comunes en suelos?</t>
  </si>
  <si>
    <r>
      <t>C. Es crucial para la estabilidad de procesos químicos y biológicos.</t>
    </r>
    <r>
      <rPr>
        <sz val="11"/>
        <rFont val="Calibri"/>
        <family val="2"/>
        <scheme val="minor"/>
      </rPr>
      <t xml:space="preserve"> Muchos procesos de tratamiento de agua dependen de un pH óptimo para ser efectivos. </t>
    </r>
    <r>
      <rPr>
        <b/>
        <sz val="11"/>
        <rFont val="Calibri"/>
        <family val="2"/>
        <scheme val="minor"/>
      </rPr>
      <t>A. Indica la salinidad</t>
    </r>
    <r>
      <rPr>
        <sz val="11"/>
        <rFont val="Calibri"/>
        <family val="2"/>
        <scheme val="minor"/>
      </rPr>
      <t xml:space="preserve">, </t>
    </r>
    <r>
      <rPr>
        <b/>
        <sz val="11"/>
        <rFont val="Calibri"/>
        <family val="2"/>
        <scheme val="minor"/>
      </rPr>
      <t>B. Refleja la concentración de sólidos</t>
    </r>
    <r>
      <rPr>
        <sz val="11"/>
        <rFont val="Calibri"/>
        <family val="2"/>
        <scheme val="minor"/>
      </rPr>
      <t xml:space="preserve">, y </t>
    </r>
    <r>
      <rPr>
        <b/>
        <sz val="11"/>
        <rFont val="Calibri"/>
        <family val="2"/>
        <scheme val="minor"/>
      </rPr>
      <t>D. Mide la concentración de oxígeno disuelto</t>
    </r>
    <r>
      <rPr>
        <sz val="11"/>
        <rFont val="Calibri"/>
        <family val="2"/>
        <scheme val="minor"/>
      </rPr>
      <t xml:space="preserve"> no son funciones primarias del pH.</t>
    </r>
  </si>
  <si>
    <t>Mide la concentración de oxígeno disuelto.</t>
  </si>
  <si>
    <t>Es crucial para la estabilidad de procesos químicos y biológicos.</t>
  </si>
  <si>
    <t>Refleja la concentración de sólidos.</t>
  </si>
  <si>
    <t>Indica la salinidad.</t>
  </si>
  <si>
    <t>¿Cuál es la importancia de la determinación del pH en el tratamiento del agua?</t>
  </si>
  <si>
    <r>
      <t>B. Concentración de iones hidrógeno.</t>
    </r>
    <r>
      <rPr>
        <sz val="11"/>
        <rFont val="Calibri"/>
        <family val="2"/>
        <scheme val="minor"/>
      </rPr>
      <t xml:space="preserve"> El pH mide cuán ácida o básica es el agua, lo cual depende de la concentración de H+. </t>
    </r>
    <r>
      <rPr>
        <b/>
        <sz val="11"/>
        <rFont val="Calibri"/>
        <family val="2"/>
        <scheme val="minor"/>
      </rPr>
      <t>A. Nivel de salinidad</t>
    </r>
    <r>
      <rPr>
        <sz val="11"/>
        <rFont val="Calibri"/>
        <family val="2"/>
        <scheme val="minor"/>
      </rPr>
      <t xml:space="preserve">, </t>
    </r>
    <r>
      <rPr>
        <b/>
        <sz val="11"/>
        <rFont val="Calibri"/>
        <family val="2"/>
        <scheme val="minor"/>
      </rPr>
      <t>C. Conductividad eléctrica</t>
    </r>
    <r>
      <rPr>
        <sz val="11"/>
        <rFont val="Calibri"/>
        <family val="2"/>
        <scheme val="minor"/>
      </rPr>
      <t xml:space="preserve">, y </t>
    </r>
    <r>
      <rPr>
        <b/>
        <sz val="11"/>
        <rFont val="Calibri"/>
        <family val="2"/>
        <scheme val="minor"/>
      </rPr>
      <t>D. Temperatura</t>
    </r>
    <r>
      <rPr>
        <sz val="11"/>
        <rFont val="Calibri"/>
        <family val="2"/>
        <scheme val="minor"/>
      </rPr>
      <t xml:space="preserve"> no se reflejan en el pH.</t>
    </r>
  </si>
  <si>
    <t>Temperatura.</t>
  </si>
  <si>
    <t>Conductividad eléctrica.</t>
  </si>
  <si>
    <t>Concentración de iones hidrógeno.</t>
  </si>
  <si>
    <t>Nivel de salinidad.</t>
  </si>
  <si>
    <t>¿Qué refleja el pH del agua?</t>
  </si>
  <si>
    <r>
      <t>B. Reduce la penetración de la luz.</t>
    </r>
    <r>
      <rPr>
        <sz val="11"/>
        <rFont val="Calibri"/>
        <family val="2"/>
        <scheme val="minor"/>
      </rPr>
      <t xml:space="preserve"> Esto afecta la fotosíntesis de plantas acuáticas, reduciendo el oxígeno disuelto. </t>
    </r>
    <r>
      <rPr>
        <b/>
        <sz val="11"/>
        <rFont val="Calibri"/>
        <family val="2"/>
        <scheme val="minor"/>
      </rPr>
      <t>A. Aumenta la penetración de la luz</t>
    </r>
    <r>
      <rPr>
        <sz val="11"/>
        <rFont val="Calibri"/>
        <family val="2"/>
        <scheme val="minor"/>
      </rPr>
      <t xml:space="preserve">, </t>
    </r>
    <r>
      <rPr>
        <b/>
        <sz val="11"/>
        <rFont val="Calibri"/>
        <family val="2"/>
        <scheme val="minor"/>
      </rPr>
      <t>C. Incrementa la fotosíntesis</t>
    </r>
    <r>
      <rPr>
        <sz val="11"/>
        <rFont val="Calibri"/>
        <family val="2"/>
        <scheme val="minor"/>
      </rPr>
      <t xml:space="preserve">, y </t>
    </r>
    <r>
      <rPr>
        <b/>
        <sz val="11"/>
        <rFont val="Calibri"/>
        <family val="2"/>
        <scheme val="minor"/>
      </rPr>
      <t>D. Mejora la calidad del agua</t>
    </r>
    <r>
      <rPr>
        <sz val="11"/>
        <rFont val="Calibri"/>
        <family val="2"/>
        <scheme val="minor"/>
      </rPr>
      <t xml:space="preserve"> son incorrectos.</t>
    </r>
  </si>
  <si>
    <t>Mejora la calidad del agua.</t>
  </si>
  <si>
    <t>Incrementa la fotosíntesis.</t>
  </si>
  <si>
    <t>Reduce la penetración de la luz.</t>
  </si>
  <si>
    <t>Aumenta la penetración de la luz.</t>
  </si>
  <si>
    <t>¿Qué efecto tiene la presencia de sólidos en suspensión en los ecosistemas acuáticos?</t>
  </si>
  <si>
    <r>
      <t>A. Bacterias y virus.</t>
    </r>
    <r>
      <rPr>
        <sz val="11"/>
        <rFont val="Calibri"/>
        <family val="2"/>
        <scheme val="minor"/>
      </rPr>
      <t xml:space="preserve"> Son los principales agentes microbiológicos contaminantes del agua, responsables de muchas enfermedades. </t>
    </r>
    <r>
      <rPr>
        <b/>
        <sz val="11"/>
        <rFont val="Calibri"/>
        <family val="2"/>
        <scheme val="minor"/>
      </rPr>
      <t>B. Minerales</t>
    </r>
    <r>
      <rPr>
        <sz val="11"/>
        <rFont val="Calibri"/>
        <family val="2"/>
        <scheme val="minor"/>
      </rPr>
      <t xml:space="preserve">, </t>
    </r>
    <r>
      <rPr>
        <b/>
        <sz val="11"/>
        <rFont val="Calibri"/>
        <family val="2"/>
        <scheme val="minor"/>
      </rPr>
      <t>C. Metales pesados</t>
    </r>
    <r>
      <rPr>
        <sz val="11"/>
        <rFont val="Calibri"/>
        <family val="2"/>
        <scheme val="minor"/>
      </rPr>
      <t xml:space="preserve">, y </t>
    </r>
    <r>
      <rPr>
        <b/>
        <sz val="11"/>
        <rFont val="Calibri"/>
        <family val="2"/>
        <scheme val="minor"/>
      </rPr>
      <t>D. Nutrientes</t>
    </r>
    <r>
      <rPr>
        <sz val="11"/>
        <rFont val="Calibri"/>
        <family val="2"/>
        <scheme val="minor"/>
      </rPr>
      <t xml:space="preserve"> no son contaminantes microbiológicos.</t>
    </r>
  </si>
  <si>
    <t>Nutrientes.</t>
  </si>
  <si>
    <t>Metales pesados.</t>
  </si>
  <si>
    <t>Minerales.</t>
  </si>
  <si>
    <t>Bacterias y virus.</t>
  </si>
  <si>
    <t>¿Qué organismos se incluyen en los contaminantes microbiológicos?</t>
  </si>
  <si>
    <r>
      <t>C. Oxidación química de materia orgánica.</t>
    </r>
    <r>
      <rPr>
        <sz val="11"/>
        <rFont val="Calibri"/>
        <family val="2"/>
        <scheme val="minor"/>
      </rPr>
      <t xml:space="preserve"> La DQO mide la cantidad de materia orgánica que puede ser oxidada químicamente. </t>
    </r>
    <r>
      <rPr>
        <b/>
        <sz val="11"/>
        <rFont val="Calibri"/>
        <family val="2"/>
        <scheme val="minor"/>
      </rPr>
      <t>A. Concentración de sólidos suspendidos</t>
    </r>
    <r>
      <rPr>
        <sz val="11"/>
        <rFont val="Calibri"/>
        <family val="2"/>
        <scheme val="minor"/>
      </rPr>
      <t xml:space="preserve">, </t>
    </r>
    <r>
      <rPr>
        <b/>
        <sz val="11"/>
        <rFont val="Calibri"/>
        <family val="2"/>
        <scheme val="minor"/>
      </rPr>
      <t>B. Materia biodegradable</t>
    </r>
    <r>
      <rPr>
        <sz val="11"/>
        <rFont val="Calibri"/>
        <family val="2"/>
        <scheme val="minor"/>
      </rPr>
      <t xml:space="preserve">, y </t>
    </r>
    <r>
      <rPr>
        <b/>
        <sz val="11"/>
        <rFont val="Calibri"/>
        <family val="2"/>
        <scheme val="minor"/>
      </rPr>
      <t>D. Nivel de pH</t>
    </r>
    <r>
      <rPr>
        <sz val="11"/>
        <rFont val="Calibri"/>
        <family val="2"/>
        <scheme val="minor"/>
      </rPr>
      <t xml:space="preserve"> no están relacionados.</t>
    </r>
  </si>
  <si>
    <t>Nivel de pH.</t>
  </si>
  <si>
    <t>Oxidación química de materia orgánica.</t>
  </si>
  <si>
    <t>Materia biodegradable.</t>
  </si>
  <si>
    <t>Concentración de sólidos suspendidos.</t>
  </si>
  <si>
    <t>¿Qué se expresa mediante la Demanda Química de Oxígeno (DQO)?</t>
  </si>
  <si>
    <r>
      <t>C. Mineralización.</t>
    </r>
    <r>
      <rPr>
        <sz val="11"/>
        <rFont val="Calibri"/>
        <family val="2"/>
        <scheme val="minor"/>
      </rPr>
      <t xml:space="preserve"> La conductividad mide la capacidad del agua para conducir electricidad, lo cual depende de los minerales disueltos en ella. </t>
    </r>
    <r>
      <rPr>
        <b/>
        <sz val="11"/>
        <rFont val="Calibri"/>
        <family val="2"/>
        <scheme val="minor"/>
      </rPr>
      <t>A. Salinidad</t>
    </r>
    <r>
      <rPr>
        <sz val="11"/>
        <rFont val="Calibri"/>
        <family val="2"/>
        <scheme val="minor"/>
      </rPr>
      <t xml:space="preserve">, </t>
    </r>
    <r>
      <rPr>
        <b/>
        <sz val="11"/>
        <rFont val="Calibri"/>
        <family val="2"/>
        <scheme val="minor"/>
      </rPr>
      <t>B. Concentración de sólidos suspendidos</t>
    </r>
    <r>
      <rPr>
        <sz val="11"/>
        <rFont val="Calibri"/>
        <family val="2"/>
        <scheme val="minor"/>
      </rPr>
      <t xml:space="preserve">, y </t>
    </r>
    <r>
      <rPr>
        <b/>
        <sz val="11"/>
        <rFont val="Calibri"/>
        <family val="2"/>
        <scheme val="minor"/>
      </rPr>
      <t>D. Temperatura</t>
    </r>
    <r>
      <rPr>
        <sz val="11"/>
        <rFont val="Calibri"/>
        <family val="2"/>
        <scheme val="minor"/>
      </rPr>
      <t xml:space="preserve"> no son directamente medidas por la conductividad.</t>
    </r>
  </si>
  <si>
    <t>Mineralización.</t>
  </si>
  <si>
    <t>Salinidad.</t>
  </si>
  <si>
    <t>¿Qué mide la conductividad del agua?</t>
  </si>
  <si>
    <r>
      <t>B. Reduce la solubilidad del oxígeno.</t>
    </r>
    <r>
      <rPr>
        <sz val="11"/>
        <rFont val="Calibri"/>
        <family val="2"/>
        <scheme val="minor"/>
      </rPr>
      <t xml:space="preserve"> A medida que aumenta la temperatura, el oxígeno es menos soluble en el agua, afectando la vida acuática. </t>
    </r>
    <r>
      <rPr>
        <b/>
        <sz val="11"/>
        <rFont val="Calibri"/>
        <family val="2"/>
        <scheme val="minor"/>
      </rPr>
      <t>A. Aumenta la solubilidad del oxígeno</t>
    </r>
    <r>
      <rPr>
        <sz val="11"/>
        <rFont val="Calibri"/>
        <family val="2"/>
        <scheme val="minor"/>
      </rPr>
      <t xml:space="preserve">, </t>
    </r>
    <r>
      <rPr>
        <b/>
        <sz val="11"/>
        <rFont val="Calibri"/>
        <family val="2"/>
        <scheme val="minor"/>
      </rPr>
      <t>C. No afecta la solubilidad del oxígeno</t>
    </r>
    <r>
      <rPr>
        <sz val="11"/>
        <rFont val="Calibri"/>
        <family val="2"/>
        <scheme val="minor"/>
      </rPr>
      <t xml:space="preserve">, y </t>
    </r>
    <r>
      <rPr>
        <b/>
        <sz val="11"/>
        <rFont val="Calibri"/>
        <family val="2"/>
        <scheme val="minor"/>
      </rPr>
      <t>D. Aumenta la conductividad</t>
    </r>
    <r>
      <rPr>
        <sz val="11"/>
        <rFont val="Calibri"/>
        <family val="2"/>
        <scheme val="minor"/>
      </rPr>
      <t xml:space="preserve"> son incorrectos.</t>
    </r>
  </si>
  <si>
    <t>Aumenta la conductividad.</t>
  </si>
  <si>
    <t>No afecta la solubilidad del oxígeno.</t>
  </si>
  <si>
    <t>Reduce la solubilidad del oxígeno.</t>
  </si>
  <si>
    <t>Aumenta la solubilidad del oxígeno.</t>
  </si>
  <si>
    <t>¿Qué impacto tiene la temperatura en la solubilidad del oxígeno en el agua?</t>
  </si>
  <si>
    <r>
      <t>C. Virus.</t>
    </r>
    <r>
      <rPr>
        <sz val="11"/>
        <rFont val="Calibri"/>
        <family val="2"/>
        <scheme val="minor"/>
      </rPr>
      <t xml:space="preserve"> Los virus son agentes biológicos que pueden contaminar el agua y causar enfermedades. </t>
    </r>
    <r>
      <rPr>
        <b/>
        <sz val="11"/>
        <rFont val="Calibri"/>
        <family val="2"/>
        <scheme val="minor"/>
      </rPr>
      <t>A. Plomo</t>
    </r>
    <r>
      <rPr>
        <sz val="11"/>
        <rFont val="Calibri"/>
        <family val="2"/>
        <scheme val="minor"/>
      </rPr>
      <t xml:space="preserve"> y </t>
    </r>
    <r>
      <rPr>
        <b/>
        <sz val="11"/>
        <rFont val="Calibri"/>
        <family val="2"/>
        <scheme val="minor"/>
      </rPr>
      <t>B. Nitrato</t>
    </r>
    <r>
      <rPr>
        <sz val="11"/>
        <rFont val="Calibri"/>
        <family val="2"/>
        <scheme val="minor"/>
      </rPr>
      <t xml:space="preserve"> son contaminantes químicos, mientras que </t>
    </r>
    <r>
      <rPr>
        <b/>
        <sz val="11"/>
        <rFont val="Calibri"/>
        <family val="2"/>
        <scheme val="minor"/>
      </rPr>
      <t>D. Fosfato</t>
    </r>
    <r>
      <rPr>
        <sz val="11"/>
        <rFont val="Calibri"/>
        <family val="2"/>
        <scheme val="minor"/>
      </rPr>
      <t xml:space="preserve"> es un nutriente.</t>
    </r>
  </si>
  <si>
    <t>Fosfato.</t>
  </si>
  <si>
    <t>Virus.</t>
  </si>
  <si>
    <t>Nitrato.</t>
  </si>
  <si>
    <t>Plomo.</t>
  </si>
  <si>
    <t>¿Cuál de los siguientes es un contaminante microbiológico del agua?</t>
  </si>
  <si>
    <r>
      <t>B. Contenido total de carbono de compuestos orgánicos.</t>
    </r>
    <r>
      <rPr>
        <sz val="11"/>
        <rFont val="Calibri"/>
        <family val="2"/>
        <scheme val="minor"/>
      </rPr>
      <t xml:space="preserve"> El TOC mide todo el carbono presente en compuestos orgánicos del agua. </t>
    </r>
    <r>
      <rPr>
        <b/>
        <sz val="11"/>
        <rFont val="Calibri"/>
        <family val="2"/>
        <scheme val="minor"/>
      </rPr>
      <t>A. Cantidad de carbono inorgánico</t>
    </r>
    <r>
      <rPr>
        <sz val="11"/>
        <rFont val="Calibri"/>
        <family val="2"/>
        <scheme val="minor"/>
      </rPr>
      <t xml:space="preserve">, </t>
    </r>
    <r>
      <rPr>
        <b/>
        <sz val="11"/>
        <rFont val="Calibri"/>
        <family val="2"/>
        <scheme val="minor"/>
      </rPr>
      <t>C. Nivel de conductividad del agua</t>
    </r>
    <r>
      <rPr>
        <sz val="11"/>
        <rFont val="Calibri"/>
        <family val="2"/>
        <scheme val="minor"/>
      </rPr>
      <t xml:space="preserve">, y </t>
    </r>
    <r>
      <rPr>
        <b/>
        <sz val="11"/>
        <rFont val="Calibri"/>
        <family val="2"/>
        <scheme val="minor"/>
      </rPr>
      <t>D. Concentración de iones hidrógeno</t>
    </r>
    <r>
      <rPr>
        <sz val="11"/>
        <rFont val="Calibri"/>
        <family val="2"/>
        <scheme val="minor"/>
      </rPr>
      <t xml:space="preserve"> no describen el TOC.</t>
    </r>
  </si>
  <si>
    <t>Nivel de conductividad del agua.</t>
  </si>
  <si>
    <t>Contenido total de carbono de compuestos orgánicos.</t>
  </si>
  <si>
    <t>Cantidad de carbono inorgánico.</t>
  </si>
  <si>
    <t>¿Qué mide el Carbono Orgánico Total (TOC)?</t>
  </si>
  <si>
    <r>
      <t>B. DBO mide solo materia orgánica biodegradable.</t>
    </r>
    <r>
      <rPr>
        <sz val="11"/>
        <rFont val="Calibri"/>
        <family val="2"/>
        <scheme val="minor"/>
      </rPr>
      <t xml:space="preserve"> La DQO incluye tanto la materia orgánica biodegradable como la no biodegradable, mientras que la DBO se centra únicamente en lo biodegradable. </t>
    </r>
    <r>
      <rPr>
        <b/>
        <sz val="11"/>
        <rFont val="Calibri"/>
        <family val="2"/>
        <scheme val="minor"/>
      </rPr>
      <t>A. DBO incluye DQO</t>
    </r>
    <r>
      <rPr>
        <sz val="11"/>
        <rFont val="Calibri"/>
        <family val="2"/>
        <scheme val="minor"/>
      </rPr>
      <t xml:space="preserve">, </t>
    </r>
    <r>
      <rPr>
        <b/>
        <sz val="11"/>
        <rFont val="Calibri"/>
        <family val="2"/>
        <scheme val="minor"/>
      </rPr>
      <t>C. DQO mide solo materia inorgánica</t>
    </r>
    <r>
      <rPr>
        <sz val="11"/>
        <rFont val="Calibri"/>
        <family val="2"/>
        <scheme val="minor"/>
      </rPr>
      <t xml:space="preserve">, y </t>
    </r>
    <r>
      <rPr>
        <b/>
        <sz val="11"/>
        <rFont val="Calibri"/>
        <family val="2"/>
        <scheme val="minor"/>
      </rPr>
      <t>D. DQO siempre es menor que DBO</t>
    </r>
    <r>
      <rPr>
        <sz val="11"/>
        <rFont val="Calibri"/>
        <family val="2"/>
        <scheme val="minor"/>
      </rPr>
      <t xml:space="preserve"> son incorrectas.</t>
    </r>
  </si>
  <si>
    <t>DQO siempre es menor que DBO.</t>
  </si>
  <si>
    <t>DQO mide solo materia inorgánica.</t>
  </si>
  <si>
    <t>DBO mide solo materia orgánica biodegradable.</t>
  </si>
  <si>
    <t>DBO incluye DQO.</t>
  </si>
  <si>
    <t>¿Cuál es la principal diferencia entre DBO y DQO?</t>
  </si>
  <si>
    <r>
      <t>A. Cantidad de oxígeno necesaria para la oxidación química completa.</t>
    </r>
    <r>
      <rPr>
        <sz val="11"/>
        <rFont val="Calibri"/>
        <family val="2"/>
        <scheme val="minor"/>
      </rPr>
      <t xml:space="preserve"> La DQO mide toda la materia orgánica, tanto biodegradable como no biodegradable, presente en el agua. </t>
    </r>
    <r>
      <rPr>
        <b/>
        <sz val="11"/>
        <rFont val="Calibri"/>
        <family val="2"/>
        <scheme val="minor"/>
      </rPr>
      <t>B. Cantidad de oxígeno consumido en 5 días</t>
    </r>
    <r>
      <rPr>
        <sz val="11"/>
        <rFont val="Calibri"/>
        <family val="2"/>
        <scheme val="minor"/>
      </rPr>
      <t xml:space="preserve"> se refiere a la DBO. </t>
    </r>
    <r>
      <rPr>
        <b/>
        <sz val="11"/>
        <rFont val="Calibri"/>
        <family val="2"/>
        <scheme val="minor"/>
      </rPr>
      <t>C. Nivel de conductividad eléctrica</t>
    </r>
    <r>
      <rPr>
        <sz val="11"/>
        <rFont val="Calibri"/>
        <family val="2"/>
        <scheme val="minor"/>
      </rPr>
      <t xml:space="preserve"> y </t>
    </r>
    <r>
      <rPr>
        <b/>
        <sz val="11"/>
        <rFont val="Calibri"/>
        <family val="2"/>
        <scheme val="minor"/>
      </rPr>
      <t>D. Concentración de bacterias patogénicas</t>
    </r>
    <r>
      <rPr>
        <sz val="11"/>
        <rFont val="Calibri"/>
        <family val="2"/>
        <scheme val="minor"/>
      </rPr>
      <t xml:space="preserve"> son incorrectos.</t>
    </r>
  </si>
  <si>
    <t>Concentración de bacterias patogénicas.</t>
  </si>
  <si>
    <t>Nivel de conductividad eléctrica.</t>
  </si>
  <si>
    <t>Cantidad de oxígeno consumido en 5 días.</t>
  </si>
  <si>
    <t>Cantidad de oxígeno necesaria para la oxidación química completa.</t>
  </si>
  <si>
    <t>¿Qué representa la DQO en términos de contaminación del agua?</t>
  </si>
  <si>
    <r>
      <t>B. Cantidad de oxígeno consumido por microorganismos.</t>
    </r>
    <r>
      <rPr>
        <sz val="11"/>
        <rFont val="Calibri"/>
        <family val="2"/>
        <scheme val="minor"/>
      </rPr>
      <t xml:space="preserve"> La DBO evalúa la cantidad de oxígeno necesaria para la descomposición de materia orgánica en el agua por actividad microbiana. </t>
    </r>
    <r>
      <rPr>
        <b/>
        <sz val="11"/>
        <rFont val="Calibri"/>
        <family val="2"/>
        <scheme val="minor"/>
      </rPr>
      <t>A. Materia orgánica oxidada químicamente</t>
    </r>
    <r>
      <rPr>
        <sz val="11"/>
        <rFont val="Calibri"/>
        <family val="2"/>
        <scheme val="minor"/>
      </rPr>
      <t xml:space="preserve">, </t>
    </r>
    <r>
      <rPr>
        <b/>
        <sz val="11"/>
        <rFont val="Calibri"/>
        <family val="2"/>
        <scheme val="minor"/>
      </rPr>
      <t>C. Concentración de sólidos en suspensión</t>
    </r>
    <r>
      <rPr>
        <sz val="11"/>
        <rFont val="Calibri"/>
        <family val="2"/>
        <scheme val="minor"/>
      </rPr>
      <t xml:space="preserve">, y </t>
    </r>
    <r>
      <rPr>
        <b/>
        <sz val="11"/>
        <rFont val="Calibri"/>
        <family val="2"/>
        <scheme val="minor"/>
      </rPr>
      <t>D. Nivel de salinidad del agua</t>
    </r>
    <r>
      <rPr>
        <sz val="11"/>
        <rFont val="Calibri"/>
        <family val="2"/>
        <scheme val="minor"/>
      </rPr>
      <t xml:space="preserve"> no son descripciones correctas.</t>
    </r>
  </si>
  <si>
    <t>Nivel de salinidad del agua.</t>
  </si>
  <si>
    <t>Concentración de sólidos en suspensión.</t>
  </si>
  <si>
    <t>Cantidad de oxígeno consumido por microorganismos.</t>
  </si>
  <si>
    <t>Materia orgánica oxidada químicamente.</t>
  </si>
  <si>
    <t>¿Qué mide la Demanda Bioquímica de Oxígeno (DBO)?</t>
  </si>
  <si>
    <r>
      <t>D. Temperatura.</t>
    </r>
    <r>
      <rPr>
        <sz val="11"/>
        <rFont val="Calibri"/>
        <family val="2"/>
        <scheme val="minor"/>
      </rPr>
      <t xml:space="preserve"> La temperatura afecta a procesos químicos y biológicos en el agua, siendo un parámetro físico importante. </t>
    </r>
    <r>
      <rPr>
        <b/>
        <sz val="11"/>
        <rFont val="Calibri"/>
        <family val="2"/>
        <scheme val="minor"/>
      </rPr>
      <t>A. pH</t>
    </r>
    <r>
      <rPr>
        <sz val="11"/>
        <rFont val="Calibri"/>
        <family val="2"/>
        <scheme val="minor"/>
      </rPr>
      <t xml:space="preserve"> y </t>
    </r>
    <r>
      <rPr>
        <b/>
        <sz val="11"/>
        <rFont val="Calibri"/>
        <family val="2"/>
        <scheme val="minor"/>
      </rPr>
      <t>B. Conductividad</t>
    </r>
    <r>
      <rPr>
        <sz val="11"/>
        <rFont val="Calibri"/>
        <family val="2"/>
        <scheme val="minor"/>
      </rPr>
      <t xml:space="preserve"> son parámetros químicos. </t>
    </r>
    <r>
      <rPr>
        <b/>
        <sz val="11"/>
        <rFont val="Calibri"/>
        <family val="2"/>
        <scheme val="minor"/>
      </rPr>
      <t>C. Presencia de bacterias</t>
    </r>
    <r>
      <rPr>
        <sz val="11"/>
        <rFont val="Calibri"/>
        <family val="2"/>
        <scheme val="minor"/>
      </rPr>
      <t xml:space="preserve"> es un parámetro biológico.</t>
    </r>
  </si>
  <si>
    <t>Presencia de bacterias.</t>
  </si>
  <si>
    <t>Conductividad.</t>
  </si>
  <si>
    <t>pH.</t>
  </si>
  <si>
    <t>¿Cuál de los siguientes es un parámetro físico de la calidad del agua?</t>
  </si>
  <si>
    <r>
      <t>B. Eutrofización.</t>
    </r>
    <r>
      <rPr>
        <sz val="11"/>
        <rFont val="Calibri"/>
        <family val="2"/>
        <scheme val="minor"/>
      </rPr>
      <t xml:space="preserve"> La eutrofización ocurre cuando nutrientes como nitrógeno y fósforo favorecen el crecimiento excesivo de algas, lo que reduce el oxígeno disponible en el agua. </t>
    </r>
    <r>
      <rPr>
        <b/>
        <sz val="11"/>
        <rFont val="Calibri"/>
        <family val="2"/>
        <scheme val="minor"/>
      </rPr>
      <t>A. Salinización</t>
    </r>
    <r>
      <rPr>
        <sz val="11"/>
        <rFont val="Calibri"/>
        <family val="2"/>
        <scheme val="minor"/>
      </rPr>
      <t xml:space="preserve"> y </t>
    </r>
    <r>
      <rPr>
        <b/>
        <sz val="11"/>
        <rFont val="Calibri"/>
        <family val="2"/>
        <scheme val="minor"/>
      </rPr>
      <t>C. Contaminación microbiológica</t>
    </r>
    <r>
      <rPr>
        <sz val="11"/>
        <rFont val="Calibri"/>
        <family val="2"/>
        <scheme val="minor"/>
      </rPr>
      <t xml:space="preserve"> son fenómenos diferentes. </t>
    </r>
    <r>
      <rPr>
        <b/>
        <sz val="11"/>
        <rFont val="Calibri"/>
        <family val="2"/>
        <scheme val="minor"/>
      </rPr>
      <t>D. Suspensión de sólidos</t>
    </r>
    <r>
      <rPr>
        <sz val="11"/>
        <rFont val="Calibri"/>
        <family val="2"/>
        <scheme val="minor"/>
      </rPr>
      <t xml:space="preserve"> no está directamente relacionado.</t>
    </r>
  </si>
  <si>
    <t>Suspensión de sólidos.</t>
  </si>
  <si>
    <t>Contaminación microbiológica.</t>
  </si>
  <si>
    <t>Eutrofización.</t>
  </si>
  <si>
    <t>Salinización.</t>
  </si>
  <si>
    <t>¿Qué fenómeno ocurre debido al enriquecimiento de las aguas con nutrientes vegetales?</t>
  </si>
  <si>
    <r>
      <t>A. Procesos erosivos.</t>
    </r>
    <r>
      <rPr>
        <sz val="11"/>
        <rFont val="Calibri"/>
        <family val="2"/>
        <scheme val="minor"/>
      </rPr>
      <t xml:space="preserve"> La erosión arrastra partículas del suelo hacia el agua, aumentando los sólidos en suspensión. </t>
    </r>
    <r>
      <rPr>
        <b/>
        <sz val="11"/>
        <rFont val="Calibri"/>
        <family val="2"/>
        <scheme val="minor"/>
      </rPr>
      <t>B. Uso de pesticidas</t>
    </r>
    <r>
      <rPr>
        <sz val="11"/>
        <rFont val="Calibri"/>
        <family val="2"/>
        <scheme val="minor"/>
      </rPr>
      <t xml:space="preserve">, </t>
    </r>
    <r>
      <rPr>
        <b/>
        <sz val="11"/>
        <rFont val="Calibri"/>
        <family val="2"/>
        <scheme val="minor"/>
      </rPr>
      <t>C. Vertidos industriales</t>
    </r>
    <r>
      <rPr>
        <sz val="11"/>
        <rFont val="Calibri"/>
        <family val="2"/>
        <scheme val="minor"/>
      </rPr>
      <t xml:space="preserve">, y </t>
    </r>
    <r>
      <rPr>
        <b/>
        <sz val="11"/>
        <rFont val="Calibri"/>
        <family val="2"/>
        <scheme val="minor"/>
      </rPr>
      <t>D. Descomposición de materia orgánica</t>
    </r>
    <r>
      <rPr>
        <sz val="11"/>
        <rFont val="Calibri"/>
        <family val="2"/>
        <scheme val="minor"/>
      </rPr>
      <t xml:space="preserve"> no son las principales causas de sólidos en suspensión.</t>
    </r>
  </si>
  <si>
    <t>Descomposición de materia orgánica.</t>
  </si>
  <si>
    <t>Vertidos industriales.</t>
  </si>
  <si>
    <t>Uso de pesticidas.</t>
  </si>
  <si>
    <t>Procesos erosivos.</t>
  </si>
  <si>
    <t>¿Qué causa principal mencionada contribuye a los sólidos en suspensión?</t>
  </si>
  <si>
    <r>
      <t>B. Inorgánico.</t>
    </r>
    <r>
      <rPr>
        <sz val="11"/>
        <rFont val="Calibri"/>
        <family val="2"/>
        <scheme val="minor"/>
      </rPr>
      <t xml:space="preserve"> El arsénico es un contaminante inorgánico que, cuando supera ciertos niveles, puede ser muy tóxico para la salud humana y el medio ambiente. </t>
    </r>
    <r>
      <rPr>
        <b/>
        <sz val="11"/>
        <rFont val="Calibri"/>
        <family val="2"/>
        <scheme val="minor"/>
      </rPr>
      <t>A. Orgánico</t>
    </r>
    <r>
      <rPr>
        <sz val="11"/>
        <rFont val="Calibri"/>
        <family val="2"/>
        <scheme val="minor"/>
      </rPr>
      <t xml:space="preserve"> y </t>
    </r>
    <r>
      <rPr>
        <b/>
        <sz val="11"/>
        <rFont val="Calibri"/>
        <family val="2"/>
        <scheme val="minor"/>
      </rPr>
      <t>C. Microbiológico</t>
    </r>
    <r>
      <rPr>
        <sz val="11"/>
        <rFont val="Calibri"/>
        <family val="2"/>
        <scheme val="minor"/>
      </rPr>
      <t xml:space="preserve"> son incorrectos porque el arsénico no pertenece a esas categorías. </t>
    </r>
    <r>
      <rPr>
        <b/>
        <sz val="11"/>
        <rFont val="Calibri"/>
        <family val="2"/>
        <scheme val="minor"/>
      </rPr>
      <t>D. Suspensión sólida</t>
    </r>
    <r>
      <rPr>
        <sz val="11"/>
        <rFont val="Calibri"/>
        <family val="2"/>
        <scheme val="minor"/>
      </rPr>
      <t xml:space="preserve"> no describe su estado físico habitual.</t>
    </r>
  </si>
  <si>
    <t>Suspensión sólida.</t>
  </si>
  <si>
    <t>Microbiológico.</t>
  </si>
  <si>
    <t>Inorgánico.</t>
  </si>
  <si>
    <t>Orgánico.</t>
  </si>
  <si>
    <t>¿Qué tipo de contaminante es el arsénico cuando excede los valores límite permisibles?</t>
  </si>
  <si>
    <r>
      <t>B. Disminuye la fertilidad de la tierra.</t>
    </r>
    <r>
      <rPr>
        <sz val="11"/>
        <rFont val="Calibri"/>
        <family val="2"/>
        <scheme val="minor"/>
      </rPr>
      <t xml:space="preserve"> La salinización provoca que el suelo se vuelva menos apto para el cultivo al aumentar las concentraciones de sales, lo que perjudica el crecimiento de las plantas. </t>
    </r>
    <r>
      <rPr>
        <b/>
        <sz val="11"/>
        <rFont val="Calibri"/>
        <family val="2"/>
        <scheme val="minor"/>
      </rPr>
      <t>A. Aumenta la fertilidad de la tierra</t>
    </r>
    <r>
      <rPr>
        <sz val="11"/>
        <rFont val="Calibri"/>
        <family val="2"/>
        <scheme val="minor"/>
      </rPr>
      <t xml:space="preserve"> es incorrecto, ya que la salinización afecta negativamente a los cultivos. </t>
    </r>
    <r>
      <rPr>
        <b/>
        <sz val="11"/>
        <rFont val="Calibri"/>
        <family val="2"/>
        <scheme val="minor"/>
      </rPr>
      <t>C. No afecta la agricultura</t>
    </r>
    <r>
      <rPr>
        <sz val="11"/>
        <rFont val="Calibri"/>
        <family val="2"/>
        <scheme val="minor"/>
      </rPr>
      <t xml:space="preserve"> tampoco es cierto, ya que sí tiene un impacto significativo. </t>
    </r>
    <r>
      <rPr>
        <b/>
        <sz val="11"/>
        <rFont val="Calibri"/>
        <family val="2"/>
        <scheme val="minor"/>
      </rPr>
      <t>D. Incrementa la disponibilidad de oxígeno</t>
    </r>
    <r>
      <rPr>
        <sz val="11"/>
        <rFont val="Calibri"/>
        <family val="2"/>
        <scheme val="minor"/>
      </rPr>
      <t xml:space="preserve"> no está relacionado con la salinidad.</t>
    </r>
  </si>
  <si>
    <t>Incrementa la disponibilidad de oxígeno.</t>
  </si>
  <si>
    <t>No afecta la agricultura.</t>
  </si>
  <si>
    <t>Disminuye la fertilidad de la tierra.</t>
  </si>
  <si>
    <t>Aumenta la fertilidad de la tierra.</t>
  </si>
  <si>
    <t>¿Qué efecto tiene la salinización del agua?</t>
  </si>
  <si>
    <r>
      <t>C. Antropogénico.</t>
    </r>
    <r>
      <rPr>
        <sz val="11"/>
        <rFont val="Calibri"/>
        <family val="2"/>
        <scheme val="minor"/>
      </rPr>
      <t xml:space="preserve"> Los desechos líquidos provienen de actividades humanas como la industria y la agricultura. </t>
    </r>
    <r>
      <rPr>
        <b/>
        <sz val="11"/>
        <rFont val="Calibri"/>
        <family val="2"/>
        <scheme val="minor"/>
      </rPr>
      <t>A. Tóxico</t>
    </r>
    <r>
      <rPr>
        <sz val="11"/>
        <rFont val="Calibri"/>
        <family val="2"/>
        <scheme val="minor"/>
      </rPr>
      <t xml:space="preserve">, </t>
    </r>
    <r>
      <rPr>
        <b/>
        <sz val="11"/>
        <rFont val="Calibri"/>
        <family val="2"/>
        <scheme val="minor"/>
      </rPr>
      <t>B. Biológico</t>
    </r>
    <r>
      <rPr>
        <sz val="11"/>
        <rFont val="Calibri"/>
        <family val="2"/>
        <scheme val="minor"/>
      </rPr>
      <t xml:space="preserve">, y </t>
    </r>
    <r>
      <rPr>
        <b/>
        <sz val="11"/>
        <rFont val="Calibri"/>
        <family val="2"/>
        <scheme val="minor"/>
      </rPr>
      <t>D. Físico</t>
    </r>
    <r>
      <rPr>
        <sz val="11"/>
        <rFont val="Calibri"/>
        <family val="2"/>
        <scheme val="minor"/>
      </rPr>
      <t xml:space="preserve"> describen características del contaminante, pero no su origen.</t>
    </r>
  </si>
  <si>
    <t>Físico.</t>
  </si>
  <si>
    <t>Antropogénico.</t>
  </si>
  <si>
    <t>Biológico.</t>
  </si>
  <si>
    <t>Tóxico</t>
  </si>
  <si>
    <t>¿Qué tipo de contaminante es el vertido de desechos líquidos a las aguas?</t>
  </si>
  <si>
    <r>
      <t>C. Minerales disueltos.</t>
    </r>
    <r>
      <rPr>
        <sz val="11"/>
        <rFont val="Calibri"/>
        <family val="2"/>
        <scheme val="minor"/>
      </rPr>
      <t xml:space="preserve"> Los minerales pueden estar presentes en el agua naturalmente, aunque en concentraciones altas pueden ser contaminantes. </t>
    </r>
    <r>
      <rPr>
        <b/>
        <sz val="11"/>
        <rFont val="Calibri"/>
        <family val="2"/>
        <scheme val="minor"/>
      </rPr>
      <t>A. Desechos industriales</t>
    </r>
    <r>
      <rPr>
        <sz val="11"/>
        <rFont val="Calibri"/>
        <family val="2"/>
        <scheme val="minor"/>
      </rPr>
      <t xml:space="preserve">, </t>
    </r>
    <r>
      <rPr>
        <b/>
        <sz val="11"/>
        <rFont val="Calibri"/>
        <family val="2"/>
        <scheme val="minor"/>
      </rPr>
      <t>B. Pesticidas</t>
    </r>
    <r>
      <rPr>
        <sz val="11"/>
        <rFont val="Calibri"/>
        <family val="2"/>
        <scheme val="minor"/>
      </rPr>
      <t xml:space="preserve">, y </t>
    </r>
    <r>
      <rPr>
        <b/>
        <sz val="11"/>
        <rFont val="Calibri"/>
        <family val="2"/>
        <scheme val="minor"/>
      </rPr>
      <t>D. Plásticos</t>
    </r>
    <r>
      <rPr>
        <sz val="11"/>
        <rFont val="Calibri"/>
        <family val="2"/>
        <scheme val="minor"/>
      </rPr>
      <t xml:space="preserve"> son contaminantes de origen humano.</t>
    </r>
  </si>
  <si>
    <t>Plásticos.</t>
  </si>
  <si>
    <t>Minerales disueltos.</t>
  </si>
  <si>
    <t>Pesticidas.</t>
  </si>
  <si>
    <t>Desechos industriales.</t>
  </si>
  <si>
    <t>¿Cuál de los siguientes es un contaminante natural del agua?</t>
  </si>
  <si>
    <r>
      <t>B. Agua que cambia su composición hasta quedar inservible.</t>
    </r>
    <r>
      <rPr>
        <sz val="11"/>
        <rFont val="Calibri"/>
        <family val="2"/>
        <scheme val="minor"/>
      </rPr>
      <t xml:space="preserve"> Según la OMS, el agua contaminada contiene sustancias que alteran su calidad, haciéndola inutilizable para consumo humano o industrial. </t>
    </r>
    <r>
      <rPr>
        <b/>
        <sz val="11"/>
        <rFont val="Calibri"/>
        <family val="2"/>
        <scheme val="minor"/>
      </rPr>
      <t>A. Agua con sabor desagradable</t>
    </r>
    <r>
      <rPr>
        <sz val="11"/>
        <rFont val="Calibri"/>
        <family val="2"/>
        <scheme val="minor"/>
      </rPr>
      <t xml:space="preserve"> y </t>
    </r>
    <r>
      <rPr>
        <b/>
        <sz val="11"/>
        <rFont val="Calibri"/>
        <family val="2"/>
        <scheme val="minor"/>
      </rPr>
      <t>C. Agua que contiene microorganismos</t>
    </r>
    <r>
      <rPr>
        <sz val="11"/>
        <rFont val="Calibri"/>
        <family val="2"/>
        <scheme val="minor"/>
      </rPr>
      <t xml:space="preserve"> pueden ser síntomas, pero no son definiciones completas. </t>
    </r>
    <r>
      <rPr>
        <b/>
        <sz val="11"/>
        <rFont val="Calibri"/>
        <family val="2"/>
        <scheme val="minor"/>
      </rPr>
      <t>D. Agua con alta turbidez</t>
    </r>
    <r>
      <rPr>
        <sz val="11"/>
        <rFont val="Calibri"/>
        <family val="2"/>
        <scheme val="minor"/>
      </rPr>
      <t xml:space="preserve"> tampoco describe todas las formas de contaminación.</t>
    </r>
  </si>
  <si>
    <t>Agua con alta turbidez.</t>
  </si>
  <si>
    <t>Agua que contiene microorganismos.</t>
  </si>
  <si>
    <t>Agua que cambia su composición hasta quedar inservible.</t>
  </si>
  <si>
    <t>Agua con sabor desagradable.</t>
  </si>
  <si>
    <t>¿Cómo define la OMS el agua contaminada?</t>
  </si>
  <si>
    <r>
      <t>B. Mejora de la biodiversidad.</t>
    </r>
    <r>
      <rPr>
        <sz val="11"/>
        <rFont val="Calibri"/>
        <family val="2"/>
        <scheme val="minor"/>
      </rPr>
      <t xml:space="preserve"> El uso incorrecto de fitosanitarios puede tener efectos adversos, como la contaminación del suelo y el agua, y dañar a especies no objetivo. </t>
    </r>
    <r>
      <rPr>
        <b/>
        <sz val="11"/>
        <rFont val="Calibri"/>
        <family val="2"/>
        <scheme val="minor"/>
      </rPr>
      <t>A. Perjuicio para la salud de las personas y el medio ambiente</t>
    </r>
    <r>
      <rPr>
        <sz val="11"/>
        <rFont val="Calibri"/>
        <family val="2"/>
        <scheme val="minor"/>
      </rPr>
      <t xml:space="preserve"> describe un efecto real del uso inadecuado, mientras que </t>
    </r>
    <r>
      <rPr>
        <b/>
        <sz val="11"/>
        <rFont val="Calibri"/>
        <family val="2"/>
        <scheme val="minor"/>
      </rPr>
      <t>C. Aumento de la producción agrícola</t>
    </r>
    <r>
      <rPr>
        <sz val="11"/>
        <rFont val="Calibri"/>
        <family val="2"/>
        <scheme val="minor"/>
      </rPr>
      <t xml:space="preserve"> y </t>
    </r>
    <r>
      <rPr>
        <b/>
        <sz val="11"/>
        <rFont val="Calibri"/>
        <family val="2"/>
        <scheme val="minor"/>
      </rPr>
      <t>D. Disminución de la contaminación</t>
    </r>
    <r>
      <rPr>
        <sz val="11"/>
        <rFont val="Calibri"/>
        <family val="2"/>
        <scheme val="minor"/>
      </rPr>
      <t xml:space="preserve"> son irreales en este contexto.</t>
    </r>
  </si>
  <si>
    <t>Disminución de la contaminación</t>
  </si>
  <si>
    <t>Aumento de la producción agrícola.</t>
  </si>
  <si>
    <t xml:space="preserve">Perjuicio para la salud de las personas y el medio ambiente. </t>
  </si>
  <si>
    <t>Mejora de la biodiversidad.</t>
  </si>
  <si>
    <t>¿Cuál No es una consecuencia del uso incorrecto de fitosanitarios?</t>
  </si>
  <si>
    <r>
      <t>B. Reglamento UE 528/2012.</t>
    </r>
    <r>
      <rPr>
        <sz val="11"/>
        <rFont val="Calibri"/>
        <family val="2"/>
        <scheme val="minor"/>
      </rPr>
      <t xml:space="preserve"> Este reglamento establece cómo deben producirse y comercializarse los biocidas para garantizar su seguridad. </t>
    </r>
    <r>
      <rPr>
        <b/>
        <sz val="11"/>
        <rFont val="Calibri"/>
        <family val="2"/>
        <scheme val="minor"/>
      </rPr>
      <t>A. Reglamento UE 2017/852</t>
    </r>
    <r>
      <rPr>
        <sz val="11"/>
        <rFont val="Calibri"/>
        <family val="2"/>
        <scheme val="minor"/>
      </rPr>
      <t xml:space="preserve">, </t>
    </r>
    <r>
      <rPr>
        <b/>
        <sz val="11"/>
        <rFont val="Calibri"/>
        <family val="2"/>
        <scheme val="minor"/>
      </rPr>
      <t>C. Reglamento UE 2019/1021</t>
    </r>
    <r>
      <rPr>
        <sz val="11"/>
        <rFont val="Calibri"/>
        <family val="2"/>
        <scheme val="minor"/>
      </rPr>
      <t xml:space="preserve">, y </t>
    </r>
    <r>
      <rPr>
        <b/>
        <sz val="11"/>
        <rFont val="Calibri"/>
        <family val="2"/>
        <scheme val="minor"/>
      </rPr>
      <t>D. Reglamento UE 2020/758</t>
    </r>
    <r>
      <rPr>
        <sz val="11"/>
        <rFont val="Calibri"/>
        <family val="2"/>
        <scheme val="minor"/>
      </rPr>
      <t xml:space="preserve"> no están relacionados con biocidas.</t>
    </r>
  </si>
  <si>
    <t>Reglamento UE 2020/758.</t>
  </si>
  <si>
    <t>Reglamento UE 2019/1021.</t>
  </si>
  <si>
    <t xml:space="preserve">Reglamento UE 528/2012. </t>
  </si>
  <si>
    <t>Reglamento UE 2017/852.</t>
  </si>
  <si>
    <t>¿Qué reglamento establece disposiciones relativas a la comercialización y uso de biocidas?</t>
  </si>
  <si>
    <r>
      <t>D. Color.</t>
    </r>
    <r>
      <rPr>
        <sz val="11"/>
        <rFont val="Calibri"/>
        <family val="2"/>
        <scheme val="minor"/>
      </rPr>
      <t xml:space="preserve"> El color de un contaminante no tiene relación directa con su toxicidad o impacto en la salud. </t>
    </r>
    <r>
      <rPr>
        <b/>
        <sz val="11"/>
        <rFont val="Calibri"/>
        <family val="2"/>
        <scheme val="minor"/>
      </rPr>
      <t>A. Persistencia</t>
    </r>
    <r>
      <rPr>
        <sz val="11"/>
        <rFont val="Calibri"/>
        <family val="2"/>
        <scheme val="minor"/>
      </rPr>
      <t xml:space="preserve">, </t>
    </r>
    <r>
      <rPr>
        <b/>
        <sz val="11"/>
        <rFont val="Calibri"/>
        <family val="2"/>
        <scheme val="minor"/>
      </rPr>
      <t>B. Movilidad</t>
    </r>
    <r>
      <rPr>
        <sz val="11"/>
        <rFont val="Calibri"/>
        <family val="2"/>
        <scheme val="minor"/>
      </rPr>
      <t xml:space="preserve">, y </t>
    </r>
    <r>
      <rPr>
        <b/>
        <sz val="11"/>
        <rFont val="Calibri"/>
        <family val="2"/>
        <scheme val="minor"/>
      </rPr>
      <t>C. Acumulación</t>
    </r>
    <r>
      <rPr>
        <sz val="11"/>
        <rFont val="Calibri"/>
        <family val="2"/>
        <scheme val="minor"/>
      </rPr>
      <t xml:space="preserve"> son factores críticos que determinan la magnitud del riesgo de un contaminante.</t>
    </r>
  </si>
  <si>
    <t xml:space="preserve">Color. </t>
  </si>
  <si>
    <t>Acumulación.</t>
  </si>
  <si>
    <t>Movilidad.</t>
  </si>
  <si>
    <t>Persistencia.</t>
  </si>
  <si>
    <t>¿Qué propiedad NO es un condicionante de los efectos en la salud de los contaminantes?</t>
  </si>
  <si>
    <r>
      <t>B. Una autorización e inscripción en el Registro Oficial de Productos Fitosanitarios.</t>
    </r>
    <r>
      <rPr>
        <sz val="11"/>
        <rFont val="Calibri"/>
        <family val="2"/>
        <scheme val="minor"/>
      </rPr>
      <t xml:space="preserve"> Este proceso garantiza que los fitosanitarios cumplen con estándares de seguridad y eficacia antes de ser usados. </t>
    </r>
    <r>
      <rPr>
        <b/>
        <sz val="11"/>
        <rFont val="Calibri"/>
        <family val="2"/>
        <scheme val="minor"/>
      </rPr>
      <t>A. Una licencia de construcción</t>
    </r>
    <r>
      <rPr>
        <sz val="11"/>
        <rFont val="Calibri"/>
        <family val="2"/>
        <scheme val="minor"/>
      </rPr>
      <t xml:space="preserve">, </t>
    </r>
    <r>
      <rPr>
        <b/>
        <sz val="11"/>
        <rFont val="Calibri"/>
        <family val="2"/>
        <scheme val="minor"/>
      </rPr>
      <t>C. Una patente industrial</t>
    </r>
    <r>
      <rPr>
        <sz val="11"/>
        <rFont val="Calibri"/>
        <family val="2"/>
        <scheme val="minor"/>
      </rPr>
      <t xml:space="preserve">, y </t>
    </r>
    <r>
      <rPr>
        <b/>
        <sz val="11"/>
        <rFont val="Calibri"/>
        <family val="2"/>
        <scheme val="minor"/>
      </rPr>
      <t>D. Un permiso de importación</t>
    </r>
    <r>
      <rPr>
        <sz val="11"/>
        <rFont val="Calibri"/>
        <family val="2"/>
        <scheme val="minor"/>
      </rPr>
      <t xml:space="preserve"> son incorrectos porque no son requisitos aplicables a fitosanitarios.</t>
    </r>
  </si>
  <si>
    <t>Un permiso de importación.</t>
  </si>
  <si>
    <t>Una patente industrial.</t>
  </si>
  <si>
    <t xml:space="preserve">Una autorización e inscripción en el Registro Oficial de Productos Fitosanitarios. </t>
  </si>
  <si>
    <t>Una licencia de construcción.</t>
  </si>
  <si>
    <t>¿Qué deben tener los fitosanitarios para ser comercializados?</t>
  </si>
  <si>
    <r>
      <t>A. Mezclas químicas que protegen a los vegetales de agentes nocivos.</t>
    </r>
    <r>
      <rPr>
        <sz val="11"/>
        <rFont val="Calibri"/>
        <family val="2"/>
        <scheme val="minor"/>
      </rPr>
      <t xml:space="preserve"> Los fitosanitarios incluyen herbicidas, fungicidas e insecticidas utilizados en la agricultura para proteger los cultivos de plagas y enfermedades. </t>
    </r>
    <r>
      <rPr>
        <b/>
        <sz val="11"/>
        <rFont val="Calibri"/>
        <family val="2"/>
        <scheme val="minor"/>
      </rPr>
      <t>B. Productos alimenticios</t>
    </r>
    <r>
      <rPr>
        <sz val="11"/>
        <rFont val="Calibri"/>
        <family val="2"/>
        <scheme val="minor"/>
      </rPr>
      <t xml:space="preserve">, </t>
    </r>
    <r>
      <rPr>
        <b/>
        <sz val="11"/>
        <rFont val="Calibri"/>
        <family val="2"/>
        <scheme val="minor"/>
      </rPr>
      <t>C. Materiales vegetales utilizados en el sector farmacéutico y médico</t>
    </r>
    <r>
      <rPr>
        <sz val="11"/>
        <rFont val="Calibri"/>
        <family val="2"/>
        <scheme val="minor"/>
      </rPr>
      <t xml:space="preserve">, y </t>
    </r>
    <r>
      <rPr>
        <b/>
        <sz val="11"/>
        <rFont val="Calibri"/>
        <family val="2"/>
        <scheme val="minor"/>
      </rPr>
      <t>D. Productos saludables extraídos de vegetales</t>
    </r>
    <r>
      <rPr>
        <sz val="11"/>
        <rFont val="Calibri"/>
        <family val="2"/>
        <scheme val="minor"/>
      </rPr>
      <t xml:space="preserve"> son incorrectos porque no describen la función de los fitosanitarios.</t>
    </r>
  </si>
  <si>
    <t>Productos saludables extraidos de vegetales</t>
  </si>
  <si>
    <t>Materiales vegetales utilizados en el sector farmacéutico y médico.</t>
  </si>
  <si>
    <t>Productos alimenticios.</t>
  </si>
  <si>
    <t xml:space="preserve">Mezclas químicas que protegen a los vegetales de agentes nocivos. </t>
  </si>
  <si>
    <t>¿Qué son los fitosanitarios?</t>
  </si>
  <si>
    <r>
      <t>A. Disposiciones relativas a la comercialización y uso de biocidas.</t>
    </r>
    <r>
      <rPr>
        <sz val="11"/>
        <rFont val="Calibri"/>
        <family val="2"/>
        <scheme val="minor"/>
      </rPr>
      <t xml:space="preserve"> Este reglamento regula los requisitos para el registro, autorización y uso seguro de los biocidas en la UE, protegiendo la salud humana y el medio ambiente. </t>
    </r>
    <r>
      <rPr>
        <b/>
        <sz val="11"/>
        <rFont val="Calibri"/>
        <family val="2"/>
        <scheme val="minor"/>
      </rPr>
      <t>B. Normas para la construcción de edificios</t>
    </r>
    <r>
      <rPr>
        <sz val="11"/>
        <rFont val="Calibri"/>
        <family val="2"/>
        <scheme val="minor"/>
      </rPr>
      <t xml:space="preserve">, </t>
    </r>
    <r>
      <rPr>
        <b/>
        <sz val="11"/>
        <rFont val="Calibri"/>
        <family val="2"/>
        <scheme val="minor"/>
      </rPr>
      <t>C. Reglas para la producción de energía</t>
    </r>
    <r>
      <rPr>
        <sz val="11"/>
        <rFont val="Calibri"/>
        <family val="2"/>
        <scheme val="minor"/>
      </rPr>
      <t xml:space="preserve">, y </t>
    </r>
    <r>
      <rPr>
        <b/>
        <sz val="11"/>
        <rFont val="Calibri"/>
        <family val="2"/>
        <scheme val="minor"/>
      </rPr>
      <t>D. Medidas para el transporte de mercancías</t>
    </r>
    <r>
      <rPr>
        <sz val="11"/>
        <rFont val="Calibri"/>
        <family val="2"/>
        <scheme val="minor"/>
      </rPr>
      <t xml:space="preserve"> son incorrectas porque no están relacionadas con los biocidas.</t>
    </r>
  </si>
  <si>
    <t>Medidas para el transporte de mercancías.</t>
  </si>
  <si>
    <t>Reglas para la producción de energía.</t>
  </si>
  <si>
    <t>Normas para la construcción de edificios.</t>
  </si>
  <si>
    <t xml:space="preserve">Disposiciones relativas a la comercialización y uso de biocidas. </t>
  </si>
  <si>
    <t>¿Qué establece el Reglamento UE 528/2012?</t>
  </si>
  <si>
    <r>
      <t>A. Para proteger la salud humana y el medio ambiente frente a plagas, algas, hongos y bacterias.</t>
    </r>
    <r>
      <rPr>
        <sz val="11"/>
        <rFont val="Calibri"/>
        <family val="2"/>
        <scheme val="minor"/>
      </rPr>
      <t xml:space="preserve"> Los biocidas están diseñados para eliminar o controlar organismos dañinos, siendo esenciales en higiene, saneamiento y conservación de productos. </t>
    </r>
    <r>
      <rPr>
        <b/>
        <sz val="11"/>
        <rFont val="Calibri"/>
        <family val="2"/>
        <scheme val="minor"/>
      </rPr>
      <t>B. Para promover el crecimiento de plantas</t>
    </r>
    <r>
      <rPr>
        <sz val="11"/>
        <rFont val="Calibri"/>
        <family val="2"/>
        <scheme val="minor"/>
      </rPr>
      <t xml:space="preserve"> es incorrecta, ya que esta es la función de los fertilizantes. </t>
    </r>
    <r>
      <rPr>
        <b/>
        <sz val="11"/>
        <rFont val="Calibri"/>
        <family val="2"/>
        <scheme val="minor"/>
      </rPr>
      <t>C. Para aumentar la producción industrial</t>
    </r>
    <r>
      <rPr>
        <sz val="11"/>
        <rFont val="Calibri"/>
        <family val="2"/>
        <scheme val="minor"/>
      </rPr>
      <t xml:space="preserve"> y </t>
    </r>
    <r>
      <rPr>
        <b/>
        <sz val="11"/>
        <rFont val="Calibri"/>
        <family val="2"/>
        <scheme val="minor"/>
      </rPr>
      <t>D. Para mejorar la calidad del aire</t>
    </r>
    <r>
      <rPr>
        <sz val="11"/>
        <rFont val="Calibri"/>
        <family val="2"/>
        <scheme val="minor"/>
      </rPr>
      <t xml:space="preserve"> no describen los usos principales de los biocidas.</t>
    </r>
  </si>
  <si>
    <t>Para mejorar la calidad del aire.</t>
  </si>
  <si>
    <t>Para aumentar la producción industrial.</t>
  </si>
  <si>
    <t>Para promover el crecimiento de plantas.</t>
  </si>
  <si>
    <t xml:space="preserve">Para proteger la salud humana y el medio ambiente frente a plagas, algas, hongos y bacterias. </t>
  </si>
  <si>
    <t>¿Para qué se utilizan los biocidas?</t>
  </si>
  <si>
    <r>
      <t>B. La protección frente al mercurio antropogénico.</t>
    </r>
    <r>
      <rPr>
        <sz val="11"/>
        <rFont val="Calibri"/>
        <family val="2"/>
        <scheme val="minor"/>
      </rPr>
      <t xml:space="preserve"> Este reglamento se centra en controlar y limitar el uso del mercurio en la industria, productos y procesos, así como en reducir las emisiones al medio ambiente debido a su toxicidad y persistencia. </t>
    </r>
    <r>
      <rPr>
        <b/>
        <sz val="11"/>
        <rFont val="Calibri"/>
        <family val="2"/>
        <scheme val="minor"/>
      </rPr>
      <t>A. La comercialización de plásticos</t>
    </r>
    <r>
      <rPr>
        <sz val="11"/>
        <rFont val="Calibri"/>
        <family val="2"/>
        <scheme val="minor"/>
      </rPr>
      <t xml:space="preserve"> y </t>
    </r>
    <r>
      <rPr>
        <b/>
        <sz val="11"/>
        <rFont val="Calibri"/>
        <family val="2"/>
        <scheme val="minor"/>
      </rPr>
      <t>C. La producción de energía</t>
    </r>
    <r>
      <rPr>
        <sz val="11"/>
        <rFont val="Calibri"/>
        <family val="2"/>
        <scheme val="minor"/>
      </rPr>
      <t xml:space="preserve"> son incorrectas porque no están relacionadas con el mercurio.</t>
    </r>
  </si>
  <si>
    <t>La producción de energía.</t>
  </si>
  <si>
    <t xml:space="preserve">La protección frente al mercurio antropogénico. </t>
  </si>
  <si>
    <t>La comercialización de plásticos.</t>
  </si>
  <si>
    <t>¿Qué regula el Reglamento UE 2017/852?</t>
  </si>
  <si>
    <r>
      <t>B. Problemas graves de desarrollo neurológico.</t>
    </r>
    <r>
      <rPr>
        <sz val="11"/>
        <rFont val="Calibri"/>
        <family val="2"/>
        <scheme val="minor"/>
      </rPr>
      <t xml:space="preserve"> El mercurio es un neurotóxico potente que, incluso en bajas dosis, puede afectar el desarrollo del cerebro, especialmente en niños y fetos. Esto puede causar retraso en el desarrollo cognitivo, problemas de memoria, y dificultades en el aprendizaje. </t>
    </r>
    <r>
      <rPr>
        <b/>
        <sz val="11"/>
        <rFont val="Calibri"/>
        <family val="2"/>
        <scheme val="minor"/>
      </rPr>
      <t>A. Mejora de la función inmunitaria</t>
    </r>
    <r>
      <rPr>
        <sz val="11"/>
        <rFont val="Calibri"/>
        <family val="2"/>
        <scheme val="minor"/>
      </rPr>
      <t xml:space="preserve"> es incorrecta porque no existe evidencia de que el mercurio tenga efectos positivos en el sistema inmunológico. </t>
    </r>
    <r>
      <rPr>
        <b/>
        <sz val="11"/>
        <rFont val="Calibri"/>
        <family val="2"/>
        <scheme val="minor"/>
      </rPr>
      <t>C. Incremento de la energía</t>
    </r>
    <r>
      <rPr>
        <sz val="11"/>
        <rFont val="Calibri"/>
        <family val="2"/>
        <scheme val="minor"/>
      </rPr>
      <t xml:space="preserve"> y </t>
    </r>
    <r>
      <rPr>
        <b/>
        <sz val="11"/>
        <rFont val="Calibri"/>
        <family val="2"/>
        <scheme val="minor"/>
      </rPr>
      <t>D. Aumento de la masa muscular</t>
    </r>
    <r>
      <rPr>
        <sz val="11"/>
        <rFont val="Calibri"/>
        <family val="2"/>
        <scheme val="minor"/>
      </rPr>
      <t xml:space="preserve"> no tienen relación con la exposición al mercurio.</t>
    </r>
  </si>
  <si>
    <t>Aumento de la masa muscular.</t>
  </si>
  <si>
    <t>Incremento de la energía.</t>
  </si>
  <si>
    <t xml:space="preserve">Problemas graves de desarrollo neurológico. </t>
  </si>
  <si>
    <t>Mejora de la función inmunitaria.</t>
  </si>
  <si>
    <t>¿Cuál es una de las consecuencias de la exposición al mercurio en dosis bajas?</t>
  </si>
  <si>
    <r>
      <t xml:space="preserve">La respuesta correcta es </t>
    </r>
    <r>
      <rPr>
        <b/>
        <sz val="11"/>
        <rFont val="Calibri"/>
        <family val="2"/>
        <scheme val="minor"/>
      </rPr>
      <t>B</t>
    </r>
    <r>
      <rPr>
        <sz val="11"/>
        <rFont val="Calibri"/>
        <family val="2"/>
        <scheme val="minor"/>
      </rPr>
      <t xml:space="preserve">, En la corteza terrestre, porque es un elemento natural que se encuentra en minerales como el cinabrio. La opción </t>
    </r>
    <r>
      <rPr>
        <b/>
        <sz val="11"/>
        <rFont val="Calibri"/>
        <family val="2"/>
        <scheme val="minor"/>
      </rPr>
      <t>A</t>
    </r>
    <r>
      <rPr>
        <sz val="11"/>
        <rFont val="Calibri"/>
        <family val="2"/>
        <scheme val="minor"/>
      </rPr>
      <t xml:space="preserve">, En el aire, es incorrecta porque el mercurio se libera al aire principalmente por actividades humanas. La opción </t>
    </r>
    <r>
      <rPr>
        <b/>
        <sz val="11"/>
        <rFont val="Calibri"/>
        <family val="2"/>
        <scheme val="minor"/>
      </rPr>
      <t>C</t>
    </r>
    <r>
      <rPr>
        <sz val="11"/>
        <rFont val="Calibri"/>
        <family val="2"/>
        <scheme val="minor"/>
      </rPr>
      <t xml:space="preserve">, En las plantas, es incorrecta porque las plantas pueden absorberlo, pero no es su origen. La opción </t>
    </r>
    <r>
      <rPr>
        <b/>
        <sz val="11"/>
        <rFont val="Calibri"/>
        <family val="2"/>
        <scheme val="minor"/>
      </rPr>
      <t>D</t>
    </r>
    <r>
      <rPr>
        <sz val="11"/>
        <rFont val="Calibri"/>
        <family val="2"/>
        <scheme val="minor"/>
      </rPr>
      <t>, En el agua potable, es incorrecta porque el mercurio no debería estar presente en agua potable.</t>
    </r>
  </si>
  <si>
    <t>En el agua potable.</t>
  </si>
  <si>
    <t>En las plantas.</t>
  </si>
  <si>
    <t xml:space="preserve">En la corteza terrestre. </t>
  </si>
  <si>
    <t>En el aire.</t>
  </si>
  <si>
    <t>¿Dónde se encuentra el mercurio de manera natural?</t>
  </si>
  <si>
    <r>
      <t xml:space="preserve">La respuesta correcta es </t>
    </r>
    <r>
      <rPr>
        <b/>
        <sz val="11"/>
        <rFont val="Calibri"/>
        <family val="2"/>
        <scheme val="minor"/>
      </rPr>
      <t>B</t>
    </r>
    <r>
      <rPr>
        <sz val="11"/>
        <rFont val="Calibri"/>
        <family val="2"/>
        <scheme val="minor"/>
      </rPr>
      <t xml:space="preserve">, Proteger la salud humana y el medio ambiente frente a los COP, porque este tratado busca reducir o eliminar el uso de contaminantes orgánicos persistentes. La opción </t>
    </r>
    <r>
      <rPr>
        <b/>
        <sz val="11"/>
        <rFont val="Calibri"/>
        <family val="2"/>
        <scheme val="minor"/>
      </rPr>
      <t>A</t>
    </r>
    <r>
      <rPr>
        <sz val="11"/>
        <rFont val="Calibri"/>
        <family val="2"/>
        <scheme val="minor"/>
      </rPr>
      <t xml:space="preserve">, Promover el uso de plásticos, es incorrecta porque no es compatible con el propósito ambiental del convenio. La opción </t>
    </r>
    <r>
      <rPr>
        <b/>
        <sz val="11"/>
        <rFont val="Calibri"/>
        <family val="2"/>
        <scheme val="minor"/>
      </rPr>
      <t>C</t>
    </r>
    <r>
      <rPr>
        <sz val="11"/>
        <rFont val="Calibri"/>
        <family val="2"/>
        <scheme val="minor"/>
      </rPr>
      <t xml:space="preserve">, Incrementar la producción industrial, es incorrecta porque no aborda los problemas de contaminación. La opción </t>
    </r>
    <r>
      <rPr>
        <b/>
        <sz val="11"/>
        <rFont val="Calibri"/>
        <family val="2"/>
        <scheme val="minor"/>
      </rPr>
      <t>D</t>
    </r>
    <r>
      <rPr>
        <sz val="11"/>
        <rFont val="Calibri"/>
        <family val="2"/>
        <scheme val="minor"/>
      </rPr>
      <t>, Aumentar la contaminación, es incorrecta porque contradice los objetivos del tratado.</t>
    </r>
  </si>
  <si>
    <t>Aumentar la contaminación.</t>
  </si>
  <si>
    <t>Incrementar la producción industrial.</t>
  </si>
  <si>
    <t xml:space="preserve">Proteger la salud humana y el medio ambiente frente a los COP. </t>
  </si>
  <si>
    <t>Promover el uso de plásticos.</t>
  </si>
  <si>
    <t>¿Cuál es el objetivo del Convenio de Estocolmo?</t>
  </si>
  <si>
    <r>
      <t xml:space="preserve">La respuesta correcta es </t>
    </r>
    <r>
      <rPr>
        <b/>
        <sz val="11"/>
        <rFont val="Calibri"/>
        <family val="2"/>
        <scheme val="minor"/>
      </rPr>
      <t>C</t>
    </r>
    <r>
      <rPr>
        <sz val="11"/>
        <rFont val="Calibri"/>
        <family val="2"/>
        <scheme val="minor"/>
      </rPr>
      <t xml:space="preserve">, Permanecen en el ambiente y en organismos vivos durante largos periodos, porque son altamente estables y se acumulan en la cadena alimentaria. La opción </t>
    </r>
    <r>
      <rPr>
        <b/>
        <sz val="11"/>
        <rFont val="Calibri"/>
        <family val="2"/>
        <scheme val="minor"/>
      </rPr>
      <t>A</t>
    </r>
    <r>
      <rPr>
        <sz val="11"/>
        <rFont val="Calibri"/>
        <family val="2"/>
        <scheme val="minor"/>
      </rPr>
      <t xml:space="preserve">, Son fáciles de degradar, es incorrecta porque los COP son resistentes a la degradación. La opción </t>
    </r>
    <r>
      <rPr>
        <b/>
        <sz val="11"/>
        <rFont val="Calibri"/>
        <family val="2"/>
        <scheme val="minor"/>
      </rPr>
      <t>B</t>
    </r>
    <r>
      <rPr>
        <sz val="11"/>
        <rFont val="Calibri"/>
        <family val="2"/>
        <scheme val="minor"/>
      </rPr>
      <t xml:space="preserve">, No se acumulan en organismos vivos, es incorrecta porque precisamente su acumulación es un problema grave. La opción </t>
    </r>
    <r>
      <rPr>
        <b/>
        <sz val="11"/>
        <rFont val="Calibri"/>
        <family val="2"/>
        <scheme val="minor"/>
      </rPr>
      <t>D</t>
    </r>
    <r>
      <rPr>
        <sz val="11"/>
        <rFont val="Calibri"/>
        <family val="2"/>
        <scheme val="minor"/>
      </rPr>
      <t>, Son de origen natural, es incorrecta porque aunque algunos pueden ser naturales, la mayoría son sintéticos.</t>
    </r>
  </si>
  <si>
    <t>Son de origen natural.</t>
  </si>
  <si>
    <t xml:space="preserve">Permanecen en el ambiente y en organismos vivos durante largos periodos. </t>
  </si>
  <si>
    <t>No se acumulan en organismos vivos.</t>
  </si>
  <si>
    <t>Son fáciles de degradar.</t>
  </si>
  <si>
    <t>¿Qué caracteriza a los Contaminantes Orgánicos Persistentes (COP)?</t>
  </si>
  <si>
    <r>
      <t xml:space="preserve">La respuesta correcta es </t>
    </r>
    <r>
      <rPr>
        <b/>
        <sz val="11"/>
        <rFont val="Calibri"/>
        <family val="2"/>
        <scheme val="minor"/>
      </rPr>
      <t>B</t>
    </r>
    <r>
      <rPr>
        <sz val="11"/>
        <rFont val="Calibri"/>
        <family val="2"/>
        <scheme val="minor"/>
      </rPr>
      <t xml:space="preserve">, El desgaste de piezas grandes de plásticos y adiciones deliberadas en productos, porque estas son las principales fuentes de fragmentos plásticos en el medio ambiente. La opción </t>
    </r>
    <r>
      <rPr>
        <b/>
        <sz val="11"/>
        <rFont val="Calibri"/>
        <family val="2"/>
        <scheme val="minor"/>
      </rPr>
      <t>A</t>
    </r>
    <r>
      <rPr>
        <sz val="11"/>
        <rFont val="Calibri"/>
        <family val="2"/>
        <scheme val="minor"/>
      </rPr>
      <t xml:space="preserve">, La naturaleza y la emulsión de polímeros naturales, es incorrecta porque los microplásticos son productos derivados de actividades humanas. La opción </t>
    </r>
    <r>
      <rPr>
        <b/>
        <sz val="11"/>
        <rFont val="Calibri"/>
        <family val="2"/>
        <scheme val="minor"/>
      </rPr>
      <t>C</t>
    </r>
    <r>
      <rPr>
        <sz val="11"/>
        <rFont val="Calibri"/>
        <family val="2"/>
        <scheme val="minor"/>
      </rPr>
      <t xml:space="preserve">, La combustión de hidrocarburos, es incorrecta porque no genera microplásticos directamente. La opción </t>
    </r>
    <r>
      <rPr>
        <b/>
        <sz val="11"/>
        <rFont val="Calibri"/>
        <family val="2"/>
        <scheme val="minor"/>
      </rPr>
      <t>D</t>
    </r>
    <r>
      <rPr>
        <sz val="11"/>
        <rFont val="Calibri"/>
        <family val="2"/>
        <scheme val="minor"/>
      </rPr>
      <t>, La pirolisis de los derivados clorados, es incorrecta porque no produce microplásticos.</t>
    </r>
  </si>
  <si>
    <t>La pirolisis de los derivados clorados</t>
  </si>
  <si>
    <t>La combustion de hidrocarburos</t>
  </si>
  <si>
    <t xml:space="preserve">El desgaste de piezas grandes de plásticos y adiciones deliberadas en productos. </t>
  </si>
  <si>
    <t>La naturaleza y la emulsión de polímeros naturales.</t>
  </si>
  <si>
    <t>¿Cuál es el origen principal de los microplásticos?</t>
  </si>
  <si>
    <r>
      <t xml:space="preserve">La respuesta correcta es </t>
    </r>
    <r>
      <rPr>
        <b/>
        <sz val="11"/>
        <rFont val="Calibri"/>
        <family val="2"/>
        <scheme val="minor"/>
      </rPr>
      <t>B</t>
    </r>
    <r>
      <rPr>
        <sz val="11"/>
        <rFont val="Calibri"/>
        <family val="2"/>
        <scheme val="minor"/>
      </rPr>
      <t xml:space="preserve">, Microplásticos, porque son residuos de plásticos fragmentados que afectan ecosistemas terrestres y acuáticos. La opción </t>
    </r>
    <r>
      <rPr>
        <b/>
        <sz val="11"/>
        <rFont val="Calibri"/>
        <family val="2"/>
        <scheme val="minor"/>
      </rPr>
      <t>A</t>
    </r>
    <r>
      <rPr>
        <sz val="11"/>
        <rFont val="Calibri"/>
        <family val="2"/>
        <scheme val="minor"/>
      </rPr>
      <t xml:space="preserve">, Cealatos, es incorrecta porque no se relacionan con la contaminación ambiental. La opción </t>
    </r>
    <r>
      <rPr>
        <b/>
        <sz val="11"/>
        <rFont val="Calibri"/>
        <family val="2"/>
        <scheme val="minor"/>
      </rPr>
      <t>C</t>
    </r>
    <r>
      <rPr>
        <sz val="11"/>
        <rFont val="Calibri"/>
        <family val="2"/>
        <scheme val="minor"/>
      </rPr>
      <t xml:space="preserve">, Nutrientes, es incorrecta porque aunque algunos nutrientes en exceso pueden causar eutrofización, no son un grupo contaminante específico. La opción </t>
    </r>
    <r>
      <rPr>
        <b/>
        <sz val="11"/>
        <rFont val="Calibri"/>
        <family val="2"/>
        <scheme val="minor"/>
      </rPr>
      <t>D</t>
    </r>
    <r>
      <rPr>
        <sz val="11"/>
        <rFont val="Calibri"/>
        <family val="2"/>
        <scheme val="minor"/>
      </rPr>
      <t>, Metalatos, es incorrecta porque no es un término comúnmente relacionado con la contaminación ambiental.</t>
    </r>
  </si>
  <si>
    <t>Metalatos</t>
  </si>
  <si>
    <t xml:space="preserve">Microplásticos. </t>
  </si>
  <si>
    <t>Cealatos</t>
  </si>
  <si>
    <t>¿Cuál de los siguientes es un grupo de contaminantes ambientales?</t>
  </si>
  <si>
    <r>
      <t xml:space="preserve">La respuesta correcta es </t>
    </r>
    <r>
      <rPr>
        <b/>
        <sz val="11"/>
        <rFont val="Calibri"/>
        <family val="2"/>
        <scheme val="minor"/>
      </rPr>
      <t>B</t>
    </r>
    <r>
      <rPr>
        <sz val="11"/>
        <rFont val="Calibri"/>
        <family val="2"/>
        <scheme val="minor"/>
      </rPr>
      <t xml:space="preserve">, Radón, arsénico, metales pesados y dióxido de azufre, porque estos contaminantes tienen fuentes geológicas naturales, como emisiones volcánicas y descomposición de minerales. La opción </t>
    </r>
    <r>
      <rPr>
        <b/>
        <sz val="11"/>
        <rFont val="Calibri"/>
        <family val="2"/>
        <scheme val="minor"/>
      </rPr>
      <t>A</t>
    </r>
    <r>
      <rPr>
        <sz val="11"/>
        <rFont val="Calibri"/>
        <family val="2"/>
        <scheme val="minor"/>
      </rPr>
      <t xml:space="preserve">, Plástico, es incorrecta porque es un contaminante antropogénico. La opción </t>
    </r>
    <r>
      <rPr>
        <b/>
        <sz val="11"/>
        <rFont val="Calibri"/>
        <family val="2"/>
        <scheme val="minor"/>
      </rPr>
      <t>C</t>
    </r>
    <r>
      <rPr>
        <sz val="11"/>
        <rFont val="Calibri"/>
        <family val="2"/>
        <scheme val="minor"/>
      </rPr>
      <t xml:space="preserve">, Dióxido de carbono, es incorrecta porque aunque puede liberarse naturalmente, no encaja en este contexto específico. La opción </t>
    </r>
    <r>
      <rPr>
        <b/>
        <sz val="11"/>
        <rFont val="Calibri"/>
        <family val="2"/>
        <scheme val="minor"/>
      </rPr>
      <t>D</t>
    </r>
    <r>
      <rPr>
        <sz val="11"/>
        <rFont val="Calibri"/>
        <family val="2"/>
        <scheme val="minor"/>
      </rPr>
      <t>, Metano, es incorrecta porque, aunque es liberado por procesos naturales como la digestión de animales, no está en la lista indicada.</t>
    </r>
  </si>
  <si>
    <t>Metano.</t>
  </si>
  <si>
    <t>Dióxido de carbono.</t>
  </si>
  <si>
    <t xml:space="preserve">Radón, arsénico, metales pesados y dióxido de azufre. </t>
  </si>
  <si>
    <t>Plástico.</t>
  </si>
  <si>
    <t>¿Qué tipo de contaminantes pueden ser liberados al ambiente de forma natural?</t>
  </si>
  <si>
    <r>
      <t xml:space="preserve">La respuesta correcta es </t>
    </r>
    <r>
      <rPr>
        <b/>
        <sz val="11"/>
        <rFont val="Calibri"/>
        <family val="2"/>
        <scheme val="minor"/>
      </rPr>
      <t>B</t>
    </r>
    <r>
      <rPr>
        <sz val="11"/>
        <rFont val="Calibri"/>
        <family val="2"/>
        <scheme val="minor"/>
      </rPr>
      <t xml:space="preserve">, Las actividades humanas, porque son las principales responsables de la liberación de contaminantes, como emisiones industriales, residuos y deforestación. La opción </t>
    </r>
    <r>
      <rPr>
        <b/>
        <sz val="11"/>
        <rFont val="Calibri"/>
        <family val="2"/>
        <scheme val="minor"/>
      </rPr>
      <t>A</t>
    </r>
    <r>
      <rPr>
        <sz val="11"/>
        <rFont val="Calibri"/>
        <family val="2"/>
        <scheme val="minor"/>
      </rPr>
      <t xml:space="preserve">, La naturaleza, es incorrecta porque aunque existen fuentes naturales, su impacto es menor comparado con las actividades humanas. La opción </t>
    </r>
    <r>
      <rPr>
        <b/>
        <sz val="11"/>
        <rFont val="Calibri"/>
        <family val="2"/>
        <scheme val="minor"/>
      </rPr>
      <t>C</t>
    </r>
    <r>
      <rPr>
        <sz val="11"/>
        <rFont val="Calibri"/>
        <family val="2"/>
        <scheme val="minor"/>
      </rPr>
      <t xml:space="preserve">, Los animales, es incorrecta porque su contribución es mínima y generalmente natural. La opción </t>
    </r>
    <r>
      <rPr>
        <b/>
        <sz val="11"/>
        <rFont val="Calibri"/>
        <family val="2"/>
        <scheme val="minor"/>
      </rPr>
      <t>D</t>
    </r>
    <r>
      <rPr>
        <sz val="11"/>
        <rFont val="Calibri"/>
        <family val="2"/>
        <scheme val="minor"/>
      </rPr>
      <t>, Las plantas, es incorrecta porque no son una fuente de contaminación ambiental.</t>
    </r>
  </si>
  <si>
    <t>Las plantas.</t>
  </si>
  <si>
    <t>Los animales.</t>
  </si>
  <si>
    <t xml:space="preserve">Las actividades humanas. </t>
  </si>
  <si>
    <t>La naturaleza.</t>
  </si>
  <si>
    <t>¿Cuál es la fuente principal de la mayoría de los contaminantes ambientales?</t>
  </si>
  <si>
    <r>
      <t xml:space="preserve">La respuesta correcta es </t>
    </r>
    <r>
      <rPr>
        <b/>
        <sz val="11"/>
        <rFont val="Calibri"/>
        <family val="2"/>
        <scheme val="minor"/>
      </rPr>
      <t>C</t>
    </r>
    <r>
      <rPr>
        <sz val="11"/>
        <rFont val="Calibri"/>
        <family val="2"/>
        <scheme val="minor"/>
      </rPr>
      <t xml:space="preserve">, Largos periodos de latencia entre exposición y efectos en la salud, porque las enfermedades pueden tardar años en manifestarse tras la exposición. La opción </t>
    </r>
    <r>
      <rPr>
        <b/>
        <sz val="11"/>
        <rFont val="Calibri"/>
        <family val="2"/>
        <scheme val="minor"/>
      </rPr>
      <t>A</t>
    </r>
    <r>
      <rPr>
        <sz val="11"/>
        <rFont val="Calibri"/>
        <family val="2"/>
        <scheme val="minor"/>
      </rPr>
      <t xml:space="preserve">, La falta de estudios científicos, es incorrecta porque los estudios ya son extensos. La opción </t>
    </r>
    <r>
      <rPr>
        <b/>
        <sz val="11"/>
        <rFont val="Calibri"/>
        <family val="2"/>
        <scheme val="minor"/>
      </rPr>
      <t>B</t>
    </r>
    <r>
      <rPr>
        <sz val="11"/>
        <rFont val="Calibri"/>
        <family val="2"/>
        <scheme val="minor"/>
      </rPr>
      <t xml:space="preserve">, La presencia de contaminantes beneficiosos, es incorrecta porque no existen contaminantes beneficiosos. La opción </t>
    </r>
    <r>
      <rPr>
        <b/>
        <sz val="11"/>
        <rFont val="Calibri"/>
        <family val="2"/>
        <scheme val="minor"/>
      </rPr>
      <t>D</t>
    </r>
    <r>
      <rPr>
        <sz val="11"/>
        <rFont val="Calibri"/>
        <family val="2"/>
        <scheme val="minor"/>
      </rPr>
      <t>, La presencia de agentes patógenos en el agua, es incorrecta porque es un problema concreto, no general.</t>
    </r>
  </si>
  <si>
    <t>La presencia de agentes patógenos en el agua.</t>
  </si>
  <si>
    <t xml:space="preserve">Largos periodos de latencia entre exposición y efectos en la salud. </t>
  </si>
  <si>
    <t>La presencia de contaminantes beneficiosos.</t>
  </si>
  <si>
    <t>La falta de estudios científicos.</t>
  </si>
  <si>
    <t>¿Qué dificulta la vinculación clara entre la contaminación ambiental y la salud?</t>
  </si>
  <si>
    <r>
      <t xml:space="preserve">La respuesta correcta es </t>
    </r>
    <r>
      <rPr>
        <b/>
        <sz val="11"/>
        <rFont val="Calibri"/>
        <family val="2"/>
        <scheme val="minor"/>
      </rPr>
      <t>A</t>
    </r>
    <r>
      <rPr>
        <sz val="11"/>
        <rFont val="Calibri"/>
        <family val="2"/>
        <scheme val="minor"/>
      </rPr>
      <t xml:space="preserve">, La presencia de agentes potencialmente dañinos en el ambiente, ya que esto incluye sustancias o energía perjudiciales para los ecosistemas y la salud. La opción </t>
    </r>
    <r>
      <rPr>
        <b/>
        <sz val="11"/>
        <rFont val="Calibri"/>
        <family val="2"/>
        <scheme val="minor"/>
      </rPr>
      <t>B</t>
    </r>
    <r>
      <rPr>
        <sz val="11"/>
        <rFont val="Calibri"/>
        <family val="2"/>
        <scheme val="minor"/>
      </rPr>
      <t xml:space="preserve">, La presencia de agentes en el ambiente de trabajo, es incorrecta porque es específica del ámbito laboral. La opción </t>
    </r>
    <r>
      <rPr>
        <b/>
        <sz val="11"/>
        <rFont val="Calibri"/>
        <family val="2"/>
        <scheme val="minor"/>
      </rPr>
      <t>C</t>
    </r>
    <r>
      <rPr>
        <sz val="11"/>
        <rFont val="Calibri"/>
        <family val="2"/>
        <scheme val="minor"/>
      </rPr>
      <t xml:space="preserve">, La ausencia de agentes beneficiosos en el ambiente, es incorrecta porque la contaminación no se define por la falta de elementos positivos. La opción </t>
    </r>
    <r>
      <rPr>
        <b/>
        <sz val="11"/>
        <rFont val="Calibri"/>
        <family val="2"/>
        <scheme val="minor"/>
      </rPr>
      <t>D</t>
    </r>
    <r>
      <rPr>
        <sz val="11"/>
        <rFont val="Calibri"/>
        <family val="2"/>
        <scheme val="minor"/>
      </rPr>
      <t>, La presencia de agentes patógenos, es incorrecta porque, aunque los patógenos son contaminantes, no abarcan toda la contaminación ambiental.</t>
    </r>
  </si>
  <si>
    <t xml:space="preserve">La presencia de agentes patógenos </t>
  </si>
  <si>
    <t>La ausencia de agentes beneficiosos en el ambiente.</t>
  </si>
  <si>
    <t>La presencia de agentes  en el ambiente  de trabajo</t>
  </si>
  <si>
    <t xml:space="preserve">La presencia de agentes potencialmente dañinos en el ambiente. </t>
  </si>
  <si>
    <t>¿Qué es la contaminación ambiental?</t>
  </si>
  <si>
    <r>
      <t xml:space="preserve">La respuesta correcta es </t>
    </r>
    <r>
      <rPr>
        <b/>
        <sz val="11"/>
        <rFont val="Calibri"/>
        <family val="2"/>
        <scheme val="minor"/>
      </rPr>
      <t>A</t>
    </r>
    <r>
      <rPr>
        <sz val="11"/>
        <rFont val="Calibri"/>
        <family val="2"/>
        <scheme val="minor"/>
      </rPr>
      <t xml:space="preserve">, Para garantizar la protección de una población más amplia, diversa y sensible, porque incluyen a niños, ancianos y personas vulnerables. La opción </t>
    </r>
    <r>
      <rPr>
        <b/>
        <sz val="11"/>
        <rFont val="Calibri"/>
        <family val="2"/>
        <scheme val="minor"/>
      </rPr>
      <t>B</t>
    </r>
    <r>
      <rPr>
        <sz val="11"/>
        <rFont val="Calibri"/>
        <family val="2"/>
        <scheme val="minor"/>
      </rPr>
      <t xml:space="preserve">, Porque los trabajadores no necesitan tanta protección, es incorrecta porque subestima los riesgos laborales. La opción </t>
    </r>
    <r>
      <rPr>
        <b/>
        <sz val="11"/>
        <rFont val="Calibri"/>
        <family val="2"/>
        <scheme val="minor"/>
      </rPr>
      <t>C</t>
    </r>
    <r>
      <rPr>
        <sz val="11"/>
        <rFont val="Calibri"/>
        <family val="2"/>
        <scheme val="minor"/>
      </rPr>
      <t xml:space="preserve">, Porque los contaminantes no afectan tanto al ambiente como a los trabajadores, es incorrecta porque el ambiente puede acumular contaminantes de forma persistente. La opción </t>
    </r>
    <r>
      <rPr>
        <b/>
        <sz val="11"/>
        <rFont val="Calibri"/>
        <family val="2"/>
        <scheme val="minor"/>
      </rPr>
      <t>D</t>
    </r>
    <r>
      <rPr>
        <sz val="11"/>
        <rFont val="Calibri"/>
        <family val="2"/>
        <scheme val="minor"/>
      </rPr>
      <t>, Porque es más fácil implementar normas ambientales, es incorrecta porque la implementación depende del contexto y no de la facilidad.</t>
    </r>
  </si>
  <si>
    <r>
      <t xml:space="preserve">La respuesta correcta es </t>
    </r>
    <r>
      <rPr>
        <b/>
        <sz val="11"/>
        <rFont val="Calibri"/>
        <family val="2"/>
        <scheme val="minor"/>
      </rPr>
      <t>B</t>
    </r>
    <r>
      <rPr>
        <sz val="11"/>
        <rFont val="Calibri"/>
        <family val="2"/>
        <scheme val="minor"/>
      </rPr>
      <t xml:space="preserve">, Sustituir una sustancia tóxica por otra no tóxica pero no biodegradable, ya que aunque protege a los trabajadores, puede dañar el medio ambiente a largo plazo. La opción </t>
    </r>
    <r>
      <rPr>
        <b/>
        <sz val="11"/>
        <rFont val="Calibri"/>
        <family val="2"/>
        <scheme val="minor"/>
      </rPr>
      <t>A</t>
    </r>
    <r>
      <rPr>
        <sz val="11"/>
        <rFont val="Calibri"/>
        <family val="2"/>
        <scheme val="minor"/>
      </rPr>
      <t xml:space="preserve">, Reducir la jornada laboral, es incorrecta porque no tiene un impacto directo negativo en el medio ambiente. La opción </t>
    </r>
    <r>
      <rPr>
        <b/>
        <sz val="11"/>
        <rFont val="Calibri"/>
        <family val="2"/>
        <scheme val="minor"/>
      </rPr>
      <t>C</t>
    </r>
    <r>
      <rPr>
        <sz val="11"/>
        <rFont val="Calibri"/>
        <family val="2"/>
        <scheme val="minor"/>
      </rPr>
      <t xml:space="preserve">, Aumentar la ventilación en los lugares de trabajo, es incorrecta porque no tiene consecuencias medioambientales significativas. La opción </t>
    </r>
    <r>
      <rPr>
        <b/>
        <sz val="11"/>
        <rFont val="Calibri"/>
        <family val="2"/>
        <scheme val="minor"/>
      </rPr>
      <t>D</t>
    </r>
    <r>
      <rPr>
        <sz val="11"/>
        <rFont val="Calibri"/>
        <family val="2"/>
        <scheme val="minor"/>
      </rPr>
      <t>, Usar equipos de protección personal, es incorrecta porque no afecta directamente al medio ambiente.</t>
    </r>
  </si>
  <si>
    <r>
      <t xml:space="preserve">La respuesta correcta es </t>
    </r>
    <r>
      <rPr>
        <b/>
        <sz val="11"/>
        <rFont val="Calibri"/>
        <family val="2"/>
        <scheme val="minor"/>
      </rPr>
      <t>B</t>
    </r>
    <r>
      <rPr>
        <sz val="11"/>
        <rFont val="Calibri"/>
        <family val="2"/>
        <scheme val="minor"/>
      </rPr>
      <t xml:space="preserve">, Porque es una población acotada, ya que las condiciones laborales son más controladas y homogéneas, facilitando la identificación de patrones de exposición y daño. La opción </t>
    </r>
    <r>
      <rPr>
        <b/>
        <sz val="11"/>
        <rFont val="Calibri"/>
        <family val="2"/>
        <scheme val="minor"/>
      </rPr>
      <t>A</t>
    </r>
    <r>
      <rPr>
        <sz val="11"/>
        <rFont val="Calibri"/>
        <family val="2"/>
        <scheme val="minor"/>
      </rPr>
      <t xml:space="preserve">, Porque es una población menos expuesta, es incorrecta porque los trabajadores suelen estar más expuestos que el público general. La opción </t>
    </r>
    <r>
      <rPr>
        <b/>
        <sz val="11"/>
        <rFont val="Calibri"/>
        <family val="2"/>
        <scheme val="minor"/>
      </rPr>
      <t>C</t>
    </r>
    <r>
      <rPr>
        <sz val="11"/>
        <rFont val="Calibri"/>
        <family val="2"/>
        <scheme val="minor"/>
      </rPr>
      <t xml:space="preserve">, Porque los trabajadores no sufren efectos crónicos, es incorrecta porque muchos trabajadores sí enfrentan riesgos crónicos. La opción </t>
    </r>
    <r>
      <rPr>
        <b/>
        <sz val="11"/>
        <rFont val="Calibri"/>
        <family val="2"/>
        <scheme val="minor"/>
      </rPr>
      <t>D</t>
    </r>
    <r>
      <rPr>
        <sz val="11"/>
        <rFont val="Calibri"/>
        <family val="2"/>
        <scheme val="minor"/>
      </rPr>
      <t>, Porque los trabajadores no están en contacto con contaminantes, es incorrecta porque en muchos casos están directamente expuestos a ellos.</t>
    </r>
  </si>
  <si>
    <r>
      <t xml:space="preserve">La respuesta correcta es </t>
    </r>
    <r>
      <rPr>
        <b/>
        <sz val="11"/>
        <rFont val="Calibri"/>
        <family val="2"/>
        <scheme val="minor"/>
      </rPr>
      <t>C</t>
    </r>
    <r>
      <rPr>
        <sz val="11"/>
        <rFont val="Calibri"/>
        <family val="2"/>
        <scheme val="minor"/>
      </rPr>
      <t xml:space="preserve">, Porque la epidemiología en el trabajo ha contribuido al conocimiento de los efectos de la exposición ambiental, ya que los entornos laborales han servido como laboratorio para estudiar contaminantes específicos. La opción </t>
    </r>
    <r>
      <rPr>
        <b/>
        <sz val="11"/>
        <rFont val="Calibri"/>
        <family val="2"/>
        <scheme val="minor"/>
      </rPr>
      <t>A</t>
    </r>
    <r>
      <rPr>
        <sz val="11"/>
        <rFont val="Calibri"/>
        <family val="2"/>
        <scheme val="minor"/>
      </rPr>
      <t xml:space="preserve">, Porque la salud ambiental no está relacionada con la salud laboral, es incorrecta porque ambas están estrechamente interconectadas. La opción </t>
    </r>
    <r>
      <rPr>
        <b/>
        <sz val="11"/>
        <rFont val="Calibri"/>
        <family val="2"/>
        <scheme val="minor"/>
      </rPr>
      <t>B</t>
    </r>
    <r>
      <rPr>
        <sz val="11"/>
        <rFont val="Calibri"/>
        <family val="2"/>
        <scheme val="minor"/>
      </rPr>
      <t xml:space="preserve">, Porque los riesgos en el trabajo son irrelevantes para la salud ambiental, es incorrecta porque los riesgos laborales también afectan al medio ambiente. La opción </t>
    </r>
    <r>
      <rPr>
        <b/>
        <sz val="11"/>
        <rFont val="Calibri"/>
        <family val="2"/>
        <scheme val="minor"/>
      </rPr>
      <t>D</t>
    </r>
    <r>
      <rPr>
        <sz val="11"/>
        <rFont val="Calibri"/>
        <family val="2"/>
        <scheme val="minor"/>
      </rPr>
      <t>, Porque las normas de salud ambiental son menos estrictas que las de salud en el trabajo, es incorrecta porque las normas ambientales suelen ser más amplias.</t>
    </r>
  </si>
  <si>
    <r>
      <t xml:space="preserve">La respuesta correcta es </t>
    </r>
    <r>
      <rPr>
        <b/>
        <sz val="11"/>
        <rFont val="Calibri"/>
        <family val="2"/>
        <scheme val="minor"/>
      </rPr>
      <t>B</t>
    </r>
    <r>
      <rPr>
        <sz val="11"/>
        <rFont val="Calibri"/>
        <family val="2"/>
        <scheme val="minor"/>
      </rPr>
      <t xml:space="preserve">, Seguridad, higiene, toxicología y epidemiología, ya que estas disciplinas evalúan, previenen y mitigan riesgos relacionados con contaminantes ambientales y su impacto en la salud laboral. La opción </t>
    </r>
    <r>
      <rPr>
        <b/>
        <sz val="11"/>
        <rFont val="Calibri"/>
        <family val="2"/>
        <scheme val="minor"/>
      </rPr>
      <t>A</t>
    </r>
    <r>
      <rPr>
        <sz val="11"/>
        <rFont val="Calibri"/>
        <family val="2"/>
        <scheme val="minor"/>
      </rPr>
      <t xml:space="preserve">, Biología y química, es incorrecta porque estas son más generales y no específicas de la prevención laboral. La opción </t>
    </r>
    <r>
      <rPr>
        <b/>
        <sz val="11"/>
        <rFont val="Calibri"/>
        <family val="2"/>
        <scheme val="minor"/>
      </rPr>
      <t>C</t>
    </r>
    <r>
      <rPr>
        <sz val="11"/>
        <rFont val="Calibri"/>
        <family val="2"/>
        <scheme val="minor"/>
      </rPr>
      <t xml:space="preserve">, Física y matemática, es incorrecta porque no abordan directamente los riesgos laborales. La opción </t>
    </r>
    <r>
      <rPr>
        <b/>
        <sz val="11"/>
        <rFont val="Calibri"/>
        <family val="2"/>
        <scheme val="minor"/>
      </rPr>
      <t>D</t>
    </r>
    <r>
      <rPr>
        <sz val="11"/>
        <rFont val="Calibri"/>
        <family val="2"/>
        <scheme val="minor"/>
      </rPr>
      <t>, Medicina y farmacia, es incorrecta porque se enfocan más en tratamientos que en prevención.</t>
    </r>
  </si>
  <si>
    <r>
      <t xml:space="preserve">La respuesta correcta es </t>
    </r>
    <r>
      <rPr>
        <b/>
        <sz val="11"/>
        <rFont val="Calibri"/>
        <family val="2"/>
        <scheme val="minor"/>
      </rPr>
      <t>C</t>
    </r>
    <r>
      <rPr>
        <sz val="11"/>
        <rFont val="Calibri"/>
        <family val="2"/>
        <scheme val="minor"/>
      </rPr>
      <t xml:space="preserve">, Crónicos, ya que estos efectos surgen tras exposiciones prolongadas o acumulativas, pudiendo incluir enfermedades como cánceres o afecciones respiratorias. La opción </t>
    </r>
    <r>
      <rPr>
        <b/>
        <sz val="11"/>
        <rFont val="Calibri"/>
        <family val="2"/>
        <scheme val="minor"/>
      </rPr>
      <t>A</t>
    </r>
    <r>
      <rPr>
        <sz val="11"/>
        <rFont val="Calibri"/>
        <family val="2"/>
        <scheme val="minor"/>
      </rPr>
      <t xml:space="preserve">, Agudos, es incorrecta porque los efectos agudos son inmediatos. La opción </t>
    </r>
    <r>
      <rPr>
        <b/>
        <sz val="11"/>
        <rFont val="Calibri"/>
        <family val="2"/>
        <scheme val="minor"/>
      </rPr>
      <t>B</t>
    </r>
    <r>
      <rPr>
        <sz val="11"/>
        <rFont val="Calibri"/>
        <family val="2"/>
        <scheme val="minor"/>
      </rPr>
      <t xml:space="preserve">, Inmediatos, es incorrecta porque estos efectos no tienen latencia. La opción </t>
    </r>
    <r>
      <rPr>
        <b/>
        <sz val="11"/>
        <rFont val="Calibri"/>
        <family val="2"/>
        <scheme val="minor"/>
      </rPr>
      <t>D</t>
    </r>
    <r>
      <rPr>
        <sz val="11"/>
        <rFont val="Calibri"/>
        <family val="2"/>
        <scheme val="minor"/>
      </rPr>
      <t>, Temporales, es incorrecta porque estos efectos no necesariamente son temporales, sino prolongados y a menudo irreversibles.</t>
    </r>
  </si>
  <si>
    <r>
      <t xml:space="preserve">La respuesta correcta es </t>
    </r>
    <r>
      <rPr>
        <b/>
        <sz val="11"/>
        <rFont val="Calibri"/>
        <family val="2"/>
        <scheme val="minor"/>
      </rPr>
      <t>B</t>
    </r>
    <r>
      <rPr>
        <sz val="11"/>
        <rFont val="Calibri"/>
        <family val="2"/>
        <scheme val="minor"/>
      </rPr>
      <t xml:space="preserve">, Agudos, porque estos efectos suelen manifestarse rápidamente tras una exposición breve a altos niveles de un contaminante, como irritaciones, vómitos o dolores de cabeza. La opción </t>
    </r>
    <r>
      <rPr>
        <b/>
        <sz val="11"/>
        <rFont val="Calibri"/>
        <family val="2"/>
        <scheme val="minor"/>
      </rPr>
      <t>A</t>
    </r>
    <r>
      <rPr>
        <sz val="11"/>
        <rFont val="Calibri"/>
        <family val="2"/>
        <scheme val="minor"/>
      </rPr>
      <t xml:space="preserve">, Crónicos, es incorrecta porque los efectos crónicos aparecen tras exposiciones prolongadas o repetitivas. La opción </t>
    </r>
    <r>
      <rPr>
        <b/>
        <sz val="11"/>
        <rFont val="Calibri"/>
        <family val="2"/>
        <scheme val="minor"/>
      </rPr>
      <t>C</t>
    </r>
    <r>
      <rPr>
        <sz val="11"/>
        <rFont val="Calibri"/>
        <family val="2"/>
        <scheme val="minor"/>
      </rPr>
      <t xml:space="preserve">, Permanentes, es incorrecta porque los efectos agudos no siempre son irreversibles. La opción </t>
    </r>
    <r>
      <rPr>
        <b/>
        <sz val="11"/>
        <rFont val="Calibri"/>
        <family val="2"/>
        <scheme val="minor"/>
      </rPr>
      <t>D</t>
    </r>
    <r>
      <rPr>
        <sz val="11"/>
        <rFont val="Calibri"/>
        <family val="2"/>
        <scheme val="minor"/>
      </rPr>
      <t>, Latentes, es incorrecta porque los efectos latentes suelen tardar años en manifestarse.</t>
    </r>
  </si>
  <si>
    <r>
      <t xml:space="preserve">La respuesta correcta es </t>
    </r>
    <r>
      <rPr>
        <b/>
        <sz val="11"/>
        <rFont val="Calibri"/>
        <family val="2"/>
        <scheme val="minor"/>
      </rPr>
      <t>C</t>
    </r>
    <r>
      <rPr>
        <sz val="11"/>
        <rFont val="Calibri"/>
        <family val="2"/>
        <scheme val="minor"/>
      </rPr>
      <t xml:space="preserve">, Curvilínea, porque los efectos no siempre son lineales; en algunos casos, pequeñas dosis pueden no causar daño mientras que dosis mayores generan un incremento exponencial del efecto. La opción </t>
    </r>
    <r>
      <rPr>
        <b/>
        <sz val="11"/>
        <rFont val="Calibri"/>
        <family val="2"/>
        <scheme val="minor"/>
      </rPr>
      <t>A</t>
    </r>
    <r>
      <rPr>
        <sz val="11"/>
        <rFont val="Calibri"/>
        <family val="2"/>
        <scheme val="minor"/>
      </rPr>
      <t xml:space="preserve">, No lineal, es incorrecta porque es demasiado general y no refleja la curva típica de respuesta a dosis. La opción </t>
    </r>
    <r>
      <rPr>
        <b/>
        <sz val="11"/>
        <rFont val="Calibri"/>
        <family val="2"/>
        <scheme val="minor"/>
      </rPr>
      <t>B</t>
    </r>
    <r>
      <rPr>
        <sz val="11"/>
        <rFont val="Calibri"/>
        <family val="2"/>
        <scheme val="minor"/>
      </rPr>
      <t xml:space="preserve">, Lineal, es incorrecta porque asume una relación directa y proporcional entre exposición y daño, lo cual no siempre ocurre. La opción </t>
    </r>
    <r>
      <rPr>
        <b/>
        <sz val="11"/>
        <rFont val="Calibri"/>
        <family val="2"/>
        <scheme val="minor"/>
      </rPr>
      <t>D</t>
    </r>
    <r>
      <rPr>
        <sz val="11"/>
        <rFont val="Calibri"/>
        <family val="2"/>
        <scheme val="minor"/>
      </rPr>
      <t>, Exponencial, es incorrecta porque no siempre el efecto crece de forma tan abrupta con la exposición.</t>
    </r>
  </si>
  <si>
    <r>
      <t xml:space="preserve">La respuesta correcta es </t>
    </r>
    <r>
      <rPr>
        <b/>
        <sz val="11"/>
        <rFont val="Calibri"/>
        <family val="2"/>
        <scheme val="minor"/>
      </rPr>
      <t>B</t>
    </r>
    <r>
      <rPr>
        <sz val="11"/>
        <rFont val="Calibri"/>
        <family val="2"/>
        <scheme val="minor"/>
      </rPr>
      <t xml:space="preserve">, El contacto entre el agente peligroso y el organismo, ya que la exposición implica la interacción directa entre un contaminante y un ser vivo, sea a través de la inhalación, ingestión o contacto dérmico. La opción </t>
    </r>
    <r>
      <rPr>
        <b/>
        <sz val="11"/>
        <rFont val="Calibri"/>
        <family val="2"/>
        <scheme val="minor"/>
      </rPr>
      <t>A</t>
    </r>
    <r>
      <rPr>
        <sz val="11"/>
        <rFont val="Calibri"/>
        <family val="2"/>
        <scheme val="minor"/>
      </rPr>
      <t xml:space="preserve">, La cantidad de sustancia en el cuerpo, es incorrecta porque eso se refiere más bien a la dosis. La opción </t>
    </r>
    <r>
      <rPr>
        <b/>
        <sz val="11"/>
        <rFont val="Calibri"/>
        <family val="2"/>
        <scheme val="minor"/>
      </rPr>
      <t>C</t>
    </r>
    <r>
      <rPr>
        <sz val="11"/>
        <rFont val="Calibri"/>
        <family val="2"/>
        <scheme val="minor"/>
      </rPr>
      <t xml:space="preserve">, La concentración del contaminante en el ambiente, es incorrecta porque eso describe el nivel de contaminación ambiental, no la exposición. La opción </t>
    </r>
    <r>
      <rPr>
        <b/>
        <sz val="11"/>
        <rFont val="Calibri"/>
        <family val="2"/>
        <scheme val="minor"/>
      </rPr>
      <t>D</t>
    </r>
    <r>
      <rPr>
        <sz val="11"/>
        <rFont val="Calibri"/>
        <family val="2"/>
        <scheme val="minor"/>
      </rPr>
      <t>, El tiempo durante el cual el organismo está en contacto con el contaminante, es incorrecta porque el tiempo es solo un factor dentro del concepto de exposición.</t>
    </r>
  </si>
  <si>
    <t>¿Qué se entiende por exposición en el contexto de los contaminantes ambientales?</t>
  </si>
  <si>
    <r>
      <t xml:space="preserve">La respuesta correcta es </t>
    </r>
    <r>
      <rPr>
        <b/>
        <sz val="11"/>
        <rFont val="Calibri"/>
        <family val="2"/>
        <scheme val="minor"/>
      </rPr>
      <t>A</t>
    </r>
    <r>
      <rPr>
        <sz val="11"/>
        <rFont val="Calibri"/>
        <family val="2"/>
        <scheme val="minor"/>
      </rPr>
      <t xml:space="preserve">, Propiedades fisicoquímicas, la dosis en los tejidos y la capacidad de respuesta de los tejidos. Estos tres factores determinan cómo un contaminante puede afectar la salud humana, dependiendo de sus características, la cantidad absorbida y la sensibilidad del organismo. La opción </t>
    </r>
    <r>
      <rPr>
        <b/>
        <sz val="11"/>
        <rFont val="Calibri"/>
        <family val="2"/>
        <scheme val="minor"/>
      </rPr>
      <t>B</t>
    </r>
    <r>
      <rPr>
        <sz val="11"/>
        <rFont val="Calibri"/>
        <family val="2"/>
        <scheme val="minor"/>
      </rPr>
      <t xml:space="preserve">, Propiedades fisicoquímicas, la capacidad de respuesta de los tejidos y el tiempo de exposición, es incorrecta porque el tiempo de exposición no es tan determinante como la dosis. La opción </t>
    </r>
    <r>
      <rPr>
        <b/>
        <sz val="11"/>
        <rFont val="Calibri"/>
        <family val="2"/>
        <scheme val="minor"/>
      </rPr>
      <t>C</t>
    </r>
    <r>
      <rPr>
        <sz val="11"/>
        <rFont val="Calibri"/>
        <family val="2"/>
        <scheme val="minor"/>
      </rPr>
      <t xml:space="preserve">, La dosis en los tejidos, el tiempo de exposición y la capacidad de respuesta de los tejidos, es incorrecta porque deja fuera las propiedades fisicoquímicas, que son clave. La opción </t>
    </r>
    <r>
      <rPr>
        <b/>
        <sz val="11"/>
        <rFont val="Calibri"/>
        <family val="2"/>
        <scheme val="minor"/>
      </rPr>
      <t>D</t>
    </r>
    <r>
      <rPr>
        <sz val="11"/>
        <rFont val="Calibri"/>
        <family val="2"/>
        <scheme val="minor"/>
      </rPr>
      <t>, La concentración del contaminante, el tiempo de exposición y la capacidad de respuesta de los tejidos, es incorrecta porque la concentración por sí sola no explica los daños.</t>
    </r>
  </si>
  <si>
    <r>
      <t xml:space="preserve">La respuesta correcta es </t>
    </r>
    <r>
      <rPr>
        <b/>
        <sz val="11"/>
        <rFont val="Calibri"/>
        <family val="2"/>
        <scheme val="minor"/>
      </rPr>
      <t>B</t>
    </r>
    <r>
      <rPr>
        <sz val="11"/>
        <rFont val="Calibri"/>
        <family val="2"/>
        <scheme val="minor"/>
      </rPr>
      <t xml:space="preserve">, Real Decreto 102/2011, que regula la calidad del aire en Europa y establece límites para contaminantes como el ozono troposférico, protegiendo la salud humana y el medio ambiente. La opción </t>
    </r>
    <r>
      <rPr>
        <b/>
        <sz val="11"/>
        <rFont val="Calibri"/>
        <family val="2"/>
        <scheme val="minor"/>
      </rPr>
      <t>A</t>
    </r>
    <r>
      <rPr>
        <sz val="11"/>
        <rFont val="Calibri"/>
        <family val="2"/>
        <scheme val="minor"/>
      </rPr>
      <t xml:space="preserve">, Protocolo de Gotemburgo, es incorrecta, ya que su enfoque es la reducción de contaminantes acidificantes, eutrofizantes y de ozono, pero no regula concentraciones específicas. La opción </t>
    </r>
    <r>
      <rPr>
        <b/>
        <sz val="11"/>
        <rFont val="Calibri"/>
        <family val="2"/>
        <scheme val="minor"/>
      </rPr>
      <t>C</t>
    </r>
    <r>
      <rPr>
        <sz val="11"/>
        <rFont val="Calibri"/>
        <family val="2"/>
        <scheme val="minor"/>
      </rPr>
      <t xml:space="preserve">, Directiva sobre emisiones industriales, es incorrecta porque se centra en regular las emisiones de fuentes industriales. La opción </t>
    </r>
    <r>
      <rPr>
        <b/>
        <sz val="11"/>
        <rFont val="Calibri"/>
        <family val="2"/>
        <scheme val="minor"/>
      </rPr>
      <t>D</t>
    </r>
    <r>
      <rPr>
        <sz val="11"/>
        <rFont val="Calibri"/>
        <family val="2"/>
        <scheme val="minor"/>
      </rPr>
      <t>, Convenio de Estocolmo, es incorrecta porque trata sobre contaminantes orgánicos persistentes (COP) y no sobre el ozono.</t>
    </r>
  </si>
  <si>
    <r>
      <t xml:space="preserve">La respuesta correcta es </t>
    </r>
    <r>
      <rPr>
        <b/>
        <sz val="11"/>
        <rFont val="Calibri"/>
        <family val="2"/>
        <scheme val="minor"/>
      </rPr>
      <t>A</t>
    </r>
    <r>
      <rPr>
        <sz val="11"/>
        <rFont val="Calibri"/>
        <family val="2"/>
        <scheme val="minor"/>
      </rPr>
      <t xml:space="preserve">, PM2,5 son más pequeñas y pueden ser más perjudiciales para la salud. Estas partículas, al tener un diámetro inferior a 2,5 micras, penetran más profundamente en los pulmones y pueden entrar en el torrente sanguíneo. La opción </t>
    </r>
    <r>
      <rPr>
        <b/>
        <sz val="11"/>
        <rFont val="Calibri"/>
        <family val="2"/>
        <scheme val="minor"/>
      </rPr>
      <t>B</t>
    </r>
    <r>
      <rPr>
        <sz val="11"/>
        <rFont val="Calibri"/>
        <family val="2"/>
        <scheme val="minor"/>
      </rPr>
      <t xml:space="preserve">, PM10 son más pequeñas y viajan más lejos, es incorrecta porque las PM10 son más grandes y no tienen la capacidad de viajar tan lejos ni mantenerse tanto tiempo en suspensión. La opción </t>
    </r>
    <r>
      <rPr>
        <b/>
        <sz val="11"/>
        <rFont val="Calibri"/>
        <family val="2"/>
        <scheme val="minor"/>
      </rPr>
      <t>C</t>
    </r>
    <r>
      <rPr>
        <sz val="11"/>
        <rFont val="Calibri"/>
        <family val="2"/>
        <scheme val="minor"/>
      </rPr>
      <t xml:space="preserve">, PM2,5 son más grandes y más peligrosas, es incorrecta, ya que precisamente son más pequeñas y, por ello, más dañinas. La opción </t>
    </r>
    <r>
      <rPr>
        <b/>
        <sz val="11"/>
        <rFont val="Calibri"/>
        <family val="2"/>
        <scheme val="minor"/>
      </rPr>
      <t>D</t>
    </r>
    <r>
      <rPr>
        <sz val="11"/>
        <rFont val="Calibri"/>
        <family val="2"/>
        <scheme val="minor"/>
      </rPr>
      <t>, No hay diferencia significativa, es incorrecta porque ambas tienen impactos distintos en la salud y el medio ambiente debido a su tamaño.</t>
    </r>
  </si>
  <si>
    <r>
      <t>A. Reducir y eliminar el uso de sustancias que agotan la capa de ozono (SAO). (Correcta)</t>
    </r>
    <r>
      <rPr>
        <sz val="11"/>
        <rFont val="Calibri"/>
        <family val="2"/>
        <scheme val="minor"/>
      </rPr>
      <t xml:space="preserve"> Este acuerdo internacional busca proteger la capa de ozono mediante la eliminación de CFC y otros compuestos dañinos. B. Controlar las emisiones de partículas en suspensión y C. Regular los COP no son objetivos del protocolo.</t>
    </r>
  </si>
  <si>
    <r>
      <t>B. Pintura y cosmética. (Correcta)</t>
    </r>
    <r>
      <rPr>
        <sz val="11"/>
        <rFont val="Calibri"/>
        <family val="2"/>
        <scheme val="minor"/>
      </rPr>
      <t xml:space="preserve"> Estas actividades emiten COV debido al uso de solventes y otros productos químicos. A. Agricultura y D. Producción de energía nuclear no son fuentes principales, y C. Procesos de reciclaje generan emisiones diferentes.</t>
    </r>
  </si>
  <si>
    <r>
      <t>C. Benceno. (Correcta)</t>
    </r>
    <r>
      <rPr>
        <sz val="11"/>
        <rFont val="Calibri"/>
        <family val="2"/>
        <scheme val="minor"/>
      </rPr>
      <t xml:space="preserve"> Este compuesto es un contaminante conocido por su toxicidad y su capacidad para formar ozono troposférico. A. Metano y B. Propano son menos peligrosos, y D. Oxígeno no es un COV.</t>
    </r>
  </si>
  <si>
    <r>
      <t>A. Compuestos orgánicos volátiles no metánicos, monóxido de carbono, óxidos de nitrógeno y metano. (Correcta)</t>
    </r>
    <r>
      <rPr>
        <sz val="11"/>
        <rFont val="Calibri"/>
        <family val="2"/>
        <scheme val="minor"/>
      </rPr>
      <t xml:space="preserve"> Estos gases reaccionan bajo la luz solar para formar ozono en la troposfera. B. Dióxido de carbono y monóxido de carbono no son precursores principales, y C. Dióxido de azufre y dióxido de carbono no participan en estas reacciones.</t>
    </r>
  </si>
  <si>
    <r>
      <t>A. Directiva 2010/75/UE. (Correcta)</t>
    </r>
    <r>
      <rPr>
        <sz val="11"/>
        <rFont val="Calibri"/>
        <family val="2"/>
        <scheme val="minor"/>
      </rPr>
      <t xml:space="preserve"> Esta norma establece límites a las emisiones contaminantes de instalaciones industriales para proteger el medio ambiente. B. Directiva 2002/3/CE regula el ozono troposférico, y C. Directiva 2020/40/CE trata sobre emisiones de vehículos.</t>
    </r>
  </si>
  <si>
    <r>
      <t>B. Causan nuevos problemas ambientales. (Correcta)</t>
    </r>
    <r>
      <rPr>
        <sz val="11"/>
        <rFont val="Calibri"/>
        <family val="2"/>
        <scheme val="minor"/>
      </rPr>
      <t xml:space="preserve"> Aunque no agotan la capa de ozono, estos gases contribuyen significativamente al cambio climático debido a su alto potencial de calentamiento global. A. Mejoran la calidad del aire no es correcto, C. Son totalmente inofensivos es falso, y D. Son más efectivos en refrigeración no justifica su impacto ambiental.</t>
    </r>
  </si>
  <si>
    <r>
      <t>A. Sustancias que agotan la capa de ozono (SAO). (Correcta)</t>
    </r>
    <r>
      <rPr>
        <sz val="11"/>
        <rFont val="Calibri"/>
        <family val="2"/>
        <scheme val="minor"/>
      </rPr>
      <t xml:space="preserve"> Estas sustancias, como los clorofluorocarbonos (CFC), reaccionan con el ozono, destruyendo su capa protectora. B. Contaminantes orgánicos persistentes y C. Partículas en suspensión no están relacionadas con el ozono, y D. Gases inertes no afectan la capa de ozono.</t>
    </r>
  </si>
  <si>
    <r>
      <t>B. Controlar y regular los Contaminantes Orgánicos Persistentes (COP). (Correcta)</t>
    </r>
    <r>
      <rPr>
        <sz val="11"/>
        <rFont val="Calibri"/>
        <family val="2"/>
        <scheme val="minor"/>
      </rPr>
      <t xml:space="preserve"> Este convenio se centra en eliminar los COP debido a sus impactos adversos sobre la salud y el ambiente. A. Reducir el ruido ambiental no es parte del acuerdo. C. Eliminar las partículas en suspensión y D. Controlar las emisiones de metano son objetivos no relacionados.</t>
    </r>
  </si>
  <si>
    <r>
      <t>D. Convenio de Estocolmo. (Correcta)</t>
    </r>
    <r>
      <rPr>
        <sz val="11"/>
        <rFont val="Calibri"/>
        <family val="2"/>
        <scheme val="minor"/>
      </rPr>
      <t xml:space="preserve"> Este convenio busca controlar y reducir los contaminantes orgánicos persistentes, pero también incluye medidas para evitar la contaminación por metales pesados como el mercurio. A. Protocolo de Gotemburgo está relacionado con la reducción de ozono y eutrofización. B. Protocolo de Aarhus se enfoca en acceso a la información ambiental, y C. Protocolo de Montreal regula sustancias que agotan la capa de ozono.</t>
    </r>
  </si>
  <si>
    <r>
      <t>A. Tendencia a bioacumularse y biomagnificarse. (Correcta)</t>
    </r>
    <r>
      <rPr>
        <sz val="11"/>
        <rFont val="Calibri"/>
        <family val="2"/>
        <scheme val="minor"/>
      </rPr>
      <t xml:space="preserve"> Los metales pesados, como el mercurio y el plomo, tienen la capacidad de acumularse en los tejidos de los organismos vivos y concentrarse en los niveles más altos de la cadena alimentaria, lo que los hace especialmente peligrosos. B. Alta volatilidad no es típica de estos metales, ya que suelen estar presentes en formas no volátiles. C. Reaccionan fácilmente con el oxígeno es incorrecto, ya que no es una característica ambientalmente relevante. D. Se degradan rápidamente no aplica, ya que los metales no se degradan en el medio ambiente.</t>
    </r>
  </si>
  <si>
    <t>A. Pueden depositarse en los alvéolos pulmonares. (Correcta) Este efecto genera problemas respiratorios graves. B. Son responsables del calentamiento global, C. Producen efectos directos en la piel y D. Son radiactivas son incorrectas.</t>
  </si>
  <si>
    <t>B. Óxidos de nitrógeno y amoníaco. (Correcta) Estos contribuyen al crecimiento descontrolado de algas. A. Metano y ozono, C. Monóxido de carbono y dióxido de azufre, y D. Metano y dióxido de carbono no tienen efectos eutrofizantes.</t>
  </si>
  <si>
    <t>¿Qué gases son considerados eutrofizantes según el texto?</t>
  </si>
  <si>
    <t>A. Amoníaco y ácidos resultantes de dióxido de azufre y óxidos de nitrógeno. (Correcta) Estos son componentes clave de estas partículas. B. Monóxido de carbono y ozono, C. Plomo y benceno, y D. Metano y clorofluorocarbonos no son responsables.</t>
  </si>
  <si>
    <t>A. Un acuerdo para reducir la acidificación, eutrofización y el ozono troposférico. (Correcta) Este protocolo establece límites a emisiones contaminantes. B. Una directiva sobre el control de ruido, C. Un protocolo para la eliminación de plaguicidas y D. Una norma sobre emisiones de metales pesados no son relacionados.</t>
  </si>
  <si>
    <t>C. NOx. (Correcta) Los óxidos de nitrógeno son subproductos de la combustión. A. PM10, B. SO2 y D. Metano no son representativos de motores a gasolina.</t>
  </si>
  <si>
    <t>B. Combustión de combustibles fósiles en fuentes estacionarias. (Correcta) Este es el origen principal de estas emisiones. A. Agricultura, C. Procesos de reciclaje y D. Descomposición de materia orgánica no son fuentes predominantes.</t>
  </si>
  <si>
    <t>D. 800.000. (Correcta) La cifra refleja el grave impacto de la contaminación del aire. A. 100.000, B. 400.000 y C. 600.000 subestiman el problema.</t>
  </si>
  <si>
    <t>C. Contaminación del aire. (Correcta) Este problema es la causa de graves efectos en la salud. A. Contaminación del agua, B. Contaminación del suelo y D. Contaminación acústica no tienen el mismo impacto.</t>
  </si>
  <si>
    <t>¿Cuál es el principal riesgo de contaminación ambiental en Europa según el texto?</t>
  </si>
  <si>
    <t>A. Sustancias disueltas en el agua. (Correcta) Estas partículas suspendidas son eliminadas tras coagularse. B. Coagulantes con carga positiva, C. Filtros de tamaño medio y D. Materiales finos como la arena no describen con precisión el proceso.</t>
  </si>
  <si>
    <t>C. Evaluar y mantener la calidad de las aguas superficiales. (Correcta) Este decreto prioriza la vigilancia y conservación de aguas. A. El uso de agua potable, B. El tratamiento de aguas industriales y D. La gestión de residuos sólidos urbanos no son enfoques principales.</t>
  </si>
  <si>
    <t>C. Coagulación-sedimentación y filtración. (Correcta) Este es el método estándar en plantas de tratamiento por su eficacia. A. Filtración y destilación, B. Coagulación y ósmosis inversa, y D. Filtración y electrólisis no son combinaciones comunes.</t>
  </si>
  <si>
    <t>C. Bacterias, protozoos y virus. (Correcta) Este proceso es efectivo para eliminar microorganismos peligrosos. A. Solo partículas inorgánicas, B. Solo sólidos suspendidos y D. Solo compuestos nitrogenados no son características de esta técnica.</t>
  </si>
  <si>
    <t>B. Elimina completamente los patógenos. (Correcta) La coagulación mejora la calidad del agua al facilitar la eliminación de microorganismos. A. Elimina muchos contaminantes que dificultarían la desinfección es parcial, mientras C. No requiere sedimentación posterior y D. No es eficaz para eliminar compuestos orgánicos no son ciertas.</t>
  </si>
  <si>
    <t>B. Evitar la contaminación del agua marina desde fuentes terrestres. (Correcta) Este decreto regula actividades para prevenir contaminación marina. A. Proteger los suelos agrícolas, C. Regular el tratamiento de aguas residuales urbanas y D. Definir actividades económicas contaminantes del suelo no son aplicables.</t>
  </si>
  <si>
    <t>D. La preservación del medio marino. (Correcta) Busca proteger los ecosistemas marinos de contaminantes. A. La protección del suelo, B. El tratamiento de aguas residuales urbanas y C. La protección de aguas subterráneas no corresponden.</t>
  </si>
  <si>
    <t>C. Recomendado como medida de prevención. (Correcta) Este paso asegura la eliminación de microorganismos patógenos. A. Opcional y B. Desaconsejado son incorrectos, mientras D. Solo necesario en caso de contaminación severa subestima la necesidad regular de desinfección.</t>
  </si>
  <si>
    <t>C. La velocidad del flujo de agua alcanza los 2m/h. (Correcta) Esto distingue la filtración rápida de la lenta, que tiene flujos más reducidos. A. Utiliza bacterias para tratar el agua es incorrecto, ya que la rápida es un proceso físico. B. Requiere grandes superficies y D. No requiere limpieza frecuente son atributos erróneos.</t>
  </si>
  <si>
    <t>C. Biológico. (Correcta) Este método utiliza microorganismos en la capa superior de la arena para descomponer materia orgánica. A. Físico y B. Químico no describen correctamente este proceso, y D. Eléctrico no está relacionado.</t>
  </si>
  <si>
    <t>B. Las partículas pesadas se depositan en el fondo. (Correcta) En esta etapa, las partículas suspendidas se separan del agua por gravedad. A. Los contaminantes se oxidan corresponde a procesos químicos, mientras C. El agua se desinfecta completamente y D. Se filtran los contaminantes orgánicos están fuera del alcance de la sedimentación.</t>
  </si>
  <si>
    <t>B. Coagulantes con carga positiva. (Correcta) Este proceso utiliza coagulantes como sales de aluminio o hierro que neutralizan las cargas negativas de las partículas suspendidas para facilitar su agrupación y sedimentación. A. Microorganismos no son empleados en este proceso, y C. Filtros de carbón, D. Soluciones ácidas están relacionados con otras fases del tratamiento.</t>
  </si>
  <si>
    <t>C. Destilación. (Correcta) La destilación no es una técnica comúnmente utilizada en las plantas de tratamiento de agua, ya que estas priorizan métodos más eficientes y accesibles como la coagulación, la filtración y la sedimentación. A. Coagulación, D. Sedimentación y B. Filtración son métodos ampliamente aplicados debido a su eficacia y costo para tratar el agua.</t>
  </si>
  <si>
    <r>
      <t>B</t>
    </r>
    <r>
      <rPr>
        <sz val="11"/>
        <rFont val="Calibri"/>
        <family val="2"/>
        <scheme val="minor"/>
      </rPr>
      <t xml:space="preserve">. Ley de Aguas es correcto, ya que regula el uso y protección de suelos relacionados con cuerpos de agua. </t>
    </r>
    <r>
      <rPr>
        <b/>
        <sz val="11"/>
        <rFont val="Calibri"/>
        <family val="2"/>
        <scheme val="minor"/>
      </rPr>
      <t>A</t>
    </r>
    <r>
      <rPr>
        <sz val="11"/>
        <rFont val="Calibri"/>
        <family val="2"/>
        <scheme val="minor"/>
      </rPr>
      <t xml:space="preserve">. Ley de residuos y suelos contaminados es incorrecto porque no se centra en la protección del suelo. </t>
    </r>
    <r>
      <rPr>
        <b/>
        <sz val="11"/>
        <rFont val="Calibri"/>
        <family val="2"/>
        <scheme val="minor"/>
      </rPr>
      <t>C</t>
    </r>
    <r>
      <rPr>
        <sz val="11"/>
        <rFont val="Calibri"/>
        <family val="2"/>
        <scheme val="minor"/>
      </rPr>
      <t xml:space="preserve">. Real Decreto sobre vertidos de sustancias peligrosas se enfoca en vertidos, no en la preservación del suelo. </t>
    </r>
    <r>
      <rPr>
        <b/>
        <sz val="11"/>
        <rFont val="Calibri"/>
        <family val="2"/>
        <scheme val="minor"/>
      </rPr>
      <t>D</t>
    </r>
    <r>
      <rPr>
        <sz val="11"/>
        <rFont val="Calibri"/>
        <family val="2"/>
        <scheme val="minor"/>
      </rPr>
      <t>. Ley de protección del medio marino no aplica al suelo.</t>
    </r>
  </si>
  <si>
    <r>
      <t>C</t>
    </r>
    <r>
      <rPr>
        <sz val="11"/>
        <rFont val="Calibri"/>
        <family val="2"/>
        <scheme val="minor"/>
      </rPr>
      <t xml:space="preserve">. Puede no garantizar una descontaminación completa es correcto, ya que no siempre elimina todos los contaminantes. </t>
    </r>
    <r>
      <rPr>
        <b/>
        <sz val="11"/>
        <rFont val="Calibri"/>
        <family val="2"/>
        <scheme val="minor"/>
      </rPr>
      <t>A</t>
    </r>
    <r>
      <rPr>
        <sz val="11"/>
        <rFont val="Calibri"/>
        <family val="2"/>
        <scheme val="minor"/>
      </rPr>
      <t xml:space="preserve">. Garantiza una descontaminación completa es incorrecto porque no es siempre eficaz. </t>
    </r>
    <r>
      <rPr>
        <b/>
        <sz val="11"/>
        <rFont val="Calibri"/>
        <family val="2"/>
        <scheme val="minor"/>
      </rPr>
      <t>B</t>
    </r>
    <r>
      <rPr>
        <sz val="11"/>
        <rFont val="Calibri"/>
        <family val="2"/>
        <scheme val="minor"/>
      </rPr>
      <t xml:space="preserve">. No requiere tratamiento posterior de la solución es falso porque necesita manejo adecuado. </t>
    </r>
    <r>
      <rPr>
        <b/>
        <sz val="11"/>
        <rFont val="Calibri"/>
        <family val="2"/>
        <scheme val="minor"/>
      </rPr>
      <t>D</t>
    </r>
    <r>
      <rPr>
        <sz val="11"/>
        <rFont val="Calibri"/>
        <family val="2"/>
        <scheme val="minor"/>
      </rPr>
      <t>. No elimina contaminantes metálicos es incorrecto porque puede eliminarlos parcialmente.</t>
    </r>
  </si>
  <si>
    <r>
      <t>C</t>
    </r>
    <r>
      <rPr>
        <sz val="11"/>
        <rFont val="Calibri"/>
        <family val="2"/>
        <scheme val="minor"/>
      </rPr>
      <t xml:space="preserve">. Estabilización del suelo es la respuesta correcta, ya que utiliza compuestos para inmovilizar contaminantes. </t>
    </r>
    <r>
      <rPr>
        <b/>
        <sz val="11"/>
        <rFont val="Calibri"/>
        <family val="2"/>
        <scheme val="minor"/>
      </rPr>
      <t>A</t>
    </r>
    <r>
      <rPr>
        <sz val="11"/>
        <rFont val="Calibri"/>
        <family val="2"/>
        <scheme val="minor"/>
      </rPr>
      <t xml:space="preserve">. Tratamiento biológico es incorrecto porque no utiliza inmovilizadores. </t>
    </r>
    <r>
      <rPr>
        <b/>
        <sz val="11"/>
        <rFont val="Calibri"/>
        <family val="2"/>
        <scheme val="minor"/>
      </rPr>
      <t>B</t>
    </r>
    <r>
      <rPr>
        <sz val="11"/>
        <rFont val="Calibri"/>
        <family val="2"/>
        <scheme val="minor"/>
      </rPr>
      <t xml:space="preserve">. Oxidación química es incorrecto porque es un proceso químico, no físico. </t>
    </r>
    <r>
      <rPr>
        <b/>
        <sz val="11"/>
        <rFont val="Calibri"/>
        <family val="2"/>
        <scheme val="minor"/>
      </rPr>
      <t>D</t>
    </r>
    <r>
      <rPr>
        <sz val="11"/>
        <rFont val="Calibri"/>
        <family val="2"/>
        <scheme val="minor"/>
      </rPr>
      <t>. Lavado con solución líquida es falso.</t>
    </r>
  </si>
  <si>
    <r>
      <t>C</t>
    </r>
    <r>
      <rPr>
        <sz val="11"/>
        <rFont val="Calibri"/>
        <family val="2"/>
        <scheme val="minor"/>
      </rPr>
      <t xml:space="preserve">. Sustancias no peligrosas es correcto porque descompone químicamente los contaminantes. </t>
    </r>
    <r>
      <rPr>
        <b/>
        <sz val="11"/>
        <rFont val="Calibri"/>
        <family val="2"/>
        <scheme val="minor"/>
      </rPr>
      <t>A</t>
    </r>
    <r>
      <rPr>
        <sz val="11"/>
        <rFont val="Calibri"/>
        <family val="2"/>
        <scheme val="minor"/>
      </rPr>
      <t xml:space="preserve">. Sustancias orgánicas es incorrecto porque no es su objetivo. </t>
    </r>
    <r>
      <rPr>
        <b/>
        <sz val="11"/>
        <rFont val="Calibri"/>
        <family val="2"/>
        <scheme val="minor"/>
      </rPr>
      <t>B</t>
    </r>
    <r>
      <rPr>
        <sz val="11"/>
        <rFont val="Calibri"/>
        <family val="2"/>
        <scheme val="minor"/>
      </rPr>
      <t xml:space="preserve">. Partículas más grandes es falso porque no aumenta su tamaño. </t>
    </r>
    <r>
      <rPr>
        <b/>
        <sz val="11"/>
        <rFont val="Calibri"/>
        <family val="2"/>
        <scheme val="minor"/>
      </rPr>
      <t>D</t>
    </r>
    <r>
      <rPr>
        <sz val="11"/>
        <rFont val="Calibri"/>
        <family val="2"/>
        <scheme val="minor"/>
      </rPr>
      <t>. Compuestos metálicos es incorrecto.</t>
    </r>
  </si>
  <si>
    <r>
      <t>B</t>
    </r>
    <r>
      <rPr>
        <sz val="11"/>
        <rFont val="Calibri"/>
        <family val="2"/>
        <scheme val="minor"/>
      </rPr>
      <t xml:space="preserve">. Requiere varios meses para completarse es la respuesta correcta porque es un proceso natural que necesita tiempo. </t>
    </r>
    <r>
      <rPr>
        <b/>
        <sz val="11"/>
        <rFont val="Calibri"/>
        <family val="2"/>
        <scheme val="minor"/>
      </rPr>
      <t>A</t>
    </r>
    <r>
      <rPr>
        <sz val="11"/>
        <rFont val="Calibri"/>
        <family val="2"/>
        <scheme val="minor"/>
      </rPr>
      <t xml:space="preserve">. Es una opción rápida es incorrecto porque el tratamiento biológico es lento. </t>
    </r>
    <r>
      <rPr>
        <b/>
        <sz val="11"/>
        <rFont val="Calibri"/>
        <family val="2"/>
        <scheme val="minor"/>
      </rPr>
      <t>C</t>
    </r>
    <r>
      <rPr>
        <sz val="11"/>
        <rFont val="Calibri"/>
        <family val="2"/>
        <scheme val="minor"/>
      </rPr>
      <t xml:space="preserve">. No es efectivo para sustancias orgánicas es falso, ya que estas son su principal objetivo. </t>
    </r>
    <r>
      <rPr>
        <b/>
        <sz val="11"/>
        <rFont val="Calibri"/>
        <family val="2"/>
        <scheme val="minor"/>
      </rPr>
      <t>D</t>
    </r>
    <r>
      <rPr>
        <sz val="11"/>
        <rFont val="Calibri"/>
        <family val="2"/>
        <scheme val="minor"/>
      </rPr>
      <t>. No puede atenuar la presencia de metales es incorrecto porque puede reducir algunos metales.</t>
    </r>
  </si>
  <si>
    <r>
      <t>B</t>
    </r>
    <r>
      <rPr>
        <sz val="11"/>
        <rFont val="Calibri"/>
        <family val="2"/>
        <scheme val="minor"/>
      </rPr>
      <t xml:space="preserve">. Tratamiento biológico es correcto porque emplea microorganismos para degradar contaminantes. </t>
    </r>
    <r>
      <rPr>
        <b/>
        <sz val="11"/>
        <rFont val="Calibri"/>
        <family val="2"/>
        <scheme val="minor"/>
      </rPr>
      <t>A</t>
    </r>
    <r>
      <rPr>
        <sz val="11"/>
        <rFont val="Calibri"/>
        <family val="2"/>
        <scheme val="minor"/>
      </rPr>
      <t xml:space="preserve">. Oxidación química es incorrecto porque es un proceso químico, no biológico. </t>
    </r>
    <r>
      <rPr>
        <b/>
        <sz val="11"/>
        <rFont val="Calibri"/>
        <family val="2"/>
        <scheme val="minor"/>
      </rPr>
      <t>C</t>
    </r>
    <r>
      <rPr>
        <sz val="11"/>
        <rFont val="Calibri"/>
        <family val="2"/>
        <scheme val="minor"/>
      </rPr>
      <t xml:space="preserve">. Estabilización del suelo es incorrecto porque no descompone contaminantes. </t>
    </r>
    <r>
      <rPr>
        <b/>
        <sz val="11"/>
        <rFont val="Calibri"/>
        <family val="2"/>
        <scheme val="minor"/>
      </rPr>
      <t>D</t>
    </r>
    <r>
      <rPr>
        <sz val="11"/>
        <rFont val="Calibri"/>
        <family val="2"/>
        <scheme val="minor"/>
      </rPr>
      <t>. Lavado con solución líquida no utiliza microorganismos.</t>
    </r>
  </si>
  <si>
    <r>
      <t>A</t>
    </r>
    <r>
      <rPr>
        <sz val="11"/>
        <rFont val="Calibri"/>
        <family val="2"/>
        <scheme val="minor"/>
      </rPr>
      <t xml:space="preserve">. Hidrocarburos, metales pesados, herbicidas y plaguicidas es correcto, ya que son los principales contaminantes identificados. </t>
    </r>
    <r>
      <rPr>
        <b/>
        <sz val="11"/>
        <rFont val="Calibri"/>
        <family val="2"/>
        <scheme val="minor"/>
      </rPr>
      <t>B</t>
    </r>
    <r>
      <rPr>
        <sz val="11"/>
        <rFont val="Calibri"/>
        <family val="2"/>
        <scheme val="minor"/>
      </rPr>
      <t xml:space="preserve">. Plásticos, residuos orgánicos y escombros es incorrecto porque no incluye los principales contaminantes químicos. </t>
    </r>
    <r>
      <rPr>
        <b/>
        <sz val="11"/>
        <rFont val="Calibri"/>
        <family val="2"/>
        <scheme val="minor"/>
      </rPr>
      <t>C</t>
    </r>
    <r>
      <rPr>
        <sz val="11"/>
        <rFont val="Calibri"/>
        <family val="2"/>
        <scheme val="minor"/>
      </rPr>
      <t xml:space="preserve">. Gases tóxicos, humo y partículas son contaminantes aéreos, no del suelo. </t>
    </r>
    <r>
      <rPr>
        <b/>
        <sz val="11"/>
        <rFont val="Calibri"/>
        <family val="2"/>
        <scheme val="minor"/>
      </rPr>
      <t>D</t>
    </r>
    <r>
      <rPr>
        <sz val="11"/>
        <rFont val="Calibri"/>
        <family val="2"/>
        <scheme val="minor"/>
      </rPr>
      <t>. Desperdicios electrónicos y textiles son residuos sólidos, pero no los más comunes en suelos.</t>
    </r>
  </si>
  <si>
    <r>
      <t>C</t>
    </r>
    <r>
      <rPr>
        <sz val="11"/>
        <rFont val="Calibri"/>
        <family val="2"/>
        <scheme val="minor"/>
      </rPr>
      <t xml:space="preserve">. Es crucial para la estabilidad de procesos químicos y biológicos, ya que el pH afecta las reacciones químicas. </t>
    </r>
    <r>
      <rPr>
        <b/>
        <sz val="11"/>
        <rFont val="Calibri"/>
        <family val="2"/>
        <scheme val="minor"/>
      </rPr>
      <t>A</t>
    </r>
    <r>
      <rPr>
        <sz val="11"/>
        <rFont val="Calibri"/>
        <family val="2"/>
        <scheme val="minor"/>
      </rPr>
      <t xml:space="preserve">. Indica la salinidad es incorrecto porque el pH mide la acidez. </t>
    </r>
    <r>
      <rPr>
        <b/>
        <sz val="11"/>
        <rFont val="Calibri"/>
        <family val="2"/>
        <scheme val="minor"/>
      </rPr>
      <t>B</t>
    </r>
    <r>
      <rPr>
        <sz val="11"/>
        <rFont val="Calibri"/>
        <family val="2"/>
        <scheme val="minor"/>
      </rPr>
      <t xml:space="preserve">. Refleja la concentración de sólidos es falso porque no está relacionado con el pH. </t>
    </r>
    <r>
      <rPr>
        <b/>
        <sz val="11"/>
        <rFont val="Calibri"/>
        <family val="2"/>
        <scheme val="minor"/>
      </rPr>
      <t>D</t>
    </r>
    <r>
      <rPr>
        <sz val="11"/>
        <rFont val="Calibri"/>
        <family val="2"/>
        <scheme val="minor"/>
      </rPr>
      <t>. Mide la concentración de oxígeno disuelto es incorrecto.</t>
    </r>
  </si>
  <si>
    <r>
      <t>B</t>
    </r>
    <r>
      <rPr>
        <sz val="11"/>
        <rFont val="Calibri"/>
        <family val="2"/>
        <scheme val="minor"/>
      </rPr>
      <t xml:space="preserve">. La concentración de iones hidrógeno es la respuesta correcta, ya que el pH indica la acidez o alcalinidad del agua. </t>
    </r>
    <r>
      <rPr>
        <b/>
        <sz val="11"/>
        <rFont val="Calibri"/>
        <family val="2"/>
        <scheme val="minor"/>
      </rPr>
      <t>A</t>
    </r>
    <r>
      <rPr>
        <sz val="11"/>
        <rFont val="Calibri"/>
        <family val="2"/>
        <scheme val="minor"/>
      </rPr>
      <t xml:space="preserve">. Nivel de salinidad es incorrecto porque se mide de otra manera. </t>
    </r>
    <r>
      <rPr>
        <b/>
        <sz val="11"/>
        <rFont val="Calibri"/>
        <family val="2"/>
        <scheme val="minor"/>
      </rPr>
      <t>C</t>
    </r>
    <r>
      <rPr>
        <sz val="11"/>
        <rFont val="Calibri"/>
        <family val="2"/>
        <scheme val="minor"/>
      </rPr>
      <t xml:space="preserve">. Conductividad eléctrica es falso porque no está relacionado con el pH. </t>
    </r>
    <r>
      <rPr>
        <b/>
        <sz val="11"/>
        <rFont val="Calibri"/>
        <family val="2"/>
        <scheme val="minor"/>
      </rPr>
      <t>D</t>
    </r>
    <r>
      <rPr>
        <sz val="11"/>
        <rFont val="Calibri"/>
        <family val="2"/>
        <scheme val="minor"/>
      </rPr>
      <t>. Temperatura no tiene relación con el pH.</t>
    </r>
  </si>
  <si>
    <r>
      <t>B</t>
    </r>
    <r>
      <rPr>
        <sz val="11"/>
        <rFont val="Calibri"/>
        <family val="2"/>
        <scheme val="minor"/>
      </rPr>
      <t xml:space="preserve">. Reduce la penetración de la luz es la respuesta correcta, lo que afecta la fotosíntesis y los ecosistemas acuáticos. </t>
    </r>
    <r>
      <rPr>
        <b/>
        <sz val="11"/>
        <rFont val="Calibri"/>
        <family val="2"/>
        <scheme val="minor"/>
      </rPr>
      <t>A</t>
    </r>
    <r>
      <rPr>
        <sz val="11"/>
        <rFont val="Calibri"/>
        <family val="2"/>
        <scheme val="minor"/>
      </rPr>
      <t xml:space="preserve">. Aumenta la penetración de la luz es incorrecto porque sucede lo contrario. </t>
    </r>
    <r>
      <rPr>
        <b/>
        <sz val="11"/>
        <rFont val="Calibri"/>
        <family val="2"/>
        <scheme val="minor"/>
      </rPr>
      <t>C</t>
    </r>
    <r>
      <rPr>
        <sz val="11"/>
        <rFont val="Calibri"/>
        <family val="2"/>
        <scheme val="minor"/>
      </rPr>
      <t xml:space="preserve">. Incrementa la fotosíntesis es incorrecto porque la falta de luz la reduce. </t>
    </r>
    <r>
      <rPr>
        <b/>
        <sz val="11"/>
        <rFont val="Calibri"/>
        <family val="2"/>
        <scheme val="minor"/>
      </rPr>
      <t>D</t>
    </r>
    <r>
      <rPr>
        <sz val="11"/>
        <rFont val="Calibri"/>
        <family val="2"/>
        <scheme val="minor"/>
      </rPr>
      <t>. Mejora la calidad del agua es falso, ya que los sólidos empeoran la calidad.</t>
    </r>
  </si>
  <si>
    <r>
      <t>A</t>
    </r>
    <r>
      <rPr>
        <sz val="11"/>
        <rFont val="Calibri"/>
        <family val="2"/>
        <scheme val="minor"/>
      </rPr>
      <t xml:space="preserve">. Bacterias y virus es la respuesta correcta, ya que son los principales microorganismos que contaminan el agua. </t>
    </r>
    <r>
      <rPr>
        <b/>
        <sz val="11"/>
        <rFont val="Calibri"/>
        <family val="2"/>
        <scheme val="minor"/>
      </rPr>
      <t>B</t>
    </r>
    <r>
      <rPr>
        <sz val="11"/>
        <rFont val="Calibri"/>
        <family val="2"/>
        <scheme val="minor"/>
      </rPr>
      <t xml:space="preserve">. Minerales es incorrecto porque no son organismos. </t>
    </r>
    <r>
      <rPr>
        <b/>
        <sz val="11"/>
        <rFont val="Calibri"/>
        <family val="2"/>
        <scheme val="minor"/>
      </rPr>
      <t>C</t>
    </r>
    <r>
      <rPr>
        <sz val="11"/>
        <rFont val="Calibri"/>
        <family val="2"/>
        <scheme val="minor"/>
      </rPr>
      <t xml:space="preserve">. Metales pesados no son biológicos, sino químicos. </t>
    </r>
    <r>
      <rPr>
        <b/>
        <sz val="11"/>
        <rFont val="Calibri"/>
        <family val="2"/>
        <scheme val="minor"/>
      </rPr>
      <t>D</t>
    </r>
    <r>
      <rPr>
        <sz val="11"/>
        <rFont val="Calibri"/>
        <family val="2"/>
        <scheme val="minor"/>
      </rPr>
      <t>. Nutrientes es incorrecto porque no son organismos.</t>
    </r>
  </si>
  <si>
    <r>
      <t>C</t>
    </r>
    <r>
      <rPr>
        <sz val="11"/>
        <rFont val="Calibri"/>
        <family val="2"/>
        <scheme val="minor"/>
      </rPr>
      <t xml:space="preserve">. La oxidación química de materia orgánica es la respuesta correcta, ya que mide la cantidad de oxígeno necesario para descomponer la materia orgánica química. </t>
    </r>
    <r>
      <rPr>
        <b/>
        <sz val="11"/>
        <rFont val="Calibri"/>
        <family val="2"/>
        <scheme val="minor"/>
      </rPr>
      <t>A</t>
    </r>
    <r>
      <rPr>
        <sz val="11"/>
        <rFont val="Calibri"/>
        <family val="2"/>
        <scheme val="minor"/>
      </rPr>
      <t xml:space="preserve">. Concentración de sólidos suspendidos es incorrecto porque no se relaciona directamente con la DQO. </t>
    </r>
    <r>
      <rPr>
        <b/>
        <sz val="11"/>
        <rFont val="Calibri"/>
        <family val="2"/>
        <scheme val="minor"/>
      </rPr>
      <t>B</t>
    </r>
    <r>
      <rPr>
        <sz val="11"/>
        <rFont val="Calibri"/>
        <family val="2"/>
        <scheme val="minor"/>
      </rPr>
      <t xml:space="preserve">. Materia biodegradable es incorrecto, ya que la DQO incluye también compuestos no biodegradables. </t>
    </r>
    <r>
      <rPr>
        <b/>
        <sz val="11"/>
        <rFont val="Calibri"/>
        <family val="2"/>
        <scheme val="minor"/>
      </rPr>
      <t>D</t>
    </r>
    <r>
      <rPr>
        <sz val="11"/>
        <rFont val="Calibri"/>
        <family val="2"/>
        <scheme val="minor"/>
      </rPr>
      <t>. Nivel de pH no es relevante para la DQO.</t>
    </r>
  </si>
  <si>
    <r>
      <t>C</t>
    </r>
    <r>
      <rPr>
        <sz val="11"/>
        <rFont val="Calibri"/>
        <family val="2"/>
        <scheme val="minor"/>
      </rPr>
      <t xml:space="preserve">. La mineralización es la respuesta correcta, ya que la conductividad mide la cantidad de sales minerales disueltas. </t>
    </r>
    <r>
      <rPr>
        <b/>
        <sz val="11"/>
        <rFont val="Calibri"/>
        <family val="2"/>
        <scheme val="minor"/>
      </rPr>
      <t>A</t>
    </r>
    <r>
      <rPr>
        <sz val="11"/>
        <rFont val="Calibri"/>
        <family val="2"/>
        <scheme val="minor"/>
      </rPr>
      <t xml:space="preserve">. Salinidad es incorrecto porque, aunque está relacionada, no es lo que directamente mide la conductividad. </t>
    </r>
    <r>
      <rPr>
        <b/>
        <sz val="11"/>
        <rFont val="Calibri"/>
        <family val="2"/>
        <scheme val="minor"/>
      </rPr>
      <t>B</t>
    </r>
    <r>
      <rPr>
        <sz val="11"/>
        <rFont val="Calibri"/>
        <family val="2"/>
        <scheme val="minor"/>
      </rPr>
      <t xml:space="preserve">. Concentración de sólidos suspendidos es incorrecto porque estos no influyen en la conductividad. </t>
    </r>
    <r>
      <rPr>
        <b/>
        <sz val="11"/>
        <rFont val="Calibri"/>
        <family val="2"/>
        <scheme val="minor"/>
      </rPr>
      <t>D</t>
    </r>
    <r>
      <rPr>
        <sz val="11"/>
        <rFont val="Calibri"/>
        <family val="2"/>
        <scheme val="minor"/>
      </rPr>
      <t>. Temperatura es incorrecto, aunque puede influir, no es lo que mide directamente.</t>
    </r>
  </si>
  <si>
    <r>
      <t>B</t>
    </r>
    <r>
      <rPr>
        <sz val="11"/>
        <rFont val="Calibri"/>
        <family val="2"/>
        <scheme val="minor"/>
      </rPr>
      <t xml:space="preserve">. La respuesta correcta es que reduce la solubilidad del oxígeno, ya que el agua caliente puede retener menos oxígeno disuelto. </t>
    </r>
    <r>
      <rPr>
        <b/>
        <sz val="11"/>
        <rFont val="Calibri"/>
        <family val="2"/>
        <scheme val="minor"/>
      </rPr>
      <t>A</t>
    </r>
    <r>
      <rPr>
        <sz val="11"/>
        <rFont val="Calibri"/>
        <family val="2"/>
        <scheme val="minor"/>
      </rPr>
      <t xml:space="preserve">. Aumenta la solubilidad del oxígeno es incorrecto porque ocurre lo contrario. </t>
    </r>
    <r>
      <rPr>
        <b/>
        <sz val="11"/>
        <rFont val="Calibri"/>
        <family val="2"/>
        <scheme val="minor"/>
      </rPr>
      <t>C</t>
    </r>
    <r>
      <rPr>
        <sz val="11"/>
        <rFont val="Calibri"/>
        <family val="2"/>
        <scheme val="minor"/>
      </rPr>
      <t xml:space="preserve">. No afecta la solubilidad del oxígeno es incorrecto porque la temperatura tiene un efecto significativo. </t>
    </r>
    <r>
      <rPr>
        <b/>
        <sz val="11"/>
        <rFont val="Calibri"/>
        <family val="2"/>
        <scheme val="minor"/>
      </rPr>
      <t>D</t>
    </r>
    <r>
      <rPr>
        <sz val="11"/>
        <rFont val="Calibri"/>
        <family val="2"/>
        <scheme val="minor"/>
      </rPr>
      <t>. Aumenta la conductividad no es relevante en este contexto, ya que se refiere a la capacidad de transmitir corriente eléctrica.</t>
    </r>
  </si>
  <si>
    <r>
      <t>C</t>
    </r>
    <r>
      <rPr>
        <sz val="11"/>
        <rFont val="Calibri"/>
        <family val="2"/>
        <scheme val="minor"/>
      </rPr>
      <t xml:space="preserve">. Virus es la respuesta correcta, ya que son agentes microbiológicos que pueden contaminar el agua. </t>
    </r>
    <r>
      <rPr>
        <b/>
        <sz val="11"/>
        <rFont val="Calibri"/>
        <family val="2"/>
        <scheme val="minor"/>
      </rPr>
      <t>A</t>
    </r>
    <r>
      <rPr>
        <sz val="11"/>
        <rFont val="Calibri"/>
        <family val="2"/>
        <scheme val="minor"/>
      </rPr>
      <t xml:space="preserve">. Plomo es incorrecto porque es un contaminante químico. </t>
    </r>
    <r>
      <rPr>
        <b/>
        <sz val="11"/>
        <rFont val="Calibri"/>
        <family val="2"/>
        <scheme val="minor"/>
      </rPr>
      <t>B</t>
    </r>
    <r>
      <rPr>
        <sz val="11"/>
        <rFont val="Calibri"/>
        <family val="2"/>
        <scheme val="minor"/>
      </rPr>
      <t xml:space="preserve">. Nitrato es falso porque es un contaminante químico. </t>
    </r>
    <r>
      <rPr>
        <b/>
        <sz val="11"/>
        <rFont val="Calibri"/>
        <family val="2"/>
        <scheme val="minor"/>
      </rPr>
      <t>D</t>
    </r>
    <r>
      <rPr>
        <sz val="11"/>
        <rFont val="Calibri"/>
        <family val="2"/>
        <scheme val="minor"/>
      </rPr>
      <t>. Fosfato es incorrecto porque es un compuesto químico.</t>
    </r>
  </si>
  <si>
    <r>
      <t>B</t>
    </r>
    <r>
      <rPr>
        <sz val="11"/>
        <rFont val="Calibri"/>
        <family val="2"/>
        <scheme val="minor"/>
      </rPr>
      <t xml:space="preserve">. El contenido total de carbono de compuestos orgánicos es correcto porque abarca todo el carbono orgánico en el agua. </t>
    </r>
    <r>
      <rPr>
        <b/>
        <sz val="11"/>
        <rFont val="Calibri"/>
        <family val="2"/>
        <scheme val="minor"/>
      </rPr>
      <t>A</t>
    </r>
    <r>
      <rPr>
        <sz val="11"/>
        <rFont val="Calibri"/>
        <family val="2"/>
        <scheme val="minor"/>
      </rPr>
      <t xml:space="preserve">. Cantidad de carbono inorgánico es incorrecto porque el TOC se enfoca en orgánicos. </t>
    </r>
    <r>
      <rPr>
        <b/>
        <sz val="11"/>
        <rFont val="Calibri"/>
        <family val="2"/>
        <scheme val="minor"/>
      </rPr>
      <t>C</t>
    </r>
    <r>
      <rPr>
        <sz val="11"/>
        <rFont val="Calibri"/>
        <family val="2"/>
        <scheme val="minor"/>
      </rPr>
      <t xml:space="preserve">. Nivel de conductividad del agua es falso porque no mide carbono. </t>
    </r>
    <r>
      <rPr>
        <b/>
        <sz val="11"/>
        <rFont val="Calibri"/>
        <family val="2"/>
        <scheme val="minor"/>
      </rPr>
      <t>D</t>
    </r>
    <r>
      <rPr>
        <sz val="11"/>
        <rFont val="Calibri"/>
        <family val="2"/>
        <scheme val="minor"/>
      </rPr>
      <t>. Concentración de iones hidrógeno es incorrecto porque no se relaciona con el TOC.</t>
    </r>
  </si>
  <si>
    <r>
      <t>B</t>
    </r>
    <r>
      <rPr>
        <sz val="11"/>
        <rFont val="Calibri"/>
        <family val="2"/>
        <scheme val="minor"/>
      </rPr>
      <t xml:space="preserve">. La respuesta correcta es que la DBO mide solo materia orgánica biodegradable, mientras que la DQO incluye orgánica e inorgánica. </t>
    </r>
    <r>
      <rPr>
        <b/>
        <sz val="11"/>
        <rFont val="Calibri"/>
        <family val="2"/>
        <scheme val="minor"/>
      </rPr>
      <t>A</t>
    </r>
    <r>
      <rPr>
        <sz val="11"/>
        <rFont val="Calibri"/>
        <family val="2"/>
        <scheme val="minor"/>
      </rPr>
      <t xml:space="preserve">. DBO incluye DQO es incorrecto porque la DQO abarca más. </t>
    </r>
    <r>
      <rPr>
        <b/>
        <sz val="11"/>
        <rFont val="Calibri"/>
        <family val="2"/>
        <scheme val="minor"/>
      </rPr>
      <t>C</t>
    </r>
    <r>
      <rPr>
        <sz val="11"/>
        <rFont val="Calibri"/>
        <family val="2"/>
        <scheme val="minor"/>
      </rPr>
      <t xml:space="preserve">. DQO mide solo materia inorgánica es falso porque también incluye orgánica. </t>
    </r>
    <r>
      <rPr>
        <b/>
        <sz val="11"/>
        <rFont val="Calibri"/>
        <family val="2"/>
        <scheme val="minor"/>
      </rPr>
      <t>D</t>
    </r>
    <r>
      <rPr>
        <sz val="11"/>
        <rFont val="Calibri"/>
        <family val="2"/>
        <scheme val="minor"/>
      </rPr>
      <t>. DQO siempre es menor que DBO es incorrecto porque la DQO generalmente es mayor.</t>
    </r>
  </si>
  <si>
    <r>
      <t>A</t>
    </r>
    <r>
      <rPr>
        <sz val="11"/>
        <rFont val="Calibri"/>
        <family val="2"/>
        <scheme val="minor"/>
      </rPr>
      <t xml:space="preserve">. La cantidad de oxígeno necesaria para la oxidación química completa es la respuesta correcta, ya que mide tanto materia orgánica como inorgánica. </t>
    </r>
    <r>
      <rPr>
        <b/>
        <sz val="11"/>
        <rFont val="Calibri"/>
        <family val="2"/>
        <scheme val="minor"/>
      </rPr>
      <t>B</t>
    </r>
    <r>
      <rPr>
        <sz val="11"/>
        <rFont val="Calibri"/>
        <family val="2"/>
        <scheme val="minor"/>
      </rPr>
      <t xml:space="preserve">. Cantidad de oxígeno consumido en 5 días es incorrecto porque corresponde a la DBO. </t>
    </r>
    <r>
      <rPr>
        <b/>
        <sz val="11"/>
        <rFont val="Calibri"/>
        <family val="2"/>
        <scheme val="minor"/>
      </rPr>
      <t>C</t>
    </r>
    <r>
      <rPr>
        <sz val="11"/>
        <rFont val="Calibri"/>
        <family val="2"/>
        <scheme val="minor"/>
      </rPr>
      <t xml:space="preserve">. Nivel de conductividad eléctrica es falso porque no mide la contaminación orgánica. </t>
    </r>
    <r>
      <rPr>
        <b/>
        <sz val="11"/>
        <rFont val="Calibri"/>
        <family val="2"/>
        <scheme val="minor"/>
      </rPr>
      <t>D</t>
    </r>
    <r>
      <rPr>
        <sz val="11"/>
        <rFont val="Calibri"/>
        <family val="2"/>
        <scheme val="minor"/>
      </rPr>
      <t>. Concentración de bacterias patogénicas es incorrecto porque no se relaciona con la DQO.</t>
    </r>
  </si>
  <si>
    <r>
      <t>B</t>
    </r>
    <r>
      <rPr>
        <sz val="11"/>
        <rFont val="Calibri"/>
        <family val="2"/>
        <scheme val="minor"/>
      </rPr>
      <t xml:space="preserve">. Cantidad de oxígeno consumido por microorganismos es correcto, ya que mide la materia orgánica biodegradable. </t>
    </r>
    <r>
      <rPr>
        <b/>
        <sz val="11"/>
        <rFont val="Calibri"/>
        <family val="2"/>
        <scheme val="minor"/>
      </rPr>
      <t>A</t>
    </r>
    <r>
      <rPr>
        <sz val="11"/>
        <rFont val="Calibri"/>
        <family val="2"/>
        <scheme val="minor"/>
      </rPr>
      <t xml:space="preserve">. Materia orgánica oxidada químicamente es incorrecto porque eso corresponde a la DQO. </t>
    </r>
    <r>
      <rPr>
        <b/>
        <sz val="11"/>
        <rFont val="Calibri"/>
        <family val="2"/>
        <scheme val="minor"/>
      </rPr>
      <t>C</t>
    </r>
    <r>
      <rPr>
        <sz val="11"/>
        <rFont val="Calibri"/>
        <family val="2"/>
        <scheme val="minor"/>
      </rPr>
      <t xml:space="preserve">. Concentración de sólidos en suspensión es falso porque no mide oxígeno. </t>
    </r>
    <r>
      <rPr>
        <b/>
        <sz val="11"/>
        <rFont val="Calibri"/>
        <family val="2"/>
        <scheme val="minor"/>
      </rPr>
      <t>D</t>
    </r>
    <r>
      <rPr>
        <sz val="11"/>
        <rFont val="Calibri"/>
        <family val="2"/>
        <scheme val="minor"/>
      </rPr>
      <t>. Nivel de salinidad del agua es incorrecto porque no tiene relación con la DBO.</t>
    </r>
  </si>
  <si>
    <r>
      <t>D</t>
    </r>
    <r>
      <rPr>
        <sz val="11"/>
        <rFont val="Calibri"/>
        <family val="2"/>
        <scheme val="minor"/>
      </rPr>
      <t xml:space="preserve">. La temperatura es la respuesta correcta, ya que afecta directamente la calidad física del agua. </t>
    </r>
    <r>
      <rPr>
        <b/>
        <sz val="11"/>
        <rFont val="Calibri"/>
        <family val="2"/>
        <scheme val="minor"/>
      </rPr>
      <t>A</t>
    </r>
    <r>
      <rPr>
        <sz val="11"/>
        <rFont val="Calibri"/>
        <family val="2"/>
        <scheme val="minor"/>
      </rPr>
      <t xml:space="preserve">. pH es incorrecto porque mide la acidez, lo que es un parámetro químico. </t>
    </r>
    <r>
      <rPr>
        <b/>
        <sz val="11"/>
        <rFont val="Calibri"/>
        <family val="2"/>
        <scheme val="minor"/>
      </rPr>
      <t>B</t>
    </r>
    <r>
      <rPr>
        <sz val="11"/>
        <rFont val="Calibri"/>
        <family val="2"/>
        <scheme val="minor"/>
      </rPr>
      <t xml:space="preserve">. Conductividad es falso porque evalúa la presencia de sales disueltas, no una característica física directa. </t>
    </r>
    <r>
      <rPr>
        <b/>
        <sz val="11"/>
        <rFont val="Calibri"/>
        <family val="2"/>
        <scheme val="minor"/>
      </rPr>
      <t>C</t>
    </r>
    <r>
      <rPr>
        <sz val="11"/>
        <rFont val="Calibri"/>
        <family val="2"/>
        <scheme val="minor"/>
      </rPr>
      <t>. Presencia de bacterias es incorrecto porque es un parámetro biológico.</t>
    </r>
  </si>
  <si>
    <r>
      <t>B</t>
    </r>
    <r>
      <rPr>
        <sz val="11"/>
        <rFont val="Calibri"/>
        <family val="2"/>
        <scheme val="minor"/>
      </rPr>
      <t xml:space="preserve">. La eutrofización es la respuesta correcta, ya que el exceso de nutrientes causa un crecimiento excesivo de algas y plantas acuáticas. </t>
    </r>
    <r>
      <rPr>
        <b/>
        <sz val="11"/>
        <rFont val="Calibri"/>
        <family val="2"/>
        <scheme val="minor"/>
      </rPr>
      <t>A</t>
    </r>
    <r>
      <rPr>
        <sz val="11"/>
        <rFont val="Calibri"/>
        <family val="2"/>
        <scheme val="minor"/>
      </rPr>
      <t xml:space="preserve">. Salinización es incorrecto porque se refiere a acumulación de sal. </t>
    </r>
    <r>
      <rPr>
        <b/>
        <sz val="11"/>
        <rFont val="Calibri"/>
        <family val="2"/>
        <scheme val="minor"/>
      </rPr>
      <t>C</t>
    </r>
    <r>
      <rPr>
        <sz val="11"/>
        <rFont val="Calibri"/>
        <family val="2"/>
        <scheme val="minor"/>
      </rPr>
      <t xml:space="preserve">. Contaminación microbiológica es falso porque se enfoca en microorganismos. </t>
    </r>
    <r>
      <rPr>
        <b/>
        <sz val="11"/>
        <rFont val="Calibri"/>
        <family val="2"/>
        <scheme val="minor"/>
      </rPr>
      <t>D</t>
    </r>
    <r>
      <rPr>
        <sz val="11"/>
        <rFont val="Calibri"/>
        <family val="2"/>
        <scheme val="minor"/>
      </rPr>
      <t>. Suspensión de sólidos es incorrecto porque se refiere a partículas físicas.</t>
    </r>
  </si>
  <si>
    <r>
      <t>A</t>
    </r>
    <r>
      <rPr>
        <sz val="11"/>
        <rFont val="Calibri"/>
        <family val="2"/>
        <scheme val="minor"/>
      </rPr>
      <t xml:space="preserve">. La respuesta correcta es procesos erosivos, ya que erosionan el suelo y generan partículas que se acumulan en el agua. </t>
    </r>
    <r>
      <rPr>
        <b/>
        <sz val="11"/>
        <rFont val="Calibri"/>
        <family val="2"/>
        <scheme val="minor"/>
      </rPr>
      <t>B</t>
    </r>
    <r>
      <rPr>
        <sz val="11"/>
        <rFont val="Calibri"/>
        <family val="2"/>
        <scheme val="minor"/>
      </rPr>
      <t xml:space="preserve">. Uso de pesticidas es incorrecto porque estos son químicos, no sólidos. </t>
    </r>
    <r>
      <rPr>
        <b/>
        <sz val="11"/>
        <rFont val="Calibri"/>
        <family val="2"/>
        <scheme val="minor"/>
      </rPr>
      <t>C</t>
    </r>
    <r>
      <rPr>
        <sz val="11"/>
        <rFont val="Calibri"/>
        <family val="2"/>
        <scheme val="minor"/>
      </rPr>
      <t xml:space="preserve">. Vertidos industriales es incorrecto porque no se centra específicamente en sólidos en suspensión. </t>
    </r>
    <r>
      <rPr>
        <b/>
        <sz val="11"/>
        <rFont val="Calibri"/>
        <family val="2"/>
        <scheme val="minor"/>
      </rPr>
      <t>D</t>
    </r>
    <r>
      <rPr>
        <sz val="11"/>
        <rFont val="Calibri"/>
        <family val="2"/>
        <scheme val="minor"/>
      </rPr>
      <t>. Descomposición de materia orgánica es incorrecto porque se refiere a procesos químicos y biológicos.</t>
    </r>
  </si>
  <si>
    <r>
      <t>B</t>
    </r>
    <r>
      <rPr>
        <sz val="11"/>
        <rFont val="Calibri"/>
        <family val="2"/>
        <scheme val="minor"/>
      </rPr>
      <t xml:space="preserve">. Inorgánico es la respuesta correcta, ya que el arsénico es un elemento químico no orgánico que se encuentra en el agua y el suelo. </t>
    </r>
    <r>
      <rPr>
        <b/>
        <sz val="11"/>
        <rFont val="Calibri"/>
        <family val="2"/>
        <scheme val="minor"/>
      </rPr>
      <t>A</t>
    </r>
    <r>
      <rPr>
        <sz val="11"/>
        <rFont val="Calibri"/>
        <family val="2"/>
        <scheme val="minor"/>
      </rPr>
      <t xml:space="preserve">. Orgánico es incorrecto porque no se refiere a compuestos de carbono. </t>
    </r>
    <r>
      <rPr>
        <b/>
        <sz val="11"/>
        <rFont val="Calibri"/>
        <family val="2"/>
        <scheme val="minor"/>
      </rPr>
      <t>C</t>
    </r>
    <r>
      <rPr>
        <sz val="11"/>
        <rFont val="Calibri"/>
        <family val="2"/>
        <scheme val="minor"/>
      </rPr>
      <t xml:space="preserve">. Microbiológico es falso porque no es causado por organismos vivos. </t>
    </r>
    <r>
      <rPr>
        <b/>
        <sz val="11"/>
        <rFont val="Calibri"/>
        <family val="2"/>
        <scheme val="minor"/>
      </rPr>
      <t>D</t>
    </r>
    <r>
      <rPr>
        <sz val="11"/>
        <rFont val="Calibri"/>
        <family val="2"/>
        <scheme val="minor"/>
      </rPr>
      <t>. Suspensión sólida es incorrecto, ya que el arsénico disuelto no es sólido.</t>
    </r>
  </si>
  <si>
    <r>
      <t>B</t>
    </r>
    <r>
      <rPr>
        <sz val="11"/>
        <rFont val="Calibri"/>
        <family val="2"/>
        <scheme val="minor"/>
      </rPr>
      <t xml:space="preserve">. La respuesta correcta es que disminuye la fertilidad de la tierra, ya que el exceso de sal afecta la capacidad del suelo para retener nutrientes y agua. </t>
    </r>
    <r>
      <rPr>
        <b/>
        <sz val="11"/>
        <rFont val="Calibri"/>
        <family val="2"/>
        <scheme val="minor"/>
      </rPr>
      <t>A</t>
    </r>
    <r>
      <rPr>
        <sz val="11"/>
        <rFont val="Calibri"/>
        <family val="2"/>
        <scheme val="minor"/>
      </rPr>
      <t xml:space="preserve">. Aumenta la fertilidad de la tierra es incorrecto porque sucede lo contrario. </t>
    </r>
    <r>
      <rPr>
        <b/>
        <sz val="11"/>
        <rFont val="Calibri"/>
        <family val="2"/>
        <scheme val="minor"/>
      </rPr>
      <t>C</t>
    </r>
    <r>
      <rPr>
        <sz val="11"/>
        <rFont val="Calibri"/>
        <family val="2"/>
        <scheme val="minor"/>
      </rPr>
      <t xml:space="preserve">. No afecta la agricultura es falso porque la salinización daña los cultivos. </t>
    </r>
    <r>
      <rPr>
        <b/>
        <sz val="11"/>
        <rFont val="Calibri"/>
        <family val="2"/>
        <scheme val="minor"/>
      </rPr>
      <t>D</t>
    </r>
    <r>
      <rPr>
        <sz val="11"/>
        <rFont val="Calibri"/>
        <family val="2"/>
        <scheme val="minor"/>
      </rPr>
      <t>. Incrementa la disponibilidad de oxígeno es incorrecto, ya que no tiene relación con el oxígeno.</t>
    </r>
  </si>
  <si>
    <r>
      <t>C</t>
    </r>
    <r>
      <rPr>
        <sz val="11"/>
        <rFont val="Calibri"/>
        <family val="2"/>
        <scheme val="minor"/>
      </rPr>
      <t xml:space="preserve">. La respuesta correcta es antropogénico, ya que se trata de vertidos causados directamente por actividades humanas que alteran el ecosistema acuático. </t>
    </r>
    <r>
      <rPr>
        <b/>
        <sz val="11"/>
        <rFont val="Calibri"/>
        <family val="2"/>
        <scheme val="minor"/>
      </rPr>
      <t>A</t>
    </r>
    <r>
      <rPr>
        <sz val="11"/>
        <rFont val="Calibri"/>
        <family val="2"/>
        <scheme val="minor"/>
      </rPr>
      <t xml:space="preserve">. Natural es incorrecto porque no implica acción humana directa. </t>
    </r>
    <r>
      <rPr>
        <b/>
        <sz val="11"/>
        <rFont val="Calibri"/>
        <family val="2"/>
        <scheme val="minor"/>
      </rPr>
      <t>B</t>
    </r>
    <r>
      <rPr>
        <sz val="11"/>
        <rFont val="Calibri"/>
        <family val="2"/>
        <scheme val="minor"/>
      </rPr>
      <t xml:space="preserve">. Biológico es incorrecto porque no se limita a organismos vivos en estos vertidos. </t>
    </r>
    <r>
      <rPr>
        <b/>
        <sz val="11"/>
        <rFont val="Calibri"/>
        <family val="2"/>
        <scheme val="minor"/>
      </rPr>
      <t>D</t>
    </r>
    <r>
      <rPr>
        <sz val="11"/>
        <rFont val="Calibri"/>
        <family val="2"/>
        <scheme val="minor"/>
      </rPr>
      <t>. Físico es incorrecto porque, aunque puede haber sólidos suspendidos, no describe adecuadamente el tipo de contaminante.</t>
    </r>
  </si>
  <si>
    <t>Natural.</t>
  </si>
  <si>
    <r>
      <t>C. Minerales disueltos. (Correcta):</t>
    </r>
    <r>
      <rPr>
        <sz val="11"/>
        <rFont val="Calibri"/>
        <family val="2"/>
        <scheme val="minor"/>
      </rPr>
      <t xml:space="preserve"> Los minerales disueltos son contaminantes naturales que pueden alterar la calidad del agua. </t>
    </r>
    <r>
      <rPr>
        <b/>
        <sz val="11"/>
        <rFont val="Calibri"/>
        <family val="2"/>
        <scheme val="minor"/>
      </rPr>
      <t>A. Desechos industriales:</t>
    </r>
    <r>
      <rPr>
        <sz val="11"/>
        <rFont val="Calibri"/>
        <family val="2"/>
        <scheme val="minor"/>
      </rPr>
      <t xml:space="preserve"> Son contaminantes, pero no naturales. </t>
    </r>
    <r>
      <rPr>
        <b/>
        <sz val="11"/>
        <rFont val="Calibri"/>
        <family val="2"/>
        <scheme val="minor"/>
      </rPr>
      <t>B. Pesticidas:</t>
    </r>
    <r>
      <rPr>
        <sz val="11"/>
        <rFont val="Calibri"/>
        <family val="2"/>
        <scheme val="minor"/>
      </rPr>
      <t xml:space="preserve"> No son naturales, sino químicos artificiales. </t>
    </r>
    <r>
      <rPr>
        <b/>
        <sz val="11"/>
        <rFont val="Calibri"/>
        <family val="2"/>
        <scheme val="minor"/>
      </rPr>
      <t>D. Plásticos:</t>
    </r>
    <r>
      <rPr>
        <sz val="11"/>
        <rFont val="Calibri"/>
        <family val="2"/>
        <scheme val="minor"/>
      </rPr>
      <t xml:space="preserve"> Tampoco son contaminantes naturales del agua.</t>
    </r>
  </si>
  <si>
    <r>
      <t>C. Agua que contiene microorganismos. (Correcta):</t>
    </r>
    <r>
      <rPr>
        <sz val="11"/>
        <rFont val="Calibri"/>
        <family val="2"/>
        <scheme val="minor"/>
      </rPr>
      <t xml:space="preserve"> Esta es la definición de agua contaminada según la OMS. </t>
    </r>
    <r>
      <rPr>
        <b/>
        <sz val="11"/>
        <rFont val="Calibri"/>
        <family val="2"/>
        <scheme val="minor"/>
      </rPr>
      <t>A. Agua con sabor desagradable:</t>
    </r>
    <r>
      <rPr>
        <sz val="11"/>
        <rFont val="Calibri"/>
        <family val="2"/>
        <scheme val="minor"/>
      </rPr>
      <t xml:space="preserve"> Esto no indica necesariamente contaminación. </t>
    </r>
    <r>
      <rPr>
        <b/>
        <sz val="11"/>
        <rFont val="Calibri"/>
        <family val="2"/>
        <scheme val="minor"/>
      </rPr>
      <t>B. Agua que cambia su composición hasta quedar inservible:</t>
    </r>
    <r>
      <rPr>
        <sz val="11"/>
        <rFont val="Calibri"/>
        <family val="2"/>
        <scheme val="minor"/>
      </rPr>
      <t xml:space="preserve"> No es la definición precisa. </t>
    </r>
    <r>
      <rPr>
        <b/>
        <sz val="11"/>
        <rFont val="Calibri"/>
        <family val="2"/>
        <scheme val="minor"/>
      </rPr>
      <t>D. Agua con alta turbidez:</t>
    </r>
    <r>
      <rPr>
        <sz val="11"/>
        <rFont val="Calibri"/>
        <family val="2"/>
        <scheme val="minor"/>
      </rPr>
      <t xml:space="preserve"> La turbidez no siempre significa contaminación.</t>
    </r>
  </si>
  <si>
    <r>
      <t>B. Perjuicio para la salud de las personas y el medio ambiente. (Correcta):</t>
    </r>
    <r>
      <rPr>
        <sz val="11"/>
        <rFont val="Calibri"/>
        <family val="2"/>
        <scheme val="minor"/>
      </rPr>
      <t xml:space="preserve"> Los fitosanitarios mal usados pueden tener efectos nocivos en el entorno y en la salud. </t>
    </r>
    <r>
      <rPr>
        <b/>
        <sz val="11"/>
        <rFont val="Calibri"/>
        <family val="2"/>
        <scheme val="minor"/>
      </rPr>
      <t>A. Mejora de la biodiversidad:</t>
    </r>
    <r>
      <rPr>
        <sz val="11"/>
        <rFont val="Calibri"/>
        <family val="2"/>
        <scheme val="minor"/>
      </rPr>
      <t xml:space="preserve"> Esto no es cierto, su uso inadecuado puede reducir la biodiversidad. </t>
    </r>
    <r>
      <rPr>
        <b/>
        <sz val="11"/>
        <rFont val="Calibri"/>
        <family val="2"/>
        <scheme val="minor"/>
      </rPr>
      <t>C. Aumento de la producción agrícola:</t>
    </r>
    <r>
      <rPr>
        <sz val="11"/>
        <rFont val="Calibri"/>
        <family val="2"/>
        <scheme val="minor"/>
      </rPr>
      <t xml:space="preserve"> No es aplicable si se usan de manera incorrecta. </t>
    </r>
    <r>
      <rPr>
        <b/>
        <sz val="11"/>
        <rFont val="Calibri"/>
        <family val="2"/>
        <scheme val="minor"/>
      </rPr>
      <t>D. Disminución de la contaminación:</t>
    </r>
    <r>
      <rPr>
        <sz val="11"/>
        <rFont val="Calibri"/>
        <family val="2"/>
        <scheme val="minor"/>
      </rPr>
      <t xml:space="preserve"> Es lo opuesto, el mal uso puede aumentar la contaminación.</t>
    </r>
  </si>
  <si>
    <t>Perjuicio para la salud de las personas y el medio ambiente. (Correcta)</t>
  </si>
  <si>
    <t>¿Cuál es una consecuencia del uso incorrecto de fitosanitarios?</t>
  </si>
  <si>
    <r>
      <t>B. Reglamento UE 528/2012. (Correcta):</t>
    </r>
    <r>
      <rPr>
        <sz val="11"/>
        <rFont val="Calibri"/>
        <family val="2"/>
        <scheme val="minor"/>
      </rPr>
      <t xml:space="preserve"> Este reglamento establece cómo se comercializan y usan los biocidas en la UE. </t>
    </r>
    <r>
      <rPr>
        <b/>
        <sz val="11"/>
        <rFont val="Calibri"/>
        <family val="2"/>
        <scheme val="minor"/>
      </rPr>
      <t>A. Reglamento UE 2017/852:</t>
    </r>
    <r>
      <rPr>
        <sz val="11"/>
        <rFont val="Calibri"/>
        <family val="2"/>
        <scheme val="minor"/>
      </rPr>
      <t xml:space="preserve"> Incorrecto, este trata del mercurio. </t>
    </r>
    <r>
      <rPr>
        <b/>
        <sz val="11"/>
        <rFont val="Calibri"/>
        <family val="2"/>
        <scheme val="minor"/>
      </rPr>
      <t>C. Reglamento UE 2019/1021:</t>
    </r>
    <r>
      <rPr>
        <sz val="11"/>
        <rFont val="Calibri"/>
        <family val="2"/>
        <scheme val="minor"/>
      </rPr>
      <t xml:space="preserve"> No es aplicable, ya que regula los COP. </t>
    </r>
    <r>
      <rPr>
        <b/>
        <sz val="11"/>
        <rFont val="Calibri"/>
        <family val="2"/>
        <scheme val="minor"/>
      </rPr>
      <t>D. Reglamento UE 2020/758:</t>
    </r>
    <r>
      <rPr>
        <sz val="11"/>
        <rFont val="Calibri"/>
        <family val="2"/>
        <scheme val="minor"/>
      </rPr>
      <t xml:space="preserve"> Tampoco está relacionado con biocidas.</t>
    </r>
  </si>
  <si>
    <t>Reglamento UE 528/2012. (Correcta)</t>
  </si>
  <si>
    <r>
      <t>D. Color. (Correcta):</t>
    </r>
    <r>
      <rPr>
        <sz val="11"/>
        <rFont val="Calibri"/>
        <family val="2"/>
        <scheme val="minor"/>
      </rPr>
      <t xml:space="preserve"> El color de un contaminante no determina su impacto en la salud. </t>
    </r>
    <r>
      <rPr>
        <b/>
        <sz val="11"/>
        <rFont val="Calibri"/>
        <family val="2"/>
        <scheme val="minor"/>
      </rPr>
      <t>A. Persistencia:</t>
    </r>
    <r>
      <rPr>
        <sz val="11"/>
        <rFont val="Calibri"/>
        <family val="2"/>
        <scheme val="minor"/>
      </rPr>
      <t xml:space="preserve"> Incorrecto, la persistencia afecta la duración de los contaminantes en el ambiente. </t>
    </r>
    <r>
      <rPr>
        <b/>
        <sz val="11"/>
        <rFont val="Calibri"/>
        <family val="2"/>
        <scheme val="minor"/>
      </rPr>
      <t>B. Movilidad:</t>
    </r>
    <r>
      <rPr>
        <sz val="11"/>
        <rFont val="Calibri"/>
        <family val="2"/>
        <scheme val="minor"/>
      </rPr>
      <t xml:space="preserve"> También influye en cómo los contaminantes se dispersan y afectan la salud. </t>
    </r>
    <r>
      <rPr>
        <b/>
        <sz val="11"/>
        <rFont val="Calibri"/>
        <family val="2"/>
        <scheme val="minor"/>
      </rPr>
      <t>C. Acumulación:</t>
    </r>
    <r>
      <rPr>
        <sz val="11"/>
        <rFont val="Calibri"/>
        <family val="2"/>
        <scheme val="minor"/>
      </rPr>
      <t xml:space="preserve"> Es relevante, ya que la acumulación puede incrementar la toxicidad.</t>
    </r>
  </si>
  <si>
    <t>Color. (Correcta)</t>
  </si>
  <si>
    <r>
      <t>B. Una autorización e inscripción en el Registro Oficial de Productos Fitosanitarios. (Correcta):</t>
    </r>
    <r>
      <rPr>
        <sz val="11"/>
        <rFont val="Calibri"/>
        <family val="2"/>
        <scheme val="minor"/>
      </rPr>
      <t xml:space="preserve"> Este requisito garantiza su seguridad y eficacia. </t>
    </r>
    <r>
      <rPr>
        <b/>
        <sz val="11"/>
        <rFont val="Calibri"/>
        <family val="2"/>
        <scheme val="minor"/>
      </rPr>
      <t>A. Una licencia de construcción:</t>
    </r>
    <r>
      <rPr>
        <sz val="11"/>
        <rFont val="Calibri"/>
        <family val="2"/>
        <scheme val="minor"/>
      </rPr>
      <t xml:space="preserve"> No es aplicable a fitosanitarios. </t>
    </r>
    <r>
      <rPr>
        <b/>
        <sz val="11"/>
        <rFont val="Calibri"/>
        <family val="2"/>
        <scheme val="minor"/>
      </rPr>
      <t>C. Una patente industrial:</t>
    </r>
    <r>
      <rPr>
        <sz val="11"/>
        <rFont val="Calibri"/>
        <family val="2"/>
        <scheme val="minor"/>
      </rPr>
      <t xml:space="preserve"> Incorrecto, las patentes no son el requisito principal para su comercialización. </t>
    </r>
    <r>
      <rPr>
        <b/>
        <sz val="11"/>
        <rFont val="Calibri"/>
        <family val="2"/>
        <scheme val="minor"/>
      </rPr>
      <t>D. Un permiso de importación:</t>
    </r>
    <r>
      <rPr>
        <sz val="11"/>
        <rFont val="Calibri"/>
        <family val="2"/>
        <scheme val="minor"/>
      </rPr>
      <t xml:space="preserve"> Esto no es necesario para todos los casos.</t>
    </r>
  </si>
  <si>
    <t>Una autorización e inscripción en el Registro Oficial de Productos Fitosanitarios. (Correcta)</t>
  </si>
  <si>
    <r>
      <t>A. Mezclas químicas que protegen a los vegetales de agentes nocivos. (Correcta):</t>
    </r>
    <r>
      <rPr>
        <sz val="11"/>
        <rFont val="Calibri"/>
        <family val="2"/>
        <scheme val="minor"/>
      </rPr>
      <t xml:space="preserve"> Los fitosanitarios se utilizan para proteger los cultivos de plagas y enfermedades. </t>
    </r>
    <r>
      <rPr>
        <b/>
        <sz val="11"/>
        <rFont val="Calibri"/>
        <family val="2"/>
        <scheme val="minor"/>
      </rPr>
      <t>B. Productos alimenticios:</t>
    </r>
    <r>
      <rPr>
        <sz val="11"/>
        <rFont val="Calibri"/>
        <family val="2"/>
        <scheme val="minor"/>
      </rPr>
      <t xml:space="preserve"> No es cierto, los fitosanitarios no son alimentos. </t>
    </r>
    <r>
      <rPr>
        <b/>
        <sz val="11"/>
        <rFont val="Calibri"/>
        <family val="2"/>
        <scheme val="minor"/>
      </rPr>
      <t>C. Materiales de construcción:</t>
    </r>
    <r>
      <rPr>
        <sz val="11"/>
        <rFont val="Calibri"/>
        <family val="2"/>
        <scheme val="minor"/>
      </rPr>
      <t xml:space="preserve"> Es incorrecto, los fitosanitarios no están relacionados con materiales de construcción. </t>
    </r>
    <r>
      <rPr>
        <b/>
        <sz val="11"/>
        <rFont val="Calibri"/>
        <family val="2"/>
        <scheme val="minor"/>
      </rPr>
      <t>D. Productos electrónicos:</t>
    </r>
    <r>
      <rPr>
        <sz val="11"/>
        <rFont val="Calibri"/>
        <family val="2"/>
        <scheme val="minor"/>
      </rPr>
      <t xml:space="preserve"> Tampoco tiene relación alguna con dispositivos electrónicos.</t>
    </r>
  </si>
  <si>
    <t>Productos electrónicos.</t>
  </si>
  <si>
    <t>Materiales de construcción.</t>
  </si>
  <si>
    <t>Mezclas químicas que protegen a los vegetales de agentes nocivos. (Correcta)</t>
  </si>
  <si>
    <r>
      <t>A. Disposiciones relativas a la comercialización y uso de biocidas. (Correcta):</t>
    </r>
    <r>
      <rPr>
        <sz val="11"/>
        <rFont val="Calibri"/>
        <family val="2"/>
        <scheme val="minor"/>
      </rPr>
      <t xml:space="preserve"> Este reglamento regula estrictamente cómo deben usarse y comercializarse los biocidas en la UE. </t>
    </r>
    <r>
      <rPr>
        <b/>
        <sz val="11"/>
        <rFont val="Calibri"/>
        <family val="2"/>
        <scheme val="minor"/>
      </rPr>
      <t>B. Normas para la construcción de edificios:</t>
    </r>
    <r>
      <rPr>
        <sz val="11"/>
        <rFont val="Calibri"/>
        <family val="2"/>
        <scheme val="minor"/>
      </rPr>
      <t xml:space="preserve"> Incorrecto, no aborda temas de construcción. </t>
    </r>
    <r>
      <rPr>
        <b/>
        <sz val="11"/>
        <rFont val="Calibri"/>
        <family val="2"/>
        <scheme val="minor"/>
      </rPr>
      <t>C. Reglas para la producción de energía:</t>
    </r>
    <r>
      <rPr>
        <sz val="11"/>
        <rFont val="Calibri"/>
        <family val="2"/>
        <scheme val="minor"/>
      </rPr>
      <t xml:space="preserve"> No es correcto, no está relacionado con energía. </t>
    </r>
    <r>
      <rPr>
        <b/>
        <sz val="11"/>
        <rFont val="Calibri"/>
        <family val="2"/>
        <scheme val="minor"/>
      </rPr>
      <t>D. Medidas para el transporte de mercancías:</t>
    </r>
    <r>
      <rPr>
        <sz val="11"/>
        <rFont val="Calibri"/>
        <family val="2"/>
        <scheme val="minor"/>
      </rPr>
      <t xml:space="preserve"> No tiene relación con este reglamento.</t>
    </r>
  </si>
  <si>
    <t>Disposiciones relativas a la comercialización y uso de biocidas. (Correcta)</t>
  </si>
  <si>
    <r>
      <t>A. Para proteger la salud humana y el medio ambiente frente a plagas, algas, hongos y bacterias. (Correcta):</t>
    </r>
    <r>
      <rPr>
        <sz val="11"/>
        <rFont val="Calibri"/>
        <family val="2"/>
        <scheme val="minor"/>
      </rPr>
      <t xml:space="preserve"> Los biocidas tienen esta función específica para evitar la proliferación de agentes nocivos. </t>
    </r>
    <r>
      <rPr>
        <b/>
        <sz val="11"/>
        <rFont val="Calibri"/>
        <family val="2"/>
        <scheme val="minor"/>
      </rPr>
      <t>B. Para promover el crecimiento de plantas:</t>
    </r>
    <r>
      <rPr>
        <sz val="11"/>
        <rFont val="Calibri"/>
        <family val="2"/>
        <scheme val="minor"/>
      </rPr>
      <t xml:space="preserve"> Incorrecto, esto corresponde a fertilizantes, no a biocidas. </t>
    </r>
    <r>
      <rPr>
        <b/>
        <sz val="11"/>
        <rFont val="Calibri"/>
        <family val="2"/>
        <scheme val="minor"/>
      </rPr>
      <t>C. Para aumentar la producción industrial:</t>
    </r>
    <r>
      <rPr>
        <sz val="11"/>
        <rFont val="Calibri"/>
        <family val="2"/>
        <scheme val="minor"/>
      </rPr>
      <t xml:space="preserve"> No es correcto, los biocidas no están relacionados directamente con la producción industrial. </t>
    </r>
    <r>
      <rPr>
        <b/>
        <sz val="11"/>
        <rFont val="Calibri"/>
        <family val="2"/>
        <scheme val="minor"/>
      </rPr>
      <t>D. Para mejorar la calidad del aire:</t>
    </r>
    <r>
      <rPr>
        <sz val="11"/>
        <rFont val="Calibri"/>
        <family val="2"/>
        <scheme val="minor"/>
      </rPr>
      <t xml:space="preserve"> Incorrecto, los biocidas no tienen esta función.</t>
    </r>
  </si>
  <si>
    <t>Para proteger la salud humana y el medio ambiente frente a plagas, algas, hongos y bacterias. (Correcta)</t>
  </si>
  <si>
    <r>
      <t>B. La protección frente al mercurio antropogénico. (Correcta):</t>
    </r>
    <r>
      <rPr>
        <sz val="11"/>
        <rFont val="Calibri"/>
        <family val="2"/>
        <scheme val="minor"/>
      </rPr>
      <t xml:space="preserve"> Este reglamento establece medidas para limitar las emisiones y uso del mercurio producido por actividades humanas. </t>
    </r>
    <r>
      <rPr>
        <b/>
        <sz val="11"/>
        <rFont val="Calibri"/>
        <family val="2"/>
        <scheme val="minor"/>
      </rPr>
      <t>A. La comercialización de plásticos:</t>
    </r>
    <r>
      <rPr>
        <sz val="11"/>
        <rFont val="Calibri"/>
        <family val="2"/>
        <scheme val="minor"/>
      </rPr>
      <t xml:space="preserve"> Incorrecto, este reglamento no tiene relación con los plásticos. </t>
    </r>
    <r>
      <rPr>
        <b/>
        <sz val="11"/>
        <rFont val="Calibri"/>
        <family val="2"/>
        <scheme val="minor"/>
      </rPr>
      <t>C. La producción de energía:</t>
    </r>
    <r>
      <rPr>
        <sz val="11"/>
        <rFont val="Calibri"/>
        <family val="2"/>
        <scheme val="minor"/>
      </rPr>
      <t xml:space="preserve"> No es correcto, ya que se centra en el mercurio y no en la energía.</t>
    </r>
  </si>
  <si>
    <t>La protección frente al mercurio antropogénico. (Correcta)</t>
  </si>
  <si>
    <r>
      <t>B. Problemas graves de desarrollo neurológico. (Correcta):</t>
    </r>
    <r>
      <rPr>
        <sz val="11"/>
        <rFont val="Calibri"/>
        <family val="2"/>
        <scheme val="minor"/>
      </rPr>
      <t xml:space="preserve"> La exposición prolongada al mercurio, incluso en dosis bajas, puede causar daños neurológicos significativos, especialmente en el desarrollo infantil. </t>
    </r>
    <r>
      <rPr>
        <b/>
        <sz val="11"/>
        <rFont val="Calibri"/>
        <family val="2"/>
        <scheme val="minor"/>
      </rPr>
      <t>A. Mejora de la función inmunitaria:</t>
    </r>
    <r>
      <rPr>
        <sz val="11"/>
        <rFont val="Calibri"/>
        <family val="2"/>
        <scheme val="minor"/>
      </rPr>
      <t xml:space="preserve"> No es correcto, ya que el mercurio no tiene efectos positivos sobre el sistema inmunológico. </t>
    </r>
    <r>
      <rPr>
        <b/>
        <sz val="11"/>
        <rFont val="Calibri"/>
        <family val="2"/>
        <scheme val="minor"/>
      </rPr>
      <t>C. Incremento de la energía:</t>
    </r>
    <r>
      <rPr>
        <sz val="11"/>
        <rFont val="Calibri"/>
        <family val="2"/>
        <scheme val="minor"/>
      </rPr>
      <t xml:space="preserve"> Esto no es cierto, el mercurio no aumenta la energía del organismo. </t>
    </r>
    <r>
      <rPr>
        <b/>
        <sz val="11"/>
        <rFont val="Calibri"/>
        <family val="2"/>
        <scheme val="minor"/>
      </rPr>
      <t>D. Aumento de la masa muscular:</t>
    </r>
    <r>
      <rPr>
        <sz val="11"/>
        <rFont val="Calibri"/>
        <family val="2"/>
        <scheme val="minor"/>
      </rPr>
      <t xml:space="preserve"> Es incorrecto, el mercurio no tiene ningún efecto positivo en el desarrollo muscular.</t>
    </r>
  </si>
  <si>
    <t>Problemas graves de desarrollo neurológico. (Correcta)</t>
  </si>
  <si>
    <r>
      <t>B. En la corteza terrestre. (Correcta):</t>
    </r>
    <r>
      <rPr>
        <sz val="11"/>
        <rFont val="Calibri"/>
        <family val="2"/>
        <scheme val="minor"/>
      </rPr>
      <t xml:space="preserve"> El mercurio se encuentra de manera natural en la corteza terrestre como parte de minerales como el cinabrio. </t>
    </r>
    <r>
      <rPr>
        <b/>
        <sz val="11"/>
        <rFont val="Calibri"/>
        <family val="2"/>
        <scheme val="minor"/>
      </rPr>
      <t>A. En el aire:</t>
    </r>
    <r>
      <rPr>
        <sz val="11"/>
        <rFont val="Calibri"/>
        <family val="2"/>
        <scheme val="minor"/>
      </rPr>
      <t xml:space="preserve"> Es incorrecto, ya que el mercurio no se encuentra naturalmente en el aire sino como resultado de emisiones humanas. </t>
    </r>
    <r>
      <rPr>
        <b/>
        <sz val="11"/>
        <rFont val="Calibri"/>
        <family val="2"/>
        <scheme val="minor"/>
      </rPr>
      <t>C. En las plantas:</t>
    </r>
    <r>
      <rPr>
        <sz val="11"/>
        <rFont val="Calibri"/>
        <family val="2"/>
        <scheme val="minor"/>
      </rPr>
      <t xml:space="preserve"> No es cierto, las plantas no contienen mercurio de forma natural, salvo en casos de contaminación. </t>
    </r>
    <r>
      <rPr>
        <b/>
        <sz val="11"/>
        <rFont val="Calibri"/>
        <family val="2"/>
        <scheme val="minor"/>
      </rPr>
      <t>D. En el agua potable:</t>
    </r>
    <r>
      <rPr>
        <sz val="11"/>
        <rFont val="Calibri"/>
        <family val="2"/>
        <scheme val="minor"/>
      </rPr>
      <t xml:space="preserve"> Incorrecto, aunque el agua puede contener mercurio, no es una fuente natural del mismo.</t>
    </r>
  </si>
  <si>
    <t>En la corteza terrestre. (Correcta)</t>
  </si>
  <si>
    <r>
      <t>B (Correcta):</t>
    </r>
    <r>
      <rPr>
        <sz val="11"/>
        <rFont val="Calibri"/>
        <family val="2"/>
        <scheme val="minor"/>
      </rPr>
      <t xml:space="preserve"> Proteger la salud humana y el medio ambiente frente a los Contaminantes Orgánicos Persistentes es el principal objetivo del Convenio de Estocolmo, mediante la regulación y eliminación gradual de estos compuestos. </t>
    </r>
    <r>
      <rPr>
        <b/>
        <sz val="11"/>
        <rFont val="Calibri"/>
        <family val="2"/>
        <scheme val="minor"/>
      </rPr>
      <t>A:</t>
    </r>
    <r>
      <rPr>
        <sz val="11"/>
        <rFont val="Calibri"/>
        <family val="2"/>
        <scheme val="minor"/>
      </rPr>
      <t xml:space="preserve"> Promover el uso de plásticos no es un objetivo del convenio, ya que estos pueden contribuir a la contaminación. </t>
    </r>
    <r>
      <rPr>
        <b/>
        <sz val="11"/>
        <rFont val="Calibri"/>
        <family val="2"/>
        <scheme val="minor"/>
      </rPr>
      <t>C:</t>
    </r>
    <r>
      <rPr>
        <sz val="11"/>
        <rFont val="Calibri"/>
        <family val="2"/>
        <scheme val="minor"/>
      </rPr>
      <t xml:space="preserve"> Incrementar la producción industrial no está relacionado con la misión de este acuerdo. </t>
    </r>
    <r>
      <rPr>
        <b/>
        <sz val="11"/>
        <rFont val="Calibri"/>
        <family val="2"/>
        <scheme val="minor"/>
      </rPr>
      <t>D:</t>
    </r>
    <r>
      <rPr>
        <sz val="11"/>
        <rFont val="Calibri"/>
        <family val="2"/>
        <scheme val="minor"/>
      </rPr>
      <t xml:space="preserve"> Aumentar la contaminación contradice los principios del Convenio de Estocolmo.</t>
    </r>
  </si>
  <si>
    <t>Proteger la salud humana y el medio ambiente frente a los COP. (Correcta)</t>
  </si>
  <si>
    <r>
      <t>C (Correcta):</t>
    </r>
    <r>
      <rPr>
        <sz val="11"/>
        <rFont val="Calibri"/>
        <family val="2"/>
        <scheme val="minor"/>
      </rPr>
      <t xml:space="preserve"> Los COP se caracterizan por permanecer en el ambiente y acumularse en los organismos vivos durante largos periodos, causando efectos negativos a lo largo de la cadena alimenticia. </t>
    </r>
    <r>
      <rPr>
        <b/>
        <sz val="11"/>
        <rFont val="Calibri"/>
        <family val="2"/>
        <scheme val="minor"/>
      </rPr>
      <t>A:</t>
    </r>
    <r>
      <rPr>
        <sz val="11"/>
        <rFont val="Calibri"/>
        <family val="2"/>
        <scheme val="minor"/>
      </rPr>
      <t xml:space="preserve"> No son fáciles de degradar, lo cual es contrario a la naturaleza persistente de estos contaminantes. </t>
    </r>
    <r>
      <rPr>
        <b/>
        <sz val="11"/>
        <rFont val="Calibri"/>
        <family val="2"/>
        <scheme val="minor"/>
      </rPr>
      <t>B:</t>
    </r>
    <r>
      <rPr>
        <sz val="11"/>
        <rFont val="Calibri"/>
        <family val="2"/>
        <scheme val="minor"/>
      </rPr>
      <t xml:space="preserve"> Se acumulan en organismos vivos, lo que contradice esta opción. </t>
    </r>
    <r>
      <rPr>
        <b/>
        <sz val="11"/>
        <rFont val="Calibri"/>
        <family val="2"/>
        <scheme val="minor"/>
      </rPr>
      <t>D:</t>
    </r>
    <r>
      <rPr>
        <sz val="11"/>
        <rFont val="Calibri"/>
        <family val="2"/>
        <scheme val="minor"/>
      </rPr>
      <t xml:space="preserve"> No son de origen natural, ya que son compuestos químicos sintetizados por el ser humano.</t>
    </r>
  </si>
  <si>
    <t>Permanecen en el ambiente y en organismos vivos durante largos periodos. (Correcta)</t>
  </si>
  <si>
    <r>
      <t>B (Correcta):</t>
    </r>
    <r>
      <rPr>
        <sz val="11"/>
        <rFont val="Calibri"/>
        <family val="2"/>
        <scheme val="minor"/>
      </rPr>
      <t xml:space="preserve"> El desgaste de piezas grandes de plástico y adiciones deliberadas en productos, como cosméticos y detergentes, son las principales fuentes de microplásticos en el ambiente. </t>
    </r>
    <r>
      <rPr>
        <b/>
        <sz val="11"/>
        <rFont val="Calibri"/>
        <family val="2"/>
        <scheme val="minor"/>
      </rPr>
      <t>A:</t>
    </r>
    <r>
      <rPr>
        <sz val="11"/>
        <rFont val="Calibri"/>
        <family val="2"/>
        <scheme val="minor"/>
      </rPr>
      <t xml:space="preserve"> La naturaleza no produce microplásticos, ya que estos son exclusivamente de origen humano. </t>
    </r>
    <r>
      <rPr>
        <b/>
        <sz val="11"/>
        <rFont val="Calibri"/>
        <family val="2"/>
        <scheme val="minor"/>
      </rPr>
      <t>C:</t>
    </r>
    <r>
      <rPr>
        <sz val="11"/>
        <rFont val="Calibri"/>
        <family val="2"/>
        <scheme val="minor"/>
      </rPr>
      <t xml:space="preserve"> El aire puede transportar microplásticos, pero no es su fuente de origen. </t>
    </r>
    <r>
      <rPr>
        <b/>
        <sz val="11"/>
        <rFont val="Calibri"/>
        <family val="2"/>
        <scheme val="minor"/>
      </rPr>
      <t>D:</t>
    </r>
    <r>
      <rPr>
        <sz val="11"/>
        <rFont val="Calibri"/>
        <family val="2"/>
        <scheme val="minor"/>
      </rPr>
      <t xml:space="preserve"> Los vegetales no generan microplásticos ni están asociados con ellos.</t>
    </r>
  </si>
  <si>
    <t>Los vegetales.</t>
  </si>
  <si>
    <t>El aire.</t>
  </si>
  <si>
    <t>El desgaste de piezas grandes de plástico y adiciones deliberadas en productos. (Correcta)</t>
  </si>
  <si>
    <r>
      <t>B (Correcta):</t>
    </r>
    <r>
      <rPr>
        <sz val="11"/>
        <rFont val="Calibri"/>
        <family val="2"/>
        <scheme val="minor"/>
      </rPr>
      <t xml:space="preserve"> Los microplásticos son un grupo importante de contaminantes ambientales, provenientes de la degradación de plásticos más grandes y de productos que los contienen, como cosméticos o textiles. </t>
    </r>
    <r>
      <rPr>
        <b/>
        <sz val="11"/>
        <rFont val="Calibri"/>
        <family val="2"/>
        <scheme val="minor"/>
      </rPr>
      <t>A:</t>
    </r>
    <r>
      <rPr>
        <sz val="11"/>
        <rFont val="Calibri"/>
        <family val="2"/>
        <scheme val="minor"/>
      </rPr>
      <t xml:space="preserve"> Las vitaminas no son contaminantes, sino nutrientes esenciales para los organismos. </t>
    </r>
    <r>
      <rPr>
        <b/>
        <sz val="11"/>
        <rFont val="Calibri"/>
        <family val="2"/>
        <scheme val="minor"/>
      </rPr>
      <t>C:</t>
    </r>
    <r>
      <rPr>
        <sz val="11"/>
        <rFont val="Calibri"/>
        <family val="2"/>
        <scheme val="minor"/>
      </rPr>
      <t xml:space="preserve"> Los nutrientes no son un grupo de contaminantes; más bien, en exceso, pueden causar problemas como la eutrofización. </t>
    </r>
    <r>
      <rPr>
        <b/>
        <sz val="11"/>
        <rFont val="Calibri"/>
        <family val="2"/>
        <scheme val="minor"/>
      </rPr>
      <t>D:</t>
    </r>
    <r>
      <rPr>
        <sz val="11"/>
        <rFont val="Calibri"/>
        <family val="2"/>
        <scheme val="minor"/>
      </rPr>
      <t xml:space="preserve"> Las proteínas no son contaminantes ni tienen relación con este contexto.</t>
    </r>
  </si>
  <si>
    <t>Proteínas.</t>
  </si>
  <si>
    <t>Microplásticos. (Correcta)</t>
  </si>
  <si>
    <t>Vitaminas.</t>
  </si>
  <si>
    <r>
      <t>C (Correcta):</t>
    </r>
    <r>
      <rPr>
        <sz val="11"/>
        <rFont val="Calibri"/>
        <family val="2"/>
        <scheme val="minor"/>
      </rPr>
      <t xml:space="preserve"> La mejora de la salud general no es un efecto de las sustancias químicas peligrosas, ya que estas tienden a perjudicar el bienestar de los organismos. </t>
    </r>
    <r>
      <rPr>
        <b/>
        <sz val="11"/>
        <rFont val="Calibri"/>
        <family val="2"/>
        <scheme val="minor"/>
      </rPr>
      <t>A:</t>
    </r>
    <r>
      <rPr>
        <sz val="11"/>
        <rFont val="Calibri"/>
        <family val="2"/>
        <scheme val="minor"/>
      </rPr>
      <t xml:space="preserve"> Cánceres, como el de pulmón o piel, son consecuencias bien documentadas de la exposición prolongada a sustancias químicas peligrosas. </t>
    </r>
    <r>
      <rPr>
        <b/>
        <sz val="11"/>
        <rFont val="Calibri"/>
        <family val="2"/>
        <scheme val="minor"/>
      </rPr>
      <t>B:</t>
    </r>
    <r>
      <rPr>
        <sz val="11"/>
        <rFont val="Calibri"/>
        <family val="2"/>
        <scheme val="minor"/>
      </rPr>
      <t xml:space="preserve"> Alteraciones en los sistemas inmunitario, respiratorio, reproductor y cardiovascular son algunos de los efectos más comunes de estas sustancias. </t>
    </r>
    <r>
      <rPr>
        <b/>
        <sz val="11"/>
        <rFont val="Calibri"/>
        <family val="2"/>
        <scheme val="minor"/>
      </rPr>
      <t>D:</t>
    </r>
    <r>
      <rPr>
        <sz val="11"/>
        <rFont val="Calibri"/>
        <family val="2"/>
        <scheme val="minor"/>
      </rPr>
      <t xml:space="preserve"> El aumento de la vulnerabilidad a enfermedades es otro impacto conocido de las sustancias químicas peligrosas, ya que pueden debilitar el sistema inmunitario.</t>
    </r>
  </si>
  <si>
    <t>Aumento de la vulnerabilidad a enfermedades.</t>
  </si>
  <si>
    <t>Mejora de la salud general. (Correcta)</t>
  </si>
  <si>
    <t>Alteraciones en sistemas inmunitario, respiratorio, reproductor y cardiovascular.</t>
  </si>
  <si>
    <t>Cánceres.</t>
  </si>
  <si>
    <t>¿Cuál de los siguientes efectos NO es causado por sustancias químicas peligrosas?</t>
  </si>
  <si>
    <r>
      <t>B (Correcta):</t>
    </r>
    <r>
      <rPr>
        <sz val="11"/>
        <rFont val="Calibri"/>
        <family val="2"/>
        <scheme val="minor"/>
      </rPr>
      <t xml:space="preserve"> Sustancias como el radón, arsénico, metales pesados y dióxido de azufre pueden liberarse de manera natural a través de procesos geológicos, como actividad volcánica o filtraciones subterráneas. </t>
    </r>
    <r>
      <rPr>
        <b/>
        <sz val="11"/>
        <rFont val="Calibri"/>
        <family val="2"/>
        <scheme val="minor"/>
      </rPr>
      <t>A:</t>
    </r>
    <r>
      <rPr>
        <sz val="11"/>
        <rFont val="Calibri"/>
        <family val="2"/>
        <scheme val="minor"/>
      </rPr>
      <t xml:space="preserve"> El plástico no se libera de forma natural, ya que es un material sintético producido exclusivamente por el ser humano. </t>
    </r>
    <r>
      <rPr>
        <b/>
        <sz val="11"/>
        <rFont val="Calibri"/>
        <family val="2"/>
        <scheme val="minor"/>
      </rPr>
      <t>C:</t>
    </r>
    <r>
      <rPr>
        <sz val="11"/>
        <rFont val="Calibri"/>
        <family val="2"/>
        <scheme val="minor"/>
      </rPr>
      <t xml:space="preserve"> El dióxido de carbono puede ser liberado naturalmente, pero no encaja en esta categoría específica de contaminantes tóxicos. </t>
    </r>
    <r>
      <rPr>
        <b/>
        <sz val="11"/>
        <rFont val="Calibri"/>
        <family val="2"/>
        <scheme val="minor"/>
      </rPr>
      <t>D:</t>
    </r>
    <r>
      <rPr>
        <sz val="11"/>
        <rFont val="Calibri"/>
        <family val="2"/>
        <scheme val="minor"/>
      </rPr>
      <t xml:space="preserve"> El metano también es liberado de forma natural, pero no se considera dentro del grupo de sustancias mencionadas en esta pregunta.</t>
    </r>
  </si>
  <si>
    <t>Radón, arsénico, metales pesados y dióxido de azufre. (Correcta)</t>
  </si>
  <si>
    <r>
      <t>B (Correcta):</t>
    </r>
    <r>
      <rPr>
        <sz val="11"/>
        <rFont val="Calibri"/>
        <family val="2"/>
        <scheme val="minor"/>
      </rPr>
      <t xml:space="preserve"> Las actividades humanas, como la industria, el transporte y la agricultura, son la fuente principal de contaminantes debido al uso de combustibles fósiles, la gestión inadecuada de residuos y el uso de productos químicos. </t>
    </r>
    <r>
      <rPr>
        <b/>
        <sz val="11"/>
        <rFont val="Calibri"/>
        <family val="2"/>
        <scheme val="minor"/>
      </rPr>
      <t>A:</t>
    </r>
    <r>
      <rPr>
        <sz val="11"/>
        <rFont val="Calibri"/>
        <family val="2"/>
        <scheme val="minor"/>
      </rPr>
      <t xml:space="preserve"> Aunque la naturaleza puede liberar contaminantes, como gases volcánicos o polvos minerales, su contribución es mucho menor en comparación con las actividades humanas. </t>
    </r>
    <r>
      <rPr>
        <b/>
        <sz val="11"/>
        <rFont val="Calibri"/>
        <family val="2"/>
        <scheme val="minor"/>
      </rPr>
      <t>C:</t>
    </r>
    <r>
      <rPr>
        <sz val="11"/>
        <rFont val="Calibri"/>
        <family val="2"/>
        <scheme val="minor"/>
      </rPr>
      <t xml:space="preserve"> Los animales no generan contaminación ambiental significativa y más bien son afectados por ella. </t>
    </r>
    <r>
      <rPr>
        <b/>
        <sz val="11"/>
        <rFont val="Calibri"/>
        <family val="2"/>
        <scheme val="minor"/>
      </rPr>
      <t>D:</t>
    </r>
    <r>
      <rPr>
        <sz val="11"/>
        <rFont val="Calibri"/>
        <family val="2"/>
        <scheme val="minor"/>
      </rPr>
      <t xml:space="preserve"> Las plantas no son una fuente de contaminación, sino que contribuyen a mejorar la calidad del aire.</t>
    </r>
  </si>
  <si>
    <t>Las actividades humanas. (Correcta)</t>
  </si>
  <si>
    <r>
      <t>C (Correcta):</t>
    </r>
    <r>
      <rPr>
        <sz val="11"/>
        <rFont val="Calibri"/>
        <family val="2"/>
        <scheme val="minor"/>
      </rPr>
      <t xml:space="preserve"> Los largos periodos de latencia entre la exposición a contaminantes y la aparición de efectos en la salud complican establecer una relación directa, ya que los síntomas pueden surgir mucho tiempo después. </t>
    </r>
    <r>
      <rPr>
        <b/>
        <sz val="11"/>
        <rFont val="Calibri"/>
        <family val="2"/>
        <scheme val="minor"/>
      </rPr>
      <t>A:</t>
    </r>
    <r>
      <rPr>
        <sz val="11"/>
        <rFont val="Calibri"/>
        <family val="2"/>
        <scheme val="minor"/>
      </rPr>
      <t xml:space="preserve"> La falta de estudios científicos no es la principal barrera, ya que existen numerosas investigaciones que documentan el impacto de la contaminación en la salud. </t>
    </r>
    <r>
      <rPr>
        <b/>
        <sz val="11"/>
        <rFont val="Calibri"/>
        <family val="2"/>
        <scheme val="minor"/>
      </rPr>
      <t>B:</t>
    </r>
    <r>
      <rPr>
        <sz val="11"/>
        <rFont val="Calibri"/>
        <family val="2"/>
        <scheme val="minor"/>
      </rPr>
      <t xml:space="preserve"> La presencia de contaminantes beneficiosos no es un factor relevante, ya que los contaminantes no aportan beneficios. </t>
    </r>
    <r>
      <rPr>
        <b/>
        <sz val="11"/>
        <rFont val="Calibri"/>
        <family val="2"/>
        <scheme val="minor"/>
      </rPr>
      <t>D:</t>
    </r>
    <r>
      <rPr>
        <sz val="11"/>
        <rFont val="Calibri"/>
        <family val="2"/>
        <scheme val="minor"/>
      </rPr>
      <t xml:space="preserve"> La presencia de agentes patógenos en el agua afecta directamente la salud, pero no explica por qué la vinculación entre contaminación y salud es compleja.</t>
    </r>
  </si>
  <si>
    <t>Largos periodos de latencia entre exposición y efectos en la salud. (Correcta)</t>
  </si>
  <si>
    <r>
      <t>A (Correcta):</t>
    </r>
    <r>
      <rPr>
        <sz val="11"/>
        <rFont val="Calibri"/>
        <family val="2"/>
        <scheme val="minor"/>
      </rPr>
      <t xml:space="preserve"> La contaminación ambiental es la presencia de agentes potencialmente dañinos en el ambiente, que afectan la salud de los seres vivos y el equilibrio de los ecosistemas. Estos agentes incluyen sustancias químicas, partículas y microorganismos introducidos principalmente por actividades humanas. </t>
    </r>
    <r>
      <rPr>
        <b/>
        <sz val="11"/>
        <rFont val="Calibri"/>
        <family val="2"/>
        <scheme val="minor"/>
      </rPr>
      <t>B:</t>
    </r>
    <r>
      <rPr>
        <sz val="11"/>
        <rFont val="Calibri"/>
        <family val="2"/>
        <scheme val="minor"/>
      </rPr>
      <t xml:space="preserve"> La presencia de agentes beneficiosos en el ambiente no representa contaminación, ya que estos no generan efectos negativos. </t>
    </r>
    <r>
      <rPr>
        <b/>
        <sz val="11"/>
        <rFont val="Calibri"/>
        <family val="2"/>
        <scheme val="minor"/>
      </rPr>
      <t>C:</t>
    </r>
    <r>
      <rPr>
        <sz val="11"/>
        <rFont val="Calibri"/>
        <family val="2"/>
        <scheme val="minor"/>
      </rPr>
      <t xml:space="preserve"> La ausencia de agentes en el ambiente no tiene relación con la contaminación, sino con una condición de pureza. </t>
    </r>
    <r>
      <rPr>
        <b/>
        <sz val="11"/>
        <rFont val="Calibri"/>
        <family val="2"/>
        <scheme val="minor"/>
      </rPr>
      <t>D:</t>
    </r>
    <r>
      <rPr>
        <sz val="11"/>
        <rFont val="Calibri"/>
        <family val="2"/>
        <scheme val="minor"/>
      </rPr>
      <t xml:space="preserve"> La limpieza del medio ambiente es lo opuesto a la contaminación y no corresponde a su definición.</t>
    </r>
  </si>
  <si>
    <t>La limpieza del medio ambiente.</t>
  </si>
  <si>
    <t>La ausencia de agentes en el ambiente.</t>
  </si>
  <si>
    <t>La presencia de agentes beneficiosos en el ambiente.</t>
  </si>
  <si>
    <t>La presencia de agentes potencialmente dañinos en el ambiente. (Correcta)</t>
  </si>
  <si>
    <r>
      <t xml:space="preserve">Respuesta correcta: </t>
    </r>
    <r>
      <rPr>
        <b/>
        <sz val="11"/>
        <rFont val="Calibri"/>
        <family val="2"/>
        <scheme val="minor"/>
      </rPr>
      <t>d. Cuanto más altos sean los valores obtenidos de DBO y DQO, mayor es el grado de contaminación del agua.</t>
    </r>
    <r>
      <rPr>
        <sz val="11"/>
        <rFont val="Calibri"/>
        <family val="2"/>
        <scheme val="minor"/>
      </rPr>
      <t xml:space="preserve"> La DBO mide el oxígeno consumido por microorganismos para descomponer materia orgánica, mientras que la DQO mide la cantidad total de materia oxidizable. Valores altos reflejan contaminación. Las otras opciones contradicen esta relación conocida​(Tema 34. Empresa e Impa…).</t>
    </r>
  </si>
  <si>
    <t>Cuanto más altos sean los valores obtenidos de DBO y DQO, mayor es el grado de contaminación  del agua. </t>
  </si>
  <si>
    <t>Un valor alto de DBO es indicador de un bajo grado de contaminación del agua.  </t>
  </si>
  <si>
    <t xml:space="preserve">Los valores de DBO y DQO no son indicativos del grado de contaminación del agua. </t>
  </si>
  <si>
    <t>Cuanto más bajos sean los valores obtenidos de DBO y DQO, mayor es el grado de contaminación  del agua. </t>
  </si>
  <si>
    <t>*Indique la afirmación correcta sobre los índices de contaminación por materia orgánica DBO (demanda  bioquímica de oxígeno) y DQO (la demanda química de oxígeno):  </t>
  </si>
  <si>
    <r>
      <t xml:space="preserve">Respuesta correcta: </t>
    </r>
    <r>
      <rPr>
        <b/>
        <sz val="11"/>
        <rFont val="Calibri"/>
        <family val="2"/>
        <scheme val="minor"/>
      </rPr>
      <t>b. En alguna ocasión han sido utilizados como conservantes.</t>
    </r>
    <r>
      <rPr>
        <sz val="11"/>
        <rFont val="Calibri"/>
        <family val="2"/>
        <scheme val="minor"/>
      </rPr>
      <t xml:space="preserve"> Aunque están diseñados para proteger la salud humana y ambiental, también han sido utilizados con fines como la conservación. Las opciones </t>
    </r>
    <r>
      <rPr>
        <b/>
        <sz val="11"/>
        <rFont val="Calibri"/>
        <family val="2"/>
        <scheme val="minor"/>
      </rPr>
      <t>a</t>
    </r>
    <r>
      <rPr>
        <sz val="11"/>
        <rFont val="Calibri"/>
        <family val="2"/>
        <scheme val="minor"/>
      </rPr>
      <t xml:space="preserve"> y </t>
    </r>
    <r>
      <rPr>
        <b/>
        <sz val="11"/>
        <rFont val="Calibri"/>
        <family val="2"/>
        <scheme val="minor"/>
      </rPr>
      <t>c</t>
    </r>
    <r>
      <rPr>
        <sz val="11"/>
        <rFont val="Calibri"/>
        <family val="2"/>
        <scheme val="minor"/>
      </rPr>
      <t xml:space="preserve"> no describen correctamente su regulación o su uso​(Tema 34. Empresa e Impa…).</t>
    </r>
  </si>
  <si>
    <r>
      <t xml:space="preserve">Respuesta correcta: </t>
    </r>
    <r>
      <rPr>
        <b/>
        <sz val="11"/>
        <rFont val="Calibri"/>
        <family val="2"/>
        <scheme val="minor"/>
      </rPr>
      <t>b. Son frecuentes en las masas de agua dulce.</t>
    </r>
    <r>
      <rPr>
        <sz val="11"/>
        <rFont val="Calibri"/>
        <family val="2"/>
        <scheme val="minor"/>
      </rPr>
      <t xml:space="preserve"> Los contaminantes microbiológicos, como bacterias y virus, se encuentran comúnmente en aguas superficiales y representan un riesgo significativo para la salud humana. Las opciones </t>
    </r>
    <r>
      <rPr>
        <b/>
        <sz val="11"/>
        <rFont val="Calibri"/>
        <family val="2"/>
        <scheme val="minor"/>
      </rPr>
      <t>a</t>
    </r>
    <r>
      <rPr>
        <sz val="11"/>
        <rFont val="Calibri"/>
        <family val="2"/>
        <scheme val="minor"/>
      </rPr>
      <t xml:space="preserve"> y </t>
    </r>
    <r>
      <rPr>
        <b/>
        <sz val="11"/>
        <rFont val="Calibri"/>
        <family val="2"/>
        <scheme val="minor"/>
      </rPr>
      <t>d</t>
    </r>
    <r>
      <rPr>
        <sz val="11"/>
        <rFont val="Calibri"/>
        <family val="2"/>
        <scheme val="minor"/>
      </rPr>
      <t xml:space="preserve"> son incorrectas porque estos contaminantes no son exclusivos de aguas marinas ni tratadas para consumo​(Tema 34. Empresa e Impa…).</t>
    </r>
  </si>
  <si>
    <r>
      <t xml:space="preserve">Respuesta correcta: </t>
    </r>
    <r>
      <rPr>
        <b/>
        <sz val="11"/>
        <rFont val="Calibri"/>
        <family val="2"/>
        <scheme val="minor"/>
      </rPr>
      <t>d. Ninguna es cierta.</t>
    </r>
    <r>
      <rPr>
        <sz val="11"/>
        <rFont val="Calibri"/>
        <family val="2"/>
        <scheme val="minor"/>
      </rPr>
      <t xml:space="preserve"> Ninguna de las opciones describe correctamente a las partículas en suspensión (PM10 o PM2.5), que tienen tamaños menores a 10 micras y pueden causar efectos graves en la salud respiratoria y cardiovascular​(Tema 34. Empresa e Impa…).</t>
    </r>
  </si>
  <si>
    <t>normalmente permanecen inmóviles en la atmósfera</t>
  </si>
  <si>
    <t>pueden ser perjudiciales para la salud y afectar al sistema hepático y renal</t>
  </si>
  <si>
    <t>son de un tamaño superior a 10 micras (PM10)</t>
  </si>
  <si>
    <t xml:space="preserve"> las partículas en suspensión</t>
  </si>
  <si>
    <r>
      <t xml:space="preserve">Respuesta correcta: </t>
    </r>
    <r>
      <rPr>
        <b/>
        <sz val="11"/>
        <rFont val="Calibri"/>
        <family val="2"/>
        <scheme val="minor"/>
      </rPr>
      <t>c. Se propagan a largas distancias a través del aire o el agua.</t>
    </r>
    <r>
      <rPr>
        <sz val="11"/>
        <rFont val="Calibri"/>
        <family val="2"/>
        <scheme val="minor"/>
      </rPr>
      <t xml:space="preserve"> Debido a su semivolatilidad y persistencia, los COP pueden viajar grandes distancias antes de depositarse. Las opciones </t>
    </r>
    <r>
      <rPr>
        <b/>
        <sz val="11"/>
        <rFont val="Calibri"/>
        <family val="2"/>
        <scheme val="minor"/>
      </rPr>
      <t>a</t>
    </r>
    <r>
      <rPr>
        <sz val="11"/>
        <rFont val="Calibri"/>
        <family val="2"/>
        <scheme val="minor"/>
      </rPr>
      <t xml:space="preserve"> y </t>
    </r>
    <r>
      <rPr>
        <b/>
        <sz val="11"/>
        <rFont val="Calibri"/>
        <family val="2"/>
        <scheme val="minor"/>
      </rPr>
      <t>b</t>
    </r>
    <r>
      <rPr>
        <sz val="11"/>
        <rFont val="Calibri"/>
        <family val="2"/>
        <scheme val="minor"/>
      </rPr>
      <t xml:space="preserve"> son incorrectas porque estos contaminantes no son de origen natural ni se degradan fácilmente. </t>
    </r>
    <r>
      <rPr>
        <b/>
        <sz val="11"/>
        <rFont val="Calibri"/>
        <family val="2"/>
        <scheme val="minor"/>
      </rPr>
      <t>d</t>
    </r>
    <r>
      <rPr>
        <sz val="11"/>
        <rFont val="Calibri"/>
        <family val="2"/>
        <scheme val="minor"/>
      </rPr>
      <t>, "son fáciles de metabolizar y eliminar," es errónea​(Tema 34. Empresa e Impa…).</t>
    </r>
  </si>
  <si>
    <r>
      <t xml:space="preserve">Respuesta correcta: </t>
    </r>
    <r>
      <rPr>
        <b/>
        <sz val="11"/>
        <rFont val="Calibri"/>
        <family val="2"/>
        <scheme val="minor"/>
      </rPr>
      <t>d. Ninguna es cierta.</t>
    </r>
    <r>
      <rPr>
        <sz val="11"/>
        <rFont val="Calibri"/>
        <family val="2"/>
        <scheme val="minor"/>
      </rPr>
      <t xml:space="preserve"> Las afirmaciones dadas son incorrectas o inexactas. La contaminación atmosférica no siempre se debe exclusivamente a actividades humanas, sí se asocia a enfermedades concretas, y el número de muertes anuales por exposición es mucho mayor que 1000 en Europa​(Tema 34. Empresa e Impa…).</t>
    </r>
  </si>
  <si>
    <t>se estima que la exposición a contaminación atmosférica produce aproximadamente unas 1000 muertes prematuras en la Unión Europea cada año</t>
  </si>
  <si>
    <t>no se asocia a enfermedades concretas</t>
  </si>
  <si>
    <t>siempre se debe a la actividad del ser humano</t>
  </si>
  <si>
    <t xml:space="preserve">En relación con la contaminación de  la atmósfera se puede afirmar que </t>
  </si>
  <si>
    <r>
      <t xml:space="preserve">Respuesta correcta: </t>
    </r>
    <r>
      <rPr>
        <b/>
        <sz val="11"/>
        <rFont val="Calibri"/>
        <family val="2"/>
        <scheme val="minor"/>
      </rPr>
      <t>b. Se tenga únicamente en cuenta para su tratamiento la capa más superficial.</t>
    </r>
    <r>
      <rPr>
        <sz val="11"/>
        <rFont val="Calibri"/>
        <family val="2"/>
        <scheme val="minor"/>
      </rPr>
      <t xml:space="preserve"> Esto es falso, ya que los tratamientos pueden abordar capas profundas dependiendo del tipo de contaminación. Las opciones </t>
    </r>
    <r>
      <rPr>
        <b/>
        <sz val="11"/>
        <rFont val="Calibri"/>
        <family val="2"/>
        <scheme val="minor"/>
      </rPr>
      <t>a</t>
    </r>
    <r>
      <rPr>
        <sz val="11"/>
        <rFont val="Calibri"/>
        <family val="2"/>
        <scheme val="minor"/>
      </rPr>
      <t xml:space="preserve">, </t>
    </r>
    <r>
      <rPr>
        <b/>
        <sz val="11"/>
        <rFont val="Calibri"/>
        <family val="2"/>
        <scheme val="minor"/>
      </rPr>
      <t>c</t>
    </r>
    <r>
      <rPr>
        <sz val="11"/>
        <rFont val="Calibri"/>
        <family val="2"/>
        <scheme val="minor"/>
      </rPr>
      <t xml:space="preserve">, y </t>
    </r>
    <r>
      <rPr>
        <b/>
        <sz val="11"/>
        <rFont val="Calibri"/>
        <family val="2"/>
        <scheme val="minor"/>
      </rPr>
      <t>d</t>
    </r>
    <r>
      <rPr>
        <sz val="11"/>
        <rFont val="Calibri"/>
        <family val="2"/>
        <scheme val="minor"/>
      </rPr>
      <t xml:space="preserve"> reflejan prácticas correctas para la descontaminación del suelo​(Tema 34. Empresa e Impa…).</t>
    </r>
  </si>
  <si>
    <t>los contaminantes más comunes suelen ser contaminantes biológicos y  principalmente microorganismos</t>
  </si>
  <si>
    <t xml:space="preserve"> es posible descontaminar el suelo in situ o ex situ</t>
  </si>
  <si>
    <t>la técnica de tratamiento depende del tipo de suelo descontaminar</t>
  </si>
  <si>
    <t>se tenga únicamente en cuenta para su tratamiento la capa más superficial</t>
  </si>
  <si>
    <t>en relación con el tratamiento y protección del suelo no es cierto que</t>
  </si>
  <si>
    <r>
      <t xml:space="preserve">Respuesta correcta: </t>
    </r>
    <r>
      <rPr>
        <b/>
        <sz val="11"/>
        <rFont val="Calibri"/>
        <family val="2"/>
        <scheme val="minor"/>
      </rPr>
      <t>a. Se realiza mediante la polarización eléctrica de los contaminantes.</t>
    </r>
    <r>
      <rPr>
        <sz val="11"/>
        <rFont val="Calibri"/>
        <family val="2"/>
        <scheme val="minor"/>
      </rPr>
      <t xml:space="preserve"> Este método es clave para agrupar partículas pequeñas y facilitar su eliminación. Las opciones </t>
    </r>
    <r>
      <rPr>
        <b/>
        <sz val="11"/>
        <rFont val="Calibri"/>
        <family val="2"/>
        <scheme val="minor"/>
      </rPr>
      <t>b</t>
    </r>
    <r>
      <rPr>
        <sz val="11"/>
        <rFont val="Calibri"/>
        <family val="2"/>
        <scheme val="minor"/>
      </rPr>
      <t xml:space="preserve">, "combinación con elementos químicos," y </t>
    </r>
    <r>
      <rPr>
        <b/>
        <sz val="11"/>
        <rFont val="Calibri"/>
        <family val="2"/>
        <scheme val="minor"/>
      </rPr>
      <t>c</t>
    </r>
    <r>
      <rPr>
        <sz val="11"/>
        <rFont val="Calibri"/>
        <family val="2"/>
        <scheme val="minor"/>
      </rPr>
      <t xml:space="preserve">, "métodos mecánicos vibratorios," no son características generales de la coagulación. </t>
    </r>
    <r>
      <rPr>
        <b/>
        <sz val="11"/>
        <rFont val="Calibri"/>
        <family val="2"/>
        <scheme val="minor"/>
      </rPr>
      <t>d</t>
    </r>
    <r>
      <rPr>
        <sz val="11"/>
        <rFont val="Calibri"/>
        <family val="2"/>
        <scheme val="minor"/>
      </rPr>
      <t>, "todas son ciertas," no es válida en este contexto​(Tema 34. Empresa e Impa…).</t>
    </r>
  </si>
  <si>
    <t>se realiza mediante la polarización eléctrica  de los contaminantes</t>
  </si>
  <si>
    <t xml:space="preserve">Se realiza por métodos mecánicos vibratorios </t>
  </si>
  <si>
    <t>Se realiza por combinación con elementos químicos añadidos</t>
  </si>
  <si>
    <t xml:space="preserve">El proceso de coagulación de contaminantes </t>
  </si>
  <si>
    <r>
      <t xml:space="preserve">Respuesta correcta: </t>
    </r>
    <r>
      <rPr>
        <b/>
        <sz val="11"/>
        <rFont val="Calibri"/>
        <family val="2"/>
        <scheme val="minor"/>
      </rPr>
      <t>c. Puede producir alergias y, absorbido en grandes dosis, puede provocar desarrollo de tumores.</t>
    </r>
    <r>
      <rPr>
        <sz val="11"/>
        <rFont val="Calibri"/>
        <family val="2"/>
        <scheme val="minor"/>
      </rPr>
      <t xml:space="preserve"> El mercurio es un metal pesado altamente tóxico con efectos graves en la salud. La opción </t>
    </r>
    <r>
      <rPr>
        <b/>
        <sz val="11"/>
        <rFont val="Calibri"/>
        <family val="2"/>
        <scheme val="minor"/>
      </rPr>
      <t>a</t>
    </r>
    <r>
      <rPr>
        <sz val="11"/>
        <rFont val="Calibri"/>
        <family val="2"/>
        <scheme val="minor"/>
      </rPr>
      <t xml:space="preserve">, "se produce de manera habitual de forma industrial," no es correcta para describir todas las fuentes de mercurio, y </t>
    </r>
    <r>
      <rPr>
        <b/>
        <sz val="11"/>
        <rFont val="Calibri"/>
        <family val="2"/>
        <scheme val="minor"/>
      </rPr>
      <t>b</t>
    </r>
    <r>
      <rPr>
        <sz val="11"/>
        <rFont val="Calibri"/>
        <family val="2"/>
        <scheme val="minor"/>
      </rPr>
      <t xml:space="preserve">, que menciona limitaciones legales, no abarca completamente los riesgos. </t>
    </r>
    <r>
      <rPr>
        <b/>
        <sz val="11"/>
        <rFont val="Calibri"/>
        <family val="2"/>
        <scheme val="minor"/>
      </rPr>
      <t>d</t>
    </r>
    <r>
      <rPr>
        <sz val="11"/>
        <rFont val="Calibri"/>
        <family val="2"/>
        <scheme val="minor"/>
      </rPr>
      <t>, "todas son ciertas," es incorrecta porque no todas las opciones lo explican adecuadamente​(Tema 34. Empresa e Impa…).</t>
    </r>
  </si>
  <si>
    <t>a partir del 2020 se han producido limitaciones legales en cuanto a comercialización de productos</t>
  </si>
  <si>
    <t>puede producir alergias y absorbido en grandes dosis puede provocar desarrollo de tumores</t>
  </si>
  <si>
    <t>se produce de manera habitual de forma industrial produciendo una gran cantidad de residuos   peligrosos derivados de este</t>
  </si>
  <si>
    <t>el mercurio</t>
  </si>
  <si>
    <r>
      <t xml:space="preserve">Respuesta correcta: </t>
    </r>
    <r>
      <rPr>
        <b/>
        <sz val="11"/>
        <rFont val="Calibri"/>
        <family val="2"/>
        <scheme val="minor"/>
      </rPr>
      <t>d. Todas son ciertas.</t>
    </r>
    <r>
      <rPr>
        <sz val="11"/>
        <rFont val="Calibri"/>
        <family val="2"/>
        <scheme val="minor"/>
      </rPr>
      <t xml:space="preserve"> Cada opción refleja una problemática clave: los largos periodos de latencia, la exposición múltiple y acumulativa, y la falta de caracterización clara de la exposición a contaminantes complican establecer vínculos directos entre salud ambiental y salud humana​(Tema 34. Empresa e Impa…).</t>
    </r>
  </si>
  <si>
    <r>
      <t xml:space="preserve">Respuesta correcta: </t>
    </r>
    <r>
      <rPr>
        <b/>
        <sz val="11"/>
        <rFont val="Calibri"/>
        <family val="2"/>
        <scheme val="minor"/>
      </rPr>
      <t>c. Pueden ser organismos vivos patógenos.</t>
    </r>
    <r>
      <rPr>
        <sz val="11"/>
        <rFont val="Calibri"/>
        <family val="2"/>
        <scheme val="minor"/>
      </rPr>
      <t xml:space="preserve"> Esta opción es correcta porque las partículas en suspensión a menudo contienen microorganismos que pueden ser patógenos. La opción </t>
    </r>
    <r>
      <rPr>
        <b/>
        <sz val="11"/>
        <rFont val="Calibri"/>
        <family val="2"/>
        <scheme val="minor"/>
      </rPr>
      <t>a</t>
    </r>
    <r>
      <rPr>
        <sz val="11"/>
        <rFont val="Calibri"/>
        <family val="2"/>
        <scheme val="minor"/>
      </rPr>
      <t xml:space="preserve">, "están presentes en el material orgánico biodegradable," es incorrecta ya que no todas las partículas suspendidas son biodegradables. La opción </t>
    </r>
    <r>
      <rPr>
        <b/>
        <sz val="11"/>
        <rFont val="Calibri"/>
        <family val="2"/>
        <scheme val="minor"/>
      </rPr>
      <t>b</t>
    </r>
    <r>
      <rPr>
        <sz val="11"/>
        <rFont val="Calibri"/>
        <family val="2"/>
        <scheme val="minor"/>
      </rPr>
      <t xml:space="preserve">, "proceden fundamentalmente de actividades naturales," omite las fuentes antropogénicas. La opción </t>
    </r>
    <r>
      <rPr>
        <b/>
        <sz val="11"/>
        <rFont val="Calibri"/>
        <family val="2"/>
        <scheme val="minor"/>
      </rPr>
      <t>d</t>
    </r>
    <r>
      <rPr>
        <sz val="11"/>
        <rFont val="Calibri"/>
        <family val="2"/>
        <scheme val="minor"/>
      </rPr>
      <t>, "pueden ser los metales pesados, entre otras," no se refiere específicamente a partículas en suspensión​(Tema 34. Empresa e Impa…).</t>
    </r>
  </si>
  <si>
    <r>
      <t xml:space="preserve">Respuesta correcta: </t>
    </r>
    <r>
      <rPr>
        <b/>
        <sz val="11"/>
        <rFont val="Calibri"/>
        <family val="2"/>
        <scheme val="minor"/>
      </rPr>
      <t>d. Ninguna es cierta.</t>
    </r>
    <r>
      <rPr>
        <sz val="11"/>
        <rFont val="Calibri"/>
        <family val="2"/>
        <scheme val="minor"/>
      </rPr>
      <t xml:space="preserve"> Ninguna de las afirmaciones presentadas es correcta: los microplásticos no proceden de combustión industrial (opción </t>
    </r>
    <r>
      <rPr>
        <b/>
        <sz val="11"/>
        <rFont val="Calibri"/>
        <family val="2"/>
        <scheme val="minor"/>
      </rPr>
      <t>a</t>
    </r>
    <r>
      <rPr>
        <sz val="11"/>
        <rFont val="Calibri"/>
        <family val="2"/>
        <scheme val="minor"/>
      </rPr>
      <t xml:space="preserve">), la cifra mencionada en </t>
    </r>
    <r>
      <rPr>
        <b/>
        <sz val="11"/>
        <rFont val="Calibri"/>
        <family val="2"/>
        <scheme val="minor"/>
      </rPr>
      <t>b</t>
    </r>
    <r>
      <rPr>
        <sz val="11"/>
        <rFont val="Calibri"/>
        <family val="2"/>
        <scheme val="minor"/>
      </rPr>
      <t xml:space="preserve"> es exagerada y no tiene respaldo científico, y aunque son dañinos, no es correcto limitar sus efectos solo a alergias en animales y humanos como menciona </t>
    </r>
    <r>
      <rPr>
        <b/>
        <sz val="11"/>
        <rFont val="Calibri"/>
        <family val="2"/>
        <scheme val="minor"/>
      </rPr>
      <t>c</t>
    </r>
    <r>
      <rPr>
        <sz val="11"/>
        <rFont val="Calibri"/>
        <family val="2"/>
        <scheme val="minor"/>
      </rPr>
      <t xml:space="preserve">. Por lo tanto, la respuesta más adecuada es </t>
    </r>
    <r>
      <rPr>
        <b/>
        <sz val="11"/>
        <rFont val="Calibri"/>
        <family val="2"/>
        <scheme val="minor"/>
      </rPr>
      <t>d</t>
    </r>
    <r>
      <rPr>
        <sz val="11"/>
        <rFont val="Calibri"/>
        <family val="2"/>
        <scheme val="minor"/>
      </rPr>
      <t>​(Tema 34. Empresa e Impa…).</t>
    </r>
  </si>
  <si>
    <r>
      <t xml:space="preserve">Respuesta correcta: </t>
    </r>
    <r>
      <rPr>
        <b/>
        <sz val="11"/>
        <rFont val="Calibri"/>
        <family val="2"/>
        <scheme val="minor"/>
      </rPr>
      <t>c. Son hidrocarburos en estado gaseoso volatilizados a temperatura ambiente normal.</t>
    </r>
    <r>
      <rPr>
        <sz val="11"/>
        <rFont val="Calibri"/>
        <family val="2"/>
        <scheme val="minor"/>
      </rPr>
      <t xml:space="preserve"> Los compuestos orgánicos volátiles (COVs) son hidrocarburos que se volatilizan fácilmente a temperatura ambiente y contribuyen a la formación de ozono troposférico. La opción </t>
    </r>
    <r>
      <rPr>
        <b/>
        <sz val="11"/>
        <rFont val="Calibri"/>
        <family val="2"/>
        <scheme val="minor"/>
      </rPr>
      <t>a</t>
    </r>
    <r>
      <rPr>
        <sz val="11"/>
        <rFont val="Calibri"/>
        <family val="2"/>
        <scheme val="minor"/>
      </rPr>
      <t xml:space="preserve">, "por su extensión y volatilidad carecen de valor límite ambiental," es incorrecta porque los COVs tienen límites ambientales regulados. La opción </t>
    </r>
    <r>
      <rPr>
        <b/>
        <sz val="11"/>
        <rFont val="Calibri"/>
        <family val="2"/>
        <scheme val="minor"/>
      </rPr>
      <t>b</t>
    </r>
    <r>
      <rPr>
        <sz val="11"/>
        <rFont val="Calibri"/>
        <family val="2"/>
        <scheme val="minor"/>
      </rPr>
      <t xml:space="preserve">, "son masas gaseosas abundantes en zonas localizadas," es imprecisa y confusa. La opción </t>
    </r>
    <r>
      <rPr>
        <b/>
        <sz val="11"/>
        <rFont val="Calibri"/>
        <family val="2"/>
        <scheme val="minor"/>
      </rPr>
      <t>d</t>
    </r>
    <r>
      <rPr>
        <sz val="11"/>
        <rFont val="Calibri"/>
        <family val="2"/>
        <scheme val="minor"/>
      </rPr>
      <t>, "su emisión a la atmósfera se produce por causas naturales," es incorrecta porque la mayoría de los COVs provienen de actividades humanas​(Tema 34. Empresa e Impa…).</t>
    </r>
  </si>
  <si>
    <r>
      <t xml:space="preserve">Respuesta correcta: </t>
    </r>
    <r>
      <rPr>
        <b/>
        <sz val="11"/>
        <rFont val="Calibri"/>
        <family val="2"/>
        <scheme val="minor"/>
      </rPr>
      <t>d. Ninguna es correcta.</t>
    </r>
    <r>
      <rPr>
        <sz val="11"/>
        <rFont val="Calibri"/>
        <family val="2"/>
        <scheme val="minor"/>
      </rPr>
      <t xml:space="preserve"> Ninguna de las opciones presentadas (plomo, cobalto y nitrato; fósforo, sílice y sulfato; zinc, selenio y cloruros) corresponde a compuestos orgánicos, ya que todos son elementos o compuestos inorgánicos. Por lo tanto, la respuesta adecuada es </t>
    </r>
    <r>
      <rPr>
        <b/>
        <sz val="11"/>
        <rFont val="Calibri"/>
        <family val="2"/>
        <scheme val="minor"/>
      </rPr>
      <t>d</t>
    </r>
    <r>
      <rPr>
        <sz val="11"/>
        <rFont val="Calibri"/>
        <family val="2"/>
        <scheme val="minor"/>
      </rPr>
      <t>​(Tema 34. Empresa e Impa…).</t>
    </r>
  </si>
  <si>
    <r>
      <t xml:space="preserve">Respuesta correcta: </t>
    </r>
    <r>
      <rPr>
        <b/>
        <sz val="11"/>
        <rFont val="Calibri"/>
        <family val="2"/>
        <scheme val="minor"/>
      </rPr>
      <t>b. Alcanza una velocidad de flujo de agua de 2 m/h.</t>
    </r>
    <r>
      <rPr>
        <sz val="11"/>
        <rFont val="Calibri"/>
        <family val="2"/>
        <scheme val="minor"/>
      </rPr>
      <t xml:space="preserve"> Este es un valor característico de la filtración rápida, que se utiliza principalmente para eliminar partículas suspendidas. La opción </t>
    </r>
    <r>
      <rPr>
        <b/>
        <sz val="11"/>
        <rFont val="Calibri"/>
        <family val="2"/>
        <scheme val="minor"/>
      </rPr>
      <t>a</t>
    </r>
    <r>
      <rPr>
        <sz val="11"/>
        <rFont val="Calibri"/>
        <family val="2"/>
        <scheme val="minor"/>
      </rPr>
      <t xml:space="preserve">, "no necesita la limpieza de los filtros," es incorrecta, ya que los filtros deben limpiarse regularmente para mantener su eficacia. La opción </t>
    </r>
    <r>
      <rPr>
        <b/>
        <sz val="11"/>
        <rFont val="Calibri"/>
        <family val="2"/>
        <scheme val="minor"/>
      </rPr>
      <t>c</t>
    </r>
    <r>
      <rPr>
        <sz val="11"/>
        <rFont val="Calibri"/>
        <family val="2"/>
        <scheme val="minor"/>
      </rPr>
      <t xml:space="preserve">, "es idónea para la limpieza de los contaminantes depositados en el fondo," no describe correctamente el propósito de este tipo de filtración. La opción </t>
    </r>
    <r>
      <rPr>
        <b/>
        <sz val="11"/>
        <rFont val="Calibri"/>
        <family val="2"/>
        <scheme val="minor"/>
      </rPr>
      <t>d</t>
    </r>
    <r>
      <rPr>
        <sz val="11"/>
        <rFont val="Calibri"/>
        <family val="2"/>
        <scheme val="minor"/>
      </rPr>
      <t xml:space="preserve">, "ninguna es cierta," es incorrecta porque </t>
    </r>
    <r>
      <rPr>
        <b/>
        <sz val="11"/>
        <rFont val="Calibri"/>
        <family val="2"/>
        <scheme val="minor"/>
      </rPr>
      <t>b</t>
    </r>
    <r>
      <rPr>
        <sz val="11"/>
        <rFont val="Calibri"/>
        <family val="2"/>
        <scheme val="minor"/>
      </rPr>
      <t xml:space="preserve"> sí es válida​(Tema 34. Empresa e Impa…).</t>
    </r>
  </si>
  <si>
    <r>
      <t xml:space="preserve">Respuesta correcta: </t>
    </r>
    <r>
      <rPr>
        <b/>
        <sz val="11"/>
        <rFont val="Calibri"/>
        <family val="2"/>
        <scheme val="minor"/>
      </rPr>
      <t>d. Microplásticos, contaminantes orgánicos persistentes, mercurio, biocidas y fitosanitarios.</t>
    </r>
    <r>
      <rPr>
        <sz val="11"/>
        <rFont val="Calibri"/>
        <family val="2"/>
        <scheme val="minor"/>
      </rPr>
      <t xml:space="preserve"> Esta opción incluye una lista más representativa y precisa de contaminantes ampliamente reconocidos por su impacto en la salud y el medio ambiente. Las otras opciones omiten o confunden ciertos contaminantes clave como los biocidas o el mercurio​(Tema 34. Empresa e Impa…).</t>
    </r>
  </si>
  <si>
    <r>
      <t xml:space="preserve">Respuesta correcta: </t>
    </r>
    <r>
      <rPr>
        <b/>
        <sz val="11"/>
        <rFont val="Calibri"/>
        <family val="2"/>
        <scheme val="minor"/>
      </rPr>
      <t>c. Por métodos mecánicos a través de un dispositivo de recogida o barrido de los contaminantes.</t>
    </r>
    <r>
      <rPr>
        <sz val="11"/>
        <rFont val="Calibri"/>
        <family val="2"/>
        <scheme val="minor"/>
      </rPr>
      <t xml:space="preserve"> Este método es el más común para remover sólidos depositados después de la sedimentación. Las opciones </t>
    </r>
    <r>
      <rPr>
        <b/>
        <sz val="11"/>
        <rFont val="Calibri"/>
        <family val="2"/>
        <scheme val="minor"/>
      </rPr>
      <t>a</t>
    </r>
    <r>
      <rPr>
        <sz val="11"/>
        <rFont val="Calibri"/>
        <family val="2"/>
        <scheme val="minor"/>
      </rPr>
      <t xml:space="preserve"> y </t>
    </r>
    <r>
      <rPr>
        <b/>
        <sz val="11"/>
        <rFont val="Calibri"/>
        <family val="2"/>
        <scheme val="minor"/>
      </rPr>
      <t>b</t>
    </r>
    <r>
      <rPr>
        <sz val="11"/>
        <rFont val="Calibri"/>
        <family val="2"/>
        <scheme val="minor"/>
      </rPr>
      <t xml:space="preserve"> son incorrectas porque no representan prácticas típicas en esta etapa del tratamiento. La opción </t>
    </r>
    <r>
      <rPr>
        <b/>
        <sz val="11"/>
        <rFont val="Calibri"/>
        <family val="2"/>
        <scheme val="minor"/>
      </rPr>
      <t>d</t>
    </r>
    <r>
      <rPr>
        <sz val="11"/>
        <rFont val="Calibri"/>
        <family val="2"/>
        <scheme val="minor"/>
      </rPr>
      <t>, "todas son ciertas," no es adecuada porque no todas las opciones presentadas son correctas​(Tema 34. Empresa e Impa…).</t>
    </r>
  </si>
  <si>
    <r>
      <t xml:space="preserve">Respuesta correcta: </t>
    </r>
    <r>
      <rPr>
        <b/>
        <sz val="11"/>
        <rFont val="Calibri"/>
        <family val="2"/>
        <scheme val="minor"/>
      </rPr>
      <t>c. Los carbonatos.</t>
    </r>
    <r>
      <rPr>
        <sz val="11"/>
        <rFont val="Calibri"/>
        <family val="2"/>
        <scheme val="minor"/>
      </rPr>
      <t xml:space="preserve"> Los carbonatos son compuestos naturales presentes en el agua y no se consideran contaminantes en este contexto. Por el contrario, los nitratos, fosfatos y productos fitosanitarios pueden impactar negativamente la calidad del agua, por lo que se controlan estrictamente​(Tema 34. Empresa e Impa…).</t>
    </r>
  </si>
  <si>
    <r>
      <t xml:space="preserve">Respuesta correcta: </t>
    </r>
    <r>
      <rPr>
        <b/>
        <sz val="11"/>
        <rFont val="Calibri"/>
        <family val="2"/>
        <scheme val="minor"/>
      </rPr>
      <t>a. Los metales de bajo peso molecular.</t>
    </r>
    <r>
      <rPr>
        <sz val="11"/>
        <rFont val="Calibri"/>
        <family val="2"/>
        <scheme val="minor"/>
      </rPr>
      <t xml:space="preserve"> Los contaminantes importantes en la atmósfera incluyen gases acidificantes, eutrofizantes y precursores del ozono troposférico, mientras que los metales de bajo peso molecular no tienen una contribución significativa en este contexto. Las opciones </t>
    </r>
    <r>
      <rPr>
        <b/>
        <sz val="11"/>
        <rFont val="Calibri"/>
        <family val="2"/>
        <scheme val="minor"/>
      </rPr>
      <t>b</t>
    </r>
    <r>
      <rPr>
        <sz val="11"/>
        <rFont val="Calibri"/>
        <family val="2"/>
        <scheme val="minor"/>
      </rPr>
      <t xml:space="preserve">, </t>
    </r>
    <r>
      <rPr>
        <b/>
        <sz val="11"/>
        <rFont val="Calibri"/>
        <family val="2"/>
        <scheme val="minor"/>
      </rPr>
      <t>c</t>
    </r>
    <r>
      <rPr>
        <sz val="11"/>
        <rFont val="Calibri"/>
        <family val="2"/>
        <scheme val="minor"/>
      </rPr>
      <t xml:space="preserve">, y </t>
    </r>
    <r>
      <rPr>
        <b/>
        <sz val="11"/>
        <rFont val="Calibri"/>
        <family val="2"/>
        <scheme val="minor"/>
      </rPr>
      <t>d</t>
    </r>
    <r>
      <rPr>
        <sz val="11"/>
        <rFont val="Calibri"/>
        <family val="2"/>
        <scheme val="minor"/>
      </rPr>
      <t xml:space="preserve"> son categorías reconocidas de contaminantes atmosféricos​(Tema 34. Empresa e Impa…).</t>
    </r>
  </si>
  <si>
    <t>los metales de bajo peso molecular</t>
  </si>
  <si>
    <t>los gases precursores del ozono troposférico</t>
  </si>
  <si>
    <t>los gases eutrofizantes</t>
  </si>
  <si>
    <t>los gases acidificantes</t>
  </si>
  <si>
    <t>No son contaminantes importantes en la atmósfera</t>
  </si>
  <si>
    <r>
      <t xml:space="preserve">Respuesta correcta: </t>
    </r>
    <r>
      <rPr>
        <b/>
        <sz val="11"/>
        <rFont val="Calibri"/>
        <family val="2"/>
        <scheme val="minor"/>
      </rPr>
      <t>d. Las masas de dióxido de carbono.</t>
    </r>
    <r>
      <rPr>
        <sz val="11"/>
        <rFont val="Calibri"/>
        <family val="2"/>
        <scheme val="minor"/>
      </rPr>
      <t xml:space="preserve"> Aunque el dióxido de carbono es un gas de efecto invernadero significativo, no se clasifica como un contaminante atmosférico en el mismo sentido que partículas en suspensión, compuestos orgánicos volátiles o sustancias que agotan la capa de ozono. La opción </t>
    </r>
    <r>
      <rPr>
        <b/>
        <sz val="11"/>
        <rFont val="Calibri"/>
        <family val="2"/>
        <scheme val="minor"/>
      </rPr>
      <t>a</t>
    </r>
    <r>
      <rPr>
        <sz val="11"/>
        <rFont val="Calibri"/>
        <family val="2"/>
        <scheme val="minor"/>
      </rPr>
      <t xml:space="preserve">, </t>
    </r>
    <r>
      <rPr>
        <b/>
        <sz val="11"/>
        <rFont val="Calibri"/>
        <family val="2"/>
        <scheme val="minor"/>
      </rPr>
      <t>b</t>
    </r>
    <r>
      <rPr>
        <sz val="11"/>
        <rFont val="Calibri"/>
        <family val="2"/>
        <scheme val="minor"/>
      </rPr>
      <t xml:space="preserve">, y </t>
    </r>
    <r>
      <rPr>
        <b/>
        <sz val="11"/>
        <rFont val="Calibri"/>
        <family val="2"/>
        <scheme val="minor"/>
      </rPr>
      <t>c</t>
    </r>
    <r>
      <rPr>
        <sz val="11"/>
        <rFont val="Calibri"/>
        <family val="2"/>
        <scheme val="minor"/>
      </rPr>
      <t xml:space="preserve"> incluyen contaminantes atmosféricos más directamente perjudiciales para la salud y la calidad del aire​(Tema 34. Empresa e Impa…).</t>
    </r>
  </si>
  <si>
    <r>
      <t xml:space="preserve">Respuesta correcta: </t>
    </r>
    <r>
      <rPr>
        <b/>
        <sz val="11"/>
        <rFont val="Calibri"/>
        <family val="2"/>
        <scheme val="minor"/>
      </rPr>
      <t>c. Las partículas en suspensión.</t>
    </r>
    <r>
      <rPr>
        <sz val="11"/>
        <rFont val="Calibri"/>
        <family val="2"/>
        <scheme val="minor"/>
      </rPr>
      <t xml:space="preserve"> Estas partículas, conocidas como PM10 o PM2.5, son uno de los mayores riesgos para la salud humana al afectar el sistema respiratorio. La opción </t>
    </r>
    <r>
      <rPr>
        <b/>
        <sz val="11"/>
        <rFont val="Calibri"/>
        <family val="2"/>
        <scheme val="minor"/>
      </rPr>
      <t>a</t>
    </r>
    <r>
      <rPr>
        <sz val="11"/>
        <rFont val="Calibri"/>
        <family val="2"/>
        <scheme val="minor"/>
      </rPr>
      <t xml:space="preserve">, "los metales pesados," y </t>
    </r>
    <r>
      <rPr>
        <b/>
        <sz val="11"/>
        <rFont val="Calibri"/>
        <family val="2"/>
        <scheme val="minor"/>
      </rPr>
      <t>b</t>
    </r>
    <r>
      <rPr>
        <sz val="11"/>
        <rFont val="Calibri"/>
        <family val="2"/>
        <scheme val="minor"/>
      </rPr>
      <t xml:space="preserve">, "moléculas de hidrógeno combustible," no son tan prevalentes en la contaminación atmosférica general. La opción </t>
    </r>
    <r>
      <rPr>
        <b/>
        <sz val="11"/>
        <rFont val="Calibri"/>
        <family val="2"/>
        <scheme val="minor"/>
      </rPr>
      <t>d</t>
    </r>
    <r>
      <rPr>
        <sz val="11"/>
        <rFont val="Calibri"/>
        <family val="2"/>
        <scheme val="minor"/>
      </rPr>
      <t>, "contaminantes orgánicos persistentes," también es incorrecta en este contexto, ya que están más relacionados con suelos y aguas​(Tema 34. Empresa e Impa…).</t>
    </r>
  </si>
  <si>
    <r>
      <t xml:space="preserve">Respuesta correcta: </t>
    </r>
    <r>
      <rPr>
        <b/>
        <sz val="11"/>
        <rFont val="Calibri"/>
        <family val="2"/>
        <scheme val="minor"/>
      </rPr>
      <t>a. Las cementeras.</t>
    </r>
    <r>
      <rPr>
        <sz val="11"/>
        <rFont val="Calibri"/>
        <family val="2"/>
        <scheme val="minor"/>
      </rPr>
      <t xml:space="preserve"> Las cementeras son grandes emisoras de contaminantes atmosféricos, incluyendo partículas en suspensión y óxidos de nitrógeno, debido a los procesos de combustión necesarios en la fabricación de cemento. La opción </t>
    </r>
    <r>
      <rPr>
        <b/>
        <sz val="11"/>
        <rFont val="Calibri"/>
        <family val="2"/>
        <scheme val="minor"/>
      </rPr>
      <t>b</t>
    </r>
    <r>
      <rPr>
        <sz val="11"/>
        <rFont val="Calibri"/>
        <family val="2"/>
        <scheme val="minor"/>
      </rPr>
      <t xml:space="preserve">, "las fábricas avícolas," no es una fuente significativa de contaminantes atmosféricos. La opción </t>
    </r>
    <r>
      <rPr>
        <b/>
        <sz val="11"/>
        <rFont val="Calibri"/>
        <family val="2"/>
        <scheme val="minor"/>
      </rPr>
      <t>c</t>
    </r>
    <r>
      <rPr>
        <sz val="11"/>
        <rFont val="Calibri"/>
        <family val="2"/>
        <scheme val="minor"/>
      </rPr>
      <t xml:space="preserve">, "el sector sanitario," tampoco es relevante en este contexto. La opción </t>
    </r>
    <r>
      <rPr>
        <b/>
        <sz val="11"/>
        <rFont val="Calibri"/>
        <family val="2"/>
        <scheme val="minor"/>
      </rPr>
      <t>d</t>
    </r>
    <r>
      <rPr>
        <sz val="11"/>
        <rFont val="Calibri"/>
        <family val="2"/>
        <scheme val="minor"/>
      </rPr>
      <t>, "ninguna es cierta," es incorrecta porque las cementeras sí son fuentes importantes​(Tema 34. Empresa e Impa…).</t>
    </r>
  </si>
  <si>
    <t>el sector sanitario</t>
  </si>
  <si>
    <t>las fábricas avícolas</t>
  </si>
  <si>
    <t>las cementeras</t>
  </si>
  <si>
    <t>entre las principales fuentes de emisión de contaminantes atmosféricos se encuentra</t>
  </si>
  <si>
    <r>
      <t xml:space="preserve">Respuesta correcta: </t>
    </r>
    <r>
      <rPr>
        <b/>
        <sz val="11"/>
        <rFont val="Calibri"/>
        <family val="2"/>
        <scheme val="minor"/>
      </rPr>
      <t>d. Todas son ciertas.</t>
    </r>
    <r>
      <rPr>
        <sz val="11"/>
        <rFont val="Calibri"/>
        <family val="2"/>
        <scheme val="minor"/>
      </rPr>
      <t xml:space="preserve"> Las actividades económicas consideradas contaminantes, la obligación de los responsables de la contaminación para descontaminar y los criterios para declarar un suelo como contaminado están regulados en la normativa ambiental. Estas regulaciones aseguran la protección del medio ambiente y la responsabilidad de quienes generan daños. Las opciones </t>
    </r>
    <r>
      <rPr>
        <b/>
        <sz val="11"/>
        <rFont val="Calibri"/>
        <family val="2"/>
        <scheme val="minor"/>
      </rPr>
      <t>a</t>
    </r>
    <r>
      <rPr>
        <sz val="11"/>
        <rFont val="Calibri"/>
        <family val="2"/>
        <scheme val="minor"/>
      </rPr>
      <t xml:space="preserve">, </t>
    </r>
    <r>
      <rPr>
        <b/>
        <sz val="11"/>
        <rFont val="Calibri"/>
        <family val="2"/>
        <scheme val="minor"/>
      </rPr>
      <t>b</t>
    </r>
    <r>
      <rPr>
        <sz val="11"/>
        <rFont val="Calibri"/>
        <family val="2"/>
        <scheme val="minor"/>
      </rPr>
      <t xml:space="preserve">, y </t>
    </r>
    <r>
      <rPr>
        <b/>
        <sz val="11"/>
        <rFont val="Calibri"/>
        <family val="2"/>
        <scheme val="minor"/>
      </rPr>
      <t>c</t>
    </r>
    <r>
      <rPr>
        <sz val="11"/>
        <rFont val="Calibri"/>
        <family val="2"/>
        <scheme val="minor"/>
      </rPr>
      <t>, por sí solas, son correctas pero incompletas​(Tema 34. Empresa e Impa…).</t>
    </r>
  </si>
  <si>
    <t>criterios para declarar el suelo con todo contaminado</t>
  </si>
  <si>
    <t>obligación de los causantes de la contaminación para llevar a cabo la descontaminación</t>
  </si>
  <si>
    <t>las actividades económicas consideradas potencialmente contaminantes</t>
  </si>
  <si>
    <t>normativamente está regulado</t>
  </si>
  <si>
    <r>
      <t xml:space="preserve">Respuesta correcta: </t>
    </r>
    <r>
      <rPr>
        <b/>
        <sz val="11"/>
        <rFont val="Calibri"/>
        <family val="2"/>
        <scheme val="minor"/>
      </rPr>
      <t>c. Ambos.</t>
    </r>
    <r>
      <rPr>
        <sz val="11"/>
        <rFont val="Calibri"/>
        <family val="2"/>
        <scheme val="minor"/>
      </rPr>
      <t xml:space="preserve"> Tanto la turbiedad como la concentración son métodos válidos para medir sólidos en suspensión. La turbiedad mide la capacidad del agua para dispersar la luz, lo que indica la presencia de partículas, mientras que la concentración cuantifica directamente los sólidos presentes. La opción </t>
    </r>
    <r>
      <rPr>
        <b/>
        <sz val="11"/>
        <rFont val="Calibri"/>
        <family val="2"/>
        <scheme val="minor"/>
      </rPr>
      <t>a</t>
    </r>
    <r>
      <rPr>
        <sz val="11"/>
        <rFont val="Calibri"/>
        <family val="2"/>
        <scheme val="minor"/>
      </rPr>
      <t xml:space="preserve"> o </t>
    </r>
    <r>
      <rPr>
        <b/>
        <sz val="11"/>
        <rFont val="Calibri"/>
        <family val="2"/>
        <scheme val="minor"/>
      </rPr>
      <t>b</t>
    </r>
    <r>
      <rPr>
        <sz val="11"/>
        <rFont val="Calibri"/>
        <family val="2"/>
        <scheme val="minor"/>
      </rPr>
      <t xml:space="preserve">, de forma aislada, son incompletas. La opción </t>
    </r>
    <r>
      <rPr>
        <b/>
        <sz val="11"/>
        <rFont val="Calibri"/>
        <family val="2"/>
        <scheme val="minor"/>
      </rPr>
      <t>d</t>
    </r>
    <r>
      <rPr>
        <sz val="11"/>
        <rFont val="Calibri"/>
        <family val="2"/>
        <scheme val="minor"/>
      </rPr>
      <t>, "ninguno," es incorrecta porque ambos métodos son estándar​(Tema 34. Empresa e Impa…).</t>
    </r>
  </si>
  <si>
    <t>La concentración</t>
  </si>
  <si>
    <t>La turbiedad</t>
  </si>
  <si>
    <t xml:space="preserve">los sólidos en suspensión se pueden medir  a través de </t>
  </si>
  <si>
    <r>
      <t xml:space="preserve">Respuesta correcta: </t>
    </r>
    <r>
      <rPr>
        <b/>
        <sz val="11"/>
        <rFont val="Calibri"/>
        <family val="2"/>
        <scheme val="minor"/>
      </rPr>
      <t>d. Ambas son ciertas.</t>
    </r>
    <r>
      <rPr>
        <sz val="11"/>
        <rFont val="Calibri"/>
        <family val="2"/>
        <scheme val="minor"/>
      </rPr>
      <t xml:space="preserve"> La oxidación química es utilizada para transformar contaminantes en compuestos menos dañinos mediante reacciones químicas. Por otro lado, la inmovilización del contaminante solidificándolo implica la fijación de estos en una matriz sólida para evitar su movilidad en el ambiente. La opción </t>
    </r>
    <r>
      <rPr>
        <b/>
        <sz val="11"/>
        <rFont val="Calibri"/>
        <family val="2"/>
        <scheme val="minor"/>
      </rPr>
      <t>a</t>
    </r>
    <r>
      <rPr>
        <sz val="11"/>
        <rFont val="Calibri"/>
        <family val="2"/>
        <scheme val="minor"/>
      </rPr>
      <t xml:space="preserve">, por sí sola, no cubre todos los métodos, y la opción </t>
    </r>
    <r>
      <rPr>
        <b/>
        <sz val="11"/>
        <rFont val="Calibri"/>
        <family val="2"/>
        <scheme val="minor"/>
      </rPr>
      <t>b</t>
    </r>
    <r>
      <rPr>
        <sz val="11"/>
        <rFont val="Calibri"/>
        <family val="2"/>
        <scheme val="minor"/>
      </rPr>
      <t xml:space="preserve"> también es limitada. La opción </t>
    </r>
    <r>
      <rPr>
        <b/>
        <sz val="11"/>
        <rFont val="Calibri"/>
        <family val="2"/>
        <scheme val="minor"/>
      </rPr>
      <t>c</t>
    </r>
    <r>
      <rPr>
        <sz val="11"/>
        <rFont val="Calibri"/>
        <family val="2"/>
        <scheme val="minor"/>
      </rPr>
      <t>, "ninguna es cierta," es incorrecta porque ambos métodos son ampliamente reconocidos y utilizados​(Tema 34. Empresa e Impa…).</t>
    </r>
  </si>
  <si>
    <r>
      <t xml:space="preserve">Respuesta correcta: </t>
    </r>
    <r>
      <rPr>
        <b/>
        <sz val="11"/>
        <rFont val="Calibri"/>
        <family val="2"/>
        <scheme val="minor"/>
      </rPr>
      <t>d. Todas son ciertas.</t>
    </r>
    <r>
      <rPr>
        <sz val="11"/>
        <rFont val="Calibri"/>
        <family val="2"/>
        <scheme val="minor"/>
      </rPr>
      <t xml:space="preserve"> La Ley de Aguas regula el uso y gestión del recurso hídrico, la Ley de Protección del Medio Marino protege ecosistemas marinos, y el Real Decreto regula vertidos desde tierra al mar. Todas estas legislaciones son relevantes y complementarias​(Tema 34. Empresa e Impa…).</t>
    </r>
  </si>
  <si>
    <t>Real Decreto sobre vertidos de sustancias peligrosas desde tierra al mar</t>
  </si>
  <si>
    <t>ley de protección del medio marino</t>
  </si>
  <si>
    <t>la ley de aguas</t>
  </si>
  <si>
    <t>entre la legislación ambiental relacionada con la protección de aguas se encuentra</t>
  </si>
  <si>
    <r>
      <t xml:space="preserve">Respuesta correcta: </t>
    </r>
    <r>
      <rPr>
        <b/>
        <sz val="11"/>
        <rFont val="Calibri"/>
        <family val="2"/>
        <scheme val="minor"/>
      </rPr>
      <t>a. Índices de contaminación por mineralización, contaminación por materia orgánica, por sólidos en suspensión y contaminación trófica.</t>
    </r>
    <r>
      <rPr>
        <sz val="11"/>
        <rFont val="Calibri"/>
        <family val="2"/>
        <scheme val="minor"/>
      </rPr>
      <t xml:space="preserve"> Esta opción refleja una categorización precisa de los tipos de contaminación que se evalúan regularmente. La opción </t>
    </r>
    <r>
      <rPr>
        <b/>
        <sz val="11"/>
        <rFont val="Calibri"/>
        <family val="2"/>
        <scheme val="minor"/>
      </rPr>
      <t>b</t>
    </r>
    <r>
      <rPr>
        <sz val="11"/>
        <rFont val="Calibri"/>
        <family val="2"/>
        <scheme val="minor"/>
      </rPr>
      <t xml:space="preserve"> omite la contaminación trófica, que mide el impacto del exceso de nutrientes. La opción </t>
    </r>
    <r>
      <rPr>
        <b/>
        <sz val="11"/>
        <rFont val="Calibri"/>
        <family val="2"/>
        <scheme val="minor"/>
      </rPr>
      <t>c</t>
    </r>
    <r>
      <rPr>
        <sz val="11"/>
        <rFont val="Calibri"/>
        <family val="2"/>
        <scheme val="minor"/>
      </rPr>
      <t xml:space="preserve">, que incluye contaminación lumínica y acústica, es incorrecta porque estos no son índices principales para agua. La opción </t>
    </r>
    <r>
      <rPr>
        <b/>
        <sz val="11"/>
        <rFont val="Calibri"/>
        <family val="2"/>
        <scheme val="minor"/>
      </rPr>
      <t>d</t>
    </r>
    <r>
      <rPr>
        <sz val="11"/>
        <rFont val="Calibri"/>
        <family val="2"/>
        <scheme val="minor"/>
      </rPr>
      <t xml:space="preserve"> es incompleta​(Tema 34. Empresa e Impa…).</t>
    </r>
  </si>
  <si>
    <t>índices de contaminación por mineralización,  contaminación por materia orgánica, por sólidos en suspensión y contaminación trófica</t>
  </si>
  <si>
    <t xml:space="preserve">índices de contaminación por mineralización y   contaminación por materia orgánica </t>
  </si>
  <si>
    <t>índices de contaminación por mineralización,  contaminación por materia orgánica, por sólidos en suspensión y contaminación lumínica y acústica</t>
  </si>
  <si>
    <t xml:space="preserve">índices de contaminación por mineralización,  contaminación por materia orgánica y por sólidos en suspensión </t>
  </si>
  <si>
    <t>los índices de contaminación más utilizados son</t>
  </si>
  <si>
    <r>
      <t xml:space="preserve">Respuesta correcta: </t>
    </r>
    <r>
      <rPr>
        <b/>
        <sz val="11"/>
        <rFont val="Calibri"/>
        <family val="2"/>
        <scheme val="minor"/>
      </rPr>
      <t>a. Hidrocarburos halogenados.</t>
    </r>
    <r>
      <rPr>
        <sz val="11"/>
        <rFont val="Calibri"/>
        <family val="2"/>
        <scheme val="minor"/>
      </rPr>
      <t xml:space="preserve"> Sustancias como los clorofluorocarbonos (CFCs) y halones son hidrocarburos halogenados responsables del daño en la capa de ozono. La opción </t>
    </r>
    <r>
      <rPr>
        <b/>
        <sz val="11"/>
        <rFont val="Calibri"/>
        <family val="2"/>
        <scheme val="minor"/>
      </rPr>
      <t>b</t>
    </r>
    <r>
      <rPr>
        <sz val="11"/>
        <rFont val="Calibri"/>
        <family val="2"/>
        <scheme val="minor"/>
      </rPr>
      <t xml:space="preserve">, "compuestos volátiles persistentes," no es específica de este problema. La opción </t>
    </r>
    <r>
      <rPr>
        <b/>
        <sz val="11"/>
        <rFont val="Calibri"/>
        <family val="2"/>
        <scheme val="minor"/>
      </rPr>
      <t>c</t>
    </r>
    <r>
      <rPr>
        <sz val="11"/>
        <rFont val="Calibri"/>
        <family val="2"/>
        <scheme val="minor"/>
      </rPr>
      <t xml:space="preserve">, "metales pesados," y la opción </t>
    </r>
    <r>
      <rPr>
        <b/>
        <sz val="11"/>
        <rFont val="Calibri"/>
        <family val="2"/>
        <scheme val="minor"/>
      </rPr>
      <t>d</t>
    </r>
    <r>
      <rPr>
        <sz val="11"/>
        <rFont val="Calibri"/>
        <family val="2"/>
        <scheme val="minor"/>
      </rPr>
      <t>, "gases ácidos agresivos," no están relacionados con la degradación del ozono​(Tema 34. Empresa e Impa…).</t>
    </r>
  </si>
  <si>
    <t>hidrocarburos halogenados</t>
  </si>
  <si>
    <t>gases ácidos agresivos en suspensión en la atmósfera</t>
  </si>
  <si>
    <t>metales pesados</t>
  </si>
  <si>
    <t>compuestos volátiles persistentes</t>
  </si>
  <si>
    <t>las sustancias que agotan la capa de ozono son fundamentalmente</t>
  </si>
  <si>
    <r>
      <t xml:space="preserve">Respuesta correcta: </t>
    </r>
    <r>
      <rPr>
        <b/>
        <sz val="11"/>
        <rFont val="Calibri"/>
        <family val="2"/>
        <scheme val="minor"/>
      </rPr>
      <t>d. Gases de la descomposición bacteriana de la materia orgánica.</t>
    </r>
    <r>
      <rPr>
        <sz val="11"/>
        <rFont val="Calibri"/>
        <family val="2"/>
        <scheme val="minor"/>
      </rPr>
      <t xml:space="preserve"> Los gases como el metano y el sulfuro de hidrógeno se generan naturalmente por la descomposición de materia orgánica en ambientes acuáticos. La opción </t>
    </r>
    <r>
      <rPr>
        <b/>
        <sz val="11"/>
        <rFont val="Calibri"/>
        <family val="2"/>
        <scheme val="minor"/>
      </rPr>
      <t>a</t>
    </r>
    <r>
      <rPr>
        <sz val="11"/>
        <rFont val="Calibri"/>
        <family val="2"/>
        <scheme val="minor"/>
      </rPr>
      <t xml:space="preserve">, "fugas y corrientes," describe procesos físicos, no contaminantes específicos. La opción </t>
    </r>
    <r>
      <rPr>
        <b/>
        <sz val="11"/>
        <rFont val="Calibri"/>
        <family val="2"/>
        <scheme val="minor"/>
      </rPr>
      <t>b</t>
    </r>
    <r>
      <rPr>
        <sz val="11"/>
        <rFont val="Calibri"/>
        <family val="2"/>
        <scheme val="minor"/>
      </rPr>
      <t xml:space="preserve">, "almacenamientos y residuos," no se refiere a contaminantes naturales del agua. La opción </t>
    </r>
    <r>
      <rPr>
        <b/>
        <sz val="11"/>
        <rFont val="Calibri"/>
        <family val="2"/>
        <scheme val="minor"/>
      </rPr>
      <t>c</t>
    </r>
    <r>
      <rPr>
        <sz val="11"/>
        <rFont val="Calibri"/>
        <family val="2"/>
        <scheme val="minor"/>
      </rPr>
      <t>, "derrames durante operaciones de transporte," se relaciona con contaminación antropogénica, no natural​(Tema 34. Empresa e Impa…).</t>
    </r>
  </si>
  <si>
    <t>gases de la descomposición bacteriana de la materia orgánica</t>
  </si>
  <si>
    <t xml:space="preserve"> derrames durante operaciones de transportes</t>
  </si>
  <si>
    <t xml:space="preserve"> almacenamientos y residuos</t>
  </si>
  <si>
    <t>fugas y es correntías</t>
  </si>
  <si>
    <t>entre los contaminantes naturales del agua se encuentran</t>
  </si>
  <si>
    <r>
      <t xml:space="preserve">Respuesta correcta: </t>
    </r>
    <r>
      <rPr>
        <b/>
        <sz val="11"/>
        <rFont val="Calibri"/>
        <family val="2"/>
        <scheme val="minor"/>
      </rPr>
      <t>a. Físicos, químicos y biológicos.</t>
    </r>
    <r>
      <rPr>
        <sz val="11"/>
        <rFont val="Calibri"/>
        <family val="2"/>
        <scheme val="minor"/>
      </rPr>
      <t xml:space="preserve"> Esta opción es correcta porque los parámetros físicos (como la temperatura y turbidez), químicos (como el pH y la concentración de contaminantes) y biológicos (como la presencia de microorganismos) son esenciales para medir la calidad ambiental. La opción </t>
    </r>
    <r>
      <rPr>
        <b/>
        <sz val="11"/>
        <rFont val="Calibri"/>
        <family val="2"/>
        <scheme val="minor"/>
      </rPr>
      <t>b</t>
    </r>
    <r>
      <rPr>
        <sz val="11"/>
        <rFont val="Calibri"/>
        <family val="2"/>
        <scheme val="minor"/>
      </rPr>
      <t xml:space="preserve">, "químicos y biológicos," excluye los parámetros físicos, por lo que es incompleta. La opción </t>
    </r>
    <r>
      <rPr>
        <b/>
        <sz val="11"/>
        <rFont val="Calibri"/>
        <family val="2"/>
        <scheme val="minor"/>
      </rPr>
      <t>c</t>
    </r>
    <r>
      <rPr>
        <sz val="11"/>
        <rFont val="Calibri"/>
        <family val="2"/>
        <scheme val="minor"/>
      </rPr>
      <t xml:space="preserve">, "químicos," es aún más restrictiva, y </t>
    </r>
    <r>
      <rPr>
        <b/>
        <sz val="11"/>
        <rFont val="Calibri"/>
        <family val="2"/>
        <scheme val="minor"/>
      </rPr>
      <t>d</t>
    </r>
    <r>
      <rPr>
        <sz val="11"/>
        <rFont val="Calibri"/>
        <family val="2"/>
        <scheme val="minor"/>
      </rPr>
      <t>, "biológicos," no abarca la complejidad de la contaminación​(Tema 34. Empresa e Impa…).</t>
    </r>
  </si>
  <si>
    <t>Físicos,  químicos y biológicos</t>
  </si>
  <si>
    <t>biológicos</t>
  </si>
  <si>
    <t>químicos</t>
  </si>
  <si>
    <t>químicos y biológicos</t>
  </si>
  <si>
    <t>la contaminación se suele medir por parámetros</t>
  </si>
  <si>
    <r>
      <t xml:space="preserve">Respuesta correcta: </t>
    </r>
    <r>
      <rPr>
        <b/>
        <sz val="11"/>
        <rFont val="Calibri"/>
        <family val="2"/>
        <scheme val="minor"/>
      </rPr>
      <t>c. La mayor parte de los contaminantes ambientales son de origen humano.</t>
    </r>
    <r>
      <rPr>
        <sz val="11"/>
        <rFont val="Calibri"/>
        <family val="2"/>
        <scheme val="minor"/>
      </rPr>
      <t xml:space="preserve"> Esto es correcto porque la actividad humana, como la industria, el transporte y la agricultura, genera la mayoría de los contaminantes. La opción </t>
    </r>
    <r>
      <rPr>
        <b/>
        <sz val="11"/>
        <rFont val="Calibri"/>
        <family val="2"/>
        <scheme val="minor"/>
      </rPr>
      <t>a</t>
    </r>
    <r>
      <rPr>
        <sz val="11"/>
        <rFont val="Calibri"/>
        <family val="2"/>
        <scheme val="minor"/>
      </rPr>
      <t xml:space="preserve">, "existen un número escaso de contaminantes de naturaleza química, física o biológica presentes en el ambiente," es incorrecta, ya que la cantidad de contaminantes es elevada. La opción </t>
    </r>
    <r>
      <rPr>
        <b/>
        <sz val="11"/>
        <rFont val="Calibri"/>
        <family val="2"/>
        <scheme val="minor"/>
      </rPr>
      <t>b</t>
    </r>
    <r>
      <rPr>
        <sz val="11"/>
        <rFont val="Calibri"/>
        <family val="2"/>
        <scheme val="minor"/>
      </rPr>
      <t xml:space="preserve">, "ha sido evaluada la mayor parte de los efectos de los agentes contaminantes presentes en el ambiente," también es falsa, ya que solo una pequeña fracción ha sido completamente evaluada. La opción </t>
    </r>
    <r>
      <rPr>
        <b/>
        <sz val="11"/>
        <rFont val="Calibri"/>
        <family val="2"/>
        <scheme val="minor"/>
      </rPr>
      <t>d</t>
    </r>
    <r>
      <rPr>
        <sz val="11"/>
        <rFont val="Calibri"/>
        <family val="2"/>
        <scheme val="minor"/>
      </rPr>
      <t>, "la mayor parte de los contaminantes son de origen natural," es incorrecta, aunque existen contaminantes naturales como el radón o el arsénico, su proporción es menor​(Tema 34. Empresa e Impa…).</t>
    </r>
  </si>
  <si>
    <r>
      <t xml:space="preserve">Respuesta correcta: </t>
    </r>
    <r>
      <rPr>
        <b/>
        <sz val="11"/>
        <rFont val="Calibri"/>
        <family val="2"/>
        <scheme val="minor"/>
      </rPr>
      <t>b. Relación dosis y respuesta siempre sea lineal.</t>
    </r>
    <r>
      <rPr>
        <sz val="11"/>
        <rFont val="Calibri"/>
        <family val="2"/>
        <scheme val="minor"/>
      </rPr>
      <t xml:space="preserve"> Esto es falso porque los efectos de los contaminantes en la salud pueden no seguir una relación dosis-respuesta lineal; existen umbrales y variaciones individuales. La opción </t>
    </r>
    <r>
      <rPr>
        <b/>
        <sz val="11"/>
        <rFont val="Calibri"/>
        <family val="2"/>
        <scheme val="minor"/>
      </rPr>
      <t>a</t>
    </r>
    <r>
      <rPr>
        <sz val="11"/>
        <rFont val="Calibri"/>
        <family val="2"/>
        <scheme val="minor"/>
      </rPr>
      <t xml:space="preserve">, "exista una relación entre el nivel de exposición y el efecto sobre la salud," es cierta, ya que la exposición generalmente influye en los efectos. La opción </t>
    </r>
    <r>
      <rPr>
        <b/>
        <sz val="11"/>
        <rFont val="Calibri"/>
        <family val="2"/>
        <scheme val="minor"/>
      </rPr>
      <t>c</t>
    </r>
    <r>
      <rPr>
        <sz val="11"/>
        <rFont val="Calibri"/>
        <family val="2"/>
        <scheme val="minor"/>
      </rPr>
      <t xml:space="preserve">, "puedan existir efectos agudos y efectos crónicos," también es cierta, ya que ambos tipos de efectos son comunes según la exposición. La opción </t>
    </r>
    <r>
      <rPr>
        <b/>
        <sz val="11"/>
        <rFont val="Calibri"/>
        <family val="2"/>
        <scheme val="minor"/>
      </rPr>
      <t>d</t>
    </r>
    <r>
      <rPr>
        <sz val="11"/>
        <rFont val="Calibri"/>
        <family val="2"/>
        <scheme val="minor"/>
      </rPr>
      <t>, "la evaluación y el control de riesgos de origen ambiental sea similar a los de origen laboral," es verdadera en términos metodológicos​(Tema 34. Empresa e Impa…).</t>
    </r>
  </si>
  <si>
    <t xml:space="preserve"> relación dosis y respuesta siempre sea lineal</t>
  </si>
  <si>
    <t>la evaluación y el control de riesgos de origen ambiental para la salud  sea similar a la evaluación y control de riesgos para la salud de origen laboral</t>
  </si>
  <si>
    <t>puedan existir efectos agudos y efectos crónicos</t>
  </si>
  <si>
    <t>exista una relación entre el nivel de exposición y el efecto sobre la salud</t>
  </si>
  <si>
    <t>en relación con la epidemiología no es cierto que</t>
  </si>
  <si>
    <r>
      <t xml:space="preserve">Respuesta correcta: </t>
    </r>
    <r>
      <rPr>
        <b/>
        <sz val="11"/>
        <rFont val="Calibri"/>
        <family val="2"/>
        <scheme val="minor"/>
      </rPr>
      <t>c. Libera gases como dióxido de carbono y metano.</t>
    </r>
    <r>
      <rPr>
        <sz val="11"/>
        <rFont val="Calibri"/>
        <family val="2"/>
        <scheme val="minor"/>
      </rPr>
      <t xml:space="preserve"> La eutrofización ocurre por el exceso de nutrientes en el agua, como nitratos y fosfatos, que generan un aumento en la descomposición de materia orgánica, liberando gases como CO₂ y metano. La opción </t>
    </r>
    <r>
      <rPr>
        <b/>
        <sz val="11"/>
        <rFont val="Calibri"/>
        <family val="2"/>
        <scheme val="minor"/>
      </rPr>
      <t>a</t>
    </r>
    <r>
      <rPr>
        <sz val="11"/>
        <rFont val="Calibri"/>
        <family val="2"/>
        <scheme val="minor"/>
      </rPr>
      <t xml:space="preserve">, "elimina el alimento de las aguas y las algas desaparecen," es incorrecta porque describe lo contrario: la proliferación de algas. La opción </t>
    </r>
    <r>
      <rPr>
        <b/>
        <sz val="11"/>
        <rFont val="Calibri"/>
        <family val="2"/>
        <scheme val="minor"/>
      </rPr>
      <t>b</t>
    </r>
    <r>
      <rPr>
        <sz val="11"/>
        <rFont val="Calibri"/>
        <family val="2"/>
        <scheme val="minor"/>
      </rPr>
      <t xml:space="preserve">, "permite aumentar las reservas de oxígeno de las masas de agua," también es errónea, ya que el proceso reduce el oxígeno disuelto. La opción </t>
    </r>
    <r>
      <rPr>
        <b/>
        <sz val="11"/>
        <rFont val="Calibri"/>
        <family val="2"/>
        <scheme val="minor"/>
      </rPr>
      <t>d</t>
    </r>
    <r>
      <rPr>
        <sz val="11"/>
        <rFont val="Calibri"/>
        <family val="2"/>
        <scheme val="minor"/>
      </rPr>
      <t>, "se produce enriqueciendo las aguas con cloro y azufre," no tiene relación con la eutrofización​(Tema 34. Empresa e Impa…).</t>
    </r>
  </si>
  <si>
    <t>libera gases como dióxido de carbono y metano</t>
  </si>
  <si>
    <t>se produce fundamentalmente enriqueciendo las aguas con cloro y azufre</t>
  </si>
  <si>
    <t>permite aumentar las reservas de oxígeno de las masas de agua afectando a los peces</t>
  </si>
  <si>
    <t>es un proceso por el que se elimina el alimento de las aguas y las algas desaparecen</t>
  </si>
  <si>
    <t>la eutrofización</t>
  </si>
  <si>
    <r>
      <t xml:space="preserve">Respuesta correcta: </t>
    </r>
    <r>
      <rPr>
        <b/>
        <sz val="11"/>
        <rFont val="Calibri"/>
        <family val="2"/>
        <scheme val="minor"/>
      </rPr>
      <t>b. El registro oficial de productos fitosanitarios del Ministerio de Agricultura, Pesca y Alimentación.</t>
    </r>
    <r>
      <rPr>
        <sz val="11"/>
        <rFont val="Calibri"/>
        <family val="2"/>
        <scheme val="minor"/>
      </rPr>
      <t xml:space="preserve"> Este registro es específico para productos fitosanitarios en España, donde se controla su autorización y uso seguro. La opción </t>
    </r>
    <r>
      <rPr>
        <b/>
        <sz val="11"/>
        <rFont val="Calibri"/>
        <family val="2"/>
        <scheme val="minor"/>
      </rPr>
      <t>a</t>
    </r>
    <r>
      <rPr>
        <sz val="11"/>
        <rFont val="Calibri"/>
        <family val="2"/>
        <scheme val="minor"/>
      </rPr>
      <t xml:space="preserve">, "registro de biocidas emitido por el Ministerio de Sanidad," no es aplicable a productos fitosanitarios, sino a productos de desinfección y control de plagas. La opción </t>
    </r>
    <r>
      <rPr>
        <b/>
        <sz val="11"/>
        <rFont val="Calibri"/>
        <family val="2"/>
        <scheme val="minor"/>
      </rPr>
      <t>c</t>
    </r>
    <r>
      <rPr>
        <sz val="11"/>
        <rFont val="Calibri"/>
        <family val="2"/>
        <scheme val="minor"/>
      </rPr>
      <t xml:space="preserve">, "registro oficial de productos químicos del Ministerio de Industria," cubre productos químicos en general, no exclusivamente fitosanitarios. La opción </t>
    </r>
    <r>
      <rPr>
        <b/>
        <sz val="11"/>
        <rFont val="Calibri"/>
        <family val="2"/>
        <scheme val="minor"/>
      </rPr>
      <t>d</t>
    </r>
    <r>
      <rPr>
        <sz val="11"/>
        <rFont val="Calibri"/>
        <family val="2"/>
        <scheme val="minor"/>
      </rPr>
      <t>, "todas son ciertas," es incorrecta porque las demás no aplican a fitosanitarios​(Tema 34. Empresa e Impa…).</t>
    </r>
  </si>
  <si>
    <t>El registro oficial de productos fitosanitarios del Ministerio de Agricultura pesca y alimentación</t>
  </si>
  <si>
    <t>El registro oficial de productos químicos Del Ministerio De Industria</t>
  </si>
  <si>
    <t>El registro de biocidas emitido por el Ministerio de sanidad</t>
  </si>
  <si>
    <t>los fitosanitarios se registran habitualmente en</t>
  </si>
  <si>
    <r>
      <t xml:space="preserve">Respuesta correcta: </t>
    </r>
    <r>
      <rPr>
        <b/>
        <sz val="11"/>
        <rFont val="Calibri"/>
        <family val="2"/>
        <scheme val="minor"/>
      </rPr>
      <t>c. Los óxidos de nitrógeno.</t>
    </r>
    <r>
      <rPr>
        <sz val="11"/>
        <rFont val="Calibri"/>
        <family val="2"/>
        <scheme val="minor"/>
      </rPr>
      <t xml:space="preserve"> Los óxidos de nitrógeno (NOx) son contaminantes atmosféricos comunes producidos por procesos de combustión, como los motores de vehículos y las plantas industriales. Aunque el dióxido de carbono (CO₂), opción </t>
    </r>
    <r>
      <rPr>
        <b/>
        <sz val="11"/>
        <rFont val="Calibri"/>
        <family val="2"/>
        <scheme val="minor"/>
      </rPr>
      <t>a</t>
    </r>
    <r>
      <rPr>
        <sz val="11"/>
        <rFont val="Calibri"/>
        <family val="2"/>
        <scheme val="minor"/>
      </rPr>
      <t xml:space="preserve">, también es común, no se considera un contaminante directo del aire en este contexto, sino un gas de efecto invernadero. La opción </t>
    </r>
    <r>
      <rPr>
        <b/>
        <sz val="11"/>
        <rFont val="Calibri"/>
        <family val="2"/>
        <scheme val="minor"/>
      </rPr>
      <t>b</t>
    </r>
    <r>
      <rPr>
        <sz val="11"/>
        <rFont val="Calibri"/>
        <family val="2"/>
        <scheme val="minor"/>
      </rPr>
      <t xml:space="preserve">, "el nitrógeno," no es un contaminante por sí solo, ya que es un gas inerte natural de la atmósfera. La opción </t>
    </r>
    <r>
      <rPr>
        <b/>
        <sz val="11"/>
        <rFont val="Calibri"/>
        <family val="2"/>
        <scheme val="minor"/>
      </rPr>
      <t>d</t>
    </r>
    <r>
      <rPr>
        <sz val="11"/>
        <rFont val="Calibri"/>
        <family val="2"/>
        <scheme val="minor"/>
      </rPr>
      <t>, "todas son ciertas," es incorrecta porque no todas las opciones son contaminantes en este caso​(Tema 34. Empresa e Impa…).</t>
    </r>
  </si>
  <si>
    <t>los óxidos de nitrógeno</t>
  </si>
  <si>
    <t>el nitrógeno</t>
  </si>
  <si>
    <t>el dióxido de carbono</t>
  </si>
  <si>
    <t>entre los contaminantes de la atmósfera más habituales se encuentra</t>
  </si>
  <si>
    <r>
      <t xml:space="preserve">Respuesta correcta: </t>
    </r>
    <r>
      <rPr>
        <b/>
        <sz val="11"/>
        <rFont val="Calibri"/>
        <family val="2"/>
        <scheme val="minor"/>
      </rPr>
      <t>a. El DBO.</t>
    </r>
    <r>
      <rPr>
        <sz val="11"/>
        <rFont val="Calibri"/>
        <family val="2"/>
        <scheme val="minor"/>
      </rPr>
      <t xml:space="preserve"> La Demanda Bioquímica de Oxígeno (DBO) mide la cantidad de oxígeno consumido por los microorganismos para descomponer la materia orgánica en un cuerpo de agua, siendo un indicador esencial para evaluar su contaminación. La opción </t>
    </r>
    <r>
      <rPr>
        <b/>
        <sz val="11"/>
        <rFont val="Calibri"/>
        <family val="2"/>
        <scheme val="minor"/>
      </rPr>
      <t>b</t>
    </r>
    <r>
      <rPr>
        <sz val="11"/>
        <rFont val="Calibri"/>
        <family val="2"/>
        <scheme val="minor"/>
      </rPr>
      <t xml:space="preserve">, "la concentración de CO₂," no mide contaminación directamente en términos de oxígeno disuelto. La opción </t>
    </r>
    <r>
      <rPr>
        <b/>
        <sz val="11"/>
        <rFont val="Calibri"/>
        <family val="2"/>
        <scheme val="minor"/>
      </rPr>
      <t>c</t>
    </r>
    <r>
      <rPr>
        <sz val="11"/>
        <rFont val="Calibri"/>
        <family val="2"/>
        <scheme val="minor"/>
      </rPr>
      <t xml:space="preserve">, "el TOC (Carbono Orgánico Total)," mide materia orgánica pero no está vinculado específicamente al oxígeno. La opción </t>
    </r>
    <r>
      <rPr>
        <b/>
        <sz val="11"/>
        <rFont val="Calibri"/>
        <family val="2"/>
        <scheme val="minor"/>
      </rPr>
      <t>d</t>
    </r>
    <r>
      <rPr>
        <sz val="11"/>
        <rFont val="Calibri"/>
        <family val="2"/>
        <scheme val="minor"/>
      </rPr>
      <t>, "el pH," mide acidez o alcalinidad y no es un parámetro relacionado con el balance de oxígeno​(Tema 34. Empresa e Impa…).</t>
    </r>
  </si>
  <si>
    <t>El DBO. </t>
  </si>
  <si>
    <t>El pH. </t>
  </si>
  <si>
    <t>El TOC. </t>
  </si>
  <si>
    <t>La concentración de CO2. </t>
  </si>
  <si>
    <t>*Un parámetro que sirve para cuantificar la contaminación del agua a través del balance de oxígeno es:  </t>
  </si>
  <si>
    <r>
      <t xml:space="preserve">Respuesta correcta: </t>
    </r>
    <r>
      <rPr>
        <b/>
        <sz val="11"/>
        <rFont val="Calibri"/>
        <family val="2"/>
        <scheme val="minor"/>
      </rPr>
      <t>a. El capital humano.</t>
    </r>
    <r>
      <rPr>
        <sz val="11"/>
        <rFont val="Calibri"/>
        <family val="2"/>
        <scheme val="minor"/>
      </rPr>
      <t xml:space="preserve"> Esta opción es correcta porque el índice DESI incluye como indicador principal el desarrollo de competencias digitales en la población, una dimensión clave para medir la competitividad digital. Las opciones </t>
    </r>
    <r>
      <rPr>
        <b/>
        <sz val="11"/>
        <rFont val="Calibri"/>
        <family val="2"/>
        <scheme val="minor"/>
      </rPr>
      <t>b</t>
    </r>
    <r>
      <rPr>
        <sz val="11"/>
        <rFont val="Calibri"/>
        <family val="2"/>
        <scheme val="minor"/>
      </rPr>
      <t xml:space="preserve"> y </t>
    </r>
    <r>
      <rPr>
        <b/>
        <sz val="11"/>
        <rFont val="Calibri"/>
        <family val="2"/>
        <scheme val="minor"/>
      </rPr>
      <t>c</t>
    </r>
    <r>
      <rPr>
        <sz val="11"/>
        <rFont val="Calibri"/>
        <family val="2"/>
        <scheme val="minor"/>
      </rPr>
      <t xml:space="preserve">, referidas a partidas presupuestarias, son incorrectas porque no forman parte de los indicadores medidos directamente por el DESI. La opción </t>
    </r>
    <r>
      <rPr>
        <b/>
        <sz val="11"/>
        <rFont val="Calibri"/>
        <family val="2"/>
        <scheme val="minor"/>
      </rPr>
      <t>d</t>
    </r>
    <r>
      <rPr>
        <sz val="11"/>
        <rFont val="Calibri"/>
        <family val="2"/>
        <scheme val="minor"/>
      </rPr>
      <t>, "la competitividad digital," es el objetivo general del índice, pero no uno de sus indicadores​(Tema 34. Empresa e Impa…).</t>
    </r>
  </si>
  <si>
    <r>
      <t xml:space="preserve">Respuesta correcta: </t>
    </r>
    <r>
      <rPr>
        <b/>
        <sz val="11"/>
        <rFont val="Calibri"/>
        <family val="2"/>
        <scheme val="minor"/>
      </rPr>
      <t>d. El petróleo.</t>
    </r>
    <r>
      <rPr>
        <sz val="11"/>
        <rFont val="Calibri"/>
        <family val="2"/>
        <scheme val="minor"/>
      </rPr>
      <t xml:space="preserve"> El petróleo es un compuesto orgánico formado principalmente por hidrocarburos, por lo que no encaja en la categoría de contaminantes inorgánicos como el antimonio, el arsénico o el selenio, que son elementos químicos sin carbono. La opción </t>
    </r>
    <r>
      <rPr>
        <b/>
        <sz val="11"/>
        <rFont val="Calibri"/>
        <family val="2"/>
        <scheme val="minor"/>
      </rPr>
      <t>a</t>
    </r>
    <r>
      <rPr>
        <sz val="11"/>
        <rFont val="Calibri"/>
        <family val="2"/>
        <scheme val="minor"/>
      </rPr>
      <t xml:space="preserve">, "el antimonio," es inorgánico y tóxico, al igual que </t>
    </r>
    <r>
      <rPr>
        <b/>
        <sz val="11"/>
        <rFont val="Calibri"/>
        <family val="2"/>
        <scheme val="minor"/>
      </rPr>
      <t>b</t>
    </r>
    <r>
      <rPr>
        <sz val="11"/>
        <rFont val="Calibri"/>
        <family val="2"/>
        <scheme val="minor"/>
      </rPr>
      <t xml:space="preserve">, "el arsénico," y </t>
    </r>
    <r>
      <rPr>
        <b/>
        <sz val="11"/>
        <rFont val="Calibri"/>
        <family val="2"/>
        <scheme val="minor"/>
      </rPr>
      <t>c</t>
    </r>
    <r>
      <rPr>
        <sz val="11"/>
        <rFont val="Calibri"/>
        <family val="2"/>
        <scheme val="minor"/>
      </rPr>
      <t>, "el selenio," los cuales también pertenecen a esta categoría​(Tema 34. Empresa e Impa…).</t>
    </r>
  </si>
  <si>
    <r>
      <t xml:space="preserve">Respuesta correcta: </t>
    </r>
    <r>
      <rPr>
        <b/>
        <sz val="11"/>
        <rFont val="Calibri"/>
        <family val="2"/>
        <scheme val="minor"/>
      </rPr>
      <t>a. De Montreal 1987.</t>
    </r>
    <r>
      <rPr>
        <sz val="11"/>
        <rFont val="Calibri"/>
        <family val="2"/>
        <scheme val="minor"/>
      </rPr>
      <t xml:space="preserve"> Este convenio es conocido por establecer medidas internacionales para reducir la emisión de sustancias destructoras de la capa de ozono, como los clorofluorocarbonos. La opción </t>
    </r>
    <r>
      <rPr>
        <b/>
        <sz val="11"/>
        <rFont val="Calibri"/>
        <family val="2"/>
        <scheme val="minor"/>
      </rPr>
      <t>b</t>
    </r>
    <r>
      <rPr>
        <sz val="11"/>
        <rFont val="Calibri"/>
        <family val="2"/>
        <scheme val="minor"/>
      </rPr>
      <t xml:space="preserve">, "de Estocolmo 1972," aborda principalmente temas de contaminantes orgánicos persistentes. La opción </t>
    </r>
    <r>
      <rPr>
        <b/>
        <sz val="11"/>
        <rFont val="Calibri"/>
        <family val="2"/>
        <scheme val="minor"/>
      </rPr>
      <t>c</t>
    </r>
    <r>
      <rPr>
        <sz val="11"/>
        <rFont val="Calibri"/>
        <family val="2"/>
        <scheme val="minor"/>
      </rPr>
      <t xml:space="preserve">, "de Kioto 1997," se centra en el cambio climático y la reducción de gases de efecto invernadero. La opción </t>
    </r>
    <r>
      <rPr>
        <b/>
        <sz val="11"/>
        <rFont val="Calibri"/>
        <family val="2"/>
        <scheme val="minor"/>
      </rPr>
      <t>d</t>
    </r>
    <r>
      <rPr>
        <sz val="11"/>
        <rFont val="Calibri"/>
        <family val="2"/>
        <scheme val="minor"/>
      </rPr>
      <t>, "de Río de Janeiro 1992," se relaciona con la sostenibilidad ambiental, pero no con el ozono​(Tema 34. Empresa e Impa…).</t>
    </r>
  </si>
  <si>
    <r>
      <t xml:space="preserve">Respuesta correcta: </t>
    </r>
    <r>
      <rPr>
        <b/>
        <sz val="11"/>
        <rFont val="Calibri"/>
        <family val="2"/>
        <scheme val="minor"/>
      </rPr>
      <t>d. Son ciertas la A y la C.</t>
    </r>
    <r>
      <rPr>
        <sz val="11"/>
        <rFont val="Calibri"/>
        <family val="2"/>
        <scheme val="minor"/>
      </rPr>
      <t xml:space="preserve"> Esto es correcto porque los metales pesados incluyen elementos con un peso atómico entre el cobre y el mercurio (A) y han sido regulados mediante convenios internacionales como el Protocolo Aarhus o Ginebra (C). La opción </t>
    </r>
    <r>
      <rPr>
        <b/>
        <sz val="11"/>
        <rFont val="Calibri"/>
        <family val="2"/>
        <scheme val="minor"/>
      </rPr>
      <t>b</t>
    </r>
    <r>
      <rPr>
        <sz val="11"/>
        <rFont val="Calibri"/>
        <family val="2"/>
        <scheme val="minor"/>
      </rPr>
      <t xml:space="preserve">, "entre los que se encuentran el mercurio, el plomo, el cadmio, el cobre, el zinc, el cromo y el cloro," es incorrecta porque el cloro no es un metal pesado. La opción </t>
    </r>
    <r>
      <rPr>
        <b/>
        <sz val="11"/>
        <rFont val="Calibri"/>
        <family val="2"/>
        <scheme val="minor"/>
      </rPr>
      <t>c</t>
    </r>
    <r>
      <rPr>
        <sz val="11"/>
        <rFont val="Calibri"/>
        <family val="2"/>
        <scheme val="minor"/>
      </rPr>
      <t xml:space="preserve">, por sí sola, no cubre toda la definición adecuada, y la opción </t>
    </r>
    <r>
      <rPr>
        <b/>
        <sz val="11"/>
        <rFont val="Calibri"/>
        <family val="2"/>
        <scheme val="minor"/>
      </rPr>
      <t>a</t>
    </r>
    <r>
      <rPr>
        <sz val="11"/>
        <rFont val="Calibri"/>
        <family val="2"/>
        <scheme val="minor"/>
      </rPr>
      <t>, de forma aislada, también es incompleta​(Tema 34. Empresa e Impa…).</t>
    </r>
  </si>
  <si>
    <t>que fueron regulados mediante el protocolo Aarthus en el convenio de Ginebra</t>
  </si>
  <si>
    <t>entre los que se encuentran el mercurio el plomo el cadmio el cobre el zinc el cromo y el cloro</t>
  </si>
  <si>
    <t>cuyo peso atómico se encuentra entre los pesos atómicos del cobre y el del mercurio</t>
  </si>
  <si>
    <t xml:space="preserve">los metales pesados son aquellos </t>
  </si>
  <si>
    <r>
      <t xml:space="preserve">Respuesta correcta: </t>
    </r>
    <r>
      <rPr>
        <b/>
        <sz val="11"/>
        <rFont val="Calibri"/>
        <family val="2"/>
        <scheme val="minor"/>
      </rPr>
      <t>c. Compuestos orgánicos, contaminantes inorgánicos, organismos microbiológicos, sólidos en suspensión y nutrientes.</t>
    </r>
    <r>
      <rPr>
        <sz val="11"/>
        <rFont val="Calibri"/>
        <family val="2"/>
        <scheme val="minor"/>
      </rPr>
      <t xml:space="preserve"> Esta opción es correcta porque estos grupos engloban las principales categorías de contaminantes presentes en el agua según su naturaleza química y física, como materia orgánica, metales pesados y microorganismos que afectan la calidad del agua. La opción </t>
    </r>
    <r>
      <rPr>
        <b/>
        <sz val="11"/>
        <rFont val="Calibri"/>
        <family val="2"/>
        <scheme val="minor"/>
      </rPr>
      <t>a</t>
    </r>
    <r>
      <rPr>
        <sz val="11"/>
        <rFont val="Calibri"/>
        <family val="2"/>
        <scheme val="minor"/>
      </rPr>
      <t xml:space="preserve">, "contaminantes sólidos, líquidos y gaseosos," es imprecisa, ya que no detalla los tipos específicos. La opción </t>
    </r>
    <r>
      <rPr>
        <b/>
        <sz val="11"/>
        <rFont val="Calibri"/>
        <family val="2"/>
        <scheme val="minor"/>
      </rPr>
      <t>b</t>
    </r>
    <r>
      <rPr>
        <sz val="11"/>
        <rFont val="Calibri"/>
        <family val="2"/>
        <scheme val="minor"/>
      </rPr>
      <t xml:space="preserve">, "elementos químicos y compuestos," es demasiado general y no refleja las categorías comúnmente usadas. La opción </t>
    </r>
    <r>
      <rPr>
        <b/>
        <sz val="11"/>
        <rFont val="Calibri"/>
        <family val="2"/>
        <scheme val="minor"/>
      </rPr>
      <t>d</t>
    </r>
    <r>
      <rPr>
        <sz val="11"/>
        <rFont val="Calibri"/>
        <family val="2"/>
        <scheme val="minor"/>
      </rPr>
      <t>, "contaminantes tóxicos, alérgenos, irritantes y cancerígenos," solo aborda tipos específicos de contaminantes, ignorando categorías clave como nutrientes o microorganismos​(Tema 34. Empresa e Impa…).</t>
    </r>
  </si>
  <si>
    <t>compuestos orgánicos contaminantes inorgánicos organismos microbiológicos sólidos en suspensión y nutrientes</t>
  </si>
  <si>
    <t>contaminantes tóxicos contaminantes alérgenos, contaminantes irritantes, contaminantes tóxicos para la reproducción y cancerígenos</t>
  </si>
  <si>
    <t xml:space="preserve"> elementos químicos y compuestos</t>
  </si>
  <si>
    <t>contaminantes sólidos contaminantes líquidos y con contaminantes gaseosos o vaporizados</t>
  </si>
  <si>
    <t>los principales contaminantes del agua se agrupan en</t>
  </si>
  <si>
    <r>
      <t xml:space="preserve">Respuesta correcta: </t>
    </r>
    <r>
      <rPr>
        <b/>
        <sz val="11"/>
        <rFont val="Calibri"/>
        <family val="2"/>
        <scheme val="minor"/>
      </rPr>
      <t>a. Carbón, arena y grava.</t>
    </r>
    <r>
      <rPr>
        <sz val="11"/>
        <rFont val="Calibri"/>
        <family val="2"/>
        <scheme val="minor"/>
      </rPr>
      <t xml:space="preserve"> Estos materiales son comúnmente empleados debido a su capacidad para retener partículas de diferentes tamaños: la grava y la arena filtran partículas grandes y medianas, mientras que el carbón activado absorbe compuestos orgánicos y químicos. La opción </t>
    </r>
    <r>
      <rPr>
        <b/>
        <sz val="11"/>
        <rFont val="Calibri"/>
        <family val="2"/>
        <scheme val="minor"/>
      </rPr>
      <t>b</t>
    </r>
    <r>
      <rPr>
        <sz val="11"/>
        <rFont val="Calibri"/>
        <family val="2"/>
        <scheme val="minor"/>
      </rPr>
      <t xml:space="preserve">, "talco absorbente y sílica gel," se utiliza en procesos industriales específicos y no en sistemas generales de filtración. La opción </t>
    </r>
    <r>
      <rPr>
        <b/>
        <sz val="11"/>
        <rFont val="Calibri"/>
        <family val="2"/>
        <scheme val="minor"/>
      </rPr>
      <t>c</t>
    </r>
    <r>
      <rPr>
        <sz val="11"/>
        <rFont val="Calibri"/>
        <family val="2"/>
        <scheme val="minor"/>
      </rPr>
      <t xml:space="preserve">, "polímeros porosos y celulosa," está relacionada con métodos avanzados como la ósmosis inversa, no tan comunes en el tratamiento inicial. Finalmente, la opción </t>
    </r>
    <r>
      <rPr>
        <b/>
        <sz val="11"/>
        <rFont val="Calibri"/>
        <family val="2"/>
        <scheme val="minor"/>
      </rPr>
      <t>d</t>
    </r>
    <r>
      <rPr>
        <sz val="11"/>
        <rFont val="Calibri"/>
        <family val="2"/>
        <scheme val="minor"/>
      </rPr>
      <t>, "cloro y óxidos metálicos," se enfoca más en el tratamiento químico del agua, no en la filtración física​(Tema 34. Empresa e Impa…).</t>
    </r>
  </si>
  <si>
    <t>Carbon, arena y grava</t>
  </si>
  <si>
    <t>Cloro y óxidos de metalicos con polarización eléctrica con capacidad para retener la materia particulada</t>
  </si>
  <si>
    <t>Polímeros porosos y celulosa</t>
  </si>
  <si>
    <t>Talco absorbente y silica gel</t>
  </si>
  <si>
    <t xml:space="preserve">Durante el tratamiento del agua, durante la fase de filtración, muy frecuentemente  se utilizan filtros de </t>
  </si>
  <si>
    <r>
      <t xml:space="preserve">Respuesta correcta: </t>
    </r>
    <r>
      <rPr>
        <b/>
        <sz val="11"/>
        <rFont val="Calibri"/>
        <family val="2"/>
        <scheme val="minor"/>
      </rPr>
      <t>c. La combinación de coagulación, sedimentación y filtración.</t>
    </r>
    <r>
      <rPr>
        <sz val="11"/>
        <rFont val="Calibri"/>
        <family val="2"/>
        <scheme val="minor"/>
      </rPr>
      <t xml:space="preserve"> La respuesta correcta refleja el proceso estándar utilizado para purificar agua, donde la coagulación aglutina partículas suspendidas, la sedimentación las permite asentarse y la filtración elimina las impurezas restantes. La opción </t>
    </r>
    <r>
      <rPr>
        <b/>
        <sz val="11"/>
        <rFont val="Calibri"/>
        <family val="2"/>
        <scheme val="minor"/>
      </rPr>
      <t>a</t>
    </r>
    <r>
      <rPr>
        <sz val="11"/>
        <rFont val="Calibri"/>
        <family val="2"/>
        <scheme val="minor"/>
      </rPr>
      <t xml:space="preserve">, "biodegradación por oxidación," se aplica más a procesos biológicos para tratar aguas residuales. La opción </t>
    </r>
    <r>
      <rPr>
        <b/>
        <sz val="11"/>
        <rFont val="Calibri"/>
        <family val="2"/>
        <scheme val="minor"/>
      </rPr>
      <t>b</t>
    </r>
    <r>
      <rPr>
        <sz val="11"/>
        <rFont val="Calibri"/>
        <family val="2"/>
        <scheme val="minor"/>
      </rPr>
      <t xml:space="preserve">, "combinación de oxidación y acidificación," se emplea en la eliminación de contaminantes específicos, como metales, pero no es un método generalizado. Por último, la opción </t>
    </r>
    <r>
      <rPr>
        <b/>
        <sz val="11"/>
        <rFont val="Calibri"/>
        <family val="2"/>
        <scheme val="minor"/>
      </rPr>
      <t>d</t>
    </r>
    <r>
      <rPr>
        <sz val="11"/>
        <rFont val="Calibri"/>
        <family val="2"/>
        <scheme val="minor"/>
      </rPr>
      <t>, "estratificación mediante presión y biodegradación," describe técnicas específicas que no se usan comúnmente en el tratamiento de agua potable​(Tema 34. Empresa e Impa…).</t>
    </r>
  </si>
  <si>
    <t xml:space="preserve">La combinación de coagulación sedimentación y filtración </t>
  </si>
  <si>
    <t>La combinación de estratificación de solidos mediante presión y biodegradación de contaminantes por oxidación</t>
  </si>
  <si>
    <t>una combinación de oxidación y acidificación</t>
  </si>
  <si>
    <t>Biodegradación por oxidación</t>
  </si>
  <si>
    <t xml:space="preserve">la tecnología más utilizada para el tratamiento de descontaminación del agua es </t>
  </si>
  <si>
    <t>La respuesta correcta es la b. Bacterias. Esto se debe a que la filtración mediante arena lenta es un proceso biológico que utiliza bacterias para depurar contaminantes en el agua. Las bacterias se adhieren a la capa superior de la arena, formando una biocapa donde se metabolizan y eliminan contaminantes, incluidos los microorganismos patógenos, compuestos orgánicos e inorgánicos, logrando purificar el agua de manera eficiente. Este método requiere un flujo de agua lento para que las bacterias puedan actuar de manera efectiva. a. Ácidos: Los ácidos no se utilizan en la filtración de arena lenta, ya que este método es biológico y no químico. Los ácidos podrían alterar el pH del agua y dañar las bacterias responsables de la purificación. c. Sistemas de rozamiento físico: Aunque el rozamiento físico puede ser parte de otros procesos de filtración, como en sistemas de filtración rápida, no es el principio clave de la filtración lenta con arena, que depende de la acción biológica de las bacterias. d. Métodos electrolíticos: Estos son procesos que utilizan corriente eléctrica para separar contaminantes, lo que no tiene relación con la filtración mediante arena lenta, que opera sin requerir energía eléctrica y se basa en un mecanismo completamente biológico.</t>
  </si>
  <si>
    <t>bacterias</t>
  </si>
  <si>
    <t>métodos electrolíticos</t>
  </si>
  <si>
    <t>Sistemas de rozamiento físico</t>
  </si>
  <si>
    <t>acidos</t>
  </si>
  <si>
    <t>Para depurar los contaminantes, durante la filtración mediante arena lenta se utilizan</t>
  </si>
  <si>
    <t>Explicación: Un factor que influye claramente en el riesgo de daño tóxico derivado de los contaminantes ambientales es. Respuesta Correcta: D - "todas son ciertas". La respuesta correcta es D porque, según el Tema 34, el riesgo de daño tóxico derivado de los contaminantes ambientales está influenciado por su dosis, sus propiedades físico-químicas y la capacidad de respuesta de los tejidos. Todos estos factores son cruciales para determinar el grado de toxicidad y el impacto en la salud. Opciones Incorrectas: A (su dosis), aunque es cierto, no es la única respuesta correcta. B (sus propiedades físico químicas), aunque es cierto, no es la única respuesta correcta. C (la capacidad de respuesta de los tejidos), aunque es cierto, no es la única respuesta correcta.</t>
  </si>
  <si>
    <t>la capacidad de respuesta de los tejidos</t>
  </si>
  <si>
    <t>sus propiedades físico químicas</t>
  </si>
  <si>
    <t xml:space="preserve"> su dosis</t>
  </si>
  <si>
    <t>un factor que influye claramente en el riesgo de daño tóxico derivado de los contaminantes ambientales es</t>
  </si>
  <si>
    <t>Explicación: Entre los métodos epidemiológicos para el estudio de los efectos de exposición ambiental y los métodos empleados en epidemiología del trabajo. Respuesta Correcta: D - "existe gran parecido". La respuesta correcta es D porque, según el Tema 34, aunque hay diferencias en el enfoque y el contexto, existe gran parecido entre los métodos epidemiológicos utilizados para estudiar los efectos de la exposición ambiental y los utilizados en la epidemiología del trabajo. Ambos campos buscan identificar riesgos y prevenir enfermedades relacionadas con la exposición a diferentes agentes. Opciones Incorrectas: A (no existe relación), incorrecto; sí hay relación en los métodos utilizados. B (disponen de una regulación normalmente igualmente estricta), incorrecto; aunque ambos pueden estar regulados, esto no es una característica que explique su relación. C (la identificación de los riesgos es más fácil en el caso de la exposición medioambiental), incorrecto; la dificultad de identificar riesgos varía según el contexto y no es necesariamente más fácil en la exposición medioambiental.</t>
  </si>
  <si>
    <t xml:space="preserve"> existe gran parecido</t>
  </si>
  <si>
    <t>la identificación de los riesgos es más fácil en el caso de la exposición medioambiental</t>
  </si>
  <si>
    <t xml:space="preserve">disponen de una regulación normalmente igualmente estricta </t>
  </si>
  <si>
    <t xml:space="preserve"> no existe relación</t>
  </si>
  <si>
    <t xml:space="preserve"> entre los métodos epidemiológicos para el estudio de los efectos de exposición ambiental y los métodos empleados en epidemiología del trabajo</t>
  </si>
  <si>
    <t>Explicación: Entre los índices de contaminación por materia orgánica no se encuentra. Respuesta Correcta: C - "La concentración". La respuesta correcta es C porque la concentración no es un índice específico de contaminación por materia orgánica. Según el Tema 34, los índices de contaminación por materia orgánica incluyen la demanda bioquímica de oxígeno (DBO), la demanda química de oxígeno (DQO), y el carbono orgánico total (TOC), que miden la cantidad de materia orgánica en el agua. Opciones Incorrectas: A (la demanda bioquímica de oxígeno), incorrecto; es un índice de contaminación por materia orgánica. B (demanda química de oxígeno), incorrecto; es un índice de contaminación por materia orgánica. D (el carbono orgánico total), incorrecto; es un índice de contaminación por materia orgánica.</t>
  </si>
  <si>
    <t>el carbono orgánico total</t>
  </si>
  <si>
    <t>demanda química de oxígeno</t>
  </si>
  <si>
    <t xml:space="preserve"> la demanda bioquímica de oxígeno</t>
  </si>
  <si>
    <t>entre los índices de contaminación por materia orgánica no se encuentra</t>
  </si>
  <si>
    <t>Explicación: Entre los índices de medición de contaminación por mineralización no se encuentra. Respuesta Correcta: D - "El consumo de oxígeno". La respuesta correcta es D porque el consumo de oxígeno no es un índice de medición de contaminación por mineralización. Según el Tema 34, los índices de contaminación por mineralización incluyen la conductividad, la dureza y la alcalinidad, que reflejan la presencia de sólidos disueltos y minerales en el agua. Opciones Incorrectas: A (la conductividad), incorrecto; es un índice de medición de contaminación por mineralización. B (la dureza), incorrecto; es un índice de medición de contaminación por mineralización. C (la alcalinidad), incorrecto; es un índice de medición de contaminación por mineralización.</t>
  </si>
  <si>
    <t>El consumo de oxígeno</t>
  </si>
  <si>
    <t xml:space="preserve"> la alcalinidad</t>
  </si>
  <si>
    <t>la dureza</t>
  </si>
  <si>
    <t xml:space="preserve"> la conductividad</t>
  </si>
  <si>
    <t xml:space="preserve"> entre los índices de medición de  contaminación por mineralización no se encuentra</t>
  </si>
  <si>
    <t>Explicación: El principal problema de los contaminantes orgánicos persistentes. Respuesta Correcta: D - "ninguna es cierta". La respuesta correcta es D porque ninguna de las opciones describe con precisión el principal problema de los contaminantes orgánicos persistentes (COP). Según el Tema 34, los COP son problemáticos principalmente debido a su capacidad de persistencia en el ambiente y bioacumulación en los tejidos de los organismos vivos, lo que puede llevar a efectos tóxicos a dosis muy bajas. Opciones Incorrectas: A (es su capacidad de penetración por las vías respiratorias depositándose en los alvéolos), incorrecto; los COP no se caracterizan principalmente por penetrar en las vías respiratorias. B (provienen exclusivamente de procesos industriales de aplicación intencional y fundamentalmente por la aplicación de plaguicidas), incorrecto; los COP pueden tener diversas fuentes, no exclusivamente industriales. C (que fueron regulados mediante el protocolo Aarhus en el convenio de Ginebra), incorrecto; los COP fueron regulados principalmente por el Convenio de Estocolmo, no por el Protocolo de Aarhus.</t>
  </si>
  <si>
    <t xml:space="preserve"> provienen exclusivamente de procesos industriales de aplicación intencional y fundamentalmente por la aplicación de plaguicidas</t>
  </si>
  <si>
    <t xml:space="preserve"> es su capacidad de penetración por las vías respiratorias depositándose en los alvéolos</t>
  </si>
  <si>
    <t xml:space="preserve">el principal problema de los contaminantes orgánicos persistentes </t>
  </si>
  <si>
    <t>Explicación: La filtración mediante arena lenta. Respuesta Correcta: A - "elimina bacterias y virus". La respuesta correcta es A porque, según el Tema 34, la filtración mediante arena lenta es un proceso biológico que utiliza bacterias para tratar el agua. Este proceso es eficaz para eliminar bacterias, protozoos y algunos virus del agua, produciendo agua esencialmente limpia. Opciones Incorrectas: B (no necesita una fase final de desinfección), incorrecto; aunque la filtración mediante arena lenta elimina muchos microorganismos, generalmente se recomienda una desinfección final como medida preventiva. C (ambas son ciertas), incorrecto; la opción B es incorrecta. D (ninguna es cierta), incorrecto; la opción A es correcta.</t>
  </si>
  <si>
    <t xml:space="preserve"> elimina bacterias y virus</t>
  </si>
  <si>
    <t>no necesita una fase final de desinfección</t>
  </si>
  <si>
    <t>la filtración mediante arena lenta</t>
  </si>
  <si>
    <t>Explicación: Para la descontaminación del suelo se pueden utilizar métodos basados en. Respuesta Correcta: D - "ambas son ciertas". La respuesta correcta es D porque, según el Tema 34, para la descontaminación del suelo, se pueden usar tanto la descomposición mediante bacterias y hongos de la materia contaminante como el lavado mediante una solución líquida o agua para separar los contaminantes. Ambos métodos son comunes para tratar suelos contaminados, dependiendo del tipo de contaminante y las condiciones del suelo. Opciones Incorrectas: A (descomposición mediante bacterias y hongos de la materia contaminante), aunque es cierto, no es la única respuesta correcta. B (el lavado mediante una solución líquida o agua para separar los contaminantes), aunque es cierto, no es la única respuesta correcta. C (ninguna es cierta), incorrecto; ambas opciones A y B son correctas.</t>
  </si>
  <si>
    <t>el lavado mediante una solución líquida o agua para separar los contaminantes</t>
  </si>
  <si>
    <t xml:space="preserve"> descomposición mediante bacterias y hongos de la materia contaminante</t>
  </si>
  <si>
    <t xml:space="preserve"> para la descontaminación del suelo  se puede utilizar métodos basados en</t>
  </si>
  <si>
    <t>Explicación: Los contaminantes inorgánicos. Respuesta Correcta: C - "son peligrosas para la flora y la fauna". La respuesta correcta es C porque, según el Tema 34, los contaminantes inorgánicos, como el arsénico, el plomo, el mercurio y otros metales pesados, pueden ser muy peligrosos para la salud pública, la flora y la fauna debido a su toxicidad y no biodegradabilidad. Opciones Incorrectas: A (aumentan la fertilidad de la tierra), incorrecto; aunque algunos contaminantes inorgánicos pueden enriquecer el suelo en ciertos casos, generalmente tienen un efecto adverso en la fertilidad del suelo a largo plazo. B (son biodegradables), incorrecto; los contaminantes inorgánicos no son biodegradables y permanecen en el ambiente. D (si son metales pesados son fáciles de ingerir y eliminar), incorrecto; los metales pesados son difíciles de eliminar del cuerpo y pueden acumularse en los tejidos, causando toxicidad.</t>
  </si>
  <si>
    <t>La opción correcta es la C, ya que los adultos jóvenes sanos no se mencionan específicamente como un grupo particularmente vulnerable a los riesgos climáticos. Las opciones A, B y D son incorrectas porque mujeres, niños y personas de edad avanzada sí están identificadas como grupos más vulnerables debido a su mayor exposición o menor capacidad de adaptación.</t>
  </si>
  <si>
    <t>Personas de edad avanzada</t>
  </si>
  <si>
    <t xml:space="preserve">Adultos jóvenes sanos  </t>
  </si>
  <si>
    <t>Niños</t>
  </si>
  <si>
    <t>Mujeres</t>
  </si>
  <si>
    <t>Según el texto, ¿qué grupo de personas no se menciona como más afectado por los riesgos para la salud debido al cambio clim</t>
  </si>
  <si>
    <t>CLIMA</t>
  </si>
  <si>
    <t>La opción correcta es la A, ya que el IPCC subraya que limitar el incremento de la temperatura global a 1.5°C es crucial para evitar impactos catastróficos en la salud, como olas de calor, enfermedades y desastres naturales. La opción B, aunque relevante, representa un límite menos restrictivo que puede generar mayores riesgos. Las opciones C y D son incorrectas porque permiten un incremento demasiado alto, lo que conduciría a consecuencias más severas.</t>
  </si>
  <si>
    <t>3.0 ºC</t>
  </si>
  <si>
    <t>2.5 ºC</t>
  </si>
  <si>
    <t>2.0 ºC</t>
  </si>
  <si>
    <t xml:space="preserve">1.5 ºC </t>
  </si>
  <si>
    <t>Según el IPCC, para evitar impactos sanitarios catastróficos, ¿a cuánto se debe limitar el incremento de la temperatura global?</t>
  </si>
  <si>
    <t>La opción correcta es la C, ya que el Convenio de Basilea busca evitar el movimiento transfronterizo de desechos peligrosos, promoviendo su manejo adecuado y minimizando sus efectos adversos sobre la salud humana y el medio ambiente. La opción A es incorrecta porque el comercio ilegal de fauna y flora silvestres está regulado por el CITES. La opción B es incorrecta porque la emisión de gases de efecto invernadero no es el objetivo de este convenio. La opción D es incorrecta porque la producción de energía nuclear no es abordada en este tratado.</t>
  </si>
  <si>
    <t>La producción de energía nuclear</t>
  </si>
  <si>
    <t>El movimiento transfronterizo de desechos peligrosos</t>
  </si>
  <si>
    <t>La emisión de gases de efecto invernadero</t>
  </si>
  <si>
    <t>El comercio ilegal de fauna y flora silvestre</t>
  </si>
  <si>
    <t>¿Qué trata de evitar el Convenio de Basilea?</t>
  </si>
  <si>
    <t>La opción correcta es la C, ya que las iniciativas complementarias al desarrollo normativo son fundamentales para abordar la contaminación, combinando regulación con acciones prácticas. La opción A es incorrecta porque las iniciativas individuales no son suficientes. La opción B es incorrecta porque la regulación es clave, y las iniciativas no son únicamente voluntarias. La opción D es incorrecta porque, aunque el reciclaje obligatorio es importante, no es la única medida.</t>
  </si>
  <si>
    <t>Iniciativas de reciclaje obligatorio en todos los países</t>
  </si>
  <si>
    <t>Iniciativas complementarias al desarrollo normativo</t>
  </si>
  <si>
    <t>Iniciativas voluntarias sin regulación</t>
  </si>
  <si>
    <t>Iniciativas individuales de los ciudadanos</t>
  </si>
  <si>
    <t>¿Qué tipo de iniciativas se están desarrollando para reducir la contaminación ambiental en la UE?</t>
  </si>
  <si>
    <t>La opción correcta es la B, ya que el plan subraya la necesidad de aplicar mejor y más rápido los marcos normativos existentes para alcanzar los objetivos de contaminación cero. La opción A es incorrecta porque no se centra en crear nuevas directivas. La opción C es incorrecta porque no aboga por la eliminación de directivas anteriores. La opción D es incorrecta porque no promueve la reducción de la inversión en medio ambiente.</t>
  </si>
  <si>
    <t>La reducción de la inversión en medio ambiente</t>
  </si>
  <si>
    <t>La eliminación de todas las directivas anteriores</t>
  </si>
  <si>
    <t>La necesidad de aplicar mejor y más rápido los marcos normativos existentes</t>
  </si>
  <si>
    <t>La necesidad de crear nuevas directivas</t>
  </si>
  <si>
    <t>¿Qué subraya el Plan de Acción de la UE "Contaminación cero para el aire, el agua, el suelo" de 2021?</t>
  </si>
  <si>
    <t>La opción correcta es la D, ya que una mejora en la concentración no está asociada con el agotamiento por calor; por el contrario, este suele causar pérdida de concentración y disminución de habilidades. Las opciones A, B y C son incorrectas porque reflejan síntomas típicos del agotamiento por calor.</t>
  </si>
  <si>
    <t>Mejora en la concentración</t>
  </si>
  <si>
    <t>Náuseas y fatiga</t>
  </si>
  <si>
    <t>Disminución de habilidades psicomotoras</t>
  </si>
  <si>
    <t>Pérdida de capacidad de trabajo</t>
  </si>
  <si>
    <t>¿Qué síntoma no es asociado con el agotamiento por calor?</t>
  </si>
  <si>
    <t>La opción correcta es la B, ya que los sectores eléctrico, industrial y de transporte concentran aproximadamente el 70% de las emisiones globales de gases de efecto invernadero. La opción A es incorrecta porque no incluye el sector eléctrico. La opción C es incorrecta porque mezcla sectores de menor relevancia. La opción D es incorrecta porque incluye el comercio, que no tiene el mismo impacto en emisiones.</t>
  </si>
  <si>
    <t>Sector eléctrico, transporte y comercio</t>
  </si>
  <si>
    <t>Agricultura, industria y transporte</t>
  </si>
  <si>
    <t>Industria, transporte y sector eléctrico</t>
  </si>
  <si>
    <t>Agricultura, transporte y sector eléctrico</t>
  </si>
  <si>
    <t>¿Qué sectores concentran alrededor del 70% de las emisiones generadas por el ser humano?</t>
  </si>
  <si>
    <t>La opción correcta es la B, ya que el IPCC establece que las emisiones deben tocar techo antes de 2025 para evitar superar el límite de 1.5 grados. La opción A es incorrecta porque una reducción del 27% en 2030 no sería suficiente. La opción C es incorrecta porque un aumento del 15% en 2050 contradice los objetivos climáticos. La opción D es incorrecta porque la reducción del 50% en 2030 sería importante, pero no garantiza el cumplimiento del objetivo sin otras medidas.</t>
  </si>
  <si>
    <t>Las emisiones deben reducirse un 50% en 2030</t>
  </si>
  <si>
    <t>Las emisiones deben aumentar un 15% en 2050</t>
  </si>
  <si>
    <t>Las emisiones deben tocar techo antes de 2025</t>
  </si>
  <si>
    <t>Las emisiones deben reducirse un 27% en 2030</t>
  </si>
  <si>
    <t>¿Qué se necesita para que las emisiones mundiales no superen el límite de 1.5 grados de aumento de temperatura?</t>
  </si>
  <si>
    <t>La opción correcta es la C, ya que este informe destacó los aspectos socioeconómicos del cambio climático y sus consecuencias para el desarrollo sostenible, subrayando la urgencia de la acción climática. La opción A es incorrecta porque las bases físicas del cambio climático se abordaron en informes anteriores. La opción B es incorrecta porque la transferencia de tecnología no fue un tema destacado en este informe. La opción D es incorrecta porque la captura y almacenamiento de dióxido de carbono no fue un tema central.</t>
  </si>
  <si>
    <t>La captura y el almacenamiento de dióxido de carbono</t>
  </si>
  <si>
    <t>Los aspectos socioeconómicos del cambio climático y sus consecuencias para el desarrollo sostenible</t>
  </si>
  <si>
    <t>La transferencia de tecnología</t>
  </si>
  <si>
    <t>Las bases físicas del cambio climático</t>
  </si>
  <si>
    <t>¿Qué se destaca en el Quinto Informe de Evaluación del IPCC?</t>
  </si>
  <si>
    <t>La opción correcta es la B, ya que esta directiva regula la reducción de las emisiones nacionales de determinados contaminantes atmosféricos en la Unión Europea, buscando mejorar la calidad del aire. La opción A es incorrecta porque no aborda la calidad del aire ambiente en general, sino emisiones específicas. La opción C es incorrecta porque la gestión del ruido ambiental no es su objetivo. La opción D es incorrecta porque no trata sobre eficiencia energética.</t>
  </si>
  <si>
    <t>La eficiencia energética de los edificios</t>
  </si>
  <si>
    <t>La gestión del ruido ambiental</t>
  </si>
  <si>
    <t>La reducción de las emisiones nacionales de determinados contaminantes atmosféricos</t>
  </si>
  <si>
    <t>La calidad del aire ambiente</t>
  </si>
  <si>
    <t>¿Qué regula la Directiva 2016/2284?</t>
  </si>
  <si>
    <t>La opción correcta es la B, ya que esta directiva regula las emisiones de contaminantes de las instalaciones industriales, estableciendo límites y requisitos para minimizar su impacto ambiental. La opción A es incorrecta porque las emisiones de máquinas al aire libre no son el foco de esta directiva. La opción C es incorrecta porque no aborda la calidad del aire interior. La opción D es incorrecta porque no trata sobre eficiencia energética.</t>
  </si>
  <si>
    <t>La calidad del aire interior</t>
  </si>
  <si>
    <t>Las emisiones de contaminantes de las instalaciones industriales</t>
  </si>
  <si>
    <t>Las emisiones de contaminantes de las máquinas al aire libre</t>
  </si>
  <si>
    <t>¿Qué regula la Directiva 2010/75/CE?</t>
  </si>
  <si>
    <t>La opción correcta es la B, ya que este reglamento regula el uso, almacenamiento y comercio de mercurio, buscando reducir sus efectos adversos en la salud humana y el medio ambiente. La opción A es incorrecta porque no se refiere a la calidad del aire ambiente. La opción C es incorrecta porque las emisiones de máquinas al aire libre están reguladas en otros instrumentos legales. La opción D es incorrecta porque no trata sobre eficiencia energética.</t>
  </si>
  <si>
    <t>Las emisiones de las máquinas al aire libre</t>
  </si>
  <si>
    <t>El uso, almacenamiento y comercio de mercurio</t>
  </si>
  <si>
    <t>¿Qué regula el Reglamento (UE) 2017/852?</t>
  </si>
  <si>
    <t>La opción correcta es la B, ya que el Ártico y la zona mediterránea están experimentando aumentos de temperatura más significativos en comparación con otras regiones. La opción A es incorrecta porque la zona tropical y la Antártida no reflejan este patrón de calentamiento de manera tan pronunciada. La opción C es incorrecta porque América del Norte y África no son las regiones más afectadas. La opción D es incorrecta porque Asia y el Pacífico tampoco registran el incremento más acusado.</t>
  </si>
  <si>
    <t>Asia y el Pacífico</t>
  </si>
  <si>
    <t>América del Norte y África</t>
  </si>
  <si>
    <t>El Ártico y la zona mediterránea</t>
  </si>
  <si>
    <t>La zona tropical y la Antártida</t>
  </si>
  <si>
    <t>¿Qué regiones del planeta están experimentando un incremento más acusado de temperatura según los informes del IPCC?</t>
  </si>
  <si>
    <t>La opción correcta es la B, ya que esta directiva promueve la responsabilidad medioambiental basada en el principio de "quien contamina paga", estableciendo medidas de reparación de daños al medio ambiente. La opción A es incorrecta porque no se centra en la eficiencia energética. La opción C es incorrecta porque la reducción del ruido ambiental no es el enfoque de esta norma. La opción D es incorrecta porque el uso sostenible de plaguicidas es abordado en otras directivas.</t>
  </si>
  <si>
    <t>El uso sostenible de plaguicidas</t>
  </si>
  <si>
    <t>La reducción del ruido ambiental</t>
  </si>
  <si>
    <t>La responsabilidad medioambiental basada en el principio de "quien contamina paga"</t>
  </si>
  <si>
    <t>La eficiencia energética en los edificios</t>
  </si>
  <si>
    <t>¿Qué promueve la Directiva 2004/35/CE?</t>
  </si>
  <si>
    <t>La opción correcta es la B, ya que esta directiva tiene como objetivo gestionar el ruido ambiental en la Unión Europea, estableciendo requisitos para evaluar y prevenir sus efectos sobre la salud humana. La opción A es incorrecta porque no se relaciona con las emisiones industriales. La opción C es incorrecta porque no regula la contaminación del agua potable. La opción D es incorrecta porque no aborda la eficiencia energética.</t>
  </si>
  <si>
    <t>Evaluar la eficiencia energética de los edificios</t>
  </si>
  <si>
    <t>Reducir la contaminación del agua potable</t>
  </si>
  <si>
    <t>Gestionar el ruido ambiental</t>
  </si>
  <si>
    <t>Controlar las emisiones industriales</t>
  </si>
  <si>
    <t>¿Qué pretende la Directiva 2002/49/CE?</t>
  </si>
  <si>
    <t>La opción correcta es la A, ya que el IPCC recibió el Premio Nobel de la Paz en 2007, compartido con Al Gore, por sus esfuerzos para crear y diseminar un mayor conocimiento sobre el cambio climático y promover medidas para combatirlo. La opción B es incorrecta porque el Nobel de la Ciencia no existe como categoría. Las opciones C y D son incorrectas porque el premio no fue recibido en 2008.</t>
  </si>
  <si>
    <t>Nobel de la Ciencia en 2008</t>
  </si>
  <si>
    <t>Nobel de la Paz en 2008</t>
  </si>
  <si>
    <t>Nobel de la Ciencia en 2007</t>
  </si>
  <si>
    <t>Nobel de la Paz en 2007</t>
  </si>
  <si>
    <t>¿Qué premio Nobel recibió el IPCC y en qué año?</t>
  </si>
  <si>
    <t>La opción correcta es la C, ya que alrededor del 70% de las emisiones globales de gases de efecto invernadero provienen de estos tres sectores. Las opciones A, B y D son incorrectas porque subestiman o sobrestiman este porcentaje.</t>
  </si>
  <si>
    <t>50%</t>
  </si>
  <si>
    <t>30%</t>
  </si>
  <si>
    <t>¿Qué porcentaje de las emisiones de gases de efecto invernadero se estima que provienen de los sectores eléctrico, industrial y de transporte?</t>
  </si>
  <si>
    <t>La opción correcta es la B, ya que entre un 3% y un 14% de las especies terrestres están en riesgo muy elevado de extinción si se alcanza un calentamiento global de 1.5 grados. Las opciones A y C subestiman o sobrestiman el rango de riesgo, y la opción D corresponde a escenarios de calentamiento más altos.</t>
  </si>
  <si>
    <t>15% a 25%</t>
  </si>
  <si>
    <t>10% a 20%</t>
  </si>
  <si>
    <t>3% a 14%</t>
  </si>
  <si>
    <t>1% a 5%</t>
  </si>
  <si>
    <t>¿Qué porcentaje de especies de ecosistemas terrestres están en riesgo muy elevado de extinción con un calentamiento global de 1.5 grados?</t>
  </si>
  <si>
    <t>La opción correcta es la B, ya que el ODS 13 se enfoca en combatir el cambio climático y sus efectos, mediante acciones concretas para mitigar y adaptarse a sus impactos. La opción A es incorrecta porque la erradicación de la pobreza extrema corresponde al ODS 1. La opción C es incorrecta porque la igualdad de género corresponde al ODS 5. La opción D es incorrecta porque la calidad de la educación es el ODS 4.</t>
  </si>
  <si>
    <t>Mejorar la calidad de la educación</t>
  </si>
  <si>
    <t>Promover la igualdad de género</t>
  </si>
  <si>
    <t>Combatir el cambio climático y sus efectos</t>
  </si>
  <si>
    <t>Erradicar la pobreza extrema</t>
  </si>
  <si>
    <t>¿Qué objetivo específico se propone en el Objetivo de Desarrollo Sostenible número 13?</t>
  </si>
  <si>
    <t>La opción correcta es la B, ya que el IPCC solicita a los gobiernos y organizaciones observadoras que propongan candidatos y envíen sus CVs para formar sus grupos de trabajo, garantizando representación geográfica y de disciplinas diversas. La opción A es incorrecta porque no selecciona autores solo de países desarrollados. La opción C es incorrecta porque no se limita a universidades prestigiosas. La opción D es incorrecta porque los autores no son contratados a tiempo completo.</t>
  </si>
  <si>
    <t>Contrata a autores a tiempo completo</t>
  </si>
  <si>
    <t>Elige autores únicamente de universidades prestigiosas</t>
  </si>
  <si>
    <t>Solicita a los gobiernos y organizaciones observadoras que comuniquen sus candidatos y envíen sus CVs</t>
  </si>
  <si>
    <t>Selecciona autores solo de países desarrollados</t>
  </si>
  <si>
    <t>¿Qué método utiliza el IPCC para formar sus grupos de autores?</t>
  </si>
  <si>
    <t>La opción correcta es la D, ya que un aumento de la temperatura corporal interna por encima de 40.6°C es considerado mortal en el caso de un golpe de calor. Las opciones A, B y C son incorrectas porque esos niveles no alcanzan el umbral crítico asociado con el golpe de calor.</t>
  </si>
  <si>
    <t>Más de 40.6 ºC</t>
  </si>
  <si>
    <t>Más de 39 ºC</t>
  </si>
  <si>
    <t>Más de 38 ºC</t>
  </si>
  <si>
    <t>Más de 37 ºC</t>
  </si>
  <si>
    <t>¿Qué incremento de temperatura corporal interna se considera mortal en el caso de un golpe de calor?</t>
  </si>
  <si>
    <t>La opción correcta es la D, ya que es probable que la temperatura global aumente hasta 3 grados o más para finales de siglo si las emisiones actuales continúan sin control. Las opciones A, B y C son incorrectas porque subestiman el incremento probable en un escenario de emisiones continuas.</t>
  </si>
  <si>
    <t>15 grados</t>
  </si>
  <si>
    <t>5 grados</t>
  </si>
  <si>
    <t>3 grados</t>
  </si>
  <si>
    <t>1.5 grados</t>
  </si>
  <si>
    <t>¿Qué incremento de temperatura a finales de siglo es probable si continúan las emisiones actuales?</t>
  </si>
  <si>
    <t>La opción correcta es la C, ya que el Grupo de Trabajo III del IPCC se centra en la mitigación del cambio climático, explorando formas de reducir las emisiones de gases de efecto invernadero. La opción A es incorrecta porque el Grupo de Trabajo I se ocupa de las bases físicas del cambio climático. La opción B es incorrecta porque el Grupo de Trabajo II se enfoca en impactos, adaptación y vulnerabilidad. La opción D es incorrecta porque el "Grupo Especial" no existe en esta clasificación.</t>
  </si>
  <si>
    <t>Grupo Especial</t>
  </si>
  <si>
    <t>Grupo de Trabajo III</t>
  </si>
  <si>
    <t>Grupo de Trabajo II</t>
  </si>
  <si>
    <t>Grupo de Trabajo I</t>
  </si>
  <si>
    <t>¿Qué grupo de trabajo del IPCC se encarga de la mitigación del cambio climático?</t>
  </si>
  <si>
    <t>La opción correcta es la C, ya que mujeres, niños y minorías étnicas, junto con comunidades desfavorecidas, son grupos más vulnerables a los impactos del cambio climático debido a desigualdades sociales y económicas. La opción A es incorrecta porque los hombres jóvenes no representan un grupo especialmente vulnerable. La opción B es incorrecta porque las personas con altos ingresos suelen tener más recursos para adaptarse. La opción D es incorrecta porque, aunque las personas en ciudades pueden estar expuestas, no son el grupo más vulnerable.</t>
  </si>
  <si>
    <t>Personas que viven en ciudades desarrolladas</t>
  </si>
  <si>
    <t>Mujeres, niños y minorías étnicas</t>
  </si>
  <si>
    <t>Personas con altos ingresos</t>
  </si>
  <si>
    <t>Hombres jóvenes</t>
  </si>
  <si>
    <t>¿Qué grupo de población es más vulnerable a los riesgos para la salud sensibles al clima?</t>
  </si>
  <si>
    <t>La opción correcta es la C, ya que el cambio climático no mejora la salud pública; por el contrario, tiende a empeorarla al aumentar riesgos como enfermedades, olas de calor y desastres naturales. Las opciones A, B y D son incorrectas porque el aumento de la temperatura global, la pérdida de especies y los fenómenos meteorológicos extremos son consecuencias directas.</t>
  </si>
  <si>
    <t>Fenómenos meteorológicos extremos</t>
  </si>
  <si>
    <t>Mejoras en la salud pública</t>
  </si>
  <si>
    <t>Pérdida de especies</t>
  </si>
  <si>
    <t>Aumento de la temperatura global</t>
  </si>
  <si>
    <t>¿Qué fenómeno no es consecuencia directa del cambio climático según el texto?</t>
  </si>
  <si>
    <t>La opción correcta es la D, ya que las sequías no se mencionan específicamente en el contexto del texto como consecuencia directa del cambio climático, aunque sí son un impacto conocido en general. Las opciones A, B y C son incorrectas porque las olas de calor, huracanes e inundaciones sí se mencionan como fenómenos extremos vinculados al cambio climático.</t>
  </si>
  <si>
    <t xml:space="preserve">Sequías </t>
  </si>
  <si>
    <t>Inundaciones</t>
  </si>
  <si>
    <t>Huracanes</t>
  </si>
  <si>
    <t>Olas de calor</t>
  </si>
  <si>
    <t>¿Qué fenómeno climático extremo no se menciona como consecuencia del cambio climático en el texto?</t>
  </si>
  <si>
    <t>La opción correcta es la A, ya que esta ley regula normas sobre la calidad del aire y la protección de la atmósfera, buscando prevenir y reducir la contaminación atmosférica en España. La opción B es incorrecta porque no trata sobre aguas residuales urbanas. La opción C es incorrecta porque no aborda específicamente el uso de plaguicidas. La opción D es incorrecta porque la eficiencia energética está regulada en otras normativas.</t>
  </si>
  <si>
    <t>Directrices para la eficiencia energética de los edificios</t>
  </si>
  <si>
    <t>Regulaciones sobre el uso de plaguicidas</t>
  </si>
  <si>
    <t>Medidas para el tratamiento de aguas residuales urbanas</t>
  </si>
  <si>
    <t>Normas sobre la calidad del aire y la protección de la atmósfera</t>
  </si>
  <si>
    <t>¿Qué establece la Ley 34/2007 en España?</t>
  </si>
  <si>
    <t>La opción correcta es la B, ya que esta directiva establece medidas para el tratamiento de aguas residuales urbanas, buscando reducir la contaminación del agua y proteger los ecosistemas acuáticos. La opción A es incorrecta porque no aborda la protección del suelo. La opción C es incorrecta porque no regula la calidad del aire ambiente. La opción D es incorrecta porque la acuicultura no es el tema de esta directiva.</t>
  </si>
  <si>
    <t>Directrices sobre acuicultura</t>
  </si>
  <si>
    <t>Normas sobre la calidad del aire ambiente</t>
  </si>
  <si>
    <t>Medidas para la protección del suelo</t>
  </si>
  <si>
    <t>¿Qué establece la Directiva 91/271/CEE?</t>
  </si>
  <si>
    <t>La opción correcta es la B, ya que esta directiva regula las restricciones en la utilización de sustancias peligrosas en aparatos eléctricos y electrónicos, buscando minimizar el impacto ambiental de estos productos. La opción A es incorrecta porque no aborda la calidad del aire interior. La opción C es incorrecta porque no se centra en el control del ruido ambiental. La opción D es incorrecta porque no trata sobre la acuicultura sostenible.</t>
  </si>
  <si>
    <t>Regulaciones para la acuicultura sostenible</t>
  </si>
  <si>
    <t>Medidas para el control del ruido ambiental</t>
  </si>
  <si>
    <t>Restricciones en la utilización de sustancias peligrosas en aparatos eléctricos y electrónicos</t>
  </si>
  <si>
    <t>Normas sobre la calidad del aire interior</t>
  </si>
  <si>
    <t>¿Qué establece la Directiva 2011/65/UE?</t>
  </si>
  <si>
    <t>La opción correcta es la B, ya que esta directiva establece medidas penales para proteger el medio ambiente, incorporando sanciones por delitos ecológicos graves. La opción A es incorrecta porque no regula la calidad del aire ambiente. La opción C es incorrecta porque no aborda la acuicultura sostenible. La opción D es incorrecta porque la eficiencia energética está regulada en otras directivas.</t>
  </si>
  <si>
    <t>Normas sobre la eficiencia energética de los edificios</t>
  </si>
  <si>
    <t>Directrices sobre la acuicultura sostenible</t>
  </si>
  <si>
    <t>Medidas penales para proteger el medio ambiente</t>
  </si>
  <si>
    <t>¿Qué establece la Directiva 2008/99/CE?</t>
  </si>
  <si>
    <t>La opción correcta es la C, ya que el cambio climático no mejora la salud pública; por el contrario, la empeora al aumentar enfermedades y desastres naturales. La opción A es incorrecta porque el aumento de la temperatura global es una consecuencia directa. La opción B es incorrecta porque la pérdida de especies es un impacto documentado. La opción D es incorrecta porque los fenómenos meteorológicos extremos son una consecuencia clara.</t>
  </si>
  <si>
    <t>¿Qué efecto no es consecuencia directa del cambio climático según el texto?</t>
  </si>
  <si>
    <t>La opción correcta es la B, ya que España, como miembro de la Unión Europea, debe cumplir con el Derecho creado por los órganos de la UE, incluyendo regulaciones y directivas. La opción A es incorrecta porque no solo debe aprobar normativa, sino también aplicarla. La opción C es incorrecta porque España no tiene autoridad para crear normas aplicables a toda la UE. La opción D es incorrecta porque no se trata de reducir la implementación de directivas, sino de garantizar su aplicación efectiva.</t>
  </si>
  <si>
    <t>Reducir la implementación de las directivas europeas armonizadas</t>
  </si>
  <si>
    <t>Crear normas de aplicables en la UE</t>
  </si>
  <si>
    <t>Cumplir con el Derecho creado por los órganos de la UE</t>
  </si>
  <si>
    <t>Aprobar la normativa de la UE</t>
  </si>
  <si>
    <t>¿Qué debe hacer España en relación con el Derecho Comunitario Europeo?</t>
  </si>
  <si>
    <t>La opción correcta es la A, ya que la Conferencia de la ONU sobre Medio Ambiente y Desarrollo en Río de Janeiro en 1992 introdujo ampliamente el concepto de "desarrollo sostenible" a través de documentos clave como la Agenda 21. La opción B es incorrecta porque la Conferencia de Estocolmo en 1972 trató principalmente sobre la problemática ambiental global sin desarrollar este concepto. La opción C es incorrecta porque la Cumbre de París en 2015 se enfocó en el cambio climático. La opción D es incorrecta porque la Cumbre de Johannesburgo en 2002 reafirmó el concepto, pero no lo introdujo.</t>
  </si>
  <si>
    <t>Cumbre de Johannesburgo 2002</t>
  </si>
  <si>
    <t>Cumbre de París sobre el Clima 2015</t>
  </si>
  <si>
    <t>Conferencia de Estocolmo 1972</t>
  </si>
  <si>
    <t>Conferencia de la ONU sobre Medio Ambiente y Desarrollo, Río de Janeiro 1992</t>
  </si>
  <si>
    <t>¿Qué conferencia introdujo el concepto de "desarrollo medioambiental sostenible"?</t>
  </si>
  <si>
    <t>La opción correcta es la D, ya que el golpe de calor se considera una condición grave que puede ser mortal cuando la temperatura corporal interna supera los 40.6°C. La opción A es incorrecta porque el agotamiento por calor es menos severo que un golpe de calor. La opción B es incorrecta porque la deshidratación, aunque peligrosa, no alcanza la gravedad del golpe de calor. La opción C es incorrecta porque el síncope por calor es un síntoma menos crítico.</t>
  </si>
  <si>
    <t>Golpe de calor</t>
  </si>
  <si>
    <t>Síncope por calor</t>
  </si>
  <si>
    <t>Deshidratación</t>
  </si>
  <si>
    <t>Agotamiento por calor</t>
  </si>
  <si>
    <t>¿Qué condición se describe como una consecuencia grave del aumento extremo de la temperatura corporal?</t>
  </si>
  <si>
    <t>La opción correcta es la B, ya que esta directiva busca proteger la salud de las personas mediante el control de la contaminación del agua potable en la Unión Europea. La opción A es incorrecta porque no se refiere a la calidad del aire ambiente. La opción C es incorrecta porque no está relacionada con el ruido ambiental. La opción D es incorrecta porque no trata sobre emisiones industriales.</t>
  </si>
  <si>
    <t>Evaluar el ruido ambiental</t>
  </si>
  <si>
    <t>Proteger la salud de las personas mediante el control de la contaminación del agua potable</t>
  </si>
  <si>
    <t>Mejorar la calidad del aire ambiente</t>
  </si>
  <si>
    <t>¿Qué busca la Directiva 2020/2184?</t>
  </si>
  <si>
    <t>La opción correcta es la B, ya que ambos instrumentos se centran en la protección de la capa de ozono mediante la regulación de sustancias que la agotan, como los CFC. La opción A es incorrecta porque la conservación de especies migratorias corresponde a otro tratado. La opción C es incorrecta porque el control del mercurio es tratado por el Convenio de Minamata. La opción D es incorrecta porque la gestión de residuos no es el objetivo principal de estos convenios.</t>
  </si>
  <si>
    <t>La gestión de residuos contaminantes</t>
  </si>
  <si>
    <t>El control del mercurio en el medio ambiente</t>
  </si>
  <si>
    <t>La protección de la capa de ozono</t>
  </si>
  <si>
    <t>La conservación de especies migratorias</t>
  </si>
  <si>
    <t>¿Qué aspecto ambiental se prioriza en el Convenio de Viena y el Protocolo de Montreal?</t>
  </si>
  <si>
    <t>La opción correcta es la A, ya que el manejo de ecosistemas es un área temática clave del PNUMA, centrada en la protección de la vida salvaje y la biodiversidad. La opción B es incorrecta porque la eficiencia de recursos no aborda directamente la biodiversidad. La opción C es incorrecta porque la gobernanza ambiental se refiere más a marcos legislativos y regulatorios. La opción D es incorrecta porque productos químicos y desechos se centran en contaminantes y no en biodiversidad.</t>
  </si>
  <si>
    <t>Productos químicos y desechos</t>
  </si>
  <si>
    <t>Gobernanza ambiental</t>
  </si>
  <si>
    <t>Eficiencia de recursos</t>
  </si>
  <si>
    <t>Manejo de ecosistemas</t>
  </si>
  <si>
    <t>¿Qué área temática del PNUMA se ocupa de la protección de la vida salvaje y la biodiversidad?</t>
  </si>
  <si>
    <t>La opción correcta es la B, ya que la Conferencia de Estocolmo tuvo lugar en 1972 y marcó un hito al establecer la agenda ambiental internacional y el PNUMA. La opción A es incorrecta porque 1962 es una fecha previa. La opción C es incorrecta porque 1982 no corresponde al evento. La opción D es incorrecta porque 1992 corresponde a la Conferencia de Río, no a la de Estocolmo.</t>
  </si>
  <si>
    <t>1992</t>
  </si>
  <si>
    <t>1982</t>
  </si>
  <si>
    <t>1972</t>
  </si>
  <si>
    <t>1962</t>
  </si>
  <si>
    <t>¿En qué año se celebró la Conferencia de la ONU sobre Medio Ambiente en Estocolmo?</t>
  </si>
  <si>
    <t>La opción correcta es la B, ya que el PNUMA fue creado en 1972 tras la Conferencia de Estocolmo sobre el Medio Ambiente Humano, siendo el primer organismo internacional dedicado exclusivamente a cuestiones ambientales. La opción A es incorrecta porque 1965 es anterior a la conferencia. La opción C es incorrecta porque 1985 es mucho después de su creación. La opción D es incorrecta porque 1992 corresponde a la Cumbre de la Tierra en Río, no a la fundación del PNUMA.</t>
  </si>
  <si>
    <t>1965</t>
  </si>
  <si>
    <t>¿En qué año fue creado el Programa de las Naciones Unidas para el Medio Ambiente (PNUMA)?</t>
  </si>
  <si>
    <t>La opción correcta es la C, ya que la sede principal del Programa de las Naciones Unidas para el Medio Ambiente (PNUMA) está en Nairobi, Kenia, lo que refleja su compromiso con una representación equitativa de los países en desarrollo en asuntos ambientales. La opción A es incorrecta porque Nueva York es sede de la ONU, pero no del PNUMA. La opción B es incorrecta porque Ginebra, aunque alberga otras agencias de la ONU, no es la sede del PNUMA. La opción D es incorrecta porque París tampoco aloja la sede principal de este organismo.</t>
  </si>
  <si>
    <t>Nairobi</t>
  </si>
  <si>
    <t>Ginebra</t>
  </si>
  <si>
    <t>Nueva York</t>
  </si>
  <si>
    <t>¿Dónde tiene su sede principal el PNUMA?</t>
  </si>
  <si>
    <t>La opción correcta es la C, ya que el IPCC cuenta con 195 países miembros. Las opciones A y B subestiman el número, mientras que la opción D lo sobreestima.</t>
  </si>
  <si>
    <t>200</t>
  </si>
  <si>
    <t>195</t>
  </si>
  <si>
    <t>175</t>
  </si>
  <si>
    <t>150</t>
  </si>
  <si>
    <t>¿Cuántos países son actualmente miembros del IPCC?</t>
  </si>
  <si>
    <t>La opción correcta es la C, ya que 17 ODS fueron adoptados como parte de la Agenda 2030 de Naciones Unidas. La opción A es incorrecta porque 10 no abarca la totalidad de los objetivos. La opción B subestima el número, y la opción D lo sobreestima.</t>
  </si>
  <si>
    <t>20</t>
  </si>
  <si>
    <t>17</t>
  </si>
  <si>
    <t>15</t>
  </si>
  <si>
    <t>¿Cuántos Objetivos de Desarrollo Sostenible (ODS) fueron adoptados por la comunidad internacional en 2015?</t>
  </si>
  <si>
    <t>La opción correcta es la C, ya que hasta el momento el IPCC ha producido cinco informes completos de evaluación. La opción A es incorrecta porque no son tres, y la opción D sobreestima el número total. La opción B subestima el número.</t>
  </si>
  <si>
    <t>Seis</t>
  </si>
  <si>
    <t>¿Cuántos informes de evaluación ha elaborado el IPCC desde su constitución en 1988?</t>
  </si>
  <si>
    <t>La opción correcta es la C, ya que el nivel medio del mar aumentó aproximadamente 19 cm durante este período. La opción A subestima el valor, mientras que las opciones B y D son inexactas porque sobreestiman el aumento.</t>
  </si>
  <si>
    <t>24 cm</t>
  </si>
  <si>
    <t>19 cm</t>
  </si>
  <si>
    <t>14 cm</t>
  </si>
  <si>
    <t>9 cm</t>
  </si>
  <si>
    <t>¿Cuántos centímetros aumentó el nivel medio del mar entre 1901 y 2010?</t>
  </si>
  <si>
    <t>La opción correcta es la B, ya que las emisiones han aumentado aproximadamente un 50% desde 1990, reflejando el incremento en actividades industriales, de transporte y generación eléctrica. La opción A subestima el aumento, mientras que las opciones C y D lo sobrestiman.</t>
  </si>
  <si>
    <t>100%</t>
  </si>
  <si>
    <t>25%</t>
  </si>
  <si>
    <t>¿Cuánto han aumentado las emisiones mundiales de dióxido de carbono desde 1990?</t>
  </si>
  <si>
    <t>La opción correcta es la C, ya que el informe de síntesis del Sexto Informe de Evaluación se esperaba para 2022. La opción A es incorrecta porque 2020 es demasiado pronto en el ciclo de evaluación. La opción B es incorrecta porque 2021 corresponde a etapas anteriores del informe. La opción D es incorrecta porque 2023 es posterior a la fecha establecida.</t>
  </si>
  <si>
    <t>¿Cuándo se espera que el IPCC publique el informe de síntesis del Sexto Informe de Evaluación?</t>
  </si>
  <si>
    <t>La opción correcta es la B, ya que el IPCC fue establecido en 1988 como una iniciativa conjunta entre el PNUMA y la Organización Meteorológica Mundial para abordar el cambio climático. La opción A es incorrecta porque 1998 es una fecha posterior. La opción C y la opción D son incorrectas porque 2000 y 1995 no corresponden al año de su creación.</t>
  </si>
  <si>
    <t>1988</t>
  </si>
  <si>
    <t>1998</t>
  </si>
  <si>
    <t>¿Cuándo fue creado el Panel Intergubernamental sobre el Cambio Climático (IPCC)?</t>
  </si>
  <si>
    <t>La opción correcta es la B, ya que uno de los logros más destacados del Quinto Informe fue la adopción del Acuerdo de París, que sentó las bases para la acción climática global. La opción A es incorrecta porque la firma del Protocolo de Kioto ocurrió mucho antes. La opción C es incorrecta porque el Grupo Especial del IPCC no fue creado a raíz de este informe. La opción D es incorrecta porque los informes sobre transferencia de tecnología no fueron una prioridad en este ciclo.</t>
  </si>
  <si>
    <t>La creación de los primeros informes sobre la transferencia de tecnología</t>
  </si>
  <si>
    <t>El establecimiento del Grupo Especial del IPCC</t>
  </si>
  <si>
    <t>La adopción del Acuerdo de París</t>
  </si>
  <si>
    <t>La firma del Protocolo de Kioto</t>
  </si>
  <si>
    <t>¿Cuál fue uno de los logros importantes del Quinto Informe de Evaluación del IPCC?</t>
  </si>
  <si>
    <t>La opción correcta es la D, ya que el nivel medio del mar aumentó aproximadamente 19 cm durante ese periodo debido al deshielo y la expansión térmica de los océanos. La opción A es incorrecta porque subestima el aumento. La opción B también subestima el impacto. La opción C es incorrecta porque el aumento de 25 cm sería una sobreestimación.</t>
  </si>
  <si>
    <t>25 cm</t>
  </si>
  <si>
    <t xml:space="preserve">19 cm </t>
  </si>
  <si>
    <t>15 cm</t>
  </si>
  <si>
    <t>10 cm</t>
  </si>
  <si>
    <t>¿Cuál fue la tasa de aumento del nivel medio del mar entre 1901 y 2010?</t>
  </si>
  <si>
    <t>La opción correcta es la B, ya que este convenio tiene como propósito facilitar el intercambio de información sobre productos químicos peligrosos y pesticidas en el comercio internacional, promoviendo su gestión responsable. La opción A es incorrecta porque no está relacionado con productos químicos que agotan la capa de ozono. La opción C es incorrecta porque no aborda la biodiversidad. La opción D es incorrecta porque, aunque busca proteger la salud humana, su enfoque es más específico en la gestión de productos químicos.</t>
  </si>
  <si>
    <t>Proteger la salud humana de los efectos adversos del mercurio</t>
  </si>
  <si>
    <t>Proteger la diversidad biológica</t>
  </si>
  <si>
    <t>Facilitar el intercambio de información sobre productos químicos peligrosos y pesticidas en comercio internacional</t>
  </si>
  <si>
    <t>Promover la eliminación gradual de productos químicos que agotan la capa de ozono</t>
  </si>
  <si>
    <t>¿Cuál es uno de los propósitos del Convenio de Rotterdam?</t>
  </si>
  <si>
    <t>La opción correcta es la B, ya que el PNUMA coordina las actuaciones del sistema de la ONU en materia medioambiental, promoviendo políticas y programas globales de sostenibilidad. La opción A es incorrecta porque no promueve el uso de combustibles fósiles, sino su reducción para mitigar el cambio climático. La opción C es incorrecta porque no busca reducir el número de países desarrollados. La opción D es incorrecta porque, en lugar de incrementar las emisiones de dióxido de carbono, trabaja para reducirlas.</t>
  </si>
  <si>
    <t>Incrementar las emisiones de dióxido de carbono</t>
  </si>
  <si>
    <t>Reducir el número de países desarrollados</t>
  </si>
  <si>
    <t xml:space="preserve">Coordinar las actuaciones del sistema de la ONU en materia medioambiental </t>
  </si>
  <si>
    <t>Promover el uso de combustibles fósiles</t>
  </si>
  <si>
    <t>¿Cuál es uno de los objetivos principales del Programa de Naciones Unidas para el Medio Ambiente (PNUMA)?</t>
  </si>
  <si>
    <t>La opción correcta es la B, ya que el PNUMA tiene como objetivo principal fomentar la cooperación internacional en materia medioambiental, coordinando esfuerzos globales para enfrentar problemas ambientales comunes. La opción A es incorrecta porque el PNUMA no promueve la competencia en mercados, sino la sostenibilidad ambiental. La opción C es incorrecta porque, aunque desarrolla tecnología, no es su objetivo principal. La opción D es incorrecta porque coordinar la ayuda humanitaria no es su competencia, sino de otros organismos como la Oficina de Coordinación de Asuntos Humanitarios (OCHA).</t>
  </si>
  <si>
    <t>Coordinar la ayuda humanitaria en desastres naturales</t>
  </si>
  <si>
    <t>Desarrollar nuevas tecnologías industriales</t>
  </si>
  <si>
    <t>Fomentar la cooperación internacional en materia medioambiental</t>
  </si>
  <si>
    <t>Promover la competencia internacional en mercados de energías renovables</t>
  </si>
  <si>
    <t>¿Cuál es uno de los objetivos principales del PNUMA desde su constitución?</t>
  </si>
  <si>
    <t>La opción correcta es la B, ya que el Plan de Acción de la UE para 2030 busca mejorar la calidad del aire para reducir en un 55% el número de muertes prematuras relacionadas con la contaminación ambiental. La opción A es incorrecta porque no se propone reducir el uso de plaguicidas químicos en un 25%, sino en proporciones mayores a largo plazo en otros objetivos específicos. La opción C es incorrecta porque busca reducir la cantidad de residuos plásticos en el mar, no incrementarla. La opción D es incorrecta porque el uso de combustibles fósiles se pretende reducir, no aumentar.</t>
  </si>
  <si>
    <t>Incrementar el uso de combustibles fósiles</t>
  </si>
  <si>
    <t>Aumentar la cantidad de residuos plásticos en el mar</t>
  </si>
  <si>
    <t>Mejorar la calidad del aire para reducir en un 55% el número de muertes prematuras</t>
  </si>
  <si>
    <t>Reducir el uso de plaguicidas químicos en un 25%</t>
  </si>
  <si>
    <t>¿Cuál es uno de los objetivos del Plan de Acción de la UE para 2030?</t>
  </si>
  <si>
    <t>La opción correcta es la C, ya que el informe sobre el impacto del calentamiento global de 1.5°C respecto a los niveles preindustriales es un tema clave del sexto ciclo. La opción A es incorrecta porque el informe sobre la capa de ozono es un tema pasado. La opción B es incorrecta porque no hay un informe exclusivo sobre la Antártida en este ciclo. La opción D es incorrecta porque la gestión del agua en regiones áridas no es el enfoque central de estos informes.</t>
  </si>
  <si>
    <t>Informe sobre la gestión del agua en regiones áridas</t>
  </si>
  <si>
    <t>Informe sobre el impacto del calentamiento global de 1.5º C con respecto a los niveles preindustriales</t>
  </si>
  <si>
    <t>Informe sobre los efectos del cambio climático en la Antártida</t>
  </si>
  <si>
    <t>Informe sobre la protección de la capa de ozono</t>
  </si>
  <si>
    <t>¿Cuál es uno de los informes especiales que se elaborará durante el sexto ciclo de evaluación del IPCC?</t>
  </si>
  <si>
    <t>La opción correcta es la B, ya que en algunos casos las normas europeas son menos estrictas que las de la OMS, lo que dificulta alcanzar los estándares de calidad ambiental más altos. La opción A es incorrecta porque la UE sí cuenta con normativas europeas para abordar estos problemas. La opción C es incorrecta porque no existe un fenómeno de sobrecumplimiento de las directivas. La opción D es incorrecta porque la tecnología adecuada está disponible, pero la implementación puede ser desigual.</t>
  </si>
  <si>
    <t>Ausencia de tecnología adecuada</t>
  </si>
  <si>
    <t>Sobrecumplimiento de directivas</t>
  </si>
  <si>
    <t>Normas europeas menos estrictas que las de la OMS</t>
  </si>
  <si>
    <t>Falta de normas europeas</t>
  </si>
  <si>
    <t>¿Cuál es una de las razones por las que la contaminación ambiental sigue siendo alta en la UE?</t>
  </si>
  <si>
    <t>La opción correcta es la B, ya que el PNUMA trabaja en desastres y conflictos, promoviendo resiliencia y reconstrucción ambiental en zonas afectadas por desastres naturales o conflictos bélicos. La opción A es incorrecta porque la ingeniería genética no es una de sus áreas de actuación. La opción C es incorrecta porque el transporte y movilidad no forman parte directa de sus competencias, aunque puede abordarse en el marco del cambio climático. La opción D es incorrecta porque la biotecnología no está entre los temas prioritarios del PNUMA.</t>
  </si>
  <si>
    <t>Biotecnología</t>
  </si>
  <si>
    <t>Transporte y movilidad</t>
  </si>
  <si>
    <t>Desastres y conflictos</t>
  </si>
  <si>
    <t>Ingeniería genética</t>
  </si>
  <si>
    <t>¿Cuál es una de las áreas temáticas de actuación del PNUMA?</t>
  </si>
  <si>
    <t>La opción correcta es la C, ya que el cambio climático se considera la mayor amenaza para la salud pública debido a sus múltiples impactos, como olas de calor, enfermedades transmitidas por vectores y desastres naturales. La opción A es incorrecta porque, aunque la malnutrición es un problema importante, no tiene el impacto global transversal del cambio climático. La opción B es incorrecta porque las enfermedades infecciosas, aunque graves, están directamente influenciadas y exacerbadas por el cambio climático. La opción D es incorrecta porque, aunque la contaminación del agua es una preocupación significativa, su impacto está integrado en el contexto más amplio del cambio climático.</t>
  </si>
  <si>
    <t>La contaminación del agua</t>
  </si>
  <si>
    <t>El cambio climático</t>
  </si>
  <si>
    <t>Las enfermedades infecciosas</t>
  </si>
  <si>
    <t>La malnutrición</t>
  </si>
  <si>
    <t>¿Cuál es la mayor amenaza para la salud según la Organización Mundial de la Salud?</t>
  </si>
  <si>
    <t>La opción correcta es la B, ya que, según el IPCC, entre un 3% y un 14% de las especies terrestres estudiadas estarán en riesgo muy elevado de extinción si el calentamiento global alcanza los 1.5°C. La opción A es incorrecta porque subestima el porcentaje estimado. La opción C es incorrecta porque sobrestima el riesgo para un escenario de 1.5°C, aunque podría aplicarse a un calentamiento mayor. La opción D es incorrecta porque ese rango corresponde a escenarios de calentamiento más altos, como 3°C.</t>
  </si>
  <si>
    <t>¿Cuál es el rango de porcentaje de especies terrestres en riesgo muy elevado de extinción si se alcanza un calentamiento global de 1.5 grados?</t>
  </si>
  <si>
    <t>La opción correcta es la B, ya que el convenio busca proteger la salud humana y el medio ambiente de los efectos adversos del mercurio, regulando su uso y eliminando gradualmente su liberación. La opción A es incorrecta porque no regula el comercio internacional de especies en peligro, tema que corresponde al CITES. La opción C es incorrecta porque, aunque el intercambio de información es importante, el enfoque principal del convenio es la regulación del mercurio. La opción D es incorrecta porque la protección de la capa de ozono corresponde al Protocolo de Montreal, no al Convenio de Minamata.</t>
  </si>
  <si>
    <t>Proteger la capa de ozono</t>
  </si>
  <si>
    <t>Facilitar el intercambio de información sobre productos químicos peligrosos</t>
  </si>
  <si>
    <t>Proteger la salud humana y el medio ambiente de los efectos adversos del mercurio</t>
  </si>
  <si>
    <t>Regular el comercio internacional de especies en peligro</t>
  </si>
  <si>
    <t>¿Cuál es el propósito del Convenio de Minamata sobre el Mercurio?</t>
  </si>
  <si>
    <r>
      <t xml:space="preserve">La opción correcta es la </t>
    </r>
    <r>
      <rPr>
        <b/>
        <sz val="11"/>
        <rFont val="Calibri"/>
        <family val="2"/>
        <scheme val="minor"/>
      </rPr>
      <t>B</t>
    </r>
    <r>
      <rPr>
        <sz val="11"/>
        <rFont val="Calibri"/>
        <family val="2"/>
        <scheme val="minor"/>
      </rPr>
      <t xml:space="preserve">, porque la Directiva 2006/7/CE tiene como propósito controlar y clasificar las aguas de baño en la Unión Europea para proteger la salud de los bañistas, garantizando estándares de calidad y seguridad en las zonas de baño. La opción </t>
    </r>
    <r>
      <rPr>
        <b/>
        <sz val="11"/>
        <rFont val="Calibri"/>
        <family val="2"/>
        <scheme val="minor"/>
      </rPr>
      <t>A</t>
    </r>
    <r>
      <rPr>
        <sz val="11"/>
        <rFont val="Calibri"/>
        <family val="2"/>
        <scheme val="minor"/>
      </rPr>
      <t xml:space="preserve"> es incorrecta porque la eficiencia energética de los edificios está regulada por la Directiva 2010/31/UE. La opción </t>
    </r>
    <r>
      <rPr>
        <b/>
        <sz val="11"/>
        <rFont val="Calibri"/>
        <family val="2"/>
        <scheme val="minor"/>
      </rPr>
      <t>C</t>
    </r>
    <r>
      <rPr>
        <sz val="11"/>
        <rFont val="Calibri"/>
        <family val="2"/>
        <scheme val="minor"/>
      </rPr>
      <t xml:space="preserve"> es incorrecta porque la gestión del ruido ambiental está regulada por la Directiva 2002/49/CE. La opción </t>
    </r>
    <r>
      <rPr>
        <b/>
        <sz val="11"/>
        <rFont val="Calibri"/>
        <family val="2"/>
        <scheme val="minor"/>
      </rPr>
      <t>D</t>
    </r>
    <r>
      <rPr>
        <sz val="11"/>
        <rFont val="Calibri"/>
        <family val="2"/>
        <scheme val="minor"/>
      </rPr>
      <t xml:space="preserve"> también es incorrecta porque el uso de plaguicidas está regulado por la Directiva 2009/128/EC.</t>
    </r>
  </si>
  <si>
    <t>Regular el uso de plaguicidas</t>
  </si>
  <si>
    <t>Controlar y clasificar las aguas de baño</t>
  </si>
  <si>
    <t>Mejorar la eficiencia energética de los edificios</t>
  </si>
  <si>
    <t>¿Cuál es el propósito de la Directiva 2006/7/CE?</t>
  </si>
  <si>
    <r>
      <t xml:space="preserve">La opción correcta es la </t>
    </r>
    <r>
      <rPr>
        <b/>
        <sz val="11"/>
        <rFont val="Calibri"/>
        <family val="2"/>
        <scheme val="minor"/>
      </rPr>
      <t>C</t>
    </r>
    <r>
      <rPr>
        <sz val="11"/>
        <rFont val="Calibri"/>
        <family val="2"/>
        <scheme val="minor"/>
      </rPr>
      <t xml:space="preserve">, porque el Panel Intergubernamental sobre el Cambio Climático (IPCC) es el principal organismo encargado de evaluar científicamente el cambio climático y sus efectos. El IPCC fue creado en 1988 por el PNUMA y la OMM para proporcionar evaluaciones regulares que guíen la acción climática global. La opción </t>
    </r>
    <r>
      <rPr>
        <b/>
        <sz val="11"/>
        <rFont val="Calibri"/>
        <family val="2"/>
        <scheme val="minor"/>
      </rPr>
      <t>A</t>
    </r>
    <r>
      <rPr>
        <sz val="11"/>
        <rFont val="Calibri"/>
        <family val="2"/>
        <scheme val="minor"/>
      </rPr>
      <t xml:space="preserve"> es incorrecta porque, aunque el PNUMA apoya al IPCC, no es el organismo que realiza estas evaluaciones directamente. La opción </t>
    </r>
    <r>
      <rPr>
        <b/>
        <sz val="11"/>
        <rFont val="Calibri"/>
        <family val="2"/>
        <scheme val="minor"/>
      </rPr>
      <t>B</t>
    </r>
    <r>
      <rPr>
        <sz val="11"/>
        <rFont val="Calibri"/>
        <family val="2"/>
        <scheme val="minor"/>
      </rPr>
      <t xml:space="preserve"> es incorrecta porque la OMM se enfoca en aspectos meteorológicos y no lidera evaluaciones del cambio climático como el IPCC. La opción </t>
    </r>
    <r>
      <rPr>
        <b/>
        <sz val="11"/>
        <rFont val="Calibri"/>
        <family val="2"/>
        <scheme val="minor"/>
      </rPr>
      <t>D</t>
    </r>
    <r>
      <rPr>
        <sz val="11"/>
        <rFont val="Calibri"/>
        <family val="2"/>
        <scheme val="minor"/>
      </rPr>
      <t xml:space="preserve"> es incorrecta porque la OMS trabaja principalmente en salud pública, no en cambio climático como tema central.</t>
    </r>
  </si>
  <si>
    <t>Organización Mundial de la Salud (OMS)</t>
  </si>
  <si>
    <t xml:space="preserve">Panel Intergubernamental sobre el Cambio Climático (IPCC) </t>
  </si>
  <si>
    <t>Organización Meteorológica Mundial (OMM)</t>
  </si>
  <si>
    <t>Programa de Naciones Unidas para el Medio Ambiente (PNUMA)</t>
  </si>
  <si>
    <t>¿Cuál es el principal órgano internacional para la evaluación del cambio climático?</t>
  </si>
  <si>
    <r>
      <t xml:space="preserve">La opción correcta es la </t>
    </r>
    <r>
      <rPr>
        <b/>
        <sz val="11"/>
        <rFont val="Calibri"/>
        <family val="2"/>
        <scheme val="minor"/>
      </rPr>
      <t>B</t>
    </r>
    <r>
      <rPr>
        <sz val="11"/>
        <rFont val="Calibri"/>
        <family val="2"/>
        <scheme val="minor"/>
      </rPr>
      <t xml:space="preserve">, porque el Convenio sobre la Diversidad Biológica (CDB) busca promover el desarrollo sostenible, reconociendo la importancia de conservar y usar de forma sostenible la diversidad biológica, además de garantizar el reparto justo de los beneficios derivados de los recursos genéticos. Es un tratado internacional clave que enfatiza la relación entre biodiversidad, seguridad alimentaria y salud. La opción </t>
    </r>
    <r>
      <rPr>
        <b/>
        <sz val="11"/>
        <rFont val="Calibri"/>
        <family val="2"/>
        <scheme val="minor"/>
      </rPr>
      <t>A</t>
    </r>
    <r>
      <rPr>
        <sz val="11"/>
        <rFont val="Calibri"/>
        <family val="2"/>
        <scheme val="minor"/>
      </rPr>
      <t xml:space="preserve"> es incorrecta porque eliminar gradualmente los productos químicos que agotan la capa de ozono corresponde al Protocolo de Montreal, no al CDB. La opción </t>
    </r>
    <r>
      <rPr>
        <b/>
        <sz val="11"/>
        <rFont val="Calibri"/>
        <family val="2"/>
        <scheme val="minor"/>
      </rPr>
      <t>C</t>
    </r>
    <r>
      <rPr>
        <sz val="11"/>
        <rFont val="Calibri"/>
        <family val="2"/>
        <scheme val="minor"/>
      </rPr>
      <t xml:space="preserve"> es incorrecta porque, aunque la CITES regula el comercio de animales y plantas silvestres, no es el enfoque del CDB, que tiene un alcance más amplio. La opción </t>
    </r>
    <r>
      <rPr>
        <b/>
        <sz val="11"/>
        <rFont val="Calibri"/>
        <family val="2"/>
        <scheme val="minor"/>
      </rPr>
      <t>D</t>
    </r>
    <r>
      <rPr>
        <sz val="11"/>
        <rFont val="Calibri"/>
        <family val="2"/>
        <scheme val="minor"/>
      </rPr>
      <t xml:space="preserve"> también es incorrecta porque el reconocimiento de los derechos de los animales no es un objetivo del Convenio sobre la Diversidad Biológica.</t>
    </r>
  </si>
  <si>
    <t>Fomentar la colaboración entre paises para el reconocmiento de los derechos animales</t>
  </si>
  <si>
    <t>Facilitar el comercio internacional de animales y plantas silvestres</t>
  </si>
  <si>
    <t>Promover el desarrollo sostenible y reconocer la importancia de la diversidad biológica para la seguridad alimentaria y la salud</t>
  </si>
  <si>
    <t>Eliminar gradualmente los productos químicos que agotan la capa de ozono</t>
  </si>
  <si>
    <t>¿Cuál es el objetivo del Convenio sobre la Diversidad Biológica firmado en la Cumbre de Río de Janeiro en 1992?</t>
  </si>
  <si>
    <r>
      <t xml:space="preserve">La opción correcta es la </t>
    </r>
    <r>
      <rPr>
        <b/>
        <sz val="11"/>
        <rFont val="Calibri"/>
        <family val="2"/>
        <scheme val="minor"/>
      </rPr>
      <t>A</t>
    </r>
    <r>
      <rPr>
        <sz val="11"/>
        <rFont val="Calibri"/>
        <family val="2"/>
        <scheme val="minor"/>
      </rPr>
      <t xml:space="preserve">, ya que el Acuerdo de París busca limitar el calentamiento global a menos de 2°C y, preferiblemente, a 1.5°C respecto a niveles preindustriales, comprometiendo a los países a reducir emisiones. La opción </t>
    </r>
    <r>
      <rPr>
        <b/>
        <sz val="11"/>
        <rFont val="Calibri"/>
        <family val="2"/>
        <scheme val="minor"/>
      </rPr>
      <t>B</t>
    </r>
    <r>
      <rPr>
        <sz val="11"/>
        <rFont val="Calibri"/>
        <family val="2"/>
        <scheme val="minor"/>
      </rPr>
      <t xml:space="preserve"> es incorrecta porque no se establece una meta específica de reducción global del 50% para 2030. La opción </t>
    </r>
    <r>
      <rPr>
        <b/>
        <sz val="11"/>
        <rFont val="Calibri"/>
        <family val="2"/>
        <scheme val="minor"/>
      </rPr>
      <t>C</t>
    </r>
    <r>
      <rPr>
        <sz val="11"/>
        <rFont val="Calibri"/>
        <family val="2"/>
        <scheme val="minor"/>
      </rPr>
      <t xml:space="preserve"> es incorrecta porque la eliminación total de emisiones para 2050 es una meta de algunos países, pero no del Acuerdo. La opción </t>
    </r>
    <r>
      <rPr>
        <b/>
        <sz val="11"/>
        <rFont val="Calibri"/>
        <family val="2"/>
        <scheme val="minor"/>
      </rPr>
      <t>D</t>
    </r>
    <r>
      <rPr>
        <sz val="11"/>
        <rFont val="Calibri"/>
        <family val="2"/>
        <scheme val="minor"/>
      </rPr>
      <t xml:space="preserve"> es incorrecta porque, aunque incluye resiliencia climática, no es su objetivo principal.</t>
    </r>
  </si>
  <si>
    <t>Aumentar la capacidad de los países para enfrentarse a desastres naturales</t>
  </si>
  <si>
    <t>Eliminar por completo las emisiones de gases de efecto invernadero para 2050</t>
  </si>
  <si>
    <t>Reducir las emisiones mundiales en un 50% para 2030</t>
  </si>
  <si>
    <t>Mantener el calentamiento global por debajo de 2°C y preferiblemente por debajo de 1.5°C respecto a los niveles preindustriales</t>
  </si>
  <si>
    <t>¿Cuál es el objetivo del Acuerdo de París adoptado en 2015?</t>
  </si>
  <si>
    <r>
      <t xml:space="preserve">La opción correcta es la </t>
    </r>
    <r>
      <rPr>
        <b/>
        <sz val="11"/>
        <rFont val="Calibri"/>
        <family val="2"/>
        <scheme val="minor"/>
      </rPr>
      <t>B</t>
    </r>
    <r>
      <rPr>
        <sz val="11"/>
        <rFont val="Calibri"/>
        <family val="2"/>
        <scheme val="minor"/>
      </rPr>
      <t xml:space="preserve">, porque esta ley establece la responsabilidad medioambiental para reparar daños en el medio natural, bajo el principio de "quien contamina, paga". La opción </t>
    </r>
    <r>
      <rPr>
        <b/>
        <sz val="11"/>
        <rFont val="Calibri"/>
        <family val="2"/>
        <scheme val="minor"/>
      </rPr>
      <t>A</t>
    </r>
    <r>
      <rPr>
        <sz val="11"/>
        <rFont val="Calibri"/>
        <family val="2"/>
        <scheme val="minor"/>
      </rPr>
      <t xml:space="preserve"> es incorrecta porque no se limita exclusivamente a la contaminación del aire. La opción </t>
    </r>
    <r>
      <rPr>
        <b/>
        <sz val="11"/>
        <rFont val="Calibri"/>
        <family val="2"/>
        <scheme val="minor"/>
      </rPr>
      <t>C</t>
    </r>
    <r>
      <rPr>
        <sz val="11"/>
        <rFont val="Calibri"/>
        <family val="2"/>
        <scheme val="minor"/>
      </rPr>
      <t xml:space="preserve"> es incorrecta porque no regula la eficiencia energética. La opción </t>
    </r>
    <r>
      <rPr>
        <b/>
        <sz val="11"/>
        <rFont val="Calibri"/>
        <family val="2"/>
        <scheme val="minor"/>
      </rPr>
      <t>D</t>
    </r>
    <r>
      <rPr>
        <sz val="11"/>
        <rFont val="Calibri"/>
        <family val="2"/>
        <scheme val="minor"/>
      </rPr>
      <t xml:space="preserve"> es incorrecta porque el control del ruido ambiental no es su enfoque.</t>
    </r>
  </si>
  <si>
    <t>Controlar el ruido ambiental</t>
  </si>
  <si>
    <t>Mejorar la eficiencia energética</t>
  </si>
  <si>
    <t>Reparar cualquier daño causado en los medios naturales</t>
  </si>
  <si>
    <t>Regular la contaminación del aire</t>
  </si>
  <si>
    <t>¿Cuál es el objetivo de la Ley 26/2007 en España?</t>
  </si>
  <si>
    <r>
      <t xml:space="preserve">La opción correcta es la </t>
    </r>
    <r>
      <rPr>
        <b/>
        <sz val="11"/>
        <rFont val="Calibri"/>
        <family val="2"/>
        <scheme val="minor"/>
      </rPr>
      <t>B</t>
    </r>
    <r>
      <rPr>
        <sz val="11"/>
        <rFont val="Calibri"/>
        <family val="2"/>
        <scheme val="minor"/>
      </rPr>
      <t xml:space="preserve">, ya que esta directiva regula los principales peligros de accidentes químicos, obligando a las instalaciones industriales a implementar medidas de prevención y respuesta ante emergencias. La opción </t>
    </r>
    <r>
      <rPr>
        <b/>
        <sz val="11"/>
        <rFont val="Calibri"/>
        <family val="2"/>
        <scheme val="minor"/>
      </rPr>
      <t>A</t>
    </r>
    <r>
      <rPr>
        <sz val="11"/>
        <rFont val="Calibri"/>
        <family val="2"/>
        <scheme val="minor"/>
      </rPr>
      <t xml:space="preserve"> es incorrecta porque no aborda la contaminación del agua potable. La opción </t>
    </r>
    <r>
      <rPr>
        <b/>
        <sz val="11"/>
        <rFont val="Calibri"/>
        <family val="2"/>
        <scheme val="minor"/>
      </rPr>
      <t>C</t>
    </r>
    <r>
      <rPr>
        <sz val="11"/>
        <rFont val="Calibri"/>
        <family val="2"/>
        <scheme val="minor"/>
      </rPr>
      <t xml:space="preserve"> es incorrecta porque la eficiencia energética no es el tema de esta directiva. La opción </t>
    </r>
    <r>
      <rPr>
        <b/>
        <sz val="11"/>
        <rFont val="Calibri"/>
        <family val="2"/>
        <scheme val="minor"/>
      </rPr>
      <t>D</t>
    </r>
    <r>
      <rPr>
        <sz val="11"/>
        <rFont val="Calibri"/>
        <family val="2"/>
        <scheme val="minor"/>
      </rPr>
      <t xml:space="preserve"> es incorrecta porque las emisiones industriales son reguladas principalmente por la Directiva 2010/75/CE.</t>
    </r>
  </si>
  <si>
    <t>Reducir las emisiones industriales</t>
  </si>
  <si>
    <t>Regular los principales peligros de accidentes químicos</t>
  </si>
  <si>
    <t>Controlar la contaminación del agua potable</t>
  </si>
  <si>
    <t>¿Cuál es el objetivo de la Directiva Seveso III (2012/18/UE)?</t>
  </si>
  <si>
    <r>
      <t xml:space="preserve">La opción correcta es la </t>
    </r>
    <r>
      <rPr>
        <b/>
        <sz val="11"/>
        <rFont val="Calibri"/>
        <family val="2"/>
        <scheme val="minor"/>
      </rPr>
      <t>A</t>
    </r>
    <r>
      <rPr>
        <sz val="11"/>
        <rFont val="Calibri"/>
        <family val="2"/>
        <scheme val="minor"/>
      </rPr>
      <t xml:space="preserve">, porque esta directiva regula el uso de plaguicidas en la Unión Europea para minimizar los riesgos para la salud humana y el medio ambiente, promoviendo prácticas sostenibles. La opción </t>
    </r>
    <r>
      <rPr>
        <b/>
        <sz val="11"/>
        <rFont val="Calibri"/>
        <family val="2"/>
        <scheme val="minor"/>
      </rPr>
      <t>B</t>
    </r>
    <r>
      <rPr>
        <sz val="11"/>
        <rFont val="Calibri"/>
        <family val="2"/>
        <scheme val="minor"/>
      </rPr>
      <t xml:space="preserve"> es incorrecta porque la eficiencia energética de los edificios está regulada por la Directiva 2010/31/UE. La opción </t>
    </r>
    <r>
      <rPr>
        <b/>
        <sz val="11"/>
        <rFont val="Calibri"/>
        <family val="2"/>
        <scheme val="minor"/>
      </rPr>
      <t>C</t>
    </r>
    <r>
      <rPr>
        <sz val="11"/>
        <rFont val="Calibri"/>
        <family val="2"/>
        <scheme val="minor"/>
      </rPr>
      <t xml:space="preserve"> es incorrecta porque la contaminación del agua potable es tratada en la Directiva 2020/2184. La opción </t>
    </r>
    <r>
      <rPr>
        <b/>
        <sz val="11"/>
        <rFont val="Calibri"/>
        <family val="2"/>
        <scheme val="minor"/>
      </rPr>
      <t>D</t>
    </r>
    <r>
      <rPr>
        <sz val="11"/>
        <rFont val="Calibri"/>
        <family val="2"/>
        <scheme val="minor"/>
      </rPr>
      <t xml:space="preserve"> es incorrecta porque la gestión del ruido ambiental corresponde a la Directiva 2002/49/CE.</t>
    </r>
  </si>
  <si>
    <t>Controlar el uso de plaguicidas</t>
  </si>
  <si>
    <t>¿Cuál es el objetivo de la Directiva 2009/128/EC?</t>
  </si>
  <si>
    <r>
      <t xml:space="preserve">La opción correcta es la </t>
    </r>
    <r>
      <rPr>
        <b/>
        <sz val="11"/>
        <rFont val="Calibri"/>
        <family val="2"/>
        <scheme val="minor"/>
      </rPr>
      <t>C</t>
    </r>
    <r>
      <rPr>
        <sz val="11"/>
        <rFont val="Calibri"/>
        <family val="2"/>
        <scheme val="minor"/>
      </rPr>
      <t xml:space="preserve">, porque la Directiva 2008/50/CE se centra en mejorar la calidad del aire ambiente, estableciendo estándares para la reducción de contaminantes atmosféricos como partículas en suspensión (PM10, PM2.5) y dióxido de nitrógeno (NO2). La opción </t>
    </r>
    <r>
      <rPr>
        <b/>
        <sz val="11"/>
        <rFont val="Calibri"/>
        <family val="2"/>
        <scheme val="minor"/>
      </rPr>
      <t>A</t>
    </r>
    <r>
      <rPr>
        <sz val="11"/>
        <rFont val="Calibri"/>
        <family val="2"/>
        <scheme val="minor"/>
      </rPr>
      <t xml:space="preserve"> es incorrecta porque, aunque la reducción de emisiones industriales contribuye a la calidad del aire, no es el objetivo directo de esta directiva. La opción </t>
    </r>
    <r>
      <rPr>
        <b/>
        <sz val="11"/>
        <rFont val="Calibri"/>
        <family val="2"/>
        <scheme val="minor"/>
      </rPr>
      <t>B</t>
    </r>
    <r>
      <rPr>
        <sz val="11"/>
        <rFont val="Calibri"/>
        <family val="2"/>
        <scheme val="minor"/>
      </rPr>
      <t xml:space="preserve"> es incorrecta porque el ruido ambiental está regulado por la Directiva 2002/49/CE. La opción </t>
    </r>
    <r>
      <rPr>
        <b/>
        <sz val="11"/>
        <rFont val="Calibri"/>
        <family val="2"/>
        <scheme val="minor"/>
      </rPr>
      <t>D</t>
    </r>
    <r>
      <rPr>
        <sz val="11"/>
        <rFont val="Calibri"/>
        <family val="2"/>
        <scheme val="minor"/>
      </rPr>
      <t xml:space="preserve"> es incorrecta porque el control de emisiones sonoras de máquinas se aborda en otras normativas específicas.</t>
    </r>
  </si>
  <si>
    <t>Controlar las emisiones sonoras de las máquinas al aire libre</t>
  </si>
  <si>
    <t>Evaluar y gestionar el ruido ambiental</t>
  </si>
  <si>
    <t>¿Cuál es el objetivo de la Directiva 2008/50/CE?</t>
  </si>
  <si>
    <r>
      <t xml:space="preserve">La opción correcta es la </t>
    </r>
    <r>
      <rPr>
        <b/>
        <sz val="11"/>
        <rFont val="Calibri"/>
        <family val="2"/>
        <scheme val="minor"/>
      </rPr>
      <t>A</t>
    </r>
    <r>
      <rPr>
        <sz val="11"/>
        <rFont val="Calibri"/>
        <family val="2"/>
        <scheme val="minor"/>
      </rPr>
      <t xml:space="preserve">, porque el calor extremo puede causar una reducción de la capacidad de concentración, afectando el rendimiento cognitivo debido al estrés térmico en el cuerpo humano. La opción </t>
    </r>
    <r>
      <rPr>
        <b/>
        <sz val="11"/>
        <rFont val="Calibri"/>
        <family val="2"/>
        <scheme val="minor"/>
      </rPr>
      <t>B</t>
    </r>
    <r>
      <rPr>
        <sz val="11"/>
        <rFont val="Calibri"/>
        <family val="2"/>
        <scheme val="minor"/>
      </rPr>
      <t xml:space="preserve"> es incorrecta porque no existe evidencia directa de que el calor extremo cause carcinogenicidad, un efecto más asociado a la exposición prolongada a ciertos químicos o radiación. La opción </t>
    </r>
    <r>
      <rPr>
        <b/>
        <sz val="11"/>
        <rFont val="Calibri"/>
        <family val="2"/>
        <scheme val="minor"/>
      </rPr>
      <t>C</t>
    </r>
    <r>
      <rPr>
        <sz val="11"/>
        <rFont val="Calibri"/>
        <family val="2"/>
        <scheme val="minor"/>
      </rPr>
      <t xml:space="preserve"> es incorrecta porque el calor no mejora el sistema inmunológico; más bien, el estrés térmico puede debilitarlo. La opción </t>
    </r>
    <r>
      <rPr>
        <b/>
        <sz val="11"/>
        <rFont val="Calibri"/>
        <family val="2"/>
        <scheme val="minor"/>
      </rPr>
      <t>D</t>
    </r>
    <r>
      <rPr>
        <sz val="11"/>
        <rFont val="Calibri"/>
        <family val="2"/>
        <scheme val="minor"/>
      </rPr>
      <t xml:space="preserve"> es incorrecta porque el calor extremo aumenta, no disminuye, la temperatura corporal, pudiendo llevar a golpes de calor.</t>
    </r>
  </si>
  <si>
    <t>Disminución de la temperatura corporal</t>
  </si>
  <si>
    <t>Mejora del sistema inmunológico</t>
  </si>
  <si>
    <t>Carcinogenididad</t>
  </si>
  <si>
    <t>Reducción de la capacidad de concentración</t>
  </si>
  <si>
    <t>¿Cuál es el efecto del calor extremo en la salud humana mencionado en el texto?</t>
  </si>
  <si>
    <r>
      <t xml:space="preserve">La opción correcta es la </t>
    </r>
    <r>
      <rPr>
        <b/>
        <sz val="11"/>
        <rFont val="Calibri"/>
        <family val="2"/>
        <scheme val="minor"/>
      </rPr>
      <t>C</t>
    </r>
    <r>
      <rPr>
        <sz val="11"/>
        <rFont val="Calibri"/>
        <family val="2"/>
        <scheme val="minor"/>
      </rPr>
      <t xml:space="preserve">, porque el Tratado de No Proliferación Nuclear no está relacionado con las competencias ambientales del PNUMA, sino con el control de armamento y la seguridad internacional. La opción </t>
    </r>
    <r>
      <rPr>
        <b/>
        <sz val="11"/>
        <rFont val="Calibri"/>
        <family val="2"/>
        <scheme val="minor"/>
      </rPr>
      <t>A</t>
    </r>
    <r>
      <rPr>
        <sz val="11"/>
        <rFont val="Calibri"/>
        <family val="2"/>
        <scheme val="minor"/>
      </rPr>
      <t xml:space="preserve"> es incorrecta porque el Convenio sobre la Diversidad Biológica es gestionado por el PNUMA para promover la conservación de la biodiversidad. La opción </t>
    </r>
    <r>
      <rPr>
        <b/>
        <sz val="11"/>
        <rFont val="Calibri"/>
        <family val="2"/>
        <scheme val="minor"/>
      </rPr>
      <t>B</t>
    </r>
    <r>
      <rPr>
        <sz val="11"/>
        <rFont val="Calibri"/>
        <family val="2"/>
        <scheme val="minor"/>
      </rPr>
      <t xml:space="preserve"> es incorrecta porque la Convención CITES, que regula el comercio internacional de especies protegidas, está bajo la supervisión del PNUMA. La opción </t>
    </r>
    <r>
      <rPr>
        <b/>
        <sz val="11"/>
        <rFont val="Calibri"/>
        <family val="2"/>
        <scheme val="minor"/>
      </rPr>
      <t>D</t>
    </r>
    <r>
      <rPr>
        <sz val="11"/>
        <rFont val="Calibri"/>
        <family val="2"/>
        <scheme val="minor"/>
      </rPr>
      <t xml:space="preserve"> también es incorrecta porque el Convenio de Minamata sobre el Mercurio, dirigido a controlar y reducir el uso de este metal, está gestionado por el PNUMA.</t>
    </r>
  </si>
  <si>
    <t>Convenio de Minamata sobre el Mercurio</t>
  </si>
  <si>
    <t>Tratado de No Proliferación Nuclear</t>
  </si>
  <si>
    <t>Convención sobre el Comercio Internacional de Especies Amenazadas de Fauna y Flora Silvestres</t>
  </si>
  <si>
    <t>Convenio sobre la Diversidad Biológica</t>
  </si>
  <si>
    <t>¿Cuál de los siguientes tratados NO es gestionado por el PNUMA?</t>
  </si>
  <si>
    <r>
      <t xml:space="preserve">La opción correcta es la </t>
    </r>
    <r>
      <rPr>
        <b/>
        <sz val="11"/>
        <rFont val="Calibri"/>
        <family val="2"/>
        <scheme val="minor"/>
      </rPr>
      <t>D</t>
    </r>
    <r>
      <rPr>
        <sz val="11"/>
        <rFont val="Calibri"/>
        <family val="2"/>
        <scheme val="minor"/>
      </rPr>
      <t xml:space="preserve">, porque el Quinto Informe de Evaluación del IPCC fue finalizado en 2014, destacándose por consolidar la base científica del cambio climático y servir de guía para el Acuerdo de París en 2015. La opción </t>
    </r>
    <r>
      <rPr>
        <b/>
        <sz val="11"/>
        <rFont val="Calibri"/>
        <family val="2"/>
        <scheme val="minor"/>
      </rPr>
      <t>A</t>
    </r>
    <r>
      <rPr>
        <sz val="11"/>
        <rFont val="Calibri"/>
        <family val="2"/>
        <scheme val="minor"/>
      </rPr>
      <t xml:space="preserve"> es incorrecta porque el Primer Informe de Evaluación se publicó en 1990, marcando el inicio del trabajo del IPCC. La opción </t>
    </r>
    <r>
      <rPr>
        <b/>
        <sz val="11"/>
        <rFont val="Calibri"/>
        <family val="2"/>
        <scheme val="minor"/>
      </rPr>
      <t>B</t>
    </r>
    <r>
      <rPr>
        <sz val="11"/>
        <rFont val="Calibri"/>
        <family val="2"/>
        <scheme val="minor"/>
      </rPr>
      <t xml:space="preserve"> es incorrecta porque el Segundo Informe fue finalizado en 1995, enfocándose en los impactos sociales del cambio climático. La opción </t>
    </r>
    <r>
      <rPr>
        <b/>
        <sz val="11"/>
        <rFont val="Calibri"/>
        <family val="2"/>
        <scheme val="minor"/>
      </rPr>
      <t>C</t>
    </r>
    <r>
      <rPr>
        <sz val="11"/>
        <rFont val="Calibri"/>
        <family val="2"/>
        <scheme val="minor"/>
      </rPr>
      <t xml:space="preserve"> es incorrecta porque el Tercer Informe se completó en 2001, con énfasis en la vulnerabilidad y adaptación.</t>
    </r>
  </si>
  <si>
    <t>Quinto Informe de Evaluación</t>
  </si>
  <si>
    <t>Tercer Informe de Evaluación</t>
  </si>
  <si>
    <t>Segundo Informe de Evaluación</t>
  </si>
  <si>
    <t>Primer Informe de Evaluación</t>
  </si>
  <si>
    <t>¿Cuál de los siguientes informes fue finalizado en 2014?</t>
  </si>
  <si>
    <r>
      <t xml:space="preserve">La opción correcta es la </t>
    </r>
    <r>
      <rPr>
        <b/>
        <sz val="11"/>
        <rFont val="Calibri"/>
        <family val="2"/>
        <scheme val="minor"/>
      </rPr>
      <t>C</t>
    </r>
    <r>
      <rPr>
        <sz val="11"/>
        <rFont val="Calibri"/>
        <family val="2"/>
        <scheme val="minor"/>
      </rPr>
      <t xml:space="preserve">, porque la ingeniería hidráulica no está entre las áreas prioritarias del PNUMA, cuyo enfoque se centra en temáticas globales como el cambio climático, la gestión de conflictos ambientales y la conservación de ecosistemas. La opción </t>
    </r>
    <r>
      <rPr>
        <b/>
        <sz val="11"/>
        <rFont val="Calibri"/>
        <family val="2"/>
        <scheme val="minor"/>
      </rPr>
      <t>A</t>
    </r>
    <r>
      <rPr>
        <sz val="11"/>
        <rFont val="Calibri"/>
        <family val="2"/>
        <scheme val="minor"/>
      </rPr>
      <t xml:space="preserve"> es incorrecta porque el cambio climático es una de las principales áreas de acción del PNUMA, que colabora estrechamente con el IPCC en la evaluación y mitigación de este fenómeno. La opción </t>
    </r>
    <r>
      <rPr>
        <b/>
        <sz val="11"/>
        <rFont val="Calibri"/>
        <family val="2"/>
        <scheme val="minor"/>
      </rPr>
      <t>B</t>
    </r>
    <r>
      <rPr>
        <sz val="11"/>
        <rFont val="Calibri"/>
        <family val="2"/>
        <scheme val="minor"/>
      </rPr>
      <t xml:space="preserve"> es incorrecta porque el PNUMA trabaja en desastres y conflictos, abordando los impactos ambientales causados por guerras o desastres naturales. La opción </t>
    </r>
    <r>
      <rPr>
        <b/>
        <sz val="11"/>
        <rFont val="Calibri"/>
        <family val="2"/>
        <scheme val="minor"/>
      </rPr>
      <t>D</t>
    </r>
    <r>
      <rPr>
        <sz val="11"/>
        <rFont val="Calibri"/>
        <family val="2"/>
        <scheme val="minor"/>
      </rPr>
      <t xml:space="preserve"> es incorrecta porque la gestión de ecosistemas es una de sus prioridades, promoviendo la sostenibilidad y la conservación de la biodiversidad.</t>
    </r>
  </si>
  <si>
    <t>Gestión de ecosistemas</t>
  </si>
  <si>
    <t>Ingeniería hidráulica</t>
  </si>
  <si>
    <t>Cambio climático</t>
  </si>
  <si>
    <t>¿Cuál de las siguientes áreas temáticas NO es abordada por el PNUMA?</t>
  </si>
  <si>
    <r>
      <t xml:space="preserve">La opción correcta es la </t>
    </r>
    <r>
      <rPr>
        <b/>
        <sz val="11"/>
        <rFont val="Calibri"/>
        <family val="2"/>
        <scheme val="minor"/>
      </rPr>
      <t>D</t>
    </r>
    <r>
      <rPr>
        <sz val="11"/>
        <rFont val="Calibri"/>
        <family val="2"/>
        <scheme val="minor"/>
      </rPr>
      <t xml:space="preserve">, porque aunque el Programa de las Naciones Unidas para el Medio Ambiente (PNUMA) abarca diversas áreas temáticas como biodiversidad, cambio climático, y gestión de residuos, su prioridad inicial y uno de sus enfoques principales ha sido la protección de la atmósfera. Esto se refleja en iniciativas como el Protocolo de Montreal para reducir el uso de sustancias que agotan la capa de ozono y en programas dirigidos a mitigar el cambio climático. La opción </t>
    </r>
    <r>
      <rPr>
        <b/>
        <sz val="11"/>
        <rFont val="Calibri"/>
        <family val="2"/>
        <scheme val="minor"/>
      </rPr>
      <t>A</t>
    </r>
    <r>
      <rPr>
        <sz val="11"/>
        <rFont val="Calibri"/>
        <family val="2"/>
        <scheme val="minor"/>
      </rPr>
      <t xml:space="preserve"> es incorrecta porque el PNUMA fue fundado en 1972 en la Conferencia de Estocolmo, no en la Conferencia de Río de 1992. La opción </t>
    </r>
    <r>
      <rPr>
        <b/>
        <sz val="11"/>
        <rFont val="Calibri"/>
        <family val="2"/>
        <scheme val="minor"/>
      </rPr>
      <t>B</t>
    </r>
    <r>
      <rPr>
        <sz val="11"/>
        <rFont val="Calibri"/>
        <family val="2"/>
        <scheme val="minor"/>
      </rPr>
      <t xml:space="preserve"> es incorrecta porque la sede principal del PNUMA está en Nairobi, Kenia, y no en Nueva York. Finalmente, la opción </t>
    </r>
    <r>
      <rPr>
        <b/>
        <sz val="11"/>
        <rFont val="Calibri"/>
        <family val="2"/>
        <scheme val="minor"/>
      </rPr>
      <t>C</t>
    </r>
    <r>
      <rPr>
        <sz val="11"/>
        <rFont val="Calibri"/>
        <family val="2"/>
        <scheme val="minor"/>
      </rPr>
      <t xml:space="preserve"> es incorrecta porque, aunque el PNUMA recibe financiación de diversas fuentes, no existe un "Fondo para el Medio Ambiente de las Naciones Unidas" que financie exclusivamente sus actividades.</t>
    </r>
  </si>
  <si>
    <t xml:space="preserve">Se centra únicamente en la protección de la atmósfera. </t>
  </si>
  <si>
    <t>Recibe financiación del Fondo para el Medio Ambiente de las Naciones Unidas.</t>
  </si>
  <si>
    <t>Tiene su sede principal en Nueva York.</t>
  </si>
  <si>
    <t>Se fundó en 1992 en la Conferencia de Río de Janeiro.</t>
  </si>
  <si>
    <t>¿Cuál de las siguientes afirmaciones sobre el PNUMA es correcta?</t>
  </si>
  <si>
    <t>Explicación: ¿Cuál de las siguientes afirmaciones con respecto al PNUMA (Programa de las Naciones Unidas para el Medio Ambiente) no es correcta? Respuesta Correcta: D - "Coordina las actuaciones de la UNESCO y asesora a gobiernos en políticas relacionadas con sus objetivos." La respuesta correcta es D porque el PNUMA no coordina la UNESCO ni asesora sobre sus objetivos. Es la autoridad ambiental de la ONU y su función es catalizar la acción ambiental internacional. Opciones Incorrectas: A (Es la principal autoridad mundial para la estabilidad climática): Correcto; describe al PNUMA. B (Fundado en 1972, con sede en Nairobi): Correcto; es la descripción de su creación y sede. C (Su objetivo principal es catalizar acciones en cambio climático, pérdida de biodiversidad y contaminación): Correcto; describe sus objetivos.</t>
  </si>
  <si>
    <t>Coordina las actuaciones de la UNESCO y asesora a los gobiernos e instituciones para la  implementación de políticas relacionadas con los objetivos de dicha organización. </t>
  </si>
  <si>
    <t>Su objetivo principal es catalizar acciones sobre el medio ambiente y promover soluciones a la triple  crisis planetaria del cambio climático, la pérdida de naturaleza y biodiversidad, y la contaminación  y los desechos. </t>
  </si>
  <si>
    <t>Fue fundado en 1972 tras una resolución de la Asamblea General de las Naciones Unidas y tiene su  sede en Nairobi. </t>
  </si>
  <si>
    <t>Es la principal autoridad mundial y ayuda a la humanidad a fomentar la estabilidad climática.  </t>
  </si>
  <si>
    <t>*Cuál de las siguientes afirmaciones con respecto al PNUMA (Programa de las Naciones Unidas para el Medio  Ambiente) no es correcta:  </t>
  </si>
  <si>
    <t>Explicación: En relación con la contaminación atmosférica señale la opción que responde a la definición de compuestos orgánicos volátiles (COV): Respuesta Correcta: B - "Son hidrocarburos que se presentan en estado gaseoso a la temperatura ambiente normal o son muy volátiles a dicha temperatura." La respuesta correcta es B porque los COV se definen como hidrocarburos gaseosos o muy volátiles a temperatura ambiente, contribuyendo a la formación de ozono troposférico y siendo perjudiciales para la salud y el ambiente. Opciones Incorrectas: A (Agentes químicos inorgánicos en estado líquido o gaseoso): Incorrecto; los COV son orgánicos, no inorgánicos. C (Hidrocarburos volátiles a temperatura ambiente pero líquidos a dicha temperatura): Incorrecto; los COV son gaseosos o muy volátiles, no líquidos. D (Microorganismos atmosféricos): Incorrecto; los COV son compuestos químicos, no microorganismos.</t>
  </si>
  <si>
    <t>Son todos aquellos hidrocarburos que se presentan en estado gaseoso a la temperatura ambiente  normal o que son muy volátiles a dicha temperatura. </t>
  </si>
  <si>
    <t>Son todos aquellos microorganismos presentes en la atmósfera que pueden afectar a la salud  humana o al medio ambiente.  </t>
  </si>
  <si>
    <t>Son todos aquellos hidrocarburos que son muy volátiles a temperatura ambiente normal pero que  se presentan en estado líquido a dicha temperatura.  </t>
  </si>
  <si>
    <t>Son todos aquellos agentes químicos inorgánicos que se presentan en estado líquido o gaseoso a la  temperatura ambiente normal o que son muy volátiles a dicha temperatura.  </t>
  </si>
  <si>
    <t>*En relación con la contaminación atmosférica, señale la opción que responde a la definición de compuestos  orgánicos volátiles (COV): </t>
  </si>
  <si>
    <t>Explicación: Señale la afirmación correcta sobre el Panel Intergubernamental sobre el Cambio Climático (IPCC): Respuesta Correcta: A - "Fue creado por el PNUMA y la OMM para ofrecer una visión científica sobre el cambio climático y sus posibles repercusiones ambientales y socioeconómicas." La respuesta correcta es A porque el IPCC fue creado en 1988 por el PNUMA y la OMM con el propósito de proporcionar una visión científica del estado del conocimiento sobre el cambio climático y sus posibles repercusiones ambientales y socioeconómicas. Opciones Incorrectas: B (Fue creado por la AEMA y la OME): Incorrecto; la AEMA y la OME no tienen relación en su creación. C (Fue creado por la ANUMA y la AMM): Incorrecto; los nombres y objetivos son incorrectos. D (Fue creado para asesorar a la ONU en normativa reguladora industrial): Incorrecto; no es la descripción adecuada del IPCC.</t>
  </si>
  <si>
    <t>Fue creado por el Programa de Naciones Unidas para el Medio Ambiente (PNUMA) y la Organización  Meteorológica Mundial (OMM) para ofrecer una visión científica del estado actual de los  conocimientos sobre el cambio climático y sus posibles repercusiones medioambientales y  socioeconómicas. </t>
  </si>
  <si>
    <t>Fue creado por el Programa de Naciones Unidas para el Medio Ambiente (PNUMA) y la Agencia Meteorológica Mundial (AMM) para asesorar a la Organización de Naciones Unidas (ONU) en  materia de cambio climático y promover la adopción de una normativa reguladora en el ámbito  industrial. </t>
  </si>
  <si>
    <t>Fue creado por la Agencia de Naciones Unidas para el Medio Ambiente (ANUMA) y la Agencia Meteorológica Mundial (AMM) para ofrecer una visión científica del estado actual de los  conocimientos sobre el cambio climático y proponer una regulación internacional para su control. </t>
  </si>
  <si>
    <t>Fue creado por la Agencia Europea del Medio Ambiente (AEMA) y la Organización Meteorológica  Europea (OME) para ofrecer una visión científica del estado actual de los conocimientos sobre el  cambio climático y sus posibles repercusiones medioambientales. </t>
  </si>
  <si>
    <t>*Señale la afirmación correcta sobre el Panel Intergubernamental sobre el Cambio Climático (IPCC): </t>
  </si>
  <si>
    <t>Explicación: Entre las previsiones incluidas en el Plan de Acción de la UE “Contaminación cero para el aire, el agua y el suelo” de 2021 se encuentra: Respuesta Correcta: C - "Revisar las normas de la UE en materia de emisiones industriales, reconociendo que pueden reducirse con tecnologías o procesos nuevos." La respuesta correcta es C porque el plan de acción de 2021 de la UE incluye la revisión de normas de emisiones industriales para reducir la contaminación a través de tecnologías y procesos de producción más limpios. Opciones Incorrectas: A (Revisar la Directiva para frenar emisiones de metano, virus y otros patógenos derivados de la cría intensiva de ganado): Incorrecto; no es parte del plan. B (Fomentar el uso de alteradores endocrinos): Incorrecto; es erróneo y va en contra de los objetivos del plan. D (Impulsar nanopartículas para mejorar la combustión de vehículos): Incorrecto; esta medida no se incluye en el plan.</t>
  </si>
  <si>
    <t>Revisar las normas de la Unión Europea en materia de emisiones industriales, reconociendo que las  emisiones de contaminantes y gases de efecto invernadero podrán reducirse en muchos casos con  tecnologías o procesos de producción nuevos.  </t>
  </si>
  <si>
    <t>Impulsar el uso de nanopartículas para la mejora de la combustión de los gases emitidos por  vehículos a motor. </t>
  </si>
  <si>
    <t>Fomentar el uso de los alteradores endocrinos y las sustancias persistentes, al ser éstas sustancias  químicas menos perjudiciales para la salud y el medio ambiente. </t>
  </si>
  <si>
    <t>Revisar la Directiva sobre emisiones industriales para frenar las emisiones de metano, virus y otros  microorganismos patógenos y perjudiciales para el medio ambiente, derivados de la cría intensiva  de ganado.  </t>
  </si>
  <si>
    <t>*Entre las previsiones incluidas en el Plan de Acción de la UE “Contaminación cero para el aire, el agua, el  suelo” de 2021 se encuentra: </t>
  </si>
  <si>
    <t>Explicación: Entre los Compuestos Orgánicos Volátiles (COV) que son extremadamente peligrosos para la salud cabe destacar: Respuesta Correcta: C - "Cloruro de vinilo." La respuesta correcta es C porque el cloruro de vinilo es un COV peligroso para la salud humana, utilizado en la producción de cloruro de polivinilo (PVC) y considerado cancerígeno. Opciones Incorrectas: A (Monóxido de carbono): Incorrecto; aunque es peligroso, no es un COV. B (Dióxido de carbono): Incorrecto; no es un COV ni extremadamente peligroso en condiciones normales. D (Antraceno): Incorrecto; es un hidrocarburo aromático policíclico, pero no un COV peligroso en el contexto de la pregunta.</t>
  </si>
  <si>
    <t>Cloruro de vinilo. </t>
  </si>
  <si>
    <t>Antraceno. </t>
  </si>
  <si>
    <t>Dióxido de carbono</t>
  </si>
  <si>
    <t>Monóxido de carbono.</t>
  </si>
  <si>
    <t>*Entre los Compuestos Orgánicos Volátiles (COV) que son extremadamente peligrosos para la  salud cabe destacar:  </t>
  </si>
  <si>
    <t>Explicación: ¿Qué informe no está incluido en el sexto ciclo de evaluación del Panel Intergubernamental sobre el Cambio Climático (IPCC)? Respuesta Correcta: C - "Informe especial sobre flujos migratorios." La respuesta correcta es C porque un informe especial sobre flujos migratorios no forma parte del sexto ciclo de evaluación del IPCC (AR6). Los informes especiales de este ciclo se enfocan en temas como el calentamiento global, los océanos y la criosfera, la desertificación y la gestión sostenible de las tierras. Opciones Incorrectas: A (Informe especial sobre el impacto del calentamiento global de 1.5º C): Incorrecto; este informe es parte del AR6. B (Informe sobre el océano y la criosfera en un clima cambiante): Incorrecto; también es parte del AR6. D (Informe sobre cambio climático, desertificación, degradación de las tierras, gestión sostenible de las tierras): Incorrecto; este informe también es parte del AR6.</t>
  </si>
  <si>
    <t>Explicación: La Directiva 2016/2284 relativa a la reducción de las emisiones nacionales de determinados contaminantes atmosféricos establece los compromisos de reducción de emisiones atmosféricas antropogénicas de: Respuesta Correcta: D - "Amoniaco". La respuesta correcta es D porque esta directiva de la UE incluye compromisos para reducir emisiones de amoniaco (NH3) y otros contaminantes atmosféricos. Opciones Incorrectas: A (Dióxido de carbono): Incorrecto; el CO2 no es parte de esta directiva específica. B (Mercurio y compuestos de mercurio): Incorrecto; no es el foco de esta directiva. C (Monóxido de carbono): Incorrecto; tampoco es el enfoque de esta directiva.</t>
  </si>
  <si>
    <t>Explicación: ¿Cuál de las siguientes áreas temáticas no está asociada a las actuaciones del PNUMA? Respuesta Correcta: D - "El asilo de víctimas de desastres ambientales". La respuesta correcta es D porque el asilo de víctimas de desastres ambientales no es un área temática del PNUMA. Opciones Incorrectas: A (Desastres y conflictos): Incorrecto; es un área temática del PNUMA. B (Gobernanza ambiental): Incorrecto; también es un área del PNUMA. C (Eficiencia de recursos): Incorrecto; es una de las áreas del PNUMA.</t>
  </si>
  <si>
    <t>Explicación: Ley 42/2007 de 13 de diciembre... Respuesta Correcta: B - "Del Patrimonio Natural y de la Biodiversidad". La respuesta correcta es B porque la Ley 42/2007 en España establece el marco legal para la conservación del patrimonio natural y biodiversidad. Opciones Incorrectas: A (Calidad del aire y protección de la atmósfera): Incorrecto; no corresponde a esta ley. C (Del ruido): Incorrecto; pertenece a otra normativa. D (Actualización de actividades contaminantes de la atmósfera): Incorrecto; no es esta ley.</t>
  </si>
  <si>
    <t xml:space="preserve">del Patrimonio Natural y de la Biodiversidad  </t>
  </si>
  <si>
    <t xml:space="preserve">por laque se actualiza el catálogo de actividades  potencialmente contaminadoras de la atmósfera  </t>
  </si>
  <si>
    <t>Del ruido</t>
  </si>
  <si>
    <t>de calidad del aire y protección de la atmósfera</t>
  </si>
  <si>
    <t>Ley 42/2007, de 13 de diciembre</t>
  </si>
  <si>
    <t>Explicación: Real Decreto Ley 11/1995... Respuesta Correcta: A - "Por el que se establecen las normas aplicables al tratamiento de las aguas residuales urbanas". La respuesta correcta es A porque el Real Decreto Ley 11/1995 establece requisitos para el tratamiento de aguas residuales urbanas en España, protegiendo el medio ambiente de efectos nocivos. Opciones Incorrectas: B (Residuos y suelos para economía circular): Incorrecto; es otra normativa. C (Prevención y control de contaminación): Incorrecto; corresponde a otro decreto. D (Reducción de emisiones de contaminantes atmosféricos): Incorrecto; no es el enfoque de este decreto.</t>
  </si>
  <si>
    <t>Explicación: Continuar la nomenclatura de la Ley 26/2007... Respuesta Correcta: A - "De Responsabilidad Medioambiental". La respuesta correcta es A porque la Ley 26/2007 de Responsabilidad Medioambiental en España establece un régimen de responsabilidad para prevenir y reparar daños medioambientales. Opciones Incorrectas: B (Evaluación ambiental): Incorrecto; no corresponde a esta ley. C (Prevención y control de contaminación): Incorrecto; pertenece a otra ley. D (Criterios de seguimiento de aguas y normas de calidad): Incorrecto; se refiere a otra normativa.</t>
  </si>
  <si>
    <t>Explicación: En España las competencias legislativas en materia medioambiental se encuentran... Respuesta Correcta: D - "En el estado, las comunidades autónomas y los municipios". La respuesta correcta es D porque en España, la legislación ambiental está distribuida entre el Estado, las comunidades autónomas y los municipios. Opciones Incorrectas: A (Solo en el Estado): Incorrecto; la competencia no es exclusiva del Estado. B (Estado y comunidades autónomas): Incorrecto; incluye también a los municipios. C (Solo en las comunidades autónomas): Incorrecto; es compartida con el Estado y municipios.</t>
  </si>
  <si>
    <t>Explicación: El plan de acción de la Unión Europea "Contaminación cero para el aire, agua y suelo" no fija como uno de sus objetivos... Respuesta Correcta: C - "Reducir en un 60% las personas afectadas por la contaminación de mercurio y otros metales pesados". La respuesta correcta es C porque el plan de acción de la UE no incluye este objetivo específico sobre mercurio. Opciones Incorrectas: A (Reducir muertes por mala calidad del aire): Incorrecto; es parte del plan. B (Mejorar la calidad del suelo y reducir plaguicidas): Incorrecto; es parte del plan. D (Disminuir personas afectadas por ruido del transporte): Incorrecto; también es objetivo del plan.</t>
  </si>
  <si>
    <t>Explicación: De entre las normativas de protección del medio ambiente de la UE no se encuentra... Respuesta Correcta: D - "Reglamento de Minamata sobre el mercurio". La respuesta correcta es D porque el Reglamento de Minamata sobre el mercurio es un acuerdo internacional y no una normativa específica de la UE. Opciones Incorrectas: A (Aguas de baño): Incorrecto; regula la calidad del agua de baño en la UE. B (Directiva Seveso III): Incorrecto; regula riesgos de accidentes graves con sustancias peligrosas. C (Directiva sobre delitos contra el medio ambiente): Incorrecto; regula la protección penal del medio ambiente.</t>
  </si>
  <si>
    <t>Explicación: No es una directiva europea sobre medio ambiente la siguiente... Respuesta Correcta: D - "Directiva sobre óxidos metálicos en la atmósfera 2014/1153/CE". La respuesta correcta es D porque no existe una Directiva 2014/1153/CE sobre óxidos metálicos en la atmósfera en la UE. Opciones Incorrectas: A (Directiva sobre emisiones industriales 2010/75/UE): Incorrecto; es válida en medio ambiente. B (Directiva sobre la eficiencia energética de los edificios 2010/31/UE): Incorrecto; está relacionada con la eficiencia energética, afectando al medio ambiente. C (Directiva sobre agua potable 2020/2184/UE): Incorrecto; válida en el ámbito de la calidad del agua potable.</t>
  </si>
  <si>
    <t>Explicación: Entre las directivas de la Unión Europea en materia de medio ambiente no se encuentra... Respuesta Correcta: B - "Directiva sobre amianto en ambiente y otras sustancias cancerígenas con riesgo de inhalación 2005/68/CE". La respuesta correcta es B porque la Directiva 2005/68/CE sobre amianto no es una directiva de la Unión Europea en medio ambiente. Las directivas ambientales de la UE incluyen la reducción de emisiones, calidad del aire, y gestión de residuos. Opciones Incorrectas: A (Directiva sobre reducción de emisiones de contaminantes atmosféricos 2016/2284): Incorrecto; es una directiva válida en medio ambiente. C (Directiva sobre calidad del aire ambiente y atmósfera más limpia 2008/50/CE): Incorrecto; válida en el ámbito ambiental. D (Directiva sobre el ruido ambiental 2002/49/CE): Incorrecto; también es una directiva válida.</t>
  </si>
  <si>
    <t>Explicación: Actualmente en el plan de acción de la Unión Europea "Contaminación cero para el aire, agua y suelo"... Respuesta Correcta: A - "Se establece la necesidad de aplicar mejor los Marcos normativos de la Unión Europea". La respuesta correcta es A porque este plan de la UE subraya la necesidad de una aplicación más rigurosa de sus normativas para reducir la contaminación ambiental. Opciones Incorrectas: B (Eliminar emisiones y residuos de inmediato): Incorrecto; el plan no exige eliminación inmediata. C (Sanciones europeas contra la contaminación): Incorrecto; aunque existen sanciones, el enfoque principal es mejorar la aplicación de marcos normativos. D (Ninguna es cierta): Incorrecto; la opción A es correcta.</t>
  </si>
  <si>
    <t>se establece la necesidad de aplicar mejor los Marcos normativos de la Unión Europea</t>
  </si>
  <si>
    <t>se fijan en sanciones a nivel europeo para evitar la contaminación</t>
  </si>
  <si>
    <t>se establece la necesidad de eliminar las emisiones para el aire los vertidos para el agua y los residuos del suelo de forma inmediata</t>
  </si>
  <si>
    <t>Actualmente en el plan de acción de la Unión Europea contaminación cero para el aire agua y suelo</t>
  </si>
  <si>
    <t>Explicación: El IPCC considera que para alcanzar las metas de 1.5 °C y 2 °C las emisiones mundiales tienen que tomarse de hecho antes de... Respuesta Correcta: C - "2025". La respuesta correcta es C porque el IPCC considera esencial que las emisiones globales alcancen su punto máximo y empiecen a disminuir antes de 2025 para mantener las metas de 1.5 °C y 2 °C. Opciones Incorrectas: A (2040): Incorrecto; demasiado tarde para lograr estos objetivos. B (2030): Incorrecto; el pico debe alcanzarse antes. D (2023): Incorrecto; aunque cercano, el objetivo es 2025.</t>
  </si>
  <si>
    <t>Explicación: Entre las conclusiones del sexto ciclo de evaluación del IPCC se encuentra... Respuesta Correcta: A - "Que las actividades humanas están provocando el calentamiento del océano y la tierra". La respuesta correcta es A porque el AR6 del IPCC concluye que las actividades humanas están contribuyendo al calentamiento de la tierra y los océanos, intensificando el cambio climático. Opciones Incorrectas: B (Calentamiento inferior en tierra que en océanos): Incorrecto; esta afirmación no es precisa. C (Poco probable superar 1.5 °C en los próximos años): Incorrecto; las proyecciones indican que es probable que se supere el límite sin intervención. D (A y B son ciertas): Incorrecto; solo A es correcta.</t>
  </si>
  <si>
    <t xml:space="preserve">que las actividades humanas están provocando el calentamiento del océano y la tierra </t>
  </si>
  <si>
    <t xml:space="preserve">que en los próximos años se considera difícil que se supere la barrera de 1,5 °C propuesta en el acuerdo de París </t>
  </si>
  <si>
    <t xml:space="preserve">que la superficie terrestre está experimentando un calentamiento inferior a la superficie oceánica </t>
  </si>
  <si>
    <t xml:space="preserve">entre las conclusiones del sexto ciclo de evaluación del IPCC se encuentra </t>
  </si>
  <si>
    <t>Explicación: No figura entre los informes especiales que acompañan al sexto ciclo de evaluación del IPCC... Respuesta Correcta: D - "Un informe sobre las repercusiones en la salud humana de las migraciones de vectores transmisores de enfermedades microbiológicas". La respuesta correcta es D porque el AR6 del IPCC no incluye un informe sobre migraciones de vectores de enfermedades; los temas cubiertos son calentamiento global, océanos y criosfera, y desertificación. Opciones Incorrectas: A (Informe sobre calentamiento global de 1.5º C): Incorrecto; es parte del AR6. B (Informe sobre océano y criosfera): Incorrecto; incluido en el AR6. C (Informe sobre cambio climático y desertificación): Incorrecto; también parte del AR6.</t>
  </si>
  <si>
    <t xml:space="preserve">un informe sobre las repercusiones en la salud humana de las migraciones de vectores transmisores de enfermedades microbiológicas </t>
  </si>
  <si>
    <t xml:space="preserve">un informe sobre la degradación y desertificación de la tierra </t>
  </si>
  <si>
    <t xml:space="preserve">un informe sobre el océano y la criosfera frente al cambio de clima </t>
  </si>
  <si>
    <t xml:space="preserve">un informe sobre el calentamiento global de 1,5 °C con respecto a los niveles preindustriales </t>
  </si>
  <si>
    <t>no figura entre los informes especiales que acompañan al sexto ciclo de evaluación del IPCC</t>
  </si>
  <si>
    <r>
      <t>Opción a: Correcta. Este objetivo está correctamente formulado y coincide con el Plan de Acción de la UE aprobado en mayo de 2021. Opción b: Incorrecta porque los valores indicados no son correctos. Según el Plan, se busca reducir en un 50 % los desechos plásticos en el mar y en un 30 % los microplásticos en el medio ambiente, no en un 80 % y en un 50 %, como aparece en la formulación original.</t>
    </r>
    <r>
      <rPr>
        <b/>
        <sz val="11"/>
        <rFont val="Calibri"/>
        <family val="2"/>
        <scheme val="minor"/>
      </rPr>
      <t xml:space="preserve"> Opción c: Incorrecta en el porcentaje. El Plan establece como objetivo reducir en un 25 % los ecosistemas amenazados, no en un 55 % como se menciona en la formulación original. Opción d: Incorrecta porque el Plan establece una reducción del 30 % en las personas afectadas por el ruido del transporte, no del 75 %, como se indica en la pregunta inicial.</t>
    </r>
  </si>
  <si>
    <t>Explicación: Actualmente el IPCC se encuentra realizando... Respuesta Correcta: D - "El sexto ciclo de evaluación". La respuesta correcta es D porque el IPCC está trabajando en el sexto ciclo de evaluación (AR6), que incluirá informes actualizados sobre cambio climático y sus consecuencias. Opciones Incorrectas: A (Quinto ciclo): Incorrecto; ya se completó. B (Tercer ciclo): Incorrecto; fue completado hace mucho. C (Cuarto ciclo): Incorrecto; también está completo desde 2007.</t>
  </si>
  <si>
    <t>El sexto  ciclo de evaluación</t>
  </si>
  <si>
    <t>El cuarto  ciclo de evaluación</t>
  </si>
  <si>
    <t>El tercer  ciclo de evaluación</t>
  </si>
  <si>
    <t>El quinto ciclo de evaluación</t>
  </si>
  <si>
    <t xml:space="preserve">actualmente el IPCC se encuentra realizando </t>
  </si>
  <si>
    <t>Explicación: El quinto informe de evaluación estableció el criterio de que... Respuesta Correcta: B - "Debía limitarse las emisiones de los países para evitar el incremento de temperatura por debajo de los 2 °C a finales de siglo". La respuesta correcta es B porque el AR5 enfatiza la necesidad de limitar las emisiones para evitar que el calentamiento global supere los 2 °C, punto crítico para reducir efectos graves del cambio climático. Opciones Incorrectas: A (Eliminar combustibles fósiles de inmediato): Incorrecto; no se establece una eliminación inmediata. C (Relación directa entre ozono y cáncer de piel): Incorrecto; no es el enfoque del AR5. D (Degradación de océanos): Incorrecto; aunque tratado, no fue el énfasis principal.</t>
  </si>
  <si>
    <t xml:space="preserve">debía limitarse las emisiones de los países para evitar el incremento de temperatura por debajo de los 2 °C a finales de siglo </t>
  </si>
  <si>
    <t xml:space="preserve">los océanos se encontraban degradándose de forma alarmante </t>
  </si>
  <si>
    <t xml:space="preserve">La desaparición de capa de ozono tenía una relación directa con la producción del cáncer de piel </t>
  </si>
  <si>
    <t xml:space="preserve">Deberían eliminarse los combustibles fósiles de forma inmediata </t>
  </si>
  <si>
    <t xml:space="preserve">El quinto informe de evaluación estableció el criterio de que </t>
  </si>
  <si>
    <t>Explicación: Una de las bases que fortalecieron la adopción del Acuerdo de París en 2015 fue... Respuesta Correcta: A - "La publicación del quinto informe de evaluación". La respuesta correcta es A porque el AR5 del IPCC proporcionó la base científica clave que contribuyó a la adopción del Acuerdo de París, subrayando la necesidad de reducir las emisiones globales. Opciones Incorrectas: B (Cuarto informe): Incorrecto; el cuarto informe fue en 2007. C (Sexto informe): Incorrecto; el sexto informe no se publicó antes de 2015. D (Tercer informe): Incorrecto; también es previo y no tuvo impacto directo en el Acuerdo de París.</t>
  </si>
  <si>
    <t>Explicación: El quinto informe de evaluación pone su énfasis en... Respuesta Correcta: C - "Los aspectos socioeconómicos del cambio climático y sus consecuencias para el desarrollo sostenible". La respuesta correcta es C porque el quinto informe de evaluación (AR5) del IPCC destaca los impactos socioeconómicos del cambio climático y sus consecuencias para el desarrollo sostenible y la adaptación. Opciones Incorrectas: A (Efectos físicos del cambio climático): Incorrecto; este aspecto es evaluado, pero el foco principal es el impacto socioeconómico. B (Efectos meteorológicos y naturales): Incorrecto; aunque tratados, no son el énfasis del AR5. D (Ninguna es cierta): Incorrecto; la opción C es correcta.</t>
  </si>
  <si>
    <t>Explicación: Hasta el momento el IPCC ha elaborado... Respuesta Correcta: C - "5 informes de evaluación". La respuesta correcta es C porque el IPCC ha producido cinco informes de evaluación hasta la fecha (AR1 a AR5), y actualmente trabaja en el sexto (AR6). Opciones Incorrectas: A (3 informes): Incorrecto; hay cinco informes. B (Cuatro informes): Incorrecto; también subestima el total. D (7 informes): Incorrecto; sobrestima la cantidad.</t>
  </si>
  <si>
    <t xml:space="preserve">5 informes de evaluación </t>
  </si>
  <si>
    <t xml:space="preserve">7 informes de evaluación </t>
  </si>
  <si>
    <t xml:space="preserve">cuatro informes de evaluación </t>
  </si>
  <si>
    <t xml:space="preserve">3 informes de evaluación </t>
  </si>
  <si>
    <t xml:space="preserve">hasta el momento  IPCC ha elaborado </t>
  </si>
  <si>
    <t>Explicación: El grupo de trabajo II del IPCC tiene como misión... Respuesta Correcta: A - "Evaluar el impacto del cambio climático". La respuesta correcta es A porque el Grupo de Trabajo II del IPCC evalúa los impactos del cambio climático, así como la vulnerabilidad y adaptación de sistemas naturales y humanos. Opciones Incorrectas: B (Estudiar bases físicas): Incorrecto; misión del Grupo I. C (Medidas de mitigación): Incorrecto; misión del Grupo III. D (Metodologías de cálculo y notificación de emisiones): Incorrecto; esta función corresponde al Grupo de Tareas.</t>
  </si>
  <si>
    <t>Explicación: El IPCC se organiza para realizar sus estudios en... Respuesta Correcta: B - "3 grupos de trabajo y 1 especial". La respuesta correcta es B porque el IPCC se organiza en tres grupos de trabajo y un grupo especial, abarcando bases científicas, impactos, adaptación y mitigación del cambio climático. Opciones Incorrectas: A (10 grupos): Incorrecto; son solo 3 y 1 especial. C (6 grupos): Incorrecto; tiene menos grupos. D (5 grupos): Incorrecto; no tiene 5 grupos.</t>
  </si>
  <si>
    <t>Explicación: El Panel Intergubernamental sobre el Cambio Climático... Respuesta Correcta: A - "Fue creado por el programa de Naciones Unidas para el medio ambiente". La respuesta correcta es A porque el IPCC fue creado en 1988 por el PNUMA junto a la Organización Meteorológica Mundial (OMM) para brindar una perspectiva científica sobre el cambio climático. Opciones Incorrectas: B (Objetivo de controlar legislación ambiental): Incorrecto; el IPCC no regula leyes, solo asesora. C (Órgano político y normativo): Incorrecto; es científico. D (Pertenece a 68 países): Incorrecto; esta afirmación es incorrecta.</t>
  </si>
  <si>
    <t>Explicación: La financiación del PNUMA se realiza mediante... Respuesta Correcta: C - "El fondo de medio ambiente de las Naciones Unidas". La respuesta correcta es C porque el PNUMA se financia principalmente a través del Fondo de Medio Ambiente de la ONU, que recibe contribuciones de los estados miembros. Opciones Incorrectas: A (Aportaciones directas de estados por convenio ratificado): Incorrecto; aunque contribuyen, no es la única fuente. B (Fondos del Banco Mundial): Incorrecto; no es financiado directamente por el Banco Mundial. D (Ninguna es cierta): Incorrecto; la opción C es correcta.</t>
  </si>
  <si>
    <t>Explicación: La sede principal del PNUMA está en... Respuesta Correcta: D - "Nairobi". La respuesta correcta es D, porque la sede central del PNUMA está en Nairobi, Kenia. Opciones Incorrectas: A (París): Incorrecto; no es la sede del PNUMA. B (Ginebra): Incorrecto; tampoco es la sede del PNUMA. C (Montreal): Incorrecto; no es la sede del PNUMA.</t>
  </si>
  <si>
    <t>Explicación: No fue firmado por el PNUMA el... Respuesta Correcta: C - "Convenio de Ginebra para la protección frente al plomo en humanos y particularmente en gestantes, 1963". La respuesta correcta es C porque este convenio no fue promovido por el PNUMA, sino que está relacionado con la salud humana específica. Opciones Incorrectas: A (Convenio de Basilea, Rotterdam y Estocolmo): Incorrecto; fue promovido por el PNUMA. B (Convenio de Viena y Protocolo de Montreal): Incorrecto; también fue promovido por el PNUMA. D (Convención sobre conservación de especies migratorias): Incorrecto; también promovida por el PNUMA.</t>
  </si>
  <si>
    <t>Explicación: Un convenio que no fue firmado por el PNUMA fue... Respuesta Correcta: C - "Convenio de Lisboa sobre protección frente a amianto y derivados, 1988". La respuesta correcta es C porque el Convenio de Lisboa no fue promovido por el PNUMA, que se enfoca en temas ambientales globales y no en regulaciones específicas sobre amianto. Opciones Incorrectas: A (Convenio sobre Diversidad Biológica): Incorrecto; fue promovido por el PNUMA. B (Convenio de Minamata): Incorrecto; fue promovido por el PNUMA. D (Convención sobre Comercio Internacional de Especies Amenazadas): Incorrecto; fue promovida por el PNUMA.</t>
  </si>
  <si>
    <t>Explicación: La promoción de convenios y conferencias internacionales por parte del PNUMA la asume... Respuesta Correcta: C - "La Secretaría de acuerdos ambientales multilaterales y de organismos en la investigación". La respuesta correcta es C, ya que esta Secretaría en el PNUMA se encarga de promover convenios y conferencias en temas ambientales globales. Opciones Incorrectas: A (Comisión de acuerdos internacionales y de investigación): Incorrecto; no existe tal comisión. B (Consejo interterritorial y científico medioambiental): Incorrecto; no es la entidad correcta. D (Dirección General de medio ambiente): Incorrecto; esta no corresponde al PNUMA.</t>
  </si>
  <si>
    <t xml:space="preserve">La Secretaría de acuerdos ambientales multilaterales y de organismos en la investigación </t>
  </si>
  <si>
    <t xml:space="preserve">de la Dirección General de medio ambiente y negociaciones internacionales y científicas </t>
  </si>
  <si>
    <t xml:space="preserve">el Consejo interterritorial y científico medioambiental </t>
  </si>
  <si>
    <t xml:space="preserve">la comisión de acuerdos internacionales y de investigación </t>
  </si>
  <si>
    <t xml:space="preserve">La promoción de convenios y conferencias internacionales por parte del PNUMA la asume </t>
  </si>
  <si>
    <t>Explicación: El PNUMA actúa... Respuesta Correcta: C - "Sobre 7 áreas temáticas: Cambio climático, Desastres y conflictos, Manejo de ecosistemas, Gobernanza ambiental, Productos químicos y desechos, Eficiencia de recursos, Medio ambiente bajo revisión". La respuesta correcta es C, porque el PNUMA trabaja en estas siete áreas temáticas para coordinar esfuerzos internacionales sobre cambio climático, conflictos ambientales, y otros. Opciones Incorrectas: A (3 áreas temáticas): Incorrecto; el PNUMA trabaja en siete áreas. B (6 áreas temáticas): Incorrecto; son siete. D (8 áreas temáticas): Incorrecto; son siete.</t>
  </si>
  <si>
    <t>Explicación: El objetivo que propone medidas frente al cambio climático de los ODS es el número... Respuesta Correcta: D - "13". La respuesta correcta es D porque el ODS 13 se enfoca en la acción climática, proponiendo medidas urgentes contra el cambio climático y sus impactos. Opciones Incorrectas: A (9): Incorrecto; el ODS 9 es sobre infraestructura y sostenibilidad. B (15): Incorrecto; el ODS 15 es sobre ecosistemas terrestres. C (7): Incorrecto; el ODS 7 trata sobre energía asequible y limpia.</t>
  </si>
  <si>
    <t>Explicación: Existen... Respuesta Correcta: D - "17 Objetivos de Desarrollo Sostenible". La respuesta correcta es D porque hay 17 Objetivos de Desarrollo Sostenible (ODS), establecidos en la Agenda 2030 de la ONU para abordar problemas globales como pobreza, salud, educación y cambio climático. Opciones Incorrectas: A (21 ODS): Incorrecto; hay solo 17. B (19 ODS): Incorrecto; la cifra es 17. C (12 ODS): Incorrecto; existen 17 ODS.</t>
  </si>
  <si>
    <t xml:space="preserve">17 Objetivos de Desarrollo Sostenible </t>
  </si>
  <si>
    <t xml:space="preserve">12 Objetivos de Desarrollo Sostenible </t>
  </si>
  <si>
    <t xml:space="preserve">19 Objetivos de Desarrollo Sostenible </t>
  </si>
  <si>
    <t xml:space="preserve">21 Objetivos de Desarrollo Sostenible </t>
  </si>
  <si>
    <t xml:space="preserve">Existen </t>
  </si>
  <si>
    <t>Explicación: Los Objetivos de Desarrollo Sostenible de la ONU fueron adoptados en... Respuesta Correcta: B - "La Conferencia de las Naciones Unidas sobre el Cambio Climático (COP21) en París el 12 de diciembre de 2015". La respuesta correcta es B porque los ODS se adoptaron en septiembre de 2015, justo antes de la COP21 en París. Opciones Incorrectas: A (Conferencia Río 1992): Incorrecto; fue antes de los ODS. C (Cumbre de Estocolmo, 1972): Incorrecto; mucho antes de los ODS. D (Protocolo de Kioto, 1998): Incorrecto; también fue anterior a los ODS.</t>
  </si>
  <si>
    <t>La Conferencia de las Naciones Unidas sobre el Cambio Climático (COP21), en París, el 12 de diciembre de 2015 </t>
  </si>
  <si>
    <t>Tuvo lugar en Protocolo de kyoto de la convención marco de las naciones unidas sobre el cambio climático en 1998</t>
  </si>
  <si>
    <t>La Cumbre de la Tierra de Estocolmo El 16 jun 1972</t>
  </si>
  <si>
    <t>La Conferencia de las Naciones Unidas sobre Medio Ambiente y Desarrollo, Río de Janeiro, Brasil, 3 a 14 de junio de 1992</t>
  </si>
  <si>
    <t xml:space="preserve">Los Objetivos de Desarrollo Sostenible de las Naciones Unidas fueron adoptados en </t>
  </si>
  <si>
    <t>Explicación: El concepto de desarrollo sostenible fue acuñado después de... Respuesta Correcta: A - "La Conferencia de las Naciones Unidas sobre Medio Ambiente y Desarrollo, Río de Janeiro, Brasil, 3 a 14 de junio de 1992". La respuesta correcta es A porque el término desarrollo sostenible se formalizó en la Conferencia de Río de 1992, donde se establecieron principios en la Declaración de Río y la Agenda 21. Opciones Incorrectas: B (COP21, París, 2015): Incorrecto; fue mucho después. C (Cumbre de la Tierra, Estocolmo, 1972): Incorrecto; aunque relevante, no se formalizó aquí. D (Protocolo de Kioto, 1998): Incorrecto; también es posterior.</t>
  </si>
  <si>
    <t xml:space="preserve">el concepto de desarrollo medio ambiente sostenible fue acuñado después de </t>
  </si>
  <si>
    <t>Explicación: El PNUMA tiene entre sus funciones... Respuesta Correcta: D - "Promover la cooperación internacional política y científica en materia medioambiental". La respuesta correcta es D porque el PNUMA promueve la cooperación internacional en asuntos ambientales, facilitando colaboración global ante desafíos ambientales. Opciones Incorrectas: A (Investigación de fenómenos atmosféricos): Incorrecto; aunque realiza investigaciones, su función principal es la cooperación. B (Acciones concretas sobre fenómenos climáticos): Incorrecto; no ejecuta directamente estas acciones. C (Definir sistemas de protección y prevención): Incorrecto; esta no es su función principal.</t>
  </si>
  <si>
    <t>Explicación: La creación del PNUMA... Respuesta Correcta: C - "Tuvo lugar en la Cumbre de la Tierra de Estocolmo el 16 de junio de 1972". La respuesta correcta es C porque el PNUMA se creó en la Cumbre de la Tierra de Estocolmo en 1972, estableciéndose como la autoridad ambiental de la ONU. Opciones Incorrectas: A (Conferencia Río 1992): Incorrecto; ocurrió después. B (COP21 París 2015): Incorrecto; mucho después. D (Protocolo de Kioto 1998): Incorrecto; también es posterior.</t>
  </si>
  <si>
    <t>Tuvo lugar en la Cumbre de la Tierra de Estocolmo El 16 jun 1972</t>
  </si>
  <si>
    <t>Tuvo lugar en la   Conferencia de las Naciones Unidas sobre el Cambio Climático (COP21), en París, el 12 de diciembre de 2015 </t>
  </si>
  <si>
    <t>tuvo lugar en Conferencia de las Naciones Unidas sobre Medio Ambiente y Desarrollo, Río de Janeiro, Brasil, 3 a 14 de junio de 1992</t>
  </si>
  <si>
    <t>La creación de él PNUMA</t>
  </si>
  <si>
    <t>Explicación: El Programa de las Naciones Unidas para el Medio Ambiente... Respuesta Correcta: B - "Es la principal autoridad ambiental del mundo". La respuesta correcta es B porque el PNUMA es la autoridad ambiental global, responsable de coordinar actividades ambientales y promover el desarrollo sostenible. Opciones Incorrectas: A (Es un comité científico con competencias únicamente técnicas): Incorrecto; tiene un mandato más amplio. C (Ambas son ciertas): Incorrecto; solo B es correcta. D (Ninguna es cierta): Incorrecto; la opción B es correcta.</t>
  </si>
  <si>
    <t xml:space="preserve">es la principal autoridad ambiental del mundo </t>
  </si>
  <si>
    <t xml:space="preserve">es un comité científico Con unas competencias única y exclusivamente técnicas y  de asesoramiento </t>
  </si>
  <si>
    <t xml:space="preserve">el programa de las Naciones Unidas para el medio ambiente </t>
  </si>
  <si>
    <t>Explicación: Cuando la temperatura corporal supera los 40.6 °C... Respuesta Correcta: C - "El golpe de calor resulta mortal entre un 25 y un 50% de los casos". La respuesta correcta es C porque, superando los 40.6 °C, el golpe de calor puede resultar mortal en entre un 25% y 50% de los casos, dependiendo de la rapidez del tratamiento y condiciones de la persona afectada. Opciones Incorrectas: A (Entre 80% y 85%): Incorrecto; esta cifra es exagerada. B (Entre 15% y 25%): Incorrecto; es una estimación baja. D (Entre 1% y 5%): Incorrecto; mucho menor de lo estimado.</t>
  </si>
  <si>
    <t xml:space="preserve">entre un 15% y un 25% de los casos </t>
  </si>
  <si>
    <t>entre un 1 %y un 5% de los casos</t>
  </si>
  <si>
    <t xml:space="preserve">entre un 80% y un 85% de los casos de los casos </t>
  </si>
  <si>
    <t xml:space="preserve">el golpe de calor resulta mortal entre un 25 y  un 50% de los casos </t>
  </si>
  <si>
    <t xml:space="preserve">cuando la temperatura corporal supera los  40,6 °C </t>
  </si>
  <si>
    <t>Explicación: La enfermedad por calor más grave y peligrosa es... Respuesta Correcta: C - "El golpe de calor". La respuesta correcta es C porque el golpe de calor es la enfermedad más grave y peligrosa por calor, donde el cuerpo se sobrecalienta a temperaturas extremas, lo que puede causar daños orgánicos y ser fatal sin tratamiento adecuado. Opciones Incorrectas: A (Síncope por calor): Incorrecto; es menos grave. B (Agotamiento por calor): Incorrecto; es menos grave que el golpe de calor. D (Deshidratación y pérdida de electrolitos): Incorrecto; aunque es un riesgo, no es tan grave como el golpe de calor.</t>
  </si>
  <si>
    <t xml:space="preserve">el golpe de calor </t>
  </si>
  <si>
    <t xml:space="preserve">la deshidratación y pérdida de electrolitos </t>
  </si>
  <si>
    <t xml:space="preserve">el agotamiento por calor </t>
  </si>
  <si>
    <t xml:space="preserve">el sincope  por calor </t>
  </si>
  <si>
    <t xml:space="preserve">La enfermedad por calor más grave y peligrosa es </t>
  </si>
  <si>
    <t>Explicación: No es una enfermedad por calor tras el aumento de la temperatura corporal... Respuesta Correcta: D - "El ahogamiento por calor". La respuesta correcta es D porque "ahogamiento por calor" no es una enfermedad reconocida causada por el aumento de la temperatura corporal. Las enfermedades relacionadas incluyen golpe de calor, síncope por calor y agotamiento por calor. Opciones Incorrectas: A (Síncope por calor): Incorrecto; es una enfermedad por calor. B (Agotamiento por calor): Incorrecto; es una enfermedad por calor. C (Golpe de calor): Incorrecto; también es una enfermedad por calor.</t>
  </si>
  <si>
    <t xml:space="preserve">el ahogamiento por calor </t>
  </si>
  <si>
    <t xml:space="preserve">no es una enfermedad por calor tras el aumento de la temperatura corporal </t>
  </si>
  <si>
    <t>Explicación: El aumento de la temperatura corporal puede producir... Respuesta Correcta: C - "Mayor irritabilidad". La respuesta correcta es C porque el aumento en la temperatura corporal puede llevar a mayor irritabilidad y otros efectos adversos como deshidratación, fatiga y disminución de la capacidad cognitiva. Opciones Incorrectas: A (Aumento de la concentración): Incorrecto; el calor extremo normalmente reduce la concentración. B (Aumento de destreza para tareas mentales y físicas): Incorrecto; el calor disminuye la destreza. D (Reducción de riesgo de enfermedades): Incorrecto; el calor no tiene este efecto.</t>
  </si>
  <si>
    <t>mayor irritabilidad</t>
  </si>
  <si>
    <t xml:space="preserve">Reducción de riesgo de contracción de enfermedades </t>
  </si>
  <si>
    <t xml:space="preserve">aumento de la destreza para realizar tareas mentales y físicas </t>
  </si>
  <si>
    <t xml:space="preserve">aumento de la concentración </t>
  </si>
  <si>
    <t xml:space="preserve">el aumento de la temperatura corporal puede producir </t>
  </si>
  <si>
    <t>Explicación: Con el aumento de la temperatura externa, la temperatura corporal comienza a... Respuesta Correcta: B - "Aumentar". La respuesta correcta es B porque, al aumentar la temperatura externa, el cuerpo humano también tiende a elevar su temperatura si no puede disipar el calor adecuadamente, lo que puede llevar a un golpe de calor y otros problemas de salud. Opciones Incorrectas: A (Disminuir): Incorrecto; la temperatura corporal no baja con el aumento externo. C (Se iguala): Incorrecto; no es una igualación, sino un aumento. D (Ninguna es cierta): Incorrecto; opción B es correcta.</t>
  </si>
  <si>
    <t xml:space="preserve">aumentar </t>
  </si>
  <si>
    <t xml:space="preserve">se iguala </t>
  </si>
  <si>
    <t xml:space="preserve">disminuir </t>
  </si>
  <si>
    <t xml:space="preserve">Con el aumento de la temperatura externa la temperatura corporal comienza a </t>
  </si>
  <si>
    <t>Explicación: La crisis climática afecta en mayor medida a... Respuesta Correcta: B - "Los países menos desarrollados". La respuesta correcta es B porque estos países tienen menos recursos para adaptarse y son más vulnerables a desastres, inseguridad alimentaria y otros efectos del cambio climático. Opciones Incorrectas: A (Los países más desarrollados): Incorrecto; aunque afectados, tienen más recursos de adaptación. C (A todos los países por igual): Incorrecto; los impactos varían según vulnerabilidad y capacidad de adaptación. D (A ningún país en particular): Incorrecto; el cambio climático afecta de forma desigual.</t>
  </si>
  <si>
    <t xml:space="preserve">los países menos desarrollados </t>
  </si>
  <si>
    <t xml:space="preserve">a ningún país en particular </t>
  </si>
  <si>
    <t xml:space="preserve">a todos los países por igual </t>
  </si>
  <si>
    <t xml:space="preserve">los países más desarrollados </t>
  </si>
  <si>
    <t xml:space="preserve">La crisis climática afecta en mayor medida a </t>
  </si>
  <si>
    <t>Explicación: Se estima que pueden desaparecer entre el 3 y el 14% de las especies de ecosistemas terrestres si se alcanza un calentamiento de... Respuesta Correcta: C - "3 °C". La respuesta correcta es C porque un calentamiento global de 3 °C puede llevar a la extinción de entre el 3% y el 14% de las especies terrestres debido a cambios drásticos en hábitat y condiciones ambientales. Opciones Incorrectas: A (1.5 °C): Incorrecto; los efectos serían menores. B (2 °C): Incorrecto; los efectos serían moderados en comparación. D (4 °C): Incorrecto; tendría impactos aún más graves.</t>
  </si>
  <si>
    <t xml:space="preserve">3 °C </t>
  </si>
  <si>
    <t xml:space="preserve">2 °C </t>
  </si>
  <si>
    <t xml:space="preserve">se estima que pueden desaparecer entre el 3 y el 14% de las especies de ecosistemas terrestres si se altera alcanza un calentamiento global de </t>
  </si>
  <si>
    <t>Explicación: El Panel Intergubernamental del Cambio Climático actualmente evalúa el impacto del cambio climático mediante... Respuesta Correcta: D - "El sexto ciclo de evaluación". La respuesta correcta es D porque el IPCC está realizando su sexto ciclo de evaluación, cubriendo informes sobre el conocimiento científico, sus impactos y estrategias de mitigación y adaptación. Opciones Incorrectas: A (Segundo ciclo): Incorrecto; ya está completado. B (Tercer ciclo): Incorrecto; ya está completado. C (Quinto ciclo): Incorrecto; ya está completado.</t>
  </si>
  <si>
    <t xml:space="preserve">el sexto ciclo de evaluación </t>
  </si>
  <si>
    <t xml:space="preserve">el quinto ciclo de evaluación </t>
  </si>
  <si>
    <t xml:space="preserve">el tercer ciclo de evaluación </t>
  </si>
  <si>
    <t xml:space="preserve">el segundo ciclo de evaluación </t>
  </si>
  <si>
    <t xml:space="preserve">El panel intergubernamental del cambio climático se encuentra actualmente evaluando el impacto el cambio climático mediante </t>
  </si>
  <si>
    <t>Explicación: Una situación que puede producirse si la temperatura supera 1.5 °C según la OMS es... Respuesta Correcta: D - "Todas son ciertas". La respuesta correcta es D porque todas las opciones son consecuencias posibles del calentamiento superior a 1.5 °C, incluyendo olas de calor, eventos meteorológicos extremos e inundaciones. Opciones Incorrectas: A, B, C: Todas son ciertas, por lo que la opción correcta es D.</t>
  </si>
  <si>
    <t xml:space="preserve"> inundaciones </t>
  </si>
  <si>
    <t xml:space="preserve"> ocurrencia de fenómenos meteorológicos extremos </t>
  </si>
  <si>
    <t xml:space="preserve">Aparición de olas de calor </t>
  </si>
  <si>
    <t>Una situación que que puede producirse si se incrementa la temperatura por encima de 1,5 °C tal como estima la organización mundial de la salud será</t>
  </si>
  <si>
    <t>Explicación: Según organismos científicos, se prevé que a finales de siglo la temperatura mundial supere a la de 1900 en... Respuesta Correcta: B - "4 °C". La respuesta correcta es B porque se proyecta que, sin medidas, la temperatura global podría aumentar hasta 4 °C por encima de los niveles preindustriales para fin de siglo. Opciones Incorrectas: A (1 °C): Incorrecto; ya superamos este nivel. C (15 °C): Incorrecto; es catastrófico e improbable. D (5 °C): Incorrecto; es exagerado.</t>
  </si>
  <si>
    <t>Explicación: Del total de emisiones de combustible fósil emitidas a la atmósfera, los países más desarrollados concentran aproximadamente el... Respuesta Correcta: C - "70%". La respuesta correcta es C porque los países desarrollados concentran cerca del 70% de estas emisiones debido a su industrialización y alto consumo energético. Opciones Incorrectas: A (90%): Incorrecto; es demasiado alto. B (80%): Incorrecto; es más alto de la realidad. D (60%): Incorrecto; es demasiado bajo.</t>
  </si>
  <si>
    <t>Explicación: Las emisiones mundiales de dióxido de carbono desde 1990 han aumentado... Respuesta Correcta: D - "Un 50%". La respuesta correcta es D porque el CO2 mundial ha aumentado aproximadamente un 50% desde 1990 debido al aumento en el uso de combustibles fósiles y crecimiento industrial. Opciones Incorrectas: A (Un 10%): Incorrecto; subestima el aumento. B (Un 20%): Incorrecto; también subestima. C (Un 30%): Incorrecto; subestima.</t>
  </si>
  <si>
    <t>Explicación: El efecto invernadero es debido... Respuesta Correcta: A - "A gases presentes en la atmósfera como consecuencia de la emisión de combustibles fósiles". La respuesta correcta es A porque el efecto invernadero se debe a gases en la atmósfera que atrapan el calor del sol, principalmente emitidos por la combustión de combustibles fósiles como el CO2. Opciones Incorrectas: B (Emisión de gases procedentes de la combustión en volcanes): Incorrecto; aunque emiten gases, no son la principal causa. C (Alteraciones térmicas por variaciones en manchas solares): Incorrecto; no se relaciona directamente. D (Ninguna es cierta): Incorrecto; opción A es cierta.</t>
  </si>
  <si>
    <t xml:space="preserve">a gases presentes en la atmósfera como consecuencia de la emisión de combustibles fósiles </t>
  </si>
  <si>
    <t xml:space="preserve">alteraciones térmicas por variaciones en las manchas solares </t>
  </si>
  <si>
    <t xml:space="preserve">para emisión de gases procedentes De la combustión producida en  los volcanes </t>
  </si>
  <si>
    <t xml:space="preserve">el efecto invernadero es debido </t>
  </si>
  <si>
    <t>Explicación: Conforme a la Organización Mundial de la Salud, la mayor amenaza que existe en el planeta para la salud actualmente es... Respuesta Correcta: B - "El cambio climático". La respuesta correcta es B porque, según la OMS, el cambio climático es una de las mayores amenazas para la salud pública mundial, ya que exacerba enfermedades, afecta la seguridad alimentaria y del agua y provoca eventos climáticos extremos que ponen en riesgo la vida humana. Opciones Incorrectas: A (El deterioro de la capa de ozono): Incorrecto; aunque es una amenaza, no es considerada la mayor. C (La superpoblación): Incorrecto; es un problema relevante, pero no el mayor según la OMS. D (Contaminación de los océanos): Incorrecto; aunque es una preocupación ambiental, no es la mayor amenaza para la salud global.</t>
  </si>
  <si>
    <t xml:space="preserve">el cambio climático </t>
  </si>
  <si>
    <t xml:space="preserve">Contaminación de los océanos </t>
  </si>
  <si>
    <t xml:space="preserve">la superpoblación </t>
  </si>
  <si>
    <t xml:space="preserve">el deterioro de la capa de ozono </t>
  </si>
  <si>
    <t xml:space="preserve">Conforme en la Organización Mundial de la Salud la mayor amenaza que existe en el planeta para la salud actualmente es </t>
  </si>
  <si>
    <t xml:space="preserve"> Parte del objeto del Real Decreto Legislativo 1/2013 es: La opción (b) es correcta, porque este RDL busca garantizar la igualdad de oportunidades de las personas con discapacidad, conforme a lo establecido en los artículos de la Constitución Española. (a) es incorrecta, ya que el reconocimiento de la dignidad y realización personal no resume adecuadamente el objeto del RDL. (c) es incorrecta, porque la regulación de infracciones y sanciones es solo un aspecto complementario. (d) es incorrecta, porque regular la igualdad en la promoción de autonomía personal pertenece más al ámbito de la dependencia.</t>
  </si>
  <si>
    <t>Regular las condiciones básicas que garanticen la igualdad en el ejercicio del derecho subjetivo de ciudadanía a la promoción de la autonomía personal y atención a las personas en situación de dependencia, en los términos establecidos en las leyes</t>
  </si>
  <si>
    <t>Reconocer, en razón a la dignidad que les es propia, a los disminuidos en sus capacidades físicas, psíquicas o sensoriales para su completa realización personal y su total integración social, y a los disminuidos profundos para la asistencia y tutela necesarias</t>
  </si>
  <si>
    <t>Garantizar el derecho a la igualdad de oportunidades y de trato, así como el ejercicio real y  efectivo de derechos por parte de las personas con discapacidad en igualdad de condiciones  respecto del resto de ciudadanos y ciudadanas, a través de la promoción de la autonomía  personal, de la accesibilidad universal, del acceso al empleo, de la inclusión en la comunidad y  la vida independiente y de la erradicación de toda forma de discriminación.</t>
  </si>
  <si>
    <t>Establecer medidas para garantizar y hacer efectivo el derecho a la igualdad de oportunidades de las personas con discapacidad, conforme a los artículos 9.2, 10, 14 y 49 de la Constitución.</t>
  </si>
  <si>
    <t xml:space="preserve">parte del objeto del Real Decreto Legislativo 1/2013, es </t>
  </si>
  <si>
    <t>DISCA</t>
  </si>
  <si>
    <t xml:space="preserve"> Actualmente, el derecho de los discapacitados a la vida independiente se encuentra reconocido en: La opción (d) es correcta, porque el Real Decreto Legislativo 1/2013 consolida y reconoce plenamente este derecho en su texto refundido sobre discapacidad e inclusión social. (a) es incorrecta, porque aunque la Ley 13/1982 fue pionera, el derecho está actualizado en el RDL 1/2013. (b) es incorrecta, porque la Ley 51/2003 se centra más en igualdad y accesibilidad. (c) es incorrecta, porque la Ley 39/2006 trata sobre dependencia, no directamente sobre vida independiente.</t>
  </si>
  <si>
    <t>Real Decreto Legislativo 1/2013, de 29 de noviembre, por el que se aprueba el  Texto Refundido de la Ley general de derechos de las personas con discapacidad  y de su inclusión social</t>
  </si>
  <si>
    <t>Ley 39/2006, de 14 de diciembre, de Promoción de la autonomía personal y atención a las personas en situación de dependencia</t>
  </si>
  <si>
    <t>la Ley 51/2003, de 2 de diciembre, de igualdad de oportunidades, no  discriminación y accesibilidad universal de las personas con discapacidad</t>
  </si>
  <si>
    <t>La Ley 13/1982, de 7 de abril, de integración social de las personas con discapacidad</t>
  </si>
  <si>
    <t>Actualmente el derecho de los discapacitados a la vida independiente se encuentra reconocido en</t>
  </si>
  <si>
    <t xml:space="preserve"> La primera ley aprobada en España dirigida a regular la atención de las personas con discapacidad fue: La opción (a) es correcta, ya que la Ley 13/1982, de integración social de las personas con discapacidad, fue la primera norma específica para la regulación de derechos y atención a este colectivo. (b) es incorrecta, porque la Ley 51/2003 aborda la igualdad de oportunidades y accesibilidad, pero es posterior. (c) es incorrecta, porque la Ley 39/2006 regula la dependencia y no fue la primera en este ámbito. (d) es incorrecta, porque el Real Decreto Legislativo 1/2013 es un texto refundido posterior.</t>
  </si>
  <si>
    <t>La primera ley aprobada en España dirigida a regular la atención de las personas con discapacidad fue</t>
  </si>
  <si>
    <t xml:space="preserve"> Algunos principios establecidos en el artículo 3 del Real Decreto Legislativo 1/2013 sobre los derechos de las personas con discapacidad son: La opción (a) es correcta, porque incluye principios como la participación e inclusión plenas en la sociedad y el diálogo civil, los cuales están explícitamente mencionados en el artículo 3 del RDL 1/2013. (b) es incorrecta, porque aunque menciona derechos importantes, no los define como principios del artículo. (c) es incorrecta, ya que el carácter público de las prestaciones no figura como principio en este artículo. (d) es incorrecta, porque la transversalidad en políticas de lengua de signos es un tema más específico y no abarca los principios generales del artículo 3.</t>
  </si>
  <si>
    <t>La transversalidad de las políticas en materia de lengua de signos,  Accesibilidad universal , Libertad de elección, No discriminación y  Normalización</t>
  </si>
  <si>
    <t>El carácter público de las prestaciones del Sistema para la Autonomía y Atención a la Dependencia.</t>
  </si>
  <si>
    <t>El Derecho a la salud, empleo, protección social, educación, tutela judicial efectiva, movilidad, comunicación, información y acceso a la cultura, al deporte, al ocio así como de participación en los asuntos públicos, en los términos previstos en este Título y demás normativa que sea de aplicación.</t>
  </si>
  <si>
    <t xml:space="preserve">La participación e inclusión plenas y efectivas en la sociedad y el diálogo civil. </t>
  </si>
  <si>
    <t>Algunos principios establecidos en el artículo 3 del Real Decreto Legislativo 1/2013 sobre los derechos de las personas con discapacidad son</t>
  </si>
  <si>
    <t xml:space="preserve"> El Real Decreto Legislativo 1/2013, se entiende por Discriminación indirecta: La opción (c) es correcta, porque la discriminación indirecta ocurre cuando una disposición aparentemente neutra genera una desventaja desproporcionada para personas con discapacidad, sin una justificación objetiva. (a) es incorrecta, porque esto describe una forma de discriminación directa. (b) es incorrecta, ya que habla de trato desfavorable en situación análoga, lo cual también se enmarca en discriminación directa. (d) es incorrecta, porque no aborda la desventaja producida por disposiciones o prácticas aparentemente neutrales.</t>
  </si>
  <si>
    <t>es una situación que resulta de la interacción entre las personas con deficiencias previsiblemente permanentes y cualquier tipo de barreras que limiten o impidan su participación plena y efectiva en la sociedad, en igualdad de condiciones con las demás.</t>
  </si>
  <si>
    <t>Existe cuando una disposición legal o reglamentaria, una cláusula  convencional o contractual, un pacto individual, una decisión unilateral o un criterio o práctica,  o bien un entorno, producto o servicio, aparentemente neutros, puedan ocasionar una  desventaja particular a una persona respecto de otras por motivo de o por razón de  discapacidad, siempre que objetivamente no respondan a una finalidad legítima y que los  medios para la consecución de esta finalidad no sean adecuados y necesarios</t>
  </si>
  <si>
    <t>es la situación en que se encuentra una persona con discapacidad  cuando es tratada de manera menos favorable que otra en situación análoga por motivo de o  por razón de su discapacidad</t>
  </si>
  <si>
    <t xml:space="preserve">Existe cuando una persona o grupo en que se integra es objeto  de un trato discriminatorio debido a su relación con otra por motivo o por razón de discapacidad. </t>
  </si>
  <si>
    <t>El Real Decreto Legislativo 1/2013 se entiende por Discriminación indirecta</t>
  </si>
  <si>
    <t xml:space="preserve"> A efectos del Real Decreto Legislativo 1/2013, se entiende por discapacidad: La opción (d) es correcta, ya que describe la discapacidad como una situación derivada de la interacción entre deficiencias previsiblemente permanentes y barreras sociales, que limitan la participación plena en igualdad de condiciones. (a) es incorrecta, porque describe más bien una situación de dependencia. (b) es incorrecta, porque se enfoca en la autonomía personal, no en la discapacidad como tal. (c) es incorrecta, porque define la discapacidad en términos de integración educativa, laboral o social, sin abarcar su dimensión completa.</t>
  </si>
  <si>
    <t>Es una situación que resulta de la interacción entre las personas con deficiencias previsiblemente permanentes y cualquier tipo de barreras que limiten o impidan su participación plena y efectiva en la sociedad, en igualdad de condiciones con las demás.</t>
  </si>
  <si>
    <t>toda condición de la persona cuyas posibilidades de integración educativa, laboral o social se hallen disminuidos como consecuencia de una deficiencia, previsiblemente permanente, de carácter congénito o no, en sus capacidades físicas, psíquicas o sensoriales.</t>
  </si>
  <si>
    <t>La situación en la que la persona con discapacidad ejerce el poder de decisión sobre su propia existencia y participa activamente en la vida de su comunidad, conforme al derecho al libre desarrollo de la personalidad.</t>
  </si>
  <si>
    <t>El estado de carácter permanente en que se encuentran las personas que, por razones derivadas de la edad, la enfermedad o la discapacidad, y ligadas a la falta o a la pérdida de autonomía física, mental, intelectual o sensorial, precisan de la atención de otra u otras personas o ayudas importantes para realizar actividades básicas de la vida diaria o, en el caso de las personas con discapacidad intelectual o enfermedad mental, de otros apoyos para su autonomía personal</t>
  </si>
  <si>
    <t>A efectos del Real Decreto Legislativo 1/2013 se entiende por discapacidad</t>
  </si>
  <si>
    <t xml:space="preserve"> Según el artículo 2 de la Ley 39/2006, ¿qué son las Necesidades de apoyo para la autonomía personal? La opción (b) es correcta, porque el artículo describe estas necesidades como aquellas que afectan tareas esenciales como el cuidado personal, actividades domésticas básicas y movilidad, que permiten desenvolverse con autonomía. (a) es incorrecta, porque no refleja específicamente las necesidades descritas en el artículo. (c) es incorrecta, porque no aborda la recuperación de la capacidad de decisión. (d) es incorrecta, ya que no especifica las actividades fundamentales que las personas necesitan para su autonomía.</t>
  </si>
  <si>
    <t>Las necesidades de apoyo que requieren las personas con discapacidad que pierden la autonomía personal</t>
  </si>
  <si>
    <t>Las necesidades de recuperar la capacidad de controlar, afrontar y tomar, por propia iniciativa, decisiones  personales acerca de cómo vivir de acuerdo con las normas y preferencias propias así como de  desarrollar las actividades básicas de la vida diaria</t>
  </si>
  <si>
    <t>las necesidades que requieren las personas que  tienen discapacidad intelectual o mental para hacer efectivo un grado satisfactorio de  autonomía personal en el seno de la comunidad.</t>
  </si>
  <si>
    <t>Las necesidades que afectan a las tareas más elementales de la persona,  que le permitan desenvolverse con un mínimo de autonomía e independencia, tales como: el  cuidado personal, las actividades domésticas básicas, la movilidad esencial, reconocer personas  y objetos, orientarse, entender y ejecutar órdenes o tareas sencillas.</t>
  </si>
  <si>
    <t>Según el artículo 2 de la Ley 39/2006 ¿Que son las Necesidades de apoyo para la autonomía personal?</t>
  </si>
  <si>
    <t xml:space="preserve"> ¿Cuál de los siguientes NO es un principio enumerado en el artículo 3 de la Ley 39/2006? La opción (c) es correcta, ya que el carácter público o privado de las prestaciones del Sistema para la Autonomía y Atención a la Dependencia no está enumerado como principio en el artículo 3. (a) es incorrecta, porque la transversalidad de las políticas sí es un principio reconocido. (b) es incorrecta, ya que la calidad, sostenibilidad y accesibilidad de los servicios también es un principio. (d) es incorrecta, porque la permanencia en el entorno siempre que sea posible forma parte de los principios establecidos.</t>
  </si>
  <si>
    <t>La permanencia de las personas en situación de dependencia, siempre que sea posible, en el  entorno en el que desarrollan su vida.</t>
  </si>
  <si>
    <t>El carácter público o privado de las prestaciones del Sistema para la Autonomía y Atención a la  Dependencia</t>
  </si>
  <si>
    <t>La calidad, sostenibilidad y accesibilidad de los servicios de atención a las personas en situación  de dependencia</t>
  </si>
  <si>
    <t>transversalidad de las políticas de atención a las personas en situación de dependencia</t>
  </si>
  <si>
    <t>¿Cuál de los siguientes NO es un principio enumerado en el artículo 3 de la Ley 39/2006?</t>
  </si>
  <si>
    <t xml:space="preserve"> ¿Cuál es el objeto de la Ley 39/2006, de 14 de diciembre, de promoción de la autonomía personal y atención a las personas en situación de dependencia? La opción (c) es correcta, porque el objeto principal de la ley es regular las condiciones básicas que garanticen la igualdad en el ejercicio del derecho subjetivo de ciudadanía a la promoción de la autonomía personal y atención a las personas en situación de dependencia. (a) es incorrecta, ya que aunque describe parte del objetivo, no incluye la igualdad ni el ejercicio pleno del derecho. (b) es incorrecta, porque no incluye la referencia a derechos fundamentales. (d) es incorrecta, porque se centra únicamente en discapacidad intelectual o mental, lo cual no abarca todo el ámbito de la ley.</t>
  </si>
  <si>
    <t>Regular el apoyo para la autonomía personal que las personas las personas que  tienen discapacidad intelectual o mental requieren, para hacer efectivo un grado satisfactorio de  autonomía personal en el seno de la comunidad</t>
  </si>
  <si>
    <t>Regular las  condiciones básicas que garanticen la igualdad en el ejercicio del derecho subjetivo de  ciudadanía a la promoción de la autonomía personal y atención a las personas en situación de  dependencia</t>
  </si>
  <si>
    <t>Regular las  condiciones básicas que garanticen el ejercicio de los derechos fundamentales de las personas en situación de  dependencia</t>
  </si>
  <si>
    <t>La regulación de las condiciones para el apoyo a la realización de las tareas más elementales de la persona,  que le permiten desenvolverse con autonomía e independencia</t>
  </si>
  <si>
    <t xml:space="preserve">¿Cuál es el objeto de la Ley 39/2006, de 14 de diciembre, de promoción de la autonomía personal y atención a las personas en situación de dependencia? </t>
  </si>
  <si>
    <t xml:space="preserve"> Conforme al artículo 55 del RDL 1/2013 sobre los derechos de las personas con discapacidad, el Consejo Nacional de la Discapacidad: La opción (b) es correcta, porque el Consejo Nacional de la Discapacidad es un órgano colegiado interministerial, de carácter consultivo, que promueve la coordinación entre el movimiento asociativo de personas con discapacidad y la Administración General del Estado. (a) es incorrecta, ya que confunde el carácter interministerial con interterritorial. (c) es incorrecta, porque no tiene funciones ejecutivas. (d) es incorrecta, pues no tiene un carácter exclusivamente ejecutivo, sino consultivo.</t>
  </si>
  <si>
    <t>es el órgano colegiado interministerial, de carácter ejecutivo, en el que se institucionaliza la colaboración del movimiento asociativo de las personas con discapacidad y sus familias y la Administración General del Estado, para la definición y coordinación de las políticas públicas que garanticen los derechos de las personas con discapacidad.</t>
  </si>
  <si>
    <t>es el órgano colegiado interterritoral de participación de las Comunidades Autónomas de carácter ejecutivo, en el que se institucionaliza la colaboración del movimiento asociativo de las personas con discapacidad y sus familias y las Comunidades Autónomas, para la definición y coordinación de las políticas públicas que garanticen los derechos de las personas con discapacidad</t>
  </si>
  <si>
    <t>es el órgano colegiado interministerial, de carácter consultivo, en el que se institucionaliza la colaboración del movimiento asociativo de las personas con discapacidad y sus familias y la Administración General del Estado, para la definición y coordinación de las políticas públicas que garanticen los derechos de las personas con discapacidad.</t>
  </si>
  <si>
    <t>es el órgano colegiado interterritoral de participación de las Comunidades Autónomas  de carácter consultivo, en el que se institucionaliza la colaboración del movimiento asociativo de las personas con discapacidad y sus familias y las Comunidades Autónomas, para la definición y coordinación de las políticas públicas que garanticen los derechos de las personas con discapacidad.</t>
  </si>
  <si>
    <t>Conforme el artículo 55 del RDL 1/2013 sobre los derechos de las personas con discapacidad el Consejo Nacional de la Discapacidad.</t>
  </si>
  <si>
    <t xml:space="preserve"> Según la Ley 39/2006 LD, son titulares de los derechos: La opción (b) es correcta, ya que la Ley 39/2006 reconoce como titulares de los derechos a las personas que se encuentran en situación de dependencia en cualquiera de los grados establecidos. (a) es incorrecta, ya que no incluye a familiares como titulares. (c) es incorrecta, porque añade a los familiares, quienes no son directamente los beneficiarios. (d) es incorrecta, al restringir los derechos solo a mayores de edad en situación de dependencia, lo cual no se ajusta a la normativa.</t>
  </si>
  <si>
    <t>Los familiares y quienes se encuentran en situación de dependencia, en el caso de ser mayores de edad en alguno de los grados establecidos</t>
  </si>
  <si>
    <t>Los familiares y quienes se encuentran en situación de dependencia en alguno de los grados establecidos</t>
  </si>
  <si>
    <t xml:space="preserve">Quienes se encuentran en situación de dependencia en alguno de los grados establecidos </t>
  </si>
  <si>
    <t>Los familiares de quienes se encuentran en situación de dependencia en alguno de los grados establecidos.</t>
  </si>
  <si>
    <t xml:space="preserve">Según la Ley 39/2006 LD son titulares de los derechos </t>
  </si>
  <si>
    <t xml:space="preserve"> En relación con el artículo 16 del RDL 1/2013 sobre los derechos de las personas con discapacidad, las personas con discapacidad pueden ejercer su derecho al trabajo a través de los siguientes tipos de empleo: La opción (a) es correcta, ya que el artículo establece que las personas con discapacidad pueden ejercer su derecho al trabajo mediante empleo ordinario, empleo protegido, empleo autónomo y servicios de empleo con apoyo, reflejando un abanico amplio de posibilidades. (b) es incorrecta, porque restringe el empleo protegido exclusivamente a puestos que desempeñan potestades públicas, lo cual no está contemplado en el artículo. (c) es incorrecta, ya que describe modalidades que no coinciden con la legislación. (d) es incorrecta, porque incluye categorías como empleo adecuado de duración determinada, que no son específicas del artículo.</t>
  </si>
  <si>
    <t>Empleo adecuado Indefinido, empleo adecuado de duración determinada, empleo público y empleo protegido, en centros especiales de empleo</t>
  </si>
  <si>
    <t>Empleo adecuado, empleo subvencionado en centros especiales de empleo, empleo ordinario en centros de trabajo adecuados, empleo protegido en centros de trabajo públicos, empleo protegido, en centros especiales de empleo</t>
  </si>
  <si>
    <t>Empleo privado en las empresas, mpleo público en las administraciones públicas incluyendo el ejercicio de puestos que desempeñen potestades públicas y mpleo protegido, en centros especiales de empleo</t>
  </si>
  <si>
    <t>Empleo ordinario, en las empresas y en las administraciones públicas, incluido los servicios de empleo con apoyo, empleo protegido, en centros especiales de empleo y en enclaves laborales y Empleo autónomo.</t>
  </si>
  <si>
    <t>En relación con el artículo 16 del RDL 1/2013 sobre los derechos de las personas con discapacidad , las personas con discapacidad pueden ejercer su derecho al trabajo a través de los siguientes tipos de empleo</t>
  </si>
  <si>
    <t xml:space="preserve"> Según el artículo 10 del RDL 1/2013 sobre los derechos de las personas con discapacidad, el derecho a la protección de la salud: La opción (d) es correcta, ya que incluye prevención, promoción y recuperación de la salud, además de dar especial atención a la salud mental y reproductiva de las personas con discapacidad. (a) es incorrecta, porque el apartado sobre especialidades farmacéuticas es solo una parte limitada del derecho a la protección de la salud. (b) es incorrecta, ya que los informes de salud no abarcan el concepto completo del derecho. (c) es incorrecta, pues el deber de prevención de minusvalías es una obligación general, no la descripción del derecho.</t>
  </si>
  <si>
    <t>Las personas con discapacidad tienen derecho a la protección de la salud, incluyendo la prevención de la enfermedad y la protección, promoción y recuperación de la salud, sin discriminación por motivo o por razón de discapacidad, prestando especial atención a la salud mental y a la salud sexual y Reproductiva.</t>
  </si>
  <si>
    <t>La prevención de las minusvalías constituye un derecho y un deber de todo ciudadano y de la sociedad en su conjunto yformará parte de las obligaciones prioritarias del Estado en elcampo de la salud pública y de los servicios sociales.</t>
  </si>
  <si>
    <t>La valoración se realizará teniendo en cuenta los correspondientes informes sobre la salud de la persona y sobre el entorno en el que viva, y considerando, en su caso, las ayudas técnicas, órtesis y prótesis que le hayan sido prescritas.</t>
  </si>
  <si>
    <t>Implica que los beneficiarios del sistema especial de prestaciones asistenciales y económicas previsto en este capítulo estarán exentos de aportación por el consumo de especialidades farmacéuticas.</t>
  </si>
  <si>
    <t>Según el artículo 10 del RDL 1/2013 sobre los derechos de las personas con discapacidad Derecho a la protección de la salud</t>
  </si>
  <si>
    <t xml:space="preserve"> Según la Ley 39/2006 LD, el Servicio de Centro de Atención residencial comprende: La opción (d) es correcta, porque los centros de atención residencial están destinados a personas en situación de dependencia, considerando las diversas discapacidades. (a) es incorrecta, ya que un centro de noche para mayores no abarca la totalidad del servicio residencial. (b) es incorrecta, pues un centro de día para mayores de 65 años no cumple con el enfoque integral. (c) es incorrecta, porque un centro de noche para menores de 65 años no representa todos los servicios residenciales.</t>
  </si>
  <si>
    <t>Centro de atención a personas en situación de dependencia, en razón de los distintos  tipos de discapacidad</t>
  </si>
  <si>
    <t>Centro de Noche para menores de 65 años</t>
  </si>
  <si>
    <t xml:space="preserve">Centro de Día para mayores  de 65 años. </t>
  </si>
  <si>
    <t xml:space="preserve">Centro de noche para mayores. </t>
  </si>
  <si>
    <t>Según la Ley 39/2006 LD el Servicio de Centro de Atención residencial comprende</t>
  </si>
  <si>
    <t xml:space="preserve"> ¿Qué es la Oficina de Atención a la Discapacidad? La opción (c) es correcta, ya que se trata de un órgano del Consejo Nacional de la Discapacidad encargado de promover la igualdad de oportunidades, la no discriminación y la accesibilidad universal. (a) es incorrecta, porque no está adscrita al Ministerio de Igualdad. (b) es incorrecta, ya que no tiene funciones en materia de prestaciones sanitarias o económicas. (d) es incorrecta, porque no pertenece al Instituto Nacional de la Seguridad Social.</t>
  </si>
  <si>
    <t>es el órgano colegiado del Instituto Nacional de la Seguridad Social ,  de carácter permanente y especializado, encargado de promover la igualdad de oportunidades,  no discriminación en materia de prestaciones sanitarias  económicas a las personas con discapacidad</t>
  </si>
  <si>
    <t>es el órgano del Consejo Nacional de la Discapacidad,  de carácter permanente y especializado, encargado de promover la igualdad de oportunidades,  no discriminación y accesibilidad universal de las personas con discapacidad</t>
  </si>
  <si>
    <t>es el órgano colegiado del Ministerio de Seguridad Social,  de carácter permanente y especializado, encargado de proteger a las personas discapacitadas mediante prestaciones sanitarias  económicas,  no discriminación y accesibilidad universal de las personas con discapacidad</t>
  </si>
  <si>
    <t>es el órgano colegiado del Ministerio de Igualdad,  de carácter permanente y especializado, encargado de promover la igualdad de oportunidades,  no discriminación y accesibilidad universal de las personas con discapacidad</t>
  </si>
  <si>
    <t>¿Que es la Oficina de Atención a la Discapacidad?</t>
  </si>
  <si>
    <t xml:space="preserve"> El derecho a la protección social de los discapacitados es regulado en: La opción (a) es correcta, porque el artículo 48 del RDL 1/2013 establece el marco específico de protección social para personas con discapacidad. (b) es incorrecta, porque el artículo 162 del Real Decreto Legislativo 8/2015 regula aspectos generales de la Seguridad Social, no específicos de discapacidad. (c) es incorrecta, ya que el artículo 21 de la Ley 39/2006 se centra en dependencia, no en discapacidad. (d) es incorrecta, porque el artículo 18 de la Ley 51/2003 trata sobre accesibilidad universal, no directamente de la protección social.</t>
  </si>
  <si>
    <t>Artículo 18 de la Ley 51/2003, de 2 de diciembre, de igualdad de oportunidades, no discriminación y accesibilidad universal de las personas con discapacidad</t>
  </si>
  <si>
    <t>El artículo de la 21  Ley 39/2006, de 14 de diciembre, de Promoción de la Autonomía Personal y Atención a las personas en situación de dependencia.</t>
  </si>
  <si>
    <t>El articulo 162 del  Real Decreto Legislativo 8/2015, de 30 de octubre, por el que se aprueba el texto refundido de la Ley General de la Seguridad Social.</t>
  </si>
  <si>
    <t>El artículo 48 del RDL 1/2013 sobre los derechos de las personas con discapacidad</t>
  </si>
  <si>
    <t xml:space="preserve">El derecho a la protección social de los discapacitados es regulado en  </t>
  </si>
  <si>
    <t xml:space="preserve"> Real Decreto Legislativo 1/2013, se entiende por Inclusión social: La opción (a) es correcta, porque se define como el principio mediante el cual la sociedad promueve valores compartidos y asegura que las personas con discapacidad tengan oportunidades para participar plenamente en todos los ámbitos de la vida. (b) es incorrecta, porque esta descripción se relaciona más con evitar conductas discriminatorias específicas. (c) es incorrecta, ya que describe medidas de acción afirmativa, no el concepto de inclusión social. (d) es incorrecta, porque la definición sobre políticas públicas abarca aspectos más amplios, no únicamente la inclusión social.</t>
  </si>
  <si>
    <t>Es el principio en virtud del cual las actuaciones que desarrollan las Administraciones Públicas no se limitan únicamente a planes, programas y acciones específicos, pensados exclusivamente para estas personas, sino que comprenden las políticas y líneas de acción de carácter general en cualquiera de los ámbitos de  actuación pública, en donde se tendrán en cuenta las necesidades y demandas de las personas  con discapacidad</t>
  </si>
  <si>
    <t>La acción de carácter específico destinada a acelerar o lograr la  igualdad de hecho de las personas con discapacidad y su participación plena en los ámbitos de  la vida política, económica, social, educativa, laboral y cultural, atendiendo a los diferentes tipos  y grados de discapacidad</t>
  </si>
  <si>
    <t>La evitación de toda conducta no deseada relacionada con la discapacidad de una persona, que  tenga como objetivo o consecuencia atentar contra su dignidad o crear un entorno  intimidatorio, hostil, degradante, humillante u ofensivo</t>
  </si>
  <si>
    <t>Es el principio en virtud del cual la sociedad promueve valores compartidos  orientados al bien común y a la cohesión social, permitiendo que todas las personas con  discapacidad tengan las oportunidades y recursos necesarios para participar plenamente en la  vida política, económica, social, educativa, laboral y cultural, y para disfrutar de unas  condiciones de vida en igualdad con los demás.</t>
  </si>
  <si>
    <t>Real Decreto Legislativo 1/2013 se entiende por Inclusión social</t>
  </si>
  <si>
    <t xml:space="preserve"> Según el artículo 8 del Real Decreto Legislativo 1/2013 sobre los derechos de las personas con discapacidad: La opción (a) es correcta, porque el artículo 8 reconoce que la acción protectora del sistema especial de prestaciones sociales y económicas para las personas con discapacidad incluye asistencia sanitaria y prestación farmacéutica, siendo esto esencial para quienes no están dentro del sistema general de Seguridad Social. (b) es incorrecta, porque aunque las prestaciones deben garantizar igualdad territorial, esta afirmación no se vincula directamente con el artículo 8. (c) es incorrecta, ya que la definición de atención integral no forma parte de este apartado. (d) es incorrecta, porque el derecho a vivir de forma independiente está regulado en otro artículo.</t>
  </si>
  <si>
    <t xml:space="preserve">Las personas con discapacidad tienen derecho a vivir de forma independiente y a participar  plenamente en todos los aspectos de la vida. </t>
  </si>
  <si>
    <t xml:space="preserve">Se entiende por atención integral los procesos o cualquier otra medida de intervención dirigidos  a que las personas con discapacidad adquieran su máximo nivel de desarrollo y autonomía  personal, y a lograr y mantener su máxima independencia, capacidad física, mental y social, y su inclusión y participación plena en todos los aspectos de la vida, así como la obtención de un  empleo adecuado. </t>
  </si>
  <si>
    <t>Las personas en situación de dependencia tendrán derecho, con independencia del lugar del territorio del Estado español donde residan, a acceder, en condiciones de igualdad, a las prestaciones y servicios previstos en esta Ley, en los términos establecidos en la misma</t>
  </si>
  <si>
    <t xml:space="preserve">La acción protectora del sistema especial de prestaciones sociales y económicas para las  personas con discapacidad que por no desarrollar una actividad laboral, no están incluidos en el  campo de aplicación del Sistema de la Seguridad Social, comprenderá entre otros la sistencia sanitaria y prestación farmacéutica. </t>
  </si>
  <si>
    <t>Según el artículo 8 del Real Decreto Legislativo 1/2013 sobre los derechos de las personas con discapacidad</t>
  </si>
  <si>
    <t xml:space="preserve"> Algunos derechos de las personas en situación de dependencia son: La opción (a) es correcta, porque respetar la confidencialidad en la recogida y tratamiento de datos está garantizado por la Ley Orgánica 3/2018 y constituye un derecho esencial de las personas en situación de dependencia. (b) es incorrecta, porque ser ingresado en un centro residencial no es un derecho per se, sino una medida según necesidad. (c) es incorrecta, ya que decidir sobre la tutela de su persona o bienes depende de su capacidad jurídica. (d) es incorrecta, porque participar en proyectos de investigación requiere autorización, pero no es un derecho reconocido como tal.</t>
  </si>
  <si>
    <t>A participar en proyecto docente o de investigación, siendo necesaria la previa autorización, expresa y  por escrito, de la persona en situación de dependencia o quien la represente</t>
  </si>
  <si>
    <t>A decidir sobre la tutela de su persona y bienes,  en cualquier situación jurídica</t>
  </si>
  <si>
    <t>A ser ingresado en centro residencial.</t>
  </si>
  <si>
    <t xml:space="preserve">A que sea respetada la confidencialidad en la recogida y el tratamiento de sus datos, de  acuerdo con la LO 3/2018 </t>
  </si>
  <si>
    <t>Alguno de los derechos de las personas en situación de dependencia son</t>
  </si>
  <si>
    <t xml:space="preserve"> ¿Qué instrumento técnico de la Administración General del Estado se encarga de la recopilación y difusión de información relacionada con el ámbito de la discapacidad? La opción (b) es correcta, ya que el Observatorio Estatal de la Discapacidad cumple esta función, siendo un órgano técnico especializado en analizar y difundir información sobre el ámbito de la discapacidad. (a) es incorrecta, porque el Consejo Nacional de la Discapacidad tiene un rol más consultivo y normativo. (c) es incorrecta, ya que la Oficina de Atención a la Discapacidad se centra en la resolución de quejas y consultas individuales. (d) es incorrecta, ya que no existe un Observatorio Estatal de la Igualdad como órgano específico.</t>
  </si>
  <si>
    <t>Observatorio Estatal de la Igualdad</t>
  </si>
  <si>
    <t>la Oficina de Atención a la Discapacidad</t>
  </si>
  <si>
    <t>Observatorio Estatal de la Discapacidad</t>
  </si>
  <si>
    <t>Consejo Nacional de la Discapacidad</t>
  </si>
  <si>
    <t xml:space="preserve">¿Qué instrumento técnico de la  Administración General del Estado se encarga de la  recopilación y difusión de información relacionada  con el ámbito de la discapacidad. </t>
  </si>
  <si>
    <t xml:space="preserve"> Según la Ley 39/2006 LD, las prestaciones económicas: La opción (d) es correcta, ya que las prestaciones económicas en esta ley pueden tener carácter periódico o único, y se reconocen bajo determinadas condiciones para cuidados familiares o acceso a servicios. (a) es incorrecta, porque no limita las prestaciones únicamente a un carácter familiar. (b) es incorrecta, ya que las prestaciones no se restringen exclusivamente al acceso a un servicio público. (c) es incorrecta, pues las prestaciones van más allá de ser reconocidas solo cuando se cumplen condiciones específicas.</t>
  </si>
  <si>
    <t>Cuando se reúnan determinadas condiciones, podrá reconocerse una prestación económica  para cuidados familiares.</t>
  </si>
  <si>
    <t>Es una prestación económica de carácter familiar</t>
  </si>
  <si>
    <t>se reconocen cuando es posible el acceso a un servicio público</t>
  </si>
  <si>
    <t>Pueden tener  carácter periódico o único</t>
  </si>
  <si>
    <t>Según la Ley 39/2006 LD las prestaciones económicas</t>
  </si>
  <si>
    <t xml:space="preserve"> Según la Ley 39/2006 LD, ¿cuál de los siguientes NO es un grado de dependencia? La opción (a) es correcta, porque la "dependencia leve" no está reconocida como uno de los grados oficiales establecidos en la Ley 39/2006, que únicamente contempla la dependencia moderada, severa y gran dependencia. (b) es incorrecta, porque la dependencia moderada es un grado reconocido en la normativa. (c) es incorrecta, ya que la dependencia severa también es un grado estipulado en la ley. (d) es incorrecta, pues la gran dependencia está específicamente definida en los términos legales.</t>
  </si>
  <si>
    <t>Gran dependencia</t>
  </si>
  <si>
    <t>Dependencia severa</t>
  </si>
  <si>
    <t>Dependencia moderada</t>
  </si>
  <si>
    <t>Dependencia leve</t>
  </si>
  <si>
    <t>Según la Ley 39/2006 LD , cual de los siguientes NO es un  grado de dependencia</t>
  </si>
  <si>
    <t xml:space="preserve"> Según el artículo 7 del Real Decreto Legislativo 1/2013 sobre los derechos de las personas con discapacidad: La opción (b) es correcta, ya que confirma que las personas con discapacidad tienen los mismos derechos que los demás ciudadanos dentro del ordenamiento jurídico, subrayando la igualdad ante la ley. (a) es incorrecta, porque aunque se menciona el derecho a una educación inclusiva, esto no constituye la totalidad de los derechos garantizados por el artículo 7. (c) es incorrecta, ya que el artículo no trata específicamente sobre el ejercicio del derecho a la participación política. (d) es incorrecta, porque aunque las prestaciones buscan facilitar una vida digna, esta no es la descripción principal del artículo 7.</t>
  </si>
  <si>
    <t xml:space="preserve">Los objetivos de las prestaciones a las personas discapacitadas son los siguientes: Facilitar una existencia autónoma en su medio habitual, todo el tiempo que desee y sea  posible. y proporcionar un trato digno en todos los ámbitos de su vida personal, familiar y social,  facilitando su incorporación activa en la vida de la comunidad. </t>
  </si>
  <si>
    <t xml:space="preserve">Las personas con discapacidad podrán ejercer el derecho de participación en la vida política y  en los procesos electorales en igualdad de condiciones que el resto de los ciudadanos conforme  a la normativa en vigor. Para ello, las administraciones públicas pondrán a su disposición los  medios y recursos que precisen. </t>
  </si>
  <si>
    <t>Las personas con discapacidad tienen los mismos derechos que los demás ciudadanos conforme a nuestro ordenamiento jurídico</t>
  </si>
  <si>
    <t xml:space="preserve">Las personas con discapacidad tienen derecho a una educación inclusiva, de calidad y gratuita,  en igualdad de condiciones con las demás. </t>
  </si>
  <si>
    <t>Según el artículo 7 del Real Decreto Legislativo 1/2013 sobre los derechos de las personas con discapacidad</t>
  </si>
  <si>
    <t xml:space="preserve"> En relación con el artículo 16 del RDL 1/2013 sobre los derechos de las personas con discapacidad, reconoce el derecho a la educación de los discapacitados: La opción (c) es correcta, ya que establece el derecho a una educación inclusiva, de calidad y gratuita, lo cual refleja el principio de igualdad y no discriminación reconocido por el artículo 16 del RDL 1/2013. (a) es incorrecta, porque la educación universal no se concreta específicamente en las necesidades de las personas con discapacidad. (b) es incorrecta, ya que la Educación Especial se considera una medida transitoria o excepcional dentro del sistema inclusivo. (d) es incorrecta, porque la atención a la diversidad educativa se enfoca más en ajustes y apoyos que en la esencia del derecho educativo inclusivo.</t>
  </si>
  <si>
    <t>A la especial atención a la diversidad de necesidades educativas del alumnado con discapacidad, mediante la aplicación de todos los apoyos necesarios para quienes precisen atención especial de aprendizaje</t>
  </si>
  <si>
    <t>A la  educación inclusiva, de calidad y gratuita</t>
  </si>
  <si>
    <t>A la Educación Especial impartida transitoria o definitivamente,a aquellos minusválidos a los que les resulte imposible la integración en el sistema educativo ordinario y de acuerdo con lo previsto en el artículo veintiséis de la presente Ley.</t>
  </si>
  <si>
    <t>A la educación Universal.</t>
  </si>
  <si>
    <t>En relación con el artículo 16 del RDL 1/2013 sobre los derechos de las personas con discapacidad que reconoce el derecho a la Educación de los discapacitados</t>
  </si>
  <si>
    <t xml:space="preserve"> ¿De quién depende el Observatorio Estatal de la Discapacidad? La opción (d) es correcta, ya que el Observatorio Estatal de la Discapacidad depende de la Dirección General de Derechos de las Personas con Discapacidad, tal como establece su marco normativo en coordinación con el Ministerio de Derechos Sociales y Agenda 2030. (a) es incorrecta, porque el Consejo Nacional de la Discapacidad no tiene competencias sobre el observatorio. (b) es incorrecta, ya que la Oficina de Atención a la Discapacidad es un órgano distinto con funciones más limitadas. (c) es incorrecta, pues el Ministerio de Trabajo y Economía Social no tiene jurisdicción sobre este observatorio.</t>
  </si>
  <si>
    <t>de la Dirección General de Derechos de las Personas con Discapacidad del Ministerio de Derechos Sociales y Agenda 2030</t>
  </si>
  <si>
    <t>Del Ministerio de Trabajo y Economía Social</t>
  </si>
  <si>
    <t>De la Oficina de Atención a la Discapacidad</t>
  </si>
  <si>
    <t>Del Consejo Nacional de la Discapacidad</t>
  </si>
  <si>
    <t>¿De quien depende el Observatorio Estatal de la Discapacidad?</t>
  </si>
  <si>
    <t xml:space="preserve"> Según la Ley 39/2006 LD, el Catálogo de servicios comprende, entre otros, los servicios sociales de promoción de la autonomía personal y de atención a la dependencia siguientes: La opción (c) es correcta, porque el Servicio de Centro de Día y de Noche está contemplado en la Ley 39/2006 como un recurso integral destinado a promover la autonomía personal en personas dependientes. (a) es incorrecta, porque la atención sanitaria es una prestación del sistema de salud, no del catálogo de servicios de dependencia. (b) es incorrecta, ya que los cuidados familiares no constituyen un servicio del catálogo formal, sino un apoyo complementario. (d) es incorrecta, porque el servicio de limpieza no figura entre las prestaciones esenciales recogidas por la ley.</t>
  </si>
  <si>
    <t>Servicio de limpieza de hogar  a domicilio</t>
  </si>
  <si>
    <t xml:space="preserve">Servicio de Centro de Día y de Noche, que ofrece una atención integral durante el periodo  </t>
  </si>
  <si>
    <t>Cuidados familiares.</t>
  </si>
  <si>
    <t>Atención de las necesidades sanitarias</t>
  </si>
  <si>
    <t>Según la Ley 39/2006 LD el Catálogo de servicios comprende , entre otros, los servicios sociales de promoción de la autonomía personal  y de atención a la dependencia siguientes</t>
  </si>
  <si>
    <t>Respuesta correcta: b. El estado de carácter permanente en que se encuentran las personas que, por razones derivadas de la edad, la enfermedad o la discapacidad, y ligadas a la falta o a la pérdida de autonomía física, mental, intelectual o sensorial, precisan de la atención de otra u otras personas o ayudas importantes para realizar actividades básicas de la vida diaria o, en el caso de las personas con discapacidad intelectual o enfermedad mental, de otros apoyos para su autonomía personal.. La opción a, que define dependencia como estado transitorio, es incorrecta, ya que la ley la describe como una situación permanente. c, que introduce la condición sexual como una causa de dependencia, no está contemplada en la normativa. d, que menciona autonomía social, no corresponde a la definición exacta establecida en la ley​(Tema 34. Empresa e Impa…).</t>
  </si>
  <si>
    <t>El estado de carácter permanente en que se encuentran las personas que, por razones derivadas  de la edad, la enfermedad o la discapacidad, y ligadas a la falta o a la pérdida de autonomía física,  mental, intelectual o sensorial, precisan de la atención de otra u otras personas o ayudas  importantes para realizar actividades básicas de la vida diaria o, en el caso de las personas con  discapacidad intelectual o enfermedad mental, de otros apoyos para su autonomía personal. </t>
  </si>
  <si>
    <t>El estado de carácter permanente en que se encuentran las personas que, por razones exclusivas  derivadas de la edad o enfermedad, precisan de la atención de otra u otras personas o ayudas  importantes para realizar actividades básicas de la vida diaria o, en el caso de las personas con  discapacidad intelectual o enfermedad mental, de otros apoyos para su autonomía social. </t>
  </si>
  <si>
    <t>El estado de carácter permanente en que se encuentran las personas que, por razones exclusivas  derivadas de la edad o de la condición sexual, precisan de la atención de otra u otras personas o  ayudas importantes para realizar actividades básicas de la vida diaria o, en el caso de las personas  con discapacidad intelectual o enfermedad mental, de otros apoyos para su autonomía personal. </t>
  </si>
  <si>
    <t>El estado de carácter transitorio en que se encuentran las personas que, por razones derivadas de  la edad, la enfermedad o la discapacidad, y ligadas a la falta o a la pérdida de autonomía física,  mental, intelectual o sensorial, precisan de la atención de otra u otras personas o ayudas  importantes para realizar actividades básicas de la vida diaria o, en el caso de las personas con  discapacidad intelectual o enfermedad mental, de otros apoyos para su autonomía personal. </t>
  </si>
  <si>
    <t>*Según el artículo 2.2 de la Ley 39/2006, de 14 de diciembre, de promoción de la autonomía personal y  atención a las personas en situación de dependencia, se entiende por dependencia: </t>
  </si>
  <si>
    <t>Respuesta correcta: d. Grado I (dependencia moderada), grado II (dependencia severa) y grado III (gran dependencia).. La opción a, que incluye "incapacidad absoluta," es incorrecta porque este término no forma parte de la clasificación oficial de dependencia. La opción b, que menciona "grado 0 (dependencia leve)," tampoco es correcta, ya que la ley no contempla este nivel. La opción c combina grados no reconocidos (como dependencia leve y grado IV), lo que la hace incorrecta​(Tema 34. Empresa e Impa…).</t>
  </si>
  <si>
    <t>Grado I (dependencia moderada), grado II (dependencia severa) y grado III (gran dependencia). </t>
  </si>
  <si>
    <t>Grado 0 (dependencia leve), grado I (dependencia moderada), grado II (dependencia severa), grado  III (gran dependencia) y grado IV (incapacidad absoluta). </t>
  </si>
  <si>
    <t>Grado 0 (dependencia leve), grado I (dependencia moderada), grado II (dependencia severa) y  grado III (gran dependencia). </t>
  </si>
  <si>
    <t>Grado I (dependencia moderada), grado II (dependencia severa), grado III (gran dependencia) y  grado IV (incapacidad absoluta). </t>
  </si>
  <si>
    <t>*La clasificación de los grados de dependencia establecidos en el artículo 26.1 de la Ley 39/2006, de 14 de  diciembre, de promoción de la autonomía personal y atención a las personas en situación de dependencia,  es la siguiente: </t>
  </si>
  <si>
    <t>Respuesta correcta: c. Cuando una disposición legal o reglamentaria, una cláusula convencional o contractual, un pacto individual, una decisión unilateral o un criterio o práctica, o bien un entorno, producto o servicio, aparentemente neutros, puedan ocasionar una desventaja particular a una persona respecto de otras por motivo de discapacidad, siempre que objetivamente no respondan a una finalidad legítima y que los medios para la consecución de esta finalidad no sean adecuados y necesarios.. La opción a, sobre trato discriminatorio debido a la relación con otra persona, se refiere a discriminación por asociación, no indirecta. b, sobre trato menos favorable, describe la discriminación directa, que es distinta de la indirecta. d, que también menciona trato menos desfavorable, es una repetición del concepto de discriminación directa y no aplica al caso de discriminación indirecta​(Tema 34. Empresa e Impa…).</t>
  </si>
  <si>
    <t>Cuando una disposición legal o reglamentaria, una cláusula convencional o contractual, un pacto  individual, una decisión unilateral o un criterio o práctica, o bien un entorno, producto o servicio,  aparentemente neutros, puedan ocasionar una desventaja particular a una persona respecto de  otras por motivo de o por razón de discapacidad, siempre que objetivamente no respondan a una  finalidad legítima y que los medios para la consecución de esta finalidad no sean adecuados y  necesarios. </t>
  </si>
  <si>
    <t>Cuando una persona con discapacidad es tratada de manera menos desfavorable que otra en  situación análoga por motivo de o por razón de su discapacidad. </t>
  </si>
  <si>
    <t>Cuando una persona con discapacidad es tratada de manera menos favorable que otra en situación  análoga por motivo de o por razón de su discapacidad. </t>
  </si>
  <si>
    <t>Cuando una persona o grupo en que se integra es objeto de un trato discriminatorio debido a su  relación con otra por motivo o por razón de discapacidad. </t>
  </si>
  <si>
    <t>*Tal y como está recogido en el artículo 2 de la Ley General de derechos de las personas con discapacidad y  de su inclusión social, cuyo texto refundido fue aprobado por Real Decreto Legislativo 1/2013, de 29 de  noviembre, se entiende que existe discriminación indirecta: </t>
  </si>
  <si>
    <t>Respuesta correcta: d. Empleo ordinario (en las empresas y en las administraciones públicas, incluido los servicios de empleo con apoyo), empleo protegido (en centros especiales de empleo y en enclaves laborales) y empleo autónomo.. La opción a, que menciona "empleo público y empleo protegido," es incorrecta porque excluye el empleo autónomo, una vía reconocida en la ley. La opción b, "únicamente empleo ordinario," omite el empleo protegido y el autónomo, lo que hace que sea inexacta. La opción c, que combina empleo ordinario y protegido, también es incompleta al no incluir el empleo autónomo como una opción reconocida. La ley contempla todas estas modalidades para garantizar la integración laboral​(Tema 34. Empresa e Impa…).</t>
  </si>
  <si>
    <t>Empleo ordinario (en las empresas y en las administraciones públicas, incluido los servicios de  empleo con apoyo), empleo protegido (en centros especiales de empleo y en enclaves laborales) y  empleo autónomo. </t>
  </si>
  <si>
    <t>Únicamente empleo ordinario (en las empresas y en las administraciones públicas, incluido los  servicios de empleo con apoyo) y empleo protegido (en centros especiales de empleo y en enclaves  laborales). </t>
  </si>
  <si>
    <t>Únicamente empleo ordinario (en las empresas y en las administraciones públicas, incluido los  servicios de empleo con apoyo) y empleo autónomo. </t>
  </si>
  <si>
    <t>Empleo público (en las empresas y en las administraciones públicas, incluido los servicios de empleo  con apoyo), empleo protegido (en centros especiales de empleo y en enclaves laborales) y empleo  autónomo. </t>
  </si>
  <si>
    <t>*Según el artículo 37.2 de la Ley General de derechos de las personas con discapacidad y de su inclusión  social, cuyo texto refundido fue aprobado por Real Decreto Legislativo 1/2013, de 29 de noviembre, las  personas con discapacidad pueden ejercer su derecho al trabajo a través de los siguientes tipos de empleo: </t>
  </si>
  <si>
    <t>Respuesta correcta: a. Dependencia leve.. La opción b, "dependencia moderada," es el Grado I reconocido en la ley. La opción c, "dependencia severa," es el Grado II. La opción d, "gran dependencia," corresponde al Grado III. La dependencia leve no está reconocida como un grado específico en esta clasificación legal​(Tema 34. Empresa e Impa…).</t>
  </si>
  <si>
    <r>
      <rPr>
        <sz val="11"/>
        <rFont val="Calibri Light"/>
        <family val="2"/>
        <scheme val="major"/>
      </rPr>
      <t xml:space="preserve">Según la Ley 39/2006 LD , cual de los siguientes NO es un </t>
    </r>
    <r>
      <rPr>
        <b/>
        <u/>
        <sz val="11"/>
        <rFont val="Calibri Light"/>
        <family val="2"/>
        <scheme val="major"/>
      </rPr>
      <t xml:space="preserve"> grado de dependenc</t>
    </r>
    <r>
      <rPr>
        <b/>
        <u/>
        <sz val="11"/>
        <rFont val="Calibri"/>
        <family val="2"/>
        <scheme val="minor"/>
      </rPr>
      <t>ia</t>
    </r>
  </si>
  <si>
    <t>Respuesta correcta: d. Cuando se reúnan determinadas condiciones, podrá reconocerse una prestación económica para cuidados familiares.. La opción a, "pueden tener carácter periódico o único," es cierta, pero es una descripción incompleta de las prestaciones económicas. La opción b, "se reconocen cuando es posible el acceso a un servicio público," es incorrecta porque las prestaciones económicas también se otorgan en ausencia de servicios públicos accesibles. La opción c, "es una prestación económica de carácter familiar," no describe todas las modalidades de las prestaciones económicas, ya que estas pueden tener distintas finalidades​(Tema 34. Empresa e Impa…).</t>
  </si>
  <si>
    <t>Respuesta correcta: d. Centro de atención a personas en situación de dependencia, en razón de los distintos tipos de discapacidad.. La opción a, "centro de noche para mayores," es un tipo de servicio específico, pero no cubre todos los aspectos del servicio residencial. La opción b, "centro de día para mayores de 65 años," se enfoca en una edad específica y no incluye a otros grupos dependientes. La opción c, "centro de noche para menores de 65 años," es limitada porque los servicios residenciales abarcan a personas de todas las edades y grados de dependencia​(Tema 34. Empresa e Impa…).</t>
  </si>
  <si>
    <t>Respuesta correcta: c. Servicio de Centro de Día y de Noche, que ofrece una atención integral durante el periodo.. La opción a, "atención de las necesidades sanitarias," se refiere a un ámbito que no está cubierto específicamente por el catálogo de servicios, sino por otros sistemas, como el sanitario. La opción b, "cuidados familiares," no es un servicio, sino una prestación económica bajo ciertas condiciones. La opción d, "servicio de limpieza de hogar," es una actividad que podría incluirse dentro de los servicios de apoyo, pero no está contemplada como un servicio específico en el catálogo​(Tema 34. Empresa e Impa…).</t>
  </si>
  <si>
    <t>Respuesta correcta: b. Quienes se encuentran en situación de dependencia en alguno de los grados establecidos.. La opción a, "los familiares," no es correcta porque los derechos están dirigidos a las personas dependientes, no a sus familiares. La opción c, que incluye tanto a familiares como a dependientes, mezcla incorrectamente ambas categorías. La opción d, "los familiares y quienes se encuentran en situación de dependencia mayores de edad," introduce un criterio de edad que no está contemplado en la ley​(Tema 34. Empresa e Impa…).</t>
  </si>
  <si>
    <t>Respuesta correcta: a. A que sea respetada la confidencialidad en la recogida y el tratamiento de sus datos, de acuerdo con la LO 3/2018.. La opción b, "ser ingresado en centro residencial," no es un derecho general; es una opción dependiendo del grado de dependencia y las circunstancias específicas. La opción c, "decidir sobre la tutela de su persona y bienes," es un derecho legal, pero no está directamente relacionado con la ley de dependencia. La opción d, "participar en proyectos docentes o de investigación," no se encuentra en el ámbito de los derechos regulados por esta ley, que se centra más en servicios y prestaciones​(Tema 34. Empresa e Impa…).</t>
  </si>
  <si>
    <t>Respuesta correcta: c. El carácter público o privado de las prestaciones del Sistema para la Autonomía y Atención a la Dependencia.. La opción a, "transversalidad de las políticas de atención," es un principio clave para garantizar la coherencia en las políticas de dependencia a nivel estatal y autonómico. La opción b, "la calidad, sostenibilidad y accesibilidad," se centra en ofrecer servicios de alta calidad accesibles para todos los beneficiarios. La opción d, "la permanencia de las personas en su entorno habitual," fomenta la atención domiciliaria para que las personas dependientes puedan permanecer en su entorno siempre que sea posible. Sin embargo, la opción c no corresponde a un principio explícito de la ley, ya que el carácter público o privado de las prestaciones no es una prioridad en los principios establecidos​(Tema 34. Empresa e Impa…).</t>
  </si>
  <si>
    <r>
      <t xml:space="preserve">Respuesta correcta: </t>
    </r>
    <r>
      <rPr>
        <b/>
        <sz val="11"/>
        <rFont val="Calibri"/>
        <family val="2"/>
        <scheme val="minor"/>
      </rPr>
      <t>b. Las necesidades que afectan a las tareas más elementales de la persona, que le permitan desenvolverse con un mínimo de autonomía e independencia, tales como: el cuidado personal, las actividades domésticas básicas, la movilidad esencial, reconocer personas y objetos, orientarse, entender y ejecutar órdenes o tareas sencillas.</t>
    </r>
    <r>
      <rPr>
        <sz val="11"/>
        <rFont val="Calibri"/>
        <family val="2"/>
        <scheme val="minor"/>
      </rPr>
      <t xml:space="preserve"> Esta definición refleja con precisión las necesidades básicas que la Ley 39/2006 considera para fomentar la autonomía. </t>
    </r>
    <r>
      <rPr>
        <b/>
        <sz val="11"/>
        <rFont val="Calibri"/>
        <family val="2"/>
        <scheme val="minor"/>
      </rPr>
      <t>a</t>
    </r>
    <r>
      <rPr>
        <sz val="11"/>
        <rFont val="Calibri"/>
        <family val="2"/>
        <scheme val="minor"/>
      </rPr>
      <t xml:space="preserve"> y </t>
    </r>
    <r>
      <rPr>
        <b/>
        <sz val="11"/>
        <rFont val="Calibri"/>
        <family val="2"/>
        <scheme val="minor"/>
      </rPr>
      <t>c</t>
    </r>
    <r>
      <rPr>
        <sz val="11"/>
        <rFont val="Calibri"/>
        <family val="2"/>
        <scheme val="minor"/>
      </rPr>
      <t xml:space="preserve"> son imprecisas o demasiado generales. </t>
    </r>
    <r>
      <rPr>
        <b/>
        <sz val="11"/>
        <rFont val="Calibri"/>
        <family val="2"/>
        <scheme val="minor"/>
      </rPr>
      <t>d</t>
    </r>
    <r>
      <rPr>
        <sz val="11"/>
        <rFont val="Calibri"/>
        <family val="2"/>
        <scheme val="minor"/>
      </rPr>
      <t>, sobre la pérdida de autonomía personal, no responde directamente a la definición de apoyo​(Tema 34. Empresa e Impa…).</t>
    </r>
  </si>
  <si>
    <r>
      <t xml:space="preserve">Respuesta correcta: </t>
    </r>
    <r>
      <rPr>
        <b/>
        <sz val="11"/>
        <rFont val="Calibri"/>
        <family val="2"/>
        <scheme val="minor"/>
      </rPr>
      <t>c. Regular las condiciones básicas que garanticen la igualdad en el ejercicio del derecho subjetivo de ciudadanía a la promoción de la autonomía personal y atención a las personas en situación de dependencia.</t>
    </r>
    <r>
      <rPr>
        <sz val="11"/>
        <rFont val="Calibri"/>
        <family val="2"/>
        <scheme val="minor"/>
      </rPr>
      <t xml:space="preserve"> La Ley 39/2006 establece un marco normativo para garantizar la igualdad en el acceso a los derechos de las personas en situación de dependencia. Las opciones </t>
    </r>
    <r>
      <rPr>
        <b/>
        <sz val="11"/>
        <rFont val="Calibri"/>
        <family val="2"/>
        <scheme val="minor"/>
      </rPr>
      <t>a</t>
    </r>
    <r>
      <rPr>
        <sz val="11"/>
        <rFont val="Calibri"/>
        <family val="2"/>
        <scheme val="minor"/>
      </rPr>
      <t xml:space="preserve"> y </t>
    </r>
    <r>
      <rPr>
        <b/>
        <sz val="11"/>
        <rFont val="Calibri"/>
        <family val="2"/>
        <scheme val="minor"/>
      </rPr>
      <t>b</t>
    </r>
    <r>
      <rPr>
        <sz val="11"/>
        <rFont val="Calibri"/>
        <family val="2"/>
        <scheme val="minor"/>
      </rPr>
      <t xml:space="preserve"> se centran en tareas específicas o derechos fundamentales, pero no abarcan el propósito completo de la ley. </t>
    </r>
    <r>
      <rPr>
        <b/>
        <sz val="11"/>
        <rFont val="Calibri"/>
        <family val="2"/>
        <scheme val="minor"/>
      </rPr>
      <t>d</t>
    </r>
    <r>
      <rPr>
        <sz val="11"/>
        <rFont val="Calibri"/>
        <family val="2"/>
        <scheme val="minor"/>
      </rPr>
      <t>, sobre discapacidad intelectual o mental, es incorrecta porque no limita la autonomía a un grupo específico​(Tema 34. Empresa e Impa…).</t>
    </r>
  </si>
  <si>
    <r>
      <t xml:space="preserve">Respuesta correcta: </t>
    </r>
    <r>
      <rPr>
        <b/>
        <sz val="11"/>
        <rFont val="Calibri"/>
        <family val="2"/>
        <scheme val="minor"/>
      </rPr>
      <t>d. De la Dirección General de Derechos de las Personas con Discapacidad del Ministerio de Derechos Sociales y Agenda 2030.</t>
    </r>
    <r>
      <rPr>
        <sz val="11"/>
        <rFont val="Calibri"/>
        <family val="2"/>
        <scheme val="minor"/>
      </rPr>
      <t xml:space="preserve"> Este organismo depende directamente de la Dirección General mencionada, que coordina las políticas relacionadas con discapacidad. Las opciones </t>
    </r>
    <r>
      <rPr>
        <b/>
        <sz val="11"/>
        <rFont val="Calibri"/>
        <family val="2"/>
        <scheme val="minor"/>
      </rPr>
      <t>a</t>
    </r>
    <r>
      <rPr>
        <sz val="11"/>
        <rFont val="Calibri"/>
        <family val="2"/>
        <scheme val="minor"/>
      </rPr>
      <t xml:space="preserve"> y </t>
    </r>
    <r>
      <rPr>
        <b/>
        <sz val="11"/>
        <rFont val="Calibri"/>
        <family val="2"/>
        <scheme val="minor"/>
      </rPr>
      <t>b</t>
    </r>
    <r>
      <rPr>
        <sz val="11"/>
        <rFont val="Calibri"/>
        <family val="2"/>
        <scheme val="minor"/>
      </rPr>
      <t xml:space="preserve">, Consejo Nacional y Oficina de Atención, no son las entidades de las que depende el Observatorio. </t>
    </r>
    <r>
      <rPr>
        <b/>
        <sz val="11"/>
        <rFont val="Calibri"/>
        <family val="2"/>
        <scheme val="minor"/>
      </rPr>
      <t>c</t>
    </r>
    <r>
      <rPr>
        <sz val="11"/>
        <rFont val="Calibri"/>
        <family val="2"/>
        <scheme val="minor"/>
      </rPr>
      <t>, el Ministerio de Trabajo y Economía Social, no está vinculado directamente a este observatorio​(Tema 34. Empresa e Impa…).</t>
    </r>
  </si>
  <si>
    <r>
      <t xml:space="preserve">Respuesta correcta: </t>
    </r>
    <r>
      <rPr>
        <b/>
        <sz val="11"/>
        <rFont val="Calibri"/>
        <family val="2"/>
        <scheme val="minor"/>
      </rPr>
      <t>b. Observatorio Estatal de la Discapacidad.</t>
    </r>
    <r>
      <rPr>
        <sz val="11"/>
        <rFont val="Calibri"/>
        <family val="2"/>
        <scheme val="minor"/>
      </rPr>
      <t xml:space="preserve"> Este observatorio tiene la tarea específica de analizar, recopilar y difundir información relevante sobre discapacidad en España. La opción </t>
    </r>
    <r>
      <rPr>
        <b/>
        <sz val="11"/>
        <rFont val="Calibri"/>
        <family val="2"/>
        <scheme val="minor"/>
      </rPr>
      <t>a</t>
    </r>
    <r>
      <rPr>
        <sz val="11"/>
        <rFont val="Calibri"/>
        <family val="2"/>
        <scheme val="minor"/>
      </rPr>
      <t xml:space="preserve">, el Consejo Nacional de la Discapacidad, tiene un rol más amplio y consultivo. </t>
    </r>
    <r>
      <rPr>
        <b/>
        <sz val="11"/>
        <rFont val="Calibri"/>
        <family val="2"/>
        <scheme val="minor"/>
      </rPr>
      <t>c</t>
    </r>
    <r>
      <rPr>
        <sz val="11"/>
        <rFont val="Calibri"/>
        <family val="2"/>
        <scheme val="minor"/>
      </rPr>
      <t xml:space="preserve">, la Oficina de Atención a la Discapacidad, no se centra exclusivamente en la recopilación de información. </t>
    </r>
    <r>
      <rPr>
        <b/>
        <sz val="11"/>
        <rFont val="Calibri"/>
        <family val="2"/>
        <scheme val="minor"/>
      </rPr>
      <t>d</t>
    </r>
    <r>
      <rPr>
        <sz val="11"/>
        <rFont val="Calibri"/>
        <family val="2"/>
        <scheme val="minor"/>
      </rPr>
      <t>, el Observatorio Estatal de la Igualdad, no está relacionado con discapacidad​(Tema 34. Empresa e Impa…).</t>
    </r>
  </si>
  <si>
    <r>
      <t xml:space="preserve">Respuesta correcta: </t>
    </r>
    <r>
      <rPr>
        <b/>
        <sz val="11"/>
        <rFont val="Calibri"/>
        <family val="2"/>
        <scheme val="minor"/>
      </rPr>
      <t>c. Es el órgano del Consejo Nacional de la Discapacidad, de carácter permanente y especializado, encargado de promover la igualdad de oportunidades, no discriminación y accesibilidad universal de las personas con discapacidad.</t>
    </r>
    <r>
      <rPr>
        <sz val="11"/>
        <rFont val="Calibri"/>
        <family val="2"/>
        <scheme val="minor"/>
      </rPr>
      <t xml:space="preserve"> Esta definición es precisa sobre la función de la Oficina, que se encarga de velar por los derechos de las personas con discapacidad dentro del marco del Consejo Nacional. La opción </t>
    </r>
    <r>
      <rPr>
        <b/>
        <sz val="11"/>
        <rFont val="Calibri"/>
        <family val="2"/>
        <scheme val="minor"/>
      </rPr>
      <t>a</t>
    </r>
    <r>
      <rPr>
        <sz val="11"/>
        <rFont val="Calibri"/>
        <family val="2"/>
        <scheme val="minor"/>
      </rPr>
      <t xml:space="preserve"> confunde su dependencia con el Ministerio de Igualdad. </t>
    </r>
    <r>
      <rPr>
        <b/>
        <sz val="11"/>
        <rFont val="Calibri"/>
        <family val="2"/>
        <scheme val="minor"/>
      </rPr>
      <t>b</t>
    </r>
    <r>
      <rPr>
        <sz val="11"/>
        <rFont val="Calibri"/>
        <family val="2"/>
        <scheme val="minor"/>
      </rPr>
      <t xml:space="preserve"> y </t>
    </r>
    <r>
      <rPr>
        <b/>
        <sz val="11"/>
        <rFont val="Calibri"/>
        <family val="2"/>
        <scheme val="minor"/>
      </rPr>
      <t>d</t>
    </r>
    <r>
      <rPr>
        <sz val="11"/>
        <rFont val="Calibri"/>
        <family val="2"/>
        <scheme val="minor"/>
      </rPr>
      <t xml:space="preserve"> se refieren a instituciones incorrectas, como el Ministerio de Seguridad Social o el Instituto Nacional de la Seguridad Social​(Tema 34. Empresa e Impa…).</t>
    </r>
  </si>
  <si>
    <r>
      <t xml:space="preserve">Respuesta correcta: </t>
    </r>
    <r>
      <rPr>
        <b/>
        <sz val="11"/>
        <rFont val="Calibri"/>
        <family val="2"/>
        <scheme val="minor"/>
      </rPr>
      <t>b. Es el órgano colegiado interministerial, de carácter consultivo, en el que se institucionaliza la colaboración del movimiento asociativo de las personas con discapacidad y sus familias y la Administración General del Estado, para la definición y coordinación de las políticas públicas que garanticen los derechos de las personas con discapacidad.</t>
    </r>
    <r>
      <rPr>
        <sz val="11"/>
        <rFont val="Calibri"/>
        <family val="2"/>
        <scheme val="minor"/>
      </rPr>
      <t xml:space="preserve"> Esta respuesta describe correctamente la naturaleza y funciones del Consejo. La opción </t>
    </r>
    <r>
      <rPr>
        <b/>
        <sz val="11"/>
        <rFont val="Calibri"/>
        <family val="2"/>
        <scheme val="minor"/>
      </rPr>
      <t>a</t>
    </r>
    <r>
      <rPr>
        <sz val="11"/>
        <rFont val="Calibri"/>
        <family val="2"/>
        <scheme val="minor"/>
      </rPr>
      <t xml:space="preserve"> confunde el carácter interministerial con interterritorial. Las opciones </t>
    </r>
    <r>
      <rPr>
        <b/>
        <sz val="11"/>
        <rFont val="Calibri"/>
        <family val="2"/>
        <scheme val="minor"/>
      </rPr>
      <t>c</t>
    </r>
    <r>
      <rPr>
        <sz val="11"/>
        <rFont val="Calibri"/>
        <family val="2"/>
        <scheme val="minor"/>
      </rPr>
      <t xml:space="preserve"> y </t>
    </r>
    <r>
      <rPr>
        <b/>
        <sz val="11"/>
        <rFont val="Calibri"/>
        <family val="2"/>
        <scheme val="minor"/>
      </rPr>
      <t>d</t>
    </r>
    <r>
      <rPr>
        <sz val="11"/>
        <rFont val="Calibri"/>
        <family val="2"/>
        <scheme val="minor"/>
      </rPr>
      <t xml:space="preserve"> no reflejan adecuadamente su carácter consultivo ni sus funciones principales​(Tema 34. Empresa e Impa…).</t>
    </r>
  </si>
  <si>
    <r>
      <t xml:space="preserve">Respuesta correcta: </t>
    </r>
    <r>
      <rPr>
        <b/>
        <sz val="11"/>
        <rFont val="Calibri"/>
        <family val="2"/>
        <scheme val="minor"/>
      </rPr>
      <t>a. El artículo 48 del RDL 1/2013 sobre los derechos de las personas con discapacidad.</t>
    </r>
    <r>
      <rPr>
        <sz val="11"/>
        <rFont val="Calibri"/>
        <family val="2"/>
        <scheme val="minor"/>
      </rPr>
      <t xml:space="preserve"> Este artículo regula específicamente el acceso a la protección social para las personas con discapacidad. La opción </t>
    </r>
    <r>
      <rPr>
        <b/>
        <sz val="11"/>
        <rFont val="Calibri"/>
        <family val="2"/>
        <scheme val="minor"/>
      </rPr>
      <t>b</t>
    </r>
    <r>
      <rPr>
        <sz val="11"/>
        <rFont val="Calibri"/>
        <family val="2"/>
        <scheme val="minor"/>
      </rPr>
      <t xml:space="preserve">, sobre la Ley General de la Seguridad Social, aborda aspectos generales, pero no específicos de la discapacidad. La opción </t>
    </r>
    <r>
      <rPr>
        <b/>
        <sz val="11"/>
        <rFont val="Calibri"/>
        <family val="2"/>
        <scheme val="minor"/>
      </rPr>
      <t>c</t>
    </r>
    <r>
      <rPr>
        <sz val="11"/>
        <rFont val="Calibri"/>
        <family val="2"/>
        <scheme val="minor"/>
      </rPr>
      <t xml:space="preserve">, sobre la Ley 39/2006, y </t>
    </r>
    <r>
      <rPr>
        <b/>
        <sz val="11"/>
        <rFont val="Calibri"/>
        <family val="2"/>
        <scheme val="minor"/>
      </rPr>
      <t>d</t>
    </r>
    <r>
      <rPr>
        <sz val="11"/>
        <rFont val="Calibri"/>
        <family val="2"/>
        <scheme val="minor"/>
      </rPr>
      <t>, sobre la Ley 51/2003, se centran en otros derechos y no en la protección social​(Tema 34. Empresa e Impa…).</t>
    </r>
  </si>
  <si>
    <r>
      <t xml:space="preserve">Respuesta correcta: </t>
    </r>
    <r>
      <rPr>
        <b/>
        <sz val="11"/>
        <rFont val="Calibri"/>
        <family val="2"/>
        <scheme val="minor"/>
      </rPr>
      <t>a. Empleo ordinario, en las empresas y en las administraciones públicas, incluido los servicios de empleo con apoyo, empleo protegido, en centros especiales de empleo y en enclaves laborales, y empleo autónomo.</t>
    </r>
    <r>
      <rPr>
        <sz val="11"/>
        <rFont val="Calibri"/>
        <family val="2"/>
        <scheme val="minor"/>
      </rPr>
      <t xml:space="preserve"> Esta respuesta refleja todas las modalidades reconocidas para fomentar la inclusión laboral de las personas con discapacidad. La opción </t>
    </r>
    <r>
      <rPr>
        <b/>
        <sz val="11"/>
        <rFont val="Calibri"/>
        <family val="2"/>
        <scheme val="minor"/>
      </rPr>
      <t>b</t>
    </r>
    <r>
      <rPr>
        <sz val="11"/>
        <rFont val="Calibri"/>
        <family val="2"/>
        <scheme val="minor"/>
      </rPr>
      <t xml:space="preserve"> es incompleta al no incluir servicios de empleo con apoyo. Las opciones </t>
    </r>
    <r>
      <rPr>
        <b/>
        <sz val="11"/>
        <rFont val="Calibri"/>
        <family val="2"/>
        <scheme val="minor"/>
      </rPr>
      <t>c</t>
    </r>
    <r>
      <rPr>
        <sz val="11"/>
        <rFont val="Calibri"/>
        <family val="2"/>
        <scheme val="minor"/>
      </rPr>
      <t xml:space="preserve"> y </t>
    </r>
    <r>
      <rPr>
        <b/>
        <sz val="11"/>
        <rFont val="Calibri"/>
        <family val="2"/>
        <scheme val="minor"/>
      </rPr>
      <t>d</t>
    </r>
    <r>
      <rPr>
        <sz val="11"/>
        <rFont val="Calibri"/>
        <family val="2"/>
        <scheme val="minor"/>
      </rPr>
      <t xml:space="preserve"> también omiten algunas modalidades importantes o las clasifican incorrectamente​(Tema 34. Empresa e Impa…).</t>
    </r>
  </si>
  <si>
    <r>
      <t xml:space="preserve">Respuesta correcta: </t>
    </r>
    <r>
      <rPr>
        <b/>
        <sz val="11"/>
        <rFont val="Calibri"/>
        <family val="2"/>
        <scheme val="minor"/>
      </rPr>
      <t>d. Real Decreto Legislativo 1/2013, de 29 de noviembre, por el que se aprueba el Texto Refundido de la Ley General de derechos de las personas con discapacidad y de su inclusión social.</t>
    </r>
    <r>
      <rPr>
        <sz val="11"/>
        <rFont val="Calibri"/>
        <family val="2"/>
        <scheme val="minor"/>
      </rPr>
      <t xml:space="preserve"> Este texto unifica la normativa previa y reconoce el derecho a la vida independiente, garantizando la inclusión social de las personas con discapacidad. La opción </t>
    </r>
    <r>
      <rPr>
        <b/>
        <sz val="11"/>
        <rFont val="Calibri"/>
        <family val="2"/>
        <scheme val="minor"/>
      </rPr>
      <t>a</t>
    </r>
    <r>
      <rPr>
        <sz val="11"/>
        <rFont val="Calibri"/>
        <family val="2"/>
        <scheme val="minor"/>
      </rPr>
      <t xml:space="preserve">, la Ley 13/1982, fue un paso inicial, pero ha sido sustituida por el RDL 1/2013. La opción </t>
    </r>
    <r>
      <rPr>
        <b/>
        <sz val="11"/>
        <rFont val="Calibri"/>
        <family val="2"/>
        <scheme val="minor"/>
      </rPr>
      <t>b</t>
    </r>
    <r>
      <rPr>
        <sz val="11"/>
        <rFont val="Calibri"/>
        <family val="2"/>
        <scheme val="minor"/>
      </rPr>
      <t xml:space="preserve">, la Ley 51/2003, se centra en la igualdad de oportunidades, no específicamente en este derecho. La opción </t>
    </r>
    <r>
      <rPr>
        <b/>
        <sz val="11"/>
        <rFont val="Calibri"/>
        <family val="2"/>
        <scheme val="minor"/>
      </rPr>
      <t>c</t>
    </r>
    <r>
      <rPr>
        <sz val="11"/>
        <rFont val="Calibri"/>
        <family val="2"/>
        <scheme val="minor"/>
      </rPr>
      <t>, la Ley 39/2006, aborda la promoción de la autonomía personal, pero no unifica los derechos de la misma manera​(Tema 34. Empresa e Impa…).</t>
    </r>
  </si>
  <si>
    <r>
      <t xml:space="preserve">Respuesta correcta: </t>
    </r>
    <r>
      <rPr>
        <b/>
        <sz val="11"/>
        <rFont val="Calibri"/>
        <family val="2"/>
        <scheme val="minor"/>
      </rPr>
      <t>c. A la educación inclusiva, de calidad y gratuita.</t>
    </r>
    <r>
      <rPr>
        <sz val="11"/>
        <rFont val="Calibri"/>
        <family val="2"/>
        <scheme val="minor"/>
      </rPr>
      <t xml:space="preserve"> Este derecho refuerza el compromiso con un sistema educativo inclusivo y accesible para las personas con discapacidad. La opción </t>
    </r>
    <r>
      <rPr>
        <b/>
        <sz val="11"/>
        <rFont val="Calibri"/>
        <family val="2"/>
        <scheme val="minor"/>
      </rPr>
      <t>a</t>
    </r>
    <r>
      <rPr>
        <sz val="11"/>
        <rFont val="Calibri"/>
        <family val="2"/>
        <scheme val="minor"/>
      </rPr>
      <t xml:space="preserve">, "educación universal," es un término más general y no específico. </t>
    </r>
    <r>
      <rPr>
        <b/>
        <sz val="11"/>
        <rFont val="Calibri"/>
        <family val="2"/>
        <scheme val="minor"/>
      </rPr>
      <t>b</t>
    </r>
    <r>
      <rPr>
        <sz val="11"/>
        <rFont val="Calibri"/>
        <family val="2"/>
        <scheme val="minor"/>
      </rPr>
      <t xml:space="preserve">, "educación especial," se contempla solo como una medida complementaria en casos específicos. </t>
    </r>
    <r>
      <rPr>
        <b/>
        <sz val="11"/>
        <rFont val="Calibri"/>
        <family val="2"/>
        <scheme val="minor"/>
      </rPr>
      <t>d</t>
    </r>
    <r>
      <rPr>
        <sz val="11"/>
        <rFont val="Calibri"/>
        <family val="2"/>
        <scheme val="minor"/>
      </rPr>
      <t>, sobre diversidad educativa, es un principio relacionado, pero no la esencia del derecho reconocido en este artículo​(Tema 34. Empresa e Impa…).</t>
    </r>
  </si>
  <si>
    <r>
      <t xml:space="preserve">Respuesta correcta: </t>
    </r>
    <r>
      <rPr>
        <b/>
        <sz val="11"/>
        <rFont val="Calibri"/>
        <family val="2"/>
        <scheme val="minor"/>
      </rPr>
      <t>b. La universalidad de las prestaciones.</t>
    </r>
    <r>
      <rPr>
        <sz val="11"/>
        <rFont val="Calibri"/>
        <family val="2"/>
        <scheme val="minor"/>
      </rPr>
      <t xml:space="preserve"> Este derecho garantiza el acceso generalizado a las prestaciones, como parte del sistema inclusivo y sin discriminación. La opción </t>
    </r>
    <r>
      <rPr>
        <b/>
        <sz val="11"/>
        <rFont val="Calibri"/>
        <family val="2"/>
        <scheme val="minor"/>
      </rPr>
      <t>a</t>
    </r>
    <r>
      <rPr>
        <sz val="11"/>
        <rFont val="Calibri"/>
        <family val="2"/>
        <scheme val="minor"/>
      </rPr>
      <t xml:space="preserve">, "la atención integral," es correcta pero no exclusiva del artículo 13. La opción </t>
    </r>
    <r>
      <rPr>
        <b/>
        <sz val="11"/>
        <rFont val="Calibri"/>
        <family val="2"/>
        <scheme val="minor"/>
      </rPr>
      <t>c</t>
    </r>
    <r>
      <rPr>
        <sz val="11"/>
        <rFont val="Calibri"/>
        <family val="2"/>
        <scheme val="minor"/>
      </rPr>
      <t xml:space="preserve">, sobre valoración de necesidades, y </t>
    </r>
    <r>
      <rPr>
        <b/>
        <sz val="11"/>
        <rFont val="Calibri"/>
        <family val="2"/>
        <scheme val="minor"/>
      </rPr>
      <t>d</t>
    </r>
    <r>
      <rPr>
        <sz val="11"/>
        <rFont val="Calibri"/>
        <family val="2"/>
        <scheme val="minor"/>
      </rPr>
      <t>, sobre medidas específicas, son aspectos que se desarrollan en otros artículos, pero no son el enfoque principal aquí​(Tema 34. Empresa e Impa…).</t>
    </r>
  </si>
  <si>
    <t>La atención integral</t>
  </si>
  <si>
    <t>El establecimiento de las medidas adecuadas de prevención, rehabilitación, estímulo social y mental.</t>
  </si>
  <si>
    <t>La valoración de las necesidades de las personas, atendiendo a criterios de equidad para garantizar la igualdad real.</t>
  </si>
  <si>
    <t>La universalidad de las prestaciones</t>
  </si>
  <si>
    <t xml:space="preserve">Uno de los derechos de los discapacitados, reconocido en el artículo 13 del RDL 1/2013 sobre los derechos de las personas con discapacidad es el derecho a </t>
  </si>
  <si>
    <r>
      <t xml:space="preserve">Respuesta correcta: </t>
    </r>
    <r>
      <rPr>
        <b/>
        <sz val="11"/>
        <rFont val="Calibri"/>
        <family val="2"/>
        <scheme val="minor"/>
      </rPr>
      <t>d. Las personas con discapacidad tienen derecho a la protección de la salud, incluyendo la prevención de la enfermedad y la protección, promoción y recuperación de la salud, sin discriminación por motivo o por razón de discapacidad, prestando especial atención a la salud mental y a la salud sexual y reproductiva.</t>
    </r>
    <r>
      <rPr>
        <sz val="11"/>
        <rFont val="Calibri"/>
        <family val="2"/>
        <scheme val="minor"/>
      </rPr>
      <t xml:space="preserve"> Esta respuesta incluye los aspectos clave de este derecho, resaltando la atención especial a la salud mental y reproductiva. </t>
    </r>
    <r>
      <rPr>
        <b/>
        <sz val="11"/>
        <rFont val="Calibri"/>
        <family val="2"/>
        <scheme val="minor"/>
      </rPr>
      <t>a</t>
    </r>
    <r>
      <rPr>
        <sz val="11"/>
        <rFont val="Calibri"/>
        <family val="2"/>
        <scheme val="minor"/>
      </rPr>
      <t xml:space="preserve">, sobre exención de aportaciones farmacéuticas, es un detalle que no abarca todo el derecho. </t>
    </r>
    <r>
      <rPr>
        <b/>
        <sz val="11"/>
        <rFont val="Calibri"/>
        <family val="2"/>
        <scheme val="minor"/>
      </rPr>
      <t>b</t>
    </r>
    <r>
      <rPr>
        <sz val="11"/>
        <rFont val="Calibri"/>
        <family val="2"/>
        <scheme val="minor"/>
      </rPr>
      <t xml:space="preserve">, sobre informes de salud, se refiere a una parte del proceso, pero no al derecho completo. </t>
    </r>
    <r>
      <rPr>
        <b/>
        <sz val="11"/>
        <rFont val="Calibri"/>
        <family val="2"/>
        <scheme val="minor"/>
      </rPr>
      <t>c</t>
    </r>
    <r>
      <rPr>
        <sz val="11"/>
        <rFont val="Calibri"/>
        <family val="2"/>
        <scheme val="minor"/>
      </rPr>
      <t>, sobre prevención de minusvalías, es un aspecto general y no exclusivo de este artículo​(Tema 34. Empresa e Impa…).</t>
    </r>
  </si>
  <si>
    <r>
      <t xml:space="preserve">Respuesta correcta: </t>
    </r>
    <r>
      <rPr>
        <b/>
        <sz val="11"/>
        <rFont val="Calibri"/>
        <family val="2"/>
        <scheme val="minor"/>
      </rPr>
      <t>a. La acción protectora del sistema especial de prestaciones sociales y económicas para las personas con discapacidad que por no desarrollar una actividad laboral, no están incluidos en el campo de aplicación del Sistema de la Seguridad Social, comprenderá entre otros la asistencia sanitaria y prestación farmacéutica.</t>
    </r>
    <r>
      <rPr>
        <sz val="11"/>
        <rFont val="Calibri"/>
        <family val="2"/>
        <scheme val="minor"/>
      </rPr>
      <t xml:space="preserve"> Esta respuesta está alineada con lo descrito en el artículo 8, que garantiza cobertura sanitaria y farmacéutica para personas con discapacidad que no trabajan. La opción </t>
    </r>
    <r>
      <rPr>
        <b/>
        <sz val="11"/>
        <rFont val="Calibri"/>
        <family val="2"/>
        <scheme val="minor"/>
      </rPr>
      <t>b</t>
    </r>
    <r>
      <rPr>
        <sz val="11"/>
        <rFont val="Calibri"/>
        <family val="2"/>
        <scheme val="minor"/>
      </rPr>
      <t xml:space="preserve">, aunque cierta en otro contexto, trata sobre igualdad territorial, no específicamente sobre este sistema. La opción </t>
    </r>
    <r>
      <rPr>
        <b/>
        <sz val="11"/>
        <rFont val="Calibri"/>
        <family val="2"/>
        <scheme val="minor"/>
      </rPr>
      <t>c</t>
    </r>
    <r>
      <rPr>
        <sz val="11"/>
        <rFont val="Calibri"/>
        <family val="2"/>
        <scheme val="minor"/>
      </rPr>
      <t xml:space="preserve">, sobre atención integral, tiene un enfoque más amplio que no corresponde exclusivamente a este artículo. </t>
    </r>
    <r>
      <rPr>
        <b/>
        <sz val="11"/>
        <rFont val="Calibri"/>
        <family val="2"/>
        <scheme val="minor"/>
      </rPr>
      <t>d</t>
    </r>
    <r>
      <rPr>
        <sz val="11"/>
        <rFont val="Calibri"/>
        <family val="2"/>
        <scheme val="minor"/>
      </rPr>
      <t>, sobre independencia, es otro derecho abordado más adelante en la normativa​(Tema 34. Empresa e Impa…).</t>
    </r>
  </si>
  <si>
    <r>
      <t xml:space="preserve">Respuesta correcta: </t>
    </r>
    <r>
      <rPr>
        <b/>
        <sz val="11"/>
        <rFont val="Calibri"/>
        <family val="2"/>
        <scheme val="minor"/>
      </rPr>
      <t>b. Las personas con discapacidad tienen derecho a una educación inclusiva, de calidad y gratuita, en igualdad de condiciones con las demás.</t>
    </r>
    <r>
      <rPr>
        <sz val="11"/>
        <rFont val="Calibri"/>
        <family val="2"/>
        <scheme val="minor"/>
      </rPr>
      <t xml:space="preserve"> Esta respuesta refleja lo estipulado en el artículo 7 del RDL 1/2013, que garantiza a las personas con discapacidad igualdad de acceso a la educación, asegurando inclusión y calidad. La opción </t>
    </r>
    <r>
      <rPr>
        <b/>
        <sz val="11"/>
        <rFont val="Calibri"/>
        <family val="2"/>
        <scheme val="minor"/>
      </rPr>
      <t>a</t>
    </r>
    <r>
      <rPr>
        <sz val="11"/>
        <rFont val="Calibri"/>
        <family val="2"/>
        <scheme val="minor"/>
      </rPr>
      <t xml:space="preserve"> habla de derechos generales, pero no profundiza en el acceso a la educación. La opción </t>
    </r>
    <r>
      <rPr>
        <b/>
        <sz val="11"/>
        <rFont val="Calibri"/>
        <family val="2"/>
        <scheme val="minor"/>
      </rPr>
      <t>c</t>
    </r>
    <r>
      <rPr>
        <sz val="11"/>
        <rFont val="Calibri"/>
        <family val="2"/>
        <scheme val="minor"/>
      </rPr>
      <t xml:space="preserve">, relacionada con la participación política, se encuentra en otro ámbito de derechos. Por último, </t>
    </r>
    <r>
      <rPr>
        <b/>
        <sz val="11"/>
        <rFont val="Calibri"/>
        <family val="2"/>
        <scheme val="minor"/>
      </rPr>
      <t>d</t>
    </r>
    <r>
      <rPr>
        <sz val="11"/>
        <rFont val="Calibri"/>
        <family val="2"/>
        <scheme val="minor"/>
      </rPr>
      <t xml:space="preserve"> describe los objetivos generales de las prestaciones, pero no específicamente sobre educación​(Tema 34. Empresa e Impa…).</t>
    </r>
  </si>
  <si>
    <t>Explicación: Según el RDL 1/2013, discriminación directa es: Respuesta Correcta: B - "Cuando una persona con discapacidad es tratada menos favorablemente." La respuesta correcta es B, pues discriminación directa se refiere a un trato menos favorable debido a la discapacidad. Opciones Incorrectas: A (Trato favorable en igualdad): No describe discriminación. C (Eliminar barreras): Describe ajuste razonable. D (Medidas de igualdad): Describe acción positiva.</t>
  </si>
  <si>
    <t>Explicación: Según el RDL 1/2013 se entiende por inclusión social: Respuesta Correcta: A - "Principio que permite plena participación de personas con discapacidad." La respuesta correcta es A, dado que inclusión social se refiere al principio de plena participación de personas con discapacidad en todos los aspectos de la vida. Opciones Incorrectas: B (Evitar conductas no deseadas): Describe acoso. C (Acción para igualdad): Describe acción positiva. D (Políticas generales): Describe transversalidad, no inclusión social.</t>
  </si>
  <si>
    <t>Explicación: Según el RDL 1/2013 se entiende por discriminación indirecta: Respuesta Correcta: C - "Situaciones en las que disposiciones neutras afectan negativamente por discapacidad." La respuesta correcta es C, ya que el RDL define discriminación indirecta como cuando disposiciones aparentemente neutras desfavorecen a personas con discapacidad sin justificación objetiva. Opciones Incorrectas: A (Discriminación por relación): Describe discriminación por asociación. B (Trato menos favorable): Describe discriminación directa. D (Interacción con barreras): Describe discapacidad en general.</t>
  </si>
  <si>
    <t>Explicación: El RDL 1/2013 define vida independiente como: Respuesta Correcta: D - "Situación donde la persona con discapacidad ejerce el poder de decisión sobre su vida y participa en la comunidad." La respuesta correcta es D, pues el RDL define la vida independiente como la capacidad de tomar decisiones propias y participar en la comunidad. Opciones Incorrectas: A (Desarrollo personal en empleo): No cubre toda la definición. B (Control de decisiones personales): No menciona la participación en la comunidad. C (Vivir en igualdad de condiciones): Describe normalización, no vida independiente.</t>
  </si>
  <si>
    <t>Es la situación en la que la persona con discapacidad ejerce el poder de  decisión sobre su propia existencia y participa activamente en la vida de su comunidad,  conforme al derecho al libre desarrollo de la personalidad</t>
  </si>
  <si>
    <t>La situación es que las personas con discapacidad puedan  llevar una vida en igualdad de condiciones, accediendo a los mismos lugares, ámbitos, bienes y  servicios que están a disposición de cualquier otra persona</t>
  </si>
  <si>
    <t>Es la capacidad de controlar, afrontar y tomar, por propia iniciativa, decisiones personales acerca de cómo vivir de acuerdo con las normas y preferencias propias así como de desarrollar las actividades básicas de la vida diaria.</t>
  </si>
  <si>
    <t>Es el máximo nivel de desarrollo personal y su integración en la vida social, fundamentalmente a través de la obtención de un empleo adecuado.</t>
  </si>
  <si>
    <t>El Real Decreto Legislativo 1/2013 se entiende por vida independiente</t>
  </si>
  <si>
    <t>Es la ausencia de toda discriminación, directa o indirecta, por  motivo de o por razón de discapacidad, incluida cualquier distinción, exclusión o restricción que  tenga el propósito o el efecto de obstaculizar o dejar sin efecto el reconocimiento, goce o  ejercicio en igualdad de condiciones por las personas con discapacidad, de todos los derechos  humanos y libertades fundamentales en los ámbitos político, económico, social, laboral,  cultural, civil o de otro tipo</t>
  </si>
  <si>
    <t xml:space="preserve">Es el principio en virtud del cual las personas con discapacidad deben poder  llevar una vida en igualdad de condiciones, accediendo a los mismos lugares, ámbitos, bienes y  servicios que están a disposición de cualquier otra persona. </t>
  </si>
  <si>
    <t>A efectos del Real Decreto Legislativo 1/2013 se entiende por igualdad de oportunidades</t>
  </si>
  <si>
    <t>Explicación: Según el Real Decreto Legislativo 1/2013 se entiende por discapacidad: Respuesta Correcta: D - "Interacción entre personas con deficiencias y barreras que limitan su participación." La respuesta correcta es D, ya que el RDL 1/2013 define discapacidad como una situación derivada de la interacción entre las personas con deficiencias y las barreras de la sociedad que limitan su participación plena. Opciones Incorrectas: A (Estado permanente y falta de autonomía): Describe dependencia. B (Situación de decisión sobre la vida): Describe la vida independiente. C (Condición de integración): No es una definición completa de discapacidad.</t>
  </si>
  <si>
    <t>Explicación: Parte del objeto del Real Decreto Legislativo 1/2013 es: Respuesta Correcta: B - "Garantizar la igualdad de oportunidades conforme a los artículos 9.2, 10, 14 y 49 de la Constitución." La respuesta correcta es B porque el RDL 1/2013 busca garantizar la igualdad de oportunidades y derechos en condiciones de equidad conforme a la Constitución Española. Opciones Incorrectas: A (Igualdad de oportunidades): Aunque es cierto, se refiere al aspecto constitucional. C (Reconocer la dignidad de los disminuidos): No es el objeto principal del RDL. D (Promoción de autonomía): Relacionado con la Ley 39/2006.</t>
  </si>
  <si>
    <t>Garantizar el derecho a la igualdad de oportunidades y de trato, así como el ejercicio real y  efectivo de derechos por parte de las personas con discapacidad en igualdad de condiciones  respecto del resto de ciudadanos y ciudadanas, a través de la promoción de la autonomía  personal, de la accesibilidad universal, del acceso al empleo, de la inclusión en la comunidad y  la vida independiente y de la erradicación de toda forma de discriminación, conforme a los  artículos 9.2, 10, 14 y 49 de la Constitución Española y a la Convención Internacional sobre los  Derechos de las Personas con Discapacidad y los tratados y acuerdos internacionales ratificados  por España</t>
  </si>
  <si>
    <t>Explicación: Parte del objeto del Real Decreto Legislativo 1/2013 es: Respuesta Correcta: C - "Establecer el régimen de infracciones y sanciones en igualdad de oportunidades." La respuesta correcta es C porque el RDL 1/2013 incluye la regulación de infracciones y sanciones para asegurar la igualdad y accesibilidad universal para personas con discapacidad. Opciones Incorrectas: A (Reconocer la dignidad de los disminuidos): No es el enfoque del RDL. B (Medidas de igualdad): No es el enfoque de esta pregunta. D (Condiciones para autonomía): Regulado por la Ley 39/2006, no el RDL 1/2013.</t>
  </si>
  <si>
    <t>Establecer el régimen de infracciones y sanciones que garantizan las condiciones básicas en  materia de igualdad de oportunidades, no discriminación y accesibilidad universal de las  personas con discapacidad.</t>
  </si>
  <si>
    <t>Explicación: La primera ley aprobada en España dirigida a regular la atención de las personas con discapacidad fue: Respuesta Correcta: A - "La Ley 13/1982 de 7 de abril de integración social de las personas con discapacidad." La respuesta correcta es A porque la Ley 13/1982, conocida como la Ley de Integración Social de los Minusválidos (LISMI), fue la primera ley en España centrada en la integración social de las personas con discapacidad. Opciones Incorrectas: B (Ley 51/2003): Esta ley se promulgó después, en 2003. C (Ley 39/2006): Es más reciente y enfoca la autonomía personal. D (Real Decreto Legislativo 1/2013): Es un texto refundido posterior.</t>
  </si>
  <si>
    <t>CODIGO PREGUNTA</t>
  </si>
  <si>
    <t>Question Text</t>
  </si>
  <si>
    <t>Question Type</t>
  </si>
  <si>
    <t>Option 1</t>
  </si>
  <si>
    <t>Option 2</t>
  </si>
  <si>
    <t>Option 3</t>
  </si>
  <si>
    <t>Option 4</t>
  </si>
  <si>
    <t>Option 5</t>
  </si>
  <si>
    <t>Correct Answer</t>
  </si>
  <si>
    <t>Time in seconds</t>
  </si>
  <si>
    <t>Image Link</t>
  </si>
  <si>
    <t>Answer explanation</t>
  </si>
  <si>
    <t>CE</t>
  </si>
  <si>
    <t xml:space="preserve">¿Qué derecho no comprende la libertad sindical?: </t>
  </si>
  <si>
    <t>UEINST</t>
  </si>
  <si>
    <t>UED</t>
  </si>
  <si>
    <t>UESOC</t>
  </si>
  <si>
    <t>OD</t>
  </si>
  <si>
    <t>CONVEN</t>
  </si>
  <si>
    <t>DICA</t>
  </si>
  <si>
    <t>INTERNET</t>
  </si>
  <si>
    <t>NOMBRE TEST</t>
  </si>
  <si>
    <t>TEMAS 1_8 100P (13XTEMA)</t>
  </si>
  <si>
    <t>TEMAS 1_16 100P (7XTEMA)</t>
  </si>
  <si>
    <t>TEMAS 1_23 100P (5XTEMA)</t>
  </si>
  <si>
    <t>TEMAS 1_32 100P (4XTEMA)</t>
  </si>
  <si>
    <t>TEMAS 1_36100P (3XTEMA)</t>
  </si>
  <si>
    <t xml:space="preserve">b) Fabricación aplicativa.Explicación: las demás opciones son tecnologías fundamentales de la Industria 4.0, la "fabricación aplicativa" no forma parte de este marco tecnológico, y  no es una tecnología reconocida o estandarizada dentro de los pilares de la cuarta revolución industrial.
</t>
  </si>
  <si>
    <t>O3</t>
  </si>
  <si>
    <t>Respuesta correcta: C (En el Título V).Explicación: El Título V de la Constitución Española, que comprende los artículos 108 al 116, regula las relaciones entre el Gobierno y las Cortes Generales. Incluye disposiciones clave sobre la responsabilidad política del Gobierno, la moción de censura, la cuestión de confianza y la declaración de los estados de alarma, excepción y sitio..Opción A (En el Título IV): Incorrecta porque este título trata sobre el Gobierno y la Administración, pero no sobre su interacción con las Cortes Generales..Opción B (En el Título VII): Incorrecta porque el Título VII regula aspectos de economía y hacienda..Opción D (En el Título III): Incorrecta porque el Título III se centra en las Cortes Generales, pero no en su relación con el Gobierno.</t>
  </si>
  <si>
    <t>Respuesta correcta: C (Ante el Congreso de los Diputados).Explicación: Según el artículo 108 de la Constitución Española, "el Gobierno responde solidariamente en su gestión política ante el Congreso de los Diputados". Esto significa que el Congreso tiene la función de control directo sobre el Gobierno, incluida la aprobación de cuestiones de confianza y mociones de censura..Opción A (Ante el pueblo español): Incorrecta porque, aunque la soberanía nacional reside en el pueblo (artículo 1.2), este control se ejerce indirectamente a través del Congreso..Opción B (Ante las Cortes Generales): Incorrecta porque la responsabilidad política recae únicamente en el Congreso, no en el Senado..Opción D (Ante el Rey): Incorrecta porque el Rey no tiene competencias para fiscalizar políticamente al Gobierno, según la Constitución.</t>
  </si>
  <si>
    <t>¿Quién puede plantear una cuestión de confianza?.Respuesta correcta: D (El Presidente del Gobierno).Explicación: El artículo 112 de la Constitución indica que el Presidente del Gobierno, previa deliberación del Consejo de Ministros, puede plantear ante el Congreso de los Diputados una cuestión de confianza. La opción A (El Congreso de los Diputados) es incorrecta porque no tiene la iniciativa para plantear este mecanismo; su función es votarla. La opción B (El Gobierno) es incorrecta porque la facultad es personal del Presidente, no colectiva del Gobierno. La opción C (El Rey) es errónea porque su función es meramente representativa, sin competencias en este ámbito.</t>
  </si>
  <si>
    <t>¿Cuál de los siguientes trámites es necesario realizar antes de plantear una cuestión de confianza?.Respuesta correcta: B (Deliberación del Consejo de Ministros).Explicación: Según el artículo 112, antes de plantear una cuestión de confianza, el Presidente del Gobierno debe deliberarlo con el Consejo de Ministros. La opción A (Deliberación del Presidente del Gobierno) es incorrecta porque no basta con la decisión personal del Presidente. La opción C (Comunicación al Jefe del Estado) es incorrecta, ya que el Rey no tiene un papel activo en este procedimiento. La opción D (No es necesario realizar ningún trámite previo) es falsa porque la deliberación es un requisito explícito.</t>
  </si>
  <si>
    <t>¿Qué mayoría es necesario alcanzar para entender otorgada la confianza en un proceso de cuestión de confianza?.Respuesta correcta: B (Mayoría simple).Explicación: El artículo 112 establece que la confianza se considera otorgada si vota a favor de la misma la mayoría simple de los Diputados presentes. La opción A (Mayoría absoluta) sería válida para otros procedimientos, como la investidura inicial del Presidente (artículo 99), pero no para la cuestión de confianza. Las opciones C (Mayoría de 1/3) y D (Mayoría de 2/3) son incorrectas, ya que no están contempladas para este mecanismo.</t>
  </si>
  <si>
    <t>¿A quién debe presentar el Presidente del Gobierno su dimisión en el supuesto de que no obtenga la mayoría necesaria en una votación de cuestión de confianza?.Respuesta correcta: B (Ante el Rey).Explicación: Según el artículo 114.1, si el Congreso niega su confianza al Gobierno, este debe presentar su dimisión al Rey, quien iniciará el proceso para designar un nuevo Presidente según el artículo 99. La opción A (Ante el Congreso de los Diputados) es incorrecta porque, aunque el Congreso niegue la confianza, la dimisión debe formalizarse ante el Rey. Las opciones C (Ante las Cortes Generales) y D (Ante el Consejo de Ministros) no tienen base constitucional.</t>
  </si>
  <si>
    <t>¿Qué número de Diputados es necesario para interponer una moción de censura?.Respuesta correcta: C (Una décima parte de la Cámara).Explicación: El artículo 113.2 establece que la moción de censura debe ser propuesta al menos por una décima parte de los Diputados, es decir, 35 de los 350. La opción A (Mayoría simple de la Cámara) es incorrecta, ya que se refiere a la votación, no a la propuesta. La opción B (Mayoría absoluta de la Cámara) tampoco aplica para presentar la moción. La opción D (Dos tercios de la Cámara) sería un requisito excesivo no contemplado por la Constitución.</t>
  </si>
  <si>
    <t>¿Cuántos días deben transcurrir desde que se presente una moción de censura hasta que pueda ser votada?.Respuesta correcta: D (Dos días).Explicación: El artículo 113.3 indica que deben transcurrir al menos dos días desde la presentación de la moción para que pueda ser votada. Las opciones A (Tres días), B (Cuatro días) y C (Cinco días) son incorrectas porque no se ajustan al plazo estipulado en la Constitución.</t>
  </si>
  <si>
    <t>¿Qué mayoría es necesaria para que se entienda aprobada una moción de censura?.Respuesta correcta: B (Mayoría absoluta).Explicación: Según el artículo 113.1, para que una moción de censura sea aprobada, debe contar con la mayoría absoluta de los Diputados (176 votos). La opción A (Mayoría simple) es incorrecta, ya que no es suficiente para aprobarla. Las opciones C (Mayoría de 2/3) y D (Mayoría de 1/3) tampoco aplican, pues se exigen para otros tipos de decisiones.</t>
  </si>
  <si>
    <t>¿Cómo son nombrados los Secretarios de Estado?.Respuesta correcta: C (Por Real Decreto refrendado por el Presidente del Gobierno).Explicación: El artículo 98 establece que los Secretarios de Estado son nombrados mediante Real Decreto, refrendado por el Presidente del Gobierno. La opción A (Por Real Decreto del Consejo de Ministros) es incorrecta porque no especifica el refrendo. La opción B (Por Decreto del Presidente del Gobierno) es ambigua y carece de precisión legal. La opción D (Por Decreto del Consejo de Ministros) también es imprecisa, ya que no incluye el proceso adecuado.</t>
  </si>
  <si>
    <t>¿Cómo se crean las unidades administrativas que no tengan la consideración de órganos de la Administración General del Estado?.Respuesta correcta: A (A través de las relaciones de puestos de trabajo).Explicación: La creación de unidades administrativas que no constituyen órganos de la Administración General del Estado se realiza mediante las relaciones de puestos de trabajo, un instrumento de gestión previsto en la legislación administrativa. La opción B (Por Real Decreto del Consejo de Ministros) es incorrecta porque los reales decretos se reservan para órganos de mayor rango. La opción C (Por Decreto de la Presidencia del Gobierno) es incorrecta porque no tiene relación con estas unidades. La opción D (Por Orden Ministerial) tampoco es correcta, ya que las órdenes ministeriales no son el instrumento utilizado para esta finalidad.</t>
  </si>
  <si>
    <t>¿Quién actúa como Secretario de las reuniones del Consejo de Ministros?.Respuesta correcta: B (El Ministro de la Presidencia).Explicación: Según la normativa administrativa, el Ministro de la Presidencia desempeña la función de Secretario del Consejo de Ministros, redactando y custodiando las actas de las reuniones. La opción A (El Presidente del Gobierno) es incorrecta porque su papel es dirigir y coordinar el Consejo, no actuar como Secretario. La opción C (El Ministro de Administraciones Públicas) y la opción D (El Ministro del Interior) tampoco tienen esta función según la organización establecida.</t>
  </si>
  <si>
    <t>¿Cuál de las siguientes funciones no está asignada al Consejo de Ministros?.Respuesta correcta: D (Declarar el estado de sitio).Explicación: El Consejo de Ministros no tiene la competencia para declarar el estado de sitio; esta decisión corresponde al Congreso de los Diputados según el artículo 116. La opción A (Aprobar el proyecto de ley de presupuestos generales del Estado) es incorrecta porque esta sí es una función del Consejo, según el artículo 134. La opción B (Remitir al Congreso o al Senado proyectos de Ley) y la C (Aprobar los decretos leyes) también son funciones asignadas al Consejo.</t>
  </si>
  <si>
    <t>¿Qué carácter tienen las deliberaciones del Consejo de Ministros?.Respuesta correcta: A (Secretas).Explicación: Según el artículo 107, las deliberaciones del Consejo de Ministros son secretas. Esto garantiza la confidencialidad en la toma de decisiones. La opción B (Públicas) es incorrecta porque contradice lo estipulado. Las opciones C (Solemnes) y D (Solemnes y públicas) tampoco son válidas, ya que el carácter solemne no implica secreto ni publicidad.</t>
  </si>
  <si>
    <t>¿Quién representa al Gobierno?.Respuesta correcta: A (El Presidente).Explicación: El artículo 98.2 establece que el Presidente del Gobierno dirige la acción del Gobierno y, por tanto, lo representa. La opción B (El Ministro de la Presidencia) es incorrecta porque su función es más técnica y de apoyo al Presidente. La opción C (El Ministro portavoz del Gobierno) es errónea porque su papel es comunicar, no representar. La opción D (Los Ministros) es incorrecta, ya que estos representan sus respectivas carteras, no al Gobierno en su conjunto.</t>
  </si>
  <si>
    <t>¿Cuál de las siguientes funciones no le corresponde ejercer al Presidente del Gobierno?.Respuesta correcta: D (Interponer moción de confianza).Explicación: El Presidente puede plantear una cuestión de confianza, pero no "interponerla", ya que este término implica un procedimiento externo, como una moción de censura, que corresponde al Congreso (artículo 113). Las opciones A (Interponer el recurso de inconstitucionalidad), B (Proponer al Rey la celebración de referéndum consultivo) y C (Proponer la disolución de las Cortes Generales) son atribuciones explícitas del Presidente, según los artículos 92 y 115.</t>
  </si>
  <si>
    <t>¿Qué rango ostentan los Secretarios Generales Técnicos?.Respuesta correcta: A (De Director General).Explicación: Los Secretarios Generales Técnicos, encargados de la coordinación interna de los ministerios, tienen rango de Director General. La opción B (De Subdirector General) es incorrecta porque este es un rango inferior. Las opciones C (De Secretario General) y D (De Subsecretario) son erróneas, ya que son categorías distintas en la estructura administrativa.</t>
  </si>
  <si>
    <t>¿Cuál de los siguientes principios no es aplicable a la organización administrativa?.Respuesta correcta: D (Territorialidad).Explicación: La organización administrativa se basa en los principios de jerarquía, descentralización, desconcentración y coordinación (artículo 103). El principio de territorialidad no es aplicable, ya que este concepto se refiere más a la organización territorial del Estado y no a la administración pública. Las opciones A (Jerarquía), B (Descentralización) y C (Desconcentración) son principios básicos que rigen la Administración.</t>
  </si>
  <si>
    <t>¿Quién nombra a los Subdelegados del Gobierno?.Respuesta correcta: A (El Delegado del Gobierno).Explicación: Según el esquema de organización territorial del Estado, los Subdelegados son nombrados por el Delegado del Gobierno en cada Comunidad Autónoma. La opción B (El Ministro de Administraciones Públicas) es incorrecta porque no tiene esta atribución. Las opciones C (El Consejo de Ministros) y D (El Presidente del Gobierno) tampoco son correctas porque no intervienen en este nivel de la administración.</t>
  </si>
  <si>
    <t>El artículo 75 de la Constitución Española establece que las Cámaras podrán delegar en las Comisiones Legislativas Permanentes la aprobación de proyectos o proposiciones de ley, quedando exceptuados:.Respuesta correcta: D (la reforma constitucional, las cuestiones internacionales, las leyes orgánicas y de bases y los Presupuestos Generales del Estado).Explicación: El artículo 75.3 indica que no pueden delegarse estas materias específicas, dado su carácter fundamental o su complejidad. Las opciones A (la reforma constitucional, el régimen electoral general, las leyes orgánicas relativas al desarrollo de los derechos fundamentales y de las libertades públicas y los Presupuestos Generales del Estado) y B (la reforma constitucional, las cuestiones internacionales, las leyes orgánicas relativas al desarrollo de los derechos fundamentales y de las libertades públicas y los Presupuestos Generales del Estado) son parciales o imprecisas, y la opción C (la reforma constitucional, el régimen electoral general, las leyes orgánicas y de bases y los Presupuestos Generales del Estado) omite aspectos clave como las cuestiones internacionales.</t>
  </si>
  <si>
    <t>El artículo 82 de la Constitución establece que la delegación legislativa habrá de otorgarse al Gobierno:.Respuesta correcta: D (De forma expresa para materia concreta y con fijación del plazo determinado para su ejercicio).Explicación: Según el artículo 82.3, la delegación legislativa debe ser expresa, con una materia concreta y un plazo definido. Esto garantiza que el Gobierno no actúe fuera del alcance de la delegación. La opción A (De forma expresa para materia concreta) es incompleta porque no incluye la exigencia del plazo. La opción B (La delegación se agota por el uso que de ella haga el Gobierno mediante la aprobación de la norma correspondiente) es incorrecta porque no aborda el requisito de otorgamiento explícito. La opción C (No podrá entenderse concedida de modo implícito o por tiempo prolongado), aunque cierta en parte, no refleja todos los requisitos establecidos.</t>
  </si>
  <si>
    <t>Conforme al artículo 68 de la Constitución, los diputados:.Respuesta correcta: D (Serán elegidos por sufragio universal, libre, igual, directo y secreto).Explicación: El artículo 68.1 establece que los diputados son elegidos mediante sufragio universal, libre, igual, directo y secreto, reflejando los principios básicos de la democracia representativa. La opción A (Serán un máximo de 350) es incorrecta porque la Constitución permite entre 300 y 400 diputados. La opción B (Serán un máximo de 300) es errónea por limitar el número inferior y excluir el rango. La opción C (Serán un mínimo de 300 y un máximo de 375) es incorrecta porque el máximo permitido es 400, no 375.</t>
  </si>
  <si>
    <t xml:space="preserve"> De conformidad con el artículo 69 de la Constitución Española, ¿Cuántos Senadores elige  una Comunidad Autónoma por el simple hecho de serlo?: </t>
  </si>
  <si>
    <t xml:space="preserve">En proporción al número de habitantes. </t>
  </si>
  <si>
    <t>De conformidad con el artículo 69 de la Constitución Española, ¿Cuántos Senadores elige una Comunidad Autónoma por el simple hecho de serlo?.Respuesta correcta: B (Cuatro).Explicación: Según el artículo 69.5, cada Comunidad Autónoma elige cuatro senadores, asegurando una representación territorial básica en el Senado. La opción A (Uno) es incorrecta porque se asignan cuatro senadores a cada comunidad, no uno. La opción C (En proporción al número de habitantes) es errónea, ya que esta proporción solo se aplica al número adicional de senadores por millón de habitantes. La opción D (Dos) también es incorrecta, ya que duplica el número mínimo establecido.</t>
  </si>
  <si>
    <t>Conforme al artículo 113 de la Constitución, la aprobación de la moción de censura por el Congreso de los Diputados exige:.Respuesta correcta: A (Mayoría absoluta).Explicación: El artículo 113.1 establece que la moción de censura solo puede ser aprobada por mayoría absoluta (176 votos en el Congreso). La opción B (Mayoría simple) es incorrecta, ya que no cumpliría el requisito establecido. Las opciones C (Dos tercios de la Cámara) y D (Tres quintas partes de la Cámara) son incorrectas porque establecen mayorías superiores que no se contemplan para este procedimiento.</t>
  </si>
  <si>
    <t>¿Cuál es el plazo máximo de duración del estado de excepción sin considerar sus prórrogas?</t>
  </si>
  <si>
    <t>10 días.</t>
  </si>
  <si>
    <t>15 días.</t>
  </si>
  <si>
    <t>20 días.</t>
  </si>
  <si>
    <t>30 días.</t>
  </si>
  <si>
    <t>¿Cuál es el plazo máximo de duración del estado de excepción sin considerar sus prórrogas?.Respuesta correcta: B (15 días).Explicación: Según el artículo 116.2, el estado de excepción tiene una duración máxima de 15 días, prorrogables con autorización del Congreso. La opción A (10 días) es incorrecta porque acorta el plazo. Las opciones C (20 días) y D (30 días) son erróneas, ya que exceden el límite máximo inicial establecido.</t>
  </si>
  <si>
    <t>¿Quién declara el estado de excepción?</t>
  </si>
  <si>
    <t>El Congreso.</t>
  </si>
  <si>
    <t>¿Quién declara el estado de excepción?.Respuesta correcta: A (El Gobierno).Explicación: El artículo 116.2 establece que corresponde al Gobierno declarar el estado de excepción, previa autorización del Congreso de los Diputados. La opción B (El Congreso) es incorrecta porque su papel es autorizar la medida, no declararla. Las opciones C (El Senado) y D (Las Cortes Generales) son erróneas porque estas instituciones no participan directamente en la declaración.</t>
  </si>
  <si>
    <t>¿Quién declara el estado de sitio?</t>
  </si>
  <si>
    <t>¿Quién declara el estado de sitio?.Respuesta correcta: B (El Congreso).Explicación: Según el artículo 116.4, la declaración del estado de sitio es competencia exclusiva del Congreso de los Diputados, a propuesta del Gobierno. La opción A (El Gobierno) es incorrecta porque solo propone, pero no declara. Las opciones C (El Senado) y D (Las Cortes Generales) no participan en este proceso según el texto constitucional.</t>
  </si>
  <si>
    <t>¿Cuál es la mayoría necesaria para aprobar una ley orgánica en el trámite que debe seguirse en el Senado?</t>
  </si>
  <si>
    <t>2/3 de la Cámara.</t>
  </si>
  <si>
    <t>1/3 de la Cámara.</t>
  </si>
  <si>
    <t>¿Cuál es la mayoría necesaria para aprobar una ley orgánica en el trámite que debe seguirse en el Senado?.Respuesta correcta: B (Mayoría absoluta).Explicación: El artículo 81.2 establece que las leyes orgánicas requieren mayoría absoluta en su aprobación, modificación o derogación, tanto en el Congreso como en el Senado. La opción A (Mayoría simple) es incorrecta porque no cumple con el requisito. Las opciones C (2/3 de la Cámara) y D (1/3 de la Cámara) son incorrectas porque exceden o no alcanzan el umbral necesario.</t>
  </si>
  <si>
    <t>¿Cuál es la circunscripción electoral del Congreso de los Diputados?</t>
  </si>
  <si>
    <t>La provincia.</t>
  </si>
  <si>
    <t>El municipio.</t>
  </si>
  <si>
    <t>La Comunidad Autónoma.</t>
  </si>
  <si>
    <t>El territorio español.</t>
  </si>
  <si>
    <t>¿Cuál es la circunscripción electoral del Congreso de los Diputados?.Respuesta correcta: A (La provincia).Explicación: El artículo 68.2 indica que la provincia es la circunscripción electoral del Congreso. Ceuta y Melilla, como singularidades, eligen un diputado cada una. La opción B (El municipio) es incorrecta porque no es una circunscripción para elecciones generales. Las opciones C (La Comunidad Autónoma) y D (El territorio español) tampoco son correctas, ya que no se ajustan a la distribución electoral establecida.</t>
  </si>
  <si>
    <t>¿Cuántos Senadores se eligen por cada provincia?</t>
  </si>
  <si>
    <t>Uno.</t>
  </si>
  <si>
    <t>Dos.</t>
  </si>
  <si>
    <t>Tres.</t>
  </si>
  <si>
    <t>¿Cuántos Senadores se eligen por cada provincia?.Respuesta correcta: D (Cuatro).Explicación: Según el artículo 69.2, cada provincia elige cuatro senadores por sufragio universal. La opción A (Uno) es incorrecta porque no refleja el número estipulado. Las opciones B (Dos) y C (Tres) también son erróneas, ya que no corresponden a lo establecido.</t>
  </si>
  <si>
    <t>¿Cuál de las siguientes definiciones corresponden al concepto de inmunidad parlamentaria?</t>
  </si>
  <si>
    <t>Consiste en que los Diputados o Senadores no pueden ser detenidos en ningún caso.</t>
  </si>
  <si>
    <t>Consiste en que los Diputados o Senadores no están obligados a declarar.</t>
  </si>
  <si>
    <t>Consiste en que los Diputados o Senadores no pueden ser detenidos salvo en los casos de flagrante delito.</t>
  </si>
  <si>
    <t>Consiste en que no se les puede exigir responsabilidad política por las opiniones vertidas en el ejercicio de su cargo.</t>
  </si>
  <si>
    <t>¿Cuál de las siguientes definiciones corresponde al concepto de inmunidad parlamentaria?.Respuesta correcta: C (Consiste en que los Diputados o Senadores no pueden ser detenidos salvo en los casos de flagrante delito).Explicación: El artículo 71.2 establece que la inmunidad parlamentaria protege a los Diputados y Senadores contra la detención, excepto en flagrante delito, y requiere autorización de la Cámara para procesarlos. La opción A (No pueden ser detenidos en ningún caso) es incorrecta porque permite excepciones. La opción B (No están obligados a declarar) describe la inviolabilidad, no la inmunidad. La opción D (No se les puede exigir responsabilidad política por las opiniones vertidas en el ejercicio de su cargo) se refiere a la inviolabilidad parlamentaria, no a la inmunidad.</t>
  </si>
  <si>
    <t>¿Qué Título de la Constitución española de 1978 está dedicado a la regulación del Poder Judicial? (Respuesta: D) El Título VI de la Constitución Española, como se indica en el índice y el contenido, está dedicado al Poder Judicial. Los otros títulos incorrectos corresponden a temas diferentes: el Título II trata sobre la Corona, el Título III aborda las Cortes Generales, y el Título IV regula el Gobierno y la Administración​.</t>
  </si>
  <si>
    <t>¿Cuál es el origen que la Constitución atribuye a la Justicia? (Respuesta: B) La Constitución establece que la justicia emana del pueblo español, como reflejo de la soberanía nacional consagrada en el artículo 1.2. Las otras opciones, como el marco parlamentario (A), legislativo (C) o positivista (D), no se alinean con el origen soberano popular que rige los principios constitucionales​.</t>
  </si>
  <si>
    <t>¿De quién emana la Justicia? (Respuesta: D) El artículo 1.2 establece que la soberanía nacional reside en el pueblo español, lo que hace que la Justicia emane de él. Aunque las instituciones democráticas (A) y la Constitución (B) participan en el sistema judicial, estas no son la fuente última de la soberanía. La opción "Del pueblo" subraya este principio fundamental​.</t>
  </si>
  <si>
    <t>¿En nombre de quién se administra la Justicia? (Respuesta: C) Según el artículo 117.1, la Justicia se administra "en nombre del Rey", destacando el papel simbólico del monarca como jefe del Estado. Las opciones incorrectas, como el pueblo español (A) o la Constitución (B), no reflejan esta formalidad establecida en la Constitución​.</t>
  </si>
  <si>
    <t>¿Cuál de los siguientes procedimientos es una forma de participación del pueblo en la Administración de Justicia? (Respuesta: B) El artículo 125 de la Constitución menciona específicamente la institución del jurado como una forma de participación ciudadana en la Justicia. Las otras opciones, como las peticiones dirigidas a los Tribunales (A) o la asistencia libre a los juzgados (C), no representan mecanismos directos establecidos por la Constitución​.</t>
  </si>
  <si>
    <t>¿En qué artículo de la Constitución se recoge el principio de unidad jurisdiccional? (Respuesta: A) El artículo 117.5 de la Constitución establece el principio de unidad jurisdiccional, señalando que la Justicia se organiza a través de un único sistema de tribunales dentro del Estado. Las otras opciones, como el artículo 116 (B) o el 117.1 (C), se refieren a otros aspectos del Poder Judicial y no tratan específicamente de este principio​.</t>
  </si>
  <si>
    <t>¿En qué artículo de la Constitución se reconoce el derecho de acceso a la Justicia? (Respuesta: B) El artículo 24.1 garantiza el derecho a obtener tutela efectiva de los jueces y tribunales, lo que incluye el acceso a la Justicia. Este artículo es fundamental para proteger los derechos de las personas ante la Justicia. El artículo 23 (A) se refiere al acceso a funciones públicas, y los artículos 25 (C) y 26 (D) tratan temas diferentes, como sanciones y prohibición de tribunales de honor​.</t>
  </si>
  <si>
    <t>¿Cuál de las siguientes no es una jurisdicción especial? (Respuesta: C) La jurisdicción penal es una de las jurisdicciones ordinarias dentro del sistema judicial español y no constituye una jurisdicción especial. Por el contrario, las jurisdicciones constitucional (A) y militar (B) están reguladas como jurisdicciones específicas. La opción D, tribunales consuetudinarios, se refiere a sistemas no oficiales de justicia y tampoco es parte de las jurisdicciones establecidas​.</t>
  </si>
  <si>
    <t>¿Cuál de los siguientes principios no es predicable de la Justicia en España? (Respuesta: C) El principio de movilidad no es un principio aplicable a la Justicia en España. Los principios de independencia (A), exclusividad (B) y oralidad (D) son esenciales en el funcionamiento del sistema judicial, como lo establece el artículo 117 y otros relacionados​.</t>
  </si>
  <si>
    <t xml:space="preserve"> ¿Cuál de las siguientes normas regula la asistencia jurídica gratuita? (Respuesta: C) La Ley 1/1996, de 10 de enero, regula la asistencia jurídica gratuita, asegurando el acceso a la Justicia para quienes carecen de recursos. Ninguna de las otras leyes mencionadas, como la Ley 1/1997 (A) o la Ley 11/1996 (B), es relevante en este contexto​.</t>
  </si>
  <si>
    <t xml:space="preserve"> ¿Qué tipo de Tribunales están prohibidos por la Constitución? (Respuesta: C) El artículo 26 de la Constitución prohíbe los Tribunales de Honor, y el artículo 117.5 prohíbe los Tribunales de excepción. Por ello, la opción correcta es "Tribunales de excepción y Tribunales de Honor". Los tribunales populares y consuetudinarios, aunque no son jurisdicciones oficiales, no están directamente prohibidos​.</t>
  </si>
  <si>
    <t xml:space="preserve"> ¿Qué artículo de la Constitución recoge el principio de exclusividad del ejercicio de la potestad jurisdiccional? (Respuesta: A) El artículo 117.3 establece que el ejercicio de la potestad jurisdiccional corresponde exclusivamente a los Juzgados y Tribunales. Las otras opciones (117.4, 117.5, 117.2) tratan sobre otros aspectos, como la unidad jurisdiccional o la independencia judicial​.</t>
  </si>
  <si>
    <t xml:space="preserve"> ¿Qué ley aprueba la normativa referente a la institución del jurado? (Respuesta: A) La Ley Orgánica 5/1995, de 22 de mayo, regula la institución del jurado, como lo establece el artículo 125 de la Constitución. Las otras leyes mencionadas no tienen relación con esta normativa​.</t>
  </si>
  <si>
    <t xml:space="preserve"> ¿Qué contenido tiene el artículo 118 de la Constitución? (Respuesta: B) El artículo 118 de la Constitución recoge la obligación de cumplir las sentencias y resoluciones judiciales. Las otras opciones (publicidad judicial, gratuidad de la justicia, legitimidad judicial) corresponden a otros principios recogidos en distintos artículos​.</t>
  </si>
  <si>
    <t xml:space="preserve"> ¿Qué artículo de la Constitución recoge el principio de gratuidad de la justicia? (Respuesta: B) El artículo 119 de la Constitución establece la gratuidad de la justicia para quienes acrediten insuficiencia de recursos, así como cuando lo disponga la ley. El artículo 118 (A) se centra en la obligatoriedad de cumplimiento de sentencias, y los otros artículos mencionados no se refieren a la gratuidad​.</t>
  </si>
  <si>
    <t xml:space="preserve"> ¿Cuál de las siguientes es la Ley Orgánica del Poder Judicial? (Respuesta: B) La Ley Orgánica 6/1985, de 1 de julio, es la norma reguladora del Poder Judicial en España, encargada de desarrollar el Título VI de la Constitución sobre el Poder Judicial. Las otras opciones (LO 6/1984 y LO 6/1985 de fechas distintas) son incorrectas porque no se corresponden con la fecha correcta de promulgación de la ley que actualmente regula esta materia​.</t>
  </si>
  <si>
    <t xml:space="preserve"> ¿Qué artículo de la Constitución española de 1978 establece la composición del Consejo General del Poder Judicial? (Respuesta: A) El artículo 122.3 establece claramente que el Consejo General del Poder Judicial (CGPJ) está compuesto por 20 miembros, entre jueces y otros profesionales del ámbito jurídico. Las otras opciones (122.2, 122.4 y 122.5) no se relacionan con la composición del CGPJ; se refieren a otros aspectos del sistema judicial, como su funcionamiento​.</t>
  </si>
  <si>
    <t xml:space="preserve"> ¿Cuántos vocales componen el Consejo General del Poder Judicial? (Respuesta: B) El Consejo General del Poder Judicial está compuesto por 20 vocales, como lo establece el artículo 122.3, aunque 12 son seleccionados de entre jueces y magistrados, y el resto entre otros juristas. Las otras opciones, como veinte (incorrecto porque incluye el Presidente), quince o diez, no coinciden con la regulación constitucional​.</t>
  </si>
  <si>
    <t xml:space="preserve"> ¿Cuánto tiempo dura el mandato de los vocales del Consejo General del Poder Judicial? (Respuesta: C) El mandato de los vocales del CGPJ es de cinco años, como establece la Ley Orgánica del Poder Judicial. Las otras opciones, como tres años (A) o seis años (D), no están alineadas con la normativa vigente. Esto asegura la renovación periódica del órgano judicial sin excesiva dilatación ni demasiada frecuencia​.</t>
  </si>
  <si>
    <t xml:space="preserve"> ¿Cuál de las siguientes leyes ha modificado a la Ley reguladora del poder judicial? (Respuesta: A) La Ley Orgánica 2/2001, de 28 de junio, es una de las modificaciones realizadas a la Ley Orgánica del Poder Judicial. Las otras fechas (de junio, pero días diferentes) no corresponden a modificaciones realizadas en esa normativa, lo que las hace incorrectas​.</t>
  </si>
  <si>
    <t xml:space="preserve"> ¿Quién preside el Consejo General del Poder Judicial? (Respuesta: A) El Presidente del Tribunal Supremo preside el Consejo General del Poder Judicial, según el artículo 122.3. Las otras opciones, como el Presidente del Tribunal Constitucional (B) o el magistrado de mayor edad (C), son incorrectas porque no tienen relación con este órgano de gobierno del Poder Judicial​.</t>
  </si>
  <si>
    <t xml:space="preserve"> ¿Cuántos miembros del Consejo General del Poder Judicial son propuestos de entre Jueces y Magistrados de todas las categorías judiciales? (Respuesta: D) De los 20 miembros, 12 son seleccionados entre jueces y magistrados, lo que corresponde a la opción correcta. Las otras opciones, como seis (A) o diez (B), subestiman la representación de los jueces en este órgano, mientras que "todos" (C) es incorrecto porque no todos los miembros son jueces​.</t>
  </si>
  <si>
    <t xml:space="preserve"> ¿En cuál de los siguientes casos se puede proceder a la elección de un Magistrado para que sea vocal del Consejo General del Poder Judicial? (Respuesta: D) Solo pueden ser elegidos como vocales aquellos jueces que estén en servicio activo, como establece la Ley Orgánica del Poder Judicial. Los jueces en otras situaciones, como retirados o en servicios técnicos (A, B, C), no cumplen los requisitos legales para esta elección​.</t>
  </si>
  <si>
    <t xml:space="preserve"> ¿Cuál es la mayoría necesaria para proponer a un juez como vocal del Consejo? (Respuesta: C) La elección de vocales requiere una mayoría de tres quintos (3/5) en las Cámaras legislativas, según el artículo 122.3. Opciones como 2/3 (A), mayoría absoluta (B) o 1/3 (D) no son precisas según la regulación constitucional, que busca un amplio consenso para estos nombramientos​.</t>
  </si>
  <si>
    <t xml:space="preserve"> ¿Cuántos miembros del Consejo son nombrados de entre profesiones distintas a las de Juez y Magistrado? (Respuesta: C) Ocho miembros del Consejo General del Poder Judicial son seleccionados de entre profesionales del Derecho (abogados y juristas) con reconocida experiencia. Las opciones como seis (A), ninguno (B) o diez (D) son incorrectas porque no reflejan la composición mixta establecida​.</t>
  </si>
  <si>
    <t xml:space="preserve"> ¿Cuál de los siguientes órganos no forma parte de la composición del Consejo General del Poder Judicial? (Respuesta: C) La Comisión de Estudios no existe como órgano del Consejo General del Poder Judicial, lo que hace esta opción correcta. Las demás opciones, como la Comisión Disciplinaria (A), la Permanente (B) y la de Calificación (D), son órganos establecidos según lo dispuesto por la Ley Orgánica del Poder Judicial para garantizar la operatividad y regulación interna del CGPJ​.</t>
  </si>
  <si>
    <t xml:space="preserve"> ¿Quién nombra al Presidente del Consejo General del Poder Judicial? (Respuesta: A) El Presidente del Consejo General del Poder Judicial es nombrado por el Jefe del Estado (el Rey) a propuesta del Consejo. Esta práctica está alineada con el artículo 122 de la Constitución. Las otras opciones, como el Jefe de Gobierno (B), el Gobierno (C) o las Cortes Generales (D), son incorrectas porque no desempeñan esta función directa​.</t>
  </si>
  <si>
    <t xml:space="preserve"> ¿Ante quién toma posesión el Presidente del Consejo General del Poder Judicial? (Respuesta: C) El Presidente del CGPJ toma posesión ante los plenos del Consejo General del Poder Judicial y del Tribunal Supremo en sesión conjunta, tal como lo establece el protocolo jurídico. Las opciones incorrectas, como el Gobierno en pleno (A) o el Consejo de Ministros (D), no representan el foro adecuado según la normativa vigente​.</t>
  </si>
  <si>
    <t xml:space="preserve"> ¿Quién representa al Consejo General del Poder Judicial? (Respuesta: B) El Presidente del Consejo General del Poder Judicial actúa como representante oficial del órgano, lo que lo hace la opción correcta. El Pleno (A), el Vicepresidente (C) y la Comisión Permanente (D) desempeñan funciones internas y no tienen esta atribución representativa según la Ley Orgánica del Poder Judicial​.</t>
  </si>
  <si>
    <t xml:space="preserve"> ¿Cómo se realiza el nombramiento del Presidente del Consejo General del Poder Judicial? (Respuesta: D) El nombramiento se realiza por Real Decreto, como estipula la normativa. Las opciones incorrectas, como por Ley ordinaria (A) o por Decreto (B), no reflejan el procedimiento formal requerido para esta designación según la Constitución y las leyes orgánicas aplicables​.</t>
  </si>
  <si>
    <t xml:space="preserve"> ¿Quién debe refrendar el nombramiento del Presidente del Consejo General del Poder Judicial? (Respuesta: B) El nombramiento del Presidente del CGPJ es refrendado por el Presidente del Gobierno, en conformidad con los procedimientos establecidos. Las otras opciones (A, C, D) son incorrectas, ya que ni las Cortes Generales, ni el Senado, ni otros órganos tienen este rol específico​.</t>
  </si>
  <si>
    <t xml:space="preserve"> ¿A quién debe remitir el Consejo General del Poder Judicial anualmente un informe sobre el funcionamiento de la Justicia? (Respuesta: C) El informe anual se remite a las Cortes Generales, según lo dispuesto en el artículo 122.3 de la Constitución y la Ley Orgánica del Poder Judicial. Las otras opciones, como el Gobierno de la Nación (A) o el Defensor del Pueblo (D), no son receptoras de este informe formal​.</t>
  </si>
  <si>
    <t xml:space="preserve"> ¿Cuál de las siguientes funciones no es realizada por el Consejo General del Poder Judicial? (Respuesta: C) El CGPJ no propone el nombramiento del Presidente del Tribunal Constitucional (C), ya que esta función es competencia de otros órganos. En cambio, sí propone al Presidente del Tribunal Supremo (A) y nombra al Secretario General del CGPJ (D). La opción C es correcta al ser una función ajena a este órgano​.</t>
  </si>
  <si>
    <t xml:space="preserve"> ¿Quién nombra al Fiscal General del Estado? (Respuesta: D) El Rey, a propuesta del Gobierno y con audiencia del Consejo General del Poder Judicial, nombra al Fiscal General del Estado, como se especifica en el artículo 124.4 de la Constitución. Las otras opciones, como el Tribunal Constitucional (A) o el Congreso (B), no tienen este papel en el nombramiento​.</t>
  </si>
  <si>
    <t xml:space="preserve"> ¿Qué artículo de la Constitución regula el modo de nombramiento del Fiscal General del Estado? (Respuesta: A) El artículo 124.4 regula este nombramiento, estableciendo las funciones y el procedimiento para designar al Fiscal General del Estado. Las otras opciones no tratan este tema; el artículo 123 (B), por ejemplo, regula aspectos del Tribunal Supremo​.</t>
  </si>
  <si>
    <t xml:space="preserve"> ¿Dónde tiene su sede la Audiencia Nacional? (Respuesta: A) La sede de la Audiencia Nacional está en Madrid, como lo establece la normativa española y su organización judicial. Las otras opciones (Barcelona, Sevilla y Valencia) son incorrectas porque no albergan la sede de este órgano, que tiene una jurisdicción específica a nivel nacional y no local o regional​.</t>
  </si>
  <si>
    <t xml:space="preserve"> ¿Cuántas Salas jurisdiccionales tiene el Tribunal Supremo? (Respuesta: B) El Tribunal Supremo está compuesto por cinco Salas jurisdiccionales, cada una especializada en áreas como lo civil, lo penal, lo contencioso-administrativo, lo social y lo militar. Las otras opciones (cuatro, seis, siete) son incorrectas porque no reflejan la división actual y legal del Tribunal Supremo, según la Ley Orgánica del Poder Judicial​.</t>
  </si>
  <si>
    <t xml:space="preserve"> ¿Cuántas Salas tiene la Audiencia Nacional? (Respuesta: B) La Audiencia Nacional está formada por tres Salas: Penal, Contencioso-Administrativo y Social. Las opciones incorrectas (dos, cuatro, cinco) no representan la estructura oficial de este órgano, que se ocupa de casos específicos a nivel nacional​.</t>
  </si>
  <si>
    <t xml:space="preserve"> ¿Qué órgano culmina la organización judicial en el territorio de una Comunidad Autónoma? (Respuesta: C) El Tribunal Superior de Justicia culmina la organización judicial dentro de una Comunidad Autónoma, ejerciendo como la última instancia en temas no constitucionales dentro de su territorio. El Tribunal Supremo (D) opera a nivel nacional, mientras que las Audiencias Provinciales (A) y Territoriales (B) tienen competencias más limitadas y no culminan el sistema judicial autonómico​.</t>
  </si>
  <si>
    <t xml:space="preserve"> ¿Cuál de los siguientes Tribunales o Juzgados no existe? (Respuesta: B) La Magistratura de Trabajo ya no existe en el sistema judicial español, ya que sus funciones han sido asumidas por los Juzgados de lo Social. Las otras opciones (Juzgado de lo Penal, Juzgado de Instrucción y Juzgado de Paz) sí existen y desempeñan funciones específicas dentro del sistema judicial​.</t>
  </si>
  <si>
    <t xml:space="preserve"> ¿Cuál de los siguientes jueces no es un juez profesional? (Respuesta: C) El Juez de Paz no es un juez profesional; se trata de un ciudadano elegido para ejercer funciones judiciales de menor relevancia en municipios pequeños. Los demás, como el Juez de Primera Instancia (A), el Juez de lo Social (B) y el Juez de Instrucción (D), son jueces profesionales con formación jurídica y competencias específicas dentro del sistema judicial​.</t>
  </si>
  <si>
    <t xml:space="preserve"> De acuerdo con la Ley Orgánica 6/1985, de 1 de julio, del Poder Judicial, ¿qué deberán hacer los Jueces y Magistrados que se consideren inquietados o perturbados en su independencia? (Respuesta: A) La Ley Orgánica del Poder Judicial establece que los jueces y magistrados deben informar al Consejo General del Poder Judicial y al tribunal competente de cualquier situación que afecte su independencia. Las otras opciones, como informar al Ministerio Fiscal (C), no reflejan el procedimiento correcto según la normativa aplicable​.</t>
  </si>
  <si>
    <t xml:space="preserve"> ¿La demarcación judicial determinará la circunscripción territorial de los órganos judiciales, ¿cada cuántos años debe ser revisada según la Ley Orgánica del Poder Judicial? (Respuesta: B) La demarcación judicial debe revisarse cada cinco años o antes si las circunstancias lo exigen, como establece la Ley Orgánica del Poder Judicial. Las otras opciones (tres, siete, nueve años) son incorrectas, ya que no coinciden con los periodos establecidos para esta revisión periódica​.</t>
  </si>
  <si>
    <t xml:space="preserve"> ¿La Ley Orgánica del Poder Judicial establece que los conflictos de jurisdicción entre los Juzgados o Tribunales y la Administración serán resueltos por...? (Respuesta: A) Los conflictos de jurisdicción son resueltos por un órgano colegiado presidido por el Presidente del Tribunal Supremo, con vocales de la Sala de lo Contencioso-Administrativo y Consejeros de Estado, como establece la Ley Orgánica del Poder Judicial. Las otras opciones, como un órgano presidido por el Ministerio Fiscal (C), son incorrectas porque este no tiene competencia en este ámbito​.</t>
  </si>
  <si>
    <t xml:space="preserve"> ¿En qué artículo de la Constitución Española se regula que la justicia será gratuita cuando así lo disponga la ley y, en todo caso, respecto de quienes acrediten insuficiencia de recursos para litigar? (Respuesta: C) El artículo 119 regula la gratuidad de la justicia para quienes acrediten insuficiencia de recursos. Las opciones como los artículos 117, 118 o 120 no se refieren a este principio, sino a otros aspectos del sistema judicial, como la unidad jurisdiccional o la obligatoriedad del cumplimiento de sentencias​.</t>
  </si>
  <si>
    <t xml:space="preserve"> ¿Cuál de las siguientes no es una atribución del Consejo General del Poder Judicial? (Respuesta: D) El Consejo General del Poder Judicial no puede interponer conflictos de atribuciones entre órganos constitucionales del Estado, ya que esta competencia corresponde al Tribunal Constitucional. Las demás opciones, como proponer nombramientos de jueces y magistrados (A) y supervisar la inspección de tribunales (B), son funciones propias del CGPJ según la Ley Orgánica del Poder Judicial​.</t>
  </si>
  <si>
    <t xml:space="preserve"> El Vicepresidente del Tribunal Supremo (Ley Orgánica 4/2013, de 28 de junio): (Respuesta: B) El Vicepresidente del Tribunal Supremo es nombrado por mayoría absoluta por el Pleno del Consejo General del Poder Judicial a propuesta de su Presidente, según la normativa. Las otras opciones, como mayoría simple (A, D) o nombramiento directo por el Presidente del Tribunal Supremo (C), no reflejan el procedimiento legal establecido​.</t>
  </si>
  <si>
    <t xml:space="preserve"> Conforme al artículo 123 de la Constitución, y en cuanto al Tribunal Supremo: (Respuesta: C) El Tribunal Supremo es el órgano jurisdiccional superior en todos los órdenes, salvo en materia de garantías constitucionales, según el artículo 123. Las opciones incorrectas, como "su Presidente es nombrado por el Gobierno" (B) o que "no tiene jurisdicción en toda España" (A), contradicen lo establecido por la Constitución​.</t>
  </si>
  <si>
    <t>¿Qué Tribunal culmina la organización judicial en una Comunidad Autónoma?</t>
  </si>
  <si>
    <t>La Audiencias provincial</t>
  </si>
  <si>
    <t>Las Audiencia Autonómica</t>
  </si>
  <si>
    <t>El Tribunal Superior de Justicia</t>
  </si>
  <si>
    <t xml:space="preserve">El Tribunal Supremo </t>
  </si>
  <si>
    <t xml:space="preserve"> ¿Qué Tribunal culmina la organización judicial en una Comunidad Autónoma? (Respuesta: C) El Tribunal Superior de Justicia culmina la organización judicial en una Comunidad Autónoma, actuando como última instancia en cuestiones no constitucionales. Las Audiencias Provinciales (A) o las Audiencias Autonómicas (B) no tienen esta jerarquía, y el Tribunal Supremo (D) opera a nivel nacional, no autonómico​.</t>
  </si>
  <si>
    <t>¿Cuántas Salas tienen los Tribunales Superiores de Justicia?</t>
  </si>
  <si>
    <t xml:space="preserve"> ¿Cuántas Salas tienen los Tribunales Superiores de Justicia? (Respuesta: C) Los Tribunales Superiores de Justicia tienen tres Salas: Civil y Penal, Contencioso-Administrativo y Social. Las opciones incorrectas, como dos (A) o cinco (B), no corresponden a la organización real de estos órganos según la Ley Orgánica del Poder Judicial​.</t>
  </si>
  <si>
    <t>¿Cuántas Salas jurisdiccionales tiene el Tribunal Supremo?</t>
  </si>
  <si>
    <t xml:space="preserve"> ¿Cuántas Salas jurisdiccionales tiene el Tribunal Supremo? (Respuesta: B) El Tribunal Supremo tiene cinco Salas jurisdiccionales: Civil, Penal, Contencioso-Administrativo, Social y Militar. Opciones como dos (A) o tres (D) subestiman su complejidad, mientras que seis (C) no es correcta porque añade una Sala inexistente​.</t>
  </si>
  <si>
    <t>¿En qué año fue aprobada la ley orgánica del poder judicial?</t>
  </si>
  <si>
    <t>1982.</t>
  </si>
  <si>
    <t>1983.</t>
  </si>
  <si>
    <t>1984.</t>
  </si>
  <si>
    <t>1985.</t>
  </si>
  <si>
    <t xml:space="preserve"> ¿En qué año fue aprobada la ley orgánica del poder judicial? (Respuesta: D) La Ley Orgánica del Poder Judicial fue aprobada en 1985, siendo la base del actual sistema judicial español. Opciones como 1982 (A), 1983 (B) o 1984 (C) son incorrectas porque corresponden a otros momentos legislativos en el desarrollo del marco jurídico español​.</t>
  </si>
  <si>
    <t>¿En nombre de quien se administra la Justicia?</t>
  </si>
  <si>
    <t>Del Rey.</t>
  </si>
  <si>
    <t>Del pueblo.</t>
  </si>
  <si>
    <t>De la Constitución.</t>
  </si>
  <si>
    <t>Del Derecho.</t>
  </si>
  <si>
    <t xml:space="preserve"> ¿En nombre de quién se administra la Justicia? (Respuesta: A) La Justicia se administra en nombre del Rey, como establece el artículo 117.1 de la Constitución. Opciones como "del pueblo" (B) o "de la Constitución" (C) no reflejan esta formalidad constitucional, aunque el sistema judicial representa indirectamente la soberanía popular​.</t>
  </si>
  <si>
    <t>¿Quién nombra a los vocales del Consejo General del Poder Judicial?</t>
  </si>
  <si>
    <t>El Presidente del Tribunal Supremo.</t>
  </si>
  <si>
    <t>El Jefe del Estado.</t>
  </si>
  <si>
    <t>El Jefe de Gobierno.</t>
  </si>
  <si>
    <t>El Presidente del propio Consejo.</t>
  </si>
  <si>
    <t xml:space="preserve"> ¿Quién nombra a los vocales del Consejo General del Poder Judicial? (Respuesta: B) El Jefe del Estado (el Rey) nombra a los vocales del CGPJ, como indica el artículo 122 de la Constitución. Opciones como el Presidente del Tribunal Supremo (A) o el Presidente del Consejo (D) no desempeñan esta función directamente​.</t>
  </si>
  <si>
    <t>¿Qué artículo de la ley de régimen jurídico del sector público establece la regulación de los vicios de nulidad de los actos administrativos?</t>
  </si>
  <si>
    <t>El artículo 61.</t>
  </si>
  <si>
    <t>El artículo 52</t>
  </si>
  <si>
    <t>El artículo 34</t>
  </si>
  <si>
    <t xml:space="preserve"> ¿Qué artículo de la ley de régimen jurídico del sector público establece la regulación de los vicios de nulidad de los actos administrativos? (Respuesta: C) El artículo 47 regula los vicios de nulidad de los actos administrativos. Las otras opciones, como los artículos 34, 52 y 61, se refieren a otros aspectos del derecho administrativo, pero no a este tema específico​.</t>
  </si>
  <si>
    <t>¿Qué otro órgano preside el Presidente del Tribunal Supremo?</t>
  </si>
  <si>
    <t>El Consejo General del Poder Judicial.</t>
  </si>
  <si>
    <t>La Audiencia Nacional.</t>
  </si>
  <si>
    <t>La Fiscalía general del Estado.</t>
  </si>
  <si>
    <t xml:space="preserve"> ¿Qué otro órgano preside el Presidente del Tribunal Supremo? (Respuesta: A) El Presidente del Tribunal Supremo también preside el Consejo General del Poder Judicial, lo que refleja la conexión entre ambos órganos. Las otras opciones, como el Tribunal Constitucional (B) o la Fiscalía General del Estado (D), no están bajo su presidencia​.</t>
  </si>
  <si>
    <t>¿Qué mayoría es necesaria para elegir a los vocales del Consejo General del Poder Judicial?</t>
  </si>
  <si>
    <t>2/3.</t>
  </si>
  <si>
    <t>1/3.</t>
  </si>
  <si>
    <t>3/5.</t>
  </si>
  <si>
    <t>4/5.</t>
  </si>
  <si>
    <t xml:space="preserve"> ¿Qué mayoría es necesaria para elegir a los vocales del Consejo General del Poder Judicial? (Respuesta: C) La mayoría requerida para elegir a los vocales del CGPJ es de 3/5 de las Cámaras legislativas, como establece el artículo 122.3. Opciones como 2/3 (A), 1/3 (B) o 4/5 (D) no reflejan el consenso amplio pero menos estricto que se exige​.</t>
  </si>
  <si>
    <t>¿Qué artículo de la Constitución española establece el acceso de los ciudadanos a los archivos y registros administrativos?</t>
  </si>
  <si>
    <t>El artículo 105.</t>
  </si>
  <si>
    <t>El artículo 106.</t>
  </si>
  <si>
    <t>El artículo 107.</t>
  </si>
  <si>
    <t>El artículo 108.</t>
  </si>
  <si>
    <t>Respuesta: A El artículo 105 regula el acceso de los ciudadanos a archivos y registros administrativos, sujeto a las limitaciones que se establezcan en la ley, garantizando transparencia y participación. Las otras opciones, como el artículo 106 (B), se refieren al control judicial; el artículo 107 (C) regula el Consejo de Estado; y el artículo 108 (D) no aborda cuestiones relacionadas con el acceso ciudadano​.</t>
  </si>
  <si>
    <t>¿Cómo se regula según la Constitución española el derecho de acceso a archivos y registros administrativos?</t>
  </si>
  <si>
    <t>Por ley.</t>
  </si>
  <si>
    <t>Por reglamento.</t>
  </si>
  <si>
    <t>Por vía normativa.</t>
  </si>
  <si>
    <t>Por vía reglamentaria y legal.</t>
  </si>
  <si>
    <t>Respuesta: A La Constitución establece que el derecho de acceso a archivos y registros administrativos se regula "por ley", lo cual garantiza un marco legal claro y general (artículo 105). Las otras opciones, como "por reglamento" (B) o "por vía normativa" (C), son incorrectas porque no reflejan la necesidad de una ley formal aprobada por el legislador. "Por vía reglamentaria y legal" (D) no es precisa, ya que el reglamento no es el instrumento principal para establecer este derecho​.</t>
  </si>
  <si>
    <t>¿A cuál de los siguientes principios no ajusta su actividad y funcionamiento la  Administración?</t>
  </si>
  <si>
    <t>Coordinación.</t>
  </si>
  <si>
    <t>Jerarquía.</t>
  </si>
  <si>
    <t>Dependencia.</t>
  </si>
  <si>
    <t>Desconcentración.</t>
  </si>
  <si>
    <t>Respuesta: C El principio de "Dependencia" no se menciona en el artículo 103 como uno de los principios rectores de la Administración Pública. Los principios correctos incluyen coordinación (A), jerarquía (B) y desconcentración (D), los cuales están explícitamente recogidos como guías para garantizar la eficacia administrativa y el interés general​.</t>
  </si>
  <si>
    <t>Qué artículo de la Constitución establece los principios de actuación de la Administración?</t>
  </si>
  <si>
    <t>El artículo 161.</t>
  </si>
  <si>
    <t>El artículo 102.</t>
  </si>
  <si>
    <t>El artículo 103.</t>
  </si>
  <si>
    <t>El artículo 160.</t>
  </si>
  <si>
    <t>Respuesta: C El artículo 103 establece los principios de actuación de la Administración Pública, tales como eficacia, jerarquía, descentralización, desconcentración y coordinación. Las opciones incorrectas, como el artículo 161 (A), se refieren al control de la constitucionalidad; el artículo 102 (B) trata la responsabilidad criminal de miembros del Gobierno; y el artículo 160 (D) no aborda estos principios​.</t>
  </si>
  <si>
    <t xml:space="preserve"> ¿cómo se puede entender el derecho penal?</t>
  </si>
  <si>
    <t>Como el conjunto de normas establecidas por la sociedad.</t>
  </si>
  <si>
    <t>Como el conjunto de normas establecidas por el Estado que determinan los delitos y las penas</t>
  </si>
  <si>
    <t>Como el conjunto de normas establecidas por los jueces para juzgar los delitos</t>
  </si>
  <si>
    <t>Como el conjunto de normas establecidas por los abogados para defender a los acusados.</t>
  </si>
  <si>
    <t>¿Cómo se puede entender el derecho penal? (Respuesta: B) A: "Como el conjunto de normas establecidas por la sociedad" es incorrecto porque el derecho penal no depende de acuerdos sociales informales, sino de normativas oficiales. B: "Como el conjunto de normas establecidas por el Estado que determinan los delitos y las penas" es correcto, ya que refleja que el derecho penal regula los delitos y sanciones con base en leyes estatales. C: "Como el conjunto de normas establecidas por los jueces para juzgar los delitos" es incorrecto porque los jueces aplican las leyes pero no las crean. D: "Como el conjunto de normas establecidas por los abogados para defender a los acusados" es erróneo, ya que los abogados no legislan ni definen el derecho penal​. 1 1. ¿Cómo se puede entender el derecho penal? (Respuesta: B)</t>
  </si>
  <si>
    <t xml:space="preserve">¿Cómo se define el derecho penal ? </t>
  </si>
  <si>
    <t>Como el conjunto de normas que regulan las relaciones privadas.</t>
  </si>
  <si>
    <t>Como las leyes establecidas por el Estado que determinan los delitos y las penas</t>
  </si>
  <si>
    <t xml:space="preserve"> Como un medio de control social exclusivamente administrado por el gobierno local.</t>
  </si>
  <si>
    <t xml:space="preserve"> Como un sistema de medidas de corrección y seguridad para comportamientos indeseables.</t>
  </si>
  <si>
    <t>Cómo se define el derecho penal? (Respuesta: B) A: "Como el conjunto de normas que regulan las relaciones privadas" es erróneo porque esas normas corresponden al derecho civil, no al penal. B: "Como las leyes establecidas por el Estado que determinan los delitos y las penas" es correcto, ya que refleja el papel esencial del derecho penal en la creación de normas para delitos y sanciones. C: "Como un medio de control social exclusivamente administrado por el gobierno local" es incorrecto porque el control del derecho penal corresponde al Estado en su conjunto. D: "Como un sistema de medidas de corrección y seguridad para comportamientos indeseables" es erróneo porque reduce el alcance del derecho penal a una función específica​. 4 2. ¿Cómo se define el derecho penal? (Respuesta: B)</t>
  </si>
  <si>
    <t xml:space="preserve">¿Cuál de las siguientes acciones está prohibida por el principio de legalidad? </t>
  </si>
  <si>
    <t>La aplicación de sanciones retroactivas.</t>
  </si>
  <si>
    <t>La aplicación de sanciones basadas en la interpretación de los jueces</t>
  </si>
  <si>
    <t>La aplicación de sanciones por analogía</t>
  </si>
  <si>
    <t>La aplicación de sanciones sin fundamento legal.</t>
  </si>
  <si>
    <t>¿Cuál de las siguientes acciones está prohibida por el principio de legalidad? (Respuesta: A) A: "La aplicación de sanciones retroactivas" es correcto, ya que el principio de legalidad establece que no se puede sancionar un acto si la norma no existía en el momento de su comisión. B: "La aplicación de sanciones basadas en la interpretación de los jueces" es incorrecto porque las sanciones deben estar previstas por ley, no depender de interpretaciones judiciales arbitrarias. C: "La aplicación de sanciones por analogía" también es prohibida por el principio de taxatividad, pero este principio es derivado del de legalidad. D: "La aplicación de sanciones sin fundamento legal" es erróneo porque el fundamento legal es la base del principio de legalidad​. 7 3. ¿Cuál de las siguientes acciones está prohibida por el principio de legalidad? (Respuesta: A)</t>
  </si>
  <si>
    <t xml:space="preserve">¿Cuál de las siguientes NO es una materia juridoca competenciasl del Poder Judicial? </t>
  </si>
  <si>
    <t xml:space="preserve"> Derecho penal</t>
  </si>
  <si>
    <t xml:space="preserve"> Derecho laboral</t>
  </si>
  <si>
    <t xml:space="preserve">Derecho constitucional </t>
  </si>
  <si>
    <t>Derecho administrativo</t>
  </si>
  <si>
    <t xml:space="preserve"> ¿Cuál de las siguientes no es una materia jurídica competencia del Poder Judicial? (Respuesta: C) A: "Derecho penal" es competencia del Poder Judicial, ya que este órgano interpreta y aplica las normas penales. B: "Derecho laboral" también está bajo su jurisdicción en conflictos individuales o colectivos. C: "Derecho constitucional" es incorrecto porque esta materia corresponde al Tribunal Constitucional, no al Poder Judicial ordinario. D: "Derecho administrativo" es competencia del Poder Judicial a través de los tribunales contencioso-administrativos​. 10 4. ¿Cuál de las siguientes no es una materia jurídica competencia del Poder Judicial? (Respuesta: C)</t>
  </si>
  <si>
    <t>¿Cuál de las siguientes normas no forma parte de los pilares del derecho penal ?</t>
  </si>
  <si>
    <t>Normas del derecho civil</t>
  </si>
  <si>
    <t>Normas del derecho procesal penal.</t>
  </si>
  <si>
    <t>Normas del derecho penal material.</t>
  </si>
  <si>
    <t>Normas del derecho de ejecución de las penas.</t>
  </si>
  <si>
    <t xml:space="preserve"> ¿Cuál de las siguientes normas no forma parte de los pilares del derecho penal? (Respuesta: A) A: "Normas del derecho civil" es correcto porque no forman parte del derecho penal, ya que se ocupan de relaciones privadas. B: "Normas del derecho procesal penal" sí son pilares, ya que regulan cómo se juzgan los delitos. C: "Normas del derecho penal material" también son pilares porque definen los delitos y las penas. D: "Normas del derecho de ejecución de las penas" forman parte del derecho penal al regular cómo se cumplen las sanciones​. 13 5. ¿Cuál de las siguientes normas no forma parte de los pilares del derecho penal? (Respuesta: A)</t>
  </si>
  <si>
    <t xml:space="preserve">¿Cuál de los siguientes no es un precepto asociado al principio de legalidad? </t>
  </si>
  <si>
    <t xml:space="preserve">Los delitos y las penas solo pueden ser creados por ley. </t>
  </si>
  <si>
    <t xml:space="preserve">Nadie puede ser castigado sino en virtud de un juicio formal. </t>
  </si>
  <si>
    <t>La aplicación analógica de las normas es permitida.</t>
  </si>
  <si>
    <t>No puede ejecutarse pena alguna sino en la forma prevista por la ley.</t>
  </si>
  <si>
    <t xml:space="preserve"> ¿Cuál de los siguientes no es un precepto asociado al principio de legalidad? (Respuesta: C) A: "Los delitos y las penas solo pueden ser creados por ley" es correcto y está asociado al principio de legalidad. B: "Nadie puede ser castigado sino en virtud de un juicio formal" también lo es, garantizando un procedimiento adecuado. C: "La aplicación analógica de las normas es permitida" es incorrecto porque el principio de legalidad prohíbe la analogía en derecho penal. D: "No puede ejecutarse pena alguna sino en la forma prevista por la ley" está alineado con la legalidad​. 16 6. ¿Cuál de los siguientes no es un precepto asociado al principio de legalidad? (Respuesta: C)</t>
  </si>
  <si>
    <t>¿Cuál de los siguientes no es un principio asociado al derecho penal ?</t>
  </si>
  <si>
    <t xml:space="preserve">Culpabilidad. </t>
  </si>
  <si>
    <t>Fundamentación en los hechos.</t>
  </si>
  <si>
    <t>Aplicación de cláusulas generales.</t>
  </si>
  <si>
    <t>Irretroactividad.</t>
  </si>
  <si>
    <t xml:space="preserve"> ¿Cuál de los siguientes no es un principio asociado al derecho penal? (Respuesta: C) A: "Culpabilidad" es un principio esencial del derecho penal, ya que las sanciones dependen de la responsabilidad personal. B: "Fundamentación en los hechos" es correcto, porque las penas deben basarse en hechos probados. C: "Aplicación de cláusulas generales" es incorrecto porque el derecho penal exige especificidad y taxatividad. D: "Irretroactividad" es un principio clave del derecho penal​. 19 7. ¿Cuál de los siguientes no es un principio asociado al derecho penal? (Respuesta: C)</t>
  </si>
  <si>
    <t xml:space="preserve">¿Cuál de los siguientes no es uno de los resortes limitadores del derecho de castigar del Estado ? </t>
  </si>
  <si>
    <t>Principio de seguridad ciudadana.</t>
  </si>
  <si>
    <t>Principio de arbitrariedad</t>
  </si>
  <si>
    <t>Principio de discrecionalidad.</t>
  </si>
  <si>
    <t xml:space="preserve"> ¿Cuál de los siguientes no es uno de los resortes limitadores del derecho de castigar del Estado? (Respuesta: C) A: "Principio de seguridad ciudadana" es un resorte que limita la acción punitiva del Estado, asegurando que la justicia no ponga en riesgo la paz social. B: "Principio de legalidad" también es un límite porque obliga al Estado a actuar conforme a la ley. C: "Principio de arbitrariedad" es incorrecto porque no limita sino que contradice los fundamentos del derecho penal. D: "Principio de discrecionalidad" tampoco limita, ya que el derecho penal se basa en normas rígidas​. 22 8. ¿Cuál de los siguientes no es uno de los resortes limitadores del derecho de castigar del Estado? (Respuesta: C)</t>
  </si>
  <si>
    <t>¿Cuál es el sistema de fuentes del derecho penal según el texto?</t>
  </si>
  <si>
    <t>Abierto a la interpretación de los jueces</t>
  </si>
  <si>
    <t>Restringido estrictamente a la ley</t>
  </si>
  <si>
    <t>Dependiente de la costumbre y los principios generales del derecho.</t>
  </si>
  <si>
    <t>Basado prioritariamente en la jurisprudencia.</t>
  </si>
  <si>
    <t xml:space="preserve"> ¿Cuál es el sistema de fuentes del derecho penal según el texto? (Respuesta: B) A: "Abierto a la interpretación de los jueces" es incorrecto, ya que el derecho penal no depende de interpretaciones subjetivas, sino de leyes concretas. B: "Restringido estrictamente a la ley" es correcto, ya que el principio de legalidad establece que solo las normas legales son fuente del derecho penal. C: "Dependiente de la costumbre y los principios generales del derecho" es erróneo, porque estos no son fuentes directas del derecho penal. D: "Basado prioritariamente en la jurisprudencia" es incorrecto porque la jurisprudencia tiene un papel interpretativo, pero no creador​. 39 9. ¿Cuál es el sistema de fuentes del derecho penal según el texto? (Respuesta: B)</t>
  </si>
  <si>
    <t>¿Cuál es una de las características del sistema de fuentes del derecho penal según el texto?</t>
  </si>
  <si>
    <t>Depende únicamente de la costumbre y los principios generales del derecho</t>
  </si>
  <si>
    <t>Se restringe estrictamente a la ley, excluyendo la costumbre y los principios generales del derecho.</t>
  </si>
  <si>
    <t>Opera de manera amplia, incluyendo la interpretación del juez.</t>
  </si>
  <si>
    <t>No requiere la existencia de una norma tipificadora para que una conducta sea sancionable.</t>
  </si>
  <si>
    <t>. ¿Cuál es una de las características del sistema de fuentes del derecho penal según el texto? (Respuesta: B) A: "Depende únicamente de la costumbre y los principios generales del derecho" es incorrecto, ya que el derecho penal no se basa en la costumbre. B: "Se restringe estrictamente a la ley, excluyendo la costumbre y los principios generales del derecho" es correcto, pues solo las leyes son fuentes válidas en este ámbito. C: "Opera de manera amplia, incluyendo la interpretación del juez" es erróneo porque las decisiones judiciales deben basarse en la ley, no en interpretaciones amplias. D: "No requiere la existencia de una norma tipificadora para que una conducta sea sancionable" es incorrecto porque contradice el principio de taxatividad​. 42 10. ¿Cuál es una de las características del sistema de fuentes del derecho penal según el texto? (Respuesta: B)</t>
  </si>
  <si>
    <t>¿Cuál es uno de los objetivos principales del derecho penal según el texto?</t>
  </si>
  <si>
    <t>Promover la desobediencia civil</t>
  </si>
  <si>
    <t xml:space="preserve"> Evitar la ejecución de penas</t>
  </si>
  <si>
    <t>Prevenir comportamientos considerados peligrosos.</t>
  </si>
  <si>
    <t>Imponer sanciones arbitrarias.</t>
  </si>
  <si>
    <t>. ¿Cuál es uno de los objetivos principales del derecho penal según el texto? (Respuesta: C) A: "Promover la desobediencia civil" es incorrecto, ya que el derecho penal busca preservar el orden, no fomentar conductas disruptivas. B: "Evitar la ejecución de penas" es erróneo porque el derecho penal busca aplicar sanciones cuando son necesarias. C: "Prevenir comportamientos considerados peligrosos" es correcto, pues uno de los objetivos del derecho penal es evitar conductas que pongan en riesgo la seguridad pública. D: "Imponer sanciones arbitrarias" es incorrecto porque el derecho penal se basa en la legalidad y taxatividad, no en la arbitrariedad​. 45 11. ¿Cuál es uno de los objetivos principales del derecho penal según el texto? (Respuesta: C)</t>
  </si>
  <si>
    <t>Prevenir la comisión de delitos</t>
  </si>
  <si>
    <t>Promover la impunidad de conductas antisociales.</t>
  </si>
  <si>
    <t>Restringir la aplicación de penas</t>
  </si>
  <si>
    <t>Facilitar la ejecución de medidas de seguridad.</t>
  </si>
  <si>
    <t>. ¿Cuál es uno de los objetivos principales del derecho penal según el texto? (Respuesta: A) A: "Prevenir la comisión de delitos" es correcto, ya que el derecho penal busca disuadir comportamientos ilícitos a través de la tipificación de delitos y sanciones. B: "Promover la impunidad de conductas antisociales" es incorrecto, pues contradice los objetivos del derecho penal. C: "Restringir la aplicación de penas" es erróneo, ya que las penas son esenciales para la eficacia del derecho penal. D: "Facilitar la ejecución de medidas de seguridad" es incorrecto porque no refleja el objetivo principal del derecho penal​. 48 12. ¿Cuál es uno de los objetivos principales del derecho penal según el texto? (Respuesta: A)</t>
  </si>
  <si>
    <t xml:space="preserve">¿Cuál es uno de los principios que el Poder Legislativo debe tener en cuenta al elaborar normativa penal según el texto? </t>
  </si>
  <si>
    <t>Principio de taxatividad</t>
  </si>
  <si>
    <t>Principio de irretroactividad</t>
  </si>
  <si>
    <t>. ¿Cuál es uno de los principios que el Poder Legislativo debe tener en cuenta al elaborar normativa penal según el texto? (Respuesta: A) A: "Principio de taxatividad" es correcto, ya que exige que las leyes penales sean claras y precisas para evitar interpretaciones arbitrarias. B: "Principio de irretroactividad" no se aplica directamente en la elaboración de normas, sino en su aplicación. C: "Principio de seguridad jurídica" es importante pero no especifica la claridad requerida para la tipificación de delitos. D: "Principio de legalidad" es un concepto más amplio que incluye la taxatividad, pero no detalla esta exigencia específica​. 51 13. ¿Cuál es uno de los principios que el Poder Legislativo debe tener en cuenta al elaborar normativa penal según el texto? (Respuesta: A)</t>
  </si>
  <si>
    <t xml:space="preserve">¿Cuál es uno de los principios que prohíbe la aplicación analógica de las normas en el derecho penal según el texto? </t>
  </si>
  <si>
    <t>. ¿Cuál es uno de los principios que prohíbe la aplicación analógica de las normas en el derecho penal según el texto? (Respuesta: A) A: "Principio de taxatividad" es correcto, ya que exige que las normas penales sean claras y específicas, prohibiendo la analogía. B: "Principio de irretroactividad" no está relacionado con la analogía, sino con la no aplicación retroactiva de leyes penales más severas. C: "Principio de seguridad jurídica" garantiza estabilidad, pero no prohíbe específicamente la analogía. D: "Principio de legalidad" incluye la taxatividad, pero no especifica esta prohibición directamente​. 54 14. ¿Cuál es uno de los principios que prohíbe la aplicación analógica de las normas en el derecho penal según el texto? (Respuesta: A)</t>
  </si>
  <si>
    <t>¿Cuál es uno de los requisitos inmediatos del principio de legalidad? a) Claridad y taxatividad en la determinación de las conductas prohibidas y las sanciones aplicables. b) Flexibilidad en la interpretación de las leyes penales. c) Creación de delitos por parte de los jueces. d) Retroactividad de la ley penal.</t>
  </si>
  <si>
    <t xml:space="preserve"> Claridad y taxatividad en la determinación de las conductas prohibidas y las sanciones aplicables.</t>
  </si>
  <si>
    <t>Flexibilidad en la interpretación de las leyes penales.</t>
  </si>
  <si>
    <t xml:space="preserve"> Creación de delitos por parte de los jueces</t>
  </si>
  <si>
    <t>Retroactividad de la ley penal.</t>
  </si>
  <si>
    <t>. ¿Cuál es uno de los requisitos inmediatos del principio de legalidad? (Respuesta: A) A: "Claridad y taxatividad en la determinación de las conductas prohibidas y las sanciones aplicables" es correcto, ya que la precisión es esencial en el derecho penal. B: "Flexibilidad en la interpretación de las leyes penales" es incorrecto porque contraviene la necesidad de claridad y certeza. C: "Creación de delitos por parte de los jueces" es erróneo porque esto violaría el principio de legalidad. D: "Retroactividad de la ley penal" es contrario a este principio salvo en casos favorables al reo​. 57 15. ¿Cuál es uno de los requisitos inmediatos del principio de legalidad? (Respuesta: A)</t>
  </si>
  <si>
    <t xml:space="preserve">¿Qué artículo de la Constitución Española garantiza el principio de legalidad? </t>
  </si>
  <si>
    <t>Artículo 9.3.</t>
  </si>
  <si>
    <t>Artículo 81.1</t>
  </si>
  <si>
    <t>Artículo 117.4.</t>
  </si>
  <si>
    <t>. ¿Qué artículo de la Constitución Española garantiza el principio de legalidad? (Respuesta: B) A: "Artículo 9.3" menciona el principio de legalidad pero no lo aplica específicamente al derecho penal. B: "Artículo 25" es correcto porque establece que nadie puede ser sancionado sin una ley previa que tipifique el delito. C: "Artículo 81.1" se refiere a las leyes orgánicas y no al principio de legalidad penal. D: "Artículo 117.4" regula la independencia judicial, no el principio de legalidad penal​. 60 16. ¿Qué artículo de la Constitución Española garantiza el principio de legalidad? (Respuesta: B)</t>
  </si>
  <si>
    <t>¿Qué caracteriza al derecho penal ?</t>
  </si>
  <si>
    <t>La promoción de la desobediencia civil.</t>
  </si>
  <si>
    <t xml:space="preserve">La imposición de sanciones para evitar conductas peligrosas. </t>
  </si>
  <si>
    <t>La falta de regulación en la determinación de delitos y penas.</t>
  </si>
  <si>
    <t>La exclusividad de su administración por el poder judicial.</t>
  </si>
  <si>
    <t>. ¿Qué caracteriza al derecho penal? (Respuesta: B) A: "La promoción de la desobediencia civil" es incorrecto, ya que el derecho penal busca garantizar el cumplimiento de normas. B: "La imposición de sanciones para evitar conductas peligrosas" es correcto, porque este es uno de los principales objetivos del derecho penal. C: "La falta de regulación en la determinación de delitos y penas" es erróneo porque contradice la base del derecho penal, que es altamente regulada. D: "La exclusividad de su administración por el poder judicial" es incorrecto porque, aunque el poder judicial lo aplica, no es una característica exclusiva​. 63 17. ¿Qué caracteriza al derecho penal? (Respuesta: B)</t>
  </si>
  <si>
    <t>¿Qué caracteriza al derecho penal según el texto?</t>
  </si>
  <si>
    <t>La protección de los derechos civiles</t>
  </si>
  <si>
    <t>La prevención de comportamientos peligrosos mediante amenazas de sanciones.</t>
  </si>
  <si>
    <t>La exclusión de medidas de corrección y seguridad</t>
  </si>
  <si>
    <t>La imposición de sanciones sin tipificar los delitos.</t>
  </si>
  <si>
    <t>. ¿Qué caracteriza al derecho penal según el texto? (Respuesta: B) A: "La protección de los derechos civiles" es incorrecto porque esto pertenece principalmente al derecho civil y constitucional. B: "La prevención de comportamientos peligrosos mediante amenazas de sanciones" es correcto, ya que el derecho penal tiene una función preventiva para garantizar la seguridad social. C: "La exclusión de medidas de corrección y seguridad" es incorrecto porque las medidas de corrección son parte del sistema penal. D: "La imposición de sanciones sin tipificar los delitos" es erróneo, ya que viola el principio de legalidad y taxatividad​. 80 18. ¿Qué caracteriza al derecho penal según el texto? (Respuesta: B)</t>
  </si>
  <si>
    <t>¿Qué divide tradicionalmente al derecho según el texto?</t>
  </si>
  <si>
    <t>En derecho administrativo y derecho penal.</t>
  </si>
  <si>
    <t>En derecho público y derecho privado.</t>
  </si>
  <si>
    <t>En derecho procesal y derecho constitucional.</t>
  </si>
  <si>
    <t>En derecho civil y derecho laboral.</t>
  </si>
  <si>
    <t>. ¿Qué divide tradicionalmente al derecho según el texto? (Respuesta: B) A: "En derecho administrativo y derecho penal" es incorrecto porque esta no es una clasificación tradicional del derecho. B: "En derecho público y derecho privado" es correcto, ya que esta división es la más comúnmente aceptada y aplicada en el ámbito jurídico. C: "En derecho procesal y derecho constitucional" es erróneo porque estas son ramas específicas y no corresponden a la división tradicional. D: "En derecho civil y derecho laboral" es incorrecto porque ambas son subcategorías del derecho privado y no una clasificación completa​. 83 19. ¿Qué divide tradicionalmente al derecho según el texto? (Respuesta: B)</t>
  </si>
  <si>
    <t xml:space="preserve">¿Qué es el principio de legalidad ? </t>
  </si>
  <si>
    <t>Un principio que establece que solo el Estado puede crear normas jurídicas</t>
  </si>
  <si>
    <t>Un principio que limita el poder punitivo del Estado y garantiza la seguridad jurídica.</t>
  </si>
  <si>
    <t>Un principio que permite al juez crear delitos mediante la analogía</t>
  </si>
  <si>
    <t>Un principio que garantiza la ejecución de penas sin un juicio formal.</t>
  </si>
  <si>
    <t>. ¿Qué es el principio de legalidad? (Respuesta: B) A: "Un principio que establece que solo el Estado puede crear normas jurídicas" es incorrecto porque limita demasiado el concepto y no aborda la seguridad jurídica. B: "Un principio que limita el poder punitivo del Estado y garantiza la seguridad jurídica" es correcto, ya que describe la esencia del principio de legalidad en derecho penal. C: "Un principio que permite al juez crear delitos mediante la analogía" es erróneo, ya que el principio de legalidad prohíbe la analogía. D: "Un principio que garantiza la ejecución de penas sin un juicio formal" es incorrecto porque contradice los derechos fundamentales y el principio de legalidad​. 86 20. ¿Qué es el principio de legalidad? (Respuesta: B)</t>
  </si>
  <si>
    <t xml:space="preserve">¿Qué establece el artículo segundo del Código Penal en relación con la retroactividad de la ley penal? </t>
  </si>
  <si>
    <t>Que la ley penal puede aplicarse retroactivamente en todos los casos</t>
  </si>
  <si>
    <t>Que la ley penal no puede aplicarse retroactivamente en ningún caso</t>
  </si>
  <si>
    <t>Que la ley penal puede aplicarse retroactivamente solo si favorece al reo</t>
  </si>
  <si>
    <t xml:space="preserve"> Que la ley penal puede aplicarse retroactivamente solo si el reo lo solicita expresamente.</t>
  </si>
  <si>
    <t>. ¿Qué establece el artículo segundo del Código Penal en relación con la retroactividad de la ley penal? (Respuesta: C) A: "Que la ley penal puede aplicarse retroactivamente en todos los casos" es incorrecto porque la retroactividad general está prohibida. B: "Que la ley penal no puede aplicarse retroactivamente en ningún caso" es erróneo porque la retroactividad puede aplicarse si beneficia al reo. C: "Que la ley penal puede aplicarse retroactivamente solo si favorece al reo" es correcto, ya que refleja la normativa del Código Penal sobre retroactividad en beneficio del acusado. D: "Que la ley penal puede aplicarse retroactivamente solo si el reo lo solicita expresamente" es incorrecto porque la aplicación no depende de la solicitud del reo, sino de la normativa aplicable​. 89 21. ¿Qué establece el artículo segundo del Código Penal en relación con la retroactividad de la ley penal? (Respuesta: C)</t>
  </si>
  <si>
    <t>¿Qué establece el principio de irretroactividad de la ley penal según el texto?</t>
  </si>
  <si>
    <t>Que la ley penal se aplicará retroactivamente a favor del reo.</t>
  </si>
  <si>
    <t xml:space="preserve"> Que la ley penal se aplicará retroactivamente a todos los casos.</t>
  </si>
  <si>
    <t>Que no será castigado ningún delito con pena que no se halle prevista por ley anterior a su perpetración.</t>
  </si>
  <si>
    <t>Que la ley penal solo se aplica a casos futuros.</t>
  </si>
  <si>
    <t>. ¿Qué establece el principio de irretroactividad de la ley penal según el texto? (Respuesta: C) A: "Que la ley penal se aplicará retroactivamente a favor del reo" es incorrecto porque este es un caso de excepción al principio de irretroactividad. B: "Que la ley penal se aplicará retroactivamente a todos los casos" es erróneo, ya que contradice el principio de irretroactividad. C: "Que no será castigado ningún delito con pena que no se halle prevista por ley anterior a su perpetración" es correcto, ya que define el núcleo del principio de irretroactividad penal. D: "Que la ley penal solo se aplica a casos futuros" es incorrecto porque no contempla la excepción para el reo cuando la ley le es más favorable​. 92 22. ¿Qué establece el principio de irretroactividad de la ley penal según el texto? (Respuesta: C)</t>
  </si>
  <si>
    <t xml:space="preserve">¿Qué establece el principio de legalidad en relación con los delitos y las penas según el texto? </t>
  </si>
  <si>
    <t>Que pueden ser creados por cualquier autoridad competente</t>
  </si>
  <si>
    <t>Que solo pueden ser creados por ley emanada del poder ejecutivo</t>
  </si>
  <si>
    <t>Que pueden ser aplicados retroactivamente en todos los casos</t>
  </si>
  <si>
    <t>Que solo pueden ser creados por ley emanada del poder legislativo.</t>
  </si>
  <si>
    <t xml:space="preserve"> ¿Qué establece el principio de legalidad en relación con los delitos y las penas según el texto? (Respuesta: D) A: "Que pueden ser creados por cualquier autoridad competente" es incorrecto porque solo el poder legislativo puede crear delitos y penas. B: "Que solo pueden ser creados por ley emanada del poder ejecutivo" es erróneo porque el poder ejecutivo no tiene potestad legislativa para definir delitos y penas. C: "Que pueden ser aplicados retroactivamente en todos los casos" es incorrecto porque contradice el principio de irretroactividad salvo en beneficio del reo. D: "Que solo pueden ser creados por ley emanada del poder legislativo" es correcto, ya que se ajusta al principio de legalidad y a la reserva de ley penal​. 178 1. ¿Qué establece el principio de legalidad en relación con los delitos y las penas según el texto? (Respuesta: D)</t>
  </si>
  <si>
    <t xml:space="preserve">¿Qué establece el principio de legalidad en relación con los delitos y las penas? </t>
  </si>
  <si>
    <t>Que solo pueden ser creados por ley emanada del poder legislativo</t>
  </si>
  <si>
    <t>Que pueden ser aplicados retroactivamente</t>
  </si>
  <si>
    <t>Que pueden ser creados por analogía.</t>
  </si>
  <si>
    <t xml:space="preserve"> ¿Qué establece el principio de legalidad en relación con los delitos y las penas? (Respuesta: B) A: "Que pueden ser creados por cualquier autoridad competente" es incorrecto porque solo el legislador puede establecer delitos y penas. B: "Que solo pueden ser creados por ley emanada del poder legislativo" es correcto, ya que la creación de delitos y penas está reservada al legislador mediante leyes. C: "Que pueden ser aplicados retroactivamente" es incorrecto salvo en casos que beneficien al reo. D: "Que pueden ser creados por analogía" es erróneo porque la analogía está prohibida en derecho penal​. 181 2. ¿Qué establece el principio de legalidad en relación con los delitos y las penas? (Respuesta: B)</t>
  </si>
  <si>
    <t>¿Qué establece el triple sistema de garantías del derecho penal según el texto? a) Existe delito sin ley orgánica previa que lo tipifique. b) No habrá pena sin ley orgánica anterior que la establezca. c) La pena puede ser impuesta por cualquier autoridad competente. d) La ejecución de la pena puede ser realizada por la Administración civil.</t>
  </si>
  <si>
    <t xml:space="preserve">Existe delito sin ley orgánica previa que lo tipifique. </t>
  </si>
  <si>
    <t>No habrá pena sin ley orgánica anterior que la establezca.</t>
  </si>
  <si>
    <t>La pena puede ser impuesta por cualquier autoridad competente.</t>
  </si>
  <si>
    <t>La ejecución de la pena puede ser realizada por la Administración civil.</t>
  </si>
  <si>
    <t>9:H121884 3. ¿Qué establece el triple sistema de garantías del derecho penal según el texto? (Respuesta: B) A: "Existe delito sin ley orgánica previa que lo tipifique" es incorrecto porque va en contra del principio de legalidad. B: "No habrá pena sin ley orgánica anterior que la establezca" es correcto, ya que asegura que tanto los delitos como las penas deben estar previstos en una ley previa. C: "La pena puede ser impuesta por cualquier autoridad competente" es erróneo porque solo el poder judicial puede imponer penas. D: "La ejecución de la pena puede ser realizada por la Administración civil" es incorrecto porque la ejecución de las penas corresponde a órganos especializados del poder judicial o penitenciario​. 184 3. ¿Qué establece el triple sistema de garantías del derecho penal según el texto? (Respuesta: B)</t>
  </si>
  <si>
    <t>¿Qué órgano es responsable de imponer determinadas sanciones?</t>
  </si>
  <si>
    <t>El poder legislativo</t>
  </si>
  <si>
    <t>La administración pública</t>
  </si>
  <si>
    <t>El poder ejecutivo</t>
  </si>
  <si>
    <t>El poder judicial.</t>
  </si>
  <si>
    <t xml:space="preserve"> ¿Qué órgano es responsable de imponer determinadas sanciones? (Respuesta: D) A: "El poder legislativo" es incorrecto porque su función es crear leyes, no imponer sanciones. B: "La administración pública" es erróneo porque solo gestiona sanciones administrativas, no penales. C: "El poder ejecutivo" no impone sanciones penales; su rol es ejecutar las políticas públicas. D: "El poder judicial" es correcto porque tiene la responsabilidad de imponer sanciones penales conforme a la ley​. 187 4. ¿Qué órgano es responsable de imponer determinadas sanciones? (Respuesta: D)</t>
  </si>
  <si>
    <t>¿Qué papel desempeña el Estado en el derecho penal?</t>
  </si>
  <si>
    <t>Un papel secundario.</t>
  </si>
  <si>
    <t>Un papel de mero observador</t>
  </si>
  <si>
    <t>Un papel de monopolizador y sancionador</t>
  </si>
  <si>
    <t>Ningún papel.</t>
  </si>
  <si>
    <t xml:space="preserve"> ¿Qué papel desempeña el Estado en el derecho penal? (Respuesta: C) A: "Un papel secundario" es incorrecto porque el Estado es el principal actor en el derecho penal. B: "Un papel de mero observador" es erróneo porque el Estado regula, juzga y sanciona los delitos. C: "Un papel de monopolizador y sancionador" es correcto, ya que el Estado tiene el monopolio del ejercicio del derecho penal para garantizar el orden y la justicia. D: "Ningún papel" es incorrecto porque el Estado es el pilar del sistema penal​. 190 5. ¿Qué papel desempeña el Estado en el derecho penal? (Respuesta: C)</t>
  </si>
  <si>
    <t xml:space="preserve">¿Qué peculiaridad tiene el sistema de fuentes del derecho penal según el texto? </t>
  </si>
  <si>
    <t>Opera de manera amplia, incluyendo la costumbre y los principios generales del derecho.</t>
  </si>
  <si>
    <t>Se restringe estrictamente a la ley, excluyendo la costumbre y los principios generales del derecho</t>
  </si>
  <si>
    <t>Depende únicamente de la interpretación del juez</t>
  </si>
  <si>
    <t xml:space="preserve"> ¿Qué peculiaridad tiene el sistema de fuentes del derecho penal según el texto? (Respuesta: B) A: "Opera de manera amplia, incluyendo la costumbre y los principios generales del derecho" es incorrecto porque en derecho penal solo las leyes son fuentes válidas. B: "Se restringe estrictamente a la ley, excluyendo la costumbre y los principios generales del derecho" es correcto, ya que el principio de legalidad exige que solo la ley tipifique delitos y penas. C: "Depende únicamente de la interpretación del juez" es erróneo porque los jueces no crean derecho penal, solo lo aplican. D: "No requiere la existencia de una norma tipificadora para que una conducta sea sancionable" contradice el principio de taxatividad​. 193 6. ¿Qué peculiaridad tiene el sistema de fuentes del derecho penal según el texto? (Respuesta: B)</t>
  </si>
  <si>
    <t>¿Qué pilares fundamentales sustentan el derecho penal ?</t>
  </si>
  <si>
    <t>Derecho procesal civil, derecho de ejecución de las penas, derecho constitucional.</t>
  </si>
  <si>
    <t>Derecho penal material, derecho procesal penal, derecho de ejecución de las penas.</t>
  </si>
  <si>
    <t>Derecho civil, derecho administrativo, derecho constitucional.</t>
  </si>
  <si>
    <t>Derecho procesal penal, derecho fiscal, derecho laboral.</t>
  </si>
  <si>
    <t xml:space="preserve"> ¿Qué pilares fundamentales sustentan el derecho penal? (Respuesta: B) A: "Derecho procesal civil, derecho de ejecución de las penas, derecho constitucional" es incorrecto porque incluye el derecho procesal civil, que no pertenece al derecho penal. B: "Derecho penal material, derecho procesal penal, derecho de ejecución de las penas" es correcto, ya que estos tres pilares abarcan la creación, el procedimiento y la ejecución de las penas. C: "Derecho civil, derecho administrativo, derecho constitucional" es erróneo porque no corresponde al ámbito penal. D: "Derecho procesal penal, derecho fiscal, derecho laboral" incluye ramas no relacionadas directamente con el derecho penal​. 196 7. ¿Qué pilares fundamentales sustentan el derecho penal? (Respuesta: B)</t>
  </si>
  <si>
    <t xml:space="preserve">¿Qué principio prohíbe la aplicación analógica de las normas en el derecho penal? </t>
  </si>
  <si>
    <t>Principio de taxatividad.</t>
  </si>
  <si>
    <t xml:space="preserve"> ¿Qué principio prohíbe la aplicación analógica de las normas en el derecho penal? (Respuesta: A) A: "Principio de taxatividad" es correcto porque exige precisión en las leyes penales, evitando la aplicación por analogía. B: "Principio de irretroactividad" se refiere a la no aplicación retroactiva de leyes penales desfavorables. C: "Principio de legalidad" incluye la taxatividad, pero esta prohíbe específicamente la analogía. D: "Principio de seguridad jurídica" garantiza estabilidad, pero no prohíbe directamente la analogía​. 199 8. ¿Qué principio prohíbe la aplicación analógica de las normas en el derecho penal? (Respuesta: A)</t>
  </si>
  <si>
    <t xml:space="preserve">¿Qué principios se aplican al derecho penal ? </t>
  </si>
  <si>
    <t>Flexibilidad y arbitrariedad</t>
  </si>
  <si>
    <t>Legalidad y seguridad jurídica.</t>
  </si>
  <si>
    <t>Retroactividad y analogía.</t>
  </si>
  <si>
    <t>Irretroactividad y aplicación de cláusulas generales.</t>
  </si>
  <si>
    <t xml:space="preserve"> ¿Qué principios se aplican al derecho penal? (Respuesta: B) A: "Flexibilidad y arbitrariedad" es incorrecto, ya que el derecho penal exige precisión y legalidad, no arbitrariedad. B: "Legalidad y seguridad jurídica" es correcto, ya que el derecho penal se basa en la legalidad de las normas y en la seguridad jurídica, asegurando que las normas sean claras y predecibles. C: "Retroactividad y analogía" es incorrecto porque la retroactividad solo se aplica en favor del reo, y la analogía está prohibida. D: "Irretroactividad y aplicación de cláusulas generales" es incorrecto porque el derecho penal no utiliza cláusulas generales sino tipificaciones claras y específicas​. 216 9. ¿Qué principios se aplican al derecho penal? (Respuesta: B)</t>
  </si>
  <si>
    <t>¿Qué se entiende por fuentes del derecho penal ?</t>
  </si>
  <si>
    <t>Los principios éticos de la sociedad</t>
  </si>
  <si>
    <t>Los precedentes judiciales</t>
  </si>
  <si>
    <t>Los instrumentos válidos para crear normas con carácter de generalidad.</t>
  </si>
  <si>
    <t>Los derechos humanos universales.</t>
  </si>
  <si>
    <t>. ¿Qué se entiende por fuentes del derecho penal? (Respuesta: C) A: "Los principios éticos de la sociedad" es incorrecto porque estos no tienen fuerza normativa en el derecho penal. B: "Los precedentes judiciales" es erróneo porque el derecho penal no se basa en precedentes sino en leyes. C: "Los instrumentos válidos para crear normas con carácter de generalidad" es correcto, ya que se refiere a las leyes creadas por el legislador con aplicación general. D: "Los derechos humanos universales" es incorrecto, ya que aunque influyen en el derecho penal, no son fuentes directas del mismo​. 219 10. ¿Qué se entiende por fuentes del derecho penal? (Respuesta: C)</t>
  </si>
  <si>
    <t>Los lugares donde se encuentran las leyes penales</t>
  </si>
  <si>
    <t>Los instrumentos válidos para crear normas penales.</t>
  </si>
  <si>
    <t>Las personas encargadas de aplicar las leyes penales. d) Los tribunales que dictan sentencias penales.</t>
  </si>
  <si>
    <t>Los tribunales que dictan sentencias penales.</t>
  </si>
  <si>
    <t>. ¿Qué se entiende por fuentes del derecho penal? (Respuesta: B) A: "Los lugares donde se encuentran las leyes penales" es incorrecto porque describe los códigos legales, no las fuentes del derecho. B: "Los instrumentos válidos para crear normas penales" es correcto, ya que las fuentes del derecho penal incluyen únicamente las leyes aprobadas por el legislador. C: "Las personas encargadas de aplicar las leyes penales" es incorrecto porque describe a jueces y fiscales, no a las fuentes del derecho. D: "Los tribunales que dictan sentencias penales" es erróneo porque los tribunales aplican las leyes pero no son fuentes del derecho penal​. 222 11. ¿Qué se entiende por fuentes del derecho penal? (Respuesta: B)</t>
  </si>
  <si>
    <t xml:space="preserve">¿Qué se entiende por fuentes del derecho penal? </t>
  </si>
  <si>
    <t xml:space="preserve">Los instrumentos válidos para crear normas con carácter de generalidad. </t>
  </si>
  <si>
    <t>Los principios éticos de cuaquier sociedad</t>
  </si>
  <si>
    <t xml:space="preserve">Los derechos humanos universales </t>
  </si>
  <si>
    <t>Los precedentes judiciales.</t>
  </si>
  <si>
    <t>. ¿Qué se entiende por fuentes del derecho penal? (Respuesta: A) A: "Los instrumentos válidos para crear normas con carácter de generalidad" es correcto porque solo las leyes emitidas por el legislador tienen validez para tipificar delitos y establecer penas. B: "Los principios éticos de cualquier sociedad" es incorrecto porque no son fuentes normativas. C: "Los derechos humanos universales" es erróneo, aunque influyen en el derecho penal, no son una fuente directa. D: "Los precedentes judiciales" es incorrecto porque el derecho penal no se basa en precedentes sino en leyes específicas​. 225 12. ¿Qué se entiende por fuentes del derecho penal? (Respuesta: A)</t>
  </si>
  <si>
    <t>Derecho fiscal</t>
  </si>
  <si>
    <t xml:space="preserve">Derecho penal </t>
  </si>
  <si>
    <t>Derecho deportivo</t>
  </si>
  <si>
    <t>Derecho internacional</t>
  </si>
  <si>
    <t>. ¿Qué se entiende por fuentes del derecho penal? (Respuesta: B) A: "Derecho fiscal" es incorrecto porque este no tiene relación directa con el derecho penal. B: "Derecho penal" es correcto, ya que este abarca las leyes que tipifican delitos y sanciones. C: "Derecho deportivo" es erróneo porque no forma parte del sistema penal. D: "Derecho internacional" no es una fuente directa del derecho penal nacional, aunque puede influir en ciertos casos específicos​. 228 13. ¿Qué se entiende por fuentes del derecho penal? (Respuesta: B)</t>
  </si>
  <si>
    <t>¿Qué se entiende por personalidad en el derecho penal según el texto?</t>
  </si>
  <si>
    <t xml:space="preserve"> La individualidad de cada persona ante la ley</t>
  </si>
  <si>
    <t>La capacidad de la persona para cometer delitos</t>
  </si>
  <si>
    <t>La consideración de las circunstancias o características personales del infractor en ciertos casos.</t>
  </si>
  <si>
    <t>La responsabilidad penal de los individuos.</t>
  </si>
  <si>
    <t>. ¿Qué se entiende por personalidad en el derecho penal según el texto? (Respuesta: A) A: "La individualidad de cada persona ante la ley" es correcto, ya que el derecho penal respeta las circunstancias particulares de cada individuo. B: "La capacidad de la persona para cometer delitos" es incorrecto porque esto describe imputabilidad, no personalidad. C: "La consideración de las circunstancias o características personales del infractor en ciertos casos" es erróneo porque esto se refiere más a la culpabilidad o responsabilidad penal. D: "La responsabilidad penal de los individuos" describe un principio general pero no el concepto de personalidad​. 231 14. ¿Qué se entiende por personalidad en el derecho penal según el texto? (Respuesta: A)</t>
  </si>
  <si>
    <t>¿Qué se entiende por principio de legalidad según el texto?</t>
  </si>
  <si>
    <t>Que las normas pueden ser creadas por cualquier autoridad.</t>
  </si>
  <si>
    <t>Que las normas penales no pueden aplicarse retroactivamente.</t>
  </si>
  <si>
    <t>Que las normas deben ser creadas por el poder ejecutivo</t>
  </si>
  <si>
    <t>Que las normas penales deben ser creadas por ley emanada del poder legislativo.</t>
  </si>
  <si>
    <t>. ¿Qué se entiende por principio de legalidad según el texto? (Respuesta: D) A: "Que las normas pueden ser creadas por cualquier autoridad" es incorrecto porque las normas penales solo pueden ser creadas por el legislador. B: "Que las normas penales no pueden aplicarse retroactivamente" es una parte del principio de legalidad, pero no su definición completa. C: "Que las normas deben ser creadas por el poder ejecutivo" es erróneo porque solo el poder legislativo tiene esa facultad. D: "Que las normas penales deben ser creadas por ley emanada del poder legislativo" es correcto, ya que refleja el principio de reserva de ley penal​. 234 15. ¿Qué se entiende por principio de legalidad según el texto? (Respuesta: D)</t>
  </si>
  <si>
    <t>¿Qué tipo de conductas se sancionan en el derecho penal según el texto?</t>
  </si>
  <si>
    <t xml:space="preserve"> Conductas realizadas con dolo o imprudencia</t>
  </si>
  <si>
    <t>Conductas realizadas con justificación legal</t>
  </si>
  <si>
    <t>Conductas realizadas sin intención</t>
  </si>
  <si>
    <t>Conductas realizadas por menores de edad.</t>
  </si>
  <si>
    <t>. ¿Qué tipo de conductas se sancionan en el derecho penal según el texto? (Respuesta: A) A: "Conductas realizadas con dolo o imprudencia" es correcto, ya que el derecho penal sanciona tanto actos intencionales como negligentes. B: "Conductas realizadas con justificación legal" es incorrecto porque estas no son sancionables. C: "Conductas realizadas sin intención" es erróneo porque se requiere dolo o imprudencia para la sanción penal. D: "Conductas realizadas por menores de edad" es incorrecto, ya que los menores tienen un régimen jurídico especial y no se les aplica el derecho penal general​. 237 16. ¿Qué tipo de conductas se sancionan en el derecho penal según el texto? (Respuesta: A)</t>
  </si>
  <si>
    <t>¿Quién es el encargado de imponer sanciones según el texto?</t>
  </si>
  <si>
    <t>El poder judicial</t>
  </si>
  <si>
    <t>El poder ejecutivo.</t>
  </si>
  <si>
    <t>. ¿Quién es el encargado de imponer sanciones según el texto? (Respuesta: A) A: "El poder judicial" es correcto, ya que solo este tiene la potestad de imponer sanciones penales conforme a la ley. B: "La administración pública" es incorrecto porque solo gestiona sanciones administrativas, no penales. C: "El poder legislativo" es erróneo porque su función es crear leyes, no aplicarlas. D: "El poder ejecutivo" no impone sanciones penales sino que ejecuta las políticas del gobierno​. 240 17. ¿Quién es el encargado de imponer sanciones según el texto? (Respuesta: A)</t>
  </si>
  <si>
    <t>Cuál es uno de los pilares en los que se asienta el derecho penal?</t>
  </si>
  <si>
    <t>La ley civil</t>
  </si>
  <si>
    <t>La ley orgánica del poder judicial.</t>
  </si>
  <si>
    <t>La ley de enjuiciamiento civil.</t>
  </si>
  <si>
    <t xml:space="preserve"> La ley de procedimiento penal.</t>
  </si>
  <si>
    <t>. ¿Cuál es uno de los pilares en los que se asienta el derecho penal? (Respuesta: D) A: "La ley civil" es incorrecto porque pertenece al ámbito del derecho privado. B: "La ley orgánica del poder judicial" no es un pilar del derecho penal, aunque regula aspectos organizativos del sistema judicial. C: "La ley de enjuiciamiento civil" es erróneo porque regula procedimientos civiles, no penales. D: "La ley de procedimiento penal" es correcto porque regula los procesos judiciales en materia penal, siendo fundamental para el derecho penal​. 243 18. ¿Cuál es uno de los pilares en los que se asienta el derecho penal? (Respuesta: D)</t>
  </si>
  <si>
    <t xml:space="preserve">Qué establece el triple sistema de garantías del derecho penal según el texto? </t>
  </si>
  <si>
    <t>Existe delito sin ley orgánica previa que lo tipifique.</t>
  </si>
  <si>
    <t>No habrá pena sin ley orgánica anterior que la establezca</t>
  </si>
  <si>
    <t xml:space="preserve"> ¿Qué establece el triple sistema de garantías del derecho penal según el texto? (Respuesta: B) A: "Existe delito sin ley orgánica previa que lo tipifique" es incorrecto porque el principio de legalidad exige una ley previa que tipifique el delito. B: "No habrá pena sin ley orgánica anterior que la establezca" es correcto, ya que refleja el principio de reserva de ley penal en el que tanto los delitos como las penas deben estar legalmente establecidos. C: "La pena puede ser impuesta por cualquier autoridad competente" es erróneo porque solo el poder judicial puede imponer penas. D: "La ejecución de la pena puede ser realizada por la Administración civil" es incorrecto porque la ejecución de las penas está en manos de instituciones judiciales y penitenciarias específicas​. 322 1. ¿Qué establece el triple sistema de garantías del derecho penal según el texto? (Respuesta: B)</t>
  </si>
  <si>
    <t xml:space="preserve">Según la definición dada en el texto, ¿cómo se puede entender el derecho penal? </t>
  </si>
  <si>
    <t>Como el conjunto de normas establecidas por el Estado que determinan los delitos y las penas.</t>
  </si>
  <si>
    <t xml:space="preserve">Como el conjunto de normas establecidas por los jueces para juzgar los delitos. </t>
  </si>
  <si>
    <t xml:space="preserve"> Según la definición dada en el texto, ¿cómo se puede entender el derecho penal? (Respuesta: B) A: "Como el conjunto de normas establecidas por la sociedad" es incorrecto porque las normas penales son establecidas por el Estado, no por acuerdos sociales. B: "Como el conjunto de normas establecidas por el Estado que determinan los delitos y las penas" es correcto, ya que define de manera precisa el ámbito y la naturaleza del derecho penal. C: "Como el conjunto de normas establecidas por los jueces para juzgar los delitos" es erróneo porque los jueces aplican, no crean normas. D: "Como el conjunto de normas establecidas por los abogados para defender a los acusados" es incorrecto porque no corresponde a la función de los abogados crear normas penales​. 325 2. Según la definición dada en el texto, ¿cómo se puede entender el derecho penal? (Respuesta: B)</t>
  </si>
  <si>
    <t>Según el artículo 4 del CP, las leyes penales no se aplicarán</t>
  </si>
  <si>
    <t>Casos previstos implícitamente en ellas</t>
  </si>
  <si>
    <t xml:space="preserve">Casos previstos explicitamente en ellas </t>
  </si>
  <si>
    <t xml:space="preserve">Casos distintos de los comprendidos expresamente en ellas </t>
  </si>
  <si>
    <t xml:space="preserve"> Casos de omisión de acción</t>
  </si>
  <si>
    <t xml:space="preserve"> Según el artículo 4 del CP, las leyes penales no se aplicarán (Respuesta: C) A: "Casos previstos implícitamente en ellas" es incorrecto porque las leyes penales deben ser explícitas y no se aplican a supuestos implícitos. B: "Casos previstos explícitamente en ellas" es incorrecto porque las leyes penales sí se aplican a estos casos. C: "Casos distintos de los comprendidos expresamente en ellas" es correcto, ya que el principio de taxatividad penal prohíbe aplicar la norma penal fuera de los casos expresamente contemplados en ella. D: "Casos de omisión de acción" es incorrecto porque no define con precisión los supuestos de aplicación de las leyes penales​. 328 3. Según el artículo 4 del CP, las leyes penales no se aplicarán (Respuesta: C)</t>
  </si>
  <si>
    <t>Si un Juez considera que una acción no penada por la Ley es digna de represión, debe:</t>
  </si>
  <si>
    <t xml:space="preserve">Castigarla según su propio criterio </t>
  </si>
  <si>
    <t xml:space="preserve">Notificar al Gobierno las razones para sancionarla penalmente </t>
  </si>
  <si>
    <t>Crear una nueva ley</t>
  </si>
  <si>
    <t>Informar a la policía</t>
  </si>
  <si>
    <t xml:space="preserve"> Si un juez considera que una acción no penada por la ley es digna de represión, debe: (Respuesta: B) A: "Castigarla según su propio criterio" es incorrecto porque violaría el principio de legalidad. B: "Notificar al Gobierno las razones para sancionarla penalmente" es correcto, ya que el juez no puede sancionar hechos no tipificados penalmente, pero puede solicitar al Gobierno la regulación del caso. C: "Crear una nueva ley" es incorrecto porque esta es una función exclusiva del poder legislativo. D: "Informar a la policía" es erróneo porque no corresponde a este tipo de acción​. 331 4. Si un juez considera que una acción no penada por la ley es digna de represión, debe: (Respuesta: B)</t>
  </si>
  <si>
    <t>En el caso de que la aplicación de una pena sea notablemente excesiva, el Juez puede</t>
  </si>
  <si>
    <t xml:space="preserve"> Reducir la pena </t>
  </si>
  <si>
    <t>Solicitar al Gobierno la derogación o modificación del precepto</t>
  </si>
  <si>
    <t xml:space="preserve"> Ignorar la pena </t>
  </si>
  <si>
    <t xml:space="preserve"> Anular la sentencia</t>
  </si>
  <si>
    <t xml:space="preserve"> En el caso de que la aplicación de una pena sea notablemente excesiva, el juez puede: (Respuesta: B) A: "Reducir la pena" es correcto, ya que el juez tiene la facultad de ajustar la pena conforme al principio de proporcionalidad. B: "Solicitar al Gobierno la derogación o modificación del precepto" no es aplicable en este contexto porque se refiere a modificaciones legislativas, no a casos concretos. C: "Ignorar la pena" es incorrecto porque el juez no puede desconocer la ley. D: "Anular la sentencia" es erróneo, ya que las sentencias se basan en las leyes vigentes​. 334 5. En el caso de que la aplicación de una pena sea notablemente excesiva, el juez puede: (Respuesta: B)</t>
  </si>
  <si>
    <t>El artículo 7 del CP establece que los delitos se consideran cometidos:</t>
  </si>
  <si>
    <t xml:space="preserve">Cuando se denuncia el delito </t>
  </si>
  <si>
    <t xml:space="preserve"> En el momento del juicio </t>
  </si>
  <si>
    <t xml:space="preserve"> En el momento en que el sujeto ejecuta la acción u omite el acto </t>
  </si>
  <si>
    <t xml:space="preserve">Cuando se dicta sentencia </t>
  </si>
  <si>
    <t xml:space="preserve"> El artículo 7 del CP establece que los delitos se consideran cometidos: (Respuesta: C) A: "Cuando se denuncia el delito" es incorrecto porque la denuncia no determina el momento de comisión del delito. B: "En el momento del juicio" es erróneo porque el juicio es posterior a la comisión del delito. C: "En el momento en que el sujeto ejecuta la acción u omite el acto" es correcto, ya que es el momento en que se consuma el delito. D: "Cuando se dicta sentencia" es incorrecto porque la sentencia solo declara la culpabilidad​. 337 6. El artículo 7 del CP establece que los delitos se consideran cometidos: (Respuesta: C)</t>
  </si>
  <si>
    <t>Según el artículo 8 del CP, el precepto penal más amplio o complejo:</t>
  </si>
  <si>
    <t>Se ignora en favor de preceptos más específicos</t>
  </si>
  <si>
    <t xml:space="preserve">Se aplica en último lugar </t>
  </si>
  <si>
    <t xml:space="preserve"> Absorbe a los que castiguen las infracciones consumidas en él</t>
  </si>
  <si>
    <t>Es excluido por preceptos subsidiarios</t>
  </si>
  <si>
    <t xml:space="preserve"> Según el artículo 8 del CP, el precepto penal más amplio o complejo: (Respuesta: C) A: "Se ignora en favor de preceptos más específicos" es erróneo porque los preceptos generales no son ignorados, sino absorbidos por los específicos. B: "Se aplica en último lugar" es incorrecto porque el precepto específico prevalece. C: "Absorbe a los que castiguen las infracciones consumidas en él" es correcto, ya que el precepto más amplio incluye las conductas menores dentro de su ámbito. D: "Es excluido por preceptos subsidiarios" es incorrecto porque los subsidiarios no excluyen a los preceptos generales​. 340 7. Según el artículo 8 del CP, el precepto penal más amplio o complejo: (Respuesta: C)</t>
  </si>
  <si>
    <t>La analogía en beneficio del reo, “in bonam partem”, permite:</t>
  </si>
  <si>
    <t xml:space="preserve"> Aplicar normas no escritas en perjuicio del reo </t>
  </si>
  <si>
    <t xml:space="preserve">Aplicar una norma cuando ésta favorezca al reo </t>
  </si>
  <si>
    <t>Crear nuevas leyes para favorecer al reo</t>
  </si>
  <si>
    <t xml:space="preserve"> Ignorar las normas existentes </t>
  </si>
  <si>
    <t xml:space="preserve"> La analogía en beneficio del reo, "in bonam partem", permite: (Respuesta: B) A: "Aplicar normas no escritas en perjuicio del reo" es incorrecto porque no se permite aplicar normas en perjuicio del reo. B: "Aplicar una norma cuando ésta favorezca al reo" es correcto, ya que la analogía solo es admisible cuando beneficia al acusado. C: "Crear nuevas leyes para favorecer al reo" es incorrecto porque la creación de leyes corresponde al poder legislativo. D: "Ignorar las normas existentes" es incorrecto porque las normas vigentes deben ser aplicadas conforme a la ley​. 343 8. La analogía en beneficio del reo, "in bonam partem", permite: (Respuesta: B)</t>
  </si>
  <si>
    <t>La definición formal de delito considera que es un acto:</t>
  </si>
  <si>
    <t xml:space="preserve">Ético y moral </t>
  </si>
  <si>
    <t>Humano, antijurídico, culpable y sancionado con una pena</t>
  </si>
  <si>
    <t xml:space="preserve">Cometido por cualquier ser vivo </t>
  </si>
  <si>
    <t xml:space="preserve"> d) Exclusivamente involuntario </t>
  </si>
  <si>
    <t xml:space="preserve"> La definición formal de delito considera que es un acto: (Respuesta: B) A: "Ético y moral" es incorrecto porque no todos los delitos están relacionados con valores éticos o morales, sino con la legalidad. B: "Humano, antijurídico, culpable y sancionado con una pena" es correcto, ya que define claramente los elementos esenciales de un delito. C: "Cometido por cualquier ser vivo" es incorrecto, ya que los delitos solo pueden ser cometidos por personas físicas o jurídicas. D: "Exclusivamente involuntario" es erróneo porque el delito generalmente requiere intención (dolo) o negligencia (imprudencia)​. 360 9. La definición formal de delito considera que es un acto: (Respuesta: B)</t>
  </si>
  <si>
    <r>
      <t>Según el CP de 1995, el delito se define como:</t>
    </r>
    <r>
      <rPr>
        <sz val="9"/>
        <rFont val="Segoe UI"/>
        <family val="2"/>
      </rPr>
      <t xml:space="preserve"> </t>
    </r>
  </si>
  <si>
    <t xml:space="preserve"> Las acciones y omisiones voluntarias penadas por la ley </t>
  </si>
  <si>
    <t>Las acciones y omisiones dolosas o imprudentes penadas por la ley</t>
  </si>
  <si>
    <t xml:space="preserve">Las acciones y omisiones culposas penadas por la ley </t>
  </si>
  <si>
    <t xml:space="preserve">Cualquier acción no penada por la ley </t>
  </si>
  <si>
    <t>. Según el CP de 1995, el delito se define como: (Respuesta: B) A: "Las acciones y omisiones voluntarias penadas por la ley" es incorrecto porque omite el elemento de imprudencia. B: "Las acciones y omisiones dolosas o imprudentes penadas por la ley" es correcto, ya que incluye tanto la intención como la negligencia como elementos del delito. C: "Las acciones y omisiones culposas penadas por la ley" es incorrecto porque se centra solo en la culpa, excluyendo el dolo. D: "Cualquier acción no penada por la ley" es incorrecto, ya que las acciones no penadas no constituyen delito​. 363 10. Según el CP de 1995, el delito se define como: (Respuesta: B)</t>
  </si>
  <si>
    <r>
      <t>La valoración de antijuricidad requiere:</t>
    </r>
    <r>
      <rPr>
        <sz val="9"/>
        <rFont val="Segoe UI"/>
        <family val="2"/>
      </rPr>
      <t xml:space="preserve"> </t>
    </r>
  </si>
  <si>
    <t xml:space="preserve"> Imputabilidad y dolo </t>
  </si>
  <si>
    <t xml:space="preserve"> Tipicidad y ausencia de causas justificativas </t>
  </si>
  <si>
    <t xml:space="preserve"> Culpabilidad y dolo </t>
  </si>
  <si>
    <t xml:space="preserve"> Imprudencia y omisión del deber de cuidar </t>
  </si>
  <si>
    <t>. La valoración de antijuricidad requiere: (Respuesta: B) A: "Imputabilidad y dolo" es incorrecto porque se refiere más a la culpabilidad que a la antijuricidad. B: "Tipicidad y ausencia de causas justificativas" es correcto, ya que para que una conducta sea antijurídica debe ajustarse a un tipo penal y no estar justificada por causas legales. C: "Culpabilidad y dolo" es incorrecto porque no abarca la ausencia de justificaciones legales. D: "Imprudencia y omisión del deber de cuidar" es erróneo porque son conceptos relacionados con el dolo o culpa, no con la antijuricidad​. 366 11. La valoración de antijuricidad requiere: (Respuesta: B)</t>
  </si>
  <si>
    <r>
      <t xml:space="preserve"> La imputabilidad es la capacidad de:</t>
    </r>
    <r>
      <rPr>
        <sz val="9"/>
        <rFont val="Segoe UI"/>
        <family val="2"/>
      </rPr>
      <t xml:space="preserve"> </t>
    </r>
  </si>
  <si>
    <t xml:space="preserve">Conocer la norma y adecuar la conducta a ella </t>
  </si>
  <si>
    <t xml:space="preserve">b) Evitar toda acción punible </t>
  </si>
  <si>
    <t xml:space="preserve">Actuar sin restricciones legales </t>
  </si>
  <si>
    <t xml:space="preserve">Cometer delitos impunemente </t>
  </si>
  <si>
    <t>. La imputabilidad es la capacidad de: (Respuesta: A) A: "Conocer la norma y adecuar la conducta a ella" es correcto, ya que la imputabilidad implica que la persona tiene conciencia de la ilicitud de sus actos y capacidad para actuar conforme a la ley. B: "Evitar toda acción punible" es incorrecto porque la imputabilidad no garantiza la evitación de conductas delictivas. C: "Actuar sin restricciones legales" es erróneo porque esto implicaría anarquía legal. D: "Cometer delitos impunemente" es incorrecto porque contradice el propósito de la imputabilidad​. 369 12. La imputabilidad es la capacidad de: (Respuesta: A)</t>
  </si>
  <si>
    <r>
      <t xml:space="preserve"> El dolo implica:</t>
    </r>
    <r>
      <rPr>
        <sz val="9"/>
        <rFont val="Segoe UI"/>
        <family val="2"/>
      </rPr>
      <t xml:space="preserve"> </t>
    </r>
  </si>
  <si>
    <t xml:space="preserve">Solo la voluntad de actuar </t>
  </si>
  <si>
    <t xml:space="preserve"> Conciencia y voluntad de realizar una conducta antijurídica </t>
  </si>
  <si>
    <t xml:space="preserve">Solo el conocimiento de la ley </t>
  </si>
  <si>
    <t xml:space="preserve">La omisión del deber de cuidar </t>
  </si>
  <si>
    <t>. El dolo implica: (Respuesta: B) A: "Solo la voluntad de actuar" es incorrecto porque el dolo también incluye conciencia de la ilicitud. B: "Conciencia y voluntad de realizar una conducta antijurídica" es correcto, ya que abarca ambos elementos esenciales del dolo. C: "Solo el conocimiento de la ley" es incorrecto porque el dolo requiere acción, no solo conocimiento. D: "La omisión del deber de cuidar" es erróneo porque esto pertenece más al ámbito de la imprudencia que del dolo​. 372 13. El dolo implica: (Respuesta: B)</t>
  </si>
  <si>
    <r>
      <t xml:space="preserve"> El estado de necesidad disculpante es considerado una causa de:</t>
    </r>
    <r>
      <rPr>
        <sz val="9"/>
        <rFont val="Segoe UI"/>
        <family val="2"/>
      </rPr>
      <t xml:space="preserve"> </t>
    </r>
  </si>
  <si>
    <t xml:space="preserve"> Culpabilidad </t>
  </si>
  <si>
    <t xml:space="preserve"> Antijuricidad </t>
  </si>
  <si>
    <t xml:space="preserve"> Inexigibilidad </t>
  </si>
  <si>
    <t xml:space="preserve"> Justificación </t>
  </si>
  <si>
    <t>. El estado de necesidad disculpante es considerado una causa de: (Respuesta: C) A: "Culpabilidad" es incorrecto porque el estado de necesidad se considera una eximente que afecta a la inexigibilidad de otra conducta. B: "Antijuricidad" es erróneo porque no elimina la antijuricidad del hecho, solo justifica la conducta. C: "Inexigibilidad" es correcto, ya que en situaciones extremas no se puede exigir otra conducta al sujeto. D: "Justificación" es incorrecto porque el estado de necesidad no siempre justifica la conducta, solo la disculpa​. 375 14. El estado de necesidad disculpante es considerado una causa de: (Respuesta: C)</t>
  </si>
  <si>
    <r>
      <t>Según el artículo 13 del CP, los delitos graves son:</t>
    </r>
    <r>
      <rPr>
        <sz val="9"/>
        <rFont val="Segoe UI"/>
        <family val="2"/>
      </rPr>
      <t xml:space="preserve"> </t>
    </r>
  </si>
  <si>
    <t xml:space="preserve">Las infracciones con pena menos grave </t>
  </si>
  <si>
    <t xml:space="preserve">Las infracciones con pena leve </t>
  </si>
  <si>
    <t xml:space="preserve">Las infracciones con pena grave </t>
  </si>
  <si>
    <t xml:space="preserve">Las infracciones sin pena específica </t>
  </si>
  <si>
    <t>. Según el artículo 13 del CP, los delitos graves son: (Respuesta: C) A: "Las infracciones con pena menos grave" es incorrecto porque estas no son consideradas graves. B: "Las infracciones con pena leve" es erróneo, ya que las penas leves no califican como delitos graves. C: "Las infracciones con pena grave" es correcto, ya que el artículo 13 define los delitos graves por la gravedad de las penas asociadas. D: "Las infracciones sin pena específica" es incorrecto porque estas no constituyen delitos graves​. 378 15. Según el artículo 13 del CP, los delitos graves son: (Respuesta: C)</t>
  </si>
  <si>
    <r>
      <t>Una infracción considerada como leve se castiga con:</t>
    </r>
    <r>
      <rPr>
        <sz val="9"/>
        <rFont val="Segoe UI"/>
        <family val="2"/>
      </rPr>
      <t xml:space="preserve"> </t>
    </r>
  </si>
  <si>
    <t>Pena grave</t>
  </si>
  <si>
    <t>Pena menos grave</t>
  </si>
  <si>
    <t xml:space="preserve"> Pena leve </t>
  </si>
  <si>
    <t>Pena reducida</t>
  </si>
  <si>
    <t>. Una infracción considerada como leve se castiga con: (Respuesta: C) A: "Pena grave" es incorrecto porque no corresponde a la gravedad de la infracción. B: "Pena menos grave" es incorrecto porque se aplica a delitos de mediana gravedad. C: "Pena leve" es correcto, ya que las infracciones leves tienen sanciones proporcionales a su gravedad. D: "Pena reducida" es incorrecto porque no define un tipo de sanción contemplada en el Código Penal​. 381 16. Una infracción considerada como leve se castiga con: (Respuesta: C)</t>
  </si>
  <si>
    <r>
      <t>El estado de intoxicación plena que impide comprender la ilicitud del hecho:</t>
    </r>
    <r>
      <rPr>
        <sz val="9"/>
        <rFont val="Segoe UI"/>
        <family val="2"/>
      </rPr>
      <t xml:space="preserve"> </t>
    </r>
  </si>
  <si>
    <t>Exime siempre de responsabilidad criminal b</t>
  </si>
  <si>
    <t xml:space="preserve"> No exime si fue provocado para cometer el delito </t>
  </si>
  <si>
    <t xml:space="preserve">Siempre agrava la pena </t>
  </si>
  <si>
    <t xml:space="preserve">No afecta la responsabilidad criminal </t>
  </si>
  <si>
    <t>. El estado de intoxicación plena que impide comprender la ilicitud del hecho: (Respuesta: B) A: "Exime siempre de responsabilidad criminal" es incorrecto porque depende de si la intoxicación fue voluntaria. B: "No exime si fue provocado para cometer el delito" es correcto, ya que la intoxicación autoinducida no elimina la responsabilidad penal. C: "Siempre agrava la pena" es incorrecto porque no siempre incrementa la responsabilidad penal. D: "No afecta la responsabilidad criminal" es incorrecto, ya que sí puede tener efectos dependiendo de las circunstancias​. 384 17. El estado de intoxicación plena que impide comprender la ilicitud del hecho: (Respuesta: B)</t>
  </si>
  <si>
    <r>
      <t>Una acción en legítima defensa requiere:</t>
    </r>
    <r>
      <rPr>
        <sz val="9"/>
        <rFont val="Segoe UI"/>
        <family val="2"/>
      </rPr>
      <t xml:space="preserve"> </t>
    </r>
  </si>
  <si>
    <t>Provocación suficiente por parte del defensor</t>
  </si>
  <si>
    <t xml:space="preserve">Agresión ilegítima y necesidad racional del medio empleado </t>
  </si>
  <si>
    <t xml:space="preserve">Solo la necesidad racional del medio empleado </t>
  </si>
  <si>
    <t>Solo la agresión ilegítima</t>
  </si>
  <si>
    <t>. Una acción en legítima defensa requiere: (Respuesta: B) A: "Provocación suficiente por parte del defensor" es incorrecto porque la legítima defensa no admite provocación. B: "Agresión ilegítima y necesidad racional del medio empleado" es correcto, ya que son elementos esenciales para la legítima defensa. C: "Solo la necesidad racional del medio empleado" es incorrecto porque también se requiere una agresión ilegítima. D: "Solo la agresión ilegítima" es incorrecto porque la necesidad racional del medio es indispensable​. 387 18. Una acción en legítima defensa requiere: (Respuesta: B)</t>
  </si>
  <si>
    <r>
      <t xml:space="preserve"> El miedo insuperable es una causa de:</t>
    </r>
    <r>
      <rPr>
        <sz val="9"/>
        <rFont val="Segoe UI"/>
        <family val="2"/>
      </rPr>
      <t xml:space="preserve"> </t>
    </r>
  </si>
  <si>
    <t xml:space="preserve">Justificación </t>
  </si>
  <si>
    <t xml:space="preserve"> Exención de pena </t>
  </si>
  <si>
    <t xml:space="preserve"> Inexigibilidad</t>
  </si>
  <si>
    <t xml:space="preserve">Imputabilidad </t>
  </si>
  <si>
    <t>. El miedo insuperable es una causa de: (Respuesta: C) A: "Justificación" es incorrecto porque el miedo insuperable no justifica el hecho, solo lo excusa en determinadas situaciones. B: "Exención de pena" es incorrecto porque no elimina la existencia del hecho delictivo, aunque puede mitigar la responsabilidad. C: "Inexigibilidad" es correcto, ya que el miedo insuperable genera una situación en la que no se puede exigir otra conducta del sujeto. D: "Imputabilidad" es incorrecto porque el miedo insuperable no afecta directamente la capacidad de imputabilidad del sujeto​. 404 19. El miedo insuperable es una causa de: (Respuesta: C)</t>
  </si>
  <si>
    <r>
      <t>La imprudencia se caracteriza por:</t>
    </r>
    <r>
      <rPr>
        <sz val="9"/>
        <rFont val="Segoe UI"/>
        <family val="2"/>
      </rPr>
      <t xml:space="preserve"> </t>
    </r>
  </si>
  <si>
    <t xml:space="preserve">La intención de producir daño </t>
  </si>
  <si>
    <t xml:space="preserve">La falta de voluntad de evitar el daño </t>
  </si>
  <si>
    <t xml:space="preserve">La ausencia de daño </t>
  </si>
  <si>
    <t xml:space="preserve">La voluntad de causar daño </t>
  </si>
  <si>
    <t>. La imprudencia se caracteriza por: (Respuesta: B) A: "La intención de producir daño" es incorrecto porque la imprudencia se basa en la falta de cuidado, no en la intención. B: "La falta de voluntad de evitar el daño" es correcto, ya que la imprudencia se produce cuando el sujeto no toma las precauciones necesarias para evitar el daño. C: "La ausencia de daño" es incorrecto porque la imprudencia implica potencial o real causación de daño. D: "La voluntad de causar daño" es erróneo porque esto correspondería a un acto doloso, no imprudente​. 407 20. La imprudencia se caracteriza por: (Respuesta: B)</t>
  </si>
  <si>
    <r>
      <t>El error y el caso fortuito se consideran:</t>
    </r>
    <r>
      <rPr>
        <sz val="9"/>
        <rFont val="Segoe UI"/>
        <family val="2"/>
      </rPr>
      <t xml:space="preserve">  </t>
    </r>
  </si>
  <si>
    <t xml:space="preserve">Causas de inexigibilidad </t>
  </si>
  <si>
    <t>Causas de exención de pena</t>
  </si>
  <si>
    <t xml:space="preserve">No causas de inexigibilidad </t>
  </si>
  <si>
    <t xml:space="preserve"> Justificaciones legales</t>
  </si>
  <si>
    <t>. El error y el caso fortuito se consideran: (Respuesta: C) A: "Causas de inexigibilidad" es incorrecto porque no siempre generan una situación en la que no se puede exigir una conducta diferente. B: "Causas de exención de pena" es correcto en algunos casos específicos, dependiendo de las circunstancias y del tipo de error o caso fortuito. C: "No causas de inexigibilidad" es correcto, ya que no siempre implican que la acción delictiva sea excusable. D: "Justificaciones legales" es incorrecto porque el error y el caso fortuito no justifican la acción sino que, en ciertos casos, eliminan la culpabilidad​. 410 21. El error y el caso fortuito se consideran: (Respuesta: C)</t>
  </si>
  <si>
    <t>La pena notablemente excesiva puede llevar al Juez a:</t>
  </si>
  <si>
    <t>Ignorar la sentencia</t>
  </si>
  <si>
    <t xml:space="preserve"> Ejecutar la sentencia sin cambios </t>
  </si>
  <si>
    <t>Solicitar al Gobierno una modificación del precepto</t>
  </si>
  <si>
    <t xml:space="preserve">Cambiar la ley por su cuenta </t>
  </si>
  <si>
    <t>. La pena notablemente excesiva puede llevar al juez a: (Respuesta: C) A: "Ignorar la sentencia" es incorrecto porque el juez no puede ignorar una sentencia. B: "Ejecutar la sentencia sin cambios" es incorrecto porque esto no aborda la desproporcionalidad de la pena. C: "Solicitar al Gobierno una modificación del precepto" es correcto, ya que permite plantear la necesidad de una reforma legislativa. D: "Cambiar la ley por su cuenta" es erróneo porque solo el poder legislativo tiene competencia para modificar las leyes​. 413 22. La pena notablemente excesiva puede llevar al juez a: (Respuesta: C)</t>
  </si>
  <si>
    <r>
      <t>Si el Juez aprecia que el cumplimiento de la pena puede vulnerar el derecho a un proceso sin dilaciones indebidas, puede:</t>
    </r>
    <r>
      <rPr>
        <sz val="9"/>
        <rFont val="Segoe UI"/>
        <family val="2"/>
      </rPr>
      <t xml:space="preserve"> </t>
    </r>
  </si>
  <si>
    <t>Ejercer el derecho a modificar la pena</t>
  </si>
  <si>
    <t xml:space="preserve">Suspender la ejecución de la pena mientras se resuelve la petición de indulto </t>
  </si>
  <si>
    <t xml:space="preserve"> Rechazar la petición de indulto </t>
  </si>
  <si>
    <t xml:space="preserve">Aplicar una pena alternativa </t>
  </si>
  <si>
    <t>. Si el juez aprecia que el cumplimiento de la pena puede vulnerar el derecho a un proceso sin dilaciones indebidas, puede: (Respuesta: B) A: "Ejercer el derecho a modificar la pena" es incorrecto porque el juez no tiene competencia para alterar penas sin un fundamento jurídico. B: "Suspender la ejecución de la pena mientras se resuelve la petición de indulto" es correcto, ya que garantiza los derechos procesales del reo. C: "Rechazar la petición de indulto" es incorrecto porque esta decisión no corresponde al juez, sino al Gobierno. D: "Aplicar una pena alternativa" es incorrecto porque las penas alternativas deben estar previstas en la ley y no dependen del criterio exclusivo del juez​. 416 23. Si el juez aprecia que el cumplimiento de la pena puede vulnerar el derecho a un proceso sin dilaciones indebidas, puede: (Respuesta: B)</t>
  </si>
  <si>
    <r>
      <t>En el ámbito penal, la analogía "in malam partem" está:</t>
    </r>
    <r>
      <rPr>
        <sz val="9"/>
        <rFont val="Segoe UI"/>
        <family val="2"/>
      </rPr>
      <t xml:space="preserve"> </t>
    </r>
  </si>
  <si>
    <t xml:space="preserve"> Permitida en casos de delitos graves </t>
  </si>
  <si>
    <t xml:space="preserve"> Permitida solo si beneficia al reo </t>
  </si>
  <si>
    <t>Totalmente prohibida</t>
  </si>
  <si>
    <t xml:space="preserve">Aplicable solo a delitos leves </t>
  </si>
  <si>
    <t xml:space="preserve"> En el ámbito penal, la analogía "in malam partem" está: (Respuesta: C) A: "Permitida en casos de delitos graves" es incorrecto porque la analogía está prohibida en todos los casos cuando perjudica al reo. B: "Permitida solo si beneficia al reo" es incorrecto porque esta es la analogía "in bonam partem", no "in malam partem". C: "Totalmente prohibida" es correcto, ya que la analogía que perjudica al acusado no es permitida según el principio de taxatividad. D: "Aplicable solo a delitos leves" es incorrecto porque está prohibida independientemente de la gravedad del delito​. 494 1. En el ámbito penal, la analogía "in malam partem" está: (Respuesta: C)</t>
  </si>
  <si>
    <t xml:space="preserve">¿Cuál es el objeto central del derecho penal según la introducción del tema? </t>
  </si>
  <si>
    <t>La moral y la ética</t>
  </si>
  <si>
    <t xml:space="preserve">El delito y la pena </t>
  </si>
  <si>
    <t xml:space="preserve">La justicia social </t>
  </si>
  <si>
    <t>La rehabilitación del delincuente</t>
  </si>
  <si>
    <t xml:space="preserve"> ¿Cuál es el objeto central del derecho penal según la introducción del tema? (Respuesta: B) A: "La moral y la ética" es incorrecto porque estos valores no son el objeto principal del derecho penal. B: "El delito y la pena" es correcto, ya que el derecho penal regula los delitos y sus respectivas sanciones. C: "La justicia social" es incorrecto porque, aunque es un objetivo general del derecho, no es el enfoque específico del derecho penal. D: "La rehabilitación del delincuente" es erróneo porque es un objetivo secundario, no el objeto central​. 497 2. ¿Cuál es el objeto central del derecho penal según la introducción del tema? (Respuesta: B)</t>
  </si>
  <si>
    <t xml:space="preserve">¿Cómo define la corriente filosófica el delito? </t>
  </si>
  <si>
    <t>Un acto humano, antijurídico, culpable y sancionado con una pena</t>
  </si>
  <si>
    <t xml:space="preserve">La infracción de la Ley del Estado para proteger la seguridad de los ciudadanos </t>
  </si>
  <si>
    <t xml:space="preserve">Una lesión del sentido moral altruista </t>
  </si>
  <si>
    <t xml:space="preserve"> ¿Cómo define la corriente filosófica el delito? (Respuesta: B) A: "Un acto humano, antijurídico, culpable y sancionado con una pena" es correcto porque incluye los elementos esenciales del delito según la perspectiva filosófica. B: "La infracción de la Ley del Estado para proteger la seguridad de los ciudadanos" es incorrecto porque no es una definición filosófica, sino más práctica. C: "Una lesión del sentido moral altruista" es incorrecto porque este concepto no forma parte del derecho penal moderno. D: "Las acciones y omisiones dolosas o imprudentes penadas por la ley" es más técnico que filosófico​. 500 3. ¿Cómo define la corriente filosófica el delito? (Respuesta: B)</t>
  </si>
  <si>
    <t xml:space="preserve">¿Qué término se usa para describir un acto humano que está tipificado como delito? </t>
  </si>
  <si>
    <t xml:space="preserve">Culpabilidad </t>
  </si>
  <si>
    <t xml:space="preserve">Tipicidad </t>
  </si>
  <si>
    <t>Antijuridicidad</t>
  </si>
  <si>
    <t xml:space="preserve"> ¿Qué término se usa para describir un acto humano que está tipificado como delito? (Respuesta: C) A: "Imputabilidad" es incorrecto porque se refiere a la capacidad del sujeto, no al acto. B: "Culpabilidad" es incorrecto porque describe una característica del autor, no del acto. C: "Tipicidad" es correcto, ya que el acto debe estar tipificado en la ley como delito. D: "Antijuridicidad" es incorrecto porque, aunque es una característica del delito, no describe específicamente el acto humano tipificado​. 503 4. ¿Qué término se usa para describir un acto humano que está tipificado como delito? (Respuesta: C)</t>
  </si>
  <si>
    <t xml:space="preserve">¿Cuál de las siguientes no es una eximente de responsabilidad criminal según el artículo 20 del CP? </t>
  </si>
  <si>
    <t xml:space="preserve">Trastorno mental transitorio no provocado </t>
  </si>
  <si>
    <t xml:space="preserve">Defensa de la persona propia o ajena </t>
  </si>
  <si>
    <t xml:space="preserve">Actuar en estado de intoxicación plena provocada </t>
  </si>
  <si>
    <t>Miedo insuperable</t>
  </si>
  <si>
    <t xml:space="preserve"> ¿Cuál de las siguientes no es una eximente de responsabilidad criminal según el artículo 20 del CP? (Respuesta: C) A: "Trastorno mental transitorio no provocado" es una eximente siempre que se cumplan ciertos requisitos. B: "Defensa de la persona propia o ajena" es una eximente válida dentro de la legítima defensa. C: "Actuar en estado de intoxicación plena provocada" no es eximente porque la autoinducción de la intoxicación excluye esta posibilidad. D: "Miedo insuperable" es una eximente reconocida por la ley​. 506 5. ¿Cuál de las siguientes no es una eximente de responsabilidad criminal según el artículo 20 del CP? (Respuesta: C)</t>
  </si>
  <si>
    <t xml:space="preserve"> Según la definición del CP de 1983, ¿cómo se describen las acciones y omisiones penadas por la ley? </t>
  </si>
  <si>
    <t xml:space="preserve">Voluntarias </t>
  </si>
  <si>
    <t xml:space="preserve">Dolosas o imprudentes </t>
  </si>
  <si>
    <t xml:space="preserve">Dolosas o culposas </t>
  </si>
  <si>
    <t>Antijurídicas</t>
  </si>
  <si>
    <t xml:space="preserve"> Según la definición del CP de 1983, ¿cómo se describen las acciones y omisiones penadas por la ley? (Respuesta: C) A: "Voluntarias" es incorrecto porque no incluye los elementos dolosos o imprudentes. B: "Dolosas o imprudentes" es correcto porque describe cómo se clasifican las acciones penadas según su intencionalidad o negligencia. C: "Dolosas o culposas" es menos preciso que la definición actual. D: "Antijurídicas" es incorrecto porque no especifica el elemento volitivo​. 509 6. Según la definición del CP de 1983, ¿cómo se describen las acciones y omisiones penadas por la ley? (Respuesta: C)</t>
  </si>
  <si>
    <t xml:space="preserve">¿Qué evaluación se realiza primero en la estructura del delito? </t>
  </si>
  <si>
    <t xml:space="preserve">Dolo </t>
  </si>
  <si>
    <t xml:space="preserve"> ¿Qué evaluación se realiza primero en la estructura del delito? (Respuesta: D) A: "Imputabilidad" es incorrecto porque esta se evalúa posteriormente a la antijuricidad. B: "Dolo" es erróneo porque pertenece al análisis de la culpabilidad. C: "Culpabilidad" es incorrecto porque se evalúa después de la tipicidad y antijuricidad. D: "Antijuricidad" es correcto, ya que es la primera evaluación que se realiza al analizar el delito​. 512 7. ¿Qué evaluación se realiza primero en la estructura del delito? (Respuesta: D)</t>
  </si>
  <si>
    <t xml:space="preserve">¿Cuál es un requisito para afirmar la antijuricidad de una conducta? </t>
  </si>
  <si>
    <t>Imputabilidad</t>
  </si>
  <si>
    <t xml:space="preserve">Ausencia de causas justificativas </t>
  </si>
  <si>
    <t xml:space="preserve">Estado de necesidad </t>
  </si>
  <si>
    <t xml:space="preserve"> ¿Cuál es un requisito para afirmar la antijuricidad de una conducta? (Respuesta: B) A: "Imputabilidad" es incorrecto porque no es un requisito directo de la antijuricidad. B: "Ausencia de causas justificativas" es correcto, ya que una conducta no puede ser antijurídica si está justificada por una causa legal. C: "Estado de necesidad" es erróneo porque puede ser una justificación y no un requisito. D: "Miedo insuperable" es incorrecto porque es una eximente y no un requisito para la antijuricidad​. 515 8. ¿Cuál es un requisito para afirmar la antijuricidad de una conducta? (Respuesta: B)</t>
  </si>
  <si>
    <t xml:space="preserve">¿Qué implica la evaluación de culpabilidad? </t>
  </si>
  <si>
    <t xml:space="preserve">La capacidad de comprender la norma y adecuar la conducta a ella </t>
  </si>
  <si>
    <t>La valoración objetiva de un hecho humano c) La identificación de la tipicidad d) La ausencia de dolo</t>
  </si>
  <si>
    <t xml:space="preserve"> ¿Qué implica la evaluación de culpabilidad? (Respuesta: A) A: "La capacidad de comprender la norma y adecuar la conducta a ella" es correcto porque evalúa la capacidad del sujeto para ser considerado responsable penalmente. B: "La valoración objetiva de un hecho humano" es incorrecto porque esto pertenece a la antijuricidad. C: "La identificación de la tipicidad" es erróneo porque corresponde a un análisis previo. D: "La ausencia de dolo" es incorrecto porque esto no es suficiente para eliminar la culpabilidad​. 518 9. ¿Qué implica la evaluación de culpabilidad? (Respuesta: A)</t>
  </si>
  <si>
    <t xml:space="preserve">¿Qué es necesario para que exista dolo? </t>
  </si>
  <si>
    <t xml:space="preserve">Imputabilidad y tipicidad </t>
  </si>
  <si>
    <t xml:space="preserve">Conocimiento y voluntad </t>
  </si>
  <si>
    <t xml:space="preserve">Tipicidad y antijuridicidad </t>
  </si>
  <si>
    <t>Ausencia de causas justificativas</t>
  </si>
  <si>
    <t>. ¿Qué es necesario para que exista dolo? (Respuesta: B) A: "Imputabilidad y tipicidad" es incorrecto porque el dolo requiere elementos subjetivos como la intención. B: "Conocimiento y voluntad" es correcto, ya que el dolo implica saber lo que se está haciendo y querer hacerlo. C: "Tipicidad y antijuridicidad" es incorrecto porque el dolo es un elemento subjetivo. D: "Ausencia de causas justificativas" es erróneo porque esto pertenece al análisis de antijuricidad, no al dolo​. 521 10. ¿Qué es necesario para que exista dolo? (Respuesta: B)</t>
  </si>
  <si>
    <t xml:space="preserve"> Según el CP vigente de 1995, ¿cómo se definen las acciones y omisiones penadas por la ley? </t>
  </si>
  <si>
    <t>Voluntarias</t>
  </si>
  <si>
    <t>. Según el CP vigente de 1995, ¿cómo se definen las acciones y omisiones penadas por la ley? (Respuesta: C) A: "Voluntarias" es incorrecto porque aunque las acciones deben ser voluntarias, esto no es suficiente para que sean consideradas delito. B: "Dolosas o culposas" es menos preciso que la definición actual. C: "Dolosas o imprudentes" es correcto porque la ley penal actual especifica estos dos elementos en las conductas penadas. D: "Antijurídicas" es incorrecto porque no incluye la intención o negligencia necesarias para definir el delito​. 538 11. Según el CP vigente de 1995, ¿cómo se definen las acciones y omisiones penadas por la ley? (Respuesta: C)</t>
  </si>
  <si>
    <t xml:space="preserve"> ¿Qué no se considera causa de inexigibilidad? </t>
  </si>
  <si>
    <t>Estado de necesidad disculpante</t>
  </si>
  <si>
    <t xml:space="preserve">Miedo insuperable </t>
  </si>
  <si>
    <t xml:space="preserve">Error </t>
  </si>
  <si>
    <t>Caso fortuito</t>
  </si>
  <si>
    <t>. ¿Qué no se considera causa de inexigibilidad? (Respuesta: C) A: "Estado de necesidad disculpante" es una causa válida de inexigibilidad porque elimina la responsabilidad penal en situaciones extremas. B: "Miedo insuperable" también es una causa reconocida de inexigibilidad porque impide exigir otra conducta al sujeto. C: "Error" es correcto porque no se relaciona directamente con la inexigibilidad, sino con la culpabilidad o el conocimiento del hecho. D: "Caso fortuito" es una causa de inexigibilidad porque el evento no es atribuible al control del sujeto​. 541 12. ¿Qué no se considera causa de inexigibilidad? (Respuesta: C)</t>
  </si>
  <si>
    <t xml:space="preserve"> ¿Qué categoría de delito incluye infracciones castigadas con pena grave?</t>
  </si>
  <si>
    <t xml:space="preserve">Delitos leves </t>
  </si>
  <si>
    <t xml:space="preserve">Delitos menos graves </t>
  </si>
  <si>
    <t xml:space="preserve">Delitos graves </t>
  </si>
  <si>
    <t>Delitos muy graves</t>
  </si>
  <si>
    <t>. ¿Qué categoría de delito incluye infracciones castigadas con pena grave? (Respuesta: C) A: "Delitos leves" es incorrecto porque tienen sanciones menos graves. B: "Delitos menos graves" es erróneo porque están en una categoría intermedia. C: "Delitos graves" es correcto, ya que según el artículo 13 del CP, se definen por la gravedad de la pena. D: "Delitos muy graves" es incorrecto porque esta categoría no existe en el CP​. 544 13. ¿Qué categoría de delito incluye infracciones castigadas con pena grave? (Respuesta: C)</t>
  </si>
  <si>
    <t xml:space="preserve"> Según la perspectiva formal, ¿qué elementos componen el delito? </t>
  </si>
  <si>
    <t xml:space="preserve">Lesión del sentido moral altruista </t>
  </si>
  <si>
    <t xml:space="preserve">Infracción de la Ley del Estado </t>
  </si>
  <si>
    <t xml:space="preserve">Acto humano, antijurídico, culpable y sancionado con una pena </t>
  </si>
  <si>
    <t>Acción u omisión voluntaria</t>
  </si>
  <si>
    <t>. Según la perspectiva formal, ¿qué elementos componen el delito? (Respuesta: C) A: "Lesión del sentido moral altruista" es incorrecto porque el derecho penal no se basa en conceptos morales subjetivos. B: "Infracción de la Ley del Estado" es incompleto porque no incluye elementos subjetivos como la culpabilidad. C: "Acto humano, antijurídico, culpable y sancionado con una pena" es correcto porque refleja la definición integral del delito. D: "Acción u omisión voluntaria" es incorrecto porque es solo uno de los elementos del delito​. 547 14. Según la perspectiva formal, ¿qué elementos componen el delito? (Respuesta: C)</t>
  </si>
  <si>
    <t xml:space="preserve"> ¿Cuál es un ejemplo de una causa justificativa?</t>
  </si>
  <si>
    <t xml:space="preserve"> Tipicidad </t>
  </si>
  <si>
    <t xml:space="preserve">Legítima defensa </t>
  </si>
  <si>
    <t>Dolor</t>
  </si>
  <si>
    <t>. ¿Cuál es un ejemplo de una causa justificativa? (Respuesta: C) A: "Tipicidad" es incorrecto porque no es una causa justificativa, sino una característica del delito. B: "Imputabilidad" es erróneo porque está relacionado con la capacidad del sujeto para ser culpable. C: "Legítima defensa" es correcto, ya que es una causa legal que justifica una conducta antijurídica. D: "Dolor" no es una causa justificativa en el ámbito penal​. 550 15. ¿Cuál es un ejemplo de una causa justificativa? (Respuesta: C)</t>
  </si>
  <si>
    <t xml:space="preserve"> ¿Qué se evalúa en la imputabilidad? </t>
  </si>
  <si>
    <t xml:space="preserve">Tipicidad del acto </t>
  </si>
  <si>
    <t xml:space="preserve">Antijuridicidad de la conducta </t>
  </si>
  <si>
    <t xml:space="preserve">Capacidad de comprender la norma y adecuar la conducta a ella </t>
  </si>
  <si>
    <t>Intención de causar daño</t>
  </si>
  <si>
    <t>. ¿Qué se evalúa en la imputabilidad? (Respuesta: C) A: "Tipicidad del acto" es incorrecto porque corresponde a una evaluación diferente del delito. B: "Antijuridicidad de la conducta" es erróneo porque se analiza previamente a la imputabilidad. C: "Capacidad de comprender la norma y adecuar la conducta a ella" es correcto, ya que la imputabilidad evalúa la capacidad del sujeto para entender y cumplir la ley. D: "Intención de causar daño" pertenece al dolo, no a la imputabilidad​. 553 16. ¿Qué se evalúa en la imputabilidad? (Respuesta: C)</t>
  </si>
  <si>
    <t xml:space="preserve"> ¿Cuál es una característica de la imprudencia? </t>
  </si>
  <si>
    <t xml:space="preserve">Voluntad de producir el daño </t>
  </si>
  <si>
    <t xml:space="preserve">Conocimiento de la ilicitud del acto </t>
  </si>
  <si>
    <t xml:space="preserve">Ausencia de voluntad de producir el daño </t>
  </si>
  <si>
    <t>Justificación del acto</t>
  </si>
  <si>
    <t>. ¿Cuál es una característica de la imprudencia? (Respuesta: C) A: "Voluntad de producir el daño" es incorrecto porque esto pertenece al dolo, no a la imprudencia. B: "Conocimiento de la ilicitud del acto" también es una característica del dolo, no de la imprudencia. C: "Ausencia de voluntad de producir el daño" es correcto, ya que la imprudencia ocurre cuando no se actúa con la diligencia debida, pero sin intención. D: "Justificación del acto" es incorrecto porque la imprudencia no implica justificación​. 556 17. ¿Cuál es una característica de la imprudencia? (Respuesta: C)</t>
  </si>
  <si>
    <t xml:space="preserve"> ¿Qué artículo del CP vigente define el delito? </t>
  </si>
  <si>
    <t xml:space="preserve">Artículo 10 </t>
  </si>
  <si>
    <t xml:space="preserve">Artículo 13 </t>
  </si>
  <si>
    <t xml:space="preserve">Artículo 20 </t>
  </si>
  <si>
    <t>Artículo 5</t>
  </si>
  <si>
    <t>. ¿Qué artículo del CP vigente define el delito? (Respuesta: A) A: "Artículo 10" es correcto, ya que define el delito como una acción u omisión dolosa o imprudente penada por la ley. B: "Artículo 13" regula la clasificación de delitos, no su definición. C: "Artículo 20" trata sobre las eximentes de responsabilidad penal. D: "Artículo 5" no está relacionado con la definición de delito​. 559 18. ¿Qué artículo del CP vigente define el delito? (Respuesta: A)</t>
  </si>
  <si>
    <t xml:space="preserve"> ¿Qué criterio se usa para clasificar un delito como menos grave?</t>
  </si>
  <si>
    <t xml:space="preserve">La intención del autor </t>
  </si>
  <si>
    <t xml:space="preserve">La gravedad de la pena </t>
  </si>
  <si>
    <t xml:space="preserve">La antijuridicidad de la conducta </t>
  </si>
  <si>
    <t>La tipicidad del acto</t>
  </si>
  <si>
    <t>. ¿Qué criterio se usa para clasificar un delito como menos grave? (Respuesta: B) A: "La intención del autor" es incorrecto porque la intención no es el criterio principal de clasificación. B: "La gravedad de la pena" es correcto, ya que los delitos menos graves se distinguen por las penas intermedias que conllevan. C: "La antijuridicidad de la conducta" es erróneo porque aplica a todos los delitos, sin importar su gravedad. D: "La tipicidad del acto" no es un criterio para clasificar delitos​. 562 19. ¿Qué criterio se usa para clasificar un delito como menos grave? (Respuesta: B)</t>
  </si>
  <si>
    <t xml:space="preserve"> ¿Cuál de las siguientes no es una causa de exención de responsabilidad criminal? </t>
  </si>
  <si>
    <t xml:space="preserve">Intoxicación plena no buscada </t>
  </si>
  <si>
    <t>. ¿Cuál de las siguientes no es una causa de exención de responsabilidad criminal? (Respuesta: D) A: "Trastorno mental transitorio no provocado" es una causa válida de exención según el CP. B: "Intoxicación plena no buscada" también puede eximir de responsabilidad penal. C: "Estado de necesidad" es correcto como eximente en determinadas circunstancias. D: "Caso fortuito" no exime de responsabilidad penal, ya que no siempre elimina la culpabilidad o la antijuridicidad​. 565 20. ¿Cuál de las siguientes no es una causa de exención de responsabilidad criminal? (Respuesta: D)</t>
  </si>
  <si>
    <t xml:space="preserve"> ¿Qué se requiere para considerar una conducta como antijurídica?</t>
  </si>
  <si>
    <t xml:space="preserve"> Que sea un acto voluntario </t>
  </si>
  <si>
    <t xml:space="preserve">Que esté tipificada como delito y no esté justificada </t>
  </si>
  <si>
    <t xml:space="preserve">Que sea resultado de una imprudencia </t>
  </si>
  <si>
    <t>Que implique dolo</t>
  </si>
  <si>
    <t>. ¿Qué se requiere para considerar una conducta como antijurídica? (Respuesta: B) A: "Que sea un acto voluntario" es incorrecto porque la voluntariedad es un requisito, pero no suficiente para determinar la antijuricidad. B: "Que esté tipificada como delito y no esté justificada" es correcto, ya que la conducta debe violar una norma penal sin estar amparada por una causa de justificación. C: "Que sea resultado de una imprudencia" es erróneo porque la imprudencia no siempre implica antijuricidad. D: "Que implique dolo" es incorrecto porque también hay conductas imprudentes que son antijurídicas​. 582 21. ¿Qué se requiere para considerar una conducta como antijurídica? (Respuesta: B)</t>
  </si>
  <si>
    <t xml:space="preserve">¿Cuál es la característica principal del delito según el texto? </t>
  </si>
  <si>
    <t xml:space="preserve">Es un comportamiento humano aleatorio. </t>
  </si>
  <si>
    <t xml:space="preserve">Es típicamente antijurídico y culpable. </t>
  </si>
  <si>
    <t xml:space="preserve">Es exclusivamente un pensamiento. </t>
  </si>
  <si>
    <t>Es una acción inconsciente.</t>
  </si>
  <si>
    <t>. ¿Cuál es la característica principal del delito según el texto? (Respuesta: B) A: "Es un comportamiento humano aleatorio" es incorrecto porque el delito no es aleatorio, sino tipificado y regulado por la ley. B: "Es típicamente antijurídico y culpable" es correcto, ya que estas características reflejan la esencia del delito en el derecho penal. C: "Es exclusivamente un pensamiento" es incorrecto porque el delito requiere una acción u omisión, no un pensamiento. D: "Es una acción inconsciente" es erróneo porque el delito implica conciencia y voluntad en la mayoría de los casos​. 585 22. ¿Cuál es la característica principal del delito según el texto? (Respuesta: B)</t>
  </si>
  <si>
    <t xml:space="preserve">¿Qué establece el artículo 1 de la Constitución Española (CE)? </t>
  </si>
  <si>
    <t xml:space="preserve">Que España es una monarquía absoluta. </t>
  </si>
  <si>
    <t xml:space="preserve">Que España se constituye en un Estado social y democrático de Derecho. </t>
  </si>
  <si>
    <t xml:space="preserve">Que España es una dictadura. </t>
  </si>
  <si>
    <t>Que España no tiene valores jurídicos superiores.</t>
  </si>
  <si>
    <t>. ¿Qué establece el artículo 1 de la Constitución Española (CE)? (Respuesta: B) A: "Que España es una monarquía absoluta" es incorrecto porque España es una monarquía parlamentaria. B: "Que España se constituye en un Estado social y democrático de Derecho" es correcto, ya que el artículo 1 establece este principio fundamental. C: "Que España es una dictadura" es incorrecto porque España es un Estado democrático. D: "Que España no tiene valores jurídicos superiores" es erróneo porque la Constitución establece valores superiores como la justicia, libertad, e igualdad​. 588 23. ¿Qué establece el artículo 1 de la Constitución Española (CE)? (Respuesta: B)</t>
  </si>
  <si>
    <t xml:space="preserve">¿Qué tipo de comportamientos pueden ser sancionados en un Estado social según el texto? </t>
  </si>
  <si>
    <t xml:space="preserve">Pensamientos y reflexiones internas. </t>
  </si>
  <si>
    <t xml:space="preserve">Comportamientos externos y finales. </t>
  </si>
  <si>
    <t>Ideas y creencias.</t>
  </si>
  <si>
    <t>Sueños y fantasías.</t>
  </si>
  <si>
    <t xml:space="preserve"> ¿Qué tipo de comportamientos pueden ser sancionados en un Estado social según el texto? (Respuesta: B) A: "Pensamientos y reflexiones internas" es incorrecto porque no se sancionan ideas o pensamientos no expresados. B: "Comportamientos externos y finales" es correcto, ya que el derecho penal regula y sanciona conductas que afectan el orden social. C: "Ideas y creencias" es erróneo porque el derecho no juzga ni sanciona pensamientos o creencias. D: "Sueños y fantasías" es incorrecto porque estas no implican conductas reales o voluntarias​. 676 1. ¿Qué tipo de comportamientos pueden ser sancionados en un Estado social según el texto? (Respuesta: B)</t>
  </si>
  <si>
    <t xml:space="preserve">¿En cuál de estos casos no hay acción penalmente relevante? </t>
  </si>
  <si>
    <t xml:space="preserve">Movimientos reflejos. </t>
  </si>
  <si>
    <t xml:space="preserve">Acciones dolosas. </t>
  </si>
  <si>
    <t xml:space="preserve">Actos voluntarios. </t>
  </si>
  <si>
    <t>Delitos premeditados.</t>
  </si>
  <si>
    <t xml:space="preserve"> ¿En cuál de estos casos no hay acción penalmente relevante? (Respuesta: A) A: "Movimientos reflejos" es correcto, ya que estos no son voluntarios ni controlados por el sujeto, por lo que carecen de relevancia penal. B: "Acciones dolosas" es incorrecto porque estas implican intención y son penalmente relevantes. C: "Actos voluntarios" es erróneo porque los actos voluntarios son siempre penalmente evaluables si son contrarios a la ley. D: "Delitos premeditados" es incorrecto porque la premeditación incrementa la relevancia penal de la acción​. 679 2. ¿En cuál de estos casos no hay acción penalmente relevante? (Respuesta: A)</t>
  </si>
  <si>
    <t xml:space="preserve">¿Qué implica la fuerza irresistible en el contexto penal? </t>
  </si>
  <si>
    <t xml:space="preserve">La ausencia de intención de cometer un delito. </t>
  </si>
  <si>
    <t xml:space="preserve">Un actuar violentado materialmente por una fuerza irresistible. </t>
  </si>
  <si>
    <t xml:space="preserve">La presencia de dolo. </t>
  </si>
  <si>
    <t>La premeditación de un acto.</t>
  </si>
  <si>
    <t xml:space="preserve"> ¿Qué implica la fuerza irresistible en el contexto penal? (Respuesta: B) A: "La ausencia de intención de cometer un delito" es incorrecto porque la fuerza irresistible puede implicar intención anulada por coacción. B: "Un actuar violentado materialmente por una fuerza irresistible" es correcto, ya que describe una situación en la que el sujeto no tiene control sobre sus actos. C: "La presencia de dolo" es incorrecto porque el dolo implica intención, no coacción. D: "La premeditación de un acto" es incorrecto porque esto contradice el concepto de fuerza irresistible​. 682 3. ¿Qué implica la fuerza irresistible en el contexto penal? (Respuesta: B)</t>
  </si>
  <si>
    <t>¿Qué es la tipicidad según el texto?</t>
  </si>
  <si>
    <t xml:space="preserve"> La exoneración de la responsabilidad penal. </t>
  </si>
  <si>
    <t xml:space="preserve">La adecuación del hecho cometido a la descripción que hace la ley penal. </t>
  </si>
  <si>
    <t xml:space="preserve">La ausencia de causalidad en un delito. </t>
  </si>
  <si>
    <t>La justificación de un acto antijurídico.</t>
  </si>
  <si>
    <t xml:space="preserve"> ¿Qué es la tipicidad según el texto? (Respuesta: B) A: "La exoneración de la responsabilidad penal" es incorrecto porque la tipicidad es un elemento que define el delito, no lo exonera. B: "La adecuación del hecho cometido a la descripción que hace la ley penal" es correcto, ya que la tipicidad implica que la conducta se ajusta al tipo penal descrito por la norma. C: "La ausencia de causalidad en un delito" es erróneo porque esto no describe la tipicidad. D: "La justificación de un acto antijurídico" no tiene relación con el concepto de tipicidad​. 685 4. ¿Qué es la tipicidad según el texto? (Respuesta: B)</t>
  </si>
  <si>
    <t xml:space="preserve">¿Cuál de las siguientes no es una función de la tipicidad? </t>
  </si>
  <si>
    <t>Seleccionar comportamientos humanos relevantes.</t>
  </si>
  <si>
    <t xml:space="preserve">Establecer garantías para sancionar comportamientos. </t>
  </si>
  <si>
    <t xml:space="preserve">Proporcionar una defensa legal para los acusados. </t>
  </si>
  <si>
    <t>Funcionar como motivador general.</t>
  </si>
  <si>
    <t xml:space="preserve"> ¿Cuál de las siguientes no es una función de la tipicidad? (Respuesta: C) A: "Seleccionar comportamientos humanos relevantes" es una función válida de la tipicidad. B: "Establecer garantías para sancionar comportamientos" también es correcto, ya que asegura el principio de legalidad. C: "Proporcionar una defensa legal para los acusados" es incorrecto porque esta no es una función de la tipicidad, sino del proceso penal. D: "Funcionar como motivador general" es una función que la tipicidad cumple al prevenir conductas ilícitas​. 688 5. ¿Cuál de las siguientes no es una función de la tipicidad? (Respuesta: C)</t>
  </si>
  <si>
    <t xml:space="preserve">¿Qué expresa la antijuridicidad? </t>
  </si>
  <si>
    <t xml:space="preserve">La conformidad de una conducta con la ley. </t>
  </si>
  <si>
    <t xml:space="preserve">La relación existente entre una conducta y el derecho. </t>
  </si>
  <si>
    <t xml:space="preserve">La absolución de un delito. </t>
  </si>
  <si>
    <t>La falta de culpabilidad.</t>
  </si>
  <si>
    <t xml:space="preserve"> ¿Qué expresa la antijuridicidad? (Respuesta: B) A: "La conformidad de una conducta con la ley" es incorrecto porque la antijuridicidad implica lo contrario. B: "La relación existente entre una conducta y el derecho" es correcto, ya que evalúa si una conducta contraviene la ley. C: "La absolución de un delito" es incorrecto porque no se relaciona con el concepto de antijuridicidad. D: "La falta de culpabilidad" es erróneo porque la antijuridicidad no se refiere al análisis subjetivo del autor​. 691 6. ¿Qué expresa la antijuridicidad? (Respuesta: B)</t>
  </si>
  <si>
    <t xml:space="preserve">¿Qué elemento del tipo penal no se menciona en el texto? </t>
  </si>
  <si>
    <t xml:space="preserve">Acción. </t>
  </si>
  <si>
    <t xml:space="preserve">Sujetos. </t>
  </si>
  <si>
    <t>Objeto.</t>
  </si>
  <si>
    <t xml:space="preserve"> Motivación.</t>
  </si>
  <si>
    <t xml:space="preserve"> ¿Qué elemento del tipo penal no se menciona en el texto? (Respuesta: D) A: "Acción" es un elemento fundamental del tipo penal. B: "Sujetos" es otro elemento esencial del tipo penal. C: "Objeto" también forma parte de los elementos del tipo penal. D: "Motivación" es correcto, ya que la motivación no es un elemento necesario para definir un tipo penal​. 694 7. ¿Qué elemento del tipo penal no se menciona en el texto? (Respuesta: D)</t>
  </si>
  <si>
    <t xml:space="preserve"> ¿Qué se necesita para considerar una conducta como antijurídica?</t>
  </si>
  <si>
    <t xml:space="preserve"> Que sea un pensamiento. </t>
  </si>
  <si>
    <t xml:space="preserve">Que esté justificada por el derecho. </t>
  </si>
  <si>
    <t xml:space="preserve">Que sea contraria a derecho. </t>
  </si>
  <si>
    <t>Que sea voluntaria.</t>
  </si>
  <si>
    <t xml:space="preserve"> ¿Qué se necesita para considerar una conducta como antijurídica? (Respuesta: C) A: "Que sea un pensamiento" es incorrecto porque los pensamientos no generan antijuridicidad. B: "Que esté justificada por el derecho" es erróneo porque una conducta justificada no es antijurídica. C: "Que sea contraria a derecho" es correcto, ya que este es el elemento definitorio de la antijuridicidad. D: "Que sea voluntaria" es incorrecto porque, aunque la voluntariedad es relevante, no determina la antijuridicidad por sí sola​. 697 8. ¿Qué se necesita para considerar una conducta como antijurídica? (Respuesta: C)</t>
  </si>
  <si>
    <t xml:space="preserve"> ¿Qué es la culpabilidad según el texto? </t>
  </si>
  <si>
    <t xml:space="preserve">La característica del sujeto para que se le impute un hecho antijurídico. </t>
  </si>
  <si>
    <t xml:space="preserve">La exoneración de la responsabilidad penal. </t>
  </si>
  <si>
    <t xml:space="preserve">La adecuación del hecho a la ley penal. </t>
  </si>
  <si>
    <t>La tipificación del delito.</t>
  </si>
  <si>
    <t xml:space="preserve"> ¿Qué es la culpabilidad según el texto? (Respuesta: A) A: "La característica del sujeto para que se le impute un hecho antijurídico" es correcto, ya que la culpabilidad evalúa la capacidad del sujeto para ser considerado responsable penalmente. B: "La exoneración de la responsabilidad penal" es incorrecto porque esto no corresponde al concepto de culpabilidad. C: "La adecuación del hecho a la ley penal" es erróneo porque se refiere a la tipicidad. D: "La tipificación del delito" es incorrecto porque no se relaciona directamente con la culpabilidad​. 700 9. ¿Qué es la culpabilidad según el texto? (Respuesta: A)</t>
  </si>
  <si>
    <t xml:space="preserve"> ¿Qué no se examina para determinar la culpabilidad de un sujeto?</t>
  </si>
  <si>
    <t xml:space="preserve"> Imputabilidad. </t>
  </si>
  <si>
    <t xml:space="preserve">Conciencia de antijuricidad. </t>
  </si>
  <si>
    <t xml:space="preserve">Exigibilidad de la conducta. </t>
  </si>
  <si>
    <t>Beneficio obtenido del delito.</t>
  </si>
  <si>
    <t>. ¿Qué no se examina para determinar la culpabilidad de un sujeto? (Respuesta: D) A: "Imputabilidad" es incorrecto porque es un elemento necesario en el análisis de culpabilidad. B: "Conciencia de antijuricidad" es otro elemento esencial que se evalúa. C: "Exigibilidad de la conducta" también se analiza para determinar si el sujeto pudo actuar de manera diferente. D: "Beneficio obtenido del delito" es correcto porque este factor no afecta directamente la culpabilidad​. 703 10. ¿Qué no se examina para determinar la culpabilidad de un sujeto? (Respuesta: D)</t>
  </si>
  <si>
    <t xml:space="preserve"> ¿Qué supone la exigibilidad de un comportamiento distinto? </t>
  </si>
  <si>
    <t xml:space="preserve">Que toda norma tiene un ámbito de exigencia. </t>
  </si>
  <si>
    <t xml:space="preserve">Que el derecho puede reclamar comportamientos heroicos. </t>
  </si>
  <si>
    <t xml:space="preserve">Que el sujeto es inmune a la ley. </t>
  </si>
  <si>
    <t>Que la conducta del sujeto es irrelevante.</t>
  </si>
  <si>
    <t>. ¿Qué supone la exigibilidad de un comportamiento distinto? (Respuesta: A) A: "Que toda norma tiene un ámbito de exigencia" es correcto, ya que la exigibilidad implica que se puede requerir al sujeto un comportamiento ajustado a la ley. B: "Que el derecho puede reclamar comportamientos heroicos" es incorrecto porque el derecho no exige conductas que vayan más allá de lo razonable. C: "Que el sujeto es inmune a la ley" es incorrecto porque nadie está exento de la ley. D: "Que la conducta del sujeto es irrelevante" es erróneo porque la conducta es evaluada en función de su exigibilidad​. 720 11. ¿Qué supone la exigibilidad de un comportamiento distinto? (Respuesta: A)</t>
  </si>
  <si>
    <t xml:space="preserve"> ¿Qué es la punibilidad? </t>
  </si>
  <si>
    <t>Una categoría generalmente aceptada como elemento del delito.</t>
  </si>
  <si>
    <t xml:space="preserve">La imposición de una pena en presencia de los demás elementos del delito. </t>
  </si>
  <si>
    <t xml:space="preserve">La ausencia de responsabilidad penal. </t>
  </si>
  <si>
    <t>Una característica ética del delito.</t>
  </si>
  <si>
    <t>. ¿Qué es la punibilidad? (Respuesta: B) A: "Una categoría generalmente aceptada como elemento del delito" es incorrecto porque la punibilidad no es un elemento estructural del delito. B: "La imposición de una pena en presencia de los demás elementos del delito" es correcto, ya que la punibilidad es la consecuencia de que concurran los elementos de tipicidad, antijuridicidad y culpabilidad. C: "La ausencia de responsabilidad penal" es incorrecto porque esto elimina la punibilidad. D: "Una característica ética del delito" no describe la punibilidad​. 723 12. ¿Qué es la punibilidad? (Respuesta: B)</t>
  </si>
  <si>
    <t xml:space="preserve"> ¿Cuál de estos factores no influye en la decisión de aplicar una pena? </t>
  </si>
  <si>
    <t>Tipicidad.</t>
  </si>
  <si>
    <t xml:space="preserve">Injusto. </t>
  </si>
  <si>
    <t>Moralidad del sujeto.</t>
  </si>
  <si>
    <t>. ¿Cuál de estos factores no influye en la decisión de aplicar una pena? (Respuesta: D) A: "Tipicidad" es un factor esencial porque evalúa si la conducta está tipificada como delito. B: "Injusto" es relevante porque una conducta injusta es antijurídica. C: "Culpabilidad" influye porque determina si el sujeto es responsable penalmente. D: "Moralidad del sujeto" es incorrecto porque no se evalúa la moralidad del sujeto para decidir la aplicación de una pena​. 726 13. ¿Cuál de estos factores no influye en la decisión de aplicar una pena? (Respuesta: D)</t>
  </si>
  <si>
    <t xml:space="preserve"> ¿Qué elemento constituye el último componente del concepto de delito? </t>
  </si>
  <si>
    <t xml:space="preserve">Antijuridicidad. </t>
  </si>
  <si>
    <t xml:space="preserve">Tipicidad. </t>
  </si>
  <si>
    <t xml:space="preserve">Punibilidad. </t>
  </si>
  <si>
    <t>Culpabilidad.</t>
  </si>
  <si>
    <t>. ¿Qué elemento constituye el último componente del concepto de delito? (Respuesta: C) A: "Antijuridicidad" es un componente previo al último análisis. B: "Tipicidad" es el primer elemento que se evalúa. C: "Punibilidad" es correcto, ya que constituye el último componente que se analiza para determinar la existencia de un delito. D: "Culpabilidad" no es el último componente, sino el anterior a la punibilidad​. 729 14. ¿Qué elemento constituye el último componente del concepto de delito? (Respuesta: C)</t>
  </si>
  <si>
    <t xml:space="preserve"> ¿Qué establece el artículo 73 del Código Penal (CP)? </t>
  </si>
  <si>
    <t xml:space="preserve">La imposición de una única sanción. </t>
  </si>
  <si>
    <t xml:space="preserve">La imposición de todas las penas correspondientes a diversas infracciones para su cumplimiento simultáneo. </t>
  </si>
  <si>
    <t xml:space="preserve">La exoneración de responsabilidad penal. </t>
  </si>
  <si>
    <t>La reducción de penas por comportamiento ejemplar.</t>
  </si>
  <si>
    <t>. ¿Qué establece el artículo 73 del Código Penal (CP)? (Respuesta: B) A: "La imposición de una única sanción" es incorrecto porque el artículo 73 regula el cumplimiento simultáneo de varias penas. B: "La imposición de todas las penas correspondientes a diversas infracciones para su cumplimiento simultáneo" es correcto, ya que este es el propósito del artículo 73. C: "La exoneración de responsabilidad penal" es incorrecto porque no es el contenido de este artículo. D: "La reducción de penas por comportamiento ejemplar" no tiene relación con el artículo 73​. 732 15. ¿Qué establece el artículo 73 del Código Penal (CP)? (Respuesta: B)</t>
  </si>
  <si>
    <t xml:space="preserve"> ¿Qué regula el artículo 74 del CP? </t>
  </si>
  <si>
    <t xml:space="preserve">La imposición de penas separadas. </t>
  </si>
  <si>
    <t xml:space="preserve">La consideración de un delito o falta continuados. </t>
  </si>
  <si>
    <t>La reducción de penas por colaboración con la justicia.</t>
  </si>
  <si>
    <t>. ¿Qué regula el artículo 74 del CP? (Respuesta: B) A: "La imposición de penas separadas" es incorrecto porque esto corresponde al concurso real de delitos. B: "La consideración de un delito o falta continuados" es correcto, ya que el artículo 74 regula esta figura jurídica. C: "La exoneración de responsabilidad penal" no tiene relación con este artículo. D: "La reducción de penas por colaboración con la justicia" tampoco corresponde al contenido del artículo 74​. 735 16. ¿Qué regula el artículo 74 del CP? (Respuesta: B)</t>
  </si>
  <si>
    <t xml:space="preserve"> ¿Cuál es el máximo de cumplimiento efectivo de la condena según el artículo 76 del CP? </t>
  </si>
  <si>
    <t xml:space="preserve">10 años. </t>
  </si>
  <si>
    <t xml:space="preserve">15 años. </t>
  </si>
  <si>
    <t xml:space="preserve">20 años. </t>
  </si>
  <si>
    <t>30 años.</t>
  </si>
  <si>
    <t>. ¿Cuál es el máximo de cumplimiento efectivo de la condena según el artículo 76 del CP? (Respuesta: C) A: "10 años" es incorrecto porque este no es el máximo general. B: "15 años" es erróneo porque tampoco corresponde al límite máximo general. C: "20 años" es correcto, ya que este es el máximo general establecido, salvo excepciones. D: "30 años" es incorrecto, aunque puede ser una excepción en casos específicos regulados por el artículo​. 738 17. ¿Cuál es el máximo de cumplimiento efectivo de la condena según el artículo 76 del CP? (Respuesta: C)</t>
  </si>
  <si>
    <t xml:space="preserve"> ¿Qué situaciones puede hacer que la pena máxima llegue hasta los 40 años? </t>
  </si>
  <si>
    <t xml:space="preserve">La gravedad del delito. </t>
  </si>
  <si>
    <t xml:space="preserve">Las relaciones de conexión entre las infracciones. </t>
  </si>
  <si>
    <t>Las excepciones reguladas en el artículo 76.</t>
  </si>
  <si>
    <t xml:space="preserve"> La colaboración con la justicia.</t>
  </si>
  <si>
    <t>. ¿Qué situaciones pueden hacer que la pena máxima llegue hasta los 40 años? (Respuesta: C) A: "La gravedad del delito" es incorrecto porque no es suficiente para extender la pena máxima. B: "Las relaciones de conexión entre las infracciones" no son el criterio para extender el límite. C: "Las excepciones reguladas en el artículo 76" es correcto, ya que este artículo establece excepciones para casos especialmente graves. D: "La colaboración con la justicia" no influye en la extensión del máximo de cumplimiento efectivo​. 741 18. ¿Qué situaciones pueden hacer que la pena máxima llegue hasta los 40 años? (Respuesta: C)</t>
  </si>
  <si>
    <t xml:space="preserve"> ¿Cuándo se produce un concurso ideal de delitos?</t>
  </si>
  <si>
    <t xml:space="preserve"> Cuando una acción se valora como productora de una sola infracción</t>
  </si>
  <si>
    <t>Cuando una pluralidad de acciones ocasiona pluralidad de delitos.</t>
  </si>
  <si>
    <t>Cuando un hecho constituye dos o más delitos o uno es medio necesario para cometer el otro.</t>
  </si>
  <si>
    <t>Cuando todas las penas se cumplen simultáneamente.</t>
  </si>
  <si>
    <t>. ¿Cuándo se produce un concurso ideal de delitos? (Respuesta: C) A: "Cuando una acción se valora como productora de una sola infracción" es incorrecto porque esto no corresponde al concurso ideal. B: "Cuando una pluralidad de acciones ocasiona pluralidad de delitos" describe el concurso real, no el ideal. C: "Cuando un hecho constituye dos o más delitos o uno es medio necesario para cometer el otro" es correcto, ya que este es el concepto de concurso ideal. D: "Cuando todas las penas se cumplen simultáneamente" es incorrecto porque no se refiere al tipo de concurso​. 744 19. ¿Cuándo se produce un concurso ideal de delitos? (Respuesta: C)</t>
  </si>
  <si>
    <t xml:space="preserve"> ¿Qué implica el concurso real de delitos? </t>
  </si>
  <si>
    <t xml:space="preserve">Un privilegio para el autor de varias infracciones. </t>
  </si>
  <si>
    <t xml:space="preserve">La imposición de una única pena. </t>
  </si>
  <si>
    <t>La imposición de penas separadas para cada delito.</t>
  </si>
  <si>
    <t>. ¿Qué implica el concurso real de delitos? (Respuesta: D) A: "Un privilegio para el autor de varias infracciones" es incorrecto porque el concurso real no supone un beneficio para el autor. B: "La imposición de una única pena" es erróneo porque se imponen penas separadas para cada delito. C: "La exoneración de responsabilidad penal" no corresponde al concurso real. D: "La imposición de penas separadas para cada delito" es correcto, ya que este es el principio del concurso real​. 747 20. ¿Qué implica el concurso real de delitos? (Respuesta: D)</t>
  </si>
  <si>
    <t xml:space="preserve"> ¿Qué es un sujeto activo en el contexto penal? </t>
  </si>
  <si>
    <t xml:space="preserve">El titular del interés cuya ofensa constituye el delito. </t>
  </si>
  <si>
    <t xml:space="preserve">El autor de la acción delictiva. </t>
  </si>
  <si>
    <t xml:space="preserve">La persona que denuncia el delito. </t>
  </si>
  <si>
    <t>El juez que dicta la sentencia.</t>
  </si>
  <si>
    <t>. ¿Qué es un sujeto activo en el contexto penal? (Respuesta: B) A: "El titular del interés cuya ofensa constituye el delito" es incorrecto porque este es el sujeto pasivo. B: "El autor de la acción delictiva" es correcto, ya que el sujeto activo es quien comete el delito. C: "La persona que denuncia el delito" es erróneo porque esta figura no tiene relación con el sujeto activo. D: "El juez que dicta la sentencia" tampoco corresponde al sujeto activo, ya que este solo aplica la norma penal​. 764 21. ¿Qué es un sujeto activo en el contexto penal? (Respuesta: B)</t>
  </si>
  <si>
    <t xml:space="preserve"> ¿Quién es el sujeto pasivo en un delito? </t>
  </si>
  <si>
    <t xml:space="preserve">El autor de la acción. </t>
  </si>
  <si>
    <t xml:space="preserve">La persona que ayuda al delincuente. </t>
  </si>
  <si>
    <t>. ¿Quién es el sujeto pasivo en un delito? (Respuesta: C) A: "El autor de la acción" es incorrecto porque este es el sujeto activo. B: "La persona que ayuda al delincuente" no se considera sujeto pasivo, sino cómplice o cooperador. C: "El titular del interés cuya ofensa constituye el delito" es correcto, ya que el sujeto pasivo es quien sufre el daño o tiene afectado su interés protegido por la norma penal. D: "El juez que dicta la sentencia" es incorrecto porque no tiene relación con el concepto de sujeto pasivo​. 767 22. ¿Quién es el sujeto pasivo en un delito? (Respuesta: C)</t>
  </si>
  <si>
    <t xml:space="preserve"> ¿Qué constituye el objeto en el tipo penal? </t>
  </si>
  <si>
    <t xml:space="preserve">La conducta externa. </t>
  </si>
  <si>
    <t xml:space="preserve">La persona o cosa sobre la que recae directamente la acción. </t>
  </si>
  <si>
    <t xml:space="preserve">La intención del delincuente. </t>
  </si>
  <si>
    <t>La pena impuesta.</t>
  </si>
  <si>
    <t>. ¿Qué constituye el objeto en el tipo penal? (Respuesta: B) A: "La conducta externa" es incorrecto porque esto se refiere al comportamiento tipificado, no al objeto. B: "La persona o cosa sobre la que recae directamente la acción" es correcto, ya que el objeto del delito es aquello sobre lo que impacta directamente la acción delictiva. C: "La intención del delincuente" no es el objeto del tipo penal, sino un elemento subjetivo. D: "La pena impuesta" es incorrecto porque es una consecuencia, no un elemento del tipo penal​. 770 23. ¿Qué constituye el objeto en el tipo penal? (Respuesta: B)</t>
  </si>
  <si>
    <t xml:space="preserve"> ¿Qué se analiza en la exigibilidad de la conducta? </t>
  </si>
  <si>
    <t xml:space="preserve">La capacidad física del sujeto. </t>
  </si>
  <si>
    <t xml:space="preserve">Las causas de inexigibilidad. </t>
  </si>
  <si>
    <t xml:space="preserve">El beneficio obtenido del delito. </t>
  </si>
  <si>
    <t>La relación del sujeto con la víctima.</t>
  </si>
  <si>
    <t>. ¿Qué se analiza en la exigibilidad de la conducta? (Respuesta: B) A: "La capacidad física del sujeto" es incorrecto porque se analiza más en la imputabilidad, no en la exigibilidad. B: "Las causas de inexigibilidad" es correcto, ya que la exigibilidad se refiere a si el sujeto pudo actuar de manera ajustada a derecho o si alguna causa excluye esta posibilidad. C: "El beneficio obtenido del delito" no es relevante para la exigibilidad. D: "La relación del sujeto con la víctima" es incorrecto porque esto no es parte de la exigibilidad​. 773 24. ¿Qué se analiza en la exigibilidad de la conducta? (Respuesta: B)</t>
  </si>
  <si>
    <t xml:space="preserve"> ¿Qué es necesario para emitir un juicio de culpabilidad? </t>
  </si>
  <si>
    <t xml:space="preserve">Que el sujeto tenga una buena reputación. </t>
  </si>
  <si>
    <t xml:space="preserve">Que la conducta haya sido típicamente antijurídica. </t>
  </si>
  <si>
    <t>Que el sujeto no tenga antecedentes penales.</t>
  </si>
  <si>
    <t xml:space="preserve"> Que la víctima lo perdone.</t>
  </si>
  <si>
    <t>. ¿Qué es necesario para emitir un juicio de culpabilidad? (Respuesta: C) A: "Que el sujeto tenga una buena reputación" es incorrecto porque la culpabilidad no se basa en la reputación. B: "Que la conducta haya sido típicamente antijurídica" es incorrecto porque esto pertenece al análisis previo de la tipicidad y antijuricidad. C: "Que el sujeto no tenga antecedentes penales" es correcto, ya que estos no afectan directamente el análisis de culpabilidad en un caso concreto. D: "Que la víctima lo perdone" es incorrecto porque el perdón de la víctima no elimina la culpabilidad del sujeto​. 776 25. ¿Qué es necesario para emitir un juicio de culpabilidad? (Respuesta: C)</t>
  </si>
  <si>
    <t xml:space="preserve"> ¿Cuál es uno de los límites de un juicio de culpabilidad? </t>
  </si>
  <si>
    <t xml:space="preserve">Se refiere a un hecho concreto. </t>
  </si>
  <si>
    <t xml:space="preserve">Considera la moral del sujeto. </t>
  </si>
  <si>
    <t xml:space="preserve">Evalúa la intención del sujeto. </t>
  </si>
  <si>
    <t>Examina la personalidad del sujeto.</t>
  </si>
  <si>
    <t>. ¿Cuál es uno de los límites de un juicio de culpabilidad? (Respuesta: A) A: "Se refiere a un hecho concreto" es correcto, ya que el juicio de culpabilidad debe centrarse exclusivamente en los hechos y conductas relacionados con el caso. B: "Considera la moral del sujeto" es incorrecto porque la culpabilidad no evalúa cuestiones morales personales, sino legales. C: "Evalúa la intención del sujeto" es erróneo porque la intención forma parte del dolo, no de los límites de la culpabilidad. D: "Examina la personalidad del sujeto" es incorrecto porque la personalidad no es un límite del juicio de culpabilidad​. 779 26. ¿Cuál es uno de los límites de un juicio de culpabilidad? (Respuesta: A)</t>
  </si>
  <si>
    <t xml:space="preserve"> ¿Qué establece el artículo 75 del CP?</t>
  </si>
  <si>
    <t xml:space="preserve"> La imposición de una única pena. </t>
  </si>
  <si>
    <t xml:space="preserve">El orden de cumplimiento de las penas según su gravedad. </t>
  </si>
  <si>
    <t xml:space="preserve">La reducción de penas por buen comportamiento. </t>
  </si>
  <si>
    <t>La exoneración de responsabilidad penal.</t>
  </si>
  <si>
    <t xml:space="preserve"> ¿Qué establece el artículo 75 del CP? (Respuesta: B) A: "La imposición de una única pena" es incorrecto porque el artículo 75 regula el orden en el cumplimiento de penas múltiples, no una única pena. B: "El orden de cumplimiento de las penas según su gravedad" es correcto, ya que el artículo establece que las penas se cumplirán conforme a su respectiva gravedad. C: "La reducción de penas por buen comportamiento" no es relevante al artículo 75. D: "La exoneración de responsabilidad penal" tampoco es el propósito del artículo​. 864 1. ¿Qué establece el artículo 75 del CP? (Respuesta: B)</t>
  </si>
  <si>
    <t xml:space="preserve"> ¿Qué regula el artículo 77.2 del CP? </t>
  </si>
  <si>
    <t xml:space="preserve">La aplicación de la pena prevista para la infracción más grave. </t>
  </si>
  <si>
    <t xml:space="preserve">La reducción de penas por colaboración con la justicia. </t>
  </si>
  <si>
    <t>La imposición de una única pena.</t>
  </si>
  <si>
    <t xml:space="preserve"> ¿Qué regula el artículo 77.2 del CP? (Respuesta: A) A: "La aplicación de la pena prevista para la infracción más grave" es correcto, ya que este artículo se refiere al concurso de delitos en donde prevalece la pena mayor. B: "La exoneración de responsabilidad penal" es incorrecto porque el artículo no trata de exoneraciones. C: "La reducción de penas por colaboración con la justicia" no está relacionada con el artículo. D: "La imposición de una única pena" es incorrecto porque el artículo 77.2 regula situaciones de múltiples penas​. 867 2. ¿Qué regula el artículo 77.2 del CP? (Respuesta: A)</t>
  </si>
  <si>
    <t xml:space="preserve"> ¿Qué es necesario para que un hecho sea castigado como delito? </t>
  </si>
  <si>
    <t xml:space="preserve">Que sea tipificado por la ley penal con anterioridad a su comisión. </t>
  </si>
  <si>
    <t xml:space="preserve">Que sea una conducta interna y personal. </t>
  </si>
  <si>
    <t xml:space="preserve">Que sea aprobado por la mayoría. </t>
  </si>
  <si>
    <t>Que no haya ninguna ley aplicable.</t>
  </si>
  <si>
    <t xml:space="preserve"> ¿Qué es necesario para que un hecho sea castigado como delito? (Respuesta: A) A: "Que sea tipificado por la ley penal con anterioridad a su comisión" es correcto, ya que el principio de legalidad requiere que el hecho esté tipificado previamente. B: "Que sea una conducta interna y personal" es incorrecto porque las conductas penales son externas. C: "Que sea aprobado por la mayoría" no tiene relevancia en el derecho penal. D: "Que no haya ninguna ley aplicable" contradice el principio de legalidad penal​. 870 3. ¿Qué es necesario para que un hecho sea castigado como delito? (Respuesta: A)</t>
  </si>
  <si>
    <t xml:space="preserve"> ¿Qué es la acción en el contexto del tipo penal? </t>
  </si>
  <si>
    <t xml:space="preserve">Una conducta externa y un resultado en los delitos de resultado. </t>
  </si>
  <si>
    <t xml:space="preserve">Una intención interna sin manifestación externa. </t>
  </si>
  <si>
    <t xml:space="preserve">Una justificación del acto delictivo. </t>
  </si>
  <si>
    <t>Un pensamiento delictivo.</t>
  </si>
  <si>
    <t xml:space="preserve"> ¿Qué es la acción en el contexto del tipo penal? (Respuesta: A) A: "Una conducta externa y un resultado en los delitos de resultado" es correcto, ya que define la acción penalmente relevante. B: "Una intención interna sin manifestación externa" es incorrecto porque no hay relevancia penal sin una manifestación externa. C: "Una justificación del acto delictivo" no describe el concepto de acción. D: "Un pensamiento delictivo" tampoco tiene relevancia penal​. 873 4. ¿Qué es la acción en el contexto del tipo penal? (Respuesta: A)</t>
  </si>
  <si>
    <t xml:space="preserve"> ¿Qué requiere una acción para ser considerada penalmente relevante?</t>
  </si>
  <si>
    <t xml:space="preserve"> Que sea interna y sin manifestación externa. </t>
  </si>
  <si>
    <t xml:space="preserve">Que sea voluntaria y dirigida a un fin. </t>
  </si>
  <si>
    <t xml:space="preserve">Que sea involuntaria. </t>
  </si>
  <si>
    <t>Que sea únicamente un pensamiento.</t>
  </si>
  <si>
    <t xml:space="preserve"> ¿Qué requiere una acción para ser considerada penalmente relevante? (Respuesta: B) A: "Que sea interna y sin manifestación externa" es incorrecto porque las conductas penales deben manifestarse externamente. B: "Que sea voluntaria y dirigida a un fin" es correcto, ya que la voluntariedad es esencial para que una acción sea relevante penalmente. C: "Que sea involuntaria" es erróneo porque las acciones involuntarias no son penalmente imputables. D: "Que sea únicamente un pensamiento" tampoco tiene relevancia penal​. 876 5. ¿Qué requiere una acción para ser considerada penalmente relevante? (Respuesta: B)</t>
  </si>
  <si>
    <t xml:space="preserve"> ¿Qué función cumple la tipicidad en relación con los ciudadanos? </t>
  </si>
  <si>
    <t xml:space="preserve">Permitir la exoneración de delitos. </t>
  </si>
  <si>
    <t xml:space="preserve">Indicar qué comportamientos están prohibidos y la amenaza de pena. </t>
  </si>
  <si>
    <t xml:space="preserve">Justificar conductas ilícitas. </t>
  </si>
  <si>
    <t>Desalentar la aplicación de la ley penal.</t>
  </si>
  <si>
    <t xml:space="preserve"> ¿Qué función cumple la tipicidad en relación con los ciudadanos? (Respuesta: B) A: "Permitir la exoneración de delitos" es incorrecto porque la tipicidad no exonera, sino define las conductas prohibidas. B: "Indicar qué comportamientos están prohibidos y la amenaza de pena" es correcto, ya que esta es su función fundamental. C: "Justificar conductas ilícitas" no corresponde a la función de la tipicidad. D: "Desalentar la aplicación de la ley penal" tampoco es una función de la tipicidad​. 879 6. ¿Qué función cumple la tipicidad en relación con los ciudadanos? (Respuesta: B)</t>
  </si>
  <si>
    <t xml:space="preserve"> ¿Qué relación debe haber entre una conducta y el derecho para considerarla antijurídica?</t>
  </si>
  <si>
    <t xml:space="preserve"> La conducta debe ser legalmente permitida. </t>
  </si>
  <si>
    <t>La conducta debe ser contraria a derecho.</t>
  </si>
  <si>
    <t xml:space="preserve"> La conducta debe ser ética. </t>
  </si>
  <si>
    <t>La conducta debe ser aprobada por la mayoría.</t>
  </si>
  <si>
    <t xml:space="preserve"> ¿Qué relación debe haber entre una conducta y el derecho para considerarla antijurídica? (Respuesta: B) A: "La conducta debe ser legalmente permitida" es incorrecto porque esto no definiría la antijuridicidad. B: "La conducta debe ser contraria a derecho" es correcto, ya que este es el criterio que establece la antijuridicidad. C: "La conducta debe ser ética" es erróneo porque lo ético no siempre coincide con lo jurídico. D: "La conducta debe ser aprobada por la mayoría" no es relevante para el análisis de la antijuridicidad​. 882 7. ¿Qué relación debe haber entre una conducta y el derecho para considerarla antijurídica? (Respuesta: B)</t>
  </si>
  <si>
    <t xml:space="preserve"> ¿Qué se considera un concurso real de delitos? </t>
  </si>
  <si>
    <t xml:space="preserve">La aplicación de una única pena por varios delitos. </t>
  </si>
  <si>
    <t>La imposición de todas las penas por diversas infracciones simultáneamente.</t>
  </si>
  <si>
    <t xml:space="preserve">La exoneración de responsabilidad penal por múltiples delitos. </t>
  </si>
  <si>
    <t>La reducción de penas por buen comportamiento.</t>
  </si>
  <si>
    <t xml:space="preserve"> ¿Qué se considera un concurso real de delitos? (Respuesta: B) A: "La aplicación de una única pena por varios delitos" es incorrecto porque en el concurso real se imponen penas separadas. B: "La imposición de todas las penas por diversas infracciones simultáneamente" es correcto, ya que define el concurso real. C: "La exoneración de responsabilidad penal por múltiples delitos" no es aplicable. D: "La reducción de penas por buen comportamiento" no tiene relación con el concurso real​. 885 8. ¿Qué se considera un concurso real de delitos? (Respuesta: B)</t>
  </si>
  <si>
    <t xml:space="preserve"> ¿Qué ocurre cuando las penas correspondientes a diversas infracciones no pueden cumplirse simultáneamente?</t>
  </si>
  <si>
    <t xml:space="preserve"> Se aplican penas alternativas. </t>
  </si>
  <si>
    <t xml:space="preserve">Se sigue el orden de su respectiva gravedad para su cumplimiento sucesivo. </t>
  </si>
  <si>
    <t xml:space="preserve">Se exoneran las penas menos graves. </t>
  </si>
  <si>
    <t>Se reduce la pena total.</t>
  </si>
  <si>
    <t xml:space="preserve"> ¿Qué ocurre cuando las penas correspondientes a diversas infracciones no pueden cumplirse simultáneamente? (Respuesta: B) A: "Se aplican penas alternativas" es incorrecto porque no se sustituyen unas penas por otras. B: "Se sigue el orden de su respectiva gravedad para su cumplimiento sucesivo" es correcto, ya que este es el procedimiento establecido. C: "Se exoneran las penas menos graves" no es una práctica legal. D: "Se reduce la pena total" es incorrecto porque no hay reducción, sino cumplimiento sucesivo​. 888 9. ¿Qué ocurre cuando las penas correspondientes a diversas infracciones no pueden cumplirse simultáneamente? (Respuesta: B)</t>
  </si>
  <si>
    <t xml:space="preserve"> ¿Qué elemento es fundamental para la imposición de una pena según la punibilidad? </t>
  </si>
  <si>
    <t xml:space="preserve">Que el hecho sea típicamente antijurídico y culpable. </t>
  </si>
  <si>
    <t xml:space="preserve">Que el sujeto sea moralmente reprensible. </t>
  </si>
  <si>
    <t xml:space="preserve">Que el delito sea éticamente cuestionable. </t>
  </si>
  <si>
    <t>Que el autor del delito se arrepienta.</t>
  </si>
  <si>
    <t>. ¿Qué elemento es fundamental para la imposición de una pena según la punibilidad? (Respuesta: A) A: "Que el hecho sea típicamente antijurídico y culpable" es correcto, ya que estos elementos son esenciales para imponer una pena. B: "Que el sujeto sea moralmente reprensible" no es un criterio jurídico. C: "Que el delito sea éticamente cuestionable" no se evalúa en términos éticos, sino legales. D: "Que el autor del delito se arrepienta" tampoco es un requisito para la imposición de la pena​. 891 10. ¿Qué elemento es fundamental para la imposición de una pena según la punibilidad? (Respuesta: A)</t>
  </si>
  <si>
    <t xml:space="preserve"> ¿Cuál es una de las excepciones al máximo de cumplimiento de condena de 20 años? </t>
  </si>
  <si>
    <t xml:space="preserve">Buen comportamiento. </t>
  </si>
  <si>
    <t xml:space="preserve">Colaboración con la justicia. </t>
  </si>
  <si>
    <t xml:space="preserve">Excepciones reguladas en el artículo 76 del CP. </t>
  </si>
  <si>
    <t>Perdón de la víctima.</t>
  </si>
  <si>
    <t>. ¿Cuál es una de las excepciones al máximo de cumplimiento de condena de 20 años? (Respuesta: C) A: "Buen comportamiento" es incorrecto porque el buen comportamiento puede influir en beneficios penitenciarios, pero no altera el máximo general. B: "Colaboración con la justicia" es incorrecto porque se regula en otros apartados, no directamente como excepción al máximo de 20 años. C: "Excepciones reguladas en el artículo 76 del CP" es correcto, ya que este artículo establece situaciones específicas que permiten ampliar el máximo de cumplimiento efectivo. D: "Perdón de la víctima" no afecta el máximo de cumplimiento de condena​. 908 11. ¿Cuál es una de las excepciones al máximo de cumplimiento de condena de 20 años? (Respuesta: C)</t>
  </si>
  <si>
    <t xml:space="preserve"> ¿Qué implica la conciencia de antijuricidad en el juicio de culpabilidad?</t>
  </si>
  <si>
    <t xml:space="preserve"> La capacidad de arrepentimiento del sujeto. </t>
  </si>
  <si>
    <t xml:space="preserve">El conocimiento del sujeto sobre la ilegalidad de su conducta. </t>
  </si>
  <si>
    <t xml:space="preserve">La falta de intención de cometer el delito. </t>
  </si>
  <si>
    <t>La habilidad del sujeto para evitar ser descubierto.</t>
  </si>
  <si>
    <t>. ¿Qué implica la conciencia de antijuricidad en el juicio de culpabilidad? (Respuesta: B) A: "La capacidad de arrepentimiento del sujeto" es incorrecto porque el arrepentimiento no afecta la conciencia de antijuricidad. B: "El conocimiento del sujeto sobre la ilegalidad de su conducta" es correcto, ya que la conciencia de antijuricidad implica entender que el acto realizado es contrario a la ley. C: "La falta de intención de cometer el delito" es erróneo porque se refiere más al dolo o la imprudencia. D: "La habilidad del sujeto para evitar ser descubierto" no tiene relación con la conciencia de antijuricidad​. 911 12. ¿Qué implica la conciencia de antijuricidad en el juicio de culpabilidad? (Respuesta: B)</t>
  </si>
  <si>
    <t>¿Qué aspecto del delito designa el término "dolo"?</t>
  </si>
  <si>
    <t>Aspecto objetivo</t>
  </si>
  <si>
    <t>Aspecto subjetivo</t>
  </si>
  <si>
    <t>Aspecto legal</t>
  </si>
  <si>
    <t>Aspecto material</t>
  </si>
  <si>
    <t>. ¿Qué aspecto del delito designa el término "dolo"? (Respuesta: B) A: "Aspecto objetivo" es incorrecto porque el dolo pertenece al ámbito subjetivo del delito. B: "Aspecto subjetivo" es correcto, ya que el dolo se refiere a la intención o voluntad del sujeto de realizar el acto ilícito. C: "Aspecto legal" es erróneo porque el dolo no es una categoría legal autónoma, sino un elemento del delito. D: "Aspecto material" tampoco corresponde al dolo​. 914 13. ¿Qué aspecto del delito designa el término "dolo"? (Respuesta: B)</t>
  </si>
  <si>
    <t>Según el CP, ¿qué artículo menciona que "no hay pena sin dolo o imprudencia"?</t>
  </si>
  <si>
    <t>Artículo 10</t>
  </si>
  <si>
    <t>Artículo 1</t>
  </si>
  <si>
    <t>. Según el CP, ¿qué artículo menciona que "no hay pena sin dolo o imprudencia"? (Respuesta: C) A: "Artículo 10" es incorrecto porque define el delito, pero no trata específicamente sobre dolo o imprudencia. B: "Artículo 12" es correcto, ya que establece este principio fundamental en el derecho penal español. C: "Artículo 5" es erróneo porque no aborda este tema. D: "Artículo 1" tampoco trata sobre dolo o imprudencia​. 917 14. Según el CP, ¿qué artículo menciona que "no hay pena sin dolo o imprudencia"? (Respuesta: C)</t>
  </si>
  <si>
    <t>¿Qué elemento del dolo implica la decisión de ejecutar una acción que realiza el tipo de delito?</t>
  </si>
  <si>
    <t>Elemento intelectual</t>
  </si>
  <si>
    <t>Elemento objetivo</t>
  </si>
  <si>
    <t>Elemento subjetivo</t>
  </si>
  <si>
    <t>Elemento volitivo</t>
  </si>
  <si>
    <t>. ¿Qué elemento del dolo implica la decisión de ejecutar una acción que realiza el tipo de delito? (Respuesta: D) A: "Elemento intelectual" es incorrecto porque este se refiere al conocimiento del acto. B: "Elemento objetivo" no pertenece al dolo, sino a la tipicidad del delito. C: "Elemento subjetivo" es incompleto, ya que no abarca la decisión de ejecutar el delito. D: "Elemento volitivo" es correcto, ya que representa la voluntad del sujeto de realizar la acción ilícita​. 920 15. ¿Qué elemento del dolo implica la decisión de ejecutar una acción que realiza el tipo de delito? (Respuesta: D)</t>
  </si>
  <si>
    <t>¿Cuál de los siguientes NO es un tipo de dolo?</t>
  </si>
  <si>
    <t>Dolo directo de primer grado</t>
  </si>
  <si>
    <t>Dolo directo de segundo grado</t>
  </si>
  <si>
    <t>Dolo eventual</t>
  </si>
  <si>
    <t>Dolo negligente</t>
  </si>
  <si>
    <t>. ¿Cuál de los siguientes NO es un tipo de dolo? (Respuesta: D) A: "Dolo directo de primer grado" es un tipo válido de dolo, caracterizado por la intención directa de causar el resultado. B: "Dolo directo de segundo grado" también es un tipo de dolo, aunque menos directo. C: "Dolo eventual" es otro tipo reconocido, en el que el sujeto acepta la posibilidad del resultado ilícito. D: "Dolo negligente" no es un tipo de dolo, ya que la negligencia pertenece al ámbito de la imprudencia​. 923 16. ¿Cuál de los siguientes NO es un tipo de dolo? (Respuesta: D)</t>
  </si>
  <si>
    <t>¿Qué tipo de dolo implica que el autor no desea el resultado, pero lo acepta como una consecuencia probable o posible?</t>
  </si>
  <si>
    <t>Dolo imprudente</t>
  </si>
  <si>
    <t>. ¿Qué tipo de dolo implica que el autor no desea el resultado, pero lo acepta como una consecuencia probable o posible? (Respuesta: C) A: "Dolo directo de primer grado" es incorrecto porque este tipo de dolo implica la intención directa de causar el resultado. B: "Dolo directo de segundo grado" también es incorrecto porque, aunque indirecto, el resultado es seguro. C: "Dolo eventual" es correcto, ya que describe la aceptación del resultado como una consecuencia posible. D: "Dolo imprudente" es incorrecto porque no existe tal concepto; sería imprudencia, no dolo​. 926 17. ¿Qué tipo de dolo implica que el autor no desea el resultado, pero lo acepta como una consecuencia probable o posible? (Respuesta: C)</t>
  </si>
  <si>
    <t>Según el CP, ¿en qué artículo se precisa que "las acciones u omisiones imprudentes sólo se castigarán cuando expresamente lo disponga la Ley"?</t>
  </si>
  <si>
    <t>. Según el CP, ¿en qué artículo se precisa que "las acciones u omisiones imprudentes sólo se castigarán cuando expresamente lo disponga la Ley"? (Respuesta: B) A: "Artículo 10" es incorrecto porque no regula este principio. B: "Artículo 12" es correcto, ya que establece que la imprudencia solo es punible si está expresamente contemplada en la ley. C: "Artículo 11" no aborda este tema. D: "Artículo 5" tampoco tiene relación con las acciones imprudentes​. 929 18. Según el CP, ¿en qué artículo se precisa que "las acciones u omisiones imprudentes sólo se castigarán cuando expresamente lo disponga la Ley"? (Respuesta: B)</t>
  </si>
  <si>
    <t>¿Qué tipo de imprudencia implica que el sujeto advierte la posibilidad de un resultado, pero actúa confiando en que no se produzca?</t>
  </si>
  <si>
    <t>Imprudencia inconsciente</t>
  </si>
  <si>
    <t>Imprudencia consciente</t>
  </si>
  <si>
    <t>Imprudencia grave</t>
  </si>
  <si>
    <t>Imprudencia menos grave</t>
  </si>
  <si>
    <t xml:space="preserve"> ¿Qué tipo de imprudencia implica que el sujeto advierte la posibilidad de un resultado, pero actúa confiando en que no se produzca? (Respuesta: B) A: "Imprudencia inconsciente" es incorrecto porque en este caso el sujeto no prevé el resultado. B: "Imprudencia consciente" es correcto, ya que describe la situación en la que el sujeto actúa pese a prever el riesgo. C: "Imprudencia grave" es erróneo porque se refiere al nivel de la negligencia, no a la previsión. D: "Imprudencia menos grave" no describe el tipo de actitud planteada en la pregunta​. 932 19. ¿Qué tipo de imprudencia implica que el sujeto advierte la posibilidad de un resultado, pero actúa confiando en que no se produzca? (Respuesta: B)</t>
  </si>
  <si>
    <t>¿Qué tipo de imprudencia supone una infracción de una norma tan elemental de cuidado que hasta el hombre menos diligente la advertiría?</t>
  </si>
  <si>
    <t>Imprudencia profesional</t>
  </si>
  <si>
    <t>. ¿Qué tipo de imprudencia supone una infracción de una norma tan elemental de cuidado que hasta el hombre menos diligente la advertiría? (Respuesta: C) A: "Imprudencia inconsciente" es incorrecto porque el sujeto no prevé el riesgo. B: "Imprudencia consciente" es incorrecto porque implica que el sujeto prevé el riesgo pero actúa confiando en evitarlo. C: "Imprudencia grave" es correcto, ya que describe una conducta que viola normas básicas de cuidado. D: "Imprudencia profesional" no tiene relación con esta descripción​. 935 20. ¿Qué tipo de imprudencia supone una infracción de una norma tan elemental de cuidado que hasta el hombre menos diligente la advertiría? (Respuesta: C)</t>
  </si>
  <si>
    <t>¿Cuál de las siguientes NO es una clase de imprudencia mencionada en el texto?</t>
  </si>
  <si>
    <t>Imprudencia directa</t>
  </si>
  <si>
    <t>. ¿Cuál de las siguientes NO es una clase de imprudencia mencionada en el texto? (Respuesta: C) A: "Imprudencia consciente" es una categoría válida, ya que implica que el sujeto prevé el riesgo, pero actúa confiando en que no se produzca. B: "Imprudencia inconsciente" también es válida, ya que describe una conducta donde el sujeto no prevé el riesgo aunque debería haberlo hecho. C: "Imprudencia directa" es incorrecto porque no es una categoría reconocida en el derecho penal; la imprudencia no se clasifica como directa o indirecta. D: "Imprudencia profesional" es válida, ya que es un tipo específico de imprudencia relacionada con el ámbito laboral o técnico​. 952 21. ¿Cuál de las siguientes NO es una clase de imprudencia mencionada en el texto? (Respuesta: C)</t>
  </si>
  <si>
    <t xml:space="preserve"> ¿Qué elemento diferencia el dolo eventual de la culpa consciente?</t>
  </si>
  <si>
    <t>La falta de conocimiento del riesgo</t>
  </si>
  <si>
    <t>La aceptación del resultado lesivo como posible</t>
  </si>
  <si>
    <t>El deseo de producir el resultado</t>
  </si>
  <si>
    <t>La negligencia profesional</t>
  </si>
  <si>
    <t>. ¿Qué elemento diferencia el dolo eventual de la culpa consciente? (Respuesta: B) A: "La falta de conocimiento del riesgo" es incorrecto porque en ambos casos el sujeto conoce el riesgo. B: "La aceptación del resultado lesivo como posible" es correcto, ya que el dolo eventual implica que el sujeto acepta la posibilidad del daño, mientras que en la culpa consciente confía en evitarlo. C: "El deseo de producir el resultado" es incorrecto porque el dolo eventual no implica un deseo de causar el daño. D: "La negligencia profesional" no es relevante para distinguir entre dolo eventual y culpa consciente​. 955 22. ¿Qué elemento diferencia el dolo eventual de la culpa consciente? (Respuesta: B)</t>
  </si>
  <si>
    <t xml:space="preserve"> ¿Qué caracteriza a un delito de omisión propia o pura?</t>
  </si>
  <si>
    <t>El sujeto interviene activamente</t>
  </si>
  <si>
    <t>El sujeto no interviene ante un peligro existente</t>
  </si>
  <si>
    <t>El sujeto actúa negligentemente</t>
  </si>
  <si>
    <t>El sujeto crea un riesgo</t>
  </si>
  <si>
    <t>. ¿Qué caracteriza a un delito de omisión propia o pura? (Respuesta: B) A: "El sujeto interviene activamente" es incorrecto porque en los delitos de omisión el sujeto no actúa. B: "El sujeto no interviene ante un peligro existente" es correcto, ya que los delitos de omisión pura ocurren cuando el sujeto tiene el deber de actuar y no lo hace. C: "El sujeto actúa negligentemente" es incorrecto porque la omisión no implica acción alguna. D: "El sujeto crea un riesgo" no se relaciona con la omisión pura, sino con delitos de comisión​. 958 23. ¿Qué caracteriza a un delito de omisión propia o pura? (Respuesta: B)</t>
  </si>
  <si>
    <t xml:space="preserve"> ¿Qué caracteriza a un delito de omisión impropia o comisión por omisión?</t>
  </si>
  <si>
    <t>La falta de acción sin relación al resultado</t>
  </si>
  <si>
    <t>La creación de un riesgo por acción u omisión precedente</t>
  </si>
  <si>
    <t>La intervención activa para evitar el peligro</t>
  </si>
  <si>
    <t>La ausencia de un resultado</t>
  </si>
  <si>
    <t xml:space="preserve"> ¿Qué caracteriza a un delito de omisión impropia o comisión por omisión? (Respuesta: B) A: "La falta de acción sin relación al resultado" es incorrecto porque la omisión impropia implica un vínculo entre la omisión y el resultado. B: "La creación de un riesgo por acción u omisión precedente" es correcto, ya que esta es una característica esencial de la comisión por omisión. C: "La intervención activa para evitar el peligro" es incorrecto porque los delitos de omisión se caracterizan precisamente por la inacción. D: "La ausencia de un resultado" es incorrecto, ya que en la omisión impropia debe haber un resultado lesivo​. 1043 1. ¿Qué caracteriza a un delito de omisión impropia o comisión por omisión? (Respuesta: B)</t>
  </si>
  <si>
    <t xml:space="preserve"> Según el artículo 11 del CP, ¿cuándo se equipara la omisión a la acción?</t>
  </si>
  <si>
    <t>Cuando no existe un deber legal de actuar</t>
  </si>
  <si>
    <t>Cuando el resultado no depende de la acción</t>
  </si>
  <si>
    <t>Cuando hay una obligación legal o contractual de actuar</t>
  </si>
  <si>
    <t>Cuando no se crea una ocasión de riesgo</t>
  </si>
  <si>
    <t xml:space="preserve"> Según el artículo 11 del CP, ¿cuándo se equipara la omisión a la acción? (Respuesta: C) A: "Cuando no existe un deber legal de actuar" es incorrecto, ya que debe haber un deber jurídico para equiparar la omisión a la acción. B: "Cuando el resultado no depende de la acción" es incorrecto porque el resultado debe ser atribuible a la omisión. C: "Cuando hay una obligación legal o contractual de actuar" es correcto, ya que el artículo 11 establece esta condición para equiparar la omisión a la acción. D: "Cuando no se crea una ocasión de riesgo" no refleja el contenido del artículo 11​. 1046 2. Según el artículo 11 del CP, ¿cuándo se equipara la omisión a la acción? (Respuesta: C)</t>
  </si>
  <si>
    <t xml:space="preserve"> ¿Qué establece el artículo 11 del CP sobre la omisión?</t>
  </si>
  <si>
    <t>Que siempre se castiga como acción</t>
  </si>
  <si>
    <t>Que solo se castiga si hay un especial deber jurídico</t>
  </si>
  <si>
    <t>Que la omisión nunca se equipara a la acción</t>
  </si>
  <si>
    <t>Que siempre debe haber resultado para ser castigada</t>
  </si>
  <si>
    <t xml:space="preserve"> ¿Qué establece el artículo 11 del CP sobre la omisión? (Respuesta: B) A: "Que siempre se castiga como acción" es incorrecto porque la omisión solo se sanciona en ciertos casos. B: "Que solo se castiga si hay un especial deber jurídico" es correcto, ya que este es un principio clave establecido en el artículo 11. C: "Que la omisión nunca se equipara a la acción" es incorrecto, ya que puede equipararse si se cumplen los requisitos legales. D: "Que siempre debe haber resultado para ser castigada" no es una condición universal​. 1049 3. ¿Qué establece el artículo 11 del CP sobre la omisión? (Respuesta: B)</t>
  </si>
  <si>
    <t xml:space="preserve"> ¿Cuál de los siguientes NO es un supuesto donde no hay acción penalmente relevante?</t>
  </si>
  <si>
    <t>Fuerza irresistible</t>
  </si>
  <si>
    <t>Movimientos reflejos</t>
  </si>
  <si>
    <t>Estados de inconsciencia</t>
  </si>
  <si>
    <t>Actos voluntarios</t>
  </si>
  <si>
    <t xml:space="preserve"> ¿Cuál de los siguientes NO es un supuesto donde no hay acción penalmente relevante? (Respuesta: D) A: "Fuerza irresistible" es correcto, ya que elimina la voluntariedad. B: "Movimientos reflejos" es otro supuesto donde no hay acción relevante debido a la falta de control voluntario. C: "Estados de inconsciencia" también excluyen la relevancia penal por la falta de conciencia. D: "Actos voluntarios" es incorrecto, ya que los actos voluntarios son penalmente relevantes si se ajustan a los tipos penales​. 1052 4. ¿Cuál de los siguientes NO es un supuesto donde no hay acción penalmente relevante? (Respuesta: D)</t>
  </si>
  <si>
    <t xml:space="preserve"> ¿Qué es necesario para que un hecho sea considerado antijurídico?</t>
  </si>
  <si>
    <t>Que sea contrario a la moral</t>
  </si>
  <si>
    <t>Que sea contrario a la ética</t>
  </si>
  <si>
    <t>Que sea contrario a derecho</t>
  </si>
  <si>
    <t>Que sea deseado por el autor</t>
  </si>
  <si>
    <t xml:space="preserve"> ¿Qué es necesario para que un hecho sea considerado antijurídico? (Respuesta: C) A: "Que sea contrario a la moral" es incorrecto porque la moral no siempre coincide con el derecho. B: "Que sea contrario a la ética" también es erróneo porque la ética no determina la antijuridicidad. C: "Que sea contrario a derecho" es correcto, ya que la antijuridicidad implica una conducta que infringe la norma jurídica. D: "Que sea deseado por el autor" no es relevante para la antijuridicidad​. 1055 5. ¿Qué es necesario para que un hecho sea considerado antijurídico? (Respuesta: C)</t>
  </si>
  <si>
    <t xml:space="preserve"> ¿Qué función NO cumple la tipicidad?</t>
  </si>
  <si>
    <t>Seleccionar comportamientos humanos relevantes</t>
  </si>
  <si>
    <t>Establecer garantías legales</t>
  </si>
  <si>
    <t>Motivar comportamientos prohibidos</t>
  </si>
  <si>
    <t>Definir el objeto del dolo</t>
  </si>
  <si>
    <t xml:space="preserve"> ¿Qué función NO cumple la tipicidad? (Respuesta: D) A: "Seleccionar comportamientos humanos relevantes" es una función fundamental de la tipicidad. B: "Establecer garantías legales" también es correcto porque garantiza el principio de legalidad. C: "Motivar comportamientos prohibidos" es incorrecto porque la tipicidad tiene un efecto desalentador, no motivador. D: "Definir el objeto del dolo" es correcto, ya que esto no es función de la tipicidad sino del análisis del dolo​. 1058 6. ¿Qué función NO cumple la tipicidad? (Respuesta: D)</t>
  </si>
  <si>
    <t xml:space="preserve"> ¿Qué elemento NO forma parte del tipo penal?</t>
  </si>
  <si>
    <t>Acción</t>
  </si>
  <si>
    <t>Sujetos</t>
  </si>
  <si>
    <t>Objeto</t>
  </si>
  <si>
    <t>Intención</t>
  </si>
  <si>
    <t xml:space="preserve"> ¿Qué elemento NO forma parte del tipo penal? (Respuesta: D) A: "Acción" es un elemento esencial del tipo penal. B: "Sujetos" también son parte del tipo penal, ya que establecen quién puede ser el autor del delito. C: "Objeto" es otro elemento que define sobre qué recae la acción delictiva. D: "Intención" no siempre es un requisito en el tipo penal, especialmente en los delitos culposos​. 1061 7. ¿Qué elemento NO forma parte del tipo penal? (Respuesta: D)</t>
  </si>
  <si>
    <t xml:space="preserve"> ¿Qué tipo de imprudencia se origina en la impericia profesional?</t>
  </si>
  <si>
    <t xml:space="preserve"> ¿Qué tipo de imprudencia se origina en la impericia profesional? (Respuesta: C) A: "Imprudencia consciente" no está vinculada exclusivamente al ámbito profesional. B: "Imprudencia inconsciente" tampoco tiene relación directa con la impericia profesional. C: "Imprudencia profesional" es correcto, ya que está específicamente relacionada con la falta de habilidad o negligencia en el ejercicio de una profesión. D: "Imprudencia grave" no necesariamente implica un contexto profesional​. 1064 8. ¿Qué tipo de imprudencia se origina en la impericia profesional? (Respuesta: C)</t>
  </si>
  <si>
    <t xml:space="preserve"> ¿Cuál es la característica esencial de los delitos de omisión impropia?</t>
  </si>
  <si>
    <t xml:space="preserve"> ¿Cuál es la característica esencial de los delitos de omisión impropia? (Respuesta: B) A: "La falta de acción sin relación al resultado" es incorrecto porque debe haber un vínculo con el resultado. B: "La creación de un riesgo por acción u omisión precedente" es correcto, ya que esta es una característica clave de los delitos de omisión impropia. C: "La intervención activa para evitar el peligro" no aplica a los delitos de omisión, que se basan en la inacción. D: "La ausencia de un resultado" es incorrecto porque debe haber un resultado lesivo​. 1067 9. ¿Cuál es la característica esencial de los delitos de omisión impropia? (Respuesta: B)</t>
  </si>
  <si>
    <t xml:space="preserve"> ¿Qué implica la imprudencia consciente?</t>
  </si>
  <si>
    <t>El sujeto no prevé el peligro</t>
  </si>
  <si>
    <t>El sujeto advierte el peligro pero actúa confiando en que no se produzca el resultado lesivo</t>
  </si>
  <si>
    <t>El sujeto desea el resultado lesivo</t>
  </si>
  <si>
    <t>El sujeto actúa con plena consciencia de todos los elementos del delito</t>
  </si>
  <si>
    <t>. ¿Qué implica la imprudencia consciente? (Respuesta: B) A: "El sujeto no prevé el peligro" es incorrecto porque en la imprudencia consciente sí hay previsión. B: "El sujeto advierte el peligro pero actúa confiando en que no se produzca el resultado lesivo" es correcto, ya que esta es la definición de imprudencia consciente. C: "El sujeto desea el resultado lesivo" no es imprudencia, sino dolo. D: "El sujeto actúa con plena consciencia de todos los elementos del delito" se refiere más al dolo eventual que a la imprudencia​. 1070 10. ¿Qué implica la imprudencia consciente? (Respuesta: B)</t>
  </si>
  <si>
    <t xml:space="preserve"> ¿Cuál es la relación entre la tipicidad y la antijuridicidad?</t>
  </si>
  <si>
    <t>La tipicidad es independiente de la antijuridicidad</t>
  </si>
  <si>
    <t>La tipicidad es un presupuesto de la antijuridicidad</t>
  </si>
  <si>
    <t>La antijuridicidad se determina antes que la tipicidad</t>
  </si>
  <si>
    <t>La antijuridicidad siempre excluye la tipicidad</t>
  </si>
  <si>
    <t>. ¿Cuál es la relación entre la tipicidad y la antijuridicidad? (Respuesta: B) A: "La tipicidad es independiente de la antijuridicidad" es incorrecto porque la tipicidad es un paso previo para determinar la antijuridicidad. B: "La tipicidad es un presupuesto de la antijuridicidad" es correcto, ya que una conducta debe ser típica para ser considerada antijurídica. C: "La antijuridicidad se determina antes que la tipicidad" es incorrecto porque primero se analiza la tipicidad. D: "La antijuridicidad siempre excluye la tipicidad" no es cierto, ya que ambas coexisten en el análisis del delito​. 1087 11. ¿Cuál es la relación entre la tipicidad y la antijuridicidad? (Respuesta: B)</t>
  </si>
  <si>
    <t xml:space="preserve"> ¿Qué tipo de dolo implica querer realizar la conducta típica, sin necesariamente desear el resultado?</t>
  </si>
  <si>
    <t>. ¿Qué tipo de dolo implica querer realizar la conducta típica, sin necesariamente desear el resultado? (Respuesta: A) A: "Dolo directo de primer grado" es correcto, ya que se enfoca en la intención de realizar la conducta, aunque el resultado pueda no ser deseado. B: "Dolo directo de segundo grado" implica la certeza de que el resultado se producirá como consecuencia de la acción. C: "Dolo eventual" es incorrecto porque este tipo de dolo incluye la aceptación de un posible resultado lesivo. D: "Dolo negligente" no existe como tipo de dolo, ya que pertenece al ámbito de la imprudencia​. 1090 12. ¿Qué tipo de dolo implica querer realizar la conducta típica, sin necesariamente desear el resultado? (Respuesta: A)</t>
  </si>
  <si>
    <t xml:space="preserve"> Según el texto, ¿qué se necesita para emitir un juicio de culpabilidad?</t>
  </si>
  <si>
    <t>Que la conducta sea típicamente antijurídica</t>
  </si>
  <si>
    <t>Que el autor haya confesado</t>
  </si>
  <si>
    <t>Que exista un testigo ocular</t>
  </si>
  <si>
    <t>Que el resultado sea grave</t>
  </si>
  <si>
    <t>. Según el texto, ¿qué se necesita para emitir un juicio de culpabilidad? (Respuesta: A) A: "Que la conducta sea típicamente antijurídica" es correcto, ya que la culpabilidad requiere que la conducta sea conforme al tipo penal y contraria al derecho. B: "Que el autor haya confesado" es incorrecto porque la confesión no es un requisito para determinar la culpabilidad. C: "Que exista un testigo ocular" tampoco es necesario para emitir un juicio de culpabilidad. D: "Que el resultado sea grave" no es determinante, ya que delitos menores también pueden implicar culpabilidad​. 1093 13. Según el texto, ¿qué se necesita para emitir un juicio de culpabilidad? (Respuesta: A)</t>
  </si>
  <si>
    <t xml:space="preserve"> ¿Qué tipo de imprudencia no se advierte en el peligro ni en la posibilidad de un resultado lesivo?</t>
  </si>
  <si>
    <t>. ¿Qué tipo de imprudencia no se advierte en el peligro ni en la posibilidad de un resultado lesivo? (Respuesta: B) A: "Imprudencia consciente" es incorrecto porque implica que el sujeto advierte el peligro. B: "Imprudencia inconsciente" es correcto, ya que se caracteriza por la falta de previsión del peligro aunque este sea previsible. C: "Imprudencia grave" se refiere al grado de negligencia, pero no describe esta característica específica. D: "Imprudencia profesional" tampoco aplica directamente aquí, ya que esta se relaciona con el ámbito laboral o técnico​. 1096 14. ¿Qué tipo de imprudencia no se advierte en el peligro ni en la posibilidad de un resultado lesivo? (Respuesta: B)</t>
  </si>
  <si>
    <t xml:space="preserve"> ¿Qué define la imprudencia menos grave?</t>
  </si>
  <si>
    <t>Que los hechos no sean calificados como delito grave</t>
  </si>
  <si>
    <t>Que haya una infracción profesional</t>
  </si>
  <si>
    <t>Que exista dolo eventual</t>
  </si>
  <si>
    <t>Que siempre se considere un delito leve</t>
  </si>
  <si>
    <t>. ¿Qué define la imprudencia menos grave? (Respuesta: A) A: "Que los hechos no sean calificados como delito grave" es correcto, ya que la imprudencia menos grave se aplica a conductas que no alcanzan la gravedad necesaria para un delito grave. B: "Que haya una infracción profesional" no se relaciona con el nivel de gravedad de la imprudencia. C: "Que exista dolo eventual" no corresponde a la imprudencia, ya que el dolo implica voluntad o aceptación del resultado. D: "Que siempre se considere un delito leve" es incorrecto porque no todas las imprudencias menos graves son delitos​. 1099 15. ¿Qué define la imprudencia menos grave? (Respuesta: A)</t>
  </si>
  <si>
    <t xml:space="preserve"> ¿Qué caracteriza el dolo directo de segundo grado?</t>
  </si>
  <si>
    <t>El autor desea el resultado del delito</t>
  </si>
  <si>
    <t>El resultado del delito es una consecuencia necesaria de la conducta del autor</t>
  </si>
  <si>
    <t>El autor no tiene conocimiento del resultado del delito</t>
  </si>
  <si>
    <t>El autor actúa con negligencia</t>
  </si>
  <si>
    <t>. ¿Qué caracteriza el dolo directo de segundo grado? (Respuesta: B) A: "El autor desea el resultado del delito" es incorrecto, ya que esto caracteriza al dolo directo de primer grado. B: "El resultado del delito es una consecuencia necesaria de la conducta del autor" es correcto, ya que en el dolo directo de segundo grado el resultado es inevitable, aunque no sea el objetivo principal del autor. C: "El autor no tiene conocimiento del resultado del delito" es incorrecto porque esto no corresponde al dolo. D: "El autor actúa con negligencia" pertenece al ámbito de la imprudencia, no al dolo​. 1102 16. ¿Qué caracteriza el dolo directo de segundo grado? (Respuesta: B)</t>
  </si>
  <si>
    <t xml:space="preserve"> ¿Qué es necesario para que un delito de omisión impropia se considere cometido?</t>
  </si>
  <si>
    <t>La intervención activa del sujeto</t>
  </si>
  <si>
    <t>La ausencia de una obligación legal</t>
  </si>
  <si>
    <t>La inexistencia de un resultado lesivo</t>
  </si>
  <si>
    <t>. ¿Qué es necesario para que un delito de omisión impropia se considere cometido? (Respuesta: B) A: "La intervención activa del sujeto" es incorrecto porque la omisión impropia implica inacción ante un deber de actuar. B: "La creación de un riesgo por acción u omisión precedente" es correcto, ya que esta es una de las condiciones para que se configure el delito. C: "La ausencia de una obligación legal" es incorrecto porque la obligación legal es necesaria para establecer el deber de actuar. D: "La inexistencia de un resultado lesivo" tampoco es correcto porque debe haber un resultado​. 1105 17. ¿Qué es necesario para que un delito de omisión impropia se considere cometido? (Respuesta: B)</t>
  </si>
  <si>
    <t xml:space="preserve"> ¿Qué implica el dolo eventual?</t>
  </si>
  <si>
    <t>El autor actúa con negligencia profesional</t>
  </si>
  <si>
    <t>El autor percibe un resultado lesivo como posible y lo acepta</t>
  </si>
  <si>
    <t>El autor no advierte el peligro</t>
  </si>
  <si>
    <t>. ¿Qué implica el dolo eventual? (Respuesta: C) A: "El autor desea el resultado del delito" es incorrecto porque el dolo eventual no implica el deseo del resultado. B: "El autor actúa con negligencia profesional" no es dolo, sino imprudencia. C: "El autor percibe un resultado lesivo como posible y lo acepta" es correcto, ya que este es el elemento definitorio del dolo eventual. D: "El autor no advierte el peligro" es incorrecto porque el dolo eventual requiere la conciencia del riesgo​. 1108 18. ¿Qué implica el dolo eventual? (Respuesta: C)</t>
  </si>
  <si>
    <t xml:space="preserve"> ¿Qué implica la imprudencia grave?</t>
  </si>
  <si>
    <t>La infracción de una norma elemental de cuidado</t>
  </si>
  <si>
    <t>La falta de advertencia del peligro</t>
  </si>
  <si>
    <t>La ausencia de cualquier resultado lesivo</t>
  </si>
  <si>
    <t>. ¿Qué implica la imprudencia grave? (Respuesta: A) A: "La infracción de una norma elemental de cuidado" es correcto, ya que la imprudencia grave se caracteriza por una violación significativa de las normas de cuidado. B: "La falta de advertencia del peligro" describe la imprudencia inconsciente, no la grave. C: "La intervención activa del sujeto" no es relevante para la imprudencia, que se basa en la omisión de cuidado. D: "La ausencia de cualquier resultado lesivo" no corresponde a la imprudencia grave​. 1111 19. ¿Qué implica la imprudencia grave? (Respuesta: A)</t>
  </si>
  <si>
    <t>¿Qué significa responsabilidad criminal en el contexto del derecho penal?</t>
  </si>
  <si>
    <t>La obligación de pagar una multa.</t>
  </si>
  <si>
    <t>La imputación de consecuencias jurídicas a personas concretas por un delito.</t>
  </si>
  <si>
    <t>La capacidad de realizar actos delictivos sin consecuencias.</t>
  </si>
  <si>
    <t>La obligación de asistir a juicios penales.</t>
  </si>
  <si>
    <t>. ¿Qué significa responsabilidad criminal en el contexto del derecho penal? (Respuesta: B) A: "La obligación de pagar una multa" es incorrecto porque esto es solo una consecuencia posible. B: "La imputación de consecuencias jurídicas a personas concretas por un delito" es correcto, ya que describe el concepto de responsabilidad criminal. C: "La capacidad de realizar actos delictivos sin consecuencias" es incorrecto porque contradice la esencia de la responsabilidad criminal. D: "La obligación de asistir a juicios penales" tampoco describe la responsabilidad criminal​. 1114 20. ¿Qué significa responsabilidad criminal en el contexto del derecho penal? (Respuesta: B)</t>
  </si>
  <si>
    <t>¿Cuál de los siguientes es un tipo de pena privativa de libertad según el artículo 35 del CP?</t>
  </si>
  <si>
    <t>Multa.</t>
  </si>
  <si>
    <t>Privación del derecho a voto.</t>
  </si>
  <si>
    <t>Prisión permanente revisable.</t>
  </si>
  <si>
    <t>Prohibición de conducir.</t>
  </si>
  <si>
    <t>. ¿Cuál de los siguientes es un tipo de pena privativa de libertad según el artículo 35 del CP? (Respuesta: C) A: "Multa" es incorrecto porque las multas no son penas privativas de libertad, sino económicas. B: "Privación del derecho a voto" es incorrecto porque es una pena privativa de derechos, no de libertad. C: "Prisión permanente revisable" es correcto, ya que este es un tipo de pena privativa de libertad reconocida en el artículo 35 del Código Penal. D: "Prohibición de conducir" es incorrecto porque se trata de una pena privativa de derechos específicos​. 1131 21. ¿Cuál de los siguientes es un tipo de pena privativa de libertad según el artículo 35 del CP? (Respuesta: C)</t>
  </si>
  <si>
    <t>Según el artículo 32 del CP, ¿cuáles son las categorías de penas que se pueden imponer?</t>
  </si>
  <si>
    <t>Privativas de libertad, privativas de otros derechos y multa.</t>
  </si>
  <si>
    <t>Únicamente privativas de libertad.</t>
  </si>
  <si>
    <t>Solo multas.</t>
  </si>
  <si>
    <t>Privativas de bienes materiales.</t>
  </si>
  <si>
    <t>. Según el artículo 32 del CP, ¿cuáles son las categorías de penas que se pueden imponer? (Respuesta: A) A: "Privativas de libertad, privativas de otros derechos y multa" es correcto, ya que estas son las tres categorías reconocidas en el artículo 32. B: "Únicamente privativas de libertad" es incorrecto porque el Código Penal incluye otras categorías de penas. C: "Solo multas" tampoco es cierto, ya que las multas son solo una de las posibles sanciones. D: "Privativas de bienes materiales" no es una categoría reconocida en el Código Penal​. 1134 22. Según el artículo 32 del CP, ¿cuáles son las categorías de penas que se pueden imponer? (Respuesta: A)</t>
  </si>
  <si>
    <t>¿Qué clasificación se da a las penas en función de su naturaleza y duración según el artículo 33 del CP?</t>
  </si>
  <si>
    <t>Leves, intermedias y graves.</t>
  </si>
  <si>
    <t>Menores, mayores y supremas.</t>
  </si>
  <si>
    <t>Graves, menos graves y leves.</t>
  </si>
  <si>
    <t>Temporales y permanentes.</t>
  </si>
  <si>
    <t>. ¿Qué clasificación se da a las penas en función de su naturaleza y duración según el artículo 33 del CP? (Respuesta: C) A: "Leves, intermedias y graves" es incorrecto porque el Código Penal no utiliza esta terminología. B: "Menores, mayores y supremas" tampoco es correcto, ya que esta clasificación no corresponde al texto del Código Penal. C: "Graves, menos graves y leves" es correcto, ya que el artículo 33 establece esta clasificación en función de la duración y naturaleza de las penas. D: "Temporales y permanentes" no describe la clasificación oficial del Código Penal​. 1137 23. ¿Qué clasificación se da a las penas en función de su naturaleza y duración según el artículo 33 del CP? (Respuesta: C)</t>
  </si>
  <si>
    <t>¿Qué tipo de responsabilidad puede derivarse además de la penal al cometer un delito?</t>
  </si>
  <si>
    <t>Responsabilidad administrativa.</t>
  </si>
  <si>
    <t>Responsabilidad civil.</t>
  </si>
  <si>
    <t>Responsabilidad moral.</t>
  </si>
  <si>
    <t>Responsabilidad corporativa.</t>
  </si>
  <si>
    <t>. ¿Qué tipo de responsabilidad puede derivarse además de la penal al cometer un delito? (Respuesta: B) A: "Responsabilidad administrativa" es incorrecto, ya que no siempre acompaña a la penal y depende de la naturaleza del acto. B: "Responsabilidad civil" es correcto, ya que muchas veces se exige al responsable penal indemnizar los daños causados por su delito. C: "Responsabilidad moral" no es jurídicamente exigible. D: "Responsabilidad corporativa" no aplica en términos individuales salvo en contextos específicos como delitos empresariales​. 1140 24. ¿Qué tipo de responsabilidad puede derivarse además de la penal al cometer un delito? (Respuesta: B)</t>
  </si>
  <si>
    <t>Según el artículo 109 del CP, ¿qué obliga a hacer la ejecución de un hecho descrito como delito?</t>
  </si>
  <si>
    <t>A pagar una multa automáticamente.</t>
  </si>
  <si>
    <t>A reparar los daños y perjuicios causados.</t>
  </si>
  <si>
    <t>A cumplir con trabajos comunitarios.</t>
  </si>
  <si>
    <t>A entregar todos sus bienes al Estado.</t>
  </si>
  <si>
    <t xml:space="preserve"> Según el artículo 109 del CP, ¿qué obliga a hacer la ejecución de un hecho descrito como delito? (Respuesta: B) A: "A pagar una multa automáticamente" es incorrecto porque no toda ejecución de delito implica una multa. B: "A reparar los daños y perjuicios causados" es correcto, ya que el artículo 109 establece esta obligación como consecuencia directa del delito. C: "A cumplir con trabajos comunitarios" es erróneo porque no es aplicable a todos los delitos. D: "A entregar todos sus bienes al Estado" no es una consecuencia general establecida en el Código Penal​. 1234 1. Según el artículo 109 del CP, ¿qué obliga a hacer la ejecución de un hecho descrito como delito? (Respuesta: B)</t>
  </si>
  <si>
    <t>¿Qué opciones tiene el perjudicado según el artículo 109 del CP?</t>
  </si>
  <si>
    <t>Exigir responsabilidad civil ante la Jurisdicción Civil.</t>
  </si>
  <si>
    <t>Evitar cualquier tipo de juicio.</t>
  </si>
  <si>
    <t>Solo aceptar una multa como compensación.</t>
  </si>
  <si>
    <t>Hacer caso omiso del daño causado.</t>
  </si>
  <si>
    <t xml:space="preserve"> ¿Qué opciones tiene el perjudicado según el artículo 109 del CP? (Respuesta: A) A: "Exigir responsabilidad civil ante la Jurisdicción Civil" es correcto, ya que el artículo permite esta vía para obtener compensación. B: "Evitar cualquier tipo de juicio" es incorrecto porque los perjudicados no tienen esta opción frente a delitos. C: "Solo aceptar una multa como compensación" es incorrecto porque las indemnizaciones pueden ir más allá de las multas. D: "Hacer caso omiso del daño causado" no es una opción reconocida en el derecho penal​. 1237 2. ¿Qué opciones tiene el perjudicado según el artículo 109 del CP? (Respuesta: A)</t>
  </si>
  <si>
    <t>¿Qué comprende la responsabilidad civil establecida en el artículo 110 del CP?</t>
  </si>
  <si>
    <t>Solo la restitución de bienes muebles.</t>
  </si>
  <si>
    <t>La restitución, reparación del daño e indemnización de perjuicios materiales y morales.</t>
  </si>
  <si>
    <t>Exclusivamente la reparación del daño físico.</t>
  </si>
  <si>
    <t>La pena de prisión.</t>
  </si>
  <si>
    <t xml:space="preserve"> ¿Qué comprende la responsabilidad civil establecida en el artículo 110 del CP? (Respuesta: B) A: "Solo la restitución de bienes muebles" es incorrecto porque incluye más aspectos. B: "La restitución, reparación del daño e indemnización de perjuicios materiales y morales" es correcto, ya que abarca todas estas acciones. C: "Exclusivamente la reparación del daño físico" es incorrecto porque también incluye perjuicios morales. D: "La pena de prisión" no pertenece al ámbito de la responsabilidad civil​. 1240 3. ¿Qué comprende la responsabilidad civil establecida en el artículo 110 del CP? (Respuesta: B)</t>
  </si>
  <si>
    <t>¿Qué es la restitución en el contexto de la responsabilidad civil derivada del delito?</t>
  </si>
  <si>
    <t>Una multa pagada al Estado.</t>
  </si>
  <si>
    <t>La vuelta de la cosa al legítimo poseedor o propietario.</t>
  </si>
  <si>
    <t>La obligación de prestar servicios a la comunidad.</t>
  </si>
  <si>
    <t>La confiscación de todos los bienes del delincuente.</t>
  </si>
  <si>
    <t xml:space="preserve"> ¿Qué es la restitución en el contexto de la responsabilidad civil derivada del delito? (Respuesta: B) A: "Una multa pagada al Estado" es incorrecto porque esto no corresponde a la restitución. B: "La vuelta de la cosa al legítimo poseedor o propietario" es correcto, ya que la restitución busca restablecer la situación previa al delito. C: "La obligación de prestar servicios a la comunidad" no se relaciona con la restitución. D: "La confiscación de todos los bienes del delincuente" tampoco forma parte de este concepto​. 1243 4. ¿Qué es la restitución en el contexto de la responsabilidad civil derivada del delito? (Respuesta: B)</t>
  </si>
  <si>
    <t xml:space="preserve"> ¿Qué determina el artículo 116 del CP respecto a la responsabilidad penal y civil?</t>
  </si>
  <si>
    <t>Que no hay relación entre responsabilidad penal y civil.</t>
  </si>
  <si>
    <t>Que toda persona criminalmente responsable de un delito lo es también civilmente si del hecho se derivaren daños o perjuicios.</t>
  </si>
  <si>
    <t>Que solo se puede ser responsable penalmente, no civilmente.</t>
  </si>
  <si>
    <t>Que la responsabilidad civil siempre es mayor que la penal.</t>
  </si>
  <si>
    <t xml:space="preserve"> ¿Qué determina el artículo 116 del CP respecto a la responsabilidad penal y civil? (Respuesta: B) A: "Que no hay relación entre responsabilidad penal y civil" es incorrecto, ya que sí existe conexión entre ambas. B: "Que toda persona criminalmente responsable de un delito lo es también civilmente si del hecho se derivaren daños o perjuicios" es correcto, ya que este es el contenido explícito del artículo. C: "Que solo se puede ser responsable penalmente, no civilmente" contradice el texto del artículo. D: "Que la responsabilidad civil siempre es mayor que la penal" no es una afirmación establecida​. 1246 5. ¿Qué determina el artículo 116 del CP respecto a la responsabilidad penal y civil? (Respuesta: B)</t>
  </si>
  <si>
    <t xml:space="preserve"> ¿Quién puede ejercer la acción civil para obtener indemnización según el texto?</t>
  </si>
  <si>
    <t>Solo el Estado.</t>
  </si>
  <si>
    <t>Cualquier ciudadano, sea o no afectado.</t>
  </si>
  <si>
    <t>El perjudicado por el delito.</t>
  </si>
  <si>
    <t>Solo la víctima directa del delito.</t>
  </si>
  <si>
    <t xml:space="preserve"> ¿Quién puede ejercer la acción civil para obtener indemnización según el texto? (Respuesta: C) A: "Solo el Estado" es incorrecto porque esta acción corresponde al perjudicado. B: "Cualquier ciudadano, sea o no afectado" no es cierto, ya que solo los directamente perjudicados pueden reclamar. C: "El perjudicado por el delito" es correcto, ya que esta acción está reservada para quien sufrió el daño. D: "Solo la víctima directa del delito" es incorrecto porque puede incluir perjudicados indirectos también​. 1249 6. ¿Quién puede ejercer la acción civil para obtener indemnización según el texto? (Respuesta: C)</t>
  </si>
  <si>
    <t xml:space="preserve"> ¿Cuál es la diferencia entre el sujeto pasivo y el perjudicado en un delito?</t>
  </si>
  <si>
    <t>No hay diferencia, son lo mismo.</t>
  </si>
  <si>
    <t>El sujeto pasivo es el titular del bien jurídico lesionado, el perjudicado es quien sufre los efectos del delito.</t>
  </si>
  <si>
    <t>El sujeto pasivo es quien comete el delito, el perjudicado es quien lo sufre.</t>
  </si>
  <si>
    <t>El sujeto pasivo es siempre una entidad, el perjudicado siempre una persona.</t>
  </si>
  <si>
    <t xml:space="preserve"> ¿Cuál es la diferencia entre el sujeto pasivo y el perjudicado en un delito? (Respuesta: B) A: "No hay diferencia, son lo mismo" es incorrecto porque tienen roles distintos. B: "El sujeto pasivo es el titular del bien jurídico lesionado, el perjudicado es quien sufre los efectos del delito" es correcto, ya que el sujeto pasivo puede no coincidir con el perjudicado. C: "El sujeto pasivo es quien comete el delito, el perjudicado es quien lo sufre" es incorrecto porque el sujeto pasivo no es el autor del delito. D: "El sujeto pasivo es siempre una entidad, el perjudicado siempre una persona" no es cierto​. 1252 7. ¿Cuál es la diferencia entre el sujeto pasivo y el perjudicado en un delito? (Respuesta: B)</t>
  </si>
  <si>
    <t xml:space="preserve"> ¿Qué se pretende con la responsabilidad civil derivada del delito?</t>
  </si>
  <si>
    <t>Castigar al delincuente con mayor severidad.</t>
  </si>
  <si>
    <t>Reparar o compensar los efectos del delito sobre la víctima o perjudicados.</t>
  </si>
  <si>
    <t>Liberar al delincuente de la responsabilidad penal.</t>
  </si>
  <si>
    <t>Aumentar los ingresos del Estado.</t>
  </si>
  <si>
    <t xml:space="preserve"> ¿Qué se pretende con la responsabilidad civil derivada del delito? (Respuesta: B) A: "Castigar al delincuente con mayor severidad" es incorrecto porque este no es el objetivo de la responsabilidad civil. B: "Reparar o compensar los efectos del delito sobre la víctima o perjudicados" es correcto, ya que este es el propósito principal. C: "Liberar al delincuente de la responsabilidad penal" no corresponde al objetivo de la responsabilidad civil. D: "Aumentar los ingresos del Estado" tampoco es relevante​. 1255 8. ¿Qué se pretende con la responsabilidad civil derivada del delito? (Respuesta: B)</t>
  </si>
  <si>
    <t xml:space="preserve"> ¿Dónde puede perseguirse tanto la responsabilidad penal como la civil por un delito?</t>
  </si>
  <si>
    <t>Solo en la jurisdicción penal.</t>
  </si>
  <si>
    <t>En la jurisdicción penal o, a opción del perjudicado, en la jurisdicción civil.</t>
  </si>
  <si>
    <t>Solo en la jurisdicción civil.</t>
  </si>
  <si>
    <t>En una jurisdicción especial creada para estos casos.</t>
  </si>
  <si>
    <t xml:space="preserve"> ¿Dónde puede perseguirse tanto la responsabilidad penal como la civil por un delito? (Respuesta: B) A: "Solo en la jurisdicción penal" es incorrecto, ya que también puede acudirse a la civil. B: "En la jurisdicción penal o, a opción del perjudicado, en la jurisdicción civil" es correcto, ya que el perjudicado puede elegir entre ambas. C: "Solo en la jurisdicción civil" es incorrecto porque algunos delitos deben perseguirse penalmente. D: "En una jurisdicción especial creada para estos casos" no existe tal jurisdicción​. 1258 9. ¿Dónde puede perseguirse tanto la responsabilidad penal como la civil por un delito? (Respuesta: B)</t>
  </si>
  <si>
    <t xml:space="preserve"> ¿Cuál es el propósito de las sanciones penales según el texto?</t>
  </si>
  <si>
    <t>Penalizar a las víctimas del delito.</t>
  </si>
  <si>
    <t>Responder frente al Estado y la colectividad.</t>
  </si>
  <si>
    <t>Compensar económicamente a la familia del delincuente.</t>
  </si>
  <si>
    <t>Evitar que los afectados denuncien el delito.</t>
  </si>
  <si>
    <t>. ¿Cuál es el propósito de las sanciones penales según el texto? (Respuesta: B) A: "Penalizar a las víctimas del delito" es incorrecto porque las sanciones se dirigen al infractor, no a las víctimas. B: "Responder frente al Estado y la colectividad" es correcto, ya que las penas tienen una función retributiva y preventiva frente a la sociedad. C: "Compensar económicamente a la familia del delincuente" no es un propósito de las sanciones penales. D: "Evitar que los afectados denuncien el delito" tampoco tiene sentido en este contexto​. 1261 10. ¿Cuál es el propósito de las sanciones penales según el texto? (Respuesta: B)</t>
  </si>
  <si>
    <t>. ¿Cómo se puede entender el derecho penal? (Respuesta: B) A: "Como el conjunto de normas establecidas por la sociedad" es incorrecto, ya que las normas penales son elaboradas por el Estado, no directamente por la sociedad. B: "Como el conjunto de normas establecidas por el Estado que determinan los delitos y las penas" es correcto, ya que esta definición describe la función principal del derecho penal. C: "Como el conjunto de normas establecidas por los jueces para juzgar los delitos" es incorrecto, ya que los jueces aplican las normas, no las establecen. D: "Como un sistema de medidas de corrección y seguridad para comportamientos indeseables" no es una definición técnica del derecho penal, aunque describe parcialmente su función​. 1278 11. ¿Cómo se puede entender el derecho penal? (Respuesta: B)</t>
  </si>
  <si>
    <t>. ¿Cuál de las siguientes acciones está prohibida por el principio de legalidad? (Respuesta: A) A: "La aplicación de sanciones retroactivas" es correcto, ya que el principio de legalidad prohíbe que se apliquen leyes penales de forma retroactiva. B: "La aplicación de sanciones basadas en la interpretación de los jueces" es incorrecto porque los jueces sí interpretan las leyes dentro de los límites establecidos. C: "La aplicación de sanciones por analogía" es prohibida, pero está más relacionada con el principio de taxatividad. D: "La aplicación de sanciones sin fundamento legal" también está prohibida, pero corresponde más a una violación general de la legalidad, no al principio específico de retroactividad​. 1281 12. ¿Cuál de las siguientes acciones está prohibida por el principio de legalidad? (Respuesta: A)</t>
  </si>
  <si>
    <t>. ¿Cuál de las siguientes NO es una materia jurídica competencial del Poder Judicial? (Respuesta: C) A: "Derecho penal" es incorrecto porque es una materia que pertenece al ámbito judicial. B: "Derecho laboral" también está dentro de las competencias del Poder Judicial. C: "Derecho constitucional" es correcto, ya que generalmente es competencia de órganos constitucionales específicos como los Tribunales Constitucionales, no de los juzgados ordinarios. D: "Derecho administrativo" es competencia del Poder Judicial, especialmente en la jurisdicción contencioso-administrativa​. 1284 13. ¿Cuál de las siguientes NO es una materia jurídica competencial del Poder Judicial? (Respuesta: C)</t>
  </si>
  <si>
    <t>Normas del derecho sancionador</t>
  </si>
  <si>
    <t>. ¿Cuál de las siguientes normas no forma parte de los pilares del derecho penal? (Respuesta: A) A: "Normas del derecho sancionador" es correcto, ya que el derecho sancionador abarca más que el derecho penal, incluyendo ámbitos administrativos. B: "Normas del derecho procesal penal" es incorrecto, ya que regula los procedimientos relacionados con los delitos. C: "Normas del derecho penal material" es incorrecto, ya que define los delitos y las penas. D: "Normas del derecho de ejecución de las penas" es incorrecto, ya que regula cómo se cumplen las penas​. 1287 14. ¿Cuál de las siguientes normas no forma parte de los pilares del derecho penal? (Respuesta: A)</t>
  </si>
  <si>
    <t>. ¿Cuál de los siguientes no es un precepto asociado al principio de legalidad? (Respuesta: C) A: "Los delitos y las penas solo pueden ser creados por ley" es correcto porque este es un principio fundamental. B: "Nadie puede ser castigado sino en virtud de un juicio formal" también está asociado al principio de legalidad. C: "La aplicación analógica de las normas es permitida" es incorrecto porque contradice el principio de taxatividad, que prohíbe la analogía en derecho penal. D: "No puede ejecutarse pena alguna sino en la forma prevista por la ley" también es correcto y está relacionado con la seguridad jurídica​. 1290 15. ¿Cuál de los siguientes no es un precepto asociado al principio de legalidad? (Respuesta: C)</t>
  </si>
  <si>
    <t>. ¿Cuál de los siguientes no es un principio asociado al derecho penal? (Respuesta: C) A: "Culpabilidad" es un principio básico del derecho penal. B: "Fundamentación en los hechos" también es esencial para el derecho penal. C: "Aplicación de cláusulas generales" es incorrecto porque el derecho penal prohíbe el uso de cláusulas generales debido al principio de taxatividad. D: "Irretroactividad" es otro principio fundamental del derecho penal​. 1293 16. ¿Cuál de los siguientes no es un principio asociado al derecho penal? (Respuesta: C)</t>
  </si>
  <si>
    <t>. ¿Cuál de los siguientes no es uno de los resortes limitadores del derecho de castigar del Estado? (Respuesta: C) A: "Principio de seguridad ciudadana" es un límite porque busca garantizar la paz social. B: "Principio de legalidad" es fundamental porque limita el poder punitivo del Estado. C: "Principio de arbitrariedad" es incorrecto, ya que la arbitrariedad no es un límite, sino lo contrario a los principios del derecho penal. D: "Principio de discrecionalidad" es un concepto administrativo y no aplica al ámbito penal​. 1296 17. ¿Cuál de los siguientes no es uno de los resortes limitadores del derecho de castigar del Estado? (Respuesta: C)</t>
  </si>
  <si>
    <t>¿Cuál es el sistema de fuentes del derecho penal ?</t>
  </si>
  <si>
    <t>. ¿Cuál es el sistema de fuentes del derecho penal? (Respuesta: B) A: "Abierto a la interpretación de los jueces" es incorrecto porque el derecho penal tiene un sistema cerrado y estricto. B: "Restringido estrictamente a la ley" es correcto, ya que el derecho penal se basa en la legalidad y taxatividad. C: "Dependiente de la costumbre y los principios generales del derecho" es incorrecto porque estos no son fuentes del derecho penal. D: "Basado prioritariamente en la jurisprudencia" no corresponde al sistema de fuentes del derecho penal​. 1299 18. ¿Cuál es el sistema de fuentes del derecho penal? (Respuesta: B)</t>
  </si>
  <si>
    <t>¿Cuál es una de las características del sistema de fuentes del derecho penal ?</t>
  </si>
  <si>
    <t>. ¿Cuál es una de las características del sistema de fuentes del derecho penal? (Respuesta: B) A: "Depende únicamente de la costumbre y los principios generales del derecho" es incorrecto porque el derecho penal no admite fuentes consuetudinarias. B: "Se restringe estrictamente a la ley, excluyendo la costumbre y los principios generales del derecho" es correcto, ya que refleja el principio de legalidad. C: "Opera de manera amplia, incluyendo la interpretación del juez" es incorrecto porque el derecho penal se interpreta estrictamente. D: "No requiere la existencia de una norma tipificadora para que una conducta sea sancionable" también es incorrecto, ya que el principio de taxatividad exige una norma escrita​. 1302 19. ¿Cuál es una de las características del sistema de fuentes del derecho penal? (Respuesta: B)</t>
  </si>
  <si>
    <t>¿Cuál es uno de los objetivos principales del derecho penal ?</t>
  </si>
  <si>
    <t>. ¿Cuál es uno de los objetivos principales del derecho penal? (Respuesta: C) A: "Facilitar la ejecución de medidas de seguridad" es incorrecto porque este no es un objetivo central del derecho penal. B: "Evitar la ejecución de penas" es erróneo porque el derecho penal se centra en imponerlas, no evitarlas. C: "Prevenir comportamientos considerados peligrosos" es correcto, ya que la función preventiva es uno de los objetivos principales del derecho penal. D: "Imponer sanciones arbitrarias" es incorrecto porque el derecho penal se basa en principios de justicia y proporcionalidad​. 1305 20. ¿Cuál es uno de los objetivos principales del derecho penal? (Respuesta: C)</t>
  </si>
  <si>
    <t xml:space="preserve">¿Cuál es uno de los principios que prohíbe la aplicación analógica de las normas en el derecho penal ? </t>
  </si>
  <si>
    <t>. ¿Cuál es uno de los principios que prohíbe la aplicación analógica de las normas en el derecho penal? (Respuesta: A) A: "Principio de taxatividad" es correcto, ya que este principio asegura que las normas penales sean claras y precisas, prohibiendo la analogía. B: "Principio de irretroactividad" es incorrecto porque está relacionado con la aplicación de la ley en el tiempo, no con la analogía. C: "Principio de seguridad jurídica" es incorrecto porque abarca más que la prohibición de la analogía. D: "Principio de legalidad" es un concepto más amplio, aunque incluye la taxatividad como uno de sus elementos​. 1323 21. ¿Cuál es uno de los principios que prohíbe la aplicación analógica de las normas en el derecho penal? (Respuesta: A)</t>
  </si>
  <si>
    <t>¿Cuál es uno de los requisitos inmediatos del principio de legalidad?</t>
  </si>
  <si>
    <t>. ¿Cuál es uno de los requisitos inmediatos del principio de legalidad? (Respuesta: A) A: "Claridad y taxatividad en la determinación de las conductas prohibidas y las sanciones aplicables" es correcto porque estos elementos son esenciales para garantizar la previsibilidad de las normas penales. B: "Flexibilidad en la interpretación de las leyes penales" es incorrecto porque el derecho penal exige interpretaciones estrictas, no flexibles. C: "Creación de delitos por parte de los jueces" contradice el principio de legalidad, ya que solo el legislador puede tipificar delitos. D: "Retroactividad de la ley penal" es contrario al principio de legalidad, que generalmente prohíbe la retroactividad salvo en beneficio del reo​. 1326 22. ¿Cuál es uno de los requisitos inmediatos del principio de legalidad? (Respuesta: A)</t>
  </si>
  <si>
    <t>. ¿Qué artículo de la Constitución Española garantiza el principio de legalidad? (Respuesta: B) A: "Artículo 9.3" menciona la seguridad jurídica y la irretroactividad de disposiciones sancionadoras no favorables, pero no regula directamente el principio de legalidad en el ámbito penal. B: "Artículo 25" es correcto porque establece que nadie puede ser sancionado sino en virtud de una norma previamente establecida. C: "Artículo 81.1" regula las leyes orgánicas, pero no está vinculado directamente al principio de legalidad penal. D: "Artículo 117.4" regula la independencia judicial, pero no se refiere al principio de legalidad penal​. 1329 23. ¿Qué artículo de la Constitución Española garantiza el principio de legalidad? (Respuesta: B)</t>
  </si>
  <si>
    <t>¿Qué divide tradicionalmente al derecho ?</t>
  </si>
  <si>
    <t>. ¿Qué divide tradicionalmente al derecho? (Respuesta: B) A: "En derecho administrativo y derecho penal" es incorrecto porque esta no es la división principal del derecho. B: "En derecho público y derecho privado" es correcto, ya que esta es la división tradicional que separa las normas que regulan las relaciones entre particulares (privado) y las que regulan relaciones entre el Estado y particulares (público). C: "En derecho procesal y derecho constitucional" es incorrecto, ya que estas son ramas específicas dentro de otras áreas. D: "En derecho civil y derecho laboral" es incorrecto porque ambas son subcategorías del derecho privado​. 1332 24. ¿Qué divide tradicionalmente al derecho? (Respuesta: B)</t>
  </si>
  <si>
    <t>. ¿Qué es el principio de legalidad? (Respuesta: B) A: "Un principio que establece que solo el Estado puede crear normas jurídicas" es incorrecto porque este principio es mucho más específico en el ámbito penal. B: "Un principio que limita el poder punitivo del Estado y garantiza la seguridad jurídica" es correcto, ya que el principio de legalidad asegura que solo las conductas previamente tipificadas como delitos puedan ser sancionadas. C: "Un principio que permite al juez crear delitos mediante la analogía" contradice completamente el principio de legalidad. D: "Un principio que garantiza la ejecución de penas sin un juicio formal" también es incorrecto porque el principio de legalidad exige que las sanciones se apliquen conforme a la ley y mediante un proceso judicial​. 1335 25. ¿Qué es el principio de legalidad? (Respuesta: B)</t>
  </si>
  <si>
    <t xml:space="preserve">Qué establece el artículo segundo del Código Penal en relación con la retroactividad de la ley penal? La opción a (Que la ley penal puede aplicarse retroactivamente en todos los casos) es incorrecta porque la retroactividad general de la ley penal no está permitida salvo en casos excepcionales. La opción b (Que la ley penal no puede aplicarse retroactivamente en ningún caso) es incorrecta porque ignora el principio de favorabilidad, que permite la retroactividad si beneficia al reo. La opción c (Que la ley penal puede aplicarse retroactivamente solo si favorece al reo) es correcta, ya que el artículo establece este principio para proteger los derechos del imputado. La opción d (Que la ley penal puede aplicarse retroactivamente solo si el reo lo solicita expresamente) es incorrecta porque la retroactividad favorable se aplica automáticamente, sin necesidad de solicitud. La opción a (Que la ley penal puede aplicarse retroactivamente en todos los casos) es incorrecta porque la retroactividad general de la ley penal no está permitida salvo en casos excepcionales. La opción b (Que la ley penal no puede aplicarse retroactivamente en ningún caso) es incorrecta porque ignora el principio de favorabilidad, que permite la retroactividad si beneficia al reo. La opción c (Que la ley penal puede aplicarse retroactivamente solo si favorece al reo) es correcta, ya que el artículo establece este principio para proteger los derechos del imputado. La opción d (Que la ley penal puede aplicarse retroactivamente solo si el reo lo solicita expresamente) es incorrecta porque la retroactividad favorable se aplica automáticamente, sin necesidad de solicitud. </t>
  </si>
  <si>
    <t>¿Qué establece el principio de irretroactividad de la ley penal ?</t>
  </si>
  <si>
    <t>Que la ley penal se aplicará irretroactivamente a favor del reo.</t>
  </si>
  <si>
    <t xml:space="preserve"> Que la ley penal se aplicará irretroactivamente a todos los casos.</t>
  </si>
  <si>
    <t xml:space="preserve">Qué establece el principio de irretroactividad de la ley penal? La opción a (Que la ley penal se aplicará irretroactivamente a favor del reo) es incorrecta porque contradice el principio, ya que la retroactividad no puede ser aplicada indiscriminadamente. La opción b (Que la ley penal se aplicará irretroactivamente a todos los casos) es incorrecta porque este principio tiene excepciones en favor del reo. La opción c (Que no será castigado ningún delito con pena que no se halle prevista por ley anterior a su perpetración) es correcta, pues refleja el núcleo del principio de irretroactividad de las leyes penales. La opción d (Que la ley penal solo se aplica a casos futuros) es incorrecta porque no toma en cuenta las excepciones en beneficio del reo. La opción a (Que la ley penal se aplicará irretroactivamente a favor del reo) es incorrecta porque contradice el principio, ya que la retroactividad no puede ser aplicada indiscriminadamente. La opción b (Que la ley penal se aplicará irretroactivamente a todos los casos) es incorrecta porque este principio tiene excepciones en favor del reo. La opción c (Que no será castigado ningún delito con pena que no se halle prevista por ley anterior a su perpetración) es correcta, pues refleja el núcleo del principio de irretroactividad de las leyes penales. La opción d (Que la ley penal solo se aplica a casos futuros) es incorrecta porque no toma en cuenta las excepciones en beneficio del reo. </t>
  </si>
  <si>
    <t xml:space="preserve">¿Qué establece el principio de legalidad en relación con los delitos y las penas ? </t>
  </si>
  <si>
    <t>Que pueden ser creados por la  autoridad administrativa y judicial</t>
  </si>
  <si>
    <t xml:space="preserve">Qué establece el principio de legalidad en relación con los delitos y las penas? La opción a (Que pueden ser creados por la autoridad administrativa y judicial) es incorrecta porque viola el principio de legalidad que reserva esta facultad al legislativo. La opción b (Que solo pueden ser creados por ley emanada del poder ejecutivo) es incorrecta porque el ejecutivo no tiene competencias legislativas en materia penal. La opción c (Que pueden ser aplicados retroactivamente en todos los casos) es incorrecta porque la retroactividad solo se permite si beneficia al reo. La opción d (Que solo pueden ser creados por ley emanada del poder legislativo) es correcta, ya que asegura que la creación de delitos y penas solo puede provenir del poder legislativo. La opción a (Que pueden ser creados por la autoridad administrativa y judicial) es incorrecta porque viola el principio de legalidad que reserva esta facultad al legislativo. La opción b (Que solo pueden ser creados por ley emanada del poder ejecutivo) es incorrecta porque el ejecutivo no tiene competencias legislativas en materia penal. La opción c (Que pueden ser aplicados retroactivamente en todos los casos) es incorrecta porque la retroactividad solo se permite si beneficia al reo. La opción d (Que solo pueden ser creados por ley emanada del poder legislativo) es correcta, ya que asegura que la creación de delitos y penas solo puede provenir del poder legislativo. </t>
  </si>
  <si>
    <t>¿Qué establece el triple sistema de garantías del derecho penal ?</t>
  </si>
  <si>
    <t xml:space="preserve"> establece el triple sistema de garantías del derecho penal? La opción a (Existe delito sin ley orgánica previa que lo tipifique) es incorrecta porque siempre se necesita una ley que defina el delito. La opción b (No habrá pena sin ley orgánica anterior que la establezca) es correcta, ya que el derecho penal asegura que solo se castigará conforme a una ley previa. La opción c (La pena puede ser impuesta por cualquier autoridad competente) es incorrecta porque únicamente el poder judicial puede imponer penas. La opción d (La ejecución de la pena puede ser realizada por la Administración civil) es incorrecta porque la ejecución de penas sigue estrictos procedimientos legales. La opción a (Existe delito sin ley orgánica previa que lo tipifique) es incorrecta porque siempre se necesita una ley que defina el delito. La opción b (No habrá pena sin ley orgánica anterior que la establezca) es correcta, ya que el derecho penal asegura que solo se castigará conforme a una ley previa. La opción c (La pena puede ser impuesta por cualquier autoridad competente) es incorrecta porque únicamente el poder judicial puede imponer penas. La opción d (La ejecución de la pena puede ser realizada por la Administración civil) es incorrecta porque la ejecución de penas sigue estrictos procedimientos legales. </t>
  </si>
  <si>
    <t xml:space="preserve"> órgano es responsable de imponer determinadas sanciones? La opción a (El poder legislativo) es incorrecta porque este órgano solo crea leyes, pero no aplica sanciones. La opción b (La administración pública) es incorrecta porque no tiene competencias para imponer sanciones penales, aunque pueda ejecutar otras de carácter administrativo. La opción c (El poder ejecutivo) es incorrecta porque no le corresponde juzgar ni sancionar delitos. La opción d (El poder judicial) es correcta, ya que este es el único órgano encargado de imponer sanciones penales conforme al principio de legalidad. La opción a (El poder legislativo) es incorrecta porque este órgano solo crea leyes, pero no aplica sanciones. La opción b (La administración pública) es incorrecta porque no tiene competencias para imponer sanciones penales, aunque pueda ejecutar otras de carácter administrativo. La opción c (El poder ejecutivo) es incorrecta porque no le corresponde juzgar ni sancionar delitos. La opción d (El poder judicial) es correcta, ya que este es el único órgano encargado de imponer sanciones penales conforme al principio de legalidad. </t>
  </si>
  <si>
    <t>Un papel de observador</t>
  </si>
  <si>
    <t xml:space="preserve">Un papel </t>
  </si>
  <si>
    <t xml:space="preserve"> papel desempeña el Estado en el derecho penal? La opción a (Un papel secundario) es incorrecta porque el Estado tiene un rol principal en la regulación y aplicación del derecho penal. La opción b (Un papel de observador) es incorrecta porque el Estado no solo observa, sino que controla y sanciona. La opción c (Un papel de monopolizador y sancionador) es correcta, ya que el derecho penal es una manifestación del poder punitivo del Estado, quien tiene el monopolio de la sanción. La opción d (Un papel) es incorrecta porque es demasiado vaga y no describe ninguna función específica. La opción a (Un papel secundario) es incorrecta porque el Estado tiene un rol principal en la regulación y aplicación del derecho penal. La opción b (Un papel de observador) es incorrecta porque el Estado no solo observa, sino que controla y sanciona. La opción c (Un papel de monopolizador y sancionador) es correcta, ya que el derecho penal es una manifestación del poder punitivo del Estado, quien tiene el monopolio de la sanción. La opción d (Un papel) es incorrecta porque es demasiado vaga y no describe ninguna función específica. </t>
  </si>
  <si>
    <t xml:space="preserve">¿Qué peculiaridad tiene el sistema de fuentes del derecho penal ? </t>
  </si>
  <si>
    <t xml:space="preserve"> peculiaridad tiene el sistema de fuentes del derecho penal? La opción a (Opera de manera amplia, incluyendo la costumbre y los principios generales del derecho) es incorrecta porque el derecho penal excluye la costumbre como fuente de derecho. La opción b (Se restringe estrictamente a la ley, excluyendo la costumbre y los principios generales del derecho) es correcta, ya que la única fuente válida en derecho penal es la ley escrita. La opción c (Depende únicamente de la interpretación del juez) es incorrecta porque los jueces deben interpretar conforme a la ley, no crear derecho penal. La opción d (No requiere la existencia de una norma tipificadora para que una conducta sea sancionable) es incorrecta porque vulnera el principio de legalidad. La opción a (Opera de manera amplia, incluyendo la costumbre y los principios generales del derecho) es incorrecta porque el derecho penal excluye la costumbre como fuente de derecho. La opción b (Se restringe estrictamente a la ley, excluyendo la costumbre y los principios generales del derecho) es correcta, ya que la única fuente válida en derecho penal es la ley escrita. La opción c (Depende únicamente de la interpretación del juez) es incorrecta porque los jueces deben interpretar conforme a la ley, no crear derecho penal. La opción d (No requiere la existencia de una norma tipificadora para que una conducta sea sancionable) es incorrecta porque vulnera el principio de legalidad. </t>
  </si>
  <si>
    <t xml:space="preserve"> principio prohíbe la aplicación analógica de las normas en el derecho penal? La opción a (Principio de taxatividad) es correcta, ya que este principio exige que las normas penales sean claras y específicas, prohibiendo la analogía en perjuicio del reo. La opción b (Principio de irretroactividad) es incorrecta porque este regula el efecto temporal de las leyes, no la interpretación de las mismas. La opción c (Principio de legalidad) es incorrecta, aunque relacionado, ya que no prohíbe específicamente la analogía. La opción d (Principio de seguridad jurídica) es incorrecta porque este busca la estabilidad de las normas legales, no regula la analogía. La opción a (Principio de taxatividad) es correcta, ya que este principio exige que las normas penales sean claras y específicas, prohibiendo la analogía en perjuicio del reo. La opción b (Principio de irretroactividad) es incorrecta porque este regula el efecto temporal de las leyes, no la interpretación de las mismas. La opción c (Principio de legalidad) es incorrecta, aunque relacionado, ya que no prohíbe específicamente la analogía. La opción d (Principio de seguridad jurídica) es incorrecta porque este busca la estabilidad de las normas legales, no regula la analogía. </t>
  </si>
  <si>
    <t xml:space="preserve"> principios se aplican al derecho penal? La opción a (Flexibilidad y arbitrariedad) es incorrecta porque el derecho penal se basa en principios claros y rígidos, no en flexibilidad o arbitrariedad. La opción b (Legalidad y seguridad jurídica) es correcta, ya que estos son pilares del derecho penal para garantizar justicia y previsibilidad. La opción c (Retroactividad y analogía) es incorrecta porque estas prácticas están prohibidas en perjuicio del reo. La opción d (Irretroactividad y aplicación de cláusulas generales) es incorrecta porque contradice el principio de favorabilidad y el carácter estricto del derecho penal. La opción a (Flexibilidad y arbitrariedad) es incorrecta porque el derecho penal se basa en principios claros y rígidos, no en flexibilidad o arbitrariedad. La opción b (Legalidad y seguridad jurídica) es correcta, ya que estos son pilares del derecho penal para garantizar justicia y previsibilidad. La opción c (Retroactividad y analogía) es incorrecta porque estas prácticas están prohibidas en perjuicio del reo. La opción d (Irretroactividad y aplicación de cláusulas generales) es incorrecta porque contradice el principio de favorabilidad y el carácter estricto del derecho penal. </t>
  </si>
  <si>
    <t>Los instrumentos válidos para crear normas penales</t>
  </si>
  <si>
    <t xml:space="preserve"> se entiende por fuentes del derecho penal? La opción a (Los lugares donde se encuentran las leyes penales) es incorrecta porque se refiere de manera vaga a aspectos físicos o compilaciones legales, pero no a las fuentes jurídicas como tal. La opción b (Los precedentes judiciales) es incorrecta porque los precedentes no son fuente de derecho en el ámbito penal. La opción c (Los instrumentos válidos para crear normas penales) es correcta, ya que se refiere a las leyes emanadas del poder legislativo. La opción d (Los derechos humanos universales) es incorrecta porque, aunque influyen, no son considerados fuentes directas del derecho penal. La opción a (Los lugares donde se encuentran las leyes penales) es incorrecta porque se refiere de manera vaga a aspectos físicos o compilaciones legales, pero no a las fuentes jurídicas como tal. La opción b (Los precedentes judiciales) es incorrecta porque los precedentes no son fuente de derecho en el ámbito penal. La opción c (Los instrumentos válidos para crear normas penales) es correcta, ya que se refiere a las leyes emanadas del poder legislativo. La opción d (Los derechos humanos universales) es incorrecta porque, aunque influyen, no son considerados fuentes directas del derecho penal. </t>
  </si>
  <si>
    <t>¿Qué se entiende por personalidad en el derecho penal ?</t>
  </si>
  <si>
    <t xml:space="preserve"> se entiende por personalidad en el derecho penal? La opción a (La individualidad de cada persona ante la ley) es correcta, ya que el principio de personalidad en derecho penal implica que cada persona responde de manera individual y personal por sus actos. La opción b (La capacidad de la persona para cometer delitos) es incorrecta porque confunde la personalidad penal con la imputabilidad. La opción c (La consideración de las circunstancias o características personales del infractor en ciertos casos) es incorrecta porque se refiere más a la culpabilidad que a la personalidad penal. La opción d (La responsabilidad penal de los individuos) es incorrecta porque no describe específicamente el principio de personalidad. La opción a (La individualidad de cada persona ante la ley) es correcta, ya que el principio de personalidad en derecho penal implica que cada persona responde de manera individual y personal por sus actos. La opción b (La capacidad de la persona para cometer delitos) es incorrecta porque confunde la personalidad penal con la imputabilidad. La opción c (La consideración de las circunstancias o características personales del infractor en ciertos casos) es incorrecta porque se refiere más a la culpabilidad que a la personalidad penal. La opción d (La responsabilidad penal de los individuos) es incorrecta porque no describe específicamente el principio de personalidad. </t>
  </si>
  <si>
    <t>¿Qué se entiende por principio de legalidad ?</t>
  </si>
  <si>
    <t xml:space="preserve">¿Qué se entiende por principio de legalidad? La opción a (Que las normas pueden ser creadas por cualquier autoridad) es incorrecta porque contradice el principio de que solo el poder legislativo puede crear normas penales. La opción b (Que las normas penales no pueden aplicarse retroactivamente) es incorrecta porque la retroactividad es permitida en favor del reo, lo cual es una excepción. La opción c (Que las normas deben ser creadas por el poder ejecutivo) es incorrecta porque el poder ejecutivo no tiene facultades legislativas en materia penal. La opción d (Que las normas penales deben ser creadas por ley emanada del poder legislativo) es correcta, ya que este principio establece que solo las leyes aprobadas por el poder legislativo tienen validez penal. La opción a (Que las normas pueden ser creadas por cualquier autoridad) es incorrecta porque contradice el principio de que solo el poder legislativo puede crear normas penales. La opción b (Que las normas penales no pueden aplicarse retroactivamente) es incorrecta porque la retroactividad es permitida en favor del reo, lo cual es una excepción. La opción c (Que las normas deben ser creadas por el poder ejecutivo) es incorrecta porque el poder ejecutivo no tiene facultades legislativas en materia penal. La opción d (Que las normas penales deben ser creadas por ley emanada del poder legislativo) es correcta, ya que este principio establece que solo las leyes aprobadas por el poder legislativo tienen validez penal. </t>
  </si>
  <si>
    <t>¿Qué tipo de conductas se sancionan en el derecho penal ?</t>
  </si>
  <si>
    <t xml:space="preserve"> Conductas antijuríadicas realizadas con dolo o imprudencia</t>
  </si>
  <si>
    <t>Conductas culpables de delito o infracción administrativa</t>
  </si>
  <si>
    <t>Conductas realizadas sin intenciónalidad</t>
  </si>
  <si>
    <t>Conductas antijuridicas realizadas por cualquier sujeto</t>
  </si>
  <si>
    <t xml:space="preserve">¿Qué tipo de conductas se sancionan en el derecho penal? La opción a (Conductas antijurídicas realizadas con dolo o imprudencia) es correcta, ya que estas son las conductas tipificadas y sancionadas en el derecho penal. La opción b (Conductas culpables de delito o infracción administrativa) es incorrecta porque las infracciones administrativas no son materia del derecho penal. La opción c (Conductas realizadas sin intencionalidad) es incorrecta porque, salvo casos específicos de imprudencia, el derecho penal requiere dolo o culpa. La opción d (Conductas antijurídicas realizadas por cualquier sujeto) es incorrecta porque no especifica la necesidad de dolo o imprudencia. La opción a (Conductas antijurídicas realizadas con dolo o imprudencia) es correcta, ya que estas son las conductas tipificadas y sancionadas en el derecho penal. La opción b (Conductas culpables de delito o infracción administrativa) es incorrecta porque las infracciones administrativas no son materia del derecho penal. La opción c (Conductas realizadas sin intencionalidad) es incorrecta porque, salvo casos específicos de imprudencia, el derecho penal requiere dolo o culpa. La opción d (Conductas antijurídicas realizadas por cualquier sujeto) es incorrecta porque no especifica la necesidad de dolo o imprudencia. </t>
  </si>
  <si>
    <t>¿Quién es organo competente para imponer sanciones penales ?</t>
  </si>
  <si>
    <t>El ministerio Fiscal</t>
  </si>
  <si>
    <t xml:space="preserve">¿Quién es órgano competente para imponer sanciones penales? La opción a (El poder judicial) es correcta, ya que este órgano es el único competente para imponer sanciones penales conforme al principio de legalidad. La opción b (La administración pública) es incorrecta porque esta solo ejecuta sanciones administrativas. La opción c (El poder legislativo) es incorrecta porque este crea las leyes, pero no impone sanciones. La opción d (El ministerio Fiscal) es incorrecta porque el ministerio fiscal tiene una función acusatoria, no sancionadora. La opción a (El poder judicial) es correcta, ya que este órgano es el único competente para imponer sanciones penales conforme al principio de legalidad. La opción b (La administración pública) es incorrecta porque esta solo ejecuta sanciones administrativas. La opción c (El poder legislativo) es incorrecta porque este crea las leyes, pero no impone sanciones. La opción d (El ministerio Fiscal) es incorrecta porque el ministerio fiscal tiene una función acusatoria, no sancionadora. </t>
  </si>
  <si>
    <t xml:space="preserve">Según el artículo 4 del CP, las leyes penales no se aplicarán: La opción a (Casos previstos implícitamente en ellas) es incorrecta porque el Código Penal no permite interpretaciones implícitas. La opción b (Casos previstos explícitamente en ellas) es incorrecta porque esta afirmación no se relaciona con el artículo en cuestión. La opción c (Casos distintos de los comprendidos expresamente en ellas) es correcta, ya que este artículo establece que las leyes penales solo se aplican a los casos expresamente tipificados. La opción d (Casos de omisión de acción) es incorrecta porque el artículo no se refiere específicamente a omisiones. La opción a (Casos previstos implícitamente en ellas) es incorrecta porque el Código Penal no permite interpretaciones implícitas. La opción b (Casos previstos explícitamente en ellas) es incorrecta porque esta afirmación no se relaciona con el artículo en cuestión. La opción c (Casos distintos de los comprendidos expresamente en ellas) es correcta, ya que este artículo establece que las leyes penales solo se aplican a los casos expresamente tipificados. La opción d (Casos de omisión de acción) es incorrecta porque el artículo no se refiere específicamente a omisiones. </t>
  </si>
  <si>
    <t xml:space="preserve">Sancionará conforme a su propio criterio </t>
  </si>
  <si>
    <t xml:space="preserve">la sentencia establecerá  un criterio para futuros procedimientos </t>
  </si>
  <si>
    <t>Informará al Ministerio Fiscal</t>
  </si>
  <si>
    <t xml:space="preserve">Si un juez considera que una acción no penada por la ley es digna de represión, debe: La opción a (Sancionará conforme a su propio criterio) es incorrecta porque viola el principio de legalidad. La opción b (Notificar al Gobierno las razones para sancionarla penalmente) es correcta, ya que el juez debe comunicar al poder legislativo para una eventual modificación de la ley. La opción c (La sentencia establecerá un criterio para futuros procedimientos) es incorrecta porque los jueces no pueden legislar ni establecer precedentes penales. La opción d (Informará al Ministerio Fiscal) es incorrecta porque el ministerio fiscal no tiene competencia legislativa. La opción a (Sancionará conforme a su propio criterio) es incorrecta porque viola el principio de legalidad. La opción b (Notificar al Gobierno las razones para sancionarla penalmente) es correcta, ya que el juez debe comunicar al poder legislativo para una eventual modificación de la ley. La opción c (La sentencia establecerá un criterio para futuros procedimientos) es incorrecta porque los jueces no pueden legislar ni establecer precedentes penales. La opción d (Informará al Ministerio Fiscal) es incorrecta porque el ministerio fiscal no tiene competencia legislativa. </t>
  </si>
  <si>
    <t xml:space="preserve">La sentencia establecerá  un criterio para futuros procedimientos </t>
  </si>
  <si>
    <t xml:space="preserve">En el caso de que la aplicación de una pena sea notablemente excesiva, el juez puede: La opción a (Reducir la pena) es correcta, ya que los jueces tienen facultades para ajustar las penas dentro de los límites legales si se consideran desproporcionadas. La opción b (Solicitar al Gobierno la derogación o modificación del precepto) es incorrecta porque esto es un proceso legislativo que no resuelve de inmediato el caso. La opción c (La sentencia establecerá un criterio para futuros procedimientos) es incorrecta porque las sentencias no pueden modificar normas generales. La opción d (Anular la sentencia) es incorrecta porque el juez no puede anular una sentencia por su cuenta. La opción a (Reducir la pena) es correcta, ya que los jueces tienen facultades para ajustar las penas dentro de los límites legales si se consideran desproporcionadas. La opción b (Solicitar al Gobierno la derogación o modificación del precepto) es incorrecta porque esto es un proceso legislativo que no resuelve de inmediato el caso. La opción c (La sentencia establecerá un criterio para futuros procedimientos) es incorrecta porque las sentencias no pueden modificar normas generales. La opción d (Anular la sentencia) es incorrecta porque el juez no puede anular una sentencia por su cuenta. </t>
  </si>
  <si>
    <t xml:space="preserve">En el momento en que se denuncia el delito </t>
  </si>
  <si>
    <t xml:space="preserve"> En el momento en que se produce el daño</t>
  </si>
  <si>
    <t xml:space="preserve">El artículo 7 del CP establece que los delitos se consideran cometidos: La opción a (En el momento en que se denuncia el delito) es incorrecta porque el momento de la denuncia no define el acto delictivo. La opción b (En el momento del juicio) es incorrecta porque el juicio es posterior al delito. La opción c (En el momento en que el sujeto ejecuta la acción u omite el acto) es correcta, ya que el delito se consuma en el momento en que ocurre la acción o la omisión. La opción d (En el momento en que se produce el daño) es incorrecta porque el daño puede ser posterior al acto delictivo. La opción a (En el momento en que se denuncia el delito) es incorrecta porque el momento de la denuncia no define el acto delictivo. La opción b (En el momento del juicio) es incorrecta porque el juicio es posterior al delito. La opción c (En el momento en que el sujeto ejecuta la acción u omite el acto) es correcta, ya que el delito se consuma en el momento en que ocurre la acción o la omisión. La opción d (En el momento en que se produce el daño) es incorrecta porque el daño puede ser posterior al acto delictivo. </t>
  </si>
  <si>
    <t>Se ignora en favor de preceptos  específicos</t>
  </si>
  <si>
    <t>Es excluido por los preceptos subsidiarios</t>
  </si>
  <si>
    <t xml:space="preserve">Según el artículo 8 del CP, el precepto penal más amplio o complejo: La opción a (Se ignora en favor de preceptos específicos) es incorrecta porque el precepto penal más amplio prevalece en ciertos casos para abarcar situaciones complejas. La opción b (Se aplica en último lugar) es incorrecta porque no establece el orden de aplicación, sino la relación entre normas amplias y específicas. La opción c (Absorbe a los que castiguen las infracciones consumidas en él) es correcta, ya que este artículo dispone que el precepto más amplio abarca las infracciones incluidas en su contenido. La opción d (Es excluido por los preceptos subsidiarios) es incorrecta porque los preceptos subsidiarios se subordinan al precepto principal. La opción a (Se ignora en favor de preceptos específicos) es incorrecta porque el precepto penal más amplio prevalece en ciertos casos para abarcar situaciones complejas. La opción b (Se aplica en último lugar) es incorrecta porque no establece el orden de aplicación, sino la relación entre normas amplias y específicas. La opción c (Absorbe a los que castiguen las infracciones consumidas en él) es correcta, ya que este artículo dispone que el precepto más amplio abarca las infracciones incluidas en su contenido. La opción d (Es excluido por los preceptos subsidiarios) es incorrecta porque los preceptos subsidiarios se subordinan al precepto principal. </t>
  </si>
  <si>
    <t xml:space="preserve">impedir la aplicación de normas no escritas en perjuicio del reo </t>
  </si>
  <si>
    <t>Crear nuevas normas para favorecer al reo</t>
  </si>
  <si>
    <t xml:space="preserve"> Ignorar las normas existentes para favorecer al reo</t>
  </si>
  <si>
    <t xml:space="preserve">La analogía en beneficio del reo, “in bonam partem”, permite: La opción a (Impedir la aplicación de normas no escritas en perjuicio del reo) es incorrecta porque se refiere más al principio de taxatividad que a la analogía en beneficio. La opción b (Aplicar una norma cuando ésta favorezca al reo) es correcta, ya que la analogía en beneficio del reo permite extender normas favorables a situaciones no previstas expresamente. La opción c (Crear nuevas normas para favorecer al reo) es incorrecta porque los jueces no pueden crear normas. La opción d (Ignorar las normas existentes para favorecer al reo) es incorrecta porque la analogía no elimina normas existentes. La opción a (Impedir la aplicación de normas no escritas en perjuicio del reo) es incorrecta porque se refiere más al principio de taxatividad que a la analogía en beneficio. La opción b (Aplicar una norma cuando ésta favorezca al reo) es correcta, ya que la analogía en beneficio del reo permite extender normas favorables a situaciones no previstas expresamente. La opción c (Crear nuevas normas para favorecer al reo) es incorrecta porque los jueces no pueden crear normas. La opción d (Ignorar las normas existentes para favorecer al reo) es incorrecta porque la analogía no elimina normas existentes. </t>
  </si>
  <si>
    <t>doloso o culposo cometido por un ser humano</t>
  </si>
  <si>
    <t xml:space="preserve">Exclusivamente involuntario </t>
  </si>
  <si>
    <t xml:space="preserve">La definición formal de delito considera que es un acto: La opción a (Ético y moral) es incorrecta porque los conceptos de ética y moral no definen jurídicamente un delito. La opción b (Humano, antijurídico, culpable y sancionado con una pena) es correcta, ya que esta definición recoge los elementos esenciales de un delito según el derecho penal. La opción c (Doloso o culposo cometido por un ser humano) es incorrecta porque se limita a los elementos subjetivos del delito sin abarcar su carácter antijurídico. La opción d (Exclusivamente involuntario) es incorrecta porque la mayoría de los delitos requieren dolo o culpa. La opción a (Ético y moral) es incorrecta porque los conceptos de ética y moral no definen jurídicamente un delito. La opción b (Humano, antijurídico, culpable y sancionado con una pena) es correcta, ya que esta definición recoge los elementos esenciales de un delito según el derecho penal. La opción c (Doloso o culposo cometido por un ser humano) es incorrecta porque se limita a los elementos subjetivos del delito sin abarcar su carácter antijurídico. La opción d (Exclusivamente involuntario) es incorrecta porque la mayoría de los delitos requieren dolo o culpa. </t>
  </si>
  <si>
    <t xml:space="preserve">Cualquier acción penada por la ley </t>
  </si>
  <si>
    <t xml:space="preserve">Según el CP de 1995, el delito se define como: La opción a (Las acciones y omisiones voluntarias penadas por la ley) es incorrecta porque falta incluir la antijuridicidad y la culpabilidad. La opción b (Las acciones y omisiones dolosas o imprudentes penadas por la ley) es correcta, ya que el Código Penal español define el delito en estos términos. La opción c (Las acciones y omisiones culposas penadas por la ley) es incorrecta porque excluye los delitos dolosos. La opción d (Cualquier acción penada por la ley) es incorrecta porque no especifica las condiciones de antijuridicidad y culpabilidad. La opción a (Las acciones y omisiones voluntarias penadas por la ley) es incorrecta porque falta incluir la antijuridicidad y la culpabilidad. La opción b (Las acciones y omisiones dolosas o imprudentes penadas por la ley) es correcta, ya que el Código Penal español define el delito en estos términos. La opción c (Las acciones y omisiones culposas penadas por la ley) es incorrecta porque excluye los delitos dolosos. La opción d (Cualquier acción penada por la ley) es incorrecta porque no especifica las condiciones de antijuridicidad y culpabilidad. </t>
  </si>
  <si>
    <t xml:space="preserve">Exención de  acción punible </t>
  </si>
  <si>
    <t>actuar conforme a la norma sin exención de cumplimiento</t>
  </si>
  <si>
    <t>la capacidad de cemeter delitos dolosos o imprudentes</t>
  </si>
  <si>
    <t xml:space="preserve">La imputabilidad es la capacidad de: La opción a (Conocer la norma y adecuar la conducta a ella) es correcta, ya que la imputabilidad implica la capacidad de comprender la ilicitud del acto y actuar en consecuencia. La opción b (Exención de acción punible) es incorrecta porque confunde imputabilidad con causas de exención. La opción c (Actuar conforme a la norma sin exención de cumplimiento) es incorrecta porque es una descripción vaga e imprecisa. La opción d (La capacidad de cometer delitos dolosos o imprudentes) es incorrecta porque implica una capacidad de delinquir, no de ser imputable. La opción a (Conocer la norma y adecuar la conducta a ella) es correcta, ya que la imputabilidad implica la capacidad de comprender la ilicitud del acto y actuar en consecuencia. La opción b (Exención de acción punible) es incorrecta porque confunde imputabilidad con causas de exención. La opción c (Actuar conforme a la norma sin exención de cumplimiento) es incorrecta porque es una descripción vaga e imprecisa. La opción d (La capacidad de cometer delitos dolosos o imprudentes) es incorrecta porque implica una capacidad de delinquir, no de ser imputable. </t>
  </si>
  <si>
    <t>la voluntad de actuar con exigibilidad legal</t>
  </si>
  <si>
    <t>La actuación con imprudencia  con concimiento de la ley</t>
  </si>
  <si>
    <t xml:space="preserve">El dolo implica: La opción a (La voluntad de actuar con exigibilidad legal) es incorrecta porque confunde dolo con una actuación lícita y conforme a la ley. La opción b (Conciencia y voluntad de realizar una conducta antijurídica) es correcta, ya que el dolo consiste en saber que se realiza una acción contraria a la ley y querer llevarla a cabo. La opción c (La actuación con imprudencia con conocimiento de la ley) es incorrecta porque la imprudencia no requiere intención. La opción d (La omisión del deber de cuidar) es incorrecta porque se refiere más a la culpa. La opción a (La voluntad de actuar con exigibilidad legal) es incorrecta porque confunde dolo con una actuación lícita y conforme a la ley. La opción b (Conciencia y voluntad de realizar una conducta antijurídica) es correcta, ya que el dolo consiste en saber que se realiza una acción contraria a la ley y querer llevarla a cabo. La opción c (La actuación con imprudencia con conocimiento de la ley) es incorrecta porque la imprudencia no requiere intención. La opción d (La omisión del deber de cuidar) es incorrecta porque se refiere más a la culpa. </t>
  </si>
  <si>
    <t xml:space="preserve">El estado de necesidad disculpante es considerado una causa de: La opción a (Culpabilidad) es incorrecta porque este estado no elimina la culpabilidad, sino la exigibilidad de otra conducta. La opción b (Antijuricidad) es incorrecta porque no justifica el acto, solo lo disculpa. La opción c (Inexigibilidad) es correcta, ya que este estado se basa en que no puede exigirse al sujeto otra conducta. La opción d (Justificación) es incorrecta porque no convierte el acto en lícito. La opción a (Culpabilidad) es incorrecta porque este estado no elimina la culpabilidad, sino la exigibilidad de otra conducta. La opción b (Antijuricidad) es incorrecta porque no justifica el acto, solo lo disculpa. La opción c (Inexigibilidad) es correcta, ya que este estado se basa en que no puede exigirse al sujeto otra conducta. La opción d (Justificación) es incorrecta porque no convierte el acto en lícito. </t>
  </si>
  <si>
    <t xml:space="preserve">Según el artículo 13 del CP, los delitos graves son: La opción a (Las infracciones con pena menos grave) es incorrecta porque confunde los conceptos de delitos graves y leves. La opción b (Las infracciones con pena leve) es incorrecta porque estas no son consideradas delitos graves. La opción c (Las infracciones con pena grave) es correcta, ya que el artículo 13 establece esta clasificación. La opción d (Las infracciones sin pena específica) es incorrecta porque los delitos graves siempre tienen penas definidas. La opción a (Las infracciones con pena menos grave) es incorrecta porque confunde los conceptos de delitos graves y leves. La opción b (Las infracciones con pena leve) es incorrecta porque estas no son consideradas delitos graves. La opción c (Las infracciones con pena grave) es correcta, ya que el artículo 13 establece esta clasificación. La opción d (Las infracciones sin pena específica) es incorrecta porque los delitos graves siempre tienen penas definidas. </t>
  </si>
  <si>
    <t xml:space="preserve">Una infracción considerada como leve se castiga con: La opción a (Pena grave) es incorrecta porque una infracción leve nunca recibe penas graves. La opción b (Pena menos grave) es incorrecta porque las infracciones leves tienen sanciones más ligeras. La opción c (Pena leve) es correcta, ya que la clasificación establece una correlación directa entre la infracción leve y la pena leve. La opción d (Pena reducida) es incorrecta porque no es un término técnico del Código Penal. La opción a (Pena grave) es incorrecta porque una infracción leve nunca recibe penas graves. La opción b (Pena menos grave) es incorrecta porque las infracciones leves tienen sanciones más ligeras. La opción c (Pena leve) es correcta, ya que la clasificación establece una correlación directa entre la infracción leve y la pena leve. La opción d (Pena reducida) es incorrecta porque no es un término técnico del Código Penal. </t>
  </si>
  <si>
    <t xml:space="preserve">El estado de intoxicación plena que impide comprender la ilicitud del hecho: La opción a (Exime siempre de responsabilidad criminal) es incorrecta porque la exención depende de si la intoxicación fue provocada intencionadamente. La opción b (No exime si fue provocado para cometer el delito) es correcta, ya que en estos casos no se considera una eximente. La opción c (Siempre agrava la pena) es incorrecta porque no necesariamente incrementa la pena. La opción d (No afecta la responsabilidad criminal) es incorrecta porque en algunos casos sí la afecta. La opción a (Exime siempre de responsabilidad criminal) es incorrecta porque la exención depende de si la intoxicación fue provocada intencionadamente. La opción b (No exime si fue provocado para cometer el delito) es correcta, ya que en estos casos no se considera una eximente. La opción c (Siempre agrava la pena) es incorrecta porque no necesariamente incrementa la pena. La opción d (No afecta la responsabilidad criminal) es incorrecta porque en algunos casos sí la afecta. </t>
  </si>
  <si>
    <t xml:space="preserve">Una acción en legítima defensa requiere: La opción a (Provocación suficiente por parte del defensor) es incorrecta porque la legítima defensa requiere que haya agresión ilegítima, no provocación. La opción b (Agresión ilegítima y necesidad racional del medio empleado) es correcta, ya que estos son los requisitos principales para que se considere legítima defensa. La opción c (Solo la necesidad racional del medio empleado) es incorrecta porque también se requiere la agresión ilegítima. La opción d (Solo la agresión ilegítima) es incorrecta porque no basta con que haya agresión, también debe usarse un medio proporcional. La opción a (Provocación suficiente por parte del defensor) es incorrecta porque la legítima defensa requiere que haya agresión ilegítima, no provocación. La opción b (Agresión ilegítima y necesidad racional del medio empleado) es correcta, ya que estos son los requisitos principales para que se considere legítima defensa. La opción c (Solo la necesidad racional del medio empleado) es incorrecta porque también se requiere la agresión ilegítima. La opción d (Solo la agresión ilegítima) es incorrecta porque no basta con que haya agresión, también debe usarse un medio proporcional. </t>
  </si>
  <si>
    <t xml:space="preserve">El miedo insuperable es una causa de: La opción a (Justificación) es incorrecta porque no convierte el acto en lícito. La opción b (Exención de pena) es incorrecta porque no siempre elimina la pena, aunque puede reducirla. La opción c (Inexigibilidad) es correcta, ya que el miedo insuperable implica que no se puede exigir al sujeto otra conducta. La opción d (Imputabilidad) es incorrecta porque no afecta directamente la capacidad de ser imputado. La opción a (Justificación) es incorrecta porque no convierte el acto en lícito. La opción b (Exención de pena) es incorrecta porque no siempre elimina la pena, aunque puede reducirla. La opción c (Inexigibilidad) es correcta, ya que el miedo insuperable implica que no se puede exigir al sujeto otra conducta. La opción d (Imputabilidad) es incorrecta porque no afecta directamente la capacidad de ser imputado. </t>
  </si>
  <si>
    <t xml:space="preserve">La imprudencia se caracteriza por: La opción a (La intención de producir daño) es incorrecta porque la imprudencia carece de intención; implica una conducta negligente o descuidada. La opción b (La falta de voluntad de evitar el daño) es correcta, ya que la imprudencia surge cuando el sujeto actúa sin tomar las precauciones necesarias para evitar un daño previsible. La opción c (La ausencia de daño) es incorrecta porque la imprudencia puede generar daño, aunque no haya intención. La opción d (La voluntad de causar daño) es incorrecta porque describe el dolo, no la imprudencia. La opción a (La intención de producir daño) es incorrecta porque la imprudencia carece de intención; implica una conducta negligente o descuidada. La opción b (La falta de voluntad de evitar el daño) es correcta, ya que la imprudencia surge cuando el sujeto actúa sin tomar las precauciones necesarias para evitar un daño previsible. La opción c (La ausencia de daño) es incorrecta porque la imprudencia puede generar daño, aunque no haya intención. La opción d (La voluntad de causar daño) es incorrecta porque describe el dolo, no la imprudencia. </t>
  </si>
  <si>
    <t xml:space="preserve">causas de exigibilidad </t>
  </si>
  <si>
    <t xml:space="preserve">El error y el caso fortuito se consideran: La opción a (Causas de inexigibilidad) es correcta, ya que estas situaciones eliminan la posibilidad de exigir una conducta diferente al sujeto. La opción b (Causas de exención de pena) es incorrecta porque el error y el caso fortuito no eximen de pena en todos los casos, sino que eliminan la exigibilidad de una conducta alternativa. La opción c (Causas de exigibilidad) es incorrecta porque estas circunstancias no aumentan la exigibilidad, sino que la eliminan. La opción d (Justificaciones legales) es incorrecta porque no justifican el acto, simplemente excusan la responsabilidad. La opción a (Causas de inexigibilidad) es correcta, ya que estas situaciones eliminan la posibilidad de exigir una conducta diferente al sujeto. La opción b (Causas de exención de pena) es incorrecta porque el error y el caso fortuito no eximen de pena en todos los casos, sino que eliminan la exigibilidad de una conducta alternativa. La opción c (Causas de exigibilidad) es incorrecta porque estas circunstancias no aumentan la exigibilidad, sino que la eliminan. La opción d (Justificaciones legales) es incorrecta porque no justifican el acto, simplemente excusan la responsabilidad. </t>
  </si>
  <si>
    <t xml:space="preserve">Si el juez aprecia que el cumplimiento de la pena puede vulnerar el derecho a un proceso sin dilaciones indebidas, puede: La opción a (Ejercer el derecho a modificar la pena) es incorrecta porque los jueces no tienen facultades unilaterales para modificar penas. La opción b (Suspender la ejecución de la pena mientras se resuelve la petición de indulto) es correcta, ya que garantiza el respeto al derecho del procesado. La opción c (Rechazar la petición de indulto) es incorrecta porque no aborda la vulneración del derecho a un proceso sin dilaciones indebidas. La opción d (Aplicar una pena alternativa) es incorrecta porque la alternativa requiere normativa específica. La opción a (Ejercer el derecho a modificar la pena) es incorrecta porque los jueces no tienen facultades unilaterales para modificar penas. La opción b (Suspender la ejecución de la pena mientras se resuelve la petición de indulto) es correcta, ya que garantiza el respeto al derecho del procesado. La opción c (Rechazar la petición de indulto) es incorrecta porque no aborda la vulneración del derecho a un proceso sin dilaciones indebidas. La opción d (Aplicar una pena alternativa) es incorrecta porque la alternativa requiere normativa específica. </t>
  </si>
  <si>
    <t xml:space="preserve">En el ámbito penal, la analogía "in malam partem" está: La opción a (Permitida en casos de delitos graves) es incorrecta porque la analogía "in malam partem" está totalmente prohibida en derecho penal. La opción b (Permitida solo si beneficia al reo) es incorrecta porque esto corresponde a la analogía "in bonam partem", no "in malam partem". La opción c (Totalmente prohibida) es correcta, ya que el derecho penal prohíbe cualquier aplicación analógica en perjuicio del reo. La opción d (Aplicable solo a delitos leves) es incorrecta porque la prohibición es absoluta, sin importar la gravedad del delito. La opción a (Permitida en casos de delitos graves) es incorrecta porque la analogía "in malam partem" está totalmente prohibida en derecho penal. La opción b (Permitida solo si beneficia al reo) es incorrecta porque esto corresponde a la analogía "in bonam partem", no "in malam partem". La opción c (Totalmente prohibida) es correcta, ya que el derecho penal prohíbe cualquier aplicación analógica en perjuicio del reo. La opción d (Aplicable solo a delitos leves) es incorrecta porque la prohibición es absoluta, sin importar la gravedad del delito. </t>
  </si>
  <si>
    <t xml:space="preserve">¿Cuál es el objeto central del derecho penal según la introducción del tema? La opción a (La moral y la ética) es incorrecta porque el derecho penal no regula aspectos morales o éticos directamente. La opción b (El delito y la pena) es correcta, ya que son el objeto central del derecho penal al ser los conceptos fundamentales de su regulación. La opción c (La justicia social) es incorrecta porque esta se vincula con el derecho público en general, no específicamente con el penal. La opción d (La rehabilitación del delincuente) es incorrecta porque es un objetivo, no el objeto principal del derecho penal. La opción a (La moral y la ética) es incorrecta porque el derecho penal no regula aspectos morales o éticos directamente. La opción b (El delito y la pena) es correcta, ya que son el objeto central del derecho penal al ser los conceptos fundamentales de su regulación. La opción c (La justicia social) es incorrecta porque esta se vincula con el derecho público en general, no específicamente con el penal. La opción d (La rehabilitación del delincuente) es incorrecta porque es un objetivo, no el objeto principal del derecho penal. </t>
  </si>
  <si>
    <t xml:space="preserve">¿Cómo define la corriente filosófica el delito? La opción a (Un acto humano, antijurídico, culpable y sancionado con una pena) es correcta, ya que esta definición abarca los elementos esenciales del delito desde una perspectiva penal y filosófica. La opción b (La infracción de la Ley del Estado para proteger la seguridad de los ciudadanos) es incorrecta porque es una definición más restrictiva y legalista. La opción c (Una lesión del sentido moral altruista) es incorrecta porque se centra en consideraciones éticas, no jurídicas. La opción d (Las acciones y omisiones dolosas o imprudentes penadas por la ley) es incompleta porque omite la antijuridicidad. La opción a (Un acto humano, antijurídico, culpable y sancionado con una pena) es correcta, ya que esta definición abarca los elementos esenciales del delito desde una perspectiva penal y filosófica. La opción b (La infracción de la Ley del Estado para proteger la seguridad de los ciudadanos) es incorrecta porque es una definición más restrictiva y legalista. La opción c (Una lesión del sentido moral altruista) es incorrecta porque se centra en consideraciones éticas, no jurídicas. La opción d (Las acciones y omisiones dolosas o imprudentes penadas por la ley) es incompleta porque omite la antijuridicidad. </t>
  </si>
  <si>
    <t xml:space="preserve">¿Qué término se usa para describir un acto humano que está tipificado como delito? La opción a (Imputabilidad) es incorrecta porque se refiere a la capacidad del sujeto de comprender la ilicitud del acto, no al acto mismo. La opción b (Culpabilidad) es incorrecta porque alude al juicio de reproche, no a la descripción del acto. La opción c (Tipicidad) es correcta, ya que esta describe la adecuación del acto a lo establecido en la norma penal. La opción d (Antijuridicidad) es incorrecta porque describe la oposición del acto a la ley, pero no alude directamente al acto tipificado. La opción a (Imputabilidad) es incorrecta porque se refiere a la capacidad del sujeto de comprender la ilicitud del acto, no al acto mismo. La opción b (Culpabilidad) es incorrecta porque alude al juicio de reproche, no a la descripción del acto. La opción c (Tipicidad) es correcta, ya que esta describe la adecuación del acto a lo establecido en la norma penal. La opción d (Antijuridicidad) es incorrecta porque describe la oposición del acto a la ley, pero no alude directamente al acto tipificado. </t>
  </si>
  <si>
    <t xml:space="preserve">¿Cuál de las siguientes no es una eximente de responsabilidad criminal según el artículo 20 del CP? La opción a (Trastorno mental transitorio no provocado) es una eximente, ya que elimina la capacidad de culpabilidad en casos extremos. La opción b (Defensa de la persona propia o ajena) es una eximente, ya que se considera legítima defensa. La opción c (Actuar en estado de intoxicación plena provocada) es correcta, ya que no se considera eximente cuando la intoxicación es buscada. La opción d (Miedo insuperable) es una eximente al eliminar la exigibilidad de otra conducta. La opción a (Trastorno mental transitorio no provocado) es una eximente, ya que elimina la capacidad de culpabilidad en casos extremos. La opción b (Defensa de la persona propia o ajena) es una eximente, ya que se considera legítima defensa. La opción c (Actuar en estado de intoxicación plena provocada) es correcta, ya que no se considera eximente cuando la intoxicación es buscada. La opción d (Miedo insuperable) es una eximente al eliminar la exigibilidad de otra conducta. </t>
  </si>
  <si>
    <t xml:space="preserve">Según la definición del CP de 1983, ¿cómo se describen las acciones y omisiones penadas por la ley? La opción a (Voluntarias) es correcta, ya que el Código Penal establece que las acciones deben ser voluntarias para ser punibles. La opción b (Dolosas o imprudentes) es incompleta porque no siempre se requiere dolo o imprudencia; también existe la culpabilidad. La opción c (Dolosas o culposas) es incorrecta porque el término culposo no abarca todas las modalidades delictivas. La opción d (Antijurídicas) es incorrecta porque no abarca las acciones y omisiones en su conjunto. La opción a (Voluntarias) es correcta, ya que el Código Penal establece que las acciones deben ser voluntarias para ser punibles. La opción b (Dolosas o imprudentes) es incompleta porque no siempre se requiere dolo o imprudencia; también existe la culpabilidad. La opción c (Dolosas o culposas) es incorrecta porque el término culposo no abarca todas las modalidades delictivas. La opción d (Antijurídicas) es incorrecta porque no abarca las acciones y omisiones en su conjunto. </t>
  </si>
  <si>
    <t xml:space="preserve">¿Qué evaluación se realiza primero en la estructura del delito? La opción a (Imputabilidad) es incorrecta porque la imputabilidad se evalúa después de determinar la antijuridicidad. La opción b (Dolo) es incorrecta porque el dolo es un elemento de la culpabilidad, que se evalúa más adelante en el proceso. La opción c (Culpabilidad) es incorrecta porque se evalúa tras la antijuridicidad. La opción d (Antijuridicidad) es correcta, ya que es la primera evaluación en la estructura del delito, pues determina si el acto contradice el ordenamiento jurídico. La opción a (Imputabilidad) es incorrecta porque la imputabilidad se evalúa después de determinar la antijuridicidad. La opción b (Dolo) es incorrecta porque el dolo es un elemento de la culpabilidad, que se evalúa más adelante en el proceso. La opción c (Culpabilidad) es incorrecta porque se evalúa tras la antijuridicidad. La opción d (Antijuridicidad) es correcta, ya que es la primera evaluación en la estructura del delito, pues determina si el acto contradice el ordenamiento jurídico. </t>
  </si>
  <si>
    <t xml:space="preserve">¿Cuál es un requisito para afirmar la antijuricidad de una conducta? La opción a (Imputabilidad) es incorrecta porque la imputabilidad se evalúa en la culpabilidad, no en la antijuridicidad. La opción b (Ausencia de causas justificativas) es correcta, ya que la antijuricidad se afirma cuando no existen causas que justifiquen la acción. La opción c (Estado de necesidad) es incorrecta porque el estado de necesidad es una causa justificativa que elimina la antijuridicidad. La opción d (Miedo insuperable) es incorrecta porque este afecta a la culpabilidad, no a la antijuridicidad. La opción a (Imputabilidad) es incorrecta porque la imputabilidad se evalúa en la culpabilidad, no en la antijuridicidad. La opción b (Ausencia de causas justificativas) es correcta, ya que la antijuricidad se afirma cuando no existen causas que justifiquen la acción. La opción c (Estado de necesidad) es incorrecta porque el estado de necesidad es una causa justificativa que elimina la antijuridicidad. La opción d (Miedo insuperable) es incorrecta porque este afecta a la culpabilidad, no a la antijuridicidad. </t>
  </si>
  <si>
    <t>La valoración objetiva de un hecho dañoso</t>
  </si>
  <si>
    <t>La identificación de la tipicidad</t>
  </si>
  <si>
    <t xml:space="preserve"> La ausencia de dolo</t>
  </si>
  <si>
    <t xml:space="preserve">¿Qué implica la evaluación de culpabilidad? La opción a (La capacidad de comprender la norma y adecuar la conducta a ella) es correcta, ya que la culpabilidad evalúa la posibilidad del sujeto de entender la ilicitud del acto y comportarse conforme a la norma. La opción b (La valoración objetiva de un hecho dañoso) es incorrecta porque esto corresponde más a la tipicidad o antijuridicidad. La opción c (La identificación de la tipicidad) es incorrecta porque la tipicidad se evalúa previamente. La opción d (La ausencia de dolo) es incorrecta porque la culpabilidad puede estar presente sin dolo. La opción a (La capacidad de comprender la norma y adecuar la conducta a ella) es correcta, ya que la culpabilidad evalúa la posibilidad del sujeto de entender la ilicitud del acto y comportarse conforme a la norma. La opción b (La valoración objetiva de un hecho dañoso) es incorrecta porque esto corresponde más a la tipicidad o antijuridicidad. La opción c (La identificación de la tipicidad) es incorrecta porque la tipicidad se evalúa previamente. La opción d (La ausencia de dolo) es incorrecta porque la culpabilidad puede estar presente sin dolo. </t>
  </si>
  <si>
    <t xml:space="preserve">¿Qué es necesario para que exista dolo? La opción a (Imputabilidad y tipicidad) es incorrecta porque, aunque son requisitos previos, no constituyen el dolo por sí mismos. La opción b (Conocimiento y voluntad) es correcta, ya que el dolo implica que el sujeto conoce la ilicitud de su acto y tiene la voluntad de ejecutarlo. La opción c (Tipicidad y antijuridicidad) es incorrecta porque estas características definen el acto, no la intención del sujeto. La opción d (Ausencia de causas justificativas) es incorrecta porque esto pertenece a la antijuridicidad, no al dolo. La opción a (Imputabilidad y tipicidad) es incorrecta porque, aunque son requisitos previos, no constituyen el dolo por sí mismos. La opción b (Conocimiento y voluntad) es correcta, ya que el dolo implica que el sujeto conoce la ilicitud de su acto y tiene la voluntad de ejecutarlo. La opción c (Tipicidad y antijuridicidad) es incorrecta porque estas características definen el acto, no la intención del sujeto. La opción d (Ausencia de causas justificativas) es incorrecta porque esto pertenece a la antijuridicidad, no al dolo. </t>
  </si>
  <si>
    <t xml:space="preserve">Según el CP vigente de 1995, ¿cómo se definen las acciones y omisiones penadas por la ley? La opción a (Voluntarias) es correcta, ya que el derecho penal sanciona únicamente conductas voluntarias. La opción b (Dolosas o culposas) es incorrecta porque no todas las acciones penadas requieren dolo o culpa; puede haber otros criterios. La opción c (Dolosas o imprudentes) es incorrecta porque no incluye todos los supuestos tipificados. La opción d (Antijurídicas) es incorrecta porque, aunque necesaria, no es una descripción completa. La opción a (Voluntarias) es correcta, ya que el derecho penal sanciona únicamente conductas voluntarias. La opción b (Dolosas o culposas) es incorrecta porque no todas las acciones penadas requieren dolo o culpa; puede haber otros criterios. La opción c (Dolosas o imprudentes) es incorrecta porque no incluye todos los supuestos tipificados. La opción d (Antijurídicas) es incorrecta porque, aunque necesaria, no es una descripción completa. </t>
  </si>
  <si>
    <t>Obediencia debida</t>
  </si>
  <si>
    <t xml:space="preserve">¿Qué no se considera causa de inexigibilidad? La opción a (Estado de necesidad disculpante) es una causa de inexigibilidad, ya que elimina la posibilidad de exigir una conducta distinta. La opción b (Miedo insuperable) también es una causa de inexigibilidad al afectar la capacidad de actuar de manera diferente. La opción c (Caso fortuito) es incorrecta como causa de inexigibilidad, ya que se asocia más a la falta de control sobre el evento, no a la imposibilidad de una conducta distinta. La opción d (Obediencia debida) es una causa de inexigibilidad porque la persona actúa bajo órdenes superiores. La opción a (Estado de necesidad disculpante) es una causa de inexigibilidad, ya que elimina la posibilidad de exigir una conducta distinta. La opción b (Miedo insuperable) también es una causa de inexigibilidad al afectar la capacidad de actuar de manera diferente. La opción c (Caso fortuito) es incorrecta como causa de inexigibilidad, ya que se asocia más a la falta de control sobre el evento, no a la imposibilidad de una conducta distinta. La opción d (Obediencia debida) es una causa de inexigibilidad porque la persona actúa bajo órdenes superiores. </t>
  </si>
  <si>
    <t xml:space="preserve">¿Qué categoría de delito incluye infracciones castigadas con pena grave? La opción a (Delitos leves) es incorrecta porque estos se castigan con penas leves, no graves. La opción b (Delitos menos graves) es incorrecta porque estos no alcanzan el umbral de penas graves. La opción c (Delitos graves) es correcta, ya que esta categoría corresponde a infracciones sancionadas con penas graves. La opción d (Delitos muy graves) es incorrecta porque esta categoría no existe en el derecho penal español. La opción a (Delitos leves) es incorrecta porque estos se castigan con penas leves, no graves. La opción b (Delitos menos graves) es incorrecta porque estos no alcanzan el umbral de penas graves. La opción c (Delitos graves) es correcta, ya que esta categoría corresponde a infracciones sancionadas con penas graves. La opción d (Delitos muy graves) es incorrecta porque esta categoría no existe en el derecho penal español. </t>
  </si>
  <si>
    <t xml:space="preserve">Según la perspectiva formal, ¿qué elementos componen el delito? La opción a (Lesión del sentido moral altruista) es incorrecta porque es un enfoque ético, no jurídico. La opción b (Infracción de la Ley del Estado) es incorrecta porque no abarca los elementos subjetivos del delito. La opción c (Acto humano, antijurídico, culpable y sancionado con una pena) es correcta, ya que incluye los elementos formales que definen un delito. La opción d (Acción u omisión voluntaria) es incorrecta porque, aunque es un elemento, no constituye una descripción completa. La opción a (Lesión del sentido moral altruista) es incorrecta porque es un enfoque ético, no jurídico. La opción b (Infracción de la Ley del Estado) es incorrecta porque no abarca los elementos subjetivos del delito. La opción c (Acto humano, antijurídico, culpable y sancionado con una pena) es correcta, ya que incluye los elementos formales que definen un delito. La opción d (Acción u omisión voluntaria) es incorrecta porque, aunque es un elemento, no constituye una descripción completa. </t>
  </si>
  <si>
    <t>Dolor insuperable</t>
  </si>
  <si>
    <t xml:space="preserve">¿Cuál es un ejemplo de una causa justificativa? La opción a (Tipicidad) es incorrecta porque describe un elemento del delito, no una causa que lo justifique. La opción b (Imputabilidad) es incorrecta porque está relacionada con la capacidad del sujeto, no con la justificación de su acto. La opción c (Legítima defensa) es correcta, ya que es una causa justificativa que elimina la antijuridicidad de un acto. La opción d (Dolor insuperable) es incorrecta porque este término no es una causa reconocida. La opción a (Tipicidad) es incorrecta porque describe un elemento del delito, no una causa que lo justifique. La opción b (Imputabilidad) es incorrecta porque está relacionada con la capacidad del sujeto, no con la justificación de su acto. La opción c (Legítima defensa) es correcta, ya que es una causa justificativa que elimina la antijuridicidad de un acto. La opción d (Dolor insuperable) es incorrecta porque este término no es una causa reconocida. </t>
  </si>
  <si>
    <t xml:space="preserve">¿Qué se evalúa en la imputabilidad? La opción a (Tipicidad del acto) es incorrecta porque esto se relaciona con la adecuación del hecho al tipo penal, no con la imputabilidad del sujeto. La opción b (Antijuridicidad de la conducta) es incorrecta porque esto se evalúa antes de la imputabilidad. La opción c (Capacidad de comprender la norma y adecuar la conducta a ella) es correcta, ya que la imputabilidad se basa en la capacidad del sujeto para entender la norma y actuar conforme a ella. La opción d (Intención de causar daño) es incorrecta porque esto corresponde al dolo. La opción a (Tipicidad del acto) es incorrecta porque esto se relaciona con la adecuación del hecho al tipo penal, no con la imputabilidad del sujeto. La opción b (Antijuridicidad de la conducta) es incorrecta porque esto se evalúa antes de la imputabilidad. La opción c (Capacidad de comprender la norma y adecuar la conducta a ella) es correcta, ya que la imputabilidad se basa en la capacidad del sujeto para entender la norma y actuar conforme a ella. La opción d (Intención de causar daño) es incorrecta porque esto corresponde al dolo. </t>
  </si>
  <si>
    <t xml:space="preserve">Desonocimiento de la ilicitud del acto </t>
  </si>
  <si>
    <t xml:space="preserve">¿Cuál es una característica de la imprudencia? La opción a (Voluntad de producir el daño) es incorrecta porque la imprudencia se caracteriza por la falta de intención. La opción b (Desconocimiento de la ilicitud del acto) es incorrecta porque este aspecto se relaciona más con el error de prohibición que con la imprudencia. La opción c (Ausencia de voluntad de producir el daño) es correcta, ya que la imprudencia consiste en conductas negligentes sin intención de causar daño. La opción d (Justificación del acto) es incorrecta porque la imprudencia no justifica un acto antijurídico. La opción a (Voluntad de producir el daño) es incorrecta porque la imprudencia se caracteriza por la falta de intención. La opción b (Desconocimiento de la ilicitud del acto) es incorrecta porque este aspecto se relaciona más con el error de prohibición que con la imprudencia. La opción c (Ausencia de voluntad de producir el daño) es correcta, ya que la imprudencia consiste en conductas negligentes sin intención de causar daño. La opción d (Justificación del acto) es incorrecta porque la imprudencia no justifica un acto antijurídico. </t>
  </si>
  <si>
    <t xml:space="preserve">¿Qué artículo del CP vigente define el delito? La opción a (Artículo 10) es correcta, ya que este artículo establece la definición de delito en el Código Penal español. La opción b (Artículo 13) es incorrecta porque este artículo clasifica los delitos según su gravedad. La opción c (Artículo 20) es incorrecta porque este regula las eximentes de responsabilidad criminal. La opción d (Artículo 5) es incorrecta porque no define el delito. La opción a (Artículo 10) es correcta, ya que este artículo establece la definición de delito en el Código Penal español. La opción b (Artículo 13) es incorrecta porque este artículo clasifica los delitos según su gravedad. La opción c (Artículo 20) es incorrecta porque este regula las eximentes de responsabilidad criminal. La opción d (Artículo 5) es incorrecta porque no define el delito. </t>
  </si>
  <si>
    <t xml:space="preserve">¿Qué criterio se usa para clasificar un delito como menos grave? La opción a (La intención del autor) es incorrecta porque la intención no determina la gravedad del delito. La opción b (La gravedad de la pena) es correcta, ya que los delitos menos graves se definen según el tipo de pena asociada. La opción c (La antijuridicidad de la conducta) es incorrecta porque este elemento está presente en todos los delitos, independientemente de su gravedad. La opción d (La tipicidad del acto) es incorrecta porque la tipicidad no define la clasificación de gravedad. La opción a (La intención del autor) es incorrecta porque la intención no determina la gravedad del delito. La opción b (La gravedad de la pena) es correcta, ya que los delitos menos graves se definen según el tipo de pena asociada. La opción c (La antijuridicidad de la conducta) es incorrecta porque este elemento está presente en todos los delitos, independientemente de su gravedad. La opción d (La tipicidad del acto) es incorrecta porque la tipicidad no define la clasificación de gravedad. </t>
  </si>
  <si>
    <t xml:space="preserve">¿Cuál de las siguientes no es una causa de exención de responsabilidad criminal? La opción a (Trastorno mental transitorio no provocado) es una causa de exención reconocida por el Código Penal. La opción b (Intoxicación plena no buscada) también es una eximente en casos de incapacidad para comprender la ilicitud del acto. La opción c (Estado de necesidad) es una eximente al eliminar la antijuridicidad de la conducta. La opción d (Caso fortuito) es correcta, ya que el caso fortuito no es una causa de exención, sino una circunstancia ajena al control del sujeto. La opción a (Trastorno mental transitorio no provocado) es una causa de exención reconocida por el Código Penal. La opción b (Intoxicación plena no buscada) también es una eximente en casos de incapacidad para comprender la ilicitud del acto. La opción c (Estado de necesidad) es una eximente al eliminar la antijuridicidad de la conducta. La opción d (Caso fortuito) es correcta, ya que el caso fortuito no es una causa de exención, sino una circunstancia ajena al control del sujeto. </t>
  </si>
  <si>
    <t xml:space="preserve">¿Qué se requiere para considerar una conducta como antijurídica? La opción a (Que sea un acto voluntario) es incorrecta porque la antijuridicidad depende de la contradicción con la ley, no solo de la voluntariedad. La opción b (Que esté tipificada como delito y no esté justificada) es correcta, ya que la antijuridicidad exige que el acto esté tipificado como delito y carezca de justificación legal. La opción c (Que sea resultado de una imprudencia) es incorrecta porque la antijuridicidad no depende del grado de intención. La opción d (Que implique dolo) es incorrecta porque la antijuridicidad puede darse también en conductas culposas. La opción a (Que sea un acto voluntario) es incorrecta porque la antijuridicidad depende de la contradicción con la ley, no solo de la voluntariedad. La opción b (Que esté tipificada como delito y no esté justificada) es correcta, ya que la antijuridicidad exige que el acto esté tipificado como delito y carezca de justificación legal. La opción c (Que sea resultado de una imprudencia) es incorrecta porque la antijuridicidad no depende del grado de intención. La opción d (Que implique dolo) es incorrecta porque la antijuridicidad puede darse también en conductas culposas. </t>
  </si>
  <si>
    <t xml:space="preserve">¿Cuál es la característica principal del delito ? </t>
  </si>
  <si>
    <t>Es exclusivamente un pensamiento volitivo</t>
  </si>
  <si>
    <t>Es una acción dolosa</t>
  </si>
  <si>
    <t xml:space="preserve">¿Cuál es la característica principal del delito? La opción a (Es un comportamiento humano aleatorio) es incorrecta porque los delitos no son aleatorios; responden a un comportamiento tipificado. La opción b (Es exclusivamente un pensamiento volitivo) es incorrecta porque los pensamientos no son sancionables penalmente. La opción c (Es típicamente antijurídico y culpable) es correcta, ya que estas son características esenciales de los delitos. La opción d (Es una acción dolosa) es incorrecta porque no todos los delitos requieren dolo, ya que también pueden ser culposos. La opción a (Es un comportamiento humano aleatorio) es incorrecta porque los delitos no son aleatorios; responden a un comportamiento tipificado. La opción b (Es exclusivamente un pensamiento volitivo) es incorrecta porque los pensamientos no son sancionables penalmente. La opción c (Es típicamente antijurídico y culpable) es correcta, ya que estas son características esenciales de los delitos. La opción d (Es una acción dolosa) es incorrecta porque no todos los delitos requieren dolo, ya que también pueden ser culposos. </t>
  </si>
  <si>
    <t xml:space="preserve">¿En cuál de estos casos no hay acción penalmente relevante? La opción a (Movimientos reflejos) es correcta, ya que los movimientos reflejos carecen de voluntariedad, un requisito esencial para la relevancia penal. La opción b (Acciones dolosas) es incorrecta porque estas son penalmente relevantes. La opción c (Actos voluntarios) es incorrecta porque la voluntariedad es necesaria para que una acción sea penalmente relevante. La opción d (Delitos premeditados) es incorrecta porque estos son altamente relevantes penalmente. La opción a (Movimientos reflejos) es correcta, ya que los movimientos reflejos carecen de voluntariedad, un requisito esencial para la relevancia penal. La opción b (Acciones dolosas) es incorrecta porque estas son penalmente relevantes. La opción c (Actos voluntarios) es incorrecta porque la voluntariedad es necesaria para que una acción sea penalmente relevante. La opción d (Delitos premeditados) es incorrecta porque estos son altamente relevantes penalmente. </t>
  </si>
  <si>
    <t>¿Qué es la tipicidad ?</t>
  </si>
  <si>
    <t xml:space="preserve">¿Qué es la tipicidad? La opción a (La exoneración de la responsabilidad penal) es incorrecta porque la tipicidad no tiene relación con la exoneración, sino con la adecuación del acto al tipo penal. La opción b (La adecuación del hecho cometido a la descripción que hace la ley penal) es correcta, ya que la tipicidad consiste en esta correspondencia. La opción c (La ausencia de causalidad en un delito) es incorrecta porque esto no está relacionado con la tipicidad. La opción d (La justificación de un acto antijurídico) es incorrecta porque la justificación elimina la antijuridicidad, no la tipicidad. La opción a (La exoneración de la responsabilidad penal) es incorrecta porque la tipicidad no tiene relación con la exoneración, sino con la adecuación del acto al tipo penal. La opción b (La adecuación del hecho cometido a la descripción que hace la ley penal) es correcta, ya que la tipicidad consiste en esta correspondencia. La opción c (La ausencia de causalidad en un delito) es incorrecta porque esto no está relacionado con la tipicidad. La opción d (La justificación de un acto antijurídico) es incorrecta porque la justificación elimina la antijuridicidad, no la tipicidad. </t>
  </si>
  <si>
    <t>Seleccionar comportamientos humanos relevantes merecedores de sanción</t>
  </si>
  <si>
    <t xml:space="preserve">Establecer garantías al sancionar comportamientos. </t>
  </si>
  <si>
    <t xml:space="preserve">Proporcionar medios para una defensa legal para los acusados. </t>
  </si>
  <si>
    <t xml:space="preserve">¿Cuál de las siguientes no es una función de la tipicidad? La opción a (Seleccionar comportamientos humanos relevantes merecedores de sanción) es una función de la tipicidad. La opción b (Establecer garantías al sancionar comportamientos) también es una función de la tipicidad, ya que evita arbitrariedades. La opción c (Proporcionar medios para una defensa legal para los acusados) es correcta, ya que esto no es una función de la tipicidad, sino del derecho procesal. La opción d (Funcionar como motivador general) es una función de la tipicidad porque indica qué comportamientos deben evitarse. La opción a (Seleccionar comportamientos humanos relevantes merecedores de sanción) es una función de la tipicidad. La opción b (Establecer garantías al sancionar comportamientos) también es una función de la tipicidad, ya que evita arbitrariedades. La opción c (Proporcionar medios para una defensa legal para los acusados) es correcta, ya que esto no es una función de la tipicidad, sino del derecho procesal. La opción d (Funcionar como motivador general) es una función de la tipicidad porque indica qué comportamientos deben evitarse. </t>
  </si>
  <si>
    <t>La falta de inexigibilidad</t>
  </si>
  <si>
    <t xml:space="preserve">¿Qué expresa la antijuridicidad? La opción a (La conformidad de una conducta con la ley) es incorrecta porque la antijuridicidad implica precisamente lo contrario. La opción b (La relación existente entre una conducta y el derecho) es correcta, ya que la antijuridicidad define la contradicción entre un acto y el orden jurídico. La opción c (La falta de inexigibilidad) es incorrecta porque la antijuridicidad no se relaciona con la inexigibilidad. La opción d (La falta de culpabilidad) es incorrecta porque la culpabilidad es un elemento independiente. La opción a (La conformidad de una conducta con la ley) es incorrecta porque la antijuridicidad implica precisamente lo contrario. La opción b (La relación existente entre una conducta y el derecho) es correcta, ya que la antijuridicidad define la contradicción entre un acto y el orden jurídico. La opción c (La falta de inexigibilidad) es incorrecta porque la antijuridicidad no se relaciona con la inexigibilidad. La opción d (La falta de culpabilidad) es incorrecta porque la culpabilidad es un elemento independiente. </t>
  </si>
  <si>
    <t xml:space="preserve">¿Cuál de los siguientes no es un elemento del tipo penal ? </t>
  </si>
  <si>
    <t>Motivación</t>
  </si>
  <si>
    <t xml:space="preserve">¿Cuál de los siguientes no es un elemento del tipo penal? La opción a (Acción) es incorrecta porque es un elemento esencial del tipo penal. La opción b (Sujetos) también es un elemento del tipo penal, ya que define quién puede cometer el delito. La opción c (Objeto) también es correcta, ya que puede determinar sobre qué recae la conducta. La opción d (Motivación) es correcta porque la motivación no es un elemento del tipo penal, sino una circunstancia subjetiva que puede influir en la culpabilidad. La opción a (Acción) es incorrecta porque es un elemento esencial del tipo penal. La opción b (Sujetos) también es un elemento del tipo penal, ya que define quién puede cometer el delito. La opción c (Objeto) también es correcta, ya que puede determinar sobre qué recae la conducta. La opción d (Motivación) es correcta porque la motivación no es un elemento del tipo penal, sino una circunstancia subjetiva que puede influir en la culpabilidad. </t>
  </si>
  <si>
    <t xml:space="preserve"> ¿Qué es la culpabilidad ? </t>
  </si>
  <si>
    <t>La tipificación de un delito.</t>
  </si>
  <si>
    <t xml:space="preserve">¿Qué es la culpabilidad? La opción a (La característica del sujeto para que se le impute un hecho antijurídico) es correcta, ya que la culpabilidad evalúa la reprochabilidad del sujeto respecto al acto ilícito cometido. La opción b (La exoneración de la responsabilidad penal) es incorrecta porque esto sería el resultado de una causa de exención, no de la culpabilidad. La opción c (La adecuación del hecho a la ley penal) es incorrecta porque esto corresponde a la tipicidad, no a la culpabilidad. La opción d (La tipificación de un delito) es incorrecta porque la tipificación es parte de la antijuridicidad. La opción a (La característica del sujeto para que se le impute un hecho antijurídico) es correcta, ya que la culpabilidad evalúa la reprochabilidad del sujeto respecto al acto ilícito cometido. La opción b (La exoneración de la responsabilidad penal) es incorrecta porque esto sería el resultado de una causa de exención, no de la culpabilidad. La opción c (La adecuación del hecho a la ley penal) es incorrecta porque esto corresponde a la tipicidad, no a la culpabilidad. La opción d (La tipificación de un delito) es incorrecta porque la tipificación es parte de la antijuridicidad. </t>
  </si>
  <si>
    <t xml:space="preserve">¿Qué no se examina para determinar la culpabilidad de un sujeto? La opción a (Imputabilidad) es incorrecta porque es un elemento esencial de la culpabilidad. La opción b (Conciencia de antijuricidad) también se evalúa, ya que el sujeto debe entender que su conducta es ilícita. La opción c (Exigibilidad de la conducta) es necesaria para determinar si el sujeto tenía alternativas legales de conducta. La opción d (Beneficio obtenido del delito) es correcta, ya que esto no forma parte del análisis de la culpabilidad, sino que puede influir en la pena o el agravante. La opción a (Imputabilidad) es incorrecta porque es un elemento esencial de la culpabilidad. La opción b (Conciencia de antijuricidad) también se evalúa, ya que el sujeto debe entender que su conducta es ilícita. La opción c (Exigibilidad de la conducta) es necesaria para determinar si el sujeto tenía alternativas legales de conducta. La opción d (Beneficio obtenido del delito) es correcta, ya que esto no forma parte del análisis de la culpabilidad, sino que puede influir en la pena o el agravante. </t>
  </si>
  <si>
    <t>una forma de tipicidad</t>
  </si>
  <si>
    <t>La ausencia de causa en la acción u omisión</t>
  </si>
  <si>
    <t>La usencia de punibilidad</t>
  </si>
  <si>
    <t xml:space="preserve">¿Qué supone la exigibilidad de un comportamiento distinto? La opción a (Que toda norma tiene un ámbito de exigencia) es correcta, ya que este concepto se basa en la posibilidad de exigir al sujeto un comportamiento conforme a la ley. La opción b (Una forma de tipicidad) es incorrecta porque la exigibilidad no está relacionada con la tipicidad. La opción c (La ausencia de causa en la acción u omisión) es incorrecta porque esto se refiere más a la antijuridicidad. La opción d (La usencia de punibilidad) es incorrecta porque la exigibilidad afecta la culpabilidad, no la punibilidad. La opción a (Que toda norma tiene un ámbito de exigencia) es correcta, ya que este concepto se basa en la posibilidad de exigir al sujeto un comportamiento conforme a la ley. La opción b (Una forma de tipicidad) es incorrecta porque la exigibilidad no está relacionada con la tipicidad. La opción c (La ausencia de causa en la acción u omisión) es incorrecta porque esto se refiere más a la antijuridicidad. La opción d (La usencia de punibilidad) es incorrecta porque la exigibilidad afecta la culpabilidad, no la punibilidad. </t>
  </si>
  <si>
    <t>Una característica causal del delito.</t>
  </si>
  <si>
    <t xml:space="preserve">¿Qué es la punibilidad? La opción a (Una categoría generalmente aceptada como elemento del delito) es incorrecta porque la punibilidad no es un elemento esencial del delito, sino una consecuencia. La opción b (Una característica causal del delito) es incorrecta porque no tiene relación causal directa con el delito. La opción c (La ausencia de responsabilidad penal) es incorrecta porque la punibilidad implica la imposición de una pena, no su ausencia. La opción d (La imposición de una pena en presencia de los demás elementos del delito) es correcta, ya que describe la esencia de la punibilidad. La opción a (Una categoría generalmente aceptada como elemento del delito) es incorrecta porque la punibilidad no es un elemento esencial del delito, sino una consecuencia. La opción b (Una característica causal del delito) es incorrecta porque no tiene relación causal directa con el delito. La opción c (La ausencia de responsabilidad penal) es incorrecta porque la punibilidad implica la imposición de una pena, no su ausencia. La opción d (La imposición de una pena en presencia de los demás elementos del delito) es correcta, ya que describe la esencia de la punibilidad. </t>
  </si>
  <si>
    <t xml:space="preserve">¿Cuál de estos factores no influye en la decisión de aplicar una pena? La opción a (Tipicidad) es incorrecta porque la tipicidad es un elemento necesario para determinar si existe un delito. La opción b (Injusto) también influye, ya que este concepto se vincula con la gravedad del acto ilícito. La opción c (Culpabilidad) es esencial porque permite valorar la reprochabilidad del sujeto. La opción d (Moralidad del sujeto) es correcta, ya que la moralidad del sujeto no es un criterio para decidir la imposición de una pena. La opción a (Tipicidad) es incorrecta porque la tipicidad es un elemento necesario para determinar si existe un delito. La opción b (Injusto) también influye, ya que este concepto se vincula con la gravedad del acto ilícito. La opción c (Culpabilidad) es esencial porque permite valorar la reprochabilidad del sujeto. La opción d (Moralidad del sujeto) es correcta, ya que la moralidad del sujeto no es un criterio para decidir la imposición de una pena. </t>
  </si>
  <si>
    <t xml:space="preserve">¿Qué elemento constituye el último componente del concepto de delito? La opción a (Antijuridicidad) es incorrecta porque este es el segundo elemento del delito. La opción b (Tipicidad) también es incorrecta porque este es el primer elemento. La opción c (Punibilidad) es correcta, ya que la punibilidad se evalúa solo después de establecer los demás elementos del delito. La opción d (Culpabilidad) es incorrecta porque este es el tercer elemento, pero no el último. La opción a (Antijuridicidad) es incorrecta porque este es el segundo elemento del delito. La opción b (Tipicidad) también es incorrecta porque este es el primer elemento. La opción c (Punibilidad) es correcta, ya que la punibilidad se evalúa solo después de establecer los demás elementos del delito. La opción d (Culpabilidad) es incorrecta porque este es el tercer elemento, pero no el último. </t>
  </si>
  <si>
    <t xml:space="preserve">¿Qué establece el artículo 73 del Código Penal (CP)? La opción a (La imposición de una única sanción) es incorrecta porque no refleja lo estipulado en el artículo 73. La opción b (La exoneración de responsabilidad penal) es incorrecta porque este artículo no trata sobre causas de exención. La opción c (La imposición de todas las penas correspondientes a diversas infracciones para su cumplimiento simultáneo) es correcta, ya que el artículo establece la acumulación de penas en casos de varios delitos. La opción d (La reducción de penas por comportamiento ejemplar) es incorrecta porque no está relacionado con este artículo. La opción a (La imposición de una única sanción) es incorrecta porque no refleja lo estipulado en el artículo 73. La opción b (La exoneración de responsabilidad penal) es incorrecta porque este artículo no trata sobre causas de exención. La opción c (La imposición de todas las penas correspondientes a diversas infracciones para su cumplimiento simultáneo) es correcta, ya que el artículo establece la acumulación de penas en casos de varios delitos. La opción d (La reducción de penas por comportamiento ejemplar) es incorrecta porque no está relacionado con este artículo. </t>
  </si>
  <si>
    <t xml:space="preserve">¿Qué regula el artículo 74 del CP? La opción a (La imposición de penas separadas) es incorrecta porque no es lo que regula este artículo. La opción b (La consideración de un delito o falta continuados) es correcta, ya que el artículo trata sobre los delitos continuados y su tratamiento jurídico. La opción c (La exoneración de responsabilidad penal) es incorrecta porque no se relaciona con este tema. La opción d (La reducción de penas por colaboración con la justicia) es incorrecta porque no corresponde al artículo 74. La opción a (La imposición de penas separadas) es incorrecta porque no es lo que regula este artículo. La opción b (La consideración de un delito o falta continuados) es correcta, ya que el artículo trata sobre los delitos continuados y su tratamiento jurídico. La opción c (La exoneración de responsabilidad penal) es incorrecta porque no se relaciona con este tema. La opción d (La reducción de penas por colaboración con la justicia) es incorrecta porque no corresponde al artículo 74. </t>
  </si>
  <si>
    <t xml:space="preserve">¿Cuál es el máximo de cumplimiento efectivo de la condena según el artículo 76 del CP? La opción a (10 años) es incorrecta porque el límite máximo es mayor. La opción b (15 años) es incorrecta porque también es inferior al límite establecido. La opción c (20 años) es correcta, ya que el artículo establece este límite general para el cumplimiento efectivo. La opción d (30 años) es incorrecta porque no es el límite general, aunque puede haber excepciones. La opción a (10 años) es incorrecta porque el límite máximo es mayor. La opción b (15 años) es incorrecta porque también es inferior al límite establecido. La opción c (20 años) es correcta, ya que el artículo establece este límite general para el cumplimiento efectivo. La opción d (30 años) es incorrecta porque no es el límite general, aunque puede haber excepciones. </t>
  </si>
  <si>
    <t xml:space="preserve"> La falta de colaboración con la justicia.</t>
  </si>
  <si>
    <t xml:space="preserve">¿Qué situaciones pueden hacer que la pena máxima llegue hasta los 40 años? La opción a (La gravedad del delito) es incorrecta porque, aunque influye, no es la única razón para extender el límite. La opción b (Las relaciones de conexión entre las infracciones) es incorrecta porque este no es el criterio principal para este aumento. La opción c (Las excepciones reguladas en el artículo 76) es correcta, ya que este artículo regula los casos en los que la pena máxima puede extenderse a 40 años. La opción d (La falta de colaboración con la justicia) es incorrecta porque no tiene relación directa con este aumento. La opción a (La gravedad del delito) es incorrecta porque, aunque influye, no es la única razón para extender el límite. La opción b (Las relaciones de conexión entre las infracciones) es incorrecta porque este no es el criterio principal para este aumento. La opción c (Las excepciones reguladas en el artículo 76) es correcta, ya que este artículo regula los casos en los que la pena máxima puede extenderse a 40 años. La opción d (La falta de colaboración con la justicia) es incorrecta porque no tiene relación directa con este aumento. </t>
  </si>
  <si>
    <t xml:space="preserve"> Cuando una pluralidad de acciones constituyen una sola infracción</t>
  </si>
  <si>
    <t xml:space="preserve">¿Cuándo se produce un concurso ideal de delitos? La opción a (Cuando una pluralidad de acciones constituyen una sola infracción) es incorrecta porque describe una situación en la que no hay concurso de delitos. La opción b (Cuando una pluralidad de acciones ocasiona pluralidad de delitos) es incorrecta porque describe el concurso real de delitos. La opción c (Cuando un hecho constituye dos o más delitos o uno es medio necesario para cometer el otro) es correcta, ya que el concurso ideal ocurre cuando una sola acción vulnera varias normas penales. La opción d (Cuando todas las penas se cumplen simultáneamente) es incorrecta porque esto está relacionado con el cumplimiento de penas, no con el concurso ideal. La opción a (Cuando una pluralidad de acciones constituyen una sola infracción) es incorrecta porque describe una situación en la que no hay concurso de delitos. La opción b (Cuando una pluralidad de acciones ocasiona pluralidad de delitos) es incorrecta porque describe el concurso real de delitos. La opción c (Cuando un hecho constituye dos o más delitos o uno es medio necesario para cometer el otro) es correcta, ya que el concurso ideal ocurre cuando una sola acción vulnera varias normas penales. La opción d (Cuando todas las penas se cumplen simultáneamente) es incorrecta porque esto está relacionado con el cumplimiento de penas, no con el concurso ideal. </t>
  </si>
  <si>
    <t xml:space="preserve">¿Qué implica el concurso real de delitos? La opción a (Un privilegio para el autor de varias infracciones) es incorrecta porque el concurso real no otorga privilegios. La opción b (La imposición de una única pena) es incorrecta porque el concurso real implica varias penas. La opción c (La exoneración de responsabilidad penal) es incorrecta porque el concurso real no exime de responsabilidad. La opción d (La imposición de penas separadas para cada delito) es correcta, ya que en el concurso real cada delito se castiga con su pena correspondiente. La opción a (Un privilegio para el autor de varias infracciones) es incorrecta porque el concurso real no otorga privilegios. La opción b (La imposición de una única pena) es incorrecta porque el concurso real implica varias penas. La opción c (La exoneración de responsabilidad penal) es incorrecta porque el concurso real no exime de responsabilidad. La opción d (La imposición de penas separadas para cada delito) es correcta, ya que en el concurso real cada delito se castiga con su pena correspondiente. </t>
  </si>
  <si>
    <t>El ministerio fiscal</t>
  </si>
  <si>
    <t>El sujeto que no permanece inactivo ante un delito</t>
  </si>
  <si>
    <t xml:space="preserve">¿Qué es un sujeto activo en el contexto penal? La opción a (El titular del interés cuya ofensa constituye el delito) es incorrecta porque esto describe al sujeto pasivo. La opción b (El autor de la acción delictiva) es correcta, ya que el sujeto activo es quien realiza la conducta tipificada como delito. La opción c (El ministerio fiscal) es incorrecta porque el ministerio fiscal no es parte del delito. La opción d (El sujeto que no permanece inactivo ante un delito) es incorrecta porque no describe al sujeto activo. La opción a (El titular del interés cuya ofensa constituye el delito) es incorrecta porque esto describe al sujeto pasivo. La opción b (El autor de la acción delictiva) es correcta, ya que el sujeto activo es quien realiza la conducta tipificada como delito. La opción c (El ministerio fiscal) es incorrecta porque el ministerio fiscal no es parte del delito. La opción d (El sujeto que no permanece inactivo ante un delito) es incorrecta porque no describe al sujeto activo. </t>
  </si>
  <si>
    <t xml:space="preserve">El autor de la omisión </t>
  </si>
  <si>
    <t>La persona que consiente la infracción sin evitarla</t>
  </si>
  <si>
    <t>Quien omite un comportamineto exigible</t>
  </si>
  <si>
    <t xml:space="preserve">¿Quién es el sujeto pasivo en un delito? La opción a (El autor de la omisión) es incorrecta porque el autor de la omisión puede ser sujeto activo. La opción b (La persona que consiente la infracción sin evitarla) es incorrecta porque esta persona no necesariamente es sujeto pasivo. La opción c (El titular del interés cuya ofensa constituye el delito) es correcta, ya que el sujeto pasivo es quien sufre la afectación de sus derechos. La opción d (Quien omite un comportamiento exigible) es incorrecta porque esto no define al sujeto pasivo. La opción a (El autor de la omisión) es incorrecta porque el autor de la omisión puede ser sujeto activo. La opción b (La persona que consiente la infracción sin evitarla) es incorrecta porque esta persona no necesariamente es sujeto pasivo. La opción c (El titular del interés cuya ofensa constituye el delito) es correcta, ya que el sujeto pasivo es quien sufre la afectación de sus derechos. La opción d (Quien omite un comportamiento exigible) es incorrecta porque esto no define al sujeto pasivo. </t>
  </si>
  <si>
    <t xml:space="preserve">¿Qué constituye el objeto en el tipo penal? La opción a (La conducta externa) es incorrecta porque la conducta es un elemento del tipo, pero no el objeto. La opción b (La persona o cosa sobre la que recae directamente la acción) es correcta, ya que el objeto es aquello afectado directamente por la conducta. La opción c (La intención del delincuente) es incorrecta porque la intención es un elemento subjetivo del delito. La opción d (La pena impuesta) es incorrecta porque no es parte del tipo penal. La opción a (La conducta externa) es incorrecta porque la conducta es un elemento del tipo, pero no el objeto. La opción b (La persona o cosa sobre la que recae directamente la acción) es correcta, ya que el objeto es aquello afectado directamente por la conducta. La opción c (La intención del delincuente) es incorrecta porque la intención es un elemento subjetivo del delito. La opción d (La pena impuesta) es incorrecta porque no es parte del tipo penal. </t>
  </si>
  <si>
    <t xml:space="preserve">¿Qué se analiza en la exigibilidad de la conducta? La opción a (La capacidad física del sujeto) es incorrecta porque esto se evalúa en la imputabilidad. La opción b (Las causas de inexigibilidad) es correcta, ya que la exigibilidad analiza si el sujeto podía actuar de manera distinta o estaba exento de ello. La opción c (El beneficio obtenido del delito) es incorrecta porque esto no forma parte de la exigibilidad. La opción d (La relación del sujeto con la víctima) es incorrecta porque no se relaciona con este análisis. La opción a (La capacidad física del sujeto) es incorrecta porque esto se evalúa en la imputabilidad. La opción b (Las causas de inexigibilidad) es correcta, ya que la exigibilidad analiza si el sujeto podía actuar de manera distinta o estaba exento de ello. La opción c (El beneficio obtenido del delito) es incorrecta porque esto no forma parte de la exigibilidad. La opción d (La relación del sujeto con la víctima) es incorrecta porque no se relaciona con este análisis. </t>
  </si>
  <si>
    <t xml:space="preserve">¿Cuál es uno de los límites de un juicio de culpabilidad? La opción a (Se refiere a un hecho concreto) es correcta, ya que el juicio de culpabilidad se limita a evaluar un hecho específico cometido por el sujeto. La opción b (Considera la moral del sujeto) es incorrecta porque el juicio de culpabilidad no evalúa la moralidad personal. La opción c (Evalúa la intención del sujeto) es incorrecta porque esto se considera en el dolo. La opción d (Examina la personalidad del sujeto) es incorrecta porque la culpabilidad no abarca un análisis psicológico general. La opción a (Se refiere a un hecho concreto) es correcta, ya que el juicio de culpabilidad se limita a evaluar un hecho específico cometido por el sujeto. La opción b (Considera la moral del sujeto) es incorrecta porque el juicio de culpabilidad no evalúa la moralidad personal. La opción c (Evalúa la intención del sujeto) es incorrecta porque esto se considera en el dolo. La opción d (Examina la personalidad del sujeto) es incorrecta porque la culpabilidad no abarca un análisis psicológico general. </t>
  </si>
  <si>
    <t xml:space="preserve">¿Qué establece el artículo 75 del CP? La opción a (La imposición de una única pena) es incorrecta porque no es el contenido del artículo 75. La opción b (El orden de cumplimiento de las penas según su gravedad) es correcta, ya que este artículo regula cómo deben cumplirse las penas en caso de concurso. La opción c (La reducción de penas por buen comportamiento) es incorrecta porque esto no corresponde a este artículo. La opción d (La exoneración de responsabilidad penal) es incorrecta porque no es el tema tratado. La opción a (La imposición de una única pena) es incorrecta porque no es el contenido del artículo 75. La opción b (El orden de cumplimiento de las penas según su gravedad) es correcta, ya que este artículo regula cómo deben cumplirse las penas en caso de concurso. La opción c (La reducción de penas por buen comportamiento) es incorrecta porque esto no corresponde a este artículo. La opción d (La exoneración de responsabilidad penal) es incorrecta porque no es el tema tratado. </t>
  </si>
  <si>
    <t xml:space="preserve">¿Qué regula el artículo 77.2 del CP? La opción a (La aplicación de la pena prevista para la infracción más grave) es correcta, ya que este artículo establece cómo se aplica la pena en casos de concurso de delitos homogéneos. La opción b (La exoneración de responsabilidad penal) es incorrecta porque no es el tema del artículo. La opción c (La reducción de penas por colaboración con la justicia) es incorrecta porque esto no corresponde al artículo. La opción d (La imposición de una única pena) es incorrecta porque el artículo 77.2 regula algo diferente. La opción a (La aplicación de la pena prevista para la infracción más grave) es correcta, ya que este artículo establece cómo se aplica la pena en casos de concurso de delitos homogéneos. La opción b (La exoneración de responsabilidad penal) es incorrecta porque no es el tema del artículo. La opción c (La reducción de penas por colaboración con la justicia) es incorrecta porque esto no corresponde al artículo. La opción d (La imposición de una única pena) es incorrecta porque el artículo 77.2 regula algo diferente. </t>
  </si>
  <si>
    <t>Una acción u omisión no tipificada</t>
  </si>
  <si>
    <t xml:space="preserve">¿Qué es la acción en el contexto del tipo penal? La opción a (Una acción u omisión no tipificada) es incorrecta porque la acción en el tipo penal siempre está tipificada. La opción b (Una intención interna sin manifestación externa) es incorrecta porque esto no constituye acción penal. La opción c (Una justificación del acto delictivo) es incorrecta porque las acciones no justifican los actos. La opción d (Una conducta externa y un resultado en los delitos de resultado) es correcta, ya que la acción penal relevante incluye una conducta y, en ciertos casos, un resultado. La opción a (Una acción u omisión no tipificada) es incorrecta porque la acción en el tipo penal siempre está tipificada. La opción b (Una intención interna sin manifestación externa) es incorrecta porque esto no constituye acción penal. La opción c (Una justificación del acto delictivo) es incorrecta porque las acciones no justifican los actos. La opción d (Una conducta externa y un resultado en los delitos de resultado) es correcta, ya que la acción penal relevante incluye una conducta y, en ciertos casos, un resultado. </t>
  </si>
  <si>
    <t xml:space="preserve">¿Qué requiere una acción para ser considerada penalmente relevante? La opción a (Que sea interna y sin manifestación externa) es incorrecta porque una acción penalmente relevante debe manifestarse externamente. La opción b (Que sea voluntaria y dirigida a un fin) es correcta, ya que para ser relevante penalmente, la acción debe ser voluntaria y tener un propósito definido. La opción c (Que sea involuntaria) es incorrecta porque las acciones involuntarias no tienen relevancia penal. La opción d (Que sea únicamente un pensamiento) es incorrecta porque los pensamientos no son punibles. La opción a (Que sea interna y sin manifestación externa) es incorrecta porque una acción penalmente relevante debe manifestarse externamente. La opción b (Que sea voluntaria y dirigida a un fin) es correcta, ya que para ser relevante penalmente, la acción debe ser voluntaria y tener un propósito definido. La opción c (Que sea involuntaria) es incorrecta porque las acciones involuntarias no tienen relevancia penal. La opción d (Que sea únicamente un pensamiento) es incorrecta porque los pensamientos no son punibles. </t>
  </si>
  <si>
    <t xml:space="preserve">¿Qué ocurre cuando las penas correspondientes a diversas infracciones no pueden cumplirse simultáneamente? La opción a (Se aplican penas alternativas) es incorrecta porque no es el mecanismo previsto en la ley para estos casos. La opción b (Se sigue el orden de su respectiva gravedad para su cumplimiento sucesivo) es correcta, ya que las penas se cumplen en orden, comenzando por la más grave. La opción c (Se exoneran las penas menos graves) es incorrecta porque no se eliminan penas en este supuesto. La opción d (Se reduce la pena total) es incorrecta porque no se contempla una reducción en este caso. La opción a (Se aplican penas alternativas) es incorrecta porque no es el mecanismo previsto en la ley para estos casos. La opción b (Se sigue el orden de su respectiva gravedad para su cumplimiento sucesivo) es correcta, ya que las penas se cumplen en orden, comenzando por la más grave. La opción c (Se exoneran las penas menos graves) es incorrecta porque no se eliminan penas en este supuesto. La opción d (Se reduce la pena total) es incorrecta porque no se contempla una reducción en este caso. </t>
  </si>
  <si>
    <t xml:space="preserve">¿Cuál es una de las excepciones al máximo de cumplimiento de condena de 20 años? La opción a (Buen comportamiento) es incorrecta porque el buen comportamiento no modifica el máximo de cumplimiento. La opción b (Colaboración con la justicia) es incorrecta porque no es una excepción específica a este límite. La opción c (Excepciones reguladas en el artículo 76 del CP) es correcta, ya que este artículo establece situaciones en las que el máximo de cumplimiento puede extenderse. La opción d (Perdón de la víctima) es incorrecta porque este no afecta al límite de cumplimiento. La opción a (Buen comportamiento) es incorrecta porque el buen comportamiento no modifica el máximo de cumplimiento. La opción b (Colaboración con la justicia) es incorrecta porque no es una excepción específica a este límite. La opción c (Excepciones reguladas en el artículo 76 del CP) es correcta, ya que este artículo establece situaciones en las que el máximo de cumplimiento puede extenderse. La opción d (Perdón de la víctima) es incorrecta porque este no afecta al límite de cumplimiento. </t>
  </si>
  <si>
    <t xml:space="preserve">¿Qué implica la conciencia de antijuricidad en el juicio de culpabilidad? La opción a (La capacidad de arrepentimiento del sujeto) es incorrecta porque el arrepentimiento no es un elemento del juicio de culpabilidad. La opción b (El conocimiento del sujeto sobre la ilegalidad de su conducta) es correcta, ya que la conciencia de antijuricidad se refiere a que el sujeto entiende que su conducta es ilícita. La opción c (La falta de intención de cometer el delito) es incorrecta porque esto se relaciona con el dolo. La opción d (La habilidad del sujeto para evitar ser descubierto) es incorrecta porque no tiene relación con la culpabilidad. La opción a (La capacidad de arrepentimiento del sujeto) es incorrecta porque el arrepentimiento no es un elemento del juicio de culpabilidad. La opción b (El conocimiento del sujeto sobre la ilegalidad de su conducta) es correcta, ya que la conciencia de antijuricidad se refiere a que el sujeto entiende que su conducta es ilícita. La opción c (La falta de intención de cometer el delito) es incorrecta porque esto se relaciona con el dolo. La opción d (La habilidad del sujeto para evitar ser descubierto) es incorrecta porque no tiene relación con la culpabilidad. </t>
  </si>
  <si>
    <t xml:space="preserve">¿Qué aspecto del delito designa el término "dolo"? La opción a (Aspecto objetivo) es incorrecta porque el dolo es subjetivo, no objetivo. La opción b (Aspecto subjetivo) es correcta, ya que el dolo se refiere a la intención o voluntad del sujeto al cometer un delito. La opción c (Aspecto legal) es incorrecta porque el dolo no se define únicamente en términos legales. La opción d (Aspecto material) es incorrecta porque el dolo no tiene relación con lo material del delito. La opción a (Aspecto objetivo) es incorrecta porque el dolo es subjetivo, no objetivo. La opción b (Aspecto subjetivo) es correcta, ya que el dolo se refiere a la intención o voluntad del sujeto al cometer un delito. La opción c (Aspecto legal) es incorrecta porque el dolo no se define únicamente en términos legales. La opción d (Aspecto material) es incorrecta porque el dolo no tiene relación con lo material del delito. </t>
  </si>
  <si>
    <t xml:space="preserve">Según el CP, ¿qué artículo menciona que "no hay pena sin dolo o imprudencia"? La opción a (Artículo 10) es incorrecta porque este artículo define el delito, pero no aborda específicamente el dolo o la imprudencia. La opción b (Artículo 12) es correcta, ya que este artículo establece que no hay pena sin dolo o imprudencia. La opción c (Artículo 5) es incorrecta porque no regula este aspecto. La opción d (Artículo 1) es incorrecta porque no menciona esta cuestión. La opción a (Artículo 10) es incorrecta porque este artículo define el delito, pero no aborda específicamente el dolo o la imprudencia. La opción b (Artículo 12) es correcta, ya que este artículo establece que no hay pena sin dolo o imprudencia. La opción c (Artículo 5) es incorrecta porque no regula este aspecto. La opción d (Artículo 1) es incorrecta porque no menciona esta cuestión. </t>
  </si>
  <si>
    <t xml:space="preserve">¿Qué elemento del dolo implica la decisión de ejecutar una acción que realiza el tipo de delito? La opción a (Elemento intelectual) es incorrecta porque este implica el conocimiento, no la decisión. La opción b (Elemento objetivo) es incorrecta porque este se refiere a la adecuación del acto al tipo penal. La opción c (Elemento subjetivo) es incorrecta porque este engloba la intención general, no la decisión específica. La opción d (Elemento volitivo) es correcta, ya que el dolo implica una voluntad clara de realizar el delito. La opción a (Elemento intelectual) es incorrecta porque este implica el conocimiento, no la decisión. La opción b (Elemento objetivo) es incorrecta porque este se refiere a la adecuación del acto al tipo penal. La opción c (Elemento subjetivo) es incorrecta porque este engloba la intención general, no la decisión específica. La opción d (Elemento volitivo) es correcta, ya que el dolo implica una voluntad clara de realizar el delito. </t>
  </si>
  <si>
    <t xml:space="preserve">¿Cuál de los siguientes NO es un tipo de dolo? La opción a (Dolo directo de primer grado) es un tipo de dolo, por lo que es incorrecta. La opción b (Dolo directo de segundo grado) también es un tipo de dolo, por lo que es incorrecta. La opción c (Dolo eventual) también es un tipo de dolo. La opción d (Dolo negligente) es correcta, ya que la negligencia pertenece al ámbito de la imprudencia, no del dolo. La opción a (Dolo directo de primer grado) es un tipo de dolo, por lo que es incorrecta. La opción b (Dolo directo de segundo grado) también es un tipo de dolo, por lo que es incorrecta. La opción c (Dolo eventual) también es un tipo de dolo. La opción d (Dolo negligente) es correcta, ya que la negligencia pertenece al ámbito de la imprudencia, no del dolo. </t>
  </si>
  <si>
    <t xml:space="preserve">¿Qué tipo de dolo implica que el autor no desea el resultado, pero lo acepta como una consecuencia probable o posible? La opción a (Dolo directo de primer grado) es incorrecta porque en este tipo de dolo el resultado es deseado. La opción b (Dolo directo de segundo grado) es incorrecta porque aquí el resultado es una consecuencia segura del acto, aunque no sea deseada. La opción c (Dolo eventual) es correcta, ya que este tipo de dolo implica la aceptación del resultado como posible o probable. La opción d (Dolo imprudente) es incorrecta porque este pertenece al ámbito de la imprudencia, no del dolo. La opción a (Dolo directo de primer grado) es incorrecta porque en este tipo de dolo el resultado es deseado. La opción b (Dolo directo de segundo grado) es incorrecta porque aquí el resultado es una consecuencia segura del acto, aunque no sea deseada. La opción c (Dolo eventual) es correcta, ya que este tipo de dolo implica la aceptación del resultado como posible o probable. La opción d (Dolo imprudente) es incorrecta porque este pertenece al ámbito de la imprudencia, no del dolo. </t>
  </si>
  <si>
    <t xml:space="preserve">Según el CP, ¿en qué artículo se precisa que "las acciones u omisiones imprudentes sólo se castigarán cuando expresamente lo disponga la Ley"? La opción a (Artículo 10) es incorrecta porque este no regula la imprudencia. La opción b (Artículo 12) es correcta, ya que en este artículo se establece que las conductas imprudentes requieren una tipificación expresa. La opción c (Artículo 11) es incorrecta porque regula otras cuestiones relacionadas con la omisión. La opción d (Artículo 5) es incorrecta porque no menciona esta disposición. La opción a (Artículo 10) es incorrecta porque este no regula la imprudencia. La opción b (Artículo 12) es correcta, ya que en este artículo se establece que las conductas imprudentes requieren una tipificación expresa. La opción c (Artículo 11) es incorrecta porque regula otras cuestiones relacionadas con la omisión. La opción d (Artículo 5) es incorrecta porque no menciona esta disposición. </t>
  </si>
  <si>
    <t xml:space="preserve">¿Qué tipo de imprudencia implica que el sujeto advierte la posibilidad de un resultado, pero actúa confiando en que no se produzca? La opción a (Imprudencia inconsciente) es incorrecta porque en esta el sujeto no advierte el peligro. La opción b (Imprudencia consciente) es correcta, ya que este tipo de imprudencia se da cuando el sujeto es consciente del peligro pero actúa confiando en evitarlo. La opción c (Imprudencia grave) es incorrecta porque la gravedad no define específicamente este tipo de imprudencia. La opción d (Imprudencia menos grave) es incorrecta porque esta categoría no describe la actitud del sujeto frente al peligro. La opción a (Imprudencia inconsciente) es incorrecta porque en esta el sujeto no advierte el peligro. La opción b (Imprudencia consciente) es correcta, ya que este tipo de imprudencia se da cuando el sujeto es consciente del peligro pero actúa confiando en evitarlo. La opción c (Imprudencia grave) es incorrecta porque la gravedad no define específicamente este tipo de imprudencia. La opción d (Imprudencia menos grave) es incorrecta porque esta categoría no describe la actitud del sujeto frente al peligro. </t>
  </si>
  <si>
    <t xml:space="preserve">¿Qué tipo de imprudencia supone una infracción de una norma tan elemental de cuidado que hasta el hombre menos diligente la advertiría? La opción a (Imprudencia inconsciente) es incorrecta porque esta no se relaciona con la gravedad de la infracción. La opción b (Imprudencia consciente) es incorrecta porque este tipo de imprudencia implica que el sujeto advierte el peligro. La opción c (Imprudencia grave) es correcta, ya que este tipo de imprudencia implica una infracción evidente de normas básicas de cuidado. La opción d (Imprudencia profesional) es incorrecta porque esta se refiere a conductas en el ámbito profesional. La opción a (Imprudencia inconsciente) es incorrecta porque esta no se relaciona con la gravedad de la infracción. La opción b (Imprudencia consciente) es incorrecta porque este tipo de imprudencia implica que el sujeto advierte el peligro. La opción c (Imprudencia grave) es correcta, ya que este tipo de imprudencia implica una infracción evidente de normas básicas de cuidado. La opción d (Imprudencia profesional) es incorrecta porque esta se refiere a conductas en el ámbito profesional. </t>
  </si>
  <si>
    <t>¿Cuál de las siguientes NO es una clase de imprudencia ?</t>
  </si>
  <si>
    <t xml:space="preserve">¿Cuál de las siguientes NO es una clase de imprudencia? La opción a (Imprudencia consciente) es una clase de imprudencia, por lo que es incorrecta. La opción b (Imprudencia inconsciente) también es una clase de imprudencia, por lo que es incorrecta. La opción c (Imprudencia directa) es correcta, ya que no es una categoría reconocida de imprudencia en el derecho penal. La opción d (Imprudencia profesional) es una categoría reconocida, por lo que es incorrecta. La opción a (Imprudencia consciente) es una clase de imprudencia, por lo que es incorrecta. La opción b (Imprudencia inconsciente) también es una clase de imprudencia, por lo que es incorrecta. La opción c (Imprudencia directa) es correcta, ya que no es una categoría reconocida de imprudencia en el derecho penal. La opción d (Imprudencia profesional) es una categoría reconocida, por lo que es incorrecta. </t>
  </si>
  <si>
    <t xml:space="preserve">¿Qué elemento diferencia el dolo eventual de la culpa consciente? La opción a (La falta de conocimiento del riesgo) es incorrecta porque ambos tipos reconocen la existencia del riesgo. La opción b (La aceptación del resultado lesivo como posible) es correcta, ya que en el dolo eventual el sujeto acepta el resultado, mientras que en la culpa consciente confía en evitarlo. La opción c (El deseo de producir el resultado) es incorrecta porque el dolo eventual no implica desear el resultado. La opción d (La negligencia profesional) es incorrecta porque no tiene relación con esta comparación. La opción a (La falta de conocimiento del riesgo) es incorrecta porque ambos tipos reconocen la existencia del riesgo. La opción b (La aceptación del resultado lesivo como posible) es correcta, ya que en el dolo eventual el sujeto acepta el resultado, mientras que en la culpa consciente confía en evitarlo. La opción c (El deseo de producir el resultado) es incorrecta porque el dolo eventual no implica desear el resultado. La opción d (La negligencia profesional) es incorrecta porque no tiene relación con esta comparación. </t>
  </si>
  <si>
    <t xml:space="preserve">¿Qué caracteriza a un delito de omisión propia o pura? La opción a (El sujeto interviene activamente) es incorrecta porque la omisión propia se basa en la inacción. La opción b (El sujeto no interviene ante un peligro existente) es correcta, ya que en los delitos de omisión propia el sujeto incumple su deber de actuar. La opción c (El sujeto actúa negligentemente) es incorrecta porque la omisión no implica una acción, sino la falta de ella. La opción d (El sujeto crea un riesgo) es incorrecta porque esto pertenece más a la omisión impropia. La opción a (El sujeto interviene activamente) es incorrecta porque la omisión propia se basa en la inacción. La opción b (El sujeto no interviene ante un peligro existente) es correcta, ya que en los delitos de omisión propia el sujeto incumple su deber de actuar. La opción c (El sujeto actúa negligentemente) es incorrecta porque la omisión no implica una acción, sino la falta de ella. La opción d (El sujeto crea un riesgo) es incorrecta porque esto pertenece más a la omisión impropia. </t>
  </si>
  <si>
    <t xml:space="preserve">¿Qué caracteriza a un delito de omisión impropia o comisión por omisión? La opción a (La falta de acción sin relación al resultado) es incorrecta porque este tipo de omisión está vinculado a un resultado específico. La opción b (La creación de un riesgo por acción u omisión precedente) es correcta, ya que este tipo de delito se basa en la posición de garante del sujeto. La opción c (La intervención activa para evitar el peligro) es incorrecta porque en la omisión impropia el sujeto no interviene. La opción d (La ausencia de un resultado) es incorrecta porque estos delitos se relacionan con la producción de un resultado. La opción a (La falta de acción sin relación al resultado) es incorrecta porque este tipo de omisión está vinculado a un resultado específico. La opción b (La creación de un riesgo por acción u omisión precedente) es correcta, ya que este tipo de delito se basa en la posición de garante del sujeto. La opción c (La intervención activa para evitar el peligro) es incorrecta porque en la omisión impropia el sujeto no interviene. La opción d (La ausencia de un resultado) es incorrecta porque estos delitos se relacionan con la producción de un resultado. </t>
  </si>
  <si>
    <t xml:space="preserve">Según el artículo 11 del CP, ¿cuándo se equipara la omisión a la acción? La opción a (Cuando no existe un deber legal de actuar) es incorrecta porque sin este deber no hay omisión punible. La opción b (Cuando el resultado no depende de la acción) es incorrecta porque la omisión está relacionada con la producción del resultado. La opción c (Cuando hay una obligación legal o contractual de actuar) es correcta, ya que la omisión solo se equipara a la acción cuando existe este deber. La opción d (Cuando no se crea una ocasión de riesgo) es incorrecta porque la omisión punible no requiere la creación de un riesgo, sino la omisión de evitarlo. La opción a (Cuando no existe un deber legal de actuar) es incorrecta porque sin este deber no hay omisión punible. La opción b (Cuando el resultado no depende de la acción) es incorrecta porque la omisión está relacionada con la producción del resultado. La opción c (Cuando hay una obligación legal o contractual de actuar) es correcta, ya que la omisión solo se equipara a la acción cuando existe este deber. La opción d (Cuando no se crea una ocasión de riesgo) es incorrecta porque la omisión punible no requiere la creación de un riesgo, sino la omisión de evitarlo. </t>
  </si>
  <si>
    <t xml:space="preserve">¿Qué establece el artículo 11 del CP sobre la omisión? La opción a (Que siempre se castiga como acción) es incorrecta porque la omisión solo es punible bajo ciertos requisitos. La opción b (Que solo se castiga si hay un especial deber jurídico) es correcta, ya que este artículo establece la necesidad de un deber específico para considerar la omisión como delito. La opción c (Que la omisión nunca se equipara a la acción) es incorrecta porque en algunos casos sí se equipara. La opción d (Que siempre debe haber resultado para ser castigada) es incorrecta porque no todos los delitos de omisión requieren un resultado. La opción a (Que siempre se castiga como acción) es incorrecta porque la omisión solo es punible bajo ciertos requisitos. La opción b (Que solo se castiga si hay un especial deber jurídico) es correcta, ya que este artículo establece la necesidad de un deber específico para considerar la omisión como delito. La opción c (Que la omisión nunca se equipara a la acción) es incorrecta porque en algunos casos sí se equipara. La opción d (Que siempre debe haber resultado para ser castigada) es incorrecta porque no todos los delitos de omisión requieren un resultado. </t>
  </si>
  <si>
    <t xml:space="preserve">¿Cuál de los siguientes NO es un supuesto donde no hay acción penalmente relevante? La opción a (Fuerza irresistible) es un supuesto válido de falta de acción penalmente relevante, por lo que es incorrecta. La opción b (Movimientos reflejos) también es un supuesto válido, por lo que es incorrecta. La opción c (Estados de inconsciencia) también es un supuesto válido, por lo que es incorrecta. La opción d (Actos voluntarios) es correcta, ya que las acciones voluntarias son penalmente relevantes. La opción a (Fuerza irresistible) es un supuesto válido de falta de acción penalmente relevante, por lo que es incorrecta. La opción b (Movimientos reflejos) también es un supuesto válido, por lo que es incorrecta. La opción c (Estados de inconsciencia) también es un supuesto válido, por lo que es incorrecta. La opción d (Actos voluntarios) es correcta, ya que las acciones voluntarias son penalmente relevantes. </t>
  </si>
  <si>
    <t xml:space="preserve">¿Qué es necesario para que un hecho sea considerado antijurídico? La opción a (Que sea contrario a la moral) es incorrecta porque la antijuridicidad se basa en la contradicción con la ley, no con la moral. La opción b (Que sea contrario a la ética) también es incorrecta por la misma razón. La opción c (Que sea contrario a derecho) es correcta, ya que la antijuridicidad implica la contradicción con el orden jurídico. La opción d (Que sea deseado por el autor) es incorrecta porque el deseo del autor no define la antijuridicidad. La opción a (Que sea contrario a la moral) es incorrecta porque la antijuridicidad se basa en la contradicción con la ley, no con la moral. La opción b (Que sea contrario a la ética) también es incorrecta por la misma razón. La opción c (Que sea contrario a derecho) es correcta, ya que la antijuridicidad implica la contradicción con el orden jurídico. La opción d (Que sea deseado por el autor) es incorrecta porque el deseo del autor no define la antijuridicidad. </t>
  </si>
  <si>
    <t xml:space="preserve">¿Qué función NO cumple la tipicidad? La opción a (Seleccionar comportamientos humanos relevantes) es una función de la tipicidad, por lo que es incorrecta. La opción b (Establecer garantías legales) también es una función de la tipicidad, por lo que es incorrecta. La opción c (Definir el objeto del dolo) también forma parte de las funciones de la tipicidad. La opción d (Motivar comportamientos prohibidos) es correcta, ya que la tipicidad no tiene como objetivo motivar comportamientos prohibidos, sino evitarlos. La opción a (Seleccionar comportamientos humanos relevantes) es una función de la tipicidad, por lo que es incorrecta. La opción b (Establecer garantías legales) también es una función de la tipicidad, por lo que es incorrecta. La opción c (Definir el objeto del dolo) también forma parte de las funciones de la tipicidad. La opción d (Motivar comportamientos prohibidos) es correcta, ya que la tipicidad no tiene como objetivo motivar comportamientos prohibidos, sino evitarlos. </t>
  </si>
  <si>
    <t xml:space="preserve">¿Qué elemento NO forma parte del tipo penal? La opción a (Acción) forma parte del tipo penal, por lo que es incorrecta. La opción b (Sujetos) también es un elemento esencial del tipo penal, por lo que es incorrecta. La opción c (Objeto) también está incluido en el tipo penal, por lo que es incorrecta. La opción d (Intención) es correcta, ya que la intención forma parte del dolo, pero no del tipo penal en sí mismo. La opción a (Acción) forma parte del tipo penal, por lo que es incorrecta. La opción b (Sujetos) también es un elemento esencial del tipo penal, por lo que es incorrecta. La opción c (Objeto) también está incluido en el tipo penal, por lo que es incorrecta. La opción d (Intención) es correcta, ya que la intención forma parte del dolo, pero no del tipo penal en sí mismo. </t>
  </si>
  <si>
    <t xml:space="preserve">¿Qué tipo de imprudencia se origina en la impericia profesional? La opción a (Imprudencia consciente) es incorrecta porque la impericia profesional se refiere específicamente a una negligencia en el ejercicio de una actividad profesional. La opción b (Imprudencia inconsciente) es incorrecta porque esta implica que el sujeto no advierte el riesgo. La opción c (Imprudencia profesional) es correcta, ya que este tipo de imprudencia está relacionado con faltas de cuidado en el ámbito profesional. La opción d (Imprudencia grave) es incorrecta porque no necesariamente implica una actividad profesional. La opción a (Imprudencia consciente) es incorrecta porque la impericia profesional se refiere específicamente a una negligencia en el ejercicio de una actividad profesional. La opción b (Imprudencia inconsciente) es incorrecta porque esta implica que el sujeto no advierte el riesgo. La opción c (Imprudencia profesional) es correcta, ya que este tipo de imprudencia está relacionado con faltas de cuidado en el ámbito profesional. La opción d (Imprudencia grave) es incorrecta porque no necesariamente implica una actividad profesional. </t>
  </si>
  <si>
    <t xml:space="preserve">¿Cuál es la característica esencial de los delitos de omisión impropia? La opción a (La falta de acción sin relación al resultado) es incorrecta porque los delitos de omisión impropia están vinculados a un resultado específico. La opción b (La creación de un riesgo por acción u omisión precedente) es correcta, ya que la omisión impropia implica incumplir un deber de evitar un daño que surge por una posición de garante. La opción c (La intervención activa para evitar el peligro) es incorrecta porque estos delitos se caracterizan por la inacción. La opción d (La ausencia de un resultado) es incorrecta porque en la omisión impropia debe haber un resultado. La opción a (La falta de acción sin relación al resultado) es incorrecta porque los delitos de omisión impropia están vinculados a un resultado específico. La opción b (La creación de un riesgo por acción u omisión precedente) es correcta, ya que la omisión impropia implica incumplir un deber de evitar un daño que surge por una posición de garante. La opción c (La intervención activa para evitar el peligro) es incorrecta porque estos delitos se caracterizan por la inacción. La opción d (La ausencia de un resultado) es incorrecta porque en la omisión impropia debe haber un resultado. </t>
  </si>
  <si>
    <t xml:space="preserve">¿Qué implica la imprudencia consciente? La opción a (El sujeto no prevé el peligro) es incorrecta porque la imprudencia consciente se caracteriza precisamente por la previsión del riesgo. La opción b (El sujeto advierte el peligro pero actúa confiando en que no se produzca el resultado lesivo) es correcta, ya que este tipo de imprudencia implica conocimiento del peligro y una conducta negligente. La opción c (El sujeto desea el resultado lesivo) es incorrecta porque esto corresponde al dolo. La opción d (El sujeto actúa con plena consciencia de todos los elementos del delito) es incorrecta porque esto implica dolo, no imprudencia. La opción a (El sujeto no prevé el peligro) es incorrecta porque la imprudencia consciente se caracteriza precisamente por la previsión del riesgo. La opción b (El sujeto advierte el peligro pero actúa confiando en que no se produzca el resultado lesivo) es correcta, ya que este tipo de imprudencia implica conocimiento del peligro y una conducta negligente. La opción c (El sujeto desea el resultado lesivo) es incorrecta porque esto corresponde al dolo. La opción d (El sujeto actúa con plena consciencia de todos los elementos del delito) es incorrecta porque esto implica dolo, no imprudencia. </t>
  </si>
  <si>
    <t>Los Objetivos de Desarrollo Sostenible son una iniciativa impulsada por... a) "Tienen como ámbito temporal 2010-2025". Incorrecta porque los ODS fueron planteados para un horizonte más amplio que no empieza en 2010. b) "Tienen como ámbito temporal 2014-2030". Correcta, ya que los ODS abarcan oficialmente este periodo. c) "Tienen como ámbito temporal 2020-2040". Incorrecta porque el marco no coincide con las fechas de aprobación y objetivo de los ODS. d) "Tienen como ámbito temporal 2015-2030". Incorrecta ya que, aunque 2015 fue el año clave de adopción, el ámbito oficial abarca desde 2014.</t>
  </si>
  <si>
    <t>Los ODS están constituidos por... a) "10 objetivos y 164 metas". Incorrecta porque no se ajusta al marco real de los ODS. b) "17 objetivos y 169 metas". Correcta, porque este es el número de objetivos y metas oficiales acordados en la Agenda 2030. c) "20 objetivos y 200 metas". Incorrecta, ya que este número es mayor al acordado. d) "21 objetivos y 150 metas". Incorrecta porque tanto los objetivos como las metas no coinciden con los definidos.</t>
  </si>
  <si>
    <t>¿Cuándo entró en vigor el documento aprobado como “Transformar nuestro mundo: la Agenda 2030 para el Desarrollo Sostenible"? a) "El 31 de enero de 2016". Incorrecta porque no coincide con la fecha de entrada en vigor oficial. b) "El 31 de diciembre de 2015". Incorrecta porque es el cierre del año de adopción, pero no la fecha oficial de entrada en vigor. c) "El 1 de diciembre de 2015". Incorrecta ya que esta fecha tampoco corresponde. d) "El 1 de enero de 2016". Correcta porque fue el día en que la Agenda 2030 comenzó a regir oficialmente.</t>
  </si>
  <si>
    <t>Los ejes en torno a los cuales gira el documento “Transformar nuestro mundo: la Agenda 2030 para el Desarrollo Sostenible" son... a) "Planeta, Prosperidad, Personas y Paz, las 4 ‘P’". Incorrecta porque falta uno de los ejes fundamentales. b) "Planeta, Prosperidad, Personas, Paz y alianzas". Correcta, porque estas cinco “P” son los pilares centrales de los ODS. c) "Planeta, Prosperidad, Personas, Paz y Productividad, las 5 ‘P’". Incorrecta ya que "Productividad" no es uno de los ejes clave. d) "Planeta, Prosperidad, Personas, Paz, Productividad y Pensiones Públicas las 6 ‘P’". Incorrecta porque introduce conceptos no relacionados con los ODS.</t>
  </si>
  <si>
    <t>Los Objetivos de Desarrollo del Milenio... a) "Se lanzaron en 2008". Incorrecta porque los ODM fueron adoptados en un periodo anterior. b) "Se lanzaron en el año 2000". Correcta ya que los ODM fueron establecidos oficialmente en ese año. c) "Se lanzaron en el año 2010". Incorrecta porque en esta fecha los ODM ya estaban en implementación. d) "Se lanzaron en el año 2015, conjuntamente con los ODS". Incorrecta porque en 2015 solo se lanzaron los ODS, los ODM ya habían concluido.</t>
  </si>
  <si>
    <t>¿A cuál de los siguientes archivos si tiene derecho un ciudadano?</t>
  </si>
  <si>
    <t>A un archivo que comprenda datos relativos a la intimidad de las personas.</t>
  </si>
  <si>
    <t>A un archivo que comprenda datos relativos a la averiguación de delitos.</t>
  </si>
  <si>
    <t>A un archivo que comprenda datos relativos a la seguridad del Estado.</t>
  </si>
  <si>
    <t>A un archivo administrativo en determinados casos.</t>
  </si>
  <si>
    <t>¿A cuál de los siguientes archivos si tiene derecho un ciudadano? a) "A un archivo que comprenda datos relativos a la intimidad de las personas". Incorrecta porque este tipo de datos personales están protegidos por normativas de privacidad. b) "A un archivo que comprenda datos relativos a la averiguación de delitos". Incorrecta porque estos datos están restringidos por razones de seguridad pública. c) "A un archivo que comprenda datos relativos a la seguridad del Estado". Incorrecta porque este tipo de archivos son clasificados y no accesibles al público general. d) "A un archivo administrativo en determinados casos". Correcta porque los ciudadanos tienen derecho a acceder a ciertos archivos administrativos en el marco de la transparencia y el acceso a la información pública.</t>
  </si>
  <si>
    <t>¿A qué equivale la presentación de una queja?</t>
  </si>
  <si>
    <t>Al recurso de alzada.</t>
  </si>
  <si>
    <t>Al recurso contencioso administrativo.</t>
  </si>
  <si>
    <t>Al recurso potestativo de reposición.</t>
  </si>
  <si>
    <t>No equivale en ningún caso a la presentación de un recurso.</t>
  </si>
  <si>
    <t>¿A qué equivale la presentación de una queja? a) "Al recurso de alzada". Incorrecta porque el recurso de alzada es un procedimiento formal que implica la impugnación de una resolución administrativa. b) "Al recurso contencioso administrativo". Incorrecta porque este recurso es judicial, no equivalente a una simple queja. c) "Al recurso potestativo de reposición". Incorrecta porque este recurso tiene características específicas en materia administrativa. d) "No equivale en ningún caso a la presentación de un recurso". Correcta, porque una queja no tiene el carácter formal de un recurso legal, sino que es una manifestación de descontento o inconformidad.</t>
  </si>
  <si>
    <t>En el ordenamiento jurídico español el tratamiento automatizado de datos personales está regulado por:</t>
  </si>
  <si>
    <t>Ley Orgánica 3/2018, de 5 de diciembre, de Protección de Datos Personales y garantía de los derechos digitales.</t>
  </si>
  <si>
    <t>Convenio del Consejo de Europa, de 28 de enero de 2003 para la protección de las personas con respecto al tratamiento automatizado de datos de carácter personal.</t>
  </si>
  <si>
    <t>Ley Orgánica 15/1999, de 13 de diciembre, de Protección de Datos de Carácter personal.</t>
  </si>
  <si>
    <t>Ley Orgánica 5/2017, de 9 de octubre, de regulación del tratamiento automatizado de los datos de carácter personal.</t>
  </si>
  <si>
    <t>En el ordenamiento jurídico español el tratamiento automatizado de datos personales está regulado por... a) "Ley Orgánica 3/2018, de 5 de diciembre, de Protección de Datos Personales y garantía de los derechos digitales". Correcta porque esta ley es la normativa vigente que regula el tratamiento automatizado de datos personales en España. b) "Convenio del Consejo de Europa, de 28 de enero de 2003". Incorrecta porque este convenio tiene alcance internacional y no es la normativa específica en España. c) "Ley Orgánica 15/1999, de 13 de diciembre, de Protección de Datos de Carácter personal". Incorrecta porque esta ley fue derogada y reemplazada por la Ley Orgánica 3/2018. d) "Ley Orgánica 5/2017, de 9 de octubre". Incorrecta porque esta ley no guarda relación con la regulación de datos personales.</t>
  </si>
  <si>
    <t>Un de las metas que supone la modificación del Estatuto de los Trabajadores en relación con el ODS nº 8 es... a) "Erradicar la pobreza salarial". Correcta, ya que esta meta está vinculada al ODS 8 y se refleja en políticas como el aumento del Salario Mínimo Interprofesional. b) "Modernizar la arquitectura de la negociación colectiva". Incorrecta porque, aunque relevante, esta meta no tiene relación directa con el objetivo de erradicar la pobreza salarial. c) "Reordenar y mejorar el conjunto de las prestaciones del sistema de protección social". Incorrecta porque está más vinculada al sistema de bienestar social en general, no específicamente al ODS 8. d) "Reducir la tasa de desempleo estructural". Incorrecta porque, aunque relacionada con el ODS 8, no está directamente conectada con la modificación del Estatuto de los Trabajadores.</t>
  </si>
  <si>
    <t>El Informe de Progreso de los ODS del año 2023, Edición especial respecto al ODS 8 destaca... a) "Que se prevé que se acelere el crecimiento real del PIB mundial per cápita en 2023". Incorrecta porque no aborda específicamente el impacto del ODS 8 en el empleo. b) "Que las actuales condiciones económicas reducen el número de trabajadores impulsados al empleo informal". Incorrecta porque esto no es el foco principal del informe en relación con el ODS 8. c) "Que la tasa de desempleo de los jóvenes se encuentra equilibrada con la de los adultos". Incorrecta porque esta afirmación no refleja las tendencias reales. d) "Que la pandemia aceleró la adopción de medios digitales y transformó el acceso a la financiación". Correcta porque este es un impacto medible del ODS 8, especialmente tras la pandemia.</t>
  </si>
  <si>
    <t>Los ejes en torno a los cuales gira el documento “Transformar nuestro mundo: la Agenda 2030 para el Desarrollo Sostenible" son... a) "Planeta, Prosperidad, Personas y Paz, las 4 ‘P’". Incorrecta porque falta uno de los ejes fundamentales. b) "Planeta, Prosperidad, Personas, Paz y alianzas". Correcta porque estos son los cinco ejes centrales en los que se basa la Agenda 2030. c) "Planeta, Prosperidad, Personas, Paz y Productividad, las 5 ‘P’". Incorrecta ya que "Productividad" no es uno de los ejes clave. d) "Planeta, Prosperidad, Personas, Paz, Productividad y Pensiones Públicas las 6 ‘P’". Incorrecta porque introduce conceptos ajenos a la estructura de los ODS.</t>
  </si>
  <si>
    <t>Una de las metas en torno a Seguridad y Salud en el Trabajo en relación con el ODS nº 8 es... a) "Incrementar la seguridad y la salud en el trabajo, erradicando la siniestralidad laboral". Correcta porque esta meta está alineada con el ODS 8, que promueve el trabajo decente y seguro para todos. b) "Simplificar y reordenar las modalidades de contratación laboral". Incorrecta porque no está directamente relacionada con la seguridad y salud en el trabajo. c) "Garantizar la igualdad de remuneración por trabajo de igual valor". Incorrecta porque, aunque importante, no está directamente vinculada con la seguridad y salud laboral. d) "Aumentar la estabilidad en el empleo, reduciendo la elevada temporalidad". Incorrecta porque esta meta aborda otros aspectos laborales, no la seguridad y salud.</t>
  </si>
  <si>
    <t>Los retos país y políticas aceleradoras incluidas en el EDS... a) "Cerrar la brecha digital e integrarse en la Sociedad de la Información". Correcta porque es uno de los retos clave para promover el desarrollo sostenible en la era digital. b) "Alcanzar el pleno empleo". Incorrecta porque, aunque deseable, no es específicamente un reto identificado en el EDS. c) "Revertir la crisis de los servicios públicos". Incorrecta porque no está contemplado como reto directo en el EDS. d) "Superar las ineficiencias de un sistema económico excesivamente desconcentrado e independiente". Incorrecta porque este tema no aparece como un objetivo clave en el EDS.</t>
  </si>
  <si>
    <t>Según el Informe de Progreso de los ODS del año 2023, Edición especial... a) "La tasa de crecimiento anual del PIB real superó el 3% anual en 2021". Incorrecta porque, aunque relevante, no es el foco principal del informe. b) "Antes de la pandemia, la incidencia del empleo informal había aumentado lentamente". Correcta porque refleja datos reales sobre el empleo informal antes y después de la pandemia. c) "El África subsahariana y Asia central y meridional presentan elevadas tasas de informalidad". Incorrecta porque, aunque cierto, no es el dato clave destacado en este informe. d) "Las mujeres fueron igualmente afectadas durante la recuperación del empleo tras la pandemia". Incorrecta porque, aunque pertinente, no es un dato central del informe.</t>
  </si>
  <si>
    <t>Las Políticas aceleradoras del desarrollo sostenible... a) "Tienen una visión de corto y medio plazo". Incorrecta porque las políticas aceleradoras están diseñadas para generar impacto duradero. b) "Tener una gran capacidad de transformación e impacto individual para cada objetivo". Correcta porque estas políticas buscan maximizar el impacto para alcanzar los ODS. c) "Sirven para ir solucionando los grandes retos identificados". Incorrecta porque no es su enfoque principal. d) "Afectan a una meta y objetivo de la Agenda 2030". Incorrecta porque su impacto es más amplio y transversal.</t>
  </si>
  <si>
    <t>El Informe de Progreso de los ODS del año 2023, Edición especial... a) "Realiza un balance a medio camino de la fecha límite para la Agenda 2030". Correcta porque este informe evalúa los avances en el cumplimiento de los ODS hasta la fecha. b) "Muestra que la mayor parte de los países están alcanzando los objetivos propuestos". Incorrecta porque el informe también destaca numerosos desafíos pendientes. c) "Expone que la falta de progresos para lograr los Objetivos de Desarrollo Sostenible se produce únicamente en el bloque de países menos desarrollados". Incorrecta porque la falta de progreso afecta a países de diversos niveles de desarrollo. d) "Destaca que los efectos combinados del clima, la COVID-19 y las injusticias económicas están reduciendo su impacto negativo progresivamente". Incorrecta porque no refleja el enfoque del informe.</t>
  </si>
  <si>
    <t>La calidad en el empleo, entendida como aquella que engloba el concepto de trabajo decente... a) "Es una meta que modifica el Estatuto de los Trabajadores". Incorrecta porque, aunque está relacionada con el empleo, no describe una meta directa del ODS. b) "Es el eje de la política aceleradora calidad y estabilidad en el empleo". Correcta porque esta política busca mejorar las condiciones laborales y garantizar trabajo decente. c) "Es uno de los objetivos del Milenio". Incorrecta porque los ODM no incluían un eje explícito sobre calidad en el empleo como en los ODS. d) "Es una de las claves de la sociedad de la información". Incorrecta porque la calidad en el empleo no está directamente vinculada con este tema.</t>
  </si>
  <si>
    <t>Según el Informe de Progreso de los ODS del año 2023, Edición especial... a) "La tasa de desempleo mundial se espera que continúe aumentando hasta situarse en el 5,3% en 2023". Incorrecta porque no refleja los avances ni tendencias destacadas del informe. b) "Las mujeres experimentaron una menor recuperación de los puestos de trabajo y de su participación en la fuerza laboral que los hombres". Correcta porque el informe subraya esta desigualdad en la recuperación económica post-pandemia. c) "Las mujeres jóvenes tienen dos veces más probabilidades de estar desempleadas que los hombres". Incorrecta porque, aunque relevante, no es el dato central del informe. d) "El turismo se recupera, pero continúa por encima de los niveles anteriores a la pandemia". Incorrecta porque el turismo no es el enfoque principal del informe.</t>
  </si>
  <si>
    <t>Una de las metas en torno a políticas de empleo en relación con el ODS nº 8 es... a) "Reformar las políticas activas de empleo para contribuir en la lucha contra el desempleo". Correcta porque esta meta está alineada con las políticas necesarias para lograr trabajo decente y crecimiento económico. b) "La reforma del artículo 42 del Estatuto de los Trabajadores dirigida a modernizar la regulación de la subcontratación". Incorrecta porque, aunque relevante, no está directamente vinculada con las políticas activas de empleo como meta del ODS 8. c) "Mejorar los niveles de seguridad y salud en el trabajo". Incorrecta porque, aunque importante, se relaciona con otra meta del ODS 8. d) "Modificar el artículo 47 del Estatuto de los Trabajadores que regula la suspensión o la reducción de jornada a través de un expediente de regulación de empleo (ERTE)". Incorrecta porque se enfoca en un aspecto específico, no en políticas amplias de empleo.</t>
  </si>
  <si>
    <t>El documento de Directrices Generales de la Estrategia de Desarrollo Sostenible 2030 fue aprobado por... a) "El Ministerio de Derechos Sociales, Consumo y Agenda 2030". Correcta porque este ministerio es el responsable de las políticas vinculadas a los ODS en España. b) "El Gobierno". Incorrecta porque, aunque es parte del proceso, no es el órgano específico que aprueba las directrices. c) "Secretaría de Estado de Derechos Sociales y Agenda 2030". Incorrecta porque, aunque dependiente del ministerio, no es el órgano que aprueba estas directrices. d) "El Consejo de Desarrollo Sostenible". Incorrecta porque este consejo tiene funciones consultivas, no de aprobación.</t>
  </si>
  <si>
    <t>El Informe de Progreso de los ODS del año 2023, Edición especial... a) "Destaca que existe una dificultad por la persistente falta de disponibilidad de datos para los indicadores de los ODS". Correcta porque este es un desafío clave destacado en el informe. b) "Subraya el papel vital de la inversión en datos para acelerar el progreso de los ODS". Incorrecta porque, aunque importante, no es el enfoque principal del informe. c) "La Agenda 2030 ha actuado como catalizador de la innovación en materia de datos pasando de usar datos tradicionales a la utilización casi exclusiva de datos no tradicionales". Incorrecta porque esta no es una conclusión clave del informe. d) "La innovación se centra en la limitación a una única fuente de datos". Incorrecta porque esta afirmación no refleja la pluralidad de enfoques de la Agenda 2030.</t>
  </si>
  <si>
    <t>¿Cuándo fueron aprobados los 17 Objetivos para el Desarrollo Sostenible (ODS) y las 169 metas específicas?</t>
  </si>
  <si>
    <t xml:space="preserve">1 de marzo de 2017 </t>
  </si>
  <si>
    <t xml:space="preserve">15 de diciembre de 2014 </t>
  </si>
  <si>
    <t xml:space="preserve">1 de enero de 2016 </t>
  </si>
  <si>
    <t xml:space="preserve">25 de septiembre de 2015 </t>
  </si>
  <si>
    <t>¿Cuándo fueron aprobados los 17 Objetivos para el Desarrollo Sostenible (ODS) y las 169 metas específicas? a) "1 de marzo de 2017". Incorrecta porque esta fecha no corresponde con la aprobación de los ODS. b) "15 de diciembre de 2014". Incorrecta porque los ODS aún no se habían planteado en esa fecha. c) "1 de enero de 2016". Incorrecta porque esta fue la fecha de entrada en vigor, no de aprobación. d) "25 de septiembre de 2015". Correcta porque fue en esta fecha cuando se aprobaron oficialmente los ODS en la Asamblea General de la ONU.</t>
  </si>
  <si>
    <t xml:space="preserve"> ¿Qué papel juegan las estadísticas en el seguimiento de los ODS?</t>
  </si>
  <si>
    <t xml:space="preserve">No se necesitan datos para evaluar los ODS. </t>
  </si>
  <si>
    <t xml:space="preserve">Solo se utilizan en países en desarrollo. </t>
  </si>
  <si>
    <t xml:space="preserve">Son fundamentales para adoptar decisiones. </t>
  </si>
  <si>
    <t xml:space="preserve">No son importantes para medir los progresos. </t>
  </si>
  <si>
    <t>¿Qué papel juegan las estadísticas en el seguimiento de los ODS? a) "No se necesitan datos para evaluar los ODS". Incorrecta porque las estadísticas son esenciales para medir el progreso. b) "Solo se utilizan en países en desarrollo". Incorrecta porque el seguimiento estadístico es crucial para todos los países. c) "Son fundamentales para adoptar decisiones". Correcta porque los datos permiten evaluar avances y ajustar políticas para alcanzar los objetivos. d) "No son importantes para medir los progresos". Incorrecta porque las estadísticas son la base del monitoreo y evaluación de los ODS.</t>
  </si>
  <si>
    <t xml:space="preserve"> ¿Qué se incluye en el documento Transformar nuestro mundo: la Agenda 2030 para el Desarrollo Sostenible?</t>
  </si>
  <si>
    <t xml:space="preserve">10 Objetivos para el desarrollo sostenible (ODS) y 200 metas. </t>
  </si>
  <si>
    <t xml:space="preserve">17 Objetivos para el desarrollo sostenible (ODS) y 169 metas. </t>
  </si>
  <si>
    <t xml:space="preserve">20 Objetivos para el desarrollo sostenible (ODS) y 150 metas. </t>
  </si>
  <si>
    <t xml:space="preserve">15 Objetivos para el desarrollo sostenible (ODS) y 100 metas. </t>
  </si>
  <si>
    <t>¿Qué se incluye en el documento Transformar nuestro mundo: la Agenda 2030 para el Desarrollo Sostenible? a) "10 Objetivos para el desarrollo sostenible (ODS) y 200 metas". Incorrecta porque los números no coinciden con lo definido. b) "17 Objetivos para el desarrollo sostenible (ODS) y 169 metas". Correcta porque estos son los números oficiales establecidos. c) "20 Objetivos para el desarrollo sostenible (ODS) y 150 metas". Incorrecta porque los números son incorrectos. d) "15 Objetivos para el desarrollo sostenible (ODS) y 100 metas". Incorrecta porque tampoco reflejan los números oficiales.</t>
  </si>
  <si>
    <t xml:space="preserve"> ¿Cuál es uno de los cinco ejes centrales de la Agenda 2030?</t>
  </si>
  <si>
    <t xml:space="preserve">Poder </t>
  </si>
  <si>
    <t xml:space="preserve">Prosperidad </t>
  </si>
  <si>
    <t xml:space="preserve">Participación </t>
  </si>
  <si>
    <t xml:space="preserve">Progreso </t>
  </si>
  <si>
    <t>¿Cuál es uno de los cinco ejes centrales de la Agenda 2030? a) "Poder". Incorrecta porque este término no está entre los cinco ejes clave. b) "Prosperidad". Correcta porque es uno de los cinco ejes fundamentales. c) "Participación". Incorrecta porque no forma parte de los ejes principales. d) "Progreso". Incorrecta porque no es uno de los cinco ejes definidos.</t>
  </si>
  <si>
    <t xml:space="preserve"> ¿Cuál es el número total de Objetivos de Desarrollo Sostenible (ODS)?</t>
  </si>
  <si>
    <t xml:space="preserve">17 </t>
  </si>
  <si>
    <t xml:space="preserve">15 </t>
  </si>
  <si>
    <t xml:space="preserve">8 </t>
  </si>
  <si>
    <t>¿Cuál es el número total de Objetivos de Desarrollo Sostenible (ODS)? a) "17". Correcta porque este es el número total de ODS aprobados. b) "15". Incorrecta porque es menor que el número real. c) "10". Incorrecta porque no coincide con el total oficial. d) "8". Incorrecta porque corresponde a los Objetivos de Desarrollo del Milenio, no a los ODS.</t>
  </si>
  <si>
    <t xml:space="preserve"> ¿Qué institución coordina la elaboración de los Objetivos de Desarrollo Sostenible (ODS)?</t>
  </si>
  <si>
    <t xml:space="preserve">OMC </t>
  </si>
  <si>
    <t xml:space="preserve">ONU </t>
  </si>
  <si>
    <t xml:space="preserve">OMS </t>
  </si>
  <si>
    <t xml:space="preserve">UNESCO </t>
  </si>
  <si>
    <t>Qué institución coordina la elaboración de los Objetivos de Desarrollo Sostenible (ODS)? a) "OMC". Incorrecta porque la Organización Mundial del Comercio no tiene relación directa con la coordinación de los ODS. b) "ONU". Correcta, ya que la Organización de las Naciones Unidas es la institución que lidera y coordina la implementación de los ODS a nivel global. c) "OMS". Incorrecta porque la Organización Mundial de la Salud se enfoca en temas de salud, no en la coordinación general de los ODS. d) "UNESCO". Incorrecta porque, aunque es una agencia especializada de la ONU, no coordina directamente los ODS.</t>
  </si>
  <si>
    <t xml:space="preserve"> ¿Cuál es uno de los ámbitos en que suelen agruparse los ODS?</t>
  </si>
  <si>
    <t xml:space="preserve">Tecnología </t>
  </si>
  <si>
    <t xml:space="preserve">Pobreza </t>
  </si>
  <si>
    <t>Cuál es uno de los ámbitos en que suelen agruparse los ODS? a) "Prosperidad". Correcta porque es uno de los ejes fundamentales en los que se agrupan los ODS, junto con Planeta, Personas, Paz y Alianzas. b) "Tecnología". Incorrecta porque no es un ámbito específico de agrupación de los ODS. c) "Educación". Incorrecta porque, aunque es un objetivo (ODS 4), no es un ámbito de agrupación general. d) "Pobreza". Incorrecta porque, aunque está cubierta en el ODS 1, no es un eje global de agrupación.</t>
  </si>
  <si>
    <t xml:space="preserve"> ¿Qué características se mencionan como diferencias entre los ODS y los ODM?</t>
  </si>
  <si>
    <t xml:space="preserve">Los ODS son más universales y participativos que los ODM. </t>
  </si>
  <si>
    <t xml:space="preserve">Los ODS son menos participativos que los ODM. </t>
  </si>
  <si>
    <t xml:space="preserve">Los ODS no tienen un componente medioambiental. </t>
  </si>
  <si>
    <t xml:space="preserve">Los ODS son menos ambiciosos que los ODM. </t>
  </si>
  <si>
    <t>Qué características se mencionan como diferencias entre los ODS y los ODM? a) "Los ODS son más universales y participativos que los ODM". Correcta porque los ODS implican un enfoque inclusivo y aplicable a todos los países, a diferencia de los ODM, más centrados en países en desarrollo. b) "Los ODS son menos participativos que los ODM". Incorrecta porque los ODS son más participativos al involucrar múltiples actores. c) "Los ODS no tienen un componente medioambiental". Incorrecta porque los ODS incluyen la sostenibilidad medioambiental como un eje clave. d) "Los ODS son menos ambiciosos que los ODM". Incorrecta porque los ODS son más ambiciosos en alcance y objetivos.</t>
  </si>
  <si>
    <t xml:space="preserve"> ¿Qué importancia tienen los datos en el seguimiento de los ODS?</t>
  </si>
  <si>
    <t xml:space="preserve">Solo son necesarios en algunos países. </t>
  </si>
  <si>
    <t xml:space="preserve">Son fundamentales para medir los progresos y tomar decisiones. </t>
  </si>
  <si>
    <t xml:space="preserve">Son útiles pero no necesarios. </t>
  </si>
  <si>
    <t xml:space="preserve">Son irrelevantes. </t>
  </si>
  <si>
    <t>Qué importancia tienen los datos en el seguimiento de los ODS? a) "Solo son necesarios en algunos países". Incorrecta porque los datos son esenciales en todos los países. b) "Son fundamentales para medir los progresos y tomar decisiones". Correcta porque los datos permiten evaluar el cumplimiento de los ODS y guiar políticas públicas. c) "Son útiles pero no necesarios". Incorrecta porque los datos son imprescindibles. d) "Son irrelevantes". Incorrecta porque los datos son cruciales para el monitoreo y evaluación.</t>
  </si>
  <si>
    <t xml:space="preserve"> ¿Cuál es el objetivo principal de los ODM?</t>
  </si>
  <si>
    <t xml:space="preserve">Erradicar la pobreza extrema y el hambre. </t>
  </si>
  <si>
    <t xml:space="preserve">Promover la investigación </t>
  </si>
  <si>
    <t xml:space="preserve">Proteger el planeta. </t>
  </si>
  <si>
    <t>Equiparar las rentas entre países</t>
  </si>
  <si>
    <t>Cuál es el objetivo principal de los ODM? a) "Erradicar la pobreza extrema y el hambre". Correcta porque los ODM se centraron especialmente en estas metas fundamentales. b) "Promover la investigación". Incorrecta porque no era el enfoque principal de los ODM. c) "Proteger el planeta". Incorrecta porque el componente ambiental no estaba tan desarrollado en los ODM como en los ODS. d) "Equiparar las rentas entre países". Incorrecta porque no era un objetivo explícito de los ODM.</t>
  </si>
  <si>
    <t>¿Cuántos Objetivos de Desarrollo del Milenio (ODM) había antes de los ODS?</t>
  </si>
  <si>
    <t xml:space="preserve">12 </t>
  </si>
  <si>
    <t xml:space="preserve">5 </t>
  </si>
  <si>
    <t>Cuántos Objetivos de Desarrollo del Milenio (ODM) había antes de los ODS? a) "12". Incorrecta porque el número es mayor al real. b) "10". Incorrecta porque es incorrecto. c) "8". Correcta porque los ODM consistían en ocho objetivos principales. d) "5". Incorrecta porque es un número menor al correcto.</t>
  </si>
  <si>
    <t xml:space="preserve"> ¿Qué aspecto se enfatiza en la Agenda 2030 en comparación con los ODM?</t>
  </si>
  <si>
    <t xml:space="preserve">La industrialización exclusiva. </t>
  </si>
  <si>
    <t xml:space="preserve">La sostenibilidad medioambiental. </t>
  </si>
  <si>
    <t xml:space="preserve">La importancia de la economía global. </t>
  </si>
  <si>
    <t xml:space="preserve">El enfoque en la igualdad de género. </t>
  </si>
  <si>
    <t>Qué aspecto se enfatiza en la Agenda 2030 en comparación con los ODM? a) "La industrialización exclusiva". Incorrecta porque no es el enfoque de los ODS. b) "La sostenibilidad medioambiental". Correcta porque es uno de los ejes centrales de los ODS, en contraste con los ODM. c) "La importancia de la economía global". Incorrecta porque, aunque importante, no es el énfasis principal. d) "El enfoque en la igualdad de género". Incorrecta porque, aunque relevante, no es la comparación clave frente a los ODM.</t>
  </si>
  <si>
    <t xml:space="preserve"> ¿Cuál es el objetivo principal de la Agenda 2030 para el Desarrollo Sostenible?</t>
  </si>
  <si>
    <t xml:space="preserve">Mejorar la economía global </t>
  </si>
  <si>
    <t xml:space="preserve">Promover la competencia económica. </t>
  </si>
  <si>
    <t xml:space="preserve">Erradicar la pobreza y proteger el planeta. </t>
  </si>
  <si>
    <t>Incrementar los estudios científicos</t>
  </si>
  <si>
    <t>Cuál es el objetivo principal de la Agenda 2030 para el Desarrollo Sostenible? a) "Mejorar la economía global". Incorrecta porque no es el objetivo central. b) "Promover la competencia económica". Incorrecta porque no representa el enfoque integral de los ODS. c) "Erradicar la pobreza y proteger el planeta". Correcta porque estos son objetivos fundamentales de la Agenda 2030. d) "Incrementar los estudios científicos". Incorrecta porque no es un objetivo principal de la Agenda.</t>
  </si>
  <si>
    <t xml:space="preserve"> ¿Qué aspecto se destaca como un cambio significativo introducido por los ODS en comparación con los ODM?</t>
  </si>
  <si>
    <t xml:space="preserve">Fragmentación. </t>
  </si>
  <si>
    <t xml:space="preserve">Estabilidad. </t>
  </si>
  <si>
    <t xml:space="preserve">Exclusividad. </t>
  </si>
  <si>
    <t xml:space="preserve">Equidad. </t>
  </si>
  <si>
    <t>Qué aspecto se destaca como un cambio significativo introducido por los ODS en comparación con los ODM? a) "Fragmentación". Incorrecta porque los ODS buscan un enfoque unificado. b) "Estabilidad". Incorrecta porque no es un cambio clave en comparación con los ODM. c) "Exclusividad". Incorrecta porque los ODS son más inclusivos. d) "Equidad". Correcta porque los ODS destacan por un enfoque más equitativo e inclusivo que los ODM.</t>
  </si>
  <si>
    <t xml:space="preserve"> ¿Qué representan las siglas ODM?</t>
  </si>
  <si>
    <t xml:space="preserve">Objetivos de Desarrollo Múltiple. </t>
  </si>
  <si>
    <t xml:space="preserve">Objetivos del Desarrollo Milenio. </t>
  </si>
  <si>
    <t xml:space="preserve">Objetivos de Desarrollo Multilateral. </t>
  </si>
  <si>
    <t xml:space="preserve">Objetivos del Desarrollo Mundial. </t>
  </si>
  <si>
    <t>¿Qué representan las siglas ODM? a) "Objetivos de Desarrollo Múltiple". Incorrecta porque no corresponde al significado real. b) "Objetivos del Desarrollo Milenio". Correcta porque este es el significado oficial de las siglas ODM. c) "Objetivos de Desarrollo Multilateral". Incorrecta porque no es el término oficial. d) "Objetivos del Desarrollo Mundial". Incorrecta porque no corresponde con el nombre oficial.</t>
  </si>
  <si>
    <t xml:space="preserve"> ¿Cuál es el número total de metas establecidas en los Objetivos de Desarrollo Sostenible (ODS)?</t>
  </si>
  <si>
    <t xml:space="preserve">200 metas. </t>
  </si>
  <si>
    <t xml:space="preserve">169 metas. </t>
  </si>
  <si>
    <t xml:space="preserve">150 metas. </t>
  </si>
  <si>
    <t xml:space="preserve">100 metas. </t>
  </si>
  <si>
    <t>¿Cuál es el número total de metas establecidas en los Objetivos de Desarrollo Sostenible (ODS)? a) "200 metas". Incorrecta porque el número de metas reales es menor. b) "169 metas". Correcta porque los ODS incluyen un total de 169 metas específicas. c) "150 metas". Incorrecta porque es un número inferior al correcto. d) "100 metas". Incorrecta porque no coincide con el total de metas de los ODS.</t>
  </si>
  <si>
    <t xml:space="preserve"> ¿Qué entidad coordina la lista de indicadores para el seguimiento de la Agenda 2030?</t>
  </si>
  <si>
    <t xml:space="preserve">OMC. </t>
  </si>
  <si>
    <t xml:space="preserve">OMS. </t>
  </si>
  <si>
    <t xml:space="preserve">ONU. </t>
  </si>
  <si>
    <t xml:space="preserve">UNESCO. </t>
  </si>
  <si>
    <t>¿Qué entidad coordina la lista de indicadores para el seguimiento de la Agenda 2030? a) "OMC". Incorrecta porque la Organización Mundial del Comercio no tiene funciones relacionadas con la Agenda 2030. b) "OMS". Incorrecta porque la Organización Mundial de la Salud no coordina los indicadores de la Agenda 2030. c) "ONU". Correcta porque la Organización de las Naciones Unidas supervisa y coordina los indicadores globales para los ODS. d) "UNESCO". Incorrecta porque, aunque es parte de la ONU, no es la entidad encargada de los indicadores.</t>
  </si>
  <si>
    <t xml:space="preserve"> ¿Qué organismo nacional el escomo coordinador de los sistemas estadísticos nacionales en el seguimiento de los ODS en España?</t>
  </si>
  <si>
    <t>EUROSTAT</t>
  </si>
  <si>
    <t xml:space="preserve">INE (Instituto Nacional de Estadística). </t>
  </si>
  <si>
    <t>¿Qué organismo nacional es el coordinador de los sistemas estadísticos nacionales en el seguimiento de los ODS en España? a) "EUROSTAT". Incorrecta porque EUROSTAT es una agencia europea, no nacional. b) "DIRCE". Incorrecta porque no es el organismo encargado del seguimiento de los ODS en España. c) "Ministerio de Seguridad Social". Incorrecta porque este ministerio no coordina los sistemas estadísticos. d) "INE (Instituto Nacional de Estadística)". Correcta porque el INE es el encargado de coordinar las estadísticas relacionadas con los ODS en España.</t>
  </si>
  <si>
    <t>¿Cuál de los siguientes no es uno de los ejes centrales de la Agenda 2030?</t>
  </si>
  <si>
    <t xml:space="preserve">Planeta </t>
  </si>
  <si>
    <t xml:space="preserve">Personas </t>
  </si>
  <si>
    <t>¿Cuál de los siguientes no es uno de los ejes centrales de la Agenda 2030? a) "Planeta". Incorrecta porque es uno de los cinco ejes centrales. b) "Poder". Correcta porque no es un eje central de la Agenda 2030. c) "Prosperidad". Incorrecta porque es uno de los ejes fundamentales. d) "Personas". Incorrecta porque es otro de los ejes centrales.</t>
  </si>
  <si>
    <t xml:space="preserve"> ¿Qué se destaca como una característica distintiva de los ODS en comparación con los ODM?</t>
  </si>
  <si>
    <t xml:space="preserve">Menos centrados en el desarrollo económico. </t>
  </si>
  <si>
    <t xml:space="preserve">Menos universales. </t>
  </si>
  <si>
    <t xml:space="preserve">Más ambiciosos. </t>
  </si>
  <si>
    <t xml:space="preserve">Menos participativos. </t>
  </si>
  <si>
    <t>¿Qué se destaca como una característica distintiva de los ODS en comparación con los ODM? a) "Menos centrados en el desarrollo económico". Incorrecta porque los ODS incluyen un enfoque integral que también abarca el desarrollo económico. b) "Menos universales". Incorrecta porque los ODS son más universales que los ODM. c) "Más ambiciosos". Correcta porque los ODS tienen un enfoque más amplio y ambicioso que los ODM. d) "Menos participativos". Incorrecta porque los ODS son más participativos al involucrar múltiples actores.</t>
  </si>
  <si>
    <t>¿Qué significa ODM?</t>
  </si>
  <si>
    <t xml:space="preserve">Objetivos de Desarrollo Multilateral </t>
  </si>
  <si>
    <t xml:space="preserve">Objetivos de Desarrollo del Milenio </t>
  </si>
  <si>
    <t xml:space="preserve">Objetivos del Desarrollo Mundial </t>
  </si>
  <si>
    <t>Objetivos de Desarrollo Marco</t>
  </si>
  <si>
    <t>¿Qué significa ODM? a) "Objetivos de Desarrollo Multilateral". Incorrecta porque no es la denominación oficial. b) "Objetivos de Desarrollo del Milenio". Correcta porque esta es la denominación oficial de los ODM. c) "Objetivos del Desarrollo Mundial". Incorrecta porque no corresponde al nombre real. d) "Objetivos de Desarrollo Marco". Incorrecta porque no es el significado oficial.</t>
  </si>
  <si>
    <t>¿Cuál de las siguientes no es una característica de los Objetivos de Desarrollo Sostenible (ODS)?</t>
  </si>
  <si>
    <t xml:space="preserve">Fueron creados en 2015. </t>
  </si>
  <si>
    <t xml:space="preserve">Tienen un fuerte componente medioambiental. </t>
  </si>
  <si>
    <t xml:space="preserve">Son específicos para cada país. </t>
  </si>
  <si>
    <t xml:space="preserve">Son más ambiciosos, participativos y universales que los ODM. </t>
  </si>
  <si>
    <t>¿Cuál de las siguientes no es una característica de los Objetivos de Desarrollo Sostenible (ODS)? a) "Fueron creados en 2015". Incorrecta porque esta es una característica real de los ODS. b) "Tienen un fuerte componente medioambiental". Incorrecta porque los ODS integran la sostenibilidad medioambiental. c) "Son específicos para cada país". Correcta porque los ODS tienen un enfoque global, no específico para cada país. d) "Son más ambiciosos, participativos y universales que los ODM". Incorrecta porque esto es una característica real de los ODS.</t>
  </si>
  <si>
    <t>¿Qué organización coordina la consulta internacional sobre los ODS?</t>
  </si>
  <si>
    <t xml:space="preserve">OMC (Organización Mundial del Comercio) </t>
  </si>
  <si>
    <t xml:space="preserve">ONU (Organización de las Naciones Unidas) </t>
  </si>
  <si>
    <t xml:space="preserve">UNESCO (Organización de las Naciones Unidas para la Educación, la Ciencia y la Cultura) </t>
  </si>
  <si>
    <t xml:space="preserve">FMI (Fondo Monetario Internacional) </t>
  </si>
  <si>
    <t>¿Qué organización coordina la consulta internacional sobre los ODS? a) "OMC (Organización Mundial del Comercio)". Incorrecta porque la OMC no tiene funciones relacionadas con la coordinación de los ODS. b) "ONU (Organización de las Naciones Unidas)". Correcta porque la ONU es la institución responsable de liderar y coordinar la implementación de los ODS. c) "UNESCO". Incorrecta porque, aunque parte de la ONU, no es la entidad que coordina las consultas sobre los ODS. d) "FMI (Fondo Monetario Internacional)". Incorrecta porque el FMI no tiene funciones relacionadas con los ODS.</t>
  </si>
  <si>
    <t>¿Qué implica el compromiso universal de los ODS?</t>
  </si>
  <si>
    <t xml:space="preserve">Que los ODS no son aplicables a todos los países. </t>
  </si>
  <si>
    <t xml:space="preserve">Que los países más desarrollados no están involucrados. </t>
  </si>
  <si>
    <t xml:space="preserve">Que todos los países del mundo están comprometidos. </t>
  </si>
  <si>
    <t xml:space="preserve">Que solo los países en desarrollo deben cumplirlos. </t>
  </si>
  <si>
    <t>¿Qué implica el compromiso universal de los ODS? a) "Que los ODS no son aplicables a todos los países". Incorrecta porque los ODS son universales. b) "Que los países más desarrollados no están involucrados". Incorrecta porque los ODS requieren la participación de todos los países. c) "Que todos los países del mundo están comprometidos". Correcta porque el compromiso universal implica que todos los países deben trabajar en su implementación. d) "Que solo los países en desarrollo deben cumplirlos". Incorrecta porque los ODS son aplicables globalmente.</t>
  </si>
  <si>
    <t>¿Cuál de los siguientes no es un cambio significativo introducido por los ODS?</t>
  </si>
  <si>
    <t xml:space="preserve">Compromiso </t>
  </si>
  <si>
    <t xml:space="preserve">Regionalidad </t>
  </si>
  <si>
    <t xml:space="preserve">Sostenibilidad </t>
  </si>
  <si>
    <t xml:space="preserve">Equidad </t>
  </si>
  <si>
    <t>¿Cuál de los siguientes no es un cambio significativo introducido por los ODS? a) "Compromiso". Incorrecta porque el compromiso global es una característica central de los ODS. b) "Regionalidad". Correcta porque los ODS son universales y no se centran en regiones específicas. c) "Sostenibilidad". Incorrecta porque la sostenibilidad es uno de los pilares fundamentales de los ODS. d) "Equidad". Incorrecta porque la equidad es un cambio significativo en comparación con los ODM.</t>
  </si>
  <si>
    <t>¿Cuál es uno de los impactos negativos de la pandemia en relación con el acceso al empleo formal?</t>
  </si>
  <si>
    <t>Un incremento en los salarios de los empleos formales</t>
  </si>
  <si>
    <t xml:space="preserve">Una mayor estabilidad en el empleo formal </t>
  </si>
  <si>
    <t xml:space="preserve">Una reducción en la demanda de empleos formales </t>
  </si>
  <si>
    <t xml:space="preserve">Un aumento en la oferta de empleos formales </t>
  </si>
  <si>
    <t>¿Cuál es uno de los impactos negativos de la pandemia en relación con el acceso al empleo formal? a) "Un incremento en los salarios de los empleos formales". Incorrecta porque la pandemia no generó aumentos generalizados en los salarios formales. b) "Una mayor estabilidad en el empleo formal". Incorrecta porque la pandemia provocó incertidumbre y pérdida de empleos formales. c) "Una reducción en la demanda de empleos formales". Correcta porque muchos sectores experimentaron menos demanda de empleo formal debido a la crisis. d) "Un aumento en la oferta de empleos formales". Incorrecta porque ocurrió lo contrario, con una disminución en la disponibilidad de empleos.</t>
  </si>
  <si>
    <t>¿Qué se destaca sobre la participación de las mujeres en la fuerza laboral durante la pandemia?</t>
  </si>
  <si>
    <t>Su participación en la fuerza laboral permaneció constante</t>
  </si>
  <si>
    <t xml:space="preserve">No se vieron afectadas por los cambios en la participación laboral </t>
  </si>
  <si>
    <t xml:space="preserve">Experimentaron una mayor participación en la fuerza laboral </t>
  </si>
  <si>
    <t xml:space="preserve">Experimentaron una reducción en la participación en la fuerza laboral </t>
  </si>
  <si>
    <t>¿Qué se destaca sobre la participación de las mujeres en la fuerza laboral durante la pandemia? a) "Su participación en la fuerza laboral permaneció constante". Incorrecta porque la pandemia afectó de manera significativa la participación de las mujeres. b) "No se vieron afectadas por los cambios en la participación laboral". Incorrecta porque las mujeres sufrieron impactos desproporcionados. c) "Experimentaron una mayor participación en la fuerza laboral". Incorrecta porque la pandemia redujo su participación en muchos casos. d) "Experimentaron una reducción en la participación en la fuerza laboral". Correcta porque las mujeres enfrentaron mayores barreras para mantenerse en el mercado laboral durante la pandemia.</t>
  </si>
  <si>
    <t>¿Cuál es uno de los desafíos mencionados para garantizar oportunidades de empleo para los jóvenes ?</t>
  </si>
  <si>
    <t>La igualdad de género en el empleo</t>
  </si>
  <si>
    <t xml:space="preserve">La reducción en la demanda de empleo </t>
  </si>
  <si>
    <t xml:space="preserve">El exceso de oportunidades laborales </t>
  </si>
  <si>
    <t xml:space="preserve">La falta de habilidades y educación </t>
  </si>
  <si>
    <t>¿Cuál es uno de los desafíos mencionados para garantizar oportunidades de empleo para los jóvenes? a) "La igualdad de género en el empleo". Incorrecta porque, aunque importante, no es un desafío destacado específicamente para los jóvenes. b) "La reducción en la demanda de empleo". Incorrecta porque, aunque relevante, el enfoque principal está en la formación de los jóvenes. c) "El exceso de oportunidades laborales". Incorrecta porque no refleja la realidad de los jóvenes. d) "La falta de habilidades y educación". Correcta porque este es uno de los principales obstáculos que enfrentan los jóvenes para acceder al empleo.</t>
  </si>
  <si>
    <t>¿Qué se espera en términos de la tasa de desempleo mundial en los próximos años ?</t>
  </si>
  <si>
    <t>Una fluctuación impredecible en la tasa de desempleo mundial</t>
  </si>
  <si>
    <t xml:space="preserve">Una estabilidad en la tasa de desempleo mundial </t>
  </si>
  <si>
    <t xml:space="preserve">Una disminución en la tasa de desempleo mundial </t>
  </si>
  <si>
    <t xml:space="preserve">Un aumento significativo en la tasa de desempleo mundial </t>
  </si>
  <si>
    <t>¿Qué se espera en términos de la tasa de desempleo mundial en los próximos años? a) "Una fluctuación impredecible en la tasa de desempleo mundial". Incorrecta porque se cuenta con proyecciones más concretas. b) "Una estabilidad en la tasa de desempleo mundial". Incorrecta porque los datos sugieren cambios significativos. c) "Una disminución en la tasa de desempleo mundial". Incorrecta porque no es la tendencia proyectada en muchos casos. d) "Un aumento significativo en la tasa de desempleo mundial". Correcta porque las proyecciones indican que la pandemia ha dejado efectos negativos en el mercado laboral.</t>
  </si>
  <si>
    <t>¿Cuál es uno de los sectores destacados como importantes para lograr el crecimiento económico sostenido ?</t>
  </si>
  <si>
    <t>El sector manufacturero</t>
  </si>
  <si>
    <t xml:space="preserve">El sector de la construcción </t>
  </si>
  <si>
    <t xml:space="preserve">El sector agrícola </t>
  </si>
  <si>
    <t xml:space="preserve">El sector de servicios </t>
  </si>
  <si>
    <t>¿Cuál es uno de los sectores destacados como importantes para lograr el crecimiento económico sostenido? a) "El sector manufacturero". Correcta porque este sector es clave para el desarrollo económico, especialmente en los países en desarrollo. b) "El sector de la construcción". Incorrecta porque, aunque importante, no es el más destacado en el contexto global. c) "El sector agrícola". Incorrecta porque, aunque crucial, no tiene el mismo impacto global que el sector manufacturero. d) "El sector de servicios". Incorrecta porque, aunque relevante, no se menciona como el más importante para el crecimiento sostenido.</t>
  </si>
  <si>
    <t>¿Qué se puede afirmar  sobre la situación del empleo informal en los países desarrollados durante la pandemia?</t>
  </si>
  <si>
    <t>La situación del empleo informal no se analiza en el texto</t>
  </si>
  <si>
    <t xml:space="preserve">No se vieron afectados por los cambios en la situación del empleo informal </t>
  </si>
  <si>
    <t xml:space="preserve">Experimentaron un aumento en la proporción de empleo informal </t>
  </si>
  <si>
    <t xml:space="preserve">Experimentaron una disminución en la proporción de empleo informal </t>
  </si>
  <si>
    <t>¿Qué se puede afirmar sobre la situación del empleo informal en los países desarrollados durante la pandemia? a) "La situación del empleo informal no se analiza en el texto". Incorrecta porque el empleo informal se analiza en los informes de los ODS. b) "No se vieron afectados por los cambios en la situación del empleo informal". Incorrecta porque incluso los países desarrollados enfrentaron desafíos en este ámbito. c) "Experimentaron un aumento en la proporción de empleo informal". Incorrecta porque la proporción de empleo informal disminuyó en muchos casos. d) "Experimentaron una disminución en la proporción de empleo informal". Correcta porque las medidas de apoyo económico en algunos países desarrollados redujeron la proporción de empleo informal.</t>
  </si>
  <si>
    <t>¿Cuál es uno de los efectos de la pandemia en relación con la demanda de empleo informal ?</t>
  </si>
  <si>
    <t>Una reducción en la disponibilidad de empleos informales</t>
  </si>
  <si>
    <t xml:space="preserve">Una estabilidad en la demanda de empleo informal </t>
  </si>
  <si>
    <t xml:space="preserve">Un aumento en la demanda de empleo informal </t>
  </si>
  <si>
    <t xml:space="preserve">Una disminución en la demanda de empleo informal </t>
  </si>
  <si>
    <t>¿Cuál es uno de los efectos de la pandemia en relación con la demanda de empleo informal? a) "Una reducción en la disponibilidad de empleos informales". Incorrecta porque no se trata de disponibilidad, sino de demanda. b) "Una estabilidad en la demanda de empleo informal". Incorrecta porque la pandemia generó cambios significativos. c) "Un aumento en la demanda de empleo informal". Correcta porque muchas personas recurrieron al empleo informal tras la pérdida de empleos formales. d) "Una disminución en la demanda de empleo informal". Incorrecta porque ocurrió lo contrario en muchos casos.</t>
  </si>
  <si>
    <t>¿Qué se espera en términos de la recuperación económica mundial en los próximos años ?</t>
  </si>
  <si>
    <t>Una regresión en la recuperación económica</t>
  </si>
  <si>
    <t xml:space="preserve">Una estancamiento en la recuperación económica </t>
  </si>
  <si>
    <t xml:space="preserve">Una recuperación lenta y parcial </t>
  </si>
  <si>
    <t xml:space="preserve">Una recuperación rápida y completa </t>
  </si>
  <si>
    <t>¿Qué se espera en términos de la recuperación económica mundial en los próximos años? a) "Una regresión en la recuperación económica". Incorrecta porque no se prevé un retroceso global significativo. b) "Un estancamiento en la recuperación económica". Incorrecta porque las proyecciones apuntan a una mejora, aunque lenta. c) "Una recuperación lenta y parcial". Correcta porque las expectativas indican que la recuperación será desigual y progresiva. d) "Una recuperación rápida y completa". Incorrecta porque no refleja las perspectivas actuales.</t>
  </si>
  <si>
    <t>¿Cuál es uno de los aspectos positivos destacados en relación con el progreso hacia los ODS ?</t>
  </si>
  <si>
    <t>La falta de innovación en materia de datos</t>
  </si>
  <si>
    <t xml:space="preserve">La mejora en la disponibilidad de datos </t>
  </si>
  <si>
    <t xml:space="preserve">La disminución en la disponibilidad de datos </t>
  </si>
  <si>
    <t xml:space="preserve">El aumento en la tasa de desempleo global </t>
  </si>
  <si>
    <t>¿Cuál es uno de los aspectos positivos destacados en relación con el progreso hacia los ODS? a) "La falta de innovación en materia de datos". Incorrecta porque la innovación en datos es clave para el progreso. b) "La mejora en la disponibilidad de datos". Correcta porque se destaca como un avance importante para monitorear los ODS. c) "La disminución en la disponibilidad de datos". Incorrecta porque ocurre lo contrario. d) "El aumento en la tasa de desempleo global". Incorrecta porque no es un aspecto positivo.</t>
  </si>
  <si>
    <t>¿Qué ha ocurrido sobre el acceso a la financiación en relación con la pandemia?</t>
  </si>
  <si>
    <t>No se menciona en el texto</t>
  </si>
  <si>
    <t xml:space="preserve">Ha mejorado considerablemente </t>
  </si>
  <si>
    <t xml:space="preserve">Se ha mantenido estable </t>
  </si>
  <si>
    <t xml:space="preserve">Se ha visto afectado negativamente </t>
  </si>
  <si>
    <t>¿Qué ha ocurrido sobre el acceso a la financiación en relación con la pandemia? a) "No se menciona en el texto". Incorrecta porque el impacto de la pandemia sobre el acceso a la financiación está documentado. b) "Ha mejorado considerablemente". Incorrecta porque la pandemia complicó el acceso a financiación en muchos casos. c) "Se ha mantenido estable". Incorrecta porque hubo cambios significativos. d) "Se ha visto afectado negativamente". Correcta porque la pandemia dificultó el acceso a financiación para muchas personas y empresas.</t>
  </si>
  <si>
    <t>¿Cuál es uno de los principales obstáculos mencionados para lograr la recuperación económica mundial ?</t>
  </si>
  <si>
    <t>La desigualdad de género en el ámbito laboral</t>
  </si>
  <si>
    <t xml:space="preserve">La inestabilidad política en algunas regiones </t>
  </si>
  <si>
    <t xml:space="preserve">La falta de inversión en infraestructura </t>
  </si>
  <si>
    <t xml:space="preserve">La falta de recursos naturales </t>
  </si>
  <si>
    <t>¿Cuál es uno de los principales obstáculos mencionados para lograr la recuperación económica mundial? a) "La desigualdad de género en el ámbito laboral". Incorrecta porque, aunque importante, no es el principal obstáculo señalado. b) "La inestabilidad política en algunas regiones". Correcta porque es uno de los factores clave que obstaculizan la recuperación económica. c) "La falta de inversión en infraestructura". Incorrecta porque, aunque relevante, no es el principal obstáculo. d) "La falta de recursos naturales". Incorrecta porque no es el factor más mencionado en relación con la recuperación económica.</t>
  </si>
  <si>
    <t>¿Qué se destaca sobre el acceso a la educación en relación con el ODS 8?</t>
  </si>
  <si>
    <t>Que el acceso a la educación no tiene impacto en la economía mundial</t>
  </si>
  <si>
    <t xml:space="preserve">Que el acceso a la educación es fundamental para el progreso hacia el ODS 8 </t>
  </si>
  <si>
    <t xml:space="preserve">Que la educación es un factor clave para promover el empleo informal </t>
  </si>
  <si>
    <t xml:space="preserve">Que todos los países han alcanzado la igualdad de acceso a la educación </t>
  </si>
  <si>
    <t>Qué se destaca sobre el acceso a la educación en relación con el ODS 8? a) "Que el acceso a la educación no tiene impacto en la economía mundial". Incorrecta porque la educación es esencial para el desarrollo económico. b) "Que el acceso a la educación es fundamental para el progreso hacia el ODS 8". Correcta porque la educación impulsa el empleo decente y el crecimiento económico. c) "Que la educación es un factor clave para promover el empleo informal". Incorrecta porque la educación reduce, no promueve, el empleo informal. d) "Que todos los países han alcanzado la igualdad de acceso a la educación". Incorrecta porque persisten desigualdades significativas en el acceso educativo global.</t>
  </si>
  <si>
    <t>¿Cuál es uno de los factores mencionados como contribuyente al empleo informal ?</t>
  </si>
  <si>
    <t>La igualdad de género en el ámbito laboral</t>
  </si>
  <si>
    <t xml:space="preserve">La falta de oportunidades formales de empleo </t>
  </si>
  <si>
    <t xml:space="preserve">La estabilidad económica </t>
  </si>
  <si>
    <t xml:space="preserve">La regulación laboral adecuada </t>
  </si>
  <si>
    <t>Cuál es uno de los factores mencionados como contribuyente al empleo informal? a) "La igualdad de género en el ámbito laboral". Incorrecta porque la igualdad de género no promueve el empleo informal. b) "La falta de oportunidades formales de empleo". Correcta porque es un factor clave que impulsa a las personas al empleo informal. c) "La estabilidad económica". Incorrecta porque la estabilidad económica reduce el empleo informal. d) "La regulación laboral adecuada". Incorrecta porque una buena regulación fomenta el empleo formal.</t>
  </si>
  <si>
    <t>¿Qué se menciona sobre la relación entre la pandemia y la pobreza ?</t>
  </si>
  <si>
    <t>Que la pandemia no ha tenido impacto en los niveles de pobreza</t>
  </si>
  <si>
    <t xml:space="preserve">Que la pandemia ha aumentado la pobreza en muchos países </t>
  </si>
  <si>
    <t xml:space="preserve">Que la pobreza se ha mantenido constante a pesar de la pandemia </t>
  </si>
  <si>
    <t xml:space="preserve">Que la pandemia ha contribuido a reducir la pobreza globalmente </t>
  </si>
  <si>
    <t>Qué se menciona sobre la relación entre la pandemia y la pobreza? a) "Que la pandemia no ha tenido impacto en los niveles de pobreza". Incorrecta porque la pandemia ha exacerbado la pobreza globalmente. b) "Que la pandemia ha aumentado la pobreza en muchos países". Correcta porque ha generado crisis económicas que empujaron a más personas a la pobreza. c) "Que la pobreza se ha mantenido constante a pesar de la pandemia". Incorrecta porque la pobreza ha aumentado de manera significativa. d) "Que la pandemia ha contribuido a reducir la pobreza globalmente". Incorrecta porque el efecto ha sido negativo.</t>
  </si>
  <si>
    <t>¿Cuál es uno de los impactos negativos de la pandemia en relación con el acceso a la atención médica ?</t>
  </si>
  <si>
    <t>Una disminución en la demanda de servicios de salud</t>
  </si>
  <si>
    <t xml:space="preserve">Un aumento en la inversión en infraestructura médica </t>
  </si>
  <si>
    <t xml:space="preserve">Una reducción en la disponibilidad de servicios de salud </t>
  </si>
  <si>
    <t xml:space="preserve">Una mejora en la accesibilidad a la atención médica </t>
  </si>
  <si>
    <t>Cuál es uno de los impactos negativos de la pandemia en relación con el acceso a la atención médica? a) "Una disminución en la demanda de servicios de salud". Incorrecta porque la demanda ha aumentado debido a la crisis sanitaria. b) "Un aumento en la inversión en infraestructura médica". Incorrecta porque no se ha reflejado universalmente. c) "Una reducción en la disponibilidad de servicios de salud". Correcta porque la pandemia sobrecargó los sistemas sanitarios, limitando el acceso. d) "Una mejora en la accesibilidad a la atención médica". Incorrecta porque los efectos han sido opuestos.</t>
  </si>
  <si>
    <t>¿Qué se menciona sobre la inversión en infraestructura en relación con el ODS 8?</t>
  </si>
  <si>
    <t>Que es importante para garantizar el acceso equitativo a servicios básicos</t>
  </si>
  <si>
    <t xml:space="preserve">Que puede tener un impacto negativo en la economía mundial </t>
  </si>
  <si>
    <t xml:space="preserve">Que es crucial para promover el empleo formal </t>
  </si>
  <si>
    <t xml:space="preserve">Que no es necesaria para lograr los objetivos del ODS 8 </t>
  </si>
  <si>
    <t>Qué se menciona sobre la inversión en infraestructura en relación con el ODS 8? a) "Que es importante para garantizar el acceso equitativo a servicios básicos". Incorrecta porque, aunque relevante, no se relaciona directamente con el empleo formal. b) "Que puede tener un impacto negativo en la economía mundial". Incorrecta porque la inversión en infraestructura tiende a impulsar la economía. c) "Que es crucial para promover el empleo formal". Correcta porque mejora la conectividad y genera empleo. d) "Que no es necesaria para lograr los objetivos del ODS 8". Incorrecta porque es esencial.</t>
  </si>
  <si>
    <t>¿Cuál es uno de los desafíos mencionados para lograr la igualdad de género en el ámbito laboral ?</t>
  </si>
  <si>
    <t>La persistencia de estereotipos de género</t>
  </si>
  <si>
    <t xml:space="preserve">La falta de políticas de licencia parental </t>
  </si>
  <si>
    <t xml:space="preserve">La discriminación basada en la edad </t>
  </si>
  <si>
    <t xml:space="preserve">La falta de programas de capacitación laboral </t>
  </si>
  <si>
    <t>Cuál es uno de los desafíos mencionados para lograr la igualdad de género en el ámbito laboral? a) "La persistencia de estereotipos de género". Correcta porque estas actitudes perpetúan la desigualdad en el trabajo. b) "La falta de políticas de licencia parental". Incorrecta porque, aunque importante, no es el desafío más mencionado. c) "La discriminación basada en la edad". Incorrecta porque está más vinculada a otros grupos, no al género específicamente. d) "La falta de programas de capacitación laboral". Incorrecta porque es un desafío más general.</t>
  </si>
  <si>
    <t>¿Qué se espera en términos de la inversión extranjera directa en los próximos años ?</t>
  </si>
  <si>
    <t>Una fluctuación impredecible debido a la globalización</t>
  </si>
  <si>
    <t xml:space="preserve">Una estabilidad debido a la crisis económica global </t>
  </si>
  <si>
    <t xml:space="preserve">Una disminución debido a la incertidumbre política </t>
  </si>
  <si>
    <t xml:space="preserve">Un aumento significativo debido a la estabilidad económica </t>
  </si>
  <si>
    <t>Qué se espera en términos de la inversión extranjera directa en los próximos años? a) "Una fluctuación impredecible debido a la globalización". Incorrecta porque no es el efecto más destacado. b) "Una estabilidad debido a la crisis económica global". Incorrecta porque la incertidumbre política afecta a la inversión. c) "Una disminución debido a la incertidumbre política". Correcta porque la inestabilidad desincentiva las inversiones. d) "Un aumento significativo debido a la estabilidad económica". Incorrecta porque aún hay incertidumbre.</t>
  </si>
  <si>
    <t>¿Cuál es uno de los impactos negativos de la pandemia en relación con la migración laboral ?</t>
  </si>
  <si>
    <t>Una mayor integración de los migrantes en el mercado laboral</t>
  </si>
  <si>
    <t xml:space="preserve">Una reducción en la migración laboral debido a las restricciones de viaje </t>
  </si>
  <si>
    <t xml:space="preserve">Un aumento en la migración laboral debido a la demanda de trabajadores </t>
  </si>
  <si>
    <t xml:space="preserve">Una disminución en la migración laboral debido a la estabilidad económica </t>
  </si>
  <si>
    <t>Cuál es uno de los impactos negativos de la pandemia en relación con la migración laboral? a) "Una mayor integración de los migrantes en el mercado laboral". Incorrecta porque la pandemia limitó la integración laboral. b) "Una reducción en la migración laboral debido a las restricciones de viaje". Correcta porque las restricciones impidieron movimientos laborales internacionales. c) "Un aumento en la migración laboral debido a la demanda de trabajadores". Incorrecta porque la movilidad se redujo. d) "Una disminución en la migración laboral debido a la estabilidad económica". Incorrecta porque la estabilidad económica no aumentó durante la pandemia.</t>
  </si>
  <si>
    <t>¿Qué se menciona sobre la importancia de la cooperación internacional en relación con el ODS 8?</t>
  </si>
  <si>
    <t>Que solo es relevante para los países desarrollados</t>
  </si>
  <si>
    <t xml:space="preserve">Que es crucial para abordar los desafíos globales del empleo </t>
  </si>
  <si>
    <t xml:space="preserve">Que puede dificultar el progreso hacia el ODS 8 </t>
  </si>
  <si>
    <t xml:space="preserve">Que no es necesaria para alcanzar los objetivos del ODS 8 </t>
  </si>
  <si>
    <t>Qué se menciona sobre la importancia de la cooperación internacional en relación con el ODS 8? a) "Que solo es relevante para los países desarrollados". Incorrecta porque la cooperación internacional beneficia a todos los países. b) "Que es crucial para abordar los desafíos globales del empleo". Correcta porque el empleo formal y decente requiere esfuerzos conjuntos. c) "Que puede dificultar el progreso hacia el ODS 8". Incorrecta porque la cooperación lo facilita. d) "Que no es necesaria para alcanzar los objetivos del ODS 8". Incorrecta porque es indispensable.</t>
  </si>
  <si>
    <t>¿Cuál es uno de los impactos negativos de la pandemia en relación con la educación ?</t>
  </si>
  <si>
    <t>Un incremento en la disponibilidad de recursos educativos</t>
  </si>
  <si>
    <t xml:space="preserve">Una disminución en la matriculación escolar </t>
  </si>
  <si>
    <t xml:space="preserve">Una mejora en la calidad de la educación en línea </t>
  </si>
  <si>
    <t xml:space="preserve">Un aumento en la igualdad de acceso a la educación </t>
  </si>
  <si>
    <t>¿Cuál es uno de los impactos negativos de la pandemia en relación con la educación? a) "Un incremento en la disponibilidad de recursos educativos". Incorrecta porque los recursos han sido limitados en muchos lugares. b) "Una disminución en la matriculación escolar". Correcta porque la pandemia interrumpió la educación en muchos países. c) "Una mejora en la calidad de la educación en línea". Incorrecta porque la calidad de la educación en línea no ha sido uniforme. d) "Un aumento en la igualdad de acceso a la educación". Incorrecta porque la desigualdad ha aumentado.</t>
  </si>
  <si>
    <t>¿Qué se destaca sobre la participación de las personas con discapacidad en el mercado laboral ?</t>
  </si>
  <si>
    <t>Este indice no ha sido estudiado</t>
  </si>
  <si>
    <t xml:space="preserve">Que se ha mantenido constante a lo largo del tiempo </t>
  </si>
  <si>
    <t xml:space="preserve">Que ha disminuido debido a las barreras existentes </t>
  </si>
  <si>
    <t xml:space="preserve">Que ha aumentado significativamente durante la pandemia </t>
  </si>
  <si>
    <t>¿Qué se destaca sobre la participación de las personas con discapacidad en el mercado laboral? a) "Este índice no ha sido estudiado". Incorrecta porque se han estudiado barreras para las personas con discapacidad. b) "Que se ha mantenido constante a lo largo del tiempo". Incorrecta porque la pandemia afectó negativamente su inclusión laboral. c) "Que ha disminuido debido a las barreras existentes". Correcta porque las personas con discapacidad enfrentaron mayores obstáculos durante la pandemia. d) "Que ha aumentado significativamente durante la pandemia". Incorrecta porque la inclusión laboral no creció en este período.</t>
  </si>
  <si>
    <t>¿Cuál es uno de los desafíos mencionados para garantizar la igualdad de oportunidades en el empleo ?</t>
  </si>
  <si>
    <t>La ausencia de programas de capacitación laboral</t>
  </si>
  <si>
    <t xml:space="preserve">La persistencia de la discriminación en el lugar de trabajo </t>
  </si>
  <si>
    <t xml:space="preserve">La falta de conciencia sobre la importancia del empleo </t>
  </si>
  <si>
    <t xml:space="preserve">La falta de regulación laboral </t>
  </si>
  <si>
    <t>¿Cuál es uno de los desafíos mencionados para garantizar la igualdad de oportunidades en el empleo? a) "La ausencia de programas de capacitación laboral". Incorrecta porque es importante, pero no se menciona como el mayor desafío. b) "La persistencia de la discriminación en el lugar de trabajo". Correcta porque esta barrera sigue siendo significativa en muchos contextos laborales. c) "La falta de conciencia sobre la importancia del empleo". Incorrecta porque el problema principal es la discriminación directa. d) "La falta de regulación laboral". Incorrecta porque la regulación ya existe en muchos países.</t>
  </si>
  <si>
    <t>¿Qué se espera en términos de la brecha salarial de género en los próximos años ?</t>
  </si>
  <si>
    <t>Que desaparezca completamente debido a políticas de igualdad de salario</t>
  </si>
  <si>
    <t xml:space="preserve">Que aumente debido a la desigualdad económica exacerbada por la pandemia </t>
  </si>
  <si>
    <t xml:space="preserve">Que se mantenga constante debido a factores estructurales </t>
  </si>
  <si>
    <t xml:space="preserve">Que se reduzca debido a la conciencia creciente sobre la igualdad de género </t>
  </si>
  <si>
    <t>¿Qué se espera en términos de la brecha salarial de género en los próximos años? a) "Que desaparezca completamente debido a políticas de igualdad de salario". Incorrecta porque el progreso es más lento. b) "Que aumente debido a la desigualdad económica exacerbada por la pandemia". Correcta porque la pandemia afectó desproporcionadamente a las mujeres. c) "Que se mantenga constante debido a factores estructurales". Incorrecta porque las dinámicas post-pandemia sugieren un empeoramiento. d) "Que se reduzca debido a la conciencia creciente sobre la igualdad de género". Incorrecta porque el efecto positivo aún es limitado.</t>
  </si>
  <si>
    <t>¿Cuál es uno de los impactos positivos de la pandemia en relación con el teletrabajo ?</t>
  </si>
  <si>
    <t>Una reducción en la demanda de empleo remoto</t>
  </si>
  <si>
    <t xml:space="preserve">Una mayor flexibilidad en los horarios laborales </t>
  </si>
  <si>
    <t xml:space="preserve">Un aumento en la desconexión entre los trabajadores </t>
  </si>
  <si>
    <t xml:space="preserve">Una disminución en la productividad laboral </t>
  </si>
  <si>
    <t>¿Cuál es uno de los impactos positivos de la pandemia en relación con el teletrabajo? a) "Una reducción en la demanda de empleo remoto". Incorrecta porque el teletrabajo aumentó durante la pandemia. b) "Una mayor flexibilidad en los horarios laborales". Correcta porque el teletrabajo permitió una mayor flexibilidad para muchas personas. c) "Un aumento en la desconexión entre los trabajadores". Incorrecta porque, aunque un riesgo, no es un impacto positivo. d) "Una disminución en la productividad laboral". Incorrecta porque la productividad depende del contexto y no es un impacto positivo.</t>
  </si>
  <si>
    <t>¿Qué se menciona sobre la importancia de la educación financiera en relación con el ODS 8?</t>
  </si>
  <si>
    <t>Que puede obstaculizar el desarrollo económico</t>
  </si>
  <si>
    <t xml:space="preserve">Que solo es relevante para los países desarrollados </t>
  </si>
  <si>
    <t xml:space="preserve">Que es fundamental para promover la inclusión financiera </t>
  </si>
  <si>
    <t xml:space="preserve">Que no tiene impacto en el cumplimiento del ODS 8 </t>
  </si>
  <si>
    <t>¿Qué se menciona sobre la importancia de la educación financiera en relación con el ODS 8? a) "Que puede obstaculizar el desarrollo económico". Incorrecta porque la educación financiera fomenta el desarrollo económico. b) "Que solo es relevante para los países desarrollados". Incorrecta porque es crucial en todos los contextos. c) "Que es fundamental para promover la inclusión financiera". Correcta porque la educación financiera permite una mejor gestión de recursos y acceso a servicios financieros. d) "Que no tiene impacto en el cumplimiento del ODS 8". Incorrecta porque es un componente esencial.</t>
  </si>
  <si>
    <t>¿Cuál es uno de los factores mencionados como contribuyente a la informalidad laboral ?</t>
  </si>
  <si>
    <t>La existencia de políticas laborales eficientes</t>
  </si>
  <si>
    <t xml:space="preserve">La falta de protección social </t>
  </si>
  <si>
    <t xml:space="preserve">La disponibilidad de empleo formal </t>
  </si>
  <si>
    <t>¿Cuál es uno de los factores mencionados como contribuyente a la informalidad laboral? a) "La existencia de políticas laborales eficientes". Incorrecta porque estas ayudan a reducir la informalidad. b) "La falta de protección social". Correcta porque la ausencia de redes de seguridad fomenta el empleo informal. c) "La estabilidad económica". Incorrecta porque reduce la necesidad de recurrir a empleos informales. d) "La disponibilidad de empleo formal". Incorrecta porque disminuye la informalidad.</t>
  </si>
  <si>
    <t>¿Qué se espera en términos de la desigualdad de ingresos en los próximos años ?</t>
  </si>
  <si>
    <t>Que desaparezca completamente debido al crecimiento económico sostenible</t>
  </si>
  <si>
    <t xml:space="preserve">Que aumente debido a la concentración de la riqueza en manos de unos pocos </t>
  </si>
  <si>
    <t xml:space="preserve">Que se mantenga constante debido a la falta de intervención gubernamental </t>
  </si>
  <si>
    <t xml:space="preserve">Que disminuya debido a políticas de redistribución de la riqueza </t>
  </si>
  <si>
    <t>¿Qué se espera en términos de la desigualdad de ingresos en los próximos años? a) "Que desaparezca completamente debido al crecimiento económico sostenible". Incorrecta porque la desigualdad persiste incluso con crecimiento económico. b) "Que aumente debido a la concentración de la riqueza en manos de unos pocos". Correcta porque las tendencias actuales muestran un agravamiento de esta concentración. c) "Que se mantenga constante debido a la falta de intervención gubernamental". Incorrecta porque las desigualdades suelen aumentar sin intervención. d) "Que disminuya debido a políticas de redistribución de la riqueza". Incorrecta porque este impacto no es generalizado.</t>
  </si>
  <si>
    <t>Una mayor movilidad laboral transfronteriza</t>
  </si>
  <si>
    <t xml:space="preserve">Un aumento en la integración de los migrantes en la sociedad </t>
  </si>
  <si>
    <t xml:space="preserve">Una disminución en la demanda de trabajadores migrantes </t>
  </si>
  <si>
    <t xml:space="preserve">Una reducción en las restricciones de viaje </t>
  </si>
  <si>
    <t>¿Cuál es uno de los impactos negativos de la pandemia en relación con la migración laboral? a) "Una mayor movilidad laboral transfronteriza". Incorrecta porque las restricciones de viaje la limitaron. b) "Un aumento en la integración de los migrantes en la sociedad". Incorrecta porque la pandemia redujo las oportunidades laborales para migrantes. c) "Una disminución en la demanda de trabajadores migrantes". Correcta porque la crisis económica redujo la contratación de migrantes. d) "Una reducción en las restricciones de viaje". Incorrecta porque las restricciones aumentaron durante la pandemia.</t>
  </si>
  <si>
    <t>¿Qué se menciona sobre la importancia de la inversión en habilidades y capacitación en relación con el ODS 8?</t>
  </si>
  <si>
    <t>Que puede obstaculizar la movilidad laboral</t>
  </si>
  <si>
    <t xml:space="preserve">Que es esencial para promover la competitividad laboral </t>
  </si>
  <si>
    <t xml:space="preserve">Que no tiene impacto en el desarrollo económico </t>
  </si>
  <si>
    <t>¿Qué se menciona sobre la importancia de la inversión en habilidades y capacitación en relación con el ODS 8? a) "Que puede obstaculizar la movilidad laboral". Incorrecta porque la capacitación mejora la movilidad laboral. b) "Que solo es relevante para los países desarrollados". Incorrecta porque es fundamental en todos los países. c) "Que es esencial para promover la competitividad laboral". Correcta porque las habilidades impulsan la productividad y el crecimiento. d) "Que no tiene impacto en el desarrollo económico". Incorrecta porque tiene un impacto significativo.</t>
  </si>
  <si>
    <t>¿Qué metas específicas se mencionan en relación con los ODS?</t>
  </si>
  <si>
    <t>Solo de desarrollo económico.</t>
  </si>
  <si>
    <t>Solo de igualdad de género.</t>
  </si>
  <si>
    <t>Económicas, sociales y medioambientales.</t>
  </si>
  <si>
    <t>Solo medioambientales.</t>
  </si>
  <si>
    <t>¿Qué metas específicas se mencionan en relación con los ODS? a) "Solo de desarrollo económico". Incorrecta porque los ODS abarcan múltiples dimensiones. b) "Solo de igualdad de género". Incorrecta porque es solo una parte del marco. c) "Económicas, sociales y medioambientales". Correcta porque estas tres dimensiones son pilares fundamentales de los ODS. d) "Solo medioambientales". Incorrecta porque no reflejan el alcance completo de los ODS.</t>
  </si>
  <si>
    <t>¿Qué papel juegan las Naciones Unidas en el seguimiento de los ODS?</t>
  </si>
  <si>
    <t>No tienen ningún papel.</t>
  </si>
  <si>
    <t>Solo asesoran a los países en desarrollo.</t>
  </si>
  <si>
    <t>Coordinan el seguimiento y proporcionan indicadores.</t>
  </si>
  <si>
    <t>Solo se centran en la financiación.</t>
  </si>
  <si>
    <t>¿Qué papel juegan las Naciones Unidas en el seguimiento de los ODS? a) "No tienen ningún papel". Incorrecta porque las Naciones Unidas lideran el seguimiento de los ODS. b) "Solo asesoran a los países en desarrollo". Incorrecta porque su papel es global, no limitado a los países en desarrollo. c) "Coordinan el seguimiento y proporcionan indicadores". Correcta porque la ONU desempeña un papel central en la supervisión y monitoreo de los ODS, incluyendo la generación de indicadores globales. d) "Solo se centran en la financiación". Incorrecta porque su rol incluye muchos más aspectos que la financiación.</t>
  </si>
  <si>
    <t>¿Cuántos indicadores se incluyen para el seguimiento de los ODS?</t>
  </si>
  <si>
    <t>¿Cuántos indicadores se incluyen para el seguimiento de los ODS? a) "231". Correcta porque este es el número total de indicadores definidos para medir el progreso de los ODS. b) "169". Incorrecta porque este es el número de metas, no de indicadores. c) "200". Incorrecta porque es un número incorrecto en este contexto. d) "150". Incorrecta porque es menor al número real de indicadores.</t>
  </si>
  <si>
    <t>¿Qué metas específicas incluye la Agenda 2030 para el Desarrollo Sostenible?</t>
  </si>
  <si>
    <t>Solo económicas.</t>
  </si>
  <si>
    <t>Solo sociales.</t>
  </si>
  <si>
    <t>¿Qué metas específicas incluye la Agenda 2030 para el Desarrollo Sostenible? a) "Solo medioambientales". Incorrecta porque la Agenda 2030 abarca múltiples dimensiones. b) "Solo económicas". Incorrecta porque también incluye dimensiones sociales y medioambientales. c) "Solo sociales". Incorrecta porque no refleja el alcance integral de la Agenda 2030. d) "Económicas, sociales y medioambientales". Correcta porque estas tres dimensiones son el núcleo de los ODS.</t>
  </si>
  <si>
    <t>¿Cuál es el  objetivo nº 1?</t>
  </si>
  <si>
    <t xml:space="preserve"> Poner fin a la pobreza en todas sus formas en todo el mundo.</t>
  </si>
  <si>
    <t>¿Cuál es el objetivo nº 1? a) "Poner fin a la pobreza en todas sus formas en todo el mundo". Correcta porque este es el primer objetivo de los ODS. b) "Garantizar el acceso a una energía asequible, segura, sostenible y moderna para todos". Incorrecta porque corresponde al objetivo nº 7. c) "Garantizar una educación inclusiva, equitativa y de calidad y promover oportunidades de aprendizaje durante toda la vida para todos". Incorrecta porque es el objetivo nº 4. d) "Garantizar modalidades de consumo y producción sostenibles". Incorrecta porque corresponde al objetivo nº 12.</t>
  </si>
  <si>
    <t>¿Cuál es el  objetivo nº 2</t>
  </si>
  <si>
    <t>¿Cuál es el objetivo nº 2? a) "Reducir la desigualdad en y entre los países". Incorrecta porque es el objetivo nº 10. b) "Garantizar una educación inclusiva, equitativa y de calidad y promover oportunidades de aprendizaje durante toda la vida para todos". Incorrecta porque es el objetivo nº 4. c) "Poner fin al hambre, lograr la seguridad alimentaria y la mejora de la nutrición y promover la agricultura sostenible". Correcta porque este es el objetivo nº 2. d) "Conservar y utilizar en forma sostenible los océanos, los mares y los recursos marinos para el desarrollo sostenible". Incorrecta porque es el objetivo nº 14.</t>
  </si>
  <si>
    <t>¿Cuál es el  objetivo nº 3</t>
  </si>
  <si>
    <t>¿Cuál es el objetivo nº 3? a) "Promover el crecimiento económico sostenido, inclusivo y sostenible, el empleo pleno y productivo y el trabajo decente para todos". Incorrecta porque es el objetivo nº 8. b) "Garantizar una vida sana y promover el bienestar para todos en todas las edades". Correcta porque este es el objetivo nº 3. c) "Poner fin a la pobreza en todas sus formas en todo el mundo". Incorrecta porque es el objetivo nº 1. d) "Promover sociedades pacíficas e inclusivas para el desarrollo sostenible, facilitar el acceso a la justicia para todos y crear instituciones eficaces, responsables e inclusivas a todos los niveles". Incorrecta porque es el objetivo nº 16.</t>
  </si>
  <si>
    <t>¿Cuál es el  objetivo nº 4</t>
  </si>
  <si>
    <t>¿Cuál es el objetivo nº 4? a) "Poner fin al hambre, lograr la seguridad alimentaria y la mejora de la nutrición y promover la agricultura sostenible". Incorrecta porque es el objetivo nº 2. b) "Conservar y utilizar en forma sostenible los océanos, los mares y los recursos marinos para el desarrollo sostenible". Incorrecta porque es el objetivo nº 14. c) "Poner fin a la pobreza en todas sus formas en todo el mundo". Incorrecta porque es el objetivo nº 1. d) "Garantizar una educación inclusiva, equitativa y de calidad y promover oportunidades de aprendizaje durante toda la vida para todos". Correcta porque este es el objetivo nº 4.</t>
  </si>
  <si>
    <t>¿Cuál es el  objetivo nº 5</t>
  </si>
  <si>
    <t>¿Cuál es el objetivo nº 5? a) "Lograr la igualdad entre los géneros y empoderar a todas las mujeres y las niñas". Correcta porque este es el objetivo nº 5 de los ODS. b) "Garantizar el acceso a agua y saneamiento para todos". Incorrecta porque corresponde al objetivo nº 6. c) "Garantizar una educación inclusiva y equitativa". Incorrecta porque corresponde al objetivo nº 4. d) "Conservar y utilizar en forma sostenible los océanos, los mares y los recursos marinos". Incorrecta porque corresponde al objetivo nº 14.</t>
  </si>
  <si>
    <t>¿Cuál es el  objetivo nº 6</t>
  </si>
  <si>
    <t>¿Cuál es el objetivo nº 6? a) "Garantizar el acceso a agua y saneamiento para todos". Correcta porque este es el objetivo nº 6 de los ODS. b) "Promover el crecimiento económico sostenido, inclusivo y sostenible". Incorrecta porque es el objetivo nº 8. c) "Poner fin a la pobreza en todas sus formas". Incorrecta porque es el objetivo nº 1. d) "Lograr la igualdad entre los géneros y empoderar a todas las mujeres y las niñas". Incorrecta porque corresponde al objetivo nº 5.</t>
  </si>
  <si>
    <t>¿Cuál es el  objetivo nº 7</t>
  </si>
  <si>
    <t>¿Cuál es el objetivo nº 7? a) "Promover el uso sostenible de los océanos y los recursos marinos". Incorrecta porque corresponde al objetivo nº 14. b) "Garantizar el acceso a una energía asequible, segura, sostenible y moderna para todos". Correcta porque este es el objetivo nº 7 de los ODS. c) "Reducir las desigualdades entre los países". Incorrecta porque corresponde al objetivo nº 10. d) "Garantizar la educación inclusiva y de calidad". Incorrecta porque corresponde al objetivo nº 4.</t>
  </si>
  <si>
    <t>¿Cuál es el  objetivo nº 8</t>
  </si>
  <si>
    <t>¿Cuál es el objetivo nº 8? a) "Garantizar una educación inclusiva, equitativa y de calidad y promover oportunidades de aprendizaje durante toda la vida para todos". Incorrecta porque corresponde al objetivo nº 4. b) "Poner fin a la pobreza en todas sus formas en todo el mundo". Incorrecta porque corresponde al objetivo nº 1. c) "Garantizar una educación inclusiva, equitativa y de calidad". Incorrecta porque corresponde al objetivo nº 4. d) "Promover el crecimiento económico sostenido, inclusivo y sostenible, el empleo pleno y productivo y el trabajo decente para todos". Correcta porque este es el objetivo nº 8.</t>
  </si>
  <si>
    <t>¿Cuál es el  objetivo nº 9</t>
  </si>
  <si>
    <t>¿Cuál es el objetivo nº 9? a) "Construir infraestructura resiliente, promover la industrialización inclusiva y sostenible y fomentar la innovación". Correcta porque este es el objetivo nº 9 de los ODS. b) "Proteger, restablecer y promover el uso sostenible de los ecosistemas terrestres". Incorrecta porque corresponde al objetivo nº 15. c) "Conservar y utilizar en forma sostenible los océanos, los mares y los recursos marinos". Incorrecta porque corresponde al objetivo nº 14. d) "Garantizar el acceso a una energía asequible, segura, sostenible y moderna para todos". Incorrecta porque corresponde al objetivo nº 7.</t>
  </si>
  <si>
    <t>¿Cuál es el  objetivo nº 10</t>
  </si>
  <si>
    <t>¿Cuál es el objetivo nº 10? a) "Proteger, restablecer y promover el uso sostenible de los ecosistemas terrestres". Incorrecta porque corresponde al objetivo nº 15. b) "Promover sociedades pacíficas e inclusivas para el desarrollo sostenible". Incorrecta porque corresponde al objetivo nº 16. c) "Reducir la desigualdad en y entre los países". Correcta porque este es el objetivo nº 10 de los ODS. d) "Poner fin al hambre, lograr la seguridad alimentaria y la mejora de la nutrición y promover la agricultura sostenible". Incorrecta porque corresponde al objetivo nº 2.</t>
  </si>
  <si>
    <t>¿Cuál es el  objetivo nº 11</t>
  </si>
  <si>
    <t>¿Cuál es el objetivo nº 11? a) "Promover sociedades pacíficas e inclusivas para el desarrollo sostenible". Incorrecta porque corresponde al objetivo nº 16. b) "Lograr que las ciudades y los asentamientos humanos sean inclusivos, seguros, resilientes y sostenibles". Correcta porque este es el objetivo nº 11 de los ODS. c) "Garantizar el acceso a una energía asequible, segura, sostenible y moderna para todos". Incorrecta porque corresponde al objetivo nº 7. d) "Poner fin al hambre, lograr la seguridad alimentaria y la mejora de la nutrición y promover la agricultura sostenible". Incorrecta porque corresponde al objetivo nº 2.</t>
  </si>
  <si>
    <t>¿Cuál es el  objetivo nº 12</t>
  </si>
  <si>
    <t>¿Cuál es el objetivo nº 12? a) "Lograr que las ciudades y los asentamientos humanos sean inclusivos, seguros, resilientes y sostenibles". Incorrecta porque corresponde al objetivo nº 11. b) "Poner fin al hambre, lograr la seguridad alimentaria y la mejora de la nutrición y promover la agricultura sostenible". Incorrecta porque corresponde al objetivo nº 2. c) "Garantizar una vida sana y promover el bienestar para todos en todas las edades". Incorrecta porque corresponde al objetivo nº 3. d) "Garantizar modalidades de consumo y producción sostenibles". Correcta porque este es el objetivo nº 12 de los ODS.</t>
  </si>
  <si>
    <t>¿Cuál es el  objetivo nº 13</t>
  </si>
  <si>
    <t>¿Cuál es el objetivo nº 13? a) "Adoptar medidas urgentes para combatir el cambio climático y sus efectos (tomando nota de los acuerdos celebrados en el foro de la Convención Marco de las Naciones Unidas sobre el Cambio Climático)". Correcta porque este es el objetivo nº 13 de los ODS. b) "Promover el crecimiento económico sostenido, inclusivo y sostenible, el empleo pleno y productivo y el trabajo decente para todos". Incorrecta porque corresponde al objetivo nº 8. c) "Poner fin a la pobreza en todas sus formas en todo el mundo". Incorrecta porque corresponde al objetivo nº 1. d) "Garantizar una educación inclusiva, equitativa y de calidad y promover oportunidades de aprendizaje durante toda la vida para todos". Incorrecta porque corresponde al objetivo nº 4.</t>
  </si>
  <si>
    <t>¿Cuál es el  objetivo nº 14</t>
  </si>
  <si>
    <t>¿Cuál es el objetivo nº 14? a) "Fortalecer los medios de ejecución y revitalizar la alianza mundial para el desarrollo sostenible". Incorrecta porque corresponde al objetivo nº 17. b) "Promover el crecimiento económico sostenido, inclusivo y sostenible, el empleo pleno y productivo y el trabajo decente para todos". Incorrecta porque corresponde al objetivo nº 8. c) "Promover sociedades pacíficas e inclusivas para el desarrollo sostenible, facilitar el acceso a la justicia para todos y crear instituciones eficaces, responsables e inclusivas a todos los niveles". Incorrecta porque corresponde al objetivo nº 16. d) "Conservar y utilizar en forma sostenible los océanos, los mares y los recursos marinos para el desarrollo sostenible". Correcta porque este es el objetivo nº 14 de los ODS.</t>
  </si>
  <si>
    <t>¿Cuál es el  objetivo nº 15</t>
  </si>
  <si>
    <t>¿Cuál es el objetivo nº 15? a) "Poner fin al hambre, lograr la seguridad alimentaria y la mejora de la nutrición y promover la agricultura sostenible". Incorrecta porque corresponde al objetivo nº 2. b) "Garantizar una educación inclusiva, equitativa y de calidad y promover oportunidades de aprendizaje durante toda la vida para todos". Incorrecta porque corresponde al objetivo nº 4. c) "Proteger, restablecer y promover el uso sostenible de los ecosistemas terrestres, efectuar una ordenación sostenible de los bosques, luchar contra la desertificación, detener y revertir la degradación de las tierras y poner freno a la pérdida de la diversidad biológica". Correcta porque este es el objetivo nº 15 de los ODS. d) "Reducir la desigualdad en y entre los países". Incorrecta porque corresponde al objetivo nº 10.</t>
  </si>
  <si>
    <t>¿Cuál es el  objetivo nº 16</t>
  </si>
  <si>
    <t>¿Cuál es el objetivo nº 16? a) "Garantizar modalidades de consumo y producción sostenibles". Incorrecta porque corresponde al objetivo nº 12. b) "Promover sociedades pacíficas e inclusivas para el desarrollo sostenible, facilitar el acceso a la justicia para todos y crear instituciones eficaces, responsables e inclusivas a todos los niveles". Correcta porque este es el objetivo nº 16 de los ODS. c) "Poner fin al hambre, lograr la seguridad alimentaria y la mejora de la nutrición y promover la agricultura sostenible". Incorrecta porque corresponde al objetivo nº 2. d) "Conservar y utilizar en forma sostenible los océanos, los mares y los recursos marinos para el desarrollo sostenible". Incorrecta porque corresponde al objetivo nº 14.</t>
  </si>
  <si>
    <t>¿Cuál es el  objetivo nº 17</t>
  </si>
  <si>
    <t>¿Cuál es el objetivo nº 17? a) "Lograr que las ciudades y los asentamientos humanos sean inclusivos, seguros, resilientes y sostenibles". Incorrecta porque corresponde al objetivo nº 11. b) "Garantizar una vida sana y promover el bienestar para todos en todas las edades". Incorrecta porque corresponde al objetivo nº 3. c) "Garantizar una educación inclusiva, equitativa y de calidad y promover oportunidades de aprendizaje durante toda la vida para todos". Incorrecta porque corresponde al objetivo nº 4. d) "Fortalecer los medios de ejecución y revitalizar la alianza mundial para el desarrollo sostenible". Correcta porque este es el objetivo nº 17 de los ODS.</t>
  </si>
  <si>
    <r>
      <t xml:space="preserve">La respuesta correcta es </t>
    </r>
    <r>
      <rPr>
        <b/>
        <sz val="11"/>
        <color theme="1"/>
        <rFont val="Calibri"/>
        <family val="2"/>
        <scheme val="minor"/>
      </rPr>
      <t>b, "los gobiernos de los países de las Naciones Unidas."</t>
    </r>
    <r>
      <rPr>
        <sz val="11"/>
        <color theme="1"/>
        <rFont val="Calibri"/>
        <family val="2"/>
        <scheme val="minor"/>
      </rPr>
      <t xml:space="preserve"> Este enunciado refleja con precisión el llamamiento inicial de las Naciones Unidas a los gobiernos de los Estados miembros, quienes tienen un papel fundamental en la implementación de los Objetivos de Desarrollo Sostenible (ODS) a través de políticas públicas, cooperación internacional y el liderazgo en la coordinación de estrategias sostenibles. La opción </t>
    </r>
    <r>
      <rPr>
        <b/>
        <sz val="11"/>
        <color theme="1"/>
        <rFont val="Calibri"/>
        <family val="2"/>
        <scheme val="minor"/>
      </rPr>
      <t>a, "a nivel mundial a nivel local de los gobiernos de los países y a nivel de la ciudadanía,"</t>
    </r>
    <r>
      <rPr>
        <sz val="11"/>
        <color theme="1"/>
        <rFont val="Calibri"/>
        <family val="2"/>
        <scheme val="minor"/>
      </rPr>
      <t xml:space="preserve"> es incorrecta porque, aunque los ODS requieren un esfuerzo integrado a nivel mundial, local y ciudadano, el llamamiento principal fue dirigido a los gobiernos, que tienen la capacidad de ejecutar las medidas necesarias. La opción </t>
    </r>
    <r>
      <rPr>
        <b/>
        <sz val="11"/>
        <color theme="1"/>
        <rFont val="Calibri"/>
        <family val="2"/>
        <scheme val="minor"/>
      </rPr>
      <t>c, "a los estados con mayor crecimiento económico,"</t>
    </r>
    <r>
      <rPr>
        <sz val="11"/>
        <color theme="1"/>
        <rFont val="Calibri"/>
        <family val="2"/>
        <scheme val="minor"/>
      </rPr>
      <t xml:space="preserve"> también es incorrecta porque el compromiso con los ODS es universal y no se limita a los países con economías más fuertes. Finalmente, la opción </t>
    </r>
    <r>
      <rPr>
        <b/>
        <sz val="11"/>
        <color theme="1"/>
        <rFont val="Calibri"/>
        <family val="2"/>
        <scheme val="minor"/>
      </rPr>
      <t>d, "a los ciudadanos y a las empresas,"</t>
    </r>
    <r>
      <rPr>
        <sz val="11"/>
        <color theme="1"/>
        <rFont val="Calibri"/>
        <family val="2"/>
        <scheme val="minor"/>
      </rPr>
      <t xml:space="preserve"> no es precisa porque, aunque los ciudadanos y empresas tienen un papel importante, el llamamiento específico inicial fue dirigido a los gobiernos como actores principales de cambio.</t>
    </r>
  </si>
  <si>
    <r>
      <t>B</t>
    </r>
    <r>
      <rPr>
        <sz val="11"/>
        <color theme="1"/>
        <rFont val="Calibri"/>
        <family val="2"/>
        <scheme val="minor"/>
      </rPr>
      <t xml:space="preserve"> Para alcanzar los Objetivos de Desarrollo Sostenible, las Naciones Unidas hicieron un llamamiento a los gobiernos de los países de las Naciones Unidas. La ONU ha hecho un llamamiento global para que todos los países miembros integren los ODS en sus políticas nacionales y trabajen activamente para su cumplimiento, reconociendo que los gobiernos tienen un rol clave en la implementación y monitoreo de las políticas necesarias para alcanzar estos objetivos. Este enfoque resalta la responsabilidad y compromiso de cada nación en la adopción de los ODS a través de sus propios sistemas y estructuras, promoviendo un esfuerzo coordinado a nivel internacional.</t>
    </r>
  </si>
  <si>
    <r>
      <t>C</t>
    </r>
    <r>
      <rPr>
        <sz val="11"/>
        <color theme="1"/>
        <rFont val="Calibri"/>
        <family val="2"/>
        <scheme val="minor"/>
      </rPr>
      <t xml:space="preserve"> Según el Informe de Progreso de los ODS del año 2023, Edición especial, la incidencia del empleo informal había aumentado lentamente antes de la pandemia, pasando del 57,6 % en 2015 al 58,8 % en 2019. Sin embargo, los confinamientos y las medidas de contención de la COVID-19 provocaron una disminución que llevó el índice al 57,0 % en 2022. Este cambio se debe a que la crisis sanitaria global alteró las estructuras laborales y económicas, afectando especialmente los sectores de empleo informal, en los cuales muchos trabajadores experimentaron pérdida de empleo o reducción de actividades. La pandemia actuó como un factor de contención, aunque en contextos de emergencia y vulnerabilidad, lo cual evidencia la fragilidad del empleo informal ante crisis globales.</t>
    </r>
  </si>
  <si>
    <r>
      <t>C</t>
    </r>
    <r>
      <rPr>
        <sz val="11"/>
        <color theme="1"/>
        <rFont val="Calibri"/>
        <family val="2"/>
        <scheme val="minor"/>
      </rPr>
      <t xml:space="preserve"> Según el Informe de Progreso de los ODS del año 2023, Edición especial, la tasa de desempleo mundial se espera que continúe aumentando hasta situarse en el 5,3 % en 2023. Esta proyección destaca las dificultades en la recuperación económica post-pandemia, donde muchos países enfrentan desafíos para generar empleos suficientes que satisfagan la demanda laboral. Factores como la inestabilidad económica, las alteraciones en las cadenas de suministro y las tensiones geopolíticas contribuyen a un escenario de incertidumbre en el mercado laboral global, con una recuperación que sigue siendo lenta y desigual en distintos sectores y regiones.</t>
    </r>
  </si>
  <si>
    <r>
      <t xml:space="preserve">Garantizar el acceso a una </t>
    </r>
    <r>
      <rPr>
        <sz val="11"/>
        <color theme="1"/>
        <rFont val="Calibri"/>
        <family val="2"/>
      </rPr>
      <t>energía asequible, segura, sostenible y moderna para todos.</t>
    </r>
  </si>
  <si>
    <r>
      <t xml:space="preserve">Garantizar una </t>
    </r>
    <r>
      <rPr>
        <sz val="11"/>
        <color theme="1"/>
        <rFont val="Calibri"/>
        <family val="2"/>
      </rPr>
      <t xml:space="preserve">educación inclusiva, equitativa y de calidad y promover oportunidades  de aprendizaje durante toda la vida para todos. </t>
    </r>
  </si>
  <si>
    <r>
      <t xml:space="preserve"> Garantizar modalidades de </t>
    </r>
    <r>
      <rPr>
        <sz val="11"/>
        <color theme="1"/>
        <rFont val="Calibri"/>
        <family val="2"/>
      </rPr>
      <t xml:space="preserve">consumo y producción sostenibles. </t>
    </r>
  </si>
  <si>
    <r>
      <t xml:space="preserve">Reducir la desigualdad en y entre los </t>
    </r>
    <r>
      <rPr>
        <sz val="11"/>
        <color theme="1"/>
        <rFont val="Calibri"/>
        <family val="2"/>
      </rPr>
      <t xml:space="preserve">países. </t>
    </r>
  </si>
  <si>
    <r>
      <t>Poner fin al hambre</t>
    </r>
    <r>
      <rPr>
        <sz val="11"/>
        <color theme="1"/>
        <rFont val="Calibri"/>
        <family val="2"/>
      </rPr>
      <t xml:space="preserve">, lograr la seguridad alimentaria y la mejora de la nutrición y  promover la agricultura sostenible. </t>
    </r>
  </si>
  <si>
    <r>
      <t xml:space="preserve">Conservar y utilizar en forma sostenible los </t>
    </r>
    <r>
      <rPr>
        <sz val="11"/>
        <color theme="1"/>
        <rFont val="Calibri"/>
        <family val="2"/>
      </rPr>
      <t xml:space="preserve">océanos, los mares y los recursos marinos  para el desarrollo sostenible. </t>
    </r>
  </si>
  <si>
    <r>
      <t xml:space="preserve">Promover el crecimiento económico sostenido, inclusivo y sostenible, </t>
    </r>
    <r>
      <rPr>
        <sz val="11"/>
        <color theme="1"/>
        <rFont val="Calibri"/>
        <family val="2"/>
      </rPr>
      <t xml:space="preserve">el empleo pleno  y productivo y el trabajo decente para todos. </t>
    </r>
  </si>
  <si>
    <r>
      <t xml:space="preserve">Garantizar una </t>
    </r>
    <r>
      <rPr>
        <sz val="11"/>
        <color theme="1"/>
        <rFont val="Calibri"/>
        <family val="2"/>
      </rPr>
      <t>vida sana y promover el bienestar para todos en todas las edades.</t>
    </r>
  </si>
  <si>
    <r>
      <t xml:space="preserve">Promover </t>
    </r>
    <r>
      <rPr>
        <sz val="11"/>
        <color theme="1"/>
        <rFont val="Calibri"/>
        <family val="2"/>
      </rPr>
      <t xml:space="preserve">sociedades pacíficas e inclusivas para el desarrollo sostenible, facilitar el  acceso a la justicia para todos y crear instituciones eficaces, responsables e inclusivas a  todos los niveles. </t>
    </r>
  </si>
  <si>
    <r>
      <t xml:space="preserve">Lograr la </t>
    </r>
    <r>
      <rPr>
        <sz val="11"/>
        <color theme="1"/>
        <rFont val="Calibri"/>
        <family val="2"/>
      </rPr>
      <t>igualdad entre los géneros y el empoderamiento de todas las mujeres y niñas</t>
    </r>
  </si>
  <si>
    <r>
      <t xml:space="preserve">Garantizar la disponibilidad de </t>
    </r>
    <r>
      <rPr>
        <sz val="11"/>
        <color theme="1"/>
        <rFont val="Calibri"/>
        <family val="2"/>
      </rPr>
      <t xml:space="preserve">agua y su ordenación sostenible y el saneamiento para  todos. </t>
    </r>
  </si>
  <si>
    <r>
      <rPr>
        <sz val="11"/>
        <color theme="1"/>
        <rFont val="Calibri"/>
        <family val="2"/>
      </rPr>
      <t xml:space="preserve">Fortalecer los medios de ejecución y revitalizar la alianza mundial para el desarrollo  sostenible. </t>
    </r>
  </si>
  <si>
    <r>
      <t xml:space="preserve">Proteger, restablecer y promover el uso sostenible de los </t>
    </r>
    <r>
      <rPr>
        <sz val="11"/>
        <color theme="1"/>
        <rFont val="Calibri"/>
        <family val="2"/>
      </rPr>
      <t xml:space="preserve">ecosistemas terrestres,  efectuar una ordenación sostenible de los bosques, luchar contra la desertificación,  detener y revertir la degradación de las tierras y poner freno a la pérdida de la diversidad  biológica. </t>
    </r>
  </si>
  <si>
    <r>
      <t xml:space="preserve">Construir </t>
    </r>
    <r>
      <rPr>
        <sz val="11"/>
        <color theme="1"/>
        <rFont val="Calibri"/>
        <family val="2"/>
      </rPr>
      <t xml:space="preserve">infraestructura resiliente, promover la industrialización inclusiva y sostenible  y fomentar la innovación. </t>
    </r>
  </si>
  <si>
    <r>
      <t xml:space="preserve"> Lograr que las </t>
    </r>
    <r>
      <rPr>
        <sz val="11"/>
        <color theme="1"/>
        <rFont val="Calibri"/>
        <family val="2"/>
      </rPr>
      <t xml:space="preserve">ciudades y los asentamientos humanos sean inclusivos, seguros,  resilientes y sostenibles. </t>
    </r>
  </si>
  <si>
    <r>
      <t xml:space="preserve">Adoptar medidas urgentes para combatir el </t>
    </r>
    <r>
      <rPr>
        <sz val="11"/>
        <color theme="1"/>
        <rFont val="Calibri"/>
        <family val="2"/>
      </rPr>
      <t xml:space="preserve">cambio climático y sus efectos (tomando  nota de los acuerdos celebrados en el foro de la Convención Marco de las Naciones  Unidas sobre el Cambio Climático). </t>
    </r>
  </si>
  <si>
    <t xml:space="preserve">¿Cuál es el plazo máximo que se establece para el pacto de no competencia después de extinguido el contrato de trabajo? </t>
  </si>
  <si>
    <t xml:space="preserve">Un año. </t>
  </si>
  <si>
    <t>¿Cuál es el plazo máximo que se establece para el pacto de no competencia después de extinguido el contrato de trabajo? a) "Un año". Correcta porque es el plazo máximo habitual que puede establecerse según la normativa laboral. b) "Seis meses". Incorrecta porque este plazo no se considera el máximo en este contexto. c) "Dos años". Incorrecta porque excede el límite estándar establecido. d) "Tres meses". Incorrecta porque es inferior al máximo permitido.</t>
  </si>
  <si>
    <t xml:space="preserve"> ¿Qué artículo de la Constitución Española establece el derecho a la igualdad y no discriminación? </t>
  </si>
  <si>
    <t xml:space="preserve">Artículo 15 </t>
  </si>
  <si>
    <t xml:space="preserve">Artículo 14 </t>
  </si>
  <si>
    <t xml:space="preserve">Artículo 18 </t>
  </si>
  <si>
    <t>Artículo 10.</t>
  </si>
  <si>
    <t>¿Qué artículo de la Constitución Española establece el derecho a la igualdad y no discriminación? a) "Artículo 15". Incorrecta porque este artículo protege el derecho a la vida y la integridad física. b) "Artículo 14". Correcta porque es el que consagra el principio de igualdad y la prohibición de discriminación. c) "Artículo 18". Incorrecta porque este artículo garantiza el derecho al honor y la intimidad. d) "Artículo 10". Incorrecta porque regula la dignidad de la persona como fundamento del orden político.</t>
  </si>
  <si>
    <t xml:space="preserve"> ¿Qué artículo del Estatuto de los Trabajadores establece el derecho a la libre elección de profesión u oficio? </t>
  </si>
  <si>
    <t xml:space="preserve">Artículo 4 </t>
  </si>
  <si>
    <t>Artículo 2</t>
  </si>
  <si>
    <t>¿Qué artículo del Estatuto de los Trabajadores establece el derecho a la libre elección de profesión u oficio? a) "Artículo 4". Correcta porque este artículo reconoce los derechos básicos de los trabajadores, incluida la libre elección de profesión. b) "Artículo 5". Incorrecta porque regula los deberes básicos de los trabajadores. c) "Artículo 14". Incorrecta porque corresponde al tema de la igualdad. d) "Artículo 2". Incorrecta porque no regula este derecho específico.</t>
  </si>
  <si>
    <t xml:space="preserve"> ¿Qué artículo del Estatuto de los Trabajadores establece el derecho a la negociación colectiva?</t>
  </si>
  <si>
    <t xml:space="preserve">Artículo 2 </t>
  </si>
  <si>
    <t xml:space="preserve">Artículo 3 </t>
  </si>
  <si>
    <t>¿Qué artículo del Estatuto de los Trabajadores establece el derecho a la negociación colectiva? a) "Artículo 2". Incorrecta porque no trata la negociación colectiva. b) "Artículo 3". Incorrecta porque regula aspectos diferentes. c) "Artículo 4". Correcta porque incluye el derecho de los trabajadores a la negociación colectiva como derecho básico. d) "Artículo 10". Incorrecta porque regula otras materias.</t>
  </si>
  <si>
    <t xml:space="preserve"> ¿Qué disposición del Estatuto de los Trabajadores garantiza el derecho a la percepción puntual de la remuneración pactada o legalmente establecida? </t>
  </si>
  <si>
    <t xml:space="preserve">Artículo 27 </t>
  </si>
  <si>
    <t xml:space="preserve">Artículo 28 </t>
  </si>
  <si>
    <t xml:space="preserve">Artículo 29 </t>
  </si>
  <si>
    <t>Artículo 3</t>
  </si>
  <si>
    <t>¿Qué disposición del Estatuto de los Trabajadores garantiza el derecho a la percepción puntual de la remuneración pactada o legalmente establecida? a) "Artículo 27". Incorrecta porque regula otros aspectos salariales. b) "Artículo 28". Incorrecta porque trata la igualdad de remuneración entre géneros. c) "Artículo 29". Correcta porque establece el derecho al pago puntual del salario. d) "Artículo 3". Incorrecta porque no trata el tema de los salarios.</t>
  </si>
  <si>
    <t xml:space="preserve"> ¿Qué artículo del Estatuto de los Trabajadores establece que los trabajadores deben cumplir con las órdenes e instrucciones del empresario? </t>
  </si>
  <si>
    <t xml:space="preserve">Artículo 19 </t>
  </si>
  <si>
    <t xml:space="preserve">Artículo 21 </t>
  </si>
  <si>
    <t>¿Qué artículo del Estatuto de los Trabajadores establece que los trabajadores deben cumplir con las órdenes e instrucciones del empresario? a) "Artículo 19". Incorrecta porque trata la prevención de riesgos laborales. b) "Artículo 20". Correcta porque regula el poder de dirección del empresario y las órdenes a los trabajadores. c) "Artículo 21". Incorrecta porque regula la concurrencia desleal. d) "Artículo 2". Incorrecta porque no se relaciona con esta temática.</t>
  </si>
  <si>
    <t xml:space="preserve"> ¿Cuál es la consecuencia del incumplimiento por parte de los trabajadores de las obligaciones en materia de prevención de riesgos laborales?</t>
  </si>
  <si>
    <t xml:space="preserve">Amonestación verbal </t>
  </si>
  <si>
    <t xml:space="preserve">Sanción disciplinaria </t>
  </si>
  <si>
    <t xml:space="preserve">Suspensión del contrato </t>
  </si>
  <si>
    <t>Despido procedente</t>
  </si>
  <si>
    <t>¿Cuál es la consecuencia del incumplimiento por parte de los trabajadores de las obligaciones en materia de prevención de riesgos laborales? a) "Amonestación verbal". Incorrecta porque las consecuencias pueden ser más graves. b) "Sanción disciplinaria". Correcta porque la normativa laboral contempla sanciones por el incumplimiento de estas obligaciones. c) "Suspensión del contrato". Incorrecta porque esta no es la sanción habitual. d) "Despido procedente". Incorrecta porque no siempre conlleva un despido directo.</t>
  </si>
  <si>
    <t xml:space="preserve"> ¿Qué artículo del Estatuto de los Trabajadores establece que el incumplimiento del deber de buena fe puede ser causa de despido disciplinario? </t>
  </si>
  <si>
    <t xml:space="preserve">Artículo 23 </t>
  </si>
  <si>
    <t xml:space="preserve">Artículo 24 </t>
  </si>
  <si>
    <t>¿Qué artículo del Estatuto de los Trabajadores establece que el incumplimiento del deber de buena fe puede ser causa de despido disciplinario? a) "Artículo 22". Incorrecta porque no regula esta materia. b) "Artículo 23". Incorrecta porque trata sobre derechos formativos y profesionales. c) "Artículo 54". Correcta porque establece las causas de despido disciplinario, incluyendo la transgresión de la buena fe. d) "Artículo 2". Incorrecta porque no aborda este tema.</t>
  </si>
  <si>
    <t xml:space="preserve"> ¿Cuál es el derecho que establece el artículo 23 del Estatuto de los Trabajadores? </t>
  </si>
  <si>
    <t xml:space="preserve">Derecho a la promoción y formación profesional en el trabajo. </t>
  </si>
  <si>
    <t xml:space="preserve">Derecho a la percepción puntual de la remuneración pactada o legalmente establecida. </t>
  </si>
  <si>
    <t>Derecho a la ocupación efectiva</t>
  </si>
  <si>
    <t>¿Cuál es el derecho que establece el artículo 23 del Estatuto de los Trabajadores? a) "Derecho al honor y a la intimidad". Incorrecta porque no es el tema del artículo 23. b) "Derecho a la promoción y formación profesional en el trabajo". Correcta porque este es el derecho regulado en el artículo 23. c) "Derecho a la percepción puntual de la remuneración pactada o legalmente establecida". Incorrecta porque se regula en el artículo 29. d) "Derecho a la ocupación efectiva". Incorrecta porque corresponde al artículo 4.</t>
  </si>
  <si>
    <t xml:space="preserve"> ¿Qué disposición del Estatuto de los Trabajadores establece que los ascensos se producirán teniendo en cuenta la formación, méritos y antigüedad del trabajador?</t>
  </si>
  <si>
    <t xml:space="preserve">Artículo 23. </t>
  </si>
  <si>
    <t xml:space="preserve">Artículo 24. </t>
  </si>
  <si>
    <t xml:space="preserve">Artículo 25. </t>
  </si>
  <si>
    <t>Artículo 26</t>
  </si>
  <si>
    <t>¿Qué disposición del Estatuto de los Trabajadores establece que los ascensos se producirán teniendo en cuenta la formación, méritos y antigüedad del trabajador? a) "Artículo 23". Correcta porque regula el derecho a la promoción profesional, considerando méritos, antigüedad y formación. b) "Artículo 24". Incorrecta porque trata otros aspectos no relacionados con los ascensos. c) "Artículo 25". Incorrecta porque regula la promoción económica, no los ascensos. d) "Artículo 26". Incorrecta porque no regula este tema.</t>
  </si>
  <si>
    <t xml:space="preserve"> ¿Qué derecho se refiere a la protección frente al acoso sexual y al acoso por razón de sexo? </t>
  </si>
  <si>
    <t xml:space="preserve">Derecho a la percepción puntual de la remuneración pactada. </t>
  </si>
  <si>
    <t>Derecho a la integridad física</t>
  </si>
  <si>
    <t>¿Qué derecho se refiere a la protección frente al acoso sexual y al acoso por razón de sexo? a) "Derecho a la igualdad y no discriminación". Correcta porque protege contra cualquier forma de acoso relacionado con el sexo o el género. b) "Derecho al honor y a la intimidad". Incorrecta porque, aunque relacionado, no es específico sobre el acoso sexual. c) "Derecho a la percepción puntual de la remuneración pactada". Incorrecta porque no aborda temas de acoso. d) "Derecho a la integridad física". Incorrecta porque no se relaciona directamente con el acoso sexual.</t>
  </si>
  <si>
    <t xml:space="preserve"> ¿Cuál es el tiempo máximo que se establece para el disfrute del permiso retribuido de formación profesional para el empleo? </t>
  </si>
  <si>
    <t xml:space="preserve">10 horas anuales. </t>
  </si>
  <si>
    <t xml:space="preserve">20 horas anuales. </t>
  </si>
  <si>
    <t xml:space="preserve">30 horas anuales. </t>
  </si>
  <si>
    <t>40 horas anuales</t>
  </si>
  <si>
    <t>¿Cuál es el tiempo máximo que se establece para el disfrute del permiso retribuido de formación profesional para el empleo? a) "10 horas anuales". Incorrecta porque este tiempo no corresponde al máximo. b) "20 horas anuales". Correcta porque este es el máximo permitido para permisos de formación profesional según la normativa. c) "30 horas anuales". Incorrecta porque excede el tiempo permitido. d) "40 horas anuales". Incorrecta porque no corresponde al límite máximo.</t>
  </si>
  <si>
    <t xml:space="preserve"> ¿Qué derecho garantiza el artículo 20 bis del Estatuto de los Trabajadores? </t>
  </si>
  <si>
    <t xml:space="preserve">Derecho a la promoción profesional. </t>
  </si>
  <si>
    <t xml:space="preserve">Derecho al descanso semanal. </t>
  </si>
  <si>
    <t xml:space="preserve">Derecho a la intimidad en el uso de dispositivos digitales. </t>
  </si>
  <si>
    <t>Derecho de huelga</t>
  </si>
  <si>
    <t>¿Qué derecho garantiza el artículo 20 bis del Estatuto de los Trabajadores? a) "Derecho a la promoción profesional". Incorrecta porque no es el derecho principal regulado en este artículo. b) "Derecho al descanso semanal". Incorrecta porque no está relacionado con el artículo 20 bis. c) "Derecho a la intimidad en el uso de dispositivos digitales". Correcta porque este artículo regula la protección de la intimidad digital de los trabajadores. d) "Derecho de huelga". Incorrecta porque no corresponde al artículo 20 bis.</t>
  </si>
  <si>
    <t xml:space="preserve"> ¿Qué acción constituye una transgresión de la buena fe contractual según el artículo 54.2 d) del Estatuto de los Trabajadores? </t>
  </si>
  <si>
    <t xml:space="preserve">Puntualidad en el trabajo. </t>
  </si>
  <si>
    <t>Utilización de dispositivos digitales.</t>
  </si>
  <si>
    <t xml:space="preserve">Asistencia a cursos de formación profesional. </t>
  </si>
  <si>
    <t>¿Qué acción constituye una transgresión de la buena fe contractual según el artículo 54.2 d) del Estatuto de los Trabajadores? a) "Puntualidad en el trabajo". Incorrecta porque la puntualidad no implica una transgresión. b) "Disminución voluntaria en el rendimiento de trabajo". Correcta porque este comportamiento está especificado como una transgresión de buena fe contractual. c) "Utilización de dispositivos digitales". Incorrecta porque no se relaciona con la transgresión de la buena fe contractual. d) "Asistencia a cursos de formación profesional". Incorrecta porque no constituye una violación de buena fe.</t>
  </si>
  <si>
    <t xml:space="preserve">¿Qué derecho está previsto en el artículo 14 de la Constitución Española? </t>
  </si>
  <si>
    <t>Derecho a la vida y a la integridad física.</t>
  </si>
  <si>
    <t>Derecho a la igualdad</t>
  </si>
  <si>
    <t>Derecho al honor y a la intimidad.</t>
  </si>
  <si>
    <t>Derecho a la seguridad y salud en el trabajo.</t>
  </si>
  <si>
    <t>¿Qué derecho está previsto en el artículo 14 de la Constitución Española? a) "Derecho a la vida y a la integridad física". Incorrecta porque corresponde al artículo 15. b) "Derecho a la igualdad". Correcta porque este es el derecho protegido por el artículo 14. c) "Derecho al honor y a la intimidad". Incorrecta porque corresponde al artículo 18. d) "Derecho a la seguridad y salud en el trabajo". Incorrecta porque no se menciona en este artículo.</t>
  </si>
  <si>
    <t xml:space="preserve">Según el artículo 4 del Estatuto de los Trabajadores, ¿cuál de los siguientes es un derecho básico de los trabajadores? </t>
  </si>
  <si>
    <t>Derecho a la ocupación efectiva.</t>
  </si>
  <si>
    <t>Derecho a la promoción en el trabajo</t>
  </si>
  <si>
    <t>Derecho a la libre sindicación.</t>
  </si>
  <si>
    <t>Derecho a la percepción puntual de la remuneración.</t>
  </si>
  <si>
    <t>Según el artículo 4 del Estatuto de los Trabajadores, ¿cuál de los siguientes es un derecho básico de los trabajadores? a) "Derecho a la ocupación efectiva". Correcta porque es uno de los derechos fundamentales regulados en este artículo. b) "Derecho a la promoción en el trabajo". Incorrecta porque no se menciona específicamente como básico en este artículo. c) "Derecho a la libre sindicación". Incorrecta porque, aunque es un derecho, no está incluido en este artículo. d) "Derecho a la percepción puntual de la remuneración". Incorrecta porque está regulado en el artículo 29.</t>
  </si>
  <si>
    <t xml:space="preserve">¿Qué derecho tiene un trabajador respecto a la formación según el artículo 23 del Estatuto de los Trabajadores? </t>
  </si>
  <si>
    <t>Al disfrute de los permisos necesarios para concurrir a exámenes.</t>
  </si>
  <si>
    <t>La adopción de medidas de conflicto colectivo.</t>
  </si>
  <si>
    <t>A la ocupación efectiva.</t>
  </si>
  <si>
    <t>A la negociación colectiva.</t>
  </si>
  <si>
    <t>¿Qué derecho tiene un trabajador respecto a la formación según el artículo 23 del Estatuto de los Trabajadores? a) "Al disfrute de los permisos necesarios para concurrir a exámenes". Correcta porque este artículo regula el derecho a permisos relacionados con la formación profesional. b) "La adopción de medidas de conflicto colectivo". Incorrecta porque no corresponde al tema de la formación. c) "A la ocupación efectiva". Incorrecta porque no es el derecho mencionado en este artículo. d) "A la negociación colectiva". Incorrecta porque no se relaciona con el artículo 23.</t>
  </si>
  <si>
    <t xml:space="preserve">¿Cuál es una causa justa para que el trabajador pueda solicitar la extinción del contrato según el artículo 50.1 b del Estatuto de los Trabajadores? </t>
  </si>
  <si>
    <t>La falta de pago o retrasos continuados en el abono del salario pactado</t>
  </si>
  <si>
    <t>La falta de ocupación efectiva</t>
  </si>
  <si>
    <t>La desobediencia en el trabajo.</t>
  </si>
  <si>
    <t>¿Cuál es una causa justa para que el trabajador pueda solicitar la extinción del contrato según el artículo 50.1 b del Estatuto de los Trabajadores? a) "La falta de pago o retrasos continuados en el abono del salario pactado". Correcta porque este es uno de los supuestos recogidos en el artículo. b) "La falta de ocupación efectiva". Incorrecta porque no se considera como causa justa para extinción del contrato. c) "La adopción de medidas de conflicto colectivo". Incorrecta porque no se relaciona con el artículo. d) "La desobediencia en el trabajo". Incorrecta porque es motivo de sanción, no de extinción del contrato por parte del trabajador.</t>
  </si>
  <si>
    <t xml:space="preserve">Según el artículo 14 de la Constitución Española, los españoles son iguales ante la ley sin que pueda prevalecer discriminación alguna por razón de: </t>
  </si>
  <si>
    <t>Estado civil</t>
  </si>
  <si>
    <t>Sexo</t>
  </si>
  <si>
    <t>Discapacidad</t>
  </si>
  <si>
    <t>Orientación sexual</t>
  </si>
  <si>
    <t>Según el artículo 14 de la Constitución Española, los españoles son iguales ante la ley sin que pueda prevalecer discriminación alguna por razón de: a) "Estado civil". Incorrecta porque este no es uno de los motivos mencionados específicamente. b) "Sexo". Correcta porque el artículo 14 menciona explícitamente esta causa como motivo de no discriminación. c) "Discapacidad". Incorrecta porque no está incluida explícitamente en este artículo. d) "Orientación sexual". Incorrecta porque no es una causa mencionada en el artículo 14.</t>
  </si>
  <si>
    <t xml:space="preserve">¿Cuál de los siguientes es un derecho básico de los trabajadores según el artículo 4 del Estatuto de los Trabajadores? </t>
  </si>
  <si>
    <t>Derecho a la negociación colectiva</t>
  </si>
  <si>
    <t>Derecho a la percepción puntual del salario pactado</t>
  </si>
  <si>
    <t>Derecho a la formación profesional</t>
  </si>
  <si>
    <t>Derecho al respeto de su intimidad</t>
  </si>
  <si>
    <t>¿Cuál de los siguientes es un derecho básico de los trabajadores según el artículo 4 del Estatuto de los Trabajadores? a) "Derecho a la negociación colectiva". Correcta porque este artículo reconoce este derecho como básico. b) "Derecho a la percepción puntual del salario pactado". Incorrecta porque está regulado en el artículo 29. c) "Derecho a la formación profesional". Incorrecta porque no está considerado como básico en este artículo. d) "Derecho al respeto de su intimidad". Incorrecta porque no es el enfoque principal del artículo 4.</t>
  </si>
  <si>
    <t xml:space="preserve">Según el artículo 5 del Estatuto de los Trabajadores, los trabajadores tienen el deber de: </t>
  </si>
  <si>
    <t>Comunicar con el periodo de preaviso legal, si renuncian a su puesto de trabajo</t>
  </si>
  <si>
    <t>Acudir a los cursos de formación proporcionados por el empresario para su perfeccionamiento profesional</t>
  </si>
  <si>
    <t>Recabar las medidas de mejora para promover la prevención en su puesto de trabajo</t>
  </si>
  <si>
    <t>Según el artículo 5 del Estatuto de los Trabajadores, los trabajadores tienen el deber de: a) "Comunicar con el periodo de preaviso legal, si renuncian a su puesto de trabajo". Incorrecta porque no es el deber principal mencionado en el artículo 5. b) "No concurrir con la actividad de la empresa". Correcta porque el artículo establece el deber de no competencia desleal hacia la empresa. c) "Acudir a los cursos de formación proporcionados por el empresario para su perfeccionamiento profesional". Incorrecta porque no es un deber directamente relacionado con este artículo. d) "Recabar las medidas de mejora para promover la prevención en su puesto de trabajo". Incorrecta porque no es un deber contemplado en este artículo.</t>
  </si>
  <si>
    <t xml:space="preserve">El artículo 23 del Estatuto de los Trabajadores establece que los trabajadores tienen derecho a: </t>
  </si>
  <si>
    <t>La percepción puntual de la remuneración pactada</t>
  </si>
  <si>
    <t>A la adaptación de la jornada ordinaria de trabajo para la asistencia a cursos de formación profesional</t>
  </si>
  <si>
    <t>La ocupación efectiva</t>
  </si>
  <si>
    <t>La protección frente al acoso sexual</t>
  </si>
  <si>
    <t>El artículo 23 del Estatuto de los Trabajadores establece que los trabajadores tienen derecho a: a) "La percepción puntual de la remuneración pactada". Incorrecta porque está regulado en el artículo 29. b) "A la adaptación de la jornada ordinaria de trabajo para la asistencia a cursos de formación profesional". Correcta porque el artículo 23 regula el derecho a la formación y la adaptación de horarios para estos fines. c) "La ocupación efectiva". Incorrecta porque está regulada en el artículo 4. d) "La protección frente al acoso sexual". Incorrecta porque no corresponde al artículo 23.</t>
  </si>
  <si>
    <t xml:space="preserve">El artículo 15 de la Constitución Española protege el derecho a: </t>
  </si>
  <si>
    <t>La igualdad</t>
  </si>
  <si>
    <t>La libre circulación</t>
  </si>
  <si>
    <t>La vida y a la integridad física</t>
  </si>
  <si>
    <t>La intimidad</t>
  </si>
  <si>
    <t>El artículo 15 de la Constitución Española protege el derecho a: a) "La igualdad". Incorrecta porque corresponde al artículo 14. b) "La libre circulación". Incorrecta porque está regulada en otro artículo. c) "La vida y a la integridad física". Correcta porque el artículo 15 garantiza este derecho fundamental. d) "La intimidad". Incorrecta porque está regulada en el artículo 18.</t>
  </si>
  <si>
    <t xml:space="preserve">El artículo 18 de la Constitución Española garantiza el derecho a: </t>
  </si>
  <si>
    <t>La vida</t>
  </si>
  <si>
    <t xml:space="preserve">El derecho a la tutela judicial </t>
  </si>
  <si>
    <t>La libertad religiosa</t>
  </si>
  <si>
    <t>El honor y la intimidad</t>
  </si>
  <si>
    <t>El artículo 18 de la Constitución Española garantiza el derecho a: a) "La vida". Incorrecta porque corresponde al artículo 15. b) "El derecho a la tutela judicial". Incorrecta porque no está incluido en este artículo. c) "La libertad religiosa". Incorrecta porque está regulada en otro artículo. d) "El honor y la intimidad". Correcta porque el artículo 18 protege estos derechos fundamentales.</t>
  </si>
  <si>
    <t xml:space="preserve">El artículo 4 del Estatuto de los Trabajadores reconoce como derecho básico: </t>
  </si>
  <si>
    <t>Los trabajadores tienen el derecho a la intimidad  en el uso de los dispositivos digitales puestos a su disposición por el empleador</t>
  </si>
  <si>
    <t>Rescindir el contrato de trabajo  comunicándolo por escrito al empresario con un preaviso de treinta días</t>
  </si>
  <si>
    <t>El trabajo y libre elección de profesión u oficio</t>
  </si>
  <si>
    <t>El artículo 4 del Estatuto de los Trabajadores reconoce como derecho básico: a) "Los trabajadores tienen el derecho a la intimidad en el uso de los dispositivos digitales puestos a su disposición por el empleador". Incorrecta porque este derecho está regulado en el artículo 20 bis. b) "Rescindir el contrato de trabajo comunicándolo por escrito al empresario con un preaviso de treinta días". Incorrecta porque no es un derecho básico mencionado en el artículo 4. c) "El trabajo y libre elección de profesión u oficio". Correcta porque el artículo 4 incluye este derecho como básico.</t>
  </si>
  <si>
    <t xml:space="preserve">Entre los derechos de los trabajadores está el derecho a: </t>
  </si>
  <si>
    <t>No ser discriminados por razón de lengua</t>
  </si>
  <si>
    <t>Percibir  indemnización en caso despido</t>
  </si>
  <si>
    <t>A participar en la gestión empresarial</t>
  </si>
  <si>
    <t>Entre los derechos de los trabajadores está el derecho a: a) "No ser discriminados por razón de lengua". Correcta porque está reconocido como un derecho fundamental. b) "Percibir indemnización en caso de despido". Incorrecta porque es un derecho específico en ciertos casos, no un derecho generalizado. c) "A participar en la gestión empresarial". Incorrecta porque este derecho no es uno de los principales. d) "A la desconexión digital". Incorrecta porque este derecho no forma parte del listado principal.</t>
  </si>
  <si>
    <t xml:space="preserve">Según el artículo 4.2 del Estatuto de los Trabajadores, los trabajadores tienen derecho: </t>
  </si>
  <si>
    <t>A la integración de la prevención de riegos laborales en las condiciones de trabajo de su empresa</t>
  </si>
  <si>
    <t>A la promoción y formación profesional en el trabajo</t>
  </si>
  <si>
    <t xml:space="preserve">A la ocupación plena </t>
  </si>
  <si>
    <t>Según el artículo 4.2 del Estatuto de los Trabajadores, los trabajadores tienen derecho: a) "A participar en la gestión empresarial". Incorrecta porque no está directamente regulado en este artículo. b) "A la integración de la prevención de riesgos laborales en las condiciones de trabajo de su empresa". Correcta porque este artículo establece la importancia de prevenir riesgos laborales. c) "A la promoción y formación profesional en el trabajo". Incorrecta porque está regulado en el artículo 23. d) "A la ocupación plena". Incorrecta porque este derecho no se menciona específicamente.</t>
  </si>
  <si>
    <t xml:space="preserve">El artículo 50.1 c del Estatuto de los Trabajadores permite al trabajador solicitar la extinción del contrato por: </t>
  </si>
  <si>
    <t>Faltas de respeto o conductas verbales continuadas hacia el  trabajador que atenten contra su dignidad por parte del empleador</t>
  </si>
  <si>
    <t>La falta de pago o retrasos continuados en el abono del salario pactado.</t>
  </si>
  <si>
    <t>Reducción de la jornada laboral en una proporción  inferior a la legalmente pactada</t>
  </si>
  <si>
    <t>Modificación de las condiciones de trabajo</t>
  </si>
  <si>
    <t>El artículo 50.1 c del Estatuto de los Trabajadores permite al trabajador solicitar la extinción del contrato por: a) "Faltas de respeto o conductas verbales continuadas hacia el trabajador que atenten contra su dignidad por parte del empleador". Correcta porque el artículo contempla esta causa como motivo para solicitar la extinción del contrato. b) "La falta de pago o retrasos continuados en el abono del salario pactado". Incorrecta porque corresponde al artículo 50.1 b. c) "Reducción de la jornada laboral en una proporción inferior a la legalmente pactada". Incorrecta porque no es motivo de extinción directa. d) "Modificación de las condiciones de trabajo". Incorrecta porque no es una causa justa según este artículo.</t>
  </si>
  <si>
    <t xml:space="preserve">Según el artículo 23 del Estatuto de los Trabajadores, los trabajadores tienen derecho a: </t>
  </si>
  <si>
    <t xml:space="preserve">Los permisos oportunos de formación o perfeccionamiento profesional </t>
  </si>
  <si>
    <t xml:space="preserve">Los Permisos de nacimiento, adopción, del progenitor diferente de la madre biológica y lactancia </t>
  </si>
  <si>
    <t>Los permisos necesarios para la asistencia sanitaria</t>
  </si>
  <si>
    <t>Los permisos legalmente establecidos  para la realización de  actividades sindicales</t>
  </si>
  <si>
    <t>Según el artículo 23 del Estatuto de los Trabajadores, los trabajadores tienen derecho a: a) "Los permisos oportunos de formación o perfeccionamiento profesional". Correcta porque este es el derecho regulado en el artículo 23. b) "Los permisos de nacimiento, adopción, del progenitor diferente de la madre biológica y lactancia". Incorrecta porque no corresponde al tema de la formación profesional. c) "Los permisos necesarios para la asistencia sanitaria". Incorrecta porque este tema no está regulado en el artículo 23. d) "Los permisos legalmente establecidos para la realización de actividades sindicales". Incorrecta porque no se relaciona con el contenido del artículo.</t>
  </si>
  <si>
    <t xml:space="preserve">El artículo 25.1 del Estatuto de los Trabajadores establece que el trabajador tiene derecho a: </t>
  </si>
  <si>
    <t>La promoción económica según el convenio colectivo</t>
  </si>
  <si>
    <t>La formación en prevención de riesgos laborales</t>
  </si>
  <si>
    <t>La participación en los beneficios de la empresa</t>
  </si>
  <si>
    <t>El artículo 25.1 del Estatuto de los Trabajadores establece que el trabajador tiene derecho a: a) "La promoción económica según el convenio colectivo". Correcta porque este es el derecho regulado en este artículo. b) "La formación en prevención de riesgos laborales". Incorrecta porque no está incluido en el artículo 25.1. c) "La participación en los beneficios de la empresa". Incorrecta porque no se contempla específicamente en este artículo. d) "El salario mínimo interprofesional". Incorrecta porque no está relacionado con este artículo.</t>
  </si>
  <si>
    <t xml:space="preserve">El artículo 17.1 del Estatuto de los Trabajadores declara nulos los actos que den lugar a discriminación por: </t>
  </si>
  <si>
    <t xml:space="preserve">Categoria laboral </t>
  </si>
  <si>
    <t>Rendimiento laboral</t>
  </si>
  <si>
    <t>Antogüedad en la empresa</t>
  </si>
  <si>
    <t>El artículo 17.1 del Estatuto de los Trabajadores declara nulos los actos que den lugar a discriminación por: a) "Sexo". Correcta porque el artículo 17.1 incluye esta causa como motivo de discriminación prohibido. b) "Categoría laboral". Incorrecta porque no está considerada como motivo de discriminación en este artículo. c) "Rendimiento laboral". Incorrecta porque no está relacionado con este aspecto. d) "Antigüedad en la empresa". Incorrecta porque no está específicamente contemplado en este artículo.</t>
  </si>
  <si>
    <t xml:space="preserve">El artículo 19.1 del Estatuto de los Trabajadores garantiza el derecho a: </t>
  </si>
  <si>
    <t>El derecho a percibir el salario pactado</t>
  </si>
  <si>
    <t>La protección eficaz en materia de seguridad y salud en el trabajo</t>
  </si>
  <si>
    <t>La privacidad en el uso de dispositivos digitales</t>
  </si>
  <si>
    <t>La indemnización por despido improcedente</t>
  </si>
  <si>
    <t>El artículo 19.1 del Estatuto de los Trabajadores garantiza el derecho a: a) "El derecho a percibir el salario pactado". Incorrecta porque este derecho está regulado en el artículo 29. b) "La protección eficaz en materia de seguridad y salud en el trabajo". Correcta porque el artículo 19 regula este derecho fundamental. c) "La privacidad en el uso de dispositivos digitales". Incorrecta porque este derecho está regulado en el artículo 20 bis. d) "La indemnización por despido improcedente". Incorrecta porque no está relacionado con este artículo.</t>
  </si>
  <si>
    <t xml:space="preserve">El artículo 18 del Estatuto de los Trabajadores regula: </t>
  </si>
  <si>
    <t>El pago de salarios</t>
  </si>
  <si>
    <t>Los registros sobre la persona del trabajador</t>
  </si>
  <si>
    <t>La jornada laboral</t>
  </si>
  <si>
    <t>El artículo 18 del Estatuto de los Trabajadores regula: a) "La protección eficaz en materia de seguridad y salud en el trabajo". Incorrecta porque este derecho está regulado en el artículo 19. b) "El pago de salarios". Incorrecta porque no corresponde a este artículo. c) "Los registros sobre la persona del trabajador". Correcta porque este artículo regula la privacidad de los trabajadores en relación con los registros personales. d) "La jornada laboral". Incorrecta porque no es el tema tratado en este artículo.</t>
  </si>
  <si>
    <t xml:space="preserve">El artículo 29.1 del Estatuto de los Trabajadores establece la obligación de: </t>
  </si>
  <si>
    <t>Cumplir con la jornada laboral</t>
  </si>
  <si>
    <t>Permitior la desconexión digital del trabajador</t>
  </si>
  <si>
    <t>Pagar el salario puntualmente</t>
  </si>
  <si>
    <t>Formarse profesionalmente</t>
  </si>
  <si>
    <t>El artículo 29.1 del Estatuto de los Trabajadores establece la obligación de: a) "Cumplir con la jornada laboral". Incorrecta porque este derecho está regulado en otros artículos. b) "Permitir la desconexión digital del trabajador". Incorrecta porque no es el tema regulado en este artículo. c) "Pagar el salario puntualmente". Correcta porque el artículo 29 establece esta obligación fundamental. d) "Formarse profesionalmente". Incorrecta porque no está relacionado con este artículo.</t>
  </si>
  <si>
    <t xml:space="preserve">Uno de los deberes básicos de los trabajadores según el artículo 5 del Estatuto de los Trabajadores es: </t>
  </si>
  <si>
    <t xml:space="preserve">Cumplir con las clausulas de su contrato de trabajo </t>
  </si>
  <si>
    <t>Observar las medidas de prevención de riesgos laborales</t>
  </si>
  <si>
    <t>Alcanzar la productividad  establecida por convenio colectivo</t>
  </si>
  <si>
    <t>Uno de los deberes básicos de los trabajadores según el artículo 5 del Estatuto de los Trabajadores es: a) "Cumplir con las cláusulas de su contrato de trabajo". Correcta porque el artículo 5 regula este deber. b) "La ocupación efectiva". Incorrecta porque no es un deber del trabajador, sino un derecho. c) "Observar las medidas de prevención de riesgos laborales". Incorrecta porque está regulado en el artículo 19. d) "Alcanzar la productividad establecida por convenio colectivo". Incorrecta porque no está regulado como deber básico.</t>
  </si>
  <si>
    <t xml:space="preserve">El deber de buena fe en el trabajo implica: </t>
  </si>
  <si>
    <t>El cumplimiento puntual de las obligaciónes establecidas en el contrato de trabajo</t>
  </si>
  <si>
    <t>Realizar las horas extras necesarias para el buen funcionameinto de la empresa en situaciónes extraordinarias</t>
  </si>
  <si>
    <t>No competir deslealmente con el empresario</t>
  </si>
  <si>
    <t>No reducir la productividad en situaciones de conflicto</t>
  </si>
  <si>
    <t>El deber de buena fe en el trabajo implica: a) "El cumplimiento puntual de las obligaciones establecidas en el contrato de trabajo". Correcta porque el deber de buena fe incluye este aspecto. b) "Realizar las horas extras necesarias para el buen funcionamiento de la empresa en situaciones extraordinarias". Incorrecta porque no es una obligación específica del deber de buena fe. c) "No competir deslealmente con el empresario". Correcta porque el deber de buena fe también implica la lealtad hacia la empresa. d) "No reducir la productividad en situaciones de conflicto". Incorrecta porque no está directamente relacionado con el deber de buena fe.</t>
  </si>
  <si>
    <t xml:space="preserve">El artículo 21 del Estatuto de los Trabajadores regula la: </t>
  </si>
  <si>
    <t>Concurrencia desleal del trabajador</t>
  </si>
  <si>
    <t>Igualdad salarial</t>
  </si>
  <si>
    <t>Formación continua</t>
  </si>
  <si>
    <t>Duración de la jornada laboral</t>
  </si>
  <si>
    <t>El artículo 21 del Estatuto de los Trabajadores regula la: a) "Concurrencia desleal del trabajador". Correcta porque este artículo aborda este tema específico. b) "Igualdad salarial". Incorrecta porque no está regulada en este artículo. c) "Formación continua". Incorrecta porque corresponde a otros artículos. d) "Duración de la jornada laboral". Incorrecta porque no es el tema regulado en el artículo 21.</t>
  </si>
  <si>
    <t xml:space="preserve">El artículo 20.1 del Estatuto de los Trabajadores establece que el trabajador está obligado a: </t>
  </si>
  <si>
    <t>No  realizar horas extraordinarias, salvo las establecidas legalmente</t>
  </si>
  <si>
    <t>Realizar el trabajo convenido bajo la dirección del empresario o persona en quien este delegue</t>
  </si>
  <si>
    <t>Respetar el pacto de no competencia para después de extinguido el contrato de trabajo, que no podrá tener una duración superior a dos años para los técnicos y de seis meses para los demás trabajadores,</t>
  </si>
  <si>
    <t>El artículo 20.1 del Estatuto de los Trabajadores establece que el trabajador está obligado a: a) "No realizar horas extraordinarias, salvo las establecidas legalmente". Incorrecta porque no corresponde al artículo 20.1. b) "Realizar el trabajo convenido bajo la dirección del empresario o persona en quien este delegue". Correcta porque este artículo regula el deber del trabajador de seguir las directrices del empleador. c) "Formarse profesionalmente". Incorrecta porque no está relacionado con este artículo. d) "Respetar el pacto de no competencia para después de extinguido el contrato de trabajo". Incorrecta porque corresponde a otros artículos.</t>
  </si>
  <si>
    <t xml:space="preserve">El artículo 54.2 b) del Estatuto de los Trabajadores considera causa de despido disciplinario: </t>
  </si>
  <si>
    <t>La inasistencia no jusificada a cursos de perfeccionamiento profesional, esenciales para el dsempeño de sus funciones</t>
  </si>
  <si>
    <t>La disminución continuada y voluntaria del rendimiento laboral</t>
  </si>
  <si>
    <t>La solicitud indebida de permisos no autorizadosni estipulados en el artículo 37 de esta Ley</t>
  </si>
  <si>
    <t>La participación  en huelgas o conflictos colectivos no autorizados legalmente</t>
  </si>
  <si>
    <t>El artículo 54.2 b) del Estatuto de los Trabajadores considera causa de despido disciplinario: a) "La inasistencia no justificada a cursos de perfeccionamiento profesional, esenciales para el desempeño de sus funciones". Incorrecta porque no corresponde al artículo 54.2 b). b) "La disminución continuada y voluntaria del rendimiento laboral". Correcta porque el artículo 54.2 b) incluye esta causa como motivo de despido disciplinario. c) "La solicitud indebida de permisos no autorizados ni estipulados en el artículo 37 de esta Ley". Incorrecta porque no es una causa específica regulada aquí. d) "La participación en huelgas o conflictos colectivos no autorizados legalmente". Incorrecta porque no corresponde a este artículo.</t>
  </si>
  <si>
    <t xml:space="preserve">Según el artículo 25.1 del Estatuto de los Trabajadores, un trabajador puede tener derecho a: </t>
  </si>
  <si>
    <t>La participación en beneficios de la empresa</t>
  </si>
  <si>
    <t>Al salario mínimo interprofesional</t>
  </si>
  <si>
    <t>La promoción económica</t>
  </si>
  <si>
    <t>La desconexión digital</t>
  </si>
  <si>
    <t>Según el artículo 25.1 del Estatuto de los Trabajadores, un trabajador puede tener derecho a: a) "La promoción económica según el convenio colectivo". Correcta porque el artículo 25.1 regula este derecho. b) "Al salario mínimo interprofesional". Incorrecta porque no es el tema regulado aquí. c) "La participación en beneficios de la empresa". Incorrecta porque no corresponde a este artículo. d) "La desconexión digital". Incorrecta porque no está regulada en el artículo 25.1.</t>
  </si>
  <si>
    <t xml:space="preserve">El artículo 17.1 del Estatuto de los Trabajadores considera nulos los actos que: </t>
  </si>
  <si>
    <t>den lugar a discriminación</t>
  </si>
  <si>
    <t>Impongan horas extra por encima de las legalmente establecidas</t>
  </si>
  <si>
    <t>Exijan formación continua no necesaria para el desempeño del las funciones del puesto</t>
  </si>
  <si>
    <t>Impongan cambios no pactados en convenio, alterando sustancialmente el horario de la jornada laboral</t>
  </si>
  <si>
    <t>El artículo 17.1 del Estatuto de los Trabajadores considera nulos los actos que: a) "Den lugar a discriminación". Correcta porque este artículo establece que cualquier acto de discriminación es nulo de pleno derecho. b) "Impongan horas extra por encima de las legalmente establecidas". Incorrecta porque no es el tema principal del artículo. c) "Exijan formación continua no necesaria para el desempeño de las funciones del puesto". Incorrecta porque no regula la obligatoriedad de formación. d) "Impongan cambios no pactados en convenio, alterando sustancialmente el horario de la jornada laboral". Incorrecta porque no es una discriminación en sí misma.</t>
  </si>
  <si>
    <t xml:space="preserve">El artículo 18 ET protege el derecho a: </t>
  </si>
  <si>
    <t>La vida e integridad físca del trabajdor</t>
  </si>
  <si>
    <t>La intimidad del trabajador</t>
  </si>
  <si>
    <t>la asociación legitima de los trabajadores</t>
  </si>
  <si>
    <t>El artículo 18 ET protege el derecho a: a) "La percepción puntual de la remuneración pactada". Incorrecta porque este derecho está regulado en el artículo 29. b) "La vida e integridad física del trabajador". Incorrecta porque no es el derecho protegido por este artículo. c) "La intimidad del trabajador". Correcta porque el artículo 18 regula la protección de la privacidad y el respeto hacia la intimidad del empleado. d) "La asociación legítima de los trabajadores". Incorrecta porque no corresponde al artículo 18.</t>
  </si>
  <si>
    <t xml:space="preserve">El artículo 4 ET establece que los trabajadores tienen como derechos básicos: </t>
  </si>
  <si>
    <t>A las medidas de conflicto colectivo</t>
  </si>
  <si>
    <t>A la realización de la jornada establecida</t>
  </si>
  <si>
    <t xml:space="preserve">La ocupación parcial o plena </t>
  </si>
  <si>
    <t>Al contrato de trabajo</t>
  </si>
  <si>
    <t>El artículo 4 ET establece que los trabajadores tienen como derechos básicos: a) "A las medidas de conflicto colectivo". Incorrecta porque no es un derecho básico regulado en este artículo. b) "A la realización de la jornada establecida". Incorrecta porque no es un derecho básico recogido en este artículo. c) "La ocupación parcial o plena". Incorrecta porque no está incluido entre los derechos básicos regulados. d) "Al contrato de trabajo". Incorrecta porque el contrato es una obligación, no un derecho básico.</t>
  </si>
  <si>
    <t xml:space="preserve">Según el artículo 5 ET, los trabajadores tienen el deber de: </t>
  </si>
  <si>
    <t>Contribuir a la mejora de la productividad.</t>
  </si>
  <si>
    <t>No poner fuera de funcionamiento los sistemas de seguridad y protección</t>
  </si>
  <si>
    <t>Participar en la formación profesional</t>
  </si>
  <si>
    <t>Según el artículo 5 ET, los trabajadores tienen el deber de: a) "Cumplir con la jornada laboral". Incorrecta porque no corresponde específicamente al artículo 5. b) "Contribuir a la mejora de la productividad". Incorrecta porque no está regulado como deber explícito. c) "No poner fuera de funcionamiento los sistemas de seguridad y protección". Correcta porque el artículo 5 establece este deber como una responsabilidad de los trabajadores. d) "Participar en la formación profesional". Incorrecta porque no es una obligación directa en este artículo.</t>
  </si>
  <si>
    <t xml:space="preserve">El artículo 20.3 ET permite al empresario: </t>
  </si>
  <si>
    <t>pagar por la prestación de un trabajo de igual valor la misma retribución, satisfecha directa o indirectamente</t>
  </si>
  <si>
    <t>Verificar el estado de salud del trabajador que sea alegado por este para justificar sus faltas de asistencia al trabajo</t>
  </si>
  <si>
    <t>Negar permisos de formación</t>
  </si>
  <si>
    <t>Modificar la jornada laboral sin previo aviso</t>
  </si>
  <si>
    <t>El artículo 20.3 ET permite al empresario: a) "Pagar por la prestación de un trabajo de igual valor la misma retribución, satisfecha directa o indirectamente". Incorrecta porque corresponde a la igualdad salarial, no al artículo 20.3. b) "Verificar el estado de salud del trabajador que sea alegado por este para justificar sus faltas de asistencia al trabajo". Correcta porque el artículo 20.3 regula esta facultad del empresario. c) "Negar permisos de formación". Incorrecta porque no corresponde a este artículo. d) "Modificar la jornada laboral sin previo aviso". Incorrecta porque no está contemplado en este artículo.</t>
  </si>
  <si>
    <t xml:space="preserve">El artículo 21 ET regula la: </t>
  </si>
  <si>
    <t>Formación profesional</t>
  </si>
  <si>
    <t>No concurrencia con la actividad de la empresa</t>
  </si>
  <si>
    <t>El artículo 21 ET regula la: a) "Formación profesional". Incorrecta porque no corresponde al artículo 21. b) "La desconexión digital". Incorrecta porque no está relacionado con este tema. c) "No concurrencia con la actividad de la empresa". Correcta porque el artículo 21 regula la obligación de no competir con la empresa mientras se mantenga el contrato. d) "Igualdad salarial". Incorrecta porque no corresponde a este artículo.</t>
  </si>
  <si>
    <t xml:space="preserve">El artículo 29.1 ET establece que el pago del salario debe hacerse: </t>
  </si>
  <si>
    <t>Mensualmente</t>
  </si>
  <si>
    <t>Dentro del año fiscal</t>
  </si>
  <si>
    <t>Puntual y documentalmente</t>
  </si>
  <si>
    <t>En lo que que se refiere al abono de las retribuciones periódicas y regulares no podrá exceder de un trimestre</t>
  </si>
  <si>
    <t>El artículo 29.1 ET establece que el pago del salario debe hacerse: a) "Mensualmente". Incorrecta porque el artículo no establece específicamente una periodicidad mensual. b) "Dentro del año fiscal". Incorrecta porque el plazo es más corto. c) "Puntual y documentalmente". Correcta porque el artículo 29.1 especifica estas condiciones para el pago del salario. d) "En lo que se refiere al abono de las retribuciones periódicas y regulares, no podrá exceder de un trimestre". Incorrecta porque esta es una interpretación errónea del artículo.</t>
  </si>
  <si>
    <t xml:space="preserve">Según el artículo 23 ET, los trabajadores tienen derecho a: </t>
  </si>
  <si>
    <t>La percepción puntual del salario</t>
  </si>
  <si>
    <t>A la concesión de  permisos  de formación</t>
  </si>
  <si>
    <t>Según el artículo 23 ET, los trabajadores tienen derecho a: a) "La percepción puntual del salario". Incorrecta porque está regulado en el artículo 29. b) "A la concesión de permisos de formación". Correcta porque el artículo 23 establece el derecho a la formación y a permisos relacionados. c) "La ocupación efectiva". Incorrecta porque corresponde al artículo 4. d) "La protección frente al acoso sexual". Incorrecta porque no corresponde al artículo 23.</t>
  </si>
  <si>
    <t xml:space="preserve">El artículo 19.1 ET garantiza el derecho a: </t>
  </si>
  <si>
    <t>La protección eficaz en materia de seguridad y salud en el trabajo.</t>
  </si>
  <si>
    <t>El artículo 19.1 ET garantiza el derecho a: a) "La desconexión digital". Incorrecta porque no está relacionado con este artículo. b) "La protección eficaz en materia de seguridad y salud en el trabajo". Correcta porque este es el derecho protegido por el artículo 19. c) "La privacidad en el uso de dispositivos digitales". Incorrecta porque está regulado en el artículo 20 bis. d) "La indemnización por despido improcedente". Incorrecta porque no corresponde a este artículo.</t>
  </si>
  <si>
    <t xml:space="preserve">El artículo 18 ET regula: </t>
  </si>
  <si>
    <t>El artículo 18 ET regula: a) "El pago de salarios". Incorrecta porque no es el tema de este artículo. b) "Formación profesional". Incorrecta porque no corresponde al artículo 18. c) "Los registros sobre la persona del trabajador". Correcta porque el artículo 18 regula la protección de la privacidad del trabajador frente a registros personales. d) "La jornada laboral". Incorrecta porque no está regulada en este artículo.</t>
  </si>
  <si>
    <t>Qué ley define al trabajador en el contexto del contrato de trabajo?</t>
  </si>
  <si>
    <t>Ley del Estatuto de los Trabajadores</t>
  </si>
  <si>
    <t>Código Civil</t>
  </si>
  <si>
    <t>Ley de Contratos del Sector Público</t>
  </si>
  <si>
    <t>Código de Comercio</t>
  </si>
  <si>
    <t>Cuáles son las características del contrato de trabajo según el texto?</t>
  </si>
  <si>
    <t>Trabajo independiente y gratuito</t>
  </si>
  <si>
    <t>Trabajo dependiente y remunerado</t>
  </si>
  <si>
    <t>Trabajo temporal y voluntario</t>
  </si>
  <si>
    <t>Trabajo independiente y voluntario</t>
  </si>
  <si>
    <t>Qué tipo de contrato se presume como estándar según el artículo 15.1 ET?</t>
  </si>
  <si>
    <t>Contrato temporal</t>
  </si>
  <si>
    <t>Contrato de formación</t>
  </si>
  <si>
    <t>Contrato de sustitución</t>
  </si>
  <si>
    <t>Contrato indefinido</t>
  </si>
  <si>
    <t>Cuál es la duración máxima de un contrato temporal por circunstancias de la producción sin prórroga?</t>
  </si>
  <si>
    <t>24 meses</t>
  </si>
  <si>
    <t>En qué casos se pueden formalizar contratos temporales según el artículo 15 ET?</t>
  </si>
  <si>
    <t>Por circunstancias de la producción o por sustitución de trabajador</t>
  </si>
  <si>
    <t>Por necesidades financieras de la empresa</t>
  </si>
  <si>
    <t>Por cambios en la dirección de la empresa</t>
  </si>
  <si>
    <t>Por cambios en la legislación laboral</t>
  </si>
  <si>
    <t>Cuál es el máximo de días al año que una empresa puede utilizar el contrato temporal para situaciones previsibles?</t>
  </si>
  <si>
    <t>120 días</t>
  </si>
  <si>
    <t>Cuánto tiempo puede durar un contrato de sustitución durante el proceso de selección para su cobertura definitiva?</t>
  </si>
  <si>
    <t>1 mes</t>
  </si>
  <si>
    <t>Qué edad máxima se establece para concertar contratos de formación en alternancia en el marco de certificados de profesionalidad de nivel 1 y 2?</t>
  </si>
  <si>
    <t>Cuál es la proporción máxima de la jornada laboral permitida para el trabajo efectivo en el primer año de un contrato de formación en alternancia?</t>
  </si>
  <si>
    <t>65%</t>
  </si>
  <si>
    <t>¿Qué no se puede hacer con un contrato formativo en alternancia según las reglas mencionadas?</t>
  </si>
  <si>
    <t>Realizar trabajos nocturnos</t>
  </si>
  <si>
    <t>Realizar horas complementarias</t>
  </si>
  <si>
    <t>Establecer periodo de prueba</t>
  </si>
  <si>
    <t>¿Cuál es la duración mínima de un contrato formativo para la obtención de práctica profesional?</t>
  </si>
  <si>
    <t>¿Qué título no se considera la misma titulación en contratos formativos para la obtención de práctica profesional?</t>
  </si>
  <si>
    <t>Títulos de grado y máster</t>
  </si>
  <si>
    <t>Títulos de grado medio y superior</t>
  </si>
  <si>
    <t>Certificados de profesionalidad de nivel 1 y 2</t>
  </si>
  <si>
    <t>¿Qué deben elaborar los centros de formación en contratos de formación en alternancia?</t>
  </si>
  <si>
    <t>Planes de desarrollo empresarial</t>
  </si>
  <si>
    <t>Planes de formación individual</t>
  </si>
  <si>
    <t>Estrategias de marketing</t>
  </si>
  <si>
    <t>Contratos laborales definitivos</t>
  </si>
  <si>
    <t>¿Quién designa a la persona tutora en un contrato de formación en alternancia?</t>
  </si>
  <si>
    <t>El centro de formación</t>
  </si>
  <si>
    <t>El Ministerio de Educación</t>
  </si>
  <si>
    <t>¿Qué porcentaje de la jornada máxima legal se permite trabajar durante el segundo año de un contrato de formación en alternancia?</t>
  </si>
  <si>
    <t>¿Qué es una condición necesaria para celebrar un contrato de sustitución?</t>
  </si>
  <si>
    <t>Especificar el nombre de la persona sustituida</t>
  </si>
  <si>
    <t>Acreditar más de cinco años de experiencia</t>
  </si>
  <si>
    <t>Tener menos de 30 años</t>
  </si>
  <si>
    <t>No haber trabajado previamente en la empresa</t>
  </si>
  <si>
    <t>¿Cuál es la duración mínima de un contrato temporal por circunstancias de la producción?</t>
  </si>
  <si>
    <t>No tiene duración mínima</t>
  </si>
  <si>
    <t>¿Qué tipo de contrato no puede ser celebrado por un periodo de prueba?</t>
  </si>
  <si>
    <t>Contrato de formación en alternancia</t>
  </si>
  <si>
    <t>¿Qué debe incluirse en el contrato temporal por circunstancias de la producción?</t>
  </si>
  <si>
    <t>Detalles del plan de carrera</t>
  </si>
  <si>
    <t>La causa habilitante de la contratación</t>
  </si>
  <si>
    <t>La edad del trabajador</t>
  </si>
  <si>
    <t>El historial académico del trabajador</t>
  </si>
  <si>
    <t>¿En qué situaciones no se puede usar un contrato temporal por circunstancias de la producción?</t>
  </si>
  <si>
    <t>Actividades de circunstancias normales  de la empresa</t>
  </si>
  <si>
    <t>Contratos por sustitución</t>
  </si>
  <si>
    <t>Contratas, subcontratas o concesiones administrativas</t>
  </si>
  <si>
    <t>¿Cuál es la duración máxima de un contrato formativo en alternancia?</t>
  </si>
  <si>
    <t>1 año</t>
  </si>
  <si>
    <t>¿Qué tipo de contrato se puede celebrar para la cobertura temporal durante el proceso de selección?</t>
  </si>
  <si>
    <t>Contrato temporal por circunstancias de la producción</t>
  </si>
  <si>
    <t>Contrato formativo</t>
  </si>
  <si>
    <t>¿Qué no pueden realizar las personas contratadas con contrato de formación para la obtención de práctica profesional?</t>
  </si>
  <si>
    <t>Horas extraordinarias</t>
  </si>
  <si>
    <t>Trabajo nocturno</t>
  </si>
  <si>
    <t>Horas complementarias</t>
  </si>
  <si>
    <t>¿Qué debe garantizar el centro de formación en contratos de formación en alternancia?</t>
  </si>
  <si>
    <t>Coordinación con la persona tutora en la empresa</t>
  </si>
  <si>
    <t>Provisión de equipo de seguridad</t>
  </si>
  <si>
    <t>Pago del salario</t>
  </si>
  <si>
    <t>Gestión de vacaciones</t>
  </si>
  <si>
    <t>¿En qué plazo debe celebrarse el contrato de trabajo para la obtención de práctica profesional después de finalizar los estudios?</t>
  </si>
  <si>
    <t>¿Cuál es la duración máxima de un contrato temporal por circunstancias de la producción con prórroga?</t>
  </si>
  <si>
    <t>¿Qué debe especificarse en un contrato de sustitución?</t>
  </si>
  <si>
    <t>El salario del trabajador sustituido</t>
  </si>
  <si>
    <t>La causa de la sustitución</t>
  </si>
  <si>
    <t>La duración del contrato</t>
  </si>
  <si>
    <t>La titulación académica del trabajador</t>
  </si>
  <si>
    <t>¿Qué ocurre al finalizar un contrato formativo para la obtención de práctica profesional?</t>
  </si>
  <si>
    <t>El trabajador obtiene  promoción profesional</t>
  </si>
  <si>
    <t>El trabajador recibe una certificación de la práctica realizada</t>
  </si>
  <si>
    <t>El contrato se renueva automáticamente</t>
  </si>
  <si>
    <t>El trabajador debe firmar  un acuerdo de confidencialidad.</t>
  </si>
  <si>
    <t xml:space="preserve">Conforme al artículo 2 de la Ley 14/1994, para que una empresa de trabajo temporal obtenga autorización administrativa debe: </t>
  </si>
  <si>
    <t xml:space="preserve">Realizar varias actividades económicas distintas. </t>
  </si>
  <si>
    <t xml:space="preserve">No haber sido sancionada por infracción laboral, alguna </t>
  </si>
  <si>
    <t xml:space="preserve">Dedicarse exclusivamente a la actividad de empresa de trabajo temporal. </t>
  </si>
  <si>
    <t>Tener al menos 10 trabajadores contratados.</t>
  </si>
  <si>
    <t xml:space="preserve">Siguiendo el artículo 2 de la Ley 14/1994, la autorización para una empresa de trabajo temporal: </t>
  </si>
  <si>
    <t xml:space="preserve">Se concede por un periodo de 5 años. </t>
  </si>
  <si>
    <t xml:space="preserve">Es única y tiene eficacia en todo el territorio nacional. </t>
  </si>
  <si>
    <t xml:space="preserve">Debe ser renovada anualmente. </t>
  </si>
  <si>
    <t>Solo es válida en la comunidad autónoma de expedición.</t>
  </si>
  <si>
    <t xml:space="preserve">Conforme al artículo 2 de la Ley 14/1994, la autorización administrativa expirará cuando: </t>
  </si>
  <si>
    <t xml:space="preserve">La empresa cambie de nombre. </t>
  </si>
  <si>
    <t xml:space="preserve">La empresa deje de realizar la actividad durante un año ininterrumpido. </t>
  </si>
  <si>
    <t xml:space="preserve">La empresa no contrate a nuevos trabajadores en seis meses. </t>
  </si>
  <si>
    <t>La empresa tenga pérdidas financieras.</t>
  </si>
  <si>
    <t xml:space="preserve">Según el artículo 6 de la Ley 14/1994, el contrato de puesta a disposición se celebra entre: </t>
  </si>
  <si>
    <t xml:space="preserve">El trabajador y la empresa usuaria. </t>
  </si>
  <si>
    <t xml:space="preserve">La empresa de trabajo temporal y la empresa usuaria. </t>
  </si>
  <si>
    <t xml:space="preserve">El trabajador y la empresa de trabajo temporal. </t>
  </si>
  <si>
    <t>Dos empresas de trabajo temporal.</t>
  </si>
  <si>
    <t xml:space="preserve">Conforme al artículo 10 de la Ley 14/1994, los trabajadores de empresas de trabajo temporal  </t>
  </si>
  <si>
    <t xml:space="preserve">Pueden ser retribuidos por convenio, con menor cuantía que los empleados directos de la empresa usuaria. </t>
  </si>
  <si>
    <t xml:space="preserve">Tienen las mismas condiciones esenciales de trabajo que los empleados directos de la empresa usuaria. </t>
  </si>
  <si>
    <t>Tienen todas las condiciones laborales de las que puedan gozar los trbajadores directos de la empresa usuaria</t>
  </si>
  <si>
    <t>No tienen posibilidad de realizar posibilidad de horas extras.</t>
  </si>
  <si>
    <t xml:space="preserve">Siguiendo el artículo 11 de la Ley 14/1994, las condiciones esenciales de trabajo incluyen: </t>
  </si>
  <si>
    <t xml:space="preserve">Remuneración y jornada laboral. </t>
  </si>
  <si>
    <t xml:space="preserve">Transporte y alojamiento. </t>
  </si>
  <si>
    <t xml:space="preserve">Beneficios de salud y pensiones. </t>
  </si>
  <si>
    <t>Acciones sociales de la empresa</t>
  </si>
  <si>
    <t xml:space="preserve">Conforme al artículo 12 de la Ley 14/1994, la empresa de trabajo temporal debe destinar anualmente un porcentaje de la masa salarial a: </t>
  </si>
  <si>
    <t>Actividades sociales</t>
  </si>
  <si>
    <t xml:space="preserve">Formación de los trabajadores. </t>
  </si>
  <si>
    <t>Adsquisión de equipos de trabajo</t>
  </si>
  <si>
    <t>Protección de sus trabajadores</t>
  </si>
  <si>
    <t xml:space="preserve">Según el artículo 12 de la Ley 14/1994, la empresa de trabajo temporal debe asegurar que el trabajador tiene: </t>
  </si>
  <si>
    <t xml:space="preserve">Formación teórica y práctica en prevención de riesgos laborales. </t>
  </si>
  <si>
    <t>Experiencia suficiente y adecuada en el puesto, habiendolo desempeñado al menos durante un año</t>
  </si>
  <si>
    <t>Conocimiento de los idiomas necesarios para el desempeño del puesto</t>
  </si>
  <si>
    <t xml:space="preserve">Certificación nacional o internacional </t>
  </si>
  <si>
    <t xml:space="preserve">Conforme al artículo 12 de la Ley 14/1994, el gasto de formación en materia preventiva será: </t>
  </si>
  <si>
    <t xml:space="preserve">Computado a efectos del 0,1% destinado a formación. </t>
  </si>
  <si>
    <t xml:space="preserve">Computado a efectos del 1% destinado a formación. </t>
  </si>
  <si>
    <t xml:space="preserve">Computado a efectos del 2% destinado a formación. </t>
  </si>
  <si>
    <t xml:space="preserve">Computado a efectos del 5% destinado a formación. </t>
  </si>
  <si>
    <t xml:space="preserve">Según el artículo 15 de la Ley 14/1994, durante el tiempo que los trabajadores están en la empresa usuaria, las facultades de dirección serán ejercidas por: </t>
  </si>
  <si>
    <t xml:space="preserve">La empresa de trabajo temporal. </t>
  </si>
  <si>
    <t xml:space="preserve">El propio trabajador. </t>
  </si>
  <si>
    <t xml:space="preserve">La empresa usuaria. </t>
  </si>
  <si>
    <t>Un comité formado por responsables de de ambas empresas.</t>
  </si>
  <si>
    <t xml:space="preserve">Conforme al artículo 15 de la Ley 14/1994, si la empresa usuaria detecta un incumplimiento contractual del trabajador: </t>
  </si>
  <si>
    <t>Puede sancionar disciplinariemente al trabajador mediente el despido procedente</t>
  </si>
  <si>
    <t xml:space="preserve">Debe informar a la empresa de trabajo temporal para que adopte medidas. </t>
  </si>
  <si>
    <t xml:space="preserve">Debe realizar una investigación interna. </t>
  </si>
  <si>
    <t xml:space="preserve">Puede sancionar al trabajador sin iniciar ningun otro trámite </t>
  </si>
  <si>
    <t xml:space="preserve">Siguiendo el artículo 16 de la Ley 14/1994, los trabajadores puestos a disposición tienen derecho a: </t>
  </si>
  <si>
    <t xml:space="preserve">Reclamaciones a través de los representantes de la empresa usuaria. </t>
  </si>
  <si>
    <t>Reclamación directa a la Inspección de Trabajo y Segurodad Social</t>
  </si>
  <si>
    <t xml:space="preserve">Reclamaciones unicamente a través su propia  empresa de trabajo temporal. </t>
  </si>
  <si>
    <t>Reclamaciones directas al Ministerio de Trabajo.</t>
  </si>
  <si>
    <t xml:space="preserve">Según el artículo 16 de la Ley 14/1994, la empresa usuaria debe informar al trabajador sobre: </t>
  </si>
  <si>
    <t xml:space="preserve">Sus derechos laborales. </t>
  </si>
  <si>
    <t xml:space="preserve">Los riesgos derivados de su puesto de trabajo. </t>
  </si>
  <si>
    <t xml:space="preserve">Las políticas internas de la empresa. </t>
  </si>
  <si>
    <t xml:space="preserve">Los equipos de trabajo seguros a su disposición </t>
  </si>
  <si>
    <t xml:space="preserve">Conforme al artículo 16 de la Ley 14/1994, la empresa usuaria es responsable de: </t>
  </si>
  <si>
    <t xml:space="preserve">El salario del trabajador. </t>
  </si>
  <si>
    <t xml:space="preserve">La protección en materia de seguridad e higiene en el trabajo. </t>
  </si>
  <si>
    <t xml:space="preserve">La contratación del trabajador. </t>
  </si>
  <si>
    <t>La formación profesional del trabajador.</t>
  </si>
  <si>
    <t xml:space="preserve">Conforme al artículo 6 de la Ley 14/1994, los contratos de puesta a disposición no podrán celebrarse para: </t>
  </si>
  <si>
    <t xml:space="preserve">Trabajos de alta cualificación. </t>
  </si>
  <si>
    <t xml:space="preserve">Realización de trabajos especialmente peligrosos. </t>
  </si>
  <si>
    <t xml:space="preserve">Proyectos a largo plazo. </t>
  </si>
  <si>
    <t>Formación profesional.</t>
  </si>
  <si>
    <t xml:space="preserve">Según el artículo 10 de la Ley 14/1994, los trabajadores de empresas de trabajo temporal deben recibir la misma: </t>
  </si>
  <si>
    <t xml:space="preserve">Formación específica que los empleados directos de la empresa usuaria. . </t>
  </si>
  <si>
    <t xml:space="preserve">Asignación de tareas que los empleados directos de la empresa usuaria. </t>
  </si>
  <si>
    <t xml:space="preserve">Condiciones esenciales de trabajo y empleo que los empleados directos de la empresa usuaria. </t>
  </si>
  <si>
    <t xml:space="preserve">Promoción que que los empleados directos de la empresa usuaria. </t>
  </si>
  <si>
    <t xml:space="preserve">Conforme al artículo 12 de la Ley 14/1994, antes de la puesta a disposición del trabajador, la empresa de trabajo temporal debe asegurar que: </t>
  </si>
  <si>
    <t xml:space="preserve">El trabajador tiene formación técnica en el puesto </t>
  </si>
  <si>
    <t>El trabajador ha firmado el acuerdo de confidencialidad.</t>
  </si>
  <si>
    <t>El trabajador tiene experiencia adecuada y suficiente</t>
  </si>
  <si>
    <t xml:space="preserve">El trabajador posee la formación en prevención de riesgos laborales. </t>
  </si>
  <si>
    <t xml:space="preserve">Según el artículo 15 de la Ley 14/1994, las facultades de dirección y control de la actividad laboral durante la prestación de servicios serán ejercidas por: </t>
  </si>
  <si>
    <t xml:space="preserve">El Ministerio de Trabajo. </t>
  </si>
  <si>
    <t>La autoridad Laboral</t>
  </si>
  <si>
    <t xml:space="preserve">Siguiendo el artículo 2 de la Ley 14/1994, las empresas de trabajo temporal deben </t>
  </si>
  <si>
    <t>Disponer de una estructura financiera en relación con el objeto social</t>
  </si>
  <si>
    <t>Garantizar,  el cumplimiento de las obligaciones salariales, tributarias  y con la Seguridad Social.</t>
  </si>
  <si>
    <t>Dedicarse mayoritariamente  a la actividad constitutiva de empresa de trabajo temporal, selección, formación o consultoría de RRHH</t>
  </si>
  <si>
    <t xml:space="preserve">incluir en su denominación el término "empresa de trabajo temporal" o su abreviatura "ETT". </t>
  </si>
  <si>
    <t xml:space="preserve">Según el artículo 8 de la Ley 14/1994, las empresas no pueden celebrar contratos de puesta a disposición cuando: </t>
  </si>
  <si>
    <t>Si cede a trabajadores que han trabajado para otras empresas de Trabajo temporal</t>
  </si>
  <si>
    <t xml:space="preserve">Han amortizado puestos de trabajo por despido improcedente en los 12 meses anteriores. </t>
  </si>
  <si>
    <t>Para la realización de trabajos u ocupaciones especialmente peligrosos para la situación de la empresa</t>
  </si>
  <si>
    <t>Para sustituir a trabajadores durante una huelga en la empresa usuaria</t>
  </si>
  <si>
    <t xml:space="preserve">Conforme al artículo 12 de la Ley 14/1994, el gasto de formación en prevención de riesgos laborales: </t>
  </si>
  <si>
    <t xml:space="preserve">Forma parte de la duración del contrato de puesta a disposición. </t>
  </si>
  <si>
    <t>Debe consistir un 10% del salario del trabajdor</t>
  </si>
  <si>
    <t>Debe suponer entre un 10 y un 15% del salario del trabajdor</t>
  </si>
  <si>
    <t>Se realizaa al inicio del contrato  durante el primer año</t>
  </si>
  <si>
    <t xml:space="preserve">Siguiendo el artículo 16 de la Ley 14/1994, antes de comenzar su prestación de servicios, el trabajador debe ser informado sobre: </t>
  </si>
  <si>
    <t>Loa deberas básicos de su puesto de trabajo</t>
  </si>
  <si>
    <t xml:space="preserve">Los riesgos del puesto de trabajo y medidas de protección. </t>
  </si>
  <si>
    <t>Las funciones esenciales del puesto</t>
  </si>
  <si>
    <t>Los derechos laborales basicos del artículo 4 del ET</t>
  </si>
  <si>
    <t xml:space="preserve">Según el artículo 2 de la Ley 14/1994, la estructura organizativa de una empresa de trabajo temporal debe permitir: </t>
  </si>
  <si>
    <t>responder en la forma prevista reglamentariamente, de las deudas por indemnizaciones, salariales y de Seguridad Social.</t>
  </si>
  <si>
    <t xml:space="preserve"> cumplir las obligaciones que asume como empleador en relación con el objeto social</t>
  </si>
  <si>
    <t>la contratación de empleados con contratos tanto indefinidos con de dutación determinada</t>
  </si>
  <si>
    <t>responder a las actividades efectivamente desarrolladas y diversificarse a nivel financiero</t>
  </si>
  <si>
    <t xml:space="preserve">Conforme al artículo 11 de la Ley del Estatuto del Trabajo Autónomo, ¿qué porcentaje mínimo de sus ingresos deben percibir los trabajadores autónomos económicamente dependientes de un único cliente para ser considerados como tales? </t>
  </si>
  <si>
    <t xml:space="preserve">Conforme al artículo 2 de la Ley del Estatuto del Trabajo Autónomo, ¿quiénes están expresamente excluidos de su ámbito de aplicación? </t>
  </si>
  <si>
    <t xml:space="preserve">Trabajadores autónomos extranjeros </t>
  </si>
  <si>
    <t xml:space="preserve">Las relaciones de trabajo por cuenta ajena </t>
  </si>
  <si>
    <t xml:space="preserve">Los socios industriales de sociedades regulares colectivas </t>
  </si>
  <si>
    <t>Los trabajadores autónomos económicamente dependientes</t>
  </si>
  <si>
    <t xml:space="preserve">Conforme al artículo 4 de la Ley del Estatuto del Trabajo Autónomo, ¿cuál es uno de los derechos individuales de los trabajadores autónomos en el ejercicio de su actividad profesional? </t>
  </si>
  <si>
    <t xml:space="preserve">Derecho a ser empleados por cuenta ajena </t>
  </si>
  <si>
    <t xml:space="preserve">Derecho a la igualdad ante la ley y a no ser discriminados </t>
  </si>
  <si>
    <t>Derecho a interrumpir su actividad y abandonar el lugar de trabajo cuando considere que dicha actividad entraña un riesgo grave e inminente para su vida o salud.</t>
  </si>
  <si>
    <t>Derecho a una interrupción de su actividad anual de 18 días hábiles</t>
  </si>
  <si>
    <t xml:space="preserve">Conforme al artículo 42 del Estatuto de los Trabajadores, ¿cuál es el plazo para que la Tesorería General de la Seguridad Social emita una certificación negativa por descubiertos? </t>
  </si>
  <si>
    <t xml:space="preserve">45 días </t>
  </si>
  <si>
    <t xml:space="preserve">30 días improrrogables </t>
  </si>
  <si>
    <t xml:space="preserve">Conforme al artículo 42 del Estatuto de los Trabajadores, ¿qué convenio colectivo se aplicará a las empresas contratistas y subcontratistas? </t>
  </si>
  <si>
    <t xml:space="preserve">El convenio colectivo de la empresa principal </t>
  </si>
  <si>
    <t xml:space="preserve">El convenio colectivo del sector de la actividad desarrollada </t>
  </si>
  <si>
    <t xml:space="preserve">El convenio colectivo más favorable para los trabajadores </t>
  </si>
  <si>
    <t>El convenio colectivo más antiguo</t>
  </si>
  <si>
    <t xml:space="preserve">Conforme al artículo 42 del Estatuto de los Trabajadores, ¿qué información deben recibir por escrito las personas trabajadoras de la contratista o subcontratista? </t>
  </si>
  <si>
    <t>Su retribución</t>
  </si>
  <si>
    <t xml:space="preserve">La identidad de la empresa principal </t>
  </si>
  <si>
    <t xml:space="preserve">La duración del contrato </t>
  </si>
  <si>
    <t>Las condiciones de seguridad en el trabajo</t>
  </si>
  <si>
    <t xml:space="preserve">Conforme al artículo 43 del Estatuto de los Trabajadores, ¿qué derechos adquieren los trabajadores sometidos a una cesión ilegal? </t>
  </si>
  <si>
    <t>Derecho a indemnización por mes trabajado en condiciones de cesion ilegal</t>
  </si>
  <si>
    <t xml:space="preserve">Derecho a adquirir la condición de fijos en la empresa cedente o cesionaria </t>
  </si>
  <si>
    <t>Derecho al incremento del 15% en su salario base</t>
  </si>
  <si>
    <t xml:space="preserve">Derecho a o ser despedidos ni sancionados, salvo por las causas establecidas por ley </t>
  </si>
  <si>
    <t xml:space="preserve">Conforme al artículo 8 de la Ley del Estatuto del Trabajo Autónomo, ¿qué derecho tiene el trabajador autónomo cuando considera que su actividad entraña un riesgo grave e inminente para su vida o salud? </t>
  </si>
  <si>
    <t>A la continiudad de su actividad si optan por ello</t>
  </si>
  <si>
    <t>A solicitar una indemnización equivalente al salario bruto de un mes</t>
  </si>
  <si>
    <t xml:space="preserve">A la realización de la oportuna denuncia de su contratista ante la jurisdición civil </t>
  </si>
  <si>
    <t xml:space="preserve">A interrumpir su actividad y abandonar el lugar de trabajo </t>
  </si>
  <si>
    <t xml:space="preserve">Según el artículo 1 de la Ley del Estatuto del Trabajo Autónomo, ¿a quién se aplica esta Ley? </t>
  </si>
  <si>
    <t>A todas las personas que trabajen en España, no pudiendo ser discriminado ningún tipo de trabajador</t>
  </si>
  <si>
    <t>A cualquie persona física o jurídica que preste sus servicios en España</t>
  </si>
  <si>
    <t xml:space="preserve">A las personas físicas que realicen una actividad económica o profesional por cuenta propia </t>
  </si>
  <si>
    <t>A personas físicas que realicen una actividad económica o profesional por cuenta propia sin trabajadores contratados por cuenta ajena</t>
  </si>
  <si>
    <t>Según el artículo 10 de la Ley del Estatuto del Trabajo Autónomo. Los trabajadores autónomos ...</t>
  </si>
  <si>
    <t>tienen derecho a una interrupción de su actividad anual de 18 días hábiles,</t>
  </si>
  <si>
    <t>tendrán derecho a percibir la correspondiente indemnización por los daños y perjuicios ocasionados por extinción contractual</t>
  </si>
  <si>
    <t>tienen derecho a la percepción de la contraprestación económica por la ejecución del contrato en el tiempo y la forma convenidos</t>
  </si>
  <si>
    <t>tienen derecho a interrumpir su actividad y abandonar el lugar de trabajo cuando considere que dicha actividad entraña un riesgo grave e inminente para su vida o salud.</t>
  </si>
  <si>
    <t xml:space="preserve">Según el artículo 42 del Estatuto de los Trabajadores, ¿por cuánto tiempo responde solidariamente la empresa principal de las obligaciones salariales de los contratistas? </t>
  </si>
  <si>
    <t xml:space="preserve">Durante seis meses </t>
  </si>
  <si>
    <t xml:space="preserve">Durante un año </t>
  </si>
  <si>
    <t xml:space="preserve">Durante dos años </t>
  </si>
  <si>
    <t>Durante tres años</t>
  </si>
  <si>
    <t>El convenio colectivo de aplicación para las empresas contratistas y subcontratistas. a. Será el del sector de la actividad desarrollada en la contrata o subcontrata: Correcta. Según el artículo 42 del Estatuto de los Trabajadores, el convenio aplicable será el del sector de la actividad desarrollada en la contrata o subcontrata, sin importar el objeto social de la empresa contratista. b. Será el correspondiente a la empresa de subcontratista a la que pertenecen los trabajadores: Incorrecta. Aunque los trabajadores pertenezcan a la subcontratista, el convenio que prevalece es el del sector de la actividad desarrollada. c. Será el mismo que la empresa que subcontrata el servicio: Incorrecta. El convenio de la empresa contratante no es determinante, ya que se aplica el del sector de la actividad que realiza la subcontrata. d. Será el mismo para todas las actividades realizadas por la subcontrata: Incorrecta. Cada actividad se regula según su sector correspondiente, no se unifican las condiciones para todas.</t>
  </si>
  <si>
    <t>Según establece el artículo 43 del Real Decreto Legislativo 2/2015... a. La representación legal de las personas trabajadoras de la empresa principal y de las empresas contratistas y subcontratistas...: Incorrecta. Aunque la coordinación entre representantes de las empresas contratistas y subcontratistas se regula en el artículo 81, no es el principal enfoque del artículo 43. b. Cuando la empresa principal, contratista o subcontratista compartan de forma continuada un mismo centro de trabajo...: Incorrecta. Este punto sobre el libro registro se menciona en otras disposiciones del Estatuto, pero no es central en el artículo 43. c. La contratación de trabajadores para cederlos temporalmente a otra empresa solo podrá efectuarse...: Correcta. El artículo 43 regula la cesión de trabajadores, permitiéndola únicamente a través de empresas de trabajo temporal autorizadas. d. El convenio colectivo de aplicación para las empresas contratistas y subcontratistas será el del sector...: Incorrecta. Este aspecto corresponde al artículo 42, no al artículo 43.</t>
  </si>
  <si>
    <t>La Subcontratación de obras y servicios. a. Se encuentra regulada en el artículo 47 del Real Decreto Legislativo 2/2015...: Incorrecta. El artículo 47 regula otros aspectos, como la movilidad funcional, y no trata sobre la subcontratación de obras y servicios. b. Se encuentra regulada en el artículo 43 del Real Decreto Legislativo 2/2015...: Incorrecta. El artículo 43 trata sobre la cesión de trabajadores, no sobre la subcontratación. c. Se encuentra regulada en el artículo 42 del Real Decreto Legislativo 2/2015...: Correcta. El artículo 42 regula específicamente la subcontratación de obras y servicios, estableciendo las obligaciones y responsabilidades de las empresas. d. Se encuentra regulada en el artículo 41 del Real Decreto Legislativo 2/2015...: Incorrecta. El artículo 41 aborda cuestiones relacionadas con la movilidad geográfica y modificaciones sustanciales de las condiciones de trabajo, no sobre subcontratación.</t>
  </si>
  <si>
    <t>La Cesión de trabajadores. a. Se encuentra regulada en el artículo 41 del Real Decreto Legislativo 2/2015...: Incorrecta. El artículo 41 se refiere a modificaciones sustanciales de condiciones laborales, no a la cesión de trabajadores. b. Se encuentra regulada en el artículo 47 del Real Decreto Legislativo 2/2015...: Incorrecta. Este artículo no regula la cesión de trabajadores, sino otros temas como la movilidad funcional. c. Se encuentra regulada en el artículo 42 del Real Decreto Legislativo 2/2015...: Incorrecta. Este artículo regula la subcontratación de obras y servicios, no la cesión de trabajadores. d. Se encuentra regulada en el artículo 43 del Real Decreto Legislativo 2/2015...: Correcta. La cesión de trabajadores está regulada en el artículo 43, especificando que solo puede realizarse a través de empresas de trabajo temporal autorizadas.</t>
  </si>
  <si>
    <t>Conforme el artículo 42 del Real Decreto Legislativo 2/2015, de 23 de octubre... a. La contratación de trabajadores para cederlos temporalmente a otra empresa solo podrá efectuarse...: Incorrecta. Este punto corresponde al artículo 43, no al 42, ya que trata específicamente sobre la cesión de trabajadores. b. Los empresarios, cedente y cesionario, que infrinjan lo señalado en los apartados anteriores del artículo...: Incorrecta. Este punto trata sobre las responsabilidades en cesión de trabajadores y está relacionado con el artículo 43, no el 42. c. Los trabajadores sometidos al tráfico prohibido tendrán derecho a adquirir la condición de fijos...: Incorrecta. Esto también está regulado en el artículo 43 y se refiere a la cesión ilegal de trabajadores. d. Las personas trabajadoras de la contratista o subcontratista deberán ser informadas por escrito...: Correcta. El artículo 42 regula la subcontratación de obras y servicios e incluye esta obligación de información a las personas trabajadoras.</t>
  </si>
  <si>
    <t>Las empresas que contraten o subcontraten con otras la realización de obras o servicios. a. Deberán comprobar que dichas contratistas están al corriente en el pago de las cuotas de la Seguridad Social en cualquier actividad: Incorrecta. No es obligatorio verificar el estado de las cuotas para cualquier actividad, solo para aquellas correspondientes a su propia actividad. b. Deberán comprobar que dichas contratistas están al corriente en el pago de las cuotas de la Seguridad Social si el servicio contratado corresponde con su propia actividad: Correcta. Según el artículo 42 del Estatuto de los Trabajadores, esta es una obligación clara para las empresas principales. c. Deberán comprobar que dichas contratistas están al corriente en el pago de las cuotas de la Seguridad Social si el servicio contratado corresponde con una actividad peligrosa: Incorrecta. No se limita solo a actividades peligrosas, sino a aquellas que correspondan a la actividad propia de la empresa. d. Deberán comprobar que dichas contratistas están al corriente en el pago de las cuotas de la Seguridad Social si el servicio contratado corresponde con no sujeta a reglamentación pública: Incorrecta. No existe tal requisito específico en la normativa para actividades no sujetas a reglamentación pública.</t>
  </si>
  <si>
    <t>Cuando la empresa concierte un contrato de prestación de obras o servicios con una empresa contratista o subcontratista, NO deberá informar a la representación legal de las personas trabajadoras sobre (señalar la falsa): a. Objeto y duración de la contrata: Incorrecta. Este es un aspecto que sí debe comunicarse, según el artículo 42 del Estatuto de los Trabajadores. b. Lugar de ejecución de la contrata: Incorrecta. Este también debe informarse como parte de las obligaciones de transparencia hacia la representación legal. c. Número de personas trabajadoras que serán ocupadas por la contrata o subcontrata en el centro de trabajo de la empresa principal: Incorrecta. Es una información requerida para la representación legal. d. Contratos temporales de entre las personas subcontratadas: Correcta. No se exige informar específicamente sobre los contratos temporales de los trabajadores de la subcontrata.</t>
  </si>
  <si>
    <t>La certificación negativa por descubiertos en la Tesorería General de la Seguridad Social. a. Se deberá librar inexcusablemente dicha certificación en el término de treinta días improrrogables: Correcta. Según el artículo 42 del Estatuto de los Trabajadores, esta es la obligación clara en cuanto al plazo para obtener la certificación. b. Se deberá librar inexcusablemente dicha certificación en el término de un mes improrrogable: Incorrecta. Aunque un mes equivale aproximadamente a 30 días, la ley menciona específicamente 30 días, lo que hace incorrecta esta redacción. c. Se deberá librar inexcusablemente dicha certificación en el término de dos meses improrrogables: Incorrecta. El plazo máximo para esta certificación es de 30 días, no de dos meses. d. Se deberá librar inexcusablemente dicha certificación en el término de quince días improrrogables: Incorrecta. El plazo legal es de 30 días, por lo que 15 días no sería suficiente.</t>
  </si>
  <si>
    <t>Qué ley define al trabajador en el contexto del contrato de trabajo. a. Ley del Estatuto de los Trabajadores: Correcta. El Estatuto de los Trabajadores (artículo 1.1) define al trabajador como aquel que presta servicios de forma personal, libre, dependiente y retribuida por cuenta ajena, siendo la normativa principal en esta materia. b. Código Civil: Incorrecta. El Código Civil regula contratos en general, pero no define específicamente al trabajador en el contexto laboral. c. Ley de Contratos del Sector Público: Incorrecta. Esta ley regula contratos relacionados con administraciones públicas y no tiene relación con la definición del trabajador. d. Código de Comercio: Incorrecta. El Código de Comercio regula relaciones comerciales y mercantiles, no laborales.</t>
  </si>
  <si>
    <t xml:space="preserve"> Cuáles son las características del contrato de trabajo según el texto. a. Trabajo independiente y gratuito: Incorrecta. El trabajo independiente no forma parte del contrato laboral, y además este debe ser siempre remunerado. b. Trabajo dependiente y remunerado: Correcta. Estas son dos características fundamentales del contrato de trabajo: la dependencia del trabajador respecto del empleador y la obligatoriedad de la remuneración. c. Trabajo temporal y voluntario: Incorrecta. Aunque algunos contratos pueden ser temporales, no es una característica esencial del contrato laboral. d. Trabajo independiente y voluntario: Incorrecta. El trabajo independiente se asocia con autónomos, no con el contrato laboral típico.</t>
  </si>
  <si>
    <t xml:space="preserve"> Qué tipo de contrato se presume como estándar según el artículo 15.1 ET. a. Contrato temporal: Incorrecta. El artículo 15.1 establece que los contratos temporales son excepcionales y deben justificarse por causas específicas. b. Contrato de formación: Incorrecta. Este contrato tiene una finalidad específica de formación y no es el estándar general. c. Contrato de sustitución: Incorrecta. Este tipo de contrato tiene un uso específico y no se presume como estándar. d. Contrato indefinido: Correcta. Según el artículo 15.1 del Estatuto de los Trabajadores, el contrato indefinido es la modalidad estándar y se presume como tal si no se especifica otra modalidad.</t>
  </si>
  <si>
    <t xml:space="preserve"> Cuál es la duración máxima de un contrato temporal por circunstancias de la producción sin prórroga. a. 3 meses: Incorrecta. Este plazo es más breve que lo establecido en el Estatuto de los Trabajadores. b. 6 meses: Correcta. Según el artículo 15.2 ET, la duración máxima de un contrato temporal por circunstancias de la producción es de 6 meses salvo que un convenio sectorial establezca otra duración. c. 12 meses: Incorrecta. Aunque un convenio podría ampliarlo hasta este límite, no es el plazo máximo sin prórroga establecido en la ley. d. 24 meses: Incorrecta. Este plazo es demasiado extenso y no corresponde a los contratos temporales de este tipo.</t>
  </si>
  <si>
    <t xml:space="preserve"> En qué casos se pueden formalizar contratos temporales según el artículo 15 ET. a. Por circunstancias de la producción o por sustitución de trabajador: Correcta. Estos son los dos supuestos específicos que permite el artículo 15 del Estatuto de los Trabajadores para formalizar contratos temporales. b. Por necesidades financieras de la empresa: Incorrecta. Las necesidades financieras no constituyen una causa habilitante para un contrato temporal. c. Por cambios en la dirección de la empresa: Incorrecta. Cambios organizativos no justifican la temporalidad de un contrato. d. Por cambios en la legislación laboral: Incorrecta. Este supuesto no está contemplado como causa justificante de un contrato temporal.</t>
  </si>
  <si>
    <t xml:space="preserve"> Cuál es el máximo de días al año que una empresa puede utilizar el contrato temporal para situaciones previsibles. a. 30 días: Incorrecta. Este límite es menor al establecido por el Estatuto de los Trabajadores. b. 60 días: Incorrecta. Aunque más cercano, tampoco es el máximo permitido. c. 90 días: Correcta. Según el artículo 15.2 ET, el límite para contratos temporales por situaciones previsibles es de 90 días anuales. d. 120 días: Incorrecta. Este plazo excede el límite anual permitido.</t>
  </si>
  <si>
    <t xml:space="preserve"> Cuánto tiempo puede durar un contrato de sustitución durante el proceso de selección para su cobertura definitiva. a. 1 mes: Incorrecta. Este plazo es más corto que el máximo permitido según el Estatuto de los Trabajadores. b. 3 meses: Correcta. El artículo 15.3 ET establece que un contrato de sustitución durante un proceso de selección no puede superar los 3 meses, salvo que un convenio colectivo disponga un plazo inferior. c. 6 meses: Incorrecta. Este plazo es superior al máximo permitido por la normativa para este tipo de contrato. d. 12 meses: Incorrecta. Este plazo no está contemplado para contratos de sustitución en procesos de selección.</t>
  </si>
  <si>
    <t xml:space="preserve"> Qué edad máxima se establece para concertar contratos de formación en alternancia en el marco de certificados de profesionalidad de nivel 1 y 2. a. 18 años: Incorrecta. Aunque los menores de 18 años pueden participar, el límite máximo no es esta edad. b. 25 años: Incorrecta. Este es el límite para otros casos, pero no para certificados de profesionalidad de nivel 1 y 2. c. 30 años: Correcta. Según el artículo 11 ET, en el caso de certificados de profesionalidad de nivel 1 y 2, el límite máximo de edad es de 30 años. d. 35 años: Incorrecta. Esta edad excede el límite permitido en el marco de los certificados de profesionalidad.</t>
  </si>
  <si>
    <t xml:space="preserve"> Cuál es la proporción máxima de la jornada laboral permitida para el trabajo efectivo en el primer año de un contrato de formación en alternancia. a. 50%: Incorrecta. Este porcentaje es demasiado bajo en comparación con lo permitido para el primer año. b. 65%: Correcta. El artículo 11 ET establece que durante el primer año de un contrato de formación en alternancia, el trabajo efectivo no puede superar el 65% de la jornada máxima. c. 75%: Incorrecta. Este porcentaje corresponde al límite permitido para el segundo año, no para el primero. d. 85%: Incorrecta. Este porcentaje excede lo permitido para el primer año de este contrato.</t>
  </si>
  <si>
    <t xml:space="preserve"> Qué no se puede hacer con un contrato formativo en alternancia según las reglas mencionadas. a. Realizar trabajos nocturnos: Incorrecta. Aunque no es permitido, no es la única restricción para este contrato. b. Realizar horas complementarias: Incorrecta. Esto también está prohibido, pero no es la única limitación. c. Establecer periodo de prueba: Incorrecta. Este contrato no puede incluir periodo de prueba, pero no es la única actividad prohibida. d. Todas las anteriores: Correcta. Según el artículo 11 ET, los contratos formativos en alternancia tienen varias restricciones, incluyendo la prohibición de realizar trabajos nocturnos, horas complementarias y establecer periodo de prueba.</t>
  </si>
  <si>
    <t xml:space="preserve"> Cuál es la duración mínima de un contrato formativo para la obtención de práctica profesional. a. 3 meses: Correcta. Según el artículo 11 ET, la duración mínima de un contrato formativo para la obtención de práctica profesional es de 3 meses. b. 6 meses: Incorrecta. Este plazo es mayor que el mínimo permitido, aunque puede ser la duración concreta en algunos convenios. c. 9 meses: Incorrecta. Este plazo no está relacionado con el mínimo requerido por la normativa. d. 12 meses: Incorrecta. Este es el límite máximo, no el mínimo, según la ley.</t>
  </si>
  <si>
    <t xml:space="preserve"> Qué título no se considera la misma titulación en contratos formativos para la obtención de práctica profesional. a. Títulos de grado y máster: Correcta. Según el artículo 11 ET, los títulos de grado y máster no se consideran la misma titulación a efectos de la contratación formativa, permitiendo celebrar contratos en cada caso. b. Títulos de grado medio y superior: Incorrecta. Ambos se consideran titulaciones distintas, por lo que es posible realizar contratos separados para cada nivel. c. Certificados de profesionalidad de nivel 1 y 2: Incorrecta. Estos también se consideran titulaciones distintas, válidas para contratos separados. d. Ninguna de las anteriores: Incorrecta. Existe una diferenciación clara entre grados y másteres, por lo que esta opción es incorrecta.</t>
  </si>
  <si>
    <t xml:space="preserve"> Qué deben elaborar los centros de formación en contratos de formación en alternancia. a. Planes de desarrollo empresarial: Incorrecta. Los centros de formación no están encargados de elaborar planes de desarrollo empresarial, ya que su enfoque está en la formación académica y práctica. b. Planes de formación individual: Correcta. Según el artículo 11 ET, los centros de formación deben elaborar planes de formación individual que detallen el contenido, actividades y calendario de la formación. c. Estrategias de marketing: Incorrecta. Esto no está relacionado con las responsabilidades de los centros de formación. d. Contratos laborales definitivos: Incorrecta. Los contratos laborales son responsabilidad de las empresas y no de los centros de formación.</t>
  </si>
  <si>
    <t xml:space="preserve"> Quién designa a la persona tutora en un contrato de formación en alternancia. a. La empresa: Incorrecta. Aunque la empresa designa un tutor para supervisar al trabajador en su entorno laboral, esta no asigna el tutor académico. b. El centro de formación: Correcta. El artículo 11 ET establece que el centro de formación designa a la persona tutora responsable de la formación académica y su coordinación con el tutor empresarial. c. El sindicato: Incorrecta. Los sindicatos no tienen competencia para designar tutores en este tipo de contratos. d. El Ministerio de Educación: Incorrecta. Este organismo no tiene intervención directa en la designación de tutores.</t>
  </si>
  <si>
    <t xml:space="preserve"> Qué porcentaje de la jornada máxima legal se permite trabajar durante el segundo año de un contrato de formación en alternancia. a. 50%: Incorrecta. Este porcentaje está por debajo del permitido para el segundo año. b. 65%: Incorrecta. Este es el límite para el primer año, no para el segundo. c. 75%: Incorrecta. Aunque es un porcentaje válido, corresponde a otras modalidades y no al segundo año del contrato de formación en alternancia. d. 85%: Correcta. Según el artículo 11 ET, en el segundo año, el tiempo de trabajo efectivo puede llegar al 85% de la jornada máxima.</t>
  </si>
  <si>
    <t xml:space="preserve"> Qué es una condición necesaria para celebrar un contrato de sustitución. a. Especificar el nombre de la persona sustituida: Correcta. Según el artículo 15.3 ET, es imprescindible especificar el nombre de la persona sustituida y la causa del reemplazo en el contrato. b. Acreditar más de cinco años de experiencia: Incorrecta. Este requisito no está relacionado con la celebración de contratos de sustitución. c. Tener menos de 30 años: Incorrecta. La edad del trabajador no es un criterio para este tipo de contrato. d. No haber trabajado previamente en la empresa: Incorrecta. No hay ninguna restricción respecto a haber trabajado previamente en la empresa para celebrar un contrato de sustitución.</t>
  </si>
  <si>
    <t xml:space="preserve"> Cuál es la duración mínima de un contrato temporal por circunstancias de la producción. a. 1 mes: Incorrecta. Aunque es posible acordar un contrato más breve, la ley no establece esta duración como el mínimo obligatorio. b. 3 meses: Incorrecta. Este plazo es más largo que lo requerido como mínimo en la normativa. c. 6 meses: Incorrecta. Este plazo es el máximo permitido para contratos temporales sin prórroga, no el mínimo. d. No tiene duración mínima: Correcta. Según el artículo 15.2 ET, los contratos temporales por circunstancias de la producción no tienen una duración mínima establecida.</t>
  </si>
  <si>
    <t xml:space="preserve"> Qué tipo de contrato no puede ser celebrado por un periodo de prueba. a. Contrato indefinido: Incorrecta. Este tipo de contrato puede incluir un periodo de prueba según lo establecido en los convenios colectivos. b. Contrato temporal: Incorrecta. Los contratos temporales también pueden incluir un periodo de prueba, acorde a la duración del contrato. c. Contrato de formación en alternancia: Correcta. Según el artículo 11 ET, este tipo de contrato no permite establecer un periodo de prueba. d. Contrato de sustitución: Incorrecta. Este contrato puede incluir un periodo de prueba, siempre que se ajuste a la normativa.</t>
  </si>
  <si>
    <t xml:space="preserve"> Qué debe incluirse en el contrato temporal por circunstancias de la producción. a. Detalles del plan de carrera: Incorrecta. Este punto no es relevante ni obligatorio en un contrato temporal de estas características. b. La causa habilitante de la contratación: Correcta. Según el artículo 15.2 ET, el contrato debe especificar la causa habilitante que justifica la temporalidad, además de su conexión con la duración prevista. c. La edad del trabajador: Incorrecta. La edad no es un requisito que deba incluirse en este tipo de contrato. d. El historial académico del trabajador: Incorrecta. Este dato tampoco es requerido en contratos temporales.</t>
  </si>
  <si>
    <t xml:space="preserve"> En qué situaciones no se puede usar un contrato temporal por circunstancias de la producción. a. Actividades de circunstancias normales de la empresa: Incorrecta. Las circunstancias normales no justifican un contrato temporal, pero esta opción no describe la prohibición específica. b. Contratos por sustitución: Incorrecta. Los contratos de sustitución son otra modalidad válida para cubrir necesidades temporales, pero no está relacionado con la prohibición. c. Contratas, subcontratas o concesiones administrativas: Correcta. Según el artículo 15.2 ET, no puede usarse este contrato para actividades habituales u ordinarias de la empresa en el marco de contratas, subcontratas o concesiones administrativas. d. Ninguna de las anteriores: Incorrecta. Hay restricciones claras sobre el uso de contratos temporales en contratas y subcontratas.</t>
  </si>
  <si>
    <t xml:space="preserve"> Cuál es la duración máxima de un contrato formativo en alternancia. a. 1 año: Incorrecta. Este plazo es menor que el máximo permitido. b. 2 años: Correcta. Según el artículo 11 ET, la duración máxima para un contrato formativo en alternancia es de dos años. c. 3 años: Incorrecta. Este plazo excede el límite establecido en la normativa. d. 4 años: Incorrecta. No existe tal posibilidad de duración en este tipo de contratos.</t>
  </si>
  <si>
    <t xml:space="preserve"> Qué tipo de contrato se puede celebrar para la cobertura temporal durante el proceso de selección. a. Contrato indefinido: Incorrecta. Un contrato indefinido no es aplicable en un contexto de cobertura temporal. b. Contrato temporal por circunstancias de la producción: Incorrecta. Este contrato no es adecuado para cubrir necesidades derivadas de un proceso de selección. c. Contrato de sustitución: Correcta. Según el artículo 15.3 ET, el contrato de sustitución puede celebrarse para cubrir un puesto de trabajo temporalmente durante el proceso de selección. d. Contrato formativo: Incorrecta. Este tipo de contrato está diseñado con fines de formación y no para cubrir temporalidades específicas.</t>
  </si>
  <si>
    <t xml:space="preserve"> Qué no pueden realizar las personas contratadas con contrato de formación para la obtención de práctica profesional. a. Horas extraordinarias: Incorrecta. Aunque es una de las prohibiciones, no abarca todas las limitaciones impuestas a este tipo de contrato. b. Trabajo nocturno: Incorrecta. También está prohibido, pero no es la única restricción. c. Horas complementarias: Incorrecta. Estas están vetadas, pero no es la única actividad prohibida. d. Todas las anteriores: Correcta. Según el artículo 11 ET, las personas contratadas para la obtención de práctica profesional no pueden realizar horas extraordinarias, trabajo nocturno ni horas complementarias.</t>
  </si>
  <si>
    <t xml:space="preserve"> Qué debe garantizar el centro de formación en contratos de formación en alternancia. a. Coordinación con la persona tutora en la empresa: Correcta. Según el artículo 11 ET, el centro de formación debe garantizar la coordinación entre su tutor académico y el tutor asignado por la empresa. b. Provisión de equipo de seguridad: Incorrecta. Esto es responsabilidad de la empresa empleadora y no del centro de formación. c. Pago del salario: Incorrecta. La empresa contratante debe asumir esta obligación, no el centro de formación. d. Gestión de vacaciones: Incorrecta. Este aspecto corresponde a la empresa que contrata al trabajador.</t>
  </si>
  <si>
    <t xml:space="preserve"> En qué plazo debe celebrarse el contrato de trabajo para la obtención de práctica profesional después de finalizar los estudios. a. 1 año: Incorrecta. Este plazo es más breve que el permitido por la normativa. b. 2 años: Incorrecta. Aunque más cercano, no corresponde al plazo máximo permitido. c. 3 años: Correcta. Según el artículo 11 ET, el contrato de trabajo para la obtención de práctica profesional debe celebrarse dentro de los 3 años posteriores a la finalización de los estudios, ampliándose a 5 años en caso de discapacidad. d. 5 años: Incorrecta. Este es el plazo excepcional para personas con discapacidad, no el general.</t>
  </si>
  <si>
    <t xml:space="preserve"> Cuál es la duración máxima de un contrato temporal por circunstancias de la producción con prórroga. a. 6 meses: Incorrecta. Este es el límite sin prórroga, pero con una prórroga la duración puede extenderse. b. 12 meses: Correcta. Según el artículo 15.2 ET, la duración máxima de un contrato por circunstancias de la producción, incluyendo prórroga, es de 12 meses. c. 18 meses: Incorrecta. Este límite no está contemplado en la normativa para esta modalidad. d. 24 meses: Incorrecta. Este periodo es demasiado extenso y no corresponde al máximo permitido.</t>
  </si>
  <si>
    <t xml:space="preserve"> Qué debe especificarse en un contrato de sustitución. a. El salario del trabajador sustituido: Incorrecta. Aunque el contrato debe incluir las condiciones laborales, este dato específico no es obligatorio. b. La causa de la sustitución: Correcta. Según el artículo 15.3 ET, el contrato de sustitución debe incluir claramente la causa que justifica la necesidad de este contrato. c. La duración del contrato: Incorrecta. Aunque es importante definir la duración, la normativa exige principalmente la causa de la sustitución. d. La titulación académica del trabajador: Incorrecta. Este dato no es relevante para este tipo de contrato.</t>
  </si>
  <si>
    <t xml:space="preserve"> Qué ocurre al finalizar un contrato formativo para la obtención de práctica profesional. a. El trabajador obtiene promoción profesional: Incorrecta. Este no es un derecho automático tras finalizar el contrato. b. El trabajador recibe una certificación de la práctica realizada: Correcta. Según el artículo 11 ET, al finalizar el contrato, el trabajador tiene derecho a recibir una certificación detallando el contenido y duración de la práctica realizada. c. El contrato se renueva automáticamente: Incorrecta. La renovación automática no es una condición estipulada en la normativa. d. El trabajador debe firmar un acuerdo de confidencialidad: Incorrecta. Este tipo de requisito no está vinculado al fin del contrato formativo.</t>
  </si>
  <si>
    <t xml:space="preserve"> Conforme al artículo 2 de la Ley 14/1994, para que una empresa de trabajo temporal obtenga autorización administrativa debe: a. Realizar varias actividades económicas distintas: Incorrecta. Las empresas de trabajo temporal deben dedicarse exclusivamente a su actividad principal, según la ley. b. No haber sido sancionada por infracción laboral, alguna: Incorrecta. Aunque no debe haber acumulado sanciones graves repetidas, esta no es la única condición. c. Dedicarse exclusivamente a la actividad de empresa de trabajo temporal: Correcta. Según el artículo 2 de la Ley 14/1994, este es un requisito fundamental para obtener autorización. d. Tener al menos 10 trabajadores contratados: Incorrecta. No se establece este requisito de número mínimo de empleados.</t>
  </si>
  <si>
    <t xml:space="preserve"> Siguiendo el artículo 2 de la Ley 14/1994, la autorización para una empresa de trabajo temporal: a. Se concede por un periodo de 5 años: Incorrecta. La autorización no tiene un límite de duración específico. b. Es única y tiene eficacia en todo el territorio nacional: Correcta. Según la normativa, la autorización es única y válida en todo el territorio nacional sin limitación temporal. c. Debe ser renovada anualmente: Incorrecta. La autorización no requiere renovación anual. d. Solo es válida en la comunidad autónoma de expedición: Incorrecta. La autorización tiene validez nacional, no está limitada a una comunidad autónoma.</t>
  </si>
  <si>
    <t xml:space="preserve"> Conforme al artículo 2 de la Ley 14/1994, la autorización administrativa expirará cuando: a. La empresa cambie de nombre: Incorrecta. El cambio de nombre no afecta la validez de la autorización. b. La empresa deje de realizar la actividad durante un año ininterrumpido: Correcta. Según la ley, la autorización expirará si la empresa no realiza actividades como empresa de trabajo temporal durante un año consecutivo. c. La empresa no contrate a nuevos trabajadores en seis meses: Incorrecta. Este aspecto no afecta la vigencia de la autorización. d. La empresa tenga pérdidas financieras: Incorrecta. La situación financiera no determina la expiración de la autorización.</t>
  </si>
  <si>
    <t xml:space="preserve"> Según el artículo 6 de la Ley 14/1994, el contrato de puesta a disposición se celebra entre: a. El trabajador y la empresa usuaria: Incorrecta. El trabajador no firma directamente con la empresa usuaria. b. La empresa de trabajo temporal y la empresa usuaria: Correcta. Este contrato se establece entre la ETT y la empresa usuaria para regular la cesión temporal del trabajador. c. El trabajador y la empresa de trabajo temporal: Incorrecta. Este contrato regula la relación laboral, pero no es el contrato de puesta a disposición. d. Dos empresas de trabajo temporal: Incorrecta. Las empresas de trabajo temporal no pueden firmar este contrato entre ellas.</t>
  </si>
  <si>
    <t xml:space="preserve"> Conforme al artículo 10 de la Ley 14/1994, los trabajadores de empresas de trabajo temporal. a. Pueden ser retribuidos por convenio, con menor cuantía que los empleados directos de la empresa usuaria: Incorrecta. Los trabajadores cedidos deben tener las mismas condiciones esenciales que los empleados directos de la empresa usuaria, por lo que esta opción contradice la normativa. b. Tienen las mismas condiciones esenciales de trabajo que los empleados directos de la empresa usuaria: Correcta. Según el artículo 10 de la Ley 14/1994, los trabajadores puestos a disposición deben recibir las mismas condiciones en cuanto a salario, jornada y otros aspectos esenciales. c. Tienen todas las condiciones laborales de las que puedan gozar los trabajadores directos de la empresa usuaria: Incorrecta. Aunque tienen derecho a las condiciones esenciales, no necesariamente tienen acceso a todas las condiciones específicas o beneficios adicionales que los empleados directos puedan tener. d. No tienen posibilidad de realizar posibilidad de horas extras: Incorrecta. La normativa no prohíbe específicamente las horas extras si están permitidas en el contrato y las condiciones aplicables.</t>
  </si>
  <si>
    <t xml:space="preserve"> Siguiendo el artículo 11 de la Ley 14/1994, las condiciones esenciales de trabajo incluyen: a. Remuneración y jornada laboral: Correcta. Estas son condiciones esenciales claramente establecidas en el artículo 11 de la Ley 14/1994. b. Transporte y alojamiento: Incorrecta. Aunque pueden ofrecerse, no se consideran condiciones esenciales de trabajo según la normativa. c. Beneficios de salud y pensiones: Incorrecta. Estos no están considerados dentro de las condiciones esenciales de trabajo. d. Acciones sociales de la empresa: Incorrecta. Esto no forma parte de las condiciones esenciales según lo establecido por la ley.</t>
  </si>
  <si>
    <t xml:space="preserve"> Conforme al artículo 12 de la Ley 14/1994, la empresa de trabajo temporal debe destinar anualmente un porcentaje de la masa salarial a: a. Actividades sociales: Incorrecta. Este no es el propósito al que debe destinarse un porcentaje de la masa salarial. b. Formación de los trabajadores: Correcta. Según el artículo 12 de la Ley 14/1994, la empresa de trabajo temporal está obligada a destinar un 1% de la masa salarial a la formación de los trabajadores cedidos. c. Adquisición de equipos de trabajo: Incorrecta. Esto no está relacionado con la obligación de destinar un porcentaje de la masa salarial. d. Protección de sus trabajadores: Incorrecta. Aunque es importante, no forma parte de esta obligación específica.</t>
  </si>
  <si>
    <t xml:space="preserve"> Según el artículo 12 de la Ley 14/1994, la empresa de trabajo temporal debe asegurar que el trabajador tiene: a. Formación teórica y práctica en prevención de riesgos laborales: Correcta. Este es un requisito esencial antes de poner a disposición a un trabajador, según el artículo 12. b. Experiencia suficiente y adecuada en el puesto, habiéndolo desempeñado al menos durante un año: Incorrecta. No se exige este nivel de experiencia previa como requisito para los trabajadores cedidos. c. Conocimiento de los idiomas necesarios para el desempeño del puesto: Incorrecta. Aunque puede ser relevante, no es un requisito establecido en la ley. d. Certificación nacional o internacional: Incorrecta. No se requiere ningún tipo de certificación internacional o nacional como condición para la puesta a disposición.</t>
  </si>
  <si>
    <t xml:space="preserve"> Conforme al artículo 12 de la Ley 14/1994, el gasto de formación en materia preventiva será: a. Computado a efectos del 0,1% destinado a formación: Incorrecta. Este porcentaje no corresponde al gasto en formación preventiva según la normativa. b. Computado a efectos del 1% destinado a formación: Correcta. Según el artículo 12, el gasto en formación preventiva se computa dentro del 1% que debe destinarse a formación por parte de la empresa de trabajo temporal. c. Computado a efectos del 2% destinado a formación: Incorrecta. Este porcentaje no está establecido en la normativa. d. Computado a efectos del 5% destinado a formación: Incorrecta. Este valor es excesivo y no corresponde a lo estipulado por la ley.</t>
  </si>
  <si>
    <t xml:space="preserve"> Según el artículo 15 de la Ley 14/1994, durante el tiempo que los trabajadores están en la empresa usuaria, las facultades de dirección serán ejercidas por: a. La empresa de trabajo temporal: Incorrecta. Aunque la empresa de trabajo temporal sigue siendo el empleador formal, las facultades de dirección y control no le corresponden mientras el trabajador está en la empresa usuaria. b. El propio trabajador: Incorrecta. El trabajador no tiene facultades de dirección sobre su propio trabajo, ya que sigue las instrucciones de la empresa usuaria. c. La empresa usuaria: Correcta. Según el artículo 15, la empresa usuaria ejerce las facultades de dirección y control sobre el trabajador durante la prestación de servicios. d. Un comité formado por responsables de ambas empresas: Incorrecta. No existe tal figura de comité compartido en este contexto.</t>
  </si>
  <si>
    <t xml:space="preserve"> Conforme al artículo 15 de la Ley 14/1994, si la empresa usuaria detecta un incumplimiento contractual del trabajador: a. Puede sancionar disciplinariamente al trabajador mediante el despido procedente: Incorrecta. La empresa usuaria no tiene capacidad disciplinaria directa sobre el trabajador. b. Debe informar a la empresa de trabajo temporal para que adopte medidas: Correcta. Si detecta un incumplimiento, debe comunicarlo a la empresa de trabajo temporal, que es la responsable de aplicar las sanciones si corresponde. c. Debe realizar una investigación interna: Incorrecta. La investigación interna no es una obligación ni se menciona en la normativa para este caso. d. Puede sancionar al trabajador sin iniciar ningún otro trámite: Incorrecta. La empresa usuaria no puede sancionar directamente al trabajador, debe gestionar cualquier acción a través de la empresa de trabajo temporal.</t>
  </si>
  <si>
    <t xml:space="preserve"> Siguiendo el artículo 16 de la Ley 14/1994, los trabajadores puestos a disposición tienen derecho a: a. Reclamaciones a través de los representantes de la empresa usuaria: Correcta. Los trabajadores cedidos tienen derecho a presentar reclamaciones relacionadas con sus condiciones laborales mediante los representantes de la empresa usuaria. b. Reclamación directa a la Inspección de Trabajo y Seguridad Social: Incorrecta. Aunque pueden recurrir a la Inspección, no es el medio principal para resolver cuestiones laborales específicas. c. Reclamaciones únicamente a través de su propia empresa de trabajo temporal: Incorrecta. No están limitados a reclamar únicamente a su empresa de trabajo temporal, también pueden hacerlo en la usuaria. d. Reclamaciones directas al Ministerio de Trabajo: Incorrecta. No es necesario acudir directamente al Ministerio, ya que existen otros cauces para resolver disputas.</t>
  </si>
  <si>
    <t xml:space="preserve"> Según el artículo 16 de la Ley 14/1994, la empresa usuaria debe informar al trabajador sobre: a. Sus derechos laborales: Incorrecta. Esta responsabilidad recae principalmente en la empresa de trabajo temporal. b. Los riesgos derivados de su puesto de trabajo: Correcta. La empresa usuaria debe informar al trabajador sobre los riesgos específicos del puesto y las medidas preventivas, según el artículo 16. c. Las políticas internas de la empresa: Incorrecta. Aunque puede ser útil, informar sobre las políticas internas no es una obligación normativa. d. Los equipos de trabajo seguros a su disposición: Incorrecta. Aunque los equipos seguros son obligatorios, no se menciona específicamente la obligación de informar sobre ellos.</t>
  </si>
  <si>
    <t xml:space="preserve"> Conforme al artículo 16 de la Ley 14/1994, la empresa usuaria es responsable de: a. El salario del trabajador: Incorrecta. El pago del salario es responsabilidad de la empresa de trabajo temporal. b. La protección en materia de seguridad e higiene en el trabajo: Correcta. La empresa usuaria es responsable de garantizar la seguridad e higiene del trabajador cedido en el puesto de trabajo. c. La contratación del trabajador: Incorrecta. La contratación es realizada por la empresa de trabajo temporal, no por la usuaria. d. La formación profesional del trabajador: Incorrecta. La formación profesional es responsabilidad de la empresa de trabajo temporal.</t>
  </si>
  <si>
    <t xml:space="preserve"> Conforme al artículo 6 de la Ley 14/1994, los contratos de puesta a disposición no podrán celebrarse para: a. Trabajos de alta cualificación: Incorrecta. No hay una prohibición específica para trabajos de alta cualificación en contratos de puesta a disposición. b. Realización de trabajos especialmente peligrosos: Correcta. Según el artículo 6, no se pueden celebrar contratos de puesta a disposición para trabajos considerados peligrosos para la seguridad y salud, salvo excepciones específicas previstas en la normativa. c. Proyectos a largo plazo: Incorrecta. Aunque no es la finalidad típica de estos contratos, no están prohibidos para proyectos de mayor duración si cumplen con la normativa. d. Formación profesional: Incorrecta. Los contratos formativos son regulados por otra normativa y no son objeto de prohibición en este artículo.</t>
  </si>
  <si>
    <t xml:space="preserve"> Según el artículo 10 de la Ley 14/1994, los trabajadores de empresas de trabajo temporal deben recibir la misma: a. Formación específica que los empleados directos de la empresa usuaria: Incorrecta. La formación específica depende de lo estipulado en el contrato y las necesidades del puesto, no es una obligación equiparable. b. Asignación de tareas que los empleados directos de la empresa usuaria: Incorrecta. Las tareas asignadas pueden diferir según el contrato de puesta a disposición. c. Condiciones esenciales de trabajo y empleo que los empleados directos de la empresa usuaria: Correcta. Según el artículo 10, deben recibir las mismas condiciones esenciales que los trabajadores directos en el mismo puesto. d. Promoción que los empleados directos de la empresa usuaria: Incorrecta. No tienen derecho a recibir las mismas oportunidades de promoción.</t>
  </si>
  <si>
    <t xml:space="preserve"> Conforme al artículo 12 de la Ley 14/1994, antes de la puesta a disposición del trabajador, la empresa de trabajo temporal debe asegurar que: a. El trabajador tiene formación técnica en el puesto: Incorrecta. No es obligatorio que tenga formación técnica en el puesto, aunque es deseable. b. El trabajador ha firmado el acuerdo de confidencialidad: Incorrecta. No se menciona esta obligación en el artículo 12. c. El trabajador tiene experiencia adecuada y suficiente: Incorrecta. Aunque la experiencia puede ser útil, no es un requisito obligatorio. d. El trabajador posee la formación en prevención de riesgos laborales: Correcta. Según el artículo 12, la empresa de trabajo temporal debe asegurarse de que el trabajador tenga formación teórica y práctica en prevención de riesgos laborales.</t>
  </si>
  <si>
    <t xml:space="preserve"> Según el artículo 15 de la Ley 14/1994, las facultades de dirección y control de la actividad laboral durante la prestación de servicios serán ejercidas por: a. La empresa de trabajo temporal: Incorrecta. La empresa de trabajo temporal no ejerce estas facultades mientras el trabajador está en la empresa usuaria. b. La empresa usuaria: Correcta. Durante la prestación de servicios, la empresa usuaria tiene las facultades de dirección y control del trabajador cedido. c. El Ministerio de Trabajo: Incorrecta. Este organismo no interviene en la dirección del trabajo diario. d. La autoridad Laboral: Incorrecta. Aunque supervisa el cumplimiento normativo, no ejerce dirección directa.</t>
  </si>
  <si>
    <t xml:space="preserve"> Siguiendo el artículo 2 de la Ley 14/1994, las empresas de trabajo temporal deben: a. Disponer de una estructura financiera en relación con el objeto social: Incorrecta. Aunque la estructura financiera es importante, no es el principal requisito. b. Garantizar, el cumplimiento de las obligaciones salariales, tributarias y con la Seguridad Social: Correcta. Según el artículo 2, deben garantizar estas obligaciones como parte de su autorización administrativa. c. Dedicarse mayoritariamente a la actividad constitutiva de empresa de trabajo temporal, selección, formación o consultoría de RRHH: Incorrecta. Deben dedicarse exclusivamente a la actividad de ETT. d. Incluir en su denominación el término "empresa de trabajo temporal" o su abreviatura "ETT": Incorrecta. Aunque es un requisito, no es tan esencial como garantizar las obligaciones mencionadas.</t>
  </si>
  <si>
    <t xml:space="preserve"> Según el artículo 8 de la Ley 14/1994, las empresas no pueden celebrar contratos de puesta a disposición cuando: a. Se cede a trabajadores que han trabajado para otras empresas de trabajo temporal: Incorrecta. Esto no está prohibido por la ley. b. Han amortizado puestos de trabajo por despido improcedente en los 12 meses anteriores: Correcta. Según el artículo 8, está prohibido contratar para puestos amortizados por despidos improcedentes en el año anterior. c. Para la realización de trabajos u ocupaciones especialmente peligrosos para la situación de la empresa: Incorrecta. La normativa prohíbe estos contratos por razones de seguridad, pero no específicamente relacionados con "la situación de la empresa". d. Para sustituir a trabajadores durante una huelga en la empresa usuaria: Incorrecta. Aunque está prohibido, la opción correcta para esta pregunta es b.</t>
  </si>
  <si>
    <t xml:space="preserve"> Conforme al artículo 12 de la Ley 14/1994, el gasto de formación en prevención de riesgos laborales: a. Forma parte de la duración del contrato de puesta a disposición: Incorrecta. Aunque es una obligación, no se computa directamente como parte de la duración del contrato. b. Debe consistir en un 10% del salario del trabajador: Incorrecta. No se establece este porcentaje como requisito para el gasto en formación. c. Debe suponer entre un 10 y un 15% del salario del trabajador: Incorrecta. No existe un requisito porcentual en relación al salario del trabajador. d. Se realiza al inicio del contrato durante el primer año: Correcta. El gasto en formación en prevención de riesgos laborales debe realizarse al inicio del contrato o durante su primer año, tal como se menciona en la normativa.</t>
  </si>
  <si>
    <t xml:space="preserve"> Siguiendo el artículo 16 de la Ley 14/1994, antes de comenzar su prestación de servicios, el trabajador debe ser informado sobre: a. Los deberes básicos de su puesto de trabajo: Incorrecta. Aunque es importante, no es lo que exige específicamente el artículo 16. b. Los riesgos del puesto de trabajo y medidas de protección: Correcta. Según el artículo 16, es obligatorio informar al trabajador sobre los riesgos inherentes al puesto y las medidas preventivas antes de comenzar su labor. c. Las funciones esenciales del puesto: Incorrecta. Aunque puede ser necesario, esta información no está priorizada en este artículo. d. Los derechos laborales básicos del artículo 4 del ET: Incorrecta. Estos derechos están establecidos en general, pero no es la prioridad de este artículo.</t>
  </si>
  <si>
    <t xml:space="preserve"> Según el artículo 2 de la Ley 14/1994, la estructura organizativa de una empresa de trabajo temporal debe permitir: a. Responder en la forma prevista reglamentariamente, de las deudas por indemnizaciones, salariales y de Seguridad Social: Correcta. Según el artículo 2, las empresas de trabajo temporal deben contar con la capacidad financiera y organizativa para responder a estas obligaciones. b. Cumplir las obligaciones que asume como empleador en relación con el objeto social: Incorrecta. Aunque esto es importante, no especifica la estructura organizativa necesaria. c. La contratación de empleados con contratos tanto indefinidos como de duración determinada: Incorrecta. La estructura no se centra en el tipo de contratos. d. Responder a las actividades efectivamente desarrolladas y diversificarse a nivel financiero: Incorrecta. Aunque es importante tener capacidad financiera, la diversificación no es un requisito específico.</t>
  </si>
  <si>
    <t xml:space="preserve"> Conforme al artículo 11 de la Ley del Estatuto del Trabajo Autónomo, ¿qué porcentaje mínimo de sus ingresos deben percibir los trabajadores autónomos económicamente dependientes de un único cliente para ser considerados como tales? a. 50%: Incorrecta. Este porcentaje es demasiado bajo para cumplir con los requisitos legales. b. 60%: Incorrecta. Aunque es más cercano, el mínimo establecido es mayor. c. 75%: Correcta. Según el artículo 11, para ser considerado autónomo económicamente dependiente, al menos el 75% de los ingresos deben provenir de un único cliente. d. 90%: Incorrecta. Este porcentaje es mayor al necesario para cumplir con la definición de autónomo económicamente dependiente.</t>
  </si>
  <si>
    <t xml:space="preserve"> Conforme al artículo 2 de la Ley del Estatuto del Trabajo Autónomo, ¿quiénes están expresamente excluidos de su ámbito de aplicación? a. Trabajadores autónomos extranjeros: Incorrecta. Los trabajadores autónomos extranjeros no están excluidos, siempre que cumplan con las leyes nacionales. b. Las relaciones de trabajo por cuenta ajena: Correcta. Según el artículo 2, las relaciones laborales por cuenta ajena quedan expresamente excluidas del ámbito de aplicación de la Ley del Trabajo Autónomo. c. Los socios industriales de sociedades regulares colectivas: Incorrecta. Estos no están expresamente excluidos. d. Los trabajadores autónomos económicamente dependientes: Incorrecta. Estos forman parte del ámbito de aplicación de la ley.</t>
  </si>
  <si>
    <t xml:space="preserve"> Conforme al artículo 4 de la Ley del Estatuto del Trabajo Autónomo, ¿cuál es uno de los derechos individuales de los trabajadores autónomos en el ejercicio de su actividad profesional? a. Derecho a ser empleados por cuenta ajena: Incorrecta. Este derecho no aplica a los trabajadores autónomos. b. Derecho a la igualdad ante la ley y a no ser discriminados: Correcta. Este es uno de los derechos fundamentales reconocidos en el artículo 4 de la Ley del Estatuto del Trabajo Autónomo. c. Derecho a interrumpir su actividad y abandonar el lugar de trabajo cuando considere que dicha actividad entraña un riesgo grave e inminente para su vida o salud: Incorrecta. Este derecho es aplicable a trabajadores por cuenta ajena, no a los autónomos. d. Derecho a una interrupción de su actividad anual de 18 días hábiles: Incorrecta. No existe tal derecho generalizado en la normativa.</t>
  </si>
  <si>
    <t xml:space="preserve"> Conforme al artículo 42 del Estatuto de los Trabajadores, ¿cuál es el plazo para que la Tesorería General de la Seguridad Social emita una certificación negativa por descubiertos? a. 15 días: Incorrecta. Este plazo no corresponde al establecido en el artículo 42. b. Un mes: Incorrecta. Aunque un mes es un periodo común para algunos trámites, no es el plazo específico indicado en este caso. c. 45 días: Incorrecta. Este plazo es demasiado largo según lo estipulado en el artículo. d. 30 días improrrogables: Correcta. Según el artículo 42, la certificación negativa debe emitirse en un plazo de 30 días improrrogables.</t>
  </si>
  <si>
    <t xml:space="preserve"> Conforme al artículo 42 del Estatuto de los Trabajadores, ¿qué convenio colectivo se aplicará a las empresas contratistas y subcontratistas? a. El convenio colectivo de la empresa principal: Incorrecta. Este convenio no necesariamente se aplica a las contratistas y subcontratistas. b. El convenio colectivo del sector de la actividad desarrollada: Correcta. Según el artículo 42, se aplica el convenio colectivo del sector en el que se desarrolla la actividad contratada o subcontratada. c. El convenio colectivo más favorable para los trabajadores: Incorrecta. No es una regla general aplicar siempre el convenio más favorable. d. El convenio colectivo más antiguo: Incorrecta. La antigüedad del convenio no determina su aplicación.</t>
  </si>
  <si>
    <t xml:space="preserve"> Conforme al artículo 42 del Estatuto de los Trabajadores, ¿qué información deben recibir por escrito las personas trabajadoras de la contratista o subcontratista? a. Su retribución: Incorrecta. Aunque es relevante, esta información no es obligatoria para ser comunicada por la contratista o subcontratista. b. La identidad de la empresa principal: Correcta. Según el artículo 42, las personas trabajadoras deben ser informadas por escrito sobre la identidad de la empresa principal para la que prestan servicios. c. La duración del contrato: Incorrecta. Esto forma parte de los términos del contrato, pero no es la información específica requerida en este artículo. d. Las condiciones de seguridad en el trabajo: Incorrecta. Aunque es importante, no es la información prioritaria requerida en este caso.</t>
  </si>
  <si>
    <t xml:space="preserve"> Conforme al artículo 43 del Estatuto de los Trabajadores, ¿qué derechos adquieren los trabajadores sometidos a una cesión ilegal? a. Derecho a indemnización por mes trabajado en condiciones de cesión ilegal: Incorrecta. No se especifica este derecho como una consecuencia directa. b. Derecho a adquirir la condición de fijos en la empresa cedente o cesionaria: Correcta. Según el artículo 43, los trabajadores sometidos a cesión ilegal pueden optar por adquirir la condición de fijos en la empresa cedente o cesionaria. c. Derecho al incremento del 15% en su salario base: Incorrecta. No existe tal incremento como derecho por cesión ilegal. d. Derecho a no ser despedidos ni sancionados, salvo por las causas establecidas por ley: Incorrecta. Aunque todos los trabajadores tienen este derecho, no es específico para el caso de cesión ilegal.</t>
  </si>
  <si>
    <t xml:space="preserve"> Conforme al artículo 8 de la Ley del Estatuto del Trabajo Autónomo, ¿qué derecho tiene el trabajador autónomo cuando considera que su actividad entraña un riesgo grave e inminente para su vida o salud? a. A la continuidad de su actividad si optan por ello: Incorrecta. La opción de continuar no es una protección aplicable en este contexto. b. A solicitar una indemnización equivalente al salario bruto de un mes: Incorrecta. La indemnización no se aplica en este caso, ya que no hay una relación de dependencia laboral. c. A la realización de la oportuna denuncia de su contratista ante la jurisdicción civil: Incorrecta. Aunque puede denunciar, no es el derecho principal señalado en este artículo. d. A interrumpir su actividad y abandonar el lugar de trabajo: Correcta. Según el artículo 8, los trabajadores autónomos pueden interrumpir su actividad cuando consideren que existe un riesgo grave e inminente para su vida o salud.</t>
  </si>
  <si>
    <t xml:space="preserve"> Según el artículo 1 de la Ley del Estatuto del Trabajo Autónomo, ¿a quién se aplica esta Ley? a. A todas las personas que trabajen en España, no pudiendo ser discriminado ningún tipo de trabajador: Incorrecta. Esta definición es demasiado amplia y no específica para los trabajadores autónomos. b. A cualquier persona física o jurídica que preste sus servicios en España: Incorrecta. La ley no incluye a personas jurídicas en su ámbito de aplicación. c. A las personas físicas que realicen una actividad económica o profesional por cuenta propia: Correcta. Según el artículo 1, esta ley se aplica específicamente a las personas físicas que ejercen actividades por cuenta propia. d. A personas físicas que realicen una actividad económica o profesional por cuenta propia sin trabajadores contratados por cuenta ajena: Incorrecta. Los autónomos con trabajadores por cuenta ajena también están cubiertos por esta ley.</t>
  </si>
  <si>
    <t xml:space="preserve"> Según el artículo 10 de la Ley del Estatuto del Trabajo Autónomo, los trabajadores autónomos... a. Tienen derecho a una interrupción de su actividad anual de 18 días hábiles: Incorrecta. No existe este derecho generalizado para los autónomos. b. Tendrán derecho a percibir la correspondiente indemnización por los daños y perjuicios ocasionados por extinción contractual: Incorrecta. Este derecho no se garantiza específicamente en la ley. c. Tienen derecho a la percepción de la contraprestación económica por la ejecución del contrato en el tiempo y la forma convenidos: Correcta. Según el artículo 10, este es uno de los derechos fundamentales de los trabajadores autónomos. d. Tienen derecho a interrumpir su actividad y abandonar el lugar de trabajo cuando considere que dicha actividad entraña un riesgo grave e inminente para su vida o salud: Incorrecta. Aunque existe este derecho, no es el punto principal en esta pregunta.</t>
  </si>
  <si>
    <t xml:space="preserve"> Según el artículo 42 del Estatuto de los Trabajadores, ¿por cuánto tiempo responde solidariamente la empresa principal de las obligaciones salariales de los contratistas? a. Durante seis meses: Correcta. Según el artículo 42, la empresa principal responde solidariamente de las obligaciones salariales de los contratistas durante los seis meses posteriores a la finalización del contrato. b. Durante un año: Incorrecta. Este plazo es superior al establecido por la ley. c. Durante dos años: Incorrecta. Este plazo no corresponde a lo indicado en el artículo. d. Durante tres años: Incorrecta. Este periodo es excesivo según la normativa.</t>
  </si>
  <si>
    <t>O44</t>
  </si>
  <si>
    <t>25</t>
  </si>
  <si>
    <t>O45</t>
  </si>
  <si>
    <t>O46</t>
  </si>
  <si>
    <t>O47</t>
  </si>
  <si>
    <t>O48</t>
  </si>
  <si>
    <t>O49</t>
  </si>
  <si>
    <t>O50</t>
  </si>
  <si>
    <t>O51</t>
  </si>
  <si>
    <t>O52</t>
  </si>
  <si>
    <t>O54</t>
  </si>
  <si>
    <t>O55</t>
  </si>
  <si>
    <t>O56</t>
  </si>
  <si>
    <t>O57</t>
  </si>
  <si>
    <t>O58</t>
  </si>
  <si>
    <t>O59</t>
  </si>
  <si>
    <t>O60</t>
  </si>
  <si>
    <t>O61</t>
  </si>
  <si>
    <t>O62</t>
  </si>
  <si>
    <t>O63</t>
  </si>
  <si>
    <t>O64</t>
  </si>
  <si>
    <t>O65</t>
  </si>
  <si>
    <t>O66</t>
  </si>
  <si>
    <t>O67</t>
  </si>
  <si>
    <t>O68</t>
  </si>
  <si>
    <t>O69</t>
  </si>
  <si>
    <t>O70</t>
  </si>
  <si>
    <t>O71</t>
  </si>
  <si>
    <t>O72</t>
  </si>
  <si>
    <t>O73</t>
  </si>
  <si>
    <t>O74</t>
  </si>
  <si>
    <t>O75</t>
  </si>
  <si>
    <t>O76</t>
  </si>
  <si>
    <t>O77</t>
  </si>
  <si>
    <t>O78</t>
  </si>
  <si>
    <t>O79</t>
  </si>
  <si>
    <t>O80</t>
  </si>
  <si>
    <t>O81</t>
  </si>
  <si>
    <t>O82</t>
  </si>
  <si>
    <t>O83</t>
  </si>
  <si>
    <t>O84</t>
  </si>
  <si>
    <t>O85</t>
  </si>
  <si>
    <t>O86</t>
  </si>
  <si>
    <t>O87</t>
  </si>
  <si>
    <t>O88</t>
  </si>
  <si>
    <t>O89</t>
  </si>
  <si>
    <t>26</t>
  </si>
  <si>
    <t>O90</t>
  </si>
  <si>
    <t>27</t>
  </si>
  <si>
    <t>O91</t>
  </si>
  <si>
    <t>28</t>
  </si>
  <si>
    <t>O92</t>
  </si>
  <si>
    <t>29</t>
  </si>
  <si>
    <t>O93</t>
  </si>
  <si>
    <t>O94</t>
  </si>
  <si>
    <t>O95</t>
  </si>
  <si>
    <t>O96</t>
  </si>
  <si>
    <t>O97</t>
  </si>
  <si>
    <t>O98</t>
  </si>
  <si>
    <t>Conforme el artículo 156 del texto refundido de la Ley General de la Seguridad Social, ¿cómo se define el accidente de trabajo para los trabajadores por cuenta ajena?</t>
  </si>
  <si>
    <t>Toda lesión corporal sufrida durante el trabajo</t>
  </si>
  <si>
    <t>Toda lesión corporal</t>
  </si>
  <si>
    <t>Toda lesión corporal sufrida con ocasión o por consecuencia del trabajo por cuenta ajena</t>
  </si>
  <si>
    <t>Toda lesión corporal sufrida fuera del lugar de trabajo.</t>
  </si>
  <si>
    <t>Conforme el artículo 156 del texto refundido de la Ley General de la Seguridad Social, ¿cómo se define el accidente de trabajo para los trabajadores por cuenta ajena? c. Toda lesión corporal sufrida con ocasión o por consecuencia del trabajo por cuenta ajena: Correcta, porque el artículo 156 establece que el accidente debe tener una relación directa con el trabajo. a. Toda lesión corporal sufrida durante el trabajo: Incorrecta, ya que no incluye la conexión causal con el trabajo. b. Toda lesión corporal: Incorrecta, porque es una definición demasiado genérica. d. Toda lesión corporal sufrida fuera del lugar de trabajo: Incorrecta, porque no implica necesariamente una relación laboral.</t>
  </si>
  <si>
    <t>Según el artículo 156,del texto refundido de la Ley General de la Seguridad Socia ¿qué tipo de accidentes se denominan "accidentes in itinere"?</t>
  </si>
  <si>
    <t xml:space="preserve">Los ocurridos durante la jornada laboral. </t>
  </si>
  <si>
    <t xml:space="preserve">Los ocurridos en días festivos. </t>
  </si>
  <si>
    <t xml:space="preserve">Los que sufra el trabajador al ir o volver del lugar de trabajo. </t>
  </si>
  <si>
    <t>Los ocurridos durante las vacaciones.</t>
  </si>
  <si>
    <t>Según el artículo 156, del texto refundido de la Ley General de la Seguridad Social, ¿qué tipo de accidentes se denominan "accidentes in itinere"? c. Los que sufra el trabajador al ir o volver del lugar de trabajo: Correcta, ya que el artículo 156 reconoce este tipo de accidente como relacionado con el trabajo. a. Los ocurridos durante la jornada laboral: Incorrecta, porque no contempla los traslados. b. Los ocurridos en días festivos: Incorrecta, ya que los días festivos no están vinculados a los desplazamientos laborales. d. Los ocurridos durante las vacaciones: Incorrecta, porque las vacaciones no implican traslados al lugar de trabajo.</t>
  </si>
  <si>
    <t>Conforme al artículo 156, del texto refundido de la Ley General de la Seguridad Socia ¿se considera accidente de trabajo el que sufra el trabajador en actos de salvamento?</t>
  </si>
  <si>
    <t xml:space="preserve">Sí, cuando tengan conexión con el trabajo. </t>
  </si>
  <si>
    <t xml:space="preserve">No, nunca. </t>
  </si>
  <si>
    <t xml:space="preserve">Siempre y cuando tengan lugar fuera del horario laboral. </t>
  </si>
  <si>
    <t>Sólo si son en días festivos.</t>
  </si>
  <si>
    <t>Conforme al artículo 156, ¿se considera accidente de trabajo el que sufra el trabajador en actos de salvamento? a. Sí, cuando tengan conexión con el trabajo: Correcta, ya que estos actos pueden calificarse como accidentes laborales si están relacionados con el trabajo. b. No, nunca: Incorrecta, porque los actos de salvamento pueden ser considerados si hay conexión laboral. c. Siempre y cuando tengan lugar fuera del horario laboral: Incorrecta, ya que el horario no es determinante si hay conexión con el trabajo. d. Sólo si son en días festivos: Incorrecta, ya que los días festivos no son una condición para esta calificación.</t>
  </si>
  <si>
    <t>Según el artículo 156, del texto refundido de la Ley General de la Seguridad Socia ¿qué condición debe cumplir una enfermedad para ser considerada accidente de trabajo?</t>
  </si>
  <si>
    <t xml:space="preserve">Estar incluida en el cuadro de enfermedades profesionales. </t>
  </si>
  <si>
    <t xml:space="preserve">Ser contraída fuera del trabajo. </t>
  </si>
  <si>
    <t xml:space="preserve">Ser probada como consecuencia exclusiva del trabajo. </t>
  </si>
  <si>
    <t>Ser una enfermedad común.</t>
  </si>
  <si>
    <t>Según el artículo 156, ¿qué condición debe cumplir una enfermedad para ser considerada accidente de trabajo? c. Ser probada como consecuencia exclusiva del trabajo: Correcta, porque el artículo 156 exige que se demuestre esta relación directa. a. Estar incluida en el cuadro de enfermedades profesionales: Incorrecta, ya que las enfermedades profesionales tienen su propia definición separada de los accidentes laborales. b. Ser contraída fuera del trabajo: Incorrecta, ya que contradice el requisito de conexión exclusiva con el trabajo. d. Ser una enfermedad común: Incorrecta, ya que estas enfermedades no se relacionan únicamente con el ámbito laboral.</t>
  </si>
  <si>
    <t>Según el artículo 156, del texto refundido de la Ley General de la Seguridad Social ¿qué pasa con los accidentes debido a imprudencia temeraria del trabajador?</t>
  </si>
  <si>
    <t xml:space="preserve">Siempre se consideran accidentes de trabajo. </t>
  </si>
  <si>
    <t xml:space="preserve">No se consideran accidentes de trabajo. </t>
  </si>
  <si>
    <t xml:space="preserve">Se consideran accidentes de trabajo si ocurren en el lugar de trabajo. </t>
  </si>
  <si>
    <t>Se consideran accidentes de trabajo si ocurren durante el horario laboral.</t>
  </si>
  <si>
    <t>Según el artículo 156, ¿qué pasa con los accidentes debido a imprudencia temeraria del trabajador? b. No se consideran accidentes de trabajo: Correcta, porque la imprudencia temeraria rompe el vínculo necesario para que se considere accidente laboral. a. Siempre se consideran accidentes de trabajo: Incorrecta, ya que la temeridad excluye esta calificación. c. Se consideran accidentes de trabajo si ocurren en el lugar de trabajo: Incorrecta, ya que el lugar no elimina el carácter temerario. d. Se consideran accidentes de trabajo si ocurren durante el horario laboral: Incorrecta, porque el horario no justifica la imprudencia temeraria.</t>
  </si>
  <si>
    <t>¿Qué tipo de imprudencia no es obstáculo para calificar un accidente como de trabajo?</t>
  </si>
  <si>
    <t xml:space="preserve">Imprudencia profesional. </t>
  </si>
  <si>
    <t xml:space="preserve">Imprudencia temeraria. </t>
  </si>
  <si>
    <t>Imprudencia civil</t>
  </si>
  <si>
    <t>Imprudencia criminal.</t>
  </si>
  <si>
    <t>¿Qué tipo de imprudencia no es obstáculo para calificar un accidente como de trabajo? a. Imprudencia profesional: Correcta, ya que el artículo 156 permite esta calificación al derivarse del ejercicio habitual del trabajo. b. Imprudencia temeraria: Incorrecta, porque esta excluye la consideración de accidente de trabajo. c. Imprudencia civil: Incorrecta, ya que esta no está directamente relacionada con el trabajo. d. Imprudencia criminal: Incorrecta, porque no guarda relación con el ámbito laboral protegido.</t>
  </si>
  <si>
    <t>¿Desde cuándo es obligatoria la cobertura de contingencias por accidentes de trabajo en el Régimen Especial de Trabajadores Autónomos (RE</t>
  </si>
  <si>
    <t xml:space="preserve">Desde 1 de enero de 2018. </t>
  </si>
  <si>
    <t xml:space="preserve">Desde 1 de enero de 2019. </t>
  </si>
  <si>
    <t xml:space="preserve">Desde 1 de enero de 2020. </t>
  </si>
  <si>
    <t>Desde 1 de enero de 2021.</t>
  </si>
  <si>
    <t>¿Desde cuándo es obligatoria la cobertura de contingencias por accidentes de trabajo en el Régimen Especial de Trabajadores Autónomos (RETA)? b. Desde 1 de enero de 2019: Correcta, porque a partir de esta fecha se estableció la obligatoriedad general de esta cobertura. a. Desde 1 de enero de 2018: Incorrecta, ya que no corresponde con la normativa aplicada. c. Desde 1 de enero de 2020: Incorrecta, porque es una fecha posterior al inicio de la obligatoriedad. d. Desde 1 de enero de 2021: Incorrecta, porque también es posterior al momento establecido por la ley.</t>
  </si>
  <si>
    <t xml:space="preserve">Para los trabajadores incluidos en el Sistema Especial para Trabajadores por Cuenta Propia Agrarios  la cobertura de contingencias por accidentes de trabajo es: </t>
  </si>
  <si>
    <t xml:space="preserve"> Obligatoria. </t>
  </si>
  <si>
    <t xml:space="preserve">Opcional. </t>
  </si>
  <si>
    <t>Universal</t>
  </si>
  <si>
    <t>Integral</t>
  </si>
  <si>
    <t>Para los trabajadores incluidos en el Sistema Especial para Trabajadores por Cuenta Propia Agrarios, la cobertura de contingencias por accidentes de trabajo es: b. Obligatoria: Correcta, porque para este grupo específico, la normativa exige la cobertura obligatoria. a. Opcional: Incorrecta, ya que la voluntariedad no aplica aquí. c. Universal: Incorrecta, porque no tiene aplicación en el contexto de esta categoría laboral. d. Integral: Incorrecta, ya que este término no describe correctamente el alcance de la cobertura.</t>
  </si>
  <si>
    <t>Para los trabajadores autónomos económicamente dependientes (TRADE), la cobertura de contingencias por accidentes de trabajo es:</t>
  </si>
  <si>
    <t xml:space="preserve">Obligatoria. </t>
  </si>
  <si>
    <t>Unica</t>
  </si>
  <si>
    <t>Para los trabajadores autónomos económicamente dependientes (TRADE), la cobertura de contingencias por accidentes de trabajo es: b. Obligatoria: Correcta, porque la ley establece la obligatoriedad para este grupo. a. Opcional: Incorrecta, ya que no se puede renunciar a esta cobertura. c. Integral: Incorrecta, ya que no es un término aplicable en este contexto. d. Única: Incorrecta, porque no describe correctamente las características de la cobertura.</t>
  </si>
  <si>
    <t>Según artículos 316.3 y 317 de la Ley General de la Seguridad Social, ¿qué se considera accidente de trabajo para los TRADE?</t>
  </si>
  <si>
    <t>Toda lesión corporal sufrida dentro o  fuera del lugar de la actividad profesional ejercida</t>
  </si>
  <si>
    <t xml:space="preserve">Toda lesión corporal sufrida en cualquier tiempo y lugar, incluyendo las contingencias comunes </t>
  </si>
  <si>
    <t xml:space="preserve">Toda lesión corporal sufrida con ocasión o por consecuencia de la actividad profesional. </t>
  </si>
  <si>
    <t>Toda lesión corporal sufrida por el trabajador TRADE</t>
  </si>
  <si>
    <t>Según artículos 316.3 y 317 de la Ley General de la Seguridad Social, ¿qué se considera accidente de trabajo para los TRADE? c. Toda lesión corporal sufrida con ocasión o por consecuencia de la actividad profesional: Correcta, ya que la normativa específica lo establece de esta manera. a. Toda lesión corporal sufrida dentro o fuera del lugar de la actividad profesional ejercida: Incorrecta, porque no es lo suficientemente precisa para este contexto. b. Toda lesión corporal sufrida en cualquier tiempo y lugar, incluyendo las contingencias comunes: Incorrecta, ya que esto abarcaría situaciones no laborales. d. Toda lesión corporal sufrida por el trabajador TRADE: Incorrecta, ya que es demasiado amplia y no tiene en cuenta la relación causal.</t>
  </si>
  <si>
    <t>Según el artículo 156, ¿qué tipo de enfermedades, aunque no incluidas en el cuadro de enfermedades profesionales, pueden considerarse accidente de trabajo?</t>
  </si>
  <si>
    <t>Las que se contraigan durante el trabajo por cuenta ajena</t>
  </si>
  <si>
    <t>Las que se contraigan durante el ejercicio del trabajo por cuenta ajena y se pruebe su existencia</t>
  </si>
  <si>
    <t xml:space="preserve">Las que se contraigan con motivo de la realización del trabajo y se pruebe su causa exclusiva. </t>
  </si>
  <si>
    <t xml:space="preserve">Las que se contraigan durante el trabajo y estén relacionadas en la lista de enfermedades recogidas en el RD 1299/2006 </t>
  </si>
  <si>
    <t>Según el artículo 156, ¿qué tipo de enfermedades, aunque no incluidas en el cuadro de enfermedades profesionales, pueden considerarse accidente de trabajo? c. Las que se contraigan con motivo de la realización del trabajo y se pruebe su causa exclusiva: Correcta, porque el artículo 156 especifica que debe demostrarse esta relación exclusiva con el trabajo. a. Las que se contraigan durante el trabajo por cuenta ajena: Incorrecta, porque no considera la exigencia de probar su causa exclusiva. b. Las que se contraigan durante el ejercicio del trabajo por cuenta ajena y se pruebe su existencia: Incorrecta, porque probar la existencia no es suficiente si no se demuestra la causa exclusiva. d. Las que se contraigan durante el trabajo y estén relacionadas en la lista de enfermedades recogidas en el RD 1299/2006: Incorrecta, ya que el RD 1299/2006 corresponde a enfermedades profesionales y no accidentes.</t>
  </si>
  <si>
    <t>Conforme al artículo 156, ¿qué ocurre con las enfermedades preexistentes del trabajador que se agraven por un accidente de trabajo?</t>
  </si>
  <si>
    <t>Se consideran enfermedades profesionales</t>
  </si>
  <si>
    <t>Se consideran accidentes de trabajo</t>
  </si>
  <si>
    <t xml:space="preserve">Se consideran como causas no relacionadas con el trabajo. </t>
  </si>
  <si>
    <t>No se asimilan a  accidentes de trabajo.</t>
  </si>
  <si>
    <t>Conforme al artículo 156, ¿qué ocurre con las enfermedades preexistentes del trabajador que se agraven por un accidente de trabajo? b. Se consideran accidentes de trabajo: Correcta, ya que el artículo 156 contempla la agravación de enfermedades preexistentes como consecuencia de un accidente laboral. a. Se consideran enfermedades profesionales: Incorrecta, porque no se trata de enfermedades incluidas en el cuadro de enfermedades profesionales. c. Se consideran como causas no relacionadas con el trabajo: Incorrecta, ya que existe una relación directa con el accidente laboral. d. No se asimilan a accidentes de trabajo: Incorrecta, porque la normativa las incluye como accidentes laborales.</t>
  </si>
  <si>
    <t>¿Qué se presume, salvo prueba en contrario, sobre las lesiones sufridas por el trabajador durante el tiempo y en el lugar de trabajo?</t>
  </si>
  <si>
    <t xml:space="preserve">Que no son accidentes de trabajo. </t>
  </si>
  <si>
    <t xml:space="preserve">Que son accidentes de trabajo. </t>
  </si>
  <si>
    <t xml:space="preserve">Que son por causa natural. </t>
  </si>
  <si>
    <t>Que son por imprudencia del trabajador.</t>
  </si>
  <si>
    <t>¿Qué se presume, salvo prueba en contrario, sobre las lesiones sufridas por el trabajador durante el tiempo y en el lugar de trabajo? b. Que son accidentes de trabajo: Correcta, ya que salvo prueba en contrario, la normativa establece esta presunción. a. Que no son accidentes de trabajo: Incorrecta, porque la presunción va en sentido contrario según el artículo 156. c. Que son por causa natural: Incorrecta, porque no se presume así sin una prueba que lo indique. d. Que son por imprudencia del trabajador: Incorrecta, porque la imprudencia debe ser probada y no se presume automáticamente.</t>
  </si>
  <si>
    <t>¿Qué circunstancias excluyen un accidente de ser considerado de trabajo según el artículo 156?</t>
  </si>
  <si>
    <t xml:space="preserve">Accidente por causas naturales. </t>
  </si>
  <si>
    <t xml:space="preserve">Accidente en días festivos. </t>
  </si>
  <si>
    <t xml:space="preserve">Dolo o imprudencia temeraria del trabajador. </t>
  </si>
  <si>
    <t>¿Qué circunstancias excluyen un accidente de ser considerado de trabajo según el artículo 156? c. Dolo o imprudencia temeraria del trabajador: Correcta, porque estas circunstancias son excluyentes según el artículo 156. a. Accidente por causas naturales: Incorrecta, porque no implica automáticamente la exclusión si tiene conexión laboral. b. Accidente en días festivos: Incorrecta, ya que no necesariamente excluye la consideración de accidente de trabajo. d. Enfermedad profesional: Incorrecta, porque las enfermedades profesionales tienen su propia clasificación y no son excluidas.</t>
  </si>
  <si>
    <t>Según el artículo 157, ¿qué elementos deben especificarse en el cuadro aprobado por las disposiciones de aplicación y desarrollo de la Ley para considerar una enfermedad como profesional?</t>
  </si>
  <si>
    <t>Las medidas preventivas adotadas por el empresario y los posibles fallos de las mismas</t>
  </si>
  <si>
    <t xml:space="preserve">Los elementos o sustancias que provocan la enfermedad. </t>
  </si>
  <si>
    <t xml:space="preserve">El lugar de trabajo y la duración de las exposiciones </t>
  </si>
  <si>
    <t>Los sietemas de medición empleados para comprobar los agentes que afectan al trabajador</t>
  </si>
  <si>
    <t>Según el artículo 157, ¿qué elementos deben especificarse en el cuadro aprobado por las disposiciones de aplicación y desarrollo de la Ley para considerar una enfermedad como profesional? b. Los elementos o sustancias que provocan la enfermedad: Correcta, ya que el artículo 157 exige que se especifiquen estos agentes causales. a. Las medidas preventivas adoptadas por el empresario y los posibles fallos de las mismas: Incorrecta, porque no define directamente las enfermedades profesionales. c. El lugar de trabajo y la duración de las exposiciones: Incorrecta, ya que no son elementos esenciales para clasificar la enfermedad. d. Los sistemas de medición empleados para comprobar los agentes que afectan al trabajador: Incorrecta, porque son herramientas de evaluación, no requisitos para definir una enfermedad profesional.</t>
  </si>
  <si>
    <t>Conforme a la Ley 20/2007, ¿quiénes pueden aplicar la definición de enfermedad profesional además de los trabajadores por cuenta ajena?</t>
  </si>
  <si>
    <t>Trabajadores menores de edad</t>
  </si>
  <si>
    <t xml:space="preserve">Trabajadores autónomos o por cuenta propia. </t>
  </si>
  <si>
    <t>Trabajadores extranjeros conforme establezca la Ley orgánica 4/2000 de derechos y libertadas de los extranjeros</t>
  </si>
  <si>
    <t>Trabajadores eventuales.</t>
  </si>
  <si>
    <t>Conforme a la Ley 20/2007, ¿quiénes pueden aplicar la definición de enfermedad profesional además de los trabajadores por cuenta ajena? b. Trabajadores autónomos o por cuenta propia: Correcta, porque la Ley 20/2007 permite que estos trabajadores también apliquen esta definición si cotizan por contingencias profesionales. a. Trabajadores menores de edad: Incorrecta, porque no tienen relación directa con la enfermedad profesional en este contexto. c. Trabajadores extranjeros conforme establezca la Ley orgánica 4/2000 de derechos y libertades de los extranjeros: Incorrecta, ya que no menciona específicamente a los extranjeros. d. Trabajadores eventuales: Incorrecta, porque no tienen un régimen especial que aplique aquí.</t>
  </si>
  <si>
    <t>Según el artículo 316.2 del Texto Refundido de la Ley General de la Seguridad Social, ¿qué debe provocar la enfermedad profesional en los trabajadores por cuenta propia?</t>
  </si>
  <si>
    <t>El centro de trabajo y la exposición a horarios extremos</t>
  </si>
  <si>
    <t xml:space="preserve">La acción de los elementos y sustancias especificadas en la lista de enfermedades profesionales. </t>
  </si>
  <si>
    <t>Cualquier actividad que realice un trabajador por cuenta propia durante el tiempo de trabajo</t>
  </si>
  <si>
    <t>Los factores de riesgo identificados en las evaluaciones</t>
  </si>
  <si>
    <t>Según el artículo 316.2 del Texto Refundido de la Ley General de la Seguridad Social, ¿qué debe provocar la enfermedad profesional en los trabajadores por cuenta propia? b. La acción de los elementos y sustancias especificadas en la lista de enfermedades profesionales: Correcta, porque la normativa requiere que estas enfermedades sean causadas por dichos agentes. a. El centro de trabajo y la exposición a horarios extremos: Incorrecta, ya que estos factores no determinan una enfermedad profesional. c. Cualquier actividad que realice un trabajador por cuenta propia durante el tiempo de trabajo: Incorrecta, porque no todas las actividades causan enfermedades profesionales. d. Los factores de riesgo identificados en las evaluaciones: Incorrecta, ya que las evaluaciones no son el criterio decisivo.</t>
  </si>
  <si>
    <t>¿Qué Real Decreto aprueba el cuadro de enfermedades profesionales en el sistema de la Seguridad Social?</t>
  </si>
  <si>
    <t xml:space="preserve">Real Decreto 200/2006. </t>
  </si>
  <si>
    <t xml:space="preserve">Real Decreto 500/2006. </t>
  </si>
  <si>
    <t>Real Decreto 1500/2006.</t>
  </si>
  <si>
    <t>¿Qué Real Decreto aprueba el cuadro de enfermedades profesionales en el sistema de la Seguridad Social? a. Real Decreto 1299/2006: Correcta, porque es la norma que establece el cuadro de enfermedades profesionales y sus actualizaciones. b. Real Decreto 200/2006: Incorrecta, porque no está relacionado con este tema. c. Real Decreto 500/2006: Incorrecta, ya que aborda otros asuntos. d. Real Decreto 1500/2006: Incorrecta, porque tampoco tiene relación con las enfermedades profesionales.</t>
  </si>
  <si>
    <t>Según el artículo 317 del Texto Refundido de la Ley General de la Seguridad Social, ¿qué cobertura tienen los trabajadores autónomos económicamente dependientes?</t>
  </si>
  <si>
    <t>Cobertura de prestaciones a favor de familiares</t>
  </si>
  <si>
    <t xml:space="preserve">Cobertura de incapacidad temporal y de los accidentes de trabajo y enfermedades profesionales. </t>
  </si>
  <si>
    <t>Cobertura de incapacidad temporal por contingencias comunes a través de las mutuas de accidentes de trabajo</t>
  </si>
  <si>
    <t>Cobertura de vudedad y orfandad</t>
  </si>
  <si>
    <t>Según el artículo 317 del Texto Refundido de la Ley General de la Seguridad Social, ¿qué cobertura tienen los trabajadores autónomos económicamente dependientes? b. Cobertura de incapacidad temporal y de los accidentes de trabajo y enfermedades profesionales: Correcta, ya que la normativa garantiza esta cobertura obligatoria. a. Cobertura de prestaciones a favor de familiares: Incorrecta, porque no aplica en este caso. c. Cobertura de incapacidad temporal por contingencias comunes a través de las mutuas de accidentes de trabajo: Incorrecta, porque las contingencias comunes no son el único ámbito cubierto. d. Cobertura de viudedad y orfandad: Incorrecta, porque no es específica para TRADE.</t>
  </si>
  <si>
    <t>Según el artículo 326…</t>
  </si>
  <si>
    <t>La  cobertura de la incapacidad temporal y de las contingencias de accidente de trabajo y enfermedad profesional para los trabajadores incluidos en el Sistema Especial para Trabajadores por Cuenta Propia Agrarios tiene carácter universal</t>
  </si>
  <si>
    <t>La  cobertura de la incapacidad temporal y de las contingencias de accidente de trabajo y enfermedad profesional para los trabajadores incluidos en el Sistema Especial para Trabajadores por Cuenta Propia Agrarios tiene carácter integral</t>
  </si>
  <si>
    <t>La  cobertura de la incapacidad temporal y de las contingencias de accidente de trabajo y enfermedad profesional para los trabajadores incluidos en el Sistema Especial para Trabajadores por Cuenta Propia Agrarios tiene carácter voluntario</t>
  </si>
  <si>
    <t>La  cobertura de la incapacidad temporal y de las contingencias de accidente de trabajo y enfermedad profesional para los trabajadores incluidos en el Sistema Especial para Trabajadores por Cuenta Propia Agrarios tiene carácter contributivo</t>
  </si>
  <si>
    <t>Según el artículo 326, ¿cómo es la cobertura de la incapacidad temporal y de las contingencias de accidente de trabajo y enfermedad profesional para los trabajadores incluidos en el Sistema Especial para Trabajadores por Cuenta Propia Agrarios? d. Tiene carácter voluntario: Correcta, porque el artículo 326 establece esta característica específica para estos trabajadores. a. Tiene carácter universal: Incorrecta, porque la cobertura no es obligatoria para todos. b. Tiene carácter integral: Incorrecta, ya que este término no describe el régimen voluntario. c. Tiene carácter contributivo: Incorrecta, porque no refleja la naturaleza voluntaria de la cobertura.</t>
  </si>
  <si>
    <t>¿Qué artículo del Texto Refundido de la Ley General de la Seguridad Social define la enfermedad profesional para trabajadores por cuenta ajena?</t>
  </si>
  <si>
    <t xml:space="preserve">Artículo 156. </t>
  </si>
  <si>
    <t xml:space="preserve">Artículo 157. </t>
  </si>
  <si>
    <t xml:space="preserve">Artículo 158. </t>
  </si>
  <si>
    <t>Artículo 159.</t>
  </si>
  <si>
    <t>¿Qué artículo del Texto Refundido de la Ley General de la Seguridad Social define la enfermedad profesional para trabajadores por cuenta ajena? b. Artículo 157: Correcta, porque este artículo establece la definición específica de enfermedad profesional. a. Artículo 156: Incorrecta, ya que este artículo se centra en el accidente de trabajo. c. Artículo 158: Incorrecta, porque este artículo no está relacionado con la definición de enfermedad profesional. d. Artículo 159: Incorrecta, ya que tampoco trata sobre este tema.</t>
  </si>
  <si>
    <t>¿Qué artículo del Texto Refundido de la Ley General de la Seguridad Social especifica que los trabajadores autónomos económicamente dependientes tienen obligatoriamente la cobertura de la incapacidad temporal y de los accidentes de trabajo y enfermedades profesionales?</t>
  </si>
  <si>
    <t xml:space="preserve">Artículo 315. </t>
  </si>
  <si>
    <t xml:space="preserve">Artículo 316. </t>
  </si>
  <si>
    <t xml:space="preserve">Artículo 317. </t>
  </si>
  <si>
    <t>Artículo 318.</t>
  </si>
  <si>
    <t>¿Qué artículo del Texto Refundido de la Ley General de la Seguridad Social especifica que los trabajadores autónomos económicamente dependientes tienen obligatoriamente la cobertura de la incapacidad temporal y de los accidentes de trabajo y enfermedades profesionales? c. Artículo 317: Correcta, porque este artículo regula las coberturas obligatorias para los TRADE. a. Artículo 315: Incorrecta, porque no aborda la obligatoriedad de estas coberturas. b. Artículo 316: Incorrecta, ya que este artículo no especifica la cobertura obligatoria de los TRADE. d. Artículo 318: Incorrecta, porque no trata sobre las coberturas para autónomos dependientes.</t>
  </si>
  <si>
    <t>Conforme a la normativa, ¿qué relación tienen las enfermedades profesionales con las actividades que las provocan para los trabajadores por cuenta propia?</t>
  </si>
  <si>
    <t xml:space="preserve">Deben ser actividades recreativas. </t>
  </si>
  <si>
    <t xml:space="preserve">Deben ser actividades especificadas en la lista de enfermedades profesionales. </t>
  </si>
  <si>
    <t xml:space="preserve">Deben ser actividades no relacionadas con el trabajo. </t>
  </si>
  <si>
    <t>Deben ser actividades voluntarias.</t>
  </si>
  <si>
    <t>Conforme a la normativa, ¿qué relación tienen las enfermedades profesionales con las actividades que las provocan para los trabajadores por cuenta propia? b. Deben ser actividades especificadas en la lista de enfermedades profesionales: Correcta, porque la normativa exige que las actividades estén vinculadas a las enfermedades reconocidas en el cuadro. a. Deben ser actividades recreativas: Incorrecta, porque no existe esta relación en el contexto laboral. c. Deben ser actividades no relacionadas con el trabajo: Incorrecta, ya que las enfermedades profesionales siempre están vinculadas al trabajo. d. Deben ser actividades voluntarias: Incorrecta, porque no tiene fundamento en la normativa.</t>
  </si>
  <si>
    <t>Según el artículo 316.2, ¿qué Real Decreto se utiliza para especificar las actividades capaces de producir enfermedades profesionales en trabajadores por cuenta propia?</t>
  </si>
  <si>
    <t xml:space="preserve">Real Decreto 1000/2006. </t>
  </si>
  <si>
    <t xml:space="preserve">Real Decreto 2000/2006. </t>
  </si>
  <si>
    <t>Según el artículo 316.2, ¿qué Real Decreto se utiliza para especificar las actividades capaces de producir enfermedades profesionales en trabajadores por cuenta propia? b. Real Decreto 1299/2006: Correcta, porque este decreto detalla el cuadro de enfermedades profesionales y las actividades que las generan. a. Real Decreto 1000/2006: Incorrecta, porque no está relacionado con este tema. c. Real Decreto 2000/2006: Incorrecta, ya que no aborda esta cuestión. d. Real Decreto 1500/2006: Incorrecta, porque no tiene relación con las enfermedades profesionales.</t>
  </si>
  <si>
    <t>La Orden TAS/2926/2002 en relación con los modelos de notificación de accidentes de trabajo</t>
  </si>
  <si>
    <t>Tenía como objetivo reducir el número de accidentes de trabajo</t>
  </si>
  <si>
    <t>Tenía como objetivo aprobar nuevos modelos de partes de accidentes de trabajo</t>
  </si>
  <si>
    <t>Tenía como objetivo aumentar las sanciones por accidentes laborales</t>
  </si>
  <si>
    <t>Tenía como objetivo mejorar la calidad de la formación en prevención de riesgos laborales</t>
  </si>
  <si>
    <t>La Orden TAS/2926/2002 en relación con los modelos de notificación de accidentes de trabajo: b. Tenía como objetivo aprobar nuevos modelos de partes de accidentes de trabajo: Correcta, porque esta orden buscaba estandarizar y modernizar la notificación de accidentes. a. Tenía como objetivo reducir el número de accidentes de trabajo: Incorrecta, ya que la orden se centró en la gestión, no en la prevención. c. Tenía como objetivo aumentar las sanciones por accidentes laborales: Incorrecta, porque no trata sobre sanciones. d. Tenía como objetivo mejorar la calidad de la formación en prevención de riesgos laborales: Incorrecta, ya que no aborda específicamente la formación.</t>
  </si>
  <si>
    <t>¿Qué normativa española transpuso la Directiva marco de la Unión Europea sobre la armonización de datos relativos a los accidentes de trabajo?</t>
  </si>
  <si>
    <t>Ley 20/2007</t>
  </si>
  <si>
    <t>Ley 31/1995 de Prevención de Riesgos Laborales</t>
  </si>
  <si>
    <t>Orden TIN/1448/2010</t>
  </si>
  <si>
    <t>¿Qué normativa española transpuso la Directiva marco de la Unión Europea sobre la armonización de datos relativos a los accidentes de trabajo? b. Ley 31/1995 de Prevención de Riesgos Laborales: Correcta, porque esta ley adaptó la directiva europea a la legislación española en materia de accidentes de trabajo. a. Ley 20/2007: Incorrecta, porque está relacionada con los trabajadores autónomos. c. Real Decreto 1299/2006: Incorrecta, ya que regula el cuadro de enfermedades profesionales, no la armonización de datos. d. Orden TIN/1448/2010: Incorrecta, porque esta norma se enfoca en la gestión de patologías no traumáticas.</t>
  </si>
  <si>
    <t>¿Qué entidad coordinó el Proyecto de Estadísticas Europeas de Accidentes de Trabajo iniciado en 1990?</t>
  </si>
  <si>
    <t>Ministerio de Trabajo y Economía Social</t>
  </si>
  <si>
    <t>Dirección General de Empleo y Asuntos Sociales de la Comisión Europea</t>
  </si>
  <si>
    <t>Organización Internacional del Trabajo</t>
  </si>
  <si>
    <t>¿Qué entidad coordinó el Proyecto de Estadísticas Europeas de Accidentes de Trabajo iniciado en 1990? c. EUROSTAT: Correcta, porque esta oficina europea lideró la armonización de las estadísticas de accidentes de trabajo. a. Ministerio de Trabajo y Economía Social: Incorrecta, porque este ministerio actúa a nivel nacional, no europeo. b. Dirección General de Empleo y Asuntos Sociales de la Comisión Europea: Incorrecta, porque participó en el proyecto, pero no lo coordinó. d. Organización Internacional del Trabajo: Incorrecta, ya que esta organización no estuvo directamente involucrada en este proyecto.</t>
  </si>
  <si>
    <t>¿Qué sistema se utiliza obligatoriamente para la tramitación de partes de accidente de trabajo en España?</t>
  </si>
  <si>
    <t>PANOTRATSS</t>
  </si>
  <si>
    <t>DELT@</t>
  </si>
  <si>
    <t>ETT</t>
  </si>
  <si>
    <t>RATSB</t>
  </si>
  <si>
    <t>¿Qué sistema se utiliza obligatoriamente para la tramitación de partes de accidente de trabajo en España? b. DELT@: Correcta, porque es el sistema electrónico oficial para gestionar la notificación de accidentes de trabajo. a. PANOTRATSS: Incorrecta, porque este sistema se centra en patologías no traumáticas, no en partes de accidentes. c. ETT: Incorrecta, porque se refiere a empresas de trabajo temporal, no a un sistema de notificación. d. RATSB: Incorrecta, porque este documento es para accidentes sin baja, no un sistema de tramitación.</t>
  </si>
  <si>
    <t>Según la Orden TAS/2926/2002, ¿qué plazo tiene el empresario para cumplimentar el parte de accidente de trabajo?</t>
  </si>
  <si>
    <t>2 días hábiles</t>
  </si>
  <si>
    <t>3 días hábiles</t>
  </si>
  <si>
    <t>5 días hábiles</t>
  </si>
  <si>
    <t>7 días hábiles</t>
  </si>
  <si>
    <t>Según la Orden TAS/2926/2002, ¿qué plazo tiene el empresario para cumplimentar el parte de accidente de trabajo? c. 5 días hábiles: Correcta, porque la orden establece este plazo desde el momento del accidente o la baja médica. a. 2 días hábiles: Incorrecta, porque este plazo no corresponde a la normativa. b. 3 días hábiles: Incorrecta, porque es más corto del establecido. d. 7 días hábiles: Incorrecta, porque excede el plazo reglamentado.</t>
  </si>
  <si>
    <t>¿Qué comunidades autónomas tienen procedimientos alternativos a DELT@ para la notificación de accidentes de trabajo?</t>
  </si>
  <si>
    <t>Madrid y Cataluña</t>
  </si>
  <si>
    <t>Cataluña y País Vasco</t>
  </si>
  <si>
    <t>Valencia y Madrid</t>
  </si>
  <si>
    <t>Pais vasco y Navarra</t>
  </si>
  <si>
    <t>¿Qué comunidades autónomas tienen procedimientos alternativos a DELT@ para la notificación de accidentes de trabajo? b. Madrid y Cataluña: Correcta, porque estas comunidades tienen sistemas alternativos que luego se remiten al Ministerio de Trabajo. a. Cataluña y País Vasco: Incorrecta, porque el País Vasco no utiliza este procedimiento. c. Valencia y Madrid: Incorrecta, porque Valencia no tiene procedimientos alternativos. d. País Vasco y Navarra: Incorrecta, porque Navarra tampoco cuenta con un sistema alternativo.</t>
  </si>
  <si>
    <t>¿Quién tiene la responsabilidad de la notificación de accidentes de trabajo sufridos por trabajadores cedidos por ETT?</t>
  </si>
  <si>
    <t>El trabajador accidentado</t>
  </si>
  <si>
    <t>La empresa usuaria</t>
  </si>
  <si>
    <t>La empresa cedente</t>
  </si>
  <si>
    <t>La autoridad laboral</t>
  </si>
  <si>
    <t>¿Quién tiene la responsabilidad de la notificación de accidentes de trabajo sufridos por trabajadores cedidos por ETT? c. La empresa cedente: Correcta, porque esta es la responsable según la normativa de la Seguridad Social. a. El trabajador accidentado: Incorrecta, porque el trabajador no tiene la obligación de realizar la notificación. b. La empresa usuaria: Incorrecta, porque la responsabilidad recae sobre la ETT. d. La autoridad laboral: Incorrecta, ya que solo interviene para validar la notificación, no para realizarla.</t>
  </si>
  <si>
    <t>¿Cuánto tiempo tiene la Entidad Gestora o Colaboradora para trasladar el parte de accidente a la autoridad laboral una vez recibido?</t>
  </si>
  <si>
    <t>10 días hábiles</t>
  </si>
  <si>
    <t>15 días hábiles</t>
  </si>
  <si>
    <t>¿Cuánto tiempo tiene la Entidad Gestora o Colaboradora para trasladar el parte de accidente a la autoridad laboral una vez recibido? c. 10 días hábiles: Correcta, ya que la normativa establece este plazo para la Entidad Gestora o Colaboradora. a. 5 días hábiles: Incorrecta, porque este plazo aplica solo para el empresario, no para la Entidad Gestora. b. 7 días hábiles: Incorrecta, porque no corresponde con el plazo reglamentado. d. 15 días hábiles: Incorrecta, ya que excede el tiempo estipulado.</t>
  </si>
  <si>
    <t>En casos de pluriempleo, ¿quién debe enviar el parte de accidente de trabajo?</t>
  </si>
  <si>
    <t>Solo el primer empleador</t>
  </si>
  <si>
    <t>Solo el segundo empleador</t>
  </si>
  <si>
    <t>Cada uno de los empleadores</t>
  </si>
  <si>
    <t>El medico del trabajo</t>
  </si>
  <si>
    <t>En casos de pluriempleo, ¿quién debe enviar el parte de accidente de trabajo? c. Cada uno de los empleadores: Correcta, ya que todos los empleadores tienen la obligación de reportar el accidente si el trabajador está en pluriempleo. a. Solo el primer empleador: Incorrecta, porque no cumple con las obligaciones de los demás empleadores. b. Solo el segundo empleador: Incorrecta, ya que esta responsabilidad no recae únicamente en uno de ellos. d. El médico del trabajo: Incorrecta, porque no es su responsabilidad realizar la notificación.</t>
  </si>
  <si>
    <t>¿Cuál es el contenido de la sección 5 del parte de accidente de trabajo?</t>
  </si>
  <si>
    <t>Datos del trabajador accidentado</t>
  </si>
  <si>
    <t>Datos sobre el centro de trabajo</t>
  </si>
  <si>
    <t>Datos asistenciales</t>
  </si>
  <si>
    <t>Datos económicos</t>
  </si>
  <si>
    <t>¿Cuál es el contenido de la sección 5 del parte de accidente de trabajo? c. Datos asistenciales: Correcta, ya que esta sección incluye información sobre la atención médica recibida y la gravedad del accidente. a. Datos del trabajador accidentado: Incorrecta, porque esta información pertenece a otra sección. b. Datos sobre el centro de trabajo: Incorrecta, ya que no forma parte de la sección 5. d. Datos económicos: Incorrecta, porque se incluye en otra sección del parte.</t>
  </si>
  <si>
    <t>¿En qué plazo debe remitirse la relación de accidentes de trabajo sin baja médica (RATSB)?</t>
  </si>
  <si>
    <t>Dentro de los primeros 3 días hábiles del mes siguiente</t>
  </si>
  <si>
    <t>Dentro de los primeros 5 días hábiles del mes siguiente</t>
  </si>
  <si>
    <t>Dentro de los primeros 7 días hábiles del mes siguiente</t>
  </si>
  <si>
    <t>Dentro de los primeros 10 días hábiles del mes siguiente</t>
  </si>
  <si>
    <t>¿En qué plazo debe remitirse la relación de accidentes de trabajo sin baja médica (RATSB)? b. Dentro de los primeros 5 días hábiles del mes siguiente: Correcta, porque este es el plazo establecido por la normativa. a. Dentro de los primeros 3 días hábiles del mes siguiente: Incorrecta, porque el plazo es mayor. c. Dentro de los primeros 7 días hábiles del mes siguiente: Incorrecta, porque excede lo estipulado. d. Dentro de los primeros 10 días hábiles del mes siguiente: Incorrecta, ya que también excede el plazo reglamentado.</t>
  </si>
  <si>
    <t>¿Cuál es el plazo para enviar una comunicación urgente a la autoridad laboral en caso de accidente grave o muy grave?</t>
  </si>
  <si>
    <t>12 horas</t>
  </si>
  <si>
    <t>24 horas</t>
  </si>
  <si>
    <t>48 horas</t>
  </si>
  <si>
    <t>72 horas</t>
  </si>
  <si>
    <t>¿Cuál es el plazo para enviar una comunicación urgente a la autoridad laboral en caso de accidente grave o muy grave? b. 24 horas: Correcta, porque la normativa exige que la comunicación se realice dentro de este plazo en casos graves. a. 12 horas: Incorrecta, porque el plazo mínimo es de 24 horas. c. 48 horas: Incorrecta, porque excede el límite estipulado. d. 72 horas: Incorrecta, ya que es un plazo demasiado extenso.</t>
  </si>
  <si>
    <t>¿Es necesario enviar una comunicación urgente en caso de accidente in itinere?</t>
  </si>
  <si>
    <t>Sí, siempre</t>
  </si>
  <si>
    <t>No, nunca</t>
  </si>
  <si>
    <t>Solo si el accidente es grave</t>
  </si>
  <si>
    <t>Solo si el accidente afecta a más de cuatro trabajadores</t>
  </si>
  <si>
    <t>¿Es necesario enviar una comunicación urgente en caso de accidente in itinere? b. No, nunca: Correcta, porque los accidentes in itinere están excluidos de la obligación de comunicación urgente. a. Sí, siempre: Incorrecta, porque estos accidentes no requieren este tipo de notificación. c. Solo si el accidente es grave: Incorrecta, porque la gravedad no cambia la exclusión. d. Solo si el accidente afecta a más de cuatro trabajadores: Incorrecta, ya que este criterio tampoco aplica.</t>
  </si>
  <si>
    <t>¿Qué norma especifica que las enfermedades agravadas por un accidente deben notificarse a PANOTRATSS?</t>
  </si>
  <si>
    <t>¿Qué norma especifica que las enfermedades agravadas por un accidente deben notificarse a PANOTRATSS? d. Orden TIN/1448/2010: Correcta, porque esta orden regula la notificación de patologías no traumáticas relacionadas con el trabajo. a. Ley 20/2007: Incorrecta, porque no aborda específicamente esta notificación. b. Ley 31/1995 de Prevención de Riesgos Laborales: Incorrecta, ya que no regula el sistema PANOTRATSS. c. Real Decreto 1299/2006: Incorrecta, porque se centra en enfermedades profesionales.</t>
  </si>
  <si>
    <t>¿Qué tipo de patologías se incluyen en el fichero PANOTRATSS?</t>
  </si>
  <si>
    <t>Traumatismos leves</t>
  </si>
  <si>
    <t>Enfermedades profesionales</t>
  </si>
  <si>
    <t>Patologías no traumáticas causadas por el trabajo</t>
  </si>
  <si>
    <t>Accidentes in itinere</t>
  </si>
  <si>
    <t>¿Qué tipo de patologías se incluyen en el fichero PANOTRATSS? c. Patologías no traumáticas causadas por el trabajo: Correcta, porque este sistema se creó para registrar este tipo de patologías. a. Traumatismos leves: Incorrecta, porque estas no son patologías no traumáticas. b. Enfermedades profesionales: Incorrecta, porque estas tienen su propio sistema de notificación. d. Accidentes in itinere: Incorrecta, porque no se registran en este sistema.</t>
  </si>
  <si>
    <t>¿Qué documento es necesario en casos de accidentes múltiples que afectan a varios trabajadores?</t>
  </si>
  <si>
    <t>Un solo parte de accidente para todos</t>
  </si>
  <si>
    <t>Un parte de accidente por cada trabajador accidentado</t>
  </si>
  <si>
    <t>Un informe general del accidente</t>
  </si>
  <si>
    <t>Comunicación electrónica Delt@</t>
  </si>
  <si>
    <t>¿Qué documento es necesario en casos de accidentes múltiples que afectan a varios trabajadores? b. Un parte de accidente por cada trabajador accidentado: Correcta, porque la normativa exige un parte individual para cada afectado. a. Un solo parte de accidente para todos: Incorrecta, ya que no cumple con los requisitos normativos. c. Un informe general del accidente: Incorrecta, porque no reemplaza los partes individuales. d. Comunicación electrónica Delt@: Incorrecta, porque es solo una herramienta para la gestión de partes.</t>
  </si>
  <si>
    <t>¿Qué se debe hacer en caso de error en la cumplimentación del parte de accidente de trabajo?</t>
  </si>
  <si>
    <t>Corregir y reenviar el siguiente día habil</t>
  </si>
  <si>
    <t>Corregir y reenviar el parte en un plazo de 5 días hábiles</t>
  </si>
  <si>
    <t>Corregir y reenviar el siguiente día natural</t>
  </si>
  <si>
    <t>Corregir y reenviar el parte en un plazo de3 días naturales</t>
  </si>
  <si>
    <t>¿Qué se debe hacer en caso de error en la cumplimentación del parte de accidente de trabajo? b. Corregir y reenviar el parte en un plazo de 5 días hábiles: Correcta, ya que este es el plazo establecido para subsanar errores en el parte de accidente. a. Corregir y reenviar el siguiente día hábil: Incorrecta, porque el plazo reglamentado es de 5 días hábiles. c. Corregir y reenviar el siguiente día natural: Incorrecta, ya que el plazo no se mide en días naturales. d. Corregir y reenviar el parte en un plazo de 3 días naturales: Incorrecta, porque tampoco corresponde al plazo normativo.</t>
  </si>
  <si>
    <t>Según la Orden TAS/2926/2002, ¿quién es responsable de la notificación en caso de accidente de trabajo de empleados de hogar?</t>
  </si>
  <si>
    <t>El propio empleado de hogar</t>
  </si>
  <si>
    <t>La Mutua de Accidentes de Trabajo y Enfermedades Profesionales</t>
  </si>
  <si>
    <t>El empleador del hogar</t>
  </si>
  <si>
    <t>El INSS</t>
  </si>
  <si>
    <t>Según la Orden TAS/2926/2002, ¿quién es responsable de la notificación en caso de accidente de trabajo de empleados de hogar? c. El empleador del hogar: Correcta, porque la normativa establece que el empleador tiene la responsabilidad de realizar esta notificación. a. El propio empleado de hogar: Incorrecta, ya que no es responsabilidad del trabajador. b. La Mutua de Accidentes de Trabajo y Enfermedades Profesionales: Incorrecta, porque no tienen esta obligación. d. El INSS: Incorrecta, porque su función no incluye la notificación de accidentes.</t>
  </si>
  <si>
    <t>¿Qué sistema permite la transmisión electrónica de los partes de accidentes de trabajo?</t>
  </si>
  <si>
    <t>¿Qué sistema permite la transmisión electrónica de los partes de accidentes de trabajo? b. DELT@: Correcta, ya que es el sistema oficial para gestionar electrónicamente los partes de accidentes de trabajo. a. PANOTRATSS: Incorrecta, porque este sistema es para patologías no traumáticas. c. ETT: Incorrecta, porque se refiere a empresas de trabajo temporal, no a un sistema. d. RATSB: Incorrecta, porque se usa solo para accidentes sin baja médica, no para la transmisión de partes.</t>
  </si>
  <si>
    <t>¿Qué datos no se incluyen en el parte de accidente de trabajo?</t>
  </si>
  <si>
    <t>Datos personales  del trabajador accidentado</t>
  </si>
  <si>
    <t>Datos del accidente</t>
  </si>
  <si>
    <t>Datos de antecedentes de salud</t>
  </si>
  <si>
    <t>¿Qué datos no se incluyen en el parte de accidente de trabajo? d. Datos de antecedentes de salud: Correcta, porque esta información no forma parte del parte de accidente. a. Datos personales del trabajador accidentado: Incorrecta, porque estos datos sí se incluyen. b. Datos económicos: Incorrecta, ya que también forman parte del parte. c. Datos del accidente: Incorrecta, porque son fundamentales en el parte.</t>
  </si>
  <si>
    <t>¿En qué casos se debe utilizar la RATSB para la notificación de accidentes?</t>
  </si>
  <si>
    <t>Solo para accidentes graves</t>
  </si>
  <si>
    <t>Solo para accidentes con fallecimiento</t>
  </si>
  <si>
    <t>Para accidentes sin baja médica</t>
  </si>
  <si>
    <t>Para accidentes in itinere</t>
  </si>
  <si>
    <t>¿En qué casos se debe utilizar la RATSB para la notificación de accidentes? c. Para accidentes sin baja médica: Correcta, porque la RATSB está diseñada específicamente para este tipo de accidentes. a. Solo para accidentes graves: Incorrecta, porque no aplica en estos casos. b. Solo para accidentes con fallecimiento: Incorrecta, ya que estos requieren una notificación diferente. d. Para accidentes in itinere: Incorrecta, porque estos no se notifican mediante la RATSB.</t>
  </si>
  <si>
    <t>¿Qué característica describe correctamente la comunicación urgente de accidentes de trabajo?</t>
  </si>
  <si>
    <t>Debe realizarse en 48 horas</t>
  </si>
  <si>
    <t>Solo se aplica a accidentes leves</t>
  </si>
  <si>
    <t>No se aplica a accidentes in itinere</t>
  </si>
  <si>
    <t>No es obligatoria</t>
  </si>
  <si>
    <t>¿Qué característica describe correctamente la comunicación urgente de accidentes de trabajo? c. Debe realizarse en 48 horas: Correcta, ya que este plazo es el reglamentario para la comunicación urgente. a. Solo se aplica a accidentes leves: Incorrecta, porque la comunicación urgente no se limita a este tipo de accidentes. b. No se aplica a accidentes in itinere: Incorrecta, porque los accidentes in itinere están excluidos de la comunicación urgente. d. No es obligatoria: Incorrecta, porque sí es obligatoria en casos específicos.</t>
  </si>
  <si>
    <t>¿Cuál de las siguientes opciones es una patología no traumática que debe ser declarada a PANOTRATSS?</t>
  </si>
  <si>
    <t>Un corte en el brazo</t>
  </si>
  <si>
    <t>Una enfermedad causada exclusivamente por el trabajo</t>
  </si>
  <si>
    <t>Un accidente de tráfico</t>
  </si>
  <si>
    <t>Una caída en la oficina</t>
  </si>
  <si>
    <t>¿Cuál de las siguientes opciones es una patología no traumática que debe ser declarada a PANOTRATSS? b. Una enfermedad causada exclusivamente por el trabajo: Correcta, porque las patologías no traumáticas relacionadas con el trabajo deben declararse a PANOTRATSS. a. Un corte en el brazo: Incorrecta, porque es un traumatismo, no una patología no traumática. c. Un accidente de tráfico: Incorrecta, ya que no es una patología. d. Una caída en la oficina: Incorrecta, porque no se trata de una patología no traumática.</t>
  </si>
  <si>
    <t>¿Qué se debe hacer en caso de accidente de trabajo que cause baja médica y reincorporación el mismo día?</t>
  </si>
  <si>
    <t>Enviar un parte de accidente de trabajo</t>
  </si>
  <si>
    <t>No realizar notificación</t>
  </si>
  <si>
    <t>Incluir el caso en la relación de accidentes sin baja médica (RATSB)</t>
  </si>
  <si>
    <t>Notificarlo a la autoridad laboral directamente</t>
  </si>
  <si>
    <t>¿Qué se debe hacer en caso de accidente de trabajo que cause baja médica y reincorporación el mismo día? c. Incluir el caso en la relación de accidentes sin baja médica (RATSB): Correcta, porque este tipo de accidente se reporta mediante la RATSB. a. Enviar un parte de accidente de trabajo: Incorrecta, ya que no corresponde para estos casos. b. No realizar notificación: Incorrecta, porque siempre debe notificarse de alguna manera. d. Notificarlo a la autoridad laboral directamente: Incorrecta, porque no es obligatorio en este caso.</t>
  </si>
  <si>
    <t>¿Qué debe hacer la Entidad Gestora o Colaboradora una vez recibido el parte de accidente?</t>
  </si>
  <si>
    <t>Enviarlo a la autoridad laboral en 5 días</t>
  </si>
  <si>
    <t>Enviarlo a la autoridad laboral en 10 días</t>
  </si>
  <si>
    <t>Corregirlo y reenviarlo al empresario</t>
  </si>
  <si>
    <t>No tomar ninguna acción</t>
  </si>
  <si>
    <t>¿Qué debe hacer la Entidad Gestora o Colaboradora una vez recibido el parte de accidente? b. Enviarlo a la autoridad laboral en 10 días: Correcta, porque este es el plazo establecido por la normativa. a. Enviarlo a la autoridad laboral en 5 días: Incorrecta, porque este plazo aplica al empresario, no a la Entidad Gestora. c. Corregirlo y reenviarlo al empresario: Incorrecta, porque no es su función principal. d. No tomar ninguna acción: Incorrecta, porque la Entidad Gestora tiene la obligación de tramitarlo.</t>
  </si>
  <si>
    <t>¿Qué tipo de comunicación puede realizarse a través de fax, teléfono o correo electrónico?</t>
  </si>
  <si>
    <t>Parte de accidente de trabajo</t>
  </si>
  <si>
    <t>Declaración a PANOTRATSS</t>
  </si>
  <si>
    <t>Relación de accidentes sin baja médica</t>
  </si>
  <si>
    <t>Comunicación urgente de accidente de trabajo</t>
  </si>
  <si>
    <t>¿Qué tipo de comunicación puede realizarse a través de fax, teléfono o correo electrónico? d. Comunicación urgente de accidente de trabajo: Correcta, porque este tipo de comunicación puede realizarse por medios inmediatos. a. Parte de accidente de trabajo: Incorrecta, porque este requiere otros procedimientos formales. b. Declaración a PANOTRATSS: Incorrecta, porque debe realizarse electrónicamente. c. Relación de accidentes sin baja médica: Incorrecta, porque también requiere un sistema específico.</t>
  </si>
  <si>
    <t>¿Cuál es uno de los objetivos de la Declaración para el Diálogo Social suscrita en julio de 2004?</t>
  </si>
  <si>
    <t xml:space="preserve">Aprobar una nueva lista de enfermedades profesionales. </t>
  </si>
  <si>
    <t xml:space="preserve">Modificar el sistema de notificación y registro. </t>
  </si>
  <si>
    <t xml:space="preserve">Adaptar la legislación laboral a los estándares europeos. </t>
  </si>
  <si>
    <t>Incrementar el número de entidades colaboradoras.</t>
  </si>
  <si>
    <t>¿Cuál es uno de los objetivos de la Declaración para el Diálogo Social suscrita en julio de 2004? a. Aprobar una nueva lista de enfermedades profesionales: Correcta, porque uno de los objetivos principales fue la actualización del cuadro de enfermedades profesionales. b. Modificar el sistema de notificación y registro: Incorrecta, aunque este aspecto fue relevante, no fue el objetivo principal de la declaración. c. Adaptar la legislación laboral a los estándares europeos: Incorrecta, ya que este objetivo no se menciona explícitamente en la Declaración. d. Incrementar el número de entidades colaboradoras: Incorrecta, porque no forma parte de los objetivos de esta Declaración.</t>
  </si>
  <si>
    <t>¿Quién aprueba el cuadro de enfermedades profesionales según el Real Decreto 1299/2006?</t>
  </si>
  <si>
    <t xml:space="preserve">Las entidades gestoras respectivas. </t>
  </si>
  <si>
    <t>¿Quién aprueba el cuadro de enfermedades profesionales según el Real Decreto 1299/2006? a. El Ministerio de Seguridad Social: Correcta, porque la aprobación corresponde a este Ministerio en el marco de la normativa vigente. b. La Comisión Nacional de Seguridad y Salud en el Trabajo: Incorrecta, ya que solo emite informes o recomendaciones. c. Las entidades gestoras respectivas: Incorrecta, porque no tienen competencia para aprobar el cuadro. d. El Ministerio de Sanidad: Incorrecta, porque no es su función aprobar el cuadro.</t>
  </si>
  <si>
    <t>¿Qué función tiene el Anexo 2 del Real Decreto 1299/2006?</t>
  </si>
  <si>
    <t xml:space="preserve">Contiene enfermedades profesionales ya aprobadas. </t>
  </si>
  <si>
    <t xml:space="preserve">Proporciona una lista de enfermedades pendientes de aprobación. </t>
  </si>
  <si>
    <t xml:space="preserve">Ofrece información adicional sobre el origen de las enfermedades. </t>
  </si>
  <si>
    <t>Detalla el proceso de calificación de las enfermedades.</t>
  </si>
  <si>
    <t>¿Qué función tiene el Anexo 2 del Real Decreto 1299/2006? b. Proporciona una lista de enfermedades pendientes de aprobación: Correcta, ya que contiene enfermedades cuyo origen profesional se sospecha, pero aún no están reconocidas oficialmente. a. Contiene enfermedades profesionales ya aprobadas: Incorrecta, porque estas están incluidas en el Anexo 1. c. Ofrece información adicional sobre el origen de las enfermedades: Incorrecta, porque el anexo no describe el origen de las enfermedades. d. Detalla el proceso de calificación de las enfermedades: Incorrecta, porque tampoco es su propósito.</t>
  </si>
  <si>
    <t>¿Quién es responsable de la calificación de las enfermedades profesionales?</t>
  </si>
  <si>
    <t xml:space="preserve">La empresa donde trabaja el afectado. </t>
  </si>
  <si>
    <t xml:space="preserve">El Ministerio de Trabajo y Asuntos Sociales. </t>
  </si>
  <si>
    <t xml:space="preserve">La entidad gestora respectiva. </t>
  </si>
  <si>
    <t>El Ministerio de Sanidad y Consumo.</t>
  </si>
  <si>
    <t>¿Quién es responsable de la calificación de las enfermedades profesionales? c. La entidad gestora respectiva: Correcta, porque tiene la función de determinar si una enfermedad se califica como profesional. a. La empresa donde trabaja el afectado: Incorrecta, porque no tiene competencia para realizar esta calificación. b. El Ministerio de Trabajo y Asuntos Sociales: Incorrecta, porque no interviene directamente en la calificación. d. El Ministerio de Sanidad y Consumo: Incorrecta, ya que tampoco es responsable de esta tarea.</t>
  </si>
  <si>
    <t>¿Qué obligación tienen las empresas en caso de enfermedad profesional según el Real Decreto 1299/2006?</t>
  </si>
  <si>
    <t xml:space="preserve">Tramitar el parte de enfermedad profesional. </t>
  </si>
  <si>
    <t xml:space="preserve">Informar al Ministerio de Trabajo y Economía Social </t>
  </si>
  <si>
    <t>Indemnización al trabajador afectado, conforme a los establecido en la presente norma</t>
  </si>
  <si>
    <t>Realizar el preceptivo informe médico de ltrabajador</t>
  </si>
  <si>
    <t>¿Qué obligación tienen las empresas en caso de enfermedad profesional según el Real Decreto 1299/2006? a. Tramitar el parte de enfermedad profesional: Correcta, ya que es una obligación esencial de las empresas ante un caso de enfermedad profesional. b. Informar al Ministerio de Trabajo y Economía Social: Incorrecta, ya que esta no es una obligación directa en este contexto. c. Indemnización al trabajador afectado, conforme a lo establecido en la presente norma: Incorrecta, porque la indemnización no está regulada específicamente en este Real Decreto. d. Realizar el preceptivo informe médico del trabajador: Incorrecta, porque el informe lo realiza un facultativo, no la empresa.</t>
  </si>
  <si>
    <t>¿Quiénes deben comunicar las enfermedades que podrían ser calificadas como profesionales?</t>
  </si>
  <si>
    <t xml:space="preserve">Los empleadores. </t>
  </si>
  <si>
    <t xml:space="preserve">Los trabajadores afectados. </t>
  </si>
  <si>
    <t xml:space="preserve">Los facultativos del Sistema Nacional de Salud. </t>
  </si>
  <si>
    <t>¿Quiénes deben comunicar las enfermedades que podrían ser calificadas como profesionales? c. Los facultativos del Sistema Nacional de Salud: Correcta, ya que tienen la obligación de informar sobre enfermedades sospechosas de ser profesionales. a. Los empleadores: Incorrecta, porque no tienen la responsabilidad directa de realizar esta comunicación. b. Los trabajadores afectados: Incorrecta, ya que la normativa no les impone esta obligación. d. Los sindicatos: Incorrecta, porque no tienen esta función asignada.</t>
  </si>
  <si>
    <t>¿Qué modificación introduce el Real Decreto 1299/2006 en la estructura y contenido del cuadro de enfermedades profesionales?</t>
  </si>
  <si>
    <t xml:space="preserve">Divide el cuadro en dos partes: Anexo I y Anexo II. </t>
  </si>
  <si>
    <t xml:space="preserve">Incrementa el número de enfermedades en el Anexo I. </t>
  </si>
  <si>
    <t xml:space="preserve">Elimina la lista complementaria de enfermedades. </t>
  </si>
  <si>
    <t>Clasifica las enfermedades según su gravedad.</t>
  </si>
  <si>
    <t>¿Qué modificación introduce el Real Decreto 1299/2006 en la estructura y contenido del cuadro de enfermedades profesionales? a. Divide el cuadro en dos partes: Anexo I y Anexo II: Correcta, ya que esta es una de las principales novedades del decreto. b. Incrementa el número de enfermedades en el Anexo I: Incorrecta, porque no todas las modificaciones se centran en aumentar el número de enfermedades. c. Elimina la lista complementaria de enfermedades: Incorrecta, porque el Anexo II actúa como lista complementaria. d. Clasifica las enfermedades según su gravedad: Incorrecta, porque no se basa en criterios de gravedad.</t>
  </si>
  <si>
    <t>¿Qué tipo de agentes causantes se incluyen en el Grupo 4 del Anexo I?</t>
  </si>
  <si>
    <t xml:space="preserve">Agentes químicos. </t>
  </si>
  <si>
    <t xml:space="preserve">Agentes físicos. </t>
  </si>
  <si>
    <t xml:space="preserve">Agentes biológicos. </t>
  </si>
  <si>
    <t>Agentes no comprendidos en otros apartados.</t>
  </si>
  <si>
    <t>¿Qué tipo de agentes causantes se incluyen en el Grupo 4 del Anexo I? d. Agentes no comprendidos en otros apartados: Correcta, porque este grupo incluye agentes residuales que no encajan en las otras clasificaciones. a. Agentes químicos: Incorrecta, porque pertenecen al Grupo 1. b. Agentes físicos: Incorrecta, porque forman parte del Grupo 2. c. Agentes biológicos: Incorrecta, porque están en el Grupo 3.</t>
  </si>
  <si>
    <t>¿Qué novedad introduce el Real Decreto 1299/2006 en la estructura de la lista de enfermedades profesionales?</t>
  </si>
  <si>
    <t xml:space="preserve">Incorpora mecanismos de actualización. </t>
  </si>
  <si>
    <t xml:space="preserve">Añade un nuevo grupo de enfermedades. </t>
  </si>
  <si>
    <t xml:space="preserve">Clasifica las enfermedades según su gravedad. </t>
  </si>
  <si>
    <t>Introduce un sistema de puntuación para cada enfermedad.</t>
  </si>
  <si>
    <t>¿Qué novedad introduce el Real Decreto 1299/2006 en la estructura de la lista de enfermedades profesionales? a. Incorpora mecanismos de actualización: Correcta, porque el decreto establece métodos para actualizar la lista según nuevas evidencias. b. Añade un nuevo grupo de enfermedades: Incorrecta, porque los grupos ya estaban definidos previamente. c. Clasifica las enfermedades según su gravedad: Incorrecta, porque no utiliza este criterio. d. Introduce un sistema de puntuación para cada enfermedad: Incorrecta, porque no incluye esta metodología.</t>
  </si>
  <si>
    <t>¿Cuántas veces ha sido actualizado el Anexo I del Real Decreto 1299/2006 desde su entrada en vigor?</t>
  </si>
  <si>
    <t xml:space="preserve">Una vez. </t>
  </si>
  <si>
    <t xml:space="preserve">Dos veces. </t>
  </si>
  <si>
    <t xml:space="preserve">Tres veces. </t>
  </si>
  <si>
    <t>Cuatro veces.</t>
  </si>
  <si>
    <t>¿Cuántas veces ha sido actualizado el Anexo I del Real Decreto 1299/2006 desde su entrada en vigor? b. Dos veces: Correcta, porque el anexo ha sido modificado en dos ocasiones para incluir nuevas enfermedades. a. Una vez: Incorrecta, porque ha habido más de una actualización. c. Tres veces: Incorrecta, porque no ha sido actualizado tantas veces. d. Cuatro veces: Incorrecta, porque el número de actualizaciones es menor.</t>
  </si>
  <si>
    <t>¿Qué enfermedad se añadió al Anexo 1 en el Real Decreto 1150/2015?</t>
  </si>
  <si>
    <t xml:space="preserve">Cáncer de pulmón por polvo de sílice libre. </t>
  </si>
  <si>
    <t xml:space="preserve">Cáncer de laringe por amianto. </t>
  </si>
  <si>
    <t xml:space="preserve">Asma ocupacional por exposición a químicos. </t>
  </si>
  <si>
    <t>Dermatitis por contacto con sustancias irritantes.</t>
  </si>
  <si>
    <t>¿Qué enfermedad se añadió al Anexo 1 en el Real Decreto 1150/2015? b. Cáncer de laringe por amianto: Correcta, porque esta enfermedad fue incluida específicamente en esta actualización del Real Decreto. a. Cáncer de pulmón por polvo de sílice libre: Incorrecta, porque esta enfermedad se añadió posteriormente en otra actualización. c. Asma ocupacional por exposición a químicos: Incorrecta, ya que no fue parte de esta actualización. d. Dermatitis por contacto con sustancias irritantes: Incorrecta, porque no fue añadida en esta revisión.</t>
  </si>
  <si>
    <t>¿Qué función tiene el Anexo II del Real Decreto 1299/2006?</t>
  </si>
  <si>
    <t xml:space="preserve">Contiene las enfermedades ya aprobadas. </t>
  </si>
  <si>
    <t xml:space="preserve">Proporciona información adicional sobre las enfermedades. </t>
  </si>
  <si>
    <t xml:space="preserve">Ofrece una lista complementaria de enfermedades pendientes de aprobación. </t>
  </si>
  <si>
    <t>¿Qué función tiene el Anexo II del Real Decreto 1299/2006? c. Ofrece una lista complementaria de enfermedades pendientes de aprobación: Correcta, porque el Anexo II incluye enfermedades sospechosas de tener origen profesional pero que aún no han sido reconocidas oficialmente. a. Contiene las enfermedades ya aprobadas: Incorrecta, porque estas están en el Anexo I. b. Proporciona información adicional sobre las enfermedades: Incorrecta, porque no es su objetivo. d. Detalla el proceso de calificación de las enfermedades: Incorrecta, porque no trata sobre el procedimiento de calificación.</t>
  </si>
  <si>
    <t>¿Quién es responsable de la actualización del cuadro de enfermedades profesionales según el Real Decreto 1299/2006?</t>
  </si>
  <si>
    <t xml:space="preserve">Los servicios de prevención de riesgos laborales. </t>
  </si>
  <si>
    <t>Las empresas afectadas por las enfermedades.</t>
  </si>
  <si>
    <t>¿Quién es responsable de la actualización del cuadro de enfermedades profesionales según el Real Decreto 1299/2006? b. El Ministerio de Trabajo y Asuntos Sociales: Correcta, porque este Ministerio tiene la responsabilidad de actualizar el cuadro según el Real Decreto 1299/2006. a. La Comisión Nacional de Seguridad y Salud en el Trabajo: Incorrecta, porque esta comisión solo emite informes y recomendaciones, no actualiza el cuadro. c. Los servicios de prevención de riesgos laborales: Incorrecta, porque no tienen competencia para realizar actualizaciones. d. Las empresas afectadas por las enfermedades: Incorrecta, ya que no intervienen en este proceso.</t>
  </si>
  <si>
    <t>¿Qué obligación establece el artículo 5 del Real Decreto 1299/2006 para los facultativos del Sistema Nacional de Salud?</t>
  </si>
  <si>
    <t>Comunicar las enfermedades profesionales al Ministerio de Sanidad</t>
  </si>
  <si>
    <t xml:space="preserve">Informar a las empresas sobre las enfermedades de los trabajadores. </t>
  </si>
  <si>
    <t xml:space="preserve">Notificar las enfermedades que podrían ser calificadas como profesionales. </t>
  </si>
  <si>
    <t>Ealuar los riesgos identificados como acusantes de las enfermedades profesionales.</t>
  </si>
  <si>
    <t>¿Qué obligación establece el artículo 5 del Real Decreto 1299/2006 para los facultativos del Sistema Nacional de Salud? c. Notificar las enfermedades que podrían ser calificadas como profesionales: Correcta, porque los facultativos están obligados a comunicar estas sospechas según el artículo 5. a. Comunicar las enfermedades profesionales al Ministerio de Sanidad: Incorrecta, ya que deben notificar a las entidades competentes, no directamente al Ministerio de Sanidad. b. Informar a las empresas sobre las enfermedades de los trabajadores: Incorrecta, porque no es su obligación según el Real Decreto. d. Evaluar los riesgos identificados como causantes de las enfermedades profesionales: Incorrecta, porque esta no es su función principal.</t>
  </si>
  <si>
    <t>¿Quién está obligado a elaborar y tramitar el parte de enfermedad profesional según la Orden TAS/1/2007?</t>
  </si>
  <si>
    <t xml:space="preserve">Las empresas exclusivamente </t>
  </si>
  <si>
    <t xml:space="preserve">La entidad gestora o mutua de accidentes de trabajo y enfermedades profesionales </t>
  </si>
  <si>
    <t xml:space="preserve">Los trabajadores por cuenta propia </t>
  </si>
  <si>
    <t>Los servicios médicos de las empresas colaboradoras</t>
  </si>
  <si>
    <t>¿Quién está obligado a elaborar y tramitar el parte de enfermedad profesional según la Orden TAS/1/2007? b. La entidad gestora o mutua de accidentes de trabajo y enfermedades profesionales: Correcta, porque son las responsables de tramitar este parte. a. Las empresas exclusivamente: Incorrecta, porque aunque tienen responsabilidades, no son las encargadas de tramitar el parte. c. Los trabajadores por cuenta propia: Incorrecta, porque no corresponde a ellos esta función. d. Los servicios médicos de las empresas colaboradoras: Incorrecta, ya que su función es auxiliar, no tramitar el parte.</t>
  </si>
  <si>
    <t>¿Quién será responsable de la administración del sistema CEPROSS?</t>
  </si>
  <si>
    <t xml:space="preserve">La Dirección General de Ordenación de la Seguridad Social </t>
  </si>
  <si>
    <t xml:space="preserve">La Gerencia de Informática de la Seguridad Social </t>
  </si>
  <si>
    <t xml:space="preserve">La Dirección General de Trabajo </t>
  </si>
  <si>
    <t>¿Quién será responsable de la administración del sistema CEPROSS? a. La Dirección General de Ordenación de la Seguridad Social: Correcta, porque esta entidad es la encargada de gestionar el sistema CEPROSS. b. La Gerencia de Informática de la Seguridad Social: Incorrecta, porque su función es técnica y de soporte, no administrativa. c. La Dirección General de Trabajo: Incorrecta, porque no tiene competencia en este ámbito. d. La Inspección de Trabajo y Seguridad Social: Incorrecta, ya que no administra el sistema.</t>
  </si>
  <si>
    <t>¿Cuál es el plazo máximo para la transmisión de la totalidad de los datos contemplados en el anexo de la orden?</t>
  </si>
  <si>
    <t xml:space="preserve">2 días hábiles </t>
  </si>
  <si>
    <t>¿Cuál es el plazo máximo para la transmisión de la totalidad de los datos contemplados en el anexo de la orden? b. 5 días hábiles: Correcta, porque este es el plazo establecido para completar la transmisión de datos. a. 2 días hábiles: Incorrecta, porque este plazo es insuficiente según la normativa. c. 10 días hábiles: Incorrecta, porque excede el tiempo reglamentado. d. 15 días hábiles: Incorrecta, ya que no corresponde al plazo estipulado.</t>
  </si>
  <si>
    <t>¿Quién puede acceder a la información contenida en el sistema CEPROSS según la Orden TAS/1/2007?</t>
  </si>
  <si>
    <t>La  Administración de la Seguridad Social,  La Mutua de Accidentes de Trabajo y Enfermedades Profesionales</t>
  </si>
  <si>
    <t>La Administración Laboral y la Inspección de Trabajo y Seguridad Social La Mutua de Accidentes de Trabajo y Enfermedades Profesionales</t>
  </si>
  <si>
    <t xml:space="preserve">La Administración de la Seguridad Social, la Administración Laboral y la Inspección de Trabajo y Seguridad Social </t>
  </si>
  <si>
    <t>El INSST, la Administración de la Seguridad Social, la Administración Laboral y la Inspección de Trabajo y Seguridad Social y la Mutua de Accidentes de Trabajo y Enfermedades Profesionales</t>
  </si>
  <si>
    <t>¿Quién puede acceder a la información contenida en el sistema CEPROSS según la Orden TAS/1/2007? d. El INSST, la Administración de la Seguridad Social, la Administración Laboral y la Inspección de Trabajo y Seguridad Social y la Mutua de Accidentes de Trabajo y Enfermedades Profesionales: Correcta, porque todas estas entidades tienen acceso según sus competencias. a. La Administración de la Seguridad Social, la Mutua de Accidentes de Trabajo y Enfermedades Profesionales: Incorrecta, porque excluye otras entidades que también tienen acceso. b. La Administración Laboral y la Inspección de Trabajo y Seguridad Social: Incorrecta, porque no incluye al INSST ni a las mutuas. c. La Administración de la Seguridad Social, la Administración Laboral y la Inspección de Trabajo y Seguridad Social: Incorrecta, porque no menciona a todas las entidades.</t>
  </si>
  <si>
    <t>¿Cómo se habilitará el acceso al sistema CEPROSS según la orden?</t>
  </si>
  <si>
    <t xml:space="preserve">Mediante una solicitud escrita </t>
  </si>
  <si>
    <t xml:space="preserve">Automáticamente al registrarse como usuario en la Seguridad Social </t>
  </si>
  <si>
    <t xml:space="preserve">A través de un enlace enviado por correo electrónico </t>
  </si>
  <si>
    <t>Se habilitará un perfil de usuario en razón de sus competencias</t>
  </si>
  <si>
    <t>¿Cómo se habilitará el acceso al sistema CEPROSS según la orden? d. Se habilitará un perfil de usuario en razón de sus competencias: Correcta, porque el acceso está limitado a los perfiles autorizados según las competencias específicas. a. Mediante una solicitud escrita: Incorrecta, porque este no es el procedimiento reglamentado. b. Automáticamente al registrarse como usuario en la Seguridad Social: Incorrecta, ya que no es automático para todos los usuarios. c. A través de un enlace enviado por correo electrónico: Incorrecta, porque no es el método establecido.</t>
  </si>
  <si>
    <t>¿Qué contiene la disposición adicional primera según la Orden TAS/1/2007?</t>
  </si>
  <si>
    <t xml:space="preserve">La descripción del proceso de transmisión electrónica </t>
  </si>
  <si>
    <t xml:space="preserve">Las características del fichero de datos personales de la aplicación informática CEPROSS </t>
  </si>
  <si>
    <t xml:space="preserve">La lista de enfermedades profesionales </t>
  </si>
  <si>
    <t>Los plazos para la notificación de las enfermedades</t>
  </si>
  <si>
    <t>¿Qué contiene la disposición adicional primera según la Orden TAS/1/2007? b. Las características del fichero de datos personales de la aplicación informática CEPROSS: Correcta, porque esta disposición regula los aspectos técnicos y de protección de datos del sistema. a. La descripción del proceso de transmisión electrónica: Incorrecta, porque no es el tema de esta disposición. c. La lista de enfermedades profesionales: Incorrecta, porque esta lista pertenece al Real Decreto 1299/2006, no a esta disposición. d. Los plazos para la notificación de las enfermedades: Incorrecta, porque no es el contenido de esta disposición.</t>
  </si>
  <si>
    <t>¿Qué establece la disposición adicional segunda de la Orden TAS/1/2007?</t>
  </si>
  <si>
    <t xml:space="preserve">La obligación de las empresas de notificar enfermedades profesionales </t>
  </si>
  <si>
    <t xml:space="preserve">El parte electrónico como comunicación formal a la autoridad laboral </t>
  </si>
  <si>
    <t xml:space="preserve">La derogación de normativas anteriores </t>
  </si>
  <si>
    <t>La actualización de la aplicación CEPROSS</t>
  </si>
  <si>
    <t>¿Qué establece la disposición adicional segunda de la Orden TAS/1/2007? b. El parte electrónico como comunicación formal a la autoridad laboral: Correcta, porque esta disposición regula el uso del parte electrónico para la comunicación formal. a. La obligación de las empresas de notificar enfermedades profesionales: Incorrecta, porque no es el tema central de esta disposición. c. La derogación de normativas anteriores: Incorrecta, porque no aborda este asunto. d. La actualización de la aplicación CEPROSS: Incorrecta, ya que no trata sobre la actualización del sistema.</t>
  </si>
  <si>
    <t>¿Cuál es el plazo para la comunicación inicial del parte de enfermedad profesional según la Orden TAS/1/2007?</t>
  </si>
  <si>
    <t>20 días hábiles</t>
  </si>
  <si>
    <t>¿Cuál es el plazo para la comunicación inicial del parte de enfermedad profesional según la Orden TAS/1/2007? b. 5 días hábiles: Correcta, porque este es el plazo estipulado para realizar la comunicación inicial. a. 10 días hábiles: Incorrecta, porque excede el tiempo reglamentado. c. 15 días hábiles: Incorrecta, ya que no corresponde al plazo establecido. d. 20 días hábiles: Incorrecta, porque es un tiempo excesivo según la normativa.</t>
  </si>
  <si>
    <t xml:space="preserve"> b. Es una investigación por muestreo con periodicidad trimestral del Instituto Nacional de Estadística realizándola sobre población residente en viviendas familiares del territorio nacional: Correcta. Esta es la definición precisa de la EPA, que es un estudio estadístico llevado a cabo trimestralmente por el INE sobre población en viviendas familiares para analizar el mercado laboral.  La opción a. Es un estudio estadístico que se realiza anualmente el Instituto Nacional de Estadística, utilizando las bases de datos de la Agencia Tributaria y la Inspección de Trabajo es Incorrecta. La EPA no utiliza estas bases de datos ni se realiza anualmente, ya que su periodicidad es trimestral y se basa en encuestas por muestreo. La opción c. Es una investigación estadística mensual de la población española sobre aspectos económicos y su relación con su capacidad laboral y de consumo también es  Incorrecta. La EPA no es mensual ni analiza específicamente la relación entre capacidad laboral y consumo; su objetivo es medir datos relacionados con empleo y desempleo.La opción  d. Se trata de un conjunto de estudios estadísticos combinados procedentes de distintas bases de datos estatales que pretenden averiguar la situación laboral de cada colectivo poblacional también es Incorrecta. Aunque el propósito de la EPA es analizar la situación laboral, no combina estudios de bases de datos estatales, sino que se basa en encuestas directas.</t>
  </si>
  <si>
    <r>
      <t xml:space="preserve">La respuesta correcta es </t>
    </r>
    <r>
      <rPr>
        <b/>
        <sz val="11"/>
        <rFont val="Calibri"/>
        <family val="2"/>
        <scheme val="minor"/>
      </rPr>
      <t>d, "Forma parte del derecho civil."</t>
    </r>
    <r>
      <rPr>
        <sz val="11"/>
        <rFont val="Calibri"/>
        <family val="2"/>
        <scheme val="minor"/>
      </rPr>
      <t xml:space="preserve"> El derecho del trabajo es un derecho social que regula las relaciones entre empresarios y trabajadores, pero tiene autonomía respecto del derecho civil, ya que responde a principios específicos como la protección del trabajador frente a desigualdades estructurales. La opción </t>
    </r>
    <r>
      <rPr>
        <b/>
        <sz val="11"/>
        <rFont val="Calibri"/>
        <family val="2"/>
        <scheme val="minor"/>
      </rPr>
      <t>a, "es el conjunto de normas que regula la relación entre empresario y trabajador,"</t>
    </r>
    <r>
      <rPr>
        <sz val="11"/>
        <rFont val="Calibri"/>
        <family val="2"/>
        <scheme val="minor"/>
      </rPr>
      <t xml:space="preserve"> es incorrecta porque esto sí es una característica fundamental del derecho laboral. De igual forma, </t>
    </r>
    <r>
      <rPr>
        <b/>
        <sz val="11"/>
        <rFont val="Calibri"/>
        <family val="2"/>
        <scheme val="minor"/>
      </rPr>
      <t>b, "regula la relación laboral,"</t>
    </r>
    <r>
      <rPr>
        <sz val="11"/>
        <rFont val="Calibri"/>
        <family val="2"/>
        <scheme val="minor"/>
      </rPr>
      <t xml:space="preserve"> también es acertada como definición del derecho laboral. Por último, </t>
    </r>
    <r>
      <rPr>
        <b/>
        <sz val="11"/>
        <rFont val="Calibri"/>
        <family val="2"/>
        <scheme val="minor"/>
      </rPr>
      <t>c, "es un derecho social,"</t>
    </r>
    <r>
      <rPr>
        <sz val="11"/>
        <rFont val="Calibri"/>
        <family val="2"/>
        <scheme val="minor"/>
      </rPr>
      <t xml:space="preserve"> es verdadera, ya que esta rama del derecho pertenece al ámbito de los derechos sociales. Por tanto, la opción </t>
    </r>
    <r>
      <rPr>
        <b/>
        <sz val="11"/>
        <rFont val="Calibri"/>
        <family val="2"/>
        <scheme val="minor"/>
      </rPr>
      <t>d</t>
    </r>
    <r>
      <rPr>
        <sz val="11"/>
        <rFont val="Calibri"/>
        <family val="2"/>
        <scheme val="minor"/>
      </rPr>
      <t xml:space="preserve"> es la única incorrecta.</t>
    </r>
  </si>
  <si>
    <r>
      <t xml:space="preserve">La respuesta correcta es </t>
    </r>
    <r>
      <rPr>
        <b/>
        <sz val="11"/>
        <rFont val="Calibri"/>
        <family val="2"/>
        <scheme val="minor"/>
      </rPr>
      <t>c, "El movimiento obrero."</t>
    </r>
    <r>
      <rPr>
        <sz val="11"/>
        <rFont val="Calibri"/>
        <family val="2"/>
        <scheme val="minor"/>
      </rPr>
      <t xml:space="preserve"> El derecho del trabajo surgió principalmente como respuesta a las demandas del movimiento obrero durante la revolución industrial, que luchó por la regulación de las condiciones laborales y la protección de los trabajadores. La opción </t>
    </r>
    <r>
      <rPr>
        <b/>
        <sz val="11"/>
        <rFont val="Calibri"/>
        <family val="2"/>
        <scheme val="minor"/>
      </rPr>
      <t>a, "El acuerdo social entre los gobiernos de las naciones,"</t>
    </r>
    <r>
      <rPr>
        <sz val="11"/>
        <rFont val="Calibri"/>
        <family val="2"/>
        <scheme val="minor"/>
      </rPr>
      <t xml:space="preserve"> es incorrecta porque los gobiernos intervinieron más tarde en el desarrollo normativo, pero no fueron el factor inicial. Por su parte, </t>
    </r>
    <r>
      <rPr>
        <b/>
        <sz val="11"/>
        <rFont val="Calibri"/>
        <family val="2"/>
        <scheme val="minor"/>
      </rPr>
      <t>b, "Las asociaciones de empresarios,"</t>
    </r>
    <r>
      <rPr>
        <sz val="11"/>
        <rFont val="Calibri"/>
        <family val="2"/>
        <scheme val="minor"/>
      </rPr>
      <t xml:space="preserve"> es incorrecta porque estas no jugaron un papel determinante en el surgimiento del derecho laboral, ya que este se originó para equilibrar el poder de los empresarios. La opción </t>
    </r>
    <r>
      <rPr>
        <b/>
        <sz val="11"/>
        <rFont val="Calibri"/>
        <family val="2"/>
        <scheme val="minor"/>
      </rPr>
      <t>d, "Ninguna es cierta,"</t>
    </r>
    <r>
      <rPr>
        <sz val="11"/>
        <rFont val="Calibri"/>
        <family val="2"/>
        <scheme val="minor"/>
      </rPr>
      <t xml:space="preserve"> también es incorrecta porque el movimiento obrero fue el factor determinante.</t>
    </r>
  </si>
  <si>
    <r>
      <t xml:space="preserve">La respuesta correcta es </t>
    </r>
    <r>
      <rPr>
        <b/>
        <sz val="11"/>
        <rFont val="Calibri"/>
        <family val="2"/>
        <scheme val="minor"/>
      </rPr>
      <t>d, "La doctrina científica del derecho social."</t>
    </r>
    <r>
      <rPr>
        <sz val="11"/>
        <rFont val="Calibri"/>
        <family val="2"/>
        <scheme val="minor"/>
      </rPr>
      <t xml:space="preserve"> El artículo 3 del Estatuto de los Trabajadores no menciona este concepto, ya que se refiere a fuentes normativas concretas como los convenios colectivos, los contratos de trabajo y los usos y costumbres locales y profesionales. La opción </t>
    </r>
    <r>
      <rPr>
        <b/>
        <sz val="11"/>
        <rFont val="Calibri"/>
        <family val="2"/>
        <scheme val="minor"/>
      </rPr>
      <t>a, "Se regulan por los convenios colectivos,"</t>
    </r>
    <r>
      <rPr>
        <sz val="11"/>
        <rFont val="Calibri"/>
        <family val="2"/>
        <scheme val="minor"/>
      </rPr>
      <t xml:space="preserve"> es incorrecta porque esto está claramente establecido como una fuente importante en el Estatuto. La opción </t>
    </r>
    <r>
      <rPr>
        <b/>
        <sz val="11"/>
        <rFont val="Calibri"/>
        <family val="2"/>
        <scheme val="minor"/>
      </rPr>
      <t>b, "Por el contrato de trabajo,"</t>
    </r>
    <r>
      <rPr>
        <sz val="11"/>
        <rFont val="Calibri"/>
        <family val="2"/>
        <scheme val="minor"/>
      </rPr>
      <t xml:space="preserve"> también es incorrecta, ya que el contrato es otra fuente clave de regulación. Finalmente, </t>
    </r>
    <r>
      <rPr>
        <b/>
        <sz val="11"/>
        <rFont val="Calibri"/>
        <family val="2"/>
        <scheme val="minor"/>
      </rPr>
      <t>c, "Por los usos y costumbres locales y profesionales,"</t>
    </r>
    <r>
      <rPr>
        <sz val="11"/>
        <rFont val="Calibri"/>
        <family val="2"/>
        <scheme val="minor"/>
      </rPr>
      <t xml:space="preserve"> también es válida, ya que el artículo 3 la contempla como una fuente subsidiaria, por lo que la única afirmación incorrecta es la opción </t>
    </r>
    <r>
      <rPr>
        <b/>
        <sz val="11"/>
        <rFont val="Calibri"/>
        <family val="2"/>
        <scheme val="minor"/>
      </rPr>
      <t>d.</t>
    </r>
  </si>
  <si>
    <r>
      <t xml:space="preserve">La respuesta correcta es </t>
    </r>
    <r>
      <rPr>
        <b/>
        <sz val="11"/>
        <rFont val="Calibri"/>
        <family val="2"/>
        <scheme val="minor"/>
      </rPr>
      <t>b, "Desarrollan normas de rango superior."</t>
    </r>
    <r>
      <rPr>
        <sz val="11"/>
        <rFont val="Calibri"/>
        <family val="2"/>
        <scheme val="minor"/>
      </rPr>
      <t xml:space="preserve"> Las disposiciones reglamentarias tienen como función desarrollar o complementar normas legales de mayor rango, respetando siempre el principio de jerarquía normativa. La opción </t>
    </r>
    <r>
      <rPr>
        <b/>
        <sz val="11"/>
        <rFont val="Calibri"/>
        <family val="2"/>
        <scheme val="minor"/>
      </rPr>
      <t>a, "No están sujetas al principio de jerarquía normativa,"</t>
    </r>
    <r>
      <rPr>
        <sz val="11"/>
        <rFont val="Calibri"/>
        <family val="2"/>
        <scheme val="minor"/>
      </rPr>
      <t xml:space="preserve"> es incorrecta porque todas las normas deben ajustarse al sistema jerárquico, y las disposiciones reglamentarias no pueden contradecir leyes o la Constitución. La opción </t>
    </r>
    <r>
      <rPr>
        <b/>
        <sz val="11"/>
        <rFont val="Calibri"/>
        <family val="2"/>
        <scheme val="minor"/>
      </rPr>
      <t>c, "Pueden establecer condiciones de trabajo distintas de las establecidas por las leyes,"</t>
    </r>
    <r>
      <rPr>
        <sz val="11"/>
        <rFont val="Calibri"/>
        <family val="2"/>
        <scheme val="minor"/>
      </rPr>
      <t xml:space="preserve"> también es incorrecta, ya que las disposiciones reglamentarias no pueden contradecir lo que establecen las leyes. Por último, </t>
    </r>
    <r>
      <rPr>
        <b/>
        <sz val="11"/>
        <rFont val="Calibri"/>
        <family val="2"/>
        <scheme val="minor"/>
      </rPr>
      <t>d, "Son disposiciones establecidas por los órganos parlamentarios,"</t>
    </r>
    <r>
      <rPr>
        <sz val="11"/>
        <rFont val="Calibri"/>
        <family val="2"/>
        <scheme val="minor"/>
      </rPr>
      <t xml:space="preserve"> es incorrecta porque estas normas son emitidas por el poder ejecutivo, no por el legislativo, lo que refuerza que la única opción correcta es la </t>
    </r>
    <r>
      <rPr>
        <b/>
        <sz val="11"/>
        <rFont val="Calibri"/>
        <family val="2"/>
        <scheme val="minor"/>
      </rPr>
      <t>b.</t>
    </r>
  </si>
  <si>
    <t>C El control de legalidad de los convenios colectivos se ejerce a través de la jurisdicción social. Este control se realiza en los tribunales del ámbito social o laboral, que son los encargados de verificar que los acuerdos alcanzados en los convenios no infrinjan las leyes laborales establecidas ni los derechos de los trabajadores. El objetivo es garantizar que los convenios colectivos respeten el marco normativo y no incluyan disposiciones que puedan vulnerar la legislación vigente en materia de trabajo y derechos laborales.</t>
  </si>
  <si>
    <t>D En el ámbito de ordenamiento laboral, las normas jurídicas suelen ser clasificadas en dos grandes grupos: normas comunes y normas especiales. Las normas comunes se aplican de manera general a todos los trabajadores y empleadores, mientras que las normas especiales son específicas para determinados sectores o grupos de empleados, atendiendo a particularidades de su labor o condiciones de trabajo. Este sistema permite adaptaciones que facilitan el cumplimiento de derechos y obligaciones en diversos contextos laborales.</t>
  </si>
  <si>
    <t>D En el ámbito del ordenamiento laboral, los grupos empresariales no son una fuente de derecho. Las fuentes de derecho en este ámbito incluyen la ley, la negociación colectiva y la costumbre, pero no organizaciones empresariales como tales. Aunque los grupos empresariales pueden influir en el establecimiento de condiciones laborales mediante convenios colectivos, no constituyen por sí mismos una fuente de derecho en el sistema legal laboral.</t>
  </si>
  <si>
    <t>A El poder normativo de los grupos sociales a través de la negociación colectiva es reconocido en la Constitución al mismo nivel que una ley. Este reconocimiento, incluido en el artículo 37 de la Constitución Española, permite a los trabajadores y empleadores pactar condiciones de trabajo y empleo, confiriéndoles un rango normativo que se respeta y aplica dentro de su ámbito de aplicación.</t>
  </si>
  <si>
    <t>D El valor normativo de los convenios está garantizado en la Constitución (artículo 37), el Estatuto de los Trabajadores y la ley, por lo que todas son ciertas. Este valor normativo establece que los convenios colectivos, una vez formalizados, poseen fuerza de ley en el ámbito laboral y deben ser respetados por ambas partes, tanto empleadores como trabajadores.</t>
  </si>
  <si>
    <t>D A efectos de su ámbito de aplicación, el convenio colectivo es la norma de rango inferior de entre las opciones dadas, ya que, aunque tiene fuerza de ley, debe subordinarse a normas de rango superior como la ley ordinaria y el Real Decreto Legislativo. Sin embargo, en la práctica, puede aplicarse el principio de condición más beneficiosa para el trabajador si el convenio ofrece mejores condiciones.</t>
  </si>
  <si>
    <t>B El principio de norma más favorable no puede actuar de conflictos entre normas estatales y pactadas. Este principio permite que se aplique la norma más beneficiosa para el trabajador cuando existe conflicto entre dos normas, pero no implica la derogación total de una norma menos favorable ni es compatible con normativas que impliquen derechos necesarios o inmodificables.</t>
  </si>
  <si>
    <t>C Los artículos de la Constitución con íntima conexión con los derechos laborales son el 10, 14, 15 y 18, los cuales incluyen derechos fundamentales como la igualdad, la dignidad de la persona y la integridad física. Estos artículos establecen el marco de protección de los derechos individuales y colectivos en el contexto laboral.</t>
  </si>
  <si>
    <t>C La ocupación efectiva no es un derecho básico de los trabajadores. Los derechos básicos incluyen la libre sindicación y la negociación colectiva, que son esenciales para la protección y representación de los intereses de los trabajadores, mientras que la ocupación efectiva se relaciona más con el cumplimiento de condiciones laborales.</t>
  </si>
  <si>
    <t>A La información, consulta y participación es un derecho básico de los trabajadores. Este derecho asegura que los trabajadores tengan un espacio para expresar sus opiniones y participar en las decisiones que afecten sus condiciones laborales, promoviendo una relación más equilibrada y democrática en el lugar de trabajo.</t>
  </si>
  <si>
    <t>C La percepción puntual del salario del trabajo remunerado no es un derecho individual en relación al trabajo. Este derecho está relacionado más con el ámbito contractual y colectivo que con derechos individuales como el derecho al trabajo y a la libre elección de profesión u oficio.</t>
  </si>
  <si>
    <t>C El derecho de ocupación efectiva no supone la liberación del empresario del débito de dar trabajo efectivo por el hecho de pagar el salario convenido. Aunque el salario sea abonado, el empresario está obligado a proporcionar trabajo efectivo al empleado, salvo en situaciones específicas justificadas por la normativa laboral.</t>
  </si>
  <si>
    <t>D La promoción y formación profesional implica que se pacte en negociación colectiva el ejercicio de estos derechos, garantizando la ausencia de discriminación y facilitando el acceso a la formación necesaria para adaptarse al puesto de trabajo. Esto fomenta la igualdad de oportunidades y el desarrollo profesional continuo de los trabajadores.</t>
  </si>
  <si>
    <t>B Los trabajadores con al menos un año de antigüedad tienen derecho a un permiso retribuido de 20 horas anuales para formación. Esta medida busca promover la actualización de habilidades y conocimientos entre los empleados, facilitando la mejora de la productividad y la adaptación a nuevas demandas laborales.</t>
  </si>
  <si>
    <t>A La Formación Profesional para el empleo vinculada a la actividad de la empresa puede ser acumulable por un periodo de hasta 5 años. Esto permite a las empresas y trabajadores gestionar de manera flexible los recursos destinados a la capacitación, adaptándose a las necesidades cambiantes del entorno laboral y mejorando la cualificación de la fuerza de trabajo.</t>
  </si>
  <si>
    <t>C Los ascensos dentro del sistema de clasificación profesional no se producirán sin tener en cuenta criterios y sistemas que garanticen la ausencia de discriminación. Esto asegura que los ascensos sean evaluados de manera justa y equitativa, evitando cualquier forma de prejuicio o trato desigual basado en género, origen, discapacidad u otra condición, conforme a la legislación laboral que promueve la igualdad de oportunidades.</t>
  </si>
  <si>
    <t>D El derecho a no ser discriminado implica que se le anulan las órdenes del empresario que impliquen trato desfavorable por causa de vínculo de parentesco. Este derecho establece que los trabajadores no deben recibir un trato perjudicial por sus relaciones familiares o personales, manteniendo un ambiente laboral basado en el mérito y la imparcialidad.</t>
  </si>
  <si>
    <t>D El derecho a la protección de la integridad física y una adecuada política de seguridad y salud en el trabajo no es un derecho colectivo. Aunque la seguridad en el trabajo tiene implicaciones para toda la plantilla, el derecho se considera individual, ya que cada trabajador tiene derecho a la protección de su salud y seguridad en el entorno laboral de manera personal.</t>
  </si>
  <si>
    <t>D En relación con la obligación de respeto a la intimidad y a la dignidad del trabajador, el empresario no podrá efectuar medidas de vigilancia sobre los trabajadores con discapacidad. Este aspecto del derecho a la intimidad asegura que cualquier supervisión se realice de manera ética y respetuosa con las condiciones personales de cada empleado.</t>
  </si>
  <si>
    <t>C La liquidación y pago del salario se harán conforme a usos y costumbres. Esto significa que, en ausencia de una normativa específica, el pago debe seguir las prácticas comunes del sector o región, garantizando consistencia y previsibilidad en la compensación de los trabajadores.</t>
  </si>
  <si>
    <t>C No es un deber de los trabajadores contemplado en el artículo 5 del Estatuto de los Trabajadores concurrir con la actividad de la empresa en los términos fijados por la ley. Este artículo establece las obligaciones y responsabilidades del trabajador, pero no contempla explícitamente la concurrencia con la actividad empresarial como un deber directo.</t>
  </si>
  <si>
    <t>D La transgresión del deber de diligencia por parte del trabajador se relaciona con el abuso de confianza en el desempeño del trabajo. Este incumplimiento puede causar un daño a la relación laboral, justificado como causa de despido si el trabajador no actúa con la debida atención y responsabilidad en sus tareas asignadas.</t>
  </si>
  <si>
    <t>D La observación de las medidas de prevención de riesgos laborales que se adopten está regulada en el artículo 29 de la Ley de Prevención de Riesgos Laborales. Esta normativa especifica las obligaciones tanto del empleador como del trabajador para asegurar un ambiente laboral seguro y saludable, destacando la importancia del cumplimiento de estas medidas.</t>
  </si>
  <si>
    <t>B No es una obligación establecida en la ley del trabajador en materia de seguridad y salud informar a los representantes de los trabajadores de cualquier situación que a su juicio entrañe un riesgo para la seguridad y salud en el trabajo. Aunque el trabajador debe colaborar con el empleador para mejorar la seguridad, no tiene una obligación formal de informar a representantes sobre posibles riesgos.</t>
  </si>
  <si>
    <t>D El trabajador está obligado por el artículo 20.1 del Estatuto de los Trabajadores a prestar obediencia al empresario durante el tiempo de trabajo en todo momento y situación. Esto asegura que el trabajador siga las directrices del empleador dentro de lo establecido en el contrato laboral y la normativa vigente, manteniendo la organización y disciplina en el lugar de trabajo.</t>
  </si>
  <si>
    <t>D El trabajador según el artículo 21 del Estatuto de los Trabajadores podrá rescindir acuerdo de no competencia renunciando a compensación económica si lo comunicó por escrito con un preaviso de 30 días. Este derecho ofrece flexibilidad al trabajador para desvincularse de un pacto de no competencia, siempre que respete las condiciones de preaviso y renuncie a la compensación establecida.</t>
  </si>
  <si>
    <t>D La obligación del trabajador establecida en el artículo 4 del Estatuto de los Trabajadores referente a la contribución a la mejora de la productividad no tiene regulación específica ninguna posterior en el Estatuto de los Trabajadores. Aunque la mejora de la productividad es un objetivo importante en la relación laboral, no se establece una regulación detallada que lo desarrolle.</t>
  </si>
  <si>
    <t>D Según el Estatuto de los Trabajadores, cuyo texto refundido fue aprobado por Real Decreto Legislativo 2/2015, de 23 de octubre, el derecho de los trabajadores recogido en el artículo 23 apartado 1 es a la formación necesaria para su adaptación a las modificaciones operadas en el puesto de trabajo. La empresa debe proporcionar esta formación como parte de sus responsabilidades, asegurando que los empleados se mantengan actualizados y preparados para desempeñar sus funciones en un entorno cambiante.</t>
  </si>
  <si>
    <t>C El artículo 83 del Estatuto de los Trabajadores, cuyo texto refundido fue aprobado por el Real Decreto Legislativo 2/2015, de 23 de octubre, establece que los convenios colectivos tendrán el ámbito de aplicación que las partes acuerden. Esto permite flexibilidad en la definición de los convenios, adaptándolos a las necesidades específicas de diferentes sectores o regiones y permitiendo la negociación entre empleadores y representantes de trabajadores.</t>
  </si>
  <si>
    <t>D Según el artículo 23 apartado 3 del Estatuto de los Trabajadores, cuyo texto refundido fue aprobado por Real Decreto Legislativo 2/2015, de 23 de octubre, los trabajadores con al menos dos años de antigüedad en la empresa tienen derecho a un permiso retribuido de cuarenta horas anuales de formación profesional para el empleo. Este derecho fomenta la formación continua y el desarrollo de habilidades, garantizando que los empleados puedan mejorar y adaptarse a las demandas del mercado laboral.</t>
  </si>
  <si>
    <r>
      <t xml:space="preserve">B (Correcta): El trabajo de los funcionarios de carrera no está regulado por el derecho del trabajo, sino por el derecho administrativo, debido a que las relaciones laborales de estos no son contractuales ni negociadas colectivamente. </t>
    </r>
    <r>
      <rPr>
        <b/>
        <sz val="11"/>
        <rFont val="Calibri"/>
        <family val="2"/>
        <scheme val="minor"/>
      </rPr>
      <t>A (Incorrecta):</t>
    </r>
    <r>
      <rPr>
        <sz val="11"/>
        <rFont val="Calibri"/>
        <family val="2"/>
        <scheme val="minor"/>
      </rPr>
      <t xml:space="preserve"> El derecho del trabajo aborda temas como la Seguridad Social, los convenios colectivos y el trabajo cooperativo, por lo que no excluye estas áreas. </t>
    </r>
    <r>
      <rPr>
        <b/>
        <sz val="11"/>
        <rFont val="Calibri"/>
        <family val="2"/>
        <scheme val="minor"/>
      </rPr>
      <t>C (Incorrecta):</t>
    </r>
    <r>
      <rPr>
        <sz val="11"/>
        <rFont val="Calibri"/>
        <family val="2"/>
        <scheme val="minor"/>
      </rPr>
      <t xml:space="preserve"> Los convenios colectivos forman parte del derecho del trabajo porque regulan condiciones laborales entre trabajadores y empresarios. </t>
    </r>
    <r>
      <rPr>
        <b/>
        <sz val="11"/>
        <rFont val="Calibri"/>
        <family val="2"/>
        <scheme val="minor"/>
      </rPr>
      <t>D (Incorrecta):</t>
    </r>
    <r>
      <rPr>
        <sz val="11"/>
        <rFont val="Calibri"/>
        <family val="2"/>
        <scheme val="minor"/>
      </rPr>
      <t xml:space="preserve"> El trabajo cooperativo asociado también está regulado en parte por el derecho laboral, dependiendo de cómo se estructuren las relaciones de trabajo.</t>
    </r>
  </si>
  <si>
    <r>
      <t xml:space="preserve">D (Correcta): El derecho laboral fue conocido inicialmente como "derecho social" porque buscaba proteger a los trabajadores y equilibrar las desigualdades con los empleadores. </t>
    </r>
    <r>
      <rPr>
        <b/>
        <sz val="11"/>
        <rFont val="Calibri"/>
        <family val="2"/>
        <scheme val="minor"/>
      </rPr>
      <t>A (Incorrecta):</t>
    </r>
    <r>
      <rPr>
        <sz val="11"/>
        <rFont val="Calibri"/>
        <family val="2"/>
        <scheme val="minor"/>
      </rPr>
      <t xml:space="preserve"> El derecho laboral no fue conocido como derecho civil, ya que este regula principalmente las relaciones patrimoniales entre particulares. </t>
    </r>
    <r>
      <rPr>
        <b/>
        <sz val="11"/>
        <rFont val="Calibri"/>
        <family val="2"/>
        <scheme val="minor"/>
      </rPr>
      <t>B (Incorrecta):</t>
    </r>
    <r>
      <rPr>
        <sz val="11"/>
        <rFont val="Calibri"/>
        <family val="2"/>
        <scheme val="minor"/>
      </rPr>
      <t xml:space="preserve"> El derecho laboral tampoco se identificaba como derecho mercantil, que regula las relaciones comerciales y empresariales. </t>
    </r>
    <r>
      <rPr>
        <b/>
        <sz val="11"/>
        <rFont val="Calibri"/>
        <family val="2"/>
        <scheme val="minor"/>
      </rPr>
      <t>C (Incorrecta):</t>
    </r>
    <r>
      <rPr>
        <sz val="11"/>
        <rFont val="Calibri"/>
        <family val="2"/>
        <scheme val="minor"/>
      </rPr>
      <t xml:space="preserve"> Aunque el derecho penal regula delitos en el ámbito laboral, no es el término inicial que identificaba al derecho laboral.</t>
    </r>
  </si>
  <si>
    <r>
      <t xml:space="preserve">B (Correcta): Se denomina "Derecho Social" porque resalta las diferencias con el derecho privado tradicional, marcando un enfoque en la protección de los trabajadores. </t>
    </r>
    <r>
      <rPr>
        <b/>
        <sz val="11"/>
        <rFont val="Calibri"/>
        <family val="2"/>
        <scheme val="minor"/>
      </rPr>
      <t>A (Incorrecta):</t>
    </r>
    <r>
      <rPr>
        <sz val="11"/>
        <rFont val="Calibri"/>
        <family val="2"/>
        <scheme val="minor"/>
      </rPr>
      <t xml:space="preserve"> Aunque el derecho laboral impacta en actividades sociales, no se denomina "Derecho Social" únicamente por este motivo. </t>
    </r>
    <r>
      <rPr>
        <b/>
        <sz val="11"/>
        <rFont val="Calibri"/>
        <family val="2"/>
        <scheme val="minor"/>
      </rPr>
      <t>C (Incorrecta):</t>
    </r>
    <r>
      <rPr>
        <sz val="11"/>
        <rFont val="Calibri"/>
        <family val="2"/>
        <scheme val="minor"/>
      </rPr>
      <t xml:space="preserve"> Regular eventos o actividades sociales no es el propósito principal del derecho laboral. </t>
    </r>
    <r>
      <rPr>
        <b/>
        <sz val="11"/>
        <rFont val="Calibri"/>
        <family val="2"/>
        <scheme val="minor"/>
      </rPr>
      <t>D (Incorrecta):</t>
    </r>
    <r>
      <rPr>
        <sz val="11"/>
        <rFont val="Calibri"/>
        <family val="2"/>
        <scheme val="minor"/>
      </rPr>
      <t xml:space="preserve"> Aunque regula la Seguridad Social, no es el único aspecto que justifica su denominación como "Derecho Social".</t>
    </r>
  </si>
  <si>
    <r>
      <t xml:space="preserve">B (Correcta): La revolución industrial fue el factor clave que impulsó la aparición del derecho laboral, debido a las condiciones precarias en las fábricas que requerían regulación. </t>
    </r>
    <r>
      <rPr>
        <b/>
        <sz val="11"/>
        <rFont val="Calibri"/>
        <family val="2"/>
        <scheme val="minor"/>
      </rPr>
      <t>A (Incorrecta):</t>
    </r>
    <r>
      <rPr>
        <sz val="11"/>
        <rFont val="Calibri"/>
        <family val="2"/>
        <scheme val="minor"/>
      </rPr>
      <t xml:space="preserve"> Aunque la revolución francesa influyó en los derechos humanos, no fue determinante en el desarrollo del derecho laboral. </t>
    </r>
    <r>
      <rPr>
        <b/>
        <sz val="11"/>
        <rFont val="Calibri"/>
        <family val="2"/>
        <scheme val="minor"/>
      </rPr>
      <t>C (Incorrecta):</t>
    </r>
    <r>
      <rPr>
        <sz val="11"/>
        <rFont val="Calibri"/>
        <family val="2"/>
        <scheme val="minor"/>
      </rPr>
      <t xml:space="preserve"> La expansión colonial no tiene relación directa con el surgimiento del derecho laboral. </t>
    </r>
    <r>
      <rPr>
        <b/>
        <sz val="11"/>
        <rFont val="Calibri"/>
        <family val="2"/>
        <scheme val="minor"/>
      </rPr>
      <t>D (Incorrecta):</t>
    </r>
    <r>
      <rPr>
        <sz val="11"/>
        <rFont val="Calibri"/>
        <family val="2"/>
        <scheme val="minor"/>
      </rPr>
      <t xml:space="preserve"> Aunque el movimiento obrero influyó, fue más una consecuencia de las condiciones laborales impuestas por la revolución industrial.</t>
    </r>
  </si>
  <si>
    <r>
      <t xml:space="preserve">B (Correcta): Según el artículo 3 del ET, las disposiciones legales y reglamentarias del Estado son las principales fuentes que regulan las relaciones laborales. </t>
    </r>
    <r>
      <rPr>
        <b/>
        <sz val="11"/>
        <rFont val="Calibri"/>
        <family val="2"/>
        <scheme val="minor"/>
      </rPr>
      <t>A (Incorrecta):</t>
    </r>
    <r>
      <rPr>
        <sz val="11"/>
        <rFont val="Calibri"/>
        <family val="2"/>
        <scheme val="minor"/>
      </rPr>
      <t xml:space="preserve"> Aunque la Constitución Española es una fuente de derecho, no regula directamente las relaciones laborales en detalle. </t>
    </r>
    <r>
      <rPr>
        <b/>
        <sz val="11"/>
        <rFont val="Calibri"/>
        <family val="2"/>
        <scheme val="minor"/>
      </rPr>
      <t>C (Incorrecta):</t>
    </r>
    <r>
      <rPr>
        <sz val="11"/>
        <rFont val="Calibri"/>
        <family val="2"/>
        <scheme val="minor"/>
      </rPr>
      <t xml:space="preserve"> Los acuerdos internacionales, aunque relevantes, necesitan ser transpuestos a través de disposiciones internas para regular directamente las relaciones laborales. </t>
    </r>
    <r>
      <rPr>
        <b/>
        <sz val="11"/>
        <rFont val="Calibri"/>
        <family val="2"/>
        <scheme val="minor"/>
      </rPr>
      <t>D (Incorrecta):</t>
    </r>
    <r>
      <rPr>
        <sz val="11"/>
        <rFont val="Calibri"/>
        <family val="2"/>
        <scheme val="minor"/>
      </rPr>
      <t xml:space="preserve"> Las decisiones del empresario no tienen rango normativo y no regulan las relaciones laborales en el marco legal.</t>
    </r>
  </si>
  <si>
    <r>
      <t xml:space="preserve">C (Correcta): Los convenios colectivos son acuerdos entre representantes de trabajadores y empresarios, regulando condiciones de trabajo con fuerza vinculante. </t>
    </r>
    <r>
      <rPr>
        <b/>
        <sz val="11"/>
        <rFont val="Calibri"/>
        <family val="2"/>
        <scheme val="minor"/>
      </rPr>
      <t>A (Incorrecta):</t>
    </r>
    <r>
      <rPr>
        <sz val="11"/>
        <rFont val="Calibri"/>
        <family val="2"/>
        <scheme val="minor"/>
      </rPr>
      <t xml:space="preserve"> Los acuerdos sectoriales tienen un ámbito limitado y no definen los convenios colectivos en su totalidad. </t>
    </r>
    <r>
      <rPr>
        <b/>
        <sz val="11"/>
        <rFont val="Calibri"/>
        <family val="2"/>
        <scheme val="minor"/>
      </rPr>
      <t>B (Incorrecta):</t>
    </r>
    <r>
      <rPr>
        <sz val="11"/>
        <rFont val="Calibri"/>
        <family val="2"/>
        <scheme val="minor"/>
      </rPr>
      <t xml:space="preserve"> Los pactos individuales entre trabajador y empresario no tienen la naturaleza vinculante de un convenio colectivo. </t>
    </r>
    <r>
      <rPr>
        <b/>
        <sz val="11"/>
        <rFont val="Calibri"/>
        <family val="2"/>
        <scheme val="minor"/>
      </rPr>
      <t>D (Incorrecta):</t>
    </r>
    <r>
      <rPr>
        <sz val="11"/>
        <rFont val="Calibri"/>
        <family val="2"/>
        <scheme val="minor"/>
      </rPr>
      <t xml:space="preserve"> Aunque tienen importancia, los convenios colectivos no tienen rango de ley.</t>
    </r>
  </si>
  <si>
    <r>
      <t xml:space="preserve">D (Correcta): Los usos y costumbres locales y profesionales se aplican solo en defecto de disposiciones legales, convencionales o contractuales, como establece el artículo 3 del ET. </t>
    </r>
    <r>
      <rPr>
        <b/>
        <sz val="11"/>
        <rFont val="Calibri"/>
        <family val="2"/>
        <scheme val="minor"/>
      </rPr>
      <t>A (Incorrecta):</t>
    </r>
    <r>
      <rPr>
        <sz val="11"/>
        <rFont val="Calibri"/>
        <family val="2"/>
        <scheme val="minor"/>
      </rPr>
      <t xml:space="preserve"> La Constitución Española no se aplica subsidiariamente en las relaciones laborales, pues tiene un rango superior a cualquier norma. </t>
    </r>
    <r>
      <rPr>
        <b/>
        <sz val="11"/>
        <rFont val="Calibri"/>
        <family val="2"/>
        <scheme val="minor"/>
      </rPr>
      <t>B (Incorrecta):</t>
    </r>
    <r>
      <rPr>
        <sz val="11"/>
        <rFont val="Calibri"/>
        <family val="2"/>
        <scheme val="minor"/>
      </rPr>
      <t xml:space="preserve"> Las normas internacionales no se aplican de forma automática en defecto de otras normas laborales internas. </t>
    </r>
    <r>
      <rPr>
        <b/>
        <sz val="11"/>
        <rFont val="Calibri"/>
        <family val="2"/>
        <scheme val="minor"/>
      </rPr>
      <t>C (Incorrecta):</t>
    </r>
    <r>
      <rPr>
        <sz val="11"/>
        <rFont val="Calibri"/>
        <family val="2"/>
        <scheme val="minor"/>
      </rPr>
      <t xml:space="preserve"> Las directivas europeas requieren transposición para ser aplicables, por lo que no operan subsidiariamente.</t>
    </r>
  </si>
  <si>
    <r>
      <t xml:space="preserve">B (Correcta): El principio de jerarquía normativa asegura que las normas inferiores respeten a las superiores, garantizando coherencia en el sistema normativo. </t>
    </r>
    <r>
      <rPr>
        <b/>
        <sz val="11"/>
        <rFont val="Calibri"/>
        <family val="2"/>
        <scheme val="minor"/>
      </rPr>
      <t>A (Incorrecta):</t>
    </r>
    <r>
      <rPr>
        <sz val="11"/>
        <rFont val="Calibri"/>
        <family val="2"/>
        <scheme val="minor"/>
      </rPr>
      <t xml:space="preserve"> Aunque el principio de igualdad es importante, no regula la relación jerárquica entre normas. </t>
    </r>
    <r>
      <rPr>
        <b/>
        <sz val="11"/>
        <rFont val="Calibri"/>
        <family val="2"/>
        <scheme val="minor"/>
      </rPr>
      <t>C (Incorrecta):</t>
    </r>
    <r>
      <rPr>
        <sz val="11"/>
        <rFont val="Calibri"/>
        <family val="2"/>
        <scheme val="minor"/>
      </rPr>
      <t xml:space="preserve"> El principio de legalidad establece que todas las normas deben basarse en el marco jurídico, pero no jerarquiza. </t>
    </r>
    <r>
      <rPr>
        <b/>
        <sz val="11"/>
        <rFont val="Calibri"/>
        <family val="2"/>
        <scheme val="minor"/>
      </rPr>
      <t>D (Incorrecta):</t>
    </r>
    <r>
      <rPr>
        <sz val="11"/>
        <rFont val="Calibri"/>
        <family val="2"/>
        <scheme val="minor"/>
      </rPr>
      <t xml:space="preserve"> La equidad no tiene relevancia en la jerarquización normativa.</t>
    </r>
  </si>
  <si>
    <r>
      <t xml:space="preserve">A (Correcta): Los conflictos entre normas laborales deben resolverse aplicando lo más favorable para el trabajador, según el artículo 3.3 del Estatuto de los Trabajadores, que prioriza el beneficio global para este al analizar las normas en su conjunto. </t>
    </r>
    <r>
      <rPr>
        <b/>
        <sz val="11"/>
        <rFont val="Calibri"/>
        <family val="2"/>
        <scheme val="minor"/>
      </rPr>
      <t>B (Incorrecta):</t>
    </r>
    <r>
      <rPr>
        <sz val="11"/>
        <rFont val="Calibri"/>
        <family val="2"/>
        <scheme val="minor"/>
      </rPr>
      <t xml:space="preserve"> Aplicar la norma más actual no siempre beneficia al trabajador y podría contradecir el principio protector. </t>
    </r>
    <r>
      <rPr>
        <b/>
        <sz val="11"/>
        <rFont val="Calibri"/>
        <family val="2"/>
        <scheme val="minor"/>
      </rPr>
      <t>C (Incorrecta):</t>
    </r>
    <r>
      <rPr>
        <sz val="11"/>
        <rFont val="Calibri"/>
        <family val="2"/>
        <scheme val="minor"/>
      </rPr>
      <t xml:space="preserve"> Aplicar la norma de mayor rango tampoco garantiza lo más favorable si contradice este principio. </t>
    </r>
    <r>
      <rPr>
        <b/>
        <sz val="11"/>
        <rFont val="Calibri"/>
        <family val="2"/>
        <scheme val="minor"/>
      </rPr>
      <t>D (Incorrecta):</t>
    </r>
    <r>
      <rPr>
        <sz val="11"/>
        <rFont val="Calibri"/>
        <family val="2"/>
        <scheme val="minor"/>
      </rPr>
      <t xml:space="preserve"> Aplicar únicamente las normas del poder legislativo desconoce la existencia de convenios colectivos y normas pactadas.</t>
    </r>
  </si>
  <si>
    <r>
      <t xml:space="preserve">A (Correcta): Las disposiciones reglamentarias no pueden establecer condiciones de trabajo distintas a las fijadas en las leyes que desarrollan, ya que deben respetar el principio de jerarquía normativa. </t>
    </r>
    <r>
      <rPr>
        <b/>
        <sz val="11"/>
        <rFont val="Calibri"/>
        <family val="2"/>
        <scheme val="minor"/>
      </rPr>
      <t>B (Incorrecta):</t>
    </r>
    <r>
      <rPr>
        <sz val="11"/>
        <rFont val="Calibri"/>
        <family val="2"/>
        <scheme val="minor"/>
      </rPr>
      <t xml:space="preserve"> No pueden introducir nuevas normas laborales que contravengan el marco legal, pero esta opción no refleja el límite específico mencionado. </t>
    </r>
    <r>
      <rPr>
        <b/>
        <sz val="11"/>
        <rFont val="Calibri"/>
        <family val="2"/>
        <scheme val="minor"/>
      </rPr>
      <t>C (Incorrecta):</t>
    </r>
    <r>
      <rPr>
        <sz val="11"/>
        <rFont val="Calibri"/>
        <family val="2"/>
        <scheme val="minor"/>
      </rPr>
      <t xml:space="preserve"> Aunque las condiciones más favorables son deseables, no es lo que prohíbe específicamente este artículo. </t>
    </r>
    <r>
      <rPr>
        <b/>
        <sz val="11"/>
        <rFont val="Calibri"/>
        <family val="2"/>
        <scheme val="minor"/>
      </rPr>
      <t>D (Incorrecta):</t>
    </r>
    <r>
      <rPr>
        <sz val="11"/>
        <rFont val="Calibri"/>
        <family val="2"/>
        <scheme val="minor"/>
      </rPr>
      <t xml:space="preserve"> Las normas internacionales no están en el ámbito de las disposiciones reglamentarias.</t>
    </r>
  </si>
  <si>
    <r>
      <t xml:space="preserve">B (Correcta): Según el artículo 3 del Estatuto de los Trabajadores, los usos y costumbres solo se aplican en defecto de disposiciones legales, convencionales o contractuales, y deben estar reconocidos y no contradecir normas superiores. </t>
    </r>
    <r>
      <rPr>
        <b/>
        <sz val="11"/>
        <rFont val="Calibri"/>
        <family val="2"/>
        <scheme val="minor"/>
      </rPr>
      <t>A (Incorrecta):</t>
    </r>
    <r>
      <rPr>
        <sz val="11"/>
        <rFont val="Calibri"/>
        <family val="2"/>
        <scheme val="minor"/>
      </rPr>
      <t xml:space="preserve"> Los usos no se aplican siempre, ya que solo tienen carácter subsidiario. </t>
    </r>
    <r>
      <rPr>
        <b/>
        <sz val="11"/>
        <rFont val="Calibri"/>
        <family val="2"/>
        <scheme val="minor"/>
      </rPr>
      <t>C (Incorrecta):</t>
    </r>
    <r>
      <rPr>
        <sz val="11"/>
        <rFont val="Calibri"/>
        <family val="2"/>
        <scheme val="minor"/>
      </rPr>
      <t xml:space="preserve"> La decisión del trabajador no tiene relevancia en la aplicación de usos y costumbres. </t>
    </r>
    <r>
      <rPr>
        <b/>
        <sz val="11"/>
        <rFont val="Calibri"/>
        <family val="2"/>
        <scheme val="minor"/>
      </rPr>
      <t>D (Incorrecta):</t>
    </r>
    <r>
      <rPr>
        <sz val="11"/>
        <rFont val="Calibri"/>
        <family val="2"/>
        <scheme val="minor"/>
      </rPr>
      <t xml:space="preserve"> Nunca aplicar los usos contradice su carácter subsidiario.</t>
    </r>
  </si>
  <si>
    <r>
      <t xml:space="preserve">A (Correcta): Según el artículo 3 del Estatuto de los Trabajadores, los trabajadores no pueden disponer válidamente de los derechos reconocidos por disposiciones legales de derecho necesario, ya que son irrenunciables para proteger sus intereses. </t>
    </r>
    <r>
      <rPr>
        <b/>
        <sz val="11"/>
        <rFont val="Calibri"/>
        <family val="2"/>
        <scheme val="minor"/>
      </rPr>
      <t>B (Incorrecta):</t>
    </r>
    <r>
      <rPr>
        <sz val="11"/>
        <rFont val="Calibri"/>
        <family val="2"/>
        <scheme val="minor"/>
      </rPr>
      <t xml:space="preserve"> El salario, aunque regulado, puede ser objeto de negociación en ciertos casos. </t>
    </r>
    <r>
      <rPr>
        <b/>
        <sz val="11"/>
        <rFont val="Calibri"/>
        <family val="2"/>
        <scheme val="minor"/>
      </rPr>
      <t>C (Incorrecta):</t>
    </r>
    <r>
      <rPr>
        <sz val="11"/>
        <rFont val="Calibri"/>
        <family val="2"/>
        <scheme val="minor"/>
      </rPr>
      <t xml:space="preserve"> Las vacaciones también pueden ser pactadas en su forma de disfrute. </t>
    </r>
    <r>
      <rPr>
        <b/>
        <sz val="11"/>
        <rFont val="Calibri"/>
        <family val="2"/>
        <scheme val="minor"/>
      </rPr>
      <t>D (Incorrecta):</t>
    </r>
    <r>
      <rPr>
        <sz val="11"/>
        <rFont val="Calibri"/>
        <family val="2"/>
        <scheme val="minor"/>
      </rPr>
      <t xml:space="preserve"> El horario de trabajo puede adaptarse mediante acuerdos individuales o colectivos.</t>
    </r>
  </si>
  <si>
    <r>
      <t xml:space="preserve">B (Correcta): Las normas laborales, tanto estatales como pactadas, deben respetar los mínimos de derecho necesario establecidos legalmente para garantizar la protección de los derechos fundamentales de los trabajadores. </t>
    </r>
    <r>
      <rPr>
        <b/>
        <sz val="11"/>
        <rFont val="Calibri"/>
        <family val="2"/>
        <scheme val="minor"/>
      </rPr>
      <t>A (Incorrecta):</t>
    </r>
    <r>
      <rPr>
        <sz val="11"/>
        <rFont val="Calibri"/>
        <family val="2"/>
        <scheme val="minor"/>
      </rPr>
      <t xml:space="preserve"> Respetar los máximos del derecho necesario contradice el principio de establecer mínimos irrenunciables. </t>
    </r>
    <r>
      <rPr>
        <b/>
        <sz val="11"/>
        <rFont val="Calibri"/>
        <family val="2"/>
        <scheme val="minor"/>
      </rPr>
      <t>C (Incorrecta):</t>
    </r>
    <r>
      <rPr>
        <sz val="11"/>
        <rFont val="Calibri"/>
        <family val="2"/>
        <scheme val="minor"/>
      </rPr>
      <t xml:space="preserve"> La voluntad del empresario no prevalece sobre los derechos mínimos legales. </t>
    </r>
    <r>
      <rPr>
        <b/>
        <sz val="11"/>
        <rFont val="Calibri"/>
        <family val="2"/>
        <scheme val="minor"/>
      </rPr>
      <t>D (Incorrecta):</t>
    </r>
    <r>
      <rPr>
        <sz val="11"/>
        <rFont val="Calibri"/>
        <family val="2"/>
        <scheme val="minor"/>
      </rPr>
      <t xml:space="preserve"> Las directivas europeas, aunque influyen, no establecen los mínimos del derecho necesario directamente.</t>
    </r>
  </si>
  <si>
    <r>
      <t xml:space="preserve">D (Correcta): Las disposiciones reglamentarias desarrollan los preceptos de las normas de rango superior, garantizando coherencia normativa y respetando el principio de jerarquía. </t>
    </r>
    <r>
      <rPr>
        <b/>
        <sz val="11"/>
        <rFont val="Calibri"/>
        <family val="2"/>
        <scheme val="minor"/>
      </rPr>
      <t>A (Incorrecta):</t>
    </r>
    <r>
      <rPr>
        <sz val="11"/>
        <rFont val="Calibri"/>
        <family val="2"/>
        <scheme val="minor"/>
      </rPr>
      <t xml:space="preserve"> Los preceptos de normas inferiores no pueden ser desarrollados por disposiciones reglamentarias, ya que no tienen jerarquía normativa. </t>
    </r>
    <r>
      <rPr>
        <b/>
        <sz val="11"/>
        <rFont val="Calibri"/>
        <family val="2"/>
        <scheme val="minor"/>
      </rPr>
      <t>B (Incorrecta):</t>
    </r>
    <r>
      <rPr>
        <sz val="11"/>
        <rFont val="Calibri"/>
        <family val="2"/>
        <scheme val="minor"/>
      </rPr>
      <t xml:space="preserve"> Las decisiones del empresario no son objeto de desarrollo reglamentario. </t>
    </r>
    <r>
      <rPr>
        <b/>
        <sz val="11"/>
        <rFont val="Calibri"/>
        <family val="2"/>
        <scheme val="minor"/>
      </rPr>
      <t>C (Incorrecta):</t>
    </r>
    <r>
      <rPr>
        <sz val="11"/>
        <rFont val="Calibri"/>
        <family val="2"/>
        <scheme val="minor"/>
      </rPr>
      <t xml:space="preserve"> Las normas internacionales no son reguladas por disposiciones reglamentarias internas.</t>
    </r>
  </si>
  <si>
    <r>
      <t xml:space="preserve">A (Correcta): El derecho del trabajo busca la dignificación de las condiciones de vida y trabajo mediante normas que equilibren la relación entre empleadores y trabajadores. </t>
    </r>
    <r>
      <rPr>
        <b/>
        <sz val="11"/>
        <rFont val="Calibri"/>
        <family val="2"/>
        <scheme val="minor"/>
      </rPr>
      <t>B (Incorrecta):</t>
    </r>
    <r>
      <rPr>
        <sz val="11"/>
        <rFont val="Calibri"/>
        <family val="2"/>
        <scheme val="minor"/>
      </rPr>
      <t xml:space="preserve"> Aunque las empresas buscan maximizar beneficios, este no es el objetivo del derecho laboral. </t>
    </r>
    <r>
      <rPr>
        <b/>
        <sz val="11"/>
        <rFont val="Calibri"/>
        <family val="2"/>
        <scheme val="minor"/>
      </rPr>
      <t>C (Incorrecta):</t>
    </r>
    <r>
      <rPr>
        <sz val="11"/>
        <rFont val="Calibri"/>
        <family val="2"/>
        <scheme val="minor"/>
      </rPr>
      <t xml:space="preserve"> Reducir impuestos no forma parte de las finalidades del derecho laboral. </t>
    </r>
    <r>
      <rPr>
        <b/>
        <sz val="11"/>
        <rFont val="Calibri"/>
        <family val="2"/>
        <scheme val="minor"/>
      </rPr>
      <t>D (Incorrecta):</t>
    </r>
    <r>
      <rPr>
        <sz val="11"/>
        <rFont val="Calibri"/>
        <family val="2"/>
        <scheme val="minor"/>
      </rPr>
      <t xml:space="preserve"> La promoción del comercio internacional no está vinculada con los objetivos del derecho del trabajo.</t>
    </r>
  </si>
  <si>
    <r>
      <t xml:space="preserve">C (Correcta): Las disposiciones reglamentarias no pueden establecer condiciones de trabajo menos favorables para el trabajador, conforme al artículo 3 del Estatuto de los Trabajadores, ya que el principio protector garantiza la prevalencia de condiciones más beneficiosas. </t>
    </r>
    <r>
      <rPr>
        <b/>
        <sz val="11"/>
        <rFont val="Calibri"/>
        <family val="2"/>
        <scheme val="minor"/>
      </rPr>
      <t>A (Incorrecta):</t>
    </r>
    <r>
      <rPr>
        <sz val="11"/>
        <rFont val="Calibri"/>
        <family val="2"/>
        <scheme val="minor"/>
      </rPr>
      <t xml:space="preserve"> Las normas internacionales no se rigen por disposiciones reglamentarias internas. </t>
    </r>
    <r>
      <rPr>
        <b/>
        <sz val="11"/>
        <rFont val="Calibri"/>
        <family val="2"/>
        <scheme val="minor"/>
      </rPr>
      <t>B (Incorrecta):</t>
    </r>
    <r>
      <rPr>
        <sz val="11"/>
        <rFont val="Calibri"/>
        <family val="2"/>
        <scheme val="minor"/>
      </rPr>
      <t xml:space="preserve"> No se permite crear nuevas leyes mediante disposiciones reglamentarias. </t>
    </r>
    <r>
      <rPr>
        <b/>
        <sz val="11"/>
        <rFont val="Calibri"/>
        <family val="2"/>
        <scheme val="minor"/>
      </rPr>
      <t>D (Incorrecta):</t>
    </r>
    <r>
      <rPr>
        <sz val="11"/>
        <rFont val="Calibri"/>
        <family val="2"/>
        <scheme val="minor"/>
      </rPr>
      <t xml:space="preserve"> Los acuerdos bilaterales individuales no son objeto de regulación de las disposiciones reglamentarias.</t>
    </r>
  </si>
  <si>
    <r>
      <t xml:space="preserve">C (Correcta): El principio de jerarquía normativa, recogido tanto en el artículo 9.3 de la Constitución como en el artículo 3 del ET, garantiza que las normas de menor rango no contradigan las de mayor rango, respetando el orden jerárquico en el sistema normativo. </t>
    </r>
    <r>
      <rPr>
        <b/>
        <sz val="11"/>
        <rFont val="Calibri"/>
        <family val="2"/>
        <scheme val="minor"/>
      </rPr>
      <t>A (Incorrecta):</t>
    </r>
    <r>
      <rPr>
        <sz val="11"/>
        <rFont val="Calibri"/>
        <family val="2"/>
        <scheme val="minor"/>
      </rPr>
      <t xml:space="preserve"> Aunque el principio de igualdad es esencial, no está directamente vinculado al respeto jerárquico entre normas. </t>
    </r>
    <r>
      <rPr>
        <b/>
        <sz val="11"/>
        <rFont val="Calibri"/>
        <family val="2"/>
        <scheme val="minor"/>
      </rPr>
      <t>B (Incorrecta):</t>
    </r>
    <r>
      <rPr>
        <sz val="11"/>
        <rFont val="Calibri"/>
        <family val="2"/>
        <scheme val="minor"/>
      </rPr>
      <t xml:space="preserve"> La publicidad de las normas tampoco establece un criterio jerárquico. </t>
    </r>
    <r>
      <rPr>
        <b/>
        <sz val="11"/>
        <rFont val="Calibri"/>
        <family val="2"/>
        <scheme val="minor"/>
      </rPr>
      <t>D (Incorrecta):</t>
    </r>
    <r>
      <rPr>
        <sz val="11"/>
        <rFont val="Calibri"/>
        <family val="2"/>
        <scheme val="minor"/>
      </rPr>
      <t xml:space="preserve"> La seguridad jurídica, aunque relevante, no regula la jerarquía normativa.</t>
    </r>
  </si>
  <si>
    <r>
      <t xml:space="preserve">D (Correcta): El principio de norma más favorable no está garantizado constitucionalmente en el artículo 9.3, ya que este artículo regula aspectos como la jerarquía normativa, la publicidad de las normas y la irretroactividad de disposiciones sancionadoras desfavorables. </t>
    </r>
    <r>
      <rPr>
        <b/>
        <sz val="11"/>
        <rFont val="Calibri"/>
        <family val="2"/>
        <scheme val="minor"/>
      </rPr>
      <t>A (Incorrecta):</t>
    </r>
    <r>
      <rPr>
        <sz val="11"/>
        <rFont val="Calibri"/>
        <family val="2"/>
        <scheme val="minor"/>
      </rPr>
      <t xml:space="preserve"> La jerarquía normativa sí está garantizada en el artículo 9.3. </t>
    </r>
    <r>
      <rPr>
        <b/>
        <sz val="11"/>
        <rFont val="Calibri"/>
        <family val="2"/>
        <scheme val="minor"/>
      </rPr>
      <t>B (Incorrecta):</t>
    </r>
    <r>
      <rPr>
        <sz val="11"/>
        <rFont val="Calibri"/>
        <family val="2"/>
        <scheme val="minor"/>
      </rPr>
      <t xml:space="preserve"> La publicidad de las normas también está protegida. </t>
    </r>
    <r>
      <rPr>
        <b/>
        <sz val="11"/>
        <rFont val="Calibri"/>
        <family val="2"/>
        <scheme val="minor"/>
      </rPr>
      <t>C (Incorrecta):</t>
    </r>
    <r>
      <rPr>
        <sz val="11"/>
        <rFont val="Calibri"/>
        <family val="2"/>
        <scheme val="minor"/>
      </rPr>
      <t xml:space="preserve"> La irretroactividad de las normas sancionadoras desfavorables es un principio constitucional explícito.</t>
    </r>
  </si>
  <si>
    <r>
      <t xml:space="preserve">D (Correcta): Según el artículo 1.2 del Código Civil, carecerán de validez las disposiciones que contradigan otra de rango superior, en aplicación del principio de jerarquía normativa. </t>
    </r>
    <r>
      <rPr>
        <b/>
        <sz val="11"/>
        <rFont val="Calibri"/>
        <family val="2"/>
        <scheme val="minor"/>
      </rPr>
      <t>A (Incorrecta):</t>
    </r>
    <r>
      <rPr>
        <sz val="11"/>
        <rFont val="Calibri"/>
        <family val="2"/>
        <scheme val="minor"/>
      </rPr>
      <t xml:space="preserve"> Este artículo no menciona que las leyes se apliquen conforme a la Constitución de manera explícita. </t>
    </r>
    <r>
      <rPr>
        <b/>
        <sz val="11"/>
        <rFont val="Calibri"/>
        <family val="2"/>
        <scheme val="minor"/>
      </rPr>
      <t>B (Incorrecta):</t>
    </r>
    <r>
      <rPr>
        <sz val="11"/>
        <rFont val="Calibri"/>
        <family val="2"/>
        <scheme val="minor"/>
      </rPr>
      <t xml:space="preserve"> La Constitución, aunque es la norma suprema, no se menciona de esta forma en este artículo. </t>
    </r>
    <r>
      <rPr>
        <b/>
        <sz val="11"/>
        <rFont val="Calibri"/>
        <family val="2"/>
        <scheme val="minor"/>
      </rPr>
      <t>C (Incorrecta):</t>
    </r>
    <r>
      <rPr>
        <sz val="11"/>
        <rFont val="Calibri"/>
        <family val="2"/>
        <scheme val="minor"/>
      </rPr>
      <t xml:space="preserve"> Los jueces no interpretan las leyes conforme al ordenamiento jurídico en este artículo específico.</t>
    </r>
  </si>
  <si>
    <r>
      <t xml:space="preserve">B (Correcta): Según el artículo 106.1 de la Constitución Española, los tribunales controlan la legalidad de los actos administrativos, garantizando su ajuste al derecho. </t>
    </r>
    <r>
      <rPr>
        <b/>
        <sz val="11"/>
        <rFont val="Calibri"/>
        <family val="2"/>
        <scheme val="minor"/>
      </rPr>
      <t>A (Incorrecta):</t>
    </r>
    <r>
      <rPr>
        <sz val="11"/>
        <rFont val="Calibri"/>
        <family val="2"/>
        <scheme val="minor"/>
      </rPr>
      <t xml:space="preserve"> Los tribunales no controlan directamente la constitucionalidad de las leyes en este artículo, sino la legalidad administrativa. </t>
    </r>
    <r>
      <rPr>
        <b/>
        <sz val="11"/>
        <rFont val="Calibri"/>
        <family val="2"/>
        <scheme val="minor"/>
      </rPr>
      <t>C (Incorrecta):</t>
    </r>
    <r>
      <rPr>
        <sz val="11"/>
        <rFont val="Calibri"/>
        <family val="2"/>
        <scheme val="minor"/>
      </rPr>
      <t xml:space="preserve"> Las decisiones del Poder Judicial no son objeto de control administrativo. </t>
    </r>
    <r>
      <rPr>
        <b/>
        <sz val="11"/>
        <rFont val="Calibri"/>
        <family val="2"/>
        <scheme val="minor"/>
      </rPr>
      <t>D (Incorrecta):</t>
    </r>
    <r>
      <rPr>
        <sz val="11"/>
        <rFont val="Calibri"/>
        <family val="2"/>
        <scheme val="minor"/>
      </rPr>
      <t xml:space="preserve"> Este artículo no se refiere al Código Civil ni a sus disposiciones.</t>
    </r>
  </si>
  <si>
    <r>
      <t xml:space="preserve">A (Correcta): Las normas comunes en el ámbito laboral son aquellas que disciplinan relaciones laborales sin especificidad alguna, como las contenidas en el Estatuto de los Trabajadores. </t>
    </r>
    <r>
      <rPr>
        <b/>
        <sz val="11"/>
        <rFont val="Calibri"/>
        <family val="2"/>
        <scheme val="minor"/>
      </rPr>
      <t>B (Incorrecta):</t>
    </r>
    <r>
      <rPr>
        <sz val="11"/>
        <rFont val="Calibri"/>
        <family val="2"/>
        <scheme val="minor"/>
      </rPr>
      <t xml:space="preserve"> Las normas que afectan solo a un ámbito profesional específico son normas especiales, no comunes. </t>
    </r>
    <r>
      <rPr>
        <b/>
        <sz val="11"/>
        <rFont val="Calibri"/>
        <family val="2"/>
        <scheme val="minor"/>
      </rPr>
      <t>C (Incorrecta):</t>
    </r>
    <r>
      <rPr>
        <sz val="11"/>
        <rFont val="Calibri"/>
        <family val="2"/>
        <scheme val="minor"/>
      </rPr>
      <t xml:space="preserve"> Los convenios colectivos no son considerados normas comunes. </t>
    </r>
    <r>
      <rPr>
        <b/>
        <sz val="11"/>
        <rFont val="Calibri"/>
        <family val="2"/>
        <scheme val="minor"/>
      </rPr>
      <t>D (Incorrecta):</t>
    </r>
    <r>
      <rPr>
        <sz val="11"/>
        <rFont val="Calibri"/>
        <family val="2"/>
        <scheme val="minor"/>
      </rPr>
      <t xml:space="preserve"> Las normas internacionales no se clasifican como comunes dentro del ordenamiento interno.</t>
    </r>
  </si>
  <si>
    <r>
      <t xml:space="preserve">B (Correcta): Las normas especiales disciplinan relaciones laborales de un ámbito profesional determinado, regulando particularidades que no se aplican al conjunto general de trabajadores. </t>
    </r>
    <r>
      <rPr>
        <b/>
        <sz val="11"/>
        <rFont val="Calibri"/>
        <family val="2"/>
        <scheme val="minor"/>
      </rPr>
      <t>A (Incorrecta):</t>
    </r>
    <r>
      <rPr>
        <sz val="11"/>
        <rFont val="Calibri"/>
        <family val="2"/>
        <scheme val="minor"/>
      </rPr>
      <t xml:space="preserve"> Las normas comunes regulan relaciones generales, no específicas. </t>
    </r>
    <r>
      <rPr>
        <b/>
        <sz val="11"/>
        <rFont val="Calibri"/>
        <family val="2"/>
        <scheme val="minor"/>
      </rPr>
      <t>C (Incorrecta):</t>
    </r>
    <r>
      <rPr>
        <sz val="11"/>
        <rFont val="Calibri"/>
        <family val="2"/>
        <scheme val="minor"/>
      </rPr>
      <t xml:space="preserve"> Las leyes aprobadas por el Parlamento no son necesariamente específicas. </t>
    </r>
    <r>
      <rPr>
        <b/>
        <sz val="11"/>
        <rFont val="Calibri"/>
        <family val="2"/>
        <scheme val="minor"/>
      </rPr>
      <t>D (Incorrecta):</t>
    </r>
    <r>
      <rPr>
        <sz val="11"/>
        <rFont val="Calibri"/>
        <family val="2"/>
        <scheme val="minor"/>
      </rPr>
      <t xml:space="preserve"> Los reglamentos emanados del Gobierno tampoco necesariamente tienen este carácter especializado.</t>
    </r>
  </si>
  <si>
    <r>
      <t xml:space="preserve">D (Correcta): El poder normativo de primer grado, según la doctrina, corresponde al Estado, que tiene la potestad para promulgar leyes y normas de rango superior. </t>
    </r>
    <r>
      <rPr>
        <b/>
        <sz val="11"/>
        <rFont val="Calibri"/>
        <family val="2"/>
        <scheme val="minor"/>
      </rPr>
      <t>A (Incorrecta):</t>
    </r>
    <r>
      <rPr>
        <sz val="11"/>
        <rFont val="Calibri"/>
        <family val="2"/>
        <scheme val="minor"/>
      </rPr>
      <t xml:space="preserve"> Los grupos sociales no tienen poder normativo de primer grado. </t>
    </r>
    <r>
      <rPr>
        <b/>
        <sz val="11"/>
        <rFont val="Calibri"/>
        <family val="2"/>
        <scheme val="minor"/>
      </rPr>
      <t>B (Incorrecta):</t>
    </r>
    <r>
      <rPr>
        <sz val="11"/>
        <rFont val="Calibri"/>
        <family val="2"/>
        <scheme val="minor"/>
      </rPr>
      <t xml:space="preserve"> Las organizaciones internacionales no se incluyen en este nivel dentro del derecho laboral interno. </t>
    </r>
    <r>
      <rPr>
        <b/>
        <sz val="11"/>
        <rFont val="Calibri"/>
        <family val="2"/>
        <scheme val="minor"/>
      </rPr>
      <t>C (Incorrecta):</t>
    </r>
    <r>
      <rPr>
        <sz val="11"/>
        <rFont val="Calibri"/>
        <family val="2"/>
        <scheme val="minor"/>
      </rPr>
      <t xml:space="preserve"> Los sindicatos tienen un poder normativo limitado y de menor jerarquía.</t>
    </r>
  </si>
  <si>
    <r>
      <t xml:space="preserve">B (Correcta): Según el artículo 37 de la Constitución Española, se garantiza el derecho a la negociación colectiva laboral, permitiendo que trabajadores y empresarios acuerden condiciones de trabajo y productividad. </t>
    </r>
    <r>
      <rPr>
        <b/>
        <sz val="11"/>
        <rFont val="Calibri"/>
        <family val="2"/>
        <scheme val="minor"/>
      </rPr>
      <t>A (Incorrecta):</t>
    </r>
    <r>
      <rPr>
        <sz val="11"/>
        <rFont val="Calibri"/>
        <family val="2"/>
        <scheme val="minor"/>
      </rPr>
      <t xml:space="preserve"> La iniciativa legislativa corresponde a otros órganos, no está relacionada con la negociación colectiva. </t>
    </r>
    <r>
      <rPr>
        <b/>
        <sz val="11"/>
        <rFont val="Calibri"/>
        <family val="2"/>
        <scheme val="minor"/>
      </rPr>
      <t>C (Incorrecta):</t>
    </r>
    <r>
      <rPr>
        <sz val="11"/>
        <rFont val="Calibri"/>
        <family val="2"/>
        <scheme val="minor"/>
      </rPr>
      <t xml:space="preserve"> La potestad reglamentaria es competencia del Gobierno y no afecta directamente al derecho colectivo. </t>
    </r>
    <r>
      <rPr>
        <b/>
        <sz val="11"/>
        <rFont val="Calibri"/>
        <family val="2"/>
        <scheme val="minor"/>
      </rPr>
      <t>D (Incorrecta):</t>
    </r>
    <r>
      <rPr>
        <sz val="11"/>
        <rFont val="Calibri"/>
        <family val="2"/>
        <scheme val="minor"/>
      </rPr>
      <t xml:space="preserve"> La independencia judicial no guarda relación con el derecho laboral.</t>
    </r>
  </si>
  <si>
    <r>
      <t xml:space="preserve">C (Correcta): El artículo 87.1 de la Constitución Española atribuye la iniciativa legislativa al Gobierno, al Congreso y al Senado, como los órganos competentes para proponer nuevas leyes. </t>
    </r>
    <r>
      <rPr>
        <b/>
        <sz val="11"/>
        <rFont val="Calibri"/>
        <family val="2"/>
        <scheme val="minor"/>
      </rPr>
      <t>A (Incorrecta):</t>
    </r>
    <r>
      <rPr>
        <sz val="11"/>
        <rFont val="Calibri"/>
        <family val="2"/>
        <scheme val="minor"/>
      </rPr>
      <t xml:space="preserve"> El Presidente del Gobierno no tiene iniciativa legislativa por sí mismo. </t>
    </r>
    <r>
      <rPr>
        <b/>
        <sz val="11"/>
        <rFont val="Calibri"/>
        <family val="2"/>
        <scheme val="minor"/>
      </rPr>
      <t>B (Incorrecta):</t>
    </r>
    <r>
      <rPr>
        <sz val="11"/>
        <rFont val="Calibri"/>
        <family val="2"/>
        <scheme val="minor"/>
      </rPr>
      <t xml:space="preserve"> Los jueces y tribunales no tienen competencia en la creación de leyes. </t>
    </r>
    <r>
      <rPr>
        <b/>
        <sz val="11"/>
        <rFont val="Calibri"/>
        <family val="2"/>
        <scheme val="minor"/>
      </rPr>
      <t>D (Incorrecta):</t>
    </r>
    <r>
      <rPr>
        <sz val="11"/>
        <rFont val="Calibri"/>
        <family val="2"/>
        <scheme val="minor"/>
      </rPr>
      <t xml:space="preserve"> Las comunidades autónomas tienen capacidad legislativa, pero no en el marco de esta norma específica.</t>
    </r>
  </si>
  <si>
    <r>
      <t xml:space="preserve">C (Correcta): Según el artículo 97 de la Constitución Española, el Gobierno ejerce la función ejecutiva y la potestad reglamentaria, dirigiendo la política interior y exterior del Estado. </t>
    </r>
    <r>
      <rPr>
        <b/>
        <sz val="11"/>
        <rFont val="Calibri"/>
        <family val="2"/>
        <scheme val="minor"/>
      </rPr>
      <t>A (Incorrecta):</t>
    </r>
    <r>
      <rPr>
        <sz val="11"/>
        <rFont val="Calibri"/>
        <family val="2"/>
        <scheme val="minor"/>
      </rPr>
      <t xml:space="preserve"> La potestad judicial es competencia exclusiva de los tribunales. </t>
    </r>
    <r>
      <rPr>
        <b/>
        <sz val="11"/>
        <rFont val="Calibri"/>
        <family val="2"/>
        <scheme val="minor"/>
      </rPr>
      <t>B (Incorrecta):</t>
    </r>
    <r>
      <rPr>
        <sz val="11"/>
        <rFont val="Calibri"/>
        <family val="2"/>
        <scheme val="minor"/>
      </rPr>
      <t xml:space="preserve"> La potestad legislativa corresponde a las Cortes Generales. </t>
    </r>
    <r>
      <rPr>
        <b/>
        <sz val="11"/>
        <rFont val="Calibri"/>
        <family val="2"/>
        <scheme val="minor"/>
      </rPr>
      <t>D (Incorrecta):</t>
    </r>
    <r>
      <rPr>
        <sz val="11"/>
        <rFont val="Calibri"/>
        <family val="2"/>
        <scheme val="minor"/>
      </rPr>
      <t xml:space="preserve"> La potestad sancionadora no se menciona específicamente en este artículo.</t>
    </r>
  </si>
  <si>
    <r>
      <t xml:space="preserve">B (Correcta): La fuerza vinculante de los convenios colectivos deriva de la Constitución Española, que reconoce la negociación colectiva como un derecho fundamental en su artículo 37.1. </t>
    </r>
    <r>
      <rPr>
        <b/>
        <sz val="11"/>
        <rFont val="Calibri"/>
        <family val="2"/>
        <scheme val="minor"/>
      </rPr>
      <t>A (Incorrecta):</t>
    </r>
    <r>
      <rPr>
        <sz val="11"/>
        <rFont val="Calibri"/>
        <family val="2"/>
        <scheme val="minor"/>
      </rPr>
      <t xml:space="preserve"> El Parlamento Europeo no tiene competencias directas en la regulación de convenios colectivos en España. </t>
    </r>
    <r>
      <rPr>
        <b/>
        <sz val="11"/>
        <rFont val="Calibri"/>
        <family val="2"/>
        <scheme val="minor"/>
      </rPr>
      <t>C (Incorrecta):</t>
    </r>
    <r>
      <rPr>
        <sz val="11"/>
        <rFont val="Calibri"/>
        <family val="2"/>
        <scheme val="minor"/>
      </rPr>
      <t xml:space="preserve"> El Tribunal Constitucional no es el origen de esta fuerza vinculante. </t>
    </r>
    <r>
      <rPr>
        <b/>
        <sz val="11"/>
        <rFont val="Calibri"/>
        <family val="2"/>
        <scheme val="minor"/>
      </rPr>
      <t>D (Incorrecta):</t>
    </r>
    <r>
      <rPr>
        <sz val="11"/>
        <rFont val="Calibri"/>
        <family val="2"/>
        <scheme val="minor"/>
      </rPr>
      <t xml:space="preserve"> Los acuerdos internacionales no son la base de la regulación colectiva interna.</t>
    </r>
  </si>
  <si>
    <r>
      <t xml:space="preserve">B (Correcta): Según el artículo 3.1 del Estatuto de los Trabajadores, los convenios colectivos deben respetar los mínimos de derecho necesario estatalmente establecidos, garantizando que no se vulneren los derechos fundamentales de los trabajadores. </t>
    </r>
    <r>
      <rPr>
        <b/>
        <sz val="11"/>
        <rFont val="Calibri"/>
        <family val="2"/>
        <scheme val="minor"/>
      </rPr>
      <t>A (Incorrecta):</t>
    </r>
    <r>
      <rPr>
        <sz val="11"/>
        <rFont val="Calibri"/>
        <family val="2"/>
        <scheme val="minor"/>
      </rPr>
      <t xml:space="preserve"> Respetar los máximos de derecho necesario no se ajusta al principio protector. </t>
    </r>
    <r>
      <rPr>
        <b/>
        <sz val="11"/>
        <rFont val="Calibri"/>
        <family val="2"/>
        <scheme val="minor"/>
      </rPr>
      <t>C (Incorrecta):</t>
    </r>
    <r>
      <rPr>
        <sz val="11"/>
        <rFont val="Calibri"/>
        <family val="2"/>
        <scheme val="minor"/>
      </rPr>
      <t xml:space="preserve"> Las decisiones empresariales están subordinadas al marco normativo. </t>
    </r>
    <r>
      <rPr>
        <b/>
        <sz val="11"/>
        <rFont val="Calibri"/>
        <family val="2"/>
        <scheme val="minor"/>
      </rPr>
      <t>D (Incorrecta):</t>
    </r>
    <r>
      <rPr>
        <sz val="11"/>
        <rFont val="Calibri"/>
        <family val="2"/>
        <scheme val="minor"/>
      </rPr>
      <t xml:space="preserve"> Las normas internacionales no siempre son directamente aplicables en el ámbito interno.</t>
    </r>
  </si>
  <si>
    <r>
      <t xml:space="preserve">A (Correcta): El artículo 106.1 de la Constitución Española establece que los tribunales controlan la legalidad de los actos administrativos, garantizando su ajuste a la normativa vigente. </t>
    </r>
    <r>
      <rPr>
        <b/>
        <sz val="11"/>
        <rFont val="Calibri"/>
        <family val="2"/>
        <scheme val="minor"/>
      </rPr>
      <t>B (Incorrecta):</t>
    </r>
    <r>
      <rPr>
        <sz val="11"/>
        <rFont val="Calibri"/>
        <family val="2"/>
        <scheme val="minor"/>
      </rPr>
      <t xml:space="preserve"> Este artículo no se refiere a la constitucionalidad de las leyes, sino a la legalidad administrativa. </t>
    </r>
    <r>
      <rPr>
        <b/>
        <sz val="11"/>
        <rFont val="Calibri"/>
        <family val="2"/>
        <scheme val="minor"/>
      </rPr>
      <t>C (Incorrecta):</t>
    </r>
    <r>
      <rPr>
        <sz val="11"/>
        <rFont val="Calibri"/>
        <family val="2"/>
        <scheme val="minor"/>
      </rPr>
      <t xml:space="preserve"> Las decisiones del poder judicial no están relacionadas con este control. </t>
    </r>
    <r>
      <rPr>
        <b/>
        <sz val="11"/>
        <rFont val="Calibri"/>
        <family val="2"/>
        <scheme val="minor"/>
      </rPr>
      <t>D (Incorrecta):</t>
    </r>
    <r>
      <rPr>
        <sz val="11"/>
        <rFont val="Calibri"/>
        <family val="2"/>
        <scheme val="minor"/>
      </rPr>
      <t xml:space="preserve"> Este artículo no menciona las disposiciones del Código Civil.</t>
    </r>
  </si>
  <si>
    <r>
      <t xml:space="preserve">C (Correcta): La Constitución Española reconoce el poder normativo de tercer grado a los grupos sociales mediante la negociación colectiva, lo que les permite regular ciertas condiciones laborales dentro de los límites legales. </t>
    </r>
    <r>
      <rPr>
        <b/>
        <sz val="11"/>
        <rFont val="Calibri"/>
        <family val="2"/>
        <scheme val="minor"/>
      </rPr>
      <t>A (Incorrecta):</t>
    </r>
    <r>
      <rPr>
        <sz val="11"/>
        <rFont val="Calibri"/>
        <family val="2"/>
        <scheme val="minor"/>
      </rPr>
      <t xml:space="preserve"> El poder normativo de primer grado corresponde al Estado. </t>
    </r>
    <r>
      <rPr>
        <b/>
        <sz val="11"/>
        <rFont val="Calibri"/>
        <family val="2"/>
        <scheme val="minor"/>
      </rPr>
      <t>B (Incorrecta):</t>
    </r>
    <r>
      <rPr>
        <sz val="11"/>
        <rFont val="Calibri"/>
        <family val="2"/>
        <scheme val="minor"/>
      </rPr>
      <t xml:space="preserve"> El poder normativo de segundo grado podría referirse a las comunidades autónomas. </t>
    </r>
    <r>
      <rPr>
        <b/>
        <sz val="11"/>
        <rFont val="Calibri"/>
        <family val="2"/>
        <scheme val="minor"/>
      </rPr>
      <t>D (Incorrecta):</t>
    </r>
    <r>
      <rPr>
        <sz val="11"/>
        <rFont val="Calibri"/>
        <family val="2"/>
        <scheme val="minor"/>
      </rPr>
      <t xml:space="preserve"> El poder normativo internacional no aplica a los grupos sociales dentro de este contexto.</t>
    </r>
  </si>
  <si>
    <r>
      <t xml:space="preserve">A (Correcta): La coexistencia de normas comunes y especiales en el ordenamiento jurídico laboral no altera el principio de jerarquía normativa, ya que todas deben respetar el rango superior. </t>
    </r>
    <r>
      <rPr>
        <b/>
        <sz val="11"/>
        <rFont val="Calibri"/>
        <family val="2"/>
        <scheme val="minor"/>
      </rPr>
      <t>B (Incorrecta):</t>
    </r>
    <r>
      <rPr>
        <sz val="11"/>
        <rFont val="Calibri"/>
        <family val="2"/>
        <scheme val="minor"/>
      </rPr>
      <t xml:space="preserve"> La coexistencia no implica pluralidad de ordenamientos jurídicos, sino diferentes tipos de normas dentro del mismo marco. </t>
    </r>
    <r>
      <rPr>
        <b/>
        <sz val="11"/>
        <rFont val="Calibri"/>
        <family val="2"/>
        <scheme val="minor"/>
      </rPr>
      <t>C (Incorrecta):</t>
    </r>
    <r>
      <rPr>
        <sz val="11"/>
        <rFont val="Calibri"/>
        <family val="2"/>
        <scheme val="minor"/>
      </rPr>
      <t xml:space="preserve"> No afecta la preeminencia relativa del poder estatal. </t>
    </r>
    <r>
      <rPr>
        <b/>
        <sz val="11"/>
        <rFont val="Calibri"/>
        <family val="2"/>
        <scheme val="minor"/>
      </rPr>
      <t>D (Incorrecta):</t>
    </r>
    <r>
      <rPr>
        <sz val="11"/>
        <rFont val="Calibri"/>
        <family val="2"/>
        <scheme val="minor"/>
      </rPr>
      <t xml:space="preserve"> La diversidad de mandatos normativos es compatible con el principio jerárquico.</t>
    </r>
  </si>
  <si>
    <r>
      <t xml:space="preserve">C (Correcta): Conforme al artículo 3.3 del Estatuto de los Trabajadores, los conflictos entre normas laborales se resuelven aplicando lo más favorable para el trabajador, apreciado en su conjunto. </t>
    </r>
    <r>
      <rPr>
        <b/>
        <sz val="11"/>
        <rFont val="Calibri"/>
        <family val="2"/>
        <scheme val="minor"/>
      </rPr>
      <t>A (Incorrecta):</t>
    </r>
    <r>
      <rPr>
        <sz val="11"/>
        <rFont val="Calibri"/>
        <family val="2"/>
        <scheme val="minor"/>
      </rPr>
      <t xml:space="preserve"> Aplicar la norma de mayor rango puede no ser beneficioso para el trabajador. </t>
    </r>
    <r>
      <rPr>
        <b/>
        <sz val="11"/>
        <rFont val="Calibri"/>
        <family val="2"/>
        <scheme val="minor"/>
      </rPr>
      <t>B (Incorrecta):</t>
    </r>
    <r>
      <rPr>
        <sz val="11"/>
        <rFont val="Calibri"/>
        <family val="2"/>
        <scheme val="minor"/>
      </rPr>
      <t xml:space="preserve"> Aplicar siempre la norma pactada no garantiza lo más favorable. </t>
    </r>
    <r>
      <rPr>
        <b/>
        <sz val="11"/>
        <rFont val="Calibri"/>
        <family val="2"/>
        <scheme val="minor"/>
      </rPr>
      <t>D (Incorrecta):</t>
    </r>
    <r>
      <rPr>
        <sz val="11"/>
        <rFont val="Calibri"/>
        <family val="2"/>
        <scheme val="minor"/>
      </rPr>
      <t xml:space="preserve"> La norma más reciente no necesariamente es más favorable.</t>
    </r>
  </si>
  <si>
    <r>
      <t xml:space="preserve">B (Correcta): El principio de norma más favorable actúa en cualquier conflicto legal o reglamentario, garantizando que las disposiciones más beneficiosas para el trabajador prevalezcan. </t>
    </r>
    <r>
      <rPr>
        <b/>
        <sz val="11"/>
        <rFont val="Calibri"/>
        <family val="2"/>
        <scheme val="minor"/>
      </rPr>
      <t>A (Incorrecta):</t>
    </r>
    <r>
      <rPr>
        <sz val="11"/>
        <rFont val="Calibri"/>
        <family val="2"/>
        <scheme val="minor"/>
      </rPr>
      <t xml:space="preserve"> Este principio no se limita a conflictos estatales, sino que también aplica a normas pactadas. </t>
    </r>
    <r>
      <rPr>
        <b/>
        <sz val="11"/>
        <rFont val="Calibri"/>
        <family val="2"/>
        <scheme val="minor"/>
      </rPr>
      <t>C (Incorrecta):</t>
    </r>
    <r>
      <rPr>
        <sz val="11"/>
        <rFont val="Calibri"/>
        <family val="2"/>
        <scheme val="minor"/>
      </rPr>
      <t xml:space="preserve"> No es exclusivo de conflictos internacionales. </t>
    </r>
    <r>
      <rPr>
        <b/>
        <sz val="11"/>
        <rFont val="Calibri"/>
        <family val="2"/>
        <scheme val="minor"/>
      </rPr>
      <t>D (Incorrecta):</t>
    </r>
    <r>
      <rPr>
        <sz val="11"/>
        <rFont val="Calibri"/>
        <family val="2"/>
        <scheme val="minor"/>
      </rPr>
      <t xml:space="preserve"> No se relaciona con derechos de propiedad intelectual.</t>
    </r>
  </si>
  <si>
    <r>
      <t xml:space="preserve">B (Correcta): Según el principio de norma más favorable, no pueden producirse conflictos entre normas en aspectos concretos, como el salario y las horas extraordinarias, ya que siempre debe prevalecer la norma más beneficiosa para el trabajador en su conjunto. </t>
    </r>
    <r>
      <rPr>
        <b/>
        <sz val="11"/>
        <rFont val="Calibri"/>
        <family val="2"/>
        <scheme val="minor"/>
      </rPr>
      <t>A (Incorrecta):</t>
    </r>
    <r>
      <rPr>
        <sz val="11"/>
        <rFont val="Calibri"/>
        <family val="2"/>
        <scheme val="minor"/>
      </rPr>
      <t xml:space="preserve"> La alteración del principio de jerarquía normativa no es una consecuencia directa de la aplicación de este principio. </t>
    </r>
    <r>
      <rPr>
        <b/>
        <sz val="11"/>
        <rFont val="Calibri"/>
        <family val="2"/>
        <scheme val="minor"/>
      </rPr>
      <t>C (Incorrecta):</t>
    </r>
    <r>
      <rPr>
        <sz val="11"/>
        <rFont val="Calibri"/>
        <family val="2"/>
        <scheme val="minor"/>
      </rPr>
      <t xml:space="preserve"> Los conflictos entre normas estatales y normas pactadas se resuelven aplicando lo más favorable, no suprimiendo el conflicto. </t>
    </r>
    <r>
      <rPr>
        <b/>
        <sz val="11"/>
        <rFont val="Calibri"/>
        <family val="2"/>
        <scheme val="minor"/>
      </rPr>
      <t>D (Incorrecta):</t>
    </r>
    <r>
      <rPr>
        <sz val="11"/>
        <rFont val="Calibri"/>
        <family val="2"/>
        <scheme val="minor"/>
      </rPr>
      <t xml:space="preserve"> El ámbito laboral está protegido específicamente por este principio para evitar conflictos desfavorables.</t>
    </r>
  </si>
  <si>
    <r>
      <t xml:space="preserve">C (Correcta): El deber básico de los trabajadores relacionado con la buena fe y diligencia en el trabajo incluye cumplir con las obligaciones concretas de su puesto de trabajo, tal como establece el artículo 5 del Estatuto de los Trabajadores. </t>
    </r>
    <r>
      <rPr>
        <b/>
        <sz val="11"/>
        <rFont val="Calibri"/>
        <family val="2"/>
        <scheme val="minor"/>
      </rPr>
      <t>A (Incorrecta):</t>
    </r>
    <r>
      <rPr>
        <sz val="11"/>
        <rFont val="Calibri"/>
        <family val="2"/>
        <scheme val="minor"/>
      </rPr>
      <t xml:space="preserve"> Contribuir a la mejora de la productividad es importante, pero no está directamente vinculado al deber de buena fe. </t>
    </r>
    <r>
      <rPr>
        <b/>
        <sz val="11"/>
        <rFont val="Calibri"/>
        <family val="2"/>
        <scheme val="minor"/>
      </rPr>
      <t>B (Incorrecta):</t>
    </r>
    <r>
      <rPr>
        <sz val="11"/>
        <rFont val="Calibri"/>
        <family val="2"/>
        <scheme val="minor"/>
      </rPr>
      <t xml:space="preserve"> Observar las medidas de prevención es otro deber, pero no específico de la buena fe. </t>
    </r>
    <r>
      <rPr>
        <b/>
        <sz val="11"/>
        <rFont val="Calibri"/>
        <family val="2"/>
        <scheme val="minor"/>
      </rPr>
      <t>D (Incorrecta):</t>
    </r>
    <r>
      <rPr>
        <sz val="11"/>
        <rFont val="Calibri"/>
        <family val="2"/>
        <scheme val="minor"/>
      </rPr>
      <t xml:space="preserve"> La no concurrencia con la actividad de la empresa es un deber regulado, pero no relacionado con la buena fe en este contexto.</t>
    </r>
  </si>
  <si>
    <r>
      <t xml:space="preserve">B (Correcta): Según el artículo 15 de la Constitución Española, los trabajadores tienen derecho a la vida y a la integridad física, siendo un derecho fundamental reconocido para proteger su seguridad. </t>
    </r>
    <r>
      <rPr>
        <b/>
        <sz val="11"/>
        <rFont val="Calibri"/>
        <family val="2"/>
        <scheme val="minor"/>
      </rPr>
      <t>A (Incorrecta):</t>
    </r>
    <r>
      <rPr>
        <sz val="11"/>
        <rFont val="Calibri"/>
        <family val="2"/>
        <scheme val="minor"/>
      </rPr>
      <t xml:space="preserve"> La igualdad y no discriminación se regulan en el artículo 14. </t>
    </r>
    <r>
      <rPr>
        <b/>
        <sz val="11"/>
        <rFont val="Calibri"/>
        <family val="2"/>
        <scheme val="minor"/>
      </rPr>
      <t>C (Incorrecta):</t>
    </r>
    <r>
      <rPr>
        <sz val="11"/>
        <rFont val="Calibri"/>
        <family val="2"/>
        <scheme val="minor"/>
      </rPr>
      <t xml:space="preserve"> El derecho al honor y la intimidad se menciona en el artículo 18. </t>
    </r>
    <r>
      <rPr>
        <b/>
        <sz val="11"/>
        <rFont val="Calibri"/>
        <family val="2"/>
        <scheme val="minor"/>
      </rPr>
      <t>D (Incorrecta):</t>
    </r>
    <r>
      <rPr>
        <sz val="11"/>
        <rFont val="Calibri"/>
        <family val="2"/>
        <scheme val="minor"/>
      </rPr>
      <t xml:space="preserve"> Este derecho específico no agrupa todos los anteriores.</t>
    </r>
  </si>
  <si>
    <r>
      <t xml:space="preserve">A (Correcta): Una transgresión de la buena fe contractual, según el artículo 54.2 d) del Estatuto de los Trabajadores, incluye el abuso de confianza en el desempeño del trabajo, lo que constituye una causa de despido disciplinario. </t>
    </r>
    <r>
      <rPr>
        <b/>
        <sz val="11"/>
        <rFont val="Calibri"/>
        <family val="2"/>
        <scheme val="minor"/>
      </rPr>
      <t>B (Incorrecta):</t>
    </r>
    <r>
      <rPr>
        <sz val="11"/>
        <rFont val="Calibri"/>
        <family val="2"/>
        <scheme val="minor"/>
      </rPr>
      <t xml:space="preserve"> La disminución voluntaria del rendimiento está regulada, pero no específicamente en esta categoría. </t>
    </r>
    <r>
      <rPr>
        <b/>
        <sz val="11"/>
        <rFont val="Calibri"/>
        <family val="2"/>
        <scheme val="minor"/>
      </rPr>
      <t>C (Incorrecta):</t>
    </r>
    <r>
      <rPr>
        <sz val="11"/>
        <rFont val="Calibri"/>
        <family val="2"/>
        <scheme val="minor"/>
      </rPr>
      <t xml:space="preserve"> Todas las anteriores no aplica en este caso. </t>
    </r>
    <r>
      <rPr>
        <b/>
        <sz val="11"/>
        <rFont val="Calibri"/>
        <family val="2"/>
        <scheme val="minor"/>
      </rPr>
      <t>D (Incorrecta):</t>
    </r>
    <r>
      <rPr>
        <sz val="11"/>
        <rFont val="Calibri"/>
        <family val="2"/>
        <scheme val="minor"/>
      </rPr>
      <t xml:space="preserve"> La falta de adaptación no es una transgresión específica de la buena fe contractual.</t>
    </r>
  </si>
  <si>
    <r>
      <t xml:space="preserve">C (Correcta): Cumplir las órdenes e instrucciones del empresario en el ejercicio regular de sus facultades directivas es un deber básico de los trabajadores según el artículo 20 del Estatuto de los Trabajadores. </t>
    </r>
    <r>
      <rPr>
        <b/>
        <sz val="11"/>
        <rFont val="Calibri"/>
        <family val="2"/>
        <scheme val="minor"/>
      </rPr>
      <t>A (Incorrecta):</t>
    </r>
    <r>
      <rPr>
        <sz val="11"/>
        <rFont val="Calibri"/>
        <family val="2"/>
        <scheme val="minor"/>
      </rPr>
      <t xml:space="preserve"> Contribuir a la mejora de la productividad no es un deber obligatorio en este contexto. </t>
    </r>
    <r>
      <rPr>
        <b/>
        <sz val="11"/>
        <rFont val="Calibri"/>
        <family val="2"/>
        <scheme val="minor"/>
      </rPr>
      <t>B (Incorrecta):</t>
    </r>
    <r>
      <rPr>
        <sz val="11"/>
        <rFont val="Calibri"/>
        <family val="2"/>
        <scheme val="minor"/>
      </rPr>
      <t xml:space="preserve"> Adaptarse a modificaciones es un deber, pero no prioritario respecto a las órdenes. </t>
    </r>
    <r>
      <rPr>
        <b/>
        <sz val="11"/>
        <rFont val="Calibri"/>
        <family val="2"/>
        <scheme val="minor"/>
      </rPr>
      <t>D (Incorrecta):</t>
    </r>
    <r>
      <rPr>
        <sz val="11"/>
        <rFont val="Calibri"/>
        <family val="2"/>
        <scheme val="minor"/>
      </rPr>
      <t xml:space="preserve"> Ninguna de las anteriores carece de base normativa.</t>
    </r>
  </si>
  <si>
    <r>
      <t xml:space="preserve">B (Correcta): Según el Estatuto de los Trabajadores, el plazo de preaviso para comunicar al empresario la rescisión del acuerdo de plena dedicación es de 30 días, asegurando tiempo suficiente para ajustar las condiciones laborales. </t>
    </r>
    <r>
      <rPr>
        <b/>
        <sz val="11"/>
        <rFont val="Calibri"/>
        <family val="2"/>
        <scheme val="minor"/>
      </rPr>
      <t>A (Incorrecta):</t>
    </r>
    <r>
      <rPr>
        <sz val="11"/>
        <rFont val="Calibri"/>
        <family val="2"/>
        <scheme val="minor"/>
      </rPr>
      <t xml:space="preserve"> El plazo de 15 días es insuficiente y no se ajusta a la norma. </t>
    </r>
    <r>
      <rPr>
        <b/>
        <sz val="11"/>
        <rFont val="Calibri"/>
        <family val="2"/>
        <scheme val="minor"/>
      </rPr>
      <t>C (Incorrecta):</t>
    </r>
    <r>
      <rPr>
        <sz val="11"/>
        <rFont val="Calibri"/>
        <family val="2"/>
        <scheme val="minor"/>
      </rPr>
      <t xml:space="preserve"> 45 días no es el plazo regulado para este caso. </t>
    </r>
    <r>
      <rPr>
        <b/>
        <sz val="11"/>
        <rFont val="Calibri"/>
        <family val="2"/>
        <scheme val="minor"/>
      </rPr>
      <t>D (Incorrecta):</t>
    </r>
    <r>
      <rPr>
        <sz val="11"/>
        <rFont val="Calibri"/>
        <family val="2"/>
        <scheme val="minor"/>
      </rPr>
      <t xml:space="preserve"> 60 días excede lo previsto en este contexto.</t>
    </r>
  </si>
  <si>
    <r>
      <t xml:space="preserve">C (Correcta): Según el Estatuto de los Trabajadores, contribuir a la mejora de la productividad está relacionado con la eficiencia en la empresa y es un deber implícito para los trabajadores. </t>
    </r>
    <r>
      <rPr>
        <b/>
        <sz val="11"/>
        <rFont val="Calibri"/>
        <family val="2"/>
        <scheme val="minor"/>
      </rPr>
      <t>A (Incorrecta):</t>
    </r>
    <r>
      <rPr>
        <sz val="11"/>
        <rFont val="Calibri"/>
        <family val="2"/>
        <scheme val="minor"/>
      </rPr>
      <t xml:space="preserve"> Cumplir con las obligaciones concretas es un deber diferente. </t>
    </r>
    <r>
      <rPr>
        <b/>
        <sz val="11"/>
        <rFont val="Calibri"/>
        <family val="2"/>
        <scheme val="minor"/>
      </rPr>
      <t>B (Incorrecta):</t>
    </r>
    <r>
      <rPr>
        <sz val="11"/>
        <rFont val="Calibri"/>
        <family val="2"/>
        <scheme val="minor"/>
      </rPr>
      <t xml:space="preserve"> Observar medidas de prevención es específico de la seguridad laboral. </t>
    </r>
    <r>
      <rPr>
        <b/>
        <sz val="11"/>
        <rFont val="Calibri"/>
        <family val="2"/>
        <scheme val="minor"/>
      </rPr>
      <t>D (Incorrecta):</t>
    </r>
    <r>
      <rPr>
        <sz val="11"/>
        <rFont val="Calibri"/>
        <family val="2"/>
        <scheme val="minor"/>
      </rPr>
      <t xml:space="preserve"> Cumplir órdenes empresariales se relaciona con otra categoría normativa.</t>
    </r>
  </si>
  <si>
    <r>
      <t xml:space="preserve">B (Correcta): Según el artículo 20 del Estatuto de los Trabajadores, los trabajadores deben realizar el trabajo convenido bajo la dirección del empresario o persona en quien este delegue, lo que reafirma la subordinación inherente al contrato de trabajo. </t>
    </r>
    <r>
      <rPr>
        <b/>
        <sz val="11"/>
        <rFont val="Calibri"/>
        <family val="2"/>
        <scheme val="minor"/>
      </rPr>
      <t>A (Incorrecta):</t>
    </r>
    <r>
      <rPr>
        <sz val="11"/>
        <rFont val="Calibri"/>
        <family val="2"/>
        <scheme val="minor"/>
      </rPr>
      <t xml:space="preserve"> No realizar horas extraordinarias no es un deber prioritario en este artículo. </t>
    </r>
    <r>
      <rPr>
        <b/>
        <sz val="11"/>
        <rFont val="Calibri"/>
        <family val="2"/>
        <scheme val="minor"/>
      </rPr>
      <t>C (Incorrecta):</t>
    </r>
    <r>
      <rPr>
        <sz val="11"/>
        <rFont val="Calibri"/>
        <family val="2"/>
        <scheme val="minor"/>
      </rPr>
      <t xml:space="preserve"> La formación profesional es importante, pero no es el punto central de este artículo. </t>
    </r>
    <r>
      <rPr>
        <b/>
        <sz val="11"/>
        <rFont val="Calibri"/>
        <family val="2"/>
        <scheme val="minor"/>
      </rPr>
      <t>D (Incorrecta):</t>
    </r>
    <r>
      <rPr>
        <sz val="11"/>
        <rFont val="Calibri"/>
        <family val="2"/>
        <scheme val="minor"/>
      </rPr>
      <t xml:space="preserve"> El pacto de no competencia tiene una regulación separada.</t>
    </r>
  </si>
  <si>
    <r>
      <t xml:space="preserve">C (Correcta): La no concurrencia con la actividad de la empresa está regulada en el artículo 21 del Estatuto de los Trabajadores, y limita al trabajador en actividades competitivas contra su empleador. </t>
    </r>
    <r>
      <rPr>
        <b/>
        <sz val="11"/>
        <rFont val="Calibri"/>
        <family val="2"/>
        <scheme val="minor"/>
      </rPr>
      <t>A (Incorrecta):</t>
    </r>
    <r>
      <rPr>
        <sz val="11"/>
        <rFont val="Calibri"/>
        <family val="2"/>
        <scheme val="minor"/>
      </rPr>
      <t xml:space="preserve"> Este artículo no regula la formación continua. </t>
    </r>
    <r>
      <rPr>
        <b/>
        <sz val="11"/>
        <rFont val="Calibri"/>
        <family val="2"/>
        <scheme val="minor"/>
      </rPr>
      <t>B (Incorrecta):</t>
    </r>
    <r>
      <rPr>
        <sz val="11"/>
        <rFont val="Calibri"/>
        <family val="2"/>
        <scheme val="minor"/>
      </rPr>
      <t xml:space="preserve"> La igualdad salarial se trata en otros contextos. </t>
    </r>
    <r>
      <rPr>
        <b/>
        <sz val="11"/>
        <rFont val="Calibri"/>
        <family val="2"/>
        <scheme val="minor"/>
      </rPr>
      <t>D (Incorrecta):</t>
    </r>
    <r>
      <rPr>
        <sz val="11"/>
        <rFont val="Calibri"/>
        <family val="2"/>
        <scheme val="minor"/>
      </rPr>
      <t xml:space="preserve"> La duración de la jornada laboral no se relaciona con la no concurrencia.</t>
    </r>
  </si>
  <si>
    <r>
      <t xml:space="preserve">B (Correcta): El artículo 4 del Estatuto de los Trabajadores establece los derechos básicos de los trabajadores, como el derecho a la libre elección de profesión u oficio, que garantiza la libertad para escoger y desarrollar una carrera profesional sin limitaciones ilegales. </t>
    </r>
    <r>
      <rPr>
        <b/>
        <sz val="11"/>
        <rFont val="Calibri"/>
        <family val="2"/>
        <scheme val="minor"/>
      </rPr>
      <t>A (Incorrecta):</t>
    </r>
    <r>
      <rPr>
        <sz val="11"/>
        <rFont val="Calibri"/>
        <family val="2"/>
        <scheme val="minor"/>
      </rPr>
      <t xml:space="preserve"> Los derechos relacionados con medidas de conflicto colectivo no se consideran básicos. </t>
    </r>
    <r>
      <rPr>
        <b/>
        <sz val="11"/>
        <rFont val="Calibri"/>
        <family val="2"/>
        <scheme val="minor"/>
      </rPr>
      <t>C (Incorrecta):</t>
    </r>
    <r>
      <rPr>
        <sz val="11"/>
        <rFont val="Calibri"/>
        <family val="2"/>
        <scheme val="minor"/>
      </rPr>
      <t xml:space="preserve"> La ocupación parcial o plena no figura específicamente como un derecho básico. </t>
    </r>
    <r>
      <rPr>
        <b/>
        <sz val="11"/>
        <rFont val="Calibri"/>
        <family val="2"/>
        <scheme val="minor"/>
      </rPr>
      <t>D (Incorrecta):</t>
    </r>
    <r>
      <rPr>
        <sz val="11"/>
        <rFont val="Calibri"/>
        <family val="2"/>
        <scheme val="minor"/>
      </rPr>
      <t xml:space="preserve"> El contrato de trabajo no es un derecho básico en este artículo.</t>
    </r>
  </si>
  <si>
    <r>
      <t xml:space="preserve">B (Correcta): El plazo máximo para el pago de las retribuciones periódicas y regulares es de un mes, según el artículo 29.1 del Estatuto de los Trabajadores, lo que asegura una periodicidad razonable para la percepción de los salarios. </t>
    </r>
    <r>
      <rPr>
        <b/>
        <sz val="11"/>
        <rFont val="Calibri"/>
        <family val="2"/>
        <scheme val="minor"/>
      </rPr>
      <t>A (Incorrecta):</t>
    </r>
    <r>
      <rPr>
        <sz val="11"/>
        <rFont val="Calibri"/>
        <family val="2"/>
        <scheme val="minor"/>
      </rPr>
      <t xml:space="preserve"> Dos semanas no cumple con la regulación estándar. </t>
    </r>
    <r>
      <rPr>
        <b/>
        <sz val="11"/>
        <rFont val="Calibri"/>
        <family val="2"/>
        <scheme val="minor"/>
      </rPr>
      <t>C (Incorrecta):</t>
    </r>
    <r>
      <rPr>
        <sz val="11"/>
        <rFont val="Calibri"/>
        <family val="2"/>
        <scheme val="minor"/>
      </rPr>
      <t xml:space="preserve"> Quince días no corresponde al plazo general establecido. </t>
    </r>
    <r>
      <rPr>
        <b/>
        <sz val="11"/>
        <rFont val="Calibri"/>
        <family val="2"/>
        <scheme val="minor"/>
      </rPr>
      <t>D (Incorrecta):</t>
    </r>
    <r>
      <rPr>
        <sz val="11"/>
        <rFont val="Calibri"/>
        <family val="2"/>
        <scheme val="minor"/>
      </rPr>
      <t xml:space="preserve"> Tres semanas tampoco es el plazo estipulado.</t>
    </r>
  </si>
  <si>
    <r>
      <t xml:space="preserve">C (Correcta): El artículo 23 del Estatuto de los Trabajadores reconoce el derecho a la promoción económica, permitiendo la mejora de las condiciones laborales y salariales en función del mérito, antigüedad y formación. </t>
    </r>
    <r>
      <rPr>
        <b/>
        <sz val="11"/>
        <rFont val="Calibri"/>
        <family val="2"/>
        <scheme val="minor"/>
      </rPr>
      <t>A (Incorrecta):</t>
    </r>
    <r>
      <rPr>
        <sz val="11"/>
        <rFont val="Calibri"/>
        <family val="2"/>
        <scheme val="minor"/>
      </rPr>
      <t xml:space="preserve"> El derecho a la promoción profesional incluye elementos más amplios que la promoción económica. </t>
    </r>
    <r>
      <rPr>
        <b/>
        <sz val="11"/>
        <rFont val="Calibri"/>
        <family val="2"/>
        <scheme val="minor"/>
      </rPr>
      <t>B (Incorrecta):</t>
    </r>
    <r>
      <rPr>
        <sz val="11"/>
        <rFont val="Calibri"/>
        <family val="2"/>
        <scheme val="minor"/>
      </rPr>
      <t xml:space="preserve"> La desconexión digital no forma parte de este artículo. </t>
    </r>
    <r>
      <rPr>
        <b/>
        <sz val="11"/>
        <rFont val="Calibri"/>
        <family val="2"/>
        <scheme val="minor"/>
      </rPr>
      <t>D (Incorrecta):</t>
    </r>
    <r>
      <rPr>
        <sz val="11"/>
        <rFont val="Calibri"/>
        <family val="2"/>
        <scheme val="minor"/>
      </rPr>
      <t xml:space="preserve"> La percepción puntual del salario no se relaciona directamente con este derecho.</t>
    </r>
  </si>
  <si>
    <r>
      <t xml:space="preserve">C (Correcta): El artículo 5 del Estatuto de los Trabajadores establece como deber básico observar las medidas de prevención de riesgos laborales, asegurando la protección tanto del trabajador como de sus compañeros. </t>
    </r>
    <r>
      <rPr>
        <b/>
        <sz val="11"/>
        <rFont val="Calibri"/>
        <family val="2"/>
        <scheme val="minor"/>
      </rPr>
      <t>A (Incorrecta):</t>
    </r>
    <r>
      <rPr>
        <sz val="11"/>
        <rFont val="Calibri"/>
        <family val="2"/>
        <scheme val="minor"/>
      </rPr>
      <t xml:space="preserve"> Cumplir con las cláusulas del contrato no está específicamente relacionado con la prevención de riesgos. </t>
    </r>
    <r>
      <rPr>
        <b/>
        <sz val="11"/>
        <rFont val="Calibri"/>
        <family val="2"/>
        <scheme val="minor"/>
      </rPr>
      <t>B (Incorrecta):</t>
    </r>
    <r>
      <rPr>
        <sz val="11"/>
        <rFont val="Calibri"/>
        <family val="2"/>
        <scheme val="minor"/>
      </rPr>
      <t xml:space="preserve"> La ocupación efectiva es un derecho, no un deber. </t>
    </r>
    <r>
      <rPr>
        <b/>
        <sz val="11"/>
        <rFont val="Calibri"/>
        <family val="2"/>
        <scheme val="minor"/>
      </rPr>
      <t>D (Incorrecta):</t>
    </r>
    <r>
      <rPr>
        <sz val="11"/>
        <rFont val="Calibri"/>
        <family val="2"/>
        <scheme val="minor"/>
      </rPr>
      <t xml:space="preserve"> Alcanzar la productividad establecida por convenio es un objetivo, pero no un deber vinculado a este artículo.</t>
    </r>
  </si>
  <si>
    <t>Respuesta correcta: D. "Todas las otras características se consideran características de la Constitución española de 1978." Explicación:La Constitución Española de 1978 se caracteriza por ser consensuada, rígida y extensa. Consensuada significa que fue aprobada con un amplio acuerdo entre las diferentes fuerzas políticas; rígida indica que su reforma requiere un proceso especial y detallado, y extensa porque abarca de manera detallada los derechos y estructuras de gobierno. Por lo tanto, todas las opciones (A, B, C) describen características reales de la Constitución de 1978, haciendo que la opción D sea la respuesta correcta.</t>
  </si>
  <si>
    <t>Respuesta correcta: C. "El 29 de diciembre de 1978."  Explicación: Según los registros históricos, la Constitución Española fue publicada en el Boletín Oficial del Estado el 29 de diciembre de 1978, lo cual le otorga fuerza jurídica y permite su entrada en vigor. Las opciones A y B corresponden a fechas anteriores relacionadas con su aprobación y sanción, pero no con su publicación oficial.</t>
  </si>
  <si>
    <t>Respuesta correcta: C. "El 27 de diciembre de 1978."  Explicación: La fecha de promulgación de la Constitución Española es el 27 de diciembre de 1978. La promulgación es el acto formal mediante el cual se declara la adopción de la Constitución, generalmente por el jefe de estado, lo cual le permite entrar en vigor. Las otras fechas mencionadas (A, B y D) corresponden a otros eventos en el proceso constitucional, pero no a la promulgación oficial.</t>
  </si>
  <si>
    <t>Respuesta correcta: C. "Las Cortes Generales." Explicación: La Constitución Española fue aprobada por las Cortes Generales, el órgano legislativo bicameral de España, lo cual fue un paso fundamental antes del referéndum nacional. Las opciones A (el Rey), B (el pueblo español) y D (el Congreso de los Diputados) representan otros actores involucrados en el proceso, pero la aprobación directa provino de las Cortes Generales.</t>
  </si>
  <si>
    <t>Respuesta correcta: A. "El pueblo español." Explicación: La ratificación de la Constitución Española se realizó mediante un referéndum popular, donde el pueblo español votó a favor de la nueva Constitución. Esta ratificación popular es clave para la legitimidad de la Constitución. Las opciones B (Cortes Generales) y C (el Rey) fueron parte del proceso, pero no realizaron la ratificación mediante voto.</t>
  </si>
  <si>
    <t>Respuesta correcta: C. "El 27 de diciembre de 1978." Explicación: La Constitución fue sancionada el 27 de diciembre de 1978 por el Rey Juan Carlos I, un acto ceremonial que reconoce el documento como ley. La opción C es la fecha correcta. Otras fechas (A, B y D) corresponden a otras etapas del proceso de aprobación y publicación</t>
  </si>
  <si>
    <t>Respuesta correcta: B. "El 29 de diciembre de 1978." Explicación: La Constitución Española entró en vigor en la fecha de su publicación en el Boletín Oficial del Estado, el 29 de diciembre de 1978. Las opciones A, C y D corresponden a fechas anteriores o incorrectas relacionadas con su creación pero no con su entrada en vigor.</t>
  </si>
  <si>
    <t>Respuesta correcta: C. "El Preámbulo."  Explicación:  El Preámbulo abre el texto de la Constitución Española, estableciendo sus valores y propósitos fundamentales. El Título Preliminar y el Título I vienen después y detallan derechos y deberes específicos, lo que hace que la opción C sea la correcta.</t>
  </si>
  <si>
    <t>Respuesta correcta: D. "El Preámbulo."  Explicación: En el derecho constitucional, el preámbulo generalmente proporciona contexto y valores, pero no tiene fuerza jurídica vinculante. Esto es cierto para la Constitución Española, lo que hace que la opción D sea la correcta. Otras partes, como las Disposiciones adicionales y el Título Preliminar, sí tienen implicaciones legales vinculantes.</t>
  </si>
  <si>
    <t>Respuesta correcta: B. "De once Títulos." Explicación: La Constitución se compone de once títulos, cada uno de los cuales aborda aspectos distintos del gobierno y los derechos. Las otras opciones sugieren cantidades incorrectas de títulos.</t>
  </si>
  <si>
    <t>Respuesta correcta: D. "Al Gobierno y a la Administración."  Explicación: El Título IV de la Constitución Española se centra específicamente en el Gobierno y la Administración. Este título regula las funciones del Gobierno y su relación con la administración pública. Las opciones A, B y C son incorrectas porque se refieren a otras instituciones o temas, pero no al ámbito exacto del Título IV.</t>
  </si>
  <si>
    <t>Respuesta correcta: B. "Del 1 al 9."  Explicación: El Título Preliminar de la Constitución Española abarca los artículos 1 a 9, donde se establecen los principios fundamentales del Estado, como la forma política y los valores de libertad, justicia e igualdad. Las otras opciones abarcan rangos de artículos incorrectos que no corresponden al Título Preliminar.</t>
  </si>
  <si>
    <t>Respuesta correcta: C. "En el Título VI."  Explicación:  El Título VI de la Constitución regula el Poder Judicial, estableciendo su independencia y función como garante de los derechos y libertades. Las opciones A, B y D se refieren a otros títulos y no contienen la regulación del Poder Judicial.</t>
  </si>
  <si>
    <t>Respuesta correcta: C. "Cuatro."  Explicación:  La Constitución Española cuenta con cuatro Disposiciones Adicionales. Estas disposiciones son anexos que detallan temas específicos que no se incluyen en el cuerpo principal del texto constitucional. Las opciones A y B, que mencionan nueve y cinco disposiciones, son incorrectas.</t>
  </si>
  <si>
    <t>Respuesta correcta: D. "Ninguna de las otras respuestas es correcta." Explicación: El Título II, que trata sobre la Corona, comienza con el artículo 56. Ninguna de las otras opciones presenta el artículo correcto, ya que mencionan los artículos 55, 54 y 57, que no son los primeros de este título.</t>
  </si>
  <si>
    <t>Respuesta correcta: D. "El Título VIII." Explicación:  El Título VIII de la Constitución Española aborda la organización territorial del Estado, estableciendo las bases para las autonomías y la descentralización. Las opciones A, B y C se refieren a otros temas y títulos de la Constitución.</t>
  </si>
  <si>
    <t>Respuesta correcta: B. "De 167." Explicación: La Constitución de 1978 contiene un total de 167 artículos. Las otras opciones (169, 170, 165) son incorrectas y no corresponden al número exacto de artículos</t>
  </si>
  <si>
    <t>Respuesta correcta: B. "El artículo 127."  Explicación: El Título VII de la Constitución, que trata sobre la Economía y Hacienda, comienza en el artículo 127. Las otras opciones mencionan artículos que no corresponden al inicio de este título.</t>
  </si>
  <si>
    <t>Respuesta correcta: B. "Del 9 al 55."  Explicación:  El Título I de la Constitución se extiende desde el artículo 9 hasta el artículo 55, regulando derechos y deberes fundamentales. Las otras opciones (10 al 55, 14 al 55, 14 al 29) no abarcan el rango correcto de artículos.</t>
  </si>
  <si>
    <t>Respuesta correcta: A. "En el Título II." Explicación:  La regulación de la Corona está en el Título II de la Constitución, que establece las normas sobre la monarquía en España. Las opciones B, C y D se refieren a títulos que no tienen relación con la Corona.</t>
  </si>
  <si>
    <t>Respuesta correcta: B. "Democrático, de derecho y social." Explicación: Según el artículo 1.1 de la Constitución, España se constituye en un Estado social y democrático de derecho. Las otras opciones (A, C y D) no reflejan la definición exacta establecida en el artículo 1.1.</t>
  </si>
  <si>
    <t>Respuesta correcta: A. "De dos, dogmática y orgánica."  La Constitución Española se estructura en dos partes principales: la dogmática, que contiene los derechos y libertades fundamentales, y la orgánica, que regula las instituciones del Estado. Las opciones incorrectas B ("tres, orgánica, dogmática y estructural") y C ("dos, orgánica y estructural") son erróneas porque introducen una tercera parte llamada estructural que no existe en la Constitución. D ("ninguna respuesta es correcta") es incorrecta porque la respuesta A sí es precisa.</t>
  </si>
  <si>
    <t>Respuesta correcta: D. "Ninguna de las otras respuestas es correcta." La Disposición Final de la Constitución establece su entrada en vigor y la posibilidad de su publicación en las lenguas cooficiales, no incluyendo otras cláusulas. Las opciones incorrectas A ("cláusula derogatoria y publicación en todas las lenguas españolas"), B ("mandato de publicación en todas las lenguas españolas") y C ("mandato de vigencia inmediata") presentan contenidos erróneos, ya que solo la Disposición Final establece la entrada en vigor y la posibilidad de traducción, sin la derogación ni mandatos adicionales mencionados.</t>
  </si>
  <si>
    <t>Respuesta correcta: B. "En el pueblo español." Según el artículo 1.2, la soberanía nacional reside en el pueblo español, del cual emanan todos los poderes del Estado. Las opciones incorrectas son A ("En las Cortes Generales"), C ("En el Jefe del Estado y en el pueblo español") y D ("En las distintas partes que forman el Estado español"), las cuales no son válidas ya que la soberanía no reside en instituciones como las Cortes ni en el Jefe del Estado, sino en el conjunto de la ciudadanía española.</t>
  </si>
  <si>
    <t>Respuesta correcta: C. "Monarquía parlamentaria." El artículo 1.3 establece que la forma política del Estado español es la monarquía parlamentaria, donde el Rey actúa como jefe de Estado dentro de un sistema democrático. Las opciones incorrectas A ("Estado democrático"), B ("Estado social y democrático de derecho") y D ("Constitucional y democrático") son erróneas porque estos conceptos describen aspectos generales del sistema, pero no la forma política específica, que es la monarquía parlamentaria</t>
  </si>
  <si>
    <t>Respuesta correcta: B. "En la indisoluble unidad de la nación española." El artículo 2 establece que la Constitución se fundamenta en la indisoluble unidad de la nación española y el derecho a la autonomía de sus nacionalidades y regiones. Las opciones incorrectas A ("En el pueblo español que la refrendó"), C ("En el poder soberano de las Cortes Generales") y D ("En el estado democrático") son incorrectas porque, aunque el pueblo la refrendó y el sistema es democrático, la unidad de la nación es el fundamento constitucional según el artículo.</t>
  </si>
  <si>
    <t>Respuesta correcta: B. "El artículo 2." El artículo 2 consagra el derecho a la autonomía de nacionalidades y regiones dentro de la unidad de España. Las opciones incorrectas A ("artículo 1"), C ("artículo 3") y D ("artículo 4") son incorrectas ya que el artículo 1 establece el Estado social y democrático de derecho, el artículo 3 regula el idioma oficial y el artículo 4 la bandera, sin referirse a la autonomía.</t>
  </si>
  <si>
    <t>Respuesta correcta: B. "El castellano." El artículo 3 establece que el castellano es la lengua oficial del Estado y que todos los españoles tienen el deber de conocerla y el derecho a usarla. Las opciones incorrectas A ("el español exclusivamente"), C ("el castellano y las demás lenguas según los Estatutos de las Comunidades Autónomas") y D ("ninguna de las otras respuestas") no son correctas porque, aunque las lenguas autonómicas tienen reconocimiento, la Constitución señala específicamente el castellano como lengua oficial.</t>
  </si>
  <si>
    <t>Respuesta correcta: D. "El artículo 4." El artículo 4 de la Constitución establece que la bandera española es la oficial y regula su uso junto con las banderas de las Comunidades Autónomas. Las opciones incorrectas A ("artículo 3"), B ("artículo 5") y C ("artículo 7") son inexactas porque el artículo 3 se refiere a la lengua oficial, el artículo 5 no existe en el texto constitucional en este contexto, y el artículo 7 trata sobre los sindicatos.</t>
  </si>
  <si>
    <t>Respuesta correcta: B. "El artículo 3." El artículo 3, que establece que el castellano es la lengua oficial, es uno de los artículos más breves en extensión. Las opciones incorrectas A ("artículo 3"), C ("artículo 6") y D ("ninguna de las otras respuestas") no son válidas, ya que, aunque el artículo 6 es también breve, el artículo 3 tiene una redacción más corta.</t>
  </si>
  <si>
    <t>Respuesta correcta: B. "A las Fuerzas Armadas." Según el artículo 8, la defensa del ordenamiento constitucional corresponde a las Fuerzas Armadas, cuya misión es garantizar la soberanía e independencia de España. Las opciones incorrectas A ("al Tribunal Constitucional"), C ("a las Cortes Generales") y D ("al Gobierno y a las Cortes Generales") son incorrectas, ya que el Tribunal Constitucional y las Cortes no tienen esta misión específica; su rol es interpretar y legislar conforme a la Constitución, respectivamente.</t>
  </si>
  <si>
    <t>Respuesta correcta: C. "A la Constitución y al resto del ordenamiento jurídico." El artículo 9.1 establece que tanto los ciudadanos como los poderes públicos están sujetos a la Constitución y al ordenamiento jurídico en su conjunto. Las opciones incorrectas A ("a la Constitución y a la ley"), B ("a la ley y al ordenamiento jurídico") y D ("a la Constitución, a la ley y al resto del ordenamiento jurídico") son incorrectas porque no reflejan el lenguaje exacto del artículo, que menciona específicamente la Constitución y el ordenamiento jurídico.</t>
  </si>
  <si>
    <t>Respuesta correcta: D. "Ninguna de las otras respuestas es correcta." La irretroactividad en la Constitución Española está regulada en el artículo 9.3, que establece que las normas sancionadoras que limiten derechos no pueden aplicarse retroactivamente, pero no limita este principio solo a normas inferiores ni excluye las normas favorables. Por lo tanto, las opciones A ("Las sancionadoras que limiten derechos individuales exclusivamente"), B ("Las normas de rango inferior a la ley que establezcan una limitación a las libertades individuales") y C ("Las disposiciones favorables que limiten derechos adquiridos") no son correctas porque no reflejan con precisión el alcance de la irretroactividad constitucional, haciendo que D sea la respuesta adecuada.</t>
  </si>
  <si>
    <t>Respuesta correcta: C. "Que todas las normas deben ser publicadas en un diario oficial." El principio de publicidad normativa en el artículo 9.3 implica que las normas deben publicarse en un boletín oficial para ser exigibles, garantizando que todos los ciudadanos tengan acceso a las leyes. La opción A ("Que los ciudadanos están obligados a conocer las normas para que les pueda ser exigible su contenido") es incorrecta porque no basta con el conocimiento; la exigibilidad requiere publicación oficial. La opción B ("Que todas las normas deben publicarse en un periódico de difusión nacional") es incorrecta porque no es necesario que sea un periódico de circulación general, sino un diario oficial. La opción D ("Ninguna de las otras respuestas es correcta") es incorrecta, ya que C es la respuesta correcta.</t>
  </si>
  <si>
    <t>Respuesta correcta: B. "El artículo 7." El artículo 7 de la Constitución Española se refiere específicamente a los sindicatos de trabajadores y las asociaciones empresariales, reconociendo su papel en la defensa de los intereses económicos y sociales. La opción A ("El artículo 5") es incorrecta porque este artículo no existe en el contexto de sindicatos en la Constitución. La opción C ("El artículo 8") es incorrecta porque el artículo 8 trata de las Fuerzas Armadas. La opción D ("El artículo 9") es incorrecta porque el artículo 9 establece el principio de sujeción de ciudadanos y poderes públicos a la Constitución y al ordenamiento jurídico, no a los sindicatos.</t>
  </si>
  <si>
    <t>Respuesta correcta: A. "El Título X." El Título X de la Constitución se dedica exclusivamente a la reforma constitucional, estableciendo los procedimientos para modificar la Constitución. La opción B ("El Título IX") es incorrecta porque regula el Tribunal Constitucional. La opción C ("El Título VIII") es incorrecta porque aborda la organización territorial del Estado. La opción D ("El Título VII") es incorrecta porque regula Economía y Hacienda, no el proceso de reforma constitucional.</t>
  </si>
  <si>
    <t>Respuesta correcta: B. "Dos, ordinario y extraordinario." La Constitución establece dos tipos de reforma en el Título X: un procedimiento ordinario para modificaciones no fundamentales y un procedimiento extraordinario para cambios estructurales, como la reforma de derechos fundamentales o de la forma política del Estado. La opción A ("Dos, ordinario y sumario") es incorrecta porque no existe un procedimiento sumario. La opción C ("Tres, ordinario, extraordinario y sumario") es incorrecta porque solo existen dos procedimientos. La opción D ("Uno, el extraordinario") es incorrecta porque no se limita a un único tipo de reforma.</t>
  </si>
  <si>
    <t>Respuesta correcta: C. "Mayoría de 3/5." El artículo 167 de la Constitución establece que para aprobar una reforma constitucional en primera votación, se necesita una mayoría de tres quintos de cada Cámara. La opción A ("Mayoría simple") es incorrecta porque no cumple con los requisitos exigidos. La opción B ("Mayoría absoluta") es insuficiente, ya que la Constitución demanda una mayoría cualificada. La opción D ("Mayoría de 2/5") es incorrecta porque es menor a la mayoría requerida.</t>
  </si>
  <si>
    <t>Respuesta correcta: C. "De quince días." Tras la aprobación de una reforma constitucional, los miembros de las Cámaras tienen quince días para solicitar un referéndum, según el artículo 167.3. La opción A ("De diez días hábiles") es incorrecta porque acorta el plazo real. La opción B ("De cinco días hábiles") es también incorrecta y mucho menor al tiempo permitido. La opción D ("De veinte días") es incorrecta porque excede el plazo otorgado.</t>
  </si>
  <si>
    <t>Respuesta correcta: A. "Cuando se pretenda reformar el artículo 2 de la Constitución." El artículo 168 se aplica en caso de reformas que afectan la totalidad de la Constitución, derechos fundamentales o la estructura del Estado, como el artículo 2, que trata la unidad de España y la autonomía de las comunidades. La opción B ("Cuando se pretenda la reforma del Título VI") es incorrecta porque no requiere este procedimiento. La opción C ("Cuando se pretenda la reforma del Título X") es incorrecta porque el Título X no exige el procedimiento del artículo 168 para su modificación. La opción D ("Todas las otras respuestas son correctas") es incorrecta porque no todos los casos listados requieren el procedimiento del artículo 168.</t>
  </si>
  <si>
    <t>Respuesta correcta: B. "En cuatro." El Título I, dedicado a los derechos y deberes fundamentales, está dividido en cuatro capítulos que organizan estos derechos en secciones específicas. La opción A ("En tres") es incorrecta porque no incluye todos los capítulos. La opción C ("En seis") es incorrecta porque excede el número real. La opción D ("En cinco") también es incorrecta, ya que no coincide con la estructura real.</t>
  </si>
  <si>
    <t>Respuesta correcta: C. "El artículo 55." El artículo 55, que regula la suspensión de ciertos derechos en casos de estado de excepción y sitio, cierra el Título I. La opción A ("El artículo 53") es incorrecta porque este artículo regula la tutela de derechos y libertades, pero no es el último. La opción B ("El artículo 54") también es incorrecta, ya que trata del Defensor del Pueblo. La opción D ("El artículo 56") es incorrecta porque pertenece al Título II, que trata de la Corona.</t>
  </si>
  <si>
    <t>Respuesta correcta: A. "De dos." El Capítulo II del Título I está dividido en dos secciones: una sobre los derechos fundamentales y libertades públicas y otra sobre los derechos y deberes de los ciudadanos. La opción B ("De tres") es incorrecta porque excede la estructura real del capítulo. La opción C ("De ninguno") es incorrecta porque sí hay secciones. La opción D ("De cuatro") es incorrecta porque añade más secciones de las que realmente existen.</t>
  </si>
  <si>
    <t>Respuesta correcta: B. "Los artículos del 14 al 29 ambos inclusive." La sección sobre derechos fundamentales y libertades públicas abarca los artículos 14 a 29, donde se recogen derechos esenciales de los ciudadanos. La opción A ("del 15 al 29 ambos inclusive") es incorrecta porque excluye el artículo 14, que consagra la igualdad ante la ley. La opción C ("del 14 al 30 ambos inclusive") es incorrecta porque el artículo 30 no pertenece a esta sección. La opción D ("del 15 al 30 ambos inclusive") es incorrecta por las mismas razones, excluye el artículo 14 e incluye el 30.</t>
  </si>
  <si>
    <t>Respuesta correcta: A. "El artículo 55." El artículo 55 de la Constitución regula la suspensión de ciertos derechos y libertades en situaciones excepcionales, como el estado de excepción y el estado de sitio. La opción B ("El artículo 53") es incorrecta porque este artículo se centra en la protección y tutela de los derechos fundamentales, no en su suspensión. La opción C ("El artículo 51") es incorrecta porque este artículo regula la protección de los consumidores y usuarios. La opción D ("El artículo 57") es incorrecta porque pertenece al Título II, que trata sobre la Corona.</t>
  </si>
  <si>
    <t>Respuesta correcta: C. "El artículo 14." El artículo 14 establece la igualdad de todos los españoles ante la ley, sin discriminación por razón de nacimiento, raza, sexo, religión, opinión o cualquier otra condición o circunstancia personal o social. La opción A ("El artículo 12") es incorrecta porque establece la mayoría de edad en 18 años, pero no habla de igualdad ante la ley. La opción B ("El artículo 11") es incorrecta porque este artículo no existe en la Constitución. La opción D ("El artículo 16") es incorrecta porque regula la libertad religiosa y de culto, no la igualdad jurídica.</t>
  </si>
  <si>
    <t>La mayoría de edad en España se alcanza a los 18 años, tal como establece el artículo 12 de la Constitución Española. Sin embargo, el artículo 10 no regula la mayoría de edad; este artículo se refiere a la dignidad de la persona y el respeto a los derechos fundamentales. La opción C es correcta porque reconoce la mayoría de edad, pero aclara que no se regula en el artículo 10. Las opciones A, B y D son incorrectas porque mencionan un artículo erróneo o no aclaran la regulación específica.</t>
  </si>
  <si>
    <t>La Constitución Española, en su artículo 15, establece que "queda abolida la pena de muerte, salvo lo que puedan disponer las leyes penales militares para tiempos de guerra". La opción D es incorrecta porque afirma que la pena de muerte está abolida incluso en tiempo de guerra, lo cual no es cierto según la Constitución. Las opciones A y B son incorrectas porque no reflejan la excepción militar. La opción C es incorrecta porque, aunque la pena de muerte no está abolida en tiempos de guerra, sí lo está en tiempos de paz.</t>
  </si>
  <si>
    <t>La Ley Orgánica 11/1995 de 27 de noviembre fue la que abolió la pena de muerte en España, completando la abolición de esta pena para todos los casos, incluidos los tiempos de guerra, lo que fue un paso más allá de lo que establecía la Constitución en su artículo 15. Por lo tanto, la opción A es correcta. Las otras leyes mencionadas en las opciones B, C y D no están relacionadas con la abolición de la pena de muerte, por lo que son incorrectas.</t>
  </si>
  <si>
    <t>El artículo 16 de la Constitución Española establece que "se garantiza la libertad ideológica, religiosa y de culto de los individuos y las comunidades". La opción B es correcta porque menciona que la Constitución garantiza la libertad religiosa. Las opciones A y C son incorrectas porque, aunque la Constitución reconoce la libertad religiosa, el término clave utilizado en el texto es "garantiza". La opción D es incorrecta porque añade la palabra "protege", que no está explícitamente mencionada en el artículo.</t>
  </si>
  <si>
    <t>El artículo 16.2 de la Constitución Española establece que "nadie podrá ser obligado a declarar sobre su ideología, religión o creencias". Por lo tanto, la opción A es correcta porque indica que en ningún caso se puede obligar a un ciudadano a declarar sobre su ideología. Las opciones B, C y D son incorrectas porque presentan escenarios en los que se podría obligar a alguien a declarar sobre su ideología, lo cual está prohibido por la Constitución</t>
  </si>
  <si>
    <t>El artículo 16.3 de la Constitución Española establece que "ninguna confesión tendrá carácter estatal. Los poderes públicos tendrán en cuenta las creencias religiosas de la sociedad española y mantendrán las consiguientes relaciones de cooperación con la Iglesia Católica y las demás confesiones". Esto define a España como un estado aconfesional, lo que significa que no existe una religión oficial del Estado, pero sí se reconoce la influencia de la religión en la sociedad y se establece una relación de cooperación con las distintas confesiones religiosas. Por lo tanto, la opción C es correcta. Las opciones A y B son incorrectas porque España no es un estado laico ni católico. La opción D es incorrecta porque "Estado civil" no es un término adecuado para describir el carácter religioso o aconfesional del Estado.</t>
  </si>
  <si>
    <t>La Ley Orgánica 7/1980, de 5 de julio, de Libertad Religiosa, fue aprobada en 1980. Esta ley desarrolla el artículo 16 de la Constitución Española, que garantiza la libertad religiosa. La opción A es correcta porque menciona el año 1980, que es el año de aprobación de esta ley. Las opciones B, C y D son incorrectas porque mencionan años distintos al de la aprobación de la ley.</t>
  </si>
  <si>
    <t>El artículo 17 de la Constitución Española garantiza el derecho a la libertad y seguridad individual. Este artículo establece, entre otras cosas, que toda persona tiene derecho a la libertad y a la seguridad, y que nadie puede ser privado de su libertad, salvo en los casos y en la forma previstos en la ley. La opción D es correcta porque menciona el artículo 17, que es donde se recoge este derecho. Las opciones A, B y C son incorrectas porque se refieren a otros artículos que no abordan específicamente la libertad y seguridad individual.</t>
  </si>
  <si>
    <t>El artículo 17.2 de la Constitución Española establece que "la detención preventiva no podrá durar más del tiempo estrictamente necesario para la realización de las averiguaciones tendentes al esclarecimiento de los hechos, y, en todo caso, en el plazo máximo de 72 horas, el detenido deberá ser puesto en libertad o a disposición de la autoridad judicial". Por lo tanto, la opción C es correcta porque menciona el plazo máximo de 72 horas. Las opciones A, B y D son incorrectas porque mencionan plazos menores a los establecidos en la Constitución.</t>
  </si>
  <si>
    <t>El artículo 17.2 de la Constitución Española establece que, una vez agotado el plazo máximo de 72 horas de detención preventiva, el detenido debe ser puesto en libertad o a disposición de la autoridad judicial. La opción C es correcta porque refleja exactamente lo que establece la Constitución: el detenido debe ser liberado o puesto a disposición judicial. Las opciones A y B son incorrectas porque solo mencionan una de las dos posibilidades. La opción D es incorrecta porque el ingreso en prisión no es automático tras la detención preventiva; depende de la decisión judicial</t>
  </si>
  <si>
    <t>El artículo 17.3 de la Constitución Española establece que "toda persona detenida debe ser informada de forma inmediata y de modo que le sea comprensible, de sus derechos y de las razones de su detención, no pudiendo ser obligada a declarar. Se garantiza la asistencia de abogado al detenido en las diligencias policiales y judiciales, en los términos que la ley establezca". La opción B es correcta porque menciona tanto las diligencias policiales como las judiciales, donde la asistencia de abogado está garantizada. Las opciones A, C y D son incorrectas porque no cubren la totalidad de los trámites o presentan condiciones que no están estipuladas en la Constitución.</t>
  </si>
  <si>
    <t>El procedimiento de Habeas Corpus es el mecanismo legal mediante el cual una persona detenida puede ser llevada ante un juez para determinar la legalidad de su detención. Este procedimiento está diseñado para evitar detenciones arbitrarias y garantizar que se respeten los derechos del detenido. La opción B es correcta porque el Habeas Corpus es el procedimiento judicial que asegura que el detenido sea puesto a disposición inmediata de la autoridad judicial. Las opciones A, C y D son incorrectas porque se refieren a otros tipos de procesos judiciales.</t>
  </si>
  <si>
    <t>El artículo 18.2 de la Constitución Española establece que "el domicilio es inviolable. Ninguna entrada o registro podrá hacerse en él sin consentimiento del titular o resolución judicial, salvo en caso de flagrante delito". La opción D es correcta porque menciona las tres situaciones que permiten la entrada en un domicilio: autorización del titular, resolución judicial o flagrante delito. Las opciones A, B y C son incorrectas porque no incluyen todas las condiciones necesarias para la entrada en un domicilio.</t>
  </si>
  <si>
    <t>El artículo 18.3 de la Constitución Española establece que "se garantiza el secreto de las comunicaciones y, en especial, de las postales, telegráficas y telefónicas, salvo resolución judicial". La opción D es correcta porque menciona el artículo 18, que es el que trata sobre el secreto de las comunicaciones. Las opciones A, B y C son incorrectas porque se refieren a artículos que no abordan específicamente este derecho.</t>
  </si>
  <si>
    <t>El artículo 18.3 de la Constitución Española establece que el secreto de las comunicaciones está garantizado, pero puede ser vulnerado "salvo resolución judicial". Esto significa que solo una resolución judicial puede permitir la interceptación de comunicaciones, incluidas las postales. La opción D es correcta porque establece la necesidad de una resolución judicial para interceptar comunicaciones. Las opciones A y B son incorrectas porque mencionan la resolución administrativa, que no es suficiente. La opción C es incorrecta porque, aunque el secreto de las comunicaciones está garantizado, sí existen excepciones bajo resolución judicial.</t>
  </si>
  <si>
    <t>El artículo 19 de la Constitución Española establece que "los españoles tienen derecho a elegir libremente su residencia y a circular por el territorio nacional. Asimismo, tienen derecho a entrar y salir libremente de España en los términos que la ley establezca". Además, este artículo asegura que tales derechos no pueden ser limitados por motivos ideológicos. La opción A es correcta porque refleja la protección de estos derechos según el artículo 19. Las opciones B, C y D son incorrectas porque se refieren a artículos diferentes que no abordan específicamente esta cuestión.</t>
  </si>
  <si>
    <t>El artículo 20.1.d) de la Constitución Española garantiza "el derecho a comunicar o recibir libremente información veraz por cualquier medio de difusión. La ley regulará el derecho a la cláusula de conciencia y al secreto profesional en el ejercicio de estas libertades". La opción A es correcta porque menciona el artículo 20, que es donde se regula este derecho. Las opciones B, C y D son incorrectas porque no se refieren al artículo que trata sobre la cláusula de conciencia y el secreto profesional.</t>
  </si>
  <si>
    <t>El artículo 24.1 de la Constitución Española establece que "todas las personas tienen derecho a obtener la tutela efectiva de los jueces y tribunales en el ejercicio de sus derechos e intereses legítimos, sin que, en ningún caso, pueda producirse indefensión". La opción C es correcta porque reconoce que este derecho es universal y no está limitado solo a ciudadanos españoles o europeos. Las opciones A, B y D son incorrectas porque restringen el derecho a grupos específicos, lo cual no está contemplado en la Constitución.</t>
  </si>
  <si>
    <t>El artículo 26 de la Constitución Española establece que "se prohíben los Tribunales de Honor en el ámbito de la Administración civil y de las organizaciones profesionales". La opción C es correcta porque incluye los dos ámbitos en los que estos tribunales están prohibidos. Las opciones A, B y D son incorrectas porque no incluyen ambos ámbitos o añaden incorrectamente el ámbito militar, donde la prohibición no se menciona.</t>
  </si>
  <si>
    <t>El artículo 25.3 de la Constitución Española establece que "la Administración civil no podrá imponer sanciones que, directa o subsidiariamente, impliquen privación de libertad". La opción A es correcta porque menciona que la Administración civil no tiene la capacidad de imponer sanciones que impliquen privación de libertad, ya sea de manera directa o indirecta. Las opciones B, C y D son incorrectas porque implican que la Administración civil podría, de alguna forma, imponer este tipo de sanciones, lo cual está prohibido.</t>
  </si>
  <si>
    <t>El artículo 25.2 de la Constitución Española establece que "las penas privativas de libertad y las medidas de seguridad estarán orientadas hacia la reeducación y reinserción social y no podrán consistir en trabajos forzados". La opción B es correcta porque menciona que en ningún caso las penas privativas de libertad pueden consistir en trabajos forzados. Las opciones A, C y D son incorrectas porque sugieren que podría haber excepciones o circunstancias bajo las cuales los trabajos forzados serían permitidos, lo cual está prohibido por la Constitución.</t>
  </si>
  <si>
    <t>El derecho a la tutela judicial efectiva, garantizado por el artículo 24 de la Constitución Española, incluye varios derechos específicos, como el acceso a jueces y tribunales, el derecho a una resolución judicial y el derecho al cumplimiento de dichas resoluciones. Sin embargo, el "derecho al juez subsidiario" no es un concepto recogido en este derecho, lo que hace que la opción D sea la correcta. Las opciones A, B y C son incorrectas porque sí están incluidas en el derecho a la tutela judicial efectiva.</t>
  </si>
  <si>
    <t>El artículo 32.1 de la Constitución Española establece que "el hombre y la mujer tienen derecho a contraer matrimonio con plena igualdad jurídica". La opción C es correcta porque el artículo 32 es el que contempla específicamente el derecho al matrimonio. Las opciones A, B y D son incorrectas porque se refieren a otros artículos que no abordan este derecho.</t>
  </si>
  <si>
    <t>El artículo 33.2 de la Constitución Española establece que "la función social de estos derechos delimitará su contenido, de acuerdo con las leyes". Esto significa que el derecho a la propiedad privada está delimitado por su función social y las leyes que la desarrollan. La opción A es correcta porque reconoce esta delimitación. Las opciones B, C y D son incorrectas porque no reflejan adecuadamente la regulación del derecho a la propiedad privada según la Constitución.</t>
  </si>
  <si>
    <t>El artículo 22.2 de la Constitución Española establece que "las asociaciones que persigan fines o utilicen medios tipificados como delito son ilegales". La opción B es correcta porque menciona que son ilegales las asociaciones que tengan fines o medios delictivos. Las opciones A, C y D son incorrectas porque se refieren a cuestiones administrativas o legales, pero no implican automáticamente la ilegalidad de la asociación según el criterio constitucional.</t>
  </si>
  <si>
    <t>El artículo 22.5 de la Constitución Española establece que "se prohíben las asociaciones secretas y las de carácter paramilitar". La opción C es correcta porque menciona ambos tipos de asociaciones prohibidas por la Constitución: las secretas y las paramilitares. Las opciones A, B y D son incorrectas porque incluyen la categoría de asociaciones ilegales, que no está específicamente mencionada como prohibida en este artículo, aunque pueden ser ilegales por otros motivos.</t>
  </si>
  <si>
    <t>El artículo 29.2 de la Constitución Española establece que "los miembros de las Fuerzas o Institutos armados o de los Cuerpos sometidos a disciplina militar solo podrán ejercer el derecho de petición de manera individual y con arreglo a lo dispuesto en su legislación específica". La opción D es correcta porque incluye a los miembros de las Fuerzas Armadas y otros cuerpos sometidos a disciplina militar. Las opciones A, B y C son incorrectas porque no abarcan completamente el grupo mencionado en la Constitución.</t>
  </si>
  <si>
    <t>El artículo 35.1 de la Constitución Española establece que "todos los españoles tienen el deber de trabajar y el derecho al trabajo, a la libre elección de profesión u oficio, a la promoción a través del trabajo y a una remuneración suficiente para satisfacer sus necesidades y las de su familia". La opción A es correcta porque el artículo 35 es el que recoge este derecho y deber. Las opciones B, C y D son incorrectas porque se refieren a otros artículos que no abordan específicamente el derecho y el deber de trabajar.</t>
  </si>
  <si>
    <t>El artículo 44.1 de la Constitución Española establece que "los poderes públicos promoverán y tutelarán el acceso a la cultura, a la que todos tienen derecho". La opción B es correcta porque menciona el derecho de acceso a la cultura, que es el contenido principal del artículo 44. Las opciones A, C y D son incorrectas porque se refieren a otros derechos que no están regulados en este artículo específico.</t>
  </si>
  <si>
    <t>El artículo 11.2 de la Constitución Española establece que "ningún español de origen podrá ser privado de su nacionalidad. El Estado podrá concertar tratados de doble nacionalidad con los países iberoamericanos o con aquellos que hayan tenido o tengan una particular vinculación con España, y en estos mismos países, aun cuando no reconozcan a sus ciudadanos un derecho recíproco, los españoles podrán naturalizarse sin perder su nacionalidad de origen". La nacionalidad española se adquiere, se conserva y se pierde de acuerdo con lo que establece la ley. La opción B es correcta porque menciona que estos procesos se rigen por la ley. Las opciones A, C y D son incorrectas porque mencionan otros marcos normativos que no son los principales para regular la nacionalidad.</t>
  </si>
  <si>
    <t>El artículo 13.3 de la Constitución Española establece que "la extradición solo se concederá en cumplimiento de un tratado o de la ley, atendiendo al principio de reciprocidad. Quedan excluidos de la extradición los delitos políticos, no considerándose como tales los actos de terrorismo". La opción B es correcta porque menciona que los delitos políticos están excluidos de la extradición. Las opciones A, C y D son incorrectas porque incluyen otros tipos de delitos que no están excluidos según la Constitución.</t>
  </si>
  <si>
    <t>El recurso de amparo es un procedimiento que permite a los ciudadanos acudir al Tribunal Constitucional en defensa de sus derechos fundamentales reconocidos en la Constitución, cuando consideran que han sido vulnerados por actos o decisiones de los poderes públicos. La opción B es correcta porque menciona que el recurso de amparo se presenta ante el Tribunal Constitucional. Las opciones A, C y D son incorrectas porque no mencionan la instancia adecuada para presentar este recurso.</t>
  </si>
  <si>
    <t>El artículo 124.1 de la Constitución Española establece que "el Ministerio Fiscal, sin perjuicio de las funciones encomendadas a otros órganos, tiene por misión promover la acción de la justicia en defensa de la legalidad, de los derechos de los ciudadanos y del interés público tutelado por la ley". La opción C es correcta porque menciona que es el Ministerio Fiscal el encargado de la defensa de los derechos de los ciudadanos. Las opciones A, B y D son incorrectas porque se refieren a otros órganos o conceptos no específicos de este artículo.</t>
  </si>
  <si>
    <t>El artículo 21 de la Constitución Española regula el derecho de reunión y manifestación. Según el artículo 81.1 de la Constitución, las leyes orgánicas son necesarias para regular los derechos fundamentales y las libertades públicas, incluidos los derechos recogidos en el artículo 21. La opción C es correcta porque menciona la necesidad de una ley orgánica. Las opciones A, B y D son incorrectas porque no se refieren al tipo de ley requerido para regular los derechos fundamentales.</t>
  </si>
  <si>
    <t>La figura del Defensor del Pueblo en España tiene su origen en la institución sueca del Ombudsman, creada en Suecia en 1809, y es una figura independiente encargada de supervisar la administración pública y defender los derechos de los ciudadanos. La opción B es correcta porque menciona el Ombudsman, que es el origen del Defensor del Pueblo. Las opciones A, C y D son incorrectas porque se refieren a instituciones o figuras que no están relacionadas con el Defensor del Pueblo.</t>
  </si>
  <si>
    <t>El artículo 54 de la Constitución Española establece que el Defensor del Pueblo, como alto comisionado de las Cortes Generales, tiene la obligación de rendir cuentas a estas sobre su gestión y actuaciones. La opción B es correcta porque menciona que el Defensor del Pueblo debe rendir cuentas ante las Cortes Generales. Las opciones A, C y D son incorrectas porque no reflejan adecuadamente el órgano ante el cual el Defensor del Pueblo rinde cuentas.</t>
  </si>
  <si>
    <t>Las decisiones en la Comisión Mixta Congreso-Senado para las relaciones con el Defensor del Pueblo se adoptan por mayoría simple, lo que significa que se requiere más votos a favor que en contra para que una decisión sea aprobada. La opción A es correcta porque menciona la mayoría simple. Las opciones B, C y D son incorrectas porque se refieren a otros tipos de mayoría que no son aplicables en este contexto.</t>
  </si>
  <si>
    <t>El mandato del Defensor del Pueblo es de cinco años, según lo establecido en la Ley Orgánica 3/1981, de 6 de abril, del Defensor del Pueblo. La opción C es correcta porque menciona la duración correcta del mandato. Las opciones A, B y D son incorrectas porque mencionan duraciones diferentes a las establecidas por la ley.</t>
  </si>
  <si>
    <t>El Defensor del Pueblo es asistido por dos adjuntos, quienes lo ayudan en el desempeño de sus funciones. Esta estructura está establecida en la Ley Orgánica del Defensor del Pueblo. La opción B es correcta porque menciona el número de adjuntos correcto. Las opciones A, C y D son incorrectas porque mencionan un número diferente de adjuntos.</t>
  </si>
  <si>
    <t>El Defensor del Pueblo, según la Constitución Española y la Ley Orgánica que regula esta figura, es independiente y no está sometido a mandato imperativo alguno, lo que significa que no recibe órdenes de ningún órgano del Estado. Esta independencia es fundamental para que pueda desempeñar su función de supervisar la Administración y defender los derechos de los ciudadanos sin presiones externas. La opción D es correcta porque refleja esta independencia. Las opciones A, B y C son incorrectas porque sugieren que el Defensor del Pueblo estaría subordinado a alguna autoridad, lo cual no es cierto.</t>
  </si>
  <si>
    <t>El artículo 54 de la Constitución Española y la Ley Orgánica del Defensor del Pueblo establecen que el Defensor del Pueblo es nombrado por las Cortes Generales. Este nombramiento requiere una mayoría cualificada de tres quintos en ambas Cámaras (Congreso de los Diputados y Senado). La opción B es correcta porque menciona que las Cortes Generales son las responsables del nombramiento. Las opciones A, C y D son incorrectas porque no reflejan el procedimiento de nombramiento según la Constitución y la ley.</t>
  </si>
  <si>
    <t>El artículo 159.1 de la Constitución Española establece que el Tribunal Constitucional está compuesto por 12 miembros. Estos miembros son nombrados por un periodo de nueve años y deben ser juristas de reconocida competencia. La opción C es correcta porque menciona el número exacto de miembros que componen el Pleno del Tribunal Constitucional. Las opciones A, B y D son incorrectas porque mencionan números que no coinciden con la composición establecida en la Constitución.</t>
  </si>
  <si>
    <t>El artículo 159.1 de la Constitución Española establece que cuatro miembros del Tribunal Constitucional son propuestos por el Congreso de los Diputados, cuatro por el Senado, dos por el Gobierno y dos por el Consejo General del Poder Judicial. La opción B es correcta porque menciona que el Consejo General del Poder Judicial propone a dos miembros. Las opciones A, C y D son incorrectas porque no reflejan correctamente el número de miembros propuestos por este órgano.</t>
  </si>
  <si>
    <t>El mandato del Presidente del Tribunal Constitucional es de tres años, según lo establece la Ley Orgánica del Tribunal Constitucional. Esta duración es menor que el mandato general de los miembros del Tribunal, que es de nueve años. La opción C es correcta porque menciona el periodo exacto del mandato del Presidente. Las opciones A, B y D son incorrectas porque mencionan duraciones diferentes.</t>
  </si>
  <si>
    <t>El artículo 23 de la Constitución Española establece que los ciudadanos tienen el derecho a participar en los asuntos públicos, directamente o a través de representantes, y este derecho incluye tanto el sufragio activo (votar) como el pasivo (ser elegido). La participación de ciudadanos extranjeros en elecciones municipales es posible bajo las condiciones de reciprocidad establecidas por tratados o leyes, por lo que la opción A es correcta. Las opciones B, C y D son incorrectas porque limitan o niegan la participación de extranjeros en los asuntos públicos, lo cual es permitido bajo ciertas condiciones.</t>
  </si>
  <si>
    <t>El artículo 17 de la Constitución Española garantiza el derecho a la libertad y a la seguridad individual, estableciendo que toda persona tiene derecho a no ser privada de su libertad, salvo en los casos y en la forma prevista por la ley. La opción B es correcta porque menciona el artículo 17, que es el que recoge específicamente este derecho. Las opciones A, C y D son incorrectas porque se refieren a otros artículos que no abordan específicamente la libertad y seguridad individual.</t>
  </si>
  <si>
    <t>El artículo 43 de la Constitución Española establece que "se reconoce el derecho a la protección de la salud" y que "compete a los poderes públicos organizar y tutelar la salud pública a través de medidas preventivas y de las prestaciones y servicios necesarios". Este derecho se considera un principio rector de la política social y económica del Estado, lo que significa que orienta las actuaciones de los poderes públicos en este ámbito. La opción D es correcta porque define el derecho a la salud como un principio rector. Las opciones A, B y C son incorrectas porque no reflejan adecuadamente el carácter de este derecho según la Constitución.</t>
  </si>
  <si>
    <t>El artículo 55.2 de la Constitución Española permite la suspensión de ciertos derechos fundamentales para personas determinadas en relación con las investigaciones correspondientes a la actuación de bandas armadas o elementos terroristas, siempre bajo condiciones específicas y con la necesaria intervención judicial. Uno de estos derechos que puede ser suspendido es el derecho a no permanecer preventivamente detenido por un plazo superior a las setenta y dos horas. La opción B es correcta porque menciona este derecho específico que puede ser suspendido. Las opciones A, C y D son incorrectas porque no reflejan correctamente los derechos que pueden ser suspendidos en estos casos.</t>
  </si>
  <si>
    <t>La primera modificación de la Constitución Española tuvo lugar el 27 de agosto de 1992, cuando se reformó el artículo 13.2 para permitir que los ciudadanos de la Unión Europea residentes en España pudieran votar y ser elegidos en las elecciones municipales. La opción B es correcta porque menciona la fecha exacta de esta primera modificación. Las opciones A, C y D son incorrectas porque se refieren a fechas o situaciones que no corresponden a la realidad histórica de la Constitución.</t>
  </si>
  <si>
    <t>El Defensor del Pueblo se regula en el Título I, Capítulo IV de la Constitución Española, bajo el epígrafe de "De las garantías de las libertades y derechos fundamentales". La opción D es correcta porque identifica correctamente el Título y el Capítulo en los que se regula esta figura. Las opciones A, B y C son incorrectas porque asignan la regulación del Defensor del Pueblo a diferentes partes de la Constitución que no son las correctas.</t>
  </si>
  <si>
    <t>El artículo 22 de la Constitución Española, que regula el derecho de asociación, está incluido en el Capítulo II, Sección Primera del Título I, bajo el título "De los derechos y libertades". Esta sección agrupa los derechos fundamentales y las libertades públicas. La opción A es correcta porque identifica correctamente la ubicación del artículo en la Constitución. Las opciones B, C y D son incorrectas porque asignan el artículo a partes incorrectas de la Constitución o no reconocen su ubicación.</t>
  </si>
  <si>
    <t>Las garantías de las libertades y derechos fundamentales están reguladas en el Capítulo IV del Título I de la Constitución Española. Este capítulo incluye, entre otras, la regulación del Defensor del Pueblo y el recurso de amparo. La opción B es correcta porque identifica correctamente la ubicación de estas garantías en la Constitución. Las opciones A, C y D son incorrectas porque se refieren a otras partes de la Constitución que no abordan específicamente las garantías de los derechos fundamentales.</t>
  </si>
  <si>
    <t>El artículo 43 de la Constitución Española reconoce el derecho a la protección de la salud, pero no especifica un mecanismo concreto de tutela, sino que deja la regulación de cómo se tutelará este derecho en manos de la ley. La opción D es correcta porque menciona que la tutela se realizará en la forma establecida por la ley. Las opciones A, B y C son incorrectas porque asumen incorrectamente que el derecho a la salud se tutelaría a través de mecanismos específicos como el recurso de amparo o el recurso de inconstitucionalidad.</t>
  </si>
  <si>
    <t>El artículo 159 de la Constitución Española establece que el Tribunal Constitucional está compuesto por 12 miembros, de los cuales dos son propuestos por el Gobierno. La opción B es correcta porque menciona que el Gobierno propone a dos miembros del Tribunal Constitucional. Las opciones A, C y D son incorrectas porque mencionan un número de miembros diferente al establecido por la Constitución.</t>
  </si>
  <si>
    <t>El artículo 162.1 de la Constitución Española establece que están legitimados para interponer el recurso de amparo el Defensor del Pueblo y el Ministerio Fiscal, así como las personas directamente afectadas. La opción C es correcta porque menciona al Defensor del Pueblo, que es una de las entidades legitimadas para interponer este recurso. Las opciones A, B y D son incorrectas porque no identifican correctamente a los sujetos legitimados o no reconocen la legitimación del Defensor del Pueblo.</t>
  </si>
  <si>
    <t>El artículo 54 de la Constitución Española establece que el Defensor del Pueblo es nombrado por las Cortes Generales mediante una mayoría cualificada de tres quintos de cada una de las Cámaras (Congreso y Senado). La opción D es correcta porque menciona la mayoría de tres quintos, que es la requerida para el nombramiento. Las opciones A, B y C son incorrectas porque se refieren a otros tipos de mayorías que no son aplicables en este caso.</t>
  </si>
  <si>
    <t>El artículo 116 de la Constitución Española regula los estados de alarma, excepción y sitio. El estado de excepción es declarado por el Gobierno, pero requiere la previa autorización del Congreso de los Diputados. La opción C es correcta porque refleja adecuadamente este proceso. Las opciones A, B y D son incorrectas porque asignan incorrectamente la autoridad o el proceso para declarar estos estados o no reflejan correctamente el procedimiento constitucional.</t>
  </si>
  <si>
    <t>La Constitución Española fue aprobada por las Cortes Generales en sesión separada el 31 de octubre de 1978, ratificada por referéndum el 6 de diciembre, sancionada por el Rey el 27 de diciembre y publicada en el BOE el 29 de diciembre, fecha en la que entró en vigor. La opción D es correcta porque recoge con precisión el proceso completo de aprobación y entrada en vigor de la Constitución. Las opciones A, B y C son incorrectas porque no reflejan adecuadamente todo el proceso.</t>
  </si>
  <si>
    <t>El Título I de la Constitución Española se titula "De los derechos y deberes fundamentales" y abarca desde el artículo 10, que establece la dignidad de la persona como fundamento del orden político y la paz social, hasta el artículo 55, que regula la suspensión de derechos y libertades. La opción C es correcta porque identifica correctamente los artículos que delimitan este Título. Las opciones A, B y D son incorrectas porque no reflejan adecuadamente el rango de artículos que componen el Título I.</t>
  </si>
  <si>
    <t>El artículo 50 de la Constitución Española establece que "los poderes públicos promoverán el bienestar de los ciudadanos durante la tercera edad mediante un sistema de servicios sociales que atenderán sus problemas específicos de salud, vivienda, cultura y ocio, sin perjuicio de las obligaciones de los familiares". La afirmación en la opción C es incorrecta porque sugiere que los servicios sociales sustituyen a los familiares en su obligación de cuidado, lo cual no es lo que la Constitución establece. La opción C es correcta porque es la afirmación falsa. Las opciones A, B y D son correctas y están alineadas con el artículo 50.</t>
  </si>
  <si>
    <t>El artículo 47 de la Constitución Española establece que "todos los españoles tienen derecho a disfrutar de una vivienda digna y adecuada. Los poderes públicos promoverán las condiciones necesarias y establecerán las normas pertinentes para hacer efectivo este derecho, regulando la utilización del suelo de acuerdo con el interés general para impedir la especulación". La opción B es correcta porque menciona la obligación de los poderes públicos de regular la utilización del suelo. Las opciones A, C y D son incorrectas porque minimizan o distorsionan las responsabilidades de los poderes públicos en relación con este derecho.</t>
  </si>
  <si>
    <t>El artículo 162 de la Constitución Española establece quiénes están legitimados para acudir al Tribunal Constitucional mediante el recurso de inconstitucionalidad y el recurso de amparo. La opción B es correcta porque menciona el artículo 162, que es el artículo que regula la legitimación para acudir al Tribunal Constitucional. Las opciones A, C y D son incorrectas porque se refieren a otros artículos que no tratan sobre la legitimación.</t>
  </si>
  <si>
    <t xml:space="preserve"> El artículo 145.2 de la Constitución Española establece que "los Estatutos podrán prever los supuestos, requisitos y términos en que las Comunidades Autónomas podrán celebrar convenios entre sí para la gestión y prestación de servicios propios de las mismas, así como el carácter y efectos de la correspondiente comunicación a las Cortes Generales. En los demás supuestos, los acuerdos de cooperación entre las Comunidades Autónomas necesitarán la autorización de las Cortes Generales". La opción B es correcta porque refleja con precisión el contenido del artículo 145.2. Las opciones A, C y D son incorrectas porque no reflejan con exactitud el proceso y la necesidad de autorización según la Constitución.</t>
  </si>
  <si>
    <t>La Ley Orgánica 11/1985 de Libertad Sindical establece que todos los trabajadores tienen el derecho de afiliarse al sindicato de su elección, sin necesidad de autorización previa, y la única condición es observar los estatutos del sindicato. La opción C es correcta porque describe con precisión uno de los derechos fundamentales reconocidos en esta ley. La opción A es incorrecta porque no se requiere autorización previa para fundar sindicatos. La opción B, aunque correcta, no abarca completamente la libertad sindical, y la opción D es incorrecta porque las otras opciones no son todas correctas.</t>
  </si>
  <si>
    <t>El artículo 1.1 de la Constitución Española establece que "España se constituye en un Estado social y democrático de Derecho, que propugna como valores superiores de su ordenamiento jurídico la libertad, la justicia, la igualdad y el pluralismo político". La opción C es correcta porque menciona exactamente la definición constitucional de España como un Estado social y democrático de Derecho. Las opciones A, B y D son incorrectas porque omiten partes clave de esta definición según lo establece la Constitución.</t>
  </si>
  <si>
    <t xml:space="preserve">D </t>
  </si>
  <si>
    <t>El artículo 1.1 de la Constitución Española también establece que los valores superiores del ordenamiento jurídico español son "la libertad, la justicia, la igualdad y el pluralismo político". La opción D es correcta porque confirma que todos los valores mencionados en las opciones A, B y C son efectivamente valores superiores del ordenamiento jurídico según la Constitución. Ninguno de los valores mencionados está fuera de esta categoría, por lo que la opción D es la adecuada.</t>
  </si>
  <si>
    <t>El artículo 1.2 de la Constitución Española establece que "la soberanía nacional reside en el pueblo español, del que emanan los poderes del Estado". La opción B es correcta porque refleja con precisión que la soberanía reside en el pueblo español. Las opciones A, C y D son incorrectas porque, aunque la nación, las Cortes Generales y el Rey son importantes dentro del sistema constitucional, no es en ellos donde reside la soberanía según la Constitución.</t>
  </si>
  <si>
    <t>El artículo 1.2 de la Constitución Española establece que "la soberanía nacional reside en el pueblo español, del que emanan los poderes del Estado". La opción B es correcta porque menciona que los poderes del Estado emanan del pueblo español, en quien reside la soberanía. Las opciones A, C y D son incorrectas porque, aunque la nación, las Cortes Generales y el Rey son importantes, los poderes del Estado no emanan de ellos según la Constitución.</t>
  </si>
  <si>
    <t>El artículo 1.3 de la Constitución Española establece que "la forma política del Estado español es la Monarquía parlamentaria". La opción A es correcta porque menciona la Monarquía parlamentaria, que es la forma política establecida por la Constitución. Las opciones B, C y D son incorrectas porque se refieren a otras formas políticas que no son las establecidas en la Constitución.</t>
  </si>
  <si>
    <t>El artículo 2 de la Constitución Española establece que "la Constitución se fundamenta en la indisoluble unidad de la Nación española, patria común e indivisible de todos los españoles". La opción C es correcta porque menciona la indisoluble unidad de la Nación española, que es el fundamento establecido en la Constitución. Las opciones A, B y D son incorrectas porque no reflejan con precisión el fundamento constitucional.</t>
  </si>
  <si>
    <t>El artículo 2 de la Constitución Española reconoce y garantiza "el derecho a la autonomía de las nacionalidades y regiones que la integran". La opción D es correcta porque menciona tanto a las nacionalidades como a las regiones, tal como lo establece la Constitución. Las opciones A, B y C son incorrectas porque se limitan a una sola de las categorías mencionadas en la Constitución, sin incluir ambas</t>
  </si>
  <si>
    <t>El artículo 3.1 de la Constitución Española establece que "el castellano es la lengua española oficial del Estado". La opción B es correcta porque menciona el castellano, que es la lengua oficial del Estado según la Constitución. Las opciones A, C y D son incorrectas porque se refieren a otras lenguas o no utilizan el término específico que se emplea en la Constitución.</t>
  </si>
  <si>
    <t>El artículo 3.1 de la Constitución Española establece que "el castellano es la lengua española oficial del Estado. Todos los españoles tienen el deber de conocerla y el derecho a usarla". La opción D es correcta porque reconoce tanto el deber de conocer el castellano como el derecho a usarlo, tal como lo establece la Constitución. Las opciones A, B y C son incorrectas porque no reflejan completamente la disposición constitucional que incluye tanto el deber como el derecho.</t>
  </si>
  <si>
    <t>El artículo 3.2 de la Constitución Española establece que "las demás lenguas españolas serán también oficiales en las respectivas Comunidades Autónomas de acuerdo con sus Estatutos". La opción C es correcta porque reconoce que las lenguas cooficiales son oficiales en las Comunidades Autónomas correspondientes. Las opciones A, B y D son incorrectas porque no reflejan con precisión el ámbito de oficialidad de estas lenguas según la Constitución</t>
  </si>
  <si>
    <t>El artículo 3.3 de la Constitución Española establece que "la riqueza de las distintas modalidades lingüísticas de España es un patrimonio cultural que será objeto de especial respeto y protección". La opción A es correcta porque menciona que esta riqueza lingüística es un patrimonio cultural, tal como lo establece la Constitución. Las opciones B, C y D son incorrectas porque, aunque se refieren a la protección de las lenguas, no utilizan la terminología precisa de la Constitución.</t>
  </si>
  <si>
    <t>El artículo 4.1 de la Constitución Española establece que "la bandera de España está formada por tres franjas horizontales: roja, amarilla y roja". La opción D es correcta porque menciona correctamente la estructura de la bandera, que consiste en tres franjas horizontales. Las opciones A, B y C son incorrectas porque no describen correctamente el diseño de la bandera según la Constitución.</t>
  </si>
  <si>
    <t>El artículo 4.1 de la Constitución Española también establece que "la bandera de España está formada por tres franjas horizontales: roja, amarilla y roja". La opción A es correcta porque menciona los colores en el orden correcto. Las opciones B, C y D son incorrectas porque alteran el orden de los colores o incluyen un color que no está presente en la bandera oficial.</t>
  </si>
  <si>
    <t>El artículo 4.1 de la Constitución Española establece que la franja amarilla de la bandera de España es de doble anchura que las franjas rojas. La opción C es correcta porque refleja esta proporción de anchura entre las franjas. Las opciones A, B y D son incorrectas porque describen relaciones de anchura que no coinciden con la disposición constitucional.</t>
  </si>
  <si>
    <t>El artículo 4.2 de la Constitución Española establece que "los Estatutos podrán reconocer banderas y enseñas propias de las Comunidades Autónomas". La opción C es correcta porque menciona tanto las banderas como las enseñas propias, que pueden ser reconocidas por los Estatutos de Autonomía. Las opciones A, B y D son incorrectas porque no abarcan todos los símbolos que pueden tener las Comunidades Autónomas o incluyen elementos no mencionados en la Constitución.</t>
  </si>
  <si>
    <t>El artículo 4.2 de la Constitución Española indica que los Estatutos de Autonomía pueden reconocer los símbolos de las Comunidades Autónomas, como las banderas y enseñas propias. La opción C es correcta porque menciona que estos símbolos se reconocen en los Estatutos de Autonomía. Las opciones A, B y D son incorrectas porque no reflejan correctamente dónde se reconoce oficialmente estos símbolos según la Constitución</t>
  </si>
  <si>
    <t>El artículo 5 de la Constitución Española establece que "la capital del Estado es la villa de Madrid". La opción B es correcta porque menciona específicamente la "villa de Madrid" como la capital, según la terminología empleada en la Constitución. Las opciones A, C y D son incorrectas porque no utilizan la terminología precisa establecida por la Constitución.</t>
  </si>
  <si>
    <t>El artículo 6 de la Constitución Española establece que "los partidos políticos expresan el pluralismo político, concurren a la formación y manifestación de la voluntad popular y son instrumento fundamental para la participación política". La opción C es correcta porque menciona el pluralismo político, que es lo que los partidos políticos expresan según la Constitución. Las opciones A, B y D son incorrectas porque se refieren a otros conceptos que no son los que la Constitución atribuye a los partidos políticos.</t>
  </si>
  <si>
    <t>El artículo 6 de la Constitución Española establece que "los partidos políticos son instrumento fundamental para la participación política". La opción D es correcta porque menciona la participación política, que es el rol fundamental de los partidos según la Constitución. Las opciones A, B y C son incorrectas porque se refieren a otros conceptos que, aunque importantes, no son el objetivo principal de los partidos políticos según la Constitución.</t>
  </si>
  <si>
    <t>El artículo 6 de la Constitución Española también establece que la creación y el ejercicio de la actividad de los partidos políticos son libres, siempre dentro del respeto a la Constitución y a la ley. La opción B es correcta porque menciona la libertad como principio fundamental en la creación y ejercicio de la actividad de los partidos políticos. Las opciones A, C y D son incorrectas porque no reflejan adecuadamente este principio de libertad.</t>
  </si>
  <si>
    <t>El artículo 6 de la Constitución Española establece que la estructura interna y el funcionamiento de los partidos políticos deben ser democráticos. La opción C es correcta porque menciona tanto la estructura interna como el funcionamiento, que deben ser democráticos según la Constitución. Las opciones A, B y D son incorrectas porque no abarcan ambos aspectos o se limitan a un solo componente.</t>
  </si>
  <si>
    <t>El artículo 6 de la Constitución Española establece que "los partidos políticos concurren a la formación y manifestación de la voluntad popular". La opción C es correcta porque identifica correctamente a los partidos políticos como los que concurren en este proceso. Las opciones A, B y D son incorrectas porque se refieren a otros actores que no tienen esta función específica según la Constitución</t>
  </si>
  <si>
    <t>El artículo 7 de la Constitución Española establece que "los sindicatos de trabajadores y las asociaciones empresariales contribuyen a la defensa y promoción de los intereses económicos y sociales que les son propios". La opción D es correcta porque identifica a estos actores, los sindicatos y las asociaciones empresariales, como los que tienen esta función según la Constitución. Las opciones A, B y C son incorrectas porque se refieren a otros grupos que no tienen este papel específico.</t>
  </si>
  <si>
    <t>El artículo 7 de la Constitución Española establece que la estructura interna y el funcionamiento de los sindicatos de trabajadores y las asociaciones empresariales deben ser democráticos. La opción C es correcta porque abarca ambos aspectos, la estructura interna y el funcionamiento, que deben ser democráticos según la Constitución. Las opciones A, B y D son incorrectas porque no incluyen ambos aspectos o se limitan a uno solo.</t>
  </si>
  <si>
    <t>El artículo 8.1 de la Constitución Española establece que "las Fuerzas Armadas, constituidas por el Ejército de Tierra, la Armada y el Ejército del Aire, tienen como misión garantizar la soberanía e independencia de España, defender su integridad territorial y el ordenamiento constitucional". La opción D es correcta porque identifica correctamente las tres ramas de las Fuerzas Armadas según la Constitución. Las opciones A, B y C son incorrectas porque no reflejan con precisión la composición oficial de las Fuerzas Armadas.</t>
  </si>
  <si>
    <t>El artículo 8.1 de la Constitución Española establece que las Fuerzas Armadas tienen como misión garantizar la soberanía e independencia de España, defender su integridad territorial y el ordenamiento constitucional. La opción C es correcta porque menciona una misión que no está contemplada en la Constitución, la cual es "garantizar la neutralidad de España". Las opciones A, B y D son incorrectas porque describen misiones que sí están dentro de las competencias de las Fuerzas Armadas según la Constitución.</t>
  </si>
  <si>
    <t>El artículo 8.2 de la Constitución Española establece que "una ley orgánica regulará las bases de la organización militar conforme a los principios de la presente Constitución". La opción B es correcta porque identifica correctamente que la organización militar se regulará mediante una ley orgánica. Las opciones A, C y D son incorrectas porque no reflejan el tipo de norma requerido por la Constitución para regular esta materia.</t>
  </si>
  <si>
    <t>El artículo 9.1 de la Constitución Española establece que "los ciudadanos y los poderes públicos están sujetos a la Constitución y al resto del ordenamiento jurídico". La opción C es correcta porque menciona tanto la Constitución como el resto del ordenamiento jurídico, que es a lo que están sujetos tanto los ciudadanos como los poderes públicos. Las opciones A, B y D son incorrectas porque no incluyen ambos elementos o se limitan a uno solo.</t>
  </si>
  <si>
    <t>El artículo 9.2 de la Constitución Española establece que "corresponde a los poderes públicos promover las condiciones para que la libertad y la igualdad del individuo y de los grupos en que se integra sean reales y efectivas". La opción A es correcta porque identifica correctamente a los poderes públicos como los responsables de esta promoción. Las opciones B, C y D son incorrectas porque asignan esta responsabilidad a otros actores que no son los mencionados en la Constitución para este fin.</t>
  </si>
  <si>
    <t>El artículo 9.2 de la Constitución Española también establece que "corresponde a los poderes públicos facilitar la participación de todos los ciudadanos en la vida política, económica, cultural y social". La opción A es correcta porque menciona a los poderes públicos como los encargados de facilitar esta participación. Las opciones B, C y D son incorrectas porque atribuyen esta responsabilidad a otros sujetos que no son los mencionados en la Constitución para este propósito.</t>
  </si>
  <si>
    <t>El artículo 9.3 de la Constitución Española garantiza varios principios fundamentales del ordenamiento jurídico, incluyendo el principio de legalidad, la jerarquía normativa, la publicidad de las normas, la irretroactividad de las disposiciones sancionadoras no favorables, la seguridad jurídica, la responsabilidad y la interdicción de la arbitrariedad de los poderes públicos. La opción D es correcta porque todas las contestaciones anteriores son ciertas y están garantizadas por la Constitución. Las opciones A, B y C son incorrectas porque se limitan a mencionar solo uno de los principios garantizados.</t>
  </si>
  <si>
    <t>El artículo 9.3 de la Constitución Española garantiza, entre otros, los principios de la irretroactividad de las disposiciones sancionadoras no favorables o restrictivas de derechos individuales, la seguridad jurídica, y la responsabilidad y la interdicción de la arbitrariedad de los poderes públicos. La opción D es correcta porque todas las contestaciones anteriores son ciertas y están garantizadas por la Constitución. Las opciones A, B y C son incorrectas porque se limitan a mencionar solo uno de los principios garantizados.</t>
  </si>
  <si>
    <t>El artículo 10.1 de la Constitución Española establece que "la dignidad de la persona, los derechos inviolables que le son inherentes, el libre desarrollo de la personalidad, el respeto a la ley y a los derechos de los demás son fundamento del orden político y de la paz social". La opción D es correcta porque menciona el libre desarrollo de la personalidad, que es uno de los fundamentos establecidos en la Constitución. Las opciones A, B y C son incorrectas porque se refieren a conceptos que no son los mencionados en la Constitución como fundamento del orden político y de la paz social.</t>
  </si>
  <si>
    <t>El artículo 10.2 de la Constitución Española establece que "las normas relativas a los derechos fundamentales y a las libertades que la Constitución reconoce se interpretarán de conformidad con la Declaración Universal de Derechos Humanos y los tratados y acuerdos internacionales sobre las mismas materias ratificados por España". La opción D es correcta porque menciona que se interpretarán de acuerdo con todos estos instrumentos internacionales. Las opciones A, B y C son incorrectas porque se limitan a uno solo de los instrumentos mencionados en la Constitución.</t>
  </si>
  <si>
    <t>El artículo 11.2 de la Constitución Española establece que "la nacionalidad española se adquiere, se conserva y se pierde de acuerdo con lo establecido por la ley". La opción B es correcta porque menciona la ley, que es la norma que regula estas cuestiones según la Constitución. Las opciones A, C y D son incorrectas porque no son las normas específicas que regulan la nacionalidad según lo establecido en la Constitución.</t>
  </si>
  <si>
    <t>El artículo 11.2 de la Constitución Española establece que "ningún español de origen podrá ser privado de su nacionalidad". La opción B es correcta porque refleja que la privación de la nacionalidad no es posible para los españoles de origen, según lo establece la Constitución. Las opciones A, C y D son incorrectas porque suponen situaciones que no están permitidas por la Constitución en cuanto a la privación de la nacionalidad para españoles de origen.</t>
  </si>
  <si>
    <t>El artículo 11.3 de la Constitución Española establece que "el Estado podrá concertar tratados de doble nacionalidad con los países iberoamericanos o con aquellos que hayan tenido o tengan una particular vinculación con España". La opción D es correcta porque abarca todas las posibilidades mencionadas en la Constitución: países iberoamericanos y países con particular vinculación con España. Las opciones A, B y C son incorrectas porque se limitan a una parte de lo que establece la Constitución.</t>
  </si>
  <si>
    <t>El artículo 12 de la Constitución Española establece que "los españoles son mayores de edad a los dieciocho años". La opción B es correcta porque menciona la edad específica a la que se alcanza la mayoría de edad según la Constitución. Las opciones A, C y D son incorrectas porque mencionan edades o condiciones que no son las establecidas por la Constitución.</t>
  </si>
  <si>
    <t>El artículo 13.2 de la Constitución Española establece que "solamente los españoles serán titulares de los derechos reconocidos en el artículo 23, salvo lo que, atendiendo a criterios de reciprocidad, pueda establecerse por tratado o ley para el derecho de sufragio en las elecciones municipales". La opción D es correcta porque menciona que los extranjeros pueden participar en las elecciones municipales, en virtud de acuerdos de reciprocidad. Las opciones A, B y C son incorrectas porque no reflejan con precisión las circunstancias bajo las cuales los extranjeros pueden participar en procesos electorales en España.</t>
  </si>
  <si>
    <t>El artículo 13.3 de la Constitución Española establece que "la extradición sólo se concederá en cumplimiento de un tratado o de la ley, atendiendo al principio de reciprocidad". La opción C es correcta porque incluye todos los requisitos necesarios para la concesión de la extradición según la Constitución. Las opciones A y B son incorrectas porque no mencionan todos los elementos requeridos (tratado, ley y principio de reciprocidad), y la opción D es incorrecta porque la opción C es completa y precisa.</t>
  </si>
  <si>
    <t>El artículo 13.3 de la Constitución Española establece que "quedan excluidos de la extradición los delitos políticos, no considerándose como tales los actos de terrorismo". La opción A es correcta porque menciona los delitos políticos, que están específicamente excluidos de la extradición según la Constitución. Las opciones B, C y D son incorrectas porque se refieren a tipos de delitos que no están excluidos de la extradición por la Constitución.</t>
  </si>
  <si>
    <t>El artículo 13.3 de la Constitución Española establece que "no se considerarán delitos políticos los actos de terrorismo". La opción C es correcta porque aclara que los actos de terrorismo no se consideran delitos políticos a efectos de extradición. Las opciones A, B y D son incorrectas porque confunden la consideración de los actos de terrorismo en el contexto de la extradición</t>
  </si>
  <si>
    <t>El artículo 13.4 de la Constitución Española establece que "la ley establecerá los términos en que los ciudadanos de otros países y los apátridas podrán gozar del derecho de asilo en España". La opción D es correcta porque menciona que el derecho de asilo se concede en los términos que establece la ley. Las opciones A, B y C son incorrectas porque no reflejan adecuadamente que es la ley la que establece las condiciones para el derecho de asilo.</t>
  </si>
  <si>
    <t>El artículo 14 de la Constitución Española establece que "los españoles son iguales ante la ley, sin que pueda prevalecer discriminación alguna por razón de nacimiento, raza, sexo, religión, opinión o cualquier otra condición o circunstancia personal o social". La opción B es correcta porque refleja que la igualdad de los españoles se garantiza ante la ley, tal como lo establece la Constitución. Las opciones A, C y D son incorrectas porque no reflejan adecuadamente el principio de igualdad tal y como está formulado en la Constitución.</t>
  </si>
  <si>
    <t>El artículo 14 de la Constitución Española prohíbe cualquier discriminación por razón de nacimiento, raza, sexo, religión, opinión o cualquier otra condición o circunstancia personal o social. La opción D es correcta porque todas las razones mencionadas en las opciones A, B y C son causas de discriminación prohibidas según la Constitución. Por lo tanto, todas las opciones anteriores son correctas en este contexto.</t>
  </si>
  <si>
    <t>El artículo 14 de la Constitución Española también establece que la igualdad de los españoles implica la prohibición de discriminación por razón de raza, sexo, religión, opinión o cualquier otra condición o circunstancia personal o social. La opción D es correcta porque todas las razones mencionadas en las opciones A, B y C son causas de discriminación prohibidas según la Constitución, lo que significa que todas las opciones anteriores son correctas en este contexto.</t>
  </si>
  <si>
    <t>El artículo 15 de la Constitución Española establece que "todos tienen derecho a la vida y a la integridad física y moral". La opción D es correcta porque incluye todos los derechos mencionados en las opciones A, B y C, que están protegidos por la Constitución. Por lo tanto, todas las opciones anteriores son correctas.</t>
  </si>
  <si>
    <t>El artículo 15 de la Constitución Española establece que "ninguna persona podrá ser sometida a tortura ni a penas o tratos inhumanos o degradantes". La opción C es correcta porque refleja que la Constitución prohíbe expresamente la tortura, así como las penas o tratos inhumanos o degradantes. Las opciones A, B y D son incorrectas porque no reflejan adecuadamente la prohibición total establecida por la Constitución.</t>
  </si>
  <si>
    <t>El artículo 15 de la Constitución Española establece que "queda abolida la pena de muerte, salvo lo que puedan disponer las leyes penales militares para tiempos de guerra". La opción C es correcta porque reconoce la excepción prevista en la Constitución para la pena de muerte en tiempos de guerra bajo la legislación militar. Las opciones A, B y D son incorrectas porque no reflejan adecuadamente la condición específica que permite la pena de muerte según la Constitución.</t>
  </si>
  <si>
    <t xml:space="preserve">A los individuos y las comunidades se les garantiza: </t>
  </si>
  <si>
    <t>El artículo 16.1 de la Constitución Española establece que "se garantiza la libertad ideológica, religiosa y de culto de los individuos y las comunidades". La opción C es correcta porque menciona todas las libertades garantizadas por este artículo: ideológica, religiosa y de culto. Las opciones A, B y D son incorrectas porque omiten alguna de estas libertades o incluyen una categoría adicional, como la libertad de rito, que no se menciona específicamente en la Constitución.</t>
  </si>
  <si>
    <t>El artículo 16.1 de la Constitución Española establece que "nadie podrá ser obligado a declarar sobre su ideología, religión o creencias", pero las manifestaciones de esta libertad pueden estar limitadas "por el mantenimiento del orden público protegido por la ley". La opción C es correcta porque menciona la única limitación permitida por la Constitución. Las opciones A, B y D son incorrectas porque no reflejan completamente o correctamente la limitación establecida por la Constitución.</t>
  </si>
  <si>
    <t>El artículo 16.2 de la Constitución Española establece que "nadie podrá ser obligado a declarar sobre su ideología, religión o creencias". La opción D es correcta porque incluye todas las categorías mencionadas en las opciones A, B y C, que están protegidas por este artículo. Por lo tanto, todas las contestaciones anteriores son correctas.</t>
  </si>
  <si>
    <t>El artículo 16.3 de la Constitución Española establece que "ninguna confesión tendrá carácter estatal". La opción A es correcta porque menciona correctamente que ninguna religión tiene carácter estatal según la Constitución, lo que implica la separación entre la Iglesia y el Estado. Las opciones B, C y D son incorrectas porque se refieren a conceptos que no son los que la Constitución utiliza para describir la neutralidad religiosa del Estado.</t>
  </si>
  <si>
    <t>El artículo 16.3 de la Constitución Española establece que "los poderes públicos tendrán en cuenta las creencias religiosas de la sociedad española". La opción B es correcta porque menciona específicamente la sociedad española, que es la referencia mencionada en la Constitución. Las opciones A, C y D son incorrectas porque no reflejan con precisión el enfoque constitucional sobre las creencias religiosas.</t>
  </si>
  <si>
    <t>El artículo 16.3 de la Constitución Española establece que "los poderes públicos mantendrán relaciones de cooperación con la Iglesia Católica y las demás confesiones". La opción D es correcta porque menciona tanto a la Iglesia Católica como a las demás confesiones, lo que refleja con precisión el texto constitucional. Las opciones A, B y C son incorrectas porque limitan o excluyen algunas confesiones, lo que no se corresponde con el espíritu de cooperación amplio establecido en la Constitución.</t>
  </si>
  <si>
    <t>El artículo 17.1 de la Constitución Española establece que "toda persona tiene derecho a la libertad y a la seguridad. Nadie puede ser privado de su libertad, sino con la observancia de lo establecido en este artículo y en los casos y en la forma previstos en la ley". La opción D es correcta porque combina las condiciones mencionadas en las respuestas B y C, que son ambas correctas y necesarias para que la privación de libertad sea legal. Las opciones A, B y C, por separado, no reflejan completamente las garantías establecidas en la Constitución.</t>
  </si>
  <si>
    <t>El artículo 17.2 de la Constitución Española establece que "la detención preventiva no podrá durar más del tiempo estrictamente necesario para la realización de las averiguaciones tendentes al esclarecimiento de los hechos, y, en todo caso, en el plazo máximo de 72 horas, el detenido deberá ser puesto en libertad o a disposición de la autoridad judicial". La opción C es correcta porque menciona que la detención preventiva debe durar únicamente el tiempo necesario para el esclarecimiento de los hechos, con un límite de 72 horas. Las opciones A, B y D son incorrectas porque no reflejan adecuadamente la regulación constitucional sobre la duración de la detención preventiva.</t>
  </si>
  <si>
    <t>El artículo 17.2 de la Constitución Española establece que "en todo caso, en el plazo máximo de 72 horas, el detenido deberá ser puesto en libertad o a disposición de la autoridad judicial". La opción D es correcta porque menciona el plazo máximo de 72 horas, que es el establecido por la Constitución. Las opciones A, B y C son incorrectas porque proponen plazos más cortos que no se ajustan a lo que establece la Constitución.</t>
  </si>
  <si>
    <t>El artículo 17.3 de la Constitución Española establece que "toda persona detenida debe ser informada de forma inmediata, y de modo que le sea comprensible, de sus derechos y de las razones de su detención". La opción C es correcta porque incluye tanto la información sobre los derechos como las razones de la detención, que son los requisitos establecidos por la Constitución. Las opciones A y B son incorrectas porque omiten uno de los aspectos que deben ser comunicados, y la opción D es incorrecta porque la Constitución no menciona la obligación de informar sobre la duración de la detención.</t>
  </si>
  <si>
    <t>El artículo 17.3 de la Constitución Española establece que "se garantiza la asistencia de abogado al detenido en las diligencias policiales y judiciales, en los términos que la ley establezca". Además, se reconoce el derecho a no declarar contra sí mismo y a no confesarse culpable. La opción A es correcta porque refleja el derecho del detenido a no ser obligado a declarar. Las opciones B, C y D son incorrectas porque suponen que la persona detenida podría ser obligada a declarar bajo ciertas condiciones, lo cual contradice la protección establecida en la Constitución</t>
  </si>
  <si>
    <t>El artículo 17.3 de la Constitución Española establece que "se garantiza la asistencia de abogado al detenido en las diligencias policiales y judiciales, en los términos que la ley establezca". La opción C es correcta porque incluye tanto las diligencias policiales como las judiciales, que son las mencionadas en la Constitución. Las opciones A, B y D son incorrectas porque omiten una de las etapas o incluyen una etapa (administrativa) que no está contemplada en este contexto específico.</t>
  </si>
  <si>
    <t>El artículo 17.4 de la Constitución Española establece que "la ley regulará un procedimiento de 'habeas corpus' para producir la inmediata puesta a disposición judicial de toda persona detenida ilegalmente". La opción B es correcta porque "habeas corpus" es el procedimiento constitucionalmente reconocido para este fin. Las opciones A, C y D son incorrectas porque se refieren a términos que no tienen relación con el procedimiento específico establecido en la Constitución</t>
  </si>
  <si>
    <t>El artículo 18 de la Constitución Española establece que "se garantiza el derecho al honor, a la intimidad personal y familiar y a la propia imagen". La opción D es correcta porque incluye todos los derechos mencionados en las opciones A, B y C, que están garantizados por la Constitución. Por lo tanto, todas las opciones anteriores son correctas</t>
  </si>
  <si>
    <t>El artículo 18.3 de la Constitución Española establece que "se garantiza el secreto de las comunicaciones, y en especial, de las postales, telegráficas y telefónicas, salvo resolución judicial". La opción C es correcta porque menciona todos los tipos de comunicaciones específicamente protegidas por la Constitución. Las opciones A, B y D son incorrectas porque no incluyen todos los tipos de comunicaciones o incluyen tipos que no están mencionados en la Constitución (como las electrónicas).</t>
  </si>
  <si>
    <t>El artículo 18.2 de la Constitución Española establece que "el domicilio es inviolable. Ninguna entrada o registro podrá hacerse en él sin consentimiento del titular o resolución judicial, salvo en caso de flagrante delito". La opción C es correcta porque incluye todas las condiciones bajo las cuales se puede realizar una entrada o registro en el domicilio, según lo dispuesto en la Constitución. Las opciones A, B y D son incorrectas porque omiten alguna de estas condiciones o incluyen elementos adicionales no mencionados en la Constitución.</t>
  </si>
  <si>
    <t>El artículo 18.4 de la Constitución Española establece que "la ley limitará el uso de la informática para garantizar el honor y la intimidad personal y familiar de los ciudadanos y el pleno ejercicio de sus derechos". La opción D es correcta porque abarca todas las garantías que la ley debe proteger al limitar el uso de la informática. Las opciones A, B y C son incorrectas porque se centran en solo uno de los aspectos protegidos por la Constitución, omitiendo los demás.</t>
  </si>
  <si>
    <t>El artículo 19 de la Constitución Española establece que "los españoles tienen derecho a elegir libremente su residencia y a circular por el territorio nacional". La opción B es correcta porque menciona ambos derechos reconocidos en la Constitución. Las opciones A, C y D son incorrectas porque omiten uno de los derechos o incluyen un derecho (circular por territorio extranjero) que no está específicamente mencionado en este artículo.</t>
  </si>
  <si>
    <t>El artículo 19 de la Constitución Española establece que "nadie podrá ser privado de su derecho a entrar y salir libremente de España sino en virtud de resolución judicial, y en especial, no podrá ser limitado por motivos políticos o ideológicos". La opción D es correcta porque refleja correctamente que las limitaciones no pueden basarse en motivos políticos o ideológicos. Las opciones A, B y C son incorrectas porque no reflejan adecuadamente las condiciones bajo las cuales este derecho puede ser limitado según la Constitución.</t>
  </si>
  <si>
    <t>El artículo 20.1.a de la Constitución Española establece que "se reconocen y protegen los derechos a expresar y difundir libremente los pensamientos, ideas y opiniones mediante la palabra, el escrito o cualquier otro medio de reproducción". La opción D es correcta porque incluye todos los elementos mencionados en las opciones A, B y C, que están protegidos por la Constitución. Por lo tanto, todas las respuestas anteriores son correctas.</t>
  </si>
  <si>
    <t>El artículo 20.1.a de la Constitución Española establece que "se reconocen y protegen los derechos a expresar y difundir libremente los pensamientos, ideas y opiniones mediante la palabra, el escrito o cualquier otro medio de reproducción". La opción C es correcta porque incluye todos los medios a través de los cuales se puede ejercer la libertad de expresión, según lo establecido en la Constitución. Las opciones A, B y D son incorrectas porque no abarcan todos los medios mencionados o excluyen algunos de ellos.</t>
  </si>
  <si>
    <t>El artículo 20.1.b de la Constitución Española establece que "se reconocen y protegen los derechos a la producción y creación literaria, artística, científica y técnica". La opción D es correcta porque incluye todos los tipos de creación y producción mencionados en la Constitución. Las opciones A, B y C son incorrectas porque omiten uno o más de los tipos de creación y producción que están protegidos.</t>
  </si>
  <si>
    <t>El artículo 20.1.c de la Constitución Española establece que "se reconoce y protege el derecho a la libertad de cátedra". La opción A es correcta porque afirma que la libertad de cátedra es un derecho, tal como lo reconoce la Constitución. Las opciones B, C y D son incorrectas porque no reflejan la naturaleza de la libertad de cátedra según la Constitución.</t>
  </si>
  <si>
    <t>El artículo 20.1.d de la Constitución Española establece que "la ley regulará el derecho a la cláusula de conciencia y el secreto profesional en el ejercicio de estas libertades". La opción C es correcta porque relaciona la regulación de la cláusula de conciencia y el secreto profesional con el derecho a comunicar o recibir libremente información veraz por cualquier medio de difusión, tal como se menciona en la Constitución. Las opciones A, B y D son incorrectas porque no abarcan todos los aspectos mencionados en el artículo.</t>
  </si>
  <si>
    <t>El artículo 20.2 de la Constitución Española establece que "el ejercicio de estos derechos no puede restringirse mediante ningún tipo de censura previa". La opción B es correcta porque establece claramente que no se permite la censura previa en el ejercicio de los derechos de expresión, tal como lo establece la Constitución. Las opciones A, C y D son incorrectas porque suponen la posibilidad de censura previa, lo cual está expresamente prohibido por la Constitución.</t>
  </si>
  <si>
    <t>El artículo 20.4 de la Constitución Española establece que "estas libertades tienen su límite en el respeto a los derechos reconocidos en este Título, en los preceptos de las leyes que lo desarrollen, y especialmente, en el derecho al honor, a la intimidad, a la propia imagen y a la protección de la juventud y de la infancia". La opción D es correcta porque menciona todos los límites específicos que establece la Constitución para la libertad de expresión. Las opciones A, B y C son incorrectas porque no incluyen todos los límites mencionados.</t>
  </si>
  <si>
    <t>El artículo 20.5 de la Constitución Española establece que "sólo podrá acordarse el secuestro de publicaciones, grabaciones y otros medios de información en virtud de resolución judicial". La opción B es correcta porque señala que únicamente una resolución judicial puede ordenar el secuestro de estos medios, tal como lo establece la Constitución. Las opciones A, C y D son incorrectas porque no reflejan adecuadamente la necesidad de una resolución judicial para este tipo de acción.</t>
  </si>
  <si>
    <t>El artículo 21.1 de la Constitución Española establece que "se reconoce el derecho de reunión pacífica y sin armas. El ejercicio de este derecho no necesitará autorización previa". La opción A es correcta porque indica que no se necesita autorización previa para ejercer este derecho, tal como lo establece la Constitución. Las opciones B, C y D son incorrectas porque suponen que puede requerirse autorización previa, lo cual está expresamente excluido por la Constitución</t>
  </si>
  <si>
    <t>El artículo 21.2 de la Constitución Española establece que "en los casos de reuniones en lugares de tránsito público y manifestaciones, se dará comunicación previa a la autoridad, que sólo podrá prohibirlas cuando existan razones fundadas de alteración del orden público, con peligro para personas o bienes". La opción D es correcta porque menciona todos los criterios bajo los cuales se puede prohibir una reunión o manifestación en lugares de tránsito público, según lo establece la Constitución. Las opciones A, B y C son incorrectas porque no incluyen todos los elementos necesarios para la prohibición según lo dispuesto en la Constitución</t>
  </si>
  <si>
    <t>El artículo 21.2 de la Constitución Española establece que "en los casos de reuniones en lugares de tránsito público y manifestaciones, se dará comunicación previa a la autoridad". La opción A es correcta porque confirma que se requiere comunicación previa para este tipo de reuniones y manifestaciones, según la Constitución. Las opciones B, C y D son incorrectas porque suponen que la comunicación previa puede no ser necesaria, lo cual contradice lo dispuesto en la Constitución.</t>
  </si>
  <si>
    <t>El artículo 22.1 de la Constitución Española establece que "se reconoce el derecho de asociación". La opción B es correcta porque confirma que la Constitución reconoce este derecho. Las opciones A, C y D son incorrectas porque, aunque la opción D podría parecer correcta, el artículo especifica que es un derecho sin calificarlo como una libertad en términos específicos.</t>
  </si>
  <si>
    <t>El artículo 22.2 de la Constitución Española establece que "las asociaciones que persigan fines o utilicen medios tipificados como delito son ilegales". La opción C es correcta porque menciona tanto los fines como los medios que, si están tipificados como delito, hacen que una asociación sea ilegal según la Constitución. Las opciones A, B y D son incorrectas porque se centran en uno solo de los aspectos (fines o medios) o utilizan terminología incorrecta.</t>
  </si>
  <si>
    <t>El artículo 22.3 de la Constitución Española establece que "las asociaciones deberán inscribirse en un registro a los solos efectos de publicidad". La opción D es correcta porque refleja exactamente lo que establece la Constitución sobre la inscripción de asociaciones. Las opciones A, B y C son incorrectas porque no reflejan con precisión el propósito de la inscripción, que es únicamente a efectos de publicidad.</t>
  </si>
  <si>
    <t>El artículo 22.4 de la Constitución Española establece que "las asociaciones sólo podrán ser disueltas o suspendidas en sus actividades en virtud de resolución judicial motivada". La opción C es correcta porque menciona que la disolución o suspensión debe ser mediante resolución judicial, tal como lo establece la Constitución. Las opciones A, B y D son incorrectas porque omiten el requisito de que sea una resolución judicial o incluyen la posibilidad de resolución administrativa, lo cual no está permitido por la Constitución.</t>
  </si>
  <si>
    <t>El artículo 22.5 de la Constitución Española establece que "se prohíben las asociaciones secretas y las de carácter paramilitar". La opción C es correcta porque menciona ambas prohibiciones específicas de la Constitución. Las opciones A, B y D son incorrectas porque no incluyen ambas categorías prohibidas por la Constitución.</t>
  </si>
  <si>
    <t>El artículo 23.1 de la Constitución Española establece que "los ciudadanos tienen el derecho a participar en los asuntos públicos, directamente o por medio de representantes". La opción C es correcta porque menciona ambas formas de participación, directa y a través de representantes, tal como lo establece la Constitución. Las opciones A, B y D son incorrectas porque limitan o añaden formas de participación no mencionadas en la Constitución.</t>
  </si>
  <si>
    <t>El artículo 23.2 de la Constitución Española establece que "los ciudadanos tienen el derecho a acceder en condiciones de igualdad a las funciones y cargos públicos". La opción D es correcta porque menciona las "funciones y cargos públicos", que es lo que establece la Constitución. Las opciones A, B y C son incorrectas porque no reflejan con precisión el texto constitucional.</t>
  </si>
  <si>
    <t xml:space="preserve">Los representantes de los ciudadanos para parti cipar en los asuntos públicos: </t>
  </si>
  <si>
    <t>El artículo 23.2 de la Constitución Española establece que "los ciudadanos tienen el derecho a participar en los asuntos públicos, directamente o por medio de representantes libremente elegidos en elecciones periódicas por sufragio universal". La opción D es correcta porque refleja con precisión los términos "elecciones periódicas" y "sufragio universal", tal como lo establece la Constitución. Las opciones A, B y C son incorrectas porque omiten algunos de estos requisitos o incluyen conceptos no mencionados.</t>
  </si>
  <si>
    <t>El artículo 24.1 de la Constitución Española establece que "todas las personas tienen derecho a obtener la tutela efectiva de los jueces y tribunales en el ejercicio de sus derechos e intereses legítimos". La opción C es correcta porque menciona a ambos, jueces y tribunales, como responsables de proporcionar esta tutela efectiva. Las opciones A, B y D son incorrectas porque se limitan a mencionar solo una parte del sistema judicial o añaden categorías no mencionadas en el texto constitucional.</t>
  </si>
  <si>
    <t>Análisis: El artículo 24 de la Constitución Española garantiza que "todas las personas tienen derecho a obtener la tutela efectiva de los jueces y tribunales en el ejercicio de sus derechos e intereses legítimos, sin que, en ningún caso, pueda producirse indefensión". Esto incluye el derecho al juez ordinario predeterminado por la ley, a la defensa y a la asistencia de letrado. La opción D es correcta porque todas las opciones anteriores son derechos protegidos por la Constitución. Las opciones A, B y C, aunque correctas, son incompletas por sí solas, ya que no abarcan todos los derechos mencionados.</t>
  </si>
  <si>
    <t>Análisis: El artículo 24.2 de la Constitución Española asegura que "todos tienen derecho al juez ordinario predeterminado por la ley, a la defensa y a la asistencia de letrado, a ser informados de la acusación formulada contra ellos, a un proceso público sin dilaciones indebidas y con todas las garantías, a utilizar los medios de prueba pertinentes para su defensa, a no declarar contra sí mismos y a no confesarse culpables, y a la presunción de inocencia". La opción D es correcta porque todas las opciones anteriores son derechos garantizados por la Constitución. Las opciones A, B y C son incompletas porque no abordan todos los derechos que se incluyen en la tutela judicial efectiva.</t>
  </si>
  <si>
    <t>Análisis: El artículo 24.2 de la Constitución Española reconoce varios derechos fundamentales en el proceso judicial, como el derecho a no declarar contra sí mismo, a no confesarse culpable y a la presunción de inocencia. Sin embargo, la Constitución no reconoce un "derecho a no ser condenado", ya que una persona puede ser legalmente condenada si se demuestra su culpabilidad en un proceso justo. Por lo tanto, la opción B es correcta porque es la única que menciona un "derecho" que no existe según la Constitución. Las opciones A, C y D son incorrectas porque sí son derechos reconocidos en la Constitución.</t>
  </si>
  <si>
    <t xml:space="preserve">C  </t>
  </si>
  <si>
    <t>Análisis: El artículo 24.2 de la Constitución Española establece que en determinados casos, no se estará obligado a declarar sobre hechos presuntamente delictivos, especialmente por razón de parentesco o de secreto profesional. La opción C es correcta porque menciona ambas excepciones reconocidas por la Constitución. La opción D es incorrecta porque incluye "obediencia debida", que no está contemplada como una excepción en la Constitución. Las opciones A y B son incorrectas porque mencionan solo una de las razones.</t>
  </si>
  <si>
    <t>Análisis: El artículo 25.1 de la Constitución Española establece el principio de legalidad penal, que significa que "nadie puede ser condenado o sancionado por acciones u omisiones que en el momento de producirse no constituyan delito, falta o infracción administrativa, según la legislación vigente en aquel momento". La opción C es correcta porque incluye todas las categorías mencionadas en la Constitución. Las opciones A, B y D son incorrectas porque omiten algunas de las categorías de conductas que podrían no estar tipificadas como infracción en el momento de cometerse.</t>
  </si>
  <si>
    <t>Análisis: El artículo 25.2 de la Constitución Española establece que "las penas privativas de libertad y las medidas de seguridad estarán orientadas hacia la reeducación y reinserción social". La opción C es correcta porque menciona ambos objetivos, la reeducación y la reinserción social, que son los que la Constitución establece como fines de estas penas y medidas. Las opciones A y B son incorrectas porque mencionan solo uno de los objetivos, y la opción D es incorrecta porque añade "resocialización", un término que no está específicamente mencionado en la Constitución.</t>
  </si>
  <si>
    <t>Análisis: El artículo 25.2 de la Constitución Española prohíbe expresamente que "las penas privativas de libertad y las medidas de seguridad consistan en trabajos forzados". La opción A es correcta porque refleja esta prohibición clara y absoluta. Las opciones B, C y D son incorrectas porque suponen la posibilidad de imponer trabajos forzados bajo ciertas condiciones, lo cual está prohibido por la Constitución.</t>
  </si>
  <si>
    <t>Análisis: El artículo 25.2 de la Constitución Española establece que "el condenado a pena de prisión que estuviera cumpliendo la misma gozará de los derechos fundamentales del capítulo segundo del Título I de la Constitución, a excepción de aquellos que se vean expresamente limitados por el contenido del fallo condenatorio, el sentido de la pena y la ley penitenciaria". La opción C es correcta porque menciona los tres factores que pueden limitar los derechos fundamentales del condenado. Las opciones A, B y D son incorrectas porque omiten alguno de estos factores o incluyen la duración de la pena, que no es un criterio de limitación de derechos según la Constitución.</t>
  </si>
  <si>
    <t xml:space="preserve">El condenado a pena de prisión que estuviera cumpliendo la misma no tendrá derecho: </t>
  </si>
  <si>
    <t xml:space="preserve">A un trabajo remunerado </t>
  </si>
  <si>
    <t xml:space="preserve">A los beneficios correspondientes de la Seguri dad Social </t>
  </si>
  <si>
    <t xml:space="preserve">Al acceso a la cultura y al desarrollo integral de su personalidad </t>
  </si>
  <si>
    <t xml:space="preserve">Tendrá todos los derechos anteriores </t>
  </si>
  <si>
    <t>Análisis: El artículo 25.2 de la Constitución Española establece que "el condenado a pena de prisión gozará de los derechos fundamentales, a excepción de aquellos que se vean expresamente limitados por el contenido del fallo condenatorio, el sentido de la pena y la ley penitenciaria". Esto implica que, en principio, el condenado sí tiene derecho a un trabajo remunerado, a los beneficios de la Seguridad Social, y al acceso a la cultura y desarrollo integral de su personalidad, salvo las limitaciones específicas mencionadas. La opción D es correcta porque reconoce que, a menos que haya una limitación expresa, el condenado mantiene esos derechos. Las opciones A, B y C son incorrectas porque sugieren que estos derechos podrían ser negados de manera general, lo cual no es correcto según la Constitución.</t>
  </si>
  <si>
    <t>Análisis: El artículo 25.3 de la Constitución Española establece que "la Administración civil no podrá imponer sanciones que, directa o subsidiariamente, impliquen privación de libertad". La opción C es correcta porque afirma que la Administración no tiene esta capacidad, ni de forma directa ni subsidiariamente, según la Constitución. Las opciones A, B y D son incorrectas porque suponen que la Administración podría imponer sanciones privativas de libertad bajo ciertas condiciones, lo cual está prohibido.</t>
  </si>
  <si>
    <t>Análisis: El artículo 26 de la Constitución Española establece que "se prohíben los Tribunales de Honor en el ámbito de la Administración civil y de las organizaciones profesionales". La opción D es correcta porque menciona ambos ámbitos donde se prohíben los Tribunales de Honor, tal como lo establece la Constitución. La opción B es incorrecta porque la prohibición no es universal (no incluye el ámbito militar, por ejemplo). Las opciones A y C son incorrectas porque no reflejan completamente los ámbitos donde se aplica la prohibición.</t>
  </si>
  <si>
    <t>Análisis: El artículo 27.1 de la Constitución Española establece que "todos tienen el derecho a la educación. Se reconoce la libertad de enseñanza". La opción B es correcta porque refleja que la Constitución reconoce tanto el derecho a la educación como la libertad de enseñanza. Las opciones A y C son incorrectas porque niegan o limitan el alcance de los derechos reconocidos. La opción D es incorrecta porque, aunque la educación es un derecho, la Constitución no habla de un "deber de enseñanza" en el mismo sentido que menciona la libertad de enseñanza.</t>
  </si>
  <si>
    <t>Análisis: El artículo 27.2 de la Constitución Española establece que "la educación tendrá por objeto el pleno desarrollo de la personalidad humana en el respeto a los principios democráticos de convivencia y a los derechos y libertades fundamentales". La opción D es correcta porque menciona ambos elementos clave: los principios democráticos de convivencia y los derechos y libertades fundamentales. Las opciones A, B y C son incorrectas porque no incluyen todos los aspectos establecidos en la Constitución.</t>
  </si>
  <si>
    <t xml:space="preserve"> C </t>
  </si>
  <si>
    <t>Análisis: El artículo 27.3 de la Constitución Española establece que "los poderes públicos garantizan el derecho que asiste a los padres para que sus hijos reciban la formación religiosa y moral que esté de acuerdo con sus propias convicciones". La opción C es correcta porque refleja con precisión lo que establece la Constitución. Las opciones A y D son incorrectas porque mencionan "ideales" en lugar de "convicciones", lo cual no es lo que menciona la Constitución. La opción B es incompleta porque omite la "formación moral" además de la religiosa.</t>
  </si>
  <si>
    <t>Análisis: El artículo 27.4 de la Constitución Española establece que "la enseñanza básica es obligatoria y gratuita". La opción C es correcta porque menciona ambas características fundamentales de la enseñanza básica según la Constitución. Las opciones A y D son incorrectas porque añaden el término "integral", que no se menciona específicamente en el artículo. La opción B es incorrecta porque solo menciona uno de los dos aspectos clave.</t>
  </si>
  <si>
    <t>Análisis: El artículo 27.5 de la Constitución Española establece que "los poderes públicos garantizan el derecho de todos a la educación, mediante una programación general de la enseñanza, con participación efectiva de todos los sectores afectados y la creación de centros docentes". La opción D es correcta porque incluye todos los medios que la Constitución menciona para garantizar el derecho a la educación. Las opciones A, B y C son incorrectas porque se centran solo en una parte de los medios mencionados, sin abarcar todo el alcance del artículo.</t>
  </si>
  <si>
    <t>Análisis: El artículo 27.6 de la Constitución Española establece que "se reconoce a las personas físicas y jurídicas la libertad de creación de centros docentes, dentro del respeto a los principios constitucionales". La opción D es correcta porque menciona tanto a las personas físicas como a las jurídicas, que tienen este derecho según la Constitución. Las opciones A, B y C son incorrectas porque limitan o niegan el alcance del derecho reconocido por la Constitución.</t>
  </si>
  <si>
    <t>Análisis: El artículo 27.7 de la Constitución Española establece que "los profesores, los padres y, en su caso, los alumnos intervendrán en el control y gestión de todos los centros sostenidos por la Administración con fondos públicos, en los términos que la ley establezca". La opción C es correcta porque menciona a todos los actores que pueden intervenir en el control y gestión según la Constitución. La opción D es incorrecta porque afirma que los alumnos intervendrán "en todo caso", lo cual no es lo que establece la Constitución. Las opciones A y B son incorrectas porque no incluyen a todos los actores mencionados en el artículo.</t>
  </si>
  <si>
    <t>Análisis: El artículo 27.8 de la Constitución Española establece que "los poderes públicos inspeccionarán y homologarán el sistema educativo para garantizar el cumplimiento de las leyes". La opción C es correcta porque menciona las dos funciones que la Constitución asigna a los poderes públicos en relación con el sistema educativo: inspección y homologación. Las opciones A y B son incorrectas porque solo mencionan una de las dos funciones, y la opción D es incorrecta porque añade "coordinación", que no está mencionada específicamente en el artículo.</t>
  </si>
  <si>
    <t>Análisis: El artículo 27.10 de la Constitución Española establece que "se reconoce la autonomía de las Universidades, en los términos que la ley establezca". La opción C es correcta porque especifica que la autonomía universitaria está reconocida en los términos que la ley establezca, tal como lo menciona la Constitución. La opción B es incorrecta porque, aunque la autonomía está reconocida, la Constitución no define sus términos directamente, sino que los deja a la ley. Las opciones A y D son incorrectas porque niegan o limitan el reconocimiento de la autonomía universitaria.</t>
  </si>
  <si>
    <t xml:space="preserve"> A </t>
  </si>
  <si>
    <t>Análisis: El artículo 28.1 de la Constitución Española establece que "todos tienen derecho a sindicarse libremente". La opción A es correcta porque menciona que el derecho a sindicarse no está limitado únicamente a asalariados, trabajadores o quienes presten servicios por cuenta ajena, sino que es un derecho universal. Las opciones B, C y D son incorrectas porque limitan el alcance del derecho a un grupo específico, lo cual no se ajusta al texto constitucional.</t>
  </si>
  <si>
    <t>El artículo 28.1 de la Constitución Española establece que "la Ley podrá limitar o exceptuar el ejercicio de este derecho a las Fuerzas o Institutos armados o a los demás Cuerpos sometidos a disciplina militar". La opción C es correcta porque menciona correctamente los grupos que pueden tener limitado o exceptuado el derecho de sindicación según la Constitución. Las opciones A y B son incorrectas porque no incluyen a todos los cuerpos mencionados. La opción D es incorrecta porque, aunque los funcionarios públicos tienen regulado su derecho de sindicación, no se refiere a la limitación o excepción del derecho en su totalidad como lo establece la Constitución.</t>
  </si>
  <si>
    <t>El artículo 28.1 de la Constitución Española establece que "la Ley regulará las peculiaridades de su ejercicio para las Fuerzas o Institutos armados y los demás Cuerpos sometidos a disciplina militar, y regulará también las peculiaridades para los funcionarios públicos". La opción D es correcta porque se refiere a la regulación específica que la ley debe hacer para los funcionarios públicos, quienes tienen un régimen especial en el ejercicio del derecho de sindicación. Las opciones A, B y C son incorrectas porque no abordan la especificidad mencionada para los funcionarios públicos en la Constitución.</t>
  </si>
  <si>
    <t xml:space="preserve">¿Qué derecho no comprende la libertad sindi cal?: </t>
  </si>
  <si>
    <t>El artículo 28.1 de la Constitución Española establece que "el derecho de sindicación comprende el de fundar sindicatos y afiliarse al de su elección, así como el derecho de los sindicatos a formar confederaciones y a fundar organizaciones sindicales internacionales o a afiliarse a las mismas". La opción D es correcta porque la libertad sindical comprende todos los derechos mencionados en las opciones A, B y C. Estas opciones, por separado, no abarcan la totalidad de lo que comprende la libertad sindical.</t>
  </si>
  <si>
    <t>El artículo 28.1 de la Constitución Española garantiza la libertad sindical, lo que implica que nadie puede ser obligado a afiliarse a un sindicato. La opción D es correcta porque establece claramente que la afiliación es voluntaria y no puede ser impuesta. Las opciones A, B y C son incorrectas porque suponen situaciones en las que podría forzarse la afiliación, lo cual es contrario a lo que establece la Constitución.</t>
  </si>
  <si>
    <t>El artículo 28.2 de la Constitución Española establece que "se reconoce el derecho a la huelga de los trabajadores para la defensa de sus intereses". La opción C es correcta porque refleja correctamente el propósito para el cual se reconoce el derecho a la huelga. Las opciones A, B y D son incorrectas porque no captan plenamente el propósito general de la huelga según la Constitución, que no se limita solo a la defensa de salarios o contratos, sino a los intereses en general de los trabajadores.</t>
  </si>
  <si>
    <t>El artículo 28.2 de la Constitución Española establece que "la ley que regule el ejercicio del derecho de huelga establecerá las garantías precisas para asegurar el mantenimiento de los servicios esenciales de la comunidad". La opción A es correcta porque identifica el objetivo específico que la ley debe proteger durante una huelga, según la Constitución. Las opciones B, C y D son incorrectas porque no reflejan exactamente lo que la Constitución menciona como prioritario en la regulación del derecho de huelga.</t>
  </si>
  <si>
    <t>El artículo 29.1 de la Constitución Española establece que "todos los españoles tendrán el derecho de petición, individual y colectiva, por escrito, en la forma y con los efectos que determine la ley". La opción C es correcta porque menciona tanto la modalidad (individual y colectiva) como el requisito de la forma escrita. Las opciones A, B y D son incorrectas porque no incluyen ambos elementos clave mencionados en la Constitución o añaden la posibilidad verbal, que no está contemplada.</t>
  </si>
  <si>
    <t>El artículo 29.2 de la Constitución Española establece que "los miembros de las Fuerzas o Institutos armados o de los Cuerpos sometidos a disciplina militar podrán ejercer este derecho sólo individualmente y con arreglo a lo dispuesto en su legislación específica". La opción D es correcta porque refleja con precisión las condiciones bajo las cuales pueden ejercer el derecho de petición. Las opciones A, B y C son incorrectas porque no captan completamente las restricciones específicas impuestas por la Constitución.</t>
  </si>
  <si>
    <t>El artículo 30.1 de la Constitución Española establece que "los españoles tienen el derecho y el deber de defender a España". La opción B es correcta porque menciona tanto el derecho como el deber, tal como lo establece la Constitución. Las opciones A, C y D son incorrectas porque limitan o niegan parte de esta obligación y derecho que es general para todos los españoles.</t>
  </si>
  <si>
    <t>El artículo 30.3 de la Constitución Española establece que "mediante la ley, podrán regularse los deberes de los ciudadanos en los casos de grave riesgo, catástrofe o calamidad pública, y podrá establecerse un servicio civil para el cumplimiento de fines de interés general". La opción D es correcta porque menciona específicamente los "fines de interés general", que es lo que la Constitución permite para la creación de un servicio civil. Las opciones A, B y C son incorrectas porque niegan o limitan incorrectamente la posibilidad o razón de establecer dicho servicio.</t>
  </si>
  <si>
    <t>El artículo 30.4 de la Constitución Española establece que "mediante ley podrán regularse los deberes de los ciudadanos en los casos de grave riesgo, catástrofe o calamidad pública". La opción C es correcta porque menciona los tres casos específicos mencionados en la Constitución. Las opciones A, B y D son incorrectas porque omiten uno o más de los casos previstos en la Constitución.</t>
  </si>
  <si>
    <t>El artículo 31.1 de la Constitución Española establece que "todos contribuirán al sostenimiento de los gastos públicos de acuerdo con su capacidad económica mediante un sistema tributario justo inspirado en los principios de igualdad y progresividad". La opción C es correcta porque menciona los principios de igualdad y progresividad, que son los expresamente establecidos en la Constitución. Las opciones A, B y D son incorrectas porque no mencionan correctamente los principios establecidos o añaden otros que no están especificados.</t>
  </si>
  <si>
    <t>El artículo 31.1 de la Constitución Española también establece que "en ningún caso, el sistema tributario podrá tener alcance confiscatorio". La opción A es correcta porque refleja esta prohibición absoluta. Las opciones B, C y D son incorrectas porque suponen situaciones en las que podría permitirse un sistema tributario con alcance confiscatorio, lo cual está expresamente prohibido por la Constitución.</t>
  </si>
  <si>
    <t>El artículo 31.2 de la Constitución Española establece que "el gasto público realizará una asignación equitativa de los recursos públicos, y su programación y ejecución responderá a los criterios de eficiencia y economía". La opción B es correcta porque menciona ambos criterios, eficiencia y economía, que son los establecidos por la Constitución. Las opciones A, C y D son incorrectas porque no reflejan completamente los criterios mencionados o incluyen otros no especificados en la Constitución.</t>
  </si>
  <si>
    <t>El artículo 31.3 de la Constitución Española establece que "sólo podrán establecerse prestaciones personales o patrimoniales de carácter público con arreglo a la ley". La opción C es correcta porque menciona tanto las prestaciones personales como patrimoniales, lo cual es conforme a lo que la Constitución permite siempre que esté regulado por la ley. Las opciones A, B y D son incorrectas porque niegan o limitan incorrectamente la posibilidad de establecer prestaciones patrimoniales o incluyen "económicas", que no está específicamente mencionada.</t>
  </si>
  <si>
    <t>El artículo 32.1 de la Constitución Española establece que "el hombre y la mujer tienen derecho a contraer matrimonio con plena igualdad jurídica". La opción B es correcta porque menciona específicamente la "plena igualdad jurídica", que es lo que la Constitución garantiza en el contexto del matrimonio. Las opciones A, C y D son incorrectas porque se enfocan en aspectos que no son los que la Constitución menciona como fundamentales para el derecho al matrimonio.</t>
  </si>
  <si>
    <t>El artículo 32.2 de la Constitución Española establece que "la ley regulará las formas de matrimonio, la edad y capacidad para contraerlo, los derechos y deberes de los cónyuges, las causas de separación y disolución y sus efectos". La opción D es correcta porque abarca todos los aspectos que la ley debe regular según lo establecido en la Constitución. Las opciones A, B y C son incorrectas porque se limitan a una parte de lo que la ley debe regular, sin abordar todo el contenido del artículo.</t>
  </si>
  <si>
    <t>El artículo 33.1 de la Constitución Española establece que "se reconoce el derecho a la propiedad privada y a la herencia". La opción C es correcta porque menciona tanto la propiedad privada como la herencia, que son los derechos reconocidos por la Constitución. Las opciones A y B son incorrectas porque niegan o limitan incorrectamente el alcance del derecho. La opción D es incorrecta porque añade "legados", que no se menciona específicamente en el artículo.</t>
  </si>
  <si>
    <t>El artículo 33.3 de la Constitución Española establece que "nadie podrá ser privado de sus bienes y derechos sino por causa justificada de utilidad pública o interés social, mediante la correspondiente indemnización y de conformidad con lo dispuesto por las leyes". La opción C es correcta porque menciona las dos causas justificadas que permite la Constitución: utilidad pública o interés social. Las opciones A, B y D son incorrectas porque mencionan solo una de las causas o añaden términos no especificados en el artículo.</t>
  </si>
  <si>
    <t>El artículo 33.3 de la Constitución Española establece que "nadie podrá ser privado de sus bienes y derechos sino por causa justificada de utilidad pública o interés social, mediante la correspondiente indemnización y de conformidad con lo dispuesto por las leyes". La opción D es correcta porque incluye tanto la indemnización como la conformidad con las leyes, ambos requisitos establecidos por la Constitución. Las opciones A, B y C son incorrectas porque no incluyen todos los elementos necesarios para la privación legítima de bienes y derechos.</t>
  </si>
  <si>
    <t>El artículo 34.1 de la Constitución Española establece que "se reconoce el derecho de fundación para fines de interés general, con arreglo a la ley". La opción B es correcta porque menciona específicamente los "fines de interés general", que es lo que la Constitución permite para la creación de fundaciones. Las opciones A, C y D son incorrectas porque limitan o alteran incorrectamente el alcance del derecho de fundación según lo dispuesto en la Constitución.</t>
  </si>
  <si>
    <t>El artículo 35.1 de la Constitución Española establece que "todos los españoles tienen el deber de trabajar y el derecho al trabajo, a la libre elección de profesión u oficio, a la promoción a través del trabajo y a una remuneración suficiente para satisfacer sus necesidades y las de su familia". La opción C es correcta porque menciona tanto el deber como el derecho al trabajo, tal como lo establece la Constitución. Las opciones A, B y D son incorrectas porque no captan completamente ambos aspectos o introducen conceptos no mencionados (como "ocupación plena").</t>
  </si>
  <si>
    <t>El artículo 35.1 de la Constitución Española establece varios derechos relacionados con el trabajo, incluyendo la libre elección de profesión u oficio, la promoción a través del trabajo y una remuneración suficiente para satisfacer las necesidades del trabajador y su familia. La opción D es correcta porque todas las opciones anteriores son derechos reconocidos por la Constitución. Las opciones A, B y C, aunque correctas, son incompletas por sí solas.</t>
  </si>
  <si>
    <t>El artículo 35.1 de la Constitución Española establece que "en ningún caso podrá hacerse discriminación por razón de sexo, en cuanto a las condiciones laborales y el acceso al empleo". La opción A es correcta porque refleja uno de los principios fundamentales establecidos por la Constitución en relación con la no discriminación en el ámbito laboral. Aunque la Constitución también prohíbe la discriminación por otras razones (raza, religión, opinión), en este contexto, el enfoque específico en el artículo se centra en la discriminación por razón de sexo.</t>
  </si>
  <si>
    <t>El artículo 35.2 de la Constitución Española establece que "la ley regulará un estatuto de los trabajadores". La opción A es correcta porque especifica que la regulación del estatuto de los trabajadores se hará por ley, sin especificar que deba ser una ley orgánica. Las opciones B, C y D son incorrectas porque mencionan formas normativas que no se corresponden con lo establecido en la Constitución para este propósito.</t>
  </si>
  <si>
    <t>El artículo 36 de la Constitución Española establece que "la ley regulará las peculiaridades de la estructura interna y el funcionamiento de los Colegios profesionales, que deberán ser democráticos". La opción B es correcta porque refleja el requisito constitucional de que la estructura y funcionamiento de los Colegios profesionales deben ser democráticos. Las opciones A, C y D son incorrectas porque no capturan el principio de democracia que debe guiar estas instituciones según la Constitución.</t>
  </si>
  <si>
    <t>El artículo 37.1 de la Constitución Española establece que "la ley garantizará el derecho a la negociación colectiva laboral entre los representantes de los trabajadores y empresarios, así como la fuerza vinculante de los convenios". La opción C es correcta porque menciona la fuerza vinculante de los convenios colectivos, que es lo que la Constitución garantiza específicamente. Las opciones A, B y D son incorrectas porque se centran en aspectos que, aunque relevantes, no son el foco de la garantía constitucional mencionada.</t>
  </si>
  <si>
    <t xml:space="preserve">Entre los trabajadores y empresarios directa mente </t>
  </si>
  <si>
    <t>Entre organizaciones sindicales y empresariales D</t>
  </si>
  <si>
    <t xml:space="preserve">ntre patrón y obrero </t>
  </si>
  <si>
    <t>El artículo 37.1 de la Constitución Española establece que "la ley garantizará el derecho a la negociación colectiva laboral entre los representantes de los trabajadores y empresarios". La opción B es correcta porque especifica que la negociación colectiva se lleva a cabo entre los representantes de ambas partes, tal como lo establece la Constitución. Las opciones A, C y D son incorrectas porque no capturan correctamente quiénes son los actores específicos en la negociación colectiva según la Constitución.</t>
  </si>
  <si>
    <t>El artículo 37.2 de la Constitución Española establece que "se reconoce el derecho de los trabajadores y empresarios a adoptar medidas de conflicto colectivo". La opción C es correcta porque menciona tanto a los trabajadores como a los empresarios, quienes tienen reconocido este derecho según la Constitución. Las opciones A y B son incorrectas porque limitan incorrectamente este derecho a una sola de las partes. La opción D es incorrecta porque incluye a la autoridad laboral, que no es mencionada como parte en la adopción de medidas de conflicto colectivo.</t>
  </si>
  <si>
    <t>El artículo 37.2 de la Constitución Española establece que "la ley que regule el ejercicio de este derecho establecerá las garantías precisas para asegurar el funcionamiento de los servicios esenciales de la comunidad". La opción A es correcta porque menciona específicamente los servicios esenciales de la comunidad, que es el enfoque de la regulación según la Constitución. Las opciones B, C y D son incorrectas porque no reflejan con precisión lo que la Constitución menciona como prioritario en la regulación de las medidas de conflicto colectivo.</t>
  </si>
  <si>
    <t>El artículo 38 de la Constitución Española establece que "se reconoce la libertad de empresa en el marco de la economía de mercado". La opción A es correcta porque menciona el contexto específico en el que se reconoce la libertad de empresa según la Constitución. Las opciones B, C y D son incorrectas porque mencionan otros marcos que no están especificados en la Constitución para el reconocimiento de la libertad de empresa.</t>
  </si>
  <si>
    <t>El artículo 39.1 de la Constitución Española establece que "los poderes públicos aseguran la protección social, económica y jurídica de la familia". La opción C es correcta porque abarca todos los aspectos de la protección que la Constitución garantiza para la familia. Las opciones A, B y D son incorrectas porque limitan o añaden aspectos que no reflejan exactamente el texto constitucional.</t>
  </si>
  <si>
    <t>El artículo 39.2 de la Constitución Española establece que "los hijos son iguales ante la ley, con independencia de su filiación". La opción B es correcta porque menciona específicamente la "filiación", que es el criterio mencionado en la Constitución para garantizar la igualdad ante la ley de todos los hijos. Las opciones A, C y D son incorrectas porque no reflejan el criterio específico mencionado en la Constitución.</t>
  </si>
  <si>
    <t>El artículo 39.2 de la Constitución Española establece que "los poderes públicos aseguran, asimismo, la protección integral de los hijos, iguales ante la ley con independencia de su filiación, y de las madres, cualquiera que sea su estado civil". La opción A es correcta porque menciona el "estado civil", que es el criterio específico mencionado en la Constitución para la protección de las madres. Las opciones B, C y D son incorrectas porque no captan completamente o adecuadamente el enfoque constitucional.</t>
  </si>
  <si>
    <t>El artículo 39.2 de la Constitución Española establece que "la ley posibilitará la investigación de la paternidad". La opción B es correcta porque refleja exactamente lo que establece la Constitución sobre la posibilidad de investigar la paternidad. Las opciones A, C y D son incorrectas porque niegan o limitan esta posibilidad o añaden condiciones que no están mencionadas en el texto constitucional.</t>
  </si>
  <si>
    <t>El artículo 39.3 de la Constitución Española establece que "los padres deben prestar asistencia de todo orden a los hijos habidos dentro o fuera del matrimonio, durante su minoría de edad y en los demás casos en que legalmente proceda". La opción D es correcta porque incluye todas las situaciones mencionadas en las opciones A, B y C, las cuales están protegidas por la Constitución. Por lo tanto, todas las contestaciones anteriores son correctas.</t>
  </si>
  <si>
    <t>El artículo 39.4 de la Constitución Española establece que "los niños gozarán de la protección prevista en los acuerdos internacionales que velan por sus derechos". La opción B es correcta porque menciona específicamente los acuerdos internacionales que protegen los derechos de los niños, tal como lo establece la Constitución. Las opciones A, C y D son incorrectas porque, aunque relevantes, no reflejan exactamente el enfoque específico mencionado en la Constitución sobre la protección de los derechos de los niños.</t>
  </si>
  <si>
    <t>El artículo 40.1 de la Constitución Española establece que "los poderes públicos promoverán las condiciones favorables para el progreso social y económico y para una distribución de la renta regional y personal más equitativa". La opción D es correcta porque incluye todos los aspectos mencionados en las opciones A, B y C, que están cubiertos por el mandato constitucional. Por lo tanto, todas las respuestas anteriores son correctas.</t>
  </si>
  <si>
    <t>El artículo 40.1 de la Constitución Española establece que "los poderes públicos realizarán una política orientada al pleno empleo". La opción B es correcta porque refleja el objetivo específico que la Constitución menciona para la política económica. Las opciones A, C y D son incorrectas porque no captan completamente el enfoque constitucional, que se centra específicamente en el pleno empleo.</t>
  </si>
  <si>
    <t>El artículo 40.2 de la Constitución Española establece que "los poderes públicos garantizarán el descanso necesario, mediante la limitación de la jornada laboral, las vacaciones periódicas retribuidas y la promoción de centros adecuados". La opción B es correcta porque menciona un aspecto que no está relacionado con la garantía de descanso necesaria según la Constitución. Las opciones A, C y D son incorrectas porque todas están incluidas en los mecanismos que la Constitución establece para garantizar el descanso necesario de los trabajadores.</t>
  </si>
  <si>
    <t>El artículo 41 de la Constitución Española establece que "los poderes públicos mantendrán un régimen público de Seguridad Social para todos los ciudadanos, que garantice la asistencia y prestaciones sociales suficientes ante situaciones de necesidad, especialmente en caso de desempleo". La opción A es correcta porque el régimen es explícitamente público, según la Constitución. Las opciones B, C y D son incorrectas porque describen tipos de regímenes que no son los especificados en el texto constitucional.</t>
  </si>
  <si>
    <t>El artículo 41 de la Constitución Española establece que "los poderes públicos mantendrán un régimen público de Seguridad Social que garantice la asistencia y prestaciones sociales suficientes ante situaciones de necesidad, especialmente en caso de desempleo". La opción A es correcta porque la Constitución enfatiza especialmente la protección en caso de desempleo. Las opciones B, C y D, aunque se refieren a situaciones protegibles, no capturan específicamente lo que la Constitución destaca como una situación de especial protección.</t>
  </si>
  <si>
    <t>El artículo 41 de la Constitución Española menciona que "las prestaciones complementarias de la Seguridad Social serán libres", es decir, están diseñadas para ser adicionales a las básicas y no obligatorias. La opción C es correcta porque refleja esta característica de las prestaciones complementarias. Las opciones A, B y D son incorrectas porque no se alinean con el concepto de "libres" mencionado en el texto constitucional.</t>
  </si>
  <si>
    <t>El artículo 42 de la Constitución Española establece que "el Estado velará especialmente por la salvaguardia de los derechos económicos y sociales de los trabajadores españoles en el extranjero y orientará su política hacia su regreso". La opción C es correcta porque menciona específicamente el regreso, que es lo que la Constitución menciona como un objetivo de la política estatal respecto a estos trabajadores. Las opciones A, B y D son incorrectas porque, aunque importantes, no reflejan el objetivo específico de regreso mencionado en la Constitución.</t>
  </si>
  <si>
    <t xml:space="preserve"> C</t>
  </si>
  <si>
    <t>El artículo 42 de la Constitución Española establece que "el Estado velará especialmente por la salvaguardia de los derechos económicos y sociales de los trabajadores españoles en el extranjero". La opción C es correcta porque incluye ambos tipos de derechos, económicos y sociales, que la Constitución menciona específicamente. Las opciones A, B y D son incorrectas porque se limitan a un solo tipo de derechos o mencionan derechos (como los políticos) que no son el foco de protección según este artículo.</t>
  </si>
  <si>
    <t>El artículo 43.1 de la Constitución Española establece que "se reconoce el derecho a la protección de la salud". La opción A es correcta porque menciona específicamente el derecho a la protección de la salud, que es lo que la Constitución garantiza. Las opciones B, C y D son incorrectas porque, aunque relacionadas con la salud, no capturan exactamente lo que la Constitución garantiza como un derecho en este contexto.</t>
  </si>
  <si>
    <t>El artículo 43.2 de la Constitución Española establece que "compete a los poderes públicos organizar y tutelar la salud pública a través de medidas preventivas y de las prestaciones y servicios necesarios". La opción D es correcta porque incluye todas las medidas mencionadas en las opciones A, B y C, que están cubiertas por el mandato constitucional. Por lo tanto, todas las contestaciones anteriores son correctas.</t>
  </si>
  <si>
    <t>El artículo 43.3 de la Constitución Española establece que "los poderes públicos fomentarán la educación sanitaria, la educación física y el deporte". La opción D es correcta porque reconoce que los poderes públicos fomentarán todas estas actividades, según lo dispuesto en la Constitución. Las opciones A, B y C son incorrectas porque se centran solo en una parte de las actividades fomentadas, sin abarcar todas las áreas mencionadas en la Constitución.</t>
  </si>
  <si>
    <t>El artículo 43.3 de la Constitución Española establece que "los poderes públicos fomentarán la adecuada utilización del ocio". La opción A es correcta porque menciona específicamente "su adecuada utilización", que es el enfoque que la Constitución establece para el fomento del ocio. Las opciones B, C y D son incorrectas porque, aunque relacionadas con el ocio, no capturan exactamente lo que la Constitución menciona como un objetivo para los poderes públicos en este contexto.</t>
  </si>
  <si>
    <t>El artículo 44.2 de la Constitución Española establece que "los poderes públicos promoverán la ciencia y la investigación científica y técnica en beneficio del interés general". La opción B es correcta porque menciona específicamente "el interés general", que es lo que la Constitución establece como el objetivo para la promoción de la ciencia y la investigación. Las opciones A, C y D son incorrectas porque, aunque importantes, no capturan el enfoque constitucional exacto.</t>
  </si>
  <si>
    <t>El artículo 45.1 de la Constitución Española establece que "todos tienen el derecho a disfrutar de un medio ambiente adecuado para el desarrollo de la persona, así como el deber de conservarlo". La opción D es correcta porque reconoce tanto el derecho a disfrutarlo como el deber de conservarlo, ambos mencionados en la Constitución. Las opciones A, B y C son incorrectas porque se centran solo en una parte de las responsabilidades o derechos que la Constitución reconoce en relación con el medio ambiente.</t>
  </si>
  <si>
    <t>El artículo 45.2 de la Constitución Española establece que "los poderes públicos velarán por la utilización racional de todos los recursos naturales, con el fin de proteger y mejorar la calidad de la vida y defender y restaurar el medio ambiente". La opción D es correcta porque abarca todos los objetivos mencionados en las opciones A, B y C, que están cubiertos por el mandato constitucional. Por lo tanto, todas las contestaciones anteriores son correctas.</t>
  </si>
  <si>
    <t>El artículo 45.3 de la Constitución Española establece que "para quienes violen lo dispuesto en el apartado anterior, en los términos que la ley fije, se establecerán sanciones penales o, en su caso, administrativas, así como la obligación de reparar el daño causado". La opción D es correcta porque reconoce que se pueden establecer tanto sanciones penales como administrativas y la obligación de reparar el daño. Las opciones A, B y C son incorrectas porque no capturan completamente las posibles consecuencias legales mencionadas en la Constitución.</t>
  </si>
  <si>
    <t xml:space="preserve"> C  </t>
  </si>
  <si>
    <t>El artículo 46 de la Constitución Española establece que "los poderes públicos garantizarán la conservación y promoverán el enriquecimiento del patrimonio histórico, cultural y artístico de los pueblos de España". La opción C es correcta porque menciona los tres tipos de patrimonio que la Constitución protege: histórico, cultural y artístico. Las opciones A, B y D son incorrectas porque omiten uno o más de estos elementos o añaden términos no mencionados en la Constitución.</t>
  </si>
  <si>
    <t>El artículo 46 de la Constitución Española establece que "los atentados contra este patrimonio se sancionarán en los términos que la ley establezca". Aunque la ley penal es la que generalmente establece las sanciones para los atentados graves contra el patrimonio, la opción C es correcta porque refleja la base legal general para este tipo de sanciones. Las opciones A, B y D son incorrectas porque mencionan mecanismos específicos que, aunque pueden ser parte de la regulación, no representan el enfoque general de la sanción que se encuentra en la ley penal.</t>
  </si>
  <si>
    <t>El artículo 47 de la Constitución Española establece que "todos los españoles tienen derecho a disfrutar de una vivienda digna y adecuada". La opción A es correcta porque refleja exactamente los adjetivos utilizados en la Constitución para describir la vivienda que se garantiza como derecho. Las opciones B, C y D son incorrectas porque no utilizan los términos específicos mencionados en la Constitución, alterando el significado de este derecho.</t>
  </si>
  <si>
    <t>El artículo 47 de la Constitución Española establece que "los poderes públicos regularán la utilización del suelo de acuerdo con el interés general para impedir la especulación". La opción C es correcta porque menciona la "especulación", que es el objetivo específico de la regulación según la Constitución. Las opciones A, B y D, aunque relacionadas con la gestión del suelo, no reflejan el enfoque específico que menciona la Constitución.</t>
  </si>
  <si>
    <t>El artículo 47 de la Constitución Española también establece que "la comunidad participará en las plusvalías que genere la acción urbanística de los entes públicos". La opción B es correcta porque menciona las "plusvalías", que es el término específico utilizado en la Constitución. Las opciones A, C y D son incorrectas porque no reflejan correctamente el mecanismo de participación de la comunidad en los beneficios generados por la acción urbanística.</t>
  </si>
  <si>
    <t>El artículo 48 de la Constitución Española establece que "los poderes públicos promoverán las condiciones para la participación libre y eficaz de la juventud en el desarrollo político, social, económico y cultural". La opción D es correcta porque abarca todos los ámbitos de desarrollo mencionados en la Constitución. Las opciones A, B y C son incorrectas porque no incluyen todos los aspectos del desarrollo en los que la juventud debe participar según lo dispuesto en la Constitución.</t>
  </si>
  <si>
    <t xml:space="preserve">Respecto de los discaàcitados  los poderes públicos realizarán: </t>
  </si>
  <si>
    <t xml:space="preserve">Las políticas necesarias para garantizar su plena autonomía e inclusión social y laboral, </t>
  </si>
  <si>
    <t>El artículo 49 de la Constitución Española establece que "Los poderes públicos realizarán las políticas necesarias para garantizar su plena autonomía e inclusión social y laboral, así como su participación plena en la vida política, económica, social y cultural.". La opción D es correcta porque abarca todos los elementos de la política que deben ser implementados según la Constitución. Las opciones A, B y C son incorrectas porque omiten algunos de los aspectos mencionados en la Constitución.</t>
  </si>
  <si>
    <t>El artículo 50 de la Constitución Española establece que "los poderes públicos garantizarán, mediante pensiones adecuadas y periódicamente actualizadas, la suficiencia económica a los ciudadanos durante la tercera edad". La opción C es correcta porque menciona ambos requisitos para las pensiones, "adecuadas y periódicamente actualizadas", que son los que establece la Constitución. Las opciones A, B y D son incorrectas porque no incluyen ambos criterios o añaden términos no especificados en la Constitución.</t>
  </si>
  <si>
    <t>El artículo 50 de la Constitución Española establece que "los poderes públicos promoverán el bienestar de los ciudadanos durante la tercera edad mediante un sistema de servicios sociales que atenderán sus problemas específicos de salud, vivienda, cultura y ocio". La opción D es correcta porque abarca todos los aspectos mencionados en la Constitución. Las opciones A, B y C son incorrectas porque no incluyen todos los aspectos que deben ser atendidos según la Constitución.</t>
  </si>
  <si>
    <t>El artículo 51.1 de la Constitución Española establece que "los poderes públicos garantizarán la defensa de los consumidores y usuarios, protegiendo mediante procedimientos eficaces la seguridad, la salud y los legítimos intereses económicos de los mismos". La opción D es correcta porque incluye todos los aspectos mencionados en la Constitución que deben ser protegidos. Las opciones A, B y C son incorrectas porque no incluyen todos los elementos de protección mencionados en la Constitución.</t>
  </si>
  <si>
    <t>El artículo 51.2 de la Constitución Española establece que "los poderes públicos promoverán la información y la educación de los consumidores y usuarios, fomentarán sus organizaciones y oirán a estas en las cuestiones que puedan afectar a aquéllos". La opción D es correcta porque todas las opciones anteriores son funciones y responsabilidades que la Constitución asigna a los poderes públicos respecto a los consumidores y usuarios. Las opciones A, B y C, aunque correctas, son incompletas por sí solas.</t>
  </si>
  <si>
    <t>El artículo 52 de la Constitución Española establece que "la ley regulará las organizaciones profesionales que contribuyan a la defensa de los intereses económicos que les sean propios". La opción D es correcta porque refleja con precisión que las organizaciones deben defender los intereses económicos propios de sus miembros, según lo establece la Constitución. Las opciones A, B y C son incorrectas porque se refieren a tipos de intereses más generales o diferentes, no limitados a los propios de las organizaciones.</t>
  </si>
  <si>
    <t>El artículo 52 de la Constitución Española también establece que "la estructura interna y el funcionamiento de las organizaciones profesionales deberán ser democráticos". La opción B es correcta porque menciona específicamente la "democracia" como el principio que debe regir la estructura y funcionamiento de estas organizaciones, tal como lo establece la Constitución. Las opciones A, C y D son incorrectas porque no capturan el requisito fundamental de democracia establecido en la Constitución.</t>
  </si>
  <si>
    <t>El artículo 53.1 de la Constitución Española establece que "los derechos y libertades reconocidos en el Capítulo segundo del Título I vinculan a todos los poderes públicos". La opción A es correcta porque menciona específicamente que estos derechos y libertades vinculan a todos los poderes públicos, tal como lo establece la Constitución. Las opciones B, C y D son incorrectas porque no capturan completamente a quiénes vinculan estos derechos según el artículo mencionado.</t>
  </si>
  <si>
    <t>El artículo 53.1 de la Constitución Española establece que "cualquier ciudadano podrá recabar la tutela de las libertades y derechos reconocidos en el artículo 14 y en la Sección primera del Capítulo segundo ante los tribunales ordinarios mediante un procedimiento basado en los principios de preferencia y sumariedad". Sin embargo, para la regulación de estos derechos, la opción correcta es B, "sólo por ley", ya que los derechos fundamentales requieren una ley para su regulación, no necesariamente una ley orgánica. Las opciones A, C y D son incorrectas porque proponen normativas específicas que no son las únicas formas admitidas para regular el ejercicio de estos derechos.</t>
  </si>
  <si>
    <t>El artículo 53.1 de la Constitución Española establece que "el reconocimiento, el respeto y la protección de los derechos fundamentales y de las libertades públicas reconocidos en el Capítulo segundo del Título I serán tutelados mediante la aplicación de las normas que garanticen el contenido esencial de los derechos y libertades". La opción B es correcta porque refleja que cualquier regulación debe respetar el contenido esencial de estos derechos, lo cual es un mandato constitucional. Las opciones A, C y D son incorrectas porque no reflejan adecuadamente el enfoque constitucional de proteger el contenido esencial de estos derechos.</t>
  </si>
  <si>
    <t>El artículo 53.2 de la Constitución Española establece que "cualquier ciudadano podrá recabar la tutela de las libertades y derechos reconocidos en el artículo 14 y la Sección primera del Capítulo segundo del Título I de la Constitución, ante los tribunales ordinarios por un procedimiento basado en los principios de preferencia y sumariedad, y, en su caso, a través del recurso de amparo ante el Tribunal Constitucional". Aunque la opción A puede parecer adecuada, la respuesta correcta en este contexto es la B, ya que la tutela de estos derechos se realiza a través del recurso de inconstitucionalidad cuando la ley vulnera estos derechos fundamentales. Las opciones C y D no son correctas porque no son los mecanismos primarios mencionados para la tutela de estos derechos en la Constitución.</t>
  </si>
  <si>
    <t>El artículo 53.2 de la Constitución Española establece que "cualquier ciudadano podrá recabar la tutela de las libertades y derechos reconocidos en el artículo 14 y en la Sección primera del Capítulo segundo del Título I ante los tribunales ordinarios". La opción A es correcta porque la Constitución establece que los ciudadanos deben acudir a los tribunales ordinarios para la tutela de estos derechos. Las opciones B, C y D son incorrectas porque, aunque son instituciones que pueden intervenir en otros contextos, no son los mecanismos primarios para recabar esta tutela según la Constitución.</t>
  </si>
  <si>
    <t>El artículo 53.2 de la Constitución Española establece que "cualquier ciudadano podrá recabar la tutela de las libertades y derechos reconocidos en el artículo 14 y en la Sección primera del Capítulo segundo del Título I ante los tribunales ordinarios por un procedimiento basado en los principios de preferencia y sumariedad". La opción B es correcta porque refleja exactamente los principios que deben guiar este procedimiento según la Constitución. Las opciones A, C y D son incorrectas porque no capturan los principios específicos mencionados en la Constitución para este procedimiento.</t>
  </si>
  <si>
    <t>El artículo 53.2 de la Constitución Española establece que "en su caso, se podrá recabar la tutela de estos derechos a través del recurso de amparo ante el Tribunal Constitucional". La opción B es correcta porque refleja que, en determinados casos, se puede utilizar el recurso de amparo ante el Tribunal Constitucional. Las opciones A y D son incorrectas porque no reconocen la especificidad del "en su caso", que es una condición para la aplicación del recurso de amparo. La opción C es incorrecta porque sugiere un uso exclusivo del recurso de constitucionalidad, lo cual no es el caso para la tutela de estos derechos específicos.</t>
  </si>
  <si>
    <t>El recurso de amparo se aplica para recabar la tutela de los derechos fundamentales y libertades públicas, incluyendo casos de objeción de conciencia. La opción B es correcta porque menciona que el recurso de amparo puede aplicarse también en casos relacionados con la objeción de conciencia, un derecho fundamental. Las opciones A, C y D son incorrectas porque, aunque se refieren a otros derechos protegidos, no son específicamente mencionados en el contexto del recurso de amparo según la Constitución.</t>
  </si>
  <si>
    <t>El artículo 53.3 de la Constitución Española establece que "el reconocimiento, el respeto y la protección de los principios reconocidos en el Capítulo tercero informará la legislación positiva, la práctica judicial y la actuación de los poderes públicos". La opción D es correcta porque abarca todos los aspectos mencionados: legislación, práctica judicial y actuación de los poderes públicos, que deben estar informados por estos principios. Las opciones A, B y C son incorrectas porque se limitan a un solo aspecto del conjunto mencionado en la Constitución.</t>
  </si>
  <si>
    <t>El artículo 53.3 de la Constitución Española establece que "sólo podrán ser alegados ante la Jurisdicción ordinaria de acuerdo con lo que dispongan las leyes que los desarrollen". La opción C es correcta porque refleja la condición establecida por la Constitución para alegar estos principios ante la Jurisdicción ordinaria. Las opciones A, B y D son incorrectas porque omiten esta condición o suponen que pueden alegarse en todo caso, lo cual no es lo que la Constitución permite.</t>
  </si>
  <si>
    <t>El artículo 54 de la Constitución Española establece que "una ley orgánica regulará la institución del Defensor del Pueblo". La opción A es correcta porque menciona específicamente que la regulación de esta institución se realizará mediante una ley orgánica. Las opciones B, C y D son incorrectas porque proponen formas normativas que no son las adecuadas según la Constitución para regular esta institución.</t>
  </si>
  <si>
    <t>El artículo 54 de la Constitución Española establece que "el Defensor del Pueblo es el alto comisionado de las Cortes Generales". La opción C es correcta porque refleja con precisión la naturaleza del Defensor del Pueblo según la Constitución. Las opciones A y B son incorrectas porque, aunque describen funciones similares, no capturan el papel exacto del Defensor del Pueblo según la Constitución. La opción D es incorrecta porque menciona solo el Congreso, mientras que la Constitución establece que el Defensor del Pueblo es comisionado de ambas cámaras, es decir, de las Cortes Generales.</t>
  </si>
  <si>
    <t>El artículo 54 de la Constitución Española establece que "el Defensor del Pueblo será designado por las Cortes Generales". La opción D es correcta porque la Constitución estipula que esta figura es designada por ambas cámaras del Parlamento español, es decir, por las Cortes Generales. Las opciones A, B y C son incorrectas porque se refieren a solo una parte del proceso o a instituciones que no son responsables de esta designación de manera exclusiva.</t>
  </si>
  <si>
    <t>El Defensor del Pueblo tiene la función de supervisar la actividad de la Administración para garantizar que los derechos de los ciudadanos sean respetados. Según el artículo 54 de la Constitución Española, el Defensor del Pueblo no supervisa directamente las actividades del Gobierno, las Cortes Generales o el Poder Judicial, sino que su enfoque es sobre la Administración, que es el cuerpo encargado de ejecutar las políticas públicas. Las opciones A, B y D son incorrectas porque no corresponden al ámbito de supervisión principal del Defensor del Pueblo.</t>
  </si>
  <si>
    <t>El Defensor del Pueblo es un alto comisionado de las Cortes Generales y, por lo tanto, rinde cuentas de su actividad a ambas cámaras, es decir, a las Cortes Generales. Esto está establecido en el artículo 54 de la Constitución Española. Las opciones A, B y C son incorrectas porque se refieren solo a una parte del conjunto que conforma las Cortes Generales o a instituciones que no son el receptor de sus informes.</t>
  </si>
  <si>
    <t>El artículo 55.2 de la Constitución Española permite la suspensión de ciertos derechos en relación con la investigación de la actividad de bandas armadas o elementos terroristas, pero no todos los derechos pueden ser suspendidos. En este caso, la libertad de residencia es uno de los derechos que no puede ser suspendido bajo estas circunstancias. Las opciones A, C y D son incorrectas porque estos derechos pueden ser suspendidos en el marco de la lucha contra el terrorismo según el artículo mencionado.</t>
  </si>
  <si>
    <t>El artículo 55.1 de la Constitución Española establece que, en los estados de excepción o de sitio, ciertos derechos fundamentales pueden ser suspendidos, incluyendo el derecho a la libertad, el derecho a la seguridad y el derecho a la inviolabilidad del domicilio. La opción D es correcta porque reconoce que todos los derechos mencionados pueden ser suspendidos en estos casos. Las opciones A, B y C, aunque correctas individualmente, no capturan el alcance completo de los derechos que pueden ser suspendidos en tales situaciones.</t>
  </si>
  <si>
    <t>El artículo 55.1 de la Constitución Española permite la suspensión de varios derechos fundamentales durante el estado de excepción o de sitio, incluyendo el secreto de las comunicaciones, la libertad de residencia y el derecho a la libre circulación. La opción D es correcta porque todos los derechos mencionados pueden ser suspendidos en estas situaciones. Las opciones A, B y C son correctas individualmente, pero no abarcan el conjunto completo de derechos que pueden ser suspendidos.</t>
  </si>
  <si>
    <t xml:space="preserve"> D</t>
  </si>
  <si>
    <t>El artículo 55.2 de la Constitución Española permite la suspensión de ciertos derechos fundamentales de forma individual para personas específicas en relación con investigaciones sobre la actuación de bandas armadas o elementos terroristas. Estos derechos incluyen la inviolabilidad del domicilio, el secreto de las comunicaciones y la libertad personal. La opción D es correcta porque abarca todos los derechos que pueden ser suspendidos en estos casos. Las opciones A, B y C, aunque correctas, son incompletas porque no capturan el conjunto completo de derechos que pueden ser suspendidos.</t>
  </si>
  <si>
    <t>El artículo 55.2 de la Constitución Española establece que la utilización de las facultades para suspender derechos fundamentales en el contexto de la investigación de la actuación de bandas armadas o elementos terroristas debe ser regulada por una ley orgánica. La opción A es correcta porque una ley orgánica es el tipo de normativa exigido para regular esta materia según la Constitución. Las opciones B, C y D son incorrectas porque proponen formas normativas que no son las adecuadas para esta regulación.</t>
  </si>
  <si>
    <t>El artículo 55.2 de la Constitución Española permite que una ley orgánica determine los supuestos en los que se pueden suspender derechos fundamentales en relación con la actuación de bandas armadas o elementos terroristas. La opción A es correcta porque refleja la capacidad de la ley orgánica para establecer estos supuestos. Las opciones B, C y D son incorrectas porque niegan o limitan incorrectamente el alcance de lo que una ley orgánica puede determinar en este contexto.</t>
  </si>
  <si>
    <t>La opción correcta es la a) "Serán también oficiales en las respectivas Comunidades Autónomas de acuerdo con sus Estatutos." Explicación: El artículo 3.2 de la Constitución establece que las demás lenguas españolas serán también oficiales en las respectivas Comunidades Autónomas conforme a sus Estatutos. Las opciones b), c) y d) son incorrectas porque no se establece que sean oficiales en todas las Comunidades Autónomas (b)) ni que dependa de la Asamblea de estas (c)) o del Consejo de Ministros (d)). Solo los Estatutos de autonomía regulan esta cooficialidad.</t>
  </si>
  <si>
    <t>La opción correcta es a) "Sin consentimiento del titular o resolución judicial, salvo en caso de flagrante delito." Explicación: El artículo 18.2 establece que el domicilio es inviolable, y solo se podrá entrar o registrarlo con consentimiento del titular o resolución judicial, salvo en caso de delito flagrante. Las opciones b) y c) son incorrectas porque mencionan el consentimiento del ministerio fiscal o solo del titular, que no son suficientes en todos los casos. La opción d) es incorrecta porque no es suficiente con una resolución judicial motivada en todos los casos, como en situaciones de flagrante delito.</t>
  </si>
  <si>
    <t>La opción correcta es a) "Se dará comunicación previa a la autoridad." Explicación: El artículo 21.2 indica que para reuniones en lugares de tránsito público y manifestaciones, se debe comunicar previamente a la autoridad competente. Las opciones b), c) y d) son incorrectas: no se notifica a un juzgado (b)), ni se debe notificar después (c)), y no es que se prohíban directamente sin razones de alteración del orden público (d)).</t>
  </si>
  <si>
    <t>La opción correcta es c) "Será regulada por ley orgánica." Explicación: El artículo 54 establece que la institución del Defensor del Pueblo será regulada por una ley orgánica. Las opciones a) y b) son incorrectas porque no se regula mediante una ley ordinaria ni un decreto legislativo. La opción d) es incorrecta porque el Defensor del Pueblo debe rendir cuentas ante las Cortes Generales.</t>
  </si>
  <si>
    <t>La opción correcta es c) "Será declarado por la mayoría absoluta del Congreso de los Diputados, a propuesta exclusiva del Gobierno." Explicación: El artículo 116.4 establece que el estado de sitio es declarado por la mayoría absoluta del Congreso de los Diputados a propuesta del Gobierno. La opción a) es incorrecta porque no se declara por decreto del Gobierno. La opción b) es incorrecta porque no se requiere autorización previa del Congreso. La opción d) es incorrecta porque no se exige una mayoría de tres quintos, sino mayoría absoluta.</t>
  </si>
  <si>
    <t>¿En qué fecha fue promulgada la Constitución española de 1978?</t>
  </si>
  <si>
    <t>El 6 de diciembre de 1978</t>
  </si>
  <si>
    <t>La opción correcta es c) "El 27 de diciembre de 1978." Explicación: La Constitución fue promulgada el 27 de diciembre de 1978. Las otras fechas (a) 31 de octubre, b) 6 de diciembre y d) 29 de diciembre) no corresponden con la fecha oficial de promulgación. La fecha del 6 de diciembre fue el referéndum, pero no la promulgación.</t>
  </si>
  <si>
    <t>¿Cuántas Disposiciones Derogatorias tiene la Constitución española de 1978?</t>
  </si>
  <si>
    <t>Una</t>
  </si>
  <si>
    <t>La opción correcta es d) "Una." Explicación: La Constitución Española de 1978 cuenta con una única disposición derogatoria que se encarga de derogar las leyes anteriores que contradigan lo dispuesto en la nueva Constitución. Las opciones a), b) y c) son incorrectas porque no existen cuatro, dos o nueve disposiciones derogatorias, sino solo una.</t>
  </si>
  <si>
    <t>¿En qué fecha se refrendó la Constitución española de 1978?</t>
  </si>
  <si>
    <t>El 4 de diciembre de 1978</t>
  </si>
  <si>
    <t>El 9 de diciembre de 1978</t>
  </si>
  <si>
    <t>El 12 de diciembre de 1978</t>
  </si>
  <si>
    <t>La opción correcta es b) "El 6 de diciembre de 1978." Explicación: La Constitución fue refrendada por el pueblo español en referéndum el 6 de diciembre de 1978. Las fechas a) 4 de diciembre, c) 9 de diciembre y d) 12 de diciembre son incorrectas.</t>
  </si>
  <si>
    <t>¿Quién sancionó la Constitución española de 1978?</t>
  </si>
  <si>
    <t>El Jefe del Estado</t>
  </si>
  <si>
    <t>El pueblo español</t>
  </si>
  <si>
    <t>Las Cortes Generales</t>
  </si>
  <si>
    <t>La opción correcta es a) "El Jefe del Estado." Explicación: Según la Constitución, fue el Rey de España, como Jefe del Estado, quien sancionó la Constitución el 27 de diciembre de 1978. Las opciones b) Congreso de los Diputados, c) el pueblo español, y d) las Cortes Generales son incorrectas, ya que solo el Rey tiene la función de sancionar las leyes y la Constitución.</t>
  </si>
  <si>
    <t>¿Quién promulgó la Constitución española de 1978?</t>
  </si>
  <si>
    <t>La opción correcta es c) "El Jefe del Estado." Explicación: La promulgación de la Constitución también corresponde al Jefe del Estado (el Rey), como es de rigor en los sistemas constitucionales. Las otras opciones (a) el pueblo español, b) el Congreso de los Diputados, y d) las Cortes Generales) son incorrectas porque no es su competencia.</t>
  </si>
  <si>
    <t>¿Cuál de las siguientes partes de la Constitución no tiene fuerza vinculante?</t>
  </si>
  <si>
    <t>El Título Preliminar</t>
  </si>
  <si>
    <t>El Preámbulo</t>
  </si>
  <si>
    <t>Las Disposiciones Transitorias</t>
  </si>
  <si>
    <t>Las Disposiciones Adicionales</t>
  </si>
  <si>
    <t>La opción correcta es b) "El Preámbulo." Explicación: El Preámbulo de la Constitución no tiene fuerza vinculante, ya que su función es introductoria y orientativa, mientras que el resto de partes (Disposiciones Transitorias, Título Preliminar, y Disposiciones Adicionales) sí tienen valor normativo.</t>
  </si>
  <si>
    <t>¿Cuántos artículos forman el Título Preliminar de la Constitución?</t>
  </si>
  <si>
    <t>8</t>
  </si>
  <si>
    <t>9</t>
  </si>
  <si>
    <t>7</t>
  </si>
  <si>
    <t>La opción correcta es b) "8." Explicación: El Título Preliminar de la Constitución consta de ocho artículos, del 1 al 9, exceptuando el artículo 9 que ya corresponde a la siguiente sección. Las opciones a) 9, c) 7 y d) 10 son incorrectas.</t>
  </si>
  <si>
    <t>¿Qué artículo abre el Título I de la Constitución?</t>
  </si>
  <si>
    <t>El 10</t>
  </si>
  <si>
    <t>El 8</t>
  </si>
  <si>
    <t>El 9</t>
  </si>
  <si>
    <t>El 7</t>
  </si>
  <si>
    <t>La opción correcta es a) "El 10." Explicación: El artículo 10 abre el Título I de la Constitución, que se refiere a los derechos y deberes fundamentales. Las opciones b) 8, c) 9, y d) 7 son incorrectas porque no corresponden con la apertura de este Título.</t>
  </si>
  <si>
    <t>De 169</t>
  </si>
  <si>
    <t>De 168</t>
  </si>
  <si>
    <t>De 167</t>
  </si>
  <si>
    <t>De 166</t>
  </si>
  <si>
    <t>La opción correcta es a) "De 169." Explicación: La Constitución tiene 169 artículos. Las otras opciones (b) 168, c) 167, y d) 166 son incorrectas porque el número exacto es 169.</t>
  </si>
  <si>
    <t>¿En qué año se aprobó la Ley para la Reforma Política?</t>
  </si>
  <si>
    <t>En 1976</t>
  </si>
  <si>
    <t>En 1977</t>
  </si>
  <si>
    <t>En 1978</t>
  </si>
  <si>
    <t>En 1979</t>
  </si>
  <si>
    <t>La opción correcta es b) "En 1976." Explicación: La Ley para la Reforma Política fue aprobada en 1976, siendo una de las leyes clave para la transición democrática. Las fechas a) 1977, c) 1978 y d) 1979 no corresponden al momento de su aprobación.</t>
  </si>
  <si>
    <t>¿En qué año se celebró el referéndum para la Reforma Política?</t>
  </si>
  <si>
    <t>La opción correcta es a) "En 1976." Explicación: El referéndum sobre la Ley para la Reforma Política se celebró en 1976. Las otras fechas (b) 1977, c) 1978, y d) 1979 no son correctas.</t>
  </si>
  <si>
    <t>¿En qué año fue proclamado Rey D. Juan Carlos I?</t>
  </si>
  <si>
    <t>En 1975</t>
  </si>
  <si>
    <t>En 1974</t>
  </si>
  <si>
    <t>En 1973</t>
  </si>
  <si>
    <t>La opción correcta es a) "En 1975." Explicación: Juan Carlos I fue proclamado Rey en 1975 tras la muerte de Franco. Las fechas b) 1974, c) 1973 y d) 1976 son incorrectas.</t>
  </si>
  <si>
    <t>¿Ante quién fue proclamado Rey D. Juan Carlos I?</t>
  </si>
  <si>
    <t>Ante el pueblo español</t>
  </si>
  <si>
    <t>Ante el Congreso de los Diputados</t>
  </si>
  <si>
    <t>Ante el Jefe del Estado</t>
  </si>
  <si>
    <t>Ante las Cortes Generales</t>
  </si>
  <si>
    <t>La opción correcta es d) "Ante las Cortes Generales." Explicación: La proclamación del Rey se llevó a cabo ante las Cortes Generales, tal como marca el protocolo. Las opciones a) el pueblo español, b) el Congreso de los Diputados, y c) el Jefe del Estado son incorrectas.</t>
  </si>
  <si>
    <t>¿Qué artículo de la Constitución establece el derecho a la igualdad jurídica?</t>
  </si>
  <si>
    <t>El 14</t>
  </si>
  <si>
    <t>El 17</t>
  </si>
  <si>
    <t>La opción correcta es c) "El 14." Explicación: El artículo 14 establece el derecho a la igualdad ante la ley y prohíbe la discriminación por razón de nacimiento, raza, sexo, religión, opinión o cualquier otra condición o circunstancia personal o social. Las opciones a) 8, b) 9 y d) 17 son incorrectas.</t>
  </si>
  <si>
    <t>¿Qué artículo de la Constitución establece el derecho a la educación?</t>
  </si>
  <si>
    <t>El 28</t>
  </si>
  <si>
    <t>El 19</t>
  </si>
  <si>
    <t>El 4</t>
  </si>
  <si>
    <t>El 27</t>
  </si>
  <si>
    <t>La opción correcta es d) "El 27." Explicación: El artículo 27 de la Constitución garantiza el derecho a la educación. Las otras opciones (a) 28, b) 19 y c) 4 no están relacionadas con este derecho.</t>
  </si>
  <si>
    <t>¿Qué artículo de la Constitución establece el derecho de petición?</t>
  </si>
  <si>
    <t>El 29</t>
  </si>
  <si>
    <t>El 24</t>
  </si>
  <si>
    <t>La opción correcta es b) "El 29." Explicación: El artículo 29 establece el derecho de petición. Las otras opciones (a) 28, c) 24 y d) 17 son incorrectas.</t>
  </si>
  <si>
    <t>¿Qué artículo de la Constitución establece el derecho de huelga?</t>
  </si>
  <si>
    <t>El 13</t>
  </si>
  <si>
    <t>El 26</t>
  </si>
  <si>
    <t>La opción correcta es a) "El 28." Explicación: El derecho de huelga está recogido en el artículo 28 de la Constitución. Las otras opciones (b) 13, c) 14 y d) 26 no corresponden al artículo que trata sobre este derecho.</t>
  </si>
  <si>
    <t>¿Cuál es el plazo máximo de detención preventiva?</t>
  </si>
  <si>
    <t>38 horas</t>
  </si>
  <si>
    <t>La opción correcta es b) "72 horas." Explicación: El artículo 17.2 de la Constitución establece que el plazo máximo de detención preventiva es de 72 horas, tras las cuales el detenido debe ser puesto en libertad o a disposición judicial. Las opciones a) 24 horas, c) 48 horas y d) 38 horas no son correctas.</t>
  </si>
  <si>
    <t>¿Qué artículo de la Constitución establece el principio de legalidad penal?</t>
  </si>
  <si>
    <t>El 23</t>
  </si>
  <si>
    <t>El 25</t>
  </si>
  <si>
    <t>El 21</t>
  </si>
  <si>
    <t>La opción correcta es c) "El 25." Explicación: El artículo 25 de la Constitución recoge el principio de legalidad penal, que establece que nadie puede ser condenado por acciones que no estén previamente tipificadas como delito. Las otras opciones (a) 23, b) 29 y d) 21 no son correctas.</t>
  </si>
  <si>
    <t>¿En qué Título de la Constitución se establece la regulación del Tribunal Constitucional?</t>
  </si>
  <si>
    <t>En el Título VII</t>
  </si>
  <si>
    <t>En el Título VI</t>
  </si>
  <si>
    <t>En el Título VIII</t>
  </si>
  <si>
    <t>En el Título IX</t>
  </si>
  <si>
    <t>La opción correcta es d) "En el Título IX." Explicación: La regulación del Tribunal Constitucional se encuentra en el Título IX de la Constitución. Las opciones a) Título VII, b) Título VI y c) Título VIII son incorrectas.</t>
  </si>
  <si>
    <t>¿En qué Título de la Constitución se regula el Defensor del Pueblo?</t>
  </si>
  <si>
    <t>La opción correcta es a) "En el Título I." Explicación: La regulación del Defensor del Pueblo aparece en el Título I, que trata de los derechos y deberes fundamentales. Las otras opciones (b) Título II, c) Título VI y d) Título III) no son correctas porque el Defensor del Pueblo se asocia a la protección de derechos fundamentales.</t>
  </si>
  <si>
    <t>¿En qué Título de la Constitución se establece la regulación del Poder Judicial?</t>
  </si>
  <si>
    <t>La opción correcta es b) "En el Título VI." Explicación: La regulación del Poder Judicial se encuentra en el Título VI de la Constitución. Las opciones a) Título VIII, c) Título VII y d) Título III son incorrectas.</t>
  </si>
  <si>
    <t>¿En qué Título de la Constitución se establece la regulación de las relaciones entre el Gobierno y las Cortes Generales?</t>
  </si>
  <si>
    <t>En el Título V</t>
  </si>
  <si>
    <t>La opción correcta es b) "En el Título V." Explicación: El Título V trata sobre las relaciones entre el Gobierno y las Cortes Generales, incluyendo las cuestiones de confianza y mociones de censura. Las opciones a) Título VI, c) Título VII y d) Título III son incorrectas.</t>
  </si>
  <si>
    <t>¿En qué Título de la Constitución se establece la regulación de la reforma constitucional?</t>
  </si>
  <si>
    <t>En el Título X</t>
  </si>
  <si>
    <t>La opción correcta es d) "En el Título X." Explicación: El Título X regula el procedimiento para reformar la Constitución. Las opciones a) Título VII, b) Título VI y c) Título V son incorrectas.</t>
  </si>
  <si>
    <t>¿Ante quién presta juramento el Rey?</t>
  </si>
  <si>
    <t>Ante el Gobierno</t>
  </si>
  <si>
    <t>Ante el Senado</t>
  </si>
  <si>
    <t>La opción correcta es a) "Ante las Cortes Generales." Explicación: Según la Constitución, el Rey presta juramento ante las Cortes Generales al asumir sus funciones. Las otras opciones (b) Congreso de los Diputados, c) Gobierno y d) Senado son incorrectas.</t>
  </si>
  <si>
    <t>¿Cuál es el símbolo de la unidad y permanencia del Estado?</t>
  </si>
  <si>
    <t>La bandera de España</t>
  </si>
  <si>
    <t>La opción correcta es b) "El Rey." Explicación: El artículo 56.1 de la Constitución señala que el Rey es el símbolo de la unidad y permanencia del Estado. Las opciones a) Cortes Generales, c) Congreso de los Diputados y d) bandera de España no son correctas.</t>
  </si>
  <si>
    <t>¿Quién asume la más alta representación del Estado?</t>
  </si>
  <si>
    <t>La opción correcta es b) "El Rey." Explicación: El artículo 56 de la Constitución establece que el Rey ostenta la más alta representación del Estado. Las otras opciones (a) Cortes Generales, c) Presidente del Gobierno y d) Gobierno no son correctas.</t>
  </si>
  <si>
    <t>Ante el Rey</t>
  </si>
  <si>
    <t>La opción correcta es a) "Ante las Cortes Generales." Explicación: De nuevo, el Rey presta juramento ante las Cortes Generales, según lo dispuesto en la Constitución. Las opciones b) Congreso de los Diputados, c) Gobierno y d) Rey son incorrectas.</t>
  </si>
  <si>
    <t>¿Qué funciones constitucionales puede asumir el Consorte de la Reina?</t>
  </si>
  <si>
    <t>Las derivadas de su cargo</t>
  </si>
  <si>
    <t>Las de representación</t>
  </si>
  <si>
    <t>Las derivadas de la Regencia</t>
  </si>
  <si>
    <t>Las derivadas de su tratamiento</t>
  </si>
  <si>
    <t>La opción correcta es c) "Las derivadas de la Regencia." Explicación: El consorte de la Reina puede asumir funciones derivadas de la Regencia si es necesario, según el artículo 59. Las opciones a) derivadas de su cargo, b) representación y d) tratamiento son incorrectas.</t>
  </si>
  <si>
    <t>¿A quién le corresponde el nombramiento del Presidente del Tribunal Constitucional?</t>
  </si>
  <si>
    <t>Al Jefe del Estado</t>
  </si>
  <si>
    <t>Al Presidente del Gobierno</t>
  </si>
  <si>
    <t>A las Cortes Generales</t>
  </si>
  <si>
    <t>Al Pleno del Tribunal Constitucional</t>
  </si>
  <si>
    <t>La opción correcta es a) "Al Jefe del Estado." Explicación: El Presidente del Tribunal Constitucional es nombrado por el Rey (Jefe del Estado), a propuesta del pleno del Tribunal Constitucional, según la Constitución. Las otras opciones (b) Presidente del Gobierno, c) Cortes Generales y d) Pleno del Tribunal Constitucional son incorrectas.</t>
  </si>
  <si>
    <t>¿Qué mayoría precisa un candidato a la Presidencia del Gobierno para ser nombrado como tal en segunda votación?</t>
  </si>
  <si>
    <t>Mayoría de 2/3</t>
  </si>
  <si>
    <t>Mayoría simple</t>
  </si>
  <si>
    <t>Mayoría absoluta</t>
  </si>
  <si>
    <t>Mayoría de 2/5</t>
  </si>
  <si>
    <t>La opción correcta es b) "Mayoría simple." Explicación: En la segunda votación, el candidato necesita obtener mayoría simple para ser investido Presidente del Gobierno, según el artículo 99.3 de la Constitución. Las opciones a) mayoría de 2/3, c) mayoría absoluta y d) mayoría de 2/5 no corresponden con lo establecido.</t>
  </si>
  <si>
    <t>¿A quién le corresponde el nombramiento de los Ministros?</t>
  </si>
  <si>
    <t>Al Pleno del Congreso de los Diputados</t>
  </si>
  <si>
    <t>La opción correcta es a) "Al Jefe del Estado." Explicación: El artículo 100 de la Constitución establece que los Ministros son nombrados por el Rey a propuesta del Presidente del Gobierno. Las otras opciones (b) Presidente del Gobierno, c) Cortes Generales y d) Pleno del Congreso de los Diputados no son correctas.</t>
  </si>
  <si>
    <t>¿A quién le corresponde el nombramiento del Presidente del Gobierno?</t>
  </si>
  <si>
    <t>Al Congreso de los Diputados</t>
  </si>
  <si>
    <t>Al Senado</t>
  </si>
  <si>
    <t>La opción correcta es a) "Al Jefe del Estado." Explicación: El Presidente del Gobierno es nombrado por el Rey, tras la propuesta del Congreso de los Diputados, según el artículo 99.1 de la Constitución. Las otras opciones (b) Congreso de los Diputados, c) Cortes Generales y d) Senado son incorrectas.</t>
  </si>
  <si>
    <t>¿A quién le corresponde el nombramiento del Fiscal General del Estado?</t>
  </si>
  <si>
    <t>Al Pleno del Tribunal Supremo</t>
  </si>
  <si>
    <t>La opción correcta es a) "Al Jefe del Estado." Explicación: El Fiscal General del Estado es nombrado por el Rey, a propuesta del Gobierno, según el artículo 124 de la Constitución. Las opciones b) Presidente del Gobierno, c) Cortes Generales y d) Pleno del Tribunal Supremo son incorrectas.</t>
  </si>
  <si>
    <t>¿A quién le corresponde el nombramiento del Presidente del Consejo General del Poder Judicial?</t>
  </si>
  <si>
    <t>Al Pleno del Consejo General del Poder Judicial</t>
  </si>
  <si>
    <t>La opción correcta es a) "Al Jefe del Estado." Explicación: El Presidente del Consejo General del Poder Judicial es nombrado por el Rey a propuesta del pleno del Consejo, según el artículo 122 de la Constitución. Las otras opciones (b) Presidente del Gobierno, c) Cortes Generales y d) Pleno del Consejo General del Poder Judicial son incorrectas.</t>
  </si>
  <si>
    <t>¿A quién le corresponde el nombramiento de los Vicepresidentes del Gobierno?</t>
  </si>
  <si>
    <t>La opción correcta es a) "Al Jefe del Estado." Explicación: Los Vicepresidentes del Gobierno son nombrados por el Rey a propuesta del Presidente del Gobierno, según la misma norma que regula el nombramiento de Ministros. Las otras opciones (b) Presidente del Gobierno, c) Cortes Generales y d) Pleno del Congreso de los Diputados son incorrectas.</t>
  </si>
  <si>
    <t>¿A quién le corresponde nombrar al Defensor del Pueblo?</t>
  </si>
  <si>
    <t>La opción correcta es c) "A las Cortes Generales." Explicación: El Defensor del Pueblo es nombrado por las Cortes Generales, según el artículo 54 de la Constitución. Las otras opciones (a) Jefe del Estado, b) Presidente del Gobierno y d) Pleno del Tribunal Constitucional no son correctas.</t>
  </si>
  <si>
    <t>¿Qué Título de la Constitución se dedica a la regulación de la Administración Pública?</t>
  </si>
  <si>
    <t>El Título III</t>
  </si>
  <si>
    <t>El Título IV</t>
  </si>
  <si>
    <t>El Título VI</t>
  </si>
  <si>
    <t>El Título V</t>
  </si>
  <si>
    <t>La opción correcta es b) "El Título IV." Explicación: El Título IV de la Constitución regula la Administración Pública. Las otras opciones (a) Título III, c) Título VI y d) Título V no son correctas.</t>
  </si>
  <si>
    <t>¿Qué Título de la Constitución se dedica a la regulación del Congreso de los Diputados?</t>
  </si>
  <si>
    <t>La opción correcta es a) "El Título III." Explicación: El Título III de la Constitución regula las Cortes Generales, incluyendo el Congreso de los Diputados. Las otras opciones (b) Título IV, c) Título VI y d) Título V no son correctas.</t>
  </si>
  <si>
    <t>¿Qué Título de la Constitución se dedica a la regulación del Senado?</t>
  </si>
  <si>
    <t>La opción correcta es a) "El Título III." Explicación: El Senado también está regulado en el Título III, al igual que el Congreso de los Diputados, ya que ambos forman parte de las Cortes Generales. Las otras opciones (b) Título IV, c) Título VI y d) Título V son incorrectas.</t>
  </si>
  <si>
    <t>¿Qué Título de la Constitución se dedica a la regulación del Consejo de Ministros?</t>
  </si>
  <si>
    <t>La opción correcta es b) "El Título IV." Explicación: El Título IV regula el Gobierno y la Administración, incluyendo el Consejo de Ministros. Las opciones a) Título III, c) Título VI y d) Título V no son correctas.</t>
  </si>
  <si>
    <t>¿Cuál es la norma institucional básica de una Comunidad Autónoma?</t>
  </si>
  <si>
    <t>Los decretos organizativos del Consejo de Gobierno</t>
  </si>
  <si>
    <t>El estatuto de autonomía</t>
  </si>
  <si>
    <t>La Constitución española de 1978</t>
  </si>
  <si>
    <t>La Ley Marco de delegación de competencias estatales</t>
  </si>
  <si>
    <t>La opción correcta es b) "El estatuto de autonomía." Explicación: El estatuto de autonomía es la norma institucional básica de cada Comunidad Autónoma, según el artículo 147 de la Constitución. Las opciones a) decretos organizativos del Consejo de Gobierno, c) Constitución Española y d) Ley Marco de delegación de competencias estatales son incorrectas.</t>
  </si>
  <si>
    <t>¿Puede presentarse una cuestión de confianza cuando esté en trámite una moción de censura?</t>
  </si>
  <si>
    <t>Sí, siempre que no haya sido votada</t>
  </si>
  <si>
    <t>Sí, siempre que no hayan pasado 24 horas desde su presentación</t>
  </si>
  <si>
    <t>Sí, en cualquier caso</t>
  </si>
  <si>
    <t>La opción correcta es c) "En ningún caso." Explicación: Según el artículo 112 de la Constitución, no se puede presentar una cuestión de confianza si está en trámite una moción de censura. Las opciones a) siempre que no haya sido votada, b) siempre que no hayan pasado 24 horas, y d) en cualquier caso no son correctas.</t>
  </si>
  <si>
    <t>¿Cuántas Disposiciones Adicionales tiene la Constitución española?</t>
  </si>
  <si>
    <t>7.</t>
  </si>
  <si>
    <t>8.</t>
  </si>
  <si>
    <t>9.</t>
  </si>
  <si>
    <t>4.</t>
  </si>
  <si>
    <t>La opción correcta es b) "8." Explicación: La Constitución Española de 1978 tiene 8 Disposiciones Adicionales. Las otras opciones (a) 7, c) 9 y d) 4 son incorrectas.</t>
  </si>
  <si>
    <t>¿Quién nombra al Presidente del Gobierno?</t>
  </si>
  <si>
    <t>La opción correcta es a) "El Rey." Explicación: Según el artículo 99.1 de la Constitución Española, el Presidente del Gobierno es nombrado por el Rey, tras la correspondiente propuesta del Congreso de los Diputados. Las otras opciones b) Congreso de los Diputados, c) Senado y d) Cortes Generales no son correctas, ya que estas instituciones no tienen la función de nombrar al Presidente del Gobierno.</t>
  </si>
  <si>
    <t>¿Quién elige al Presidente del Congreso de los Diputados?</t>
  </si>
  <si>
    <t>La Mesa del Congreso de los Diputados.</t>
  </si>
  <si>
    <t>La opción correcta es c) "El Congreso de los Diputados." Explicación: El Presidente del Congreso de los Diputados es elegido por los propios miembros del Congreso, tal y como establece el Reglamento de esta cámara. Las otras opciones a) El Rey, b) Presidente del Gobierno y d) Mesa del Congreso de los Diputados son incorrectas porque no tienen esta competencia.</t>
  </si>
  <si>
    <t>¿Qué artículo de la Constitución establece el derecho a la vida?</t>
  </si>
  <si>
    <t>El artículo 14.</t>
  </si>
  <si>
    <t>El artículo 15.</t>
  </si>
  <si>
    <t>El artículo 16.</t>
  </si>
  <si>
    <t>El artículo 17.</t>
  </si>
  <si>
    <t>La opción correcta es b) "El artículo 15." Explicación: El artículo 15 de la Constitución Española establece el derecho a la vida y a la integridad física y moral. Las otras opciones a) artículo 14, c) artículo 16 y d) artículo 17 son incorrectas, ya que esos artículos tratan sobre otros derechos fundamentales.</t>
  </si>
  <si>
    <t>¿Cuántos artículos tiene la Constitución?</t>
  </si>
  <si>
    <t>168.</t>
  </si>
  <si>
    <t>169.</t>
  </si>
  <si>
    <t>167.</t>
  </si>
  <si>
    <t>165.</t>
  </si>
  <si>
    <t>La opción correcta es b) "169." Explicación: La Constitución Española consta de 169 artículos. Las opciones a) 168, c) 167 y d) 165 son incorrectas, ya que el número exacto es 169.</t>
  </si>
  <si>
    <t>¿Qué sistema se sigue para la asignación de escaños en el Congreso de los Diputados?</t>
  </si>
  <si>
    <t>El sistema proporcional.</t>
  </si>
  <si>
    <t>El sistema mayoritario.</t>
  </si>
  <si>
    <t>El sistema lineal.</t>
  </si>
  <si>
    <t>El sistema territorial.</t>
  </si>
  <si>
    <t>La opción correcta es a) "El sistema proporcional." Explicación: El sistema de elección de los Diputados es el sistema proporcional, tal como se establece en la Ley Orgánica del Régimen Electoral General (LOREG). Las opciones b) sistema mayoritario, c) sistema lineal y d) sistema territorial no son correctas, ya que el sistema proporcional es el único que se utiliza para asignar los escaños en el Congreso.</t>
  </si>
  <si>
    <t>¿Cuál es la mayoría que debe alcanzarse en las Cortes para proceder a la reforma del artículo 15 de la Constitución?</t>
  </si>
  <si>
    <t>tres quintos de cada cámara y ratificación mediente referendum de la voluntad popular</t>
  </si>
  <si>
    <t>dos tercios de cada Cámara, y  la disolución inmediata de las Cortes</t>
  </si>
  <si>
    <t xml:space="preserve">Mayoría absoluta y Ley Orgánica </t>
  </si>
  <si>
    <t>Unanimidad de las cámaras</t>
  </si>
  <si>
    <t>La opción correcta es b) "Dos tercios de cada Cámara y la disolución inmediata de las Cortes." Explicación: Para reformar ciertos artículos fundamentales de la Constitución, como los derechos fundamentales (artículo 15), se requiere una mayoría cualificada de dos tercios de cada Cámara y, tras ello, la disolución de las Cortes y la convocatoria de elecciones, según el artículo 168 de la Constitución. Las opciones a) tres quintos de cada Cámara, c) mayoría absoluta y ley orgánica, y d) unanimidad de las cámaras no corresponden con lo estipulado para este tipo de reformas.</t>
  </si>
  <si>
    <t>¿En qué artículo de la Constitución se recogen los fundamentos del orden político?</t>
  </si>
  <si>
    <t>En el artículo 9.3.</t>
  </si>
  <si>
    <t>En el artículo 1.1.</t>
  </si>
  <si>
    <t>En el artículo 10.</t>
  </si>
  <si>
    <t>En el artículo 11.</t>
  </si>
  <si>
    <t>La opción correcta es c) "En el artículo 10." Explicación: El artículo 10 de la Constitución recoge los fundamentos del orden político y la paz social, vinculados al respeto a la dignidad de la persona y los derechos inviolables que le son inherentes. Las opciones a) artículo 9.3, b) artículo 1.1 y d) artículo 11 son incorrectas, ya que estos artículos tratan sobre otros aspectos del orden constitucional.</t>
  </si>
  <si>
    <t>Según lo dispuesto en el artículo 53 de la Constitución, relativo a las garantías de las libertades y derechos fundamentales, el derecho a sindicarse libremente:</t>
  </si>
  <si>
    <t>Es un derecho que informará la legislación positiva, la práctica judicial y la actuación de los poderes públicos.</t>
  </si>
  <si>
    <t>Se podrá tutela ante los Tribunales ordinarios por un procedimiento basado en los principios de preferencia y sumariedad.</t>
  </si>
  <si>
    <t>Al encontrarse dentro de la Sección 2ª del Capítulo II del Título Primero de la Constitución, sólo puede resolverse ante el Tribunal Constitucional mediante el recurso de amparo.</t>
  </si>
  <si>
    <t>El citado artículo no establece nada al respecto.</t>
  </si>
  <si>
    <t>La opción correcta es b) "Se podrá tutelar ante los Tribunales ordinarios por un procedimiento basado en los principios de preferencia y sumariedad." Explicación: El artículo 53.2 de la Constitución establece que los derechos fundamentales, como el derecho a sindicarse libremente, pueden ser protegidos mediante un procedimiento judicial preferente y sumario. Las opciones a) que informará la legislación positiva, c) recurso de amparo ante el Tribunal Constitucional y d) el artículo no establece nada al respecto son incorrectas.</t>
  </si>
  <si>
    <t>¿Qué sector social aparece especialmente protegido en el artículo 48 de la Constitución?</t>
  </si>
  <si>
    <t>La familia.</t>
  </si>
  <si>
    <t>Los consumidores.</t>
  </si>
  <si>
    <t>La juventud.</t>
  </si>
  <si>
    <t>La tercera edad</t>
  </si>
  <si>
    <t>La opción correcta es c) "La juventud." Explicación: El artículo 48 de la Constitución establece que los poderes públicos promoverán las condiciones para la participación libre y eficaz de la juventud en el desarrollo político, social, económico y cultural. Las otras opciones a) la familia, b) los consumidores y d) la tercera edad son incorrectas, ya que el artículo 48 se refiere específicamente a la juventud.</t>
  </si>
  <si>
    <t>La Constitución garantiza en su artículo 9.3:</t>
  </si>
  <si>
    <t>La irretroactividad de todas las normas, siempre que sean favorables a los ciudadanos.</t>
  </si>
  <si>
    <t>La retroactividad de las disposiciones favorables o restrictivas de derechos individuales.</t>
  </si>
  <si>
    <t>La irretroactividad de las disposiciones sancionadoras no favorables o restrictivas de derechos individuales.</t>
  </si>
  <si>
    <t>La irretroactividad de las disposiciones cualquiera que sea su naturaleza.</t>
  </si>
  <si>
    <t>La opción correcta es c) "La irretroactividad de las disposiciones sancionadoras no favorables o restrictivas de derechos individuales." Explicación: El artículo 9.3 de la Constitución garantiza la irretroactividad de las disposiciones sancionadoras no favorables o restrictivas de derechos individuales, entre otros principios como la legalidad, la jerarquía normativa y la seguridad jurídica. Las otras opciones a) la irretroactividad de todas las normas, b) la retroactividad de las disposiciones favorables y d) la irretroactividad de disposiciones de cualquier naturaleza no son correctas.</t>
  </si>
  <si>
    <t>La seguridad jurídica está garantizada en nuestra Constitución de una forma expresa:</t>
  </si>
  <si>
    <t>En el Preámbulo.</t>
  </si>
  <si>
    <t>En la Sección Primera del Capítulo II del Título I.</t>
  </si>
  <si>
    <t>La opción correcta es b) "En el Título Preliminar." Explicación: El principio de seguridad jurídica está garantizado de manera expresa en el artículo 9.3 de la Constitución, que se encuentra en el Título Preliminar. Las otras opciones a) Preámbulo, c) Sección Primera del Capítulo II del Título I y d) Título IV no son correctas.</t>
  </si>
  <si>
    <t>¿Ante quién jura su cargo el Príncipe Heredero?</t>
  </si>
  <si>
    <t>Ante el Rey.</t>
  </si>
  <si>
    <t>Ante las Cortes Generales.</t>
  </si>
  <si>
    <t>Ante el Senado.</t>
  </si>
  <si>
    <t>Ante el Gobierno.</t>
  </si>
  <si>
    <t>La opción correcta es b) "Ante las Cortes Generales." Explicación: El Príncipe Heredero jura su cargo ante las Cortes Generales, según el artículo 61 de la Constitución. Las opciones a) ante el Rey, c) ante el Senado y d) ante el Gobierno son incorrectas, ya que el juramento se realiza ante las Cortes Generales.</t>
  </si>
  <si>
    <t>¿Qué tipo de personalidad tiene la provincia?</t>
  </si>
  <si>
    <t>Propia.</t>
  </si>
  <si>
    <t>Plena.</t>
  </si>
  <si>
    <t>Ilimitada.</t>
  </si>
  <si>
    <t>Pública.</t>
  </si>
  <si>
    <t>La opción correcta es a) "Propia." Explicación: Según el artículo 141 de la Constitución, la provincia tiene personalidad jurídica propia. Las otras opciones b) plena, c) ilimitada y d) pública son incorrectas, ya que la provincia tiene su propia personalidad jurídica, pero no plenitud de derechos.</t>
  </si>
  <si>
    <t>¿Qué tipo de personalidad tiene el municipio?</t>
  </si>
  <si>
    <r>
      <t>a. Propia:</t>
    </r>
    <r>
      <rPr>
        <sz val="11"/>
        <color theme="1"/>
        <rFont val="Calibri"/>
        <family val="2"/>
        <scheme val="minor"/>
      </rPr>
      <t xml:space="preserve"> Correcta. El municipio tiene personalidad jurídica propia, lo que le otorga autonomía para gestionar sus intereses dentro del marco legal. </t>
    </r>
    <r>
      <rPr>
        <b/>
        <sz val="11"/>
        <color theme="1"/>
        <rFont val="Calibri"/>
        <family val="2"/>
        <scheme val="minor"/>
      </rPr>
      <t>b. Plena:</t>
    </r>
    <r>
      <rPr>
        <sz val="11"/>
        <color theme="1"/>
        <rFont val="Calibri"/>
        <family val="2"/>
        <scheme val="minor"/>
      </rPr>
      <t xml:space="preserve"> Incorrecta. Aunque el municipio tiene autonomía, no se describe con el término "plena". </t>
    </r>
    <r>
      <rPr>
        <b/>
        <sz val="11"/>
        <color theme="1"/>
        <rFont val="Calibri"/>
        <family val="2"/>
        <scheme val="minor"/>
      </rPr>
      <t>c. Ilimitada:</t>
    </r>
    <r>
      <rPr>
        <sz val="11"/>
        <color theme="1"/>
        <rFont val="Calibri"/>
        <family val="2"/>
        <scheme val="minor"/>
      </rPr>
      <t xml:space="preserve"> Incorrecta. La autonomía municipal está limitada por las leyes. </t>
    </r>
    <r>
      <rPr>
        <b/>
        <sz val="11"/>
        <color theme="1"/>
        <rFont val="Calibri"/>
        <family val="2"/>
        <scheme val="minor"/>
      </rPr>
      <t>d. Pública:</t>
    </r>
    <r>
      <rPr>
        <sz val="11"/>
        <color theme="1"/>
        <rFont val="Calibri"/>
        <family val="2"/>
        <scheme val="minor"/>
      </rPr>
      <t xml:space="preserve"> Incorrecta. Este término no define la personalidad jurídica del municipio.</t>
    </r>
  </si>
  <si>
    <t>¿Cuántos periodos de sesiones celebran las Cámaras?</t>
  </si>
  <si>
    <r>
      <t>a. Dos:</t>
    </r>
    <r>
      <rPr>
        <sz val="11"/>
        <color theme="1"/>
        <rFont val="Calibri"/>
        <family val="2"/>
        <scheme val="minor"/>
      </rPr>
      <t xml:space="preserve"> Correcta. Las Cámaras celebran dos periodos de sesiones al año, de septiembre a diciembre y de febrero a junio, como establece la Constitución Española. </t>
    </r>
    <r>
      <rPr>
        <b/>
        <sz val="11"/>
        <color theme="1"/>
        <rFont val="Calibri"/>
        <family val="2"/>
        <scheme val="minor"/>
      </rPr>
      <t>b. Uno:</t>
    </r>
    <r>
      <rPr>
        <sz val="11"/>
        <color theme="1"/>
        <rFont val="Calibri"/>
        <family val="2"/>
        <scheme val="minor"/>
      </rPr>
      <t xml:space="preserve"> Incorrecta. Las Cámaras no tienen solo un periodo de sesiones al año. </t>
    </r>
    <r>
      <rPr>
        <b/>
        <sz val="11"/>
        <color theme="1"/>
        <rFont val="Calibri"/>
        <family val="2"/>
        <scheme val="minor"/>
      </rPr>
      <t>c. Tres:</t>
    </r>
    <r>
      <rPr>
        <sz val="11"/>
        <color theme="1"/>
        <rFont val="Calibri"/>
        <family val="2"/>
        <scheme val="minor"/>
      </rPr>
      <t xml:space="preserve"> Incorrecta. No está estipulado que celebren tres periodos de sesiones. </t>
    </r>
    <r>
      <rPr>
        <b/>
        <sz val="11"/>
        <color theme="1"/>
        <rFont val="Calibri"/>
        <family val="2"/>
        <scheme val="minor"/>
      </rPr>
      <t>d. Cinco:</t>
    </r>
    <r>
      <rPr>
        <sz val="11"/>
        <color theme="1"/>
        <rFont val="Calibri"/>
        <family val="2"/>
        <scheme val="minor"/>
      </rPr>
      <t xml:space="preserve"> Incorrecta. Este número es incorrecto, ya que son únicamente dos.</t>
    </r>
  </si>
  <si>
    <t>¿Quién elige al Presidente del Gobierno?</t>
  </si>
  <si>
    <t>El Pueblo.</t>
  </si>
  <si>
    <r>
      <t>b. El Congreso:</t>
    </r>
    <r>
      <rPr>
        <sz val="11"/>
        <color theme="1"/>
        <rFont val="Calibri"/>
        <family val="2"/>
        <scheme val="minor"/>
      </rPr>
      <t xml:space="preserve"> Correcta. El Congreso de los Diputados elige al Presidente del Gobierno mediante votación, tras ser propuesto por el Rey. </t>
    </r>
    <r>
      <rPr>
        <b/>
        <sz val="11"/>
        <color theme="1"/>
        <rFont val="Calibri"/>
        <family val="2"/>
        <scheme val="minor"/>
      </rPr>
      <t>a. El Rey:</t>
    </r>
    <r>
      <rPr>
        <sz val="11"/>
        <color theme="1"/>
        <rFont val="Calibri"/>
        <family val="2"/>
        <scheme val="minor"/>
      </rPr>
      <t xml:space="preserve"> Incorrecta. El Rey propone al candidato, pero no lo elige directamente. </t>
    </r>
    <r>
      <rPr>
        <b/>
        <sz val="11"/>
        <color theme="1"/>
        <rFont val="Calibri"/>
        <family val="2"/>
        <scheme val="minor"/>
      </rPr>
      <t>c. El Pueblo:</t>
    </r>
    <r>
      <rPr>
        <sz val="11"/>
        <color theme="1"/>
        <rFont val="Calibri"/>
        <family val="2"/>
        <scheme val="minor"/>
      </rPr>
      <t xml:space="preserve"> Incorrecta. Los ciudadanos eligen a los diputados, pero no al Presidente del Gobierno. </t>
    </r>
    <r>
      <rPr>
        <b/>
        <sz val="11"/>
        <color theme="1"/>
        <rFont val="Calibri"/>
        <family val="2"/>
        <scheme val="minor"/>
      </rPr>
      <t>d. Las Cortes Generales:</t>
    </r>
    <r>
      <rPr>
        <sz val="11"/>
        <color theme="1"/>
        <rFont val="Calibri"/>
        <family val="2"/>
        <scheme val="minor"/>
      </rPr>
      <t xml:space="preserve"> Incorrecta. Aunque el Congreso forma parte de las Cortes, el Senado no interviene en esta elección.</t>
    </r>
  </si>
  <si>
    <t>¿Cuántos Diputados como mínimo pueden presentar una moción de censura?</t>
  </si>
  <si>
    <t>1/10 parte del número total.</t>
  </si>
  <si>
    <t>2/3 del número total.</t>
  </si>
  <si>
    <r>
      <t>c. 1/10 parte del número total:</t>
    </r>
    <r>
      <rPr>
        <sz val="11"/>
        <color theme="1"/>
        <rFont val="Calibri"/>
        <family val="2"/>
        <scheme val="minor"/>
      </rPr>
      <t xml:space="preserve"> Correcta. Para presentar una moción de censura, se requiere el apoyo de al menos una décima parte de los diputados, según la Constitución. </t>
    </r>
    <r>
      <rPr>
        <b/>
        <sz val="11"/>
        <color theme="1"/>
        <rFont val="Calibri"/>
        <family val="2"/>
        <scheme val="minor"/>
      </rPr>
      <t>a. Mayoría simple:</t>
    </r>
    <r>
      <rPr>
        <sz val="11"/>
        <color theme="1"/>
        <rFont val="Calibri"/>
        <family val="2"/>
        <scheme val="minor"/>
      </rPr>
      <t xml:space="preserve"> Incorrecta. Este término no se aplica al número de diputados necesarios. </t>
    </r>
    <r>
      <rPr>
        <b/>
        <sz val="11"/>
        <color theme="1"/>
        <rFont val="Calibri"/>
        <family val="2"/>
        <scheme val="minor"/>
      </rPr>
      <t>b. Mayoría absoluta:</t>
    </r>
    <r>
      <rPr>
        <sz val="11"/>
        <color theme="1"/>
        <rFont val="Calibri"/>
        <family val="2"/>
        <scheme val="minor"/>
      </rPr>
      <t xml:space="preserve"> Incorrecta. La mayoría absoluta no es necesaria para presentar la moción, aunque sí para aprobarla. </t>
    </r>
    <r>
      <rPr>
        <b/>
        <sz val="11"/>
        <color theme="1"/>
        <rFont val="Calibri"/>
        <family val="2"/>
        <scheme val="minor"/>
      </rPr>
      <t>d. 2/3 del número total:</t>
    </r>
    <r>
      <rPr>
        <sz val="11"/>
        <color theme="1"/>
        <rFont val="Calibri"/>
        <family val="2"/>
        <scheme val="minor"/>
      </rPr>
      <t xml:space="preserve"> Incorrecta. Este porcentaje es excesivo y no corresponde a lo establecido.</t>
    </r>
  </si>
  <si>
    <t>¿Cuál es el número máximo de Diputados que pueden formar el Congreso?</t>
  </si>
  <si>
    <t>250.</t>
  </si>
  <si>
    <t>300.</t>
  </si>
  <si>
    <t>350.</t>
  </si>
  <si>
    <t>400.</t>
  </si>
  <si>
    <r>
      <t>c. 350:</t>
    </r>
    <r>
      <rPr>
        <sz val="11"/>
        <color theme="1"/>
        <rFont val="Calibri"/>
        <family val="2"/>
        <scheme val="minor"/>
      </rPr>
      <t xml:space="preserve"> Correcta. El Congreso puede tener un máximo de 350 diputados, como establece la Constitución Española. </t>
    </r>
    <r>
      <rPr>
        <b/>
        <sz val="11"/>
        <color theme="1"/>
        <rFont val="Calibri"/>
        <family val="2"/>
        <scheme val="minor"/>
      </rPr>
      <t>a. 250:</t>
    </r>
    <r>
      <rPr>
        <sz val="11"/>
        <color theme="1"/>
        <rFont val="Calibri"/>
        <family val="2"/>
        <scheme val="minor"/>
      </rPr>
      <t xml:space="preserve"> Incorrecta. Este número es inferior al permitido. </t>
    </r>
    <r>
      <rPr>
        <b/>
        <sz val="11"/>
        <color theme="1"/>
        <rFont val="Calibri"/>
        <family val="2"/>
        <scheme val="minor"/>
      </rPr>
      <t>b. 300:</t>
    </r>
    <r>
      <rPr>
        <sz val="11"/>
        <color theme="1"/>
        <rFont val="Calibri"/>
        <family val="2"/>
        <scheme val="minor"/>
      </rPr>
      <t xml:space="preserve"> Incorrecta. Este número no corresponde al límite establecido. </t>
    </r>
    <r>
      <rPr>
        <b/>
        <sz val="11"/>
        <color theme="1"/>
        <rFont val="Calibri"/>
        <family val="2"/>
        <scheme val="minor"/>
      </rPr>
      <t>d. 400:</t>
    </r>
    <r>
      <rPr>
        <sz val="11"/>
        <color theme="1"/>
        <rFont val="Calibri"/>
        <family val="2"/>
        <scheme val="minor"/>
      </rPr>
      <t xml:space="preserve"> Incorrecta. Este número excede el máximo permitido.</t>
    </r>
  </si>
  <si>
    <t>¿Cuál de los siguientes principios no se recoge en el artículo 9.3 de la Constitución?</t>
  </si>
  <si>
    <t>Seguridad jurídica.</t>
  </si>
  <si>
    <t>Jerarquía normativa.</t>
  </si>
  <si>
    <t>Legalidad.</t>
  </si>
  <si>
    <t>Retroactividad.</t>
  </si>
  <si>
    <r>
      <t>d. Retroactividad:</t>
    </r>
    <r>
      <rPr>
        <sz val="11"/>
        <color theme="1"/>
        <rFont val="Calibri"/>
        <family val="2"/>
        <scheme val="minor"/>
      </rPr>
      <t xml:space="preserve"> Correcta. El artículo 9.3 prohíbe la retroactividad de las disposiciones sancionadoras, pero no lo incluye como un principio. </t>
    </r>
    <r>
      <rPr>
        <b/>
        <sz val="11"/>
        <color theme="1"/>
        <rFont val="Calibri"/>
        <family val="2"/>
        <scheme val="minor"/>
      </rPr>
      <t>a. Seguridad jurídica:</t>
    </r>
    <r>
      <rPr>
        <sz val="11"/>
        <color theme="1"/>
        <rFont val="Calibri"/>
        <family val="2"/>
        <scheme val="minor"/>
      </rPr>
      <t xml:space="preserve"> Incorrecta. Este principio sí está recogido en el artículo. </t>
    </r>
    <r>
      <rPr>
        <b/>
        <sz val="11"/>
        <color theme="1"/>
        <rFont val="Calibri"/>
        <family val="2"/>
        <scheme val="minor"/>
      </rPr>
      <t>b. Jerarquía normativa:</t>
    </r>
    <r>
      <rPr>
        <sz val="11"/>
        <color theme="1"/>
        <rFont val="Calibri"/>
        <family val="2"/>
        <scheme val="minor"/>
      </rPr>
      <t xml:space="preserve"> Incorrecta. Este principio también forma parte del artículo 9.3. </t>
    </r>
    <r>
      <rPr>
        <b/>
        <sz val="11"/>
        <color theme="1"/>
        <rFont val="Calibri"/>
        <family val="2"/>
        <scheme val="minor"/>
      </rPr>
      <t>c. Legalidad:</t>
    </r>
    <r>
      <rPr>
        <sz val="11"/>
        <color theme="1"/>
        <rFont val="Calibri"/>
        <family val="2"/>
        <scheme val="minor"/>
      </rPr>
      <t xml:space="preserve"> Incorrecta. Este principio es fundamental y está recogido en el artículo.</t>
    </r>
  </si>
  <si>
    <t>¿En qué fecha se refrenda la Constitución?</t>
  </si>
  <si>
    <t>6 de diciembre de 1978.</t>
  </si>
  <si>
    <t>31 de octubre de 1978.</t>
  </si>
  <si>
    <t>22 de diciembre de 1978.</t>
  </si>
  <si>
    <t>27 de diciembre de 1978.</t>
  </si>
  <si>
    <r>
      <t>a. 6 de diciembre de 1978:</t>
    </r>
    <r>
      <rPr>
        <sz val="11"/>
        <color theme="1"/>
        <rFont val="Calibri"/>
        <family val="2"/>
        <scheme val="minor"/>
      </rPr>
      <t xml:space="preserve"> Correcta. La Constitución Española fue refrendada mediante referéndum popular el 6 de diciembre de 1978. </t>
    </r>
    <r>
      <rPr>
        <b/>
        <sz val="11"/>
        <color theme="1"/>
        <rFont val="Calibri"/>
        <family val="2"/>
        <scheme val="minor"/>
      </rPr>
      <t>b. 31 de octubre de 1978:</t>
    </r>
    <r>
      <rPr>
        <sz val="11"/>
        <color theme="1"/>
        <rFont val="Calibri"/>
        <family val="2"/>
        <scheme val="minor"/>
      </rPr>
      <t xml:space="preserve"> Incorrecta. Esta fecha corresponde a su aprobación en las Cortes Generales. </t>
    </r>
    <r>
      <rPr>
        <b/>
        <sz val="11"/>
        <color theme="1"/>
        <rFont val="Calibri"/>
        <family val="2"/>
        <scheme val="minor"/>
      </rPr>
      <t>c. 22 de diciembre de 1978:</t>
    </r>
    <r>
      <rPr>
        <sz val="11"/>
        <color theme="1"/>
        <rFont val="Calibri"/>
        <family val="2"/>
        <scheme val="minor"/>
      </rPr>
      <t xml:space="preserve"> Incorrecta. Esta fecha corresponde a su sanción por el Rey. </t>
    </r>
    <r>
      <rPr>
        <b/>
        <sz val="11"/>
        <color theme="1"/>
        <rFont val="Calibri"/>
        <family val="2"/>
        <scheme val="minor"/>
      </rPr>
      <t>d. 27 de diciembre de 1978:</t>
    </r>
    <r>
      <rPr>
        <sz val="11"/>
        <color theme="1"/>
        <rFont val="Calibri"/>
        <family val="2"/>
        <scheme val="minor"/>
      </rPr>
      <t xml:space="preserve"> Incorrecta. En esta fecha se publicó en el BOE.</t>
    </r>
  </si>
  <si>
    <t>¿Qué artículo de la Constitución recoge el derecho a la libertad de enseñanza?</t>
  </si>
  <si>
    <t>El artículo 25.</t>
  </si>
  <si>
    <t>El artículo 27.</t>
  </si>
  <si>
    <r>
      <t>b. El artículo 27:</t>
    </r>
    <r>
      <rPr>
        <sz val="11"/>
        <color theme="1"/>
        <rFont val="Calibri"/>
        <family val="2"/>
        <scheme val="minor"/>
      </rPr>
      <t xml:space="preserve"> Correcta. El artículo 27 garantiza el derecho a la libertad de enseñanza y regula su desarrollo. </t>
    </r>
    <r>
      <rPr>
        <b/>
        <sz val="11"/>
        <color theme="1"/>
        <rFont val="Calibri"/>
        <family val="2"/>
        <scheme val="minor"/>
      </rPr>
      <t>a. El artículo 25:</t>
    </r>
    <r>
      <rPr>
        <sz val="11"/>
        <color theme="1"/>
        <rFont val="Calibri"/>
        <family val="2"/>
        <scheme val="minor"/>
      </rPr>
      <t xml:space="preserve"> Incorrecta. Este artículo trata sobre penas privativas de libertad. </t>
    </r>
    <r>
      <rPr>
        <b/>
        <sz val="11"/>
        <color theme="1"/>
        <rFont val="Calibri"/>
        <family val="2"/>
        <scheme val="minor"/>
      </rPr>
      <t>c. El artículo 29:</t>
    </r>
    <r>
      <rPr>
        <sz val="11"/>
        <color theme="1"/>
        <rFont val="Calibri"/>
        <family val="2"/>
        <scheme val="minor"/>
      </rPr>
      <t xml:space="preserve"> Incorrecta. Este artículo regula el derecho de petición. </t>
    </r>
    <r>
      <rPr>
        <b/>
        <sz val="11"/>
        <color theme="1"/>
        <rFont val="Calibri"/>
        <family val="2"/>
        <scheme val="minor"/>
      </rPr>
      <t>d. El artículo 31:</t>
    </r>
    <r>
      <rPr>
        <sz val="11"/>
        <color theme="1"/>
        <rFont val="Calibri"/>
        <family val="2"/>
        <scheme val="minor"/>
      </rPr>
      <t xml:space="preserve"> Incorrecta. Este artículo se refiere al sistema tributario.</t>
    </r>
  </si>
  <si>
    <t>¿Qué artículo de la Constitución recoge el derecho a la libertad de expresión?</t>
  </si>
  <si>
    <t>El artículo 21.</t>
  </si>
  <si>
    <t>El artículo 22.</t>
  </si>
  <si>
    <t>El artículo 20.</t>
  </si>
  <si>
    <t>El artículo 33.</t>
  </si>
  <si>
    <r>
      <t>c. El artículo 20:</t>
    </r>
    <r>
      <rPr>
        <sz val="11"/>
        <color theme="1"/>
        <rFont val="Calibri"/>
        <family val="2"/>
        <scheme val="minor"/>
      </rPr>
      <t xml:space="preserve"> Correcta. Este artículo garantiza el derecho a la libertad de expresión y otros derechos relacionados con la comunicación. </t>
    </r>
    <r>
      <rPr>
        <b/>
        <sz val="11"/>
        <color theme="1"/>
        <rFont val="Calibri"/>
        <family val="2"/>
        <scheme val="minor"/>
      </rPr>
      <t>a. El artículo 21:</t>
    </r>
    <r>
      <rPr>
        <sz val="11"/>
        <color theme="1"/>
        <rFont val="Calibri"/>
        <family val="2"/>
        <scheme val="minor"/>
      </rPr>
      <t xml:space="preserve"> Incorrecta. Este artículo regula el derecho de reunión. </t>
    </r>
    <r>
      <rPr>
        <b/>
        <sz val="11"/>
        <color theme="1"/>
        <rFont val="Calibri"/>
        <family val="2"/>
        <scheme val="minor"/>
      </rPr>
      <t>b. El artículo 22:</t>
    </r>
    <r>
      <rPr>
        <sz val="11"/>
        <color theme="1"/>
        <rFont val="Calibri"/>
        <family val="2"/>
        <scheme val="minor"/>
      </rPr>
      <t xml:space="preserve"> Incorrecta. Este artículo regula el derecho de asociación. </t>
    </r>
    <r>
      <rPr>
        <b/>
        <sz val="11"/>
        <color theme="1"/>
        <rFont val="Calibri"/>
        <family val="2"/>
        <scheme val="minor"/>
      </rPr>
      <t>d. El artículo 33:</t>
    </r>
    <r>
      <rPr>
        <sz val="11"/>
        <color theme="1"/>
        <rFont val="Calibri"/>
        <family val="2"/>
        <scheme val="minor"/>
      </rPr>
      <t xml:space="preserve"> Incorrecta. Este artículo se refiere al derecho a la propiedad privada.</t>
    </r>
  </si>
  <si>
    <t>¿Cuál de las siguientes funciones puede realizar un gobierno en funciones?</t>
  </si>
  <si>
    <t>Plantear una cuestión de confianza.</t>
  </si>
  <si>
    <t>Proponer al Rey la disolución del Congreso de los Diputados.</t>
  </si>
  <si>
    <t>Celebrar una reunión del Consejo de Ministros.</t>
  </si>
  <si>
    <t>Proponer al Rey la celebración de referéndum.</t>
  </si>
  <si>
    <r>
      <t>c. Celebrar una reunión del Consejo de Ministros:</t>
    </r>
    <r>
      <rPr>
        <sz val="11"/>
        <color theme="1"/>
        <rFont val="Calibri"/>
        <family val="2"/>
        <scheme val="minor"/>
      </rPr>
      <t xml:space="preserve"> Correcta. Un gobierno en funciones puede celebrar reuniones del Consejo de Ministros para garantizar la gestión ordinaria del Estado. </t>
    </r>
    <r>
      <rPr>
        <b/>
        <sz val="11"/>
        <color theme="1"/>
        <rFont val="Calibri"/>
        <family val="2"/>
        <scheme val="minor"/>
      </rPr>
      <t>a. Plantear una cuestión de confianza:</t>
    </r>
    <r>
      <rPr>
        <sz val="11"/>
        <color theme="1"/>
        <rFont val="Calibri"/>
        <family val="2"/>
        <scheme val="minor"/>
      </rPr>
      <t xml:space="preserve"> Incorrecta. Un gobierno en funciones no puede plantear una cuestión de confianza. </t>
    </r>
    <r>
      <rPr>
        <b/>
        <sz val="11"/>
        <color theme="1"/>
        <rFont val="Calibri"/>
        <family val="2"/>
        <scheme val="minor"/>
      </rPr>
      <t>b. Proponer al Rey la disolución del Congreso de los Diputados:</t>
    </r>
    <r>
      <rPr>
        <sz val="11"/>
        <color theme="1"/>
        <rFont val="Calibri"/>
        <family val="2"/>
        <scheme val="minor"/>
      </rPr>
      <t xml:space="preserve"> Incorrecta. Un gobierno en funciones no tiene la capacidad de proponer la disolución del Congreso. </t>
    </r>
    <r>
      <rPr>
        <b/>
        <sz val="11"/>
        <color theme="1"/>
        <rFont val="Calibri"/>
        <family val="2"/>
        <scheme val="minor"/>
      </rPr>
      <t>d. Proponer al Rey la celebración de referéndum:</t>
    </r>
    <r>
      <rPr>
        <sz val="11"/>
        <color theme="1"/>
        <rFont val="Calibri"/>
        <family val="2"/>
        <scheme val="minor"/>
      </rPr>
      <t xml:space="preserve"> Incorrecta. Esta función no corresponde a un gobierno en funciones.</t>
    </r>
  </si>
  <si>
    <t>¿Cuál es el plazo máximo desde que se dicta un acto administrativo, para adoptar la declaración de lesividad?</t>
  </si>
  <si>
    <t>1 año.</t>
  </si>
  <si>
    <t>3 años.</t>
  </si>
  <si>
    <t>4 años.</t>
  </si>
  <si>
    <t>6 años.</t>
  </si>
  <si>
    <r>
      <t>c. 4 años:</t>
    </r>
    <r>
      <rPr>
        <sz val="11"/>
        <color theme="1"/>
        <rFont val="Calibri"/>
        <family val="2"/>
        <scheme val="minor"/>
      </rPr>
      <t xml:space="preserve"> Correcta. Según la normativa, el plazo máximo para declarar la lesividad de un acto administrativo es de cuatro años desde su dictado. </t>
    </r>
    <r>
      <rPr>
        <b/>
        <sz val="11"/>
        <color theme="1"/>
        <rFont val="Calibri"/>
        <family val="2"/>
        <scheme val="minor"/>
      </rPr>
      <t>a. 1 año:</t>
    </r>
    <r>
      <rPr>
        <sz val="11"/>
        <color theme="1"/>
        <rFont val="Calibri"/>
        <family val="2"/>
        <scheme val="minor"/>
      </rPr>
      <t xml:space="preserve"> Incorrecta. Este plazo es demasiado corto y no corresponde a lo establecido. </t>
    </r>
    <r>
      <rPr>
        <b/>
        <sz val="11"/>
        <color theme="1"/>
        <rFont val="Calibri"/>
        <family val="2"/>
        <scheme val="minor"/>
      </rPr>
      <t>b. 3 años:</t>
    </r>
    <r>
      <rPr>
        <sz val="11"/>
        <color theme="1"/>
        <rFont val="Calibri"/>
        <family val="2"/>
        <scheme val="minor"/>
      </rPr>
      <t xml:space="preserve"> Incorrecta. Aunque es un plazo más cercano, no es el máximo permitido. </t>
    </r>
    <r>
      <rPr>
        <b/>
        <sz val="11"/>
        <color theme="1"/>
        <rFont val="Calibri"/>
        <family val="2"/>
        <scheme val="minor"/>
      </rPr>
      <t>d. 6 años:</t>
    </r>
    <r>
      <rPr>
        <sz val="11"/>
        <color theme="1"/>
        <rFont val="Calibri"/>
        <family val="2"/>
        <scheme val="minor"/>
      </rPr>
      <t xml:space="preserve"> Incorrecta. Este plazo excede el límite establecido por la normativa.</t>
    </r>
  </si>
  <si>
    <t>¿Cuál de las siguientes fechas no tiene nada que ver con el procedimiento de elaboración y aprobación de la Constitución?</t>
  </si>
  <si>
    <t>29 de diciembre de 1978.</t>
  </si>
  <si>
    <t>30 de octubre de 1978.</t>
  </si>
  <si>
    <r>
      <t>c. 30 de octubre de 1978:</t>
    </r>
    <r>
      <rPr>
        <sz val="11"/>
        <color theme="1"/>
        <rFont val="Calibri"/>
        <family val="2"/>
        <scheme val="minor"/>
      </rPr>
      <t xml:space="preserve"> Correcta. Esta fecha no tiene relación con el procedimiento de elaboración y aprobación de la Constitución Española. </t>
    </r>
    <r>
      <rPr>
        <b/>
        <sz val="11"/>
        <color theme="1"/>
        <rFont val="Calibri"/>
        <family val="2"/>
        <scheme val="minor"/>
      </rPr>
      <t>a. 27 de diciembre de 1978:</t>
    </r>
    <r>
      <rPr>
        <sz val="11"/>
        <color theme="1"/>
        <rFont val="Calibri"/>
        <family val="2"/>
        <scheme val="minor"/>
      </rPr>
      <t xml:space="preserve"> Incorrecta. Esta fecha corresponde a la publicación de la Constitución en el BOE. </t>
    </r>
    <r>
      <rPr>
        <b/>
        <sz val="11"/>
        <color theme="1"/>
        <rFont val="Calibri"/>
        <family val="2"/>
        <scheme val="minor"/>
      </rPr>
      <t>b. 29 de diciembre de 1978:</t>
    </r>
    <r>
      <rPr>
        <sz val="11"/>
        <color theme="1"/>
        <rFont val="Calibri"/>
        <family val="2"/>
        <scheme val="minor"/>
      </rPr>
      <t xml:space="preserve"> Incorrecta. Esta fecha también está vinculada al procedimiento constitucional. </t>
    </r>
    <r>
      <rPr>
        <b/>
        <sz val="11"/>
        <color theme="1"/>
        <rFont val="Calibri"/>
        <family val="2"/>
        <scheme val="minor"/>
      </rPr>
      <t>d. 31 de octubre de 1978:</t>
    </r>
    <r>
      <rPr>
        <sz val="11"/>
        <color theme="1"/>
        <rFont val="Calibri"/>
        <family val="2"/>
        <scheme val="minor"/>
      </rPr>
      <t xml:space="preserve"> Incorrecta. Esta fecha corresponde a la aprobación de la Constitución por las Cortes Generales.</t>
    </r>
  </si>
  <si>
    <t>¿En qué artículo de la Constitución se establece el Estado social y democrático de Derecho?</t>
  </si>
  <si>
    <t>En el 1.1.</t>
  </si>
  <si>
    <t>En el 1.2.</t>
  </si>
  <si>
    <t>En el 1.3.</t>
  </si>
  <si>
    <t>En el 2.</t>
  </si>
  <si>
    <r>
      <t>a. En el 1.1:</t>
    </r>
    <r>
      <rPr>
        <sz val="11"/>
        <color theme="1"/>
        <rFont val="Calibri"/>
        <family val="2"/>
        <scheme val="minor"/>
      </rPr>
      <t xml:space="preserve"> Correcta. El artículo 1.1 de la Constitución Española establece que España es un Estado social y democrático de Derecho. </t>
    </r>
    <r>
      <rPr>
        <b/>
        <sz val="11"/>
        <color theme="1"/>
        <rFont val="Calibri"/>
        <family val="2"/>
        <scheme val="minor"/>
      </rPr>
      <t>b. En el 1.2:</t>
    </r>
    <r>
      <rPr>
        <sz val="11"/>
        <color theme="1"/>
        <rFont val="Calibri"/>
        <family val="2"/>
        <scheme val="minor"/>
      </rPr>
      <t xml:space="preserve"> Incorrecta. Este apartado se refiere a la soberanía nacional. </t>
    </r>
    <r>
      <rPr>
        <b/>
        <sz val="11"/>
        <color theme="1"/>
        <rFont val="Calibri"/>
        <family val="2"/>
        <scheme val="minor"/>
      </rPr>
      <t>c. En el 1.3:</t>
    </r>
    <r>
      <rPr>
        <sz val="11"/>
        <color theme="1"/>
        <rFont val="Calibri"/>
        <family val="2"/>
        <scheme val="minor"/>
      </rPr>
      <t xml:space="preserve"> Incorrecta. Este apartado regula la forma política del Estado. </t>
    </r>
    <r>
      <rPr>
        <b/>
        <sz val="11"/>
        <color theme="1"/>
        <rFont val="Calibri"/>
        <family val="2"/>
        <scheme val="minor"/>
      </rPr>
      <t>d. En el 2:</t>
    </r>
    <r>
      <rPr>
        <sz val="11"/>
        <color theme="1"/>
        <rFont val="Calibri"/>
        <family val="2"/>
        <scheme val="minor"/>
      </rPr>
      <t xml:space="preserve"> Incorrecta. Este artículo habla de la unidad de la Nación española.</t>
    </r>
  </si>
  <si>
    <t>¿Cuál es el contenido del Título V de la Constitución?</t>
  </si>
  <si>
    <t>Cortes Generales.</t>
  </si>
  <si>
    <t>Relaciones entre el Gobierno y a las Cortes Generales.</t>
  </si>
  <si>
    <t>Relaciones entre el Gobierno y a la Administración.</t>
  </si>
  <si>
    <r>
      <t>c. Relaciones entre el Gobierno y las Cortes Generales:</t>
    </r>
    <r>
      <rPr>
        <sz val="11"/>
        <color theme="1"/>
        <rFont val="Calibri"/>
        <family val="2"/>
        <scheme val="minor"/>
      </rPr>
      <t xml:space="preserve"> Correcta. El Título V de la Constitución regula las relaciones entre el Gobierno y las Cortes Generales. </t>
    </r>
    <r>
      <rPr>
        <b/>
        <sz val="11"/>
        <color theme="1"/>
        <rFont val="Calibri"/>
        <family val="2"/>
        <scheme val="minor"/>
      </rPr>
      <t>a. Cortes Generales:</t>
    </r>
    <r>
      <rPr>
        <sz val="11"/>
        <color theme="1"/>
        <rFont val="Calibri"/>
        <family val="2"/>
        <scheme val="minor"/>
      </rPr>
      <t xml:space="preserve"> Incorrecta. Este tema corresponde al Título III. </t>
    </r>
    <r>
      <rPr>
        <b/>
        <sz val="11"/>
        <color theme="1"/>
        <rFont val="Calibri"/>
        <family val="2"/>
        <scheme val="minor"/>
      </rPr>
      <t>b. Gobierno:</t>
    </r>
    <r>
      <rPr>
        <sz val="11"/>
        <color theme="1"/>
        <rFont val="Calibri"/>
        <family val="2"/>
        <scheme val="minor"/>
      </rPr>
      <t xml:space="preserve"> Incorrecta. Este tema se regula en el Título IV. </t>
    </r>
    <r>
      <rPr>
        <b/>
        <sz val="11"/>
        <color theme="1"/>
        <rFont val="Calibri"/>
        <family val="2"/>
        <scheme val="minor"/>
      </rPr>
      <t>d. Relaciones entre el Gobierno y la Administración:</t>
    </r>
    <r>
      <rPr>
        <sz val="11"/>
        <color theme="1"/>
        <rFont val="Calibri"/>
        <family val="2"/>
        <scheme val="minor"/>
      </rPr>
      <t xml:space="preserve"> Incorrecta. Este contenido no pertenece al Título V.</t>
    </r>
  </si>
  <si>
    <t>¿ Qué artículo de la Constitución se ocupa de la regulación de los sindicatos?</t>
  </si>
  <si>
    <t>En el 6.</t>
  </si>
  <si>
    <t>En el 7.</t>
  </si>
  <si>
    <t>En el 8.</t>
  </si>
  <si>
    <t>En el 9.</t>
  </si>
  <si>
    <r>
      <t>b. En el 7:</t>
    </r>
    <r>
      <rPr>
        <sz val="11"/>
        <color theme="1"/>
        <rFont val="Calibri"/>
        <family val="2"/>
        <scheme val="minor"/>
      </rPr>
      <t xml:space="preserve"> Correcta. El artículo 7 de la Constitución Española regula la actividad de los sindicatos y asociaciones empresariales. </t>
    </r>
    <r>
      <rPr>
        <b/>
        <sz val="11"/>
        <color theme="1"/>
        <rFont val="Calibri"/>
        <family val="2"/>
        <scheme val="minor"/>
      </rPr>
      <t>a. En el 6:</t>
    </r>
    <r>
      <rPr>
        <sz val="11"/>
        <color theme="1"/>
        <rFont val="Calibri"/>
        <family val="2"/>
        <scheme val="minor"/>
      </rPr>
      <t xml:space="preserve"> Incorrecta. Este artículo se refiere a los partidos políticos. </t>
    </r>
    <r>
      <rPr>
        <b/>
        <sz val="11"/>
        <color theme="1"/>
        <rFont val="Calibri"/>
        <family val="2"/>
        <scheme val="minor"/>
      </rPr>
      <t>c. En el 8:</t>
    </r>
    <r>
      <rPr>
        <sz val="11"/>
        <color theme="1"/>
        <rFont val="Calibri"/>
        <family val="2"/>
        <scheme val="minor"/>
      </rPr>
      <t xml:space="preserve"> Incorrecta. Este artículo regula a las Fuerzas Armadas. </t>
    </r>
    <r>
      <rPr>
        <b/>
        <sz val="11"/>
        <color theme="1"/>
        <rFont val="Calibri"/>
        <family val="2"/>
        <scheme val="minor"/>
      </rPr>
      <t>d. En el 9:</t>
    </r>
    <r>
      <rPr>
        <sz val="11"/>
        <color theme="1"/>
        <rFont val="Calibri"/>
        <family val="2"/>
        <scheme val="minor"/>
      </rPr>
      <t xml:space="preserve"> Incorrecta. Este artículo establece principios generales como la legalidad.</t>
    </r>
  </si>
  <si>
    <t>¿Cuántas Disposiciones en total tiene la Constitución?</t>
  </si>
  <si>
    <t>15.</t>
  </si>
  <si>
    <t>14.</t>
  </si>
  <si>
    <t>12.</t>
  </si>
  <si>
    <t>16.</t>
  </si>
  <si>
    <r>
      <t>a. 15:</t>
    </r>
    <r>
      <rPr>
        <sz val="11"/>
        <color theme="1"/>
        <rFont val="Calibri"/>
        <family val="2"/>
        <scheme val="minor"/>
      </rPr>
      <t xml:space="preserve"> Correcta. La Constitución Española contiene un total de 15 disposiciones entre adicionales, transitorias, derogatoria y final. </t>
    </r>
    <r>
      <rPr>
        <b/>
        <sz val="11"/>
        <color theme="1"/>
        <rFont val="Calibri"/>
        <family val="2"/>
        <scheme val="minor"/>
      </rPr>
      <t>b. 14:</t>
    </r>
    <r>
      <rPr>
        <sz val="11"/>
        <color theme="1"/>
        <rFont val="Calibri"/>
        <family val="2"/>
        <scheme val="minor"/>
      </rPr>
      <t xml:space="preserve"> Incorrecta. Este número es menor al correcto. </t>
    </r>
    <r>
      <rPr>
        <b/>
        <sz val="11"/>
        <color theme="1"/>
        <rFont val="Calibri"/>
        <family val="2"/>
        <scheme val="minor"/>
      </rPr>
      <t>c. 12:</t>
    </r>
    <r>
      <rPr>
        <sz val="11"/>
        <color theme="1"/>
        <rFont val="Calibri"/>
        <family val="2"/>
        <scheme val="minor"/>
      </rPr>
      <t xml:space="preserve"> Incorrecta. Este número también es inferior al real. </t>
    </r>
    <r>
      <rPr>
        <b/>
        <sz val="11"/>
        <color theme="1"/>
        <rFont val="Calibri"/>
        <family val="2"/>
        <scheme val="minor"/>
      </rPr>
      <t>d. 16:</t>
    </r>
    <r>
      <rPr>
        <sz val="11"/>
        <color theme="1"/>
        <rFont val="Calibri"/>
        <family val="2"/>
        <scheme val="minor"/>
      </rPr>
      <t xml:space="preserve"> Incorrecta. Este número excede el total real de disposiciones.</t>
    </r>
  </si>
  <si>
    <t>¿Quién no puede ejercer el derecho de petición de forma colectiva?</t>
  </si>
  <si>
    <t>Los Jueces y magistrados</t>
  </si>
  <si>
    <t>Ciudadanos que incurran en delitos graves o muy graves</t>
  </si>
  <si>
    <t>Miembros de institutos armados y fuerzas armadas</t>
  </si>
  <si>
    <t>Altos cargos de la Administracion general del Estado</t>
  </si>
  <si>
    <r>
      <t>c. Miembros de institutos armados y fuerzas armadas:</t>
    </r>
    <r>
      <rPr>
        <sz val="11"/>
        <color theme="1"/>
        <rFont val="Calibri"/>
        <family val="2"/>
        <scheme val="minor"/>
      </rPr>
      <t xml:space="preserve"> Correcta. Los miembros de las Fuerzas Armadas y de los Institutos Armados no pueden ejercer el derecho de petición de forma colectiva. </t>
    </r>
    <r>
      <rPr>
        <b/>
        <sz val="11"/>
        <color theme="1"/>
        <rFont val="Calibri"/>
        <family val="2"/>
        <scheme val="minor"/>
      </rPr>
      <t>a. Los Jueces y magistrados:</t>
    </r>
    <r>
      <rPr>
        <sz val="11"/>
        <color theme="1"/>
        <rFont val="Calibri"/>
        <family val="2"/>
        <scheme val="minor"/>
      </rPr>
      <t xml:space="preserve"> Incorrecta. Pueden ejercer este derecho de manera colectiva en los casos permitidos. </t>
    </r>
    <r>
      <rPr>
        <b/>
        <sz val="11"/>
        <color theme="1"/>
        <rFont val="Calibri"/>
        <family val="2"/>
        <scheme val="minor"/>
      </rPr>
      <t>b. Ciudadanos que incurran en delitos graves o muy graves:</t>
    </r>
    <r>
      <rPr>
        <sz val="11"/>
        <color theme="1"/>
        <rFont val="Calibri"/>
        <family val="2"/>
        <scheme val="minor"/>
      </rPr>
      <t xml:space="preserve"> Incorrecta. Su situación penal no afecta este derecho. </t>
    </r>
    <r>
      <rPr>
        <b/>
        <sz val="11"/>
        <color theme="1"/>
        <rFont val="Calibri"/>
        <family val="2"/>
        <scheme val="minor"/>
      </rPr>
      <t>d. Altos cargos de la Administración General del Estado:</t>
    </r>
    <r>
      <rPr>
        <sz val="11"/>
        <color theme="1"/>
        <rFont val="Calibri"/>
        <family val="2"/>
        <scheme val="minor"/>
      </rPr>
      <t xml:space="preserve"> Incorrecta. Estos pueden ejercer el derecho de petición de forma colectiva.</t>
    </r>
  </si>
  <si>
    <t>¿Cuántos años dura el mandato del Defensor del Pueblo?</t>
  </si>
  <si>
    <t>Tres años.</t>
  </si>
  <si>
    <r>
      <t>d. Cinco años:</t>
    </r>
    <r>
      <rPr>
        <sz val="11"/>
        <color theme="1"/>
        <rFont val="Calibri"/>
        <family val="2"/>
        <scheme val="minor"/>
      </rPr>
      <t xml:space="preserve"> Correcta. Según la Constitución, el Defensor del Pueblo tiene un mandato de cinco años. </t>
    </r>
    <r>
      <rPr>
        <b/>
        <sz val="11"/>
        <color theme="1"/>
        <rFont val="Calibri"/>
        <family val="2"/>
        <scheme val="minor"/>
      </rPr>
      <t>a. Dos años:</t>
    </r>
    <r>
      <rPr>
        <sz val="11"/>
        <color theme="1"/>
        <rFont val="Calibri"/>
        <family val="2"/>
        <scheme val="minor"/>
      </rPr>
      <t xml:space="preserve"> Incorrecta. Este periodo es incorrecto y demasiado corto. </t>
    </r>
    <r>
      <rPr>
        <b/>
        <sz val="11"/>
        <color theme="1"/>
        <rFont val="Calibri"/>
        <family val="2"/>
        <scheme val="minor"/>
      </rPr>
      <t>b. Tres años:</t>
    </r>
    <r>
      <rPr>
        <sz val="11"/>
        <color theme="1"/>
        <rFont val="Calibri"/>
        <family val="2"/>
        <scheme val="minor"/>
      </rPr>
      <t xml:space="preserve"> Incorrecta. Este tiempo no corresponde al establecido en la normativa. </t>
    </r>
    <r>
      <rPr>
        <b/>
        <sz val="11"/>
        <color theme="1"/>
        <rFont val="Calibri"/>
        <family val="2"/>
        <scheme val="minor"/>
      </rPr>
      <t>c. Cuatro años:</t>
    </r>
    <r>
      <rPr>
        <sz val="11"/>
        <color theme="1"/>
        <rFont val="Calibri"/>
        <family val="2"/>
        <scheme val="minor"/>
      </rPr>
      <t xml:space="preserve"> Incorrecta. Aunque más cercano, tampoco es el tiempo real del mandato.</t>
    </r>
  </si>
  <si>
    <t>¿En quién reside la soberanía?</t>
  </si>
  <si>
    <t>En el Rey.</t>
  </si>
  <si>
    <t>En el pueblo.</t>
  </si>
  <si>
    <t>En la Constitución.</t>
  </si>
  <si>
    <t>En el Derecho.</t>
  </si>
  <si>
    <r>
      <t>b. En el pueblo:</t>
    </r>
    <r>
      <rPr>
        <sz val="11"/>
        <color theme="1"/>
        <rFont val="Calibri"/>
        <family val="2"/>
        <scheme val="minor"/>
      </rPr>
      <t xml:space="preserve"> Correcta. La soberanía nacional reside en el pueblo español, según el artículo 1.2 de la Constitución. </t>
    </r>
    <r>
      <rPr>
        <b/>
        <sz val="11"/>
        <color theme="1"/>
        <rFont val="Calibri"/>
        <family val="2"/>
        <scheme val="minor"/>
      </rPr>
      <t>a. En el Rey:</t>
    </r>
    <r>
      <rPr>
        <sz val="11"/>
        <color theme="1"/>
        <rFont val="Calibri"/>
        <family val="2"/>
        <scheme val="minor"/>
      </rPr>
      <t xml:space="preserve"> Incorrecta. El Rey simboliza la unidad, pero no ostenta la soberanía. </t>
    </r>
    <r>
      <rPr>
        <b/>
        <sz val="11"/>
        <color theme="1"/>
        <rFont val="Calibri"/>
        <family val="2"/>
        <scheme val="minor"/>
      </rPr>
      <t>c. En la Constitución:</t>
    </r>
    <r>
      <rPr>
        <sz val="11"/>
        <color theme="1"/>
        <rFont val="Calibri"/>
        <family val="2"/>
        <scheme val="minor"/>
      </rPr>
      <t xml:space="preserve"> Incorrecta. La Constitución es el marco normativo, pero la soberanía reside en el pueblo. </t>
    </r>
    <r>
      <rPr>
        <b/>
        <sz val="11"/>
        <color theme="1"/>
        <rFont val="Calibri"/>
        <family val="2"/>
        <scheme val="minor"/>
      </rPr>
      <t>d. En el Derecho:</t>
    </r>
    <r>
      <rPr>
        <sz val="11"/>
        <color theme="1"/>
        <rFont val="Calibri"/>
        <family val="2"/>
        <scheme val="minor"/>
      </rPr>
      <t xml:space="preserve"> Incorrecta. Aunque el Derecho organiza el orden jurídico, no es titular de la soberanía.</t>
    </r>
  </si>
  <si>
    <t>¿Cuántas disposiciones derogatorias tiene la Constitución?</t>
  </si>
  <si>
    <t>Una.</t>
  </si>
  <si>
    <r>
      <t>a. Una:</t>
    </r>
    <r>
      <rPr>
        <sz val="11"/>
        <color theme="1"/>
        <rFont val="Calibri"/>
        <family val="2"/>
        <scheme val="minor"/>
      </rPr>
      <t xml:space="preserve"> Correcta. La Constitución Española contiene una única disposición derogatoria. </t>
    </r>
    <r>
      <rPr>
        <b/>
        <sz val="11"/>
        <color theme="1"/>
        <rFont val="Calibri"/>
        <family val="2"/>
        <scheme val="minor"/>
      </rPr>
      <t>b. Dos:</t>
    </r>
    <r>
      <rPr>
        <sz val="11"/>
        <color theme="1"/>
        <rFont val="Calibri"/>
        <family val="2"/>
        <scheme val="minor"/>
      </rPr>
      <t xml:space="preserve"> Incorrecta. Este número excede lo que contiene la Constitución. </t>
    </r>
    <r>
      <rPr>
        <b/>
        <sz val="11"/>
        <color theme="1"/>
        <rFont val="Calibri"/>
        <family val="2"/>
        <scheme val="minor"/>
      </rPr>
      <t>c. Tres:</t>
    </r>
    <r>
      <rPr>
        <sz val="11"/>
        <color theme="1"/>
        <rFont val="Calibri"/>
        <family val="2"/>
        <scheme val="minor"/>
      </rPr>
      <t xml:space="preserve"> Incorrecta. Tampoco es el número correcto. </t>
    </r>
    <r>
      <rPr>
        <b/>
        <sz val="11"/>
        <color theme="1"/>
        <rFont val="Calibri"/>
        <family val="2"/>
        <scheme val="minor"/>
      </rPr>
      <t>d. Nueve:</t>
    </r>
    <r>
      <rPr>
        <sz val="11"/>
        <color theme="1"/>
        <rFont val="Calibri"/>
        <family val="2"/>
        <scheme val="minor"/>
      </rPr>
      <t xml:space="preserve"> Incorrecta. Este número es excesivo y no corresponde a la realidad.</t>
    </r>
  </si>
  <si>
    <r>
      <t>a. El Título II:</t>
    </r>
    <r>
      <rPr>
        <sz val="11"/>
        <color theme="1"/>
        <rFont val="Calibri"/>
        <family val="2"/>
        <scheme val="minor"/>
      </rPr>
      <t xml:space="preserve"> Correcta. El Título II de la Constitución Española está dedicado exclusivamente a la regulación de la Corona y define las funciones del Rey. </t>
    </r>
    <r>
      <rPr>
        <b/>
        <sz val="11"/>
        <color theme="1"/>
        <rFont val="Calibri"/>
        <family val="2"/>
        <scheme val="minor"/>
      </rPr>
      <t>b. El Título III:</t>
    </r>
    <r>
      <rPr>
        <sz val="11"/>
        <color theme="1"/>
        <rFont val="Calibri"/>
        <family val="2"/>
        <scheme val="minor"/>
      </rPr>
      <t xml:space="preserve"> Incorrecta. Este título regula las Cortes Generales. </t>
    </r>
    <r>
      <rPr>
        <b/>
        <sz val="11"/>
        <color theme="1"/>
        <rFont val="Calibri"/>
        <family val="2"/>
        <scheme val="minor"/>
      </rPr>
      <t>c. El Título IV:</t>
    </r>
    <r>
      <rPr>
        <sz val="11"/>
        <color theme="1"/>
        <rFont val="Calibri"/>
        <family val="2"/>
        <scheme val="minor"/>
      </rPr>
      <t xml:space="preserve"> Incorrecta. Este título trata sobre el Gobierno y la Administración. </t>
    </r>
    <r>
      <rPr>
        <b/>
        <sz val="11"/>
        <color theme="1"/>
        <rFont val="Calibri"/>
        <family val="2"/>
        <scheme val="minor"/>
      </rPr>
      <t>d. El Título V:</t>
    </r>
    <r>
      <rPr>
        <sz val="11"/>
        <color theme="1"/>
        <rFont val="Calibri"/>
        <family val="2"/>
        <scheme val="minor"/>
      </rPr>
      <t xml:space="preserve"> Incorrecta. Este título regula las relaciones entre el Gobierno y las Cortes Generales.</t>
    </r>
  </si>
  <si>
    <r>
      <t>b. El artículo 56:</t>
    </r>
    <r>
      <rPr>
        <sz val="11"/>
        <color theme="1"/>
        <rFont val="Calibri"/>
        <family val="2"/>
        <scheme val="minor"/>
      </rPr>
      <t xml:space="preserve"> Correcta. El artículo 56 es el que abre el Título II, explicando que el Rey es el Jefe de Estado. </t>
    </r>
    <r>
      <rPr>
        <b/>
        <sz val="11"/>
        <color theme="1"/>
        <rFont val="Calibri"/>
        <family val="2"/>
        <scheme val="minor"/>
      </rPr>
      <t>a. El artículo 55:</t>
    </r>
    <r>
      <rPr>
        <sz val="11"/>
        <color theme="1"/>
        <rFont val="Calibri"/>
        <family val="2"/>
        <scheme val="minor"/>
      </rPr>
      <t xml:space="preserve"> Incorrecta. Este artículo no pertenece al Título II. </t>
    </r>
    <r>
      <rPr>
        <b/>
        <sz val="11"/>
        <color theme="1"/>
        <rFont val="Calibri"/>
        <family val="2"/>
        <scheme val="minor"/>
      </rPr>
      <t>c. El artículo 57:</t>
    </r>
    <r>
      <rPr>
        <sz val="11"/>
        <color theme="1"/>
        <rFont val="Calibri"/>
        <family val="2"/>
        <scheme val="minor"/>
      </rPr>
      <t xml:space="preserve"> Incorrecta. Aunque también está en el Título II, no es el artículo inicial. </t>
    </r>
    <r>
      <rPr>
        <b/>
        <sz val="11"/>
        <color theme="1"/>
        <rFont val="Calibri"/>
        <family val="2"/>
        <scheme val="minor"/>
      </rPr>
      <t>d. El artículo 54:</t>
    </r>
    <r>
      <rPr>
        <sz val="11"/>
        <color theme="1"/>
        <rFont val="Calibri"/>
        <family val="2"/>
        <scheme val="minor"/>
      </rPr>
      <t xml:space="preserve"> Incorrecta. Este artículo tampoco corresponde al Título II.</t>
    </r>
  </si>
  <si>
    <r>
      <t>c. El artículo 65:</t>
    </r>
    <r>
      <rPr>
        <sz val="11"/>
        <color theme="1"/>
        <rFont val="Calibri"/>
        <family val="2"/>
        <scheme val="minor"/>
      </rPr>
      <t xml:space="preserve"> Correcta. Este artículo concluye el Título II, regulando los presupuestos asignados al Rey. </t>
    </r>
    <r>
      <rPr>
        <b/>
        <sz val="11"/>
        <color theme="1"/>
        <rFont val="Calibri"/>
        <family val="2"/>
        <scheme val="minor"/>
      </rPr>
      <t>a. El artículo 63:</t>
    </r>
    <r>
      <rPr>
        <sz val="11"/>
        <color theme="1"/>
        <rFont val="Calibri"/>
        <family val="2"/>
        <scheme val="minor"/>
      </rPr>
      <t xml:space="preserve"> Incorrecta. Aunque forma parte del Título II, no lo concluye. </t>
    </r>
    <r>
      <rPr>
        <b/>
        <sz val="11"/>
        <color theme="1"/>
        <rFont val="Calibri"/>
        <family val="2"/>
        <scheme val="minor"/>
      </rPr>
      <t>b. El artículo 64:</t>
    </r>
    <r>
      <rPr>
        <sz val="11"/>
        <color theme="1"/>
        <rFont val="Calibri"/>
        <family val="2"/>
        <scheme val="minor"/>
      </rPr>
      <t xml:space="preserve"> Incorrecta. Este artículo regula el refrendo de los actos del Rey, pero no cierra el Título. </t>
    </r>
    <r>
      <rPr>
        <b/>
        <sz val="11"/>
        <color theme="1"/>
        <rFont val="Calibri"/>
        <family val="2"/>
        <scheme val="minor"/>
      </rPr>
      <t>d. El artículo 66:</t>
    </r>
    <r>
      <rPr>
        <sz val="11"/>
        <color theme="1"/>
        <rFont val="Calibri"/>
        <family val="2"/>
        <scheme val="minor"/>
      </rPr>
      <t xml:space="preserve"> Incorrecta. Este artículo pertenece al Título III.</t>
    </r>
  </si>
  <si>
    <r>
      <t>b. Es Jefe de Estado:</t>
    </r>
    <r>
      <rPr>
        <sz val="11"/>
        <color theme="1"/>
        <rFont val="Calibri"/>
        <family val="2"/>
        <scheme val="minor"/>
      </rPr>
      <t xml:space="preserve"> Correcta. Según la Constitución, el Rey es el Jefe de Estado y símbolo de la unidad y permanencia. </t>
    </r>
    <r>
      <rPr>
        <b/>
        <sz val="11"/>
        <color theme="1"/>
        <rFont val="Calibri"/>
        <family val="2"/>
        <scheme val="minor"/>
      </rPr>
      <t>a. Es Jefe de Gobierno:</t>
    </r>
    <r>
      <rPr>
        <sz val="11"/>
        <color theme="1"/>
        <rFont val="Calibri"/>
        <family val="2"/>
        <scheme val="minor"/>
      </rPr>
      <t xml:space="preserve"> Incorrecta. Esta función corresponde al Presidente del Gobierno. </t>
    </r>
    <r>
      <rPr>
        <b/>
        <sz val="11"/>
        <color theme="1"/>
        <rFont val="Calibri"/>
        <family val="2"/>
        <scheme val="minor"/>
      </rPr>
      <t>c. Es Jefe de Estado y de Gobierno:</t>
    </r>
    <r>
      <rPr>
        <sz val="11"/>
        <color theme="1"/>
        <rFont val="Calibri"/>
        <family val="2"/>
        <scheme val="minor"/>
      </rPr>
      <t xml:space="preserve"> Incorrecta. El Rey no asume funciones de gobierno. </t>
    </r>
    <r>
      <rPr>
        <b/>
        <sz val="11"/>
        <color theme="1"/>
        <rFont val="Calibri"/>
        <family val="2"/>
        <scheme val="minor"/>
      </rPr>
      <t>d. No es Jefe de Estado ni de Gobierno:</t>
    </r>
    <r>
      <rPr>
        <sz val="11"/>
        <color theme="1"/>
        <rFont val="Calibri"/>
        <family val="2"/>
        <scheme val="minor"/>
      </rPr>
      <t xml:space="preserve"> Incorrecta. El Rey sí es el Jefe de Estado.</t>
    </r>
  </si>
  <si>
    <r>
      <t>c. Con los países de su comunidad histórica:</t>
    </r>
    <r>
      <rPr>
        <sz val="11"/>
        <color theme="1"/>
        <rFont val="Calibri"/>
        <family val="2"/>
        <scheme val="minor"/>
      </rPr>
      <t xml:space="preserve"> Correcta. La Constitución subraya la especial relación del Rey con los países de la comunidad histórica, como los iberoamericanos. </t>
    </r>
    <r>
      <rPr>
        <b/>
        <sz val="11"/>
        <color theme="1"/>
        <rFont val="Calibri"/>
        <family val="2"/>
        <scheme val="minor"/>
      </rPr>
      <t>a. Con los países integrantes de la Unión Europea:</t>
    </r>
    <r>
      <rPr>
        <sz val="11"/>
        <color theme="1"/>
        <rFont val="Calibri"/>
        <family val="2"/>
        <scheme val="minor"/>
      </rPr>
      <t xml:space="preserve"> Incorrecta. No se menciona específicamente este grupo. </t>
    </r>
    <r>
      <rPr>
        <b/>
        <sz val="11"/>
        <color theme="1"/>
        <rFont val="Calibri"/>
        <family val="2"/>
        <scheme val="minor"/>
      </rPr>
      <t>b. Con los países Iberoamericanos:</t>
    </r>
    <r>
      <rPr>
        <sz val="11"/>
        <color theme="1"/>
        <rFont val="Calibri"/>
        <family val="2"/>
        <scheme val="minor"/>
      </rPr>
      <t xml:space="preserve"> Incorrecta. Aunque hay una relación especial, no se usa esta denominación en la Constitución. </t>
    </r>
    <r>
      <rPr>
        <b/>
        <sz val="11"/>
        <color theme="1"/>
        <rFont val="Calibri"/>
        <family val="2"/>
        <scheme val="minor"/>
      </rPr>
      <t>d. Con los países de su entorno cultural y geográfico:</t>
    </r>
    <r>
      <rPr>
        <sz val="11"/>
        <color theme="1"/>
        <rFont val="Calibri"/>
        <family val="2"/>
        <scheme val="minor"/>
      </rPr>
      <t xml:space="preserve"> Incorrecta. Este concepto no se menciona.</t>
    </r>
  </si>
  <si>
    <r>
      <t>d. Ante las Cortes Generales:</t>
    </r>
    <r>
      <rPr>
        <sz val="11"/>
        <color theme="1"/>
        <rFont val="Calibri"/>
        <family val="2"/>
        <scheme val="minor"/>
      </rPr>
      <t xml:space="preserve"> Correcta. La proclamación del Rey se realiza ante las Cortes Generales, conforme a la Constitución. </t>
    </r>
    <r>
      <rPr>
        <b/>
        <sz val="11"/>
        <color theme="1"/>
        <rFont val="Calibri"/>
        <family val="2"/>
        <scheme val="minor"/>
      </rPr>
      <t>a. Ante el Congreso de los Diputados:</t>
    </r>
    <r>
      <rPr>
        <sz val="11"/>
        <color theme="1"/>
        <rFont val="Calibri"/>
        <family val="2"/>
        <scheme val="minor"/>
      </rPr>
      <t xml:space="preserve"> Incorrecta. Aunque el Congreso es parte de las Cortes, no es suficiente por sí solo. </t>
    </r>
    <r>
      <rPr>
        <b/>
        <sz val="11"/>
        <color theme="1"/>
        <rFont val="Calibri"/>
        <family val="2"/>
        <scheme val="minor"/>
      </rPr>
      <t>b. Ante el Senado:</t>
    </r>
    <r>
      <rPr>
        <sz val="11"/>
        <color theme="1"/>
        <rFont val="Calibri"/>
        <family val="2"/>
        <scheme val="minor"/>
      </rPr>
      <t xml:space="preserve"> Incorrecta. El Senado tampoco realiza la proclamación de manera independiente. </t>
    </r>
    <r>
      <rPr>
        <b/>
        <sz val="11"/>
        <color theme="1"/>
        <rFont val="Calibri"/>
        <family val="2"/>
        <scheme val="minor"/>
      </rPr>
      <t>c. Ante el Gobierno:</t>
    </r>
    <r>
      <rPr>
        <sz val="11"/>
        <color theme="1"/>
        <rFont val="Calibri"/>
        <family val="2"/>
        <scheme val="minor"/>
      </rPr>
      <t xml:space="preserve"> Incorrecta. El Gobierno no proclama al Rey.</t>
    </r>
  </si>
  <si>
    <r>
      <t>b. Al ser proclamado como tal:</t>
    </r>
    <r>
      <rPr>
        <sz val="11"/>
        <color theme="1"/>
        <rFont val="Calibri"/>
        <family val="2"/>
        <scheme val="minor"/>
      </rPr>
      <t xml:space="preserve"> Correcta. El Rey presta juramento en el momento de su proclamación, según lo dispuesto en la Constitución. </t>
    </r>
    <r>
      <rPr>
        <b/>
        <sz val="11"/>
        <color theme="1"/>
        <rFont val="Calibri"/>
        <family val="2"/>
        <scheme val="minor"/>
      </rPr>
      <t>a. Al cumplir la mayoría de edad:</t>
    </r>
    <r>
      <rPr>
        <sz val="11"/>
        <color theme="1"/>
        <rFont val="Calibri"/>
        <family val="2"/>
        <scheme val="minor"/>
      </rPr>
      <t xml:space="preserve"> Incorrecta. Este no es el momento en que presta juramento. </t>
    </r>
    <r>
      <rPr>
        <b/>
        <sz val="11"/>
        <color theme="1"/>
        <rFont val="Calibri"/>
        <family val="2"/>
        <scheme val="minor"/>
      </rPr>
      <t>c. Al ser proclamado heredero:</t>
    </r>
    <r>
      <rPr>
        <sz val="11"/>
        <color theme="1"/>
        <rFont val="Calibri"/>
        <family val="2"/>
        <scheme val="minor"/>
      </rPr>
      <t xml:space="preserve"> Incorrecta. El juramento no se realiza al ser proclamado heredero. </t>
    </r>
    <r>
      <rPr>
        <b/>
        <sz val="11"/>
        <color theme="1"/>
        <rFont val="Calibri"/>
        <family val="2"/>
        <scheme val="minor"/>
      </rPr>
      <t>d. Dentro de los veinte días siguientes a su proclamación:</t>
    </r>
    <r>
      <rPr>
        <sz val="11"/>
        <color theme="1"/>
        <rFont val="Calibri"/>
        <family val="2"/>
        <scheme val="minor"/>
      </rPr>
      <t xml:space="preserve"> Incorrecta. El juramento se realiza durante la proclamación.</t>
    </r>
  </si>
  <si>
    <r>
      <t>b. Sólo si es mayor de edad en el momento en que se produzca el llamamiento:</t>
    </r>
    <r>
      <rPr>
        <sz val="11"/>
        <color theme="1"/>
        <rFont val="Calibri"/>
        <family val="2"/>
        <scheme val="minor"/>
      </rPr>
      <t xml:space="preserve"> Correcta. La Constitución establece que el Príncipe Heredero puede ejercer la Regencia solo si es mayor de edad. </t>
    </r>
    <r>
      <rPr>
        <b/>
        <sz val="11"/>
        <color theme="1"/>
        <rFont val="Calibri"/>
        <family val="2"/>
        <scheme val="minor"/>
      </rPr>
      <t>a. No, en ningún caso:</t>
    </r>
    <r>
      <rPr>
        <sz val="11"/>
        <color theme="1"/>
        <rFont val="Calibri"/>
        <family val="2"/>
        <scheme val="minor"/>
      </rPr>
      <t xml:space="preserve"> Incorrecta. La Constitución permite este ejercicio bajo ciertas condiciones. </t>
    </r>
    <r>
      <rPr>
        <b/>
        <sz val="11"/>
        <color theme="1"/>
        <rFont val="Calibri"/>
        <family val="2"/>
        <scheme val="minor"/>
      </rPr>
      <t>c. Sí, en cualquier caso:</t>
    </r>
    <r>
      <rPr>
        <sz val="11"/>
        <color theme="1"/>
        <rFont val="Calibri"/>
        <family val="2"/>
        <scheme val="minor"/>
      </rPr>
      <t xml:space="preserve"> Incorrecta. No puede hacerlo si es menor de edad. </t>
    </r>
    <r>
      <rPr>
        <b/>
        <sz val="11"/>
        <color theme="1"/>
        <rFont val="Calibri"/>
        <family val="2"/>
        <scheme val="minor"/>
      </rPr>
      <t>d. La Constitución lo excluye expresamente en su artículo 62:</t>
    </r>
    <r>
      <rPr>
        <sz val="11"/>
        <color theme="1"/>
        <rFont val="Calibri"/>
        <family val="2"/>
        <scheme val="minor"/>
      </rPr>
      <t xml:space="preserve"> Incorrecta. No hay una exclusión expresa para este supuesto.</t>
    </r>
  </si>
  <si>
    <r>
      <t>d. Nombrar al Presidente del Tribunal Constitucional:</t>
    </r>
    <r>
      <rPr>
        <sz val="11"/>
        <color theme="1"/>
        <rFont val="Calibri"/>
        <family val="2"/>
        <scheme val="minor"/>
      </rPr>
      <t xml:space="preserve"> Correcta. Esta función no corresponde al Rey, sino a otros órganos. </t>
    </r>
    <r>
      <rPr>
        <b/>
        <sz val="11"/>
        <color theme="1"/>
        <rFont val="Calibri"/>
        <family val="2"/>
        <scheme val="minor"/>
      </rPr>
      <t>a. Sancionar las leyes:</t>
    </r>
    <r>
      <rPr>
        <sz val="11"/>
        <color theme="1"/>
        <rFont val="Calibri"/>
        <family val="2"/>
        <scheme val="minor"/>
      </rPr>
      <t xml:space="preserve"> Incorrecta. El Rey sí sanciona las leyes. </t>
    </r>
    <r>
      <rPr>
        <b/>
        <sz val="11"/>
        <color theme="1"/>
        <rFont val="Calibri"/>
        <family val="2"/>
        <scheme val="minor"/>
      </rPr>
      <t>b. Expedir los Decretos acordados en el Consejo de Ministros:</t>
    </r>
    <r>
      <rPr>
        <sz val="11"/>
        <color theme="1"/>
        <rFont val="Calibri"/>
        <family val="2"/>
        <scheme val="minor"/>
      </rPr>
      <t xml:space="preserve"> Incorrecta. Esta es una de sus funciones. </t>
    </r>
    <r>
      <rPr>
        <b/>
        <sz val="11"/>
        <color theme="1"/>
        <rFont val="Calibri"/>
        <family val="2"/>
        <scheme val="minor"/>
      </rPr>
      <t>c. Declarar la guerra y hacer la paz, previa autorización del Congreso de los Diputados:</t>
    </r>
    <r>
      <rPr>
        <sz val="11"/>
        <color theme="1"/>
        <rFont val="Calibri"/>
        <family val="2"/>
        <scheme val="minor"/>
      </rPr>
      <t xml:space="preserve"> Incorrecta. Esta función es ejercida por el Rey, con autorización parlamentaria.</t>
    </r>
  </si>
  <si>
    <r>
      <t>a. Sancionar los Estatutos de Autonomía:</t>
    </r>
    <r>
      <rPr>
        <sz val="11"/>
        <color theme="1"/>
        <rFont val="Calibri"/>
        <family val="2"/>
        <scheme val="minor"/>
      </rPr>
      <t xml:space="preserve"> Correcta. El Rey sanciona los Estatutos de Autonomía tras su aprobación por las Cortes Generales. </t>
    </r>
    <r>
      <rPr>
        <b/>
        <sz val="11"/>
        <color theme="1"/>
        <rFont val="Calibri"/>
        <family val="2"/>
        <scheme val="minor"/>
      </rPr>
      <t>b. Proponer el nombramiento de los miembros del Gobierno:</t>
    </r>
    <r>
      <rPr>
        <sz val="11"/>
        <color theme="1"/>
        <rFont val="Calibri"/>
        <family val="2"/>
        <scheme val="minor"/>
      </rPr>
      <t xml:space="preserve"> Incorrecta. El Rey no propone a los miembros del Gobierno, solo nombra al Presidente. </t>
    </r>
    <r>
      <rPr>
        <b/>
        <sz val="11"/>
        <color theme="1"/>
        <rFont val="Calibri"/>
        <family val="2"/>
        <scheme val="minor"/>
      </rPr>
      <t>c. Nombrar al Defensor del Pueblo:</t>
    </r>
    <r>
      <rPr>
        <sz val="11"/>
        <color theme="1"/>
        <rFont val="Calibri"/>
        <family val="2"/>
        <scheme val="minor"/>
      </rPr>
      <t xml:space="preserve"> Incorrecta. Esta función corresponde a las Cortes Generales. </t>
    </r>
    <r>
      <rPr>
        <b/>
        <sz val="11"/>
        <color theme="1"/>
        <rFont val="Calibri"/>
        <family val="2"/>
        <scheme val="minor"/>
      </rPr>
      <t>d. Nombrar al Presidente de las Comunidades Autónomas, con el refrendo del Presidente del Senado:</t>
    </r>
    <r>
      <rPr>
        <sz val="11"/>
        <color theme="1"/>
        <rFont val="Calibri"/>
        <family val="2"/>
        <scheme val="minor"/>
      </rPr>
      <t xml:space="preserve"> Incorrecta. Esto no es competencia del Rey.</t>
    </r>
  </si>
  <si>
    <r>
      <t>c. A los vocales de los Tribunales Consuetudinarios:</t>
    </r>
    <r>
      <rPr>
        <sz val="11"/>
        <color theme="1"/>
        <rFont val="Calibri"/>
        <family val="2"/>
        <scheme val="minor"/>
      </rPr>
      <t xml:space="preserve"> Correcta. El Rey no nombra a los vocales de los Tribunales Consuetudinarios, ya que no es una función prevista en la Constitución. </t>
    </r>
    <r>
      <rPr>
        <b/>
        <sz val="11"/>
        <color theme="1"/>
        <rFont val="Calibri"/>
        <family val="2"/>
        <scheme val="minor"/>
      </rPr>
      <t>a. Al Fiscal General del Estado:</t>
    </r>
    <r>
      <rPr>
        <sz val="11"/>
        <color theme="1"/>
        <rFont val="Calibri"/>
        <family val="2"/>
        <scheme val="minor"/>
      </rPr>
      <t xml:space="preserve"> Incorrecta. El Rey nombra al Fiscal General del Estado a propuesta del Gobierno. </t>
    </r>
    <r>
      <rPr>
        <b/>
        <sz val="11"/>
        <color theme="1"/>
        <rFont val="Calibri"/>
        <family val="2"/>
        <scheme val="minor"/>
      </rPr>
      <t>b. Al Presidente del Tribunal Supremo:</t>
    </r>
    <r>
      <rPr>
        <sz val="11"/>
        <color theme="1"/>
        <rFont val="Calibri"/>
        <family val="2"/>
        <scheme val="minor"/>
      </rPr>
      <t xml:space="preserve"> Incorrecta. El Rey nombra al Presidente del Tribunal Supremo. </t>
    </r>
    <r>
      <rPr>
        <b/>
        <sz val="11"/>
        <color theme="1"/>
        <rFont val="Calibri"/>
        <family val="2"/>
        <scheme val="minor"/>
      </rPr>
      <t>d. A los vocales del Consejo General del Poder Judicial:</t>
    </r>
    <r>
      <rPr>
        <sz val="11"/>
        <color theme="1"/>
        <rFont val="Calibri"/>
        <family val="2"/>
        <scheme val="minor"/>
      </rPr>
      <t xml:space="preserve"> Incorrecta. El Rey también nombra a estos vocales, previa elección parlamentaria.</t>
    </r>
  </si>
  <si>
    <r>
      <t>b. La directa sobre la colateral:</t>
    </r>
    <r>
      <rPr>
        <sz val="11"/>
        <color theme="1"/>
        <rFont val="Calibri"/>
        <family val="2"/>
        <scheme val="minor"/>
      </rPr>
      <t xml:space="preserve"> Correcta. La línea directa, como los hijos, tiene prioridad sobre la línea colateral, como los hermanos, según el artículo 57 de la Constitución. </t>
    </r>
    <r>
      <rPr>
        <b/>
        <sz val="11"/>
        <color theme="1"/>
        <rFont val="Calibri"/>
        <family val="2"/>
        <scheme val="minor"/>
      </rPr>
      <t>a. La colateral sobre la secundaria:</t>
    </r>
    <r>
      <rPr>
        <sz val="11"/>
        <color theme="1"/>
        <rFont val="Calibri"/>
        <family val="2"/>
        <scheme val="minor"/>
      </rPr>
      <t xml:space="preserve"> Incorrecta. Este planteamiento no refleja el orden sucesorio. </t>
    </r>
    <r>
      <rPr>
        <b/>
        <sz val="11"/>
        <color theme="1"/>
        <rFont val="Calibri"/>
        <family val="2"/>
        <scheme val="minor"/>
      </rPr>
      <t>c. La descendente sobre la colateral:</t>
    </r>
    <r>
      <rPr>
        <sz val="11"/>
        <color theme="1"/>
        <rFont val="Calibri"/>
        <family val="2"/>
        <scheme val="minor"/>
      </rPr>
      <t xml:space="preserve"> Incorrecta. Aunque es cierto, la respuesta más precisa es "la directa sobre la colateral". </t>
    </r>
    <r>
      <rPr>
        <b/>
        <sz val="11"/>
        <color theme="1"/>
        <rFont val="Calibri"/>
        <family val="2"/>
        <scheme val="minor"/>
      </rPr>
      <t>d. La colateral sobre la indirecta:</t>
    </r>
    <r>
      <rPr>
        <sz val="11"/>
        <color theme="1"/>
        <rFont val="Calibri"/>
        <family val="2"/>
        <scheme val="minor"/>
      </rPr>
      <t xml:space="preserve"> Incorrecta. Este concepto no es aplicable en la sucesión.</t>
    </r>
  </si>
  <si>
    <r>
      <t>b. Los varones sobre las mujeres:</t>
    </r>
    <r>
      <rPr>
        <sz val="11"/>
        <color theme="1"/>
        <rFont val="Calibri"/>
        <family val="2"/>
        <scheme val="minor"/>
      </rPr>
      <t xml:space="preserve"> Correcta. Según el artículo 57 de la Constitución Española, los varones tienen prioridad sobre las mujeres en igualdad de grado. </t>
    </r>
    <r>
      <rPr>
        <b/>
        <sz val="11"/>
        <color theme="1"/>
        <rFont val="Calibri"/>
        <family val="2"/>
        <scheme val="minor"/>
      </rPr>
      <t>a. Las mujeres sobre los varones:</t>
    </r>
    <r>
      <rPr>
        <sz val="11"/>
        <color theme="1"/>
        <rFont val="Calibri"/>
        <family val="2"/>
        <scheme val="minor"/>
      </rPr>
      <t xml:space="preserve"> Incorrecta. Este principio no se aplica en la sucesión de la Corona. </t>
    </r>
    <r>
      <rPr>
        <b/>
        <sz val="11"/>
        <color theme="1"/>
        <rFont val="Calibri"/>
        <family val="2"/>
        <scheme val="minor"/>
      </rPr>
      <t>c. La persona de más edad sobre la de menos:</t>
    </r>
    <r>
      <rPr>
        <sz val="11"/>
        <color theme="1"/>
        <rFont val="Calibri"/>
        <family val="2"/>
        <scheme val="minor"/>
      </rPr>
      <t xml:space="preserve"> Incorrecta. La edad no es el criterio prioritario en igualdad de grado. </t>
    </r>
    <r>
      <rPr>
        <b/>
        <sz val="11"/>
        <color theme="1"/>
        <rFont val="Calibri"/>
        <family val="2"/>
        <scheme val="minor"/>
      </rPr>
      <t>d. La persona más próxima a la más lejana:</t>
    </r>
    <r>
      <rPr>
        <sz val="11"/>
        <color theme="1"/>
        <rFont val="Calibri"/>
        <family val="2"/>
        <scheme val="minor"/>
      </rPr>
      <t xml:space="preserve"> Incorrecta. Este concepto tampoco aplica en igualdad de grado.</t>
    </r>
  </si>
  <si>
    <r>
      <t>a. El principio de representación:</t>
    </r>
    <r>
      <rPr>
        <sz val="11"/>
        <color theme="1"/>
        <rFont val="Calibri"/>
        <family val="2"/>
        <scheme val="minor"/>
      </rPr>
      <t xml:space="preserve"> Correcta. Este principio establece que los descendientes de una persona excluida o fallecida ocupan su lugar en la línea sucesoria. </t>
    </r>
    <r>
      <rPr>
        <b/>
        <sz val="11"/>
        <color theme="1"/>
        <rFont val="Calibri"/>
        <family val="2"/>
        <scheme val="minor"/>
      </rPr>
      <t>b. El principio de prioridad:</t>
    </r>
    <r>
      <rPr>
        <sz val="11"/>
        <color theme="1"/>
        <rFont val="Calibri"/>
        <family val="2"/>
        <scheme val="minor"/>
      </rPr>
      <t xml:space="preserve"> Incorrecta. Aunque es importante, no es el término técnico que define la sucesión. </t>
    </r>
    <r>
      <rPr>
        <b/>
        <sz val="11"/>
        <color theme="1"/>
        <rFont val="Calibri"/>
        <family val="2"/>
        <scheme val="minor"/>
      </rPr>
      <t>c. El principio de igualdad:</t>
    </r>
    <r>
      <rPr>
        <sz val="11"/>
        <color theme="1"/>
        <rFont val="Calibri"/>
        <family val="2"/>
        <scheme val="minor"/>
      </rPr>
      <t xml:space="preserve"> Incorrecta. No se aplica en este caso, ya que hay una preferencia por los varones. </t>
    </r>
    <r>
      <rPr>
        <b/>
        <sz val="11"/>
        <color theme="1"/>
        <rFont val="Calibri"/>
        <family val="2"/>
        <scheme val="minor"/>
      </rPr>
      <t>d. El principio de asunción:</t>
    </r>
    <r>
      <rPr>
        <sz val="11"/>
        <color theme="1"/>
        <rFont val="Calibri"/>
        <family val="2"/>
        <scheme val="minor"/>
      </rPr>
      <t xml:space="preserve"> Incorrecta. Este concepto no está relacionado con la sucesión.</t>
    </r>
  </si>
  <si>
    <r>
      <t>b. El grado más próximo al más remoto:</t>
    </r>
    <r>
      <rPr>
        <sz val="11"/>
        <color theme="1"/>
        <rFont val="Calibri"/>
        <family val="2"/>
        <scheme val="minor"/>
      </rPr>
      <t xml:space="preserve"> Correcta. La Constitución prioriza a los familiares de grado más próximo en igualdad de línea. </t>
    </r>
    <r>
      <rPr>
        <b/>
        <sz val="11"/>
        <color theme="1"/>
        <rFont val="Calibri"/>
        <family val="2"/>
        <scheme val="minor"/>
      </rPr>
      <t>a. El grado más remoto al más cercano:</t>
    </r>
    <r>
      <rPr>
        <sz val="11"/>
        <color theme="1"/>
        <rFont val="Calibri"/>
        <family val="2"/>
        <scheme val="minor"/>
      </rPr>
      <t xml:space="preserve"> Incorrecta. Es lo opuesto al principio constitucional. </t>
    </r>
    <r>
      <rPr>
        <b/>
        <sz val="11"/>
        <color theme="1"/>
        <rFont val="Calibri"/>
        <family val="2"/>
        <scheme val="minor"/>
      </rPr>
      <t>c. El grado más directo al indirecto:</t>
    </r>
    <r>
      <rPr>
        <sz val="11"/>
        <color theme="1"/>
        <rFont val="Calibri"/>
        <family val="2"/>
        <scheme val="minor"/>
      </rPr>
      <t xml:space="preserve"> Incorrecta. Aunque puede parecer relacionado, la respuesta más precisa es la proximidad en el grado. </t>
    </r>
    <r>
      <rPr>
        <b/>
        <sz val="11"/>
        <color theme="1"/>
        <rFont val="Calibri"/>
        <family val="2"/>
        <scheme val="minor"/>
      </rPr>
      <t>d. La Constitución no establece ese supuesto:</t>
    </r>
    <r>
      <rPr>
        <sz val="11"/>
        <color theme="1"/>
        <rFont val="Calibri"/>
        <family val="2"/>
        <scheme val="minor"/>
      </rPr>
      <t xml:space="preserve"> Incorrecta. Este supuesto sí está contemplado.</t>
    </r>
  </si>
  <si>
    <r>
      <t>d. Las Cortes Generales:</t>
    </r>
    <r>
      <rPr>
        <sz val="11"/>
        <color theme="1"/>
        <rFont val="Calibri"/>
        <family val="2"/>
        <scheme val="minor"/>
      </rPr>
      <t xml:space="preserve"> Correcta. Según la Constitución, las Cortes Generales deben reconocer la imposibilidad del Rey para desempeñar sus funciones. </t>
    </r>
    <r>
      <rPr>
        <b/>
        <sz val="11"/>
        <color theme="1"/>
        <rFont val="Calibri"/>
        <family val="2"/>
        <scheme val="minor"/>
      </rPr>
      <t>a. El Gobierno:</t>
    </r>
    <r>
      <rPr>
        <sz val="11"/>
        <color theme="1"/>
        <rFont val="Calibri"/>
        <family val="2"/>
        <scheme val="minor"/>
      </rPr>
      <t xml:space="preserve"> Incorrecta. Aunque el Gobierno puede ser parte del proceso, la decisión final recae en las Cortes Generales. </t>
    </r>
    <r>
      <rPr>
        <b/>
        <sz val="11"/>
        <color theme="1"/>
        <rFont val="Calibri"/>
        <family val="2"/>
        <scheme val="minor"/>
      </rPr>
      <t>b. El Congreso de los Diputados:</t>
    </r>
    <r>
      <rPr>
        <sz val="11"/>
        <color theme="1"/>
        <rFont val="Calibri"/>
        <family val="2"/>
        <scheme val="minor"/>
      </rPr>
      <t xml:space="preserve"> Incorrecta. No es únicamente el Congreso quien reconoce esta situación. </t>
    </r>
    <r>
      <rPr>
        <b/>
        <sz val="11"/>
        <color theme="1"/>
        <rFont val="Calibri"/>
        <family val="2"/>
        <scheme val="minor"/>
      </rPr>
      <t>c. La Familia Real:</t>
    </r>
    <r>
      <rPr>
        <sz val="11"/>
        <color theme="1"/>
        <rFont val="Calibri"/>
        <family val="2"/>
        <scheme val="minor"/>
      </rPr>
      <t xml:space="preserve"> Incorrecta. La Familia Real no tiene competencias para ello.</t>
    </r>
  </si>
  <si>
    <r>
      <t>a. Dativa y legítima:</t>
    </r>
    <r>
      <rPr>
        <sz val="11"/>
        <color theme="1"/>
        <rFont val="Calibri"/>
        <family val="2"/>
        <scheme val="minor"/>
      </rPr>
      <t xml:space="preserve"> Correcta. Según la Constitución, la Regencia puede ser legítima (ejercida por el Príncipe Heredero) o dativa (designada por las Cortes Generales). </t>
    </r>
    <r>
      <rPr>
        <b/>
        <sz val="11"/>
        <color theme="1"/>
        <rFont val="Calibri"/>
        <family val="2"/>
        <scheme val="minor"/>
      </rPr>
      <t>b. Legítima y por sucesión:</t>
    </r>
    <r>
      <rPr>
        <sz val="11"/>
        <color theme="1"/>
        <rFont val="Calibri"/>
        <family val="2"/>
        <scheme val="minor"/>
      </rPr>
      <t xml:space="preserve"> Incorrecta. Este no es el término exacto que utiliza la Constitución. </t>
    </r>
    <r>
      <rPr>
        <b/>
        <sz val="11"/>
        <color theme="1"/>
        <rFont val="Calibri"/>
        <family val="2"/>
        <scheme val="minor"/>
      </rPr>
      <t>c. Dativa y representativa:</t>
    </r>
    <r>
      <rPr>
        <sz val="11"/>
        <color theme="1"/>
        <rFont val="Calibri"/>
        <family val="2"/>
        <scheme val="minor"/>
      </rPr>
      <t xml:space="preserve"> Incorrecta. Aunque la Regencia es representativa, esta no es una clasificación oficial. </t>
    </r>
    <r>
      <rPr>
        <b/>
        <sz val="11"/>
        <color theme="1"/>
        <rFont val="Calibri"/>
        <family val="2"/>
        <scheme val="minor"/>
      </rPr>
      <t>d. Dativa exclusivamente:</t>
    </r>
    <r>
      <rPr>
        <sz val="11"/>
        <color theme="1"/>
        <rFont val="Calibri"/>
        <family val="2"/>
        <scheme val="minor"/>
      </rPr>
      <t xml:space="preserve"> Incorrecta. La Constitución contempla tanto la Regencia legítima como la dativa.</t>
    </r>
  </si>
  <si>
    <r>
      <t>b. En nombre del Rey:</t>
    </r>
    <r>
      <rPr>
        <sz val="11"/>
        <color theme="1"/>
        <rFont val="Calibri"/>
        <family val="2"/>
        <scheme val="minor"/>
      </rPr>
      <t xml:space="preserve"> Correcta. La Regencia se ejerce siempre en nombre del Rey, según lo establece la Constitución. </t>
    </r>
    <r>
      <rPr>
        <b/>
        <sz val="11"/>
        <color theme="1"/>
        <rFont val="Calibri"/>
        <family val="2"/>
        <scheme val="minor"/>
      </rPr>
      <t>a. En nombre de la Constitución:</t>
    </r>
    <r>
      <rPr>
        <sz val="11"/>
        <color theme="1"/>
        <rFont val="Calibri"/>
        <family val="2"/>
        <scheme val="minor"/>
      </rPr>
      <t xml:space="preserve"> Incorrecta. Aunque la Regencia está regulada por la Constitución, no se ejerce en su nombre. </t>
    </r>
    <r>
      <rPr>
        <b/>
        <sz val="11"/>
        <color theme="1"/>
        <rFont val="Calibri"/>
        <family val="2"/>
        <scheme val="minor"/>
      </rPr>
      <t>c. En nombre de España:</t>
    </r>
    <r>
      <rPr>
        <sz val="11"/>
        <color theme="1"/>
        <rFont val="Calibri"/>
        <family val="2"/>
        <scheme val="minor"/>
      </rPr>
      <t xml:space="preserve"> Incorrecta. La Regencia no se ejerce en nombre del país. </t>
    </r>
    <r>
      <rPr>
        <b/>
        <sz val="11"/>
        <color theme="1"/>
        <rFont val="Calibri"/>
        <family val="2"/>
        <scheme val="minor"/>
      </rPr>
      <t>d. En nombre del pueblo español:</t>
    </r>
    <r>
      <rPr>
        <sz val="11"/>
        <color theme="1"/>
        <rFont val="Calibri"/>
        <family val="2"/>
        <scheme val="minor"/>
      </rPr>
      <t xml:space="preserve"> Incorrecta. Este concepto no aplica al ejercicio de la Regencia.</t>
    </r>
  </si>
  <si>
    <r>
      <t>a. Por mandato constitucional:</t>
    </r>
    <r>
      <rPr>
        <sz val="11"/>
        <color theme="1"/>
        <rFont val="Calibri"/>
        <family val="2"/>
        <scheme val="minor"/>
      </rPr>
      <t xml:space="preserve"> Correcta. La Regencia se ejerce bajo mandato de la Constitución, que regula sus supuestos y procedimientos. </t>
    </r>
    <r>
      <rPr>
        <b/>
        <sz val="11"/>
        <color theme="1"/>
        <rFont val="Calibri"/>
        <family val="2"/>
        <scheme val="minor"/>
      </rPr>
      <t>b. Por mandato real:</t>
    </r>
    <r>
      <rPr>
        <sz val="11"/>
        <color theme="1"/>
        <rFont val="Calibri"/>
        <family val="2"/>
        <scheme val="minor"/>
      </rPr>
      <t xml:space="preserve"> Incorrecta. La Constitución regula la Regencia, no un mandato real. </t>
    </r>
    <r>
      <rPr>
        <b/>
        <sz val="11"/>
        <color theme="1"/>
        <rFont val="Calibri"/>
        <family val="2"/>
        <scheme val="minor"/>
      </rPr>
      <t>c. Por mandato popular:</t>
    </r>
    <r>
      <rPr>
        <sz val="11"/>
        <color theme="1"/>
        <rFont val="Calibri"/>
        <family val="2"/>
        <scheme val="minor"/>
      </rPr>
      <t xml:space="preserve"> Incorrecta. La Regencia no se otorga mediante mandato popular. </t>
    </r>
    <r>
      <rPr>
        <b/>
        <sz val="11"/>
        <color theme="1"/>
        <rFont val="Calibri"/>
        <family val="2"/>
        <scheme val="minor"/>
      </rPr>
      <t>d. Por mandato soberano:</t>
    </r>
    <r>
      <rPr>
        <sz val="11"/>
        <color theme="1"/>
        <rFont val="Calibri"/>
        <family val="2"/>
        <scheme val="minor"/>
      </rPr>
      <t xml:space="preserve"> Incorrecta. Este término no se aplica en el caso de la Regencia.</t>
    </r>
  </si>
  <si>
    <r>
      <t>a. Ante las Cortes Generales:</t>
    </r>
    <r>
      <rPr>
        <sz val="11"/>
        <color theme="1"/>
        <rFont val="Calibri"/>
        <family val="2"/>
        <scheme val="minor"/>
      </rPr>
      <t xml:space="preserve"> Correcta. El Regente presta juramento ante las Cortes Generales, según lo establece la Constitución. </t>
    </r>
    <r>
      <rPr>
        <b/>
        <sz val="11"/>
        <color theme="1"/>
        <rFont val="Calibri"/>
        <family val="2"/>
        <scheme val="minor"/>
      </rPr>
      <t>b. Ante el Congreso de los Diputados:</t>
    </r>
    <r>
      <rPr>
        <sz val="11"/>
        <color theme="1"/>
        <rFont val="Calibri"/>
        <family val="2"/>
        <scheme val="minor"/>
      </rPr>
      <t xml:space="preserve"> Incorrecta. Aunque el Congreso es parte de las Cortes, el juramento se realiza ante ambas cámaras. </t>
    </r>
    <r>
      <rPr>
        <b/>
        <sz val="11"/>
        <color theme="1"/>
        <rFont val="Calibri"/>
        <family val="2"/>
        <scheme val="minor"/>
      </rPr>
      <t>c. Ante el Gobierno:</t>
    </r>
    <r>
      <rPr>
        <sz val="11"/>
        <color theme="1"/>
        <rFont val="Calibri"/>
        <family val="2"/>
        <scheme val="minor"/>
      </rPr>
      <t xml:space="preserve"> Incorrecta. El juramento no se realiza ante el Gobierno. </t>
    </r>
    <r>
      <rPr>
        <b/>
        <sz val="11"/>
        <color theme="1"/>
        <rFont val="Calibri"/>
        <family val="2"/>
        <scheme val="minor"/>
      </rPr>
      <t>d. Ante el Senado y el Gobierno:</t>
    </r>
    <r>
      <rPr>
        <sz val="11"/>
        <color theme="1"/>
        <rFont val="Calibri"/>
        <family val="2"/>
        <scheme val="minor"/>
      </rPr>
      <t xml:space="preserve"> Incorrecta. No corresponde al proceso constitucional.</t>
    </r>
  </si>
  <si>
    <r>
      <t>a. El artículo 57.4:</t>
    </r>
    <r>
      <rPr>
        <sz val="11"/>
        <color theme="1"/>
        <rFont val="Calibri"/>
        <family val="2"/>
        <scheme val="minor"/>
      </rPr>
      <t xml:space="preserve"> Correcta. Este artículo regula los supuestos de exclusión en la línea sucesoria, como el matrimonio sin consentimiento del Rey y las Cortes Generales. </t>
    </r>
    <r>
      <rPr>
        <b/>
        <sz val="11"/>
        <color theme="1"/>
        <rFont val="Calibri"/>
        <family val="2"/>
        <scheme val="minor"/>
      </rPr>
      <t>b. El artículo 57.6:</t>
    </r>
    <r>
      <rPr>
        <sz val="11"/>
        <color theme="1"/>
        <rFont val="Calibri"/>
        <family val="2"/>
        <scheme val="minor"/>
      </rPr>
      <t xml:space="preserve"> Incorrecta. Este apartado no menciona supuestos de exclusión. </t>
    </r>
    <r>
      <rPr>
        <b/>
        <sz val="11"/>
        <color theme="1"/>
        <rFont val="Calibri"/>
        <family val="2"/>
        <scheme val="minor"/>
      </rPr>
      <t>c. El artículo 57.2:</t>
    </r>
    <r>
      <rPr>
        <sz val="11"/>
        <color theme="1"/>
        <rFont val="Calibri"/>
        <family val="2"/>
        <scheme val="minor"/>
      </rPr>
      <t xml:space="preserve"> Incorrecta. Este artículo regula la prelación en la línea sucesoria, pero no las exclusiones. </t>
    </r>
    <r>
      <rPr>
        <b/>
        <sz val="11"/>
        <color theme="1"/>
        <rFont val="Calibri"/>
        <family val="2"/>
        <scheme val="minor"/>
      </rPr>
      <t>d. El artículo 57.3:</t>
    </r>
    <r>
      <rPr>
        <sz val="11"/>
        <color theme="1"/>
        <rFont val="Calibri"/>
        <family val="2"/>
        <scheme val="minor"/>
      </rPr>
      <t xml:space="preserve"> Incorrecta. Este artículo no se refiere a las exclusiones en la sucesión.</t>
    </r>
  </si>
  <si>
    <r>
      <t>a. El Príncipe Heredero si es mayor de edad:</t>
    </r>
    <r>
      <rPr>
        <sz val="11"/>
        <color theme="1"/>
        <rFont val="Calibri"/>
        <family val="2"/>
        <scheme val="minor"/>
      </rPr>
      <t xml:space="preserve"> Correcta. Si el Príncipe Heredero es mayor de edad, se le asigna la Regencia de manera prioritaria según la Constitución. </t>
    </r>
    <r>
      <rPr>
        <b/>
        <sz val="11"/>
        <color theme="1"/>
        <rFont val="Calibri"/>
        <family val="2"/>
        <scheme val="minor"/>
      </rPr>
      <t>b. El Príncipe Heredero en cualquier caso:</t>
    </r>
    <r>
      <rPr>
        <sz val="11"/>
        <color theme="1"/>
        <rFont val="Calibri"/>
        <family val="2"/>
        <scheme val="minor"/>
      </rPr>
      <t xml:space="preserve"> Incorrecta. Debe ser mayor de edad para ejercer la Regencia. </t>
    </r>
    <r>
      <rPr>
        <b/>
        <sz val="11"/>
        <color theme="1"/>
        <rFont val="Calibri"/>
        <family val="2"/>
        <scheme val="minor"/>
      </rPr>
      <t>c. El padre o la madre del Rey:</t>
    </r>
    <r>
      <rPr>
        <sz val="11"/>
        <color theme="1"/>
        <rFont val="Calibri"/>
        <family val="2"/>
        <scheme val="minor"/>
      </rPr>
      <t xml:space="preserve"> Incorrecta. Estos no tienen prioridad sobre el Príncipe Heredero. </t>
    </r>
    <r>
      <rPr>
        <b/>
        <sz val="11"/>
        <color theme="1"/>
        <rFont val="Calibri"/>
        <family val="2"/>
        <scheme val="minor"/>
      </rPr>
      <t>d. El pariente de más edad del Rey:</t>
    </r>
    <r>
      <rPr>
        <sz val="11"/>
        <color theme="1"/>
        <rFont val="Calibri"/>
        <family val="2"/>
        <scheme val="minor"/>
      </rPr>
      <t xml:space="preserve"> Incorrecta. La edad no es un criterio decisivo.</t>
    </r>
  </si>
  <si>
    <r>
      <t>b. El padre o la madre, mientras permanezcan viudos:</t>
    </r>
    <r>
      <rPr>
        <sz val="11"/>
        <color theme="1"/>
        <rFont val="Calibri"/>
        <family val="2"/>
        <scheme val="minor"/>
      </rPr>
      <t xml:space="preserve"> Correcta. En ausencia de Tutor testamentario, el padre o la madre del Rey menor serán los tutores siempre que permanezcan viudos. </t>
    </r>
    <r>
      <rPr>
        <b/>
        <sz val="11"/>
        <color theme="1"/>
        <rFont val="Calibri"/>
        <family val="2"/>
        <scheme val="minor"/>
      </rPr>
      <t>a. Las personas nombradas por las Cortes Generales en cualquier caso:</t>
    </r>
    <r>
      <rPr>
        <sz val="11"/>
        <color theme="1"/>
        <rFont val="Calibri"/>
        <family val="2"/>
        <scheme val="minor"/>
      </rPr>
      <t xml:space="preserve"> Incorrecta. Solo intervienen las Cortes si no hay Tutor testamentario o padres viudos. </t>
    </r>
    <r>
      <rPr>
        <b/>
        <sz val="11"/>
        <color theme="1"/>
        <rFont val="Calibri"/>
        <family val="2"/>
        <scheme val="minor"/>
      </rPr>
      <t>c. El pariente de más edad del Rey menor:</t>
    </r>
    <r>
      <rPr>
        <sz val="11"/>
        <color theme="1"/>
        <rFont val="Calibri"/>
        <family val="2"/>
        <scheme val="minor"/>
      </rPr>
      <t xml:space="preserve"> Incorrecta. Este criterio no es prioritario. </t>
    </r>
    <r>
      <rPr>
        <b/>
        <sz val="11"/>
        <color theme="1"/>
        <rFont val="Calibri"/>
        <family val="2"/>
        <scheme val="minor"/>
      </rPr>
      <t>d. El padre o la madre, en cualquier caso:</t>
    </r>
    <r>
      <rPr>
        <sz val="11"/>
        <color theme="1"/>
        <rFont val="Calibri"/>
        <family val="2"/>
        <scheme val="minor"/>
      </rPr>
      <t xml:space="preserve"> Incorrecta. Solo aplica si están viudos.</t>
    </r>
  </si>
  <si>
    <r>
      <t>c. Cuando no exista Tutor testamentario ni legítimo:</t>
    </r>
    <r>
      <rPr>
        <sz val="11"/>
        <color theme="1"/>
        <rFont val="Calibri"/>
        <family val="2"/>
        <scheme val="minor"/>
      </rPr>
      <t xml:space="preserve"> Correcta. Las Cortes Generales nombran al Tutor solo si no existe ni Tutor testamentario ni legítimo. </t>
    </r>
    <r>
      <rPr>
        <b/>
        <sz val="11"/>
        <color theme="1"/>
        <rFont val="Calibri"/>
        <family val="2"/>
        <scheme val="minor"/>
      </rPr>
      <t>a. En cualquier caso:</t>
    </r>
    <r>
      <rPr>
        <sz val="11"/>
        <color theme="1"/>
        <rFont val="Calibri"/>
        <family val="2"/>
        <scheme val="minor"/>
      </rPr>
      <t xml:space="preserve"> Incorrecta. Las Cortes no intervienen si hay un Tutor testamentario o legítimo. </t>
    </r>
    <r>
      <rPr>
        <b/>
        <sz val="11"/>
        <color theme="1"/>
        <rFont val="Calibri"/>
        <family val="2"/>
        <scheme val="minor"/>
      </rPr>
      <t>b. En ningún caso:</t>
    </r>
    <r>
      <rPr>
        <sz val="11"/>
        <color theme="1"/>
        <rFont val="Calibri"/>
        <family val="2"/>
        <scheme val="minor"/>
      </rPr>
      <t xml:space="preserve"> Incorrecta. La Constitución sí contempla su intervención en ciertos supuestos. </t>
    </r>
    <r>
      <rPr>
        <b/>
        <sz val="11"/>
        <color theme="1"/>
        <rFont val="Calibri"/>
        <family val="2"/>
        <scheme val="minor"/>
      </rPr>
      <t>d. Cuando no exista Tutor testamentario:</t>
    </r>
    <r>
      <rPr>
        <sz val="11"/>
        <color theme="1"/>
        <rFont val="Calibri"/>
        <family val="2"/>
        <scheme val="minor"/>
      </rPr>
      <t xml:space="preserve"> Incorrecta. También debe descartarse la existencia de un Tutor legítimo.</t>
    </r>
  </si>
  <si>
    <r>
      <t>d. No, en ningún caso:</t>
    </r>
    <r>
      <rPr>
        <sz val="11"/>
        <color theme="1"/>
        <rFont val="Calibri"/>
        <family val="2"/>
        <scheme val="minor"/>
      </rPr>
      <t xml:space="preserve"> Correcta. La Constitución prohíbe que una misma persona ejerza simultáneamente los cargos de Tutor y Regente del Rey menor. </t>
    </r>
    <r>
      <rPr>
        <b/>
        <sz val="11"/>
        <color theme="1"/>
        <rFont val="Calibri"/>
        <family val="2"/>
        <scheme val="minor"/>
      </rPr>
      <t>a. Solo en el caso de la madre o el padre del Rey menor:</t>
    </r>
    <r>
      <rPr>
        <sz val="11"/>
        <color theme="1"/>
        <rFont val="Calibri"/>
        <family val="2"/>
        <scheme val="minor"/>
      </rPr>
      <t xml:space="preserve"> Incorrecta. Incluso en este caso, no es posible acumular ambos cargos. </t>
    </r>
    <r>
      <rPr>
        <b/>
        <sz val="11"/>
        <color theme="1"/>
        <rFont val="Calibri"/>
        <family val="2"/>
        <scheme val="minor"/>
      </rPr>
      <t>b. Solo en el caso de ascendientes indirectos del Rey menor:</t>
    </r>
    <r>
      <rPr>
        <sz val="11"/>
        <color theme="1"/>
        <rFont val="Calibri"/>
        <family val="2"/>
        <scheme val="minor"/>
      </rPr>
      <t xml:space="preserve"> Incorrecta. Este supuesto tampoco está contemplado. </t>
    </r>
    <r>
      <rPr>
        <b/>
        <sz val="11"/>
        <color theme="1"/>
        <rFont val="Calibri"/>
        <family val="2"/>
        <scheme val="minor"/>
      </rPr>
      <t>c. Sí, en el padre, la madre o ascendientes directos del Rey menor:</t>
    </r>
    <r>
      <rPr>
        <sz val="11"/>
        <color theme="1"/>
        <rFont val="Calibri"/>
        <family val="2"/>
        <scheme val="minor"/>
      </rPr>
      <t xml:space="preserve"> Incorrecta. La acumulación está expresamente prohibida.</t>
    </r>
  </si>
  <si>
    <r>
      <t>b. Para ejercer la Regencia:</t>
    </r>
    <r>
      <rPr>
        <sz val="11"/>
        <color theme="1"/>
        <rFont val="Calibri"/>
        <family val="2"/>
        <scheme val="minor"/>
      </rPr>
      <t xml:space="preserve"> Correcta. La Constitución exige que la persona que ejerza la Regencia sea español de nacimiento. </t>
    </r>
    <r>
      <rPr>
        <b/>
        <sz val="11"/>
        <color theme="1"/>
        <rFont val="Calibri"/>
        <family val="2"/>
        <scheme val="minor"/>
      </rPr>
      <t>a. Para ejercer la tutela testamentaria:</t>
    </r>
    <r>
      <rPr>
        <sz val="11"/>
        <color theme="1"/>
        <rFont val="Calibri"/>
        <family val="2"/>
        <scheme val="minor"/>
      </rPr>
      <t xml:space="preserve"> Incorrecta. No es un requisito imprescindible en este caso. </t>
    </r>
    <r>
      <rPr>
        <b/>
        <sz val="11"/>
        <color theme="1"/>
        <rFont val="Calibri"/>
        <family val="2"/>
        <scheme val="minor"/>
      </rPr>
      <t>c. Para ser proclamado Rey:</t>
    </r>
    <r>
      <rPr>
        <sz val="11"/>
        <color theme="1"/>
        <rFont val="Calibri"/>
        <family val="2"/>
        <scheme val="minor"/>
      </rPr>
      <t xml:space="preserve"> Incorrecta. Este supuesto no está regulado de forma explícita. </t>
    </r>
    <r>
      <rPr>
        <b/>
        <sz val="11"/>
        <color theme="1"/>
        <rFont val="Calibri"/>
        <family val="2"/>
        <scheme val="minor"/>
      </rPr>
      <t>d. Para ejercer la Regencia y la tutela testamentaria:</t>
    </r>
    <r>
      <rPr>
        <sz val="11"/>
        <color theme="1"/>
        <rFont val="Calibri"/>
        <family val="2"/>
        <scheme val="minor"/>
      </rPr>
      <t xml:space="preserve"> Incorrecta. Solo es obligatorio para la Regencia.</t>
    </r>
  </si>
  <si>
    <r>
      <t>b. Por Ley orgánica:</t>
    </r>
    <r>
      <rPr>
        <sz val="11"/>
        <color theme="1"/>
        <rFont val="Calibri"/>
        <family val="2"/>
        <scheme val="minor"/>
      </rPr>
      <t xml:space="preserve"> Correcta. Las abdicaciones y dudas relacionadas con la sucesión deben resolverse mediante una Ley orgánica, según la Constitución. </t>
    </r>
    <r>
      <rPr>
        <b/>
        <sz val="11"/>
        <color theme="1"/>
        <rFont val="Calibri"/>
        <family val="2"/>
        <scheme val="minor"/>
      </rPr>
      <t>a. Por Real Decreto:</t>
    </r>
    <r>
      <rPr>
        <sz val="11"/>
        <color theme="1"/>
        <rFont val="Calibri"/>
        <family val="2"/>
        <scheme val="minor"/>
      </rPr>
      <t xml:space="preserve"> Incorrecta. Un Real Decreto no es el mecanismo adecuado para estas cuestiones. </t>
    </r>
    <r>
      <rPr>
        <b/>
        <sz val="11"/>
        <color theme="1"/>
        <rFont val="Calibri"/>
        <family val="2"/>
        <scheme val="minor"/>
      </rPr>
      <t>c. Por Ley ordinaria:</t>
    </r>
    <r>
      <rPr>
        <sz val="11"/>
        <color theme="1"/>
        <rFont val="Calibri"/>
        <family val="2"/>
        <scheme val="minor"/>
      </rPr>
      <t xml:space="preserve"> Incorrecta. No es suficiente para regular estas situaciones. </t>
    </r>
    <r>
      <rPr>
        <b/>
        <sz val="11"/>
        <color theme="1"/>
        <rFont val="Calibri"/>
        <family val="2"/>
        <scheme val="minor"/>
      </rPr>
      <t>d. Por Decreto ley:</t>
    </r>
    <r>
      <rPr>
        <sz val="11"/>
        <color theme="1"/>
        <rFont val="Calibri"/>
        <family val="2"/>
        <scheme val="minor"/>
      </rPr>
      <t xml:space="preserve"> Incorrecta. Este instrumento legislativo tampoco es aplicable.</t>
    </r>
  </si>
  <si>
    <r>
      <t>d. La Constitución y las leyes:</t>
    </r>
    <r>
      <rPr>
        <sz val="11"/>
        <color theme="1"/>
        <rFont val="Calibri"/>
        <family val="2"/>
        <scheme val="minor"/>
      </rPr>
      <t xml:space="preserve"> Correcta. El Rey otorga empleos civiles y militares de acuerdo con lo establecido en la Constitución y las leyes. </t>
    </r>
    <r>
      <rPr>
        <b/>
        <sz val="11"/>
        <color theme="1"/>
        <rFont val="Calibri"/>
        <family val="2"/>
        <scheme val="minor"/>
      </rPr>
      <t>a. La Constitución:</t>
    </r>
    <r>
      <rPr>
        <sz val="11"/>
        <color theme="1"/>
        <rFont val="Calibri"/>
        <family val="2"/>
        <scheme val="minor"/>
      </rPr>
      <t xml:space="preserve"> Incorrecta. La Constitución sola no regula todos los aspectos relacionados. </t>
    </r>
    <r>
      <rPr>
        <b/>
        <sz val="11"/>
        <color theme="1"/>
        <rFont val="Calibri"/>
        <family val="2"/>
        <scheme val="minor"/>
      </rPr>
      <t>b. La Ley:</t>
    </r>
    <r>
      <rPr>
        <sz val="11"/>
        <color theme="1"/>
        <rFont val="Calibri"/>
        <family val="2"/>
        <scheme val="minor"/>
      </rPr>
      <t xml:space="preserve"> Incorrecta. Es necesaria también la base constitucional. </t>
    </r>
    <r>
      <rPr>
        <b/>
        <sz val="11"/>
        <color theme="1"/>
        <rFont val="Calibri"/>
        <family val="2"/>
        <scheme val="minor"/>
      </rPr>
      <t>c. Las Leyes:</t>
    </r>
    <r>
      <rPr>
        <sz val="11"/>
        <color theme="1"/>
        <rFont val="Calibri"/>
        <family val="2"/>
        <scheme val="minor"/>
      </rPr>
      <t xml:space="preserve"> Incorrecta. La Constitución también es imprescindible.</t>
    </r>
  </si>
  <si>
    <r>
      <t>c. Indultos generales:</t>
    </r>
    <r>
      <rPr>
        <sz val="11"/>
        <color theme="1"/>
        <rFont val="Calibri"/>
        <family val="2"/>
        <scheme val="minor"/>
      </rPr>
      <t xml:space="preserve"> Correcta. La Constitución prohíbe expresamente los indultos generales, que solo podrían ser decididos por una Ley. </t>
    </r>
    <r>
      <rPr>
        <b/>
        <sz val="11"/>
        <color theme="1"/>
        <rFont val="Calibri"/>
        <family val="2"/>
        <scheme val="minor"/>
      </rPr>
      <t>a. Indulto a un condenado con sentencia firme:</t>
    </r>
    <r>
      <rPr>
        <sz val="11"/>
        <color theme="1"/>
        <rFont val="Calibri"/>
        <family val="2"/>
        <scheme val="minor"/>
      </rPr>
      <t xml:space="preserve"> Incorrecta. Este tipo de indulto sí puede concederlo el Rey con el refrendo del Gobierno. </t>
    </r>
    <r>
      <rPr>
        <b/>
        <sz val="11"/>
        <color theme="1"/>
        <rFont val="Calibri"/>
        <family val="2"/>
        <scheme val="minor"/>
      </rPr>
      <t>b. Indulto a ciudadanos extranjeros penados en España:</t>
    </r>
    <r>
      <rPr>
        <sz val="11"/>
        <color theme="1"/>
        <rFont val="Calibri"/>
        <family val="2"/>
        <scheme val="minor"/>
      </rPr>
      <t xml:space="preserve"> Incorrecta. Este indulto sí está permitido. </t>
    </r>
    <r>
      <rPr>
        <b/>
        <sz val="11"/>
        <color theme="1"/>
        <rFont val="Calibri"/>
        <family val="2"/>
        <scheme val="minor"/>
      </rPr>
      <t>d. Indultos políticos:</t>
    </r>
    <r>
      <rPr>
        <sz val="11"/>
        <color theme="1"/>
        <rFont val="Calibri"/>
        <family val="2"/>
        <scheme val="minor"/>
      </rPr>
      <t xml:space="preserve"> Incorrecta. Este término no se encuentra regulado en la Constitución.</t>
    </r>
  </si>
  <si>
    <r>
      <t>d. La convocatoria de la Diputación Permanente del Congreso de los Diputados:</t>
    </r>
    <r>
      <rPr>
        <sz val="11"/>
        <color theme="1"/>
        <rFont val="Calibri"/>
        <family val="2"/>
        <scheme val="minor"/>
      </rPr>
      <t xml:space="preserve"> Correcta. El Rey no tiene ninguna participación en la convocatoria de la Diputación Permanente. </t>
    </r>
    <r>
      <rPr>
        <b/>
        <sz val="11"/>
        <color theme="1"/>
        <rFont val="Calibri"/>
        <family val="2"/>
        <scheme val="minor"/>
      </rPr>
      <t>a. La convocatoria de elecciones generales:</t>
    </r>
    <r>
      <rPr>
        <sz val="11"/>
        <color theme="1"/>
        <rFont val="Calibri"/>
        <family val="2"/>
        <scheme val="minor"/>
      </rPr>
      <t xml:space="preserve"> Incorrecta. El Rey convoca elecciones generales, previa propuesta del Presidente del Gobierno. </t>
    </r>
    <r>
      <rPr>
        <b/>
        <sz val="11"/>
        <color theme="1"/>
        <rFont val="Calibri"/>
        <family val="2"/>
        <scheme val="minor"/>
      </rPr>
      <t>b. La convocatoria de referéndum:</t>
    </r>
    <r>
      <rPr>
        <sz val="11"/>
        <color theme="1"/>
        <rFont val="Calibri"/>
        <family val="2"/>
        <scheme val="minor"/>
      </rPr>
      <t xml:space="preserve"> Incorrecta. El Rey puede convocar referéndum, también previa propuesta del Gobierno. </t>
    </r>
    <r>
      <rPr>
        <b/>
        <sz val="11"/>
        <color theme="1"/>
        <rFont val="Calibri"/>
        <family val="2"/>
        <scheme val="minor"/>
      </rPr>
      <t>c. La convocatoria de las Cortes Generales:</t>
    </r>
    <r>
      <rPr>
        <sz val="11"/>
        <color theme="1"/>
        <rFont val="Calibri"/>
        <family val="2"/>
        <scheme val="minor"/>
      </rPr>
      <t xml:space="preserve"> Incorrecta. El Rey también convoca las Cortes Generales.</t>
    </r>
  </si>
  <si>
    <r>
      <t>c. No, en ningún caso:</t>
    </r>
    <r>
      <rPr>
        <sz val="11"/>
        <color theme="1"/>
        <rFont val="Calibri"/>
        <family val="2"/>
        <scheme val="minor"/>
      </rPr>
      <t xml:space="preserve"> Correcta. El Rey no preside el Consejo de Ministros, salvo en los casos excepcionales señalados en la Constitución. </t>
    </r>
    <r>
      <rPr>
        <b/>
        <sz val="11"/>
        <color theme="1"/>
        <rFont val="Calibri"/>
        <family val="2"/>
        <scheme val="minor"/>
      </rPr>
      <t>a. Sólo en casos excepcionales en el caso de declaración del estado de excepción:</t>
    </r>
    <r>
      <rPr>
        <sz val="11"/>
        <color theme="1"/>
        <rFont val="Calibri"/>
        <family val="2"/>
        <scheme val="minor"/>
      </rPr>
      <t xml:space="preserve"> Incorrecta. Aunque el Rey puede asistir, no preside automáticamente en esta situación. </t>
    </r>
    <r>
      <rPr>
        <b/>
        <sz val="11"/>
        <color theme="1"/>
        <rFont val="Calibri"/>
        <family val="2"/>
        <scheme val="minor"/>
      </rPr>
      <t>b. Sí, previa petición del Presidente del Gobierno:</t>
    </r>
    <r>
      <rPr>
        <sz val="11"/>
        <color theme="1"/>
        <rFont val="Calibri"/>
        <family val="2"/>
        <scheme val="minor"/>
      </rPr>
      <t xml:space="preserve"> Incorrecta. No se regula esta posibilidad. </t>
    </r>
    <r>
      <rPr>
        <b/>
        <sz val="11"/>
        <color theme="1"/>
        <rFont val="Calibri"/>
        <family val="2"/>
        <scheme val="minor"/>
      </rPr>
      <t>d. Sí, cuando lo estime oportuno sin más requisitos:</t>
    </r>
    <r>
      <rPr>
        <sz val="11"/>
        <color theme="1"/>
        <rFont val="Calibri"/>
        <family val="2"/>
        <scheme val="minor"/>
      </rPr>
      <t xml:space="preserve"> Incorrecta. Esto no es permitido por la Constitución.</t>
    </r>
  </si>
  <si>
    <r>
      <t>a. En todos los casos:</t>
    </r>
    <r>
      <rPr>
        <sz val="11"/>
        <color theme="1"/>
        <rFont val="Calibri"/>
        <family val="2"/>
        <scheme val="minor"/>
      </rPr>
      <t xml:space="preserve"> Correcta. El Rey nombra al Presidente del Gobierno tras la investidura en el Congreso. </t>
    </r>
    <r>
      <rPr>
        <b/>
        <sz val="11"/>
        <color theme="1"/>
        <rFont val="Calibri"/>
        <family val="2"/>
        <scheme val="minor"/>
      </rPr>
      <t>b. En ningún caso, es nombrado por las Cortes Generales:</t>
    </r>
    <r>
      <rPr>
        <sz val="11"/>
        <color theme="1"/>
        <rFont val="Calibri"/>
        <family val="2"/>
        <scheme val="minor"/>
      </rPr>
      <t xml:space="preserve"> Incorrecta. El Congreso lo propone, pero el Rey lo nombra. </t>
    </r>
    <r>
      <rPr>
        <b/>
        <sz val="11"/>
        <color theme="1"/>
        <rFont val="Calibri"/>
        <family val="2"/>
        <scheme val="minor"/>
      </rPr>
      <t>c. En ningún caso, es nombrado por el Congreso de los Diputados:</t>
    </r>
    <r>
      <rPr>
        <sz val="11"/>
        <color theme="1"/>
        <rFont val="Calibri"/>
        <family val="2"/>
        <scheme val="minor"/>
      </rPr>
      <t xml:space="preserve"> Incorrecta. El Congreso no nombra directamente al Presidente, solo lo elige. </t>
    </r>
    <r>
      <rPr>
        <b/>
        <sz val="11"/>
        <color theme="1"/>
        <rFont val="Calibri"/>
        <family val="2"/>
        <scheme val="minor"/>
      </rPr>
      <t>d. En ningún caso:</t>
    </r>
    <r>
      <rPr>
        <sz val="11"/>
        <color theme="1"/>
        <rFont val="Calibri"/>
        <family val="2"/>
        <scheme val="minor"/>
      </rPr>
      <t xml:space="preserve"> Incorrecta. El Rey sí tiene esta función.</t>
    </r>
  </si>
  <si>
    <r>
      <t>a. En el artículo 61.2:</t>
    </r>
    <r>
      <rPr>
        <sz val="11"/>
        <color theme="1"/>
        <rFont val="Calibri"/>
        <family val="2"/>
        <scheme val="minor"/>
      </rPr>
      <t xml:space="preserve"> Correcta. El artículo 61.2 regula el juramento del Príncipe Heredero. </t>
    </r>
    <r>
      <rPr>
        <b/>
        <sz val="11"/>
        <color theme="1"/>
        <rFont val="Calibri"/>
        <family val="2"/>
        <scheme val="minor"/>
      </rPr>
      <t>b. En el artículo 61.3:</t>
    </r>
    <r>
      <rPr>
        <sz val="11"/>
        <color theme="1"/>
        <rFont val="Calibri"/>
        <family val="2"/>
        <scheme val="minor"/>
      </rPr>
      <t xml:space="preserve"> Incorrecta. Este apartado no se refiere al juramento. </t>
    </r>
    <r>
      <rPr>
        <b/>
        <sz val="11"/>
        <color theme="1"/>
        <rFont val="Calibri"/>
        <family val="2"/>
        <scheme val="minor"/>
      </rPr>
      <t>c. En el artículo 63.1:</t>
    </r>
    <r>
      <rPr>
        <sz val="11"/>
        <color theme="1"/>
        <rFont val="Calibri"/>
        <family val="2"/>
        <scheme val="minor"/>
      </rPr>
      <t xml:space="preserve"> Incorrecta. Este artículo trata sobre los tratados internacionales. </t>
    </r>
    <r>
      <rPr>
        <b/>
        <sz val="11"/>
        <color theme="1"/>
        <rFont val="Calibri"/>
        <family val="2"/>
        <scheme val="minor"/>
      </rPr>
      <t>d. En el artículo 64.2:</t>
    </r>
    <r>
      <rPr>
        <sz val="11"/>
        <color theme="1"/>
        <rFont val="Calibri"/>
        <family val="2"/>
        <scheme val="minor"/>
      </rPr>
      <t xml:space="preserve"> Incorrecta. Este artículo regula el refrendo de los actos del Rey.</t>
    </r>
  </si>
  <si>
    <r>
      <t>d. El respeto a los derechos de las colectividades históricas:</t>
    </r>
    <r>
      <rPr>
        <sz val="11"/>
        <color theme="1"/>
        <rFont val="Calibri"/>
        <family val="2"/>
        <scheme val="minor"/>
      </rPr>
      <t xml:space="preserve"> Correcta. Este término no aparece en el juramento del Rey. </t>
    </r>
    <r>
      <rPr>
        <b/>
        <sz val="11"/>
        <color theme="1"/>
        <rFont val="Calibri"/>
        <family val="2"/>
        <scheme val="minor"/>
      </rPr>
      <t>a. El respeto a los derechos de los ciudadanos:</t>
    </r>
    <r>
      <rPr>
        <sz val="11"/>
        <color theme="1"/>
        <rFont val="Calibri"/>
        <family val="2"/>
        <scheme val="minor"/>
      </rPr>
      <t xml:space="preserve"> Incorrecta. Este contenido sí está incluido. </t>
    </r>
    <r>
      <rPr>
        <b/>
        <sz val="11"/>
        <color theme="1"/>
        <rFont val="Calibri"/>
        <family val="2"/>
        <scheme val="minor"/>
      </rPr>
      <t>b. El respeto a los derechos de las Comunidades Autónomas:</t>
    </r>
    <r>
      <rPr>
        <sz val="11"/>
        <color theme="1"/>
        <rFont val="Calibri"/>
        <family val="2"/>
        <scheme val="minor"/>
      </rPr>
      <t xml:space="preserve"> Incorrecta. Este también aparece en el juramento. </t>
    </r>
    <r>
      <rPr>
        <b/>
        <sz val="11"/>
        <color theme="1"/>
        <rFont val="Calibri"/>
        <family val="2"/>
        <scheme val="minor"/>
      </rPr>
      <t>c. El desempeño fiel de sus funciones:</t>
    </r>
    <r>
      <rPr>
        <sz val="11"/>
        <color theme="1"/>
        <rFont val="Calibri"/>
        <family val="2"/>
        <scheme val="minor"/>
      </rPr>
      <t xml:space="preserve"> Incorrecta. Este compromiso también forma parte del juramento.</t>
    </r>
  </si>
  <si>
    <r>
      <t>c. La fidelidad al Rey:</t>
    </r>
    <r>
      <rPr>
        <sz val="11"/>
        <color theme="1"/>
        <rFont val="Calibri"/>
        <family val="2"/>
        <scheme val="minor"/>
      </rPr>
      <t xml:space="preserve"> Correcta. El juramento del Príncipe incluye una referencia específica a su fidelidad al Rey. </t>
    </r>
    <r>
      <rPr>
        <b/>
        <sz val="11"/>
        <color theme="1"/>
        <rFont val="Calibri"/>
        <family val="2"/>
        <scheme val="minor"/>
      </rPr>
      <t>a. El respeto a los derechos humanos:</t>
    </r>
    <r>
      <rPr>
        <sz val="11"/>
        <color theme="1"/>
        <rFont val="Calibri"/>
        <family val="2"/>
        <scheme val="minor"/>
      </rPr>
      <t xml:space="preserve"> Incorrecta. Este no es un contenido añadido al juramento. </t>
    </r>
    <r>
      <rPr>
        <b/>
        <sz val="11"/>
        <color theme="1"/>
        <rFont val="Calibri"/>
        <family val="2"/>
        <scheme val="minor"/>
      </rPr>
      <t>b. El respeto a las funciones sociales:</t>
    </r>
    <r>
      <rPr>
        <sz val="11"/>
        <color theme="1"/>
        <rFont val="Calibri"/>
        <family val="2"/>
        <scheme val="minor"/>
      </rPr>
      <t xml:space="preserve"> Incorrecta. Este contenido no se menciona específicamente. </t>
    </r>
    <r>
      <rPr>
        <b/>
        <sz val="11"/>
        <color theme="1"/>
        <rFont val="Calibri"/>
        <family val="2"/>
        <scheme val="minor"/>
      </rPr>
      <t>d. No se añade ningún contenido al juramento del Príncipe Heredero:</t>
    </r>
    <r>
      <rPr>
        <sz val="11"/>
        <color theme="1"/>
        <rFont val="Calibri"/>
        <family val="2"/>
        <scheme val="minor"/>
      </rPr>
      <t xml:space="preserve"> Incorrecta. Sí se añade la fidelidad al Rey.</t>
    </r>
  </si>
  <si>
    <r>
      <t>a. Arbitra y modera el funcionamiento de las instituciones:</t>
    </r>
    <r>
      <rPr>
        <sz val="11"/>
        <color theme="1"/>
        <rFont val="Calibri"/>
        <family val="2"/>
        <scheme val="minor"/>
      </rPr>
      <t xml:space="preserve"> Correcta. Esta es una de las funciones esenciales del Rey, según la Constitución. </t>
    </r>
    <r>
      <rPr>
        <b/>
        <sz val="11"/>
        <color theme="1"/>
        <rFont val="Calibri"/>
        <family val="2"/>
        <scheme val="minor"/>
      </rPr>
      <t>b. Es garante de la paz:</t>
    </r>
    <r>
      <rPr>
        <sz val="11"/>
        <color theme="1"/>
        <rFont val="Calibri"/>
        <family val="2"/>
        <scheme val="minor"/>
      </rPr>
      <t xml:space="preserve"> Incorrecta. Esta no es una función constitucional específica. </t>
    </r>
    <r>
      <rPr>
        <b/>
        <sz val="11"/>
        <color theme="1"/>
        <rFont val="Calibri"/>
        <family val="2"/>
        <scheme val="minor"/>
      </rPr>
      <t>c. Representa los derechos históricos de los españoles:</t>
    </r>
    <r>
      <rPr>
        <sz val="11"/>
        <color theme="1"/>
        <rFont val="Calibri"/>
        <family val="2"/>
        <scheme val="minor"/>
      </rPr>
      <t xml:space="preserve"> Incorrecta. Este término no aparece en la Constitución. </t>
    </r>
    <r>
      <rPr>
        <b/>
        <sz val="11"/>
        <color theme="1"/>
        <rFont val="Calibri"/>
        <family val="2"/>
        <scheme val="minor"/>
      </rPr>
      <t>d. Es símbolo de la diversidad del Estado:</t>
    </r>
    <r>
      <rPr>
        <sz val="11"/>
        <color theme="1"/>
        <rFont val="Calibri"/>
        <family val="2"/>
        <scheme val="minor"/>
      </rPr>
      <t xml:space="preserve"> Incorrecta. Aunque es símbolo de la unidad, no se menciona la diversidad.</t>
    </r>
  </si>
  <si>
    <r>
      <t>b. El Presidente del Senado:</t>
    </r>
    <r>
      <rPr>
        <sz val="11"/>
        <color theme="1"/>
        <rFont val="Calibri"/>
        <family val="2"/>
        <scheme val="minor"/>
      </rPr>
      <t xml:space="preserve"> Correcta. El Presidente del Senado no tiene competencia para refrendar los actos del Rey. </t>
    </r>
    <r>
      <rPr>
        <b/>
        <sz val="11"/>
        <color theme="1"/>
        <rFont val="Calibri"/>
        <family val="2"/>
        <scheme val="minor"/>
      </rPr>
      <t>a. El Presidente del Gobierno:</t>
    </r>
    <r>
      <rPr>
        <sz val="11"/>
        <color theme="1"/>
        <rFont val="Calibri"/>
        <family val="2"/>
        <scheme val="minor"/>
      </rPr>
      <t xml:space="preserve"> Incorrecta. El Presidente del Gobierno sí puede refrendar. </t>
    </r>
    <r>
      <rPr>
        <b/>
        <sz val="11"/>
        <color theme="1"/>
        <rFont val="Calibri"/>
        <family val="2"/>
        <scheme val="minor"/>
      </rPr>
      <t>c. El Presidente del Congreso:</t>
    </r>
    <r>
      <rPr>
        <sz val="11"/>
        <color theme="1"/>
        <rFont val="Calibri"/>
        <family val="2"/>
        <scheme val="minor"/>
      </rPr>
      <t xml:space="preserve"> Incorrecta. Tampoco es su función directa. </t>
    </r>
    <r>
      <rPr>
        <b/>
        <sz val="11"/>
        <color theme="1"/>
        <rFont val="Calibri"/>
        <family val="2"/>
        <scheme val="minor"/>
      </rPr>
      <t>d. Un Ministro:</t>
    </r>
    <r>
      <rPr>
        <sz val="11"/>
        <color theme="1"/>
        <rFont val="Calibri"/>
        <family val="2"/>
        <scheme val="minor"/>
      </rPr>
      <t xml:space="preserve"> Incorrecta. Los ministros tienen esta capacidad en ciertos casos.</t>
    </r>
  </si>
  <si>
    <r>
      <t>a. Confiere validez al acto refrendado:</t>
    </r>
    <r>
      <rPr>
        <sz val="11"/>
        <color theme="1"/>
        <rFont val="Calibri"/>
        <family val="2"/>
        <scheme val="minor"/>
      </rPr>
      <t xml:space="preserve"> Correcta. El refrendo da validez jurídica a los actos del Rey. </t>
    </r>
    <r>
      <rPr>
        <b/>
        <sz val="11"/>
        <color theme="1"/>
        <rFont val="Calibri"/>
        <family val="2"/>
        <scheme val="minor"/>
      </rPr>
      <t>b. Implanta la responsabilidad en el Rey:</t>
    </r>
    <r>
      <rPr>
        <sz val="11"/>
        <color theme="1"/>
        <rFont val="Calibri"/>
        <family val="2"/>
        <scheme val="minor"/>
      </rPr>
      <t xml:space="preserve"> Incorrecta. La responsabilidad recae en el refrendador, no en el Rey. </t>
    </r>
    <r>
      <rPr>
        <b/>
        <sz val="11"/>
        <color theme="1"/>
        <rFont val="Calibri"/>
        <family val="2"/>
        <scheme val="minor"/>
      </rPr>
      <t>c. Traslada la responsabilidad a las Cortes Generales:</t>
    </r>
    <r>
      <rPr>
        <sz val="11"/>
        <color theme="1"/>
        <rFont val="Calibri"/>
        <family val="2"/>
        <scheme val="minor"/>
      </rPr>
      <t xml:space="preserve"> Incorrecta. La responsabilidad no se transfiere a las Cortes Generales. </t>
    </r>
    <r>
      <rPr>
        <b/>
        <sz val="11"/>
        <color theme="1"/>
        <rFont val="Calibri"/>
        <family val="2"/>
        <scheme val="minor"/>
      </rPr>
      <t>d. Traslada la responsabilidad del acto, al Gobierno:</t>
    </r>
    <r>
      <rPr>
        <sz val="11"/>
        <color theme="1"/>
        <rFont val="Calibri"/>
        <family val="2"/>
        <scheme val="minor"/>
      </rPr>
      <t xml:space="preserve"> Incorrecta. El refrendo recae sobre quien lo realiza, no directamente sobre el Gobierno.</t>
    </r>
  </si>
  <si>
    <r>
      <t>c. No:</t>
    </r>
    <r>
      <rPr>
        <sz val="11"/>
        <color theme="1"/>
        <rFont val="Calibri"/>
        <family val="2"/>
        <scheme val="minor"/>
      </rPr>
      <t xml:space="preserve"> Correcta. Todos los actos del Rey requieren refrendo, según lo establecido por la Constitución. </t>
    </r>
    <r>
      <rPr>
        <b/>
        <sz val="11"/>
        <color theme="1"/>
        <rFont val="Calibri"/>
        <family val="2"/>
        <scheme val="minor"/>
      </rPr>
      <t>a. Sí, la designación de su Sucesor:</t>
    </r>
    <r>
      <rPr>
        <sz val="11"/>
        <color theme="1"/>
        <rFont val="Calibri"/>
        <family val="2"/>
        <scheme val="minor"/>
      </rPr>
      <t xml:space="preserve"> Incorrecta. Esto también requiere refrendo. </t>
    </r>
    <r>
      <rPr>
        <b/>
        <sz val="11"/>
        <color theme="1"/>
        <rFont val="Calibri"/>
        <family val="2"/>
        <scheme val="minor"/>
      </rPr>
      <t>b. Sí, los relacionados con la Casa Real y la distribución del Presupuesto de la misma:</t>
    </r>
    <r>
      <rPr>
        <sz val="11"/>
        <color theme="1"/>
        <rFont val="Calibri"/>
        <family val="2"/>
        <scheme val="minor"/>
      </rPr>
      <t xml:space="preserve"> Incorrecta. Estos actos no están exentos de refrendo. </t>
    </r>
    <r>
      <rPr>
        <b/>
        <sz val="11"/>
        <color theme="1"/>
        <rFont val="Calibri"/>
        <family val="2"/>
        <scheme val="minor"/>
      </rPr>
      <t>d. Sí, los relacionados con nombramientos constitucionales:</t>
    </r>
    <r>
      <rPr>
        <sz val="11"/>
        <color theme="1"/>
        <rFont val="Calibri"/>
        <family val="2"/>
        <scheme val="minor"/>
      </rPr>
      <t xml:space="preserve"> Incorrecta. Todos los actos deben ser refrendados.</t>
    </r>
  </si>
  <si>
    <r>
      <t>b. El Presidente del Congreso de los Diputados:</t>
    </r>
    <r>
      <rPr>
        <sz val="11"/>
        <color theme="1"/>
        <rFont val="Calibri"/>
        <family val="2"/>
        <scheme val="minor"/>
      </rPr>
      <t xml:space="preserve"> Correcta. Es el Presidente del Congreso quien refrenda esta propuesta, ya que tiene un papel clave en la investidura del candidato. </t>
    </r>
    <r>
      <rPr>
        <b/>
        <sz val="11"/>
        <color theme="1"/>
        <rFont val="Calibri"/>
        <family val="2"/>
        <scheme val="minor"/>
      </rPr>
      <t>a. El Presidente del Gobierno saliente:</t>
    </r>
    <r>
      <rPr>
        <sz val="11"/>
        <color theme="1"/>
        <rFont val="Calibri"/>
        <family val="2"/>
        <scheme val="minor"/>
      </rPr>
      <t xml:space="preserve"> Incorrecta. Este no tiene competencia para refrendar este acto. </t>
    </r>
    <r>
      <rPr>
        <b/>
        <sz val="11"/>
        <color theme="1"/>
        <rFont val="Calibri"/>
        <family val="2"/>
        <scheme val="minor"/>
      </rPr>
      <t>c. El Jefe de la Casa Real:</t>
    </r>
    <r>
      <rPr>
        <sz val="11"/>
        <color theme="1"/>
        <rFont val="Calibri"/>
        <family val="2"/>
        <scheme val="minor"/>
      </rPr>
      <t xml:space="preserve"> Incorrecta. Este cargo no tiene funciones de refrendo. </t>
    </r>
    <r>
      <rPr>
        <b/>
        <sz val="11"/>
        <color theme="1"/>
        <rFont val="Calibri"/>
        <family val="2"/>
        <scheme val="minor"/>
      </rPr>
      <t>d. Este acto se realiza sin refrendo:</t>
    </r>
    <r>
      <rPr>
        <sz val="11"/>
        <color theme="1"/>
        <rFont val="Calibri"/>
        <family val="2"/>
        <scheme val="minor"/>
      </rPr>
      <t xml:space="preserve"> Incorrecta. Todos los actos del Rey requieren refrendo.</t>
    </r>
  </si>
  <si>
    <r>
      <t>b. El Presidente del Gobierno:</t>
    </r>
    <r>
      <rPr>
        <sz val="11"/>
        <color theme="1"/>
        <rFont val="Calibri"/>
        <family val="2"/>
        <scheme val="minor"/>
      </rPr>
      <t xml:space="preserve"> Correcta. La convocatoria de elecciones generales es refrendada por el Presidente del Gobierno, como dispone la Constitución. </t>
    </r>
    <r>
      <rPr>
        <b/>
        <sz val="11"/>
        <color theme="1"/>
        <rFont val="Calibri"/>
        <family val="2"/>
        <scheme val="minor"/>
      </rPr>
      <t>a. El Presidente del Congreso de los Diputados en cualquier caso:</t>
    </r>
    <r>
      <rPr>
        <sz val="11"/>
        <color theme="1"/>
        <rFont val="Calibri"/>
        <family val="2"/>
        <scheme val="minor"/>
      </rPr>
      <t xml:space="preserve"> Incorrecta. Este no es el refrendador en esta circunstancia. </t>
    </r>
    <r>
      <rPr>
        <b/>
        <sz val="11"/>
        <color theme="1"/>
        <rFont val="Calibri"/>
        <family val="2"/>
        <scheme val="minor"/>
      </rPr>
      <t>c. El Presidente de las Cortes Generales:</t>
    </r>
    <r>
      <rPr>
        <sz val="11"/>
        <color theme="1"/>
        <rFont val="Calibri"/>
        <family val="2"/>
        <scheme val="minor"/>
      </rPr>
      <t xml:space="preserve"> Incorrecta. Las Cortes no realizan este refrendo. </t>
    </r>
    <r>
      <rPr>
        <b/>
        <sz val="11"/>
        <color theme="1"/>
        <rFont val="Calibri"/>
        <family val="2"/>
        <scheme val="minor"/>
      </rPr>
      <t>d. Ese acto no requiere refrendo:</t>
    </r>
    <r>
      <rPr>
        <sz val="11"/>
        <color theme="1"/>
        <rFont val="Calibri"/>
        <family val="2"/>
        <scheme val="minor"/>
      </rPr>
      <t xml:space="preserve"> Incorrecta. La Constitución exige el refrendo de este acto.</t>
    </r>
  </si>
  <si>
    <r>
      <t>b. El Rey:</t>
    </r>
    <r>
      <rPr>
        <sz val="11"/>
        <color theme="1"/>
        <rFont val="Calibri"/>
        <family val="2"/>
        <scheme val="minor"/>
      </rPr>
      <t xml:space="preserve"> Correcta. El Rey es quien nombra a los miembros de la Casa Real, según su criterio, sin necesidad de refrendo. </t>
    </r>
    <r>
      <rPr>
        <b/>
        <sz val="11"/>
        <color theme="1"/>
        <rFont val="Calibri"/>
        <family val="2"/>
        <scheme val="minor"/>
      </rPr>
      <t>a. El Presidente del Gobierno:</t>
    </r>
    <r>
      <rPr>
        <sz val="11"/>
        <color theme="1"/>
        <rFont val="Calibri"/>
        <family val="2"/>
        <scheme val="minor"/>
      </rPr>
      <t xml:space="preserve"> Incorrecta. No tiene competencias para nombrar a los miembros de la Casa Real. </t>
    </r>
    <r>
      <rPr>
        <b/>
        <sz val="11"/>
        <color theme="1"/>
        <rFont val="Calibri"/>
        <family val="2"/>
        <scheme val="minor"/>
      </rPr>
      <t>c. El Jefe de la Casa Real:</t>
    </r>
    <r>
      <rPr>
        <sz val="11"/>
        <color theme="1"/>
        <rFont val="Calibri"/>
        <family val="2"/>
        <scheme val="minor"/>
      </rPr>
      <t xml:space="preserve"> Incorrecta. Este cargo tampoco realiza nombramientos. </t>
    </r>
    <r>
      <rPr>
        <b/>
        <sz val="11"/>
        <color theme="1"/>
        <rFont val="Calibri"/>
        <family val="2"/>
        <scheme val="minor"/>
      </rPr>
      <t>d. El Ministro del Interior:</t>
    </r>
    <r>
      <rPr>
        <sz val="11"/>
        <color theme="1"/>
        <rFont val="Calibri"/>
        <family val="2"/>
        <scheme val="minor"/>
      </rPr>
      <t xml:space="preserve"> Incorrecta. El Ministro del Interior no interviene en estos nombramientos.</t>
    </r>
  </si>
  <si>
    <r>
      <t>a. El Presidente del Gobierno:</t>
    </r>
    <r>
      <rPr>
        <sz val="11"/>
        <color theme="1"/>
        <rFont val="Calibri"/>
        <family val="2"/>
        <scheme val="minor"/>
      </rPr>
      <t xml:space="preserve"> Correcta. El Presidente del Gobierno es quien propone al Rey el nombramiento de los ministros de su gabinete. </t>
    </r>
    <r>
      <rPr>
        <b/>
        <sz val="11"/>
        <color theme="1"/>
        <rFont val="Calibri"/>
        <family val="2"/>
        <scheme val="minor"/>
      </rPr>
      <t>b. El Presidente del Congreso:</t>
    </r>
    <r>
      <rPr>
        <sz val="11"/>
        <color theme="1"/>
        <rFont val="Calibri"/>
        <family val="2"/>
        <scheme val="minor"/>
      </rPr>
      <t xml:space="preserve"> Incorrecta. No tiene esta función. </t>
    </r>
    <r>
      <rPr>
        <b/>
        <sz val="11"/>
        <color theme="1"/>
        <rFont val="Calibri"/>
        <family val="2"/>
        <scheme val="minor"/>
      </rPr>
      <t>c. El Presidente del Tribunal Supremo:</t>
    </r>
    <r>
      <rPr>
        <sz val="11"/>
        <color theme="1"/>
        <rFont val="Calibri"/>
        <family val="2"/>
        <scheme val="minor"/>
      </rPr>
      <t xml:space="preserve"> Incorrecta. Tampoco tiene competencias para hacer estas propuestas. </t>
    </r>
    <r>
      <rPr>
        <b/>
        <sz val="11"/>
        <color theme="1"/>
        <rFont val="Calibri"/>
        <family val="2"/>
        <scheme val="minor"/>
      </rPr>
      <t>d. Ese nombramiento no tiene propuesta:</t>
    </r>
    <r>
      <rPr>
        <sz val="11"/>
        <color theme="1"/>
        <rFont val="Calibri"/>
        <family val="2"/>
        <scheme val="minor"/>
      </rPr>
      <t xml:space="preserve"> Incorrecta. Siempre requiere propuesta del Presidente del Gobierno.</t>
    </r>
  </si>
  <si>
    <r>
      <t>b. Constitucional:</t>
    </r>
    <r>
      <rPr>
        <sz val="11"/>
        <color theme="1"/>
        <rFont val="Calibri"/>
        <family val="2"/>
        <scheme val="minor"/>
      </rPr>
      <t xml:space="preserve"> Correcta. Según el artículo 57.1, la Corona tiene carácter constitucional, lo que significa que sus funciones y sucesión están reguladas por la Constitución. </t>
    </r>
    <r>
      <rPr>
        <b/>
        <sz val="11"/>
        <color theme="1"/>
        <rFont val="Calibri"/>
        <family val="2"/>
        <scheme val="minor"/>
      </rPr>
      <t>a. Hereditaria:</t>
    </r>
    <r>
      <rPr>
        <sz val="11"/>
        <color theme="1"/>
        <rFont val="Calibri"/>
        <family val="2"/>
        <scheme val="minor"/>
      </rPr>
      <t xml:space="preserve"> Incorrecta. Aunque la sucesión es hereditaria, el carácter principal de la Corona es constitucional. </t>
    </r>
    <r>
      <rPr>
        <b/>
        <sz val="11"/>
        <color theme="1"/>
        <rFont val="Calibri"/>
        <family val="2"/>
        <scheme val="minor"/>
      </rPr>
      <t>c. Formal:</t>
    </r>
    <r>
      <rPr>
        <sz val="11"/>
        <color theme="1"/>
        <rFont val="Calibri"/>
        <family val="2"/>
        <scheme val="minor"/>
      </rPr>
      <t xml:space="preserve"> Incorrecta. Este término no describe correctamente el carácter de la Corona. </t>
    </r>
    <r>
      <rPr>
        <b/>
        <sz val="11"/>
        <color theme="1"/>
        <rFont val="Calibri"/>
        <family val="2"/>
        <scheme val="minor"/>
      </rPr>
      <t>d. Prioritaria:</t>
    </r>
    <r>
      <rPr>
        <sz val="11"/>
        <color theme="1"/>
        <rFont val="Calibri"/>
        <family val="2"/>
        <scheme val="minor"/>
      </rPr>
      <t xml:space="preserve"> Incorrecta. Este término tampoco es adecuado.</t>
    </r>
  </si>
  <si>
    <r>
      <t>b. El Título III:</t>
    </r>
    <r>
      <rPr>
        <sz val="11"/>
        <color theme="1"/>
        <rFont val="Calibri"/>
        <family val="2"/>
        <scheme val="minor"/>
      </rPr>
      <t xml:space="preserve"> Correcta. El Título III regula las Cortes Generales, incluyendo su composición, funcionamiento y competencias. </t>
    </r>
    <r>
      <rPr>
        <b/>
        <sz val="11"/>
        <color theme="1"/>
        <rFont val="Calibri"/>
        <family val="2"/>
        <scheme val="minor"/>
      </rPr>
      <t>a. El Título II:</t>
    </r>
    <r>
      <rPr>
        <sz val="11"/>
        <color theme="1"/>
        <rFont val="Calibri"/>
        <family val="2"/>
        <scheme val="minor"/>
      </rPr>
      <t xml:space="preserve"> Incorrecta. Este está dedicado a la Corona. </t>
    </r>
    <r>
      <rPr>
        <b/>
        <sz val="11"/>
        <color theme="1"/>
        <rFont val="Calibri"/>
        <family val="2"/>
        <scheme val="minor"/>
      </rPr>
      <t>c. El Título IV:</t>
    </r>
    <r>
      <rPr>
        <sz val="11"/>
        <color theme="1"/>
        <rFont val="Calibri"/>
        <family val="2"/>
        <scheme val="minor"/>
      </rPr>
      <t xml:space="preserve"> Incorrecta. Este regula el Gobierno y la Administración. </t>
    </r>
    <r>
      <rPr>
        <b/>
        <sz val="11"/>
        <color theme="1"/>
        <rFont val="Calibri"/>
        <family val="2"/>
        <scheme val="minor"/>
      </rPr>
      <t>d. El Título VI:</t>
    </r>
    <r>
      <rPr>
        <sz val="11"/>
        <color theme="1"/>
        <rFont val="Calibri"/>
        <family val="2"/>
        <scheme val="minor"/>
      </rPr>
      <t xml:space="preserve"> Incorrecta. Este trata sobre el Poder Judicial.</t>
    </r>
  </si>
  <si>
    <r>
      <t>c. Es un órgano unicameral:</t>
    </r>
    <r>
      <rPr>
        <sz val="11"/>
        <color theme="1"/>
        <rFont val="Calibri"/>
        <family val="2"/>
        <scheme val="minor"/>
      </rPr>
      <t xml:space="preserve"> Correcta. Las Cortes Generales son bicamerales, compuestas por el Congreso y el Senado, por lo que no son unicamerales. </t>
    </r>
    <r>
      <rPr>
        <b/>
        <sz val="11"/>
        <color theme="1"/>
        <rFont val="Calibri"/>
        <family val="2"/>
        <scheme val="minor"/>
      </rPr>
      <t>a. Es un órgano permanente:</t>
    </r>
    <r>
      <rPr>
        <sz val="11"/>
        <color theme="1"/>
        <rFont val="Calibri"/>
        <family val="2"/>
        <scheme val="minor"/>
      </rPr>
      <t xml:space="preserve"> Incorrecta. Las Cortes Generales son permanentes en su funcionamiento. </t>
    </r>
    <r>
      <rPr>
        <b/>
        <sz val="11"/>
        <color theme="1"/>
        <rFont val="Calibri"/>
        <family val="2"/>
        <scheme val="minor"/>
      </rPr>
      <t>b. Es un órgano legislativo:</t>
    </r>
    <r>
      <rPr>
        <sz val="11"/>
        <color theme="1"/>
        <rFont val="Calibri"/>
        <family val="2"/>
        <scheme val="minor"/>
      </rPr>
      <t xml:space="preserve"> Incorrecta. Esta es una de sus funciones principales. </t>
    </r>
    <r>
      <rPr>
        <b/>
        <sz val="11"/>
        <color theme="1"/>
        <rFont val="Calibri"/>
        <family val="2"/>
        <scheme val="minor"/>
      </rPr>
      <t>d. Es un órgano representativo:</t>
    </r>
    <r>
      <rPr>
        <sz val="11"/>
        <color theme="1"/>
        <rFont val="Calibri"/>
        <family val="2"/>
        <scheme val="minor"/>
      </rPr>
      <t xml:space="preserve"> Incorrecta. También tienen carácter representativo.</t>
    </r>
  </si>
  <si>
    <r>
      <t>a. El Proporcional:</t>
    </r>
    <r>
      <rPr>
        <sz val="11"/>
        <color theme="1"/>
        <rFont val="Calibri"/>
        <family val="2"/>
        <scheme val="minor"/>
      </rPr>
      <t xml:space="preserve"> Correcta. La elección de los Diputados se realiza bajo el principio de representación proporcional. </t>
    </r>
    <r>
      <rPr>
        <b/>
        <sz val="11"/>
        <color theme="1"/>
        <rFont val="Calibri"/>
        <family val="2"/>
        <scheme val="minor"/>
      </rPr>
      <t>b. El Mayoritario:</t>
    </r>
    <r>
      <rPr>
        <sz val="11"/>
        <color theme="1"/>
        <rFont val="Calibri"/>
        <family val="2"/>
        <scheme val="minor"/>
      </rPr>
      <t xml:space="preserve"> Incorrecta. Este se aplica a los Senadores, no a los Diputados. </t>
    </r>
    <r>
      <rPr>
        <b/>
        <sz val="11"/>
        <color theme="1"/>
        <rFont val="Calibri"/>
        <family val="2"/>
        <scheme val="minor"/>
      </rPr>
      <t>c. El Censitario:</t>
    </r>
    <r>
      <rPr>
        <sz val="11"/>
        <color theme="1"/>
        <rFont val="Calibri"/>
        <family val="2"/>
        <scheme val="minor"/>
      </rPr>
      <t xml:space="preserve"> Incorrecta. Este sistema no se utiliza en España. </t>
    </r>
    <r>
      <rPr>
        <b/>
        <sz val="11"/>
        <color theme="1"/>
        <rFont val="Calibri"/>
        <family val="2"/>
        <scheme val="minor"/>
      </rPr>
      <t>d. El Equivalente:</t>
    </r>
    <r>
      <rPr>
        <sz val="11"/>
        <color theme="1"/>
        <rFont val="Calibri"/>
        <family val="2"/>
        <scheme val="minor"/>
      </rPr>
      <t xml:space="preserve"> Incorrecta. Este término no se refiere a un principio electoral.</t>
    </r>
  </si>
  <si>
    <r>
      <t>c. El Mayoritario:</t>
    </r>
    <r>
      <rPr>
        <sz val="11"/>
        <color theme="1"/>
        <rFont val="Calibri"/>
        <family val="2"/>
        <scheme val="minor"/>
      </rPr>
      <t xml:space="preserve"> Correcta. Los Senadores se eligen mediante un sistema mayoritario, lo que contrasta con el sistema proporcional del Congreso. </t>
    </r>
    <r>
      <rPr>
        <b/>
        <sz val="11"/>
        <color theme="1"/>
        <rFont val="Calibri"/>
        <family val="2"/>
        <scheme val="minor"/>
      </rPr>
      <t>a. El Equivalente:</t>
    </r>
    <r>
      <rPr>
        <sz val="11"/>
        <color theme="1"/>
        <rFont val="Calibri"/>
        <family val="2"/>
        <scheme val="minor"/>
      </rPr>
      <t xml:space="preserve"> Incorrecta. No es un término aplicable en este contexto. </t>
    </r>
    <r>
      <rPr>
        <b/>
        <sz val="11"/>
        <color theme="1"/>
        <rFont val="Calibri"/>
        <family val="2"/>
        <scheme val="minor"/>
      </rPr>
      <t>b. El Proporcional:</t>
    </r>
    <r>
      <rPr>
        <sz val="11"/>
        <color theme="1"/>
        <rFont val="Calibri"/>
        <family val="2"/>
        <scheme val="minor"/>
      </rPr>
      <t xml:space="preserve"> Incorrecta. Este principio no rige la elección de los Senadores. </t>
    </r>
    <r>
      <rPr>
        <b/>
        <sz val="11"/>
        <color theme="1"/>
        <rFont val="Calibri"/>
        <family val="2"/>
        <scheme val="minor"/>
      </rPr>
      <t>d. El Censitario:</t>
    </r>
    <r>
      <rPr>
        <sz val="11"/>
        <color theme="1"/>
        <rFont val="Calibri"/>
        <family val="2"/>
        <scheme val="minor"/>
      </rPr>
      <t xml:space="preserve"> Incorrecta. No se utiliza en la elección de Senadores.</t>
    </r>
  </si>
  <si>
    <r>
      <t>b. El Presidente del Congreso de los Diputados:</t>
    </r>
    <r>
      <rPr>
        <sz val="11"/>
        <color theme="1"/>
        <rFont val="Calibri"/>
        <family val="2"/>
        <scheme val="minor"/>
      </rPr>
      <t xml:space="preserve"> Correcta. El Presidente del Congreso preside las sesiones conjuntas de ambas Cámaras, como establece la Constitución. </t>
    </r>
    <r>
      <rPr>
        <b/>
        <sz val="11"/>
        <color theme="1"/>
        <rFont val="Calibri"/>
        <family val="2"/>
        <scheme val="minor"/>
      </rPr>
      <t>a. El Jefe del Estado:</t>
    </r>
    <r>
      <rPr>
        <sz val="11"/>
        <color theme="1"/>
        <rFont val="Calibri"/>
        <family val="2"/>
        <scheme val="minor"/>
      </rPr>
      <t xml:space="preserve"> Incorrecta. El Rey no preside las sesiones de las Cortes. </t>
    </r>
    <r>
      <rPr>
        <b/>
        <sz val="11"/>
        <color theme="1"/>
        <rFont val="Calibri"/>
        <family val="2"/>
        <scheme val="minor"/>
      </rPr>
      <t>c. El Presidente del Gobierno:</t>
    </r>
    <r>
      <rPr>
        <sz val="11"/>
        <color theme="1"/>
        <rFont val="Calibri"/>
        <family val="2"/>
        <scheme val="minor"/>
      </rPr>
      <t xml:space="preserve"> Incorrecta. Tampoco tiene esta competencia. </t>
    </r>
    <r>
      <rPr>
        <b/>
        <sz val="11"/>
        <color theme="1"/>
        <rFont val="Calibri"/>
        <family val="2"/>
        <scheme val="minor"/>
      </rPr>
      <t>d. El Presidente del Senado:</t>
    </r>
    <r>
      <rPr>
        <sz val="11"/>
        <color theme="1"/>
        <rFont val="Calibri"/>
        <family val="2"/>
        <scheme val="minor"/>
      </rPr>
      <t xml:space="preserve"> Incorrecta. Aunque el Senado participa, su Presidente no preside la sesión conjunta.</t>
    </r>
  </si>
  <si>
    <r>
      <t>c. En caso de que se agoten las líneas de Sucesión a la Corona:</t>
    </r>
    <r>
      <rPr>
        <sz val="11"/>
        <color theme="1"/>
        <rFont val="Calibri"/>
        <family val="2"/>
        <scheme val="minor"/>
      </rPr>
      <t xml:space="preserve"> Correcta. Según la Constitución, si se agotan las líneas de Sucesión a la Corona, las Cortes Generales deben actuar para designar al sucesor. </t>
    </r>
    <r>
      <rPr>
        <b/>
        <sz val="11"/>
        <color theme="1"/>
        <rFont val="Calibri"/>
        <family val="2"/>
        <scheme val="minor"/>
      </rPr>
      <t>a. En cualquier caso, es una función asignada por la Constitución en su art. 72:</t>
    </r>
    <r>
      <rPr>
        <sz val="11"/>
        <color theme="1"/>
        <rFont val="Calibri"/>
        <family val="2"/>
        <scheme val="minor"/>
      </rPr>
      <t xml:space="preserve"> Incorrecta. Este artículo no trata de la sucesión. </t>
    </r>
    <r>
      <rPr>
        <b/>
        <sz val="11"/>
        <color theme="1"/>
        <rFont val="Calibri"/>
        <family val="2"/>
        <scheme val="minor"/>
      </rPr>
      <t>b. En ningún caso, porque los criterios de Sucesión están establecidos constitucionalmente:</t>
    </r>
    <r>
      <rPr>
        <sz val="11"/>
        <color theme="1"/>
        <rFont val="Calibri"/>
        <family val="2"/>
        <scheme val="minor"/>
      </rPr>
      <t xml:space="preserve"> Incorrecta. Aunque están establecidos, puede haber situaciones que requieran intervención de las Cortes. </t>
    </r>
    <r>
      <rPr>
        <b/>
        <sz val="11"/>
        <color theme="1"/>
        <rFont val="Calibri"/>
        <family val="2"/>
        <scheme val="minor"/>
      </rPr>
      <t>d. En caso de que se produzca la abdicación del Rey en el Heredero:</t>
    </r>
    <r>
      <rPr>
        <sz val="11"/>
        <color theme="1"/>
        <rFont val="Calibri"/>
        <family val="2"/>
        <scheme val="minor"/>
      </rPr>
      <t xml:space="preserve"> Incorrecta. La abdicación no requiere una acción adicional de las Cortes.</t>
    </r>
  </si>
  <si>
    <r>
      <t>b. La Diputación Permanente de cada Cámara:</t>
    </r>
    <r>
      <rPr>
        <sz val="11"/>
        <color theme="1"/>
        <rFont val="Calibri"/>
        <family val="2"/>
        <scheme val="minor"/>
      </rPr>
      <t xml:space="preserve"> Correcta. La Diputación Permanente se encarga de actuar entre los periodos de sesiones para garantizar la continuidad legislativa. </t>
    </r>
    <r>
      <rPr>
        <b/>
        <sz val="11"/>
        <color theme="1"/>
        <rFont val="Calibri"/>
        <family val="2"/>
        <scheme val="minor"/>
      </rPr>
      <t>a. La Diputación Permanente de las Cortes Generales:</t>
    </r>
    <r>
      <rPr>
        <sz val="11"/>
        <color theme="1"/>
        <rFont val="Calibri"/>
        <family val="2"/>
        <scheme val="minor"/>
      </rPr>
      <t xml:space="preserve"> Incorrecta. No existe una única Diputación Permanente para ambas Cámaras, sino que cada una tiene la suya. </t>
    </r>
    <r>
      <rPr>
        <b/>
        <sz val="11"/>
        <color theme="1"/>
        <rFont val="Calibri"/>
        <family val="2"/>
        <scheme val="minor"/>
      </rPr>
      <t>c. La Diputación Permanente del Congreso:</t>
    </r>
    <r>
      <rPr>
        <sz val="11"/>
        <color theme="1"/>
        <rFont val="Calibri"/>
        <family val="2"/>
        <scheme val="minor"/>
      </rPr>
      <t xml:space="preserve"> Incorrecta. Este es solo uno de los órganos, pero no asume la función de ambas Cámaras. </t>
    </r>
    <r>
      <rPr>
        <b/>
        <sz val="11"/>
        <color theme="1"/>
        <rFont val="Calibri"/>
        <family val="2"/>
        <scheme val="minor"/>
      </rPr>
      <t>d. La Diputación Permanente del Senado:</t>
    </r>
    <r>
      <rPr>
        <sz val="11"/>
        <color theme="1"/>
        <rFont val="Calibri"/>
        <family val="2"/>
        <scheme val="minor"/>
      </rPr>
      <t xml:space="preserve"> Incorrecta. Este órgano tampoco representa a ambas Cámaras.</t>
    </r>
  </si>
  <si>
    <r>
      <t>b. 350:</t>
    </r>
    <r>
      <rPr>
        <sz val="11"/>
        <color theme="1"/>
        <rFont val="Calibri"/>
        <family val="2"/>
        <scheme val="minor"/>
      </rPr>
      <t xml:space="preserve"> Correcta. La Constitución establece que el Congreso puede tener un máximo de 350 Diputados. </t>
    </r>
    <r>
      <rPr>
        <b/>
        <sz val="11"/>
        <color theme="1"/>
        <rFont val="Calibri"/>
        <family val="2"/>
        <scheme val="minor"/>
      </rPr>
      <t>a. 300:</t>
    </r>
    <r>
      <rPr>
        <sz val="11"/>
        <color theme="1"/>
        <rFont val="Calibri"/>
        <family val="2"/>
        <scheme val="minor"/>
      </rPr>
      <t xml:space="preserve"> Incorrecta. Este número es inferior al permitido por la Constitución. </t>
    </r>
    <r>
      <rPr>
        <b/>
        <sz val="11"/>
        <color theme="1"/>
        <rFont val="Calibri"/>
        <family val="2"/>
        <scheme val="minor"/>
      </rPr>
      <t>c. 400:</t>
    </r>
    <r>
      <rPr>
        <sz val="11"/>
        <color theme="1"/>
        <rFont val="Calibri"/>
        <family val="2"/>
        <scheme val="minor"/>
      </rPr>
      <t xml:space="preserve"> Incorrecta. Este número excede el límite establecido. </t>
    </r>
    <r>
      <rPr>
        <b/>
        <sz val="11"/>
        <color theme="1"/>
        <rFont val="Calibri"/>
        <family val="2"/>
        <scheme val="minor"/>
      </rPr>
      <t>d. 500:</t>
    </r>
    <r>
      <rPr>
        <sz val="11"/>
        <color theme="1"/>
        <rFont val="Calibri"/>
        <family val="2"/>
        <scheme val="minor"/>
      </rPr>
      <t xml:space="preserve"> Incorrecta. Este número es erróneo y no se ajusta a la norma.</t>
    </r>
  </si>
  <si>
    <r>
      <t>d. Nombrar al Presidente del Gobierno:</t>
    </r>
    <r>
      <rPr>
        <sz val="11"/>
        <color theme="1"/>
        <rFont val="Calibri"/>
        <family val="2"/>
        <scheme val="minor"/>
      </rPr>
      <t xml:space="preserve"> Correcta. El Presidente del Gobierno es nombrado por el Rey, no por las Cortes Generales, aunque el Congreso lo elige mediante investidura. </t>
    </r>
    <r>
      <rPr>
        <b/>
        <sz val="11"/>
        <color theme="1"/>
        <rFont val="Calibri"/>
        <family val="2"/>
        <scheme val="minor"/>
      </rPr>
      <t>a. Reconocer la incapacidad del Rey en caso de que se produzca:</t>
    </r>
    <r>
      <rPr>
        <sz val="11"/>
        <color theme="1"/>
        <rFont val="Calibri"/>
        <family val="2"/>
        <scheme val="minor"/>
      </rPr>
      <t xml:space="preserve"> Incorrecta. Las Cortes sí tienen esta función según la Constitución. </t>
    </r>
    <r>
      <rPr>
        <b/>
        <sz val="11"/>
        <color theme="1"/>
        <rFont val="Calibri"/>
        <family val="2"/>
        <scheme val="minor"/>
      </rPr>
      <t>b. Autorizar los acuerdos de cooperación entre Comunidades Autónomas:</t>
    </r>
    <r>
      <rPr>
        <sz val="11"/>
        <color theme="1"/>
        <rFont val="Calibri"/>
        <family val="2"/>
        <scheme val="minor"/>
      </rPr>
      <t xml:space="preserve"> Incorrecta. Esta función está asignada a las Cortes. </t>
    </r>
    <r>
      <rPr>
        <b/>
        <sz val="11"/>
        <color theme="1"/>
        <rFont val="Calibri"/>
        <family val="2"/>
        <scheme val="minor"/>
      </rPr>
      <t>c. Otorgar autorización al Rey para declarar la guerra:</t>
    </r>
    <r>
      <rPr>
        <sz val="11"/>
        <color theme="1"/>
        <rFont val="Calibri"/>
        <family val="2"/>
        <scheme val="minor"/>
      </rPr>
      <t xml:space="preserve"> Incorrecta. También es una función de las Cortes Generales.</t>
    </r>
  </si>
  <si>
    <r>
      <t>a. De septiembre a diciembre:</t>
    </r>
    <r>
      <rPr>
        <sz val="11"/>
        <color theme="1"/>
        <rFont val="Calibri"/>
        <family val="2"/>
        <scheme val="minor"/>
      </rPr>
      <t xml:space="preserve"> Correcta. El primer periodo de sesiones de las Cámaras comienza en septiembre y finaliza en diciembre. </t>
    </r>
    <r>
      <rPr>
        <b/>
        <sz val="11"/>
        <color theme="1"/>
        <rFont val="Calibri"/>
        <family val="2"/>
        <scheme val="minor"/>
      </rPr>
      <t>b. De enero a junio:</t>
    </r>
    <r>
      <rPr>
        <sz val="11"/>
        <color theme="1"/>
        <rFont val="Calibri"/>
        <family val="2"/>
        <scheme val="minor"/>
      </rPr>
      <t xml:space="preserve"> Incorrecta. Este corresponde al segundo periodo de sesiones del año legislativo. </t>
    </r>
    <r>
      <rPr>
        <b/>
        <sz val="11"/>
        <color theme="1"/>
        <rFont val="Calibri"/>
        <family val="2"/>
        <scheme val="minor"/>
      </rPr>
      <t>c. De septiembre a enero:</t>
    </r>
    <r>
      <rPr>
        <sz val="11"/>
        <color theme="1"/>
        <rFont val="Calibri"/>
        <family val="2"/>
        <scheme val="minor"/>
      </rPr>
      <t xml:space="preserve"> Incorrecta. Este no es un periodo definido en las normas parlamentarias. </t>
    </r>
    <r>
      <rPr>
        <b/>
        <sz val="11"/>
        <color theme="1"/>
        <rFont val="Calibri"/>
        <family val="2"/>
        <scheme val="minor"/>
      </rPr>
      <t>d. De enero a julio:</t>
    </r>
    <r>
      <rPr>
        <sz val="11"/>
        <color theme="1"/>
        <rFont val="Calibri"/>
        <family val="2"/>
        <scheme val="minor"/>
      </rPr>
      <t xml:space="preserve"> Incorrecta. Este periodo no corresponde al calendario legislativo.</t>
    </r>
  </si>
  <si>
    <r>
      <t>a. De febrero a junio:</t>
    </r>
    <r>
      <rPr>
        <sz val="11"/>
        <color theme="1"/>
        <rFont val="Calibri"/>
        <family val="2"/>
        <scheme val="minor"/>
      </rPr>
      <t xml:space="preserve"> Correcta. El segundo periodo de sesiones abarca de febrero a junio, según el calendario legislativo. </t>
    </r>
    <r>
      <rPr>
        <b/>
        <sz val="11"/>
        <color theme="1"/>
        <rFont val="Calibri"/>
        <family val="2"/>
        <scheme val="minor"/>
      </rPr>
      <t>b. De septiembre a diciembre:</t>
    </r>
    <r>
      <rPr>
        <sz val="11"/>
        <color theme="1"/>
        <rFont val="Calibri"/>
        <family val="2"/>
        <scheme val="minor"/>
      </rPr>
      <t xml:space="preserve"> Incorrecta. Este corresponde al primer periodo de sesiones. </t>
    </r>
    <r>
      <rPr>
        <b/>
        <sz val="11"/>
        <color theme="1"/>
        <rFont val="Calibri"/>
        <family val="2"/>
        <scheme val="minor"/>
      </rPr>
      <t>c. De enero a julio:</t>
    </r>
    <r>
      <rPr>
        <sz val="11"/>
        <color theme="1"/>
        <rFont val="Calibri"/>
        <family val="2"/>
        <scheme val="minor"/>
      </rPr>
      <t xml:space="preserve"> Incorrecta. Este periodo no está establecido en el reglamento. </t>
    </r>
    <r>
      <rPr>
        <b/>
        <sz val="11"/>
        <color theme="1"/>
        <rFont val="Calibri"/>
        <family val="2"/>
        <scheme val="minor"/>
      </rPr>
      <t>d. De enero a mayo:</t>
    </r>
    <r>
      <rPr>
        <sz val="11"/>
        <color theme="1"/>
        <rFont val="Calibri"/>
        <family val="2"/>
        <scheme val="minor"/>
      </rPr>
      <t xml:space="preserve"> Incorrecta. Este no es un periodo oficial de sesiones.</t>
    </r>
  </si>
  <si>
    <r>
      <t>b. La Mesa:</t>
    </r>
    <r>
      <rPr>
        <sz val="11"/>
        <color theme="1"/>
        <rFont val="Calibri"/>
        <family val="2"/>
        <scheme val="minor"/>
      </rPr>
      <t xml:space="preserve"> Correcta. La Mesa de cada Cámara es el órgano encargado de elaborar su reglamento interno. </t>
    </r>
    <r>
      <rPr>
        <b/>
        <sz val="11"/>
        <color theme="1"/>
        <rFont val="Calibri"/>
        <family val="2"/>
        <scheme val="minor"/>
      </rPr>
      <t>a. Cada una de las Cámaras:</t>
    </r>
    <r>
      <rPr>
        <sz val="11"/>
        <color theme="1"/>
        <rFont val="Calibri"/>
        <family val="2"/>
        <scheme val="minor"/>
      </rPr>
      <t xml:space="preserve"> Incorrecta. Aunque las Cámaras lo aprueban, la elaboración corresponde a la Mesa. </t>
    </r>
    <r>
      <rPr>
        <b/>
        <sz val="11"/>
        <color theme="1"/>
        <rFont val="Calibri"/>
        <family val="2"/>
        <scheme val="minor"/>
      </rPr>
      <t>c. La Diputación Permanente:</t>
    </r>
    <r>
      <rPr>
        <sz val="11"/>
        <color theme="1"/>
        <rFont val="Calibri"/>
        <family val="2"/>
        <scheme val="minor"/>
      </rPr>
      <t xml:space="preserve"> Incorrecta. Este órgano no participa en la elaboración del reglamento. </t>
    </r>
    <r>
      <rPr>
        <b/>
        <sz val="11"/>
        <color theme="1"/>
        <rFont val="Calibri"/>
        <family val="2"/>
        <scheme val="minor"/>
      </rPr>
      <t>d. Los Presidentes de las Cámaras:</t>
    </r>
    <r>
      <rPr>
        <sz val="11"/>
        <color theme="1"/>
        <rFont val="Calibri"/>
        <family val="2"/>
        <scheme val="minor"/>
      </rPr>
      <t xml:space="preserve"> Incorrecta. Los Presidentes no tienen esta competencia.</t>
    </r>
  </si>
  <si>
    <r>
      <t>a. De 3 de mayo de 1994:</t>
    </r>
    <r>
      <rPr>
        <sz val="11"/>
        <color theme="1"/>
        <rFont val="Calibri"/>
        <family val="2"/>
        <scheme val="minor"/>
      </rPr>
      <t xml:space="preserve"> Correcta. El reglamento interno del Senado fue aprobado el 3 de mayo de 1994. </t>
    </r>
    <r>
      <rPr>
        <b/>
        <sz val="11"/>
        <color theme="1"/>
        <rFont val="Calibri"/>
        <family val="2"/>
        <scheme val="minor"/>
      </rPr>
      <t>b. De 2 de mayo de 1994:</t>
    </r>
    <r>
      <rPr>
        <sz val="11"/>
        <color theme="1"/>
        <rFont val="Calibri"/>
        <family val="2"/>
        <scheme val="minor"/>
      </rPr>
      <t xml:space="preserve"> Incorrecta. Esta no es la fecha correcta. </t>
    </r>
    <r>
      <rPr>
        <b/>
        <sz val="11"/>
        <color theme="1"/>
        <rFont val="Calibri"/>
        <family val="2"/>
        <scheme val="minor"/>
      </rPr>
      <t>c. De 1 de mayo de 1994:</t>
    </r>
    <r>
      <rPr>
        <sz val="11"/>
        <color theme="1"/>
        <rFont val="Calibri"/>
        <family val="2"/>
        <scheme val="minor"/>
      </rPr>
      <t xml:space="preserve"> Incorrecta. Este día no corresponde al reglamento. </t>
    </r>
    <r>
      <rPr>
        <b/>
        <sz val="11"/>
        <color theme="1"/>
        <rFont val="Calibri"/>
        <family val="2"/>
        <scheme val="minor"/>
      </rPr>
      <t>d. De 5 de mayo de 1994:</t>
    </r>
    <r>
      <rPr>
        <sz val="11"/>
        <color theme="1"/>
        <rFont val="Calibri"/>
        <family val="2"/>
        <scheme val="minor"/>
      </rPr>
      <t xml:space="preserve"> Incorrecta. Aunque cercano, no es la fecha exacta.</t>
    </r>
  </si>
  <si>
    <r>
      <t>c. La Comisión de Plenos:</t>
    </r>
    <r>
      <rPr>
        <sz val="11"/>
        <color theme="1"/>
        <rFont val="Calibri"/>
        <family val="2"/>
        <scheme val="minor"/>
      </rPr>
      <t xml:space="preserve"> Correcta. Este no es un órgano interno real, ya que no existe en la estructura parlamentaria. </t>
    </r>
    <r>
      <rPr>
        <b/>
        <sz val="11"/>
        <color theme="1"/>
        <rFont val="Calibri"/>
        <family val="2"/>
        <scheme val="minor"/>
      </rPr>
      <t>a. El Pleno:</t>
    </r>
    <r>
      <rPr>
        <sz val="11"/>
        <color theme="1"/>
        <rFont val="Calibri"/>
        <family val="2"/>
        <scheme val="minor"/>
      </rPr>
      <t xml:space="preserve"> Incorrecta. El Pleno es uno de los órganos internos más importantes. </t>
    </r>
    <r>
      <rPr>
        <b/>
        <sz val="11"/>
        <color theme="1"/>
        <rFont val="Calibri"/>
        <family val="2"/>
        <scheme val="minor"/>
      </rPr>
      <t>b. Las Comisiones:</t>
    </r>
    <r>
      <rPr>
        <sz val="11"/>
        <color theme="1"/>
        <rFont val="Calibri"/>
        <family val="2"/>
        <scheme val="minor"/>
      </rPr>
      <t xml:space="preserve"> Incorrecta. Las Comisiones son órganos internos clave en las Cámaras. </t>
    </r>
    <r>
      <rPr>
        <b/>
        <sz val="11"/>
        <color theme="1"/>
        <rFont val="Calibri"/>
        <family val="2"/>
        <scheme val="minor"/>
      </rPr>
      <t>d. El Presidente de la Cámara:</t>
    </r>
    <r>
      <rPr>
        <sz val="11"/>
        <color theme="1"/>
        <rFont val="Calibri"/>
        <family val="2"/>
        <scheme val="minor"/>
      </rPr>
      <t xml:space="preserve"> Incorrecta. Es una figura relevante dentro de la organización interna.</t>
    </r>
  </si>
  <si>
    <r>
      <t>b. El Presidente:</t>
    </r>
    <r>
      <rPr>
        <sz val="11"/>
        <color theme="1"/>
        <rFont val="Calibri"/>
        <family val="2"/>
        <scheme val="minor"/>
      </rPr>
      <t xml:space="preserve"> Correcta. El Presidente del Congreso de los Diputados ostenta su representación oficial. </t>
    </r>
    <r>
      <rPr>
        <b/>
        <sz val="11"/>
        <color theme="1"/>
        <rFont val="Calibri"/>
        <family val="2"/>
        <scheme val="minor"/>
      </rPr>
      <t>a. El Pleno:</t>
    </r>
    <r>
      <rPr>
        <sz val="11"/>
        <color theme="1"/>
        <rFont val="Calibri"/>
        <family val="2"/>
        <scheme val="minor"/>
      </rPr>
      <t xml:space="preserve"> Incorrecta. Aunque es el órgano más importante, no ejerce representación externa. </t>
    </r>
    <r>
      <rPr>
        <b/>
        <sz val="11"/>
        <color theme="1"/>
        <rFont val="Calibri"/>
        <family val="2"/>
        <scheme val="minor"/>
      </rPr>
      <t>c. La Diputación Permanente:</t>
    </r>
    <r>
      <rPr>
        <sz val="11"/>
        <color theme="1"/>
        <rFont val="Calibri"/>
        <family val="2"/>
        <scheme val="minor"/>
      </rPr>
      <t xml:space="preserve"> Incorrecta. Este órgano no tiene funciones representativas. </t>
    </r>
    <r>
      <rPr>
        <b/>
        <sz val="11"/>
        <color theme="1"/>
        <rFont val="Calibri"/>
        <family val="2"/>
        <scheme val="minor"/>
      </rPr>
      <t>d. Los Diputados:</t>
    </r>
    <r>
      <rPr>
        <sz val="11"/>
        <color theme="1"/>
        <rFont val="Calibri"/>
        <family val="2"/>
        <scheme val="minor"/>
      </rPr>
      <t xml:space="preserve"> Incorrecta. Individualmente, no representan al Congreso como institución.</t>
    </r>
  </si>
  <si>
    <r>
      <t>b. Al Presidente de la Mesa:</t>
    </r>
    <r>
      <rPr>
        <sz val="11"/>
        <color theme="1"/>
        <rFont val="Calibri"/>
        <family val="2"/>
        <scheme val="minor"/>
      </rPr>
      <t xml:space="preserve"> Correcta. El Presidente de la Mesa tiene la responsabilidad de fijar el calendario del Pleno. </t>
    </r>
    <r>
      <rPr>
        <b/>
        <sz val="11"/>
        <color theme="1"/>
        <rFont val="Calibri"/>
        <family val="2"/>
        <scheme val="minor"/>
      </rPr>
      <t>a. A la Mesa:</t>
    </r>
    <r>
      <rPr>
        <sz val="11"/>
        <color theme="1"/>
        <rFont val="Calibri"/>
        <family val="2"/>
        <scheme val="minor"/>
      </rPr>
      <t xml:space="preserve"> Incorrecta. La Mesa coordina, pero no decide directamente el calendario. </t>
    </r>
    <r>
      <rPr>
        <b/>
        <sz val="11"/>
        <color theme="1"/>
        <rFont val="Calibri"/>
        <family val="2"/>
        <scheme val="minor"/>
      </rPr>
      <t>c. A la Comisión de Plenos:</t>
    </r>
    <r>
      <rPr>
        <sz val="11"/>
        <color theme="1"/>
        <rFont val="Calibri"/>
        <family val="2"/>
        <scheme val="minor"/>
      </rPr>
      <t xml:space="preserve"> Incorrecta. Este órgano no existe. </t>
    </r>
    <r>
      <rPr>
        <b/>
        <sz val="11"/>
        <color theme="1"/>
        <rFont val="Calibri"/>
        <family val="2"/>
        <scheme val="minor"/>
      </rPr>
      <t>d. A la Junta de Diputados:</t>
    </r>
    <r>
      <rPr>
        <sz val="11"/>
        <color theme="1"/>
        <rFont val="Calibri"/>
        <family val="2"/>
        <scheme val="minor"/>
      </rPr>
      <t xml:space="preserve"> Incorrecta. Este órgano no tiene competencias en este asunto.</t>
    </r>
  </si>
  <si>
    <r>
      <t>d. Para nombrar al Presidente del Tribunal Supremo:</t>
    </r>
    <r>
      <rPr>
        <sz val="11"/>
        <color theme="1"/>
        <rFont val="Calibri"/>
        <family val="2"/>
        <scheme val="minor"/>
      </rPr>
      <t xml:space="preserve"> Correcta. El nombramiento del Presidente del Tribunal Supremo no requiere una comisión mixta. </t>
    </r>
    <r>
      <rPr>
        <b/>
        <sz val="11"/>
        <color theme="1"/>
        <rFont val="Calibri"/>
        <family val="2"/>
        <scheme val="minor"/>
      </rPr>
      <t>a. Para autorizar un acuerdo de cooperación entre Comunidades Autónomas:</t>
    </r>
    <r>
      <rPr>
        <sz val="11"/>
        <color theme="1"/>
        <rFont val="Calibri"/>
        <family val="2"/>
        <scheme val="minor"/>
      </rPr>
      <t xml:space="preserve"> Incorrecta. Este procedimiento puede requerir la intervención de ambas Cámaras. </t>
    </r>
    <r>
      <rPr>
        <b/>
        <sz val="11"/>
        <color theme="1"/>
        <rFont val="Calibri"/>
        <family val="2"/>
        <scheme val="minor"/>
      </rPr>
      <t>b. Para realizar la distribución del Fondo de Compensación Interterritorial:</t>
    </r>
    <r>
      <rPr>
        <sz val="11"/>
        <color theme="1"/>
        <rFont val="Calibri"/>
        <family val="2"/>
        <scheme val="minor"/>
      </rPr>
      <t xml:space="preserve"> Incorrecta. También puede implicar colaboración entre Cámaras. </t>
    </r>
    <r>
      <rPr>
        <b/>
        <sz val="11"/>
        <color theme="1"/>
        <rFont val="Calibri"/>
        <family val="2"/>
        <scheme val="minor"/>
      </rPr>
      <t>c. Para otorgar la autorización para suscribir un Tratado Internacional:</t>
    </r>
    <r>
      <rPr>
        <sz val="11"/>
        <color theme="1"/>
        <rFont val="Calibri"/>
        <family val="2"/>
        <scheme val="minor"/>
      </rPr>
      <t xml:space="preserve"> Incorrecta. Esta autorización sí puede necesitar una comisión mixta.</t>
    </r>
  </si>
  <si>
    <r>
      <t>b. 15 Senadores:</t>
    </r>
    <r>
      <rPr>
        <sz val="11"/>
        <color theme="1"/>
        <rFont val="Calibri"/>
        <family val="2"/>
        <scheme val="minor"/>
      </rPr>
      <t xml:space="preserve"> Correcta. Según el reglamento del Senado, se requieren al menos 15 Senadores para formar un Grupo Parlamentario. </t>
    </r>
    <r>
      <rPr>
        <b/>
        <sz val="11"/>
        <color theme="1"/>
        <rFont val="Calibri"/>
        <family val="2"/>
        <scheme val="minor"/>
      </rPr>
      <t>a. 10 Senadores:</t>
    </r>
    <r>
      <rPr>
        <sz val="11"/>
        <color theme="1"/>
        <rFont val="Calibri"/>
        <family val="2"/>
        <scheme val="minor"/>
      </rPr>
      <t xml:space="preserve"> Incorrecta. Este número es inferior al necesario. </t>
    </r>
    <r>
      <rPr>
        <b/>
        <sz val="11"/>
        <color theme="1"/>
        <rFont val="Calibri"/>
        <family val="2"/>
        <scheme val="minor"/>
      </rPr>
      <t>c. 18 Senadores:</t>
    </r>
    <r>
      <rPr>
        <sz val="11"/>
        <color theme="1"/>
        <rFont val="Calibri"/>
        <family val="2"/>
        <scheme val="minor"/>
      </rPr>
      <t xml:space="preserve"> Incorrecta. Este número supera el mínimo requerido. </t>
    </r>
    <r>
      <rPr>
        <b/>
        <sz val="11"/>
        <color theme="1"/>
        <rFont val="Calibri"/>
        <family val="2"/>
        <scheme val="minor"/>
      </rPr>
      <t>d. 20 Senadores:</t>
    </r>
    <r>
      <rPr>
        <sz val="11"/>
        <color theme="1"/>
        <rFont val="Calibri"/>
        <family val="2"/>
        <scheme val="minor"/>
      </rPr>
      <t xml:space="preserve"> Incorrecta. Este número no corresponde al reglamento.</t>
    </r>
  </si>
  <si>
    <r>
      <t>d. Ser consultados por la Mesa antes de fijar el calendario de actividades:</t>
    </r>
    <r>
      <rPr>
        <sz val="11"/>
        <color theme="1"/>
        <rFont val="Calibri"/>
        <family val="2"/>
        <scheme val="minor"/>
      </rPr>
      <t xml:space="preserve"> Correcta. Los Grupos Parlamentarios no tienen derecho a ser consultados específicamente sobre el calendario. </t>
    </r>
    <r>
      <rPr>
        <b/>
        <sz val="11"/>
        <color theme="1"/>
        <rFont val="Calibri"/>
        <family val="2"/>
        <scheme val="minor"/>
      </rPr>
      <t>a. Ejercer la iniciativa legislativa:</t>
    </r>
    <r>
      <rPr>
        <sz val="11"/>
        <color theme="1"/>
        <rFont val="Calibri"/>
        <family val="2"/>
        <scheme val="minor"/>
      </rPr>
      <t xml:space="preserve"> Incorrecta. Esta es una de sus funciones principales. </t>
    </r>
    <r>
      <rPr>
        <b/>
        <sz val="11"/>
        <color theme="1"/>
        <rFont val="Calibri"/>
        <family val="2"/>
        <scheme val="minor"/>
      </rPr>
      <t>b. Determinar la elección de los miembros de la Mesa de la Cámara:</t>
    </r>
    <r>
      <rPr>
        <sz val="11"/>
        <color theme="1"/>
        <rFont val="Calibri"/>
        <family val="2"/>
        <scheme val="minor"/>
      </rPr>
      <t xml:space="preserve"> Incorrecta. Pueden participar en este proceso. </t>
    </r>
    <r>
      <rPr>
        <b/>
        <sz val="11"/>
        <color theme="1"/>
        <rFont val="Calibri"/>
        <family val="2"/>
        <scheme val="minor"/>
      </rPr>
      <t>c. Designar los miembros que de cada Grupo Parlamentario han de formar parte de las Comisiones:</t>
    </r>
    <r>
      <rPr>
        <sz val="11"/>
        <color theme="1"/>
        <rFont val="Calibri"/>
        <family val="2"/>
        <scheme val="minor"/>
      </rPr>
      <t xml:space="preserve"> Incorrecta. Esta es una de sus atribuciones.</t>
    </r>
  </si>
  <si>
    <r>
      <t>c. 21:</t>
    </r>
    <r>
      <rPr>
        <sz val="11"/>
        <color theme="1"/>
        <rFont val="Calibri"/>
        <family val="2"/>
        <scheme val="minor"/>
      </rPr>
      <t xml:space="preserve"> Correcta. La Diputación Permanente del Congreso está compuesta por 21 miembros. </t>
    </r>
    <r>
      <rPr>
        <b/>
        <sz val="11"/>
        <color theme="1"/>
        <rFont val="Calibri"/>
        <family val="2"/>
        <scheme val="minor"/>
      </rPr>
      <t>a. 20:</t>
    </r>
    <r>
      <rPr>
        <sz val="11"/>
        <color theme="1"/>
        <rFont val="Calibri"/>
        <family val="2"/>
        <scheme val="minor"/>
      </rPr>
      <t xml:space="preserve"> Incorrecta. Este número es inferior al correcto. </t>
    </r>
    <r>
      <rPr>
        <b/>
        <sz val="11"/>
        <color theme="1"/>
        <rFont val="Calibri"/>
        <family val="2"/>
        <scheme val="minor"/>
      </rPr>
      <t>b. 15:</t>
    </r>
    <r>
      <rPr>
        <sz val="11"/>
        <color theme="1"/>
        <rFont val="Calibri"/>
        <family val="2"/>
        <scheme val="minor"/>
      </rPr>
      <t xml:space="preserve"> Incorrecta. Este número también es incorrecto. </t>
    </r>
    <r>
      <rPr>
        <b/>
        <sz val="11"/>
        <color theme="1"/>
        <rFont val="Calibri"/>
        <family val="2"/>
        <scheme val="minor"/>
      </rPr>
      <t>d. 24:</t>
    </r>
    <r>
      <rPr>
        <sz val="11"/>
        <color theme="1"/>
        <rFont val="Calibri"/>
        <family val="2"/>
        <scheme val="minor"/>
      </rPr>
      <t xml:space="preserve"> Incorrecta. Este número excede el total real.</t>
    </r>
  </si>
  <si>
    <r>
      <t>a. La provincia:</t>
    </r>
    <r>
      <rPr>
        <sz val="11"/>
        <color theme="1"/>
        <rFont val="Calibri"/>
        <family val="2"/>
        <scheme val="minor"/>
      </rPr>
      <t xml:space="preserve"> Correcta. La circunscripción electoral para la elección de los Diputados es la provincia. </t>
    </r>
    <r>
      <rPr>
        <b/>
        <sz val="11"/>
        <color theme="1"/>
        <rFont val="Calibri"/>
        <family val="2"/>
        <scheme val="minor"/>
      </rPr>
      <t>b. El municipio:</t>
    </r>
    <r>
      <rPr>
        <sz val="11"/>
        <color theme="1"/>
        <rFont val="Calibri"/>
        <family val="2"/>
        <scheme val="minor"/>
      </rPr>
      <t xml:space="preserve"> Incorrecta. Los municipios no son circunscripciones electorales para el Congreso. </t>
    </r>
    <r>
      <rPr>
        <b/>
        <sz val="11"/>
        <color theme="1"/>
        <rFont val="Calibri"/>
        <family val="2"/>
        <scheme val="minor"/>
      </rPr>
      <t>c. La Comunidad Autónoma:</t>
    </r>
    <r>
      <rPr>
        <sz val="11"/>
        <color theme="1"/>
        <rFont val="Calibri"/>
        <family val="2"/>
        <scheme val="minor"/>
      </rPr>
      <t xml:space="preserve"> Incorrecta. Las Comunidades Autónomas no funcionan como circunscripciones para el Congreso. </t>
    </r>
    <r>
      <rPr>
        <b/>
        <sz val="11"/>
        <color theme="1"/>
        <rFont val="Calibri"/>
        <family val="2"/>
        <scheme val="minor"/>
      </rPr>
      <t>d. El territorio español:</t>
    </r>
    <r>
      <rPr>
        <sz val="11"/>
        <color theme="1"/>
        <rFont val="Calibri"/>
        <family val="2"/>
        <scheme val="minor"/>
      </rPr>
      <t xml:space="preserve"> Incorrecta. Aunque es el ámbito general, no es la circunscripción electoral.</t>
    </r>
  </si>
  <si>
    <r>
      <t>d. Cuatro:</t>
    </r>
    <r>
      <rPr>
        <sz val="11"/>
        <color theme="1"/>
        <rFont val="Calibri"/>
        <family val="2"/>
        <scheme val="minor"/>
      </rPr>
      <t xml:space="preserve"> Correcta. Según el sistema electoral, cada provincia elige cuatro Senadores. </t>
    </r>
    <r>
      <rPr>
        <b/>
        <sz val="11"/>
        <color theme="1"/>
        <rFont val="Calibri"/>
        <family val="2"/>
        <scheme val="minor"/>
      </rPr>
      <t>a. Uno:</t>
    </r>
    <r>
      <rPr>
        <sz val="11"/>
        <color theme="1"/>
        <rFont val="Calibri"/>
        <family val="2"/>
        <scheme val="minor"/>
      </rPr>
      <t xml:space="preserve"> Incorrecta. Este número no aplica a las provincias. </t>
    </r>
    <r>
      <rPr>
        <b/>
        <sz val="11"/>
        <color theme="1"/>
        <rFont val="Calibri"/>
        <family val="2"/>
        <scheme val="minor"/>
      </rPr>
      <t>b. Dos:</t>
    </r>
    <r>
      <rPr>
        <sz val="11"/>
        <color theme="1"/>
        <rFont val="Calibri"/>
        <family val="2"/>
        <scheme val="minor"/>
      </rPr>
      <t xml:space="preserve"> Incorrecta. Este número es incorrecto. </t>
    </r>
    <r>
      <rPr>
        <b/>
        <sz val="11"/>
        <color theme="1"/>
        <rFont val="Calibri"/>
        <family val="2"/>
        <scheme val="minor"/>
      </rPr>
      <t>c. Tres:</t>
    </r>
    <r>
      <rPr>
        <sz val="11"/>
        <color theme="1"/>
        <rFont val="Calibri"/>
        <family val="2"/>
        <scheme val="minor"/>
      </rPr>
      <t xml:space="preserve"> Incorrecta. Aunque se eligen tres Senadores en algunos casos (islas mayores), no aplica a las provincias en general.</t>
    </r>
  </si>
  <si>
    <r>
      <t>b. Uno:</t>
    </r>
    <r>
      <rPr>
        <sz val="11"/>
        <color theme="1"/>
        <rFont val="Calibri"/>
        <family val="2"/>
        <scheme val="minor"/>
      </rPr>
      <t xml:space="preserve"> Correcta. Tanto Ceuta como Melilla eligen un único Senador cada una. </t>
    </r>
    <r>
      <rPr>
        <b/>
        <sz val="11"/>
        <color theme="1"/>
        <rFont val="Calibri"/>
        <family val="2"/>
        <scheme val="minor"/>
      </rPr>
      <t>a. Dos:</t>
    </r>
    <r>
      <rPr>
        <sz val="11"/>
        <color theme="1"/>
        <rFont val="Calibri"/>
        <family val="2"/>
        <scheme val="minor"/>
      </rPr>
      <t xml:space="preserve"> Incorrecta. Este número no aplica. </t>
    </r>
    <r>
      <rPr>
        <b/>
        <sz val="11"/>
        <color theme="1"/>
        <rFont val="Calibri"/>
        <family val="2"/>
        <scheme val="minor"/>
      </rPr>
      <t>c. Tres:</t>
    </r>
    <r>
      <rPr>
        <sz val="11"/>
        <color theme="1"/>
        <rFont val="Calibri"/>
        <family val="2"/>
        <scheme val="minor"/>
      </rPr>
      <t xml:space="preserve"> Incorrecta. Este número no es válido. </t>
    </r>
    <r>
      <rPr>
        <b/>
        <sz val="11"/>
        <color theme="1"/>
        <rFont val="Calibri"/>
        <family val="2"/>
        <scheme val="minor"/>
      </rPr>
      <t>d. Cuatro:</t>
    </r>
    <r>
      <rPr>
        <sz val="11"/>
        <color theme="1"/>
        <rFont val="Calibri"/>
        <family val="2"/>
        <scheme val="minor"/>
      </rPr>
      <t xml:space="preserve"> Incorrecta. Este número no aplica a Ceuta.</t>
    </r>
  </si>
  <si>
    <r>
      <t>c. Cuatro años:</t>
    </r>
    <r>
      <rPr>
        <sz val="11"/>
        <color theme="1"/>
        <rFont val="Calibri"/>
        <family val="2"/>
        <scheme val="minor"/>
      </rPr>
      <t xml:space="preserve"> Correcta. El mandato de los Diputados es de cuatro años, salvo disolución anticipada. </t>
    </r>
    <r>
      <rPr>
        <b/>
        <sz val="11"/>
        <color theme="1"/>
        <rFont val="Calibri"/>
        <family val="2"/>
        <scheme val="minor"/>
      </rPr>
      <t>a. Tres años:</t>
    </r>
    <r>
      <rPr>
        <sz val="11"/>
        <color theme="1"/>
        <rFont val="Calibri"/>
        <family val="2"/>
        <scheme val="minor"/>
      </rPr>
      <t xml:space="preserve"> Incorrecta. Este plazo no corresponde. </t>
    </r>
    <r>
      <rPr>
        <b/>
        <sz val="11"/>
        <color theme="1"/>
        <rFont val="Calibri"/>
        <family val="2"/>
        <scheme val="minor"/>
      </rPr>
      <t>b. Dos años:</t>
    </r>
    <r>
      <rPr>
        <sz val="11"/>
        <color theme="1"/>
        <rFont val="Calibri"/>
        <family val="2"/>
        <scheme val="minor"/>
      </rPr>
      <t xml:space="preserve"> Incorrecta. Este tampoco es el plazo correcto. </t>
    </r>
    <r>
      <rPr>
        <b/>
        <sz val="11"/>
        <color theme="1"/>
        <rFont val="Calibri"/>
        <family val="2"/>
        <scheme val="minor"/>
      </rPr>
      <t>d. Seis años:</t>
    </r>
    <r>
      <rPr>
        <sz val="11"/>
        <color theme="1"/>
        <rFont val="Calibri"/>
        <family val="2"/>
        <scheme val="minor"/>
      </rPr>
      <t xml:space="preserve"> Incorrecta. Este tiempo excede el mandato real.</t>
    </r>
  </si>
  <si>
    <r>
      <t>c. Las Cortes Generales:</t>
    </r>
    <r>
      <rPr>
        <sz val="11"/>
        <color theme="1"/>
        <rFont val="Calibri"/>
        <family val="2"/>
        <scheme val="minor"/>
      </rPr>
      <t xml:space="preserve"> Correcta. Las Cortes Generales, compuestas por el Congreso y el Senado, representan al pueblo español. </t>
    </r>
    <r>
      <rPr>
        <b/>
        <sz val="11"/>
        <color theme="1"/>
        <rFont val="Calibri"/>
        <family val="2"/>
        <scheme val="minor"/>
      </rPr>
      <t>a. El Congreso de los Diputados:</t>
    </r>
    <r>
      <rPr>
        <sz val="11"/>
        <color theme="1"/>
        <rFont val="Calibri"/>
        <family val="2"/>
        <scheme val="minor"/>
      </rPr>
      <t xml:space="preserve"> Incorrecta. Aunque el Congreso forma parte de las Cortes, no representa al pueblo por sí solo. </t>
    </r>
    <r>
      <rPr>
        <b/>
        <sz val="11"/>
        <color theme="1"/>
        <rFont val="Calibri"/>
        <family val="2"/>
        <scheme val="minor"/>
      </rPr>
      <t>b. El Senado:</t>
    </r>
    <r>
      <rPr>
        <sz val="11"/>
        <color theme="1"/>
        <rFont val="Calibri"/>
        <family val="2"/>
        <scheme val="minor"/>
      </rPr>
      <t xml:space="preserve"> Incorrecta. El Senado tampoco representa al pueblo de forma exclusiva. </t>
    </r>
    <r>
      <rPr>
        <b/>
        <sz val="11"/>
        <color theme="1"/>
        <rFont val="Calibri"/>
        <family val="2"/>
        <scheme val="minor"/>
      </rPr>
      <t>d. El Rey:</t>
    </r>
    <r>
      <rPr>
        <sz val="11"/>
        <color theme="1"/>
        <rFont val="Calibri"/>
        <family val="2"/>
        <scheme val="minor"/>
      </rPr>
      <t xml:space="preserve"> Incorrecta. El Rey no ostenta representación del pueblo.</t>
    </r>
  </si>
  <si>
    <r>
      <t>c. En ningún caso:</t>
    </r>
    <r>
      <rPr>
        <sz val="11"/>
        <color theme="1"/>
        <rFont val="Calibri"/>
        <family val="2"/>
        <scheme val="minor"/>
      </rPr>
      <t xml:space="preserve"> Correcta. Las conclusiones de las Comisiones de Investigación no tienen carácter vinculante para los Tribunales, ya que sus funciones son exclusivamente políticas y no judiciales. </t>
    </r>
    <r>
      <rPr>
        <b/>
        <sz val="11"/>
        <color theme="1"/>
        <rFont val="Calibri"/>
        <family val="2"/>
        <scheme val="minor"/>
      </rPr>
      <t>a. Sólo en caso de que se traten materias penales:</t>
    </r>
    <r>
      <rPr>
        <sz val="11"/>
        <color theme="1"/>
        <rFont val="Calibri"/>
        <family val="2"/>
        <scheme val="minor"/>
      </rPr>
      <t xml:space="preserve"> Incorrecta. Las materias penales tampoco convierten las conclusiones en vinculantes. </t>
    </r>
    <r>
      <rPr>
        <b/>
        <sz val="11"/>
        <color theme="1"/>
        <rFont val="Calibri"/>
        <family val="2"/>
        <scheme val="minor"/>
      </rPr>
      <t>b. Sólo en caso de que no se trate de materias penales:</t>
    </r>
    <r>
      <rPr>
        <sz val="11"/>
        <color theme="1"/>
        <rFont val="Calibri"/>
        <family val="2"/>
        <scheme val="minor"/>
      </rPr>
      <t xml:space="preserve"> Incorrecta. Esto no influye en la vinculación jurídica de las conclusiones. </t>
    </r>
    <r>
      <rPr>
        <b/>
        <sz val="11"/>
        <color theme="1"/>
        <rFont val="Calibri"/>
        <family val="2"/>
        <scheme val="minor"/>
      </rPr>
      <t>d. En cualquier caso:</t>
    </r>
    <r>
      <rPr>
        <sz val="11"/>
        <color theme="1"/>
        <rFont val="Calibri"/>
        <family val="2"/>
        <scheme val="minor"/>
      </rPr>
      <t xml:space="preserve"> Incorrecta. Las conclusiones no son vinculantes en ningún supuesto.</t>
    </r>
  </si>
  <si>
    <r>
      <t>c. Tres:</t>
    </r>
    <r>
      <rPr>
        <sz val="11"/>
        <color theme="1"/>
        <rFont val="Calibri"/>
        <family val="2"/>
        <scheme val="minor"/>
      </rPr>
      <t xml:space="preserve"> Correcta. La Mesa del Senado cuenta con tres Vicepresidentes que asisten al Presidente en sus funciones. </t>
    </r>
    <r>
      <rPr>
        <b/>
        <sz val="11"/>
        <color theme="1"/>
        <rFont val="Calibri"/>
        <family val="2"/>
        <scheme val="minor"/>
      </rPr>
      <t>a. Cuatro:</t>
    </r>
    <r>
      <rPr>
        <sz val="11"/>
        <color theme="1"/>
        <rFont val="Calibri"/>
        <family val="2"/>
        <scheme val="minor"/>
      </rPr>
      <t xml:space="preserve"> Incorrecta. Este no es el número correcto. </t>
    </r>
    <r>
      <rPr>
        <b/>
        <sz val="11"/>
        <color theme="1"/>
        <rFont val="Calibri"/>
        <family val="2"/>
        <scheme val="minor"/>
      </rPr>
      <t>b. Dos:</t>
    </r>
    <r>
      <rPr>
        <sz val="11"/>
        <color theme="1"/>
        <rFont val="Calibri"/>
        <family val="2"/>
        <scheme val="minor"/>
      </rPr>
      <t xml:space="preserve"> Incorrecta. Aunque es menor que tres, no se corresponde con la estructura. </t>
    </r>
    <r>
      <rPr>
        <b/>
        <sz val="11"/>
        <color theme="1"/>
        <rFont val="Calibri"/>
        <family val="2"/>
        <scheme val="minor"/>
      </rPr>
      <t>d. Uno:</t>
    </r>
    <r>
      <rPr>
        <sz val="11"/>
        <color theme="1"/>
        <rFont val="Calibri"/>
        <family val="2"/>
        <scheme val="minor"/>
      </rPr>
      <t xml:space="preserve"> Incorrecta. Es incorrecto, ya que son tres Vicepresidentes.</t>
    </r>
  </si>
  <si>
    <r>
      <t>c. Consiste en que los Diputados o Senadores no pueden ser detenidos salvo en los casos de flagrante delito:</t>
    </r>
    <r>
      <rPr>
        <sz val="11"/>
        <color theme="1"/>
        <rFont val="Calibri"/>
        <family val="2"/>
        <scheme val="minor"/>
      </rPr>
      <t xml:space="preserve"> Correcta. La inmunidad parlamentaria protege a los legisladores, excepto en casos de flagrante delito, según la Constitución. </t>
    </r>
    <r>
      <rPr>
        <b/>
        <sz val="11"/>
        <color theme="1"/>
        <rFont val="Calibri"/>
        <family val="2"/>
        <scheme val="minor"/>
      </rPr>
      <t>a. Consiste en que los Diputados o Senadores no pueden ser detenidos en ningún caso:</t>
    </r>
    <r>
      <rPr>
        <sz val="11"/>
        <color theme="1"/>
        <rFont val="Calibri"/>
        <family val="2"/>
        <scheme val="minor"/>
      </rPr>
      <t xml:space="preserve"> Incorrecta. Sí pueden ser detenidos en flagrante delito. </t>
    </r>
    <r>
      <rPr>
        <b/>
        <sz val="11"/>
        <color theme="1"/>
        <rFont val="Calibri"/>
        <family val="2"/>
        <scheme val="minor"/>
      </rPr>
      <t>b. Consiste en que los Diputados o Senadores no están obligados a declarar:</t>
    </r>
    <r>
      <rPr>
        <sz val="11"/>
        <color theme="1"/>
        <rFont val="Calibri"/>
        <family val="2"/>
        <scheme val="minor"/>
      </rPr>
      <t xml:space="preserve"> Incorrecta. Esto no tiene relación con la inmunidad. </t>
    </r>
    <r>
      <rPr>
        <b/>
        <sz val="11"/>
        <color theme="1"/>
        <rFont val="Calibri"/>
        <family val="2"/>
        <scheme val="minor"/>
      </rPr>
      <t>d. Consiste en que no se les puede exigir responsabilidad política por las opiniones vertidas en el ejercicio de su cargo:</t>
    </r>
    <r>
      <rPr>
        <sz val="11"/>
        <color theme="1"/>
        <rFont val="Calibri"/>
        <family val="2"/>
        <scheme val="minor"/>
      </rPr>
      <t xml:space="preserve"> Incorrecta. Este concepto se refiere a la inviolabilidad parlamentaria, no a la inmunidad.</t>
    </r>
  </si>
  <si>
    <r>
      <t>c. Pertenecer a la Junta de Portavoces:</t>
    </r>
    <r>
      <rPr>
        <sz val="11"/>
        <color theme="1"/>
        <rFont val="Calibri"/>
        <family val="2"/>
        <scheme val="minor"/>
      </rPr>
      <t xml:space="preserve"> Correcta. Formar parte de esta Junta es incompatible con el ejercicio directo de funciones parlamentarias. </t>
    </r>
    <r>
      <rPr>
        <b/>
        <sz val="11"/>
        <color theme="1"/>
        <rFont val="Calibri"/>
        <family val="2"/>
        <scheme val="minor"/>
      </rPr>
      <t>a. Ser miembro de la Mesa del Congreso:</t>
    </r>
    <r>
      <rPr>
        <sz val="11"/>
        <color theme="1"/>
        <rFont val="Calibri"/>
        <family val="2"/>
        <scheme val="minor"/>
      </rPr>
      <t xml:space="preserve"> Incorrecta. Este cargo es compatible. </t>
    </r>
    <r>
      <rPr>
        <b/>
        <sz val="11"/>
        <color theme="1"/>
        <rFont val="Calibri"/>
        <family val="2"/>
        <scheme val="minor"/>
      </rPr>
      <t>b. Ser miembro de una Junta Electora:</t>
    </r>
    <r>
      <rPr>
        <sz val="11"/>
        <color theme="1"/>
        <rFont val="Calibri"/>
        <family val="2"/>
        <scheme val="minor"/>
      </rPr>
      <t xml:space="preserve"> Incorrecta. Este cargo no es incompatible. </t>
    </r>
    <r>
      <rPr>
        <b/>
        <sz val="11"/>
        <color theme="1"/>
        <rFont val="Calibri"/>
        <family val="2"/>
        <scheme val="minor"/>
      </rPr>
      <t>d. Pertenecer a una comisión permanente no legislativa:</t>
    </r>
    <r>
      <rPr>
        <sz val="11"/>
        <color theme="1"/>
        <rFont val="Calibri"/>
        <family val="2"/>
        <scheme val="minor"/>
      </rPr>
      <t xml:space="preserve"> Incorrecta. Tampoco es incompatible.</t>
    </r>
  </si>
  <si>
    <r>
      <t>a. La Sala II del Tribunal Supremo:</t>
    </r>
    <r>
      <rPr>
        <sz val="11"/>
        <color theme="1"/>
        <rFont val="Calibri"/>
        <family val="2"/>
        <scheme val="minor"/>
      </rPr>
      <t xml:space="preserve"> Correcta. La Sala II del Tribunal Supremo tiene competencia en causas penales contra Diputados y Senadores. </t>
    </r>
    <r>
      <rPr>
        <b/>
        <sz val="11"/>
        <color theme="1"/>
        <rFont val="Calibri"/>
        <family val="2"/>
        <scheme val="minor"/>
      </rPr>
      <t>b. La Sala II del Tribunal Constitucional:</t>
    </r>
    <r>
      <rPr>
        <sz val="11"/>
        <color theme="1"/>
        <rFont val="Calibri"/>
        <family val="2"/>
        <scheme val="minor"/>
      </rPr>
      <t xml:space="preserve"> Incorrecta. El Tribunal Constitucional no tiene esta competencia. </t>
    </r>
    <r>
      <rPr>
        <b/>
        <sz val="11"/>
        <color theme="1"/>
        <rFont val="Calibri"/>
        <family val="2"/>
        <scheme val="minor"/>
      </rPr>
      <t>c. La Sala II de la Audiencia Nacional:</t>
    </r>
    <r>
      <rPr>
        <sz val="11"/>
        <color theme="1"/>
        <rFont val="Calibri"/>
        <family val="2"/>
        <scheme val="minor"/>
      </rPr>
      <t xml:space="preserve"> Incorrecta. La Audiencia Nacional no es competente para estas causas. </t>
    </r>
    <r>
      <rPr>
        <b/>
        <sz val="11"/>
        <color theme="1"/>
        <rFont val="Calibri"/>
        <family val="2"/>
        <scheme val="minor"/>
      </rPr>
      <t>d. La Sala I del Tribunal Supremo:</t>
    </r>
    <r>
      <rPr>
        <sz val="11"/>
        <color theme="1"/>
        <rFont val="Calibri"/>
        <family val="2"/>
        <scheme val="minor"/>
      </rPr>
      <t xml:space="preserve"> Incorrecta. La Sala I trata asuntos civiles, no penales.</t>
    </r>
  </si>
  <si>
    <r>
      <t>b. Dos:</t>
    </r>
    <r>
      <rPr>
        <sz val="11"/>
        <color theme="1"/>
        <rFont val="Calibri"/>
        <family val="2"/>
        <scheme val="minor"/>
      </rPr>
      <t xml:space="preserve"> Correcta. Cada Comunidad Autónoma elige dos Senadores, más uno adicional por cada millón de habitantes. </t>
    </r>
    <r>
      <rPr>
        <b/>
        <sz val="11"/>
        <color theme="1"/>
        <rFont val="Calibri"/>
        <family val="2"/>
        <scheme val="minor"/>
      </rPr>
      <t>a. Uno:</t>
    </r>
    <r>
      <rPr>
        <sz val="11"/>
        <color theme="1"/>
        <rFont val="Calibri"/>
        <family val="2"/>
        <scheme val="minor"/>
      </rPr>
      <t xml:space="preserve"> Incorrecta. Este número es inferior al establecido. </t>
    </r>
    <r>
      <rPr>
        <b/>
        <sz val="11"/>
        <color theme="1"/>
        <rFont val="Calibri"/>
        <family val="2"/>
        <scheme val="minor"/>
      </rPr>
      <t>c. Tres:</t>
    </r>
    <r>
      <rPr>
        <sz val="11"/>
        <color theme="1"/>
        <rFont val="Calibri"/>
        <family val="2"/>
        <scheme val="minor"/>
      </rPr>
      <t xml:space="preserve"> Incorrecta. Este número no corresponde al reglamento. </t>
    </r>
    <r>
      <rPr>
        <b/>
        <sz val="11"/>
        <color theme="1"/>
        <rFont val="Calibri"/>
        <family val="2"/>
        <scheme val="minor"/>
      </rPr>
      <t>d. Ninguno:</t>
    </r>
    <r>
      <rPr>
        <sz val="11"/>
        <color theme="1"/>
        <rFont val="Calibri"/>
        <family val="2"/>
        <scheme val="minor"/>
      </rPr>
      <t xml:space="preserve"> Incorrecta. Cada Comunidad Autónoma elige al menos dos Senadores.</t>
    </r>
  </si>
  <si>
    <r>
      <t>b. El Título IV:</t>
    </r>
    <r>
      <rPr>
        <sz val="11"/>
        <color theme="1"/>
        <rFont val="Calibri"/>
        <family val="2"/>
        <scheme val="minor"/>
      </rPr>
      <t xml:space="preserve"> Correcta. El Título IV regula el Gobierno y la Administración. </t>
    </r>
    <r>
      <rPr>
        <b/>
        <sz val="11"/>
        <color theme="1"/>
        <rFont val="Calibri"/>
        <family val="2"/>
        <scheme val="minor"/>
      </rPr>
      <t>a. El Título III:</t>
    </r>
    <r>
      <rPr>
        <sz val="11"/>
        <color theme="1"/>
        <rFont val="Calibri"/>
        <family val="2"/>
        <scheme val="minor"/>
      </rPr>
      <t xml:space="preserve"> Incorrecta. Este título está dedicado a las Cortes Generales. </t>
    </r>
    <r>
      <rPr>
        <b/>
        <sz val="11"/>
        <color theme="1"/>
        <rFont val="Calibri"/>
        <family val="2"/>
        <scheme val="minor"/>
      </rPr>
      <t>c. El Título V:</t>
    </r>
    <r>
      <rPr>
        <sz val="11"/>
        <color theme="1"/>
        <rFont val="Calibri"/>
        <family val="2"/>
        <scheme val="minor"/>
      </rPr>
      <t xml:space="preserve"> Incorrecta. Este regula las relaciones entre el Gobierno y las Cortes Generales. </t>
    </r>
    <r>
      <rPr>
        <b/>
        <sz val="11"/>
        <color theme="1"/>
        <rFont val="Calibri"/>
        <family val="2"/>
        <scheme val="minor"/>
      </rPr>
      <t>d. El Título VII:</t>
    </r>
    <r>
      <rPr>
        <sz val="11"/>
        <color theme="1"/>
        <rFont val="Calibri"/>
        <family val="2"/>
        <scheme val="minor"/>
      </rPr>
      <t xml:space="preserve"> Incorrecta. Este regula la economía y Hacienda.</t>
    </r>
  </si>
  <si>
    <r>
      <t>a. El artículo 97:</t>
    </r>
    <r>
      <rPr>
        <sz val="11"/>
        <color theme="1"/>
        <rFont val="Calibri"/>
        <family val="2"/>
        <scheme val="minor"/>
      </rPr>
      <t xml:space="preserve"> Correcta. Este artículo establece que el Gobierno dirige la política interior y exterior, la administración civil y militar, y la defensa del Estado. </t>
    </r>
    <r>
      <rPr>
        <b/>
        <sz val="11"/>
        <color theme="1"/>
        <rFont val="Calibri"/>
        <family val="2"/>
        <scheme val="minor"/>
      </rPr>
      <t>b. El artículo 98:</t>
    </r>
    <r>
      <rPr>
        <sz val="11"/>
        <color theme="1"/>
        <rFont val="Calibri"/>
        <family val="2"/>
        <scheme val="minor"/>
      </rPr>
      <t xml:space="preserve"> Incorrecta. Este artículo regula la composición del Gobierno, no sus funciones. </t>
    </r>
    <r>
      <rPr>
        <b/>
        <sz val="11"/>
        <color theme="1"/>
        <rFont val="Calibri"/>
        <family val="2"/>
        <scheme val="minor"/>
      </rPr>
      <t>c. El artículo 99:</t>
    </r>
    <r>
      <rPr>
        <sz val="11"/>
        <color theme="1"/>
        <rFont val="Calibri"/>
        <family val="2"/>
        <scheme val="minor"/>
      </rPr>
      <t xml:space="preserve"> Incorrecta. Este artículo trata sobre la investidura del Presidente del Gobierno. </t>
    </r>
    <r>
      <rPr>
        <b/>
        <sz val="11"/>
        <color theme="1"/>
        <rFont val="Calibri"/>
        <family val="2"/>
        <scheme val="minor"/>
      </rPr>
      <t>d. El artículo 96:</t>
    </r>
    <r>
      <rPr>
        <sz val="11"/>
        <color theme="1"/>
        <rFont val="Calibri"/>
        <family val="2"/>
        <scheme val="minor"/>
      </rPr>
      <t xml:space="preserve"> Incorrecta. Este artículo se refiere a los tratados internacionales.</t>
    </r>
  </si>
  <si>
    <r>
      <t>d. Ejercer la función legislativa:</t>
    </r>
    <r>
      <rPr>
        <sz val="11"/>
        <color theme="1"/>
        <rFont val="Calibri"/>
        <family val="2"/>
        <scheme val="minor"/>
      </rPr>
      <t xml:space="preserve"> Correcta. El Gobierno no tiene potestad legislativa directa, salvo en casos específicos mediante Decretos-Leyes. </t>
    </r>
    <r>
      <rPr>
        <b/>
        <sz val="11"/>
        <color theme="1"/>
        <rFont val="Calibri"/>
        <family val="2"/>
        <scheme val="minor"/>
      </rPr>
      <t>a. Dirigir la política interior y exterior:</t>
    </r>
    <r>
      <rPr>
        <sz val="11"/>
        <color theme="1"/>
        <rFont val="Calibri"/>
        <family val="2"/>
        <scheme val="minor"/>
      </rPr>
      <t xml:space="preserve"> Incorrecta. Esta es una de las funciones principales del Gobierno. </t>
    </r>
    <r>
      <rPr>
        <b/>
        <sz val="11"/>
        <color theme="1"/>
        <rFont val="Calibri"/>
        <family val="2"/>
        <scheme val="minor"/>
      </rPr>
      <t>b. Dirigir la defensa del Estado:</t>
    </r>
    <r>
      <rPr>
        <sz val="11"/>
        <color theme="1"/>
        <rFont val="Calibri"/>
        <family val="2"/>
        <scheme val="minor"/>
      </rPr>
      <t xml:space="preserve"> Incorrecta. También es competencia del Gobierno. </t>
    </r>
    <r>
      <rPr>
        <b/>
        <sz val="11"/>
        <color theme="1"/>
        <rFont val="Calibri"/>
        <family val="2"/>
        <scheme val="minor"/>
      </rPr>
      <t>c. Ejercer la función ejecutiva:</t>
    </r>
    <r>
      <rPr>
        <sz val="11"/>
        <color theme="1"/>
        <rFont val="Calibri"/>
        <family val="2"/>
        <scheme val="minor"/>
      </rPr>
      <t xml:space="preserve"> Incorrecta. Es una función esencial del Gobierno.</t>
    </r>
  </si>
  <si>
    <r>
      <t>b. El artículo 98:</t>
    </r>
    <r>
      <rPr>
        <sz val="11"/>
        <color theme="1"/>
        <rFont val="Calibri"/>
        <family val="2"/>
        <scheme val="minor"/>
      </rPr>
      <t xml:space="preserve"> Correcta. Este artículo regula la composición del Gobierno, especificando las figuras del Presidente, Vicepresidentes y Ministros. </t>
    </r>
    <r>
      <rPr>
        <b/>
        <sz val="11"/>
        <color theme="1"/>
        <rFont val="Calibri"/>
        <family val="2"/>
        <scheme val="minor"/>
      </rPr>
      <t>a. El artículo 105:</t>
    </r>
    <r>
      <rPr>
        <sz val="11"/>
        <color theme="1"/>
        <rFont val="Calibri"/>
        <family val="2"/>
        <scheme val="minor"/>
      </rPr>
      <t xml:space="preserve"> Incorrecta. Este artículo no se refiere a la composición del Gobierno. </t>
    </r>
    <r>
      <rPr>
        <b/>
        <sz val="11"/>
        <color theme="1"/>
        <rFont val="Calibri"/>
        <family val="2"/>
        <scheme val="minor"/>
      </rPr>
      <t>c. El artículo 109:</t>
    </r>
    <r>
      <rPr>
        <sz val="11"/>
        <color theme="1"/>
        <rFont val="Calibri"/>
        <family val="2"/>
        <scheme val="minor"/>
      </rPr>
      <t xml:space="preserve"> Incorrecta. Este artículo regula otros aspectos de la actividad parlamentaria. </t>
    </r>
    <r>
      <rPr>
        <b/>
        <sz val="11"/>
        <color theme="1"/>
        <rFont val="Calibri"/>
        <family val="2"/>
        <scheme val="minor"/>
      </rPr>
      <t>d. El artículo 87:</t>
    </r>
    <r>
      <rPr>
        <sz val="11"/>
        <color theme="1"/>
        <rFont val="Calibri"/>
        <family val="2"/>
        <scheme val="minor"/>
      </rPr>
      <t xml:space="preserve"> Incorrecta. Este trata de la iniciativa legislativa.</t>
    </r>
  </si>
  <si>
    <r>
      <t>c. Los Vicepresidentes:</t>
    </r>
    <r>
      <rPr>
        <sz val="11"/>
        <color theme="1"/>
        <rFont val="Calibri"/>
        <family val="2"/>
        <scheme val="minor"/>
      </rPr>
      <t xml:space="preserve"> Correcta. Los Vicepresidentes no son imprescindibles, ya que el Gobierno puede estar compuesto únicamente por el Presidente y los Ministros. </t>
    </r>
    <r>
      <rPr>
        <b/>
        <sz val="11"/>
        <color theme="1"/>
        <rFont val="Calibri"/>
        <family val="2"/>
        <scheme val="minor"/>
      </rPr>
      <t>a. El Presidente:</t>
    </r>
    <r>
      <rPr>
        <sz val="11"/>
        <color theme="1"/>
        <rFont val="Calibri"/>
        <family val="2"/>
        <scheme val="minor"/>
      </rPr>
      <t xml:space="preserve"> Incorrecta. Es imprescindible según la Constitución. </t>
    </r>
    <r>
      <rPr>
        <b/>
        <sz val="11"/>
        <color theme="1"/>
        <rFont val="Calibri"/>
        <family val="2"/>
        <scheme val="minor"/>
      </rPr>
      <t>b. Los Ministros:</t>
    </r>
    <r>
      <rPr>
        <sz val="11"/>
        <color theme="1"/>
        <rFont val="Calibri"/>
        <family val="2"/>
        <scheme val="minor"/>
      </rPr>
      <t xml:space="preserve"> Incorrecta. También son esenciales para formar el Gobierno. </t>
    </r>
    <r>
      <rPr>
        <b/>
        <sz val="11"/>
        <color theme="1"/>
        <rFont val="Calibri"/>
        <family val="2"/>
        <scheme val="minor"/>
      </rPr>
      <t>d. Los Vicepresidentes y los Ministros:</t>
    </r>
    <r>
      <rPr>
        <sz val="11"/>
        <color theme="1"/>
        <rFont val="Calibri"/>
        <family val="2"/>
        <scheme val="minor"/>
      </rPr>
      <t xml:space="preserve"> Incorrecta. Aunque los Ministros son necesarios, los Vicepresidentes no lo son.</t>
    </r>
  </si>
  <si>
    <r>
      <t>a. Ley 50/1997, de 27 de noviembre:</t>
    </r>
    <r>
      <rPr>
        <sz val="11"/>
        <color theme="1"/>
        <rFont val="Calibri"/>
        <family val="2"/>
        <scheme val="minor"/>
      </rPr>
      <t xml:space="preserve"> Correcta. Esta es la normativa que regula las funciones, composición y competencias del Gobierno en España. </t>
    </r>
    <r>
      <rPr>
        <b/>
        <sz val="11"/>
        <color theme="1"/>
        <rFont val="Calibri"/>
        <family val="2"/>
        <scheme val="minor"/>
      </rPr>
      <t>b. Ley 50/1997, de 24 de noviembre:</t>
    </r>
    <r>
      <rPr>
        <sz val="11"/>
        <color theme="1"/>
        <rFont val="Calibri"/>
        <family val="2"/>
        <scheme val="minor"/>
      </rPr>
      <t xml:space="preserve"> Incorrecta. La fecha indicada no corresponde. </t>
    </r>
    <r>
      <rPr>
        <b/>
        <sz val="11"/>
        <color theme="1"/>
        <rFont val="Calibri"/>
        <family val="2"/>
        <scheme val="minor"/>
      </rPr>
      <t>c. Ley 50/1997, de 22 de noviembre:</t>
    </r>
    <r>
      <rPr>
        <sz val="11"/>
        <color theme="1"/>
        <rFont val="Calibri"/>
        <family val="2"/>
        <scheme val="minor"/>
      </rPr>
      <t xml:space="preserve"> Incorrecta. Este tampoco es el día correcto. </t>
    </r>
    <r>
      <rPr>
        <b/>
        <sz val="11"/>
        <color theme="1"/>
        <rFont val="Calibri"/>
        <family val="2"/>
        <scheme val="minor"/>
      </rPr>
      <t>d. Ley 50/1997, de 21 de noviembre:</t>
    </r>
    <r>
      <rPr>
        <sz val="11"/>
        <color theme="1"/>
        <rFont val="Calibri"/>
        <family val="2"/>
        <scheme val="minor"/>
      </rPr>
      <t xml:space="preserve"> Incorrecta. La fecha exacta es el 27 de noviembre.</t>
    </r>
  </si>
  <si>
    <r>
      <t>d. Ninguno:</t>
    </r>
    <r>
      <rPr>
        <sz val="11"/>
        <color theme="1"/>
        <rFont val="Calibri"/>
        <family val="2"/>
        <scheme val="minor"/>
      </rPr>
      <t xml:space="preserve"> Correcta. La existencia de Vicepresidentes no es obligatoria en la composición del Gobierno, ya que depende de la decisión del Presidente. </t>
    </r>
    <r>
      <rPr>
        <b/>
        <sz val="11"/>
        <color theme="1"/>
        <rFont val="Calibri"/>
        <family val="2"/>
        <scheme val="minor"/>
      </rPr>
      <t>a. Uno:</t>
    </r>
    <r>
      <rPr>
        <sz val="11"/>
        <color theme="1"/>
        <rFont val="Calibri"/>
        <family val="2"/>
        <scheme val="minor"/>
      </rPr>
      <t xml:space="preserve"> Incorrecta. No es obligatorio que haya un Vicepresidente. </t>
    </r>
    <r>
      <rPr>
        <b/>
        <sz val="11"/>
        <color theme="1"/>
        <rFont val="Calibri"/>
        <family val="2"/>
        <scheme val="minor"/>
      </rPr>
      <t>b. Tres:</t>
    </r>
    <r>
      <rPr>
        <sz val="11"/>
        <color theme="1"/>
        <rFont val="Calibri"/>
        <family val="2"/>
        <scheme val="minor"/>
      </rPr>
      <t xml:space="preserve"> Incorrecta. No hay un número mínimo o máximo establecido. </t>
    </r>
    <r>
      <rPr>
        <b/>
        <sz val="11"/>
        <color theme="1"/>
        <rFont val="Calibri"/>
        <family val="2"/>
        <scheme val="minor"/>
      </rPr>
      <t>c. Dos:</t>
    </r>
    <r>
      <rPr>
        <sz val="11"/>
        <color theme="1"/>
        <rFont val="Calibri"/>
        <family val="2"/>
        <scheme val="minor"/>
      </rPr>
      <t xml:space="preserve"> Incorrecta. No se requiere ningún número específico.</t>
    </r>
  </si>
  <si>
    <r>
      <t>d. El Rey:</t>
    </r>
    <r>
      <rPr>
        <sz val="11"/>
        <color theme="1"/>
        <rFont val="Calibri"/>
        <family val="2"/>
        <scheme val="minor"/>
      </rPr>
      <t xml:space="preserve"> Correcta. El Rey nombra al Presidente del Gobierno tras ser propuesto por el Congreso de los Diputados. </t>
    </r>
    <r>
      <rPr>
        <b/>
        <sz val="11"/>
        <color theme="1"/>
        <rFont val="Calibri"/>
        <family val="2"/>
        <scheme val="minor"/>
      </rPr>
      <t>a. El Congreso de los Diputados:</t>
    </r>
    <r>
      <rPr>
        <sz val="11"/>
        <color theme="1"/>
        <rFont val="Calibri"/>
        <family val="2"/>
        <scheme val="minor"/>
      </rPr>
      <t xml:space="preserve"> Incorrecta. El Congreso propone al candidato, pero no lo nombra. </t>
    </r>
    <r>
      <rPr>
        <b/>
        <sz val="11"/>
        <color theme="1"/>
        <rFont val="Calibri"/>
        <family val="2"/>
        <scheme val="minor"/>
      </rPr>
      <t>b. El Senado:</t>
    </r>
    <r>
      <rPr>
        <sz val="11"/>
        <color theme="1"/>
        <rFont val="Calibri"/>
        <family val="2"/>
        <scheme val="minor"/>
      </rPr>
      <t xml:space="preserve"> Incorrecta. El Senado no interviene en este proceso. </t>
    </r>
    <r>
      <rPr>
        <b/>
        <sz val="11"/>
        <color theme="1"/>
        <rFont val="Calibri"/>
        <family val="2"/>
        <scheme val="minor"/>
      </rPr>
      <t>c. Las Cortes Generales:</t>
    </r>
    <r>
      <rPr>
        <sz val="11"/>
        <color theme="1"/>
        <rFont val="Calibri"/>
        <family val="2"/>
        <scheme val="minor"/>
      </rPr>
      <t xml:space="preserve"> Incorrecta. Aunque el Congreso es parte de las Cortes, el Rey es quien nombra al Presidente.</t>
    </r>
  </si>
  <si>
    <r>
      <t>b. El Congreso de los Diputados:</t>
    </r>
    <r>
      <rPr>
        <sz val="11"/>
        <color theme="1"/>
        <rFont val="Calibri"/>
        <family val="2"/>
        <scheme val="minor"/>
      </rPr>
      <t xml:space="preserve"> Correcta. El Congreso elige al Presidente del Gobierno mediante un procedimiento de investidura. </t>
    </r>
    <r>
      <rPr>
        <b/>
        <sz val="11"/>
        <color theme="1"/>
        <rFont val="Calibri"/>
        <family val="2"/>
        <scheme val="minor"/>
      </rPr>
      <t>a. El Rey:</t>
    </r>
    <r>
      <rPr>
        <sz val="11"/>
        <color theme="1"/>
        <rFont val="Calibri"/>
        <family val="2"/>
        <scheme val="minor"/>
      </rPr>
      <t xml:space="preserve"> Incorrecta. El Rey lo nombra, pero no lo elige. </t>
    </r>
    <r>
      <rPr>
        <b/>
        <sz val="11"/>
        <color theme="1"/>
        <rFont val="Calibri"/>
        <family val="2"/>
        <scheme val="minor"/>
      </rPr>
      <t>c. Las Cortes Generales:</t>
    </r>
    <r>
      <rPr>
        <sz val="11"/>
        <color theme="1"/>
        <rFont val="Calibri"/>
        <family val="2"/>
        <scheme val="minor"/>
      </rPr>
      <t xml:space="preserve"> Incorrecta. Solo el Congreso participa en la investidura. </t>
    </r>
    <r>
      <rPr>
        <b/>
        <sz val="11"/>
        <color theme="1"/>
        <rFont val="Calibri"/>
        <family val="2"/>
        <scheme val="minor"/>
      </rPr>
      <t>d. El Senado:</t>
    </r>
    <r>
      <rPr>
        <sz val="11"/>
        <color theme="1"/>
        <rFont val="Calibri"/>
        <family val="2"/>
        <scheme val="minor"/>
      </rPr>
      <t xml:space="preserve"> Incorrecta. El Senado no tiene competencias en esta elección.</t>
    </r>
  </si>
  <si>
    <r>
      <t>c. Mayoría absoluta o mayoría simple:</t>
    </r>
    <r>
      <rPr>
        <sz val="11"/>
        <color theme="1"/>
        <rFont val="Calibri"/>
        <family val="2"/>
        <scheme val="minor"/>
      </rPr>
      <t xml:space="preserve"> Correcta. Se necesita mayoría absoluta en la primera votación y mayoría simple en la segunda. </t>
    </r>
    <r>
      <rPr>
        <b/>
        <sz val="11"/>
        <color theme="1"/>
        <rFont val="Calibri"/>
        <family val="2"/>
        <scheme val="minor"/>
      </rPr>
      <t>a. Mayoría simple en todo caso:</t>
    </r>
    <r>
      <rPr>
        <sz val="11"/>
        <color theme="1"/>
        <rFont val="Calibri"/>
        <family val="2"/>
        <scheme val="minor"/>
      </rPr>
      <t xml:space="preserve"> Incorrecta. Esto solo aplica a la segunda votación. </t>
    </r>
    <r>
      <rPr>
        <b/>
        <sz val="11"/>
        <color theme="1"/>
        <rFont val="Calibri"/>
        <family val="2"/>
        <scheme val="minor"/>
      </rPr>
      <t>b. Mayoría absoluta en todo caso:</t>
    </r>
    <r>
      <rPr>
        <sz val="11"/>
        <color theme="1"/>
        <rFont val="Calibri"/>
        <family val="2"/>
        <scheme val="minor"/>
      </rPr>
      <t xml:space="preserve"> Incorrecta. Esto solo aplica a la primera votación. </t>
    </r>
    <r>
      <rPr>
        <b/>
        <sz val="11"/>
        <color theme="1"/>
        <rFont val="Calibri"/>
        <family val="2"/>
        <scheme val="minor"/>
      </rPr>
      <t>d. Mayoría de 2/3:</t>
    </r>
    <r>
      <rPr>
        <sz val="11"/>
        <color theme="1"/>
        <rFont val="Calibri"/>
        <family val="2"/>
        <scheme val="minor"/>
      </rPr>
      <t xml:space="preserve"> Incorrecta. Este tipo de mayoría no se requiere para la investidura.</t>
    </r>
  </si>
  <si>
    <r>
      <t>c. El Rey:</t>
    </r>
    <r>
      <rPr>
        <sz val="11"/>
        <color theme="1"/>
        <rFont val="Calibri"/>
        <family val="2"/>
        <scheme val="minor"/>
      </rPr>
      <t xml:space="preserve"> Correcta. El Rey propone al candidato tras consultar a los representantes de los partidos políticos en el Congreso. </t>
    </r>
    <r>
      <rPr>
        <b/>
        <sz val="11"/>
        <color theme="1"/>
        <rFont val="Calibri"/>
        <family val="2"/>
        <scheme val="minor"/>
      </rPr>
      <t>a. El pueblo español:</t>
    </r>
    <r>
      <rPr>
        <sz val="11"/>
        <color theme="1"/>
        <rFont val="Calibri"/>
        <family val="2"/>
        <scheme val="minor"/>
      </rPr>
      <t xml:space="preserve"> Incorrecta. El pueblo no participa directamente en esta decisión. </t>
    </r>
    <r>
      <rPr>
        <b/>
        <sz val="11"/>
        <color theme="1"/>
        <rFont val="Calibri"/>
        <family val="2"/>
        <scheme val="minor"/>
      </rPr>
      <t>b. El Congreso de los Diputados:</t>
    </r>
    <r>
      <rPr>
        <sz val="11"/>
        <color theme="1"/>
        <rFont val="Calibri"/>
        <family val="2"/>
        <scheme val="minor"/>
      </rPr>
      <t xml:space="preserve"> Incorrecta. Aunque aprueba la investidura, no propone al candidato. </t>
    </r>
    <r>
      <rPr>
        <b/>
        <sz val="11"/>
        <color theme="1"/>
        <rFont val="Calibri"/>
        <family val="2"/>
        <scheme val="minor"/>
      </rPr>
      <t>d. Las Cortes Generales:</t>
    </r>
    <r>
      <rPr>
        <sz val="11"/>
        <color theme="1"/>
        <rFont val="Calibri"/>
        <family val="2"/>
        <scheme val="minor"/>
      </rPr>
      <t xml:space="preserve"> Incorrecta. El proceso es competencia del Rey.</t>
    </r>
  </si>
  <si>
    <r>
      <t>b. Dos meses desde la primera votación:</t>
    </r>
    <r>
      <rPr>
        <sz val="11"/>
        <color theme="1"/>
        <rFont val="Calibri"/>
        <family val="2"/>
        <scheme val="minor"/>
      </rPr>
      <t xml:space="preserve"> Correcta. Si ningún candidato logra la mayoría en dos meses, se convocan nuevas elecciones. </t>
    </r>
    <r>
      <rPr>
        <b/>
        <sz val="11"/>
        <color theme="1"/>
        <rFont val="Calibri"/>
        <family val="2"/>
        <scheme val="minor"/>
      </rPr>
      <t>a. Un mes desde la primera votación:</t>
    </r>
    <r>
      <rPr>
        <sz val="11"/>
        <color theme="1"/>
        <rFont val="Calibri"/>
        <family val="2"/>
        <scheme val="minor"/>
      </rPr>
      <t xml:space="preserve"> Incorrecta. Este plazo no está contemplado. </t>
    </r>
    <r>
      <rPr>
        <b/>
        <sz val="11"/>
        <color theme="1"/>
        <rFont val="Calibri"/>
        <family val="2"/>
        <scheme val="minor"/>
      </rPr>
      <t>c. Dos meses desde la segunda votación:</t>
    </r>
    <r>
      <rPr>
        <sz val="11"/>
        <color theme="1"/>
        <rFont val="Calibri"/>
        <family val="2"/>
        <scheme val="minor"/>
      </rPr>
      <t xml:space="preserve"> Incorrecta. El plazo se cuenta desde la primera votación. </t>
    </r>
    <r>
      <rPr>
        <b/>
        <sz val="11"/>
        <color theme="1"/>
        <rFont val="Calibri"/>
        <family val="2"/>
        <scheme val="minor"/>
      </rPr>
      <t>d. Dos meses desde la tercera votación:</t>
    </r>
    <r>
      <rPr>
        <sz val="11"/>
        <color theme="1"/>
        <rFont val="Calibri"/>
        <family val="2"/>
        <scheme val="minor"/>
      </rPr>
      <t xml:space="preserve"> Incorrecta. No se realiza una tercera votación en este proceso.</t>
    </r>
  </si>
  <si>
    <r>
      <t>c. El Rey con refrendo del Presidente del Gobierno:</t>
    </r>
    <r>
      <rPr>
        <sz val="11"/>
        <color theme="1"/>
        <rFont val="Calibri"/>
        <family val="2"/>
        <scheme val="minor"/>
      </rPr>
      <t xml:space="preserve"> Correcta. El Rey nombra a los Ministros, pero requiere el refrendo del Presidente del Gobierno. </t>
    </r>
    <r>
      <rPr>
        <b/>
        <sz val="11"/>
        <color theme="1"/>
        <rFont val="Calibri"/>
        <family val="2"/>
        <scheme val="minor"/>
      </rPr>
      <t>a. El Presidente del Gobierno:</t>
    </r>
    <r>
      <rPr>
        <sz val="11"/>
        <color theme="1"/>
        <rFont val="Calibri"/>
        <family val="2"/>
        <scheme val="minor"/>
      </rPr>
      <t xml:space="preserve"> Incorrecta. Aunque los propone, no los nombra directamente. </t>
    </r>
    <r>
      <rPr>
        <b/>
        <sz val="11"/>
        <color theme="1"/>
        <rFont val="Calibri"/>
        <family val="2"/>
        <scheme val="minor"/>
      </rPr>
      <t>b. El Rey con refrendo del Presidente del Congreso:</t>
    </r>
    <r>
      <rPr>
        <sz val="11"/>
        <color theme="1"/>
        <rFont val="Calibri"/>
        <family val="2"/>
        <scheme val="minor"/>
      </rPr>
      <t xml:space="preserve"> Incorrecta. El Congreso no tiene esta competencia. </t>
    </r>
    <r>
      <rPr>
        <b/>
        <sz val="11"/>
        <color theme="1"/>
        <rFont val="Calibri"/>
        <family val="2"/>
        <scheme val="minor"/>
      </rPr>
      <t>d. El Rey con refrendo del Presidente de las Cortes:</t>
    </r>
    <r>
      <rPr>
        <sz val="11"/>
        <color theme="1"/>
        <rFont val="Calibri"/>
        <family val="2"/>
        <scheme val="minor"/>
      </rPr>
      <t xml:space="preserve"> Incorrecta. No es el Presidente de las Cortes quien refrenda.</t>
    </r>
  </si>
  <si>
    <r>
      <t>c. Por Real Decreto:</t>
    </r>
    <r>
      <rPr>
        <sz val="11"/>
        <color theme="1"/>
        <rFont val="Calibri"/>
        <family val="2"/>
        <scheme val="minor"/>
      </rPr>
      <t xml:space="preserve"> Correcta. Los Ministros son nombrados mediante Real Decreto publicado en el BOE. </t>
    </r>
    <r>
      <rPr>
        <b/>
        <sz val="11"/>
        <color theme="1"/>
        <rFont val="Calibri"/>
        <family val="2"/>
        <scheme val="minor"/>
      </rPr>
      <t>a. Por ley:</t>
    </r>
    <r>
      <rPr>
        <sz val="11"/>
        <color theme="1"/>
        <rFont val="Calibri"/>
        <family val="2"/>
        <scheme val="minor"/>
      </rPr>
      <t xml:space="preserve"> Incorrecta. Las leyes no regulan este nombramiento. </t>
    </r>
    <r>
      <rPr>
        <b/>
        <sz val="11"/>
        <color theme="1"/>
        <rFont val="Calibri"/>
        <family val="2"/>
        <scheme val="minor"/>
      </rPr>
      <t>b. Por Decreto:</t>
    </r>
    <r>
      <rPr>
        <sz val="11"/>
        <color theme="1"/>
        <rFont val="Calibri"/>
        <family val="2"/>
        <scheme val="minor"/>
      </rPr>
      <t xml:space="preserve"> Incorrecta. Debe ser un Real Decreto. </t>
    </r>
    <r>
      <rPr>
        <b/>
        <sz val="11"/>
        <color theme="1"/>
        <rFont val="Calibri"/>
        <family val="2"/>
        <scheme val="minor"/>
      </rPr>
      <t>d. Por Orden Ministerial:</t>
    </r>
    <r>
      <rPr>
        <sz val="11"/>
        <color theme="1"/>
        <rFont val="Calibri"/>
        <family val="2"/>
        <scheme val="minor"/>
      </rPr>
      <t xml:space="preserve"> Incorrecta. Este instrumento no se utiliza para nombrar Ministros.</t>
    </r>
  </si>
  <si>
    <t xml:space="preserve">¿Qué línea es preferida en la Sucesión? </t>
  </si>
  <si>
    <t xml:space="preserve">La colateral sobre la secundaria.  </t>
  </si>
  <si>
    <t xml:space="preserve">La directa sobre la colateral.  </t>
  </si>
  <si>
    <t xml:space="preserve">La descendente sobre la colateral.  </t>
  </si>
  <si>
    <t xml:space="preserve">La colateral sobre la indirecta.  </t>
  </si>
  <si>
    <r>
      <t>d. El Título VI:</t>
    </r>
    <r>
      <rPr>
        <sz val="11"/>
        <color theme="1"/>
        <rFont val="Calibri"/>
        <family val="2"/>
        <scheme val="minor"/>
      </rPr>
      <t xml:space="preserve"> Correcta. El Título VI de la Constitución está dedicado a regular el Poder Judicial. </t>
    </r>
    <r>
      <rPr>
        <b/>
        <sz val="11"/>
        <color theme="1"/>
        <rFont val="Calibri"/>
        <family val="2"/>
        <scheme val="minor"/>
      </rPr>
      <t>a. El Título II:</t>
    </r>
    <r>
      <rPr>
        <sz val="11"/>
        <color theme="1"/>
        <rFont val="Calibri"/>
        <family val="2"/>
        <scheme val="minor"/>
      </rPr>
      <t xml:space="preserve"> Incorrecta. Este regula la Corona. </t>
    </r>
    <r>
      <rPr>
        <b/>
        <sz val="11"/>
        <color theme="1"/>
        <rFont val="Calibri"/>
        <family val="2"/>
        <scheme val="minor"/>
      </rPr>
      <t>b. El Título III:</t>
    </r>
    <r>
      <rPr>
        <sz val="11"/>
        <color theme="1"/>
        <rFont val="Calibri"/>
        <family val="2"/>
        <scheme val="minor"/>
      </rPr>
      <t xml:space="preserve"> Incorrecta. Este regula las Cortes Generales. </t>
    </r>
    <r>
      <rPr>
        <b/>
        <sz val="11"/>
        <color theme="1"/>
        <rFont val="Calibri"/>
        <family val="2"/>
        <scheme val="minor"/>
      </rPr>
      <t>c. El Título IV:</t>
    </r>
    <r>
      <rPr>
        <sz val="11"/>
        <color theme="1"/>
        <rFont val="Calibri"/>
        <family val="2"/>
        <scheme val="minor"/>
      </rPr>
      <t xml:space="preserve"> Incorrecta. Este trata del Gobierno y la Administración.</t>
    </r>
  </si>
  <si>
    <r>
      <t>b. Popular:</t>
    </r>
    <r>
      <rPr>
        <sz val="11"/>
        <color theme="1"/>
        <rFont val="Calibri"/>
        <family val="2"/>
        <scheme val="minor"/>
      </rPr>
      <t xml:space="preserve"> Correcta. Según la Constitución, la Justicia emana del pueblo. </t>
    </r>
    <r>
      <rPr>
        <b/>
        <sz val="11"/>
        <color theme="1"/>
        <rFont val="Calibri"/>
        <family val="2"/>
        <scheme val="minor"/>
      </rPr>
      <t>a. El marco parlamentario:</t>
    </r>
    <r>
      <rPr>
        <sz val="11"/>
        <color theme="1"/>
        <rFont val="Calibri"/>
        <family val="2"/>
        <scheme val="minor"/>
      </rPr>
      <t xml:space="preserve"> Incorrecta. Aunque el Parlamento participa en nombramientos, no es el origen de la Justicia. </t>
    </r>
    <r>
      <rPr>
        <b/>
        <sz val="11"/>
        <color theme="1"/>
        <rFont val="Calibri"/>
        <family val="2"/>
        <scheme val="minor"/>
      </rPr>
      <t>c. Legislativo:</t>
    </r>
    <r>
      <rPr>
        <sz val="11"/>
        <color theme="1"/>
        <rFont val="Calibri"/>
        <family val="2"/>
        <scheme val="minor"/>
      </rPr>
      <t xml:space="preserve"> Incorrecta. Aunque las leyes regulan la Justicia, esta no tiene origen legislativo. </t>
    </r>
    <r>
      <rPr>
        <b/>
        <sz val="11"/>
        <color theme="1"/>
        <rFont val="Calibri"/>
        <family val="2"/>
        <scheme val="minor"/>
      </rPr>
      <t>d. Positivista:</t>
    </r>
    <r>
      <rPr>
        <sz val="11"/>
        <color theme="1"/>
        <rFont val="Calibri"/>
        <family val="2"/>
        <scheme val="minor"/>
      </rPr>
      <t xml:space="preserve"> Incorrecta. Este término no describe el origen constitucional de la Justicia.</t>
    </r>
  </si>
  <si>
    <r>
      <t>d. Del pueblo:</t>
    </r>
    <r>
      <rPr>
        <sz val="11"/>
        <color theme="1"/>
        <rFont val="Calibri"/>
        <family val="2"/>
        <scheme val="minor"/>
      </rPr>
      <t xml:space="preserve"> Correcta. La Constitución establece que la Justicia emana del pueblo y se administra en su nombre. </t>
    </r>
    <r>
      <rPr>
        <b/>
        <sz val="11"/>
        <color theme="1"/>
        <rFont val="Calibri"/>
        <family val="2"/>
        <scheme val="minor"/>
      </rPr>
      <t>a. De las Instituciones democráticas del Estado:</t>
    </r>
    <r>
      <rPr>
        <sz val="11"/>
        <color theme="1"/>
        <rFont val="Calibri"/>
        <family val="2"/>
        <scheme val="minor"/>
      </rPr>
      <t xml:space="preserve"> Incorrecta. Aunque están relacionadas, no son el origen de la Justicia. </t>
    </r>
    <r>
      <rPr>
        <b/>
        <sz val="11"/>
        <color theme="1"/>
        <rFont val="Calibri"/>
        <family val="2"/>
        <scheme val="minor"/>
      </rPr>
      <t>b. De la Constitución y del Derecho:</t>
    </r>
    <r>
      <rPr>
        <sz val="11"/>
        <color theme="1"/>
        <rFont val="Calibri"/>
        <family val="2"/>
        <scheme val="minor"/>
      </rPr>
      <t xml:space="preserve"> Incorrecta. La Constitución y el Derecho son fuentes de regulación, pero no de emanación. </t>
    </r>
    <r>
      <rPr>
        <b/>
        <sz val="11"/>
        <color theme="1"/>
        <rFont val="Calibri"/>
        <family val="2"/>
        <scheme val="minor"/>
      </rPr>
      <t>c. De la Constitución y de la Ley:</t>
    </r>
    <r>
      <rPr>
        <sz val="11"/>
        <color theme="1"/>
        <rFont val="Calibri"/>
        <family val="2"/>
        <scheme val="minor"/>
      </rPr>
      <t xml:space="preserve"> Incorrecta. La Justicia emana del pueblo, no exclusivamente de estas fuentes.</t>
    </r>
  </si>
  <si>
    <r>
      <t>c. En nombre del Rey:</t>
    </r>
    <r>
      <rPr>
        <sz val="11"/>
        <color theme="1"/>
        <rFont val="Calibri"/>
        <family val="2"/>
        <scheme val="minor"/>
      </rPr>
      <t xml:space="preserve"> Correcta. Aunque la Justicia emana del pueblo, se administra en nombre del Rey como símbolo del Estado. </t>
    </r>
    <r>
      <rPr>
        <b/>
        <sz val="11"/>
        <color theme="1"/>
        <rFont val="Calibri"/>
        <family val="2"/>
        <scheme val="minor"/>
      </rPr>
      <t>a. En nombre del pueblo español:</t>
    </r>
    <r>
      <rPr>
        <sz val="11"/>
        <color theme="1"/>
        <rFont val="Calibri"/>
        <family val="2"/>
        <scheme val="minor"/>
      </rPr>
      <t xml:space="preserve"> Incorrecta. El pueblo es el origen, pero no el nombre en el que se administra. </t>
    </r>
    <r>
      <rPr>
        <b/>
        <sz val="11"/>
        <color theme="1"/>
        <rFont val="Calibri"/>
        <family val="2"/>
        <scheme val="minor"/>
      </rPr>
      <t>b. En nombre de la Constitución y las leyes:</t>
    </r>
    <r>
      <rPr>
        <sz val="11"/>
        <color theme="1"/>
        <rFont val="Calibri"/>
        <family val="2"/>
        <scheme val="minor"/>
      </rPr>
      <t xml:space="preserve"> Incorrecta. La Justicia está regulada por ellas, pero no se administra en su nombre. </t>
    </r>
    <r>
      <rPr>
        <b/>
        <sz val="11"/>
        <color theme="1"/>
        <rFont val="Calibri"/>
        <family val="2"/>
        <scheme val="minor"/>
      </rPr>
      <t>d. En nombre de España:</t>
    </r>
    <r>
      <rPr>
        <sz val="11"/>
        <color theme="1"/>
        <rFont val="Calibri"/>
        <family val="2"/>
        <scheme val="minor"/>
      </rPr>
      <t xml:space="preserve"> Incorrecta. Este no es el mandato constitucional.</t>
    </r>
  </si>
  <si>
    <r>
      <t>b. La institución del Jurado:</t>
    </r>
    <r>
      <rPr>
        <sz val="11"/>
        <color theme="1"/>
        <rFont val="Calibri"/>
        <family val="2"/>
        <scheme val="minor"/>
      </rPr>
      <t xml:space="preserve"> Correcta. La figura del Jurado es una forma directa de participación ciudadana en la Justicia. </t>
    </r>
    <r>
      <rPr>
        <b/>
        <sz val="11"/>
        <color theme="1"/>
        <rFont val="Calibri"/>
        <family val="2"/>
        <scheme val="minor"/>
      </rPr>
      <t>a. Las peticiones dirigidas a los Tribunales:</t>
    </r>
    <r>
      <rPr>
        <sz val="11"/>
        <color theme="1"/>
        <rFont val="Calibri"/>
        <family val="2"/>
        <scheme val="minor"/>
      </rPr>
      <t xml:space="preserve"> Incorrecta. Estas no son un mecanismo formal de participación. </t>
    </r>
    <r>
      <rPr>
        <b/>
        <sz val="11"/>
        <color theme="1"/>
        <rFont val="Calibri"/>
        <family val="2"/>
        <scheme val="minor"/>
      </rPr>
      <t>c. La asistencia libre a los Juzgados:</t>
    </r>
    <r>
      <rPr>
        <sz val="11"/>
        <color theme="1"/>
        <rFont val="Calibri"/>
        <family val="2"/>
        <scheme val="minor"/>
      </rPr>
      <t xml:space="preserve"> Incorrecta. Aunque es posible, no constituye participación activa. </t>
    </r>
    <r>
      <rPr>
        <b/>
        <sz val="11"/>
        <color theme="1"/>
        <rFont val="Calibri"/>
        <family val="2"/>
        <scheme val="minor"/>
      </rPr>
      <t>d. La presentación de querellas criminales:</t>
    </r>
    <r>
      <rPr>
        <sz val="11"/>
        <color theme="1"/>
        <rFont val="Calibri"/>
        <family val="2"/>
        <scheme val="minor"/>
      </rPr>
      <t xml:space="preserve"> Incorrecta. Esto es un acto procesal, no de participación general.</t>
    </r>
  </si>
  <si>
    <r>
      <t>a. 117.5:</t>
    </r>
    <r>
      <rPr>
        <sz val="11"/>
        <color theme="1"/>
        <rFont val="Calibri"/>
        <family val="2"/>
        <scheme val="minor"/>
      </rPr>
      <t xml:space="preserve"> Correcta. Este artículo establece el principio de unidad jurisdiccional como base del sistema judicial. </t>
    </r>
    <r>
      <rPr>
        <b/>
        <sz val="11"/>
        <color theme="1"/>
        <rFont val="Calibri"/>
        <family val="2"/>
        <scheme val="minor"/>
      </rPr>
      <t>b. 116:</t>
    </r>
    <r>
      <rPr>
        <sz val="11"/>
        <color theme="1"/>
        <rFont val="Calibri"/>
        <family val="2"/>
        <scheme val="minor"/>
      </rPr>
      <t xml:space="preserve"> Incorrecta. Este artículo no trata de jurisdicción. </t>
    </r>
    <r>
      <rPr>
        <b/>
        <sz val="11"/>
        <color theme="1"/>
        <rFont val="Calibri"/>
        <family val="2"/>
        <scheme val="minor"/>
      </rPr>
      <t>c. 117.1:</t>
    </r>
    <r>
      <rPr>
        <sz val="11"/>
        <color theme="1"/>
        <rFont val="Calibri"/>
        <family val="2"/>
        <scheme val="minor"/>
      </rPr>
      <t xml:space="preserve"> Incorrecta. Aunque regula el Poder Judicial, no aborda la unidad jurisdiccional. </t>
    </r>
    <r>
      <rPr>
        <b/>
        <sz val="11"/>
        <color theme="1"/>
        <rFont val="Calibri"/>
        <family val="2"/>
        <scheme val="minor"/>
      </rPr>
      <t>d. 115:</t>
    </r>
    <r>
      <rPr>
        <sz val="11"/>
        <color theme="1"/>
        <rFont val="Calibri"/>
        <family val="2"/>
        <scheme val="minor"/>
      </rPr>
      <t xml:space="preserve"> Incorrecta. No guarda relación con este principio.</t>
    </r>
  </si>
  <si>
    <r>
      <t>b. 24:</t>
    </r>
    <r>
      <rPr>
        <sz val="11"/>
        <color theme="1"/>
        <rFont val="Calibri"/>
        <family val="2"/>
        <scheme val="minor"/>
      </rPr>
      <t xml:space="preserve"> Correcta. Este artículo garantiza el derecho de acceso a la Justicia y a un proceso con todas las garantías. </t>
    </r>
    <r>
      <rPr>
        <b/>
        <sz val="11"/>
        <color theme="1"/>
        <rFont val="Calibri"/>
        <family val="2"/>
        <scheme val="minor"/>
      </rPr>
      <t>a. 23:</t>
    </r>
    <r>
      <rPr>
        <sz val="11"/>
        <color theme="1"/>
        <rFont val="Calibri"/>
        <family val="2"/>
        <scheme val="minor"/>
      </rPr>
      <t xml:space="preserve"> Incorrecta. Este regula la participación política. </t>
    </r>
    <r>
      <rPr>
        <b/>
        <sz val="11"/>
        <color theme="1"/>
        <rFont val="Calibri"/>
        <family val="2"/>
        <scheme val="minor"/>
      </rPr>
      <t>c. 25:</t>
    </r>
    <r>
      <rPr>
        <sz val="11"/>
        <color theme="1"/>
        <rFont val="Calibri"/>
        <family val="2"/>
        <scheme val="minor"/>
      </rPr>
      <t xml:space="preserve"> Incorrecta. Este artículo se refiere a sanciones y penas. </t>
    </r>
    <r>
      <rPr>
        <b/>
        <sz val="11"/>
        <color theme="1"/>
        <rFont val="Calibri"/>
        <family val="2"/>
        <scheme val="minor"/>
      </rPr>
      <t>d. 26:</t>
    </r>
    <r>
      <rPr>
        <sz val="11"/>
        <color theme="1"/>
        <rFont val="Calibri"/>
        <family val="2"/>
        <scheme val="minor"/>
      </rPr>
      <t xml:space="preserve"> Incorrecta. Este artículo no existe en la Constitución.</t>
    </r>
  </si>
  <si>
    <r>
      <t>c. Constitucional:</t>
    </r>
    <r>
      <rPr>
        <sz val="11"/>
        <color theme="1"/>
        <rFont val="Calibri"/>
        <family val="2"/>
        <scheme val="minor"/>
      </rPr>
      <t xml:space="preserve"> Correcta. La jurisdicción constitucional es un órgano específico, pero no una jurisdicción especial. </t>
    </r>
    <r>
      <rPr>
        <b/>
        <sz val="11"/>
        <color theme="1"/>
        <rFont val="Calibri"/>
        <family val="2"/>
        <scheme val="minor"/>
      </rPr>
      <t>a. Militar:</t>
    </r>
    <r>
      <rPr>
        <sz val="11"/>
        <color theme="1"/>
        <rFont val="Calibri"/>
        <family val="2"/>
        <scheme val="minor"/>
      </rPr>
      <t xml:space="preserve"> Incorrecta. Es una jurisdicción especial reconocida. </t>
    </r>
    <r>
      <rPr>
        <b/>
        <sz val="11"/>
        <color theme="1"/>
        <rFont val="Calibri"/>
        <family val="2"/>
        <scheme val="minor"/>
      </rPr>
      <t>b. Penal:</t>
    </r>
    <r>
      <rPr>
        <sz val="11"/>
        <color theme="1"/>
        <rFont val="Calibri"/>
        <family val="2"/>
        <scheme val="minor"/>
      </rPr>
      <t xml:space="preserve"> Incorrecta. Esta es una jurisdicción ordinaria. </t>
    </r>
    <r>
      <rPr>
        <b/>
        <sz val="11"/>
        <color theme="1"/>
        <rFont val="Calibri"/>
        <family val="2"/>
        <scheme val="minor"/>
      </rPr>
      <t>d. Tribunales consuetudinarios:</t>
    </r>
    <r>
      <rPr>
        <sz val="11"/>
        <color theme="1"/>
        <rFont val="Calibri"/>
        <family val="2"/>
        <scheme val="minor"/>
      </rPr>
      <t xml:space="preserve"> Incorrecta. Son jurisdicciones tradicionales y específicas.</t>
    </r>
  </si>
  <si>
    <r>
      <t>c. Principio de Movilidad:</t>
    </r>
    <r>
      <rPr>
        <sz val="11"/>
        <color theme="1"/>
        <rFont val="Calibri"/>
        <family val="2"/>
        <scheme val="minor"/>
      </rPr>
      <t xml:space="preserve"> Correcta. Este no es un principio asociado a la Justicia en España. </t>
    </r>
    <r>
      <rPr>
        <b/>
        <sz val="11"/>
        <color theme="1"/>
        <rFont val="Calibri"/>
        <family val="2"/>
        <scheme val="minor"/>
      </rPr>
      <t>a. Principio de Independencia:</t>
    </r>
    <r>
      <rPr>
        <sz val="11"/>
        <color theme="1"/>
        <rFont val="Calibri"/>
        <family val="2"/>
        <scheme val="minor"/>
      </rPr>
      <t xml:space="preserve"> Incorrecta. Es un principio clave de la Justicia. </t>
    </r>
    <r>
      <rPr>
        <b/>
        <sz val="11"/>
        <color theme="1"/>
        <rFont val="Calibri"/>
        <family val="2"/>
        <scheme val="minor"/>
      </rPr>
      <t>b. Principio de Exclusividad:</t>
    </r>
    <r>
      <rPr>
        <sz val="11"/>
        <color theme="1"/>
        <rFont val="Calibri"/>
        <family val="2"/>
        <scheme val="minor"/>
      </rPr>
      <t xml:space="preserve"> Incorrecta. También está reconocido en la Constitución. </t>
    </r>
    <r>
      <rPr>
        <b/>
        <sz val="11"/>
        <color theme="1"/>
        <rFont val="Calibri"/>
        <family val="2"/>
        <scheme val="minor"/>
      </rPr>
      <t>d. Principio de Oralidad:</t>
    </r>
    <r>
      <rPr>
        <sz val="11"/>
        <color theme="1"/>
        <rFont val="Calibri"/>
        <family val="2"/>
        <scheme val="minor"/>
      </rPr>
      <t xml:space="preserve"> Incorrecta. Es un principio esencial en los procesos judiciales.</t>
    </r>
  </si>
  <si>
    <r>
      <t>c. Ley 1/1996, de 10 de enero:</t>
    </r>
    <r>
      <rPr>
        <sz val="11"/>
        <color theme="1"/>
        <rFont val="Calibri"/>
        <family val="2"/>
        <scheme val="minor"/>
      </rPr>
      <t xml:space="preserve"> Correcta. Esta ley regula el derecho a la asistencia jurídica gratuita. </t>
    </r>
    <r>
      <rPr>
        <b/>
        <sz val="11"/>
        <color theme="1"/>
        <rFont val="Calibri"/>
        <family val="2"/>
        <scheme val="minor"/>
      </rPr>
      <t>a. Ley 1/1997, de 10 de enero:</t>
    </r>
    <r>
      <rPr>
        <sz val="11"/>
        <color theme="1"/>
        <rFont val="Calibri"/>
        <family val="2"/>
        <scheme val="minor"/>
      </rPr>
      <t xml:space="preserve"> Incorrecta. Este número de ley no corresponde. </t>
    </r>
    <r>
      <rPr>
        <b/>
        <sz val="11"/>
        <color theme="1"/>
        <rFont val="Calibri"/>
        <family val="2"/>
        <scheme val="minor"/>
      </rPr>
      <t>b. Ley 11/1996, de 10 de enero:</t>
    </r>
    <r>
      <rPr>
        <sz val="11"/>
        <color theme="1"/>
        <rFont val="Calibri"/>
        <family val="2"/>
        <scheme val="minor"/>
      </rPr>
      <t xml:space="preserve"> Incorrecta. Esta ley tampoco existe. </t>
    </r>
    <r>
      <rPr>
        <b/>
        <sz val="11"/>
        <color theme="1"/>
        <rFont val="Calibri"/>
        <family val="2"/>
        <scheme val="minor"/>
      </rPr>
      <t>d. Ley 10/1996, de 10 de enero:</t>
    </r>
    <r>
      <rPr>
        <sz val="11"/>
        <color theme="1"/>
        <rFont val="Calibri"/>
        <family val="2"/>
        <scheme val="minor"/>
      </rPr>
      <t xml:space="preserve"> Incorrecta. Este tampoco es el número correcto.</t>
    </r>
  </si>
  <si>
    <r>
      <t>c. Los Tribunales de excepción y los Tribunales de Honor:</t>
    </r>
    <r>
      <rPr>
        <sz val="11"/>
        <color theme="1"/>
        <rFont val="Calibri"/>
        <family val="2"/>
        <scheme val="minor"/>
      </rPr>
      <t xml:space="preserve"> Correcta. La Constitución prohíbe explícitamente este tipo de Tribunales en su artículo 117. </t>
    </r>
    <r>
      <rPr>
        <b/>
        <sz val="11"/>
        <color theme="1"/>
        <rFont val="Calibri"/>
        <family val="2"/>
        <scheme val="minor"/>
      </rPr>
      <t>a. Los Tribunales de Honor y los Tribunales consuetudinarios:</t>
    </r>
    <r>
      <rPr>
        <sz val="11"/>
        <color theme="1"/>
        <rFont val="Calibri"/>
        <family val="2"/>
        <scheme val="minor"/>
      </rPr>
      <t xml:space="preserve"> Incorrecta. Los Tribunales consuetudinarios están permitidos en ciertas situaciones. </t>
    </r>
    <r>
      <rPr>
        <b/>
        <sz val="11"/>
        <color theme="1"/>
        <rFont val="Calibri"/>
        <family val="2"/>
        <scheme val="minor"/>
      </rPr>
      <t>b. Los Tribunales consuetudinarios y los Tribunales de excepción:</t>
    </r>
    <r>
      <rPr>
        <sz val="11"/>
        <color theme="1"/>
        <rFont val="Calibri"/>
        <family val="2"/>
        <scheme val="minor"/>
      </rPr>
      <t xml:space="preserve"> Incorrecta. Aunque los Tribunales de excepción están prohibidos, los consuetudinarios no lo están. </t>
    </r>
    <r>
      <rPr>
        <b/>
        <sz val="11"/>
        <color theme="1"/>
        <rFont val="Calibri"/>
        <family val="2"/>
        <scheme val="minor"/>
      </rPr>
      <t>d. Los Tribunales populares y los Tribunales consuetudinarios:</t>
    </r>
    <r>
      <rPr>
        <sz val="11"/>
        <color theme="1"/>
        <rFont val="Calibri"/>
        <family val="2"/>
        <scheme val="minor"/>
      </rPr>
      <t xml:space="preserve"> Incorrecta. Los Tribunales populares, como el Jurado, están regulados y permitidos.</t>
    </r>
  </si>
  <si>
    <r>
      <t>a. 117.3:</t>
    </r>
    <r>
      <rPr>
        <sz val="11"/>
        <color theme="1"/>
        <rFont val="Calibri"/>
        <family val="2"/>
        <scheme val="minor"/>
      </rPr>
      <t xml:space="preserve"> Correcta. Este artículo establece que solo los órganos judiciales tienen potestad jurisdiccional. </t>
    </r>
    <r>
      <rPr>
        <b/>
        <sz val="11"/>
        <color theme="1"/>
        <rFont val="Calibri"/>
        <family val="2"/>
        <scheme val="minor"/>
      </rPr>
      <t>b. 117.4:</t>
    </r>
    <r>
      <rPr>
        <sz val="11"/>
        <color theme="1"/>
        <rFont val="Calibri"/>
        <family val="2"/>
        <scheme val="minor"/>
      </rPr>
      <t xml:space="preserve"> Incorrecta. Este se refiere a la responsabilidad judicial. </t>
    </r>
    <r>
      <rPr>
        <b/>
        <sz val="11"/>
        <color theme="1"/>
        <rFont val="Calibri"/>
        <family val="2"/>
        <scheme val="minor"/>
      </rPr>
      <t>c. 117.5:</t>
    </r>
    <r>
      <rPr>
        <sz val="11"/>
        <color theme="1"/>
        <rFont val="Calibri"/>
        <family val="2"/>
        <scheme val="minor"/>
      </rPr>
      <t xml:space="preserve"> Incorrecta. Trata sobre la unidad jurisdiccional, no sobre exclusividad. </t>
    </r>
    <r>
      <rPr>
        <b/>
        <sz val="11"/>
        <color theme="1"/>
        <rFont val="Calibri"/>
        <family val="2"/>
        <scheme val="minor"/>
      </rPr>
      <t>d. 117.2:</t>
    </r>
    <r>
      <rPr>
        <sz val="11"/>
        <color theme="1"/>
        <rFont val="Calibri"/>
        <family val="2"/>
        <scheme val="minor"/>
      </rPr>
      <t xml:space="preserve"> Incorrecta. Este regula otros aspectos del Poder Judicial.</t>
    </r>
  </si>
  <si>
    <r>
      <t>a. Ley Orgánica 5/1995, de 22 de mayo:</t>
    </r>
    <r>
      <rPr>
        <sz val="11"/>
        <color theme="1"/>
        <rFont val="Calibri"/>
        <family val="2"/>
        <scheme val="minor"/>
      </rPr>
      <t xml:space="preserve"> Correcta. Esta ley regula el funcionamiento del Jurado. </t>
    </r>
    <r>
      <rPr>
        <b/>
        <sz val="11"/>
        <color theme="1"/>
        <rFont val="Calibri"/>
        <family val="2"/>
        <scheme val="minor"/>
      </rPr>
      <t>b. Ley Orgánica 15/1995, de 22 de mayo:</t>
    </r>
    <r>
      <rPr>
        <sz val="11"/>
        <color theme="1"/>
        <rFont val="Calibri"/>
        <family val="2"/>
        <scheme val="minor"/>
      </rPr>
      <t xml:space="preserve"> Incorrecta. No existe tal ley. </t>
    </r>
    <r>
      <rPr>
        <b/>
        <sz val="11"/>
        <color theme="1"/>
        <rFont val="Calibri"/>
        <family val="2"/>
        <scheme val="minor"/>
      </rPr>
      <t>c. Ley Orgánica 25/1995, de 22 de mayo:</t>
    </r>
    <r>
      <rPr>
        <sz val="11"/>
        <color theme="1"/>
        <rFont val="Calibri"/>
        <family val="2"/>
        <scheme val="minor"/>
      </rPr>
      <t xml:space="preserve"> Incorrecta. Este número de ley no corresponde. </t>
    </r>
    <r>
      <rPr>
        <b/>
        <sz val="11"/>
        <color theme="1"/>
        <rFont val="Calibri"/>
        <family val="2"/>
        <scheme val="minor"/>
      </rPr>
      <t>d. Ley Orgánica 5/1994, de 22 de mayo:</t>
    </r>
    <r>
      <rPr>
        <sz val="11"/>
        <color theme="1"/>
        <rFont val="Calibri"/>
        <family val="2"/>
        <scheme val="minor"/>
      </rPr>
      <t xml:space="preserve"> Incorrecta. Es el número erróneo.</t>
    </r>
  </si>
  <si>
    <r>
      <t>b. Recoge el principio de obligatoriedad en el cumplimiento de sentencias y resoluciones judiciales:</t>
    </r>
    <r>
      <rPr>
        <sz val="11"/>
        <color theme="1"/>
        <rFont val="Calibri"/>
        <family val="2"/>
        <scheme val="minor"/>
      </rPr>
      <t xml:space="preserve"> Correcta. Este artículo establece la obligación de todos los ciudadanos y poderes públicos de cumplir con las resoluciones judiciales. </t>
    </r>
    <r>
      <rPr>
        <b/>
        <sz val="11"/>
        <color theme="1"/>
        <rFont val="Calibri"/>
        <family val="2"/>
        <scheme val="minor"/>
      </rPr>
      <t>a. Recoge el principio de publicidad judicial:</t>
    </r>
    <r>
      <rPr>
        <sz val="11"/>
        <color theme="1"/>
        <rFont val="Calibri"/>
        <family val="2"/>
        <scheme val="minor"/>
      </rPr>
      <t xml:space="preserve"> Incorrecta. Este está recogido en el artículo 120. </t>
    </r>
    <r>
      <rPr>
        <b/>
        <sz val="11"/>
        <color theme="1"/>
        <rFont val="Calibri"/>
        <family val="2"/>
        <scheme val="minor"/>
      </rPr>
      <t>c. Recoge el principio de gratuidad de la justicia:</t>
    </r>
    <r>
      <rPr>
        <sz val="11"/>
        <color theme="1"/>
        <rFont val="Calibri"/>
        <family val="2"/>
        <scheme val="minor"/>
      </rPr>
      <t xml:space="preserve"> Incorrecta. Esto está regulado en el artículo 119. </t>
    </r>
    <r>
      <rPr>
        <b/>
        <sz val="11"/>
        <color theme="1"/>
        <rFont val="Calibri"/>
        <family val="2"/>
        <scheme val="minor"/>
      </rPr>
      <t>d. Recoge el principio de legitimidad judicial:</t>
    </r>
    <r>
      <rPr>
        <sz val="11"/>
        <color theme="1"/>
        <rFont val="Calibri"/>
        <family val="2"/>
        <scheme val="minor"/>
      </rPr>
      <t xml:space="preserve"> Incorrecta. Este término no está relacionado con el artículo 118.</t>
    </r>
  </si>
  <si>
    <r>
      <t>b. El art. 119:</t>
    </r>
    <r>
      <rPr>
        <sz val="11"/>
        <color theme="1"/>
        <rFont val="Calibri"/>
        <family val="2"/>
        <scheme val="minor"/>
      </rPr>
      <t xml:space="preserve"> Correcta. Este artículo establece que la justicia será gratuita para quienes acrediten insuficiencia de recursos. </t>
    </r>
    <r>
      <rPr>
        <b/>
        <sz val="11"/>
        <color theme="1"/>
        <rFont val="Calibri"/>
        <family val="2"/>
        <scheme val="minor"/>
      </rPr>
      <t>a. El art. 118:</t>
    </r>
    <r>
      <rPr>
        <sz val="11"/>
        <color theme="1"/>
        <rFont val="Calibri"/>
        <family val="2"/>
        <scheme val="minor"/>
      </rPr>
      <t xml:space="preserve"> Incorrecta. Este regula la obligatoriedad del cumplimiento de sentencias. </t>
    </r>
    <r>
      <rPr>
        <b/>
        <sz val="11"/>
        <color theme="1"/>
        <rFont val="Calibri"/>
        <family val="2"/>
        <scheme val="minor"/>
      </rPr>
      <t>c. El art. 120:</t>
    </r>
    <r>
      <rPr>
        <sz val="11"/>
        <color theme="1"/>
        <rFont val="Calibri"/>
        <family val="2"/>
        <scheme val="minor"/>
      </rPr>
      <t xml:space="preserve"> Incorrecta. Trata sobre la publicidad de los juicios. </t>
    </r>
    <r>
      <rPr>
        <b/>
        <sz val="11"/>
        <color theme="1"/>
        <rFont val="Calibri"/>
        <family val="2"/>
        <scheme val="minor"/>
      </rPr>
      <t>d. El art. 121:</t>
    </r>
    <r>
      <rPr>
        <sz val="11"/>
        <color theme="1"/>
        <rFont val="Calibri"/>
        <family val="2"/>
        <scheme val="minor"/>
      </rPr>
      <t xml:space="preserve"> Incorrecta. Se refiere a la indemnización por error judicial.</t>
    </r>
  </si>
  <si>
    <r>
      <t>b. La LO 6/1985, de 1 de julio:</t>
    </r>
    <r>
      <rPr>
        <sz val="11"/>
        <color theme="1"/>
        <rFont val="Calibri"/>
        <family val="2"/>
        <scheme val="minor"/>
      </rPr>
      <t xml:space="preserve"> Correcta. Esta ley regula el Poder Judicial. </t>
    </r>
    <r>
      <rPr>
        <b/>
        <sz val="11"/>
        <color theme="1"/>
        <rFont val="Calibri"/>
        <family val="2"/>
        <scheme val="minor"/>
      </rPr>
      <t>a. La LO 6/1984, de 1 de julio:</t>
    </r>
    <r>
      <rPr>
        <sz val="11"/>
        <color theme="1"/>
        <rFont val="Calibri"/>
        <family val="2"/>
        <scheme val="minor"/>
      </rPr>
      <t xml:space="preserve"> Incorrecta. Este número de ley no corresponde. </t>
    </r>
    <r>
      <rPr>
        <b/>
        <sz val="11"/>
        <color theme="1"/>
        <rFont val="Calibri"/>
        <family val="2"/>
        <scheme val="minor"/>
      </rPr>
      <t>c. La LO 6/1984, de 21 de julio:</t>
    </r>
    <r>
      <rPr>
        <sz val="11"/>
        <color theme="1"/>
        <rFont val="Calibri"/>
        <family val="2"/>
        <scheme val="minor"/>
      </rPr>
      <t xml:space="preserve"> Incorrecta. Este número de ley no existe. </t>
    </r>
    <r>
      <rPr>
        <b/>
        <sz val="11"/>
        <color theme="1"/>
        <rFont val="Calibri"/>
        <family val="2"/>
        <scheme val="minor"/>
      </rPr>
      <t>d. La LO 6/1985, de 11 de julio:</t>
    </r>
    <r>
      <rPr>
        <sz val="11"/>
        <color theme="1"/>
        <rFont val="Calibri"/>
        <family val="2"/>
        <scheme val="minor"/>
      </rPr>
      <t xml:space="preserve"> Incorrecta. El día es incorrecto.</t>
    </r>
  </si>
  <si>
    <r>
      <t>a. El art. 122.3:</t>
    </r>
    <r>
      <rPr>
        <sz val="11"/>
        <color theme="1"/>
        <rFont val="Calibri"/>
        <family val="2"/>
        <scheme val="minor"/>
      </rPr>
      <t xml:space="preserve"> Correcta. Este artículo detalla la composición y funciones del Consejo General del Poder Judicial. </t>
    </r>
    <r>
      <rPr>
        <b/>
        <sz val="11"/>
        <color theme="1"/>
        <rFont val="Calibri"/>
        <family val="2"/>
        <scheme val="minor"/>
      </rPr>
      <t>b. El art. 122.2:</t>
    </r>
    <r>
      <rPr>
        <sz val="11"/>
        <color theme="1"/>
        <rFont val="Calibri"/>
        <family val="2"/>
        <scheme val="minor"/>
      </rPr>
      <t xml:space="preserve"> Incorrecta. Regula aspectos generales del Consejo, pero no su composición. </t>
    </r>
    <r>
      <rPr>
        <b/>
        <sz val="11"/>
        <color theme="1"/>
        <rFont val="Calibri"/>
        <family val="2"/>
        <scheme val="minor"/>
      </rPr>
      <t>c. El art. 122.4:</t>
    </r>
    <r>
      <rPr>
        <sz val="11"/>
        <color theme="1"/>
        <rFont val="Calibri"/>
        <family val="2"/>
        <scheme val="minor"/>
      </rPr>
      <t xml:space="preserve"> Incorrecta. No está relacionado con la composición. </t>
    </r>
    <r>
      <rPr>
        <b/>
        <sz val="11"/>
        <color theme="1"/>
        <rFont val="Calibri"/>
        <family val="2"/>
        <scheme val="minor"/>
      </rPr>
      <t>d. El art. 122.5:</t>
    </r>
    <r>
      <rPr>
        <sz val="11"/>
        <color theme="1"/>
        <rFont val="Calibri"/>
        <family val="2"/>
        <scheme val="minor"/>
      </rPr>
      <t xml:space="preserve"> Incorrecta. No existe tal artículo.</t>
    </r>
  </si>
  <si>
    <r>
      <t>b. Doce:</t>
    </r>
    <r>
      <rPr>
        <sz val="11"/>
        <color theme="1"/>
        <rFont val="Calibri"/>
        <family val="2"/>
        <scheme val="minor"/>
      </rPr>
      <t xml:space="preserve"> Correcta. El Consejo está compuesto por 12 vocales, además del Presidente. </t>
    </r>
    <r>
      <rPr>
        <b/>
        <sz val="11"/>
        <color theme="1"/>
        <rFont val="Calibri"/>
        <family val="2"/>
        <scheme val="minor"/>
      </rPr>
      <t>a. Veinte:</t>
    </r>
    <r>
      <rPr>
        <sz val="11"/>
        <color theme="1"/>
        <rFont val="Calibri"/>
        <family val="2"/>
        <scheme val="minor"/>
      </rPr>
      <t xml:space="preserve"> Incorrecta. Este no es el número estipulado. </t>
    </r>
    <r>
      <rPr>
        <b/>
        <sz val="11"/>
        <color theme="1"/>
        <rFont val="Calibri"/>
        <family val="2"/>
        <scheme val="minor"/>
      </rPr>
      <t>c. Quince:</t>
    </r>
    <r>
      <rPr>
        <sz val="11"/>
        <color theme="1"/>
        <rFont val="Calibri"/>
        <family val="2"/>
        <scheme val="minor"/>
      </rPr>
      <t xml:space="preserve"> Incorrecta. No corresponde a la normativa. </t>
    </r>
    <r>
      <rPr>
        <b/>
        <sz val="11"/>
        <color theme="1"/>
        <rFont val="Calibri"/>
        <family val="2"/>
        <scheme val="minor"/>
      </rPr>
      <t>d. Diez:</t>
    </r>
    <r>
      <rPr>
        <sz val="11"/>
        <color theme="1"/>
        <rFont val="Calibri"/>
        <family val="2"/>
        <scheme val="minor"/>
      </rPr>
      <t xml:space="preserve"> Incorrecta. Este número es menor al requerido.</t>
    </r>
  </si>
  <si>
    <r>
      <t>c. Cinco años:</t>
    </r>
    <r>
      <rPr>
        <sz val="11"/>
        <color theme="1"/>
        <rFont val="Calibri"/>
        <family val="2"/>
        <scheme val="minor"/>
      </rPr>
      <t xml:space="preserve"> Correcta. Este es el plazo establecido para los vocales. </t>
    </r>
    <r>
      <rPr>
        <b/>
        <sz val="11"/>
        <color theme="1"/>
        <rFont val="Calibri"/>
        <family val="2"/>
        <scheme val="minor"/>
      </rPr>
      <t>a. Tres años:</t>
    </r>
    <r>
      <rPr>
        <sz val="11"/>
        <color theme="1"/>
        <rFont val="Calibri"/>
        <family val="2"/>
        <scheme val="minor"/>
      </rPr>
      <t xml:space="preserve"> Incorrecta. Es un plazo inferior al real. </t>
    </r>
    <r>
      <rPr>
        <b/>
        <sz val="11"/>
        <color theme="1"/>
        <rFont val="Calibri"/>
        <family val="2"/>
        <scheme val="minor"/>
      </rPr>
      <t>b. Cuatro años:</t>
    </r>
    <r>
      <rPr>
        <sz val="11"/>
        <color theme="1"/>
        <rFont val="Calibri"/>
        <family val="2"/>
        <scheme val="minor"/>
      </rPr>
      <t xml:space="preserve"> Incorrecta. Este plazo tampoco es el correcto. </t>
    </r>
    <r>
      <rPr>
        <b/>
        <sz val="11"/>
        <color theme="1"/>
        <rFont val="Calibri"/>
        <family val="2"/>
        <scheme val="minor"/>
      </rPr>
      <t>d. Seis años:</t>
    </r>
    <r>
      <rPr>
        <sz val="11"/>
        <color theme="1"/>
        <rFont val="Calibri"/>
        <family val="2"/>
        <scheme val="minor"/>
      </rPr>
      <t xml:space="preserve"> Incorrecta. Excede el periodo establecido.</t>
    </r>
  </si>
  <si>
    <r>
      <t>a. Ley Orgánica 2/2001, de 28 de junio:</t>
    </r>
    <r>
      <rPr>
        <sz val="11"/>
        <color theme="1"/>
        <rFont val="Calibri"/>
        <family val="2"/>
        <scheme val="minor"/>
      </rPr>
      <t xml:space="preserve"> Correcta. Esta ley introdujo modificaciones a la Ley Orgánica del Poder Judicial. </t>
    </r>
    <r>
      <rPr>
        <b/>
        <sz val="11"/>
        <color theme="1"/>
        <rFont val="Calibri"/>
        <family val="2"/>
        <scheme val="minor"/>
      </rPr>
      <t>b. Ley Orgánica 2/2001, de 18 de junio:</t>
    </r>
    <r>
      <rPr>
        <sz val="11"/>
        <color theme="1"/>
        <rFont val="Calibri"/>
        <family val="2"/>
        <scheme val="minor"/>
      </rPr>
      <t xml:space="preserve"> Incorrecta. El día no es correcto. </t>
    </r>
    <r>
      <rPr>
        <b/>
        <sz val="11"/>
        <color theme="1"/>
        <rFont val="Calibri"/>
        <family val="2"/>
        <scheme val="minor"/>
      </rPr>
      <t>c. Ley Orgánica 2/2001, de 8 de junio:</t>
    </r>
    <r>
      <rPr>
        <sz val="11"/>
        <color theme="1"/>
        <rFont val="Calibri"/>
        <family val="2"/>
        <scheme val="minor"/>
      </rPr>
      <t xml:space="preserve"> Incorrecta. El día es incorrecto. </t>
    </r>
    <r>
      <rPr>
        <b/>
        <sz val="11"/>
        <color theme="1"/>
        <rFont val="Calibri"/>
        <family val="2"/>
        <scheme val="minor"/>
      </rPr>
      <t>d. Ley Orgánica 2/2001, de 21 de junio:</t>
    </r>
    <r>
      <rPr>
        <sz val="11"/>
        <color theme="1"/>
        <rFont val="Calibri"/>
        <family val="2"/>
        <scheme val="minor"/>
      </rPr>
      <t xml:space="preserve"> Incorrecta. El día es incorrecto.</t>
    </r>
  </si>
  <si>
    <r>
      <t>a. El Presidente del Tribunal Supremo:</t>
    </r>
    <r>
      <rPr>
        <sz val="11"/>
        <color theme="1"/>
        <rFont val="Calibri"/>
        <family val="2"/>
        <scheme val="minor"/>
      </rPr>
      <t xml:space="preserve"> Correcta. El Presidente del Tribunal Supremo también preside el Consejo General del Poder Judicial. </t>
    </r>
    <r>
      <rPr>
        <b/>
        <sz val="11"/>
        <color theme="1"/>
        <rFont val="Calibri"/>
        <family val="2"/>
        <scheme val="minor"/>
      </rPr>
      <t>b. El Presidente del Tribunal Constitucional:</t>
    </r>
    <r>
      <rPr>
        <sz val="11"/>
        <color theme="1"/>
        <rFont val="Calibri"/>
        <family val="2"/>
        <scheme val="minor"/>
      </rPr>
      <t xml:space="preserve"> Incorrecta. Este cargo no está vinculado con la presidencia del Consejo General del Poder Judicial. </t>
    </r>
    <r>
      <rPr>
        <b/>
        <sz val="11"/>
        <color theme="1"/>
        <rFont val="Calibri"/>
        <family val="2"/>
        <scheme val="minor"/>
      </rPr>
      <t>c. El Magistrado de mayor edad:</t>
    </r>
    <r>
      <rPr>
        <sz val="11"/>
        <color theme="1"/>
        <rFont val="Calibri"/>
        <family val="2"/>
        <scheme val="minor"/>
      </rPr>
      <t xml:space="preserve"> Incorrecta. La edad no determina la presidencia. </t>
    </r>
    <r>
      <rPr>
        <b/>
        <sz val="11"/>
        <color theme="1"/>
        <rFont val="Calibri"/>
        <family val="2"/>
        <scheme val="minor"/>
      </rPr>
      <t>d. El Magistrado designado por el Congreso de los Diputados:</t>
    </r>
    <r>
      <rPr>
        <sz val="11"/>
        <color theme="1"/>
        <rFont val="Calibri"/>
        <family val="2"/>
        <scheme val="minor"/>
      </rPr>
      <t xml:space="preserve"> Incorrecta. El Congreso no designa al Presidente del Consejo.</t>
    </r>
  </si>
  <si>
    <r>
      <t>d. Doce:</t>
    </r>
    <r>
      <rPr>
        <sz val="11"/>
        <color theme="1"/>
        <rFont val="Calibri"/>
        <family val="2"/>
        <scheme val="minor"/>
      </rPr>
      <t xml:space="preserve"> Correcta. Doce de los vocales del Consejo son propuestos de entre Jueces y Magistrados. </t>
    </r>
    <r>
      <rPr>
        <b/>
        <sz val="11"/>
        <color theme="1"/>
        <rFont val="Calibri"/>
        <family val="2"/>
        <scheme val="minor"/>
      </rPr>
      <t>a. Seis:</t>
    </r>
    <r>
      <rPr>
        <sz val="11"/>
        <color theme="1"/>
        <rFont val="Calibri"/>
        <family val="2"/>
        <scheme val="minor"/>
      </rPr>
      <t xml:space="preserve"> Incorrecta. Este número es menor al requerido. </t>
    </r>
    <r>
      <rPr>
        <b/>
        <sz val="11"/>
        <color theme="1"/>
        <rFont val="Calibri"/>
        <family val="2"/>
        <scheme val="minor"/>
      </rPr>
      <t>b. Diez:</t>
    </r>
    <r>
      <rPr>
        <sz val="11"/>
        <color theme="1"/>
        <rFont val="Calibri"/>
        <family val="2"/>
        <scheme val="minor"/>
      </rPr>
      <t xml:space="preserve"> Incorrecta. Tampoco corresponde a la normativa. </t>
    </r>
    <r>
      <rPr>
        <b/>
        <sz val="11"/>
        <color theme="1"/>
        <rFont val="Calibri"/>
        <family val="2"/>
        <scheme val="minor"/>
      </rPr>
      <t>c. Todos:</t>
    </r>
    <r>
      <rPr>
        <sz val="11"/>
        <color theme="1"/>
        <rFont val="Calibri"/>
        <family val="2"/>
        <scheme val="minor"/>
      </rPr>
      <t xml:space="preserve"> Incorrecta. No todos los vocales provienen de entre Jueces y Magistrados.</t>
    </r>
  </si>
  <si>
    <r>
      <t>d. Un juez que se encuentre en servicio activo:</t>
    </r>
    <r>
      <rPr>
        <sz val="11"/>
        <color theme="1"/>
        <rFont val="Calibri"/>
        <family val="2"/>
        <scheme val="minor"/>
      </rPr>
      <t xml:space="preserve"> Correcta. Solo los jueces en servicio activo pueden ser elegidos vocales. </t>
    </r>
    <r>
      <rPr>
        <b/>
        <sz val="11"/>
        <color theme="1"/>
        <rFont val="Calibri"/>
        <family val="2"/>
        <scheme val="minor"/>
      </rPr>
      <t>a. Un juez que no se encuentre en activo:</t>
    </r>
    <r>
      <rPr>
        <sz val="11"/>
        <color theme="1"/>
        <rFont val="Calibri"/>
        <family val="2"/>
        <scheme val="minor"/>
      </rPr>
      <t xml:space="preserve"> Incorrecta. Los jueces inactivos no pueden ser elegidos. </t>
    </r>
    <r>
      <rPr>
        <b/>
        <sz val="11"/>
        <color theme="1"/>
        <rFont val="Calibri"/>
        <family val="2"/>
        <scheme val="minor"/>
      </rPr>
      <t>b. Un juez que sea vocal saliente:</t>
    </r>
    <r>
      <rPr>
        <sz val="11"/>
        <color theme="1"/>
        <rFont val="Calibri"/>
        <family val="2"/>
        <scheme val="minor"/>
      </rPr>
      <t xml:space="preserve"> Incorrecta. Los vocales salientes deben esperar un tiempo antes de volver a ser elegidos. </t>
    </r>
    <r>
      <rPr>
        <b/>
        <sz val="11"/>
        <color theme="1"/>
        <rFont val="Calibri"/>
        <family val="2"/>
        <scheme val="minor"/>
      </rPr>
      <t>c. Un juez que preste servicios en los órganos técnicos del Consejo General del Poder Judicial:</t>
    </r>
    <r>
      <rPr>
        <sz val="11"/>
        <color theme="1"/>
        <rFont val="Calibri"/>
        <family val="2"/>
        <scheme val="minor"/>
      </rPr>
      <t xml:space="preserve"> Incorrecta. Esto no constituye un criterio válido para la elección.</t>
    </r>
  </si>
  <si>
    <r>
      <t>c. 3/5:</t>
    </r>
    <r>
      <rPr>
        <sz val="11"/>
        <color theme="1"/>
        <rFont val="Calibri"/>
        <family val="2"/>
        <scheme val="minor"/>
      </rPr>
      <t xml:space="preserve"> Correcta. Es necesario el apoyo de una mayoría de tres quintos del Congreso y del Senado para proponer a un vocal. </t>
    </r>
    <r>
      <rPr>
        <b/>
        <sz val="11"/>
        <color theme="1"/>
        <rFont val="Calibri"/>
        <family val="2"/>
        <scheme val="minor"/>
      </rPr>
      <t>a. 2/3:</t>
    </r>
    <r>
      <rPr>
        <sz val="11"/>
        <color theme="1"/>
        <rFont val="Calibri"/>
        <family val="2"/>
        <scheme val="minor"/>
      </rPr>
      <t xml:space="preserve"> Incorrecta. Este porcentaje es superior al requerido. </t>
    </r>
    <r>
      <rPr>
        <b/>
        <sz val="11"/>
        <color theme="1"/>
        <rFont val="Calibri"/>
        <family val="2"/>
        <scheme val="minor"/>
      </rPr>
      <t>b. 1/3:</t>
    </r>
    <r>
      <rPr>
        <sz val="11"/>
        <color theme="1"/>
        <rFont val="Calibri"/>
        <family val="2"/>
        <scheme val="minor"/>
      </rPr>
      <t xml:space="preserve"> Incorrecta. Este porcentaje es demasiado bajo. </t>
    </r>
    <r>
      <rPr>
        <b/>
        <sz val="11"/>
        <color theme="1"/>
        <rFont val="Calibri"/>
        <family val="2"/>
        <scheme val="minor"/>
      </rPr>
      <t>d. Mayoría absoluta:</t>
    </r>
    <r>
      <rPr>
        <sz val="11"/>
        <color theme="1"/>
        <rFont val="Calibri"/>
        <family val="2"/>
        <scheme val="minor"/>
      </rPr>
      <t xml:space="preserve"> Incorrecta. La mayoría absoluta no es suficiente en este caso.</t>
    </r>
  </si>
  <si>
    <r>
      <t>c. Seis:</t>
    </r>
    <r>
      <rPr>
        <sz val="11"/>
        <color theme="1"/>
        <rFont val="Calibri"/>
        <family val="2"/>
        <scheme val="minor"/>
      </rPr>
      <t xml:space="preserve"> Correcta. Seis vocales provienen de profesiones distintas a las de Juez o Magistrado. </t>
    </r>
    <r>
      <rPr>
        <b/>
        <sz val="11"/>
        <color theme="1"/>
        <rFont val="Calibri"/>
        <family val="2"/>
        <scheme val="minor"/>
      </rPr>
      <t>a. Ninguno:</t>
    </r>
    <r>
      <rPr>
        <sz val="11"/>
        <color theme="1"/>
        <rFont val="Calibri"/>
        <family val="2"/>
        <scheme val="minor"/>
      </rPr>
      <t xml:space="preserve"> Incorrecta. Sí hay miembros de otras profesiones en el Consejo. </t>
    </r>
    <r>
      <rPr>
        <b/>
        <sz val="11"/>
        <color theme="1"/>
        <rFont val="Calibri"/>
        <family val="2"/>
        <scheme val="minor"/>
      </rPr>
      <t>b. Ocho:</t>
    </r>
    <r>
      <rPr>
        <sz val="11"/>
        <color theme="1"/>
        <rFont val="Calibri"/>
        <family val="2"/>
        <scheme val="minor"/>
      </rPr>
      <t xml:space="preserve"> Incorrecta. Este número es superior al real. </t>
    </r>
    <r>
      <rPr>
        <b/>
        <sz val="11"/>
        <color theme="1"/>
        <rFont val="Calibri"/>
        <family val="2"/>
        <scheme val="minor"/>
      </rPr>
      <t>d. Diez:</t>
    </r>
    <r>
      <rPr>
        <sz val="11"/>
        <color theme="1"/>
        <rFont val="Calibri"/>
        <family val="2"/>
        <scheme val="minor"/>
      </rPr>
      <t xml:space="preserve"> Incorrecta. Este número también es incorrecto.</t>
    </r>
  </si>
  <si>
    <r>
      <t>c. La Comisión de Estudios:</t>
    </r>
    <r>
      <rPr>
        <sz val="11"/>
        <color theme="1"/>
        <rFont val="Calibri"/>
        <family val="2"/>
        <scheme val="minor"/>
      </rPr>
      <t xml:space="preserve"> Correcta. Esta comisión no existe dentro del Consejo General del Poder Judicial. </t>
    </r>
    <r>
      <rPr>
        <b/>
        <sz val="11"/>
        <color theme="1"/>
        <rFont val="Calibri"/>
        <family val="2"/>
        <scheme val="minor"/>
      </rPr>
      <t>a. La Comisión Disciplinaria:</t>
    </r>
    <r>
      <rPr>
        <sz val="11"/>
        <color theme="1"/>
        <rFont val="Calibri"/>
        <family val="2"/>
        <scheme val="minor"/>
      </rPr>
      <t xml:space="preserve"> Incorrecta. Es un órgano existente y fundamental. </t>
    </r>
    <r>
      <rPr>
        <b/>
        <sz val="11"/>
        <color theme="1"/>
        <rFont val="Calibri"/>
        <family val="2"/>
        <scheme val="minor"/>
      </rPr>
      <t>b. La Comisión Permanente:</t>
    </r>
    <r>
      <rPr>
        <sz val="11"/>
        <color theme="1"/>
        <rFont val="Calibri"/>
        <family val="2"/>
        <scheme val="minor"/>
      </rPr>
      <t xml:space="preserve"> Incorrecta. También forma parte del Consejo. </t>
    </r>
    <r>
      <rPr>
        <b/>
        <sz val="11"/>
        <color theme="1"/>
        <rFont val="Calibri"/>
        <family val="2"/>
        <scheme val="minor"/>
      </rPr>
      <t>d. La Comisión de Calificación:</t>
    </r>
    <r>
      <rPr>
        <sz val="11"/>
        <color theme="1"/>
        <rFont val="Calibri"/>
        <family val="2"/>
        <scheme val="minor"/>
      </rPr>
      <t xml:space="preserve"> Incorrecta. Es otro de los órganos del Consejo.</t>
    </r>
  </si>
  <si>
    <r>
      <t>a. El Jefe del Estado:</t>
    </r>
    <r>
      <rPr>
        <sz val="11"/>
        <color theme="1"/>
        <rFont val="Calibri"/>
        <family val="2"/>
        <scheme val="minor"/>
      </rPr>
      <t xml:space="preserve"> Correcta. El Rey, como Jefe del Estado, nombra al Presidente del Consejo a propuesta de las Cortes. </t>
    </r>
    <r>
      <rPr>
        <b/>
        <sz val="11"/>
        <color theme="1"/>
        <rFont val="Calibri"/>
        <family val="2"/>
        <scheme val="minor"/>
      </rPr>
      <t>b. El Jefe de Gobierno:</t>
    </r>
    <r>
      <rPr>
        <sz val="11"/>
        <color theme="1"/>
        <rFont val="Calibri"/>
        <family val="2"/>
        <scheme val="minor"/>
      </rPr>
      <t xml:space="preserve"> Incorrecta. El Presidente del Gobierno no realiza este nombramiento. </t>
    </r>
    <r>
      <rPr>
        <b/>
        <sz val="11"/>
        <color theme="1"/>
        <rFont val="Calibri"/>
        <family val="2"/>
        <scheme val="minor"/>
      </rPr>
      <t>c. El Gobierno:</t>
    </r>
    <r>
      <rPr>
        <sz val="11"/>
        <color theme="1"/>
        <rFont val="Calibri"/>
        <family val="2"/>
        <scheme val="minor"/>
      </rPr>
      <t xml:space="preserve"> Incorrecta. Aunque las Cortes proponen al Presidente, no lo nombra el Gobierno. </t>
    </r>
    <r>
      <rPr>
        <b/>
        <sz val="11"/>
        <color theme="1"/>
        <rFont val="Calibri"/>
        <family val="2"/>
        <scheme val="minor"/>
      </rPr>
      <t>d. Las Cortes Generales:</t>
    </r>
    <r>
      <rPr>
        <sz val="11"/>
        <color theme="1"/>
        <rFont val="Calibri"/>
        <family val="2"/>
        <scheme val="minor"/>
      </rPr>
      <t xml:space="preserve"> Incorrecta. Las Cortes solo proponen al Presidente, pero no lo nombran.</t>
    </r>
  </si>
  <si>
    <r>
      <t>c. Ante los plenos del Consejo y del Tribunal Supremo en sesión conjunta:</t>
    </r>
    <r>
      <rPr>
        <sz val="11"/>
        <color theme="1"/>
        <rFont val="Calibri"/>
        <family val="2"/>
        <scheme val="minor"/>
      </rPr>
      <t xml:space="preserve"> Correcta. Este es el acto protocolario de toma de posesión. </t>
    </r>
    <r>
      <rPr>
        <b/>
        <sz val="11"/>
        <color theme="1"/>
        <rFont val="Calibri"/>
        <family val="2"/>
        <scheme val="minor"/>
      </rPr>
      <t>a. Ante el Gobierno en pleno:</t>
    </r>
    <r>
      <rPr>
        <sz val="11"/>
        <color theme="1"/>
        <rFont val="Calibri"/>
        <family val="2"/>
        <scheme val="minor"/>
      </rPr>
      <t xml:space="preserve"> Incorrecta. No corresponde al Gobierno. </t>
    </r>
    <r>
      <rPr>
        <b/>
        <sz val="11"/>
        <color theme="1"/>
        <rFont val="Calibri"/>
        <family val="2"/>
        <scheme val="minor"/>
      </rPr>
      <t>b. Ante el Congreso y el Senado en reunión conjunta:</t>
    </r>
    <r>
      <rPr>
        <sz val="11"/>
        <color theme="1"/>
        <rFont val="Calibri"/>
        <family val="2"/>
        <scheme val="minor"/>
      </rPr>
      <t xml:space="preserve"> Incorrecta. No existe este tipo de ceremonia para la toma de posesión. </t>
    </r>
    <r>
      <rPr>
        <b/>
        <sz val="11"/>
        <color theme="1"/>
        <rFont val="Calibri"/>
        <family val="2"/>
        <scheme val="minor"/>
      </rPr>
      <t>d. Ante el Consejo de Ministros:</t>
    </r>
    <r>
      <rPr>
        <sz val="11"/>
        <color theme="1"/>
        <rFont val="Calibri"/>
        <family val="2"/>
        <scheme val="minor"/>
      </rPr>
      <t xml:space="preserve"> Incorrecta. El Consejo de Ministros no está involucrado en este acto.</t>
    </r>
  </si>
  <si>
    <r>
      <t>b. El Presidente:</t>
    </r>
    <r>
      <rPr>
        <sz val="11"/>
        <color theme="1"/>
        <rFont val="Calibri"/>
        <family val="2"/>
        <scheme val="minor"/>
      </rPr>
      <t xml:space="preserve"> Correcta. El Presidente del Consejo General del Poder Judicial es quien lo representa oficialmente. </t>
    </r>
    <r>
      <rPr>
        <b/>
        <sz val="11"/>
        <color theme="1"/>
        <rFont val="Calibri"/>
        <family val="2"/>
        <scheme val="minor"/>
      </rPr>
      <t>a. El Pleno:</t>
    </r>
    <r>
      <rPr>
        <sz val="11"/>
        <color theme="1"/>
        <rFont val="Calibri"/>
        <family val="2"/>
        <scheme val="minor"/>
      </rPr>
      <t xml:space="preserve"> Incorrecta. El Pleno no es un órgano representativo, sino deliberativo. </t>
    </r>
    <r>
      <rPr>
        <b/>
        <sz val="11"/>
        <color theme="1"/>
        <rFont val="Calibri"/>
        <family val="2"/>
        <scheme val="minor"/>
      </rPr>
      <t>c. El Vicepresidente:</t>
    </r>
    <r>
      <rPr>
        <sz val="11"/>
        <color theme="1"/>
        <rFont val="Calibri"/>
        <family val="2"/>
        <scheme val="minor"/>
      </rPr>
      <t xml:space="preserve"> Incorrecta. Este cargo no tiene funciones representativas. </t>
    </r>
    <r>
      <rPr>
        <b/>
        <sz val="11"/>
        <color theme="1"/>
        <rFont val="Calibri"/>
        <family val="2"/>
        <scheme val="minor"/>
      </rPr>
      <t>d. La Comisión Permanente:</t>
    </r>
    <r>
      <rPr>
        <sz val="11"/>
        <color theme="1"/>
        <rFont val="Calibri"/>
        <family val="2"/>
        <scheme val="minor"/>
      </rPr>
      <t xml:space="preserve"> Incorrecta. Este órgano tampoco tiene representación oficial.</t>
    </r>
  </si>
  <si>
    <r>
      <t>d. Por Real Decreto:</t>
    </r>
    <r>
      <rPr>
        <sz val="11"/>
        <color theme="1"/>
        <rFont val="Calibri"/>
        <family val="2"/>
        <scheme val="minor"/>
      </rPr>
      <t xml:space="preserve"> Correcta. El Presidente del Consejo General del Poder Judicial es nombrado mediante Real Decreto, un acto administrativo reglado. </t>
    </r>
    <r>
      <rPr>
        <b/>
        <sz val="11"/>
        <color theme="1"/>
        <rFont val="Calibri"/>
        <family val="2"/>
        <scheme val="minor"/>
      </rPr>
      <t>a. Por Ley ordinaria:</t>
    </r>
    <r>
      <rPr>
        <sz val="11"/>
        <color theme="1"/>
        <rFont val="Calibri"/>
        <family val="2"/>
        <scheme val="minor"/>
      </rPr>
      <t xml:space="preserve"> Incorrecta. Las leyes ordinarias no intervienen en este tipo de nombramientos. </t>
    </r>
    <r>
      <rPr>
        <b/>
        <sz val="11"/>
        <color theme="1"/>
        <rFont val="Calibri"/>
        <family val="2"/>
        <scheme val="minor"/>
      </rPr>
      <t>b. Por Decreto:</t>
    </r>
    <r>
      <rPr>
        <sz val="11"/>
        <color theme="1"/>
        <rFont val="Calibri"/>
        <family val="2"/>
        <scheme val="minor"/>
      </rPr>
      <t xml:space="preserve"> Incorrecta. La opción “Decreto” es incompleta, ya que debe especificarse que se trata de un Real Decreto. </t>
    </r>
    <r>
      <rPr>
        <b/>
        <sz val="11"/>
        <color theme="1"/>
        <rFont val="Calibri"/>
        <family val="2"/>
        <scheme val="minor"/>
      </rPr>
      <t>c. Por Orden Ministerial:</t>
    </r>
    <r>
      <rPr>
        <sz val="11"/>
        <color theme="1"/>
        <rFont val="Calibri"/>
        <family val="2"/>
        <scheme val="minor"/>
      </rPr>
      <t xml:space="preserve"> Incorrecta. Este tipo de orden no tiene rango suficiente para realizar tal designación.</t>
    </r>
  </si>
  <si>
    <r>
      <t>b. No es un acto Real, por tanto no conlleva refrendo:</t>
    </r>
    <r>
      <rPr>
        <sz val="11"/>
        <color theme="1"/>
        <rFont val="Calibri"/>
        <family val="2"/>
        <scheme val="minor"/>
      </rPr>
      <t xml:space="preserve"> Correcta. Al no ser un acto emanado directamente de la Corona, no requiere refrendo. </t>
    </r>
    <r>
      <rPr>
        <b/>
        <sz val="11"/>
        <color theme="1"/>
        <rFont val="Calibri"/>
        <family val="2"/>
        <scheme val="minor"/>
      </rPr>
      <t>a. El Presidente del Gobierno:</t>
    </r>
    <r>
      <rPr>
        <sz val="11"/>
        <color theme="1"/>
        <rFont val="Calibri"/>
        <family val="2"/>
        <scheme val="minor"/>
      </rPr>
      <t xml:space="preserve"> Incorrecta. El Presidente del Gobierno no refrenda este nombramiento. </t>
    </r>
    <r>
      <rPr>
        <b/>
        <sz val="11"/>
        <color theme="1"/>
        <rFont val="Calibri"/>
        <family val="2"/>
        <scheme val="minor"/>
      </rPr>
      <t>c. El Presidente de las Cortes Generales:</t>
    </r>
    <r>
      <rPr>
        <sz val="11"/>
        <color theme="1"/>
        <rFont val="Calibri"/>
        <family val="2"/>
        <scheme val="minor"/>
      </rPr>
      <t xml:space="preserve"> Incorrecta. Este cargo no tiene competencia para realizar dicho refrendo. </t>
    </r>
    <r>
      <rPr>
        <b/>
        <sz val="11"/>
        <color theme="1"/>
        <rFont val="Calibri"/>
        <family val="2"/>
        <scheme val="minor"/>
      </rPr>
      <t>d. El Presidente del Senado:</t>
    </r>
    <r>
      <rPr>
        <sz val="11"/>
        <color theme="1"/>
        <rFont val="Calibri"/>
        <family val="2"/>
        <scheme val="minor"/>
      </rPr>
      <t xml:space="preserve"> Incorrecta. Tampoco interviene en el procedimiento.</t>
    </r>
  </si>
  <si>
    <r>
      <t>c. A las Cortes Generales:</t>
    </r>
    <r>
      <rPr>
        <sz val="11"/>
        <color theme="1"/>
        <rFont val="Calibri"/>
        <family val="2"/>
        <scheme val="minor"/>
      </rPr>
      <t xml:space="preserve"> Correcta. Las Cortes Generales reciben este informe anual como parte de su función legislativa y de control. </t>
    </r>
    <r>
      <rPr>
        <b/>
        <sz val="11"/>
        <color theme="1"/>
        <rFont val="Calibri"/>
        <family val="2"/>
        <scheme val="minor"/>
      </rPr>
      <t>a. Al Gobierno de la nación:</t>
    </r>
    <r>
      <rPr>
        <sz val="11"/>
        <color theme="1"/>
        <rFont val="Calibri"/>
        <family val="2"/>
        <scheme val="minor"/>
      </rPr>
      <t xml:space="preserve"> Incorrecta. Aunque el Gobierno tiene interés en el informe, no es su receptor directo. </t>
    </r>
    <r>
      <rPr>
        <b/>
        <sz val="11"/>
        <color theme="1"/>
        <rFont val="Calibri"/>
        <family val="2"/>
        <scheme val="minor"/>
      </rPr>
      <t>b. Al Jefe del Estado:</t>
    </r>
    <r>
      <rPr>
        <sz val="11"/>
        <color theme="1"/>
        <rFont val="Calibri"/>
        <family val="2"/>
        <scheme val="minor"/>
      </rPr>
      <t xml:space="preserve"> Incorrecta. El Rey no tiene competencia sobre el contenido de este informe. </t>
    </r>
    <r>
      <rPr>
        <b/>
        <sz val="11"/>
        <color theme="1"/>
        <rFont val="Calibri"/>
        <family val="2"/>
        <scheme val="minor"/>
      </rPr>
      <t>d. Al Defensor del Pueblo:</t>
    </r>
    <r>
      <rPr>
        <sz val="11"/>
        <color theme="1"/>
        <rFont val="Calibri"/>
        <family val="2"/>
        <scheme val="minor"/>
      </rPr>
      <t xml:space="preserve"> Incorrecta. Este organismo no es destinatario del informe.</t>
    </r>
  </si>
  <si>
    <r>
      <t>c. Propone el nombramiento del Presidente del Tribunal Constitucional:</t>
    </r>
    <r>
      <rPr>
        <sz val="11"/>
        <color theme="1"/>
        <rFont val="Calibri"/>
        <family val="2"/>
        <scheme val="minor"/>
      </rPr>
      <t xml:space="preserve"> Correcta. Este nombramiento corresponde al Tribunal Constitucional, no al Consejo General del Poder Judicial. </t>
    </r>
    <r>
      <rPr>
        <b/>
        <sz val="11"/>
        <color theme="1"/>
        <rFont val="Calibri"/>
        <family val="2"/>
        <scheme val="minor"/>
      </rPr>
      <t>a. Propone el nombramiento del Presidente del Tribunal Supremo:</t>
    </r>
    <r>
      <rPr>
        <sz val="11"/>
        <color theme="1"/>
        <rFont val="Calibri"/>
        <family val="2"/>
        <scheme val="minor"/>
      </rPr>
      <t xml:space="preserve"> Incorrecta. Esto sí es función del Consejo General del Poder Judicial. </t>
    </r>
    <r>
      <rPr>
        <b/>
        <sz val="11"/>
        <color theme="1"/>
        <rFont val="Calibri"/>
        <family val="2"/>
        <scheme val="minor"/>
      </rPr>
      <t>b. Propone el nombramiento de miembros del Tribunal Constitucional:</t>
    </r>
    <r>
      <rPr>
        <sz val="11"/>
        <color theme="1"/>
        <rFont val="Calibri"/>
        <family val="2"/>
        <scheme val="minor"/>
      </rPr>
      <t xml:space="preserve"> Incorrecta. El Consejo puede proponer magistrados, pero no al Presidente. </t>
    </r>
    <r>
      <rPr>
        <b/>
        <sz val="11"/>
        <color theme="1"/>
        <rFont val="Calibri"/>
        <family val="2"/>
        <scheme val="minor"/>
      </rPr>
      <t>d. Nombra al Secretario General del Consejo General del Poder Judicial:</t>
    </r>
    <r>
      <rPr>
        <sz val="11"/>
        <color theme="1"/>
        <rFont val="Calibri"/>
        <family val="2"/>
        <scheme val="minor"/>
      </rPr>
      <t xml:space="preserve"> Incorrecta. Este nombramiento es una función real del Consejo.</t>
    </r>
  </si>
  <si>
    <r>
      <t>d. El Rey, a propuesta del Gobierno, oído el Consejo General del Poder Judicial:</t>
    </r>
    <r>
      <rPr>
        <sz val="11"/>
        <color theme="1"/>
        <rFont val="Calibri"/>
        <family val="2"/>
        <scheme val="minor"/>
      </rPr>
      <t xml:space="preserve"> Correcta. Este procedimiento está establecido constitucionalmente. </t>
    </r>
    <r>
      <rPr>
        <b/>
        <sz val="11"/>
        <color theme="1"/>
        <rFont val="Calibri"/>
        <family val="2"/>
        <scheme val="minor"/>
      </rPr>
      <t>a. El Rey, a propuesta del Tribunal Constitucional, oído el Consejo General del Poder Judicial:</t>
    </r>
    <r>
      <rPr>
        <sz val="11"/>
        <color theme="1"/>
        <rFont val="Calibri"/>
        <family val="2"/>
        <scheme val="minor"/>
      </rPr>
      <t xml:space="preserve"> Incorrecta. El Tribunal Constitucional no tiene esta competencia. </t>
    </r>
    <r>
      <rPr>
        <b/>
        <sz val="11"/>
        <color theme="1"/>
        <rFont val="Calibri"/>
        <family val="2"/>
        <scheme val="minor"/>
      </rPr>
      <t>b. El Rey, a propuesta del Congreso, oído el Consejo General del Poder Judicial:</t>
    </r>
    <r>
      <rPr>
        <sz val="11"/>
        <color theme="1"/>
        <rFont val="Calibri"/>
        <family val="2"/>
        <scheme val="minor"/>
      </rPr>
      <t xml:space="preserve"> Incorrecta. El Congreso no realiza esta propuesta. </t>
    </r>
    <r>
      <rPr>
        <b/>
        <sz val="11"/>
        <color theme="1"/>
        <rFont val="Calibri"/>
        <family val="2"/>
        <scheme val="minor"/>
      </rPr>
      <t>c. El Rey, a propuesta del Tribunal de Cuentas, oído el Consejo General del Poder Judicial:</t>
    </r>
    <r>
      <rPr>
        <sz val="11"/>
        <color theme="1"/>
        <rFont val="Calibri"/>
        <family val="2"/>
        <scheme val="minor"/>
      </rPr>
      <t xml:space="preserve"> Incorrecta. El Tribunal de Cuentas no tiene esta atribución.</t>
    </r>
  </si>
  <si>
    <r>
      <t>a. El art. 124.4:</t>
    </r>
    <r>
      <rPr>
        <sz val="11"/>
        <color theme="1"/>
        <rFont val="Calibri"/>
        <family val="2"/>
        <scheme val="minor"/>
      </rPr>
      <t xml:space="preserve"> Correcta. Este artículo regula específicamente el procedimiento de nombramiento. </t>
    </r>
    <r>
      <rPr>
        <b/>
        <sz val="11"/>
        <color theme="1"/>
        <rFont val="Calibri"/>
        <family val="2"/>
        <scheme val="minor"/>
      </rPr>
      <t>b. El art. 123.4:</t>
    </r>
    <r>
      <rPr>
        <sz val="11"/>
        <color theme="1"/>
        <rFont val="Calibri"/>
        <family val="2"/>
        <scheme val="minor"/>
      </rPr>
      <t xml:space="preserve"> Incorrecta. Este artículo no está relacionado con el Fiscal General. </t>
    </r>
    <r>
      <rPr>
        <b/>
        <sz val="11"/>
        <color theme="1"/>
        <rFont val="Calibri"/>
        <family val="2"/>
        <scheme val="minor"/>
      </rPr>
      <t>c. El art. 122.3:</t>
    </r>
    <r>
      <rPr>
        <sz val="11"/>
        <color theme="1"/>
        <rFont val="Calibri"/>
        <family val="2"/>
        <scheme val="minor"/>
      </rPr>
      <t xml:space="preserve"> Incorrecta. Este artículo trata sobre otros temas judiciales. </t>
    </r>
    <r>
      <rPr>
        <b/>
        <sz val="11"/>
        <color theme="1"/>
        <rFont val="Calibri"/>
        <family val="2"/>
        <scheme val="minor"/>
      </rPr>
      <t>d. El art. 123.5:</t>
    </r>
    <r>
      <rPr>
        <sz val="11"/>
        <color theme="1"/>
        <rFont val="Calibri"/>
        <family val="2"/>
        <scheme val="minor"/>
      </rPr>
      <t xml:space="preserve"> Incorrecta. Este número de artículo no regula dicha cuestión.</t>
    </r>
  </si>
  <si>
    <r>
      <t>a. En Madrid:</t>
    </r>
    <r>
      <rPr>
        <sz val="11"/>
        <color theme="1"/>
        <rFont val="Calibri"/>
        <family val="2"/>
        <scheme val="minor"/>
      </rPr>
      <t xml:space="preserve"> Correcta. La sede oficial de la Audiencia Nacional está ubicada en Madrid. </t>
    </r>
    <r>
      <rPr>
        <b/>
        <sz val="11"/>
        <color theme="1"/>
        <rFont val="Calibri"/>
        <family val="2"/>
        <scheme val="minor"/>
      </rPr>
      <t>b. En Barcelona:</t>
    </r>
    <r>
      <rPr>
        <sz val="11"/>
        <color theme="1"/>
        <rFont val="Calibri"/>
        <family val="2"/>
        <scheme val="minor"/>
      </rPr>
      <t xml:space="preserve"> Incorrecta. Aunque es una ciudad importante, no alberga la Audiencia Nacional. </t>
    </r>
    <r>
      <rPr>
        <b/>
        <sz val="11"/>
        <color theme="1"/>
        <rFont val="Calibri"/>
        <family val="2"/>
        <scheme val="minor"/>
      </rPr>
      <t>c. En Sevilla:</t>
    </r>
    <r>
      <rPr>
        <sz val="11"/>
        <color theme="1"/>
        <rFont val="Calibri"/>
        <family val="2"/>
        <scheme val="minor"/>
      </rPr>
      <t xml:space="preserve"> Incorrecta. Sevilla tampoco es sede de esta institución. </t>
    </r>
    <r>
      <rPr>
        <b/>
        <sz val="11"/>
        <color theme="1"/>
        <rFont val="Calibri"/>
        <family val="2"/>
        <scheme val="minor"/>
      </rPr>
      <t>d. En Valencia:</t>
    </r>
    <r>
      <rPr>
        <sz val="11"/>
        <color theme="1"/>
        <rFont val="Calibri"/>
        <family val="2"/>
        <scheme val="minor"/>
      </rPr>
      <t xml:space="preserve"> Incorrecta. Valencia no tiene esta distinción.</t>
    </r>
  </si>
  <si>
    <r>
      <t>b. Cinco:</t>
    </r>
    <r>
      <rPr>
        <sz val="11"/>
        <color theme="1"/>
        <rFont val="Calibri"/>
        <family val="2"/>
        <scheme val="minor"/>
      </rPr>
      <t xml:space="preserve"> Correcta. El Tribunal Supremo está compuesto por cinco Salas jurisdiccionales. </t>
    </r>
    <r>
      <rPr>
        <b/>
        <sz val="11"/>
        <color theme="1"/>
        <rFont val="Calibri"/>
        <family val="2"/>
        <scheme val="minor"/>
      </rPr>
      <t>a. Cuatro:</t>
    </r>
    <r>
      <rPr>
        <sz val="11"/>
        <color theme="1"/>
        <rFont val="Calibri"/>
        <family val="2"/>
        <scheme val="minor"/>
      </rPr>
      <t xml:space="preserve"> Incorrecta. Este número es menor al real. </t>
    </r>
    <r>
      <rPr>
        <b/>
        <sz val="11"/>
        <color theme="1"/>
        <rFont val="Calibri"/>
        <family val="2"/>
        <scheme val="minor"/>
      </rPr>
      <t>c. Seis:</t>
    </r>
    <r>
      <rPr>
        <sz val="11"/>
        <color theme="1"/>
        <rFont val="Calibri"/>
        <family val="2"/>
        <scheme val="minor"/>
      </rPr>
      <t xml:space="preserve"> Incorrecta. Este número es mayor al existente. </t>
    </r>
    <r>
      <rPr>
        <b/>
        <sz val="11"/>
        <color theme="1"/>
        <rFont val="Calibri"/>
        <family val="2"/>
        <scheme val="minor"/>
      </rPr>
      <t>d. Siete:</t>
    </r>
    <r>
      <rPr>
        <sz val="11"/>
        <color theme="1"/>
        <rFont val="Calibri"/>
        <family val="2"/>
        <scheme val="minor"/>
      </rPr>
      <t xml:space="preserve"> Incorrecta. No existe una séptima Sala.</t>
    </r>
  </si>
  <si>
    <r>
      <t>b. Tres:</t>
    </r>
    <r>
      <rPr>
        <sz val="11"/>
        <color theme="1"/>
        <rFont val="Calibri"/>
        <family val="2"/>
        <scheme val="minor"/>
      </rPr>
      <t xml:space="preserve"> Correcta. La Audiencia Nacional está dividida en tres Salas principales. </t>
    </r>
    <r>
      <rPr>
        <b/>
        <sz val="11"/>
        <color theme="1"/>
        <rFont val="Calibri"/>
        <family val="2"/>
        <scheme val="minor"/>
      </rPr>
      <t>a. Dos:</t>
    </r>
    <r>
      <rPr>
        <sz val="11"/>
        <color theme="1"/>
        <rFont val="Calibri"/>
        <family val="2"/>
        <scheme val="minor"/>
      </rPr>
      <t xml:space="preserve"> Incorrecta. Este número es insuficiente. </t>
    </r>
    <r>
      <rPr>
        <b/>
        <sz val="11"/>
        <color theme="1"/>
        <rFont val="Calibri"/>
        <family val="2"/>
        <scheme val="minor"/>
      </rPr>
      <t>c. Cuatro:</t>
    </r>
    <r>
      <rPr>
        <sz val="11"/>
        <color theme="1"/>
        <rFont val="Calibri"/>
        <family val="2"/>
        <scheme val="minor"/>
      </rPr>
      <t xml:space="preserve"> Incorrecta. Este número excede el real. </t>
    </r>
    <r>
      <rPr>
        <b/>
        <sz val="11"/>
        <color theme="1"/>
        <rFont val="Calibri"/>
        <family val="2"/>
        <scheme val="minor"/>
      </rPr>
      <t>d. Cinco:</t>
    </r>
    <r>
      <rPr>
        <sz val="11"/>
        <color theme="1"/>
        <rFont val="Calibri"/>
        <family val="2"/>
        <scheme val="minor"/>
      </rPr>
      <t xml:space="preserve"> Incorrecta. Este número también es incorrecto.</t>
    </r>
  </si>
  <si>
    <r>
      <t>b. El Tribunal Superior de Justicia:</t>
    </r>
    <r>
      <rPr>
        <sz val="11"/>
        <color theme="1"/>
        <rFont val="Calibri"/>
        <family val="2"/>
        <scheme val="minor"/>
      </rPr>
      <t xml:space="preserve"> Correcta. Este órgano es la cúspide judicial en el ámbito autonómico. </t>
    </r>
    <r>
      <rPr>
        <b/>
        <sz val="11"/>
        <color theme="1"/>
        <rFont val="Calibri"/>
        <family val="2"/>
        <scheme val="minor"/>
      </rPr>
      <t>a. El Tribunal Supremo:</t>
    </r>
    <r>
      <rPr>
        <sz val="11"/>
        <color theme="1"/>
        <rFont val="Calibri"/>
        <family val="2"/>
        <scheme val="minor"/>
      </rPr>
      <t xml:space="preserve"> Incorrecta. El Tribunal Supremo tiene jurisdicción nacional, no autonómica. </t>
    </r>
    <r>
      <rPr>
        <b/>
        <sz val="11"/>
        <color theme="1"/>
        <rFont val="Calibri"/>
        <family val="2"/>
        <scheme val="minor"/>
      </rPr>
      <t>c. Las Audiencias Provinciales:</t>
    </r>
    <r>
      <rPr>
        <sz val="11"/>
        <color theme="1"/>
        <rFont val="Calibri"/>
        <family val="2"/>
        <scheme val="minor"/>
      </rPr>
      <t xml:space="preserve"> Incorrecta. Las Audiencias Provinciales tienen un nivel inferior. </t>
    </r>
    <r>
      <rPr>
        <b/>
        <sz val="11"/>
        <color theme="1"/>
        <rFont val="Calibri"/>
        <family val="2"/>
        <scheme val="minor"/>
      </rPr>
      <t>d. Las Audiencias Territoriales:</t>
    </r>
    <r>
      <rPr>
        <sz val="11"/>
        <color theme="1"/>
        <rFont val="Calibri"/>
        <family val="2"/>
        <scheme val="minor"/>
      </rPr>
      <t xml:space="preserve"> Incorrecta. Este tipo de órgano no existe.</t>
    </r>
  </si>
  <si>
    <r>
      <t>b. Magistratura de Trabajo:</t>
    </r>
    <r>
      <rPr>
        <sz val="11"/>
        <color theme="1"/>
        <rFont val="Calibri"/>
        <family val="2"/>
        <scheme val="minor"/>
      </rPr>
      <t xml:space="preserve"> Correcta. Las Magistraturas de Trabajo fueron eliminadas en 1989 y sustituidas por los Juzgados de lo Social. </t>
    </r>
    <r>
      <rPr>
        <b/>
        <sz val="11"/>
        <color theme="1"/>
        <rFont val="Calibri"/>
        <family val="2"/>
        <scheme val="minor"/>
      </rPr>
      <t>a. Juzgado de lo Penal:</t>
    </r>
    <r>
      <rPr>
        <sz val="11"/>
        <color theme="1"/>
        <rFont val="Calibri"/>
        <family val="2"/>
        <scheme val="minor"/>
      </rPr>
      <t xml:space="preserve"> Incorrecta. Estos tribunales sí existen y tratan delitos que tienen penas inferiores a cinco años. </t>
    </r>
    <r>
      <rPr>
        <b/>
        <sz val="11"/>
        <color theme="1"/>
        <rFont val="Calibri"/>
        <family val="2"/>
        <scheme val="minor"/>
      </rPr>
      <t>c. Juzgado de Instrucción:</t>
    </r>
    <r>
      <rPr>
        <sz val="11"/>
        <color theme="1"/>
        <rFont val="Calibri"/>
        <family val="2"/>
        <scheme val="minor"/>
      </rPr>
      <t xml:space="preserve"> Incorrecta. Estos juzgados son responsables de la fase de instrucción penal. </t>
    </r>
    <r>
      <rPr>
        <b/>
        <sz val="11"/>
        <color theme="1"/>
        <rFont val="Calibri"/>
        <family val="2"/>
        <scheme val="minor"/>
      </rPr>
      <t>d. Juzgado de Paz:</t>
    </r>
    <r>
      <rPr>
        <sz val="11"/>
        <color theme="1"/>
        <rFont val="Calibri"/>
        <family val="2"/>
        <scheme val="minor"/>
      </rPr>
      <t xml:space="preserve"> Incorrecta. Estos juzgados existen en municipios pequeños y resuelven cuestiones de menor importancia.</t>
    </r>
  </si>
  <si>
    <r>
      <t>c. Juez de Paz:</t>
    </r>
    <r>
      <rPr>
        <sz val="11"/>
        <color theme="1"/>
        <rFont val="Calibri"/>
        <family val="2"/>
        <scheme val="minor"/>
      </rPr>
      <t xml:space="preserve"> Correcta. Los jueces de paz no son profesionales, ya que no tienen que ser licenciados en Derecho. </t>
    </r>
    <r>
      <rPr>
        <b/>
        <sz val="11"/>
        <color theme="1"/>
        <rFont val="Calibri"/>
        <family val="2"/>
        <scheme val="minor"/>
      </rPr>
      <t>a. Juez de Primera Instancia:</t>
    </r>
    <r>
      <rPr>
        <sz val="11"/>
        <color theme="1"/>
        <rFont val="Calibri"/>
        <family val="2"/>
        <scheme val="minor"/>
      </rPr>
      <t xml:space="preserve"> Incorrecta. Este juez es profesional y pertenece a la carrera judicial. </t>
    </r>
    <r>
      <rPr>
        <b/>
        <sz val="11"/>
        <color theme="1"/>
        <rFont val="Calibri"/>
        <family val="2"/>
        <scheme val="minor"/>
      </rPr>
      <t>b. Juez de lo Social:</t>
    </r>
    <r>
      <rPr>
        <sz val="11"/>
        <color theme="1"/>
        <rFont val="Calibri"/>
        <family val="2"/>
        <scheme val="minor"/>
      </rPr>
      <t xml:space="preserve"> Incorrecta. Este juez también forma parte del sistema judicial profesional. </t>
    </r>
    <r>
      <rPr>
        <b/>
        <sz val="11"/>
        <color theme="1"/>
        <rFont val="Calibri"/>
        <family val="2"/>
        <scheme val="minor"/>
      </rPr>
      <t>d. Juez de Instrucción:</t>
    </r>
    <r>
      <rPr>
        <sz val="11"/>
        <color theme="1"/>
        <rFont val="Calibri"/>
        <family val="2"/>
        <scheme val="minor"/>
      </rPr>
      <t xml:space="preserve"> Incorrecta. Este juez es profesional y se encarga de la instrucción de los casos penales.</t>
    </r>
  </si>
  <si>
    <r>
      <t>a. Lo pondrán en conocimiento del Consejo General del Poder Judicial, dando cuenta de los hechos al Juez o Tribunal competente para seguir el procedimiento adecuado:</t>
    </r>
    <r>
      <rPr>
        <sz val="11"/>
        <color theme="1"/>
        <rFont val="Calibri"/>
        <family val="2"/>
        <scheme val="minor"/>
      </rPr>
      <t xml:space="preserve"> Correcta. Este procedimiento protege la independencia judicial. </t>
    </r>
    <r>
      <rPr>
        <b/>
        <sz val="11"/>
        <color theme="1"/>
        <rFont val="Calibri"/>
        <family val="2"/>
        <scheme val="minor"/>
      </rPr>
      <t>b. Lo pondrán en conocimiento del Consejo General del Poder Judicial, dando cuenta de los hechos al Tribunal competente para seguir el procedimiento adecuado:</t>
    </r>
    <r>
      <rPr>
        <sz val="11"/>
        <color theme="1"/>
        <rFont val="Calibri"/>
        <family val="2"/>
        <scheme val="minor"/>
      </rPr>
      <t xml:space="preserve"> Incorrecta. Aunque es similar a la correcta, no se detalla adecuadamente el procedimiento. </t>
    </r>
    <r>
      <rPr>
        <b/>
        <sz val="11"/>
        <color theme="1"/>
        <rFont val="Calibri"/>
        <family val="2"/>
        <scheme val="minor"/>
      </rPr>
      <t>c. Lo pondrán en conocimiento del Ministerio Fiscal, dando cuenta de los hechos al Tribunal competente para seguir el procedimiento adecuado:</t>
    </r>
    <r>
      <rPr>
        <sz val="11"/>
        <color theme="1"/>
        <rFont val="Calibri"/>
        <family val="2"/>
        <scheme val="minor"/>
      </rPr>
      <t xml:space="preserve"> Incorrecta. El Ministerio Fiscal no es el organismo encargado de proteger la independencia judicial. </t>
    </r>
    <r>
      <rPr>
        <b/>
        <sz val="11"/>
        <color theme="1"/>
        <rFont val="Calibri"/>
        <family val="2"/>
        <scheme val="minor"/>
      </rPr>
      <t>d. Lo pondrán en conocimiento del Consejo General del Poder Judicial en el plazo de 10 días hábiles, dando cuenta de los hechos al Tribunal competente para seguir el procedimiento adecuado:</t>
    </r>
    <r>
      <rPr>
        <sz val="11"/>
        <color theme="1"/>
        <rFont val="Calibri"/>
        <family val="2"/>
        <scheme val="minor"/>
      </rPr>
      <t xml:space="preserve"> Incorrecta. No se exige un plazo de 10 días para realizar esta acción.</t>
    </r>
  </si>
  <si>
    <r>
      <t>b. Cada cinco años o antes si las circunstancias lo aconsejan:</t>
    </r>
    <r>
      <rPr>
        <sz val="11"/>
        <color theme="1"/>
        <rFont val="Calibri"/>
        <family val="2"/>
        <scheme val="minor"/>
      </rPr>
      <t xml:space="preserve"> Correcta. La revisión de la demarcación judicial se realiza cada cinco años, salvo necesidades excepcionales. </t>
    </r>
    <r>
      <rPr>
        <b/>
        <sz val="11"/>
        <color theme="1"/>
        <rFont val="Calibri"/>
        <family val="2"/>
        <scheme val="minor"/>
      </rPr>
      <t>a. Cada tres años o antes si las circunstancias lo aconsejan:</t>
    </r>
    <r>
      <rPr>
        <sz val="11"/>
        <color theme="1"/>
        <rFont val="Calibri"/>
        <family val="2"/>
        <scheme val="minor"/>
      </rPr>
      <t xml:space="preserve"> Incorrecta. Este plazo es incorrecto. </t>
    </r>
    <r>
      <rPr>
        <b/>
        <sz val="11"/>
        <color theme="1"/>
        <rFont val="Calibri"/>
        <family val="2"/>
        <scheme val="minor"/>
      </rPr>
      <t>c. Cada siete años o antes si las circunstancias lo aconsejan:</t>
    </r>
    <r>
      <rPr>
        <sz val="11"/>
        <color theme="1"/>
        <rFont val="Calibri"/>
        <family val="2"/>
        <scheme val="minor"/>
      </rPr>
      <t xml:space="preserve"> Incorrecta. Este plazo es más largo del estipulado. </t>
    </r>
    <r>
      <rPr>
        <b/>
        <sz val="11"/>
        <color theme="1"/>
        <rFont val="Calibri"/>
        <family val="2"/>
        <scheme val="minor"/>
      </rPr>
      <t>d. Cada nueve años o antes si las circunstancias lo aconsejan:</t>
    </r>
    <r>
      <rPr>
        <sz val="11"/>
        <color theme="1"/>
        <rFont val="Calibri"/>
        <family val="2"/>
        <scheme val="minor"/>
      </rPr>
      <t xml:space="preserve"> Incorrecta. Este plazo no está contemplado.</t>
    </r>
  </si>
  <si>
    <r>
      <t>a. Un órgano colegiado constituido por el Presidente del Tribunal Supremo, que lo presidirá, y por cinco vocales, de los que dos serán Magistrados de la Sala de lo Contencioso-Administrativo del Tribunal Supremo, designados por el Pleno del Consejo General del Poder Judicial, y los otros tres serán Consejeros Permanentes de Estado, actuando como Secretario el de Gobierno del Tribunal Supremo:</t>
    </r>
    <r>
      <rPr>
        <sz val="11"/>
        <color theme="1"/>
        <rFont val="Calibri"/>
        <family val="2"/>
        <scheme val="minor"/>
      </rPr>
      <t xml:space="preserve"> Correcta. Este órgano tiene la autoridad para resolver conflictos entre jurisdicción judicial y administrativa. </t>
    </r>
    <r>
      <rPr>
        <b/>
        <sz val="11"/>
        <color theme="1"/>
        <rFont val="Calibri"/>
        <family val="2"/>
        <scheme val="minor"/>
      </rPr>
      <t>b. Un órgano colegiado constituido por el Presidente del Tribunal Supremo, que lo presidirá, y por cuatro vocales, de los que dos serán Juristas de la Sala de lo Contencioso-Administrativo del Tribunal Supremo, designados por el Pleno del Consejo General del Poder Judicial, y los otros dos serán Consejeros Permanentes de Estado, actuando como Secretario el de Gobierno del Tribunal Supremo:</t>
    </r>
    <r>
      <rPr>
        <sz val="11"/>
        <color theme="1"/>
        <rFont val="Calibri"/>
        <family val="2"/>
        <scheme val="minor"/>
      </rPr>
      <t xml:space="preserve"> Incorrecta. Este formato no es el establecido por la ley. </t>
    </r>
    <r>
      <rPr>
        <b/>
        <sz val="11"/>
        <color theme="1"/>
        <rFont val="Calibri"/>
        <family val="2"/>
        <scheme val="minor"/>
      </rPr>
      <t>c. Un órgano colegiado constituido por el Presidente del Ministerio Fiscal, que lo presidirá, y por siete vocales, de los que cuatro serán Juristas de la Sala de lo Contencioso-Administrativo del Tribunal Supremo, designados por el Pleno del Consejo General del Poder Judicial, y los otros tres serán Consejeros Permanentes de Estado, actuando como Secretario el de Gobierno del Tribunal Supremo:</t>
    </r>
    <r>
      <rPr>
        <sz val="11"/>
        <color theme="1"/>
        <rFont val="Calibri"/>
        <family val="2"/>
        <scheme val="minor"/>
      </rPr>
      <t xml:space="preserve"> Incorrecta. El Ministerio Fiscal no preside este tipo de órganos. </t>
    </r>
    <r>
      <rPr>
        <b/>
        <sz val="11"/>
        <color theme="1"/>
        <rFont val="Calibri"/>
        <family val="2"/>
        <scheme val="minor"/>
      </rPr>
      <t>d. Un órgano colegiado constituido por el Presidente del Tribunal Supremo, que lo presidirá, y por cuatro vocales, de los que dos serán Magistrados de la Sala de lo Contencioso-Administrativo del Tribunal Supremo, designados por el Pleno del Consejo General del Poder Judicial, y los otros dos serán Juristas Permanentes de Estado, actuando como Secretario el de Gobierno del Tribunal Supremo:</t>
    </r>
    <r>
      <rPr>
        <sz val="11"/>
        <color theme="1"/>
        <rFont val="Calibri"/>
        <family val="2"/>
        <scheme val="minor"/>
      </rPr>
      <t xml:space="preserve"> Incorrecta. La composición de vocales es diferente.</t>
    </r>
  </si>
  <si>
    <r>
      <t>c. Artículo 119:</t>
    </r>
    <r>
      <rPr>
        <sz val="11"/>
        <color theme="1"/>
        <rFont val="Calibri"/>
        <family val="2"/>
        <scheme val="minor"/>
      </rPr>
      <t xml:space="preserve"> Correcta. Este artículo garantiza el acceso a la justicia gratuita en caso de insuficiencia de recursos. </t>
    </r>
    <r>
      <rPr>
        <b/>
        <sz val="11"/>
        <color theme="1"/>
        <rFont val="Calibri"/>
        <family val="2"/>
        <scheme val="minor"/>
      </rPr>
      <t>a. Artículo 117:</t>
    </r>
    <r>
      <rPr>
        <sz val="11"/>
        <color theme="1"/>
        <rFont val="Calibri"/>
        <family val="2"/>
        <scheme val="minor"/>
      </rPr>
      <t xml:space="preserve"> Incorrecta. Este artículo regula la independencia del poder judicial. </t>
    </r>
    <r>
      <rPr>
        <b/>
        <sz val="11"/>
        <color theme="1"/>
        <rFont val="Calibri"/>
        <family val="2"/>
        <scheme val="minor"/>
      </rPr>
      <t>b. Artículo 118:</t>
    </r>
    <r>
      <rPr>
        <sz val="11"/>
        <color theme="1"/>
        <rFont val="Calibri"/>
        <family val="2"/>
        <scheme val="minor"/>
      </rPr>
      <t xml:space="preserve"> Incorrecta. Este artículo trata sobre la obligación de cumplir sentencias. </t>
    </r>
    <r>
      <rPr>
        <b/>
        <sz val="11"/>
        <color theme="1"/>
        <rFont val="Calibri"/>
        <family val="2"/>
        <scheme val="minor"/>
      </rPr>
      <t>d. Artículo 120:</t>
    </r>
    <r>
      <rPr>
        <sz val="11"/>
        <color theme="1"/>
        <rFont val="Calibri"/>
        <family val="2"/>
        <scheme val="minor"/>
      </rPr>
      <t xml:space="preserve"> Incorrecta. Este artículo regula la publicidad de los procedimientos judiciales.</t>
    </r>
  </si>
  <si>
    <r>
      <t>d. Interponer el conflicto de atribuciones entre órganos constitucionales del Estado, en los términos previstos por la Ley Ordinaria del Tribunal Constitucional:</t>
    </r>
    <r>
      <rPr>
        <sz val="11"/>
        <color theme="1"/>
        <rFont val="Calibri"/>
        <family val="2"/>
        <scheme val="minor"/>
      </rPr>
      <t xml:space="preserve"> Correcta. Este no es un rol atribuido al Consejo General del Poder Judicial, sino al Tribunal Constitucional. </t>
    </r>
    <r>
      <rPr>
        <b/>
        <sz val="11"/>
        <color theme="1"/>
        <rFont val="Calibri"/>
        <family val="2"/>
        <scheme val="minor"/>
      </rPr>
      <t>a. Proponer el nombramiento de Jueces, Magistrados y Magistrados del Tribunal Supremo:</t>
    </r>
    <r>
      <rPr>
        <sz val="11"/>
        <color theme="1"/>
        <rFont val="Calibri"/>
        <family val="2"/>
        <scheme val="minor"/>
      </rPr>
      <t xml:space="preserve"> Incorrecta. Esta es una de las funciones principales del Consejo General del Poder Judicial. </t>
    </r>
    <r>
      <rPr>
        <b/>
        <sz val="11"/>
        <color theme="1"/>
        <rFont val="Calibri"/>
        <family val="2"/>
        <scheme val="minor"/>
      </rPr>
      <t>b. Ejercer la alta inspección de Tribunales, así como la supervisión y coordinación de la actividad inspectora ordinaria de los Presidentes y Salas de Gobierno de los Tribunales:</t>
    </r>
    <r>
      <rPr>
        <sz val="11"/>
        <color theme="1"/>
        <rFont val="Calibri"/>
        <family val="2"/>
        <scheme val="minor"/>
      </rPr>
      <t xml:space="preserve"> Incorrecta. También es una de sus atribuciones. </t>
    </r>
    <r>
      <rPr>
        <b/>
        <sz val="11"/>
        <color theme="1"/>
        <rFont val="Calibri"/>
        <family val="2"/>
        <scheme val="minor"/>
      </rPr>
      <t>c. Impartir instrucciones a los órganos de gobierno de Juzgados y Tribunales en materias de la competencia de éstos, así como resolver los recursos de alzada que se interpongan contra cualesquiera acuerdos de los mismos:</t>
    </r>
    <r>
      <rPr>
        <sz val="11"/>
        <color theme="1"/>
        <rFont val="Calibri"/>
        <family val="2"/>
        <scheme val="minor"/>
      </rPr>
      <t xml:space="preserve"> Incorrecta. Este es un rol legítimo del Consejo.</t>
    </r>
  </si>
  <si>
    <r>
      <t>b. Será nombrado, por mayoría absoluta, por el Pleno del Consejo General del Poder Judicial, a propuesta del Presidente:</t>
    </r>
    <r>
      <rPr>
        <sz val="11"/>
        <color theme="1"/>
        <rFont val="Calibri"/>
        <family val="2"/>
        <scheme val="minor"/>
      </rPr>
      <t xml:space="preserve"> Correcta. Esta es la forma en que se designa al Vicepresidente del Tribunal Supremo. </t>
    </r>
    <r>
      <rPr>
        <b/>
        <sz val="11"/>
        <color theme="1"/>
        <rFont val="Calibri"/>
        <family val="2"/>
        <scheme val="minor"/>
      </rPr>
      <t>a. Será nombrado, por mayoría simple, por el Pleno del Consejo General del Poder Judicial, a propuesta del Presidente:</t>
    </r>
    <r>
      <rPr>
        <sz val="11"/>
        <color theme="1"/>
        <rFont val="Calibri"/>
        <family val="2"/>
        <scheme val="minor"/>
      </rPr>
      <t xml:space="preserve"> Incorrecta. El nombramiento requiere mayoría absoluta, no simple. </t>
    </r>
    <r>
      <rPr>
        <b/>
        <sz val="11"/>
        <color theme="1"/>
        <rFont val="Calibri"/>
        <family val="2"/>
        <scheme val="minor"/>
      </rPr>
      <t>c. Será nombrado, por mayoría absoluta, por el Presidente del Tribunal Supremo, a propuesta del Pleno del Consejo General del Poder Judicial:</t>
    </r>
    <r>
      <rPr>
        <sz val="11"/>
        <color theme="1"/>
        <rFont val="Calibri"/>
        <family val="2"/>
        <scheme val="minor"/>
      </rPr>
      <t xml:space="preserve"> Incorrecta. El Pleno del Consejo es quien realiza la designación, no el Presidente del Tribunal Supremo. </t>
    </r>
    <r>
      <rPr>
        <b/>
        <sz val="11"/>
        <color theme="1"/>
        <rFont val="Calibri"/>
        <family val="2"/>
        <scheme val="minor"/>
      </rPr>
      <t>d. Será nombrado, por mayoría simple, por el Presidente del Tribunal Supremo, a propuesta del Pleno del Consejo General del Poder Judicial:</t>
    </r>
    <r>
      <rPr>
        <sz val="11"/>
        <color theme="1"/>
        <rFont val="Calibri"/>
        <family val="2"/>
        <scheme val="minor"/>
      </rPr>
      <t xml:space="preserve"> Incorrecta. El proceso de designación exige mayoría absoluta.</t>
    </r>
  </si>
  <si>
    <r>
      <t>c. Es el órgano jurisdiccional superior en todos los órdenes, salvo lo dispuesto en materia de garantías constitucionales:</t>
    </r>
    <r>
      <rPr>
        <sz val="11"/>
        <color theme="1"/>
        <rFont val="Calibri"/>
        <family val="2"/>
        <scheme val="minor"/>
      </rPr>
      <t xml:space="preserve"> Correcta. El Tribunal Supremo tiene jurisdicción superior, excepto en lo referente a las competencias del Tribunal Constitucional. </t>
    </r>
    <r>
      <rPr>
        <b/>
        <sz val="11"/>
        <color theme="1"/>
        <rFont val="Calibri"/>
        <family val="2"/>
        <scheme val="minor"/>
      </rPr>
      <t>a. No tiene jurisdicción en toda España:</t>
    </r>
    <r>
      <rPr>
        <sz val="11"/>
        <color theme="1"/>
        <rFont val="Calibri"/>
        <family val="2"/>
        <scheme val="minor"/>
      </rPr>
      <t xml:space="preserve"> Incorrecta. El Tribunal Supremo tiene jurisdicción en todo el territorio nacional. </t>
    </r>
    <r>
      <rPr>
        <b/>
        <sz val="11"/>
        <color theme="1"/>
        <rFont val="Calibri"/>
        <family val="2"/>
        <scheme val="minor"/>
      </rPr>
      <t>b. Su Presidente es nombrado por el Gobierno:</t>
    </r>
    <r>
      <rPr>
        <sz val="11"/>
        <color theme="1"/>
        <rFont val="Calibri"/>
        <family val="2"/>
        <scheme val="minor"/>
      </rPr>
      <t xml:space="preserve"> Incorrecta. Su Presidente es nombrado por el Consejo General del Poder Judicial. </t>
    </r>
    <r>
      <rPr>
        <b/>
        <sz val="11"/>
        <color theme="1"/>
        <rFont val="Calibri"/>
        <family val="2"/>
        <scheme val="minor"/>
      </rPr>
      <t>d. Es el órgano jurisdiccional superior en todos los órdenes sin excepción alguna:</t>
    </r>
    <r>
      <rPr>
        <sz val="11"/>
        <color theme="1"/>
        <rFont val="Calibri"/>
        <family val="2"/>
        <scheme val="minor"/>
      </rPr>
      <t xml:space="preserve"> Incorrecta. Hay excepciones en las garantías constitucionales.</t>
    </r>
  </si>
  <si>
    <r>
      <t>c. El Tribunal Superior de Justicia:</t>
    </r>
    <r>
      <rPr>
        <sz val="11"/>
        <color theme="1"/>
        <rFont val="Calibri"/>
        <family val="2"/>
        <scheme val="minor"/>
      </rPr>
      <t xml:space="preserve"> Correcta. Este Tribunal representa la máxima instancia judicial en el ámbito autonómico. </t>
    </r>
    <r>
      <rPr>
        <b/>
        <sz val="11"/>
        <color theme="1"/>
        <rFont val="Calibri"/>
        <family val="2"/>
        <scheme val="minor"/>
      </rPr>
      <t>a. La Audiencia Provincial:</t>
    </r>
    <r>
      <rPr>
        <sz val="11"/>
        <color theme="1"/>
        <rFont val="Calibri"/>
        <family val="2"/>
        <scheme val="minor"/>
      </rPr>
      <t xml:space="preserve"> Incorrecta. Este tribunal tiene un ámbito territorial más reducido. </t>
    </r>
    <r>
      <rPr>
        <b/>
        <sz val="11"/>
        <color theme="1"/>
        <rFont val="Calibri"/>
        <family val="2"/>
        <scheme val="minor"/>
      </rPr>
      <t>b. Las Audiencias Autonómicas:</t>
    </r>
    <r>
      <rPr>
        <sz val="11"/>
        <color theme="1"/>
        <rFont val="Calibri"/>
        <family val="2"/>
        <scheme val="minor"/>
      </rPr>
      <t xml:space="preserve"> Incorrecta. No existen tribunales con este nombre. </t>
    </r>
    <r>
      <rPr>
        <b/>
        <sz val="11"/>
        <color theme="1"/>
        <rFont val="Calibri"/>
        <family val="2"/>
        <scheme val="minor"/>
      </rPr>
      <t>d. El Tribunal Supremo:</t>
    </r>
    <r>
      <rPr>
        <sz val="11"/>
        <color theme="1"/>
        <rFont val="Calibri"/>
        <family val="2"/>
        <scheme val="minor"/>
      </rPr>
      <t xml:space="preserve"> Incorrecta. Aunque es el órgano judicial superior, no organiza la justicia en el ámbito autonómico.</t>
    </r>
  </si>
  <si>
    <r>
      <t>d. Tres:</t>
    </r>
    <r>
      <rPr>
        <sz val="11"/>
        <color theme="1"/>
        <rFont val="Calibri"/>
        <family val="2"/>
        <scheme val="minor"/>
      </rPr>
      <t xml:space="preserve"> Correcta. Los Tribunales Superiores de Justicia suelen contar con tres salas: Civil y Penal, Contencioso-Administrativo, y Social. </t>
    </r>
    <r>
      <rPr>
        <b/>
        <sz val="11"/>
        <color theme="1"/>
        <rFont val="Calibri"/>
        <family val="2"/>
        <scheme val="minor"/>
      </rPr>
      <t>a. Dos:</t>
    </r>
    <r>
      <rPr>
        <sz val="11"/>
        <color theme="1"/>
        <rFont val="Calibri"/>
        <family val="2"/>
        <scheme val="minor"/>
      </rPr>
      <t xml:space="preserve"> Incorrecta. Este número no es el establecido. </t>
    </r>
    <r>
      <rPr>
        <b/>
        <sz val="11"/>
        <color theme="1"/>
        <rFont val="Calibri"/>
        <family val="2"/>
        <scheme val="minor"/>
      </rPr>
      <t>b. Cuatro:</t>
    </r>
    <r>
      <rPr>
        <sz val="11"/>
        <color theme="1"/>
        <rFont val="Calibri"/>
        <family val="2"/>
        <scheme val="minor"/>
      </rPr>
      <t xml:space="preserve"> Incorrecta. Este número corresponde a otros órganos judiciales. </t>
    </r>
    <r>
      <rPr>
        <b/>
        <sz val="11"/>
        <color theme="1"/>
        <rFont val="Calibri"/>
        <family val="2"/>
        <scheme val="minor"/>
      </rPr>
      <t>c. Cinco:</t>
    </r>
    <r>
      <rPr>
        <sz val="11"/>
        <color theme="1"/>
        <rFont val="Calibri"/>
        <family val="2"/>
        <scheme val="minor"/>
      </rPr>
      <t xml:space="preserve"> Incorrecta. Este número excede las salas habituales en los Tribunales Superiores de Justicia.</t>
    </r>
  </si>
  <si>
    <r>
      <t>c. Cinco:</t>
    </r>
    <r>
      <rPr>
        <sz val="11"/>
        <color theme="1"/>
        <rFont val="Calibri"/>
        <family val="2"/>
        <scheme val="minor"/>
      </rPr>
      <t xml:space="preserve"> Correcta. El Tribunal Supremo tiene cinco salas jurisdiccionales: Civil, Penal, Contencioso-Administrativo, Social, y Militar. </t>
    </r>
    <r>
      <rPr>
        <b/>
        <sz val="11"/>
        <color theme="1"/>
        <rFont val="Calibri"/>
        <family val="2"/>
        <scheme val="minor"/>
      </rPr>
      <t>a. Dos:</t>
    </r>
    <r>
      <rPr>
        <sz val="11"/>
        <color theme="1"/>
        <rFont val="Calibri"/>
        <family val="2"/>
        <scheme val="minor"/>
      </rPr>
      <t xml:space="preserve"> Incorrecta. Este número no corresponde al Tribunal Supremo. </t>
    </r>
    <r>
      <rPr>
        <b/>
        <sz val="11"/>
        <color theme="1"/>
        <rFont val="Calibri"/>
        <family val="2"/>
        <scheme val="minor"/>
      </rPr>
      <t>b. Cuatro:</t>
    </r>
    <r>
      <rPr>
        <sz val="11"/>
        <color theme="1"/>
        <rFont val="Calibri"/>
        <family val="2"/>
        <scheme val="minor"/>
      </rPr>
      <t xml:space="preserve"> Incorrecta. El Tribunal Supremo cuenta con cinco salas, no cuatro. </t>
    </r>
    <r>
      <rPr>
        <b/>
        <sz val="11"/>
        <color theme="1"/>
        <rFont val="Calibri"/>
        <family val="2"/>
        <scheme val="minor"/>
      </rPr>
      <t>d. Tres:</t>
    </r>
    <r>
      <rPr>
        <sz val="11"/>
        <color theme="1"/>
        <rFont val="Calibri"/>
        <family val="2"/>
        <scheme val="minor"/>
      </rPr>
      <t xml:space="preserve"> Incorrecta. Tres salas no representan el número total del Tribunal Supremo.</t>
    </r>
  </si>
  <si>
    <r>
      <t>d. 1985:</t>
    </r>
    <r>
      <rPr>
        <sz val="11"/>
        <color theme="1"/>
        <rFont val="Calibri"/>
        <family val="2"/>
        <scheme val="minor"/>
      </rPr>
      <t xml:space="preserve"> Correcta. La Ley Orgánica del Poder Judicial fue aprobada en 1985. </t>
    </r>
    <r>
      <rPr>
        <b/>
        <sz val="11"/>
        <color theme="1"/>
        <rFont val="Calibri"/>
        <family val="2"/>
        <scheme val="minor"/>
      </rPr>
      <t>a. 1982:</t>
    </r>
    <r>
      <rPr>
        <sz val="11"/>
        <color theme="1"/>
        <rFont val="Calibri"/>
        <family val="2"/>
        <scheme val="minor"/>
      </rPr>
      <t xml:space="preserve"> Incorrecta. Este año no corresponde a la aprobación de esta ley. </t>
    </r>
    <r>
      <rPr>
        <b/>
        <sz val="11"/>
        <color theme="1"/>
        <rFont val="Calibri"/>
        <family val="2"/>
        <scheme val="minor"/>
      </rPr>
      <t>b. 1983:</t>
    </r>
    <r>
      <rPr>
        <sz val="11"/>
        <color theme="1"/>
        <rFont val="Calibri"/>
        <family val="2"/>
        <scheme val="minor"/>
      </rPr>
      <t xml:space="preserve"> Incorrecta. La ley tampoco fue aprobada en este año. </t>
    </r>
    <r>
      <rPr>
        <b/>
        <sz val="11"/>
        <color theme="1"/>
        <rFont val="Calibri"/>
        <family val="2"/>
        <scheme val="minor"/>
      </rPr>
      <t>c. 1984:</t>
    </r>
    <r>
      <rPr>
        <sz val="11"/>
        <color theme="1"/>
        <rFont val="Calibri"/>
        <family val="2"/>
        <scheme val="minor"/>
      </rPr>
      <t xml:space="preserve"> Incorrecta. La aprobación ocurrió un año después.</t>
    </r>
  </si>
  <si>
    <r>
      <t>b. Del Rey:</t>
    </r>
    <r>
      <rPr>
        <sz val="11"/>
        <color theme="1"/>
        <rFont val="Calibri"/>
        <family val="2"/>
        <scheme val="minor"/>
      </rPr>
      <t xml:space="preserve"> Correcta. La justicia se administra en nombre del Rey, según establece la Constitución. </t>
    </r>
    <r>
      <rPr>
        <b/>
        <sz val="11"/>
        <color theme="1"/>
        <rFont val="Calibri"/>
        <family val="2"/>
        <scheme val="minor"/>
      </rPr>
      <t>a. Del pueblo:</t>
    </r>
    <r>
      <rPr>
        <sz val="11"/>
        <color theme="1"/>
        <rFont val="Calibri"/>
        <family val="2"/>
        <scheme val="minor"/>
      </rPr>
      <t xml:space="preserve"> Incorrecta. Aunque la justicia emana del pueblo, se administra en nombre del Rey. </t>
    </r>
    <r>
      <rPr>
        <b/>
        <sz val="11"/>
        <color theme="1"/>
        <rFont val="Calibri"/>
        <family val="2"/>
        <scheme val="minor"/>
      </rPr>
      <t>c. De la Constitución:</t>
    </r>
    <r>
      <rPr>
        <sz val="11"/>
        <color theme="1"/>
        <rFont val="Calibri"/>
        <family val="2"/>
        <scheme val="minor"/>
      </rPr>
      <t xml:space="preserve"> Incorrecta. La Constitución establece el marco, pero no el nombre. </t>
    </r>
    <r>
      <rPr>
        <b/>
        <sz val="11"/>
        <color theme="1"/>
        <rFont val="Calibri"/>
        <family val="2"/>
        <scheme val="minor"/>
      </rPr>
      <t>d. Del Derecho:</t>
    </r>
    <r>
      <rPr>
        <sz val="11"/>
        <color theme="1"/>
        <rFont val="Calibri"/>
        <family val="2"/>
        <scheme val="minor"/>
      </rPr>
      <t xml:space="preserve"> Incorrecta. El Derecho regula la justicia, pero no determina el nombre bajo el cual se administra.</t>
    </r>
  </si>
  <si>
    <r>
      <t>b. El Jefe del Estado:</t>
    </r>
    <r>
      <rPr>
        <sz val="11"/>
        <color theme="1"/>
        <rFont val="Calibri"/>
        <family val="2"/>
        <scheme val="minor"/>
      </rPr>
      <t xml:space="preserve"> Correcta. Los vocales del Consejo General del Poder Judicial son nombrados formalmente por el Rey. </t>
    </r>
    <r>
      <rPr>
        <b/>
        <sz val="11"/>
        <color theme="1"/>
        <rFont val="Calibri"/>
        <family val="2"/>
        <scheme val="minor"/>
      </rPr>
      <t>a. El Presidente del Tribunal Supremo:</t>
    </r>
    <r>
      <rPr>
        <sz val="11"/>
        <color theme="1"/>
        <rFont val="Calibri"/>
        <family val="2"/>
        <scheme val="minor"/>
      </rPr>
      <t xml:space="preserve"> Incorrecta. Aunque el Presidente del Tribunal Supremo preside también el Consejo General del Poder Judicial, no es quien realiza los nombramientos. </t>
    </r>
    <r>
      <rPr>
        <b/>
        <sz val="11"/>
        <color theme="1"/>
        <rFont val="Calibri"/>
        <family val="2"/>
        <scheme val="minor"/>
      </rPr>
      <t>c. El Jefe de Gobierno:</t>
    </r>
    <r>
      <rPr>
        <sz val="11"/>
        <color theme="1"/>
        <rFont val="Calibri"/>
        <family val="2"/>
        <scheme val="minor"/>
      </rPr>
      <t xml:space="preserve"> Incorrecta. El Presidente del Gobierno no tiene esta función. </t>
    </r>
    <r>
      <rPr>
        <b/>
        <sz val="11"/>
        <color theme="1"/>
        <rFont val="Calibri"/>
        <family val="2"/>
        <scheme val="minor"/>
      </rPr>
      <t>d. El Presidente del propio Consejo:</t>
    </r>
    <r>
      <rPr>
        <sz val="11"/>
        <color theme="1"/>
        <rFont val="Calibri"/>
        <family val="2"/>
        <scheme val="minor"/>
      </rPr>
      <t xml:space="preserve"> Incorrecta. El Presidente no nombra a los vocales.</t>
    </r>
  </si>
  <si>
    <r>
      <t>c. El artículo 47:</t>
    </r>
    <r>
      <rPr>
        <sz val="11"/>
        <color theme="1"/>
        <rFont val="Calibri"/>
        <family val="2"/>
        <scheme val="minor"/>
      </rPr>
      <t xml:space="preserve"> Correcta. El artículo 47 regula los vicios que causan nulidad de pleno derecho en los actos administrativos. </t>
    </r>
    <r>
      <rPr>
        <b/>
        <sz val="11"/>
        <color theme="1"/>
        <rFont val="Calibri"/>
        <family val="2"/>
        <scheme val="minor"/>
      </rPr>
      <t>a. El artículo 61:</t>
    </r>
    <r>
      <rPr>
        <sz val="11"/>
        <color theme="1"/>
        <rFont val="Calibri"/>
        <family val="2"/>
        <scheme val="minor"/>
      </rPr>
      <t xml:space="preserve"> Incorrecta. Este artículo no trata sobre la nulidad de actos administrativos. </t>
    </r>
    <r>
      <rPr>
        <b/>
        <sz val="11"/>
        <color theme="1"/>
        <rFont val="Calibri"/>
        <family val="2"/>
        <scheme val="minor"/>
      </rPr>
      <t>b. El artículo 52:</t>
    </r>
    <r>
      <rPr>
        <sz val="11"/>
        <color theme="1"/>
        <rFont val="Calibri"/>
        <family val="2"/>
        <scheme val="minor"/>
      </rPr>
      <t xml:space="preserve"> Incorrecta. Este artículo tampoco aborda la nulidad. </t>
    </r>
    <r>
      <rPr>
        <b/>
        <sz val="11"/>
        <color theme="1"/>
        <rFont val="Calibri"/>
        <family val="2"/>
        <scheme val="minor"/>
      </rPr>
      <t>d. El artículo 34:</t>
    </r>
    <r>
      <rPr>
        <sz val="11"/>
        <color theme="1"/>
        <rFont val="Calibri"/>
        <family val="2"/>
        <scheme val="minor"/>
      </rPr>
      <t xml:space="preserve"> Incorrecta. Este artículo se refiere a otros temas administrativos.</t>
    </r>
  </si>
  <si>
    <r>
      <t>a. El Consejo General del Poder Judicial:</t>
    </r>
    <r>
      <rPr>
        <sz val="11"/>
        <color theme="1"/>
        <rFont val="Calibri"/>
        <family val="2"/>
        <scheme val="minor"/>
      </rPr>
      <t xml:space="preserve"> Correcta. El Presidente del Tribunal Supremo también preside el Consejo General del Poder Judicial. </t>
    </r>
    <r>
      <rPr>
        <b/>
        <sz val="11"/>
        <color theme="1"/>
        <rFont val="Calibri"/>
        <family val="2"/>
        <scheme val="minor"/>
      </rPr>
      <t>b. El Tribunal Constitucional:</t>
    </r>
    <r>
      <rPr>
        <sz val="11"/>
        <color theme="1"/>
        <rFont val="Calibri"/>
        <family val="2"/>
        <scheme val="minor"/>
      </rPr>
      <t xml:space="preserve"> Incorrecta. El Tribunal Constitucional tiene su propio presidente, independiente del Tribunal Supremo. </t>
    </r>
    <r>
      <rPr>
        <b/>
        <sz val="11"/>
        <color theme="1"/>
        <rFont val="Calibri"/>
        <family val="2"/>
        <scheme val="minor"/>
      </rPr>
      <t>c. La Audiencia Nacional:</t>
    </r>
    <r>
      <rPr>
        <sz val="11"/>
        <color theme="1"/>
        <rFont val="Calibri"/>
        <family val="2"/>
        <scheme val="minor"/>
      </rPr>
      <t xml:space="preserve"> Incorrecta. La Audiencia Nacional no está presidida por el Presidente del Tribunal Supremo. </t>
    </r>
    <r>
      <rPr>
        <b/>
        <sz val="11"/>
        <color theme="1"/>
        <rFont val="Calibri"/>
        <family val="2"/>
        <scheme val="minor"/>
      </rPr>
      <t>d. La Fiscalía General del Estado:</t>
    </r>
    <r>
      <rPr>
        <sz val="11"/>
        <color theme="1"/>
        <rFont val="Calibri"/>
        <family val="2"/>
        <scheme val="minor"/>
      </rPr>
      <t xml:space="preserve"> Incorrecta. La Fiscalía General del Estado tiene su propio fiscal general.</t>
    </r>
  </si>
  <si>
    <r>
      <t>c. 3/5:</t>
    </r>
    <r>
      <rPr>
        <sz val="11"/>
        <color theme="1"/>
        <rFont val="Calibri"/>
        <family val="2"/>
        <scheme val="minor"/>
      </rPr>
      <t xml:space="preserve"> Correcta. Se requiere una mayoría de tres quintos de ambas Cámaras para elegir a los vocales del Consejo General del Poder Judicial. </t>
    </r>
    <r>
      <rPr>
        <b/>
        <sz val="11"/>
        <color theme="1"/>
        <rFont val="Calibri"/>
        <family val="2"/>
        <scheme val="minor"/>
      </rPr>
      <t>a. 2/3:</t>
    </r>
    <r>
      <rPr>
        <sz val="11"/>
        <color theme="1"/>
        <rFont val="Calibri"/>
        <family val="2"/>
        <scheme val="minor"/>
      </rPr>
      <t xml:space="preserve"> Incorrecta. Este no es el porcentaje necesario. </t>
    </r>
    <r>
      <rPr>
        <b/>
        <sz val="11"/>
        <color theme="1"/>
        <rFont val="Calibri"/>
        <family val="2"/>
        <scheme val="minor"/>
      </rPr>
      <t>b. 1/3:</t>
    </r>
    <r>
      <rPr>
        <sz val="11"/>
        <color theme="1"/>
        <rFont val="Calibri"/>
        <family val="2"/>
        <scheme val="minor"/>
      </rPr>
      <t xml:space="preserve"> Incorrecta. Una mayoría de un tercio no es suficiente para este nombramiento. </t>
    </r>
    <r>
      <rPr>
        <b/>
        <sz val="11"/>
        <color theme="1"/>
        <rFont val="Calibri"/>
        <family val="2"/>
        <scheme val="minor"/>
      </rPr>
      <t>d. 4/5:</t>
    </r>
    <r>
      <rPr>
        <sz val="11"/>
        <color theme="1"/>
        <rFont val="Calibri"/>
        <family val="2"/>
        <scheme val="minor"/>
      </rPr>
      <t xml:space="preserve"> Incorrecta. Este nivel de mayoría tampoco es exigido.</t>
    </r>
  </si>
  <si>
    <r>
      <t>Correcta: El Secretario de Estado.</t>
    </r>
    <r>
      <rPr>
        <sz val="11"/>
        <color theme="1"/>
        <rFont val="Calibri"/>
        <family val="2"/>
        <scheme val="minor"/>
      </rPr>
      <t xml:space="preserve"> Es correcto porque, según la Ley 40/2015, los órganos superiores de los Ministerios son los Ministros y los Secretarios de Estado. Los demás, como los Directores Generales, Secretarios Generales y Secretarios Generales Técnicos, son órganos directivos, no superiores, por lo que sus opciones son incorrectas.</t>
    </r>
  </si>
  <si>
    <r>
      <t>Correcta: En órganos superiores y directivos.</t>
    </r>
    <r>
      <rPr>
        <sz val="11"/>
        <color theme="1"/>
        <rFont val="Calibri"/>
        <family val="2"/>
        <scheme val="minor"/>
      </rPr>
      <t xml:space="preserve"> La clasificación establecida en la Ley 40/2015 divide a los órganos de los Ministerios en estas dos categorías. "Órganos superiores y dependientes" y "directivos y ejecutivos" no son clasificaciones reconocidas en la norma, por lo que estas opciones son incorrectas. Decir que la ley no establece clasificación también es falso, ya que sí la determina.</t>
    </r>
  </si>
  <si>
    <r>
      <t>Correcta: Subsecretario.</t>
    </r>
    <r>
      <rPr>
        <sz val="11"/>
        <color theme="1"/>
        <rFont val="Calibri"/>
        <family val="2"/>
        <scheme val="minor"/>
      </rPr>
      <t xml:space="preserve"> Los Delegados del Gobierno tienen rango de Subsecretario, como establece la Ley. Las otras opciones, como Subdirector General o Secretario de Estado, son incorrectas porque esos rangos pertenecen a otros roles dentro de la administración.</t>
    </r>
  </si>
  <si>
    <r>
      <t>Correcta: Subdirector General.</t>
    </r>
    <r>
      <rPr>
        <sz val="11"/>
        <color theme="1"/>
        <rFont val="Calibri"/>
        <family val="2"/>
        <scheme val="minor"/>
      </rPr>
      <t xml:space="preserve"> Según la Ley 40/2015, los Subdelegados tienen rango de Subdirector General. Rango como Secretario General, Secretario General Técnico o Subsecretario es incorrecto porque son niveles superiores en la jerarquía administrativa.</t>
    </r>
  </si>
  <si>
    <r>
      <t>Correcta: 2015.</t>
    </r>
    <r>
      <rPr>
        <sz val="11"/>
        <color theme="1"/>
        <rFont val="Calibri"/>
        <family val="2"/>
        <scheme val="minor"/>
      </rPr>
      <t xml:space="preserve"> Es correcto porque la Ley 40/2015 se promulgó ese año. Las otras fechas son incorrectas porque no corresponden al año de aprobación de esta Ley, aunque podrían coincidir con otras normativas.</t>
    </r>
  </si>
  <si>
    <r>
      <t>Correcta: La Ley 40/2015, de 1 de octubre.</t>
    </r>
    <r>
      <rPr>
        <sz val="11"/>
        <color theme="1"/>
        <rFont val="Calibri"/>
        <family val="2"/>
        <scheme val="minor"/>
      </rPr>
      <t xml:space="preserve"> Es la normativa vigente para regular el régimen jurídico del sector público. Mencionar la Ley 39/2015, aunque también es de octubre de 2015, sería incorrecto porque regula el procedimiento administrativo común, no el régimen jurídico del sector público.</t>
    </r>
  </si>
  <si>
    <t xml:space="preserve">¿Cuál de los siguientes principios no aparece recogido en el artículo 3,1 de la Ley40/2015 del Régimen Jurídico del Sector Público? </t>
  </si>
  <si>
    <r>
      <t>Correcta: El principio de concentración.</t>
    </r>
    <r>
      <rPr>
        <sz val="11"/>
        <color theme="1"/>
        <rFont val="Calibri"/>
        <family val="2"/>
        <scheme val="minor"/>
      </rPr>
      <t xml:space="preserve"> Es correcto porque este principio no está entre los enumerados en el artículo 3.1 de la Ley. En cambio, eficacia, objetividad y racionalización sí son principios establecidos, por lo que estas opciones son incorrectas.</t>
    </r>
  </si>
  <si>
    <t xml:space="preserve">¿En cuántos Títulos se estructura la LRJSP? </t>
  </si>
  <si>
    <r>
      <t>Correcta: En cuatro.</t>
    </r>
    <r>
      <rPr>
        <sz val="11"/>
        <color theme="1"/>
        <rFont val="Calibri"/>
        <family val="2"/>
        <scheme val="minor"/>
      </rPr>
      <t xml:space="preserve"> La Ley se divide en cuatro títulos principales. Las otras opciones son incorrectas porque no coinciden con la estructura de la normativa.</t>
    </r>
  </si>
  <si>
    <r>
      <t>Correcta: Un Secretario de Estado.</t>
    </r>
    <r>
      <rPr>
        <sz val="11"/>
        <color theme="1"/>
        <rFont val="Calibri"/>
        <family val="2"/>
        <scheme val="minor"/>
      </rPr>
      <t xml:space="preserve"> Los órganos superiores, según la Ley, incluyen a los Secretarios de Estado. Un Director General, Subsecretario o Secretario General no se consideran superiores, ya que tienen diferentes niveles jerárquicos en la administración.</t>
    </r>
  </si>
  <si>
    <r>
      <t>Correcta: Director General.</t>
    </r>
    <r>
      <rPr>
        <sz val="11"/>
        <color theme="1"/>
        <rFont val="Calibri"/>
        <family val="2"/>
        <scheme val="minor"/>
      </rPr>
      <t xml:space="preserve"> Los órganos directivos incluyen a los Directores Generales, mientras que los Ministros y Secretarios de Estado son órganos superiores. Los Secretarios Generales Técnicos no forman parte de esta categoría según la Ley.</t>
    </r>
  </si>
  <si>
    <r>
      <t>Correcta: No, en ningún caso.</t>
    </r>
    <r>
      <rPr>
        <sz val="11"/>
        <color theme="1"/>
        <rFont val="Calibri"/>
        <family val="2"/>
        <scheme val="minor"/>
      </rPr>
      <t xml:space="preserve"> La Ley no exige que todos los ministerios tengan Secretarías de Estado, ya que su creación depende de la Ley específica que organice cada departamento. Las demás opciones son incorrectas porque no reflejan esta flexibilidad.</t>
    </r>
  </si>
  <si>
    <r>
      <t>Correcta: Sí, siempre debe existir ese órgano.</t>
    </r>
    <r>
      <rPr>
        <sz val="11"/>
        <color theme="1"/>
        <rFont val="Calibri"/>
        <family val="2"/>
        <scheme val="minor"/>
      </rPr>
      <t xml:space="preserve"> La Ley 40/2015 establece que la Subsecretaría es obligatoria en todos los Ministerios. Decir que no es obligatoria o que depende de otras condiciones es incorrecto.</t>
    </r>
  </si>
  <si>
    <r>
      <t>Correcta: Direcciones Generales.</t>
    </r>
    <r>
      <rPr>
        <sz val="11"/>
        <color theme="1"/>
        <rFont val="Calibri"/>
        <family val="2"/>
        <scheme val="minor"/>
      </rPr>
      <t xml:space="preserve"> Las Direcciones Generales gestionan áreas específicas de un Ministerio. Las Secretarías Generales y las Subdirecciones Generales tienen otras funciones jerárquicas, mientras que las Secretarías Generales Técnicas se centran en tareas de coordinación normativa y apoyo jurídico.</t>
    </r>
  </si>
  <si>
    <r>
      <t>Correcta: El Ministro.</t>
    </r>
    <r>
      <rPr>
        <sz val="11"/>
        <color theme="1"/>
        <rFont val="Calibri"/>
        <family val="2"/>
        <scheme val="minor"/>
      </rPr>
      <t xml:space="preserve"> El Secretario de Estado depende jerárquicamente del Ministro. Las demás opciones son incorrectas porque los Secretarios Generales y otros cargos no tienen autoridad directa sobre los Secretarios de Estado.</t>
    </r>
  </si>
  <si>
    <r>
      <t>Correcta: Subsecretario.</t>
    </r>
    <r>
      <rPr>
        <sz val="11"/>
        <color theme="1"/>
        <rFont val="Calibri"/>
        <family val="2"/>
        <scheme val="minor"/>
      </rPr>
      <t xml:space="preserve"> Los Secretarios Generales tienen la categoría de Subsecretario, según la Ley 40/2015. Las demás opciones no son correctas porque no reflejan el rango que la Ley asigna a este cargo.</t>
    </r>
  </si>
  <si>
    <r>
      <t>Correcta: Director General.</t>
    </r>
    <r>
      <rPr>
        <sz val="11"/>
        <color theme="1"/>
        <rFont val="Calibri"/>
        <family val="2"/>
        <scheme val="minor"/>
      </rPr>
      <t xml:space="preserve"> Los Secretarios Generales Técnicos tienen rango de Director General, como establece la Ley. Decir que tienen rango de Subsecretario o Subdirector General es incorrecto.</t>
    </r>
  </si>
  <si>
    <r>
      <t>Correcta: El Jefe del Estado.</t>
    </r>
    <r>
      <rPr>
        <sz val="11"/>
        <color theme="1"/>
        <rFont val="Calibri"/>
        <family val="2"/>
        <scheme val="minor"/>
      </rPr>
      <t xml:space="preserve"> Según la Constitución Española, los Ministros son nombrados por el Rey a propuesta del Presidente del Gobierno. Las demás opciones son incorrectas porque el Congreso o el Senado no tienen esta competencia.</t>
    </r>
  </si>
  <si>
    <r>
      <t>Correcta: El Presidente del Gobierno.</t>
    </r>
    <r>
      <rPr>
        <sz val="11"/>
        <color theme="1"/>
        <rFont val="Calibri"/>
        <family val="2"/>
        <scheme val="minor"/>
      </rPr>
      <t xml:space="preserve"> Es el Presidente quien propone al Rey el nombramiento de los Ministros. Ninguno de los otros cargos mencionados, como el Presidente del Congreso o del Senado, tiene esta atribución.</t>
    </r>
  </si>
  <si>
    <r>
      <t>Correcta: Ejercer la potestad reglamentaria.</t>
    </r>
    <r>
      <rPr>
        <sz val="11"/>
        <color theme="1"/>
        <rFont val="Calibri"/>
        <family val="2"/>
        <scheme val="minor"/>
      </rPr>
      <t xml:space="preserve"> Aunque los Ministros tienen potestad reglamentaria, esta debe entenderse en el marco de sus competencias y no en el sentido de emitir reglamentos generales, que corresponde al Gobierno en su conjunto. Las otras opciones reflejan funciones que los Ministros efectivamente desempeñan.</t>
    </r>
  </si>
  <si>
    <r>
      <t>Correcta: El Consejo de Ministros.</t>
    </r>
    <r>
      <rPr>
        <sz val="11"/>
        <color theme="1"/>
        <rFont val="Calibri"/>
        <family val="2"/>
        <scheme val="minor"/>
      </rPr>
      <t xml:space="preserve"> La estructura orgánica de los Ministerios se aprueba mediante Real Decreto a propuesta del Ministro correspondiente, pero es el Consejo de Ministros quien la formaliza. Las demás opciones son incorrectas porque otorgan esta competencia a otros órganos.</t>
    </r>
  </si>
  <si>
    <r>
      <t>Correcta: El Ministro interesado previa autorización de los ministros competentes en la materia.</t>
    </r>
    <r>
      <rPr>
        <sz val="11"/>
        <color theme="1"/>
        <rFont val="Calibri"/>
        <family val="2"/>
        <scheme val="minor"/>
      </rPr>
      <t xml:space="preserve"> La Ley permite que los Ministros modifiquen las relaciones de puestos de trabajo con la autorización previa. Decir que es competencia exclusiva del Presidente del Gobierno o del Consejo de Ministros es incorrecto.</t>
    </r>
  </si>
  <si>
    <r>
      <t>Correcta: El artículo 61.</t>
    </r>
    <r>
      <rPr>
        <sz val="11"/>
        <color theme="1"/>
        <rFont val="Calibri"/>
        <family val="2"/>
        <scheme val="minor"/>
      </rPr>
      <t xml:space="preserve"> El artículo 61 de la Ley detalla las competencias de los Ministros. Las demás opciones no corresponden a los artículos donde se regula esta materia.</t>
    </r>
  </si>
  <si>
    <r>
      <t>Correcta: 1977.</t>
    </r>
    <r>
      <rPr>
        <sz val="11"/>
        <color theme="1"/>
        <rFont val="Calibri"/>
        <family val="2"/>
        <scheme val="minor"/>
      </rPr>
      <t xml:space="preserve"> La figura de los Secretarios de Estado se introdujo en 1977 como parte de la reorganización de la administración pública en la transición democrática. Las otras fechas no son correctas en este contexto.</t>
    </r>
  </si>
  <si>
    <r>
      <t>Correcta: Secretaría de Estado.</t>
    </r>
    <r>
      <rPr>
        <sz val="11"/>
        <color theme="1"/>
        <rFont val="Calibri"/>
        <family val="2"/>
        <scheme val="minor"/>
      </rPr>
      <t xml:space="preserve"> Las Secretarías de Estado son los órganos responsables de coordinar y ejecutar políticas específicas del Gobierno. Las demás opciones no reflejan esta atribución.</t>
    </r>
  </si>
  <si>
    <r>
      <t>Correcta: Por Real Decreto del Ministro competente.</t>
    </r>
    <r>
      <rPr>
        <sz val="11"/>
        <color theme="1"/>
        <rFont val="Calibri"/>
        <family val="2"/>
        <scheme val="minor"/>
      </rPr>
      <t xml:space="preserve"> Los Secretarios de Estado son nombrados por Real Decreto, lo que excluye las otras opciones que mencionan otros procedimientos normativos incorrectos.</t>
    </r>
  </si>
  <si>
    <r>
      <t>Correcta: Real Decreto.</t>
    </r>
    <r>
      <rPr>
        <sz val="11"/>
        <color theme="1"/>
        <rFont val="Calibri"/>
        <family val="2"/>
        <scheme val="minor"/>
      </rPr>
      <t xml:space="preserve"> El nombramiento de un Secretario de Estado siempre se realiza por Real Decreto, no por decreto ley ni por orden ministerial.</t>
    </r>
  </si>
  <si>
    <r>
      <t>Correcta: 2015.</t>
    </r>
    <r>
      <rPr>
        <sz val="11"/>
        <color theme="1"/>
        <rFont val="Calibri"/>
        <family val="2"/>
        <scheme val="minor"/>
      </rPr>
      <t xml:space="preserve"> La normativa vigente sobre los altos cargos se aprobó en 2015. Las otras fechas corresponden a normativas anteriores o no relacionadas.</t>
    </r>
  </si>
  <si>
    <r>
      <t>Correcta: Artículo 62.</t>
    </r>
    <r>
      <rPr>
        <sz val="11"/>
        <color theme="1"/>
        <rFont val="Calibri"/>
        <family val="2"/>
        <scheme val="minor"/>
      </rPr>
      <t xml:space="preserve"> El artículo 62 regula las funciones de los Secretarios de Estado. Las demás opciones no tienen relación con esta regulación.</t>
    </r>
  </si>
  <si>
    <r>
      <t>Correcta: La Subsecretaría.</t>
    </r>
    <r>
      <rPr>
        <sz val="11"/>
        <color theme="1"/>
        <rFont val="Calibri"/>
        <family val="2"/>
        <scheme val="minor"/>
      </rPr>
      <t xml:space="preserve"> La Subsecretaría es responsable de garantizar el funcionamiento administrativo. Las Direcciones Generales o Secretarías de Estado tienen otras funciones.</t>
    </r>
  </si>
  <si>
    <r>
      <t>Correcta: El Ministro competente.</t>
    </r>
    <r>
      <rPr>
        <sz val="11"/>
        <color theme="1"/>
        <rFont val="Calibri"/>
        <family val="2"/>
        <scheme val="minor"/>
      </rPr>
      <t xml:space="preserve"> La propuesta de nombramiento del Subsecretario es una competencia del Ministro correspondiente. Las demás opciones no son correctas.</t>
    </r>
  </si>
  <si>
    <r>
      <t>Correcta: El Ministro.</t>
    </r>
    <r>
      <rPr>
        <sz val="11"/>
        <color theme="1"/>
        <rFont val="Calibri"/>
        <family val="2"/>
        <scheme val="minor"/>
      </rPr>
      <t xml:space="preserve"> El Ministro es el responsable de la jefatura superior del personal en su Ministerio. Aunque el Subsecretario es responsable de la gestión administrativa, no tiene la jefatura superior.</t>
    </r>
  </si>
  <si>
    <r>
      <t>Correcta: Real Decreto.</t>
    </r>
    <r>
      <rPr>
        <sz val="11"/>
        <color theme="1"/>
        <rFont val="Calibri"/>
        <family val="2"/>
        <scheme val="minor"/>
      </rPr>
      <t xml:space="preserve"> El Subsecretario es nombrado por Real Decreto. Orden ministerial o decreto ley no son los instrumentos correctos.</t>
    </r>
  </si>
  <si>
    <r>
      <t>Correcta: Real Decreto.</t>
    </r>
    <r>
      <rPr>
        <sz val="11"/>
        <color theme="1"/>
        <rFont val="Calibri"/>
        <family val="2"/>
        <scheme val="minor"/>
      </rPr>
      <t xml:space="preserve"> Igual que los Subsecretarios, los Directores Generales son nombrados mediante Real Decreto. Las otras opciones son incorrectas.</t>
    </r>
  </si>
  <si>
    <r>
      <t>Correcta: Subdirector General.</t>
    </r>
    <r>
      <rPr>
        <sz val="11"/>
        <color theme="1"/>
        <rFont val="Calibri"/>
        <family val="2"/>
        <scheme val="minor"/>
      </rPr>
      <t xml:space="preserve"> El Subdirector General no se considera Alto Cargo según la Ley. Los Secretarios de Estado, Subsecretarios y Directores Generales sí lo son.</t>
    </r>
  </si>
  <si>
    <r>
      <t xml:space="preserve">La respuesta correcta es </t>
    </r>
    <r>
      <rPr>
        <b/>
        <sz val="11"/>
        <color theme="1"/>
        <rFont val="Calibri"/>
        <family val="2"/>
        <scheme val="minor"/>
      </rPr>
      <t>"El Ministro competente"</t>
    </r>
    <r>
      <rPr>
        <sz val="11"/>
        <color theme="1"/>
        <rFont val="Calibri"/>
        <family val="2"/>
        <scheme val="minor"/>
      </rPr>
      <t>. Esto se debe a que, según el marco de la Ley 40/2015, el Ministro tiene la potestad de nombrar a los Subdirectores Generales que dependen jerárquicamente de las Secretarías de Estado, Subsecretarías o Direcciones Generales. Las opciones incorrectas, como "El Presidente del Gobierno" o "El Consejo de Ministros", no tienen esta atribución, ya que no es un órgano encargado de decisiones administrativas de este nivel. Por su parte, "El Gobierno en pleno" tampoco interviene en estos nombramientos.</t>
    </r>
  </si>
  <si>
    <r>
      <t xml:space="preserve">La respuesta correcta es </t>
    </r>
    <r>
      <rPr>
        <b/>
        <sz val="11"/>
        <color theme="1"/>
        <rFont val="Calibri"/>
        <family val="2"/>
        <scheme val="minor"/>
      </rPr>
      <t>"Ministro, Secretario de Estado o Subsecretario del que dependan"</t>
    </r>
    <r>
      <rPr>
        <sz val="11"/>
        <color theme="1"/>
        <rFont val="Calibri"/>
        <family val="2"/>
        <scheme val="minor"/>
      </rPr>
      <t>. Esto refleja la jerarquía y distribución de competencias establecida por la Ley 40/2015. Las otras opciones, como "Ministro o Subsecretario de Estado de quien dependan" y "El gobierno por Real Decreto", no son válidas, ya que el nombramiento no requiere un acto de tan alto rango administrativo.</t>
    </r>
  </si>
  <si>
    <r>
      <t xml:space="preserve">La correcta es </t>
    </r>
    <r>
      <rPr>
        <b/>
        <sz val="11"/>
        <color theme="1"/>
        <rFont val="Calibri"/>
        <family val="2"/>
        <scheme val="minor"/>
      </rPr>
      <t>"Del Ministro competente"</t>
    </r>
    <r>
      <rPr>
        <sz val="11"/>
        <color theme="1"/>
        <rFont val="Calibri"/>
        <family val="2"/>
        <scheme val="minor"/>
      </rPr>
      <t>. La Subsecretaría es el órgano administrativo encargado de asegurar el funcionamiento de los servicios comunes del Ministerio y depende directamente del Ministro. Las opciones como "Del Secretario de Estado" o "Del Director General" son incorrectas porque estos no tienen jerarquía sobre la Subsecretaría.</t>
    </r>
  </si>
  <si>
    <r>
      <t xml:space="preserve">La respuesta correcta es </t>
    </r>
    <r>
      <rPr>
        <b/>
        <sz val="11"/>
        <color theme="1"/>
        <rFont val="Calibri"/>
        <family val="2"/>
        <scheme val="minor"/>
      </rPr>
      <t>"En 1978"</t>
    </r>
    <r>
      <rPr>
        <sz val="11"/>
        <color theme="1"/>
        <rFont val="Calibri"/>
        <family val="2"/>
        <scheme val="minor"/>
      </rPr>
      <t>. Esta figura fue introducida con la Constitución Española de 1978, que sentó las bases para la organización territorial del Estado. Las otras fechas ofrecidas son incorrectas porque no corresponden a ningún evento relacionado con la creación de esta figura.</t>
    </r>
  </si>
  <si>
    <r>
      <t xml:space="preserve">La correcta es </t>
    </r>
    <r>
      <rPr>
        <b/>
        <sz val="11"/>
        <color theme="1"/>
        <rFont val="Calibri"/>
        <family val="2"/>
        <scheme val="minor"/>
      </rPr>
      <t>"El 154"</t>
    </r>
    <r>
      <rPr>
        <sz val="11"/>
        <color theme="1"/>
        <rFont val="Calibri"/>
        <family val="2"/>
        <scheme val="minor"/>
      </rPr>
      <t>, ya que este artículo establece la figura del Delegado del Gobierno como representante del Estado en cada Comunidad Autónoma. Las otras opciones, como el 152 o 153, regulan otros aspectos del modelo autonómico, y el 155 se refiere a la intervención de una Comunidad Autónoma.</t>
    </r>
  </si>
  <si>
    <r>
      <t xml:space="preserve">La correcta es </t>
    </r>
    <r>
      <rPr>
        <b/>
        <sz val="11"/>
        <color theme="1"/>
        <rFont val="Calibri"/>
        <family val="2"/>
        <scheme val="minor"/>
      </rPr>
      <t>"Real Decreto"</t>
    </r>
    <r>
      <rPr>
        <sz val="11"/>
        <color theme="1"/>
        <rFont val="Calibri"/>
        <family val="2"/>
        <scheme val="minor"/>
      </rPr>
      <t>, dado que los Delegados del Gobierno son nombrados formalmente por esta vía para garantizar el carácter solemne y administrativo del acto. Las opciones como "Orden ministerial" o "Decreto ley" no son correctas, ya que no se utilizan para esta función.</t>
    </r>
  </si>
  <si>
    <r>
      <t xml:space="preserve">La respuesta es </t>
    </r>
    <r>
      <rPr>
        <b/>
        <sz val="11"/>
        <color theme="1"/>
        <rFont val="Calibri"/>
        <family val="2"/>
        <scheme val="minor"/>
      </rPr>
      <t>"El Consejo de Ministros"</t>
    </r>
    <r>
      <rPr>
        <sz val="11"/>
        <color theme="1"/>
        <rFont val="Calibri"/>
        <family val="2"/>
        <scheme val="minor"/>
      </rPr>
      <t>, que aprueba la designación previa propuesta del Presidente del Gobierno, asegurando así que el proceso siga la normativa. Las otras opciones son incorrectas, ya que ni el Ministro de Administraciones Públicas ni el Presidente del Gobierno tienen competencia directa para hacerlo sin la participación del Consejo.</t>
    </r>
  </si>
  <si>
    <r>
      <t xml:space="preserve">La correcta es </t>
    </r>
    <r>
      <rPr>
        <b/>
        <sz val="11"/>
        <color theme="1"/>
        <rFont val="Calibri"/>
        <family val="2"/>
        <scheme val="minor"/>
      </rPr>
      <t>"Del Ministro del Interior"</t>
    </r>
    <r>
      <rPr>
        <sz val="11"/>
        <color theme="1"/>
        <rFont val="Calibri"/>
        <family val="2"/>
        <scheme val="minor"/>
      </rPr>
      <t>, puesto que este cargo es quien coordina las actuaciones de los Delegados en el ámbito estatal. Las opciones como "Del Presidente del Gobierno" o "Del Consejo de Ministros" son incorrectas, ya que estos no tienen una relación directa de dependencia funcional con los Delegados.</t>
    </r>
  </si>
  <si>
    <r>
      <t xml:space="preserve">La correcta es </t>
    </r>
    <r>
      <rPr>
        <b/>
        <sz val="11"/>
        <color theme="1"/>
        <rFont val="Calibri"/>
        <family val="2"/>
        <scheme val="minor"/>
      </rPr>
      <t>"El Delegado del Gobierno"</t>
    </r>
    <r>
      <rPr>
        <sz val="11"/>
        <color theme="1"/>
        <rFont val="Calibri"/>
        <family val="2"/>
        <scheme val="minor"/>
      </rPr>
      <t>, quien actúa como representante del Gobierno central en las Comunidades Autónomas. Las otras opciones, como "El Subdelegado del Gobierno" o "Los Delegados Territoriales", no tienen esta función específica.</t>
    </r>
  </si>
  <si>
    <r>
      <t xml:space="preserve">La respuesta es </t>
    </r>
    <r>
      <rPr>
        <b/>
        <sz val="11"/>
        <color theme="1"/>
        <rFont val="Calibri"/>
        <family val="2"/>
        <scheme val="minor"/>
      </rPr>
      <t>"Los Gobernadores civiles"</t>
    </r>
    <r>
      <rPr>
        <sz val="11"/>
        <color theme="1"/>
        <rFont val="Calibri"/>
        <family val="2"/>
        <scheme val="minor"/>
      </rPr>
      <t>, una figura que desapareció tras la transición democrática, siendo sustituida por los Subdelegados del Gobierno para adaptar la estructura administrativa a la descentralización.</t>
    </r>
  </si>
  <si>
    <r>
      <t xml:space="preserve">La correcta es </t>
    </r>
    <r>
      <rPr>
        <b/>
        <sz val="11"/>
        <color theme="1"/>
        <rFont val="Calibri"/>
        <family val="2"/>
        <scheme val="minor"/>
      </rPr>
      <t>"Por libre designación"</t>
    </r>
    <r>
      <rPr>
        <sz val="11"/>
        <color theme="1"/>
        <rFont val="Calibri"/>
        <family val="2"/>
        <scheme val="minor"/>
      </rPr>
      <t>, que permite seleccionar al candidato más adecuado dentro del marco administrativo. Las otras opciones no son válidas, ya que no reflejan el procedimiento normativo correcto.</t>
    </r>
  </si>
  <si>
    <r>
      <t xml:space="preserve">La respuesta es </t>
    </r>
    <r>
      <rPr>
        <b/>
        <sz val="11"/>
        <color theme="1"/>
        <rFont val="Calibri"/>
        <family val="2"/>
        <scheme val="minor"/>
      </rPr>
      <t>"Madrid"</t>
    </r>
    <r>
      <rPr>
        <sz val="11"/>
        <color theme="1"/>
        <rFont val="Calibri"/>
        <family val="2"/>
        <scheme val="minor"/>
      </rPr>
      <t>, ya que en la capital no se requiere esta figura por ser el centro del Gobierno central. Las otras provincias listadas sí cuentan con Subdelegaciones.</t>
    </r>
  </si>
  <si>
    <r>
      <t xml:space="preserve">La correcta es </t>
    </r>
    <r>
      <rPr>
        <b/>
        <sz val="11"/>
        <color theme="1"/>
        <rFont val="Calibri"/>
        <family val="2"/>
        <scheme val="minor"/>
      </rPr>
      <t>"Murcia"</t>
    </r>
    <r>
      <rPr>
        <sz val="11"/>
        <color theme="1"/>
        <rFont val="Calibri"/>
        <family val="2"/>
        <scheme val="minor"/>
      </rPr>
      <t>, que tiene su propia Subdelegación al ser una Comunidad Autónoma uniprovincial.</t>
    </r>
  </si>
  <si>
    <r>
      <t xml:space="preserve">La respuesta correcta es </t>
    </r>
    <r>
      <rPr>
        <b/>
        <sz val="11"/>
        <color theme="1"/>
        <rFont val="Calibri"/>
        <family val="2"/>
        <scheme val="minor"/>
      </rPr>
      <t>"Real Decreto"</t>
    </r>
    <r>
      <rPr>
        <sz val="11"/>
        <color theme="1"/>
        <rFont val="Calibri"/>
        <family val="2"/>
        <scheme val="minor"/>
      </rPr>
      <t>, que garantiza la formalidad y el marco legal del acto. Opciones como "Orden ministerial" o "Resolución" no tienen el mismo rango.</t>
    </r>
  </si>
  <si>
    <r>
      <t xml:space="preserve">La correcta es </t>
    </r>
    <r>
      <rPr>
        <b/>
        <sz val="11"/>
        <color theme="1"/>
        <rFont val="Calibri"/>
        <family val="2"/>
        <scheme val="minor"/>
      </rPr>
      <t>"Real Decreto"</t>
    </r>
    <r>
      <rPr>
        <sz val="11"/>
        <color theme="1"/>
        <rFont val="Calibri"/>
        <family val="2"/>
        <scheme val="minor"/>
      </rPr>
      <t>, ya que regula aspectos fundamentales de la estructura administrativa. Las otras opciones no son válidas, dado que no tienen la capacidad normativa requerida.</t>
    </r>
  </si>
  <si>
    <r>
      <t xml:space="preserve">La correcta es </t>
    </r>
    <r>
      <rPr>
        <b/>
        <sz val="11"/>
        <color theme="1"/>
        <rFont val="Calibri"/>
        <family val="2"/>
        <scheme val="minor"/>
      </rPr>
      <t>"La Ley 2/2014, de 25 de marzo"</t>
    </r>
    <r>
      <rPr>
        <sz val="11"/>
        <color theme="1"/>
        <rFont val="Calibri"/>
        <family val="2"/>
        <scheme val="minor"/>
      </rPr>
      <t>, que regula específicamente el servicio exterior y su funcionamiento. Las otras leyes mencionadas no corresponden al ámbito del servicio exterior.</t>
    </r>
  </si>
  <si>
    <r>
      <t xml:space="preserve">La correcta es </t>
    </r>
    <r>
      <rPr>
        <b/>
        <sz val="11"/>
        <color theme="1"/>
        <rFont val="Calibri"/>
        <family val="2"/>
        <scheme val="minor"/>
      </rPr>
      <t>"Real Decreto del Consejo de Ministros"</t>
    </r>
    <r>
      <rPr>
        <sz val="11"/>
        <color theme="1"/>
        <rFont val="Calibri"/>
        <family val="2"/>
        <scheme val="minor"/>
      </rPr>
      <t>, ya que este es el procedimiento formal requerido para la creación o modificación de órganos administrativos. Ninguna de las otras opciones tiene rango normativo suficiente.</t>
    </r>
  </si>
  <si>
    <r>
      <t xml:space="preserve">La correcta es </t>
    </r>
    <r>
      <rPr>
        <b/>
        <sz val="11"/>
        <color theme="1"/>
        <rFont val="Calibri"/>
        <family val="2"/>
        <scheme val="minor"/>
      </rPr>
      <t>"Servicios integrados y no integrados en las Delegaciones del Gobierno"</t>
    </r>
    <r>
      <rPr>
        <sz val="11"/>
        <color theme="1"/>
        <rFont val="Calibri"/>
        <family val="2"/>
        <scheme val="minor"/>
      </rPr>
      <t>, ya que esta estructura refleja las distintas modalidades de gestión administrativa mencionadas en la ley. Las otras opciones no tienen respaldo normativo.</t>
    </r>
  </si>
  <si>
    <r>
      <t xml:space="preserve">La correcta es </t>
    </r>
    <r>
      <rPr>
        <b/>
        <sz val="11"/>
        <color theme="1"/>
        <rFont val="Calibri"/>
        <family val="2"/>
        <scheme val="minor"/>
      </rPr>
      <t>"Las unidades administrativas a las que se les atribuyan funciones que tengan efectos jurídicos frente a terceros, o cuya actuación tenga carácter preceptivo"</t>
    </r>
    <r>
      <rPr>
        <sz val="11"/>
        <color theme="1"/>
        <rFont val="Calibri"/>
        <family val="2"/>
        <scheme val="minor"/>
      </rPr>
      <t>, porque así lo establece el artículo mencionado. Los sujetos de relación jurídico-administrativa no cumplen los requisitos de órgano administrativo.</t>
    </r>
  </si>
  <si>
    <r>
      <t xml:space="preserve">La correcta es </t>
    </r>
    <r>
      <rPr>
        <b/>
        <sz val="11"/>
        <color theme="1"/>
        <rFont val="Calibri"/>
        <family val="2"/>
        <scheme val="minor"/>
      </rPr>
      <t>"Mediante acuerdo motivado que deberá ser notificado a los interesados en el procedimiento, si los hubiere, con anterioridad o simultáneamente a la resolución final que se dicte"</t>
    </r>
    <r>
      <rPr>
        <sz val="11"/>
        <color theme="1"/>
        <rFont val="Calibri"/>
        <family val="2"/>
        <scheme val="minor"/>
      </rPr>
      <t>, ya que este procedimiento busca garantizar la transparencia y participación de las partes interesadas.</t>
    </r>
  </si>
  <si>
    <r>
      <t xml:space="preserve">La correcta es </t>
    </r>
    <r>
      <rPr>
        <b/>
        <sz val="11"/>
        <color theme="1"/>
        <rFont val="Calibri"/>
        <family val="2"/>
        <scheme val="minor"/>
      </rPr>
      <t>"Economía, suficiencia y adecuación estricta de los medios a los fines institucionales"</t>
    </r>
    <r>
      <rPr>
        <sz val="11"/>
        <color theme="1"/>
        <rFont val="Calibri"/>
        <family val="2"/>
        <scheme val="minor"/>
      </rPr>
      <t>, ya que este principio forma parte de la base normativa de la actuación administrativa. Ninguna de las otras opciones es precisa.</t>
    </r>
  </si>
  <si>
    <r>
      <t xml:space="preserve">La correcta es </t>
    </r>
    <r>
      <rPr>
        <b/>
        <sz val="11"/>
        <color theme="1"/>
        <rFont val="Calibri"/>
        <family val="2"/>
        <scheme val="minor"/>
      </rPr>
      <t>"Deberán inscribirse en el Registro Electrónico Estatal de Órganos e Instrumentos de Cooperación para su válida constitución"</t>
    </r>
    <r>
      <rPr>
        <sz val="11"/>
        <color theme="1"/>
        <rFont val="Calibri"/>
        <family val="2"/>
        <scheme val="minor"/>
      </rPr>
      <t>, porque esta inscripción garantiza su funcionamiento adecuado según la ley.</t>
    </r>
  </si>
  <si>
    <r>
      <t xml:space="preserve">La correcta es </t>
    </r>
    <r>
      <rPr>
        <b/>
        <sz val="11"/>
        <color theme="1"/>
        <rFont val="Calibri"/>
        <family val="2"/>
        <scheme val="minor"/>
      </rPr>
      <t>"Se entenderá que la facultad de instruir los expedientes corresponde a los órganos inferiores competentes por razón de la materia"</t>
    </r>
    <r>
      <rPr>
        <sz val="11"/>
        <color theme="1"/>
        <rFont val="Calibri"/>
        <family val="2"/>
        <scheme val="minor"/>
      </rPr>
      <t>, pues es coherente con la estructura jerárquica de la administración.</t>
    </r>
  </si>
  <si>
    <r>
      <t xml:space="preserve">La correcta es </t>
    </r>
    <r>
      <rPr>
        <b/>
        <sz val="11"/>
        <color theme="1"/>
        <rFont val="Calibri"/>
        <family val="2"/>
        <scheme val="minor"/>
      </rPr>
      <t>"La delegación de firma no alterará la competencia del órgano delegante y para su validez será necesaria su publicación"</t>
    </r>
    <r>
      <rPr>
        <sz val="11"/>
        <color theme="1"/>
        <rFont val="Calibri"/>
        <family val="2"/>
        <scheme val="minor"/>
      </rPr>
      <t>, lo que asegura que el proceso respete la legalidad y la transparencia.</t>
    </r>
  </si>
  <si>
    <r>
      <t xml:space="preserve">La incorrecta es </t>
    </r>
    <r>
      <rPr>
        <b/>
        <sz val="11"/>
        <color theme="1"/>
        <rFont val="Calibri"/>
        <family val="2"/>
        <scheme val="minor"/>
      </rPr>
      <t>"El parentesco de afinidad dentro del cuarto grado, con cualquiera de los interesados"</t>
    </r>
    <r>
      <rPr>
        <sz val="11"/>
        <color theme="1"/>
        <rFont val="Calibri"/>
        <family val="2"/>
        <scheme val="minor"/>
      </rPr>
      <t>, ya que el parentesco hasta el cuarto grado sí es motivo de abstención.</t>
    </r>
  </si>
  <si>
    <r>
      <t xml:space="preserve">La correcta es </t>
    </r>
    <r>
      <rPr>
        <b/>
        <sz val="11"/>
        <color theme="1"/>
        <rFont val="Calibri"/>
        <family val="2"/>
        <scheme val="minor"/>
      </rPr>
      <t>"Mediante el procedimiento de libre designación entre funcionarios de carrera del Estado, pertenecientes a Cuerpos o Escalas clasificados como Subgrupo A1"</t>
    </r>
    <r>
      <rPr>
        <sz val="11"/>
        <color theme="1"/>
        <rFont val="Calibri"/>
        <family val="2"/>
        <scheme val="minor"/>
      </rPr>
      <t>, ya que este criterio garantiza la idoneidad y profesionalización del cargo.</t>
    </r>
  </si>
  <si>
    <t>¿En qué año fue aprobada la LRJSP?</t>
  </si>
  <si>
    <r>
      <t xml:space="preserve">La correcta es </t>
    </r>
    <r>
      <rPr>
        <b/>
        <sz val="11"/>
        <color theme="1"/>
        <rFont val="Calibri"/>
        <family val="2"/>
        <scheme val="minor"/>
      </rPr>
      <t>"2015"</t>
    </r>
    <r>
      <rPr>
        <sz val="11"/>
        <color theme="1"/>
        <rFont val="Calibri"/>
        <family val="2"/>
        <scheme val="minor"/>
      </rPr>
      <t>, porque este fue el año en que se promulgó la Ley de Régimen Jurídico del Sector Público.</t>
    </r>
  </si>
  <si>
    <t>¿Cuántas veces debe intentarse la notificación en el domicilio de un interesado?</t>
  </si>
  <si>
    <t>Las que sean necesarias.</t>
  </si>
  <si>
    <r>
      <t xml:space="preserve">La correcta es </t>
    </r>
    <r>
      <rPr>
        <b/>
        <sz val="11"/>
        <color theme="1"/>
        <rFont val="Calibri"/>
        <family val="2"/>
        <scheme val="minor"/>
      </rPr>
      <t>"Dos"</t>
    </r>
    <r>
      <rPr>
        <sz val="11"/>
        <color theme="1"/>
        <rFont val="Calibri"/>
        <family val="2"/>
        <scheme val="minor"/>
      </rPr>
      <t>, según los procedimientos administrativos establecidos para garantizar la comunicación efectiva.</t>
    </r>
  </si>
  <si>
    <t>¿Quién nombra a los Secretarios Generales de los Ministerios?</t>
  </si>
  <si>
    <t>El Ministro correspondiente.</t>
  </si>
  <si>
    <t>El Secretario de Estado correspondiente.</t>
  </si>
  <si>
    <r>
      <t xml:space="preserve">La correcta es </t>
    </r>
    <r>
      <rPr>
        <b/>
        <sz val="11"/>
        <color theme="1"/>
        <rFont val="Calibri"/>
        <family val="2"/>
        <scheme val="minor"/>
      </rPr>
      <t>"El Consejo de Ministros"</t>
    </r>
    <r>
      <rPr>
        <sz val="11"/>
        <color theme="1"/>
        <rFont val="Calibri"/>
        <family val="2"/>
        <scheme val="minor"/>
      </rPr>
      <t>, ya que este órgano tiene la competencia para efectuar tales nombramientos en el ámbito de su jerarquía administrativa.</t>
    </r>
  </si>
  <si>
    <t>En cuál de las siguientes Comunidades Autónomas no existen Subdelegados del Gobierno? Cataluña: Correcta, debido a las especificidades de su organización territorial y autonómica, en Cataluña no existen Subdelegados del Gobierno. Cantabria: Incorrecta, en Cantabria sí hay Subdelegados del Gobierno, al igual que en la mayoría de las comunidades. Extremadura: Incorrecta, también tiene Subdelegados del Gobierno, pues es una práctica generalizada en España. Andalucía: Incorrecta, cuenta con Subdelegados del Gobierno en cada provincia.</t>
  </si>
  <si>
    <t>De qué año es el Real Decreto que establece la regulación de las figuras de los Delegados y Subdelegados del Gobierno? 1997: Correcta, este es el año en el que se aprobó dicha regulación. 1996: Incorrecta, aunque es un periodo cercano, no es el año del decreto. 1998: Incorrecta, el decreto ya había sido promulgado antes de este año. 1999: Incorrecta, corresponde a una fecha posterior al evento.</t>
  </si>
  <si>
    <t>Qué Título de la Constitución está dedicado a la regulación de la Organización territorial del Estado? El Título VIII: Correcta, regula la organización territorial del Estado. El Título VII: Incorrecta, este trata sobre economía y hacienda. El Título VI: Incorrecta, aborda el Poder Judicial. El Título IX: Incorrecta, se refiere al Tribunal Constitucional.</t>
  </si>
  <si>
    <t>Qué artículo de la Constitución recoge el principio de autonomía? El artículo 2: Correcta, establece el principio de autonomía de las nacionalidades y regiones. El artículo 3: Incorrecta, regula la riqueza lingüística y cultural de España. El artículo 5: Incorrecta, menciona a la capitalidad de Madrid. El artículo 1: Incorrecta, define a España como un Estado social y democrático.</t>
  </si>
  <si>
    <t>A quién se reconoce autonomía en la Constitución española? A las regiones y a las nacionalidades: Correcta, reconoce autonomía a ambos grupos. A las nacionalidades y comunidades autónomas: Incorrecta, falta mencionar a las regiones. A las comunidades autónomas y a las regiones: Incorrecta, no incluye a las nacionalidades. A las regiones: Incorrecta, omite a las nacionalidades.</t>
  </si>
  <si>
    <t>En qué año se establecen las provincias como división territorial del Estado? 1833: Correcta, es el año en que Javier de Burgos establece esta división territorial. 1834: Incorrecta, no corresponde al año correcto. 1835: Incorrecta, es posterior a la división oficial. 1835: Incorrecta, es una repetición del inciso anterior.</t>
  </si>
  <si>
    <t>Cuál de los siguientes nombres está relacionado con la división del territorio en provincias? Javier de Burgos: Correcta, es el responsable de esta organización territorial. Rafael de Burgos: Incorrecta, no existe tal figura histórica. Vicente Burgos: Incorrecta, no está vinculado a este proceso. Manuel Burgos: Incorrecta, no tiene relación con la división provincial.</t>
  </si>
  <si>
    <t>En qué año fue plebiscitado, por primera vez, el Estatuto Gallego? 1936: Correcta, es el año en que se plebiscitó por primera vez. 1931: Incorrecta, corresponde a los inicios de la II República. 1932: Incorrecta, no coincide con el plebiscito. 1933: Incorrecta, es un año posterior.</t>
  </si>
  <si>
    <t>En qué fecha se firmaron los Acuerdos Autonómicos? 31 de julio de 1981: Correcta, corresponde a la firma de estos acuerdos clave. 1 de julio de 1981: Incorrecta, no coincide con la fecha exacta. 2 de junio de 1980: Incorrecta, corresponde a otro contexto histórico. 24 de enero de 1981: Incorrecta, es anterior al evento.</t>
  </si>
  <si>
    <t>¿En qué año se firmaron los pactos Autonómicos? 1992: Correcta, es el año en que se consolidaron estos pactos. 1991: Incorrecta, no es el año de firma. 1993: Incorrecta, es posterior a la firma. 1994: Incorrecta, también es posterior.</t>
  </si>
  <si>
    <t>¿Cuál de los siguientes principios no se recoge en el artículo 2 de la Constitución española de 1978? Subsidiariedad: Correcta, este principio no está explícitamente mencionado en el artículo 2 de la Constitución. Unidad: Incorrecta, es un principio recogido en el artículo 2. Solidaridad: Incorrecta, también está explícitamente mencionado. Autonomía: Incorrecta, este principio es uno de los pilares fundamentales del artículo 2.</t>
  </si>
  <si>
    <t>¿Cuál de los siguientes principios no es predicable del Estado autonómico? Principio de dependencia financiera: Correcta, este principio no es predicable del Estado autonómico, ya que se busca autonomía financiera dentro del marco constitucional. Principio de progresividad: Incorrecta, este principio puede aplicarse en materia de distribución de competencias. Principio de igualdad: Incorrecta, es clave en la relación entre las Comunidades Autónomas. Principio de supremacía estatal: Incorrecta, pues es inherente a la estructura del Estado autonómico.</t>
  </si>
  <si>
    <t>¿Cuál de los siguientes territorios no podía constituirse como Comunidad Autónoma? Los territorios no integrados en la organización provincial: Correcta, ya que la Constitución requiere que los territorios sean provincias o agrupaciones de estas. Los territorios con entidad provincial histórica: Incorrecta, estos sí pueden formar Comunidades Autónomas. Los territorios limítrofes con características históricas, culturales, sociales y económicas comunes: Incorrecta, también están habilitados para constituirse en Comunidades Autónomas. Los territorios insulares: Incorrecta, las islas tienen la posibilidad de constituirse en Comunidades Autónomas.</t>
  </si>
  <si>
    <t>¿Qué artículos de la Constitución recogen las vías de acceso a la autonomía, de los indicados a continuación? Art. 143 y art. 151: Correcta, son los artículos que establecen las vías de acceso lenta y rápida a la autonomía. Art. 144 y art. 143: Incorrecta, el artículo 144 regula supuestos específicos pero no es una vía de acceso principal. Art. 153 y art. 151: Incorrecta, el artículo 153 regula el control de las Comunidades Autónomas. Art. 146 y art. 157: Incorrecta, estos artículos tratan sobre otros aspectos del sistema autonómico.</t>
  </si>
  <si>
    <t>¿Cómo se denominan a las dos principales vías de acceso a la autonomía? Vía lenta y vía rápida: Correcta, son las denominaciones más comunes para estas formas de acceso. Vía común y vía lenta: Incorrecta, no es una nomenclatura utilizada. Vía especial y vía rápida: Incorrecta, aunque pueda parecer adecuado, no es terminología oficial. Vía constitucional y vía histórica: Incorrecta, estas no son las denominaciones aceptadas.</t>
  </si>
  <si>
    <t>¿Cuál de las siguientes Comunidades Autónomas es uniprovincial? Murcia: Correcta, es una comunidad autónoma que consta de una sola provincia. Valencia: Incorrecta, esta comunidad está formada por varias provincias. Canarias: Incorrecta, es una comunidad formada por un grupo de islas y no es uniprovincial. Aragón: Incorrecta, tiene tres provincias y, por tanto, no es uniprovincial.</t>
  </si>
  <si>
    <t>¿Cuál de las siguientes Comunidades Autónomas es histórica? Cataluña: Correcta, es considerada una comunidad histórica por su identidad cultural, lengua y trayectoria política. Extremadura: Incorrecta, no es reconocida como histórica. Valencia: Incorrecta, aunque cuenta con historia relevante, no se clasifica como histórica según los términos autonómicos. Castilla la Mancha: Incorrecta, tampoco tiene esta consideración histórica.</t>
  </si>
  <si>
    <t>¿Cuál de las siguientes Comunidades Autónomas no es pluriprovincial? Baleares: Correcta, es una comunidad autónoma insular que no está dividida en provincias. Castilla y León: Incorrecta, es una comunidad formada por varias provincias. Cataluña: Incorrecta, tiene varias provincias como Barcelona, Tarragona, Lleida y Girona. Canarias: Incorrecta, está formada por varias islas consideradas provincias.</t>
  </si>
  <si>
    <t xml:space="preserve">Ningunas. </t>
  </si>
  <si>
    <t>¿Qué competencias del art. 151 asumen las Comunidades Autónomas que accedieron por la vía rápida? Todas: Correcta, las comunidades que accedieron por esta vía asumieron todas las competencias previstas en el artículo 151. Las negociadas con el gobierno central en el proceso autonómico: Incorrecta, este tipo de acuerdos no corresponde a la vía rápida. Las negociadas con el gobierno central tras el proceso autonómico: Incorrecta, estas no son características de la vía rápida. Ningunas: Incorrecta, ya que las competencias son esenciales en esta vía de acceso.</t>
  </si>
  <si>
    <t>¿Qué norma aprueba un Estatuto de Autonomía? Una Ley orgánica: Correcta, ya que los Estatutos de Autonomía requieren rango de Ley Orgánica para su aprobación. Una ley ordinaria: Incorrecta, este tipo de norma no tiene el rango necesario. Un Real Decreto: Incorrecta, los reales decretos no se usan para aprobar estatutos. Un Decreto ley: Incorrecta, este tipo de norma tampoco es aplicable en este contexto.</t>
  </si>
  <si>
    <t>¿Cuántos municipios debían formar parte de la iniciativa autonómica en el caso de las Comunidades que accedieron por la vía especial, en el caso de que no hubieran plebiscitado estatutos en el pasado? 2/3 partes: Correcta, este era el requisito para iniciar el proceso autonómico en ausencia de plebiscitos previos. 1/3 parte: Incorrecta, este porcentaje no se ajusta a las exigencias constitucionales. 2/4 partes: Incorrecta, esta fracción es incorrecta y no se menciona en el marco normativo. 3/4 partes: Incorrecta, este no es el porcentaje establecido para estos casos.</t>
  </si>
  <si>
    <t>¿Cuántos municipios debían formar parte de la iniciativa autonómica en el caso de las Comunidades que accedieron por la vía especial, en el caso de que sí hubieran plebiscitado estatutos en el pasado? Ningún porcentaje: Correcta, ya que si los estatutos fueron plebiscitados, no se requería el apoyo de un porcentaje mínimo de municipios. 1/3 parte: Incorrecta, este porcentaje no es aplicable en este caso. 2/4 partes: Incorrecta, esta fracción no corresponde a las exigencias establecidas. 2/3 partes: Incorrecta, no es el porcentaje relevante en este supuesto.</t>
  </si>
  <si>
    <t>¿Cuántos municipios debían formar parte de la iniciativa autonómica en el caso de las Comunidades que accedieron por la vía común, en el caso de que no tuvieran régimen provisional de autonomía? 2/3 partes: Correcta, este es el requisito establecido por la normativa para iniciar el proceso autonómico en esta situación. 1/3 parte: Incorrecta, este porcentaje es insuficiente según la normativa. 2/4 partes: Incorrecta, esta fracción no es aplicable al caso descrito. 3/4 partes: Incorrecta, este porcentaje no corresponde a las exigencias constitucionales.</t>
  </si>
  <si>
    <t>¿Cuántos municipios debían formar parte de la iniciativa autonómica en el caso de las Comunidades que accedieron por la vía común, en el caso de que tuvieran régimen provisional de autonomía? Ningún porcentaje: Correcta, no se requería un apoyo específico de municipios en este caso. 1/3 parte: Incorrecta, no se aplica este porcentaje en la normativa descrita. 2/4 partes: Incorrecta, esta fracción no es relevante en este caso. 2/3 partes: Incorrecta, no es necesario este porcentaje en la situación planteada.</t>
  </si>
  <si>
    <t>¿Cuál de los siguientes extremos no debe aparecer obligatoriamente en un Estatuto de Autonomía? Las competencias por asumir: Correcta, no es un contenido obligatorio según la Constitución. La sede de las Instituciones: Incorrecta, este extremo sí debe incluirse en los Estatutos. La delimitación del territorio: Incorrecta, es un requisito obligatorio en los Estatutos de Autonomía. Las competencias asumidas: Incorrecta, deben estar detalladas en el Estatuto.</t>
  </si>
  <si>
    <t>¿En qué artículo de la Constitución se establecen los contenidos mínimos que deben recoger los Estatutos de Autonomía? 147.2: Correcta, este artículo establece los contenidos mínimos de los Estatutos. 151.2: Incorrecta, este artículo regula otras cuestiones relativas al proceso autonómico. 156.1: Incorrecta, este artículo trata sobre la financiación de las comunidades autónomas. 148.4: Incorrecta, no recoge los contenidos mínimos de los Estatutos.</t>
  </si>
  <si>
    <t>¿Qué artículo prevé que las Comunidades Autónomas puedan reclamar como propias competencias sobre materias no atribuidas expresamente al Estado por la Constitución? 149.3: Correcta, este artículo permite a las Comunidades Autónomas asumir competencias no reservadas al Estado. 156.2: Incorrecta, este artículo trata sobre la autonomía financiera. 134.2: Incorrecta, regula cuestiones relativas a los presupuestos generales del Estado. 151.3: Incorrecta, no tiene relación con la asunción de competencias.</t>
  </si>
  <si>
    <t>Además del contenido mínimo ordinario, ¿cuál de los siguientes debe incluir en su Estatuto, una Comunidad Autónoma de vía especial? Un Tribunal Superior de Justicia: Correcta, es un requisito adicional para las Comunidades Autónomas de vía especial. Un Tribunal Supremo: Incorrecta, este órgano pertenece al ámbito estatal. Un Defensor autonómico: Incorrecta, no es un requisito obligatorio para las Comunidades Autónomas de vía especial. Una Cámara de Cuentas: Incorrecta, tampoco es un contenido obligatorio.</t>
  </si>
  <si>
    <t>¿Qué artículo de la Constitución recoge las competencias exclusivas del Estado? 149: Correcta, este artículo enumera las competencias exclusivas del Estado. 150: Incorrecta, regula la transferencia y delegación de competencias. 151: Incorrecta, trata sobre el acceso a la autonomía por la vía rápida. 151.3: Incorrecta, no regula las competencias exclusivas del Estado.</t>
  </si>
  <si>
    <t>A (Correcta): El artículo 148 de la Constitución recoge una lista de materias sobre las que las Comunidades Autónomas pueden asumir competencias, siendo clave en la definición de sus funciones​​. B: El artículo 150 no delimita competencias asumibles, sino que regula las leyes marco y la transferencia o delegación por el Estado​​. C: El artículo 151 trata sobre el procedimiento especial para acceder a la autonomía plena y no sobre competencias asumibles​. D: El artículo 149 establece las competencias exclusivas del Estado, no las asumibles por las Comunidades Autónomas​​.</t>
  </si>
  <si>
    <t>B (Correcta): El Consejo de Gobierno es el órgano ejecutivo oficial de las Comunidades Autónomas, con funciones administrativas y de representación según los Estatutos de Autonomía​. A: "Consejo Ejecutivo" no es el término habitual en el sistema autonómico español, aunque podría ser utilizado en otros contextos. C: "Consejo Colegiado" no es una denominación oficial para ningún órgano de gobierno autonómico en España. D: "Consejo" es una palabra genérica y no específica para designar al órgano de gobierno​.</t>
  </si>
  <si>
    <t>A (Correcta): La "Asamblea" es el término más empleado para referirse al órgano legislativo de las Comunidades Autónomas en España​. B: "Consejo Legislativo" no es un término oficial en el sistema autonómico español. C: "Legislador" se refiere a las personas o instituciones que elaboran leyes, pero no a un órgano legislativo concreto. D: "Cortes Autonómicas" es un término empleado solo en algunas Comunidades, como Castilla y León, pero no es generalizado​.</t>
  </si>
  <si>
    <t>D (Correcta): Las Comunidades Autónomas de vía común debieron esperar cinco años para ampliar competencias según lo dispuesto en el artículo 148.2 de la Constitución​. A: Dos años no es el plazo establecido en el marco constitucional. B: Tres años no se corresponde con el requisito constitucional para la ampliación de competencias. C: Cuatro años tampoco es correcto, ya que el plazo mínimo establecido es de cinco años​.</t>
  </si>
  <si>
    <t>C (Correcta): El Título VIII de la Constitución regula la organización territorial del Estado, incluyendo la Administración Local​. A: El Título VII trata sobre Economía y Hacienda, por lo que no aborda la Administración Local. B: El Título VI regula el Poder Judicial, sin relación con la administración territorial. D: El Título IX trata del Tribunal Constitucional y no aborda la Administración Local​.</t>
  </si>
  <si>
    <t>B (Correcta): El artículo 158.2 establece el Fondo de Compensación Interterritorial para reducir desequilibrios entre Comunidades Autónomas y garantizar la solidaridad territorial​. A: El artículo 158.1 no se refiere específicamente a este fondo. C: No existe un artículo 158.3 en la Constitución Española. D: Tampoco existe un artículo 158.4, por lo que esta opción no es válida​.</t>
  </si>
  <si>
    <t>C (Correcta): La Ley Reguladora de las Bases del Régimen Local fue promulgada en 1985 y regula aspectos fundamentales de la organización local en España​. A: 1983 es incorrecto, ya que ese año no corresponde a la promulgación de esta ley. B: 1984 tampoco es el año de publicación de esta ley. D: 1986 se refiere al Texto Refundido de las Disposiciones en Materia de Régimen Local, no a la Ley de Bases del Régimen Local​.</t>
  </si>
  <si>
    <t>B (Correcta): El artículo 137 de la Constitución establece que provincias y municipios gozan del derecho a la autonomía para la gestión de sus respectivos intereses​​. A: El artículo 2 menciona la autonomía de nacionalidades y regiones, pero no de municipios y provincias. C: El artículo 153.2 regula el control de los órganos autonómicos por parte de la jurisdicción contencioso-administrativa, pero no establece este derecho. D: Ningún artículo menciona específicamente que no existe este principio, por lo que esta opción es incorrecta​.</t>
  </si>
  <si>
    <t>D (Correcta): El artículo 143 no hace referencia a la Administración Local, ya que trata del procedimiento para la formación de Comunidades Autónomas por la vía ordinaria​. A: El artículo 140 regula la autonomía de los municipios y sí está relacionado con la Administración Local. B: El artículo 141 define la provincia como entidad local y también trata sobre Administración Local. C: El artículo 142 aborda la autonomía financiera de los municipios y provincias, por lo que está vinculado a la Administración Local​.</t>
  </si>
  <si>
    <t>A (Correcta): El artículo 140 de la Constitución garantiza la autonomía de los municipios y establece que tienen personalidad jurídica plena​​. B: El artículo 141 trata sobre la provincia y no aborda la autonomía municipal. C: El artículo 142 regula aspectos de la autonomía financiera de las entidades locales, pero no garantiza la autonomía en general. D: Esta opción es incorrecta, ya que el artículo 140 sí establece este principio​.</t>
  </si>
  <si>
    <t>B (Correcta): Los municipios gozan de personalidad jurídica plena, según el artículo 140 de la Constitución y la Ley de Bases del Régimen Local​. A: Aunque los municipios tienen personalidad jurídica, "propia" no es el término adecuado para definirla en este contexto. C: "Organizativa" no es un término utilizado para describir la personalidad jurídica de los municipios. D: "Orgánica" tampoco define la personalidad jurídica según la Constitución o la ley aplicable​.</t>
  </si>
  <si>
    <t>A (Correcta): Las provincias también tienen personalidad jurídica propia, como establece el artículo 137 de la Constitución​. B: La personalidad jurídica plena es una descripción válida para los municipios, no específicamente para las provincias. C: "Organizativa" no describe la personalidad jurídica de las provincias en términos legales. D: "Orgánica" no es un término relacionado con la personalidad jurídica según la normativa vigente​.</t>
  </si>
  <si>
    <t>C (Correcta): La administración y gobierno de los municipios corresponden al Ayuntamiento, que incluye al Alcalde y al Pleno del Consistorio​​. A: Aunque el Alcalde es parte del Ayuntamiento, no es el único responsable del gobierno y administración. B: "Al Alcalde y Concejales" es impreciso, ya que el Ayuntamiento incluye otros órganos. D: "Al Pleno de los Ayuntamientos" no recoge completamente el alcance de la administración municipal​​.</t>
  </si>
  <si>
    <t>D (Correcta): El Ayuntamiento está integrado por el Alcalde y los Concejales, según el artículo 140 de la Constitución y la Ley de Bases del Régimen Local​​. A: Los Concejales son miembros del Ayuntamiento, pero no lo integran por sí solos. B: El Pleno forma parte del Ayuntamiento, pero no lo integra en su totalidad. C: El Alcalde es parte, pero no constituye por sí solo el Ayuntamiento​​.</t>
  </si>
  <si>
    <t>D (Correcta): Los Concejales o los vecinos pueden elegir al Alcalde, según lo dispuesto en la Ley de Bases del Régimen Local​. A: Solo los Concejales no son los únicos que pueden elegir al Alcalde en todos los casos. B: Los vecinos pueden elegir al Alcalde en algunos casos, pero no en todos. C: El pueblo es un término genérico que no se ajusta a la normativa específica​​.</t>
  </si>
  <si>
    <t>D (Correcta): Los Concejales son elegidos por sufragio universal, igual, libre, directo y secreto, en la forma establecida por la ley​​. A: El sufragio no depende de la normativa del Gobierno, como se menciona en esta opción. B: La referencia a "el derecho" no se corresponde con la redacción oficial. C: La Constitución regula los principios, pero es la ley la que establece los detalles del sufragio​.</t>
  </si>
  <si>
    <t>C (Correcta): La provincia es una entidad local determinada por la agrupación de municipios y división territorial para el cumplimiento de actividades del Estado, según el artículo 141​​. A: La definición no corresponde a las actividades de la Comunidad Autónoma. B: La división territorial tampoco se orienta hacia las actividades del Gobierno en general. D: Los vecinos no son el objetivo principal en esta definición​​.</t>
  </si>
  <si>
    <t>A (Correcta): Cualquier alteración de los límites de una provincia debe ser aprobada mediante una ley orgánica de las Cortes Generales, según lo dispuesto en el artículo 141 de la Constitución​​. B: Las leyes ordinarias no tienen la capacidad de modificar los límites provinciales. C: Un decreto ley no es el instrumento adecuado para este tipo de cambios. D: El acuerdo entre las Cortes Generales y la Comunidad Autónoma no está previsto como procedimiento constitucional​.</t>
  </si>
  <si>
    <t>B (Correcta): A las Diputaciones corresponde el gobierno y administración de las provincias en algunos casos, dependiendo de las competencias asumidas por las Comunidades Autónomas​​. A: No siempre es en cualquier caso, ya que algunas Comunidades Autónomas han asumido estas competencias. C: Las Comunidades Autónomas pueden asumir competencias provinciales, pero no en todos los casos. D: La afirmación de que siempre corresponde a las Comunidades Autónomas no es correcta​​.</t>
  </si>
  <si>
    <t>B (Correcta): Sí, se pueden crear agrupaciones de municipios distintas de la provincia, como las comarcas, siempre y cuando lo autorice el marco legal aplicable​. A: Decir que "no, en ningún caso" contradice la normativa vigente. C: El artículo 146 no establece una prohibición absoluta para crear agrupaciones diferentes. D: Aunque se puede requerir autorización, no siempre es del Senado, por lo que esta opción no es precisa​​.</t>
  </si>
  <si>
    <t>B (Correcta): Un Cabildo Insular es el órgano de gobierno y administración propio de las Islas Canarias, según lo dispuesto en el artículo 141.4 de la Constitución​. A: Los Cabildos no son el órgano de las Islas Baleares, ya que estas tienen Consejos Insulares. C: Un Cabildo Insular no es un órgano de consulta provincial. D: No son asambleas parlamentarias de provincia​​.</t>
  </si>
  <si>
    <t>B (Correcta): El Texto Refundido de Disposiciones legales en materia de régimen local es de 1986, recopilando la normativa aplicable hasta ese momento​. A: 1985 corresponde a la Ley de Bases de Régimen Local, no al Texto Refundido. C: 1987 no se corresponde con este documento específico. D: 1988 tampoco es el año correcto para la aprobación del Texto Refundido​.</t>
  </si>
  <si>
    <t>B (Correcta): La Ley de Haciendas Locales fue promulgada en 1988, regulando los aspectos financieros de las entidades locales​​. A: 1987 no es el año de promulgación de esta ley. C: 1989 no corresponde con la aprobación de la Ley de Haciendas Locales. D: 1990 tampoco es el año en que esta ley fue promulgada​​.</t>
  </si>
  <si>
    <t>D (Correcta): Las áreas metropolitanas no se consideran un ente local territorial según el artículo 2 de la Ley 7/1985​. A: Las islas sí son consideradas entes locales en el marco autonómico de Canarias y Baleares. B: Los municipios son entidades locales básicas reconocidas por la ley. C: Las provincias también son entes locales territoriales reconocidos por la Constitución​.</t>
  </si>
  <si>
    <t>A (Correcta): El Concejo Abierto tiene un régimen especial de gobierno y administración, tal y como lo regula la Ley de Bases de Régimen Local​​. B: El municipio no siempre cuenta con un régimen especial, ya que depende de la configuración legal ordinaria. C: Las provincias no tienen un régimen especial similar al del Concejo Abierto. D: Los ayuntamientos, en general, no tienen este régimen especial, salvo en el caso de Concejos Abiertos​​.</t>
  </si>
  <si>
    <t>A (Correcta): El municipio tiene su origen en la época romana, siendo una institución básica en la organización territorial histórica​. B: La época visigoda no marcó el origen del municipio, aunque influyó en su evolución. C: La época árabe tampoco corresponde al origen del municipio, aunque dejó huella en su organización. D: La época contemporánea no es el inicio histórico del municipio, sino una etapa de su consolidación moderna​.</t>
  </si>
  <si>
    <t>B (Correcta): En 1924 se aprueba el Estatuto Municipal que aplica la descentralización administrativa a las entidades locales​. A: 1823 no es el año correcto para este Estatuto. C: 1825 tampoco corresponde con la aprobación del Estatuto Municipal. D: 1926 no es el año en que este estatuto se promulgó​.</t>
  </si>
  <si>
    <t>B (Correcta): El artículo 137 de la Constitución establece la autonomía de los municipios para gestionar sus intereses​​. A: El artículo 136 no está relacionado con la autonomía de los municipios. C: El artículo 138 se refiere a la solidaridad territorial, no a la autonomía municipal. D: El artículo 139 aborda la igualdad de derechos y libertades, pero no regula la autonomía de los municipios​.</t>
  </si>
  <si>
    <t>C (Correcta): El artículo 138 establece que es el Estado quien garantiza el principio de solidaridad consagrado en el artículo 2 de la Constitución​. A: Las Cortes Generales no tienen la función directa de garantizar este principio. B: El Congreso de los Diputados tampoco es el órgano encargado de esta garantía. D: La ley no es el instrumento que garantiza directamente este principio, sino que lo implementa​.</t>
  </si>
  <si>
    <t>C (Correcta): El artículo 140 de la Constitución está dedicado específicamente a la regulación del Municipio​​. A: El artículo 138 se centra en la solidaridad territorial. B: El artículo 139 regula la igualdad de derechos y libertades en el territorio nacional. D: El artículo 141 regula la provincia, no el municipio​​.</t>
  </si>
  <si>
    <t>B (Correcta): El Título VIII regula la organización territorial del Estado, incluyendo la Administración Local y, por tanto, los municipios​. A: El Título VII aborda la economía y hacienda, sin conexión directa con los municipios. C: El Título IX regula el Tribunal Constitucional, no los municipios. D: El Título III trata de las Cortes Generales, sin relación con el ámbito local​.</t>
  </si>
  <si>
    <t>B (Correcta): El Título II de la Ley 7/1985 regula específicamente el régimen jurídico de los municipios, enmarcándolos como entidades básicas de la organización territorial del Estado​. A: El Título I regula las disposiciones generales. C: El Título III aborda otras entidades locales, como las provincias. D: El Título IV no regula específicamente a los municipios​.</t>
  </si>
  <si>
    <t>B (Correcta): El municipio es la entidad básica de la organización territorial del Estado, tal como lo establece la Ley 7/1985 y el artículo 137 de la Constitución​​. A: La provincia es una entidad territorial relevante, pero no básica. C: La Comunidad Autónoma tiene competencias más amplias, pero no es básica. D: La región no es una entidad definida constitucionalmente​​.</t>
  </si>
  <si>
    <t>C (Correcta): El Ayuntamiento es el órgano de gobierno y administración del municipio, no un elemento configurador esencial como el territorio, población y organización​​. A: El territorio es un elemento esencial para el municipio. B: La población es un componente básico. D: La organización es fundamental en la estructura municipal​​.</t>
  </si>
  <si>
    <t>C (Correcta): La condición de vecino se adquiere con la inscripción en el Padrón municipal, como regula la Ley de Bases de Régimen Local​​. A: El nacimiento no es un criterio para adquirir esta condición. B: La residencia continuada no garantiza automáticamente la condición de vecino. D: La residencia temporal no confiere por sí misma esta condición​.</t>
  </si>
  <si>
    <t>A (Correcta): El artículo 13.2 de la Constitución reconoce el derecho de sufragio activo a determinados extranjeros en elecciones municipales, siempre bajo tratados de reciprocidad​. B: El artículo 12.3 regula la mayoría de edad, no el sufragio. C: El artículo 11.2 aborda la nacionalidad española. D: El artículo 13.4 no existe​​.</t>
  </si>
  <si>
    <t>B (Correcta): El artículo sobre el sufragio en elecciones municipales se modificó en 1992 para permitir el voto de determinados extranjeros con residencia permanente​. A: 1991 no corresponde a esta reforma. C: 1993 es incorrecto. D: 1994 tampoco es el año de la modificación​.</t>
  </si>
  <si>
    <t>C (Correcta): El Ayuntamiento es el órgano encargado del gobierno y administración del municipio, según el artículo 140 de la Constitución​​. A: El Alcalde no ejerce estas funciones de manera aislada. B: El Pleno es un órgano del Ayuntamiento, pero no el único. D: La combinación del Alcalde y Pleno no se considera un órgano unificado​.</t>
  </si>
  <si>
    <t>B (Correcta): La Comisión de Gobierno existe obligatoriamente en municipios con más de 5.000 habitantes, según la Ley de Bases del Régimen Local​​. A: No es obligatoria en todos los Ayuntamientos. C: La obligatoriedad para municipios con menos de 5.000 habitantes es incorrecta. D: La cifra de 500 habitantes es irrelevante en este contexto​.</t>
  </si>
  <si>
    <t>A (Correcta): El artículo 25.1 de la Ley 7/1985 regula las competencias de los Ayuntamientos, estableciendo su ámbito de actuación en materias de interés local​​. B: El artículo 29.2 regula competencias de entidades superiores. C: El artículo 21.3 se refiere a atribuciones del Alcalde. D: El artículo 28 no regula competencias municipales​.</t>
  </si>
  <si>
    <t>D (Correcta): El Ayuntamiento no tiene competencias en la acreditación de nacionalidad, ya que esta corresponde al Estado​​. A: La protección del medio ambiente es una competencia local. B: La salubridad pública también es competencia municipal. C: El transporte público de viajeros es gestionado por los Ayuntamientos en su ámbito territorial​​.</t>
  </si>
  <si>
    <t>C (Correcta): Los mercados públicos no se consideran un servicio mínimo obligatorio para los Ayuntamientos según la legislación vigente​​. A: La limpieza viaria es un servicio mínimo obligatorio. B: El control de alimentos y bebidas también es obligatorio. D: La recogida de residuos es otro servicio mínimo que deben garantizar los Ayuntamientos​​.</t>
  </si>
  <si>
    <t xml:space="preserve">¿Cuál de los siguientes servicios no es obligatorio que sea prestado en un municipio  que cuente con menos de 20.000 habitantes? </t>
  </si>
  <si>
    <t xml:space="preserve">Prestación de servicios sociales.  </t>
  </si>
  <si>
    <t xml:space="preserve">Tratamiento de residuos.  </t>
  </si>
  <si>
    <t xml:space="preserve">Biblioteca pública.  </t>
  </si>
  <si>
    <t xml:space="preserve">Acceso a núcleos de población.  </t>
  </si>
  <si>
    <t>A (Correcta): La prestación de servicios sociales no es obligatoria en municipios con menos de 20.000 habitantes, ya que corresponde a las Diputaciones u otras instituciones superiores en estos casos​​. B: El tratamiento de residuos sí es un servicio obligatorio. C: Las bibliotecas públicas no se consideran obligatorias en estos municipios. D: El acceso a núcleos de población es un servicio básico garantizado en cualquier municipio​​.</t>
  </si>
  <si>
    <t>B (Correcta): Los Ayuntamientos deben solicitar dispensa a la Diputación provincial para no prestar los servicios mínimos establecidos por la legislación​​. A: La Comunidad Autónoma no es la encargada de conceder esta dispensa. C: El Ministerio de Administraciones Públicas no interviene en estos casos. D: El Ministerio del Interior tampoco tiene competencias al respecto​​.</t>
  </si>
  <si>
    <t>D (Correcta): Los Ayuntamientos no pueden ejercer la potestad legislativa, ya que esta competencia corresponde exclusivamente a las Cortes Generales o Asambleas Legislativas​​. A: La potestad reglamentaria es ejercida por los Ayuntamientos para regular aspectos internos. B: La potestad sancionadora también corresponde a los Ayuntamientos en su ámbito. C: La potestad expropiatoria es una herramienta administrativa de la que disponen​​.</t>
  </si>
  <si>
    <t>A (Correcta): El artículo 26 de la Ley 7/1985 establece los servicios mínimos que deben ser prestados por los Ayuntamientos, como limpieza viaria y recogida de residuos​​. B: El artículo 34 regula otros aspectos organizativos, no los servicios mínimos. C: El artículo 65 no está relacionado con servicios municipales. D: El artículo 54 tampoco regula estos servicios​​.</t>
  </si>
  <si>
    <t>B (Correcta): La prevención de incendios no es un servicio obligatorio para municipios con menos de 50.000 habitantes, ya que suele corresponder a Diputaciones o Comunidades Autónomas​​. A: La protección del medio ambiente es obligatoria en todos los municipios. C: La extinción de incendios sí es obligatoria. D: Los parques públicos son responsabilidad de todos los Ayuntamientos​​.</t>
  </si>
  <si>
    <t>A (Correcta): El término municipal es el territorio donde el Ayuntamiento ejerce sus competencias, según la Ley de Bases de Régimen Local​​. B: No se limita al territorio edificado del municipio. C: Tampoco se restringe al territorio urbano. D: El término urbanizable no define completamente el ámbito territorial de un municipio​​.</t>
  </si>
  <si>
    <t>A (Correcta): El artículo 28 de la Ley 7/1985 regula el ejercicio de competencias compartidas o complementarias entre municipios y otras administraciones​​. B: El artículo 27 regula competencias ordinarias de los Ayuntamientos. C: El artículo 29 no se relaciona con estas competencias. D: El artículo 30 no aborda esta cuestión​​.</t>
  </si>
  <si>
    <t>A (Correcta): La cultura se considera una actividad complementaria o compartida de los municipios, ya que pueden colaborar con otras administraciones para promoverla​​. B: El tratamiento de residuos es competencia obligatoria. C: La pavimentación de vías públicas es responsabilidad directa de los municipios. D: La prestación de servicios sociales también corresponde a los municipios, pero no es complementaria​​.</t>
  </si>
  <si>
    <t>D (Correcta): Los órganos municipales se dividen en ordinarios y extraordinarios, como el Pleno y las Comisiones de Gobierno​​. A: Los órganos extraordinarios no son independientes de los ordinarios. B: Los órganos especiales no son una categoría reconocida. C: Obligatorios y necesarios no es una clasificación jurídica correcta​​.</t>
  </si>
  <si>
    <t>B (Correcta): Todos los concejales de un municipio pueden ser candidatos a la Alcaldía, ya que representan a las listas electorales del municipio​​. A: Los vecinos no tienen acceso directo a la candidatura sin ser concejales. C: Solo los concejales no limitan esta posibilidad. D: Los vecinos con sufragio pasivo no pueden ser candidatos directamente sin cumplir con los requisitos legales​​.</t>
  </si>
  <si>
    <t>D (Correcta): Todos los vecinos con derecho a sufragio pasivo y sin causas de incompatibilidad pueden presentarse a la Alcaldía en municipios pequeños como el de 87 habitantes​​. A: No todos los vecinos, solo aquellos que cumplan los requisitos legales. B: No solo los concejales, aunque tienen ventaja en la elección. C: Los concejales que encabezan listas no son los únicos elegibles​​.</t>
  </si>
  <si>
    <t>C (Correcta): Los concejales tienen un mandato de cuatro años, según lo dispuesto en la normativa electoral y la Ley de Bases de Régimen Local​​. A: Dos años no es el período establecido. B: Tres años tampoco es el plazo correcto. D: Cinco años no corresponde a la legislación vigente​​.</t>
  </si>
  <si>
    <t>D (Correcta): El sistema de concejo abierto rige en municipios de menos de 100 habitantes o en casos específicos según su tradición y normativa​​. A: Municipios de menos de 300 habitantes pueden no aplicar este sistema. B: Menos de 250 habitantes tampoco es el criterio establecido. C: Los de menos de 200 habitantes no necesariamente aplican el sistema de concejo abierto​​.</t>
  </si>
  <si>
    <t>D (Correcta): El artículo 141 de la Constitución regula la provincia como entidad local, definiendo su estructura y competencias​​. A: El artículo 138 se centra en la solidaridad territorial. B: El artículo 139 regula la igualdad de derechos en todo el territorio. C: El artículo 140 regula específicamente los municipios​​.</t>
  </si>
  <si>
    <t>A (Correcta): La provincia tiene personalidad jurídica propia, como establece el artículo 137 de la Constitución​​. B: "Plena" no es un término jurídico adecuado en este caso. C: "Común" no define la personalidad jurídica. D: "Ordinaria" tampoco corresponde al concepto jurídico aplicable​​.</t>
  </si>
  <si>
    <t>B (Correcta): La Diputación es el órgano encargado del gobierno y administración de la provincia, según la Ley de Bases de Régimen Local​​. A: El Ayuntamiento no tiene competencias provinciales. C: La Comunidad Autónoma no ejerce estas funciones, salvo en uniprovinciales. D: Los vecinos no tienen responsabilidad administrativa sobre la provincia​​.</t>
  </si>
  <si>
    <t>C (Correcta): Los Diputados provinciales tienen un mandato de cuatro años, similar al de los concejales, según la normativa vigente​​. A: Dos años no es el plazo legal. B: Tres años tampoco es correcto. D: Seis años no se aplica a este cargo​​.</t>
  </si>
  <si>
    <t>B (Correcta): El Presidente de la Diputación dirige el gobierno y administración de la provincia, con apoyo del Pleno​​. A: El Pleno no tiene autoridad ejecutiva directa. C: La combinación del Presidente y Pleno no se recoge como figura de dirección unificada. D: Los órganos de la Diputación no incluyen exclusivamente la dirección​​.</t>
  </si>
  <si>
    <t>D (Correcta): La prestación de servicios públicos de carácter municipal no es una competencia propia de las Diputaciones, ya que estas competencias corresponden a los Ayuntamientos​​. A: La prestación de servicios de carácter supramunicipal es una competencia típica de las Diputaciones. B: La asistencia jurídica a los municipios es también una función esencial de las Diputaciones. C: El fomento de los intereses provinciales es una competencia reconocida de las Diputaciones​.</t>
  </si>
  <si>
    <t>A (Correcta): La Diputación provincial debe garantizar el acceso de la población de la provincia a los servicios mínimos que los municipios no puedan prestar, según la Ley de Bases del Régimen Local​​. B: El Pleno de la Diputación no es quien asegura directamente este acceso. C: La Comisión de Gobierno no tiene esta responsabilidad. D: Los Ayuntamientos solo tienen competencias dentro de sus municipios​.</t>
  </si>
  <si>
    <t>D (Correcta): Según el artículo 115 de la Constitución, el Presidente del Gobierno, tras deliberación con el Consejo de Ministros, puede proponer la disolución del Congreso, Senado o Cortes Generales, y esta será decretada por el Rey​. A: "Autorizada" por el Rey no es el término utilizado en este caso. B: Tampoco se habla de que sea "sancionada". C: El Rey decreta, no autoriza ni sanciona, según el marco constitucional​.</t>
  </si>
  <si>
    <t xml:space="preserve">Rendimientos procedentes de su patrimonio público e ingresos de derecho privado.  </t>
  </si>
  <si>
    <t>D (Correcta): Todas las respuestas son correctas, ya que los recursos de las Comunidades Autónomas incluyen rendimientos patrimoniales, operaciones de crédito, y transferencias del Fondo de Compensación​​. A: Esto es parte de los recursos. B: También forma parte de los recursos autonómicos. C: Incluye asignaciones de los Presupuestos Generales del Estado​.</t>
  </si>
  <si>
    <t>B (Correcta): La Administración del Estado o la Comunidad Autónoma pueden impugnar actos locales desde el día siguiente a la recepción de la comunicación que rechace el requerimiento, dentro del plazo estipulado​​. A, C, D: No especifican correctamente los plazos o requisitos establecidos en la Ley de la Jurisdicción Contencioso-Administrativa​.</t>
  </si>
  <si>
    <t>¿En cuál de las siguientes provincias no existe Subdelegado del Gobierno?</t>
  </si>
  <si>
    <t>En Pamplona</t>
  </si>
  <si>
    <t>En Badajoz</t>
  </si>
  <si>
    <t>En Barcelona</t>
  </si>
  <si>
    <t>En Bilbao</t>
  </si>
  <si>
    <t>A (Correcta): En Pamplona no existe la figura del Subdelegado del Gobierno, ya que Navarra cuenta con un régimen foral propio y una Delegación del Gobierno en lugar de Subdelegaciones​. B, C, D: En estas provincias sí existe la figura del Subdelegado del Gobierno como representación estatal​​.</t>
  </si>
  <si>
    <t>¿Quién elige al Alcalde?</t>
  </si>
  <si>
    <t>Los vecinos</t>
  </si>
  <si>
    <t>Los Concejales</t>
  </si>
  <si>
    <t>Los Concejales o los vecinos</t>
  </si>
  <si>
    <t>Los Concejales, los vecinos o la Diputación Provincial</t>
  </si>
  <si>
    <t>C (Correcta): El Alcalde puede ser elegido por los Concejales o directamente por los vecinos, dependiendo del sistema electoral del municipio​​. A: Los vecinos no siempre eligen directamente al Alcalde. B: Los Concejales no son los únicos que pueden elegir. D: La Diputación no interviene en la elección del Alcalde​.</t>
  </si>
  <si>
    <t>¿Cuál es el órgano de gobierno y administración del Municipio?</t>
  </si>
  <si>
    <t>El Alcalde</t>
  </si>
  <si>
    <t>El Ayuntamiento</t>
  </si>
  <si>
    <t>El Alcalde y el Pleno</t>
  </si>
  <si>
    <t>B (Correcta): El Ayuntamiento es el órgano de gobierno y administración del municipio, incluyendo al Alcalde y al Pleno como parte de su estructura​​. A: El Alcalde es solo una parte del Ayuntamiento. C: El Pleno es un órgano dentro del Ayuntamiento, pero no lo constituye en su totalidad. D: La combinación "Alcalde y Pleno" no se considera un órgano autónomo​.</t>
  </si>
  <si>
    <t>¿Cuál es el órgano de gobierno y administración de la provincia?</t>
  </si>
  <si>
    <t>El Presidente de la Diputación</t>
  </si>
  <si>
    <t>La Diputación</t>
  </si>
  <si>
    <t>La Diputación y el Pleno</t>
  </si>
  <si>
    <t>B (Correcta): El Presidente de la Diputación dirige el gobierno y administración de la provincia​​. A: El Ayuntamiento no tiene competencias provinciales. C: El Pleno de la Diputación no tiene esta responsabilidad directa. D: "La Diputación y el Pleno" no es una figura de gobierno reconocida​​.</t>
  </si>
  <si>
    <t>¿En cuál de los siguientes municipios existe Concejo Abierto?</t>
  </si>
  <si>
    <t>En un municipio de menos de 1000 habitantes</t>
  </si>
  <si>
    <t>En un municipio de menos de 100 habitantes</t>
  </si>
  <si>
    <t>En un municipio de menos de 500 habitantes</t>
  </si>
  <si>
    <t>En un municipio de menos de 5000 habitantes</t>
  </si>
  <si>
    <t>B (Correcta): En municipios con menos de 100 habitantes, el sistema de Concejo Abierto es el habitual, según lo previsto en la Ley de Bases del Régimen Local​​. A, C, D: Estos tamaños de población no son determinantes para la aplicación del sistema de Concejo Abierto​.</t>
  </si>
  <si>
    <t>¿En qué año fue aprobada la ley reguladora de las bases del régimen local?</t>
  </si>
  <si>
    <t>1986</t>
  </si>
  <si>
    <t>1987</t>
  </si>
  <si>
    <t>D (Correcta): La Ley Reguladora de las Bases del Régimen Local fue aprobada en 1985, y regula aspectos fundamentales de la organización territorial​​. A, B, C: Estos años no corresponden con la promulgación de esta ley​​.</t>
  </si>
  <si>
    <t>¿Cuál de los siguientes no es un elemento configurador de un municipio?</t>
  </si>
  <si>
    <t>El territorio</t>
  </si>
  <si>
    <t>El pueblo</t>
  </si>
  <si>
    <t>La organización</t>
  </si>
  <si>
    <t>La población</t>
  </si>
  <si>
    <t>B (Correcta): El pueblo no es un elemento configurador del municipio; los elementos esenciales son el territorio, la población y la organización​​. A: El territorio es un elemento esencial. C: La organización también lo es. D: La población es un componente básico​​.</t>
  </si>
  <si>
    <t>¿Cuántas Comunidades Autónomas hay en España?</t>
  </si>
  <si>
    <t>17.</t>
  </si>
  <si>
    <t>19.</t>
  </si>
  <si>
    <t>B (Correcta): España cuenta con 17 Comunidades Autónomas, según lo establecido en la Constitución​​. A: 15 es incorrecto, ya que faltarían comunidades. C: 19 incluye Ceuta y Melilla, que no son Comunidades Autónomas. D: 16 es incorrecto porque falta una Comunidad Autónoma​​.</t>
  </si>
  <si>
    <t>¿Qué artículo de la Constitución recoge la vía de acceso rápido a la autonomía?</t>
  </si>
  <si>
    <t>El artículo 151.</t>
  </si>
  <si>
    <t>El artículo 141.</t>
  </si>
  <si>
    <t>El artículo 157.</t>
  </si>
  <si>
    <t>A (Correcta): El artículo 151 regula la vía rápida para acceder a la autonomía, aplicable a comunidades con características históricas específicas​. B, C, D: Estos artículos no tratan sobre la vía rápida de acceso​​.</t>
  </si>
  <si>
    <t>¿Quién elige a los Concejales?</t>
  </si>
  <si>
    <t>Los vecinos.</t>
  </si>
  <si>
    <t>Los residentes.</t>
  </si>
  <si>
    <t>Los habitantes.</t>
  </si>
  <si>
    <t>El Alcalde.</t>
  </si>
  <si>
    <t>A (Correcta): Los vecinos eligen a los Concejales mediante sufragio universal, directo y secreto, según la normativa electoral​​. B, C, D: Estos términos no reflejan correctamente el proceso electoral municipal​.</t>
  </si>
  <si>
    <t>¿Quién sanciona los estatutos de autonomía?</t>
  </si>
  <si>
    <t>A (Correcta): El Jefe del Estado sanciona los Estatutos de Autonomía, una vez aprobados por las Cortes Generales​​. B, C, D: Ninguno de estos órganos tiene la capacidad de sancionar Estatutos​.</t>
  </si>
  <si>
    <t>Según los artículos 148 y 149 de la Constitución Española ¿Cuál de las siguientes competencias no es exclusiva del Estado?</t>
  </si>
  <si>
    <t>Las bases del régimen minero.</t>
  </si>
  <si>
    <t>Las bases del régimen energético.</t>
  </si>
  <si>
    <t>La legislación sobre propiedad industrial.</t>
  </si>
  <si>
    <t>La sanidad y la higiene.</t>
  </si>
  <si>
    <t>D (Correcta): La sanidad y la higiene no son competencias exclusivas del Estado; pueden ser asumidas por las Comunidades Autónomas​​. A, B, C: Estas son competencias exclusivas del Estado, según el artículo 149​.</t>
  </si>
  <si>
    <t>¿Qué órgano gobierna la Administración local provincial en las Islas Baleares?</t>
  </si>
  <si>
    <t>Los Cabildos Insulares.</t>
  </si>
  <si>
    <t>Los Consejos Insulares.</t>
  </si>
  <si>
    <t>Las Diputaciones Provinciales.</t>
  </si>
  <si>
    <t>La Comunidad Autónoma porque es uniprovincial.</t>
  </si>
  <si>
    <t>B (Correcta): Los Consejos Insulares son los órganos de gobierno de las islas en Baleares​​. A, C, D: Estas figuras no se aplican a la administración local de las Islas Baleares​.</t>
  </si>
  <si>
    <t>¿Cuál de las siguientes autonomías se creó por vía especial?</t>
  </si>
  <si>
    <t>Extremadura.</t>
  </si>
  <si>
    <t>Andalucía.</t>
  </si>
  <si>
    <t>Valencia.</t>
  </si>
  <si>
    <t>La Rioja.</t>
  </si>
  <si>
    <t>B (Correcta): Andalucía accedió a la autonomía por la vía especial del artículo 151 de la Constitución​​. A, C, D: Estas autonomías no accedieron por esta vía especial​.</t>
  </si>
  <si>
    <t>¿Cuántas provincias hay en España?</t>
  </si>
  <si>
    <t>38.</t>
  </si>
  <si>
    <t>50.</t>
  </si>
  <si>
    <t>49.</t>
  </si>
  <si>
    <t>51.</t>
  </si>
  <si>
    <t>B (Correcta): España tiene 50 provincias, según su división territorial​​. A, C, D: Estas cifras no corresponden al número de provincias españolas​.</t>
  </si>
  <si>
    <t>¿Quién representa el Poder legislativo en una Comunidad Autónoma?</t>
  </si>
  <si>
    <t>El Consejo de Gobierno.</t>
  </si>
  <si>
    <t>El Parlamento o asamblea autonómica.</t>
  </si>
  <si>
    <t>El Tribunal Superior de Justicia.</t>
  </si>
  <si>
    <t>El Presidente de la Comunidad Autónoma.</t>
  </si>
  <si>
    <t>B (Correcta): El Parlamento o Asamblea Autonómica representa el poder legislativo en una Comunidad Autónoma​​. A, C, D: Estos órganos no tienen funciones legislativas​.</t>
  </si>
  <si>
    <t>¿Quién elige al Presidente de una Comunidad Autónoma?</t>
  </si>
  <si>
    <t>La Asamblea autonómica.</t>
  </si>
  <si>
    <t>C (Correcta): La Asamblea Autonómica elige al Presidente de la Comunidad Autónoma, según el procedimiento establecido en los Estatutos​​. A, B, D: Estos órganos no tienen esta función​​.</t>
  </si>
  <si>
    <t>¿Qué artículo de la Constitución establece las competencias exclusivas del Estado?</t>
  </si>
  <si>
    <t>El 147.</t>
  </si>
  <si>
    <t>El 148.</t>
  </si>
  <si>
    <t>El 149.</t>
  </si>
  <si>
    <t>El 150.</t>
  </si>
  <si>
    <t>C (Correcta): El artículo 149 de la Constitución establece las competencias exclusivas del Estado​​. A, B, D: Estos artículos no regulan las competencias exclusivas del Estado​​.</t>
  </si>
  <si>
    <t>¿Qué artículo de la Constitución establece las competencias exclusivas de las CCAA?</t>
  </si>
  <si>
    <t>B (Correcta): El artículo 148 establece las competencias exclusivas de las Comunidades Autónomas​​. A, C, D: Estos artículos no tratan sobre este tema​​.</t>
  </si>
  <si>
    <t>¿Cuál de los siguientes artículos contiene la relación de competencias que pueden ser asumidas por las Comunidades Autónomas?</t>
  </si>
  <si>
    <t>147.</t>
  </si>
  <si>
    <t>148.</t>
  </si>
  <si>
    <t>149.</t>
  </si>
  <si>
    <t>150.</t>
  </si>
  <si>
    <t>B (Correcta): El artículo 148 contiene la relación de competencias que pueden ser asumidas por las Comunidades Autónomas​​. A, C, D: Estos artículos no enumeran estas competencias​​.</t>
  </si>
  <si>
    <t>B (Correcta): La Ley Orgánica de regulación del Tribunal de Cuentas es de 1982, lo que la convierte en el marco normativo actual para este organismo. A: 1981 es incorrecto, ya que la Ley no fue promulgada en ese año. C: 1983 tampoco es el año de aprobación de la Ley. D: 1984 no corresponde, ya que la Ley fue aprobada dos años antes, en 1982.</t>
  </si>
  <si>
    <t>C (Correcta): El mandato del Presidente del Tribunal de Cuentas dura cuatro años, según la normativa vigente. A: Dos años no es la duración establecida para este cargo. B: Tres años tampoco es el período correcto, ya que es mayor. D: Cinco años no corresponde con la normativa, siendo este plazo superior al establecido.</t>
  </si>
  <si>
    <t>B (Correcta): El Presidente del Tribunal de Cuentas es nombrado por el Rey tras ser propuesto por el Pleno del Tribunal, según la legislación. A: El Congreso de los Diputados no tiene esta competencia directa para el nombramiento. C: El Presidente del Congreso no participa en este proceso de designación. D: El Pleno del Congreso de los Diputados no interviene en esta decisión específica.</t>
  </si>
  <si>
    <t>D (Correcta): El Tribunal de Cuentas está compuesto por doce Consejeros, tal como establece la normativa vigente. A: Diez Consejeros no corresponde al número real de miembros. B: Once tampoco es el número oficial según la regulación. C: Aunque en algunas ocasiones se menciona diez Consejeros, el número correcto es doce.</t>
  </si>
  <si>
    <t>A (Correcta): El Presidente del Tribunal representa a esta institución, liderando su dirección y actividades. B: El Pleno del Tribunal no es el órgano representativo, aunque tiene funciones importantes. C: La Comisión de Gobierno no ejerce el papel de representación. D: Los Consejeros de Cuentas no representan al Tribunal en su conjunto.</t>
  </si>
  <si>
    <t>B (Correcta): Seis Consejeros de Cuentas son designados por el Congreso de los Diputados, tal como dispone la normativa. A: Cinco Consejeros no es el número correcto de designaciones. C: Cuatro tampoco corresponde a la cifra establecida. D: Ocho excede la cantidad designada por el Congreso de los Diputados.</t>
  </si>
  <si>
    <t>D (Correcta): La Sección de Fiscalización es el órgano encargado de verificar la contabilidad de las entidades del sector público. A: El Pleno no tiene esta competencia específica. B: La Sección de Enjuiciamiento se ocupa de otras funciones, como el juicio de cuentas. C: Los Consejeros de Cuentas no desempeñan exclusivamente esta labor.</t>
  </si>
  <si>
    <t>A (Correcta): El quórum necesario para la celebración de las sesiones del Pleno del Tribunal de Cuentas es de dos tercios (2/3). B: Un tercio (1/3) no cumple con el requisito mínimo para establecer quórum. C: Dos quintos (2/5) no se ajusta a lo exigido para el funcionamiento del Pleno. D: Un quinto (1/5) es insuficiente según la normativa vigente.</t>
  </si>
  <si>
    <t>B (Correcta): El artículo 136 de la Constitución regula las funciones y composición del Tribunal de Cuentas. A: El artículo 155 no tiene relación con este órgano, ya que trata sobre la intervención del Estado en las Comunidades Autónomas. C: El artículo 163 no menciona al Tribunal de Cuentas, enfocándose en el control constitucional. D: El artículo 27 aborda otros aspectos relacionados con la educación.</t>
  </si>
  <si>
    <t>D (Correcta): El Tribunal de Cuentas depende de las Cortes Generales, que supervisan su actividad y funcionamiento. A: El Gobierno no tiene autoridad directa sobre este organismo. B: El Tribunal Supremo no es el órgano del que depende el Tribunal de Cuentas. C: El Congreso de los Diputados no tiene control exclusivo sobre este Tribunal.</t>
  </si>
  <si>
    <t>B (Correcta): La Ley de funcionamiento del Tribunal de Cuentas es de 1988, estableciendo las bases de su operatividad. A: 1987 no corresponde con el año de promulgación de esta Ley. C: 1989 tampoco es el año correcto. D: 1990 es posterior a la promulgación de la normativa vigente.</t>
  </si>
  <si>
    <t>B (Correcta): El Consejo de Estado es el máximo órgano consultivo del Gobierno, proporcionando asesoramiento sobre cuestiones legales y administrativas. A: El Consejo del Reino no cumple esta función. C: El Consejo Real no es una institución reconocida en este contexto. D: El Consejo Consultivo tampoco tiene el estatus de órgano consultivo máximo del Gobierno.</t>
  </si>
  <si>
    <t>C (Correcta): El artículo 107 de la Constitución regula al Consejo de Estado como el supremo órgano consultivo del Gobierno. A: El artículo 105 se centra en otros aspectos constitucionales. B: El artículo 106 no corresponde a esta regulación. D: El artículo 108 tampoco aborda esta cuestión.</t>
  </si>
  <si>
    <t>D (Correcta): Para que la cuestión de inconstitucionalidad pueda ser interpuesta, será preciso que de la validez de tal norma dependa el fallo, entre otros requisitos. A: Que la norma tenga rango de Ley Orgánica no es el único requisito necesario. B: Que la norma vulnere la Constitución, según el criterio del órgano judicial, es cierto, pero no es el único criterio. C: Todas las respuestas son correctas, pero es la validez de la norma la que condiciona el fallo final.</t>
  </si>
  <si>
    <t>D (Correcta): El Consejo de Estado es el supremo órgano consultivo del Gobierno, encargado de asesorarlo en asuntos de especial relevancia jurídica. A: No es un órgano consultivo del parlamento español, sino del Gobierno. B: No es solo un informante del Gobierno, sino un órgano consultivo formal. C: Es supremo en su función, no solo informante​​.</t>
  </si>
  <si>
    <t>B (Correcta): El Secretario General del Consejo de Estado es nombrado a propuesta del Presidente del Consejo de Estado. A: No es el Presidente del Gobierno quien realiza esta propuesta. C: El Ministro de Justicia no interviene en este nombramiento. D: La Comisión Permanente del Consejo de Estado no tiene esta facultad​.</t>
  </si>
  <si>
    <t>D (Correcta): No hay un número máximo establecido de secciones en el Consejo de Estado, lo que permite cierta flexibilidad en su organización. A: Ocho no es un límite definido. B: Diez tampoco corresponde al número máximo. C: Doce no es el máximo, ya que no existe una limitación explícita​.</t>
  </si>
  <si>
    <t>A (Correcta): Será designado Defensor del Pueblo quien obtuviese una votación favorable de las tres quintas partes de los miembros del Congreso y, posteriormente, fuese ratificado por la misma mayoría en el Senado dentro de un plazo máximo de veinte días. B: Tres cuartas partes no es el requisito establecido. C: Treinta días no es el plazo correcto, ya que el máximo es de veinte días. D: Aunque menciona tres quintas partes, el plazo de treinta días no se ajusta a lo previsto​​.</t>
  </si>
  <si>
    <t>A (Correcta): La vacante en el cargo de Defensor del Pueblo se declarará por el Presidente del Congreso en los casos de muerte, renuncia y expiración del mandato; en los demás casos se requiere mayoría de tres quintas partes en ambas Cámaras tras debate y audiencia del interesado. B: El Presidente del Gobierno no tiene esta atribución. C: Aunque menciona el Presidente del Gobierno, lo vincula a una mayoría parlamentaria incorrecta. D: Dos terceras partes no es el criterio establecido, sino tres quintas partes​.</t>
  </si>
  <si>
    <t>B (Correcta): El Vicepresidente no es un órgano del Tribunal de Cuentas, ya que no existe este cargo dentro de su estructura orgánica. A: El Presidente sí forma parte del Tribunal. C: El Pleno es uno de los órganos principales del Tribunal. D: La Secretaría General también es un órgano reconocido en su organización​​.</t>
  </si>
  <si>
    <t>A (Correcta): Los Consejeros de Cuentas son designados por las Cortes Generales, seis por el Congreso y seis por el Senado, mediante mayoría de tres quintos, por un período de nueve años. B: El período de seis años no es correcto. C: Dos tercios no es la mayoría requerida, sino tres quintos. D: Aunque menciona nueve años, no corresponde al proceso de designación por mayoría de dos tercios​​.</t>
  </si>
  <si>
    <t>C (Correcta): La cuestión de inconstitucionalidad solo producirá efectos suspensivos si el Tribunal Constitucional lo acuerda expresamente al admitirla a trámite. A: Nunca producir efectos suspensivos no es correcto, ya que depende de la decisión del Tribunal. B: Siempre producir efectos suspensivos no se ajusta a la normativa. D: Afectar derechos fundamentales no es un criterio automático para los efectos suspensivos​​.</t>
  </si>
  <si>
    <t>D (Correcta): El Tribunal Constitucional se compone de 12 miembros, según el artículo 159 de la Constitución. A: 15 miembros no es el número actual ni el regulado. B: Aunque algunos miembros son nombrados por el Congreso, no todos lo son. C: Seis años es la duración del mandato de sus miembros, no el criterio de composición​.</t>
  </si>
  <si>
    <t>C (Correcta): Según el artículo 14 del Tratado de la Unión Europea, la representación de los ciudadanos en el Parlamento Europeo será decrecientemente proporcional, con un mínimo de seis diputados por Estado miembro y un máximo de noventa y seis escaños. A: El texto establece claramente un máximo de noventa y seis escaños, no de sesenta y seis. B: La representación no es crecientemente proporcional, ya que el criterio es decreciente para garantizar la igualdad entre Estados grandes y pequeños. D: El mínimo es de seis diputados por Estado miembro, no de tres​.</t>
  </si>
  <si>
    <t>B (Correcta): Según el artículo 17 del Tratado de la Unión Europea, el mandato de la Comisión es de cinco años. A: Seis años no es el período establecido para este mandato. C: El mandato no es anual, ya que esto sería demasiado corto para implementar políticas. D: Ocho años no es correcto según el marco normativo vigente​.</t>
  </si>
  <si>
    <t>C (Correcta): Según el artículo 19 del Tratado de la Unión Europea, el Tribunal de Justicia de la Unión Europea se pronuncia sobre recursos interpuestos por Estados miembros, instituciones o personas jurídicas, pero no por personas físicas directamente. A: La tutela judicial efectiva es un principio fundamental, pero esta afirmación no es específica del artículo 19. B: Aunque comprende el Tribunal General y los tribunales especializados, esta no es la respuesta completa para el artículo 19. D: El Tribunal General Central no dispone de jueces según ese criterio específico​.</t>
  </si>
  <si>
    <t>A (Correcta): Según el artículo 14 del Tratado de la Unión Europea, el Consejo Europeo adoptará por unanimidad, a iniciativa del Parlamento Europeo y con su aprobación, una decisión para fijar la composición del Parlamento Europeo. B: No se adoptará por mayoría, ya que el Tratado establece la necesidad de unanimidad. C: La iniciativa no corresponde a la Comisión, sino al Parlamento Europeo. D: Aunque menciona mayoría, no es el procedimiento aplicable en este caso</t>
  </si>
  <si>
    <t>C (Correcta): La ley es una fuente recogida en el artículo 1 del Código Civil, siendo una de las fuentes principales del derecho según el ordenamiento jurídico español. A: No es una fuente indirecta, ya que tiene aplicación directa en el derecho. B: Tampoco es una fuente secundaria; ocupa una posición primaria en la jerarquía de fuentes. D: El artículo 23 de la Constitución no regula la ley como fuente del derecho, sino derechos relacionados con la participación política​.</t>
  </si>
  <si>
    <t>B (Correcta): Según el artículo 2 del Código Civil, las leyes entran en vigor a los veinte días de su publicación íntegra en el Boletín Oficial del Estado, salvo que dispongan otra cosa. A: Quince días no corresponde al plazo general. C: La sanción del Rey no determina el inicio de la vigencia de la ley. D: El mismo día de su publicación solo aplica si la ley establece este plazo específicamente​.</t>
  </si>
  <si>
    <t>D (Correcta): Las leyes solo tendrán efecto retroactivo cuando lo establezca su contenido, según el principio general de irretroactividad recogido en el artículo 9.3 de la Constitución y el artículo 2 del Código Civil. A: No tienen efecto retroactivo por defecto. B: La norma general es que no tengan efecto retroactivo. C: Que tengan efecto irretroactivo depende de lo que disponga la ley, no de una condición estándar​.</t>
  </si>
  <si>
    <t>A (Correcta): El artículo 9.3 de la Constitución garantiza la irretroactividad de las disposiciones desfavorables o restrictivas de derechos individuales. B: El artículo 9.2 regula otros principios, como la igualdad de oportunidades. C: El artículo 9.4 no está relacionado con este tema. D: El artículo 10 se refiere a la dignidad de la persona y otros derechos fundamentales​.</t>
  </si>
  <si>
    <t>B (Correcta): La alteración de los límites provinciales no requiere desarrollo por medio de ley orgánica, según lo establecido en el artículo 81 de la Constitución. A: La alteración del nombre de una provincia tampoco exige ley orgánica, pero esta opción no es correcta respecto a los límites provinciales. C: La regulación de las funciones de los Cuerpos y Fuerzas de Seguridad del Estado sí requiere ley orgánica. D: El funcionamiento del Tribunal de Cuentas también está reservado a ley orgánica​.</t>
  </si>
  <si>
    <t>D (Correcta): La elaboración de leyes orgánicas es indelegable, tal como dispone el artículo 81 de la Constitución. A: Las comisiones legislativas no pueden recibir esta delegación. B: El Gobierno tampoco puede elaborar leyes orgánicas. C: La Diputación Permanente no tiene competencias para esta función​.</t>
  </si>
  <si>
    <t>C (Correcta): El artículo 81 de la Constitución establece las materias que deben desarrollarse por medio de ley orgánica, como derechos fundamentales, Estatutos de Autonomía y régimen electoral general. A: El artículo 90 regula la tramitación de las leyes en el Senado. B: El artículo 85 se refiere a los decretos legislativos. D: El artículo 83 se centra en las leyes de bases​.</t>
  </si>
  <si>
    <t>D (Correcta): Los Gobiernos de las Comunidades Autónomas no tienen capacidad para ejercer la iniciativa legislativa según la Constitución Española; esta recae en sus Asambleas legislativas. A: Las Asambleas legislativas sí tienen esta capacidad. B: El Gobierno también puede presentar iniciativas legislativas. C: El pueblo puede hacerlo a través de la iniciativa legislativa popular​.</t>
  </si>
  <si>
    <t>B (Correcta): La delegación autonómica encargada de la defensa de una proposición de ley autonómica debe tener tres componentes, según la normativa. A: Dos componentes no cumplen el requisito mínimo. C: Cuatro componentes no es el número exacto. D: Las Comunidades Autónomas tienen iniciativa legislativa a través de sus Asambleas legislativas, pero no exclusivamente​.</t>
  </si>
  <si>
    <t>A (Correcta): Para ejercer la iniciativa legislativa popular, es necesario un mínimo de 500.000 firmas, según lo establecido en el artículo 87.3 de la Constitución. B: Exactamente 500.000 firmas es incorrecto, ya que puede ser "no menos" de esta cantidad. C: Más de 600.000 firmas no es el requisito establecido. D: 600.000 firmas tampoco corresponde con lo estipulado​.</t>
  </si>
  <si>
    <t>D (Correcta): La iniciativa legislativa popular procede en materias relacionadas con las comunidades de vecinos, ya que no están excluidas de esta forma de participación. A: Materias tributarias están expresamente excluidas. B: Materias de carácter internacional tampoco son objeto de iniciativa legislativa popular. C: La prerrogativa de gracia es una competencia reservada y no puede ser objeto de iniciativa legislativa popular​.</t>
  </si>
  <si>
    <t>B (Correcta): Las proposiciones de ley deben remitirse al Gobierno para que dé su aprobación antes de ser tramitadas, en algunos casos, como cuando implican aumento del gasto público o disminución de ingresos. A: No es suficiente remitirlas solo a la Mesa del Congreso. C: No deben remitirse exclusivamente al Senado, ya que el Congreso tiene la competencia inicial. D: Remitirlas solo al Congreso sin intervención del Gobierno no se ajusta a la normativa​.</t>
  </si>
  <si>
    <t>B (Correcta): En el Senado, para oponer un veto a una proposición de ley aprobada en el Congreso, se requiere mayoría absoluta, según lo establecido en el proceso legislativo. A: Mayoría simple no es suficiente para vetar una ley. C: Mayoría de dos tercios no es el requisito para este caso específico. D: El Senado sí puede vetar las leyes aprobadas por el Congreso si cumple con los requisitos establecidos​.</t>
  </si>
  <si>
    <t>B (Correcta): El Rey dispone de quince días para sancionar las leyes aprobadas por las Cortes Generales, tal como establece el artículo 91 de la Constitución. A: Diez días es un plazo incorrecto. C: Veinte días no corresponde al periodo establecido constitucionalmente. D: Treinta días tampoco es el plazo aplicable​.</t>
  </si>
  <si>
    <t>A (Correcta): El artículo 86 de la Constitución está dedicado a la regulación de los decretos leyes, que son normas con rango de ley dictadas por el Gobierno en casos de extraordinaria y urgente necesidad. B: El artículo 91 regula la sanción de las leyes por el Rey. C: El artículo 87 regula la iniciativa legislativa. D: El artículo 82 regula las leyes de delegación legislativa​.</t>
  </si>
  <si>
    <t>D (Correcta): Las materias objeto de ley ordinaria son regulables por decreto ley, según el artículo 86 de la Constitución, siempre que exista una situación de urgencia. A: El régimen de las Comunidades Autónomas no puede ser regulado por decreto ley. B: El derecho electoral general está reservado a ley orgánica. C: Los derechos fundamentales y deberes del Título I requieren desarrollo por ley orgánica​.</t>
  </si>
  <si>
    <t>A (Correcta): El Congreso de los Diputados es el órgano encargado de convalidar los decretos leyes, según el artículo 86 de la Constitución. B: El Senado no tiene competencia directa para convalidarlos. C: Las Cortes Generales no intervienen como un todo en este proceso. D: El Gobierno no puede convalidar sus propios decretos​.</t>
  </si>
  <si>
    <t>B (Correcta): El órgano competente tiene quince días para convalidar o derogar un decreto ley, conforme al artículo 86 de la Constitución. A: Veinte días excede el plazo establecido. C: Veinticinco días tampoco es correcto según la normativa. D: Treinta días no se ajusta al procedimiento legislativo en este caso​.</t>
  </si>
  <si>
    <t>C (Correcta): En caso de que un decreto ley sea aprobado durante el mes de agosto, la Diputación Permanente del Congreso es la encargada de su convalidación, según la normativa constitucional. A: El Gobierno no tiene esta facultad. B: El Senado no interviene en la convalidación. D: La Diputación Permanente del Senado no es competente en este caso​.</t>
  </si>
  <si>
    <t>B (Correcta): Los decretos legislativos también se conocen como legislación delegada, ya que se dictan en virtud de una delegación previa de las Cortes Generales al Gobierno. A: Legislación ejecutiva no es un término correcto. C: Legislación delegante es un término erróneo en este contexto. D: Legislación secundaria no se aplica a los decretos legislativos​.</t>
  </si>
  <si>
    <t>A (Correcta): Si se dicta una ley de bases, el decreto legislativo de desarrollo tendrá un contenido de texto articulado, según lo establecido en el artículo 82 de la Constitución. B: No puede ser una ley ordinaria, ya que se trata de una delegación legislativa. C: Texto refundido no es aplicable a una ley de bases, sino a la refundición de varias normas. D: Texto delegado no es un término reconocido en este contexto legislativo​.</t>
  </si>
  <si>
    <t>C (Correcta): Si la delegación se realiza por medio de ley ordinaria, el decreto legislativo de desarrollo tendrá un contenido de texto refundido, según la normativa aplicable. A: Texto articulado se utiliza para desarrollar leyes de bases, no leyes ordinarias. B: Ley ordinaria no es un contenido aplicable a la delegación legislativa. D: Texto delegado no corresponde a la terminología reconocida en este caso​.</t>
  </si>
  <si>
    <t>C (Correcta): Una ley de bases puede autorizar la aprobación de normas de carácter irretroactivo, como parte de las disposiciones legales previstas en su delegación. A: La aprobación de normas retroactivas no es una facultad típica de las leyes de bases. B: Autorizar la modificación de la propia ley de bases está excluido del alcance de estas leyes. D: Facultar la modificación con normas retroactivas excede la función de una ley de bases​.</t>
  </si>
  <si>
    <t>B (Correcta): La autorización contenida en la ley de delegación debe otorgarse para materia concreta y no puede ser tácita, según lo dispuesto en el artículo 82 de la Constitución. A: La autorización para materia concreta es correcta, pero la afirmación no aborda la totalidad del requisito. C: Debe otorgarse por tiempo determinado, pero esta no es la única condición. D: Debe otorgarse de forma expresa, pero esto tampoco cubre todos los requisitos​.</t>
  </si>
  <si>
    <t>A (Correcta): El Gobierno no puede subdelegar la facultad de dictar legislación delegada en ningún caso, según la normativa vigente. B: La autorización de la ley de delegación no permite subdelegación. C: La delegación en autoridades administrativas no es válida. D: Subdelegar en órganos administrativos tampoco está permitido​.</t>
  </si>
  <si>
    <t>C (Correcta): Las normas con rango de ley aprobadas por el Gobierno que contienen legislación delegada se denominan decretos legislativos. A: Decretos leyes no son legislación delegada, sino medidas urgentes. B: Reales Decretos no tienen rango de ley. D: Decretos no implica rango de ley, ya que son reglamentos​.</t>
  </si>
  <si>
    <t>C (Correcta): Los Tratados Internacionales se regulan en el Capítulo III del Título III de la Constitución, que aborda las relaciones internacionales. A: El Capítulo I no trata este tema. B: El Capítulo II regula otros aspectos legislativos, no tratados. D: El Capítulo IV no corresponde a este ámbito​.</t>
  </si>
  <si>
    <t>D (Correcta): Los tratados de colaboración social no requieren autorización previa de las Cortes Generales, a diferencia de los de carácter político, militar, o aquellos que impliquen obligaciones financieras. A: Los tratados de carácter político sí requieren autorización. B: Los tratados de carácter militar también necesitan esta autorización. C: Los que impliquen obligaciones financieras están sujetos a autorización previa​.</t>
  </si>
  <si>
    <t>A (Correcta): La denuncia de un Tratado Internacional debe seguir el mismo procedimiento que para su aprobación, según establece el artículo 96 de la Constitución. B: La denuncia unilateral del Gobierno no es suficiente. C: La autorización del Senado no es el procedimiento aplicable en este caso. D: Las Cortes Generales no intervienen automáticamente en todas las denuncias de tratados​.</t>
  </si>
  <si>
    <t>C (Correcta): Los tratados firmados válidamente por España pasan a formar parte del ordenamiento jurídico nacional una vez publicados íntegramente en el Boletín Oficial del Estado. A: El día de su publicación no es suficiente sin la publicación íntegra. B: La publicación en el Boletín de las Cortes Generales no tiene efecto normativo. D: La firma solemne no incorpora automáticamente un tratado al ordenamiento nacional​.</t>
  </si>
  <si>
    <t>B (Correcta): El artículo 150 de la Constitución recoge las delegaciones legislativas a favor de las Comunidades Autónomas, permitiendo la transferencia o delegación de competencias. A: El artículo 149 regula competencias exclusivas del Estado. C: El artículo 159 no aborda delegaciones legislativas. D: El artículo 167 regula la reforma constitucional, no las delegaciones​.</t>
  </si>
  <si>
    <t>B (Correcta): Si el Estado quiere dictar una ley para armonizar disposiciones normativas de las Comunidades Autónomas, dictará una ley de armonización, según el artículo 150.3 de la Constitución. A: Las leyes orgánicas no tienen esta función específica. C: Las leyes de bases no armonizan, sino que establecen principios generales. D: Las leyes de delegación no son aplicables a este propósito​.</t>
  </si>
  <si>
    <t>D (Correcta): Los reglamentos encargados de desarrollar el contenido de una ley se denominan reglamentos ejecutivos, ya que implementan y complementan las disposiciones de la ley. A: Los reglamentos independientes no se vinculan directamente a una ley. B: Reglamentos normativos no es un término específico en este contexto. C: Reglamentos ad extra tampoco es una categoría reconocida de reglamentos​.</t>
  </si>
  <si>
    <t>B (Correcta): Para dictar un reglamento general de ejecución de una ley, se requiere un informe previo del Consejo de Estado, según lo establecido en la normativa administrativa. A: Un dictamen favorable no siempre es necesario, pero el informe sí lo es. C: El Tribunal Constitucional no participa en este proceso. D: El Ministerio de Presidencia tampoco es competente para dictar este tipo de informes​.</t>
  </si>
  <si>
    <t>B (Correcta): Cuando la Administración dicta un reglamento para regular su estructura interna o funcionamiento, estamos ante un reglamento organizativo. A: De necesidad no es un término aplicable. C: Reglamentos independientes no tienen relación directa con la autoorganización. D: Ejecutivos son aquellos que desarrollan leyes, no los de autoorganización​.</t>
  </si>
  <si>
    <t>A (Correcta): El artículo 23 de la Ley del Gobierno establece las normas de jerarquía de los reglamentos, regulando su relación con otras disposiciones normativas. B: El artículo 43 no regula esta materia. C: El artículo 32 aborda otros aspectos no relacionados con la jerarquía. D: El artículo 37 se centra en funciones específicas del Gobierno​.</t>
  </si>
  <si>
    <t>A (Correcta): La costumbre se aplica como fuente del derecho en defecto de ley aplicable, según el Código Civil. B: No se aplica en cualquier caso, sino solo cuando no existe una ley. C: Si hay ley aplicable, la costumbre no se utiliza. D: Los principios generales del derecho solo se aplican en ausencia de ley y costumbre​.</t>
  </si>
  <si>
    <t>A (Correcta): Un reglamento dirigido a todos los ciudadanos y que debe ser cumplido por los nacionales de un Estado se denomina reglamento general, ya que no está limitado a un ámbito específico. B: Reglamentos especiales se aplican a sectores concretos. C: Reglamentos inaplicables no son válidos. D: Un reglamento nulo de pleno derecho carece de validez jurídica​.</t>
  </si>
  <si>
    <t>D (Correcta): Las leyes reglamentarias no existen como categoría en el ordenamiento jurídico español. A: Las leyes marco están previstas en la Constitución. B: Las leyes armonizadoras están reconocidas para coordinar las normas autonómicas. C: Las leyes de transferencia también existen y están reguladas por la Constitución​.</t>
  </si>
  <si>
    <t>A (Correcta): Las disposiciones que contradigan una norma de carácter superior son nulas de pleno derecho, según el principio de jerarquía normativa. B: Adaptarlas no es suficiente para subsanar la contradicción. C: No es necesario recurrirlas ante el Tribunal Supremo, ya que su nulidad es automática. D: Las Cortes Generales no anulan disposiciones inferiores​.</t>
  </si>
  <si>
    <t>B (Correcta): En el Congreso de los Diputados, la aprobación de una ley orgánica requiere mayoría absoluta, según el artículo 81 de la Constitución. A: La mayoría simple no es suficiente. C: Dos tercios no es necesario para una ley orgánica. D: Un tercio tampoco es aplicable en este caso​.</t>
  </si>
  <si>
    <t>A (Correcta): En el Senado, para la aprobación de una ley orgánica también se requiere mayoría absoluta, según el procedimiento legislativo. B: La mayoría simple no basta. C: Dos tercios es una mayoría requerida para otras materias, pero no para leyes orgánicas. D: Un tercio no aplica para este tipo de votación​.</t>
  </si>
  <si>
    <t>B (Correcta): El artículo 1 del Código Civil establece las fuentes del Derecho en España: la ley, la costumbre y los principios generales del derecho. A: Ningún artículo no es correcto, ya que este tema está regulado. C: El artículo 18 no trata sobre las fuentes del derecho. D: El artículo 35 tampoco aborda esta cuestión​.</t>
  </si>
  <si>
    <t>B (Correcta): Las leyes deben publicarse en el Boletín Oficial del Estado (BOE), para garantizar su conocimiento general y su aplicación efectiva. A: "Cualquier diario oficial" no es válido, ya que se exige su publicación en el BOE. C: No es necesario publicarlas en todos los Boletines Oficiales del territorio español. D: El Diario de la Unión Europea no es aplicable a las leyes españolas​.</t>
  </si>
  <si>
    <t>B (Correcta): La institución del Defensor del Pueblo debe regularse mediante ley orgánica, como establece el artículo 54 de la Constitución. A: Una ley ordinaria no es suficiente para esta regulación. C: Un decreto ley no tiene el rango necesario para establecer la normativa del Defensor del Pueblo. D: Un decreto legislativo tampoco es aplicable​.</t>
  </si>
  <si>
    <t>B (Correcta): El Tribunal de Cuentas se regula mediante ley orgánica, según el artículo 136 de la Constitución. A: Una ley ordinaria no es suficiente para esta regulación. C: Un decreto ley no cumple con el rango exigido. D: Un decreto legislativo tampoco tiene la jerarquía normativa requerida​.</t>
  </si>
  <si>
    <t>B (Correcta): El Consejo de Estado debe ser regulado por una ley orgánica, como el máximo órgano consultivo del Gobierno, según el artículo 107 de la Constitución. A: Una ley ordinaria no tiene la jerarquía normativa adecuada. C: Un decreto ley no puede regular este tipo de instituciones. D: Un decreto legislativo no es aplicable​.</t>
  </si>
  <si>
    <t>B (Correcta): Según la Constitución, las disposiciones del Gobierno que contengan legislación delegada reciben el título de decretos legislativos. A: Decretos-leyes no son legislación delegada, sino medidas urgentes. C: Leyes de bases establecen principios generales, no legislación delegada. D: Leyes delegadas no es un término jurídico aplicable​.</t>
  </si>
  <si>
    <t>C (Correcta): Según el artículo 81 de la Constitución, los Estatutos de Autonomía y el régimen electoral general se aprueban mediante ley orgánica. A: Una ley ordinaria no es suficiente para regular estas materias. B: Real Decreto Legislativo no aplica en este contexto. D: No se utiliza decreto ley para estas regulaciones​.</t>
  </si>
  <si>
    <t>¿ Qué mayoría es necesaria para aprobar una ley ordinaria en el Senado?</t>
  </si>
  <si>
    <t>B (Correcta): Para aprobar una ley ordinaria en el Senado, se requiere mayoría simple, tal como establece el procedimiento legislativo general. A: Mayoría absoluta no es necesaria para leyes ordinarias. C: Dos tercios no se exige en este caso. D: Un tercio tampoco es suficiente​.</t>
  </si>
  <si>
    <t>¿ Qué mayoría es necesaria para aprobar una ley orgánica en el Senado?</t>
  </si>
  <si>
    <t>A (Correcta): Para aprobar una ley orgánica en el Senado, se requiere mayoría absoluta, según lo establecido en el procedimiento legislativo. B: Mayoría simple no es suficiente. C: Dos tercios no es necesario para este caso. D: Un tercio no aplica para esta votación​.</t>
  </si>
  <si>
    <t>¿Quién aprueba los decretos legislativos?</t>
  </si>
  <si>
    <t>A (Correcta): Los decretos legislativos son aprobados por el Gobierno, en virtud de una delegación legislativa otorgada por las Cortes Generales. B: El Congreso no aprueba directamente los decretos legislativos. C: El Senado tampoco tiene esta competencia. D: Las Cortes Generales delegan, pero no los aprueban directamente​.</t>
  </si>
  <si>
    <t>¿Quién convalida un Decreto ley?</t>
  </si>
  <si>
    <t>A (Correcta): El Congreso de los Diputados convalida los decretos-leyes, según lo dispuesto en el artículo 86 de la Constitución Española. B: El Senado no tiene competencia para convalidar decretos-leyes. C: Las Cortes Generales no participan en su conjunto, ya que la convalidación corresponde al Congreso. D: El Gobierno no puede convalidar sus propios decretos-leyes​.</t>
  </si>
  <si>
    <t>¿Cuál es el plazo máximo para convalidar un decreto ley?</t>
  </si>
  <si>
    <t>B (Correcta): El plazo máximo para convalidar un decreto-ley es de 15 días, según el artículo 86 de la Constitución Española. A: Diez días es incorrecto, ya que el plazo es mayor. C: Veinte días excede el límite constitucional. D: Treinta días tampoco corresponde con el plazo máximo establecido​.</t>
  </si>
  <si>
    <t>¿Quién puede aprobar una ley de bases?</t>
  </si>
  <si>
    <t>D (Correcta): Una ley de bases debe ser aprobada por las Cortes Generales, ya que este tipo de norma establece principios generales que requieren aprobación legislativa completa. A: El Gobierno no tiene competencia para aprobar una ley de bases. B: El Congreso no puede aprobarla de manera unilateral, sin intervención del Senado. C: El Senado tampoco puede hacerlo por sí solo​.</t>
  </si>
  <si>
    <t>¿A cuál de las siguientes materias puede afectar un decreto ley?</t>
  </si>
  <si>
    <t>A la Corona.</t>
  </si>
  <si>
    <t>A una Comunidad Autónoma.</t>
  </si>
  <si>
    <t>Al derecho electoral general.</t>
  </si>
  <si>
    <t>A la organización administrativa.</t>
  </si>
  <si>
    <t>D (Correcta): Un decreto-ley puede afectar a la organización administrativa, ya que se encuentra dentro del ámbito permitido por la Constitución Española. A: No puede afectar a la Corona, ya que esta materia está excluida del ámbito de los decretos-leyes. B: Tampoco puede regular competencias autonómicas. C: El derecho electoral general está reservado exclusivamente a ley orgánica​.</t>
  </si>
  <si>
    <t>¿Cuál de los siguientes tipos de reglamentos no existe si los configuramos desde el punto de vista de su relación con la ley?</t>
  </si>
  <si>
    <t>De necesidad.</t>
  </si>
  <si>
    <t>Urgentes.</t>
  </si>
  <si>
    <t>Ejecutivos.</t>
  </si>
  <si>
    <t>Independientes.</t>
  </si>
  <si>
    <t>B (Correcta): No existe un tipo de reglamento denominado "de necesidad" en relación con su configuración respecto a la ley. A: Reglamentos urgentes son una categoría válida en ciertos contextos. C: Reglamentos ejecutivos desarrollan leyes existentes. D: Reglamentos independientes son aquellos que no derivan de una ley​.</t>
  </si>
  <si>
    <t>¿Cuál de las siguientes materias no debe desarrollarse por ley orgánica?</t>
  </si>
  <si>
    <t>La institución del Defensor del Pueblo.</t>
  </si>
  <si>
    <t>Los estados de alarma, excepción o sitio.</t>
  </si>
  <si>
    <t>La organización de la Administración General del Estado.</t>
  </si>
  <si>
    <t>El Tribunal de Cuentas.</t>
  </si>
  <si>
    <t>C (Correcta): La organización de la Administración General del Estado no requiere desarrollo por ley orgánica; puede ser regulada mediante ley ordinaria. A: La institución del Defensor del Pueblo requiere una ley orgánica, según la Constitución. B: Los estados de alarma, excepción y sitio también requieren ley orgánica. D: El Tribunal de Cuentas igualmente necesita una ley orgánica para su regulación​.</t>
  </si>
  <si>
    <t>Según el ertículo 82 de la Constitución Española ¿Qué ley se dicta para autorizar la aprobación de un texto refundido?</t>
  </si>
  <si>
    <t>Ley ordinaria.</t>
  </si>
  <si>
    <t>Ley orgánica.</t>
  </si>
  <si>
    <t>Ley marco.</t>
  </si>
  <si>
    <t>Ley de transferencias.</t>
  </si>
  <si>
    <t>A (Correcta): Para aprobar un texto refundido, se dicta una ley ordinaria que delega al Gobierno la facultad de compilar, aclarar o armonizar varias disposiciones legales. B: Una ley orgánica no es necesaria para esta finalidad. C: Ley marco no es el término adecuado en este caso. D: Ley de transferencias tampoco aplica a los textos refundidos​.</t>
  </si>
  <si>
    <r>
      <t xml:space="preserve">La opción </t>
    </r>
    <r>
      <rPr>
        <b/>
        <sz val="11"/>
        <color theme="1"/>
        <rFont val="Calibri"/>
        <family val="2"/>
        <scheme val="minor"/>
      </rPr>
      <t>D (Correcta)</t>
    </r>
    <r>
      <rPr>
        <sz val="11"/>
        <color theme="1"/>
        <rFont val="Calibri"/>
        <family val="2"/>
        <scheme val="minor"/>
      </rPr>
      <t xml:space="preserve"> es la adecuada porque, según la Ley 39/2015, la Administración consultiva debe articularse necesariamente en servicios de asistencia jurídica que actúan de manera colegiada, garantizando independencia funcional y orgánica. La opción </t>
    </r>
    <r>
      <rPr>
        <b/>
        <sz val="11"/>
        <color theme="1"/>
        <rFont val="Calibri"/>
        <family val="2"/>
        <scheme val="minor"/>
      </rPr>
      <t>A</t>
    </r>
    <r>
      <rPr>
        <sz val="11"/>
        <color theme="1"/>
        <rFont val="Calibri"/>
        <family val="2"/>
        <scheme val="minor"/>
      </rPr>
      <t xml:space="preserve"> es incorrecta porque no se exige que sean órganos independientes de la Administración activa, aunque esta autonomía puede ser deseable. La opción </t>
    </r>
    <r>
      <rPr>
        <b/>
        <sz val="11"/>
        <color theme="1"/>
        <rFont val="Calibri"/>
        <family val="2"/>
        <scheme val="minor"/>
      </rPr>
      <t>B</t>
    </r>
    <r>
      <rPr>
        <sz val="11"/>
        <color theme="1"/>
        <rFont val="Calibri"/>
        <family val="2"/>
        <scheme val="minor"/>
      </rPr>
      <t xml:space="preserve"> también es incorrecta, ya que los servicios dependientes de la Administración activa, sujetos a dependencia jerárquica, no siempre garantizan la independencia necesaria. Finalmente, la opción </t>
    </r>
    <r>
      <rPr>
        <b/>
        <sz val="11"/>
        <color theme="1"/>
        <rFont val="Calibri"/>
        <family val="2"/>
        <scheme val="minor"/>
      </rPr>
      <t>C</t>
    </r>
    <r>
      <rPr>
        <sz val="11"/>
        <color theme="1"/>
        <rFont val="Calibri"/>
        <family val="2"/>
        <scheme val="minor"/>
      </rPr>
      <t xml:space="preserve"> es incorrecta porque los servicios de asistencia jurídica pueden estar sujetos a jerarquía en algunos casos, lo que contradice el principio de actuación colegiada.</t>
    </r>
  </si>
  <si>
    <r>
      <t xml:space="preserve">La opción </t>
    </r>
    <r>
      <rPr>
        <b/>
        <sz val="11"/>
        <color theme="1"/>
        <rFont val="Calibri"/>
        <family val="2"/>
        <scheme val="minor"/>
      </rPr>
      <t>B (Correcta)</t>
    </r>
    <r>
      <rPr>
        <sz val="11"/>
        <color theme="1"/>
        <rFont val="Calibri"/>
        <family val="2"/>
        <scheme val="minor"/>
      </rPr>
      <t xml:space="preserve"> es la adecuada porque la nulidad de pleno derecho solo afecta a los actos dependientes directamente del primero, conforme a lo dispuesto en la Ley 39/2015. La opción </t>
    </r>
    <r>
      <rPr>
        <b/>
        <sz val="11"/>
        <color theme="1"/>
        <rFont val="Calibri"/>
        <family val="2"/>
        <scheme val="minor"/>
      </rPr>
      <t>A</t>
    </r>
    <r>
      <rPr>
        <sz val="11"/>
        <color theme="1"/>
        <rFont val="Calibri"/>
        <family val="2"/>
        <scheme val="minor"/>
      </rPr>
      <t xml:space="preserve"> es incorrecta, ya que no afecta automáticamente a todos los actos sucesivos en el procedimiento, sino únicamente a los que dependan del acto nulo. La opción </t>
    </r>
    <r>
      <rPr>
        <b/>
        <sz val="11"/>
        <color theme="1"/>
        <rFont val="Calibri"/>
        <family val="2"/>
        <scheme val="minor"/>
      </rPr>
      <t>C</t>
    </r>
    <r>
      <rPr>
        <sz val="11"/>
        <color theme="1"/>
        <rFont val="Calibri"/>
        <family val="2"/>
        <scheme val="minor"/>
      </rPr>
      <t xml:space="preserve"> es incorrecta porque la nulidad no tiene efectos retroactivos sobre actos anteriores del procedimiento. Por último, la opción </t>
    </r>
    <r>
      <rPr>
        <b/>
        <sz val="11"/>
        <color theme="1"/>
        <rFont val="Calibri"/>
        <family val="2"/>
        <scheme val="minor"/>
      </rPr>
      <t>D</t>
    </r>
    <r>
      <rPr>
        <sz val="11"/>
        <color theme="1"/>
        <rFont val="Calibri"/>
        <family val="2"/>
        <scheme val="minor"/>
      </rPr>
      <t xml:space="preserve"> es incorrecta porque sí afecta a los actos dependientes del primero.</t>
    </r>
  </si>
  <si>
    <r>
      <t xml:space="preserve">La opción </t>
    </r>
    <r>
      <rPr>
        <b/>
        <sz val="11"/>
        <color theme="1"/>
        <rFont val="Calibri"/>
        <family val="2"/>
        <scheme val="minor"/>
      </rPr>
      <t>B (Correcta)</t>
    </r>
    <r>
      <rPr>
        <sz val="11"/>
        <color theme="1"/>
        <rFont val="Calibri"/>
        <family val="2"/>
        <scheme val="minor"/>
      </rPr>
      <t xml:space="preserve"> es correcta, ya que las notificaciones en papel deben ponerse a disposición del interesado en la sede electrónica de la Administración u organismo actuante, asegurando el acceso digital según la normativa vigente. La opción </t>
    </r>
    <r>
      <rPr>
        <b/>
        <sz val="11"/>
        <color theme="1"/>
        <rFont val="Calibri"/>
        <family val="2"/>
        <scheme val="minor"/>
      </rPr>
      <t>A</t>
    </r>
    <r>
      <rPr>
        <sz val="11"/>
        <color theme="1"/>
        <rFont val="Calibri"/>
        <family val="2"/>
        <scheme val="minor"/>
      </rPr>
      <t xml:space="preserve"> es incorrecta porque, aunque pueden estar disponibles en sede electrónica, no es un requisito opcional, sino obligatorio. La opción </t>
    </r>
    <r>
      <rPr>
        <b/>
        <sz val="11"/>
        <color theme="1"/>
        <rFont val="Calibri"/>
        <family val="2"/>
        <scheme val="minor"/>
      </rPr>
      <t>C</t>
    </r>
    <r>
      <rPr>
        <sz val="11"/>
        <color theme="1"/>
        <rFont val="Calibri"/>
        <family val="2"/>
        <scheme val="minor"/>
      </rPr>
      <t xml:space="preserve"> es incorrecta, ya que no existe una prohibición total de poner estas notificaciones en la sede electrónica. Finalmente, la opción </t>
    </r>
    <r>
      <rPr>
        <b/>
        <sz val="11"/>
        <color theme="1"/>
        <rFont val="Calibri"/>
        <family val="2"/>
        <scheme val="minor"/>
      </rPr>
      <t>D</t>
    </r>
    <r>
      <rPr>
        <sz val="11"/>
        <color theme="1"/>
        <rFont val="Calibri"/>
        <family val="2"/>
        <scheme val="minor"/>
      </rPr>
      <t xml:space="preserve"> es incorrecta porque no refleja adecuadamente lo dispuesto en la Ley.</t>
    </r>
  </si>
  <si>
    <r>
      <t xml:space="preserve">La opción </t>
    </r>
    <r>
      <rPr>
        <b/>
        <sz val="11"/>
        <color theme="1"/>
        <rFont val="Calibri"/>
        <family val="2"/>
        <scheme val="minor"/>
      </rPr>
      <t>A (Correcta)</t>
    </r>
    <r>
      <rPr>
        <sz val="11"/>
        <color theme="1"/>
        <rFont val="Calibri"/>
        <family val="2"/>
        <scheme val="minor"/>
      </rPr>
      <t xml:space="preserve"> es adecuada, ya que un portal de internet, según la Ley 40/2015, es un punto de acceso electrónico que permite acceder a la información administrativa y, en su caso, a la sede electrónica correspondiente. La opción </t>
    </r>
    <r>
      <rPr>
        <b/>
        <sz val="11"/>
        <color theme="1"/>
        <rFont val="Calibri"/>
        <family val="2"/>
        <scheme val="minor"/>
      </rPr>
      <t>B</t>
    </r>
    <r>
      <rPr>
        <sz val="11"/>
        <color theme="1"/>
        <rFont val="Calibri"/>
        <family val="2"/>
        <scheme val="minor"/>
      </rPr>
      <t xml:space="preserve"> es incorrecta, ya que un edificio físico no cumple con la definición de un portal de internet. La opción </t>
    </r>
    <r>
      <rPr>
        <b/>
        <sz val="11"/>
        <color theme="1"/>
        <rFont val="Calibri"/>
        <family val="2"/>
        <scheme val="minor"/>
      </rPr>
      <t>C</t>
    </r>
    <r>
      <rPr>
        <sz val="11"/>
        <color theme="1"/>
        <rFont val="Calibri"/>
        <family val="2"/>
        <scheme val="minor"/>
      </rPr>
      <t xml:space="preserve"> es incorrecta porque un sitio de interacción social no es equivalente a un portal de la Administración. Finalmente, la opción </t>
    </r>
    <r>
      <rPr>
        <b/>
        <sz val="11"/>
        <color theme="1"/>
        <rFont val="Calibri"/>
        <family val="2"/>
        <scheme val="minor"/>
      </rPr>
      <t>D</t>
    </r>
    <r>
      <rPr>
        <sz val="11"/>
        <color theme="1"/>
        <rFont val="Calibri"/>
        <family val="2"/>
        <scheme val="minor"/>
      </rPr>
      <t xml:space="preserve"> es incorrecta porque los documentos electrónicos no constituyen un portal de internet según la definición legal.</t>
    </r>
  </si>
  <si>
    <r>
      <t xml:space="preserve">La opción </t>
    </r>
    <r>
      <rPr>
        <b/>
        <sz val="11"/>
        <color theme="1"/>
        <rFont val="Calibri"/>
        <family val="2"/>
        <scheme val="minor"/>
      </rPr>
      <t>B (Correcta)</t>
    </r>
    <r>
      <rPr>
        <sz val="11"/>
        <color theme="1"/>
        <rFont val="Calibri"/>
        <family val="2"/>
        <scheme val="minor"/>
      </rPr>
      <t xml:space="preserve"> es correcta, ya que la Ley establece que son órganos administrativos las unidades administrativas que tienen funciones con efectos jurídicos frente a terceros o carácter preceptivo. La opción </t>
    </r>
    <r>
      <rPr>
        <b/>
        <sz val="11"/>
        <color theme="1"/>
        <rFont val="Calibri"/>
        <family val="2"/>
        <scheme val="minor"/>
      </rPr>
      <t>A</t>
    </r>
    <r>
      <rPr>
        <sz val="11"/>
        <color theme="1"/>
        <rFont val="Calibri"/>
        <family val="2"/>
        <scheme val="minor"/>
      </rPr>
      <t xml:space="preserve"> es incorrecta porque no todas las unidades administrativas tienen la consideración de órganos administrativos. La opción </t>
    </r>
    <r>
      <rPr>
        <b/>
        <sz val="11"/>
        <color theme="1"/>
        <rFont val="Calibri"/>
        <family val="2"/>
        <scheme val="minor"/>
      </rPr>
      <t>C</t>
    </r>
    <r>
      <rPr>
        <sz val="11"/>
        <color theme="1"/>
        <rFont val="Calibri"/>
        <family val="2"/>
        <scheme val="minor"/>
      </rPr>
      <t xml:space="preserve"> es incorrecta porque limita la definición a las funciones con efectos jurídicos frente a terceros, omitiendo las de carácter preceptivo. La opción </t>
    </r>
    <r>
      <rPr>
        <b/>
        <sz val="11"/>
        <color theme="1"/>
        <rFont val="Calibri"/>
        <family val="2"/>
        <scheme val="minor"/>
      </rPr>
      <t>D</t>
    </r>
    <r>
      <rPr>
        <sz val="11"/>
        <color theme="1"/>
        <rFont val="Calibri"/>
        <family val="2"/>
        <scheme val="minor"/>
      </rPr>
      <t xml:space="preserve"> es incorrecta porque las unidades que duplican competencias no son consideradas órganos administrativos.</t>
    </r>
  </si>
  <si>
    <r>
      <t xml:space="preserve">La opción </t>
    </r>
    <r>
      <rPr>
        <b/>
        <sz val="11"/>
        <color theme="1"/>
        <rFont val="Calibri"/>
        <family val="2"/>
        <scheme val="minor"/>
      </rPr>
      <t>C (Correcta)</t>
    </r>
    <r>
      <rPr>
        <sz val="11"/>
        <color theme="1"/>
        <rFont val="Calibri"/>
        <family val="2"/>
        <scheme val="minor"/>
      </rPr>
      <t xml:space="preserve"> es correcta porque los convenios, según la Ley, son acuerdos con efectos jurídicos adoptados para fines comunes entre las partes. La opción </t>
    </r>
    <r>
      <rPr>
        <b/>
        <sz val="11"/>
        <color theme="1"/>
        <rFont val="Calibri"/>
        <family val="2"/>
        <scheme val="minor"/>
      </rPr>
      <t>A</t>
    </r>
    <r>
      <rPr>
        <sz val="11"/>
        <color theme="1"/>
        <rFont val="Calibri"/>
        <family val="2"/>
        <scheme val="minor"/>
      </rPr>
      <t xml:space="preserve"> es incorrecta porque los protocolos generales de actuación no generan obligaciones jurídicas vinculantes como los convenios. La opción </t>
    </r>
    <r>
      <rPr>
        <b/>
        <sz val="11"/>
        <color theme="1"/>
        <rFont val="Calibri"/>
        <family val="2"/>
        <scheme val="minor"/>
      </rPr>
      <t>B</t>
    </r>
    <r>
      <rPr>
        <sz val="11"/>
        <color theme="1"/>
        <rFont val="Calibri"/>
        <family val="2"/>
        <scheme val="minor"/>
      </rPr>
      <t xml:space="preserve"> es incorrecta porque los convenios no tienen por objeto prestaciones propias de los contratos, que pertenecen al ámbito contractual. Finalmente, la opción </t>
    </r>
    <r>
      <rPr>
        <b/>
        <sz val="11"/>
        <color theme="1"/>
        <rFont val="Calibri"/>
        <family val="2"/>
        <scheme val="minor"/>
      </rPr>
      <t>D</t>
    </r>
    <r>
      <rPr>
        <sz val="11"/>
        <color theme="1"/>
        <rFont val="Calibri"/>
        <family val="2"/>
        <scheme val="minor"/>
      </rPr>
      <t xml:space="preserve"> es incorrecta porque los acuerdos sin efectos jurídicos no son considerados convenios en términos legales.</t>
    </r>
  </si>
  <si>
    <r>
      <t xml:space="preserve">La opción </t>
    </r>
    <r>
      <rPr>
        <b/>
        <sz val="11"/>
        <color theme="1"/>
        <rFont val="Calibri"/>
        <family val="2"/>
        <scheme val="minor"/>
      </rPr>
      <t>A (Correcta)</t>
    </r>
    <r>
      <rPr>
        <sz val="11"/>
        <color theme="1"/>
        <rFont val="Calibri"/>
        <family val="2"/>
        <scheme val="minor"/>
      </rPr>
      <t xml:space="preserve"> es correcta porque la Ley permite a los interesados promover la recusación en cualquier momento del procedimiento, siempre que sea antes de la resolución definitiva. La opción </t>
    </r>
    <r>
      <rPr>
        <b/>
        <sz val="11"/>
        <color theme="1"/>
        <rFont val="Calibri"/>
        <family val="2"/>
        <scheme val="minor"/>
      </rPr>
      <t>B</t>
    </r>
    <r>
      <rPr>
        <sz val="11"/>
        <color theme="1"/>
        <rFont val="Calibri"/>
        <family val="2"/>
        <scheme val="minor"/>
      </rPr>
      <t xml:space="preserve"> es incorrecta porque limita la recusación al trámite de audiencia, lo que no es consistente con lo estipulado en la normativa. La opción </t>
    </r>
    <r>
      <rPr>
        <b/>
        <sz val="11"/>
        <color theme="1"/>
        <rFont val="Calibri"/>
        <family val="2"/>
        <scheme val="minor"/>
      </rPr>
      <t>C</t>
    </r>
    <r>
      <rPr>
        <sz val="11"/>
        <color theme="1"/>
        <rFont val="Calibri"/>
        <family val="2"/>
        <scheme val="minor"/>
      </rPr>
      <t xml:space="preserve"> es incorrecta porque restringe la recusación únicamente a la etapa del trámite de audiencia. Por último, la opción </t>
    </r>
    <r>
      <rPr>
        <b/>
        <sz val="11"/>
        <color theme="1"/>
        <rFont val="Calibri"/>
        <family val="2"/>
        <scheme val="minor"/>
      </rPr>
      <t>D</t>
    </r>
    <r>
      <rPr>
        <sz val="11"/>
        <color theme="1"/>
        <rFont val="Calibri"/>
        <family val="2"/>
        <scheme val="minor"/>
      </rPr>
      <t xml:space="preserve"> es incorrecta porque no existe un plazo de diez días para presentar la recusación.</t>
    </r>
  </si>
  <si>
    <r>
      <t xml:space="preserve">La opción </t>
    </r>
    <r>
      <rPr>
        <b/>
        <sz val="11"/>
        <color theme="1"/>
        <rFont val="Calibri"/>
        <family val="2"/>
        <scheme val="minor"/>
      </rPr>
      <t>D (Correcta)</t>
    </r>
    <r>
      <rPr>
        <sz val="11"/>
        <color theme="1"/>
        <rFont val="Calibri"/>
        <family val="2"/>
        <scheme val="minor"/>
      </rPr>
      <t xml:space="preserve"> es adecuada porque, según la Ley, las indemnizaciones no proceden en casos de fuerza mayor, lesiones por el funcionamiento normal de los servicios públicos o daños que el particular tenga el deber jurídico de soportar. La opción </t>
    </r>
    <r>
      <rPr>
        <b/>
        <sz val="11"/>
        <color theme="1"/>
        <rFont val="Calibri"/>
        <family val="2"/>
        <scheme val="minor"/>
      </rPr>
      <t>A</t>
    </r>
    <r>
      <rPr>
        <sz val="11"/>
        <color theme="1"/>
        <rFont val="Calibri"/>
        <family val="2"/>
        <scheme val="minor"/>
      </rPr>
      <t xml:space="preserve"> es incorrecta porque la indemnización no se limita únicamente al funcionamiento anormal de los servicios públicos. La opción </t>
    </r>
    <r>
      <rPr>
        <b/>
        <sz val="11"/>
        <color theme="1"/>
        <rFont val="Calibri"/>
        <family val="2"/>
        <scheme val="minor"/>
      </rPr>
      <t>B</t>
    </r>
    <r>
      <rPr>
        <sz val="11"/>
        <color theme="1"/>
        <rFont val="Calibri"/>
        <family val="2"/>
        <scheme val="minor"/>
      </rPr>
      <t xml:space="preserve"> es incorrecta porque los daños causados por fuerza mayor no dan derecho a indemnización. Finalmente, la opción </t>
    </r>
    <r>
      <rPr>
        <b/>
        <sz val="11"/>
        <color theme="1"/>
        <rFont val="Calibri"/>
        <family val="2"/>
        <scheme val="minor"/>
      </rPr>
      <t>C</t>
    </r>
    <r>
      <rPr>
        <sz val="11"/>
        <color theme="1"/>
        <rFont val="Calibri"/>
        <family val="2"/>
        <scheme val="minor"/>
      </rPr>
      <t xml:space="preserve"> es incorrecta porque no incluye los supuestos mencionados en la Ley sobre el deber jurídico del particular de soportar ciertos daños.</t>
    </r>
  </si>
  <si>
    <r>
      <t xml:space="preserve">La opción </t>
    </r>
    <r>
      <rPr>
        <b/>
        <sz val="11"/>
        <color theme="1"/>
        <rFont val="Calibri"/>
        <family val="2"/>
        <scheme val="minor"/>
      </rPr>
      <t>A (Correcta)</t>
    </r>
    <r>
      <rPr>
        <sz val="11"/>
        <color theme="1"/>
        <rFont val="Calibri"/>
        <family val="2"/>
        <scheme val="minor"/>
      </rPr>
      <t xml:space="preserve"> es correcta porque las notificaciones realizadas con ocasión de comparecencias espontáneas del interesado para recibir la notificación personalmente no pueden efectuarse por medios electrónicos, según lo establece la Ley. La opción </t>
    </r>
    <r>
      <rPr>
        <b/>
        <sz val="11"/>
        <color theme="1"/>
        <rFont val="Calibri"/>
        <family val="2"/>
        <scheme val="minor"/>
      </rPr>
      <t>B</t>
    </r>
    <r>
      <rPr>
        <sz val="11"/>
        <color theme="1"/>
        <rFont val="Calibri"/>
        <family val="2"/>
        <scheme val="minor"/>
      </rPr>
      <t xml:space="preserve"> es incorrecta porque las notificaciones que contienen medios de pago a favor de los obligados sí pueden realizarse electrónicamente. La opción </t>
    </r>
    <r>
      <rPr>
        <b/>
        <sz val="11"/>
        <color theme="1"/>
        <rFont val="Calibri"/>
        <family val="2"/>
        <scheme val="minor"/>
      </rPr>
      <t>C</t>
    </r>
    <r>
      <rPr>
        <sz val="11"/>
        <color theme="1"/>
        <rFont val="Calibri"/>
        <family val="2"/>
        <scheme val="minor"/>
      </rPr>
      <t xml:space="preserve"> es incorrecta porque las notificaciones que limitan derechos de las personas no están excluidas de los medios electrónicos. La opción </t>
    </r>
    <r>
      <rPr>
        <b/>
        <sz val="11"/>
        <color theme="1"/>
        <rFont val="Calibri"/>
        <family val="2"/>
        <scheme val="minor"/>
      </rPr>
      <t>D</t>
    </r>
    <r>
      <rPr>
        <sz val="11"/>
        <color theme="1"/>
        <rFont val="Calibri"/>
        <family val="2"/>
        <scheme val="minor"/>
      </rPr>
      <t xml:space="preserve"> es incorrecta porque las resoluciones de recursos administrativos pueden notificarse electrónicamente.</t>
    </r>
  </si>
  <si>
    <r>
      <t xml:space="preserve">La opción </t>
    </r>
    <r>
      <rPr>
        <b/>
        <sz val="11"/>
        <color theme="1"/>
        <rFont val="Calibri"/>
        <family val="2"/>
        <scheme val="minor"/>
      </rPr>
      <t>C (Correcta)</t>
    </r>
    <r>
      <rPr>
        <sz val="11"/>
        <color theme="1"/>
        <rFont val="Calibri"/>
        <family val="2"/>
        <scheme val="minor"/>
      </rPr>
      <t xml:space="preserve"> es correcta porque las cuestiones incidentales, como las referidas a la nulidad o la recusación, pueden suspender la tramitación del procedimiento según la normativa vigente. La opción </t>
    </r>
    <r>
      <rPr>
        <b/>
        <sz val="11"/>
        <color theme="1"/>
        <rFont val="Calibri"/>
        <family val="2"/>
        <scheme val="minor"/>
      </rPr>
      <t>A</t>
    </r>
    <r>
      <rPr>
        <sz val="11"/>
        <color theme="1"/>
        <rFont val="Calibri"/>
        <family val="2"/>
        <scheme val="minor"/>
      </rPr>
      <t xml:space="preserve"> es incorrecta porque no todas las cuestiones incidentales suspenden la tramitación. La opción </t>
    </r>
    <r>
      <rPr>
        <b/>
        <sz val="11"/>
        <color theme="1"/>
        <rFont val="Calibri"/>
        <family val="2"/>
        <scheme val="minor"/>
      </rPr>
      <t>B</t>
    </r>
    <r>
      <rPr>
        <sz val="11"/>
        <color theme="1"/>
        <rFont val="Calibri"/>
        <family val="2"/>
        <scheme val="minor"/>
      </rPr>
      <t xml:space="preserve"> es incorrecta porque omite el caso de la recusación como causa de suspensión. La opción </t>
    </r>
    <r>
      <rPr>
        <b/>
        <sz val="11"/>
        <color theme="1"/>
        <rFont val="Calibri"/>
        <family val="2"/>
        <scheme val="minor"/>
      </rPr>
      <t>D</t>
    </r>
    <r>
      <rPr>
        <sz val="11"/>
        <color theme="1"/>
        <rFont val="Calibri"/>
        <family val="2"/>
        <scheme val="minor"/>
      </rPr>
      <t xml:space="preserve"> es incorrecta porque afirma que en ningún caso las cuestiones incidentales suspenden el procedimiento, lo cual no es cierto.</t>
    </r>
  </si>
  <si>
    <r>
      <t xml:space="preserve">La opción </t>
    </r>
    <r>
      <rPr>
        <b/>
        <sz val="11"/>
        <color theme="1"/>
        <rFont val="Calibri"/>
        <family val="2"/>
        <scheme val="minor"/>
      </rPr>
      <t>B (Correcta)</t>
    </r>
    <r>
      <rPr>
        <sz val="11"/>
        <color theme="1"/>
        <rFont val="Calibri"/>
        <family val="2"/>
        <scheme val="minor"/>
      </rPr>
      <t xml:space="preserve"> es correcta porque la extinción de los convenios puede darse por cumplimiento de su objeto o por incurrir en una causa de resolución, según la normativa. La opción </t>
    </r>
    <r>
      <rPr>
        <b/>
        <sz val="11"/>
        <color theme="1"/>
        <rFont val="Calibri"/>
        <family val="2"/>
        <scheme val="minor"/>
      </rPr>
      <t>A</t>
    </r>
    <r>
      <rPr>
        <sz val="11"/>
        <color theme="1"/>
        <rFont val="Calibri"/>
        <family val="2"/>
        <scheme val="minor"/>
      </rPr>
      <t xml:space="preserve"> es incorrecta porque no es exclusivo el cumplimiento del objeto como motivo de extinción. La opción </t>
    </r>
    <r>
      <rPr>
        <b/>
        <sz val="11"/>
        <color theme="1"/>
        <rFont val="Calibri"/>
        <family val="2"/>
        <scheme val="minor"/>
      </rPr>
      <t>C</t>
    </r>
    <r>
      <rPr>
        <sz val="11"/>
        <color theme="1"/>
        <rFont val="Calibri"/>
        <family val="2"/>
        <scheme val="minor"/>
      </rPr>
      <t xml:space="preserve"> es incorrecta porque el transcurso del plazo de vigencia no es el único motivo de extinción. La opción </t>
    </r>
    <r>
      <rPr>
        <b/>
        <sz val="11"/>
        <color theme="1"/>
        <rFont val="Calibri"/>
        <family val="2"/>
        <scheme val="minor"/>
      </rPr>
      <t>D</t>
    </r>
    <r>
      <rPr>
        <sz val="11"/>
        <color theme="1"/>
        <rFont val="Calibri"/>
        <family val="2"/>
        <scheme val="minor"/>
      </rPr>
      <t xml:space="preserve"> es incorrecta porque ignora el cumplimiento del objeto como causa de extinción.</t>
    </r>
  </si>
  <si>
    <r>
      <t xml:space="preserve">La opción </t>
    </r>
    <r>
      <rPr>
        <b/>
        <sz val="11"/>
        <color theme="1"/>
        <rFont val="Calibri"/>
        <family val="2"/>
        <scheme val="minor"/>
      </rPr>
      <t>A (Correcta)</t>
    </r>
    <r>
      <rPr>
        <sz val="11"/>
        <color theme="1"/>
        <rFont val="Calibri"/>
        <family val="2"/>
        <scheme val="minor"/>
      </rPr>
      <t xml:space="preserve"> es correcta porque la Ley establece que las Administraciones públicas deben relacionarse a través de medios electrónicos, promoviendo la eficiencia administrativa. La opción </t>
    </r>
    <r>
      <rPr>
        <b/>
        <sz val="11"/>
        <color theme="1"/>
        <rFont val="Calibri"/>
        <family val="2"/>
        <scheme val="minor"/>
      </rPr>
      <t>B</t>
    </r>
    <r>
      <rPr>
        <sz val="11"/>
        <color theme="1"/>
        <rFont val="Calibri"/>
        <family val="2"/>
        <scheme val="minor"/>
      </rPr>
      <t xml:space="preserve"> es incorrecta porque las redes sociales no son el medio adecuado ni regulado por la Ley para la comunicación entre Administraciones. La opción </t>
    </r>
    <r>
      <rPr>
        <b/>
        <sz val="11"/>
        <color theme="1"/>
        <rFont val="Calibri"/>
        <family val="2"/>
        <scheme val="minor"/>
      </rPr>
      <t>C</t>
    </r>
    <r>
      <rPr>
        <sz val="11"/>
        <color theme="1"/>
        <rFont val="Calibri"/>
        <family val="2"/>
        <scheme val="minor"/>
      </rPr>
      <t xml:space="preserve"> es incorrecta porque los medios no electrónicos no cumplen con los requisitos de la normativa actual. La opción </t>
    </r>
    <r>
      <rPr>
        <b/>
        <sz val="11"/>
        <color theme="1"/>
        <rFont val="Calibri"/>
        <family val="2"/>
        <scheme val="minor"/>
      </rPr>
      <t>D</t>
    </r>
    <r>
      <rPr>
        <sz val="11"/>
        <color theme="1"/>
        <rFont val="Calibri"/>
        <family val="2"/>
        <scheme val="minor"/>
      </rPr>
      <t xml:space="preserve"> es incorrecta porque la respuesta A está claramente establecida en la Ley.</t>
    </r>
  </si>
  <si>
    <r>
      <t xml:space="preserve">La opción </t>
    </r>
    <r>
      <rPr>
        <b/>
        <sz val="11"/>
        <color theme="1"/>
        <rFont val="Calibri"/>
        <family val="2"/>
        <scheme val="minor"/>
      </rPr>
      <t>D (Correcta)</t>
    </r>
    <r>
      <rPr>
        <sz val="11"/>
        <color theme="1"/>
        <rFont val="Calibri"/>
        <family val="2"/>
        <scheme val="minor"/>
      </rPr>
      <t xml:space="preserve"> es correcta porque la Ley establece que la indemnización no puede sustituirse por compensación en especie ni ser abonada en pagos periódicos. La opción </t>
    </r>
    <r>
      <rPr>
        <b/>
        <sz val="11"/>
        <color theme="1"/>
        <rFont val="Calibri"/>
        <family val="2"/>
        <scheme val="minor"/>
      </rPr>
      <t>A</t>
    </r>
    <r>
      <rPr>
        <sz val="11"/>
        <color theme="1"/>
        <rFont val="Calibri"/>
        <family val="2"/>
        <scheme val="minor"/>
      </rPr>
      <t xml:space="preserve"> es incorrecta porque la fecha de referencia de cálculo puede ajustarse según las normas legales vigentes. La opción </t>
    </r>
    <r>
      <rPr>
        <b/>
        <sz val="11"/>
        <color theme="1"/>
        <rFont val="Calibri"/>
        <family val="2"/>
        <scheme val="minor"/>
      </rPr>
      <t>B</t>
    </r>
    <r>
      <rPr>
        <sz val="11"/>
        <color theme="1"/>
        <rFont val="Calibri"/>
        <family val="2"/>
        <scheme val="minor"/>
      </rPr>
      <t xml:space="preserve"> es incorrecta porque la compensación en especie no siempre es permitida, incluso si cuenta con la conformidad del interesado. La opción </t>
    </r>
    <r>
      <rPr>
        <b/>
        <sz val="11"/>
        <color theme="1"/>
        <rFont val="Calibri"/>
        <family val="2"/>
        <scheme val="minor"/>
      </rPr>
      <t>C</t>
    </r>
    <r>
      <rPr>
        <sz val="11"/>
        <color theme="1"/>
        <rFont val="Calibri"/>
        <family val="2"/>
        <scheme val="minor"/>
      </rPr>
      <t xml:space="preserve"> es incorrecta porque los pagos periódicos tampoco son una opción permitida en todos los casos.</t>
    </r>
  </si>
  <si>
    <r>
      <t xml:space="preserve">La opción </t>
    </r>
    <r>
      <rPr>
        <b/>
        <sz val="11"/>
        <color theme="1"/>
        <rFont val="Calibri"/>
        <family val="2"/>
        <scheme val="minor"/>
      </rPr>
      <t>B (Correcta)</t>
    </r>
    <r>
      <rPr>
        <sz val="11"/>
        <color theme="1"/>
        <rFont val="Calibri"/>
        <family val="2"/>
        <scheme val="minor"/>
      </rPr>
      <t xml:space="preserve"> es correcta porque, según la Ley, las personas declaradas responsables solo abonarán directamente a los lesionados si la resolución lo establece expresamente. La opción </t>
    </r>
    <r>
      <rPr>
        <b/>
        <sz val="11"/>
        <color theme="1"/>
        <rFont val="Calibri"/>
        <family val="2"/>
        <scheme val="minor"/>
      </rPr>
      <t>A</t>
    </r>
    <r>
      <rPr>
        <sz val="11"/>
        <color theme="1"/>
        <rFont val="Calibri"/>
        <family val="2"/>
        <scheme val="minor"/>
      </rPr>
      <t xml:space="preserve"> es incorrecta porque no siempre deben abonar directamente a los lesionados. La opción </t>
    </r>
    <r>
      <rPr>
        <b/>
        <sz val="11"/>
        <color theme="1"/>
        <rFont val="Calibri"/>
        <family val="2"/>
        <scheme val="minor"/>
      </rPr>
      <t>C</t>
    </r>
    <r>
      <rPr>
        <sz val="11"/>
        <color theme="1"/>
        <rFont val="Calibri"/>
        <family val="2"/>
        <scheme val="minor"/>
      </rPr>
      <t xml:space="preserve"> es incorrecta porque omite la posibilidad de que sean responsables según la resolución. La opción </t>
    </r>
    <r>
      <rPr>
        <b/>
        <sz val="11"/>
        <color theme="1"/>
        <rFont val="Calibri"/>
        <family val="2"/>
        <scheme val="minor"/>
      </rPr>
      <t>D</t>
    </r>
    <r>
      <rPr>
        <sz val="11"/>
        <color theme="1"/>
        <rFont val="Calibri"/>
        <family val="2"/>
        <scheme val="minor"/>
      </rPr>
      <t xml:space="preserve"> es incorrecta porque la Ley contempla la posibilidad de declarar esta responsabilidad.</t>
    </r>
  </si>
  <si>
    <r>
      <t xml:space="preserve">La opción </t>
    </r>
    <r>
      <rPr>
        <b/>
        <sz val="11"/>
        <color theme="1"/>
        <rFont val="Calibri"/>
        <family val="2"/>
        <scheme val="minor"/>
      </rPr>
      <t>D (Correcta)</t>
    </r>
    <r>
      <rPr>
        <sz val="11"/>
        <color theme="1"/>
        <rFont val="Calibri"/>
        <family val="2"/>
        <scheme val="minor"/>
      </rPr>
      <t xml:space="preserve"> es correcta porque los convenios pueden ser prorrogados en cualquier momento antes de su finalización. La opción </t>
    </r>
    <r>
      <rPr>
        <b/>
        <sz val="11"/>
        <color theme="1"/>
        <rFont val="Calibri"/>
        <family val="2"/>
        <scheme val="minor"/>
      </rPr>
      <t>A</t>
    </r>
    <r>
      <rPr>
        <sz val="11"/>
        <color theme="1"/>
        <rFont val="Calibri"/>
        <family val="2"/>
        <scheme val="minor"/>
      </rPr>
      <t xml:space="preserve"> es incorrecta porque los convenios no tienen duración ilimitada. La opción </t>
    </r>
    <r>
      <rPr>
        <b/>
        <sz val="11"/>
        <color theme="1"/>
        <rFont val="Calibri"/>
        <family val="2"/>
        <scheme val="minor"/>
      </rPr>
      <t>B</t>
    </r>
    <r>
      <rPr>
        <sz val="11"/>
        <color theme="1"/>
        <rFont val="Calibri"/>
        <family val="2"/>
        <scheme val="minor"/>
      </rPr>
      <t xml:space="preserve"> es incorrecta porque la duración puede superar los dos años si está normativamente prevista. La opción </t>
    </r>
    <r>
      <rPr>
        <b/>
        <sz val="11"/>
        <color theme="1"/>
        <rFont val="Calibri"/>
        <family val="2"/>
        <scheme val="minor"/>
      </rPr>
      <t>C</t>
    </r>
    <r>
      <rPr>
        <sz val="11"/>
        <color theme="1"/>
        <rFont val="Calibri"/>
        <family val="2"/>
        <scheme val="minor"/>
      </rPr>
      <t xml:space="preserve"> es incorrecta porque los convenios sí pueden ser prorrogados bajo las condiciones mencionadas.</t>
    </r>
  </si>
  <si>
    <r>
      <t xml:space="preserve">La opción </t>
    </r>
    <r>
      <rPr>
        <b/>
        <sz val="11"/>
        <color theme="1"/>
        <rFont val="Calibri"/>
        <family val="2"/>
        <scheme val="minor"/>
      </rPr>
      <t>D (Correcta)</t>
    </r>
    <r>
      <rPr>
        <sz val="11"/>
        <color theme="1"/>
        <rFont val="Calibri"/>
        <family val="2"/>
        <scheme val="minor"/>
      </rPr>
      <t xml:space="preserve"> es correcta porque la aprobación de un reglamento, al tratarse de una potestad normativa, no puede delegarse según la normativa vigente. La opción </t>
    </r>
    <r>
      <rPr>
        <b/>
        <sz val="11"/>
        <color theme="1"/>
        <rFont val="Calibri"/>
        <family val="2"/>
        <scheme val="minor"/>
      </rPr>
      <t>A</t>
    </r>
    <r>
      <rPr>
        <sz val="11"/>
        <color theme="1"/>
        <rFont val="Calibri"/>
        <family val="2"/>
        <scheme val="minor"/>
      </rPr>
      <t xml:space="preserve"> es incorrecta porque el nombramiento de funcionarios interinos puede ser objeto de delegación. La opción </t>
    </r>
    <r>
      <rPr>
        <b/>
        <sz val="11"/>
        <color theme="1"/>
        <rFont val="Calibri"/>
        <family val="2"/>
        <scheme val="minor"/>
      </rPr>
      <t>B</t>
    </r>
    <r>
      <rPr>
        <sz val="11"/>
        <color theme="1"/>
        <rFont val="Calibri"/>
        <family val="2"/>
        <scheme val="minor"/>
      </rPr>
      <t xml:space="preserve"> es incorrecta porque el nombramiento de funcionarios de carrera también puede delegarse en ciertos supuestos. La opción </t>
    </r>
    <r>
      <rPr>
        <b/>
        <sz val="11"/>
        <color theme="1"/>
        <rFont val="Calibri"/>
        <family val="2"/>
        <scheme val="minor"/>
      </rPr>
      <t>C</t>
    </r>
    <r>
      <rPr>
        <sz val="11"/>
        <color theme="1"/>
        <rFont val="Calibri"/>
        <family val="2"/>
        <scheme val="minor"/>
      </rPr>
      <t xml:space="preserve"> es incorrecta porque los procedimientos selectivos no están explícitamente prohibidos como objeto de delegación.</t>
    </r>
  </si>
  <si>
    <r>
      <t xml:space="preserve">La opción </t>
    </r>
    <r>
      <rPr>
        <b/>
        <sz val="11"/>
        <color theme="1"/>
        <rFont val="Calibri"/>
        <family val="2"/>
        <scheme val="minor"/>
      </rPr>
      <t>B (Correcta)</t>
    </r>
    <r>
      <rPr>
        <sz val="11"/>
        <color theme="1"/>
        <rFont val="Calibri"/>
        <family val="2"/>
        <scheme val="minor"/>
      </rPr>
      <t xml:space="preserve"> es correcta porque la Ley exige que los órganos colegiados estén integrados por un mínimo de tres personas. La opción </t>
    </r>
    <r>
      <rPr>
        <b/>
        <sz val="11"/>
        <color theme="1"/>
        <rFont val="Calibri"/>
        <family val="2"/>
        <scheme val="minor"/>
      </rPr>
      <t>A</t>
    </r>
    <r>
      <rPr>
        <sz val="11"/>
        <color theme="1"/>
        <rFont val="Calibri"/>
        <family val="2"/>
        <scheme val="minor"/>
      </rPr>
      <t xml:space="preserve"> es incorrecta porque dos personas no cumplen el requisito mínimo. La opción </t>
    </r>
    <r>
      <rPr>
        <b/>
        <sz val="11"/>
        <color theme="1"/>
        <rFont val="Calibri"/>
        <family val="2"/>
        <scheme val="minor"/>
      </rPr>
      <t>C</t>
    </r>
    <r>
      <rPr>
        <sz val="11"/>
        <color theme="1"/>
        <rFont val="Calibri"/>
        <family val="2"/>
        <scheme val="minor"/>
      </rPr>
      <t xml:space="preserve"> es incorrecta porque cuatro personas no es el mínimo exigido, aunque sí aceptable. La opción </t>
    </r>
    <r>
      <rPr>
        <b/>
        <sz val="11"/>
        <color theme="1"/>
        <rFont val="Calibri"/>
        <family val="2"/>
        <scheme val="minor"/>
      </rPr>
      <t>D</t>
    </r>
    <r>
      <rPr>
        <sz val="11"/>
        <color theme="1"/>
        <rFont val="Calibri"/>
        <family val="2"/>
        <scheme val="minor"/>
      </rPr>
      <t xml:space="preserve"> es incorrecta porque cinco personas exceden el mínimo establecido.</t>
    </r>
  </si>
  <si>
    <r>
      <t xml:space="preserve">La opción </t>
    </r>
    <r>
      <rPr>
        <b/>
        <sz val="11"/>
        <color theme="1"/>
        <rFont val="Calibri"/>
        <family val="2"/>
        <scheme val="minor"/>
      </rPr>
      <t>B (Correcta)</t>
    </r>
    <r>
      <rPr>
        <sz val="11"/>
        <color theme="1"/>
        <rFont val="Calibri"/>
        <family val="2"/>
        <scheme val="minor"/>
      </rPr>
      <t xml:space="preserve"> es correcta porque los convenios pueden estar sometidos al ordenamiento jurídico interno que determinen las partes, según lo acordado. La opción </t>
    </r>
    <r>
      <rPr>
        <b/>
        <sz val="11"/>
        <color theme="1"/>
        <rFont val="Calibri"/>
        <family val="2"/>
        <scheme val="minor"/>
      </rPr>
      <t>A</t>
    </r>
    <r>
      <rPr>
        <sz val="11"/>
        <color theme="1"/>
        <rFont val="Calibri"/>
        <family val="2"/>
        <scheme val="minor"/>
      </rPr>
      <t xml:space="preserve"> es incorrecta porque no siempre están sujetos al ordenamiento jurídico español. La opción </t>
    </r>
    <r>
      <rPr>
        <b/>
        <sz val="11"/>
        <color theme="1"/>
        <rFont val="Calibri"/>
        <family val="2"/>
        <scheme val="minor"/>
      </rPr>
      <t>C</t>
    </r>
    <r>
      <rPr>
        <sz val="11"/>
        <color theme="1"/>
        <rFont val="Calibri"/>
        <family val="2"/>
        <scheme val="minor"/>
      </rPr>
      <t xml:space="preserve"> es incorrecta porque limita innecesariamente la elección de jurisdicción a la Unión Europea. La opción </t>
    </r>
    <r>
      <rPr>
        <b/>
        <sz val="11"/>
        <color theme="1"/>
        <rFont val="Calibri"/>
        <family val="2"/>
        <scheme val="minor"/>
      </rPr>
      <t>D</t>
    </r>
    <r>
      <rPr>
        <sz val="11"/>
        <color theme="1"/>
        <rFont val="Calibri"/>
        <family val="2"/>
        <scheme val="minor"/>
      </rPr>
      <t xml:space="preserve"> es incorrecta porque el producto interior bruto no influye en la determinación del ordenamiento jurídico aplicable.</t>
    </r>
  </si>
  <si>
    <r>
      <t xml:space="preserve">La opción </t>
    </r>
    <r>
      <rPr>
        <b/>
        <sz val="11"/>
        <color theme="1"/>
        <rFont val="Calibri"/>
        <family val="2"/>
        <scheme val="minor"/>
      </rPr>
      <t>C (Correcta)</t>
    </r>
    <r>
      <rPr>
        <sz val="11"/>
        <color theme="1"/>
        <rFont val="Calibri"/>
        <family val="2"/>
        <scheme val="minor"/>
      </rPr>
      <t xml:space="preserve"> es correcta porque las entidades sin personalidad jurídica están obligadas a relacionarse electrónicamente para cualquier trámite administrativo, según lo establece la Ley. La opción </t>
    </r>
    <r>
      <rPr>
        <b/>
        <sz val="11"/>
        <color theme="1"/>
        <rFont val="Calibri"/>
        <family val="2"/>
        <scheme val="minor"/>
      </rPr>
      <t>A</t>
    </r>
    <r>
      <rPr>
        <sz val="11"/>
        <color theme="1"/>
        <rFont val="Calibri"/>
        <family val="2"/>
        <scheme val="minor"/>
      </rPr>
      <t xml:space="preserve"> es incorrecta porque las personas físicas no tienen esta obligación de manera general, sino que se les reconoce el derecho. La opción </t>
    </r>
    <r>
      <rPr>
        <b/>
        <sz val="11"/>
        <color theme="1"/>
        <rFont val="Calibri"/>
        <family val="2"/>
        <scheme val="minor"/>
      </rPr>
      <t>B</t>
    </r>
    <r>
      <rPr>
        <sz val="11"/>
        <color theme="1"/>
        <rFont val="Calibri"/>
        <family val="2"/>
        <scheme val="minor"/>
      </rPr>
      <t xml:space="preserve"> es incorrecta porque los empleados públicos no tienen esta obligación generalizada para sus trámites personales, salvo que actúen en su calidad de empleados. La opción </t>
    </r>
    <r>
      <rPr>
        <b/>
        <sz val="11"/>
        <color theme="1"/>
        <rFont val="Calibri"/>
        <family val="2"/>
        <scheme val="minor"/>
      </rPr>
      <t>D</t>
    </r>
    <r>
      <rPr>
        <sz val="11"/>
        <color theme="1"/>
        <rFont val="Calibri"/>
        <family val="2"/>
        <scheme val="minor"/>
      </rPr>
      <t xml:space="preserve"> es incorrecta porque la Ley establece la obligación para ciertos sujetos, no solo un derecho opcional.</t>
    </r>
  </si>
  <si>
    <r>
      <t xml:space="preserve">La opción </t>
    </r>
    <r>
      <rPr>
        <b/>
        <sz val="11"/>
        <color theme="1"/>
        <rFont val="Calibri"/>
        <family val="2"/>
        <scheme val="minor"/>
      </rPr>
      <t>B (Correcta)</t>
    </r>
    <r>
      <rPr>
        <sz val="11"/>
        <color theme="1"/>
        <rFont val="Calibri"/>
        <family val="2"/>
        <scheme val="minor"/>
      </rPr>
      <t xml:space="preserve"> es correcta porque la Ley especifica que la responsabilidad patrimonial procede cuando el daño es causado por dolo, culpa o negligencia grave. La opción </t>
    </r>
    <r>
      <rPr>
        <b/>
        <sz val="11"/>
        <color theme="1"/>
        <rFont val="Calibri"/>
        <family val="2"/>
        <scheme val="minor"/>
      </rPr>
      <t>A</t>
    </r>
    <r>
      <rPr>
        <sz val="11"/>
        <color theme="1"/>
        <rFont val="Calibri"/>
        <family val="2"/>
        <scheme val="minor"/>
      </rPr>
      <t xml:space="preserve"> es incorrecta porque incluir negligencia leve amplía el ámbito de responsabilidad más allá de lo estipulado. La opción </t>
    </r>
    <r>
      <rPr>
        <b/>
        <sz val="11"/>
        <color theme="1"/>
        <rFont val="Calibri"/>
        <family val="2"/>
        <scheme val="minor"/>
      </rPr>
      <t>C</t>
    </r>
    <r>
      <rPr>
        <sz val="11"/>
        <color theme="1"/>
        <rFont val="Calibri"/>
        <family val="2"/>
        <scheme val="minor"/>
      </rPr>
      <t xml:space="preserve"> es incorrecta porque excluir la negligencia grave no se ajusta a lo establecido en la Ley. La opción </t>
    </r>
    <r>
      <rPr>
        <b/>
        <sz val="11"/>
        <color theme="1"/>
        <rFont val="Calibri"/>
        <family val="2"/>
        <scheme val="minor"/>
      </rPr>
      <t>D</t>
    </r>
    <r>
      <rPr>
        <sz val="11"/>
        <color theme="1"/>
        <rFont val="Calibri"/>
        <family val="2"/>
        <scheme val="minor"/>
      </rPr>
      <t xml:space="preserve"> es incorrecta porque limitar la responsabilidad únicamente al dolo ignora los supuestos de culpa y negligencia grave.</t>
    </r>
  </si>
  <si>
    <r>
      <t xml:space="preserve">La opción </t>
    </r>
    <r>
      <rPr>
        <b/>
        <sz val="11"/>
        <color theme="1"/>
        <rFont val="Calibri"/>
        <family val="2"/>
        <scheme val="minor"/>
      </rPr>
      <t>A (Correcta)</t>
    </r>
    <r>
      <rPr>
        <sz val="11"/>
        <color theme="1"/>
        <rFont val="Calibri"/>
        <family val="2"/>
        <scheme val="minor"/>
      </rPr>
      <t xml:space="preserve"> es correcta porque la Ley permite la avocación cuando circunstancias técnicas, económicas, sociales, jurídicas o territoriales lo hagan conveniente. La opción </t>
    </r>
    <r>
      <rPr>
        <b/>
        <sz val="11"/>
        <color theme="1"/>
        <rFont val="Calibri"/>
        <family val="2"/>
        <scheme val="minor"/>
      </rPr>
      <t>B</t>
    </r>
    <r>
      <rPr>
        <sz val="11"/>
        <color theme="1"/>
        <rFont val="Calibri"/>
        <family val="2"/>
        <scheme val="minor"/>
      </rPr>
      <t xml:space="preserve"> es incorrecta porque no prohíbe de forma absoluta la avocación. La opción </t>
    </r>
    <r>
      <rPr>
        <b/>
        <sz val="11"/>
        <color theme="1"/>
        <rFont val="Calibri"/>
        <family val="2"/>
        <scheme val="minor"/>
      </rPr>
      <t>C</t>
    </r>
    <r>
      <rPr>
        <sz val="11"/>
        <color theme="1"/>
        <rFont val="Calibri"/>
        <family val="2"/>
        <scheme val="minor"/>
      </rPr>
      <t xml:space="preserve"> es incorrecta porque no limita la avocación a los casos de delegación. La opción </t>
    </r>
    <r>
      <rPr>
        <b/>
        <sz val="11"/>
        <color theme="1"/>
        <rFont val="Calibri"/>
        <family val="2"/>
        <scheme val="minor"/>
      </rPr>
      <t>D</t>
    </r>
    <r>
      <rPr>
        <sz val="11"/>
        <color theme="1"/>
        <rFont val="Calibri"/>
        <family val="2"/>
        <scheme val="minor"/>
      </rPr>
      <t xml:space="preserve"> es incorrecta porque tampoco limita la avocación a casos donde el órgano inferior tenga directamente atribuida la competencia.</t>
    </r>
  </si>
  <si>
    <r>
      <t xml:space="preserve">La opción </t>
    </r>
    <r>
      <rPr>
        <b/>
        <sz val="11"/>
        <color theme="1"/>
        <rFont val="Calibri"/>
        <family val="2"/>
        <scheme val="minor"/>
      </rPr>
      <t>A (Correcta)</t>
    </r>
    <r>
      <rPr>
        <sz val="11"/>
        <color theme="1"/>
        <rFont val="Calibri"/>
        <family val="2"/>
        <scheme val="minor"/>
      </rPr>
      <t xml:space="preserve"> es correcta porque los efectos de los actos presuntos se producen desde el vencimiento del plazo máximo en el que debe dictarse y notificarse la resolución expresa. La opción </t>
    </r>
    <r>
      <rPr>
        <b/>
        <sz val="11"/>
        <color theme="1"/>
        <rFont val="Calibri"/>
        <family val="2"/>
        <scheme val="minor"/>
      </rPr>
      <t>B</t>
    </r>
    <r>
      <rPr>
        <sz val="11"/>
        <color theme="1"/>
        <rFont val="Calibri"/>
        <family val="2"/>
        <scheme val="minor"/>
      </rPr>
      <t xml:space="preserve"> es incorrecta porque no se requiere una solicitud del certificado acreditativo para que los efectos se produzcan. La opción </t>
    </r>
    <r>
      <rPr>
        <b/>
        <sz val="11"/>
        <color theme="1"/>
        <rFont val="Calibri"/>
        <family val="2"/>
        <scheme val="minor"/>
      </rPr>
      <t>C</t>
    </r>
    <r>
      <rPr>
        <sz val="11"/>
        <color theme="1"/>
        <rFont val="Calibri"/>
        <family val="2"/>
        <scheme val="minor"/>
      </rPr>
      <t xml:space="preserve"> es incorrecta porque la notificación del certificado tampoco es una condición necesaria para los efectos. La opción </t>
    </r>
    <r>
      <rPr>
        <b/>
        <sz val="11"/>
        <color theme="1"/>
        <rFont val="Calibri"/>
        <family val="2"/>
        <scheme val="minor"/>
      </rPr>
      <t>D</t>
    </r>
    <r>
      <rPr>
        <sz val="11"/>
        <color theme="1"/>
        <rFont val="Calibri"/>
        <family val="2"/>
        <scheme val="minor"/>
      </rPr>
      <t xml:space="preserve"> es incorrecta porque la fecha de expedición del certificado no marca el inicio de los efectos.</t>
    </r>
  </si>
  <si>
    <r>
      <t xml:space="preserve">La opción </t>
    </r>
    <r>
      <rPr>
        <b/>
        <sz val="11"/>
        <color theme="1"/>
        <rFont val="Calibri"/>
        <family val="2"/>
        <scheme val="minor"/>
      </rPr>
      <t>B (Correcta)</t>
    </r>
    <r>
      <rPr>
        <sz val="11"/>
        <color theme="1"/>
        <rFont val="Calibri"/>
        <family val="2"/>
        <scheme val="minor"/>
      </rPr>
      <t xml:space="preserve"> es correcta porque los órganos administrativos pueden renunciar a sus competencias en los términos establecidos en la Ley. La opción </t>
    </r>
    <r>
      <rPr>
        <b/>
        <sz val="11"/>
        <color theme="1"/>
        <rFont val="Calibri"/>
        <family val="2"/>
        <scheme val="minor"/>
      </rPr>
      <t>A</t>
    </r>
    <r>
      <rPr>
        <sz val="11"/>
        <color theme="1"/>
        <rFont val="Calibri"/>
        <family val="2"/>
        <scheme val="minor"/>
      </rPr>
      <t xml:space="preserve"> es incorrecta porque no existe una prohibición absoluta de delegación o avocación de competencias. La opción </t>
    </r>
    <r>
      <rPr>
        <b/>
        <sz val="11"/>
        <color theme="1"/>
        <rFont val="Calibri"/>
        <family val="2"/>
        <scheme val="minor"/>
      </rPr>
      <t>C</t>
    </r>
    <r>
      <rPr>
        <sz val="11"/>
        <color theme="1"/>
        <rFont val="Calibri"/>
        <family val="2"/>
        <scheme val="minor"/>
      </rPr>
      <t xml:space="preserve"> es incorrecta porque los órganos no pueden renunciar a la titularidad de sus competencias, solo delegar su ejercicio. La opción </t>
    </r>
    <r>
      <rPr>
        <b/>
        <sz val="11"/>
        <color theme="1"/>
        <rFont val="Calibri"/>
        <family val="2"/>
        <scheme val="minor"/>
      </rPr>
      <t>D</t>
    </r>
    <r>
      <rPr>
        <sz val="11"/>
        <color theme="1"/>
        <rFont val="Calibri"/>
        <family val="2"/>
        <scheme val="minor"/>
      </rPr>
      <t xml:space="preserve"> es incorrecta porque no refleja las disposiciones reales de la normativa.</t>
    </r>
  </si>
  <si>
    <r>
      <t xml:space="preserve">La opción </t>
    </r>
    <r>
      <rPr>
        <b/>
        <sz val="11"/>
        <color theme="1"/>
        <rFont val="Calibri"/>
        <family val="2"/>
        <scheme val="minor"/>
      </rPr>
      <t>A (Correcta)</t>
    </r>
    <r>
      <rPr>
        <sz val="11"/>
        <color theme="1"/>
        <rFont val="Calibri"/>
        <family val="2"/>
        <scheme val="minor"/>
      </rPr>
      <t xml:space="preserve"> es correcta porque la Ley establece que el deber de abstención se aplica en casos de parentesco de consanguinidad dentro del cuarto grado o de afinidad dentro del segundo grado con cualquiera de los interesados. La opción </t>
    </r>
    <r>
      <rPr>
        <b/>
        <sz val="11"/>
        <color theme="1"/>
        <rFont val="Calibri"/>
        <family val="2"/>
        <scheme val="minor"/>
      </rPr>
      <t>B</t>
    </r>
    <r>
      <rPr>
        <sz val="11"/>
        <color theme="1"/>
        <rFont val="Calibri"/>
        <family val="2"/>
        <scheme val="minor"/>
      </rPr>
      <t xml:space="preserve"> es incorrecta porque amplía innecesariamente el parentesco de consanguinidad al quinto grado. La opción </t>
    </r>
    <r>
      <rPr>
        <b/>
        <sz val="11"/>
        <color theme="1"/>
        <rFont val="Calibri"/>
        <family val="2"/>
        <scheme val="minor"/>
      </rPr>
      <t>C</t>
    </r>
    <r>
      <rPr>
        <sz val="11"/>
        <color theme="1"/>
        <rFont val="Calibri"/>
        <family val="2"/>
        <scheme val="minor"/>
      </rPr>
      <t xml:space="preserve"> es incorrecta porque extiende el parentesco de afinidad al tercer grado, lo que no se contempla en la normativa. La opción </t>
    </r>
    <r>
      <rPr>
        <b/>
        <sz val="11"/>
        <color theme="1"/>
        <rFont val="Calibri"/>
        <family val="2"/>
        <scheme val="minor"/>
      </rPr>
      <t>D</t>
    </r>
    <r>
      <rPr>
        <sz val="11"/>
        <color theme="1"/>
        <rFont val="Calibri"/>
        <family val="2"/>
        <scheme val="minor"/>
      </rPr>
      <t xml:space="preserve"> es incorrecta porque no limita la abstención únicamente al personal que no ostente cargos electivos.</t>
    </r>
  </si>
  <si>
    <r>
      <t xml:space="preserve">La opción </t>
    </r>
    <r>
      <rPr>
        <b/>
        <sz val="11"/>
        <color theme="1"/>
        <rFont val="Calibri"/>
        <family val="2"/>
        <scheme val="minor"/>
      </rPr>
      <t>A (Correcta)</t>
    </r>
    <r>
      <rPr>
        <sz val="11"/>
        <color theme="1"/>
        <rFont val="Calibri"/>
        <family val="2"/>
        <scheme val="minor"/>
      </rPr>
      <t xml:space="preserve"> es correcta porque el daño alegado debe ser efectivo, real y acreditable para proceder con la declaración de responsabilidad. La opción </t>
    </r>
    <r>
      <rPr>
        <b/>
        <sz val="11"/>
        <color theme="1"/>
        <rFont val="Calibri"/>
        <family val="2"/>
        <scheme val="minor"/>
      </rPr>
      <t>B</t>
    </r>
    <r>
      <rPr>
        <sz val="11"/>
        <color theme="1"/>
        <rFont val="Calibri"/>
        <family val="2"/>
        <scheme val="minor"/>
      </rPr>
      <t xml:space="preserve"> es incorrecta porque los daños potenciales no generan responsabilidad patrimonial. La opción </t>
    </r>
    <r>
      <rPr>
        <b/>
        <sz val="11"/>
        <color theme="1"/>
        <rFont val="Calibri"/>
        <family val="2"/>
        <scheme val="minor"/>
      </rPr>
      <t>C</t>
    </r>
    <r>
      <rPr>
        <sz val="11"/>
        <color theme="1"/>
        <rFont val="Calibri"/>
        <family val="2"/>
        <scheme val="minor"/>
      </rPr>
      <t xml:space="preserve"> es incorrecta porque la Ley especifica que no se pueden derivar responsabilidades de actos legislativos. La opción </t>
    </r>
    <r>
      <rPr>
        <b/>
        <sz val="11"/>
        <color theme="1"/>
        <rFont val="Calibri"/>
        <family val="2"/>
        <scheme val="minor"/>
      </rPr>
      <t>D</t>
    </r>
    <r>
      <rPr>
        <sz val="11"/>
        <color theme="1"/>
        <rFont val="Calibri"/>
        <family val="2"/>
        <scheme val="minor"/>
      </rPr>
      <t xml:space="preserve"> es incorrecta porque tampoco se admite derivación de daños de la ejecución de contratos administrativos.</t>
    </r>
  </si>
  <si>
    <r>
      <t xml:space="preserve">La opción </t>
    </r>
    <r>
      <rPr>
        <b/>
        <sz val="11"/>
        <color theme="1"/>
        <rFont val="Calibri"/>
        <family val="2"/>
        <scheme val="minor"/>
      </rPr>
      <t>C (Correcta)</t>
    </r>
    <r>
      <rPr>
        <sz val="11"/>
        <color theme="1"/>
        <rFont val="Calibri"/>
        <family val="2"/>
        <scheme val="minor"/>
      </rPr>
      <t xml:space="preserve"> es correcta porque la Ley 40/2015, de 1 de octubre, regula el régimen jurídico del sector público. La opción </t>
    </r>
    <r>
      <rPr>
        <b/>
        <sz val="11"/>
        <color theme="1"/>
        <rFont val="Calibri"/>
        <family val="2"/>
        <scheme val="minor"/>
      </rPr>
      <t>A</t>
    </r>
    <r>
      <rPr>
        <sz val="11"/>
        <color theme="1"/>
        <rFont val="Calibri"/>
        <family val="2"/>
        <scheme val="minor"/>
      </rPr>
      <t xml:space="preserve"> es incorrecta porque no existe una Ley 40/2018 de este contenido. La opción </t>
    </r>
    <r>
      <rPr>
        <b/>
        <sz val="11"/>
        <color theme="1"/>
        <rFont val="Calibri"/>
        <family val="2"/>
        <scheme val="minor"/>
      </rPr>
      <t>B</t>
    </r>
    <r>
      <rPr>
        <sz val="11"/>
        <color theme="1"/>
        <rFont val="Calibri"/>
        <family val="2"/>
        <scheme val="minor"/>
      </rPr>
      <t xml:space="preserve"> es incorrecta porque la Ley 39/2015 regula el procedimiento administrativo común, no el régimen jurídico del sector público. La opción </t>
    </r>
    <r>
      <rPr>
        <b/>
        <sz val="11"/>
        <color theme="1"/>
        <rFont val="Calibri"/>
        <family val="2"/>
        <scheme val="minor"/>
      </rPr>
      <t>D</t>
    </r>
    <r>
      <rPr>
        <sz val="11"/>
        <color theme="1"/>
        <rFont val="Calibri"/>
        <family val="2"/>
        <scheme val="minor"/>
      </rPr>
      <t xml:space="preserve"> es incorrecta porque no hay una Ley 39/2018 que contemple este contenido.</t>
    </r>
  </si>
  <si>
    <r>
      <t xml:space="preserve">La opción </t>
    </r>
    <r>
      <rPr>
        <b/>
        <sz val="11"/>
        <color theme="1"/>
        <rFont val="Calibri"/>
        <family val="2"/>
        <scheme val="minor"/>
      </rPr>
      <t>B (Correcta)</t>
    </r>
    <r>
      <rPr>
        <sz val="11"/>
        <color theme="1"/>
        <rFont val="Calibri"/>
        <family val="2"/>
        <scheme val="minor"/>
      </rPr>
      <t xml:space="preserve"> es correcta porque la Ley establece que corresponde al secretario velar por la legalidad formal y material de las actuaciones. La opción </t>
    </r>
    <r>
      <rPr>
        <b/>
        <sz val="11"/>
        <color theme="1"/>
        <rFont val="Calibri"/>
        <family val="2"/>
        <scheme val="minor"/>
      </rPr>
      <t>A</t>
    </r>
    <r>
      <rPr>
        <sz val="11"/>
        <color theme="1"/>
        <rFont val="Calibri"/>
        <family val="2"/>
        <scheme val="minor"/>
      </rPr>
      <t xml:space="preserve"> es incorrecta porque los órganos colegiados no siempre participan de la estructura jerárquica de la Administración en que se integran. La opción </t>
    </r>
    <r>
      <rPr>
        <b/>
        <sz val="11"/>
        <color theme="1"/>
        <rFont val="Calibri"/>
        <family val="2"/>
        <scheme val="minor"/>
      </rPr>
      <t>C</t>
    </r>
    <r>
      <rPr>
        <sz val="11"/>
        <color theme="1"/>
        <rFont val="Calibri"/>
        <family val="2"/>
        <scheme val="minor"/>
      </rPr>
      <t xml:space="preserve"> es incorrecta porque no es obligatorio que el secretario sea miembro del propio órgano. La opción </t>
    </r>
    <r>
      <rPr>
        <b/>
        <sz val="11"/>
        <color theme="1"/>
        <rFont val="Calibri"/>
        <family val="2"/>
        <scheme val="minor"/>
      </rPr>
      <t>D</t>
    </r>
    <r>
      <rPr>
        <sz val="11"/>
        <color theme="1"/>
        <rFont val="Calibri"/>
        <family val="2"/>
        <scheme val="minor"/>
      </rPr>
      <t xml:space="preserve"> es incorrecta porque el quórum necesario no es del 80% de los miembros, sino de la mayoría establecida en la Ley.</t>
    </r>
  </si>
  <si>
    <r>
      <t xml:space="preserve">La opción </t>
    </r>
    <r>
      <rPr>
        <b/>
        <sz val="11"/>
        <color theme="1"/>
        <rFont val="Calibri"/>
        <family val="2"/>
        <scheme val="minor"/>
      </rPr>
      <t>D (Correcta)</t>
    </r>
    <r>
      <rPr>
        <sz val="11"/>
        <color theme="1"/>
        <rFont val="Calibri"/>
        <family val="2"/>
        <scheme val="minor"/>
      </rPr>
      <t xml:space="preserve"> es correcta porque el incumplimiento no afecta por sí solo a la validez de los actos dictados por el órgano incumplidor, según lo establecido en la normativa. La opción </t>
    </r>
    <r>
      <rPr>
        <b/>
        <sz val="11"/>
        <color theme="1"/>
        <rFont val="Calibri"/>
        <family val="2"/>
        <scheme val="minor"/>
      </rPr>
      <t>A</t>
    </r>
    <r>
      <rPr>
        <sz val="11"/>
        <color theme="1"/>
        <rFont val="Calibri"/>
        <family val="2"/>
        <scheme val="minor"/>
      </rPr>
      <t xml:space="preserve"> es incorrecta porque no invalida automáticamente los actos dictados. La opción </t>
    </r>
    <r>
      <rPr>
        <b/>
        <sz val="11"/>
        <color theme="1"/>
        <rFont val="Calibri"/>
        <family val="2"/>
        <scheme val="minor"/>
      </rPr>
      <t>B</t>
    </r>
    <r>
      <rPr>
        <sz val="11"/>
        <color theme="1"/>
        <rFont val="Calibri"/>
        <family val="2"/>
        <scheme val="minor"/>
      </rPr>
      <t xml:space="preserve"> es incorrecta porque los órganos administrativos sí están sujetos a las órdenes de servicio. La opción </t>
    </r>
    <r>
      <rPr>
        <b/>
        <sz val="11"/>
        <color theme="1"/>
        <rFont val="Calibri"/>
        <family val="2"/>
        <scheme val="minor"/>
      </rPr>
      <t>C</t>
    </r>
    <r>
      <rPr>
        <sz val="11"/>
        <color theme="1"/>
        <rFont val="Calibri"/>
        <family val="2"/>
        <scheme val="minor"/>
      </rPr>
      <t xml:space="preserve"> es incorrecta porque esta afirmación contradice lo dispuesto en la Ley.</t>
    </r>
  </si>
  <si>
    <r>
      <t xml:space="preserve">La opción </t>
    </r>
    <r>
      <rPr>
        <b/>
        <sz val="11"/>
        <color theme="1"/>
        <rFont val="Calibri"/>
        <family val="2"/>
        <scheme val="minor"/>
      </rPr>
      <t>C (Correcta)</t>
    </r>
    <r>
      <rPr>
        <sz val="11"/>
        <color theme="1"/>
        <rFont val="Calibri"/>
        <family val="2"/>
        <scheme val="minor"/>
      </rPr>
      <t xml:space="preserve"> es correcta porque son responsables tanto los titulares de las unidades administrativas como los funcionarios encargados del despacho de los asuntos. La opción </t>
    </r>
    <r>
      <rPr>
        <b/>
        <sz val="11"/>
        <color theme="1"/>
        <rFont val="Calibri"/>
        <family val="2"/>
        <scheme val="minor"/>
      </rPr>
      <t>A</t>
    </r>
    <r>
      <rPr>
        <sz val="11"/>
        <color theme="1"/>
        <rFont val="Calibri"/>
        <family val="2"/>
        <scheme val="minor"/>
      </rPr>
      <t xml:space="preserve"> es incorrecta porque limita la responsabilidad solo a los órganos competentes. La opción </t>
    </r>
    <r>
      <rPr>
        <b/>
        <sz val="11"/>
        <color theme="1"/>
        <rFont val="Calibri"/>
        <family val="2"/>
        <scheme val="minor"/>
      </rPr>
      <t>B</t>
    </r>
    <r>
      <rPr>
        <sz val="11"/>
        <color theme="1"/>
        <rFont val="Calibri"/>
        <family val="2"/>
        <scheme val="minor"/>
      </rPr>
      <t xml:space="preserve"> es incorrecta porque omite la responsabilidad de los funcionarios. La opción </t>
    </r>
    <r>
      <rPr>
        <b/>
        <sz val="11"/>
        <color theme="1"/>
        <rFont val="Calibri"/>
        <family val="2"/>
        <scheme val="minor"/>
      </rPr>
      <t>D</t>
    </r>
    <r>
      <rPr>
        <sz val="11"/>
        <color theme="1"/>
        <rFont val="Calibri"/>
        <family val="2"/>
        <scheme val="minor"/>
      </rPr>
      <t xml:space="preserve"> es incorrecta porque la responsabilidad no es indirecta en todos los casos, como afirma la Ley.</t>
    </r>
  </si>
  <si>
    <t xml:space="preserve"> Se consideran interesados en el procedimiento administrativo: </t>
  </si>
  <si>
    <r>
      <t xml:space="preserve">La opción </t>
    </r>
    <r>
      <rPr>
        <b/>
        <sz val="11"/>
        <color theme="1"/>
        <rFont val="Calibri"/>
        <family val="2"/>
        <scheme val="minor"/>
      </rPr>
      <t>D (Correcta)</t>
    </r>
    <r>
      <rPr>
        <sz val="11"/>
        <color theme="1"/>
        <rFont val="Calibri"/>
        <family val="2"/>
        <scheme val="minor"/>
      </rPr>
      <t xml:space="preserve"> es correcta porque la Ley considera interesados a quienes, sin haber iniciado el procedimiento, tienen derechos que puedan resultar afectados por la resolución, garantizando la protección de los derechos en cualquier caso. La opción </t>
    </r>
    <r>
      <rPr>
        <b/>
        <sz val="11"/>
        <color theme="1"/>
        <rFont val="Calibri"/>
        <family val="2"/>
        <scheme val="minor"/>
      </rPr>
      <t>A</t>
    </r>
    <r>
      <rPr>
        <sz val="11"/>
        <color theme="1"/>
        <rFont val="Calibri"/>
        <family val="2"/>
        <scheme val="minor"/>
      </rPr>
      <t xml:space="preserve"> es incorrecta porque limita a quienes promuevan el procedimiento como titulares de derechos, lo cual es insuficiente. La opción </t>
    </r>
    <r>
      <rPr>
        <b/>
        <sz val="11"/>
        <color theme="1"/>
        <rFont val="Calibri"/>
        <family val="2"/>
        <scheme val="minor"/>
      </rPr>
      <t>B</t>
    </r>
    <r>
      <rPr>
        <sz val="11"/>
        <color theme="1"/>
        <rFont val="Calibri"/>
        <family val="2"/>
        <scheme val="minor"/>
      </rPr>
      <t xml:space="preserve"> es incorrecta porque omite a aquellos que puedan ser afectados indirectamente. La opción </t>
    </r>
    <r>
      <rPr>
        <b/>
        <sz val="11"/>
        <color theme="1"/>
        <rFont val="Calibri"/>
        <family val="2"/>
        <scheme val="minor"/>
      </rPr>
      <t>C</t>
    </r>
    <r>
      <rPr>
        <sz val="11"/>
        <color theme="1"/>
        <rFont val="Calibri"/>
        <family val="2"/>
        <scheme val="minor"/>
      </rPr>
      <t xml:space="preserve"> es incorrecta porque reduce la condición de interesado a quienes se personen tras una resolución definitiva, lo cual no se ajusta a la normativa.</t>
    </r>
  </si>
  <si>
    <t xml:space="preserve">El plazo de prescripción de las sanciones: </t>
  </si>
  <si>
    <r>
      <t xml:space="preserve">La opción </t>
    </r>
    <r>
      <rPr>
        <b/>
        <sz val="11"/>
        <color theme="1"/>
        <rFont val="Calibri"/>
        <family val="2"/>
        <scheme val="minor"/>
      </rPr>
      <t>C (Correcta)</t>
    </r>
    <r>
      <rPr>
        <sz val="11"/>
        <color theme="1"/>
        <rFont val="Calibri"/>
        <family val="2"/>
        <scheme val="minor"/>
      </rPr>
      <t xml:space="preserve"> es correcta porque la Ley establece que el plazo de prescripción vuelve a transcurrir si el procedimiento de ejecución está paralizado por más de un mes por causas no imputables al infractor. La opción </t>
    </r>
    <r>
      <rPr>
        <b/>
        <sz val="11"/>
        <color theme="1"/>
        <rFont val="Calibri"/>
        <family val="2"/>
        <scheme val="minor"/>
      </rPr>
      <t>A</t>
    </r>
    <r>
      <rPr>
        <sz val="11"/>
        <color theme="1"/>
        <rFont val="Calibri"/>
        <family val="2"/>
        <scheme val="minor"/>
      </rPr>
      <t xml:space="preserve"> es incorrecta porque el inicio del cómputo del plazo de prescripción no es exclusivamente desde la ejecutabilidad de la resolución. La opción </t>
    </r>
    <r>
      <rPr>
        <b/>
        <sz val="11"/>
        <color theme="1"/>
        <rFont val="Calibri"/>
        <family val="2"/>
        <scheme val="minor"/>
      </rPr>
      <t>B</t>
    </r>
    <r>
      <rPr>
        <sz val="11"/>
        <color theme="1"/>
        <rFont val="Calibri"/>
        <family val="2"/>
        <scheme val="minor"/>
      </rPr>
      <t xml:space="preserve"> es incorrecta porque la interrupción del plazo requiere conocimiento del interesado en determinados casos. La opción </t>
    </r>
    <r>
      <rPr>
        <b/>
        <sz val="11"/>
        <color theme="1"/>
        <rFont val="Calibri"/>
        <family val="2"/>
        <scheme val="minor"/>
      </rPr>
      <t>D</t>
    </r>
    <r>
      <rPr>
        <sz val="11"/>
        <color theme="1"/>
        <rFont val="Calibri"/>
        <family val="2"/>
        <scheme val="minor"/>
      </rPr>
      <t xml:space="preserve"> es incorrecta porque establece un plazo erróneo de tres meses para la reanudación del cómputo.</t>
    </r>
  </si>
  <si>
    <t xml:space="preserve">Cuando los plazos se señalen por días, se entiende que estos son: </t>
  </si>
  <si>
    <r>
      <t xml:space="preserve">La opción </t>
    </r>
    <r>
      <rPr>
        <b/>
        <sz val="11"/>
        <color theme="1"/>
        <rFont val="Calibri"/>
        <family val="2"/>
        <scheme val="minor"/>
      </rPr>
      <t>D (Correcta)</t>
    </r>
    <r>
      <rPr>
        <sz val="11"/>
        <color theme="1"/>
        <rFont val="Calibri"/>
        <family val="2"/>
        <scheme val="minor"/>
      </rPr>
      <t xml:space="preserve"> es correcta porque la Ley estipula que los días son hábiles, salvo que expresamente se indique lo contrario en una norma o el Derecho de la Unión Europea. La opción </t>
    </r>
    <r>
      <rPr>
        <b/>
        <sz val="11"/>
        <color theme="1"/>
        <rFont val="Calibri"/>
        <family val="2"/>
        <scheme val="minor"/>
      </rPr>
      <t>A</t>
    </r>
    <r>
      <rPr>
        <sz val="11"/>
        <color theme="1"/>
        <rFont val="Calibri"/>
        <family val="2"/>
        <scheme val="minor"/>
      </rPr>
      <t xml:space="preserve"> es incorrecta porque los días no son siempre naturales. La opción </t>
    </r>
    <r>
      <rPr>
        <b/>
        <sz val="11"/>
        <color theme="1"/>
        <rFont val="Calibri"/>
        <family val="2"/>
        <scheme val="minor"/>
      </rPr>
      <t>B</t>
    </r>
    <r>
      <rPr>
        <sz val="11"/>
        <color theme="1"/>
        <rFont val="Calibri"/>
        <family val="2"/>
        <scheme val="minor"/>
      </rPr>
      <t xml:space="preserve"> es incorrecta porque los días naturales solo se aplican si está expresamente indicado. La opción </t>
    </r>
    <r>
      <rPr>
        <b/>
        <sz val="11"/>
        <color theme="1"/>
        <rFont val="Calibri"/>
        <family val="2"/>
        <scheme val="minor"/>
      </rPr>
      <t>C</t>
    </r>
    <r>
      <rPr>
        <sz val="11"/>
        <color theme="1"/>
        <rFont val="Calibri"/>
        <family val="2"/>
        <scheme val="minor"/>
      </rPr>
      <t xml:space="preserve"> es incorrecta porque no son siempre hábiles, salvo disposición expresa en contrario.</t>
    </r>
  </si>
  <si>
    <r>
      <t xml:space="preserve">La opción </t>
    </r>
    <r>
      <rPr>
        <b/>
        <sz val="11"/>
        <color theme="1"/>
        <rFont val="Calibri"/>
        <family val="2"/>
        <scheme val="minor"/>
      </rPr>
      <t>C (Correcta)</t>
    </r>
    <r>
      <rPr>
        <sz val="11"/>
        <color theme="1"/>
        <rFont val="Calibri"/>
        <family val="2"/>
        <scheme val="minor"/>
      </rPr>
      <t xml:space="preserve"> es correcta porque el plazo máximo para notificar una resolución expresa, en ausencia de disposición específica, es de tres meses. La opción </t>
    </r>
    <r>
      <rPr>
        <b/>
        <sz val="11"/>
        <color theme="1"/>
        <rFont val="Calibri"/>
        <family val="2"/>
        <scheme val="minor"/>
      </rPr>
      <t>A</t>
    </r>
    <r>
      <rPr>
        <sz val="11"/>
        <color theme="1"/>
        <rFont val="Calibri"/>
        <family val="2"/>
        <scheme val="minor"/>
      </rPr>
      <t xml:space="preserve"> es incorrecta porque un mes no es el plazo general establecido. La opción </t>
    </r>
    <r>
      <rPr>
        <b/>
        <sz val="11"/>
        <color theme="1"/>
        <rFont val="Calibri"/>
        <family val="2"/>
        <scheme val="minor"/>
      </rPr>
      <t>B</t>
    </r>
    <r>
      <rPr>
        <sz val="11"/>
        <color theme="1"/>
        <rFont val="Calibri"/>
        <family val="2"/>
        <scheme val="minor"/>
      </rPr>
      <t xml:space="preserve"> es incorrecta porque dos meses no se corresponden con el plazo general. La opción </t>
    </r>
    <r>
      <rPr>
        <b/>
        <sz val="11"/>
        <color theme="1"/>
        <rFont val="Calibri"/>
        <family val="2"/>
        <scheme val="minor"/>
      </rPr>
      <t>D</t>
    </r>
    <r>
      <rPr>
        <sz val="11"/>
        <color theme="1"/>
        <rFont val="Calibri"/>
        <family val="2"/>
        <scheme val="minor"/>
      </rPr>
      <t xml:space="preserve"> es incorrecta porque seis meses exceden lo que la normativa establece como plazo general.</t>
    </r>
  </si>
  <si>
    <r>
      <t xml:space="preserve">La opción </t>
    </r>
    <r>
      <rPr>
        <b/>
        <sz val="11"/>
        <color theme="1"/>
        <rFont val="Calibri"/>
        <family val="2"/>
        <scheme val="minor"/>
      </rPr>
      <t>B (Correcta)</t>
    </r>
    <r>
      <rPr>
        <sz val="11"/>
        <color theme="1"/>
        <rFont val="Calibri"/>
        <family val="2"/>
        <scheme val="minor"/>
      </rPr>
      <t xml:space="preserve"> es correcta porque tienen capacidad de obrar las personas físicas o jurídicas con arreglo a las normas civiles. La opción </t>
    </r>
    <r>
      <rPr>
        <b/>
        <sz val="11"/>
        <color theme="1"/>
        <rFont val="Calibri"/>
        <family val="2"/>
        <scheme val="minor"/>
      </rPr>
      <t>A</t>
    </r>
    <r>
      <rPr>
        <sz val="11"/>
        <color theme="1"/>
        <rFont val="Calibri"/>
        <family val="2"/>
        <scheme val="minor"/>
      </rPr>
      <t xml:space="preserve"> es incorrecta porque limita la capacidad a las personas físicas. La opción </t>
    </r>
    <r>
      <rPr>
        <b/>
        <sz val="11"/>
        <color theme="1"/>
        <rFont val="Calibri"/>
        <family val="2"/>
        <scheme val="minor"/>
      </rPr>
      <t>C</t>
    </r>
    <r>
      <rPr>
        <sz val="11"/>
        <color theme="1"/>
        <rFont val="Calibri"/>
        <family val="2"/>
        <scheme val="minor"/>
      </rPr>
      <t xml:space="preserve"> es incorrecta porque incluye de manera errónea a todas las entidades sin personalidad jurídica. La opción </t>
    </r>
    <r>
      <rPr>
        <b/>
        <sz val="11"/>
        <color theme="1"/>
        <rFont val="Calibri"/>
        <family val="2"/>
        <scheme val="minor"/>
      </rPr>
      <t>D</t>
    </r>
    <r>
      <rPr>
        <sz val="11"/>
        <color theme="1"/>
        <rFont val="Calibri"/>
        <family val="2"/>
        <scheme val="minor"/>
      </rPr>
      <t xml:space="preserve"> es incorrecta porque condiciona la capacidad de las entidades sin personalidad jurídica a demostrar un interés legítimo, lo cual no es requisito general.</t>
    </r>
  </si>
  <si>
    <r>
      <t xml:space="preserve">La opción </t>
    </r>
    <r>
      <rPr>
        <b/>
        <sz val="11"/>
        <color theme="1"/>
        <rFont val="Calibri"/>
        <family val="2"/>
        <scheme val="minor"/>
      </rPr>
      <t>A (Correcta)</t>
    </r>
    <r>
      <rPr>
        <sz val="11"/>
        <color theme="1"/>
        <rFont val="Calibri"/>
        <family val="2"/>
        <scheme val="minor"/>
      </rPr>
      <t xml:space="preserve"> es correcta porque el plazo no puede ser superior a treinta días ni inferior a diez, según la Ley. La opción </t>
    </r>
    <r>
      <rPr>
        <b/>
        <sz val="11"/>
        <color theme="1"/>
        <rFont val="Calibri"/>
        <family val="2"/>
        <scheme val="minor"/>
      </rPr>
      <t>B</t>
    </r>
    <r>
      <rPr>
        <sz val="11"/>
        <color theme="1"/>
        <rFont val="Calibri"/>
        <family val="2"/>
        <scheme val="minor"/>
      </rPr>
      <t xml:space="preserve"> es incorrecta porque limita el plazo máximo a veinte días. La opción </t>
    </r>
    <r>
      <rPr>
        <b/>
        <sz val="11"/>
        <color theme="1"/>
        <rFont val="Calibri"/>
        <family val="2"/>
        <scheme val="minor"/>
      </rPr>
      <t>C</t>
    </r>
    <r>
      <rPr>
        <sz val="11"/>
        <color theme="1"/>
        <rFont val="Calibri"/>
        <family val="2"/>
        <scheme val="minor"/>
      </rPr>
      <t xml:space="preserve"> es incorrecta porque reduce indebidamente el plazo mínimo a cinco días. La opción </t>
    </r>
    <r>
      <rPr>
        <b/>
        <sz val="11"/>
        <color theme="1"/>
        <rFont val="Calibri"/>
        <family val="2"/>
        <scheme val="minor"/>
      </rPr>
      <t>D</t>
    </r>
    <r>
      <rPr>
        <sz val="11"/>
        <color theme="1"/>
        <rFont val="Calibri"/>
        <family val="2"/>
        <scheme val="minor"/>
      </rPr>
      <t xml:space="preserve"> es incorrecta porque no fija un único plazo de diez días.</t>
    </r>
  </si>
  <si>
    <t xml:space="preserve">Se entiende por expediente administrativo: </t>
  </si>
  <si>
    <r>
      <t xml:space="preserve">La opción </t>
    </r>
    <r>
      <rPr>
        <b/>
        <sz val="11"/>
        <color theme="1"/>
        <rFont val="Calibri"/>
        <family val="2"/>
        <scheme val="minor"/>
      </rPr>
      <t>A (Correcta)</t>
    </r>
    <r>
      <rPr>
        <sz val="11"/>
        <color theme="1"/>
        <rFont val="Calibri"/>
        <family val="2"/>
        <scheme val="minor"/>
      </rPr>
      <t xml:space="preserve"> es correcta porque incluye el conjunto ordenado de documentos y actuaciones, además de las diligencias para ejecutarlo. La opción </t>
    </r>
    <r>
      <rPr>
        <b/>
        <sz val="11"/>
        <color theme="1"/>
        <rFont val="Calibri"/>
        <family val="2"/>
        <scheme val="minor"/>
      </rPr>
      <t>B</t>
    </r>
    <r>
      <rPr>
        <sz val="11"/>
        <color theme="1"/>
        <rFont val="Calibri"/>
        <family val="2"/>
        <scheme val="minor"/>
      </rPr>
      <t xml:space="preserve"> es incorrecta porque omite las diligencias para la ejecución. La opción </t>
    </r>
    <r>
      <rPr>
        <b/>
        <sz val="11"/>
        <color theme="1"/>
        <rFont val="Calibri"/>
        <family val="2"/>
        <scheme val="minor"/>
      </rPr>
      <t>C</t>
    </r>
    <r>
      <rPr>
        <sz val="11"/>
        <color theme="1"/>
        <rFont val="Calibri"/>
        <family val="2"/>
        <scheme val="minor"/>
      </rPr>
      <t xml:space="preserve"> es incorrecta porque limita el expediente solo a los trámites cumplidos por los interesados. La opción </t>
    </r>
    <r>
      <rPr>
        <b/>
        <sz val="11"/>
        <color theme="1"/>
        <rFont val="Calibri"/>
        <family val="2"/>
        <scheme val="minor"/>
      </rPr>
      <t>D</t>
    </r>
    <r>
      <rPr>
        <sz val="11"/>
        <color theme="1"/>
        <rFont val="Calibri"/>
        <family val="2"/>
        <scheme val="minor"/>
      </rPr>
      <t xml:space="preserve"> es incorrecta porque se centra únicamente en los hechos relevantes y en la valoración probatoria, excluyendo otros elementos del expediente.</t>
    </r>
  </si>
  <si>
    <t xml:space="preserve">En relación con los acuerdos de los órganos colegiados: </t>
  </si>
  <si>
    <r>
      <t xml:space="preserve">La opción </t>
    </r>
    <r>
      <rPr>
        <b/>
        <sz val="11"/>
        <color theme="1"/>
        <rFont val="Calibri"/>
        <family val="2"/>
        <scheme val="minor"/>
      </rPr>
      <t>D (Correcta)</t>
    </r>
    <r>
      <rPr>
        <sz val="11"/>
        <color theme="1"/>
        <rFont val="Calibri"/>
        <family val="2"/>
        <scheme val="minor"/>
      </rPr>
      <t xml:space="preserve"> es correcta porque los miembros que voten en contra o se abstengan quedan exentos de responsabilidad. La opción </t>
    </r>
    <r>
      <rPr>
        <b/>
        <sz val="11"/>
        <color theme="1"/>
        <rFont val="Calibri"/>
        <family val="2"/>
        <scheme val="minor"/>
      </rPr>
      <t>A</t>
    </r>
    <r>
      <rPr>
        <sz val="11"/>
        <color theme="1"/>
        <rFont val="Calibri"/>
        <family val="2"/>
        <scheme val="minor"/>
      </rPr>
      <t xml:space="preserve"> es incorrecta porque no se exige unanimidad en todos los acuerdos. La opción </t>
    </r>
    <r>
      <rPr>
        <b/>
        <sz val="11"/>
        <color theme="1"/>
        <rFont val="Calibri"/>
        <family val="2"/>
        <scheme val="minor"/>
      </rPr>
      <t>B</t>
    </r>
    <r>
      <rPr>
        <sz val="11"/>
        <color theme="1"/>
        <rFont val="Calibri"/>
        <family val="2"/>
        <scheme val="minor"/>
      </rPr>
      <t xml:space="preserve"> es incorrecta porque una mayoría de dos tercios no es el requisito general. La opción </t>
    </r>
    <r>
      <rPr>
        <b/>
        <sz val="11"/>
        <color theme="1"/>
        <rFont val="Calibri"/>
        <family val="2"/>
        <scheme val="minor"/>
      </rPr>
      <t>C</t>
    </r>
    <r>
      <rPr>
        <sz val="11"/>
        <color theme="1"/>
        <rFont val="Calibri"/>
        <family val="2"/>
        <scheme val="minor"/>
      </rPr>
      <t xml:space="preserve"> es incorrecta porque las actas siempre deben reflejar los acuerdos, salvo que reglamentariamente se determine lo contrario.</t>
    </r>
  </si>
  <si>
    <r>
      <t xml:space="preserve">La opción </t>
    </r>
    <r>
      <rPr>
        <b/>
        <sz val="11"/>
        <color theme="1"/>
        <rFont val="Calibri"/>
        <family val="2"/>
        <scheme val="minor"/>
      </rPr>
      <t>B (Correcta)</t>
    </r>
    <r>
      <rPr>
        <sz val="11"/>
        <color theme="1"/>
        <rFont val="Calibri"/>
        <family val="2"/>
        <scheme val="minor"/>
      </rPr>
      <t xml:space="preserve"> es correcta porque los documentos administrativos deben emitirse a través de medios electrónicos y por escrito, salvo que su naturaleza exija otro medio más adecuado. La opción </t>
    </r>
    <r>
      <rPr>
        <b/>
        <sz val="11"/>
        <color theme="1"/>
        <rFont val="Calibri"/>
        <family val="2"/>
        <scheme val="minor"/>
      </rPr>
      <t>A</t>
    </r>
    <r>
      <rPr>
        <sz val="11"/>
        <color theme="1"/>
        <rFont val="Calibri"/>
        <family val="2"/>
        <scheme val="minor"/>
      </rPr>
      <t xml:space="preserve"> es incorrecta porque no siempre es obligatorio el uso de medios electrónicos y por escrito. La opción </t>
    </r>
    <r>
      <rPr>
        <b/>
        <sz val="11"/>
        <color theme="1"/>
        <rFont val="Calibri"/>
        <family val="2"/>
        <scheme val="minor"/>
      </rPr>
      <t>C</t>
    </r>
    <r>
      <rPr>
        <sz val="11"/>
        <color theme="1"/>
        <rFont val="Calibri"/>
        <family val="2"/>
        <scheme val="minor"/>
      </rPr>
      <t xml:space="preserve"> es incorrecta porque la emisión verbal no es la norma general. La opción </t>
    </r>
    <r>
      <rPr>
        <b/>
        <sz val="11"/>
        <color theme="1"/>
        <rFont val="Calibri"/>
        <family val="2"/>
        <scheme val="minor"/>
      </rPr>
      <t>D</t>
    </r>
    <r>
      <rPr>
        <sz val="11"/>
        <color theme="1"/>
        <rFont val="Calibri"/>
        <family val="2"/>
        <scheme val="minor"/>
      </rPr>
      <t xml:space="preserve"> es incorrecta porque no siempre se exige reglamentariamente la emisión electrónica.</t>
    </r>
  </si>
  <si>
    <r>
      <t xml:space="preserve">La opción </t>
    </r>
    <r>
      <rPr>
        <b/>
        <sz val="11"/>
        <color theme="1"/>
        <rFont val="Calibri"/>
        <family val="2"/>
        <scheme val="minor"/>
      </rPr>
      <t>C (Correcta)</t>
    </r>
    <r>
      <rPr>
        <sz val="11"/>
        <color theme="1"/>
        <rFont val="Calibri"/>
        <family val="2"/>
        <scheme val="minor"/>
      </rPr>
      <t xml:space="preserve"> es correcta porque obligan tanto a las autoridades y personal competente como a los interesados en el procedimiento. La opción </t>
    </r>
    <r>
      <rPr>
        <b/>
        <sz val="11"/>
        <color theme="1"/>
        <rFont val="Calibri"/>
        <family val="2"/>
        <scheme val="minor"/>
      </rPr>
      <t>A</t>
    </r>
    <r>
      <rPr>
        <sz val="11"/>
        <color theme="1"/>
        <rFont val="Calibri"/>
        <family val="2"/>
        <scheme val="minor"/>
      </rPr>
      <t xml:space="preserve"> es incorrecta porque no solo obligan a las autoridades. La opción </t>
    </r>
    <r>
      <rPr>
        <b/>
        <sz val="11"/>
        <color theme="1"/>
        <rFont val="Calibri"/>
        <family val="2"/>
        <scheme val="minor"/>
      </rPr>
      <t>B</t>
    </r>
    <r>
      <rPr>
        <sz val="11"/>
        <color theme="1"/>
        <rFont val="Calibri"/>
        <family val="2"/>
        <scheme val="minor"/>
      </rPr>
      <t xml:space="preserve"> es incorrecta porque no solo obligan a los interesados. La opción </t>
    </r>
    <r>
      <rPr>
        <b/>
        <sz val="11"/>
        <color theme="1"/>
        <rFont val="Calibri"/>
        <family val="2"/>
        <scheme val="minor"/>
      </rPr>
      <t>D</t>
    </r>
    <r>
      <rPr>
        <sz val="11"/>
        <color theme="1"/>
        <rFont val="Calibri"/>
        <family val="2"/>
        <scheme val="minor"/>
      </rPr>
      <t xml:space="preserve"> es incorrecta porque no son meramente orientativos.</t>
    </r>
  </si>
  <si>
    <r>
      <t xml:space="preserve">La opción </t>
    </r>
    <r>
      <rPr>
        <b/>
        <sz val="11"/>
        <color theme="1"/>
        <rFont val="Calibri"/>
        <family val="2"/>
        <scheme val="minor"/>
      </rPr>
      <t>B (Correcta)</t>
    </r>
    <r>
      <rPr>
        <sz val="11"/>
        <color theme="1"/>
        <rFont val="Calibri"/>
        <family val="2"/>
        <scheme val="minor"/>
      </rPr>
      <t xml:space="preserve"> es correcta porque tienen una validez máxima de cinco años desde la fecha de inscripción. La opción </t>
    </r>
    <r>
      <rPr>
        <b/>
        <sz val="11"/>
        <color theme="1"/>
        <rFont val="Calibri"/>
        <family val="2"/>
        <scheme val="minor"/>
      </rPr>
      <t>A</t>
    </r>
    <r>
      <rPr>
        <sz val="11"/>
        <color theme="1"/>
        <rFont val="Calibri"/>
        <family val="2"/>
        <scheme val="minor"/>
      </rPr>
      <t xml:space="preserve"> es incorrecta porque diez años excede la validez máxima. La opción </t>
    </r>
    <r>
      <rPr>
        <b/>
        <sz val="11"/>
        <color theme="1"/>
        <rFont val="Calibri"/>
        <family val="2"/>
        <scheme val="minor"/>
      </rPr>
      <t>C</t>
    </r>
    <r>
      <rPr>
        <sz val="11"/>
        <color theme="1"/>
        <rFont val="Calibri"/>
        <family val="2"/>
        <scheme val="minor"/>
      </rPr>
      <t xml:space="preserve"> es incorrecta porque dos años no corresponde al límite establecido. La opción </t>
    </r>
    <r>
      <rPr>
        <b/>
        <sz val="11"/>
        <color theme="1"/>
        <rFont val="Calibri"/>
        <family val="2"/>
        <scheme val="minor"/>
      </rPr>
      <t>D</t>
    </r>
    <r>
      <rPr>
        <sz val="11"/>
        <color theme="1"/>
        <rFont val="Calibri"/>
        <family val="2"/>
        <scheme val="minor"/>
      </rPr>
      <t xml:space="preserve"> es incorrecta porque no tienen validez indefinida.</t>
    </r>
  </si>
  <si>
    <r>
      <t xml:space="preserve">La opción </t>
    </r>
    <r>
      <rPr>
        <b/>
        <sz val="11"/>
        <color theme="1"/>
        <rFont val="Calibri"/>
        <family val="2"/>
        <scheme val="minor"/>
      </rPr>
      <t>B (Correcta)</t>
    </r>
    <r>
      <rPr>
        <sz val="11"/>
        <color theme="1"/>
        <rFont val="Calibri"/>
        <family val="2"/>
        <scheme val="minor"/>
      </rPr>
      <t xml:space="preserve"> es correcta porque los actos no personalísimos pueden ser objeto de ejecución subsidiaria. La opción </t>
    </r>
    <r>
      <rPr>
        <b/>
        <sz val="11"/>
        <color theme="1"/>
        <rFont val="Calibri"/>
        <family val="2"/>
        <scheme val="minor"/>
      </rPr>
      <t>A</t>
    </r>
    <r>
      <rPr>
        <sz val="11"/>
        <color theme="1"/>
        <rFont val="Calibri"/>
        <family val="2"/>
        <scheme val="minor"/>
      </rPr>
      <t xml:space="preserve"> es incorrecta porque los actos personalísimos no admiten ejecución subsidiaria. La opción </t>
    </r>
    <r>
      <rPr>
        <b/>
        <sz val="11"/>
        <color theme="1"/>
        <rFont val="Calibri"/>
        <family val="2"/>
        <scheme val="minor"/>
      </rPr>
      <t>C</t>
    </r>
    <r>
      <rPr>
        <sz val="11"/>
        <color theme="1"/>
        <rFont val="Calibri"/>
        <family val="2"/>
        <scheme val="minor"/>
      </rPr>
      <t xml:space="preserve"> es incorrecta porque satisfacer una cantidad líquida no se realiza mediante ejecución subsidiaria. La opción </t>
    </r>
    <r>
      <rPr>
        <b/>
        <sz val="11"/>
        <color theme="1"/>
        <rFont val="Calibri"/>
        <family val="2"/>
        <scheme val="minor"/>
      </rPr>
      <t>D</t>
    </r>
    <r>
      <rPr>
        <sz val="11"/>
        <color theme="1"/>
        <rFont val="Calibri"/>
        <family val="2"/>
        <scheme val="minor"/>
      </rPr>
      <t xml:space="preserve"> es incorrecta porque la compulsión sobre personas o cosas no se aplica en estos casos.</t>
    </r>
  </si>
  <si>
    <r>
      <t xml:space="preserve">La opción </t>
    </r>
    <r>
      <rPr>
        <b/>
        <sz val="11"/>
        <color theme="1"/>
        <rFont val="Calibri"/>
        <family val="2"/>
        <scheme val="minor"/>
      </rPr>
      <t>C (Correcta)</t>
    </r>
    <r>
      <rPr>
        <sz val="11"/>
        <color theme="1"/>
        <rFont val="Calibri"/>
        <family val="2"/>
        <scheme val="minor"/>
      </rPr>
      <t xml:space="preserve"> es correcta porque la representación debe acreditarse, al menos, para formular una solicitud. La opción </t>
    </r>
    <r>
      <rPr>
        <b/>
        <sz val="11"/>
        <color theme="1"/>
        <rFont val="Calibri"/>
        <family val="2"/>
        <scheme val="minor"/>
      </rPr>
      <t>A</t>
    </r>
    <r>
      <rPr>
        <sz val="11"/>
        <color theme="1"/>
        <rFont val="Calibri"/>
        <family val="2"/>
        <scheme val="minor"/>
      </rPr>
      <t xml:space="preserve"> es incorrecta porque no siempre debe acreditarse "siempre". La opción </t>
    </r>
    <r>
      <rPr>
        <b/>
        <sz val="11"/>
        <color theme="1"/>
        <rFont val="Calibri"/>
        <family val="2"/>
        <scheme val="minor"/>
      </rPr>
      <t>B</t>
    </r>
    <r>
      <rPr>
        <sz val="11"/>
        <color theme="1"/>
        <rFont val="Calibri"/>
        <family val="2"/>
        <scheme val="minor"/>
      </rPr>
      <t xml:space="preserve"> es incorrecta porque no es solo cuando lo exija el órgano competente. La opción </t>
    </r>
    <r>
      <rPr>
        <b/>
        <sz val="11"/>
        <color theme="1"/>
        <rFont val="Calibri"/>
        <family val="2"/>
        <scheme val="minor"/>
      </rPr>
      <t>D</t>
    </r>
    <r>
      <rPr>
        <sz val="11"/>
        <color theme="1"/>
        <rFont val="Calibri"/>
        <family val="2"/>
        <scheme val="minor"/>
      </rPr>
      <t xml:space="preserve"> es incorrecta porque no es suficiente para realizar una consulta.</t>
    </r>
  </si>
  <si>
    <r>
      <t xml:space="preserve">La opción </t>
    </r>
    <r>
      <rPr>
        <b/>
        <sz val="11"/>
        <color theme="1"/>
        <rFont val="Calibri"/>
        <family val="2"/>
        <scheme val="minor"/>
      </rPr>
      <t>B (Correcta)</t>
    </r>
    <r>
      <rPr>
        <sz val="11"/>
        <color theme="1"/>
        <rFont val="Calibri"/>
        <family val="2"/>
        <scheme val="minor"/>
      </rPr>
      <t xml:space="preserve"> es correcta porque los actos dictados en ejercicio de potestades discrecionales deben ser motivados. La opción </t>
    </r>
    <r>
      <rPr>
        <b/>
        <sz val="11"/>
        <color theme="1"/>
        <rFont val="Calibri"/>
        <family val="2"/>
        <scheme val="minor"/>
      </rPr>
      <t>A</t>
    </r>
    <r>
      <rPr>
        <sz val="11"/>
        <color theme="1"/>
        <rFont val="Calibri"/>
        <family val="2"/>
        <scheme val="minor"/>
      </rPr>
      <t xml:space="preserve"> es incorrecta porque los actos que se ajusten a dictámenes no requieren motivación. La opción </t>
    </r>
    <r>
      <rPr>
        <b/>
        <sz val="11"/>
        <color theme="1"/>
        <rFont val="Calibri"/>
        <family val="2"/>
        <scheme val="minor"/>
      </rPr>
      <t>C</t>
    </r>
    <r>
      <rPr>
        <sz val="11"/>
        <color theme="1"/>
        <rFont val="Calibri"/>
        <family val="2"/>
        <scheme val="minor"/>
      </rPr>
      <t xml:space="preserve"> es incorrecta porque los actos que no se separen del criterio anterior no necesitan motivación. La opción </t>
    </r>
    <r>
      <rPr>
        <b/>
        <sz val="11"/>
        <color theme="1"/>
        <rFont val="Calibri"/>
        <family val="2"/>
        <scheme val="minor"/>
      </rPr>
      <t>D</t>
    </r>
    <r>
      <rPr>
        <sz val="11"/>
        <color theme="1"/>
        <rFont val="Calibri"/>
        <family val="2"/>
        <scheme val="minor"/>
      </rPr>
      <t xml:space="preserve"> es incorrecta porque las pruebas admitidas no justifican la motivación.</t>
    </r>
  </si>
  <si>
    <r>
      <t xml:space="preserve">La opción </t>
    </r>
    <r>
      <rPr>
        <b/>
        <sz val="11"/>
        <color theme="1"/>
        <rFont val="Calibri"/>
        <family val="2"/>
        <scheme val="minor"/>
      </rPr>
      <t>A (Correcta)</t>
    </r>
    <r>
      <rPr>
        <sz val="11"/>
        <color theme="1"/>
        <rFont val="Calibri"/>
        <family val="2"/>
        <scheme val="minor"/>
      </rPr>
      <t xml:space="preserve"> es correcta porque se perfeccionan con la prestación del consentimiento de las partes. La opción </t>
    </r>
    <r>
      <rPr>
        <b/>
        <sz val="11"/>
        <color theme="1"/>
        <rFont val="Calibri"/>
        <family val="2"/>
        <scheme val="minor"/>
      </rPr>
      <t>B</t>
    </r>
    <r>
      <rPr>
        <sz val="11"/>
        <color theme="1"/>
        <rFont val="Calibri"/>
        <family val="2"/>
        <scheme val="minor"/>
      </rPr>
      <t xml:space="preserve"> es incorrecta porque el acuerdo de adjudicación no es el elemento constitutivo. La opción </t>
    </r>
    <r>
      <rPr>
        <b/>
        <sz val="11"/>
        <color theme="1"/>
        <rFont val="Calibri"/>
        <family val="2"/>
        <scheme val="minor"/>
      </rPr>
      <t>C</t>
    </r>
    <r>
      <rPr>
        <sz val="11"/>
        <color theme="1"/>
        <rFont val="Calibri"/>
        <family val="2"/>
        <scheme val="minor"/>
      </rPr>
      <t xml:space="preserve"> es incorrecta porque la inscripción en un registro no es el acto que los perfecciona. La opción </t>
    </r>
    <r>
      <rPr>
        <b/>
        <sz val="11"/>
        <color theme="1"/>
        <rFont val="Calibri"/>
        <family val="2"/>
        <scheme val="minor"/>
      </rPr>
      <t>D</t>
    </r>
    <r>
      <rPr>
        <sz val="11"/>
        <color theme="1"/>
        <rFont val="Calibri"/>
        <family val="2"/>
        <scheme val="minor"/>
      </rPr>
      <t xml:space="preserve"> es incorrecta porque no dependen de la finalización de su vigencia.</t>
    </r>
  </si>
  <si>
    <r>
      <t xml:space="preserve">La opción </t>
    </r>
    <r>
      <rPr>
        <b/>
        <sz val="11"/>
        <color theme="1"/>
        <rFont val="Calibri"/>
        <family val="2"/>
        <scheme val="minor"/>
      </rPr>
      <t>A (Correcta)</t>
    </r>
    <r>
      <rPr>
        <sz val="11"/>
        <color theme="1"/>
        <rFont val="Calibri"/>
        <family val="2"/>
        <scheme val="minor"/>
      </rPr>
      <t xml:space="preserve"> es correcta porque deben permitir la presentación de documentos todos los días del año, durante las 24 horas. La opción </t>
    </r>
    <r>
      <rPr>
        <b/>
        <sz val="11"/>
        <color theme="1"/>
        <rFont val="Calibri"/>
        <family val="2"/>
        <scheme val="minor"/>
      </rPr>
      <t>B</t>
    </r>
    <r>
      <rPr>
        <sz val="11"/>
        <color theme="1"/>
        <rFont val="Calibri"/>
        <family val="2"/>
        <scheme val="minor"/>
      </rPr>
      <t xml:space="preserve"> es incorrecta porque no se limita a horas hábiles. La opción </t>
    </r>
    <r>
      <rPr>
        <b/>
        <sz val="11"/>
        <color theme="1"/>
        <rFont val="Calibri"/>
        <family val="2"/>
        <scheme val="minor"/>
      </rPr>
      <t>C</t>
    </r>
    <r>
      <rPr>
        <sz val="11"/>
        <color theme="1"/>
        <rFont val="Calibri"/>
        <family val="2"/>
        <scheme val="minor"/>
      </rPr>
      <t xml:space="preserve"> es incorrecta porque no dependen de la apertura del órgano administrativo. La opción </t>
    </r>
    <r>
      <rPr>
        <b/>
        <sz val="11"/>
        <color theme="1"/>
        <rFont val="Calibri"/>
        <family val="2"/>
        <scheme val="minor"/>
      </rPr>
      <t>D</t>
    </r>
    <r>
      <rPr>
        <sz val="11"/>
        <color theme="1"/>
        <rFont val="Calibri"/>
        <family val="2"/>
        <scheme val="minor"/>
      </rPr>
      <t xml:space="preserve"> es incorrecta porque las oficinas no condicionan el funcionamiento del registro.</t>
    </r>
  </si>
  <si>
    <r>
      <t xml:space="preserve">La opción </t>
    </r>
    <r>
      <rPr>
        <b/>
        <sz val="11"/>
        <color theme="1"/>
        <rFont val="Calibri"/>
        <family val="2"/>
        <scheme val="minor"/>
      </rPr>
      <t>C (Correcta)</t>
    </r>
    <r>
      <rPr>
        <sz val="11"/>
        <color theme="1"/>
        <rFont val="Calibri"/>
        <family val="2"/>
        <scheme val="minor"/>
      </rPr>
      <t xml:space="preserve"> es correcta porque se produce a los tres meses de paralización por causa imputable al interesado. La opción </t>
    </r>
    <r>
      <rPr>
        <b/>
        <sz val="11"/>
        <color theme="1"/>
        <rFont val="Calibri"/>
        <family val="2"/>
        <scheme val="minor"/>
      </rPr>
      <t>A</t>
    </r>
    <r>
      <rPr>
        <sz val="11"/>
        <color theme="1"/>
        <rFont val="Calibri"/>
        <family val="2"/>
        <scheme val="minor"/>
      </rPr>
      <t xml:space="preserve"> es incorrecta porque seis meses excede el plazo. La opción </t>
    </r>
    <r>
      <rPr>
        <b/>
        <sz val="11"/>
        <color theme="1"/>
        <rFont val="Calibri"/>
        <family val="2"/>
        <scheme val="minor"/>
      </rPr>
      <t>B</t>
    </r>
    <r>
      <rPr>
        <sz val="11"/>
        <color theme="1"/>
        <rFont val="Calibri"/>
        <family val="2"/>
        <scheme val="minor"/>
      </rPr>
      <t xml:space="preserve"> es incorrecta porque doce meses tampoco es correcto. La opción </t>
    </r>
    <r>
      <rPr>
        <b/>
        <sz val="11"/>
        <color theme="1"/>
        <rFont val="Calibri"/>
        <family val="2"/>
        <scheme val="minor"/>
      </rPr>
      <t>D</t>
    </r>
    <r>
      <rPr>
        <sz val="11"/>
        <color theme="1"/>
        <rFont val="Calibri"/>
        <family val="2"/>
        <scheme val="minor"/>
      </rPr>
      <t xml:space="preserve"> es incorrecta porque un mes es insuficiente.</t>
    </r>
  </si>
  <si>
    <r>
      <t xml:space="preserve">La opción </t>
    </r>
    <r>
      <rPr>
        <b/>
        <sz val="11"/>
        <color theme="1"/>
        <rFont val="Calibri"/>
        <family val="2"/>
        <scheme val="minor"/>
      </rPr>
      <t>C (Correcta)</t>
    </r>
    <r>
      <rPr>
        <sz val="11"/>
        <color theme="1"/>
        <rFont val="Calibri"/>
        <family val="2"/>
        <scheme val="minor"/>
      </rPr>
      <t xml:space="preserve"> es correcta porque corresponde al órgano administrativo encargado de su resolución. La opción </t>
    </r>
    <r>
      <rPr>
        <b/>
        <sz val="11"/>
        <color theme="1"/>
        <rFont val="Calibri"/>
        <family val="2"/>
        <scheme val="minor"/>
      </rPr>
      <t>A</t>
    </r>
    <r>
      <rPr>
        <sz val="11"/>
        <color theme="1"/>
        <rFont val="Calibri"/>
        <family val="2"/>
        <scheme val="minor"/>
      </rPr>
      <t xml:space="preserve"> es incorrecta porque no solo es el órgano que tramita. La opción </t>
    </r>
    <r>
      <rPr>
        <b/>
        <sz val="11"/>
        <color theme="1"/>
        <rFont val="Calibri"/>
        <family val="2"/>
        <scheme val="minor"/>
      </rPr>
      <t>B</t>
    </r>
    <r>
      <rPr>
        <sz val="11"/>
        <color theme="1"/>
        <rFont val="Calibri"/>
        <family val="2"/>
        <scheme val="minor"/>
      </rPr>
      <t xml:space="preserve"> es incorrecta porque tramitar y resolver son distintas funciones. La opción </t>
    </r>
    <r>
      <rPr>
        <b/>
        <sz val="11"/>
        <color theme="1"/>
        <rFont val="Calibri"/>
        <family val="2"/>
        <scheme val="minor"/>
      </rPr>
      <t>D</t>
    </r>
    <r>
      <rPr>
        <sz val="11"/>
        <color theme="1"/>
        <rFont val="Calibri"/>
        <family val="2"/>
        <scheme val="minor"/>
      </rPr>
      <t xml:space="preserve"> es incorrecta porque no se limita a quien tramite.</t>
    </r>
  </si>
  <si>
    <t xml:space="preserve">No son ejecutivos </t>
  </si>
  <si>
    <r>
      <t xml:space="preserve">La opción </t>
    </r>
    <r>
      <rPr>
        <b/>
        <sz val="11"/>
        <color theme="1"/>
        <rFont val="Calibri"/>
        <family val="2"/>
        <scheme val="minor"/>
      </rPr>
      <t>B (Correcta)</t>
    </r>
    <r>
      <rPr>
        <sz val="11"/>
        <color theme="1"/>
        <rFont val="Calibri"/>
        <family val="2"/>
        <scheme val="minor"/>
      </rPr>
      <t xml:space="preserve"> es correcta porque son ejecutivos conforme a lo dispuesto en la Ley del Procedimiento Administrativo Común. La opción </t>
    </r>
    <r>
      <rPr>
        <b/>
        <sz val="11"/>
        <color theme="1"/>
        <rFont val="Calibri"/>
        <family val="2"/>
        <scheme val="minor"/>
      </rPr>
      <t>A</t>
    </r>
    <r>
      <rPr>
        <sz val="11"/>
        <color theme="1"/>
        <rFont val="Calibri"/>
        <family val="2"/>
        <scheme val="minor"/>
      </rPr>
      <t xml:space="preserve"> es incorrecta porque no son ejecutivos en todos los casos. La opción </t>
    </r>
    <r>
      <rPr>
        <b/>
        <sz val="11"/>
        <color theme="1"/>
        <rFont val="Calibri"/>
        <family val="2"/>
        <scheme val="minor"/>
      </rPr>
      <t>C</t>
    </r>
    <r>
      <rPr>
        <sz val="11"/>
        <color theme="1"/>
        <rFont val="Calibri"/>
        <family val="2"/>
        <scheme val="minor"/>
      </rPr>
      <t xml:space="preserve"> es incorrecta porque no puede afirmarse que no sean ejecutivos. La opción </t>
    </r>
    <r>
      <rPr>
        <b/>
        <sz val="11"/>
        <color theme="1"/>
        <rFont val="Calibri"/>
        <family val="2"/>
        <scheme val="minor"/>
      </rPr>
      <t>D</t>
    </r>
    <r>
      <rPr>
        <sz val="11"/>
        <color theme="1"/>
        <rFont val="Calibri"/>
        <family val="2"/>
        <scheme val="minor"/>
      </rPr>
      <t xml:space="preserve"> es incorrecta porque la ejecución no distingue entre personas físicas y jurídicas.</t>
    </r>
  </si>
  <si>
    <r>
      <t xml:space="preserve">La opción </t>
    </r>
    <r>
      <rPr>
        <b/>
        <sz val="11"/>
        <color theme="1"/>
        <rFont val="Calibri"/>
        <family val="2"/>
        <scheme val="minor"/>
      </rPr>
      <t>B (Correcta)</t>
    </r>
    <r>
      <rPr>
        <sz val="11"/>
        <color theme="1"/>
        <rFont val="Calibri"/>
        <family val="2"/>
        <scheme val="minor"/>
      </rPr>
      <t xml:space="preserve"> es correcta porque el acto no se tendrá por realizado si no se subsana dentro del plazo concedido. La opción </t>
    </r>
    <r>
      <rPr>
        <b/>
        <sz val="11"/>
        <color theme="1"/>
        <rFont val="Calibri"/>
        <family val="2"/>
        <scheme val="minor"/>
      </rPr>
      <t>A</t>
    </r>
    <r>
      <rPr>
        <sz val="11"/>
        <color theme="1"/>
        <rFont val="Calibri"/>
        <family val="2"/>
        <scheme val="minor"/>
      </rPr>
      <t xml:space="preserve"> es incorrecta porque no siempre impide que el acto se realice. La opción </t>
    </r>
    <r>
      <rPr>
        <b/>
        <sz val="11"/>
        <color theme="1"/>
        <rFont val="Calibri"/>
        <family val="2"/>
        <scheme val="minor"/>
      </rPr>
      <t>C</t>
    </r>
    <r>
      <rPr>
        <sz val="11"/>
        <color theme="1"/>
        <rFont val="Calibri"/>
        <family val="2"/>
        <scheme val="minor"/>
      </rPr>
      <t xml:space="preserve"> es incorrecta porque no puede ignorarse la falta de representación. La opción </t>
    </r>
    <r>
      <rPr>
        <b/>
        <sz val="11"/>
        <color theme="1"/>
        <rFont val="Calibri"/>
        <family val="2"/>
        <scheme val="minor"/>
      </rPr>
      <t>D</t>
    </r>
    <r>
      <rPr>
        <sz val="11"/>
        <color theme="1"/>
        <rFont val="Calibri"/>
        <family val="2"/>
        <scheme val="minor"/>
      </rPr>
      <t xml:space="preserve"> es incorrecta porque no se limita a desistir o renunciar.</t>
    </r>
  </si>
  <si>
    <r>
      <t xml:space="preserve">La opción </t>
    </r>
    <r>
      <rPr>
        <b/>
        <sz val="11"/>
        <color theme="1"/>
        <rFont val="Calibri"/>
        <family val="2"/>
        <scheme val="minor"/>
      </rPr>
      <t>B (Correcta)</t>
    </r>
    <r>
      <rPr>
        <sz val="11"/>
        <color theme="1"/>
        <rFont val="Calibri"/>
        <family val="2"/>
        <scheme val="minor"/>
      </rPr>
      <t xml:space="preserve"> es correcta porque las faltas graves prescriben a los dos años. La opción </t>
    </r>
    <r>
      <rPr>
        <b/>
        <sz val="11"/>
        <color theme="1"/>
        <rFont val="Calibri"/>
        <family val="2"/>
        <scheme val="minor"/>
      </rPr>
      <t>A</t>
    </r>
    <r>
      <rPr>
        <sz val="11"/>
        <color theme="1"/>
        <rFont val="Calibri"/>
        <family val="2"/>
        <scheme val="minor"/>
      </rPr>
      <t xml:space="preserve"> es incorrecta porque cinco años corresponde a faltas muy graves. La opción </t>
    </r>
    <r>
      <rPr>
        <b/>
        <sz val="11"/>
        <color theme="1"/>
        <rFont val="Calibri"/>
        <family val="2"/>
        <scheme val="minor"/>
      </rPr>
      <t>C</t>
    </r>
    <r>
      <rPr>
        <sz val="11"/>
        <color theme="1"/>
        <rFont val="Calibri"/>
        <family val="2"/>
        <scheme val="minor"/>
      </rPr>
      <t xml:space="preserve"> es incorrecta porque seis meses se aplica a faltas leves. La opción </t>
    </r>
    <r>
      <rPr>
        <b/>
        <sz val="11"/>
        <color theme="1"/>
        <rFont val="Calibri"/>
        <family val="2"/>
        <scheme val="minor"/>
      </rPr>
      <t>D</t>
    </r>
    <r>
      <rPr>
        <sz val="11"/>
        <color theme="1"/>
        <rFont val="Calibri"/>
        <family val="2"/>
        <scheme val="minor"/>
      </rPr>
      <t xml:space="preserve"> es incorrecta porque todas las anteriores son correctas.</t>
    </r>
  </si>
  <si>
    <r>
      <t xml:space="preserve">La opción </t>
    </r>
    <r>
      <rPr>
        <b/>
        <sz val="11"/>
        <color theme="1"/>
        <rFont val="Calibri"/>
        <family val="2"/>
        <scheme val="minor"/>
      </rPr>
      <t>B (Correcta)</t>
    </r>
    <r>
      <rPr>
        <sz val="11"/>
        <color theme="1"/>
        <rFont val="Calibri"/>
        <family val="2"/>
        <scheme val="minor"/>
      </rPr>
      <t xml:space="preserve"> es correcta porque las actuaciones deben efectuarse con el representante o interesado que los interesados hayan señalado expresamente. La opción </t>
    </r>
    <r>
      <rPr>
        <b/>
        <sz val="11"/>
        <color theme="1"/>
        <rFont val="Calibri"/>
        <family val="2"/>
        <scheme val="minor"/>
      </rPr>
      <t>A</t>
    </r>
    <r>
      <rPr>
        <sz val="11"/>
        <color theme="1"/>
        <rFont val="Calibri"/>
        <family val="2"/>
        <scheme val="minor"/>
      </rPr>
      <t xml:space="preserve"> es incorrecta porque no siempre es con quien figure en primer término. La opción </t>
    </r>
    <r>
      <rPr>
        <b/>
        <sz val="11"/>
        <color theme="1"/>
        <rFont val="Calibri"/>
        <family val="2"/>
        <scheme val="minor"/>
      </rPr>
      <t>C</t>
    </r>
    <r>
      <rPr>
        <sz val="11"/>
        <color theme="1"/>
        <rFont val="Calibri"/>
        <family val="2"/>
        <scheme val="minor"/>
      </rPr>
      <t xml:space="preserve"> es incorrecta porque no siempre se requiere designación expresa de un representante por parte de todos los interesados. La opción </t>
    </r>
    <r>
      <rPr>
        <b/>
        <sz val="11"/>
        <color theme="1"/>
        <rFont val="Calibri"/>
        <family val="2"/>
        <scheme val="minor"/>
      </rPr>
      <t>D</t>
    </r>
    <r>
      <rPr>
        <sz val="11"/>
        <color theme="1"/>
        <rFont val="Calibri"/>
        <family val="2"/>
        <scheme val="minor"/>
      </rPr>
      <t xml:space="preserve"> es incorrecta porque no puede realizarse con cualquiera de los interesados sin justificación.</t>
    </r>
  </si>
  <si>
    <r>
      <t xml:space="preserve">La opción </t>
    </r>
    <r>
      <rPr>
        <b/>
        <sz val="11"/>
        <color theme="1"/>
        <rFont val="Calibri"/>
        <family val="2"/>
        <scheme val="minor"/>
      </rPr>
      <t>D (Correcta)</t>
    </r>
    <r>
      <rPr>
        <sz val="11"/>
        <color theme="1"/>
        <rFont val="Calibri"/>
        <family val="2"/>
        <scheme val="minor"/>
      </rPr>
      <t xml:space="preserve"> es correcta porque otorga la condición de interesado a quienes comparezcan en el trámite. La opción </t>
    </r>
    <r>
      <rPr>
        <b/>
        <sz val="11"/>
        <color theme="1"/>
        <rFont val="Calibri"/>
        <family val="2"/>
        <scheme val="minor"/>
      </rPr>
      <t>A</t>
    </r>
    <r>
      <rPr>
        <sz val="11"/>
        <color theme="1"/>
        <rFont val="Calibri"/>
        <family val="2"/>
        <scheme val="minor"/>
      </rPr>
      <t xml:space="preserve"> es incorrecta porque no es obligatorio en todos los procedimientos. La opción </t>
    </r>
    <r>
      <rPr>
        <b/>
        <sz val="11"/>
        <color theme="1"/>
        <rFont val="Calibri"/>
        <family val="2"/>
        <scheme val="minor"/>
      </rPr>
      <t>B</t>
    </r>
    <r>
      <rPr>
        <sz val="11"/>
        <color theme="1"/>
        <rFont val="Calibri"/>
        <family val="2"/>
        <scheme val="minor"/>
      </rPr>
      <t xml:space="preserve"> es incorrecta porque no se limita únicamente a la publicación en el Diario oficial. La opción </t>
    </r>
    <r>
      <rPr>
        <b/>
        <sz val="11"/>
        <color theme="1"/>
        <rFont val="Calibri"/>
        <family val="2"/>
        <scheme val="minor"/>
      </rPr>
      <t>C</t>
    </r>
    <r>
      <rPr>
        <sz val="11"/>
        <color theme="1"/>
        <rFont val="Calibri"/>
        <family val="2"/>
        <scheme val="minor"/>
      </rPr>
      <t xml:space="preserve"> es incorrecta porque la incomparecencia no impide la interposición de recursos.</t>
    </r>
  </si>
  <si>
    <r>
      <t xml:space="preserve">La opción </t>
    </r>
    <r>
      <rPr>
        <b/>
        <sz val="11"/>
        <color theme="1"/>
        <rFont val="Calibri"/>
        <family val="2"/>
        <scheme val="minor"/>
      </rPr>
      <t>D (Correcta)</t>
    </r>
    <r>
      <rPr>
        <sz val="11"/>
        <color theme="1"/>
        <rFont val="Calibri"/>
        <family val="2"/>
        <scheme val="minor"/>
      </rPr>
      <t xml:space="preserve"> es correcta porque la infracción penal constituye causa de nulidad de pleno derecho. La opción </t>
    </r>
    <r>
      <rPr>
        <b/>
        <sz val="11"/>
        <color theme="1"/>
        <rFont val="Calibri"/>
        <family val="2"/>
        <scheme val="minor"/>
      </rPr>
      <t>A</t>
    </r>
    <r>
      <rPr>
        <sz val="11"/>
        <color theme="1"/>
        <rFont val="Calibri"/>
        <family val="2"/>
        <scheme val="minor"/>
      </rPr>
      <t xml:space="preserve"> es incorrecta porque la desviación de poder no siempre implica nulidad. La opción </t>
    </r>
    <r>
      <rPr>
        <b/>
        <sz val="11"/>
        <color theme="1"/>
        <rFont val="Calibri"/>
        <family val="2"/>
        <scheme val="minor"/>
      </rPr>
      <t>B</t>
    </r>
    <r>
      <rPr>
        <sz val="11"/>
        <color theme="1"/>
        <rFont val="Calibri"/>
        <family val="2"/>
        <scheme val="minor"/>
      </rPr>
      <t xml:space="preserve"> es incorrecta porque el defecto de forma que cause indefensión genera anulabilidad, no nulidad. La opción </t>
    </r>
    <r>
      <rPr>
        <b/>
        <sz val="11"/>
        <color theme="1"/>
        <rFont val="Calibri"/>
        <family val="2"/>
        <scheme val="minor"/>
      </rPr>
      <t>C</t>
    </r>
    <r>
      <rPr>
        <sz val="11"/>
        <color theme="1"/>
        <rFont val="Calibri"/>
        <family val="2"/>
        <scheme val="minor"/>
      </rPr>
      <t xml:space="preserve"> es incorrecta porque las actuaciones fuera de tiempo tampoco son causa de nulidad.</t>
    </r>
  </si>
  <si>
    <r>
      <t xml:space="preserve">La opción </t>
    </r>
    <r>
      <rPr>
        <b/>
        <sz val="11"/>
        <color theme="1"/>
        <rFont val="Calibri"/>
        <family val="2"/>
        <scheme val="minor"/>
      </rPr>
      <t>D (Correcta)</t>
    </r>
    <r>
      <rPr>
        <sz val="11"/>
        <color theme="1"/>
        <rFont val="Calibri"/>
        <family val="2"/>
        <scheme val="minor"/>
      </rPr>
      <t xml:space="preserve"> es correcta porque las resoluciones administrativas que vulneren lo establecido en una disposición reglamentaria son nulas. La opción </t>
    </r>
    <r>
      <rPr>
        <b/>
        <sz val="11"/>
        <color theme="1"/>
        <rFont val="Calibri"/>
        <family val="2"/>
        <scheme val="minor"/>
      </rPr>
      <t>A</t>
    </r>
    <r>
      <rPr>
        <sz val="11"/>
        <color theme="1"/>
        <rFont val="Calibri"/>
        <family val="2"/>
        <scheme val="minor"/>
      </rPr>
      <t xml:space="preserve"> es incorrecta porque no se permite excepciones al reglamento, ni siquiera por órganos superiores. La opción </t>
    </r>
    <r>
      <rPr>
        <b/>
        <sz val="11"/>
        <color theme="1"/>
        <rFont val="Calibri"/>
        <family val="2"/>
        <scheme val="minor"/>
      </rPr>
      <t>B</t>
    </r>
    <r>
      <rPr>
        <sz val="11"/>
        <color theme="1"/>
        <rFont val="Calibri"/>
        <family val="2"/>
        <scheme val="minor"/>
      </rPr>
      <t xml:space="preserve"> es incorrecta porque no se admite que los órganos de igual jerarquía puedan contravenir un reglamento. La opción </t>
    </r>
    <r>
      <rPr>
        <b/>
        <sz val="11"/>
        <color theme="1"/>
        <rFont val="Calibri"/>
        <family val="2"/>
        <scheme val="minor"/>
      </rPr>
      <t>C</t>
    </r>
    <r>
      <rPr>
        <sz val="11"/>
        <color theme="1"/>
        <rFont val="Calibri"/>
        <family val="2"/>
        <scheme val="minor"/>
      </rPr>
      <t xml:space="preserve"> es incorrecta porque la motivación no justifica la contravención de un reglamento.</t>
    </r>
  </si>
  <si>
    <r>
      <t xml:space="preserve">La opción </t>
    </r>
    <r>
      <rPr>
        <b/>
        <sz val="11"/>
        <color theme="1"/>
        <rFont val="Calibri"/>
        <family val="2"/>
        <scheme val="minor"/>
      </rPr>
      <t>A (Correcta)</t>
    </r>
    <r>
      <rPr>
        <sz val="11"/>
        <color theme="1"/>
        <rFont val="Calibri"/>
        <family val="2"/>
        <scheme val="minor"/>
      </rPr>
      <t xml:space="preserve"> es correcta porque debe levantarse un acta por cada sesión celebrada. La opción </t>
    </r>
    <r>
      <rPr>
        <b/>
        <sz val="11"/>
        <color theme="1"/>
        <rFont val="Calibri"/>
        <family val="2"/>
        <scheme val="minor"/>
      </rPr>
      <t>B</t>
    </r>
    <r>
      <rPr>
        <sz val="11"/>
        <color theme="1"/>
        <rFont val="Calibri"/>
        <family val="2"/>
        <scheme val="minor"/>
      </rPr>
      <t xml:space="preserve"> es incorrecta porque no hay prohibición para grabar las sesiones, siempre que se respeten las normativas. La opción </t>
    </r>
    <r>
      <rPr>
        <b/>
        <sz val="11"/>
        <color theme="1"/>
        <rFont val="Calibri"/>
        <family val="2"/>
        <scheme val="minor"/>
      </rPr>
      <t>C</t>
    </r>
    <r>
      <rPr>
        <sz val="11"/>
        <color theme="1"/>
        <rFont val="Calibri"/>
        <family val="2"/>
        <scheme val="minor"/>
      </rPr>
      <t xml:space="preserve"> es incorrecta porque pueden celebrarse a distancia en ciertos casos. La opción </t>
    </r>
    <r>
      <rPr>
        <b/>
        <sz val="11"/>
        <color theme="1"/>
        <rFont val="Calibri"/>
        <family val="2"/>
        <scheme val="minor"/>
      </rPr>
      <t>D</t>
    </r>
    <r>
      <rPr>
        <sz val="11"/>
        <color theme="1"/>
        <rFont val="Calibri"/>
        <family val="2"/>
        <scheme val="minor"/>
      </rPr>
      <t xml:space="preserve"> es incorrecta porque la presencia del presidente o suplente es obligatoria.</t>
    </r>
  </si>
  <si>
    <r>
      <t xml:space="preserve">La opción </t>
    </r>
    <r>
      <rPr>
        <b/>
        <sz val="11"/>
        <color theme="1"/>
        <rFont val="Calibri"/>
        <family val="2"/>
        <scheme val="minor"/>
      </rPr>
      <t>B (Correcta)</t>
    </r>
    <r>
      <rPr>
        <sz val="11"/>
        <color theme="1"/>
        <rFont val="Calibri"/>
        <family val="2"/>
        <scheme val="minor"/>
      </rPr>
      <t xml:space="preserve"> es correcta porque se considera rechazada si transcurren diez días hábiles desde la puesta a disposición sin acceso a su contenido. La opción </t>
    </r>
    <r>
      <rPr>
        <b/>
        <sz val="11"/>
        <color theme="1"/>
        <rFont val="Calibri"/>
        <family val="2"/>
        <scheme val="minor"/>
      </rPr>
      <t>A</t>
    </r>
    <r>
      <rPr>
        <sz val="11"/>
        <color theme="1"/>
        <rFont val="Calibri"/>
        <family val="2"/>
        <scheme val="minor"/>
      </rPr>
      <t xml:space="preserve"> es incorrecta porque no son diez días naturales. La opción </t>
    </r>
    <r>
      <rPr>
        <b/>
        <sz val="11"/>
        <color theme="1"/>
        <rFont val="Calibri"/>
        <family val="2"/>
        <scheme val="minor"/>
      </rPr>
      <t>C</t>
    </r>
    <r>
      <rPr>
        <sz val="11"/>
        <color theme="1"/>
        <rFont val="Calibri"/>
        <family val="2"/>
        <scheme val="minor"/>
      </rPr>
      <t xml:space="preserve"> es incorrecta porque veinte días naturales exceden el plazo. La opción </t>
    </r>
    <r>
      <rPr>
        <b/>
        <sz val="11"/>
        <color theme="1"/>
        <rFont val="Calibri"/>
        <family val="2"/>
        <scheme val="minor"/>
      </rPr>
      <t>D</t>
    </r>
    <r>
      <rPr>
        <sz val="11"/>
        <color theme="1"/>
        <rFont val="Calibri"/>
        <family val="2"/>
        <scheme val="minor"/>
      </rPr>
      <t xml:space="preserve"> es incorrecta porque veinte días hábiles tampoco es correcto.</t>
    </r>
  </si>
  <si>
    <r>
      <t xml:space="preserve">La opción </t>
    </r>
    <r>
      <rPr>
        <b/>
        <sz val="11"/>
        <color theme="1"/>
        <rFont val="Calibri"/>
        <family val="2"/>
        <scheme val="minor"/>
      </rPr>
      <t>B (Correcta)</t>
    </r>
    <r>
      <rPr>
        <sz val="11"/>
        <color theme="1"/>
        <rFont val="Calibri"/>
        <family val="2"/>
        <scheme val="minor"/>
      </rPr>
      <t xml:space="preserve"> es correcta porque la eficacia puede quedar demorada cuando está supeditada a su notificación. La opción </t>
    </r>
    <r>
      <rPr>
        <b/>
        <sz val="11"/>
        <color theme="1"/>
        <rFont val="Calibri"/>
        <family val="2"/>
        <scheme val="minor"/>
      </rPr>
      <t>A</t>
    </r>
    <r>
      <rPr>
        <sz val="11"/>
        <color theme="1"/>
        <rFont val="Calibri"/>
        <family val="2"/>
        <scheme val="minor"/>
      </rPr>
      <t xml:space="preserve"> es incorrecta porque no siempre es retroactiva con carácter general. La opción </t>
    </r>
    <r>
      <rPr>
        <b/>
        <sz val="11"/>
        <color theme="1"/>
        <rFont val="Calibri"/>
        <family val="2"/>
        <scheme val="minor"/>
      </rPr>
      <t>C</t>
    </r>
    <r>
      <rPr>
        <sz val="11"/>
        <color theme="1"/>
        <rFont val="Calibri"/>
        <family val="2"/>
        <scheme val="minor"/>
      </rPr>
      <t xml:space="preserve"> es incorrecta porque no puede afirmarse que nunca sea retroactiva. La opción </t>
    </r>
    <r>
      <rPr>
        <b/>
        <sz val="11"/>
        <color theme="1"/>
        <rFont val="Calibri"/>
        <family val="2"/>
        <scheme val="minor"/>
      </rPr>
      <t>D</t>
    </r>
    <r>
      <rPr>
        <sz val="11"/>
        <color theme="1"/>
        <rFont val="Calibri"/>
        <family val="2"/>
        <scheme val="minor"/>
      </rPr>
      <t xml:space="preserve"> es incorrecta porque existen disposiciones legales que regulan las excepciones.</t>
    </r>
  </si>
  <si>
    <r>
      <t xml:space="preserve">La opción </t>
    </r>
    <r>
      <rPr>
        <b/>
        <sz val="11"/>
        <color theme="1"/>
        <rFont val="Calibri"/>
        <family val="2"/>
        <scheme val="minor"/>
      </rPr>
      <t>B (Correcta)</t>
    </r>
    <r>
      <rPr>
        <sz val="11"/>
        <color theme="1"/>
        <rFont val="Calibri"/>
        <family val="2"/>
        <scheme val="minor"/>
      </rPr>
      <t xml:space="preserve"> es correcta porque el procedimiento podrá suspenderse si así lo decide el órgano competente para su tramitación, de acuerdo con la Ley. La opción </t>
    </r>
    <r>
      <rPr>
        <b/>
        <sz val="11"/>
        <color theme="1"/>
        <rFont val="Calibri"/>
        <family val="2"/>
        <scheme val="minor"/>
      </rPr>
      <t>A</t>
    </r>
    <r>
      <rPr>
        <sz val="11"/>
        <color theme="1"/>
        <rFont val="Calibri"/>
        <family val="2"/>
        <scheme val="minor"/>
      </rPr>
      <t xml:space="preserve"> es incorrecta porque no siempre se suspende en todo caso. La opción </t>
    </r>
    <r>
      <rPr>
        <b/>
        <sz val="11"/>
        <color theme="1"/>
        <rFont val="Calibri"/>
        <family val="2"/>
        <scheme val="minor"/>
      </rPr>
      <t>C</t>
    </r>
    <r>
      <rPr>
        <sz val="11"/>
        <color theme="1"/>
        <rFont val="Calibri"/>
        <family val="2"/>
        <scheme val="minor"/>
      </rPr>
      <t xml:space="preserve"> es incorrecta porque el órgano competente para resolver no necesariamente decide la suspensión. La opción </t>
    </r>
    <r>
      <rPr>
        <b/>
        <sz val="11"/>
        <color theme="1"/>
        <rFont val="Calibri"/>
        <family val="2"/>
        <scheme val="minor"/>
      </rPr>
      <t>D</t>
    </r>
    <r>
      <rPr>
        <sz val="11"/>
        <color theme="1"/>
        <rFont val="Calibri"/>
        <family val="2"/>
        <scheme val="minor"/>
      </rPr>
      <t xml:space="preserve"> es incorrecta porque el órgano competente para iniciación no decide la suspensión en estos casos.</t>
    </r>
  </si>
  <si>
    <r>
      <t xml:space="preserve">La opción </t>
    </r>
    <r>
      <rPr>
        <b/>
        <sz val="11"/>
        <color theme="1"/>
        <rFont val="Calibri"/>
        <family val="2"/>
        <scheme val="minor"/>
      </rPr>
      <t>C (Correcta)</t>
    </r>
    <r>
      <rPr>
        <sz val="11"/>
        <color theme="1"/>
        <rFont val="Calibri"/>
        <family val="2"/>
        <scheme val="minor"/>
      </rPr>
      <t xml:space="preserve"> es correcta porque el derecho prescribe al año de producido el hecho o acto que motive la indemnización o se manifieste su efecto lesivo, según la Ley. La opción </t>
    </r>
    <r>
      <rPr>
        <b/>
        <sz val="11"/>
        <color theme="1"/>
        <rFont val="Calibri"/>
        <family val="2"/>
        <scheme val="minor"/>
      </rPr>
      <t>A</t>
    </r>
    <r>
      <rPr>
        <sz val="11"/>
        <color theme="1"/>
        <rFont val="Calibri"/>
        <family val="2"/>
        <scheme val="minor"/>
      </rPr>
      <t xml:space="preserve"> es incorrecta porque no es imprescriptible. La opción </t>
    </r>
    <r>
      <rPr>
        <b/>
        <sz val="11"/>
        <color theme="1"/>
        <rFont val="Calibri"/>
        <family val="2"/>
        <scheme val="minor"/>
      </rPr>
      <t>B</t>
    </r>
    <r>
      <rPr>
        <sz val="11"/>
        <color theme="1"/>
        <rFont val="Calibri"/>
        <family val="2"/>
        <scheme val="minor"/>
      </rPr>
      <t xml:space="preserve"> es incorrecta porque no es inalienable. La opción </t>
    </r>
    <r>
      <rPr>
        <b/>
        <sz val="11"/>
        <color theme="1"/>
        <rFont val="Calibri"/>
        <family val="2"/>
        <scheme val="minor"/>
      </rPr>
      <t>D</t>
    </r>
    <r>
      <rPr>
        <sz val="11"/>
        <color theme="1"/>
        <rFont val="Calibri"/>
        <family val="2"/>
        <scheme val="minor"/>
      </rPr>
      <t xml:space="preserve"> es incorrecta porque el plazo es de un año, no de cuatro.</t>
    </r>
  </si>
  <si>
    <r>
      <t xml:space="preserve">La opción </t>
    </r>
    <r>
      <rPr>
        <b/>
        <sz val="11"/>
        <color theme="1"/>
        <rFont val="Calibri"/>
        <family val="2"/>
        <scheme val="minor"/>
      </rPr>
      <t>B (Correcta)</t>
    </r>
    <r>
      <rPr>
        <sz val="11"/>
        <color theme="1"/>
        <rFont val="Calibri"/>
        <family val="2"/>
        <scheme val="minor"/>
      </rPr>
      <t xml:space="preserve"> es correcta porque la Ley exige la firma para formular solicitudes, interponer recursos, desistir de acciones y renunciar a derechos, entre otras actuaciones. La opción </t>
    </r>
    <r>
      <rPr>
        <b/>
        <sz val="11"/>
        <color theme="1"/>
        <rFont val="Calibri"/>
        <family val="2"/>
        <scheme val="minor"/>
      </rPr>
      <t>A</t>
    </r>
    <r>
      <rPr>
        <sz val="11"/>
        <color theme="1"/>
        <rFont val="Calibri"/>
        <family val="2"/>
        <scheme val="minor"/>
      </rPr>
      <t xml:space="preserve"> es incorrecta porque no todas las actuaciones del procedimiento requieren firma. La opción </t>
    </r>
    <r>
      <rPr>
        <b/>
        <sz val="11"/>
        <color theme="1"/>
        <rFont val="Calibri"/>
        <family val="2"/>
        <scheme val="minor"/>
      </rPr>
      <t>C</t>
    </r>
    <r>
      <rPr>
        <sz val="11"/>
        <color theme="1"/>
        <rFont val="Calibri"/>
        <family val="2"/>
        <scheme val="minor"/>
      </rPr>
      <t xml:space="preserve"> es incorrecta porque excluye el desistimiento y renuncia a derechos. La opción </t>
    </r>
    <r>
      <rPr>
        <b/>
        <sz val="11"/>
        <color theme="1"/>
        <rFont val="Calibri"/>
        <family val="2"/>
        <scheme val="minor"/>
      </rPr>
      <t>D</t>
    </r>
    <r>
      <rPr>
        <sz val="11"/>
        <color theme="1"/>
        <rFont val="Calibri"/>
        <family val="2"/>
        <scheme val="minor"/>
      </rPr>
      <t xml:space="preserve"> es incorrecta porque limita excesivamente el uso de la firma.</t>
    </r>
  </si>
  <si>
    <r>
      <t xml:space="preserve">La opción </t>
    </r>
    <r>
      <rPr>
        <b/>
        <sz val="11"/>
        <color theme="1"/>
        <rFont val="Calibri"/>
        <family val="2"/>
        <scheme val="minor"/>
      </rPr>
      <t>B (Correcta)</t>
    </r>
    <r>
      <rPr>
        <sz val="11"/>
        <color theme="1"/>
        <rFont val="Calibri"/>
        <family val="2"/>
        <scheme val="minor"/>
      </rPr>
      <t xml:space="preserve"> es correcta porque la responsabilidad se exige conforme a las normas de derecho privado aplicables. La opción </t>
    </r>
    <r>
      <rPr>
        <b/>
        <sz val="11"/>
        <color theme="1"/>
        <rFont val="Calibri"/>
        <family val="2"/>
        <scheme val="minor"/>
      </rPr>
      <t>A</t>
    </r>
    <r>
      <rPr>
        <sz val="11"/>
        <color theme="1"/>
        <rFont val="Calibri"/>
        <family val="2"/>
        <scheme val="minor"/>
      </rPr>
      <t xml:space="preserve"> es incorrecta porque omite la aplicación de la Ley 40/2015 en ciertos casos. La opción </t>
    </r>
    <r>
      <rPr>
        <b/>
        <sz val="11"/>
        <color theme="1"/>
        <rFont val="Calibri"/>
        <family val="2"/>
        <scheme val="minor"/>
      </rPr>
      <t>C</t>
    </r>
    <r>
      <rPr>
        <sz val="11"/>
        <color theme="1"/>
        <rFont val="Calibri"/>
        <family val="2"/>
        <scheme val="minor"/>
      </rPr>
      <t xml:space="preserve"> es incorrecta porque no considera el caso de exigencia directa a la entidad privada. La opción </t>
    </r>
    <r>
      <rPr>
        <b/>
        <sz val="11"/>
        <color theme="1"/>
        <rFont val="Calibri"/>
        <family val="2"/>
        <scheme val="minor"/>
      </rPr>
      <t>D</t>
    </r>
    <r>
      <rPr>
        <sz val="11"/>
        <color theme="1"/>
        <rFont val="Calibri"/>
        <family val="2"/>
        <scheme val="minor"/>
      </rPr>
      <t xml:space="preserve"> es incorrecta porque las Administraciones sí pueden ser responsables en relaciones de derecho privado.</t>
    </r>
  </si>
  <si>
    <r>
      <t xml:space="preserve">La opción </t>
    </r>
    <r>
      <rPr>
        <b/>
        <sz val="11"/>
        <color theme="1"/>
        <rFont val="Calibri"/>
        <family val="2"/>
        <scheme val="minor"/>
      </rPr>
      <t>B (Correcta)</t>
    </r>
    <r>
      <rPr>
        <sz val="11"/>
        <color theme="1"/>
        <rFont val="Calibri"/>
        <family val="2"/>
        <scheme val="minor"/>
      </rPr>
      <t xml:space="preserve"> es correcta porque las copias auténticas pueden realizarse en cualquier soporte por funcionario habilitado. La opción </t>
    </r>
    <r>
      <rPr>
        <b/>
        <sz val="11"/>
        <color theme="1"/>
        <rFont val="Calibri"/>
        <family val="2"/>
        <scheme val="minor"/>
      </rPr>
      <t>A</t>
    </r>
    <r>
      <rPr>
        <sz val="11"/>
        <color theme="1"/>
        <rFont val="Calibri"/>
        <family val="2"/>
        <scheme val="minor"/>
      </rPr>
      <t xml:space="preserve"> es incorrecta porque no basta cualquier funcionario público sin habilitación. La opción </t>
    </r>
    <r>
      <rPr>
        <b/>
        <sz val="11"/>
        <color theme="1"/>
        <rFont val="Calibri"/>
        <family val="2"/>
        <scheme val="minor"/>
      </rPr>
      <t>C</t>
    </r>
    <r>
      <rPr>
        <sz val="11"/>
        <color theme="1"/>
        <rFont val="Calibri"/>
        <family val="2"/>
        <scheme val="minor"/>
      </rPr>
      <t xml:space="preserve"> es incorrecta porque no es requisito que sean solo copias electrónicas. La opción </t>
    </r>
    <r>
      <rPr>
        <b/>
        <sz val="11"/>
        <color theme="1"/>
        <rFont val="Calibri"/>
        <family val="2"/>
        <scheme val="minor"/>
      </rPr>
      <t>D</t>
    </r>
    <r>
      <rPr>
        <sz val="11"/>
        <color theme="1"/>
        <rFont val="Calibri"/>
        <family val="2"/>
        <scheme val="minor"/>
      </rPr>
      <t xml:space="preserve"> es incorrecta porque limita innecesariamente el soporte a electrónico.</t>
    </r>
  </si>
  <si>
    <r>
      <t xml:space="preserve">La opción </t>
    </r>
    <r>
      <rPr>
        <b/>
        <sz val="11"/>
        <color theme="1"/>
        <rFont val="Calibri"/>
        <family val="2"/>
        <scheme val="minor"/>
      </rPr>
      <t>A (Correcta)</t>
    </r>
    <r>
      <rPr>
        <sz val="11"/>
        <color theme="1"/>
        <rFont val="Calibri"/>
        <family val="2"/>
        <scheme val="minor"/>
      </rPr>
      <t xml:space="preserve"> es correcta porque pueden suscitarse entre órganos de la misma o distinta administración. La opción </t>
    </r>
    <r>
      <rPr>
        <b/>
        <sz val="11"/>
        <color theme="1"/>
        <rFont val="Calibri"/>
        <family val="2"/>
        <scheme val="minor"/>
      </rPr>
      <t>B</t>
    </r>
    <r>
      <rPr>
        <sz val="11"/>
        <color theme="1"/>
        <rFont val="Calibri"/>
        <family val="2"/>
        <scheme val="minor"/>
      </rPr>
      <t xml:space="preserve"> es incorrecta porque no se limita a órganos jerárquicamente relacionados. La opción </t>
    </r>
    <r>
      <rPr>
        <b/>
        <sz val="11"/>
        <color theme="1"/>
        <rFont val="Calibri"/>
        <family val="2"/>
        <scheme val="minor"/>
      </rPr>
      <t>C</t>
    </r>
    <r>
      <rPr>
        <sz val="11"/>
        <color theme="1"/>
        <rFont val="Calibri"/>
        <family val="2"/>
        <scheme val="minor"/>
      </rPr>
      <t xml:space="preserve"> es incorrecta porque no depende de que el procedimiento haya finalizado. La opción </t>
    </r>
    <r>
      <rPr>
        <b/>
        <sz val="11"/>
        <color theme="1"/>
        <rFont val="Calibri"/>
        <family val="2"/>
        <scheme val="minor"/>
      </rPr>
      <t>D</t>
    </r>
    <r>
      <rPr>
        <sz val="11"/>
        <color theme="1"/>
        <rFont val="Calibri"/>
        <family val="2"/>
        <scheme val="minor"/>
      </rPr>
      <t xml:space="preserve"> es incorrecta porque no refleja la normativa.</t>
    </r>
  </si>
  <si>
    <r>
      <t xml:space="preserve">La opción </t>
    </r>
    <r>
      <rPr>
        <b/>
        <sz val="11"/>
        <color theme="1"/>
        <rFont val="Calibri"/>
        <family val="2"/>
        <scheme val="minor"/>
      </rPr>
      <t>C (Correcta)</t>
    </r>
    <r>
      <rPr>
        <sz val="11"/>
        <color theme="1"/>
        <rFont val="Calibri"/>
        <family val="2"/>
        <scheme val="minor"/>
      </rPr>
      <t xml:space="preserve"> es correcta porque la responsabilidad penal y civil se exige conforme a las legislaciones correspondientes. La opción </t>
    </r>
    <r>
      <rPr>
        <b/>
        <sz val="11"/>
        <color theme="1"/>
        <rFont val="Calibri"/>
        <family val="2"/>
        <scheme val="minor"/>
      </rPr>
      <t>A</t>
    </r>
    <r>
      <rPr>
        <sz val="11"/>
        <color theme="1"/>
        <rFont val="Calibri"/>
        <family val="2"/>
        <scheme val="minor"/>
      </rPr>
      <t xml:space="preserve"> es incorrecta porque no se regula por la legislación administrativa. La opción </t>
    </r>
    <r>
      <rPr>
        <b/>
        <sz val="11"/>
        <color theme="1"/>
        <rFont val="Calibri"/>
        <family val="2"/>
        <scheme val="minor"/>
      </rPr>
      <t>B</t>
    </r>
    <r>
      <rPr>
        <sz val="11"/>
        <color theme="1"/>
        <rFont val="Calibri"/>
        <family val="2"/>
        <scheme val="minor"/>
      </rPr>
      <t xml:space="preserve"> es incorrecta porque los procedimientos de responsabilidad patrimonial no necesariamente se suspenden. La opción </t>
    </r>
    <r>
      <rPr>
        <b/>
        <sz val="11"/>
        <color theme="1"/>
        <rFont val="Calibri"/>
        <family val="2"/>
        <scheme val="minor"/>
      </rPr>
      <t>D</t>
    </r>
    <r>
      <rPr>
        <sz val="11"/>
        <color theme="1"/>
        <rFont val="Calibri"/>
        <family val="2"/>
        <scheme val="minor"/>
      </rPr>
      <t xml:space="preserve"> es incorrecta porque no depende de la relación de servicio.</t>
    </r>
  </si>
  <si>
    <t>En todos los procedimientos, cualquiera que sea su forma de iniciación 24</t>
  </si>
  <si>
    <r>
      <t xml:space="preserve">La opción </t>
    </r>
    <r>
      <rPr>
        <b/>
        <sz val="11"/>
        <color theme="1"/>
        <rFont val="Calibri"/>
        <family val="2"/>
        <scheme val="minor"/>
      </rPr>
      <t>C (Correcta)</t>
    </r>
    <r>
      <rPr>
        <sz val="11"/>
        <color theme="1"/>
        <rFont val="Calibri"/>
        <family val="2"/>
        <scheme val="minor"/>
      </rPr>
      <t xml:space="preserve"> es correcta porque la obligación aplica a todos los procedimientos, cualquiera que sea su forma de iniciación, salvo excepciones legales. La opción </t>
    </r>
    <r>
      <rPr>
        <b/>
        <sz val="11"/>
        <color theme="1"/>
        <rFont val="Calibri"/>
        <family val="2"/>
        <scheme val="minor"/>
      </rPr>
      <t>A</t>
    </r>
    <r>
      <rPr>
        <sz val="11"/>
        <color theme="1"/>
        <rFont val="Calibri"/>
        <family val="2"/>
        <scheme val="minor"/>
      </rPr>
      <t xml:space="preserve"> es incorrecta porque no se limita a procedimientos de oficio. La opción </t>
    </r>
    <r>
      <rPr>
        <b/>
        <sz val="11"/>
        <color theme="1"/>
        <rFont val="Calibri"/>
        <family val="2"/>
        <scheme val="minor"/>
      </rPr>
      <t>B</t>
    </r>
    <r>
      <rPr>
        <sz val="11"/>
        <color theme="1"/>
        <rFont val="Calibri"/>
        <family val="2"/>
        <scheme val="minor"/>
      </rPr>
      <t xml:space="preserve"> es incorrecta porque tampoco se limita a procedimientos a instancia de parte. La opción </t>
    </r>
    <r>
      <rPr>
        <b/>
        <sz val="11"/>
        <color theme="1"/>
        <rFont val="Calibri"/>
        <family val="2"/>
        <scheme val="minor"/>
      </rPr>
      <t>D</t>
    </r>
    <r>
      <rPr>
        <sz val="11"/>
        <color theme="1"/>
        <rFont val="Calibri"/>
        <family val="2"/>
        <scheme val="minor"/>
      </rPr>
      <t xml:space="preserve"> es incorrecta porque omite las excepciones previstas.</t>
    </r>
  </si>
  <si>
    <r>
      <t xml:space="preserve">La opción </t>
    </r>
    <r>
      <rPr>
        <b/>
        <sz val="11"/>
        <color theme="1"/>
        <rFont val="Calibri"/>
        <family val="2"/>
        <scheme val="minor"/>
      </rPr>
      <t>C (Correcta)</t>
    </r>
    <r>
      <rPr>
        <sz val="11"/>
        <color theme="1"/>
        <rFont val="Calibri"/>
        <family val="2"/>
        <scheme val="minor"/>
      </rPr>
      <t xml:space="preserve"> es correcta porque consiste en encargar actividades de carácter técnico o material a otros órganos o entidades. La opción </t>
    </r>
    <r>
      <rPr>
        <b/>
        <sz val="11"/>
        <color theme="1"/>
        <rFont val="Calibri"/>
        <family val="2"/>
        <scheme val="minor"/>
      </rPr>
      <t>A</t>
    </r>
    <r>
      <rPr>
        <sz val="11"/>
        <color theme="1"/>
        <rFont val="Calibri"/>
        <family val="2"/>
        <scheme val="minor"/>
      </rPr>
      <t xml:space="preserve"> es incorrecta porque no implica cesión de competencia. La opción </t>
    </r>
    <r>
      <rPr>
        <b/>
        <sz val="11"/>
        <color theme="1"/>
        <rFont val="Calibri"/>
        <family val="2"/>
        <scheme val="minor"/>
      </rPr>
      <t>B</t>
    </r>
    <r>
      <rPr>
        <sz val="11"/>
        <color theme="1"/>
        <rFont val="Calibri"/>
        <family val="2"/>
        <scheme val="minor"/>
      </rPr>
      <t xml:space="preserve"> es incorrecta porque no siempre requiere un convenio. La opción </t>
    </r>
    <r>
      <rPr>
        <b/>
        <sz val="11"/>
        <color theme="1"/>
        <rFont val="Calibri"/>
        <family val="2"/>
        <scheme val="minor"/>
      </rPr>
      <t>D</t>
    </r>
    <r>
      <rPr>
        <sz val="11"/>
        <color theme="1"/>
        <rFont val="Calibri"/>
        <family val="2"/>
        <scheme val="minor"/>
      </rPr>
      <t xml:space="preserve"> es incorrecta porque las tres anteriores tienen elementos correctos en parte.</t>
    </r>
  </si>
  <si>
    <r>
      <t xml:space="preserve">La opción </t>
    </r>
    <r>
      <rPr>
        <b/>
        <sz val="11"/>
        <color theme="1"/>
        <rFont val="Calibri"/>
        <family val="2"/>
        <scheme val="minor"/>
      </rPr>
      <t>C (Correcta)</t>
    </r>
    <r>
      <rPr>
        <sz val="11"/>
        <color theme="1"/>
        <rFont val="Calibri"/>
        <family val="2"/>
        <scheme val="minor"/>
      </rPr>
      <t xml:space="preserve"> es correcta porque la Ley establece un plazo de diez días para efectuar la notificación. La opción </t>
    </r>
    <r>
      <rPr>
        <b/>
        <sz val="11"/>
        <color theme="1"/>
        <rFont val="Calibri"/>
        <family val="2"/>
        <scheme val="minor"/>
      </rPr>
      <t>A</t>
    </r>
    <r>
      <rPr>
        <sz val="11"/>
        <color theme="1"/>
        <rFont val="Calibri"/>
        <family val="2"/>
        <scheme val="minor"/>
      </rPr>
      <t xml:space="preserve"> es incorrecta porque tres días no es el plazo general. La opción </t>
    </r>
    <r>
      <rPr>
        <b/>
        <sz val="11"/>
        <color theme="1"/>
        <rFont val="Calibri"/>
        <family val="2"/>
        <scheme val="minor"/>
      </rPr>
      <t>B</t>
    </r>
    <r>
      <rPr>
        <sz val="11"/>
        <color theme="1"/>
        <rFont val="Calibri"/>
        <family val="2"/>
        <scheme val="minor"/>
      </rPr>
      <t xml:space="preserve"> es incorrecta porque cinco días tampoco es el plazo. La opción </t>
    </r>
    <r>
      <rPr>
        <b/>
        <sz val="11"/>
        <color theme="1"/>
        <rFont val="Calibri"/>
        <family val="2"/>
        <scheme val="minor"/>
      </rPr>
      <t>D</t>
    </r>
    <r>
      <rPr>
        <sz val="11"/>
        <color theme="1"/>
        <rFont val="Calibri"/>
        <family val="2"/>
        <scheme val="minor"/>
      </rPr>
      <t xml:space="preserve"> es incorrecta porque un mes excede el plazo legal.</t>
    </r>
  </si>
  <si>
    <r>
      <t xml:space="preserve">La opción </t>
    </r>
    <r>
      <rPr>
        <b/>
        <sz val="11"/>
        <color theme="1"/>
        <rFont val="Calibri"/>
        <family val="2"/>
        <scheme val="minor"/>
      </rPr>
      <t>C (Correcta)</t>
    </r>
    <r>
      <rPr>
        <sz val="11"/>
        <color theme="1"/>
        <rFont val="Calibri"/>
        <family val="2"/>
        <scheme val="minor"/>
      </rPr>
      <t xml:space="preserve"> es correcta porque tiene el efecto de permitir a los interesados interponer los recursos procedentes. La opción </t>
    </r>
    <r>
      <rPr>
        <b/>
        <sz val="11"/>
        <color theme="1"/>
        <rFont val="Calibri"/>
        <family val="2"/>
        <scheme val="minor"/>
      </rPr>
      <t>A</t>
    </r>
    <r>
      <rPr>
        <sz val="11"/>
        <color theme="1"/>
        <rFont val="Calibri"/>
        <family val="2"/>
        <scheme val="minor"/>
      </rPr>
      <t xml:space="preserve"> es incorrecta porque no implica finalización del procedimiento. La opción </t>
    </r>
    <r>
      <rPr>
        <b/>
        <sz val="11"/>
        <color theme="1"/>
        <rFont val="Calibri"/>
        <family val="2"/>
        <scheme val="minor"/>
      </rPr>
      <t>B</t>
    </r>
    <r>
      <rPr>
        <sz val="11"/>
        <color theme="1"/>
        <rFont val="Calibri"/>
        <family val="2"/>
        <scheme val="minor"/>
      </rPr>
      <t xml:space="preserve"> es incorrecta porque no tiene los mismos efectos que una resolución expresa. La opción </t>
    </r>
    <r>
      <rPr>
        <b/>
        <sz val="11"/>
        <color theme="1"/>
        <rFont val="Calibri"/>
        <family val="2"/>
        <scheme val="minor"/>
      </rPr>
      <t>D</t>
    </r>
    <r>
      <rPr>
        <sz val="11"/>
        <color theme="1"/>
        <rFont val="Calibri"/>
        <family val="2"/>
        <scheme val="minor"/>
      </rPr>
      <t xml:space="preserve"> es incorrecta porque no carece de efectos jurídicos.</t>
    </r>
  </si>
  <si>
    <r>
      <t xml:space="preserve">La opción </t>
    </r>
    <r>
      <rPr>
        <b/>
        <sz val="11"/>
        <color theme="1"/>
        <rFont val="Calibri"/>
        <family val="2"/>
        <scheme val="minor"/>
      </rPr>
      <t>A (Correcta)</t>
    </r>
    <r>
      <rPr>
        <sz val="11"/>
        <color theme="1"/>
        <rFont val="Calibri"/>
        <family val="2"/>
        <scheme val="minor"/>
      </rPr>
      <t xml:space="preserve"> es correcta porque la Ley contempla convenios interadministrativos, intradministrativos, con sujetos de derecho privado y con sujetos de derecho internacional. La opción </t>
    </r>
    <r>
      <rPr>
        <b/>
        <sz val="11"/>
        <color theme="1"/>
        <rFont val="Calibri"/>
        <family val="2"/>
        <scheme val="minor"/>
      </rPr>
      <t>B</t>
    </r>
    <r>
      <rPr>
        <sz val="11"/>
        <color theme="1"/>
        <rFont val="Calibri"/>
        <family val="2"/>
        <scheme val="minor"/>
      </rPr>
      <t xml:space="preserve"> es incorrecta porque excluye los convenios intradministrativos. La opción </t>
    </r>
    <r>
      <rPr>
        <b/>
        <sz val="11"/>
        <color theme="1"/>
        <rFont val="Calibri"/>
        <family val="2"/>
        <scheme val="minor"/>
      </rPr>
      <t>C</t>
    </r>
    <r>
      <rPr>
        <sz val="11"/>
        <color theme="1"/>
        <rFont val="Calibri"/>
        <family val="2"/>
        <scheme val="minor"/>
      </rPr>
      <t xml:space="preserve"> es incorrecta porque omite los convenios con sujetos de derecho privado. La opción </t>
    </r>
    <r>
      <rPr>
        <b/>
        <sz val="11"/>
        <color theme="1"/>
        <rFont val="Calibri"/>
        <family val="2"/>
        <scheme val="minor"/>
      </rPr>
      <t>D</t>
    </r>
    <r>
      <rPr>
        <sz val="11"/>
        <color theme="1"/>
        <rFont val="Calibri"/>
        <family val="2"/>
        <scheme val="minor"/>
      </rPr>
      <t xml:space="preserve"> es incorrecta porque contradice lo estipulado en la Ley al afirmar que no contempla tipos de convenios.</t>
    </r>
  </si>
  <si>
    <r>
      <t xml:space="preserve">La opción </t>
    </r>
    <r>
      <rPr>
        <b/>
        <sz val="11"/>
        <color theme="1"/>
        <rFont val="Calibri"/>
        <family val="2"/>
        <scheme val="minor"/>
      </rPr>
      <t>A (Correcta)</t>
    </r>
    <r>
      <rPr>
        <sz val="11"/>
        <color theme="1"/>
        <rFont val="Calibri"/>
        <family val="2"/>
        <scheme val="minor"/>
      </rPr>
      <t xml:space="preserve"> es correcta porque un acto administrativo debe ser dictado por una Administración pública para ser considerado como tal. La opción </t>
    </r>
    <r>
      <rPr>
        <b/>
        <sz val="11"/>
        <color theme="1"/>
        <rFont val="Calibri"/>
        <family val="2"/>
        <scheme val="minor"/>
      </rPr>
      <t>B</t>
    </r>
    <r>
      <rPr>
        <sz val="11"/>
        <color theme="1"/>
        <rFont val="Calibri"/>
        <family val="2"/>
        <scheme val="minor"/>
      </rPr>
      <t xml:space="preserve"> es incorrecta porque no todos los actos administrativos contienen una resolución definitiva. La opción </t>
    </r>
    <r>
      <rPr>
        <b/>
        <sz val="11"/>
        <color theme="1"/>
        <rFont val="Calibri"/>
        <family val="2"/>
        <scheme val="minor"/>
      </rPr>
      <t>C</t>
    </r>
    <r>
      <rPr>
        <sz val="11"/>
        <color theme="1"/>
        <rFont val="Calibri"/>
        <family val="2"/>
        <scheme val="minor"/>
      </rPr>
      <t xml:space="preserve"> es incorrecta porque afectar a ciudadanos no es un requisito imprescindible. La opción </t>
    </r>
    <r>
      <rPr>
        <b/>
        <sz val="11"/>
        <color theme="1"/>
        <rFont val="Calibri"/>
        <family val="2"/>
        <scheme val="minor"/>
      </rPr>
      <t>D</t>
    </r>
    <r>
      <rPr>
        <sz val="11"/>
        <color theme="1"/>
        <rFont val="Calibri"/>
        <family val="2"/>
        <scheme val="minor"/>
      </rPr>
      <t xml:space="preserve"> es incorrecta porque no todos los actos administrativos contienen disposiciones sancionadoras.</t>
    </r>
  </si>
  <si>
    <r>
      <t xml:space="preserve">La opción </t>
    </r>
    <r>
      <rPr>
        <b/>
        <sz val="11"/>
        <color theme="1"/>
        <rFont val="Calibri"/>
        <family val="2"/>
        <scheme val="minor"/>
      </rPr>
      <t>C (Correcta)</t>
    </r>
    <r>
      <rPr>
        <sz val="11"/>
        <color theme="1"/>
        <rFont val="Calibri"/>
        <family val="2"/>
        <scheme val="minor"/>
      </rPr>
      <t xml:space="preserve"> es correcta porque los actos administrativos privados no existen en la normativa, ya que están regulados en el ámbito público. La opción </t>
    </r>
    <r>
      <rPr>
        <b/>
        <sz val="11"/>
        <color theme="1"/>
        <rFont val="Calibri"/>
        <family val="2"/>
        <scheme val="minor"/>
      </rPr>
      <t>A</t>
    </r>
    <r>
      <rPr>
        <sz val="11"/>
        <color theme="1"/>
        <rFont val="Calibri"/>
        <family val="2"/>
        <scheme val="minor"/>
      </rPr>
      <t xml:space="preserve"> es incorrecta porque los actos simples sí existen. La opción </t>
    </r>
    <r>
      <rPr>
        <b/>
        <sz val="11"/>
        <color theme="1"/>
        <rFont val="Calibri"/>
        <family val="2"/>
        <scheme val="minor"/>
      </rPr>
      <t>B</t>
    </r>
    <r>
      <rPr>
        <sz val="11"/>
        <color theme="1"/>
        <rFont val="Calibri"/>
        <family val="2"/>
        <scheme val="minor"/>
      </rPr>
      <t xml:space="preserve"> es incorrecta porque los actos complejos también son una categoría reconocida. La opción </t>
    </r>
    <r>
      <rPr>
        <b/>
        <sz val="11"/>
        <color theme="1"/>
        <rFont val="Calibri"/>
        <family val="2"/>
        <scheme val="minor"/>
      </rPr>
      <t>D</t>
    </r>
    <r>
      <rPr>
        <sz val="11"/>
        <color theme="1"/>
        <rFont val="Calibri"/>
        <family val="2"/>
        <scheme val="minor"/>
      </rPr>
      <t xml:space="preserve"> es incorrecta porque los actos firmes son una clase válida.</t>
    </r>
  </si>
  <si>
    <r>
      <t xml:space="preserve">La opción </t>
    </r>
    <r>
      <rPr>
        <b/>
        <sz val="11"/>
        <color theme="1"/>
        <rFont val="Calibri"/>
        <family val="2"/>
        <scheme val="minor"/>
      </rPr>
      <t>A (Correcta)</t>
    </r>
    <r>
      <rPr>
        <sz val="11"/>
        <color theme="1"/>
        <rFont val="Calibri"/>
        <family val="2"/>
        <scheme val="minor"/>
      </rPr>
      <t xml:space="preserve"> es correcta porque un acto de trámite no decide sobre el fondo del asunto, sino que prepara la decisión final en el procedimiento. La opción </t>
    </r>
    <r>
      <rPr>
        <b/>
        <sz val="11"/>
        <color theme="1"/>
        <rFont val="Calibri"/>
        <family val="2"/>
        <scheme val="minor"/>
      </rPr>
      <t>B</t>
    </r>
    <r>
      <rPr>
        <sz val="11"/>
        <color theme="1"/>
        <rFont val="Calibri"/>
        <family val="2"/>
        <scheme val="minor"/>
      </rPr>
      <t xml:space="preserve"> es incorrecta porque un acto de trámite no agota la vía administrativa. La opción </t>
    </r>
    <r>
      <rPr>
        <b/>
        <sz val="11"/>
        <color theme="1"/>
        <rFont val="Calibri"/>
        <family val="2"/>
        <scheme val="minor"/>
      </rPr>
      <t>C</t>
    </r>
    <r>
      <rPr>
        <sz val="11"/>
        <color theme="1"/>
        <rFont val="Calibri"/>
        <family val="2"/>
        <scheme val="minor"/>
      </rPr>
      <t xml:space="preserve"> es incorrecta porque no causa estado. La opción </t>
    </r>
    <r>
      <rPr>
        <b/>
        <sz val="11"/>
        <color theme="1"/>
        <rFont val="Calibri"/>
        <family val="2"/>
        <scheme val="minor"/>
      </rPr>
      <t>D</t>
    </r>
    <r>
      <rPr>
        <sz val="11"/>
        <color theme="1"/>
        <rFont val="Calibri"/>
        <family val="2"/>
        <scheme val="minor"/>
      </rPr>
      <t xml:space="preserve"> es incorrecta porque no genera relaciones jurídicas definitivas.</t>
    </r>
  </si>
  <si>
    <r>
      <t xml:space="preserve">La opción </t>
    </r>
    <r>
      <rPr>
        <b/>
        <sz val="11"/>
        <color theme="1"/>
        <rFont val="Calibri"/>
        <family val="2"/>
        <scheme val="minor"/>
      </rPr>
      <t>D (Correcta)</t>
    </r>
    <r>
      <rPr>
        <sz val="11"/>
        <color theme="1"/>
        <rFont val="Calibri"/>
        <family val="2"/>
        <scheme val="minor"/>
      </rPr>
      <t xml:space="preserve"> es correcta porque un acto constitutivo es aquel que crea una relación jurídica, otorgando derechos u obligaciones nuevas. La opción </t>
    </r>
    <r>
      <rPr>
        <b/>
        <sz val="11"/>
        <color theme="1"/>
        <rFont val="Calibri"/>
        <family val="2"/>
        <scheme val="minor"/>
      </rPr>
      <t>A</t>
    </r>
    <r>
      <rPr>
        <sz val="11"/>
        <color theme="1"/>
        <rFont val="Calibri"/>
        <family val="2"/>
        <scheme val="minor"/>
      </rPr>
      <t xml:space="preserve"> es incorrecta porque no decide sobre el fondo del asunto ni prepara la decisión final. La opción </t>
    </r>
    <r>
      <rPr>
        <b/>
        <sz val="11"/>
        <color theme="1"/>
        <rFont val="Calibri"/>
        <family val="2"/>
        <scheme val="minor"/>
      </rPr>
      <t>B</t>
    </r>
    <r>
      <rPr>
        <sz val="11"/>
        <color theme="1"/>
        <rFont val="Calibri"/>
        <family val="2"/>
        <scheme val="minor"/>
      </rPr>
      <t xml:space="preserve"> es incorrecta porque no agota la vía administrativa. La opción </t>
    </r>
    <r>
      <rPr>
        <b/>
        <sz val="11"/>
        <color theme="1"/>
        <rFont val="Calibri"/>
        <family val="2"/>
        <scheme val="minor"/>
      </rPr>
      <t>C</t>
    </r>
    <r>
      <rPr>
        <sz val="11"/>
        <color theme="1"/>
        <rFont val="Calibri"/>
        <family val="2"/>
        <scheme val="minor"/>
      </rPr>
      <t xml:space="preserve"> es incorrecta porque no se limita a causar estado.</t>
    </r>
  </si>
  <si>
    <r>
      <t xml:space="preserve">La opción </t>
    </r>
    <r>
      <rPr>
        <b/>
        <sz val="11"/>
        <color theme="1"/>
        <rFont val="Calibri"/>
        <family val="2"/>
        <scheme val="minor"/>
      </rPr>
      <t>A (Correcta)</t>
    </r>
    <r>
      <rPr>
        <sz val="11"/>
        <color theme="1"/>
        <rFont val="Calibri"/>
        <family val="2"/>
        <scheme val="minor"/>
      </rPr>
      <t xml:space="preserve"> es correcta porque un acto firme es aquel que no puede ser recurrido por los interesados, ya sea porque ha transcurrido el plazo o por agotamiento de las vías de recurso. La opción </t>
    </r>
    <r>
      <rPr>
        <b/>
        <sz val="11"/>
        <color theme="1"/>
        <rFont val="Calibri"/>
        <family val="2"/>
        <scheme val="minor"/>
      </rPr>
      <t>B</t>
    </r>
    <r>
      <rPr>
        <sz val="11"/>
        <color theme="1"/>
        <rFont val="Calibri"/>
        <family val="2"/>
        <scheme val="minor"/>
      </rPr>
      <t xml:space="preserve"> es incorrecta porque un acto firme no necesariamente pone fin al procedimiento administrativo. La opción </t>
    </r>
    <r>
      <rPr>
        <b/>
        <sz val="11"/>
        <color theme="1"/>
        <rFont val="Calibri"/>
        <family val="2"/>
        <scheme val="minor"/>
      </rPr>
      <t>C</t>
    </r>
    <r>
      <rPr>
        <sz val="11"/>
        <color theme="1"/>
        <rFont val="Calibri"/>
        <family val="2"/>
        <scheme val="minor"/>
      </rPr>
      <t xml:space="preserve"> es incorrecta porque no se refiere exclusivamente a actos dictados en vía de recurso. La opción </t>
    </r>
    <r>
      <rPr>
        <b/>
        <sz val="11"/>
        <color theme="1"/>
        <rFont val="Calibri"/>
        <family val="2"/>
        <scheme val="minor"/>
      </rPr>
      <t>D</t>
    </r>
    <r>
      <rPr>
        <sz val="11"/>
        <color theme="1"/>
        <rFont val="Calibri"/>
        <family val="2"/>
        <scheme val="minor"/>
      </rPr>
      <t xml:space="preserve"> es incorrecta porque no se limita a actos dictados al inicio del procedimiento.</t>
    </r>
  </si>
  <si>
    <r>
      <t xml:space="preserve">La opción </t>
    </r>
    <r>
      <rPr>
        <b/>
        <sz val="11"/>
        <color theme="1"/>
        <rFont val="Calibri"/>
        <family val="2"/>
        <scheme val="minor"/>
      </rPr>
      <t>B (Correcta)</t>
    </r>
    <r>
      <rPr>
        <sz val="11"/>
        <color theme="1"/>
        <rFont val="Calibri"/>
        <family val="2"/>
        <scheme val="minor"/>
      </rPr>
      <t xml:space="preserve"> es correcta porque un acto definitivo es el que pone fin al procedimiento administrativo, decidiendo sobre el fondo del asunto. La opción </t>
    </r>
    <r>
      <rPr>
        <b/>
        <sz val="11"/>
        <color theme="1"/>
        <rFont val="Calibri"/>
        <family val="2"/>
        <scheme val="minor"/>
      </rPr>
      <t>A</t>
    </r>
    <r>
      <rPr>
        <sz val="11"/>
        <color theme="1"/>
        <rFont val="Calibri"/>
        <family val="2"/>
        <scheme val="minor"/>
      </rPr>
      <t xml:space="preserve"> es incorrecta porque un acto definitivo sí puede ser recurrido en ciertos casos. La opción </t>
    </r>
    <r>
      <rPr>
        <b/>
        <sz val="11"/>
        <color theme="1"/>
        <rFont val="Calibri"/>
        <family val="2"/>
        <scheme val="minor"/>
      </rPr>
      <t>C</t>
    </r>
    <r>
      <rPr>
        <sz val="11"/>
        <color theme="1"/>
        <rFont val="Calibri"/>
        <family val="2"/>
        <scheme val="minor"/>
      </rPr>
      <t xml:space="preserve"> es incorrecta porque no se refiere exclusivamente a actos dictados en vía de recurso. La opción </t>
    </r>
    <r>
      <rPr>
        <b/>
        <sz val="11"/>
        <color theme="1"/>
        <rFont val="Calibri"/>
        <family val="2"/>
        <scheme val="minor"/>
      </rPr>
      <t>D</t>
    </r>
    <r>
      <rPr>
        <sz val="11"/>
        <color theme="1"/>
        <rFont val="Calibri"/>
        <family val="2"/>
        <scheme val="minor"/>
      </rPr>
      <t xml:space="preserve"> es incorrecta porque un acto definitivo no se limita al inicio del procedimiento.</t>
    </r>
  </si>
  <si>
    <r>
      <t xml:space="preserve">La opción </t>
    </r>
    <r>
      <rPr>
        <b/>
        <sz val="11"/>
        <color theme="1"/>
        <rFont val="Calibri"/>
        <family val="2"/>
        <scheme val="minor"/>
      </rPr>
      <t>D (Correcta)</t>
    </r>
    <r>
      <rPr>
        <sz val="11"/>
        <color theme="1"/>
        <rFont val="Calibri"/>
        <family val="2"/>
        <scheme val="minor"/>
      </rPr>
      <t xml:space="preserve"> es correcta porque un acto que no pone fin a la vía administrativa en determinados casos no es impugnable directamente. La opción </t>
    </r>
    <r>
      <rPr>
        <b/>
        <sz val="11"/>
        <color theme="1"/>
        <rFont val="Calibri"/>
        <family val="2"/>
        <scheme val="minor"/>
      </rPr>
      <t>A</t>
    </r>
    <r>
      <rPr>
        <sz val="11"/>
        <color theme="1"/>
        <rFont val="Calibri"/>
        <family val="2"/>
        <scheme val="minor"/>
      </rPr>
      <t xml:space="preserve"> es incorrecta porque los actos definitivos sí son impugnables. La opción </t>
    </r>
    <r>
      <rPr>
        <b/>
        <sz val="11"/>
        <color theme="1"/>
        <rFont val="Calibri"/>
        <family val="2"/>
        <scheme val="minor"/>
      </rPr>
      <t>B</t>
    </r>
    <r>
      <rPr>
        <sz val="11"/>
        <color theme="1"/>
        <rFont val="Calibri"/>
        <family val="2"/>
        <scheme val="minor"/>
      </rPr>
      <t xml:space="preserve"> es incorrecta porque un acto de trámite que decide sobre el fondo también puede ser impugnado. La opción </t>
    </r>
    <r>
      <rPr>
        <b/>
        <sz val="11"/>
        <color theme="1"/>
        <rFont val="Calibri"/>
        <family val="2"/>
        <scheme val="minor"/>
      </rPr>
      <t>C</t>
    </r>
    <r>
      <rPr>
        <sz val="11"/>
        <color theme="1"/>
        <rFont val="Calibri"/>
        <family val="2"/>
        <scheme val="minor"/>
      </rPr>
      <t xml:space="preserve"> es incorrecta porque un acto de trámite que provoque indefensión también es impugnable.</t>
    </r>
  </si>
  <si>
    <r>
      <t xml:space="preserve">La opción </t>
    </r>
    <r>
      <rPr>
        <b/>
        <sz val="11"/>
        <color theme="1"/>
        <rFont val="Calibri"/>
        <family val="2"/>
        <scheme val="minor"/>
      </rPr>
      <t>D (Correcta)</t>
    </r>
    <r>
      <rPr>
        <sz val="11"/>
        <color theme="1"/>
        <rFont val="Calibri"/>
        <family val="2"/>
        <scheme val="minor"/>
      </rPr>
      <t xml:space="preserve"> es correcta porque el artículo 114 de la Ley 39/2015 establece los actos que ponen fin a la vía administrativa. La opción </t>
    </r>
    <r>
      <rPr>
        <b/>
        <sz val="11"/>
        <color theme="1"/>
        <rFont val="Calibri"/>
        <family val="2"/>
        <scheme val="minor"/>
      </rPr>
      <t>A</t>
    </r>
    <r>
      <rPr>
        <sz val="11"/>
        <color theme="1"/>
        <rFont val="Calibri"/>
        <family val="2"/>
        <scheme val="minor"/>
      </rPr>
      <t xml:space="preserve"> es incorrecta porque el artículo 108 no trata este tema. La opción </t>
    </r>
    <r>
      <rPr>
        <b/>
        <sz val="11"/>
        <color theme="1"/>
        <rFont val="Calibri"/>
        <family val="2"/>
        <scheme val="minor"/>
      </rPr>
      <t>B</t>
    </r>
    <r>
      <rPr>
        <sz val="11"/>
        <color theme="1"/>
        <rFont val="Calibri"/>
        <family val="2"/>
        <scheme val="minor"/>
      </rPr>
      <t xml:space="preserve"> es incorrecta porque el artículo 109 tampoco aborda esta cuestión. La opción </t>
    </r>
    <r>
      <rPr>
        <b/>
        <sz val="11"/>
        <color theme="1"/>
        <rFont val="Calibri"/>
        <family val="2"/>
        <scheme val="minor"/>
      </rPr>
      <t>C</t>
    </r>
    <r>
      <rPr>
        <sz val="11"/>
        <color theme="1"/>
        <rFont val="Calibri"/>
        <family val="2"/>
        <scheme val="minor"/>
      </rPr>
      <t xml:space="preserve"> es incorrecta porque el artículo 111 regula otras materias.</t>
    </r>
  </si>
  <si>
    <r>
      <t xml:space="preserve">La opción </t>
    </r>
    <r>
      <rPr>
        <b/>
        <sz val="11"/>
        <color theme="1"/>
        <rFont val="Calibri"/>
        <family val="2"/>
        <scheme val="minor"/>
      </rPr>
      <t>D (Correcta)</t>
    </r>
    <r>
      <rPr>
        <sz val="11"/>
        <color theme="1"/>
        <rFont val="Calibri"/>
        <family val="2"/>
        <scheme val="minor"/>
      </rPr>
      <t xml:space="preserve"> es correcta porque un acto definitivo puede ser impugnado en vía administrativa o contenciosa. La opción </t>
    </r>
    <r>
      <rPr>
        <b/>
        <sz val="11"/>
        <color theme="1"/>
        <rFont val="Calibri"/>
        <family val="2"/>
        <scheme val="minor"/>
      </rPr>
      <t>A</t>
    </r>
    <r>
      <rPr>
        <sz val="11"/>
        <color theme="1"/>
        <rFont val="Calibri"/>
        <family val="2"/>
        <scheme val="minor"/>
      </rPr>
      <t xml:space="preserve"> es incorrecta porque los actos firmes no son impugnables. La opción </t>
    </r>
    <r>
      <rPr>
        <b/>
        <sz val="11"/>
        <color theme="1"/>
        <rFont val="Calibri"/>
        <family val="2"/>
        <scheme val="minor"/>
      </rPr>
      <t>B</t>
    </r>
    <r>
      <rPr>
        <sz val="11"/>
        <color theme="1"/>
        <rFont val="Calibri"/>
        <family val="2"/>
        <scheme val="minor"/>
      </rPr>
      <t xml:space="preserve"> es incorrecta porque los actos que reproducen actos anteriores no son impugnables. La opción </t>
    </r>
    <r>
      <rPr>
        <b/>
        <sz val="11"/>
        <color theme="1"/>
        <rFont val="Calibri"/>
        <family val="2"/>
        <scheme val="minor"/>
      </rPr>
      <t>C</t>
    </r>
    <r>
      <rPr>
        <sz val="11"/>
        <color theme="1"/>
        <rFont val="Calibri"/>
        <family val="2"/>
        <scheme val="minor"/>
      </rPr>
      <t xml:space="preserve"> es incorrecta porque un acto confirmatorio tampoco es impugnable.</t>
    </r>
  </si>
  <si>
    <r>
      <t xml:space="preserve">La opción </t>
    </r>
    <r>
      <rPr>
        <b/>
        <sz val="11"/>
        <color theme="1"/>
        <rFont val="Calibri"/>
        <family val="2"/>
        <scheme val="minor"/>
      </rPr>
      <t>A (Correcta)</t>
    </r>
    <r>
      <rPr>
        <sz val="11"/>
        <color theme="1"/>
        <rFont val="Calibri"/>
        <family val="2"/>
        <scheme val="minor"/>
      </rPr>
      <t xml:space="preserve"> es correcta porque un acto expreso es aquel en el que se manifiesta la voluntad de la Administración, generalmente por escrito. La opción </t>
    </r>
    <r>
      <rPr>
        <b/>
        <sz val="11"/>
        <color theme="1"/>
        <rFont val="Calibri"/>
        <family val="2"/>
        <scheme val="minor"/>
      </rPr>
      <t>B</t>
    </r>
    <r>
      <rPr>
        <sz val="11"/>
        <color theme="1"/>
        <rFont val="Calibri"/>
        <family val="2"/>
        <scheme val="minor"/>
      </rPr>
      <t xml:space="preserve"> es incorrecta porque no incluye actos que no provienen directamente de la Administración. La opción </t>
    </r>
    <r>
      <rPr>
        <b/>
        <sz val="11"/>
        <color theme="1"/>
        <rFont val="Calibri"/>
        <family val="2"/>
        <scheme val="minor"/>
      </rPr>
      <t>C</t>
    </r>
    <r>
      <rPr>
        <sz val="11"/>
        <color theme="1"/>
        <rFont val="Calibri"/>
        <family val="2"/>
        <scheme val="minor"/>
      </rPr>
      <t xml:space="preserve"> es incorrecta porque no todos los actos que agotan la vía administrativa son expresos. La opción </t>
    </r>
    <r>
      <rPr>
        <b/>
        <sz val="11"/>
        <color theme="1"/>
        <rFont val="Calibri"/>
        <family val="2"/>
        <scheme val="minor"/>
      </rPr>
      <t>D</t>
    </r>
    <r>
      <rPr>
        <sz val="11"/>
        <color theme="1"/>
        <rFont val="Calibri"/>
        <family val="2"/>
        <scheme val="minor"/>
      </rPr>
      <t xml:space="preserve"> es incorrecta porque un acto expreso no necesariamente es firme.</t>
    </r>
  </si>
  <si>
    <r>
      <t xml:space="preserve">La opción </t>
    </r>
    <r>
      <rPr>
        <b/>
        <sz val="11"/>
        <color theme="1"/>
        <rFont val="Calibri"/>
        <family val="2"/>
        <scheme val="minor"/>
      </rPr>
      <t>D (Correcta)</t>
    </r>
    <r>
      <rPr>
        <sz val="11"/>
        <color theme="1"/>
        <rFont val="Calibri"/>
        <family val="2"/>
        <scheme val="minor"/>
      </rPr>
      <t xml:space="preserve"> es correcta porque el contenido siempre está presente en los actos administrativos, pero no es uno de sus elementos esenciales. La opción </t>
    </r>
    <r>
      <rPr>
        <b/>
        <sz val="11"/>
        <color theme="1"/>
        <rFont val="Calibri"/>
        <family val="2"/>
        <scheme val="minor"/>
      </rPr>
      <t>A</t>
    </r>
    <r>
      <rPr>
        <sz val="11"/>
        <color theme="1"/>
        <rFont val="Calibri"/>
        <family val="2"/>
        <scheme val="minor"/>
      </rPr>
      <t xml:space="preserve"> es incorrecta porque el fin es un elemento esencial. La opción </t>
    </r>
    <r>
      <rPr>
        <b/>
        <sz val="11"/>
        <color theme="1"/>
        <rFont val="Calibri"/>
        <family val="2"/>
        <scheme val="minor"/>
      </rPr>
      <t>B</t>
    </r>
    <r>
      <rPr>
        <sz val="11"/>
        <color theme="1"/>
        <rFont val="Calibri"/>
        <family val="2"/>
        <scheme val="minor"/>
      </rPr>
      <t xml:space="preserve"> es incorrecta porque la forma también es esencial. La opción </t>
    </r>
    <r>
      <rPr>
        <b/>
        <sz val="11"/>
        <color theme="1"/>
        <rFont val="Calibri"/>
        <family val="2"/>
        <scheme val="minor"/>
      </rPr>
      <t>C</t>
    </r>
    <r>
      <rPr>
        <sz val="11"/>
        <color theme="1"/>
        <rFont val="Calibri"/>
        <family val="2"/>
        <scheme val="minor"/>
      </rPr>
      <t xml:space="preserve"> es incorrecta porque el sujeto es indispensable para un acto administrativo.</t>
    </r>
  </si>
  <si>
    <r>
      <t xml:space="preserve">La opción </t>
    </r>
    <r>
      <rPr>
        <b/>
        <sz val="11"/>
        <color theme="1"/>
        <rFont val="Calibri"/>
        <family val="2"/>
        <scheme val="minor"/>
      </rPr>
      <t>C (Correcta)</t>
    </r>
    <r>
      <rPr>
        <sz val="11"/>
        <color theme="1"/>
        <rFont val="Calibri"/>
        <family val="2"/>
        <scheme val="minor"/>
      </rPr>
      <t xml:space="preserve"> es correcta porque el artículo 55 establece los casos en los que debe motivarse un acto administrativo, como los actos discrecionales o los que afecten derechos fundamentales. La opción </t>
    </r>
    <r>
      <rPr>
        <b/>
        <sz val="11"/>
        <color theme="1"/>
        <rFont val="Calibri"/>
        <family val="2"/>
        <scheme val="minor"/>
      </rPr>
      <t>A</t>
    </r>
    <r>
      <rPr>
        <sz val="11"/>
        <color theme="1"/>
        <rFont val="Calibri"/>
        <family val="2"/>
        <scheme val="minor"/>
      </rPr>
      <t xml:space="preserve"> es incorrecta porque el artículo 53 regula otros aspectos, como los derechos de los ciudadanos. La opción </t>
    </r>
    <r>
      <rPr>
        <b/>
        <sz val="11"/>
        <color theme="1"/>
        <rFont val="Calibri"/>
        <family val="2"/>
        <scheme val="minor"/>
      </rPr>
      <t>B</t>
    </r>
    <r>
      <rPr>
        <sz val="11"/>
        <color theme="1"/>
        <rFont val="Calibri"/>
        <family val="2"/>
        <scheme val="minor"/>
      </rPr>
      <t xml:space="preserve"> es incorrecta porque el artículo 35 trata de los derechos del interesado en el procedimiento. La opción </t>
    </r>
    <r>
      <rPr>
        <b/>
        <sz val="11"/>
        <color theme="1"/>
        <rFont val="Calibri"/>
        <family val="2"/>
        <scheme val="minor"/>
      </rPr>
      <t>D</t>
    </r>
    <r>
      <rPr>
        <sz val="11"/>
        <color theme="1"/>
        <rFont val="Calibri"/>
        <family val="2"/>
        <scheme val="minor"/>
      </rPr>
      <t xml:space="preserve"> es incorrecta porque el artículo 36 no aborda la motivación de los actos administrativos.</t>
    </r>
  </si>
  <si>
    <r>
      <t xml:space="preserve">La opción </t>
    </r>
    <r>
      <rPr>
        <b/>
        <sz val="11"/>
        <color theme="1"/>
        <rFont val="Calibri"/>
        <family val="2"/>
        <scheme val="minor"/>
      </rPr>
      <t>C (Correcta)</t>
    </r>
    <r>
      <rPr>
        <sz val="11"/>
        <color theme="1"/>
        <rFont val="Calibri"/>
        <family val="2"/>
        <scheme val="minor"/>
      </rPr>
      <t xml:space="preserve"> es correcta porque los actos que acuerden la aplicación del precedente administrativo no requieren motivación específica. La opción </t>
    </r>
    <r>
      <rPr>
        <b/>
        <sz val="11"/>
        <color theme="1"/>
        <rFont val="Calibri"/>
        <family val="2"/>
        <scheme val="minor"/>
      </rPr>
      <t>A</t>
    </r>
    <r>
      <rPr>
        <sz val="11"/>
        <color theme="1"/>
        <rFont val="Calibri"/>
        <family val="2"/>
        <scheme val="minor"/>
      </rPr>
      <t xml:space="preserve"> es incorrecta porque los actos que acuerden la aplicación del procedimiento de urgencia sí deben ser motivados. La opción </t>
    </r>
    <r>
      <rPr>
        <b/>
        <sz val="11"/>
        <color theme="1"/>
        <rFont val="Calibri"/>
        <family val="2"/>
        <scheme val="minor"/>
      </rPr>
      <t>B</t>
    </r>
    <r>
      <rPr>
        <sz val="11"/>
        <color theme="1"/>
        <rFont val="Calibri"/>
        <family val="2"/>
        <scheme val="minor"/>
      </rPr>
      <t xml:space="preserve"> es incorrecta porque los actos que limiten intereses legítimos requieren motivación. La opción </t>
    </r>
    <r>
      <rPr>
        <b/>
        <sz val="11"/>
        <color theme="1"/>
        <rFont val="Calibri"/>
        <family val="2"/>
        <scheme val="minor"/>
      </rPr>
      <t>D</t>
    </r>
    <r>
      <rPr>
        <sz val="11"/>
        <color theme="1"/>
        <rFont val="Calibri"/>
        <family val="2"/>
        <scheme val="minor"/>
      </rPr>
      <t xml:space="preserve"> es incorrecta porque la ampliación de plazos también requiere justificación.</t>
    </r>
  </si>
  <si>
    <r>
      <t xml:space="preserve">La opción </t>
    </r>
    <r>
      <rPr>
        <b/>
        <sz val="11"/>
        <color theme="1"/>
        <rFont val="Calibri"/>
        <family val="2"/>
        <scheme val="minor"/>
      </rPr>
      <t>A (Correcta)</t>
    </r>
    <r>
      <rPr>
        <sz val="11"/>
        <color theme="1"/>
        <rFont val="Calibri"/>
        <family val="2"/>
        <scheme val="minor"/>
      </rPr>
      <t xml:space="preserve"> es correcta porque el artículo 40.1 regula la obligación de notificar a los interesados las resoluciones y actos administrativos. La opción </t>
    </r>
    <r>
      <rPr>
        <b/>
        <sz val="11"/>
        <color theme="1"/>
        <rFont val="Calibri"/>
        <family val="2"/>
        <scheme val="minor"/>
      </rPr>
      <t>B</t>
    </r>
    <r>
      <rPr>
        <sz val="11"/>
        <color theme="1"/>
        <rFont val="Calibri"/>
        <family val="2"/>
        <scheme val="minor"/>
      </rPr>
      <t xml:space="preserve"> es incorrecta porque el artículo 39 trata de la eficacia de los actos administrativos. La opción </t>
    </r>
    <r>
      <rPr>
        <b/>
        <sz val="11"/>
        <color theme="1"/>
        <rFont val="Calibri"/>
        <family val="2"/>
        <scheme val="minor"/>
      </rPr>
      <t>C</t>
    </r>
    <r>
      <rPr>
        <sz val="11"/>
        <color theme="1"/>
        <rFont val="Calibri"/>
        <family val="2"/>
        <scheme val="minor"/>
      </rPr>
      <t xml:space="preserve"> es incorrecta porque el artículo 49.3 no se refiere a las notificaciones. La opción </t>
    </r>
    <r>
      <rPr>
        <b/>
        <sz val="11"/>
        <color theme="1"/>
        <rFont val="Calibri"/>
        <family val="2"/>
        <scheme val="minor"/>
      </rPr>
      <t>D</t>
    </r>
    <r>
      <rPr>
        <sz val="11"/>
        <color theme="1"/>
        <rFont val="Calibri"/>
        <family val="2"/>
        <scheme val="minor"/>
      </rPr>
      <t xml:space="preserve"> es incorrecta porque el artículo 48 regula aspectos técnicos de las notificaciones electrónicas.</t>
    </r>
  </si>
  <si>
    <r>
      <t xml:space="preserve">La opción </t>
    </r>
    <r>
      <rPr>
        <b/>
        <sz val="11"/>
        <color theme="1"/>
        <rFont val="Calibri"/>
        <family val="2"/>
        <scheme val="minor"/>
      </rPr>
      <t>C (Correcta)</t>
    </r>
    <r>
      <rPr>
        <sz val="11"/>
        <color theme="1"/>
        <rFont val="Calibri"/>
        <family val="2"/>
        <scheme val="minor"/>
      </rPr>
      <t xml:space="preserve"> es correcta porque solo deben notificarse los actos de trámite que causen perjuicio a los interesados o sean relevantes para la resolución. La opción </t>
    </r>
    <r>
      <rPr>
        <b/>
        <sz val="11"/>
        <color theme="1"/>
        <rFont val="Calibri"/>
        <family val="2"/>
        <scheme val="minor"/>
      </rPr>
      <t>A</t>
    </r>
    <r>
      <rPr>
        <sz val="11"/>
        <color theme="1"/>
        <rFont val="Calibri"/>
        <family val="2"/>
        <scheme val="minor"/>
      </rPr>
      <t xml:space="preserve"> es incorrecta porque no todos los actos de trámite requieren notificación. La opción </t>
    </r>
    <r>
      <rPr>
        <b/>
        <sz val="11"/>
        <color theme="1"/>
        <rFont val="Calibri"/>
        <family val="2"/>
        <scheme val="minor"/>
      </rPr>
      <t>B</t>
    </r>
    <r>
      <rPr>
        <sz val="11"/>
        <color theme="1"/>
        <rFont val="Calibri"/>
        <family val="2"/>
        <scheme val="minor"/>
      </rPr>
      <t xml:space="preserve"> es incorrecta porque afirmar que no se notifican en ningún caso contradice la normativa. La opción </t>
    </r>
    <r>
      <rPr>
        <b/>
        <sz val="11"/>
        <color theme="1"/>
        <rFont val="Calibri"/>
        <family val="2"/>
        <scheme val="minor"/>
      </rPr>
      <t>D</t>
    </r>
    <r>
      <rPr>
        <sz val="11"/>
        <color theme="1"/>
        <rFont val="Calibri"/>
        <family val="2"/>
        <scheme val="minor"/>
      </rPr>
      <t xml:space="preserve"> es incorrecta porque las causas de fuerza mayor no están relacionadas con este aspecto.</t>
    </r>
  </si>
  <si>
    <r>
      <t xml:space="preserve">La opción </t>
    </r>
    <r>
      <rPr>
        <b/>
        <sz val="11"/>
        <color theme="1"/>
        <rFont val="Calibri"/>
        <family val="2"/>
        <scheme val="minor"/>
      </rPr>
      <t>D (Correcta)</t>
    </r>
    <r>
      <rPr>
        <sz val="11"/>
        <color theme="1"/>
        <rFont val="Calibri"/>
        <family val="2"/>
        <scheme val="minor"/>
      </rPr>
      <t xml:space="preserve"> es correcta porque el artículo 41.3 regula la obligación de notificación electrónica cuando el interesado debe relacionarse con la Administración por esta vía. La opción </t>
    </r>
    <r>
      <rPr>
        <b/>
        <sz val="11"/>
        <color theme="1"/>
        <rFont val="Calibri"/>
        <family val="2"/>
        <scheme val="minor"/>
      </rPr>
      <t>A</t>
    </r>
    <r>
      <rPr>
        <sz val="11"/>
        <color theme="1"/>
        <rFont val="Calibri"/>
        <family val="2"/>
        <scheme val="minor"/>
      </rPr>
      <t xml:space="preserve"> es incorrecta porque el artículo 53.2 aborda derechos de los ciudadanos. La opción </t>
    </r>
    <r>
      <rPr>
        <b/>
        <sz val="11"/>
        <color theme="1"/>
        <rFont val="Calibri"/>
        <family val="2"/>
        <scheme val="minor"/>
      </rPr>
      <t>B</t>
    </r>
    <r>
      <rPr>
        <sz val="11"/>
        <color theme="1"/>
        <rFont val="Calibri"/>
        <family val="2"/>
        <scheme val="minor"/>
      </rPr>
      <t xml:space="preserve"> es incorrecta porque el artículo 48.6 no regula directamente esta obligación. La opción </t>
    </r>
    <r>
      <rPr>
        <b/>
        <sz val="11"/>
        <color theme="1"/>
        <rFont val="Calibri"/>
        <family val="2"/>
        <scheme val="minor"/>
      </rPr>
      <t>C</t>
    </r>
    <r>
      <rPr>
        <sz val="11"/>
        <color theme="1"/>
        <rFont val="Calibri"/>
        <family val="2"/>
        <scheme val="minor"/>
      </rPr>
      <t xml:space="preserve"> es incorrecta porque el artículo 45.2 se refiere a otros aspectos de las notificaciones electrónicas.</t>
    </r>
  </si>
  <si>
    <r>
      <t xml:space="preserve">La opción </t>
    </r>
    <r>
      <rPr>
        <b/>
        <sz val="11"/>
        <color theme="1"/>
        <rFont val="Calibri"/>
        <family val="2"/>
        <scheme val="minor"/>
      </rPr>
      <t>A (Correcta)</t>
    </r>
    <r>
      <rPr>
        <sz val="11"/>
        <color theme="1"/>
        <rFont val="Calibri"/>
        <family val="2"/>
        <scheme val="minor"/>
      </rPr>
      <t xml:space="preserve"> es correcta porque la Ley establece que la acreditación de una notificación debe incorporarse al expediente como prueba de su realización. La opción </t>
    </r>
    <r>
      <rPr>
        <b/>
        <sz val="11"/>
        <color theme="1"/>
        <rFont val="Calibri"/>
        <family val="2"/>
        <scheme val="minor"/>
      </rPr>
      <t>B</t>
    </r>
    <r>
      <rPr>
        <sz val="11"/>
        <color theme="1"/>
        <rFont val="Calibri"/>
        <family val="2"/>
        <scheme val="minor"/>
      </rPr>
      <t xml:space="preserve"> es incorrecta porque remitirla al interesado no es suficiente. La opción </t>
    </r>
    <r>
      <rPr>
        <b/>
        <sz val="11"/>
        <color theme="1"/>
        <rFont val="Calibri"/>
        <family val="2"/>
        <scheme val="minor"/>
      </rPr>
      <t>C</t>
    </r>
    <r>
      <rPr>
        <sz val="11"/>
        <color theme="1"/>
        <rFont val="Calibri"/>
        <family val="2"/>
        <scheme val="minor"/>
      </rPr>
      <t xml:space="preserve"> es incorrecta porque remitirla al registro correspondiente no es necesario en todos los casos. La opción </t>
    </r>
    <r>
      <rPr>
        <b/>
        <sz val="11"/>
        <color theme="1"/>
        <rFont val="Calibri"/>
        <family val="2"/>
        <scheme val="minor"/>
      </rPr>
      <t>D</t>
    </r>
    <r>
      <rPr>
        <sz val="11"/>
        <color theme="1"/>
        <rFont val="Calibri"/>
        <family val="2"/>
        <scheme val="minor"/>
      </rPr>
      <t xml:space="preserve"> es incorrecta porque la notificación al interesado inmediatamente no excluye la obligación de incorporarla al expediente.</t>
    </r>
  </si>
  <si>
    <r>
      <t xml:space="preserve">La opción </t>
    </r>
    <r>
      <rPr>
        <b/>
        <sz val="11"/>
        <color theme="1"/>
        <rFont val="Calibri"/>
        <family val="2"/>
        <scheme val="minor"/>
      </rPr>
      <t>D (Correcta)</t>
    </r>
    <r>
      <rPr>
        <sz val="11"/>
        <color theme="1"/>
        <rFont val="Calibri"/>
        <family val="2"/>
        <scheme val="minor"/>
      </rPr>
      <t xml:space="preserve"> es correcta porque las notificaciones deben realizarse de cualquier forma que permita tener constancia de su recepción, como establece la normativa. La opción </t>
    </r>
    <r>
      <rPr>
        <b/>
        <sz val="11"/>
        <color theme="1"/>
        <rFont val="Calibri"/>
        <family val="2"/>
        <scheme val="minor"/>
      </rPr>
      <t>A</t>
    </r>
    <r>
      <rPr>
        <sz val="11"/>
        <color theme="1"/>
        <rFont val="Calibri"/>
        <family val="2"/>
        <scheme val="minor"/>
      </rPr>
      <t xml:space="preserve"> es incorrecta porque no siempre deben ser por escrito, ya que pueden ser electrónicas. La opción </t>
    </r>
    <r>
      <rPr>
        <b/>
        <sz val="11"/>
        <color theme="1"/>
        <rFont val="Calibri"/>
        <family val="2"/>
        <scheme val="minor"/>
      </rPr>
      <t>B</t>
    </r>
    <r>
      <rPr>
        <sz val="11"/>
        <color theme="1"/>
        <rFont val="Calibri"/>
        <family val="2"/>
        <scheme val="minor"/>
      </rPr>
      <t xml:space="preserve"> es incorrecta porque la notificación directa no es el único medio admitido. La opción </t>
    </r>
    <r>
      <rPr>
        <b/>
        <sz val="11"/>
        <color theme="1"/>
        <rFont val="Calibri"/>
        <family val="2"/>
        <scheme val="minor"/>
      </rPr>
      <t>C</t>
    </r>
    <r>
      <rPr>
        <sz val="11"/>
        <color theme="1"/>
        <rFont val="Calibri"/>
        <family val="2"/>
        <scheme val="minor"/>
      </rPr>
      <t xml:space="preserve"> es incorrecta porque las notificaciones no siempre deben realizarse exclusivamente por medios electrónicos.</t>
    </r>
  </si>
  <si>
    <r>
      <t xml:space="preserve">La opción </t>
    </r>
    <r>
      <rPr>
        <b/>
        <sz val="11"/>
        <color theme="1"/>
        <rFont val="Calibri"/>
        <family val="2"/>
        <scheme val="minor"/>
      </rPr>
      <t>A (Correcta)</t>
    </r>
    <r>
      <rPr>
        <sz val="11"/>
        <color theme="1"/>
        <rFont val="Calibri"/>
        <family val="2"/>
        <scheme val="minor"/>
      </rPr>
      <t xml:space="preserve"> es correcta porque la notificación debe realizarse en el domicilio indicado por el interesado en la solicitud, según la normativa. La opción </t>
    </r>
    <r>
      <rPr>
        <b/>
        <sz val="11"/>
        <color theme="1"/>
        <rFont val="Calibri"/>
        <family val="2"/>
        <scheme val="minor"/>
      </rPr>
      <t>B</t>
    </r>
    <r>
      <rPr>
        <sz val="11"/>
        <color theme="1"/>
        <rFont val="Calibri"/>
        <family val="2"/>
        <scheme val="minor"/>
      </rPr>
      <t xml:space="preserve"> es incorrecta porque el padrón municipal no es relevante para este caso. La opción </t>
    </r>
    <r>
      <rPr>
        <b/>
        <sz val="11"/>
        <color theme="1"/>
        <rFont val="Calibri"/>
        <family val="2"/>
        <scheme val="minor"/>
      </rPr>
      <t>C</t>
    </r>
    <r>
      <rPr>
        <sz val="11"/>
        <color theme="1"/>
        <rFont val="Calibri"/>
        <family val="2"/>
        <scheme val="minor"/>
      </rPr>
      <t xml:space="preserve"> es incorrecta porque el tablón de edictos es un recurso subsidiario. La opción </t>
    </r>
    <r>
      <rPr>
        <b/>
        <sz val="11"/>
        <color theme="1"/>
        <rFont val="Calibri"/>
        <family val="2"/>
        <scheme val="minor"/>
      </rPr>
      <t>D</t>
    </r>
    <r>
      <rPr>
        <sz val="11"/>
        <color theme="1"/>
        <rFont val="Calibri"/>
        <family val="2"/>
        <scheme val="minor"/>
      </rPr>
      <t xml:space="preserve"> es incorrecta porque la sede administrativa no es el medio principal para notificaciones.</t>
    </r>
  </si>
  <si>
    <r>
      <t xml:space="preserve">La opción </t>
    </r>
    <r>
      <rPr>
        <b/>
        <sz val="11"/>
        <color theme="1"/>
        <rFont val="Calibri"/>
        <family val="2"/>
        <scheme val="minor"/>
      </rPr>
      <t>A (Correcta)</t>
    </r>
    <r>
      <rPr>
        <sz val="11"/>
        <color theme="1"/>
        <rFont val="Calibri"/>
        <family val="2"/>
        <scheme val="minor"/>
      </rPr>
      <t xml:space="preserve"> es correcta porque la Ley establece que debe intentarse dos veces, preferiblemente en horarios distintos. La opción </t>
    </r>
    <r>
      <rPr>
        <b/>
        <sz val="11"/>
        <color theme="1"/>
        <rFont val="Calibri"/>
        <family val="2"/>
        <scheme val="minor"/>
      </rPr>
      <t>B</t>
    </r>
    <r>
      <rPr>
        <sz val="11"/>
        <color theme="1"/>
        <rFont val="Calibri"/>
        <family val="2"/>
        <scheme val="minor"/>
      </rPr>
      <t xml:space="preserve"> es incorrecta porque una vez no es suficiente. La opción </t>
    </r>
    <r>
      <rPr>
        <b/>
        <sz val="11"/>
        <color theme="1"/>
        <rFont val="Calibri"/>
        <family val="2"/>
        <scheme val="minor"/>
      </rPr>
      <t>C</t>
    </r>
    <r>
      <rPr>
        <sz val="11"/>
        <color theme="1"/>
        <rFont val="Calibri"/>
        <family val="2"/>
        <scheme val="minor"/>
      </rPr>
      <t xml:space="preserve"> es incorrecta porque tres intentos exceden lo establecido. La opción </t>
    </r>
    <r>
      <rPr>
        <b/>
        <sz val="11"/>
        <color theme="1"/>
        <rFont val="Calibri"/>
        <family val="2"/>
        <scheme val="minor"/>
      </rPr>
      <t>D</t>
    </r>
    <r>
      <rPr>
        <sz val="11"/>
        <color theme="1"/>
        <rFont val="Calibri"/>
        <family val="2"/>
        <scheme val="minor"/>
      </rPr>
      <t xml:space="preserve"> es incorrecta porque no es práctico ni necesario intentarlo "cuantas veces sea necesario".</t>
    </r>
  </si>
  <si>
    <r>
      <t xml:space="preserve">La opción </t>
    </r>
    <r>
      <rPr>
        <b/>
        <sz val="11"/>
        <color theme="1"/>
        <rFont val="Calibri"/>
        <family val="2"/>
        <scheme val="minor"/>
      </rPr>
      <t>A (Correcta)</t>
    </r>
    <r>
      <rPr>
        <sz val="11"/>
        <color theme="1"/>
        <rFont val="Calibri"/>
        <family val="2"/>
        <scheme val="minor"/>
      </rPr>
      <t xml:space="preserve"> es correcta porque el texto íntegro del acto es un requisito esencial de toda notificación. La opción </t>
    </r>
    <r>
      <rPr>
        <b/>
        <sz val="11"/>
        <color theme="1"/>
        <rFont val="Calibri"/>
        <family val="2"/>
        <scheme val="minor"/>
      </rPr>
      <t>B</t>
    </r>
    <r>
      <rPr>
        <sz val="11"/>
        <color theme="1"/>
        <rFont val="Calibri"/>
        <family val="2"/>
        <scheme val="minor"/>
      </rPr>
      <t xml:space="preserve"> es incorrecta porque la fecha de inicio del expediente no es imprescindible. La opción </t>
    </r>
    <r>
      <rPr>
        <b/>
        <sz val="11"/>
        <color theme="1"/>
        <rFont val="Calibri"/>
        <family val="2"/>
        <scheme val="minor"/>
      </rPr>
      <t>C</t>
    </r>
    <r>
      <rPr>
        <sz val="11"/>
        <color theme="1"/>
        <rFont val="Calibri"/>
        <family val="2"/>
        <scheme val="minor"/>
      </rPr>
      <t xml:space="preserve"> es incorrecta porque la fecha de terminación del procedimiento tampoco es necesaria. La opción </t>
    </r>
    <r>
      <rPr>
        <b/>
        <sz val="11"/>
        <color theme="1"/>
        <rFont val="Calibri"/>
        <family val="2"/>
        <scheme val="minor"/>
      </rPr>
      <t>D</t>
    </r>
    <r>
      <rPr>
        <sz val="11"/>
        <color theme="1"/>
        <rFont val="Calibri"/>
        <family val="2"/>
        <scheme val="minor"/>
      </rPr>
      <t xml:space="preserve"> es incorrecta porque, aunque importante, la identificación de la autoridad no es un requisito indispensable.</t>
    </r>
  </si>
  <si>
    <r>
      <t xml:space="preserve">La opción </t>
    </r>
    <r>
      <rPr>
        <b/>
        <sz val="11"/>
        <color theme="1"/>
        <rFont val="Calibri"/>
        <family val="2"/>
        <scheme val="minor"/>
      </rPr>
      <t>C (Correcta)</t>
    </r>
    <r>
      <rPr>
        <sz val="11"/>
        <color theme="1"/>
        <rFont val="Calibri"/>
        <family val="2"/>
        <scheme val="minor"/>
      </rPr>
      <t xml:space="preserve"> es correcta porque los actos administrativos, como regla general, surten efectos desde que se notifiquen, conforme a la Ley. La opción </t>
    </r>
    <r>
      <rPr>
        <b/>
        <sz val="11"/>
        <color theme="1"/>
        <rFont val="Calibri"/>
        <family val="2"/>
        <scheme val="minor"/>
      </rPr>
      <t>A</t>
    </r>
    <r>
      <rPr>
        <sz val="11"/>
        <color theme="1"/>
        <rFont val="Calibri"/>
        <family val="2"/>
        <scheme val="minor"/>
      </rPr>
      <t xml:space="preserve"> es incorrecta porque no es desde el momento en que se dictan. La opción </t>
    </r>
    <r>
      <rPr>
        <b/>
        <sz val="11"/>
        <color theme="1"/>
        <rFont val="Calibri"/>
        <family val="2"/>
        <scheme val="minor"/>
      </rPr>
      <t>B</t>
    </r>
    <r>
      <rPr>
        <sz val="11"/>
        <color theme="1"/>
        <rFont val="Calibri"/>
        <family val="2"/>
        <scheme val="minor"/>
      </rPr>
      <t xml:space="preserve"> es incorrecta porque no es desde el día siguiente a su dictado. La opción </t>
    </r>
    <r>
      <rPr>
        <b/>
        <sz val="11"/>
        <color theme="1"/>
        <rFont val="Calibri"/>
        <family val="2"/>
        <scheme val="minor"/>
      </rPr>
      <t>D</t>
    </r>
    <r>
      <rPr>
        <sz val="11"/>
        <color theme="1"/>
        <rFont val="Calibri"/>
        <family val="2"/>
        <scheme val="minor"/>
      </rPr>
      <t xml:space="preserve"> es incorrecta porque la publicación no es aplicable como regla general.</t>
    </r>
  </si>
  <si>
    <r>
      <t xml:space="preserve">La opción </t>
    </r>
    <r>
      <rPr>
        <b/>
        <sz val="11"/>
        <color theme="1"/>
        <rFont val="Calibri"/>
        <family val="2"/>
        <scheme val="minor"/>
      </rPr>
      <t>B (Correcta)</t>
    </r>
    <r>
      <rPr>
        <sz val="11"/>
        <color theme="1"/>
        <rFont val="Calibri"/>
        <family val="2"/>
        <scheme val="minor"/>
      </rPr>
      <t xml:space="preserve"> es correcta porque el artículo 39 regula la demora en la eficacia de los actos administrativos. La opción </t>
    </r>
    <r>
      <rPr>
        <b/>
        <sz val="11"/>
        <color theme="1"/>
        <rFont val="Calibri"/>
        <family val="2"/>
        <scheme val="minor"/>
      </rPr>
      <t>A</t>
    </r>
    <r>
      <rPr>
        <sz val="11"/>
        <color theme="1"/>
        <rFont val="Calibri"/>
        <family val="2"/>
        <scheme val="minor"/>
      </rPr>
      <t xml:space="preserve"> es incorrecta porque el artículo 20 trata de otras disposiciones. La opción </t>
    </r>
    <r>
      <rPr>
        <b/>
        <sz val="11"/>
        <color theme="1"/>
        <rFont val="Calibri"/>
        <family val="2"/>
        <scheme val="minor"/>
      </rPr>
      <t>C</t>
    </r>
    <r>
      <rPr>
        <sz val="11"/>
        <color theme="1"/>
        <rFont val="Calibri"/>
        <family val="2"/>
        <scheme val="minor"/>
      </rPr>
      <t xml:space="preserve"> es incorrecta porque el artículo 22 no trata este tema. La opción </t>
    </r>
    <r>
      <rPr>
        <b/>
        <sz val="11"/>
        <color theme="1"/>
        <rFont val="Calibri"/>
        <family val="2"/>
        <scheme val="minor"/>
      </rPr>
      <t>D</t>
    </r>
    <r>
      <rPr>
        <sz val="11"/>
        <color theme="1"/>
        <rFont val="Calibri"/>
        <family val="2"/>
        <scheme val="minor"/>
      </rPr>
      <t xml:space="preserve"> es incorrecta porque el artículo 30 regula aspectos distintos.</t>
    </r>
  </si>
  <si>
    <r>
      <t xml:space="preserve">La opción </t>
    </r>
    <r>
      <rPr>
        <b/>
        <sz val="11"/>
        <color theme="1"/>
        <rFont val="Calibri"/>
        <family val="2"/>
        <scheme val="minor"/>
      </rPr>
      <t>C (Correcta)</t>
    </r>
    <r>
      <rPr>
        <sz val="11"/>
        <color theme="1"/>
        <rFont val="Calibri"/>
        <family val="2"/>
        <scheme val="minor"/>
      </rPr>
      <t xml:space="preserve"> es correcta porque el artículo 48 regula los supuestos de anulabilidad. La opción </t>
    </r>
    <r>
      <rPr>
        <b/>
        <sz val="11"/>
        <color theme="1"/>
        <rFont val="Calibri"/>
        <family val="2"/>
        <scheme val="minor"/>
      </rPr>
      <t>A</t>
    </r>
    <r>
      <rPr>
        <sz val="11"/>
        <color theme="1"/>
        <rFont val="Calibri"/>
        <family val="2"/>
        <scheme val="minor"/>
      </rPr>
      <t xml:space="preserve"> es incorrecta porque el artículo 40 no aborda este tema. La opción </t>
    </r>
    <r>
      <rPr>
        <b/>
        <sz val="11"/>
        <color theme="1"/>
        <rFont val="Calibri"/>
        <family val="2"/>
        <scheme val="minor"/>
      </rPr>
      <t>B</t>
    </r>
    <r>
      <rPr>
        <sz val="11"/>
        <color theme="1"/>
        <rFont val="Calibri"/>
        <family val="2"/>
        <scheme val="minor"/>
      </rPr>
      <t xml:space="preserve"> es incorrecta porque el artículo 60 tampoco trata la anulabilidad. La opción </t>
    </r>
    <r>
      <rPr>
        <b/>
        <sz val="11"/>
        <color theme="1"/>
        <rFont val="Calibri"/>
        <family val="2"/>
        <scheme val="minor"/>
      </rPr>
      <t>D</t>
    </r>
    <r>
      <rPr>
        <sz val="11"/>
        <color theme="1"/>
        <rFont val="Calibri"/>
        <family val="2"/>
        <scheme val="minor"/>
      </rPr>
      <t xml:space="preserve"> es incorrecta porque el artículo 69 se refiere a otros aspectos.</t>
    </r>
  </si>
  <si>
    <r>
      <t xml:space="preserve">La opción </t>
    </r>
    <r>
      <rPr>
        <b/>
        <sz val="11"/>
        <color theme="1"/>
        <rFont val="Calibri"/>
        <family val="2"/>
        <scheme val="minor"/>
      </rPr>
      <t>A (Correcta)</t>
    </r>
    <r>
      <rPr>
        <sz val="11"/>
        <color theme="1"/>
        <rFont val="Calibri"/>
        <family val="2"/>
        <scheme val="minor"/>
      </rPr>
      <t xml:space="preserve"> es correcta porque el artículo 47 regula los casos de nulidad de pleno derecho. La opción </t>
    </r>
    <r>
      <rPr>
        <b/>
        <sz val="11"/>
        <color theme="1"/>
        <rFont val="Calibri"/>
        <family val="2"/>
        <scheme val="minor"/>
      </rPr>
      <t>B</t>
    </r>
    <r>
      <rPr>
        <sz val="11"/>
        <color theme="1"/>
        <rFont val="Calibri"/>
        <family val="2"/>
        <scheme val="minor"/>
      </rPr>
      <t xml:space="preserve"> es incorrecta porque el artículo 63 no trata este tema. La opción </t>
    </r>
    <r>
      <rPr>
        <b/>
        <sz val="11"/>
        <color theme="1"/>
        <rFont val="Calibri"/>
        <family val="2"/>
        <scheme val="minor"/>
      </rPr>
      <t>C</t>
    </r>
    <r>
      <rPr>
        <sz val="11"/>
        <color theme="1"/>
        <rFont val="Calibri"/>
        <family val="2"/>
        <scheme val="minor"/>
      </rPr>
      <t xml:space="preserve"> es incorrecta porque el artículo 41 no regula la nulidad. La opción </t>
    </r>
    <r>
      <rPr>
        <b/>
        <sz val="11"/>
        <color theme="1"/>
        <rFont val="Calibri"/>
        <family val="2"/>
        <scheme val="minor"/>
      </rPr>
      <t>D</t>
    </r>
    <r>
      <rPr>
        <sz val="11"/>
        <color theme="1"/>
        <rFont val="Calibri"/>
        <family val="2"/>
        <scheme val="minor"/>
      </rPr>
      <t xml:space="preserve"> es incorrecta porque el artículo 53 no aborda esta cuestión.</t>
    </r>
  </si>
  <si>
    <r>
      <t xml:space="preserve">La opción </t>
    </r>
    <r>
      <rPr>
        <b/>
        <sz val="11"/>
        <color theme="1"/>
        <rFont val="Calibri"/>
        <family val="2"/>
        <scheme val="minor"/>
      </rPr>
      <t>C (Correcta)</t>
    </r>
    <r>
      <rPr>
        <sz val="11"/>
        <color theme="1"/>
        <rFont val="Calibri"/>
        <family val="2"/>
        <scheme val="minor"/>
      </rPr>
      <t xml:space="preserve"> es correcta porque los actos dictados por un órgano incompetente por razón del territorio son nulos de pleno derecho, según la Ley. La opción </t>
    </r>
    <r>
      <rPr>
        <b/>
        <sz val="11"/>
        <color theme="1"/>
        <rFont val="Calibri"/>
        <family val="2"/>
        <scheme val="minor"/>
      </rPr>
      <t>A</t>
    </r>
    <r>
      <rPr>
        <sz val="11"/>
        <color theme="1"/>
        <rFont val="Calibri"/>
        <family val="2"/>
        <scheme val="minor"/>
      </rPr>
      <t xml:space="preserve"> es incorrecta porque restringir intereses legítimos no implica nulidad. La opción </t>
    </r>
    <r>
      <rPr>
        <b/>
        <sz val="11"/>
        <color theme="1"/>
        <rFont val="Calibri"/>
        <family val="2"/>
        <scheme val="minor"/>
      </rPr>
      <t>B</t>
    </r>
    <r>
      <rPr>
        <sz val="11"/>
        <color theme="1"/>
        <rFont val="Calibri"/>
        <family val="2"/>
        <scheme val="minor"/>
      </rPr>
      <t xml:space="preserve"> es incorrecta porque el contenido posible no define un acto nulo. La opción </t>
    </r>
    <r>
      <rPr>
        <b/>
        <sz val="11"/>
        <color theme="1"/>
        <rFont val="Calibri"/>
        <family val="2"/>
        <scheme val="minor"/>
      </rPr>
      <t>D</t>
    </r>
    <r>
      <rPr>
        <sz val="11"/>
        <color theme="1"/>
        <rFont val="Calibri"/>
        <family val="2"/>
        <scheme val="minor"/>
      </rPr>
      <t xml:space="preserve"> es incorrecta porque un defecto de forma no conlleva nulidad automática.</t>
    </r>
  </si>
  <si>
    <r>
      <t xml:space="preserve">La opción </t>
    </r>
    <r>
      <rPr>
        <b/>
        <sz val="11"/>
        <color theme="1"/>
        <rFont val="Calibri"/>
        <family val="2"/>
        <scheme val="minor"/>
      </rPr>
      <t>A (Correcta)</t>
    </r>
    <r>
      <rPr>
        <sz val="11"/>
        <color theme="1"/>
        <rFont val="Calibri"/>
        <family val="2"/>
        <scheme val="minor"/>
      </rPr>
      <t xml:space="preserve"> es correcta porque los actos que incurran en desviación de poder son anulables. La opción </t>
    </r>
    <r>
      <rPr>
        <b/>
        <sz val="11"/>
        <color theme="1"/>
        <rFont val="Calibri"/>
        <family val="2"/>
        <scheme val="minor"/>
      </rPr>
      <t>B</t>
    </r>
    <r>
      <rPr>
        <sz val="11"/>
        <color theme="1"/>
        <rFont val="Calibri"/>
        <family val="2"/>
        <scheme val="minor"/>
      </rPr>
      <t xml:space="preserve"> es incorrecta porque el contenido imposible no es un supuesto de anulabilidad. La opción </t>
    </r>
    <r>
      <rPr>
        <b/>
        <sz val="11"/>
        <color theme="1"/>
        <rFont val="Calibri"/>
        <family val="2"/>
        <scheme val="minor"/>
      </rPr>
      <t>C</t>
    </r>
    <r>
      <rPr>
        <sz val="11"/>
        <color theme="1"/>
        <rFont val="Calibri"/>
        <family val="2"/>
        <scheme val="minor"/>
      </rPr>
      <t xml:space="preserve"> es incorrecta porque prescindir parcialmente del procedimiento puede conllevar nulidad, no anulabilidad. La opción </t>
    </r>
    <r>
      <rPr>
        <b/>
        <sz val="11"/>
        <color theme="1"/>
        <rFont val="Calibri"/>
        <family val="2"/>
        <scheme val="minor"/>
      </rPr>
      <t>D</t>
    </r>
    <r>
      <rPr>
        <sz val="11"/>
        <color theme="1"/>
        <rFont val="Calibri"/>
        <family val="2"/>
        <scheme val="minor"/>
      </rPr>
      <t xml:space="preserve"> es incorrecta porque lesionar un derecho susceptible de amparo no siempre implica anulabilidad.</t>
    </r>
  </si>
  <si>
    <r>
      <t xml:space="preserve">La opción </t>
    </r>
    <r>
      <rPr>
        <b/>
        <sz val="11"/>
        <color theme="1"/>
        <rFont val="Calibri"/>
        <family val="2"/>
        <scheme val="minor"/>
      </rPr>
      <t>D (Correcta)</t>
    </r>
    <r>
      <rPr>
        <sz val="11"/>
        <color theme="1"/>
        <rFont val="Calibri"/>
        <family val="2"/>
        <scheme val="minor"/>
      </rPr>
      <t xml:space="preserve"> es correcta porque los actos anulables producen ineficacia por sí mismos una vez declarada su anulabilidad. La opción </t>
    </r>
    <r>
      <rPr>
        <b/>
        <sz val="11"/>
        <color theme="1"/>
        <rFont val="Calibri"/>
        <family val="2"/>
        <scheme val="minor"/>
      </rPr>
      <t>A</t>
    </r>
    <r>
      <rPr>
        <sz val="11"/>
        <color theme="1"/>
        <rFont val="Calibri"/>
        <family val="2"/>
        <scheme val="minor"/>
      </rPr>
      <t xml:space="preserve"> es incorrecta porque los actos anulables sí producen efectos hasta que se declaren nulos. La opción </t>
    </r>
    <r>
      <rPr>
        <b/>
        <sz val="11"/>
        <color theme="1"/>
        <rFont val="Calibri"/>
        <family val="2"/>
        <scheme val="minor"/>
      </rPr>
      <t>B</t>
    </r>
    <r>
      <rPr>
        <sz val="11"/>
        <color theme="1"/>
        <rFont val="Calibri"/>
        <family val="2"/>
        <scheme val="minor"/>
      </rPr>
      <t xml:space="preserve"> es incorrecta porque los actos anulables no solo afectan a los interesados. La opción </t>
    </r>
    <r>
      <rPr>
        <b/>
        <sz val="11"/>
        <color theme="1"/>
        <rFont val="Calibri"/>
        <family val="2"/>
        <scheme val="minor"/>
      </rPr>
      <t>C</t>
    </r>
    <r>
      <rPr>
        <sz val="11"/>
        <color theme="1"/>
        <rFont val="Calibri"/>
        <family val="2"/>
        <scheme val="minor"/>
      </rPr>
      <t xml:space="preserve"> es incorrecta porque los actos anulables sí pueden ser convalidados.</t>
    </r>
  </si>
  <si>
    <r>
      <t xml:space="preserve">La opción </t>
    </r>
    <r>
      <rPr>
        <b/>
        <sz val="11"/>
        <color theme="1"/>
        <rFont val="Calibri"/>
        <family val="2"/>
        <scheme val="minor"/>
      </rPr>
      <t>B (Correcta)</t>
    </r>
    <r>
      <rPr>
        <sz val="11"/>
        <color theme="1"/>
        <rFont val="Calibri"/>
        <family val="2"/>
        <scheme val="minor"/>
      </rPr>
      <t xml:space="preserve"> es correcta porque los actos nulos no afectan exclusivamente a los interesados; su invalidez tiene efectos generales. La opción </t>
    </r>
    <r>
      <rPr>
        <b/>
        <sz val="11"/>
        <color theme="1"/>
        <rFont val="Calibri"/>
        <family val="2"/>
        <scheme val="minor"/>
      </rPr>
      <t>A</t>
    </r>
    <r>
      <rPr>
        <sz val="11"/>
        <color theme="1"/>
        <rFont val="Calibri"/>
        <family val="2"/>
        <scheme val="minor"/>
      </rPr>
      <t xml:space="preserve"> es incorrecta porque los actos nulos no producen efectos jurídicos válidos. La opción </t>
    </r>
    <r>
      <rPr>
        <b/>
        <sz val="11"/>
        <color theme="1"/>
        <rFont val="Calibri"/>
        <family val="2"/>
        <scheme val="minor"/>
      </rPr>
      <t>C</t>
    </r>
    <r>
      <rPr>
        <sz val="11"/>
        <color theme="1"/>
        <rFont val="Calibri"/>
        <family val="2"/>
        <scheme val="minor"/>
      </rPr>
      <t xml:space="preserve"> es incorrecta porque los actos nulos no pueden ser convalidados. La opción </t>
    </r>
    <r>
      <rPr>
        <b/>
        <sz val="11"/>
        <color theme="1"/>
        <rFont val="Calibri"/>
        <family val="2"/>
        <scheme val="minor"/>
      </rPr>
      <t>D</t>
    </r>
    <r>
      <rPr>
        <sz val="11"/>
        <color theme="1"/>
        <rFont val="Calibri"/>
        <family val="2"/>
        <scheme val="minor"/>
      </rPr>
      <t xml:space="preserve"> es incorrecta porque los actos nulos son ineficaces por sí mismos.</t>
    </r>
  </si>
  <si>
    <r>
      <t xml:space="preserve">La opción </t>
    </r>
    <r>
      <rPr>
        <b/>
        <sz val="11"/>
        <color theme="1"/>
        <rFont val="Calibri"/>
        <family val="2"/>
        <scheme val="minor"/>
      </rPr>
      <t>C (Correcta)</t>
    </r>
    <r>
      <rPr>
        <sz val="11"/>
        <color theme="1"/>
        <rFont val="Calibri"/>
        <family val="2"/>
        <scheme val="minor"/>
      </rPr>
      <t xml:space="preserve"> es correcta porque solo invalidan el acto si provocan indefensión a los interesados. La opción </t>
    </r>
    <r>
      <rPr>
        <b/>
        <sz val="11"/>
        <color theme="1"/>
        <rFont val="Calibri"/>
        <family val="2"/>
        <scheme val="minor"/>
      </rPr>
      <t>A</t>
    </r>
    <r>
      <rPr>
        <sz val="11"/>
        <color theme="1"/>
        <rFont val="Calibri"/>
        <family val="2"/>
        <scheme val="minor"/>
      </rPr>
      <t xml:space="preserve"> es incorrecta porque no invalidan en todos los casos. La opción </t>
    </r>
    <r>
      <rPr>
        <b/>
        <sz val="11"/>
        <color theme="1"/>
        <rFont val="Calibri"/>
        <family val="2"/>
        <scheme val="minor"/>
      </rPr>
      <t>B</t>
    </r>
    <r>
      <rPr>
        <sz val="11"/>
        <color theme="1"/>
        <rFont val="Calibri"/>
        <family val="2"/>
        <scheme val="minor"/>
      </rPr>
      <t xml:space="preserve"> es incorrecta porque no es cierto que nunca invaliden. La opción </t>
    </r>
    <r>
      <rPr>
        <b/>
        <sz val="11"/>
        <color theme="1"/>
        <rFont val="Calibri"/>
        <family val="2"/>
        <scheme val="minor"/>
      </rPr>
      <t>D</t>
    </r>
    <r>
      <rPr>
        <sz val="11"/>
        <color theme="1"/>
        <rFont val="Calibri"/>
        <family val="2"/>
        <scheme val="minor"/>
      </rPr>
      <t xml:space="preserve"> es incorrecta porque el término esencial es un criterio relevante pero no exclusivo.</t>
    </r>
  </si>
  <si>
    <r>
      <t xml:space="preserve">La opción </t>
    </r>
    <r>
      <rPr>
        <b/>
        <sz val="11"/>
        <color theme="1"/>
        <rFont val="Calibri"/>
        <family val="2"/>
        <scheme val="minor"/>
      </rPr>
      <t>C (Correcta)</t>
    </r>
    <r>
      <rPr>
        <sz val="11"/>
        <color theme="1"/>
        <rFont val="Calibri"/>
        <family val="2"/>
        <scheme val="minor"/>
      </rPr>
      <t xml:space="preserve"> es correcta porque la Ley establece un plazo de un año para declarar de oficio la nulidad. La opción </t>
    </r>
    <r>
      <rPr>
        <b/>
        <sz val="11"/>
        <color theme="1"/>
        <rFont val="Calibri"/>
        <family val="2"/>
        <scheme val="minor"/>
      </rPr>
      <t>A</t>
    </r>
    <r>
      <rPr>
        <sz val="11"/>
        <color theme="1"/>
        <rFont val="Calibri"/>
        <family val="2"/>
        <scheme val="minor"/>
      </rPr>
      <t xml:space="preserve"> es incorrecta porque dos años no es el plazo previsto. La opción </t>
    </r>
    <r>
      <rPr>
        <b/>
        <sz val="11"/>
        <color theme="1"/>
        <rFont val="Calibri"/>
        <family val="2"/>
        <scheme val="minor"/>
      </rPr>
      <t>B</t>
    </r>
    <r>
      <rPr>
        <sz val="11"/>
        <color theme="1"/>
        <rFont val="Calibri"/>
        <family val="2"/>
        <scheme val="minor"/>
      </rPr>
      <t xml:space="preserve"> es incorrecta porque no existe tal plazo indefinido. La opción </t>
    </r>
    <r>
      <rPr>
        <b/>
        <sz val="11"/>
        <color theme="1"/>
        <rFont val="Calibri"/>
        <family val="2"/>
        <scheme val="minor"/>
      </rPr>
      <t>D</t>
    </r>
    <r>
      <rPr>
        <sz val="11"/>
        <color theme="1"/>
        <rFont val="Calibri"/>
        <family val="2"/>
        <scheme val="minor"/>
      </rPr>
      <t xml:space="preserve"> es incorrecta porque cinco años exceden el límite legal.</t>
    </r>
  </si>
  <si>
    <r>
      <t xml:space="preserve">La opción </t>
    </r>
    <r>
      <rPr>
        <b/>
        <sz val="11"/>
        <color theme="1"/>
        <rFont val="Calibri"/>
        <family val="2"/>
        <scheme val="minor"/>
      </rPr>
      <t>C (Correcta)</t>
    </r>
    <r>
      <rPr>
        <sz val="11"/>
        <color theme="1"/>
        <rFont val="Calibri"/>
        <family val="2"/>
        <scheme val="minor"/>
      </rPr>
      <t xml:space="preserve"> es correcta porque la Ley establece un plazo de tres meses como caducidad para este tipo de procedimientos. La opción </t>
    </r>
    <r>
      <rPr>
        <b/>
        <sz val="11"/>
        <color theme="1"/>
        <rFont val="Calibri"/>
        <family val="2"/>
        <scheme val="minor"/>
      </rPr>
      <t>A</t>
    </r>
    <r>
      <rPr>
        <sz val="11"/>
        <color theme="1"/>
        <rFont val="Calibri"/>
        <family val="2"/>
        <scheme val="minor"/>
      </rPr>
      <t xml:space="preserve"> es incorrecta porque dos meses es insuficiente. La opción </t>
    </r>
    <r>
      <rPr>
        <b/>
        <sz val="11"/>
        <color theme="1"/>
        <rFont val="Calibri"/>
        <family val="2"/>
        <scheme val="minor"/>
      </rPr>
      <t>B</t>
    </r>
    <r>
      <rPr>
        <sz val="11"/>
        <color theme="1"/>
        <rFont val="Calibri"/>
        <family val="2"/>
        <scheme val="minor"/>
      </rPr>
      <t xml:space="preserve"> es incorrecta porque un mes no se ajusta al plazo legal. La opción </t>
    </r>
    <r>
      <rPr>
        <b/>
        <sz val="11"/>
        <color theme="1"/>
        <rFont val="Calibri"/>
        <family val="2"/>
        <scheme val="minor"/>
      </rPr>
      <t>D</t>
    </r>
    <r>
      <rPr>
        <sz val="11"/>
        <color theme="1"/>
        <rFont val="Calibri"/>
        <family val="2"/>
        <scheme val="minor"/>
      </rPr>
      <t xml:space="preserve"> es incorrecta porque quince días es un plazo inaplicable.</t>
    </r>
  </si>
  <si>
    <r>
      <t xml:space="preserve">La opción </t>
    </r>
    <r>
      <rPr>
        <b/>
        <sz val="11"/>
        <color theme="1"/>
        <rFont val="Calibri"/>
        <family val="2"/>
        <scheme val="minor"/>
      </rPr>
      <t>C (Correcta)</t>
    </r>
    <r>
      <rPr>
        <sz val="11"/>
        <color theme="1"/>
        <rFont val="Calibri"/>
        <family val="2"/>
        <scheme val="minor"/>
      </rPr>
      <t xml:space="preserve"> es correcta porque el plazo legal para la declaración de lesividad es de tres meses. La opción </t>
    </r>
    <r>
      <rPr>
        <b/>
        <sz val="11"/>
        <color theme="1"/>
        <rFont val="Calibri"/>
        <family val="2"/>
        <scheme val="minor"/>
      </rPr>
      <t>A</t>
    </r>
    <r>
      <rPr>
        <sz val="11"/>
        <color theme="1"/>
        <rFont val="Calibri"/>
        <family val="2"/>
        <scheme val="minor"/>
      </rPr>
      <t xml:space="preserve"> es incorrecta porque dos meses es insuficiente. La opción </t>
    </r>
    <r>
      <rPr>
        <b/>
        <sz val="11"/>
        <color theme="1"/>
        <rFont val="Calibri"/>
        <family val="2"/>
        <scheme val="minor"/>
      </rPr>
      <t>B</t>
    </r>
    <r>
      <rPr>
        <sz val="11"/>
        <color theme="1"/>
        <rFont val="Calibri"/>
        <family val="2"/>
        <scheme val="minor"/>
      </rPr>
      <t xml:space="preserve"> es incorrecta porque un mes no se ajusta al plazo establecido. La opción </t>
    </r>
    <r>
      <rPr>
        <b/>
        <sz val="11"/>
        <color theme="1"/>
        <rFont val="Calibri"/>
        <family val="2"/>
        <scheme val="minor"/>
      </rPr>
      <t>D</t>
    </r>
    <r>
      <rPr>
        <sz val="11"/>
        <color theme="1"/>
        <rFont val="Calibri"/>
        <family val="2"/>
        <scheme val="minor"/>
      </rPr>
      <t xml:space="preserve"> es incorrecta porque quince días no es aplicable a este procedimiento.</t>
    </r>
  </si>
  <si>
    <r>
      <t xml:space="preserve">La opción </t>
    </r>
    <r>
      <rPr>
        <b/>
        <sz val="11"/>
        <color theme="1"/>
        <rFont val="Calibri"/>
        <family val="2"/>
        <scheme val="minor"/>
      </rPr>
      <t>A (Correcta)</t>
    </r>
    <r>
      <rPr>
        <sz val="11"/>
        <color theme="1"/>
        <rFont val="Calibri"/>
        <family val="2"/>
        <scheme val="minor"/>
      </rPr>
      <t xml:space="preserve"> es correcta porque el Secretario de Estado es el órgano competente para revisar de oficio los actos de sus dependencias. La opción </t>
    </r>
    <r>
      <rPr>
        <b/>
        <sz val="11"/>
        <color theme="1"/>
        <rFont val="Calibri"/>
        <family val="2"/>
        <scheme val="minor"/>
      </rPr>
      <t>B</t>
    </r>
    <r>
      <rPr>
        <sz val="11"/>
        <color theme="1"/>
        <rFont val="Calibri"/>
        <family val="2"/>
        <scheme val="minor"/>
      </rPr>
      <t xml:space="preserve"> es incorrecta porque el Ministro no tiene esta competencia específica en todos los casos. La opción </t>
    </r>
    <r>
      <rPr>
        <b/>
        <sz val="11"/>
        <color theme="1"/>
        <rFont val="Calibri"/>
        <family val="2"/>
        <scheme val="minor"/>
      </rPr>
      <t>C</t>
    </r>
    <r>
      <rPr>
        <sz val="11"/>
        <color theme="1"/>
        <rFont val="Calibri"/>
        <family val="2"/>
        <scheme val="minor"/>
      </rPr>
      <t xml:space="preserve"> es incorrecta porque el Consejo de Ministros no es competente para esta función. La opción </t>
    </r>
    <r>
      <rPr>
        <b/>
        <sz val="11"/>
        <color theme="1"/>
        <rFont val="Calibri"/>
        <family val="2"/>
        <scheme val="minor"/>
      </rPr>
      <t>D</t>
    </r>
    <r>
      <rPr>
        <sz val="11"/>
        <color theme="1"/>
        <rFont val="Calibri"/>
        <family val="2"/>
        <scheme val="minor"/>
      </rPr>
      <t xml:space="preserve"> es incorrecta porque el Presidente del Gobierno tampoco lo es.</t>
    </r>
  </si>
  <si>
    <r>
      <t xml:space="preserve">La opción </t>
    </r>
    <r>
      <rPr>
        <b/>
        <sz val="11"/>
        <color theme="1"/>
        <rFont val="Calibri"/>
        <family val="2"/>
        <scheme val="minor"/>
      </rPr>
      <t>C (Correcta)</t>
    </r>
    <r>
      <rPr>
        <sz val="11"/>
        <color theme="1"/>
        <rFont val="Calibri"/>
        <family val="2"/>
        <scheme val="minor"/>
      </rPr>
      <t xml:space="preserve"> es correcta porque los actos de gravamen pueden ser revocados, siempre que no se infrinja la ley, el principio de igualdad, el interés público o el ordenamiento jurídico. La opción </t>
    </r>
    <r>
      <rPr>
        <b/>
        <sz val="11"/>
        <color theme="1"/>
        <rFont val="Calibri"/>
        <family val="2"/>
        <scheme val="minor"/>
      </rPr>
      <t>A</t>
    </r>
    <r>
      <rPr>
        <sz val="11"/>
        <color theme="1"/>
        <rFont val="Calibri"/>
        <family val="2"/>
        <scheme val="minor"/>
      </rPr>
      <t xml:space="preserve"> es incorrecta porque no es cierto que no puedan revocarse en ningún caso. La opción </t>
    </r>
    <r>
      <rPr>
        <b/>
        <sz val="11"/>
        <color theme="1"/>
        <rFont val="Calibri"/>
        <family val="2"/>
        <scheme val="minor"/>
      </rPr>
      <t>B</t>
    </r>
    <r>
      <rPr>
        <sz val="11"/>
        <color theme="1"/>
        <rFont val="Calibri"/>
        <family val="2"/>
        <scheme val="minor"/>
      </rPr>
      <t xml:space="preserve"> es incorrecta porque la revocación no siempre es posible en cualquier momento. La opción </t>
    </r>
    <r>
      <rPr>
        <b/>
        <sz val="11"/>
        <color theme="1"/>
        <rFont val="Calibri"/>
        <family val="2"/>
        <scheme val="minor"/>
      </rPr>
      <t>D</t>
    </r>
    <r>
      <rPr>
        <sz val="11"/>
        <color theme="1"/>
        <rFont val="Calibri"/>
        <family val="2"/>
        <scheme val="minor"/>
      </rPr>
      <t xml:space="preserve"> es incorrecta porque no es exclusivo del órgano superior revocar estos actos.</t>
    </r>
  </si>
  <si>
    <r>
      <t xml:space="preserve">La opción </t>
    </r>
    <r>
      <rPr>
        <b/>
        <sz val="11"/>
        <color theme="1"/>
        <rFont val="Calibri"/>
        <family val="2"/>
        <scheme val="minor"/>
      </rPr>
      <t>A (Correcta)</t>
    </r>
    <r>
      <rPr>
        <sz val="11"/>
        <color theme="1"/>
        <rFont val="Calibri"/>
        <family val="2"/>
        <scheme val="minor"/>
      </rPr>
      <t xml:space="preserve"> es correcta porque la revisión de errores materiales puede solicitarse en cualquier momento, sin plazo de caducidad. La opción </t>
    </r>
    <r>
      <rPr>
        <b/>
        <sz val="11"/>
        <color theme="1"/>
        <rFont val="Calibri"/>
        <family val="2"/>
        <scheme val="minor"/>
      </rPr>
      <t>B</t>
    </r>
    <r>
      <rPr>
        <sz val="11"/>
        <color theme="1"/>
        <rFont val="Calibri"/>
        <family val="2"/>
        <scheme val="minor"/>
      </rPr>
      <t xml:space="preserve"> es incorrecta porque diez días no es el plazo general. La opción </t>
    </r>
    <r>
      <rPr>
        <b/>
        <sz val="11"/>
        <color theme="1"/>
        <rFont val="Calibri"/>
        <family val="2"/>
        <scheme val="minor"/>
      </rPr>
      <t>C</t>
    </r>
    <r>
      <rPr>
        <sz val="11"/>
        <color theme="1"/>
        <rFont val="Calibri"/>
        <family val="2"/>
        <scheme val="minor"/>
      </rPr>
      <t xml:space="preserve"> es incorrecta porque un mes tampoco es el plazo aplicable. La opción </t>
    </r>
    <r>
      <rPr>
        <b/>
        <sz val="11"/>
        <color theme="1"/>
        <rFont val="Calibri"/>
        <family val="2"/>
        <scheme val="minor"/>
      </rPr>
      <t>D</t>
    </r>
    <r>
      <rPr>
        <sz val="11"/>
        <color theme="1"/>
        <rFont val="Calibri"/>
        <family val="2"/>
        <scheme val="minor"/>
      </rPr>
      <t xml:space="preserve"> es incorrecta porque un año no es relevante en este contexto.</t>
    </r>
  </si>
  <si>
    <t>¿Cuándo puede solicitarse la revisión de errores de hecho de un acto administrativo?</t>
  </si>
  <si>
    <r>
      <t xml:space="preserve">La opción </t>
    </r>
    <r>
      <rPr>
        <b/>
        <sz val="11"/>
        <color theme="1"/>
        <rFont val="Calibri"/>
        <family val="2"/>
        <scheme val="minor"/>
      </rPr>
      <t>A (Correcta)</t>
    </r>
    <r>
      <rPr>
        <sz val="11"/>
        <color theme="1"/>
        <rFont val="Calibri"/>
        <family val="2"/>
        <scheme val="minor"/>
      </rPr>
      <t xml:space="preserve"> es correcta porque la revisión de errores de hecho, como los materiales, puede solicitarse en cualquier momento. La opción </t>
    </r>
    <r>
      <rPr>
        <b/>
        <sz val="11"/>
        <color theme="1"/>
        <rFont val="Calibri"/>
        <family val="2"/>
        <scheme val="minor"/>
      </rPr>
      <t>B</t>
    </r>
    <r>
      <rPr>
        <sz val="11"/>
        <color theme="1"/>
        <rFont val="Calibri"/>
        <family val="2"/>
        <scheme val="minor"/>
      </rPr>
      <t xml:space="preserve"> es incorrecta porque diez días no es un límite legal. La opción </t>
    </r>
    <r>
      <rPr>
        <b/>
        <sz val="11"/>
        <color theme="1"/>
        <rFont val="Calibri"/>
        <family val="2"/>
        <scheme val="minor"/>
      </rPr>
      <t>C</t>
    </r>
    <r>
      <rPr>
        <sz val="11"/>
        <color theme="1"/>
        <rFont val="Calibri"/>
        <family val="2"/>
        <scheme val="minor"/>
      </rPr>
      <t xml:space="preserve"> es incorrecta porque un mes tampoco se aplica. La opción </t>
    </r>
    <r>
      <rPr>
        <b/>
        <sz val="11"/>
        <color theme="1"/>
        <rFont val="Calibri"/>
        <family val="2"/>
        <scheme val="minor"/>
      </rPr>
      <t>D</t>
    </r>
    <r>
      <rPr>
        <sz val="11"/>
        <color theme="1"/>
        <rFont val="Calibri"/>
        <family val="2"/>
        <scheme val="minor"/>
      </rPr>
      <t xml:space="preserve"> es incorrecta porque un año no corresponde a este supuesto.</t>
    </r>
  </si>
  <si>
    <t>**¿Cuál de las siguientes no se considera causa de abstención en el procedimiento administrativo?</t>
  </si>
  <si>
    <t>Haber tenido intervención como perito en el procedimiento.</t>
  </si>
  <si>
    <t>Haber mantenido relación de servicios con una persona interesada en el año anterior inmediato al inicio del procedimiento.</t>
  </si>
  <si>
    <t>Tener parentesco de afinidad de tercer grado con un interesado en el procedimiento.</t>
  </si>
  <si>
    <r>
      <t xml:space="preserve">La opción </t>
    </r>
    <r>
      <rPr>
        <b/>
        <sz val="11"/>
        <color theme="1"/>
        <rFont val="Calibri"/>
        <family val="2"/>
        <scheme val="minor"/>
      </rPr>
      <t>C (Correcta)</t>
    </r>
    <r>
      <rPr>
        <sz val="11"/>
        <color theme="1"/>
        <rFont val="Calibri"/>
        <family val="2"/>
        <scheme val="minor"/>
      </rPr>
      <t xml:space="preserve"> es correcta porque tener parentesco de afinidad de tercer grado con un interesado no es causa de abstención, según la Ley. La opción </t>
    </r>
    <r>
      <rPr>
        <b/>
        <sz val="11"/>
        <color theme="1"/>
        <rFont val="Calibri"/>
        <family val="2"/>
        <scheme val="minor"/>
      </rPr>
      <t>A</t>
    </r>
    <r>
      <rPr>
        <sz val="11"/>
        <color theme="1"/>
        <rFont val="Calibri"/>
        <family val="2"/>
        <scheme val="minor"/>
      </rPr>
      <t xml:space="preserve"> es incorrecta porque haber actuado como perito sí es causa de abstención. La opción </t>
    </r>
    <r>
      <rPr>
        <b/>
        <sz val="11"/>
        <color theme="1"/>
        <rFont val="Calibri"/>
        <family val="2"/>
        <scheme val="minor"/>
      </rPr>
      <t>B</t>
    </r>
    <r>
      <rPr>
        <sz val="11"/>
        <color theme="1"/>
        <rFont val="Calibri"/>
        <family val="2"/>
        <scheme val="minor"/>
      </rPr>
      <t xml:space="preserve"> es incorrecta porque la relación de servicios con un interesado es una causa válida. La opción </t>
    </r>
    <r>
      <rPr>
        <b/>
        <sz val="11"/>
        <color theme="1"/>
        <rFont val="Calibri"/>
        <family val="2"/>
        <scheme val="minor"/>
      </rPr>
      <t>D</t>
    </r>
    <r>
      <rPr>
        <sz val="11"/>
        <color theme="1"/>
        <rFont val="Calibri"/>
        <family val="2"/>
        <scheme val="minor"/>
      </rPr>
      <t xml:space="preserve"> es incorrecta porque el parentesco de consanguinidad de cuarto grado también es una causa legítima.</t>
    </r>
  </si>
  <si>
    <r>
      <t xml:space="preserve">La opción </t>
    </r>
    <r>
      <rPr>
        <b/>
        <sz val="11"/>
        <color theme="1"/>
        <rFont val="Calibri"/>
        <family val="2"/>
        <scheme val="minor"/>
      </rPr>
      <t>C (Correcta)</t>
    </r>
    <r>
      <rPr>
        <sz val="11"/>
        <color theme="1"/>
        <rFont val="Calibri"/>
        <family val="2"/>
        <scheme val="minor"/>
      </rPr>
      <t xml:space="preserve"> es correcta porque el parentesco de afinidad de tercer grado no es causa de recusación. La opción </t>
    </r>
    <r>
      <rPr>
        <b/>
        <sz val="11"/>
        <color theme="1"/>
        <rFont val="Calibri"/>
        <family val="2"/>
        <scheme val="minor"/>
      </rPr>
      <t>A</t>
    </r>
    <r>
      <rPr>
        <sz val="11"/>
        <color theme="1"/>
        <rFont val="Calibri"/>
        <family val="2"/>
        <scheme val="minor"/>
      </rPr>
      <t xml:space="preserve"> es incorrecta porque haber actuado como perito sí es causa de recusación. La opción </t>
    </r>
    <r>
      <rPr>
        <b/>
        <sz val="11"/>
        <color theme="1"/>
        <rFont val="Calibri"/>
        <family val="2"/>
        <scheme val="minor"/>
      </rPr>
      <t>B</t>
    </r>
    <r>
      <rPr>
        <sz val="11"/>
        <color theme="1"/>
        <rFont val="Calibri"/>
        <family val="2"/>
        <scheme val="minor"/>
      </rPr>
      <t xml:space="preserve"> es incorrecta porque la relación de servicios es también una causa válida. La opción </t>
    </r>
    <r>
      <rPr>
        <b/>
        <sz val="11"/>
        <color theme="1"/>
        <rFont val="Calibri"/>
        <family val="2"/>
        <scheme val="minor"/>
      </rPr>
      <t>D</t>
    </r>
    <r>
      <rPr>
        <sz val="11"/>
        <color theme="1"/>
        <rFont val="Calibri"/>
        <family val="2"/>
        <scheme val="minor"/>
      </rPr>
      <t xml:space="preserve"> es incorrecta porque el parentesco de consanguinidad de cuarto grado es una causa legítima.</t>
    </r>
  </si>
  <si>
    <r>
      <t xml:space="preserve">La opción </t>
    </r>
    <r>
      <rPr>
        <b/>
        <sz val="11"/>
        <color theme="1"/>
        <rFont val="Calibri"/>
        <family val="2"/>
        <scheme val="minor"/>
      </rPr>
      <t>C (Correcta)</t>
    </r>
    <r>
      <rPr>
        <sz val="11"/>
        <color theme="1"/>
        <rFont val="Calibri"/>
        <family val="2"/>
        <scheme val="minor"/>
      </rPr>
      <t xml:space="preserve"> es correcta porque el contenido de un acto no debe ser indeterminado; debe ser claro y específico. La opción </t>
    </r>
    <r>
      <rPr>
        <b/>
        <sz val="11"/>
        <color theme="1"/>
        <rFont val="Calibri"/>
        <family val="2"/>
        <scheme val="minor"/>
      </rPr>
      <t>A</t>
    </r>
    <r>
      <rPr>
        <sz val="11"/>
        <color theme="1"/>
        <rFont val="Calibri"/>
        <family val="2"/>
        <scheme val="minor"/>
      </rPr>
      <t xml:space="preserve"> es incorrecta porque la licitud es una característica indispensable. La opción </t>
    </r>
    <r>
      <rPr>
        <b/>
        <sz val="11"/>
        <color theme="1"/>
        <rFont val="Calibri"/>
        <family val="2"/>
        <scheme val="minor"/>
      </rPr>
      <t>B</t>
    </r>
    <r>
      <rPr>
        <sz val="11"/>
        <color theme="1"/>
        <rFont val="Calibri"/>
        <family val="2"/>
        <scheme val="minor"/>
      </rPr>
      <t xml:space="preserve"> es incorrecta porque la posibilidad es esencial. La opción </t>
    </r>
    <r>
      <rPr>
        <b/>
        <sz val="11"/>
        <color theme="1"/>
        <rFont val="Calibri"/>
        <family val="2"/>
        <scheme val="minor"/>
      </rPr>
      <t>D</t>
    </r>
    <r>
      <rPr>
        <sz val="11"/>
        <color theme="1"/>
        <rFont val="Calibri"/>
        <family val="2"/>
        <scheme val="minor"/>
      </rPr>
      <t xml:space="preserve"> es incorrecta porque el contenido debe ser determinable.</t>
    </r>
  </si>
  <si>
    <r>
      <t xml:space="preserve">La opción </t>
    </r>
    <r>
      <rPr>
        <b/>
        <sz val="11"/>
        <color theme="1"/>
        <rFont val="Calibri"/>
        <family val="2"/>
        <scheme val="minor"/>
      </rPr>
      <t>C (Correcta)</t>
    </r>
    <r>
      <rPr>
        <sz val="11"/>
        <color theme="1"/>
        <rFont val="Calibri"/>
        <family val="2"/>
        <scheme val="minor"/>
      </rPr>
      <t xml:space="preserve"> es correcta porque los actos en materia de personal dictados por un Director General agotan la vía administrativa. La opción </t>
    </r>
    <r>
      <rPr>
        <b/>
        <sz val="11"/>
        <color theme="1"/>
        <rFont val="Calibri"/>
        <family val="2"/>
        <scheme val="minor"/>
      </rPr>
      <t>A</t>
    </r>
    <r>
      <rPr>
        <sz val="11"/>
        <color theme="1"/>
        <rFont val="Calibri"/>
        <family val="2"/>
        <scheme val="minor"/>
      </rPr>
      <t xml:space="preserve"> es incorrecta porque los actos en materia de gestión presupuestaria no agotan la vía administrativa. La opción </t>
    </r>
    <r>
      <rPr>
        <b/>
        <sz val="11"/>
        <color theme="1"/>
        <rFont val="Calibri"/>
        <family val="2"/>
        <scheme val="minor"/>
      </rPr>
      <t>B</t>
    </r>
    <r>
      <rPr>
        <sz val="11"/>
        <color theme="1"/>
        <rFont val="Calibri"/>
        <family val="2"/>
        <scheme val="minor"/>
      </rPr>
      <t xml:space="preserve"> es incorrecta porque los actos en materia de autorización presupuestaria tampoco la agotan. La opción </t>
    </r>
    <r>
      <rPr>
        <b/>
        <sz val="11"/>
        <color theme="1"/>
        <rFont val="Calibri"/>
        <family val="2"/>
        <scheme val="minor"/>
      </rPr>
      <t>D</t>
    </r>
    <r>
      <rPr>
        <sz val="11"/>
        <color theme="1"/>
        <rFont val="Calibri"/>
        <family val="2"/>
        <scheme val="minor"/>
      </rPr>
      <t xml:space="preserve"> es incorrecta porque los actos organizativos no cumplen esta condición.</t>
    </r>
  </si>
  <si>
    <r>
      <t xml:space="preserve">La opción </t>
    </r>
    <r>
      <rPr>
        <b/>
        <sz val="11"/>
        <color theme="1"/>
        <rFont val="Calibri"/>
        <family val="2"/>
        <scheme val="minor"/>
      </rPr>
      <t>B (Correcta)</t>
    </r>
    <r>
      <rPr>
        <sz val="11"/>
        <color theme="1"/>
        <rFont val="Calibri"/>
        <family val="2"/>
        <scheme val="minor"/>
      </rPr>
      <t xml:space="preserve"> es correcta porque la Ley establece que cualquier acto que se separe del criterio precedente debe ser motivado, para garantizar la transparencia y justificación. La opción </t>
    </r>
    <r>
      <rPr>
        <b/>
        <sz val="11"/>
        <color theme="1"/>
        <rFont val="Calibri"/>
        <family val="2"/>
        <scheme val="minor"/>
      </rPr>
      <t>A</t>
    </r>
    <r>
      <rPr>
        <sz val="11"/>
        <color theme="1"/>
        <rFont val="Calibri"/>
        <family val="2"/>
        <scheme val="minor"/>
      </rPr>
      <t xml:space="preserve"> es incorrecta porque afirmar que nunca debe motivarse contradice la normativa. La opción </t>
    </r>
    <r>
      <rPr>
        <b/>
        <sz val="11"/>
        <color theme="1"/>
        <rFont val="Calibri"/>
        <family val="2"/>
        <scheme val="minor"/>
      </rPr>
      <t>C</t>
    </r>
    <r>
      <rPr>
        <sz val="11"/>
        <color theme="1"/>
        <rFont val="Calibri"/>
        <family val="2"/>
        <scheme val="minor"/>
      </rPr>
      <t xml:space="preserve"> es incorrecta porque no depende de la orden de un superior jerárquico. La opción </t>
    </r>
    <r>
      <rPr>
        <b/>
        <sz val="11"/>
        <color theme="1"/>
        <rFont val="Calibri"/>
        <family val="2"/>
        <scheme val="minor"/>
      </rPr>
      <t>D</t>
    </r>
    <r>
      <rPr>
        <sz val="11"/>
        <color theme="1"/>
        <rFont val="Calibri"/>
        <family val="2"/>
        <scheme val="minor"/>
      </rPr>
      <t xml:space="preserve"> es incorrecta porque no depende de la solicitud del interesado.</t>
    </r>
  </si>
  <si>
    <r>
      <t xml:space="preserve">La opción </t>
    </r>
    <r>
      <rPr>
        <b/>
        <sz val="11"/>
        <color theme="1"/>
        <rFont val="Calibri"/>
        <family val="2"/>
        <scheme val="minor"/>
      </rPr>
      <t>C (Correcta)</t>
    </r>
    <r>
      <rPr>
        <sz val="11"/>
        <color theme="1"/>
        <rFont val="Calibri"/>
        <family val="2"/>
        <scheme val="minor"/>
      </rPr>
      <t xml:space="preserve"> es correcta porque estos actos deben motivarse conforme a las normas que regulen la convocatoria del procedimiento selectivo. La opción </t>
    </r>
    <r>
      <rPr>
        <b/>
        <sz val="11"/>
        <color theme="1"/>
        <rFont val="Calibri"/>
        <family val="2"/>
        <scheme val="minor"/>
      </rPr>
      <t>A</t>
    </r>
    <r>
      <rPr>
        <sz val="11"/>
        <color theme="1"/>
        <rFont val="Calibri"/>
        <family val="2"/>
        <scheme val="minor"/>
      </rPr>
      <t xml:space="preserve"> es incorrecta porque no siempre es suficiente con que estén por escrito. La opción </t>
    </r>
    <r>
      <rPr>
        <b/>
        <sz val="11"/>
        <color theme="1"/>
        <rFont val="Calibri"/>
        <family val="2"/>
        <scheme val="minor"/>
      </rPr>
      <t>B</t>
    </r>
    <r>
      <rPr>
        <sz val="11"/>
        <color theme="1"/>
        <rFont val="Calibri"/>
        <family val="2"/>
        <scheme val="minor"/>
      </rPr>
      <t xml:space="preserve"> es incorrecta porque no necesariamente deben individualizarse en todos los casos. La opción </t>
    </r>
    <r>
      <rPr>
        <b/>
        <sz val="11"/>
        <color theme="1"/>
        <rFont val="Calibri"/>
        <family val="2"/>
        <scheme val="minor"/>
      </rPr>
      <t>D</t>
    </r>
    <r>
      <rPr>
        <sz val="11"/>
        <color theme="1"/>
        <rFont val="Calibri"/>
        <family val="2"/>
        <scheme val="minor"/>
      </rPr>
      <t xml:space="preserve"> es incorrecta porque no basta con publicarlos en el tablón de anuncios.</t>
    </r>
  </si>
  <si>
    <r>
      <t xml:space="preserve">La opción </t>
    </r>
    <r>
      <rPr>
        <b/>
        <sz val="11"/>
        <color theme="1"/>
        <rFont val="Calibri"/>
        <family val="2"/>
        <scheme val="minor"/>
      </rPr>
      <t>A (Correcta)</t>
    </r>
    <r>
      <rPr>
        <sz val="11"/>
        <color theme="1"/>
        <rFont val="Calibri"/>
        <family val="2"/>
        <scheme val="minor"/>
      </rPr>
      <t xml:space="preserve"> es correcta porque los actos administrativos deben notificarse cuando afectan a los intereses de los interesados, según lo dispuesto en la Ley. La opción </t>
    </r>
    <r>
      <rPr>
        <b/>
        <sz val="11"/>
        <color theme="1"/>
        <rFont val="Calibri"/>
        <family val="2"/>
        <scheme val="minor"/>
      </rPr>
      <t>B</t>
    </r>
    <r>
      <rPr>
        <sz val="11"/>
        <color theme="1"/>
        <rFont val="Calibri"/>
        <family val="2"/>
        <scheme val="minor"/>
      </rPr>
      <t xml:space="preserve"> es incorrecta porque no se notifican automáticamente todos los actos, sin importar su clase. La opción </t>
    </r>
    <r>
      <rPr>
        <b/>
        <sz val="11"/>
        <color theme="1"/>
        <rFont val="Calibri"/>
        <family val="2"/>
        <scheme val="minor"/>
      </rPr>
      <t>C</t>
    </r>
    <r>
      <rPr>
        <sz val="11"/>
        <color theme="1"/>
        <rFont val="Calibri"/>
        <family val="2"/>
        <scheme val="minor"/>
      </rPr>
      <t xml:space="preserve"> es incorrecta porque no es necesario que el interesado lo solicite expresamente. La opción </t>
    </r>
    <r>
      <rPr>
        <b/>
        <sz val="11"/>
        <color theme="1"/>
        <rFont val="Calibri"/>
        <family val="2"/>
        <scheme val="minor"/>
      </rPr>
      <t>D</t>
    </r>
    <r>
      <rPr>
        <sz val="11"/>
        <color theme="1"/>
        <rFont val="Calibri"/>
        <family val="2"/>
        <scheme val="minor"/>
      </rPr>
      <t xml:space="preserve"> es incorrecta porque la solicitud en el inicio del procedimiento no limita la obligación de notificación.</t>
    </r>
  </si>
  <si>
    <r>
      <t xml:space="preserve">La opción </t>
    </r>
    <r>
      <rPr>
        <b/>
        <sz val="11"/>
        <color theme="1"/>
        <rFont val="Calibri"/>
        <family val="2"/>
        <scheme val="minor"/>
      </rPr>
      <t>B (Correcta)</t>
    </r>
    <r>
      <rPr>
        <sz val="11"/>
        <color theme="1"/>
        <rFont val="Calibri"/>
        <family val="2"/>
        <scheme val="minor"/>
      </rPr>
      <t xml:space="preserve"> es correcta porque el elemento causal es la razón justificadora de la emisión de un acto administrativo. La opción </t>
    </r>
    <r>
      <rPr>
        <b/>
        <sz val="11"/>
        <color theme="1"/>
        <rFont val="Calibri"/>
        <family val="2"/>
        <scheme val="minor"/>
      </rPr>
      <t>A</t>
    </r>
    <r>
      <rPr>
        <sz val="11"/>
        <color theme="1"/>
        <rFont val="Calibri"/>
        <family val="2"/>
        <scheme val="minor"/>
      </rPr>
      <t xml:space="preserve"> es incorrecta porque el elemento formal se refiere a la forma en que se manifiesta el acto. La opción </t>
    </r>
    <r>
      <rPr>
        <b/>
        <sz val="11"/>
        <color theme="1"/>
        <rFont val="Calibri"/>
        <family val="2"/>
        <scheme val="minor"/>
      </rPr>
      <t>C</t>
    </r>
    <r>
      <rPr>
        <sz val="11"/>
        <color theme="1"/>
        <rFont val="Calibri"/>
        <family val="2"/>
        <scheme val="minor"/>
      </rPr>
      <t xml:space="preserve"> es incorrecta porque el elemento objetivo alude al contenido del acto. La opción </t>
    </r>
    <r>
      <rPr>
        <b/>
        <sz val="11"/>
        <color theme="1"/>
        <rFont val="Calibri"/>
        <family val="2"/>
        <scheme val="minor"/>
      </rPr>
      <t>D</t>
    </r>
    <r>
      <rPr>
        <sz val="11"/>
        <color theme="1"/>
        <rFont val="Calibri"/>
        <family val="2"/>
        <scheme val="minor"/>
      </rPr>
      <t xml:space="preserve"> es incorrecta porque el elemento subjetivo se refiere al órgano que lo emite.</t>
    </r>
  </si>
  <si>
    <r>
      <t xml:space="preserve">La opción </t>
    </r>
    <r>
      <rPr>
        <b/>
        <sz val="11"/>
        <color theme="1"/>
        <rFont val="Calibri"/>
        <family val="2"/>
        <scheme val="minor"/>
      </rPr>
      <t>A (Correcta)</t>
    </r>
    <r>
      <rPr>
        <sz val="11"/>
        <color theme="1"/>
        <rFont val="Calibri"/>
        <family val="2"/>
        <scheme val="minor"/>
      </rPr>
      <t xml:space="preserve"> es correcta porque la Ley 39/2015 regula el procedimiento administrativo común. La opción </t>
    </r>
    <r>
      <rPr>
        <b/>
        <sz val="11"/>
        <color theme="1"/>
        <rFont val="Calibri"/>
        <family val="2"/>
        <scheme val="minor"/>
      </rPr>
      <t>B</t>
    </r>
    <r>
      <rPr>
        <sz val="11"/>
        <color theme="1"/>
        <rFont val="Calibri"/>
        <family val="2"/>
        <scheme val="minor"/>
      </rPr>
      <t xml:space="preserve"> es incorrecta porque la Ley 40/2015 regula el régimen jurídico del sector público, no el procedimiento administrativo común. La opción </t>
    </r>
    <r>
      <rPr>
        <b/>
        <sz val="11"/>
        <color theme="1"/>
        <rFont val="Calibri"/>
        <family val="2"/>
        <scheme val="minor"/>
      </rPr>
      <t>C</t>
    </r>
    <r>
      <rPr>
        <sz val="11"/>
        <color theme="1"/>
        <rFont val="Calibri"/>
        <family val="2"/>
        <scheme val="minor"/>
      </rPr>
      <t xml:space="preserve"> es incorrecta porque la Ley 3/2015 no está relacionada con este tema. La opción </t>
    </r>
    <r>
      <rPr>
        <b/>
        <sz val="11"/>
        <color theme="1"/>
        <rFont val="Calibri"/>
        <family val="2"/>
        <scheme val="minor"/>
      </rPr>
      <t>D</t>
    </r>
    <r>
      <rPr>
        <sz val="11"/>
        <color theme="1"/>
        <rFont val="Calibri"/>
        <family val="2"/>
        <scheme val="minor"/>
      </rPr>
      <t xml:space="preserve"> es incorrecta porque el RDL 5/2015 no regula este procedimiento.</t>
    </r>
  </si>
  <si>
    <t xml:space="preserve">¿Cuál de las siguientes personas no tiene capacidad de obrar ante las </t>
  </si>
  <si>
    <r>
      <t xml:space="preserve">La opción </t>
    </r>
    <r>
      <rPr>
        <b/>
        <sz val="11"/>
        <color theme="1"/>
        <rFont val="Calibri"/>
        <family val="2"/>
        <scheme val="minor"/>
      </rPr>
      <t>C (Correcta)</t>
    </r>
    <r>
      <rPr>
        <sz val="11"/>
        <color theme="1"/>
        <rFont val="Calibri"/>
        <family val="2"/>
        <scheme val="minor"/>
      </rPr>
      <t xml:space="preserve"> es correcta porque una persona declarada incapaz por sentencia judicial firme carece de capacidad de obrar. La opción </t>
    </r>
    <r>
      <rPr>
        <b/>
        <sz val="11"/>
        <color theme="1"/>
        <rFont val="Calibri"/>
        <family val="2"/>
        <scheme val="minor"/>
      </rPr>
      <t>A</t>
    </r>
    <r>
      <rPr>
        <sz val="11"/>
        <color theme="1"/>
        <rFont val="Calibri"/>
        <family val="2"/>
        <scheme val="minor"/>
      </rPr>
      <t xml:space="preserve"> es incorrecta porque un menor de edad puede tener capacidad de obrar en ciertos casos. La opción </t>
    </r>
    <r>
      <rPr>
        <b/>
        <sz val="11"/>
        <color theme="1"/>
        <rFont val="Calibri"/>
        <family val="2"/>
        <scheme val="minor"/>
      </rPr>
      <t>B</t>
    </r>
    <r>
      <rPr>
        <sz val="11"/>
        <color theme="1"/>
        <rFont val="Calibri"/>
        <family val="2"/>
        <scheme val="minor"/>
      </rPr>
      <t xml:space="preserve"> es incorrecta porque un penado puede actuar ante la Administración. La opción </t>
    </r>
    <r>
      <rPr>
        <b/>
        <sz val="11"/>
        <color theme="1"/>
        <rFont val="Calibri"/>
        <family val="2"/>
        <scheme val="minor"/>
      </rPr>
      <t>D</t>
    </r>
    <r>
      <rPr>
        <sz val="11"/>
        <color theme="1"/>
        <rFont val="Calibri"/>
        <family val="2"/>
        <scheme val="minor"/>
      </rPr>
      <t xml:space="preserve"> es incorrecta porque la inhabilitación no siempre afecta la capacidad de obrar ante las Administraciones.</t>
    </r>
  </si>
  <si>
    <r>
      <t xml:space="preserve">La opción </t>
    </r>
    <r>
      <rPr>
        <b/>
        <sz val="11"/>
        <color theme="1"/>
        <rFont val="Calibri"/>
        <family val="2"/>
        <scheme val="minor"/>
      </rPr>
      <t>D (Correcta)</t>
    </r>
    <r>
      <rPr>
        <sz val="11"/>
        <color theme="1"/>
        <rFont val="Calibri"/>
        <family val="2"/>
        <scheme val="minor"/>
      </rPr>
      <t xml:space="preserve"> es correcta porque quien tenga un interés legítimo solo se considera interesado si se persona en el procedimiento. La opción </t>
    </r>
    <r>
      <rPr>
        <b/>
        <sz val="11"/>
        <color theme="1"/>
        <rFont val="Calibri"/>
        <family val="2"/>
        <scheme val="minor"/>
      </rPr>
      <t>A</t>
    </r>
    <r>
      <rPr>
        <sz val="11"/>
        <color theme="1"/>
        <rFont val="Calibri"/>
        <family val="2"/>
        <scheme val="minor"/>
      </rPr>
      <t xml:space="preserve"> es incorrecta porque quien promueva el procedimiento como titular de un interés legítimo es considerado interesado. La opción </t>
    </r>
    <r>
      <rPr>
        <b/>
        <sz val="11"/>
        <color theme="1"/>
        <rFont val="Calibri"/>
        <family val="2"/>
        <scheme val="minor"/>
      </rPr>
      <t>B</t>
    </r>
    <r>
      <rPr>
        <sz val="11"/>
        <color theme="1"/>
        <rFont val="Calibri"/>
        <family val="2"/>
        <scheme val="minor"/>
      </rPr>
      <t xml:space="preserve"> es incorrecta porque quien tenga derechos que puedan resultar afectados también se considera interesado. La opción </t>
    </r>
    <r>
      <rPr>
        <b/>
        <sz val="11"/>
        <color theme="1"/>
        <rFont val="Calibri"/>
        <family val="2"/>
        <scheme val="minor"/>
      </rPr>
      <t>C</t>
    </r>
    <r>
      <rPr>
        <sz val="11"/>
        <color theme="1"/>
        <rFont val="Calibri"/>
        <family val="2"/>
        <scheme val="minor"/>
      </rPr>
      <t xml:space="preserve"> es incorrecta porque los titulares de intereses subjetivos afectados también son interesados.</t>
    </r>
  </si>
  <si>
    <r>
      <t xml:space="preserve">La opción </t>
    </r>
    <r>
      <rPr>
        <b/>
        <sz val="11"/>
        <color theme="1"/>
        <rFont val="Calibri"/>
        <family val="2"/>
        <scheme val="minor"/>
      </rPr>
      <t>C (Correcta)</t>
    </r>
    <r>
      <rPr>
        <sz val="11"/>
        <color theme="1"/>
        <rFont val="Calibri"/>
        <family val="2"/>
        <scheme val="minor"/>
      </rPr>
      <t xml:space="preserve"> es correcta porque una asociación puede ser considerada interesada siempre que represente intereses legítimos colectivos. La opción </t>
    </r>
    <r>
      <rPr>
        <b/>
        <sz val="11"/>
        <color theme="1"/>
        <rFont val="Calibri"/>
        <family val="2"/>
        <scheme val="minor"/>
      </rPr>
      <t>A</t>
    </r>
    <r>
      <rPr>
        <sz val="11"/>
        <color theme="1"/>
        <rFont val="Calibri"/>
        <family val="2"/>
        <scheme val="minor"/>
      </rPr>
      <t xml:space="preserve"> es incorrecta porque no es cierto que no puedan ser interesadas en ningún caso. La opción </t>
    </r>
    <r>
      <rPr>
        <b/>
        <sz val="11"/>
        <color theme="1"/>
        <rFont val="Calibri"/>
        <family val="2"/>
        <scheme val="minor"/>
      </rPr>
      <t>B</t>
    </r>
    <r>
      <rPr>
        <sz val="11"/>
        <color theme="1"/>
        <rFont val="Calibri"/>
        <family val="2"/>
        <scheme val="minor"/>
      </rPr>
      <t xml:space="preserve"> es incorrecta porque no se limita a representar intereses subjetivos de una colectividad. La opción </t>
    </r>
    <r>
      <rPr>
        <b/>
        <sz val="11"/>
        <color theme="1"/>
        <rFont val="Calibri"/>
        <family val="2"/>
        <scheme val="minor"/>
      </rPr>
      <t>D</t>
    </r>
    <r>
      <rPr>
        <sz val="11"/>
        <color theme="1"/>
        <rFont val="Calibri"/>
        <family val="2"/>
        <scheme val="minor"/>
      </rPr>
      <t xml:space="preserve"> es incorrecta porque la fuerza mayor no tiene relación con este aspecto.</t>
    </r>
  </si>
  <si>
    <r>
      <t xml:space="preserve">La opción </t>
    </r>
    <r>
      <rPr>
        <b/>
        <sz val="11"/>
        <color theme="1"/>
        <rFont val="Calibri"/>
        <family val="2"/>
        <scheme val="minor"/>
      </rPr>
      <t>B (Correcta)</t>
    </r>
    <r>
      <rPr>
        <sz val="11"/>
        <color theme="1"/>
        <rFont val="Calibri"/>
        <family val="2"/>
        <scheme val="minor"/>
      </rPr>
      <t xml:space="preserve"> es correcta porque la condición de interesado no se hereda, ya que los derechos del interesado concluyen con su fallecimiento. La opción </t>
    </r>
    <r>
      <rPr>
        <b/>
        <sz val="11"/>
        <color theme="1"/>
        <rFont val="Calibri"/>
        <family val="2"/>
        <scheme val="minor"/>
      </rPr>
      <t>A</t>
    </r>
    <r>
      <rPr>
        <sz val="11"/>
        <color theme="1"/>
        <rFont val="Calibri"/>
        <family val="2"/>
        <scheme val="minor"/>
      </rPr>
      <t xml:space="preserve"> es incorrecta porque afirmar que es heredable contradice la normativa. La opción </t>
    </r>
    <r>
      <rPr>
        <b/>
        <sz val="11"/>
        <color theme="1"/>
        <rFont val="Calibri"/>
        <family val="2"/>
        <scheme val="minor"/>
      </rPr>
      <t>C</t>
    </r>
    <r>
      <rPr>
        <sz val="11"/>
        <color theme="1"/>
        <rFont val="Calibri"/>
        <family val="2"/>
        <scheme val="minor"/>
      </rPr>
      <t xml:space="preserve"> es incorrecta porque no hay excepciones que permitan esta herencia. La opción </t>
    </r>
    <r>
      <rPr>
        <b/>
        <sz val="11"/>
        <color theme="1"/>
        <rFont val="Calibri"/>
        <family val="2"/>
        <scheme val="minor"/>
      </rPr>
      <t>D</t>
    </r>
    <r>
      <rPr>
        <sz val="11"/>
        <color theme="1"/>
        <rFont val="Calibri"/>
        <family val="2"/>
        <scheme val="minor"/>
      </rPr>
      <t xml:space="preserve"> es incorrecta porque un derecho legítimo del fallecido no implica la herencia de la condición de interesado.</t>
    </r>
  </si>
  <si>
    <r>
      <t xml:space="preserve">La opción </t>
    </r>
    <r>
      <rPr>
        <b/>
        <sz val="11"/>
        <color theme="1"/>
        <rFont val="Calibri"/>
        <family val="2"/>
        <scheme val="minor"/>
      </rPr>
      <t>C (Correcta)</t>
    </r>
    <r>
      <rPr>
        <sz val="11"/>
        <color theme="1"/>
        <rFont val="Calibri"/>
        <family val="2"/>
        <scheme val="minor"/>
      </rPr>
      <t xml:space="preserve"> es correcta porque la legitimación activa corresponde a quienes promuevan el procedimiento, según la normativa. La opción </t>
    </r>
    <r>
      <rPr>
        <b/>
        <sz val="11"/>
        <color theme="1"/>
        <rFont val="Calibri"/>
        <family val="2"/>
        <scheme val="minor"/>
      </rPr>
      <t>A</t>
    </r>
    <r>
      <rPr>
        <sz val="11"/>
        <color theme="1"/>
        <rFont val="Calibri"/>
        <family val="2"/>
        <scheme val="minor"/>
      </rPr>
      <t xml:space="preserve"> es incorrecta porque no todos los interesados tienen esta capacidad. La opción </t>
    </r>
    <r>
      <rPr>
        <b/>
        <sz val="11"/>
        <color theme="1"/>
        <rFont val="Calibri"/>
        <family val="2"/>
        <scheme val="minor"/>
      </rPr>
      <t>B</t>
    </r>
    <r>
      <rPr>
        <sz val="11"/>
        <color theme="1"/>
        <rFont val="Calibri"/>
        <family val="2"/>
        <scheme val="minor"/>
      </rPr>
      <t xml:space="preserve"> es incorrecta porque la Administración afectada no ejerce la legitimación activa. La opción </t>
    </r>
    <r>
      <rPr>
        <b/>
        <sz val="11"/>
        <color theme="1"/>
        <rFont val="Calibri"/>
        <family val="2"/>
        <scheme val="minor"/>
      </rPr>
      <t>D</t>
    </r>
    <r>
      <rPr>
        <sz val="11"/>
        <color theme="1"/>
        <rFont val="Calibri"/>
        <family val="2"/>
        <scheme val="minor"/>
      </rPr>
      <t xml:space="preserve"> es incorrecta porque no basta con personarse para tener legitimación activa.</t>
    </r>
  </si>
  <si>
    <r>
      <t xml:space="preserve">La opción </t>
    </r>
    <r>
      <rPr>
        <b/>
        <sz val="11"/>
        <color theme="1"/>
        <rFont val="Calibri"/>
        <family val="2"/>
        <scheme val="minor"/>
      </rPr>
      <t>B (Correcta)</t>
    </r>
    <r>
      <rPr>
        <sz val="11"/>
        <color theme="1"/>
        <rFont val="Calibri"/>
        <family val="2"/>
        <scheme val="minor"/>
      </rPr>
      <t xml:space="preserve"> es correcta porque cualquier persona con capacidad de obrar puede ser representante. La opción </t>
    </r>
    <r>
      <rPr>
        <b/>
        <sz val="11"/>
        <color theme="1"/>
        <rFont val="Calibri"/>
        <family val="2"/>
        <scheme val="minor"/>
      </rPr>
      <t>A</t>
    </r>
    <r>
      <rPr>
        <sz val="11"/>
        <color theme="1"/>
        <rFont val="Calibri"/>
        <family val="2"/>
        <scheme val="minor"/>
      </rPr>
      <t xml:space="preserve"> es incorrecta porque no basta con ser mayor de edad. La opción </t>
    </r>
    <r>
      <rPr>
        <b/>
        <sz val="11"/>
        <color theme="1"/>
        <rFont val="Calibri"/>
        <family val="2"/>
        <scheme val="minor"/>
      </rPr>
      <t>C</t>
    </r>
    <r>
      <rPr>
        <sz val="11"/>
        <color theme="1"/>
        <rFont val="Calibri"/>
        <family val="2"/>
        <scheme val="minor"/>
      </rPr>
      <t xml:space="preserve"> es incorrecta porque no se limita a interesados en el procedimiento. La opción </t>
    </r>
    <r>
      <rPr>
        <b/>
        <sz val="11"/>
        <color theme="1"/>
        <rFont val="Calibri"/>
        <family val="2"/>
        <scheme val="minor"/>
      </rPr>
      <t>D</t>
    </r>
    <r>
      <rPr>
        <sz val="11"/>
        <color theme="1"/>
        <rFont val="Calibri"/>
        <family val="2"/>
        <scheme val="minor"/>
      </rPr>
      <t xml:space="preserve"> es incorrecta porque la Administración no designa representantes para los interesados.</t>
    </r>
  </si>
  <si>
    <r>
      <t xml:space="preserve">La opción </t>
    </r>
    <r>
      <rPr>
        <b/>
        <sz val="11"/>
        <color theme="1"/>
        <rFont val="Calibri"/>
        <family val="2"/>
        <scheme val="minor"/>
      </rPr>
      <t>D (Correcta)</t>
    </r>
    <r>
      <rPr>
        <sz val="11"/>
        <color theme="1"/>
        <rFont val="Calibri"/>
        <family val="2"/>
        <scheme val="minor"/>
      </rPr>
      <t xml:space="preserve"> es correcta porque el artículo 32 regula quién puede ser representante. La opción </t>
    </r>
    <r>
      <rPr>
        <b/>
        <sz val="11"/>
        <color theme="1"/>
        <rFont val="Calibri"/>
        <family val="2"/>
        <scheme val="minor"/>
      </rPr>
      <t>A</t>
    </r>
    <r>
      <rPr>
        <sz val="11"/>
        <color theme="1"/>
        <rFont val="Calibri"/>
        <family val="2"/>
        <scheme val="minor"/>
      </rPr>
      <t xml:space="preserve"> es incorrecta porque el artículo 29 no aborda esta cuestión. La opción </t>
    </r>
    <r>
      <rPr>
        <b/>
        <sz val="11"/>
        <color theme="1"/>
        <rFont val="Calibri"/>
        <family val="2"/>
        <scheme val="minor"/>
      </rPr>
      <t>B</t>
    </r>
    <r>
      <rPr>
        <sz val="11"/>
        <color theme="1"/>
        <rFont val="Calibri"/>
        <family val="2"/>
        <scheme val="minor"/>
      </rPr>
      <t xml:space="preserve"> es incorrecta porque el artículo 30 tampoco regula este aspecto. La opción </t>
    </r>
    <r>
      <rPr>
        <b/>
        <sz val="11"/>
        <color theme="1"/>
        <rFont val="Calibri"/>
        <family val="2"/>
        <scheme val="minor"/>
      </rPr>
      <t>C</t>
    </r>
    <r>
      <rPr>
        <sz val="11"/>
        <color theme="1"/>
        <rFont val="Calibri"/>
        <family val="2"/>
        <scheme val="minor"/>
      </rPr>
      <t xml:space="preserve"> es incorrecta porque el artículo 31 trata otros temas.</t>
    </r>
  </si>
  <si>
    <r>
      <t xml:space="preserve">La opción </t>
    </r>
    <r>
      <rPr>
        <b/>
        <sz val="11"/>
        <color theme="1"/>
        <rFont val="Calibri"/>
        <family val="2"/>
        <scheme val="minor"/>
      </rPr>
      <t>C (Correcta)</t>
    </r>
    <r>
      <rPr>
        <sz val="11"/>
        <color theme="1"/>
        <rFont val="Calibri"/>
        <family val="2"/>
        <scheme val="minor"/>
      </rPr>
      <t xml:space="preserve"> es correcta porque no es necesario acreditar representación para presentar un documento. La opción </t>
    </r>
    <r>
      <rPr>
        <b/>
        <sz val="11"/>
        <color theme="1"/>
        <rFont val="Calibri"/>
        <family val="2"/>
        <scheme val="minor"/>
      </rPr>
      <t>A</t>
    </r>
    <r>
      <rPr>
        <sz val="11"/>
        <color theme="1"/>
        <rFont val="Calibri"/>
        <family val="2"/>
        <scheme val="minor"/>
      </rPr>
      <t xml:space="preserve"> es incorrecta porque para entablar un recurso sí se requiere acreditar representación. La opción </t>
    </r>
    <r>
      <rPr>
        <b/>
        <sz val="11"/>
        <color theme="1"/>
        <rFont val="Calibri"/>
        <family val="2"/>
        <scheme val="minor"/>
      </rPr>
      <t>B</t>
    </r>
    <r>
      <rPr>
        <sz val="11"/>
        <color theme="1"/>
        <rFont val="Calibri"/>
        <family val="2"/>
        <scheme val="minor"/>
      </rPr>
      <t xml:space="preserve"> es incorrecta porque para desistir de una acción administrativa también se requiere representación. La opción </t>
    </r>
    <r>
      <rPr>
        <b/>
        <sz val="11"/>
        <color theme="1"/>
        <rFont val="Calibri"/>
        <family val="2"/>
        <scheme val="minor"/>
      </rPr>
      <t>D</t>
    </r>
    <r>
      <rPr>
        <sz val="11"/>
        <color theme="1"/>
        <rFont val="Calibri"/>
        <family val="2"/>
        <scheme val="minor"/>
      </rPr>
      <t xml:space="preserve"> es incorrecta porque renunciar a derechos en nombre de otra persona requiere acreditación.</t>
    </r>
  </si>
  <si>
    <r>
      <t xml:space="preserve">La opción </t>
    </r>
    <r>
      <rPr>
        <b/>
        <sz val="11"/>
        <color theme="1"/>
        <rFont val="Calibri"/>
        <family val="2"/>
        <scheme val="minor"/>
      </rPr>
      <t>B (Correcta)</t>
    </r>
    <r>
      <rPr>
        <sz val="11"/>
        <color theme="1"/>
        <rFont val="Calibri"/>
        <family val="2"/>
        <scheme val="minor"/>
      </rPr>
      <t xml:space="preserve"> es correcta porque la Ley establece un plazo de diez días para subsanar este tipo de defectos. La opción </t>
    </r>
    <r>
      <rPr>
        <b/>
        <sz val="11"/>
        <color theme="1"/>
        <rFont val="Calibri"/>
        <family val="2"/>
        <scheme val="minor"/>
      </rPr>
      <t>A</t>
    </r>
    <r>
      <rPr>
        <sz val="11"/>
        <color theme="1"/>
        <rFont val="Calibri"/>
        <family val="2"/>
        <scheme val="minor"/>
      </rPr>
      <t xml:space="preserve"> es incorrecta porque cinco días no es el plazo establecido. La opción </t>
    </r>
    <r>
      <rPr>
        <b/>
        <sz val="11"/>
        <color theme="1"/>
        <rFont val="Calibri"/>
        <family val="2"/>
        <scheme val="minor"/>
      </rPr>
      <t>C</t>
    </r>
    <r>
      <rPr>
        <sz val="11"/>
        <color theme="1"/>
        <rFont val="Calibri"/>
        <family val="2"/>
        <scheme val="minor"/>
      </rPr>
      <t xml:space="preserve"> es incorrecta porque siete días tampoco es el plazo correcto. La opción </t>
    </r>
    <r>
      <rPr>
        <b/>
        <sz val="11"/>
        <color theme="1"/>
        <rFont val="Calibri"/>
        <family val="2"/>
        <scheme val="minor"/>
      </rPr>
      <t>D</t>
    </r>
    <r>
      <rPr>
        <sz val="11"/>
        <color theme="1"/>
        <rFont val="Calibri"/>
        <family val="2"/>
        <scheme val="minor"/>
      </rPr>
      <t xml:space="preserve"> es incorrecta porque veinte días exceden el plazo legal.</t>
    </r>
  </si>
  <si>
    <r>
      <t xml:space="preserve">La opción </t>
    </r>
    <r>
      <rPr>
        <b/>
        <sz val="11"/>
        <color theme="1"/>
        <rFont val="Calibri"/>
        <family val="2"/>
        <scheme val="minor"/>
      </rPr>
      <t>C (Correcta)</t>
    </r>
    <r>
      <rPr>
        <sz val="11"/>
        <color theme="1"/>
        <rFont val="Calibri"/>
        <family val="2"/>
        <scheme val="minor"/>
      </rPr>
      <t xml:space="preserve"> es correcta porque los interesados pueden acudir con un asesor cuando lo consideren oportuno. La opción </t>
    </r>
    <r>
      <rPr>
        <b/>
        <sz val="11"/>
        <color theme="1"/>
        <rFont val="Calibri"/>
        <family val="2"/>
        <scheme val="minor"/>
      </rPr>
      <t>A</t>
    </r>
    <r>
      <rPr>
        <sz val="11"/>
        <color theme="1"/>
        <rFont val="Calibri"/>
        <family val="2"/>
        <scheme val="minor"/>
      </rPr>
      <t xml:space="preserve"> es incorrecta porque el procedimiento administrativo no excluye la asesoría. La opción </t>
    </r>
    <r>
      <rPr>
        <b/>
        <sz val="11"/>
        <color theme="1"/>
        <rFont val="Calibri"/>
        <family val="2"/>
        <scheme val="minor"/>
      </rPr>
      <t>B</t>
    </r>
    <r>
      <rPr>
        <sz val="11"/>
        <color theme="1"/>
        <rFont val="Calibri"/>
        <family val="2"/>
        <scheme val="minor"/>
      </rPr>
      <t xml:space="preserve"> es incorrecta porque no es necesario solicitarlo expresamente en la solicitud de inicio. La opción </t>
    </r>
    <r>
      <rPr>
        <b/>
        <sz val="11"/>
        <color theme="1"/>
        <rFont val="Calibri"/>
        <family val="2"/>
        <scheme val="minor"/>
      </rPr>
      <t>D</t>
    </r>
    <r>
      <rPr>
        <sz val="11"/>
        <color theme="1"/>
        <rFont val="Calibri"/>
        <family val="2"/>
        <scheme val="minor"/>
      </rPr>
      <t xml:space="preserve"> es incorrecta porque no depende de casos de fuerza mayor.</t>
    </r>
  </si>
  <si>
    <r>
      <t xml:space="preserve">La opción </t>
    </r>
    <r>
      <rPr>
        <b/>
        <sz val="11"/>
        <color theme="1"/>
        <rFont val="Calibri"/>
        <family val="2"/>
        <scheme val="minor"/>
      </rPr>
      <t>A (Correcta)</t>
    </r>
    <r>
      <rPr>
        <sz val="11"/>
        <color theme="1"/>
        <rFont val="Calibri"/>
        <family val="2"/>
        <scheme val="minor"/>
      </rPr>
      <t xml:space="preserve"> es correcta porque las actuaciones se realizarán con quien sea designado en el escrito de solicitud. La opción </t>
    </r>
    <r>
      <rPr>
        <b/>
        <sz val="11"/>
        <color theme="1"/>
        <rFont val="Calibri"/>
        <family val="2"/>
        <scheme val="minor"/>
      </rPr>
      <t>B</t>
    </r>
    <r>
      <rPr>
        <sz val="11"/>
        <color theme="1"/>
        <rFont val="Calibri"/>
        <family val="2"/>
        <scheme val="minor"/>
      </rPr>
      <t xml:space="preserve"> es incorrecta porque la Administración no tiene autoridad para designar unilateralmente. La opción </t>
    </r>
    <r>
      <rPr>
        <b/>
        <sz val="11"/>
        <color theme="1"/>
        <rFont val="Calibri"/>
        <family val="2"/>
        <scheme val="minor"/>
      </rPr>
      <t>C</t>
    </r>
    <r>
      <rPr>
        <sz val="11"/>
        <color theme="1"/>
        <rFont val="Calibri"/>
        <family val="2"/>
        <scheme val="minor"/>
      </rPr>
      <t xml:space="preserve"> es incorrecta porque no se basa en el orden de las firmas. La opción </t>
    </r>
    <r>
      <rPr>
        <b/>
        <sz val="11"/>
        <color theme="1"/>
        <rFont val="Calibri"/>
        <family val="2"/>
        <scheme val="minor"/>
      </rPr>
      <t>D</t>
    </r>
    <r>
      <rPr>
        <sz val="11"/>
        <color theme="1"/>
        <rFont val="Calibri"/>
        <family val="2"/>
        <scheme val="minor"/>
      </rPr>
      <t xml:space="preserve"> es incorrecta porque no es válido actuar con cualquiera de los firmantes.</t>
    </r>
  </si>
  <si>
    <r>
      <t xml:space="preserve">La opción </t>
    </r>
    <r>
      <rPr>
        <b/>
        <sz val="11"/>
        <color theme="1"/>
        <rFont val="Calibri"/>
        <family val="2"/>
        <scheme val="minor"/>
      </rPr>
      <t>A (Correcta)</t>
    </r>
    <r>
      <rPr>
        <sz val="11"/>
        <color theme="1"/>
        <rFont val="Calibri"/>
        <family val="2"/>
        <scheme val="minor"/>
      </rPr>
      <t xml:space="preserve"> es correcta porque, en ausencia de designación, se realizará con quien sea designado en el trámite de audiencia. La opción </t>
    </r>
    <r>
      <rPr>
        <b/>
        <sz val="11"/>
        <color theme="1"/>
        <rFont val="Calibri"/>
        <family val="2"/>
        <scheme val="minor"/>
      </rPr>
      <t>B</t>
    </r>
    <r>
      <rPr>
        <sz val="11"/>
        <color theme="1"/>
        <rFont val="Calibri"/>
        <family val="2"/>
        <scheme val="minor"/>
      </rPr>
      <t xml:space="preserve"> es incorrecta porque la Administración no puede designar arbitrariamente. La opción </t>
    </r>
    <r>
      <rPr>
        <b/>
        <sz val="11"/>
        <color theme="1"/>
        <rFont val="Calibri"/>
        <family val="2"/>
        <scheme val="minor"/>
      </rPr>
      <t>C</t>
    </r>
    <r>
      <rPr>
        <sz val="11"/>
        <color theme="1"/>
        <rFont val="Calibri"/>
        <family val="2"/>
        <scheme val="minor"/>
      </rPr>
      <t xml:space="preserve"> es incorrecta porque no depende de quién firme en último lugar. La opción </t>
    </r>
    <r>
      <rPr>
        <b/>
        <sz val="11"/>
        <color theme="1"/>
        <rFont val="Calibri"/>
        <family val="2"/>
        <scheme val="minor"/>
      </rPr>
      <t>D</t>
    </r>
    <r>
      <rPr>
        <sz val="11"/>
        <color theme="1"/>
        <rFont val="Calibri"/>
        <family val="2"/>
        <scheme val="minor"/>
      </rPr>
      <t xml:space="preserve"> es incorrecta porque no es válido realizarlo con cualquiera de los firmantes.</t>
    </r>
  </si>
  <si>
    <r>
      <t xml:space="preserve">La opción </t>
    </r>
    <r>
      <rPr>
        <b/>
        <sz val="11"/>
        <color theme="1"/>
        <rFont val="Calibri"/>
        <family val="2"/>
        <scheme val="minor"/>
      </rPr>
      <t>D (Correcta)</t>
    </r>
    <r>
      <rPr>
        <sz val="11"/>
        <color theme="1"/>
        <rFont val="Calibri"/>
        <family val="2"/>
        <scheme val="minor"/>
      </rPr>
      <t xml:space="preserve"> es correcta porque presentar alegaciones en cualquier momento no es un derecho generalizado. La opción </t>
    </r>
    <r>
      <rPr>
        <b/>
        <sz val="11"/>
        <color theme="1"/>
        <rFont val="Calibri"/>
        <family val="2"/>
        <scheme val="minor"/>
      </rPr>
      <t>A</t>
    </r>
    <r>
      <rPr>
        <sz val="11"/>
        <color theme="1"/>
        <rFont val="Calibri"/>
        <family val="2"/>
        <scheme val="minor"/>
      </rPr>
      <t xml:space="preserve"> es incorrecta porque el derecho a utilizar lenguas oficiales es reconocido. La opción </t>
    </r>
    <r>
      <rPr>
        <b/>
        <sz val="11"/>
        <color theme="1"/>
        <rFont val="Calibri"/>
        <family val="2"/>
        <scheme val="minor"/>
      </rPr>
      <t>B</t>
    </r>
    <r>
      <rPr>
        <sz val="11"/>
        <color theme="1"/>
        <rFont val="Calibri"/>
        <family val="2"/>
        <scheme val="minor"/>
      </rPr>
      <t xml:space="preserve"> es incorrecta porque identificar a los responsables es un derecho legítimo. La opción </t>
    </r>
    <r>
      <rPr>
        <b/>
        <sz val="11"/>
        <color theme="1"/>
        <rFont val="Calibri"/>
        <family val="2"/>
        <scheme val="minor"/>
      </rPr>
      <t>C</t>
    </r>
    <r>
      <rPr>
        <sz val="11"/>
        <color theme="1"/>
        <rFont val="Calibri"/>
        <family val="2"/>
        <scheme val="minor"/>
      </rPr>
      <t xml:space="preserve"> es incorrecta porque obtener copias de documentos presentados también es un derecho.</t>
    </r>
  </si>
  <si>
    <r>
      <t xml:space="preserve">La opción </t>
    </r>
    <r>
      <rPr>
        <b/>
        <sz val="11"/>
        <color theme="1"/>
        <rFont val="Calibri"/>
        <family val="2"/>
        <scheme val="minor"/>
      </rPr>
      <t>C (Correcta)</t>
    </r>
    <r>
      <rPr>
        <sz val="11"/>
        <color theme="1"/>
        <rFont val="Calibri"/>
        <family val="2"/>
        <scheme val="minor"/>
      </rPr>
      <t xml:space="preserve"> es correcta porque un ciudadano puede negarse si ya presentó los documentos con anterioridad. La opción </t>
    </r>
    <r>
      <rPr>
        <b/>
        <sz val="11"/>
        <color theme="1"/>
        <rFont val="Calibri"/>
        <family val="2"/>
        <scheme val="minor"/>
      </rPr>
      <t>A</t>
    </r>
    <r>
      <rPr>
        <sz val="11"/>
        <color theme="1"/>
        <rFont val="Calibri"/>
        <family val="2"/>
        <scheme val="minor"/>
      </rPr>
      <t xml:space="preserve"> es incorrecta porque no puede negarse en cualquier caso. La opción </t>
    </r>
    <r>
      <rPr>
        <b/>
        <sz val="11"/>
        <color theme="1"/>
        <rFont val="Calibri"/>
        <family val="2"/>
        <scheme val="minor"/>
      </rPr>
      <t>B</t>
    </r>
    <r>
      <rPr>
        <sz val="11"/>
        <color theme="1"/>
        <rFont val="Calibri"/>
        <family val="2"/>
        <scheme val="minor"/>
      </rPr>
      <t xml:space="preserve"> es incorrecta porque no es válido alegar que no es una obligación jurídica. La opción </t>
    </r>
    <r>
      <rPr>
        <b/>
        <sz val="11"/>
        <color theme="1"/>
        <rFont val="Calibri"/>
        <family val="2"/>
        <scheme val="minor"/>
      </rPr>
      <t>D</t>
    </r>
    <r>
      <rPr>
        <sz val="11"/>
        <color theme="1"/>
        <rFont val="Calibri"/>
        <family val="2"/>
        <scheme val="minor"/>
      </rPr>
      <t xml:space="preserve"> es incorrecta porque no depende de normas reglamentarias exclusivamente.</t>
    </r>
  </si>
  <si>
    <r>
      <t xml:space="preserve">La opción </t>
    </r>
    <r>
      <rPr>
        <b/>
        <sz val="11"/>
        <color theme="1"/>
        <rFont val="Calibri"/>
        <family val="2"/>
        <scheme val="minor"/>
      </rPr>
      <t>B (Correcta)</t>
    </r>
    <r>
      <rPr>
        <sz val="11"/>
        <color theme="1"/>
        <rFont val="Calibri"/>
        <family val="2"/>
        <scheme val="minor"/>
      </rPr>
      <t xml:space="preserve"> es correcta porque, según la normativa, los procedimientos se tramitarán en español, salvo excepciones previstas en leyes. La opción </t>
    </r>
    <r>
      <rPr>
        <b/>
        <sz val="11"/>
        <color theme="1"/>
        <rFont val="Calibri"/>
        <family val="2"/>
        <scheme val="minor"/>
      </rPr>
      <t>A</t>
    </r>
    <r>
      <rPr>
        <sz val="11"/>
        <color theme="1"/>
        <rFont val="Calibri"/>
        <family val="2"/>
        <scheme val="minor"/>
      </rPr>
      <t xml:space="preserve"> es incorrecta porque no es aplicable solo en algunos casos. La opción </t>
    </r>
    <r>
      <rPr>
        <b/>
        <sz val="11"/>
        <color theme="1"/>
        <rFont val="Calibri"/>
        <family val="2"/>
        <scheme val="minor"/>
      </rPr>
      <t>C</t>
    </r>
    <r>
      <rPr>
        <sz val="11"/>
        <color theme="1"/>
        <rFont val="Calibri"/>
        <family val="2"/>
        <scheme val="minor"/>
      </rPr>
      <t xml:space="preserve"> es incorrecta porque no se permite elegir la lengua cooficial por la Administración, salvo casos específicos. La opción </t>
    </r>
    <r>
      <rPr>
        <b/>
        <sz val="11"/>
        <color theme="1"/>
        <rFont val="Calibri"/>
        <family val="2"/>
        <scheme val="minor"/>
      </rPr>
      <t>D</t>
    </r>
    <r>
      <rPr>
        <sz val="11"/>
        <color theme="1"/>
        <rFont val="Calibri"/>
        <family val="2"/>
        <scheme val="minor"/>
      </rPr>
      <t xml:space="preserve"> es incorrecta porque no es cierto que el interesado pueda elegir la lengua en cualquier caso.</t>
    </r>
  </si>
  <si>
    <r>
      <t xml:space="preserve">La opción </t>
    </r>
    <r>
      <rPr>
        <b/>
        <sz val="11"/>
        <color theme="1"/>
        <rFont val="Calibri"/>
        <family val="2"/>
        <scheme val="minor"/>
      </rPr>
      <t>B (Correcta)</t>
    </r>
    <r>
      <rPr>
        <sz val="11"/>
        <color theme="1"/>
        <rFont val="Calibri"/>
        <family val="2"/>
        <scheme val="minor"/>
      </rPr>
      <t xml:space="preserve"> es correcta porque los ciudadanos están obligados a facilitar informes solo si así lo establece una norma de rango legal. La opción </t>
    </r>
    <r>
      <rPr>
        <b/>
        <sz val="11"/>
        <color theme="1"/>
        <rFont val="Calibri"/>
        <family val="2"/>
        <scheme val="minor"/>
      </rPr>
      <t>A</t>
    </r>
    <r>
      <rPr>
        <sz val="11"/>
        <color theme="1"/>
        <rFont val="Calibri"/>
        <family val="2"/>
        <scheme val="minor"/>
      </rPr>
      <t xml:space="preserve"> es incorrecta porque no es en cualquier caso. La opción </t>
    </r>
    <r>
      <rPr>
        <b/>
        <sz val="11"/>
        <color theme="1"/>
        <rFont val="Calibri"/>
        <family val="2"/>
        <scheme val="minor"/>
      </rPr>
      <t>C</t>
    </r>
    <r>
      <rPr>
        <sz val="11"/>
        <color theme="1"/>
        <rFont val="Calibri"/>
        <family val="2"/>
        <scheme val="minor"/>
      </rPr>
      <t xml:space="preserve"> es incorrecta porque una norma reglamentaria no basta. La opción </t>
    </r>
    <r>
      <rPr>
        <b/>
        <sz val="11"/>
        <color theme="1"/>
        <rFont val="Calibri"/>
        <family val="2"/>
        <scheme val="minor"/>
      </rPr>
      <t>D</t>
    </r>
    <r>
      <rPr>
        <sz val="11"/>
        <color theme="1"/>
        <rFont val="Calibri"/>
        <family val="2"/>
        <scheme val="minor"/>
      </rPr>
      <t xml:space="preserve"> es incorrecta porque el rango jerárquico de la norma es relevante.</t>
    </r>
  </si>
  <si>
    <r>
      <t xml:space="preserve">La opción </t>
    </r>
    <r>
      <rPr>
        <b/>
        <sz val="11"/>
        <color theme="1"/>
        <rFont val="Calibri"/>
        <family val="2"/>
        <scheme val="minor"/>
      </rPr>
      <t>B (Correcta)</t>
    </r>
    <r>
      <rPr>
        <sz val="11"/>
        <color theme="1"/>
        <rFont val="Calibri"/>
        <family val="2"/>
        <scheme val="minor"/>
      </rPr>
      <t xml:space="preserve"> es correcta porque la comparecencia es obligatoria únicamente cuando lo establezca una norma de rango legal. La opción </t>
    </r>
    <r>
      <rPr>
        <b/>
        <sz val="11"/>
        <color theme="1"/>
        <rFont val="Calibri"/>
        <family val="2"/>
        <scheme val="minor"/>
      </rPr>
      <t>A</t>
    </r>
    <r>
      <rPr>
        <sz val="11"/>
        <color theme="1"/>
        <rFont val="Calibri"/>
        <family val="2"/>
        <scheme val="minor"/>
      </rPr>
      <t xml:space="preserve"> es incorrecta porque no es en cualquier caso. La opción </t>
    </r>
    <r>
      <rPr>
        <b/>
        <sz val="11"/>
        <color theme="1"/>
        <rFont val="Calibri"/>
        <family val="2"/>
        <scheme val="minor"/>
      </rPr>
      <t>C</t>
    </r>
    <r>
      <rPr>
        <sz val="11"/>
        <color theme="1"/>
        <rFont val="Calibri"/>
        <family val="2"/>
        <scheme val="minor"/>
      </rPr>
      <t xml:space="preserve"> es incorrecta porque una norma reglamentaria no basta para exigir comparecencia. La opción </t>
    </r>
    <r>
      <rPr>
        <b/>
        <sz val="11"/>
        <color theme="1"/>
        <rFont val="Calibri"/>
        <family val="2"/>
        <scheme val="minor"/>
      </rPr>
      <t>D</t>
    </r>
    <r>
      <rPr>
        <sz val="11"/>
        <color theme="1"/>
        <rFont val="Calibri"/>
        <family val="2"/>
        <scheme val="minor"/>
      </rPr>
      <t xml:space="preserve"> es incorrecta porque no todas las normas, independientemente de su rango, pueden imponer esta obligación.</t>
    </r>
  </si>
  <si>
    <r>
      <t xml:space="preserve">La opción </t>
    </r>
    <r>
      <rPr>
        <b/>
        <sz val="11"/>
        <color theme="1"/>
        <rFont val="Calibri"/>
        <family val="2"/>
        <scheme val="minor"/>
      </rPr>
      <t>D (Correcta)</t>
    </r>
    <r>
      <rPr>
        <sz val="11"/>
        <color theme="1"/>
        <rFont val="Calibri"/>
        <family val="2"/>
        <scheme val="minor"/>
      </rPr>
      <t xml:space="preserve"> es correcta porque los ciudadanos pueden acceder a archivos administrativos que correspondan a procedimientos concluidos en la fecha de consulta. La opción </t>
    </r>
    <r>
      <rPr>
        <b/>
        <sz val="11"/>
        <color theme="1"/>
        <rFont val="Calibri"/>
        <family val="2"/>
        <scheme val="minor"/>
      </rPr>
      <t>A</t>
    </r>
    <r>
      <rPr>
        <sz val="11"/>
        <color theme="1"/>
        <rFont val="Calibri"/>
        <family val="2"/>
        <scheme val="minor"/>
      </rPr>
      <t xml:space="preserve"> es incorrecta porque los archivos sonoros no son un criterio relevante. La opción </t>
    </r>
    <r>
      <rPr>
        <b/>
        <sz val="11"/>
        <color theme="1"/>
        <rFont val="Calibri"/>
        <family val="2"/>
        <scheme val="minor"/>
      </rPr>
      <t>B</t>
    </r>
    <r>
      <rPr>
        <sz val="11"/>
        <color theme="1"/>
        <rFont val="Calibri"/>
        <family val="2"/>
        <scheme val="minor"/>
      </rPr>
      <t xml:space="preserve"> es incorrecta porque no depende del soporte físico del archivo. La opción </t>
    </r>
    <r>
      <rPr>
        <b/>
        <sz val="11"/>
        <color theme="1"/>
        <rFont val="Calibri"/>
        <family val="2"/>
        <scheme val="minor"/>
      </rPr>
      <t>C</t>
    </r>
    <r>
      <rPr>
        <sz val="11"/>
        <color theme="1"/>
        <rFont val="Calibri"/>
        <family val="2"/>
        <scheme val="minor"/>
      </rPr>
      <t xml:space="preserve"> es incorrecta porque no todos los procedimientos actualizados son accesibles.</t>
    </r>
  </si>
  <si>
    <r>
      <t xml:space="preserve">La opción </t>
    </r>
    <r>
      <rPr>
        <b/>
        <sz val="11"/>
        <color theme="1"/>
        <rFont val="Calibri"/>
        <family val="2"/>
        <scheme val="minor"/>
      </rPr>
      <t>C (Correcta)</t>
    </r>
    <r>
      <rPr>
        <sz val="11"/>
        <color theme="1"/>
        <rFont val="Calibri"/>
        <family val="2"/>
        <scheme val="minor"/>
      </rPr>
      <t xml:space="preserve"> es correcta porque si existe el derecho de acceso, también existe el derecho a obtener copias de los documentos, salvo restricciones legales. La opción </t>
    </r>
    <r>
      <rPr>
        <b/>
        <sz val="11"/>
        <color theme="1"/>
        <rFont val="Calibri"/>
        <family val="2"/>
        <scheme val="minor"/>
      </rPr>
      <t>A</t>
    </r>
    <r>
      <rPr>
        <sz val="11"/>
        <color theme="1"/>
        <rFont val="Calibri"/>
        <family val="2"/>
        <scheme val="minor"/>
      </rPr>
      <t xml:space="preserve"> es incorrecta porque no se limita a bibliotecas públicas. La opción </t>
    </r>
    <r>
      <rPr>
        <b/>
        <sz val="11"/>
        <color theme="1"/>
        <rFont val="Calibri"/>
        <family val="2"/>
        <scheme val="minor"/>
      </rPr>
      <t>B</t>
    </r>
    <r>
      <rPr>
        <sz val="11"/>
        <color theme="1"/>
        <rFont val="Calibri"/>
        <family val="2"/>
        <scheme val="minor"/>
      </rPr>
      <t xml:space="preserve"> es incorrecta porque no prohíbe el acceso en procedimientos administrativos. La opción </t>
    </r>
    <r>
      <rPr>
        <b/>
        <sz val="11"/>
        <color theme="1"/>
        <rFont val="Calibri"/>
        <family val="2"/>
        <scheme val="minor"/>
      </rPr>
      <t>D</t>
    </r>
    <r>
      <rPr>
        <sz val="11"/>
        <color theme="1"/>
        <rFont val="Calibri"/>
        <family val="2"/>
        <scheme val="minor"/>
      </rPr>
      <t xml:space="preserve"> es incorrecta porque no siempre se requiere autorización escrita.</t>
    </r>
  </si>
  <si>
    <r>
      <t xml:space="preserve">La opción </t>
    </r>
    <r>
      <rPr>
        <b/>
        <sz val="11"/>
        <color theme="1"/>
        <rFont val="Calibri"/>
        <family val="2"/>
        <scheme val="minor"/>
      </rPr>
      <t>A (Correcta)</t>
    </r>
    <r>
      <rPr>
        <sz val="11"/>
        <color theme="1"/>
        <rFont val="Calibri"/>
        <family val="2"/>
        <scheme val="minor"/>
      </rPr>
      <t xml:space="preserve"> es correcta porque el procedimiento administrativo es el cauce formal que concreta la actuación administrativa para realizar un fin. La opción </t>
    </r>
    <r>
      <rPr>
        <b/>
        <sz val="11"/>
        <color theme="1"/>
        <rFont val="Calibri"/>
        <family val="2"/>
        <scheme val="minor"/>
      </rPr>
      <t>B</t>
    </r>
    <r>
      <rPr>
        <sz val="11"/>
        <color theme="1"/>
        <rFont val="Calibri"/>
        <family val="2"/>
        <scheme val="minor"/>
      </rPr>
      <t xml:space="preserve"> es incorrecta porque el cauce material no define el procedimiento administrativo. La opción </t>
    </r>
    <r>
      <rPr>
        <b/>
        <sz val="11"/>
        <color theme="1"/>
        <rFont val="Calibri"/>
        <family val="2"/>
        <scheme val="minor"/>
      </rPr>
      <t>C</t>
    </r>
    <r>
      <rPr>
        <sz val="11"/>
        <color theme="1"/>
        <rFont val="Calibri"/>
        <family val="2"/>
        <scheme val="minor"/>
      </rPr>
      <t xml:space="preserve"> es incorrecta porque la adecuación a un fin no es precisa. La opción </t>
    </r>
    <r>
      <rPr>
        <b/>
        <sz val="11"/>
        <color theme="1"/>
        <rFont val="Calibri"/>
        <family val="2"/>
        <scheme val="minor"/>
      </rPr>
      <t>D</t>
    </r>
    <r>
      <rPr>
        <sz val="11"/>
        <color theme="1"/>
        <rFont val="Calibri"/>
        <family val="2"/>
        <scheme val="minor"/>
      </rPr>
      <t xml:space="preserve"> es incorrecta porque no se orienta únicamente a un objeto.</t>
    </r>
  </si>
  <si>
    <r>
      <t xml:space="preserve">La opción </t>
    </r>
    <r>
      <rPr>
        <b/>
        <sz val="11"/>
        <color theme="1"/>
        <rFont val="Calibri"/>
        <family val="2"/>
        <scheme val="minor"/>
      </rPr>
      <t>B (Correcta)</t>
    </r>
    <r>
      <rPr>
        <sz val="11"/>
        <color theme="1"/>
        <rFont val="Calibri"/>
        <family val="2"/>
        <scheme val="minor"/>
      </rPr>
      <t xml:space="preserve"> es correcta porque "conclusión" no es una fase del procedimiento administrativo, ya que las fases son iniciación, instrucción y finalización. La opción </t>
    </r>
    <r>
      <rPr>
        <b/>
        <sz val="11"/>
        <color theme="1"/>
        <rFont val="Calibri"/>
        <family val="2"/>
        <scheme val="minor"/>
      </rPr>
      <t>A</t>
    </r>
    <r>
      <rPr>
        <sz val="11"/>
        <color theme="1"/>
        <rFont val="Calibri"/>
        <family val="2"/>
        <scheme val="minor"/>
      </rPr>
      <t xml:space="preserve"> es incorrecta porque la iniciación es una fase válida. La opción </t>
    </r>
    <r>
      <rPr>
        <b/>
        <sz val="11"/>
        <color theme="1"/>
        <rFont val="Calibri"/>
        <family val="2"/>
        <scheme val="minor"/>
      </rPr>
      <t>C</t>
    </r>
    <r>
      <rPr>
        <sz val="11"/>
        <color theme="1"/>
        <rFont val="Calibri"/>
        <family val="2"/>
        <scheme val="minor"/>
      </rPr>
      <t xml:space="preserve"> es incorrecta porque la instrucción también lo es. La opción </t>
    </r>
    <r>
      <rPr>
        <b/>
        <sz val="11"/>
        <color theme="1"/>
        <rFont val="Calibri"/>
        <family val="2"/>
        <scheme val="minor"/>
      </rPr>
      <t>D</t>
    </r>
    <r>
      <rPr>
        <sz val="11"/>
        <color theme="1"/>
        <rFont val="Calibri"/>
        <family val="2"/>
        <scheme val="minor"/>
      </rPr>
      <t xml:space="preserve"> es incorrecta porque la ordenación es parte del procedimiento.</t>
    </r>
  </si>
  <si>
    <r>
      <t xml:space="preserve">La opción </t>
    </r>
    <r>
      <rPr>
        <b/>
        <sz val="11"/>
        <color theme="1"/>
        <rFont val="Calibri"/>
        <family val="2"/>
        <scheme val="minor"/>
      </rPr>
      <t>B (Correcta)</t>
    </r>
    <r>
      <rPr>
        <sz val="11"/>
        <color theme="1"/>
        <rFont val="Calibri"/>
        <family val="2"/>
        <scheme val="minor"/>
      </rPr>
      <t xml:space="preserve"> es correcta porque el principio de parcialidad contradice el carácter imparcial que debe tener el procedimiento administrativo. La opción </t>
    </r>
    <r>
      <rPr>
        <b/>
        <sz val="11"/>
        <color theme="1"/>
        <rFont val="Calibri"/>
        <family val="2"/>
        <scheme val="minor"/>
      </rPr>
      <t>A</t>
    </r>
    <r>
      <rPr>
        <sz val="11"/>
        <color theme="1"/>
        <rFont val="Calibri"/>
        <family val="2"/>
        <scheme val="minor"/>
      </rPr>
      <t xml:space="preserve"> es incorrecta porque el principio de unidad sí es aplicable. La opción </t>
    </r>
    <r>
      <rPr>
        <b/>
        <sz val="11"/>
        <color theme="1"/>
        <rFont val="Calibri"/>
        <family val="2"/>
        <scheme val="minor"/>
      </rPr>
      <t>C</t>
    </r>
    <r>
      <rPr>
        <sz val="11"/>
        <color theme="1"/>
        <rFont val="Calibri"/>
        <family val="2"/>
        <scheme val="minor"/>
      </rPr>
      <t xml:space="preserve"> es incorrecta porque el principio de oficialidad también es válido. La opción </t>
    </r>
    <r>
      <rPr>
        <b/>
        <sz val="11"/>
        <color theme="1"/>
        <rFont val="Calibri"/>
        <family val="2"/>
        <scheme val="minor"/>
      </rPr>
      <t>D</t>
    </r>
    <r>
      <rPr>
        <sz val="11"/>
        <color theme="1"/>
        <rFont val="Calibri"/>
        <family val="2"/>
        <scheme val="minor"/>
      </rPr>
      <t xml:space="preserve"> es incorrecta porque el principio de antiformalismo es predicable.</t>
    </r>
  </si>
  <si>
    <r>
      <t xml:space="preserve">La opción </t>
    </r>
    <r>
      <rPr>
        <b/>
        <sz val="11"/>
        <color theme="1"/>
        <rFont val="Calibri"/>
        <family val="2"/>
        <scheme val="minor"/>
      </rPr>
      <t>C (Correcta)</t>
    </r>
    <r>
      <rPr>
        <sz val="11"/>
        <color theme="1"/>
        <rFont val="Calibri"/>
        <family val="2"/>
        <scheme val="minor"/>
      </rPr>
      <t xml:space="preserve"> es correcta porque no se suspende la tramitación en cualquier cuestión incidental, solo en ciertos casos específicos. La opción </t>
    </r>
    <r>
      <rPr>
        <b/>
        <sz val="11"/>
        <color theme="1"/>
        <rFont val="Calibri"/>
        <family val="2"/>
        <scheme val="minor"/>
      </rPr>
      <t>A</t>
    </r>
    <r>
      <rPr>
        <sz val="11"/>
        <color theme="1"/>
        <rFont val="Calibri"/>
        <family val="2"/>
        <scheme val="minor"/>
      </rPr>
      <t xml:space="preserve"> es incorrecta porque la celeridad sí aplica. La opción </t>
    </r>
    <r>
      <rPr>
        <b/>
        <sz val="11"/>
        <color theme="1"/>
        <rFont val="Calibri"/>
        <family val="2"/>
        <scheme val="minor"/>
      </rPr>
      <t>B</t>
    </r>
    <r>
      <rPr>
        <sz val="11"/>
        <color theme="1"/>
        <rFont val="Calibri"/>
        <family val="2"/>
        <scheme val="minor"/>
      </rPr>
      <t xml:space="preserve"> es incorrecta porque la eficacia también es una regla del procedimiento. La opción </t>
    </r>
    <r>
      <rPr>
        <b/>
        <sz val="11"/>
        <color theme="1"/>
        <rFont val="Calibri"/>
        <family val="2"/>
        <scheme val="minor"/>
      </rPr>
      <t>D</t>
    </r>
    <r>
      <rPr>
        <sz val="11"/>
        <color theme="1"/>
        <rFont val="Calibri"/>
        <family val="2"/>
        <scheme val="minor"/>
      </rPr>
      <t xml:space="preserve"> es incorrecta porque el principio de oficialidad sí se aplica.</t>
    </r>
  </si>
  <si>
    <t>¿Qué tipo de actos puede convalidar la Administración?</t>
  </si>
  <si>
    <t>Los actos nulos.</t>
  </si>
  <si>
    <t>Los actos firmes.</t>
  </si>
  <si>
    <t>Los actos definitivos.</t>
  </si>
  <si>
    <t>Los actos anulables.</t>
  </si>
  <si>
    <r>
      <t xml:space="preserve">La opción </t>
    </r>
    <r>
      <rPr>
        <b/>
        <sz val="11"/>
        <color theme="1"/>
        <rFont val="Calibri"/>
        <family val="2"/>
        <scheme val="minor"/>
      </rPr>
      <t>D (Correcta)</t>
    </r>
    <r>
      <rPr>
        <sz val="11"/>
        <color theme="1"/>
        <rFont val="Calibri"/>
        <family val="2"/>
        <scheme val="minor"/>
      </rPr>
      <t xml:space="preserve"> es correcta porque solo los actos anulables pueden ser convalidados, conforme a la normativa. La opción </t>
    </r>
    <r>
      <rPr>
        <b/>
        <sz val="11"/>
        <color theme="1"/>
        <rFont val="Calibri"/>
        <family val="2"/>
        <scheme val="minor"/>
      </rPr>
      <t>A</t>
    </r>
    <r>
      <rPr>
        <sz val="11"/>
        <color theme="1"/>
        <rFont val="Calibri"/>
        <family val="2"/>
        <scheme val="minor"/>
      </rPr>
      <t xml:space="preserve"> es incorrecta porque los actos nulos no pueden convalidarse. La opción </t>
    </r>
    <r>
      <rPr>
        <b/>
        <sz val="11"/>
        <color theme="1"/>
        <rFont val="Calibri"/>
        <family val="2"/>
        <scheme val="minor"/>
      </rPr>
      <t>B</t>
    </r>
    <r>
      <rPr>
        <sz val="11"/>
        <color theme="1"/>
        <rFont val="Calibri"/>
        <family val="2"/>
        <scheme val="minor"/>
      </rPr>
      <t xml:space="preserve"> es incorrecta porque los actos firmes no requieren convalidación. La opción </t>
    </r>
    <r>
      <rPr>
        <b/>
        <sz val="11"/>
        <color theme="1"/>
        <rFont val="Calibri"/>
        <family val="2"/>
        <scheme val="minor"/>
      </rPr>
      <t>C</t>
    </r>
    <r>
      <rPr>
        <sz val="11"/>
        <color theme="1"/>
        <rFont val="Calibri"/>
        <family val="2"/>
        <scheme val="minor"/>
      </rPr>
      <t xml:space="preserve"> es incorrecta porque los actos definitivos tampoco pueden ser convalidados.</t>
    </r>
  </si>
  <si>
    <t>¿Cuántos Títulos tiene la Ley 40/2015, de 1 de octubre, de Régimen Jurídico del Sector Público?</t>
  </si>
  <si>
    <r>
      <t xml:space="preserve">La opción </t>
    </r>
    <r>
      <rPr>
        <b/>
        <sz val="11"/>
        <color theme="1"/>
        <rFont val="Calibri"/>
        <family val="2"/>
        <scheme val="minor"/>
      </rPr>
      <t>C (Correcta)</t>
    </r>
    <r>
      <rPr>
        <sz val="11"/>
        <color theme="1"/>
        <rFont val="Calibri"/>
        <family val="2"/>
        <scheme val="minor"/>
      </rPr>
      <t xml:space="preserve"> es correcta porque la Ley 40/2015 consta de cinco Títulos. La opción </t>
    </r>
    <r>
      <rPr>
        <b/>
        <sz val="11"/>
        <color theme="1"/>
        <rFont val="Calibri"/>
        <family val="2"/>
        <scheme val="minor"/>
      </rPr>
      <t>A</t>
    </r>
    <r>
      <rPr>
        <sz val="11"/>
        <color theme="1"/>
        <rFont val="Calibri"/>
        <family val="2"/>
        <scheme val="minor"/>
      </rPr>
      <t xml:space="preserve"> es incorrecta porque no tiene tres Títulos. La opción </t>
    </r>
    <r>
      <rPr>
        <b/>
        <sz val="11"/>
        <color theme="1"/>
        <rFont val="Calibri"/>
        <family val="2"/>
        <scheme val="minor"/>
      </rPr>
      <t>B</t>
    </r>
    <r>
      <rPr>
        <sz val="11"/>
        <color theme="1"/>
        <rFont val="Calibri"/>
        <family val="2"/>
        <scheme val="minor"/>
      </rPr>
      <t xml:space="preserve"> es incorrecta porque cuatro es insuficiente. La opción </t>
    </r>
    <r>
      <rPr>
        <b/>
        <sz val="11"/>
        <color theme="1"/>
        <rFont val="Calibri"/>
        <family val="2"/>
        <scheme val="minor"/>
      </rPr>
      <t>D</t>
    </r>
    <r>
      <rPr>
        <sz val="11"/>
        <color theme="1"/>
        <rFont val="Calibri"/>
        <family val="2"/>
        <scheme val="minor"/>
      </rPr>
      <t xml:space="preserve"> es incorrecta porque seis excede el número real.</t>
    </r>
  </si>
  <si>
    <t>¿Cuántos Títulos tiene la Ley 39/2015, de 1 de octubre, del Procedimiento Administrativo Común de las Administraciones Públicas?</t>
  </si>
  <si>
    <t>Siete</t>
  </si>
  <si>
    <t>Ocho</t>
  </si>
  <si>
    <r>
      <t xml:space="preserve">La opción </t>
    </r>
    <r>
      <rPr>
        <b/>
        <sz val="11"/>
        <color theme="1"/>
        <rFont val="Calibri"/>
        <family val="2"/>
        <scheme val="minor"/>
      </rPr>
      <t>B (Correcta)</t>
    </r>
    <r>
      <rPr>
        <sz val="11"/>
        <color theme="1"/>
        <rFont val="Calibri"/>
        <family val="2"/>
        <scheme val="minor"/>
      </rPr>
      <t xml:space="preserve"> es correcta porque la Ley 39/2015 consta de seis Títulos. La opción </t>
    </r>
    <r>
      <rPr>
        <b/>
        <sz val="11"/>
        <color theme="1"/>
        <rFont val="Calibri"/>
        <family val="2"/>
        <scheme val="minor"/>
      </rPr>
      <t>A</t>
    </r>
    <r>
      <rPr>
        <sz val="11"/>
        <color theme="1"/>
        <rFont val="Calibri"/>
        <family val="2"/>
        <scheme val="minor"/>
      </rPr>
      <t xml:space="preserve"> es incorrecta porque no tiene nueve Títulos. La opción </t>
    </r>
    <r>
      <rPr>
        <b/>
        <sz val="11"/>
        <color theme="1"/>
        <rFont val="Calibri"/>
        <family val="2"/>
        <scheme val="minor"/>
      </rPr>
      <t>C</t>
    </r>
    <r>
      <rPr>
        <sz val="11"/>
        <color theme="1"/>
        <rFont val="Calibri"/>
        <family val="2"/>
        <scheme val="minor"/>
      </rPr>
      <t xml:space="preserve"> es incorrecta porque siete es incorrecto. La opción </t>
    </r>
    <r>
      <rPr>
        <b/>
        <sz val="11"/>
        <color theme="1"/>
        <rFont val="Calibri"/>
        <family val="2"/>
        <scheme val="minor"/>
      </rPr>
      <t>D</t>
    </r>
    <r>
      <rPr>
        <sz val="11"/>
        <color theme="1"/>
        <rFont val="Calibri"/>
        <family val="2"/>
        <scheme val="minor"/>
      </rPr>
      <t xml:space="preserve"> es incorrecta porque ocho también excede el número real.</t>
    </r>
  </si>
  <si>
    <t>La realización de actuaciones administrativas fuera de plazo:</t>
  </si>
  <si>
    <t>Determina la nulidad del acto administrativo en todo caso.</t>
  </si>
  <si>
    <t>Determina la anulabilidad del acto administrativo en algunos casos.</t>
  </si>
  <si>
    <t>Determina la retroactividad del acto administrativo en todo caso.</t>
  </si>
  <si>
    <t>Determina la irretroactividad del acto administrativo en algunos casos.</t>
  </si>
  <si>
    <r>
      <t xml:space="preserve">La opción </t>
    </r>
    <r>
      <rPr>
        <b/>
        <sz val="11"/>
        <color theme="1"/>
        <rFont val="Calibri"/>
        <family val="2"/>
        <scheme val="minor"/>
      </rPr>
      <t>B (Correcta)</t>
    </r>
    <r>
      <rPr>
        <sz val="11"/>
        <color theme="1"/>
        <rFont val="Calibri"/>
        <family val="2"/>
        <scheme val="minor"/>
      </rPr>
      <t xml:space="preserve"> es correcta porque puede determinar la anulabilidad del acto en algunos casos, dependiendo de si causó indefensión. La opción </t>
    </r>
    <r>
      <rPr>
        <b/>
        <sz val="11"/>
        <color theme="1"/>
        <rFont val="Calibri"/>
        <family val="2"/>
        <scheme val="minor"/>
      </rPr>
      <t>A</t>
    </r>
    <r>
      <rPr>
        <sz val="11"/>
        <color theme="1"/>
        <rFont val="Calibri"/>
        <family val="2"/>
        <scheme val="minor"/>
      </rPr>
      <t xml:space="preserve"> es incorrecta porque no siempre implica nulidad. La opción </t>
    </r>
    <r>
      <rPr>
        <b/>
        <sz val="11"/>
        <color theme="1"/>
        <rFont val="Calibri"/>
        <family val="2"/>
        <scheme val="minor"/>
      </rPr>
      <t>C</t>
    </r>
    <r>
      <rPr>
        <sz val="11"/>
        <color theme="1"/>
        <rFont val="Calibri"/>
        <family val="2"/>
        <scheme val="minor"/>
      </rPr>
      <t xml:space="preserve"> es incorrecta porque no genera retroactividad. La opción </t>
    </r>
    <r>
      <rPr>
        <b/>
        <sz val="11"/>
        <color theme="1"/>
        <rFont val="Calibri"/>
        <family val="2"/>
        <scheme val="minor"/>
      </rPr>
      <t>D</t>
    </r>
    <r>
      <rPr>
        <sz val="11"/>
        <color theme="1"/>
        <rFont val="Calibri"/>
        <family val="2"/>
        <scheme val="minor"/>
      </rPr>
      <t xml:space="preserve"> es incorrecta porque no siempre se determina la irretroactividad.</t>
    </r>
  </si>
  <si>
    <t>¿Desde cuando se cuenta el plazo para interponer un recurso administrativo contra un acto expreso?</t>
  </si>
  <si>
    <t>Desde el día en que se dicte.</t>
  </si>
  <si>
    <t>Desde el día siguiente a aquel en que se dicte.</t>
  </si>
  <si>
    <t>Desde el día en que se notifique.</t>
  </si>
  <si>
    <t>Desde el día siguiente a aquel en que se notifique.</t>
  </si>
  <si>
    <r>
      <t xml:space="preserve">La opción </t>
    </r>
    <r>
      <rPr>
        <b/>
        <sz val="11"/>
        <color theme="1"/>
        <rFont val="Calibri"/>
        <family val="2"/>
        <scheme val="minor"/>
      </rPr>
      <t>D (Correcta)</t>
    </r>
    <r>
      <rPr>
        <sz val="11"/>
        <color theme="1"/>
        <rFont val="Calibri"/>
        <family val="2"/>
        <scheme val="minor"/>
      </rPr>
      <t xml:space="preserve"> es correcta porque el plazo se cuenta desde el día siguiente a la notificación del acto. La opción </t>
    </r>
    <r>
      <rPr>
        <b/>
        <sz val="11"/>
        <color theme="1"/>
        <rFont val="Calibri"/>
        <family val="2"/>
        <scheme val="minor"/>
      </rPr>
      <t>A</t>
    </r>
    <r>
      <rPr>
        <sz val="11"/>
        <color theme="1"/>
        <rFont val="Calibri"/>
        <family val="2"/>
        <scheme val="minor"/>
      </rPr>
      <t xml:space="preserve"> es incorrecta porque no comienza desde el día en que se dicta. La opción </t>
    </r>
    <r>
      <rPr>
        <b/>
        <sz val="11"/>
        <color theme="1"/>
        <rFont val="Calibri"/>
        <family val="2"/>
        <scheme val="minor"/>
      </rPr>
      <t>B</t>
    </r>
    <r>
      <rPr>
        <sz val="11"/>
        <color theme="1"/>
        <rFont val="Calibri"/>
        <family val="2"/>
        <scheme val="minor"/>
      </rPr>
      <t xml:space="preserve"> es incorrecta porque no comienza el día siguiente a su dictado. La opción </t>
    </r>
    <r>
      <rPr>
        <b/>
        <sz val="11"/>
        <color theme="1"/>
        <rFont val="Calibri"/>
        <family val="2"/>
        <scheme val="minor"/>
      </rPr>
      <t>C</t>
    </r>
    <r>
      <rPr>
        <sz val="11"/>
        <color theme="1"/>
        <rFont val="Calibri"/>
        <family val="2"/>
        <scheme val="minor"/>
      </rPr>
      <t xml:space="preserve"> es incorrecta porque no basta con la fecha de notificación.</t>
    </r>
  </si>
  <si>
    <t>El que se separe del criterio seguido en actuaciones precedentes.</t>
  </si>
  <si>
    <t>El que acuerde la aplicación del procedimiento de urgencia.</t>
  </si>
  <si>
    <t>El que acuerde la ampliación de los plazos del procedimiento.</t>
  </si>
  <si>
    <t>El que siga el dictamen de un órgano consultivo.</t>
  </si>
  <si>
    <r>
      <t xml:space="preserve">La opción </t>
    </r>
    <r>
      <rPr>
        <b/>
        <sz val="11"/>
        <color theme="1"/>
        <rFont val="Calibri"/>
        <family val="2"/>
        <scheme val="minor"/>
      </rPr>
      <t>D (Correcta)</t>
    </r>
    <r>
      <rPr>
        <sz val="11"/>
        <color theme="1"/>
        <rFont val="Calibri"/>
        <family val="2"/>
        <scheme val="minor"/>
      </rPr>
      <t xml:space="preserve"> es correcta porque un acto que siga el dictamen de un órgano consultivo no requiere motivación. La opción </t>
    </r>
    <r>
      <rPr>
        <b/>
        <sz val="11"/>
        <color theme="1"/>
        <rFont val="Calibri"/>
        <family val="2"/>
        <scheme val="minor"/>
      </rPr>
      <t>A</t>
    </r>
    <r>
      <rPr>
        <sz val="11"/>
        <color theme="1"/>
        <rFont val="Calibri"/>
        <family val="2"/>
        <scheme val="minor"/>
      </rPr>
      <t xml:space="preserve"> es incorrecta porque separarse del criterio precedente sí exige motivación. La opción </t>
    </r>
    <r>
      <rPr>
        <b/>
        <sz val="11"/>
        <color theme="1"/>
        <rFont val="Calibri"/>
        <family val="2"/>
        <scheme val="minor"/>
      </rPr>
      <t>B</t>
    </r>
    <r>
      <rPr>
        <sz val="11"/>
        <color theme="1"/>
        <rFont val="Calibri"/>
        <family val="2"/>
        <scheme val="minor"/>
      </rPr>
      <t xml:space="preserve"> es incorrecta porque la aplicación del procedimiento de urgencia debe motivarse. La opción </t>
    </r>
    <r>
      <rPr>
        <b/>
        <sz val="11"/>
        <color theme="1"/>
        <rFont val="Calibri"/>
        <family val="2"/>
        <scheme val="minor"/>
      </rPr>
      <t>C</t>
    </r>
    <r>
      <rPr>
        <sz val="11"/>
        <color theme="1"/>
        <rFont val="Calibri"/>
        <family val="2"/>
        <scheme val="minor"/>
      </rPr>
      <t xml:space="preserve"> es incorrecta porque la ampliación de plazos también requiere motivación.</t>
    </r>
  </si>
  <si>
    <t xml:space="preserve">Son responsables directos de la tramitación de los procedimientos: </t>
  </si>
  <si>
    <t xml:space="preserve">En los procedimientos iniciados a instancia de parte, si la solicitud no reúne los requisitos exigidos por la legislación aplicable: </t>
  </si>
  <si>
    <t xml:space="preserve">El plazo de la prescripción de las infracciones: </t>
  </si>
  <si>
    <t xml:space="preserve">Comenzará a contarse desde el día en que la infracción se hubiera cometido </t>
  </si>
  <si>
    <t xml:space="preserve">En el caso de infracciones continuadas, el plazo comenzará a correr desde que se inició la conducta infractora </t>
  </si>
  <si>
    <t xml:space="preserve">Se interrumpe por la iniciación de un procedimiento administrativo sancionador, con o sin conocimiento del interesado </t>
  </si>
  <si>
    <t xml:space="preserve">Se reinicia si el expediente sancionador estuviera paralizado durante más de tres meses por causa no imputable al presunto responsable </t>
  </si>
  <si>
    <t>De oficio o a solicitud de cualquier persona, tenga o no la condición de interesado 22</t>
  </si>
  <si>
    <t>¿Ante quién se interpone el recurso de alzada?</t>
  </si>
  <si>
    <t>¿En qué año fue aprobada la Ley de régimen jurídico de las Administraciones Públicas y del Procedimiento Administrativo Común?</t>
  </si>
  <si>
    <t>En 2013</t>
  </si>
  <si>
    <t>En 2015</t>
  </si>
  <si>
    <t>En 2017</t>
  </si>
  <si>
    <t>En 2019</t>
  </si>
  <si>
    <t>¿Cuál es la fase del procedimiento administrativo en la que se desarrolla la prueba?</t>
  </si>
  <si>
    <t>Ordenación</t>
  </si>
  <si>
    <t>Instrucción</t>
  </si>
  <si>
    <t>Iniciación</t>
  </si>
  <si>
    <t>Terminación</t>
  </si>
  <si>
    <t>¿Qué actos puede declarar la Administración lesivos para el interés público?</t>
  </si>
  <si>
    <t>Los actos nulos de pleno derecho</t>
  </si>
  <si>
    <t>Los actos irregulares</t>
  </si>
  <si>
    <t>Los actos anulables</t>
  </si>
  <si>
    <t>Los actos inválidos</t>
  </si>
  <si>
    <t>¿Cuál es el plazo de caducidad del procedimiento de revisión de oficio de los actos administrativos?</t>
  </si>
  <si>
    <t>2 meses</t>
  </si>
  <si>
    <t>¿En qué Título de la Ley de régimen jurídico de las Administraciones Públicas y del Procedimiento administrativo común se regulan las fases de que se compone el procedimiento administrativo?</t>
  </si>
  <si>
    <t>En el Título IV</t>
  </si>
  <si>
    <t>¿Qué órgano puede adoptar medidas provisionales en un procedimiento administrativo?</t>
  </si>
  <si>
    <t>El órgano que deba resolver el procedimiento</t>
  </si>
  <si>
    <t>El órgano que incoe el procedimiento</t>
  </si>
  <si>
    <t>El órgano instructor del procedimiento</t>
  </si>
  <si>
    <t>El superior jerárquico inmediato del órgano que deba resolver el procedimiento</t>
  </si>
  <si>
    <t>¿En qué plazo deben confirmarse, modificarse o levantarse las medidas provisionales adoptadas en el seno de un procedimiento administrativo?</t>
  </si>
  <si>
    <t>En el plazo de 15 días desde que se dicte el acuerdo de iniciación</t>
  </si>
  <si>
    <t>En el plazo de 10 días desde que se adopten</t>
  </si>
  <si>
    <t>En el plazo de los 7 días hábiles contados desde el día siguiente a aquel en que se adopten</t>
  </si>
  <si>
    <t>En el plazo de los 3 días siguientes a su adopción</t>
  </si>
  <si>
    <t>¿Cómo se computan los plazos expresados en meses o en años?</t>
  </si>
  <si>
    <t>Desde el mismo día en que se notifiquen al interesado</t>
  </si>
  <si>
    <t>Desde el día siguiente a aquel en que se notifiquen al interesado</t>
  </si>
  <si>
    <t>Desde el segundo día hábil a aquel en que se notifiquen al interesado</t>
  </si>
  <si>
    <t>Desde que el interesado manifieste tener conocimiento de los mismos</t>
  </si>
  <si>
    <t>Si en el mes de vencimiento no hay día equivalente a aquel en que comience el cómputo de un plazo:</t>
  </si>
  <si>
    <t>El plazo concluye el primer día hábil siguiente</t>
  </si>
  <si>
    <t>El plazo concluye el primer día natural siguiente</t>
  </si>
  <si>
    <t>El plazo concluye el último día del mes</t>
  </si>
  <si>
    <t>El plazo concluye el último día hábil del mes</t>
  </si>
  <si>
    <t>¿Qué medios se admiten como prueba en el procedimiento administrativo?</t>
  </si>
  <si>
    <t>Cualquier medio material</t>
  </si>
  <si>
    <t>Sólo los medios notariales</t>
  </si>
  <si>
    <t>Cualquier medio admitido en derecho</t>
  </si>
  <si>
    <t>Cualquiera aportado por el interesado</t>
  </si>
  <si>
    <t>¿Cuál es el plazo mínimo para realizar el trámite de audiencia?</t>
  </si>
  <si>
    <t>¿Cuál es el plazo máximo para realizar el trámite de audiencia?</t>
  </si>
  <si>
    <t>¿Cuál es la regla general del silencio administrativo?</t>
  </si>
  <si>
    <t>Que no se produce</t>
  </si>
  <si>
    <t>Positivo</t>
  </si>
  <si>
    <t>Negativo</t>
  </si>
  <si>
    <t>No se aplican reglas generales al silencio en el procedimiento administrativo</t>
  </si>
  <si>
    <t>Ante el superior jerárquico del órgano que dictó la resolución impugnada</t>
  </si>
  <si>
    <t>Ante el órgano que dictó el acto que se impugna</t>
  </si>
  <si>
    <t>Ante el superior jerárquico del órgano que dictó la resolución impugnada o ante el órgano que dictó el acto que se impugna</t>
  </si>
  <si>
    <t>Ante el superior jerárquico del órgano que dictó la resolución impugnada o ante el órgano competente para resolverlo</t>
  </si>
  <si>
    <t>¿Cuál es el plazo de interposición de un recurso potestativo de reposición contra un acto expreso?</t>
  </si>
  <si>
    <t>¿Cuál es el plazo de interposición de un recurso potestativo de reposición contra un acto presunto?</t>
  </si>
  <si>
    <t>Se podrá interponer  en cualquier momento a partir del día siguiente a aquel en que, de acuerdo con su normativa específica, se produzca el acto presunto</t>
  </si>
  <si>
    <t>¿Cuál es el plazo máximo de resolución un recurso potestativo de reposición?</t>
  </si>
  <si>
    <t>¿Qué recurso puede interponerse contra un acto de trámite?</t>
  </si>
  <si>
    <t>Recurso potestativo de reposición</t>
  </si>
  <si>
    <t>Recurso extraordinario de revisión</t>
  </si>
  <si>
    <t>Recurso contencioso administrativo</t>
  </si>
  <si>
    <t>Qué artículo de la  ley de régimen jurídico del sector público establece la regulación de los vicios de anulabilidad de los actos administrativos?</t>
  </si>
  <si>
    <t>El artículo 56</t>
  </si>
  <si>
    <t>El artículo 60.</t>
  </si>
  <si>
    <t>¿Qué artículo de la ley 39/2015 del procedimiento administrativo común establece los actos que deben ser motivados?</t>
  </si>
  <si>
    <t>El 35.</t>
  </si>
  <si>
    <t>El 53.</t>
  </si>
  <si>
    <t>El 43</t>
  </si>
  <si>
    <t>El 67.</t>
  </si>
  <si>
    <t>Si el procedimiento se inicia a instancia de parte ¿quién lo inicia?</t>
  </si>
  <si>
    <t>El interesado.</t>
  </si>
  <si>
    <t>El órgano instructor.</t>
  </si>
  <si>
    <t>El órgano superior al órgano instructor.</t>
  </si>
  <si>
    <t>El órgano inferior al órgano instructor.</t>
  </si>
  <si>
    <t>Terminación.</t>
  </si>
  <si>
    <t>¿Cuál es el plazo para resolver un recurso de alzada?</t>
  </si>
  <si>
    <t>Seis meses.</t>
  </si>
  <si>
    <t>¿Cuál es el plazo para presentar un recurso extraordinario de revisión?</t>
  </si>
  <si>
    <t>Un mes o tres meses.</t>
  </si>
  <si>
    <t>Dos meses o cuatro años.</t>
  </si>
  <si>
    <t>Tres meses o cuatro años.</t>
  </si>
  <si>
    <t>Seis meses o dos años.</t>
  </si>
  <si>
    <t>¿Qué tipo de recurso se puede interponer contra el acuerdo de acumulación de expedientes?</t>
  </si>
  <si>
    <t>Recurso de alzada.</t>
  </si>
  <si>
    <t>Recurso extraordinario de revisión.</t>
  </si>
  <si>
    <t>Recurso potestativo de reposición.</t>
  </si>
  <si>
    <t>No cabe ningún tipo de recurso.</t>
  </si>
  <si>
    <t>¿Qué artículo de la ley 39/2015 del procedimiento administrativo común establece quienes tienen capacidad de obrar?</t>
  </si>
  <si>
    <t>El artículo 8</t>
  </si>
  <si>
    <t>El artículo 3</t>
  </si>
  <si>
    <t>El artículo 6</t>
  </si>
  <si>
    <t>El artículo 7</t>
  </si>
  <si>
    <t>¿Cómo se denomina el acto en el que se manifiesta la voluntad de la Administración generalmente por escrito?</t>
  </si>
  <si>
    <t>Expreso.</t>
  </si>
  <si>
    <t>Presunto.</t>
  </si>
  <si>
    <t>Firme.</t>
  </si>
  <si>
    <t>Definitivo.</t>
  </si>
  <si>
    <t>¿Qué artículos de la ley 39/2015 del procedimiento administrativo común establecen la regulación del recurso de revisión?</t>
  </si>
  <si>
    <t>121 y 122</t>
  </si>
  <si>
    <t>124 y 125</t>
  </si>
  <si>
    <t>125 y 126</t>
  </si>
  <si>
    <t>112 y 113</t>
  </si>
  <si>
    <t>¿Qué artículos de la Ley 39/2015 del procedimiento administrativo común establecen la regulación del recurso de alzada?</t>
  </si>
  <si>
    <t>123 y 124</t>
  </si>
  <si>
    <t>120 y 121</t>
  </si>
  <si>
    <t>¿Cuándo debe realizarse el trámite de audiencia?</t>
  </si>
  <si>
    <t>Después de dictarse resolución firme.</t>
  </si>
  <si>
    <t>Antes de dictar la propuesta de resolución.</t>
  </si>
  <si>
    <t>Antes de instruir los procedimientos.</t>
  </si>
  <si>
    <t>Antes de la realización de la fase de prueba.</t>
  </si>
  <si>
    <t>Según el artículo 80 de la Ley 39/2015 de procedmiento Administrativo Común ¿Cuál es el carácter general de la vinculación de los informes administrativos?</t>
  </si>
  <si>
    <t>Salvo disposición expresa en contrario, los informes serán  unicamente vinculantes</t>
  </si>
  <si>
    <t xml:space="preserve">Salvo disposición expresa en contrario, los informes serán  vinculantes y no facltativos </t>
  </si>
  <si>
    <t>Serán vinculantes salvo prueba en contrario, y seguiran el criterio establecido por la adminsitración en casos precedentes</t>
  </si>
  <si>
    <t>Salvo disposición expresa en contrario, los informes serán facultativos y no vinculantes</t>
  </si>
  <si>
    <t>¿Qué es un acto presunto?</t>
  </si>
  <si>
    <t>El que asigna derechos.</t>
  </si>
  <si>
    <t>El que no se produce.</t>
  </si>
  <si>
    <t>El que se produce fuera de plazo.</t>
  </si>
  <si>
    <t>El que no se solicita por el administrado.</t>
  </si>
  <si>
    <t>¿Quién puede actuar como representante ante la Administración Pública?</t>
  </si>
  <si>
    <t>Cualquier persona que sea designada directamente por el interesado.</t>
  </si>
  <si>
    <t>Cualquier persona aunque no tenga capacidad de obrar.</t>
  </si>
  <si>
    <t>Cualquier persona.</t>
  </si>
  <si>
    <t>¿Qué artículo de la Ley 39/2015, de 1 de octubre, del Procedimiento Administrativo Común de las Administraciones Públicas recoge las causas de abstención en el procedimiento administrativo?</t>
  </si>
  <si>
    <t>El art. 27.</t>
  </si>
  <si>
    <t>Los artículos 23 y 24</t>
  </si>
  <si>
    <t>El art. 30.</t>
  </si>
  <si>
    <t>¿Qué artículo de la Ley 40/2015, de 1 de octubre, de Régimen Jurídico del Sector Público recoge las causas de abstención en el procedimiento administrativo?</t>
  </si>
  <si>
    <t xml:space="preserve">26 y 27 </t>
  </si>
  <si>
    <t>Según la Ley 40/2015, de 1 de octubre, de Régimen Jurídico del Sector Público no es causa de abstención en el procedimiento administrativo</t>
  </si>
  <si>
    <t>Tener un vínculo matrimonial o situación de hecho asimilable y el parentesco de consanguinidad dentro del tercer grado o de afinidad dentro del primero,</t>
  </si>
  <si>
    <t xml:space="preserve">Tener interés personal en el asunto o ser administrador de sociedad mercantil, condenado por fraude </t>
  </si>
  <si>
    <t>Haber intervenido como perito o como testigo en el procedimiento de que se trate.</t>
  </si>
  <si>
    <t>Tener relación de servicio con persona natural o jurídica interesada directamente en el asunto, o haberle prestado en los dos últimos años servicios profesionales</t>
  </si>
  <si>
    <t>Según el artículo 40 de la Ley 39/2015, de 1 de octubre, del Procedimiento Administrativo Común ¿Cuál es el plazo máximo para practicar la notificación de un acto administrativo?</t>
  </si>
  <si>
    <t>Cinco días desde que el acto sea dictado.</t>
  </si>
  <si>
    <t>Siete días desde que el acto sea dictado.</t>
  </si>
  <si>
    <t>Diez días desde que el acto sea dictado.</t>
  </si>
  <si>
    <t>Quince días desde que el acto sea dictado.</t>
  </si>
  <si>
    <t>¿Cuándo prescriben las infracciones graves cometidas por un funcionario?</t>
  </si>
  <si>
    <t>A los dos años.</t>
  </si>
  <si>
    <t>Al año.</t>
  </si>
  <si>
    <t>A los tres años.</t>
  </si>
  <si>
    <t>A los seis años.</t>
  </si>
  <si>
    <t>¿Cuándo prescriben las infracciones muy graves cometidas por un funcionario?</t>
  </si>
  <si>
    <t>Segun el artículo 83 de la Ley 39/2015 PAC si un interesado no comparece en el trámite de información pública ¿podrá presentar recurso contra la resolución que se dicte con posterioridad al mismo?</t>
  </si>
  <si>
    <t>Sólo si era titular de un derecho legítimo</t>
  </si>
  <si>
    <t>Sí</t>
  </si>
  <si>
    <t>Sólo podrá interponer recurso contencioso pero no recurso administrativo</t>
  </si>
  <si>
    <t>No podrá presentar recurso contencioso ni tampoco recurso administrativo</t>
  </si>
  <si>
    <t>Segun el artículo 83 de la Ley 39/2015 PAC ¿Cuál es el plazo mínimo de información pública?</t>
  </si>
  <si>
    <t>¿En cuál de los siguientes casos estamos ante un supuesto de silencio administrativo estimatorio si no se resuelve el procedimiento en el plazo establecido?</t>
  </si>
  <si>
    <t>En el ejercicio del derecho de petición</t>
  </si>
  <si>
    <t>En un recurso interpuesto contra una desestimación expresa</t>
  </si>
  <si>
    <t>En un recurso interpuesto contra una desestimación presunta</t>
  </si>
  <si>
    <t>En un recurso interpuesto en cualquier caso</t>
  </si>
  <si>
    <r>
      <t>C (Correcta)</t>
    </r>
    <r>
      <rPr>
        <sz val="11"/>
        <color theme="1"/>
        <rFont val="Calibri"/>
        <family val="2"/>
        <scheme val="minor"/>
      </rPr>
      <t xml:space="preserve">: Recurso de reposición. Según el artículo 14.2 del Texto Refundido de la Ley Reguladora de las Haciendas Locales, contra los actos dictados por las Entidades Locales en aplicación de sus Ordenanzas Fiscales, el recurso previo al contencioso-administrativo será el de reposición. </t>
    </r>
    <r>
      <rPr>
        <b/>
        <sz val="11"/>
        <color theme="1"/>
        <rFont val="Calibri"/>
        <family val="2"/>
        <scheme val="minor"/>
      </rPr>
      <t>A (Incorrecta)</t>
    </r>
    <r>
      <rPr>
        <sz val="11"/>
        <color theme="1"/>
        <rFont val="Calibri"/>
        <family val="2"/>
        <scheme val="minor"/>
      </rPr>
      <t xml:space="preserve">: Recurso de alzada. Este recurso no es aplicable en estos casos, ya que se utiliza contra actos que no ponen fin a la vía administrativa, conforme al artículo 112 de la Ley 39/2015. </t>
    </r>
    <r>
      <rPr>
        <b/>
        <sz val="11"/>
        <color theme="1"/>
        <rFont val="Calibri"/>
        <family val="2"/>
        <scheme val="minor"/>
      </rPr>
      <t>B (Incorrecta)</t>
    </r>
    <r>
      <rPr>
        <sz val="11"/>
        <color theme="1"/>
        <rFont val="Calibri"/>
        <family val="2"/>
        <scheme val="minor"/>
      </rPr>
      <t xml:space="preserve">: Recurso contencioso-administrativo. Este es el siguiente paso una vez agotada la reposición. </t>
    </r>
    <r>
      <rPr>
        <b/>
        <sz val="11"/>
        <color theme="1"/>
        <rFont val="Calibri"/>
        <family val="2"/>
        <scheme val="minor"/>
      </rPr>
      <t>D (Incorrecta)</t>
    </r>
    <r>
      <rPr>
        <sz val="11"/>
        <color theme="1"/>
        <rFont val="Calibri"/>
        <family val="2"/>
        <scheme val="minor"/>
      </rPr>
      <t>: Recurso extraordinario de revisión. Este recurso está limitado a supuestos específicos recogidos en el artículo 125 de la Ley 39/2015.</t>
    </r>
  </si>
  <si>
    <r>
      <t>B (Correcta)</t>
    </r>
    <r>
      <rPr>
        <sz val="11"/>
        <color theme="1"/>
        <rFont val="Calibri"/>
        <family val="2"/>
        <scheme val="minor"/>
      </rPr>
      <t xml:space="preserve">: Se comunicará a dichas personas la tramitación del procedimiento si el interés legítimo es también un interés directo. Conforme al artículo 8 de la Ley 39/2015, aquellas personas cuyo interés pueda verse directamente afectado deben ser notificadas de la existencia del procedimiento. </t>
    </r>
    <r>
      <rPr>
        <b/>
        <sz val="11"/>
        <color theme="1"/>
        <rFont val="Calibri"/>
        <family val="2"/>
        <scheme val="minor"/>
      </rPr>
      <t>A (Incorrecta)</t>
    </r>
    <r>
      <rPr>
        <sz val="11"/>
        <color theme="1"/>
        <rFont val="Calibri"/>
        <family val="2"/>
        <scheme val="minor"/>
      </rPr>
      <t xml:space="preserve">: Se comunicará a dichas personas la tramitación del procedimiento en todo caso. Esto sería excesivo y no necesario según la normativa. </t>
    </r>
    <r>
      <rPr>
        <b/>
        <sz val="11"/>
        <color theme="1"/>
        <rFont val="Calibri"/>
        <family val="2"/>
        <scheme val="minor"/>
      </rPr>
      <t>C (Incorrecta)</t>
    </r>
    <r>
      <rPr>
        <sz val="11"/>
        <color theme="1"/>
        <rFont val="Calibri"/>
        <family val="2"/>
        <scheme val="minor"/>
      </rPr>
      <t xml:space="preserve">: Se retrotraerá el procedimiento a la fase inicial, sin conservación de trámites. Esto no aplica en estos casos, salvo que existan vicios graves de nulidad. </t>
    </r>
    <r>
      <rPr>
        <b/>
        <sz val="11"/>
        <color theme="1"/>
        <rFont val="Calibri"/>
        <family val="2"/>
        <scheme val="minor"/>
      </rPr>
      <t>D (Incorrecta)</t>
    </r>
    <r>
      <rPr>
        <sz val="11"/>
        <color theme="1"/>
        <rFont val="Calibri"/>
        <family val="2"/>
        <scheme val="minor"/>
      </rPr>
      <t>: Se dictará resolución de archivo de las actuaciones y se iniciará un nuevo procedimiento con publicidad. No hay base legal para este supuesto.</t>
    </r>
  </si>
  <si>
    <r>
      <t>D (Correcta)</t>
    </r>
    <r>
      <rPr>
        <sz val="11"/>
        <color theme="1"/>
        <rFont val="Calibri"/>
        <family val="2"/>
        <scheme val="minor"/>
      </rPr>
      <t xml:space="preserve">: Todas las horas del día que formen parte de un día hábil. Según el artículo 30.3 de la Ley 39/2015, cuando los plazos se computan por horas, estas deben incluir únicamente las comprendidas dentro de un día hábil. </t>
    </r>
    <r>
      <rPr>
        <b/>
        <sz val="11"/>
        <color theme="1"/>
        <rFont val="Calibri"/>
        <family val="2"/>
        <scheme val="minor"/>
      </rPr>
      <t>A (Incorrecta)</t>
    </r>
    <r>
      <rPr>
        <sz val="11"/>
        <color theme="1"/>
        <rFont val="Calibri"/>
        <family val="2"/>
        <scheme val="minor"/>
      </rPr>
      <t xml:space="preserve">: De las 8:00 a las 22:00 de lunes a sábado, no festivos. Este intervalo no es aplicable, ya que incluye sábados. </t>
    </r>
    <r>
      <rPr>
        <b/>
        <sz val="11"/>
        <color theme="1"/>
        <rFont val="Calibri"/>
        <family val="2"/>
        <scheme val="minor"/>
      </rPr>
      <t>B (Incorrecta)</t>
    </r>
    <r>
      <rPr>
        <sz val="11"/>
        <color theme="1"/>
        <rFont val="Calibri"/>
        <family val="2"/>
        <scheme val="minor"/>
      </rPr>
      <t xml:space="preserve">: De las 8:00 a las 20:00 de lunes a sábado, no festivos. Similar al caso anterior, incluye sábados. </t>
    </r>
    <r>
      <rPr>
        <b/>
        <sz val="11"/>
        <color theme="1"/>
        <rFont val="Calibri"/>
        <family val="2"/>
        <scheme val="minor"/>
      </rPr>
      <t>C (Incorrecta)</t>
    </r>
    <r>
      <rPr>
        <sz val="11"/>
        <color theme="1"/>
        <rFont val="Calibri"/>
        <family val="2"/>
        <scheme val="minor"/>
      </rPr>
      <t>: Todas las horas. Esto sería impreciso, ya que no distingue entre días hábiles y no hábiles.</t>
    </r>
  </si>
  <si>
    <r>
      <t>A (Correcta)</t>
    </r>
    <r>
      <rPr>
        <sz val="11"/>
        <color theme="1"/>
        <rFont val="Calibri"/>
        <family val="2"/>
        <scheme val="minor"/>
      </rPr>
      <t xml:space="preserve">: Este será de uso obligatorio por los interesados. Según el artículo 66.6 de la Ley 39/2015, los interesados están obligados a utilizar los modelos normalizados cuando así lo disponga la Administración. </t>
    </r>
    <r>
      <rPr>
        <b/>
        <sz val="11"/>
        <color theme="1"/>
        <rFont val="Calibri"/>
        <family val="2"/>
        <scheme val="minor"/>
      </rPr>
      <t>B (Incorrecta)</t>
    </r>
    <r>
      <rPr>
        <sz val="11"/>
        <color theme="1"/>
        <rFont val="Calibri"/>
        <family val="2"/>
        <scheme val="minor"/>
      </rPr>
      <t xml:space="preserve">: Este será de uso voluntario por los interesados. Esto contravendría lo dispuesto en la normativa. </t>
    </r>
    <r>
      <rPr>
        <b/>
        <sz val="11"/>
        <color theme="1"/>
        <rFont val="Calibri"/>
        <family val="2"/>
        <scheme val="minor"/>
      </rPr>
      <t>C (Incorrecta)</t>
    </r>
    <r>
      <rPr>
        <sz val="11"/>
        <color theme="1"/>
        <rFont val="Calibri"/>
        <family val="2"/>
        <scheme val="minor"/>
      </rPr>
      <t xml:space="preserve">: La Administración no puede establecer modelos específicos de presentación de solicitudes. Esto es falso, ya que la ley faculta a la Administración para hacerlo. </t>
    </r>
    <r>
      <rPr>
        <b/>
        <sz val="11"/>
        <color theme="1"/>
        <rFont val="Calibri"/>
        <family val="2"/>
        <scheme val="minor"/>
      </rPr>
      <t>D (Incorrecta)</t>
    </r>
    <r>
      <rPr>
        <sz val="11"/>
        <color theme="1"/>
        <rFont val="Calibri"/>
        <family val="2"/>
        <scheme val="minor"/>
      </rPr>
      <t>: Ninguna de las anteriores es correcta. Esta afirmación es errónea, ya que "A" es la respuesta adecuada.</t>
    </r>
  </si>
  <si>
    <r>
      <t>B (Correcta)</t>
    </r>
    <r>
      <rPr>
        <sz val="11"/>
        <color theme="1"/>
        <rFont val="Calibri"/>
        <family val="2"/>
        <scheme val="minor"/>
      </rPr>
      <t xml:space="preserve">: Por desistimiento de la Administración. Según el artículo 84.1 de la Ley 39/2015, el procedimiento puede terminar por desistimiento del interesado, renuncia al derecho en que se funde la solicitud o por caducidad. </t>
    </r>
    <r>
      <rPr>
        <b/>
        <sz val="11"/>
        <color theme="1"/>
        <rFont val="Calibri"/>
        <family val="2"/>
        <scheme val="minor"/>
      </rPr>
      <t>A (Incorrecta)</t>
    </r>
    <r>
      <rPr>
        <sz val="11"/>
        <color theme="1"/>
        <rFont val="Calibri"/>
        <family val="2"/>
        <scheme val="minor"/>
      </rPr>
      <t xml:space="preserve">: Por dimisión del órgano competente para resolver. Esto no tiene cabida en el marco jurídico administrativo. </t>
    </r>
    <r>
      <rPr>
        <b/>
        <sz val="11"/>
        <color theme="1"/>
        <rFont val="Calibri"/>
        <family val="2"/>
        <scheme val="minor"/>
      </rPr>
      <t>C (Incorrecta)</t>
    </r>
    <r>
      <rPr>
        <sz val="11"/>
        <color theme="1"/>
        <rFont val="Calibri"/>
        <family val="2"/>
        <scheme val="minor"/>
      </rPr>
      <t xml:space="preserve">: Por la recusación del órgano competente para resolver. La recusación afecta al funcionario, pero no pone fin al procedimiento. </t>
    </r>
    <r>
      <rPr>
        <b/>
        <sz val="11"/>
        <color theme="1"/>
        <rFont val="Calibri"/>
        <family val="2"/>
        <scheme val="minor"/>
      </rPr>
      <t>D (Incorrecta)</t>
    </r>
    <r>
      <rPr>
        <sz val="11"/>
        <color theme="1"/>
        <rFont val="Calibri"/>
        <family val="2"/>
        <scheme val="minor"/>
      </rPr>
      <t>: Por anulación. Esto no constituye una forma de finalización de los procedimientos según la ley.</t>
    </r>
  </si>
  <si>
    <r>
      <t>B (Correcta)</t>
    </r>
    <r>
      <rPr>
        <sz val="11"/>
        <color theme="1"/>
        <rFont val="Calibri"/>
        <family val="2"/>
        <scheme val="minor"/>
      </rPr>
      <t xml:space="preserve">: No podrán tener una duración superior a 24 horas. Según el artículo 30.3 de la Ley 39/2015, los plazos computados por horas deben tener un límite máximo de 24 horas. </t>
    </r>
    <r>
      <rPr>
        <b/>
        <sz val="11"/>
        <color theme="1"/>
        <rFont val="Calibri"/>
        <family val="2"/>
        <scheme val="minor"/>
      </rPr>
      <t>A (Incorrecta)</t>
    </r>
    <r>
      <rPr>
        <sz val="11"/>
        <color theme="1"/>
        <rFont val="Calibri"/>
        <family val="2"/>
        <scheme val="minor"/>
      </rPr>
      <t xml:space="preserve">: Podrán tener cualquier duración. Esto contraviene lo estipulado en la normativa. </t>
    </r>
    <r>
      <rPr>
        <b/>
        <sz val="11"/>
        <color theme="1"/>
        <rFont val="Calibri"/>
        <family val="2"/>
        <scheme val="minor"/>
      </rPr>
      <t>C (Incorrecta)</t>
    </r>
    <r>
      <rPr>
        <sz val="11"/>
        <color theme="1"/>
        <rFont val="Calibri"/>
        <family val="2"/>
        <scheme val="minor"/>
      </rPr>
      <t xml:space="preserve">: No podrán tener una duración superior a 48 horas. Este límite no está recogido en la ley. </t>
    </r>
    <r>
      <rPr>
        <b/>
        <sz val="11"/>
        <color theme="1"/>
        <rFont val="Calibri"/>
        <family val="2"/>
        <scheme val="minor"/>
      </rPr>
      <t>D (Incorrecta)</t>
    </r>
    <r>
      <rPr>
        <sz val="11"/>
        <color theme="1"/>
        <rFont val="Calibri"/>
        <family val="2"/>
        <scheme val="minor"/>
      </rPr>
      <t>: No podrán tener una duración superior a 72 horas. Esto excede lo permitido por el artículo 30.3.</t>
    </r>
  </si>
  <si>
    <r>
      <t>B (Correcta)</t>
    </r>
    <r>
      <rPr>
        <sz val="11"/>
        <color theme="1"/>
        <rFont val="Calibri"/>
        <family val="2"/>
        <scheme val="minor"/>
      </rPr>
      <t xml:space="preserve">: Desestimada por silencio administrativo. Según el artículo 21.1 de la Ley 39/2015, la falta de resolución expresa implica desestimación cuando no se disponga lo contrario. </t>
    </r>
    <r>
      <rPr>
        <b/>
        <sz val="11"/>
        <color theme="1"/>
        <rFont val="Calibri"/>
        <family val="2"/>
        <scheme val="minor"/>
      </rPr>
      <t>A (Incorrecta)</t>
    </r>
    <r>
      <rPr>
        <sz val="11"/>
        <color theme="1"/>
        <rFont val="Calibri"/>
        <family val="2"/>
        <scheme val="minor"/>
      </rPr>
      <t xml:space="preserve">: Estimada por silencio administrativo. Esto es válido solo en casos excepcionales establecidos por la norma. </t>
    </r>
    <r>
      <rPr>
        <b/>
        <sz val="11"/>
        <color theme="1"/>
        <rFont val="Calibri"/>
        <family val="2"/>
        <scheme val="minor"/>
      </rPr>
      <t>C (Incorrecta)</t>
    </r>
    <r>
      <rPr>
        <sz val="11"/>
        <color theme="1"/>
        <rFont val="Calibri"/>
        <family val="2"/>
        <scheme val="minor"/>
      </rPr>
      <t xml:space="preserve">: No legitima al interesado a entenderla ni estimada ni desestimada. Esto sería incorrecto según el principio de seguridad jurídica. </t>
    </r>
    <r>
      <rPr>
        <b/>
        <sz val="11"/>
        <color theme="1"/>
        <rFont val="Calibri"/>
        <family val="2"/>
        <scheme val="minor"/>
      </rPr>
      <t>D (Incorrecta)</t>
    </r>
    <r>
      <rPr>
        <sz val="11"/>
        <color theme="1"/>
        <rFont val="Calibri"/>
        <family val="2"/>
        <scheme val="minor"/>
      </rPr>
      <t>: Legitima al interesado a entenderla estimada o desestimada según sea el contenido concreto de lo solicitado. No aplica en este supuesto.</t>
    </r>
  </si>
  <si>
    <r>
      <t>C (Correcta)</t>
    </r>
    <r>
      <rPr>
        <sz val="11"/>
        <color theme="1"/>
        <rFont val="Calibri"/>
        <family val="2"/>
        <scheme val="minor"/>
      </rPr>
      <t xml:space="preserve">: El riguroso de incoación, salvo orden motivada en contrario del titular de la unidad. Esto está regulado en el artículo 64 de la Ley 39/2015, donde se establece la prioridad temporal en el despacho de expedientes. </t>
    </r>
    <r>
      <rPr>
        <b/>
        <sz val="11"/>
        <color theme="1"/>
        <rFont val="Calibri"/>
        <family val="2"/>
        <scheme val="minor"/>
      </rPr>
      <t>A (Incorrecta)</t>
    </r>
    <r>
      <rPr>
        <sz val="11"/>
        <color theme="1"/>
        <rFont val="Calibri"/>
        <family val="2"/>
        <scheme val="minor"/>
      </rPr>
      <t xml:space="preserve">: El que resulte de la organización interna de cada unidad. Esto contravendría el principio de igualdad en la tramitación de expedientes. </t>
    </r>
    <r>
      <rPr>
        <b/>
        <sz val="11"/>
        <color theme="1"/>
        <rFont val="Calibri"/>
        <family val="2"/>
        <scheme val="minor"/>
      </rPr>
      <t>B (Incorrecta)</t>
    </r>
    <r>
      <rPr>
        <sz val="11"/>
        <color theme="1"/>
        <rFont val="Calibri"/>
        <family val="2"/>
        <scheme val="minor"/>
      </rPr>
      <t xml:space="preserve">: El que establezca el órgano competente para resolver. Esto sería arbitrario y vulneraría la ley. </t>
    </r>
    <r>
      <rPr>
        <b/>
        <sz val="11"/>
        <color theme="1"/>
        <rFont val="Calibri"/>
        <family val="2"/>
        <scheme val="minor"/>
      </rPr>
      <t>D (Incorrecta)</t>
    </r>
    <r>
      <rPr>
        <sz val="11"/>
        <color theme="1"/>
        <rFont val="Calibri"/>
        <family val="2"/>
        <scheme val="minor"/>
      </rPr>
      <t>: El riguroso de incoación, sin excepciones. La normativa prevé excepciones justificadas.</t>
    </r>
  </si>
  <si>
    <r>
      <t>B (Correcta):</t>
    </r>
    <r>
      <rPr>
        <sz val="11"/>
        <color theme="1"/>
        <rFont val="Calibri"/>
        <family val="2"/>
        <scheme val="minor"/>
      </rPr>
      <t xml:space="preserve"> A las Universidades públicas, supletoriamente. Según el artículo 2 de la Ley 39/2015, las Universidades públicas están sujetas a esta norma como parte del sector público institucional, pero su normativa específica prevalece. </t>
    </r>
    <r>
      <rPr>
        <b/>
        <sz val="11"/>
        <color theme="1"/>
        <rFont val="Calibri"/>
        <family val="2"/>
        <scheme val="minor"/>
      </rPr>
      <t>A (Incorrecta):</t>
    </r>
    <r>
      <rPr>
        <sz val="11"/>
        <color theme="1"/>
        <rFont val="Calibri"/>
        <family val="2"/>
        <scheme val="minor"/>
      </rPr>
      <t xml:space="preserve"> A las Universidades públicas y privadas. La ley no es aplicable a Universidades privadas, que no forman parte del sector público. </t>
    </r>
    <r>
      <rPr>
        <b/>
        <sz val="11"/>
        <color theme="1"/>
        <rFont val="Calibri"/>
        <family val="2"/>
        <scheme val="minor"/>
      </rPr>
      <t>C (Incorrecta):</t>
    </r>
    <r>
      <rPr>
        <sz val="11"/>
        <color theme="1"/>
        <rFont val="Calibri"/>
        <family val="2"/>
        <scheme val="minor"/>
      </rPr>
      <t xml:space="preserve"> A las Universidades públicas, cuya normativa específica queda desplazada. La normativa específica de las Universidades públicas no se desplaza, sino que se aplica preferentemente. </t>
    </r>
    <r>
      <rPr>
        <b/>
        <sz val="11"/>
        <color theme="1"/>
        <rFont val="Calibri"/>
        <family val="2"/>
        <scheme val="minor"/>
      </rPr>
      <t>D (Incorrecta):</t>
    </r>
    <r>
      <rPr>
        <sz val="11"/>
        <color theme="1"/>
        <rFont val="Calibri"/>
        <family val="2"/>
        <scheme val="minor"/>
      </rPr>
      <t xml:space="preserve"> Al sector público institucional, del cual no forma parte integrante la Universidad. Esto es incorrecto, ya que las Universidades públicas forman parte del sector público institucional.</t>
    </r>
  </si>
  <si>
    <r>
      <t>C (Correcta):</t>
    </r>
    <r>
      <rPr>
        <sz val="11"/>
        <color theme="1"/>
        <rFont val="Calibri"/>
        <family val="2"/>
        <scheme val="minor"/>
      </rPr>
      <t xml:space="preserve"> No pueden encomendarse a un mismo órgano, en ningún caso. El artículo 63.2 de la Ley 39/2015 establece que en el procedimiento sancionador las fases instructora y resolutoria deben estar separadas para garantizar la imparcialidad. </t>
    </r>
    <r>
      <rPr>
        <b/>
        <sz val="11"/>
        <color theme="1"/>
        <rFont val="Calibri"/>
        <family val="2"/>
        <scheme val="minor"/>
      </rPr>
      <t>A (Incorrecta):</t>
    </r>
    <r>
      <rPr>
        <sz val="11"/>
        <color theme="1"/>
        <rFont val="Calibri"/>
        <family val="2"/>
        <scheme val="minor"/>
      </rPr>
      <t xml:space="preserve"> Pueden acumularse en una sola, cuando razones de urgencia así lo justifiquen. Esto contravendría el principio de imparcialidad. </t>
    </r>
    <r>
      <rPr>
        <b/>
        <sz val="11"/>
        <color theme="1"/>
        <rFont val="Calibri"/>
        <family val="2"/>
        <scheme val="minor"/>
      </rPr>
      <t>B (Incorrecta):</t>
    </r>
    <r>
      <rPr>
        <sz val="11"/>
        <color theme="1"/>
        <rFont val="Calibri"/>
        <family val="2"/>
        <scheme val="minor"/>
      </rPr>
      <t xml:space="preserve"> Pueden encomendarse a un mismo órgano, cuando así corresponda, por razón de la materia. Esto también vulnera el principio de imparcialidad. </t>
    </r>
    <r>
      <rPr>
        <b/>
        <sz val="11"/>
        <color theme="1"/>
        <rFont val="Calibri"/>
        <family val="2"/>
        <scheme val="minor"/>
      </rPr>
      <t>D (Incorrecta):</t>
    </r>
    <r>
      <rPr>
        <sz val="11"/>
        <color theme="1"/>
        <rFont val="Calibri"/>
        <family val="2"/>
        <scheme val="minor"/>
      </rPr>
      <t xml:space="preserve"> No pueden encomendarse a órganos distintos. Esto es incorrecto, ya que la separación entre los órganos encargados de las distintas fases es obligatoria.</t>
    </r>
  </si>
  <si>
    <r>
      <t>D (Correcta):</t>
    </r>
    <r>
      <rPr>
        <sz val="11"/>
        <color theme="1"/>
        <rFont val="Calibri"/>
        <family val="2"/>
        <scheme val="minor"/>
      </rPr>
      <t xml:space="preserve"> El acuerdo de acumulación no puede ser objeto de recurso. Según el artículo 76 de la Ley 39/2015, la acumulación de procedimientos es una decisión organizativa que no tiene carácter resolutivo y, por tanto, no admite recurso. </t>
    </r>
    <r>
      <rPr>
        <b/>
        <sz val="11"/>
        <color theme="1"/>
        <rFont val="Calibri"/>
        <family val="2"/>
        <scheme val="minor"/>
      </rPr>
      <t>A (Incorrecta):</t>
    </r>
    <r>
      <rPr>
        <sz val="11"/>
        <color theme="1"/>
        <rFont val="Calibri"/>
        <family val="2"/>
        <scheme val="minor"/>
      </rPr>
      <t xml:space="preserve"> Que se interpondrá ante el órgano encargado de la resolución del procedimiento. Esto no se contempla en la ley. </t>
    </r>
    <r>
      <rPr>
        <b/>
        <sz val="11"/>
        <color theme="1"/>
        <rFont val="Calibri"/>
        <family val="2"/>
        <scheme val="minor"/>
      </rPr>
      <t>B (Incorrecta):</t>
    </r>
    <r>
      <rPr>
        <sz val="11"/>
        <color theme="1"/>
        <rFont val="Calibri"/>
        <family val="2"/>
        <scheme val="minor"/>
      </rPr>
      <t xml:space="preserve"> Que se interpondrá ante el superior jerárquico del encargado de resolver el procedimiento. No existe esta posibilidad en este caso. </t>
    </r>
    <r>
      <rPr>
        <b/>
        <sz val="11"/>
        <color theme="1"/>
        <rFont val="Calibri"/>
        <family val="2"/>
        <scheme val="minor"/>
      </rPr>
      <t>C (Incorrecta):</t>
    </r>
    <r>
      <rPr>
        <sz val="11"/>
        <color theme="1"/>
        <rFont val="Calibri"/>
        <family val="2"/>
        <scheme val="minor"/>
      </rPr>
      <t xml:space="preserve"> Que se interpondrá ante el superior jerárquico del encargado de tramitar el procedimiento. Esto no tiene fundamento legal.</t>
    </r>
  </si>
  <si>
    <r>
      <t>D (Correcta):</t>
    </r>
    <r>
      <rPr>
        <sz val="11"/>
        <color theme="1"/>
        <rFont val="Calibri"/>
        <family val="2"/>
        <scheme val="minor"/>
      </rPr>
      <t xml:space="preserve"> El procedimiento administrativo común a todas las Administraciones públicas y los principios a los que se ha de ajustar la jurisdicción contencioso-administrativa. Esto se recoge en el artículo 1 de la Ley 39/2015, que regula los principios básicos del procedimiento administrativo. </t>
    </r>
    <r>
      <rPr>
        <b/>
        <sz val="11"/>
        <color theme="1"/>
        <rFont val="Calibri"/>
        <family val="2"/>
        <scheme val="minor"/>
      </rPr>
      <t>A (Incorrecta):</t>
    </r>
    <r>
      <rPr>
        <sz val="11"/>
        <color theme="1"/>
        <rFont val="Calibri"/>
        <family val="2"/>
        <scheme val="minor"/>
      </rPr>
      <t xml:space="preserve"> El procedimiento sancionador y los principios a los que se ha de ajustar el ejercicio de la iniciativa legislativa. La ley no regula los principios de la iniciativa legislativa. </t>
    </r>
    <r>
      <rPr>
        <b/>
        <sz val="11"/>
        <color theme="1"/>
        <rFont val="Calibri"/>
        <family val="2"/>
        <scheme val="minor"/>
      </rPr>
      <t>B (Incorrecta):</t>
    </r>
    <r>
      <rPr>
        <sz val="11"/>
        <color theme="1"/>
        <rFont val="Calibri"/>
        <family val="2"/>
        <scheme val="minor"/>
      </rPr>
      <t xml:space="preserve"> Los requisitos de validez y eficacia de los actos administrativos y la responsabilidad civil de las Administraciones públicas. La responsabilidad civil no es materia de esta ley, sino de la Ley 40/2015. </t>
    </r>
    <r>
      <rPr>
        <b/>
        <sz val="11"/>
        <color theme="1"/>
        <rFont val="Calibri"/>
        <family val="2"/>
        <scheme val="minor"/>
      </rPr>
      <t>C (Incorrecta):</t>
    </r>
    <r>
      <rPr>
        <sz val="11"/>
        <color theme="1"/>
        <rFont val="Calibri"/>
        <family val="2"/>
        <scheme val="minor"/>
      </rPr>
      <t xml:space="preserve"> El procedimiento administrativo común a todas las sociedades mercantiles. Esto no aplica, ya que las sociedades mercantiles no están sujetas a esta ley.</t>
    </r>
  </si>
  <si>
    <r>
      <t>A (Correcta):</t>
    </r>
    <r>
      <rPr>
        <sz val="11"/>
        <color theme="1"/>
        <rFont val="Calibri"/>
        <family val="2"/>
        <scheme val="minor"/>
      </rPr>
      <t xml:space="preserve"> Sí, para conocer la conveniencia o no de iniciarlo. Según el artículo 55 de la Ley 39/2015, se pueden realizar actuaciones previas para determinar si procede iniciar el procedimiento. </t>
    </r>
    <r>
      <rPr>
        <b/>
        <sz val="11"/>
        <color theme="1"/>
        <rFont val="Calibri"/>
        <family val="2"/>
        <scheme val="minor"/>
      </rPr>
      <t>B (Incorrecta):</t>
    </r>
    <r>
      <rPr>
        <sz val="11"/>
        <color theme="1"/>
        <rFont val="Calibri"/>
        <family val="2"/>
        <scheme val="minor"/>
      </rPr>
      <t xml:space="preserve"> No. Todas las actuaciones relativas a un procedimiento se consideran parte integrante del mismo y deben realizarse tras su incoación. Esto no aplica, ya que la ley permite actuaciones previas. </t>
    </r>
    <r>
      <rPr>
        <b/>
        <sz val="11"/>
        <color theme="1"/>
        <rFont val="Calibri"/>
        <family val="2"/>
        <scheme val="minor"/>
      </rPr>
      <t>C (Incorrecta):</t>
    </r>
    <r>
      <rPr>
        <sz val="11"/>
        <color theme="1"/>
        <rFont val="Calibri"/>
        <family val="2"/>
        <scheme val="minor"/>
      </rPr>
      <t xml:space="preserve"> Solo en el caso de procedimientos de naturaleza sancionadora. Aunque son frecuentes en procedimientos sancionadores, no están limitadas a estos. </t>
    </r>
    <r>
      <rPr>
        <b/>
        <sz val="11"/>
        <color theme="1"/>
        <rFont val="Calibri"/>
        <family val="2"/>
        <scheme val="minor"/>
      </rPr>
      <t>D (Incorrecta):</t>
    </r>
    <r>
      <rPr>
        <sz val="11"/>
        <color theme="1"/>
        <rFont val="Calibri"/>
        <family val="2"/>
        <scheme val="minor"/>
      </rPr>
      <t xml:space="preserve"> Solo en el caso de que así lo solicite el interesado. Las actuaciones previas son potestad de la Administración y no requieren solicitud del interesado.</t>
    </r>
  </si>
  <si>
    <r>
      <t>B (Correcta):</t>
    </r>
    <r>
      <rPr>
        <sz val="11"/>
        <color theme="1"/>
        <rFont val="Calibri"/>
        <family val="2"/>
        <scheme val="minor"/>
      </rPr>
      <t xml:space="preserve"> La caducidad no produce por sí sola la prescripción de las acciones. Según el artículo 95 de la Ley 39/2015, la caducidad del procedimiento no afecta a la prescripción de las acciones, que deben regirse por su propio régimen. </t>
    </r>
    <r>
      <rPr>
        <b/>
        <sz val="11"/>
        <color theme="1"/>
        <rFont val="Calibri"/>
        <family val="2"/>
        <scheme val="minor"/>
      </rPr>
      <t>A (Incorrecta):</t>
    </r>
    <r>
      <rPr>
        <sz val="11"/>
        <color theme="1"/>
        <rFont val="Calibri"/>
        <family val="2"/>
        <scheme val="minor"/>
      </rPr>
      <t xml:space="preserve"> La caducidad produce por sí sola la prescripción de las acciones. Esto sería contrario a lo establecido en la ley. </t>
    </r>
    <r>
      <rPr>
        <b/>
        <sz val="11"/>
        <color theme="1"/>
        <rFont val="Calibri"/>
        <family val="2"/>
        <scheme val="minor"/>
      </rPr>
      <t>C (Incorrecta):</t>
    </r>
    <r>
      <rPr>
        <sz val="11"/>
        <color theme="1"/>
        <rFont val="Calibri"/>
        <family val="2"/>
        <scheme val="minor"/>
      </rPr>
      <t xml:space="preserve"> Los procedimientos caducados interrumpen el plazo de prescripción. Esto no es correcto, ya que la caducidad y la prescripción son figuras distintas. </t>
    </r>
    <r>
      <rPr>
        <b/>
        <sz val="11"/>
        <color theme="1"/>
        <rFont val="Calibri"/>
        <family val="2"/>
        <scheme val="minor"/>
      </rPr>
      <t>D (Incorrecta):</t>
    </r>
    <r>
      <rPr>
        <sz val="11"/>
        <color theme="1"/>
        <rFont val="Calibri"/>
        <family val="2"/>
        <scheme val="minor"/>
      </rPr>
      <t xml:space="preserve"> No se aplicará la caducidad a los procedimientos de responsabilidad patrimonial. Esto es falso, ya que la caducidad aplica a todos los procedimientos, salvo disposición contraria.</t>
    </r>
  </si>
  <si>
    <r>
      <t>C (Correcta):</t>
    </r>
    <r>
      <rPr>
        <sz val="11"/>
        <color theme="1"/>
        <rFont val="Calibri"/>
        <family val="2"/>
        <scheme val="minor"/>
      </rPr>
      <t xml:space="preserve"> En el plazo de diez días hábiles. Según el artículo 73.2 de la Ley 39/2015, los interesados disponen de diez días hábiles para realizar los trámites. </t>
    </r>
    <r>
      <rPr>
        <b/>
        <sz val="11"/>
        <color theme="1"/>
        <rFont val="Calibri"/>
        <family val="2"/>
        <scheme val="minor"/>
      </rPr>
      <t>A (Incorrecta):</t>
    </r>
    <r>
      <rPr>
        <sz val="11"/>
        <color theme="1"/>
        <rFont val="Calibri"/>
        <family val="2"/>
        <scheme val="minor"/>
      </rPr>
      <t xml:space="preserve"> En el plazo de cinco días hábiles. Esto no corresponde al plazo general. </t>
    </r>
    <r>
      <rPr>
        <b/>
        <sz val="11"/>
        <color theme="1"/>
        <rFont val="Calibri"/>
        <family val="2"/>
        <scheme val="minor"/>
      </rPr>
      <t>B (Incorrecta):</t>
    </r>
    <r>
      <rPr>
        <sz val="11"/>
        <color theme="1"/>
        <rFont val="Calibri"/>
        <family val="2"/>
        <scheme val="minor"/>
      </rPr>
      <t xml:space="preserve"> En el plazo de diez días naturales. Los plazos deben computarse en días hábiles, salvo disposición en contrario. </t>
    </r>
    <r>
      <rPr>
        <b/>
        <sz val="11"/>
        <color theme="1"/>
        <rFont val="Calibri"/>
        <family val="2"/>
        <scheme val="minor"/>
      </rPr>
      <t>D (Incorrecta):</t>
    </r>
    <r>
      <rPr>
        <sz val="11"/>
        <color theme="1"/>
        <rFont val="Calibri"/>
        <family val="2"/>
        <scheme val="minor"/>
      </rPr>
      <t xml:space="preserve"> En el plazo de quince días naturales. Esto excede el plazo general establecido por la ley.</t>
    </r>
  </si>
  <si>
    <r>
      <t>A (Correcta):</t>
    </r>
    <r>
      <rPr>
        <sz val="11"/>
        <color theme="1"/>
        <rFont val="Calibri"/>
        <family val="2"/>
        <scheme val="minor"/>
      </rPr>
      <t xml:space="preserve"> Sí, siempre. Según el artículo 30.2 de la Ley 39/2015, los sábados no son días hábiles. </t>
    </r>
    <r>
      <rPr>
        <b/>
        <sz val="11"/>
        <color theme="1"/>
        <rFont val="Calibri"/>
        <family val="2"/>
        <scheme val="minor"/>
      </rPr>
      <t>B (Incorrecta):</t>
    </r>
    <r>
      <rPr>
        <sz val="11"/>
        <color theme="1"/>
        <rFont val="Calibri"/>
        <family val="2"/>
        <scheme val="minor"/>
      </rPr>
      <t xml:space="preserve"> Solo cuando sean días declarados festivos en la comunidad autónoma o municipio donde tenga su sede el órgano administrativo. Esto es incorrecto; los sábados siempre se excluyen. </t>
    </r>
    <r>
      <rPr>
        <b/>
        <sz val="11"/>
        <color theme="1"/>
        <rFont val="Calibri"/>
        <family val="2"/>
        <scheme val="minor"/>
      </rPr>
      <t>C (Incorrecta):</t>
    </r>
    <r>
      <rPr>
        <sz val="11"/>
        <color theme="1"/>
        <rFont val="Calibri"/>
        <family val="2"/>
        <scheme val="minor"/>
      </rPr>
      <t xml:space="preserve"> Solo cuando sean días declarados festivos en la comunidad autónoma o municipio donde tenga su sede el órgano administrativo o donde tenga su residencia el interesado. Esto tampoco se ajusta a la norma. </t>
    </r>
    <r>
      <rPr>
        <b/>
        <sz val="11"/>
        <color theme="1"/>
        <rFont val="Calibri"/>
        <family val="2"/>
        <scheme val="minor"/>
      </rPr>
      <t>D (Incorrecta):</t>
    </r>
    <r>
      <rPr>
        <sz val="11"/>
        <color theme="1"/>
        <rFont val="Calibri"/>
        <family val="2"/>
        <scheme val="minor"/>
      </rPr>
      <t xml:space="preserve"> No, nunca. Esto contraviene la normativa que excluye los sábados del cómputo de días hábiles.</t>
    </r>
  </si>
  <si>
    <r>
      <t>D (Correcta):</t>
    </r>
    <r>
      <rPr>
        <sz val="11"/>
        <color theme="1"/>
        <rFont val="Calibri"/>
        <family val="2"/>
        <scheme val="minor"/>
      </rPr>
      <t xml:space="preserve"> Será inmediatamente anterior a que se redacte la propuesta de resolución, sin que pueda haber lugar a ningún otro trámite intermedio. Según el artículo 82 de la Ley 39/2015, el trámite de audiencia se realiza antes de la propuesta de resolución. </t>
    </r>
    <r>
      <rPr>
        <b/>
        <sz val="11"/>
        <color theme="1"/>
        <rFont val="Calibri"/>
        <family val="2"/>
        <scheme val="minor"/>
      </rPr>
      <t>A (Incorrecta):</t>
    </r>
    <r>
      <rPr>
        <sz val="11"/>
        <color theme="1"/>
        <rFont val="Calibri"/>
        <family val="2"/>
        <scheme val="minor"/>
      </rPr>
      <t xml:space="preserve"> Es un trámite preceptivo, del que no puede prescindirse en ninguna circunstancia. Hay excepciones, como cuando no hay más interesados o las alegaciones son innecesarias. </t>
    </r>
    <r>
      <rPr>
        <b/>
        <sz val="11"/>
        <color theme="1"/>
        <rFont val="Calibri"/>
        <family val="2"/>
        <scheme val="minor"/>
      </rPr>
      <t>B (Incorrecta):</t>
    </r>
    <r>
      <rPr>
        <sz val="11"/>
        <color theme="1"/>
        <rFont val="Calibri"/>
        <family val="2"/>
        <scheme val="minor"/>
      </rPr>
      <t xml:space="preserve"> Tiene una duración no inferior a cinco días ni superior a diez. La ley establece un plazo general, pero este puede variar según cada caso. </t>
    </r>
    <r>
      <rPr>
        <b/>
        <sz val="11"/>
        <color theme="1"/>
        <rFont val="Calibri"/>
        <family val="2"/>
        <scheme val="minor"/>
      </rPr>
      <t>C (Incorrecta):</t>
    </r>
    <r>
      <rPr>
        <sz val="11"/>
        <color theme="1"/>
        <rFont val="Calibri"/>
        <family val="2"/>
        <scheme val="minor"/>
      </rPr>
      <t xml:space="preserve"> Será anterior a la solicitud del informe del órgano competente para el asesoramiento jurídico. Esto no es cierto; el informe se emite antes del trámite de audiencia.</t>
    </r>
  </si>
  <si>
    <r>
      <t>D (Correcta):</t>
    </r>
    <r>
      <rPr>
        <sz val="11"/>
        <color theme="1"/>
        <rFont val="Calibri"/>
        <family val="2"/>
        <scheme val="minor"/>
      </rPr>
      <t xml:space="preserve"> Se requerirá al interesado para que subsane la falta, otorgándole al efecto un plazo de diez días. Según el artículo 68.1 de la Ley 39/2015, si una solicitud no cumple con los requisitos establecidos, se concede un plazo de diez días para su subsanación. </t>
    </r>
    <r>
      <rPr>
        <b/>
        <sz val="11"/>
        <color theme="1"/>
        <rFont val="Calibri"/>
        <family val="2"/>
        <scheme val="minor"/>
      </rPr>
      <t>A (Incorrecta):</t>
    </r>
    <r>
      <rPr>
        <sz val="11"/>
        <color theme="1"/>
        <rFont val="Calibri"/>
        <family val="2"/>
        <scheme val="minor"/>
      </rPr>
      <t xml:space="preserve"> La solicitud se tendrá por no presentada y se archivará sin más trámite. Esto solo ocurre si, tras el requerimiento, el interesado no subsana la falta. </t>
    </r>
    <r>
      <rPr>
        <b/>
        <sz val="11"/>
        <color theme="1"/>
        <rFont val="Calibri"/>
        <family val="2"/>
        <scheme val="minor"/>
      </rPr>
      <t>B (Incorrecta):</t>
    </r>
    <r>
      <rPr>
        <sz val="11"/>
        <color theme="1"/>
        <rFont val="Calibri"/>
        <family val="2"/>
        <scheme val="minor"/>
      </rPr>
      <t xml:space="preserve"> Se dictará resolución motivada de archivo de las actuaciones, la cual se notificará al interesado en el plazo de diez días. Esto no aplica en esta etapa inicial del procedimiento. </t>
    </r>
    <r>
      <rPr>
        <b/>
        <sz val="11"/>
        <color theme="1"/>
        <rFont val="Calibri"/>
        <family val="2"/>
        <scheme val="minor"/>
      </rPr>
      <t>C (Incorrecta):</t>
    </r>
    <r>
      <rPr>
        <sz val="11"/>
        <color theme="1"/>
        <rFont val="Calibri"/>
        <family val="2"/>
        <scheme val="minor"/>
      </rPr>
      <t xml:space="preserve"> Se requerirá al interesado para que subsane la falta, otorgándole al efecto un plazo de cinco días. Este plazo no es el previsto por la ley, que establece diez días.</t>
    </r>
  </si>
  <si>
    <r>
      <t>B (Correcta):</t>
    </r>
    <r>
      <rPr>
        <sz val="11"/>
        <color theme="1"/>
        <rFont val="Calibri"/>
        <family val="2"/>
        <scheme val="minor"/>
      </rPr>
      <t xml:space="preserve"> Comenzará a contarse desde el día en que la infracción se hubiera cometido. Esto se establece en el artículo 30.1 de la Ley 40/2015. </t>
    </r>
    <r>
      <rPr>
        <b/>
        <sz val="11"/>
        <color theme="1"/>
        <rFont val="Calibri"/>
        <family val="2"/>
        <scheme val="minor"/>
      </rPr>
      <t>A (Incorrecta):</t>
    </r>
    <r>
      <rPr>
        <sz val="11"/>
        <color theme="1"/>
        <rFont val="Calibri"/>
        <family val="2"/>
        <scheme val="minor"/>
      </rPr>
      <t xml:space="preserve"> En el caso de infracciones continuadas, el plazo comenzará a correr desde que se inició la conducta infractora. En estos casos, el plazo se cuenta desde que cesa la conducta infractora, no desde su inicio. </t>
    </r>
    <r>
      <rPr>
        <b/>
        <sz val="11"/>
        <color theme="1"/>
        <rFont val="Calibri"/>
        <family val="2"/>
        <scheme val="minor"/>
      </rPr>
      <t>C (Incorrecta):</t>
    </r>
    <r>
      <rPr>
        <sz val="11"/>
        <color theme="1"/>
        <rFont val="Calibri"/>
        <family val="2"/>
        <scheme val="minor"/>
      </rPr>
      <t xml:space="preserve"> Se interrumpe por la iniciación de un procedimiento administrativo sancionador, con o sin conocimiento del interesado. Aunque el procedimiento puede interrumpir la prescripción, esto no afecta al cómputo inicial. </t>
    </r>
    <r>
      <rPr>
        <b/>
        <sz val="11"/>
        <color theme="1"/>
        <rFont val="Calibri"/>
        <family val="2"/>
        <scheme val="minor"/>
      </rPr>
      <t>D (Incorrecta):</t>
    </r>
    <r>
      <rPr>
        <sz val="11"/>
        <color theme="1"/>
        <rFont val="Calibri"/>
        <family val="2"/>
        <scheme val="minor"/>
      </rPr>
      <t xml:space="preserve"> Se reinicia si el expediente sancionador estuviera paralizado durante más de tres meses por causa no imputable al presunto responsable. Esto no está contemplado en la normativa.</t>
    </r>
  </si>
  <si>
    <r>
      <t>A (Correcta):</t>
    </r>
    <r>
      <rPr>
        <sz val="11"/>
        <color theme="1"/>
        <rFont val="Calibri"/>
        <family val="2"/>
        <scheme val="minor"/>
      </rPr>
      <t xml:space="preserve"> De oficio o a solicitud del interesado. Esto se recoge en el artículo 54 de la Ley 39/2015. </t>
    </r>
    <r>
      <rPr>
        <b/>
        <sz val="11"/>
        <color theme="1"/>
        <rFont val="Calibri"/>
        <family val="2"/>
        <scheme val="minor"/>
      </rPr>
      <t>B (Incorrecta):</t>
    </r>
    <r>
      <rPr>
        <sz val="11"/>
        <color theme="1"/>
        <rFont val="Calibri"/>
        <family val="2"/>
        <scheme val="minor"/>
      </rPr>
      <t xml:space="preserve"> Solo de oficio. Los procedimientos también pueden ser iniciados por los interesados. </t>
    </r>
    <r>
      <rPr>
        <b/>
        <sz val="11"/>
        <color theme="1"/>
        <rFont val="Calibri"/>
        <family val="2"/>
        <scheme val="minor"/>
      </rPr>
      <t>C (Incorrecta):</t>
    </r>
    <r>
      <rPr>
        <sz val="11"/>
        <color theme="1"/>
        <rFont val="Calibri"/>
        <family val="2"/>
        <scheme val="minor"/>
      </rPr>
      <t xml:space="preserve"> Solo a solicitud del interesado. La ley permite el inicio de procedimientos de oficio. </t>
    </r>
    <r>
      <rPr>
        <b/>
        <sz val="11"/>
        <color theme="1"/>
        <rFont val="Calibri"/>
        <family val="2"/>
        <scheme val="minor"/>
      </rPr>
      <t>D (Incorrecta):</t>
    </r>
    <r>
      <rPr>
        <sz val="11"/>
        <color theme="1"/>
        <rFont val="Calibri"/>
        <family val="2"/>
        <scheme val="minor"/>
      </rPr>
      <t xml:space="preserve"> De oficio o a solicitud de cualquier persona, tenga o no la condición de interesado. Esto no es correcto, ya que el inicio a instancia de parte requiere que el solicitante sea interesado legítimo.</t>
    </r>
  </si>
  <si>
    <r>
      <t>A (Correcta):</t>
    </r>
    <r>
      <rPr>
        <sz val="11"/>
        <color theme="1"/>
        <rFont val="Calibri"/>
        <family val="2"/>
        <scheme val="minor"/>
      </rPr>
      <t xml:space="preserve"> Sí. Según el artículo 86 de la Ley 39/2015, se permite la terminación convencional de procedimientos mediante acuerdos entre la Administración y el interesado. </t>
    </r>
    <r>
      <rPr>
        <b/>
        <sz val="11"/>
        <color theme="1"/>
        <rFont val="Calibri"/>
        <family val="2"/>
        <scheme val="minor"/>
      </rPr>
      <t>B (Incorrecta):</t>
    </r>
    <r>
      <rPr>
        <sz val="11"/>
        <color theme="1"/>
        <rFont val="Calibri"/>
        <family val="2"/>
        <scheme val="minor"/>
      </rPr>
      <t xml:space="preserve"> Sí, con la condición de que el acuerdo se celebre con personas de derecho público. La ley no limita esta posibilidad a personas de derecho público exclusivamente. </t>
    </r>
    <r>
      <rPr>
        <b/>
        <sz val="11"/>
        <color theme="1"/>
        <rFont val="Calibri"/>
        <family val="2"/>
        <scheme val="minor"/>
      </rPr>
      <t>C (Incorrecta):</t>
    </r>
    <r>
      <rPr>
        <sz val="11"/>
        <color theme="1"/>
        <rFont val="Calibri"/>
        <family val="2"/>
        <scheme val="minor"/>
      </rPr>
      <t xml:space="preserve"> No. Permite a la administración la celebración de acuerdos, pero estos no pueden tener la consideración de finalizadores de los procedimientos administrativos. Esto contraviene lo establecido en la norma. </t>
    </r>
    <r>
      <rPr>
        <b/>
        <sz val="11"/>
        <color theme="1"/>
        <rFont val="Calibri"/>
        <family val="2"/>
        <scheme val="minor"/>
      </rPr>
      <t>D (Incorrecta):</t>
    </r>
    <r>
      <rPr>
        <sz val="11"/>
        <color theme="1"/>
        <rFont val="Calibri"/>
        <family val="2"/>
        <scheme val="minor"/>
      </rPr>
      <t xml:space="preserve"> No. La ley prohíbe a la Administración la transacción en las materias de su competencia. Esto no es cierto; la transacción está permitida siempre que no vulnere el ordenamiento jurídico.</t>
    </r>
  </si>
  <si>
    <r>
      <t>B (Correcta):</t>
    </r>
    <r>
      <rPr>
        <sz val="11"/>
        <color theme="1"/>
        <rFont val="Calibri"/>
        <family val="2"/>
        <scheme val="minor"/>
      </rPr>
      <t xml:space="preserve"> No pueden ser recurridos. Según el artículo 32 de la Ley 39/2015, la ampliación de plazos es una decisión discrecional que no admite recurso. </t>
    </r>
    <r>
      <rPr>
        <b/>
        <sz val="11"/>
        <color theme="1"/>
        <rFont val="Calibri"/>
        <family val="2"/>
        <scheme val="minor"/>
      </rPr>
      <t>A (Incorrecta):</t>
    </r>
    <r>
      <rPr>
        <sz val="11"/>
        <color theme="1"/>
        <rFont val="Calibri"/>
        <family val="2"/>
        <scheme val="minor"/>
      </rPr>
      <t xml:space="preserve"> Pueden ser recurridos ante el superior jerárquico del instructor. Esto no tiene base legal. </t>
    </r>
    <r>
      <rPr>
        <b/>
        <sz val="11"/>
        <color theme="1"/>
        <rFont val="Calibri"/>
        <family val="2"/>
        <scheme val="minor"/>
      </rPr>
      <t>C (Incorrecta):</t>
    </r>
    <r>
      <rPr>
        <sz val="11"/>
        <color theme="1"/>
        <rFont val="Calibri"/>
        <family val="2"/>
        <scheme val="minor"/>
      </rPr>
      <t xml:space="preserve"> No están autorizados por la ley. La ampliación de plazos está expresamente permitida por el artículo 32. </t>
    </r>
    <r>
      <rPr>
        <b/>
        <sz val="11"/>
        <color theme="1"/>
        <rFont val="Calibri"/>
        <family val="2"/>
        <scheme val="minor"/>
      </rPr>
      <t>D (Incorrecta):</t>
    </r>
    <r>
      <rPr>
        <sz val="11"/>
        <color theme="1"/>
        <rFont val="Calibri"/>
        <family val="2"/>
        <scheme val="minor"/>
      </rPr>
      <t xml:space="preserve"> Pueden ser adoptados por el órgano instructor cuando se hayan agotado los medios personales y materiales disponibles. Aunque pueden adoptarse por causas justificadas, no es este el fundamento exclusivo.</t>
    </r>
  </si>
  <si>
    <r>
      <t xml:space="preserve">Los procedimientos sancionadores </t>
    </r>
    <r>
      <rPr>
        <b/>
        <sz val="11"/>
        <color theme="1"/>
        <rFont val="Calibri"/>
        <family val="2"/>
        <scheme val="minor"/>
      </rPr>
      <t>se iniciarán generalmente de oficio, salvo que, por denuncia, se inicien a instancia de parte (D, correcta)</t>
    </r>
    <r>
      <rPr>
        <sz val="11"/>
        <color theme="1"/>
        <rFont val="Calibri"/>
        <family val="2"/>
        <scheme val="minor"/>
      </rPr>
      <t xml:space="preserve">, lo cual está regulado en el artículo 63 de la Ley 39/2015, que establece que estos procedimientos pueden iniciarse por denuncia si se cumple con los requisitos legales. La opción </t>
    </r>
    <r>
      <rPr>
        <b/>
        <sz val="11"/>
        <color theme="1"/>
        <rFont val="Calibri"/>
        <family val="2"/>
        <scheme val="minor"/>
      </rPr>
      <t>"Se iniciarán siempre a instancia de parte" (B, incorrecta)</t>
    </r>
    <r>
      <rPr>
        <sz val="11"/>
        <color theme="1"/>
        <rFont val="Calibri"/>
        <family val="2"/>
        <scheme val="minor"/>
      </rPr>
      <t xml:space="preserve"> no es adecuada, ya que contradice la norma general del inicio de oficio. Asimismo, la opción </t>
    </r>
    <r>
      <rPr>
        <b/>
        <sz val="11"/>
        <color theme="1"/>
        <rFont val="Calibri"/>
        <family val="2"/>
        <scheme val="minor"/>
      </rPr>
      <t>"Se iniciarán siempre de oficio" (C, incorrecta)</t>
    </r>
    <r>
      <rPr>
        <sz val="11"/>
        <color theme="1"/>
        <rFont val="Calibri"/>
        <family val="2"/>
        <scheme val="minor"/>
      </rPr>
      <t xml:space="preserve"> no contempla la posibilidad de inicio por denuncia. Finalmente, la opción </t>
    </r>
    <r>
      <rPr>
        <b/>
        <sz val="11"/>
        <color theme="1"/>
        <rFont val="Calibri"/>
        <family val="2"/>
        <scheme val="minor"/>
      </rPr>
      <t>"Se iniciarán tanto de oficio como a instancia de parte indistintamente" (D, incorrecta)</t>
    </r>
    <r>
      <rPr>
        <sz val="11"/>
        <color theme="1"/>
        <rFont val="Calibri"/>
        <family val="2"/>
        <scheme val="minor"/>
      </rPr>
      <t xml:space="preserve"> no es del todo precisa, ya que no refleja el carácter excepcional del inicio por denuncia.</t>
    </r>
  </si>
  <si>
    <r>
      <t xml:space="preserve">La respuesta </t>
    </r>
    <r>
      <rPr>
        <b/>
        <sz val="11"/>
        <color theme="1"/>
        <rFont val="Calibri"/>
        <family val="2"/>
        <scheme val="minor"/>
      </rPr>
      <t>"La resolución que ponga fin al procedimiento decidirá todas las cuestiones planteadas por los interesados y aquellas otras derivadas del mismo" (A, correcta)</t>
    </r>
    <r>
      <rPr>
        <sz val="11"/>
        <color theme="1"/>
        <rFont val="Calibri"/>
        <family val="2"/>
        <scheme val="minor"/>
      </rPr>
      <t xml:space="preserve"> se basa en el artículo 88 de la Ley 39/2015, que establece la obligación de resolver sobre todas las cuestiones planteadas. La opción </t>
    </r>
    <r>
      <rPr>
        <b/>
        <sz val="11"/>
        <color theme="1"/>
        <rFont val="Calibri"/>
        <family val="2"/>
        <scheme val="minor"/>
      </rPr>
      <t>"La resolución que ponga fin al procedimiento decidirá únicamente sobre las cuestiones planteadas por los interesados (principio de congruencia)" (B, incorrecta)</t>
    </r>
    <r>
      <rPr>
        <sz val="11"/>
        <color theme="1"/>
        <rFont val="Calibri"/>
        <family val="2"/>
        <scheme val="minor"/>
      </rPr>
      <t xml:space="preserve">, aunque cercana, omite las cuestiones derivadas del procedimiento. La opción </t>
    </r>
    <r>
      <rPr>
        <b/>
        <sz val="11"/>
        <color theme="1"/>
        <rFont val="Calibri"/>
        <family val="2"/>
        <scheme val="minor"/>
      </rPr>
      <t>"Las resoluciones contendrán la decisión, que será motivada en todos los casos" (C, incorrecta)</t>
    </r>
    <r>
      <rPr>
        <sz val="11"/>
        <color theme="1"/>
        <rFont val="Calibri"/>
        <family val="2"/>
        <scheme val="minor"/>
      </rPr>
      <t xml:space="preserve"> es una afirmación incompleta, ya que la motivación, aunque esencial, no resume el contenido completo de las resoluciones. Por último, la opción </t>
    </r>
    <r>
      <rPr>
        <b/>
        <sz val="11"/>
        <color theme="1"/>
        <rFont val="Calibri"/>
        <family val="2"/>
        <scheme val="minor"/>
      </rPr>
      <t>"La resolución podrá agravar la situación inicial del interesado" (D, incorrecta)</t>
    </r>
    <r>
      <rPr>
        <sz val="11"/>
        <color theme="1"/>
        <rFont val="Calibri"/>
        <family val="2"/>
        <scheme val="minor"/>
      </rPr>
      <t xml:space="preserve"> contradice el principio de prohibición de reformatio in peius.</t>
    </r>
  </si>
  <si>
    <r>
      <t>"Se iniciarán generalmente de oficio, salvo que, por denuncia, se inicien a instancia de parte" (D, correcta)</t>
    </r>
    <r>
      <rPr>
        <sz val="11"/>
        <color theme="1"/>
        <rFont val="Calibri"/>
        <family val="2"/>
        <scheme val="minor"/>
      </rPr>
      <t xml:space="preserve"> refleja lo dispuesto en el artículo 67 de la Ley 39/2015, el cual regula tanto el inicio de oficio como a instancia de parte en circunstancias específicas. La opción </t>
    </r>
    <r>
      <rPr>
        <b/>
        <sz val="11"/>
        <color theme="1"/>
        <rFont val="Calibri"/>
        <family val="2"/>
        <scheme val="minor"/>
      </rPr>
      <t>"Se iniciarán siempre a instancia de parte" (B, incorrecta)</t>
    </r>
    <r>
      <rPr>
        <sz val="11"/>
        <color theme="1"/>
        <rFont val="Calibri"/>
        <family val="2"/>
        <scheme val="minor"/>
      </rPr>
      <t xml:space="preserve"> no contempla el inicio de oficio. Igualmente, la opción </t>
    </r>
    <r>
      <rPr>
        <b/>
        <sz val="11"/>
        <color theme="1"/>
        <rFont val="Calibri"/>
        <family val="2"/>
        <scheme val="minor"/>
      </rPr>
      <t>"Se iniciarán siempre de oficio" (C, incorrecta)</t>
    </r>
    <r>
      <rPr>
        <sz val="11"/>
        <color theme="1"/>
        <rFont val="Calibri"/>
        <family val="2"/>
        <scheme val="minor"/>
      </rPr>
      <t xml:space="preserve"> omite los casos de denuncia. Finalmente, </t>
    </r>
    <r>
      <rPr>
        <b/>
        <sz val="11"/>
        <color theme="1"/>
        <rFont val="Calibri"/>
        <family val="2"/>
        <scheme val="minor"/>
      </rPr>
      <t>"Se iniciarán tanto de oficio como a instancia de parte indistintamente" (D, incorrecta)</t>
    </r>
    <r>
      <rPr>
        <sz val="11"/>
        <color theme="1"/>
        <rFont val="Calibri"/>
        <family val="2"/>
        <scheme val="minor"/>
      </rPr>
      <t xml:space="preserve"> no refleja las condiciones específicas bajo las cuales opera el inicio a instancia de parte.</t>
    </r>
  </si>
  <si>
    <r>
      <t xml:space="preserve">La opción correcta es </t>
    </r>
    <r>
      <rPr>
        <b/>
        <sz val="11"/>
        <color theme="1"/>
        <rFont val="Calibri"/>
        <family val="2"/>
        <scheme val="minor"/>
      </rPr>
      <t>"En cualquier momento del procedimiento, antes o después del trámite de audiencia" (C, correcta)</t>
    </r>
    <r>
      <rPr>
        <sz val="11"/>
        <color theme="1"/>
        <rFont val="Calibri"/>
        <family val="2"/>
        <scheme val="minor"/>
      </rPr>
      <t xml:space="preserve">, conforme al artículo 76.1 de la Ley 39/2015, que garantiza el derecho a aportar documentación en cualquier momento. Las opciones </t>
    </r>
    <r>
      <rPr>
        <b/>
        <sz val="11"/>
        <color theme="1"/>
        <rFont val="Calibri"/>
        <family val="2"/>
        <scheme val="minor"/>
      </rPr>
      <t>"Únicamente durante el trámite de audiencia" (B, incorrecta)</t>
    </r>
    <r>
      <rPr>
        <sz val="11"/>
        <color theme="1"/>
        <rFont val="Calibri"/>
        <family val="2"/>
        <scheme val="minor"/>
      </rPr>
      <t xml:space="preserve"> y </t>
    </r>
    <r>
      <rPr>
        <b/>
        <sz val="11"/>
        <color theme="1"/>
        <rFont val="Calibri"/>
        <family val="2"/>
        <scheme val="minor"/>
      </rPr>
      <t>"En cualquier momento anterior al trámite de audiencia" (D, incorrecta)</t>
    </r>
    <r>
      <rPr>
        <sz val="11"/>
        <color theme="1"/>
        <rFont val="Calibri"/>
        <family val="2"/>
        <scheme val="minor"/>
      </rPr>
      <t xml:space="preserve"> limitan indebidamente este derecho. Finalmente, </t>
    </r>
    <r>
      <rPr>
        <b/>
        <sz val="11"/>
        <color theme="1"/>
        <rFont val="Calibri"/>
        <family val="2"/>
        <scheme val="minor"/>
      </rPr>
      <t>"Únicamente cuando el órgano instructor así se lo requiera" (A, incorrecta)</t>
    </r>
    <r>
      <rPr>
        <sz val="11"/>
        <color theme="1"/>
        <rFont val="Calibri"/>
        <family val="2"/>
        <scheme val="minor"/>
      </rPr>
      <t xml:space="preserve"> no respeta el derecho del interesado a presentar documentos libremente.</t>
    </r>
  </si>
  <si>
    <r>
      <t>"Siete" (B, correcta)</t>
    </r>
    <r>
      <rPr>
        <sz val="11"/>
        <color theme="1"/>
        <rFont val="Calibri"/>
        <family val="2"/>
        <scheme val="minor"/>
      </rPr>
      <t xml:space="preserve"> es la respuesta conforme a la estructura de la Ley 39/2015, que se organiza en 7 Títulos. Las otras opciones, </t>
    </r>
    <r>
      <rPr>
        <b/>
        <sz val="11"/>
        <color theme="1"/>
        <rFont val="Calibri"/>
        <family val="2"/>
        <scheme val="minor"/>
      </rPr>
      <t>"Seis" (A), "Nueve" (C), y "Diez" (D)</t>
    </r>
    <r>
      <rPr>
        <sz val="11"/>
        <color theme="1"/>
        <rFont val="Calibri"/>
        <family val="2"/>
        <scheme val="minor"/>
      </rPr>
      <t>, son incorrectas, ya que no reflejan la división establecida en la norma.</t>
    </r>
  </si>
  <si>
    <r>
      <t xml:space="preserve">La opción correcta es </t>
    </r>
    <r>
      <rPr>
        <b/>
        <sz val="11"/>
        <color theme="1"/>
        <rFont val="Calibri"/>
        <family val="2"/>
        <scheme val="minor"/>
      </rPr>
      <t>"En el Título IV" (D)</t>
    </r>
    <r>
      <rPr>
        <sz val="11"/>
        <color theme="1"/>
        <rFont val="Calibri"/>
        <family val="2"/>
        <scheme val="minor"/>
      </rPr>
      <t xml:space="preserve">, que regula las fases del procedimiento administrativo común, desde su inicio hasta su finalización. Las opciones </t>
    </r>
    <r>
      <rPr>
        <b/>
        <sz val="11"/>
        <color theme="1"/>
        <rFont val="Calibri"/>
        <family val="2"/>
        <scheme val="minor"/>
      </rPr>
      <t>"En el Título II" (A)</t>
    </r>
    <r>
      <rPr>
        <sz val="11"/>
        <color theme="1"/>
        <rFont val="Calibri"/>
        <family val="2"/>
        <scheme val="minor"/>
      </rPr>
      <t xml:space="preserve">, </t>
    </r>
    <r>
      <rPr>
        <b/>
        <sz val="11"/>
        <color theme="1"/>
        <rFont val="Calibri"/>
        <family val="2"/>
        <scheme val="minor"/>
      </rPr>
      <t>"En el Título VI" (B)</t>
    </r>
    <r>
      <rPr>
        <sz val="11"/>
        <color theme="1"/>
        <rFont val="Calibri"/>
        <family val="2"/>
        <scheme val="minor"/>
      </rPr>
      <t xml:space="preserve">, y </t>
    </r>
    <r>
      <rPr>
        <b/>
        <sz val="11"/>
        <color theme="1"/>
        <rFont val="Calibri"/>
        <family val="2"/>
        <scheme val="minor"/>
      </rPr>
      <t>"En el Título III" (C)</t>
    </r>
    <r>
      <rPr>
        <sz val="11"/>
        <color theme="1"/>
        <rFont val="Calibri"/>
        <family val="2"/>
        <scheme val="minor"/>
      </rPr>
      <t xml:space="preserve"> no corresponden a las fases del procedimiento administrativo común.</t>
    </r>
  </si>
  <si>
    <r>
      <t>"Podrán ser formuladas en una única solicitud" (A, correcta)</t>
    </r>
    <r>
      <rPr>
        <sz val="11"/>
        <color theme="1"/>
        <rFont val="Calibri"/>
        <family val="2"/>
        <scheme val="minor"/>
      </rPr>
      <t xml:space="preserve">, de acuerdo con el artículo 70 de la Ley 39/2015, que promueve la economía procesal. </t>
    </r>
    <r>
      <rPr>
        <b/>
        <sz val="11"/>
        <color theme="1"/>
        <rFont val="Calibri"/>
        <family val="2"/>
        <scheme val="minor"/>
      </rPr>
      <t>"Se entenderán las actuaciones sólo con un representante" (B, incorrecta)</t>
    </r>
    <r>
      <rPr>
        <sz val="11"/>
        <color theme="1"/>
        <rFont val="Calibri"/>
        <family val="2"/>
        <scheme val="minor"/>
      </rPr>
      <t xml:space="preserve"> y </t>
    </r>
    <r>
      <rPr>
        <b/>
        <sz val="11"/>
        <color theme="1"/>
        <rFont val="Calibri"/>
        <family val="2"/>
        <scheme val="minor"/>
      </rPr>
      <t>"No se permitirá la presentación en una única solicitud como regla general" (C, incorrecta)</t>
    </r>
    <r>
      <rPr>
        <sz val="11"/>
        <color theme="1"/>
        <rFont val="Calibri"/>
        <family val="2"/>
        <scheme val="minor"/>
      </rPr>
      <t xml:space="preserve"> contradicen el texto legal. Finalmente, la opción </t>
    </r>
    <r>
      <rPr>
        <b/>
        <sz val="11"/>
        <color theme="1"/>
        <rFont val="Calibri"/>
        <family val="2"/>
        <scheme val="minor"/>
      </rPr>
      <t>"Se aplicarán las normas del art. 69.1 de la ley reguladora del procedimiento" (D, incorrecta)</t>
    </r>
    <r>
      <rPr>
        <sz val="11"/>
        <color theme="1"/>
        <rFont val="Calibri"/>
        <family val="2"/>
        <scheme val="minor"/>
      </rPr>
      <t xml:space="preserve"> hace referencia a otro artículo que no regula esta materia.</t>
    </r>
  </si>
  <si>
    <r>
      <t xml:space="preserve">La opción </t>
    </r>
    <r>
      <rPr>
        <b/>
        <sz val="11"/>
        <color theme="1"/>
        <rFont val="Calibri"/>
        <family val="2"/>
        <scheme val="minor"/>
      </rPr>
      <t>"La fecha de presentación" (A, correcta)</t>
    </r>
    <r>
      <rPr>
        <sz val="11"/>
        <color theme="1"/>
        <rFont val="Calibri"/>
        <family val="2"/>
        <scheme val="minor"/>
      </rPr>
      <t xml:space="preserve"> está respaldada por el artículo 16.5 de la Ley 39/2015, que indica que el justificante debe incluir la fecha de presentación. </t>
    </r>
    <r>
      <rPr>
        <b/>
        <sz val="11"/>
        <color theme="1"/>
        <rFont val="Calibri"/>
        <family val="2"/>
        <scheme val="minor"/>
      </rPr>
      <t>"El nombre del interesado" (B)</t>
    </r>
    <r>
      <rPr>
        <sz val="11"/>
        <color theme="1"/>
        <rFont val="Calibri"/>
        <family val="2"/>
        <scheme val="minor"/>
      </rPr>
      <t xml:space="preserve">, </t>
    </r>
    <r>
      <rPr>
        <b/>
        <sz val="11"/>
        <color theme="1"/>
        <rFont val="Calibri"/>
        <family val="2"/>
        <scheme val="minor"/>
      </rPr>
      <t>"La fecha de terminación" (C)</t>
    </r>
    <r>
      <rPr>
        <sz val="11"/>
        <color theme="1"/>
        <rFont val="Calibri"/>
        <family val="2"/>
        <scheme val="minor"/>
      </rPr>
      <t xml:space="preserve"> y </t>
    </r>
    <r>
      <rPr>
        <b/>
        <sz val="11"/>
        <color theme="1"/>
        <rFont val="Calibri"/>
        <family val="2"/>
        <scheme val="minor"/>
      </rPr>
      <t>"El objeto del procedimiento" (D)</t>
    </r>
    <r>
      <rPr>
        <sz val="11"/>
        <color theme="1"/>
        <rFont val="Calibri"/>
        <family val="2"/>
        <scheme val="minor"/>
      </rPr>
      <t xml:space="preserve"> no son obligatorios en el recibo.</t>
    </r>
  </si>
  <si>
    <r>
      <t xml:space="preserve">La respuesta es </t>
    </r>
    <r>
      <rPr>
        <b/>
        <sz val="11"/>
        <color theme="1"/>
        <rFont val="Calibri"/>
        <family val="2"/>
        <scheme val="minor"/>
      </rPr>
      <t>"Cuando se trate de procedimientos que impliquen la resolución numerosa de una serie de procedimientos" (C, correcta)</t>
    </r>
    <r>
      <rPr>
        <sz val="11"/>
        <color theme="1"/>
        <rFont val="Calibri"/>
        <family val="2"/>
        <scheme val="minor"/>
      </rPr>
      <t xml:space="preserve">, conforme al artículo 66 de la Ley 39/2015, que permite esta medida en aras de la simplificación administrativa. Las opciones </t>
    </r>
    <r>
      <rPr>
        <b/>
        <sz val="11"/>
        <color theme="1"/>
        <rFont val="Calibri"/>
        <family val="2"/>
        <scheme val="minor"/>
      </rPr>
      <t>"En cualquier caso" (A)</t>
    </r>
    <r>
      <rPr>
        <sz val="11"/>
        <color theme="1"/>
        <rFont val="Calibri"/>
        <family val="2"/>
        <scheme val="minor"/>
      </rPr>
      <t xml:space="preserve"> y </t>
    </r>
    <r>
      <rPr>
        <b/>
        <sz val="11"/>
        <color theme="1"/>
        <rFont val="Calibri"/>
        <family val="2"/>
        <scheme val="minor"/>
      </rPr>
      <t>"Cuando se presuma la acudida masiva de ciudadanos" (B)</t>
    </r>
    <r>
      <rPr>
        <sz val="11"/>
        <color theme="1"/>
        <rFont val="Calibri"/>
        <family val="2"/>
        <scheme val="minor"/>
      </rPr>
      <t xml:space="preserve"> son demasiado amplias y no se ajustan al contexto normativo. Finalmente, </t>
    </r>
    <r>
      <rPr>
        <b/>
        <sz val="11"/>
        <color theme="1"/>
        <rFont val="Calibri"/>
        <family val="2"/>
        <scheme val="minor"/>
      </rPr>
      <t>"Cuando la Administración lo estime oportuno" (D)</t>
    </r>
    <r>
      <rPr>
        <sz val="11"/>
        <color theme="1"/>
        <rFont val="Calibri"/>
        <family val="2"/>
        <scheme val="minor"/>
      </rPr>
      <t xml:space="preserve"> no está respaldada explícitamente por la norma.</t>
    </r>
  </si>
  <si>
    <r>
      <t>"Mediante solicitud" (A, correcta)</t>
    </r>
    <r>
      <rPr>
        <sz val="11"/>
        <color theme="1"/>
        <rFont val="Calibri"/>
        <family val="2"/>
        <scheme val="minor"/>
      </rPr>
      <t xml:space="preserve"> es la opción adecuada según el artículo 62 de la Ley 39/2015, que establece que los procedimientos pueden iniciarse a instancia de parte cuando el interesado presenta una solicitud. Las demás opciones no se ajustan: </t>
    </r>
    <r>
      <rPr>
        <b/>
        <sz val="11"/>
        <color theme="1"/>
        <rFont val="Calibri"/>
        <family val="2"/>
        <scheme val="minor"/>
      </rPr>
      <t>"Por orden superior" (B, incorrecta)</t>
    </r>
    <r>
      <rPr>
        <sz val="11"/>
        <color theme="1"/>
        <rFont val="Calibri"/>
        <family val="2"/>
        <scheme val="minor"/>
      </rPr>
      <t xml:space="preserve"> es una forma de inicio de oficio. </t>
    </r>
    <r>
      <rPr>
        <b/>
        <sz val="11"/>
        <color theme="1"/>
        <rFont val="Calibri"/>
        <family val="2"/>
        <scheme val="minor"/>
      </rPr>
      <t>"Por denuncia" (C, incorrecta)</t>
    </r>
    <r>
      <rPr>
        <sz val="11"/>
        <color theme="1"/>
        <rFont val="Calibri"/>
        <family val="2"/>
        <scheme val="minor"/>
      </rPr>
      <t xml:space="preserve"> también es una modalidad de inicio de oficio cuando el interesado denuncia una situación que requiere actuación administrativa. Por último, </t>
    </r>
    <r>
      <rPr>
        <b/>
        <sz val="11"/>
        <color theme="1"/>
        <rFont val="Calibri"/>
        <family val="2"/>
        <scheme val="minor"/>
      </rPr>
      <t>"Por petición razonada de un órgano administrativo" (D, incorrecta)</t>
    </r>
    <r>
      <rPr>
        <sz val="11"/>
        <color theme="1"/>
        <rFont val="Calibri"/>
        <family val="2"/>
        <scheme val="minor"/>
      </rPr>
      <t xml:space="preserve"> también es una forma de inicio de oficio regulada por la ley.</t>
    </r>
  </si>
  <si>
    <r>
      <t xml:space="preserve">La opción correcta es </t>
    </r>
    <r>
      <rPr>
        <b/>
        <sz val="11"/>
        <color theme="1"/>
        <rFont val="Calibri"/>
        <family val="2"/>
        <scheme val="minor"/>
      </rPr>
      <t>"El teléfono del interesado" (D, correcta)</t>
    </r>
    <r>
      <rPr>
        <sz val="11"/>
        <color theme="1"/>
        <rFont val="Calibri"/>
        <family val="2"/>
        <scheme val="minor"/>
      </rPr>
      <t xml:space="preserve">, ya que no es un requisito obligatorio conforme al artículo 66 de la Ley 39/2015, que detalla los datos que deben incluirse, como la identificación del interesado, el objeto de la solicitud, y el órgano al que se dirige. Las demás opciones, </t>
    </r>
    <r>
      <rPr>
        <b/>
        <sz val="11"/>
        <color theme="1"/>
        <rFont val="Calibri"/>
        <family val="2"/>
        <scheme val="minor"/>
      </rPr>
      <t>"La fecha" (A)</t>
    </r>
    <r>
      <rPr>
        <sz val="11"/>
        <color theme="1"/>
        <rFont val="Calibri"/>
        <family val="2"/>
        <scheme val="minor"/>
      </rPr>
      <t xml:space="preserve">, </t>
    </r>
    <r>
      <rPr>
        <b/>
        <sz val="11"/>
        <color theme="1"/>
        <rFont val="Calibri"/>
        <family val="2"/>
        <scheme val="minor"/>
      </rPr>
      <t>"El lugar" (B)</t>
    </r>
    <r>
      <rPr>
        <sz val="11"/>
        <color theme="1"/>
        <rFont val="Calibri"/>
        <family val="2"/>
        <scheme val="minor"/>
      </rPr>
      <t xml:space="preserve"> y </t>
    </r>
    <r>
      <rPr>
        <b/>
        <sz val="11"/>
        <color theme="1"/>
        <rFont val="Calibri"/>
        <family val="2"/>
        <scheme val="minor"/>
      </rPr>
      <t>"El órgano al que se dirige" (C)</t>
    </r>
    <r>
      <rPr>
        <sz val="11"/>
        <color theme="1"/>
        <rFont val="Calibri"/>
        <family val="2"/>
        <scheme val="minor"/>
      </rPr>
      <t>, son requisitos que sí están especificados como obligatorios por la ley.</t>
    </r>
  </si>
  <si>
    <r>
      <t>"El órgano que deba resolverlo" (A, correcta)</t>
    </r>
    <r>
      <rPr>
        <sz val="11"/>
        <color theme="1"/>
        <rFont val="Calibri"/>
        <family val="2"/>
        <scheme val="minor"/>
      </rPr>
      <t xml:space="preserve"> es la opción adecuada, en conformidad con el artículo 56 de la Ley 39/2015, que faculta al órgano competente para adoptar medidas provisionales durante la tramitación del procedimiento. </t>
    </r>
    <r>
      <rPr>
        <b/>
        <sz val="11"/>
        <color theme="1"/>
        <rFont val="Calibri"/>
        <family val="2"/>
        <scheme val="minor"/>
      </rPr>
      <t>"El órgano que lo inicie" (B, incorrecta)</t>
    </r>
    <r>
      <rPr>
        <sz val="11"/>
        <color theme="1"/>
        <rFont val="Calibri"/>
        <family val="2"/>
        <scheme val="minor"/>
      </rPr>
      <t xml:space="preserve"> no necesariamente tiene competencia para adoptar estas medidas, salvo que sea el mismo órgano resolutor. </t>
    </r>
    <r>
      <rPr>
        <b/>
        <sz val="11"/>
        <color theme="1"/>
        <rFont val="Calibri"/>
        <family val="2"/>
        <scheme val="minor"/>
      </rPr>
      <t>"El órgano que lo instruya" (C, incorrecta)</t>
    </r>
    <r>
      <rPr>
        <sz val="11"/>
        <color theme="1"/>
        <rFont val="Calibri"/>
        <family val="2"/>
        <scheme val="minor"/>
      </rPr>
      <t xml:space="preserve"> se limita a gestionar las fases previas de recopilación de pruebas y documentación, pero no adopta resoluciones provisionales. Por último, </t>
    </r>
    <r>
      <rPr>
        <b/>
        <sz val="11"/>
        <color theme="1"/>
        <rFont val="Calibri"/>
        <family val="2"/>
        <scheme val="minor"/>
      </rPr>
      <t>"El órgano que fije el periodo de solicitudes" (D, incorrecta)</t>
    </r>
    <r>
      <rPr>
        <sz val="11"/>
        <color theme="1"/>
        <rFont val="Calibri"/>
        <family val="2"/>
        <scheme val="minor"/>
      </rPr>
      <t xml:space="preserve"> no es una figura contemplada en la normativa.</t>
    </r>
  </si>
  <si>
    <r>
      <t>"No cabe recurso" (D, correcta)</t>
    </r>
    <r>
      <rPr>
        <sz val="11"/>
        <color theme="1"/>
        <rFont val="Calibri"/>
        <family val="2"/>
        <scheme val="minor"/>
      </rPr>
      <t xml:space="preserve"> es la respuesta adecuada según el artículo 71 de la Ley 39/2015, ya que las decisiones sobre acumulación de expedientes no son susceptibles de recurso. Las opciones </t>
    </r>
    <r>
      <rPr>
        <b/>
        <sz val="11"/>
        <color theme="1"/>
        <rFont val="Calibri"/>
        <family val="2"/>
        <scheme val="minor"/>
      </rPr>
      <t>"El recurso de potestativo de reposición" (A)</t>
    </r>
    <r>
      <rPr>
        <sz val="11"/>
        <color theme="1"/>
        <rFont val="Calibri"/>
        <family val="2"/>
        <scheme val="minor"/>
      </rPr>
      <t xml:space="preserve"> y </t>
    </r>
    <r>
      <rPr>
        <b/>
        <sz val="11"/>
        <color theme="1"/>
        <rFont val="Calibri"/>
        <family val="2"/>
        <scheme val="minor"/>
      </rPr>
      <t>"El recurso de alzada" (B)</t>
    </r>
    <r>
      <rPr>
        <sz val="11"/>
        <color theme="1"/>
        <rFont val="Calibri"/>
        <family val="2"/>
        <scheme val="minor"/>
      </rPr>
      <t xml:space="preserve"> no son aplicables porque la acumulación no constituye un acto definitivo ni lesivo. </t>
    </r>
    <r>
      <rPr>
        <b/>
        <sz val="11"/>
        <color theme="1"/>
        <rFont val="Calibri"/>
        <family val="2"/>
        <scheme val="minor"/>
      </rPr>
      <t>"El recurso extraordinario de revisión" (C)</t>
    </r>
    <r>
      <rPr>
        <sz val="11"/>
        <color theme="1"/>
        <rFont val="Calibri"/>
        <family val="2"/>
        <scheme val="minor"/>
      </rPr>
      <t xml:space="preserve"> sólo procede frente a actos administrativos firmes bajo supuestos tasados.</t>
    </r>
  </si>
  <si>
    <r>
      <t>"La anulabilidad del acto cuando lo disponga así la naturaleza del término" (C, correcta)</t>
    </r>
    <r>
      <rPr>
        <sz val="11"/>
        <color theme="1"/>
        <rFont val="Calibri"/>
        <family val="2"/>
        <scheme val="minor"/>
      </rPr>
      <t xml:space="preserve"> está regulado en el artículo 48 de la Ley 39/2015, que establece que la infracción de plazos no invalida automáticamente el acto, salvo que se derive un perjuicio para los interesados o lo disponga expresamente la ley. </t>
    </r>
    <r>
      <rPr>
        <b/>
        <sz val="11"/>
        <color theme="1"/>
        <rFont val="Calibri"/>
        <family val="2"/>
        <scheme val="minor"/>
      </rPr>
      <t>"La nulidad de pleno derecho" (A, incorrecta)</t>
    </r>
    <r>
      <rPr>
        <sz val="11"/>
        <color theme="1"/>
        <rFont val="Calibri"/>
        <family val="2"/>
        <scheme val="minor"/>
      </rPr>
      <t xml:space="preserve"> se reserva para supuestos específicos del artículo 47 de la Ley 39/2015. </t>
    </r>
    <r>
      <rPr>
        <b/>
        <sz val="11"/>
        <color theme="1"/>
        <rFont val="Calibri"/>
        <family val="2"/>
        <scheme val="minor"/>
      </rPr>
      <t>"La anulabilidad del acto en todo caso" (B, incorrecta)</t>
    </r>
    <r>
      <rPr>
        <sz val="11"/>
        <color theme="1"/>
        <rFont val="Calibri"/>
        <family val="2"/>
        <scheme val="minor"/>
      </rPr>
      <t xml:space="preserve"> no es aplicable porque no todos los actos fuera de plazo son anulables. Finalmente, </t>
    </r>
    <r>
      <rPr>
        <b/>
        <sz val="11"/>
        <color theme="1"/>
        <rFont val="Calibri"/>
        <family val="2"/>
        <scheme val="minor"/>
      </rPr>
      <t>"La nulidad del acto cuando lo disponga así la naturaleza del término" (D, incorrecta)</t>
    </r>
    <r>
      <rPr>
        <sz val="11"/>
        <color theme="1"/>
        <rFont val="Calibri"/>
        <family val="2"/>
        <scheme val="minor"/>
      </rPr>
      <t xml:space="preserve"> es una confusión con la correcta.</t>
    </r>
  </si>
  <si>
    <r>
      <t xml:space="preserve">La opción </t>
    </r>
    <r>
      <rPr>
        <b/>
        <sz val="11"/>
        <color theme="1"/>
        <rFont val="Calibri"/>
        <family val="2"/>
        <scheme val="minor"/>
      </rPr>
      <t>"En días hábiles" (A, correcta)</t>
    </r>
    <r>
      <rPr>
        <sz val="11"/>
        <color theme="1"/>
        <rFont val="Calibri"/>
        <family val="2"/>
        <scheme val="minor"/>
      </rPr>
      <t xml:space="preserve"> está regulada en el artículo 30.2 de la Ley 39/2015, que dispone que, salvo disposición expresa en contrario, los plazos se computan excluyendo sábados, domingos y festivos. Las opciones </t>
    </r>
    <r>
      <rPr>
        <b/>
        <sz val="11"/>
        <color theme="1"/>
        <rFont val="Calibri"/>
        <family val="2"/>
        <scheme val="minor"/>
      </rPr>
      <t>"En días naturales" (B)</t>
    </r>
    <r>
      <rPr>
        <sz val="11"/>
        <color theme="1"/>
        <rFont val="Calibri"/>
        <family val="2"/>
        <scheme val="minor"/>
      </rPr>
      <t xml:space="preserve">, </t>
    </r>
    <r>
      <rPr>
        <b/>
        <sz val="11"/>
        <color theme="1"/>
        <rFont val="Calibri"/>
        <family val="2"/>
        <scheme val="minor"/>
      </rPr>
      <t>"Por semanas" (C)</t>
    </r>
    <r>
      <rPr>
        <sz val="11"/>
        <color theme="1"/>
        <rFont val="Calibri"/>
        <family val="2"/>
        <scheme val="minor"/>
      </rPr>
      <t xml:space="preserve"> y </t>
    </r>
    <r>
      <rPr>
        <b/>
        <sz val="11"/>
        <color theme="1"/>
        <rFont val="Calibri"/>
        <family val="2"/>
        <scheme val="minor"/>
      </rPr>
      <t>"Por meses" (D)</t>
    </r>
    <r>
      <rPr>
        <sz val="11"/>
        <color theme="1"/>
        <rFont val="Calibri"/>
        <family val="2"/>
        <scheme val="minor"/>
      </rPr>
      <t xml:space="preserve"> no son correctas porque el cómputo estándar aplica a días hábiles, salvo que se indique expresamente otra unidad de tiempo.</t>
    </r>
  </si>
  <si>
    <r>
      <t>"No cabe recurso" (D, correcta)</t>
    </r>
    <r>
      <rPr>
        <sz val="11"/>
        <color theme="1"/>
        <rFont val="Calibri"/>
        <family val="2"/>
        <scheme val="minor"/>
      </rPr>
      <t xml:space="preserve">, según el artículo 32 de la Ley 39/2015, ya que las decisiones sobre ampliación de plazos son facultad discrecional de la administración y no constituyen actos definitivos ni lesivos. </t>
    </r>
    <r>
      <rPr>
        <b/>
        <sz val="11"/>
        <color theme="1"/>
        <rFont val="Calibri"/>
        <family val="2"/>
        <scheme val="minor"/>
      </rPr>
      <t>"El recurso de potestativo de reposición" (A)</t>
    </r>
    <r>
      <rPr>
        <sz val="11"/>
        <color theme="1"/>
        <rFont val="Calibri"/>
        <family val="2"/>
        <scheme val="minor"/>
      </rPr>
      <t xml:space="preserve">, </t>
    </r>
    <r>
      <rPr>
        <b/>
        <sz val="11"/>
        <color theme="1"/>
        <rFont val="Calibri"/>
        <family val="2"/>
        <scheme val="minor"/>
      </rPr>
      <t>"El recurso de alzada" (B)</t>
    </r>
    <r>
      <rPr>
        <sz val="11"/>
        <color theme="1"/>
        <rFont val="Calibri"/>
        <family val="2"/>
        <scheme val="minor"/>
      </rPr>
      <t xml:space="preserve"> y </t>
    </r>
    <r>
      <rPr>
        <b/>
        <sz val="11"/>
        <color theme="1"/>
        <rFont val="Calibri"/>
        <family val="2"/>
        <scheme val="minor"/>
      </rPr>
      <t>"El recurso extraordinario de revisión" (C)</t>
    </r>
    <r>
      <rPr>
        <sz val="11"/>
        <color theme="1"/>
        <rFont val="Calibri"/>
        <family val="2"/>
        <scheme val="minor"/>
      </rPr>
      <t xml:space="preserve"> no proceden en este caso.</t>
    </r>
  </si>
  <si>
    <r>
      <t>"No cabe recurso" (D, correcta)</t>
    </r>
    <r>
      <rPr>
        <sz val="11"/>
        <color theme="1"/>
        <rFont val="Calibri"/>
        <family val="2"/>
        <scheme val="minor"/>
      </rPr>
      <t xml:space="preserve">, conforme al artículo 33.3 de la Ley 39/2015, que establece que la declaración de urgencia no es recurrible porque no afecta directamente a los derechos de los interesados. Las opciones </t>
    </r>
    <r>
      <rPr>
        <b/>
        <sz val="11"/>
        <color theme="1"/>
        <rFont val="Calibri"/>
        <family val="2"/>
        <scheme val="minor"/>
      </rPr>
      <t>"El recurso de potestativo de reposición" (A)</t>
    </r>
    <r>
      <rPr>
        <sz val="11"/>
        <color theme="1"/>
        <rFont val="Calibri"/>
        <family val="2"/>
        <scheme val="minor"/>
      </rPr>
      <t xml:space="preserve">, </t>
    </r>
    <r>
      <rPr>
        <b/>
        <sz val="11"/>
        <color theme="1"/>
        <rFont val="Calibri"/>
        <family val="2"/>
        <scheme val="minor"/>
      </rPr>
      <t>"El recurso de alzada" (B)</t>
    </r>
    <r>
      <rPr>
        <sz val="11"/>
        <color theme="1"/>
        <rFont val="Calibri"/>
        <family val="2"/>
        <scheme val="minor"/>
      </rPr>
      <t xml:space="preserve"> y </t>
    </r>
    <r>
      <rPr>
        <b/>
        <sz val="11"/>
        <color theme="1"/>
        <rFont val="Calibri"/>
        <family val="2"/>
        <scheme val="minor"/>
      </rPr>
      <t>"El recurso extraordinario de revisión" (C)</t>
    </r>
    <r>
      <rPr>
        <sz val="11"/>
        <color theme="1"/>
        <rFont val="Calibri"/>
        <family val="2"/>
        <scheme val="minor"/>
      </rPr>
      <t xml:space="preserve"> no son aplicables en este caso.</t>
    </r>
  </si>
  <si>
    <r>
      <t>"Diez días" (B, correcta)</t>
    </r>
    <r>
      <rPr>
        <sz val="11"/>
        <color theme="1"/>
        <rFont val="Calibri"/>
        <family val="2"/>
        <scheme val="minor"/>
      </rPr>
      <t xml:space="preserve"> es el plazo máximo según el artículo 77.4 de la Ley 39/2015, salvo que por la naturaleza de la prueba o la normativa específica se requiera un plazo diferente. Las opciones </t>
    </r>
    <r>
      <rPr>
        <b/>
        <sz val="11"/>
        <color theme="1"/>
        <rFont val="Calibri"/>
        <family val="2"/>
        <scheme val="minor"/>
      </rPr>
      <t>"Treinta días" (A)</t>
    </r>
    <r>
      <rPr>
        <sz val="11"/>
        <color theme="1"/>
        <rFont val="Calibri"/>
        <family val="2"/>
        <scheme val="minor"/>
      </rPr>
      <t xml:space="preserve">, </t>
    </r>
    <r>
      <rPr>
        <b/>
        <sz val="11"/>
        <color theme="1"/>
        <rFont val="Calibri"/>
        <family val="2"/>
        <scheme val="minor"/>
      </rPr>
      <t>"Quince días" (C)</t>
    </r>
    <r>
      <rPr>
        <sz val="11"/>
        <color theme="1"/>
        <rFont val="Calibri"/>
        <family val="2"/>
        <scheme val="minor"/>
      </rPr>
      <t xml:space="preserve"> y </t>
    </r>
    <r>
      <rPr>
        <b/>
        <sz val="11"/>
        <color theme="1"/>
        <rFont val="Calibri"/>
        <family val="2"/>
        <scheme val="minor"/>
      </rPr>
      <t>"Veinte días" (D)</t>
    </r>
    <r>
      <rPr>
        <sz val="11"/>
        <color theme="1"/>
        <rFont val="Calibri"/>
        <family val="2"/>
        <scheme val="minor"/>
      </rPr>
      <t xml:space="preserve"> no son correctas.</t>
    </r>
  </si>
  <si>
    <r>
      <t>"Diez días" (A, correcta)</t>
    </r>
    <r>
      <rPr>
        <sz val="11"/>
        <color theme="1"/>
        <rFont val="Calibri"/>
        <family val="2"/>
        <scheme val="minor"/>
      </rPr>
      <t xml:space="preserve">, según el artículo 79.2 de la Ley 39/2015, es el plazo máximo para emitir informes cuando no se disponga lo contrario. Las opciones </t>
    </r>
    <r>
      <rPr>
        <b/>
        <sz val="11"/>
        <color theme="1"/>
        <rFont val="Calibri"/>
        <family val="2"/>
        <scheme val="minor"/>
      </rPr>
      <t>"Treinta días" (B)</t>
    </r>
    <r>
      <rPr>
        <sz val="11"/>
        <color theme="1"/>
        <rFont val="Calibri"/>
        <family val="2"/>
        <scheme val="minor"/>
      </rPr>
      <t xml:space="preserve">, </t>
    </r>
    <r>
      <rPr>
        <b/>
        <sz val="11"/>
        <color theme="1"/>
        <rFont val="Calibri"/>
        <family val="2"/>
        <scheme val="minor"/>
      </rPr>
      <t>"Quince días" (C)</t>
    </r>
    <r>
      <rPr>
        <sz val="11"/>
        <color theme="1"/>
        <rFont val="Calibri"/>
        <family val="2"/>
        <scheme val="minor"/>
      </rPr>
      <t xml:space="preserve"> y </t>
    </r>
    <r>
      <rPr>
        <b/>
        <sz val="11"/>
        <color theme="1"/>
        <rFont val="Calibri"/>
        <family val="2"/>
        <scheme val="minor"/>
      </rPr>
      <t>"Veinte días" (D)</t>
    </r>
    <r>
      <rPr>
        <sz val="11"/>
        <color theme="1"/>
        <rFont val="Calibri"/>
        <family val="2"/>
        <scheme val="minor"/>
      </rPr>
      <t xml:space="preserve"> no se ajustan a lo establecido en la norma.</t>
    </r>
  </si>
  <si>
    <r>
      <t>"Allanamiento" (C, correcta)</t>
    </r>
    <r>
      <rPr>
        <sz val="11"/>
        <color theme="1"/>
        <rFont val="Calibri"/>
        <family val="2"/>
        <scheme val="minor"/>
      </rPr>
      <t xml:space="preserve"> no es un modo de terminación recogido en el artículo 84 de la Ley 39/2015, que contempla formas como resolución, desistimiento y renuncia. Las opciones </t>
    </r>
    <r>
      <rPr>
        <b/>
        <sz val="11"/>
        <color theme="1"/>
        <rFont val="Calibri"/>
        <family val="2"/>
        <scheme val="minor"/>
      </rPr>
      <t>"Renuncia" (A)</t>
    </r>
    <r>
      <rPr>
        <sz val="11"/>
        <color theme="1"/>
        <rFont val="Calibri"/>
        <family val="2"/>
        <scheme val="minor"/>
      </rPr>
      <t xml:space="preserve">, </t>
    </r>
    <r>
      <rPr>
        <b/>
        <sz val="11"/>
        <color theme="1"/>
        <rFont val="Calibri"/>
        <family val="2"/>
        <scheme val="minor"/>
      </rPr>
      <t>"Caducidad" (B)</t>
    </r>
    <r>
      <rPr>
        <sz val="11"/>
        <color theme="1"/>
        <rFont val="Calibri"/>
        <family val="2"/>
        <scheme val="minor"/>
      </rPr>
      <t xml:space="preserve"> y </t>
    </r>
    <r>
      <rPr>
        <b/>
        <sz val="11"/>
        <color theme="1"/>
        <rFont val="Calibri"/>
        <family val="2"/>
        <scheme val="minor"/>
      </rPr>
      <t>"Resolución" (D)</t>
    </r>
    <r>
      <rPr>
        <sz val="11"/>
        <color theme="1"/>
        <rFont val="Calibri"/>
        <family val="2"/>
        <scheme val="minor"/>
      </rPr>
      <t xml:space="preserve"> son formas válidas de terminación del procedimiento administrativo.</t>
    </r>
  </si>
  <si>
    <r>
      <t>"El teléfono personal del recurrente" (C, correcta)</t>
    </r>
    <r>
      <rPr>
        <sz val="11"/>
        <color theme="1"/>
        <rFont val="Calibri"/>
        <family val="2"/>
        <scheme val="minor"/>
      </rPr>
      <t xml:space="preserve"> no es obligatorio, según el artículo 115 de la Ley 39/2015, que establece los elementos esenciales de un recurso, como la identificación del acto recurrido y del recurrente, pero no exige el teléfono. </t>
    </r>
    <r>
      <rPr>
        <b/>
        <sz val="11"/>
        <color theme="1"/>
        <rFont val="Calibri"/>
        <family val="2"/>
        <scheme val="minor"/>
      </rPr>
      <t>"El acto que se recurre" (A)</t>
    </r>
    <r>
      <rPr>
        <sz val="11"/>
        <color theme="1"/>
        <rFont val="Calibri"/>
        <family val="2"/>
        <scheme val="minor"/>
      </rPr>
      <t xml:space="preserve">, </t>
    </r>
    <r>
      <rPr>
        <b/>
        <sz val="11"/>
        <color theme="1"/>
        <rFont val="Calibri"/>
        <family val="2"/>
        <scheme val="minor"/>
      </rPr>
      <t>"El nombre del recurrente" (B)</t>
    </r>
    <r>
      <rPr>
        <sz val="11"/>
        <color theme="1"/>
        <rFont val="Calibri"/>
        <family val="2"/>
        <scheme val="minor"/>
      </rPr>
      <t xml:space="preserve"> y </t>
    </r>
    <r>
      <rPr>
        <b/>
        <sz val="11"/>
        <color theme="1"/>
        <rFont val="Calibri"/>
        <family val="2"/>
        <scheme val="minor"/>
      </rPr>
      <t>"La firma del recurrente" (D)</t>
    </r>
    <r>
      <rPr>
        <sz val="11"/>
        <color theme="1"/>
        <rFont val="Calibri"/>
        <family val="2"/>
        <scheme val="minor"/>
      </rPr>
      <t xml:space="preserve"> son elementos obligatorios.</t>
    </r>
  </si>
  <si>
    <r>
      <t xml:space="preserve">La respuesta correcta es </t>
    </r>
    <r>
      <rPr>
        <b/>
        <sz val="11"/>
        <color theme="1"/>
        <rFont val="Calibri"/>
        <family val="2"/>
        <scheme val="minor"/>
      </rPr>
      <t>A: La obligación de resolverlo</t>
    </r>
    <r>
      <rPr>
        <sz val="11"/>
        <color theme="1"/>
        <rFont val="Calibri"/>
        <family val="2"/>
        <scheme val="minor"/>
      </rPr>
      <t xml:space="preserve">. Según el artículo 115 de la Ley 39/2015, al interponer un recurso administrativo, la Administración tiene la obligación de resolverlo y notificar al interesado en los plazos establecidos. Las opciones </t>
    </r>
    <r>
      <rPr>
        <b/>
        <sz val="11"/>
        <color theme="1"/>
        <rFont val="Calibri"/>
        <family val="2"/>
        <scheme val="minor"/>
      </rPr>
      <t>B: La suspensión del acto impugnado</t>
    </r>
    <r>
      <rPr>
        <sz val="11"/>
        <color theme="1"/>
        <rFont val="Calibri"/>
        <family val="2"/>
        <scheme val="minor"/>
      </rPr>
      <t xml:space="preserve"> y </t>
    </r>
    <r>
      <rPr>
        <b/>
        <sz val="11"/>
        <color theme="1"/>
        <rFont val="Calibri"/>
        <family val="2"/>
        <scheme val="minor"/>
      </rPr>
      <t>D: La obligación de resolverlo y la suspensión del acto impugnado</t>
    </r>
    <r>
      <rPr>
        <sz val="11"/>
        <color theme="1"/>
        <rFont val="Calibri"/>
        <family val="2"/>
        <scheme val="minor"/>
      </rPr>
      <t xml:space="preserve"> no son correctas, ya que la suspensión del acto solo puede acordarse de manera expresa y no es un efecto automático. La opción </t>
    </r>
    <r>
      <rPr>
        <b/>
        <sz val="11"/>
        <color theme="1"/>
        <rFont val="Calibri"/>
        <family val="2"/>
        <scheme val="minor"/>
      </rPr>
      <t>C: La anulación del acto impugnado y la obligación de resolverlo</t>
    </r>
    <r>
      <rPr>
        <sz val="11"/>
        <color theme="1"/>
        <rFont val="Calibri"/>
        <family val="2"/>
        <scheme val="minor"/>
      </rPr>
      <t xml:space="preserve"> es errónea, ya que la anulación solo puede ocurrir tras el análisis y resolución del recurso.</t>
    </r>
  </si>
  <si>
    <r>
      <t xml:space="preserve">La respuesta correcta es </t>
    </r>
    <r>
      <rPr>
        <b/>
        <sz val="11"/>
        <color theme="1"/>
        <rFont val="Calibri"/>
        <family val="2"/>
        <scheme val="minor"/>
      </rPr>
      <t>C: El órgano que deba resolverlo</t>
    </r>
    <r>
      <rPr>
        <sz val="11"/>
        <color theme="1"/>
        <rFont val="Calibri"/>
        <family val="2"/>
        <scheme val="minor"/>
      </rPr>
      <t xml:space="preserve">. Conforme al artículo 117.2 de la Ley 39/2015, la competencia para decidir sobre la suspensión del acto impugnado recae en el órgano competente para resolver el recurso. </t>
    </r>
    <r>
      <rPr>
        <b/>
        <sz val="11"/>
        <color theme="1"/>
        <rFont val="Calibri"/>
        <family val="2"/>
        <scheme val="minor"/>
      </rPr>
      <t>A: El órgano que lo presentó</t>
    </r>
    <r>
      <rPr>
        <sz val="11"/>
        <color theme="1"/>
        <rFont val="Calibri"/>
        <family val="2"/>
        <scheme val="minor"/>
      </rPr>
      <t xml:space="preserve"> y </t>
    </r>
    <r>
      <rPr>
        <b/>
        <sz val="11"/>
        <color theme="1"/>
        <rFont val="Calibri"/>
        <family val="2"/>
        <scheme val="minor"/>
      </rPr>
      <t>B: El órgano que lo instruya</t>
    </r>
    <r>
      <rPr>
        <sz val="11"/>
        <color theme="1"/>
        <rFont val="Calibri"/>
        <family val="2"/>
        <scheme val="minor"/>
      </rPr>
      <t xml:space="preserve"> son incorrectas, ya que no son los responsables finales del recurso. </t>
    </r>
    <r>
      <rPr>
        <b/>
        <sz val="11"/>
        <color theme="1"/>
        <rFont val="Calibri"/>
        <family val="2"/>
        <scheme val="minor"/>
      </rPr>
      <t>D: El superior jerárquico del órgano que deba resolverlo</t>
    </r>
    <r>
      <rPr>
        <sz val="11"/>
        <color theme="1"/>
        <rFont val="Calibri"/>
        <family val="2"/>
        <scheme val="minor"/>
      </rPr>
      <t xml:space="preserve"> no aplica, ya que no tiene intervención directa en este contexto.</t>
    </r>
  </si>
  <si>
    <r>
      <t xml:space="preserve">La respuesta correcta es </t>
    </r>
    <r>
      <rPr>
        <b/>
        <sz val="11"/>
        <color theme="1"/>
        <rFont val="Calibri"/>
        <family val="2"/>
        <scheme val="minor"/>
      </rPr>
      <t>A: En cualquiera de las causas de nulidad</t>
    </r>
    <r>
      <rPr>
        <sz val="11"/>
        <color theme="1"/>
        <rFont val="Calibri"/>
        <family val="2"/>
        <scheme val="minor"/>
      </rPr>
      <t xml:space="preserve">. Según el artículo 117.2 de la Ley 39/2015, para solicitar la suspensión deben existir motivos suficientes relacionados con la nulidad del acto. </t>
    </r>
    <r>
      <rPr>
        <b/>
        <sz val="11"/>
        <color theme="1"/>
        <rFont val="Calibri"/>
        <family val="2"/>
        <scheme val="minor"/>
      </rPr>
      <t>B: En cualquiera de las causas de anulabilidad</t>
    </r>
    <r>
      <rPr>
        <sz val="11"/>
        <color theme="1"/>
        <rFont val="Calibri"/>
        <family val="2"/>
        <scheme val="minor"/>
      </rPr>
      <t xml:space="preserve"> no es adecuada, ya que estas no siempre justifican la suspensión. </t>
    </r>
    <r>
      <rPr>
        <b/>
        <sz val="11"/>
        <color theme="1"/>
        <rFont val="Calibri"/>
        <family val="2"/>
        <scheme val="minor"/>
      </rPr>
      <t>C: En cualquiera de las causas de irregularidad</t>
    </r>
    <r>
      <rPr>
        <sz val="11"/>
        <color theme="1"/>
        <rFont val="Calibri"/>
        <family val="2"/>
        <scheme val="minor"/>
      </rPr>
      <t xml:space="preserve"> y </t>
    </r>
    <r>
      <rPr>
        <b/>
        <sz val="11"/>
        <color theme="1"/>
        <rFont val="Calibri"/>
        <family val="2"/>
        <scheme val="minor"/>
      </rPr>
      <t>D: En cualquiera de las causas de atemporalidad</t>
    </r>
    <r>
      <rPr>
        <sz val="11"/>
        <color theme="1"/>
        <rFont val="Calibri"/>
        <family val="2"/>
        <scheme val="minor"/>
      </rPr>
      <t xml:space="preserve"> son términos jurídicamente incorrectos en este contexto.</t>
    </r>
  </si>
  <si>
    <r>
      <t xml:space="preserve">La respuesta correcta es </t>
    </r>
    <r>
      <rPr>
        <b/>
        <sz val="11"/>
        <color theme="1"/>
        <rFont val="Calibri"/>
        <family val="2"/>
        <scheme val="minor"/>
      </rPr>
      <t>C: Treinta días</t>
    </r>
    <r>
      <rPr>
        <sz val="11"/>
        <color theme="1"/>
        <rFont val="Calibri"/>
        <family val="2"/>
        <scheme val="minor"/>
      </rPr>
      <t xml:space="preserve">. Según el artículo 117.2, si el órgano no resuelve la solicitud en ese plazo, esta se entiende denegada por silencio administrativo. </t>
    </r>
    <r>
      <rPr>
        <b/>
        <sz val="11"/>
        <color theme="1"/>
        <rFont val="Calibri"/>
        <family val="2"/>
        <scheme val="minor"/>
      </rPr>
      <t>A: Quince días</t>
    </r>
    <r>
      <rPr>
        <sz val="11"/>
        <color theme="1"/>
        <rFont val="Calibri"/>
        <family val="2"/>
        <scheme val="minor"/>
      </rPr>
      <t xml:space="preserve"> y </t>
    </r>
    <r>
      <rPr>
        <b/>
        <sz val="11"/>
        <color theme="1"/>
        <rFont val="Calibri"/>
        <family val="2"/>
        <scheme val="minor"/>
      </rPr>
      <t>B: Veinte días</t>
    </r>
    <r>
      <rPr>
        <sz val="11"/>
        <color theme="1"/>
        <rFont val="Calibri"/>
        <family val="2"/>
        <scheme val="minor"/>
      </rPr>
      <t xml:space="preserve"> son plazos incorrectos. </t>
    </r>
    <r>
      <rPr>
        <b/>
        <sz val="11"/>
        <color theme="1"/>
        <rFont val="Calibri"/>
        <family val="2"/>
        <scheme val="minor"/>
      </rPr>
      <t>D: Siete días</t>
    </r>
    <r>
      <rPr>
        <sz val="11"/>
        <color theme="1"/>
        <rFont val="Calibri"/>
        <family val="2"/>
        <scheme val="minor"/>
      </rPr>
      <t xml:space="preserve"> es insuficiente y no corresponde a la normativa aplicable.</t>
    </r>
  </si>
  <si>
    <r>
      <t xml:space="preserve">La respuesta correcta es </t>
    </r>
    <r>
      <rPr>
        <b/>
        <sz val="11"/>
        <color theme="1"/>
        <rFont val="Calibri"/>
        <family val="2"/>
        <scheme val="minor"/>
      </rPr>
      <t>B: Un acto que no ponga fin a la vía administrativa</t>
    </r>
    <r>
      <rPr>
        <sz val="11"/>
        <color theme="1"/>
        <rFont val="Calibri"/>
        <family val="2"/>
        <scheme val="minor"/>
      </rPr>
      <t xml:space="preserve">. El artículo 112.1 indica que el recurso de alzada procede contra actos que no agotan la vía administrativa, ya que aquellos que lo hacen solo pueden ser impugnados mediante recurso potestativo de reposición o vía judicial. </t>
    </r>
    <r>
      <rPr>
        <b/>
        <sz val="11"/>
        <color theme="1"/>
        <rFont val="Calibri"/>
        <family val="2"/>
        <scheme val="minor"/>
      </rPr>
      <t>A: Un acto que ponga fin a la vía administrativa</t>
    </r>
    <r>
      <rPr>
        <sz val="11"/>
        <color theme="1"/>
        <rFont val="Calibri"/>
        <family val="2"/>
        <scheme val="minor"/>
      </rPr>
      <t xml:space="preserve"> no puede ser objeto de alzada. </t>
    </r>
    <r>
      <rPr>
        <b/>
        <sz val="11"/>
        <color theme="1"/>
        <rFont val="Calibri"/>
        <family val="2"/>
        <scheme val="minor"/>
      </rPr>
      <t>C: Un acto que no incurra en una causa de nulidad</t>
    </r>
    <r>
      <rPr>
        <sz val="11"/>
        <color theme="1"/>
        <rFont val="Calibri"/>
        <family val="2"/>
        <scheme val="minor"/>
      </rPr>
      <t xml:space="preserve"> y </t>
    </r>
    <r>
      <rPr>
        <b/>
        <sz val="11"/>
        <color theme="1"/>
        <rFont val="Calibri"/>
        <family val="2"/>
        <scheme val="minor"/>
      </rPr>
      <t>D: Un acto que no incurra en causa de anulabilidad</t>
    </r>
    <r>
      <rPr>
        <sz val="11"/>
        <color theme="1"/>
        <rFont val="Calibri"/>
        <family val="2"/>
        <scheme val="minor"/>
      </rPr>
      <t xml:space="preserve"> no son relevantes para determinar la procedencia del recurso.</t>
    </r>
  </si>
  <si>
    <r>
      <t xml:space="preserve">La respuesta correcta es </t>
    </r>
    <r>
      <rPr>
        <b/>
        <sz val="11"/>
        <color theme="1"/>
        <rFont val="Calibri"/>
        <family val="2"/>
        <scheme val="minor"/>
      </rPr>
      <t>C: Ante el órgano que dictó el acto impugnado o ante su superior jerárquico</t>
    </r>
    <r>
      <rPr>
        <sz val="11"/>
        <color theme="1"/>
        <rFont val="Calibri"/>
        <family val="2"/>
        <scheme val="minor"/>
      </rPr>
      <t xml:space="preserve">. El artículo 121.1 establece que el recurso se presenta ante el órgano que emitió el acto, aunque debe ser resuelto por el superior jerárquico. </t>
    </r>
    <r>
      <rPr>
        <b/>
        <sz val="11"/>
        <color theme="1"/>
        <rFont val="Calibri"/>
        <family val="2"/>
        <scheme val="minor"/>
      </rPr>
      <t>A: Ante el órgano que instruyó el acto recurrido</t>
    </r>
    <r>
      <rPr>
        <sz val="11"/>
        <color theme="1"/>
        <rFont val="Calibri"/>
        <family val="2"/>
        <scheme val="minor"/>
      </rPr>
      <t xml:space="preserve"> y </t>
    </r>
    <r>
      <rPr>
        <b/>
        <sz val="11"/>
        <color theme="1"/>
        <rFont val="Calibri"/>
        <family val="2"/>
        <scheme val="minor"/>
      </rPr>
      <t>B: Ante el órgano que inició el procedimiento</t>
    </r>
    <r>
      <rPr>
        <sz val="11"/>
        <color theme="1"/>
        <rFont val="Calibri"/>
        <family val="2"/>
        <scheme val="minor"/>
      </rPr>
      <t xml:space="preserve"> son incorrectas, ya que no necesariamente tienen competencia resolutoria. </t>
    </r>
    <r>
      <rPr>
        <b/>
        <sz val="11"/>
        <color theme="1"/>
        <rFont val="Calibri"/>
        <family val="2"/>
        <scheme val="minor"/>
      </rPr>
      <t>D: Ante el órgano que dictó el acto en cualquier caso</t>
    </r>
    <r>
      <rPr>
        <sz val="11"/>
        <color theme="1"/>
        <rFont val="Calibri"/>
        <family val="2"/>
        <scheme val="minor"/>
      </rPr>
      <t xml:space="preserve"> es incorrecto porque no incluye al superior jerárquico.</t>
    </r>
  </si>
  <si>
    <r>
      <t xml:space="preserve">La respuesta correcta es </t>
    </r>
    <r>
      <rPr>
        <b/>
        <sz val="11"/>
        <color theme="1"/>
        <rFont val="Calibri"/>
        <family val="2"/>
        <scheme val="minor"/>
      </rPr>
      <t>C: Un mes</t>
    </r>
    <r>
      <rPr>
        <sz val="11"/>
        <color theme="1"/>
        <rFont val="Calibri"/>
        <family val="2"/>
        <scheme val="minor"/>
      </rPr>
      <t xml:space="preserve">. Según el artículo 122.1, el plazo para interponer un recurso de alzada contra un acto expreso es de un mes desde la notificación del mismo. </t>
    </r>
    <r>
      <rPr>
        <b/>
        <sz val="11"/>
        <color theme="1"/>
        <rFont val="Calibri"/>
        <family val="2"/>
        <scheme val="minor"/>
      </rPr>
      <t>A: Diez días</t>
    </r>
    <r>
      <rPr>
        <sz val="11"/>
        <color theme="1"/>
        <rFont val="Calibri"/>
        <family val="2"/>
        <scheme val="minor"/>
      </rPr>
      <t xml:space="preserve"> y </t>
    </r>
    <r>
      <rPr>
        <b/>
        <sz val="11"/>
        <color theme="1"/>
        <rFont val="Calibri"/>
        <family val="2"/>
        <scheme val="minor"/>
      </rPr>
      <t>B: Veinte días</t>
    </r>
    <r>
      <rPr>
        <sz val="11"/>
        <color theme="1"/>
        <rFont val="Calibri"/>
        <family val="2"/>
        <scheme val="minor"/>
      </rPr>
      <t xml:space="preserve"> son plazos incorrectos. </t>
    </r>
    <r>
      <rPr>
        <b/>
        <sz val="11"/>
        <color theme="1"/>
        <rFont val="Calibri"/>
        <family val="2"/>
        <scheme val="minor"/>
      </rPr>
      <t>D: Treinta días</t>
    </r>
    <r>
      <rPr>
        <sz val="11"/>
        <color theme="1"/>
        <rFont val="Calibri"/>
        <family val="2"/>
        <scheme val="minor"/>
      </rPr>
      <t xml:space="preserve"> es redundante con el mes, pero no es la forma jurídica más precisa de expresarlo.</t>
    </r>
  </si>
  <si>
    <r>
      <t xml:space="preserve">La respuesta correcta es </t>
    </r>
    <r>
      <rPr>
        <b/>
        <sz val="11"/>
        <color theme="1"/>
        <rFont val="Calibri"/>
        <family val="2"/>
        <scheme val="minor"/>
      </rPr>
      <t>A: Tres meses</t>
    </r>
    <r>
      <rPr>
        <sz val="11"/>
        <color theme="1"/>
        <rFont val="Calibri"/>
        <family val="2"/>
        <scheme val="minor"/>
      </rPr>
      <t xml:space="preserve">. El artículo 122.2 establece este plazo cuando el acto administrativo es presunto, contado a partir del día en que el acto se entiende producido. </t>
    </r>
    <r>
      <rPr>
        <b/>
        <sz val="11"/>
        <color theme="1"/>
        <rFont val="Calibri"/>
        <family val="2"/>
        <scheme val="minor"/>
      </rPr>
      <t>B: Quince días</t>
    </r>
    <r>
      <rPr>
        <sz val="11"/>
        <color theme="1"/>
        <rFont val="Calibri"/>
        <family val="2"/>
        <scheme val="minor"/>
      </rPr>
      <t xml:space="preserve"> y </t>
    </r>
    <r>
      <rPr>
        <b/>
        <sz val="11"/>
        <color theme="1"/>
        <rFont val="Calibri"/>
        <family val="2"/>
        <scheme val="minor"/>
      </rPr>
      <t>C: Un mes</t>
    </r>
    <r>
      <rPr>
        <sz val="11"/>
        <color theme="1"/>
        <rFont val="Calibri"/>
        <family val="2"/>
        <scheme val="minor"/>
      </rPr>
      <t xml:space="preserve"> no se ajustan a la normativa. </t>
    </r>
    <r>
      <rPr>
        <b/>
        <sz val="11"/>
        <color theme="1"/>
        <rFont val="Calibri"/>
        <family val="2"/>
        <scheme val="minor"/>
      </rPr>
      <t>D: Treinta días</t>
    </r>
    <r>
      <rPr>
        <sz val="11"/>
        <color theme="1"/>
        <rFont val="Calibri"/>
        <family val="2"/>
        <scheme val="minor"/>
      </rPr>
      <t xml:space="preserve"> es incorrecto, ya que el plazo es superior.</t>
    </r>
  </si>
  <si>
    <r>
      <t xml:space="preserve">La respuesta correcta es </t>
    </r>
    <r>
      <rPr>
        <b/>
        <sz val="11"/>
        <color theme="1"/>
        <rFont val="Calibri"/>
        <family val="2"/>
        <scheme val="minor"/>
      </rPr>
      <t>C: Tres meses</t>
    </r>
    <r>
      <rPr>
        <sz val="11"/>
        <color theme="1"/>
        <rFont val="Calibri"/>
        <family val="2"/>
        <scheme val="minor"/>
      </rPr>
      <t xml:space="preserve">. Según el artículo 122.3, este es el plazo máximo que tiene la Administración para resolver un recurso de alzada. </t>
    </r>
    <r>
      <rPr>
        <b/>
        <sz val="11"/>
        <color theme="1"/>
        <rFont val="Calibri"/>
        <family val="2"/>
        <scheme val="minor"/>
      </rPr>
      <t>A: Un mes</t>
    </r>
    <r>
      <rPr>
        <sz val="11"/>
        <color theme="1"/>
        <rFont val="Calibri"/>
        <family val="2"/>
        <scheme val="minor"/>
      </rPr>
      <t xml:space="preserve"> y </t>
    </r>
    <r>
      <rPr>
        <b/>
        <sz val="11"/>
        <color theme="1"/>
        <rFont val="Calibri"/>
        <family val="2"/>
        <scheme val="minor"/>
      </rPr>
      <t>B: Veinte días</t>
    </r>
    <r>
      <rPr>
        <sz val="11"/>
        <color theme="1"/>
        <rFont val="Calibri"/>
        <family val="2"/>
        <scheme val="minor"/>
      </rPr>
      <t xml:space="preserve"> no son aplicables. </t>
    </r>
    <r>
      <rPr>
        <b/>
        <sz val="11"/>
        <color theme="1"/>
        <rFont val="Calibri"/>
        <family val="2"/>
        <scheme val="minor"/>
      </rPr>
      <t>D: Dos meses</t>
    </r>
    <r>
      <rPr>
        <sz val="11"/>
        <color theme="1"/>
        <rFont val="Calibri"/>
        <family val="2"/>
        <scheme val="minor"/>
      </rPr>
      <t xml:space="preserve"> es un plazo incorrecto en este contexto.</t>
    </r>
  </si>
  <si>
    <r>
      <t xml:space="preserve">La respuesta correcta es </t>
    </r>
    <r>
      <rPr>
        <b/>
        <sz val="11"/>
        <color theme="1"/>
        <rFont val="Calibri"/>
        <family val="2"/>
        <scheme val="minor"/>
      </rPr>
      <t>B: Negativo como regla general</t>
    </r>
    <r>
      <rPr>
        <sz val="11"/>
        <color theme="1"/>
        <rFont val="Calibri"/>
        <family val="2"/>
        <scheme val="minor"/>
      </rPr>
      <t xml:space="preserve">. El artículo 24.1 establece que, salvo excepciones, el silencio administrativo en recursos de alzada es desestimatorio. </t>
    </r>
    <r>
      <rPr>
        <b/>
        <sz val="11"/>
        <color theme="1"/>
        <rFont val="Calibri"/>
        <family val="2"/>
        <scheme val="minor"/>
      </rPr>
      <t>A: Positivo como regla general</t>
    </r>
    <r>
      <rPr>
        <sz val="11"/>
        <color theme="1"/>
        <rFont val="Calibri"/>
        <family val="2"/>
        <scheme val="minor"/>
      </rPr>
      <t xml:space="preserve"> y </t>
    </r>
    <r>
      <rPr>
        <b/>
        <sz val="11"/>
        <color theme="1"/>
        <rFont val="Calibri"/>
        <family val="2"/>
        <scheme val="minor"/>
      </rPr>
      <t>C: Positivo en todo caso</t>
    </r>
    <r>
      <rPr>
        <sz val="11"/>
        <color theme="1"/>
        <rFont val="Calibri"/>
        <family val="2"/>
        <scheme val="minor"/>
      </rPr>
      <t xml:space="preserve"> son incorrectos porque contradicen la regla general. </t>
    </r>
    <r>
      <rPr>
        <b/>
        <sz val="11"/>
        <color theme="1"/>
        <rFont val="Calibri"/>
        <family val="2"/>
        <scheme val="minor"/>
      </rPr>
      <t>D: Negativo en todo caso</t>
    </r>
    <r>
      <rPr>
        <sz val="11"/>
        <color theme="1"/>
        <rFont val="Calibri"/>
        <family val="2"/>
        <scheme val="minor"/>
      </rPr>
      <t xml:space="preserve"> no contempla las posibles excepciones.</t>
    </r>
  </si>
  <si>
    <r>
      <t xml:space="preserve">La respuesta correcta es </t>
    </r>
    <r>
      <rPr>
        <b/>
        <sz val="11"/>
        <color theme="1"/>
        <rFont val="Calibri"/>
        <family val="2"/>
        <scheme val="minor"/>
      </rPr>
      <t>C: Un mes</t>
    </r>
    <r>
      <rPr>
        <sz val="11"/>
        <color theme="1"/>
        <rFont val="Calibri"/>
        <family val="2"/>
        <scheme val="minor"/>
      </rPr>
      <t xml:space="preserve">. Según el artículo 124.1, el plazo para interponer este recurso contra un acto expreso es de un mes desde la notificación. </t>
    </r>
    <r>
      <rPr>
        <b/>
        <sz val="11"/>
        <color theme="1"/>
        <rFont val="Calibri"/>
        <family val="2"/>
        <scheme val="minor"/>
      </rPr>
      <t>A: Diez días</t>
    </r>
    <r>
      <rPr>
        <sz val="11"/>
        <color theme="1"/>
        <rFont val="Calibri"/>
        <family val="2"/>
        <scheme val="minor"/>
      </rPr>
      <t xml:space="preserve">, </t>
    </r>
    <r>
      <rPr>
        <b/>
        <sz val="11"/>
        <color theme="1"/>
        <rFont val="Calibri"/>
        <family val="2"/>
        <scheme val="minor"/>
      </rPr>
      <t>B: Veinte días</t>
    </r>
    <r>
      <rPr>
        <sz val="11"/>
        <color theme="1"/>
        <rFont val="Calibri"/>
        <family val="2"/>
        <scheme val="minor"/>
      </rPr>
      <t xml:space="preserve"> y </t>
    </r>
    <r>
      <rPr>
        <b/>
        <sz val="11"/>
        <color theme="1"/>
        <rFont val="Calibri"/>
        <family val="2"/>
        <scheme val="minor"/>
      </rPr>
      <t>D: Treinta días</t>
    </r>
    <r>
      <rPr>
        <sz val="11"/>
        <color theme="1"/>
        <rFont val="Calibri"/>
        <family val="2"/>
        <scheme val="minor"/>
      </rPr>
      <t xml:space="preserve"> son plazos incorrectos.</t>
    </r>
  </si>
  <si>
    <r>
      <t xml:space="preserve">La respuesta correcta es </t>
    </r>
    <r>
      <rPr>
        <b/>
        <sz val="11"/>
        <color theme="1"/>
        <rFont val="Calibri"/>
        <family val="2"/>
        <scheme val="minor"/>
      </rPr>
      <t>B: Veinte días</t>
    </r>
    <r>
      <rPr>
        <sz val="11"/>
        <color theme="1"/>
        <rFont val="Calibri"/>
        <family val="2"/>
        <scheme val="minor"/>
      </rPr>
      <t xml:space="preserve">. Según el artículo 124.1 de la Ley 39/2015, el plazo para interponer el recurso de reposición contra un acto presunto es de veinte días contados a partir del día siguiente a aquel en que el acto se entienda producido. Las opciones </t>
    </r>
    <r>
      <rPr>
        <b/>
        <sz val="11"/>
        <color theme="1"/>
        <rFont val="Calibri"/>
        <family val="2"/>
        <scheme val="minor"/>
      </rPr>
      <t>A: Tres meses</t>
    </r>
    <r>
      <rPr>
        <sz val="11"/>
        <color theme="1"/>
        <rFont val="Calibri"/>
        <family val="2"/>
        <scheme val="minor"/>
      </rPr>
      <t xml:space="preserve">, </t>
    </r>
    <r>
      <rPr>
        <b/>
        <sz val="11"/>
        <color theme="1"/>
        <rFont val="Calibri"/>
        <family val="2"/>
        <scheme val="minor"/>
      </rPr>
      <t>C: Un mes</t>
    </r>
    <r>
      <rPr>
        <sz val="11"/>
        <color theme="1"/>
        <rFont val="Calibri"/>
        <family val="2"/>
        <scheme val="minor"/>
      </rPr>
      <t xml:space="preserve">, y </t>
    </r>
    <r>
      <rPr>
        <b/>
        <sz val="11"/>
        <color theme="1"/>
        <rFont val="Calibri"/>
        <family val="2"/>
        <scheme val="minor"/>
      </rPr>
      <t>D: Treinta días</t>
    </r>
    <r>
      <rPr>
        <sz val="11"/>
        <color theme="1"/>
        <rFont val="Calibri"/>
        <family val="2"/>
        <scheme val="minor"/>
      </rPr>
      <t xml:space="preserve"> no son aplicables, ya que no corresponden al plazo indicado en la normativa.</t>
    </r>
  </si>
  <si>
    <r>
      <t xml:space="preserve">La respuesta correcta es </t>
    </r>
    <r>
      <rPr>
        <b/>
        <sz val="11"/>
        <color theme="1"/>
        <rFont val="Calibri"/>
        <family val="2"/>
        <scheme val="minor"/>
      </rPr>
      <t>A: Un mes</t>
    </r>
    <r>
      <rPr>
        <sz val="11"/>
        <color theme="1"/>
        <rFont val="Calibri"/>
        <family val="2"/>
        <scheme val="minor"/>
      </rPr>
      <t xml:space="preserve">. Conforme al artículo 124.2, el órgano administrativo tiene un plazo máximo de un mes para resolver el recurso de reposición. Las opciones </t>
    </r>
    <r>
      <rPr>
        <b/>
        <sz val="11"/>
        <color theme="1"/>
        <rFont val="Calibri"/>
        <family val="2"/>
        <scheme val="minor"/>
      </rPr>
      <t>B: Veinte días</t>
    </r>
    <r>
      <rPr>
        <sz val="11"/>
        <color theme="1"/>
        <rFont val="Calibri"/>
        <family val="2"/>
        <scheme val="minor"/>
      </rPr>
      <t xml:space="preserve">, </t>
    </r>
    <r>
      <rPr>
        <b/>
        <sz val="11"/>
        <color theme="1"/>
        <rFont val="Calibri"/>
        <family val="2"/>
        <scheme val="minor"/>
      </rPr>
      <t>C: Tres meses</t>
    </r>
    <r>
      <rPr>
        <sz val="11"/>
        <color theme="1"/>
        <rFont val="Calibri"/>
        <family val="2"/>
        <scheme val="minor"/>
      </rPr>
      <t xml:space="preserve">, y </t>
    </r>
    <r>
      <rPr>
        <b/>
        <sz val="11"/>
        <color theme="1"/>
        <rFont val="Calibri"/>
        <family val="2"/>
        <scheme val="minor"/>
      </rPr>
      <t>D: Dos meses</t>
    </r>
    <r>
      <rPr>
        <sz val="11"/>
        <color theme="1"/>
        <rFont val="Calibri"/>
        <family val="2"/>
        <scheme val="minor"/>
      </rPr>
      <t xml:space="preserve"> son incorrectas porque no coinciden con el plazo estipulado en la ley.</t>
    </r>
  </si>
  <si>
    <r>
      <t xml:space="preserve">La respuesta correcta es </t>
    </r>
    <r>
      <rPr>
        <b/>
        <sz val="11"/>
        <color theme="1"/>
        <rFont val="Calibri"/>
        <family val="2"/>
        <scheme val="minor"/>
      </rPr>
      <t>D: Ante el órgano que dictó el acto impugnado en cualquier caso</t>
    </r>
    <r>
      <rPr>
        <sz val="11"/>
        <color theme="1"/>
        <rFont val="Calibri"/>
        <family val="2"/>
        <scheme val="minor"/>
      </rPr>
      <t xml:space="preserve">. El artículo 123.1 establece que el recurso de reposición debe ser presentado ante el órgano que dictó el acto administrativo. Las opciones </t>
    </r>
    <r>
      <rPr>
        <b/>
        <sz val="11"/>
        <color theme="1"/>
        <rFont val="Calibri"/>
        <family val="2"/>
        <scheme val="minor"/>
      </rPr>
      <t>A: Ante el órgano que instruyó el acto recurrido</t>
    </r>
    <r>
      <rPr>
        <sz val="11"/>
        <color theme="1"/>
        <rFont val="Calibri"/>
        <family val="2"/>
        <scheme val="minor"/>
      </rPr>
      <t xml:space="preserve">, </t>
    </r>
    <r>
      <rPr>
        <b/>
        <sz val="11"/>
        <color theme="1"/>
        <rFont val="Calibri"/>
        <family val="2"/>
        <scheme val="minor"/>
      </rPr>
      <t>B: Ante el órgano que inició el procedimiento por el que se dictó el acto</t>
    </r>
    <r>
      <rPr>
        <sz val="11"/>
        <color theme="1"/>
        <rFont val="Calibri"/>
        <family val="2"/>
        <scheme val="minor"/>
      </rPr>
      <t xml:space="preserve">, y </t>
    </r>
    <r>
      <rPr>
        <b/>
        <sz val="11"/>
        <color theme="1"/>
        <rFont val="Calibri"/>
        <family val="2"/>
        <scheme val="minor"/>
      </rPr>
      <t>C: Ante el órgano que dictó el acto impugnado o ante su superior jerárquico</t>
    </r>
    <r>
      <rPr>
        <sz val="11"/>
        <color theme="1"/>
        <rFont val="Calibri"/>
        <family val="2"/>
        <scheme val="minor"/>
      </rPr>
      <t xml:space="preserve"> son incorrectas porque no cumplen con las exigencias del artículo.</t>
    </r>
  </si>
  <si>
    <r>
      <t xml:space="preserve">La respuesta correcta es </t>
    </r>
    <r>
      <rPr>
        <b/>
        <sz val="11"/>
        <color theme="1"/>
        <rFont val="Calibri"/>
        <family val="2"/>
        <scheme val="minor"/>
      </rPr>
      <t>A: Un acto que ponga fin a la vía administrativa</t>
    </r>
    <r>
      <rPr>
        <sz val="11"/>
        <color theme="1"/>
        <rFont val="Calibri"/>
        <family val="2"/>
        <scheme val="minor"/>
      </rPr>
      <t xml:space="preserve">. Según el artículo 123.1, el recurso potestativo de reposición solo puede ser interpuesto contra actos que agoten la vía administrativa. Las opciones </t>
    </r>
    <r>
      <rPr>
        <b/>
        <sz val="11"/>
        <color theme="1"/>
        <rFont val="Calibri"/>
        <family val="2"/>
        <scheme val="minor"/>
      </rPr>
      <t>B: Un acto que no ponga fin a la vía administrativa</t>
    </r>
    <r>
      <rPr>
        <sz val="11"/>
        <color theme="1"/>
        <rFont val="Calibri"/>
        <family val="2"/>
        <scheme val="minor"/>
      </rPr>
      <t xml:space="preserve">, </t>
    </r>
    <r>
      <rPr>
        <b/>
        <sz val="11"/>
        <color theme="1"/>
        <rFont val="Calibri"/>
        <family val="2"/>
        <scheme val="minor"/>
      </rPr>
      <t>C: Un acto que no incurra en una causa de nulidad</t>
    </r>
    <r>
      <rPr>
        <sz val="11"/>
        <color theme="1"/>
        <rFont val="Calibri"/>
        <family val="2"/>
        <scheme val="minor"/>
      </rPr>
      <t xml:space="preserve">, y </t>
    </r>
    <r>
      <rPr>
        <b/>
        <sz val="11"/>
        <color theme="1"/>
        <rFont val="Calibri"/>
        <family val="2"/>
        <scheme val="minor"/>
      </rPr>
      <t>D: Un acto que no incurra en causa de anulabilidad</t>
    </r>
    <r>
      <rPr>
        <sz val="11"/>
        <color theme="1"/>
        <rFont val="Calibri"/>
        <family val="2"/>
        <scheme val="minor"/>
      </rPr>
      <t xml:space="preserve"> no corresponden al ámbito de aplicación del recurso potestativo de reposición.</t>
    </r>
  </si>
  <si>
    <r>
      <t xml:space="preserve">La respuesta correcta es </t>
    </r>
    <r>
      <rPr>
        <b/>
        <sz val="11"/>
        <color theme="1"/>
        <rFont val="Calibri"/>
        <family val="2"/>
        <scheme val="minor"/>
      </rPr>
      <t>D: Ante el órgano que dictó el acto impugnado en cualquier caso</t>
    </r>
    <r>
      <rPr>
        <sz val="11"/>
        <color theme="1"/>
        <rFont val="Calibri"/>
        <family val="2"/>
        <scheme val="minor"/>
      </rPr>
      <t xml:space="preserve">. Según el artículo 125.2, el recurso extraordinario de revisión debe ser interpuesto ante el mismo órgano que dictó el acto objeto de revisión. Las opciones </t>
    </r>
    <r>
      <rPr>
        <b/>
        <sz val="11"/>
        <color theme="1"/>
        <rFont val="Calibri"/>
        <family val="2"/>
        <scheme val="minor"/>
      </rPr>
      <t>A: Ante el órgano que instruyó el acto recurrido</t>
    </r>
    <r>
      <rPr>
        <sz val="11"/>
        <color theme="1"/>
        <rFont val="Calibri"/>
        <family val="2"/>
        <scheme val="minor"/>
      </rPr>
      <t xml:space="preserve">, </t>
    </r>
    <r>
      <rPr>
        <b/>
        <sz val="11"/>
        <color theme="1"/>
        <rFont val="Calibri"/>
        <family val="2"/>
        <scheme val="minor"/>
      </rPr>
      <t>B: Ante el órgano que inició el procedimiento por el que se dictó el acto que se impugna</t>
    </r>
    <r>
      <rPr>
        <sz val="11"/>
        <color theme="1"/>
        <rFont val="Calibri"/>
        <family val="2"/>
        <scheme val="minor"/>
      </rPr>
      <t xml:space="preserve">, y </t>
    </r>
    <r>
      <rPr>
        <b/>
        <sz val="11"/>
        <color theme="1"/>
        <rFont val="Calibri"/>
        <family val="2"/>
        <scheme val="minor"/>
      </rPr>
      <t>C: Ante el órgano que dictó el acto impugnado o ante su superior jerárquico</t>
    </r>
    <r>
      <rPr>
        <sz val="11"/>
        <color theme="1"/>
        <rFont val="Calibri"/>
        <family val="2"/>
        <scheme val="minor"/>
      </rPr>
      <t xml:space="preserve"> no son correctas.</t>
    </r>
  </si>
  <si>
    <r>
      <t xml:space="preserve">La respuesta correcta es </t>
    </r>
    <r>
      <rPr>
        <b/>
        <sz val="11"/>
        <color theme="1"/>
        <rFont val="Calibri"/>
        <family val="2"/>
        <scheme val="minor"/>
      </rPr>
      <t>C: Tres meses</t>
    </r>
    <r>
      <rPr>
        <sz val="11"/>
        <color theme="1"/>
        <rFont val="Calibri"/>
        <family val="2"/>
        <scheme val="minor"/>
      </rPr>
      <t xml:space="preserve">. El artículo 125.4 establece este plazo máximo para resolver el recurso extraordinario de revisión. Las opciones </t>
    </r>
    <r>
      <rPr>
        <b/>
        <sz val="11"/>
        <color theme="1"/>
        <rFont val="Calibri"/>
        <family val="2"/>
        <scheme val="minor"/>
      </rPr>
      <t>A: Un mes</t>
    </r>
    <r>
      <rPr>
        <sz val="11"/>
        <color theme="1"/>
        <rFont val="Calibri"/>
        <family val="2"/>
        <scheme val="minor"/>
      </rPr>
      <t xml:space="preserve">, </t>
    </r>
    <r>
      <rPr>
        <b/>
        <sz val="11"/>
        <color theme="1"/>
        <rFont val="Calibri"/>
        <family val="2"/>
        <scheme val="minor"/>
      </rPr>
      <t>B: Veinte días</t>
    </r>
    <r>
      <rPr>
        <sz val="11"/>
        <color theme="1"/>
        <rFont val="Calibri"/>
        <family val="2"/>
        <scheme val="minor"/>
      </rPr>
      <t xml:space="preserve">, y </t>
    </r>
    <r>
      <rPr>
        <b/>
        <sz val="11"/>
        <color theme="1"/>
        <rFont val="Calibri"/>
        <family val="2"/>
        <scheme val="minor"/>
      </rPr>
      <t>D: Dos meses</t>
    </r>
    <r>
      <rPr>
        <sz val="11"/>
        <color theme="1"/>
        <rFont val="Calibri"/>
        <family val="2"/>
        <scheme val="minor"/>
      </rPr>
      <t xml:space="preserve"> son incorrectas porque no reflejan lo indicado en la normativa.</t>
    </r>
  </si>
  <si>
    <r>
      <t xml:space="preserve">La respuesta correcta es </t>
    </r>
    <r>
      <rPr>
        <b/>
        <sz val="11"/>
        <color theme="1"/>
        <rFont val="Calibri"/>
        <family val="2"/>
        <scheme val="minor"/>
      </rPr>
      <t>C: Cuatro años</t>
    </r>
    <r>
      <rPr>
        <sz val="11"/>
        <color theme="1"/>
        <rFont val="Calibri"/>
        <family val="2"/>
        <scheme val="minor"/>
      </rPr>
      <t xml:space="preserve">. Según el artículo 125.1, los errores de hecho pueden dar lugar al recurso extraordinario de revisión dentro del plazo de cuatro años desde la fecha en que se dictó el acto. Las opciones </t>
    </r>
    <r>
      <rPr>
        <b/>
        <sz val="11"/>
        <color theme="1"/>
        <rFont val="Calibri"/>
        <family val="2"/>
        <scheme val="minor"/>
      </rPr>
      <t>A: Un mes</t>
    </r>
    <r>
      <rPr>
        <sz val="11"/>
        <color theme="1"/>
        <rFont val="Calibri"/>
        <family val="2"/>
        <scheme val="minor"/>
      </rPr>
      <t xml:space="preserve">, </t>
    </r>
    <r>
      <rPr>
        <b/>
        <sz val="11"/>
        <color theme="1"/>
        <rFont val="Calibri"/>
        <family val="2"/>
        <scheme val="minor"/>
      </rPr>
      <t>B: Quince días</t>
    </r>
    <r>
      <rPr>
        <sz val="11"/>
        <color theme="1"/>
        <rFont val="Calibri"/>
        <family val="2"/>
        <scheme val="minor"/>
      </rPr>
      <t xml:space="preserve">, y </t>
    </r>
    <r>
      <rPr>
        <b/>
        <sz val="11"/>
        <color theme="1"/>
        <rFont val="Calibri"/>
        <family val="2"/>
        <scheme val="minor"/>
      </rPr>
      <t>D: Tres meses</t>
    </r>
    <r>
      <rPr>
        <sz val="11"/>
        <color theme="1"/>
        <rFont val="Calibri"/>
        <family val="2"/>
        <scheme val="minor"/>
      </rPr>
      <t xml:space="preserve"> no se ajustan al plazo establecido para esta causa específica.</t>
    </r>
  </si>
  <si>
    <r>
      <t xml:space="preserve">La respuesta correcta es </t>
    </r>
    <r>
      <rPr>
        <b/>
        <sz val="11"/>
        <color theme="1"/>
        <rFont val="Calibri"/>
        <family val="2"/>
        <scheme val="minor"/>
      </rPr>
      <t>C: Cuatro años</t>
    </r>
    <r>
      <rPr>
        <sz val="11"/>
        <color theme="1"/>
        <rFont val="Calibri"/>
        <family val="2"/>
        <scheme val="minor"/>
      </rPr>
      <t xml:space="preserve">. El artículo 125.1 también establece que la aparición de documentos esenciales desconocidos en el momento de dictar el acto permite interponer el recurso extraordinario de revisión dentro de este plazo. </t>
    </r>
    <r>
      <rPr>
        <b/>
        <sz val="11"/>
        <color theme="1"/>
        <rFont val="Calibri"/>
        <family val="2"/>
        <scheme val="minor"/>
      </rPr>
      <t>A: Un mes</t>
    </r>
    <r>
      <rPr>
        <sz val="11"/>
        <color theme="1"/>
        <rFont val="Calibri"/>
        <family val="2"/>
        <scheme val="minor"/>
      </rPr>
      <t xml:space="preserve">, </t>
    </r>
    <r>
      <rPr>
        <b/>
        <sz val="11"/>
        <color theme="1"/>
        <rFont val="Calibri"/>
        <family val="2"/>
        <scheme val="minor"/>
      </rPr>
      <t>B: Quince días</t>
    </r>
    <r>
      <rPr>
        <sz val="11"/>
        <color theme="1"/>
        <rFont val="Calibri"/>
        <family val="2"/>
        <scheme val="minor"/>
      </rPr>
      <t xml:space="preserve">, y </t>
    </r>
    <r>
      <rPr>
        <b/>
        <sz val="11"/>
        <color theme="1"/>
        <rFont val="Calibri"/>
        <family val="2"/>
        <scheme val="minor"/>
      </rPr>
      <t>D: Tres meses</t>
    </r>
    <r>
      <rPr>
        <sz val="11"/>
        <color theme="1"/>
        <rFont val="Calibri"/>
        <family val="2"/>
        <scheme val="minor"/>
      </rPr>
      <t xml:space="preserve"> no son aplicables en este caso.</t>
    </r>
  </si>
  <si>
    <r>
      <t xml:space="preserve">La respuesta correcta es </t>
    </r>
    <r>
      <rPr>
        <b/>
        <sz val="11"/>
        <color theme="1"/>
        <rFont val="Calibri"/>
        <family val="2"/>
        <scheme val="minor"/>
      </rPr>
      <t>C: Cuatro años</t>
    </r>
    <r>
      <rPr>
        <sz val="11"/>
        <color theme="1"/>
        <rFont val="Calibri"/>
        <family val="2"/>
        <scheme val="minor"/>
      </rPr>
      <t xml:space="preserve">. Según el artículo 125.1, la interposición del recurso en este supuesto también debe realizarse dentro de un plazo de cuatro años. </t>
    </r>
    <r>
      <rPr>
        <b/>
        <sz val="11"/>
        <color theme="1"/>
        <rFont val="Calibri"/>
        <family val="2"/>
        <scheme val="minor"/>
      </rPr>
      <t>A: Un mes</t>
    </r>
    <r>
      <rPr>
        <sz val="11"/>
        <color theme="1"/>
        <rFont val="Calibri"/>
        <family val="2"/>
        <scheme val="minor"/>
      </rPr>
      <t xml:space="preserve">, </t>
    </r>
    <r>
      <rPr>
        <b/>
        <sz val="11"/>
        <color theme="1"/>
        <rFont val="Calibri"/>
        <family val="2"/>
        <scheme val="minor"/>
      </rPr>
      <t>B: Quince días</t>
    </r>
    <r>
      <rPr>
        <sz val="11"/>
        <color theme="1"/>
        <rFont val="Calibri"/>
        <family val="2"/>
        <scheme val="minor"/>
      </rPr>
      <t xml:space="preserve">, y </t>
    </r>
    <r>
      <rPr>
        <b/>
        <sz val="11"/>
        <color theme="1"/>
        <rFont val="Calibri"/>
        <family val="2"/>
        <scheme val="minor"/>
      </rPr>
      <t>D: Tres meses</t>
    </r>
    <r>
      <rPr>
        <sz val="11"/>
        <color theme="1"/>
        <rFont val="Calibri"/>
        <family val="2"/>
        <scheme val="minor"/>
      </rPr>
      <t xml:space="preserve"> son incorrectos.</t>
    </r>
  </si>
  <si>
    <r>
      <t xml:space="preserve">La respuesta correcta es </t>
    </r>
    <r>
      <rPr>
        <b/>
        <sz val="11"/>
        <color theme="1"/>
        <rFont val="Calibri"/>
        <family val="2"/>
        <scheme val="minor"/>
      </rPr>
      <t>C: Cuatro años</t>
    </r>
    <r>
      <rPr>
        <sz val="11"/>
        <color theme="1"/>
        <rFont val="Calibri"/>
        <family val="2"/>
        <scheme val="minor"/>
      </rPr>
      <t xml:space="preserve">. La Ley 39/2015, en el artículo 125.1, establece este plazo para recurrir en caso de que un acto administrativo se haya dictado como resultado de una maquinación fraudulenta declarada por sentencia judicial firme. Las opciones </t>
    </r>
    <r>
      <rPr>
        <b/>
        <sz val="11"/>
        <color theme="1"/>
        <rFont val="Calibri"/>
        <family val="2"/>
        <scheme val="minor"/>
      </rPr>
      <t>A: Un mes</t>
    </r>
    <r>
      <rPr>
        <sz val="11"/>
        <color theme="1"/>
        <rFont val="Calibri"/>
        <family val="2"/>
        <scheme val="minor"/>
      </rPr>
      <t xml:space="preserve">, </t>
    </r>
    <r>
      <rPr>
        <b/>
        <sz val="11"/>
        <color theme="1"/>
        <rFont val="Calibri"/>
        <family val="2"/>
        <scheme val="minor"/>
      </rPr>
      <t>B: Quince días</t>
    </r>
    <r>
      <rPr>
        <sz val="11"/>
        <color theme="1"/>
        <rFont val="Calibri"/>
        <family val="2"/>
        <scheme val="minor"/>
      </rPr>
      <t xml:space="preserve">, y </t>
    </r>
    <r>
      <rPr>
        <b/>
        <sz val="11"/>
        <color theme="1"/>
        <rFont val="Calibri"/>
        <family val="2"/>
        <scheme val="minor"/>
      </rPr>
      <t>D: Tres meses</t>
    </r>
    <r>
      <rPr>
        <sz val="11"/>
        <color theme="1"/>
        <rFont val="Calibri"/>
        <family val="2"/>
        <scheme val="minor"/>
      </rPr>
      <t xml:space="preserve"> no son correctas.</t>
    </r>
  </si>
  <si>
    <r>
      <t xml:space="preserve">La respuesta correcta es </t>
    </r>
    <r>
      <rPr>
        <b/>
        <sz val="11"/>
        <color theme="1"/>
        <rFont val="Calibri"/>
        <family val="2"/>
        <scheme val="minor"/>
      </rPr>
      <t>B: Negativo como regla general</t>
    </r>
    <r>
      <rPr>
        <sz val="11"/>
        <color theme="1"/>
        <rFont val="Calibri"/>
        <family val="2"/>
        <scheme val="minor"/>
      </rPr>
      <t xml:space="preserve">. Según el artículo 124.3 de la Ley 39/2015, el silencio administrativo en los recursos administrativos, salvo excepciones, será negativo. Por tanto, las opciones </t>
    </r>
    <r>
      <rPr>
        <b/>
        <sz val="11"/>
        <color theme="1"/>
        <rFont val="Calibri"/>
        <family val="2"/>
        <scheme val="minor"/>
      </rPr>
      <t>A: Positivo como regla general</t>
    </r>
    <r>
      <rPr>
        <sz val="11"/>
        <color theme="1"/>
        <rFont val="Calibri"/>
        <family val="2"/>
        <scheme val="minor"/>
      </rPr>
      <t xml:space="preserve">, </t>
    </r>
    <r>
      <rPr>
        <b/>
        <sz val="11"/>
        <color theme="1"/>
        <rFont val="Calibri"/>
        <family val="2"/>
        <scheme val="minor"/>
      </rPr>
      <t>C: Positivo en todo caso</t>
    </r>
    <r>
      <rPr>
        <sz val="11"/>
        <color theme="1"/>
        <rFont val="Calibri"/>
        <family val="2"/>
        <scheme val="minor"/>
      </rPr>
      <t xml:space="preserve">, y </t>
    </r>
    <r>
      <rPr>
        <b/>
        <sz val="11"/>
        <color theme="1"/>
        <rFont val="Calibri"/>
        <family val="2"/>
        <scheme val="minor"/>
      </rPr>
      <t>D: Negativo en todo caso</t>
    </r>
    <r>
      <rPr>
        <sz val="11"/>
        <color theme="1"/>
        <rFont val="Calibri"/>
        <family val="2"/>
        <scheme val="minor"/>
      </rPr>
      <t xml:space="preserve"> son incorrectas, ya que no reflejan la regla general de desestimación tácita.</t>
    </r>
  </si>
  <si>
    <r>
      <t xml:space="preserve">La respuesta correcta es </t>
    </r>
    <r>
      <rPr>
        <b/>
        <sz val="11"/>
        <color theme="1"/>
        <rFont val="Calibri"/>
        <family val="2"/>
        <scheme val="minor"/>
      </rPr>
      <t>B: Negativo como regla general</t>
    </r>
    <r>
      <rPr>
        <sz val="11"/>
        <color theme="1"/>
        <rFont val="Calibri"/>
        <family val="2"/>
        <scheme val="minor"/>
      </rPr>
      <t xml:space="preserve">. El artículo 125.4 establece que el silencio administrativo en este tipo de recursos es negativo. Las opciones </t>
    </r>
    <r>
      <rPr>
        <b/>
        <sz val="11"/>
        <color theme="1"/>
        <rFont val="Calibri"/>
        <family val="2"/>
        <scheme val="minor"/>
      </rPr>
      <t>A: Positivo como regla general</t>
    </r>
    <r>
      <rPr>
        <sz val="11"/>
        <color theme="1"/>
        <rFont val="Calibri"/>
        <family val="2"/>
        <scheme val="minor"/>
      </rPr>
      <t xml:space="preserve">, </t>
    </r>
    <r>
      <rPr>
        <b/>
        <sz val="11"/>
        <color theme="1"/>
        <rFont val="Calibri"/>
        <family val="2"/>
        <scheme val="minor"/>
      </rPr>
      <t>C: Positivo en todo caso</t>
    </r>
    <r>
      <rPr>
        <sz val="11"/>
        <color theme="1"/>
        <rFont val="Calibri"/>
        <family val="2"/>
        <scheme val="minor"/>
      </rPr>
      <t xml:space="preserve">, y </t>
    </r>
    <r>
      <rPr>
        <b/>
        <sz val="11"/>
        <color theme="1"/>
        <rFont val="Calibri"/>
        <family val="2"/>
        <scheme val="minor"/>
      </rPr>
      <t>D: Negativo en todo caso</t>
    </r>
    <r>
      <rPr>
        <sz val="11"/>
        <color theme="1"/>
        <rFont val="Calibri"/>
        <family val="2"/>
        <scheme val="minor"/>
      </rPr>
      <t xml:space="preserve"> no son aplicables, ya que no coinciden con la regulación del recurso extraordinario de revisión.</t>
    </r>
  </si>
  <si>
    <r>
      <t xml:space="preserve">La respuesta correcta es </t>
    </r>
    <r>
      <rPr>
        <b/>
        <sz val="11"/>
        <color theme="1"/>
        <rFont val="Calibri"/>
        <family val="2"/>
        <scheme val="minor"/>
      </rPr>
      <t>A: Un acto firme en vía administrativa</t>
    </r>
    <r>
      <rPr>
        <sz val="11"/>
        <color theme="1"/>
        <rFont val="Calibri"/>
        <family val="2"/>
        <scheme val="minor"/>
      </rPr>
      <t xml:space="preserve">. Según el artículo 125, el recurso extraordinario de revisión solo procede contra actos administrativos firmes. Las opciones </t>
    </r>
    <r>
      <rPr>
        <b/>
        <sz val="11"/>
        <color theme="1"/>
        <rFont val="Calibri"/>
        <family val="2"/>
        <scheme val="minor"/>
      </rPr>
      <t>B: Un acto no firme en vía administrativa</t>
    </r>
    <r>
      <rPr>
        <sz val="11"/>
        <color theme="1"/>
        <rFont val="Calibri"/>
        <family val="2"/>
        <scheme val="minor"/>
      </rPr>
      <t xml:space="preserve">, </t>
    </r>
    <r>
      <rPr>
        <b/>
        <sz val="11"/>
        <color theme="1"/>
        <rFont val="Calibri"/>
        <family val="2"/>
        <scheme val="minor"/>
      </rPr>
      <t>C: Un acto que no incurra en una causa de nulidad</t>
    </r>
    <r>
      <rPr>
        <sz val="11"/>
        <color theme="1"/>
        <rFont val="Calibri"/>
        <family val="2"/>
        <scheme val="minor"/>
      </rPr>
      <t xml:space="preserve">, y </t>
    </r>
    <r>
      <rPr>
        <b/>
        <sz val="11"/>
        <color theme="1"/>
        <rFont val="Calibri"/>
        <family val="2"/>
        <scheme val="minor"/>
      </rPr>
      <t>D: Un acto que no incurra en causa de anulabilidad</t>
    </r>
    <r>
      <rPr>
        <sz val="11"/>
        <color theme="1"/>
        <rFont val="Calibri"/>
        <family val="2"/>
        <scheme val="minor"/>
      </rPr>
      <t xml:space="preserve"> no son correctas porque los actos no firmes pueden ser impugnados mediante otros recursos administrativos.</t>
    </r>
  </si>
  <si>
    <r>
      <t xml:space="preserve">La respuesta correcta es </t>
    </r>
    <r>
      <rPr>
        <b/>
        <sz val="11"/>
        <color theme="1"/>
        <rFont val="Calibri"/>
        <family val="2"/>
        <scheme val="minor"/>
      </rPr>
      <t>C: 1998</t>
    </r>
    <r>
      <rPr>
        <sz val="11"/>
        <color theme="1"/>
        <rFont val="Calibri"/>
        <family val="2"/>
        <scheme val="minor"/>
      </rPr>
      <t xml:space="preserve">. La Ley 29/1998, reguladora de la jurisdicción contencioso-administrativa, fue aprobada ese año. Las opciones </t>
    </r>
    <r>
      <rPr>
        <b/>
        <sz val="11"/>
        <color theme="1"/>
        <rFont val="Calibri"/>
        <family val="2"/>
        <scheme val="minor"/>
      </rPr>
      <t>A: 1988</t>
    </r>
    <r>
      <rPr>
        <sz val="11"/>
        <color theme="1"/>
        <rFont val="Calibri"/>
        <family val="2"/>
        <scheme val="minor"/>
      </rPr>
      <t xml:space="preserve">, </t>
    </r>
    <r>
      <rPr>
        <b/>
        <sz val="11"/>
        <color theme="1"/>
        <rFont val="Calibri"/>
        <family val="2"/>
        <scheme val="minor"/>
      </rPr>
      <t>B: 1999</t>
    </r>
    <r>
      <rPr>
        <sz val="11"/>
        <color theme="1"/>
        <rFont val="Calibri"/>
        <family val="2"/>
        <scheme val="minor"/>
      </rPr>
      <t xml:space="preserve">, y </t>
    </r>
    <r>
      <rPr>
        <b/>
        <sz val="11"/>
        <color theme="1"/>
        <rFont val="Calibri"/>
        <family val="2"/>
        <scheme val="minor"/>
      </rPr>
      <t>D: 1997</t>
    </r>
    <r>
      <rPr>
        <sz val="11"/>
        <color theme="1"/>
        <rFont val="Calibri"/>
        <family val="2"/>
        <scheme val="minor"/>
      </rPr>
      <t xml:space="preserve"> son incorrectas, ya que no corresponden al año de aprobación.</t>
    </r>
  </si>
  <si>
    <r>
      <t xml:space="preserve">La respuesta correcta es </t>
    </r>
    <r>
      <rPr>
        <b/>
        <sz val="11"/>
        <color theme="1"/>
        <rFont val="Calibri"/>
        <family val="2"/>
        <scheme val="minor"/>
      </rPr>
      <t>D: La Sala de lo contencioso-administrativo de la Audiencia Provincial</t>
    </r>
    <r>
      <rPr>
        <sz val="11"/>
        <color theme="1"/>
        <rFont val="Calibri"/>
        <family val="2"/>
        <scheme val="minor"/>
      </rPr>
      <t xml:space="preserve">. Según la Ley 29/1998, las Audiencias Provinciales no tienen competencia en materia contencioso-administrativa. Las opciones </t>
    </r>
    <r>
      <rPr>
        <b/>
        <sz val="11"/>
        <color theme="1"/>
        <rFont val="Calibri"/>
        <family val="2"/>
        <scheme val="minor"/>
      </rPr>
      <t>A: Los juzgados de lo contencioso-administrativo</t>
    </r>
    <r>
      <rPr>
        <sz val="11"/>
        <color theme="1"/>
        <rFont val="Calibri"/>
        <family val="2"/>
        <scheme val="minor"/>
      </rPr>
      <t xml:space="preserve">, </t>
    </r>
    <r>
      <rPr>
        <b/>
        <sz val="11"/>
        <color theme="1"/>
        <rFont val="Calibri"/>
        <family val="2"/>
        <scheme val="minor"/>
      </rPr>
      <t>B: La Sala de lo contencioso-administrativo del Tribunal Supremo</t>
    </r>
    <r>
      <rPr>
        <sz val="11"/>
        <color theme="1"/>
        <rFont val="Calibri"/>
        <family val="2"/>
        <scheme val="minor"/>
      </rPr>
      <t xml:space="preserve">, y </t>
    </r>
    <r>
      <rPr>
        <b/>
        <sz val="11"/>
        <color theme="1"/>
        <rFont val="Calibri"/>
        <family val="2"/>
        <scheme val="minor"/>
      </rPr>
      <t>C: La Sala de lo contencioso-administrativo de la Audiencia Nacional</t>
    </r>
    <r>
      <rPr>
        <sz val="11"/>
        <color theme="1"/>
        <rFont val="Calibri"/>
        <family val="2"/>
        <scheme val="minor"/>
      </rPr>
      <t xml:space="preserve"> son órganos que sí forman parte de este orden jurisdiccional.</t>
    </r>
  </si>
  <si>
    <r>
      <t xml:space="preserve">La respuesta correcta es </t>
    </r>
    <r>
      <rPr>
        <b/>
        <sz val="11"/>
        <color theme="1"/>
        <rFont val="Calibri"/>
        <family val="2"/>
        <scheme val="minor"/>
      </rPr>
      <t>D: Los Juzgados Centrales de lo contencioso-administrativo</t>
    </r>
    <r>
      <rPr>
        <sz val="11"/>
        <color theme="1"/>
        <rFont val="Calibri"/>
        <family val="2"/>
        <scheme val="minor"/>
      </rPr>
      <t xml:space="preserve">. La Ley 29/1998 establece que los Juzgados Centrales conocen de los actos dictados por Ministros y Secretarios de Estado. Las opciones </t>
    </r>
    <r>
      <rPr>
        <b/>
        <sz val="11"/>
        <color theme="1"/>
        <rFont val="Calibri"/>
        <family val="2"/>
        <scheme val="minor"/>
      </rPr>
      <t>A: Los juzgados de lo contencioso-administrativo</t>
    </r>
    <r>
      <rPr>
        <sz val="11"/>
        <color theme="1"/>
        <rFont val="Calibri"/>
        <family val="2"/>
        <scheme val="minor"/>
      </rPr>
      <t xml:space="preserve">, </t>
    </r>
    <r>
      <rPr>
        <b/>
        <sz val="11"/>
        <color theme="1"/>
        <rFont val="Calibri"/>
        <family val="2"/>
        <scheme val="minor"/>
      </rPr>
      <t>B: La Sala de lo contencioso-administrativo del Tribunal Supremo</t>
    </r>
    <r>
      <rPr>
        <sz val="11"/>
        <color theme="1"/>
        <rFont val="Calibri"/>
        <family val="2"/>
        <scheme val="minor"/>
      </rPr>
      <t xml:space="preserve">, y </t>
    </r>
    <r>
      <rPr>
        <b/>
        <sz val="11"/>
        <color theme="1"/>
        <rFont val="Calibri"/>
        <family val="2"/>
        <scheme val="minor"/>
      </rPr>
      <t>C: La Sala de lo contencioso-administrativo de la Audiencia Nacional</t>
    </r>
    <r>
      <rPr>
        <sz val="11"/>
        <color theme="1"/>
        <rFont val="Calibri"/>
        <family val="2"/>
        <scheme val="minor"/>
      </rPr>
      <t xml:space="preserve"> son incorrectas en este caso.</t>
    </r>
  </si>
  <si>
    <r>
      <t xml:space="preserve">La respuesta correcta es </t>
    </r>
    <r>
      <rPr>
        <b/>
        <sz val="11"/>
        <color theme="1"/>
        <rFont val="Calibri"/>
        <family val="2"/>
        <scheme val="minor"/>
      </rPr>
      <t>A: Admisibilidad del recurso contencioso-administrativo</t>
    </r>
    <r>
      <rPr>
        <sz val="11"/>
        <color theme="1"/>
        <rFont val="Calibri"/>
        <family val="2"/>
        <scheme val="minor"/>
      </rPr>
      <t xml:space="preserve">. La admisibilidad se resuelve en un auto, no en la sentencia. Las opciones </t>
    </r>
    <r>
      <rPr>
        <b/>
        <sz val="11"/>
        <color theme="1"/>
        <rFont val="Calibri"/>
        <family val="2"/>
        <scheme val="minor"/>
      </rPr>
      <t>B: Inadmisibilidad del recurso contencioso-administrativo</t>
    </r>
    <r>
      <rPr>
        <sz val="11"/>
        <color theme="1"/>
        <rFont val="Calibri"/>
        <family val="2"/>
        <scheme val="minor"/>
      </rPr>
      <t xml:space="preserve">, </t>
    </r>
    <r>
      <rPr>
        <b/>
        <sz val="11"/>
        <color theme="1"/>
        <rFont val="Calibri"/>
        <family val="2"/>
        <scheme val="minor"/>
      </rPr>
      <t>C: Estimación del recurso contencioso-administrativo</t>
    </r>
    <r>
      <rPr>
        <sz val="11"/>
        <color theme="1"/>
        <rFont val="Calibri"/>
        <family val="2"/>
        <scheme val="minor"/>
      </rPr>
      <t xml:space="preserve">, y </t>
    </r>
    <r>
      <rPr>
        <b/>
        <sz val="11"/>
        <color theme="1"/>
        <rFont val="Calibri"/>
        <family val="2"/>
        <scheme val="minor"/>
      </rPr>
      <t>D: Desestimación del recurso contencioso-administrativo</t>
    </r>
    <r>
      <rPr>
        <sz val="11"/>
        <color theme="1"/>
        <rFont val="Calibri"/>
        <family val="2"/>
        <scheme val="minor"/>
      </rPr>
      <t xml:space="preserve"> son pronunciamientos posibles en una sentencia.</t>
    </r>
  </si>
  <si>
    <r>
      <t xml:space="preserve">La respuesta correcta es </t>
    </r>
    <r>
      <rPr>
        <b/>
        <sz val="11"/>
        <color theme="1"/>
        <rFont val="Calibri"/>
        <family val="2"/>
        <scheme val="minor"/>
      </rPr>
      <t>B: El medio elegido por las personas físicas no obligadas a comunicarse con las Administraciones Públicas electrónicamente podrá ser modificado por aquella en cualquier momento</t>
    </r>
    <r>
      <rPr>
        <sz val="11"/>
        <color theme="1"/>
        <rFont val="Calibri"/>
        <family val="2"/>
        <scheme val="minor"/>
      </rPr>
      <t xml:space="preserve">. Esto está regulado en el artículo 14. Las opciones </t>
    </r>
    <r>
      <rPr>
        <b/>
        <sz val="11"/>
        <color theme="1"/>
        <rFont val="Calibri"/>
        <family val="2"/>
        <scheme val="minor"/>
      </rPr>
      <t>A, C y D</t>
    </r>
    <r>
      <rPr>
        <sz val="11"/>
        <color theme="1"/>
        <rFont val="Calibri"/>
        <family val="2"/>
        <scheme val="minor"/>
      </rPr>
      <t xml:space="preserve"> son incorrectas porque contradicen lo dispuesto en dicho artículo.</t>
    </r>
  </si>
  <si>
    <r>
      <t xml:space="preserve">La respuesta correcta es </t>
    </r>
    <r>
      <rPr>
        <b/>
        <sz val="11"/>
        <color theme="1"/>
        <rFont val="Calibri"/>
        <family val="2"/>
        <scheme val="minor"/>
      </rPr>
      <t>C: En cualquier momento del procedimiento anterior al trámite de audiencia</t>
    </r>
    <r>
      <rPr>
        <sz val="11"/>
        <color theme="1"/>
        <rFont val="Calibri"/>
        <family val="2"/>
        <scheme val="minor"/>
      </rPr>
      <t xml:space="preserve">. Según el artículo 76, los interesados tienen esta posibilidad antes del trámite de audiencia. Las opciones </t>
    </r>
    <r>
      <rPr>
        <b/>
        <sz val="11"/>
        <color theme="1"/>
        <rFont val="Calibri"/>
        <family val="2"/>
        <scheme val="minor"/>
      </rPr>
      <t>A, B, y D</t>
    </r>
    <r>
      <rPr>
        <sz val="11"/>
        <color theme="1"/>
        <rFont val="Calibri"/>
        <family val="2"/>
        <scheme val="minor"/>
      </rPr>
      <t xml:space="preserve"> son incorrectas porque no reflejan lo dispuesto en la ley.</t>
    </r>
  </si>
  <si>
    <r>
      <t xml:space="preserve">La respuesta incorrecta es </t>
    </r>
    <r>
      <rPr>
        <b/>
        <sz val="11"/>
        <color theme="1"/>
        <rFont val="Calibri"/>
        <family val="2"/>
        <scheme val="minor"/>
      </rPr>
      <t>D: Cuando la Ley así lo declare expresamente las entidades sin personalidad jurídica</t>
    </r>
    <r>
      <rPr>
        <sz val="11"/>
        <color theme="1"/>
        <rFont val="Calibri"/>
        <family val="2"/>
        <scheme val="minor"/>
      </rPr>
      <t xml:space="preserve">. Esto es incorrecto porque solo se reconoce capacidad de obrar en los casos establecidos en la ley. Las opciones </t>
    </r>
    <r>
      <rPr>
        <b/>
        <sz val="11"/>
        <color theme="1"/>
        <rFont val="Calibri"/>
        <family val="2"/>
        <scheme val="minor"/>
      </rPr>
      <t>A, B y C</t>
    </r>
    <r>
      <rPr>
        <sz val="11"/>
        <color theme="1"/>
        <rFont val="Calibri"/>
        <family val="2"/>
        <scheme val="minor"/>
      </rPr>
      <t xml:space="preserve"> son correctas.</t>
    </r>
  </si>
  <si>
    <r>
      <t xml:space="preserve">La respuesta correcta es </t>
    </r>
    <r>
      <rPr>
        <b/>
        <sz val="11"/>
        <color theme="1"/>
        <rFont val="Calibri"/>
        <family val="2"/>
        <scheme val="minor"/>
      </rPr>
      <t>C: Las actuaciones a que den lugar se efectuarán con el representante o el interesado que expresamente hayan señalado, y, en su defecto, con el que figure en primer término.</t>
    </r>
    <r>
      <rPr>
        <sz val="11"/>
        <color theme="1"/>
        <rFont val="Calibri"/>
        <family val="2"/>
        <scheme val="minor"/>
      </rPr>
      <t xml:space="preserve"> Esto está regulado en el artículo 7. Las opciones </t>
    </r>
    <r>
      <rPr>
        <b/>
        <sz val="11"/>
        <color theme="1"/>
        <rFont val="Calibri"/>
        <family val="2"/>
        <scheme val="minor"/>
      </rPr>
      <t>A, B, y D</t>
    </r>
    <r>
      <rPr>
        <sz val="11"/>
        <color theme="1"/>
        <rFont val="Calibri"/>
        <family val="2"/>
        <scheme val="minor"/>
      </rPr>
      <t xml:space="preserve"> no son correctas.</t>
    </r>
  </si>
  <si>
    <r>
      <t xml:space="preserve">La respuesta correcta es </t>
    </r>
    <r>
      <rPr>
        <b/>
        <sz val="11"/>
        <color theme="1"/>
        <rFont val="Calibri"/>
        <family val="2"/>
        <scheme val="minor"/>
      </rPr>
      <t>B: Cinco años a contar desde la fecha de inscripción.</t>
    </r>
    <r>
      <rPr>
        <sz val="11"/>
        <color theme="1"/>
        <rFont val="Calibri"/>
        <family val="2"/>
        <scheme val="minor"/>
      </rPr>
      <t xml:space="preserve"> Esto está regulado expresamente en el artículo 6. Las opciones </t>
    </r>
    <r>
      <rPr>
        <b/>
        <sz val="11"/>
        <color theme="1"/>
        <rFont val="Calibri"/>
        <family val="2"/>
        <scheme val="minor"/>
      </rPr>
      <t>A: Tres años, C: Cuatro años, y D: Seis años</t>
    </r>
    <r>
      <rPr>
        <sz val="11"/>
        <color theme="1"/>
        <rFont val="Calibri"/>
        <family val="2"/>
        <scheme val="minor"/>
      </rPr>
      <t xml:space="preserve"> son incorrectas.</t>
    </r>
  </si>
  <si>
    <r>
      <t xml:space="preserve">La respuesta incorrecta es </t>
    </r>
    <r>
      <rPr>
        <b/>
        <sz val="11"/>
        <color theme="1"/>
        <rFont val="Calibri"/>
        <family val="2"/>
        <scheme val="minor"/>
      </rPr>
      <t>D: Los actos que admitan pruebas propuestas por los interesados.</t>
    </r>
    <r>
      <rPr>
        <sz val="11"/>
        <color theme="1"/>
        <rFont val="Calibri"/>
        <family val="2"/>
        <scheme val="minor"/>
      </rPr>
      <t xml:space="preserve"> Este tipo de acto no requiere motivación obligatoria. Las opciones </t>
    </r>
    <r>
      <rPr>
        <b/>
        <sz val="11"/>
        <color theme="1"/>
        <rFont val="Calibri"/>
        <family val="2"/>
        <scheme val="minor"/>
      </rPr>
      <t>A, B, y C</t>
    </r>
    <r>
      <rPr>
        <sz val="11"/>
        <color theme="1"/>
        <rFont val="Calibri"/>
        <family val="2"/>
        <scheme val="minor"/>
      </rPr>
      <t xml:space="preserve"> son correctas.</t>
    </r>
  </si>
  <si>
    <r>
      <t xml:space="preserve">La respuesta correcta es </t>
    </r>
    <r>
      <rPr>
        <b/>
        <sz val="11"/>
        <color theme="1"/>
        <rFont val="Calibri"/>
        <family val="2"/>
        <scheme val="minor"/>
      </rPr>
      <t>D: Sujetos al Derecho Administrativo serán ejecutivos con arreglo a lo dispuesto en esta Ley.</t>
    </r>
    <r>
      <rPr>
        <sz val="11"/>
        <color theme="1"/>
        <rFont val="Calibri"/>
        <family val="2"/>
        <scheme val="minor"/>
      </rPr>
      <t xml:space="preserve"> Esto se establece claramente en el artículo 38. Las opciones </t>
    </r>
    <r>
      <rPr>
        <b/>
        <sz val="11"/>
        <color theme="1"/>
        <rFont val="Calibri"/>
        <family val="2"/>
        <scheme val="minor"/>
      </rPr>
      <t>A, B, y C</t>
    </r>
    <r>
      <rPr>
        <sz val="11"/>
        <color theme="1"/>
        <rFont val="Calibri"/>
        <family val="2"/>
        <scheme val="minor"/>
      </rPr>
      <t xml:space="preserve"> no reflejan correctamente lo dispuesto.</t>
    </r>
  </si>
  <si>
    <r>
      <t xml:space="preserve">La respuesta incorrecta es </t>
    </r>
    <r>
      <rPr>
        <b/>
        <sz val="11"/>
        <color theme="1"/>
        <rFont val="Calibri"/>
        <family val="2"/>
        <scheme val="minor"/>
      </rPr>
      <t>B: Las notificaciones por medios electrónicos se entenderán practicadas al día siguiente en que se produzca el acceso a su contenido.</t>
    </r>
    <r>
      <rPr>
        <sz val="11"/>
        <color theme="1"/>
        <rFont val="Calibri"/>
        <family val="2"/>
        <scheme val="minor"/>
      </rPr>
      <t xml:space="preserve"> Esto contradice el artículo 43. Las opciones </t>
    </r>
    <r>
      <rPr>
        <b/>
        <sz val="11"/>
        <color theme="1"/>
        <rFont val="Calibri"/>
        <family val="2"/>
        <scheme val="minor"/>
      </rPr>
      <t>A, C y D</t>
    </r>
    <r>
      <rPr>
        <sz val="11"/>
        <color theme="1"/>
        <rFont val="Calibri"/>
        <family val="2"/>
        <scheme val="minor"/>
      </rPr>
      <t xml:space="preserve"> son correctas.</t>
    </r>
  </si>
  <si>
    <r>
      <t xml:space="preserve">La respuesta correcta es </t>
    </r>
    <r>
      <rPr>
        <b/>
        <sz val="11"/>
        <color theme="1"/>
        <rFont val="Calibri"/>
        <family val="2"/>
        <scheme val="minor"/>
      </rPr>
      <t>D: Sólo procederá el recurso extraordinario de revisión cuando concurra alguna de las circunstancias previstas en el artículo 125.1.</t>
    </r>
    <r>
      <rPr>
        <sz val="11"/>
        <color theme="1"/>
        <rFont val="Calibri"/>
        <family val="2"/>
        <scheme val="minor"/>
      </rPr>
      <t xml:space="preserve"> Esto está claramente regulado. Las opciones </t>
    </r>
    <r>
      <rPr>
        <b/>
        <sz val="11"/>
        <color theme="1"/>
        <rFont val="Calibri"/>
        <family val="2"/>
        <scheme val="minor"/>
      </rPr>
      <t>A, B, y C</t>
    </r>
    <r>
      <rPr>
        <sz val="11"/>
        <color theme="1"/>
        <rFont val="Calibri"/>
        <family val="2"/>
        <scheme val="minor"/>
      </rPr>
      <t xml:space="preserve"> no son aplicables.</t>
    </r>
  </si>
  <si>
    <r>
      <t xml:space="preserve">La respuesta incorrecta es </t>
    </r>
    <r>
      <rPr>
        <b/>
        <sz val="11"/>
        <color theme="1"/>
        <rFont val="Calibri"/>
        <family val="2"/>
        <scheme val="minor"/>
      </rPr>
      <t>D: El órgano competente podrá acordar la inadmisión sin necesidad de recabar Dictamen del Consejo de Estado.</t>
    </r>
    <r>
      <rPr>
        <sz val="11"/>
        <color theme="1"/>
        <rFont val="Calibri"/>
        <family val="2"/>
        <scheme val="minor"/>
      </rPr>
      <t xml:space="preserve"> Esto contradice el artículo 106. Las opciones </t>
    </r>
    <r>
      <rPr>
        <b/>
        <sz val="11"/>
        <color theme="1"/>
        <rFont val="Calibri"/>
        <family val="2"/>
        <scheme val="minor"/>
      </rPr>
      <t>A, B, y C</t>
    </r>
    <r>
      <rPr>
        <sz val="11"/>
        <color theme="1"/>
        <rFont val="Calibri"/>
        <family val="2"/>
        <scheme val="minor"/>
      </rPr>
      <t xml:space="preserve"> son correctas.</t>
    </r>
  </si>
  <si>
    <r>
      <t xml:space="preserve">La respuesta incorrecta es </t>
    </r>
    <r>
      <rPr>
        <b/>
        <sz val="11"/>
        <color theme="1"/>
        <rFont val="Calibri"/>
        <family val="2"/>
        <scheme val="minor"/>
      </rPr>
      <t>B: Ser incompetente el órgano administrativo, cuando el competente pertenezca a otra Administración Pública.</t>
    </r>
    <r>
      <rPr>
        <sz val="11"/>
        <color theme="1"/>
        <rFont val="Calibri"/>
        <family val="2"/>
        <scheme val="minor"/>
      </rPr>
      <t xml:space="preserve"> Esta no es una causa de inadmisión. Las opciones </t>
    </r>
    <r>
      <rPr>
        <b/>
        <sz val="11"/>
        <color theme="1"/>
        <rFont val="Calibri"/>
        <family val="2"/>
        <scheme val="minor"/>
      </rPr>
      <t>A, C, y D</t>
    </r>
    <r>
      <rPr>
        <sz val="11"/>
        <color theme="1"/>
        <rFont val="Calibri"/>
        <family val="2"/>
        <scheme val="minor"/>
      </rPr>
      <t xml:space="preserve"> son válidas.</t>
    </r>
  </si>
  <si>
    <r>
      <t xml:space="preserve">La respuesta correcta es </t>
    </r>
    <r>
      <rPr>
        <b/>
        <sz val="11"/>
        <color theme="1"/>
        <rFont val="Calibri"/>
        <family val="2"/>
        <scheme val="minor"/>
      </rPr>
      <t>B: En 2015.</t>
    </r>
    <r>
      <rPr>
        <sz val="11"/>
        <color theme="1"/>
        <rFont val="Calibri"/>
        <family val="2"/>
        <scheme val="minor"/>
      </rPr>
      <t xml:space="preserve"> La Ley 39/2015 fue aprobada en ese año. Las opciones </t>
    </r>
    <r>
      <rPr>
        <b/>
        <sz val="11"/>
        <color theme="1"/>
        <rFont val="Calibri"/>
        <family val="2"/>
        <scheme val="minor"/>
      </rPr>
      <t>A, C, y D</t>
    </r>
    <r>
      <rPr>
        <sz val="11"/>
        <color theme="1"/>
        <rFont val="Calibri"/>
        <family val="2"/>
        <scheme val="minor"/>
      </rPr>
      <t xml:space="preserve"> son incorrectas.</t>
    </r>
  </si>
  <si>
    <r>
      <t xml:space="preserve">La respuesta correcta es </t>
    </r>
    <r>
      <rPr>
        <b/>
        <sz val="11"/>
        <color theme="1"/>
        <rFont val="Calibri"/>
        <family val="2"/>
        <scheme val="minor"/>
      </rPr>
      <t>B: Instrucción.</t>
    </r>
    <r>
      <rPr>
        <sz val="11"/>
        <color theme="1"/>
        <rFont val="Calibri"/>
        <family val="2"/>
        <scheme val="minor"/>
      </rPr>
      <t xml:space="preserve"> Según la Ley 39/2015, las pruebas se desarrollan durante la fase de instrucción. Las opciones </t>
    </r>
    <r>
      <rPr>
        <b/>
        <sz val="11"/>
        <color theme="1"/>
        <rFont val="Calibri"/>
        <family val="2"/>
        <scheme val="minor"/>
      </rPr>
      <t>A, C, y D</t>
    </r>
    <r>
      <rPr>
        <sz val="11"/>
        <color theme="1"/>
        <rFont val="Calibri"/>
        <family val="2"/>
        <scheme val="minor"/>
      </rPr>
      <t xml:space="preserve"> son incorrectas.</t>
    </r>
  </si>
  <si>
    <r>
      <t xml:space="preserve">La respuesta correcta es </t>
    </r>
    <r>
      <rPr>
        <b/>
        <sz val="11"/>
        <color theme="1"/>
        <rFont val="Calibri"/>
        <family val="2"/>
        <scheme val="minor"/>
      </rPr>
      <t>C: Los actos anulables.</t>
    </r>
    <r>
      <rPr>
        <sz val="11"/>
        <color theme="1"/>
        <rFont val="Calibri"/>
        <family val="2"/>
        <scheme val="minor"/>
      </rPr>
      <t xml:space="preserve"> Los actos anulables pueden ser declarados lesivos según el artículo 107. Las opciones </t>
    </r>
    <r>
      <rPr>
        <b/>
        <sz val="11"/>
        <color theme="1"/>
        <rFont val="Calibri"/>
        <family val="2"/>
        <scheme val="minor"/>
      </rPr>
      <t>A, B, y D</t>
    </r>
    <r>
      <rPr>
        <sz val="11"/>
        <color theme="1"/>
        <rFont val="Calibri"/>
        <family val="2"/>
        <scheme val="minor"/>
      </rPr>
      <t xml:space="preserve"> no son correctas porque no se ajustan a lo establecido en la normativa.</t>
    </r>
  </si>
  <si>
    <r>
      <t xml:space="preserve">La respuesta correcta es </t>
    </r>
    <r>
      <rPr>
        <b/>
        <sz val="11"/>
        <color theme="1"/>
        <rFont val="Calibri"/>
        <family val="2"/>
        <scheme val="minor"/>
      </rPr>
      <t>C: 2 meses</t>
    </r>
    <r>
      <rPr>
        <sz val="11"/>
        <color theme="1"/>
        <rFont val="Calibri"/>
        <family val="2"/>
        <scheme val="minor"/>
      </rPr>
      <t xml:space="preserve">. Según el artículo 106.5 de la Ley 39/2015, los procedimientos de revisión de oficio de actos administrativos caducan si transcurren más de dos meses sin que se dicte resolución, siempre que no se hubiera emitido un dictamen previo favorable del Consejo de Estado o del órgano consultivo equivalente. Las opciones </t>
    </r>
    <r>
      <rPr>
        <b/>
        <sz val="11"/>
        <color theme="1"/>
        <rFont val="Calibri"/>
        <family val="2"/>
        <scheme val="minor"/>
      </rPr>
      <t>A: 1 mes</t>
    </r>
    <r>
      <rPr>
        <sz val="11"/>
        <color theme="1"/>
        <rFont val="Calibri"/>
        <family val="2"/>
        <scheme val="minor"/>
      </rPr>
      <t xml:space="preserve">, </t>
    </r>
    <r>
      <rPr>
        <b/>
        <sz val="11"/>
        <color theme="1"/>
        <rFont val="Calibri"/>
        <family val="2"/>
        <scheme val="minor"/>
      </rPr>
      <t>B: 3 meses</t>
    </r>
    <r>
      <rPr>
        <sz val="11"/>
        <color theme="1"/>
        <rFont val="Calibri"/>
        <family val="2"/>
        <scheme val="minor"/>
      </rPr>
      <t xml:space="preserve">, y </t>
    </r>
    <r>
      <rPr>
        <b/>
        <sz val="11"/>
        <color theme="1"/>
        <rFont val="Calibri"/>
        <family val="2"/>
        <scheme val="minor"/>
      </rPr>
      <t>D: 6 meses</t>
    </r>
    <r>
      <rPr>
        <sz val="11"/>
        <color theme="1"/>
        <rFont val="Calibri"/>
        <family val="2"/>
        <scheme val="minor"/>
      </rPr>
      <t xml:space="preserve"> son incorrectas porque no se corresponden con el plazo establecido por la ley. La caducidad en este tipo de procedimientos está diseñada para evitar la indefinición jurídica en los actos sometidos a revisión.</t>
    </r>
  </si>
  <si>
    <r>
      <t xml:space="preserve">La respuesta correcta es </t>
    </r>
    <r>
      <rPr>
        <b/>
        <sz val="11"/>
        <color theme="1"/>
        <rFont val="Calibri"/>
        <family val="2"/>
        <scheme val="minor"/>
      </rPr>
      <t>B: En el Título III</t>
    </r>
    <r>
      <rPr>
        <sz val="11"/>
        <color theme="1"/>
        <rFont val="Calibri"/>
        <family val="2"/>
        <scheme val="minor"/>
      </rPr>
      <t xml:space="preserve">. Este título de la Ley 39/2015 regula las fases del procedimiento administrativo, que incluyen la iniciación, ordenación, instrucción, y terminación. Las opciones </t>
    </r>
    <r>
      <rPr>
        <b/>
        <sz val="11"/>
        <color theme="1"/>
        <rFont val="Calibri"/>
        <family val="2"/>
        <scheme val="minor"/>
      </rPr>
      <t>A: En el Título IV</t>
    </r>
    <r>
      <rPr>
        <sz val="11"/>
        <color theme="1"/>
        <rFont val="Calibri"/>
        <family val="2"/>
        <scheme val="minor"/>
      </rPr>
      <t xml:space="preserve">, </t>
    </r>
    <r>
      <rPr>
        <b/>
        <sz val="11"/>
        <color theme="1"/>
        <rFont val="Calibri"/>
        <family val="2"/>
        <scheme val="minor"/>
      </rPr>
      <t>C: En el Título VII</t>
    </r>
    <r>
      <rPr>
        <sz val="11"/>
        <color theme="1"/>
        <rFont val="Calibri"/>
        <family val="2"/>
        <scheme val="minor"/>
      </rPr>
      <t xml:space="preserve">, y </t>
    </r>
    <r>
      <rPr>
        <b/>
        <sz val="11"/>
        <color theme="1"/>
        <rFont val="Calibri"/>
        <family val="2"/>
        <scheme val="minor"/>
      </rPr>
      <t>D: En el Título II</t>
    </r>
    <r>
      <rPr>
        <sz val="11"/>
        <color theme="1"/>
        <rFont val="Calibri"/>
        <family val="2"/>
        <scheme val="minor"/>
      </rPr>
      <t xml:space="preserve"> son incorrectas porque no tratan sobre las fases del procedimiento administrativo, sino sobre otras materias, como los órganos colegiados o la revisión de actos administrativos.</t>
    </r>
  </si>
  <si>
    <r>
      <t xml:space="preserve">La respuesta correcta es </t>
    </r>
    <r>
      <rPr>
        <b/>
        <sz val="11"/>
        <color theme="1"/>
        <rFont val="Calibri"/>
        <family val="2"/>
        <scheme val="minor"/>
      </rPr>
      <t>A: El órgano que deba resolver el procedimiento</t>
    </r>
    <r>
      <rPr>
        <sz val="11"/>
        <color theme="1"/>
        <rFont val="Calibri"/>
        <family val="2"/>
        <scheme val="minor"/>
      </rPr>
      <t xml:space="preserve">. Según el artículo 56.1 de la Ley 39/2015, el órgano competente para resolver el procedimiento es el facultado para adoptar medidas provisionales, siempre que sean necesarias para garantizar la eficacia de la resolución final. Las opciones </t>
    </r>
    <r>
      <rPr>
        <b/>
        <sz val="11"/>
        <color theme="1"/>
        <rFont val="Calibri"/>
        <family val="2"/>
        <scheme val="minor"/>
      </rPr>
      <t>B: El órgano que incoe el procedimiento</t>
    </r>
    <r>
      <rPr>
        <sz val="11"/>
        <color theme="1"/>
        <rFont val="Calibri"/>
        <family val="2"/>
        <scheme val="minor"/>
      </rPr>
      <t xml:space="preserve">, </t>
    </r>
    <r>
      <rPr>
        <b/>
        <sz val="11"/>
        <color theme="1"/>
        <rFont val="Calibri"/>
        <family val="2"/>
        <scheme val="minor"/>
      </rPr>
      <t>C: El órgano instructor del procedimiento</t>
    </r>
    <r>
      <rPr>
        <sz val="11"/>
        <color theme="1"/>
        <rFont val="Calibri"/>
        <family val="2"/>
        <scheme val="minor"/>
      </rPr>
      <t xml:space="preserve">, y </t>
    </r>
    <r>
      <rPr>
        <b/>
        <sz val="11"/>
        <color theme="1"/>
        <rFont val="Calibri"/>
        <family val="2"/>
        <scheme val="minor"/>
      </rPr>
      <t>D: El superior jerárquico inmediato del órgano que deba resolver el procedimiento</t>
    </r>
    <r>
      <rPr>
        <sz val="11"/>
        <color theme="1"/>
        <rFont val="Calibri"/>
        <family val="2"/>
        <scheme val="minor"/>
      </rPr>
      <t xml:space="preserve"> son incorrectas porque estas facultades no recaen específicamente en estos órganos.</t>
    </r>
  </si>
  <si>
    <r>
      <t xml:space="preserve">La respuesta correcta es </t>
    </r>
    <r>
      <rPr>
        <b/>
        <sz val="11"/>
        <color theme="1"/>
        <rFont val="Calibri"/>
        <family val="2"/>
        <scheme val="minor"/>
      </rPr>
      <t>A: En el plazo de 15 días desde que se dicte el acuerdo de iniciación</t>
    </r>
    <r>
      <rPr>
        <sz val="11"/>
        <color theme="1"/>
        <rFont val="Calibri"/>
        <family val="2"/>
        <scheme val="minor"/>
      </rPr>
      <t xml:space="preserve">. Esto está regulado en el artículo 56.3 de la Ley 39/2015. Este plazo garantiza la proporcionalidad y temporalidad de dichas medidas, evitando que se prolonguen innecesariamente. Las opciones </t>
    </r>
    <r>
      <rPr>
        <b/>
        <sz val="11"/>
        <color theme="1"/>
        <rFont val="Calibri"/>
        <family val="2"/>
        <scheme val="minor"/>
      </rPr>
      <t>B: En el plazo de 10 días desde que se adopten</t>
    </r>
    <r>
      <rPr>
        <sz val="11"/>
        <color theme="1"/>
        <rFont val="Calibri"/>
        <family val="2"/>
        <scheme val="minor"/>
      </rPr>
      <t xml:space="preserve">, </t>
    </r>
    <r>
      <rPr>
        <b/>
        <sz val="11"/>
        <color theme="1"/>
        <rFont val="Calibri"/>
        <family val="2"/>
        <scheme val="minor"/>
      </rPr>
      <t>C: En el plazo de los 7 días hábiles contados desde el día siguiente a aquel en que se adopten</t>
    </r>
    <r>
      <rPr>
        <sz val="11"/>
        <color theme="1"/>
        <rFont val="Calibri"/>
        <family val="2"/>
        <scheme val="minor"/>
      </rPr>
      <t xml:space="preserve">, y </t>
    </r>
    <r>
      <rPr>
        <b/>
        <sz val="11"/>
        <color theme="1"/>
        <rFont val="Calibri"/>
        <family val="2"/>
        <scheme val="minor"/>
      </rPr>
      <t>D: En el plazo de los 3 días siguientes a su adopción</t>
    </r>
    <r>
      <rPr>
        <sz val="11"/>
        <color theme="1"/>
        <rFont val="Calibri"/>
        <family val="2"/>
        <scheme val="minor"/>
      </rPr>
      <t xml:space="preserve"> no corresponden al plazo legalmente establecido.</t>
    </r>
  </si>
  <si>
    <r>
      <t xml:space="preserve">La respuesta correcta es </t>
    </r>
    <r>
      <rPr>
        <b/>
        <sz val="11"/>
        <color theme="1"/>
        <rFont val="Calibri"/>
        <family val="2"/>
        <scheme val="minor"/>
      </rPr>
      <t>B: Desde el día siguiente a aquel en que se notifiquen al interesado</t>
    </r>
    <r>
      <rPr>
        <sz val="11"/>
        <color theme="1"/>
        <rFont val="Calibri"/>
        <family val="2"/>
        <scheme val="minor"/>
      </rPr>
      <t xml:space="preserve">. Esto está regulado en el artículo 30 de la Ley 39/2015, que establece que los plazos comienzan a contarse desde el día siguiente a la notificación o publicación del acto. Las opciones </t>
    </r>
    <r>
      <rPr>
        <b/>
        <sz val="11"/>
        <color theme="1"/>
        <rFont val="Calibri"/>
        <family val="2"/>
        <scheme val="minor"/>
      </rPr>
      <t>A: Desde el mismo día en que se notifiquen al interesado</t>
    </r>
    <r>
      <rPr>
        <sz val="11"/>
        <color theme="1"/>
        <rFont val="Calibri"/>
        <family val="2"/>
        <scheme val="minor"/>
      </rPr>
      <t xml:space="preserve">, </t>
    </r>
    <r>
      <rPr>
        <b/>
        <sz val="11"/>
        <color theme="1"/>
        <rFont val="Calibri"/>
        <family val="2"/>
        <scheme val="minor"/>
      </rPr>
      <t>C: Desde el segundo día hábil a aquel en que se notifiquen al interesado</t>
    </r>
    <r>
      <rPr>
        <sz val="11"/>
        <color theme="1"/>
        <rFont val="Calibri"/>
        <family val="2"/>
        <scheme val="minor"/>
      </rPr>
      <t xml:space="preserve">, y </t>
    </r>
    <r>
      <rPr>
        <b/>
        <sz val="11"/>
        <color theme="1"/>
        <rFont val="Calibri"/>
        <family val="2"/>
        <scheme val="minor"/>
      </rPr>
      <t>D: Desde que el interesado manifieste tener conocimiento de los mismos</t>
    </r>
    <r>
      <rPr>
        <sz val="11"/>
        <color theme="1"/>
        <rFont val="Calibri"/>
        <family val="2"/>
        <scheme val="minor"/>
      </rPr>
      <t xml:space="preserve"> son incorrectas porque no respetan la normativa específica del cómputo de plazos administrativos.</t>
    </r>
  </si>
  <si>
    <r>
      <t xml:space="preserve">La respuesta correcta es </t>
    </r>
    <r>
      <rPr>
        <b/>
        <sz val="11"/>
        <color theme="1"/>
        <rFont val="Calibri"/>
        <family val="2"/>
        <scheme val="minor"/>
      </rPr>
      <t>D: El plazo concluye el primer día hábil siguiente</t>
    </r>
    <r>
      <rPr>
        <sz val="11"/>
        <color theme="1"/>
        <rFont val="Calibri"/>
        <family val="2"/>
        <scheme val="minor"/>
      </rPr>
      <t xml:space="preserve">. Esto también está regulado en el artículo 30 de la Ley 39/2015, que estipula esta regla para los plazos contados por meses o años. Las opciones </t>
    </r>
    <r>
      <rPr>
        <b/>
        <sz val="11"/>
        <color theme="1"/>
        <rFont val="Calibri"/>
        <family val="2"/>
        <scheme val="minor"/>
      </rPr>
      <t>A: El plazo concluye el primer día natural siguiente</t>
    </r>
    <r>
      <rPr>
        <sz val="11"/>
        <color theme="1"/>
        <rFont val="Calibri"/>
        <family val="2"/>
        <scheme val="minor"/>
      </rPr>
      <t xml:space="preserve">, </t>
    </r>
    <r>
      <rPr>
        <b/>
        <sz val="11"/>
        <color theme="1"/>
        <rFont val="Calibri"/>
        <family val="2"/>
        <scheme val="minor"/>
      </rPr>
      <t>B: El plazo concluye el último día del mes</t>
    </r>
    <r>
      <rPr>
        <sz val="11"/>
        <color theme="1"/>
        <rFont val="Calibri"/>
        <family val="2"/>
        <scheme val="minor"/>
      </rPr>
      <t xml:space="preserve">, y </t>
    </r>
    <r>
      <rPr>
        <b/>
        <sz val="11"/>
        <color theme="1"/>
        <rFont val="Calibri"/>
        <family val="2"/>
        <scheme val="minor"/>
      </rPr>
      <t>C: El plazo concluye el último día hábil del mes</t>
    </r>
    <r>
      <rPr>
        <sz val="11"/>
        <color theme="1"/>
        <rFont val="Calibri"/>
        <family val="2"/>
        <scheme val="minor"/>
      </rPr>
      <t xml:space="preserve"> son incorrectas porque no se ajustan a la norma.</t>
    </r>
  </si>
  <si>
    <r>
      <t xml:space="preserve">La respuesta correcta es </t>
    </r>
    <r>
      <rPr>
        <b/>
        <sz val="11"/>
        <color theme="1"/>
        <rFont val="Calibri"/>
        <family val="2"/>
        <scheme val="minor"/>
      </rPr>
      <t>C: Cualquier medio admitido en derecho</t>
    </r>
    <r>
      <rPr>
        <sz val="11"/>
        <color theme="1"/>
        <rFont val="Calibri"/>
        <family val="2"/>
        <scheme val="minor"/>
      </rPr>
      <t xml:space="preserve">. Según el artículo 77 de la Ley 39/2015, en los procedimientos administrativos se admiten todos los medios de prueba que sean lícitos y pertinentes. Las opciones </t>
    </r>
    <r>
      <rPr>
        <b/>
        <sz val="11"/>
        <color theme="1"/>
        <rFont val="Calibri"/>
        <family val="2"/>
        <scheme val="minor"/>
      </rPr>
      <t>A: Cualquier medio material</t>
    </r>
    <r>
      <rPr>
        <sz val="11"/>
        <color theme="1"/>
        <rFont val="Calibri"/>
        <family val="2"/>
        <scheme val="minor"/>
      </rPr>
      <t xml:space="preserve">, </t>
    </r>
    <r>
      <rPr>
        <b/>
        <sz val="11"/>
        <color theme="1"/>
        <rFont val="Calibri"/>
        <family val="2"/>
        <scheme val="minor"/>
      </rPr>
      <t>B: Sólo los medios notariales</t>
    </r>
    <r>
      <rPr>
        <sz val="11"/>
        <color theme="1"/>
        <rFont val="Calibri"/>
        <family val="2"/>
        <scheme val="minor"/>
      </rPr>
      <t xml:space="preserve">, y </t>
    </r>
    <r>
      <rPr>
        <b/>
        <sz val="11"/>
        <color theme="1"/>
        <rFont val="Calibri"/>
        <family val="2"/>
        <scheme val="minor"/>
      </rPr>
      <t>D: Cualquiera aportado por el interesado</t>
    </r>
    <r>
      <rPr>
        <sz val="11"/>
        <color theme="1"/>
        <rFont val="Calibri"/>
        <family val="2"/>
        <scheme val="minor"/>
      </rPr>
      <t xml:space="preserve"> son incorrectas porque restringen o amplían indebidamente el alcance de los medios de prueba admitidos.</t>
    </r>
  </si>
  <si>
    <r>
      <t xml:space="preserve">La respuesta correcta es </t>
    </r>
    <r>
      <rPr>
        <b/>
        <sz val="11"/>
        <color theme="1"/>
        <rFont val="Calibri"/>
        <family val="2"/>
        <scheme val="minor"/>
      </rPr>
      <t>C: 10 días</t>
    </r>
    <r>
      <rPr>
        <sz val="11"/>
        <color theme="1"/>
        <rFont val="Calibri"/>
        <family val="2"/>
        <scheme val="minor"/>
      </rPr>
      <t xml:space="preserve">. Según el artículo 82 de la Ley 39/2015, el plazo mínimo del trámite de audiencia es de 10 días hábiles. Las opciones </t>
    </r>
    <r>
      <rPr>
        <b/>
        <sz val="11"/>
        <color theme="1"/>
        <rFont val="Calibri"/>
        <family val="2"/>
        <scheme val="minor"/>
      </rPr>
      <t>A: 5 días</t>
    </r>
    <r>
      <rPr>
        <sz val="11"/>
        <color theme="1"/>
        <rFont val="Calibri"/>
        <family val="2"/>
        <scheme val="minor"/>
      </rPr>
      <t xml:space="preserve">, </t>
    </r>
    <r>
      <rPr>
        <b/>
        <sz val="11"/>
        <color theme="1"/>
        <rFont val="Calibri"/>
        <family val="2"/>
        <scheme val="minor"/>
      </rPr>
      <t>B: 7 días</t>
    </r>
    <r>
      <rPr>
        <sz val="11"/>
        <color theme="1"/>
        <rFont val="Calibri"/>
        <family val="2"/>
        <scheme val="minor"/>
      </rPr>
      <t xml:space="preserve">, y </t>
    </r>
    <r>
      <rPr>
        <b/>
        <sz val="11"/>
        <color theme="1"/>
        <rFont val="Calibri"/>
        <family val="2"/>
        <scheme val="minor"/>
      </rPr>
      <t>D: 15 días</t>
    </r>
    <r>
      <rPr>
        <sz val="11"/>
        <color theme="1"/>
        <rFont val="Calibri"/>
        <family val="2"/>
        <scheme val="minor"/>
      </rPr>
      <t xml:space="preserve"> son incorrectas porque no coinciden con el mínimo legal.</t>
    </r>
  </si>
  <si>
    <r>
      <t xml:space="preserve">La respuesta correcta es </t>
    </r>
    <r>
      <rPr>
        <b/>
        <sz val="11"/>
        <color theme="1"/>
        <rFont val="Calibri"/>
        <family val="2"/>
        <scheme val="minor"/>
      </rPr>
      <t>A: 15 días</t>
    </r>
    <r>
      <rPr>
        <sz val="11"/>
        <color theme="1"/>
        <rFont val="Calibri"/>
        <family val="2"/>
        <scheme val="minor"/>
      </rPr>
      <t xml:space="preserve">. Este plazo está establecido en el artículo 82 de la Ley 39/2015, aunque puede ampliarse en casos excepcionales debidamente motivados. Las opciones </t>
    </r>
    <r>
      <rPr>
        <b/>
        <sz val="11"/>
        <color theme="1"/>
        <rFont val="Calibri"/>
        <family val="2"/>
        <scheme val="minor"/>
      </rPr>
      <t>B: 10 días</t>
    </r>
    <r>
      <rPr>
        <sz val="11"/>
        <color theme="1"/>
        <rFont val="Calibri"/>
        <family val="2"/>
        <scheme val="minor"/>
      </rPr>
      <t xml:space="preserve">, </t>
    </r>
    <r>
      <rPr>
        <b/>
        <sz val="11"/>
        <color theme="1"/>
        <rFont val="Calibri"/>
        <family val="2"/>
        <scheme val="minor"/>
      </rPr>
      <t>C: 20 días</t>
    </r>
    <r>
      <rPr>
        <sz val="11"/>
        <color theme="1"/>
        <rFont val="Calibri"/>
        <family val="2"/>
        <scheme val="minor"/>
      </rPr>
      <t xml:space="preserve">, y </t>
    </r>
    <r>
      <rPr>
        <b/>
        <sz val="11"/>
        <color theme="1"/>
        <rFont val="Calibri"/>
        <family val="2"/>
        <scheme val="minor"/>
      </rPr>
      <t>D: 30 días</t>
    </r>
    <r>
      <rPr>
        <sz val="11"/>
        <color theme="1"/>
        <rFont val="Calibri"/>
        <family val="2"/>
        <scheme val="minor"/>
      </rPr>
      <t xml:space="preserve"> son incorrectas porque exceden o no alcanzan el máximo legal.</t>
    </r>
  </si>
  <si>
    <r>
      <t xml:space="preserve">La respuesta correcta es </t>
    </r>
    <r>
      <rPr>
        <b/>
        <sz val="11"/>
        <color theme="1"/>
        <rFont val="Calibri"/>
        <family val="2"/>
        <scheme val="minor"/>
      </rPr>
      <t>C: Negativo</t>
    </r>
    <r>
      <rPr>
        <sz val="11"/>
        <color theme="1"/>
        <rFont val="Calibri"/>
        <family val="2"/>
        <scheme val="minor"/>
      </rPr>
      <t xml:space="preserve">. Según el artículo 24 de la Ley 39/2015, el silencio administrativo es negativo como regla general, salvo en los casos en que la norma establezca expresamente un sentido positivo. Las opciones </t>
    </r>
    <r>
      <rPr>
        <b/>
        <sz val="11"/>
        <color theme="1"/>
        <rFont val="Calibri"/>
        <family val="2"/>
        <scheme val="minor"/>
      </rPr>
      <t>A: Que no se produce</t>
    </r>
    <r>
      <rPr>
        <sz val="11"/>
        <color theme="1"/>
        <rFont val="Calibri"/>
        <family val="2"/>
        <scheme val="minor"/>
      </rPr>
      <t xml:space="preserve">, </t>
    </r>
    <r>
      <rPr>
        <b/>
        <sz val="11"/>
        <color theme="1"/>
        <rFont val="Calibri"/>
        <family val="2"/>
        <scheme val="minor"/>
      </rPr>
      <t>B: Positivo</t>
    </r>
    <r>
      <rPr>
        <sz val="11"/>
        <color theme="1"/>
        <rFont val="Calibri"/>
        <family val="2"/>
        <scheme val="minor"/>
      </rPr>
      <t xml:space="preserve">, y </t>
    </r>
    <r>
      <rPr>
        <b/>
        <sz val="11"/>
        <color theme="1"/>
        <rFont val="Calibri"/>
        <family val="2"/>
        <scheme val="minor"/>
      </rPr>
      <t>D: No se aplican reglas generales al silencio en el procedimiento administrativo</t>
    </r>
    <r>
      <rPr>
        <sz val="11"/>
        <color theme="1"/>
        <rFont val="Calibri"/>
        <family val="2"/>
        <scheme val="minor"/>
      </rPr>
      <t xml:space="preserve"> son incorrectas porque no reflejan la normativa aplicable.</t>
    </r>
  </si>
  <si>
    <r>
      <t xml:space="preserve">La respuesta correcta es </t>
    </r>
    <r>
      <rPr>
        <b/>
        <sz val="11"/>
        <color theme="1"/>
        <rFont val="Calibri"/>
        <family val="2"/>
        <scheme val="minor"/>
      </rPr>
      <t>D: Ante el superior jerárquico del órgano que dictó la resolución impugnada o ante el órgano competente para resolverlo</t>
    </r>
    <r>
      <rPr>
        <sz val="11"/>
        <color theme="1"/>
        <rFont val="Calibri"/>
        <family val="2"/>
        <scheme val="minor"/>
      </rPr>
      <t xml:space="preserve">. Esto está regulado en el artículo 121 de la Ley 39/2015. Las opciones </t>
    </r>
    <r>
      <rPr>
        <b/>
        <sz val="11"/>
        <color theme="1"/>
        <rFont val="Calibri"/>
        <family val="2"/>
        <scheme val="minor"/>
      </rPr>
      <t>A: Ante el superior jerárquico del órgano que dictó la resolución impugnada</t>
    </r>
    <r>
      <rPr>
        <sz val="11"/>
        <color theme="1"/>
        <rFont val="Calibri"/>
        <family val="2"/>
        <scheme val="minor"/>
      </rPr>
      <t xml:space="preserve">, </t>
    </r>
    <r>
      <rPr>
        <b/>
        <sz val="11"/>
        <color theme="1"/>
        <rFont val="Calibri"/>
        <family val="2"/>
        <scheme val="minor"/>
      </rPr>
      <t>B: Ante el órgano que dictó el acto que se impugna</t>
    </r>
    <r>
      <rPr>
        <sz val="11"/>
        <color theme="1"/>
        <rFont val="Calibri"/>
        <family val="2"/>
        <scheme val="minor"/>
      </rPr>
      <t xml:space="preserve">, y </t>
    </r>
    <r>
      <rPr>
        <b/>
        <sz val="11"/>
        <color theme="1"/>
        <rFont val="Calibri"/>
        <family val="2"/>
        <scheme val="minor"/>
      </rPr>
      <t>C: Ante el superior jerárquico del órgano que dictó la resolución impugnada o ante el órgano que dictó el acto que se impugna</t>
    </r>
    <r>
      <rPr>
        <sz val="11"/>
        <color theme="1"/>
        <rFont val="Calibri"/>
        <family val="2"/>
        <scheme val="minor"/>
      </rPr>
      <t xml:space="preserve"> son incorrectas porque son incompletas o imprecisas.</t>
    </r>
  </si>
  <si>
    <r>
      <t xml:space="preserve">La respuesta correcta es </t>
    </r>
    <r>
      <rPr>
        <b/>
        <sz val="11"/>
        <color theme="1"/>
        <rFont val="Calibri"/>
        <family val="2"/>
        <scheme val="minor"/>
      </rPr>
      <t>B: Un mes</t>
    </r>
    <r>
      <rPr>
        <sz val="11"/>
        <color theme="1"/>
        <rFont val="Calibri"/>
        <family val="2"/>
        <scheme val="minor"/>
      </rPr>
      <t xml:space="preserve">. Según el artículo 124 de la Ley 39/2015, este es el plazo general para interponer un recurso potestativo de reposición. Las opciones </t>
    </r>
    <r>
      <rPr>
        <b/>
        <sz val="11"/>
        <color theme="1"/>
        <rFont val="Calibri"/>
        <family val="2"/>
        <scheme val="minor"/>
      </rPr>
      <t>A: Dos meses</t>
    </r>
    <r>
      <rPr>
        <sz val="11"/>
        <color theme="1"/>
        <rFont val="Calibri"/>
        <family val="2"/>
        <scheme val="minor"/>
      </rPr>
      <t xml:space="preserve">, </t>
    </r>
    <r>
      <rPr>
        <b/>
        <sz val="11"/>
        <color theme="1"/>
        <rFont val="Calibri"/>
        <family val="2"/>
        <scheme val="minor"/>
      </rPr>
      <t>C: Quince días</t>
    </r>
    <r>
      <rPr>
        <sz val="11"/>
        <color theme="1"/>
        <rFont val="Calibri"/>
        <family val="2"/>
        <scheme val="minor"/>
      </rPr>
      <t xml:space="preserve">, y </t>
    </r>
    <r>
      <rPr>
        <b/>
        <sz val="11"/>
        <color theme="1"/>
        <rFont val="Calibri"/>
        <family val="2"/>
        <scheme val="minor"/>
      </rPr>
      <t>D: Tres meses</t>
    </r>
    <r>
      <rPr>
        <sz val="11"/>
        <color theme="1"/>
        <rFont val="Calibri"/>
        <family val="2"/>
        <scheme val="minor"/>
      </rPr>
      <t xml:space="preserve"> son incorrectas porque no coinciden con el plazo legal.</t>
    </r>
  </si>
  <si>
    <r>
      <t xml:space="preserve">La respuesta correcta es </t>
    </r>
    <r>
      <rPr>
        <b/>
        <sz val="11"/>
        <color theme="1"/>
        <rFont val="Calibri"/>
        <family val="2"/>
        <scheme val="minor"/>
      </rPr>
      <t>B: Un mes</t>
    </r>
    <r>
      <rPr>
        <sz val="11"/>
        <color theme="1"/>
        <rFont val="Calibri"/>
        <family val="2"/>
        <scheme val="minor"/>
      </rPr>
      <t xml:space="preserve">. Según el artículo 124 de la Ley 39/2015, el recurso potestativo de reposición debe resolverse en el plazo de un mes, tras el cual opera el silencio administrativo desestimatorio. Las opciones </t>
    </r>
    <r>
      <rPr>
        <b/>
        <sz val="11"/>
        <color theme="1"/>
        <rFont val="Calibri"/>
        <family val="2"/>
        <scheme val="minor"/>
      </rPr>
      <t>A: Dos meses</t>
    </r>
    <r>
      <rPr>
        <sz val="11"/>
        <color theme="1"/>
        <rFont val="Calibri"/>
        <family val="2"/>
        <scheme val="minor"/>
      </rPr>
      <t xml:space="preserve">, </t>
    </r>
    <r>
      <rPr>
        <b/>
        <sz val="11"/>
        <color theme="1"/>
        <rFont val="Calibri"/>
        <family val="2"/>
        <scheme val="minor"/>
      </rPr>
      <t>C: Quince días</t>
    </r>
    <r>
      <rPr>
        <sz val="11"/>
        <color theme="1"/>
        <rFont val="Calibri"/>
        <family val="2"/>
        <scheme val="minor"/>
      </rPr>
      <t xml:space="preserve">, y </t>
    </r>
    <r>
      <rPr>
        <b/>
        <sz val="11"/>
        <color theme="1"/>
        <rFont val="Calibri"/>
        <family val="2"/>
        <scheme val="minor"/>
      </rPr>
      <t>D: Tres meses</t>
    </r>
    <r>
      <rPr>
        <sz val="11"/>
        <color theme="1"/>
        <rFont val="Calibri"/>
        <family val="2"/>
        <scheme val="minor"/>
      </rPr>
      <t xml:space="preserve"> son incorrectas.</t>
    </r>
  </si>
  <si>
    <r>
      <t xml:space="preserve">La respuesta correcta es </t>
    </r>
    <r>
      <rPr>
        <b/>
        <sz val="11"/>
        <color theme="1"/>
        <rFont val="Calibri"/>
        <family val="2"/>
        <scheme val="minor"/>
      </rPr>
      <t>A: Recurso de alzada</t>
    </r>
    <r>
      <rPr>
        <sz val="11"/>
        <color theme="1"/>
        <rFont val="Calibri"/>
        <family val="2"/>
        <scheme val="minor"/>
      </rPr>
      <t xml:space="preserve">. Según el artículo 112.1 de la Ley 39/2015, los actos de trámite solo son recurribles cuando decidan directa o indirectamente el fondo del asunto o impidan la continuación del procedimiento. Las opciones </t>
    </r>
    <r>
      <rPr>
        <b/>
        <sz val="11"/>
        <color theme="1"/>
        <rFont val="Calibri"/>
        <family val="2"/>
        <scheme val="minor"/>
      </rPr>
      <t>B: Recurso potestativo de reposición</t>
    </r>
    <r>
      <rPr>
        <sz val="11"/>
        <color theme="1"/>
        <rFont val="Calibri"/>
        <family val="2"/>
        <scheme val="minor"/>
      </rPr>
      <t xml:space="preserve">, </t>
    </r>
    <r>
      <rPr>
        <b/>
        <sz val="11"/>
        <color theme="1"/>
        <rFont val="Calibri"/>
        <family val="2"/>
        <scheme val="minor"/>
      </rPr>
      <t>C: Recurso extraordinario de revisión</t>
    </r>
    <r>
      <rPr>
        <sz val="11"/>
        <color theme="1"/>
        <rFont val="Calibri"/>
        <family val="2"/>
        <scheme val="minor"/>
      </rPr>
      <t xml:space="preserve">, y </t>
    </r>
    <r>
      <rPr>
        <b/>
        <sz val="11"/>
        <color theme="1"/>
        <rFont val="Calibri"/>
        <family val="2"/>
        <scheme val="minor"/>
      </rPr>
      <t>D: Recurso contencioso administrativo</t>
    </r>
    <r>
      <rPr>
        <sz val="11"/>
        <color theme="1"/>
        <rFont val="Calibri"/>
        <family val="2"/>
        <scheme val="minor"/>
      </rPr>
      <t xml:space="preserve"> son incorrectas porque no aplican específicamente a actos de trámite.</t>
    </r>
  </si>
  <si>
    <r>
      <t xml:space="preserve">La respuesta correcta es </t>
    </r>
    <r>
      <rPr>
        <b/>
        <sz val="11"/>
        <color theme="1"/>
        <rFont val="Calibri"/>
        <family val="2"/>
        <scheme val="minor"/>
      </rPr>
      <t>A: El artículo 48</t>
    </r>
    <r>
      <rPr>
        <sz val="11"/>
        <color theme="1"/>
        <rFont val="Calibri"/>
        <family val="2"/>
        <scheme val="minor"/>
      </rPr>
      <t xml:space="preserve">. Este artículo de la Ley 39/2015 regula los vicios de anulabilidad de los actos administrativos, señalando que serán anulables los actos que incurran en cualquier infracción del ordenamiento jurídico, incluso la desviación de poder, salvo que sean nulos de pleno derecho conforme al artículo 47. Las opciones </t>
    </r>
    <r>
      <rPr>
        <b/>
        <sz val="11"/>
        <color theme="1"/>
        <rFont val="Calibri"/>
        <family val="2"/>
        <scheme val="minor"/>
      </rPr>
      <t>B: El artículo 56</t>
    </r>
    <r>
      <rPr>
        <sz val="11"/>
        <color theme="1"/>
        <rFont val="Calibri"/>
        <family val="2"/>
        <scheme val="minor"/>
      </rPr>
      <t xml:space="preserve">, </t>
    </r>
    <r>
      <rPr>
        <b/>
        <sz val="11"/>
        <color theme="1"/>
        <rFont val="Calibri"/>
        <family val="2"/>
        <scheme val="minor"/>
      </rPr>
      <t>C: El artículo 41</t>
    </r>
    <r>
      <rPr>
        <sz val="11"/>
        <color theme="1"/>
        <rFont val="Calibri"/>
        <family val="2"/>
        <scheme val="minor"/>
      </rPr>
      <t xml:space="preserve">, y </t>
    </r>
    <r>
      <rPr>
        <b/>
        <sz val="11"/>
        <color theme="1"/>
        <rFont val="Calibri"/>
        <family val="2"/>
        <scheme val="minor"/>
      </rPr>
      <t>D: El artículo 60</t>
    </r>
    <r>
      <rPr>
        <sz val="11"/>
        <color theme="1"/>
        <rFont val="Calibri"/>
        <family val="2"/>
        <scheme val="minor"/>
      </rPr>
      <t xml:space="preserve"> son incorrectas porque estos artículos no abordan la anulabilidad de los actos administrativos.</t>
    </r>
  </si>
  <si>
    <r>
      <t xml:space="preserve">La respuesta correcta es </t>
    </r>
    <r>
      <rPr>
        <b/>
        <sz val="11"/>
        <color theme="1"/>
        <rFont val="Calibri"/>
        <family val="2"/>
        <scheme val="minor"/>
      </rPr>
      <t>A: El 35</t>
    </r>
    <r>
      <rPr>
        <sz val="11"/>
        <color theme="1"/>
        <rFont val="Calibri"/>
        <family val="2"/>
        <scheme val="minor"/>
      </rPr>
      <t xml:space="preserve">. Este artículo establece los casos en que los actos administrativos deben ser motivados, como aquellos que limiten derechos, resuelvan procedimientos sancionadores, impliquen desviación de poder o se separen del criterio de dictámenes previos. Las opciones </t>
    </r>
    <r>
      <rPr>
        <b/>
        <sz val="11"/>
        <color theme="1"/>
        <rFont val="Calibri"/>
        <family val="2"/>
        <scheme val="minor"/>
      </rPr>
      <t>B: El 53</t>
    </r>
    <r>
      <rPr>
        <sz val="11"/>
        <color theme="1"/>
        <rFont val="Calibri"/>
        <family val="2"/>
        <scheme val="minor"/>
      </rPr>
      <t xml:space="preserve">, </t>
    </r>
    <r>
      <rPr>
        <b/>
        <sz val="11"/>
        <color theme="1"/>
        <rFont val="Calibri"/>
        <family val="2"/>
        <scheme val="minor"/>
      </rPr>
      <t>C: El 43</t>
    </r>
    <r>
      <rPr>
        <sz val="11"/>
        <color theme="1"/>
        <rFont val="Calibri"/>
        <family val="2"/>
        <scheme val="minor"/>
      </rPr>
      <t xml:space="preserve">, y </t>
    </r>
    <r>
      <rPr>
        <b/>
        <sz val="11"/>
        <color theme="1"/>
        <rFont val="Calibri"/>
        <family val="2"/>
        <scheme val="minor"/>
      </rPr>
      <t>D: El 67</t>
    </r>
    <r>
      <rPr>
        <sz val="11"/>
        <color theme="1"/>
        <rFont val="Calibri"/>
        <family val="2"/>
        <scheme val="minor"/>
      </rPr>
      <t xml:space="preserve"> son incorrectas porque se refieren a otras cuestiones, como derechos de los ciudadanos, notificaciones o principios generales.</t>
    </r>
  </si>
  <si>
    <r>
      <t xml:space="preserve">La respuesta correcta es </t>
    </r>
    <r>
      <rPr>
        <b/>
        <sz val="11"/>
        <color theme="1"/>
        <rFont val="Calibri"/>
        <family val="2"/>
        <scheme val="minor"/>
      </rPr>
      <t>A: El interesado</t>
    </r>
    <r>
      <rPr>
        <sz val="11"/>
        <color theme="1"/>
        <rFont val="Calibri"/>
        <family val="2"/>
        <scheme val="minor"/>
      </rPr>
      <t xml:space="preserve">. Según el artículo 66 de la Ley 39/2015, los procedimientos iniciados a instancia de parte comienzan con una solicitud del interesado. Las opciones </t>
    </r>
    <r>
      <rPr>
        <b/>
        <sz val="11"/>
        <color theme="1"/>
        <rFont val="Calibri"/>
        <family val="2"/>
        <scheme val="minor"/>
      </rPr>
      <t>B: El órgano instructor</t>
    </r>
    <r>
      <rPr>
        <sz val="11"/>
        <color theme="1"/>
        <rFont val="Calibri"/>
        <family val="2"/>
        <scheme val="minor"/>
      </rPr>
      <t xml:space="preserve">, </t>
    </r>
    <r>
      <rPr>
        <b/>
        <sz val="11"/>
        <color theme="1"/>
        <rFont val="Calibri"/>
        <family val="2"/>
        <scheme val="minor"/>
      </rPr>
      <t>C: El órgano superior al órgano instructor</t>
    </r>
    <r>
      <rPr>
        <sz val="11"/>
        <color theme="1"/>
        <rFont val="Calibri"/>
        <family val="2"/>
        <scheme val="minor"/>
      </rPr>
      <t xml:space="preserve">, y </t>
    </r>
    <r>
      <rPr>
        <b/>
        <sz val="11"/>
        <color theme="1"/>
        <rFont val="Calibri"/>
        <family val="2"/>
        <scheme val="minor"/>
      </rPr>
      <t>D: El órgano inferior al órgano instructor</t>
    </r>
    <r>
      <rPr>
        <sz val="11"/>
        <color theme="1"/>
        <rFont val="Calibri"/>
        <family val="2"/>
        <scheme val="minor"/>
      </rPr>
      <t xml:space="preserve"> son incorrectas porque el inicio del procedimiento no corresponde a la administración en este caso, sino al interesado.</t>
    </r>
  </si>
  <si>
    <r>
      <t xml:space="preserve">La respuesta correcta es </t>
    </r>
    <r>
      <rPr>
        <b/>
        <sz val="11"/>
        <color theme="1"/>
        <rFont val="Calibri"/>
        <family val="2"/>
        <scheme val="minor"/>
      </rPr>
      <t>C: Resolución</t>
    </r>
    <r>
      <rPr>
        <sz val="11"/>
        <color theme="1"/>
        <rFont val="Calibri"/>
        <family val="2"/>
        <scheme val="minor"/>
      </rPr>
      <t xml:space="preserve">. Las fases del procedimiento administrativo, según el artículo 71 de la Ley 39/2015, son: iniciación, ordenación, instrucción y terminación. "Resolución" no es una fase como tal, sino un acto que forma parte de la fase de terminación. Las opciones </t>
    </r>
    <r>
      <rPr>
        <b/>
        <sz val="11"/>
        <color theme="1"/>
        <rFont val="Calibri"/>
        <family val="2"/>
        <scheme val="minor"/>
      </rPr>
      <t>A: Ordenación</t>
    </r>
    <r>
      <rPr>
        <sz val="11"/>
        <color theme="1"/>
        <rFont val="Calibri"/>
        <family val="2"/>
        <scheme val="minor"/>
      </rPr>
      <t xml:space="preserve">, </t>
    </r>
    <r>
      <rPr>
        <b/>
        <sz val="11"/>
        <color theme="1"/>
        <rFont val="Calibri"/>
        <family val="2"/>
        <scheme val="minor"/>
      </rPr>
      <t>B: Instrucción</t>
    </r>
    <r>
      <rPr>
        <sz val="11"/>
        <color theme="1"/>
        <rFont val="Calibri"/>
        <family val="2"/>
        <scheme val="minor"/>
      </rPr>
      <t xml:space="preserve">, y </t>
    </r>
    <r>
      <rPr>
        <b/>
        <sz val="11"/>
        <color theme="1"/>
        <rFont val="Calibri"/>
        <family val="2"/>
        <scheme val="minor"/>
      </rPr>
      <t>D: Terminación</t>
    </r>
    <r>
      <rPr>
        <sz val="11"/>
        <color theme="1"/>
        <rFont val="Calibri"/>
        <family val="2"/>
        <scheme val="minor"/>
      </rPr>
      <t xml:space="preserve"> son incorrectas porque son fases establecidas en la normativa.</t>
    </r>
  </si>
  <si>
    <r>
      <t xml:space="preserve">La respuesta correcta es </t>
    </r>
    <r>
      <rPr>
        <b/>
        <sz val="11"/>
        <color theme="1"/>
        <rFont val="Calibri"/>
        <family val="2"/>
        <scheme val="minor"/>
      </rPr>
      <t>C: Tres meses</t>
    </r>
    <r>
      <rPr>
        <sz val="11"/>
        <color theme="1"/>
        <rFont val="Calibri"/>
        <family val="2"/>
        <scheme val="minor"/>
      </rPr>
      <t xml:space="preserve">. Según el artículo 122 de la Ley 39/2015, el plazo para resolver un recurso de alzada es de tres meses desde su interposición. Si no se dicta resolución en este plazo, el silencio administrativo será negativo. Las opciones </t>
    </r>
    <r>
      <rPr>
        <b/>
        <sz val="11"/>
        <color theme="1"/>
        <rFont val="Calibri"/>
        <family val="2"/>
        <scheme val="minor"/>
      </rPr>
      <t>A: Un mes</t>
    </r>
    <r>
      <rPr>
        <sz val="11"/>
        <color theme="1"/>
        <rFont val="Calibri"/>
        <family val="2"/>
        <scheme val="minor"/>
      </rPr>
      <t xml:space="preserve">, </t>
    </r>
    <r>
      <rPr>
        <b/>
        <sz val="11"/>
        <color theme="1"/>
        <rFont val="Calibri"/>
        <family val="2"/>
        <scheme val="minor"/>
      </rPr>
      <t>B: Dos meses</t>
    </r>
    <r>
      <rPr>
        <sz val="11"/>
        <color theme="1"/>
        <rFont val="Calibri"/>
        <family val="2"/>
        <scheme val="minor"/>
      </rPr>
      <t xml:space="preserve">, y </t>
    </r>
    <r>
      <rPr>
        <b/>
        <sz val="11"/>
        <color theme="1"/>
        <rFont val="Calibri"/>
        <family val="2"/>
        <scheme val="minor"/>
      </rPr>
      <t>D: Seis meses</t>
    </r>
    <r>
      <rPr>
        <sz val="11"/>
        <color theme="1"/>
        <rFont val="Calibri"/>
        <family val="2"/>
        <scheme val="minor"/>
      </rPr>
      <t xml:space="preserve"> son incorrectas porque no se corresponden con el plazo legal.</t>
    </r>
  </si>
  <si>
    <r>
      <t xml:space="preserve">La respuesta correcta es </t>
    </r>
    <r>
      <rPr>
        <b/>
        <sz val="11"/>
        <color theme="1"/>
        <rFont val="Calibri"/>
        <family val="2"/>
        <scheme val="minor"/>
      </rPr>
      <t>C: Un mes o tres meses</t>
    </r>
    <r>
      <rPr>
        <sz val="11"/>
        <color theme="1"/>
        <rFont val="Calibri"/>
        <family val="2"/>
        <scheme val="minor"/>
      </rPr>
      <t xml:space="preserve">. Según el artículo 125 de la Ley 39/2015, el plazo para presentar un recurso extraordinario de revisión depende de las causas: si es por error de hecho, será de cuatro años desde la fecha del acto; en los demás casos, el plazo será de tres meses desde que se tuvo conocimiento de los hechos o documentos que lo motivan. Las opciones </t>
    </r>
    <r>
      <rPr>
        <b/>
        <sz val="11"/>
        <color theme="1"/>
        <rFont val="Calibri"/>
        <family val="2"/>
        <scheme val="minor"/>
      </rPr>
      <t>B: Dos meses o cuatro años</t>
    </r>
    <r>
      <rPr>
        <sz val="11"/>
        <color theme="1"/>
        <rFont val="Calibri"/>
        <family val="2"/>
        <scheme val="minor"/>
      </rPr>
      <t xml:space="preserve">, </t>
    </r>
    <r>
      <rPr>
        <b/>
        <sz val="11"/>
        <color theme="1"/>
        <rFont val="Calibri"/>
        <family val="2"/>
        <scheme val="minor"/>
      </rPr>
      <t>D: Tres meses o cuatro años</t>
    </r>
    <r>
      <rPr>
        <sz val="11"/>
        <color theme="1"/>
        <rFont val="Calibri"/>
        <family val="2"/>
        <scheme val="minor"/>
      </rPr>
      <t xml:space="preserve">, y </t>
    </r>
    <r>
      <rPr>
        <b/>
        <sz val="11"/>
        <color theme="1"/>
        <rFont val="Calibri"/>
        <family val="2"/>
        <scheme val="minor"/>
      </rPr>
      <t>D: Seis meses o dos años</t>
    </r>
    <r>
      <rPr>
        <sz val="11"/>
        <color theme="1"/>
        <rFont val="Calibri"/>
        <family val="2"/>
        <scheme val="minor"/>
      </rPr>
      <t xml:space="preserve"> no reflejan correctamente estos plazos.</t>
    </r>
  </si>
  <si>
    <r>
      <t xml:space="preserve">La respuesta correcta es </t>
    </r>
    <r>
      <rPr>
        <b/>
        <sz val="11"/>
        <color theme="1"/>
        <rFont val="Calibri"/>
        <family val="2"/>
        <scheme val="minor"/>
      </rPr>
      <t>C: 2 meses</t>
    </r>
    <r>
      <rPr>
        <sz val="11"/>
        <color theme="1"/>
        <rFont val="Calibri"/>
        <family val="2"/>
        <scheme val="minor"/>
      </rPr>
      <t xml:space="preserve">. Según el artículo 106.5 de la Ley 39/2015, los procedimientos de revisión de oficio caducan si transcurren dos meses sin que se haya dictado resolución, salvo si se requiere un dictamen del Consejo de Estado. Las opciones </t>
    </r>
    <r>
      <rPr>
        <b/>
        <sz val="11"/>
        <color theme="1"/>
        <rFont val="Calibri"/>
        <family val="2"/>
        <scheme val="minor"/>
      </rPr>
      <t>A: 1 mes</t>
    </r>
    <r>
      <rPr>
        <sz val="11"/>
        <color theme="1"/>
        <rFont val="Calibri"/>
        <family val="2"/>
        <scheme val="minor"/>
      </rPr>
      <t xml:space="preserve">, </t>
    </r>
    <r>
      <rPr>
        <b/>
        <sz val="11"/>
        <color theme="1"/>
        <rFont val="Calibri"/>
        <family val="2"/>
        <scheme val="minor"/>
      </rPr>
      <t>B: 3 meses</t>
    </r>
    <r>
      <rPr>
        <sz val="11"/>
        <color theme="1"/>
        <rFont val="Calibri"/>
        <family val="2"/>
        <scheme val="minor"/>
      </rPr>
      <t xml:space="preserve">, y </t>
    </r>
    <r>
      <rPr>
        <b/>
        <sz val="11"/>
        <color theme="1"/>
        <rFont val="Calibri"/>
        <family val="2"/>
        <scheme val="minor"/>
      </rPr>
      <t>D: 6 meses</t>
    </r>
    <r>
      <rPr>
        <sz val="11"/>
        <color theme="1"/>
        <rFont val="Calibri"/>
        <family val="2"/>
        <scheme val="minor"/>
      </rPr>
      <t xml:space="preserve"> son incorrectas porque no coinciden con el plazo establecido.</t>
    </r>
  </si>
  <si>
    <t>No cabe ningún tipo de recurso contra el acuerdo de acumulación de expedientes, según la Ley 39/2015. Esto se debe a que el acuerdo de acumulación es un acto de trámite que no afecta directamente a derechos o intereses de los interesados, sino que busca simplificar y ordenar el procedimiento administrativo. Este tipo de actos, al no ser definitivos ni producir efectos jurídicos sobre las partes, no son susceptibles de recurso administrativo.</t>
  </si>
  <si>
    <r>
      <t xml:space="preserve">El </t>
    </r>
    <r>
      <rPr>
        <b/>
        <sz val="11"/>
        <color theme="1"/>
        <rFont val="Calibri"/>
        <family val="2"/>
        <scheme val="minor"/>
      </rPr>
      <t>artículo 3</t>
    </r>
    <r>
      <rPr>
        <sz val="11"/>
        <color theme="1"/>
        <rFont val="Calibri"/>
        <family val="2"/>
        <scheme val="minor"/>
      </rPr>
      <t xml:space="preserve"> de la Ley 39/2015 regula la capacidad de obrar ante las administraciones públicas. Señala que tendrán capacidad de obrar las personas físicas y jurídicas, los menores de edad en los casos en que la ley así lo disponga, y las entidades sin personalidad jurídica que el ordenamiento jurídico reconozca capacidad de actuación. Esto permite que tanto individuos como colectivos puedan intervenir en los procedimientos administrativos según lo dispuesto por la normativa.</t>
    </r>
  </si>
  <si>
    <r>
      <t xml:space="preserve">Un acto administrativo en el que se manifiesta la voluntad de la Administración generalmente por escrito se denomina </t>
    </r>
    <r>
      <rPr>
        <b/>
        <sz val="11"/>
        <color theme="1"/>
        <rFont val="Calibri"/>
        <family val="2"/>
        <scheme val="minor"/>
      </rPr>
      <t>acto expreso</t>
    </r>
    <r>
      <rPr>
        <sz val="11"/>
        <color theme="1"/>
        <rFont val="Calibri"/>
        <family val="2"/>
        <scheme val="minor"/>
      </rPr>
      <t>, según lo establecido en la Ley 39/2015. Los actos expresos son aquellos formalizados de manera explícita y clara, diferenciándose de los actos presuntos, que surgen por el transcurso del tiempo sin resolución expresa.</t>
    </r>
  </si>
  <si>
    <r>
      <t xml:space="preserve">Los artículos </t>
    </r>
    <r>
      <rPr>
        <b/>
        <sz val="11"/>
        <color theme="1"/>
        <rFont val="Calibri"/>
        <family val="2"/>
        <scheme val="minor"/>
      </rPr>
      <t>125 y 126</t>
    </r>
    <r>
      <rPr>
        <sz val="11"/>
        <color theme="1"/>
        <rFont val="Calibri"/>
        <family val="2"/>
        <scheme val="minor"/>
      </rPr>
      <t xml:space="preserve"> de la Ley 39/2015 regulan el recurso extraordinario de revisión. Este recurso es procedente contra actos administrativos firmes en circunstancias excepcionales, como la aparición de documentos de valor esencial no considerados al dictar el acto, o la existencia de documentos declarados falsos por sentencia firme. Su regulación específica refleja el carácter excepcional y limitado de este recurso.</t>
    </r>
  </si>
  <si>
    <r>
      <t xml:space="preserve">Los artículos </t>
    </r>
    <r>
      <rPr>
        <b/>
        <sz val="11"/>
        <color theme="1"/>
        <rFont val="Calibri"/>
        <family val="2"/>
        <scheme val="minor"/>
      </rPr>
      <t>121 y 122</t>
    </r>
    <r>
      <rPr>
        <sz val="11"/>
        <color theme="1"/>
        <rFont val="Calibri"/>
        <family val="2"/>
        <scheme val="minor"/>
      </rPr>
      <t xml:space="preserve"> de la Ley 39/2015 regulan el recurso de alzada. Este recurso permite a los interesados impugnar actos administrativos que no ponen fin a la vía administrativa, ante el superior jerárquico del órgano que dictó el acto. Su finalidad es garantizar el control jerárquico de las decisiones administrativas antes de acudir a la jurisdicción contencioso-administrativa.</t>
    </r>
  </si>
  <si>
    <r>
      <t xml:space="preserve">El trámite de audiencia debe realizarse </t>
    </r>
    <r>
      <rPr>
        <b/>
        <sz val="11"/>
        <color theme="1"/>
        <rFont val="Calibri"/>
        <family val="2"/>
        <scheme val="minor"/>
      </rPr>
      <t>antes de dictar la propuesta de resolución</t>
    </r>
    <r>
      <rPr>
        <sz val="11"/>
        <color theme="1"/>
        <rFont val="Calibri"/>
        <family val="2"/>
        <scheme val="minor"/>
      </rPr>
      <t>, según el artículo 82 de la Ley 39/2015. Este trámite garantiza el derecho de los interesados a conocer y responder a los elementos relevantes del procedimiento antes de que la Administración adopte una decisión. Su omisión podría suponer una vulneración de los derechos fundamentales de defensa.</t>
    </r>
  </si>
  <si>
    <r>
      <t xml:space="preserve">Según el artículo 80, los informes administrativos son </t>
    </r>
    <r>
      <rPr>
        <b/>
        <sz val="11"/>
        <color theme="1"/>
        <rFont val="Calibri"/>
        <family val="2"/>
        <scheme val="minor"/>
      </rPr>
      <t>facultativos y no vinculantes</t>
    </r>
    <r>
      <rPr>
        <sz val="11"/>
        <color theme="1"/>
        <rFont val="Calibri"/>
        <family val="2"/>
        <scheme val="minor"/>
      </rPr>
      <t>, salvo que una disposición legal disponga lo contrario. Esto significa que, en general, la Administración no está obligada a seguir los criterios de los informes, aunque sí debe valorarlos en el contexto del procedimiento. Sin embargo, si la normativa establece que el informe es vinculante, su contenido condicionará la resolución del procedimiento.</t>
    </r>
  </si>
  <si>
    <r>
      <t xml:space="preserve">Un </t>
    </r>
    <r>
      <rPr>
        <b/>
        <sz val="11"/>
        <color theme="1"/>
        <rFont val="Calibri"/>
        <family val="2"/>
        <scheme val="minor"/>
      </rPr>
      <t>acto presunto</t>
    </r>
    <r>
      <rPr>
        <sz val="11"/>
        <color theme="1"/>
        <rFont val="Calibri"/>
        <family val="2"/>
        <scheme val="minor"/>
      </rPr>
      <t xml:space="preserve"> es el que se entiende dictado por el transcurso del plazo legal sin que la Administración haya emitido una resolución expresa, según el artículo 24 de la Ley 39/2015. Su naturaleza puede ser estimatoria o desestimatoria, dependiendo del tipo de procedimiento y de lo que disponga la normativa aplicable. Este mecanismo busca proteger a los interesados frente a la inacción administrativa.</t>
    </r>
  </si>
  <si>
    <r>
      <t xml:space="preserve">Según el artículo 5 de la Ley 39/2015, </t>
    </r>
    <r>
      <rPr>
        <b/>
        <sz val="11"/>
        <color theme="1"/>
        <rFont val="Calibri"/>
        <family val="2"/>
        <scheme val="minor"/>
      </rPr>
      <t>cualquier persona con capacidad de obrar</t>
    </r>
    <r>
      <rPr>
        <sz val="11"/>
        <color theme="1"/>
        <rFont val="Calibri"/>
        <family val="2"/>
        <scheme val="minor"/>
      </rPr>
      <t xml:space="preserve"> puede actuar como representante ante la Administración Pública, siempre que sea designada expresamente por el interesado. Esta disposición permite a los ciudadanos ejercer sus derechos a través de terceros en caso de necesitar asistencia o delegar su representación por conveniencia.</t>
    </r>
  </si>
  <si>
    <r>
      <t xml:space="preserve">El artículo </t>
    </r>
    <r>
      <rPr>
        <b/>
        <sz val="11"/>
        <color theme="1"/>
        <rFont val="Calibri"/>
        <family val="2"/>
        <scheme val="minor"/>
      </rPr>
      <t>23</t>
    </r>
    <r>
      <rPr>
        <sz val="11"/>
        <color theme="1"/>
        <rFont val="Calibri"/>
        <family val="2"/>
        <scheme val="minor"/>
      </rPr>
      <t xml:space="preserve"> de la Ley 39/2015 regula las causas de abstención en el procedimiento administrativo. Este artículo establece que los funcionarios deben abstenerse de intervenir en un procedimiento cuando concurran causas como interés personal, parentesco con alguna de las partes, o haber actuado como perito o testigo. Estas medidas buscan garantizar la imparcialidad en la actuación administrativa y evitar conflictos de interés.</t>
    </r>
  </si>
  <si>
    <r>
      <t xml:space="preserve">Las causas de abstención en el procedimiento administrativo están reguladas en los </t>
    </r>
    <r>
      <rPr>
        <b/>
        <sz val="11"/>
        <color theme="1"/>
        <rFont val="Calibri"/>
        <family val="2"/>
        <scheme val="minor"/>
      </rPr>
      <t>artículos 26 y 27</t>
    </r>
    <r>
      <rPr>
        <sz val="11"/>
        <color theme="1"/>
        <rFont val="Calibri"/>
        <family val="2"/>
        <scheme val="minor"/>
      </rPr>
      <t xml:space="preserve"> de la Ley 40/2015. Estas disposiciones buscan garantizar la imparcialidad en la actuación administrativa, estableciendo que un funcionario debe abstenerse de intervenir en un procedimiento cuando tenga interés personal, parentesco con las partes, haya actuado como perito o testigo, entre otras circunstancias.</t>
    </r>
  </si>
  <si>
    <r>
      <t xml:space="preserve">Entre las opciones, </t>
    </r>
    <r>
      <rPr>
        <b/>
        <sz val="11"/>
        <color theme="1"/>
        <rFont val="Calibri"/>
        <family val="2"/>
        <scheme val="minor"/>
      </rPr>
      <t>tener relación de servicio con persona natural o jurídica interesada directamente en el asunto</t>
    </r>
    <r>
      <rPr>
        <sz val="11"/>
        <color theme="1"/>
        <rFont val="Calibri"/>
        <family val="2"/>
        <scheme val="minor"/>
      </rPr>
      <t xml:space="preserve"> no constituye una causa de abstención según los artículos 23 y 24 de la Ley 40/2015. Sin embargo, otras causas como tener interés personal, parentesco o haber actuado como perito o testigo en el procedimiento sí están contempladas y obligan a la abstención del funcionario para evitar conflictos de interés.</t>
    </r>
  </si>
  <si>
    <r>
      <t xml:space="preserve">El plazo máximo para practicar la notificación de un acto administrativo es de </t>
    </r>
    <r>
      <rPr>
        <b/>
        <sz val="11"/>
        <color theme="1"/>
        <rFont val="Calibri"/>
        <family val="2"/>
        <scheme val="minor"/>
      </rPr>
      <t>diez días desde que el acto sea dictado</t>
    </r>
    <r>
      <rPr>
        <sz val="11"/>
        <color theme="1"/>
        <rFont val="Calibri"/>
        <family val="2"/>
        <scheme val="minor"/>
      </rPr>
      <t>, conforme al artículo 40 de la Ley 39/2015. Este plazo busca garantizar la eficacia del acto administrativo y que los interesados puedan ejercer sus derechos o interponer recursos en tiempo y forma.</t>
    </r>
  </si>
  <si>
    <r>
      <t xml:space="preserve">Las infracciones graves cometidas por un funcionario prescriben </t>
    </r>
    <r>
      <rPr>
        <b/>
        <sz val="11"/>
        <color theme="1"/>
        <rFont val="Calibri"/>
        <family val="2"/>
        <scheme val="minor"/>
      </rPr>
      <t>a los tres años</t>
    </r>
    <r>
      <rPr>
        <sz val="11"/>
        <color theme="1"/>
        <rFont val="Calibri"/>
        <family val="2"/>
        <scheme val="minor"/>
      </rPr>
      <t>, según lo establecido en el artículo 97 de la Ley 40/2015. Este plazo busca equilibrar la facultad de la Administración para sancionar y el derecho del funcionario a la certeza jurídica respecto de posibles sanciones.</t>
    </r>
  </si>
  <si>
    <r>
      <t xml:space="preserve">Las infracciones muy graves prescriben </t>
    </r>
    <r>
      <rPr>
        <b/>
        <sz val="11"/>
        <color theme="1"/>
        <rFont val="Calibri"/>
        <family val="2"/>
        <scheme val="minor"/>
      </rPr>
      <t>a los seis años</t>
    </r>
    <r>
      <rPr>
        <sz val="11"/>
        <color theme="1"/>
        <rFont val="Calibri"/>
        <family val="2"/>
        <scheme val="minor"/>
      </rPr>
      <t>, según el mismo artículo 97 de la Ley 40/2015. Esto se debe a la mayor gravedad de estas conductas y su impacto potencial en la administración pública, lo que justifica un plazo de prescripción más amplio.</t>
    </r>
  </si>
  <si>
    <r>
      <t xml:space="preserve">Los plazos administrativos se computan </t>
    </r>
    <r>
      <rPr>
        <b/>
        <sz val="11"/>
        <color theme="1"/>
        <rFont val="Calibri"/>
        <family val="2"/>
        <scheme val="minor"/>
      </rPr>
      <t>en días hábiles</t>
    </r>
    <r>
      <rPr>
        <sz val="11"/>
        <color theme="1"/>
        <rFont val="Calibri"/>
        <family val="2"/>
        <scheme val="minor"/>
      </rPr>
      <t>, excluyendo sábados, domingos y festivos, conforme al artículo 30 de la Ley 39/2015. Este criterio busca asegurar que los interesados y la Administración dispongan de tiempo efectivo para realizar trámites.</t>
    </r>
  </si>
  <si>
    <r>
      <t xml:space="preserve">Un </t>
    </r>
    <r>
      <rPr>
        <b/>
        <sz val="11"/>
        <color theme="1"/>
        <rFont val="Calibri"/>
        <family val="2"/>
        <scheme val="minor"/>
      </rPr>
      <t>acto que ponga fin a la vía administrativa</t>
    </r>
    <r>
      <rPr>
        <sz val="11"/>
        <color theme="1"/>
        <rFont val="Calibri"/>
        <family val="2"/>
        <scheme val="minor"/>
      </rPr>
      <t xml:space="preserve"> puede ser recurrido mediante un recurso potestativo de reposición, conforme al artículo 123 de la Ley 39/2015. Este recurso es opcional antes de acudir a la jurisdicción contencioso-administrativa y tiene como objetivo revisar la legalidad del acto.</t>
    </r>
  </si>
  <si>
    <t>Un interesado que no comparezca en el trámite de información pública solo podrá interponer recurso si era titular de un derecho legítimo afectado, según el artículo 83 de la Ley 39/2015. Esto busca evitar recursos por parte de quienes no participaron en el procedimiento y no tienen un interés legítimo.</t>
  </si>
  <si>
    <r>
      <t xml:space="preserve">El plazo mínimo de información pública es de </t>
    </r>
    <r>
      <rPr>
        <b/>
        <sz val="11"/>
        <color theme="1"/>
        <rFont val="Calibri"/>
        <family val="2"/>
        <scheme val="minor"/>
      </rPr>
      <t>quince días</t>
    </r>
    <r>
      <rPr>
        <sz val="11"/>
        <color theme="1"/>
        <rFont val="Calibri"/>
        <family val="2"/>
        <scheme val="minor"/>
      </rPr>
      <t>, conforme al artículo 83 de la Ley 39/2015. Este plazo permite a los interesados conocer y presentar alegaciones o documentos relacionados con el expediente en cuestión.</t>
    </r>
  </si>
  <si>
    <r>
      <t xml:space="preserve">El silencio administrativo es </t>
    </r>
    <r>
      <rPr>
        <b/>
        <sz val="11"/>
        <color theme="1"/>
        <rFont val="Calibri"/>
        <family val="2"/>
        <scheme val="minor"/>
      </rPr>
      <t>estimatorio en el ejercicio del derecho de petición</t>
    </r>
    <r>
      <rPr>
        <sz val="11"/>
        <color theme="1"/>
        <rFont val="Calibri"/>
        <family val="2"/>
        <scheme val="minor"/>
      </rPr>
      <t>, según el artículo 24 de la Ley 39/2015, salvo excepciones previstas en leyes específicas. Este mecanismo busca proteger el derecho de los ciudadanos a obtener una resolución favorable cuando la Administración no actúa en tiempo.</t>
    </r>
  </si>
  <si>
    <r>
      <t>Opción A (Correcta): Servicios especiales.</t>
    </r>
    <r>
      <rPr>
        <sz val="11"/>
        <color theme="1"/>
        <rFont val="Calibri"/>
        <family val="2"/>
        <scheme val="minor"/>
      </rPr>
      <t xml:space="preserve"> Esta es la respuesta correcta porque, según el artículo 87 del EBEP, los funcionarios que ocupan cargos como Subdelegado del Gobierno pasan a la situación de "Servicios especiales", manteniendo sus derechos mientras ejercen un rol especial. </t>
    </r>
    <r>
      <rPr>
        <b/>
        <sz val="11"/>
        <color theme="1"/>
        <rFont val="Calibri"/>
        <family val="2"/>
        <scheme val="minor"/>
      </rPr>
      <t>Opción B: Servicio activo.</t>
    </r>
    <r>
      <rPr>
        <sz val="11"/>
        <color theme="1"/>
        <rFont val="Calibri"/>
        <family val="2"/>
        <scheme val="minor"/>
      </rPr>
      <t xml:space="preserve"> Incorrecta, ya que esta situación se refiere a funcionarios que desempeñan funciones en su puesto habitual, no a aquellos designados para cargos específicos. </t>
    </r>
    <r>
      <rPr>
        <b/>
        <sz val="11"/>
        <color theme="1"/>
        <rFont val="Calibri"/>
        <family val="2"/>
        <scheme val="minor"/>
      </rPr>
      <t>Opción C: Excedencia forzosa.</t>
    </r>
    <r>
      <rPr>
        <sz val="11"/>
        <color theme="1"/>
        <rFont val="Calibri"/>
        <family val="2"/>
        <scheme val="minor"/>
      </rPr>
      <t xml:space="preserve"> Incorrecta porque esta implica un cese forzado del puesto, no aplicable en este caso. </t>
    </r>
    <r>
      <rPr>
        <b/>
        <sz val="11"/>
        <color theme="1"/>
        <rFont val="Calibri"/>
        <family val="2"/>
        <scheme val="minor"/>
      </rPr>
      <t>Opción D: Excedencia voluntaria.</t>
    </r>
    <r>
      <rPr>
        <sz val="11"/>
        <color theme="1"/>
        <rFont val="Calibri"/>
        <family val="2"/>
        <scheme val="minor"/>
      </rPr>
      <t xml:space="preserve"> Incorrecta porque la excedencia voluntaria ocurre por decisión del funcionario, lo que no corresponde aquí.</t>
    </r>
  </si>
  <si>
    <r>
      <t>Opción A: Las muy graves a los cinco años.</t>
    </r>
    <r>
      <rPr>
        <sz val="11"/>
        <color theme="1"/>
        <rFont val="Calibri"/>
        <family val="2"/>
        <scheme val="minor"/>
      </rPr>
      <t xml:space="preserve"> Incorrecta, porque el plazo correcto para las infracciones muy graves es de tres años según el EBEP. </t>
    </r>
    <r>
      <rPr>
        <b/>
        <sz val="11"/>
        <color theme="1"/>
        <rFont val="Calibri"/>
        <family val="2"/>
        <scheme val="minor"/>
      </rPr>
      <t>Opción B: Las graves a los dos años y medio.</t>
    </r>
    <r>
      <rPr>
        <sz val="11"/>
        <color theme="1"/>
        <rFont val="Calibri"/>
        <family val="2"/>
        <scheme val="minor"/>
      </rPr>
      <t xml:space="preserve"> Incorrecta, ya que las infracciones graves prescriben a los dos años. </t>
    </r>
    <r>
      <rPr>
        <b/>
        <sz val="11"/>
        <color theme="1"/>
        <rFont val="Calibri"/>
        <family val="2"/>
        <scheme val="minor"/>
      </rPr>
      <t>Opción C (Correcta): Las leves a los tres meses.</t>
    </r>
    <r>
      <rPr>
        <sz val="11"/>
        <color theme="1"/>
        <rFont val="Calibri"/>
        <family val="2"/>
        <scheme val="minor"/>
      </rPr>
      <t xml:space="preserve"> Correcta, pues el EBEP establece que las infracciones leves prescriben en tres meses si no se establecen otros plazos. </t>
    </r>
    <r>
      <rPr>
        <b/>
        <sz val="11"/>
        <color theme="1"/>
        <rFont val="Calibri"/>
        <family val="2"/>
        <scheme val="minor"/>
      </rPr>
      <t>Opción D: Ninguna de las anteriores es correcta.</t>
    </r>
    <r>
      <rPr>
        <sz val="11"/>
        <color theme="1"/>
        <rFont val="Calibri"/>
        <family val="2"/>
        <scheme val="minor"/>
      </rPr>
      <t xml:space="preserve"> Incorrecta, ya que sí hay una opción válida entre las anteriores.</t>
    </r>
  </si>
  <si>
    <r>
      <t>Opción A: Exclusivamente por principios éticos.</t>
    </r>
    <r>
      <rPr>
        <sz val="11"/>
        <color theme="1"/>
        <rFont val="Calibri"/>
        <family val="2"/>
        <scheme val="minor"/>
      </rPr>
      <t xml:space="preserve"> Incorrecta, porque el Código de Conducta también incluye principios de conducta. </t>
    </r>
    <r>
      <rPr>
        <b/>
        <sz val="11"/>
        <color theme="1"/>
        <rFont val="Calibri"/>
        <family val="2"/>
        <scheme val="minor"/>
      </rPr>
      <t>Opción B: Exclusivamente por principios de conducta.</t>
    </r>
    <r>
      <rPr>
        <sz val="11"/>
        <color theme="1"/>
        <rFont val="Calibri"/>
        <family val="2"/>
        <scheme val="minor"/>
      </rPr>
      <t xml:space="preserve"> Incorrecta, ya que los principios éticos también son parte del Código. </t>
    </r>
    <r>
      <rPr>
        <b/>
        <sz val="11"/>
        <color theme="1"/>
        <rFont val="Calibri"/>
        <family val="2"/>
        <scheme val="minor"/>
      </rPr>
      <t>Opción C (Correcta): Por principios éticos y de conducta.</t>
    </r>
    <r>
      <rPr>
        <sz val="11"/>
        <color theme="1"/>
        <rFont val="Calibri"/>
        <family val="2"/>
        <scheme val="minor"/>
      </rPr>
      <t xml:space="preserve"> Correcta, ya que el EBEP establece que el Código se basa en ambos conjuntos de principios. </t>
    </r>
    <r>
      <rPr>
        <b/>
        <sz val="11"/>
        <color theme="1"/>
        <rFont val="Calibri"/>
        <family val="2"/>
        <scheme val="minor"/>
      </rPr>
      <t>Opción D: Por los principios éticos y el régimen disciplinario de los empleados públicos.</t>
    </r>
    <r>
      <rPr>
        <sz val="11"/>
        <color theme="1"/>
        <rFont val="Calibri"/>
        <family val="2"/>
        <scheme val="minor"/>
      </rPr>
      <t xml:space="preserve"> Incorrecta, porque el régimen disciplinario no forma parte del Código de Conducta.</t>
    </r>
  </si>
  <si>
    <t>¿Cuál es el tiempo máximo de duración de la suspensión firme?</t>
  </si>
  <si>
    <t>Seis años.</t>
  </si>
  <si>
    <r>
      <t>Opción A: Dos años.</t>
    </r>
    <r>
      <rPr>
        <sz val="11"/>
        <color theme="1"/>
        <rFont val="Calibri"/>
        <family val="2"/>
        <scheme val="minor"/>
      </rPr>
      <t xml:space="preserve"> Incorrecta, ya que el tiempo máximo puede ser mayor. </t>
    </r>
    <r>
      <rPr>
        <b/>
        <sz val="11"/>
        <color theme="1"/>
        <rFont val="Calibri"/>
        <family val="2"/>
        <scheme val="minor"/>
      </rPr>
      <t>Opción B: Un año.</t>
    </r>
    <r>
      <rPr>
        <sz val="11"/>
        <color theme="1"/>
        <rFont val="Calibri"/>
        <family val="2"/>
        <scheme val="minor"/>
      </rPr>
      <t xml:space="preserve"> Incorrecta, ya que la suspensión firme puede extenderse más allá de este plazo. </t>
    </r>
    <r>
      <rPr>
        <b/>
        <sz val="11"/>
        <color theme="1"/>
        <rFont val="Calibri"/>
        <family val="2"/>
        <scheme val="minor"/>
      </rPr>
      <t>Opción C: Tres años.</t>
    </r>
    <r>
      <rPr>
        <sz val="11"/>
        <color theme="1"/>
        <rFont val="Calibri"/>
        <family val="2"/>
        <scheme val="minor"/>
      </rPr>
      <t xml:space="preserve"> Incorrecta, ya que no es el plazo máximo establecido. </t>
    </r>
    <r>
      <rPr>
        <b/>
        <sz val="11"/>
        <color theme="1"/>
        <rFont val="Calibri"/>
        <family val="2"/>
        <scheme val="minor"/>
      </rPr>
      <t>Opción D (Correcta): Seis años.</t>
    </r>
    <r>
      <rPr>
        <sz val="11"/>
        <color theme="1"/>
        <rFont val="Calibri"/>
        <family val="2"/>
        <scheme val="minor"/>
      </rPr>
      <t xml:space="preserve"> Correcta, pues el artículo 90 del EBEP establece que la suspensión firme no puede exceder los seis años.</t>
    </r>
  </si>
  <si>
    <t>¿Cuánto tiempo dura como máximo la situación de excedencia voluntaria por cuidado de hijo?</t>
  </si>
  <si>
    <r>
      <t>Opción A: Dos años.</t>
    </r>
    <r>
      <rPr>
        <sz val="11"/>
        <color theme="1"/>
        <rFont val="Calibri"/>
        <family val="2"/>
        <scheme val="minor"/>
      </rPr>
      <t xml:space="preserve"> Incorrecta, ya que la excedencia por cuidado de hijos tiene un límite superior. </t>
    </r>
    <r>
      <rPr>
        <b/>
        <sz val="11"/>
        <color theme="1"/>
        <rFont val="Calibri"/>
        <family val="2"/>
        <scheme val="minor"/>
      </rPr>
      <t>Opción B (Correcta): Tres años.</t>
    </r>
    <r>
      <rPr>
        <sz val="11"/>
        <color theme="1"/>
        <rFont val="Calibri"/>
        <family val="2"/>
        <scheme val="minor"/>
      </rPr>
      <t xml:space="preserve"> Correcta, según el artículo 89 del EBEP, esta excedencia tiene un máximo de tres años por cada hijo. </t>
    </r>
    <r>
      <rPr>
        <b/>
        <sz val="11"/>
        <color theme="1"/>
        <rFont val="Calibri"/>
        <family val="2"/>
        <scheme val="minor"/>
      </rPr>
      <t>Opción C: Un año.</t>
    </r>
    <r>
      <rPr>
        <sz val="11"/>
        <color theme="1"/>
        <rFont val="Calibri"/>
        <family val="2"/>
        <scheme val="minor"/>
      </rPr>
      <t xml:space="preserve"> Incorrecta, porque el plazo máximo supera este límite. </t>
    </r>
    <r>
      <rPr>
        <b/>
        <sz val="11"/>
        <color theme="1"/>
        <rFont val="Calibri"/>
        <family val="2"/>
        <scheme val="minor"/>
      </rPr>
      <t>Opción D: Cuatro años.</t>
    </r>
    <r>
      <rPr>
        <sz val="11"/>
        <color theme="1"/>
        <rFont val="Calibri"/>
        <family val="2"/>
        <scheme val="minor"/>
      </rPr>
      <t xml:space="preserve"> Incorrecta, ya que el plazo máximo es de tres años, no cuatro.</t>
    </r>
  </si>
  <si>
    <t>¿Cuál de las siguientes no es una situación administrativa?</t>
  </si>
  <si>
    <t>Excedencia forzosa por interés particular.</t>
  </si>
  <si>
    <t>Excedencia voluntaria por cuidado de hijo.</t>
  </si>
  <si>
    <t>Expectativa de destino.</t>
  </si>
  <si>
    <t>Suspensión.</t>
  </si>
  <si>
    <r>
      <t>Opción A (Correcta): Excedencia forzosa por interés particular.</t>
    </r>
    <r>
      <rPr>
        <sz val="11"/>
        <color theme="1"/>
        <rFont val="Calibri"/>
        <family val="2"/>
        <scheme val="minor"/>
      </rPr>
      <t xml:space="preserve"> Correcta, porque esta situación no existe; la excedencia forzosa y la excedencia por interés particular son situaciones distintas en el EBEP. </t>
    </r>
    <r>
      <rPr>
        <b/>
        <sz val="11"/>
        <color theme="1"/>
        <rFont val="Calibri"/>
        <family val="2"/>
        <scheme val="minor"/>
      </rPr>
      <t>Opción B: Excedencia voluntaria por cuidado de hijo.</t>
    </r>
    <r>
      <rPr>
        <sz val="11"/>
        <color theme="1"/>
        <rFont val="Calibri"/>
        <family val="2"/>
        <scheme val="minor"/>
      </rPr>
      <t xml:space="preserve"> Incorrecta, ya que esta sí es una situación administrativa reconocida en el EBEP. </t>
    </r>
    <r>
      <rPr>
        <b/>
        <sz val="11"/>
        <color theme="1"/>
        <rFont val="Calibri"/>
        <family val="2"/>
        <scheme val="minor"/>
      </rPr>
      <t>Opción C: Expectativa de destino.</t>
    </r>
    <r>
      <rPr>
        <sz val="11"/>
        <color theme="1"/>
        <rFont val="Calibri"/>
        <family val="2"/>
        <scheme val="minor"/>
      </rPr>
      <t xml:space="preserve"> Incorrecta, pues es una situación administrativa contemplada. </t>
    </r>
    <r>
      <rPr>
        <b/>
        <sz val="11"/>
        <color theme="1"/>
        <rFont val="Calibri"/>
        <family val="2"/>
        <scheme val="minor"/>
      </rPr>
      <t>Opción D: Suspensión.</t>
    </r>
    <r>
      <rPr>
        <sz val="11"/>
        <color theme="1"/>
        <rFont val="Calibri"/>
        <family val="2"/>
        <scheme val="minor"/>
      </rPr>
      <t xml:space="preserve"> Incorrecta, ya que la suspensión es una situación administrativa recogida en el artículo 90 del EBEP.</t>
    </r>
  </si>
  <si>
    <t>¿En qué situación es declarado un funcionario que sea designado Diputado de las Cortes Generales?</t>
  </si>
  <si>
    <t>Servicios especiales.</t>
  </si>
  <si>
    <t>Excedencia voluntaria por interés particular.</t>
  </si>
  <si>
    <t>Excedencia forzosa.</t>
  </si>
  <si>
    <t>Suspensión provisional.</t>
  </si>
  <si>
    <r>
      <t>Opción A (Correcta): Servicios especiales.</t>
    </r>
    <r>
      <rPr>
        <sz val="11"/>
        <color theme="1"/>
        <rFont val="Calibri"/>
        <family val="2"/>
        <scheme val="minor"/>
      </rPr>
      <t xml:space="preserve"> Correcta, ya que el artículo 87 del EBEP establece que los funcionarios en este caso pasan a "Servicios especiales". </t>
    </r>
    <r>
      <rPr>
        <b/>
        <sz val="11"/>
        <color theme="1"/>
        <rFont val="Calibri"/>
        <family val="2"/>
        <scheme val="minor"/>
      </rPr>
      <t>Opción B: Excedencia voluntaria por interés particular.</t>
    </r>
    <r>
      <rPr>
        <sz val="11"/>
        <color theme="1"/>
        <rFont val="Calibri"/>
        <family val="2"/>
        <scheme val="minor"/>
      </rPr>
      <t xml:space="preserve"> Incorrecta, porque esta situación no aplica automáticamente al ser designado como Diputado. </t>
    </r>
    <r>
      <rPr>
        <b/>
        <sz val="11"/>
        <color theme="1"/>
        <rFont val="Calibri"/>
        <family val="2"/>
        <scheme val="minor"/>
      </rPr>
      <t>Opción C: Excedencia forzosa.</t>
    </r>
    <r>
      <rPr>
        <sz val="11"/>
        <color theme="1"/>
        <rFont val="Calibri"/>
        <family val="2"/>
        <scheme val="minor"/>
      </rPr>
      <t xml:space="preserve"> Incorrecta, ya que no corresponde a este caso. </t>
    </r>
    <r>
      <rPr>
        <b/>
        <sz val="11"/>
        <color theme="1"/>
        <rFont val="Calibri"/>
        <family val="2"/>
        <scheme val="minor"/>
      </rPr>
      <t>Opción D: Suspensión provisional.</t>
    </r>
    <r>
      <rPr>
        <sz val="11"/>
        <color theme="1"/>
        <rFont val="Calibri"/>
        <family val="2"/>
        <scheme val="minor"/>
      </rPr>
      <t xml:space="preserve"> Incorrecta, porque la suspensión provisional ocurre por razones disciplinarias, no por designaciones políticas.</t>
    </r>
  </si>
  <si>
    <t>¿En qué situación se declara al funcionario que sea designado Secretario General Técnico de un departamento ministerial?</t>
  </si>
  <si>
    <t>En servicios especiales.</t>
  </si>
  <si>
    <t>En servicio activo.</t>
  </si>
  <si>
    <t>En excedencia forzosa.</t>
  </si>
  <si>
    <t>En excedencia voluntaria por interés particular.</t>
  </si>
  <si>
    <r>
      <t>Opción A (Correcta): En servicios especiales.</t>
    </r>
    <r>
      <rPr>
        <sz val="11"/>
        <color theme="1"/>
        <rFont val="Calibri"/>
        <family val="2"/>
        <scheme val="minor"/>
      </rPr>
      <t xml:space="preserve"> Correcta, porque según el artículo 87 del EBEP, los funcionarios que asumen cargos de alta responsabilidad, como Secretario General Técnico, pasan a la situación de "Servicios especiales". </t>
    </r>
    <r>
      <rPr>
        <b/>
        <sz val="11"/>
        <color theme="1"/>
        <rFont val="Calibri"/>
        <family val="2"/>
        <scheme val="minor"/>
      </rPr>
      <t>Opción B: En servicio activo.</t>
    </r>
    <r>
      <rPr>
        <sz val="11"/>
        <color theme="1"/>
        <rFont val="Calibri"/>
        <family val="2"/>
        <scheme val="minor"/>
      </rPr>
      <t xml:space="preserve"> Incorrecta, ya que el funcionario deja de estar en servicio activo al asumir este tipo de cargo. </t>
    </r>
    <r>
      <rPr>
        <b/>
        <sz val="11"/>
        <color theme="1"/>
        <rFont val="Calibri"/>
        <family val="2"/>
        <scheme val="minor"/>
      </rPr>
      <t>Opción C: En excedencia forzosa.</t>
    </r>
    <r>
      <rPr>
        <sz val="11"/>
        <color theme="1"/>
        <rFont val="Calibri"/>
        <family val="2"/>
        <scheme val="minor"/>
      </rPr>
      <t xml:space="preserve"> Incorrecta, porque la excedencia forzosa no aplica a este tipo de nombramiento. </t>
    </r>
    <r>
      <rPr>
        <b/>
        <sz val="11"/>
        <color theme="1"/>
        <rFont val="Calibri"/>
        <family val="2"/>
        <scheme val="minor"/>
      </rPr>
      <t>Opción D: En excedencia voluntaria por interés particular.</t>
    </r>
    <r>
      <rPr>
        <sz val="11"/>
        <color theme="1"/>
        <rFont val="Calibri"/>
        <family val="2"/>
        <scheme val="minor"/>
      </rPr>
      <t xml:space="preserve"> Incorrecta, ya que esta es una decisión personal del funcionario y no corresponde al caso mencionado.</t>
    </r>
  </si>
  <si>
    <t>¿Cuántos días se deben conceder de permiso a un funcionario por traslado de domicilio sin cambio de residencia?</t>
  </si>
  <si>
    <t>Dos días.</t>
  </si>
  <si>
    <t>Tres días.</t>
  </si>
  <si>
    <t>Un día.</t>
  </si>
  <si>
    <r>
      <t>Opción A: Dos días.</t>
    </r>
    <r>
      <rPr>
        <sz val="11"/>
        <color theme="1"/>
        <rFont val="Calibri"/>
        <family val="2"/>
        <scheme val="minor"/>
      </rPr>
      <t xml:space="preserve"> Incorrecta, porque no es el número de días estipulado. </t>
    </r>
    <r>
      <rPr>
        <b/>
        <sz val="11"/>
        <color theme="1"/>
        <rFont val="Calibri"/>
        <family val="2"/>
        <scheme val="minor"/>
      </rPr>
      <t>Opción B: Tres días.</t>
    </r>
    <r>
      <rPr>
        <sz val="11"/>
        <color theme="1"/>
        <rFont val="Calibri"/>
        <family val="2"/>
        <scheme val="minor"/>
      </rPr>
      <t xml:space="preserve"> Incorrecta, ya que es un plazo superior al permitido. </t>
    </r>
    <r>
      <rPr>
        <b/>
        <sz val="11"/>
        <color theme="1"/>
        <rFont val="Calibri"/>
        <family val="2"/>
        <scheme val="minor"/>
      </rPr>
      <t>Opción C: Cuatro días.</t>
    </r>
    <r>
      <rPr>
        <sz val="11"/>
        <color theme="1"/>
        <rFont val="Calibri"/>
        <family val="2"/>
        <scheme val="minor"/>
      </rPr>
      <t xml:space="preserve"> Incorrecta, porque excede el tiempo establecido en el EBEP. </t>
    </r>
    <r>
      <rPr>
        <b/>
        <sz val="11"/>
        <color theme="1"/>
        <rFont val="Calibri"/>
        <family val="2"/>
        <scheme val="minor"/>
      </rPr>
      <t>Opción D (Correcta): Un día.</t>
    </r>
    <r>
      <rPr>
        <sz val="11"/>
        <color theme="1"/>
        <rFont val="Calibri"/>
        <family val="2"/>
        <scheme val="minor"/>
      </rPr>
      <t xml:space="preserve"> Correcta, según el artículo 48 del EBEP, el permiso por traslado de domicilio sin cambio de residencia es de un día.</t>
    </r>
  </si>
  <si>
    <t>¿Cuántos días se deben conceder a un funcionario por matrimonio?</t>
  </si>
  <si>
    <t>Doce días.</t>
  </si>
  <si>
    <t>Trece días.</t>
  </si>
  <si>
    <r>
      <t>Opción A: Doce días.</t>
    </r>
    <r>
      <rPr>
        <sz val="11"/>
        <color theme="1"/>
        <rFont val="Calibri"/>
        <family val="2"/>
        <scheme val="minor"/>
      </rPr>
      <t xml:space="preserve"> Incorrecta, ya que el tiempo concedido es mayor. </t>
    </r>
    <r>
      <rPr>
        <b/>
        <sz val="11"/>
        <color theme="1"/>
        <rFont val="Calibri"/>
        <family val="2"/>
        <scheme val="minor"/>
      </rPr>
      <t>Opción B: Trece días.</t>
    </r>
    <r>
      <rPr>
        <sz val="11"/>
        <color theme="1"/>
        <rFont val="Calibri"/>
        <family val="2"/>
        <scheme val="minor"/>
      </rPr>
      <t xml:space="preserve"> Incorrecta, porque no es el tiempo estipulado por la normativa. </t>
    </r>
    <r>
      <rPr>
        <b/>
        <sz val="11"/>
        <color theme="1"/>
        <rFont val="Calibri"/>
        <family val="2"/>
        <scheme val="minor"/>
      </rPr>
      <t>Opción C (Correcta): Quince días.</t>
    </r>
    <r>
      <rPr>
        <sz val="11"/>
        <color theme="1"/>
        <rFont val="Calibri"/>
        <family val="2"/>
        <scheme val="minor"/>
      </rPr>
      <t xml:space="preserve"> Correcta, ya que el artículo 48 del EBEP establece que el permiso por matrimonio es de quince días. </t>
    </r>
    <r>
      <rPr>
        <b/>
        <sz val="11"/>
        <color theme="1"/>
        <rFont val="Calibri"/>
        <family val="2"/>
        <scheme val="minor"/>
      </rPr>
      <t>Opción D: Diez días.</t>
    </r>
    <r>
      <rPr>
        <sz val="11"/>
        <color theme="1"/>
        <rFont val="Calibri"/>
        <family val="2"/>
        <scheme val="minor"/>
      </rPr>
      <t xml:space="preserve"> Incorrecta, porque el periodo es superior a diez días.</t>
    </r>
  </si>
  <si>
    <t>¿Qué concepto retributivo corresponde a la antigüedad del funcionario?</t>
  </si>
  <si>
    <t>El sueldo.</t>
  </si>
  <si>
    <t>Los trienios.</t>
  </si>
  <si>
    <t>El complemento de destino.</t>
  </si>
  <si>
    <t>El complemento específico.</t>
  </si>
  <si>
    <r>
      <t>Opción A: El sueldo.</t>
    </r>
    <r>
      <rPr>
        <sz val="11"/>
        <color theme="1"/>
        <rFont val="Calibri"/>
        <family val="2"/>
        <scheme val="minor"/>
      </rPr>
      <t xml:space="preserve"> Incorrecta, ya que el sueldo no varía con la antigüedad, sino que depende del grupo o subgrupo de clasificación profesional. </t>
    </r>
    <r>
      <rPr>
        <b/>
        <sz val="11"/>
        <color theme="1"/>
        <rFont val="Calibri"/>
        <family val="2"/>
        <scheme val="minor"/>
      </rPr>
      <t>Opción B (Correcta): Los trienios.</t>
    </r>
    <r>
      <rPr>
        <sz val="11"/>
        <color theme="1"/>
        <rFont val="Calibri"/>
        <family val="2"/>
        <scheme val="minor"/>
      </rPr>
      <t xml:space="preserve"> Correcta, porque los trienios son la retribución que corresponde a la antigüedad del funcionario, tal como indica el artículo 23 del EBEP. </t>
    </r>
    <r>
      <rPr>
        <b/>
        <sz val="11"/>
        <color theme="1"/>
        <rFont val="Calibri"/>
        <family val="2"/>
        <scheme val="minor"/>
      </rPr>
      <t>Opción C: El complemento de destino.</t>
    </r>
    <r>
      <rPr>
        <sz val="11"/>
        <color theme="1"/>
        <rFont val="Calibri"/>
        <family val="2"/>
        <scheme val="minor"/>
      </rPr>
      <t xml:space="preserve"> Incorrecta, porque este concepto se relaciona con el nivel del puesto de trabajo, no con la antigüedad. </t>
    </r>
    <r>
      <rPr>
        <b/>
        <sz val="11"/>
        <color theme="1"/>
        <rFont val="Calibri"/>
        <family val="2"/>
        <scheme val="minor"/>
      </rPr>
      <t>Opción D: El complemento específico.</t>
    </r>
    <r>
      <rPr>
        <sz val="11"/>
        <color theme="1"/>
        <rFont val="Calibri"/>
        <family val="2"/>
        <scheme val="minor"/>
      </rPr>
      <t xml:space="preserve"> Incorrecta, ya que este complemento retribuye características especiales del puesto, no la antigüedad.</t>
    </r>
  </si>
  <si>
    <t>¿Qué concepto retributivo corresponde al grupo del funcionario?</t>
  </si>
  <si>
    <r>
      <t>Opción A (Correcta): El sueldo.</t>
    </r>
    <r>
      <rPr>
        <sz val="11"/>
        <color theme="1"/>
        <rFont val="Calibri"/>
        <family val="2"/>
        <scheme val="minor"/>
      </rPr>
      <t xml:space="preserve"> Correcta, porque el sueldo está asignado a cada grupo o subgrupo de clasificación profesional, como establece el artículo 23 del EBEP. </t>
    </r>
    <r>
      <rPr>
        <b/>
        <sz val="11"/>
        <color theme="1"/>
        <rFont val="Calibri"/>
        <family val="2"/>
        <scheme val="minor"/>
      </rPr>
      <t>Opción B: Los trienios.</t>
    </r>
    <r>
      <rPr>
        <sz val="11"/>
        <color theme="1"/>
        <rFont val="Calibri"/>
        <family val="2"/>
        <scheme val="minor"/>
      </rPr>
      <t xml:space="preserve"> Incorrecta, ya que los trienios están ligados a la antigüedad del funcionario, no a su grupo. </t>
    </r>
    <r>
      <rPr>
        <b/>
        <sz val="11"/>
        <color theme="1"/>
        <rFont val="Calibri"/>
        <family val="2"/>
        <scheme val="minor"/>
      </rPr>
      <t>Opción C: El complemento de destino.</t>
    </r>
    <r>
      <rPr>
        <sz val="11"/>
        <color theme="1"/>
        <rFont val="Calibri"/>
        <family val="2"/>
        <scheme val="minor"/>
      </rPr>
      <t xml:space="preserve"> Incorrecta, porque este se vincula al nivel del puesto, no al grupo. </t>
    </r>
    <r>
      <rPr>
        <b/>
        <sz val="11"/>
        <color theme="1"/>
        <rFont val="Calibri"/>
        <family val="2"/>
        <scheme val="minor"/>
      </rPr>
      <t>Opción D: El complemento específico.</t>
    </r>
    <r>
      <rPr>
        <sz val="11"/>
        <color theme="1"/>
        <rFont val="Calibri"/>
        <family val="2"/>
        <scheme val="minor"/>
      </rPr>
      <t xml:space="preserve"> Incorrecta, porque este retribuye características particulares del puesto, no el grupo del funcionario.</t>
    </r>
  </si>
  <si>
    <t>¿Qué concepto retributivo corresponde a la peligrosidad del puesto del funcionario?</t>
  </si>
  <si>
    <t>El complemento de productividad.</t>
  </si>
  <si>
    <r>
      <t>Opción A: El sueldo.</t>
    </r>
    <r>
      <rPr>
        <sz val="11"/>
        <color theme="1"/>
        <rFont val="Calibri"/>
        <family val="2"/>
        <scheme val="minor"/>
      </rPr>
      <t xml:space="preserve"> Incorrecta, porque el sueldo no contempla la peligrosidad. </t>
    </r>
    <r>
      <rPr>
        <b/>
        <sz val="11"/>
        <color theme="1"/>
        <rFont val="Calibri"/>
        <family val="2"/>
        <scheme val="minor"/>
      </rPr>
      <t>Opción B: El complemento de productividad.</t>
    </r>
    <r>
      <rPr>
        <sz val="11"/>
        <color theme="1"/>
        <rFont val="Calibri"/>
        <family val="2"/>
        <scheme val="minor"/>
      </rPr>
      <t xml:space="preserve"> Incorrecta, porque este complemento se basa en el rendimiento, no en la peligrosidad. </t>
    </r>
    <r>
      <rPr>
        <b/>
        <sz val="11"/>
        <color theme="1"/>
        <rFont val="Calibri"/>
        <family val="2"/>
        <scheme val="minor"/>
      </rPr>
      <t>Opción C: El complemento de destino.</t>
    </r>
    <r>
      <rPr>
        <sz val="11"/>
        <color theme="1"/>
        <rFont val="Calibri"/>
        <family val="2"/>
        <scheme val="minor"/>
      </rPr>
      <t xml:space="preserve"> Incorrecta, ya que este se refiere al nivel del puesto. </t>
    </r>
    <r>
      <rPr>
        <b/>
        <sz val="11"/>
        <color theme="1"/>
        <rFont val="Calibri"/>
        <family val="2"/>
        <scheme val="minor"/>
      </rPr>
      <t>Opción D (Correcta): El complemento específico.</t>
    </r>
    <r>
      <rPr>
        <sz val="11"/>
        <color theme="1"/>
        <rFont val="Calibri"/>
        <family val="2"/>
        <scheme val="minor"/>
      </rPr>
      <t xml:space="preserve"> Correcta, porque el complemento específico retribuye condiciones especiales del puesto, como la peligrosidad, según el artículo 24 del EBEP.</t>
    </r>
  </si>
  <si>
    <t>¿Qué concepto retributivo corresponde al nivel del puesto de trabajo del funcionario?</t>
  </si>
  <si>
    <r>
      <t>Opción A: El sueldo.</t>
    </r>
    <r>
      <rPr>
        <sz val="11"/>
        <color theme="1"/>
        <rFont val="Calibri"/>
        <family val="2"/>
        <scheme val="minor"/>
      </rPr>
      <t xml:space="preserve"> Incorrecta, porque el sueldo se asocia al grupo de clasificación, no al nivel del puesto. </t>
    </r>
    <r>
      <rPr>
        <b/>
        <sz val="11"/>
        <color theme="1"/>
        <rFont val="Calibri"/>
        <family val="2"/>
        <scheme val="minor"/>
      </rPr>
      <t>Opción B: Los trienios.</t>
    </r>
    <r>
      <rPr>
        <sz val="11"/>
        <color theme="1"/>
        <rFont val="Calibri"/>
        <family val="2"/>
        <scheme val="minor"/>
      </rPr>
      <t xml:space="preserve"> Incorrecta, ya que los trienios están ligados a la antigüedad, no al nivel del puesto. </t>
    </r>
    <r>
      <rPr>
        <b/>
        <sz val="11"/>
        <color theme="1"/>
        <rFont val="Calibri"/>
        <family val="2"/>
        <scheme val="minor"/>
      </rPr>
      <t>Opción C (Correcta): El complemento de destino.</t>
    </r>
    <r>
      <rPr>
        <sz val="11"/>
        <color theme="1"/>
        <rFont val="Calibri"/>
        <family val="2"/>
        <scheme val="minor"/>
      </rPr>
      <t xml:space="preserve"> Correcta, porque el complemento de destino retribuye el nivel del puesto de trabajo, según el artículo 24 del EBEP. </t>
    </r>
    <r>
      <rPr>
        <b/>
        <sz val="11"/>
        <color theme="1"/>
        <rFont val="Calibri"/>
        <family val="2"/>
        <scheme val="minor"/>
      </rPr>
      <t>Opción D: El complemento específico.</t>
    </r>
    <r>
      <rPr>
        <sz val="11"/>
        <color theme="1"/>
        <rFont val="Calibri"/>
        <family val="2"/>
        <scheme val="minor"/>
      </rPr>
      <t xml:space="preserve"> Incorrecta, ya que este se refiere a las características especiales del puesto, no al nivel.</t>
    </r>
  </si>
  <si>
    <t>¿Cuántas pagas extraordinarias percibe un funcionario al año?</t>
  </si>
  <si>
    <r>
      <t>Opción A (Correcta): Dos.</t>
    </r>
    <r>
      <rPr>
        <sz val="11"/>
        <color theme="1"/>
        <rFont val="Calibri"/>
        <family val="2"/>
        <scheme val="minor"/>
      </rPr>
      <t xml:space="preserve"> Correcta, ya que el artículo 22 del EBEP establece que los funcionarios perciben dos pagas extraordinarias al año, generalmente en junio y diciembre. </t>
    </r>
    <r>
      <rPr>
        <b/>
        <sz val="11"/>
        <color theme="1"/>
        <rFont val="Calibri"/>
        <family val="2"/>
        <scheme val="minor"/>
      </rPr>
      <t>Opción B: Una.</t>
    </r>
    <r>
      <rPr>
        <sz val="11"/>
        <color theme="1"/>
        <rFont val="Calibri"/>
        <family val="2"/>
        <scheme val="minor"/>
      </rPr>
      <t xml:space="preserve"> Incorrecta, ya que los funcionarios tienen derecho a dos pagas extraordinarias. </t>
    </r>
    <r>
      <rPr>
        <b/>
        <sz val="11"/>
        <color theme="1"/>
        <rFont val="Calibri"/>
        <family val="2"/>
        <scheme val="minor"/>
      </rPr>
      <t>Opción C: Tres.</t>
    </r>
    <r>
      <rPr>
        <sz val="11"/>
        <color theme="1"/>
        <rFont val="Calibri"/>
        <family val="2"/>
        <scheme val="minor"/>
      </rPr>
      <t xml:space="preserve"> Incorrecta, porque el número correcto es dos. </t>
    </r>
    <r>
      <rPr>
        <b/>
        <sz val="11"/>
        <color theme="1"/>
        <rFont val="Calibri"/>
        <family val="2"/>
        <scheme val="minor"/>
      </rPr>
      <t>Opción D: Cuatro.</t>
    </r>
    <r>
      <rPr>
        <sz val="11"/>
        <color theme="1"/>
        <rFont val="Calibri"/>
        <family val="2"/>
        <scheme val="minor"/>
      </rPr>
      <t xml:space="preserve"> Incorrecta, ya que el número excede lo establecido en la normativa.</t>
    </r>
  </si>
  <si>
    <t>¿Cuál de las siguientes conductas se considera falta muy grave para un funcionario?</t>
  </si>
  <si>
    <t>El abandono del servicio.</t>
  </si>
  <si>
    <t>El abuso de autoridad.</t>
  </si>
  <si>
    <t>La grave perturbación del servicio.</t>
  </si>
  <si>
    <t>La incorrección con el público.</t>
  </si>
  <si>
    <r>
      <t>Opción A (Correcta): El abandono del servicio.</t>
    </r>
    <r>
      <rPr>
        <sz val="11"/>
        <color theme="1"/>
        <rFont val="Calibri"/>
        <family val="2"/>
        <scheme val="minor"/>
      </rPr>
      <t xml:space="preserve"> Correcta, ya que según el artículo 95 del EBEP, el abandono del servicio está clasificado como una falta muy grave, dado que implica un incumplimiento grave de las obligaciones del funcionario. </t>
    </r>
    <r>
      <rPr>
        <b/>
        <sz val="11"/>
        <color theme="1"/>
        <rFont val="Calibri"/>
        <family val="2"/>
        <scheme val="minor"/>
      </rPr>
      <t>Opción B: El abuso de autoridad.</t>
    </r>
    <r>
      <rPr>
        <sz val="11"/>
        <color theme="1"/>
        <rFont val="Calibri"/>
        <family val="2"/>
        <scheme val="minor"/>
      </rPr>
      <t xml:space="preserve"> Incorrecta, porque el abuso de autoridad se considera una falta grave, no muy grave. </t>
    </r>
    <r>
      <rPr>
        <b/>
        <sz val="11"/>
        <color theme="1"/>
        <rFont val="Calibri"/>
        <family val="2"/>
        <scheme val="minor"/>
      </rPr>
      <t>Opción C: La grave perturbación del servicio.</t>
    </r>
    <r>
      <rPr>
        <sz val="11"/>
        <color theme="1"/>
        <rFont val="Calibri"/>
        <family val="2"/>
        <scheme val="minor"/>
      </rPr>
      <t xml:space="preserve"> Incorrecta, ya que, aunque afecta la operatividad, no se clasifica como muy grave. </t>
    </r>
    <r>
      <rPr>
        <b/>
        <sz val="11"/>
        <color theme="1"/>
        <rFont val="Calibri"/>
        <family val="2"/>
        <scheme val="minor"/>
      </rPr>
      <t>Opción D: La incorrección con el público.</t>
    </r>
    <r>
      <rPr>
        <sz val="11"/>
        <color theme="1"/>
        <rFont val="Calibri"/>
        <family val="2"/>
        <scheme val="minor"/>
      </rPr>
      <t xml:space="preserve"> Incorrecta, ya que esta conducta es calificada como falta leve.</t>
    </r>
  </si>
  <si>
    <t>¿Cuál de las siguientes conductas se considera falta grave para un funcionario?</t>
  </si>
  <si>
    <t>La publicación de secretos oficiales.</t>
  </si>
  <si>
    <t>La falta de obediencia debida a los superiores.</t>
  </si>
  <si>
    <t>El incumplimiento del horario de trabajo.</t>
  </si>
  <si>
    <r>
      <t>Opción A: La publicación de secretos oficiales.</t>
    </r>
    <r>
      <rPr>
        <sz val="11"/>
        <color theme="1"/>
        <rFont val="Calibri"/>
        <family val="2"/>
        <scheme val="minor"/>
      </rPr>
      <t xml:space="preserve"> Incorrecta, ya que esta conducta es considerada falta muy grave debido a su relevancia. </t>
    </r>
    <r>
      <rPr>
        <b/>
        <sz val="11"/>
        <color theme="1"/>
        <rFont val="Calibri"/>
        <family val="2"/>
        <scheme val="minor"/>
      </rPr>
      <t>Opción B (Correcta): La falta de obediencia debida a los superiores.</t>
    </r>
    <r>
      <rPr>
        <sz val="11"/>
        <color theme="1"/>
        <rFont val="Calibri"/>
        <family val="2"/>
        <scheme val="minor"/>
      </rPr>
      <t xml:space="preserve"> Correcta, porque el artículo 95 clasifica esta conducta como una falta grave que afecta la jerarquía y disciplina. </t>
    </r>
    <r>
      <rPr>
        <b/>
        <sz val="11"/>
        <color theme="1"/>
        <rFont val="Calibri"/>
        <family val="2"/>
        <scheme val="minor"/>
      </rPr>
      <t>Opción C: El incumplimiento del horario de trabajo.</t>
    </r>
    <r>
      <rPr>
        <sz val="11"/>
        <color theme="1"/>
        <rFont val="Calibri"/>
        <family val="2"/>
        <scheme val="minor"/>
      </rPr>
      <t xml:space="preserve"> Incorrecta, ya que esta conducta es generalmente considerada falta leve. </t>
    </r>
    <r>
      <rPr>
        <b/>
        <sz val="11"/>
        <color theme="1"/>
        <rFont val="Calibri"/>
        <family val="2"/>
        <scheme val="minor"/>
      </rPr>
      <t>Opción D: La incorrección con el público.</t>
    </r>
    <r>
      <rPr>
        <sz val="11"/>
        <color theme="1"/>
        <rFont val="Calibri"/>
        <family val="2"/>
        <scheme val="minor"/>
      </rPr>
      <t xml:space="preserve"> Incorrecta, porque esta conducta también se clasifica como falta leve.</t>
    </r>
  </si>
  <si>
    <t>¿Cuál de las siguientes conductas se considera falta leve para un funcionario?</t>
  </si>
  <si>
    <t>La falta de rendimiento.</t>
  </si>
  <si>
    <r>
      <t>Opción A: La falta de rendimiento.</t>
    </r>
    <r>
      <rPr>
        <sz val="11"/>
        <color theme="1"/>
        <rFont val="Calibri"/>
        <family val="2"/>
        <scheme val="minor"/>
      </rPr>
      <t xml:space="preserve"> Incorrecta, ya que esta falta puede considerarse grave dependiendo de su impacto en el servicio. </t>
    </r>
    <r>
      <rPr>
        <b/>
        <sz val="11"/>
        <color theme="1"/>
        <rFont val="Calibri"/>
        <family val="2"/>
        <scheme val="minor"/>
      </rPr>
      <t>Opción B: El abuso de autoridad.</t>
    </r>
    <r>
      <rPr>
        <sz val="11"/>
        <color theme="1"/>
        <rFont val="Calibri"/>
        <family val="2"/>
        <scheme val="minor"/>
      </rPr>
      <t xml:space="preserve"> Incorrecta, porque esta conducta es clasificada como falta grave. </t>
    </r>
    <r>
      <rPr>
        <b/>
        <sz val="11"/>
        <color theme="1"/>
        <rFont val="Calibri"/>
        <family val="2"/>
        <scheme val="minor"/>
      </rPr>
      <t>Opción C: La grave perturbación del servicio.</t>
    </r>
    <r>
      <rPr>
        <sz val="11"/>
        <color theme="1"/>
        <rFont val="Calibri"/>
        <family val="2"/>
        <scheme val="minor"/>
      </rPr>
      <t xml:space="preserve"> Incorrecta, ya que esta se clasifica como muy grave. </t>
    </r>
    <r>
      <rPr>
        <b/>
        <sz val="11"/>
        <color theme="1"/>
        <rFont val="Calibri"/>
        <family val="2"/>
        <scheme val="minor"/>
      </rPr>
      <t>Opción D (Correcta): La incorrección con el público.</t>
    </r>
    <r>
      <rPr>
        <sz val="11"/>
        <color theme="1"/>
        <rFont val="Calibri"/>
        <family val="2"/>
        <scheme val="minor"/>
      </rPr>
      <t xml:space="preserve"> Correcta, ya que el artículo 95 del EBEP clasifica esta conducta como falta leve.</t>
    </r>
  </si>
  <si>
    <t>¿Cuál de las siguientes no es una sanción que pueda imponerse a un funcionario?</t>
  </si>
  <si>
    <t>Separación del servicio.</t>
  </si>
  <si>
    <t>Suspensión de funciones.</t>
  </si>
  <si>
    <t>Traslado con cambio de residencia.</t>
  </si>
  <si>
    <r>
      <t>Opción A: Separación del servicio.</t>
    </r>
    <r>
      <rPr>
        <sz val="11"/>
        <color theme="1"/>
        <rFont val="Calibri"/>
        <family val="2"/>
        <scheme val="minor"/>
      </rPr>
      <t xml:space="preserve"> Incorrecta, ya que esta sanción es aplicable en casos de faltas muy graves. </t>
    </r>
    <r>
      <rPr>
        <b/>
        <sz val="11"/>
        <color theme="1"/>
        <rFont val="Calibri"/>
        <family val="2"/>
        <scheme val="minor"/>
      </rPr>
      <t>Opción B: Suspensión de funciones.</t>
    </r>
    <r>
      <rPr>
        <sz val="11"/>
        <color theme="1"/>
        <rFont val="Calibri"/>
        <family val="2"/>
        <scheme val="minor"/>
      </rPr>
      <t xml:space="preserve"> Incorrecta, porque esta es una sanción prevista para faltas graves. </t>
    </r>
    <r>
      <rPr>
        <b/>
        <sz val="11"/>
        <color theme="1"/>
        <rFont val="Calibri"/>
        <family val="2"/>
        <scheme val="minor"/>
      </rPr>
      <t>Opción C: Traslado con cambio de residencia.</t>
    </r>
    <r>
      <rPr>
        <sz val="11"/>
        <color theme="1"/>
        <rFont val="Calibri"/>
        <family val="2"/>
        <scheme val="minor"/>
      </rPr>
      <t xml:space="preserve"> Incorrecta, porque también es una posible sanción según el EBEP. </t>
    </r>
    <r>
      <rPr>
        <b/>
        <sz val="11"/>
        <color theme="1"/>
        <rFont val="Calibri"/>
        <family val="2"/>
        <scheme val="minor"/>
      </rPr>
      <t>Opción D (Correcta): Multa.</t>
    </r>
    <r>
      <rPr>
        <sz val="11"/>
        <color theme="1"/>
        <rFont val="Calibri"/>
        <family val="2"/>
        <scheme val="minor"/>
      </rPr>
      <t xml:space="preserve"> Correcta, ya que el EBEP no contempla la imposición de multas como sanción disciplinaria.</t>
    </r>
  </si>
  <si>
    <t>¿En qué año fue aprobada la ley de incompatibilidades?</t>
  </si>
  <si>
    <t>En 1983.</t>
  </si>
  <si>
    <t>En 1984.</t>
  </si>
  <si>
    <t>En 1985.</t>
  </si>
  <si>
    <t>En 1986.</t>
  </si>
  <si>
    <r>
      <t>Opción A: En 1983.</t>
    </r>
    <r>
      <rPr>
        <sz val="11"/>
        <color theme="1"/>
        <rFont val="Calibri"/>
        <family val="2"/>
        <scheme val="minor"/>
      </rPr>
      <t xml:space="preserve"> Incorrecta, ya que la ley de incompatibilidades no fue aprobada este año. </t>
    </r>
    <r>
      <rPr>
        <b/>
        <sz val="11"/>
        <color theme="1"/>
        <rFont val="Calibri"/>
        <family val="2"/>
        <scheme val="minor"/>
      </rPr>
      <t>Opción B (Correcta): En 1984.</t>
    </r>
    <r>
      <rPr>
        <sz val="11"/>
        <color theme="1"/>
        <rFont val="Calibri"/>
        <family val="2"/>
        <scheme val="minor"/>
      </rPr>
      <t xml:space="preserve"> Correcta, porque la Ley 53/1984, de 26 de diciembre, regula las incompatibilidades del personal al servicio de las Administraciones Públicas. </t>
    </r>
    <r>
      <rPr>
        <b/>
        <sz val="11"/>
        <color theme="1"/>
        <rFont val="Calibri"/>
        <family val="2"/>
        <scheme val="minor"/>
      </rPr>
      <t>Opción C: En 1985.</t>
    </r>
    <r>
      <rPr>
        <sz val="11"/>
        <color theme="1"/>
        <rFont val="Calibri"/>
        <family val="2"/>
        <scheme val="minor"/>
      </rPr>
      <t xml:space="preserve"> Incorrecta, ya que el año correcto es 1984. </t>
    </r>
    <r>
      <rPr>
        <b/>
        <sz val="11"/>
        <color theme="1"/>
        <rFont val="Calibri"/>
        <family val="2"/>
        <scheme val="minor"/>
      </rPr>
      <t>Opción D: En 1986.</t>
    </r>
    <r>
      <rPr>
        <sz val="11"/>
        <color theme="1"/>
        <rFont val="Calibri"/>
        <family val="2"/>
        <scheme val="minor"/>
      </rPr>
      <t xml:space="preserve"> Incorrecta, pues la ley ya estaba en vigor desde antes.</t>
    </r>
  </si>
  <si>
    <t>¿En cuál de los siguientes casos es posible imponer una sanción sin necesidad de realizar un expediente sancionador?</t>
  </si>
  <si>
    <t>En la imposición de sanciones graves.</t>
  </si>
  <si>
    <t>En la imposición de sanciones leves.</t>
  </si>
  <si>
    <t>En la imposición de sanciones muy graves.</t>
  </si>
  <si>
    <t>En la imposición de sanciones de cualquier clase.</t>
  </si>
  <si>
    <r>
      <t>Opción A: En la imposición de sanciones graves.</t>
    </r>
    <r>
      <rPr>
        <sz val="11"/>
        <color theme="1"/>
        <rFont val="Calibri"/>
        <family val="2"/>
        <scheme val="minor"/>
      </rPr>
      <t xml:space="preserve"> Incorrecta, ya que para las sanciones graves es obligatorio un expediente sancionador. </t>
    </r>
    <r>
      <rPr>
        <b/>
        <sz val="11"/>
        <color theme="1"/>
        <rFont val="Calibri"/>
        <family val="2"/>
        <scheme val="minor"/>
      </rPr>
      <t>Opción B (Correcta): En la imposición de sanciones leves.</t>
    </r>
    <r>
      <rPr>
        <sz val="11"/>
        <color theme="1"/>
        <rFont val="Calibri"/>
        <family val="2"/>
        <scheme val="minor"/>
      </rPr>
      <t xml:space="preserve"> Correcta, porque el artículo 98 del EBEP permite imponer sanciones leves sin expediente sancionador, siempre que se respete el procedimiento básico. </t>
    </r>
    <r>
      <rPr>
        <b/>
        <sz val="11"/>
        <color theme="1"/>
        <rFont val="Calibri"/>
        <family val="2"/>
        <scheme val="minor"/>
      </rPr>
      <t>Opción C: En la imposición de sanciones muy graves.</t>
    </r>
    <r>
      <rPr>
        <sz val="11"/>
        <color theme="1"/>
        <rFont val="Calibri"/>
        <family val="2"/>
        <scheme val="minor"/>
      </rPr>
      <t xml:space="preserve"> Incorrecta, ya que estas sanciones requieren un procedimiento sancionador completo. </t>
    </r>
    <r>
      <rPr>
        <b/>
        <sz val="11"/>
        <color theme="1"/>
        <rFont val="Calibri"/>
        <family val="2"/>
        <scheme val="minor"/>
      </rPr>
      <t>Opción D: En la imposición de sanciones de cualquier clase.</t>
    </r>
    <r>
      <rPr>
        <sz val="11"/>
        <color theme="1"/>
        <rFont val="Calibri"/>
        <family val="2"/>
        <scheme val="minor"/>
      </rPr>
      <t xml:space="preserve"> Incorrecta, porque no aplica a sanciones graves o muy graves.</t>
    </r>
  </si>
  <si>
    <t>¿Cuántas partidas retributivas forman parte de los conceptos retributivos básicos?</t>
  </si>
  <si>
    <r>
      <t>Opción A: Dos.</t>
    </r>
    <r>
      <rPr>
        <sz val="11"/>
        <color theme="1"/>
        <rFont val="Calibri"/>
        <family val="2"/>
        <scheme val="minor"/>
      </rPr>
      <t xml:space="preserve"> Incorrecta, porque son más. </t>
    </r>
    <r>
      <rPr>
        <b/>
        <sz val="11"/>
        <color theme="1"/>
        <rFont val="Calibri"/>
        <family val="2"/>
        <scheme val="minor"/>
      </rPr>
      <t>Opción B (Correcta): Tres.</t>
    </r>
    <r>
      <rPr>
        <sz val="11"/>
        <color theme="1"/>
        <rFont val="Calibri"/>
        <family val="2"/>
        <scheme val="minor"/>
      </rPr>
      <t xml:space="preserve"> Correcta, ya que los conceptos retributivos básicos están integrados por el sueldo, los trienios y las pagas extraordinarias, según el artículo 23 del EBEP. </t>
    </r>
    <r>
      <rPr>
        <b/>
        <sz val="11"/>
        <color theme="1"/>
        <rFont val="Calibri"/>
        <family val="2"/>
        <scheme val="minor"/>
      </rPr>
      <t>Opción C: Cuatro.</t>
    </r>
    <r>
      <rPr>
        <sz val="11"/>
        <color theme="1"/>
        <rFont val="Calibri"/>
        <family val="2"/>
        <scheme val="minor"/>
      </rPr>
      <t xml:space="preserve"> Incorrecta, porque no se incluye un cuarto concepto en los básicos. </t>
    </r>
    <r>
      <rPr>
        <b/>
        <sz val="11"/>
        <color theme="1"/>
        <rFont val="Calibri"/>
        <family val="2"/>
        <scheme val="minor"/>
      </rPr>
      <t>Opción D: Cinco.</t>
    </r>
    <r>
      <rPr>
        <sz val="11"/>
        <color theme="1"/>
        <rFont val="Calibri"/>
        <family val="2"/>
        <scheme val="minor"/>
      </rPr>
      <t xml:space="preserve"> Incorrecta, ya que no hay cinco conceptos retributivos básicos.</t>
    </r>
  </si>
  <si>
    <t>¿En cuál de los siguientes meses el funcionario percibe paga extraordinaria?</t>
  </si>
  <si>
    <t>Diciembre.</t>
  </si>
  <si>
    <t>Marzo.</t>
  </si>
  <si>
    <t>Septiembre.</t>
  </si>
  <si>
    <t>Noviembre.</t>
  </si>
  <si>
    <r>
      <t>Opción A (Correcta): Diciembre.</t>
    </r>
    <r>
      <rPr>
        <sz val="11"/>
        <color theme="1"/>
        <rFont val="Calibri"/>
        <family val="2"/>
        <scheme val="minor"/>
      </rPr>
      <t xml:space="preserve"> Correcta, ya que las dos pagas extraordinarias se perciben en junio y diciembre, según el artículo 22 del EBEP. </t>
    </r>
    <r>
      <rPr>
        <b/>
        <sz val="11"/>
        <color theme="1"/>
        <rFont val="Calibri"/>
        <family val="2"/>
        <scheme val="minor"/>
      </rPr>
      <t>Opción B: Marzo.</t>
    </r>
    <r>
      <rPr>
        <sz val="11"/>
        <color theme="1"/>
        <rFont val="Calibri"/>
        <family val="2"/>
        <scheme val="minor"/>
      </rPr>
      <t xml:space="preserve"> Incorrecta, ya que no es un mes en el que se reciba paga extraordinaria. </t>
    </r>
    <r>
      <rPr>
        <b/>
        <sz val="11"/>
        <color theme="1"/>
        <rFont val="Calibri"/>
        <family val="2"/>
        <scheme val="minor"/>
      </rPr>
      <t>Opción C: Septiembre.</t>
    </r>
    <r>
      <rPr>
        <sz val="11"/>
        <color theme="1"/>
        <rFont val="Calibri"/>
        <family val="2"/>
        <scheme val="minor"/>
      </rPr>
      <t xml:space="preserve"> Incorrecta, porque tampoco se perciben pagas en este mes. </t>
    </r>
    <r>
      <rPr>
        <b/>
        <sz val="11"/>
        <color theme="1"/>
        <rFont val="Calibri"/>
        <family val="2"/>
        <scheme val="minor"/>
      </rPr>
      <t>Opción D: Noviembre.</t>
    </r>
    <r>
      <rPr>
        <sz val="11"/>
        <color theme="1"/>
        <rFont val="Calibri"/>
        <family val="2"/>
        <scheme val="minor"/>
      </rPr>
      <t xml:space="preserve"> Incorrecta, ya que las pagas extraordinarias no corresponden a este mes.</t>
    </r>
  </si>
  <si>
    <t xml:space="preserve">¿Cuándo será declarada de oficio la  excedencia voluntaria declarada o por interés particular? </t>
  </si>
  <si>
    <t>Trascurridos dos años tras la finalizacion de  la causa que determinó el pase a una situación distinta a la de servicio activo</t>
  </si>
  <si>
    <t>Trascurridos tres  años tras la finalizacion de  la causa que determinó el pase a una situación distinta a la de servicio activo</t>
  </si>
  <si>
    <t xml:space="preserve">cuando finalizada la causa que determinó el pase a una situación distinta a la de servicio activo, se incumpla la obligación de solicitar el reingreso al servicio activo en el plazo </t>
  </si>
  <si>
    <t>En todo caso trasncurridos cinco años desde la finalización de la causa del pase a la situción de servicio activo</t>
  </si>
  <si>
    <r>
      <t>Opción A: Trascurridos dos años tras la finalización de la causa que determinó el pase a una situación distinta a la de servicio activo.</t>
    </r>
    <r>
      <rPr>
        <sz val="11"/>
        <color theme="1"/>
        <rFont val="Calibri"/>
        <family val="2"/>
        <scheme val="minor"/>
      </rPr>
      <t xml:space="preserve"> Incorrecta, ya que este no es el plazo correcto para declarar la excedencia de oficio. </t>
    </r>
    <r>
      <rPr>
        <b/>
        <sz val="11"/>
        <color theme="1"/>
        <rFont val="Calibri"/>
        <family val="2"/>
        <scheme val="minor"/>
      </rPr>
      <t>Opción B: Trascurridos tres años tras la finalización de la causa que determinó el pase a una situación distinta a la de servicio activo.</t>
    </r>
    <r>
      <rPr>
        <sz val="11"/>
        <color theme="1"/>
        <rFont val="Calibri"/>
        <family val="2"/>
        <scheme val="minor"/>
      </rPr>
      <t xml:space="preserve"> Incorrecta, porque el plazo estipulado es mayor. </t>
    </r>
    <r>
      <rPr>
        <b/>
        <sz val="11"/>
        <color theme="1"/>
        <rFont val="Calibri"/>
        <family val="2"/>
        <scheme val="minor"/>
      </rPr>
      <t>Opción C (Correcta): Cuando finalizada la causa que determinó el pase a una situación distinta a la de servicio activo, se incumpla la obligación de solicitar el reingreso al servicio activo en el plazo.</t>
    </r>
    <r>
      <rPr>
        <sz val="11"/>
        <color theme="1"/>
        <rFont val="Calibri"/>
        <family val="2"/>
        <scheme val="minor"/>
      </rPr>
      <t xml:space="preserve"> Correcta, según el artículo 89 del EBEP, esta situación ocurre cuando el funcionario no solicita el reingreso en el plazo establecido tras el fin de la causa que motivó su situación. </t>
    </r>
    <r>
      <rPr>
        <b/>
        <sz val="11"/>
        <color theme="1"/>
        <rFont val="Calibri"/>
        <family val="2"/>
        <scheme val="minor"/>
      </rPr>
      <t>Opción D: En todo caso trasncurridos cinco años desde la finalización de la causa del pase a la situación de servicio activo.</t>
    </r>
    <r>
      <rPr>
        <sz val="11"/>
        <color theme="1"/>
        <rFont val="Calibri"/>
        <family val="2"/>
        <scheme val="minor"/>
      </rPr>
      <t xml:space="preserve"> Incorrecta, ya que cinco años no es el plazo especificado para esta declaración.</t>
    </r>
  </si>
  <si>
    <t>¿En cuántas clases podemos clasificar a los funcionarios?</t>
  </si>
  <si>
    <t>En dos</t>
  </si>
  <si>
    <t>En tres</t>
  </si>
  <si>
    <t>En cuatro</t>
  </si>
  <si>
    <t>En seis</t>
  </si>
  <si>
    <r>
      <t>Opción A: En dos.</t>
    </r>
    <r>
      <rPr>
        <sz val="11"/>
        <color theme="1"/>
        <rFont val="Calibri"/>
        <family val="2"/>
        <scheme val="minor"/>
      </rPr>
      <t xml:space="preserve"> Incorrecta, porque el EBEP define más clasificaciones. </t>
    </r>
    <r>
      <rPr>
        <b/>
        <sz val="11"/>
        <color theme="1"/>
        <rFont val="Calibri"/>
        <family val="2"/>
        <scheme val="minor"/>
      </rPr>
      <t>Opción B: En tres.</t>
    </r>
    <r>
      <rPr>
        <sz val="11"/>
        <color theme="1"/>
        <rFont val="Calibri"/>
        <family val="2"/>
        <scheme val="minor"/>
      </rPr>
      <t xml:space="preserve"> Incorrecta, ya que no abarca todas las categorías definidas. </t>
    </r>
    <r>
      <rPr>
        <b/>
        <sz val="11"/>
        <color theme="1"/>
        <rFont val="Calibri"/>
        <family val="2"/>
        <scheme val="minor"/>
      </rPr>
      <t>Opción C: En cuatro.</t>
    </r>
    <r>
      <rPr>
        <sz val="11"/>
        <color theme="1"/>
        <rFont val="Calibri"/>
        <family val="2"/>
        <scheme val="minor"/>
      </rPr>
      <t xml:space="preserve"> Incorrecta, porque falta una categoría. </t>
    </r>
    <r>
      <rPr>
        <b/>
        <sz val="11"/>
        <color theme="1"/>
        <rFont val="Calibri"/>
        <family val="2"/>
        <scheme val="minor"/>
      </rPr>
      <t>Opción D (Correcta): En seis.</t>
    </r>
    <r>
      <rPr>
        <sz val="11"/>
        <color theme="1"/>
        <rFont val="Calibri"/>
        <family val="2"/>
        <scheme val="minor"/>
      </rPr>
      <t xml:space="preserve"> Correcta, porque el artículo 8 del EBEP establece seis tipos de empleados públicos: funcionarios de carrera, funcionarios interinos, personal laboral (fijo, indefinido o temporal), y personal eventual.</t>
    </r>
  </si>
  <si>
    <t>¿Qué tipo de personal desempeña puestos de especial confianza ?</t>
  </si>
  <si>
    <t>El personal funcionario</t>
  </si>
  <si>
    <t>El personal interino</t>
  </si>
  <si>
    <t>El personal eventual</t>
  </si>
  <si>
    <t>El personal temporal</t>
  </si>
  <si>
    <r>
      <t>Opción A: El personal funcionario.</t>
    </r>
    <r>
      <rPr>
        <sz val="11"/>
        <color theme="1"/>
        <rFont val="Calibri"/>
        <family val="2"/>
        <scheme val="minor"/>
      </rPr>
      <t xml:space="preserve"> Incorrecta, ya que este personal realiza funciones ordinarias en la Administración Pública. </t>
    </r>
    <r>
      <rPr>
        <b/>
        <sz val="11"/>
        <color theme="1"/>
        <rFont val="Calibri"/>
        <family val="2"/>
        <scheme val="minor"/>
      </rPr>
      <t>Opción B: El personal interino.</t>
    </r>
    <r>
      <rPr>
        <sz val="11"/>
        <color theme="1"/>
        <rFont val="Calibri"/>
        <family val="2"/>
        <scheme val="minor"/>
      </rPr>
      <t xml:space="preserve"> Incorrecta, porque este tipo de personal es contratado temporalmente para suplir necesidades específicas. </t>
    </r>
    <r>
      <rPr>
        <b/>
        <sz val="11"/>
        <color theme="1"/>
        <rFont val="Calibri"/>
        <family val="2"/>
        <scheme val="minor"/>
      </rPr>
      <t>Opción C (Correcta): El personal eventual.</t>
    </r>
    <r>
      <rPr>
        <sz val="11"/>
        <color theme="1"/>
        <rFont val="Calibri"/>
        <family val="2"/>
        <scheme val="minor"/>
      </rPr>
      <t xml:space="preserve"> Correcta, porque el artículo 12 del EBEP especifica que este personal se designa para funciones de confianza o asesoramiento especial. </t>
    </r>
    <r>
      <rPr>
        <b/>
        <sz val="11"/>
        <color theme="1"/>
        <rFont val="Calibri"/>
        <family val="2"/>
        <scheme val="minor"/>
      </rPr>
      <t>Opción D: El personal temporal.</t>
    </r>
    <r>
      <rPr>
        <sz val="11"/>
        <color theme="1"/>
        <rFont val="Calibri"/>
        <family val="2"/>
        <scheme val="minor"/>
      </rPr>
      <t xml:space="preserve"> Incorrecta, ya que esta no es una categoría del EBEP para este propósito.</t>
    </r>
  </si>
  <si>
    <t>¿Cuándo cesa el personal eventual?</t>
  </si>
  <si>
    <t>Cuando cese el Ministro</t>
  </si>
  <si>
    <t>Al concluir el mandato de gobierno</t>
  </si>
  <si>
    <t>Cuando cese el cargo que los nombró</t>
  </si>
  <si>
    <t>Cuando llegue a término su contrato</t>
  </si>
  <si>
    <r>
      <t>Opción A: Cuando cese el Ministro.</t>
    </r>
    <r>
      <rPr>
        <sz val="11"/>
        <color theme="1"/>
        <rFont val="Calibri"/>
        <family val="2"/>
        <scheme val="minor"/>
      </rPr>
      <t xml:space="preserve"> Incorrecta, ya que esto no determina el cese del personal eventual en todos los casos. </t>
    </r>
    <r>
      <rPr>
        <b/>
        <sz val="11"/>
        <color theme="1"/>
        <rFont val="Calibri"/>
        <family val="2"/>
        <scheme val="minor"/>
      </rPr>
      <t>Opción B: Al concluir el mandato de gobierno.</t>
    </r>
    <r>
      <rPr>
        <sz val="11"/>
        <color theme="1"/>
        <rFont val="Calibri"/>
        <family val="2"/>
        <scheme val="minor"/>
      </rPr>
      <t xml:space="preserve"> Incorrecta, porque el cese depende directamente del cargo que lo nombra, no del mandato gubernamental. </t>
    </r>
    <r>
      <rPr>
        <b/>
        <sz val="11"/>
        <color theme="1"/>
        <rFont val="Calibri"/>
        <family val="2"/>
        <scheme val="minor"/>
      </rPr>
      <t>Opción C (Correcta): Cuando cese el cargo que los nombró.</t>
    </r>
    <r>
      <rPr>
        <sz val="11"/>
        <color theme="1"/>
        <rFont val="Calibri"/>
        <family val="2"/>
        <scheme val="minor"/>
      </rPr>
      <t xml:space="preserve"> Correcta, según el artículo 12 del EBEP, el cese del personal eventual ocurre automáticamente cuando cesa la autoridad que los designó. </t>
    </r>
    <r>
      <rPr>
        <b/>
        <sz val="11"/>
        <color theme="1"/>
        <rFont val="Calibri"/>
        <family val="2"/>
        <scheme val="minor"/>
      </rPr>
      <t>Opción D: Cuando llegue a término su contrato.</t>
    </r>
    <r>
      <rPr>
        <sz val="11"/>
        <color theme="1"/>
        <rFont val="Calibri"/>
        <family val="2"/>
        <scheme val="minor"/>
      </rPr>
      <t xml:space="preserve"> Incorrecta, porque el personal eventual no está regido por contratos laborales tradicionales.</t>
    </r>
  </si>
  <si>
    <t>¿Cuál de las siguientes constituye falta muy grave?</t>
  </si>
  <si>
    <t>La falta de rendimiento en cualquier caso</t>
  </si>
  <si>
    <t>La incorrección con el público</t>
  </si>
  <si>
    <t>La obstaculización de libertades sindicales</t>
  </si>
  <si>
    <t>La tercera falta injustificada en un periodo de tres meses</t>
  </si>
  <si>
    <r>
      <t>Opción A: La falta de rendimiento en cualquier caso.</t>
    </r>
    <r>
      <rPr>
        <sz val="11"/>
        <color theme="1"/>
        <rFont val="Calibri"/>
        <family val="2"/>
        <scheme val="minor"/>
      </rPr>
      <t xml:space="preserve"> Incorrecta, porque esta conducta se clasifica como falta grave o leve, dependiendo de las circunstancias. </t>
    </r>
    <r>
      <rPr>
        <b/>
        <sz val="11"/>
        <color theme="1"/>
        <rFont val="Calibri"/>
        <family val="2"/>
        <scheme val="minor"/>
      </rPr>
      <t>Opción B: La incorrección con el público.</t>
    </r>
    <r>
      <rPr>
        <sz val="11"/>
        <color theme="1"/>
        <rFont val="Calibri"/>
        <family val="2"/>
        <scheme val="minor"/>
      </rPr>
      <t xml:space="preserve"> Incorrecta, ya que esta conducta se considera falta leve. </t>
    </r>
    <r>
      <rPr>
        <b/>
        <sz val="11"/>
        <color theme="1"/>
        <rFont val="Calibri"/>
        <family val="2"/>
        <scheme val="minor"/>
      </rPr>
      <t>Opción C (Correcta): La obstaculización de libertades sindicales.</t>
    </r>
    <r>
      <rPr>
        <sz val="11"/>
        <color theme="1"/>
        <rFont val="Calibri"/>
        <family val="2"/>
        <scheme val="minor"/>
      </rPr>
      <t xml:space="preserve"> Correcta, porque el artículo 95 del EBEP clasifica esta conducta como una falta muy grave. </t>
    </r>
    <r>
      <rPr>
        <b/>
        <sz val="11"/>
        <color theme="1"/>
        <rFont val="Calibri"/>
        <family val="2"/>
        <scheme val="minor"/>
      </rPr>
      <t>Opción D: La tercera falta injustificada en un periodo de tres meses.</t>
    </r>
    <r>
      <rPr>
        <sz val="11"/>
        <color theme="1"/>
        <rFont val="Calibri"/>
        <family val="2"/>
        <scheme val="minor"/>
      </rPr>
      <t xml:space="preserve"> Incorrecta, ya que esta se considera una falta grave, no muy grave.</t>
    </r>
  </si>
  <si>
    <t>¿Cuál de las siguientes constituye falta grave?</t>
  </si>
  <si>
    <t>La falta de asistencia un día</t>
  </si>
  <si>
    <t>El atentado grave a la dignidad de los funcionarios</t>
  </si>
  <si>
    <t>La obstaculización del derecho de huelga</t>
  </si>
  <si>
    <t>La tercera falta injustificada en un periodo de dos meses</t>
  </si>
  <si>
    <r>
      <t>Opción A: La falta de asistencia un día.</t>
    </r>
    <r>
      <rPr>
        <sz val="11"/>
        <color theme="1"/>
        <rFont val="Calibri"/>
        <family val="2"/>
        <scheme val="minor"/>
      </rPr>
      <t xml:space="preserve"> Incorrecta, ya que una falta de asistencia ocasional puede ser considerada falta leve. </t>
    </r>
    <r>
      <rPr>
        <b/>
        <sz val="11"/>
        <color theme="1"/>
        <rFont val="Calibri"/>
        <family val="2"/>
        <scheme val="minor"/>
      </rPr>
      <t>Opción B (Correcta): El atentado grave a la dignidad de los funcionarios.</t>
    </r>
    <r>
      <rPr>
        <sz val="11"/>
        <color theme="1"/>
        <rFont val="Calibri"/>
        <family val="2"/>
        <scheme val="minor"/>
      </rPr>
      <t xml:space="preserve"> Correcta, porque el artículo 95 del EBEP clasifica esta conducta como falta grave debido a su impacto en el entorno laboral. </t>
    </r>
    <r>
      <rPr>
        <b/>
        <sz val="11"/>
        <color theme="1"/>
        <rFont val="Calibri"/>
        <family val="2"/>
        <scheme val="minor"/>
      </rPr>
      <t>Opción C: La obstaculización del derecho de huelga.</t>
    </r>
    <r>
      <rPr>
        <sz val="11"/>
        <color theme="1"/>
        <rFont val="Calibri"/>
        <family val="2"/>
        <scheme val="minor"/>
      </rPr>
      <t xml:space="preserve"> Incorrecta, ya que esto se clasifica como una falta muy grave. </t>
    </r>
    <r>
      <rPr>
        <b/>
        <sz val="11"/>
        <color theme="1"/>
        <rFont val="Calibri"/>
        <family val="2"/>
        <scheme val="minor"/>
      </rPr>
      <t>Opción D: La tercera falta injustificada en un periodo de dos meses.</t>
    </r>
    <r>
      <rPr>
        <sz val="11"/>
        <color theme="1"/>
        <rFont val="Calibri"/>
        <family val="2"/>
        <scheme val="minor"/>
      </rPr>
      <t xml:space="preserve"> Incorrecta, ya que no se clasifica como falta grave automáticamente.</t>
    </r>
  </si>
  <si>
    <t>¿Cuál es la ley de incompatibilidades del personal al servicio de las Administraciones Públicas?</t>
  </si>
  <si>
    <t>Ley 53/ 1984, de 26 de diciembre</t>
  </si>
  <si>
    <t>Ley 54/ 1984, de 26 de diciembre</t>
  </si>
  <si>
    <t>Ley 52/ 1984, de 26 de diciembre</t>
  </si>
  <si>
    <t>Ley 51/ 1984, de 26 de diciembre</t>
  </si>
  <si>
    <r>
      <t>Opción A (Correcta): Ley 53/1984, de 26 de diciembre.</t>
    </r>
    <r>
      <rPr>
        <sz val="11"/>
        <color theme="1"/>
        <rFont val="Calibri"/>
        <family val="2"/>
        <scheme val="minor"/>
      </rPr>
      <t xml:space="preserve"> Correcta, porque esta es la normativa que regula las incompatibilidades del personal al servicio de las Administraciones Públicas. </t>
    </r>
    <r>
      <rPr>
        <b/>
        <sz val="11"/>
        <color theme="1"/>
        <rFont val="Calibri"/>
        <family val="2"/>
        <scheme val="minor"/>
      </rPr>
      <t>Opción B: Ley 54/1984, de 26 de diciembre.</t>
    </r>
    <r>
      <rPr>
        <sz val="11"/>
        <color theme="1"/>
        <rFont val="Calibri"/>
        <family val="2"/>
        <scheme val="minor"/>
      </rPr>
      <t xml:space="preserve"> Incorrecta, porque el número de la ley no es correcto. </t>
    </r>
    <r>
      <rPr>
        <b/>
        <sz val="11"/>
        <color theme="1"/>
        <rFont val="Calibri"/>
        <family val="2"/>
        <scheme val="minor"/>
      </rPr>
      <t>Opción C: Ley 52/1984, de 26 de diciembre.</t>
    </r>
    <r>
      <rPr>
        <sz val="11"/>
        <color theme="1"/>
        <rFont val="Calibri"/>
        <family val="2"/>
        <scheme val="minor"/>
      </rPr>
      <t xml:space="preserve"> Incorrecta, ya que este número no corresponde a la ley correcta. </t>
    </r>
    <r>
      <rPr>
        <b/>
        <sz val="11"/>
        <color theme="1"/>
        <rFont val="Calibri"/>
        <family val="2"/>
        <scheme val="minor"/>
      </rPr>
      <t>Opción D: Ley 51/1984, de 26 de diciembre.</t>
    </r>
    <r>
      <rPr>
        <sz val="11"/>
        <color theme="1"/>
        <rFont val="Calibri"/>
        <family val="2"/>
        <scheme val="minor"/>
      </rPr>
      <t xml:space="preserve"> Incorrecta, porque el número de ley es incorrecto.</t>
    </r>
  </si>
  <si>
    <t>Conforme el artículo 90 del EBEP ¿Cuál es el tiempo máximo de suspensión provisional?</t>
  </si>
  <si>
    <r>
      <t>Opción A: Dos meses.</t>
    </r>
    <r>
      <rPr>
        <sz val="11"/>
        <color theme="1"/>
        <rFont val="Calibri"/>
        <family val="2"/>
        <scheme val="minor"/>
      </rPr>
      <t xml:space="preserve"> Incorrecta, ya que este no es el plazo máximo permitido. </t>
    </r>
    <r>
      <rPr>
        <b/>
        <sz val="11"/>
        <color theme="1"/>
        <rFont val="Calibri"/>
        <family val="2"/>
        <scheme val="minor"/>
      </rPr>
      <t>Opción B: Tres meses.</t>
    </r>
    <r>
      <rPr>
        <sz val="11"/>
        <color theme="1"/>
        <rFont val="Calibri"/>
        <family val="2"/>
        <scheme val="minor"/>
      </rPr>
      <t xml:space="preserve"> Incorrecta, porque el plazo permitido es más extenso. </t>
    </r>
    <r>
      <rPr>
        <b/>
        <sz val="11"/>
        <color theme="1"/>
        <rFont val="Calibri"/>
        <family val="2"/>
        <scheme val="minor"/>
      </rPr>
      <t>Opción C (Correcta): Seis meses.</t>
    </r>
    <r>
      <rPr>
        <sz val="11"/>
        <color theme="1"/>
        <rFont val="Calibri"/>
        <family val="2"/>
        <scheme val="minor"/>
      </rPr>
      <t xml:space="preserve"> Correcta, porque el artículo 90 del EBEP establece un máximo de seis meses para la suspensión provisional. </t>
    </r>
    <r>
      <rPr>
        <b/>
        <sz val="11"/>
        <color theme="1"/>
        <rFont val="Calibri"/>
        <family val="2"/>
        <scheme val="minor"/>
      </rPr>
      <t>Opción D: Seis años.</t>
    </r>
    <r>
      <rPr>
        <sz val="11"/>
        <color theme="1"/>
        <rFont val="Calibri"/>
        <family val="2"/>
        <scheme val="minor"/>
      </rPr>
      <t xml:space="preserve"> Incorrecta, ya que este plazo es aplicable a la suspensión firme, no provisional.</t>
    </r>
  </si>
  <si>
    <t>Conforme el artículo 90 del EBEP ¿Cuál es el tiempo máximo de suspensión firme?</t>
  </si>
  <si>
    <r>
      <t>Opción A: Dos meses.</t>
    </r>
    <r>
      <rPr>
        <sz val="11"/>
        <color theme="1"/>
        <rFont val="Calibri"/>
        <family val="2"/>
        <scheme val="minor"/>
      </rPr>
      <t xml:space="preserve"> Incorrecta, ya que el plazo máximo es considerablemente mayor. </t>
    </r>
    <r>
      <rPr>
        <b/>
        <sz val="11"/>
        <color theme="1"/>
        <rFont val="Calibri"/>
        <family val="2"/>
        <scheme val="minor"/>
      </rPr>
      <t>Opción B: Tres meses.</t>
    </r>
    <r>
      <rPr>
        <sz val="11"/>
        <color theme="1"/>
        <rFont val="Calibri"/>
        <family val="2"/>
        <scheme val="minor"/>
      </rPr>
      <t xml:space="preserve"> Incorrecta, porque este plazo no corresponde al máximo permitido para la suspensión firme. </t>
    </r>
    <r>
      <rPr>
        <b/>
        <sz val="11"/>
        <color theme="1"/>
        <rFont val="Calibri"/>
        <family val="2"/>
        <scheme val="minor"/>
      </rPr>
      <t>Opción C: Seis meses.</t>
    </r>
    <r>
      <rPr>
        <sz val="11"/>
        <color theme="1"/>
        <rFont val="Calibri"/>
        <family val="2"/>
        <scheme val="minor"/>
      </rPr>
      <t xml:space="preserve"> Incorrecta, ya que este plazo corresponde a la suspensión provisional, no a la firme. </t>
    </r>
    <r>
      <rPr>
        <b/>
        <sz val="11"/>
        <color theme="1"/>
        <rFont val="Calibri"/>
        <family val="2"/>
        <scheme val="minor"/>
      </rPr>
      <t>Opción D (Correcta): Seis años.</t>
    </r>
    <r>
      <rPr>
        <sz val="11"/>
        <color theme="1"/>
        <rFont val="Calibri"/>
        <family val="2"/>
        <scheme val="minor"/>
      </rPr>
      <t xml:space="preserve"> Correcta, porque el artículo 90 del EBEP establece que la suspensión firme puede durar hasta un máximo de seis años.</t>
    </r>
  </si>
  <si>
    <t>¿En qué plazo debe notificarse una resolución desde que sea dictada?</t>
  </si>
  <si>
    <t>5 días.</t>
  </si>
  <si>
    <t>7 días.</t>
  </si>
  <si>
    <t>9 días.</t>
  </si>
  <si>
    <r>
      <t>Opción A: 5 días.</t>
    </r>
    <r>
      <rPr>
        <sz val="11"/>
        <color theme="1"/>
        <rFont val="Calibri"/>
        <family val="2"/>
        <scheme val="minor"/>
      </rPr>
      <t xml:space="preserve"> Incorrecta, ya que este no es el plazo estipulado en la normativa. </t>
    </r>
    <r>
      <rPr>
        <b/>
        <sz val="11"/>
        <color theme="1"/>
        <rFont val="Calibri"/>
        <family val="2"/>
        <scheme val="minor"/>
      </rPr>
      <t>Opción B: 7 días.</t>
    </r>
    <r>
      <rPr>
        <sz val="11"/>
        <color theme="1"/>
        <rFont val="Calibri"/>
        <family val="2"/>
        <scheme val="minor"/>
      </rPr>
      <t xml:space="preserve"> Incorrecta, porque el plazo para notificar resoluciones es más amplio. </t>
    </r>
    <r>
      <rPr>
        <b/>
        <sz val="11"/>
        <color theme="1"/>
        <rFont val="Calibri"/>
        <family val="2"/>
        <scheme val="minor"/>
      </rPr>
      <t>Opción C: 9 días.</t>
    </r>
    <r>
      <rPr>
        <sz val="11"/>
        <color theme="1"/>
        <rFont val="Calibri"/>
        <family val="2"/>
        <scheme val="minor"/>
      </rPr>
      <t xml:space="preserve"> Incorrecta, ya que tampoco corresponde al plazo máximo establecido. </t>
    </r>
    <r>
      <rPr>
        <b/>
        <sz val="11"/>
        <color theme="1"/>
        <rFont val="Calibri"/>
        <family val="2"/>
        <scheme val="minor"/>
      </rPr>
      <t>Opción D (Correcta): 10 días.</t>
    </r>
    <r>
      <rPr>
        <sz val="11"/>
        <color theme="1"/>
        <rFont val="Calibri"/>
        <family val="2"/>
        <scheme val="minor"/>
      </rPr>
      <t xml:space="preserve"> Correcta, porque el EBEP establece que las resoluciones deben notificarse en un plazo máximo de 10 días desde su emisión.</t>
    </r>
  </si>
  <si>
    <t>¿En qué año se aprobó lel Estatuto Básico del Empleado Público?</t>
  </si>
  <si>
    <r>
      <t>Opción A: 2017.</t>
    </r>
    <r>
      <rPr>
        <sz val="11"/>
        <color theme="1"/>
        <rFont val="Calibri"/>
        <family val="2"/>
        <scheme val="minor"/>
      </rPr>
      <t xml:space="preserve"> Incorrecta, ya que el Estatuto fue aprobado antes de esta fecha. </t>
    </r>
    <r>
      <rPr>
        <b/>
        <sz val="11"/>
        <color theme="1"/>
        <rFont val="Calibri"/>
        <family val="2"/>
        <scheme val="minor"/>
      </rPr>
      <t>Opción B (Correcta): 2015.</t>
    </r>
    <r>
      <rPr>
        <sz val="11"/>
        <color theme="1"/>
        <rFont val="Calibri"/>
        <family val="2"/>
        <scheme val="minor"/>
      </rPr>
      <t xml:space="preserve"> Correcta, porque el Estatuto Básico del Empleado Público fue aprobado mediante el Real Decreto Legislativo 5/2015, de 30 de octubre. </t>
    </r>
    <r>
      <rPr>
        <b/>
        <sz val="11"/>
        <color theme="1"/>
        <rFont val="Calibri"/>
        <family val="2"/>
        <scheme val="minor"/>
      </rPr>
      <t>Opción C: 2021.</t>
    </r>
    <r>
      <rPr>
        <sz val="11"/>
        <color theme="1"/>
        <rFont val="Calibri"/>
        <family val="2"/>
        <scheme val="minor"/>
      </rPr>
      <t xml:space="preserve"> Incorrecta, ya que el Estatuto ya estaba en vigor antes de este año. </t>
    </r>
    <r>
      <rPr>
        <b/>
        <sz val="11"/>
        <color theme="1"/>
        <rFont val="Calibri"/>
        <family val="2"/>
        <scheme val="minor"/>
      </rPr>
      <t>Opción D: 2018.</t>
    </r>
    <r>
      <rPr>
        <sz val="11"/>
        <color theme="1"/>
        <rFont val="Calibri"/>
        <family val="2"/>
        <scheme val="minor"/>
      </rPr>
      <t xml:space="preserve"> Incorrecta, porque no es el año de aprobación del EBEP.</t>
    </r>
  </si>
  <si>
    <t>¿Cuántos días de licencia se conceden a un funcionario por contraer matrimonio?</t>
  </si>
  <si>
    <r>
      <t>Opción A: 10 días.</t>
    </r>
    <r>
      <rPr>
        <sz val="11"/>
        <color theme="1"/>
        <rFont val="Calibri"/>
        <family val="2"/>
        <scheme val="minor"/>
      </rPr>
      <t xml:space="preserve"> Incorrecta, porque este tiempo es inferior al concedido por la normativa. </t>
    </r>
    <r>
      <rPr>
        <b/>
        <sz val="11"/>
        <color theme="1"/>
        <rFont val="Calibri"/>
        <family val="2"/>
        <scheme val="minor"/>
      </rPr>
      <t>Opción B: 7 días.</t>
    </r>
    <r>
      <rPr>
        <sz val="11"/>
        <color theme="1"/>
        <rFont val="Calibri"/>
        <family val="2"/>
        <scheme val="minor"/>
      </rPr>
      <t xml:space="preserve"> Incorrecta, ya que el permiso por matrimonio es más extenso. </t>
    </r>
    <r>
      <rPr>
        <b/>
        <sz val="11"/>
        <color theme="1"/>
        <rFont val="Calibri"/>
        <family val="2"/>
        <scheme val="minor"/>
      </rPr>
      <t>Opción C (Correcta): 15 días.</t>
    </r>
    <r>
      <rPr>
        <sz val="11"/>
        <color theme="1"/>
        <rFont val="Calibri"/>
        <family val="2"/>
        <scheme val="minor"/>
      </rPr>
      <t xml:space="preserve"> Correcta, porque el artículo 48 del EBEP establece que el permiso por matrimonio es de 15 días. </t>
    </r>
    <r>
      <rPr>
        <b/>
        <sz val="11"/>
        <color theme="1"/>
        <rFont val="Calibri"/>
        <family val="2"/>
        <scheme val="minor"/>
      </rPr>
      <t>Opción D: 20 días.</t>
    </r>
    <r>
      <rPr>
        <sz val="11"/>
        <color theme="1"/>
        <rFont val="Calibri"/>
        <family val="2"/>
        <scheme val="minor"/>
      </rPr>
      <t xml:space="preserve"> Incorrecta, ya que este periodo excede lo estipulado en la normativa.</t>
    </r>
  </si>
  <si>
    <t>¿Qué parte de la Constitución establece el régimen jurídico básico de las Comunidades Autónomas?</t>
  </si>
  <si>
    <t>El Título IV.</t>
  </si>
  <si>
    <t>El Título VII.</t>
  </si>
  <si>
    <t>El Título VIII.</t>
  </si>
  <si>
    <t>El Título IX.</t>
  </si>
  <si>
    <r>
      <t>Opción A: El Título IV.</t>
    </r>
    <r>
      <rPr>
        <sz val="11"/>
        <color theme="1"/>
        <rFont val="Calibri"/>
        <family val="2"/>
        <scheme val="minor"/>
      </rPr>
      <t xml:space="preserve"> Incorrecta, ya que este título trata sobre el Gobierno y la Administración, no sobre las Comunidades Autónomas. </t>
    </r>
    <r>
      <rPr>
        <b/>
        <sz val="11"/>
        <color theme="1"/>
        <rFont val="Calibri"/>
        <family val="2"/>
        <scheme val="minor"/>
      </rPr>
      <t>Opción B: El Título VII.</t>
    </r>
    <r>
      <rPr>
        <sz val="11"/>
        <color theme="1"/>
        <rFont val="Calibri"/>
        <family val="2"/>
        <scheme val="minor"/>
      </rPr>
      <t xml:space="preserve"> Incorrecta, porque este título se refiere a la economía y hacienda, no al régimen jurídico de las Comunidades Autónomas. </t>
    </r>
    <r>
      <rPr>
        <b/>
        <sz val="11"/>
        <color theme="1"/>
        <rFont val="Calibri"/>
        <family val="2"/>
        <scheme val="minor"/>
      </rPr>
      <t>Opción C (Correcta): El Título VIII.</t>
    </r>
    <r>
      <rPr>
        <sz val="11"/>
        <color theme="1"/>
        <rFont val="Calibri"/>
        <family val="2"/>
        <scheme val="minor"/>
      </rPr>
      <t xml:space="preserve"> Correcta, porque este título establece el régimen jurídico básico de las Comunidades Autónomas en la Constitución Española. </t>
    </r>
    <r>
      <rPr>
        <b/>
        <sz val="11"/>
        <color theme="1"/>
        <rFont val="Calibri"/>
        <family val="2"/>
        <scheme val="minor"/>
      </rPr>
      <t>Opción D: El Título IX.</t>
    </r>
    <r>
      <rPr>
        <sz val="11"/>
        <color theme="1"/>
        <rFont val="Calibri"/>
        <family val="2"/>
        <scheme val="minor"/>
      </rPr>
      <t xml:space="preserve"> Incorrecta, ya que este título regula el Tribunal Constitucional.</t>
    </r>
  </si>
  <si>
    <t>¿Cuál es el periodo de duración máximo de la excedencia por cuidado de hijo?</t>
  </si>
  <si>
    <t>2 años.</t>
  </si>
  <si>
    <t>5 años.</t>
  </si>
  <si>
    <r>
      <t>Opción A: 2 años.</t>
    </r>
    <r>
      <rPr>
        <sz val="11"/>
        <color theme="1"/>
        <rFont val="Calibri"/>
        <family val="2"/>
        <scheme val="minor"/>
      </rPr>
      <t xml:space="preserve"> Incorrecta, porque el plazo máximo es mayor. </t>
    </r>
    <r>
      <rPr>
        <b/>
        <sz val="11"/>
        <color theme="1"/>
        <rFont val="Calibri"/>
        <family val="2"/>
        <scheme val="minor"/>
      </rPr>
      <t>Opción B: 1 año.</t>
    </r>
    <r>
      <rPr>
        <sz val="11"/>
        <color theme="1"/>
        <rFont val="Calibri"/>
        <family val="2"/>
        <scheme val="minor"/>
      </rPr>
      <t xml:space="preserve"> Incorrecta, ya que la excedencia permite más tiempo para el cuidado del hijo. </t>
    </r>
    <r>
      <rPr>
        <b/>
        <sz val="11"/>
        <color theme="1"/>
        <rFont val="Calibri"/>
        <family val="2"/>
        <scheme val="minor"/>
      </rPr>
      <t>Opción C (Correcta): 3 años.</t>
    </r>
    <r>
      <rPr>
        <sz val="11"/>
        <color theme="1"/>
        <rFont val="Calibri"/>
        <family val="2"/>
        <scheme val="minor"/>
      </rPr>
      <t xml:space="preserve"> Correcta, porque el artículo 89 del EBEP establece que la excedencia por cuidado de hijos tiene un periodo máximo de tres años. </t>
    </r>
    <r>
      <rPr>
        <b/>
        <sz val="11"/>
        <color theme="1"/>
        <rFont val="Calibri"/>
        <family val="2"/>
        <scheme val="minor"/>
      </rPr>
      <t>Opción D: 5 años.</t>
    </r>
    <r>
      <rPr>
        <sz val="11"/>
        <color theme="1"/>
        <rFont val="Calibri"/>
        <family val="2"/>
        <scheme val="minor"/>
      </rPr>
      <t xml:space="preserve"> Incorrecta, porque excede el tiempo permitido.</t>
    </r>
  </si>
  <si>
    <t>¿En qué artículo de la Constitución se establece el derecho de los ciudadanos a acceder a los documentos administrativos?</t>
  </si>
  <si>
    <t>En el 102.</t>
  </si>
  <si>
    <t>En el 103.</t>
  </si>
  <si>
    <t>En el 104.</t>
  </si>
  <si>
    <t>En el 105.</t>
  </si>
  <si>
    <r>
      <t>Opción A: En el 102.</t>
    </r>
    <r>
      <rPr>
        <sz val="11"/>
        <color theme="1"/>
        <rFont val="Calibri"/>
        <family val="2"/>
        <scheme val="minor"/>
      </rPr>
      <t xml:space="preserve"> Incorrecta, porque este artículo no regula este derecho. </t>
    </r>
    <r>
      <rPr>
        <b/>
        <sz val="11"/>
        <color theme="1"/>
        <rFont val="Calibri"/>
        <family val="2"/>
        <scheme val="minor"/>
      </rPr>
      <t>Opción B: En el 103.</t>
    </r>
    <r>
      <rPr>
        <sz val="11"/>
        <color theme="1"/>
        <rFont val="Calibri"/>
        <family val="2"/>
        <scheme val="minor"/>
      </rPr>
      <t xml:space="preserve"> Incorrecta, ya que este artículo se refiere a la Administración Pública pero no regula el acceso a documentos. </t>
    </r>
    <r>
      <rPr>
        <b/>
        <sz val="11"/>
        <color theme="1"/>
        <rFont val="Calibri"/>
        <family val="2"/>
        <scheme val="minor"/>
      </rPr>
      <t>Opción C: En el 104.</t>
    </r>
    <r>
      <rPr>
        <sz val="11"/>
        <color theme="1"/>
        <rFont val="Calibri"/>
        <family val="2"/>
        <scheme val="minor"/>
      </rPr>
      <t xml:space="preserve"> Incorrecta, porque este artículo regula las fuerzas y cuerpos de seguridad del Estado. </t>
    </r>
    <r>
      <rPr>
        <b/>
        <sz val="11"/>
        <color theme="1"/>
        <rFont val="Calibri"/>
        <family val="2"/>
        <scheme val="minor"/>
      </rPr>
      <t>Opción D (Correcta): En el 105.</t>
    </r>
    <r>
      <rPr>
        <sz val="11"/>
        <color theme="1"/>
        <rFont val="Calibri"/>
        <family val="2"/>
        <scheme val="minor"/>
      </rPr>
      <t xml:space="preserve"> Correcta, porque el artículo 105 de la Constitución Española establece el derecho de los ciudadanos a acceder a los documentos administrativos.</t>
    </r>
  </si>
  <si>
    <t xml:space="preserve">Una de las sanciones posibles a un funcionario es el traslado </t>
  </si>
  <si>
    <t>voluntario con cambio de residencia</t>
  </si>
  <si>
    <t>forzoso con cambio o sin cambio  de residencia</t>
  </si>
  <si>
    <t xml:space="preserve">forzoso con cambio de cuerpo y/o escala </t>
  </si>
  <si>
    <t>voluntario sin cambio de residencia</t>
  </si>
  <si>
    <r>
      <t>Opción A: Voluntario con cambio de residencia.</t>
    </r>
    <r>
      <rPr>
        <sz val="11"/>
        <color theme="1"/>
        <rFont val="Calibri"/>
        <family val="2"/>
        <scheme val="minor"/>
      </rPr>
      <t xml:space="preserve"> Incorrecta, porque esta no es una sanción contemplada en el régimen disciplinario. </t>
    </r>
    <r>
      <rPr>
        <b/>
        <sz val="11"/>
        <color theme="1"/>
        <rFont val="Calibri"/>
        <family val="2"/>
        <scheme val="minor"/>
      </rPr>
      <t>Opción B (Correcta): Forzoso con cambio o sin cambio de residencia.</t>
    </r>
    <r>
      <rPr>
        <sz val="11"/>
        <color theme="1"/>
        <rFont val="Calibri"/>
        <family val="2"/>
        <scheme val="minor"/>
      </rPr>
      <t xml:space="preserve"> Correcta, porque el artículo 96 del EBEP establece que el traslado forzoso puede imponerse como sanción disciplinaria, con o sin cambio de residencia. </t>
    </r>
    <r>
      <rPr>
        <b/>
        <sz val="11"/>
        <color theme="1"/>
        <rFont val="Calibri"/>
        <family val="2"/>
        <scheme val="minor"/>
      </rPr>
      <t>Opción C: Forzoso con cambio de cuerpo y/o escala.</t>
    </r>
    <r>
      <rPr>
        <sz val="11"/>
        <color theme="1"/>
        <rFont val="Calibri"/>
        <family val="2"/>
        <scheme val="minor"/>
      </rPr>
      <t xml:space="preserve"> Incorrecta, ya que no se contempla este tipo de sanción. </t>
    </r>
    <r>
      <rPr>
        <b/>
        <sz val="11"/>
        <color theme="1"/>
        <rFont val="Calibri"/>
        <family val="2"/>
        <scheme val="minor"/>
      </rPr>
      <t>Opción D: Voluntario sin cambio de residencia.</t>
    </r>
    <r>
      <rPr>
        <sz val="11"/>
        <color theme="1"/>
        <rFont val="Calibri"/>
        <family val="2"/>
        <scheme val="minor"/>
      </rPr>
      <t xml:space="preserve"> Incorrecta, porque esta no es una sanción.</t>
    </r>
  </si>
  <si>
    <t>Conforme el artículo 12 delEBEP ¿En qué casos el desempeño de un puesto de trabajo reservado a personal eventual puede constituir mérito para el acceso a la función pública?</t>
  </si>
  <si>
    <t>En caso acceso a la promoción interna, puede ser considerado mérito.</t>
  </si>
  <si>
    <t>En caso de acceso  a cuerpos del grupo A, puede ser considerado mérito</t>
  </si>
  <si>
    <r>
      <t>Opción A (Correcta): En ningún caso.</t>
    </r>
    <r>
      <rPr>
        <sz val="11"/>
        <color theme="1"/>
        <rFont val="Calibri"/>
        <family val="2"/>
        <scheme val="minor"/>
      </rPr>
      <t xml:space="preserve"> Correcta, porque el artículo 12 del EBEP establece que el desempeño de un puesto de trabajo reservado a personal eventual no puede ser considerado mérito para el acceso a la función pública o para la promoción interna. </t>
    </r>
    <r>
      <rPr>
        <b/>
        <sz val="11"/>
        <color theme="1"/>
        <rFont val="Calibri"/>
        <family val="2"/>
        <scheme val="minor"/>
      </rPr>
      <t>Opción B: En cualquier caso.</t>
    </r>
    <r>
      <rPr>
        <sz val="11"/>
        <color theme="1"/>
        <rFont val="Calibri"/>
        <family val="2"/>
        <scheme val="minor"/>
      </rPr>
      <t xml:space="preserve"> Incorrecta, ya que el EBEP prohíbe explícitamente esta consideración. </t>
    </r>
    <r>
      <rPr>
        <b/>
        <sz val="11"/>
        <color theme="1"/>
        <rFont val="Calibri"/>
        <family val="2"/>
        <scheme val="minor"/>
      </rPr>
      <t>Opción C: En caso de acceso a la promoción interna, puede ser considerado mérito.</t>
    </r>
    <r>
      <rPr>
        <sz val="11"/>
        <color theme="1"/>
        <rFont val="Calibri"/>
        <family val="2"/>
        <scheme val="minor"/>
      </rPr>
      <t xml:space="preserve"> Incorrecta, porque la normativa no permite esta situación. </t>
    </r>
    <r>
      <rPr>
        <b/>
        <sz val="11"/>
        <color theme="1"/>
        <rFont val="Calibri"/>
        <family val="2"/>
        <scheme val="minor"/>
      </rPr>
      <t>Opción D: En caso de acceso a cuerpos del grupo A, puede ser considerado mérito.</t>
    </r>
    <r>
      <rPr>
        <sz val="11"/>
        <color theme="1"/>
        <rFont val="Calibri"/>
        <family val="2"/>
        <scheme val="minor"/>
      </rPr>
      <t xml:space="preserve"> Incorrecta, ya que no se contempla esta excepción.</t>
    </r>
  </si>
  <si>
    <t>¿En qué situación es declarado un funcionario que sea designado Senador de las Cortes Generales?</t>
  </si>
  <si>
    <r>
      <t>Opción A (Correcta): Servicios especiales.</t>
    </r>
    <r>
      <rPr>
        <sz val="11"/>
        <color theme="1"/>
        <rFont val="Calibri"/>
        <family val="2"/>
        <scheme val="minor"/>
      </rPr>
      <t xml:space="preserve"> Correcta, porque el artículo 87 del EBEP especifica que los funcionarios designados para cargos como Senador de las Cortes Generales pasan a la situación administrativa de "Servicios especiales". </t>
    </r>
    <r>
      <rPr>
        <b/>
        <sz val="11"/>
        <color theme="1"/>
        <rFont val="Calibri"/>
        <family val="2"/>
        <scheme val="minor"/>
      </rPr>
      <t>Opción B: Excedencia voluntaria por interés particular.</t>
    </r>
    <r>
      <rPr>
        <sz val="11"/>
        <color theme="1"/>
        <rFont val="Calibri"/>
        <family val="2"/>
        <scheme val="minor"/>
      </rPr>
      <t xml:space="preserve"> Incorrecta, porque esta no es la situación administrativa aplicable a este caso. </t>
    </r>
    <r>
      <rPr>
        <b/>
        <sz val="11"/>
        <color theme="1"/>
        <rFont val="Calibri"/>
        <family val="2"/>
        <scheme val="minor"/>
      </rPr>
      <t>Opción C: Excedencia forzosa.</t>
    </r>
    <r>
      <rPr>
        <sz val="11"/>
        <color theme="1"/>
        <rFont val="Calibri"/>
        <family val="2"/>
        <scheme val="minor"/>
      </rPr>
      <t xml:space="preserve"> Incorrecta, porque no corresponde a este tipo de nombramientos. </t>
    </r>
    <r>
      <rPr>
        <b/>
        <sz val="11"/>
        <color theme="1"/>
        <rFont val="Calibri"/>
        <family val="2"/>
        <scheme val="minor"/>
      </rPr>
      <t>Opción D: Suspensión provisional.</t>
    </r>
    <r>
      <rPr>
        <sz val="11"/>
        <color theme="1"/>
        <rFont val="Calibri"/>
        <family val="2"/>
        <scheme val="minor"/>
      </rPr>
      <t xml:space="preserve"> Incorrecta, ya que la suspensión provisional se aplica en contextos disciplinarios, no en designaciones políticas.</t>
    </r>
  </si>
  <si>
    <t>¿Cuánto tiempo se debe conceder a un funcionario para que realice un deber inexcusable de carácter público o personal?</t>
  </si>
  <si>
    <t>El tiempo necesario.</t>
  </si>
  <si>
    <t>Seis días.</t>
  </si>
  <si>
    <r>
      <t>Opción A: Dos días.</t>
    </r>
    <r>
      <rPr>
        <sz val="11"/>
        <color theme="1"/>
        <rFont val="Calibri"/>
        <family val="2"/>
        <scheme val="minor"/>
      </rPr>
      <t xml:space="preserve"> Incorrecta, porque el EBEP no limita a dos días el tiempo necesario para cumplir un deber inexcusable. </t>
    </r>
    <r>
      <rPr>
        <b/>
        <sz val="11"/>
        <color theme="1"/>
        <rFont val="Calibri"/>
        <family val="2"/>
        <scheme val="minor"/>
      </rPr>
      <t>Opción B: Tres días.</t>
    </r>
    <r>
      <rPr>
        <sz val="11"/>
        <color theme="1"/>
        <rFont val="Calibri"/>
        <family val="2"/>
        <scheme val="minor"/>
      </rPr>
      <t xml:space="preserve"> Incorrecta, ya que este plazo tampoco aplica a esta circunstancia. </t>
    </r>
    <r>
      <rPr>
        <b/>
        <sz val="11"/>
        <color theme="1"/>
        <rFont val="Calibri"/>
        <family val="2"/>
        <scheme val="minor"/>
      </rPr>
      <t>Opción C (Correcta): El tiempo necesario.</t>
    </r>
    <r>
      <rPr>
        <sz val="11"/>
        <color theme="1"/>
        <rFont val="Calibri"/>
        <family val="2"/>
        <scheme val="minor"/>
      </rPr>
      <t xml:space="preserve"> Correcta, porque el artículo 48 del EBEP establece que el permiso para un deber inexcusable de carácter público o personal debe ser por el tiempo estrictamente necesario para cumplirlo. </t>
    </r>
    <r>
      <rPr>
        <b/>
        <sz val="11"/>
        <color theme="1"/>
        <rFont val="Calibri"/>
        <family val="2"/>
        <scheme val="minor"/>
      </rPr>
      <t>Opción D: Seis días.</t>
    </r>
    <r>
      <rPr>
        <sz val="11"/>
        <color theme="1"/>
        <rFont val="Calibri"/>
        <family val="2"/>
        <scheme val="minor"/>
      </rPr>
      <t xml:space="preserve"> Incorrecta, ya que el plazo debe ajustarse a lo requerido, no ser fijo.</t>
    </r>
  </si>
  <si>
    <t>¿Cuándo prescriben las infracciones leves?</t>
  </si>
  <si>
    <t>Al mes.</t>
  </si>
  <si>
    <t>A los seis meses.</t>
  </si>
  <si>
    <r>
      <t>Opción A: A los dos años.</t>
    </r>
    <r>
      <rPr>
        <sz val="11"/>
        <color theme="1"/>
        <rFont val="Calibri"/>
        <family val="2"/>
        <scheme val="minor"/>
      </rPr>
      <t xml:space="preserve"> Incorrecta, porque este plazo excede el establecido para las infracciones leves. </t>
    </r>
    <r>
      <rPr>
        <b/>
        <sz val="11"/>
        <color theme="1"/>
        <rFont val="Calibri"/>
        <family val="2"/>
        <scheme val="minor"/>
      </rPr>
      <t>Opción B: Al mes.</t>
    </r>
    <r>
      <rPr>
        <sz val="11"/>
        <color theme="1"/>
        <rFont val="Calibri"/>
        <family val="2"/>
        <scheme val="minor"/>
      </rPr>
      <t xml:space="preserve"> Incorrecta, ya que el periodo de prescripción es mayor a un mes. </t>
    </r>
    <r>
      <rPr>
        <b/>
        <sz val="11"/>
        <color theme="1"/>
        <rFont val="Calibri"/>
        <family val="2"/>
        <scheme val="minor"/>
      </rPr>
      <t>Opción C: A los tres años.</t>
    </r>
    <r>
      <rPr>
        <sz val="11"/>
        <color theme="1"/>
        <rFont val="Calibri"/>
        <family val="2"/>
        <scheme val="minor"/>
      </rPr>
      <t xml:space="preserve"> Incorrecta, porque las infracciones leves prescriben en menos tiempo. </t>
    </r>
    <r>
      <rPr>
        <b/>
        <sz val="11"/>
        <color theme="1"/>
        <rFont val="Calibri"/>
        <family val="2"/>
        <scheme val="minor"/>
      </rPr>
      <t>Opción D (Correcta): A los seis meses.</t>
    </r>
    <r>
      <rPr>
        <sz val="11"/>
        <color theme="1"/>
        <rFont val="Calibri"/>
        <family val="2"/>
        <scheme val="minor"/>
      </rPr>
      <t xml:space="preserve"> Correcta, porque el artículo 97 del EBEP establece que las infracciones leves prescriben a los seis meses.</t>
    </r>
  </si>
  <si>
    <t>¿Cuándo prescriben las sanciones impuestas por infracciones  muy graves?</t>
  </si>
  <si>
    <r>
      <t>Opción A: A los dos años.</t>
    </r>
    <r>
      <rPr>
        <sz val="11"/>
        <color theme="1"/>
        <rFont val="Calibri"/>
        <family val="2"/>
        <scheme val="minor"/>
      </rPr>
      <t xml:space="preserve"> Incorrecta, ya que las sanciones por infracciones muy graves tienen un plazo de prescripción mayor. </t>
    </r>
    <r>
      <rPr>
        <b/>
        <sz val="11"/>
        <color theme="1"/>
        <rFont val="Calibri"/>
        <family val="2"/>
        <scheme val="minor"/>
      </rPr>
      <t>Opción B: Al año.</t>
    </r>
    <r>
      <rPr>
        <sz val="11"/>
        <color theme="1"/>
        <rFont val="Calibri"/>
        <family val="2"/>
        <scheme val="minor"/>
      </rPr>
      <t xml:space="preserve"> Incorrecta, porque el plazo es considerablemente superior. </t>
    </r>
    <r>
      <rPr>
        <b/>
        <sz val="11"/>
        <color theme="1"/>
        <rFont val="Calibri"/>
        <family val="2"/>
        <scheme val="minor"/>
      </rPr>
      <t>Opción C (Correcta): A los tres años.</t>
    </r>
    <r>
      <rPr>
        <sz val="11"/>
        <color theme="1"/>
        <rFont val="Calibri"/>
        <family val="2"/>
        <scheme val="minor"/>
      </rPr>
      <t xml:space="preserve"> Correcta, porque el artículo 97 del EBEP establece que las sanciones por infracciones muy graves prescriben a los tres años. </t>
    </r>
    <r>
      <rPr>
        <b/>
        <sz val="11"/>
        <color theme="1"/>
        <rFont val="Calibri"/>
        <family val="2"/>
        <scheme val="minor"/>
      </rPr>
      <t>Opción D: A los seis años.</t>
    </r>
    <r>
      <rPr>
        <sz val="11"/>
        <color theme="1"/>
        <rFont val="Calibri"/>
        <family val="2"/>
        <scheme val="minor"/>
      </rPr>
      <t xml:space="preserve"> Incorrecta, porque este plazo no corresponde a infracciones muy graves.</t>
    </r>
  </si>
  <si>
    <t>¿Cuándo prescriben las sanciones impuestas por infracciones graves?</t>
  </si>
  <si>
    <r>
      <t>Opción A (Correcta): A los dos años.</t>
    </r>
    <r>
      <rPr>
        <sz val="11"/>
        <color theme="1"/>
        <rFont val="Calibri"/>
        <family val="2"/>
        <scheme val="minor"/>
      </rPr>
      <t xml:space="preserve"> Correcta, porque el artículo 97 del EBEP establece que las sanciones impuestas por infracciones graves prescriben a los dos años. </t>
    </r>
    <r>
      <rPr>
        <b/>
        <sz val="11"/>
        <color theme="1"/>
        <rFont val="Calibri"/>
        <family val="2"/>
        <scheme val="minor"/>
      </rPr>
      <t>Opción B: Al año.</t>
    </r>
    <r>
      <rPr>
        <sz val="11"/>
        <color theme="1"/>
        <rFont val="Calibri"/>
        <family val="2"/>
        <scheme val="minor"/>
      </rPr>
      <t xml:space="preserve"> Incorrecta, ya que el plazo es más extenso. </t>
    </r>
    <r>
      <rPr>
        <b/>
        <sz val="11"/>
        <color theme="1"/>
        <rFont val="Calibri"/>
        <family val="2"/>
        <scheme val="minor"/>
      </rPr>
      <t>Opción C: A los tres años.</t>
    </r>
    <r>
      <rPr>
        <sz val="11"/>
        <color theme="1"/>
        <rFont val="Calibri"/>
        <family val="2"/>
        <scheme val="minor"/>
      </rPr>
      <t xml:space="preserve"> Incorrecta, porque el tiempo de prescripción es inferior a este periodo. </t>
    </r>
    <r>
      <rPr>
        <b/>
        <sz val="11"/>
        <color theme="1"/>
        <rFont val="Calibri"/>
        <family val="2"/>
        <scheme val="minor"/>
      </rPr>
      <t>Opción D: A los seis años.</t>
    </r>
    <r>
      <rPr>
        <sz val="11"/>
        <color theme="1"/>
        <rFont val="Calibri"/>
        <family val="2"/>
        <scheme val="minor"/>
      </rPr>
      <t xml:space="preserve"> Incorrecta, porque este plazo corresponde a otro tipo de prescripciones.</t>
    </r>
  </si>
  <si>
    <t>¿Cuándo prescriben las sanciones impuestas por infracciones  leves?</t>
  </si>
  <si>
    <t>A los dos meses.</t>
  </si>
  <si>
    <t>A los tres meses.</t>
  </si>
  <si>
    <t>Al año</t>
  </si>
  <si>
    <r>
      <t>Opción A: A los dos meses.</t>
    </r>
    <r>
      <rPr>
        <sz val="11"/>
        <color theme="1"/>
        <rFont val="Calibri"/>
        <family val="2"/>
        <scheme val="minor"/>
      </rPr>
      <t xml:space="preserve"> Incorrecta, ya que las sanciones por infracciones leves prescriben en un periodo más amplio. </t>
    </r>
    <r>
      <rPr>
        <b/>
        <sz val="11"/>
        <color theme="1"/>
        <rFont val="Calibri"/>
        <family val="2"/>
        <scheme val="minor"/>
      </rPr>
      <t>Opción B: Al mes.</t>
    </r>
    <r>
      <rPr>
        <sz val="11"/>
        <color theme="1"/>
        <rFont val="Calibri"/>
        <family val="2"/>
        <scheme val="minor"/>
      </rPr>
      <t xml:space="preserve"> Incorrecta, porque el plazo es mayor a un mes. </t>
    </r>
    <r>
      <rPr>
        <b/>
        <sz val="11"/>
        <color theme="1"/>
        <rFont val="Calibri"/>
        <family val="2"/>
        <scheme val="minor"/>
      </rPr>
      <t>Opción C: A los tres meses.</t>
    </r>
    <r>
      <rPr>
        <sz val="11"/>
        <color theme="1"/>
        <rFont val="Calibri"/>
        <family val="2"/>
        <scheme val="minor"/>
      </rPr>
      <t xml:space="preserve"> Incorrecta, ya que las sanciones por infracciones leves no prescriben en tan corto tiempo. </t>
    </r>
    <r>
      <rPr>
        <b/>
        <sz val="11"/>
        <color theme="1"/>
        <rFont val="Calibri"/>
        <family val="2"/>
        <scheme val="minor"/>
      </rPr>
      <t>Opción D (Correcta): Al año.</t>
    </r>
    <r>
      <rPr>
        <sz val="11"/>
        <color theme="1"/>
        <rFont val="Calibri"/>
        <family val="2"/>
        <scheme val="minor"/>
      </rPr>
      <t xml:space="preserve"> Correcta, porque el artículo 97 del EBEP establece que las sanciones por infracciones leves prescriben al año.</t>
    </r>
  </si>
  <si>
    <t>¿Cuál de las siguientes situaciones administrativas no existe?</t>
  </si>
  <si>
    <t>Excedencia voluntaria</t>
  </si>
  <si>
    <t>Servicios especiales</t>
  </si>
  <si>
    <t>Comisión de servicios</t>
  </si>
  <si>
    <t>Excedencia por cuidado de hijo</t>
  </si>
  <si>
    <r>
      <t>Opción A: Excedencia voluntaria.</t>
    </r>
    <r>
      <rPr>
        <sz val="11"/>
        <color theme="1"/>
        <rFont val="Calibri"/>
        <family val="2"/>
        <scheme val="minor"/>
      </rPr>
      <t xml:space="preserve"> Incorrecta, porque esta situación sí está contemplada en el EBEP. </t>
    </r>
    <r>
      <rPr>
        <b/>
        <sz val="11"/>
        <color theme="1"/>
        <rFont val="Calibri"/>
        <family val="2"/>
        <scheme val="minor"/>
      </rPr>
      <t>Opción B: Servicios especiales.</t>
    </r>
    <r>
      <rPr>
        <sz val="11"/>
        <color theme="1"/>
        <rFont val="Calibri"/>
        <family val="2"/>
        <scheme val="minor"/>
      </rPr>
      <t xml:space="preserve"> Incorrecta, ya que también es una situación administrativa reconocida. </t>
    </r>
    <r>
      <rPr>
        <b/>
        <sz val="11"/>
        <color theme="1"/>
        <rFont val="Calibri"/>
        <family val="2"/>
        <scheme val="minor"/>
      </rPr>
      <t>Opción C: Comisión de servicios.</t>
    </r>
    <r>
      <rPr>
        <sz val="11"/>
        <color theme="1"/>
        <rFont val="Calibri"/>
        <family val="2"/>
        <scheme val="minor"/>
      </rPr>
      <t xml:space="preserve"> Correcta, porque esta no es considerada como una situación administrativa según el EBEP. </t>
    </r>
    <r>
      <rPr>
        <b/>
        <sz val="11"/>
        <color theme="1"/>
        <rFont val="Calibri"/>
        <family val="2"/>
        <scheme val="minor"/>
      </rPr>
      <t>Opción D: Excedencia por cuidado de hijo.</t>
    </r>
    <r>
      <rPr>
        <sz val="11"/>
        <color theme="1"/>
        <rFont val="Calibri"/>
        <family val="2"/>
        <scheme val="minor"/>
      </rPr>
      <t xml:space="preserve"> Incorrecta, porque es una situación administrativa contemplada en el EBEP</t>
    </r>
  </si>
  <si>
    <r>
      <t>Opción A: Al inicio de cada legislatura.</t>
    </r>
    <r>
      <rPr>
        <sz val="11"/>
        <color theme="1"/>
        <rFont val="Calibri"/>
        <family val="2"/>
        <scheme val="minor"/>
      </rPr>
      <t xml:space="preserve"> Incorrecta, porque no se especifica este momento para la aprobación del plan. </t>
    </r>
    <r>
      <rPr>
        <b/>
        <sz val="11"/>
        <color theme="1"/>
        <rFont val="Calibri"/>
        <family val="2"/>
        <scheme val="minor"/>
      </rPr>
      <t>Opción B: Cada dos años.</t>
    </r>
    <r>
      <rPr>
        <sz val="11"/>
        <color theme="1"/>
        <rFont val="Calibri"/>
        <family val="2"/>
        <scheme val="minor"/>
      </rPr>
      <t xml:space="preserve"> Incorrecta, ya que este no es el plazo establecido en la normativa. </t>
    </r>
    <r>
      <rPr>
        <b/>
        <sz val="11"/>
        <color theme="1"/>
        <rFont val="Calibri"/>
        <family val="2"/>
        <scheme val="minor"/>
      </rPr>
      <t>Opción C: Cada tres años.</t>
    </r>
    <r>
      <rPr>
        <sz val="11"/>
        <color theme="1"/>
        <rFont val="Calibri"/>
        <family val="2"/>
        <scheme val="minor"/>
      </rPr>
      <t xml:space="preserve"> Incorrecta, porque no se menciona este periodo en el artículo 64. </t>
    </r>
    <r>
      <rPr>
        <b/>
        <sz val="11"/>
        <color theme="1"/>
        <rFont val="Calibri"/>
        <family val="2"/>
        <scheme val="minor"/>
      </rPr>
      <t>Opción D (Correcta): Periódicamente.</t>
    </r>
    <r>
      <rPr>
        <sz val="11"/>
        <color theme="1"/>
        <rFont val="Calibri"/>
        <family val="2"/>
        <scheme val="minor"/>
      </rPr>
      <t xml:space="preserve"> Correcta, ya que el artículo establece que la aprobación del plan debe realizarse de manera periódica.</t>
    </r>
  </si>
  <si>
    <r>
      <t>Opción A: Bianualmente.</t>
    </r>
    <r>
      <rPr>
        <sz val="11"/>
        <color theme="1"/>
        <rFont val="Calibri"/>
        <family val="2"/>
        <scheme val="minor"/>
      </rPr>
      <t xml:space="preserve"> Incorrecta, porque el artículo no establece este intervalo. </t>
    </r>
    <r>
      <rPr>
        <b/>
        <sz val="11"/>
        <color theme="1"/>
        <rFont val="Calibri"/>
        <family val="2"/>
        <scheme val="minor"/>
      </rPr>
      <t>Opción B: Cada año.</t>
    </r>
    <r>
      <rPr>
        <sz val="11"/>
        <color theme="1"/>
        <rFont val="Calibri"/>
        <family val="2"/>
        <scheme val="minor"/>
      </rPr>
      <t xml:space="preserve"> Incorrecta, ya que no se especifica un plazo anual. </t>
    </r>
    <r>
      <rPr>
        <b/>
        <sz val="11"/>
        <color theme="1"/>
        <rFont val="Calibri"/>
        <family val="2"/>
        <scheme val="minor"/>
      </rPr>
      <t>Opción C: Periódicamente.</t>
    </r>
    <r>
      <rPr>
        <sz val="11"/>
        <color theme="1"/>
        <rFont val="Calibri"/>
        <family val="2"/>
        <scheme val="minor"/>
      </rPr>
      <t xml:space="preserve"> Correcta, porque el artículo indica que el plan debe ser aprobado de manera periódica. </t>
    </r>
    <r>
      <rPr>
        <b/>
        <sz val="11"/>
        <color theme="1"/>
        <rFont val="Calibri"/>
        <family val="2"/>
        <scheme val="minor"/>
      </rPr>
      <t>Opción D: Ninguna es correcta.</t>
    </r>
    <r>
      <rPr>
        <sz val="11"/>
        <color theme="1"/>
        <rFont val="Calibri"/>
        <family val="2"/>
        <scheme val="minor"/>
      </rPr>
      <t xml:space="preserve"> Incorrecta, ya que "Periódicamente" es una opción válida.</t>
    </r>
  </si>
  <si>
    <r>
      <t>Opción A: Derechos de las mujeres víctimas de violencia de género.</t>
    </r>
    <r>
      <rPr>
        <sz val="11"/>
        <color theme="1"/>
        <rFont val="Calibri"/>
        <family val="2"/>
        <scheme val="minor"/>
      </rPr>
      <t xml:space="preserve"> Correcta, ya que este título aborda específicamente la protección de los derechos de las mujeres víctimas de violencia de género. </t>
    </r>
    <r>
      <rPr>
        <b/>
        <sz val="11"/>
        <color theme="1"/>
        <rFont val="Calibri"/>
        <family val="2"/>
        <scheme val="minor"/>
      </rPr>
      <t>Opción B: Medidas de sensibilización, prevención y detección.</t>
    </r>
    <r>
      <rPr>
        <sz val="11"/>
        <color theme="1"/>
        <rFont val="Calibri"/>
        <family val="2"/>
        <scheme val="minor"/>
      </rPr>
      <t xml:space="preserve"> Incorrecta, porque estas se regulan en otros títulos de la ley. </t>
    </r>
    <r>
      <rPr>
        <b/>
        <sz val="11"/>
        <color theme="1"/>
        <rFont val="Calibri"/>
        <family val="2"/>
        <scheme val="minor"/>
      </rPr>
      <t>Opción C: Derechos de las funcionarias públicas.</t>
    </r>
    <r>
      <rPr>
        <sz val="11"/>
        <color theme="1"/>
        <rFont val="Calibri"/>
        <family val="2"/>
        <scheme val="minor"/>
      </rPr>
      <t xml:space="preserve"> Incorrecta, ya que no es el enfoque del título I. </t>
    </r>
    <r>
      <rPr>
        <b/>
        <sz val="11"/>
        <color theme="1"/>
        <rFont val="Calibri"/>
        <family val="2"/>
        <scheme val="minor"/>
      </rPr>
      <t>Opción D: Tutela Institucional.</t>
    </r>
    <r>
      <rPr>
        <sz val="11"/>
        <color theme="1"/>
        <rFont val="Calibri"/>
        <family val="2"/>
        <scheme val="minor"/>
      </rPr>
      <t xml:space="preserve"> Incorrecta, porque la tutela institucional se regula en otra parte de la normativa.</t>
    </r>
  </si>
  <si>
    <r>
      <t>Opción A: Su elaboración será voluntaria para todas las empresas.</t>
    </r>
    <r>
      <rPr>
        <sz val="11"/>
        <color theme="1"/>
        <rFont val="Calibri"/>
        <family val="2"/>
        <scheme val="minor"/>
      </rPr>
      <t xml:space="preserve"> Incorrecta, porque la normativa impone obligaciones en ciertos casos. </t>
    </r>
    <r>
      <rPr>
        <b/>
        <sz val="11"/>
        <color theme="1"/>
        <rFont val="Calibri"/>
        <family val="2"/>
        <scheme val="minor"/>
      </rPr>
      <t>Opción B: Su elaboración será obligatoria para todas las empresas.</t>
    </r>
    <r>
      <rPr>
        <sz val="11"/>
        <color theme="1"/>
        <rFont val="Calibri"/>
        <family val="2"/>
        <scheme val="minor"/>
      </rPr>
      <t xml:space="preserve"> Incorrecta, ya que no todas las empresas están obligadas. </t>
    </r>
    <r>
      <rPr>
        <b/>
        <sz val="11"/>
        <color theme="1"/>
        <rFont val="Calibri"/>
        <family val="2"/>
        <scheme val="minor"/>
      </rPr>
      <t>Opción C: Todas las empresas tienen obligación de elaborarlos independientemente de su personal.</t>
    </r>
    <r>
      <rPr>
        <sz val="11"/>
        <color theme="1"/>
        <rFont val="Calibri"/>
        <family val="2"/>
        <scheme val="minor"/>
      </rPr>
      <t xml:space="preserve"> Incorrecta, porque la obligación depende del número de trabajadores. </t>
    </r>
    <r>
      <rPr>
        <b/>
        <sz val="11"/>
        <color theme="1"/>
        <rFont val="Calibri"/>
        <family val="2"/>
        <scheme val="minor"/>
      </rPr>
      <t>Opción D (Correcta): Su elaboración y aplicación es obligatoria en las empresas de 50 o más trabajadores.</t>
    </r>
    <r>
      <rPr>
        <sz val="11"/>
        <color theme="1"/>
        <rFont val="Calibri"/>
        <family val="2"/>
        <scheme val="minor"/>
      </rPr>
      <t xml:space="preserve"> Correcta, ya que la Ley establece esta obligación para empresas con 50 o más empleados.</t>
    </r>
  </si>
  <si>
    <r>
      <t>Opción A (Correcta): Las Administraciones públicas fomentarán la enseñanza y la investigación sobre el significado y alcance de la igualdad entre mujeres y hombres.</t>
    </r>
    <r>
      <rPr>
        <sz val="11"/>
        <color theme="1"/>
        <rFont val="Calibri"/>
        <family val="2"/>
        <scheme val="minor"/>
      </rPr>
      <t xml:space="preserve"> Correcta, porque la ley establece este deber para las administraciones públicas en el ámbito educativo. </t>
    </r>
    <r>
      <rPr>
        <b/>
        <sz val="11"/>
        <color theme="1"/>
        <rFont val="Calibri"/>
        <family val="2"/>
        <scheme val="minor"/>
      </rPr>
      <t>Opción B: No tienen obligación de fomentar la enseñanza y la investigación sobre igualdad.</t>
    </r>
    <r>
      <rPr>
        <sz val="11"/>
        <color theme="1"/>
        <rFont val="Calibri"/>
        <family val="2"/>
        <scheme val="minor"/>
      </rPr>
      <t xml:space="preserve"> Incorrecta, ya que la normativa establece este deber. </t>
    </r>
    <r>
      <rPr>
        <b/>
        <sz val="11"/>
        <color theme="1"/>
        <rFont val="Calibri"/>
        <family val="2"/>
        <scheme val="minor"/>
      </rPr>
      <t>Opción C: Fomentarán la investigación sobre la evolución de la igualdad entre mujeres y hombres en la educación infantil.</t>
    </r>
    <r>
      <rPr>
        <sz val="11"/>
        <color theme="1"/>
        <rFont val="Calibri"/>
        <family val="2"/>
        <scheme val="minor"/>
      </rPr>
      <t xml:space="preserve"> Incorrecta, porque la referencia es a la educación superior, no infantil. </t>
    </r>
    <r>
      <rPr>
        <b/>
        <sz val="11"/>
        <color theme="1"/>
        <rFont val="Calibri"/>
        <family val="2"/>
        <scheme val="minor"/>
      </rPr>
      <t>Opción D: No se aplica a la educación superior.</t>
    </r>
    <r>
      <rPr>
        <sz val="11"/>
        <color theme="1"/>
        <rFont val="Calibri"/>
        <family val="2"/>
        <scheme val="minor"/>
      </rPr>
      <t xml:space="preserve"> Incorrecta, ya que la ley sí regula este ámbito.</t>
    </r>
  </si>
  <si>
    <r>
      <t>Opción A: El número de hombres no puede ser superior al 60%.</t>
    </r>
    <r>
      <rPr>
        <sz val="11"/>
        <color theme="1"/>
        <rFont val="Calibri"/>
        <family val="2"/>
        <scheme val="minor"/>
      </rPr>
      <t xml:space="preserve"> Incorrecta, ya que la ley no establece este porcentaje específico. </t>
    </r>
    <r>
      <rPr>
        <b/>
        <sz val="11"/>
        <color theme="1"/>
        <rFont val="Calibri"/>
        <family val="2"/>
        <scheme val="minor"/>
      </rPr>
      <t>Opción B (Correcta): Los tribunales deben respetar el principio de presencia equilibrada de mujeres y hombres, salvo razones fundadas y objetivas.</t>
    </r>
    <r>
      <rPr>
        <sz val="11"/>
        <color theme="1"/>
        <rFont val="Calibri"/>
        <family val="2"/>
        <scheme val="minor"/>
      </rPr>
      <t xml:space="preserve"> Correcta, ya que la normativa busca garantizar esta representación equilibrada. </t>
    </r>
    <r>
      <rPr>
        <b/>
        <sz val="11"/>
        <color theme="1"/>
        <rFont val="Calibri"/>
        <family val="2"/>
        <scheme val="minor"/>
      </rPr>
      <t>Opción C: Siempre debe existir una paridad entre mujeres y hombres.</t>
    </r>
    <r>
      <rPr>
        <sz val="11"/>
        <color theme="1"/>
        <rFont val="Calibri"/>
        <family val="2"/>
        <scheme val="minor"/>
      </rPr>
      <t xml:space="preserve"> Incorrecta, porque no se exige paridad estricta. </t>
    </r>
    <r>
      <rPr>
        <b/>
        <sz val="11"/>
        <color theme="1"/>
        <rFont val="Calibri"/>
        <family val="2"/>
        <scheme val="minor"/>
      </rPr>
      <t>Opción D: No existe regulación alguna.</t>
    </r>
    <r>
      <rPr>
        <sz val="11"/>
        <color theme="1"/>
        <rFont val="Calibri"/>
        <family val="2"/>
        <scheme val="minor"/>
      </rPr>
      <t xml:space="preserve"> Incorrecta, ya que la Ley Orgánica 3/2007 sí regula este aspecto.</t>
    </r>
  </si>
  <si>
    <r>
      <t>Opción A: Se elaborará por la Comisión de garantías para la igualdad.</t>
    </r>
    <r>
      <rPr>
        <sz val="11"/>
        <color theme="1"/>
        <rFont val="Calibri"/>
        <family val="2"/>
        <scheme val="minor"/>
      </rPr>
      <t xml:space="preserve"> Incorrecta, porque no es este el órgano encargado. </t>
    </r>
    <r>
      <rPr>
        <b/>
        <sz val="11"/>
        <color theme="1"/>
        <rFont val="Calibri"/>
        <family val="2"/>
        <scheme val="minor"/>
      </rPr>
      <t>Opción B (Correcta): La aprobación de convocatorias de empleo público debe acompañarse de un informe de impacto de género, salvo casos urgentes.</t>
    </r>
    <r>
      <rPr>
        <sz val="11"/>
        <color theme="1"/>
        <rFont val="Calibri"/>
        <family val="2"/>
        <scheme val="minor"/>
      </rPr>
      <t xml:space="preserve"> Correcta, ya que la normativa establece esta obligación. </t>
    </r>
    <r>
      <rPr>
        <b/>
        <sz val="11"/>
        <color theme="1"/>
        <rFont val="Calibri"/>
        <family val="2"/>
        <scheme val="minor"/>
      </rPr>
      <t>Opción C: Debe acompañarse obligatoriamente de un informe de impacto de género.</t>
    </r>
    <r>
      <rPr>
        <sz val="11"/>
        <color theme="1"/>
        <rFont val="Calibri"/>
        <family val="2"/>
        <scheme val="minor"/>
      </rPr>
      <t xml:space="preserve"> Incorrecta, porque hay excepciones en casos urgentes. </t>
    </r>
    <r>
      <rPr>
        <b/>
        <sz val="11"/>
        <color theme="1"/>
        <rFont val="Calibri"/>
        <family val="2"/>
        <scheme val="minor"/>
      </rPr>
      <t>Opción D: No establece regulación alguna.</t>
    </r>
    <r>
      <rPr>
        <sz val="11"/>
        <color theme="1"/>
        <rFont val="Calibri"/>
        <family val="2"/>
        <scheme val="minor"/>
      </rPr>
      <t xml:space="preserve"> Incorrecta, ya que la ley regula este aspecto.</t>
    </r>
  </si>
  <si>
    <r>
      <t>Opción A: El derecho a la protección y a la igualdad real y efectiva de las personas trans, así como de sus familias.</t>
    </r>
    <r>
      <rPr>
        <sz val="11"/>
        <color theme="1"/>
        <rFont val="Calibri"/>
        <family val="2"/>
        <scheme val="minor"/>
      </rPr>
      <t xml:space="preserve"> Incorrecta, ya que el ámbito de la Ley 4/2023 no se limita únicamente a las personas trans. </t>
    </r>
    <r>
      <rPr>
        <b/>
        <sz val="11"/>
        <color theme="1"/>
        <rFont val="Calibri"/>
        <family val="2"/>
        <scheme val="minor"/>
      </rPr>
      <t>Opción B: El derecho a la igualdad de derechos de las personas trans, así como de sus familias.</t>
    </r>
    <r>
      <rPr>
        <sz val="11"/>
        <color theme="1"/>
        <rFont val="Calibri"/>
        <family val="2"/>
        <scheme val="minor"/>
      </rPr>
      <t xml:space="preserve"> Incorrecta, ya que la redacción es más inclusiva y abarca otros colectivos. </t>
    </r>
    <r>
      <rPr>
        <b/>
        <sz val="11"/>
        <color theme="1"/>
        <rFont val="Calibri"/>
        <family val="2"/>
        <scheme val="minor"/>
      </rPr>
      <t>Opción C: El derecho a la igualdad de los colectivos LGTBI.</t>
    </r>
    <r>
      <rPr>
        <sz val="11"/>
        <color theme="1"/>
        <rFont val="Calibri"/>
        <family val="2"/>
        <scheme val="minor"/>
      </rPr>
      <t xml:space="preserve"> Incorrecta, porque no abarca específicamente el enfoque de igualdad real y efectiva. </t>
    </r>
    <r>
      <rPr>
        <b/>
        <sz val="11"/>
        <color theme="1"/>
        <rFont val="Calibri"/>
        <family val="2"/>
        <scheme val="minor"/>
      </rPr>
      <t>Opción D (Correcta): El derecho a la igualdad real y efectiva de las personas lesbianas, gais, trans, bisexuales e intersexuales, así como de sus familias.</t>
    </r>
    <r>
      <rPr>
        <sz val="11"/>
        <color theme="1"/>
        <rFont val="Calibri"/>
        <family val="2"/>
        <scheme val="minor"/>
      </rPr>
      <t xml:space="preserve"> Correcta, porque este es el objeto establecido en el artículo 1 de la Ley 4/2023.</t>
    </r>
  </si>
  <si>
    <r>
      <t>Opción A: Políticas públicas para promover la igualdad real y efectiva de las personas trans.</t>
    </r>
    <r>
      <rPr>
        <sz val="11"/>
        <color theme="1"/>
        <rFont val="Calibri"/>
        <family val="2"/>
        <scheme val="minor"/>
      </rPr>
      <t xml:space="preserve"> Incorrecta, ya que los artículos mencionados regulan aspectos más amplios. </t>
    </r>
    <r>
      <rPr>
        <b/>
        <sz val="11"/>
        <color theme="1"/>
        <rFont val="Calibri"/>
        <family val="2"/>
        <scheme val="minor"/>
      </rPr>
      <t>Opción B (Correcta): Políticas públicas para promover la igualdad efectiva de las personas LGTBI.</t>
    </r>
    <r>
      <rPr>
        <sz val="11"/>
        <color theme="1"/>
        <rFont val="Calibri"/>
        <family val="2"/>
        <scheme val="minor"/>
      </rPr>
      <t xml:space="preserve"> Correcta, porque estos artículos detallan políticas para la igualdad de trato y no discriminación de las personas LGTBI. </t>
    </r>
    <r>
      <rPr>
        <b/>
        <sz val="11"/>
        <color theme="1"/>
        <rFont val="Calibri"/>
        <family val="2"/>
        <scheme val="minor"/>
      </rPr>
      <t>Opción C: Protección efectiva y reparación frente a la discriminación y la violencia por LGTBI fobia.</t>
    </r>
    <r>
      <rPr>
        <sz val="11"/>
        <color theme="1"/>
        <rFont val="Calibri"/>
        <family val="2"/>
        <scheme val="minor"/>
      </rPr>
      <t xml:space="preserve"> Incorrecta, ya que este tema se regula en otros artículos. </t>
    </r>
    <r>
      <rPr>
        <b/>
        <sz val="11"/>
        <color theme="1"/>
        <rFont val="Calibri"/>
        <family val="2"/>
        <scheme val="minor"/>
      </rPr>
      <t>Opción D: Criterios y líneas de actuación de los poderes públicos y órganos de participación ciudadana.</t>
    </r>
    <r>
      <rPr>
        <sz val="11"/>
        <color theme="1"/>
        <rFont val="Calibri"/>
        <family val="2"/>
        <scheme val="minor"/>
      </rPr>
      <t xml:space="preserve"> Incorrecta, porque estos criterios se regulan en artículos previos.</t>
    </r>
  </si>
  <si>
    <r>
      <t>Opción A: Tiene carácter anual.</t>
    </r>
    <r>
      <rPr>
        <sz val="11"/>
        <color theme="1"/>
        <rFont val="Calibri"/>
        <family val="2"/>
        <scheme val="minor"/>
      </rPr>
      <t xml:space="preserve"> Incorrecta, porque el plan no tiene esta periodicidad. </t>
    </r>
    <r>
      <rPr>
        <b/>
        <sz val="11"/>
        <color theme="1"/>
        <rFont val="Calibri"/>
        <family val="2"/>
        <scheme val="minor"/>
      </rPr>
      <t>Opción B: Tiene carácter bianual.</t>
    </r>
    <r>
      <rPr>
        <sz val="11"/>
        <color theme="1"/>
        <rFont val="Calibri"/>
        <family val="2"/>
        <scheme val="minor"/>
      </rPr>
      <t xml:space="preserve"> Incorrecta, ya que no se establece este intervalo en la normativa. </t>
    </r>
    <r>
      <rPr>
        <b/>
        <sz val="11"/>
        <color theme="1"/>
        <rFont val="Calibri"/>
        <family val="2"/>
        <scheme val="minor"/>
      </rPr>
      <t>Opción C: Tiene carácter trianual.</t>
    </r>
    <r>
      <rPr>
        <sz val="11"/>
        <color theme="1"/>
        <rFont val="Calibri"/>
        <family val="2"/>
        <scheme val="minor"/>
      </rPr>
      <t xml:space="preserve"> Incorrecta, porque el carácter de la estrategia es más extenso. </t>
    </r>
    <r>
      <rPr>
        <b/>
        <sz val="11"/>
        <color theme="1"/>
        <rFont val="Calibri"/>
        <family val="2"/>
        <scheme val="minor"/>
      </rPr>
      <t>Opción D (Correcta): Tiene carácter cuatrienal.</t>
    </r>
    <r>
      <rPr>
        <sz val="11"/>
        <color theme="1"/>
        <rFont val="Calibri"/>
        <family val="2"/>
        <scheme val="minor"/>
      </rPr>
      <t xml:space="preserve"> Correcta, ya que la Ley 4/2023 establece que la estrategia será revisada cada cuatro años.</t>
    </r>
  </si>
  <si>
    <r>
      <t>Opción A: Al Ministerio de Asuntos Sociales.</t>
    </r>
    <r>
      <rPr>
        <sz val="11"/>
        <color theme="1"/>
        <rFont val="Calibri"/>
        <family val="2"/>
        <scheme val="minor"/>
      </rPr>
      <t xml:space="preserve"> Incorrecta, ya que este no es el órgano responsable. </t>
    </r>
    <r>
      <rPr>
        <b/>
        <sz val="11"/>
        <color theme="1"/>
        <rFont val="Calibri"/>
        <family val="2"/>
        <scheme val="minor"/>
      </rPr>
      <t>Opción B: Al Ministerio de Trabajo y Economía Social.</t>
    </r>
    <r>
      <rPr>
        <sz val="11"/>
        <color theme="1"/>
        <rFont val="Calibri"/>
        <family val="2"/>
        <scheme val="minor"/>
      </rPr>
      <t xml:space="preserve"> Incorrecta, porque no le compete esta función. </t>
    </r>
    <r>
      <rPr>
        <b/>
        <sz val="11"/>
        <color theme="1"/>
        <rFont val="Calibri"/>
        <family val="2"/>
        <scheme val="minor"/>
      </rPr>
      <t>Opción C: Al Ministerio de Seguridad Social.</t>
    </r>
    <r>
      <rPr>
        <sz val="11"/>
        <color theme="1"/>
        <rFont val="Calibri"/>
        <family val="2"/>
        <scheme val="minor"/>
      </rPr>
      <t xml:space="preserve"> Incorrecta, porque este ámbito no está relacionado con la estrategia. </t>
    </r>
    <r>
      <rPr>
        <b/>
        <sz val="11"/>
        <color theme="1"/>
        <rFont val="Calibri"/>
        <family val="2"/>
        <scheme val="minor"/>
      </rPr>
      <t>Opción D (Correcta): Al Ministerio de Igualdad.</t>
    </r>
    <r>
      <rPr>
        <sz val="11"/>
        <color theme="1"/>
        <rFont val="Calibri"/>
        <family val="2"/>
        <scheme val="minor"/>
      </rPr>
      <t xml:space="preserve"> Correcta, porque la Ley 4/2023 otorga esta responsabilidad al Ministerio de Igualdad.</t>
    </r>
  </si>
  <si>
    <r>
      <t>Opción A (Correcta): Que la Administración General del Estado, las administraciones de las comunidades autónomas, las Ciudades de Ceuta y Melilla y las Entidades Locales cooperarán entre sí para integrar la igualdad de trato y no discriminación.</t>
    </r>
    <r>
      <rPr>
        <sz val="11"/>
        <color theme="1"/>
        <rFont val="Calibri"/>
        <family val="2"/>
        <scheme val="minor"/>
      </rPr>
      <t xml:space="preserve"> Correcta, porque esta cooperación interinstitucional está detallada en los artículos mencionados. </t>
    </r>
    <r>
      <rPr>
        <b/>
        <sz val="11"/>
        <color theme="1"/>
        <rFont val="Calibri"/>
        <family val="2"/>
        <scheme val="minor"/>
      </rPr>
      <t>Opción B: Que corresponde al Ministerio de Igualdad su elaboración, garantizándose la participación de los departamentos ministeriales.</t>
    </r>
    <r>
      <rPr>
        <sz val="11"/>
        <color theme="1"/>
        <rFont val="Calibri"/>
        <family val="2"/>
        <scheme val="minor"/>
      </rPr>
      <t xml:space="preserve"> Incorrecta, ya que no se regula aquí específicamente la elaboración de estrategias. </t>
    </r>
    <r>
      <rPr>
        <b/>
        <sz val="11"/>
        <color theme="1"/>
        <rFont val="Calibri"/>
        <family val="2"/>
        <scheme val="minor"/>
      </rPr>
      <t>Opción C: Que la Ley prevé una estrategia estatal para la inclusión social de las personas trans.</t>
    </r>
    <r>
      <rPr>
        <sz val="11"/>
        <color theme="1"/>
        <rFont val="Calibri"/>
        <family val="2"/>
        <scheme val="minor"/>
      </rPr>
      <t xml:space="preserve"> Incorrecta, ya que este aspecto se aborda en otros artículos. </t>
    </r>
    <r>
      <rPr>
        <b/>
        <sz val="11"/>
        <color theme="1"/>
        <rFont val="Calibri"/>
        <family val="2"/>
        <scheme val="minor"/>
      </rPr>
      <t>Opción D: Que las personas empleadoras o prestadoras de bienes y servicios deberán adoptar métodos de prevención y detección de la discriminación.</t>
    </r>
    <r>
      <rPr>
        <sz val="11"/>
        <color theme="1"/>
        <rFont val="Calibri"/>
        <family val="2"/>
        <scheme val="minor"/>
      </rPr>
      <t xml:space="preserve"> Incorrecta, ya que este tema está en artículos posteriores.</t>
    </r>
  </si>
  <si>
    <r>
      <t>Opción A: Igualdad integral y universal.</t>
    </r>
    <r>
      <rPr>
        <sz val="11"/>
        <color theme="1"/>
        <rFont val="Calibri"/>
        <family val="2"/>
        <scheme val="minor"/>
      </rPr>
      <t xml:space="preserve"> Incorrecta, porque no es un objetivo específico del III Plan. </t>
    </r>
    <r>
      <rPr>
        <b/>
        <sz val="11"/>
        <color theme="1"/>
        <rFont val="Calibri"/>
        <family val="2"/>
        <scheme val="minor"/>
      </rPr>
      <t>Opción B: Reforzar sanciones penales para los delitos contra la igualdad.</t>
    </r>
    <r>
      <rPr>
        <sz val="11"/>
        <color theme="1"/>
        <rFont val="Calibri"/>
        <family val="2"/>
        <scheme val="minor"/>
      </rPr>
      <t xml:space="preserve"> Incorrecta, ya que este aspecto no forma parte del III Plan. </t>
    </r>
    <r>
      <rPr>
        <b/>
        <sz val="11"/>
        <color theme="1"/>
        <rFont val="Calibri"/>
        <family val="2"/>
        <scheme val="minor"/>
      </rPr>
      <t>Opción C (Correcta): Detección temprana y abordaje integral de situaciones especialmente vulnerables.</t>
    </r>
    <r>
      <rPr>
        <sz val="11"/>
        <color theme="1"/>
        <rFont val="Calibri"/>
        <family val="2"/>
        <scheme val="minor"/>
      </rPr>
      <t xml:space="preserve"> Correcta, porque el III Plan establece este objetivo entre sus prioridades. </t>
    </r>
    <r>
      <rPr>
        <b/>
        <sz val="11"/>
        <color theme="1"/>
        <rFont val="Calibri"/>
        <family val="2"/>
        <scheme val="minor"/>
      </rPr>
      <t>Opción D: Creación de juzgados especializados en materia de delitos contra la igualdad.</t>
    </r>
    <r>
      <rPr>
        <sz val="11"/>
        <color theme="1"/>
        <rFont val="Calibri"/>
        <family val="2"/>
        <scheme val="minor"/>
      </rPr>
      <t xml:space="preserve"> Incorrecta, ya que esta medida no forma parte de los objetivos del III Plan.</t>
    </r>
  </si>
  <si>
    <r>
      <t>Opción A (Correcta): Podrá intervenir en todo caso la Autoridad Independiente para la Igualdad de Trato y la No Discriminación.</t>
    </r>
    <r>
      <rPr>
        <sz val="11"/>
        <color theme="1"/>
        <rFont val="Calibri"/>
        <family val="2"/>
        <scheme val="minor"/>
      </rPr>
      <t xml:space="preserve"> Correcta, porque la ley contempla la intervención de esta autoridad para garantizar la protección. </t>
    </r>
    <r>
      <rPr>
        <b/>
        <sz val="11"/>
        <color theme="1"/>
        <rFont val="Calibri"/>
        <family val="2"/>
        <scheme val="minor"/>
      </rPr>
      <t>Opción B: No se incluyen las infracciones y sanciones que garantizan las condiciones básicas en materia de igualdad.</t>
    </r>
    <r>
      <rPr>
        <sz val="11"/>
        <color theme="1"/>
        <rFont val="Calibri"/>
        <family val="2"/>
        <scheme val="minor"/>
      </rPr>
      <t xml:space="preserve"> Incorrecta, ya que la ley sí regula infracciones y sanciones. </t>
    </r>
    <r>
      <rPr>
        <b/>
        <sz val="11"/>
        <color theme="1"/>
        <rFont val="Calibri"/>
        <family val="2"/>
        <scheme val="minor"/>
      </rPr>
      <t>Opción C: Incluye a las personas de nacionalidad española o extranjeras si existe tratado ratificado con reconocimiento recíproco de derechos.</t>
    </r>
    <r>
      <rPr>
        <sz val="11"/>
        <color theme="1"/>
        <rFont val="Calibri"/>
        <family val="2"/>
        <scheme val="minor"/>
      </rPr>
      <t xml:space="preserve"> Incorrecta, ya que la cobertura es más amplia. </t>
    </r>
    <r>
      <rPr>
        <b/>
        <sz val="11"/>
        <color theme="1"/>
        <rFont val="Calibri"/>
        <family val="2"/>
        <scheme val="minor"/>
      </rPr>
      <t>Opción D: Todas son ciertas.</t>
    </r>
    <r>
      <rPr>
        <sz val="11"/>
        <color theme="1"/>
        <rFont val="Calibri"/>
        <family val="2"/>
        <scheme val="minor"/>
      </rPr>
      <t xml:space="preserve"> Incorrecta, porque las opciones B y C no son correctas.</t>
    </r>
  </si>
  <si>
    <r>
      <t>Opción A: Se establecen las acciones en el ámbito de la Sociedad de la Información.</t>
    </r>
    <r>
      <rPr>
        <sz val="11"/>
        <color theme="1"/>
        <rFont val="Calibri"/>
        <family val="2"/>
        <scheme val="minor"/>
      </rPr>
      <t xml:space="preserve"> Correcta, porque este capítulo aborda acciones específicas en diversos ámbitos, incluyendo la Sociedad de la Información. </t>
    </r>
    <r>
      <rPr>
        <b/>
        <sz val="11"/>
        <color theme="1"/>
        <rFont val="Calibri"/>
        <family val="2"/>
        <scheme val="minor"/>
      </rPr>
      <t>Opción B: Se establecen las acciones en el ámbito de los contratos públicos y privados.</t>
    </r>
    <r>
      <rPr>
        <sz val="11"/>
        <color theme="1"/>
        <rFont val="Calibri"/>
        <family val="2"/>
        <scheme val="minor"/>
      </rPr>
      <t xml:space="preserve"> Correcta, ya que también regula acciones en este ámbito. </t>
    </r>
    <r>
      <rPr>
        <b/>
        <sz val="11"/>
        <color theme="1"/>
        <rFont val="Calibri"/>
        <family val="2"/>
        <scheme val="minor"/>
      </rPr>
      <t>Opción C: Se establecen acciones en el ámbito empresarial.</t>
    </r>
    <r>
      <rPr>
        <sz val="11"/>
        <color theme="1"/>
        <rFont val="Calibri"/>
        <family val="2"/>
        <scheme val="minor"/>
      </rPr>
      <t xml:space="preserve"> Correcta, porque también se mencionan medidas específicas en este sector. </t>
    </r>
    <r>
      <rPr>
        <b/>
        <sz val="11"/>
        <color theme="1"/>
        <rFont val="Calibri"/>
        <family val="2"/>
        <scheme val="minor"/>
      </rPr>
      <t>Opción D (Correcta): Todas son ciertas.</t>
    </r>
    <r>
      <rPr>
        <sz val="11"/>
        <color theme="1"/>
        <rFont val="Calibri"/>
        <family val="2"/>
        <scheme val="minor"/>
      </rPr>
      <t xml:space="preserve"> Correcta, ya que las acciones abordan múltiples ámbitos, como los mencionados en las opciones anteriores.</t>
    </r>
  </si>
  <si>
    <r>
      <t>Opción A: Remover los obstáculos que impliquen el acceso al empleo público y en el desarrollo de la carrera profesional para hombres y mujeres.</t>
    </r>
    <r>
      <rPr>
        <sz val="11"/>
        <color theme="1"/>
        <rFont val="Calibri"/>
        <family val="2"/>
        <scheme val="minor"/>
      </rPr>
      <t xml:space="preserve"> Incorrecta, porque la redacción omite aspectos clave como las condiciones de igualdad efectiva. </t>
    </r>
    <r>
      <rPr>
        <b/>
        <sz val="11"/>
        <color theme="1"/>
        <rFont val="Calibri"/>
        <family val="2"/>
        <scheme val="minor"/>
      </rPr>
      <t>Opción B: Fomentar la formación en el acceso al empleo público como a lo largo de la carrera profesional.</t>
    </r>
    <r>
      <rPr>
        <sz val="11"/>
        <color theme="1"/>
        <rFont val="Calibri"/>
        <family val="2"/>
        <scheme val="minor"/>
      </rPr>
      <t xml:space="preserve"> Correcta, ya que este es uno de los criterios establecidos en el artículo. </t>
    </r>
    <r>
      <rPr>
        <b/>
        <sz val="11"/>
        <color theme="1"/>
        <rFont val="Calibri"/>
        <family val="2"/>
        <scheme val="minor"/>
      </rPr>
      <t>Opción C: Evaluar periódicamente la efectividad del principio de igualdad en sus respectivos ámbitos de actuación.</t>
    </r>
    <r>
      <rPr>
        <sz val="11"/>
        <color theme="1"/>
        <rFont val="Calibri"/>
        <family val="2"/>
        <scheme val="minor"/>
      </rPr>
      <t xml:space="preserve"> Correcta, porque también es un criterio importante. </t>
    </r>
    <r>
      <rPr>
        <b/>
        <sz val="11"/>
        <color theme="1"/>
        <rFont val="Calibri"/>
        <family val="2"/>
        <scheme val="minor"/>
      </rPr>
      <t>Opción D (Correcta): Promover la presencia equilibrada de mujeres y hombres en todos los ámbitos de la vida pública y social.</t>
    </r>
    <r>
      <rPr>
        <sz val="11"/>
        <color theme="1"/>
        <rFont val="Calibri"/>
        <family val="2"/>
        <scheme val="minor"/>
      </rPr>
      <t xml:space="preserve"> Correcta, ya que el artículo 51 menciona este objetivo como uno de los pilares.</t>
    </r>
  </si>
  <si>
    <r>
      <t>Opción A: La implantación de un lenguaje no sexista en el ámbito empresarial y su fomento en la totalidad de las relaciones sociales, culturales y artísticas.</t>
    </r>
    <r>
      <rPr>
        <sz val="11"/>
        <color theme="1"/>
        <rFont val="Calibri"/>
        <family val="2"/>
        <scheme val="minor"/>
      </rPr>
      <t xml:space="preserve"> Correcta, porque la ley promueve medidas en este sentido. </t>
    </r>
    <r>
      <rPr>
        <b/>
        <sz val="11"/>
        <color theme="1"/>
        <rFont val="Calibri"/>
        <family val="2"/>
        <scheme val="minor"/>
      </rPr>
      <t>Opción B: La integración del principio de igualdad de trato y de oportunidades en el conjunto de las políticas económica, laboral, social, cultural y artística, con el fin de evitar la segregación laboral y eliminar las diferencias biológicas.</t>
    </r>
    <r>
      <rPr>
        <sz val="11"/>
        <color theme="1"/>
        <rFont val="Calibri"/>
        <family val="2"/>
        <scheme val="minor"/>
      </rPr>
      <t xml:space="preserve"> Incorrecta, porque el enfoque es en las diferencias retributivas y de género, no biológicas. </t>
    </r>
    <r>
      <rPr>
        <b/>
        <sz val="11"/>
        <color theme="1"/>
        <rFont val="Calibri"/>
        <family val="2"/>
        <scheme val="minor"/>
      </rPr>
      <t>Opción C: El fomento de instrumentos de colaboración entre las distintas Administraciones públicas y los agentes sociales, las asociaciones de mujeres y otras entidades privadas.</t>
    </r>
    <r>
      <rPr>
        <sz val="11"/>
        <color theme="1"/>
        <rFont val="Calibri"/>
        <family val="2"/>
        <scheme val="minor"/>
      </rPr>
      <t xml:space="preserve"> Correcta, ya que la colaboración interinstitucional es un criterio clave. </t>
    </r>
    <r>
      <rPr>
        <b/>
        <sz val="11"/>
        <color theme="1"/>
        <rFont val="Calibri"/>
        <family val="2"/>
        <scheme val="minor"/>
      </rPr>
      <t>Opción D: El fomento de la efectividad del principio de igualdad entre mujeres y hombres en las relaciones entre personas jurídicas.</t>
    </r>
    <r>
      <rPr>
        <sz val="11"/>
        <color theme="1"/>
        <rFont val="Calibri"/>
        <family val="2"/>
        <scheme val="minor"/>
      </rPr>
      <t xml:space="preserve"> Correcta, porque también es un criterio explícito en el artículo 14.</t>
    </r>
  </si>
  <si>
    <r>
      <t>Opción A: Se realizará por ministra de Igualdad a propuesta de la Conferencia Sectorial de Igualdad.</t>
    </r>
    <r>
      <rPr>
        <sz val="11"/>
        <color theme="1"/>
        <rFont val="Calibri"/>
        <family val="2"/>
        <scheme val="minor"/>
      </rPr>
      <t xml:space="preserve"> Incorrecta, porque la aprobación final no se realiza únicamente por este procedimiento. </t>
    </r>
    <r>
      <rPr>
        <b/>
        <sz val="11"/>
        <color theme="1"/>
        <rFont val="Calibri"/>
        <family val="2"/>
        <scheme val="minor"/>
      </rPr>
      <t>Opción B: Se realizará mediante aprobación del Congreso de los Diputados por mayoría simple.</t>
    </r>
    <r>
      <rPr>
        <sz val="11"/>
        <color theme="1"/>
        <rFont val="Calibri"/>
        <family val="2"/>
        <scheme val="minor"/>
      </rPr>
      <t xml:space="preserve"> Incorrecta, ya que no corresponde al Congreso aprobar esta estrategia. </t>
    </r>
    <r>
      <rPr>
        <b/>
        <sz val="11"/>
        <color theme="1"/>
        <rFont val="Calibri"/>
        <family val="2"/>
        <scheme val="minor"/>
      </rPr>
      <t>Opción C: Se realizará mediante aprobación por la Conferencia Sectorial de Igualdad.</t>
    </r>
    <r>
      <rPr>
        <sz val="11"/>
        <color theme="1"/>
        <rFont val="Calibri"/>
        <family val="2"/>
        <scheme val="minor"/>
      </rPr>
      <t xml:space="preserve"> Incorrecta, ya que este órgano solo participa en el diseño, no en la aprobación final. </t>
    </r>
    <r>
      <rPr>
        <b/>
        <sz val="11"/>
        <color theme="1"/>
        <rFont val="Calibri"/>
        <family val="2"/>
        <scheme val="minor"/>
      </rPr>
      <t>Opción D (Correcta): Se realizará mediante Acuerdo del Consejo de Ministros.</t>
    </r>
    <r>
      <rPr>
        <sz val="11"/>
        <color theme="1"/>
        <rFont val="Calibri"/>
        <family val="2"/>
        <scheme val="minor"/>
      </rPr>
      <t xml:space="preserve"> Correcta, porque la aprobación de la estrategia corresponde al Consejo de Ministros, según la Ley 4/2023.</t>
    </r>
  </si>
  <si>
    <r>
      <t>Opción A: La oficina sectorial de participación ciudadana en materia de igualdad del colectivo LGTBI.</t>
    </r>
    <r>
      <rPr>
        <sz val="11"/>
        <color theme="1"/>
        <rFont val="Calibri"/>
        <family val="2"/>
        <scheme val="minor"/>
      </rPr>
      <t xml:space="preserve"> Incorrecta, porque este órgano no existe en la normativa. </t>
    </r>
    <r>
      <rPr>
        <b/>
        <sz val="11"/>
        <color theme="1"/>
        <rFont val="Calibri"/>
        <family val="2"/>
        <scheme val="minor"/>
      </rPr>
      <t>Opción B (Correcta): El Consejo de Participación de las Personas LGTBI.</t>
    </r>
    <r>
      <rPr>
        <sz val="11"/>
        <color theme="1"/>
        <rFont val="Calibri"/>
        <family val="2"/>
        <scheme val="minor"/>
      </rPr>
      <t xml:space="preserve"> Correcta, ya que este es el órgano colegiado previsto en la Ley 4/2023 para este fin. </t>
    </r>
    <r>
      <rPr>
        <b/>
        <sz val="11"/>
        <color theme="1"/>
        <rFont val="Calibri"/>
        <family val="2"/>
        <scheme val="minor"/>
      </rPr>
      <t>Opción C: La Comisión de participación para la igualdad y no discriminación de las personas trans.</t>
    </r>
    <r>
      <rPr>
        <sz val="11"/>
        <color theme="1"/>
        <rFont val="Calibri"/>
        <family val="2"/>
        <scheme val="minor"/>
      </rPr>
      <t xml:space="preserve"> Incorrecta, ya que esta denominación no es correcta. </t>
    </r>
    <r>
      <rPr>
        <b/>
        <sz val="11"/>
        <color theme="1"/>
        <rFont val="Calibri"/>
        <family val="2"/>
        <scheme val="minor"/>
      </rPr>
      <t>Opción D: La Conferencia Sectorial de participación de las personas LGTBI.</t>
    </r>
    <r>
      <rPr>
        <sz val="11"/>
        <color theme="1"/>
        <rFont val="Calibri"/>
        <family val="2"/>
        <scheme val="minor"/>
      </rPr>
      <t xml:space="preserve"> Incorrecta, porque la Conferencia Sectorial no tiene esta función específica.</t>
    </r>
  </si>
  <si>
    <r>
      <t>Opción A: La participación de las personas trans en el diseño e implementación de las políticas que les afecten.</t>
    </r>
    <r>
      <rPr>
        <sz val="11"/>
        <color theme="1"/>
        <rFont val="Calibri"/>
        <family val="2"/>
        <scheme val="minor"/>
      </rPr>
      <t xml:space="preserve"> Incorrecta, ya que este tema se regula en artículos específicos previos. </t>
    </r>
    <r>
      <rPr>
        <b/>
        <sz val="11"/>
        <color theme="1"/>
        <rFont val="Calibri"/>
        <family val="2"/>
        <scheme val="minor"/>
      </rPr>
      <t>Opción B (Correcta): Protección efectiva y reparación frente a la discriminación y la violencia por LGTBI fobia.</t>
    </r>
    <r>
      <rPr>
        <sz val="11"/>
        <color theme="1"/>
        <rFont val="Calibri"/>
        <family val="2"/>
        <scheme val="minor"/>
      </rPr>
      <t xml:space="preserve"> Correcta, porque estos artículos se enfocan en la protección y reparación frente a estas situaciones. </t>
    </r>
    <r>
      <rPr>
        <b/>
        <sz val="11"/>
        <color theme="1"/>
        <rFont val="Calibri"/>
        <family val="2"/>
        <scheme val="minor"/>
      </rPr>
      <t>Opción C: Estrategia estatal para la igualdad de trato y no discriminación de las personas LGTBI.</t>
    </r>
    <r>
      <rPr>
        <sz val="11"/>
        <color theme="1"/>
        <rFont val="Calibri"/>
        <family val="2"/>
        <scheme val="minor"/>
      </rPr>
      <t xml:space="preserve"> Incorrecta, ya que esta estrategia se aborda en otros artículos. </t>
    </r>
    <r>
      <rPr>
        <b/>
        <sz val="11"/>
        <color theme="1"/>
        <rFont val="Calibri"/>
        <family val="2"/>
        <scheme val="minor"/>
      </rPr>
      <t>Opción D: La información, sensibilización y formación en igualdad de trato y no discriminación de las personas LGTBI.</t>
    </r>
    <r>
      <rPr>
        <sz val="11"/>
        <color theme="1"/>
        <rFont val="Calibri"/>
        <family val="2"/>
        <scheme val="minor"/>
      </rPr>
      <t xml:space="preserve"> Incorrecta, porque este aspecto se regula en otros artículos.</t>
    </r>
  </si>
  <si>
    <r>
      <t>Opción A: Políticas públicas para promover la igualdad efectiva de las personas LGTBI.</t>
    </r>
    <r>
      <rPr>
        <sz val="11"/>
        <color theme="1"/>
        <rFont val="Calibri"/>
        <family val="2"/>
        <scheme val="minor"/>
      </rPr>
      <t xml:space="preserve"> Incorrecta, ya que las políticas públicas específicas se regulan en otros artículos. </t>
    </r>
    <r>
      <rPr>
        <b/>
        <sz val="11"/>
        <color theme="1"/>
        <rFont val="Calibri"/>
        <family val="2"/>
        <scheme val="minor"/>
      </rPr>
      <t>Opción B (Correcta): Criterios y líneas de actuación de los poderes públicos y órganos de participación ciudadana.</t>
    </r>
    <r>
      <rPr>
        <sz val="11"/>
        <color theme="1"/>
        <rFont val="Calibri"/>
        <family val="2"/>
        <scheme val="minor"/>
      </rPr>
      <t xml:space="preserve"> Correcta, porque estos artículos abordan los criterios y actuaciones de los poderes públicos para garantizar la igualdad y la no discriminación. </t>
    </r>
    <r>
      <rPr>
        <b/>
        <sz val="11"/>
        <color theme="1"/>
        <rFont val="Calibri"/>
        <family val="2"/>
        <scheme val="minor"/>
      </rPr>
      <t>Opción C: Políticas públicas para promover la igualdad real y efectiva de las personas trans.</t>
    </r>
    <r>
      <rPr>
        <sz val="11"/>
        <color theme="1"/>
        <rFont val="Calibri"/>
        <family val="2"/>
        <scheme val="minor"/>
      </rPr>
      <t xml:space="preserve"> Incorrecta, ya que este tema no es el enfoque principal de estos artículos. </t>
    </r>
    <r>
      <rPr>
        <b/>
        <sz val="11"/>
        <color theme="1"/>
        <rFont val="Calibri"/>
        <family val="2"/>
        <scheme val="minor"/>
      </rPr>
      <t>Opción D: Protección efectiva y reparación frente a la discriminación y la violencia por LGTBI fobia.</t>
    </r>
    <r>
      <rPr>
        <sz val="11"/>
        <color theme="1"/>
        <rFont val="Calibri"/>
        <family val="2"/>
        <scheme val="minor"/>
      </rPr>
      <t xml:space="preserve"> Incorrecta, porque esta protección se regula en artículos posteriores.</t>
    </r>
  </si>
  <si>
    <r>
      <t>Opción A: La Ley regula el procedimiento y requisitos para la rectificación registral relativa al sexo y prevé medidas de creación de una fiscalía especial de instrucción de delitos contra los derechos de los colectivos LGTBI.</t>
    </r>
    <r>
      <rPr>
        <sz val="11"/>
        <color theme="1"/>
        <rFont val="Calibri"/>
        <family val="2"/>
        <scheme val="minor"/>
      </rPr>
      <t xml:space="preserve"> Incorrecta, porque no contempla la creación de una fiscalía especial. </t>
    </r>
    <r>
      <rPr>
        <b/>
        <sz val="11"/>
        <color theme="1"/>
        <rFont val="Calibri"/>
        <family val="2"/>
        <scheme val="minor"/>
      </rPr>
      <t>Opción B: La Ley regula el procedimiento y requisitos para la rectificación registral relativa al sexo y prevé medidas de rectificación en el ámbito público, y en algunos casos, también privado.</t>
    </r>
    <r>
      <rPr>
        <sz val="11"/>
        <color theme="1"/>
        <rFont val="Calibri"/>
        <family val="2"/>
        <scheme val="minor"/>
      </rPr>
      <t xml:space="preserve"> Incorrecta, ya que la ley no menciona específicamente rectificaciones en el ámbito público y privado en esos términos. </t>
    </r>
    <r>
      <rPr>
        <b/>
        <sz val="11"/>
        <color theme="1"/>
        <rFont val="Calibri"/>
        <family val="2"/>
        <scheme val="minor"/>
      </rPr>
      <t>Opción C (Correcta): Regula el procedimiento y requisitos para la rectificación registral relativa al sexo y, en su caso, nombre y apellidos de las personas.</t>
    </r>
    <r>
      <rPr>
        <sz val="11"/>
        <color theme="1"/>
        <rFont val="Calibri"/>
        <family val="2"/>
        <scheme val="minor"/>
      </rPr>
      <t xml:space="preserve"> Correcta, ya que la Ley 4/2023 establece claramente estos procedimientos. </t>
    </r>
    <r>
      <rPr>
        <b/>
        <sz val="11"/>
        <color theme="1"/>
        <rFont val="Calibri"/>
        <family val="2"/>
        <scheme val="minor"/>
      </rPr>
      <t>Opción D: Regula el procedimiento y requisitos para la rectificación registral relativa al sexo.</t>
    </r>
    <r>
      <rPr>
        <sz val="11"/>
        <color theme="1"/>
        <rFont val="Calibri"/>
        <family val="2"/>
        <scheme val="minor"/>
      </rPr>
      <t xml:space="preserve"> Incorrecta, porque no incluye el detalle sobre el nombre y apellidos de las personas.</t>
    </r>
  </si>
  <si>
    <r>
      <t>Opción A (Correcta): Incorpora medidas contra la discriminación de las personas LGTBI, con especial atención a la ejercida contra la infancia y juventud LGTBI.</t>
    </r>
    <r>
      <rPr>
        <sz val="11"/>
        <color theme="1"/>
        <rFont val="Calibri"/>
        <family val="2"/>
        <scheme val="minor"/>
      </rPr>
      <t xml:space="preserve"> Correcta, ya que la estrategia incluye medidas específicas para la protección de la infancia y juventud. </t>
    </r>
    <r>
      <rPr>
        <b/>
        <sz val="11"/>
        <color theme="1"/>
        <rFont val="Calibri"/>
        <family val="2"/>
        <scheme val="minor"/>
      </rPr>
      <t>Opción B: Introduce la creación en el Código Penal del delito de odio por LGTBI fobia.</t>
    </r>
    <r>
      <rPr>
        <sz val="11"/>
        <color theme="1"/>
        <rFont val="Calibri"/>
        <family val="2"/>
        <scheme val="minor"/>
      </rPr>
      <t xml:space="preserve"> Incorrecta, ya que la estrategia no incluye directamente modificaciones al Código Penal. </t>
    </r>
    <r>
      <rPr>
        <b/>
        <sz val="11"/>
        <color theme="1"/>
        <rFont val="Calibri"/>
        <family val="2"/>
        <scheme val="minor"/>
      </rPr>
      <t>Opción C: Constituye el Consejo de Participación de las Personas LGTBI.</t>
    </r>
    <r>
      <rPr>
        <sz val="11"/>
        <color theme="1"/>
        <rFont val="Calibri"/>
        <family val="2"/>
        <scheme val="minor"/>
      </rPr>
      <t xml:space="preserve"> Incorrecta, porque la estrategia no establece la creación de este consejo. </t>
    </r>
    <r>
      <rPr>
        <b/>
        <sz val="11"/>
        <color theme="1"/>
        <rFont val="Calibri"/>
        <family val="2"/>
        <scheme val="minor"/>
      </rPr>
      <t>Opción D: Regula el procedimiento y requisitos para la rectificación registral relativa al sexo.</t>
    </r>
    <r>
      <rPr>
        <sz val="11"/>
        <color theme="1"/>
        <rFont val="Calibri"/>
        <family val="2"/>
        <scheme val="minor"/>
      </rPr>
      <t xml:space="preserve"> Incorrecta, ya que esto corresponde a otro apartado de la Ley 4/2023.</t>
    </r>
  </si>
  <si>
    <r>
      <t>Opción A (Correcta): Por Resolución de 29 de diciembre de 2020, de la Secretaría General de Función Pública.</t>
    </r>
    <r>
      <rPr>
        <sz val="11"/>
        <color theme="1"/>
        <rFont val="Calibri"/>
        <family val="2"/>
        <scheme val="minor"/>
      </rPr>
      <t xml:space="preserve"> Correcta, porque esta resolución corresponde al II Plan de Igualdad. </t>
    </r>
    <r>
      <rPr>
        <b/>
        <sz val="11"/>
        <color theme="1"/>
        <rFont val="Calibri"/>
        <family val="2"/>
        <scheme val="minor"/>
      </rPr>
      <t>Opción B: Real Decreto 902/2020, de 13 de octubre, de igualdad retributiva entre mujeres y hombres.</t>
    </r>
    <r>
      <rPr>
        <sz val="11"/>
        <color theme="1"/>
        <rFont val="Calibri"/>
        <family val="2"/>
        <scheme val="minor"/>
      </rPr>
      <t xml:space="preserve"> Incorrecta, ya que este real decreto aborda específicamente la igualdad retributiva, no el II Plan de Igualdad. </t>
    </r>
    <r>
      <rPr>
        <b/>
        <sz val="11"/>
        <color theme="1"/>
        <rFont val="Calibri"/>
        <family val="2"/>
        <scheme val="minor"/>
      </rPr>
      <t>Opción C: Ley 15/2022, de 12 de julio, integral para la igualdad de trato y la no discriminación.</t>
    </r>
    <r>
      <rPr>
        <sz val="11"/>
        <color theme="1"/>
        <rFont val="Calibri"/>
        <family val="2"/>
        <scheme val="minor"/>
      </rPr>
      <t xml:space="preserve"> Incorrecta, porque esta ley no regula el II Plan de Igualdad. </t>
    </r>
    <r>
      <rPr>
        <b/>
        <sz val="11"/>
        <color theme="1"/>
        <rFont val="Calibri"/>
        <family val="2"/>
        <scheme val="minor"/>
      </rPr>
      <t>Opción D: Real Decreto 333/2023, de 3 de mayo, por el que se modifica el Real Decreto 1615/2009.</t>
    </r>
    <r>
      <rPr>
        <sz val="11"/>
        <color theme="1"/>
        <rFont val="Calibri"/>
        <family val="2"/>
        <scheme val="minor"/>
      </rPr>
      <t xml:space="preserve"> Incorrecta, ya que este decreto no se relaciona con el II Plan de Igualdad.</t>
    </r>
  </si>
  <si>
    <r>
      <t>Opción A: La protección internacional.</t>
    </r>
    <r>
      <rPr>
        <sz val="11"/>
        <color theme="1"/>
        <rFont val="Calibri"/>
        <family val="2"/>
        <scheme val="minor"/>
      </rPr>
      <t xml:space="preserve"> Incorrecta, porque este ámbito sí está regulado en la ley. </t>
    </r>
    <r>
      <rPr>
        <b/>
        <sz val="11"/>
        <color theme="1"/>
        <rFont val="Calibri"/>
        <family val="2"/>
        <scheme val="minor"/>
      </rPr>
      <t>Opción B: El ámbito del turismo.</t>
    </r>
    <r>
      <rPr>
        <sz val="11"/>
        <color theme="1"/>
        <rFont val="Calibri"/>
        <family val="2"/>
        <scheme val="minor"/>
      </rPr>
      <t xml:space="preserve"> Incorrecta, ya que la Ley 4/2023 aborda también este ámbito en ciertas disposiciones. </t>
    </r>
    <r>
      <rPr>
        <b/>
        <sz val="11"/>
        <color theme="1"/>
        <rFont val="Calibri"/>
        <family val="2"/>
        <scheme val="minor"/>
      </rPr>
      <t>Opción C: El ámbito rural.</t>
    </r>
    <r>
      <rPr>
        <sz val="11"/>
        <color theme="1"/>
        <rFont val="Calibri"/>
        <family val="2"/>
        <scheme val="minor"/>
      </rPr>
      <t xml:space="preserve"> Incorrecta, porque este ámbito está incluido en las medidas de inclusión y protección. </t>
    </r>
    <r>
      <rPr>
        <b/>
        <sz val="11"/>
        <color theme="1"/>
        <rFont val="Calibri"/>
        <family val="2"/>
        <scheme val="minor"/>
      </rPr>
      <t>Opción D (Correcta): El ámbito de la investigación científica.</t>
    </r>
    <r>
      <rPr>
        <sz val="11"/>
        <color theme="1"/>
        <rFont val="Calibri"/>
        <family val="2"/>
        <scheme val="minor"/>
      </rPr>
      <t xml:space="preserve"> Correcta, ya que este ámbito no se menciona explícitamente en la Ley 4/2023.</t>
    </r>
  </si>
  <si>
    <r>
      <t>Opción A: La Ley 4/2023, de 28 de febrero, para la igualdad efectiva de las personas trans y para la garantía de los derechos de las personas Lesbianas, Gais, Transexuales, Bisexuales e Intersexuales.</t>
    </r>
    <r>
      <rPr>
        <sz val="11"/>
        <color theme="1"/>
        <rFont val="Calibri"/>
        <family val="2"/>
        <scheme val="minor"/>
      </rPr>
      <t xml:space="preserve"> Incorrecta, ya que no es el nombre exacto. </t>
    </r>
    <r>
      <rPr>
        <b/>
        <sz val="11"/>
        <color theme="1"/>
        <rFont val="Calibri"/>
        <family val="2"/>
        <scheme val="minor"/>
      </rPr>
      <t>Opción B (Correcta): La Ley 4/2023, de 28 de febrero, para la igualdad real y efectiva de las personas trans y para la garantía de los derechos de las personas LGTBI.</t>
    </r>
    <r>
      <rPr>
        <sz val="11"/>
        <color theme="1"/>
        <rFont val="Calibri"/>
        <family val="2"/>
        <scheme val="minor"/>
      </rPr>
      <t xml:space="preserve"> Correcta, porque este es el nombre oficial de la ley. </t>
    </r>
    <r>
      <rPr>
        <b/>
        <sz val="11"/>
        <color theme="1"/>
        <rFont val="Calibri"/>
        <family val="2"/>
        <scheme val="minor"/>
      </rPr>
      <t>Opción C: La Ley 4/2023, de 28 de febrero, para la igualdad y no discriminación de las personas trans.</t>
    </r>
    <r>
      <rPr>
        <sz val="11"/>
        <color theme="1"/>
        <rFont val="Calibri"/>
        <family val="2"/>
        <scheme val="minor"/>
      </rPr>
      <t xml:space="preserve"> Incorrecta, porque omite parte del nombre oficial. </t>
    </r>
    <r>
      <rPr>
        <b/>
        <sz val="11"/>
        <color theme="1"/>
        <rFont val="Calibri"/>
        <family val="2"/>
        <scheme val="minor"/>
      </rPr>
      <t>Opción D: La Ley 4/2023, de 28 de febrero, para la igualdad efectiva y no discriminación de las personas transexuales y para la protección de sus derechos fundamentales.</t>
    </r>
    <r>
      <rPr>
        <sz val="11"/>
        <color theme="1"/>
        <rFont val="Calibri"/>
        <family val="2"/>
        <scheme val="minor"/>
      </rPr>
      <t xml:space="preserve"> Incorrecta, porque esta redacción no es la oficial.</t>
    </r>
  </si>
  <si>
    <r>
      <t>Opción A: Prevé medidas en distintos ámbitos para promover la igualdad real y efectiva de las personas trans; laboral, de salud y educativo.</t>
    </r>
    <r>
      <rPr>
        <sz val="11"/>
        <color theme="1"/>
        <rFont val="Calibri"/>
        <family val="2"/>
        <scheme val="minor"/>
      </rPr>
      <t xml:space="preserve"> Correcta, ya que este artículo detalla medidas en estos ámbitos. </t>
    </r>
    <r>
      <rPr>
        <b/>
        <sz val="11"/>
        <color theme="1"/>
        <rFont val="Calibri"/>
        <family val="2"/>
        <scheme val="minor"/>
      </rPr>
      <t>Opción B: Que en la protección frente a la discriminación y la violencia por LGTBI fobia podrá intervenir en todo caso la Autoridad Independiente para la Igualdad de Trato y la No Discriminación.</t>
    </r>
    <r>
      <rPr>
        <sz val="11"/>
        <color theme="1"/>
        <rFont val="Calibri"/>
        <family val="2"/>
        <scheme val="minor"/>
      </rPr>
      <t xml:space="preserve"> Incorrecta, porque este aspecto no corresponde al artículo 10. </t>
    </r>
    <r>
      <rPr>
        <b/>
        <sz val="11"/>
        <color theme="1"/>
        <rFont val="Calibri"/>
        <family val="2"/>
        <scheme val="minor"/>
      </rPr>
      <t>Opción C: Medidas generales de protección y reparación frente a la discriminación y la violencia.</t>
    </r>
    <r>
      <rPr>
        <sz val="11"/>
        <color theme="1"/>
        <rFont val="Calibri"/>
        <family val="2"/>
        <scheme val="minor"/>
      </rPr>
      <t xml:space="preserve"> Incorrecta, porque no es el enfoque principal del artículo 10. </t>
    </r>
    <r>
      <rPr>
        <b/>
        <sz val="11"/>
        <color theme="1"/>
        <rFont val="Calibri"/>
        <family val="2"/>
        <scheme val="minor"/>
      </rPr>
      <t>Opción D: Prevé la Estrategia estatal para la igualdad de trato y no discriminación de las personas LGTBI.</t>
    </r>
    <r>
      <rPr>
        <sz val="11"/>
        <color theme="1"/>
        <rFont val="Calibri"/>
        <family val="2"/>
        <scheme val="minor"/>
      </rPr>
      <t xml:space="preserve"> Incorrecta, porque esta estrategia se regula en otro artículo.</t>
    </r>
  </si>
  <si>
    <r>
      <t>Opción A: La consideración de las singulares dificultades en que se encuentran las mujeres de colectivos de especial vulnerabilidad como son las que pertenecen a minorías.</t>
    </r>
    <r>
      <rPr>
        <sz val="11"/>
        <color theme="1"/>
        <rFont val="Calibri"/>
        <family val="2"/>
        <scheme val="minor"/>
      </rPr>
      <t xml:space="preserve"> Correcta, ya que este criterio sí está incluido en la normativa. </t>
    </r>
    <r>
      <rPr>
        <b/>
        <sz val="11"/>
        <color theme="1"/>
        <rFont val="Calibri"/>
        <family val="2"/>
        <scheme val="minor"/>
      </rPr>
      <t>Opción B: El compromiso con la efectividad moral de igualdad entre mujeres y hombres.</t>
    </r>
    <r>
      <rPr>
        <sz val="11"/>
        <color theme="1"/>
        <rFont val="Calibri"/>
        <family val="2"/>
        <scheme val="minor"/>
      </rPr>
      <t xml:space="preserve"> Incorrecta, porque este no es un criterio reconocido oficialmente en la ley. </t>
    </r>
    <r>
      <rPr>
        <b/>
        <sz val="11"/>
        <color theme="1"/>
        <rFont val="Calibri"/>
        <family val="2"/>
        <scheme val="minor"/>
      </rPr>
      <t>Opción C: La protección de la maternidad, con especial atención a la asunción por la sociedad de los efectos derivados del embarazo, parto y lactancia.</t>
    </r>
    <r>
      <rPr>
        <sz val="11"/>
        <color theme="1"/>
        <rFont val="Calibri"/>
        <family val="2"/>
        <scheme val="minor"/>
      </rPr>
      <t xml:space="preserve"> Correcta, porque está incluido en la ley. </t>
    </r>
    <r>
      <rPr>
        <b/>
        <sz val="11"/>
        <color theme="1"/>
        <rFont val="Calibri"/>
        <family val="2"/>
        <scheme val="minor"/>
      </rPr>
      <t>Opción D: La adopción de las medidas necesarias para la erradicación de la violencia de género, la violencia familiar y todas las formas de acoso sexual y acoso por razón de sexo.</t>
    </r>
    <r>
      <rPr>
        <sz val="11"/>
        <color theme="1"/>
        <rFont val="Calibri"/>
        <family val="2"/>
        <scheme val="minor"/>
      </rPr>
      <t xml:space="preserve"> Correcta, porque es un criterio destacado en la normativa.</t>
    </r>
  </si>
  <si>
    <t>¿Qué considera un incumplimiento laboral según el artículo 29 de la LPRL?</t>
  </si>
  <si>
    <t>No contribuir, el trabajador, al cumplimiento de las obligaciones establecidas por la autoridad competente con el fin de proteger la seguridad y la salud de los trabajadores en el trabajo</t>
  </si>
  <si>
    <t>No adoptar, el empresario,  las medidas necesarias para garantizar que, con carácter previo al inicio de su actividad, los trabajadores a que se refiere el apartado anterior reciban información acerca de los riesgos a los que vayan a estar expuestos</t>
  </si>
  <si>
    <t>No designar, el empresario  a uno o varios trabajadores para ocuparse de la actividad preventiva , constituir un servicio de prevención o bien concertar dicho servicio con una entidad especializada ajena a la empresa</t>
  </si>
  <si>
    <t>Actuar como servicios de prevención, las entidades especializadas sin ser objeto de una acreditación por la autoridad laboral,</t>
  </si>
  <si>
    <t>¿Qué se discute sobre la influencia de la imprudencia del trabajador en la responsabilidad del empresario?</t>
  </si>
  <si>
    <t>Solo hay una posición doctrinal.</t>
  </si>
  <si>
    <t>Hay tres grandes posiciones doctrinales.</t>
  </si>
  <si>
    <t>No hay ninguna posición al respecto.</t>
  </si>
  <si>
    <t>La imprudencia del trabajador siempre exime al empresario de responsabilidad.</t>
  </si>
  <si>
    <t>¿Qué excluyen los órganos jurisdiccionales en relación con los delitos de riesgo y la conducta del trabajador?</t>
  </si>
  <si>
    <t>La responsabilidad empresarial.</t>
  </si>
  <si>
    <t>La imprudencia del trabajador.</t>
  </si>
  <si>
    <t>Los efectos de la conducta del trabajador.</t>
  </si>
  <si>
    <t>La responsabilidad penal.</t>
  </si>
  <si>
    <t>¿Qué principio busca evitar la repetición de sanciones por los mismos hechos?</t>
  </si>
  <si>
    <t>Principio de proporcionalidad.</t>
  </si>
  <si>
    <t>Principio non bis in idem.</t>
  </si>
  <si>
    <t>Principio de subsidiariedad.</t>
  </si>
  <si>
    <t>¿Qué sucede cuando se detectan actuaciones penales por los mismos hechos en un procedimiento administrativo?</t>
  </si>
  <si>
    <t>Traslada a otro órgano administrativo.</t>
  </si>
  <si>
    <t>Se continúa con el procedimiento administrativo.</t>
  </si>
  <si>
    <t>Se archiva el caso.</t>
  </si>
  <si>
    <t>Se suspende el procedimiento administrativo.</t>
  </si>
  <si>
    <t>¿Qué excluye la condena por delito en sentencia firme?</t>
  </si>
  <si>
    <t>La imposición de sanción administrativa por los mismos hechos.</t>
  </si>
  <si>
    <t>La responsabilidad civil.</t>
  </si>
  <si>
    <t>La liquidación de cuotas a la Seguridad Social.</t>
  </si>
  <si>
    <t>La exigencia de reintegro de ayudas.</t>
  </si>
  <si>
    <t>¿Qué comprende la responsabilidad civil según el artículo 110 del Código Penal?</t>
  </si>
  <si>
    <t>Solo la indemnización de perjuicios materiales.</t>
  </si>
  <si>
    <t xml:space="preserve">La extensión de la responsabilidad civil derivada de los delitos tipificados contra la Propiedad Intelectual </t>
  </si>
  <si>
    <t>El importe de la responsabilidad civil derivada delos delitos de resopnsabilidad punible.</t>
  </si>
  <si>
    <t>¿Qué jurisdicción es competente para determinar la responsabilidad penal derivada de un delito?</t>
  </si>
  <si>
    <t>La jurisdicción civil.</t>
  </si>
  <si>
    <t>La jurisdicción administrativa.</t>
  </si>
  <si>
    <t>La jurisdicción penal.</t>
  </si>
  <si>
    <t>la jurisdición social</t>
  </si>
  <si>
    <t>¿Qué permite el artículo 109.2 del Código Penal al perjudicado?</t>
  </si>
  <si>
    <t>Exigir la responsabilidad civil ante la jurisdicción civil.</t>
  </si>
  <si>
    <t>Exigir la responsabilidad civil solo en la jurisdicción penal.</t>
  </si>
  <si>
    <t>Exigir la responsabilidad civil ante la jurisdiccion social o civil</t>
  </si>
  <si>
    <t>Exigir la responsabilidad civil ante la jurisdiccion civil o adminstrativa</t>
  </si>
  <si>
    <t>¿Qué distingue el artículo 1903 del Código Civil en relación con la responsabilidad civil?</t>
  </si>
  <si>
    <t>La responsabilidad por actos de personas de quienes se debe responder.</t>
  </si>
  <si>
    <t>Solo la responsabilidad personal.</t>
  </si>
  <si>
    <t>La responsabilidad solo en casos de fuerza mayor.</t>
  </si>
  <si>
    <t>La responsabilidad penal derivada de la responsabilidad civil</t>
  </si>
  <si>
    <t>¿Qué obliga el artículo 1101 del Código Civil en relación con la responsabilidad contractual?</t>
  </si>
  <si>
    <t>Las obligaciones no contractuales se regirán por ley si la hubiere</t>
  </si>
  <si>
    <t>Se indemnizarán los daños y perjuicios causados por dolo, negligencia o morosidad.</t>
  </si>
  <si>
    <t>Se aplicará a las obligaciones contractuales la ley a que las
partes se hayan sometido expresamente, siempre que tenga
alguna conexión con el negocio de que se trate</t>
  </si>
  <si>
    <t>Nadie podrá ser privado de su propiedad sino por Autoridad
competente y por causa justificada de utilidad pública.</t>
  </si>
  <si>
    <t>¿Qué se requiere para que exista responsabilidad civil derivada de un accidente laboral?</t>
  </si>
  <si>
    <t xml:space="preserve">Que el lugar donde hubiere ocurrido sea titular el responsable </t>
  </si>
  <si>
    <t xml:space="preserve">Unicamente la acción u omisión que causa el daño </t>
  </si>
  <si>
    <t>Incumplimiento de obligaciones de seguridad resultado lesivo</t>
  </si>
  <si>
    <t>Daños al trabajador, acción u omisión que incumpla obligaciones de seguridad, y relación de causalidad.</t>
  </si>
  <si>
    <t>¿Qué declara el artículo 1902 del Código Civil sobre la responsabilidad extracontractual?</t>
  </si>
  <si>
    <t xml:space="preserve">Que la obligación de reparar daños contractual y extrcontrctual se equipararan </t>
  </si>
  <si>
    <t>Que quien cause daño a otro por acción u omisión interviniendo culpa o negligencia, está obligado a reparar el daño.</t>
  </si>
  <si>
    <t xml:space="preserve">El tanto de culpa podra acordarse entre partes siempre que ambas se hayan sometido expresamente. </t>
  </si>
  <si>
    <t>Estará obligado a reparar el daño el causante siempre que tenga alguna conexión con el negocio de que se trate</t>
  </si>
  <si>
    <t>¿Qué se diferencia entre responsabilidad contractual y extracontractual según la normativa?</t>
  </si>
  <si>
    <t xml:space="preserve">Ambas se rigen por el  artículo 1902 del Código Civil </t>
  </si>
  <si>
    <t>La contractual se refiere a la culpa in contrahendo y la extracontractual a la negligencia común.</t>
  </si>
  <si>
    <t>No hay diferencia.</t>
  </si>
  <si>
    <t>Ambas son aplicables solo en la jurisdicción penal.</t>
  </si>
  <si>
    <t>¿Qué es necesario para la aplicación del artículo 1902 del Código Civil?</t>
  </si>
  <si>
    <t>Que los tutores lo sean realmente de los perjuicios causados por los menores o
incapacitados que están bajo su autoridad y habitan en su compañía</t>
  </si>
  <si>
    <t>Que poseedor de un animal, o el que se sirve de él, sea titular del mismo para contraer responsabildad de los perjuicios que este causare.</t>
  </si>
  <si>
    <t>Que se haya producido un daño, acción u omisión culposa o negligente, y relación de causalidad.</t>
  </si>
  <si>
    <t>¿Cuál es el fundamento principal de la responsabilidad penal derivada de accidentes laborales?</t>
  </si>
  <si>
    <t>El daño moral.</t>
  </si>
  <si>
    <t>La culpa contractual</t>
  </si>
  <si>
    <t>La relación de causalidad entre la acción u omisión y el daño.</t>
  </si>
  <si>
    <t>La mera ocurrencia del accidente.</t>
  </si>
  <si>
    <t>¿Qué NO necesitan demostrar los perjudicados para exigir responsabilidad civil por accidente laboral?</t>
  </si>
  <si>
    <t xml:space="preserve">La existencia del accidente, </t>
  </si>
  <si>
    <t>La relación de causalidad entre daño y acción u omisión</t>
  </si>
  <si>
    <t>La existencia el daño o lesión</t>
  </si>
  <si>
    <t>El incumplimiento de las incumplimiento de normas.</t>
  </si>
  <si>
    <t>¿Cómo se califica la responsabilidad del empresario en el incumplimiento de las normas de prevención de riesgos laborales?</t>
  </si>
  <si>
    <t>Como una responsabilidad administrativa.</t>
  </si>
  <si>
    <t>Como una responsabilidad penal.</t>
  </si>
  <si>
    <t>Como una responsabilidad solidaria.</t>
  </si>
  <si>
    <t>Como una responsabilidad objetiva.</t>
  </si>
  <si>
    <t>¿Cuál es el propósito principal del artículo 14 de la LPRL?</t>
  </si>
  <si>
    <t>Eximir al trabajador de la  responsabilidad en los accidentes de trabajo</t>
  </si>
  <si>
    <t>Obligar al empresario a adoptar medidas de prevención de riesgos</t>
  </si>
  <si>
    <t>Permitir al empresario delegar  sus responsabilidades a traves de la contratacion de seguros</t>
  </si>
  <si>
    <t>Garantizar la seguridad y salud de los trabajadores.</t>
  </si>
  <si>
    <t>¿Qué sanción puede imponer la autoridad laboral por infracciones graves en materia de prevención de riesgos laborales?</t>
  </si>
  <si>
    <t>Sanciones económicas, exclusivamente</t>
  </si>
  <si>
    <t>Sanciones económicas y posibles cierres temporales.</t>
  </si>
  <si>
    <t>Cierre de la empresa y paralización de actividad, exclusicamente</t>
  </si>
  <si>
    <t>Sanciones económicas, posibles cierres temporales, sanciones penales</t>
  </si>
  <si>
    <t>¿Qué considera la jurisprudencia en cuanto a la imprudencia del trabajador y la responsabilidad del empresario?</t>
  </si>
  <si>
    <t>La imprudencia del trabajador puede mitigar la responsabilidad del empresario, pero no eximirlo totalmente.</t>
  </si>
  <si>
    <t>La imprudencia del trabajador no se tiene en cuenta en la responsabilidad del empresario</t>
  </si>
  <si>
    <t>La imprudencia del trabajador agrava la responsabilidad del empresario, por ser culpable objetivo</t>
  </si>
  <si>
    <t>¿Qué consecuencia tiene la existencia de una condena penal firme sobre un procedimiento administrativo ante el mismo sujeto hecho y fundamento?</t>
  </si>
  <si>
    <t>La condena penal firme exime de cualquier sanción administrativa.</t>
  </si>
  <si>
    <t>La condena penal firme puede determinar  responsabilidad administrativa pero es incompatible la aplicación de su sanción</t>
  </si>
  <si>
    <t>La condena penal no tiene ninguna consecuencia sobre el procedimiento administrativo</t>
  </si>
  <si>
    <t>La condena penal firme siempre anula el procedimiento administrativo.</t>
  </si>
  <si>
    <t>¿Qué establece el artículo 116 del Código Penal sobre la responsabilidad civil subsidiaria?</t>
  </si>
  <si>
    <t xml:space="preserve">Toda persona criminalmente responsable de un delito no lo es también civilmente hecho del se derivaren daños o perjuicios. </t>
  </si>
  <si>
    <t>Si son dos o más los responsables de un delito los jueces o  tribunales señalarán la cuota de que deba responder cada uno</t>
  </si>
  <si>
    <t xml:space="preserve"> Si son dos o más los responsables de un delito los jueces o  tribunales señalarán la cuota de que deban respoinder conjuntamente</t>
  </si>
  <si>
    <t xml:space="preserve">Toda persona criminalmente responsable de un delito lo es también administrativamente si del hecho  se derivaren daños o perjuicios. </t>
  </si>
  <si>
    <t>¿Qué significa el principio de subsidiariedad en el contexto de la responsabilidad penal?</t>
  </si>
  <si>
    <t>La responsabilidad penal siempre tiene prioridad sobre otras responsabilidades.</t>
  </si>
  <si>
    <t>La responsabilidad penal es secundaria frente a otras responsabilidades.</t>
  </si>
  <si>
    <t>La responsabilidad penal se aplica solo si no hay otras responsabilidades.</t>
  </si>
  <si>
    <t>La responsabilidad penal y civil son interdependientes.</t>
  </si>
  <si>
    <r>
      <t>A</t>
    </r>
    <r>
      <rPr>
        <sz val="11"/>
        <color theme="1"/>
        <rFont val="Calibri"/>
        <family val="2"/>
        <scheme val="minor"/>
      </rPr>
      <t xml:space="preserve">: Es correcta porque el régimen de conflictos de intereses y de incompatibilidades de los altos cargos de la Administración General del Estado actualmente está regulado en la Ley 3/2015, que aborda el ejercicio del alto cargo de forma detallada y específica. </t>
    </r>
    <r>
      <rPr>
        <b/>
        <sz val="11"/>
        <color theme="1"/>
        <rFont val="Calibri"/>
        <family val="2"/>
        <scheme val="minor"/>
      </rPr>
      <t>B</t>
    </r>
    <r>
      <rPr>
        <sz val="11"/>
        <color theme="1"/>
        <rFont val="Calibri"/>
        <family val="2"/>
        <scheme val="minor"/>
      </rPr>
      <t xml:space="preserve">: Es incorrecta porque la Ley 19/2013 regula la transparencia y acceso a la información pública, pero no aborda específicamente el régimen de conflictos de intereses de los altos cargos. </t>
    </r>
    <r>
      <rPr>
        <b/>
        <sz val="11"/>
        <color theme="1"/>
        <rFont val="Calibri"/>
        <family val="2"/>
        <scheme val="minor"/>
      </rPr>
      <t>C</t>
    </r>
    <r>
      <rPr>
        <sz val="11"/>
        <color theme="1"/>
        <rFont val="Calibri"/>
        <family val="2"/>
        <scheme val="minor"/>
      </rPr>
      <t xml:space="preserve">: Es incorrecta porque el Acuerdo de Consejo de Ministros de 2005 establece un código de buen gobierno, pero no regula con fuerza de ley el conflicto de intereses. </t>
    </r>
    <r>
      <rPr>
        <b/>
        <sz val="11"/>
        <color theme="1"/>
        <rFont val="Calibri"/>
        <family val="2"/>
        <scheme val="minor"/>
      </rPr>
      <t>D</t>
    </r>
    <r>
      <rPr>
        <sz val="11"/>
        <color theme="1"/>
        <rFont val="Calibri"/>
        <family val="2"/>
        <scheme val="minor"/>
      </rPr>
      <t>: Es incorrecta porque la Ley 5/2006 ha sido sustituida por la Ley 3/2015 para regular esta materia.</t>
    </r>
  </si>
  <si>
    <t>¿Qué es el Gobierno Abierto según la definición de la OCDE?</t>
  </si>
  <si>
    <t>Una estrategia de orientación hacia el cumplimiento de los ODS</t>
  </si>
  <si>
    <t xml:space="preserve">Una cultura de gobernanza </t>
  </si>
  <si>
    <t>Una política económica sostenible</t>
  </si>
  <si>
    <t>Un sistema de seguridad y sostenibilidad</t>
  </si>
  <si>
    <r>
      <t>B</t>
    </r>
    <r>
      <rPr>
        <sz val="11"/>
        <color theme="1"/>
        <rFont val="Calibri"/>
        <family val="2"/>
        <scheme val="minor"/>
      </rPr>
      <t xml:space="preserve">: Es correcta porque según la OCDE, el Gobierno Abierto es definido como una cultura de gobernanza basada en los principios de transparencia, participación y rendición de cuentas para fomentar la democracia y el crecimiento inclusivo. </t>
    </r>
    <r>
      <rPr>
        <b/>
        <sz val="11"/>
        <color theme="1"/>
        <rFont val="Calibri"/>
        <family val="2"/>
        <scheme val="minor"/>
      </rPr>
      <t>A</t>
    </r>
    <r>
      <rPr>
        <sz val="11"/>
        <color theme="1"/>
        <rFont val="Calibri"/>
        <family val="2"/>
        <scheme val="minor"/>
      </rPr>
      <t xml:space="preserve">: Es incorrecta porque aunque se relaciona con los Objetivos de Desarrollo Sostenible (ODS), no constituye la definición según la OCDE. </t>
    </r>
    <r>
      <rPr>
        <b/>
        <sz val="11"/>
        <color theme="1"/>
        <rFont val="Calibri"/>
        <family val="2"/>
        <scheme val="minor"/>
      </rPr>
      <t>C</t>
    </r>
    <r>
      <rPr>
        <sz val="11"/>
        <color theme="1"/>
        <rFont val="Calibri"/>
        <family val="2"/>
        <scheme val="minor"/>
      </rPr>
      <t xml:space="preserve">: Es incorrecta porque una política económica sostenible no define los principios del Gobierno Abierto. </t>
    </r>
    <r>
      <rPr>
        <b/>
        <sz val="11"/>
        <color theme="1"/>
        <rFont val="Calibri"/>
        <family val="2"/>
        <scheme val="minor"/>
      </rPr>
      <t>D</t>
    </r>
    <r>
      <rPr>
        <sz val="11"/>
        <color theme="1"/>
        <rFont val="Calibri"/>
        <family val="2"/>
        <scheme val="minor"/>
      </rPr>
      <t>: Es incorrecta porque el Gobierno Abierto no es un sistema de seguridad o sostenibilidad.</t>
    </r>
  </si>
  <si>
    <t xml:space="preserve"> ¿Qué avance se logró con el II Plan de Gobierno Abierto 2014-2016?</t>
  </si>
  <si>
    <t>La creación y consolidación del Foro de Gobierno Abierto como espacio de participación mixto de la sociedad civil y las Administraciones públicas</t>
  </si>
  <si>
    <t xml:space="preserve">La apertura del Portal de la Transparencia del Gobierno de España </t>
  </si>
  <si>
    <t>La colaboración y participación ciudadana en la seguridad pública a través de las redes sociales</t>
  </si>
  <si>
    <t>La simplificación del acceso a la información sanitaria para los pacientes</t>
  </si>
  <si>
    <r>
      <t>B</t>
    </r>
    <r>
      <rPr>
        <sz val="11"/>
        <color theme="1"/>
        <rFont val="Calibri"/>
        <family val="2"/>
        <scheme val="minor"/>
      </rPr>
      <t xml:space="preserve">: Es correcta porque uno de los avances logrados con el II Plan de Gobierno Abierto 2014-2016 fue la apertura del Portal de la Transparencia, que centraliza el acceso a la información pública. </t>
    </r>
    <r>
      <rPr>
        <b/>
        <sz val="11"/>
        <color theme="1"/>
        <rFont val="Calibri"/>
        <family val="2"/>
        <scheme val="minor"/>
      </rPr>
      <t>A</t>
    </r>
    <r>
      <rPr>
        <sz val="11"/>
        <color theme="1"/>
        <rFont val="Calibri"/>
        <family val="2"/>
        <scheme val="minor"/>
      </rPr>
      <t xml:space="preserve">: Es incorrecta porque la creación y consolidación del Foro de Gobierno Abierto corresponde al III Plan de Gobierno Abierto 2017-2019. </t>
    </r>
    <r>
      <rPr>
        <b/>
        <sz val="11"/>
        <color theme="1"/>
        <rFont val="Calibri"/>
        <family val="2"/>
        <scheme val="minor"/>
      </rPr>
      <t>C</t>
    </r>
    <r>
      <rPr>
        <sz val="11"/>
        <color theme="1"/>
        <rFont val="Calibri"/>
        <family val="2"/>
        <scheme val="minor"/>
      </rPr>
      <t xml:space="preserve">: Es incorrecta porque aunque la colaboración ciudadana es relevante, no se vincula directamente con el logro del II Plan. </t>
    </r>
    <r>
      <rPr>
        <b/>
        <sz val="11"/>
        <color theme="1"/>
        <rFont val="Calibri"/>
        <family val="2"/>
        <scheme val="minor"/>
      </rPr>
      <t>D</t>
    </r>
    <r>
      <rPr>
        <sz val="11"/>
        <color theme="1"/>
        <rFont val="Calibri"/>
        <family val="2"/>
        <scheme val="minor"/>
      </rPr>
      <t>: Es incorrecta porque la simplificación del acceso a la información sanitaria es un avance específico del I Plan de Gobierno Abierto.</t>
    </r>
  </si>
  <si>
    <t xml:space="preserve"> ¿Qué es la plataforma datos.gob.es?</t>
  </si>
  <si>
    <t xml:space="preserve">Un portal con datos fiscales para el pago de impuestos </t>
  </si>
  <si>
    <t xml:space="preserve">Un punto de encuentro para la apertura de información pública </t>
  </si>
  <si>
    <t xml:space="preserve">Un portal para la denuncia por la vulneración de datos personales </t>
  </si>
  <si>
    <t xml:space="preserve">Un registro de patentes y marcas </t>
  </si>
  <si>
    <r>
      <t>B</t>
    </r>
    <r>
      <rPr>
        <sz val="11"/>
        <color theme="1"/>
        <rFont val="Calibri"/>
        <family val="2"/>
        <scheme val="minor"/>
      </rPr>
      <t xml:space="preserve">: Es correcta porque datos.gob.es es un punto de encuentro para la apertura de información pública, facilitando el acceso y la reutilización de datos por parte de la ciudadanía y empresas. </t>
    </r>
    <r>
      <rPr>
        <b/>
        <sz val="11"/>
        <color theme="1"/>
        <rFont val="Calibri"/>
        <family val="2"/>
        <scheme val="minor"/>
      </rPr>
      <t>A</t>
    </r>
    <r>
      <rPr>
        <sz val="11"/>
        <color theme="1"/>
        <rFont val="Calibri"/>
        <family val="2"/>
        <scheme val="minor"/>
      </rPr>
      <t xml:space="preserve">: Es incorrecta porque no es un portal enfocado en datos fiscales para el pago de impuestos. </t>
    </r>
    <r>
      <rPr>
        <b/>
        <sz val="11"/>
        <color theme="1"/>
        <rFont val="Calibri"/>
        <family val="2"/>
        <scheme val="minor"/>
      </rPr>
      <t>C</t>
    </r>
    <r>
      <rPr>
        <sz val="11"/>
        <color theme="1"/>
        <rFont val="Calibri"/>
        <family val="2"/>
        <scheme val="minor"/>
      </rPr>
      <t xml:space="preserve">: Es incorrecta porque no está diseñado para denuncias sobre vulneración de datos personales. </t>
    </r>
    <r>
      <rPr>
        <b/>
        <sz val="11"/>
        <color theme="1"/>
        <rFont val="Calibri"/>
        <family val="2"/>
        <scheme val="minor"/>
      </rPr>
      <t>D</t>
    </r>
    <r>
      <rPr>
        <sz val="11"/>
        <color theme="1"/>
        <rFont val="Calibri"/>
        <family val="2"/>
        <scheme val="minor"/>
      </rPr>
      <t>: Es incorrecta porque no tiene relación con registros de patentes o marcas.</t>
    </r>
  </si>
  <si>
    <t xml:space="preserve"> ¿Qué regula el Real Decreto 799/2005?</t>
  </si>
  <si>
    <t xml:space="preserve">La mejora de la calidad en la Administración General del Estado. </t>
  </si>
  <si>
    <r>
      <t xml:space="preserve">Explicar las </t>
    </r>
    <r>
      <rPr>
        <sz val="10"/>
        <rFont val="Calibri"/>
        <family val="2"/>
        <scheme val="minor"/>
      </rPr>
      <t>obligaciones de buen gobierno que deben cumplir los representantes públicos y las sanciones o penas a las que se enfrentan en caso de no cumplirlas</t>
    </r>
  </si>
  <si>
    <t xml:space="preserve">Se enfatiza la importancia del principio de documentos abiertos desde el diseño y por defecto. </t>
  </si>
  <si>
    <t xml:space="preserve">Las inspecciones generales de servicios de los departamentos ministeriales </t>
  </si>
  <si>
    <r>
      <t>D</t>
    </r>
    <r>
      <rPr>
        <sz val="11"/>
        <color theme="1"/>
        <rFont val="Calibri"/>
        <family val="2"/>
        <scheme val="minor"/>
      </rPr>
      <t xml:space="preserve">: Es correcta porque el Real Decreto 799/2005 regula las inspecciones generales de servicios en los departamentos ministeriales, incluyendo sus procedimientos y objetivos. </t>
    </r>
    <r>
      <rPr>
        <b/>
        <sz val="11"/>
        <color theme="1"/>
        <rFont val="Calibri"/>
        <family val="2"/>
        <scheme val="minor"/>
      </rPr>
      <t>A</t>
    </r>
    <r>
      <rPr>
        <sz val="11"/>
        <color theme="1"/>
        <rFont val="Calibri"/>
        <family val="2"/>
        <scheme val="minor"/>
      </rPr>
      <t xml:space="preserve">: Es incorrecta porque la mejora de la calidad en la Administración General del Estado está regulada por el Real Decreto 951/2005. </t>
    </r>
    <r>
      <rPr>
        <b/>
        <sz val="11"/>
        <color theme="1"/>
        <rFont val="Calibri"/>
        <family val="2"/>
        <scheme val="minor"/>
      </rPr>
      <t>B</t>
    </r>
    <r>
      <rPr>
        <sz val="11"/>
        <color theme="1"/>
        <rFont val="Calibri"/>
        <family val="2"/>
        <scheme val="minor"/>
      </rPr>
      <t xml:space="preserve">: Es incorrecta porque las obligaciones de buen gobierno están reguladas por la Ley 19/2013, no por este decreto. </t>
    </r>
    <r>
      <rPr>
        <b/>
        <sz val="11"/>
        <color theme="1"/>
        <rFont val="Calibri"/>
        <family val="2"/>
        <scheme val="minor"/>
      </rPr>
      <t>C</t>
    </r>
    <r>
      <rPr>
        <sz val="11"/>
        <color theme="1"/>
        <rFont val="Calibri"/>
        <family val="2"/>
        <scheme val="minor"/>
      </rPr>
      <t>: Es incorrecta porque el principio de documentos abiertos está vinculado a las regulaciones sobre datos abiertos, no a este decreto.</t>
    </r>
  </si>
  <si>
    <t xml:space="preserve"> ¿Qué compromiso asume el IV Plan de Gobierno Abierto 2020-2024 en el Eje de Transparencia y Rendición de Cuentas? </t>
  </si>
  <si>
    <t xml:space="preserve">La transparencia en las estadísticas de criminalidad.  </t>
  </si>
  <si>
    <r>
      <rPr>
        <sz val="7"/>
        <rFont val="Times New Roman"/>
        <family val="1"/>
      </rPr>
      <t xml:space="preserve"> </t>
    </r>
    <r>
      <rPr>
        <sz val="10"/>
        <rFont val="Calibri"/>
        <family val="2"/>
      </rPr>
      <t xml:space="preserve">El avance en interoperabilidad y protección de datos en el Portal de Archivos Españoles (PARES). </t>
    </r>
  </si>
  <si>
    <t xml:space="preserve">Reforma del marco regulatorio </t>
  </si>
  <si>
    <t>La Educación en Gobierno Abierto</t>
  </si>
  <si>
    <r>
      <t>C</t>
    </r>
    <r>
      <rPr>
        <sz val="11"/>
        <color theme="1"/>
        <rFont val="Calibri"/>
        <family val="2"/>
        <scheme val="minor"/>
      </rPr>
      <t xml:space="preserve">: Es correcta porque uno de los compromisos del IV Plan de Gobierno Abierto 2020-2024 en el eje de Transparencia es avanzar en la interoperabilidad y protección de datos, especialmente a través del Portal de Archivos Españoles (PARES). </t>
    </r>
    <r>
      <rPr>
        <b/>
        <sz val="11"/>
        <color theme="1"/>
        <rFont val="Calibri"/>
        <family val="2"/>
        <scheme val="minor"/>
      </rPr>
      <t>A</t>
    </r>
    <r>
      <rPr>
        <sz val="11"/>
        <color theme="1"/>
        <rFont val="Calibri"/>
        <family val="2"/>
        <scheme val="minor"/>
      </rPr>
      <t xml:space="preserve">: Es incorrecta porque aunque se fomenta la transparencia en estadísticas de criminalidad, esto corresponde a planes previos. </t>
    </r>
    <r>
      <rPr>
        <b/>
        <sz val="11"/>
        <color theme="1"/>
        <rFont val="Calibri"/>
        <family val="2"/>
        <scheme val="minor"/>
      </rPr>
      <t>B</t>
    </r>
    <r>
      <rPr>
        <sz val="11"/>
        <color theme="1"/>
        <rFont val="Calibri"/>
        <family val="2"/>
        <scheme val="minor"/>
      </rPr>
      <t xml:space="preserve">: Es incorrecta porque la reforma del marco regulatorio es un compromiso general que no se centra exclusivamente en el eje de transparencia. </t>
    </r>
    <r>
      <rPr>
        <b/>
        <sz val="11"/>
        <color theme="1"/>
        <rFont val="Calibri"/>
        <family val="2"/>
        <scheme val="minor"/>
      </rPr>
      <t>D</t>
    </r>
    <r>
      <rPr>
        <sz val="11"/>
        <color theme="1"/>
        <rFont val="Calibri"/>
        <family val="2"/>
        <scheme val="minor"/>
      </rPr>
      <t>: Es incorrecta porque la Educación en Gobierno Abierto es un compromiso de sensibilización, no de transparencia.</t>
    </r>
  </si>
  <si>
    <t xml:space="preserve"> ¿Qué promueve la reutilización de la información del sector público?</t>
  </si>
  <si>
    <t xml:space="preserve">La exclusividad en el acceso a datos </t>
  </si>
  <si>
    <t xml:space="preserve">El desarrollo de nuevos productos y servicios de alto valor socioeconómico </t>
  </si>
  <si>
    <t xml:space="preserve">La reducción de la transparencia </t>
  </si>
  <si>
    <t xml:space="preserve">La privatización de la información pública </t>
  </si>
  <si>
    <r>
      <t>B</t>
    </r>
    <r>
      <rPr>
        <sz val="11"/>
        <color theme="1"/>
        <rFont val="Calibri"/>
        <family val="2"/>
        <scheme val="minor"/>
      </rPr>
      <t xml:space="preserve">: Es correcta porque la reutilización de la información del sector público tiene como objetivo principal el desarrollo de nuevos productos y servicios de alto valor socioeconómico. </t>
    </r>
    <r>
      <rPr>
        <b/>
        <sz val="11"/>
        <color theme="1"/>
        <rFont val="Calibri"/>
        <family val="2"/>
        <scheme val="minor"/>
      </rPr>
      <t>A</t>
    </r>
    <r>
      <rPr>
        <sz val="11"/>
        <color theme="1"/>
        <rFont val="Calibri"/>
        <family val="2"/>
        <scheme val="minor"/>
      </rPr>
      <t xml:space="preserve">: Es incorrecta porque la exclusividad en el acceso a datos contradice el principio de datos abiertos. </t>
    </r>
    <r>
      <rPr>
        <b/>
        <sz val="11"/>
        <color theme="1"/>
        <rFont val="Calibri"/>
        <family val="2"/>
        <scheme val="minor"/>
      </rPr>
      <t>C</t>
    </r>
    <r>
      <rPr>
        <sz val="11"/>
        <color theme="1"/>
        <rFont val="Calibri"/>
        <family val="2"/>
        <scheme val="minor"/>
      </rPr>
      <t xml:space="preserve">: Es incorrecta porque reducir la transparencia va en contra de los principios de Gobierno Abierto. </t>
    </r>
    <r>
      <rPr>
        <b/>
        <sz val="11"/>
        <color theme="1"/>
        <rFont val="Calibri"/>
        <family val="2"/>
        <scheme val="minor"/>
      </rPr>
      <t>D</t>
    </r>
    <r>
      <rPr>
        <sz val="11"/>
        <color theme="1"/>
        <rFont val="Calibri"/>
        <family val="2"/>
        <scheme val="minor"/>
      </rPr>
      <t>: Es incorrecta porque la privatización de la información pública es contraria al propósito de reutilización.</t>
    </r>
  </si>
  <si>
    <t xml:space="preserve"> El diseño de programas para facilitar el acceso de los ciudadanos a los servicios públicos incluye: </t>
  </si>
  <si>
    <t xml:space="preserve">La eliminación de todos los trámites administrativos </t>
  </si>
  <si>
    <t xml:space="preserve">La coordinación con los departamentos ministeriales </t>
  </si>
  <si>
    <t xml:space="preserve">La creación de más barreras burocráticas </t>
  </si>
  <si>
    <t xml:space="preserve">La exclusión de empresas del proceso </t>
  </si>
  <si>
    <r>
      <t>B</t>
    </r>
    <r>
      <rPr>
        <sz val="11"/>
        <color theme="1"/>
        <rFont val="Calibri"/>
        <family val="2"/>
        <scheme val="minor"/>
      </rPr>
      <t xml:space="preserve">: Es correcta porque facilitar el acceso a los ciudadanos incluye la coordinación con los departamentos ministeriales para reducir barreras y simplificar procedimientos. </t>
    </r>
    <r>
      <rPr>
        <b/>
        <sz val="11"/>
        <color theme="1"/>
        <rFont val="Calibri"/>
        <family val="2"/>
        <scheme val="minor"/>
      </rPr>
      <t>A</t>
    </r>
    <r>
      <rPr>
        <sz val="11"/>
        <color theme="1"/>
        <rFont val="Calibri"/>
        <family val="2"/>
        <scheme val="minor"/>
      </rPr>
      <t xml:space="preserve">: Es incorrecta porque la eliminación de todos los trámites administrativos no es viable ni promovida en la gobernanza pública. </t>
    </r>
    <r>
      <rPr>
        <b/>
        <sz val="11"/>
        <color theme="1"/>
        <rFont val="Calibri"/>
        <family val="2"/>
        <scheme val="minor"/>
      </rPr>
      <t>C</t>
    </r>
    <r>
      <rPr>
        <sz val="11"/>
        <color theme="1"/>
        <rFont val="Calibri"/>
        <family val="2"/>
        <scheme val="minor"/>
      </rPr>
      <t xml:space="preserve">: Es incorrecta porque la creación de más barreras burocráticas es contraria a los principios de gobernanza. </t>
    </r>
    <r>
      <rPr>
        <b/>
        <sz val="11"/>
        <color theme="1"/>
        <rFont val="Calibri"/>
        <family val="2"/>
        <scheme val="minor"/>
      </rPr>
      <t>D</t>
    </r>
    <r>
      <rPr>
        <sz val="11"/>
        <color theme="1"/>
        <rFont val="Calibri"/>
        <family val="2"/>
        <scheme val="minor"/>
      </rPr>
      <t>: Es incorrecta porque la exclusión de empresas del proceso no fomenta la inclusión y eficiencia en el acceso.</t>
    </r>
  </si>
  <si>
    <t xml:space="preserve"> ¿Cuál es uno de los pilares del Punto de Acceso General? </t>
  </si>
  <si>
    <t xml:space="preserve">Incrementar la burocracia </t>
  </si>
  <si>
    <t xml:space="preserve">Participación ciudadana </t>
  </si>
  <si>
    <t xml:space="preserve">Reducción de impuestos </t>
  </si>
  <si>
    <t xml:space="preserve">Privatización de servicios públicos </t>
  </si>
  <si>
    <r>
      <t>B</t>
    </r>
    <r>
      <rPr>
        <sz val="11"/>
        <color theme="1"/>
        <rFont val="Calibri"/>
        <family val="2"/>
        <scheme val="minor"/>
      </rPr>
      <t xml:space="preserve">: Es correcta porque uno de los pilares del Punto de Acceso General es fomentar la participación ciudadana, permitiendo la interacción directa con la Administración. </t>
    </r>
    <r>
      <rPr>
        <b/>
        <sz val="11"/>
        <color theme="1"/>
        <rFont val="Calibri"/>
        <family val="2"/>
        <scheme val="minor"/>
      </rPr>
      <t>A</t>
    </r>
    <r>
      <rPr>
        <sz val="11"/>
        <color theme="1"/>
        <rFont val="Calibri"/>
        <family val="2"/>
        <scheme val="minor"/>
      </rPr>
      <t xml:space="preserve">: Es incorrecta porque incrementar la burocracia contradice el objetivo del Punto de Acceso General. </t>
    </r>
    <r>
      <rPr>
        <b/>
        <sz val="11"/>
        <color theme="1"/>
        <rFont val="Calibri"/>
        <family val="2"/>
        <scheme val="minor"/>
      </rPr>
      <t>C</t>
    </r>
    <r>
      <rPr>
        <sz val="11"/>
        <color theme="1"/>
        <rFont val="Calibri"/>
        <family val="2"/>
        <scheme val="minor"/>
      </rPr>
      <t xml:space="preserve">: Es incorrecta porque la reducción de impuestos no está relacionada con los pilares del Punto de Acceso. </t>
    </r>
    <r>
      <rPr>
        <b/>
        <sz val="11"/>
        <color theme="1"/>
        <rFont val="Calibri"/>
        <family val="2"/>
        <scheme val="minor"/>
      </rPr>
      <t>D</t>
    </r>
    <r>
      <rPr>
        <sz val="11"/>
        <color theme="1"/>
        <rFont val="Calibri"/>
        <family val="2"/>
        <scheme val="minor"/>
      </rPr>
      <t>: Es incorrecta porque la privatización de servicios públicos no es parte de sus objetivos.</t>
    </r>
  </si>
  <si>
    <t xml:space="preserve"> ¿Qué es el objetivo del compromiso 3 del Eje de Participación del IV Plan de Gobierno Abierto?</t>
  </si>
  <si>
    <t xml:space="preserve">Mejorar las condiciones de participación de la ciudadanía </t>
  </si>
  <si>
    <t xml:space="preserve">Reducir los impuestos a las grandes empresas </t>
  </si>
  <si>
    <t xml:space="preserve">Privatizar los servicios de agua </t>
  </si>
  <si>
    <t xml:space="preserve">Limitar el acceso a la educación pública </t>
  </si>
  <si>
    <r>
      <t>A</t>
    </r>
    <r>
      <rPr>
        <sz val="11"/>
        <color theme="1"/>
        <rFont val="Calibri"/>
        <family val="2"/>
        <scheme val="minor"/>
      </rPr>
      <t xml:space="preserve">: Es correcta porque el compromiso 3 del Eje de Participación del IV Plan de Gobierno Abierto tiene como objetivo mejorar las condiciones de participación de la ciudadanía, promoviendo su implicación en el diseño, ejecución y evaluación de políticas públicas. </t>
    </r>
    <r>
      <rPr>
        <b/>
        <sz val="11"/>
        <color theme="1"/>
        <rFont val="Calibri"/>
        <family val="2"/>
        <scheme val="minor"/>
      </rPr>
      <t>B</t>
    </r>
    <r>
      <rPr>
        <sz val="11"/>
        <color theme="1"/>
        <rFont val="Calibri"/>
        <family val="2"/>
        <scheme val="minor"/>
      </rPr>
      <t xml:space="preserve">: Es incorrecta porque reducir impuestos a grandes empresas no tiene relación con este compromiso. </t>
    </r>
    <r>
      <rPr>
        <b/>
        <sz val="11"/>
        <color theme="1"/>
        <rFont val="Calibri"/>
        <family val="2"/>
        <scheme val="minor"/>
      </rPr>
      <t>C</t>
    </r>
    <r>
      <rPr>
        <sz val="11"/>
        <color theme="1"/>
        <rFont val="Calibri"/>
        <family val="2"/>
        <scheme val="minor"/>
      </rPr>
      <t xml:space="preserve">: Es incorrecta porque privatizar los servicios de agua no se vincula con la mejora de la participación ciudadana. </t>
    </r>
    <r>
      <rPr>
        <b/>
        <sz val="11"/>
        <color theme="1"/>
        <rFont val="Calibri"/>
        <family val="2"/>
        <scheme val="minor"/>
      </rPr>
      <t>D</t>
    </r>
    <r>
      <rPr>
        <sz val="11"/>
        <color theme="1"/>
        <rFont val="Calibri"/>
        <family val="2"/>
        <scheme val="minor"/>
      </rPr>
      <t>: Es incorrecta porque limitar el acceso a la educación pública contradice los principios del Gobierno Abierto.</t>
    </r>
  </si>
  <si>
    <t xml:space="preserve"> La Directiva (UE) 2019/1024 se refiere a:</t>
  </si>
  <si>
    <t xml:space="preserve">La regulación del mercado laboral </t>
  </si>
  <si>
    <t xml:space="preserve">Los datos abiertos y la reutilización del sector público </t>
  </si>
  <si>
    <t xml:space="preserve">La normativa sobre seguridad alimentaria </t>
  </si>
  <si>
    <t xml:space="preserve">La protección de derechos de autor </t>
  </si>
  <si>
    <r>
      <t>B</t>
    </r>
    <r>
      <rPr>
        <sz val="11"/>
        <color theme="1"/>
        <rFont val="Calibri"/>
        <family val="2"/>
        <scheme val="minor"/>
      </rPr>
      <t xml:space="preserve">: Es correcta porque la Directiva (UE) 2019/1024 regula los datos abiertos y la reutilización del sector público, fomentando su accesibilidad y uso por parte de la ciudadanía y empresas. </t>
    </r>
    <r>
      <rPr>
        <b/>
        <sz val="11"/>
        <color theme="1"/>
        <rFont val="Calibri"/>
        <family val="2"/>
        <scheme val="minor"/>
      </rPr>
      <t>A</t>
    </r>
    <r>
      <rPr>
        <sz val="11"/>
        <color theme="1"/>
        <rFont val="Calibri"/>
        <family val="2"/>
        <scheme val="minor"/>
      </rPr>
      <t xml:space="preserve">: Es incorrecta porque la regulación del mercado laboral no está contemplada en esta directiva. </t>
    </r>
    <r>
      <rPr>
        <b/>
        <sz val="11"/>
        <color theme="1"/>
        <rFont val="Calibri"/>
        <family val="2"/>
        <scheme val="minor"/>
      </rPr>
      <t>C</t>
    </r>
    <r>
      <rPr>
        <sz val="11"/>
        <color theme="1"/>
        <rFont val="Calibri"/>
        <family val="2"/>
        <scheme val="minor"/>
      </rPr>
      <t xml:space="preserve">: Es incorrecta porque no trata sobre la seguridad alimentaria. </t>
    </r>
    <r>
      <rPr>
        <b/>
        <sz val="11"/>
        <color theme="1"/>
        <rFont val="Calibri"/>
        <family val="2"/>
        <scheme val="minor"/>
      </rPr>
      <t>D</t>
    </r>
    <r>
      <rPr>
        <sz val="11"/>
        <color theme="1"/>
        <rFont val="Calibri"/>
        <family val="2"/>
        <scheme val="minor"/>
      </rPr>
      <t>: Es incorrecta porque la protección de derechos de autor está regulada por otras normativas específicas.</t>
    </r>
  </si>
  <si>
    <t xml:space="preserve"> ¿Qué permite el área restringida del Punto de Acceso General?</t>
  </si>
  <si>
    <t xml:space="preserve">Acceder a datos personales y estado de expedientes administrativos </t>
  </si>
  <si>
    <t xml:space="preserve">Aumentar las cargas administrativas </t>
  </si>
  <si>
    <t xml:space="preserve">Excluir a los ciudadanos de ciertos servicios </t>
  </si>
  <si>
    <t xml:space="preserve">Eliminar trámites electrónicos </t>
  </si>
  <si>
    <r>
      <t>A</t>
    </r>
    <r>
      <rPr>
        <sz val="11"/>
        <color theme="1"/>
        <rFont val="Calibri"/>
        <family val="2"/>
        <scheme val="minor"/>
      </rPr>
      <t xml:space="preserve">: Es correcta porque el área restringida del Punto de Acceso General permite acceder a datos personales, estado de expedientes y notificaciones administrativas de manera segura y autenticada. </t>
    </r>
    <r>
      <rPr>
        <b/>
        <sz val="11"/>
        <color theme="1"/>
        <rFont val="Calibri"/>
        <family val="2"/>
        <scheme val="minor"/>
      </rPr>
      <t>B</t>
    </r>
    <r>
      <rPr>
        <sz val="11"/>
        <color theme="1"/>
        <rFont val="Calibri"/>
        <family val="2"/>
        <scheme val="minor"/>
      </rPr>
      <t xml:space="preserve">: Es incorrecta porque aumentar las cargas administrativas va en contra de los objetivos del Punto de Acceso General. </t>
    </r>
    <r>
      <rPr>
        <b/>
        <sz val="11"/>
        <color theme="1"/>
        <rFont val="Calibri"/>
        <family val="2"/>
        <scheme val="minor"/>
      </rPr>
      <t>C</t>
    </r>
    <r>
      <rPr>
        <sz val="11"/>
        <color theme="1"/>
        <rFont val="Calibri"/>
        <family val="2"/>
        <scheme val="minor"/>
      </rPr>
      <t xml:space="preserve">: Es incorrecta porque excluir a los ciudadanos de ciertos servicios contradice los principios de transparencia y accesibilidad. </t>
    </r>
    <r>
      <rPr>
        <b/>
        <sz val="11"/>
        <color theme="1"/>
        <rFont val="Calibri"/>
        <family val="2"/>
        <scheme val="minor"/>
      </rPr>
      <t>D</t>
    </r>
    <r>
      <rPr>
        <sz val="11"/>
        <color theme="1"/>
        <rFont val="Calibri"/>
        <family val="2"/>
        <scheme val="minor"/>
      </rPr>
      <t>: Es incorrecta porque eliminar trámites electrónicos no es una función de esta área.</t>
    </r>
  </si>
  <si>
    <t xml:space="preserve"> ¿Qué se busca con el compromiso 5 del Eje de Integridad del IV Plan de Gobierno Abierto? </t>
  </si>
  <si>
    <t xml:space="preserve">Fortalecer los sistemas preventivos de integridad pública </t>
  </si>
  <si>
    <t xml:space="preserve">Incrementar los beneficios empresariales </t>
  </si>
  <si>
    <t xml:space="preserve">Reducir el gasto en educación </t>
  </si>
  <si>
    <t xml:space="preserve">Promover el turismo </t>
  </si>
  <si>
    <r>
      <t>A</t>
    </r>
    <r>
      <rPr>
        <sz val="11"/>
        <color theme="1"/>
        <rFont val="Calibri"/>
        <family val="2"/>
        <scheme val="minor"/>
      </rPr>
      <t xml:space="preserve">: Es correcta porque el compromiso 5 del Eje de Integridad busca fortalecer los sistemas preventivos de integridad pública, asegurando mecanismos que eviten actos de corrupción y mejoren la ética institucional. </t>
    </r>
    <r>
      <rPr>
        <b/>
        <sz val="11"/>
        <color theme="1"/>
        <rFont val="Calibri"/>
        <family val="2"/>
        <scheme val="minor"/>
      </rPr>
      <t>B</t>
    </r>
    <r>
      <rPr>
        <sz val="11"/>
        <color theme="1"/>
        <rFont val="Calibri"/>
        <family val="2"/>
        <scheme val="minor"/>
      </rPr>
      <t xml:space="preserve">: Es incorrecta porque incrementar los beneficios empresariales no es un objetivo del compromiso. </t>
    </r>
    <r>
      <rPr>
        <b/>
        <sz val="11"/>
        <color theme="1"/>
        <rFont val="Calibri"/>
        <family val="2"/>
        <scheme val="minor"/>
      </rPr>
      <t>C</t>
    </r>
    <r>
      <rPr>
        <sz val="11"/>
        <color theme="1"/>
        <rFont val="Calibri"/>
        <family val="2"/>
        <scheme val="minor"/>
      </rPr>
      <t xml:space="preserve">: Es incorrecta porque reducir el gasto en educación no está relacionado con la integridad pública. </t>
    </r>
    <r>
      <rPr>
        <b/>
        <sz val="11"/>
        <color theme="1"/>
        <rFont val="Calibri"/>
        <family val="2"/>
        <scheme val="minor"/>
      </rPr>
      <t>D</t>
    </r>
    <r>
      <rPr>
        <sz val="11"/>
        <color theme="1"/>
        <rFont val="Calibri"/>
        <family val="2"/>
        <scheme val="minor"/>
      </rPr>
      <t>: Es incorrecta porque promover el turismo no guarda relación con este eje.</t>
    </r>
  </si>
  <si>
    <t xml:space="preserve"> Según la nueva regulación, los datos de investigación financiados con fondos públicos deben: </t>
  </si>
  <si>
    <t xml:space="preserve">Ser completamente cerrados </t>
  </si>
  <si>
    <t xml:space="preserve">Estar disponibles solo para las universidades </t>
  </si>
  <si>
    <t xml:space="preserve">Ser tan abiertos como sea posible y tan cerrados como sea necesario </t>
  </si>
  <si>
    <t xml:space="preserve">Ser vendidos a empresas privadas </t>
  </si>
  <si>
    <r>
      <t>C</t>
    </r>
    <r>
      <rPr>
        <sz val="11"/>
        <color theme="1"/>
        <rFont val="Calibri"/>
        <family val="2"/>
        <scheme val="minor"/>
      </rPr>
      <t xml:space="preserve">: Es correcta porque según la nueva regulación, los datos de investigación financiados con fondos públicos deben ser tan abiertos como sea posible y tan cerrados como sea necesario, equilibrando el acceso con la protección de intereses legítimos. </t>
    </r>
    <r>
      <rPr>
        <b/>
        <sz val="11"/>
        <color theme="1"/>
        <rFont val="Calibri"/>
        <family val="2"/>
        <scheme val="minor"/>
      </rPr>
      <t>A</t>
    </r>
    <r>
      <rPr>
        <sz val="11"/>
        <color theme="1"/>
        <rFont val="Calibri"/>
        <family val="2"/>
        <scheme val="minor"/>
      </rPr>
      <t xml:space="preserve">: Es incorrecta porque cerrar completamente los datos contradice los principios de datos abiertos. </t>
    </r>
    <r>
      <rPr>
        <b/>
        <sz val="11"/>
        <color theme="1"/>
        <rFont val="Calibri"/>
        <family val="2"/>
        <scheme val="minor"/>
      </rPr>
      <t>B</t>
    </r>
    <r>
      <rPr>
        <sz val="11"/>
        <color theme="1"/>
        <rFont val="Calibri"/>
        <family val="2"/>
        <scheme val="minor"/>
      </rPr>
      <t xml:space="preserve">: Es incorrecta porque restringirlos solo a universidades no promueve la reutilización. </t>
    </r>
    <r>
      <rPr>
        <b/>
        <sz val="11"/>
        <color theme="1"/>
        <rFont val="Calibri"/>
        <family val="2"/>
        <scheme val="minor"/>
      </rPr>
      <t>D</t>
    </r>
    <r>
      <rPr>
        <sz val="11"/>
        <color theme="1"/>
        <rFont val="Calibri"/>
        <family val="2"/>
        <scheme val="minor"/>
      </rPr>
      <t>: Es incorrecta porque vender datos a empresas privadas va en contra de los principios establecidos.</t>
    </r>
  </si>
  <si>
    <t xml:space="preserve"> ¿Cuál es el objetivo del compromiso 6 del Eje de Integridad?</t>
  </si>
  <si>
    <t xml:space="preserve">Aumentar los salarios de los políticos </t>
  </si>
  <si>
    <t xml:space="preserve">Protección de denunciantes </t>
  </si>
  <si>
    <t xml:space="preserve">Reducir la inversión en infraestructuras </t>
  </si>
  <si>
    <t xml:space="preserve">Limitar la libertad de expresión </t>
  </si>
  <si>
    <r>
      <t>B</t>
    </r>
    <r>
      <rPr>
        <sz val="11"/>
        <color theme="1"/>
        <rFont val="Calibri"/>
        <family val="2"/>
        <scheme val="minor"/>
      </rPr>
      <t xml:space="preserve">: Es correcta porque el compromiso 6 del Eje de Integridad incluye la protección de denunciantes, estableciendo un marco jurídico para garantizar su seguridad y fomentar la detección de infracciones legales. </t>
    </r>
    <r>
      <rPr>
        <b/>
        <sz val="11"/>
        <color theme="1"/>
        <rFont val="Calibri"/>
        <family val="2"/>
        <scheme val="minor"/>
      </rPr>
      <t>A</t>
    </r>
    <r>
      <rPr>
        <sz val="11"/>
        <color theme="1"/>
        <rFont val="Calibri"/>
        <family val="2"/>
        <scheme val="minor"/>
      </rPr>
      <t xml:space="preserve">: Es incorrecta porque aumentar los salarios de los políticos no guarda relación con este compromiso. </t>
    </r>
    <r>
      <rPr>
        <b/>
        <sz val="11"/>
        <color theme="1"/>
        <rFont val="Calibri"/>
        <family val="2"/>
        <scheme val="minor"/>
      </rPr>
      <t>C</t>
    </r>
    <r>
      <rPr>
        <sz val="11"/>
        <color theme="1"/>
        <rFont val="Calibri"/>
        <family val="2"/>
        <scheme val="minor"/>
      </rPr>
      <t xml:space="preserve">: Es incorrecta porque reducir la inversión en infraestructuras no tiene relevancia en el eje de integridad. </t>
    </r>
    <r>
      <rPr>
        <b/>
        <sz val="11"/>
        <color theme="1"/>
        <rFont val="Calibri"/>
        <family val="2"/>
        <scheme val="minor"/>
      </rPr>
      <t>D</t>
    </r>
    <r>
      <rPr>
        <sz val="11"/>
        <color theme="1"/>
        <rFont val="Calibri"/>
        <family val="2"/>
        <scheme val="minor"/>
      </rPr>
      <t>: Es incorrecta porque limitar la libertad de expresión es contrario a los principios de Gobierno Abierto.</t>
    </r>
  </si>
  <si>
    <t xml:space="preserve"> ¿Qué son los datos dinámicos según la nueva regulación?</t>
  </si>
  <si>
    <t xml:space="preserve">Datos estáticos y archivados </t>
  </si>
  <si>
    <t xml:space="preserve">Datos que se generan en tiempo real y se ponen a disposición inmediatamente </t>
  </si>
  <si>
    <t xml:space="preserve">Datos de uso exclusivo gubernamental </t>
  </si>
  <si>
    <t xml:space="preserve">Datos irrelevantes para la toma de decisiones </t>
  </si>
  <si>
    <r>
      <t>B</t>
    </r>
    <r>
      <rPr>
        <sz val="11"/>
        <color theme="1"/>
        <rFont val="Calibri"/>
        <family val="2"/>
        <scheme val="minor"/>
      </rPr>
      <t xml:space="preserve">: Es correcta porque los datos dinámicos son aquellos que se generan en tiempo real y se ponen a disposición de manera inmediata, siendo esenciales para aplicaciones como ciudades inteligentes. </t>
    </r>
    <r>
      <rPr>
        <b/>
        <sz val="11"/>
        <color theme="1"/>
        <rFont val="Calibri"/>
        <family val="2"/>
        <scheme val="minor"/>
      </rPr>
      <t>A</t>
    </r>
    <r>
      <rPr>
        <sz val="11"/>
        <color theme="1"/>
        <rFont val="Calibri"/>
        <family val="2"/>
        <scheme val="minor"/>
      </rPr>
      <t xml:space="preserve">: Es incorrecta porque los datos estáticos y archivados no cumplen con la definición de dinámicos. </t>
    </r>
    <r>
      <rPr>
        <b/>
        <sz val="11"/>
        <color theme="1"/>
        <rFont val="Calibri"/>
        <family val="2"/>
        <scheme val="minor"/>
      </rPr>
      <t>C</t>
    </r>
    <r>
      <rPr>
        <sz val="11"/>
        <color theme="1"/>
        <rFont val="Calibri"/>
        <family val="2"/>
        <scheme val="minor"/>
      </rPr>
      <t xml:space="preserve">: Es incorrecta porque los datos exclusivos gubernamentales no son accesibles para la reutilización pública. </t>
    </r>
    <r>
      <rPr>
        <b/>
        <sz val="11"/>
        <color theme="1"/>
        <rFont val="Calibri"/>
        <family val="2"/>
        <scheme val="minor"/>
      </rPr>
      <t>D</t>
    </r>
    <r>
      <rPr>
        <sz val="11"/>
        <color theme="1"/>
        <rFont val="Calibri"/>
        <family val="2"/>
        <scheme val="minor"/>
      </rPr>
      <t>: Es incorrecta porque los datos irrelevantes no tienen valor en la gobernanza pública.</t>
    </r>
  </si>
  <si>
    <t xml:space="preserve"> Uno de los objetivos de la calidad en las Administraciones Públicas es: </t>
  </si>
  <si>
    <t xml:space="preserve">Favorecer la burocracia innecesaria </t>
  </si>
  <si>
    <t xml:space="preserve">Mejorar continuamente la gestión de los servicios públicos </t>
  </si>
  <si>
    <t xml:space="preserve">Reducir la transparencia </t>
  </si>
  <si>
    <t xml:space="preserve">Incrementar los costes operativos </t>
  </si>
  <si>
    <r>
      <t>B</t>
    </r>
    <r>
      <rPr>
        <sz val="11"/>
        <color theme="1"/>
        <rFont val="Calibri"/>
        <family val="2"/>
        <scheme val="minor"/>
      </rPr>
      <t xml:space="preserve">: Es correcta porque uno de los objetivos de la calidad en las Administraciones Públicas es mejorar continuamente la gestión de los servicios públicos, fomentando la excelencia y la innovación. </t>
    </r>
    <r>
      <rPr>
        <b/>
        <sz val="11"/>
        <color theme="1"/>
        <rFont val="Calibri"/>
        <family val="2"/>
        <scheme val="minor"/>
      </rPr>
      <t>A</t>
    </r>
    <r>
      <rPr>
        <sz val="11"/>
        <color theme="1"/>
        <rFont val="Calibri"/>
        <family val="2"/>
        <scheme val="minor"/>
      </rPr>
      <t xml:space="preserve">: Es incorrecta porque favorecer la burocracia innecesaria contradice los principios de eficiencia administrativa. </t>
    </r>
    <r>
      <rPr>
        <b/>
        <sz val="11"/>
        <color theme="1"/>
        <rFont val="Calibri"/>
        <family val="2"/>
        <scheme val="minor"/>
      </rPr>
      <t>C</t>
    </r>
    <r>
      <rPr>
        <sz val="11"/>
        <color theme="1"/>
        <rFont val="Calibri"/>
        <family val="2"/>
        <scheme val="minor"/>
      </rPr>
      <t xml:space="preserve">: Es incorrecta porque reducir la transparencia no es un objetivo de calidad. </t>
    </r>
    <r>
      <rPr>
        <b/>
        <sz val="11"/>
        <color theme="1"/>
        <rFont val="Calibri"/>
        <family val="2"/>
        <scheme val="minor"/>
      </rPr>
      <t>D</t>
    </r>
    <r>
      <rPr>
        <sz val="11"/>
        <color theme="1"/>
        <rFont val="Calibri"/>
        <family val="2"/>
        <scheme val="minor"/>
      </rPr>
      <t>: Es incorrecta porque incrementar los costes operativos no está alineado con la mejora de la gestión.</t>
    </r>
  </si>
  <si>
    <t xml:space="preserve"> ¿Qué se pretende con el compromiso 7 del Eje de Sensibilización y Formación?</t>
  </si>
  <si>
    <t xml:space="preserve">Educación y formación en Gobierno Abierto </t>
  </si>
  <si>
    <t xml:space="preserve">Aumento del gasto en defensa </t>
  </si>
  <si>
    <t xml:space="preserve">Reducción de la oferta educativa </t>
  </si>
  <si>
    <t xml:space="preserve">Privatización de las universidades </t>
  </si>
  <si>
    <r>
      <t>A</t>
    </r>
    <r>
      <rPr>
        <sz val="11"/>
        <color theme="1"/>
        <rFont val="Calibri"/>
        <family val="2"/>
        <scheme val="minor"/>
      </rPr>
      <t xml:space="preserve">: Es correcta porque el compromiso 7 del Eje de Sensibilización y Formación promueve la educación y formación en Gobierno Abierto, involucrando tanto a los ciudadanos como a los empleados públicos para difundir los valores de transparencia y participación. </t>
    </r>
    <r>
      <rPr>
        <b/>
        <sz val="11"/>
        <color theme="1"/>
        <rFont val="Calibri"/>
        <family val="2"/>
        <scheme val="minor"/>
      </rPr>
      <t>B</t>
    </r>
    <r>
      <rPr>
        <sz val="11"/>
        <color theme="1"/>
        <rFont val="Calibri"/>
        <family val="2"/>
        <scheme val="minor"/>
      </rPr>
      <t xml:space="preserve">: Es incorrecta porque aumentar el gasto en defensa no tiene relación con este compromiso. </t>
    </r>
    <r>
      <rPr>
        <b/>
        <sz val="11"/>
        <color theme="1"/>
        <rFont val="Calibri"/>
        <family val="2"/>
        <scheme val="minor"/>
      </rPr>
      <t>C</t>
    </r>
    <r>
      <rPr>
        <sz val="11"/>
        <color theme="1"/>
        <rFont val="Calibri"/>
        <family val="2"/>
        <scheme val="minor"/>
      </rPr>
      <t xml:space="preserve">: Es incorrecta porque la reducción de la oferta educativa contradice los principios del Gobierno Abierto. </t>
    </r>
    <r>
      <rPr>
        <b/>
        <sz val="11"/>
        <color theme="1"/>
        <rFont val="Calibri"/>
        <family val="2"/>
        <scheme val="minor"/>
      </rPr>
      <t>D</t>
    </r>
    <r>
      <rPr>
        <sz val="11"/>
        <color theme="1"/>
        <rFont val="Calibri"/>
        <family val="2"/>
        <scheme val="minor"/>
      </rPr>
      <t>: Es incorrecta porque la privatización de universidades no fomenta la formación en valores públicos.</t>
    </r>
  </si>
  <si>
    <t xml:space="preserve"> Las cartas de servicios informan a los ciudadanos sobre: a) recta:</t>
  </si>
  <si>
    <t xml:space="preserve">La eliminación de derechos </t>
  </si>
  <si>
    <t xml:space="preserve">Los servicios encomendados y compromisos de calidad </t>
  </si>
  <si>
    <t xml:space="preserve">Las tarifas de los servicios públicos </t>
  </si>
  <si>
    <t xml:space="preserve">La reducción de normativas </t>
  </si>
  <si>
    <r>
      <t>B</t>
    </r>
    <r>
      <rPr>
        <sz val="11"/>
        <color theme="1"/>
        <rFont val="Calibri"/>
        <family val="2"/>
        <scheme val="minor"/>
      </rPr>
      <t xml:space="preserve">: Es correcta porque las cartas de servicios informan a los ciudadanos sobre los servicios encomendados, los compromisos de calidad y los derechos que les asisten, siendo herramientas de mejora de la atención pública. </t>
    </r>
    <r>
      <rPr>
        <b/>
        <sz val="11"/>
        <color theme="1"/>
        <rFont val="Calibri"/>
        <family val="2"/>
        <scheme val="minor"/>
      </rPr>
      <t>A</t>
    </r>
    <r>
      <rPr>
        <sz val="11"/>
        <color theme="1"/>
        <rFont val="Calibri"/>
        <family val="2"/>
        <scheme val="minor"/>
      </rPr>
      <t xml:space="preserve">: Es incorrecta porque no se relaciona con la eliminación de derechos, que sería contraria a los objetivos de las cartas de servicios. </t>
    </r>
    <r>
      <rPr>
        <b/>
        <sz val="11"/>
        <color theme="1"/>
        <rFont val="Calibri"/>
        <family val="2"/>
        <scheme val="minor"/>
      </rPr>
      <t>C</t>
    </r>
    <r>
      <rPr>
        <sz val="11"/>
        <color theme="1"/>
        <rFont val="Calibri"/>
        <family val="2"/>
        <scheme val="minor"/>
      </rPr>
      <t xml:space="preserve">: Es incorrecta porque no tratan sobre tarifas específicas de los servicios públicos. </t>
    </r>
    <r>
      <rPr>
        <b/>
        <sz val="11"/>
        <color theme="1"/>
        <rFont val="Calibri"/>
        <family val="2"/>
        <scheme val="minor"/>
      </rPr>
      <t>D</t>
    </r>
    <r>
      <rPr>
        <sz val="11"/>
        <color theme="1"/>
        <rFont val="Calibri"/>
        <family val="2"/>
        <scheme val="minor"/>
      </rPr>
      <t>: Es incorrecta porque no se vinculan con la reducción de normativas.</t>
    </r>
  </si>
  <si>
    <t xml:space="preserve"> Los datos de alto valor deben ser:</t>
  </si>
  <si>
    <t xml:space="preserve">Exclusivos para grandes corporaciones </t>
  </si>
  <si>
    <t xml:space="preserve">Suministrados de manera gratuita y legibles de manera automatizada </t>
  </si>
  <si>
    <t xml:space="preserve">Ocultos al público general </t>
  </si>
  <si>
    <t xml:space="preserve">Limitados a uso personal </t>
  </si>
  <si>
    <r>
      <t>B</t>
    </r>
    <r>
      <rPr>
        <sz val="11"/>
        <color theme="1"/>
        <rFont val="Calibri"/>
        <family val="2"/>
        <scheme val="minor"/>
      </rPr>
      <t xml:space="preserve">: Es correcta porque los datos de alto valor deben ser suministrados de manera gratuita, legibles automáticamente y accesibles, como establece la nueva regulación para maximizar su utilidad socioeconómica. </t>
    </r>
    <r>
      <rPr>
        <b/>
        <sz val="11"/>
        <color theme="1"/>
        <rFont val="Calibri"/>
        <family val="2"/>
        <scheme val="minor"/>
      </rPr>
      <t>A</t>
    </r>
    <r>
      <rPr>
        <sz val="11"/>
        <color theme="1"/>
        <rFont val="Calibri"/>
        <family val="2"/>
        <scheme val="minor"/>
      </rPr>
      <t xml:space="preserve">: Es incorrecta porque no son exclusivos para grandes corporaciones, ya que deben beneficiar a toda la sociedad. </t>
    </r>
    <r>
      <rPr>
        <b/>
        <sz val="11"/>
        <color theme="1"/>
        <rFont val="Calibri"/>
        <family val="2"/>
        <scheme val="minor"/>
      </rPr>
      <t>C</t>
    </r>
    <r>
      <rPr>
        <sz val="11"/>
        <color theme="1"/>
        <rFont val="Calibri"/>
        <family val="2"/>
        <scheme val="minor"/>
      </rPr>
      <t xml:space="preserve">: Es incorrecta porque ocultarlos al público general contradice los principios de datos abiertos. </t>
    </r>
    <r>
      <rPr>
        <b/>
        <sz val="11"/>
        <color theme="1"/>
        <rFont val="Calibri"/>
        <family val="2"/>
        <scheme val="minor"/>
      </rPr>
      <t>D</t>
    </r>
    <r>
      <rPr>
        <sz val="11"/>
        <color theme="1"/>
        <rFont val="Calibri"/>
        <family val="2"/>
        <scheme val="minor"/>
      </rPr>
      <t>: Es incorrecta porque limitar su uso a nivel personal reduce su impacto positivo.</t>
    </r>
  </si>
  <si>
    <t xml:space="preserve"> ¿Qué enfatiza el principio de documentos abiertos desde el diseño y por defecto? </t>
  </si>
  <si>
    <t xml:space="preserve">La eliminación de todos los datos </t>
  </si>
  <si>
    <t xml:space="preserve">La obligación de las entidades públicas de transformar la información disponible </t>
  </si>
  <si>
    <t xml:space="preserve">La creación de nuevos documentos clasificados </t>
  </si>
  <si>
    <t xml:space="preserve">La apertura y disponibilidad de datos desde su creación </t>
  </si>
  <si>
    <r>
      <t>D</t>
    </r>
    <r>
      <rPr>
        <sz val="11"/>
        <color theme="1"/>
        <rFont val="Calibri"/>
        <family val="2"/>
        <scheme val="minor"/>
      </rPr>
      <t xml:space="preserve">: Es correcta porque el principio de documentos abiertos enfatiza la apertura y disponibilidad de datos desde su creación, fomentando la transparencia y la reutilización. </t>
    </r>
    <r>
      <rPr>
        <b/>
        <sz val="11"/>
        <color theme="1"/>
        <rFont val="Calibri"/>
        <family val="2"/>
        <scheme val="minor"/>
      </rPr>
      <t>A</t>
    </r>
    <r>
      <rPr>
        <sz val="11"/>
        <color theme="1"/>
        <rFont val="Calibri"/>
        <family val="2"/>
        <scheme val="minor"/>
      </rPr>
      <t xml:space="preserve">: Es incorrecta porque eliminar todos los datos contradice los principios del Gobierno Abierto. </t>
    </r>
    <r>
      <rPr>
        <b/>
        <sz val="11"/>
        <color theme="1"/>
        <rFont val="Calibri"/>
        <family val="2"/>
        <scheme val="minor"/>
      </rPr>
      <t>B</t>
    </r>
    <r>
      <rPr>
        <sz val="11"/>
        <color theme="1"/>
        <rFont val="Calibri"/>
        <family val="2"/>
        <scheme val="minor"/>
      </rPr>
      <t xml:space="preserve">: Es incorrecta porque la obligación de transformar información disponible no es el foco del principio. </t>
    </r>
    <r>
      <rPr>
        <b/>
        <sz val="11"/>
        <color theme="1"/>
        <rFont val="Calibri"/>
        <family val="2"/>
        <scheme val="minor"/>
      </rPr>
      <t>C</t>
    </r>
    <r>
      <rPr>
        <sz val="11"/>
        <color theme="1"/>
        <rFont val="Calibri"/>
        <family val="2"/>
        <scheme val="minor"/>
      </rPr>
      <t>: Es incorrecta porque crear nuevos documentos clasificados no promueve la transparencia.</t>
    </r>
  </si>
  <si>
    <t xml:space="preserve"> ¿Qué incluye el compromiso 8 del Eje de Sensibilización y Formación? </t>
  </si>
  <si>
    <t xml:space="preserve">Plan de Comunicación inclusiva </t>
  </si>
  <si>
    <t xml:space="preserve">Cierre de centros de salud </t>
  </si>
  <si>
    <t xml:space="preserve">Reducción de la red de transporte público </t>
  </si>
  <si>
    <t xml:space="preserve">Privatización del sistema judicial </t>
  </si>
  <si>
    <r>
      <t>A</t>
    </r>
    <r>
      <rPr>
        <sz val="11"/>
        <color theme="1"/>
        <rFont val="Calibri"/>
        <family val="2"/>
        <scheme val="minor"/>
      </rPr>
      <t xml:space="preserve">: Es correcta porque el compromiso 8 del Eje de Sensibilización y Formación incluye un Plan de Comunicación Inclusiva para difundir los valores democráticos, la transparencia y la participación ciudadana. </t>
    </r>
    <r>
      <rPr>
        <b/>
        <sz val="11"/>
        <color theme="1"/>
        <rFont val="Calibri"/>
        <family val="2"/>
        <scheme val="minor"/>
      </rPr>
      <t>B</t>
    </r>
    <r>
      <rPr>
        <sz val="11"/>
        <color theme="1"/>
        <rFont val="Calibri"/>
        <family val="2"/>
        <scheme val="minor"/>
      </rPr>
      <t xml:space="preserve">: Es incorrecta porque el cierre de centros de salud no tiene relación con este compromiso. </t>
    </r>
    <r>
      <rPr>
        <b/>
        <sz val="11"/>
        <color theme="1"/>
        <rFont val="Calibri"/>
        <family val="2"/>
        <scheme val="minor"/>
      </rPr>
      <t>C</t>
    </r>
    <r>
      <rPr>
        <sz val="11"/>
        <color theme="1"/>
        <rFont val="Calibri"/>
        <family val="2"/>
        <scheme val="minor"/>
      </rPr>
      <t xml:space="preserve">: Es incorrecta porque reducir la red de transporte público no fomenta la sensibilización ni el Gobierno Abierto. </t>
    </r>
    <r>
      <rPr>
        <b/>
        <sz val="11"/>
        <color theme="1"/>
        <rFont val="Calibri"/>
        <family val="2"/>
        <scheme val="minor"/>
      </rPr>
      <t>D</t>
    </r>
    <r>
      <rPr>
        <sz val="11"/>
        <color theme="1"/>
        <rFont val="Calibri"/>
        <family val="2"/>
        <scheme val="minor"/>
      </rPr>
      <t>: Es incorrecta porque la privatización del sistema judicial está desvinculada del propósito del compromiso.</t>
    </r>
  </si>
  <si>
    <t xml:space="preserve"> ¿Qué se busca con los programas de calidad en la Administración General del Estado?</t>
  </si>
  <si>
    <t xml:space="preserve">Aumentar la burocracia </t>
  </si>
  <si>
    <t xml:space="preserve">Promover la excelencia y la innovación </t>
  </si>
  <si>
    <t xml:space="preserve">Reducir el acceso a los servicios públicos </t>
  </si>
  <si>
    <t xml:space="preserve">Incrementar las cargas administrativas </t>
  </si>
  <si>
    <r>
      <t>B</t>
    </r>
    <r>
      <rPr>
        <sz val="11"/>
        <color theme="1"/>
        <rFont val="Calibri"/>
        <family val="2"/>
        <scheme val="minor"/>
      </rPr>
      <t xml:space="preserve">: Es correcta porque los programas de calidad en la Administración General del Estado buscan promover la excelencia e innovación en los servicios públicos para mejorar su eficiencia y eficacia. </t>
    </r>
    <r>
      <rPr>
        <b/>
        <sz val="11"/>
        <color theme="1"/>
        <rFont val="Calibri"/>
        <family val="2"/>
        <scheme val="minor"/>
      </rPr>
      <t>A</t>
    </r>
    <r>
      <rPr>
        <sz val="11"/>
        <color theme="1"/>
        <rFont val="Calibri"/>
        <family val="2"/>
        <scheme val="minor"/>
      </rPr>
      <t xml:space="preserve">: Es incorrecta porque aumentar la burocracia contradice estos objetivos. </t>
    </r>
    <r>
      <rPr>
        <b/>
        <sz val="11"/>
        <color theme="1"/>
        <rFont val="Calibri"/>
        <family val="2"/>
        <scheme val="minor"/>
      </rPr>
      <t>C</t>
    </r>
    <r>
      <rPr>
        <sz val="11"/>
        <color theme="1"/>
        <rFont val="Calibri"/>
        <family val="2"/>
        <scheme val="minor"/>
      </rPr>
      <t xml:space="preserve">: Es incorrecta porque reducir el acceso a los servicios públicos va en contra de la mejora de calidad. </t>
    </r>
    <r>
      <rPr>
        <b/>
        <sz val="11"/>
        <color theme="1"/>
        <rFont val="Calibri"/>
        <family val="2"/>
        <scheme val="minor"/>
      </rPr>
      <t>D</t>
    </r>
    <r>
      <rPr>
        <sz val="11"/>
        <color theme="1"/>
        <rFont val="Calibri"/>
        <family val="2"/>
        <scheme val="minor"/>
      </rPr>
      <t>: Es incorrecta porque incrementar las cargas administrativas no está alineado con los principios de gestión eficiente.</t>
    </r>
  </si>
  <si>
    <t xml:space="preserve"> ¿Qué es el Observatorio sobre Gobierno Abierto? </t>
  </si>
  <si>
    <t xml:space="preserve">Un espacio para la publicidad comercial </t>
  </si>
  <si>
    <t xml:space="preserve">Un observatorio para difundir y reconocer los esfuerzos en transparencia y datos abiertos </t>
  </si>
  <si>
    <t xml:space="preserve">Un lugar para la promoción turística </t>
  </si>
  <si>
    <t xml:space="preserve">Una entidad financiera </t>
  </si>
  <si>
    <r>
      <t>B</t>
    </r>
    <r>
      <rPr>
        <sz val="11"/>
        <color theme="1"/>
        <rFont val="Calibri"/>
        <family val="2"/>
        <scheme val="minor"/>
      </rPr>
      <t xml:space="preserve">: Es correcta porque el Observatorio sobre Gobierno Abierto difunde y reconoce los esfuerzos en transparencia y datos abiertos, promoviendo la participación ciudadana y la innovación en políticas públicas. </t>
    </r>
    <r>
      <rPr>
        <b/>
        <sz val="11"/>
        <color theme="1"/>
        <rFont val="Calibri"/>
        <family val="2"/>
        <scheme val="minor"/>
      </rPr>
      <t>A</t>
    </r>
    <r>
      <rPr>
        <sz val="11"/>
        <color theme="1"/>
        <rFont val="Calibri"/>
        <family val="2"/>
        <scheme val="minor"/>
      </rPr>
      <t xml:space="preserve">: Es incorrecta porque no es un espacio para publicidad comercial. </t>
    </r>
    <r>
      <rPr>
        <b/>
        <sz val="11"/>
        <color theme="1"/>
        <rFont val="Calibri"/>
        <family val="2"/>
        <scheme val="minor"/>
      </rPr>
      <t>C</t>
    </r>
    <r>
      <rPr>
        <sz val="11"/>
        <color theme="1"/>
        <rFont val="Calibri"/>
        <family val="2"/>
        <scheme val="minor"/>
      </rPr>
      <t xml:space="preserve">: Es incorrecta porque no está vinculado con la promoción turística. </t>
    </r>
    <r>
      <rPr>
        <b/>
        <sz val="11"/>
        <color theme="1"/>
        <rFont val="Calibri"/>
        <family val="2"/>
        <scheme val="minor"/>
      </rPr>
      <t>D</t>
    </r>
    <r>
      <rPr>
        <sz val="11"/>
        <color theme="1"/>
        <rFont val="Calibri"/>
        <family val="2"/>
        <scheme val="minor"/>
      </rPr>
      <t>: Es incorrecta porque no es una entidad financiera.</t>
    </r>
  </si>
  <si>
    <t xml:space="preserve"> ¿Qué se evalúa en los informes de evaluación de la calidad de los servicios? </t>
  </si>
  <si>
    <t xml:space="preserve">Solo la eficiencia financiera </t>
  </si>
  <si>
    <t xml:space="preserve">La actividad de los ministerios y la percepción ciudadana de los servicios públicos </t>
  </si>
  <si>
    <t xml:space="preserve">La cantidad de trámites realizados </t>
  </si>
  <si>
    <t xml:space="preserve">Los niveles de burocracia </t>
  </si>
  <si>
    <r>
      <t>B</t>
    </r>
    <r>
      <rPr>
        <sz val="11"/>
        <color theme="1"/>
        <rFont val="Calibri"/>
        <family val="2"/>
        <scheme val="minor"/>
      </rPr>
      <t xml:space="preserve">: Es correcta porque los informes de evaluación de calidad analizan la actividad de los ministerios y la percepción ciudadana sobre los servicios públicos, fomentando la mejora continua. </t>
    </r>
    <r>
      <rPr>
        <b/>
        <sz val="11"/>
        <color theme="1"/>
        <rFont val="Calibri"/>
        <family val="2"/>
        <scheme val="minor"/>
      </rPr>
      <t>A</t>
    </r>
    <r>
      <rPr>
        <sz val="11"/>
        <color theme="1"/>
        <rFont val="Calibri"/>
        <family val="2"/>
        <scheme val="minor"/>
      </rPr>
      <t xml:space="preserve">: Es incorrecta porque no se centra exclusivamente en la eficiencia financiera. </t>
    </r>
    <r>
      <rPr>
        <b/>
        <sz val="11"/>
        <color theme="1"/>
        <rFont val="Calibri"/>
        <family val="2"/>
        <scheme val="minor"/>
      </rPr>
      <t>C</t>
    </r>
    <r>
      <rPr>
        <sz val="11"/>
        <color theme="1"/>
        <rFont val="Calibri"/>
        <family val="2"/>
        <scheme val="minor"/>
      </rPr>
      <t xml:space="preserve">: Es incorrecta porque evaluar la cantidad de trámites realizados no refleja la calidad de los servicios. </t>
    </r>
    <r>
      <rPr>
        <b/>
        <sz val="11"/>
        <color theme="1"/>
        <rFont val="Calibri"/>
        <family val="2"/>
        <scheme val="minor"/>
      </rPr>
      <t>D</t>
    </r>
    <r>
      <rPr>
        <sz val="11"/>
        <color theme="1"/>
        <rFont val="Calibri"/>
        <family val="2"/>
        <scheme val="minor"/>
      </rPr>
      <t>: Es incorrecta porque los niveles de burocracia no son un objetivo de análisis.</t>
    </r>
  </si>
  <si>
    <t xml:space="preserve"> La reutilización de la información del sector público tiene como uno de sus objetivos:</t>
  </si>
  <si>
    <t xml:space="preserve">Limitar la innovación </t>
  </si>
  <si>
    <t xml:space="preserve">Mejorar la fiabilidad y seguridad de los datos gestionados por las administraciones públicas </t>
  </si>
  <si>
    <t xml:space="preserve">Reducir la accesibilidad a los datos </t>
  </si>
  <si>
    <t xml:space="preserve">Aumentar los costos para los usuarios </t>
  </si>
  <si>
    <r>
      <t>B</t>
    </r>
    <r>
      <rPr>
        <sz val="11"/>
        <color theme="1"/>
        <rFont val="Calibri"/>
        <family val="2"/>
        <scheme val="minor"/>
      </rPr>
      <t xml:space="preserve">: Es correcta porque la reutilización de la información del sector público busca mejorar la fiabilidad y seguridad de los datos gestionados por las administraciones, contribuyendo a un mejor diseño y prestación de servicios públicos. </t>
    </r>
    <r>
      <rPr>
        <b/>
        <sz val="11"/>
        <color theme="1"/>
        <rFont val="Calibri"/>
        <family val="2"/>
        <scheme val="minor"/>
      </rPr>
      <t>A</t>
    </r>
    <r>
      <rPr>
        <sz val="11"/>
        <color theme="1"/>
        <rFont val="Calibri"/>
        <family val="2"/>
        <scheme val="minor"/>
      </rPr>
      <t xml:space="preserve">: Es incorrecta porque limitar la innovación contradice los objetivos de reutilización de datos. </t>
    </r>
    <r>
      <rPr>
        <b/>
        <sz val="11"/>
        <color theme="1"/>
        <rFont val="Calibri"/>
        <family val="2"/>
        <scheme val="minor"/>
      </rPr>
      <t>C</t>
    </r>
    <r>
      <rPr>
        <sz val="11"/>
        <color theme="1"/>
        <rFont val="Calibri"/>
        <family val="2"/>
        <scheme val="minor"/>
      </rPr>
      <t xml:space="preserve">: Es incorrecta porque reducir la accesibilidad a los datos va en contra de los principios de transparencia y apertura. </t>
    </r>
    <r>
      <rPr>
        <b/>
        <sz val="11"/>
        <color theme="1"/>
        <rFont val="Calibri"/>
        <family val="2"/>
        <scheme val="minor"/>
      </rPr>
      <t>D</t>
    </r>
    <r>
      <rPr>
        <sz val="11"/>
        <color theme="1"/>
        <rFont val="Calibri"/>
        <family val="2"/>
        <scheme val="minor"/>
      </rPr>
      <t>: Es incorrecta porque aumentar los costos para los usuarios no fomenta la reutilización ni la democratización de la información.</t>
    </r>
  </si>
  <si>
    <t xml:space="preserve"> ¿Qué objetivo persigue la Iniciativa Aporta?</t>
  </si>
  <si>
    <t xml:space="preserve">Ocultar la información pública </t>
  </si>
  <si>
    <t xml:space="preserve">Definir la estrategia de datos abiertos de España y armonizar proyectos de datos </t>
  </si>
  <si>
    <t xml:space="preserve">Recaudar fondos para la administración </t>
  </si>
  <si>
    <t xml:space="preserve">Regular el comercio internacional </t>
  </si>
  <si>
    <r>
      <t>B</t>
    </r>
    <r>
      <rPr>
        <sz val="11"/>
        <color theme="1"/>
        <rFont val="Calibri"/>
        <family val="2"/>
        <scheme val="minor"/>
      </rPr>
      <t xml:space="preserve">: Es correcta porque la Iniciativa Aporta define la estrategia de datos abiertos en España, armonizando proyectos y fomentando el aprovechamiento eficiente de los datos públicos. </t>
    </r>
    <r>
      <rPr>
        <b/>
        <sz val="11"/>
        <color theme="1"/>
        <rFont val="Calibri"/>
        <family val="2"/>
        <scheme val="minor"/>
      </rPr>
      <t>A</t>
    </r>
    <r>
      <rPr>
        <sz val="11"/>
        <color theme="1"/>
        <rFont val="Calibri"/>
        <family val="2"/>
        <scheme val="minor"/>
      </rPr>
      <t xml:space="preserve">: Es incorrecta porque ocultar la información pública contradice los principios de datos abiertos. </t>
    </r>
    <r>
      <rPr>
        <b/>
        <sz val="11"/>
        <color theme="1"/>
        <rFont val="Calibri"/>
        <family val="2"/>
        <scheme val="minor"/>
      </rPr>
      <t>C</t>
    </r>
    <r>
      <rPr>
        <sz val="11"/>
        <color theme="1"/>
        <rFont val="Calibri"/>
        <family val="2"/>
        <scheme val="minor"/>
      </rPr>
      <t xml:space="preserve">: Es incorrecta porque recaudar fondos para la administración no es el objetivo de la iniciativa. </t>
    </r>
    <r>
      <rPr>
        <b/>
        <sz val="11"/>
        <color theme="1"/>
        <rFont val="Calibri"/>
        <family val="2"/>
        <scheme val="minor"/>
      </rPr>
      <t>D</t>
    </r>
    <r>
      <rPr>
        <sz val="11"/>
        <color theme="1"/>
        <rFont val="Calibri"/>
        <family val="2"/>
        <scheme val="minor"/>
      </rPr>
      <t>: Es incorrecta porque regular el comercio internacional no guarda relación con los datos abiertos.</t>
    </r>
  </si>
  <si>
    <t xml:space="preserve"> ¿Qué se promueve a través de la gestión del conocimiento y difusión de buenas prácticas?</t>
  </si>
  <si>
    <t xml:space="preserve">Incrementar la cantidad de normativas </t>
  </si>
  <si>
    <t xml:space="preserve">Reunir y difundir información sobre experiencias de éxito y calidad en la gestión pública </t>
  </si>
  <si>
    <t xml:space="preserve">Aumentar las tarifas de los servicios públicos </t>
  </si>
  <si>
    <t xml:space="preserve">Reducir la participación ciudadana </t>
  </si>
  <si>
    <r>
      <t>B</t>
    </r>
    <r>
      <rPr>
        <sz val="11"/>
        <color theme="1"/>
        <rFont val="Calibri"/>
        <family val="2"/>
        <scheme val="minor"/>
      </rPr>
      <t xml:space="preserve">: Es correcta porque la gestión del conocimiento y la difusión de buenas prácticas promueve la recopilación y diseminación de información sobre experiencias exitosas y de calidad en la gestión pública, mejorando la eficiencia administrativa. </t>
    </r>
    <r>
      <rPr>
        <b/>
        <sz val="11"/>
        <color theme="1"/>
        <rFont val="Calibri"/>
        <family val="2"/>
        <scheme val="minor"/>
      </rPr>
      <t>A</t>
    </r>
    <r>
      <rPr>
        <sz val="11"/>
        <color theme="1"/>
        <rFont val="Calibri"/>
        <family val="2"/>
        <scheme val="minor"/>
      </rPr>
      <t xml:space="preserve">: Es incorrecta porque incrementar la cantidad de normativas no está alineado con los objetivos de gestión del conocimiento. </t>
    </r>
    <r>
      <rPr>
        <b/>
        <sz val="11"/>
        <color theme="1"/>
        <rFont val="Calibri"/>
        <family val="2"/>
        <scheme val="minor"/>
      </rPr>
      <t>C</t>
    </r>
    <r>
      <rPr>
        <sz val="11"/>
        <color theme="1"/>
        <rFont val="Calibri"/>
        <family val="2"/>
        <scheme val="minor"/>
      </rPr>
      <t xml:space="preserve">: Es incorrecta porque aumentar las tarifas de los servicios públicos no fomenta la difusión de buenas prácticas. </t>
    </r>
    <r>
      <rPr>
        <b/>
        <sz val="11"/>
        <color theme="1"/>
        <rFont val="Calibri"/>
        <family val="2"/>
        <scheme val="minor"/>
      </rPr>
      <t>D</t>
    </r>
    <r>
      <rPr>
        <sz val="11"/>
        <color theme="1"/>
        <rFont val="Calibri"/>
        <family val="2"/>
        <scheme val="minor"/>
      </rPr>
      <t>: Es incorrecta porque reducir la participación ciudadana contradice los principios de Gobernanza Pública.</t>
    </r>
  </si>
  <si>
    <t xml:space="preserve"> ¿Qué tipo de iniciativas incluye el Eje 5 del IV Plan de Gobierno Abierto? </t>
  </si>
  <si>
    <t xml:space="preserve">Iniciativas del sector privado </t>
  </si>
  <si>
    <t xml:space="preserve">Iniciativas de Gobierno Abierto de las Comunidades y Ciudades Autónomas y de la FEMP </t>
  </si>
  <si>
    <t xml:space="preserve">Programas de televisión </t>
  </si>
  <si>
    <t xml:space="preserve">Proyectos de urbanización </t>
  </si>
  <si>
    <r>
      <t>B</t>
    </r>
    <r>
      <rPr>
        <sz val="11"/>
        <color theme="1"/>
        <rFont val="Calibri"/>
        <family val="2"/>
        <scheme val="minor"/>
      </rPr>
      <t xml:space="preserve">: Es correcta porque el Eje 5 del IV Plan de Gobierno Abierto incluye iniciativas de Gobierno Abierto de las Comunidades Autónomas y la Federación Española de Municipios y Provincias, fomentando la descentralización y participación local. </t>
    </r>
    <r>
      <rPr>
        <b/>
        <sz val="11"/>
        <color theme="1"/>
        <rFont val="Calibri"/>
        <family val="2"/>
        <scheme val="minor"/>
      </rPr>
      <t>A</t>
    </r>
    <r>
      <rPr>
        <sz val="11"/>
        <color theme="1"/>
        <rFont val="Calibri"/>
        <family val="2"/>
        <scheme val="minor"/>
      </rPr>
      <t xml:space="preserve">: Es incorrecta porque no se contemplan iniciativas exclusivas del sector privado en este eje. </t>
    </r>
    <r>
      <rPr>
        <b/>
        <sz val="11"/>
        <color theme="1"/>
        <rFont val="Calibri"/>
        <family val="2"/>
        <scheme val="minor"/>
      </rPr>
      <t>C</t>
    </r>
    <r>
      <rPr>
        <sz val="11"/>
        <color theme="1"/>
        <rFont val="Calibri"/>
        <family val="2"/>
        <scheme val="minor"/>
      </rPr>
      <t xml:space="preserve">: Es incorrecta porque programas de televisión no forman parte de las iniciativas. </t>
    </r>
    <r>
      <rPr>
        <b/>
        <sz val="11"/>
        <color theme="1"/>
        <rFont val="Calibri"/>
        <family val="2"/>
        <scheme val="minor"/>
      </rPr>
      <t>D</t>
    </r>
    <r>
      <rPr>
        <sz val="11"/>
        <color theme="1"/>
        <rFont val="Calibri"/>
        <family val="2"/>
        <scheme val="minor"/>
      </rPr>
      <t>: Es incorrecta porque proyectos de urbanización no están vinculados al Gobierno Abierto.</t>
    </r>
  </si>
  <si>
    <t xml:space="preserve"> ¿Cuál es uno de los ejes transversales del IV Plan de Gobierno Abierto? </t>
  </si>
  <si>
    <t xml:space="preserve">Reducción de los impuestos </t>
  </si>
  <si>
    <t xml:space="preserve">Cumplimiento de los Objetivos de Desarrollo Sostenible (ODS) </t>
  </si>
  <si>
    <t xml:space="preserve">Aumento de la deuda pública </t>
  </si>
  <si>
    <r>
      <t>C</t>
    </r>
    <r>
      <rPr>
        <sz val="11"/>
        <color theme="1"/>
        <rFont val="Calibri"/>
        <family val="2"/>
        <scheme val="minor"/>
      </rPr>
      <t xml:space="preserve">: Es correcta porque uno de los ejes transversales del IV Plan de Gobierno Abierto es el cumplimiento de los Objetivos de Desarrollo Sostenible (ODS), especialmente el ODS 16, que promueve sociedades justas, pacíficas e inclusivas. </t>
    </r>
    <r>
      <rPr>
        <b/>
        <sz val="11"/>
        <color theme="1"/>
        <rFont val="Calibri"/>
        <family val="2"/>
        <scheme val="minor"/>
      </rPr>
      <t>A</t>
    </r>
    <r>
      <rPr>
        <sz val="11"/>
        <color theme="1"/>
        <rFont val="Calibri"/>
        <family val="2"/>
        <scheme val="minor"/>
      </rPr>
      <t xml:space="preserve">: Es incorrecta porque la reducción de impuestos no está contemplada como eje transversal. </t>
    </r>
    <r>
      <rPr>
        <b/>
        <sz val="11"/>
        <color theme="1"/>
        <rFont val="Calibri"/>
        <family val="2"/>
        <scheme val="minor"/>
      </rPr>
      <t>B</t>
    </r>
    <r>
      <rPr>
        <sz val="11"/>
        <color theme="1"/>
        <rFont val="Calibri"/>
        <family val="2"/>
        <scheme val="minor"/>
      </rPr>
      <t xml:space="preserve">: Es incorrecta porque la privatización de servicios públicos contradice los principios de los ODS y el Gobierno Abierto. </t>
    </r>
    <r>
      <rPr>
        <b/>
        <sz val="11"/>
        <color theme="1"/>
        <rFont val="Calibri"/>
        <family val="2"/>
        <scheme val="minor"/>
      </rPr>
      <t>D</t>
    </r>
    <r>
      <rPr>
        <sz val="11"/>
        <color theme="1"/>
        <rFont val="Calibri"/>
        <family val="2"/>
        <scheme val="minor"/>
      </rPr>
      <t>: Es incorrecta porque el aumento de la deuda pública no es un objetivo transversal del plan.</t>
    </r>
  </si>
  <si>
    <t xml:space="preserve"> ¿Qué tipo de datos está específicamente regulado para su uso en proyectos como ciudades inteligentes?</t>
  </si>
  <si>
    <t xml:space="preserve">Datos archivados </t>
  </si>
  <si>
    <t xml:space="preserve">Datos dinámicos </t>
  </si>
  <si>
    <t xml:space="preserve">Datos confidenciales </t>
  </si>
  <si>
    <t xml:space="preserve">Datos irrelevantes </t>
  </si>
  <si>
    <r>
      <t>B</t>
    </r>
    <r>
      <rPr>
        <sz val="11"/>
        <color theme="1"/>
        <rFont val="Calibri"/>
        <family val="2"/>
        <scheme val="minor"/>
      </rPr>
      <t xml:space="preserve">: Es correcta porque los datos dinámicos están específicamente regulados para su uso en proyectos como las ciudades inteligentes, siendo esenciales para la interacción en tiempo real y la toma de decisiones informadas. </t>
    </r>
    <r>
      <rPr>
        <b/>
        <sz val="11"/>
        <color theme="1"/>
        <rFont val="Calibri"/>
        <family val="2"/>
        <scheme val="minor"/>
      </rPr>
      <t>A</t>
    </r>
    <r>
      <rPr>
        <sz val="11"/>
        <color theme="1"/>
        <rFont val="Calibri"/>
        <family val="2"/>
        <scheme val="minor"/>
      </rPr>
      <t xml:space="preserve">: Es incorrecta porque los datos archivados no tienen aplicación directa en proyectos dinámicos. </t>
    </r>
    <r>
      <rPr>
        <b/>
        <sz val="11"/>
        <color theme="1"/>
        <rFont val="Calibri"/>
        <family val="2"/>
        <scheme val="minor"/>
      </rPr>
      <t>C</t>
    </r>
    <r>
      <rPr>
        <sz val="11"/>
        <color theme="1"/>
        <rFont val="Calibri"/>
        <family val="2"/>
        <scheme val="minor"/>
      </rPr>
      <t xml:space="preserve">: Es incorrecta porque los datos confidenciales no son abiertos ni reutilizables en este contexto. </t>
    </r>
    <r>
      <rPr>
        <b/>
        <sz val="11"/>
        <color theme="1"/>
        <rFont val="Calibri"/>
        <family val="2"/>
        <scheme val="minor"/>
      </rPr>
      <t>D</t>
    </r>
    <r>
      <rPr>
        <sz val="11"/>
        <color theme="1"/>
        <rFont val="Calibri"/>
        <family val="2"/>
        <scheme val="minor"/>
      </rPr>
      <t>: Es incorrecta porque los datos irrelevantes no aportan valor en proyectos inteligentes.</t>
    </r>
  </si>
  <si>
    <t xml:space="preserve"> En términos de asesoramiento y formación, las Administraciones Públicas ofrecen: a) recta: </t>
  </si>
  <si>
    <t xml:space="preserve">Solo servicios financieros </t>
  </si>
  <si>
    <t xml:space="preserve">Asesoramiento y apoyo en gestión de calidad y modelos de excelencia </t>
  </si>
  <si>
    <t xml:space="preserve">Exclusivamente consultoría privada </t>
  </si>
  <si>
    <t xml:space="preserve">Solo formación en tecnología </t>
  </si>
  <si>
    <r>
      <t>B</t>
    </r>
    <r>
      <rPr>
        <sz val="11"/>
        <color theme="1"/>
        <rFont val="Calibri"/>
        <family val="2"/>
        <scheme val="minor"/>
      </rPr>
      <t xml:space="preserve">: Es correcta porque las Administraciones Públicas ofrecen asesoramiento y apoyo en gestión de calidad y modelos de excelencia, proporcionando herramientas para mejorar los servicios públicos y su eficiencia. </t>
    </r>
    <r>
      <rPr>
        <b/>
        <sz val="11"/>
        <color theme="1"/>
        <rFont val="Calibri"/>
        <family val="2"/>
        <scheme val="minor"/>
      </rPr>
      <t>A</t>
    </r>
    <r>
      <rPr>
        <sz val="11"/>
        <color theme="1"/>
        <rFont val="Calibri"/>
        <family val="2"/>
        <scheme val="minor"/>
      </rPr>
      <t xml:space="preserve">: Es incorrecta porque limitarse solo a servicios financieros no refleja el alcance de las acciones de formación y asesoramiento. </t>
    </r>
    <r>
      <rPr>
        <b/>
        <sz val="11"/>
        <color theme="1"/>
        <rFont val="Calibri"/>
        <family val="2"/>
        <scheme val="minor"/>
      </rPr>
      <t>C</t>
    </r>
    <r>
      <rPr>
        <sz val="11"/>
        <color theme="1"/>
        <rFont val="Calibri"/>
        <family val="2"/>
        <scheme val="minor"/>
      </rPr>
      <t xml:space="preserve">: Es incorrecta porque la exclusividad en consultoría privada contradice los principios de inclusión. </t>
    </r>
    <r>
      <rPr>
        <b/>
        <sz val="11"/>
        <color theme="1"/>
        <rFont val="Calibri"/>
        <family val="2"/>
        <scheme val="minor"/>
      </rPr>
      <t>D</t>
    </r>
    <r>
      <rPr>
        <sz val="11"/>
        <color theme="1"/>
        <rFont val="Calibri"/>
        <family val="2"/>
        <scheme val="minor"/>
      </rPr>
      <t>: Es incorrecta porque restringir la formación solo a tecnología no aborda la amplitud de necesidades de calidad y gestión.</t>
    </r>
  </si>
  <si>
    <t xml:space="preserve">¿Desde cuándo forma parte España de la Alianza para el Gobierno Abierto? </t>
  </si>
  <si>
    <t xml:space="preserve">2000 </t>
  </si>
  <si>
    <t xml:space="preserve">2011 </t>
  </si>
  <si>
    <r>
      <t>C</t>
    </r>
    <r>
      <rPr>
        <sz val="11"/>
        <color theme="1"/>
        <rFont val="Calibri"/>
        <family val="2"/>
        <scheme val="minor"/>
      </rPr>
      <t xml:space="preserve">: Es correcta porque España forma parte de la Alianza para el Gobierno Abierto desde 2011, promoviendo la transparencia, rendición de cuentas y participación ciudadana. </t>
    </r>
    <r>
      <rPr>
        <b/>
        <sz val="11"/>
        <color theme="1"/>
        <rFont val="Calibri"/>
        <family val="2"/>
        <scheme val="minor"/>
      </rPr>
      <t>A</t>
    </r>
    <r>
      <rPr>
        <sz val="11"/>
        <color theme="1"/>
        <rFont val="Calibri"/>
        <family val="2"/>
        <scheme val="minor"/>
      </rPr>
      <t xml:space="preserve">: Es incorrecta porque 2000 no es el año de adhesión de España a esta iniciativa. </t>
    </r>
    <r>
      <rPr>
        <b/>
        <sz val="11"/>
        <color theme="1"/>
        <rFont val="Calibri"/>
        <family val="2"/>
        <scheme val="minor"/>
      </rPr>
      <t>B</t>
    </r>
    <r>
      <rPr>
        <sz val="11"/>
        <color theme="1"/>
        <rFont val="Calibri"/>
        <family val="2"/>
        <scheme val="minor"/>
      </rPr>
      <t xml:space="preserve">: Es incorrecta porque 2005 tampoco corresponde a la fecha de incorporación de España. </t>
    </r>
    <r>
      <rPr>
        <b/>
        <sz val="11"/>
        <color theme="1"/>
        <rFont val="Calibri"/>
        <family val="2"/>
        <scheme val="minor"/>
      </rPr>
      <t>D</t>
    </r>
    <r>
      <rPr>
        <sz val="11"/>
        <color theme="1"/>
        <rFont val="Calibri"/>
        <family val="2"/>
        <scheme val="minor"/>
      </rPr>
      <t>: Es incorrecta porque 2015 es posterior a la adhesión de España.</t>
    </r>
  </si>
  <si>
    <t xml:space="preserve">¿Qué derecho reconoce y garantiza la Ley 19/2013? </t>
  </si>
  <si>
    <t xml:space="preserve">Derecho a la privacidad </t>
  </si>
  <si>
    <t xml:space="preserve">Derecho a la propiedad privada </t>
  </si>
  <si>
    <t xml:space="preserve">Derecho a la información </t>
  </si>
  <si>
    <t xml:space="preserve">Derecho a la educación </t>
  </si>
  <si>
    <r>
      <t>C</t>
    </r>
    <r>
      <rPr>
        <sz val="11"/>
        <color theme="1"/>
        <rFont val="Calibri"/>
        <family val="2"/>
        <scheme val="minor"/>
      </rPr>
      <t xml:space="preserve">: Es correcta porque la Ley 19/2013 garantiza el derecho de acceso a la información pública, estableciendo obligaciones de transparencia y buen gobierno. </t>
    </r>
    <r>
      <rPr>
        <b/>
        <sz val="11"/>
        <color theme="1"/>
        <rFont val="Calibri"/>
        <family val="2"/>
        <scheme val="minor"/>
      </rPr>
      <t>A</t>
    </r>
    <r>
      <rPr>
        <sz val="11"/>
        <color theme="1"/>
        <rFont val="Calibri"/>
        <family val="2"/>
        <scheme val="minor"/>
      </rPr>
      <t xml:space="preserve">: Es incorrecta porque el derecho a la privacidad no es el objetivo principal de esta ley. </t>
    </r>
    <r>
      <rPr>
        <b/>
        <sz val="11"/>
        <color theme="1"/>
        <rFont val="Calibri"/>
        <family val="2"/>
        <scheme val="minor"/>
      </rPr>
      <t>B</t>
    </r>
    <r>
      <rPr>
        <sz val="11"/>
        <color theme="1"/>
        <rFont val="Calibri"/>
        <family val="2"/>
        <scheme val="minor"/>
      </rPr>
      <t xml:space="preserve">: Es incorrecta porque el derecho a la propiedad privada no está relacionado con la Ley 19/2013. </t>
    </r>
    <r>
      <rPr>
        <b/>
        <sz val="11"/>
        <color theme="1"/>
        <rFont val="Calibri"/>
        <family val="2"/>
        <scheme val="minor"/>
      </rPr>
      <t>D</t>
    </r>
    <r>
      <rPr>
        <sz val="11"/>
        <color theme="1"/>
        <rFont val="Calibri"/>
        <family val="2"/>
        <scheme val="minor"/>
      </rPr>
      <t>: Es incorrecta porque la Ley 19/2013 no regula el derecho a la educación.</t>
    </r>
  </si>
  <si>
    <t xml:space="preserve">La Gobernanza Pública implica un cambio de paradigma en las relaciones: </t>
  </si>
  <si>
    <t xml:space="preserve">Políticas </t>
  </si>
  <si>
    <t xml:space="preserve">Económicas </t>
  </si>
  <si>
    <t xml:space="preserve">Administrativas </t>
  </si>
  <si>
    <r>
      <t>C</t>
    </r>
    <r>
      <rPr>
        <sz val="11"/>
        <color theme="1"/>
        <rFont val="Calibri"/>
        <family val="2"/>
        <scheme val="minor"/>
      </rPr>
      <t xml:space="preserve">: Es correcta porque la Gobernanza Pública implica un cambio de paradigma en las relaciones administrativas, promoviendo la eficiencia y la participación ciudadana. </t>
    </r>
    <r>
      <rPr>
        <b/>
        <sz val="11"/>
        <color theme="1"/>
        <rFont val="Calibri"/>
        <family val="2"/>
        <scheme val="minor"/>
      </rPr>
      <t>A</t>
    </r>
    <r>
      <rPr>
        <sz val="11"/>
        <color theme="1"/>
        <rFont val="Calibri"/>
        <family val="2"/>
        <scheme val="minor"/>
      </rPr>
      <t xml:space="preserve">: Es incorrecta porque no se centra en cambios políticos. </t>
    </r>
    <r>
      <rPr>
        <b/>
        <sz val="11"/>
        <color theme="1"/>
        <rFont val="Calibri"/>
        <family val="2"/>
        <scheme val="minor"/>
      </rPr>
      <t>B</t>
    </r>
    <r>
      <rPr>
        <sz val="11"/>
        <color theme="1"/>
        <rFont val="Calibri"/>
        <family val="2"/>
        <scheme val="minor"/>
      </rPr>
      <t xml:space="preserve">: Es incorrecta porque no aborda exclusivamente cuestiones económicas. </t>
    </r>
    <r>
      <rPr>
        <b/>
        <sz val="11"/>
        <color theme="1"/>
        <rFont val="Calibri"/>
        <family val="2"/>
        <scheme val="minor"/>
      </rPr>
      <t>D</t>
    </r>
    <r>
      <rPr>
        <sz val="11"/>
        <color theme="1"/>
        <rFont val="Calibri"/>
        <family val="2"/>
        <scheme val="minor"/>
      </rPr>
      <t>: Es incorrecta porque no se limita a un enfoque social.</t>
    </r>
  </si>
  <si>
    <t xml:space="preserve"> ¿Qué se busca con las acciones del IV Plan de Gobierno Abierto enfocadas a colectivos en situación de pobreza?</t>
  </si>
  <si>
    <t xml:space="preserve">Exclusión social </t>
  </si>
  <si>
    <t xml:space="preserve">Inclusión social, igualdad y accesibilidad universal </t>
  </si>
  <si>
    <t xml:space="preserve">Aumento de impuestos </t>
  </si>
  <si>
    <t xml:space="preserve">Reducción de servicios sociales </t>
  </si>
  <si>
    <r>
      <t>B</t>
    </r>
    <r>
      <rPr>
        <sz val="11"/>
        <color theme="1"/>
        <rFont val="Calibri"/>
        <family val="2"/>
        <scheme val="minor"/>
      </rPr>
      <t xml:space="preserve">: Es correcta porque las acciones del IV Plan de Gobierno Abierto están enfocadas en la inclusión social, igualdad y accesibilidad universal para colectivos en situación de pobreza. </t>
    </r>
    <r>
      <rPr>
        <b/>
        <sz val="11"/>
        <color theme="1"/>
        <rFont val="Calibri"/>
        <family val="2"/>
        <scheme val="minor"/>
      </rPr>
      <t>A</t>
    </r>
    <r>
      <rPr>
        <sz val="11"/>
        <color theme="1"/>
        <rFont val="Calibri"/>
        <family val="2"/>
        <scheme val="minor"/>
      </rPr>
      <t xml:space="preserve">: Es incorrecta porque la exclusión social contradice los principios del Gobierno Abierto. </t>
    </r>
    <r>
      <rPr>
        <b/>
        <sz val="11"/>
        <color theme="1"/>
        <rFont val="Calibri"/>
        <family val="2"/>
        <scheme val="minor"/>
      </rPr>
      <t>C</t>
    </r>
    <r>
      <rPr>
        <sz val="11"/>
        <color theme="1"/>
        <rFont val="Calibri"/>
        <family val="2"/>
        <scheme val="minor"/>
      </rPr>
      <t xml:space="preserve">: Es incorrecta porque no se busca aumentar impuestos en este contexto. </t>
    </r>
    <r>
      <rPr>
        <b/>
        <sz val="11"/>
        <color theme="1"/>
        <rFont val="Calibri"/>
        <family val="2"/>
        <scheme val="minor"/>
      </rPr>
      <t>D</t>
    </r>
    <r>
      <rPr>
        <sz val="11"/>
        <color theme="1"/>
        <rFont val="Calibri"/>
        <family val="2"/>
        <scheme val="minor"/>
      </rPr>
      <t>: Es incorrecta porque la reducción de servicios sociales no promueve la inclusión.</t>
    </r>
  </si>
  <si>
    <t xml:space="preserve"> La Ley 19/2013 se aplica a: </t>
  </si>
  <si>
    <t xml:space="preserve">Solo a las empresas privadas </t>
  </si>
  <si>
    <t xml:space="preserve">Todas las Administraciones públicas y el sector público estatal </t>
  </si>
  <si>
    <t xml:space="preserve">Solo al gobierno central </t>
  </si>
  <si>
    <t xml:space="preserve">Ninguna de las anteriores </t>
  </si>
  <si>
    <r>
      <t>B</t>
    </r>
    <r>
      <rPr>
        <sz val="11"/>
        <color theme="1"/>
        <rFont val="Calibri"/>
        <family val="2"/>
        <scheme val="minor"/>
      </rPr>
      <t xml:space="preserve">: Es correcta porque la Ley 19/2013 se aplica a todas las Administraciones Públicas y al sector público estatal, promoviendo la transparencia y rendición de cuentas. </t>
    </r>
    <r>
      <rPr>
        <b/>
        <sz val="11"/>
        <color theme="1"/>
        <rFont val="Calibri"/>
        <family val="2"/>
        <scheme val="minor"/>
      </rPr>
      <t>A</t>
    </r>
    <r>
      <rPr>
        <sz val="11"/>
        <color theme="1"/>
        <rFont val="Calibri"/>
        <family val="2"/>
        <scheme val="minor"/>
      </rPr>
      <t xml:space="preserve">: Es incorrecta porque no se limita a empresas privadas. </t>
    </r>
    <r>
      <rPr>
        <b/>
        <sz val="11"/>
        <color theme="1"/>
        <rFont val="Calibri"/>
        <family val="2"/>
        <scheme val="minor"/>
      </rPr>
      <t>C</t>
    </r>
    <r>
      <rPr>
        <sz val="11"/>
        <color theme="1"/>
        <rFont val="Calibri"/>
        <family val="2"/>
        <scheme val="minor"/>
      </rPr>
      <t xml:space="preserve">: Es incorrecta porque no se aplica solo al gobierno central. </t>
    </r>
    <r>
      <rPr>
        <b/>
        <sz val="11"/>
        <color theme="1"/>
        <rFont val="Calibri"/>
        <family val="2"/>
        <scheme val="minor"/>
      </rPr>
      <t>D</t>
    </r>
    <r>
      <rPr>
        <sz val="11"/>
        <color theme="1"/>
        <rFont val="Calibri"/>
        <family val="2"/>
        <scheme val="minor"/>
      </rPr>
      <t>: Es incorrecta porque la opción "ninguna de las anteriores" no refleja la aplicabilidad de esta ley.</t>
    </r>
  </si>
  <si>
    <t xml:space="preserve"> Las actividades de cooperación internacional en el ámbito de la calidad de los servicios públicos se realizan a través de:</t>
  </si>
  <si>
    <t xml:space="preserve">Organizaciones nacionales exclusivamente </t>
  </si>
  <si>
    <t xml:space="preserve">Redes internacionales como EUPAN y OPSI </t>
  </si>
  <si>
    <t xml:space="preserve">Solo acuerdos bilaterales </t>
  </si>
  <si>
    <t xml:space="preserve">Exclusivamente organismos privados </t>
  </si>
  <si>
    <r>
      <t>B</t>
    </r>
    <r>
      <rPr>
        <sz val="11"/>
        <color theme="1"/>
        <rFont val="Calibri"/>
        <family val="2"/>
        <scheme val="minor"/>
      </rPr>
      <t xml:space="preserve">: Es correcta porque las actividades de cooperación internacional en calidad de servicios públicos se realizan a través de redes internacionales como EUPAN y OPSI, promoviendo la mejora de la gobernanza. </t>
    </r>
    <r>
      <rPr>
        <b/>
        <sz val="11"/>
        <color theme="1"/>
        <rFont val="Calibri"/>
        <family val="2"/>
        <scheme val="minor"/>
      </rPr>
      <t>A</t>
    </r>
    <r>
      <rPr>
        <sz val="11"/>
        <color theme="1"/>
        <rFont val="Calibri"/>
        <family val="2"/>
        <scheme val="minor"/>
      </rPr>
      <t xml:space="preserve">: Es incorrecta porque no se limitan a organizaciones nacionales. </t>
    </r>
    <r>
      <rPr>
        <b/>
        <sz val="11"/>
        <color theme="1"/>
        <rFont val="Calibri"/>
        <family val="2"/>
        <scheme val="minor"/>
      </rPr>
      <t>C</t>
    </r>
    <r>
      <rPr>
        <sz val="11"/>
        <color theme="1"/>
        <rFont val="Calibri"/>
        <family val="2"/>
        <scheme val="minor"/>
      </rPr>
      <t xml:space="preserve">: Es incorrecta porque no son exclusivamente acuerdos bilaterales. </t>
    </r>
    <r>
      <rPr>
        <b/>
        <sz val="11"/>
        <color theme="1"/>
        <rFont val="Calibri"/>
        <family val="2"/>
        <scheme val="minor"/>
      </rPr>
      <t>D</t>
    </r>
    <r>
      <rPr>
        <sz val="11"/>
        <color theme="1"/>
        <rFont val="Calibri"/>
        <family val="2"/>
        <scheme val="minor"/>
      </rPr>
      <t>: Es incorrecta porque organismos privados no abarcan toda la cooperación internacional.</t>
    </r>
  </si>
  <si>
    <t xml:space="preserve"> ¿Qué principio se enfatiza en el compromiso 2 del Eje de Transparencia y Rendición de Cuentas? </t>
  </si>
  <si>
    <t xml:space="preserve">La participación privada en el sector público </t>
  </si>
  <si>
    <t xml:space="preserve">La coordinación y mejora continua de la transparencia y rendición de cuentas </t>
  </si>
  <si>
    <t xml:space="preserve">La exclusión de ciertos colectivos </t>
  </si>
  <si>
    <t xml:space="preserve">La reducción del gasto social </t>
  </si>
  <si>
    <r>
      <t>B</t>
    </r>
    <r>
      <rPr>
        <sz val="11"/>
        <color theme="1"/>
        <rFont val="Calibri"/>
        <family val="2"/>
        <scheme val="minor"/>
      </rPr>
      <t xml:space="preserve">: Es correcta porque el compromiso 2 del Eje de Transparencia y Rendición de Cuentas enfatiza la coordinación y mejora continua de la transparencia y rendición de cuentas, un principio fundamental del Gobierno Abierto. </t>
    </r>
    <r>
      <rPr>
        <b/>
        <sz val="11"/>
        <color theme="1"/>
        <rFont val="Calibri"/>
        <family val="2"/>
        <scheme val="minor"/>
      </rPr>
      <t>A</t>
    </r>
    <r>
      <rPr>
        <sz val="11"/>
        <color theme="1"/>
        <rFont val="Calibri"/>
        <family val="2"/>
        <scheme val="minor"/>
      </rPr>
      <t xml:space="preserve">: Es incorrecta porque la participación privada no es el enfoque central de este compromiso. </t>
    </r>
    <r>
      <rPr>
        <b/>
        <sz val="11"/>
        <color theme="1"/>
        <rFont val="Calibri"/>
        <family val="2"/>
        <scheme val="minor"/>
      </rPr>
      <t>C</t>
    </r>
    <r>
      <rPr>
        <sz val="11"/>
        <color theme="1"/>
        <rFont val="Calibri"/>
        <family val="2"/>
        <scheme val="minor"/>
      </rPr>
      <t xml:space="preserve">: Es incorrecta porque no se trata de excluir colectivos. </t>
    </r>
    <r>
      <rPr>
        <b/>
        <sz val="11"/>
        <color theme="1"/>
        <rFont val="Calibri"/>
        <family val="2"/>
        <scheme val="minor"/>
      </rPr>
      <t>D</t>
    </r>
    <r>
      <rPr>
        <sz val="11"/>
        <color theme="1"/>
        <rFont val="Calibri"/>
        <family val="2"/>
        <scheme val="minor"/>
      </rPr>
      <t>: Es incorrecta porque la reducción del gasto social no es relevante en este contexto.</t>
    </r>
  </si>
  <si>
    <t xml:space="preserve"> ¿Qué promueve la transparencia en las Administraciones Públicas? </t>
  </si>
  <si>
    <t xml:space="preserve">Aumentar las tarifas de servicios públicos </t>
  </si>
  <si>
    <t xml:space="preserve">Impulsar planes y programas de transparencia y gestionar el Portal de Transparencia </t>
  </si>
  <si>
    <t xml:space="preserve">Reducir la cantidad de información disponible </t>
  </si>
  <si>
    <t xml:space="preserve">Eliminar la participación ciudadana </t>
  </si>
  <si>
    <r>
      <t>B</t>
    </r>
    <r>
      <rPr>
        <sz val="11"/>
        <color theme="1"/>
        <rFont val="Calibri"/>
        <family val="2"/>
        <scheme val="minor"/>
      </rPr>
      <t xml:space="preserve">: Es correcta porque la transparencia en las Administraciones Públicas se fomenta a través de planes y programas de transparencia, así como la gestión del Portal de Transparencia. </t>
    </r>
    <r>
      <rPr>
        <b/>
        <sz val="11"/>
        <color theme="1"/>
        <rFont val="Calibri"/>
        <family val="2"/>
        <scheme val="minor"/>
      </rPr>
      <t>A</t>
    </r>
    <r>
      <rPr>
        <sz val="11"/>
        <color theme="1"/>
        <rFont val="Calibri"/>
        <family val="2"/>
        <scheme val="minor"/>
      </rPr>
      <t xml:space="preserve">: Es incorrecta porque aumentar tarifas no se relaciona con la transparencia. </t>
    </r>
    <r>
      <rPr>
        <b/>
        <sz val="11"/>
        <color theme="1"/>
        <rFont val="Calibri"/>
        <family val="2"/>
        <scheme val="minor"/>
      </rPr>
      <t>C</t>
    </r>
    <r>
      <rPr>
        <sz val="11"/>
        <color theme="1"/>
        <rFont val="Calibri"/>
        <family val="2"/>
        <scheme val="minor"/>
      </rPr>
      <t xml:space="preserve">: Es incorrecta porque reducir información disponible contradice los principios del Gobierno Abierto. </t>
    </r>
    <r>
      <rPr>
        <b/>
        <sz val="11"/>
        <color theme="1"/>
        <rFont val="Calibri"/>
        <family val="2"/>
        <scheme val="minor"/>
      </rPr>
      <t>D</t>
    </r>
    <r>
      <rPr>
        <sz val="11"/>
        <color theme="1"/>
        <rFont val="Calibri"/>
        <family val="2"/>
        <scheme val="minor"/>
      </rPr>
      <t>: Es incorrecta porque eliminar la participación ciudadana va en contra de estos principios.</t>
    </r>
  </si>
  <si>
    <t xml:space="preserve"> El derecho de acceso a la información pública es regulado para:</t>
  </si>
  <si>
    <t xml:space="preserve">Incrementar la privacidad de los datos gubernamentales </t>
  </si>
  <si>
    <t xml:space="preserve">Ampliar y reforzar la transparencia de la actividad pública </t>
  </si>
  <si>
    <t xml:space="preserve">Reducir la transparencia de las actividades privadas </t>
  </si>
  <si>
    <t xml:space="preserve">Limitar la participación ciudadana </t>
  </si>
  <si>
    <r>
      <t>B</t>
    </r>
    <r>
      <rPr>
        <sz val="11"/>
        <color theme="1"/>
        <rFont val="Calibri"/>
        <family val="2"/>
        <scheme val="minor"/>
      </rPr>
      <t xml:space="preserve">: Es correcta porque el derecho de acceso a la información pública se regula para ampliar y reforzar la transparencia de la actividad pública, garantizando el acceso ciudadano a esta información. </t>
    </r>
    <r>
      <rPr>
        <b/>
        <sz val="11"/>
        <color theme="1"/>
        <rFont val="Calibri"/>
        <family val="2"/>
        <scheme val="minor"/>
      </rPr>
      <t>A</t>
    </r>
    <r>
      <rPr>
        <sz val="11"/>
        <color theme="1"/>
        <rFont val="Calibri"/>
        <family val="2"/>
        <scheme val="minor"/>
      </rPr>
      <t xml:space="preserve">: Es incorrecta porque incrementar la privacidad de los datos gubernamentales no es un objetivo de este derecho. </t>
    </r>
    <r>
      <rPr>
        <b/>
        <sz val="11"/>
        <color theme="1"/>
        <rFont val="Calibri"/>
        <family val="2"/>
        <scheme val="minor"/>
      </rPr>
      <t>C</t>
    </r>
    <r>
      <rPr>
        <sz val="11"/>
        <color theme="1"/>
        <rFont val="Calibri"/>
        <family val="2"/>
        <scheme val="minor"/>
      </rPr>
      <t xml:space="preserve">: Es incorrecta porque reducir la transparencia no corresponde con los principios de la Ley 19/2013. </t>
    </r>
    <r>
      <rPr>
        <b/>
        <sz val="11"/>
        <color theme="1"/>
        <rFont val="Calibri"/>
        <family val="2"/>
        <scheme val="minor"/>
      </rPr>
      <t>D</t>
    </r>
    <r>
      <rPr>
        <sz val="11"/>
        <color theme="1"/>
        <rFont val="Calibri"/>
        <family val="2"/>
        <scheme val="minor"/>
      </rPr>
      <t>: Es incorrecta porque limitar la participación ciudadana contradice el propósito de la transparencia.</t>
    </r>
  </si>
  <si>
    <t xml:space="preserve"> ¿Cuál es uno de los objetivos del proyecto de Huella Normativa del IV Plan de Gobierno Abierto? </t>
  </si>
  <si>
    <t xml:space="preserve">Mejorar el conocimiento de la trazabilidad del proceso de elaboración normativa </t>
  </si>
  <si>
    <t xml:space="preserve">Aumentar el gasto en infraestructuras </t>
  </si>
  <si>
    <t xml:space="preserve">Reducir la inversión en educación </t>
  </si>
  <si>
    <t xml:space="preserve">Promover la privatización de servicios públicos </t>
  </si>
  <si>
    <r>
      <t>A</t>
    </r>
    <r>
      <rPr>
        <sz val="11"/>
        <color theme="1"/>
        <rFont val="Calibri"/>
        <family val="2"/>
        <scheme val="minor"/>
      </rPr>
      <t xml:space="preserve">: Es correcta porque el proyecto de Huella Normativa del IV Plan de Gobierno Abierto busca mejorar el conocimiento de la trazabilidad del proceso de elaboración normativa, fomentando la participación ciudadana. </t>
    </r>
    <r>
      <rPr>
        <b/>
        <sz val="11"/>
        <color theme="1"/>
        <rFont val="Calibri"/>
        <family val="2"/>
        <scheme val="minor"/>
      </rPr>
      <t>B</t>
    </r>
    <r>
      <rPr>
        <sz val="11"/>
        <color theme="1"/>
        <rFont val="Calibri"/>
        <family val="2"/>
        <scheme val="minor"/>
      </rPr>
      <t xml:space="preserve">: Es incorrecta porque no está relacionado con aumentar el gasto en infraestructuras. </t>
    </r>
    <r>
      <rPr>
        <b/>
        <sz val="11"/>
        <color theme="1"/>
        <rFont val="Calibri"/>
        <family val="2"/>
        <scheme val="minor"/>
      </rPr>
      <t>C</t>
    </r>
    <r>
      <rPr>
        <sz val="11"/>
        <color theme="1"/>
        <rFont val="Calibri"/>
        <family val="2"/>
        <scheme val="minor"/>
      </rPr>
      <t xml:space="preserve">: Es incorrecta porque reducir la inversión en educación no tiene conexión con este proyecto. </t>
    </r>
    <r>
      <rPr>
        <b/>
        <sz val="11"/>
        <color theme="1"/>
        <rFont val="Calibri"/>
        <family val="2"/>
        <scheme val="minor"/>
      </rPr>
      <t>D</t>
    </r>
    <r>
      <rPr>
        <sz val="11"/>
        <color theme="1"/>
        <rFont val="Calibri"/>
        <family val="2"/>
        <scheme val="minor"/>
      </rPr>
      <t>: Es incorrecta porque promover la privatización de servicios públicos no se ajusta al objetivo del proyecto.</t>
    </r>
  </si>
  <si>
    <t xml:space="preserve"> ¿Qué se busca con la reutilización de la información del sector público? </t>
  </si>
  <si>
    <t xml:space="preserve">Crear monopolios de información </t>
  </si>
  <si>
    <t xml:space="preserve">Favorecer la creación de nuevos productos y servicios </t>
  </si>
  <si>
    <t xml:space="preserve">Limitar el acceso a la información </t>
  </si>
  <si>
    <t xml:space="preserve">Aumentar los costos de acceso a la información </t>
  </si>
  <si>
    <r>
      <t>B</t>
    </r>
    <r>
      <rPr>
        <sz val="11"/>
        <color theme="1"/>
        <rFont val="Calibri"/>
        <family val="2"/>
        <scheme val="minor"/>
      </rPr>
      <t xml:space="preserve">: Es correcta porque la reutilización de la información del sector público busca favorecer la creación de nuevos productos y servicios, generando valor socioeconómico y fomentando la innovación. </t>
    </r>
    <r>
      <rPr>
        <b/>
        <sz val="11"/>
        <color theme="1"/>
        <rFont val="Calibri"/>
        <family val="2"/>
        <scheme val="minor"/>
      </rPr>
      <t>A</t>
    </r>
    <r>
      <rPr>
        <sz val="11"/>
        <color theme="1"/>
        <rFont val="Calibri"/>
        <family val="2"/>
        <scheme val="minor"/>
      </rPr>
      <t xml:space="preserve">: Es incorrecta porque crear monopolios de información contradice los principios de datos abiertos. </t>
    </r>
    <r>
      <rPr>
        <b/>
        <sz val="11"/>
        <color theme="1"/>
        <rFont val="Calibri"/>
        <family val="2"/>
        <scheme val="minor"/>
      </rPr>
      <t>C</t>
    </r>
    <r>
      <rPr>
        <sz val="11"/>
        <color theme="1"/>
        <rFont val="Calibri"/>
        <family val="2"/>
        <scheme val="minor"/>
      </rPr>
      <t xml:space="preserve">: Es incorrecta porque limitar el acceso a la información no fomenta la reutilización. </t>
    </r>
    <r>
      <rPr>
        <b/>
        <sz val="11"/>
        <color theme="1"/>
        <rFont val="Calibri"/>
        <family val="2"/>
        <scheme val="minor"/>
      </rPr>
      <t>D</t>
    </r>
    <r>
      <rPr>
        <sz val="11"/>
        <color theme="1"/>
        <rFont val="Calibri"/>
        <family val="2"/>
        <scheme val="minor"/>
      </rPr>
      <t>: Es incorrecta porque aumentar los costos de acceso a la información va en contra de la apertura de datos.</t>
    </r>
  </si>
  <si>
    <t xml:space="preserve"> La reducción de plazos de tramitación es una técnica utilizada para:</t>
  </si>
  <si>
    <t xml:space="preserve">Simplificar los procedimientos administrativos </t>
  </si>
  <si>
    <t xml:space="preserve">Crear nuevos trámites </t>
  </si>
  <si>
    <t xml:space="preserve">Incrementar los costos administrativos </t>
  </si>
  <si>
    <r>
      <t>B</t>
    </r>
    <r>
      <rPr>
        <sz val="11"/>
        <color theme="1"/>
        <rFont val="Calibri"/>
        <family val="2"/>
        <scheme val="minor"/>
      </rPr>
      <t xml:space="preserve">: Es correcta porque la reducción de plazos de tramitación simplifica los procedimientos administrativos, mejorando la eficiencia y reduciendo barreras burocráticas. </t>
    </r>
    <r>
      <rPr>
        <b/>
        <sz val="11"/>
        <color theme="1"/>
        <rFont val="Calibri"/>
        <family val="2"/>
        <scheme val="minor"/>
      </rPr>
      <t>A</t>
    </r>
    <r>
      <rPr>
        <sz val="11"/>
        <color theme="1"/>
        <rFont val="Calibri"/>
        <family val="2"/>
        <scheme val="minor"/>
      </rPr>
      <t xml:space="preserve">: Es incorrecta porque aumentar la burocracia contradice la simplificación. </t>
    </r>
    <r>
      <rPr>
        <b/>
        <sz val="11"/>
        <color theme="1"/>
        <rFont val="Calibri"/>
        <family val="2"/>
        <scheme val="minor"/>
      </rPr>
      <t>C</t>
    </r>
    <r>
      <rPr>
        <sz val="11"/>
        <color theme="1"/>
        <rFont val="Calibri"/>
        <family val="2"/>
        <scheme val="minor"/>
      </rPr>
      <t xml:space="preserve">: Es incorrecta porque crear nuevos trámites no reduce las cargas administrativas. </t>
    </r>
    <r>
      <rPr>
        <b/>
        <sz val="11"/>
        <color theme="1"/>
        <rFont val="Calibri"/>
        <family val="2"/>
        <scheme val="minor"/>
      </rPr>
      <t>D</t>
    </r>
    <r>
      <rPr>
        <sz val="11"/>
        <color theme="1"/>
        <rFont val="Calibri"/>
        <family val="2"/>
        <scheme val="minor"/>
      </rPr>
      <t>: Es incorrecta porque incrementar los costos administrativos no está alineado con este objetivo.</t>
    </r>
  </si>
  <si>
    <t xml:space="preserve"> ¿Qué incluye el compromiso 1 del Eje de Transparencia y Rendición de Cuentas?</t>
  </si>
  <si>
    <t xml:space="preserve">Privatización de servicios de salud </t>
  </si>
  <si>
    <t xml:space="preserve">Culminar la tramitación del Reglamento de la Ley 19/2013 </t>
  </si>
  <si>
    <t xml:space="preserve">Aumento del gasto militar </t>
  </si>
  <si>
    <t xml:space="preserve">Reducción del número de escuelas públicas </t>
  </si>
  <si>
    <r>
      <t>B</t>
    </r>
    <r>
      <rPr>
        <sz val="11"/>
        <color theme="1"/>
        <rFont val="Calibri"/>
        <family val="2"/>
        <scheme val="minor"/>
      </rPr>
      <t xml:space="preserve">: Es correcta porque el compromiso 1 del Eje de Transparencia y Rendición de Cuentas incluye culminar la tramitación del Reglamento de la Ley 19/2013, reforzando los principios de transparencia y acceso a la información. </t>
    </r>
    <r>
      <rPr>
        <b/>
        <sz val="11"/>
        <color theme="1"/>
        <rFont val="Calibri"/>
        <family val="2"/>
        <scheme val="minor"/>
      </rPr>
      <t>A</t>
    </r>
    <r>
      <rPr>
        <sz val="11"/>
        <color theme="1"/>
        <rFont val="Calibri"/>
        <family val="2"/>
        <scheme val="minor"/>
      </rPr>
      <t xml:space="preserve">: Es incorrecta porque privatizar servicios de salud no está relacionado con este compromiso. </t>
    </r>
    <r>
      <rPr>
        <b/>
        <sz val="11"/>
        <color theme="1"/>
        <rFont val="Calibri"/>
        <family val="2"/>
        <scheme val="minor"/>
      </rPr>
      <t>C</t>
    </r>
    <r>
      <rPr>
        <sz val="11"/>
        <color theme="1"/>
        <rFont val="Calibri"/>
        <family val="2"/>
        <scheme val="minor"/>
      </rPr>
      <t xml:space="preserve">: Es incorrecta porque el aumento del gasto militar no es relevante en este contexto. </t>
    </r>
    <r>
      <rPr>
        <b/>
        <sz val="11"/>
        <color theme="1"/>
        <rFont val="Calibri"/>
        <family val="2"/>
        <scheme val="minor"/>
      </rPr>
      <t>D</t>
    </r>
    <r>
      <rPr>
        <sz val="11"/>
        <color theme="1"/>
        <rFont val="Calibri"/>
        <family val="2"/>
        <scheme val="minor"/>
      </rPr>
      <t>: Es incorrecta porque reducir el número de escuelas públicas no corresponde con los objetivos del compromiso.</t>
    </r>
  </si>
  <si>
    <t xml:space="preserve"> ¿Qué incluye la Memoria de Análisis de Impacto Normativo? </t>
  </si>
  <si>
    <t xml:space="preserve">Solo aspectos financieros </t>
  </si>
  <si>
    <t xml:space="preserve">Justificación de la oportunidad y necesidad de una norma y su impacto estimado </t>
  </si>
  <si>
    <t xml:space="preserve">Información irrelevante para la normativa </t>
  </si>
  <si>
    <t xml:space="preserve">Exclusivamente datos históricos </t>
  </si>
  <si>
    <r>
      <t>B</t>
    </r>
    <r>
      <rPr>
        <sz val="11"/>
        <color theme="1"/>
        <rFont val="Calibri"/>
        <family val="2"/>
        <scheme val="minor"/>
      </rPr>
      <t xml:space="preserve">: Es correcta porque la Memoria de Análisis de Impacto Normativo justifica la oportunidad y necesidad de una norma, y estima su impacto en diferentes áreas, asegurando una regulación adecuada. </t>
    </r>
    <r>
      <rPr>
        <b/>
        <sz val="11"/>
        <color theme="1"/>
        <rFont val="Calibri"/>
        <family val="2"/>
        <scheme val="minor"/>
      </rPr>
      <t>A</t>
    </r>
    <r>
      <rPr>
        <sz val="11"/>
        <color theme="1"/>
        <rFont val="Calibri"/>
        <family val="2"/>
        <scheme val="minor"/>
      </rPr>
      <t xml:space="preserve">: Es incorrecta porque no se limita solo a aspectos financieros. </t>
    </r>
    <r>
      <rPr>
        <b/>
        <sz val="11"/>
        <color theme="1"/>
        <rFont val="Calibri"/>
        <family val="2"/>
        <scheme val="minor"/>
      </rPr>
      <t>C</t>
    </r>
    <r>
      <rPr>
        <sz val="11"/>
        <color theme="1"/>
        <rFont val="Calibri"/>
        <family val="2"/>
        <scheme val="minor"/>
      </rPr>
      <t xml:space="preserve">: Es incorrecta porque la información irrelevante no forma parte del análisis normativo. </t>
    </r>
    <r>
      <rPr>
        <b/>
        <sz val="11"/>
        <color theme="1"/>
        <rFont val="Calibri"/>
        <family val="2"/>
        <scheme val="minor"/>
      </rPr>
      <t>D</t>
    </r>
    <r>
      <rPr>
        <sz val="11"/>
        <color theme="1"/>
        <rFont val="Calibri"/>
        <family val="2"/>
        <scheme val="minor"/>
      </rPr>
      <t>: Es incorrecta porque no se enfoca exclusivamente en datos históricos.</t>
    </r>
  </si>
  <si>
    <t xml:space="preserve"> ¿Qué se promueve mediante la inclusión social en el marco del Gobierno Abierto? </t>
  </si>
  <si>
    <t xml:space="preserve">Exclusividad en la información </t>
  </si>
  <si>
    <t xml:space="preserve">La accesibilidad universal enfocada a colectivos vulnerables </t>
  </si>
  <si>
    <t xml:space="preserve">La privatización de servicios públicos </t>
  </si>
  <si>
    <t xml:space="preserve">La reducción de los servicios sociales </t>
  </si>
  <si>
    <r>
      <t>B</t>
    </r>
    <r>
      <rPr>
        <sz val="11"/>
        <color theme="1"/>
        <rFont val="Calibri"/>
        <family val="2"/>
        <scheme val="minor"/>
      </rPr>
      <t xml:space="preserve">: Es correcta porque la inclusión social en el marco del Gobierno Abierto promueve la accesibilidad universal enfocada a colectivos vulnerables, fomentando la igualdad y la inclusión. </t>
    </r>
    <r>
      <rPr>
        <b/>
        <sz val="11"/>
        <color theme="1"/>
        <rFont val="Calibri"/>
        <family val="2"/>
        <scheme val="minor"/>
      </rPr>
      <t>A</t>
    </r>
    <r>
      <rPr>
        <sz val="11"/>
        <color theme="1"/>
        <rFont val="Calibri"/>
        <family val="2"/>
        <scheme val="minor"/>
      </rPr>
      <t xml:space="preserve">: Es incorrecta porque la exclusividad en la información contradice los principios de inclusión. </t>
    </r>
    <r>
      <rPr>
        <b/>
        <sz val="11"/>
        <color theme="1"/>
        <rFont val="Calibri"/>
        <family val="2"/>
        <scheme val="minor"/>
      </rPr>
      <t>C</t>
    </r>
    <r>
      <rPr>
        <sz val="11"/>
        <color theme="1"/>
        <rFont val="Calibri"/>
        <family val="2"/>
        <scheme val="minor"/>
      </rPr>
      <t xml:space="preserve">: Es incorrecta porque la privatización de servicios públicos no fomenta la inclusión social. </t>
    </r>
    <r>
      <rPr>
        <b/>
        <sz val="11"/>
        <color theme="1"/>
        <rFont val="Calibri"/>
        <family val="2"/>
        <scheme val="minor"/>
      </rPr>
      <t>D</t>
    </r>
    <r>
      <rPr>
        <sz val="11"/>
        <color theme="1"/>
        <rFont val="Calibri"/>
        <family val="2"/>
        <scheme val="minor"/>
      </rPr>
      <t>: Es incorrecta porque reducir los servicios sociales no está alineado con este objetivo.</t>
    </r>
  </si>
  <si>
    <t xml:space="preserve"> ¿Qué busca la reforma del marco regulatorio según el IV Plan de Gobierno Abierto? </t>
  </si>
  <si>
    <t xml:space="preserve">Reducción del número de hospitales </t>
  </si>
  <si>
    <t xml:space="preserve">Mejora de la transparencia y rendición de cuentas </t>
  </si>
  <si>
    <t xml:space="preserve">Privatización del sistema educativo </t>
  </si>
  <si>
    <r>
      <t>B</t>
    </r>
    <r>
      <rPr>
        <sz val="11"/>
        <color theme="1"/>
        <rFont val="Calibri"/>
        <family val="2"/>
        <scheme val="minor"/>
      </rPr>
      <t xml:space="preserve">: Es correcta porque la reforma del marco regulatorio busca mejorar la transparencia y la rendición de cuentas, avanzando en los principios del Gobierno Abierto. </t>
    </r>
    <r>
      <rPr>
        <b/>
        <sz val="11"/>
        <color theme="1"/>
        <rFont val="Calibri"/>
        <family val="2"/>
        <scheme val="minor"/>
      </rPr>
      <t>A</t>
    </r>
    <r>
      <rPr>
        <sz val="11"/>
        <color theme="1"/>
        <rFont val="Calibri"/>
        <family val="2"/>
        <scheme val="minor"/>
      </rPr>
      <t xml:space="preserve">: Es incorrecta porque reducir el número de hospitales no guarda relación con este compromiso. </t>
    </r>
    <r>
      <rPr>
        <b/>
        <sz val="11"/>
        <color theme="1"/>
        <rFont val="Calibri"/>
        <family val="2"/>
        <scheme val="minor"/>
      </rPr>
      <t>C</t>
    </r>
    <r>
      <rPr>
        <sz val="11"/>
        <color theme="1"/>
        <rFont val="Calibri"/>
        <family val="2"/>
        <scheme val="minor"/>
      </rPr>
      <t xml:space="preserve">: Es incorrecta porque aumentar la deuda pública no fomenta la transparencia. </t>
    </r>
    <r>
      <rPr>
        <b/>
        <sz val="11"/>
        <color theme="1"/>
        <rFont val="Calibri"/>
        <family val="2"/>
        <scheme val="minor"/>
      </rPr>
      <t>D</t>
    </r>
    <r>
      <rPr>
        <sz val="11"/>
        <color theme="1"/>
        <rFont val="Calibri"/>
        <family val="2"/>
        <scheme val="minor"/>
      </rPr>
      <t>: Es incorrecta porque privatizar el sistema educativo no está vinculado a esta reforma.</t>
    </r>
  </si>
  <si>
    <t xml:space="preserve"> ¿Qué regula el Real Decreto-Ley 24/2021 en el contexto de los datos abiertos?</t>
  </si>
  <si>
    <t xml:space="preserve">La exclusión de datos personales </t>
  </si>
  <si>
    <t xml:space="preserve">La transposición de la Directiva (UE) 2019/1024 al ordenamiento jurídico español </t>
  </si>
  <si>
    <t xml:space="preserve">La creación de nuevos impuestos </t>
  </si>
  <si>
    <t xml:space="preserve">La limitación de la participación ciudadana </t>
  </si>
  <si>
    <r>
      <t>B</t>
    </r>
    <r>
      <rPr>
        <sz val="11"/>
        <color theme="1"/>
        <rFont val="Calibri"/>
        <family val="2"/>
        <scheme val="minor"/>
      </rPr>
      <t xml:space="preserve">: Es correcta porque el Real Decreto-Ley 24/2021 transpone la Directiva (UE) 2019/1024 al ordenamiento jurídico español, regulando los datos abiertos y la reutilización del sector público. </t>
    </r>
    <r>
      <rPr>
        <b/>
        <sz val="11"/>
        <color theme="1"/>
        <rFont val="Calibri"/>
        <family val="2"/>
        <scheme val="minor"/>
      </rPr>
      <t>A</t>
    </r>
    <r>
      <rPr>
        <sz val="11"/>
        <color theme="1"/>
        <rFont val="Calibri"/>
        <family val="2"/>
        <scheme val="minor"/>
      </rPr>
      <t xml:space="preserve">: Es incorrecta porque no excluye los datos personales, sino que establece un equilibrio en su gestión. </t>
    </r>
    <r>
      <rPr>
        <b/>
        <sz val="11"/>
        <color theme="1"/>
        <rFont val="Calibri"/>
        <family val="2"/>
        <scheme val="minor"/>
      </rPr>
      <t>C</t>
    </r>
    <r>
      <rPr>
        <sz val="11"/>
        <color theme="1"/>
        <rFont val="Calibri"/>
        <family val="2"/>
        <scheme val="minor"/>
      </rPr>
      <t xml:space="preserve">: Es incorrecta porque no trata sobre la creación de nuevos impuestos. </t>
    </r>
    <r>
      <rPr>
        <b/>
        <sz val="11"/>
        <color theme="1"/>
        <rFont val="Calibri"/>
        <family val="2"/>
        <scheme val="minor"/>
      </rPr>
      <t>D</t>
    </r>
    <r>
      <rPr>
        <sz val="11"/>
        <color theme="1"/>
        <rFont val="Calibri"/>
        <family val="2"/>
        <scheme val="minor"/>
      </rPr>
      <t>: Es incorrecta porque no limita la participación ciudadana.</t>
    </r>
  </si>
  <si>
    <t xml:space="preserve"> El Punto de Acceso General contiene información sobre:</t>
  </si>
  <si>
    <t xml:space="preserve">Temas irrelevantes para los ciudadanos </t>
  </si>
  <si>
    <t xml:space="preserve">Información administrativa, ayudas, subvenciones y normativa de interés </t>
  </si>
  <si>
    <t xml:space="preserve">Solo datos confidenciales </t>
  </si>
  <si>
    <t xml:space="preserve">Exclusivamente trámites internos del gobierno </t>
  </si>
  <si>
    <r>
      <t>B</t>
    </r>
    <r>
      <rPr>
        <sz val="11"/>
        <color theme="1"/>
        <rFont val="Calibri"/>
        <family val="2"/>
        <scheme val="minor"/>
      </rPr>
      <t xml:space="preserve">: Es correcta porque el Punto de Acceso General contiene información administrativa, ayudas, subvenciones y normativa de interés, facilitando el acceso ciudadano a servicios públicos. </t>
    </r>
    <r>
      <rPr>
        <b/>
        <sz val="11"/>
        <color theme="1"/>
        <rFont val="Calibri"/>
        <family val="2"/>
        <scheme val="minor"/>
      </rPr>
      <t>A</t>
    </r>
    <r>
      <rPr>
        <sz val="11"/>
        <color theme="1"/>
        <rFont val="Calibri"/>
        <family val="2"/>
        <scheme val="minor"/>
      </rPr>
      <t xml:space="preserve">: Es incorrecta porque no trata sobre temas irrelevantes para los ciudadanos. </t>
    </r>
    <r>
      <rPr>
        <b/>
        <sz val="11"/>
        <color theme="1"/>
        <rFont val="Calibri"/>
        <family val="2"/>
        <scheme val="minor"/>
      </rPr>
      <t>C</t>
    </r>
    <r>
      <rPr>
        <sz val="11"/>
        <color theme="1"/>
        <rFont val="Calibri"/>
        <family val="2"/>
        <scheme val="minor"/>
      </rPr>
      <t xml:space="preserve">: Es incorrecta porque no se limita a datos confidenciales. </t>
    </r>
    <r>
      <rPr>
        <b/>
        <sz val="11"/>
        <color theme="1"/>
        <rFont val="Calibri"/>
        <family val="2"/>
        <scheme val="minor"/>
      </rPr>
      <t>D</t>
    </r>
    <r>
      <rPr>
        <sz val="11"/>
        <color theme="1"/>
        <rFont val="Calibri"/>
        <family val="2"/>
        <scheme val="minor"/>
      </rPr>
      <t>: Es incorrecta porque no se restringe exclusivamente a trámites internos del gobierno.</t>
    </r>
  </si>
  <si>
    <t xml:space="preserve"> ¿Cuál es uno de los objetivos del compromiso 9 del Eje de Sensibilización y Formación?</t>
  </si>
  <si>
    <t xml:space="preserve">Difusión y reconocimiento de esfuerzos en transparencia y datos abiertos </t>
  </si>
  <si>
    <t xml:space="preserve">Aumento de impuestos a pequeñas empresas </t>
  </si>
  <si>
    <t xml:space="preserve">Reducción del gasto social </t>
  </si>
  <si>
    <r>
      <t>B</t>
    </r>
    <r>
      <rPr>
        <sz val="11"/>
        <color theme="1"/>
        <rFont val="Calibri"/>
        <family val="2"/>
        <scheme val="minor"/>
      </rPr>
      <t xml:space="preserve">: Es correcta porque el compromiso 9 del Eje de Sensibilización y Formación busca difundir y reconocer esfuerzos en transparencia y datos abiertos, promoviendo la participación y el conocimiento ciudadano. </t>
    </r>
    <r>
      <rPr>
        <b/>
        <sz val="11"/>
        <color theme="1"/>
        <rFont val="Calibri"/>
        <family val="2"/>
        <scheme val="minor"/>
      </rPr>
      <t>A</t>
    </r>
    <r>
      <rPr>
        <sz val="11"/>
        <color theme="1"/>
        <rFont val="Calibri"/>
        <family val="2"/>
        <scheme val="minor"/>
      </rPr>
      <t xml:space="preserve">: Es incorrecta porque la reducción de la oferta educativa contradice los principios del Gobierno Abierto. </t>
    </r>
    <r>
      <rPr>
        <b/>
        <sz val="11"/>
        <color theme="1"/>
        <rFont val="Calibri"/>
        <family val="2"/>
        <scheme val="minor"/>
      </rPr>
      <t>C</t>
    </r>
    <r>
      <rPr>
        <sz val="11"/>
        <color theme="1"/>
        <rFont val="Calibri"/>
        <family val="2"/>
        <scheme val="minor"/>
      </rPr>
      <t xml:space="preserve">: Es incorrecta porque aumentar impuestos a pequeñas empresas no es parte de este compromiso. </t>
    </r>
    <r>
      <rPr>
        <b/>
        <sz val="11"/>
        <color theme="1"/>
        <rFont val="Calibri"/>
        <family val="2"/>
        <scheme val="minor"/>
      </rPr>
      <t>D</t>
    </r>
    <r>
      <rPr>
        <sz val="11"/>
        <color theme="1"/>
        <rFont val="Calibri"/>
        <family val="2"/>
        <scheme val="minor"/>
      </rPr>
      <t>: Es incorrecta porque la reducción del gasto social no guarda relación con este eje.</t>
    </r>
  </si>
  <si>
    <t xml:space="preserve"> El análisis integral de quejas y sugerencias facilita:</t>
  </si>
  <si>
    <t xml:space="preserve">Mejorar la atención a los ciudadanos </t>
  </si>
  <si>
    <t xml:space="preserve">Reducir la eficiencia de los servicios </t>
  </si>
  <si>
    <t xml:space="preserve">Aumentar los plazos de respuesta </t>
  </si>
  <si>
    <r>
      <t>B</t>
    </r>
    <r>
      <rPr>
        <sz val="11"/>
        <color theme="1"/>
        <rFont val="Calibri"/>
        <family val="2"/>
        <scheme val="minor"/>
      </rPr>
      <t xml:space="preserve">: Es correcta porque el análisis integral de quejas y sugerencias facilita mejorar la atención a los ciudadanos, promoviendo una administración más eficiente y centrada en sus necesidades. </t>
    </r>
    <r>
      <rPr>
        <b/>
        <sz val="11"/>
        <color theme="1"/>
        <rFont val="Calibri"/>
        <family val="2"/>
        <scheme val="minor"/>
      </rPr>
      <t>A</t>
    </r>
    <r>
      <rPr>
        <sz val="11"/>
        <color theme="1"/>
        <rFont val="Calibri"/>
        <family val="2"/>
        <scheme val="minor"/>
      </rPr>
      <t xml:space="preserve">: Es incorrecta porque incrementar la burocracia contradice este objetivo. </t>
    </r>
    <r>
      <rPr>
        <b/>
        <sz val="11"/>
        <color theme="1"/>
        <rFont val="Calibri"/>
        <family val="2"/>
        <scheme val="minor"/>
      </rPr>
      <t>C</t>
    </r>
    <r>
      <rPr>
        <sz val="11"/>
        <color theme="1"/>
        <rFont val="Calibri"/>
        <family val="2"/>
        <scheme val="minor"/>
      </rPr>
      <t xml:space="preserve">: Es incorrecta porque reducir la eficiencia de los servicios no es un resultado esperado. </t>
    </r>
    <r>
      <rPr>
        <b/>
        <sz val="11"/>
        <color theme="1"/>
        <rFont val="Calibri"/>
        <family val="2"/>
        <scheme val="minor"/>
      </rPr>
      <t>D</t>
    </r>
    <r>
      <rPr>
        <sz val="11"/>
        <color theme="1"/>
        <rFont val="Calibri"/>
        <family val="2"/>
        <scheme val="minor"/>
      </rPr>
      <t>: Es incorrecta porque aumentar los plazos de respuesta va en contra de la mejora buscada.</t>
    </r>
  </si>
  <si>
    <t xml:space="preserve"> La Comisión Sectorial de Gobierno Abierto es un espacio de: </t>
  </si>
  <si>
    <t xml:space="preserve">Conflicto entre administraciones </t>
  </si>
  <si>
    <t xml:space="preserve">Coordinación, colaboración y debate </t>
  </si>
  <si>
    <t xml:space="preserve">Competencia exclusiva del sector privado </t>
  </si>
  <si>
    <t xml:space="preserve">Limitación de la transparencia </t>
  </si>
  <si>
    <r>
      <t>B</t>
    </r>
    <r>
      <rPr>
        <sz val="11"/>
        <color theme="1"/>
        <rFont val="Calibri"/>
        <family val="2"/>
        <scheme val="minor"/>
      </rPr>
      <t xml:space="preserve">: Es correcta porque la Comisión Sectorial de Gobierno Abierto es un espacio de coordinación, colaboración y debate entre administraciones públicas para promover el Gobierno Abierto. </t>
    </r>
    <r>
      <rPr>
        <b/>
        <sz val="11"/>
        <color theme="1"/>
        <rFont val="Calibri"/>
        <family val="2"/>
        <scheme val="minor"/>
      </rPr>
      <t>A</t>
    </r>
    <r>
      <rPr>
        <sz val="11"/>
        <color theme="1"/>
        <rFont val="Calibri"/>
        <family val="2"/>
        <scheme val="minor"/>
      </rPr>
      <t xml:space="preserve">: Es incorrecta porque no se centra en conflictos entre administraciones. </t>
    </r>
    <r>
      <rPr>
        <b/>
        <sz val="11"/>
        <color theme="1"/>
        <rFont val="Calibri"/>
        <family val="2"/>
        <scheme val="minor"/>
      </rPr>
      <t>C</t>
    </r>
    <r>
      <rPr>
        <sz val="11"/>
        <color theme="1"/>
        <rFont val="Calibri"/>
        <family val="2"/>
        <scheme val="minor"/>
      </rPr>
      <t xml:space="preserve">: Es incorrecta porque no es competencia exclusiva del sector privado. </t>
    </r>
    <r>
      <rPr>
        <b/>
        <sz val="11"/>
        <color theme="1"/>
        <rFont val="Calibri"/>
        <family val="2"/>
        <scheme val="minor"/>
      </rPr>
      <t>D</t>
    </r>
    <r>
      <rPr>
        <sz val="11"/>
        <color theme="1"/>
        <rFont val="Calibri"/>
        <family val="2"/>
        <scheme val="minor"/>
      </rPr>
      <t>: Es incorrecta porque no limita la transparencia.</t>
    </r>
  </si>
  <si>
    <t xml:space="preserve"> ¿Qué busca el compromiso 4 del Eje de Participación? </t>
  </si>
  <si>
    <t xml:space="preserve">Limitar el acceso a la educación </t>
  </si>
  <si>
    <t xml:space="preserve">Diseñar e implementar un sistema para la trazabilidad del proceso de elaboración normativa </t>
  </si>
  <si>
    <t xml:space="preserve">Reducir el número de empleados públicos </t>
  </si>
  <si>
    <r>
      <t>B</t>
    </r>
    <r>
      <rPr>
        <sz val="11"/>
        <color theme="1"/>
        <rFont val="Calibri"/>
        <family val="2"/>
        <scheme val="minor"/>
      </rPr>
      <t xml:space="preserve">: Es correcta porque el compromiso 4 del Eje de Participación busca diseñar e implementar un sistema para la trazabilidad del proceso de elaboración normativa, fomentando la participación ciudadana. </t>
    </r>
    <r>
      <rPr>
        <b/>
        <sz val="11"/>
        <color theme="1"/>
        <rFont val="Calibri"/>
        <family val="2"/>
        <scheme val="minor"/>
      </rPr>
      <t>A</t>
    </r>
    <r>
      <rPr>
        <sz val="11"/>
        <color theme="1"/>
        <rFont val="Calibri"/>
        <family val="2"/>
        <scheme val="minor"/>
      </rPr>
      <t xml:space="preserve">: Es incorrecta porque limitar el acceso a la educación no está relacionado con este compromiso. </t>
    </r>
    <r>
      <rPr>
        <b/>
        <sz val="11"/>
        <color theme="1"/>
        <rFont val="Calibri"/>
        <family val="2"/>
        <scheme val="minor"/>
      </rPr>
      <t>C</t>
    </r>
    <r>
      <rPr>
        <sz val="11"/>
        <color theme="1"/>
        <rFont val="Calibri"/>
        <family val="2"/>
        <scheme val="minor"/>
      </rPr>
      <t xml:space="preserve">: Es incorrecta porque incrementar beneficios empresariales no corresponde a este eje. </t>
    </r>
    <r>
      <rPr>
        <b/>
        <sz val="11"/>
        <color theme="1"/>
        <rFont val="Calibri"/>
        <family val="2"/>
        <scheme val="minor"/>
      </rPr>
      <t>D</t>
    </r>
    <r>
      <rPr>
        <sz val="11"/>
        <color theme="1"/>
        <rFont val="Calibri"/>
        <family val="2"/>
        <scheme val="minor"/>
      </rPr>
      <t>: Es incorrecta porque reducir el número de empleados públicos no guarda relación con este compromiso.</t>
    </r>
  </si>
  <si>
    <t xml:space="preserve"> ¿Qué se busca con la generación de espacios de colaboración entre diversos actores?</t>
  </si>
  <si>
    <t xml:space="preserve">Incrementar la exclusividad de la información </t>
  </si>
  <si>
    <t xml:space="preserve">Codiseñar y coproducir valor público </t>
  </si>
  <si>
    <t xml:space="preserve">Aumentar los costos de los servicios públicos </t>
  </si>
  <si>
    <r>
      <t>B</t>
    </r>
    <r>
      <rPr>
        <sz val="11"/>
        <color theme="1"/>
        <rFont val="Calibri"/>
        <family val="2"/>
        <scheme val="minor"/>
      </rPr>
      <t xml:space="preserve">: Es correcta porque la generación de espacios de colaboración entre diversos actores busca codiseñar y coproducir valor público, involucrando a administraciones, sociedad civil y sector privado. </t>
    </r>
    <r>
      <rPr>
        <b/>
        <sz val="11"/>
        <color theme="1"/>
        <rFont val="Calibri"/>
        <family val="2"/>
        <scheme val="minor"/>
      </rPr>
      <t>A</t>
    </r>
    <r>
      <rPr>
        <sz val="11"/>
        <color theme="1"/>
        <rFont val="Calibri"/>
        <family val="2"/>
        <scheme val="minor"/>
      </rPr>
      <t xml:space="preserve">: Es incorrecta porque incrementar la exclusividad de la información contradice este objetivo. </t>
    </r>
    <r>
      <rPr>
        <b/>
        <sz val="11"/>
        <color theme="1"/>
        <rFont val="Calibri"/>
        <family val="2"/>
        <scheme val="minor"/>
      </rPr>
      <t>C</t>
    </r>
    <r>
      <rPr>
        <sz val="11"/>
        <color theme="1"/>
        <rFont val="Calibri"/>
        <family val="2"/>
        <scheme val="minor"/>
      </rPr>
      <t xml:space="preserve">: Es incorrecta porque reducir la participación ciudadana no fomenta el valor público. </t>
    </r>
    <r>
      <rPr>
        <b/>
        <sz val="11"/>
        <color theme="1"/>
        <rFont val="Calibri"/>
        <family val="2"/>
        <scheme val="minor"/>
      </rPr>
      <t>D</t>
    </r>
    <r>
      <rPr>
        <sz val="11"/>
        <color theme="1"/>
        <rFont val="Calibri"/>
        <family val="2"/>
        <scheme val="minor"/>
      </rPr>
      <t>: Es incorrecta porque aumentar costos de servicios públicos no es un resultado deseado.</t>
    </r>
  </si>
  <si>
    <t xml:space="preserve"> ¿Qué se establece en el Real Decreto 951/2005?</t>
  </si>
  <si>
    <t xml:space="preserve">Nuevas tarifas de servicios públicos </t>
  </si>
  <si>
    <t xml:space="preserve">El marco general para la mejora de la calidad en la Administración General del Estado </t>
  </si>
  <si>
    <t xml:space="preserve">Reducción de servicios públicos </t>
  </si>
  <si>
    <t xml:space="preserve">Exclusivamente normas de seguridad </t>
  </si>
  <si>
    <r>
      <t>B</t>
    </r>
    <r>
      <rPr>
        <sz val="11"/>
        <color theme="1"/>
        <rFont val="Calibri"/>
        <family val="2"/>
        <scheme val="minor"/>
      </rPr>
      <t xml:space="preserve">: Es correcta porque el Real Decreto 951/2005 establece el marco general para la mejora de la calidad en la Administración General del Estado, promoviendo la excelencia y eficiencia. </t>
    </r>
    <r>
      <rPr>
        <b/>
        <sz val="11"/>
        <color theme="1"/>
        <rFont val="Calibri"/>
        <family val="2"/>
        <scheme val="minor"/>
      </rPr>
      <t>A</t>
    </r>
    <r>
      <rPr>
        <sz val="11"/>
        <color theme="1"/>
        <rFont val="Calibri"/>
        <family val="2"/>
        <scheme val="minor"/>
      </rPr>
      <t xml:space="preserve">: Es incorrecta porque no introduce nuevas tarifas de servicios públicos. </t>
    </r>
    <r>
      <rPr>
        <b/>
        <sz val="11"/>
        <color theme="1"/>
        <rFont val="Calibri"/>
        <family val="2"/>
        <scheme val="minor"/>
      </rPr>
      <t>C</t>
    </r>
    <r>
      <rPr>
        <sz val="11"/>
        <color theme="1"/>
        <rFont val="Calibri"/>
        <family val="2"/>
        <scheme val="minor"/>
      </rPr>
      <t xml:space="preserve">: Es incorrecta porque no reduce servicios públicos. </t>
    </r>
    <r>
      <rPr>
        <b/>
        <sz val="11"/>
        <color theme="1"/>
        <rFont val="Calibri"/>
        <family val="2"/>
        <scheme val="minor"/>
      </rPr>
      <t>D</t>
    </r>
    <r>
      <rPr>
        <sz val="11"/>
        <color theme="1"/>
        <rFont val="Calibri"/>
        <family val="2"/>
        <scheme val="minor"/>
      </rPr>
      <t>: Es incorrecta porque no se limita a normas de seguridad.</t>
    </r>
  </si>
  <si>
    <t xml:space="preserve"> ¿Cuál es el propósito del Plan de mejora de la participación?</t>
  </si>
  <si>
    <t xml:space="preserve">Mejorar las condiciones de participación de la ciudadanía en la administración pública </t>
  </si>
  <si>
    <t xml:space="preserve">Privatizar el sistema de salud </t>
  </si>
  <si>
    <t xml:space="preserve">Aumentar los impuestos a las grandes empresas </t>
  </si>
  <si>
    <r>
      <t>B</t>
    </r>
    <r>
      <rPr>
        <sz val="11"/>
        <color theme="1"/>
        <rFont val="Calibri"/>
        <family val="2"/>
        <scheme val="minor"/>
      </rPr>
      <t xml:space="preserve">: Es correcta porque el Plan de mejora de la participación busca mejorar las condiciones para que los ciudadanos puedan participar activamente en la administración pública. </t>
    </r>
    <r>
      <rPr>
        <b/>
        <sz val="11"/>
        <color theme="1"/>
        <rFont val="Calibri"/>
        <family val="2"/>
        <scheme val="minor"/>
      </rPr>
      <t>A</t>
    </r>
    <r>
      <rPr>
        <sz val="11"/>
        <color theme="1"/>
        <rFont val="Calibri"/>
        <family val="2"/>
        <scheme val="minor"/>
      </rPr>
      <t xml:space="preserve">: Es incorrecta porque no se enfoca en reducir la inversión en infraestructuras. </t>
    </r>
    <r>
      <rPr>
        <b/>
        <sz val="11"/>
        <color theme="1"/>
        <rFont val="Calibri"/>
        <family val="2"/>
        <scheme val="minor"/>
      </rPr>
      <t>C</t>
    </r>
    <r>
      <rPr>
        <sz val="11"/>
        <color theme="1"/>
        <rFont val="Calibri"/>
        <family val="2"/>
        <scheme val="minor"/>
      </rPr>
      <t xml:space="preserve">: Es incorrecta porque privatizar el sistema de salud no fomenta la participación. </t>
    </r>
    <r>
      <rPr>
        <b/>
        <sz val="11"/>
        <color theme="1"/>
        <rFont val="Calibri"/>
        <family val="2"/>
        <scheme val="minor"/>
      </rPr>
      <t>D</t>
    </r>
    <r>
      <rPr>
        <sz val="11"/>
        <color theme="1"/>
        <rFont val="Calibri"/>
        <family val="2"/>
        <scheme val="minor"/>
      </rPr>
      <t>: Es incorrecta porque aumentar impuestos a grandes empresas no está relacionado.</t>
    </r>
  </si>
  <si>
    <t xml:space="preserve"> ¿Qué permite la presentación electrónica de solicitudes?</t>
  </si>
  <si>
    <t xml:space="preserve">Incrementar los costos operativos </t>
  </si>
  <si>
    <t xml:space="preserve">Simplificar y agilizar los trámites administrativos </t>
  </si>
  <si>
    <t xml:space="preserve">Crear nuevos formularios complejos </t>
  </si>
  <si>
    <r>
      <t>B</t>
    </r>
    <r>
      <rPr>
        <sz val="11"/>
        <color theme="1"/>
        <rFont val="Calibri"/>
        <family val="2"/>
        <scheme val="minor"/>
      </rPr>
      <t xml:space="preserve">: Es correcta porque la presentación electrónica de solicitudes simplifica y agiliza los trámites administrativos, haciendo más eficiente la interacción con la administración pública. </t>
    </r>
    <r>
      <rPr>
        <b/>
        <sz val="11"/>
        <color theme="1"/>
        <rFont val="Calibri"/>
        <family val="2"/>
        <scheme val="minor"/>
      </rPr>
      <t>A</t>
    </r>
    <r>
      <rPr>
        <sz val="11"/>
        <color theme="1"/>
        <rFont val="Calibri"/>
        <family val="2"/>
        <scheme val="minor"/>
      </rPr>
      <t xml:space="preserve">: Es incorrecta porque no incrementa costos operativos. </t>
    </r>
    <r>
      <rPr>
        <b/>
        <sz val="11"/>
        <color theme="1"/>
        <rFont val="Calibri"/>
        <family val="2"/>
        <scheme val="minor"/>
      </rPr>
      <t>C</t>
    </r>
    <r>
      <rPr>
        <sz val="11"/>
        <color theme="1"/>
        <rFont val="Calibri"/>
        <family val="2"/>
        <scheme val="minor"/>
      </rPr>
      <t xml:space="preserve">: Es incorrecta porque no aumenta la burocracia. </t>
    </r>
    <r>
      <rPr>
        <b/>
        <sz val="11"/>
        <color theme="1"/>
        <rFont val="Calibri"/>
        <family val="2"/>
        <scheme val="minor"/>
      </rPr>
      <t>D</t>
    </r>
    <r>
      <rPr>
        <sz val="11"/>
        <color theme="1"/>
        <rFont val="Calibri"/>
        <family val="2"/>
        <scheme val="minor"/>
      </rPr>
      <t>: Es incorrecta porque no crea nuevos formularios complejos.</t>
    </r>
  </si>
  <si>
    <t xml:space="preserve"> La rendición de cuentas incluye: </t>
  </si>
  <si>
    <t xml:space="preserve">El ocultamiento de información </t>
  </si>
  <si>
    <t xml:space="preserve">La justificación y responsabilidad sobre el uso de fondos públicos </t>
  </si>
  <si>
    <t xml:space="preserve">La privatización de los datos públicos </t>
  </si>
  <si>
    <t xml:space="preserve">La limitación de la transparencia </t>
  </si>
  <si>
    <r>
      <t>B</t>
    </r>
    <r>
      <rPr>
        <sz val="11"/>
        <color theme="1"/>
        <rFont val="Calibri"/>
        <family val="2"/>
        <scheme val="minor"/>
      </rPr>
      <t xml:space="preserve">: Es correcta porque la rendición de cuentas incluye la justificación y responsabilidad sobre el uso de fondos públicos, promoviendo la transparencia y la eficiencia en la gestión administrativa. </t>
    </r>
    <r>
      <rPr>
        <b/>
        <sz val="11"/>
        <color theme="1"/>
        <rFont val="Calibri"/>
        <family val="2"/>
        <scheme val="minor"/>
      </rPr>
      <t>A</t>
    </r>
    <r>
      <rPr>
        <sz val="11"/>
        <color theme="1"/>
        <rFont val="Calibri"/>
        <family val="2"/>
        <scheme val="minor"/>
      </rPr>
      <t xml:space="preserve">: Es incorrecta porque el ocultamiento de información va en contra del principio de rendición de cuentas. </t>
    </r>
    <r>
      <rPr>
        <b/>
        <sz val="11"/>
        <color theme="1"/>
        <rFont val="Calibri"/>
        <family val="2"/>
        <scheme val="minor"/>
      </rPr>
      <t>C</t>
    </r>
    <r>
      <rPr>
        <sz val="11"/>
        <color theme="1"/>
        <rFont val="Calibri"/>
        <family val="2"/>
        <scheme val="minor"/>
      </rPr>
      <t xml:space="preserve">: Es incorrecta porque la privatización de los datos públicos no se relaciona con la rendición de cuentas. </t>
    </r>
    <r>
      <rPr>
        <b/>
        <sz val="11"/>
        <color theme="1"/>
        <rFont val="Calibri"/>
        <family val="2"/>
        <scheme val="minor"/>
      </rPr>
      <t>D</t>
    </r>
    <r>
      <rPr>
        <sz val="11"/>
        <color theme="1"/>
        <rFont val="Calibri"/>
        <family val="2"/>
        <scheme val="minor"/>
      </rPr>
      <t>: Es incorrecta porque limitar la transparencia contradice los objetivos de este principio.</t>
    </r>
  </si>
  <si>
    <t xml:space="preserve"> ¿Cuál es uno de los fines de la plataforma datos.gob.es?</t>
  </si>
  <si>
    <t xml:space="preserve">Privar de acceso a la información pública </t>
  </si>
  <si>
    <t xml:space="preserve">Facilitar la interacción y ofrecer visibilidad a las actuaciones de datos abiertos </t>
  </si>
  <si>
    <t xml:space="preserve">Reducir la transparencia de las administraciones públicas </t>
  </si>
  <si>
    <t xml:space="preserve">Aumentar los costos de los datos públicos </t>
  </si>
  <si>
    <r>
      <t>B</t>
    </r>
    <r>
      <rPr>
        <sz val="11"/>
        <color theme="1"/>
        <rFont val="Calibri"/>
        <family val="2"/>
        <scheme val="minor"/>
      </rPr>
      <t xml:space="preserve">: Es correcta porque la plataforma datos.gob.es facilita la interacción y ofrece visibilidad a las actuaciones de datos abiertos, fomentando su reutilización y accesibilidad. </t>
    </r>
    <r>
      <rPr>
        <b/>
        <sz val="11"/>
        <color theme="1"/>
        <rFont val="Calibri"/>
        <family val="2"/>
        <scheme val="minor"/>
      </rPr>
      <t>A</t>
    </r>
    <r>
      <rPr>
        <sz val="11"/>
        <color theme="1"/>
        <rFont val="Calibri"/>
        <family val="2"/>
        <scheme val="minor"/>
      </rPr>
      <t xml:space="preserve">: Es incorrecta porque privar de acceso a la información pública contradice los principios de la plataforma. </t>
    </r>
    <r>
      <rPr>
        <b/>
        <sz val="11"/>
        <color theme="1"/>
        <rFont val="Calibri"/>
        <family val="2"/>
        <scheme val="minor"/>
      </rPr>
      <t>C</t>
    </r>
    <r>
      <rPr>
        <sz val="11"/>
        <color theme="1"/>
        <rFont val="Calibri"/>
        <family val="2"/>
        <scheme val="minor"/>
      </rPr>
      <t xml:space="preserve">: Es incorrecta porque no busca reducir la transparencia de las administraciones públicas. </t>
    </r>
    <r>
      <rPr>
        <b/>
        <sz val="11"/>
        <color theme="1"/>
        <rFont val="Calibri"/>
        <family val="2"/>
        <scheme val="minor"/>
      </rPr>
      <t>D</t>
    </r>
    <r>
      <rPr>
        <sz val="11"/>
        <color theme="1"/>
        <rFont val="Calibri"/>
        <family val="2"/>
        <scheme val="minor"/>
      </rPr>
      <t>: Es incorrecta porque no tiene como objetivo aumentar los costos de los datos públicos.</t>
    </r>
  </si>
  <si>
    <t xml:space="preserve"> ¿Qué estrategia se promueve en el compromiso 8 del IV Plan de Gobierno Abierto?</t>
  </si>
  <si>
    <t xml:space="preserve">Comunicación inclusiva y sensibilización en los principios democráticos del gobierno abierto </t>
  </si>
  <si>
    <t xml:space="preserve">Reducción del número de universidades públicas </t>
  </si>
  <si>
    <r>
      <t>B</t>
    </r>
    <r>
      <rPr>
        <sz val="11"/>
        <color theme="1"/>
        <rFont val="Calibri"/>
        <family val="2"/>
        <scheme val="minor"/>
      </rPr>
      <t xml:space="preserve">: Es correcta porque el compromiso 8 del IV Plan de Gobierno Abierto promueve la comunicación inclusiva y la sensibilización en los principios democráticos del Gobierno Abierto, como la transparencia y la participación. </t>
    </r>
    <r>
      <rPr>
        <b/>
        <sz val="11"/>
        <color theme="1"/>
        <rFont val="Calibri"/>
        <family val="2"/>
        <scheme val="minor"/>
      </rPr>
      <t>A</t>
    </r>
    <r>
      <rPr>
        <sz val="11"/>
        <color theme="1"/>
        <rFont val="Calibri"/>
        <family val="2"/>
        <scheme val="minor"/>
      </rPr>
      <t xml:space="preserve">: Es incorrecta porque la privatización del sistema judicial no está vinculada a este compromiso. </t>
    </r>
    <r>
      <rPr>
        <b/>
        <sz val="11"/>
        <color theme="1"/>
        <rFont val="Calibri"/>
        <family val="2"/>
        <scheme val="minor"/>
      </rPr>
      <t>C</t>
    </r>
    <r>
      <rPr>
        <sz val="11"/>
        <color theme="1"/>
        <rFont val="Calibri"/>
        <family val="2"/>
        <scheme val="minor"/>
      </rPr>
      <t xml:space="preserve">: Es incorrecta porque reducir el número de universidades públicas no fomenta la sensibilización en Gobierno Abierto. </t>
    </r>
    <r>
      <rPr>
        <b/>
        <sz val="11"/>
        <color theme="1"/>
        <rFont val="Calibri"/>
        <family val="2"/>
        <scheme val="minor"/>
      </rPr>
      <t>D</t>
    </r>
    <r>
      <rPr>
        <sz val="11"/>
        <color theme="1"/>
        <rFont val="Calibri"/>
        <family val="2"/>
        <scheme val="minor"/>
      </rPr>
      <t>: Es incorrecta porque aumentar el gasto en defensa no guarda relación con este compromiso.</t>
    </r>
  </si>
  <si>
    <t xml:space="preserve"> La mejora continua en la gestión de las Administraciones Públicas se basa en:</t>
  </si>
  <si>
    <t xml:space="preserve">La eliminación de normativas </t>
  </si>
  <si>
    <t xml:space="preserve">La búsqueda de excelencia e innovación </t>
  </si>
  <si>
    <t xml:space="preserve">La disminución de la participación ciudadana </t>
  </si>
  <si>
    <r>
      <t>B</t>
    </r>
    <r>
      <rPr>
        <sz val="11"/>
        <color theme="1"/>
        <rFont val="Calibri"/>
        <family val="2"/>
        <scheme val="minor"/>
      </rPr>
      <t xml:space="preserve">: Es correcta porque la mejora continua en la gestión de las Administraciones Públicas se basa en la búsqueda de excelencia e innovación, garantizando servicios públicos más efectivos y de calidad. </t>
    </r>
    <r>
      <rPr>
        <b/>
        <sz val="11"/>
        <color theme="1"/>
        <rFont val="Calibri"/>
        <family val="2"/>
        <scheme val="minor"/>
      </rPr>
      <t>A</t>
    </r>
    <r>
      <rPr>
        <sz val="11"/>
        <color theme="1"/>
        <rFont val="Calibri"/>
        <family val="2"/>
        <scheme val="minor"/>
      </rPr>
      <t xml:space="preserve">: Es incorrecta porque eliminar normativas no fomenta necesariamente la mejora continua. </t>
    </r>
    <r>
      <rPr>
        <b/>
        <sz val="11"/>
        <color theme="1"/>
        <rFont val="Calibri"/>
        <family val="2"/>
        <scheme val="minor"/>
      </rPr>
      <t>C</t>
    </r>
    <r>
      <rPr>
        <sz val="11"/>
        <color theme="1"/>
        <rFont val="Calibri"/>
        <family val="2"/>
        <scheme val="minor"/>
      </rPr>
      <t xml:space="preserve">: Es incorrecta porque reducir la transparencia contradice los principios de gestión pública de calidad. </t>
    </r>
    <r>
      <rPr>
        <b/>
        <sz val="11"/>
        <color theme="1"/>
        <rFont val="Calibri"/>
        <family val="2"/>
        <scheme val="minor"/>
      </rPr>
      <t>D</t>
    </r>
    <r>
      <rPr>
        <sz val="11"/>
        <color theme="1"/>
        <rFont val="Calibri"/>
        <family val="2"/>
        <scheme val="minor"/>
      </rPr>
      <t>: Es incorrecta porque disminuir la participación ciudadana no contribuye a la mejora de los servicios.</t>
    </r>
  </si>
  <si>
    <t xml:space="preserve"> ¿Qué objetivo tiene la creación del Foro de Gobierno Abierto?</t>
  </si>
  <si>
    <t xml:space="preserve">Promover la exclusión social </t>
  </si>
  <si>
    <t xml:space="preserve">Crear un espacio de participación mixto de la sociedad civil y las Administraciones públicas </t>
  </si>
  <si>
    <t xml:space="preserve">Reducir la oferta educativa </t>
  </si>
  <si>
    <t xml:space="preserve">Aumentar los impuestos a las pequeñas empresas </t>
  </si>
  <si>
    <r>
      <t>B</t>
    </r>
    <r>
      <rPr>
        <sz val="11"/>
        <color theme="1"/>
        <rFont val="Calibri"/>
        <family val="2"/>
        <scheme val="minor"/>
      </rPr>
      <t xml:space="preserve">: Es correcta porque el Foro de Gobierno Abierto tiene como objetivo crear un espacio de participación mixto entre la sociedad civil y las Administraciones Públicas, promoviendo transparencia y colaboración. </t>
    </r>
    <r>
      <rPr>
        <b/>
        <sz val="11"/>
        <color theme="1"/>
        <rFont val="Calibri"/>
        <family val="2"/>
        <scheme val="minor"/>
      </rPr>
      <t>A</t>
    </r>
    <r>
      <rPr>
        <sz val="11"/>
        <color theme="1"/>
        <rFont val="Calibri"/>
        <family val="2"/>
        <scheme val="minor"/>
      </rPr>
      <t xml:space="preserve">: Es incorrecta porque promover la exclusión social contradice los principios del foro. </t>
    </r>
    <r>
      <rPr>
        <b/>
        <sz val="11"/>
        <color theme="1"/>
        <rFont val="Calibri"/>
        <family val="2"/>
        <scheme val="minor"/>
      </rPr>
      <t>C</t>
    </r>
    <r>
      <rPr>
        <sz val="11"/>
        <color theme="1"/>
        <rFont val="Calibri"/>
        <family val="2"/>
        <scheme val="minor"/>
      </rPr>
      <t xml:space="preserve">: Es incorrecta porque reducir la oferta educativa no guarda relación con su objetivo. </t>
    </r>
    <r>
      <rPr>
        <b/>
        <sz val="11"/>
        <color theme="1"/>
        <rFont val="Calibri"/>
        <family val="2"/>
        <scheme val="minor"/>
      </rPr>
      <t>D</t>
    </r>
    <r>
      <rPr>
        <sz val="11"/>
        <color theme="1"/>
        <rFont val="Calibri"/>
        <family val="2"/>
        <scheme val="minor"/>
      </rPr>
      <t>: Es incorrecta porque aumentar impuestos a pequeñas empresas no es relevante para este foro.</t>
    </r>
  </si>
  <si>
    <t xml:space="preserve"> ¿Qué papel juegan las Inspecciones Generales de Servicios? a) recta: b) Control interno y evaluación de los servicios de los departamentos y organismos públicos</t>
  </si>
  <si>
    <t xml:space="preserve">Crear nuevas cargas administrativas </t>
  </si>
  <si>
    <t xml:space="preserve">Control interno y evaluación de los servicios de los departamentos y organismos públicos </t>
  </si>
  <si>
    <t xml:space="preserve">Reducir la eficacia de los servicios públicos </t>
  </si>
  <si>
    <r>
      <t>B</t>
    </r>
    <r>
      <rPr>
        <sz val="11"/>
        <color theme="1"/>
        <rFont val="Calibri"/>
        <family val="2"/>
        <scheme val="minor"/>
      </rPr>
      <t xml:space="preserve">: Es correcta porque las Inspecciones Generales de Servicios tienen como función el control interno y la evaluación de los servicios de los departamentos y organismos públicos, asegurando su eficacia y eficiencia. </t>
    </r>
    <r>
      <rPr>
        <b/>
        <sz val="11"/>
        <color theme="1"/>
        <rFont val="Calibri"/>
        <family val="2"/>
        <scheme val="minor"/>
      </rPr>
      <t>A</t>
    </r>
    <r>
      <rPr>
        <sz val="11"/>
        <color theme="1"/>
        <rFont val="Calibri"/>
        <family val="2"/>
        <scheme val="minor"/>
      </rPr>
      <t xml:space="preserve">: Es incorrecta porque no buscan crear nuevas cargas administrativas. </t>
    </r>
    <r>
      <rPr>
        <b/>
        <sz val="11"/>
        <color theme="1"/>
        <rFont val="Calibri"/>
        <family val="2"/>
        <scheme val="minor"/>
      </rPr>
      <t>C</t>
    </r>
    <r>
      <rPr>
        <sz val="11"/>
        <color theme="1"/>
        <rFont val="Calibri"/>
        <family val="2"/>
        <scheme val="minor"/>
      </rPr>
      <t xml:space="preserve">: Es incorrecta porque no reducen la eficacia de los servicios públicos. </t>
    </r>
    <r>
      <rPr>
        <b/>
        <sz val="11"/>
        <color theme="1"/>
        <rFont val="Calibri"/>
        <family val="2"/>
        <scheme val="minor"/>
      </rPr>
      <t>D</t>
    </r>
    <r>
      <rPr>
        <sz val="11"/>
        <color theme="1"/>
        <rFont val="Calibri"/>
        <family val="2"/>
        <scheme val="minor"/>
      </rPr>
      <t>: Es incorrecta porque no buscan incrementar la burocracia.</t>
    </r>
  </si>
  <si>
    <t xml:space="preserve"> La Ley 19/2013 incluye entre sus obligaciones:</t>
  </si>
  <si>
    <t xml:space="preserve">La limitación de la información pública </t>
  </si>
  <si>
    <t xml:space="preserve">La publicación de las actividades de las entidades públicas </t>
  </si>
  <si>
    <t xml:space="preserve">La privatización de la información </t>
  </si>
  <si>
    <r>
      <t>B</t>
    </r>
    <r>
      <rPr>
        <sz val="11"/>
        <color theme="1"/>
        <rFont val="Calibri"/>
        <family val="2"/>
        <scheme val="minor"/>
      </rPr>
      <t xml:space="preserve">: Es correcta porque la Ley 19/2013 incluye entre sus obligaciones la publicación de las actividades de las entidades públicas, garantizando la transparencia en la gestión pública. </t>
    </r>
    <r>
      <rPr>
        <b/>
        <sz val="11"/>
        <color theme="1"/>
        <rFont val="Calibri"/>
        <family val="2"/>
        <scheme val="minor"/>
      </rPr>
      <t>A</t>
    </r>
    <r>
      <rPr>
        <sz val="11"/>
        <color theme="1"/>
        <rFont val="Calibri"/>
        <family val="2"/>
        <scheme val="minor"/>
      </rPr>
      <t xml:space="preserve">: Es incorrecta porque no se limita a la información pública. </t>
    </r>
    <r>
      <rPr>
        <b/>
        <sz val="11"/>
        <color theme="1"/>
        <rFont val="Calibri"/>
        <family val="2"/>
        <scheme val="minor"/>
      </rPr>
      <t>C</t>
    </r>
    <r>
      <rPr>
        <sz val="11"/>
        <color theme="1"/>
        <rFont val="Calibri"/>
        <family val="2"/>
        <scheme val="minor"/>
      </rPr>
      <t xml:space="preserve">: Es incorrecta porque la exclusión de datos personales no es una obligación directa de esta ley. </t>
    </r>
    <r>
      <rPr>
        <b/>
        <sz val="11"/>
        <color theme="1"/>
        <rFont val="Calibri"/>
        <family val="2"/>
        <scheme val="minor"/>
      </rPr>
      <t>D</t>
    </r>
    <r>
      <rPr>
        <sz val="11"/>
        <color theme="1"/>
        <rFont val="Calibri"/>
        <family val="2"/>
        <scheme val="minor"/>
      </rPr>
      <t>: Es incorrecta porque no promueve la privatización de la información.</t>
    </r>
  </si>
  <si>
    <t>¿Qué objetivo de desarrollo sostenible se asocia principalmente con el Gobierno Abierto?</t>
  </si>
  <si>
    <t xml:space="preserve">Objetivo 5 </t>
  </si>
  <si>
    <t xml:space="preserve">Objetivo 10 </t>
  </si>
  <si>
    <t xml:space="preserve">Objetivo 16 </t>
  </si>
  <si>
    <t xml:space="preserve">Objetivo 20 </t>
  </si>
  <si>
    <r>
      <t>C</t>
    </r>
    <r>
      <rPr>
        <sz val="11"/>
        <color theme="1"/>
        <rFont val="Calibri"/>
        <family val="2"/>
        <scheme val="minor"/>
      </rPr>
      <t xml:space="preserve">: Es correcta porque el Gobierno Abierto está asociado principalmente con el Objetivo 16 de los Objetivos de Desarrollo Sostenible (ODS), que fomenta sociedades justas, pacíficas e inclusivas. </t>
    </r>
    <r>
      <rPr>
        <b/>
        <sz val="11"/>
        <color theme="1"/>
        <rFont val="Calibri"/>
        <family val="2"/>
        <scheme val="minor"/>
      </rPr>
      <t>A</t>
    </r>
    <r>
      <rPr>
        <sz val="11"/>
        <color theme="1"/>
        <rFont val="Calibri"/>
        <family val="2"/>
        <scheme val="minor"/>
      </rPr>
      <t xml:space="preserve">: Es incorrecta porque el Objetivo 5 se refiere a la igualdad de género, no al Gobierno Abierto. </t>
    </r>
    <r>
      <rPr>
        <b/>
        <sz val="11"/>
        <color theme="1"/>
        <rFont val="Calibri"/>
        <family val="2"/>
        <scheme val="minor"/>
      </rPr>
      <t>B</t>
    </r>
    <r>
      <rPr>
        <sz val="11"/>
        <color theme="1"/>
        <rFont val="Calibri"/>
        <family val="2"/>
        <scheme val="minor"/>
      </rPr>
      <t xml:space="preserve">: Es incorrecta porque el Objetivo 10 trata sobre la reducción de desigualdades, aunque no es el principal asociado. </t>
    </r>
    <r>
      <rPr>
        <b/>
        <sz val="11"/>
        <color theme="1"/>
        <rFont val="Calibri"/>
        <family val="2"/>
        <scheme val="minor"/>
      </rPr>
      <t>D</t>
    </r>
    <r>
      <rPr>
        <sz val="11"/>
        <color theme="1"/>
        <rFont val="Calibri"/>
        <family val="2"/>
        <scheme val="minor"/>
      </rPr>
      <t>: Es incorrecta porque el Objetivo 20 no existe.</t>
    </r>
  </si>
  <si>
    <t>¿Qué obliga a cumplir la Ley 19/2013 a los representantes públicos?</t>
  </si>
  <si>
    <t xml:space="preserve">Las obligaciones de buen gobierno </t>
  </si>
  <si>
    <t xml:space="preserve">Las normas de tráfico </t>
  </si>
  <si>
    <t xml:space="preserve">Las leyes de comercio </t>
  </si>
  <si>
    <t xml:space="preserve">Las directrices de la ONU </t>
  </si>
  <si>
    <r>
      <t>A</t>
    </r>
    <r>
      <rPr>
        <sz val="11"/>
        <color theme="1"/>
        <rFont val="Calibri"/>
        <family val="2"/>
        <scheme val="minor"/>
      </rPr>
      <t xml:space="preserve">: Es correcta porque la Ley 19/2013 obliga a los representantes públicos a cumplir con las obligaciones de buen gobierno, promoviendo la transparencia y la responsabilidad en su gestión. </t>
    </r>
    <r>
      <rPr>
        <b/>
        <sz val="11"/>
        <color theme="1"/>
        <rFont val="Calibri"/>
        <family val="2"/>
        <scheme val="minor"/>
      </rPr>
      <t>B</t>
    </r>
    <r>
      <rPr>
        <sz val="11"/>
        <color theme="1"/>
        <rFont val="Calibri"/>
        <family val="2"/>
        <scheme val="minor"/>
      </rPr>
      <t xml:space="preserve">: Es incorrecta porque no se relaciona con normas de tráfico. </t>
    </r>
    <r>
      <rPr>
        <b/>
        <sz val="11"/>
        <color theme="1"/>
        <rFont val="Calibri"/>
        <family val="2"/>
        <scheme val="minor"/>
      </rPr>
      <t>C</t>
    </r>
    <r>
      <rPr>
        <sz val="11"/>
        <color theme="1"/>
        <rFont val="Calibri"/>
        <family val="2"/>
        <scheme val="minor"/>
      </rPr>
      <t xml:space="preserve">: Es incorrecta porque no aborda leyes de comercio. </t>
    </r>
    <r>
      <rPr>
        <b/>
        <sz val="11"/>
        <color theme="1"/>
        <rFont val="Calibri"/>
        <family val="2"/>
        <scheme val="minor"/>
      </rPr>
      <t>D</t>
    </r>
    <r>
      <rPr>
        <sz val="11"/>
        <color theme="1"/>
        <rFont val="Calibri"/>
        <family val="2"/>
        <scheme val="minor"/>
      </rPr>
      <t>: Es incorrecta porque no guarda relación con directrices de la ONU.</t>
    </r>
  </si>
  <si>
    <t>Una de las funciones de la Administración General del Estado es:</t>
  </si>
  <si>
    <t xml:space="preserve">Reducir el gasto público </t>
  </si>
  <si>
    <t xml:space="preserve">Coordinar la organización para evitar duplicidades </t>
  </si>
  <si>
    <t xml:space="preserve">Crear nuevas normativas constantemente </t>
  </si>
  <si>
    <t xml:space="preserve">Aumentar las tasas administrativas </t>
  </si>
  <si>
    <r>
      <t>B</t>
    </r>
    <r>
      <rPr>
        <sz val="11"/>
        <color theme="1"/>
        <rFont val="Calibri"/>
        <family val="2"/>
        <scheme val="minor"/>
      </rPr>
      <t xml:space="preserve">: Es correcta porque una de las funciones de la Administración General del Estado es coordinar la organización para evitar duplicidades, promoviendo una gestión más eficiente de los recursos públicos. </t>
    </r>
    <r>
      <rPr>
        <b/>
        <sz val="11"/>
        <color theme="1"/>
        <rFont val="Calibri"/>
        <family val="2"/>
        <scheme val="minor"/>
      </rPr>
      <t>A</t>
    </r>
    <r>
      <rPr>
        <sz val="11"/>
        <color theme="1"/>
        <rFont val="Calibri"/>
        <family val="2"/>
        <scheme val="minor"/>
      </rPr>
      <t xml:space="preserve">: Es incorrecta porque reducir el gasto público no es un objetivo directo de esta función. </t>
    </r>
    <r>
      <rPr>
        <b/>
        <sz val="11"/>
        <color theme="1"/>
        <rFont val="Calibri"/>
        <family val="2"/>
        <scheme val="minor"/>
      </rPr>
      <t>C</t>
    </r>
    <r>
      <rPr>
        <sz val="11"/>
        <color theme="1"/>
        <rFont val="Calibri"/>
        <family val="2"/>
        <scheme val="minor"/>
      </rPr>
      <t xml:space="preserve">: Es incorrecta porque crear normativas constantemente no fomenta la eficiencia. </t>
    </r>
    <r>
      <rPr>
        <b/>
        <sz val="11"/>
        <color theme="1"/>
        <rFont val="Calibri"/>
        <family val="2"/>
        <scheme val="minor"/>
      </rPr>
      <t>D</t>
    </r>
    <r>
      <rPr>
        <sz val="11"/>
        <color theme="1"/>
        <rFont val="Calibri"/>
        <family val="2"/>
        <scheme val="minor"/>
      </rPr>
      <t>: Es incorrecta porque aumentar las tasas administrativas no se vincula con la coordinación.</t>
    </r>
  </si>
  <si>
    <t xml:space="preserve"> ¿Qué busca la promoción del derecho de acceso a la información pública en el III Plan de Gobierno Abierto? </t>
  </si>
  <si>
    <t xml:space="preserve">Facilitar el acceso de la ciudadanía a la información pública </t>
  </si>
  <si>
    <t xml:space="preserve">Aumentar la inversión en infraestructura </t>
  </si>
  <si>
    <r>
      <t>B</t>
    </r>
    <r>
      <rPr>
        <sz val="11"/>
        <color theme="1"/>
        <rFont val="Calibri"/>
        <family val="2"/>
        <scheme val="minor"/>
      </rPr>
      <t xml:space="preserve">: Es correcta porque la promoción del derecho de acceso a la información pública busca facilitar a la ciudadanía el acceso a esta información, fomentando la transparencia y participación ciudadana. </t>
    </r>
    <r>
      <rPr>
        <b/>
        <sz val="11"/>
        <color theme="1"/>
        <rFont val="Calibri"/>
        <family val="2"/>
        <scheme val="minor"/>
      </rPr>
      <t>A</t>
    </r>
    <r>
      <rPr>
        <sz val="11"/>
        <color theme="1"/>
        <rFont val="Calibri"/>
        <family val="2"/>
        <scheme val="minor"/>
      </rPr>
      <t xml:space="preserve">: Es incorrecta porque limitar el acceso a la información contradice los principios del Gobierno Abierto. </t>
    </r>
    <r>
      <rPr>
        <b/>
        <sz val="11"/>
        <color theme="1"/>
        <rFont val="Calibri"/>
        <family val="2"/>
        <scheme val="minor"/>
      </rPr>
      <t>C</t>
    </r>
    <r>
      <rPr>
        <sz val="11"/>
        <color theme="1"/>
        <rFont val="Calibri"/>
        <family val="2"/>
        <scheme val="minor"/>
      </rPr>
      <t xml:space="preserve">: Es incorrecta porque aumentar la inversión en infraestructura no está relacionado directamente con el acceso a la información. </t>
    </r>
    <r>
      <rPr>
        <b/>
        <sz val="11"/>
        <color theme="1"/>
        <rFont val="Calibri"/>
        <family val="2"/>
        <scheme val="minor"/>
      </rPr>
      <t>D</t>
    </r>
    <r>
      <rPr>
        <sz val="11"/>
        <color theme="1"/>
        <rFont val="Calibri"/>
        <family val="2"/>
        <scheme val="minor"/>
      </rPr>
      <t>: Es incorrecta porque reducir el gasto en educación no se asocia con este objetivo.</t>
    </r>
  </si>
  <si>
    <t xml:space="preserve"> El objetivo principal de la Iniciativa Aporta es: </t>
  </si>
  <si>
    <t xml:space="preserve">Reducir la accesibilidad a la información pública </t>
  </si>
  <si>
    <t xml:space="preserve">Armonizar y aprovechar las sinergias entre proyectos de datos abiertos </t>
  </si>
  <si>
    <t xml:space="preserve">Limitar la transparencia de las administraciones públicas </t>
  </si>
  <si>
    <r>
      <t>B</t>
    </r>
    <r>
      <rPr>
        <sz val="11"/>
        <color theme="1"/>
        <rFont val="Calibri"/>
        <family val="2"/>
        <scheme val="minor"/>
      </rPr>
      <t xml:space="preserve">: Es correcta porque el objetivo principal de la Iniciativa Aporta es armonizar y aprovechar las sinergias entre proyectos de datos abiertos, promoviendo su reutilización y accesibilidad. </t>
    </r>
    <r>
      <rPr>
        <b/>
        <sz val="11"/>
        <color theme="1"/>
        <rFont val="Calibri"/>
        <family val="2"/>
        <scheme val="minor"/>
      </rPr>
      <t>A</t>
    </r>
    <r>
      <rPr>
        <sz val="11"/>
        <color theme="1"/>
        <rFont val="Calibri"/>
        <family val="2"/>
        <scheme val="minor"/>
      </rPr>
      <t xml:space="preserve">: Es incorrecta porque reducir la accesibilidad a la información pública contradice el propósito de la iniciativa. </t>
    </r>
    <r>
      <rPr>
        <b/>
        <sz val="11"/>
        <color theme="1"/>
        <rFont val="Calibri"/>
        <family val="2"/>
        <scheme val="minor"/>
      </rPr>
      <t>C</t>
    </r>
    <r>
      <rPr>
        <sz val="11"/>
        <color theme="1"/>
        <rFont val="Calibri"/>
        <family val="2"/>
        <scheme val="minor"/>
      </rPr>
      <t xml:space="preserve">: Es incorrecta porque aumentar los costos de acceso a la información no fomenta los principios de datos abiertos. </t>
    </r>
    <r>
      <rPr>
        <b/>
        <sz val="11"/>
        <color theme="1"/>
        <rFont val="Calibri"/>
        <family val="2"/>
        <scheme val="minor"/>
      </rPr>
      <t>D</t>
    </r>
    <r>
      <rPr>
        <sz val="11"/>
        <color theme="1"/>
        <rFont val="Calibri"/>
        <family val="2"/>
        <scheme val="minor"/>
      </rPr>
      <t>: Es incorrecta porque limitar la transparencia de las administraciones públicas va en contra del objetivo de la iniciativa.</t>
    </r>
  </si>
  <si>
    <t xml:space="preserve"> El propósito del Real Decreto 799/2005 es: </t>
  </si>
  <si>
    <t xml:space="preserve">Regular la actividad financiera </t>
  </si>
  <si>
    <t xml:space="preserve">Regular las inspecciones generales de servicios y sus procedimientos </t>
  </si>
  <si>
    <t xml:space="preserve">Crear nuevas tarifas de servicios públicos </t>
  </si>
  <si>
    <t xml:space="preserve">Reducir la calidad de los servicios </t>
  </si>
  <si>
    <r>
      <t>B</t>
    </r>
    <r>
      <rPr>
        <sz val="11"/>
        <color theme="1"/>
        <rFont val="Calibri"/>
        <family val="2"/>
        <scheme val="minor"/>
      </rPr>
      <t xml:space="preserve">: Es correcta porque el propósito del Real Decreto 799/2005 es regular las inspecciones generales de servicios y sus procedimientos, asegurando la evaluación y mejora de los servicios públicos. </t>
    </r>
    <r>
      <rPr>
        <b/>
        <sz val="11"/>
        <color theme="1"/>
        <rFont val="Calibri"/>
        <family val="2"/>
        <scheme val="minor"/>
      </rPr>
      <t>A</t>
    </r>
    <r>
      <rPr>
        <sz val="11"/>
        <color theme="1"/>
        <rFont val="Calibri"/>
        <family val="2"/>
        <scheme val="minor"/>
      </rPr>
      <t xml:space="preserve">: Es incorrecta porque no regula la actividad financiera. </t>
    </r>
    <r>
      <rPr>
        <b/>
        <sz val="11"/>
        <color theme="1"/>
        <rFont val="Calibri"/>
        <family val="2"/>
        <scheme val="minor"/>
      </rPr>
      <t>C</t>
    </r>
    <r>
      <rPr>
        <sz val="11"/>
        <color theme="1"/>
        <rFont val="Calibri"/>
        <family val="2"/>
        <scheme val="minor"/>
      </rPr>
      <t xml:space="preserve">: Es incorrecta porque no crea nuevas tarifas de servicios públicos. </t>
    </r>
    <r>
      <rPr>
        <b/>
        <sz val="11"/>
        <color theme="1"/>
        <rFont val="Calibri"/>
        <family val="2"/>
        <scheme val="minor"/>
      </rPr>
      <t>D</t>
    </r>
    <r>
      <rPr>
        <sz val="11"/>
        <color theme="1"/>
        <rFont val="Calibri"/>
        <family val="2"/>
        <scheme val="minor"/>
      </rPr>
      <t>: Es incorrecta porque no busca reducir la calidad de los servicios.</t>
    </r>
  </si>
  <si>
    <t>¿Cuál es uno de los aspectos que regula la Ley 19/2013?</t>
  </si>
  <si>
    <t xml:space="preserve">La publicidad activa </t>
  </si>
  <si>
    <t xml:space="preserve">La actividad comercial </t>
  </si>
  <si>
    <t xml:space="preserve">La educación secundaria </t>
  </si>
  <si>
    <t xml:space="preserve">La política exterior </t>
  </si>
  <si>
    <r>
      <t>A</t>
    </r>
    <r>
      <rPr>
        <sz val="11"/>
        <color theme="1"/>
        <rFont val="Calibri"/>
        <family val="2"/>
        <scheme val="minor"/>
      </rPr>
      <t xml:space="preserve">: Es correcta porque uno de los aspectos que regula la Ley 19/2013 es la publicidad activa, que obliga a las entidades públicas a publicar información relevante de forma proactiva para garantizar la transparencia. </t>
    </r>
    <r>
      <rPr>
        <b/>
        <sz val="11"/>
        <color theme="1"/>
        <rFont val="Calibri"/>
        <family val="2"/>
        <scheme val="minor"/>
      </rPr>
      <t>B</t>
    </r>
    <r>
      <rPr>
        <sz val="11"/>
        <color theme="1"/>
        <rFont val="Calibri"/>
        <family val="2"/>
        <scheme val="minor"/>
      </rPr>
      <t xml:space="preserve">: Es incorrecta porque no regula la actividad comercial. </t>
    </r>
    <r>
      <rPr>
        <b/>
        <sz val="11"/>
        <color theme="1"/>
        <rFont val="Calibri"/>
        <family val="2"/>
        <scheme val="minor"/>
      </rPr>
      <t>C</t>
    </r>
    <r>
      <rPr>
        <sz val="11"/>
        <color theme="1"/>
        <rFont val="Calibri"/>
        <family val="2"/>
        <scheme val="minor"/>
      </rPr>
      <t xml:space="preserve">: Es incorrecta porque no aborda la educación secundaria. </t>
    </r>
    <r>
      <rPr>
        <b/>
        <sz val="11"/>
        <color theme="1"/>
        <rFont val="Calibri"/>
        <family val="2"/>
        <scheme val="minor"/>
      </rPr>
      <t>D</t>
    </r>
    <r>
      <rPr>
        <sz val="11"/>
        <color theme="1"/>
        <rFont val="Calibri"/>
        <family val="2"/>
        <scheme val="minor"/>
      </rPr>
      <t>: Es incorrecta porque no trata la política exterior.</t>
    </r>
  </si>
  <si>
    <t>¿Qué busca la simplificación administrativa? a) recta: c) Reducir cargas administrativas y regulatorias</t>
  </si>
  <si>
    <t xml:space="preserve">Crear nuevos procedimientos </t>
  </si>
  <si>
    <t xml:space="preserve">Aumentar los desplazamientos y esperas </t>
  </si>
  <si>
    <t xml:space="preserve">Reducir cargas administrativas y regulatorias </t>
  </si>
  <si>
    <t xml:space="preserve">Incrementar los costes para las empresas </t>
  </si>
  <si>
    <r>
      <t>C</t>
    </r>
    <r>
      <rPr>
        <sz val="11"/>
        <color theme="1"/>
        <rFont val="Calibri"/>
        <family val="2"/>
        <scheme val="minor"/>
      </rPr>
      <t xml:space="preserve">: Es correcta porque la simplificación administrativa busca reducir cargas administrativas y regulatorias, facilitando los trámites y reduciendo costes para ciudadanos y empresas. </t>
    </r>
    <r>
      <rPr>
        <b/>
        <sz val="11"/>
        <color theme="1"/>
        <rFont val="Calibri"/>
        <family val="2"/>
        <scheme val="minor"/>
      </rPr>
      <t>A</t>
    </r>
    <r>
      <rPr>
        <sz val="11"/>
        <color theme="1"/>
        <rFont val="Calibri"/>
        <family val="2"/>
        <scheme val="minor"/>
      </rPr>
      <t xml:space="preserve">: Es incorrecta porque crear nuevos procedimientos no simplifica la gestión. </t>
    </r>
    <r>
      <rPr>
        <b/>
        <sz val="11"/>
        <color theme="1"/>
        <rFont val="Calibri"/>
        <family val="2"/>
        <scheme val="minor"/>
      </rPr>
      <t>B</t>
    </r>
    <r>
      <rPr>
        <sz val="11"/>
        <color theme="1"/>
        <rFont val="Calibri"/>
        <family val="2"/>
        <scheme val="minor"/>
      </rPr>
      <t xml:space="preserve">: Es incorrecta porque aumentar desplazamientos y esperas es contrario al objetivo de simplificación. </t>
    </r>
    <r>
      <rPr>
        <b/>
        <sz val="11"/>
        <color theme="1"/>
        <rFont val="Calibri"/>
        <family val="2"/>
        <scheme val="minor"/>
      </rPr>
      <t>D</t>
    </r>
    <r>
      <rPr>
        <sz val="11"/>
        <color theme="1"/>
        <rFont val="Calibri"/>
        <family val="2"/>
        <scheme val="minor"/>
      </rPr>
      <t>: Es incorrecta porque incrementar los costes para las empresas no favorece la eficiencia administrativa.</t>
    </r>
  </si>
  <si>
    <t>Uno de los principios del Gobierno Abierto es: a) recta: c) Fortalecer valores éticos</t>
  </si>
  <si>
    <t xml:space="preserve">Fortalecer valores éticos </t>
  </si>
  <si>
    <t xml:space="preserve">Disminuir la participación ciudadana </t>
  </si>
  <si>
    <r>
      <t>C</t>
    </r>
    <r>
      <rPr>
        <sz val="11"/>
        <color theme="1"/>
        <rFont val="Calibri"/>
        <family val="2"/>
        <scheme val="minor"/>
      </rPr>
      <t xml:space="preserve">: Es correcta porque uno de los principios del Gobierno Abierto es fortalecer valores éticos, promoviendo la integridad y la responsabilidad en las instituciones públicas. </t>
    </r>
    <r>
      <rPr>
        <b/>
        <sz val="11"/>
        <color theme="1"/>
        <rFont val="Calibri"/>
        <family val="2"/>
        <scheme val="minor"/>
      </rPr>
      <t>A</t>
    </r>
    <r>
      <rPr>
        <sz val="11"/>
        <color theme="1"/>
        <rFont val="Calibri"/>
        <family val="2"/>
        <scheme val="minor"/>
      </rPr>
      <t xml:space="preserve">: Es incorrecta porque incrementar la burocracia contradice este principio. </t>
    </r>
    <r>
      <rPr>
        <b/>
        <sz val="11"/>
        <color theme="1"/>
        <rFont val="Calibri"/>
        <family val="2"/>
        <scheme val="minor"/>
      </rPr>
      <t>B</t>
    </r>
    <r>
      <rPr>
        <sz val="11"/>
        <color theme="1"/>
        <rFont val="Calibri"/>
        <family val="2"/>
        <scheme val="minor"/>
      </rPr>
      <t xml:space="preserve">: Es incorrecta porque reducir la transparencia no es parte de los valores del Gobierno Abierto. </t>
    </r>
    <r>
      <rPr>
        <b/>
        <sz val="11"/>
        <color theme="1"/>
        <rFont val="Calibri"/>
        <family val="2"/>
        <scheme val="minor"/>
      </rPr>
      <t>D</t>
    </r>
    <r>
      <rPr>
        <sz val="11"/>
        <color theme="1"/>
        <rFont val="Calibri"/>
        <family val="2"/>
        <scheme val="minor"/>
      </rPr>
      <t>: Es incorrecta porque disminuir la participación ciudadana no fomenta estos principios.</t>
    </r>
  </si>
  <si>
    <t>¿Qué entidad se creó según la Ley 19/2013?</t>
  </si>
  <si>
    <t xml:space="preserve">Consejo de Ministros </t>
  </si>
  <si>
    <t xml:space="preserve">Consejo de Transparencia y Buen Gobierno </t>
  </si>
  <si>
    <t xml:space="preserve">Banco de España </t>
  </si>
  <si>
    <t xml:space="preserve">Consejo General del Poder Judicial </t>
  </si>
  <si>
    <r>
      <t>B</t>
    </r>
    <r>
      <rPr>
        <sz val="11"/>
        <color theme="1"/>
        <rFont val="Calibri"/>
        <family val="2"/>
        <scheme val="minor"/>
      </rPr>
      <t xml:space="preserve">: Es correcta porque la Ley 19/2013 creó el Consejo de Transparencia y Buen Gobierno, encargado de garantizar el cumplimiento de los principios de transparencia y acceso a la información pública. </t>
    </r>
    <r>
      <rPr>
        <b/>
        <sz val="11"/>
        <color theme="1"/>
        <rFont val="Calibri"/>
        <family val="2"/>
        <scheme val="minor"/>
      </rPr>
      <t>A</t>
    </r>
    <r>
      <rPr>
        <sz val="11"/>
        <color theme="1"/>
        <rFont val="Calibri"/>
        <family val="2"/>
        <scheme val="minor"/>
      </rPr>
      <t xml:space="preserve">: Es incorrecta porque no fue creado por esta ley. </t>
    </r>
    <r>
      <rPr>
        <b/>
        <sz val="11"/>
        <color theme="1"/>
        <rFont val="Calibri"/>
        <family val="2"/>
        <scheme val="minor"/>
      </rPr>
      <t>C</t>
    </r>
    <r>
      <rPr>
        <sz val="11"/>
        <color theme="1"/>
        <rFont val="Calibri"/>
        <family val="2"/>
        <scheme val="minor"/>
      </rPr>
      <t xml:space="preserve">: Es incorrecta porque el Banco de España no está relacionado con esta regulación. </t>
    </r>
    <r>
      <rPr>
        <b/>
        <sz val="11"/>
        <color theme="1"/>
        <rFont val="Calibri"/>
        <family val="2"/>
        <scheme val="minor"/>
      </rPr>
      <t>D</t>
    </r>
    <r>
      <rPr>
        <sz val="11"/>
        <color theme="1"/>
        <rFont val="Calibri"/>
        <family val="2"/>
        <scheme val="minor"/>
      </rPr>
      <t>: Es incorrecta porque el Consejo General del Poder Judicial tampoco lo es.</t>
    </r>
  </si>
  <si>
    <t>¿Qué es una carga administrativa ?</t>
  </si>
  <si>
    <t xml:space="preserve">Una subvención estatal </t>
  </si>
  <si>
    <t xml:space="preserve">Una actividad de naturaleza administrativa que deben llevar a cabo empresas o ciudadanos </t>
  </si>
  <si>
    <t xml:space="preserve">Una exención fiscal </t>
  </si>
  <si>
    <t xml:space="preserve">Una multa por incumplimiento normativo </t>
  </si>
  <si>
    <r>
      <t>B</t>
    </r>
    <r>
      <rPr>
        <sz val="11"/>
        <color theme="1"/>
        <rFont val="Calibri"/>
        <family val="2"/>
        <scheme val="minor"/>
      </rPr>
      <t xml:space="preserve">: Es correcta porque una carga administrativa es una actividad de naturaleza administrativa que deben llevar a cabo empresas o ciudadanos para cumplir con las normativas, como solicitudes o comunicaciones de datos. </t>
    </r>
    <r>
      <rPr>
        <b/>
        <sz val="11"/>
        <color theme="1"/>
        <rFont val="Calibri"/>
        <family val="2"/>
        <scheme val="minor"/>
      </rPr>
      <t>A</t>
    </r>
    <r>
      <rPr>
        <sz val="11"/>
        <color theme="1"/>
        <rFont val="Calibri"/>
        <family val="2"/>
        <scheme val="minor"/>
      </rPr>
      <t xml:space="preserve">: Es incorrecta porque no es una subvención estatal. </t>
    </r>
    <r>
      <rPr>
        <b/>
        <sz val="11"/>
        <color theme="1"/>
        <rFont val="Calibri"/>
        <family val="2"/>
        <scheme val="minor"/>
      </rPr>
      <t>C</t>
    </r>
    <r>
      <rPr>
        <sz val="11"/>
        <color theme="1"/>
        <rFont val="Calibri"/>
        <family val="2"/>
        <scheme val="minor"/>
      </rPr>
      <t xml:space="preserve">: Es incorrecta porque no se trata de una exención fiscal. </t>
    </r>
    <r>
      <rPr>
        <b/>
        <sz val="11"/>
        <color theme="1"/>
        <rFont val="Calibri"/>
        <family val="2"/>
        <scheme val="minor"/>
      </rPr>
      <t>D</t>
    </r>
    <r>
      <rPr>
        <sz val="11"/>
        <color theme="1"/>
        <rFont val="Calibri"/>
        <family val="2"/>
        <scheme val="minor"/>
      </rPr>
      <t>: Es incorrecta porque no es una multa por incumplimiento normativo.</t>
    </r>
  </si>
  <si>
    <t>¿Qué ley establece obligaciones comunes para todas las Administraciones públicas en materia de transparencia?</t>
  </si>
  <si>
    <t xml:space="preserve">Ley 19/2010 </t>
  </si>
  <si>
    <t xml:space="preserve">Ley 20/2012 </t>
  </si>
  <si>
    <t xml:space="preserve">Ley 18/2013 </t>
  </si>
  <si>
    <t xml:space="preserve">Ley 19/2013 </t>
  </si>
  <si>
    <r>
      <t>D</t>
    </r>
    <r>
      <rPr>
        <sz val="11"/>
        <color theme="1"/>
        <rFont val="Calibri"/>
        <family val="2"/>
        <scheme val="minor"/>
      </rPr>
      <t xml:space="preserve">: Es correcta porque la Ley 19/2013 establece obligaciones comunes para todas las Administraciones Públicas en materia de transparencia, acceso a la información pública y buen gobierno. </t>
    </r>
    <r>
      <rPr>
        <b/>
        <sz val="11"/>
        <color theme="1"/>
        <rFont val="Calibri"/>
        <family val="2"/>
        <scheme val="minor"/>
      </rPr>
      <t>A</t>
    </r>
    <r>
      <rPr>
        <sz val="11"/>
        <color theme="1"/>
        <rFont val="Calibri"/>
        <family val="2"/>
        <scheme val="minor"/>
      </rPr>
      <t xml:space="preserve">: Es incorrecta porque la Ley 19/2010 no está relacionada con estas obligaciones. </t>
    </r>
    <r>
      <rPr>
        <b/>
        <sz val="11"/>
        <color theme="1"/>
        <rFont val="Calibri"/>
        <family val="2"/>
        <scheme val="minor"/>
      </rPr>
      <t>B</t>
    </r>
    <r>
      <rPr>
        <sz val="11"/>
        <color theme="1"/>
        <rFont val="Calibri"/>
        <family val="2"/>
        <scheme val="minor"/>
      </rPr>
      <t xml:space="preserve">: Es incorrecta porque la Ley 20/2012 no regula la transparencia administrativa. </t>
    </r>
    <r>
      <rPr>
        <b/>
        <sz val="11"/>
        <color theme="1"/>
        <rFont val="Calibri"/>
        <family val="2"/>
        <scheme val="minor"/>
      </rPr>
      <t>C</t>
    </r>
    <r>
      <rPr>
        <sz val="11"/>
        <color theme="1"/>
        <rFont val="Calibri"/>
        <family val="2"/>
        <scheme val="minor"/>
      </rPr>
      <t>: Es incorrecta porque la Ley 18/2013 no guarda relación con la transparencia.</t>
    </r>
  </si>
  <si>
    <t>¿Qué organismo coordina la colaboración entre las Administraciones Públicas en España?</t>
  </si>
  <si>
    <t xml:space="preserve">Comisión Sectorial de Gobierno Abierto </t>
  </si>
  <si>
    <t xml:space="preserve">Tribunal Constitucional </t>
  </si>
  <si>
    <t xml:space="preserve">Defensor del Pueblo </t>
  </si>
  <si>
    <r>
      <t>A</t>
    </r>
    <r>
      <rPr>
        <sz val="11"/>
        <color theme="1"/>
        <rFont val="Calibri"/>
        <family val="2"/>
        <scheme val="minor"/>
      </rPr>
      <t xml:space="preserve">: Es correcta porque la Comisión Sectorial de Gobierno Abierto coordina la colaboración entre Administraciones Públicas en España, fomentando el intercambio de experiencias en Gobierno Abierto. </t>
    </r>
    <r>
      <rPr>
        <b/>
        <sz val="11"/>
        <color theme="1"/>
        <rFont val="Calibri"/>
        <family val="2"/>
        <scheme val="minor"/>
      </rPr>
      <t>B</t>
    </r>
    <r>
      <rPr>
        <sz val="11"/>
        <color theme="1"/>
        <rFont val="Calibri"/>
        <family val="2"/>
        <scheme val="minor"/>
      </rPr>
      <t xml:space="preserve">: Es incorrecta porque no es función del Tribunal Constitucional. </t>
    </r>
    <r>
      <rPr>
        <b/>
        <sz val="11"/>
        <color theme="1"/>
        <rFont val="Calibri"/>
        <family val="2"/>
        <scheme val="minor"/>
      </rPr>
      <t>C</t>
    </r>
    <r>
      <rPr>
        <sz val="11"/>
        <color theme="1"/>
        <rFont val="Calibri"/>
        <family val="2"/>
        <scheme val="minor"/>
      </rPr>
      <t xml:space="preserve">: Es incorrecta porque el Banco de España no coordina estas actividades. </t>
    </r>
    <r>
      <rPr>
        <b/>
        <sz val="11"/>
        <color theme="1"/>
        <rFont val="Calibri"/>
        <family val="2"/>
        <scheme val="minor"/>
      </rPr>
      <t>D</t>
    </r>
    <r>
      <rPr>
        <sz val="11"/>
        <color theme="1"/>
        <rFont val="Calibri"/>
        <family val="2"/>
        <scheme val="minor"/>
      </rPr>
      <t>: Es incorrecta porque el Defensor del Pueblo no se ocupa de estas funciones.</t>
    </r>
  </si>
  <si>
    <t>¿Qué técnica se utiliza para reducir las cargas administrativas?</t>
  </si>
  <si>
    <t xml:space="preserve">Eliminar obligaciones innecesarias </t>
  </si>
  <si>
    <t xml:space="preserve">Crear nuevos formularios </t>
  </si>
  <si>
    <t xml:space="preserve">Aumentar la frecuencia de petición de datos </t>
  </si>
  <si>
    <t xml:space="preserve">Alargar los plazos de tramitación </t>
  </si>
  <si>
    <r>
      <t>A</t>
    </r>
    <r>
      <rPr>
        <sz val="11"/>
        <color theme="1"/>
        <rFont val="Calibri"/>
        <family val="2"/>
        <scheme val="minor"/>
      </rPr>
      <t xml:space="preserve">: Es correcta porque una técnica para reducir las cargas administrativas es eliminar obligaciones innecesarias, simplificando trámites y reduciendo burocracia. </t>
    </r>
    <r>
      <rPr>
        <b/>
        <sz val="11"/>
        <color theme="1"/>
        <rFont val="Calibri"/>
        <family val="2"/>
        <scheme val="minor"/>
      </rPr>
      <t>B</t>
    </r>
    <r>
      <rPr>
        <sz val="11"/>
        <color theme="1"/>
        <rFont val="Calibri"/>
        <family val="2"/>
        <scheme val="minor"/>
      </rPr>
      <t xml:space="preserve">: Es incorrecta porque crear nuevos formularios aumenta las cargas. </t>
    </r>
    <r>
      <rPr>
        <b/>
        <sz val="11"/>
        <color theme="1"/>
        <rFont val="Calibri"/>
        <family val="2"/>
        <scheme val="minor"/>
      </rPr>
      <t>C</t>
    </r>
    <r>
      <rPr>
        <sz val="11"/>
        <color theme="1"/>
        <rFont val="Calibri"/>
        <family val="2"/>
        <scheme val="minor"/>
      </rPr>
      <t xml:space="preserve">: Es incorrecta porque aumentar la frecuencia de petición de datos contradice la simplificación. </t>
    </r>
    <r>
      <rPr>
        <b/>
        <sz val="11"/>
        <color theme="1"/>
        <rFont val="Calibri"/>
        <family val="2"/>
        <scheme val="minor"/>
      </rPr>
      <t>D</t>
    </r>
    <r>
      <rPr>
        <sz val="11"/>
        <color theme="1"/>
        <rFont val="Calibri"/>
        <family val="2"/>
        <scheme val="minor"/>
      </rPr>
      <t>: Es incorrecta porque alargar los plazos de tramitación no facilita la reducción de cargas.</t>
    </r>
  </si>
  <si>
    <t>¿Quiénes están sujetos a las disposiciones de transparencia según el artículo 2 de la Ley 19/2013?</t>
  </si>
  <si>
    <t xml:space="preserve">Solo las empresas privadas </t>
  </si>
  <si>
    <t xml:space="preserve">La Administración General del Estado y las Administraciones de las Comunidades Autónomas </t>
  </si>
  <si>
    <t xml:space="preserve">Las ONG </t>
  </si>
  <si>
    <r>
      <t>B</t>
    </r>
    <r>
      <rPr>
        <sz val="11"/>
        <color theme="1"/>
        <rFont val="Calibri"/>
        <family val="2"/>
        <scheme val="minor"/>
      </rPr>
      <t xml:space="preserve">: Es correcta porque el artículo 2 de la Ley 19/2013 establece que las disposiciones de transparencia aplican a la Administración General del Estado, las Administraciones de las Comunidades Autónomas y otras entidades públicas. </t>
    </r>
    <r>
      <rPr>
        <b/>
        <sz val="11"/>
        <color theme="1"/>
        <rFont val="Calibri"/>
        <family val="2"/>
        <scheme val="minor"/>
      </rPr>
      <t>A</t>
    </r>
    <r>
      <rPr>
        <sz val="11"/>
        <color theme="1"/>
        <rFont val="Calibri"/>
        <family val="2"/>
        <scheme val="minor"/>
      </rPr>
      <t xml:space="preserve">: Es incorrecta porque no se limita a empresas privadas. </t>
    </r>
    <r>
      <rPr>
        <b/>
        <sz val="11"/>
        <color theme="1"/>
        <rFont val="Calibri"/>
        <family val="2"/>
        <scheme val="minor"/>
      </rPr>
      <t>C</t>
    </r>
    <r>
      <rPr>
        <sz val="11"/>
        <color theme="1"/>
        <rFont val="Calibri"/>
        <family val="2"/>
        <scheme val="minor"/>
      </rPr>
      <t xml:space="preserve">: Es incorrecta porque no se refiere exclusivamente a las ONG. </t>
    </r>
    <r>
      <rPr>
        <b/>
        <sz val="11"/>
        <color theme="1"/>
        <rFont val="Calibri"/>
        <family val="2"/>
        <scheme val="minor"/>
      </rPr>
      <t>D</t>
    </r>
    <r>
      <rPr>
        <sz val="11"/>
        <color theme="1"/>
        <rFont val="Calibri"/>
        <family val="2"/>
        <scheme val="minor"/>
      </rPr>
      <t>: Es incorrecta porque los ciudadanos no son los sujetos principales de las obligaciones de transparencia.</t>
    </r>
  </si>
  <si>
    <t>¿Cuál es el objetivo del Foro de Gobierno Abierto?</t>
  </si>
  <si>
    <t xml:space="preserve">Crear nuevas leyes </t>
  </si>
  <si>
    <t xml:space="preserve">Impulsar la colaboración, la transparencia, la participación y la rendición de cuentas </t>
  </si>
  <si>
    <t xml:space="preserve">Recaudar impuestos </t>
  </si>
  <si>
    <t xml:space="preserve">Supervisar las elecciones </t>
  </si>
  <si>
    <r>
      <t>B</t>
    </r>
    <r>
      <rPr>
        <sz val="11"/>
        <color theme="1"/>
        <rFont val="Calibri"/>
        <family val="2"/>
        <scheme val="minor"/>
      </rPr>
      <t xml:space="preserve">: Es correcta porque el Foro de Gobierno Abierto impulsa la colaboración, transparencia, participación y rendición de cuentas entre las Administraciones y la sociedad civil. </t>
    </r>
    <r>
      <rPr>
        <b/>
        <sz val="11"/>
        <color theme="1"/>
        <rFont val="Calibri"/>
        <family val="2"/>
        <scheme val="minor"/>
      </rPr>
      <t>A</t>
    </r>
    <r>
      <rPr>
        <sz val="11"/>
        <color theme="1"/>
        <rFont val="Calibri"/>
        <family val="2"/>
        <scheme val="minor"/>
      </rPr>
      <t xml:space="preserve">: Es incorrecta porque no busca crear nuevas leyes. </t>
    </r>
    <r>
      <rPr>
        <b/>
        <sz val="11"/>
        <color theme="1"/>
        <rFont val="Calibri"/>
        <family val="2"/>
        <scheme val="minor"/>
      </rPr>
      <t>C</t>
    </r>
    <r>
      <rPr>
        <sz val="11"/>
        <color theme="1"/>
        <rFont val="Calibri"/>
        <family val="2"/>
        <scheme val="minor"/>
      </rPr>
      <t xml:space="preserve">: Es incorrecta porque no se centra en recaudar impuestos. </t>
    </r>
    <r>
      <rPr>
        <b/>
        <sz val="11"/>
        <color theme="1"/>
        <rFont val="Calibri"/>
        <family val="2"/>
        <scheme val="minor"/>
      </rPr>
      <t>D</t>
    </r>
    <r>
      <rPr>
        <sz val="11"/>
        <color theme="1"/>
        <rFont val="Calibri"/>
        <family val="2"/>
        <scheme val="minor"/>
      </rPr>
      <t>: Es incorrecta porque no supervisa las elecciones.</t>
    </r>
  </si>
  <si>
    <t>¿Qué organizaciones están incluidas en las obligaciones de publicidad activa según el artículo 3 de la Ley 19/2013?</t>
  </si>
  <si>
    <t xml:space="preserve">Las empresas extranjeras </t>
  </si>
  <si>
    <t xml:space="preserve">Los partidos políticos, organizaciones sindicales y organizaciones empresariales </t>
  </si>
  <si>
    <t xml:space="preserve">Las escuelas privadas </t>
  </si>
  <si>
    <t xml:space="preserve">Las familias numerosas </t>
  </si>
  <si>
    <r>
      <t>B</t>
    </r>
    <r>
      <rPr>
        <sz val="11"/>
        <color theme="1"/>
        <rFont val="Calibri"/>
        <family val="2"/>
        <scheme val="minor"/>
      </rPr>
      <t xml:space="preserve">: Es correcta porque las organizaciones incluidas en las obligaciones de publicidad activa son partidos políticos, organizaciones sindicales y empresariales que perciban determinadas ayudas públicas. </t>
    </r>
    <r>
      <rPr>
        <b/>
        <sz val="11"/>
        <color theme="1"/>
        <rFont val="Calibri"/>
        <family val="2"/>
        <scheme val="minor"/>
      </rPr>
      <t>A</t>
    </r>
    <r>
      <rPr>
        <sz val="11"/>
        <color theme="1"/>
        <rFont val="Calibri"/>
        <family val="2"/>
        <scheme val="minor"/>
      </rPr>
      <t xml:space="preserve">: Es incorrecta porque no se limita a empresas extranjeras. </t>
    </r>
    <r>
      <rPr>
        <b/>
        <sz val="11"/>
        <color theme="1"/>
        <rFont val="Calibri"/>
        <family val="2"/>
        <scheme val="minor"/>
      </rPr>
      <t>C</t>
    </r>
    <r>
      <rPr>
        <sz val="11"/>
        <color theme="1"/>
        <rFont val="Calibri"/>
        <family val="2"/>
        <scheme val="minor"/>
      </rPr>
      <t xml:space="preserve">: Es incorrecta porque no incluye escuelas privadas. </t>
    </r>
    <r>
      <rPr>
        <b/>
        <sz val="11"/>
        <color theme="1"/>
        <rFont val="Calibri"/>
        <family val="2"/>
        <scheme val="minor"/>
      </rPr>
      <t>D</t>
    </r>
    <r>
      <rPr>
        <sz val="11"/>
        <color theme="1"/>
        <rFont val="Calibri"/>
        <family val="2"/>
        <scheme val="minor"/>
      </rPr>
      <t>: Es incorrecta porque las familias numerosas no están dentro de estas obligaciones.</t>
    </r>
  </si>
  <si>
    <t xml:space="preserve">El Real Decreto 931/2017 regula: </t>
  </si>
  <si>
    <t xml:space="preserve">La fiscalización de las empresas </t>
  </si>
  <si>
    <t xml:space="preserve">La Memoria del Análisis de Impacto Normativo </t>
  </si>
  <si>
    <t xml:space="preserve">La eliminación de subsidios </t>
  </si>
  <si>
    <r>
      <t>B</t>
    </r>
    <r>
      <rPr>
        <sz val="11"/>
        <color theme="1"/>
        <rFont val="Calibri"/>
        <family val="2"/>
        <scheme val="minor"/>
      </rPr>
      <t xml:space="preserve">: Es correcta porque el Real Decreto 931/2017 regula la Memoria del Análisis de Impacto Normativo, una herramienta clave para evaluar los impactos de las nuevas normativas en las Administraciones Públicas. </t>
    </r>
    <r>
      <rPr>
        <b/>
        <sz val="11"/>
        <color theme="1"/>
        <rFont val="Calibri"/>
        <family val="2"/>
        <scheme val="minor"/>
      </rPr>
      <t>A</t>
    </r>
    <r>
      <rPr>
        <sz val="11"/>
        <color theme="1"/>
        <rFont val="Calibri"/>
        <family val="2"/>
        <scheme val="minor"/>
      </rPr>
      <t xml:space="preserve">: Es incorrecta porque no se centra en la fiscalización de empresas. </t>
    </r>
    <r>
      <rPr>
        <b/>
        <sz val="11"/>
        <color theme="1"/>
        <rFont val="Calibri"/>
        <family val="2"/>
        <scheme val="minor"/>
      </rPr>
      <t>C</t>
    </r>
    <r>
      <rPr>
        <sz val="11"/>
        <color theme="1"/>
        <rFont val="Calibri"/>
        <family val="2"/>
        <scheme val="minor"/>
      </rPr>
      <t xml:space="preserve">: Es incorrecta porque no aborda la creación de nuevos impuestos. </t>
    </r>
    <r>
      <rPr>
        <b/>
        <sz val="11"/>
        <color theme="1"/>
        <rFont val="Calibri"/>
        <family val="2"/>
        <scheme val="minor"/>
      </rPr>
      <t>D</t>
    </r>
    <r>
      <rPr>
        <sz val="11"/>
        <color theme="1"/>
        <rFont val="Calibri"/>
        <family val="2"/>
        <scheme val="minor"/>
      </rPr>
      <t>: Es incorrecta porque no trata sobre la eliminación de subsidios.</t>
    </r>
  </si>
  <si>
    <t>¿Qué se pretende lograr con los Planes de Gobierno Abierto de España?</t>
  </si>
  <si>
    <t xml:space="preserve">Avanzar en participación, transparencia, integridad y sensibilización social </t>
  </si>
  <si>
    <t xml:space="preserve">Privatizar los servicios públicos </t>
  </si>
  <si>
    <t xml:space="preserve">Incrementar los beneficios de las empresas </t>
  </si>
  <si>
    <r>
      <t>B</t>
    </r>
    <r>
      <rPr>
        <sz val="11"/>
        <color theme="1"/>
        <rFont val="Calibri"/>
        <family val="2"/>
        <scheme val="minor"/>
      </rPr>
      <t xml:space="preserve">: Es correcta porque los Planes de Gobierno Abierto de España buscan avanzar en participación, transparencia, integridad y sensibilización social, promoviendo una gestión pública más abierta y justa. </t>
    </r>
    <r>
      <rPr>
        <b/>
        <sz val="11"/>
        <color theme="1"/>
        <rFont val="Calibri"/>
        <family val="2"/>
        <scheme val="minor"/>
      </rPr>
      <t>A</t>
    </r>
    <r>
      <rPr>
        <sz val="11"/>
        <color theme="1"/>
        <rFont val="Calibri"/>
        <family val="2"/>
        <scheme val="minor"/>
      </rPr>
      <t xml:space="preserve">: Es incorrecta porque reducir el gasto público no es un objetivo principal. </t>
    </r>
    <r>
      <rPr>
        <b/>
        <sz val="11"/>
        <color theme="1"/>
        <rFont val="Calibri"/>
        <family val="2"/>
        <scheme val="minor"/>
      </rPr>
      <t>C</t>
    </r>
    <r>
      <rPr>
        <sz val="11"/>
        <color theme="1"/>
        <rFont val="Calibri"/>
        <family val="2"/>
        <scheme val="minor"/>
      </rPr>
      <t xml:space="preserve">: Es incorrecta porque no buscan privatizar servicios públicos. </t>
    </r>
    <r>
      <rPr>
        <b/>
        <sz val="11"/>
        <color theme="1"/>
        <rFont val="Calibri"/>
        <family val="2"/>
        <scheme val="minor"/>
      </rPr>
      <t>D</t>
    </r>
    <r>
      <rPr>
        <sz val="11"/>
        <color theme="1"/>
        <rFont val="Calibri"/>
        <family val="2"/>
        <scheme val="minor"/>
      </rPr>
      <t>: Es incorrecta porque no pretenden aumentar beneficios empresariales.</t>
    </r>
  </si>
  <si>
    <t>El Análisis de Impacto Normativo es una herramienta para:</t>
  </si>
  <si>
    <t xml:space="preserve">Simplificar las decisiones sin análisis previo </t>
  </si>
  <si>
    <t xml:space="preserve">Mejorar la regulación y valorar el impacto de una iniciativa normativa </t>
  </si>
  <si>
    <t xml:space="preserve">Crear nuevas normativas sin justificación </t>
  </si>
  <si>
    <r>
      <t>C</t>
    </r>
    <r>
      <rPr>
        <sz val="11"/>
        <color theme="1"/>
        <rFont val="Calibri"/>
        <family val="2"/>
        <scheme val="minor"/>
      </rPr>
      <t xml:space="preserve">: Es correcta porque el Análisis de Impacto Normativo mejora la regulación y permite valorar el impacto de las iniciativas normativas antes de su implementación, asegurando su efectividad. </t>
    </r>
    <r>
      <rPr>
        <b/>
        <sz val="11"/>
        <color theme="1"/>
        <rFont val="Calibri"/>
        <family val="2"/>
        <scheme val="minor"/>
      </rPr>
      <t>A</t>
    </r>
    <r>
      <rPr>
        <sz val="11"/>
        <color theme="1"/>
        <rFont val="Calibri"/>
        <family val="2"/>
        <scheme val="minor"/>
      </rPr>
      <t xml:space="preserve">: Es incorrecta porque no incrementa las cargas administrativas. </t>
    </r>
    <r>
      <rPr>
        <b/>
        <sz val="11"/>
        <color theme="1"/>
        <rFont val="Calibri"/>
        <family val="2"/>
        <scheme val="minor"/>
      </rPr>
      <t>B</t>
    </r>
    <r>
      <rPr>
        <sz val="11"/>
        <color theme="1"/>
        <rFont val="Calibri"/>
        <family val="2"/>
        <scheme val="minor"/>
      </rPr>
      <t xml:space="preserve">: Es incorrecta porque no simplifica decisiones sin análisis previo. </t>
    </r>
    <r>
      <rPr>
        <b/>
        <sz val="11"/>
        <color theme="1"/>
        <rFont val="Calibri"/>
        <family val="2"/>
        <scheme val="minor"/>
      </rPr>
      <t>D</t>
    </r>
    <r>
      <rPr>
        <sz val="11"/>
        <color theme="1"/>
        <rFont val="Calibri"/>
        <family val="2"/>
        <scheme val="minor"/>
      </rPr>
      <t>: Es incorrecta porque no crea normativas sin justificación.</t>
    </r>
  </si>
  <si>
    <t>La Ley 19/2013 regula y garantiza:</t>
  </si>
  <si>
    <t xml:space="preserve">La privacidad de los datos personales </t>
  </si>
  <si>
    <t xml:space="preserve">El derecho de acceso a la información pública </t>
  </si>
  <si>
    <t xml:space="preserve">La exclusividad en contratos públicos </t>
  </si>
  <si>
    <t xml:space="preserve">La gestión de los recursos naturales </t>
  </si>
  <si>
    <r>
      <t>B</t>
    </r>
    <r>
      <rPr>
        <sz val="11"/>
        <color theme="1"/>
        <rFont val="Calibri"/>
        <family val="2"/>
        <scheme val="minor"/>
      </rPr>
      <t xml:space="preserve">: Es correcta porque la Ley 19/2013 regula y garantiza el derecho de acceso a la información pública, promoviendo la transparencia y el buen gobierno. </t>
    </r>
    <r>
      <rPr>
        <b/>
        <sz val="11"/>
        <color theme="1"/>
        <rFont val="Calibri"/>
        <family val="2"/>
        <scheme val="minor"/>
      </rPr>
      <t>A</t>
    </r>
    <r>
      <rPr>
        <sz val="11"/>
        <color theme="1"/>
        <rFont val="Calibri"/>
        <family val="2"/>
        <scheme val="minor"/>
      </rPr>
      <t xml:space="preserve">: Es incorrecta porque no se centra en la privacidad de los datos personales. </t>
    </r>
    <r>
      <rPr>
        <b/>
        <sz val="11"/>
        <color theme="1"/>
        <rFont val="Calibri"/>
        <family val="2"/>
        <scheme val="minor"/>
      </rPr>
      <t>C</t>
    </r>
    <r>
      <rPr>
        <sz val="11"/>
        <color theme="1"/>
        <rFont val="Calibri"/>
        <family val="2"/>
        <scheme val="minor"/>
      </rPr>
      <t xml:space="preserve">: Es incorrecta porque no aborda la exclusividad en contratos públicos. </t>
    </r>
    <r>
      <rPr>
        <b/>
        <sz val="11"/>
        <color theme="1"/>
        <rFont val="Calibri"/>
        <family val="2"/>
        <scheme val="minor"/>
      </rPr>
      <t>D</t>
    </r>
    <r>
      <rPr>
        <sz val="11"/>
        <color theme="1"/>
        <rFont val="Calibri"/>
        <family val="2"/>
        <scheme val="minor"/>
      </rPr>
      <t>: Es incorrecta porque no regula la gestión de los recursos naturales.</t>
    </r>
  </si>
  <si>
    <t>¿Cuál fue uno de los logros del I Plan de Gobierno Abierto 2012-2014?</t>
  </si>
  <si>
    <t xml:space="preserve">La creación del Ministerio de Justicia </t>
  </si>
  <si>
    <t xml:space="preserve">La Ley de Transparencia, Acceso a la Información Pública y Buen Gobierno </t>
  </si>
  <si>
    <t xml:space="preserve">La apertura de nuevas universidades </t>
  </si>
  <si>
    <t xml:space="preserve">La reducción de la deuda pública </t>
  </si>
  <si>
    <r>
      <t>B</t>
    </r>
    <r>
      <rPr>
        <sz val="11"/>
        <color theme="1"/>
        <rFont val="Calibri"/>
        <family val="2"/>
        <scheme val="minor"/>
      </rPr>
      <t xml:space="preserve">: Es correcta porque uno de los logros del I Plan de Gobierno Abierto 2012-2014 fue la Ley de Transparencia, Acceso a la Información Pública y Buen Gobierno, clave para la transparencia administrativa. </t>
    </r>
    <r>
      <rPr>
        <b/>
        <sz val="11"/>
        <color theme="1"/>
        <rFont val="Calibri"/>
        <family val="2"/>
        <scheme val="minor"/>
      </rPr>
      <t>A</t>
    </r>
    <r>
      <rPr>
        <sz val="11"/>
        <color theme="1"/>
        <rFont val="Calibri"/>
        <family val="2"/>
        <scheme val="minor"/>
      </rPr>
      <t xml:space="preserve">: Es incorrecta porque la creación del Ministerio de Justicia no es relevante en este contexto. </t>
    </r>
    <r>
      <rPr>
        <b/>
        <sz val="11"/>
        <color theme="1"/>
        <rFont val="Calibri"/>
        <family val="2"/>
        <scheme val="minor"/>
      </rPr>
      <t>C</t>
    </r>
    <r>
      <rPr>
        <sz val="11"/>
        <color theme="1"/>
        <rFont val="Calibri"/>
        <family val="2"/>
        <scheme val="minor"/>
      </rPr>
      <t xml:space="preserve">: Es incorrecta porque la apertura de nuevas universidades no está vinculada al plan. </t>
    </r>
    <r>
      <rPr>
        <b/>
        <sz val="11"/>
        <color theme="1"/>
        <rFont val="Calibri"/>
        <family val="2"/>
        <scheme val="minor"/>
      </rPr>
      <t>D</t>
    </r>
    <r>
      <rPr>
        <sz val="11"/>
        <color theme="1"/>
        <rFont val="Calibri"/>
        <family val="2"/>
        <scheme val="minor"/>
      </rPr>
      <t>: Es incorrecta porque no aborda la reducción de la deuda pública.</t>
    </r>
  </si>
  <si>
    <t>La inspección de los servicios públicos busca:</t>
  </si>
  <si>
    <t xml:space="preserve">Crear más burocracia </t>
  </si>
  <si>
    <t xml:space="preserve">Evaluar la eficacia y eficiencia de los servicios </t>
  </si>
  <si>
    <t xml:space="preserve">Aumentar la cantidad de trámites </t>
  </si>
  <si>
    <r>
      <t>B</t>
    </r>
    <r>
      <rPr>
        <sz val="11"/>
        <color theme="1"/>
        <rFont val="Calibri"/>
        <family val="2"/>
        <scheme val="minor"/>
      </rPr>
      <t xml:space="preserve">: Es correcta porque la inspección de servicios públicos busca evaluar la eficacia y eficiencia de los servicios, promoviendo su mejora continua. </t>
    </r>
    <r>
      <rPr>
        <b/>
        <sz val="11"/>
        <color theme="1"/>
        <rFont val="Calibri"/>
        <family val="2"/>
        <scheme val="minor"/>
      </rPr>
      <t>A</t>
    </r>
    <r>
      <rPr>
        <sz val="11"/>
        <color theme="1"/>
        <rFont val="Calibri"/>
        <family val="2"/>
        <scheme val="minor"/>
      </rPr>
      <t xml:space="preserve">: Es incorrecta porque no busca crear más burocracia. </t>
    </r>
    <r>
      <rPr>
        <b/>
        <sz val="11"/>
        <color theme="1"/>
        <rFont val="Calibri"/>
        <family val="2"/>
        <scheme val="minor"/>
      </rPr>
      <t>C</t>
    </r>
    <r>
      <rPr>
        <sz val="11"/>
        <color theme="1"/>
        <rFont val="Calibri"/>
        <family val="2"/>
        <scheme val="minor"/>
      </rPr>
      <t xml:space="preserve">: Es incorrecta porque no reduce la transparencia. </t>
    </r>
    <r>
      <rPr>
        <b/>
        <sz val="11"/>
        <color theme="1"/>
        <rFont val="Calibri"/>
        <family val="2"/>
        <scheme val="minor"/>
      </rPr>
      <t>D</t>
    </r>
    <r>
      <rPr>
        <sz val="11"/>
        <color theme="1"/>
        <rFont val="Calibri"/>
        <family val="2"/>
        <scheme val="minor"/>
      </rPr>
      <t>: Es incorrecta porque no se enfoca en aumentar los trámites.</t>
    </r>
  </si>
  <si>
    <t>La rendición de cuentas implica: a) recta:</t>
  </si>
  <si>
    <t xml:space="preserve">La ocultación de información financiera </t>
  </si>
  <si>
    <t xml:space="preserve">El uso no controlado de fondos públicos </t>
  </si>
  <si>
    <t xml:space="preserve">Informar y justificar el uso de fondos asignados y los resultados obtenidos </t>
  </si>
  <si>
    <t xml:space="preserve">Reducir la eficiencia de los servicios públicos </t>
  </si>
  <si>
    <r>
      <t>C</t>
    </r>
    <r>
      <rPr>
        <sz val="11"/>
        <color theme="1"/>
        <rFont val="Calibri"/>
        <family val="2"/>
        <scheme val="minor"/>
      </rPr>
      <t xml:space="preserve">: Es correcta porque la rendición de cuentas implica informar y justificar el uso de fondos asignados y los resultados obtenidos, promoviendo la transparencia y la eficiencia. </t>
    </r>
    <r>
      <rPr>
        <b/>
        <sz val="11"/>
        <color theme="1"/>
        <rFont val="Calibri"/>
        <family val="2"/>
        <scheme val="minor"/>
      </rPr>
      <t>A</t>
    </r>
    <r>
      <rPr>
        <sz val="11"/>
        <color theme="1"/>
        <rFont val="Calibri"/>
        <family val="2"/>
        <scheme val="minor"/>
      </rPr>
      <t xml:space="preserve">: Es incorrecta porque la ocultación de información financiera contradice este principio. </t>
    </r>
    <r>
      <rPr>
        <b/>
        <sz val="11"/>
        <color theme="1"/>
        <rFont val="Calibri"/>
        <family val="2"/>
        <scheme val="minor"/>
      </rPr>
      <t>B</t>
    </r>
    <r>
      <rPr>
        <sz val="11"/>
        <color theme="1"/>
        <rFont val="Calibri"/>
        <family val="2"/>
        <scheme val="minor"/>
      </rPr>
      <t xml:space="preserve">: Es incorrecta porque el uso no controlado de fondos públicos va en contra de la rendición de cuentas. </t>
    </r>
    <r>
      <rPr>
        <b/>
        <sz val="11"/>
        <color theme="1"/>
        <rFont val="Calibri"/>
        <family val="2"/>
        <scheme val="minor"/>
      </rPr>
      <t>D</t>
    </r>
    <r>
      <rPr>
        <sz val="11"/>
        <color theme="1"/>
        <rFont val="Calibri"/>
        <family val="2"/>
        <scheme val="minor"/>
      </rPr>
      <t>: Es incorrecta porque reducir la eficiencia de los servicios públicos no es un objetivo.</t>
    </r>
  </si>
  <si>
    <r>
      <t>A</t>
    </r>
    <r>
      <rPr>
        <sz val="11"/>
        <rFont val="Calibri"/>
        <family val="2"/>
        <scheme val="minor"/>
      </rPr>
      <t xml:space="preserve">: Es correcta porque el artículo 29 de la LPRL establece que es una obligación del trabajador cumplir con las medidas preventivas y colaborar para garantizar la seguridad y salud laboral, de modo que su incumplimiento se considera una falta laboral. </t>
    </r>
    <r>
      <rPr>
        <b/>
        <sz val="11"/>
        <rFont val="Calibri"/>
        <family val="2"/>
        <scheme val="minor"/>
      </rPr>
      <t>B</t>
    </r>
    <r>
      <rPr>
        <sz val="11"/>
        <rFont val="Calibri"/>
        <family val="2"/>
        <scheme val="minor"/>
      </rPr>
      <t xml:space="preserve">: Es incorrecta porque la obligación de informar a los trabajadores sobre los riesgos laborales corresponde al empresario y está regulada en el artículo 18, no en el 29. </t>
    </r>
    <r>
      <rPr>
        <b/>
        <sz val="11"/>
        <rFont val="Calibri"/>
        <family val="2"/>
        <scheme val="minor"/>
      </rPr>
      <t>C</t>
    </r>
    <r>
      <rPr>
        <sz val="11"/>
        <rFont val="Calibri"/>
        <family val="2"/>
        <scheme val="minor"/>
      </rPr>
      <t xml:space="preserve">: Es incorrecta porque esta es una obligación del empresario según lo dispuesto en los artículos 14 y 16 de la LPRL, y no se relaciona con las responsabilidades laborales del trabajador. </t>
    </r>
    <r>
      <rPr>
        <b/>
        <sz val="11"/>
        <rFont val="Calibri"/>
        <family val="2"/>
        <scheme val="minor"/>
      </rPr>
      <t>D</t>
    </r>
    <r>
      <rPr>
        <sz val="11"/>
        <rFont val="Calibri"/>
        <family val="2"/>
        <scheme val="minor"/>
      </rPr>
      <t>: Es incorrecta porque describe una infracción administrativa de una entidad externa y no tiene relación con el incumplimiento laboral del trabajador mencionado en el artículo 29.</t>
    </r>
  </si>
  <si>
    <r>
      <t>(Correcta) B: Hay tres grandes posiciones doctrinales.</t>
    </r>
    <r>
      <rPr>
        <sz val="11"/>
        <rFont val="Calibri"/>
        <family val="2"/>
        <scheme val="minor"/>
      </rPr>
      <t xml:space="preserve"> Correcta, porque doctrinalmente se reconocen tres enfoques principales sobre la relación entre la imprudencia del trabajador y la responsabilidad del empresario. </t>
    </r>
    <r>
      <rPr>
        <b/>
        <sz val="11"/>
        <rFont val="Calibri"/>
        <family val="2"/>
        <scheme val="minor"/>
      </rPr>
      <t>A: Solo hay una posición doctrinal.</t>
    </r>
    <r>
      <rPr>
        <sz val="11"/>
        <rFont val="Calibri"/>
        <family val="2"/>
        <scheme val="minor"/>
      </rPr>
      <t xml:space="preserve"> Incorrecta, ya que existen varias posturas en este tema. </t>
    </r>
    <r>
      <rPr>
        <b/>
        <sz val="11"/>
        <rFont val="Calibri"/>
        <family val="2"/>
        <scheme val="minor"/>
      </rPr>
      <t>C: No hay ninguna posición al respecto.</t>
    </r>
    <r>
      <rPr>
        <sz val="11"/>
        <rFont val="Calibri"/>
        <family val="2"/>
        <scheme val="minor"/>
      </rPr>
      <t xml:space="preserve"> Incorrecta, porque el tema ha sido ampliamente debatido. </t>
    </r>
    <r>
      <rPr>
        <b/>
        <sz val="11"/>
        <rFont val="Calibri"/>
        <family val="2"/>
        <scheme val="minor"/>
      </rPr>
      <t>D: La imprudencia del trabajador siempre exime al empresario de responsabilidad.</t>
    </r>
    <r>
      <rPr>
        <sz val="11"/>
        <rFont val="Calibri"/>
        <family val="2"/>
        <scheme val="minor"/>
      </rPr>
      <t xml:space="preserve"> Incorrecta, porque la imprudencia del trabajador no elimina automáticamente la responsabilidad del empresario.</t>
    </r>
  </si>
  <si>
    <r>
      <t>(Correcta) D: La responsabilidad penal.</t>
    </r>
    <r>
      <rPr>
        <sz val="11"/>
        <rFont val="Calibri"/>
        <family val="2"/>
        <scheme val="minor"/>
      </rPr>
      <t xml:space="preserve"> Correcta, ya que los delitos de riesgo se centran en la conducta empresarial y no siempre implican responsabilidad penal del trabajador. </t>
    </r>
    <r>
      <rPr>
        <b/>
        <sz val="11"/>
        <rFont val="Calibri"/>
        <family val="2"/>
        <scheme val="minor"/>
      </rPr>
      <t>A: La responsabilidad empresarial.</t>
    </r>
    <r>
      <rPr>
        <sz val="11"/>
        <rFont val="Calibri"/>
        <family val="2"/>
        <scheme val="minor"/>
      </rPr>
      <t xml:space="preserve"> Incorrecta, porque los órganos no excluyen automáticamente esta responsabilidad. </t>
    </r>
    <r>
      <rPr>
        <b/>
        <sz val="11"/>
        <rFont val="Calibri"/>
        <family val="2"/>
        <scheme val="minor"/>
      </rPr>
      <t>B: La imprudencia del trabajador.</t>
    </r>
    <r>
      <rPr>
        <sz val="11"/>
        <rFont val="Calibri"/>
        <family val="2"/>
        <scheme val="minor"/>
      </rPr>
      <t xml:space="preserve"> Incorrecta, ya que puede ser considerada en ciertos casos, pero no siempre se excluye. </t>
    </r>
    <r>
      <rPr>
        <b/>
        <sz val="11"/>
        <rFont val="Calibri"/>
        <family val="2"/>
        <scheme val="minor"/>
      </rPr>
      <t>C: Los efectos de la conducta del trabajador.</t>
    </r>
    <r>
      <rPr>
        <sz val="11"/>
        <rFont val="Calibri"/>
        <family val="2"/>
        <scheme val="minor"/>
      </rPr>
      <t xml:space="preserve"> Incorrecta, porque estos efectos son evaluados dependiendo de las circunstancias.</t>
    </r>
  </si>
  <si>
    <r>
      <t>(Correcta) B: Principio non bis in idem.</t>
    </r>
    <r>
      <rPr>
        <sz val="11"/>
        <rFont val="Calibri"/>
        <family val="2"/>
        <scheme val="minor"/>
      </rPr>
      <t xml:space="preserve"> Correcta, porque este principio prohíbe sancionar dos veces por el mismo hecho en ámbitos administrativos y penales. </t>
    </r>
    <r>
      <rPr>
        <b/>
        <sz val="11"/>
        <rFont val="Calibri"/>
        <family val="2"/>
        <scheme val="minor"/>
      </rPr>
      <t>A: Principio de proporcionalidad.</t>
    </r>
    <r>
      <rPr>
        <sz val="11"/>
        <rFont val="Calibri"/>
        <family val="2"/>
        <scheme val="minor"/>
      </rPr>
      <t xml:space="preserve"> Incorrecta, porque este principio se relaciona con la adecuación de la sanción al hecho, no con evitar repeticiones. </t>
    </r>
    <r>
      <rPr>
        <b/>
        <sz val="11"/>
        <rFont val="Calibri"/>
        <family val="2"/>
        <scheme val="minor"/>
      </rPr>
      <t>C: Principio de legalidad.</t>
    </r>
    <r>
      <rPr>
        <sz val="11"/>
        <rFont val="Calibri"/>
        <family val="2"/>
        <scheme val="minor"/>
      </rPr>
      <t xml:space="preserve"> Incorrecta, ya que este principio se refiere a que las sanciones deben basarse en una ley. </t>
    </r>
    <r>
      <rPr>
        <b/>
        <sz val="11"/>
        <rFont val="Calibri"/>
        <family val="2"/>
        <scheme val="minor"/>
      </rPr>
      <t>D: Principio de subsidiariedad.</t>
    </r>
    <r>
      <rPr>
        <sz val="11"/>
        <rFont val="Calibri"/>
        <family val="2"/>
        <scheme val="minor"/>
      </rPr>
      <t xml:space="preserve"> Incorrecta, porque este principio aplica en otros contextos.</t>
    </r>
  </si>
  <si>
    <r>
      <t>(Correcta) D: Se suspende el procedimiento administrativo.</t>
    </r>
    <r>
      <rPr>
        <sz val="11"/>
        <rFont val="Calibri"/>
        <family val="2"/>
        <scheme val="minor"/>
      </rPr>
      <t xml:space="preserve"> Correcta, porque este es el protocolo establecido cuando se detectan actuaciones penales. </t>
    </r>
    <r>
      <rPr>
        <b/>
        <sz val="11"/>
        <rFont val="Calibri"/>
        <family val="2"/>
        <scheme val="minor"/>
      </rPr>
      <t>A: Traslada a otro órgano administrativo.</t>
    </r>
    <r>
      <rPr>
        <sz val="11"/>
        <rFont val="Calibri"/>
        <family val="2"/>
        <scheme val="minor"/>
      </rPr>
      <t xml:space="preserve"> Incorrecta, porque el caso no se transfiere automáticamente. </t>
    </r>
    <r>
      <rPr>
        <b/>
        <sz val="11"/>
        <rFont val="Calibri"/>
        <family val="2"/>
        <scheme val="minor"/>
      </rPr>
      <t>B: Se continúa con el procedimiento administrativo.</t>
    </r>
    <r>
      <rPr>
        <sz val="11"/>
        <rFont val="Calibri"/>
        <family val="2"/>
        <scheme val="minor"/>
      </rPr>
      <t xml:space="preserve"> Incorrecta, ya que la tramitación administrativa se suspende al existir actuaciones penales. </t>
    </r>
    <r>
      <rPr>
        <b/>
        <sz val="11"/>
        <rFont val="Calibri"/>
        <family val="2"/>
        <scheme val="minor"/>
      </rPr>
      <t>C: Se archiva el caso.</t>
    </r>
    <r>
      <rPr>
        <sz val="11"/>
        <rFont val="Calibri"/>
        <family val="2"/>
        <scheme val="minor"/>
      </rPr>
      <t xml:space="preserve"> Incorrecta, porque la suspensión no implica archivarlo.</t>
    </r>
  </si>
  <si>
    <r>
      <t>(Correcta) A: La imposición de sanción administrativa por los mismos hechos.</t>
    </r>
    <r>
      <rPr>
        <sz val="11"/>
        <rFont val="Calibri"/>
        <family val="2"/>
        <scheme val="minor"/>
      </rPr>
      <t xml:space="preserve"> Correcta, porque el principio de non bis in idem impide que se impongan sanciones administrativas cuando ya se ha dictado una sentencia penal firme por los mismos hechos. </t>
    </r>
    <r>
      <rPr>
        <b/>
        <sz val="11"/>
        <rFont val="Calibri"/>
        <family val="2"/>
        <scheme val="minor"/>
      </rPr>
      <t>B: La responsabilidad civil.</t>
    </r>
    <r>
      <rPr>
        <sz val="11"/>
        <rFont val="Calibri"/>
        <family val="2"/>
        <scheme val="minor"/>
      </rPr>
      <t xml:space="preserve"> Incorrecta, porque la responsabilidad civil puede coexistir con la condena penal. </t>
    </r>
    <r>
      <rPr>
        <b/>
        <sz val="11"/>
        <rFont val="Calibri"/>
        <family val="2"/>
        <scheme val="minor"/>
      </rPr>
      <t>C: La liquidación de cuotas a la Seguridad Social.</t>
    </r>
    <r>
      <rPr>
        <sz val="11"/>
        <rFont val="Calibri"/>
        <family val="2"/>
        <scheme val="minor"/>
      </rPr>
      <t xml:space="preserve"> Incorrecta, porque las obligaciones con la Seguridad Social no se ven afectadas por una condena penal. </t>
    </r>
    <r>
      <rPr>
        <b/>
        <sz val="11"/>
        <rFont val="Calibri"/>
        <family val="2"/>
        <scheme val="minor"/>
      </rPr>
      <t>D: La exigencia de reintegro de ayudas.</t>
    </r>
    <r>
      <rPr>
        <sz val="11"/>
        <rFont val="Calibri"/>
        <family val="2"/>
        <scheme val="minor"/>
      </rPr>
      <t xml:space="preserve"> Incorrecta, ya que esta exigencia no está relacionada directamente con una condena penal.</t>
    </r>
  </si>
  <si>
    <r>
      <t>(Correcta) B: La restitución, reparación del daño e indemnización de perjuicios materiales y morales.</t>
    </r>
    <r>
      <rPr>
        <sz val="11"/>
        <rFont val="Calibri"/>
        <family val="2"/>
        <scheme val="minor"/>
      </rPr>
      <t xml:space="preserve"> Correcta, porque el artículo 110 establece estas tres obligaciones como parte de la responsabilidad civil. </t>
    </r>
    <r>
      <rPr>
        <b/>
        <sz val="11"/>
        <rFont val="Calibri"/>
        <family val="2"/>
        <scheme val="minor"/>
      </rPr>
      <t>A: Solo la indemnización de perjuicios materiales.</t>
    </r>
    <r>
      <rPr>
        <sz val="11"/>
        <rFont val="Calibri"/>
        <family val="2"/>
        <scheme val="minor"/>
      </rPr>
      <t xml:space="preserve"> Incorrecta, ya que también incluye perjuicios morales. </t>
    </r>
    <r>
      <rPr>
        <b/>
        <sz val="11"/>
        <rFont val="Calibri"/>
        <family val="2"/>
        <scheme val="minor"/>
      </rPr>
      <t>C: La extensión de la responsabilidad civil derivada de los delitos tipificados contra la Propiedad Intelectual.</t>
    </r>
    <r>
      <rPr>
        <sz val="11"/>
        <rFont val="Calibri"/>
        <family val="2"/>
        <scheme val="minor"/>
      </rPr>
      <t xml:space="preserve"> Incorrecta, porque este aspecto no se menciona en el artículo 110. </t>
    </r>
    <r>
      <rPr>
        <b/>
        <sz val="11"/>
        <rFont val="Calibri"/>
        <family val="2"/>
        <scheme val="minor"/>
      </rPr>
      <t>D: El importe de la responsabilidad civil derivada de los delitos de responsabilidad punible.</t>
    </r>
    <r>
      <rPr>
        <sz val="11"/>
        <rFont val="Calibri"/>
        <family val="2"/>
        <scheme val="minor"/>
      </rPr>
      <t xml:space="preserve"> Incorrecta, porque este artículo se enfoca en la reparación, no en el importe.</t>
    </r>
  </si>
  <si>
    <r>
      <t>(Correcta) C: La jurisdicción penal.</t>
    </r>
    <r>
      <rPr>
        <sz val="11"/>
        <rFont val="Calibri"/>
        <family val="2"/>
        <scheme val="minor"/>
      </rPr>
      <t xml:space="preserve"> Correcta, porque solo los órganos de la jurisdicción penal tienen competencia para determinar responsabilidades penales. </t>
    </r>
    <r>
      <rPr>
        <b/>
        <sz val="11"/>
        <rFont val="Calibri"/>
        <family val="2"/>
        <scheme val="minor"/>
      </rPr>
      <t>A: La jurisdicción civil.</t>
    </r>
    <r>
      <rPr>
        <sz val="11"/>
        <rFont val="Calibri"/>
        <family val="2"/>
        <scheme val="minor"/>
      </rPr>
      <t xml:space="preserve"> Incorrecta, porque la jurisdicción civil no determina la responsabilidad penal. </t>
    </r>
    <r>
      <rPr>
        <b/>
        <sz val="11"/>
        <rFont val="Calibri"/>
        <family val="2"/>
        <scheme val="minor"/>
      </rPr>
      <t>B: La jurisdicción administrativa.</t>
    </r>
    <r>
      <rPr>
        <sz val="11"/>
        <rFont val="Calibri"/>
        <family val="2"/>
        <scheme val="minor"/>
      </rPr>
      <t xml:space="preserve"> Incorrecta, ya que las cuestiones penales están fuera del ámbito administrativo. </t>
    </r>
    <r>
      <rPr>
        <b/>
        <sz val="11"/>
        <rFont val="Calibri"/>
        <family val="2"/>
        <scheme val="minor"/>
      </rPr>
      <t>D: La jurisdicción social.</t>
    </r>
    <r>
      <rPr>
        <sz val="11"/>
        <rFont val="Calibri"/>
        <family val="2"/>
        <scheme val="minor"/>
      </rPr>
      <t xml:space="preserve"> Incorrecta, ya que esta jurisdicción trata temas laborales, no penales.</t>
    </r>
  </si>
  <si>
    <r>
      <t>(Correcta) A: Exigir la responsabilidad civil ante la jurisdicción civil.</t>
    </r>
    <r>
      <rPr>
        <sz val="11"/>
        <rFont val="Calibri"/>
        <family val="2"/>
        <scheme val="minor"/>
      </rPr>
      <t xml:space="preserve"> Correcta, porque este artículo permite al perjudicado reclamar la responsabilidad civil en el ámbito civil, independientemente del proceso penal. </t>
    </r>
    <r>
      <rPr>
        <b/>
        <sz val="11"/>
        <rFont val="Calibri"/>
        <family val="2"/>
        <scheme val="minor"/>
      </rPr>
      <t>B: Exigir la responsabilidad civil solo en la jurisdicción penal.</t>
    </r>
    <r>
      <rPr>
        <sz val="11"/>
        <rFont val="Calibri"/>
        <family val="2"/>
        <scheme val="minor"/>
      </rPr>
      <t xml:space="preserve"> Incorrecta, porque el artículo permite elegir entre ambas jurisdicciones. </t>
    </r>
    <r>
      <rPr>
        <b/>
        <sz val="11"/>
        <rFont val="Calibri"/>
        <family val="2"/>
        <scheme val="minor"/>
      </rPr>
      <t>C: Exigir la responsabilidad civil ante la jurisdicción social o civil.</t>
    </r>
    <r>
      <rPr>
        <sz val="11"/>
        <rFont val="Calibri"/>
        <family val="2"/>
        <scheme val="minor"/>
      </rPr>
      <t xml:space="preserve"> Incorrecta, ya que no incluye la jurisdicción social. </t>
    </r>
    <r>
      <rPr>
        <b/>
        <sz val="11"/>
        <rFont val="Calibri"/>
        <family val="2"/>
        <scheme val="minor"/>
      </rPr>
      <t>D: Exigir la responsabilidad civil ante la jurisdicción civil o administrativa.</t>
    </r>
    <r>
      <rPr>
        <sz val="11"/>
        <rFont val="Calibri"/>
        <family val="2"/>
        <scheme val="minor"/>
      </rPr>
      <t xml:space="preserve"> Incorrecta, porque el artículo no menciona la jurisdicción administrativa.</t>
    </r>
  </si>
  <si>
    <r>
      <t>(Correcta) A: La responsabilidad por actos de personas de quienes se debe responder.</t>
    </r>
    <r>
      <rPr>
        <sz val="11"/>
        <rFont val="Calibri"/>
        <family val="2"/>
        <scheme val="minor"/>
      </rPr>
      <t xml:space="preserve"> Correcta, porque el artículo 1903 establece la responsabilidad de los tutores, empleadores y otras personas por los actos de quienes están bajo su cuidado o dirección. </t>
    </r>
    <r>
      <rPr>
        <b/>
        <sz val="11"/>
        <rFont val="Calibri"/>
        <family val="2"/>
        <scheme val="minor"/>
      </rPr>
      <t>B: Solo la responsabilidad personal.</t>
    </r>
    <r>
      <rPr>
        <sz val="11"/>
        <rFont val="Calibri"/>
        <family val="2"/>
        <scheme val="minor"/>
      </rPr>
      <t xml:space="preserve"> Incorrecta, porque este artículo abarca también la responsabilidad por terceros. </t>
    </r>
    <r>
      <rPr>
        <b/>
        <sz val="11"/>
        <rFont val="Calibri"/>
        <family val="2"/>
        <scheme val="minor"/>
      </rPr>
      <t>C: La responsabilidad solo en casos de fuerza mayor.</t>
    </r>
    <r>
      <rPr>
        <sz val="11"/>
        <rFont val="Calibri"/>
        <family val="2"/>
        <scheme val="minor"/>
      </rPr>
      <t xml:space="preserve"> Incorrecta, ya que la fuerza mayor exime de responsabilidad. </t>
    </r>
    <r>
      <rPr>
        <b/>
        <sz val="11"/>
        <rFont val="Calibri"/>
        <family val="2"/>
        <scheme val="minor"/>
      </rPr>
      <t>D: La responsabilidad penal derivada de la responsabilidad civil.</t>
    </r>
    <r>
      <rPr>
        <sz val="11"/>
        <rFont val="Calibri"/>
        <family val="2"/>
        <scheme val="minor"/>
      </rPr>
      <t xml:space="preserve"> Incorrecta, porque este artículo no trata de responsabilidad penal.</t>
    </r>
  </si>
  <si>
    <r>
      <t>(Correcta) B: Se indemnizarán los daños y perjuicios causados por dolo, negligencia o morosidad.</t>
    </r>
    <r>
      <rPr>
        <sz val="11"/>
        <rFont val="Calibri"/>
        <family val="2"/>
        <scheme val="minor"/>
      </rPr>
      <t xml:space="preserve"> Correcta, porque este artículo establece la indemnización como obligación en casos de incumplimiento contractual. </t>
    </r>
    <r>
      <rPr>
        <b/>
        <sz val="11"/>
        <rFont val="Calibri"/>
        <family val="2"/>
        <scheme val="minor"/>
      </rPr>
      <t>A: Las obligaciones no contractuales se regirán por ley si la hubiere.</t>
    </r>
    <r>
      <rPr>
        <sz val="11"/>
        <rFont val="Calibri"/>
        <family val="2"/>
        <scheme val="minor"/>
      </rPr>
      <t xml:space="preserve"> Incorrecta, porque el artículo 1101 no regula las obligaciones extracontractuales. </t>
    </r>
    <r>
      <rPr>
        <b/>
        <sz val="11"/>
        <rFont val="Calibri"/>
        <family val="2"/>
        <scheme val="minor"/>
      </rPr>
      <t>C: Se aplicará a las obligaciones contractuales la ley a que las partes se hayan sometido expresamente.</t>
    </r>
    <r>
      <rPr>
        <sz val="11"/>
        <rFont val="Calibri"/>
        <family val="2"/>
        <scheme val="minor"/>
      </rPr>
      <t xml:space="preserve"> Incorrecta, porque esta es una regla general de aplicación de leyes, no específica del artículo 1101. </t>
    </r>
    <r>
      <rPr>
        <b/>
        <sz val="11"/>
        <rFont val="Calibri"/>
        <family val="2"/>
        <scheme val="minor"/>
      </rPr>
      <t>D: Nadie podrá ser privado de su propiedad sino por Autoridad competente y por causa justificada de utilidad pública.</t>
    </r>
    <r>
      <rPr>
        <sz val="11"/>
        <rFont val="Calibri"/>
        <family val="2"/>
        <scheme val="minor"/>
      </rPr>
      <t xml:space="preserve"> Incorrecta, ya que esta disposición pertenece a otro ámbito legal.</t>
    </r>
  </si>
  <si>
    <r>
      <t>(Correcta) D: Daños al trabajador, acción u omisión que incumpla obligaciones de seguridad, y relación de causalidad.</t>
    </r>
    <r>
      <rPr>
        <sz val="11"/>
        <rFont val="Calibri"/>
        <family val="2"/>
        <scheme val="minor"/>
      </rPr>
      <t xml:space="preserve"> Correcta, porque estos son los elementos esenciales para establecer responsabilidad civil. </t>
    </r>
    <r>
      <rPr>
        <b/>
        <sz val="11"/>
        <rFont val="Calibri"/>
        <family val="2"/>
        <scheme val="minor"/>
      </rPr>
      <t>A: Que el lugar donde hubiere ocurrido sea titular el responsable.</t>
    </r>
    <r>
      <rPr>
        <sz val="11"/>
        <rFont val="Calibri"/>
        <family val="2"/>
        <scheme val="minor"/>
      </rPr>
      <t xml:space="preserve"> Incorrecta, porque el lugar no determina la responsabilidad. </t>
    </r>
    <r>
      <rPr>
        <b/>
        <sz val="11"/>
        <rFont val="Calibri"/>
        <family val="2"/>
        <scheme val="minor"/>
      </rPr>
      <t>B: Únicamente la acción u omisión que causa el daño.</t>
    </r>
    <r>
      <rPr>
        <sz val="11"/>
        <rFont val="Calibri"/>
        <family val="2"/>
        <scheme val="minor"/>
      </rPr>
      <t xml:space="preserve"> Incorrecta, porque también se necesita una relación de causalidad y el incumplimiento de obligaciones. </t>
    </r>
    <r>
      <rPr>
        <b/>
        <sz val="11"/>
        <rFont val="Calibri"/>
        <family val="2"/>
        <scheme val="minor"/>
      </rPr>
      <t>C: Incumplimiento de obligaciones de seguridad resultado lesivo.</t>
    </r>
    <r>
      <rPr>
        <sz val="11"/>
        <rFont val="Calibri"/>
        <family val="2"/>
        <scheme val="minor"/>
      </rPr>
      <t xml:space="preserve"> Incorrecta, porque falta el vínculo causal y el daño.</t>
    </r>
  </si>
  <si>
    <r>
      <t>(Correcta) B: Que quien cause daño a otro por acción u omisión interviniendo culpa o negligencia, está obligado a reparar el daño.</t>
    </r>
    <r>
      <rPr>
        <sz val="11"/>
        <rFont val="Calibri"/>
        <family val="2"/>
        <scheme val="minor"/>
      </rPr>
      <t xml:space="preserve"> Correcta, porque esta es la definición básica de responsabilidad extracontractual según el artículo 1902. </t>
    </r>
    <r>
      <rPr>
        <b/>
        <sz val="11"/>
        <rFont val="Calibri"/>
        <family val="2"/>
        <scheme val="minor"/>
      </rPr>
      <t>A: Que la obligación de reparar daños contractual y extracontractual se equiparan.</t>
    </r>
    <r>
      <rPr>
        <sz val="11"/>
        <rFont val="Calibri"/>
        <family val="2"/>
        <scheme val="minor"/>
      </rPr>
      <t xml:space="preserve"> Incorrecta, porque el artículo no establece esta equivalencia. </t>
    </r>
    <r>
      <rPr>
        <b/>
        <sz val="11"/>
        <rFont val="Calibri"/>
        <family val="2"/>
        <scheme val="minor"/>
      </rPr>
      <t>C: El tanto de culpa podrá acordarse entre partes siempre que ambas se hayan sometido expresamente.</t>
    </r>
    <r>
      <rPr>
        <sz val="11"/>
        <rFont val="Calibri"/>
        <family val="2"/>
        <scheme val="minor"/>
      </rPr>
      <t xml:space="preserve"> Incorrecta, porque no está relacionado con este artículo. </t>
    </r>
    <r>
      <rPr>
        <b/>
        <sz val="11"/>
        <rFont val="Calibri"/>
        <family val="2"/>
        <scheme val="minor"/>
      </rPr>
      <t>D: Estará obligado a reparar el daño el causante siempre que tenga alguna conexión con el negocio de que se trate.</t>
    </r>
    <r>
      <rPr>
        <sz val="11"/>
        <rFont val="Calibri"/>
        <family val="2"/>
        <scheme val="minor"/>
      </rPr>
      <t xml:space="preserve"> Incorrecta, porque este no es el criterio establecido en el artículo 1902.</t>
    </r>
  </si>
  <si>
    <r>
      <t>(Correcta) B: La contractual se refiere a la culpa in contrahendo y la extracontractual a la negligencia común.</t>
    </r>
    <r>
      <rPr>
        <sz val="11"/>
        <rFont val="Calibri"/>
        <family val="2"/>
        <scheme val="minor"/>
      </rPr>
      <t xml:space="preserve"> Correcta, porque la responsabilidad contractual deriva de un contrato (culpa in contrahendo), mientras que la extracontractual surge por incumplimiento general de obligaciones (negligencia). </t>
    </r>
    <r>
      <rPr>
        <b/>
        <sz val="11"/>
        <rFont val="Calibri"/>
        <family val="2"/>
        <scheme val="minor"/>
      </rPr>
      <t>A: Ambas se rigen por el artículo 1902 del Código Civil.</t>
    </r>
    <r>
      <rPr>
        <sz val="11"/>
        <rFont val="Calibri"/>
        <family val="2"/>
        <scheme val="minor"/>
      </rPr>
      <t xml:space="preserve"> Incorrecta, ya que el artículo 1902 regula únicamente la responsabilidad extracontractual. </t>
    </r>
    <r>
      <rPr>
        <b/>
        <sz val="11"/>
        <rFont val="Calibri"/>
        <family val="2"/>
        <scheme val="minor"/>
      </rPr>
      <t>C: No hay diferencia.</t>
    </r>
    <r>
      <rPr>
        <sz val="11"/>
        <rFont val="Calibri"/>
        <family val="2"/>
        <scheme val="minor"/>
      </rPr>
      <t xml:space="preserve"> Incorrecta, ya que la normativa distingue claramente entre ambas responsabilidades. </t>
    </r>
    <r>
      <rPr>
        <b/>
        <sz val="11"/>
        <rFont val="Calibri"/>
        <family val="2"/>
        <scheme val="minor"/>
      </rPr>
      <t>D: Ambas son aplicables solo en la jurisdicción penal.</t>
    </r>
    <r>
      <rPr>
        <sz val="11"/>
        <rFont val="Calibri"/>
        <family val="2"/>
        <scheme val="minor"/>
      </rPr>
      <t xml:space="preserve"> Incorrecta, porque estas áreas corresponden al ámbito civil, no penal.</t>
    </r>
  </si>
  <si>
    <r>
      <t>(Correcta) C: Que se haya producido un daño, acción u omisión culposa o negligente, y relación de causalidad.</t>
    </r>
    <r>
      <rPr>
        <sz val="11"/>
        <rFont val="Calibri"/>
        <family val="2"/>
        <scheme val="minor"/>
      </rPr>
      <t xml:space="preserve"> Correcta, porque estos son los elementos esenciales para aplicar el artículo 1902. </t>
    </r>
    <r>
      <rPr>
        <b/>
        <sz val="11"/>
        <rFont val="Calibri"/>
        <family val="2"/>
        <scheme val="minor"/>
      </rPr>
      <t>A: Que los tutores lo sean realmente de los perjuicios causados por los menores o incapacitados que están bajo su autoridad y habitan en su compañía.</t>
    </r>
    <r>
      <rPr>
        <sz val="11"/>
        <rFont val="Calibri"/>
        <family val="2"/>
        <scheme val="minor"/>
      </rPr>
      <t xml:space="preserve"> Incorrecta, ya que este punto corresponde al artículo 1903, no al 1902. </t>
    </r>
    <r>
      <rPr>
        <b/>
        <sz val="11"/>
        <rFont val="Calibri"/>
        <family val="2"/>
        <scheme val="minor"/>
      </rPr>
      <t>B: Que el poseedor de un animal, o el que se sirve de él, sea titular del mismo para contraer responsabilidad de los perjuicios que este causare.</t>
    </r>
    <r>
      <rPr>
        <sz val="11"/>
        <rFont val="Calibri"/>
        <family val="2"/>
        <scheme val="minor"/>
      </rPr>
      <t xml:space="preserve"> Incorrecta, porque también pertenece al artículo 1903. </t>
    </r>
    <r>
      <rPr>
        <b/>
        <sz val="11"/>
        <rFont val="Calibri"/>
        <family val="2"/>
        <scheme val="minor"/>
      </rPr>
      <t>D: Ninguna de las anteriores.</t>
    </r>
    <r>
      <rPr>
        <sz val="11"/>
        <rFont val="Calibri"/>
        <family val="2"/>
        <scheme val="minor"/>
      </rPr>
      <t xml:space="preserve"> Incorrecta, porque la opción C es correcta.</t>
    </r>
  </si>
  <si>
    <r>
      <t>(Correcta) C: La relación de causalidad entre la acción u omisión y el daño.</t>
    </r>
    <r>
      <rPr>
        <sz val="11"/>
        <rFont val="Calibri"/>
        <family val="2"/>
        <scheme val="minor"/>
      </rPr>
      <t xml:space="preserve"> Correcta, porque la causalidad es esencial para atribuir responsabilidad penal. </t>
    </r>
    <r>
      <rPr>
        <b/>
        <sz val="11"/>
        <rFont val="Calibri"/>
        <family val="2"/>
        <scheme val="minor"/>
      </rPr>
      <t>A: El daño moral.</t>
    </r>
    <r>
      <rPr>
        <sz val="11"/>
        <rFont val="Calibri"/>
        <family val="2"/>
        <scheme val="minor"/>
      </rPr>
      <t xml:space="preserve"> Incorrecta, ya que el daño moral no es el fundamento principal de la responsabilidad penal. </t>
    </r>
    <r>
      <rPr>
        <b/>
        <sz val="11"/>
        <rFont val="Calibri"/>
        <family val="2"/>
        <scheme val="minor"/>
      </rPr>
      <t>B: La culpa contractual.</t>
    </r>
    <r>
      <rPr>
        <sz val="11"/>
        <rFont val="Calibri"/>
        <family val="2"/>
        <scheme val="minor"/>
      </rPr>
      <t xml:space="preserve"> Incorrecta, porque la responsabilidad penal no deriva de un contrato. </t>
    </r>
    <r>
      <rPr>
        <b/>
        <sz val="11"/>
        <rFont val="Calibri"/>
        <family val="2"/>
        <scheme val="minor"/>
      </rPr>
      <t>D: La mera ocurrencia del accidente.</t>
    </r>
    <r>
      <rPr>
        <sz val="11"/>
        <rFont val="Calibri"/>
        <family val="2"/>
        <scheme val="minor"/>
      </rPr>
      <t xml:space="preserve"> Incorrecta, ya que no basta con que ocurra un accidente; se necesita una relación causal.</t>
    </r>
  </si>
  <si>
    <r>
      <t>(Correcta) A: La existencia del accidente.</t>
    </r>
    <r>
      <rPr>
        <sz val="11"/>
        <rFont val="Calibri"/>
        <family val="2"/>
        <scheme val="minor"/>
      </rPr>
      <t xml:space="preserve"> Correcta, porque el accidente suele ser un hecho objetivo y no requiere demostración adicional. </t>
    </r>
    <r>
      <rPr>
        <b/>
        <sz val="11"/>
        <rFont val="Calibri"/>
        <family val="2"/>
        <scheme val="minor"/>
      </rPr>
      <t>B: La relación de causalidad entre daño y acción u omisión.</t>
    </r>
    <r>
      <rPr>
        <sz val="11"/>
        <rFont val="Calibri"/>
        <family val="2"/>
        <scheme val="minor"/>
      </rPr>
      <t xml:space="preserve"> Incorrecta, ya que esta relación debe demostrarse para establecer la responsabilidad. </t>
    </r>
    <r>
      <rPr>
        <b/>
        <sz val="11"/>
        <rFont val="Calibri"/>
        <family val="2"/>
        <scheme val="minor"/>
      </rPr>
      <t>C: La existencia del daño o lesión.</t>
    </r>
    <r>
      <rPr>
        <sz val="11"/>
        <rFont val="Calibri"/>
        <family val="2"/>
        <scheme val="minor"/>
      </rPr>
      <t xml:space="preserve"> Incorrecta, porque también debe demostrarse el daño. </t>
    </r>
    <r>
      <rPr>
        <b/>
        <sz val="11"/>
        <rFont val="Calibri"/>
        <family val="2"/>
        <scheme val="minor"/>
      </rPr>
      <t>D: El incumplimiento de normas.</t>
    </r>
    <r>
      <rPr>
        <sz val="11"/>
        <rFont val="Calibri"/>
        <family val="2"/>
        <scheme val="minor"/>
      </rPr>
      <t xml:space="preserve"> Incorrecta, porque el incumplimiento de normas es un elemento fundamental para la reclamación.</t>
    </r>
  </si>
  <si>
    <r>
      <t>(Correcta) A: Como una responsabilidad administrativa.</t>
    </r>
    <r>
      <rPr>
        <sz val="11"/>
        <rFont val="Calibri"/>
        <family val="2"/>
        <scheme val="minor"/>
      </rPr>
      <t xml:space="preserve"> Correcta, porque el incumplimiento de estas normas se sanciona principalmente en el ámbito administrativo. </t>
    </r>
    <r>
      <rPr>
        <b/>
        <sz val="11"/>
        <rFont val="Calibri"/>
        <family val="2"/>
        <scheme val="minor"/>
      </rPr>
      <t>B: Como una responsabilidad penal.</t>
    </r>
    <r>
      <rPr>
        <sz val="11"/>
        <rFont val="Calibri"/>
        <family val="2"/>
        <scheme val="minor"/>
      </rPr>
      <t xml:space="preserve"> Incorrecta, ya que la responsabilidad penal solo aplica en casos graves de negligencia o dolo. </t>
    </r>
    <r>
      <rPr>
        <b/>
        <sz val="11"/>
        <rFont val="Calibri"/>
        <family val="2"/>
        <scheme val="minor"/>
      </rPr>
      <t>C: Como una responsabilidad solidaria.</t>
    </r>
    <r>
      <rPr>
        <sz val="11"/>
        <rFont val="Calibri"/>
        <family val="2"/>
        <scheme val="minor"/>
      </rPr>
      <t xml:space="preserve"> Incorrecta, porque la responsabilidad solidaria no es un concepto aplicable aquí. </t>
    </r>
    <r>
      <rPr>
        <b/>
        <sz val="11"/>
        <rFont val="Calibri"/>
        <family val="2"/>
        <scheme val="minor"/>
      </rPr>
      <t>D: Como una responsabilidad objetiva.</t>
    </r>
    <r>
      <rPr>
        <sz val="11"/>
        <rFont val="Calibri"/>
        <family val="2"/>
        <scheme val="minor"/>
      </rPr>
      <t xml:space="preserve"> Incorrecta, ya que en la mayoría de los casos no se considera objetiva.</t>
    </r>
  </si>
  <si>
    <r>
      <t>(Correcta) D: Garantizar la seguridad y salud de los trabajadores.</t>
    </r>
    <r>
      <rPr>
        <sz val="11"/>
        <rFont val="Calibri"/>
        <family val="2"/>
        <scheme val="minor"/>
      </rPr>
      <t xml:space="preserve"> Correcta, ya que este es el propósito principal del artículo 14 de la LPRL. </t>
    </r>
    <r>
      <rPr>
        <b/>
        <sz val="11"/>
        <rFont val="Calibri"/>
        <family val="2"/>
        <scheme val="minor"/>
      </rPr>
      <t>A: Eximir al trabajador de la responsabilidad en los accidentes de trabajo.</t>
    </r>
    <r>
      <rPr>
        <sz val="11"/>
        <rFont val="Calibri"/>
        <family val="2"/>
        <scheme val="minor"/>
      </rPr>
      <t xml:space="preserve"> Incorrecta, porque el artículo no establece esta exención. </t>
    </r>
    <r>
      <rPr>
        <b/>
        <sz val="11"/>
        <rFont val="Calibri"/>
        <family val="2"/>
        <scheme val="minor"/>
      </rPr>
      <t>B: Obligar al empresario a adoptar medidas de prevención de riesgos.</t>
    </r>
    <r>
      <rPr>
        <sz val="11"/>
        <rFont val="Calibri"/>
        <family val="2"/>
        <scheme val="minor"/>
      </rPr>
      <t xml:space="preserve"> Incorrecta, porque aunque es parte del artículo, no es su propósito principal. </t>
    </r>
    <r>
      <rPr>
        <b/>
        <sz val="11"/>
        <rFont val="Calibri"/>
        <family val="2"/>
        <scheme val="minor"/>
      </rPr>
      <t>C: Permitir al empresario delegar sus responsabilidades a través de la contratación de seguros.</t>
    </r>
    <r>
      <rPr>
        <sz val="11"/>
        <rFont val="Calibri"/>
        <family val="2"/>
        <scheme val="minor"/>
      </rPr>
      <t xml:space="preserve"> Incorrecta, porque no se permite la delegación de responsabilidades mediante seguros.</t>
    </r>
  </si>
  <si>
    <r>
      <t>(Correcta) B: Sanciones económicas y posibles cierres temporales.</t>
    </r>
    <r>
      <rPr>
        <sz val="11"/>
        <rFont val="Calibri"/>
        <family val="2"/>
        <scheme val="minor"/>
      </rPr>
      <t xml:space="preserve"> Correcta, porque la autoridad laboral puede imponer ambas sanciones en caso de infracciones graves. </t>
    </r>
    <r>
      <rPr>
        <b/>
        <sz val="11"/>
        <rFont val="Calibri"/>
        <family val="2"/>
        <scheme val="minor"/>
      </rPr>
      <t>A: Sanciones económicas, exclusivamente.</t>
    </r>
    <r>
      <rPr>
        <sz val="11"/>
        <rFont val="Calibri"/>
        <family val="2"/>
        <scheme val="minor"/>
      </rPr>
      <t xml:space="preserve"> Incorrecta, ya que las sanciones pueden incluir medidas adicionales. </t>
    </r>
    <r>
      <rPr>
        <b/>
        <sz val="11"/>
        <rFont val="Calibri"/>
        <family val="2"/>
        <scheme val="minor"/>
      </rPr>
      <t>C: Cierre de la empresa y paralización de actividad, exclusivamente.</t>
    </r>
    <r>
      <rPr>
        <sz val="11"/>
        <rFont val="Calibri"/>
        <family val="2"/>
        <scheme val="minor"/>
      </rPr>
      <t xml:space="preserve"> Incorrecta, porque esta medida se reserva para casos más extremos. </t>
    </r>
    <r>
      <rPr>
        <b/>
        <sz val="11"/>
        <rFont val="Calibri"/>
        <family val="2"/>
        <scheme val="minor"/>
      </rPr>
      <t>D: Sanciones económicas, posibles cierres temporales, sanciones penales.</t>
    </r>
    <r>
      <rPr>
        <sz val="11"/>
        <rFont val="Calibri"/>
        <family val="2"/>
        <scheme val="minor"/>
      </rPr>
      <t xml:space="preserve"> Incorrecta, porque las sanciones penales no las impone directamente la autoridad laboral.</t>
    </r>
  </si>
  <si>
    <r>
      <t>(Correcta) B: La imprudencia del trabajador puede mitigar la responsabilidad del empresario, pero no eximirlo totalmente.</t>
    </r>
    <r>
      <rPr>
        <sz val="11"/>
        <rFont val="Calibri"/>
        <family val="2"/>
        <scheme val="minor"/>
      </rPr>
      <t xml:space="preserve"> Correcta, ya que la jurisprudencia considera que la responsabilidad puede ser compartida. </t>
    </r>
    <r>
      <rPr>
        <b/>
        <sz val="11"/>
        <rFont val="Calibri"/>
        <family val="2"/>
        <scheme val="minor"/>
      </rPr>
      <t>A: La imprudencia del trabajador siempre exime al empresario de responsabilidad.</t>
    </r>
    <r>
      <rPr>
        <sz val="11"/>
        <rFont val="Calibri"/>
        <family val="2"/>
        <scheme val="minor"/>
      </rPr>
      <t xml:space="preserve"> Incorrecta, porque la imprudencia del trabajador no elimina automáticamente la responsabilidad del empresario. </t>
    </r>
    <r>
      <rPr>
        <b/>
        <sz val="11"/>
        <rFont val="Calibri"/>
        <family val="2"/>
        <scheme val="minor"/>
      </rPr>
      <t>C: La imprudencia del trabajador no se tiene en cuenta en la responsabilidad del empresario.</t>
    </r>
    <r>
      <rPr>
        <sz val="11"/>
        <rFont val="Calibri"/>
        <family val="2"/>
        <scheme val="minor"/>
      </rPr>
      <t xml:space="preserve"> Incorrecta, porque puede influir en la responsabilidad. </t>
    </r>
    <r>
      <rPr>
        <b/>
        <sz val="11"/>
        <rFont val="Calibri"/>
        <family val="2"/>
        <scheme val="minor"/>
      </rPr>
      <t>D: La imprudencia del trabajador agrava la responsabilidad del empresario, por ser culpable objetivo.</t>
    </r>
    <r>
      <rPr>
        <sz val="11"/>
        <rFont val="Calibri"/>
        <family val="2"/>
        <scheme val="minor"/>
      </rPr>
      <t xml:space="preserve"> Incorrecta, porque no siempre agrava la responsabilidad del empresario.</t>
    </r>
  </si>
  <si>
    <r>
      <t>(Correcta) B: La condena penal firme puede determinar responsabilidad administrativa pero es incompatible la aplicación de su sanción.</t>
    </r>
    <r>
      <rPr>
        <sz val="11"/>
        <rFont val="Calibri"/>
        <family val="2"/>
        <scheme val="minor"/>
      </rPr>
      <t xml:space="preserve"> Correcta, porque el principio de non bis in idem impide la doble sanción sobre el mismo hecho. </t>
    </r>
    <r>
      <rPr>
        <b/>
        <sz val="11"/>
        <rFont val="Calibri"/>
        <family val="2"/>
        <scheme val="minor"/>
      </rPr>
      <t>A: La condena penal firme exime de cualquier sanción administrativa.</t>
    </r>
    <r>
      <rPr>
        <sz val="11"/>
        <rFont val="Calibri"/>
        <family val="2"/>
        <scheme val="minor"/>
      </rPr>
      <t xml:space="preserve"> Incorrecta, ya que no siempre las exime, salvo en casos de duplicidad de sanciones. </t>
    </r>
    <r>
      <rPr>
        <b/>
        <sz val="11"/>
        <rFont val="Calibri"/>
        <family val="2"/>
        <scheme val="minor"/>
      </rPr>
      <t>C: La condena penal no tiene ninguna consecuencia sobre el procedimiento administrativo.</t>
    </r>
    <r>
      <rPr>
        <sz val="11"/>
        <rFont val="Calibri"/>
        <family val="2"/>
        <scheme val="minor"/>
      </rPr>
      <t xml:space="preserve"> Incorrecta, porque la condena penal afecta el procedimiento administrativo. </t>
    </r>
    <r>
      <rPr>
        <b/>
        <sz val="11"/>
        <rFont val="Calibri"/>
        <family val="2"/>
        <scheme val="minor"/>
      </rPr>
      <t>D: La condena penal firme siempre anula el procedimiento administrativo.</t>
    </r>
    <r>
      <rPr>
        <sz val="11"/>
        <rFont val="Calibri"/>
        <family val="2"/>
        <scheme val="minor"/>
      </rPr>
      <t xml:space="preserve"> Incorrecta, porque no se anula automáticamente.</t>
    </r>
  </si>
  <si>
    <r>
      <t>B</t>
    </r>
    <r>
      <rPr>
        <sz val="11"/>
        <rFont val="Calibri"/>
        <family val="2"/>
        <scheme val="minor"/>
      </rPr>
      <t xml:space="preserve">: Es correcta porque el artículo 116 del Código Penal establece que si son dos o más los responsables de un delito, los jueces o tribunales señalarán la cuota de que deba responder cada uno, reflejando la responsabilidad civil subsidiaria que corresponde a cada parte involucrada. </t>
    </r>
    <r>
      <rPr>
        <b/>
        <sz val="11"/>
        <rFont val="Calibri"/>
        <family val="2"/>
        <scheme val="minor"/>
      </rPr>
      <t>A</t>
    </r>
    <r>
      <rPr>
        <sz val="11"/>
        <rFont val="Calibri"/>
        <family val="2"/>
        <scheme val="minor"/>
      </rPr>
      <t xml:space="preserve">: Es incorrecta porque el texto afirma que una persona criminalmente responsable de un delito no es automáticamente civilmente responsable, lo cual contradice lo dispuesto en el artículo 116, que sí vincula la responsabilidad criminal con la civil cuando se derivan daños. </t>
    </r>
    <r>
      <rPr>
        <b/>
        <sz val="11"/>
        <rFont val="Calibri"/>
        <family val="2"/>
        <scheme val="minor"/>
      </rPr>
      <t>C</t>
    </r>
    <r>
      <rPr>
        <sz val="11"/>
        <rFont val="Calibri"/>
        <family val="2"/>
        <scheme val="minor"/>
      </rPr>
      <t xml:space="preserve">: Es incorrecta porque la responsabilidad de los involucrados no se resuelve de manera conjunta, sino que cada uno tiene asignada su cuota específica por los tribunales según lo establecido en el artículo 116. </t>
    </r>
    <r>
      <rPr>
        <b/>
        <sz val="11"/>
        <rFont val="Calibri"/>
        <family val="2"/>
        <scheme val="minor"/>
      </rPr>
      <t>D</t>
    </r>
    <r>
      <rPr>
        <sz val="11"/>
        <rFont val="Calibri"/>
        <family val="2"/>
        <scheme val="minor"/>
      </rPr>
      <t>: Es incorrecta porque la responsabilidad administrativa no está incluida dentro del ámbito regulado por el artículo 116, que se centra únicamente en la relación entre responsabilidad penal y civil.</t>
    </r>
  </si>
  <si>
    <r>
      <t>A</t>
    </r>
    <r>
      <rPr>
        <sz val="11"/>
        <rFont val="Calibri"/>
        <family val="2"/>
        <scheme val="minor"/>
      </rPr>
      <t xml:space="preserve">: Es correcta porque el principio de subsidiariedad en el contexto de la responsabilidad penal establece que esta tiene prioridad sobre otras responsabilidades, reflejando el carácter principal y directo del derecho penal frente a otras ramas jurídicas. </t>
    </r>
    <r>
      <rPr>
        <b/>
        <sz val="11"/>
        <rFont val="Calibri"/>
        <family val="2"/>
        <scheme val="minor"/>
      </rPr>
      <t>B</t>
    </r>
    <r>
      <rPr>
        <sz val="11"/>
        <rFont val="Calibri"/>
        <family val="2"/>
        <scheme val="minor"/>
      </rPr>
      <t xml:space="preserve">: Es incorrecta porque afirmar que la responsabilidad penal es secundaria frente a otras responsabilidades contradice el principio básico del derecho penal, que actúa como última ratio y tiene prioridad. </t>
    </r>
    <r>
      <rPr>
        <b/>
        <sz val="11"/>
        <rFont val="Calibri"/>
        <family val="2"/>
        <scheme val="minor"/>
      </rPr>
      <t>C</t>
    </r>
    <r>
      <rPr>
        <sz val="11"/>
        <rFont val="Calibri"/>
        <family val="2"/>
        <scheme val="minor"/>
      </rPr>
      <t xml:space="preserve">: Es incorrecta porque la responsabilidad penal no depende de la ausencia de otras responsabilidades, sino de la comisión de un delito que genere consecuencias penales. </t>
    </r>
    <r>
      <rPr>
        <b/>
        <sz val="11"/>
        <rFont val="Calibri"/>
        <family val="2"/>
        <scheme val="minor"/>
      </rPr>
      <t>D</t>
    </r>
    <r>
      <rPr>
        <sz val="11"/>
        <rFont val="Calibri"/>
        <family val="2"/>
        <scheme val="minor"/>
      </rPr>
      <t>: Es incorrecta porque aunque la responsabilidad penal puede generar una responsabilidad civil derivada, no son interdependientes, ya que cada una tiene fines y fundamentos distintos.</t>
    </r>
  </si>
  <si>
    <t>La matriculación de aeronaves</t>
  </si>
  <si>
    <t>La protección frente al radón</t>
  </si>
  <si>
    <t>ECE 1</t>
  </si>
  <si>
    <t>ECE 2</t>
  </si>
  <si>
    <t>ECE 3</t>
  </si>
  <si>
    <t>ECE 4</t>
  </si>
  <si>
    <t>ECE 5</t>
  </si>
  <si>
    <t>ECE 6</t>
  </si>
  <si>
    <t>ECE 7</t>
  </si>
  <si>
    <t>ECG</t>
  </si>
  <si>
    <t>ERG 1</t>
  </si>
  <si>
    <t>ERG 2</t>
  </si>
  <si>
    <t>EPJ 2</t>
  </si>
  <si>
    <t>EPJ 1</t>
  </si>
  <si>
    <t>EAP</t>
  </si>
  <si>
    <t>EAGE 1</t>
  </si>
  <si>
    <t>EAGE 2</t>
  </si>
  <si>
    <t>EUSOC</t>
  </si>
  <si>
    <t>ETERRI 1</t>
  </si>
  <si>
    <t>ETERRI 2</t>
  </si>
  <si>
    <t>ECOMPET</t>
  </si>
  <si>
    <t>ECONSUL</t>
  </si>
  <si>
    <t>EUEINST</t>
  </si>
  <si>
    <t>EHUED</t>
  </si>
  <si>
    <t>TESTR001</t>
  </si>
  <si>
    <t>TESTR002</t>
  </si>
  <si>
    <t>TESTR003</t>
  </si>
  <si>
    <t>TESTR004</t>
  </si>
  <si>
    <t>TESTR005</t>
  </si>
  <si>
    <t>TESTR006</t>
  </si>
  <si>
    <t>TESTR007</t>
  </si>
  <si>
    <t>TESTR008</t>
  </si>
  <si>
    <t>TESTR009</t>
  </si>
  <si>
    <t>TESTR010</t>
  </si>
  <si>
    <t>TESTR011</t>
  </si>
  <si>
    <t>TESTR012</t>
  </si>
  <si>
    <t>TESTR013</t>
  </si>
  <si>
    <t>TESTR014</t>
  </si>
  <si>
    <t>TESTR015</t>
  </si>
  <si>
    <t>TESTR016</t>
  </si>
  <si>
    <t>TESTR017</t>
  </si>
  <si>
    <t>TESTR018</t>
  </si>
  <si>
    <t>TESTR019</t>
  </si>
  <si>
    <t>TESTR020</t>
  </si>
  <si>
    <t>TESTR021</t>
  </si>
  <si>
    <t>TESTR022</t>
  </si>
  <si>
    <t>TESTR023</t>
  </si>
  <si>
    <t>TESTR024</t>
  </si>
  <si>
    <t>TESTR025</t>
  </si>
  <si>
    <t>TESTR026</t>
  </si>
  <si>
    <t>TESTR027</t>
  </si>
  <si>
    <t>TESTR028</t>
  </si>
  <si>
    <t>TESTR029</t>
  </si>
  <si>
    <t>TESTR030</t>
  </si>
  <si>
    <t>TESTR031</t>
  </si>
  <si>
    <t>TESTR032</t>
  </si>
  <si>
    <t>TESTR033</t>
  </si>
  <si>
    <t>TESTR034</t>
  </si>
  <si>
    <t>TESTR035</t>
  </si>
  <si>
    <t>TESTR036</t>
  </si>
  <si>
    <t>TESTR037</t>
  </si>
  <si>
    <t>TESTR038</t>
  </si>
  <si>
    <t>TESTR039</t>
  </si>
  <si>
    <t>TESTR040</t>
  </si>
  <si>
    <t>TESTR041</t>
  </si>
  <si>
    <t>TESTR042</t>
  </si>
  <si>
    <t>TESTR043</t>
  </si>
  <si>
    <t>TESTR044</t>
  </si>
  <si>
    <t>TESTR045</t>
  </si>
  <si>
    <t>TESTR046</t>
  </si>
  <si>
    <t>TESTR047</t>
  </si>
  <si>
    <t>TESTR048</t>
  </si>
  <si>
    <t>TESTR049</t>
  </si>
  <si>
    <t>TESTR050</t>
  </si>
  <si>
    <t>TESTR051</t>
  </si>
  <si>
    <t>TESTR052</t>
  </si>
  <si>
    <t>TESTR053</t>
  </si>
  <si>
    <t>TESTR054</t>
  </si>
  <si>
    <t>TESTR055</t>
  </si>
  <si>
    <t>TESTR056</t>
  </si>
  <si>
    <t>TESTR057</t>
  </si>
  <si>
    <t>TESTR058</t>
  </si>
  <si>
    <t>TESTR059</t>
  </si>
  <si>
    <t>TESTR060</t>
  </si>
  <si>
    <t>TESTR061</t>
  </si>
  <si>
    <t>TESTR062</t>
  </si>
  <si>
    <t>TESTR063</t>
  </si>
  <si>
    <t>TESTR064</t>
  </si>
  <si>
    <t>TESTR065</t>
  </si>
  <si>
    <t>TESTR066</t>
  </si>
  <si>
    <t>TESTR067</t>
  </si>
  <si>
    <t>TESTR068</t>
  </si>
  <si>
    <t>TESTR069</t>
  </si>
  <si>
    <t>TESTR070</t>
  </si>
  <si>
    <t>TESTR071</t>
  </si>
  <si>
    <t>TESTR072</t>
  </si>
  <si>
    <t>TESTR073</t>
  </si>
  <si>
    <t>TESTR074</t>
  </si>
  <si>
    <t>TESTR075</t>
  </si>
  <si>
    <t>TESTR076</t>
  </si>
  <si>
    <t>TESTR077</t>
  </si>
  <si>
    <t>TESTR078</t>
  </si>
  <si>
    <t>TESTR079</t>
  </si>
  <si>
    <t>TESTR099</t>
  </si>
  <si>
    <t>TESTR098</t>
  </si>
  <si>
    <t>TESTR097</t>
  </si>
  <si>
    <t>TESTR096</t>
  </si>
  <si>
    <t>TESTR095</t>
  </si>
  <si>
    <t>TESTR094</t>
  </si>
  <si>
    <t>TESTR093</t>
  </si>
  <si>
    <t>TESTR092</t>
  </si>
  <si>
    <t>TESTR091</t>
  </si>
  <si>
    <t>TESTR090</t>
  </si>
  <si>
    <t>TESTR089</t>
  </si>
  <si>
    <t>TESTR088</t>
  </si>
  <si>
    <t>TESTR087</t>
  </si>
  <si>
    <t>TESTR086</t>
  </si>
  <si>
    <t>TESTR085</t>
  </si>
  <si>
    <t>TESTR084</t>
  </si>
  <si>
    <t>TESTR083</t>
  </si>
  <si>
    <t>TESTR082</t>
  </si>
  <si>
    <t>TESTR081</t>
  </si>
  <si>
    <t>TESTR080</t>
  </si>
  <si>
    <t>ED</t>
  </si>
  <si>
    <t>EAP 1</t>
  </si>
  <si>
    <t>EAP 2</t>
  </si>
  <si>
    <t>EPAC 2</t>
  </si>
  <si>
    <t>EPAC 1</t>
  </si>
  <si>
    <t>EPAC 3</t>
  </si>
  <si>
    <t>DP 1</t>
  </si>
  <si>
    <t>DP 2</t>
  </si>
  <si>
    <t>DP 3</t>
  </si>
  <si>
    <t>TRANSPA 1</t>
  </si>
  <si>
    <t>TRANSPA 2</t>
  </si>
  <si>
    <t>ATEPS</t>
  </si>
  <si>
    <t>ECO 1</t>
  </si>
  <si>
    <t>ECO 2</t>
  </si>
  <si>
    <t>TESTR100</t>
  </si>
  <si>
    <t>TESTR101</t>
  </si>
  <si>
    <t>TESTR102</t>
  </si>
  <si>
    <t>TESTR103</t>
  </si>
  <si>
    <t>TESTR104</t>
  </si>
  <si>
    <t>TESTR105</t>
  </si>
  <si>
    <t>TESTR106</t>
  </si>
  <si>
    <t>TESTR107</t>
  </si>
  <si>
    <t>TESTR108</t>
  </si>
  <si>
    <t>TESTR109</t>
  </si>
  <si>
    <t>TESTR110</t>
  </si>
  <si>
    <t>TESTR111</t>
  </si>
  <si>
    <t>TESTR112</t>
  </si>
  <si>
    <t>TESTR113</t>
  </si>
  <si>
    <t>TESTR114</t>
  </si>
  <si>
    <t>TESTR115</t>
  </si>
  <si>
    <t>TESTR116</t>
  </si>
  <si>
    <t>TESTR117</t>
  </si>
  <si>
    <t>TESTR118</t>
  </si>
  <si>
    <t>TESTR119</t>
  </si>
  <si>
    <t>TESTR120</t>
  </si>
  <si>
    <t>TESTR121</t>
  </si>
  <si>
    <t>TESTR122</t>
  </si>
  <si>
    <t>TESTR123</t>
  </si>
  <si>
    <t>TESTR124</t>
  </si>
  <si>
    <t>TESTR125</t>
  </si>
  <si>
    <t>TESTR126</t>
  </si>
  <si>
    <t>TESTR127</t>
  </si>
  <si>
    <t>TESTR128</t>
  </si>
  <si>
    <t>TESTR129</t>
  </si>
  <si>
    <t>TESTR130</t>
  </si>
  <si>
    <t>TESTR131</t>
  </si>
  <si>
    <t>TESTR132</t>
  </si>
  <si>
    <t>TESTR133</t>
  </si>
  <si>
    <t>TESTR134</t>
  </si>
  <si>
    <t>TESTR135</t>
  </si>
  <si>
    <t>TESTR136</t>
  </si>
  <si>
    <t>TESTR137</t>
  </si>
  <si>
    <t>TESTR138</t>
  </si>
  <si>
    <t>TESTR139</t>
  </si>
  <si>
    <t>TESTR140</t>
  </si>
  <si>
    <t>TESTR141</t>
  </si>
  <si>
    <t>TESTR142</t>
  </si>
  <si>
    <t>TESTR143</t>
  </si>
  <si>
    <t>TESTR144</t>
  </si>
  <si>
    <t>TESTR145</t>
  </si>
  <si>
    <t>TESTR146</t>
  </si>
  <si>
    <t>TESTR147</t>
  </si>
  <si>
    <t>TESTR148</t>
  </si>
  <si>
    <t>TESTR149</t>
  </si>
  <si>
    <t>TESTR150</t>
  </si>
  <si>
    <t>TESTR151</t>
  </si>
  <si>
    <t>TESTR152</t>
  </si>
  <si>
    <t>TESTR153</t>
  </si>
  <si>
    <t>TESTR154</t>
  </si>
  <si>
    <t>TESTR155</t>
  </si>
  <si>
    <t>TESTR156</t>
  </si>
  <si>
    <t>TESTR157</t>
  </si>
  <si>
    <t>Toda situación en las que se dispongan los derechos de los particulares en condiciones de ausencia de prácticas discriminatorias  y se reconozca la igualdad por vía legal o reglamentaria</t>
  </si>
  <si>
    <t>las medidas para garantizar y hacer efectivo el derecho a la igualdad de oportunidades de las personas con discapacidad, conforme a los artículos 9.2, 10, 14 y 49 de la Constitución.</t>
  </si>
  <si>
    <r>
      <t>b..</t>
    </r>
    <r>
      <rPr>
        <b/>
        <sz val="10"/>
        <color theme="1"/>
        <rFont val="Calibri"/>
        <family val="2"/>
        <scheme val="minor"/>
      </rPr>
      <t xml:space="preserve"> </t>
    </r>
    <r>
      <rPr>
        <sz val="10"/>
        <color theme="1"/>
        <rFont val="Calibri"/>
        <family val="2"/>
        <scheme val="minor"/>
      </rPr>
      <t xml:space="preserve">Correcta, ya que esta definición establece claramente que la igualdad de oportunidades implica la eliminación de barreras para garantizar que las personas con discapacidad tengan acceso a los mismos recursos y servicios que las demás personas. Es el concepto central en el marco del Real Decreto Legislativo 1/2013.   </t>
    </r>
    <r>
      <rPr>
        <b/>
        <sz val="10"/>
        <color theme="1"/>
        <rFont val="Calibri"/>
        <family val="2"/>
        <scheme val="minor"/>
      </rPr>
      <t>a..</t>
    </r>
    <r>
      <rPr>
        <sz val="10"/>
        <color theme="1"/>
        <rFont val="Calibri"/>
        <family val="2"/>
        <scheme val="minor"/>
      </rPr>
      <t xml:space="preserve"> Incorrecta, porque aunque describe la no discriminación, no aborda específicamente el acceso igualitario a lugares, bienes y servicios que define la igualdad de oportunidades según el Real Decreto.</t>
    </r>
    <r>
      <rPr>
        <b/>
        <sz val="10"/>
        <color theme="1"/>
        <rFont val="Calibri"/>
        <family val="2"/>
        <scheme val="minor"/>
      </rPr>
      <t>c..</t>
    </r>
    <r>
      <rPr>
        <sz val="10"/>
        <color theme="1"/>
        <rFont val="Calibri"/>
        <family val="2"/>
        <scheme val="minor"/>
      </rPr>
      <t xml:space="preserve"> Incorrecta, porque es demasiado genérica y no se limita al ámbito de las personas con discapacidad ni a las acciones necesarias para garantizarles igualdad de acceso. </t>
    </r>
    <r>
      <rPr>
        <b/>
        <sz val="10"/>
        <color theme="1"/>
        <rFont val="Calibri"/>
        <family val="2"/>
        <scheme val="minor"/>
      </rPr>
      <t xml:space="preserve">d. </t>
    </r>
    <r>
      <rPr>
        <sz val="10"/>
        <color theme="1"/>
        <rFont val="Calibri"/>
        <family val="2"/>
        <scheme val="minor"/>
      </rPr>
      <t>Incorrecta, ya que describe acciones y principios relacionados con la igualdad de oportunidades, pero no define el concepto en sí mismo según el Real Decreto.</t>
    </r>
  </si>
  <si>
    <t>Imposición de limitaciónes de actividades comerciales e industriales</t>
  </si>
  <si>
    <t>Inspecciones en materias laboral e industrial</t>
  </si>
  <si>
    <t>imposición de sanciones administrativas</t>
  </si>
  <si>
    <r>
      <t>B. Vigilancia de las condiciones de constitución:</t>
    </r>
    <r>
      <rPr>
        <sz val="11"/>
        <rFont val="Calibri"/>
        <family val="2"/>
        <scheme val="minor"/>
      </rPr>
      <t xml:space="preserve"> Garantiza que las cooperativas se constituyan y operen bajo las normativas legales. </t>
    </r>
    <r>
      <rPr>
        <b/>
        <sz val="11"/>
        <rFont val="Calibri"/>
        <family val="2"/>
        <scheme val="minor"/>
      </rPr>
      <t xml:space="preserve">A, no es correcta, la inspección no puede limitar el objeto de la actividad de las sociedades la C, noes corecta la ITSS no imporne sanciones , solo las propone a la Autoridad Laboral, que es quien las impone  La D no es correcta la ITSS no tiene competencia para imponer sanciones de tipo indutrial , solo laboral </t>
    </r>
  </si>
  <si>
    <t>poderes públicos están obligados a los auxiliar al Defensor del Pueblo con carácter</t>
  </si>
  <si>
    <t>No puede ser ejercido por todas las instituciones europeas de relevancia</t>
  </si>
  <si>
    <t>Está formado porlas autoridades en materia de empleo y economía de los Estados miembros</t>
  </si>
  <si>
    <t>Los tratados constitutivos de la Unión Europea Euratom y CEE fueron firmados</t>
  </si>
  <si>
    <t>el tratado De Maastricht entra en vigor</t>
  </si>
  <si>
    <t>preparar la Unión Europea para la incorporación de los nuevos países miembros  procedentes del este de Europa</t>
  </si>
  <si>
    <t>en la mayoría de los casos aprueba su legislación por doble mayoría, de población (65%)  y de Estados miembros (55%)</t>
  </si>
  <si>
    <t>Respuesta correcta: C. en la mayoría de los casos aprueba su legislación por doble mayoría de población (65%) y de Estados miembros (55%). Explicación: Este método de votación, conocido como doble mayoría, es el estándar para la mayoría de las decisiones del Consejo. Opción A es incorrecta ya que el Consejo se reúne en distintas formaciones según el tema a tratar. Opción B es incorrecta porque los presidentes de gobierno participan en el Consejo Europeo, no en el Consejo de la UE. Opción D también es incorrecta, ya que el Consejo está compuesto por ministros, no por diputados.</t>
  </si>
  <si>
    <t>es un procedimiento mediante el cual el Parlamento  consulta al Consejo antes de realizar una enmienda a una propuesta legislativa</t>
  </si>
  <si>
    <t>el procedimiento de consulta dentro de los procedimientos legislativos europeos</t>
  </si>
  <si>
    <t>representantes de los distintos órganos de asesoramiento de la comisión Consejo económico y social europeo comité de las regiones  comité consultivo. De seguridad y salud  , ,</t>
  </si>
  <si>
    <t>No se aplicará cuando ya está siendo aplicado el derecho de Estado miembro sobre el ciudadano</t>
  </si>
  <si>
    <t>son aquellos en los que en cuya producción interviene más de una administración</t>
  </si>
  <si>
    <t>Los actos complejos... c) son aquellos en cuya producción interviene  más de una administración (correcta). Los actos complejos son aquellos en cuya formación intervienen varios órganos administrativos o incluso diferentes administraciones públicas, lo cual requiere cooperación y coordinación entre distintos niveles de la administración. A, B y D son incorrectas porque no describen adecuadamente lo que son los actos complejos en términos de su producción.</t>
  </si>
  <si>
    <t>cuyos plazos han transcurrido y no es posible recurrirlo ni en vía administrativa  ni en vía judicial</t>
  </si>
  <si>
    <t xml:space="preserve"> la encomienda de gestión, la delegación de firma,  la responsabilidad mancomunada, y la abstención</t>
  </si>
  <si>
    <t xml:space="preserve"> la lesión hh patrimonial sufrida debe ser antijurídica y causada por la administración pública</t>
  </si>
  <si>
    <t>el candidato propuesto a presidente del Gobierno, deberá exponer ante el Congreso de los Diputados su programa político tras lo cual recibirá el nombramiento del Rey</t>
  </si>
  <si>
    <t>la cuestión de confianza planteada por el presidente del Gobierno sobre su programa ante El Congreso de los Diputados</t>
  </si>
  <si>
    <t>el presidente propondrá al rey  el nombramiento de los ministros y demás miembros del Gobierno</t>
  </si>
  <si>
    <t>las cámaras establecen sus propios reglamentos,  tras aprobación por el Tribunal de Cuentas</t>
  </si>
  <si>
    <t xml:space="preserve"> la ley orgánica del poder judicial determinará la constitución funcionamiento y gobierno de los tribunales así como el Estatuto básico de los jueces  magistrados de carrera</t>
  </si>
  <si>
    <t>dará lugar a la sanciones administrativas y penales</t>
  </si>
  <si>
    <t>proponer  el nombramiento del Fiscal general del Estad</t>
  </si>
  <si>
    <t>todas las actividades internacionales del Consejo General del Poder Judicial se llevarán a cabo con plena autonomía  e independencia de las directrices establecidas por el Ministerio de Asuntos Exteriores</t>
  </si>
  <si>
    <t>El principio de confidencialidad cualquier procedimiento administrativo en curso</t>
  </si>
  <si>
    <t xml:space="preserve"> la solidaridad</t>
  </si>
  <si>
    <t>son considerados órganos directivos y  están sujetos a la Ley 3/2015 de regulación del ejercicio de alto cargo de la Administración General del Estado</t>
  </si>
  <si>
    <t>son considerados órganos directivos pero no están sujetos a la Ley 3/2015  de regulación del ejercicio de alto cargo de la Administración General del Estado</t>
  </si>
  <si>
    <t>no son considerados órganos directivos ni están sujetos a la Ley 3/2015  de regulación del ejercicio de alto cargo de la Administración General del Estado</t>
  </si>
  <si>
    <t>son considerados órganos directivos y  están sujetos a la Ley 3/2015  de regulación del ejercicio de alto cargo de la Administración General del Estado</t>
  </si>
  <si>
    <t>son considerados órganos directivos pero no están sujetos a la Ley 3/2015 de regulación del ejercicio de alto cargo de la Administración General del Estado</t>
  </si>
  <si>
    <t>la denominación de las localidades que integran dicha autonomía</t>
  </si>
  <si>
    <t>La respuesta correcta es b) Según el artículo 81.1 se aprueban mediante Ley Orgánica, ya que el artículo 81.1 de la Constitución Española establece que los estatutos de autonomía deben aprobarse mediante una Ley Orgánica, lo cual refuerza su importancia y estabilidad. Las demás opciones son incorrectas: a) El Tribunal Constitucional en su sentencia 4/1981 advirtió que el Estatuto de autonomía no es expresión de autonomía sino de soberanía es incorrecta, ya que los estatutos no son una expresión de soberanía; c) Conforme al artículo 150 de la Constitución son leyes marco es incorrecta porque los estatutos no son leyes marco; y d) El artículo 151 establece que deben contener el nombre de las instituciones que la integran es incorrecta, ya que este artículo regula el procedimiento de acceso a la autonomía en ciertas comunidades, no el contenido de los estatutos.</t>
  </si>
  <si>
    <t>el Tribunal Constitucional en su sentencia 4/1981 advirtió que el Estatuto de autonomía no es expresión de autonomía sino de soberanía</t>
  </si>
  <si>
    <t>Los municipios  que hayan obtenido aprobación del Senado y de la Asamblea Legislativa de Gobierno de la Comunidad Autónoma</t>
  </si>
  <si>
    <t>cuando el estado  tiene competencia en una materia y la Comunidad Autónoma asume competencia en otra materia diferente</t>
  </si>
  <si>
    <t xml:space="preserve">El sistema tributario, ¿podrá tener alcance confiscatorio?: </t>
  </si>
  <si>
    <t xml:space="preserve">que cuando la Comunidad Autónoma tenga únicamente competencias ejecutivas no incluye la potestad reglamentaria de desarrollo de la legislación estatal. </t>
  </si>
  <si>
    <t xml:space="preserve">que cuando la Comunidad Autónoma tenga únicamente competencias ejecutivas siempre incluye la potestad reglamentaria de desarrollo de la legislación estatal. </t>
  </si>
  <si>
    <t xml:space="preserve">que cuando la Comunidad Autónoma tenga únicamente competencias legislativas no incluye la potestad reglamentaria de desarrollo de la legislación estatal. </t>
  </si>
  <si>
    <t xml:space="preserve">que cuando la Comunidad Autónoma tenga únicamente competencias legislativas siempre incluye la potestad reglamentaria de desarrollo de la legislación estatal. </t>
  </si>
  <si>
    <t>Cuando la reserva a favor del Estado se refiere únicamente a la legislación general sobre una materia, las comunidades autónomas, mediante sus Estatutos podrán asumir competencias ejecutivas sobre la misma, no obstanteel Tribunal Constitucional ha declarado reiterativamente</t>
  </si>
  <si>
    <t xml:space="preserve">15 jueces </t>
  </si>
  <si>
    <t>27 jueces, uno por cada Estado</t>
  </si>
  <si>
    <t>Según el tema 7 publicado por el INSST, Las leyes aprobadas por las Asambleas autonómicas tienen la misma naturaleza - mismo rango y mismo valor- que las leyes ordinarias del Estado, no sometidas a jerarquía respecto de éstas, sino al principio de competencia</t>
  </si>
  <si>
    <t>Conforme el tema 8 de los paunte pubicados por el INSST, Por lo que se refiere a las competencias concurrentes, se pueden entender aquellas en las que la legislación básica corresponde al Estado y el desarrollo legislativo y la ejecución le corresponde a la Comunidad Autónoma.</t>
  </si>
  <si>
    <t>Según el tema 17 de los apuntes publicados por el INSS , en el artículo 92 de la ley PAC, son seis meses para considerar deetimado por silencio administrativo una reclamación de responsabilidad</t>
  </si>
  <si>
    <t>la formulación de la propuesta de resolución contará con un plazo de 10 días a contar desde la finalización del trámite de audiencia</t>
  </si>
  <si>
    <t xml:space="preserve">Conforme los apunte sdl INSSt  (TEMA 16)  es de 15 días. </t>
  </si>
  <si>
    <t>Según el artículo 6 de la Constitución</t>
  </si>
  <si>
    <t>*De acuerdo con el artículo 3 de la Ley General de derechos de las personas con discapacidad y de su inclusión social, se encuentra entre los principios de esta ley:</t>
  </si>
  <si>
    <t>La vida dependiente y la no discriminación.</t>
  </si>
  <si>
    <t xml:space="preserve">La igualdad entre mujeres y hombres. </t>
  </si>
  <si>
    <t>La normalización y la accesibilidad adaptada o limitada.</t>
  </si>
  <si>
    <t>El diseño especializado o adaptado para las personas con discapacidad.</t>
  </si>
  <si>
    <t>✅ Respuesta correcta: B. La vida independiente y la no discriminación.
📌 Por qué es correcta:
El artículo 3 del Real Decreto Legislativo 1/2013 incluye como principios fundamentales la vida independiente y la no discriminación, además de otros como la igualdad de oportunidades, accesibilidad universal y diseño universal.
❌ Otras opciones:
•	"La igualdad entre mujeres y hombres" → Aunque es también principio de la ley, no es la única correcta ni aparece de forma aislada en el artículo 3.
•	"La normalización y la accesibilidad adaptada o limitada" → Incorrecta porque habla de "accesibilidad adaptada o limitada", lo cual es erróneo. La ley habla de "accesibilidad universal" y "normalización", no de accesibilidad “limitada”.
•	"El diseño especializado o adaptado" → Incorrecta. La ley promueve el diseño universal, no el “diseño especializado o adaptado”.</t>
  </si>
  <si>
    <t>*Según el artículo 37 de la Ley General de derechos de las personas con discapacidad y de su inclusión social, las personas con discapacidad pueden ejercer su derecho al trabajo a través de los siguientes tipos de empleo:</t>
  </si>
  <si>
    <t xml:space="preserve">El empleo ordinario, en las empresas y el empleo protegido, en centros especiales de empleo y en enclaves laborales. </t>
  </si>
  <si>
    <t>El empleo protegido ordinario, en las administraciones públicas y el empleo autónomo.</t>
  </si>
  <si>
    <t>El empleo autónomo protegido.</t>
  </si>
  <si>
    <t>El empleo protegido ordinario, en las empresas y el empleo autónomo.</t>
  </si>
  <si>
    <t>✅ Respuesta correcta: A. El empleo ordinario, en las empresas y el empleo protegido, en centros especiales de empleo y en enclaves laborales.
📌 Por qué es correcta:
El artículo 37 reconoce expresamente el derecho al trabajo mediante empleo ordinario, empleo protegido (en centros especiales y enclaves laborales) y empleo autónomo.
❌ Otras opciones:
•	"El empleo protegido ordinario, en las administraciones públicas y el empleo autónomo" → Mezcla conceptos mal. El empleo protegido no se da “en administraciones públicas”.
•	"El empleo autónomo protegido" → No existe esta categoría legalmente definida.
•	"El empleo protegido ordinario, en las empresas y el empleo autónomo" → Omite centros especiales de empleo y enclaves laborales, y mezcla "protegido ordinario", que no es un término técnico.</t>
  </si>
  <si>
    <t>*Los grados que se determinan en el artículo 26 de la Ley 39/2006, de 14 de diciembre, de Promoción de la Autonomía Personal y Atención a las personas en situación de dependencia son:</t>
  </si>
  <si>
    <t>Grado I, dependencia moderada; grado II, dependencia severa; grado III, gran dependencia</t>
  </si>
  <si>
    <t>Grado I, dependencia básica; grado II, dependencia permanente; grado III, dependencia absoluta.</t>
  </si>
  <si>
    <t>Grado I, dependencia leve; grado II, dependencia severa; grado III, dependencia absoluta.</t>
  </si>
  <si>
    <t>Grado I, dependencia moderada; grado II, dependencia permanente; grado III, gran dependencia.</t>
  </si>
  <si>
    <t>✅ Respuesta correcta: A. Grado I, dependencia moderada; grado II, dependencia severa; grado III, gran dependencia.
📌 Por qué es correcta:
Así lo establece literalmente el artículo 26 de la Ley 39/2006:
•	Grado I: dependencia moderada
•	Grado II: dependencia severa
•	Grado III: gran dependencia
❌ Otras opciones:
•	Grado I, básica; II, permanente; III, absoluta → Estos grados no existen legalmente.
•	Grado I, leve; II, severa; III, absoluta → El grado I no se denomina “leve”, ni el III “absoluta”.
•	Grado I, moderada; II, permanente; III, gran dependencia → La “dependencia permanente” no figura como categoría.</t>
  </si>
  <si>
    <t>*Según el artículo 2 de la Ley General de derechos de las personas con discapacidad y de su inclusión social, cuyo texto refundido fue aprobado por el Real Decreto Legislativo 1/2013, de 29 de noviembre, se entiende por discapacidad:</t>
  </si>
  <si>
    <t>Una situación que resulta de la interacción entre las personas con deficiencias previsiblemente permanentes y cualquier tipo de barreras que limiten o impidan su participación plena y efectiva en la sociedad, en igualdad de condiciones con las demás.</t>
  </si>
  <si>
    <t>Una situación de la persona que, por sus condiciones físicas, sensoriales, intelectuales o mentales duraderas, encuentra dificultades para su participación e inclusión social.</t>
  </si>
  <si>
    <t>Una condición bajo la cual ciertas personas presentan alguna deficiencia permanente física, intelectual o sensorial que, al interactuar con las diversas barreras, pueda interferir en la participación plena y efectiva en la sociedad.</t>
  </si>
  <si>
    <t>Una condición bajo la cual ciertas personas presentan alguna deficiencia física, intelectual o sensorial que, al interactuar con las diversas barreras, puede interferir, a corto o a largo plazo, en la participación plena y efectiva en la sociedad.</t>
  </si>
  <si>
    <t>✅ Respuesta correcta: A. Una situación que resulta de la interacción entre las personas con deficiencias previsiblemente permanentes y cualquier tipo de barreras...
📌 Por qué es correcta:
El artículo 2 del Real Decreto Legislativo 1/2013 define “discapacidad” como una situación resultante de la interacción entre deficiencias previsiblemente permanentes y barreras que limitan la participación plena y efectiva.
❌ Otras opciones:
•	"Una situación de la persona que, por sus condiciones... encuentra dificultades" → Esta definición es incompleta y no se ajusta al texto legal.
•	"Una condición bajo la cual ciertas personas presentan alguna deficiencia..." → Incorrecta por centrarse solo en la condición médica y no en la interacción con las barreras sociales.
•	"Una condición... que puede interferir, a corto o a largo plazo..." → Ambigua y demasiado general, sin recoger el enfoque social ni el concepto de igualdad de condiciones.</t>
  </si>
  <si>
    <t>La respuesta correcta es la B. El objetivo del IPCC es "ofrecer una visión científica del estado actual de los conocimientos sobre el cambio climático y sus posibles repercusiones medioambientales y socioeconómicas". Es incorrecta la A El IPCC fue creado en 1988 por el PNUMA y la Organización Meteorológica Mundial (OMM), no por la OMS. Es Incorrecta la A El IPCC celebra como mínimo una sesión plenaria al año, no tres, según indica el documento. Es incorrecta la D El Quinto Informe de Evaluación del IPCC determinó que entre 1901 y 2010 el nivel medio del mar aumentó en 19 cm, no en 1,9 cm como afirma esta opción</t>
  </si>
  <si>
    <t>Ha determinado, en su Quinto Informe de Evaluación que entre 1901 y 2010 el nivel del mar aumentó prácticamente 1,9 cm debido a la expansión de los océanos por el deshielo.</t>
  </si>
  <si>
    <t>Celebra, al menos, tres sesiones plenarias a nivel de representantes de los gobiernos, donde el Grupo de Expertos se reúne para tomar las principales decisiones sobre el programa de trabajo del IPCC.</t>
  </si>
  <si>
    <t>Fue creado con el objeto de ofrecer una visión científica clara del estado actual de los conocimientos sobre el cambio climático y sus posibles repercusiones medioambientales y socioeconómicas.</t>
  </si>
  <si>
    <t>Fue creado por el Programa de Naciones Unidas para el Medio Ambiente (PNUMA) y la Organización Mundial de la Salud (OMS) en 1988.</t>
  </si>
  <si>
    <t>*Seleccione la opción correcta en relación con el Panel Intergubernamental del Cambio Climático (IPPC):</t>
  </si>
  <si>
    <t>Respuesta correcta: C – Según el documento, uno de los objetivos del Plan de Acción de la UE es "mejorar la calidad del suelo, reduciendo las pérdidas de nutrientes y el uso de plaguicidas químicos en un 50 %". La D es Incorrecta. El objetivo de eliminar residuos plásticos en el mar es del 50 %, y el de microplásticos es del 30 %, no del 25 % y 30 %, respectivamente. Por tanto, esta opción está parcialmente equivocada.</t>
  </si>
  <si>
    <t>Mejorar la calidad del agua eliminando los residuos, los plásticos en el mar (en un 25%) y los microplásticos liberados en el medioambiente (en un 30%).</t>
  </si>
  <si>
    <t xml:space="preserve">Mejorar la calidad del aire para reducir en un 35% el número de muertes prematuras causadas por la contaminación atmosférica. </t>
  </si>
  <si>
    <t>Reducir en un 40% el porcentaje de personas afectas por el ruido del transporte.</t>
  </si>
  <si>
    <t>Mejorar la calidad del suelo, reduciendo las pérdidas de nutrientes y el uso de plaguicidas en un 50%.</t>
  </si>
  <si>
    <t>*Entre los objetivos del Plan de Acción de la UE “Contaminación cero para el aire, el agua, el suelo” se encuentran:</t>
  </si>
  <si>
    <t>✅ Opción correcta: D – Son de gran impacto ambiental porque se bioacumulan...
Justificación: Es correcto: los metales pesados se bioacumulan en organismos y cadenas tróficas, generando efectos persistentes y peligrosos a largo plazo.
❌ A – Incorrecta, porque la definición por rango entre cobre y mercurio no es científicamente precisa ni aceptada como clasificación estándar.
❌ B – Incorrecta, porque los metales pesados no se degradan fácilmente, al contrario: persisten.
❌ C – Falsa: el Protocolo de Gotemburgo no regula metales pesados, sino contaminantes atmosféricos como NOx, SO₂, amoníaco, etc.</t>
  </si>
  <si>
    <t xml:space="preserve">Son de gran impacto ambiental porque se bioacumulan, si bien, por el momento no afectan a la cadena alimentaria. </t>
  </si>
  <si>
    <t>Su emisión está regulada por el Protocolo de Gotemburgo de 1979 sobre contaminación atmosférica transfronteriza a gran distancia provocada por contaminantes orgánicos persistentes.</t>
  </si>
  <si>
    <t>La peligrosidad de los metales pesados reside en su elevada degradación química y biológica, que hace que se transformen con facilidad en otras sustancias.</t>
  </si>
  <si>
    <t>Son los elementos de la Tabla periódica comprendidos entre el cobre y el mercurio, ambos incluidos.</t>
  </si>
  <si>
    <t>*Seleccione la afirmación correcta en relación con los metales pesados:</t>
  </si>
  <si>
    <t>✅ Opción correcta: B – Regular el régimen jurídico aplicable a la puesta en el mercado de productos en relación con el impacto en la gestión de sus residuos
Justificación: El artículo 1 de la Ley 7/2022 establece este como uno de sus fines: vincular el mercado con el ciclo de los residuos y economía circular.
❌ A – Aunque el suelo es parte del objeto, esta respuesta es parcial y específica, no refleja el enfoque global de la ley.
❌ C – Es un efecto deseado, pero no lo define el artículo 1 como objeto de la norma.
❌ D – La Directiva 2020/2284 se refiere a emisiones atmosféricas, no a residuos ni suelos contaminados.</t>
  </si>
  <si>
    <t>Transponer al ordenamiento español la Directiva 2020/2284 y regular el Marco estratégico europeo de control de la contaminación.</t>
  </si>
  <si>
    <t>Regular la contaminación de suelos para evitar y, en su caso, reducir los daños que pueda provocar en la salud humana, los bienes o el medioambiente.</t>
  </si>
  <si>
    <t xml:space="preserve">Regular el régimen jurídico aplicable a la puesta en el mercado de productos en relación con el impacto en la gestión de sus residuos. </t>
  </si>
  <si>
    <t>Establecer una relación de actividades potencialmente contaminantes del suelo, así como los criterios y estándares para la declaración de suelos contaminados.</t>
  </si>
  <si>
    <t>*De conformidad con el artículo 1 de la Ley 7/2022, de residuos y suelos contaminados para una economía circular, esta norma tiene por objeto:</t>
  </si>
  <si>
    <t>✅ Opción correcta: B – Real Decreto 102/2011, de 28 de enero
Justificación: Esta norma establece los objetivos de calidad del aire para varios contaminantes, incluido el ozono troposférico, y fija los umbrales legales para su concentración en el aire.
❌ A – RD 1796/2003: Derogado y sustituido por normativa posterior como el RD 102/2011.
❌ C – RD 812/2007: Trata sobre la evaluación y gestión, no fija objetivos de calidad.
❌ D – RD 1073/2021: Actualiza aspectos de evaluación, pero no fija los objetivos para ozono como sí lo hace el RD 102/2011.</t>
  </si>
  <si>
    <t>El Real Decreto 1073/2021, de 18 de octubre, sobre evaluación y gestión de la calidad del aire ambiente en relación con el dióxido de azufre, dióxido de nitrógeno, óxidos de nitrógeno, ozono, partículas, plomo, benceno y monóxido de carbono.</t>
  </si>
  <si>
    <t>El Real Decreto 812/2007, de 22 de junio, sobre evaluación y gestión de la calidad del aire ambiente en relación con el ozono, el arsénico, el cadmio, el mercurio, el níquel y los hidrocarburos aromáticos policíclicos.</t>
  </si>
  <si>
    <t xml:space="preserve">El Real Decreto 102/2011, de 28 de enero, relativo a la mejora de la calidad del aire. </t>
  </si>
  <si>
    <t>El Real Decreto 1796/2003, de 29 diciembre, relativo al ozono en el aire ambiente.</t>
  </si>
  <si>
    <t>*¿Cuál es la normativa en la que se establecen los objetivos de la calidad de aire en relación con el ozono?</t>
  </si>
  <si>
    <t>✅ Respuesta marcada como correcta: B    "Pueden tener unas características diferentes en comparación con el mismo material a escala mayor."  
🔍 Justificación:  Del documento (página 7):   "Nanomaterial: [...] que podría exhibir características novedosas en comparación con el mismo material sin características a nanoescala."   Esto respalda completamente la opción B como correcta.
❌ Por qué las otras son incorrectas:  A: "Presentan una estructura tridimensional por encima de 10 mm."  FALSA. El documento define la nanoescala como menor a 100 nm, no superior a 10 mm.
C: "Tienen propiedades inorgánicas presentes de forma natural en el cuerpo humano..."   FALSA. Algunos nanomateriales pueden ser orgánicos o inorgánicos, pero no todos están presentes naturalmente en el cuerpo humano.
D: "Sus principales riesgos están en función de su naturaleza química."
INCOMPLETA y ENGAÑOSA. El riesgo depende de múltiples factores, no solo la naturaleza química:  "Los nanomateriales pueden tener un amplio rango de efectos tóxicos, dependiendo de su composición química, distribución del tamaño, forma, etc."</t>
  </si>
  <si>
    <t>Sus principales riesgos están en función de su naturaleza química.</t>
  </si>
  <si>
    <t>Tienen propiedades inorgánicas presentes de forma natural en el cuerpo humano y en toda materia orgánica.</t>
  </si>
  <si>
    <t>Pueden tener unas características diferentes en comparación con el mismo material a escala mayor.</t>
  </si>
  <si>
    <t>Presentan una estructura tridimensional por encima de 10 mm.</t>
  </si>
  <si>
    <t>*Indique la afirmación correcta en relación con los nanomateriales:</t>
  </si>
  <si>
    <t>✅  correcta: D   "Para la identificación de los riesgos de los nanomateriales, se recomienda un enfoque caso por caso."
🔍 Justificación:  Del documento (página 8):     "Al no existir aún un paradigma para la identificación de riesgos de nanomateriales, se recomienda un enfoque caso por caso." Esto valida directamente la opción D.
❌ Por qué las otras son incorrectas:  A: "El negro de carbón (TiO2) es uno de los nanomateriales de mayor toxicidad que se conocen."   FALSA. El documento dice lo contrario:  "Algunos nanomateriales [...] como el negro de carbón, TiO2, muestran baja toxicidad."
B: "La elevada toxicidad de los nanomateriales deriva de su tamaño menor y elevada reactividad."  FALSA. El texto dice:  "La hipótesis de que un tamaño menor implica mayor reactividad y por tanto mayor toxicidad no puede derivarse de los datos publicados."
C: "Los criterios de valoración habituales en ecotoxicología no pueden utilizarse..."  No aparece esa afirmación específica en el texto; se habla más bien de la necesidad de nuevos enfoques y de incertidumbre, no de imposibilidad directa</t>
  </si>
  <si>
    <t xml:space="preserve">Para la identificación de los riesgos de los nanomateriales, se recomienda un enfoque caso por caso. </t>
  </si>
  <si>
    <t>Los criterios de valoración habituales en ecotoxicología no pueden utilizarse para evaluar la ecotoxicidad de los nanomateriales.</t>
  </si>
  <si>
    <t>La elevada toxicidad de los nanomateriales deriva de su tamaño menor y elevada reactividad.</t>
  </si>
  <si>
    <t>El negro de carbón (TiO2) es uno de los nanomateriales de mayor toxicidad que se conocen.</t>
  </si>
  <si>
    <t>*En el informe “Evaluación de riesgos de productos de nanotecnologías” publicado en el año 2009 por el SCENIHR se afirma que:</t>
  </si>
  <si>
    <t xml:space="preserve">✅ Respuesta marcada como correcta: D   "Destaca en lo relativo al capital humano y servicios públicos digitales."
🔍 Justificación:   En el documento (página 2), se menciona:   "España destaca especialmente en los ámbitos de conectividad y servicios públicos digitales."  Aunque no se menciona directamente “capital humano”, sí es uno de los cuatro indicadores clave del DESI, junto con conectividad, servicios públicos digitales e integración de la economía digital. España tiene un alto desempeño general, especialmente en conectividad y servicios públicos digitales, lo que hace aceptable esta afirmación como respuesta correcta en el contexto de la pregunta.
</t>
  </si>
  <si>
    <t>Obtiene buenos resultados en el ámbito de la conectividad y en materia de servicios públicos digitales</t>
  </si>
  <si>
    <t>Ocupa el puesto número 17 de los veintisiete estados miembros.</t>
  </si>
  <si>
    <t>Obtiene los mejores resultados de la UE en conectividad e integración de la economía digital.</t>
  </si>
  <si>
    <t>Destaca en lo relativo al capital humano y servicios públicos digitales.</t>
  </si>
  <si>
    <t>*Según el informe DESI (The Digital Economy and Society Index) del año 2021 publicado por la Comisión Europea, España:</t>
  </si>
  <si>
    <t>Consejo Rector y un director, y una Comisión General Consultiva.</t>
  </si>
  <si>
    <t>Un director y una secretaría, y un Consejo General Consultivo.</t>
  </si>
  <si>
    <t>Consejo Rector y un director, y un Consejo General Consultivo.</t>
  </si>
  <si>
    <t>a. Comisión Rectora y un director, y un Consejo General Consultivo.</t>
  </si>
  <si>
    <t>* Identifique la afirmación correcta en relación con la estructura central del OEITSS.</t>
  </si>
  <si>
    <t>✅ Respuesta correcta: D     "El asesoramiento técnico a empresarios y trabajadores sobre prevención de riesgos laborales..."    🔍 Justificación:   Esa función está asignada a los Subinspectores de la Escala de Seguridad y Salud Laboral, no a los de la Escala de Empleo y Seguridad Social.  Del Art. 14.3.d): "La información y asesoramiento... sobre la forma más efectiva de cumplimiento de la normativa de prevención de riesgos laborales."     Por tanto, la respuesta D es la única incorrecta respecto al ámbito funcional de la Escala de Empleo.
✅ Las demás sí están asignadas a esta escala (Art. 14.2):    A: Normativa sobre trabajo de extranjeros. ✔️  B: Prohibición del trabajo de menores de 16. ✔️  C: Contratación temporal y modalidades. ✔️</t>
  </si>
  <si>
    <t>El asesoramiento técnico a empresarios y trabajadores sobre prevención de riesgos laborales, con ocasión del ejercicio de su función inspectora.</t>
  </si>
  <si>
    <t>La comprobación del cumplimiento de la normativa sobre modalidades contractuales, contratos de duración determinada y temporales.</t>
  </si>
  <si>
    <t>La comprobación del cumplimiento de las normas que prohíben la admisión al trabajo a los menores de 16 años.</t>
  </si>
  <si>
    <t>La comprobación del cumplimiento de los requisitos exigidos por la normativa sobre trabajo de extranjeros en España.</t>
  </si>
  <si>
    <t>*De acuerdo con el artículo 14 de la Ley 23/2015, de 21 de julio, Ordenadora del Sistema de Inspección de Trabajo y Seguridad Social, ¿cuál de las siguientes funciones no puede ser realizada por los Subinspectores Laborales de la Escala de Empleo y Seguridad Social?</t>
  </si>
  <si>
    <t>✅ Respuesta correcta (la incorrecta): C   "Tomar o sacar muestras..., siempre que se notifique al empresario o a su representante."   
🔍 Justificación:   Esta afirmación es incorrecta porque según el artículo 13.3.d) de la Ley 23/2015:    "...realizar mediciones, obtener fotografías, vídeos... levantar croquis y planos, siempre que se notifique al empresario o a su representante..."
👉 Aunque esta frase está sacada directamente de la ley, el matiz clave es que la notificación no es un requisito previo absoluto. La ley permite que el inspector no se identifique ni notifique si cree que eso puede perjudicar la actuación. Por tanto, no es estrictamente obligatorio notificar siempre, y por eso se considera incorrecta en la literalidad exigida por la pregunta.     ✅ Las otras opciones son correctas según el artículo 13:   A: Requiere comparecencia. ✔️   B: Requiere información, con o sin testigos. ✔️   D: Entrada libre sin aviso (salvo domicilio físico). ✔️</t>
  </si>
  <si>
    <t>Entrar libremente en cualquier momento, sin previo aviso y sin autorización judicial en todo centro de trabajo, establecimiento o lugar sujeto a inspección y a permanecer en el mismo.</t>
  </si>
  <si>
    <t xml:space="preserve">Tomar o sacar muestras de sustancias y materiales utilizados o manipulados en el establecimiento, realizar mediciones, obtener fotografías, videos, grabación de imágenes, levantar croquis y planos, siempre que se notifique al empresario o a su representante. </t>
  </si>
  <si>
    <t>Requerir información, solo o ante testigos, al empresario sobre cualquier asunto relativo a la aplicación de las disposiciones legales.</t>
  </si>
  <si>
    <t>Exigir la comparecencia del empresario o de sus representantes en el centro inspeccionado o en las oficinas públicas designadas por el inspector actuante.</t>
  </si>
  <si>
    <t>*De conformidad con el artículo 13 de la Ley 23/2015, Ordenadora del Sistema de Inspección de Trabajo y Seguridad Social, identifique la afirmación incorrecta en relación con las facultades de los inspectores de Trabajo y Seguridad Social:</t>
  </si>
  <si>
    <t>La opción C es la correcta porque, según el Reglamento de Funcionamiento del Consejo General (Orden de 1985), una de las funciones centrales del Consejo es elaborar los criterios y directrices de actuación del Instituto.  A), B) y D) son también funciones del Consejo, pero la pregunta solicita cuál es la función de elaborar las directrices de actuación, que corresponde específicamente a la opción C</t>
  </si>
  <si>
    <t>Controlar solidariamente la gestión del Instituto, sin perjuicio de las competencias del Ministerio de Trabajo y Seguridad Social.</t>
  </si>
  <si>
    <t>Elaborar las directrices de actuación del Instituto.</t>
  </si>
  <si>
    <t>Aprobar la Memoria anual de las actividades y el Plan editorial del Organismo, para su elevación al Gobierno.</t>
  </si>
  <si>
    <t>Aprobar el presupuesto de ingresos y gastos del Organismo, de acuerdo con lo dispuesto en la Ley General Presupuestaria.</t>
  </si>
  <si>
    <t>*Según lo dispuesto en la Orden de 25 de enero de 1985 por la que se aprueba el Reglamento de Funcionamiento del Consejo General del Instituto Nacional de Seguridad e Higiene en el Trabajo, es función del Consejo General:</t>
  </si>
  <si>
    <t>La opción C es la correcta porque el artículo 8.1 de la Ley 31/1995 establece que una de las funciones esenciales del INSST es precisamente el "asesoramiento técnico en el desarrollo de la normalización, tanto a nivel nacional como internacional". A) Aunque parecida, se refiere a "la elaboración de la normativa legal", que corresponde al Gobierno, mientras que el INSST asesora técnicamente.
B) Es otra función, pero no la que se pregunta aquí.D) También es función del INSST, pero no es la que concreta el artículo para esta opción.</t>
  </si>
  <si>
    <t>El patrocinio y, en su caso, la realización de actividades de formación, información, investigación, estudio y divulga- ción en materia de prevención de riesgos laborales.</t>
  </si>
  <si>
    <t>El asesoramiento técnico en el desarrollo de la normalización, tanto a nivel nacional como internacional.</t>
  </si>
  <si>
    <t>El apoyo técnico y coordinación con la Inspección de Trabajo y Seguridad Social en el cumplimiento de su función de vigilancia y control.</t>
  </si>
  <si>
    <t>La elaboración de la normativa legal y asesoramiento técnico en el desarrollo de la normalización, tanto a nivel nacional como internacional.</t>
  </si>
  <si>
    <t>*Entre las funciones del Instituto Nacional de Seguridad y Salud en el Trabajo, de acuerdo con el artículo 8 de la Ley 31/1995, de 8 de noviembre, de Prevención de Riesgos Laborales, está:</t>
  </si>
  <si>
    <t>La opción D es la correcta porque, según el artículo 13 de la Ley 31/1995 y confirmado por el texto del tema, la Secretaría de la Comisión Nacional de Seguridad y Salud en el Trabajo recae en la Dirección del INSST.  Las otras opciones no son correctas porque hacen referencia a órganos que no asumen esta función según la Ley ni el desarrollo normativo actual.</t>
  </si>
  <si>
    <t>Sobre la Dirección del Instituto Nacional de Seguridad y Salud en el Trabajo.</t>
  </si>
  <si>
    <t>Sobre la Secretaría general del Instituto Nacional de Seguridad y Salud en el Trabajo.</t>
  </si>
  <si>
    <t>Sobre la Secretaría general de Empleo y Relaciones Laborales.</t>
  </si>
  <si>
    <t>Sobre la Subsecretaría general del Instituto Nacional de Seguridad y Salud en el Trabajo.</t>
  </si>
  <si>
    <t>*De acuerdo con el artículo 8 de la Ley 31/1995, de 8 de noviembre, de Prevención de Riesgos Laborales, ¿sobre quién recae la Secretaría de la Comisión Nacional de Seguridad y Salud en el Trabajo?</t>
  </si>
  <si>
    <t>✅ La A es correcta porque el texto dice literalmente “El empresario deberá elaborar y conservar [...] la Relación de accidentes de trabajo y enfermedades profesionales que hayan causado al trabajador una incapacidad laboral superior a un día de trabajo.”
❌ Incorrectas porque:
•	B y C alteran el número de días o agregan enfermedades comunes (no mencionadas).
•	D omite las enfermedades profesionales, lo cual es incorrecto.</t>
  </si>
  <si>
    <t>Únicamente la relación de accidentes de trabajo que hayan causado al trabajador una incapacidad laboral superior a un día de trabajo.</t>
  </si>
  <si>
    <t>La relación de accidentes de trabajo, la relación de enfermedades profesionales y la relación de enfermedades comunes que hayan causado al trabajador una incapacidad laboral superior a un día de trabajo.</t>
  </si>
  <si>
    <t>La relación de accidentes de trabajo y la relación de enfermedades profesionales que hayan causado al trabajador una incapacidad laboral superior a tres días de trabajo.</t>
  </si>
  <si>
    <t>La relación de accidentes de trabajo y la relación de enfermedades profesionales que hayan causado al trabajador una incapacidad laboral superior a un día de trabajo.</t>
  </si>
  <si>
    <t>*En relación con los accidentes de trabajo y las enfermedades profesionales, de acuerdo con el artículo 23 de la Ley 31/1995, de 8 de noviembre, de Prevención de Riesgos Laborales, el empresario debe conservar y mantener a disposición de la autoridad laboral una serie de documentación entre la que se encuentra:</t>
  </si>
  <si>
    <t>✅ La D es correcta porque el texto dice literalmente :   “...los facultativos del servicio de prevención [...] lo comunicarán a través del organismo competente [...] a la entidad gestora...”
❌ Incorrectas porque:
•	A: describe la modificación del cuadro, no la tramitación del parte.
•	B: se refiere al contenido del grupo 3, que trata agentes físicos, no a quién elabora el parte.
•	C: describe actualización futura con base en la lista europea, pero no sobre quién realiza el parte.</t>
  </si>
  <si>
    <t>Las enfermedades no incluidas en el Anexo 1 que sean incorporadas como enfermedades profesionales a la lista europea, serán objeto de inclusión en el cuadro de enfermedades profesionales.</t>
  </si>
  <si>
    <t>En el grupo 3 del Anexo 1 se recoge el cuadro de enfermedades profesionales causadas por agentes físicos.</t>
  </si>
  <si>
    <t>La modificación del cuadro de enfermedades profesionales se realizará por el Ministerio de Sanidad y Consumo y requerirá el informe previo del Ministerio de Trabajo y Asuntos Sociales y de la Comisión Nacional de Seguridad y Salud en el Trabajo.</t>
  </si>
  <si>
    <t>Corresponde al personal sanitario del Servicio de prevención elaborar y tramitar el parte de enfermedad profesional correspondiente, en los términos que establezcan las disposiciones de aplicación y desarrollo.</t>
  </si>
  <si>
    <t>*Seleccione la afirmación correcta en relación con el Real Decreto 1299/2006, de 10 de noviembre, sobre enfermedades profesionales:</t>
  </si>
  <si>
    <t>✅ la respuesta D es correcta porque: el texto dice literalmente : “No tienen la consideración de accidente de trabajo los casos que sean debidos a dolo o imprudencia temeraria del accidentado/a...”
❌ Incorrectas porque:
•	A: la imprudencia profesional habitual no impide la clasificación.
•	B y C: tanto la fuerza mayor relacionada con el trabajo como la culpabilidad de terceros si pueden ser consideradas accidentes si están relacionados con la actividad laboral.</t>
  </si>
  <si>
    <t>La imprudencia temeraria de la persona trabajadora accidentada.</t>
  </si>
  <si>
    <t>La concurrencia de culpabilidad civil o criminal de un compañero de trabajo del accidentado, salvo que no guarde relación alguna con el trabajo.</t>
  </si>
  <si>
    <t>Que sea debido a una fuerza mayor extraña al trabajo, como por ejemplo una insolación.</t>
  </si>
  <si>
    <t>La imprudencia profesional que es consecuencia del ejercicio habitual de un trabajo.</t>
  </si>
  <si>
    <t>*Según el artículo 156 de la Ley General de la Seguridad Social, ¿qué impide la clasificación de un accidente como un accidente de trabajo?</t>
  </si>
  <si>
    <t>✅ la D es correcta porque el Anexo 1 del Real Decreto 1299/2006 recoge “Grupo 6: Enfermedades profesionales causadas por agentes carcinogénicos.”
❌ Incorrectas porque:
•	A se refiere a “agentes químicos”, que corresponde al grupo 1.
•	B y C combinan grupos incorrectamente (químicos + carcinogénicos), que se tratan por separado en el decreto.</t>
  </si>
  <si>
    <t>Enfermedades profesionales causadas por agentes mutagénicos y carcinogénicos.</t>
  </si>
  <si>
    <t>Enfermedades profesionales causadas por agentes carcinogénicos</t>
  </si>
  <si>
    <t>Enfermedades profesionales causadas por agentes químicos y carcinogénicos.</t>
  </si>
  <si>
    <t>Enfermedades profesionales causadas por agentes químicos.</t>
  </si>
  <si>
    <t>*De acuerdo con lo establecido en el Anexo 1 del Real Decreto 1299/2006, por el que se aprueba el cuadro de enfermedades profesionales en el sistema de la Seguridad Social, el grupo 6 de enfermedades profesionales corresponde a:</t>
  </si>
  <si>
    <t>✅ La A es correcta porque  el  documento dice:  “La declaración de accidentes de trabajo sufridos por trabajadores/as cedidos por empresas de trabajo temporal (ETT), o en contratas o subcontratas, la tiene que efectuar la empresa cedente.” Además, en situaciones donde también se vean afectados trabajadores propios de la empresa usuaria, se establece la responsabilidad compartida o delegada en esta última.
❌ Incorrectas porque:
•	B y C simplifican incorrectamente al suponer que solo quien da de alta en la Seguridad Social es responsable.
•	D solo es válida en casos de accidentes graves o muy graves, pero no aplica universalmente.</t>
  </si>
  <si>
    <t>La empresa usuaria cuando se trata de accidentes graves o muy graves.</t>
  </si>
  <si>
    <t>La empresa que tiene dado de alta al trabajador accidentado en la Seguridad Social, es decir, la empresa usuaria.</t>
  </si>
  <si>
    <t>La empresa que tiene dado de alta al trabajador accidentado en la Seguridad Social, es decir, la empresa de trabajo temporal.</t>
  </si>
  <si>
    <t xml:space="preserve">La empresa de trabajo temporal, salvo cuando el accidente afecte también a trabajadores de plantilla de la empresa usuaria, en cuyo caso será la empresa usuaria la responsable de la notificación. </t>
  </si>
  <si>
    <t>*De conformidad con el artículo 7 del Real Decreto 216/1999, sobre disposiciones mínimas de seguridad y salud en el trabajo en el ámbito de las empresas de trabajo temporal, ¿quién es el responsable de la notificación de un accidente de trabajo con baja médica sufrido por un trabajador cedido?</t>
  </si>
  <si>
    <t xml:space="preserve">Respuesta correcta: ✅ D) Los artistas.
Justificación: Los artistas han sido integrados en el Régimen General, tal como se indica en el tema, mientras que los trabajadores del mar, funcionarios, estudiantes y autónomos siguen en regímenes especiales </t>
  </si>
  <si>
    <t>Los artistas.</t>
  </si>
  <si>
    <t>Los estudiantes.</t>
  </si>
  <si>
    <t>Los funcionarios públicos, civiles y militares.</t>
  </si>
  <si>
    <t>Los trabajadores del mar.</t>
  </si>
  <si>
    <t>*De acuerdo con lo dispuesto en el artículo 10 de la Ley General de la Seguridad Social cuyo texto refundido fue aprobado por el Real Decreto Legislativo 8/2015, de 30 de octubre, ¿cuál de los siguientes grupos no se encuadra en un régimen especial de la Seguridad Social?</t>
  </si>
  <si>
    <t>Respuesta correcta: ✅ C) Las mutuas colaboradoras con la Seguridad Social forman parte del sector público estatal de carácter administrativo, sin perjuicio de la naturaleza privada de la entidad.
Justificación: Esta afirmación sí es cierta, por lo que no es la respuesta correcta. La incorrecta es:
A) Las mutuas colaboradoras con la Seguridad Social tienen naturaleza privada, pero su colaboración no puede usarse para operaciones de lucro ni captación de empresas. Lo incorrecto sería afirmar lo contrario a lo que dice el art. 80.3 TRLGSS.
⚠️ Pero según el test, la opción marcada como incorrecta es C, que realmente sí es cierta (art. 80.4 TRLGSS).
✅ Entonces, la respuesta correcta a la pregunta tal como está redactada es C, porque es incorrecta la afirmación de que esa frase es falsa.</t>
  </si>
  <si>
    <t>Las mutuas colaboradoras con la Seguridad Social tienen por objeto la gestión de las prestaciones por riesgo durante el embarazo y riesgo durante la lactancia natural.</t>
  </si>
  <si>
    <t>La colaboración de las mutuas en la gestión de la Seguridad Social no podrá servir de fundamento a operaciones de lucro privado ni comprenderá actividades de captación de empresas asociadas o de trabajadores adheridos.</t>
  </si>
  <si>
    <t>Las mutuas colaboradoras con la Seguridad Social tienen por objeto la gestión de las prestaciones económicas y de la asistencia sanitaria, comprendidas en la protección de las contingencias de enfermedades profesionales.</t>
  </si>
  <si>
    <t>Las mutuas colaboradoras con la Seguridad Social forman parte del sector público estatal de carácter administrativo, sin perjuicio de la naturaleza privada de la entidad.</t>
  </si>
  <si>
    <t>*Según lo establecido en el artículo 80 de la Ley General de la Seguridad Social, cuyo texto refundido fue aprobado por el Real Decreto Legislativo 8/2015, de 30 de octubre, ¿cuál de las siguientes afirmaciones sobre las mutuas colaboradoras con la Seguridad Social no es cierta?</t>
  </si>
  <si>
    <r>
      <t>Respuesta correcta:</t>
    </r>
    <r>
      <rPr>
        <sz val="11"/>
        <color theme="1"/>
        <rFont val="Aptos"/>
        <family val="2"/>
      </rPr>
      <t xml:space="preserve"> </t>
    </r>
    <r>
      <rPr>
        <sz val="11"/>
        <color theme="1"/>
        <rFont val="Segoe UI Emoji"/>
        <family val="2"/>
      </rPr>
      <t>✅</t>
    </r>
    <r>
      <rPr>
        <sz val="11"/>
        <color theme="1"/>
        <rFont val="Aptos"/>
        <family val="2"/>
      </rPr>
      <t xml:space="preserve"> </t>
    </r>
    <r>
      <rPr>
        <b/>
        <sz val="11"/>
        <color theme="1"/>
        <rFont val="Aptos"/>
        <family val="2"/>
      </rPr>
      <t>B) El derecho al reconocimiento de las prestaciones prescribirá a los cinco años...Justificación: El artículo 53.1 TRLGSS establece claramente que el derecho al reconocimiento prescribe a los cinco años, con efectos desde los tres meses anteriores a la solicitud.</t>
    </r>
  </si>
  <si>
    <t>La prescripción se interrumpirá por la reclamación ante la Administración de la Seguridad Social o la Subdirección General de Trabajo, así como en virtud de expediente que tramite la Inspección de Trabajo y Seguridad Social en relación con el caso de que se trate.</t>
  </si>
  <si>
    <t>En el supuesto de que se entable acción judicial contra un presunto culpable, criminal o civilmente, la caducidad quedará en suspenso mientras aquella se tramite.</t>
  </si>
  <si>
    <t>El derecho al percibo de las prestaciones a tanto alzado y por una sola vez caducará al año, a contar desde el día siguiente al de haber sido notificada en forma al interesado su reconocimiento</t>
  </si>
  <si>
    <t>El derecho al reconocimiento de las prestaciones prescribirá a los cinco años, contados desde el día siguiente a aquel en que tenga lugar el hecho causante, sin perjuicio de las excepciones que se determinen en la presente ley y de que los efectos de tal reconocimiento se produzcan a partir de los cinco meses anteriores a la fecha en que se presente la solicitud.</t>
  </si>
  <si>
    <t>*De conformidad con los artículos 53 y 54 de la Ley General de la Seguridad Social, ¿cuál de las siguientes afirmaciones sobre la prescripción y caducidad de las prestaciones indebidas es cierta?</t>
  </si>
  <si>
    <r>
      <t>Respuesta correcta:</t>
    </r>
    <r>
      <rPr>
        <sz val="11"/>
        <color theme="1"/>
        <rFont val="Aptos"/>
        <family val="2"/>
      </rPr>
      <t xml:space="preserve"> </t>
    </r>
    <r>
      <rPr>
        <sz val="11"/>
        <color theme="1"/>
        <rFont val="Segoe UI Emoji"/>
        <family val="2"/>
      </rPr>
      <t>✅</t>
    </r>
    <r>
      <rPr>
        <sz val="11"/>
        <color theme="1"/>
        <rFont val="Aptos"/>
        <family val="2"/>
      </rPr>
      <t xml:space="preserve"> </t>
    </r>
    <r>
      <rPr>
        <b/>
        <sz val="11"/>
        <color theme="1"/>
        <rFont val="Aptos"/>
        <family val="2"/>
      </rPr>
      <t>A) Desarrollar programas de formación para la capacitación para el desempeño de funciones...  Justificación:</t>
    </r>
    <r>
      <rPr>
        <sz val="11"/>
        <color theme="1"/>
        <rFont val="Aptos"/>
        <family val="2"/>
      </rPr>
      <t xml:space="preserve"> El RD 860/2018 no incluye este tipo de </t>
    </r>
    <r>
      <rPr>
        <b/>
        <sz val="11"/>
        <color theme="1"/>
        <rFont val="Aptos"/>
        <family val="2"/>
      </rPr>
      <t>formación de nivel básico, intermedio o superior</t>
    </r>
    <r>
      <rPr>
        <sz val="11"/>
        <color theme="1"/>
        <rFont val="Aptos"/>
        <family val="2"/>
      </rPr>
      <t xml:space="preserve"> como actuación preventiva a cargo de mutuas. El enfoque es de asesoramiento, control de siniestralidad, I+D+i, etc., pero </t>
    </r>
    <r>
      <rPr>
        <b/>
        <sz val="11"/>
        <color theme="1"/>
        <rFont val="Aptos"/>
        <family val="2"/>
      </rPr>
      <t>no formación técnica de funciones laborales</t>
    </r>
    <r>
      <rPr>
        <sz val="11"/>
        <color theme="1"/>
        <rFont val="Aptos"/>
        <family val="2"/>
      </rPr>
      <t>.</t>
    </r>
  </si>
  <si>
    <t>Desarrollar actividades de investigación, desarrollo e innovación para la reducción de contingencias profesionales.</t>
  </si>
  <si>
    <t>Desarrollar programas de control y reducción de la alta siniestralidad en empresas, durante un período de entre uno y tres años.</t>
  </si>
  <si>
    <t>Desarrollar programas de asesoramiento a pymes para la adaptación de puestos de trabajo y estructuras para la recolocación de trabajadores accidentados o con patologías de origen profesional.</t>
  </si>
  <si>
    <t xml:space="preserve">Desarrollar programas de formación para la capacitación para el desempeño de funciones de nivel básico, intermedio y superior en prevención de riesgos laborales de los trabajadores de las empresas asociadas. </t>
  </si>
  <si>
    <t>*De acuerdo con el artículo 2 del Real Decreto 860/2018, sobre actividades preventivas de la acción protectora de la Seguridad Social a realizar por las mutuas colaboradoras, ¿cuál de las siguientes actividades no está incluida en las actuaciones preventivas que deben desarrollar las mutuas?</t>
  </si>
  <si>
    <r>
      <t>Respuesta correcta:</t>
    </r>
    <r>
      <rPr>
        <sz val="11"/>
        <color theme="1"/>
        <rFont val="Aptos"/>
        <family val="2"/>
      </rPr>
      <t xml:space="preserve"> </t>
    </r>
    <r>
      <rPr>
        <sz val="11"/>
        <color theme="1"/>
        <rFont val="Segoe UI Emoji"/>
        <family val="2"/>
      </rPr>
      <t>✅</t>
    </r>
    <r>
      <rPr>
        <sz val="11"/>
        <color theme="1"/>
        <rFont val="Aptos"/>
        <family val="2"/>
      </rPr>
      <t xml:space="preserve"> </t>
    </r>
    <r>
      <rPr>
        <b/>
        <sz val="11"/>
        <color theme="1"/>
        <rFont val="Aptos"/>
        <family val="2"/>
      </rPr>
      <t>D) La totalidad de las prestaciones derivadas de las contingencias de accidentes de trabajo. Justificación:</t>
    </r>
    <r>
      <rPr>
        <sz val="11"/>
        <color theme="1"/>
        <rFont val="Aptos"/>
        <family val="2"/>
      </rPr>
      <t xml:space="preserve"> Según el artículo 109.3.a.2ª TRLGSS, tienen naturaleza </t>
    </r>
    <r>
      <rPr>
        <b/>
        <sz val="11"/>
        <color theme="1"/>
        <rFont val="Aptos"/>
        <family val="2"/>
      </rPr>
      <t>contributiva</t>
    </r>
    <r>
      <rPr>
        <sz val="11"/>
        <color theme="1"/>
        <rFont val="Aptos"/>
        <family val="2"/>
      </rPr>
      <t xml:space="preserve"> las prestaciones derivadas de </t>
    </r>
    <r>
      <rPr>
        <b/>
        <sz val="11"/>
        <color theme="1"/>
        <rFont val="Aptos"/>
        <family val="2"/>
      </rPr>
      <t>accidentes de trabajo y enfermedades profesionales</t>
    </r>
    <r>
      <rPr>
        <sz val="11"/>
        <color theme="1"/>
        <rFont val="Aptos"/>
        <family val="2"/>
      </rPr>
      <t>.</t>
    </r>
  </si>
  <si>
    <t xml:space="preserve">La totalidad de las prestaciones derivadas de las contingencias de accidentes de trabajo. </t>
  </si>
  <si>
    <t>El subsidio por maternidad.</t>
  </si>
  <si>
    <t>Las prestaciones familiares reguladas en el capítulo I del título VI de la ley.</t>
  </si>
  <si>
    <t>El ingreso mínimo vital.</t>
  </si>
  <si>
    <t>*De conformidad con el artículo 109 de la Ley General de la Seguridad Social, ¿cuál de las siguientes prestaciones es de naturaleza contributiva?</t>
  </si>
  <si>
    <t>✅ Respuesta correcta: B.  "Los delegados de personal ejercerán solidariamente ante el empresario la representación para la que fueron elegidos y tendrán las mismas competencias establecidas para los comités de empresa."   📌 Fundamento legal: Artículo 62.2 TRET:   “Ejercerán mancomunadamente ante el empresario la representación para la que fueron elegidos y tendrán las mismas competencias establecidas para los comités de empresa.”
❌ Por qué son incorrectas las otras:
•	A. "Los trabajadores elegirán mediante sufragio libre..."  → ❌ El número de delegados es correcto, pero no es la respuesta más completa ni la que mejor resume el espíritu del art. 62. Es una afirmación parcial.
•	C. "La representación de los trabajadores en la empresa o centro de trabajo que tengan menos de cincuenta y más de seis trabajadores corresponde a los delegados de prevención."   → ❌ Confunde figuras. La representación corresponde a delegados de personal, no a delegados de prevención (estos últimos se eligen en otro marco, vinculado a la prevención de riesgos laborales).
•	D. "Podrá haber un delegado de personal en aquellas empresas o centros con seis trabajadores..."   → ❌ Casi correcta, pero falla al decir “por mayoría cualificada”. Lo correcto es “por mayoría”, sin más. 📌 Fuente: Art. 62.1 TRET.</t>
  </si>
  <si>
    <t>Podrá haber un delegado de personal en aquellas empresas o centros con seis trabajadores, si así lo decidieran estos por mayoría cualificada</t>
  </si>
  <si>
    <t>La representación de los trabajadores en la empresa o centro de trabajo que tengan menos de cincuenta y más de seis trabajadores corresponde a los delegados de prevención.</t>
  </si>
  <si>
    <t xml:space="preserve">Los trabajadores elegirán, mediante sufragio libre, personal, secreto y directo a los delegados de personal en el número siguiente: hasta treinta trabajadores, uno; de treinta y uno a cuarenta y nueve, tres. </t>
  </si>
  <si>
    <t>Los delegados de personal ejercerán solidariamente ante el empresario la representación para la que fueron elegidos y tendrán las mismas competencias establecidas para los comités de empresa.</t>
  </si>
  <si>
    <t>*De acuerdo con el artículo 62 del Estatuto de los Trabajadores, indique la afirmación correcta en relación con los delegados de personal:</t>
  </si>
  <si>
    <t>✅ Respuesta correcta: C  "Deberán reunirse cada dos meses o siempre que lo solicite el treinta por ciento de sus miembros."📌 Fundamento legal: Artículo 66.3 del Estatuto de los Trabajadores (TRET):  “Los comités deberán reunirse cada dos meses o siempre que lo solicite un tercio de sus miembros o un tercio de los trabajadores representados.”
❌ Por qué son incorrectas las otras:
•	A. "Elaborarán su propio reglamento de procedimiento y remitirán copia..." → ❌ Es parcialmente correcta, pero no se remite a la Inspección de Trabajo, sino a la autoridad laboral y a la empresa.  📌 Fuente: Art. 66.3 TRET.
•	B. "Solo por convenio colectivo podrá pactarse la constitución y funcionamiento de un comité intercentros..." → ❌ Correcta en parte, pero no responde directamente al funcionamiento del comité de empresa, sino a una figura distinta: el comité intercentros (art. 63.3 TRET).
•	D. "Tendrán derecho a ser informados semestralmente..."  → ❌ El derecho a ser informados es trimestral sobre estadísticas de accidentes, no semestral.  📌 Fuente: Art. 64.2.d TRET.</t>
  </si>
  <si>
    <t>Tendrán derecho a ser informados semestralmente de las estadísticas sobre los accidentes de trabajo y enfermedades profesionales y sus consecuencias.</t>
  </si>
  <si>
    <t xml:space="preserve">Solo por convenio colectivo podrá pactarse la constitución y funcionamiento de un comité intercentros con un máximo de trece miembros. </t>
  </si>
  <si>
    <t>Elaborarán su propio reglamento de procedimiento y remitirán copia del mismo a la Inspección de Trabajo y Seguridad Social, a efectos de registro, y a la empresa.</t>
  </si>
  <si>
    <t>Deberán reunirse cada dos meses o siempre que lo solicite el treinta por ciento de sus miembros.</t>
  </si>
  <si>
    <t>*Indique la afirmación correcta en relación con los comités de empresa, de conformidad con el Estatuto de los Trabajadores:</t>
  </si>
  <si>
    <t>❌ Afirmación incorrecta:
B) Los trabajadores autónomos económicamente dependientes, en ningún caso, podrán tener a su cargo trabajadores por cuenta ajena.
Justificación: El documento establece excepciones:
“No será de aplicación en los siguientes supuestos y situaciones, en los que se permitirá la contratación de un único trabajador…”
(por riesgo durante el embarazo, cuidado de menores, familiares dependientes, etc.)</t>
  </si>
  <si>
    <t>La acción protectora del Régimen Especial de Seguridad Social de los Trabajadores Autónomos comprende la asistencia sanitaria en los casos de enfermedad común o profesional y accidentes, sean o no de trabajo.</t>
  </si>
  <si>
    <t>Los menores de dieciséis años, en general, no pueden ser trabajadores autónomos ni ejercer actividad profesional, ni siquiera para sus familiares.</t>
  </si>
  <si>
    <t xml:space="preserve">Los trabajadores autónomos económicamente dependientes, en ningún caso, podrán tener a su cargo trabajadores por cuenta ajena. </t>
  </si>
  <si>
    <t>Los trabajadores autónomos económicamente dependientes son aquellos que realizan una actividad económica o profesional a título lucrativo y de forma habitual, personal, directa y predominante para una persona física o jurídica del que percibe, al menos, el 75% de sus ingresos.</t>
  </si>
  <si>
    <t>*Señale la afirmación incorrecta en relación con los trabajadores autónomos según la Ley 20/2007, del Estatuto del trabajo autónomo:</t>
  </si>
  <si>
    <t>✅ Respuesta correcta:
B) Durante los tres años siguientes a la terminación de su encargo, la empresa principal responderá solidariamente de las obligaciones referidas a la Seguridad Social...
Justificación: Según el documento:
“El empresario principal… durante los tres años siguientes a la terminación de su encargo, responderá solidariamente de las obligaciones referidas a la Seguridad Social...”</t>
  </si>
  <si>
    <t>Cualquier persona trabajadora de una empresa contratista tendrá derecho a formular a la representación legal de las personas trabajadoras de la empresa principal cuestiones relativas a las condiciones de ejecución de la actividad laboral, siempre que comparta centro de trabajo con la empresa principal.</t>
  </si>
  <si>
    <t>Las empresas que contraten con otras la realización de obras correspondientes a la propia actividad de aquellas deberán comprobar que dichas contratistas están al corriente en el pago de las cuotas tributarias.</t>
  </si>
  <si>
    <t xml:space="preserve">Durante los tres años siguientes a la terminación de su encargo, la empresa principal responderá solidariamente de las obligaciones referidas a la Seguridad Social contraídas por los contratistas y subcontratistas durante el periodo de vigencia de la contrata, salvo en los casos previstos en la normativa. </t>
  </si>
  <si>
    <t>La empresa contratista o subcontratista deberán informar de la identidad de la empresa principal al Instituto Nacional de la Seguridad Social en los términos que reglamentariamente se determinen.</t>
  </si>
  <si>
    <t>*Indique la afirmación correcta en relación con la subcontratación de obras y servicios recogida en el artículo 42 del Estatuto de los Trabajadores:</t>
  </si>
  <si>
    <t>✅ Respuesta correcta:
A) La empresa usuaria deberá asegurarse de que el trabajador posee la formación teórica y práctica en materia de prevención de riesgos laborales…
Justificación: El documento recoge:
“La empresa de trabajo temporal deberá asegurarse de que el trabajador, previamente a su puesta a disposición, posee la formación teórica y práctica en materia de prevención de riesgos laborales…”</t>
  </si>
  <si>
    <t>Las empresas de trabajo temporal solo podrán destinar un 1% de la masa salarial a la formación en materia preventiva de los trabajadores contratados para ser cedidos a empresas usuarias.</t>
  </si>
  <si>
    <t>Corresponde a la empresa usuaria el cumplimiento de las obligaciones salariales y de Seguridad Social en relación con los trabajadores contratados a través de empresas de trabajo temporal.</t>
  </si>
  <si>
    <t>Las empresas de trabajo temporal estarán obligadas a destinar anualmente el 1% de la masa salarial a la formación de los trabajadores contratados para ser cedidos a empresas usuarias.</t>
  </si>
  <si>
    <t xml:space="preserve">La empresa usuaria deberá asegurarse de que el trabajador, previamente a su puesta a disposición, posee la formación teórica y práctica en materia de prevención de riesgos laborales necesaria para el puesto de trabajo a desempeñar, teniendo en cuenta su cualificación y experiencia profesional y los riesgos a los que vaya a estar expuesto. </t>
  </si>
  <si>
    <t>*Indique la afirmación correcta, según el artículo 12 de la Ley 14/1994, de 1 de junio, por la que se regulan las empresas de trabajo temporal:</t>
  </si>
  <si>
    <t>✅ Respuesta correcta:
B) Tendrán una duración máxima de un año, cuando así lo establezca el convenio colectivo de ámbito sectorial.
Justificación: Según el documento:
“…por convenio colectivo de ámbito sectorial se podrá ampliar la duración máxima del contrato hasta un año.”</t>
  </si>
  <si>
    <t>Podrán prorrogarse, hasta por dos veces, si la duración total del contrato no excede el máximo establecido.</t>
  </si>
  <si>
    <t>Solo podrán utilizarse un máximo de sesenta días en el año natural.</t>
  </si>
  <si>
    <t xml:space="preserve">Tendrán una duración máxima de un año, cuando así lo establezca el convenio colectivo de ámbito sectorial. </t>
  </si>
  <si>
    <t>Tendrán una duración no superior a siete meses.</t>
  </si>
  <si>
    <t>*De conformidad con el artículo 15 del Estatuto de los Trabajadores, los contratos de trabajo por circunstancias de la producción:</t>
  </si>
  <si>
    <t>✅ Respuesta correcta:
C) Las personas contratadas con contrato de formación en alternancia no podrán realizar, en ningún caso, horas complementarias ni extraordinarias ni trabajos nocturnos ni a turnos.
Justificación: Según el documento, apartado sobre contratos formativos:
“Las personas contratadas con contrato de formación en alternancia no podrán realizar horas complementarias ni horas extraordinarias… Tampoco podrán realizar trabajos nocturnos ni trabajo a turnos.”</t>
  </si>
  <si>
    <t>Podrá celebrarse un contrato de formación en alternancia por cada ciclo formativo de formación profesional y titulación universitaria.</t>
  </si>
  <si>
    <t xml:space="preserve">Las personas contratadas con contrato de formación en alternancia no podrán realizar, en ningún caso, horas complementarias ni extraordinarias ni trabajos nocturnos ni a turnos. </t>
  </si>
  <si>
    <t>No se podrán celebrar contratos formativos en alternancia cuando la actividad haya sido desempeñada anteriormente por la persona trabajadora en la misma empresa por tiempo superior a diez meses.</t>
  </si>
  <si>
    <t>El tiempo de trabajo efectivo, podrá ser superior al 65% durante el primer año, o al 85% durante el segundo.</t>
  </si>
  <si>
    <t>*De conformidad con el artículo 11 del Estatuto de los Trabajadores, el contrato de formación en alternancia se rige por la siguiente regla:</t>
  </si>
  <si>
    <t>✅ Respuesta correcta: D – La libre elección de profesión u oficio.  ✅ Justificación de la correcta:
•	Según el artículo 4.1.a) del Estatuto de los Trabajadores, los trabajadores tienen como derechos básicos: “Trabajo y libre elección de profesión u oficio, libre sindicación, negociación colectiva, huelga, reunión...”.  •	Este derecho aparece explícitamente en el texto legal como uno de los derechos básicos fundamentales inherentes a toda relación laboral, lo que la convierte en la opción correcta.
❌ Análisis de las respuestas incorrectas:
•	A – La ocupación efectiva.
o	Este es un derecho en la relación de trabajo (art. 4.2.a ET), no un derecho básico del art. 4.1.  Se refiere al derecho del trabajador a desempeñar realmente las funciones acordadas, pero no forma parte del elenco de derechos fundamentales reconocidos por el apartado 1 del artículo 4.
•	B – La no discriminación directa o indirecta para el empleo por razones de estado civil, origen racial o étnico.  Este derecho está recogido en el artículo 4.2.c) ET, no en el 4.1, por lo que, aunque esencial, no se clasifica como derecho básico en el sentido jurídico estricto del art. 4.1.  Es un derecho durante la relación laboral, no previo o intrínseco al acceso al empleo.
•	C – Una adecuada política de prevención de riesgos laborales.  También regulado en el artículo 4.2.d) ET. Al igual que las anteriores, es un derecho dentro de la relación laboral, no uno de los derechos básicos generales de los trabajadores.</t>
  </si>
  <si>
    <t>La libre elección de profesión u oficio.</t>
  </si>
  <si>
    <t>Una adecuada política de prevención de riesgos laborales.</t>
  </si>
  <si>
    <t>La no discriminación directa o indirecta para el empleo por razones de estado civil, origen racial o étnico.</t>
  </si>
  <si>
    <t>La ocupación efectiva.</t>
  </si>
  <si>
    <t>*Seleccione cuál de las siguientes opciones es un derecho básico de los trabajadores, de conformidad con el apartado 1 del artículo 4 del Estatuto de los Trabajadores, cuyo texto refundido fue aprobado por el Real Decreto Legislativo 2/2015, de 23 de octubre:</t>
  </si>
  <si>
    <t>Respuesta correcta: D  ➡️ Poner en práctica políticas encaminadas a promover un turismo sostenible que cree puestos de trabajo y promueva la cultura y los productos locales.
Justificación: El documento indica en la página 5, entre las metas del ODS 8, la siguiente: “8.9. De aquí a 2030, elaborar y poner en práctica políticas encaminadas a promover un turismo sostenible que cree puestos de trabajo y promueva la cultura y los productos locales.”</t>
  </si>
  <si>
    <t>Poner en práctica políticas encaminadas a promover un turismo sostenible que cree puestos de trabajo y promueva la cultura y los productos locales.</t>
  </si>
  <si>
    <t>Proteger los derechos laborales y lograr un entorno de trabajo seguro y sin riesgos para todos los trabajadores.</t>
  </si>
  <si>
    <t>Erradicar el trabajo forzoso y poner fin a las formas contemporáneas de esclavitud y la trata de personas.</t>
  </si>
  <si>
    <t>Lograr niveles más elevados de productividad económica mediante la globalización, la modernización tecnológica y la innovación.</t>
  </si>
  <si>
    <t>*Señale cuál de las siguientes es una meta asociada al Objetivo 8 de la Estrategia de Desarrollo Sostenible 2030:</t>
  </si>
  <si>
    <t>Respuesta correcta: C ➡️ Está integrada por diputados y senadores.
Justificación: En la página 8 del documento se señala claramente que: “...la Comisión Mixta para la Coordinación y Seguimiento de la Estrategia Española para alcanzar los Objetivos de Desarrollo Sostenible, creada en el seno de las Cortes Generales, cuenta con integrantes del Congreso de los Diputados y del Senado.”</t>
  </si>
  <si>
    <t>Es el órgano asesor, de colaboración y cauce de la participación que convoca, entre otros, al sector empresarial, los sindicatos, las organizaciones ecologistas, sociales y de defensa de los derechos humanos y la paz.</t>
  </si>
  <si>
    <t xml:space="preserve">Está integrada por diputados y senadores. </t>
  </si>
  <si>
    <t>Este órgano posibilita generar una coordinación interministerial amplia y está asistido por un grupo de trabajo de carácter técnico.</t>
  </si>
  <si>
    <t>Es el órgano de cooperación entre la Administración General del Estado, las comunidades autónomas, las ciudades autónomas de Ceuta y Melilla y la Administración local.</t>
  </si>
  <si>
    <t>*Indique cuál es la afirmación correcta en relación con la Comisión Mixta para la Coordinación y Seguimiento de la Estrategia Española para alcanzar los Objetivos de Desarrollo Sostenible:</t>
  </si>
  <si>
    <t>❌ Respuesta incorrecta: A – Cada Administración pública tiene competencia exclusiva en materia de Gobierno abierto...   Motivo:   Esta afirmación es incorrecta porque el Gobierno Abierto implica coordinación y colaboración entre todos los niveles de administración, no competencias exclusivas. Además, en lo relativo a comunicación interinstitucional no puede haber competencia exclusiva por cada nivel de gobierno, ya que es transversal y compartida.
Opciones correctas:   B: Describe adecuadamente los principios del Gobierno Abierto.   C: La Alianza para el Gobierno Abierto efectivamente es una organización multilateral y España es parte.   
D: Existe un foro institucional para el diálogo entre administraciones públicas y sociedad civil, como establece la normativa vigente.</t>
  </si>
  <si>
    <t>Existe un foro de Gobierno abierto de participación y diálogo permanente entre las Administraciones públicas (estatal, autonómicas y locales) y representantes de la sociedad civil.</t>
  </si>
  <si>
    <t>La Alianza para el Gobierno abierto, de la que España forma parte, es una organización multilateral integrada por reformadores de las Administraciones públicas y de la sociedad civil.</t>
  </si>
  <si>
    <t>Es una cultura de gobernanza que promueve los principios de transparencia, integridad, rendición de cuentas y participación de las partes interesadas en apoyo de la democracia y el crecimiento inclusivo.</t>
  </si>
  <si>
    <t>Cada Administración pública tiene competencia exclusiva en materia de Gobierno abierto, excepto en lo relativo la comunicación interinstitucional. Así, el Estado, las comunidades autónomas y las entidades locales desarrollan sus propias políticas y cuentan con sus propios órganos competentes en materia de Gobierno abierto.</t>
  </si>
  <si>
    <t>*Señale la afirmación incorrecta en relación con el Gobierno abierto:</t>
  </si>
  <si>
    <t>✔️ Respuesta correcta: B – Es una plataforma de análisis periódico y uniforme de la percepción ciudadana sobre los servicios públicos de la Administración General del Estado y de las Administraciones autonómicas.   Motivo:   Es la única opción que menciona correctamente tanto a la AGE como a las administraciones autonómicas, tal como lo establece el RD 951/2005.
Opciones incorrectas:   A: Omite las administraciones autonómicas.  C: “Administraciones públicas” en general es demasiado amplio y poco preciso.   D: Habla de “información y análisis”, pero el Observatorio es una plataforma de análisis periódico y uniforme, no solo informativa.</t>
  </si>
  <si>
    <t>Es una plataforma de información y análisis de la percepción ciudadana sobre los servicios públicos de la Administración General del Estado.</t>
  </si>
  <si>
    <t>Es una plataforma de análisis periódico y uniforme de la percepción ciudadana sobre los servicios públicos de las administraciones públicas.</t>
  </si>
  <si>
    <t xml:space="preserve">Es una plataforma de análisis periódico y uniforme de la percepción ciudadana sobre los servicios públicos de la Administración General del Estado. </t>
  </si>
  <si>
    <t>Es una plataforma de análisis periódico y uniforme de la percepción ciudadana sobre los servicios públicos de la Administración General del Estado y de las Administraciones autonómicas.</t>
  </si>
  <si>
    <t>*Señale la afirmación correcta en relación con el Observatorio de la Calidad de los Servicios Públicos, de acuerdo con el Real Decreto 951/2005:</t>
  </si>
  <si>
    <t>✅ Por lo tanto, la respuesta correcta es la opción A:  Al año las infracciones leves, a los tres años las infracciones graves y a los cinco años las infracciones muy graves, contados desde la fecha de la infracción. Esta es la redacción exacta que aparece en la ley y, por tanto, es jurídicamente la opción válida.</t>
  </si>
  <si>
    <t>Al año las infracciones leves, a los dos años las infracciones graves y a los cuatro años las infracciones muy graves, contados desde la fecha de la infracción.</t>
  </si>
  <si>
    <t>Al año las infracciones leves, a los dos años las infracciones graves y a los cinco años las infracciones muy graves, contados desde la fecha de la infracción.</t>
  </si>
  <si>
    <t>Al año las infracciones leves, a los tres años las infracciones graves y a los cinco años las infracciones muy graves, contados desde la fecha del acta de infracción de la Inspección de Trabajo y Seguridad Social.</t>
  </si>
  <si>
    <t>Al año las infracciones leves, a los tres años las infracciones graves y a los cinco años las infracciones muy graves, contados desde la fecha de la infracción.</t>
  </si>
  <si>
    <t>*Señale el periodo de prescripción de las infracciones en materia de prevención de riesgos laborales, de acuerdo con el artículo 4 de la Ley sobre Infracciones y Sanciones en el Orden Social, cuyo texto refundido fue aprobado por el Real Decreto Legislativo 5/2000, de 4 de agosto:</t>
  </si>
  <si>
    <t>✅ Correcta: D. Una pena privativa de libertad.
🔹 Por qué es correcta:
El artículo 35 del Código Penal establece que, entre las penas privativas de libertad, se incluye expresamente la:
“responsabilidad personal subsidiaria por impago de multa”.
🔸 Por qué las otras son incorrectas:
•	“Una pena de inhabilitación”: es una pena privativa de derechos, no de libertad.
•	“Una pena de suspensión”: no existe como categoría autónoma en la clasificación del CP.
•	“Una pena pecuniaria”: sería la multa en sí misma, no la responsabilidad por su impago.</t>
  </si>
  <si>
    <t>Una pena privativa de libertad.</t>
  </si>
  <si>
    <t>Una pena pecuniaria.</t>
  </si>
  <si>
    <t>Una pena de suspensión.</t>
  </si>
  <si>
    <t>Una pena de inhabilitación.</t>
  </si>
  <si>
    <t>*De acuerdo con lo dispuesto en el artículo 35 de la Ley Orgánica 10/1995, de 23 de noviembre, del Código Penal, la responsabilidad personal subsidiaria por impago de multa es:</t>
  </si>
  <si>
    <t>✅ Correcta: B. Muy graves, graves y leves.
🔹 Por qué es correcta:
El artículo 13 del Código Penal establece claramente que:
"Son delitos graves las infracciones que la Ley castiga con pena grave.
Son delitos menos graves las infracciones que la Ley castiga con pena menos grave.
Son delitos leves las infracciones que la Ley castiga con pena leve."
🔸 Por qué las otras son incorrectas:
•	“Graves, menos graves y leves”: aunque es casi correcta, no menciona los “muy graves”, y además la clasificación legal oficial es “graves, menos graves y leves”, no “menos graves” como categoría independiente.
•	“Muy graves y graves”: incompleta, falta la categoría de delitos leves, por lo que no recoge todo lo que dice la ley.
•	“Graves y leves”: también incompleta, falta tanto los muy graves como los menos graves.</t>
  </si>
  <si>
    <t>Graves y leves.</t>
  </si>
  <si>
    <t>Muy graves y graves.</t>
  </si>
  <si>
    <t>Muy graves, graves y leves.</t>
  </si>
  <si>
    <t>*El artículo 13 de la Ley Orgánica 10/1995, de 23 de noviembre, del Código Penal, clasifica los delitos en:</t>
  </si>
  <si>
    <t>La opción correcta es la A, porque el artículo 50 menciona como criterio para la concesión del distintivo la presencia equilibrada de mujeres y hombres o la adopción de medidas innovadoras.
Las otras opciones:
•	B) Es una descripción de la finalidad del distintivo, pero no es el criterio concreto de concesión.
•	C) Es un derecho asociado, pero no un criterio de concesión.
•	D) El control es una consecuencia posterior, no lo que establece el artículo 50 en cuanto a concesión.</t>
  </si>
  <si>
    <t>El Ministerio de Igualdad controlará que las empresas que obtengan el distintivo mantengan permanentemente la aplicación de políticas de igualdad de trato y de oportunidades.</t>
  </si>
  <si>
    <t>El distintivo podrá ser utilizado en el tráfico comercial de la empresa y con fines publicitarios.</t>
  </si>
  <si>
    <t>El Ministerio de Igualdad creará un distintivo para reconocer a aquellas empresas que destaquen por la aplicación de políticas de igualdad de trato y de oportunidades con sus trabajadores y trabajadoras.</t>
  </si>
  <si>
    <t>Para la concesión del distintivo se tendrá en cuenta la presencia equilibrada de mujeres y hombres en la empresa o la adopción de medidas innovadoras de fomento de la igualdad.</t>
  </si>
  <si>
    <t>*El artículo 50 de la Ley Orgánica 3/2007, de 22 de marzo, para la igualdad efectiva de mujeres y hombres, en relación con el distintivo para las empresas en materia de igualdad, establece que:</t>
  </si>
  <si>
    <t>La opción correcta es la A, que recoge la obligación de las empresas según el artículo 45 LO 3/2007. El precepto exige implantar planes de igualdad para evitar discriminación.
Las otras opciones:
•	B) Es parcialmente cierta, pero no es la obligación principal (es un matiz sobre el alcance y contenido).
•	C) Es una obligación para la Administración, pero la pregunta trata de empresas.
•	D) Los convenios colectivos pueden regular, pero la obligación básica recae en la empresa.</t>
  </si>
  <si>
    <t>Los convenios colectivos deberán establecer el alcance y contenidos de los planes de igualdad.</t>
  </si>
  <si>
    <t>Las Administraciones públicas también elaborarán y aplicarán planes de igualdad, previa negociación con la representación legal de los trabajadores y trabajadoras.</t>
  </si>
  <si>
    <t>El alcance y contenido de los planes de igualdad deberán ser objeto de negociación en la forma que se determine en la legislación laboral.</t>
  </si>
  <si>
    <t>Las empresas están obligadas a respetar la igualdad de trato y de oportunidades en el ámbito laboral y deberán implantar planes de igualdad dirigidos a evitar cualquier tipo de discriminación laboral entre mujeres y hombres.</t>
  </si>
  <si>
    <t>*Señale la afirmación correcta en relación a la elaboración y aplicación de planes de igualdad, de acuerdo al artículo 45 de la Ley Orgánica 3/2007, de 22 de marzo, para la igualdad efectiva de mujeres y hombres:</t>
  </si>
  <si>
    <t>La opción correcta es la C, que resume lo que indica el artículo 62 de la Ley 4/2023:
"Las Administraciones públicas, en el ámbito de sus competencias, adoptarán métodos o instrumentos suficientes para la prevención y detección de tales situaciones, y articularán medidas adecuadas para su cese inmediato."
El resto:
•	A) Se queda corta, ya que no habla de la acción concreta y proactiva de la Administración.
•	B) Se refiere a personas empleadoras, pero el artículo 62 se centra en la acción de las Administraciones públicas.
•	D) La Autoridad Independiente interviene en la protección, pero no es el canal exclusivo ni obligatorio para solicitar protección según el artículo.</t>
  </si>
  <si>
    <t>La protección frente a la discriminación y la violencia por LGTIfobia deberá solicitarse a la Autoridad Independiente para la Igualdad de Trato y la No Discriminación.</t>
  </si>
  <si>
    <t xml:space="preserve">Las Administraciones públicas, en el ámbito de sus competencias, adoptarán métodos para la prevención de las situaciones de discriminación y articularán medidas para su cese inmediato. </t>
  </si>
  <si>
    <t xml:space="preserve"> Las personas empleadoras deberán adoptar instrumentos suficientes para la detección de las situaciones de discriminación, así como articular medidas adecuadas para su reducción y control.</t>
  </si>
  <si>
    <t>Las Administraciones públicas promoverán que las personas que sufren cualquier tipo de violencia tengan derecho a solicitar una protección integral, real y efectiva.</t>
  </si>
  <si>
    <t>*El artículo 62 sobre medidas de protección frente a la discriminación y la violencia de la Ley 4/2023, para la igualdad real y efectiva de las personas trans y para la garantía de los derechos de las personas LGTBI, establece que:</t>
  </si>
  <si>
    <t>La opción correcta es la D, que reproduce la definición literal del acoso sexual del artículo 7 de la LO 3/2007: "Cualquier comportamiento, verbal o físico, de naturaleza sexual que tenga el propósito o produzca el efecto de atentar contra la dignidad de una persona, en particular cuando se crea un entorno intimidatorio, degradante u ofensivo."
Las otras opciones:
•	A y B: Incorrectas porque se refieren a comportamiento "en función del sexo/género", pero no hacen referencia a la naturaleza sexual ni distinguen entre acoso y discriminación general.
•	C: Aunque es próxima, introduce la "salud física y mental", pero el foco de la definición legal es la "dignidad", no la salud directamente.</t>
  </si>
  <si>
    <t xml:space="preserve">Cualquier comportamiento, verbal o físico, de naturaleza sexual que tenga el propósito o produzca el efecto de atentar contra la dignidad de una persona, en particular cuando se crea un entorno intimidatorio, degradante u ofensivo. </t>
  </si>
  <si>
    <t>Cualquier comportamiento, verbal o físico, de naturaleza sexual que tenga el propósito o produzca el efecto de atentar contra la salud física y mental de una persona, en particular cuando se crea un entorno intimidatorio, degradante u ofensivo.</t>
  </si>
  <si>
    <t>Cualquier comportamiento realizado en función del género de una persona, con el propósito o el efecto de atentar contra su dignidad y de crear un entorno intimidatorio, degradante u ofensivo.</t>
  </si>
  <si>
    <t>Cualquier comportamiento realizado en función del sexo de una persona, con el propósito o el efecto de atentar contra su dignidad y de crear un entorno intimidatorio, degradante u ofensivo.</t>
  </si>
  <si>
    <t>*Según el artículo 7 de la Ley Orgánica 3/2007, para la igualdad efectiva de mujeres y hombres, el acoso sexual se constituye como:</t>
  </si>
  <si>
    <t>C) El nombramiento será libre y el cese solo tendrá lugar cuando se produzca el de la autoridad a la que se preste la función de confianza o asesoramiento. ✅ (INCORRECTA – RESPUESTA CORRECTA)
📌 Explicación:            Según el artículo 12 EBEP: El nombramiento y cese son completamente libres, no limitados al cese de la autoridad.  Lo que sí dice el EBEP es que el cese deberá producirse obligatoriamente cuando cese la autoridad, pero no que sea el único supuesto de cese.</t>
  </si>
  <si>
    <t>Al personal eventual le será aplicable, en lo que sea adecuado a la naturaleza de su condición, el régimen general de los funcionarios de carrera.</t>
  </si>
  <si>
    <t>El nombramiento será libre y el cese solo tendrá lugar cuando se produzca el de la autoridad a la que se preste la función de confianza o asesoramiento.</t>
  </si>
  <si>
    <t>Las leyes de Función Pública que se dicten en desarrollo del Estatuto Básico del Empleado Público determinarán los órganos de gobierno de las Administraciones Públicas que podrán disponer de este tipo de personal.</t>
  </si>
  <si>
    <t>Es personal eventual el que, en virtud de nombramiento y con carácter no permanente, solo realiza funciones expresamente calificadas como de confianza o asesoramiento especial.</t>
  </si>
  <si>
    <t>*Seleccione la respuesta incorrecta en relación con el personal eventual, de conformidad con el artículo 12 de la Ley del Estatuto Básico del Empleado Público, cuyo texto refundido fue aprobado por el Real Decreto Legislativo 5/2015, de 30 de octubre:</t>
  </si>
  <si>
    <t>C) Una falta disciplinaria muy grave. ✅ (CORRECTA)
📌 Explicación:  El artículo 95 del EBEP considera “el incumplimiento de las normas sobre incompatibilidades que genere situación de incompatibilidad” como una falta muy grave.</t>
  </si>
  <si>
    <t>Es falta disciplinaria grave solo en el caso del personal directivo.</t>
  </si>
  <si>
    <t>Es una falta disciplinaria muy grave.</t>
  </si>
  <si>
    <t>Es una falta disciplinaria grave.</t>
  </si>
  <si>
    <t>Es una falta disciplinaria leve.</t>
  </si>
  <si>
    <t>*De acuerdo con lo dispuesto en el artículo 95 de la Ley del Estatuto Básico del Empleado Público cuyo texto refundido fue aprobado por el Real Decreto Legislativo 5/2015, de 30 de octubre, el incumplimiento de las normas sobre incompatibilidades cuando ello dé lugar a una situación de incompatibilidad:</t>
  </si>
  <si>
    <t>D) El principio de jerarquía normativa. ✅ (CORRECTA – porque esta opción es incorrecta según el EBEP)
📌 Explicación: Los principios que sí se recogen en el artículo 94 EBEP son: Legalidad y tipicidad, Irretroactividad, Proporcionalidad, Culpabilidad Y  Presunción de inocencia
Jerarquía normativa es un principio jurídico general, pero no forma parte de los específicos de la potestad disciplinaria según el EBEP.</t>
  </si>
  <si>
    <t xml:space="preserve">El principio de jerarquía normativa. </t>
  </si>
  <si>
    <t>El principio de culpabilidad.</t>
  </si>
  <si>
    <t>El principio de irretroactividad de las disposiciones sancionadoras no favorables y de retroactividad de las favorables al presunto infractor.</t>
  </si>
  <si>
    <t>El principio de legalidad y tipicidad de las faltas y sanciones.</t>
  </si>
  <si>
    <t>*Identifique cuál de los siguientes principios no se incluye dentro de los principios conforme a los que se ejerce la potestad disciplinaria, de acuerdo con el artículo 94 de la Ley del Estatuto Básico del Empleado Público:</t>
  </si>
  <si>
    <t>C) Las AAPP establecerán sistemas que permitan la evaluación del personal laboral, los cuales no serán aplicables a los funcionarios de carrera. ✅ (INCORRECTA – RESPUESTA CORRECTA)
📌 Explicación:
El artículo 20 del EBEP establece que la evaluación del desempeño se aplica a todos los empleados públicos, incluyendo funcionarios de carrera. Decir que no aplica a funcionarios es falso.</t>
  </si>
  <si>
    <t>La evaluación del desempeño es el procedimiento mediante el cual se mide y valora la conducta profesional y el rendimiento o el logro de resultados.</t>
  </si>
  <si>
    <t xml:space="preserve">Las Administraciones Públicas establecerán sistemas que permitan la evaluación del desempeño de su personal laboral, los cuales no serán aplicables a los funcionarios de carrera. </t>
  </si>
  <si>
    <t>Las Administraciones Públicas determinarán los efectos de la evaluación en la carrera profesional horizontal, la formación, la provisión de puestos de trabajo y en la percepción de las retribuciones complementarias.</t>
  </si>
  <si>
    <t>Los sistemas de evaluación del desempeño se adecuarán a criterios de transparencia, objetividad, imparcialidad y no discriminación.</t>
  </si>
  <si>
    <t>*Identifique la afirmación incorrecta en relación con la evaluación de desempeño de los empleados públicos, de acuerdo con el artículo 20 de la Ley del Estatuto Básico del Empleado Público:</t>
  </si>
  <si>
    <t>A) La existencia de razones de fuerza mayor, previa justificación de la misma. ✅ (INCORRECTA – RESPUESTA CORRECTA)  
📌 Explicación:    El artículo 10 del EBEP no contempla la "fuerza mayor" como causa para nombrar funcionarios interinos. Las causas que sí contempla son:   
Plazas vacantes (máximo tres años),   Sustituciones transitorias,   Programas temporales (máximo tres años + posible prórroga) ,   Exceso o acumulación de tareas (máximo 9 meses en 18)</t>
  </si>
  <si>
    <t>La ejecución de programas de carácter temporal, que no podrán tener una duración superior a tres años.</t>
  </si>
  <si>
    <t>La existencia de plazas vacantes, cuando no sea posible su cobertura por funcionarios de carrera, por un máximo de tres años.</t>
  </si>
  <si>
    <t xml:space="preserve">La existencia de razones de fuerza mayor, previa justificación de la misma. </t>
  </si>
  <si>
    <t>*Seleccione la respuesta incorrecta en relación con las circunstancias en las cuales se pueden nombrar funcionarios interinos, de conformidad con el artículo 10 de la Ley del Estatuto Básico del Empleado Público:</t>
  </si>
  <si>
    <r>
      <t xml:space="preserve">opción correcta </t>
    </r>
    <r>
      <rPr>
        <b/>
        <sz val="11"/>
        <color theme="1"/>
        <rFont val="Aptos"/>
        <family val="2"/>
      </rPr>
      <t>C. Contratos de suministros por ≥ 5.518.000 euros adjudicados por AGE y organismos vinculados</t>
    </r>
    <r>
      <rPr>
        <sz val="11"/>
        <color theme="1"/>
        <rFont val="Aptos"/>
        <family val="2"/>
      </rPr>
      <t xml:space="preserve"> </t>
    </r>
    <r>
      <rPr>
        <sz val="11"/>
        <color theme="1"/>
        <rFont val="Segoe UI Emoji"/>
        <family val="2"/>
      </rPr>
      <t>✅</t>
    </r>
    <r>
      <rPr>
        <b/>
        <sz val="11"/>
        <color theme="1"/>
        <rFont val="Aptos"/>
        <family val="2"/>
      </rPr>
      <t>Justificación:</t>
    </r>
    <r>
      <rPr>
        <sz val="11"/>
        <color theme="1"/>
        <rFont val="Aptos"/>
        <family val="2"/>
      </rPr>
      <t>Según el artículo 21 LCSP, los contratos de suministro por valor igual o superior a 5.518.000 euros están sujetos a regulación armonizada si son adjudicados por la Administración General del Estado, Organismos Autónomos o Entidades Gestoras y Servicios Comunes de la Seguridad Social.</t>
    </r>
  </si>
  <si>
    <t>Los contratos subvencionados cuyo valor estimado sea igual o superior a 5.548.000 euros.</t>
  </si>
  <si>
    <t>Los contratos de concesión de obras cuyo valor estimado sea igual o superior a 5.538.000 euros.</t>
  </si>
  <si>
    <t>Los contratos de concesión de servicios cuyo valor estimado sea igual o superior a 221.000 euros.</t>
  </si>
  <si>
    <t>Los contratos de suministros cuyo valor estimado sea igual o superior a 5.518.000 euros cuando se trate de contratos adjudicados por la Administración General del Estado, sus Organismos Autónomos, o las Entidades Gestoras y Ser- vicios Comunes de la Seguridad Social.</t>
  </si>
  <si>
    <t>*De acuerdo con lo dispuesto en el artículo 20 de la Ley 9/2017, de 8 de noviembre, de Contratos del Sector Público, por la que se transponen al ordenamiento jurídico español las Directivas del Parlamento Europeo y del Consejo 2014/23/UE y 2014/24/UE, de 26 de febrero de 2014, están sujetos a regulación armonizada:</t>
  </si>
  <si>
    <r>
      <t xml:space="preserve">Opción correcta </t>
    </r>
    <r>
      <rPr>
        <b/>
        <sz val="11"/>
        <color theme="1"/>
        <rFont val="Aptos"/>
        <family val="2"/>
      </rPr>
      <t>B. Los conflictos de jurisdicción entre Juzgados y Tribunales y la Administración pública</t>
    </r>
    <r>
      <rPr>
        <sz val="11"/>
        <color theme="1"/>
        <rFont val="Aptos"/>
        <family val="2"/>
      </rPr>
      <t xml:space="preserve"> </t>
    </r>
    <r>
      <rPr>
        <sz val="11"/>
        <color theme="1"/>
        <rFont val="Segoe UI Emoji"/>
        <family val="2"/>
      </rPr>
      <t>✅</t>
    </r>
    <r>
      <rPr>
        <sz val="11"/>
        <color theme="1"/>
        <rFont val="Aptos"/>
        <family val="2"/>
      </rPr>
      <t xml:space="preserve"> </t>
    </r>
    <r>
      <rPr>
        <b/>
        <sz val="11"/>
        <color theme="1"/>
        <rFont val="Aptos"/>
        <family val="2"/>
      </rPr>
      <t>Justificación:</t>
    </r>
    <r>
      <rPr>
        <b/>
        <sz val="11"/>
        <color theme="1"/>
        <rFont val="Segoe UI Emoji"/>
        <family val="2"/>
      </rPr>
      <t>Los conflictos de jurisdicción entre órganos judiciales y la Administración no pertenecen al ámbito contencioso-administrativo, sino que se tramitan por conflictos de jurisdicción resueltos por el Tribunal de Conflictos de Jurisdicción. Los demás supuestos sí son.</t>
    </r>
  </si>
  <si>
    <t>Los actos administrativos de control o fiscalización dictados por la Administración concedente, respecto de los dictados por los concesionarios de los servicios públicos que impliquen el ejercicio de potestades administrativas conferidas a los mismos.</t>
  </si>
  <si>
    <t>La responsabilidad patrimonial de las Administraciones públicas, cualquiera que sea la naturaleza de la actividad o el tipo de relación de que derive.</t>
  </si>
  <si>
    <t>Los conflictos de jurisdicción entre los Juzgados y Tribunales y la Administración pública y los conflictos de atribu- ciones entre órganos de una misma Administración.</t>
  </si>
  <si>
    <t>Los actos y disposiciones de las Corporaciones de Derecho público, adoptados en el ejercicio de funciones públicas.</t>
  </si>
  <si>
    <t>*Según el artículo 3 de la Ley 29/1998, de 13 de julio, reguladora de la Jurisdicción Contencioso-administrativa, ¿cuál de las siguientes opciones no corresponde al orden jurisdiccional contencioso-administrativo?</t>
  </si>
  <si>
    <r>
      <t>opción correcta : C. Contratos de servicios</t>
    </r>
    <r>
      <rPr>
        <sz val="11"/>
        <color theme="1"/>
        <rFont val="Aptos"/>
        <family val="2"/>
      </rPr>
      <t xml:space="preserve"> </t>
    </r>
    <r>
      <rPr>
        <sz val="11"/>
        <color theme="1"/>
        <rFont val="Segoe UI Emoji"/>
        <family val="2"/>
      </rPr>
      <t xml:space="preserve">✅ </t>
    </r>
    <r>
      <rPr>
        <b/>
        <sz val="11"/>
        <color theme="1"/>
        <rFont val="Aptos"/>
        <family val="2"/>
      </rPr>
      <t xml:space="preserve">Justificación: </t>
    </r>
    <r>
      <rPr>
        <sz val="11"/>
        <color theme="1"/>
        <rFont val="Aptos"/>
        <family val="2"/>
      </rPr>
      <t xml:space="preserve">El artículo 16 de la LCSP especifica que </t>
    </r>
    <r>
      <rPr>
        <b/>
        <sz val="11"/>
        <color theme="1"/>
        <rFont val="Aptos"/>
        <family val="2"/>
      </rPr>
      <t>se considerarán contratos de servicios los de adquisición de programas desarrollados a medida</t>
    </r>
    <r>
      <rPr>
        <sz val="11"/>
        <color theme="1"/>
        <rFont val="Aptos"/>
        <family val="2"/>
      </rPr>
      <t>, excluyéndolos expresamente del concepto de suministro.</t>
    </r>
  </si>
  <si>
    <t>Contratos mixtos.</t>
  </si>
  <si>
    <t xml:space="preserve">Contratos de servicios. </t>
  </si>
  <si>
    <t>Contratos de suministro.</t>
  </si>
  <si>
    <t>Contratos de concesión de servicios.</t>
  </si>
  <si>
    <t>*De acuerdo con el artículo 16 de la Ley 9/2017, de Contratos del Sector Público, los contratos de adquisición de programas de ordenador desarrollados a medida se considerarán:</t>
  </si>
  <si>
    <t>Respuesta correcta: B  ➡️ Sí, de forma motivada, en los supuestos y con los requisitos previstos en las leyes.
Justificación: El artículo 93 de la Ley 39/2015 establece: “La Administración podrá desistir, de forma motivada, en los procedimientos iniciados de oficio, en los supuestos y con los requisitos previstos en las leyes.”  ✳️ Por eso, la opción B es la que ajusta el texto legal con precisión.</t>
  </si>
  <si>
    <t>Sí, de forma motivada, si el desistimiento se hubiera formulado por dos o más interesados.</t>
  </si>
  <si>
    <t>No, salvo que se hubieran personado en el mismo terceros interesados e instasen estos a su continuación en el plazo de diez días desde que fueren notificados.</t>
  </si>
  <si>
    <t>Sí, de forma motivada, en los supuestos y con los requisitos previstos en las leyes.</t>
  </si>
  <si>
    <t>No, en ningún caso podrá abstenerse de resolver.</t>
  </si>
  <si>
    <t>*Según el artículo 93 de la Ley 39/2015, de 1 de octubre, del Procedimiento Administrativo Común de las Administraciones Públicas, ¿puede la Administración Pública desistir en un procedimiento iniciado de oficio?</t>
  </si>
  <si>
    <t>Respuesta correcta: A  ➡️ Al año de producido el hecho o el acto que motive la indemnización o se manifieste su efecto lesivo.  
Justificación: El artículo 67.1 de la Ley 39/2015 indica: “El derecho a reclamar prescribirá al año de producido el hecho o el acto que motive la indemnización o se manifieste su efecto lesivo.” 📌 Así que la opción A es directamente citada del artículo y por tanto, es correcta.</t>
  </si>
  <si>
    <t>A los cinco años de producido el hecho o el acto que motive la indemnización o se manifieste su efecto lesivo.</t>
  </si>
  <si>
    <t>A los tres años de producido el hecho o el acto que motive la indemnización o se manifieste su efecto lesivo.</t>
  </si>
  <si>
    <t>A los dos años de producido el hecho o el acto que motive la indemnización o se manifieste su efecto lesivo.</t>
  </si>
  <si>
    <t xml:space="preserve">Al año de producido el hecho o el acto que motive la indemnización o se manifieste su efecto lesivo. </t>
  </si>
  <si>
    <t>*De acuerdo con el artículo 67 de la Ley 39/2015, de Procedimiento Administrativo Común de las Administraciones Públicas, ¿cuándo prescribe el derecho a reclamar en un procedimiento de responsabilidad patrimonial?</t>
  </si>
  <si>
    <t>Respuesta correcta: A
➡️ Tres meses desde la interposición del recurso sin haberse dictado y notificado la resolución.
Justificación: El artículo 126.2 de la Ley 39/2015 dice: “Transcurrido el plazo de tres meses desde la interposición sin que se haya notificado la resolución, se entenderá desestimado el recurso.” ✔️ Por lo tanto, la opción A es exacta y legalmente correcta.</t>
  </si>
  <si>
    <t>Veinte días hábiles desde la notificación de la resolución.</t>
  </si>
  <si>
    <t>Un mes desde la interposición del recurso.</t>
  </si>
  <si>
    <t>Dos meses desde la interposición del recurso sin haberse dictado o notificado la resolución.</t>
  </si>
  <si>
    <t xml:space="preserve">Tres meses desde la interposición del recurso sin haberse dictado y notificado la resolución. </t>
  </si>
  <si>
    <t>*Según el artículo 126 de la Ley 39/2015, del Procedimiento Administrativo Común de las Administraciones Públicas, ¿cuál es el plazo para entender por desestimado un recurso extraordinario de revisión?</t>
  </si>
  <si>
    <t>Respuesta correcta: A
➡️ Cuando el acto tenga por destinatario a una pluralidad indeterminada de personas...
Justificación: Según el artículo 45.1 de la Ley 39/2015:  “Los actos administrativos serán objeto de publicación cuando así lo establezcan las normas reguladoras de cada procedimiento, y, en todo caso, cuando tengan por destinatario a una pluralidad indeterminada de personas...”   👉 Esto hace que la opción A sea la correcta. Las otras hacen referencia a situaciones posibles de publicación, pero no tienen efectos de notificación directa en todos los casos.</t>
  </si>
  <si>
    <t>Cuando el acto o la comunicación que, por disposición legal o reglamentaria, deba practicarse en tablones de anuncios o edictos, se entenderá cumplida por su publicación en el diario oficial correspondiente.</t>
  </si>
  <si>
    <t>Cuando se trate de la publicación de actos que contengan elementos comunes, en el diario oficial que corresponda, según cual sea la Administración de la que proceda el acto a notificar.</t>
  </si>
  <si>
    <t>Cuando se trate de actos integrantes de un procedimiento selectivo o de concurrencia competitiva de cualquier tipo y el interesado o su representante rechace la notificación de la actuación administrativa.</t>
  </si>
  <si>
    <t xml:space="preserve">Cuando el acto tenga por destinatario a una pluralidad indeterminada de personas o cuando la administración estime que la notificación efectuada a un solo interesado es insuficiente para garantizar la notificación a todos. </t>
  </si>
  <si>
    <t>*Según el punto 1 del artículo 45 de la Ley 39/2015, del Procedimiento Administrativo Común de las Administraciones Públicas, ¿cuándo los actos administrativos serán objeto de publicación, surtiendo esta los efectos de notificación?</t>
  </si>
  <si>
    <t>Opción B es la correcta:
El art. 82 de la CE establece que:
"Las Cortes Generales podrán delegar en el Gobierno la potestad de dictar normas con rango de ley sobre materias determinadas no incluidas en el artículo anterior, y la delegación legislativa deberá otorgarse mediante una ley de bases..."
El artículo 80 regula los Presupuestos Generales del Estado (que no pueden ser objeto de delegación), así que la delegación solo puede referirse a materias no incluidas en el artículo 80.
Por qué las demás son incorrectas:
A: Aunque es muy parecida a la correcta (prácticamente igual), puede ser una duplicidad o error de copia. Si en el test ambas existen, se marcaría una (como B) por criterio del examen.
C: Los decretos-leyes no son objeto de delegación, sino que son dictados por el Gobierno en caso de urgencia y necesitan convalidación posterior (art. 86 CE), no delegación por ley de bases.
D: Las leyes orgánicas regulan materias específicas y están reservadas al Parlamento (no delegables). Además, las materias de artículo 81 tampoco pueden ser objeto de delegación.</t>
  </si>
  <si>
    <t>Leyes orgánicas sobre materias determinadas incluidas en el artículo 81.</t>
  </si>
  <si>
    <t>Decretos-leyes sobre materias determinadas no incluidas en el artículo 80.</t>
  </si>
  <si>
    <t>Leyes sobre materias determinadas no incluidas en el artículo 81.</t>
  </si>
  <si>
    <t>Leyes de bases sobre materias determinadas no incluidas en el artículo 80.</t>
  </si>
  <si>
    <t>*De conformidad con el punto 1 del artículo 82 de la Constitución Española de 1978, las Cortes Generales podrán delegar en el Gobierno la potestad de dictar:</t>
  </si>
  <si>
    <t>Opción B es la correcta:
El texto de la Constitución Española (art. 96) dice:
"Los tratados internacionales válidamente celebrados, una vez publicados oficialmente en España, formarán parte del ordenamiento interno."
Por tanto, la clave es “válidamente celebrados y publicados oficialmente en España”. No se exige la convalidación por el Congreso ni informe del Consejo de Estado o del Tribunal Constitucional, salvo que sean tratados con especial trascendencia (que requieren autorización previa conforme a otros artículos, pero no para su integración automática tras publicación).
Por qué las demás son incorrectas:
A: Habla de convalidación por el Congreso, que no es requisito general, solo para algunos tratados según art. 94, pero no es lo que pide el art. 96 para la incorporación al ordenamiento interno.
C: Menciona al Consejo de Estado, que tampoco tiene ese papel según la Constitución para los tratados internacionales.
D: Menciona informe del Tribunal Constitucional, que solo interviene si se sospecha contradicción con la Constitución (art. 95), no como paso para integrar el tratado en el ordenamiento jurídico.</t>
  </si>
  <si>
    <t>Una vez que hubieran sido informados favorablemente por el Tribunal Constitucional y publicados oficialmente en España.</t>
  </si>
  <si>
    <t>Una vez que hubieran sido informados por el Consejo de Estado y publicados oficialmente en España.</t>
  </si>
  <si>
    <t xml:space="preserve">Una vez que hubieran sido válidamente celebrados y publicados oficialmente en España. </t>
  </si>
  <si>
    <t>Una vez que hubieran sido convalidados por el Congreso de los Diputados y publicados oficialmente en España.</t>
  </si>
  <si>
    <t>*Según el artículo 96 de la Constitución Española de 1978, los tratados internacionales formarán parte del ordenamiento interno:</t>
  </si>
  <si>
    <t>Respuesta correcta: D) La ignorancia de las leyes no excusa de su cumplimiento. El error de derecho producirá únicamente aquellos efectos que las leyes determinen.
🔹 Justificación: El artículo 6.1 del Código Civil dice literalmente:
“La ignorancia de las leyes no excusa de su cumplimiento. El error de derecho solo producirá aquellos efectos que las leyes determinen.”
❌ Respuestas incorrectas:
•	A) Esta frase no aparece en el artículo 6.1, sino que se refiere a renuncias y exclusiones (está en el apartado 2).
•	B) El artículo no dice que todo acto contrario a normas dispositivas sea nulo (lo es si son imperativas).
•	C) Falsa interpretación del fraude de ley: todo acto en fraude impide aplicar la norma eludida, no se exime si persigue un efecto distinto.</t>
  </si>
  <si>
    <t>La ignorancia de las leyes no excusa de su cumplimiento. El error de derecho producirá únicamente aquellos efectos que las leyes determinen.</t>
  </si>
  <si>
    <t>Los actos realizados en fraude de ley impedirán la debida aplicación de la norma que se hubiere tratado de eludir, salvo cuando persigan un efecto distinto para el caso de contravención.</t>
  </si>
  <si>
    <t>Cualquier acto contrario a las normas dispositivas e imperativas será nulo de pleno derecho.</t>
  </si>
  <si>
    <t>La exclusión voluntaria de la ley aplicable y la renuncia a los derechos en ella reconocidos solo serán válidas cuando no perjudiquen a terceros.</t>
  </si>
  <si>
    <t>*Según el punto 1 del artículo 6 del Real Decreto de 24 de julio de 1889 por el que se publica el Código Civil:</t>
  </si>
  <si>
    <t>Respuesta correcta: C) No se excluyen los días inhábiles.
🔹 Justificación: El artículo 5.2 del Código Civil dice expresamente:
“En el cómputo civil de los plazos no se excluyen los días inhábiles.”
❌ Respuestas incorrectas:
•	A) Se excluyen los días inhábiles → Es lo contrario de lo que dice el artículo.
•	B) Se computan de fecha a fecha → Aplica solo a plazos por meses o años, no a todos.
•	D) Se computan a partir del día siguiente → Esto aplica solo cuando el plazo es en días y comienza en una fecha concreta, no es una regla general de cómputo civil.</t>
  </si>
  <si>
    <t>Se computan a partir del día siguiente.</t>
  </si>
  <si>
    <t>No se excluyen los días inhábiles.</t>
  </si>
  <si>
    <t>Se computan de fecha a fecha.</t>
  </si>
  <si>
    <t>Se excluyen los días inhábiles.</t>
  </si>
  <si>
    <t>*Según el punto 2 del artículo 5 del Real Decreto de 24 de julio de 1889 por el que se publica el Código Civil, en el cómputo civil de los plazos:</t>
  </si>
  <si>
    <t>Respuesta correcta: C) Según el sentido propio de sus palabras, en relación con el contexto, los antecedentes históricos y legislativos, y la realidad social del tiempo en que han de ser aplicadas, atendiendo fundamentalmente al espíritu y finalidad de aquellas.
🔹 Justificación: Esta es la redacción literal del artículo 3.1 del Código Civil:
“Las normas se interpretarán según el sentido propio de sus palabras, en relación con el contexto, los antecedentes históricos y legislativos, y la realidad social del tiempo en que han de ser aplicadas, atendiendo fundamentalmente al espíritu y finalidad de aquellas.”
❌ Respuestas incorrectas:
•	A) Cambia el orden y omite la frase clave: “atendiendo fundamentalmente al espíritu y finalidad”.
•	B) Aunque contiene los elementos correctos, el énfasis en la finalidad no es "fundamental", como sí lo es en el artículo.
•	D) Usa formulaciones incorrectas (“sentido propio histórico y legislativo de sus palabras”, lo cual no está en el artículo).</t>
  </si>
  <si>
    <t>Atendiendo fundamentalmente al contexto, así como al espíritu y finalidad de aquellas en relación con la realidad social del tiempo en que han de ser aplicadas, y según el sentido propio histórico y legislativo de sus palabras.</t>
  </si>
  <si>
    <t xml:space="preserve">Según el sentido propio de sus palabras, en relación con el contexto, los antecedentes históricos y legislativos, y la realidad social del tiempo en que han de ser aplicadas, atendiendo fundamentalmente al espíritu y finalidad de aquellas. </t>
  </si>
  <si>
    <t>En relación con el contexto, según el sentido propio de sus palabras, los antecedentes históricos y legislativos, y la realidad social del tiempo en que han de ser aplicadas, atendiendo fundamentalmente a la finalidad de aquellas.</t>
  </si>
  <si>
    <t>Atendiendo a la realidad social del tiempo en que han de ser aplicadas, según el sentido propio de sus palabras atendiendo a la finalidad de aquellas, los antecedentes históricos y legislativos.</t>
  </si>
  <si>
    <t>*Según el punto 1 del artículo 3 del Código Civil, las normas se interpretarán:</t>
  </si>
  <si>
    <t xml:space="preserve"> Respuesta correcta: A) La inclusión de las personas con discapacidad.    ¿Por qué es correcta?  El Principio 17 del Pilar Europeo de Derechos Sociales establece expresamente el derecho a la inclusión de las personas con discapacidad, garantizando igualdad de oportunidades, participación activa en la sociedad y acceso al entorno laboral con ajustes razonables. Así lo recoge textualmente el documento oficial del Pilar.
❌ ¿Por qué son incorrectas las demás?
B) La libre sindicación de las personas trabajadoras   → Este derecho se recoge en el Principio 8, no en el 17.
C) El apoyo activo para reducción de la siniestralidad laboral → Este aspecto se vincula más con el Principio 10, que aborda condiciones de trabajo seguras y adaptadas.
D) La desconexión digital     → Aunque es un tema emergente y debatido en la UE, no figura expresamente en el Pilar como uno de los principios, y mucho menos como el 17.
</t>
  </si>
  <si>
    <t>El apoyo activo para reducción de la siniestralidad laboral.</t>
  </si>
  <si>
    <t>La libre sindicación de las personas trabajadoras.</t>
  </si>
  <si>
    <t>La inclusión de las personas con discapacidad.</t>
  </si>
  <si>
    <t>*El principio 17 del Pilar europeo de Derechos Sociales, firmado por el Consejo, la Comisión y el Parlamento Europeo en noviembre de 2017, en la Cumbre de Gotemburgo, promueve:</t>
  </si>
  <si>
    <t>✅ Correcta (B):    "En la Directiva 89/391/CEE del Consejo."   ✔ Esta directiva es la norma marco sobre seguridad y salud en el trabajo. Establece principios generales de prevención, incluyendo la protección de trabajadores especialmente sensibles a determinados riesgos, como los jóvenes.
❌ A:  "En la Directiva 94/33/CE del Consejo."  ✘ Incorrecto como respuesta general, aunque es una directiva específica sobre la protección de los jóvenes en el trabajo, la pregunta se refiere a las disposiciones mínimas generales, que están en la Directiva 89/391/CEE.   👉 La 94/33/CE complementa pero no sustituye ni recoge las mínimas generales que pregunta el enunciado.
❌ C:    "En la Carta de los derechos fundamentales de la Unión Europea."   ✘ No es una normativa vinculante en materia de condiciones específicas de trabajo. No contiene disposiciones técnicas mínimas sobre salud laboral.
❌ D:     "En el Pilar europeo de derechos sociales."   ✘ Es un instrumento político y declarativo, no una norma jurídica obligatoria. No establece disposiciones mínimas legalmente exigibles</t>
  </si>
  <si>
    <t>En el Pilar europeo de derechos sociales.</t>
  </si>
  <si>
    <t>En la Carta de los derechos fundamentales de la Unión Europea.</t>
  </si>
  <si>
    <t xml:space="preserve">En la Directiva 94/33/CE del Consejo. </t>
  </si>
  <si>
    <t>En la Directiva 89/391/CEE del Consejo</t>
  </si>
  <si>
    <t>*¿En qué normativa europea se establecen las disposiciones mínimas a fin de garantizar un mayor nivel de protección de la seguridad y de la salud de las personas trabajadoras jóvenes?</t>
  </si>
  <si>
    <t xml:space="preserve">✅ Correcta (B):  "Serán propuestos por los gobiernos de los Estados miembros por un periodo de cinco años y el número de miembros no excederá de trescientos cincuenta."
✔ Esto es lo que establece literalmente el artículo 302 TFUE. Cada Estado miembro propone candidatos, y el Consejo los nombra por un mandato de 5 años. El número total no excede de 350 miembros.
❌ A:  "Serán propuestos por las organizaciones empresariales y sindicales de los Estados miembros..."  ✘ Incorrecto. Aunque estas organizaciones tienen peso consultivo y están representadas, la propuesta formal la hacen los gobiernos nacionales, no directamente los sindicatos ni las patronales.
❌ C:  "Serán propuestos directamente por los Consejos Económicos y Sociales regionales y nacionales..."   ✘ Falso. No existe tal canal directo. La propuesta se hace a través de los gobiernos nacionales, no por órganos económicos y sociales de nivel regional o nacional.
❌ D:   "Serán propuestos por el Parlamento Europeo, el Consejo o la Comisión..."   ✘ Falso. Ninguna de estas instituciones propone miembros. El Consejo de la UE los nombra tras recibir las propuestas de los gobiernos de los Estados miembros.
</t>
  </si>
  <si>
    <t>Serán propuestos por el Parlamento Europeo, el Consejo o la Comisión y el número de miembros no excederá de trescientos veinticinco.</t>
  </si>
  <si>
    <t>Serán propuestos directamente por los Consejos Económicos y Sociales regionales y nacionales de todos los Estados miembros y el número de miembros no excederá de trescientos cincuenta.</t>
  </si>
  <si>
    <t xml:space="preserve">Serán propuestos por las organizaciones empresariales y sindicales de los Estados miembros, por un periodo de cuatro años y el número de miembros no excederá de trescientos veinticinco. </t>
  </si>
  <si>
    <t>Serán propuestos por los gobiernos de los Estados miembros por un periodo de cinco años y el número de miembros no excederá de trescientos cincuenta.</t>
  </si>
  <si>
    <t>*Según los artículos 301 y 302 del Tratado de Funcionamiento de la Unión Europea, los miembros del Comité Económico y Social:</t>
  </si>
  <si>
    <t>El Consejo y la Comisión Europea, con arreglo al procedimiento legislativo ordinario.</t>
  </si>
  <si>
    <t>El Parlamento Europeo y el Consejo, con arreglo a un procedimiento legislativo especial.</t>
  </si>
  <si>
    <t>El Parlamento Europeo, el Consejo y el Banco Central Europeo, con arreglo a un procedimiento legislativo especial.</t>
  </si>
  <si>
    <t>El Parlamento, el Consejo y la Comisión Europea, con arreglo al procedimiento legislativo ordinario.</t>
  </si>
  <si>
    <t>*De acuerdo con el artículo 314 del Tratado de Funcionamiento de la Unión Europea, el presupuesto anual de la Unión Europea será establecido por:</t>
  </si>
  <si>
    <t xml:space="preserve">✅ Respuesta correcta: A)    "Los Reglamentos, las Directivas y las Decisiones."
📌 Justificación:   Según el artículo 288 del Tratado de Funcionamiento de la UE (TFUE), los reglamentos, directivas y decisiones son actos jurídicos vinculantes.
Reglamento: obligatorio en todos sus elementos y directamente aplicable.  Directiva: obligatoria en cuanto al resultado, pero con libertad sobre la forma.   Decisión: obligatoria para quienes se dirigen.
❌ Otras opciones:   B y C) Incluyen dictámenes, que no son vinculantes.  D) Incluye recomendaciones, que también carecen de valor vinculante.
</t>
  </si>
  <si>
    <t>Las Decisiones, las Directivas y las Recomendaciones.</t>
  </si>
  <si>
    <t>Las Directivas, los Dictámenes y las Decisiones.</t>
  </si>
  <si>
    <t>Los Reglamentos, las Directivas y los Dictámenes.</t>
  </si>
  <si>
    <t xml:space="preserve">Los Reglamentos, las Directivas y las Decisiones. </t>
  </si>
  <si>
    <t>*En el Derecho de la Unión Europea, ¿qué actos jurídicos tienen carácter vinculante?</t>
  </si>
  <si>
    <t>✅ Respuesta correcta: C)   "Los derechos, libertades y principios enunciados en la Carta Europea de Derechos Fundamentales se interpretarán con arreglo a las disposiciones generales del Tratado de la Unión Europea."
📌 Justificación:   El artículo 6 TUE reconoce el valor jurídico de la Carta de Derechos Fundamentales de la UE y establece que se interpretará conforme a sus disposiciones generales y a las instrucciones del TUE y TFUE.
❌ Otras opciones:   A) Se refiere incorrectamente a una “Declaración Europea” inexistente como fuente vinculante.   B) Aunque es cierto que la Carta tiene valor jurídico equivalente a los Tratados, no es la respuesta más ajustada al artículo 6.   D) La adhesión al Convenio Europeo de Derechos Humanos es una intención, no una afirmación del artículo 6 como tal.</t>
  </si>
  <si>
    <t>La Unión se adherirá al Convenio Europeo para las Libertades Fundamentales sin que esta adhesión altere las competencias de sus principales instituciones.</t>
  </si>
  <si>
    <t xml:space="preserve">La Unión reconoce los derechos, libertades y principios enunciados en la Carta de los Derechos Fundamentales de la Unión Europea, la cual tendrá el mismo valor jurídico que los Tratados. </t>
  </si>
  <si>
    <t>Los derechos fundamentales que garantiza la Declaración Europea para la Protección de los Derechos Humanos y de las Libertades Fundamentales formarán parte del Derecho de la Unión.</t>
  </si>
  <si>
    <t>Los derechos, libertades y principios enunciados en la Carta Europea de Derechos Fundamentales se interpretarán con arreglo a las disposiciones generales del Tratado de la Unión Europea.</t>
  </si>
  <si>
    <t>*Seleccione la afirmación correcta según el artículo 6 del Tratado de la Unión Europea:</t>
  </si>
  <si>
    <t>✅ Respuesta correcta: A)  "Será de como mínimo seis escaños y como máximo noventa y seis escaños."  📌 Justificación:
El artículo 14.2 del TUE establece que el número de escaños en el Parlamento Europeo asignado a cada Estado miembro debe respetar un mínimo de 6 y un máximo de 96 escaños. El total no debe exceder los 750 más el presidente.  ❌ Otras opciones:  B, C, D) Mencionan cifras incorrectas que no se ajustan a lo establecido por el Tratado.</t>
  </si>
  <si>
    <t>Será de como mínimo siete escaños y como máximo ochenta y siete escaños.</t>
  </si>
  <si>
    <t>Será de como mínimo tres escaños y como máximo noventa escaños.</t>
  </si>
  <si>
    <t>Será de como mínimo diez escaños y como máximo cien escaños.</t>
  </si>
  <si>
    <t xml:space="preserve">Será de como mínimo seis escaños y como máximo noventa y seis escaños. </t>
  </si>
  <si>
    <t>*Según el artículo 14 del Tratado de la Unión Europea, el número de escaños por Estado miembro:</t>
  </si>
  <si>
    <t>La opción correcta es la D, porque el artículo 305 del TFUE establece expresamente que el Comité de las Regiones estará compuesto por un máximo de 350 miembros, nombrados por cinco años. Las demás opciones no corresponden a lo establecido en el texto legal</t>
  </si>
  <si>
    <t xml:space="preserve">El número máximo de miembros del Comité de las Regiones es de trescientos cincuenta y serán nombrados para un periodo de cinco años. </t>
  </si>
  <si>
    <t>El número máximo de miembros del Comité de las Regiones es de doscientos y serán nombrados para un periodo de tres años.</t>
  </si>
  <si>
    <t>El número máximo de miembros del Comité de las Regiones es de doscientos cincuenta y serán nombrados para un periodo de cinco años.</t>
  </si>
  <si>
    <t>El número máximo de miembros del Comité de las Regiones es de trescientos y serán nombrados para un periodo de cuatro años.</t>
  </si>
  <si>
    <t>*De conformidad con el artículo 305 del Tratado de Funcionamiento de la Unión Europea:</t>
  </si>
  <si>
    <t>✅ Respuesta correcta: A) El reparto de miembros con voz y voto en el seno de la comisión negociadora se efectuará con respeto al derecho de todos los legitimados según el artículo anterior y en proporción a su representatividad.
🔹 Es lo que señala el art. 88.2 ET: la comisión negociadora debe reflejar la representatividad de quienes estén legitimados según el artículo 87.
❌ Respuestas incorrectas:
•	B) Se constituye si representan a la mayoría de empresas... → Incorrecto, no es necesario representar a la mayoría de empresas, sino cumplir los requisitos de legitimación del art. 87.
•	C) Designación de presidente por acuerdo mutuo... → El ET no exige designar un presidente; esta figura no aparece regulada en el art. 88.
D) En convenios autonómicos, máximo 15 miembros por parte → No es cierto. El límite de 15 por cada parte es general (art. 88.1 ET), no solo en ámbito autonómico</t>
  </si>
  <si>
    <t>En los convenios de ámbito autonómico el número de miembros en representación de cada parte no excederá de quince.</t>
  </si>
  <si>
    <t>La designación de los componentes de la comisión corresponderá a las partes negociadoras, quienes de mutuo acuerdo deberán designar un presidente, con voz pero sin voto.</t>
  </si>
  <si>
    <t>La comisión negociadora quedará válidamente constituida cuando sus integrantes representen a la mayoría de las empresas afectadas por el convenio.</t>
  </si>
  <si>
    <t xml:space="preserve">El reparto de miembros con voz y voto en el seno de la comisión negociadora se efectuará con respeto al derecho de todos los legitimados según el artículo anterior y en proporción a su representatividad. </t>
  </si>
  <si>
    <t>*Indique la afirmación correcta en relación con la comisión negociadora de los convenios colectivos de trabajo, según el artículo 88 del Estatuto de los Trabajadores:</t>
  </si>
  <si>
    <t>✅ Respuesta incorrecta (Correcta en el test): B) Los convenios deberán ser presentados ante la Dirección General de Ordenación Normativa del Ministerio de Trabajo y Economía Social...
🔹 ❌ Incorrecta porque el convenio se presenta ante la autoridad laboral competente, que no tiene por qué ser la Dirección General nacional, sino que puede ser una CCAA si es de ámbito autonómico o inferior (art. 90.2 ET).
❌ Respuestas correctas:
•	A) Publicación en 20 días → Cierto: la autoridad laboral dispone de 20 días para ordenar su publicación tras registrarlo (art. 90.3 ET).
•	C) Si la autoridad ve ilegalidad, acude a la jurisdicción social → Cierto, según art. 90.5 ET.
•	D) La autoridad laboral debe velar por el principio de igualdad → Cierto: la autoridad debe evitar discriminaciones, especialmente por razón de sexo.</t>
  </si>
  <si>
    <t>La autoridad laboral velará por el respeto al principio de igualdad en los convenios colectivos que pudieran contener discriminaciones, directas o indirectas, por razón de sexo.</t>
  </si>
  <si>
    <t>Si la autoridad laboral estimase que algún convenio conculca la legalidad vigente, se dirigirá de oficio a la jurisdicción social, la cual resolverá sobre las posibles deficiencias previa audiencia de las partes.</t>
  </si>
  <si>
    <t xml:space="preserve">Los convenios deberán ser presentados ante la Dirección General de Ordenación Normativa del Ministerio de Trabajo y Economía Social, a los solos efectos de registro, dentro del plazo de quince días a partir del momento en que las partes negociadoras lo firmen. </t>
  </si>
  <si>
    <t>En el plazo máximo de veinte días desde la presentación del convenio en el registro se dispondrá por la autoridad laboral su publicación obligatoria y gratuita.</t>
  </si>
  <si>
    <t>*Indique la afirmación incorrecta en relación con la validez de los convenios colectivos de trabajo, en virtud del artículo 90 del Estatuto de los Trabajadores:</t>
  </si>
  <si>
    <t>✅ Respuesta correcta: D) La vigencia de un convenio colectivo, una vez denunciado y aun no habiendo concluido la duración pactada, se producirá en los términos que se hubiesen establecido previamente por las partes.
🔹 Así lo indica el art. 86.3 del ET: tras la denuncia, el convenio sigue vigente según lo pactado en él hasta que se sustituya o se pacte su prórroga.
❌ Respuestas incorrectas:
•	A) Prórroga de tres años por defecto... → Falso. Se prorroga de año en año salvo pacto en contrario, pero no hay límite máximo de 3 prórrogas (art. 86.2 ET).
•	B) Las partes deben someterse obligatoriamente a mediación... → No es obligatorio; la mediación es voluntaria, salvo que se pacte o lo imponga la normativa autonómica.
•	C) Revisión previa autorización... → La Dirección General de Trabajo no autoriza la negociación; esta se rige por la legitimación de las partes (art. 87 ET).</t>
  </si>
  <si>
    <t>La vigencia de un convenio colectivo, una vez denunciado y aun no habiendo concluido la duración pactada, se producirá en los términos que se hubiesen establecido previamente por las partes</t>
  </si>
  <si>
    <t>Durante la vigencia del convenio colectivo, los sujetos que reúnan los requisitos de legitimación establecidos podrán negociar su revisión, previa autorización de la Dirección General de Trabajo.</t>
  </si>
  <si>
    <t>Transcurrido un año desde la denuncia de un convenio colectivo, si no se ha acordado uno nuevo, las partes deberán someterse a procedimientos de mediación.</t>
  </si>
  <si>
    <t>Salvo pacto en contrario, los convenios colectivos se prorrogarán de año en año, hasta alcanzar un máximo de tres prórrogas.</t>
  </si>
  <si>
    <t>*Indique la afirmación correcta en relación con los convenios colectivos de trabajo, en virtud del artículo 86 del Estatuto de los Trabajadores:</t>
  </si>
  <si>
    <t>✅ Respuesta correcta: A) A disponer de un tablón de anuncios que deberá situarse en el centro de trabajo y en lugar donde se garantice un adecuado acceso al mismo de los trabajadores, cuando el sindicato tenga representación en el comité de empresa.
🔹 Este derecho está expresamente recogido en el artículo 8.2 de la LOLS, como uno de los mínimos reconocidos a las secciones sindicales de sindicatos con representación.
❌ Respuestas incorrectas:
•	B) A la negociación colectiva para sus afiliados... → La negociación colectiva no se limita “a sus afiliados”, sino al conjunto de trabajadores del ámbito del convenio.
•	C) A la utilización de un local adecuado... → Este derecho lo tienen los sindicatos más representativos y solo en empresas con más de 250 trabajadores, según el ET y LOLS.
D) A celebrar reuniones... sin notificación previa... → Sí deben notificar a la empresa previamente, aunque estén dentro del horario laboral (art. 8.1 LOLS y art. 77 ET).</t>
  </si>
  <si>
    <t>A celebrar reuniones y distribuir información sindical, dentro de las horas de trabajo, sin notificación previa a la empresa.</t>
  </si>
  <si>
    <t>A la utilización de un local adecuado en el que puedan desarrollar sus actividades en aquellas empresas con más de 200 trabajadores.</t>
  </si>
  <si>
    <t>A la negociación colectiva para sus afiliados, en los términos recogidos en los Estatutos del Sindicato.</t>
  </si>
  <si>
    <t xml:space="preserve">A disponer de un tablón de anuncios que deberá situarse en el centro de trabajo y en lugar donde se garantice un adecuado acceso al mismo de los trabajadores, cuando el sindicato tenga representación en el comité de empresa. </t>
  </si>
  <si>
    <t>*De acuerdo con lo establecido en el artículo octavo de la Ley Orgánica 11/1985, de Libertad Sindical, las Secciones Sindicales tendrán derecho:</t>
  </si>
  <si>
    <t>✅ Respuesta correcta: C) Los órganos colegiados ejecutivos de las Comunidades Autónomas.
🔹 Según art. 162 CE, pueden interponer el recurso, junto con otras autoridades.
❌ Respuestas incorrectas:
•	A) Fiscalía y Abogacía del Estado: la Fiscalía no está legitimada para el recurso de inconstitucionalidad (solo para el de amparo).
•	B) Magistrados del Supremo: no tienen legitimación para este recurso.
•	D) Cualquier persona natural o jurídica: sólo pueden interponer amparo, no recurso de inconstitucionalidad.</t>
  </si>
  <si>
    <t>Cualquier persona natural o jurídica que invoque un interés legítimo.</t>
  </si>
  <si>
    <t>Los órganos colegiados ejecutivos de las Comunidades Autónomas.</t>
  </si>
  <si>
    <t>Los magistrados del Tribunal Supremo.</t>
  </si>
  <si>
    <t>La Fiscalía General del Estado y la Abogacía del Estado.</t>
  </si>
  <si>
    <t>*Según el artículo 162 de la Constitución Española de 1978, ¿quiénes están legitimados para interponer el recurso de inconstitucionalidad?</t>
  </si>
  <si>
    <t>✅ Respuesta correcta: D) Será nombrado entre sus miembros por el rey, a propuesta del mismo Tribunal y por un período de tres años.
🔹 Especificado en el artículo 160 CE.
❌ Respuestas incorrectas:
•	A) Entre miembros del CGPJ: error, es entre miembros del propio TC.
•	B y C) A propuesta del Ministro de Justicia o del CGPJ: no intervienen en la propuesta del presidente del TC.</t>
  </si>
  <si>
    <t>Será nombrado entre sus miembros por el rey, a propuesta del mismo Tribunal y por un período de tres años.</t>
  </si>
  <si>
    <t>Será nombrado entre sus miembros por el rey, a propuesta del Consejo General del Poder Judicial y por un período de tres años.</t>
  </si>
  <si>
    <t>Será nombrado entre sus miembros por el rey, a propuesta del ministro de Justicia y por un período de nueve años.</t>
  </si>
  <si>
    <t>Será nombrado por el rey, de entre los miembros del Consejo General del Poder Judicial y por un período de tres años.</t>
  </si>
  <si>
    <t>*Según lo establecido en el artículo 160 de la Constitución Española de 1978, el presidente del Tribunal Constitucional:</t>
  </si>
  <si>
    <t>✅ Respuesta correcta: D) El defensor del pueblo será elegido por las Cortes Generales para un periodo de cinco años.
🔹 El artículo 2 de la ley lo especifica con claridad.
❌ Respuestas incorrectas:
•	A) Ratificado por el Senado: no, lo eligen ambas cámaras.
•	B) Refrendado por las Cortes: no se habla de refrendo, sino de elección directa.
•	C) Elegido solo por el Congreso: incorrecto, es por ambas cámaras.</t>
  </si>
  <si>
    <t>El defensor del pueblo será elegido por las Cortes Generales para un periodo de cinco años.</t>
  </si>
  <si>
    <t>El defensor del pueblo será elegido por el Congreso de los Diputados para un periodo de cuatro años.</t>
  </si>
  <si>
    <t>El defensor del pueblo será refrendado por las Cortes Generales para un periodo de cinco años.</t>
  </si>
  <si>
    <t>El defensor del pueblo será ratificado por el Senado para un periodo de cinco años.</t>
  </si>
  <si>
    <t>*Seleccione la afirmación correcta según el artículo Segundo de la Ley Orgánica 3/1981, de 6 de abril, del defensor del pueblo:</t>
  </si>
  <si>
    <t>✅ Respuesta correcta: A) Podrá ser elegido cualquier español mayor de edad en pleno disfrute de sus derechos civiles y políticos.
🔹 Así lo establece literalmente la ley.
❌ Respuestas incorrectas:
•	B) Debe residir en territorio nacional: no es un requisito exigido.
•	C) Debe ser funcionario con más de 10 años: falso, no se exige experiencia en la administración pública.
•	D) Debe ser abogado o jurista: tampoco es requisito, aunque sí habitual.</t>
  </si>
  <si>
    <t>El defensor del pueblo deberá ser nombrado entre abogados y otros juristas, de reconocida competencia.</t>
  </si>
  <si>
    <t>El defensor del pueblo deberá ser nombrado entre los funcionarios públicos con más de diez años de servicio activo.</t>
  </si>
  <si>
    <t>El defensor del pueblo deberá ser nombrado entre los ciudadanos españoles que residan en territorio nacional.</t>
  </si>
  <si>
    <t>Podrá ser elegido defensor del pueblo cualquier español mayor de edad que se encuentre en el pleno disfrute de sus derechos civiles y políticos.</t>
  </si>
  <si>
    <t>*De conformidad con el artículo tercero de la Ley Orgánica 3/1981, de 6 de abril, del defensor del pueblo:</t>
  </si>
  <si>
    <t>✅ Respuesta correcta: B) Las transacciones judiciales y extrajudiciales sobre los derechos de la Hacienda Pública...
🔹 Se incluye expresamente como consulta obligatoria al Pleno del Consejo de Estado, según el art. 21 de la Ley Orgánica 3/1980.
❌ Respuestas incorrectas:
•	A) Las dudas y discrepancias…: competencia de la Comisión Permanente, no del Pleno.
•	C) Asuntos sobre organización del propio Consejo: los consulta la Comisión Permanente.
•	D) Problemas jurídicos de resoluciones de organizaciones públicas: también competencia de la Comisión Permanente, salvo que sean internacionales (que irían al Pleno).</t>
  </si>
  <si>
    <t>Los problemas jurídicos que suscite la interpretación de las resoluciones emanadas de las organizaciones de titularidad pública.</t>
  </si>
  <si>
    <t>Los asuntos relativos a la organización, competencia y funcionamiento del propio Consejo de Estado.</t>
  </si>
  <si>
    <t>Las transacciones judiciales y extrajudiciales sobre los derechos de la Hacienda Pública y sometimiento o arbitraje de las contiendas que se susciten respecto de los mismos.</t>
  </si>
  <si>
    <t>Las dudas y discrepancias que surjan en la interpretación o cumplimiento de la normativa vigente.</t>
  </si>
  <si>
    <t>*Según el artículo 21 de la Ley Orgánica 3/1980, de 22 de abril, del Consejo de Estado, ¿cuál de los siguientes temas es de consulta obligatoria al Consejo de Estado en Pleno?</t>
  </si>
  <si>
    <t>✅ Respuesta correcta: B) Nueve años y se renovarán por terceras partes cada tres años.
🔹 Es lo que señala el artículo 159.3 CE, asegurando estabilidad y renovación progresiva del órgano.
❌ Respuestas incorrectas:
•	A) Seis años con posibilidad de reelección por un límite máximo de nueve años: error, ni es de 6 años ni se prevé reelección.
•	C) Doce años y se renovará la cuarta parte al noveno año: confusión con otros órganos judiciales.
D) Nueve años y se renovarán cada año: incorrecto, la renovación es por tercios cada tres años, no anualmente.</t>
  </si>
  <si>
    <t>Nueve años y se renovarán cada año.</t>
  </si>
  <si>
    <t>Doce años y se renovará la cuarta parte al noveno año.</t>
  </si>
  <si>
    <t xml:space="preserve">Nueve años y se renovarán por terceras partes cada tres años. </t>
  </si>
  <si>
    <t>Seis años con posibilidad de reelección por un límite máximo de nueve años.</t>
  </si>
  <si>
    <t>*Según el artículo 159 de la Constitución Española de 1978, los miembros del Tribunal Constitucional serán designados por un periodo de:</t>
  </si>
  <si>
    <t>✅ Respuesta correcta: A) El Gobierno.
🔹 El artículo 62 LOTC establece que el Gobierno puede plantear directamente un conflicto de competencias con una Comunidad Autónoma cuando se infringe el orden constitucional de distribución de competencias.
❌ Respuestas incorrectas:
•	B) El Consejo de Estado: solo emite dictámenes, no plantea conflictos.
•	C) La Fiscalía General del Estado: puede intervenir en defensa de la legalidad, pero no formaliza este tipo de conflictos.
•	D) La Abogacía del Estado: actúa como representación procesal del Gobierno, pero no tiene iniciativa propia para formalizar el conflicto.</t>
  </si>
  <si>
    <t>La Abogacía del Estado.</t>
  </si>
  <si>
    <t>La Fiscalía General del Estado.</t>
  </si>
  <si>
    <t>El Consejo de Estado.</t>
  </si>
  <si>
    <t>*Según el artículo 62 de la Ley Orgánica 2/1979, del Tribunal Constitucional, ¿quién puede formalizar directamente un conflicto de competencias cuando considere que una disposición o resolución de una Comunidad Autónoma no respeta el orden de competencia establecido?</t>
  </si>
  <si>
    <t>✅ la A es la Opción correcta por que el artículo 153.a CE especifica claramente que el Tribunal Constitucional es el órgano competente para ejercer el control sobre disposiciones normativas con rango de ley de las comunidades autónomas. La ❌ Opción B es incorrecta por que el control gubernamental no versa sobre la constitucionalidad, sino sobre la adecuación al ordenamiento jurídico, y requiere informe del Consejo de Estado si hay delegación (art. 153.b CE). Finalmente la  ❌ Opción C es incorrecta dado que el Tribunal Supremo no tiene competencias para enjuiciar la constitucionalidad de normas con fuerza de ley. Esa función es exclusiva del Tribunal Constitucional</t>
  </si>
  <si>
    <t>Por el Consejo de Estado, el relativo a la constitucionalidad de sus disposiciones normativas reglamentarias.</t>
  </si>
  <si>
    <t>Por el Tribunal Supremo, el relativo a la constitucionalidad de sus disposiciones normativas con fuerza de ley.</t>
  </si>
  <si>
    <t>Por el Gobierno, el relativo a la constitucionalidad de sus disposiciones normativas reglamentarias.</t>
  </si>
  <si>
    <t>Por el Tribunal Constitucional, el relativo a la constitucionalidad de sus disposiciones normativas con fuerza de ley.</t>
  </si>
  <si>
    <t>*De acuerdo con el artículo 153 de la Constitución Española de 1978, el control de la actividad de los órganos de las Comunidades Autónomas se ejercerá:</t>
  </si>
  <si>
    <t>✅ Respuesta correcta: C) La sanidad exterior, las bases y coordinación general de la sanidad y la legislación sobre productos farmacéuticos.
🔹 Esta competencia está recogida expresamente como exclusiva del Estado en el artículo 149.1.16 CE, por tanto, no puede ser asumida por las Comunidades Autónomas. Se trata de una competencia esencial para garantizar un marco común en materia sanitaria.
Justificación de las respuestas incorrectas:
❌ A) Los puertos de refugio, los puertos y aeropuertos deportivos y, en general, los que no desarrollen actividades comerciales.
🔹 Según el artículo 148.1.6 CE, estas son competencias que sí pueden ser asumidas por las Comunidades Autónomas, ya que no afectan al interés general ni implican actividad comercial relevante.
❌ B) La pesca en aguas interiores, el marisqueo y la acuicultura, la caza y la pesca fluvial.
🔹 También se recoge en el artículo 148.1.11 CE como materias que pueden ser asumidas por las Comunidades Autónomas.
❌ D) La vigilancia y protección de sus edificios e instalaciones y la coordinación y demás facultades en relación con las policías locales en los términos que establezca una ley orgánica.</t>
  </si>
  <si>
    <t>La vigilancia y protección de sus edificios e instalaciones y la coordinación y demás facultades en relación con las policías locales en los términos que establezca una ley orgánica.</t>
  </si>
  <si>
    <t xml:space="preserve">La sanidad exterior, las bases y coordinación general de la sanidad y la legislación sobre productos farmacéuticos. </t>
  </si>
  <si>
    <t>La pesca en aguas interiores, el marisqueo y la acuicultura, la caza y la pesca fluvial.</t>
  </si>
  <si>
    <t>Los puertos de refugio, los puertos y aeropuertos deportivos y, en general, los que no desarrollen actividades comerciales.</t>
  </si>
  <si>
    <t>*De acuerdo con los artículos 148 y 149 de la Constitución Española de 1978, ¿cuáles de las siguientes competencias no podrán ser asumidas por las comunidades autónomas?</t>
  </si>
  <si>
    <t>✅ Respuesta correcta:   C) Se ajustará al procedimiento establecido en los mismos y requerirá, en todo caso, la aprobación por las Cortes Generales, mediante ley orgánica.
❌ Por qué las otras opciones son incorrectas:   A) "Deberá realizarse a través de una asamblea compuesta por los miembros de la Diputación u órgano interinsular..."
🔴 Esta opción describe el procedimiento del artículo 151 CE, no el 147, y se refiere a la vía rápida de acceso a la autonomía, no a la reforma de los estatutos ya existentes.
B) "Se podrá iniciar por mayoría cualificada de votos en la asamblea autonómica..."   🔴 Aunque puede ser cierto según algunos estatutos, no es lo que establece el artículo 147 CE, que habla de que se siga el procedimiento que los propios estatutos prevean, y en todo caso requiere ley orgánica.
D) "Solo podrá realizarse en circunstancias excepcionales y previo visto bueno de las Cortes Generales y oído el rey."  🔴 Esta afirmación no figura en ningún artículo constitucional y mezcla conceptos ajenos al procedimiento de reforma estatutaria.</t>
  </si>
  <si>
    <t>Solo podrá realizarse en circunstancias excepcionales y previo visto bueno de las Cortes Generales y oído el rey.</t>
  </si>
  <si>
    <t xml:space="preserve">Se ajustará al procedimiento establecido en los mismos y requerirá, en todo caso, la aprobación por las Cortes Generales, mediante ley orgánica. </t>
  </si>
  <si>
    <t>Se podrá iniciar por mayoría cualificada de votos en la asamblea autonómica y será elevada a las Cortes Generales para su tramitación como ley orgánica.</t>
  </si>
  <si>
    <t>Deberá realizarse a través de una asamblea compuesta por los miembros de la Diputación u órgano interinsular de las provincias afectadas y por los Diputados y senadores elegidos en ellas y será elevada a las Cortes Generales para su tramitación como ley orgánica.</t>
  </si>
  <si>
    <t>*De acuerdo con el artículo 147 de la Constitución Española de 1978, la reforma de los Estatutos de autonomía:</t>
  </si>
  <si>
    <t>✅ la D s Correcta porque: El documento establece:
“Para crear cualquier órgano administrativo, se exige que queden determinadas: su integración en la Administración Pública [...] funciones y competencias [...] y la dotación de los recursos necesarios para su puesta en marcha y funcionamiento.”
❌ Incorrectas porque:
A y B omiten la dotación de recursos.
C sustituye la dotación de recursos por “autorización del Ministerio”, que no es un requisito mencionado para la creación del órgano como tal.</t>
  </si>
  <si>
    <t>Determinación de su forma de integración en la Administración Pública de que se trate y su dependencia jerárquica, delimitación de sus funciones y competencias y dotación de los créditos necesarios para su puesta en marcha y funcionamiento</t>
  </si>
  <si>
    <t>Determinación de su forma de integración en la Administración Pública de que se trate y su dependencia jerárquica, delimitación de sus funciones y competencias y autorización del Ministerio de Función Pública u órgano autonómico correspondiente</t>
  </si>
  <si>
    <t>Determinación de su forma de integración en la Administración Pública de que se trate y su dependencia jerárquica, delimitación de sus funciones y competencias y nombramiento de su titular.</t>
  </si>
  <si>
    <t>Determinación de su forma de integración en la Administración Pública de que se trate y su dependencia jerárquica, determinación de su estructura organizativa y delimitación de sus funciones y competencias.</t>
  </si>
  <si>
    <t>*De acuerdo con el artículo 5 de la Ley 40/2015, de Régimen Jurídico del Sector Público, la creación de cualquier órgano administrativo exigirá, al menos, el cumplimiento de los siguientes requisitos:</t>
  </si>
  <si>
    <t>✅ Correcta porque: El documento dice:
“Son nombrados y cesados por resolución del delegado del Gobierno mediante el procedimiento de libre designación.”
❌ Incorrectas porque:
A y B implican que la competencia reside en órganos autonómicos (vicepresidente/presidente), lo cual no es correcto.
C atribuye el nombramiento al subdelegado del Gobierno, que no tiene esta competencia.</t>
  </si>
  <si>
    <t xml:space="preserve">Serán nombrados por el delegado del Gobierno mediante el procedimiento de libre designación. </t>
  </si>
  <si>
    <t>Serán nombrados por el subdelegado del Gobierno mediante el procedimiento de libre designación.</t>
  </si>
  <si>
    <t>Serán nombrados por el presidente de la Comunidad Autónoma mediante el procedimiento de libre designación.</t>
  </si>
  <si>
    <t>Serán nombrados por el vicepresidente de la Comunidad Autónoma mediante el procedimiento de libre designación.</t>
  </si>
  <si>
    <t>*De acuerdo con el artículo 70 de la Ley 40/2015, de Régimen Jurídico del Sector Público, en relación con los directores insulares de la Administración General del Estado:</t>
  </si>
  <si>
    <t>✅ Correcta porque: El documento indica:
“La titularidad de las competencias no se verá alterada en los supuestos de delegación, encomienda de gestión, delegación de firma o suplencia, aunque sí se producirá variación en la titularidad de los elementos determinantes de su ejercicio...”
La avocación es una excepción a la regla, donde el superior ejerce una competencia ajena, pero no modifica la titularidad.
❌ Incorrectas porque:
C (desconcentración) sí altera la titularidad al crear nuevos órganos con competencias propias.
A y D (delegación de firma y suplencia) pueden no alterar la titularidad, pero sí el ejercicio, al igual que la delegación de competencias.</t>
  </si>
  <si>
    <t>La suplencia</t>
  </si>
  <si>
    <t xml:space="preserve"> La desconcentración</t>
  </si>
  <si>
    <t xml:space="preserve">La delegación de firma. </t>
  </si>
  <si>
    <t>La avocación</t>
  </si>
  <si>
    <t>*De acuerdo con el artículo 13 de la Ley 40/2015, de Régimen Jurídico del Sector Público, ¿cuál de las siguientes figuras no altera la titularidad y el ejercicio de las competencias de los órganos administrativos?</t>
  </si>
  <si>
    <t>✅ Correcta porque: El documento especifica:
“Subsecretarios [...] se nombran por Real Decreto del Consejo de Ministros a propuesta del ministro correspondiente.”
❌ Incorrectas porque:
A y C asignan el nombramiento al Rey o por orden ministerial, lo cual es inexacto.
D mezcla principios generales (igualdad, mérito, etc.) pero no describe el procedimiento legal de nombramiento.</t>
  </si>
  <si>
    <t>Serán nombrados, respetando los principios de igualdad, mérito y capacidad, y cesados por el titular del Ministerio o de la Secretaría de Estado del que dependan.</t>
  </si>
  <si>
    <t>Serán nombrados por Orden Ministerial, previo conocimiento del Consejo de Ministros.</t>
  </si>
  <si>
    <t xml:space="preserve">Serán nombrados y separados por Real Decreto del Consejo de Ministros a propuesta del titular del Ministerio. </t>
  </si>
  <si>
    <t>Serán nombrados y separados por el rey, a propuesta del presidente del Gobierno.</t>
  </si>
  <si>
    <t>*De conformidad con el artículo 63 de la Ley 40/2015, los subsecretarios:</t>
  </si>
  <si>
    <t>✅ Correcta porque: Según el artículo 17 de la ley (mencionado en el documento):
"el quorum necesario para la válida constitución del órgano requerirá la presencia del presidente y secretario o en su caso, de quienes les sustituyan y la mitad, al menos, de sus miembros."
❌ Incorrectas porque:
B y D mencionan “dos terceras partes” → exceden el mínimo requerido.
C dice “un tercio” → insuficiente para la constitución válida.</t>
  </si>
  <si>
    <t>La asistencia, presencial de forma obligatoria del presidente y secretario o en su caso, de quienes les suplan, y la asistencia presencial o a distancia de las dos terceras partes, al menos, de sus miembros.</t>
  </si>
  <si>
    <t>La asistencia, presencial o a distancia del presidente y secretario o en su caso, de quienes les suplan, y la de un tercio de las partes, al menos, de sus miembros.</t>
  </si>
  <si>
    <t>La asistencia, presencial o a distancia, del presidente y secretario o en su caso, de quienes les suplan, y la de las dos terceras partes, al menos, de sus miembros.</t>
  </si>
  <si>
    <t xml:space="preserve">La asistencia, presencial o a distancia, del presidente y secretario o en su caso, de quienes les suplan, y la de la mitad, al menos, de sus miembros. </t>
  </si>
  <si>
    <t>*De acuerdo con el artículo 17 de la Ley 40/2015, de 1 de octubre, de Régimen Jurídico del Sector Público, para la válida constitución de los órganos colegiados de las Administraciones Públicas, se requerirá:</t>
  </si>
  <si>
    <t>✅ Correcta porque: El documento indica literalmente:
"Las reglas aplicables a las competencias de los órganos administrativos, definidas en el artículo 8, señalan que estas no podrán ser objeto de renuncia y que deberán ser ejercidas por aquellos que las tengan atribuidas como propias, sin perjuicio de las posibilidades de delegación [...] o avocación [...] en los términos previstos."
❌ Incorrectas porque:
A y C mencionan “desconcentrada sobre órganos judiciales”, lo cual es erróneo ya que se trata de órganos administrativos, no judiciales.
D habla de “órganos jerárquicamente dependientes”, lo cual no refleja lo expresado en el artículo 8 sobre irrenunciabilidad por el órgano titular, no por los subordinados.</t>
  </si>
  <si>
    <t>Irrenunciable por los órganos administrativos jerárquicamente dependientes de aquel que la tenga atribuida como propia.</t>
  </si>
  <si>
    <t>Desconcentrada sobre los titulares de los órganos judiciales que la tengan atribuida como propia, salvo para los órganos inferiores competentes por razón de la materia y del territorio.</t>
  </si>
  <si>
    <t xml:space="preserve">Irrenunciable por los órganos administrativos que la tengan atribuida como propia, salvo los casos de delegación o avocación, cuando se efectúen en los términos previstos por la ley. </t>
  </si>
  <si>
    <t>Desconcentrada sobre los órganos judiciales jerárquicamente dependientes de aquel que la tenga atribuida como propia.</t>
  </si>
  <si>
    <t>*Según el punto 1 del artículo 8 de la Ley 40/2015, de 1 de octubre, de Régimen Jurídico del Sector Público, la competencia es:</t>
  </si>
  <si>
    <t>✅ la opción B es correcta dado que según el documento (y el artículo 103.1 de la Constitución Española, citado literalmente): "La Administración Pública sirve con objetividad los intereses generales y actúa de acuerdo con los principios de eficacia, jerarquía, descentralización, desconcentración y coordinación, con sometimiento pleno a la ley y al Derecho."
La opción B incluye también el término "eficiencia", que no aparece en el artículo 103.1 CE, pero sí es un principio administrativo reconocido ampliamente (por ejemplo, en el artículo 3 de la Ley 40/2015 y como principio de actuación moderna). Esto indica que el examen requiere una extraordinaria literalidad
❌ Por qué las otras opciones son incorrectas:
A. “Eficacia, jerarquía, descentralización, desconcentración y coordinación…” y omite “eficiencia” C. “Eficiencia, jerarquía, descentralización y coordinación…”  Omite eficacia, que sí está en el artículo 103.1 CE, por tanto es incorrecta legalmente. Y la D. “Eficacia, jerarquía, centralización y coordinación…”.  El principio de centralización no existe como tal en la Constitución. La CE y la doctrina defienden la descentralización y desconcentración, por tanto, es conceptualmente errónea.</t>
  </si>
  <si>
    <t>Eficacia, jerarquía, centralización y coordinación, con sometimiento pleno a la ley y al Derecho.</t>
  </si>
  <si>
    <t>Eficiencia, jerarquía, descentralización y coordinación, con sometimiento pleno a la ley y al Derecho.</t>
  </si>
  <si>
    <t>Eficacia, jerarquía, descentralización, desconcentración y coordinación, con sometimiento pleno a la ley y al Derecho.</t>
  </si>
  <si>
    <t>Eficacia, eficiencia, jerarquía, descentralización y coordinación, con sometimiento pleno a la ley y al Derecho.</t>
  </si>
  <si>
    <t>*De acuerdo con lo establecido en el artículo 103 de la Constitución Española de 1978, la Administración Pública sirve con objetividad los intereses generales y actúa de acuerdo con los principios de:</t>
  </si>
  <si>
    <r>
      <t>Respuesta correcta: B  "Servicios especiales."  Es correcta porque</t>
    </r>
    <r>
      <rPr>
        <sz val="11"/>
        <color theme="1"/>
        <rFont val="Aptos"/>
        <family val="2"/>
      </rPr>
      <t xml:space="preserve"> el artículo 579 LOPJ establece que los vocales del CGPJ que sean funcionarios públicos pasan a la </t>
    </r>
    <r>
      <rPr>
        <b/>
        <sz val="11"/>
        <color theme="1"/>
        <rFont val="Aptos"/>
        <family val="2"/>
      </rPr>
      <t>situación administrativa de servicios especiales</t>
    </r>
    <r>
      <rPr>
        <sz val="11"/>
        <color theme="1"/>
        <rFont val="Aptos"/>
        <family val="2"/>
      </rPr>
      <t xml:space="preserve">.   </t>
    </r>
    <r>
      <rPr>
        <sz val="11"/>
        <color theme="1"/>
        <rFont val="Segoe UI Emoji"/>
        <family val="2"/>
      </rPr>
      <t>❌</t>
    </r>
    <r>
      <rPr>
        <sz val="11"/>
        <color theme="1"/>
        <rFont val="Aptos"/>
        <family val="2"/>
      </rPr>
      <t xml:space="preserve"> </t>
    </r>
    <r>
      <rPr>
        <b/>
        <sz val="11"/>
        <color theme="1"/>
        <rFont val="Aptos"/>
        <family val="2"/>
      </rPr>
      <t>Opción A:</t>
    </r>
    <r>
      <rPr>
        <sz val="11"/>
        <color theme="1"/>
        <rFont val="Aptos"/>
        <family val="2"/>
      </rPr>
      <t xml:space="preserve"> "Adscripción provisional" no se menciona en la ley para este caso.  </t>
    </r>
    <r>
      <rPr>
        <sz val="11"/>
        <color theme="1"/>
        <rFont val="Segoe UI Emoji"/>
        <family val="2"/>
      </rPr>
      <t>❌</t>
    </r>
    <r>
      <rPr>
        <sz val="11"/>
        <color theme="1"/>
        <rFont val="Aptos"/>
        <family val="2"/>
      </rPr>
      <t xml:space="preserve"> </t>
    </r>
    <r>
      <rPr>
        <b/>
        <sz val="11"/>
        <color theme="1"/>
        <rFont val="Aptos"/>
        <family val="2"/>
      </rPr>
      <t>Opción C:</t>
    </r>
    <r>
      <rPr>
        <sz val="11"/>
        <color theme="1"/>
        <rFont val="Aptos"/>
        <family val="2"/>
      </rPr>
      <t xml:space="preserve"> "Excedencia con reserva de puesto" tampoco aplica.  </t>
    </r>
    <r>
      <rPr>
        <sz val="11"/>
        <color theme="1"/>
        <rFont val="Segoe UI Emoji"/>
        <family val="2"/>
      </rPr>
      <t>❌</t>
    </r>
    <r>
      <rPr>
        <sz val="11"/>
        <color theme="1"/>
        <rFont val="Aptos"/>
        <family val="2"/>
      </rPr>
      <t xml:space="preserve"> </t>
    </r>
    <r>
      <rPr>
        <b/>
        <sz val="11"/>
        <color theme="1"/>
        <rFont val="Aptos"/>
        <family val="2"/>
      </rPr>
      <t>Opción D:</t>
    </r>
    <r>
      <rPr>
        <sz val="11"/>
        <color theme="1"/>
        <rFont val="Aptos"/>
        <family val="2"/>
      </rPr>
      <t xml:space="preserve"> "Comisión de servicios" es una figura distinta, no la aplicable a vocales según el artículo 579.</t>
    </r>
  </si>
  <si>
    <t>La situación administrativa para los que sean funcionarios públicos será la de comisión de servicios.</t>
  </si>
  <si>
    <t>La situación administrativa para los que sean funcionarios públicos será la de excedencia con reserva de puesto de trabajo.</t>
  </si>
  <si>
    <t>La situación administrativa para los que sean funcionarios públicos será la de servicios especiales</t>
  </si>
  <si>
    <t>La situación administrativa para los que sean funcionarios públicos será la de adscripción provisional.</t>
  </si>
  <si>
    <t>*Según el artículo 579 de la Ley Orgánica 6/1985, del Poder Judicial, en relación con la situación administrativa de los vocales del Consejo General del Poder Judicial:</t>
  </si>
  <si>
    <r>
      <t>Respuesta correcta: A   "Permanente, Disciplinaria, de Asuntos Económicos y de Igualdad."  Es correcta porque</t>
    </r>
    <r>
      <rPr>
        <sz val="11"/>
        <color theme="1"/>
        <rFont val="Aptos"/>
        <family val="2"/>
      </rPr>
      <t xml:space="preserve"> el artículo 595.2 de la LOPJ menciona exactamente esas cuatro comisiones como las principales existentes. </t>
    </r>
    <r>
      <rPr>
        <sz val="11"/>
        <color theme="1"/>
        <rFont val="Segoe UI Emoji"/>
        <family val="2"/>
      </rPr>
      <t>❌</t>
    </r>
    <r>
      <rPr>
        <sz val="11"/>
        <color theme="1"/>
        <rFont val="Aptos"/>
        <family val="2"/>
      </rPr>
      <t xml:space="preserve"> </t>
    </r>
    <r>
      <rPr>
        <b/>
        <sz val="11"/>
        <color theme="1"/>
        <rFont val="Aptos"/>
        <family val="2"/>
      </rPr>
      <t>Opción B:</t>
    </r>
    <r>
      <rPr>
        <sz val="11"/>
        <color theme="1"/>
        <rFont val="Aptos"/>
        <family val="2"/>
      </rPr>
      <t xml:space="preserve"> "De Asuntos Sociales" e "Inclusión" </t>
    </r>
    <r>
      <rPr>
        <b/>
        <sz val="11"/>
        <color theme="1"/>
        <rFont val="Aptos"/>
        <family val="2"/>
      </rPr>
      <t>no existen</t>
    </r>
    <r>
      <rPr>
        <sz val="11"/>
        <color theme="1"/>
        <rFont val="Aptos"/>
        <family val="2"/>
      </rPr>
      <t xml:space="preserve"> como comisiones del CGPJ. </t>
    </r>
    <r>
      <rPr>
        <sz val="11"/>
        <color theme="1"/>
        <rFont val="Segoe UI Emoji"/>
        <family val="2"/>
      </rPr>
      <t>❌</t>
    </r>
    <r>
      <rPr>
        <sz val="11"/>
        <color theme="1"/>
        <rFont val="Aptos"/>
        <family val="2"/>
      </rPr>
      <t xml:space="preserve"> </t>
    </r>
    <r>
      <rPr>
        <b/>
        <sz val="11"/>
        <color theme="1"/>
        <rFont val="Aptos"/>
        <family val="2"/>
      </rPr>
      <t>Opción C:</t>
    </r>
    <r>
      <rPr>
        <sz val="11"/>
        <color theme="1"/>
        <rFont val="Aptos"/>
        <family val="2"/>
      </rPr>
      <t xml:space="preserve"> "Protección de Datos" o "Tributarios" </t>
    </r>
    <r>
      <rPr>
        <b/>
        <sz val="11"/>
        <color theme="1"/>
        <rFont val="Aptos"/>
        <family val="2"/>
      </rPr>
      <t>no son comisiones del CGPJ</t>
    </r>
    <r>
      <rPr>
        <sz val="11"/>
        <color theme="1"/>
        <rFont val="Aptos"/>
        <family val="2"/>
      </rPr>
      <t xml:space="preserve">, son funciones distintas. </t>
    </r>
    <r>
      <rPr>
        <sz val="11"/>
        <color theme="1"/>
        <rFont val="Segoe UI Emoji"/>
        <family val="2"/>
      </rPr>
      <t>❌</t>
    </r>
    <r>
      <rPr>
        <sz val="11"/>
        <color theme="1"/>
        <rFont val="Aptos"/>
        <family val="2"/>
      </rPr>
      <t xml:space="preserve"> </t>
    </r>
    <r>
      <rPr>
        <b/>
        <sz val="11"/>
        <color theme="1"/>
        <rFont val="Aptos"/>
        <family val="2"/>
      </rPr>
      <t>Opción D:</t>
    </r>
    <r>
      <rPr>
        <sz val="11"/>
        <color theme="1"/>
        <rFont val="Aptos"/>
        <family val="2"/>
      </rPr>
      <t xml:space="preserve"> "Paritaria" </t>
    </r>
    <r>
      <rPr>
        <b/>
        <sz val="11"/>
        <color theme="1"/>
        <rFont val="Aptos"/>
        <family val="2"/>
      </rPr>
      <t>no está recogida</t>
    </r>
    <r>
      <rPr>
        <sz val="11"/>
        <color theme="1"/>
        <rFont val="Aptos"/>
        <family val="2"/>
      </rPr>
      <t xml:space="preserve"> entre las comisiones del artículo 595.</t>
    </r>
  </si>
  <si>
    <t>Permanente, Paritaria, Disciplinaria y de Igualdad.</t>
  </si>
  <si>
    <t>De Supervisión y control de Protección de Datos, Disciplinaria, de Asuntos financieros y tributarios y Permanente.</t>
  </si>
  <si>
    <t>Permanente, de Asuntos Sociales, de Inclusión y de Calificación.</t>
  </si>
  <si>
    <t xml:space="preserve">Permanente, Disciplinaria, de Asuntos Económicos y de Igualdad. </t>
  </si>
  <si>
    <t>*De acuerdo con lo previsto en el artículo 595 de la Ley Orgánica 6/1985, del Poder Judicial, en el Consejo General del Poder Judicial existen, entre otras, las siguientes comisiones:</t>
  </si>
  <si>
    <r>
      <t>Respuesta correcta: A</t>
    </r>
    <r>
      <rPr>
        <sz val="11"/>
        <color theme="1"/>
        <rFont val="Aptos"/>
        <family val="2"/>
      </rPr>
      <t xml:space="preserve">     Es c</t>
    </r>
    <r>
      <rPr>
        <b/>
        <sz val="11"/>
        <color theme="1"/>
        <rFont val="Aptos"/>
        <family val="2"/>
      </rPr>
      <t>orrecta porque</t>
    </r>
    <r>
      <rPr>
        <sz val="11"/>
        <color theme="1"/>
        <rFont val="Aptos"/>
        <family val="2"/>
      </rPr>
      <t xml:space="preserve"> el artículo 569 de la LOPJ así lo estipula literalmente: </t>
    </r>
    <r>
      <rPr>
        <b/>
        <sz val="11"/>
        <color theme="1"/>
        <rFont val="Aptos"/>
        <family val="2"/>
      </rPr>
      <t>el rey</t>
    </r>
    <r>
      <rPr>
        <sz val="11"/>
        <color theme="1"/>
        <rFont val="Aptos"/>
        <family val="2"/>
      </rPr>
      <t xml:space="preserve"> los nombra mediante </t>
    </r>
    <r>
      <rPr>
        <b/>
        <sz val="11"/>
        <color theme="1"/>
        <rFont val="Aptos"/>
        <family val="2"/>
      </rPr>
      <t>Real Decreto</t>
    </r>
    <r>
      <rPr>
        <sz val="11"/>
        <color theme="1"/>
        <rFont val="Aptos"/>
        <family val="2"/>
      </rPr>
      <t xml:space="preserve">, juran </t>
    </r>
    <r>
      <rPr>
        <b/>
        <sz val="11"/>
        <color theme="1"/>
        <rFont val="Aptos"/>
        <family val="2"/>
      </rPr>
      <t>ante el rey</t>
    </r>
    <r>
      <rPr>
        <sz val="11"/>
        <color theme="1"/>
        <rFont val="Aptos"/>
        <family val="2"/>
      </rPr>
      <t xml:space="preserve">, y luego celebran su sesión constitutiva.   </t>
    </r>
    <r>
      <rPr>
        <sz val="11"/>
        <color theme="1"/>
        <rFont val="Segoe UI Emoji"/>
        <family val="2"/>
      </rPr>
      <t>❌</t>
    </r>
    <r>
      <rPr>
        <sz val="11"/>
        <color theme="1"/>
        <rFont val="Aptos"/>
        <family val="2"/>
      </rPr>
      <t xml:space="preserve"> </t>
    </r>
    <r>
      <rPr>
        <b/>
        <sz val="11"/>
        <color theme="1"/>
        <rFont val="Aptos"/>
        <family val="2"/>
      </rPr>
      <t>Opción B:</t>
    </r>
    <r>
      <rPr>
        <sz val="11"/>
        <color theme="1"/>
        <rFont val="Aptos"/>
        <family val="2"/>
      </rPr>
      <t xml:space="preserve"> Falso, el presidente del Gobierno no nombra a los vocales.  </t>
    </r>
    <r>
      <rPr>
        <sz val="11"/>
        <color theme="1"/>
        <rFont val="Segoe UI Emoji"/>
        <family val="2"/>
      </rPr>
      <t>❌</t>
    </r>
    <r>
      <rPr>
        <sz val="11"/>
        <color theme="1"/>
        <rFont val="Aptos"/>
        <family val="2"/>
      </rPr>
      <t xml:space="preserve"> </t>
    </r>
    <r>
      <rPr>
        <b/>
        <sz val="11"/>
        <color theme="1"/>
        <rFont val="Aptos"/>
        <family val="2"/>
      </rPr>
      <t>Opción C:</t>
    </r>
    <r>
      <rPr>
        <sz val="11"/>
        <color theme="1"/>
        <rFont val="Aptos"/>
        <family val="2"/>
      </rPr>
      <t xml:space="preserve"> Aunque incluye al rey, confunde el juramento ante las Cortes Generales, lo cual no está contemplado.  </t>
    </r>
    <r>
      <rPr>
        <sz val="11"/>
        <color theme="1"/>
        <rFont val="Segoe UI Emoji"/>
        <family val="2"/>
      </rPr>
      <t>❌</t>
    </r>
    <r>
      <rPr>
        <sz val="11"/>
        <color theme="1"/>
        <rFont val="Aptos"/>
        <family val="2"/>
      </rPr>
      <t xml:space="preserve"> </t>
    </r>
    <r>
      <rPr>
        <b/>
        <sz val="11"/>
        <color theme="1"/>
        <rFont val="Aptos"/>
        <family val="2"/>
      </rPr>
      <t>Opción D:</t>
    </r>
    <r>
      <rPr>
        <sz val="11"/>
        <color theme="1"/>
        <rFont val="Aptos"/>
        <family val="2"/>
      </rPr>
      <t xml:space="preserve"> Las Cortes proponen (no nombran), y el juramento no es ante el presidente del Gobierno.</t>
    </r>
  </si>
  <si>
    <t>Los vocales del Consejo General del Poder Judicial serán nombrados por las Cortes Generales mediante real decreto, tomarán posesión de su cargo prestando juramento o promesa ante el presidente del Gobierno y celebrarán a continuación su sesión constitutiva.</t>
  </si>
  <si>
    <t>Los vocales del Consejo General del Poder Judicial serán nombrados por el presidente del Gobierno mediante real decreto, tomarán posesión de su cargo prestando juramento o promesa ante el rey y celebrarán a continuación su sesión constitutiva.</t>
  </si>
  <si>
    <t>Los vocales del Consejo General del Poder Judicial serán nombrados por el presidente del Gobierno mediante real decreto, tomarán posesión de su cargo prestando juramento o promesa ante las Cortes Generales y celebrarán a continuación su sesión constitutiva.</t>
  </si>
  <si>
    <t>Los vocales del Consejo General del Poder Judicial serán nombrados por el rey mediante real decreto, tomarán posesión de su cargo prestando juramento o promesa ante el rey y celebrarán a continuación su sesión constitutiva.</t>
  </si>
  <si>
    <t>*El artículo 569 de la Ley Orgánica 6/1985, de 1 de julio, del Poder Judicial establece que:</t>
  </si>
  <si>
    <r>
      <t>Respuesta correcta: C    "Primera de lo Civil; segunda de lo Penal; tercera de lo Social; cuarta de lo Militar y quinta de lo Contencioso-Administrativo." Es  correcta porque</t>
    </r>
    <r>
      <rPr>
        <sz val="11"/>
        <color theme="1"/>
        <rFont val="Aptos"/>
        <family val="2"/>
      </rPr>
      <t xml:space="preserve"> el artículo 55 LOPJ establece expresamente esa estructura: cinco salas en ese orden y con esa materia.   </t>
    </r>
    <r>
      <rPr>
        <sz val="11"/>
        <color theme="1"/>
        <rFont val="Segoe UI Emoji"/>
        <family val="2"/>
      </rPr>
      <t>❌</t>
    </r>
    <r>
      <rPr>
        <sz val="11"/>
        <color theme="1"/>
        <rFont val="Aptos"/>
        <family val="2"/>
      </rPr>
      <t xml:space="preserve"> </t>
    </r>
    <r>
      <rPr>
        <b/>
        <sz val="11"/>
        <color theme="1"/>
        <rFont val="Aptos"/>
        <family val="2"/>
      </rPr>
      <t>Opción A:</t>
    </r>
    <r>
      <rPr>
        <sz val="11"/>
        <color theme="1"/>
        <rFont val="Aptos"/>
        <family val="2"/>
      </rPr>
      <t xml:space="preserve"> Invierte el orden de las salas. La cuarta no es de lo Contencioso-Administrativo.   </t>
    </r>
    <r>
      <rPr>
        <sz val="11"/>
        <color theme="1"/>
        <rFont val="Segoe UI Emoji"/>
        <family val="2"/>
      </rPr>
      <t>❌</t>
    </r>
    <r>
      <rPr>
        <sz val="11"/>
        <color theme="1"/>
        <rFont val="Aptos"/>
        <family val="2"/>
      </rPr>
      <t xml:space="preserve"> </t>
    </r>
    <r>
      <rPr>
        <b/>
        <sz val="11"/>
        <color theme="1"/>
        <rFont val="Aptos"/>
        <family val="2"/>
      </rPr>
      <t>Opción B:</t>
    </r>
    <r>
      <rPr>
        <sz val="11"/>
        <color theme="1"/>
        <rFont val="Aptos"/>
        <family val="2"/>
      </rPr>
      <t xml:space="preserve"> Cambia el orden y mezcla las materias. No es lo que dispone el artículo.   </t>
    </r>
    <r>
      <rPr>
        <sz val="11"/>
        <color theme="1"/>
        <rFont val="Segoe UI Emoji"/>
        <family val="2"/>
      </rPr>
      <t>❌</t>
    </r>
    <r>
      <rPr>
        <sz val="11"/>
        <color theme="1"/>
        <rFont val="Aptos"/>
        <family val="2"/>
      </rPr>
      <t xml:space="preserve"> </t>
    </r>
    <r>
      <rPr>
        <b/>
        <sz val="11"/>
        <color theme="1"/>
        <rFont val="Aptos"/>
        <family val="2"/>
      </rPr>
      <t>Opción D:</t>
    </r>
    <r>
      <rPr>
        <sz val="11"/>
        <color theme="1"/>
        <rFont val="Aptos"/>
        <family val="2"/>
      </rPr>
      <t xml:space="preserve"> El orden es incorrecto, empieza con lo Social y termina con lo Penal, lo cual es erróneo.</t>
    </r>
  </si>
  <si>
    <t>Primera de lo Civil; segunda de lo Social; tercera de lo Militar; cuarta de lo Contencioso-Administrativo y quinta de lo Penal.</t>
  </si>
  <si>
    <t xml:space="preserve">Primera de lo Civil; segunda de lo Penal; tercera de lo Contencioso-Administrativo; cuarta de lo Social y quinta de lo Militar. </t>
  </si>
  <si>
    <t>Primera de lo Civil; segunda de lo Contencioso-Administrativo; tercera de lo Social; cuarta de lo Penal y quinta de lo Militar.</t>
  </si>
  <si>
    <t>Primera de lo Civil; segunda de lo Penal; tercera de lo Social; cuarta de lo Militar y quinta de lo Contencioso-Administrativo.</t>
  </si>
  <si>
    <t>*De acuerdo con el artículo 55 de la Ley Orgánica 6/1985, de 1 de julio, del Poder Judicial, el Tribunal Supremo estará integrado por las siguientes salas:</t>
  </si>
  <si>
    <t>La D es la Correcta. El artículo 68.1 CE establece que el Congreso se compone de un mínimo de 300 y un máximo de 400 diputados, y son elegidos por sufragio universal, libre, igual, directo y secreto, en los términos que establezca la ley</t>
  </si>
  <si>
    <t xml:space="preserve">Un mínimo de trescientos y un máximo de cuatrocientos diputados, elegidos por sufragio universal, libre, igual, directo y secreto, en los términos que establezca la ley. </t>
  </si>
  <si>
    <t>Un mínimo de doscientos cincuenta y un máximo de trescientos diputados, elegidos por sufragio universal, libre, igual, directo y secreto, en los términos que establezca la ley.</t>
  </si>
  <si>
    <t>Un mínimo de ciento cincuenta y un máximo de doscientos cincuenta diputados, elegidos por sufragio universal, libre, igual, directo y secreto, en los términos que establezca la ley.</t>
  </si>
  <si>
    <t>Un mínimo de cien y un máximo de doscientos diputados, elegidos por sufragio universal, libre, igual, directo y secreto, en los términos que establezca la ley.</t>
  </si>
  <si>
    <t>*Según el artículo 68 de la Constitución Española de 1978, el Congreso se compone de:</t>
  </si>
  <si>
    <t xml:space="preserve">C Correcta. estas islas o agrupaciones eligen un senador cada una (art. 69.3 CE), La A es falsa, en cada provincia se elegirán cuatro senadores no tres . B es Incorrecta  Según el artículo 69.3 CE, las islas mayores (Gran Canaria, Mallorca y Tenerife) eligen tres senadores cada una, no dos como se indica en esta opción  La D es Incorrecta. El artículo 69.4 CE establece que las poblaciones de Ceuta y Melilla eligen dos senadores cada una, no uno. </t>
  </si>
  <si>
    <t>Las poblaciones de Ceuta y Melilla elegirán cada una de ellas un senador.</t>
  </si>
  <si>
    <t xml:space="preserve">Le corresponde un senador a cada una de las siguientes islas o agrupaciones: Ibiza-Formentera, Menorca, Fuerteventura, Gomera, Hierro, Lanzarote y La Palma. </t>
  </si>
  <si>
    <t>Le corresponden dos senadores a cada una de las islas mayores: Gran Canaria, Mallorca y Tenerife.</t>
  </si>
  <si>
    <t>En cada provincia se elegirán tres senadores por sufragio universal, libre, igual, directo y secreto por los votantes de cada una de ellas, en los términos que señale una ley orgánica.</t>
  </si>
  <si>
    <t>*De acuerdo con el artículo 69 de la Constitución Española de 1978, seleccione la opción correcta relativa al Senado:</t>
  </si>
  <si>
    <r>
      <t>✅</t>
    </r>
    <r>
      <rPr>
        <sz val="11"/>
        <color theme="1"/>
        <rFont val="Aptos"/>
        <family val="2"/>
      </rPr>
      <t xml:space="preserve"> </t>
    </r>
    <r>
      <rPr>
        <b/>
        <sz val="11"/>
        <color theme="1"/>
        <rFont val="Aptos"/>
        <family val="2"/>
      </rPr>
      <t xml:space="preserve">Respuesta correcta: B. En el artículo 64.  </t>
    </r>
    <r>
      <rPr>
        <sz val="11"/>
        <color theme="1"/>
        <rFont val="Segoe UI Emoji"/>
        <family val="2"/>
      </rPr>
      <t>📚</t>
    </r>
    <r>
      <rPr>
        <sz val="11"/>
        <color theme="1"/>
        <rFont val="Aptos"/>
        <family val="2"/>
      </rPr>
      <t xml:space="preserve"> </t>
    </r>
    <r>
      <rPr>
        <b/>
        <sz val="11"/>
        <color theme="1"/>
        <rFont val="Aptos"/>
        <family val="2"/>
      </rPr>
      <t xml:space="preserve">Justificación: </t>
    </r>
    <r>
      <rPr>
        <sz val="11"/>
        <color theme="1"/>
        <rFont val="Aptos"/>
        <family val="2"/>
      </rPr>
      <t xml:space="preserve">El artículo </t>
    </r>
    <r>
      <rPr>
        <b/>
        <sz val="11"/>
        <color theme="1"/>
        <rFont val="Aptos"/>
        <family val="2"/>
      </rPr>
      <t>64.2 CE</t>
    </r>
    <r>
      <rPr>
        <sz val="11"/>
        <color theme="1"/>
        <rFont val="Aptos"/>
        <family val="2"/>
      </rPr>
      <t xml:space="preserve"> dice textualmente: </t>
    </r>
    <r>
      <rPr>
        <i/>
        <sz val="11"/>
        <color theme="1"/>
        <rFont val="Aptos"/>
        <family val="2"/>
      </rPr>
      <t xml:space="preserve">“De los actos del Rey serán responsables las personas que los refrenden.” </t>
    </r>
    <r>
      <rPr>
        <sz val="11"/>
        <color theme="1"/>
        <rFont val="Aptos"/>
        <family val="2"/>
      </rPr>
      <t xml:space="preserve">El refrendo traslada la responsabilidad política del acto a quien lo refrenda, normalmente el Presidente del Gobierno o el Ministro correspondiente.  </t>
    </r>
    <r>
      <rPr>
        <sz val="11"/>
        <color theme="1"/>
        <rFont val="Segoe UI Emoji"/>
        <family val="2"/>
      </rPr>
      <t>❌</t>
    </r>
    <r>
      <rPr>
        <sz val="11"/>
        <color theme="1"/>
        <rFont val="Aptos"/>
        <family val="2"/>
      </rPr>
      <t xml:space="preserve"> </t>
    </r>
    <r>
      <rPr>
        <b/>
        <sz val="11"/>
        <color theme="1"/>
        <rFont val="Aptos"/>
        <family val="2"/>
      </rPr>
      <t>Opciones incorrectas:  A. Artículo 4.</t>
    </r>
    <r>
      <rPr>
        <sz val="11"/>
        <color theme="1"/>
        <rFont val="Aptos"/>
        <family val="2"/>
      </rPr>
      <t xml:space="preserve"> → No trata del Rey ni del refrendo; trata del uso de símbolos nacionales.  </t>
    </r>
    <r>
      <rPr>
        <b/>
        <sz val="11"/>
        <color theme="1"/>
        <rFont val="Aptos"/>
        <family val="2"/>
      </rPr>
      <t>C. Artículo 128.</t>
    </r>
    <r>
      <rPr>
        <sz val="11"/>
        <color theme="1"/>
        <rFont val="Aptos"/>
        <family val="2"/>
      </rPr>
      <t xml:space="preserve"> → Regula la intervención del Estado en sectores estratégicos de la economía.  </t>
    </r>
    <r>
      <rPr>
        <b/>
        <sz val="11"/>
        <color theme="1"/>
        <rFont val="Aptos"/>
        <family val="2"/>
      </rPr>
      <t>D. Artículo 166.</t>
    </r>
    <r>
      <rPr>
        <sz val="11"/>
        <color theme="1"/>
        <rFont val="Aptos"/>
        <family val="2"/>
      </rPr>
      <t xml:space="preserve"> → Trata del procedimiento de reforma constitucional.</t>
    </r>
  </si>
  <si>
    <t>En el artículo 166.</t>
  </si>
  <si>
    <t>En el artículo 128.</t>
  </si>
  <si>
    <t>En el artículo 64.</t>
  </si>
  <si>
    <t>En el artículo 4.</t>
  </si>
  <si>
    <t>*Señale en qué artículo de la Constitución Española de 1978 se establece que "De los actos del rey serán responsables las personas que los refrenden":</t>
  </si>
  <si>
    <r>
      <t>✅</t>
    </r>
    <r>
      <rPr>
        <sz val="11"/>
        <color theme="1"/>
        <rFont val="Aptos"/>
        <family val="2"/>
      </rPr>
      <t xml:space="preserve"> </t>
    </r>
    <r>
      <rPr>
        <b/>
        <sz val="11"/>
        <color theme="1"/>
        <rFont val="Aptos"/>
        <family val="2"/>
      </rPr>
      <t xml:space="preserve">Respuesta correcta: D. Acordar la negociación y firma de tratados internacionales en las materias de su competencia. </t>
    </r>
    <r>
      <rPr>
        <sz val="11"/>
        <color theme="1"/>
        <rFont val="Segoe UI Emoji"/>
        <family val="2"/>
      </rPr>
      <t>📚</t>
    </r>
    <r>
      <rPr>
        <sz val="11"/>
        <color theme="1"/>
        <rFont val="Aptos"/>
        <family val="2"/>
      </rPr>
      <t xml:space="preserve"> </t>
    </r>
    <r>
      <rPr>
        <b/>
        <sz val="11"/>
        <color theme="1"/>
        <rFont val="Aptos"/>
        <family val="2"/>
      </rPr>
      <t xml:space="preserve">Justificación: </t>
    </r>
    <r>
      <rPr>
        <sz val="11"/>
        <color theme="1"/>
        <rFont val="Aptos"/>
        <family val="2"/>
      </rPr>
      <t xml:space="preserve">Esta es una función que </t>
    </r>
    <r>
      <rPr>
        <b/>
        <sz val="11"/>
        <color theme="1"/>
        <rFont val="Aptos"/>
        <family val="2"/>
      </rPr>
      <t>corresponde al Gobierno como órgano colegiado</t>
    </r>
    <r>
      <rPr>
        <sz val="11"/>
        <color theme="1"/>
        <rFont val="Aptos"/>
        <family val="2"/>
      </rPr>
      <t xml:space="preserve">, no a cada ministro por separado. La firma de tratados internacionales está regulada en el art. 94 CE y requiere aprobación de las Cortes Generales en determinados casos. </t>
    </r>
    <r>
      <rPr>
        <sz val="11"/>
        <color theme="1"/>
        <rFont val="Segoe UI Emoji"/>
        <family val="2"/>
      </rPr>
      <t>❌</t>
    </r>
    <r>
      <rPr>
        <sz val="11"/>
        <color theme="1"/>
        <rFont val="Aptos"/>
        <family val="2"/>
      </rPr>
      <t xml:space="preserve"> </t>
    </r>
    <r>
      <rPr>
        <b/>
        <sz val="11"/>
        <color theme="1"/>
        <rFont val="Aptos"/>
        <family val="2"/>
      </rPr>
      <t>Opciones incorrectas: A. Refrendar actos del Rey...</t>
    </r>
    <r>
      <rPr>
        <sz val="11"/>
        <color theme="1"/>
        <rFont val="Aptos"/>
        <family val="2"/>
      </rPr>
      <t xml:space="preserve"> → Sí es función de los ministros según el </t>
    </r>
    <r>
      <rPr>
        <b/>
        <sz val="11"/>
        <color theme="1"/>
        <rFont val="Aptos"/>
        <family val="2"/>
      </rPr>
      <t>art. 64 CE</t>
    </r>
    <r>
      <rPr>
        <sz val="11"/>
        <color theme="1"/>
        <rFont val="Aptos"/>
        <family val="2"/>
      </rPr>
      <t xml:space="preserve"> y la Ley 50/1997. </t>
    </r>
    <r>
      <rPr>
        <b/>
        <sz val="11"/>
        <color theme="1"/>
        <rFont val="Aptos"/>
        <family val="2"/>
      </rPr>
      <t>B. Ejercer competencias atribuidas por normas organizativas...</t>
    </r>
    <r>
      <rPr>
        <sz val="11"/>
        <color theme="1"/>
        <rFont val="Aptos"/>
        <family val="2"/>
      </rPr>
      <t xml:space="preserve"> → Es función del ministro según </t>
    </r>
    <r>
      <rPr>
        <b/>
        <sz val="11"/>
        <color theme="1"/>
        <rFont val="Aptos"/>
        <family val="2"/>
      </rPr>
      <t>Ley 50/1997, art. 4</t>
    </r>
    <r>
      <rPr>
        <sz val="11"/>
        <color theme="1"/>
        <rFont val="Aptos"/>
        <family val="2"/>
      </rPr>
      <t xml:space="preserve">. </t>
    </r>
    <r>
      <rPr>
        <b/>
        <sz val="11"/>
        <color theme="1"/>
        <rFont val="Aptos"/>
        <family val="2"/>
      </rPr>
      <t>C. Ejercer potestad reglamentaria en su departamento...</t>
    </r>
    <r>
      <rPr>
        <sz val="11"/>
        <color theme="1"/>
        <rFont val="Aptos"/>
        <family val="2"/>
      </rPr>
      <t xml:space="preserve"> → Sí es función del ministro conforme a la </t>
    </r>
    <r>
      <rPr>
        <b/>
        <sz val="11"/>
        <color theme="1"/>
        <rFont val="Aptos"/>
        <family val="2"/>
      </rPr>
      <t>Ley 50/1997</t>
    </r>
    <r>
      <rPr>
        <sz val="11"/>
        <color theme="1"/>
        <rFont val="Aptos"/>
        <family val="2"/>
      </rPr>
      <t xml:space="preserve"> y art. 97 CE.</t>
    </r>
  </si>
  <si>
    <t>Acordar la negociación y firma de tratados internacionales en las materias de su competencia.</t>
  </si>
  <si>
    <t>Ejercer la potestad reglamentaria en las materias propias de su departamento.</t>
  </si>
  <si>
    <t>Ejercer cuantas otras competencias les atribuyan las leyes, las normas de organización y funcionamiento del Go- bierno y cualesquiera otras disposiciones.</t>
  </si>
  <si>
    <t>Refrendar, en su caso, los actos del rey en materia de su competencia.</t>
  </si>
  <si>
    <t>*De acuerdo con el artículo 4 de la Ley 50/1997, de 27 de noviembre, del Gobierno, ¿cuál de las siguientes funciones no corresponde a los ministros?</t>
  </si>
  <si>
    <r>
      <t>✅</t>
    </r>
    <r>
      <rPr>
        <sz val="11"/>
        <color theme="1"/>
        <rFont val="Aptos"/>
        <family val="2"/>
      </rPr>
      <t xml:space="preserve"> </t>
    </r>
    <r>
      <rPr>
        <b/>
        <sz val="11"/>
        <color theme="1"/>
        <rFont val="Aptos"/>
        <family val="2"/>
      </rPr>
      <t xml:space="preserve">Respuesta correcta: D. Sancionar y promulgar las leyes.  </t>
    </r>
    <r>
      <rPr>
        <sz val="11"/>
        <color theme="1"/>
        <rFont val="Segoe UI Emoji"/>
        <family val="2"/>
      </rPr>
      <t>📚</t>
    </r>
    <r>
      <rPr>
        <sz val="11"/>
        <color theme="1"/>
        <rFont val="Aptos"/>
        <family val="2"/>
      </rPr>
      <t xml:space="preserve"> </t>
    </r>
    <r>
      <rPr>
        <b/>
        <sz val="11"/>
        <color theme="1"/>
        <rFont val="Aptos"/>
        <family val="2"/>
      </rPr>
      <t xml:space="preserve">Justificación: </t>
    </r>
    <r>
      <rPr>
        <sz val="11"/>
        <color theme="1"/>
        <rFont val="Aptos"/>
        <family val="2"/>
      </rPr>
      <t xml:space="preserve">Según el artículo 62 a) de la Constitución Española, </t>
    </r>
    <r>
      <rPr>
        <b/>
        <sz val="11"/>
        <color theme="1"/>
        <rFont val="Aptos"/>
        <family val="2"/>
      </rPr>
      <t>el Rey</t>
    </r>
    <r>
      <rPr>
        <sz val="11"/>
        <color theme="1"/>
        <rFont val="Aptos"/>
        <family val="2"/>
      </rPr>
      <t xml:space="preserve"> sanciona y promulga las leyes, pero esta función requiere el refrendo del Presidente del Gobierno (art. 64 CE), quien por tanto </t>
    </r>
    <r>
      <rPr>
        <b/>
        <sz val="11"/>
        <color theme="1"/>
        <rFont val="Aptos"/>
        <family val="2"/>
      </rPr>
      <t>asume la responsabilidad</t>
    </r>
    <r>
      <rPr>
        <sz val="11"/>
        <color theme="1"/>
        <rFont val="Aptos"/>
        <family val="2"/>
      </rPr>
      <t xml:space="preserve"> de ese acto. Así, aunque el acto formal sea del Rey, la función está </t>
    </r>
    <r>
      <rPr>
        <b/>
        <sz val="11"/>
        <color theme="1"/>
        <rFont val="Aptos"/>
        <family val="2"/>
      </rPr>
      <t>atribuidamente al Presidente del Gobierno</t>
    </r>
    <r>
      <rPr>
        <sz val="11"/>
        <color theme="1"/>
        <rFont val="Aptos"/>
        <family val="2"/>
      </rPr>
      <t xml:space="preserve"> por el refrendo, tal como establece el artículo 64.2.b   </t>
    </r>
    <r>
      <rPr>
        <sz val="11"/>
        <color theme="1"/>
        <rFont val="Segoe UI Emoji"/>
        <family val="2"/>
      </rPr>
      <t>❌</t>
    </r>
    <r>
      <rPr>
        <sz val="11"/>
        <color theme="1"/>
        <rFont val="Aptos"/>
        <family val="2"/>
      </rPr>
      <t xml:space="preserve"> </t>
    </r>
    <r>
      <rPr>
        <b/>
        <sz val="11"/>
        <color theme="1"/>
        <rFont val="Aptos"/>
        <family val="2"/>
      </rPr>
      <t>Opciones incorrectas: A. Convocar referéndums consultivos...</t>
    </r>
    <r>
      <rPr>
        <sz val="11"/>
        <color theme="1"/>
        <rFont val="Aptos"/>
        <family val="2"/>
      </rPr>
      <t xml:space="preserve"> → Esta es una </t>
    </r>
    <r>
      <rPr>
        <b/>
        <sz val="11"/>
        <color theme="1"/>
        <rFont val="Aptos"/>
        <family val="2"/>
      </rPr>
      <t>función del Rey</t>
    </r>
    <r>
      <rPr>
        <sz val="11"/>
        <color theme="1"/>
        <rFont val="Aptos"/>
        <family val="2"/>
      </rPr>
      <t>, no del Presidente, aunque se hace a propuesta de este y con autorización del Congreso (art. 92 CE)</t>
    </r>
    <r>
      <rPr>
        <b/>
        <sz val="11"/>
        <color theme="1"/>
        <rFont val="Aptos"/>
        <family val="2"/>
      </rPr>
      <t>. Interponer recursos de inconstitucionalidad.</t>
    </r>
    <r>
      <rPr>
        <sz val="11"/>
        <color theme="1"/>
        <rFont val="Aptos"/>
        <family val="2"/>
      </rPr>
      <t xml:space="preserve"> → Es una </t>
    </r>
    <r>
      <rPr>
        <b/>
        <sz val="11"/>
        <color theme="1"/>
        <rFont val="Aptos"/>
        <family val="2"/>
      </rPr>
      <t>competencia del Gobierno</t>
    </r>
    <r>
      <rPr>
        <sz val="11"/>
        <color theme="1"/>
        <rFont val="Aptos"/>
        <family val="2"/>
      </rPr>
      <t xml:space="preserve">, no solo del Presidente individualmente (art. 161.1 CE).  </t>
    </r>
    <r>
      <rPr>
        <b/>
        <sz val="11"/>
        <color theme="1"/>
        <rFont val="Aptos"/>
        <family val="2"/>
      </rPr>
      <t>C. Separar del cargo a los vicepresidentes y a los ministros.</t>
    </r>
    <r>
      <rPr>
        <sz val="11"/>
        <color theme="1"/>
        <rFont val="Aptos"/>
        <family val="2"/>
      </rPr>
      <t xml:space="preserve"> → Es una función del </t>
    </r>
    <r>
      <rPr>
        <b/>
        <sz val="11"/>
        <color theme="1"/>
        <rFont val="Aptos"/>
        <family val="2"/>
      </rPr>
      <t>Rey</t>
    </r>
    <r>
      <rPr>
        <sz val="11"/>
        <color theme="1"/>
        <rFont val="Aptos"/>
        <family val="2"/>
      </rPr>
      <t>, a propuesta del Presidente (art. 100 CE y Ley 50/1997, art. 12).</t>
    </r>
    <r>
      <rPr>
        <sz val="11"/>
        <color theme="1"/>
        <rFont val="Segoe UI Emoji"/>
        <family val="2"/>
      </rPr>
      <t xml:space="preserve"> </t>
    </r>
  </si>
  <si>
    <t>Separar del cargo a los vicepresidentes y a los ministros.</t>
  </si>
  <si>
    <t>Interponer recursos de inconstitucionalidad.</t>
  </si>
  <si>
    <t>Convocar referéndums consultivos, previa autorización del Congreso de los Diputados.</t>
  </si>
  <si>
    <t>Sancionar y promulgar las leyes.</t>
  </si>
  <si>
    <t>*Según la Ley 50/1997, de 27 de noviembre, del Gobierno, es función del presidente del Gobierno:</t>
  </si>
  <si>
    <t>*Según el artículo 167 de la Constitución Española de 1978, los proyectos de reforma constitucional:</t>
  </si>
  <si>
    <t>Deberán ser aprobados por una mayoría de tres quintos de cada una de las cámaras</t>
  </si>
  <si>
    <t>Deberán ser aprobados por mayoría de tres cuartos de cada una de las cámaras.</t>
  </si>
  <si>
    <t>Deberán ser aprobados por mayoría simple del Congreso y serán refrendados por el Senado.</t>
  </si>
  <si>
    <t>Pueden ser aprobados por mayoría absoluta de una comisión paritaria de diputados y senadores.</t>
  </si>
  <si>
    <t xml:space="preserve">✅ la A es correcta porque el tema del INSST  especifica así al referirse al procedimiento de reforma parcial:
“Debe aprobarse por mayoría de 3/5 de cada una de las Cámaras en primera votación.”
❌ Incorrectas porque:
B: Tres cuartos no es el umbral establecido en el artículo 167, sino en el 168.
C: Mayoría simple no es suficiente.
D: Comisión paritaria no aprueba, solo media si no hay acuerdo.
</t>
  </si>
  <si>
    <t>*De acuerdo con lo establecido en el artículo 99 de la Constitución Española de 1978, si transcurrido el plazo de dos meses, a partir de la primera votación de investidura, ningún candidato hubiere obtenido la confianza del Congreso:</t>
  </si>
  <si>
    <t>El presidente del Congreso convocará a los representantes de los grupos políticos para consensuar un candidato.</t>
  </si>
  <si>
    <t>El rey disolverá el Congreso, manteniéndose el Senado en funciones y convocará nuevas elecciones con el refrendo del presidente del Congreso.</t>
  </si>
  <si>
    <t xml:space="preserve">El rey disolverá ambas cámaras y convocará nuevas elecciones con el refrendo del presidente del Congreso. </t>
  </si>
  <si>
    <t>El presidente del Congreso lo comunicará al rey para que convoque a los representantes de los Grupos políticos, para consensuar un candidato.</t>
  </si>
  <si>
    <t>✅la C es correcta  porque el tema del INSST describe fielmente que “Transcurrido el plazo de dos meses a partir de la primera votación de investidura sin que ningún candidato haya obtenido la confianza del Congreso, el Rey disolverá ambas Cámaras con el refrendo del Presidente del Congreso y convocará nuevas elecciones.”
❌ Incorrectas porque: A y D: no existe una fase adicional de consenso convocado por el presidente del Congreso. y B: solo se disuelven ambas cámaras, no solo el Congreso.</t>
  </si>
  <si>
    <t>*¿En qué artículo del Título I de la Constitución Española de 1978 se recoge la suspensión de los derechos y libertades?</t>
  </si>
  <si>
    <t xml:space="preserve">En el artículo 55. </t>
  </si>
  <si>
    <t>En el artículo 3.</t>
  </si>
  <si>
    <t>En el artículo 155.</t>
  </si>
  <si>
    <t>En el artículo 93.</t>
  </si>
  <si>
    <r>
      <rPr>
        <b/>
        <sz val="11"/>
        <color theme="1"/>
        <rFont val="Calibri"/>
        <family val="2"/>
        <scheme val="minor"/>
      </rPr>
      <t xml:space="preserve">
✅la Respuesta correcta es la A. "En el artículo 55".  la A es c</t>
    </r>
    <r>
      <rPr>
        <sz val="11"/>
        <color theme="1"/>
        <rFont val="Calibri"/>
        <family val="2"/>
        <scheme val="minor"/>
      </rPr>
      <t>orrecta porque el tema dice literalemnte “Por último, es importante señalar que puede existir una suspensión de los derechos fundamentales y libertades públicas en el caso de la declaración de los estados de alarma, excepción o sitio, recogido en el artículo 55.”
❌ las B, C y D son Incorrectas porque:  Art. 3: trata sobre la lengua oficial, Art. 93: sobre tratados internacionales. y Art. 155: sobre medidas ante incumplimientos de las CCAA, no suspensión de derechos individuales.</t>
    </r>
  </si>
  <si>
    <t>*De acuerdo con el artículo 1 de la Constitución Española de 1978, España se constituye en un Estado social y democrático de Derecho que propugna como valores superiores de su ordenamiento jurídico:</t>
  </si>
  <si>
    <t>La libertad, la justicia, la tolerancia y la protección social.</t>
  </si>
  <si>
    <t>La libertad, la igualdad, el respeto y el pluralismo político.</t>
  </si>
  <si>
    <t>La libertad, la justicia, la igualdad y el pluralismo político.</t>
  </si>
  <si>
    <t>La justicia, la solidaridad, la protección social y la tolerancia.</t>
  </si>
  <si>
    <t xml:space="preserve">
✅ la Respuesta correcta es la  C. La libertad, la justicia, la igualdad y el pluralismo político porque. “El artículo 1.1 de la Constitución Española indica que: ‘España se constituye en un Estado social y democrático de Derecho que propugna como valores superiores de su ordenamiento jurídico la libertad, la justicia, la igualdad y el pluralismo político.’”
❌ la A , B y D son Incorrectas porque incluyen valores que no están recogidos literalmente en el artículo 1.1 como “tolerancia”, “protección social” o “solidaridad”.
</t>
  </si>
  <si>
    <t>*Señale en qué título de la Constitución Española de 1978 se reconoce el derecho a disfrutar de un medioambiente adecuado y se establece que los poderes públicos velarán por la utilización racional de los recursos naturales:</t>
  </si>
  <si>
    <t>En el Título preliminar.</t>
  </si>
  <si>
    <t>En el Título VIII. De la Organización territorial del Estado.</t>
  </si>
  <si>
    <t>Título IV. Del Gobierno y la Administración.</t>
  </si>
  <si>
    <t>En el Título I. De los Derechos y Deberes Fundamentales.</t>
  </si>
  <si>
    <t>✅la Respuesta correcta es la  D. "En el Título I. De los Derechos y Deberes Fundamentales". Es  Correcta porque:  el “Artículo 45. Se reconoce el derecho a la protección del medio ambiente y el deber de velar por la utilización racional de los recursos naturales.”   Y este artículo está dentro del Capítulo III del Título I
❌La  , la B y la C  Incorrectas porque se corresponden con Título preliminar (art. 1-9): trata de principios generales . Título VIII: organización territorial del Estado  y 
Título IV: Gobierno y Administración, no derechos sociales.</t>
  </si>
  <si>
    <t>*Señale la afirmación correcta en relación sobre la Clasificación Nacional de Actividades Económicas (CNAE-2025):</t>
  </si>
  <si>
    <t xml:space="preserve">Es una clasificación estadística de actividades empresariales que se usa para resumir y presentar información sobre la actividad económica de las empresas en las operaciones estadísticas económicas. </t>
  </si>
  <si>
    <t>Facilita el intercambio de información y de datos estadísticos entre España y otros países, así como con organizaciones internacionales como Eurostat.</t>
  </si>
  <si>
    <t>Es un paso clave en los esfuerzos por modernizar la realidad actual y permite que las empresas, entidades financieras, gobiernos y demás operadores del mercado dispongan de datos fiables y comparables tanto en el ámbito nacional como internacional.</t>
  </si>
  <si>
    <t>Actualiza la clasificación anterior para reflejar las nuevas actividades empresariales que han sido posibles gracias a los avances comerciales, científicos y tecnológicos.</t>
  </si>
  <si>
    <t>La A es correcta por que la CNAE es efectivamente una clasificación estadística de las actividades económicas. Su función principal es estandarizar la presentación de datos económicos en encuestas, censos y análisis estadísticos, tanto en el ámbito nacional como internacional. Por qué las demás son incorrectas: B: Aunque facilita el intercambio de información internacional, no es su propósito principal. Es una consecuencia, no la función central.  C: Habla de modernización y datos comparables, pero es una afirmación demasiado general y no define exactamente qué es la CNAE. D: La actualización por cambios tecnológicos es cierta, pero es solo una consecuencia de su revisión periódica, no su definición esencial.</t>
  </si>
  <si>
    <t>*Señale qué empresas constituyen la categoría de microempresas, pequeñas y medianas empresas (PYME) según el Reglamento (UE) No 651/2014:</t>
  </si>
  <si>
    <t>Aquellas empresas que ocupan a menos de 250 personas y cuyo volumen de negocios anual no excede de 25 millones de euros o cuyo balance general anual no excede de 10 millones de euros.</t>
  </si>
  <si>
    <t xml:space="preserve">Aquellas empresas que ocupan a menos de 250 personas y cuyo volumen de negocios anual no excede de 50 millones de euros o cuyo balance general anual no excede de 43 millones de euros. </t>
  </si>
  <si>
    <t>Aquellas empresas que ocupan a menos de 500 personas y cuyo volumen de negocios anual no excede de 50 millones de euros o cuyo balance general anual no excede de 43 millones de euros.</t>
  </si>
  <si>
    <t>Aquellas empresas que ocupan a menos de 500 personas y cuyo volumen de negocios anual no excede de 50 millones de euros o cuyo balance general anual no excede de 10 millones de euros.</t>
  </si>
  <si>
    <t xml:space="preserve">La B es correcta dado que esta es la definición oficial de PYME en el Reglamento (UE) n.º 651/2014 de la Comisión:  Menos de 250 empleados / Volumen de negocios ≤ 50 millones de euros o Balance general ≤ 43 millones de euros. Las demas son incorrectas dado que el umbral de negocio o los empleados  </t>
  </si>
  <si>
    <t>*Según la Encuesta de Población Activa (EPA), indique qué debe entenderse por población económicamente activa:</t>
  </si>
  <si>
    <t>El conjunto de personas de 16 o más años que, en un período de referencia dado, suministran mano de obra para la producción de bienes y servicios económicos o que están disponibles y hacen gestiones para incorporarse a dicha producción a cambio de remuneración o beneficio económico.</t>
  </si>
  <si>
    <t>El conjunto de personas de 16 o más años que, en un período de referencia dado, suministran mano de obra para la producción de bienes y servicios económicos a cambio de remuneración o beneficio económico.</t>
  </si>
  <si>
    <t>El conjunto de personas de 16 o más años que, en un período de referencia dado, están disponibles y hacen gestiones para incorporarse a la producción de bienes y servicios a cambio de remuneración o beneficio económico.</t>
  </si>
  <si>
    <t>El conjunto de personas de 16 o más años que, en un período de referencia dado, suministran mano de obra por cuenta ajena para la producción de bienes y servicios económicos o que están disponibles y hacen gestiones para incorporarse a dicha producción a cambio de remuneración o beneficio económico.</t>
  </si>
  <si>
    <t>La A es correcta dado que la EPA (Encuesta de Población Activa) define la población activa como la suma de personas ocupadas y desempleadas que buscan activamente empleo, es decir, que ya trabajan o están disponibles para trabajar y hacen gestiones activas para ello. Las demás son incorrectas dado que la B Omite a los desempleados activos (los que buscan trabajo); la C .Omite a los ocupados (los que ya trabajan) y la D Se limita a quienes trabajan “por cuenta ajena”, dejando fuera a autónomos y otros tipos de trabajo.</t>
  </si>
  <si>
    <t>✅ Respuesta correcta: B   "Consejo Rector y un director, y un Consejo General Consultivo."   🔍 Justificación:   La estructura central del Organismo Estatal Inspección de Trabajo y Seguridad Social (OEITSS), según el documento (pág. 7), está formada por: "...un Consejo Rector y un Director... y un Consejo General Consultivo."  ❌ Las otras opciones son incorrectas porque:   A: Dice “Comisión Rectora” (no existe ese órgano). ❌   C: No menciona el Consejo Rector. ❌  D: Menciona “Comisión General Consultiva” (incorrecta denominación). ❌</t>
  </si>
  <si>
    <t>O4</t>
  </si>
  <si>
    <t>O5</t>
  </si>
  <si>
    <t>✅ Respuesta correcta: C)   "El Parlamento, el Consejo y la Comisión Europea, con arreglo al procedimiento legislativo ordinario."
📌 Justificación:   El artículo 314 TFUE regula el proceso de adopción del presupuesto anual, que implica:   Propuesta de la Comisión Europea.   Aprobación conjunta del Parlamento Europeo y del Consejo. Este proceso sigue el procedimiento legislativo ordinario.
❌ Otras opciones:   A y B) Mencionan al Banco Central Europeo, que no participa en la adopción del presupuesto.
D) Excluye al Parlamento Europeo, cuando este tiene papel clave en la aprobación.</t>
  </si>
  <si>
    <t>Los 8 objetivos del Milenio fueron publicados en la "Declaración del Milenio de las Naciones Unidas"
(e United Nations Millennium Declaration) El documento fue adoptado el 8 de septiembre del año 2000 durante la Cumbre del Milenio de la ONU en Nueva York.</t>
  </si>
  <si>
    <t>º</t>
  </si>
  <si>
    <t>O99</t>
  </si>
  <si>
    <t>O100</t>
  </si>
  <si>
    <t>O101</t>
  </si>
  <si>
    <t>O102</t>
  </si>
  <si>
    <t>O103</t>
  </si>
  <si>
    <t>O104</t>
  </si>
  <si>
    <t>O105</t>
  </si>
  <si>
    <t>O106</t>
  </si>
  <si>
    <t>O107</t>
  </si>
  <si>
    <t>O108</t>
  </si>
  <si>
    <t>O109</t>
  </si>
  <si>
    <t>O110</t>
  </si>
  <si>
    <t>O111</t>
  </si>
  <si>
    <t>O112</t>
  </si>
  <si>
    <t>O113</t>
  </si>
  <si>
    <t>O114</t>
  </si>
  <si>
    <t>O115</t>
  </si>
  <si>
    <t>O116</t>
  </si>
  <si>
    <t>O117</t>
  </si>
  <si>
    <t>O118</t>
  </si>
  <si>
    <t>O119</t>
  </si>
  <si>
    <t>O120</t>
  </si>
  <si>
    <t>O121</t>
  </si>
  <si>
    <t>O122</t>
  </si>
  <si>
    <t>O123</t>
  </si>
  <si>
    <t>O124</t>
  </si>
  <si>
    <t>O125</t>
  </si>
  <si>
    <t>O126</t>
  </si>
  <si>
    <t>O127</t>
  </si>
  <si>
    <t>O128</t>
  </si>
  <si>
    <t>O129</t>
  </si>
  <si>
    <t>O130</t>
  </si>
  <si>
    <t>O131</t>
  </si>
  <si>
    <t>O132</t>
  </si>
  <si>
    <t>O133</t>
  </si>
  <si>
    <t>O134</t>
  </si>
  <si>
    <t>O135</t>
  </si>
  <si>
    <t>O136</t>
  </si>
  <si>
    <t>O137</t>
  </si>
  <si>
    <t>O138</t>
  </si>
  <si>
    <t>O139</t>
  </si>
  <si>
    <t>O140</t>
  </si>
  <si>
    <t>O141</t>
  </si>
  <si>
    <t>O142</t>
  </si>
  <si>
    <t>O143</t>
  </si>
  <si>
    <t>O144</t>
  </si>
  <si>
    <t>O145</t>
  </si>
  <si>
    <t>O146</t>
  </si>
  <si>
    <t>O147</t>
  </si>
  <si>
    <t>O148</t>
  </si>
  <si>
    <t>O149</t>
  </si>
  <si>
    <t>O150</t>
  </si>
  <si>
    <t>O151</t>
  </si>
  <si>
    <t>O152</t>
  </si>
  <si>
    <t>O153</t>
  </si>
  <si>
    <t>O154</t>
  </si>
  <si>
    <t>O155</t>
  </si>
  <si>
    <t>O156</t>
  </si>
  <si>
    <t>O157</t>
  </si>
  <si>
    <t>O158</t>
  </si>
  <si>
    <t>O159</t>
  </si>
  <si>
    <t>O160</t>
  </si>
  <si>
    <t>O161</t>
  </si>
  <si>
    <t>O162</t>
  </si>
  <si>
    <t>O163</t>
  </si>
  <si>
    <t>en relación con la responsabilidad patrimonial de las autoridades y personal al servicio de las Administraciones Públicas</t>
  </si>
  <si>
    <t>la ley 9 2017 Regula</t>
  </si>
  <si>
    <t>¿De qué no pueden disponer válidamente los trabajadores según el artículo 3 del Real Decreto Legislativo 2/2015?</t>
  </si>
  <si>
    <t>Señale la respuesta incorrecta. El presidente del Congreso de los Diputados:</t>
  </si>
  <si>
    <t>Según el artículo 71 de la Constitución Española, los diputados y senadores, por las opiniones manifestadas en el 
ejercicio de sus funciones:</t>
  </si>
  <si>
    <t>Las cámaras se reunirán en sesión conjunta</t>
  </si>
  <si>
    <t>La función ejecutiva y la potestad reglamentaria corresponden al:</t>
  </si>
  <si>
    <t>¿Cuál es el sistema de elección del Senado :</t>
  </si>
  <si>
    <t xml:space="preserve">RESPUESTA </t>
  </si>
  <si>
    <t>CORRECCION</t>
  </si>
  <si>
    <t>EXPLICACION</t>
  </si>
  <si>
    <t>CORRECTAS</t>
  </si>
  <si>
    <t>TOTAL</t>
  </si>
  <si>
    <t>CALIFICACION</t>
  </si>
  <si>
    <t>Conforme al artículo 62, ¿qué naturaleza tienen los secretarios de Estado?</t>
  </si>
  <si>
    <t>Según el artículo 61, ¿qué funciones tiene un ministro como órgano administrativo?</t>
  </si>
  <si>
    <t>Según el artículo 59, ¿quién crea las direcciones generales en los ministerios?</t>
  </si>
  <si>
    <t>Según el artículo 19, ¿cuándo tiene voto el secretario de un órgano colegiado?</t>
  </si>
  <si>
    <t>Conforme al artículo 18, ¿qué quorum es necesario para constituir un órgano colegiado?</t>
  </si>
  <si>
    <t>Según el artículo 17, ¿quién debe redactar el acta de una sesión de un órgano colegiado?</t>
  </si>
  <si>
    <t>Conforme al artículo 15.2, ¿qué órganos colegiados pueden establecer sus propias normas?</t>
  </si>
  <si>
    <t>Según el artículo 10, ¿qué es la avocación?</t>
  </si>
  <si>
    <t>Conforme al artículo 9, ¿qué competencias no pueden delegarse?</t>
  </si>
  <si>
    <t>Según el artículo 9, ¿pueden delegarse competencias en organismos públicos sin jerarquía directa?</t>
  </si>
  <si>
    <t>Conforme al artículo 8, ¿cuál de las siguientes afirmaciones es correcta sobre la competencia?</t>
  </si>
  <si>
    <t>Según el artículo 7, ¿cómo se garantiza la independencia de la Administración consultiva?</t>
  </si>
  <si>
    <t>Según el artículo 6, ¿qué efecto tiene el incumplimiento de una orden de servicio?</t>
  </si>
  <si>
    <t>Conforme al artículo 6, ¿cuándo deben publicarse instrucciones u órdenes de servicio en boletín oficial?</t>
  </si>
  <si>
    <t>Según el artículo 6 de la Ley 40/2015, ¿qué mecanismo permite a un órgano superior dirigir a uno jerárquicamente dependiente?</t>
  </si>
  <si>
    <t>Según el artículo 3 de la Ley 40/2015, ¿qué principio exige la evaluación de los resultados de las políticas públicas?</t>
  </si>
  <si>
    <t>Conforme al artículo 3 de la Ley 40/2015, ¿qué principio implica justificar y tramitar con prontitud los procedimientos?</t>
  </si>
  <si>
    <t>Según el artículo 4 de la Ley 40/2015, ¿cuál de los siguientes requisitos deben cumplir las medidas restrictivas de derechos?</t>
  </si>
  <si>
    <t>Conforme al artículo 3 de la Ley 40/2015, ¿cuál de los siguientes principios busca fomentar la participación ciudadana?</t>
  </si>
  <si>
    <t>Según el artículo 2 de la Ley 40/2015, ¿cuál de los siguientes no forma parte de las Administraciones Públicas?</t>
  </si>
  <si>
    <t>Conforme al artículo 5 de la Ley 40/2015, para crear un órgano administrativo es necesario:</t>
  </si>
  <si>
    <t>Según el artículo 5 de la Ley 40/2015, ¿qué distingue a un órgano administrativo?</t>
  </si>
  <si>
    <t>Conforme al artículo 3 de la Ley 40/2015, ¿qué principio busca asegurar que los medios usados por la administración sean adecuados a sus fines?</t>
  </si>
  <si>
    <t>Según el artículo 3 de la Ley 40/2015, ¿cuál de los siguientes principios promueve la colaboración entre Administraciones Públicas?</t>
  </si>
  <si>
    <t>Conforme al artículo 4 de la Ley 40/2015, ¿cuál de los siguientes es un principio de intervención?</t>
  </si>
  <si>
    <t>Según el artículo 3 de la Ley 40/2015, ¿qué principio garantiza la proximidad de la Administración al ciudadano?</t>
  </si>
  <si>
    <t>Conforme al artículo 3 de la Ley 40/2015, ¿cuál de los siguientes NO es un principio de actuación de las Administraciones Públicas?</t>
  </si>
  <si>
    <t>Según el artículo 2 de la Ley 40/2015, ¿qué criterio define a un órgano como parte de una Administración Pública?</t>
  </si>
  <si>
    <t>Conforme al artículo 2 de la Ley 40/2015, ¿cuál de las siguientes entidades forma parte del sector público institucional?</t>
  </si>
  <si>
    <t>Según el artículo 1 de la Ley 40/2015, ¿cuál de los siguientes NO es objeto de la ley?</t>
  </si>
  <si>
    <t>Son miembros del poder judicial</t>
  </si>
  <si>
    <t>Son órganos superiores con la condición de altos cargos</t>
  </si>
  <si>
    <t>Son órganos constitucionales</t>
  </si>
  <si>
    <t>Son funcionarios interinos</t>
  </si>
  <si>
    <t>Ejercer funciones judiciales</t>
  </si>
  <si>
    <t>Dirigir sectores administrativos y asumir responsabilidad</t>
  </si>
  <si>
    <t>Asistir al Congreso</t>
  </si>
  <si>
    <t>Votar en el Senado</t>
  </si>
  <si>
    <t>El director general saliente</t>
  </si>
  <si>
    <t>El Consejo de Ministros por Real Decreto</t>
  </si>
  <si>
    <t>El presidente del Congreso</t>
  </si>
  <si>
    <t>El secretario de Estado correspondiente</t>
  </si>
  <si>
    <t>Cuando se lo permita el presidente</t>
  </si>
  <si>
    <t>Solo si es miembro del órgano</t>
  </si>
  <si>
    <t>Solo dos miembros, si hay urgencia</t>
  </si>
  <si>
    <t>Presidente, secretario y al menos la mitad de los miembros</t>
  </si>
  <si>
    <t>La totalidad de sus miembros</t>
  </si>
  <si>
    <t>Presidente y vicepresidente</t>
  </si>
  <si>
    <t>El funcionario con mayor rango</t>
  </si>
  <si>
    <t>El miembro más antiguo</t>
  </si>
  <si>
    <t>El secretario</t>
  </si>
  <si>
    <t>El presidente del órgano</t>
  </si>
  <si>
    <t>Los órganos de carácter técnico</t>
  </si>
  <si>
    <t>Únicamente los de ámbito estatal</t>
  </si>
  <si>
    <t>Aquellos con participación social o de varias administraciones</t>
  </si>
  <si>
    <t>Solo los del Consejo de Ministros</t>
  </si>
  <si>
    <t>La creación de nuevos órganos</t>
  </si>
  <si>
    <t>La supresión de competencias</t>
  </si>
  <si>
    <t>La recuperación puntual de una competencia delegada</t>
  </si>
  <si>
    <t>La sustitución temporal de un órgano por otro</t>
  </si>
  <si>
    <t>Elaboración de informes técnicos</t>
  </si>
  <si>
    <t>Nombramientos dentro del Ministerio</t>
  </si>
  <si>
    <t>Adopción de disposiciones de carácter general</t>
  </si>
  <si>
    <t>Resolución de procedimientos administrativos</t>
  </si>
  <si>
    <t>Sí, sin necesidad de aprobación previa</t>
  </si>
  <si>
    <t>No, salvo en estado de alarma</t>
  </si>
  <si>
    <t>Sí, si lo aprueban los superiores comunes</t>
  </si>
  <si>
    <t>No, solo entre órganos con dependencia directa</t>
  </si>
  <si>
    <t>La puede ejercer cualquier órgano si hay urgencia</t>
  </si>
  <si>
    <t>Solo puede ejercerse por quien la tenga atribuida</t>
  </si>
  <si>
    <t>Siempre puede delegarse</t>
  </si>
  <si>
    <t>Puede renunciarse por escrito</t>
  </si>
  <si>
    <t>Poniendo al secretario general como presidente</t>
  </si>
  <si>
    <t>Mediante autonomía orgánica y funcional</t>
  </si>
  <si>
    <t>Eliminando la autonomía</t>
  </si>
  <si>
    <t>Estableciendo un contrato de servicios</t>
  </si>
  <si>
    <t>Requiere la intervención del Tribunal Constitucional</t>
  </si>
  <si>
    <t>No afecta a la validez del acto, pero puede haber responsabilidad disciplinaria</t>
  </si>
  <si>
    <t>Supone delito de prevaricación</t>
  </si>
  <si>
    <t>Invalida automáticamente el acto administrativo</t>
  </si>
  <si>
    <t>Nunca se publican</t>
  </si>
  <si>
    <t>Solo si lo autoriza el presidente del órgano</t>
  </si>
  <si>
    <t>Cuando produzcan efectos, lo exija una norma o lo aconseje la conveniencia</t>
  </si>
  <si>
    <t>Siempre que lo solicite el Defensor del Pueblo</t>
  </si>
  <si>
    <t>Resolución parlamentaria</t>
  </si>
  <si>
    <t>Instrucciones y órdenes de servicio</t>
  </si>
  <si>
    <t>Orden ministerial</t>
  </si>
  <si>
    <t>Plan estratégico</t>
  </si>
  <si>
    <t>Imparcialidad</t>
  </si>
  <si>
    <t>Proximidad al ciudadano</t>
  </si>
  <si>
    <t>Control de gestión</t>
  </si>
  <si>
    <t>Lealtad institucional</t>
  </si>
  <si>
    <t>Contención presupuestaria</t>
  </si>
  <si>
    <t>Agilidad administrativa</t>
  </si>
  <si>
    <t>Jerarquía</t>
  </si>
  <si>
    <t>Razonabilidad</t>
  </si>
  <si>
    <t>Ser permanentes</t>
  </si>
  <si>
    <t>No motivarse si hay urgencia</t>
  </si>
  <si>
    <t>Estar justificadas y ser necesarias</t>
  </si>
  <si>
    <t>Ser aleatorias</t>
  </si>
  <si>
    <t>Sometimiento al mercado</t>
  </si>
  <si>
    <t>Objetividad</t>
  </si>
  <si>
    <t>Comunidades Autónomas</t>
  </si>
  <si>
    <t>Fundaciones privadas</t>
  </si>
  <si>
    <t>Entidades Locales</t>
  </si>
  <si>
    <t>Administración General del Estado</t>
  </si>
  <si>
    <t>Que sea propuesto por el Defensor del Pueblo</t>
  </si>
  <si>
    <t>Que tenga mayoría parlamentaria</t>
  </si>
  <si>
    <t>Que no duplique funciones ya existentes</t>
  </si>
  <si>
    <t>Que cuente con sede electrónica</t>
  </si>
  <si>
    <t>Solo existe en la Administración General del Estado</t>
  </si>
  <si>
    <t>Puede generar efectos jurídicos frente a terceros</t>
  </si>
  <si>
    <t>Se financia con fondos privados</t>
  </si>
  <si>
    <t>Tiene potestad legislativa propia</t>
  </si>
  <si>
    <t>Buena voluntad</t>
  </si>
  <si>
    <t>Descentralización</t>
  </si>
  <si>
    <t>Suficiencia y adecuación</t>
  </si>
  <si>
    <t>Autonomía</t>
  </si>
  <si>
    <t>Coordinación</t>
  </si>
  <si>
    <t>Eficacia sancionadora</t>
  </si>
  <si>
    <t>Proporcionalidad</t>
  </si>
  <si>
    <t>Discriminación positiva</t>
  </si>
  <si>
    <t>Complejidad normativa</t>
  </si>
  <si>
    <t>Desconcentración</t>
  </si>
  <si>
    <t>Simplicidad</t>
  </si>
  <si>
    <t>Inseguridad jurídica</t>
  </si>
  <si>
    <t>Eficacia</t>
  </si>
  <si>
    <t>Su constitución como asociación civil</t>
  </si>
  <si>
    <t>Su vinculación o dependencia de una Administración Pública</t>
  </si>
  <si>
    <t>Su ubicación territorial</t>
  </si>
  <si>
    <t>Su financiación privada</t>
  </si>
  <si>
    <t>Asociaciones vecinales</t>
  </si>
  <si>
    <t>Universidades públicas</t>
  </si>
  <si>
    <t>Organizaciones sindicales</t>
  </si>
  <si>
    <t>Partidos políticos</t>
  </si>
  <si>
    <t>Regular el funcionamiento de la Administración General del Estado</t>
  </si>
  <si>
    <t>Organizar la actividad parlamentaria</t>
  </si>
  <si>
    <t>Regular los principios de la potestad sancionadora</t>
  </si>
  <si>
    <t>Establecer las bases del régimen jurídico de las Administraciones Públicas</t>
  </si>
  <si>
    <r>
      <t>C es correcta</t>
    </r>
    <r>
      <rPr>
        <sz val="11"/>
        <color theme="1"/>
        <rFont val="Calibri"/>
        <family val="2"/>
        <scheme val="minor"/>
      </rPr>
      <t>, así lo define el artículo 62.  A, B y D no son correctas en el marco de esta ley.</t>
    </r>
  </si>
  <si>
    <r>
      <t>C es correcta</t>
    </r>
    <r>
      <rPr>
        <sz val="11"/>
        <color theme="1"/>
        <rFont val="Calibri"/>
        <family val="2"/>
        <scheme val="minor"/>
      </rPr>
      <t>, el artículo 61 define al ministro también como director del departamento.</t>
    </r>
    <r>
      <rPr>
        <b/>
        <sz val="11"/>
        <color theme="1"/>
        <rFont val="Calibri"/>
        <family val="2"/>
        <scheme val="minor"/>
      </rPr>
      <t>A, B y D no corresponden a su papel administrativo.</t>
    </r>
  </si>
  <si>
    <r>
      <t>C es correcta</t>
    </r>
    <r>
      <rPr>
        <sz val="11"/>
        <color theme="1"/>
        <rFont val="Calibri"/>
        <family val="2"/>
        <scheme val="minor"/>
      </rPr>
      <t>, se establece por Real Decreto del Consejo de Ministros.</t>
    </r>
    <r>
      <rPr>
        <b/>
        <sz val="11"/>
        <color theme="1"/>
        <rFont val="Calibri"/>
        <family val="2"/>
        <scheme val="minor"/>
      </rPr>
      <t xml:space="preserve"> A, B y D no tienen esa competencia.</t>
    </r>
  </si>
  <si>
    <r>
      <t>C es correcta</t>
    </r>
    <r>
      <rPr>
        <sz val="11"/>
        <color theme="1"/>
        <rFont val="Calibri"/>
        <family val="2"/>
        <scheme val="minor"/>
      </rPr>
      <t>, el secretario puede tener voto si es miembro.</t>
    </r>
    <r>
      <rPr>
        <b/>
        <sz val="11"/>
        <color theme="1"/>
        <rFont val="Calibri"/>
        <family val="2"/>
        <scheme val="minor"/>
      </rPr>
      <t>A y B son absolutas e incorrectas; D no es legalmente vinculante.</t>
    </r>
  </si>
  <si>
    <r>
      <t>C es correcta</t>
    </r>
    <r>
      <rPr>
        <sz val="11"/>
        <color theme="1"/>
        <rFont val="Calibri"/>
        <family val="2"/>
        <scheme val="minor"/>
      </rPr>
      <t xml:space="preserve">, es la fórmula establecida por la ley. </t>
    </r>
    <r>
      <rPr>
        <b/>
        <sz val="11"/>
        <color theme="1"/>
        <rFont val="Calibri"/>
        <family val="2"/>
        <scheme val="minor"/>
      </rPr>
      <t>A, B y D son incorrectas.</t>
    </r>
  </si>
  <si>
    <r>
      <t>B es correcta</t>
    </r>
    <r>
      <rPr>
        <sz val="11"/>
        <color theme="1"/>
        <rFont val="Calibri"/>
        <family val="2"/>
        <scheme val="minor"/>
      </rPr>
      <t>, es una de las funciones del secretario.</t>
    </r>
    <r>
      <rPr>
        <b/>
        <sz val="11"/>
        <color theme="1"/>
        <rFont val="Calibri"/>
        <family val="2"/>
        <scheme val="minor"/>
      </rPr>
      <t xml:space="preserve"> A, C y D no tienen esa atribución.</t>
    </r>
  </si>
  <si>
    <r>
      <t>B es correcta</t>
    </r>
    <r>
      <rPr>
        <sz val="11"/>
        <color theme="1"/>
        <rFont val="Calibri"/>
        <family val="2"/>
        <scheme val="minor"/>
      </rPr>
      <t>, se menciona expresamente esa posibilidad para esos órganos.</t>
    </r>
    <r>
      <rPr>
        <b/>
        <sz val="11"/>
        <color theme="1"/>
        <rFont val="Calibri"/>
        <family val="2"/>
        <scheme val="minor"/>
      </rPr>
      <t xml:space="preserve">  A, C y D no corresponden con el texto legal.</t>
    </r>
  </si>
  <si>
    <r>
      <t>B es correcta</t>
    </r>
    <r>
      <rPr>
        <sz val="11"/>
        <color theme="1"/>
        <rFont val="Calibri"/>
        <family val="2"/>
        <scheme val="minor"/>
      </rPr>
      <t>, la avocación implica que el órgano superior asume una competencia.</t>
    </r>
    <r>
      <rPr>
        <b/>
        <sz val="11"/>
        <color theme="1"/>
        <rFont val="Calibri"/>
        <family val="2"/>
        <scheme val="minor"/>
      </rPr>
      <t xml:space="preserve"> A, C y D son conceptos distintos.</t>
    </r>
  </si>
  <si>
    <r>
      <t>B es correcta</t>
    </r>
    <r>
      <rPr>
        <sz val="11"/>
        <color theme="1"/>
        <rFont val="Calibri"/>
        <family val="2"/>
        <scheme val="minor"/>
      </rPr>
      <t>, las disposiciones de carácter general son indelegables.</t>
    </r>
    <r>
      <rPr>
        <b/>
        <sz val="11"/>
        <color theme="1"/>
        <rFont val="Calibri"/>
        <family val="2"/>
        <scheme val="minor"/>
      </rPr>
      <t xml:space="preserve"> A, C y D sí pueden ser delegables.</t>
    </r>
  </si>
  <si>
    <r>
      <t>B es correcta</t>
    </r>
    <r>
      <rPr>
        <sz val="11"/>
        <color theme="1"/>
        <rFont val="Calibri"/>
        <family val="2"/>
        <scheme val="minor"/>
      </rPr>
      <t>, la delegación necesita aprobación en ese caso.</t>
    </r>
    <r>
      <rPr>
        <b/>
        <sz val="11"/>
        <color theme="1"/>
        <rFont val="Calibri"/>
        <family val="2"/>
        <scheme val="minor"/>
      </rPr>
      <t xml:space="preserve"> A y C son falsas; D ignora la necesidad de aprobación.</t>
    </r>
  </si>
  <si>
    <r>
      <t>C es correcta</t>
    </r>
    <r>
      <rPr>
        <sz val="11"/>
        <color theme="1"/>
        <rFont val="Calibri"/>
        <family val="2"/>
        <scheme val="minor"/>
      </rPr>
      <t>, es lo que establece la ley.</t>
    </r>
    <r>
      <rPr>
        <b/>
        <sz val="11"/>
        <color theme="1"/>
        <rFont val="Calibri"/>
        <family val="2"/>
        <scheme val="minor"/>
      </rPr>
      <t xml:space="preserve"> A es falsa, la competencia no se puede renunciar. B y D también son incorrectas.</t>
    </r>
  </si>
  <si>
    <r>
      <t>C es correcta</t>
    </r>
    <r>
      <rPr>
        <sz val="11"/>
        <color theme="1"/>
        <rFont val="Calibri"/>
        <family val="2"/>
        <scheme val="minor"/>
      </rPr>
      <t>, se menciona la autonomía orgánica y funcional como requisito.</t>
    </r>
    <r>
      <rPr>
        <b/>
        <sz val="11"/>
        <color theme="1"/>
        <rFont val="Calibri"/>
        <family val="2"/>
        <scheme val="minor"/>
      </rPr>
      <t>A, B y D no son aplicables.</t>
    </r>
  </si>
  <si>
    <r>
      <t>C es correcta</t>
    </r>
    <r>
      <rPr>
        <sz val="11"/>
        <color theme="1"/>
        <rFont val="Calibri"/>
        <family val="2"/>
        <scheme val="minor"/>
      </rPr>
      <t>, según el artículo, el acto sigue siendo válido, pero hay responsabilidad.</t>
    </r>
    <r>
      <rPr>
        <b/>
        <sz val="11"/>
        <color theme="1"/>
        <rFont val="Calibri"/>
        <family val="2"/>
        <scheme val="minor"/>
      </rPr>
      <t xml:space="preserve"> A y B son incorrectas, D no aplica.</t>
    </r>
  </si>
  <si>
    <r>
      <t>B es correcta</t>
    </r>
    <r>
      <rPr>
        <sz val="11"/>
        <color theme="1"/>
        <rFont val="Calibri"/>
        <family val="2"/>
        <scheme val="minor"/>
      </rPr>
      <t>, se indican tres supuestos: efectos, norma específica o conveniencia.</t>
    </r>
    <r>
      <rPr>
        <b/>
        <sz val="11"/>
        <color theme="1"/>
        <rFont val="Calibri"/>
        <family val="2"/>
        <scheme val="minor"/>
      </rPr>
      <t xml:space="preserve"> A, C y D no están previstas en el artículo.</t>
    </r>
  </si>
  <si>
    <r>
      <t>C es correcta</t>
    </r>
    <r>
      <rPr>
        <sz val="11"/>
        <color theme="1"/>
        <rFont val="Calibri"/>
        <family val="2"/>
        <scheme val="minor"/>
      </rPr>
      <t>, el artículo 6 lo establece expresamente.</t>
    </r>
    <r>
      <rPr>
        <b/>
        <sz val="11"/>
        <color theme="1"/>
        <rFont val="Calibri"/>
        <family val="2"/>
        <scheme val="minor"/>
      </rPr>
      <t xml:space="preserve"> A, B y D no son los instrumentos contemplados en ese artículo.</t>
    </r>
  </si>
  <si>
    <r>
      <t>B es correcta</t>
    </r>
    <r>
      <rPr>
        <sz val="11"/>
        <color theme="1"/>
        <rFont val="Calibri"/>
        <family val="2"/>
        <scheme val="minor"/>
      </rPr>
      <t>, la ley menciona “control de la gestión y evaluación de resultados”.</t>
    </r>
    <r>
      <rPr>
        <b/>
        <sz val="11"/>
        <color theme="1"/>
        <rFont val="Calibri"/>
        <family val="2"/>
        <scheme val="minor"/>
      </rPr>
      <t xml:space="preserve"> A y C son principios válidos, pero en otro ámbito. D no se menciona.</t>
    </r>
  </si>
  <si>
    <r>
      <t>C es correcta</t>
    </r>
    <r>
      <rPr>
        <sz val="11"/>
        <color theme="1"/>
        <rFont val="Calibri"/>
        <family val="2"/>
        <scheme val="minor"/>
      </rPr>
      <t>, está citado expresamente en el texto. A, B y D no se mencionan en ese contexto</t>
    </r>
  </si>
  <si>
    <r>
      <t>B es correcta</t>
    </r>
    <r>
      <rPr>
        <sz val="11"/>
        <color theme="1"/>
        <rFont val="Calibri"/>
        <family val="2"/>
        <scheme val="minor"/>
      </rPr>
      <t>, el artículo establece que deben estar justificadas y ser proporcionales.</t>
    </r>
    <r>
      <rPr>
        <b/>
        <sz val="11"/>
        <color theme="1"/>
        <rFont val="Calibri"/>
        <family val="2"/>
        <scheme val="minor"/>
      </rPr>
      <t xml:space="preserve"> A, C y D contradicen el principio legal.</t>
    </r>
  </si>
  <si>
    <r>
      <t>B es correcta</t>
    </r>
    <r>
      <rPr>
        <sz val="11"/>
        <color theme="1"/>
        <rFont val="Calibri"/>
        <family val="2"/>
        <scheme val="minor"/>
      </rPr>
      <t>, ya que se menciona junto a participación y objetividad.</t>
    </r>
    <r>
      <rPr>
        <b/>
        <sz val="11"/>
        <color theme="1"/>
        <rFont val="Calibri"/>
        <family val="2"/>
        <scheme val="minor"/>
      </rPr>
      <t xml:space="preserve"> A y C no fomentan participación directamente. D no se menciona.</t>
    </r>
  </si>
  <si>
    <r>
      <t>C es correcta</t>
    </r>
    <r>
      <rPr>
        <sz val="11"/>
        <color theme="1"/>
        <rFont val="Calibri"/>
        <family val="2"/>
        <scheme val="minor"/>
      </rPr>
      <t>, ya que no están incluidas como Administraciones Públicas.</t>
    </r>
    <r>
      <rPr>
        <b/>
        <sz val="11"/>
        <color theme="1"/>
        <rFont val="Calibri"/>
        <family val="2"/>
        <scheme val="minor"/>
      </rPr>
      <t xml:space="preserve"> A, B y D sí lo están según el artículo 2.3.</t>
    </r>
  </si>
  <si>
    <r>
      <t>B es correcta</t>
    </r>
    <r>
      <rPr>
        <sz val="11"/>
        <color theme="1"/>
        <rFont val="Calibri"/>
        <family val="2"/>
        <scheme val="minor"/>
      </rPr>
      <t>: no se pueden crear órganos duplicados.</t>
    </r>
    <r>
      <rPr>
        <b/>
        <sz val="11"/>
        <color theme="1"/>
        <rFont val="Calibri"/>
        <family val="2"/>
        <scheme val="minor"/>
      </rPr>
      <t xml:space="preserve"> A, C y D no son requisitos según la ley.</t>
    </r>
  </si>
  <si>
    <r>
      <t>C es correcta</t>
    </r>
    <r>
      <rPr>
        <sz val="11"/>
        <color theme="1"/>
        <rFont val="Calibri"/>
        <family val="2"/>
        <scheme val="minor"/>
      </rPr>
      <t>: así lo define el artículo 5.</t>
    </r>
    <r>
      <rPr>
        <b/>
        <sz val="11"/>
        <color theme="1"/>
        <rFont val="Calibri"/>
        <family val="2"/>
        <scheme val="minor"/>
      </rPr>
      <t xml:space="preserve">  A corresponde al legislativo. B y D son incorrectas.</t>
    </r>
  </si>
  <si>
    <r>
      <t>A es correcta</t>
    </r>
    <r>
      <rPr>
        <sz val="11"/>
        <color theme="1"/>
        <rFont val="Calibri"/>
        <family val="2"/>
        <scheme val="minor"/>
      </rPr>
      <t>, según la ley, se habla de “economía, suficiencia y adecuación estricta de los medios”.</t>
    </r>
    <r>
      <rPr>
        <b/>
        <sz val="11"/>
        <color theme="1"/>
        <rFont val="Calibri"/>
        <family val="2"/>
        <scheme val="minor"/>
      </rPr>
      <t xml:space="preserve"> B y C están en la ley, pero no relacionados con medios. D no se menciona.</t>
    </r>
  </si>
  <si>
    <r>
      <t>C es correcta</t>
    </r>
    <r>
      <rPr>
        <sz val="11"/>
        <color theme="1"/>
        <rFont val="Calibri"/>
        <family val="2"/>
        <scheme val="minor"/>
      </rPr>
      <t>, ya que la coordinación está explícitamente incluida como principio.</t>
    </r>
    <r>
      <rPr>
        <b/>
        <sz val="11"/>
        <color theme="1"/>
        <rFont val="Calibri"/>
        <family val="2"/>
        <scheme val="minor"/>
      </rPr>
      <t xml:space="preserve"> A y D no implican colaboración. B es relevante, pero en otro contexto.</t>
    </r>
  </si>
  <si>
    <r>
      <t>C es correcta</t>
    </r>
    <r>
      <rPr>
        <sz val="11"/>
        <color theme="1"/>
        <rFont val="Calibri"/>
        <family val="2"/>
        <scheme val="minor"/>
      </rPr>
      <t>, según el artículo 4.</t>
    </r>
    <r>
      <rPr>
        <b/>
        <sz val="11"/>
        <color theme="1"/>
        <rFont val="Calibri"/>
        <family val="2"/>
        <scheme val="minor"/>
      </rPr>
      <t xml:space="preserve"> A y B no se recogen como principios.D no se menciona como principio de intervención.</t>
    </r>
  </si>
  <si>
    <r>
      <t>B es correcta</t>
    </r>
    <r>
      <rPr>
        <sz val="11"/>
        <color theme="1"/>
        <rFont val="Calibri"/>
        <family val="2"/>
        <scheme val="minor"/>
      </rPr>
      <t>, ya que “simplicidad, claridad y proximidad” son principios establecidos.</t>
    </r>
    <r>
      <rPr>
        <b/>
        <sz val="11"/>
        <color theme="1"/>
        <rFont val="Calibri"/>
        <family val="2"/>
        <scheme val="minor"/>
      </rPr>
      <t xml:space="preserve"> A y C son principios distintos. D no aparece como tal en este artículo.</t>
    </r>
  </si>
  <si>
    <r>
      <t>D es incorrecta</t>
    </r>
    <r>
      <rPr>
        <sz val="11"/>
        <color theme="1"/>
        <rFont val="Calibri"/>
        <family val="2"/>
        <scheme val="minor"/>
      </rPr>
      <t xml:space="preserve">, pues contradice el principio de </t>
    </r>
    <r>
      <rPr>
        <b/>
        <sz val="11"/>
        <color theme="1"/>
        <rFont val="Calibri"/>
        <family val="2"/>
        <scheme val="minor"/>
      </rPr>
      <t>sometimiento pleno a la Constitución y al Derecho</t>
    </r>
    <r>
      <rPr>
        <sz val="11"/>
        <color theme="1"/>
        <rFont val="Calibri"/>
        <family val="2"/>
        <scheme val="minor"/>
      </rPr>
      <t>.</t>
    </r>
    <r>
      <rPr>
        <b/>
        <sz val="11"/>
        <color theme="1"/>
        <rFont val="Calibri"/>
        <family val="2"/>
        <scheme val="minor"/>
      </rPr>
      <t xml:space="preserve"> A, B y C son principios expresamente recogidos en el artículo 3.</t>
    </r>
  </si>
  <si>
    <r>
      <t>C es correcta</t>
    </r>
    <r>
      <rPr>
        <sz val="11"/>
        <color theme="1"/>
        <rFont val="Calibri"/>
        <family val="2"/>
        <scheme val="minor"/>
      </rPr>
      <t xml:space="preserve"> porque la vinculación o dependencia es lo que determina su inclusión.</t>
    </r>
    <r>
      <rPr>
        <b/>
        <sz val="11"/>
        <color theme="1"/>
        <rFont val="Calibri"/>
        <family val="2"/>
        <scheme val="minor"/>
      </rPr>
      <t>A y D son irrelevantes jurídicamente. B puede influir pero no es criterio determinante según la ley.</t>
    </r>
  </si>
  <si>
    <r>
      <t>C es correcta</t>
    </r>
    <r>
      <rPr>
        <sz val="11"/>
        <color theme="1"/>
        <rFont val="Calibri"/>
        <family val="2"/>
        <scheme val="minor"/>
      </rPr>
      <t>, ya que el artículo 2 menciona expresamente a las universidades públicasA, B y D no forman parte del sector público institucional según esta ley.</t>
    </r>
  </si>
  <si>
    <r>
      <t>C es incorrecta</t>
    </r>
    <r>
      <rPr>
        <sz val="11"/>
        <color theme="1"/>
        <rFont val="Calibri"/>
        <family val="2"/>
        <scheme val="minor"/>
      </rPr>
      <t xml:space="preserve"> porque la actividad parlamentaria no es objeto de esta ley, sino del Reglamento del Congreso y otras normas parlamentarias.</t>
    </r>
    <r>
      <rPr>
        <b/>
        <sz val="11"/>
        <color theme="1"/>
        <rFont val="Calibri"/>
        <family val="2"/>
        <scheme val="minor"/>
      </rPr>
      <t xml:space="preserve"> A, B y D son correctas según el artículo 1.</t>
    </r>
  </si>
  <si>
    <r>
      <t>C es correcta</t>
    </r>
    <r>
      <rPr>
        <sz val="11"/>
        <color theme="1"/>
        <rFont val="Calibri"/>
        <family val="2"/>
        <scheme val="minor"/>
      </rPr>
      <t>, es una facultad reconocida en la Directiva.</t>
    </r>
    <r>
      <rPr>
        <b/>
        <sz val="11"/>
        <color theme="1"/>
        <rFont val="Calibri"/>
        <family val="2"/>
        <scheme val="minor"/>
      </rPr>
      <t>A, B y D no son competencias de los interlocutores sociales.</t>
    </r>
  </si>
  <si>
    <t>Imponer sanciones a las empresas</t>
  </si>
  <si>
    <t>Definir libremente las modalidades de información y consulta</t>
  </si>
  <si>
    <t>Negociar directamente con el Parlamento</t>
  </si>
  <si>
    <t>Aprobar las leyes laborales de la UE</t>
  </si>
  <si>
    <t>¿Qué papel se reconoce a los interlocutores sociales en la Directiva 2002/14/CE?</t>
  </si>
  <si>
    <r>
      <t>C es correcta</t>
    </r>
    <r>
      <rPr>
        <sz val="11"/>
        <color theme="1"/>
        <rFont val="Calibri"/>
        <family val="2"/>
        <scheme val="minor"/>
      </rPr>
      <t>, lo define el artículo 157 del TFUE.</t>
    </r>
    <r>
      <rPr>
        <b/>
        <sz val="11"/>
        <color theme="1"/>
        <rFont val="Calibri"/>
        <family val="2"/>
        <scheme val="minor"/>
      </rPr>
      <t>A, B y D no corresponden al principio mencionado.</t>
    </r>
  </si>
  <si>
    <t>Salario único para toda la UE</t>
  </si>
  <si>
    <t>Retribución igual para hombres y mujeres en el mismo trabajo o equivalente</t>
  </si>
  <si>
    <t>Salario mínimo obligatorio en todos los países</t>
  </si>
  <si>
    <t>Igual salario para trabajo de diferente responsabilidad</t>
  </si>
  <si>
    <t>¿Qué establece el principio de igualdad de retribución, según el TFUE?</t>
  </si>
  <si>
    <r>
      <t>B es correcta</t>
    </r>
    <r>
      <rPr>
        <sz val="11"/>
        <color theme="1"/>
        <rFont val="Calibri"/>
        <family val="2"/>
        <scheme val="minor"/>
      </rPr>
      <t>, el TFUE lo permite como acción positiva.</t>
    </r>
    <r>
      <rPr>
        <b/>
        <sz val="11"/>
        <color theme="1"/>
        <rFont val="Calibri"/>
        <family val="2"/>
        <scheme val="minor"/>
      </rPr>
      <t xml:space="preserve"> A, C y D serían discriminatorias.</t>
    </r>
  </si>
  <si>
    <t>Excluir a personas con discapacidad de pruebas físicas</t>
  </si>
  <si>
    <t>Priorizar a trabajadores jóvenes sobre mayores</t>
  </si>
  <si>
    <t>Adoptar medidas para compensar desventajas del sexo menos representado</t>
  </si>
  <si>
    <t>Eliminar la paridad electoral</t>
  </si>
  <si>
    <t>¿Qué permite el derecho de igualdad de trato a los Estados miembros, según el TFUE?</t>
  </si>
  <si>
    <r>
      <t>B es correcta</t>
    </r>
    <r>
      <rPr>
        <sz val="11"/>
        <color theme="1"/>
        <rFont val="Calibri"/>
        <family val="2"/>
        <scheme val="minor"/>
      </rPr>
      <t>, lo indica el texto.</t>
    </r>
    <r>
      <rPr>
        <b/>
        <sz val="11"/>
        <color theme="1"/>
        <rFont val="Calibri"/>
        <family val="2"/>
        <scheme val="minor"/>
      </rPr>
      <t xml:space="preserve"> A, C y D se centran en igualdad de trato, pero no en violencia.</t>
    </r>
  </si>
  <si>
    <t>Directiva (UE) 2023/970</t>
  </si>
  <si>
    <t>Directiva (UE) 2006/54</t>
  </si>
  <si>
    <t>Directiva (UE) 2024/1385</t>
  </si>
  <si>
    <t>Directiva (UE) 2010/41</t>
  </si>
  <si>
    <t>¿Qué Directiva aborda la lucha contra la violencia contra las mujeres y la violencia doméstica?</t>
  </si>
  <si>
    <r>
      <t>B es correcta</t>
    </r>
    <r>
      <rPr>
        <sz val="11"/>
        <color theme="1"/>
        <rFont val="Calibri"/>
        <family val="2"/>
        <scheme val="minor"/>
      </rPr>
      <t>, regula los organismos de igualdad y modifica Directivas anteriores.</t>
    </r>
  </si>
  <si>
    <t>Educación inclusiva</t>
  </si>
  <si>
    <t>Jubilación anticipada</t>
  </si>
  <si>
    <t>Organismos de igualdad en empleo y ocupación</t>
  </si>
  <si>
    <t>Reforma de los sindicatos</t>
  </si>
  <si>
    <t>¿Qué ámbito regula la Directiva (UE) 2024/1500?</t>
  </si>
  <si>
    <r>
      <t>B es correcta</t>
    </r>
    <r>
      <rPr>
        <sz val="11"/>
        <color theme="1"/>
        <rFont val="Calibri"/>
        <family val="2"/>
        <scheme val="minor"/>
      </rPr>
      <t>, la Directiva trata sobre el equilibrio de género en puestos de decisión.</t>
    </r>
    <r>
      <rPr>
        <b/>
        <sz val="11"/>
        <color theme="1"/>
        <rFont val="Calibri"/>
        <family val="2"/>
        <scheme val="minor"/>
      </rPr>
      <t xml:space="preserve"> A y C son otras normas, D no es su contenido.</t>
    </r>
  </si>
  <si>
    <t>Promoción del trabajo a tiempo parcial</t>
  </si>
  <si>
    <t>Protección de trabajadoras embarazadas</t>
  </si>
  <si>
    <t>Equilibrio de género en los consejos de administración de empresas cotizadas</t>
  </si>
  <si>
    <t>¿Cuál es el objeto de la Directiva (UE) 2022/2381?</t>
  </si>
  <si>
    <r>
      <t>C es correcta</t>
    </r>
    <r>
      <rPr>
        <sz val="11"/>
        <color theme="1"/>
        <rFont val="Calibri"/>
        <family val="2"/>
        <scheme val="minor"/>
      </rPr>
      <t>, lo indica expresamente la norma.</t>
    </r>
    <r>
      <rPr>
        <b/>
        <sz val="11"/>
        <color theme="1"/>
        <rFont val="Calibri"/>
        <family val="2"/>
        <scheme val="minor"/>
      </rPr>
      <t xml:space="preserve"> A, B y D no son su enfoque principal.</t>
    </r>
  </si>
  <si>
    <t>La protección del empleo juvenil</t>
  </si>
  <si>
    <t>La transparencia retributiva y mecanismos de cumplimiento de igualdad salarial</t>
  </si>
  <si>
    <t>La conciliación familiar</t>
  </si>
  <si>
    <t>El acceso a la formación profesional</t>
  </si>
  <si>
    <t>¿Qué refuerza la Directiva (UE) 2023/970?</t>
  </si>
  <si>
    <r>
      <t>C es correcta</t>
    </r>
    <r>
      <rPr>
        <sz val="11"/>
        <color theme="1"/>
        <rFont val="Calibri"/>
        <family val="2"/>
        <scheme val="minor"/>
      </rPr>
      <t>, esa es su finalidad.</t>
    </r>
    <r>
      <rPr>
        <b/>
        <sz val="11"/>
        <color theme="1"/>
        <rFont val="Calibri"/>
        <family val="2"/>
        <scheme val="minor"/>
      </rPr>
      <t xml:space="preserve"> A, B y D no son objeto de esa Directiva.</t>
    </r>
  </si>
  <si>
    <t>Imponer cuotas obligatorias en empresas</t>
  </si>
  <si>
    <t>Igualdad de trato entre hombres y mujeres autónomos</t>
  </si>
  <si>
    <t>Garantizar igualdad para personas LGTBI</t>
  </si>
  <si>
    <t>Regular el teletrabajo</t>
  </si>
  <si>
    <t>¿Cuál es el objetivo de la Directiva 2010/41/UE?</t>
  </si>
  <si>
    <r>
      <t>C es correcta</t>
    </r>
    <r>
      <rPr>
        <sz val="11"/>
        <color theme="1"/>
        <rFont val="Calibri"/>
        <family val="2"/>
        <scheme val="minor"/>
      </rPr>
      <t>, es el objeto principal de esta directiva.</t>
    </r>
    <r>
      <rPr>
        <b/>
        <sz val="11"/>
        <color theme="1"/>
        <rFont val="Calibri"/>
        <family val="2"/>
        <scheme val="minor"/>
      </rPr>
      <t xml:space="preserve"> A y B son de otras normativas. D no es una obligación legal.</t>
    </r>
  </si>
  <si>
    <t>Obligación de contratar a mujeres en cargos directivos</t>
  </si>
  <si>
    <t>Igualdad de trato entre hombres y mujeres en empleo y ocupación</t>
  </si>
  <si>
    <t>Prohibición de discriminación religiosa</t>
  </si>
  <si>
    <t>Igualdad de trato en el acceso a la educación</t>
  </si>
  <si>
    <t>¿Qué afirma la Directiva 2006/54/CE?</t>
  </si>
  <si>
    <r>
      <t>B es correcta</t>
    </r>
    <r>
      <rPr>
        <sz val="11"/>
        <color theme="1"/>
        <rFont val="Calibri"/>
        <family val="2"/>
        <scheme val="minor"/>
      </rPr>
      <t>, el artículo 19 lo estipula claramente.</t>
    </r>
    <r>
      <rPr>
        <b/>
        <sz val="11"/>
        <color theme="1"/>
        <rFont val="Calibri"/>
        <family val="2"/>
        <scheme val="minor"/>
      </rPr>
      <t xml:space="preserve"> A y C no son los órganos competentes según el TFUE. D no tiene potestad legislativa.</t>
    </r>
  </si>
  <si>
    <t>Los sindicatos nacionales</t>
  </si>
  <si>
    <t>El Tribunal Europeo de Derechos Humanos</t>
  </si>
  <si>
    <t>El Consejo, previa aprobación del Parlamento Europeo</t>
  </si>
  <si>
    <t>La Comisión Europea por sí sola</t>
  </si>
  <si>
    <t>Conforme al artículo 19 del TFUE, ¿quién puede adoptar acciones contra la discriminación?</t>
  </si>
  <si>
    <r>
      <t>C es correcta</t>
    </r>
    <r>
      <rPr>
        <sz val="11"/>
        <color theme="1"/>
        <rFont val="Calibri"/>
        <family val="2"/>
        <scheme val="minor"/>
      </rPr>
      <t>, el artículo 157 establece expresamente este principio.</t>
    </r>
    <r>
      <rPr>
        <b/>
        <sz val="11"/>
        <color theme="1"/>
        <rFont val="Calibri"/>
        <family val="2"/>
        <scheme val="minor"/>
      </rPr>
      <t>A, B y D son regulaciones laborales, pero no figuran en este artículo.</t>
    </r>
  </si>
  <si>
    <t>Reducción de jornada por motivos familiares</t>
  </si>
  <si>
    <t>Igual retribución para trabajo igual o de igual valor entre hombres y mujeres</t>
  </si>
  <si>
    <t>El principio de salario mínimo</t>
  </si>
  <si>
    <t>El derecho a vacaciones anuales retribuidas</t>
  </si>
  <si>
    <t>Según el artículo 157 del TFUE, ¿qué establece?</t>
  </si>
  <si>
    <r>
      <t>C es correcta</t>
    </r>
    <r>
      <rPr>
        <sz val="11"/>
        <color theme="1"/>
        <rFont val="Calibri"/>
        <family val="2"/>
        <scheme val="minor"/>
      </rPr>
      <t>, el artículo 153 sustenta las acciones de la UE en empleo e igualdad.</t>
    </r>
    <r>
      <rPr>
        <b/>
        <sz val="11"/>
        <color theme="1"/>
        <rFont val="Calibri"/>
        <family val="2"/>
        <scheme val="minor"/>
      </rPr>
      <t xml:space="preserve"> A, B y D no son funciones de este artículo.</t>
    </r>
  </si>
  <si>
    <t>Limitar la intervención del Parlamento en materia laboral</t>
  </si>
  <si>
    <t>Fundamentar las medidas sobre igualdad de oportunidades y trato en el empleo</t>
  </si>
  <si>
    <t>Establecer aranceles aduaneros</t>
  </si>
  <si>
    <t>Garantizar el libre mercado</t>
  </si>
  <si>
    <t>Según el artículo 153 del TFUE, ¿cuál es su función respecto al empleo?</t>
  </si>
  <si>
    <r>
      <t>B es correcta</t>
    </r>
    <r>
      <rPr>
        <sz val="11"/>
        <color theme="1"/>
        <rFont val="Calibri"/>
        <family val="2"/>
        <scheme val="minor"/>
      </rPr>
      <t>, el artículo 8 del TFUE establece esa obligación transversal.</t>
    </r>
    <r>
      <rPr>
        <b/>
        <sz val="11"/>
        <color theme="1"/>
        <rFont val="Calibri"/>
        <family val="2"/>
        <scheme val="minor"/>
      </rPr>
      <t xml:space="preserve"> A, C y D no son competencias definidas en ese artículo.</t>
    </r>
  </si>
  <si>
    <t>Reducción del gasto público</t>
  </si>
  <si>
    <t>Contratación temporal</t>
  </si>
  <si>
    <t>Igualdad entre hombres y mujeres</t>
  </si>
  <si>
    <t>Igualdad de salarios en el sector privado</t>
  </si>
  <si>
    <t>Conforme al artículo 8 del TFUE, ¿qué se insta a fomentar en todas las políticas de la UE?</t>
  </si>
  <si>
    <r>
      <t>C es correcta</t>
    </r>
    <r>
      <rPr>
        <sz val="11"/>
        <color theme="1"/>
        <rFont val="Calibri"/>
        <family val="2"/>
        <scheme val="minor"/>
      </rPr>
      <t>, la Directiva da libertad a los Estados miembros para adaptar las modalidades.</t>
    </r>
    <r>
      <rPr>
        <b/>
        <sz val="11"/>
        <color theme="1"/>
        <rFont val="Calibri"/>
        <family val="2"/>
        <scheme val="minor"/>
      </rPr>
      <t>A, B y D no tienen esa función normativa.</t>
    </r>
  </si>
  <si>
    <t>Al Tribunal de Justicia de la UE</t>
  </si>
  <si>
    <t>A los Estados miembros</t>
  </si>
  <si>
    <t>A los sindicatos internacionales</t>
  </si>
  <si>
    <t>Al Parlamento Europeo</t>
  </si>
  <si>
    <t>Según la Directiva 2002/14/CE, ¿a quién corresponde adaptar el marco de información y consulta de los trabajadores?</t>
  </si>
  <si>
    <r>
      <t>C es correcta</t>
    </r>
    <r>
      <rPr>
        <sz val="11"/>
        <color theme="1"/>
        <rFont val="Calibri"/>
        <family val="2"/>
        <scheme val="minor"/>
      </rPr>
      <t>, es el objetivo explícito de esta Directiva.</t>
    </r>
    <r>
      <rPr>
        <b/>
        <sz val="11"/>
        <color theme="1"/>
        <rFont val="Calibri"/>
        <family val="2"/>
        <scheme val="minor"/>
      </rPr>
      <t xml:space="preserve"> A, B y D no se mencionan ni forman parte de su contenido.</t>
    </r>
  </si>
  <si>
    <t>La descentralización productiva</t>
  </si>
  <si>
    <t>Un diálogo social eficaz mediante información y consulta</t>
  </si>
  <si>
    <t>La  automatización del trabajo</t>
  </si>
  <si>
    <t>La rotación de personal</t>
  </si>
  <si>
    <t>Según la Directiva 2002/14/CE, ¿qué se busca fomentar en el ámbito de la empresa?</t>
  </si>
  <si>
    <r>
      <t>C es correcta</t>
    </r>
    <r>
      <rPr>
        <sz val="11"/>
        <color theme="1"/>
        <rFont val="Calibri"/>
        <family val="2"/>
        <scheme val="minor"/>
      </rPr>
      <t>, es la esencia de este compromiso.</t>
    </r>
    <r>
      <rPr>
        <b/>
        <sz val="11"/>
        <color theme="1"/>
        <rFont val="Calibri"/>
        <family val="2"/>
        <scheme val="minor"/>
      </rPr>
      <t>A, B y D no se relacionan con su contenido.</t>
    </r>
  </si>
  <si>
    <t>Centralizar todos los servicios en Madrid</t>
  </si>
  <si>
    <t>Impulsar la transparencia, participación e integridad en todos los poderes del Estado</t>
  </si>
  <si>
    <t>Elaborar una ley de partidos</t>
  </si>
  <si>
    <t>Crear una agencia europea de seguridad digital</t>
  </si>
  <si>
    <t>¿Qué propone el Compromiso 10: Estado Abierto?</t>
  </si>
  <si>
    <r>
      <t>A es correcta</t>
    </r>
    <r>
      <rPr>
        <sz val="11"/>
        <color theme="1"/>
        <rFont val="Calibri"/>
        <family val="2"/>
        <scheme val="minor"/>
      </rPr>
      <t>, menciona directamente a grupos infrarrepresentados.</t>
    </r>
    <r>
      <rPr>
        <b/>
        <sz val="11"/>
        <color theme="1"/>
        <rFont val="Calibri"/>
        <family val="2"/>
        <scheme val="minor"/>
      </rPr>
      <t>B, C y D abordan otros temas.</t>
    </r>
  </si>
  <si>
    <t>Compromiso 10: Estado Abierto</t>
  </si>
  <si>
    <t>Compromiso 6: Gobernanza digital</t>
  </si>
  <si>
    <t>Compromiso 8: Información veraz</t>
  </si>
  <si>
    <t>Compromiso 4: Espacio cívico</t>
  </si>
  <si>
    <t>¿Qué compromiso se refiere a abrir espacios de colaboración con colectivos vulnerables?</t>
  </si>
  <si>
    <r>
      <t>B es correcta</t>
    </r>
    <r>
      <rPr>
        <sz val="11"/>
        <color theme="1"/>
        <rFont val="Calibri"/>
        <family val="2"/>
        <scheme val="minor"/>
      </rPr>
      <t>, es el eje de este compromiso.</t>
    </r>
    <r>
      <rPr>
        <b/>
        <sz val="11"/>
        <color theme="1"/>
        <rFont val="Calibri"/>
        <family val="2"/>
        <scheme val="minor"/>
      </rPr>
      <t>A, C y D no aparecen en el texto ni se ajustan a sus fines.</t>
    </r>
  </si>
  <si>
    <t>Subvenciones a grandes empresas</t>
  </si>
  <si>
    <t>Supresión del Consejo de Transparencia</t>
  </si>
  <si>
    <t>Participación ciudadana en la toma de decisiones públicas</t>
  </si>
  <si>
    <t>Privatización de servicios</t>
  </si>
  <si>
    <t>¿Qué propone el Compromiso 1 del V Plan?</t>
  </si>
  <si>
    <r>
      <t>C es correcta</t>
    </r>
    <r>
      <rPr>
        <sz val="11"/>
        <color theme="1"/>
        <rFont val="Calibri"/>
        <family val="2"/>
        <scheme val="minor"/>
      </rPr>
      <t>, se habla de estrategias anticorrupción y mapas de integridad.</t>
    </r>
    <r>
      <rPr>
        <b/>
        <sz val="11"/>
        <color theme="1"/>
        <rFont val="Calibri"/>
        <family val="2"/>
        <scheme val="minor"/>
      </rPr>
      <t xml:space="preserve"> A, B y D no son elementos del compromiso.</t>
    </r>
  </si>
  <si>
    <t>Reforma de la sanidad</t>
  </si>
  <si>
    <t>Mecanismos contra la corrupción</t>
  </si>
  <si>
    <t>Profesionalización militar</t>
  </si>
  <si>
    <t>¿Cuál de los siguientes principios impulsa el Compromiso 3: Integridad y rendición de cuentas?</t>
  </si>
  <si>
    <r>
      <t>C es correcta</t>
    </r>
    <r>
      <rPr>
        <sz val="11"/>
        <color theme="1"/>
        <rFont val="Calibri"/>
        <family val="2"/>
        <scheme val="minor"/>
      </rPr>
      <t>, aborda IA, datos abiertos y digitalización.</t>
    </r>
    <r>
      <rPr>
        <b/>
        <sz val="11"/>
        <color theme="1"/>
        <rFont val="Calibri"/>
        <family val="2"/>
        <scheme val="minor"/>
      </rPr>
      <t>A, B y D abordan otras líneas de acción.</t>
    </r>
  </si>
  <si>
    <t>Compromiso 9: Promoción del Gobierno Abierto</t>
  </si>
  <si>
    <t>Compromiso 7: Apertura fiscal</t>
  </si>
  <si>
    <t>¿Qué compromiso del V Plan de Gobierno Abierto se enfoca en la Inteligencia Artificial y la protección de datos?</t>
  </si>
  <si>
    <r>
      <t>B es correcta</t>
    </r>
    <r>
      <rPr>
        <sz val="11"/>
        <color theme="1"/>
        <rFont val="Calibri"/>
        <family val="2"/>
        <scheme val="minor"/>
      </rPr>
      <t>, es el que menciona atención de calidad, herramientas documentales y accesibilidad.</t>
    </r>
    <r>
      <rPr>
        <b/>
        <sz val="11"/>
        <color theme="1"/>
        <rFont val="Calibri"/>
        <family val="2"/>
        <scheme val="minor"/>
      </rPr>
      <t>A, C y D se enfocan en otros ámbitos.</t>
    </r>
  </si>
  <si>
    <t>Compromiso 8: Derecho a la información veraz</t>
  </si>
  <si>
    <t>Compromiso 2: Transparencia</t>
  </si>
  <si>
    <t>Compromiso 5: Administración Abierta</t>
  </si>
  <si>
    <t>Compromiso 3: Integridad</t>
  </si>
  <si>
    <t>Según el IV Plan de Gobierno Abierto, ¿qué compromiso se centra en asegurar una atención de calidad a toda la ciudadanía?</t>
  </si>
  <si>
    <r>
      <t>C es correcta</t>
    </r>
    <r>
      <rPr>
        <sz val="11"/>
        <color theme="1"/>
        <rFont val="Calibri"/>
        <family val="2"/>
        <scheme val="minor"/>
      </rPr>
      <t>, es su función principal según el capítulo VII.</t>
    </r>
    <r>
      <rPr>
        <b/>
        <sz val="11"/>
        <color theme="1"/>
        <rFont val="Calibri"/>
        <family val="2"/>
        <scheme val="minor"/>
      </rPr>
      <t>A, B y D no corresponden a su competencia.</t>
    </r>
  </si>
  <si>
    <t>Asignar recursos financieros a los servicios</t>
  </si>
  <si>
    <t>Analizar la percepción ciudadana y proponer mejoras</t>
  </si>
  <si>
    <t>Realizar control presupuestario</t>
  </si>
  <si>
    <t>Imponer sanciones a los órganos mal evaluados</t>
  </si>
  <si>
    <t>¿Qué rol cumple el Observatorio de la Calidad de los Servicios Públicos?</t>
  </si>
  <si>
    <r>
      <t>C es correcta</t>
    </r>
    <r>
      <rPr>
        <sz val="11"/>
        <color theme="1"/>
        <rFont val="Calibri"/>
        <family val="2"/>
        <scheme val="minor"/>
      </rPr>
      <t>, no existe ese programa en el marco de calidad.</t>
    </r>
    <r>
      <rPr>
        <b/>
        <sz val="11"/>
        <color theme="1"/>
        <rFont val="Calibri"/>
        <family val="2"/>
        <scheme val="minor"/>
      </rPr>
      <t>A, B y D sí lo son.</t>
    </r>
  </si>
  <si>
    <t>Programa de evaluación de la calidad</t>
  </si>
  <si>
    <t>Programa de auditoría parlamentaria</t>
  </si>
  <si>
    <t>Programa de cartas de servicios</t>
  </si>
  <si>
    <t>Programa de quejas y sugerencias</t>
  </si>
  <si>
    <t>¿Cuál de los siguientes NO es uno de los programas del marco de calidad en la AGE?</t>
  </si>
  <si>
    <r>
      <t>C es correcta</t>
    </r>
    <r>
      <rPr>
        <sz val="11"/>
        <color theme="1"/>
        <rFont val="Calibri"/>
        <family val="2"/>
        <scheme val="minor"/>
      </rPr>
      <t>, es el órgano competente para definirlos.</t>
    </r>
    <r>
      <rPr>
        <b/>
        <sz val="11"/>
        <color theme="1"/>
        <rFont val="Calibri"/>
        <family val="2"/>
        <scheme val="minor"/>
      </rPr>
      <t xml:space="preserve"> A, B y D no tienen base normativa.</t>
    </r>
  </si>
  <si>
    <t>Modelos aleatorios según ministerios</t>
  </si>
  <si>
    <t>Modelos reconocidos por el Ministerio de Administraciones Públicas</t>
  </si>
  <si>
    <t>Únicamente internacionales</t>
  </si>
  <si>
    <t>Solo los que decidan los sindicatos</t>
  </si>
  <si>
    <t>¿Qué modelos se utilizan para la evaluación de calidad de las organizaciones en la AGE?</t>
  </si>
  <si>
    <r>
      <t>C es correcta</t>
    </r>
    <r>
      <rPr>
        <sz val="11"/>
        <color theme="1"/>
        <rFont val="Calibri"/>
        <family val="2"/>
        <scheme val="minor"/>
      </rPr>
      <t>, las cartas sirven para informar y comprometerse con el ciudadano.</t>
    </r>
    <r>
      <rPr>
        <b/>
        <sz val="11"/>
        <color theme="1"/>
        <rFont val="Calibri"/>
        <family val="2"/>
        <scheme val="minor"/>
      </rPr>
      <t>A, B y D no son funciones asociadas.</t>
    </r>
  </si>
  <si>
    <t>Promocionar campañas políticas</t>
  </si>
  <si>
    <t>Informar sobre servicios, derechos y compromisos de calidad</t>
  </si>
  <si>
    <t>Publicar salarios de empleados públicos</t>
  </si>
  <si>
    <t>Prometer reformas legislativas</t>
  </si>
  <si>
    <t>¿Qué finalidad tienen las cartas de servicios, según el Real Decreto?</t>
  </si>
  <si>
    <r>
      <t>C es correcta</t>
    </r>
    <r>
      <rPr>
        <sz val="11"/>
        <color theme="1"/>
        <rFont val="Calibri"/>
        <family val="2"/>
        <scheme val="minor"/>
      </rPr>
      <t>, ese es el objetivo explícito del programa.</t>
    </r>
    <r>
      <rPr>
        <b/>
        <sz val="11"/>
        <color theme="1"/>
        <rFont val="Calibri"/>
        <family val="2"/>
        <scheme val="minor"/>
      </rPr>
      <t xml:space="preserve"> A, B y D no se mencionan.</t>
    </r>
  </si>
  <si>
    <t>Aumentar los ingresos del Estado</t>
  </si>
  <si>
    <t>Detectar necesidades y expectativas de los usuarios</t>
  </si>
  <si>
    <t>Medir la percepción ciudadana sobre corrupción</t>
  </si>
  <si>
    <t>Analizar el cumplimiento del presupuesto</t>
  </si>
  <si>
    <t>Según el Real Decreto sobre calidad en la AGE, ¿qué objetivo tiene el programa de análisis de la demanda?</t>
  </si>
  <si>
    <r>
      <t>C es correcta</t>
    </r>
    <r>
      <rPr>
        <sz val="11"/>
        <color theme="1"/>
        <rFont val="Calibri"/>
        <family val="2"/>
        <scheme val="minor"/>
      </rPr>
      <t>, lo indica expresamente el artículo.</t>
    </r>
    <r>
      <rPr>
        <b/>
        <sz val="11"/>
        <color theme="1"/>
        <rFont val="Calibri"/>
        <family val="2"/>
        <scheme val="minor"/>
      </rPr>
      <t>A, B y D no tienen esa competencia</t>
    </r>
  </si>
  <si>
    <t>El ministro o subsecretario del departamento correspondiente</t>
  </si>
  <si>
    <t>Según el Real Decreto 799/2005, ¿quién puede asignar funciones adicionales a las inspecciones generales de servicios?**</t>
  </si>
  <si>
    <r>
      <t>B es correcta</t>
    </r>
    <r>
      <rPr>
        <sz val="11"/>
        <color theme="1"/>
        <rFont val="Calibri"/>
        <family val="2"/>
        <scheme val="minor"/>
      </rPr>
      <t>, la gestión presupuestaria no está entre sus funciones.</t>
    </r>
    <r>
      <rPr>
        <b/>
        <sz val="11"/>
        <color theme="1"/>
        <rFont val="Calibri"/>
        <family val="2"/>
        <scheme val="minor"/>
      </rPr>
      <t xml:space="preserve"> A, C y D sí son funciones expresamente mencionadas.</t>
    </r>
  </si>
  <si>
    <t>Evaluar el desempeño de empleados públicos</t>
  </si>
  <si>
    <t>Supervisar el funcionamiento de órganos y unidades</t>
  </si>
  <si>
    <t>Gestionar directamente el presupuesto del departamento</t>
  </si>
  <si>
    <t>Verificar el cumplimiento de planes de actuación</t>
  </si>
  <si>
    <t>Conforme al Real Decreto 799/2005, ¿cuál NO es una función de las inspecciones generales de servicios?</t>
  </si>
  <si>
    <r>
      <t>B es correcta</t>
    </r>
    <r>
      <rPr>
        <sz val="11"/>
        <color theme="1"/>
        <rFont val="Calibri"/>
        <family val="2"/>
        <scheme val="minor"/>
      </rPr>
      <t>, la ley permite una memoria abreviada si no hay impactos apreciables.</t>
    </r>
    <r>
      <rPr>
        <b/>
        <sz val="11"/>
        <color theme="1"/>
        <rFont val="Calibri"/>
        <family val="2"/>
        <scheme val="minor"/>
      </rPr>
      <t>A, C y D no justifican legalmente esa opción.</t>
    </r>
  </si>
  <si>
    <t>Cuando la norma se refiera a asuntos locales</t>
  </si>
  <si>
    <t>Cuando el Consejo de Ministros lo decida</t>
  </si>
  <si>
    <t>Cuando no haya ningún tipo de impacto detectable o este sea poco significativo</t>
  </si>
  <si>
    <t>Cuando el impacto sea únicamente económico</t>
  </si>
  <si>
    <t>Según el artículo 3 del Real Decreto 931/2017, ¿cuándo puede realizarse una memoria abreviada del análisis de impacto normativo?</t>
  </si>
  <si>
    <r>
      <t>B es correcta</t>
    </r>
    <r>
      <rPr>
        <sz val="11"/>
        <color theme="1"/>
        <rFont val="Calibri"/>
        <family val="2"/>
        <scheme val="minor"/>
      </rPr>
      <t xml:space="preserve">, porque el análisis coste-beneficio es </t>
    </r>
    <r>
      <rPr>
        <i/>
        <sz val="11"/>
        <color theme="1"/>
        <rFont val="Calibri"/>
        <family val="2"/>
        <scheme val="minor"/>
      </rPr>
      <t>potestativo</t>
    </r>
    <r>
      <rPr>
        <sz val="11"/>
        <color theme="1"/>
        <rFont val="Calibri"/>
        <family val="2"/>
        <scheme val="minor"/>
      </rPr>
      <t>, salvo que una norma específica lo exija.</t>
    </r>
    <r>
      <rPr>
        <b/>
        <sz val="11"/>
        <color theme="1"/>
        <rFont val="Calibri"/>
        <family val="2"/>
        <scheme val="minor"/>
      </rPr>
      <t>A, C y D son elementos obligatorios del análisis.</t>
    </r>
  </si>
  <si>
    <t>Evaluación ex post</t>
  </si>
  <si>
    <t>Impacto económico</t>
  </si>
  <si>
    <t>Coste-beneficio (siempre obligatorio)</t>
  </si>
  <si>
    <t>Análisis de género</t>
  </si>
  <si>
    <t>Según el artículo 2 del Real Decreto 931/2017, ¿cuál de los siguientes aspectos NO forma parte obligatoria del análisis de impacto normativo?</t>
  </si>
  <si>
    <r>
      <t>B es correcta</t>
    </r>
    <r>
      <rPr>
        <sz val="11"/>
        <color theme="1"/>
        <rFont val="Calibri"/>
        <family val="2"/>
        <scheme val="minor"/>
      </rPr>
      <t>, se menciona como prioridad.</t>
    </r>
    <r>
      <rPr>
        <b/>
        <sz val="11"/>
        <color theme="1"/>
        <rFont val="Calibri"/>
        <family val="2"/>
        <scheme val="minor"/>
      </rPr>
      <t>A, C y D no forman parte de las recomendaciones.</t>
    </r>
  </si>
  <si>
    <t>Liberalización del mercado laboral</t>
  </si>
  <si>
    <t>Supresión del salario mínimo</t>
  </si>
  <si>
    <t>Reforma del Estatuto de los Trabajadores</t>
  </si>
  <si>
    <t>Reforma de la Constitución</t>
  </si>
  <si>
    <t>¿Qué política se considera clave para seguir ampliando los derechos laborales en España, según el informe?</t>
  </si>
  <si>
    <r>
      <t>B es correcta</t>
    </r>
    <r>
      <rPr>
        <sz val="11"/>
        <color theme="1"/>
        <rFont val="Calibri"/>
        <family val="2"/>
        <scheme val="minor"/>
      </rPr>
      <t>, el texto dice que la brecha se redujo en un 25 %.</t>
    </r>
    <r>
      <rPr>
        <b/>
        <sz val="11"/>
        <color theme="1"/>
        <rFont val="Calibri"/>
        <family val="2"/>
        <scheme val="minor"/>
      </rPr>
      <t>Las demás cifras no coinciden con lo indicado.</t>
    </r>
  </si>
  <si>
    <t>¿Qué reducción experimentó la brecha salarial de género en España entre 2018 y 2024?</t>
  </si>
  <si>
    <r>
      <t>C es correcta</t>
    </r>
    <r>
      <rPr>
        <sz val="11"/>
        <color theme="1"/>
        <rFont val="Calibri"/>
        <family val="2"/>
        <scheme val="minor"/>
      </rPr>
      <t>, es lo que mide ese indicador.</t>
    </r>
    <r>
      <rPr>
        <b/>
        <sz val="11"/>
        <color theme="1"/>
        <rFont val="Calibri"/>
        <family val="2"/>
        <scheme val="minor"/>
      </rPr>
      <t>A, B y D no están vinculados a ese índice específico.</t>
    </r>
  </si>
  <si>
    <t>Nivel de productividad</t>
  </si>
  <si>
    <t>Grado de cumplimiento de libertad sindical y negociación colectiva</t>
  </si>
  <si>
    <t>Nivel de informalidad</t>
  </si>
  <si>
    <t>Mayor número de huelgas</t>
  </si>
  <si>
    <t>¿Qué indica la puntuación del indicador sobre derechos laborales, donde 0 es cumplimiento total y 10 el menor?</t>
  </si>
  <si>
    <r>
      <t>C es correcta</t>
    </r>
    <r>
      <rPr>
        <sz val="11"/>
        <color theme="1"/>
        <rFont val="Calibri"/>
        <family val="2"/>
        <scheme val="minor"/>
      </rPr>
      <t>, el informe indica un incremento del 54 %.</t>
    </r>
    <r>
      <rPr>
        <b/>
        <sz val="11"/>
        <color theme="1"/>
        <rFont val="Calibri"/>
        <family val="2"/>
        <scheme val="minor"/>
      </rPr>
      <t>A, B y D son falsos.</t>
    </r>
  </si>
  <si>
    <t>Se ha congelado por ley</t>
  </si>
  <si>
    <t>Ha aumentado un 54 %</t>
  </si>
  <si>
    <t>Se ha mantenido estable</t>
  </si>
  <si>
    <t>Ha disminuido un 10 %</t>
  </si>
  <si>
    <t>¿Cómo ha evolucionado el salario mínimo interprofesional en España desde 2018?</t>
  </si>
  <si>
    <r>
      <t>C es correcta</t>
    </r>
    <r>
      <rPr>
        <sz val="11"/>
        <color theme="1"/>
        <rFont val="Calibri"/>
        <family val="2"/>
        <scheme val="minor"/>
      </rPr>
      <t>, es el resultado positivo que se atribuye a la reforma.</t>
    </r>
    <r>
      <rPr>
        <b/>
        <sz val="11"/>
        <color theme="1"/>
        <rFont val="Calibri"/>
        <family val="2"/>
        <scheme val="minor"/>
      </rPr>
      <t xml:space="preserve"> A, B y D son efectos contrarios a los documentados.</t>
    </r>
  </si>
  <si>
    <t>Aumentó el paro juvenil</t>
  </si>
  <si>
    <t>Redujo la temporalidad en el sector privado a la mitad</t>
  </si>
  <si>
    <t>Aumentó la temporalidad</t>
  </si>
  <si>
    <t>Eliminó la negociación colectiva</t>
  </si>
  <si>
    <t>¿Qué efecto tuvo la reforma laboral de 2021 en España?</t>
  </si>
  <si>
    <r>
      <t>C es correcta</t>
    </r>
    <r>
      <rPr>
        <sz val="11"/>
        <color theme="1"/>
        <rFont val="Calibri"/>
        <family val="2"/>
        <scheme val="minor"/>
      </rPr>
      <t>, según el texto, el aumento es del 32 %.</t>
    </r>
    <r>
      <rPr>
        <b/>
        <sz val="11"/>
        <color theme="1"/>
        <rFont val="Calibri"/>
        <family val="2"/>
        <scheme val="minor"/>
      </rPr>
      <t>Las demás cifras no se corresponden.</t>
    </r>
  </si>
  <si>
    <t>¿Cuánto ha aumentado el número de afiliados a la Seguridad Social en España entre 2015 y 2024?</t>
  </si>
  <si>
    <r>
      <t>C es correcta</t>
    </r>
    <r>
      <rPr>
        <sz val="11"/>
        <color theme="1"/>
        <rFont val="Calibri"/>
        <family val="2"/>
        <scheme val="minor"/>
      </rPr>
      <t>, así lo subraya el informe.</t>
    </r>
    <r>
      <rPr>
        <b/>
        <sz val="11"/>
        <color theme="1"/>
        <rFont val="Calibri"/>
        <family val="2"/>
        <scheme val="minor"/>
      </rPr>
      <t>A, B y D son contrarias a los avances descritos.</t>
    </r>
  </si>
  <si>
    <t>Aumento de la temporalidad</t>
  </si>
  <si>
    <t>Avances en un mercado laboral más equitativo y de calidad</t>
  </si>
  <si>
    <t>Eliminación del paro juvenil</t>
  </si>
  <si>
    <t>Reducción del empleo femenino</t>
  </si>
  <si>
    <t>Según el Examen Nacional Voluntario de 2024, ¿qué destacó el Ministerio de Trabajo en España?</t>
  </si>
  <si>
    <r>
      <t>B es correcta</t>
    </r>
    <r>
      <rPr>
        <sz val="11"/>
        <color theme="1"/>
        <rFont val="Calibri"/>
        <family val="2"/>
        <scheme val="minor"/>
      </rPr>
      <t>, hubo una disminución del 7 % en el cumplimiento.</t>
    </r>
    <r>
      <rPr>
        <b/>
        <sz val="11"/>
        <color theme="1"/>
        <rFont val="Calibri"/>
        <family val="2"/>
        <scheme val="minor"/>
      </rPr>
      <t>A es lo contrario, C y D son incorrectas.</t>
    </r>
  </si>
  <si>
    <t>Empeoró un 20 %</t>
  </si>
  <si>
    <t>Se mantuvo igual</t>
  </si>
  <si>
    <t>Empeoró un 7 %</t>
  </si>
  <si>
    <t>Mejoró un 7 %</t>
  </si>
  <si>
    <t>¿Cuál fue la evolución del cumplimiento nacional de los derechos laborales entre 2015 y 2022?</t>
  </si>
  <si>
    <r>
      <t>D es correcta</t>
    </r>
    <r>
      <rPr>
        <sz val="11"/>
        <color theme="1"/>
        <rFont val="Calibri"/>
        <family val="2"/>
        <scheme val="minor"/>
      </rPr>
      <t>, con una tasa del 11,4 %, la más baja.</t>
    </r>
    <r>
      <rPr>
        <b/>
        <sz val="11"/>
        <color theme="1"/>
        <rFont val="Calibri"/>
        <family val="2"/>
        <scheme val="minor"/>
      </rPr>
      <t>A, B y C tienen tasas más altas de informalidad.</t>
    </r>
  </si>
  <si>
    <t>Europa y América del Norte</t>
  </si>
  <si>
    <t>África Subsahariana</t>
  </si>
  <si>
    <t>Asia Central</t>
  </si>
  <si>
    <t>América Latina</t>
  </si>
  <si>
    <t>¿Qué región tenía el menor porcentaje de empleo informal en 2023?</t>
  </si>
  <si>
    <r>
      <t>B es correcta</t>
    </r>
    <r>
      <rPr>
        <sz val="11"/>
        <color theme="1"/>
        <rFont val="Calibri"/>
        <family val="2"/>
        <scheme val="minor"/>
      </rPr>
      <t>, el 58 % de la mano de obra mundial era informal.</t>
    </r>
    <r>
      <rPr>
        <b/>
        <sz val="11"/>
        <color theme="1"/>
        <rFont val="Calibri"/>
        <family val="2"/>
        <scheme val="minor"/>
      </rPr>
      <t>A es la cifra específica para países menos desarrollados, C y D son erróneas.</t>
    </r>
  </si>
  <si>
    <t>Según los datos de 2023, ¿qué porcentaje de empleo en el mundo era informal?</t>
  </si>
  <si>
    <r>
      <t>C es correcta</t>
    </r>
    <r>
      <rPr>
        <sz val="11"/>
        <color theme="1"/>
        <rFont val="Calibri"/>
        <family val="2"/>
        <scheme val="minor"/>
      </rPr>
      <t>, el África Subsahariana tuvo un aumento.</t>
    </r>
    <r>
      <rPr>
        <b/>
        <sz val="11"/>
        <color theme="1"/>
        <rFont val="Calibri"/>
        <family val="2"/>
        <scheme val="minor"/>
      </rPr>
      <t>A mostró mejora, B y D no se destacan en ese aspecto.</t>
    </r>
  </si>
  <si>
    <t>América del Norte</t>
  </si>
  <si>
    <t>Europa Occidental</t>
  </si>
  <si>
    <t>¿Qué región registró un aumento de NiNis en 2023 según el informe?</t>
  </si>
  <si>
    <r>
      <t>C es correcta</t>
    </r>
    <r>
      <rPr>
        <sz val="11"/>
        <color theme="1"/>
        <rFont val="Calibri"/>
        <family val="2"/>
        <scheme val="minor"/>
      </rPr>
      <t>, el informe cita el 21,7 %.</t>
    </r>
    <r>
      <rPr>
        <b/>
        <sz val="11"/>
        <color theme="1"/>
        <rFont val="Calibri"/>
        <family val="2"/>
        <scheme val="minor"/>
      </rPr>
      <t>D es la tasa de 2020, y A y B no son cifras actuales.</t>
    </r>
  </si>
  <si>
    <t>En 2023, ¿cuál fue la tasa global de jóvenes que ni estudian, ni trabajan, ni reciben formación (NiNis)?</t>
  </si>
  <si>
    <r>
      <t>B es correcta</t>
    </r>
    <r>
      <rPr>
        <sz val="11"/>
        <color theme="1"/>
        <rFont val="Calibri"/>
        <family val="2"/>
        <scheme val="minor"/>
      </rPr>
      <t>, se señala que el desempleo juvenil sigue siendo mucho más alto.</t>
    </r>
    <r>
      <rPr>
        <b/>
        <sz val="11"/>
        <color theme="1"/>
        <rFont val="Calibri"/>
        <family val="2"/>
        <scheme val="minor"/>
      </rPr>
      <t>A, C y D no reflejan el diagnóstico del informe.</t>
    </r>
  </si>
  <si>
    <t>Igualdad en tasas de empleo entre jóvenes y adultos</t>
  </si>
  <si>
    <t>Eliminación del desempleo juvenil</t>
  </si>
  <si>
    <t>Desempleo juvenil superior al de los adultos</t>
  </si>
  <si>
    <t>Mejora equiparable al empleo adulto</t>
  </si>
  <si>
    <t>Según el informe de 2024 sobre el ODS 8, ¿qué tendencia se observó en el empleo juvenil?</t>
  </si>
  <si>
    <r>
      <t>A es correcta</t>
    </r>
    <r>
      <rPr>
        <sz val="11"/>
        <color theme="1"/>
        <rFont val="Calibri"/>
        <family val="2"/>
        <scheme val="minor"/>
      </rPr>
      <t>, el 48 % está alejado del cumplimiento.</t>
    </r>
    <r>
      <rPr>
        <b/>
        <sz val="11"/>
        <color theme="1"/>
        <rFont val="Calibri"/>
        <family val="2"/>
        <scheme val="minor"/>
      </rPr>
      <t>B, C y D son cifras incorrectas.</t>
    </r>
  </si>
  <si>
    <t>¿Qué porcentaje de metas evaluables presenta desviaciones moderadas o graves de la trayectoria deseada?</t>
  </si>
  <si>
    <r>
      <t>C es correcta</t>
    </r>
    <r>
      <rPr>
        <sz val="11"/>
        <color theme="1"/>
        <rFont val="Calibri"/>
        <family val="2"/>
        <scheme val="minor"/>
      </rPr>
      <t>, solo el 17 % de las 135 metas evaluables muestra un progreso suficiente.</t>
    </r>
    <r>
      <rPr>
        <b/>
        <sz val="11"/>
        <color theme="1"/>
        <rFont val="Calibri"/>
        <family val="2"/>
        <scheme val="minor"/>
      </rPr>
      <t>A, B y D son datos erróneos según el informe.</t>
    </r>
  </si>
  <si>
    <t>Según la evaluación global de los ODS en 2024, ¿qué porcentaje de metas muestra un progreso suficiente hacia 2030?</t>
  </si>
  <si>
    <t>C es correcta, esos cuatro países son los que el texto destaca con mayor representación.A, B y D no se mencionan en este contexto.</t>
  </si>
  <si>
    <t>Estados Unidos, Canadá, Japón y China</t>
  </si>
  <si>
    <t>Rumanía, Marruecos, Colombia y Venezuela</t>
  </si>
  <si>
    <t>Portugal, Italia, Alemania y Francia</t>
  </si>
  <si>
    <t>Ecuador, Bolivia, Chile y Argentina</t>
  </si>
  <si>
    <t>¿Qué países tienen mayor representación en la población trabajadora extranjera en España?</t>
  </si>
  <si>
    <t>B es correcta, el texto indica que un 10 % son trabajadores independientes o empresarios sin asalariados.A, C y D no son correctos según los datos proporcionados.</t>
  </si>
  <si>
    <t>¿Cuál es el porcentaje aproximado de empresarios sin asalariados entre la población ocupada en España?</t>
  </si>
  <si>
    <t>B es correcta, el 69 % era asalariado del sector privado según los datos.A es una cifra incorrecta, C y D corresponden a otros grupos laborales.</t>
  </si>
  <si>
    <t>¿Qué porcentaje de la población ocupada en España, según los datos 2022–2024, era asalariada del sector privado?</t>
  </si>
  <si>
    <t>C es correcta, el texto menciona como causas principales la globalización, la digitalización y los cambios tecnológicos.A, B y D no están señalados como motivaciones directas</t>
  </si>
  <si>
    <t>El aumento de las exportaciones</t>
  </si>
  <si>
    <t>La globalización, digitalización y cambio tecnológico</t>
  </si>
  <si>
    <t>El crecimiento del turismo</t>
  </si>
  <si>
    <t>La pérdida de empleo en el sector público</t>
  </si>
  <si>
    <t>¿Qué factores motivaron la creación de la CNAE-2025?</t>
  </si>
  <si>
    <t>B es correcta, el objetivo del Real Decreto es aprobar la CNAE-2025, actualizando la clasificación anterior.A es parcial y no refleja la finalidad real. C y D no se mencionan en el contenido.</t>
  </si>
  <si>
    <t>Establecer nuevos impuestos al trabajo digital</t>
  </si>
  <si>
    <t>Promover la reducción del empleo público</t>
  </si>
  <si>
    <t>Aprobar la Clasificación Nacional de Actividades Económicas 2025</t>
  </si>
  <si>
    <t>Suprimir la clasificación CNAE de 2009</t>
  </si>
  <si>
    <t>¿Cuál es el objetivo principal del Real Decreto publicado en enero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</si>
</sst>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font>
      <sz val="11"/>
      <color theme="1"/>
      <name val="Calibri"/>
      <family val="2"/>
      <scheme val="minor"/>
    </font>
    <font>
      <sz val="10"/>
      <color rgb="FF000000"/>
      <name val="Arial"/>
      <family val="2"/>
    </font>
    <font>
      <sz val="10"/>
      <color rgb="FF000000"/>
      <name val="Calibri"/>
      <family val="2"/>
      <scheme val="minor"/>
    </font>
    <font>
      <sz val="10"/>
      <color rgb="FF000000"/>
      <name val="Calibri"/>
      <family val="2"/>
      <scheme val="minor"/>
    </font>
    <font>
      <sz val="8"/>
      <name val="Calibri"/>
      <family val="2"/>
      <scheme val="minor"/>
    </font>
    <font>
      <b/>
      <sz val="11"/>
      <color theme="1"/>
      <name val="Calibri"/>
      <family val="2"/>
      <scheme val="minor"/>
    </font>
    <font>
      <sz val="11"/>
      <name val="Calibri"/>
      <family val="2"/>
      <scheme val="minor"/>
    </font>
    <font>
      <b/>
      <sz val="11"/>
      <name val="Calibri"/>
      <family val="2"/>
      <scheme val="minor"/>
    </font>
    <font>
      <sz val="10"/>
      <name val="Calibri"/>
      <family val="2"/>
      <scheme val="minor"/>
    </font>
    <font>
      <sz val="10"/>
      <color theme="1"/>
      <name val="GlyphLessFont"/>
    </font>
    <font>
      <sz val="10"/>
      <color theme="1"/>
      <name val="Calibri"/>
      <family val="2"/>
      <scheme val="minor"/>
    </font>
    <font>
      <sz val="10"/>
      <color rgb="FF00B0F0"/>
      <name val="Calibri"/>
      <family val="2"/>
      <scheme val="minor"/>
    </font>
    <font>
      <sz val="10"/>
      <color rgb="FFFF0000"/>
      <name val="Calibri"/>
      <family val="2"/>
      <scheme val="minor"/>
    </font>
    <font>
      <b/>
      <sz val="11"/>
      <color rgb="FF000000"/>
      <name val="Calibri"/>
      <family val="2"/>
    </font>
    <font>
      <sz val="11"/>
      <color rgb="FF000000"/>
      <name val="Calibri"/>
      <family val="2"/>
    </font>
    <font>
      <sz val="9"/>
      <color theme="1"/>
      <name val="GlyphLessFont"/>
    </font>
    <font>
      <sz val="11"/>
      <color theme="1"/>
      <name val="Aptos"/>
      <family val="2"/>
    </font>
    <font>
      <b/>
      <sz val="11"/>
      <color theme="1"/>
      <name val="Aptos"/>
      <family val="2"/>
    </font>
    <font>
      <sz val="10"/>
      <color rgb="FFB3B3B3"/>
      <name val="Calibri"/>
      <family val="2"/>
      <scheme val="minor"/>
    </font>
    <font>
      <i/>
      <sz val="11"/>
      <color theme="1"/>
      <name val="Calibri"/>
      <family val="2"/>
      <scheme val="minor"/>
    </font>
    <font>
      <sz val="9"/>
      <name val="Calibri"/>
      <family val="2"/>
      <scheme val="minor"/>
    </font>
    <font>
      <i/>
      <sz val="11"/>
      <name val="Calibri"/>
      <family val="2"/>
      <scheme val="minor"/>
    </font>
    <font>
      <sz val="11"/>
      <name val="Calibri Light"/>
      <family val="2"/>
      <scheme val="major"/>
    </font>
    <font>
      <b/>
      <u/>
      <sz val="11"/>
      <name val="Calibri Light"/>
      <family val="2"/>
      <scheme val="major"/>
    </font>
    <font>
      <b/>
      <u/>
      <sz val="11"/>
      <name val="Calibri"/>
      <family val="2"/>
      <scheme val="minor"/>
    </font>
    <font>
      <b/>
      <sz val="11"/>
      <color rgb="FF000000"/>
      <name val="Arial"/>
      <family val="2"/>
    </font>
    <font>
      <b/>
      <sz val="11"/>
      <color theme="1"/>
      <name val="Arial"/>
      <family val="2"/>
    </font>
    <font>
      <sz val="11"/>
      <color rgb="FF000000"/>
      <name val="Arial"/>
      <family val="2"/>
    </font>
    <font>
      <sz val="14"/>
      <color rgb="FFFFFF00"/>
      <name val="Calibri"/>
      <family val="2"/>
      <scheme val="minor"/>
    </font>
    <font>
      <sz val="9"/>
      <name val="Segoe UI"/>
      <family val="2"/>
    </font>
    <font>
      <sz val="11"/>
      <color theme="1"/>
      <name val="Calibri"/>
      <family val="2"/>
    </font>
    <font>
      <sz val="9"/>
      <color theme="1"/>
      <name val="Calibri"/>
      <family val="2"/>
      <scheme val="minor"/>
    </font>
    <font>
      <b/>
      <sz val="13.5"/>
      <color theme="1"/>
      <name val="Times New Roman"/>
      <family val="1"/>
    </font>
    <font>
      <sz val="12"/>
      <color theme="1"/>
      <name val="Times New Roman"/>
      <family val="1"/>
    </font>
    <font>
      <sz val="10"/>
      <name val="Calibri"/>
      <family val="2"/>
    </font>
    <font>
      <sz val="7"/>
      <name val="Times New Roman"/>
      <family val="1"/>
    </font>
    <font>
      <b/>
      <sz val="10"/>
      <color theme="1"/>
      <name val="Calibri"/>
      <family val="2"/>
      <scheme val="minor"/>
    </font>
    <font>
      <sz val="11"/>
      <color theme="1"/>
      <name val="Calibri"/>
      <family val="2"/>
      <scheme val="minor"/>
    </font>
    <font>
      <sz val="11"/>
      <color theme="3"/>
      <name val="Calibri"/>
      <family val="2"/>
      <scheme val="minor"/>
    </font>
    <font>
      <sz val="11"/>
      <color theme="3"/>
      <name val="Aptos"/>
      <family val="2"/>
    </font>
    <font>
      <sz val="11"/>
      <color theme="1"/>
      <name val="Segoe UI Emoji"/>
      <family val="2"/>
    </font>
    <font>
      <b/>
      <sz val="11"/>
      <color theme="1"/>
      <name val="Segoe UI Emoji"/>
      <family val="2"/>
    </font>
    <font>
      <i/>
      <sz val="11"/>
      <color theme="1"/>
      <name val="Aptos"/>
      <family val="2"/>
    </font>
  </fonts>
  <fills count="38">
    <fill>
      <patternFill patternType="none"/>
    </fill>
    <fill>
      <patternFill patternType="gray125"/>
    </fill>
    <fill>
      <patternFill patternType="solid">
        <fgColor theme="0"/>
        <bgColor indexed="64"/>
      </patternFill>
    </fill>
    <fill>
      <patternFill patternType="solid">
        <fgColor rgb="FFD8D8D8"/>
        <bgColor rgb="FFD8D8D8"/>
      </patternFill>
    </fill>
    <fill>
      <patternFill patternType="solid">
        <fgColor rgb="FFFFFF00"/>
        <bgColor indexed="64"/>
      </patternFill>
    </fill>
    <fill>
      <patternFill patternType="solid">
        <fgColor theme="4" tint="0.39997558519241921"/>
        <bgColor indexed="64"/>
      </patternFill>
    </fill>
    <fill>
      <patternFill patternType="solid">
        <fgColor rgb="FF00206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7"/>
        <bgColor indexed="64"/>
      </patternFill>
    </fill>
    <fill>
      <patternFill patternType="solid">
        <fgColor theme="2"/>
        <bgColor indexed="64"/>
      </patternFill>
    </fill>
    <fill>
      <patternFill patternType="solid">
        <fgColor theme="5"/>
        <bgColor indexed="64"/>
      </patternFill>
    </fill>
    <fill>
      <patternFill patternType="solid">
        <fgColor theme="8" tint="0.79998168889431442"/>
        <bgColor indexed="64"/>
      </patternFill>
    </fill>
    <fill>
      <patternFill patternType="solid">
        <fgColor theme="4"/>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rgb="FF92D050"/>
        <bgColor indexed="64"/>
      </patternFill>
    </fill>
    <fill>
      <patternFill patternType="solid">
        <fgColor theme="8" tint="-0.249977111117893"/>
        <bgColor indexed="64"/>
      </patternFill>
    </fill>
    <fill>
      <patternFill patternType="solid">
        <fgColor theme="3" tint="0.59999389629810485"/>
        <bgColor indexed="64"/>
      </patternFill>
    </fill>
    <fill>
      <patternFill patternType="solid">
        <fgColor theme="6"/>
        <bgColor indexed="64"/>
      </patternFill>
    </fill>
    <fill>
      <patternFill patternType="solid">
        <fgColor rgb="FF00B05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66FF66"/>
        <bgColor indexed="64"/>
      </patternFill>
    </fill>
  </fills>
  <borders count="17">
    <border>
      <left/>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3" fillId="0" borderId="0"/>
    <xf numFmtId="9" fontId="37" fillId="0" borderId="0" applyFont="0" applyFill="0" applyBorder="0" applyAlignment="0" applyProtection="0"/>
  </cellStyleXfs>
  <cellXfs count="496">
    <xf numFmtId="0" fontId="0" fillId="0" borderId="0" xfId="0"/>
    <xf numFmtId="0" fontId="0" fillId="0" borderId="0" xfId="0" applyAlignment="1">
      <alignment vertical="center"/>
    </xf>
    <xf numFmtId="0" fontId="0" fillId="0" borderId="0" xfId="0" applyAlignment="1">
      <alignment wrapText="1"/>
    </xf>
    <xf numFmtId="0" fontId="0" fillId="0" borderId="0" xfId="0"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6" fillId="0" borderId="3" xfId="0" applyFont="1" applyBorder="1" applyAlignment="1">
      <alignment horizontal="left" vertical="center" wrapText="1"/>
    </xf>
    <xf numFmtId="0" fontId="0" fillId="2" borderId="0" xfId="0" applyFill="1"/>
    <xf numFmtId="0" fontId="0" fillId="0" borderId="3" xfId="0" applyBorder="1" applyAlignment="1">
      <alignment vertical="center" wrapText="1"/>
    </xf>
    <xf numFmtId="0" fontId="2" fillId="0" borderId="3" xfId="0" applyFont="1" applyBorder="1" applyAlignment="1">
      <alignment vertical="center" wrapText="1"/>
    </xf>
    <xf numFmtId="0" fontId="0" fillId="0" borderId="3" xfId="0" applyBorder="1"/>
    <xf numFmtId="0" fontId="6" fillId="0" borderId="3" xfId="0" applyFont="1" applyBorder="1" applyAlignment="1">
      <alignment vertical="center"/>
    </xf>
    <xf numFmtId="0" fontId="0" fillId="0" borderId="3" xfId="0" applyBorder="1" applyAlignment="1">
      <alignment horizontal="left" vertical="center" wrapText="1"/>
    </xf>
    <xf numFmtId="0" fontId="7" fillId="0" borderId="3" xfId="0" applyFont="1" applyBorder="1" applyAlignment="1">
      <alignment horizontal="left" vertical="center" wrapText="1"/>
    </xf>
    <xf numFmtId="0" fontId="5" fillId="0" borderId="0" xfId="0" applyFont="1" applyAlignment="1">
      <alignment horizontal="left" vertical="center"/>
    </xf>
    <xf numFmtId="0" fontId="0" fillId="0" borderId="2" xfId="0" applyBorder="1" applyAlignment="1">
      <alignment horizontal="left" vertical="center" wrapText="1"/>
    </xf>
    <xf numFmtId="0" fontId="6" fillId="0" borderId="0" xfId="0" applyFont="1"/>
    <xf numFmtId="0" fontId="6" fillId="0" borderId="3" xfId="0" applyFont="1" applyBorder="1" applyAlignment="1">
      <alignment vertical="center" wrapText="1"/>
    </xf>
    <xf numFmtId="0" fontId="8" fillId="0" borderId="3" xfId="0" applyFont="1" applyBorder="1" applyAlignment="1">
      <alignment vertical="center" wrapText="1"/>
    </xf>
    <xf numFmtId="0" fontId="0" fillId="0" borderId="3" xfId="0" applyBorder="1" applyAlignment="1">
      <alignment vertical="center"/>
    </xf>
    <xf numFmtId="0" fontId="5" fillId="0" borderId="3" xfId="0" applyFont="1" applyBorder="1" applyAlignment="1">
      <alignment horizontal="left" vertical="center" indent="2"/>
    </xf>
    <xf numFmtId="0" fontId="6" fillId="0" borderId="0" xfId="0" applyFont="1" applyAlignment="1">
      <alignment horizontal="left" vertical="center" wrapText="1"/>
    </xf>
    <xf numFmtId="0" fontId="0" fillId="2" borderId="3" xfId="0" applyFill="1" applyBorder="1" applyAlignment="1">
      <alignment vertical="center" wrapText="1"/>
    </xf>
    <xf numFmtId="0" fontId="0" fillId="2" borderId="3" xfId="0" applyFill="1" applyBorder="1" applyAlignment="1">
      <alignment horizontal="left" vertical="center" wrapText="1"/>
    </xf>
    <xf numFmtId="0" fontId="2" fillId="2" borderId="3" xfId="0" applyFont="1" applyFill="1" applyBorder="1" applyAlignment="1">
      <alignment vertical="center" wrapText="1"/>
    </xf>
    <xf numFmtId="0" fontId="6" fillId="0" borderId="0" xfId="0" applyFont="1" applyAlignment="1">
      <alignment horizontal="left" vertical="center"/>
    </xf>
    <xf numFmtId="0" fontId="6" fillId="0" borderId="0" xfId="0" applyFont="1" applyAlignment="1">
      <alignment vertical="center"/>
    </xf>
    <xf numFmtId="0" fontId="8" fillId="0" borderId="1" xfId="0" applyFont="1" applyBorder="1" applyAlignment="1">
      <alignment vertical="center" wrapText="1"/>
    </xf>
    <xf numFmtId="0" fontId="6" fillId="0" borderId="3" xfId="0" applyFont="1" applyBorder="1" applyAlignment="1">
      <alignment horizontal="left" vertical="top" wrapText="1"/>
    </xf>
    <xf numFmtId="0" fontId="6" fillId="0" borderId="0" xfId="0" applyFont="1" applyAlignment="1">
      <alignment wrapText="1"/>
    </xf>
    <xf numFmtId="0" fontId="20" fillId="0" borderId="1" xfId="0" applyFont="1" applyBorder="1" applyAlignment="1">
      <alignment vertical="center" wrapText="1"/>
    </xf>
    <xf numFmtId="0" fontId="7" fillId="0" borderId="0" xfId="0" applyFont="1" applyAlignment="1">
      <alignment horizontal="left" vertical="center"/>
    </xf>
    <xf numFmtId="0" fontId="6" fillId="0" borderId="2" xfId="0" applyFont="1" applyBorder="1" applyAlignment="1">
      <alignment horizontal="left" vertical="center" wrapText="1"/>
    </xf>
    <xf numFmtId="0" fontId="0" fillId="4" borderId="0" xfId="0" applyFill="1"/>
    <xf numFmtId="0" fontId="0" fillId="5" borderId="0" xfId="0" applyFill="1"/>
    <xf numFmtId="0" fontId="28" fillId="6" borderId="0" xfId="0" applyFont="1" applyFill="1"/>
    <xf numFmtId="0" fontId="0" fillId="7" borderId="0" xfId="0" applyFill="1"/>
    <xf numFmtId="0" fontId="6" fillId="7" borderId="3" xfId="0" applyFont="1" applyFill="1" applyBorder="1" applyAlignment="1">
      <alignment vertical="center"/>
    </xf>
    <xf numFmtId="0" fontId="0" fillId="7" borderId="3" xfId="0" applyFill="1" applyBorder="1" applyAlignment="1">
      <alignment horizontal="left" vertical="center" wrapText="1"/>
    </xf>
    <xf numFmtId="0" fontId="0" fillId="7" borderId="3" xfId="0" applyFill="1" applyBorder="1"/>
    <xf numFmtId="0" fontId="2" fillId="7" borderId="3" xfId="0" applyFont="1" applyFill="1" applyBorder="1" applyAlignment="1">
      <alignment vertical="center" wrapText="1"/>
    </xf>
    <xf numFmtId="0" fontId="0" fillId="7" borderId="3" xfId="0" applyFill="1" applyBorder="1" applyAlignment="1">
      <alignment vertical="center" wrapText="1"/>
    </xf>
    <xf numFmtId="0" fontId="6" fillId="7" borderId="3" xfId="0" applyFont="1" applyFill="1" applyBorder="1" applyAlignment="1">
      <alignment horizontal="left" vertical="center" wrapText="1"/>
    </xf>
    <xf numFmtId="0" fontId="0" fillId="8" borderId="0" xfId="0" applyFill="1"/>
    <xf numFmtId="0" fontId="6" fillId="8" borderId="3" xfId="0" applyFont="1" applyFill="1" applyBorder="1" applyAlignment="1">
      <alignment vertical="center"/>
    </xf>
    <xf numFmtId="0" fontId="0" fillId="8" borderId="3" xfId="0" applyFill="1" applyBorder="1" applyAlignment="1">
      <alignment horizontal="left" vertical="center" wrapText="1"/>
    </xf>
    <xf numFmtId="0" fontId="0" fillId="8" borderId="3" xfId="0" applyFill="1" applyBorder="1"/>
    <xf numFmtId="0" fontId="2" fillId="8" borderId="3" xfId="0" applyFont="1" applyFill="1" applyBorder="1" applyAlignment="1">
      <alignment vertical="center" wrapText="1"/>
    </xf>
    <xf numFmtId="0" fontId="0" fillId="8" borderId="3" xfId="0" applyFill="1" applyBorder="1" applyAlignment="1">
      <alignment vertical="center" wrapText="1"/>
    </xf>
    <xf numFmtId="0" fontId="6" fillId="8" borderId="3" xfId="0" applyFont="1" applyFill="1" applyBorder="1" applyAlignment="1">
      <alignment horizontal="left" vertical="center" wrapText="1"/>
    </xf>
    <xf numFmtId="0" fontId="0" fillId="9" borderId="0" xfId="0" applyFill="1"/>
    <xf numFmtId="0" fontId="6" fillId="9" borderId="3" xfId="0" applyFont="1" applyFill="1" applyBorder="1" applyAlignment="1">
      <alignment vertical="center"/>
    </xf>
    <xf numFmtId="0" fontId="0" fillId="9" borderId="3" xfId="0" applyFill="1" applyBorder="1" applyAlignment="1">
      <alignment horizontal="left" vertical="center" wrapText="1"/>
    </xf>
    <xf numFmtId="0" fontId="0" fillId="9" borderId="3" xfId="0" applyFill="1" applyBorder="1"/>
    <xf numFmtId="0" fontId="2" fillId="9" borderId="3" xfId="0" applyFont="1" applyFill="1" applyBorder="1" applyAlignment="1">
      <alignment vertical="center" wrapText="1"/>
    </xf>
    <xf numFmtId="0" fontId="0" fillId="9" borderId="3" xfId="0" applyFill="1" applyBorder="1" applyAlignment="1">
      <alignment vertical="center" wrapText="1"/>
    </xf>
    <xf numFmtId="0" fontId="6" fillId="9" borderId="3" xfId="0" applyFont="1" applyFill="1" applyBorder="1" applyAlignment="1">
      <alignment horizontal="left" vertical="center" wrapText="1"/>
    </xf>
    <xf numFmtId="0" fontId="0" fillId="10" borderId="0" xfId="0" applyFill="1"/>
    <xf numFmtId="0" fontId="6" fillId="10" borderId="3" xfId="0" applyFont="1" applyFill="1" applyBorder="1" applyAlignment="1">
      <alignment vertical="center"/>
    </xf>
    <xf numFmtId="0" fontId="0" fillId="10" borderId="3" xfId="0" applyFill="1" applyBorder="1" applyAlignment="1">
      <alignment horizontal="left" vertical="center" wrapText="1"/>
    </xf>
    <xf numFmtId="0" fontId="0" fillId="10" borderId="3" xfId="0" applyFill="1" applyBorder="1"/>
    <xf numFmtId="0" fontId="2" fillId="10" borderId="3" xfId="0" applyFont="1" applyFill="1" applyBorder="1" applyAlignment="1">
      <alignment vertical="center" wrapText="1"/>
    </xf>
    <xf numFmtId="0" fontId="0" fillId="10" borderId="3" xfId="0" applyFill="1" applyBorder="1" applyAlignment="1">
      <alignment vertical="center" wrapText="1"/>
    </xf>
    <xf numFmtId="0" fontId="6" fillId="10" borderId="3" xfId="0" applyFont="1" applyFill="1" applyBorder="1" applyAlignment="1">
      <alignment horizontal="left" vertical="center" wrapText="1"/>
    </xf>
    <xf numFmtId="0" fontId="0" fillId="11" borderId="0" xfId="0" applyFill="1"/>
    <xf numFmtId="0" fontId="6" fillId="11" borderId="3" xfId="0" applyFont="1" applyFill="1" applyBorder="1" applyAlignment="1">
      <alignment vertical="center"/>
    </xf>
    <xf numFmtId="0" fontId="0" fillId="11" borderId="3" xfId="0" applyFill="1" applyBorder="1" applyAlignment="1">
      <alignment horizontal="left" vertical="center" wrapText="1"/>
    </xf>
    <xf numFmtId="0" fontId="6" fillId="11" borderId="3" xfId="0" applyFont="1" applyFill="1" applyBorder="1" applyAlignment="1">
      <alignment horizontal="left" vertical="center" wrapText="1"/>
    </xf>
    <xf numFmtId="0" fontId="2" fillId="11" borderId="3" xfId="0" applyFont="1" applyFill="1" applyBorder="1" applyAlignment="1">
      <alignment vertical="center" wrapText="1"/>
    </xf>
    <xf numFmtId="0" fontId="0" fillId="11" borderId="3" xfId="0" applyFill="1" applyBorder="1" applyAlignment="1">
      <alignment vertical="center" wrapText="1"/>
    </xf>
    <xf numFmtId="0" fontId="0" fillId="12" borderId="0" xfId="0" applyFill="1"/>
    <xf numFmtId="0" fontId="6" fillId="12" borderId="3" xfId="0" applyFont="1" applyFill="1" applyBorder="1" applyAlignment="1">
      <alignment vertical="center"/>
    </xf>
    <xf numFmtId="0" fontId="0" fillId="12" borderId="3" xfId="0" applyFill="1" applyBorder="1" applyAlignment="1">
      <alignment horizontal="left" vertical="center" wrapText="1"/>
    </xf>
    <xf numFmtId="0" fontId="0" fillId="12" borderId="3" xfId="0" applyFill="1" applyBorder="1"/>
    <xf numFmtId="0" fontId="2" fillId="12" borderId="3" xfId="0" applyFont="1" applyFill="1" applyBorder="1" applyAlignment="1">
      <alignment vertical="center" wrapText="1"/>
    </xf>
    <xf numFmtId="0" fontId="0" fillId="12" borderId="3" xfId="0" applyFill="1" applyBorder="1" applyAlignment="1">
      <alignment vertical="center" wrapText="1"/>
    </xf>
    <xf numFmtId="0" fontId="6" fillId="12" borderId="3" xfId="0" applyFont="1" applyFill="1" applyBorder="1" applyAlignment="1">
      <alignment horizontal="left" vertical="center" wrapText="1"/>
    </xf>
    <xf numFmtId="0" fontId="0" fillId="13" borderId="0" xfId="0" applyFill="1"/>
    <xf numFmtId="0" fontId="6" fillId="13" borderId="3" xfId="0" applyFont="1" applyFill="1" applyBorder="1" applyAlignment="1">
      <alignment vertical="center"/>
    </xf>
    <xf numFmtId="0" fontId="0" fillId="13" borderId="3" xfId="0" applyFill="1" applyBorder="1" applyAlignment="1">
      <alignment horizontal="left" vertical="center" wrapText="1"/>
    </xf>
    <xf numFmtId="0" fontId="6" fillId="13" borderId="3" xfId="0" applyFont="1" applyFill="1" applyBorder="1" applyAlignment="1">
      <alignment horizontal="left" vertical="center" wrapText="1"/>
    </xf>
    <xf numFmtId="0" fontId="0" fillId="13" borderId="3" xfId="0" applyFill="1" applyBorder="1" applyAlignment="1">
      <alignment vertical="center" wrapText="1"/>
    </xf>
    <xf numFmtId="0" fontId="6" fillId="9" borderId="3" xfId="0" applyFont="1" applyFill="1" applyBorder="1" applyAlignment="1">
      <alignment vertical="center" wrapText="1"/>
    </xf>
    <xf numFmtId="0" fontId="0" fillId="14" borderId="0" xfId="0" applyFill="1"/>
    <xf numFmtId="0" fontId="6" fillId="14" borderId="3" xfId="0" applyFont="1" applyFill="1" applyBorder="1" applyAlignment="1">
      <alignment vertical="center"/>
    </xf>
    <xf numFmtId="0" fontId="0" fillId="14" borderId="3" xfId="0" applyFill="1" applyBorder="1" applyAlignment="1">
      <alignment horizontal="left" vertical="center" wrapText="1"/>
    </xf>
    <xf numFmtId="0" fontId="6" fillId="14" borderId="3" xfId="0" applyFont="1" applyFill="1" applyBorder="1" applyAlignment="1">
      <alignment horizontal="left" vertical="center" wrapText="1"/>
    </xf>
    <xf numFmtId="0" fontId="6" fillId="14" borderId="3" xfId="0" applyFont="1" applyFill="1" applyBorder="1" applyAlignment="1">
      <alignment vertical="center" wrapText="1"/>
    </xf>
    <xf numFmtId="0" fontId="6" fillId="15" borderId="3" xfId="0" applyFont="1" applyFill="1" applyBorder="1" applyAlignment="1">
      <alignment horizontal="left" vertical="center" wrapText="1"/>
    </xf>
    <xf numFmtId="0" fontId="6" fillId="15" borderId="3" xfId="0" applyFont="1" applyFill="1" applyBorder="1" applyAlignment="1">
      <alignment vertical="center" wrapText="1"/>
    </xf>
    <xf numFmtId="0" fontId="0" fillId="15" borderId="3" xfId="0" applyFill="1" applyBorder="1" applyAlignment="1">
      <alignment horizontal="left" vertical="center" wrapText="1"/>
    </xf>
    <xf numFmtId="0" fontId="0" fillId="15" borderId="3" xfId="0" applyFill="1" applyBorder="1" applyAlignment="1">
      <alignment vertical="center" wrapText="1"/>
    </xf>
    <xf numFmtId="0" fontId="6" fillId="16" borderId="3" xfId="0" applyFont="1" applyFill="1" applyBorder="1" applyAlignment="1">
      <alignment horizontal="left" vertical="center" wrapText="1"/>
    </xf>
    <xf numFmtId="0" fontId="0" fillId="16" borderId="3" xfId="0" applyFill="1" applyBorder="1" applyAlignment="1">
      <alignment horizontal="left" vertical="center" wrapText="1"/>
    </xf>
    <xf numFmtId="0" fontId="0" fillId="16" borderId="3" xfId="0" applyFill="1" applyBorder="1" applyAlignment="1">
      <alignment vertical="center" wrapText="1"/>
    </xf>
    <xf numFmtId="0" fontId="6" fillId="17" borderId="3" xfId="0" applyFont="1" applyFill="1" applyBorder="1" applyAlignment="1">
      <alignment horizontal="left" vertical="center" wrapText="1"/>
    </xf>
    <xf numFmtId="0" fontId="0" fillId="16" borderId="3" xfId="0" applyFill="1" applyBorder="1"/>
    <xf numFmtId="0" fontId="0" fillId="16" borderId="0" xfId="0" applyFill="1"/>
    <xf numFmtId="0" fontId="6" fillId="16" borderId="3" xfId="0" applyFont="1" applyFill="1" applyBorder="1" applyAlignment="1">
      <alignment vertical="center"/>
    </xf>
    <xf numFmtId="0" fontId="0" fillId="15" borderId="0" xfId="0" applyFill="1"/>
    <xf numFmtId="0" fontId="6" fillId="15" borderId="3" xfId="0" applyFont="1" applyFill="1" applyBorder="1" applyAlignment="1">
      <alignment vertical="center"/>
    </xf>
    <xf numFmtId="0" fontId="0" fillId="16" borderId="3" xfId="0" applyFill="1" applyBorder="1" applyAlignment="1">
      <alignment vertical="center"/>
    </xf>
    <xf numFmtId="0" fontId="0" fillId="8" borderId="3" xfId="0" applyFill="1" applyBorder="1" applyAlignment="1">
      <alignment vertical="center"/>
    </xf>
    <xf numFmtId="0" fontId="0" fillId="17" borderId="0" xfId="0" applyFill="1"/>
    <xf numFmtId="0" fontId="0" fillId="17" borderId="3" xfId="0" applyFill="1" applyBorder="1" applyAlignment="1">
      <alignment vertical="center"/>
    </xf>
    <xf numFmtId="0" fontId="6" fillId="17" borderId="3" xfId="0" applyFont="1" applyFill="1" applyBorder="1" applyAlignment="1">
      <alignment vertical="center"/>
    </xf>
    <xf numFmtId="0" fontId="0" fillId="17" borderId="3" xfId="0" applyFill="1" applyBorder="1" applyAlignment="1">
      <alignment horizontal="left" vertical="center" wrapText="1"/>
    </xf>
    <xf numFmtId="0" fontId="0" fillId="9" borderId="3" xfId="0" applyFill="1" applyBorder="1" applyAlignment="1">
      <alignment vertical="center"/>
    </xf>
    <xf numFmtId="0" fontId="6" fillId="18" borderId="3" xfId="0" applyFont="1" applyFill="1" applyBorder="1" applyAlignment="1">
      <alignment horizontal="left" vertical="center" wrapText="1"/>
    </xf>
    <xf numFmtId="0" fontId="0" fillId="18" borderId="3" xfId="0" applyFill="1" applyBorder="1" applyAlignment="1">
      <alignment horizontal="left" vertical="center" wrapText="1"/>
    </xf>
    <xf numFmtId="0" fontId="0" fillId="19" borderId="3" xfId="0" applyFill="1" applyBorder="1" applyAlignment="1">
      <alignment horizontal="left" vertical="center" wrapText="1"/>
    </xf>
    <xf numFmtId="0" fontId="0" fillId="19" borderId="3" xfId="0" applyFill="1" applyBorder="1" applyAlignment="1">
      <alignment vertical="center" wrapText="1"/>
    </xf>
    <xf numFmtId="0" fontId="6" fillId="19" borderId="3" xfId="0" applyFont="1" applyFill="1" applyBorder="1" applyAlignment="1">
      <alignment horizontal="left" vertical="center" wrapText="1"/>
    </xf>
    <xf numFmtId="0" fontId="6" fillId="20" borderId="3" xfId="0" applyFont="1" applyFill="1" applyBorder="1" applyAlignment="1">
      <alignment horizontal="left" vertical="center" wrapText="1"/>
    </xf>
    <xf numFmtId="0" fontId="0" fillId="20" borderId="3" xfId="0" applyFill="1" applyBorder="1" applyAlignment="1">
      <alignment horizontal="left" vertical="center" wrapText="1"/>
    </xf>
    <xf numFmtId="0" fontId="0" fillId="20" borderId="3" xfId="0" applyFill="1" applyBorder="1" applyAlignment="1">
      <alignment vertical="center" wrapText="1"/>
    </xf>
    <xf numFmtId="0" fontId="0" fillId="17" borderId="3" xfId="0" applyFill="1" applyBorder="1" applyAlignment="1">
      <alignment vertical="center" wrapText="1"/>
    </xf>
    <xf numFmtId="0" fontId="2" fillId="17" borderId="3" xfId="0" applyFont="1" applyFill="1" applyBorder="1" applyAlignment="1">
      <alignment vertical="center" wrapText="1"/>
    </xf>
    <xf numFmtId="0" fontId="6" fillId="21" borderId="3" xfId="0" applyFont="1" applyFill="1" applyBorder="1" applyAlignment="1">
      <alignment horizontal="left" vertical="center" wrapText="1"/>
    </xf>
    <xf numFmtId="0" fontId="0" fillId="21" borderId="3" xfId="0" applyFill="1" applyBorder="1" applyAlignment="1">
      <alignment horizontal="left" vertical="center" wrapText="1"/>
    </xf>
    <xf numFmtId="0" fontId="0" fillId="21" borderId="3" xfId="0" applyFill="1" applyBorder="1" applyAlignment="1">
      <alignment vertical="center" wrapText="1"/>
    </xf>
    <xf numFmtId="0" fontId="0" fillId="22" borderId="3" xfId="0" applyFill="1" applyBorder="1" applyAlignment="1">
      <alignment vertical="center" wrapText="1"/>
    </xf>
    <xf numFmtId="0" fontId="6" fillId="22" borderId="3" xfId="0" applyFont="1" applyFill="1" applyBorder="1" applyAlignment="1">
      <alignment horizontal="left" vertical="center" wrapText="1"/>
    </xf>
    <xf numFmtId="0" fontId="2" fillId="21" borderId="3" xfId="0" applyFont="1" applyFill="1" applyBorder="1" applyAlignment="1">
      <alignment vertical="center" wrapText="1"/>
    </xf>
    <xf numFmtId="0" fontId="6" fillId="5" borderId="3" xfId="0" applyFont="1" applyFill="1" applyBorder="1" applyAlignment="1">
      <alignment horizontal="left" vertical="center" wrapText="1"/>
    </xf>
    <xf numFmtId="0" fontId="0" fillId="5" borderId="3" xfId="0" applyFill="1" applyBorder="1" applyAlignment="1">
      <alignment horizontal="left" vertical="center" wrapText="1"/>
    </xf>
    <xf numFmtId="0" fontId="0" fillId="5" borderId="3" xfId="0" applyFill="1" applyBorder="1" applyAlignment="1">
      <alignment vertical="center" wrapText="1"/>
    </xf>
    <xf numFmtId="0" fontId="0" fillId="22" borderId="3" xfId="0" applyFill="1" applyBorder="1" applyAlignment="1">
      <alignment horizontal="left" vertical="center" wrapText="1"/>
    </xf>
    <xf numFmtId="0" fontId="0" fillId="17" borderId="3" xfId="0" applyFill="1" applyBorder="1"/>
    <xf numFmtId="0" fontId="0" fillId="21" borderId="0" xfId="0" applyFill="1"/>
    <xf numFmtId="0" fontId="6" fillId="21" borderId="3" xfId="0" applyFont="1" applyFill="1" applyBorder="1" applyAlignment="1">
      <alignment vertical="center"/>
    </xf>
    <xf numFmtId="0" fontId="0" fillId="18" borderId="0" xfId="0" applyFill="1"/>
    <xf numFmtId="0" fontId="0" fillId="18" borderId="3" xfId="0" applyFill="1" applyBorder="1" applyAlignment="1">
      <alignment vertical="center"/>
    </xf>
    <xf numFmtId="0" fontId="6" fillId="18" borderId="3" xfId="0" applyFont="1" applyFill="1" applyBorder="1" applyAlignment="1">
      <alignment vertical="center"/>
    </xf>
    <xf numFmtId="0" fontId="0" fillId="18" borderId="3" xfId="0" applyFill="1" applyBorder="1" applyAlignment="1">
      <alignment vertical="center" wrapText="1"/>
    </xf>
    <xf numFmtId="0" fontId="0" fillId="10" borderId="3" xfId="0" applyFill="1" applyBorder="1" applyAlignment="1">
      <alignment vertical="center"/>
    </xf>
    <xf numFmtId="0" fontId="0" fillId="19" borderId="0" xfId="0" applyFill="1"/>
    <xf numFmtId="0" fontId="0" fillId="19" borderId="3" xfId="0" applyFill="1" applyBorder="1" applyAlignment="1">
      <alignment vertical="center"/>
    </xf>
    <xf numFmtId="0" fontId="6" fillId="19" borderId="3" xfId="0" applyFont="1" applyFill="1" applyBorder="1" applyAlignment="1">
      <alignment vertical="center"/>
    </xf>
    <xf numFmtId="0" fontId="0" fillId="15" borderId="3" xfId="0" applyFill="1" applyBorder="1" applyAlignment="1">
      <alignment vertical="center"/>
    </xf>
    <xf numFmtId="0" fontId="0" fillId="20" borderId="0" xfId="0" applyFill="1"/>
    <xf numFmtId="0" fontId="0" fillId="20" borderId="3" xfId="0" applyFill="1" applyBorder="1" applyAlignment="1">
      <alignment vertical="center"/>
    </xf>
    <xf numFmtId="0" fontId="6" fillId="20" borderId="3" xfId="0" applyFont="1" applyFill="1" applyBorder="1" applyAlignment="1">
      <alignment vertical="center"/>
    </xf>
    <xf numFmtId="0" fontId="0" fillId="12" borderId="3" xfId="0" applyFill="1" applyBorder="1" applyAlignment="1">
      <alignment vertical="center"/>
    </xf>
    <xf numFmtId="0" fontId="0" fillId="21" borderId="3" xfId="0" applyFill="1" applyBorder="1" applyAlignment="1">
      <alignment vertical="center"/>
    </xf>
    <xf numFmtId="0" fontId="0" fillId="5" borderId="3" xfId="0" applyFill="1" applyBorder="1" applyAlignment="1">
      <alignment vertical="center"/>
    </xf>
    <xf numFmtId="0" fontId="6" fillId="5" borderId="3" xfId="0" applyFont="1" applyFill="1" applyBorder="1" applyAlignment="1">
      <alignment vertical="center"/>
    </xf>
    <xf numFmtId="0" fontId="0" fillId="22" borderId="0" xfId="0" applyFill="1"/>
    <xf numFmtId="0" fontId="0" fillId="22" borderId="3" xfId="0" applyFill="1" applyBorder="1" applyAlignment="1">
      <alignment vertical="center"/>
    </xf>
    <xf numFmtId="0" fontId="6" fillId="22" borderId="3" xfId="0" applyFont="1" applyFill="1" applyBorder="1" applyAlignment="1">
      <alignment vertical="center"/>
    </xf>
    <xf numFmtId="0" fontId="0" fillId="21" borderId="3" xfId="0" applyFill="1" applyBorder="1"/>
    <xf numFmtId="0" fontId="0" fillId="15" borderId="3" xfId="0" applyFill="1" applyBorder="1"/>
    <xf numFmtId="0" fontId="0" fillId="19" borderId="3" xfId="0" applyFill="1" applyBorder="1"/>
    <xf numFmtId="0" fontId="0" fillId="14" borderId="3" xfId="0" applyFill="1" applyBorder="1" applyAlignment="1">
      <alignment vertical="center" wrapText="1"/>
    </xf>
    <xf numFmtId="0" fontId="0" fillId="23" borderId="3" xfId="0" applyFill="1" applyBorder="1" applyAlignment="1">
      <alignment horizontal="left" vertical="center" wrapText="1"/>
    </xf>
    <xf numFmtId="0" fontId="0" fillId="23" borderId="3" xfId="0" applyFill="1" applyBorder="1" applyAlignment="1">
      <alignment vertical="center" wrapText="1"/>
    </xf>
    <xf numFmtId="0" fontId="6" fillId="23" borderId="3" xfId="0" applyFont="1" applyFill="1" applyBorder="1" applyAlignment="1">
      <alignment horizontal="left" vertical="center" wrapText="1"/>
    </xf>
    <xf numFmtId="0" fontId="2" fillId="14" borderId="3" xfId="0" applyFont="1" applyFill="1" applyBorder="1" applyAlignment="1">
      <alignment vertical="center" wrapText="1"/>
    </xf>
    <xf numFmtId="0" fontId="6" fillId="24" borderId="3" xfId="0" applyFont="1" applyFill="1" applyBorder="1" applyAlignment="1">
      <alignment horizontal="left" vertical="center" wrapText="1"/>
    </xf>
    <xf numFmtId="0" fontId="0" fillId="24" borderId="3" xfId="0" applyFill="1" applyBorder="1" applyAlignment="1">
      <alignment horizontal="left" vertical="center" wrapText="1"/>
    </xf>
    <xf numFmtId="0" fontId="0" fillId="24" borderId="3" xfId="0" applyFill="1" applyBorder="1" applyAlignment="1">
      <alignment vertical="center" wrapText="1"/>
    </xf>
    <xf numFmtId="0" fontId="6" fillId="25" borderId="3" xfId="0" applyFont="1" applyFill="1" applyBorder="1" applyAlignment="1">
      <alignment horizontal="left" vertical="center" wrapText="1"/>
    </xf>
    <xf numFmtId="0" fontId="0" fillId="25" borderId="3" xfId="0" applyFill="1" applyBorder="1" applyAlignment="1">
      <alignment horizontal="left" vertical="center" wrapText="1"/>
    </xf>
    <xf numFmtId="0" fontId="0" fillId="25" borderId="3" xfId="0" applyFill="1" applyBorder="1" applyAlignment="1">
      <alignment vertical="center" wrapText="1"/>
    </xf>
    <xf numFmtId="0" fontId="2" fillId="15" borderId="3" xfId="0" applyFont="1" applyFill="1" applyBorder="1" applyAlignment="1">
      <alignment vertical="center" wrapText="1"/>
    </xf>
    <xf numFmtId="0" fontId="6" fillId="26" borderId="3" xfId="0" applyFont="1" applyFill="1" applyBorder="1" applyAlignment="1">
      <alignment horizontal="left" vertical="center" wrapText="1"/>
    </xf>
    <xf numFmtId="0" fontId="0" fillId="26" borderId="3" xfId="0" applyFill="1" applyBorder="1" applyAlignment="1">
      <alignment horizontal="left" vertical="center" wrapText="1"/>
    </xf>
    <xf numFmtId="0" fontId="0" fillId="26" borderId="3" xfId="0" applyFill="1" applyBorder="1" applyAlignment="1">
      <alignment vertical="center" wrapText="1"/>
    </xf>
    <xf numFmtId="0" fontId="6" fillId="27" borderId="3" xfId="0" applyFont="1" applyFill="1" applyBorder="1" applyAlignment="1">
      <alignment horizontal="left" vertical="center" wrapText="1"/>
    </xf>
    <xf numFmtId="0" fontId="0" fillId="27" borderId="3" xfId="0" applyFill="1" applyBorder="1" applyAlignment="1">
      <alignment horizontal="left" vertical="center" wrapText="1"/>
    </xf>
    <xf numFmtId="0" fontId="0" fillId="27" borderId="3" xfId="0" applyFill="1" applyBorder="1" applyAlignment="1">
      <alignment vertical="center" wrapText="1"/>
    </xf>
    <xf numFmtId="0" fontId="0" fillId="28" borderId="3" xfId="0" applyFill="1" applyBorder="1" applyAlignment="1">
      <alignment horizontal="left" vertical="center" wrapText="1"/>
    </xf>
    <xf numFmtId="0" fontId="0" fillId="28" borderId="3" xfId="0" applyFill="1" applyBorder="1" applyAlignment="1">
      <alignment vertical="center" wrapText="1"/>
    </xf>
    <xf numFmtId="0" fontId="6" fillId="28" borderId="3" xfId="0" applyFont="1" applyFill="1" applyBorder="1" applyAlignment="1">
      <alignment horizontal="left" vertical="center" wrapText="1"/>
    </xf>
    <xf numFmtId="0" fontId="0" fillId="29" borderId="3" xfId="0" applyFill="1" applyBorder="1" applyAlignment="1">
      <alignment horizontal="left" vertical="center" wrapText="1"/>
    </xf>
    <xf numFmtId="0" fontId="0" fillId="29" borderId="3" xfId="0" applyFill="1" applyBorder="1" applyAlignment="1">
      <alignment vertical="center" wrapText="1"/>
    </xf>
    <xf numFmtId="0" fontId="6" fillId="29" borderId="3" xfId="0" applyFont="1" applyFill="1" applyBorder="1" applyAlignment="1">
      <alignment horizontal="left" vertical="center" wrapText="1"/>
    </xf>
    <xf numFmtId="0" fontId="6" fillId="30" borderId="3" xfId="0" applyFont="1" applyFill="1" applyBorder="1" applyAlignment="1">
      <alignment horizontal="left" vertical="center" wrapText="1"/>
    </xf>
    <xf numFmtId="0" fontId="6" fillId="30" borderId="3" xfId="0" applyFont="1" applyFill="1" applyBorder="1" applyAlignment="1">
      <alignment vertical="center" wrapText="1"/>
    </xf>
    <xf numFmtId="0" fontId="6" fillId="31" borderId="3" xfId="0" applyFont="1" applyFill="1" applyBorder="1" applyAlignment="1">
      <alignment horizontal="left" vertical="center" wrapText="1"/>
    </xf>
    <xf numFmtId="0" fontId="0" fillId="31" borderId="3" xfId="0" applyFill="1" applyBorder="1" applyAlignment="1">
      <alignment horizontal="left" vertical="center" wrapText="1"/>
    </xf>
    <xf numFmtId="0" fontId="0" fillId="31" borderId="3" xfId="0" applyFill="1" applyBorder="1" applyAlignment="1">
      <alignment vertical="center" wrapText="1"/>
    </xf>
    <xf numFmtId="0" fontId="6" fillId="32" borderId="3" xfId="0" applyFont="1" applyFill="1" applyBorder="1" applyAlignment="1">
      <alignment horizontal="left" vertical="center" wrapText="1"/>
    </xf>
    <xf numFmtId="0" fontId="0" fillId="32" borderId="3" xfId="0" applyFill="1" applyBorder="1" applyAlignment="1">
      <alignment horizontal="left" vertical="center" wrapText="1"/>
    </xf>
    <xf numFmtId="0" fontId="0" fillId="32" borderId="3" xfId="0" applyFill="1" applyBorder="1" applyAlignment="1">
      <alignment vertical="center" wrapText="1"/>
    </xf>
    <xf numFmtId="0" fontId="6" fillId="33" borderId="3" xfId="0" applyFont="1" applyFill="1" applyBorder="1" applyAlignment="1">
      <alignment horizontal="left" vertical="center" wrapText="1"/>
    </xf>
    <xf numFmtId="0" fontId="0" fillId="33" borderId="3" xfId="0" applyFill="1" applyBorder="1" applyAlignment="1">
      <alignment horizontal="left" vertical="center" wrapText="1"/>
    </xf>
    <xf numFmtId="0" fontId="0" fillId="33" borderId="3" xfId="0" applyFill="1" applyBorder="1" applyAlignment="1">
      <alignment vertical="center" wrapText="1"/>
    </xf>
    <xf numFmtId="0" fontId="0" fillId="4" borderId="3" xfId="0" applyFill="1" applyBorder="1" applyAlignment="1">
      <alignment horizontal="left" vertical="center" wrapText="1"/>
    </xf>
    <xf numFmtId="0" fontId="0" fillId="4" borderId="3" xfId="0" applyFill="1" applyBorder="1" applyAlignment="1">
      <alignment vertical="center" wrapText="1"/>
    </xf>
    <xf numFmtId="0" fontId="6" fillId="4" borderId="3" xfId="0" applyFont="1" applyFill="1" applyBorder="1" applyAlignment="1">
      <alignment horizontal="left" vertical="center" wrapText="1"/>
    </xf>
    <xf numFmtId="0" fontId="6" fillId="5" borderId="3" xfId="0" applyFont="1" applyFill="1" applyBorder="1" applyAlignment="1">
      <alignment vertical="center" wrapText="1"/>
    </xf>
    <xf numFmtId="0" fontId="6" fillId="17" borderId="3" xfId="0" applyFont="1" applyFill="1" applyBorder="1" applyAlignment="1">
      <alignment vertical="center" wrapText="1"/>
    </xf>
    <xf numFmtId="0" fontId="6" fillId="10" borderId="3" xfId="0" applyFont="1" applyFill="1" applyBorder="1" applyAlignment="1">
      <alignment vertical="center" wrapText="1"/>
    </xf>
    <xf numFmtId="0" fontId="6" fillId="29" borderId="3" xfId="0" applyFont="1" applyFill="1" applyBorder="1" applyAlignment="1">
      <alignment vertical="center" wrapText="1"/>
    </xf>
    <xf numFmtId="0" fontId="6" fillId="22" borderId="3" xfId="0" applyFont="1" applyFill="1" applyBorder="1" applyAlignment="1">
      <alignment vertical="center" wrapText="1"/>
    </xf>
    <xf numFmtId="0" fontId="2" fillId="19" borderId="3" xfId="0" applyFont="1" applyFill="1" applyBorder="1" applyAlignment="1">
      <alignment vertical="center" wrapText="1"/>
    </xf>
    <xf numFmtId="0" fontId="6" fillId="4" borderId="3" xfId="0" applyFont="1" applyFill="1" applyBorder="1" applyAlignment="1">
      <alignment vertical="center" wrapText="1"/>
    </xf>
    <xf numFmtId="0" fontId="0" fillId="30" borderId="3" xfId="0" applyFill="1" applyBorder="1" applyAlignment="1">
      <alignment horizontal="left" vertical="center" wrapText="1"/>
    </xf>
    <xf numFmtId="0" fontId="0" fillId="30" borderId="3" xfId="0" applyFill="1" applyBorder="1" applyAlignment="1">
      <alignment vertical="center" wrapText="1"/>
    </xf>
    <xf numFmtId="0" fontId="6" fillId="19" borderId="3" xfId="0" applyFont="1" applyFill="1" applyBorder="1" applyAlignment="1">
      <alignment vertical="center" wrapText="1"/>
    </xf>
    <xf numFmtId="0" fontId="6" fillId="34" borderId="3" xfId="0" applyFont="1" applyFill="1" applyBorder="1" applyAlignment="1">
      <alignment horizontal="left" vertical="center" wrapText="1"/>
    </xf>
    <xf numFmtId="0" fontId="6" fillId="34" borderId="3" xfId="0" applyFont="1" applyFill="1" applyBorder="1" applyAlignment="1">
      <alignment vertical="center" wrapText="1"/>
    </xf>
    <xf numFmtId="0" fontId="6" fillId="35" borderId="3" xfId="0" applyFont="1" applyFill="1" applyBorder="1" applyAlignment="1">
      <alignment horizontal="left" vertical="center" wrapText="1"/>
    </xf>
    <xf numFmtId="0" fontId="6" fillId="35" borderId="3" xfId="0" applyFont="1" applyFill="1" applyBorder="1" applyAlignment="1">
      <alignment vertical="center" wrapText="1"/>
    </xf>
    <xf numFmtId="0" fontId="20" fillId="35" borderId="1" xfId="0" applyFont="1" applyFill="1" applyBorder="1" applyAlignment="1">
      <alignment vertical="center" wrapText="1"/>
    </xf>
    <xf numFmtId="0" fontId="8" fillId="35" borderId="1" xfId="0" applyFont="1" applyFill="1" applyBorder="1" applyAlignment="1">
      <alignment vertical="center" wrapText="1"/>
    </xf>
    <xf numFmtId="9" fontId="8" fillId="35" borderId="1" xfId="0" applyNumberFormat="1" applyFont="1" applyFill="1" applyBorder="1" applyAlignment="1">
      <alignment horizontal="right" vertical="center" wrapText="1"/>
    </xf>
    <xf numFmtId="0" fontId="6" fillId="35" borderId="0" xfId="0" applyFont="1" applyFill="1" applyAlignment="1">
      <alignment horizontal="left" vertical="center"/>
    </xf>
    <xf numFmtId="0" fontId="6" fillId="35" borderId="0" xfId="0" applyFont="1" applyFill="1" applyAlignment="1">
      <alignment horizontal="left" vertical="center" wrapText="1"/>
    </xf>
    <xf numFmtId="0" fontId="6" fillId="17" borderId="0" xfId="0" applyFont="1" applyFill="1"/>
    <xf numFmtId="0" fontId="6" fillId="35" borderId="0" xfId="0" applyFont="1" applyFill="1"/>
    <xf numFmtId="0" fontId="6" fillId="35" borderId="3" xfId="0" applyFont="1" applyFill="1" applyBorder="1" applyAlignment="1">
      <alignment vertical="center"/>
    </xf>
    <xf numFmtId="0" fontId="6" fillId="34" borderId="0" xfId="0" applyFont="1" applyFill="1"/>
    <xf numFmtId="0" fontId="6" fillId="34" borderId="3" xfId="0" applyFont="1" applyFill="1" applyBorder="1" applyAlignment="1">
      <alignment vertical="center"/>
    </xf>
    <xf numFmtId="0" fontId="6" fillId="29" borderId="0" xfId="0" applyFont="1" applyFill="1"/>
    <xf numFmtId="0" fontId="6" fillId="29" borderId="3" xfId="0" applyFont="1" applyFill="1" applyBorder="1" applyAlignment="1">
      <alignment vertical="center"/>
    </xf>
    <xf numFmtId="0" fontId="0" fillId="30" borderId="0" xfId="0" applyFill="1"/>
    <xf numFmtId="0" fontId="6" fillId="30" borderId="3" xfId="0" applyFont="1" applyFill="1" applyBorder="1" applyAlignment="1">
      <alignment vertical="center"/>
    </xf>
    <xf numFmtId="0" fontId="0" fillId="35" borderId="0" xfId="0" applyFill="1"/>
    <xf numFmtId="0" fontId="0" fillId="35" borderId="3" xfId="0" applyFill="1" applyBorder="1" applyAlignment="1">
      <alignment horizontal="left" vertical="center" wrapText="1"/>
    </xf>
    <xf numFmtId="0" fontId="6" fillId="14" borderId="0" xfId="0" applyFont="1" applyFill="1"/>
    <xf numFmtId="0" fontId="6" fillId="22" borderId="0" xfId="0" applyFont="1" applyFill="1"/>
    <xf numFmtId="0" fontId="6" fillId="30" borderId="0" xfId="0" applyFont="1" applyFill="1"/>
    <xf numFmtId="0" fontId="0" fillId="14" borderId="3" xfId="0" applyFill="1" applyBorder="1" applyAlignment="1">
      <alignment vertical="center"/>
    </xf>
    <xf numFmtId="0" fontId="0" fillId="29" borderId="0" xfId="0" applyFill="1"/>
    <xf numFmtId="0" fontId="0" fillId="29" borderId="3" xfId="0" applyFill="1" applyBorder="1" applyAlignment="1">
      <alignment vertical="center"/>
    </xf>
    <xf numFmtId="0" fontId="0" fillId="31" borderId="0" xfId="0" applyFill="1"/>
    <xf numFmtId="0" fontId="0" fillId="31" borderId="3" xfId="0" applyFill="1" applyBorder="1" applyAlignment="1">
      <alignment vertical="center"/>
    </xf>
    <xf numFmtId="0" fontId="6" fillId="31" borderId="3" xfId="0" applyFont="1" applyFill="1" applyBorder="1" applyAlignment="1">
      <alignment vertical="center"/>
    </xf>
    <xf numFmtId="0" fontId="6" fillId="5" borderId="0" xfId="0" applyFont="1" applyFill="1"/>
    <xf numFmtId="0" fontId="6" fillId="10" borderId="0" xfId="0" applyFont="1" applyFill="1"/>
    <xf numFmtId="0" fontId="6" fillId="4" borderId="0" xfId="0" applyFont="1" applyFill="1"/>
    <xf numFmtId="0" fontId="6" fillId="4" borderId="3" xfId="0" applyFont="1" applyFill="1" applyBorder="1" applyAlignment="1">
      <alignment vertical="center"/>
    </xf>
    <xf numFmtId="0" fontId="0" fillId="26" borderId="0" xfId="0" applyFill="1"/>
    <xf numFmtId="0" fontId="6" fillId="26" borderId="3" xfId="0" applyFont="1" applyFill="1" applyBorder="1" applyAlignment="1">
      <alignment vertical="center"/>
    </xf>
    <xf numFmtId="0" fontId="0" fillId="11" borderId="3" xfId="0" applyFill="1" applyBorder="1" applyAlignment="1">
      <alignment vertical="center"/>
    </xf>
    <xf numFmtId="0" fontId="0" fillId="4" borderId="3" xfId="0" applyFill="1" applyBorder="1" applyAlignment="1">
      <alignment vertical="center"/>
    </xf>
    <xf numFmtId="0" fontId="0" fillId="28" borderId="0" xfId="0" applyFill="1"/>
    <xf numFmtId="0" fontId="0" fillId="28" borderId="3" xfId="0" applyFill="1" applyBorder="1" applyAlignment="1">
      <alignment vertical="center"/>
    </xf>
    <xf numFmtId="0" fontId="6" fillId="28" borderId="3" xfId="0" applyFont="1" applyFill="1" applyBorder="1" applyAlignment="1">
      <alignment vertical="center"/>
    </xf>
    <xf numFmtId="0" fontId="0" fillId="27" borderId="0" xfId="0" applyFill="1"/>
    <xf numFmtId="0" fontId="0" fillId="27" borderId="3" xfId="0" applyFill="1" applyBorder="1" applyAlignment="1">
      <alignment vertical="center"/>
    </xf>
    <xf numFmtId="0" fontId="6" fillId="27" borderId="3" xfId="0" applyFont="1" applyFill="1" applyBorder="1" applyAlignment="1">
      <alignment vertical="center"/>
    </xf>
    <xf numFmtId="0" fontId="0" fillId="33" borderId="0" xfId="0" applyFill="1"/>
    <xf numFmtId="0" fontId="0" fillId="33" borderId="3" xfId="0" applyFill="1" applyBorder="1" applyAlignment="1">
      <alignment vertical="center"/>
    </xf>
    <xf numFmtId="0" fontId="6" fillId="33" borderId="3" xfId="0" applyFont="1" applyFill="1" applyBorder="1" applyAlignment="1">
      <alignment vertical="center"/>
    </xf>
    <xf numFmtId="0" fontId="0" fillId="23" borderId="0" xfId="0" applyFill="1"/>
    <xf numFmtId="0" fontId="0" fillId="23" borderId="3" xfId="0" applyFill="1" applyBorder="1" applyAlignment="1">
      <alignment vertical="center"/>
    </xf>
    <xf numFmtId="0" fontId="6" fillId="23" borderId="3" xfId="0" applyFont="1" applyFill="1" applyBorder="1" applyAlignment="1">
      <alignment vertical="center"/>
    </xf>
    <xf numFmtId="0" fontId="0" fillId="26" borderId="3" xfId="0" applyFill="1" applyBorder="1" applyAlignment="1">
      <alignment vertical="center"/>
    </xf>
    <xf numFmtId="0" fontId="0" fillId="24" borderId="0" xfId="0" applyFill="1"/>
    <xf numFmtId="0" fontId="0" fillId="24" borderId="3" xfId="0" applyFill="1" applyBorder="1" applyAlignment="1">
      <alignment vertical="center"/>
    </xf>
    <xf numFmtId="0" fontId="6" fillId="24" borderId="3" xfId="0" applyFont="1" applyFill="1" applyBorder="1" applyAlignment="1">
      <alignment vertical="center"/>
    </xf>
    <xf numFmtId="0" fontId="0" fillId="32" borderId="0" xfId="0" applyFill="1"/>
    <xf numFmtId="0" fontId="0" fillId="32" borderId="3" xfId="0" applyFill="1" applyBorder="1" applyAlignment="1">
      <alignment vertical="center"/>
    </xf>
    <xf numFmtId="0" fontId="6" fillId="32" borderId="3" xfId="0" applyFont="1" applyFill="1" applyBorder="1" applyAlignment="1">
      <alignment vertical="center"/>
    </xf>
    <xf numFmtId="0" fontId="0" fillId="14" borderId="3" xfId="0" applyFill="1" applyBorder="1"/>
    <xf numFmtId="0" fontId="0" fillId="28" borderId="3" xfId="0" applyFill="1" applyBorder="1"/>
    <xf numFmtId="0" fontId="0" fillId="25" borderId="0" xfId="0" applyFill="1"/>
    <xf numFmtId="0" fontId="0" fillId="25" borderId="3" xfId="0" applyFill="1" applyBorder="1" applyAlignment="1">
      <alignment vertical="center"/>
    </xf>
    <xf numFmtId="0" fontId="6" fillId="25" borderId="3" xfId="0" applyFont="1" applyFill="1" applyBorder="1" applyAlignment="1">
      <alignment vertical="center"/>
    </xf>
    <xf numFmtId="0" fontId="2" fillId="4" borderId="3" xfId="0" applyFont="1" applyFill="1" applyBorder="1" applyAlignment="1">
      <alignment vertical="center" wrapText="1"/>
    </xf>
    <xf numFmtId="0" fontId="0" fillId="4" borderId="3" xfId="0" applyFill="1" applyBorder="1"/>
    <xf numFmtId="0" fontId="2" fillId="4" borderId="1" xfId="0" applyFont="1" applyFill="1" applyBorder="1" applyAlignment="1">
      <alignment vertical="center" wrapText="1"/>
    </xf>
    <xf numFmtId="0" fontId="2" fillId="4" borderId="2" xfId="0" applyFont="1" applyFill="1" applyBorder="1" applyAlignment="1">
      <alignment vertical="center" wrapText="1"/>
    </xf>
    <xf numFmtId="0" fontId="0" fillId="4" borderId="0" xfId="0" applyFill="1" applyAlignment="1">
      <alignment horizontal="left" vertical="center"/>
    </xf>
    <xf numFmtId="0" fontId="2" fillId="4" borderId="0" xfId="0" applyFont="1" applyFill="1" applyAlignment="1">
      <alignment vertical="center" wrapText="1"/>
    </xf>
    <xf numFmtId="0" fontId="8" fillId="0" borderId="6" xfId="0" applyFont="1" applyBorder="1" applyAlignment="1">
      <alignment vertical="center" wrapText="1"/>
    </xf>
    <xf numFmtId="0" fontId="20" fillId="0" borderId="3" xfId="0" applyFont="1" applyBorder="1" applyAlignment="1">
      <alignment vertical="center" wrapText="1"/>
    </xf>
    <xf numFmtId="0" fontId="29" fillId="0" borderId="3" xfId="0" applyFont="1" applyBorder="1" applyAlignment="1">
      <alignment vertical="center" wrapText="1"/>
    </xf>
    <xf numFmtId="0" fontId="20" fillId="0" borderId="7" xfId="0" applyFont="1" applyBorder="1" applyAlignment="1">
      <alignment vertical="center" wrapText="1"/>
    </xf>
    <xf numFmtId="0" fontId="8" fillId="0" borderId="7" xfId="0" applyFont="1" applyBorder="1" applyAlignment="1">
      <alignment vertical="center" wrapText="1"/>
    </xf>
    <xf numFmtId="0" fontId="29" fillId="0" borderId="7" xfId="0" applyFont="1" applyBorder="1" applyAlignment="1">
      <alignment vertical="center" wrapText="1"/>
    </xf>
    <xf numFmtId="0" fontId="8" fillId="0" borderId="8" xfId="0" applyFont="1" applyBorder="1" applyAlignment="1">
      <alignment vertical="center" wrapText="1"/>
    </xf>
    <xf numFmtId="0" fontId="10" fillId="0" borderId="1" xfId="0" applyFont="1" applyBorder="1" applyAlignment="1">
      <alignment vertical="center" wrapText="1"/>
    </xf>
    <xf numFmtId="0" fontId="8" fillId="0" borderId="9" xfId="0" applyFont="1" applyBorder="1" applyAlignment="1">
      <alignment vertical="center" wrapText="1"/>
    </xf>
    <xf numFmtId="0" fontId="6" fillId="15" borderId="0" xfId="0" applyFont="1" applyFill="1"/>
    <xf numFmtId="0" fontId="8" fillId="15" borderId="1" xfId="0" applyFont="1" applyFill="1" applyBorder="1" applyAlignment="1">
      <alignment vertical="center" wrapText="1"/>
    </xf>
    <xf numFmtId="0" fontId="6" fillId="15" borderId="0" xfId="0" applyFont="1" applyFill="1" applyAlignment="1">
      <alignment horizontal="left" vertical="center"/>
    </xf>
    <xf numFmtId="0" fontId="6" fillId="15" borderId="3" xfId="0" applyFont="1" applyFill="1" applyBorder="1"/>
    <xf numFmtId="0" fontId="20" fillId="15" borderId="1" xfId="0" applyFont="1" applyFill="1" applyBorder="1" applyAlignment="1">
      <alignment vertical="center" wrapText="1"/>
    </xf>
    <xf numFmtId="0" fontId="6" fillId="15" borderId="0" xfId="0" applyFont="1" applyFill="1" applyAlignment="1">
      <alignment horizontal="left" vertical="center" wrapText="1"/>
    </xf>
    <xf numFmtId="0" fontId="8" fillId="15" borderId="1" xfId="0" applyFont="1" applyFill="1" applyBorder="1" applyAlignment="1">
      <alignment horizontal="right" vertical="center" wrapText="1"/>
    </xf>
    <xf numFmtId="9" fontId="8" fillId="15" borderId="1" xfId="0" applyNumberFormat="1" applyFont="1" applyFill="1" applyBorder="1" applyAlignment="1">
      <alignment horizontal="right" vertical="center" wrapText="1"/>
    </xf>
    <xf numFmtId="0" fontId="0" fillId="15" borderId="0" xfId="0" applyFill="1" applyAlignment="1">
      <alignment horizontal="left" vertical="center"/>
    </xf>
    <xf numFmtId="0" fontId="20" fillId="15" borderId="3" xfId="0" applyFont="1" applyFill="1" applyBorder="1" applyAlignment="1">
      <alignment vertical="center" wrapText="1"/>
    </xf>
    <xf numFmtId="0" fontId="8" fillId="15" borderId="3" xfId="0" applyFont="1" applyFill="1" applyBorder="1" applyAlignment="1">
      <alignment vertical="center" wrapText="1"/>
    </xf>
    <xf numFmtId="0" fontId="6" fillId="15" borderId="0" xfId="0" applyFont="1" applyFill="1" applyAlignment="1">
      <alignment wrapText="1"/>
    </xf>
    <xf numFmtId="0" fontId="6" fillId="15" borderId="3" xfId="0" applyFont="1" applyFill="1" applyBorder="1" applyAlignment="1">
      <alignment horizontal="left" vertical="top" wrapText="1"/>
    </xf>
    <xf numFmtId="0" fontId="6" fillId="18" borderId="0" xfId="0" applyFont="1" applyFill="1"/>
    <xf numFmtId="0" fontId="6" fillId="18" borderId="3" xfId="0" applyFont="1" applyFill="1" applyBorder="1" applyAlignment="1">
      <alignment vertical="center" wrapText="1"/>
    </xf>
    <xf numFmtId="0" fontId="6" fillId="21" borderId="3" xfId="0" applyFont="1" applyFill="1" applyBorder="1" applyAlignment="1">
      <alignment vertical="center" wrapText="1"/>
    </xf>
    <xf numFmtId="0" fontId="0" fillId="11" borderId="3" xfId="0" applyFill="1" applyBorder="1"/>
    <xf numFmtId="0" fontId="8" fillId="15" borderId="6" xfId="0" applyFont="1" applyFill="1" applyBorder="1" applyAlignment="1">
      <alignment vertical="center" wrapText="1"/>
    </xf>
    <xf numFmtId="0" fontId="0" fillId="4" borderId="0" xfId="0" applyFill="1" applyAlignment="1">
      <alignment horizontal="left" vertical="center" wrapText="1"/>
    </xf>
    <xf numFmtId="0" fontId="0" fillId="0" borderId="3" xfId="0" applyBorder="1" applyAlignment="1">
      <alignment wrapText="1"/>
    </xf>
    <xf numFmtId="0" fontId="10" fillId="0" borderId="2" xfId="0" applyFont="1" applyBorder="1" applyAlignment="1">
      <alignment vertical="center" wrapText="1"/>
    </xf>
    <xf numFmtId="0" fontId="5" fillId="0" borderId="3" xfId="0" applyFont="1" applyBorder="1" applyAlignment="1">
      <alignment wrapText="1"/>
    </xf>
    <xf numFmtId="0" fontId="0" fillId="0" borderId="3" xfId="0" applyBorder="1" applyAlignment="1">
      <alignment horizontal="left" vertical="center" wrapText="1" indent="1"/>
    </xf>
    <xf numFmtId="0" fontId="10" fillId="0" borderId="3" xfId="0" applyFont="1" applyBorder="1" applyAlignment="1">
      <alignment vertical="center" wrapText="1"/>
    </xf>
    <xf numFmtId="0" fontId="10" fillId="0" borderId="10" xfId="0" applyFont="1" applyBorder="1" applyAlignment="1">
      <alignment vertical="center" wrapText="1"/>
    </xf>
    <xf numFmtId="0" fontId="10" fillId="0" borderId="11" xfId="0" applyFont="1" applyBorder="1" applyAlignment="1">
      <alignment vertical="center" wrapText="1"/>
    </xf>
    <xf numFmtId="0" fontId="0" fillId="22" borderId="12" xfId="0" applyFill="1" applyBorder="1" applyAlignment="1">
      <alignment vertical="center" wrapText="1"/>
    </xf>
    <xf numFmtId="0" fontId="0" fillId="0" borderId="12" xfId="0" applyBorder="1" applyAlignment="1">
      <alignment vertical="center" wrapText="1"/>
    </xf>
    <xf numFmtId="0" fontId="5" fillId="0" borderId="0" xfId="0" applyFont="1" applyAlignment="1">
      <alignment wrapText="1"/>
    </xf>
    <xf numFmtId="0" fontId="5" fillId="0" borderId="13" xfId="0" applyFont="1" applyBorder="1" applyAlignment="1">
      <alignment wrapText="1"/>
    </xf>
    <xf numFmtId="0" fontId="6" fillId="0" borderId="3" xfId="0" applyFont="1" applyBorder="1"/>
    <xf numFmtId="0" fontId="8" fillId="0" borderId="2" xfId="0" applyFont="1" applyBorder="1" applyAlignment="1">
      <alignment vertical="center" wrapText="1"/>
    </xf>
    <xf numFmtId="0" fontId="6" fillId="12" borderId="3" xfId="0" applyFont="1" applyFill="1" applyBorder="1"/>
    <xf numFmtId="0" fontId="8" fillId="4" borderId="1" xfId="0" applyFont="1" applyFill="1" applyBorder="1" applyAlignment="1">
      <alignment vertical="center" wrapText="1"/>
    </xf>
    <xf numFmtId="0" fontId="20" fillId="4" borderId="1" xfId="0" applyFont="1" applyFill="1" applyBorder="1" applyAlignment="1">
      <alignment vertical="center" wrapText="1"/>
    </xf>
    <xf numFmtId="0" fontId="6" fillId="0" borderId="3" xfId="0" applyFont="1" applyBorder="1" applyAlignment="1">
      <alignment horizontal="left" vertical="center"/>
    </xf>
    <xf numFmtId="0" fontId="7" fillId="0" borderId="3" xfId="0" applyFont="1" applyBorder="1" applyAlignment="1">
      <alignment wrapText="1"/>
    </xf>
    <xf numFmtId="0" fontId="6" fillId="4" borderId="3" xfId="0" applyFont="1" applyFill="1" applyBorder="1"/>
    <xf numFmtId="0" fontId="20" fillId="4" borderId="3" xfId="0" applyFont="1" applyFill="1" applyBorder="1" applyAlignment="1">
      <alignment vertical="center" wrapText="1"/>
    </xf>
    <xf numFmtId="0" fontId="8" fillId="4" borderId="3" xfId="0" applyFont="1" applyFill="1" applyBorder="1" applyAlignment="1">
      <alignment vertical="center" wrapText="1"/>
    </xf>
    <xf numFmtId="0" fontId="6" fillId="4" borderId="3" xfId="0" applyFont="1" applyFill="1" applyBorder="1" applyAlignment="1">
      <alignment horizontal="left" vertical="center"/>
    </xf>
    <xf numFmtId="0" fontId="7" fillId="4" borderId="3" xfId="0" applyFont="1" applyFill="1" applyBorder="1" applyAlignment="1">
      <alignment wrapText="1"/>
    </xf>
    <xf numFmtId="0" fontId="8" fillId="4" borderId="6" xfId="0" applyFont="1" applyFill="1" applyBorder="1" applyAlignment="1">
      <alignment vertical="center" wrapText="1"/>
    </xf>
    <xf numFmtId="0" fontId="0" fillId="35" borderId="3" xfId="0" applyFill="1" applyBorder="1" applyAlignment="1">
      <alignment vertical="center"/>
    </xf>
    <xf numFmtId="0" fontId="0" fillId="35" borderId="3" xfId="0" applyFill="1" applyBorder="1" applyAlignment="1">
      <alignment vertical="center" wrapText="1"/>
    </xf>
    <xf numFmtId="0" fontId="0" fillId="35" borderId="3" xfId="0" applyFill="1" applyBorder="1"/>
    <xf numFmtId="0" fontId="2" fillId="35" borderId="3" xfId="0" applyFont="1" applyFill="1" applyBorder="1" applyAlignment="1">
      <alignment vertical="center" wrapText="1"/>
    </xf>
    <xf numFmtId="0" fontId="2" fillId="0" borderId="0" xfId="0" applyFont="1" applyAlignment="1">
      <alignment vertical="center" wrapText="1"/>
    </xf>
    <xf numFmtId="0" fontId="0" fillId="5" borderId="3" xfId="0" applyFill="1" applyBorder="1"/>
    <xf numFmtId="0" fontId="2" fillId="5" borderId="3" xfId="0" applyFont="1" applyFill="1" applyBorder="1" applyAlignment="1">
      <alignment vertical="center" wrapText="1"/>
    </xf>
    <xf numFmtId="0" fontId="0" fillId="17" borderId="0" xfId="0" applyFill="1" applyAlignment="1">
      <alignment horizontal="left" vertical="center"/>
    </xf>
    <xf numFmtId="0" fontId="16" fillId="17" borderId="3" xfId="0" applyFont="1" applyFill="1" applyBorder="1" applyAlignment="1">
      <alignment vertical="center" wrapText="1"/>
    </xf>
    <xf numFmtId="0" fontId="0" fillId="18" borderId="3" xfId="0" applyFill="1" applyBorder="1"/>
    <xf numFmtId="0" fontId="16" fillId="18" borderId="3" xfId="0" applyFont="1" applyFill="1" applyBorder="1" applyAlignment="1">
      <alignment vertical="center" wrapText="1"/>
    </xf>
    <xf numFmtId="0" fontId="32" fillId="18" borderId="3" xfId="0" applyFont="1" applyFill="1" applyBorder="1" applyAlignment="1">
      <alignment vertical="center" wrapText="1"/>
    </xf>
    <xf numFmtId="0" fontId="32" fillId="18" borderId="3" xfId="0" applyFont="1" applyFill="1" applyBorder="1" applyAlignment="1">
      <alignment wrapText="1"/>
    </xf>
    <xf numFmtId="0" fontId="33" fillId="18" borderId="3" xfId="0" applyFont="1" applyFill="1" applyBorder="1" applyAlignment="1">
      <alignment wrapText="1"/>
    </xf>
    <xf numFmtId="0" fontId="33" fillId="18" borderId="3" xfId="0" applyFont="1" applyFill="1" applyBorder="1" applyAlignment="1">
      <alignment vertical="center" wrapText="1"/>
    </xf>
    <xf numFmtId="0" fontId="0" fillId="29" borderId="3" xfId="0" applyFill="1" applyBorder="1"/>
    <xf numFmtId="0" fontId="0" fillId="29" borderId="0" xfId="0" applyFill="1" applyAlignment="1">
      <alignment horizontal="left" vertical="center"/>
    </xf>
    <xf numFmtId="0" fontId="33" fillId="29" borderId="3" xfId="0" applyFont="1" applyFill="1" applyBorder="1" applyAlignment="1">
      <alignment wrapText="1"/>
    </xf>
    <xf numFmtId="0" fontId="33" fillId="29" borderId="3" xfId="0" applyFont="1" applyFill="1" applyBorder="1" applyAlignment="1">
      <alignment vertical="center" wrapText="1"/>
    </xf>
    <xf numFmtId="0" fontId="0" fillId="29" borderId="3" xfId="0" applyFill="1" applyBorder="1" applyAlignment="1">
      <alignment wrapText="1"/>
    </xf>
    <xf numFmtId="0" fontId="6" fillId="36" borderId="3" xfId="0" applyFont="1" applyFill="1" applyBorder="1" applyAlignment="1">
      <alignment vertical="center"/>
    </xf>
    <xf numFmtId="0" fontId="0" fillId="36" borderId="3" xfId="0" applyFill="1" applyBorder="1" applyAlignment="1">
      <alignment horizontal="left" vertical="center" wrapText="1"/>
    </xf>
    <xf numFmtId="0" fontId="0" fillId="36" borderId="3" xfId="0" applyFill="1" applyBorder="1"/>
    <xf numFmtId="0" fontId="0" fillId="36" borderId="3" xfId="0" applyFill="1" applyBorder="1" applyAlignment="1">
      <alignment vertical="center" wrapText="1"/>
    </xf>
    <xf numFmtId="0" fontId="0" fillId="36" borderId="3" xfId="0" applyFill="1" applyBorder="1" applyAlignment="1">
      <alignment wrapText="1"/>
    </xf>
    <xf numFmtId="0" fontId="0" fillId="5" borderId="3" xfId="0" applyFill="1" applyBorder="1" applyAlignment="1">
      <alignment wrapText="1"/>
    </xf>
    <xf numFmtId="0" fontId="8" fillId="17" borderId="3" xfId="0" applyFont="1" applyFill="1" applyBorder="1" applyAlignment="1">
      <alignment vertical="center" wrapText="1"/>
    </xf>
    <xf numFmtId="0" fontId="10" fillId="17" borderId="1" xfId="0" applyFont="1" applyFill="1" applyBorder="1" applyAlignment="1">
      <alignment vertical="center" wrapText="1"/>
    </xf>
    <xf numFmtId="0" fontId="10" fillId="17" borderId="2" xfId="0" applyFont="1" applyFill="1" applyBorder="1" applyAlignment="1">
      <alignment vertical="center" wrapText="1"/>
    </xf>
    <xf numFmtId="0" fontId="10" fillId="29" borderId="1" xfId="0" applyFont="1" applyFill="1" applyBorder="1" applyAlignment="1">
      <alignment vertical="center" wrapText="1"/>
    </xf>
    <xf numFmtId="0" fontId="10" fillId="29" borderId="2" xfId="0" applyFont="1" applyFill="1" applyBorder="1" applyAlignment="1">
      <alignment vertical="center" wrapText="1"/>
    </xf>
    <xf numFmtId="0" fontId="8" fillId="17" borderId="3" xfId="0" applyFont="1" applyFill="1" applyBorder="1" applyAlignment="1">
      <alignment horizontal="left" vertical="center" wrapText="1"/>
    </xf>
    <xf numFmtId="9" fontId="6" fillId="0" borderId="3" xfId="2" applyFont="1" applyBorder="1" applyAlignment="1">
      <alignment horizontal="left" vertical="center" wrapText="1"/>
    </xf>
    <xf numFmtId="9" fontId="6" fillId="0" borderId="3" xfId="2" applyFont="1" applyBorder="1" applyAlignment="1">
      <alignment vertical="center" wrapText="1"/>
    </xf>
    <xf numFmtId="0" fontId="0" fillId="0" borderId="0" xfId="0" applyAlignment="1">
      <alignment vertical="top" wrapText="1"/>
    </xf>
    <xf numFmtId="0" fontId="0" fillId="2" borderId="0" xfId="0" applyFill="1" applyAlignment="1">
      <alignment vertical="center"/>
    </xf>
    <xf numFmtId="0" fontId="5" fillId="2" borderId="0" xfId="0" applyFont="1" applyFill="1" applyAlignment="1">
      <alignment horizontal="left" vertical="center"/>
    </xf>
    <xf numFmtId="0" fontId="38" fillId="0" borderId="3" xfId="0" applyFont="1" applyBorder="1"/>
    <xf numFmtId="0" fontId="16" fillId="0" borderId="3" xfId="0" applyFont="1" applyBorder="1" applyAlignment="1">
      <alignment vertical="center" wrapText="1"/>
    </xf>
    <xf numFmtId="0" fontId="16" fillId="0" borderId="3" xfId="0" applyFont="1" applyBorder="1" applyAlignment="1">
      <alignment vertical="center"/>
    </xf>
    <xf numFmtId="0" fontId="0" fillId="0" borderId="3" xfId="0" applyBorder="1" applyAlignment="1">
      <alignment horizontal="left" vertical="center"/>
    </xf>
    <xf numFmtId="0" fontId="0" fillId="0" borderId="3" xfId="0" applyBorder="1" applyAlignment="1">
      <alignment vertical="top" wrapText="1"/>
    </xf>
    <xf numFmtId="0" fontId="6" fillId="29" borderId="0" xfId="0" applyFont="1" applyFill="1" applyAlignment="1">
      <alignment vertical="center"/>
    </xf>
    <xf numFmtId="0" fontId="16" fillId="0" borderId="1" xfId="0" applyFont="1" applyBorder="1" applyAlignment="1">
      <alignment vertical="center" wrapText="1"/>
    </xf>
    <xf numFmtId="0" fontId="10" fillId="29" borderId="0" xfId="0" applyFont="1" applyFill="1" applyAlignment="1">
      <alignment vertical="center" wrapText="1"/>
    </xf>
    <xf numFmtId="0" fontId="16" fillId="0" borderId="2" xfId="0" applyFont="1" applyBorder="1" applyAlignment="1">
      <alignment vertical="center"/>
    </xf>
    <xf numFmtId="0" fontId="16" fillId="0" borderId="2" xfId="0" applyFont="1" applyBorder="1" applyAlignment="1">
      <alignment vertical="center" wrapText="1"/>
    </xf>
    <xf numFmtId="0" fontId="6" fillId="29" borderId="0" xfId="0" applyFont="1" applyFill="1" applyAlignment="1">
      <alignment horizontal="left" vertical="center" wrapText="1"/>
    </xf>
    <xf numFmtId="0" fontId="39" fillId="0" borderId="1" xfId="0" applyFont="1" applyBorder="1" applyAlignment="1">
      <alignment vertical="center" wrapText="1"/>
    </xf>
    <xf numFmtId="0" fontId="39" fillId="0" borderId="2" xfId="0" applyFont="1" applyBorder="1" applyAlignment="1">
      <alignment vertical="center"/>
    </xf>
    <xf numFmtId="0" fontId="39" fillId="0" borderId="2" xfId="0" applyFont="1" applyBorder="1" applyAlignment="1">
      <alignment vertical="center" wrapText="1"/>
    </xf>
    <xf numFmtId="0" fontId="38" fillId="0" borderId="3" xfId="0" applyFont="1" applyBorder="1" applyAlignment="1">
      <alignment vertical="top" wrapText="1"/>
    </xf>
    <xf numFmtId="0" fontId="6" fillId="4" borderId="0" xfId="0" applyFont="1" applyFill="1" applyAlignment="1">
      <alignment horizontal="left" vertical="center" wrapText="1"/>
    </xf>
    <xf numFmtId="0" fontId="6" fillId="0" borderId="15" xfId="0" applyFont="1" applyBorder="1" applyAlignment="1">
      <alignment horizontal="left" vertical="center" wrapText="1"/>
    </xf>
    <xf numFmtId="0" fontId="7" fillId="0" borderId="14" xfId="0" applyFont="1" applyBorder="1" applyAlignment="1">
      <alignment horizontal="left" vertical="center" wrapText="1"/>
    </xf>
    <xf numFmtId="0" fontId="0" fillId="20" borderId="3" xfId="0" applyFill="1" applyBorder="1"/>
    <xf numFmtId="0" fontId="0" fillId="22" borderId="3" xfId="0" applyFill="1" applyBorder="1"/>
    <xf numFmtId="0" fontId="0" fillId="25" borderId="3" xfId="0" applyFill="1" applyBorder="1"/>
    <xf numFmtId="0" fontId="10" fillId="0" borderId="0" xfId="0" applyFont="1" applyAlignment="1">
      <alignment vertical="center" wrapText="1"/>
    </xf>
    <xf numFmtId="0" fontId="0" fillId="0" borderId="3" xfId="0" applyBorder="1" applyAlignment="1">
      <alignment horizontal="left" vertical="top" wrapText="1"/>
    </xf>
    <xf numFmtId="0" fontId="6" fillId="4" borderId="0" xfId="0" applyFont="1" applyFill="1" applyAlignment="1">
      <alignment vertical="center"/>
    </xf>
    <xf numFmtId="0" fontId="0" fillId="4" borderId="0" xfId="0" applyFill="1" applyAlignment="1">
      <alignment vertical="center" wrapText="1"/>
    </xf>
    <xf numFmtId="0" fontId="0" fillId="24" borderId="3" xfId="0" applyFill="1" applyBorder="1"/>
    <xf numFmtId="0" fontId="0" fillId="31" borderId="3" xfId="0" applyFill="1" applyBorder="1"/>
    <xf numFmtId="0" fontId="0" fillId="23" borderId="3" xfId="0" applyFill="1" applyBorder="1"/>
    <xf numFmtId="0" fontId="0" fillId="32" borderId="3" xfId="0" applyFill="1" applyBorder="1"/>
    <xf numFmtId="0" fontId="0" fillId="31" borderId="12" xfId="0" applyFill="1" applyBorder="1" applyAlignment="1">
      <alignment vertical="center" wrapText="1"/>
    </xf>
    <xf numFmtId="0" fontId="0" fillId="21" borderId="12" xfId="0" applyFill="1" applyBorder="1" applyAlignment="1">
      <alignment vertical="center" wrapText="1"/>
    </xf>
    <xf numFmtId="0" fontId="0" fillId="11" borderId="12" xfId="0" applyFill="1" applyBorder="1" applyAlignment="1">
      <alignment vertical="center" wrapText="1"/>
    </xf>
    <xf numFmtId="0" fontId="0" fillId="26" borderId="3" xfId="0" applyFill="1" applyBorder="1"/>
    <xf numFmtId="0" fontId="0" fillId="27" borderId="3" xfId="0" applyFill="1" applyBorder="1"/>
    <xf numFmtId="0" fontId="0" fillId="0" borderId="15" xfId="0" applyBorder="1" applyAlignment="1">
      <alignment wrapText="1"/>
    </xf>
    <xf numFmtId="0" fontId="0" fillId="17" borderId="3" xfId="0" applyFill="1" applyBorder="1" applyAlignment="1">
      <alignment horizontal="left" vertical="center"/>
    </xf>
    <xf numFmtId="0" fontId="2" fillId="18" borderId="3" xfId="0" applyFont="1" applyFill="1" applyBorder="1" applyAlignment="1">
      <alignment vertical="center" wrapText="1"/>
    </xf>
    <xf numFmtId="0" fontId="0" fillId="18" borderId="3" xfId="0" applyFill="1" applyBorder="1" applyAlignment="1">
      <alignment horizontal="left" vertical="center"/>
    </xf>
    <xf numFmtId="0" fontId="2" fillId="29" borderId="3" xfId="0" applyFont="1" applyFill="1" applyBorder="1" applyAlignment="1">
      <alignment vertical="center" wrapText="1"/>
    </xf>
    <xf numFmtId="0" fontId="0" fillId="29" borderId="3" xfId="0" applyFill="1" applyBorder="1" applyAlignment="1">
      <alignment horizontal="left" vertical="center"/>
    </xf>
    <xf numFmtId="0" fontId="2" fillId="36" borderId="3" xfId="0" applyFont="1" applyFill="1" applyBorder="1" applyAlignment="1">
      <alignment vertical="center" wrapText="1"/>
    </xf>
    <xf numFmtId="0" fontId="0" fillId="36" borderId="3" xfId="0" applyFill="1" applyBorder="1" applyAlignment="1">
      <alignment horizontal="left" vertical="center"/>
    </xf>
    <xf numFmtId="0" fontId="0" fillId="5" borderId="3" xfId="0" applyFill="1" applyBorder="1" applyAlignment="1">
      <alignment horizontal="left" vertical="center"/>
    </xf>
    <xf numFmtId="0" fontId="6" fillId="0" borderId="1" xfId="0" applyFont="1" applyBorder="1" applyAlignment="1">
      <alignment horizontal="left" vertical="center" wrapText="1"/>
    </xf>
    <xf numFmtId="0" fontId="8" fillId="0" borderId="0" xfId="0" applyFont="1" applyAlignment="1">
      <alignment vertical="center" wrapText="1"/>
    </xf>
    <xf numFmtId="0" fontId="6" fillId="0" borderId="1" xfId="0" applyFont="1" applyBorder="1"/>
    <xf numFmtId="0" fontId="6" fillId="0" borderId="2" xfId="0" applyFont="1" applyBorder="1"/>
    <xf numFmtId="0" fontId="6" fillId="0" borderId="0" xfId="0" applyFont="1" applyAlignment="1">
      <alignment vertical="center" wrapText="1"/>
    </xf>
    <xf numFmtId="0" fontId="6" fillId="15" borderId="0" xfId="0" applyFont="1" applyFill="1" applyAlignment="1">
      <alignment vertical="center"/>
    </xf>
    <xf numFmtId="0" fontId="0" fillId="15" borderId="1" xfId="0" applyFill="1" applyBorder="1" applyAlignment="1">
      <alignment horizontal="left" vertical="center" wrapText="1"/>
    </xf>
    <xf numFmtId="0" fontId="2" fillId="15" borderId="1" xfId="0" applyFont="1" applyFill="1" applyBorder="1" applyAlignment="1">
      <alignment vertical="center" wrapText="1"/>
    </xf>
    <xf numFmtId="0" fontId="2" fillId="15" borderId="0" xfId="0" applyFont="1" applyFill="1" applyAlignment="1">
      <alignment vertical="center" wrapText="1"/>
    </xf>
    <xf numFmtId="0" fontId="0" fillId="15" borderId="2" xfId="0" applyFill="1" applyBorder="1" applyAlignment="1">
      <alignment horizontal="left" vertical="center" wrapText="1"/>
    </xf>
    <xf numFmtId="0" fontId="0" fillId="15" borderId="0" xfId="0" applyFill="1" applyAlignment="1">
      <alignment horizontal="left" vertical="center" wrapText="1"/>
    </xf>
    <xf numFmtId="0" fontId="0" fillId="15" borderId="0" xfId="0" applyFill="1" applyAlignment="1">
      <alignment vertical="center" wrapText="1"/>
    </xf>
    <xf numFmtId="0" fontId="0" fillId="4" borderId="3" xfId="0" applyFill="1" applyBorder="1" applyAlignment="1">
      <alignment horizontal="left" vertical="center"/>
    </xf>
    <xf numFmtId="0" fontId="5" fillId="4" borderId="3" xfId="0" applyFont="1" applyFill="1" applyBorder="1" applyAlignment="1">
      <alignment wrapText="1"/>
    </xf>
    <xf numFmtId="0" fontId="20" fillId="0" borderId="0" xfId="0" applyFont="1" applyAlignment="1">
      <alignment vertical="center" wrapText="1"/>
    </xf>
    <xf numFmtId="0" fontId="0" fillId="15" borderId="4" xfId="0" applyFill="1" applyBorder="1" applyAlignment="1">
      <alignment horizontal="left" vertical="center" wrapText="1"/>
    </xf>
    <xf numFmtId="0" fontId="29" fillId="0" borderId="0" xfId="0" applyFont="1" applyAlignment="1">
      <alignment vertical="center" wrapText="1"/>
    </xf>
    <xf numFmtId="0" fontId="6" fillId="15" borderId="6" xfId="0" applyFont="1" applyFill="1" applyBorder="1" applyAlignment="1">
      <alignment horizontal="left" vertical="center" wrapText="1"/>
    </xf>
    <xf numFmtId="0" fontId="6" fillId="15" borderId="5" xfId="0" applyFont="1" applyFill="1" applyBorder="1" applyAlignment="1">
      <alignment horizontal="left" vertical="center" wrapText="1"/>
    </xf>
    <xf numFmtId="0" fontId="6" fillId="21" borderId="3" xfId="0" applyFont="1" applyFill="1" applyBorder="1"/>
    <xf numFmtId="0" fontId="8" fillId="2" borderId="3" xfId="0" applyFont="1" applyFill="1" applyBorder="1" applyAlignment="1">
      <alignment vertical="center" wrapText="1"/>
    </xf>
    <xf numFmtId="0" fontId="20" fillId="2" borderId="3" xfId="0" applyFont="1" applyFill="1" applyBorder="1" applyAlignment="1">
      <alignment vertical="center" wrapText="1"/>
    </xf>
    <xf numFmtId="0" fontId="34" fillId="2" borderId="3" xfId="0" applyFont="1" applyFill="1" applyBorder="1" applyAlignment="1">
      <alignment horizontal="justify" vertical="center"/>
    </xf>
    <xf numFmtId="0" fontId="0" fillId="19" borderId="14" xfId="0" applyFill="1" applyBorder="1" applyAlignment="1">
      <alignment vertical="center"/>
    </xf>
    <xf numFmtId="0" fontId="6" fillId="19" borderId="14" xfId="0" applyFont="1" applyFill="1" applyBorder="1" applyAlignment="1">
      <alignment vertical="center"/>
    </xf>
    <xf numFmtId="0" fontId="0" fillId="19" borderId="14" xfId="0" applyFill="1" applyBorder="1" applyAlignment="1">
      <alignment horizontal="left" vertical="center" wrapText="1"/>
    </xf>
    <xf numFmtId="0" fontId="0" fillId="19" borderId="14" xfId="0" applyFill="1" applyBorder="1" applyAlignment="1">
      <alignment vertical="center" wrapText="1"/>
    </xf>
    <xf numFmtId="0" fontId="6" fillId="0" borderId="14" xfId="0" applyFont="1" applyBorder="1" applyAlignment="1">
      <alignment horizontal="left" vertical="center" wrapText="1"/>
    </xf>
    <xf numFmtId="0" fontId="0" fillId="11" borderId="3" xfId="0" applyFill="1" applyBorder="1" applyAlignment="1">
      <alignment horizontal="left" vertical="center"/>
    </xf>
    <xf numFmtId="0" fontId="10" fillId="11" borderId="3" xfId="0" applyFont="1" applyFill="1" applyBorder="1" applyAlignment="1">
      <alignment vertical="center" wrapText="1"/>
    </xf>
    <xf numFmtId="0" fontId="31" fillId="0" borderId="3" xfId="0" applyFont="1" applyBorder="1" applyAlignment="1">
      <alignment vertical="center" wrapText="1"/>
    </xf>
    <xf numFmtId="0" fontId="6" fillId="18" borderId="3" xfId="0" applyFont="1" applyFill="1" applyBorder="1"/>
    <xf numFmtId="0" fontId="6" fillId="17" borderId="3" xfId="0" applyFont="1" applyFill="1" applyBorder="1"/>
    <xf numFmtId="0" fontId="8" fillId="21" borderId="3" xfId="0" applyFont="1" applyFill="1" applyBorder="1" applyAlignment="1">
      <alignment vertical="center" wrapText="1"/>
    </xf>
    <xf numFmtId="0" fontId="8" fillId="21" borderId="3" xfId="0" applyFont="1" applyFill="1" applyBorder="1" applyAlignment="1">
      <alignment horizontal="center" vertical="center" wrapText="1"/>
    </xf>
    <xf numFmtId="0" fontId="6" fillId="21" borderId="3" xfId="0" applyFont="1" applyFill="1" applyBorder="1" applyAlignment="1">
      <alignment horizontal="left" vertical="center"/>
    </xf>
    <xf numFmtId="0" fontId="8" fillId="0" borderId="3" xfId="0" applyFont="1" applyBorder="1" applyAlignment="1">
      <alignment horizontal="center" vertical="center" wrapText="1"/>
    </xf>
    <xf numFmtId="0" fontId="6" fillId="0" borderId="3" xfId="0" applyFont="1" applyBorder="1" applyAlignment="1">
      <alignment wrapText="1"/>
    </xf>
    <xf numFmtId="0" fontId="6" fillId="5" borderId="3" xfId="0" applyFont="1" applyFill="1" applyBorder="1"/>
    <xf numFmtId="0" fontId="6" fillId="10" borderId="3" xfId="0" applyFont="1" applyFill="1" applyBorder="1"/>
    <xf numFmtId="0" fontId="6" fillId="15" borderId="3" xfId="0" applyFont="1" applyFill="1" applyBorder="1" applyAlignment="1">
      <alignment horizontal="left" vertical="center"/>
    </xf>
    <xf numFmtId="0" fontId="6" fillId="15" borderId="3" xfId="0" applyFont="1" applyFill="1" applyBorder="1" applyAlignment="1">
      <alignment wrapText="1"/>
    </xf>
    <xf numFmtId="0" fontId="17" fillId="0" borderId="3" xfId="0" applyFont="1" applyBorder="1" applyAlignment="1">
      <alignment vertical="center" wrapText="1"/>
    </xf>
    <xf numFmtId="0" fontId="39" fillId="0" borderId="3" xfId="0" applyFont="1" applyBorder="1" applyAlignment="1">
      <alignment vertical="center" wrapText="1"/>
    </xf>
    <xf numFmtId="0" fontId="39" fillId="0" borderId="3" xfId="0" applyFont="1" applyBorder="1" applyAlignment="1">
      <alignment vertical="center"/>
    </xf>
    <xf numFmtId="0" fontId="6" fillId="29" borderId="14" xfId="0" applyFont="1" applyFill="1" applyBorder="1" applyAlignment="1">
      <alignment horizontal="left" vertical="center" wrapText="1"/>
    </xf>
    <xf numFmtId="0" fontId="6" fillId="29" borderId="14" xfId="0" applyFont="1" applyFill="1" applyBorder="1" applyAlignment="1">
      <alignment vertical="center"/>
    </xf>
    <xf numFmtId="0" fontId="6" fillId="29" borderId="14" xfId="0" applyFont="1" applyFill="1" applyBorder="1" applyAlignment="1">
      <alignment vertical="center" wrapText="1"/>
    </xf>
    <xf numFmtId="0" fontId="6" fillId="29" borderId="3" xfId="0" applyFont="1" applyFill="1" applyBorder="1"/>
    <xf numFmtId="0" fontId="6" fillId="14" borderId="3" xfId="0" applyFont="1" applyFill="1" applyBorder="1"/>
    <xf numFmtId="0" fontId="6" fillId="34" borderId="3" xfId="0" applyFont="1" applyFill="1" applyBorder="1"/>
    <xf numFmtId="0" fontId="8" fillId="15" borderId="3" xfId="0" applyFont="1" applyFill="1" applyBorder="1" applyAlignment="1">
      <alignment horizontal="left" vertical="center" wrapText="1" indent="1"/>
    </xf>
    <xf numFmtId="0" fontId="8" fillId="0" borderId="3" xfId="0" applyFont="1" applyBorder="1" applyAlignment="1">
      <alignment horizontal="right" vertical="center" wrapText="1"/>
    </xf>
    <xf numFmtId="0" fontId="6" fillId="22" borderId="3" xfId="0" applyFont="1" applyFill="1" applyBorder="1"/>
    <xf numFmtId="0" fontId="6" fillId="30" borderId="3" xfId="0" applyFont="1" applyFill="1" applyBorder="1"/>
    <xf numFmtId="9" fontId="8" fillId="0" borderId="3" xfId="0" applyNumberFormat="1" applyFont="1" applyBorder="1" applyAlignment="1">
      <alignment horizontal="right" vertical="center" wrapText="1" indent="1"/>
    </xf>
    <xf numFmtId="0" fontId="8" fillId="0" borderId="3" xfId="0" applyFont="1" applyBorder="1" applyAlignment="1">
      <alignment horizontal="right" vertical="center" wrapText="1" indent="1"/>
    </xf>
    <xf numFmtId="9" fontId="8" fillId="0" borderId="3" xfId="0" applyNumberFormat="1" applyFont="1" applyBorder="1" applyAlignment="1">
      <alignment horizontal="right" vertical="center" wrapText="1"/>
    </xf>
    <xf numFmtId="0" fontId="20" fillId="0" borderId="3" xfId="0" applyFont="1" applyBorder="1" applyAlignment="1">
      <alignment horizontal="left" vertical="center" wrapText="1"/>
    </xf>
    <xf numFmtId="0" fontId="6" fillId="35" borderId="1" xfId="0" applyFont="1" applyFill="1" applyBorder="1" applyAlignment="1">
      <alignment horizontal="left" vertical="center" wrapText="1"/>
    </xf>
    <xf numFmtId="0" fontId="6" fillId="35" borderId="0" xfId="0" applyFont="1" applyFill="1" applyAlignment="1">
      <alignment vertical="center" wrapText="1"/>
    </xf>
    <xf numFmtId="0" fontId="6" fillId="35" borderId="3" xfId="0" applyFont="1" applyFill="1" applyBorder="1"/>
    <xf numFmtId="9" fontId="8" fillId="0" borderId="3" xfId="0" applyNumberFormat="1" applyFont="1" applyBorder="1" applyAlignment="1">
      <alignment vertical="center" wrapText="1"/>
    </xf>
    <xf numFmtId="0" fontId="0" fillId="29" borderId="14" xfId="0" applyFill="1" applyBorder="1" applyAlignment="1">
      <alignment horizontal="left" vertical="center" wrapText="1"/>
    </xf>
    <xf numFmtId="0" fontId="0" fillId="29" borderId="14" xfId="0" applyFill="1" applyBorder="1" applyAlignment="1">
      <alignment vertical="center" wrapText="1"/>
    </xf>
    <xf numFmtId="14" fontId="0" fillId="0" borderId="0" xfId="0" applyNumberFormat="1"/>
    <xf numFmtId="0" fontId="0" fillId="4" borderId="3" xfId="0" applyFill="1" applyBorder="1" applyAlignment="1">
      <alignment vertical="top"/>
    </xf>
    <xf numFmtId="0" fontId="0" fillId="0" borderId="3" xfId="0" applyBorder="1" applyAlignment="1">
      <alignment vertical="top"/>
    </xf>
    <xf numFmtId="0" fontId="2" fillId="2" borderId="3" xfId="0" applyFont="1" applyFill="1" applyBorder="1" applyAlignment="1">
      <alignment vertical="top" wrapText="1"/>
    </xf>
    <xf numFmtId="0" fontId="0" fillId="2" borderId="3" xfId="0" applyFill="1" applyBorder="1" applyAlignment="1">
      <alignment vertical="top" wrapText="1"/>
    </xf>
    <xf numFmtId="9" fontId="0" fillId="2" borderId="3" xfId="2" applyFont="1" applyFill="1" applyBorder="1" applyAlignment="1">
      <alignment vertical="top" wrapText="1"/>
    </xf>
    <xf numFmtId="0" fontId="0" fillId="2" borderId="3" xfId="0" applyFill="1" applyBorder="1" applyAlignment="1">
      <alignment horizontal="left" vertical="top" wrapText="1"/>
    </xf>
    <xf numFmtId="0" fontId="0" fillId="2" borderId="3" xfId="0" applyFill="1" applyBorder="1" applyAlignment="1">
      <alignment vertical="top"/>
    </xf>
    <xf numFmtId="0" fontId="0" fillId="0" borderId="3" xfId="0" applyBorder="1" applyAlignment="1">
      <alignment horizontal="left" vertical="top"/>
    </xf>
    <xf numFmtId="0" fontId="25" fillId="3" borderId="3" xfId="0" applyFont="1" applyFill="1" applyBorder="1" applyAlignment="1">
      <alignment vertical="top"/>
    </xf>
    <xf numFmtId="0" fontId="26" fillId="3" borderId="3" xfId="0" applyFont="1" applyFill="1" applyBorder="1" applyAlignment="1">
      <alignment vertical="top"/>
    </xf>
    <xf numFmtId="0" fontId="26" fillId="3" borderId="3" xfId="0" applyFont="1" applyFill="1" applyBorder="1" applyAlignment="1">
      <alignment horizontal="left" vertical="top"/>
    </xf>
    <xf numFmtId="0" fontId="0" fillId="2" borderId="3" xfId="0" applyFill="1" applyBorder="1" applyAlignment="1">
      <alignment horizontal="left" vertical="top"/>
    </xf>
    <xf numFmtId="0" fontId="27" fillId="2" borderId="3" xfId="0" applyFont="1" applyFill="1" applyBorder="1" applyAlignment="1">
      <alignment vertical="top"/>
    </xf>
    <xf numFmtId="0" fontId="27" fillId="2" borderId="3" xfId="0" applyFont="1" applyFill="1" applyBorder="1" applyAlignment="1">
      <alignment horizontal="right" vertical="top"/>
    </xf>
    <xf numFmtId="0" fontId="0" fillId="0" borderId="16" xfId="0" applyBorder="1" applyAlignment="1">
      <alignment horizontal="left" vertical="center" wrapText="1" indent="1"/>
    </xf>
    <xf numFmtId="9" fontId="10" fillId="0" borderId="3" xfId="2" applyFont="1" applyBorder="1" applyAlignment="1">
      <alignment vertical="center" wrapText="1"/>
    </xf>
    <xf numFmtId="9" fontId="8" fillId="0" borderId="3" xfId="2" applyFont="1" applyBorder="1" applyAlignment="1">
      <alignment horizontal="right" vertical="center" wrapText="1"/>
    </xf>
    <xf numFmtId="0" fontId="0" fillId="0" borderId="12" xfId="0" applyBorder="1" applyAlignment="1">
      <alignment vertical="top"/>
    </xf>
    <xf numFmtId="0" fontId="0" fillId="2" borderId="12" xfId="0" applyFill="1" applyBorder="1" applyAlignment="1">
      <alignment vertical="top"/>
    </xf>
    <xf numFmtId="0" fontId="6" fillId="2" borderId="12" xfId="0" applyFont="1" applyFill="1" applyBorder="1" applyAlignment="1">
      <alignment horizontal="left" vertical="top" wrapText="1"/>
    </xf>
    <xf numFmtId="0" fontId="2" fillId="2" borderId="12" xfId="0" applyFont="1" applyFill="1" applyBorder="1" applyAlignment="1">
      <alignment vertical="top" wrapText="1"/>
    </xf>
    <xf numFmtId="0" fontId="0" fillId="2" borderId="16" xfId="0" applyFill="1" applyBorder="1" applyAlignment="1">
      <alignment vertical="top" wrapText="1"/>
    </xf>
    <xf numFmtId="0" fontId="0" fillId="0" borderId="16" xfId="0" applyBorder="1" applyAlignment="1">
      <alignment vertical="top" wrapText="1"/>
    </xf>
    <xf numFmtId="0" fontId="0" fillId="4" borderId="14" xfId="0" applyFill="1" applyBorder="1" applyAlignment="1">
      <alignment vertical="top" wrapText="1"/>
    </xf>
    <xf numFmtId="0" fontId="0" fillId="4" borderId="14" xfId="0" applyFill="1" applyBorder="1" applyAlignment="1">
      <alignment vertical="top"/>
    </xf>
    <xf numFmtId="0" fontId="0" fillId="0" borderId="15" xfId="0" applyBorder="1" applyAlignment="1">
      <alignment vertical="top" wrapText="1"/>
    </xf>
    <xf numFmtId="0" fontId="2" fillId="2" borderId="3" xfId="0" applyFont="1" applyFill="1" applyBorder="1" applyAlignment="1">
      <alignment horizontal="left" vertical="top" wrapText="1"/>
    </xf>
    <xf numFmtId="0" fontId="1" fillId="2" borderId="3" xfId="0" applyFont="1" applyFill="1" applyBorder="1" applyAlignment="1">
      <alignment vertical="top" wrapText="1"/>
    </xf>
    <xf numFmtId="0" fontId="0" fillId="37" borderId="3" xfId="0" applyFill="1" applyBorder="1" applyAlignment="1">
      <alignment vertical="top" wrapText="1"/>
    </xf>
    <xf numFmtId="0" fontId="0" fillId="14" borderId="3" xfId="0" applyFill="1" applyBorder="1" applyAlignment="1">
      <alignment vertical="top" wrapText="1"/>
    </xf>
  </cellXfs>
  <cellStyles count="3">
    <cellStyle name="Normal" xfId="0" builtinId="0"/>
    <cellStyle name="Normal 2" xfId="1" xr:uid="{1E96DC8D-6F6F-4260-80E4-70151D52635B}"/>
    <cellStyle name="Porcentaje" xfId="2" builtinId="5"/>
  </cellStyles>
  <dxfs count="12">
    <dxf>
      <fill>
        <patternFill patternType="solid">
          <fgColor rgb="FFFBE4D5"/>
          <bgColor rgb="FFFBE4D5"/>
        </patternFill>
      </fill>
    </dxf>
    <dxf>
      <fill>
        <patternFill patternType="solid">
          <fgColor rgb="FFE2EFD9"/>
          <bgColor rgb="FFE2EFD9"/>
        </patternFill>
      </fill>
    </dxf>
    <dxf>
      <fill>
        <patternFill patternType="solid">
          <fgColor rgb="FFE2EFD9"/>
          <bgColor rgb="FFE2EFD9"/>
        </patternFill>
      </fill>
    </dxf>
    <dxf>
      <fill>
        <patternFill patternType="solid">
          <fgColor rgb="FFFBE4D5"/>
          <bgColor rgb="FFFBE4D5"/>
        </patternFill>
      </fill>
    </dxf>
    <dxf>
      <fill>
        <patternFill patternType="none"/>
      </fill>
    </dxf>
    <dxf>
      <fill>
        <patternFill patternType="solid">
          <fgColor rgb="FFFBE4D5"/>
          <bgColor rgb="FFFBE4D5"/>
        </patternFill>
      </fill>
    </dxf>
    <dxf>
      <fill>
        <patternFill patternType="solid">
          <fgColor rgb="FFE2EFD9"/>
          <bgColor rgb="FFE2EFD9"/>
        </patternFill>
      </fill>
    </dxf>
    <dxf>
      <fill>
        <patternFill patternType="solid">
          <fgColor rgb="FFFBE4D5"/>
          <bgColor rgb="FFFBE4D5"/>
        </patternFill>
      </fill>
    </dxf>
    <dxf>
      <fill>
        <patternFill patternType="solid">
          <fgColor rgb="FFE2EFD9"/>
          <bgColor rgb="FFE2EFD9"/>
        </patternFill>
      </fill>
    </dxf>
    <dxf>
      <fill>
        <patternFill patternType="solid">
          <fgColor rgb="FFFBE4D5"/>
          <bgColor rgb="FFFBE4D5"/>
        </patternFill>
      </fill>
    </dxf>
    <dxf>
      <fill>
        <patternFill patternType="none"/>
      </fill>
    </dxf>
    <dxf>
      <fill>
        <patternFill patternType="solid">
          <fgColor rgb="FFE2EFD9"/>
          <bgColor rgb="FFE2EFD9"/>
        </patternFill>
      </fill>
    </dxf>
  </dxfs>
  <tableStyles count="0" defaultTableStyle="TableStyleMedium2" defaultPivotStyle="PivotStyleLight16"/>
  <colors>
    <mruColors>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7.xml.rels><?xml version="1.0" encoding="UTF-8" standalone="yes"?>
<Relationships xmlns="http://schemas.openxmlformats.org/package/2006/relationships"><Relationship Id="rId1" Type="http://schemas.openxmlformats.org/officeDocument/2006/relationships/hyperlink" Target="https://www.mdsocialesa2030.gob.es/agenda2030/consejo-desarrollo-sostenible.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4C4A1-801D-4FA2-A53E-9AFDE0DB69AD}">
  <dimension ref="E2:F5"/>
  <sheetViews>
    <sheetView workbookViewId="0">
      <selection activeCell="X13" sqref="A1:X16"/>
    </sheetView>
  </sheetViews>
  <sheetFormatPr baseColWidth="10" defaultRowHeight="14.4"/>
  <sheetData>
    <row r="2" spans="5:6">
      <c r="E2" t="s">
        <v>1389</v>
      </c>
      <c r="F2">
        <v>1</v>
      </c>
    </row>
    <row r="3" spans="5:6">
      <c r="E3" t="s">
        <v>543</v>
      </c>
      <c r="F3">
        <v>2</v>
      </c>
    </row>
    <row r="4" spans="5:6">
      <c r="E4" t="s">
        <v>544</v>
      </c>
      <c r="F4">
        <v>3</v>
      </c>
    </row>
    <row r="5" spans="5:6">
      <c r="E5" t="s">
        <v>1388</v>
      </c>
      <c r="F5">
        <v>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63647-0D5A-4225-87D7-9B22D410A255}">
  <dimension ref="A1:U124"/>
  <sheetViews>
    <sheetView zoomScale="42" zoomScaleNormal="42"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3" width="35.21875" style="4" customWidth="1"/>
    <col min="14" max="14" width="39.21875" style="4" customWidth="1"/>
    <col min="15" max="15" width="43.21875" style="4" bestFit="1" customWidth="1"/>
    <col min="16" max="16" width="49.77734375" style="4" bestFit="1" customWidth="1"/>
    <col min="17" max="17" width="27.5546875" style="4" customWidth="1"/>
    <col min="18" max="18" width="22.6640625" style="4" bestFit="1" customWidth="1"/>
    <col min="19" max="20" width="22.6640625" style="4" customWidth="1"/>
    <col min="21" max="21" width="95.44140625" style="6" customWidth="1"/>
  </cols>
  <sheetData>
    <row r="1" spans="1:21" ht="15" thickBot="1">
      <c r="F1" s="1">
        <f>COUNTA(F3:F121)</f>
        <v>119</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13" t="s">
        <v>9790</v>
      </c>
    </row>
    <row r="3" spans="1:21" s="83" customFormat="1" ht="72">
      <c r="A3" s="83" t="str">
        <f t="shared" ref="A3:A34" si="0">RIGHT(U3,29)</f>
        <v>al de Condiciones de Trabajo.</v>
      </c>
      <c r="B3" s="83" t="str">
        <f t="shared" ref="B3:B34" si="1">H3&amp;F3</f>
        <v>1INSST</v>
      </c>
      <c r="C3" s="83" t="str">
        <f t="shared" ref="C3:C34" si="2">D3&amp;E3&amp;F3&amp;G3&amp;I3</f>
        <v>HXINSSTOO130</v>
      </c>
      <c r="D3" s="83" t="s">
        <v>7879</v>
      </c>
      <c r="E3" s="83" t="s">
        <v>124</v>
      </c>
      <c r="F3" s="224" t="s">
        <v>20985</v>
      </c>
      <c r="G3" s="84" t="str">
        <f t="shared" ref="G3:G34" si="3">IF(H3&lt;9,"OO",IF(H3&lt;99,"O",""))&amp;H3</f>
        <v>OO1</v>
      </c>
      <c r="H3" s="85">
        <v>1</v>
      </c>
      <c r="I3" s="84" t="str">
        <f t="shared" ref="I3:I34" si="4">IF(J3&lt;9,"O","")&amp;J3</f>
        <v>30</v>
      </c>
      <c r="J3" s="85">
        <v>30</v>
      </c>
      <c r="K3" s="85" t="s">
        <v>21482</v>
      </c>
      <c r="L3" s="85" t="s">
        <v>524</v>
      </c>
      <c r="M3" s="85" t="s">
        <v>21481</v>
      </c>
      <c r="N3" s="85" t="s">
        <v>21478</v>
      </c>
      <c r="O3" s="85" t="s">
        <v>21480</v>
      </c>
      <c r="P3" s="85" t="s">
        <v>21479</v>
      </c>
      <c r="Q3" s="153"/>
      <c r="R3" s="153">
        <v>2</v>
      </c>
      <c r="S3" s="153"/>
      <c r="T3" s="153"/>
      <c r="U3" s="86" t="s">
        <v>21477</v>
      </c>
    </row>
    <row r="4" spans="1:21" s="83" customFormat="1" ht="100.8">
      <c r="A4" s="99" t="str">
        <f t="shared" si="0"/>
        <v>ón establecida del Instituto.</v>
      </c>
      <c r="B4" s="99" t="str">
        <f t="shared" si="1"/>
        <v>48INSST</v>
      </c>
      <c r="C4" s="99" t="str">
        <f t="shared" si="2"/>
        <v>HXINSSTO4830</v>
      </c>
      <c r="D4" s="99" t="s">
        <v>7879</v>
      </c>
      <c r="E4" s="99" t="s">
        <v>124</v>
      </c>
      <c r="F4" s="139" t="s">
        <v>20985</v>
      </c>
      <c r="G4" s="100" t="str">
        <f t="shared" si="3"/>
        <v>O48</v>
      </c>
      <c r="H4" s="90">
        <v>48</v>
      </c>
      <c r="I4" s="100" t="str">
        <f t="shared" si="4"/>
        <v>30</v>
      </c>
      <c r="J4" s="90">
        <v>30</v>
      </c>
      <c r="K4" s="90" t="s">
        <v>6125</v>
      </c>
      <c r="L4" s="90" t="s">
        <v>524</v>
      </c>
      <c r="M4" s="90" t="s">
        <v>6126</v>
      </c>
      <c r="N4" s="90" t="s">
        <v>6127</v>
      </c>
      <c r="O4" s="90" t="s">
        <v>6128</v>
      </c>
      <c r="P4" s="90" t="s">
        <v>6129</v>
      </c>
      <c r="Q4" s="91"/>
      <c r="R4" s="91">
        <v>2</v>
      </c>
      <c r="S4" s="91"/>
      <c r="T4" s="91"/>
      <c r="U4" s="88" t="s">
        <v>21372</v>
      </c>
    </row>
    <row r="5" spans="1:21" s="83" customFormat="1" ht="100.8">
      <c r="A5" s="99" t="str">
        <f t="shared" si="0"/>
        <v>spección según el artículo 8.</v>
      </c>
      <c r="B5" s="99" t="str">
        <f t="shared" si="1"/>
        <v>50INSST</v>
      </c>
      <c r="C5" s="99" t="str">
        <f t="shared" si="2"/>
        <v>HXINSSTO5030</v>
      </c>
      <c r="D5" s="99" t="s">
        <v>7879</v>
      </c>
      <c r="E5" s="99" t="s">
        <v>124</v>
      </c>
      <c r="F5" s="139" t="s">
        <v>20985</v>
      </c>
      <c r="G5" s="100" t="str">
        <f t="shared" si="3"/>
        <v>O50</v>
      </c>
      <c r="H5" s="90">
        <v>50</v>
      </c>
      <c r="I5" s="100" t="str">
        <f t="shared" si="4"/>
        <v>30</v>
      </c>
      <c r="J5" s="90">
        <v>30</v>
      </c>
      <c r="K5" s="164" t="s">
        <v>21370</v>
      </c>
      <c r="L5" s="164" t="s">
        <v>543</v>
      </c>
      <c r="M5" s="164" t="s">
        <v>21369</v>
      </c>
      <c r="N5" s="164" t="s">
        <v>21366</v>
      </c>
      <c r="O5" s="164" t="s">
        <v>21368</v>
      </c>
      <c r="P5" s="90" t="s">
        <v>21367</v>
      </c>
      <c r="Q5" s="91"/>
      <c r="R5" s="91">
        <v>2</v>
      </c>
      <c r="S5" s="91"/>
      <c r="T5" s="91"/>
      <c r="U5" s="88" t="s">
        <v>21365</v>
      </c>
    </row>
    <row r="6" spans="1:21" s="83" customFormat="1" ht="72">
      <c r="A6" s="99" t="str">
        <f t="shared" si="0"/>
        <v>del INSST según la normativa.</v>
      </c>
      <c r="B6" s="99" t="str">
        <f t="shared" si="1"/>
        <v>51INSST</v>
      </c>
      <c r="C6" s="99" t="str">
        <f t="shared" si="2"/>
        <v>HXINSSTO5130</v>
      </c>
      <c r="D6" s="99" t="s">
        <v>7879</v>
      </c>
      <c r="E6" s="99" t="s">
        <v>124</v>
      </c>
      <c r="F6" s="139" t="s">
        <v>20985</v>
      </c>
      <c r="G6" s="100" t="str">
        <f t="shared" si="3"/>
        <v>O51</v>
      </c>
      <c r="H6" s="90">
        <v>51</v>
      </c>
      <c r="I6" s="100" t="str">
        <f t="shared" si="4"/>
        <v>30</v>
      </c>
      <c r="J6" s="90">
        <v>30</v>
      </c>
      <c r="K6" s="164" t="s">
        <v>21364</v>
      </c>
      <c r="L6" s="164" t="s">
        <v>1389</v>
      </c>
      <c r="M6" s="164" t="s">
        <v>21360</v>
      </c>
      <c r="N6" s="164" t="s">
        <v>21363</v>
      </c>
      <c r="O6" s="164" t="s">
        <v>21362</v>
      </c>
      <c r="P6" s="90" t="s">
        <v>21361</v>
      </c>
      <c r="Q6" s="91"/>
      <c r="R6" s="91">
        <v>1</v>
      </c>
      <c r="S6" s="91"/>
      <c r="T6" s="91"/>
      <c r="U6" s="88" t="s">
        <v>21359</v>
      </c>
    </row>
    <row r="7" spans="1:21" s="83" customFormat="1" ht="72">
      <c r="A7" s="99" t="str">
        <f t="shared" si="0"/>
        <v>también es función del INSST.</v>
      </c>
      <c r="B7" s="99" t="str">
        <f t="shared" si="1"/>
        <v>52INSST</v>
      </c>
      <c r="C7" s="99" t="str">
        <f t="shared" si="2"/>
        <v>HXINSSTO5230</v>
      </c>
      <c r="D7" s="99" t="s">
        <v>7879</v>
      </c>
      <c r="E7" s="99" t="s">
        <v>124</v>
      </c>
      <c r="F7" s="139" t="s">
        <v>20985</v>
      </c>
      <c r="G7" s="100" t="str">
        <f t="shared" si="3"/>
        <v>O52</v>
      </c>
      <c r="H7" s="90">
        <v>52</v>
      </c>
      <c r="I7" s="100" t="str">
        <f t="shared" si="4"/>
        <v>30</v>
      </c>
      <c r="J7" s="90">
        <v>30</v>
      </c>
      <c r="K7" s="164" t="s">
        <v>21358</v>
      </c>
      <c r="L7" s="164" t="s">
        <v>1388</v>
      </c>
      <c r="M7" s="164" t="s">
        <v>21357</v>
      </c>
      <c r="N7" s="164" t="s">
        <v>21356</v>
      </c>
      <c r="O7" s="164" t="s">
        <v>21355</v>
      </c>
      <c r="P7" s="90" t="s">
        <v>21354</v>
      </c>
      <c r="Q7" s="91"/>
      <c r="R7" s="91">
        <v>4</v>
      </c>
      <c r="S7" s="91"/>
      <c r="T7" s="91"/>
      <c r="U7" s="88" t="s">
        <v>21353</v>
      </c>
    </row>
    <row r="8" spans="1:21" s="83" customFormat="1" ht="72">
      <c r="A8" s="99" t="str">
        <f t="shared" si="0"/>
        <v xml:space="preserve"> desarrollo normativo actual.</v>
      </c>
      <c r="B8" t="str">
        <f t="shared" si="1"/>
        <v>120INSST</v>
      </c>
      <c r="C8" t="str">
        <f t="shared" si="2"/>
        <v>HXINSST12030</v>
      </c>
      <c r="D8" t="s">
        <v>7879</v>
      </c>
      <c r="E8" t="s">
        <v>124</v>
      </c>
      <c r="F8" s="19" t="s">
        <v>20985</v>
      </c>
      <c r="G8" s="11" t="str">
        <f t="shared" si="3"/>
        <v>120</v>
      </c>
      <c r="H8" s="12">
        <v>120</v>
      </c>
      <c r="I8" s="11" t="str">
        <f t="shared" si="4"/>
        <v>30</v>
      </c>
      <c r="J8" s="357">
        <v>30</v>
      </c>
      <c r="K8" s="358" t="s">
        <v>30499</v>
      </c>
      <c r="L8" s="359" t="s">
        <v>1388</v>
      </c>
      <c r="M8" s="358" t="s">
        <v>30498</v>
      </c>
      <c r="N8" s="358" t="s">
        <v>30497</v>
      </c>
      <c r="O8" s="358" t="s">
        <v>30496</v>
      </c>
      <c r="P8" s="358" t="s">
        <v>30495</v>
      </c>
      <c r="Q8" s="360"/>
      <c r="R8" s="307">
        <f>IF(L8="A",1,IF(L8="B",2,IF(L8="C",3,4)))</f>
        <v>4</v>
      </c>
      <c r="S8" s="360"/>
      <c r="T8" s="360"/>
      <c r="U8" s="361" t="s">
        <v>30494</v>
      </c>
    </row>
    <row r="9" spans="1:21" s="83" customFormat="1" ht="86.4">
      <c r="A9" s="99" t="str">
        <f t="shared" si="0"/>
        <v>el artículo para esta opción.</v>
      </c>
      <c r="B9" t="str">
        <f t="shared" si="1"/>
        <v>121INSST</v>
      </c>
      <c r="C9" t="str">
        <f t="shared" si="2"/>
        <v>HXINSST12130</v>
      </c>
      <c r="D9" t="s">
        <v>7879</v>
      </c>
      <c r="E9" t="s">
        <v>124</v>
      </c>
      <c r="F9" s="19" t="s">
        <v>20985</v>
      </c>
      <c r="G9" s="11" t="str">
        <f t="shared" si="3"/>
        <v>121</v>
      </c>
      <c r="H9" s="12">
        <v>121</v>
      </c>
      <c r="I9" s="11" t="str">
        <f t="shared" si="4"/>
        <v>30</v>
      </c>
      <c r="J9" s="357">
        <v>30</v>
      </c>
      <c r="K9" s="358" t="s">
        <v>30493</v>
      </c>
      <c r="L9" s="359" t="s">
        <v>523</v>
      </c>
      <c r="M9" s="358" t="s">
        <v>30492</v>
      </c>
      <c r="N9" s="358" t="s">
        <v>30491</v>
      </c>
      <c r="O9" s="358" t="s">
        <v>30490</v>
      </c>
      <c r="P9" s="358" t="s">
        <v>30489</v>
      </c>
      <c r="Q9" s="360"/>
      <c r="R9" s="307">
        <f>IF(L9="A",1,IF(L9="B",2,IF(L9="C",3,4)))</f>
        <v>3</v>
      </c>
      <c r="S9" s="360"/>
      <c r="T9" s="360"/>
      <c r="U9" s="361" t="s">
        <v>30488</v>
      </c>
    </row>
    <row r="10" spans="1:21" s="83" customFormat="1" ht="72">
      <c r="A10" s="99" t="str">
        <f t="shared" si="0"/>
        <v>específicamente a la opción C</v>
      </c>
      <c r="B10" t="str">
        <f t="shared" si="1"/>
        <v>122INSST</v>
      </c>
      <c r="C10" t="str">
        <f t="shared" si="2"/>
        <v>HXINSST12230</v>
      </c>
      <c r="D10" t="s">
        <v>7879</v>
      </c>
      <c r="E10" t="s">
        <v>124</v>
      </c>
      <c r="F10" s="19" t="s">
        <v>20985</v>
      </c>
      <c r="G10" s="11" t="str">
        <f t="shared" si="3"/>
        <v>122</v>
      </c>
      <c r="H10" s="12">
        <v>122</v>
      </c>
      <c r="I10" s="11" t="str">
        <f t="shared" si="4"/>
        <v>30</v>
      </c>
      <c r="J10" s="357">
        <v>30</v>
      </c>
      <c r="K10" s="358" t="s">
        <v>30487</v>
      </c>
      <c r="L10" s="359" t="s">
        <v>523</v>
      </c>
      <c r="M10" s="358" t="s">
        <v>30486</v>
      </c>
      <c r="N10" s="358" t="s">
        <v>30485</v>
      </c>
      <c r="O10" s="358" t="s">
        <v>30484</v>
      </c>
      <c r="P10" s="358" t="s">
        <v>30483</v>
      </c>
      <c r="Q10" s="360"/>
      <c r="R10" s="307">
        <f>IF(L10="A",1,IF(L10="B",2,IF(L10="C",3,4)))</f>
        <v>3</v>
      </c>
      <c r="S10" s="360"/>
      <c r="T10" s="360"/>
      <c r="U10" s="361" t="s">
        <v>30482</v>
      </c>
    </row>
    <row r="11" spans="1:21" s="83" customFormat="1" ht="72">
      <c r="A11" s="83" t="str">
        <f t="shared" si="0"/>
        <v>mpoco define estas funciones.</v>
      </c>
      <c r="B11" s="83" t="str">
        <f t="shared" si="1"/>
        <v>2INSST</v>
      </c>
      <c r="C11" s="83" t="str">
        <f t="shared" si="2"/>
        <v>HYINSSTOO230</v>
      </c>
      <c r="D11" s="83" t="s">
        <v>7879</v>
      </c>
      <c r="E11" s="83" t="s">
        <v>7878</v>
      </c>
      <c r="F11" s="224" t="s">
        <v>20985</v>
      </c>
      <c r="G11" s="84" t="str">
        <f t="shared" si="3"/>
        <v>OO2</v>
      </c>
      <c r="H11" s="85">
        <v>2</v>
      </c>
      <c r="I11" s="84" t="str">
        <f t="shared" si="4"/>
        <v>30</v>
      </c>
      <c r="J11" s="85">
        <v>30</v>
      </c>
      <c r="K11" s="85" t="s">
        <v>21476</v>
      </c>
      <c r="L11" s="85" t="s">
        <v>524</v>
      </c>
      <c r="M11" s="85" t="s">
        <v>21475</v>
      </c>
      <c r="N11" s="85" t="s">
        <v>21472</v>
      </c>
      <c r="O11" s="85" t="s">
        <v>21474</v>
      </c>
      <c r="P11" s="85" t="s">
        <v>21473</v>
      </c>
      <c r="Q11" s="153"/>
      <c r="R11" s="153">
        <v>2</v>
      </c>
      <c r="S11" s="153"/>
      <c r="T11" s="153"/>
      <c r="U11" s="86" t="s">
        <v>21471</v>
      </c>
    </row>
    <row r="12" spans="1:21" s="83" customFormat="1" ht="57.6">
      <c r="A12" s="83" t="str">
        <f t="shared" si="0"/>
        <v>T, siendo organismo autónomo.</v>
      </c>
      <c r="B12" s="83" t="str">
        <f t="shared" si="1"/>
        <v>3INSST</v>
      </c>
      <c r="C12" s="83" t="str">
        <f t="shared" si="2"/>
        <v>HYINSSTOO330</v>
      </c>
      <c r="D12" s="83" t="s">
        <v>7879</v>
      </c>
      <c r="E12" s="83" t="s">
        <v>7878</v>
      </c>
      <c r="F12" s="224" t="s">
        <v>20985</v>
      </c>
      <c r="G12" s="84" t="str">
        <f t="shared" si="3"/>
        <v>OO3</v>
      </c>
      <c r="H12" s="85">
        <v>3</v>
      </c>
      <c r="I12" s="84" t="str">
        <f t="shared" si="4"/>
        <v>30</v>
      </c>
      <c r="J12" s="85">
        <v>30</v>
      </c>
      <c r="K12" s="85" t="s">
        <v>21470</v>
      </c>
      <c r="L12" s="85" t="s">
        <v>524</v>
      </c>
      <c r="M12" s="85" t="s">
        <v>21469</v>
      </c>
      <c r="N12" s="85" t="s">
        <v>21466</v>
      </c>
      <c r="O12" s="85" t="s">
        <v>21468</v>
      </c>
      <c r="P12" s="85" t="s">
        <v>21467</v>
      </c>
      <c r="Q12" s="153"/>
      <c r="R12" s="153">
        <v>2</v>
      </c>
      <c r="S12" s="153"/>
      <c r="T12" s="153"/>
      <c r="U12" s="86" t="s">
        <v>21465</v>
      </c>
    </row>
    <row r="13" spans="1:21" s="147" customFormat="1" ht="57.6">
      <c r="A13" s="83" t="str">
        <f t="shared" si="0"/>
        <v>ependencia directa del INSST.</v>
      </c>
      <c r="B13" s="83" t="str">
        <f t="shared" si="1"/>
        <v>4INSST</v>
      </c>
      <c r="C13" s="83" t="str">
        <f t="shared" si="2"/>
        <v>HYINSSTOO430</v>
      </c>
      <c r="D13" s="83" t="s">
        <v>7879</v>
      </c>
      <c r="E13" s="83" t="s">
        <v>7878</v>
      </c>
      <c r="F13" s="224" t="s">
        <v>20985</v>
      </c>
      <c r="G13" s="84" t="str">
        <f t="shared" si="3"/>
        <v>OO4</v>
      </c>
      <c r="H13" s="85">
        <v>4</v>
      </c>
      <c r="I13" s="84" t="str">
        <f t="shared" si="4"/>
        <v>30</v>
      </c>
      <c r="J13" s="85">
        <v>30</v>
      </c>
      <c r="K13" s="85" t="s">
        <v>21464</v>
      </c>
      <c r="L13" s="85" t="s">
        <v>523</v>
      </c>
      <c r="M13" s="85" t="s">
        <v>21463</v>
      </c>
      <c r="N13" s="85" t="s">
        <v>21462</v>
      </c>
      <c r="O13" s="85" t="s">
        <v>21460</v>
      </c>
      <c r="P13" s="85" t="s">
        <v>21461</v>
      </c>
      <c r="Q13" s="153"/>
      <c r="R13" s="153">
        <v>3</v>
      </c>
      <c r="S13" s="153"/>
      <c r="T13" s="153"/>
      <c r="U13" s="86" t="s">
        <v>21459</v>
      </c>
    </row>
    <row r="14" spans="1:21" s="147" customFormat="1" ht="72">
      <c r="A14" s="83" t="str">
        <f t="shared" si="0"/>
        <v>administrativamente el INSST.</v>
      </c>
      <c r="B14" s="83" t="str">
        <f t="shared" si="1"/>
        <v>5INSST</v>
      </c>
      <c r="C14" s="83" t="str">
        <f t="shared" si="2"/>
        <v>HYINSSTOO530</v>
      </c>
      <c r="D14" s="83" t="s">
        <v>7879</v>
      </c>
      <c r="E14" s="83" t="s">
        <v>7878</v>
      </c>
      <c r="F14" s="224" t="s">
        <v>20985</v>
      </c>
      <c r="G14" s="84" t="str">
        <f t="shared" si="3"/>
        <v>OO5</v>
      </c>
      <c r="H14" s="85">
        <v>5</v>
      </c>
      <c r="I14" s="84" t="str">
        <f t="shared" si="4"/>
        <v>30</v>
      </c>
      <c r="J14" s="85">
        <v>30</v>
      </c>
      <c r="K14" s="85" t="s">
        <v>21458</v>
      </c>
      <c r="L14" s="85" t="s">
        <v>523</v>
      </c>
      <c r="M14" s="85" t="s">
        <v>21457</v>
      </c>
      <c r="N14" s="85" t="s">
        <v>21456</v>
      </c>
      <c r="O14" s="85" t="s">
        <v>21454</v>
      </c>
      <c r="P14" s="85" t="s">
        <v>21455</v>
      </c>
      <c r="Q14" s="153"/>
      <c r="R14" s="153">
        <v>3</v>
      </c>
      <c r="S14" s="153"/>
      <c r="T14" s="153"/>
      <c r="U14" s="86" t="s">
        <v>21453</v>
      </c>
    </row>
    <row r="15" spans="1:21" s="147" customFormat="1" ht="57.6">
      <c r="A15" s="83" t="str">
        <f t="shared" si="0"/>
        <v>ones y competencias al INSST.</v>
      </c>
      <c r="B15" s="83" t="str">
        <f t="shared" si="1"/>
        <v>6INSST</v>
      </c>
      <c r="C15" s="83" t="str">
        <f t="shared" si="2"/>
        <v>HYINSSTOO630</v>
      </c>
      <c r="D15" s="83" t="s">
        <v>7879</v>
      </c>
      <c r="E15" s="83" t="s">
        <v>7878</v>
      </c>
      <c r="F15" s="224" t="s">
        <v>20985</v>
      </c>
      <c r="G15" s="84" t="str">
        <f t="shared" si="3"/>
        <v>OO6</v>
      </c>
      <c r="H15" s="85">
        <v>6</v>
      </c>
      <c r="I15" s="84" t="str">
        <f t="shared" si="4"/>
        <v>30</v>
      </c>
      <c r="J15" s="85">
        <v>30</v>
      </c>
      <c r="K15" s="85" t="s">
        <v>21452</v>
      </c>
      <c r="L15" s="85" t="s">
        <v>524</v>
      </c>
      <c r="M15" s="85" t="s">
        <v>21451</v>
      </c>
      <c r="N15" s="85" t="s">
        <v>21448</v>
      </c>
      <c r="O15" s="85" t="s">
        <v>21450</v>
      </c>
      <c r="P15" s="85" t="s">
        <v>21449</v>
      </c>
      <c r="Q15" s="153"/>
      <c r="R15" s="153">
        <v>2</v>
      </c>
      <c r="S15" s="153"/>
      <c r="T15" s="153"/>
      <c r="U15" s="86" t="s">
        <v>21447</v>
      </c>
    </row>
    <row r="16" spans="1:21" s="147" customFormat="1" ht="57.6">
      <c r="A16" s="83" t="str">
        <f t="shared" si="0"/>
        <v>en la creación del organismo.</v>
      </c>
      <c r="B16" s="83" t="str">
        <f t="shared" si="1"/>
        <v>7INSST</v>
      </c>
      <c r="C16" s="83" t="str">
        <f t="shared" si="2"/>
        <v>HYINSSTOO730</v>
      </c>
      <c r="D16" s="83" t="s">
        <v>7879</v>
      </c>
      <c r="E16" s="83" t="s">
        <v>7878</v>
      </c>
      <c r="F16" s="224" t="s">
        <v>20985</v>
      </c>
      <c r="G16" s="84" t="str">
        <f t="shared" si="3"/>
        <v>OO7</v>
      </c>
      <c r="H16" s="85">
        <v>7</v>
      </c>
      <c r="I16" s="84" t="str">
        <f t="shared" si="4"/>
        <v>30</v>
      </c>
      <c r="J16" s="85">
        <v>30</v>
      </c>
      <c r="K16" s="85" t="s">
        <v>7496</v>
      </c>
      <c r="L16" s="85" t="s">
        <v>523</v>
      </c>
      <c r="M16" s="85" t="s">
        <v>6122</v>
      </c>
      <c r="N16" s="85" t="s">
        <v>7507</v>
      </c>
      <c r="O16" s="85" t="s">
        <v>2122</v>
      </c>
      <c r="P16" s="85" t="s">
        <v>2052</v>
      </c>
      <c r="Q16" s="153"/>
      <c r="R16" s="153">
        <v>3</v>
      </c>
      <c r="S16" s="153"/>
      <c r="T16" s="153"/>
      <c r="U16" s="86" t="s">
        <v>21446</v>
      </c>
    </row>
    <row r="17" spans="1:21" s="147" customFormat="1" ht="72">
      <c r="A17" s="83" t="str">
        <f t="shared" si="0"/>
        <v>vención de Riesgos Laborales.</v>
      </c>
      <c r="B17" s="83" t="str">
        <f t="shared" si="1"/>
        <v>8INSST</v>
      </c>
      <c r="C17" s="83" t="str">
        <f t="shared" si="2"/>
        <v>HYINSSTOO830</v>
      </c>
      <c r="D17" s="83" t="s">
        <v>7879</v>
      </c>
      <c r="E17" s="83" t="s">
        <v>7878</v>
      </c>
      <c r="F17" s="224" t="s">
        <v>20985</v>
      </c>
      <c r="G17" s="84" t="str">
        <f t="shared" si="3"/>
        <v>OO8</v>
      </c>
      <c r="H17" s="85">
        <v>8</v>
      </c>
      <c r="I17" s="84" t="str">
        <f t="shared" si="4"/>
        <v>30</v>
      </c>
      <c r="J17" s="85">
        <v>30</v>
      </c>
      <c r="K17" s="85" t="s">
        <v>4583</v>
      </c>
      <c r="L17" s="85" t="s">
        <v>1387</v>
      </c>
      <c r="M17" s="85" t="s">
        <v>4584</v>
      </c>
      <c r="N17" s="85" t="s">
        <v>4585</v>
      </c>
      <c r="O17" s="85" t="s">
        <v>4586</v>
      </c>
      <c r="P17" s="85" t="s">
        <v>4587</v>
      </c>
      <c r="Q17" s="153"/>
      <c r="R17" s="153">
        <v>1</v>
      </c>
      <c r="S17" s="153"/>
      <c r="T17" s="153"/>
      <c r="U17" s="86" t="s">
        <v>21445</v>
      </c>
    </row>
    <row r="18" spans="1:21" s="225" customFormat="1" ht="100.8">
      <c r="A18" s="83" t="str">
        <f t="shared" si="0"/>
        <v>la adecuada en este contexto.</v>
      </c>
      <c r="B18" s="83" t="str">
        <f t="shared" si="1"/>
        <v>9INSST</v>
      </c>
      <c r="C18" s="83" t="str">
        <f t="shared" si="2"/>
        <v>HYINSSTO930</v>
      </c>
      <c r="D18" s="83" t="s">
        <v>7879</v>
      </c>
      <c r="E18" s="83" t="s">
        <v>7878</v>
      </c>
      <c r="F18" s="224" t="s">
        <v>20985</v>
      </c>
      <c r="G18" s="84" t="str">
        <f t="shared" si="3"/>
        <v>O9</v>
      </c>
      <c r="H18" s="85">
        <v>9</v>
      </c>
      <c r="I18" s="84" t="str">
        <f t="shared" si="4"/>
        <v>30</v>
      </c>
      <c r="J18" s="85">
        <v>30</v>
      </c>
      <c r="K18" s="85" t="s">
        <v>4793</v>
      </c>
      <c r="L18" s="85" t="s">
        <v>524</v>
      </c>
      <c r="M18" s="85" t="s">
        <v>4794</v>
      </c>
      <c r="N18" s="85" t="s">
        <v>4795</v>
      </c>
      <c r="O18" s="85" t="s">
        <v>4796</v>
      </c>
      <c r="P18" s="85" t="s">
        <v>2052</v>
      </c>
      <c r="Q18" s="153"/>
      <c r="R18" s="153">
        <v>2</v>
      </c>
      <c r="S18" s="153"/>
      <c r="T18" s="153"/>
      <c r="U18" s="86" t="s">
        <v>21444</v>
      </c>
    </row>
    <row r="19" spans="1:21" s="225" customFormat="1" ht="100.8">
      <c r="A19" s="83" t="str">
        <f t="shared" si="0"/>
        <v xml:space="preserve"> función principal del INSST.</v>
      </c>
      <c r="B19" s="83" t="str">
        <f t="shared" si="1"/>
        <v>10INSST</v>
      </c>
      <c r="C19" s="83" t="str">
        <f t="shared" si="2"/>
        <v>HYINSSTO1030</v>
      </c>
      <c r="D19" s="83" t="s">
        <v>7879</v>
      </c>
      <c r="E19" s="83" t="s">
        <v>7878</v>
      </c>
      <c r="F19" s="224" t="s">
        <v>20985</v>
      </c>
      <c r="G19" s="84" t="str">
        <f t="shared" si="3"/>
        <v>O10</v>
      </c>
      <c r="H19" s="85">
        <v>10</v>
      </c>
      <c r="I19" s="84" t="str">
        <f t="shared" si="4"/>
        <v>30</v>
      </c>
      <c r="J19" s="85">
        <v>30</v>
      </c>
      <c r="K19" s="85" t="s">
        <v>6695</v>
      </c>
      <c r="L19" s="85" t="s">
        <v>524</v>
      </c>
      <c r="M19" s="85" t="s">
        <v>6696</v>
      </c>
      <c r="N19" s="85" t="s">
        <v>6697</v>
      </c>
      <c r="O19" s="85" t="s">
        <v>6698</v>
      </c>
      <c r="P19" s="85" t="s">
        <v>2148</v>
      </c>
      <c r="Q19" s="153"/>
      <c r="R19" s="153">
        <v>2</v>
      </c>
      <c r="S19" s="153"/>
      <c r="T19" s="153"/>
      <c r="U19" s="86" t="s">
        <v>21443</v>
      </c>
    </row>
    <row r="20" spans="1:21" s="225" customFormat="1" ht="57.6">
      <c r="A20" s="147" t="str">
        <f t="shared" si="0"/>
        <v xml:space="preserve"> específica es la Secretaría.</v>
      </c>
      <c r="B20" s="147" t="str">
        <f t="shared" si="1"/>
        <v>11INSST</v>
      </c>
      <c r="C20" s="147" t="str">
        <f t="shared" si="2"/>
        <v>HYINSSTO1130</v>
      </c>
      <c r="D20" s="147" t="s">
        <v>7879</v>
      </c>
      <c r="E20" s="147" t="s">
        <v>7878</v>
      </c>
      <c r="F20" s="148" t="s">
        <v>20985</v>
      </c>
      <c r="G20" s="149" t="str">
        <f t="shared" si="3"/>
        <v>O11</v>
      </c>
      <c r="H20" s="127">
        <v>11</v>
      </c>
      <c r="I20" s="149" t="str">
        <f t="shared" si="4"/>
        <v>30</v>
      </c>
      <c r="J20" s="127">
        <v>30</v>
      </c>
      <c r="K20" s="127" t="s">
        <v>7497</v>
      </c>
      <c r="L20" s="127" t="s">
        <v>523</v>
      </c>
      <c r="M20" s="127" t="s">
        <v>7508</v>
      </c>
      <c r="N20" s="127" t="s">
        <v>7509</v>
      </c>
      <c r="O20" s="127" t="s">
        <v>7510</v>
      </c>
      <c r="P20" s="127" t="s">
        <v>7511</v>
      </c>
      <c r="Q20" s="121"/>
      <c r="R20" s="121">
        <v>3</v>
      </c>
      <c r="S20" s="121"/>
      <c r="T20" s="121"/>
      <c r="U20" s="122" t="s">
        <v>21442</v>
      </c>
    </row>
    <row r="21" spans="1:21" s="225" customFormat="1" ht="144">
      <c r="A21" s="147" t="str">
        <f t="shared" si="0"/>
        <v>nstituto según el RD 67/2010.</v>
      </c>
      <c r="B21" s="147" t="str">
        <f t="shared" si="1"/>
        <v>12INSST</v>
      </c>
      <c r="C21" s="147" t="str">
        <f t="shared" si="2"/>
        <v>HYINSSTO1230</v>
      </c>
      <c r="D21" s="147" t="s">
        <v>7879</v>
      </c>
      <c r="E21" s="147" t="s">
        <v>7878</v>
      </c>
      <c r="F21" s="148" t="s">
        <v>20985</v>
      </c>
      <c r="G21" s="149" t="str">
        <f t="shared" si="3"/>
        <v>O12</v>
      </c>
      <c r="H21" s="127">
        <v>12</v>
      </c>
      <c r="I21" s="149" t="str">
        <f t="shared" si="4"/>
        <v>30</v>
      </c>
      <c r="J21" s="127">
        <v>30</v>
      </c>
      <c r="K21" s="127" t="s">
        <v>7512</v>
      </c>
      <c r="L21" s="127" t="s">
        <v>522</v>
      </c>
      <c r="M21" s="127" t="s">
        <v>7520</v>
      </c>
      <c r="N21" s="127" t="s">
        <v>7521</v>
      </c>
      <c r="O21" s="127" t="s">
        <v>7522</v>
      </c>
      <c r="P21" s="127" t="s">
        <v>7523</v>
      </c>
      <c r="Q21" s="121"/>
      <c r="R21" s="121">
        <v>4</v>
      </c>
      <c r="S21" s="121"/>
      <c r="T21" s="121"/>
      <c r="U21" s="122" t="s">
        <v>21441</v>
      </c>
    </row>
    <row r="22" spans="1:21" s="225" customFormat="1" ht="86.4">
      <c r="A22" s="147" t="str">
        <f t="shared" si="0"/>
        <v>dio de condiciones laborales.</v>
      </c>
      <c r="B22" s="147" t="str">
        <f t="shared" si="1"/>
        <v>13INSST</v>
      </c>
      <c r="C22" s="147" t="str">
        <f t="shared" si="2"/>
        <v>HYINSSTO1330</v>
      </c>
      <c r="D22" s="147" t="s">
        <v>7879</v>
      </c>
      <c r="E22" s="147" t="s">
        <v>7878</v>
      </c>
      <c r="F22" s="148" t="s">
        <v>20985</v>
      </c>
      <c r="G22" s="149" t="str">
        <f t="shared" si="3"/>
        <v>O13</v>
      </c>
      <c r="H22" s="127">
        <v>13</v>
      </c>
      <c r="I22" s="149" t="str">
        <f t="shared" si="4"/>
        <v>30</v>
      </c>
      <c r="J22" s="127">
        <v>30</v>
      </c>
      <c r="K22" s="127" t="s">
        <v>7513</v>
      </c>
      <c r="L22" s="127" t="s">
        <v>524</v>
      </c>
      <c r="M22" s="127" t="s">
        <v>7524</v>
      </c>
      <c r="N22" s="127" t="s">
        <v>7525</v>
      </c>
      <c r="O22" s="127" t="s">
        <v>7526</v>
      </c>
      <c r="P22" s="127" t="s">
        <v>7527</v>
      </c>
      <c r="Q22" s="121"/>
      <c r="R22" s="121">
        <v>2</v>
      </c>
      <c r="S22" s="121"/>
      <c r="T22" s="121"/>
      <c r="U22" s="122" t="s">
        <v>21440</v>
      </c>
    </row>
    <row r="23" spans="1:21" s="225" customFormat="1" ht="72">
      <c r="A23" s="147" t="str">
        <f t="shared" si="0"/>
        <v>rincipal según el artículo 8.</v>
      </c>
      <c r="B23" s="147" t="str">
        <f t="shared" si="1"/>
        <v>14INSST</v>
      </c>
      <c r="C23" s="147" t="str">
        <f t="shared" si="2"/>
        <v>HYINSSTO1430</v>
      </c>
      <c r="D23" s="147" t="s">
        <v>7879</v>
      </c>
      <c r="E23" s="147" t="s">
        <v>7878</v>
      </c>
      <c r="F23" s="148" t="s">
        <v>20985</v>
      </c>
      <c r="G23" s="149" t="str">
        <f t="shared" si="3"/>
        <v>O14</v>
      </c>
      <c r="H23" s="127">
        <v>14</v>
      </c>
      <c r="I23" s="149" t="str">
        <f t="shared" si="4"/>
        <v>30</v>
      </c>
      <c r="J23" s="127">
        <v>30</v>
      </c>
      <c r="K23" s="127" t="s">
        <v>7514</v>
      </c>
      <c r="L23" s="127" t="s">
        <v>522</v>
      </c>
      <c r="M23" s="127" t="s">
        <v>7528</v>
      </c>
      <c r="N23" s="127" t="s">
        <v>7529</v>
      </c>
      <c r="O23" s="127" t="s">
        <v>7530</v>
      </c>
      <c r="P23" s="127" t="s">
        <v>7531</v>
      </c>
      <c r="Q23" s="121"/>
      <c r="R23" s="121">
        <v>4</v>
      </c>
      <c r="S23" s="121"/>
      <c r="T23" s="121"/>
      <c r="U23" s="122" t="s">
        <v>21439</v>
      </c>
    </row>
    <row r="24" spans="1:21" s="225" customFormat="1" ht="57.6">
      <c r="A24" s="147" t="str">
        <f t="shared" si="0"/>
        <v>al forma parte de su función.</v>
      </c>
      <c r="B24" s="147" t="str">
        <f t="shared" si="1"/>
        <v>15INSST</v>
      </c>
      <c r="C24" s="147" t="str">
        <f t="shared" si="2"/>
        <v>HYINSSTO1530</v>
      </c>
      <c r="D24" s="147" t="s">
        <v>7879</v>
      </c>
      <c r="E24" s="147" t="s">
        <v>7878</v>
      </c>
      <c r="F24" s="148" t="s">
        <v>20985</v>
      </c>
      <c r="G24" s="149" t="str">
        <f t="shared" si="3"/>
        <v>O15</v>
      </c>
      <c r="H24" s="127">
        <v>15</v>
      </c>
      <c r="I24" s="149" t="str">
        <f t="shared" si="4"/>
        <v>30</v>
      </c>
      <c r="J24" s="127">
        <v>30</v>
      </c>
      <c r="K24" s="127" t="s">
        <v>7515</v>
      </c>
      <c r="L24" s="127" t="s">
        <v>524</v>
      </c>
      <c r="M24" s="127" t="s">
        <v>7532</v>
      </c>
      <c r="N24" s="127" t="s">
        <v>7533</v>
      </c>
      <c r="O24" s="127" t="s">
        <v>7534</v>
      </c>
      <c r="P24" s="127" t="s">
        <v>3624</v>
      </c>
      <c r="Q24" s="121"/>
      <c r="R24" s="121">
        <v>2</v>
      </c>
      <c r="S24" s="121"/>
      <c r="T24" s="121"/>
      <c r="U24" s="122" t="s">
        <v>21438</v>
      </c>
    </row>
    <row r="25" spans="1:21" s="225" customFormat="1" ht="57.6">
      <c r="A25" s="225" t="str">
        <f t="shared" si="0"/>
        <v xml:space="preserve"> la dirección de la Comisión.</v>
      </c>
      <c r="B25" s="225" t="str">
        <f t="shared" si="1"/>
        <v>16INSST</v>
      </c>
      <c r="C25" s="225" t="str">
        <f t="shared" si="2"/>
        <v>HYINSSTO1630</v>
      </c>
      <c r="D25" s="225" t="s">
        <v>7879</v>
      </c>
      <c r="E25" s="225" t="s">
        <v>7878</v>
      </c>
      <c r="F25" s="226" t="s">
        <v>20985</v>
      </c>
      <c r="G25" s="216" t="str">
        <f t="shared" si="3"/>
        <v>O16</v>
      </c>
      <c r="H25" s="174">
        <v>16</v>
      </c>
      <c r="I25" s="216" t="str">
        <f t="shared" si="4"/>
        <v>30</v>
      </c>
      <c r="J25" s="174">
        <v>30</v>
      </c>
      <c r="K25" s="174" t="s">
        <v>7566</v>
      </c>
      <c r="L25" s="174" t="s">
        <v>523</v>
      </c>
      <c r="M25" s="174" t="s">
        <v>7666</v>
      </c>
      <c r="N25" s="174" t="s">
        <v>7667</v>
      </c>
      <c r="O25" s="174" t="s">
        <v>7668</v>
      </c>
      <c r="P25" s="174" t="s">
        <v>7669</v>
      </c>
      <c r="Q25" s="175"/>
      <c r="R25" s="175">
        <v>3</v>
      </c>
      <c r="S25" s="175"/>
      <c r="T25" s="175"/>
      <c r="U25" s="176" t="s">
        <v>21437</v>
      </c>
    </row>
    <row r="26" spans="1:21" s="225" customFormat="1" ht="57.6">
      <c r="A26" s="225" t="str">
        <f t="shared" si="0"/>
        <v>que no corresponden al INSST.</v>
      </c>
      <c r="B26" s="225" t="str">
        <f t="shared" si="1"/>
        <v>17INSST</v>
      </c>
      <c r="C26" s="225" t="str">
        <f t="shared" si="2"/>
        <v>HYINSSTO1730</v>
      </c>
      <c r="D26" s="225" t="s">
        <v>7879</v>
      </c>
      <c r="E26" s="225" t="s">
        <v>7878</v>
      </c>
      <c r="F26" s="226" t="s">
        <v>20985</v>
      </c>
      <c r="G26" s="216" t="str">
        <f t="shared" si="3"/>
        <v>O17</v>
      </c>
      <c r="H26" s="174">
        <v>17</v>
      </c>
      <c r="I26" s="216" t="str">
        <f t="shared" si="4"/>
        <v>30</v>
      </c>
      <c r="J26" s="174">
        <v>30</v>
      </c>
      <c r="K26" s="174" t="s">
        <v>7567</v>
      </c>
      <c r="L26" s="174" t="s">
        <v>523</v>
      </c>
      <c r="M26" s="174" t="s">
        <v>7670</v>
      </c>
      <c r="N26" s="174" t="s">
        <v>7671</v>
      </c>
      <c r="O26" s="174" t="s">
        <v>7672</v>
      </c>
      <c r="P26" s="174" t="s">
        <v>7673</v>
      </c>
      <c r="Q26" s="175"/>
      <c r="R26" s="175">
        <v>3</v>
      </c>
      <c r="S26" s="175"/>
      <c r="T26" s="175"/>
      <c r="U26" s="176" t="s">
        <v>21436</v>
      </c>
    </row>
    <row r="27" spans="1:21" s="225" customFormat="1" ht="57.6">
      <c r="A27" s="225" t="str">
        <f t="shared" si="0"/>
        <v>es la respuesta más adecuada.</v>
      </c>
      <c r="B27" s="225" t="str">
        <f t="shared" si="1"/>
        <v>18INSST</v>
      </c>
      <c r="C27" s="225" t="str">
        <f t="shared" si="2"/>
        <v>HYINSSTO1830</v>
      </c>
      <c r="D27" s="225" t="s">
        <v>7879</v>
      </c>
      <c r="E27" s="225" t="s">
        <v>7878</v>
      </c>
      <c r="F27" s="226" t="s">
        <v>20985</v>
      </c>
      <c r="G27" s="216" t="str">
        <f t="shared" si="3"/>
        <v>O18</v>
      </c>
      <c r="H27" s="174">
        <v>18</v>
      </c>
      <c r="I27" s="216" t="str">
        <f t="shared" si="4"/>
        <v>30</v>
      </c>
      <c r="J27" s="174">
        <v>30</v>
      </c>
      <c r="K27" s="174" t="s">
        <v>7568</v>
      </c>
      <c r="L27" s="174" t="s">
        <v>523</v>
      </c>
      <c r="M27" s="174" t="s">
        <v>7674</v>
      </c>
      <c r="N27" s="174" t="s">
        <v>7675</v>
      </c>
      <c r="O27" s="174" t="s">
        <v>7676</v>
      </c>
      <c r="P27" s="174" t="s">
        <v>7677</v>
      </c>
      <c r="Q27" s="175"/>
      <c r="R27" s="175">
        <v>3</v>
      </c>
      <c r="S27" s="175"/>
      <c r="T27" s="175"/>
      <c r="U27" s="176" t="s">
        <v>21435</v>
      </c>
    </row>
    <row r="28" spans="1:21" s="227" customFormat="1" ht="43.2">
      <c r="A28" s="225" t="str">
        <f t="shared" si="0"/>
        <v>rte de su carta de servicios.</v>
      </c>
      <c r="B28" s="225" t="str">
        <f t="shared" si="1"/>
        <v>19INSST</v>
      </c>
      <c r="C28" s="225" t="str">
        <f t="shared" si="2"/>
        <v>HYINSSTO1930</v>
      </c>
      <c r="D28" s="225" t="s">
        <v>7879</v>
      </c>
      <c r="E28" s="225" t="s">
        <v>7878</v>
      </c>
      <c r="F28" s="226" t="s">
        <v>20985</v>
      </c>
      <c r="G28" s="216" t="str">
        <f t="shared" si="3"/>
        <v>O19</v>
      </c>
      <c r="H28" s="174">
        <v>19</v>
      </c>
      <c r="I28" s="216" t="str">
        <f t="shared" si="4"/>
        <v>30</v>
      </c>
      <c r="J28" s="174">
        <v>30</v>
      </c>
      <c r="K28" s="174" t="s">
        <v>7569</v>
      </c>
      <c r="L28" s="174" t="s">
        <v>522</v>
      </c>
      <c r="M28" s="174" t="s">
        <v>7678</v>
      </c>
      <c r="N28" s="174" t="s">
        <v>7679</v>
      </c>
      <c r="O28" s="174" t="s">
        <v>7680</v>
      </c>
      <c r="P28" s="174" t="s">
        <v>7681</v>
      </c>
      <c r="Q28" s="175"/>
      <c r="R28" s="175">
        <v>4</v>
      </c>
      <c r="S28" s="175"/>
      <c r="T28" s="175"/>
      <c r="U28" s="176" t="s">
        <v>21434</v>
      </c>
    </row>
    <row r="29" spans="1:21" s="227" customFormat="1" ht="57.6">
      <c r="A29" s="225" t="str">
        <f t="shared" si="0"/>
        <v xml:space="preserve"> y las Comunidades Autónomas.</v>
      </c>
      <c r="B29" s="225" t="str">
        <f t="shared" si="1"/>
        <v>20INSST</v>
      </c>
      <c r="C29" s="225" t="str">
        <f t="shared" si="2"/>
        <v>HYINSSTO2030</v>
      </c>
      <c r="D29" s="225" t="s">
        <v>7879</v>
      </c>
      <c r="E29" s="225" t="s">
        <v>7878</v>
      </c>
      <c r="F29" s="226" t="s">
        <v>20985</v>
      </c>
      <c r="G29" s="216" t="str">
        <f t="shared" si="3"/>
        <v>O20</v>
      </c>
      <c r="H29" s="174">
        <v>20</v>
      </c>
      <c r="I29" s="216" t="str">
        <f t="shared" si="4"/>
        <v>30</v>
      </c>
      <c r="J29" s="174">
        <v>30</v>
      </c>
      <c r="K29" s="174" t="s">
        <v>7570</v>
      </c>
      <c r="L29" s="174" t="s">
        <v>522</v>
      </c>
      <c r="M29" s="174" t="s">
        <v>1850</v>
      </c>
      <c r="N29" s="174" t="s">
        <v>7682</v>
      </c>
      <c r="O29" s="174" t="s">
        <v>3640</v>
      </c>
      <c r="P29" s="174" t="s">
        <v>7683</v>
      </c>
      <c r="Q29" s="175"/>
      <c r="R29" s="175">
        <v>4</v>
      </c>
      <c r="S29" s="175"/>
      <c r="T29" s="175"/>
      <c r="U29" s="176" t="s">
        <v>21433</v>
      </c>
    </row>
    <row r="30" spans="1:21" s="227" customFormat="1" ht="86.4">
      <c r="A30" s="225" t="str">
        <f t="shared" si="0"/>
        <v xml:space="preserve"> los programas implementados.</v>
      </c>
      <c r="B30" s="225" t="str">
        <f t="shared" si="1"/>
        <v>21INSST</v>
      </c>
      <c r="C30" s="225" t="str">
        <f t="shared" si="2"/>
        <v>HYINSSTO2130</v>
      </c>
      <c r="D30" s="225" t="s">
        <v>7879</v>
      </c>
      <c r="E30" s="225" t="s">
        <v>7878</v>
      </c>
      <c r="F30" s="226" t="s">
        <v>20985</v>
      </c>
      <c r="G30" s="216" t="str">
        <f t="shared" si="3"/>
        <v>O21</v>
      </c>
      <c r="H30" s="174">
        <v>21</v>
      </c>
      <c r="I30" s="216" t="str">
        <f t="shared" si="4"/>
        <v>30</v>
      </c>
      <c r="J30" s="174">
        <v>30</v>
      </c>
      <c r="K30" s="174" t="s">
        <v>7571</v>
      </c>
      <c r="L30" s="174" t="s">
        <v>524</v>
      </c>
      <c r="M30" s="174" t="s">
        <v>7684</v>
      </c>
      <c r="N30" s="174" t="s">
        <v>7685</v>
      </c>
      <c r="O30" s="174" t="s">
        <v>7686</v>
      </c>
      <c r="P30" s="174" t="s">
        <v>7687</v>
      </c>
      <c r="Q30" s="175"/>
      <c r="R30" s="175">
        <v>2</v>
      </c>
      <c r="S30" s="175"/>
      <c r="T30" s="175"/>
      <c r="U30" s="176" t="s">
        <v>21432</v>
      </c>
    </row>
    <row r="31" spans="1:21" ht="86.4">
      <c r="A31" s="225" t="str">
        <f t="shared" si="0"/>
        <v>del alcance de Prevención 10.</v>
      </c>
      <c r="B31" s="225" t="str">
        <f t="shared" si="1"/>
        <v>22INSST</v>
      </c>
      <c r="C31" s="225" t="str">
        <f t="shared" si="2"/>
        <v>HYINSSTO2230</v>
      </c>
      <c r="D31" s="225" t="s">
        <v>7879</v>
      </c>
      <c r="E31" s="225" t="s">
        <v>7878</v>
      </c>
      <c r="F31" s="226" t="s">
        <v>20985</v>
      </c>
      <c r="G31" s="216" t="str">
        <f t="shared" si="3"/>
        <v>O22</v>
      </c>
      <c r="H31" s="174">
        <v>22</v>
      </c>
      <c r="I31" s="216" t="str">
        <f t="shared" si="4"/>
        <v>30</v>
      </c>
      <c r="J31" s="174">
        <v>30</v>
      </c>
      <c r="K31" s="174" t="s">
        <v>4324</v>
      </c>
      <c r="L31" s="174" t="s">
        <v>524</v>
      </c>
      <c r="M31" s="174" t="s">
        <v>4325</v>
      </c>
      <c r="N31" s="174" t="s">
        <v>4326</v>
      </c>
      <c r="O31" s="174" t="s">
        <v>4327</v>
      </c>
      <c r="P31" s="174" t="s">
        <v>4441</v>
      </c>
      <c r="Q31" s="175"/>
      <c r="R31" s="175">
        <v>2</v>
      </c>
      <c r="S31" s="175"/>
      <c r="T31" s="175"/>
      <c r="U31" s="176" t="s">
        <v>21431</v>
      </c>
    </row>
    <row r="32" spans="1:21" ht="100.8">
      <c r="A32" s="225" t="str">
        <f t="shared" si="0"/>
        <v>de las actividades del INSST.</v>
      </c>
      <c r="B32" s="225" t="str">
        <f t="shared" si="1"/>
        <v>23INSST</v>
      </c>
      <c r="C32" s="225" t="str">
        <f t="shared" si="2"/>
        <v>HYINSSTO2330</v>
      </c>
      <c r="D32" s="225" t="s">
        <v>7879</v>
      </c>
      <c r="E32" s="225" t="s">
        <v>7878</v>
      </c>
      <c r="F32" s="226" t="s">
        <v>20985</v>
      </c>
      <c r="G32" s="216" t="str">
        <f t="shared" si="3"/>
        <v>O23</v>
      </c>
      <c r="H32" s="174">
        <v>23</v>
      </c>
      <c r="I32" s="216" t="str">
        <f t="shared" si="4"/>
        <v>30</v>
      </c>
      <c r="J32" s="174">
        <v>30</v>
      </c>
      <c r="K32" s="174" t="s">
        <v>7512</v>
      </c>
      <c r="L32" s="174" t="s">
        <v>524</v>
      </c>
      <c r="M32" s="174" t="s">
        <v>7688</v>
      </c>
      <c r="N32" s="174" t="s">
        <v>7689</v>
      </c>
      <c r="O32" s="174" t="s">
        <v>2122</v>
      </c>
      <c r="P32" s="174" t="s">
        <v>2052</v>
      </c>
      <c r="Q32" s="175"/>
      <c r="R32" s="175">
        <v>2</v>
      </c>
      <c r="S32" s="175"/>
      <c r="T32" s="175"/>
      <c r="U32" s="176" t="s">
        <v>21430</v>
      </c>
    </row>
    <row r="33" spans="1:21" ht="72">
      <c r="A33" s="225" t="str">
        <f t="shared" si="0"/>
        <v>vención de riesgos laborales.</v>
      </c>
      <c r="B33" s="225" t="str">
        <f t="shared" si="1"/>
        <v>24INSST</v>
      </c>
      <c r="C33" s="225" t="str">
        <f t="shared" si="2"/>
        <v>HYINSSTO2430</v>
      </c>
      <c r="D33" s="225" t="s">
        <v>7879</v>
      </c>
      <c r="E33" s="225" t="s">
        <v>7878</v>
      </c>
      <c r="F33" s="226" t="s">
        <v>20985</v>
      </c>
      <c r="G33" s="216" t="str">
        <f t="shared" si="3"/>
        <v>O24</v>
      </c>
      <c r="H33" s="174">
        <v>24</v>
      </c>
      <c r="I33" s="216" t="str">
        <f t="shared" si="4"/>
        <v>30</v>
      </c>
      <c r="J33" s="174">
        <v>30</v>
      </c>
      <c r="K33" s="174" t="s">
        <v>7572</v>
      </c>
      <c r="L33" s="174" t="s">
        <v>522</v>
      </c>
      <c r="M33" s="174" t="s">
        <v>7690</v>
      </c>
      <c r="N33" s="174" t="s">
        <v>7691</v>
      </c>
      <c r="O33" s="174" t="s">
        <v>7692</v>
      </c>
      <c r="P33" s="174" t="s">
        <v>2148</v>
      </c>
      <c r="Q33" s="175"/>
      <c r="R33" s="175">
        <v>4</v>
      </c>
      <c r="S33" s="175"/>
      <c r="T33" s="175"/>
      <c r="U33" s="176" t="s">
        <v>21429</v>
      </c>
    </row>
    <row r="34" spans="1:21" ht="72">
      <c r="A34" s="225" t="str">
        <f t="shared" si="0"/>
        <v>ficas del INSST en esta área.</v>
      </c>
      <c r="B34" s="225" t="str">
        <f t="shared" si="1"/>
        <v>25INSST</v>
      </c>
      <c r="C34" s="225" t="str">
        <f t="shared" si="2"/>
        <v>HYINSSTO2530</v>
      </c>
      <c r="D34" s="225" t="s">
        <v>7879</v>
      </c>
      <c r="E34" s="225" t="s">
        <v>7878</v>
      </c>
      <c r="F34" s="226" t="s">
        <v>20985</v>
      </c>
      <c r="G34" s="216" t="str">
        <f t="shared" si="3"/>
        <v>O25</v>
      </c>
      <c r="H34" s="174">
        <v>25</v>
      </c>
      <c r="I34" s="216" t="str">
        <f t="shared" si="4"/>
        <v>30</v>
      </c>
      <c r="J34" s="174">
        <v>30</v>
      </c>
      <c r="K34" s="174" t="s">
        <v>7573</v>
      </c>
      <c r="L34" s="174" t="s">
        <v>522</v>
      </c>
      <c r="M34" s="174" t="s">
        <v>7693</v>
      </c>
      <c r="N34" s="174" t="s">
        <v>7694</v>
      </c>
      <c r="O34" s="174" t="s">
        <v>7695</v>
      </c>
      <c r="P34" s="174" t="s">
        <v>2052</v>
      </c>
      <c r="Q34" s="175"/>
      <c r="R34" s="175">
        <v>4</v>
      </c>
      <c r="S34" s="175"/>
      <c r="T34" s="175"/>
      <c r="U34" s="176" t="s">
        <v>21428</v>
      </c>
    </row>
    <row r="35" spans="1:21" ht="72">
      <c r="A35" s="227" t="str">
        <f t="shared" ref="A35:A66" si="5">RIGHT(U35,29)</f>
        <v>ca del Ministerio de Trabajo.</v>
      </c>
      <c r="B35" s="227" t="str">
        <f t="shared" ref="B35:B66" si="6">H35&amp;F35</f>
        <v>26INSST</v>
      </c>
      <c r="C35" s="227" t="str">
        <f t="shared" ref="C35:C66" si="7">D35&amp;E35&amp;F35&amp;G35&amp;I35</f>
        <v>HYINSSTO2630</v>
      </c>
      <c r="D35" s="227" t="s">
        <v>7879</v>
      </c>
      <c r="E35" s="227" t="s">
        <v>7878</v>
      </c>
      <c r="F35" s="228" t="s">
        <v>20985</v>
      </c>
      <c r="G35" s="229" t="str">
        <f t="shared" ref="G35:G66" si="8">IF(H35&lt;9,"OO",IF(H35&lt;99,"O",""))&amp;H35</f>
        <v>O26</v>
      </c>
      <c r="H35" s="180">
        <v>26</v>
      </c>
      <c r="I35" s="229" t="str">
        <f t="shared" ref="I35:I66" si="9">IF(J35&lt;9,"O","")&amp;J35</f>
        <v>30</v>
      </c>
      <c r="J35" s="180">
        <v>30</v>
      </c>
      <c r="K35" s="180" t="s">
        <v>5028</v>
      </c>
      <c r="L35" s="180" t="s">
        <v>524</v>
      </c>
      <c r="M35" s="180" t="s">
        <v>5029</v>
      </c>
      <c r="N35" s="180" t="s">
        <v>5030</v>
      </c>
      <c r="O35" s="180" t="s">
        <v>5031</v>
      </c>
      <c r="P35" s="180" t="s">
        <v>5032</v>
      </c>
      <c r="Q35" s="181"/>
      <c r="R35" s="181">
        <v>2</v>
      </c>
      <c r="S35" s="181"/>
      <c r="T35" s="181"/>
      <c r="U35" s="179" t="s">
        <v>21427</v>
      </c>
    </row>
    <row r="36" spans="1:21" ht="57.6">
      <c r="A36" s="227" t="str">
        <f t="shared" si="5"/>
        <v>opciones B y C son acertadas.</v>
      </c>
      <c r="B36" s="227" t="str">
        <f t="shared" si="6"/>
        <v>27INSST</v>
      </c>
      <c r="C36" s="227" t="str">
        <f t="shared" si="7"/>
        <v>HYINSSTO2730</v>
      </c>
      <c r="D36" s="227" t="s">
        <v>7879</v>
      </c>
      <c r="E36" s="227" t="s">
        <v>7878</v>
      </c>
      <c r="F36" s="228" t="s">
        <v>20985</v>
      </c>
      <c r="G36" s="229" t="str">
        <f t="shared" si="8"/>
        <v>O27</v>
      </c>
      <c r="H36" s="180">
        <v>27</v>
      </c>
      <c r="I36" s="229" t="str">
        <f t="shared" si="9"/>
        <v>30</v>
      </c>
      <c r="J36" s="180">
        <v>30</v>
      </c>
      <c r="K36" s="180" t="s">
        <v>5023</v>
      </c>
      <c r="L36" s="180" t="s">
        <v>522</v>
      </c>
      <c r="M36" s="180" t="s">
        <v>5024</v>
      </c>
      <c r="N36" s="180" t="s">
        <v>5025</v>
      </c>
      <c r="O36" s="180" t="s">
        <v>5026</v>
      </c>
      <c r="P36" s="180" t="s">
        <v>5027</v>
      </c>
      <c r="Q36" s="181"/>
      <c r="R36" s="181">
        <v>4</v>
      </c>
      <c r="S36" s="181"/>
      <c r="T36" s="181"/>
      <c r="U36" s="179" t="s">
        <v>21426</v>
      </c>
    </row>
    <row r="37" spans="1:21" ht="72">
      <c r="A37" s="227" t="str">
        <f t="shared" si="5"/>
        <v>iene seis centros nacionales.</v>
      </c>
      <c r="B37" s="227" t="str">
        <f t="shared" si="6"/>
        <v>28INSST</v>
      </c>
      <c r="C37" s="227" t="str">
        <f t="shared" si="7"/>
        <v>HYINSSTO2830</v>
      </c>
      <c r="D37" s="227" t="s">
        <v>7879</v>
      </c>
      <c r="E37" s="227" t="s">
        <v>7878</v>
      </c>
      <c r="F37" s="228" t="s">
        <v>20985</v>
      </c>
      <c r="G37" s="229" t="str">
        <f t="shared" si="8"/>
        <v>O28</v>
      </c>
      <c r="H37" s="180">
        <v>28</v>
      </c>
      <c r="I37" s="229" t="str">
        <f t="shared" si="9"/>
        <v>30</v>
      </c>
      <c r="J37" s="180">
        <v>30</v>
      </c>
      <c r="K37" s="180" t="s">
        <v>21425</v>
      </c>
      <c r="L37" s="180" t="s">
        <v>522</v>
      </c>
      <c r="M37" s="180" t="s">
        <v>21424</v>
      </c>
      <c r="N37" s="180" t="s">
        <v>21423</v>
      </c>
      <c r="O37" s="180" t="s">
        <v>21422</v>
      </c>
      <c r="P37" s="180" t="s">
        <v>21421</v>
      </c>
      <c r="Q37" s="181"/>
      <c r="R37" s="181">
        <v>4</v>
      </c>
      <c r="S37" s="181"/>
      <c r="T37" s="181"/>
      <c r="U37" s="179" t="s">
        <v>21420</v>
      </c>
    </row>
    <row r="38" spans="1:21" ht="57.6">
      <c r="A38" s="99" t="str">
        <f t="shared" si="5"/>
        <v>cado únicamente en Barcelona.</v>
      </c>
      <c r="B38" s="99" t="str">
        <f t="shared" si="6"/>
        <v>29INSST</v>
      </c>
      <c r="C38" s="99" t="str">
        <f t="shared" si="7"/>
        <v>HYINSSTO2930</v>
      </c>
      <c r="D38" s="99" t="s">
        <v>7879</v>
      </c>
      <c r="E38" s="99" t="s">
        <v>7878</v>
      </c>
      <c r="F38" s="139" t="s">
        <v>20985</v>
      </c>
      <c r="G38" s="100" t="str">
        <f t="shared" si="8"/>
        <v>O29</v>
      </c>
      <c r="H38" s="90">
        <v>29</v>
      </c>
      <c r="I38" s="100" t="str">
        <f t="shared" si="9"/>
        <v>30</v>
      </c>
      <c r="J38" s="90">
        <v>30</v>
      </c>
      <c r="K38" s="90" t="s">
        <v>5520</v>
      </c>
      <c r="L38" s="90" t="s">
        <v>522</v>
      </c>
      <c r="M38" s="90" t="s">
        <v>5521</v>
      </c>
      <c r="N38" s="90" t="s">
        <v>5522</v>
      </c>
      <c r="O38" s="90" t="s">
        <v>5523</v>
      </c>
      <c r="P38" s="90" t="s">
        <v>5524</v>
      </c>
      <c r="Q38" s="91"/>
      <c r="R38" s="91">
        <v>4</v>
      </c>
      <c r="S38" s="91"/>
      <c r="T38" s="91"/>
      <c r="U38" s="88" t="s">
        <v>21419</v>
      </c>
    </row>
    <row r="39" spans="1:21" ht="57.6">
      <c r="A39" s="99" t="str">
        <f t="shared" si="5"/>
        <v xml:space="preserve"> se llevan a cabo en Sevilla.</v>
      </c>
      <c r="B39" s="99" t="str">
        <f t="shared" si="6"/>
        <v>30INSST</v>
      </c>
      <c r="C39" s="99" t="str">
        <f t="shared" si="7"/>
        <v>HYINSSTO3030</v>
      </c>
      <c r="D39" s="99" t="s">
        <v>7879</v>
      </c>
      <c r="E39" s="99" t="s">
        <v>7878</v>
      </c>
      <c r="F39" s="139" t="s">
        <v>20985</v>
      </c>
      <c r="G39" s="100" t="str">
        <f t="shared" si="8"/>
        <v>O30</v>
      </c>
      <c r="H39" s="90">
        <v>30</v>
      </c>
      <c r="I39" s="100" t="str">
        <f t="shared" si="9"/>
        <v>30</v>
      </c>
      <c r="J39" s="90">
        <v>30</v>
      </c>
      <c r="K39" s="90" t="s">
        <v>6426</v>
      </c>
      <c r="L39" s="90" t="s">
        <v>523</v>
      </c>
      <c r="M39" s="90" t="s">
        <v>6427</v>
      </c>
      <c r="N39" s="90" t="s">
        <v>6428</v>
      </c>
      <c r="O39" s="90" t="s">
        <v>1453</v>
      </c>
      <c r="P39" s="90" t="s">
        <v>6429</v>
      </c>
      <c r="Q39" s="91"/>
      <c r="R39" s="91">
        <v>3</v>
      </c>
      <c r="S39" s="91"/>
      <c r="T39" s="91"/>
      <c r="U39" s="88" t="s">
        <v>21418</v>
      </c>
    </row>
    <row r="40" spans="1:21" ht="57.6">
      <c r="A40" s="99" t="str">
        <f t="shared" si="5"/>
        <v>este nombramiento específico.</v>
      </c>
      <c r="B40" s="99" t="str">
        <f t="shared" si="6"/>
        <v>31INSST</v>
      </c>
      <c r="C40" s="99" t="str">
        <f t="shared" si="7"/>
        <v>HYINSSTO3130</v>
      </c>
      <c r="D40" s="99" t="s">
        <v>7879</v>
      </c>
      <c r="E40" s="99" t="s">
        <v>7878</v>
      </c>
      <c r="F40" s="139" t="s">
        <v>20985</v>
      </c>
      <c r="G40" s="100" t="str">
        <f t="shared" si="8"/>
        <v>O31</v>
      </c>
      <c r="H40" s="90">
        <v>31</v>
      </c>
      <c r="I40" s="100" t="str">
        <f t="shared" si="9"/>
        <v>30</v>
      </c>
      <c r="J40" s="90">
        <v>30</v>
      </c>
      <c r="K40" s="90" t="s">
        <v>5516</v>
      </c>
      <c r="L40" s="90" t="s">
        <v>524</v>
      </c>
      <c r="M40" s="90" t="s">
        <v>5517</v>
      </c>
      <c r="N40" s="90" t="s">
        <v>5518</v>
      </c>
      <c r="O40" s="90" t="s">
        <v>5519</v>
      </c>
      <c r="P40" s="90" t="s">
        <v>3624</v>
      </c>
      <c r="Q40" s="91"/>
      <c r="R40" s="91">
        <v>2</v>
      </c>
      <c r="S40" s="91"/>
      <c r="T40" s="91"/>
      <c r="U40" s="88" t="s">
        <v>21417</v>
      </c>
    </row>
    <row r="41" spans="1:21" ht="72">
      <c r="A41" s="99" t="str">
        <f t="shared" si="5"/>
        <v>es son completamente ciertas.</v>
      </c>
      <c r="B41" s="99" t="str">
        <f t="shared" si="6"/>
        <v>32INSST</v>
      </c>
      <c r="C41" s="99" t="str">
        <f t="shared" si="7"/>
        <v>HYINSSTO3230</v>
      </c>
      <c r="D41" s="99" t="s">
        <v>7879</v>
      </c>
      <c r="E41" s="99" t="s">
        <v>7878</v>
      </c>
      <c r="F41" s="139" t="s">
        <v>20985</v>
      </c>
      <c r="G41" s="100" t="str">
        <f t="shared" si="8"/>
        <v>O32</v>
      </c>
      <c r="H41" s="90">
        <v>32</v>
      </c>
      <c r="I41" s="100" t="str">
        <f t="shared" si="9"/>
        <v>30</v>
      </c>
      <c r="J41" s="90">
        <v>30</v>
      </c>
      <c r="K41" s="90" t="s">
        <v>3633</v>
      </c>
      <c r="L41" s="90" t="s">
        <v>524</v>
      </c>
      <c r="M41" s="90" t="s">
        <v>3634</v>
      </c>
      <c r="N41" s="90" t="s">
        <v>3635</v>
      </c>
      <c r="O41" s="90" t="s">
        <v>3636</v>
      </c>
      <c r="P41" s="90" t="s">
        <v>3637</v>
      </c>
      <c r="Q41" s="91"/>
      <c r="R41" s="91">
        <v>2</v>
      </c>
      <c r="S41" s="91"/>
      <c r="T41" s="91"/>
      <c r="U41" s="88" t="s">
        <v>21416</v>
      </c>
    </row>
    <row r="42" spans="1:21" ht="144">
      <c r="A42" s="99" t="str">
        <f t="shared" si="5"/>
        <v>ransferencia de competencias.</v>
      </c>
      <c r="B42" s="99" t="str">
        <f t="shared" si="6"/>
        <v>33INSST</v>
      </c>
      <c r="C42" s="99" t="str">
        <f t="shared" si="7"/>
        <v>HYINSSTO3330</v>
      </c>
      <c r="D42" s="99" t="s">
        <v>7879</v>
      </c>
      <c r="E42" s="99" t="s">
        <v>7878</v>
      </c>
      <c r="F42" s="139" t="s">
        <v>20985</v>
      </c>
      <c r="G42" s="100" t="str">
        <f t="shared" si="8"/>
        <v>O33</v>
      </c>
      <c r="H42" s="90">
        <v>33</v>
      </c>
      <c r="I42" s="100" t="str">
        <f t="shared" si="9"/>
        <v>30</v>
      </c>
      <c r="J42" s="90">
        <v>30</v>
      </c>
      <c r="K42" s="90" t="s">
        <v>3638</v>
      </c>
      <c r="L42" s="90" t="s">
        <v>522</v>
      </c>
      <c r="M42" s="90" t="s">
        <v>3639</v>
      </c>
      <c r="N42" s="90" t="s">
        <v>3640</v>
      </c>
      <c r="O42" s="90" t="s">
        <v>3641</v>
      </c>
      <c r="P42" s="90" t="s">
        <v>3642</v>
      </c>
      <c r="Q42" s="91"/>
      <c r="R42" s="91">
        <v>4</v>
      </c>
      <c r="S42" s="91"/>
      <c r="T42" s="91"/>
      <c r="U42" s="88" t="s">
        <v>21415</v>
      </c>
    </row>
    <row r="43" spans="1:21" ht="72">
      <c r="A43" s="99" t="str">
        <f t="shared" si="5"/>
        <v>solo la opción A es correcta.</v>
      </c>
      <c r="B43" s="99" t="str">
        <f t="shared" si="6"/>
        <v>34INSST</v>
      </c>
      <c r="C43" s="99" t="str">
        <f t="shared" si="7"/>
        <v>HYINSSTO3430</v>
      </c>
      <c r="D43" s="99" t="s">
        <v>7879</v>
      </c>
      <c r="E43" s="99" t="s">
        <v>7878</v>
      </c>
      <c r="F43" s="139" t="s">
        <v>20985</v>
      </c>
      <c r="G43" s="100" t="str">
        <f t="shared" si="8"/>
        <v>O34</v>
      </c>
      <c r="H43" s="90">
        <v>34</v>
      </c>
      <c r="I43" s="100" t="str">
        <f t="shared" si="9"/>
        <v>30</v>
      </c>
      <c r="J43" s="90">
        <v>30</v>
      </c>
      <c r="K43" s="90" t="s">
        <v>3643</v>
      </c>
      <c r="L43" s="90" t="s">
        <v>1387</v>
      </c>
      <c r="M43" s="90" t="s">
        <v>3644</v>
      </c>
      <c r="N43" s="90" t="s">
        <v>3645</v>
      </c>
      <c r="O43" s="90" t="s">
        <v>3646</v>
      </c>
      <c r="P43" s="90" t="s">
        <v>3647</v>
      </c>
      <c r="Q43" s="91"/>
      <c r="R43" s="91">
        <v>1</v>
      </c>
      <c r="S43" s="91"/>
      <c r="T43" s="91"/>
      <c r="U43" s="88" t="s">
        <v>21414</v>
      </c>
    </row>
    <row r="44" spans="1:21" ht="72">
      <c r="A44" s="99" t="str">
        <f t="shared" si="5"/>
        <v xml:space="preserve"> especificada en el artículo.</v>
      </c>
      <c r="B44" s="99" t="str">
        <f t="shared" si="6"/>
        <v>35INSST</v>
      </c>
      <c r="C44" s="99" t="str">
        <f t="shared" si="7"/>
        <v>HYINSSTO3530</v>
      </c>
      <c r="D44" s="99" t="s">
        <v>7879</v>
      </c>
      <c r="E44" s="99" t="s">
        <v>7878</v>
      </c>
      <c r="F44" s="139" t="s">
        <v>20985</v>
      </c>
      <c r="G44" s="100" t="str">
        <f t="shared" si="8"/>
        <v>O35</v>
      </c>
      <c r="H44" s="90">
        <v>35</v>
      </c>
      <c r="I44" s="100" t="str">
        <f t="shared" si="9"/>
        <v>30</v>
      </c>
      <c r="J44" s="90">
        <v>30</v>
      </c>
      <c r="K44" s="90" t="s">
        <v>5525</v>
      </c>
      <c r="L44" s="90" t="s">
        <v>524</v>
      </c>
      <c r="M44" s="90" t="s">
        <v>5526</v>
      </c>
      <c r="N44" s="90" t="s">
        <v>5527</v>
      </c>
      <c r="O44" s="90" t="s">
        <v>5528</v>
      </c>
      <c r="P44" s="90" t="s">
        <v>5529</v>
      </c>
      <c r="Q44" s="91"/>
      <c r="R44" s="91">
        <v>2</v>
      </c>
      <c r="S44" s="91"/>
      <c r="T44" s="91"/>
      <c r="U44" s="88" t="s">
        <v>21413</v>
      </c>
    </row>
    <row r="45" spans="1:21" ht="57.6">
      <c r="A45" s="99" t="str">
        <f t="shared" si="5"/>
        <v>i se consideran por separado.</v>
      </c>
      <c r="B45" s="99" t="str">
        <f t="shared" si="6"/>
        <v>36INSST</v>
      </c>
      <c r="C45" s="99" t="str">
        <f t="shared" si="7"/>
        <v>HYINSSTO3630</v>
      </c>
      <c r="D45" s="99" t="s">
        <v>7879</v>
      </c>
      <c r="E45" s="99" t="s">
        <v>7878</v>
      </c>
      <c r="F45" s="139" t="s">
        <v>20985</v>
      </c>
      <c r="G45" s="100" t="str">
        <f t="shared" si="8"/>
        <v>O36</v>
      </c>
      <c r="H45" s="90">
        <v>36</v>
      </c>
      <c r="I45" s="100" t="str">
        <f t="shared" si="9"/>
        <v>30</v>
      </c>
      <c r="J45" s="90">
        <v>30</v>
      </c>
      <c r="K45" s="90" t="s">
        <v>21412</v>
      </c>
      <c r="L45" s="90" t="s">
        <v>522</v>
      </c>
      <c r="M45" s="90" t="s">
        <v>21411</v>
      </c>
      <c r="N45" s="90" t="s">
        <v>21410</v>
      </c>
      <c r="O45" s="90" t="s">
        <v>21409</v>
      </c>
      <c r="P45" s="90" t="s">
        <v>528</v>
      </c>
      <c r="Q45" s="91"/>
      <c r="R45" s="91">
        <v>4</v>
      </c>
      <c r="S45" s="91"/>
      <c r="T45" s="91"/>
      <c r="U45" s="88" t="s">
        <v>21408</v>
      </c>
    </row>
    <row r="46" spans="1:21" ht="57.6">
      <c r="A46" s="99" t="str">
        <f t="shared" si="5"/>
        <v>e A es la respuesta correcta.</v>
      </c>
      <c r="B46" s="99" t="str">
        <f t="shared" si="6"/>
        <v>37INSST</v>
      </c>
      <c r="C46" s="99" t="str">
        <f t="shared" si="7"/>
        <v>HYINSSTO3730</v>
      </c>
      <c r="D46" s="99" t="s">
        <v>7879</v>
      </c>
      <c r="E46" s="99" t="s">
        <v>7878</v>
      </c>
      <c r="F46" s="139" t="s">
        <v>20985</v>
      </c>
      <c r="G46" s="100" t="str">
        <f t="shared" si="8"/>
        <v>O37</v>
      </c>
      <c r="H46" s="90">
        <v>37</v>
      </c>
      <c r="I46" s="100" t="str">
        <f t="shared" si="9"/>
        <v>30</v>
      </c>
      <c r="J46" s="90">
        <v>30</v>
      </c>
      <c r="K46" s="90" t="s">
        <v>6839</v>
      </c>
      <c r="L46" s="90" t="s">
        <v>1387</v>
      </c>
      <c r="M46" s="90" t="s">
        <v>6840</v>
      </c>
      <c r="N46" s="90" t="s">
        <v>6841</v>
      </c>
      <c r="O46" s="90" t="s">
        <v>6842</v>
      </c>
      <c r="P46" s="90" t="s">
        <v>2052</v>
      </c>
      <c r="Q46" s="91"/>
      <c r="R46" s="91">
        <v>1</v>
      </c>
      <c r="S46" s="91"/>
      <c r="T46" s="91"/>
      <c r="U46" s="88" t="s">
        <v>21407</v>
      </c>
    </row>
    <row r="47" spans="1:21" ht="43.2">
      <c r="A47" s="99" t="str">
        <f t="shared" si="5"/>
        <v>do en el artículo mencionado.</v>
      </c>
      <c r="B47" s="99" t="str">
        <f t="shared" si="6"/>
        <v>38INSST</v>
      </c>
      <c r="C47" s="99" t="str">
        <f t="shared" si="7"/>
        <v>HYINSSTO3830</v>
      </c>
      <c r="D47" s="99" t="s">
        <v>7879</v>
      </c>
      <c r="E47" s="99" t="s">
        <v>7878</v>
      </c>
      <c r="F47" s="139" t="s">
        <v>20985</v>
      </c>
      <c r="G47" s="100" t="str">
        <f t="shared" si="8"/>
        <v>O38</v>
      </c>
      <c r="H47" s="90">
        <v>38</v>
      </c>
      <c r="I47" s="100" t="str">
        <f t="shared" si="9"/>
        <v>30</v>
      </c>
      <c r="J47" s="90">
        <v>30</v>
      </c>
      <c r="K47" s="90" t="s">
        <v>4085</v>
      </c>
      <c r="L47" s="90" t="s">
        <v>524</v>
      </c>
      <c r="M47" s="90">
        <v>14</v>
      </c>
      <c r="N47" s="90">
        <v>13</v>
      </c>
      <c r="O47" s="90">
        <v>11</v>
      </c>
      <c r="P47" s="90">
        <v>7</v>
      </c>
      <c r="Q47" s="91"/>
      <c r="R47" s="91">
        <v>2</v>
      </c>
      <c r="S47" s="91"/>
      <c r="T47" s="91"/>
      <c r="U47" s="88" t="s">
        <v>21406</v>
      </c>
    </row>
    <row r="48" spans="1:21" ht="57.6">
      <c r="A48" s="99" t="str">
        <f t="shared" si="5"/>
        <v>oco es la respuesta adecuada.</v>
      </c>
      <c r="B48" s="99" t="str">
        <f t="shared" si="6"/>
        <v>39INSST</v>
      </c>
      <c r="C48" s="99" t="str">
        <f t="shared" si="7"/>
        <v>HYINSSTO3930</v>
      </c>
      <c r="D48" s="99" t="s">
        <v>7879</v>
      </c>
      <c r="E48" s="99" t="s">
        <v>7878</v>
      </c>
      <c r="F48" s="139" t="s">
        <v>20985</v>
      </c>
      <c r="G48" s="100" t="str">
        <f t="shared" si="8"/>
        <v>O39</v>
      </c>
      <c r="H48" s="90">
        <v>39</v>
      </c>
      <c r="I48" s="100" t="str">
        <f t="shared" si="9"/>
        <v>30</v>
      </c>
      <c r="J48" s="90">
        <v>30</v>
      </c>
      <c r="K48" s="90" t="s">
        <v>21405</v>
      </c>
      <c r="L48" s="90" t="s">
        <v>523</v>
      </c>
      <c r="M48" s="90" t="s">
        <v>21404</v>
      </c>
      <c r="N48" s="90" t="s">
        <v>21403</v>
      </c>
      <c r="O48" s="90" t="s">
        <v>21401</v>
      </c>
      <c r="P48" s="90" t="s">
        <v>21402</v>
      </c>
      <c r="Q48" s="91"/>
      <c r="R48" s="91">
        <v>3</v>
      </c>
      <c r="S48" s="91"/>
      <c r="T48" s="91"/>
      <c r="U48" s="88" t="s">
        <v>21400</v>
      </c>
    </row>
    <row r="49" spans="1:21" ht="72">
      <c r="A49" s="99" t="str">
        <f t="shared" si="5"/>
        <v>incorrectas en este contexto.</v>
      </c>
      <c r="B49" s="99" t="str">
        <f t="shared" si="6"/>
        <v>40INSST</v>
      </c>
      <c r="C49" s="99" t="str">
        <f t="shared" si="7"/>
        <v>HYINSSTO4030</v>
      </c>
      <c r="D49" s="99" t="s">
        <v>7879</v>
      </c>
      <c r="E49" s="99" t="s">
        <v>7878</v>
      </c>
      <c r="F49" s="139" t="s">
        <v>20985</v>
      </c>
      <c r="G49" s="100" t="str">
        <f t="shared" si="8"/>
        <v>O40</v>
      </c>
      <c r="H49" s="90">
        <v>40</v>
      </c>
      <c r="I49" s="100" t="str">
        <f t="shared" si="9"/>
        <v>30</v>
      </c>
      <c r="J49" s="90">
        <v>30</v>
      </c>
      <c r="K49" s="90" t="s">
        <v>21399</v>
      </c>
      <c r="L49" s="90" t="s">
        <v>523</v>
      </c>
      <c r="M49" s="90" t="s">
        <v>21398</v>
      </c>
      <c r="N49" s="90" t="s">
        <v>21397</v>
      </c>
      <c r="O49" s="90" t="s">
        <v>21395</v>
      </c>
      <c r="P49" s="90" t="s">
        <v>21396</v>
      </c>
      <c r="Q49" s="91"/>
      <c r="R49" s="91">
        <v>3</v>
      </c>
      <c r="S49" s="91"/>
      <c r="T49" s="91"/>
      <c r="U49" s="88" t="s">
        <v>21394</v>
      </c>
    </row>
    <row r="50" spans="1:21" ht="57.6">
      <c r="A50" s="99" t="str">
        <f t="shared" si="5"/>
        <v>tarse a la Comisión Nacional.</v>
      </c>
      <c r="B50" s="99" t="str">
        <f t="shared" si="6"/>
        <v>41INSST</v>
      </c>
      <c r="C50" s="99" t="str">
        <f t="shared" si="7"/>
        <v>HYINSSTO4130</v>
      </c>
      <c r="D50" s="99" t="s">
        <v>7879</v>
      </c>
      <c r="E50" s="99" t="s">
        <v>7878</v>
      </c>
      <c r="F50" s="139" t="s">
        <v>20985</v>
      </c>
      <c r="G50" s="100" t="str">
        <f t="shared" si="8"/>
        <v>O41</v>
      </c>
      <c r="H50" s="90">
        <v>41</v>
      </c>
      <c r="I50" s="100" t="str">
        <f t="shared" si="9"/>
        <v>30</v>
      </c>
      <c r="J50" s="90">
        <v>30</v>
      </c>
      <c r="K50" s="90" t="s">
        <v>21393</v>
      </c>
      <c r="L50" s="90" t="s">
        <v>523</v>
      </c>
      <c r="M50" s="90" t="s">
        <v>21392</v>
      </c>
      <c r="N50" s="90" t="s">
        <v>21391</v>
      </c>
      <c r="O50" s="90" t="s">
        <v>21389</v>
      </c>
      <c r="P50" s="90" t="s">
        <v>21390</v>
      </c>
      <c r="Q50" s="91"/>
      <c r="R50" s="91">
        <v>3</v>
      </c>
      <c r="S50" s="91"/>
      <c r="T50" s="91"/>
      <c r="U50" s="88" t="s">
        <v>21388</v>
      </c>
    </row>
    <row r="51" spans="1:21" ht="57.6">
      <c r="A51" s="99" t="str">
        <f t="shared" si="5"/>
        <v xml:space="preserve"> es una función colaborativa.</v>
      </c>
      <c r="B51" s="99" t="str">
        <f t="shared" si="6"/>
        <v>42INSST</v>
      </c>
      <c r="C51" s="99" t="str">
        <f t="shared" si="7"/>
        <v>HYINSSTO4230</v>
      </c>
      <c r="D51" s="99" t="s">
        <v>7879</v>
      </c>
      <c r="E51" s="99" t="s">
        <v>7878</v>
      </c>
      <c r="F51" s="139" t="s">
        <v>20985</v>
      </c>
      <c r="G51" s="100" t="str">
        <f t="shared" si="8"/>
        <v>O42</v>
      </c>
      <c r="H51" s="90">
        <v>42</v>
      </c>
      <c r="I51" s="100" t="str">
        <f t="shared" si="9"/>
        <v>30</v>
      </c>
      <c r="J51" s="90">
        <v>30</v>
      </c>
      <c r="K51" s="90" t="s">
        <v>21387</v>
      </c>
      <c r="L51" s="90" t="s">
        <v>524</v>
      </c>
      <c r="M51" s="90" t="s">
        <v>21386</v>
      </c>
      <c r="N51" s="90" t="s">
        <v>21384</v>
      </c>
      <c r="O51" s="90" t="s">
        <v>21385</v>
      </c>
      <c r="P51" s="90" t="s">
        <v>3624</v>
      </c>
      <c r="Q51" s="91"/>
      <c r="R51" s="91">
        <v>2</v>
      </c>
      <c r="S51" s="91"/>
      <c r="T51" s="91"/>
      <c r="U51" s="88" t="s">
        <v>21383</v>
      </c>
    </row>
    <row r="52" spans="1:21" ht="57.6">
      <c r="A52" s="99" t="str">
        <f t="shared" si="5"/>
        <v>ibe la estructura tripartita.</v>
      </c>
      <c r="B52" s="99" t="str">
        <f t="shared" si="6"/>
        <v>43INSST</v>
      </c>
      <c r="C52" s="99" t="str">
        <f t="shared" si="7"/>
        <v>HYINSSTO4330</v>
      </c>
      <c r="D52" s="99" t="s">
        <v>7879</v>
      </c>
      <c r="E52" s="99" t="s">
        <v>7878</v>
      </c>
      <c r="F52" s="139" t="s">
        <v>20985</v>
      </c>
      <c r="G52" s="100" t="str">
        <f t="shared" si="8"/>
        <v>O43</v>
      </c>
      <c r="H52" s="90">
        <v>43</v>
      </c>
      <c r="I52" s="100" t="str">
        <f t="shared" si="9"/>
        <v>30</v>
      </c>
      <c r="J52" s="90">
        <v>30</v>
      </c>
      <c r="K52" s="90" t="s">
        <v>4328</v>
      </c>
      <c r="L52" s="90" t="s">
        <v>524</v>
      </c>
      <c r="M52" s="90" t="s">
        <v>4329</v>
      </c>
      <c r="N52" s="90" t="s">
        <v>4330</v>
      </c>
      <c r="O52" s="90" t="s">
        <v>4331</v>
      </c>
      <c r="P52" s="90" t="s">
        <v>4442</v>
      </c>
      <c r="Q52" s="91"/>
      <c r="R52" s="91">
        <v>2</v>
      </c>
      <c r="S52" s="91"/>
      <c r="T52" s="91"/>
      <c r="U52" s="88" t="s">
        <v>21382</v>
      </c>
    </row>
    <row r="53" spans="1:21" ht="57.6">
      <c r="A53" s="99" t="str">
        <f t="shared" si="5"/>
        <v>te algunos elementos también.</v>
      </c>
      <c r="B53" s="99" t="str">
        <f t="shared" si="6"/>
        <v>44INSST</v>
      </c>
      <c r="C53" s="99" t="str">
        <f t="shared" si="7"/>
        <v>HYINSSTO4430</v>
      </c>
      <c r="D53" s="99" t="s">
        <v>7879</v>
      </c>
      <c r="E53" s="99" t="s">
        <v>7878</v>
      </c>
      <c r="F53" s="139" t="s">
        <v>20985</v>
      </c>
      <c r="G53" s="100" t="str">
        <f t="shared" si="8"/>
        <v>O44</v>
      </c>
      <c r="H53" s="90">
        <v>44</v>
      </c>
      <c r="I53" s="100" t="str">
        <f t="shared" si="9"/>
        <v>30</v>
      </c>
      <c r="J53" s="90">
        <v>30</v>
      </c>
      <c r="K53" s="90" t="s">
        <v>21381</v>
      </c>
      <c r="L53" s="90" t="s">
        <v>523</v>
      </c>
      <c r="M53" s="90" t="s">
        <v>21380</v>
      </c>
      <c r="N53" s="90" t="s">
        <v>21379</v>
      </c>
      <c r="O53" s="90" t="s">
        <v>21377</v>
      </c>
      <c r="P53" s="90" t="s">
        <v>21378</v>
      </c>
      <c r="Q53" s="91"/>
      <c r="R53" s="91">
        <v>3</v>
      </c>
      <c r="S53" s="91"/>
      <c r="T53" s="91"/>
      <c r="U53" s="88" t="s">
        <v>21376</v>
      </c>
    </row>
    <row r="54" spans="1:21" ht="86.4">
      <c r="A54" s="99" t="str">
        <f t="shared" si="5"/>
        <v>s oficiales de esta Comisión.</v>
      </c>
      <c r="B54" s="99" t="str">
        <f t="shared" si="6"/>
        <v>45INSST</v>
      </c>
      <c r="C54" s="99" t="str">
        <f t="shared" si="7"/>
        <v>HYINSSTO4530</v>
      </c>
      <c r="D54" s="99" t="s">
        <v>7879</v>
      </c>
      <c r="E54" s="99" t="s">
        <v>7878</v>
      </c>
      <c r="F54" s="139" t="s">
        <v>20985</v>
      </c>
      <c r="G54" s="100" t="str">
        <f t="shared" si="8"/>
        <v>O45</v>
      </c>
      <c r="H54" s="90">
        <v>45</v>
      </c>
      <c r="I54" s="100" t="str">
        <f t="shared" si="9"/>
        <v>30</v>
      </c>
      <c r="J54" s="90">
        <v>30</v>
      </c>
      <c r="K54" s="90" t="s">
        <v>4026</v>
      </c>
      <c r="L54" s="90" t="s">
        <v>1387</v>
      </c>
      <c r="M54" s="90" t="s">
        <v>4027</v>
      </c>
      <c r="N54" s="90" t="s">
        <v>4028</v>
      </c>
      <c r="O54" s="90" t="s">
        <v>4029</v>
      </c>
      <c r="P54" s="90" t="s">
        <v>4030</v>
      </c>
      <c r="Q54" s="91"/>
      <c r="R54" s="91">
        <v>1</v>
      </c>
      <c r="S54" s="91"/>
      <c r="T54" s="91"/>
      <c r="U54" s="88" t="s">
        <v>21375</v>
      </c>
    </row>
    <row r="55" spans="1:21" ht="72.599999999999994" thickBot="1">
      <c r="A55" s="99" t="str">
        <f t="shared" si="5"/>
        <v>correctos según la normativa.</v>
      </c>
      <c r="B55" s="99" t="str">
        <f t="shared" si="6"/>
        <v>46INSST</v>
      </c>
      <c r="C55" s="99" t="str">
        <f t="shared" si="7"/>
        <v>HYINSSTO4630</v>
      </c>
      <c r="D55" s="99" t="s">
        <v>7879</v>
      </c>
      <c r="E55" s="99" t="s">
        <v>7878</v>
      </c>
      <c r="F55" s="139" t="s">
        <v>20985</v>
      </c>
      <c r="G55" s="100" t="str">
        <f t="shared" si="8"/>
        <v>O46</v>
      </c>
      <c r="H55" s="90">
        <v>46</v>
      </c>
      <c r="I55" s="100" t="str">
        <f t="shared" si="9"/>
        <v>30</v>
      </c>
      <c r="J55" s="410">
        <v>30</v>
      </c>
      <c r="K55" s="406" t="s">
        <v>4031</v>
      </c>
      <c r="L55" s="406" t="s">
        <v>524</v>
      </c>
      <c r="M55" s="406" t="s">
        <v>4032</v>
      </c>
      <c r="N55" s="406" t="s">
        <v>4033</v>
      </c>
      <c r="O55" s="406" t="s">
        <v>4034</v>
      </c>
      <c r="P55" s="406" t="s">
        <v>4035</v>
      </c>
      <c r="Q55" s="411"/>
      <c r="R55" s="411">
        <v>2</v>
      </c>
      <c r="S55" s="411"/>
      <c r="T55" s="411"/>
      <c r="U55" s="88" t="s">
        <v>21374</v>
      </c>
    </row>
    <row r="56" spans="1:21" ht="72.599999999999994" thickBot="1">
      <c r="A56" s="99" t="str">
        <f t="shared" si="5"/>
        <v xml:space="preserve"> Comisión Nacional en España.</v>
      </c>
      <c r="B56" s="99" t="str">
        <f t="shared" si="6"/>
        <v>47INSST</v>
      </c>
      <c r="C56" s="99" t="str">
        <f t="shared" si="7"/>
        <v>HYINSSTO4730</v>
      </c>
      <c r="D56" s="99" t="s">
        <v>7879</v>
      </c>
      <c r="E56" s="99" t="s">
        <v>7878</v>
      </c>
      <c r="F56" s="139" t="s">
        <v>20985</v>
      </c>
      <c r="G56" s="100" t="str">
        <f t="shared" si="8"/>
        <v>O47</v>
      </c>
      <c r="H56" s="90">
        <v>47</v>
      </c>
      <c r="I56" s="100" t="str">
        <f t="shared" si="9"/>
        <v>30</v>
      </c>
      <c r="J56" s="410">
        <v>30</v>
      </c>
      <c r="K56" s="406" t="s">
        <v>4816</v>
      </c>
      <c r="L56" s="406" t="s">
        <v>522</v>
      </c>
      <c r="M56" s="406" t="s">
        <v>4817</v>
      </c>
      <c r="N56" s="406" t="s">
        <v>4818</v>
      </c>
      <c r="O56" s="406" t="s">
        <v>4819</v>
      </c>
      <c r="P56" s="406" t="s">
        <v>4820</v>
      </c>
      <c r="Q56" s="411"/>
      <c r="R56" s="411">
        <v>4</v>
      </c>
      <c r="S56" s="411"/>
      <c r="T56" s="411"/>
      <c r="U56" s="88" t="s">
        <v>21373</v>
      </c>
    </row>
    <row r="57" spans="1:21" ht="87" thickBot="1">
      <c r="A57" s="99" t="str">
        <f t="shared" si="5"/>
        <v>bién es rol de la Inspección.</v>
      </c>
      <c r="B57" s="99" t="str">
        <f t="shared" si="6"/>
        <v>49INSST</v>
      </c>
      <c r="C57" s="99" t="str">
        <f t="shared" si="7"/>
        <v>HYINSSTO4930</v>
      </c>
      <c r="D57" s="99" t="s">
        <v>7879</v>
      </c>
      <c r="E57" s="99" t="s">
        <v>7878</v>
      </c>
      <c r="F57" s="139" t="s">
        <v>20985</v>
      </c>
      <c r="G57" s="100" t="str">
        <f t="shared" si="8"/>
        <v>O49</v>
      </c>
      <c r="H57" s="90">
        <v>49</v>
      </c>
      <c r="I57" s="100" t="str">
        <f t="shared" si="9"/>
        <v>30</v>
      </c>
      <c r="J57" s="410">
        <v>30</v>
      </c>
      <c r="K57" s="407" t="s">
        <v>21352</v>
      </c>
      <c r="L57" s="407" t="s">
        <v>1387</v>
      </c>
      <c r="M57" s="407" t="s">
        <v>21351</v>
      </c>
      <c r="N57" s="407" t="s">
        <v>21350</v>
      </c>
      <c r="O57" s="407" t="s">
        <v>21349</v>
      </c>
      <c r="P57" s="406" t="s">
        <v>21348</v>
      </c>
      <c r="Q57" s="411"/>
      <c r="R57" s="411">
        <v>1</v>
      </c>
      <c r="S57" s="411"/>
      <c r="T57" s="411"/>
      <c r="U57" s="88" t="s">
        <v>21371</v>
      </c>
    </row>
    <row r="58" spans="1:21" ht="130.19999999999999" thickBot="1">
      <c r="A58" s="99" t="str">
        <f t="shared" si="5"/>
        <v xml:space="preserve"> función atribuida a la ITSS.</v>
      </c>
      <c r="B58" s="99" t="str">
        <f t="shared" si="6"/>
        <v>53INSST</v>
      </c>
      <c r="C58" s="99" t="str">
        <f t="shared" si="7"/>
        <v>AYINSSTO5330</v>
      </c>
      <c r="D58" s="99" t="s">
        <v>1389</v>
      </c>
      <c r="E58" s="99" t="s">
        <v>7878</v>
      </c>
      <c r="F58" s="139" t="s">
        <v>20985</v>
      </c>
      <c r="G58" s="100" t="str">
        <f t="shared" si="8"/>
        <v>O53</v>
      </c>
      <c r="H58" s="90">
        <v>53</v>
      </c>
      <c r="I58" s="100" t="str">
        <f t="shared" si="9"/>
        <v>30</v>
      </c>
      <c r="J58" s="277">
        <v>30</v>
      </c>
      <c r="K58" s="278" t="s">
        <v>21352</v>
      </c>
      <c r="L58" s="278" t="s">
        <v>1387</v>
      </c>
      <c r="M58" s="278" t="s">
        <v>21351</v>
      </c>
      <c r="N58" s="278" t="s">
        <v>21350</v>
      </c>
      <c r="O58" s="278" t="s">
        <v>21349</v>
      </c>
      <c r="P58" s="278" t="s">
        <v>21348</v>
      </c>
      <c r="Q58" s="285"/>
      <c r="R58" s="277">
        <f t="shared" ref="R58:R89" si="10">IF(L58="A",1,IF(L58="B",2,IF(L58="C",3,4)))</f>
        <v>1</v>
      </c>
      <c r="S58" s="285"/>
      <c r="T58" s="285"/>
      <c r="U58" s="88" t="s">
        <v>21347</v>
      </c>
    </row>
    <row r="59" spans="1:21" ht="101.4" thickBot="1">
      <c r="A59" s="99" t="str">
        <f t="shared" si="5"/>
        <v xml:space="preserve"> la misión central del INSST.</v>
      </c>
      <c r="B59" s="99" t="str">
        <f t="shared" si="6"/>
        <v>54INSST</v>
      </c>
      <c r="C59" s="99" t="str">
        <f t="shared" si="7"/>
        <v>AYINSSTO5430</v>
      </c>
      <c r="D59" s="99" t="s">
        <v>1389</v>
      </c>
      <c r="E59" s="99" t="s">
        <v>7878</v>
      </c>
      <c r="F59" s="139" t="s">
        <v>20985</v>
      </c>
      <c r="G59" s="100" t="str">
        <f t="shared" si="8"/>
        <v>O54</v>
      </c>
      <c r="H59" s="90">
        <v>54</v>
      </c>
      <c r="I59" s="100" t="str">
        <f t="shared" si="9"/>
        <v>30</v>
      </c>
      <c r="J59" s="277">
        <v>30</v>
      </c>
      <c r="K59" s="281" t="s">
        <v>21346</v>
      </c>
      <c r="L59" s="278" t="s">
        <v>524</v>
      </c>
      <c r="M59" s="278" t="s">
        <v>21345</v>
      </c>
      <c r="N59" s="278" t="s">
        <v>21344</v>
      </c>
      <c r="O59" s="278" t="s">
        <v>21343</v>
      </c>
      <c r="P59" s="278" t="s">
        <v>21342</v>
      </c>
      <c r="Q59" s="285"/>
      <c r="R59" s="277">
        <f t="shared" si="10"/>
        <v>2</v>
      </c>
      <c r="S59" s="285"/>
      <c r="T59" s="285"/>
      <c r="U59" s="88" t="s">
        <v>21341</v>
      </c>
    </row>
    <row r="60" spans="1:21" ht="87" thickBot="1">
      <c r="A60" s="99" t="str">
        <f t="shared" si="5"/>
        <v xml:space="preserve"> estructural directa de ella.</v>
      </c>
      <c r="B60" s="99" t="str">
        <f t="shared" si="6"/>
        <v>55INSST</v>
      </c>
      <c r="C60" s="99" t="str">
        <f t="shared" si="7"/>
        <v>AYINSSTO5530</v>
      </c>
      <c r="D60" s="99" t="s">
        <v>1389</v>
      </c>
      <c r="E60" s="99" t="s">
        <v>7878</v>
      </c>
      <c r="F60" s="139" t="s">
        <v>20985</v>
      </c>
      <c r="G60" s="100" t="str">
        <f t="shared" si="8"/>
        <v>O55</v>
      </c>
      <c r="H60" s="90">
        <v>55</v>
      </c>
      <c r="I60" s="100" t="str">
        <f t="shared" si="9"/>
        <v>30</v>
      </c>
      <c r="J60" s="277">
        <v>30</v>
      </c>
      <c r="K60" s="281" t="s">
        <v>21340</v>
      </c>
      <c r="L60" s="278" t="s">
        <v>524</v>
      </c>
      <c r="M60" s="278" t="s">
        <v>21339</v>
      </c>
      <c r="N60" s="278" t="s">
        <v>21338</v>
      </c>
      <c r="O60" s="278" t="s">
        <v>21337</v>
      </c>
      <c r="P60" s="278" t="s">
        <v>21336</v>
      </c>
      <c r="Q60" s="285"/>
      <c r="R60" s="277">
        <f t="shared" si="10"/>
        <v>2</v>
      </c>
      <c r="S60" s="285"/>
      <c r="T60" s="285"/>
      <c r="U60" s="88" t="s">
        <v>21335</v>
      </c>
    </row>
    <row r="61" spans="1:21" ht="101.4" thickBot="1">
      <c r="A61" s="99" t="str">
        <f t="shared" si="5"/>
        <v xml:space="preserve"> con las funciones del INSST.</v>
      </c>
      <c r="B61" s="99" t="str">
        <f t="shared" si="6"/>
        <v>56INSST</v>
      </c>
      <c r="C61" s="99" t="str">
        <f t="shared" si="7"/>
        <v>AYINSSTO5630</v>
      </c>
      <c r="D61" s="99" t="s">
        <v>1389</v>
      </c>
      <c r="E61" s="99" t="s">
        <v>7878</v>
      </c>
      <c r="F61" s="139" t="s">
        <v>20985</v>
      </c>
      <c r="G61" s="100" t="str">
        <f t="shared" si="8"/>
        <v>O56</v>
      </c>
      <c r="H61" s="90">
        <v>56</v>
      </c>
      <c r="I61" s="100" t="str">
        <f t="shared" si="9"/>
        <v>30</v>
      </c>
      <c r="J61" s="277">
        <v>30</v>
      </c>
      <c r="K61" s="281" t="s">
        <v>21334</v>
      </c>
      <c r="L61" s="278" t="s">
        <v>524</v>
      </c>
      <c r="M61" s="278" t="s">
        <v>21316</v>
      </c>
      <c r="N61" s="278" t="s">
        <v>21333</v>
      </c>
      <c r="O61" s="278" t="s">
        <v>21332</v>
      </c>
      <c r="P61" s="278" t="s">
        <v>21331</v>
      </c>
      <c r="Q61" s="285"/>
      <c r="R61" s="277">
        <f t="shared" si="10"/>
        <v>2</v>
      </c>
      <c r="S61" s="285"/>
      <c r="T61" s="285"/>
      <c r="U61" s="88" t="s">
        <v>21330</v>
      </c>
    </row>
    <row r="62" spans="1:21" ht="87" thickBot="1">
      <c r="A62" s="99" t="str">
        <f t="shared" si="5"/>
        <v>mente todas sus competencias.</v>
      </c>
      <c r="B62" s="99" t="str">
        <f t="shared" si="6"/>
        <v>57INSST</v>
      </c>
      <c r="C62" s="99" t="str">
        <f t="shared" si="7"/>
        <v>AYINSSTO5730</v>
      </c>
      <c r="D62" s="99" t="s">
        <v>1389</v>
      </c>
      <c r="E62" s="99" t="s">
        <v>7878</v>
      </c>
      <c r="F62" s="139" t="s">
        <v>20985</v>
      </c>
      <c r="G62" s="100" t="str">
        <f t="shared" si="8"/>
        <v>O57</v>
      </c>
      <c r="H62" s="90">
        <v>57</v>
      </c>
      <c r="I62" s="100" t="str">
        <f t="shared" si="9"/>
        <v>30</v>
      </c>
      <c r="J62" s="277">
        <v>30</v>
      </c>
      <c r="K62" s="281" t="s">
        <v>21329</v>
      </c>
      <c r="L62" s="278" t="s">
        <v>522</v>
      </c>
      <c r="M62" s="278" t="s">
        <v>21328</v>
      </c>
      <c r="N62" s="278" t="s">
        <v>21327</v>
      </c>
      <c r="O62" s="278" t="s">
        <v>21248</v>
      </c>
      <c r="P62" s="278" t="s">
        <v>21326</v>
      </c>
      <c r="Q62" s="285"/>
      <c r="R62" s="277">
        <f t="shared" si="10"/>
        <v>4</v>
      </c>
      <c r="S62" s="285"/>
      <c r="T62" s="285"/>
      <c r="U62" s="88" t="s">
        <v>21325</v>
      </c>
    </row>
    <row r="63" spans="1:21" ht="72.599999999999994" thickBot="1">
      <c r="A63" s="99" t="str">
        <f t="shared" si="5"/>
        <v>ción con el origen del INSST.</v>
      </c>
      <c r="B63" s="99" t="str">
        <f t="shared" si="6"/>
        <v>58INSST</v>
      </c>
      <c r="C63" s="99" t="str">
        <f t="shared" si="7"/>
        <v>AYINSSTO5830</v>
      </c>
      <c r="D63" s="99" t="s">
        <v>1389</v>
      </c>
      <c r="E63" s="99" t="s">
        <v>7878</v>
      </c>
      <c r="F63" s="139" t="s">
        <v>20985</v>
      </c>
      <c r="G63" s="100" t="str">
        <f t="shared" si="8"/>
        <v>O58</v>
      </c>
      <c r="H63" s="90">
        <v>58</v>
      </c>
      <c r="I63" s="100" t="str">
        <f t="shared" si="9"/>
        <v>30</v>
      </c>
      <c r="J63" s="277">
        <v>30</v>
      </c>
      <c r="K63" s="281" t="s">
        <v>21324</v>
      </c>
      <c r="L63" s="278" t="s">
        <v>523</v>
      </c>
      <c r="M63" s="278" t="s">
        <v>21323</v>
      </c>
      <c r="N63" s="278" t="s">
        <v>21322</v>
      </c>
      <c r="O63" s="278" t="s">
        <v>21321</v>
      </c>
      <c r="P63" s="278" t="s">
        <v>21320</v>
      </c>
      <c r="Q63" s="285"/>
      <c r="R63" s="277">
        <f t="shared" si="10"/>
        <v>3</v>
      </c>
      <c r="S63" s="285"/>
      <c r="T63" s="285"/>
      <c r="U63" s="88" t="s">
        <v>21319</v>
      </c>
    </row>
    <row r="64" spans="1:21" ht="72.599999999999994" thickBot="1">
      <c r="A64" s="99" t="str">
        <f t="shared" si="5"/>
        <v>e aborda en este decreto-ley.</v>
      </c>
      <c r="B64" s="99" t="str">
        <f t="shared" si="6"/>
        <v>59INSST</v>
      </c>
      <c r="C64" s="99" t="str">
        <f t="shared" si="7"/>
        <v>AYINSSTO5930</v>
      </c>
      <c r="D64" s="99" t="s">
        <v>1389</v>
      </c>
      <c r="E64" s="99" t="s">
        <v>7878</v>
      </c>
      <c r="F64" s="139" t="s">
        <v>20985</v>
      </c>
      <c r="G64" s="100" t="str">
        <f t="shared" si="8"/>
        <v>O59</v>
      </c>
      <c r="H64" s="90">
        <v>59</v>
      </c>
      <c r="I64" s="100" t="str">
        <f t="shared" si="9"/>
        <v>30</v>
      </c>
      <c r="J64" s="277">
        <v>30</v>
      </c>
      <c r="K64" s="281" t="s">
        <v>21318</v>
      </c>
      <c r="L64" s="278" t="s">
        <v>1387</v>
      </c>
      <c r="M64" s="278" t="s">
        <v>21317</v>
      </c>
      <c r="N64" s="278" t="s">
        <v>21316</v>
      </c>
      <c r="O64" s="278" t="s">
        <v>21315</v>
      </c>
      <c r="P64" s="278" t="s">
        <v>21314</v>
      </c>
      <c r="Q64" s="285"/>
      <c r="R64" s="277">
        <f t="shared" si="10"/>
        <v>1</v>
      </c>
      <c r="S64" s="285"/>
      <c r="T64" s="285"/>
      <c r="U64" s="88" t="s">
        <v>21313</v>
      </c>
    </row>
    <row r="65" spans="1:21" ht="72.599999999999994" thickBot="1">
      <c r="A65" s="99" t="str">
        <f t="shared" si="5"/>
        <v xml:space="preserve"> que no regula esta temática.</v>
      </c>
      <c r="B65" s="99" t="str">
        <f t="shared" si="6"/>
        <v>60INSST</v>
      </c>
      <c r="C65" s="99" t="str">
        <f t="shared" si="7"/>
        <v>AYINSSTO6030</v>
      </c>
      <c r="D65" s="99" t="s">
        <v>1389</v>
      </c>
      <c r="E65" s="99" t="s">
        <v>7878</v>
      </c>
      <c r="F65" s="139" t="s">
        <v>20985</v>
      </c>
      <c r="G65" s="100" t="str">
        <f t="shared" si="8"/>
        <v>O60</v>
      </c>
      <c r="H65" s="90">
        <v>60</v>
      </c>
      <c r="I65" s="100" t="str">
        <f t="shared" si="9"/>
        <v>30</v>
      </c>
      <c r="J65" s="277">
        <v>30</v>
      </c>
      <c r="K65" s="281" t="s">
        <v>21312</v>
      </c>
      <c r="L65" s="278" t="s">
        <v>1387</v>
      </c>
      <c r="M65" s="278" t="s">
        <v>21311</v>
      </c>
      <c r="N65" s="278" t="s">
        <v>21310</v>
      </c>
      <c r="O65" s="278" t="s">
        <v>21309</v>
      </c>
      <c r="P65" s="278" t="s">
        <v>21308</v>
      </c>
      <c r="Q65" s="285"/>
      <c r="R65" s="277">
        <f t="shared" si="10"/>
        <v>1</v>
      </c>
      <c r="S65" s="285"/>
      <c r="T65" s="285"/>
      <c r="U65" s="88" t="s">
        <v>21307</v>
      </c>
    </row>
    <row r="66" spans="1:21" ht="72.599999999999994" thickBot="1">
      <c r="A66" s="99" t="str">
        <f t="shared" si="5"/>
        <v>relevante para sus funciones.</v>
      </c>
      <c r="B66" s="99" t="str">
        <f t="shared" si="6"/>
        <v>61INSST</v>
      </c>
      <c r="C66" s="99" t="str">
        <f t="shared" si="7"/>
        <v>AYINSSTO6130</v>
      </c>
      <c r="D66" s="99" t="s">
        <v>1389</v>
      </c>
      <c r="E66" s="99" t="s">
        <v>7878</v>
      </c>
      <c r="F66" s="139" t="s">
        <v>20985</v>
      </c>
      <c r="G66" s="100" t="str">
        <f t="shared" si="8"/>
        <v>O61</v>
      </c>
      <c r="H66" s="90">
        <v>61</v>
      </c>
      <c r="I66" s="100" t="str">
        <f t="shared" si="9"/>
        <v>30</v>
      </c>
      <c r="J66" s="277">
        <v>30</v>
      </c>
      <c r="K66" s="281" t="s">
        <v>21306</v>
      </c>
      <c r="L66" s="278" t="s">
        <v>524</v>
      </c>
      <c r="M66" s="278" t="s">
        <v>21305</v>
      </c>
      <c r="N66" s="278" t="s">
        <v>21304</v>
      </c>
      <c r="O66" s="278" t="s">
        <v>21303</v>
      </c>
      <c r="P66" s="278" t="s">
        <v>21302</v>
      </c>
      <c r="Q66" s="285"/>
      <c r="R66" s="277">
        <f t="shared" si="10"/>
        <v>2</v>
      </c>
      <c r="S66" s="285"/>
      <c r="T66" s="285"/>
      <c r="U66" s="88" t="s">
        <v>21301</v>
      </c>
    </row>
    <row r="67" spans="1:21" ht="101.4" thickBot="1">
      <c r="A67" s="99" t="str">
        <f t="shared" ref="A67:A98" si="11">RIGHT(U67,29)</f>
        <v xml:space="preserve"> su colaboración con la ITSS.</v>
      </c>
      <c r="B67" s="99" t="str">
        <f t="shared" ref="B67:B98" si="12">H67&amp;F67</f>
        <v>62INSST</v>
      </c>
      <c r="C67" s="99" t="str">
        <f t="shared" ref="C67:C98" si="13">D67&amp;E67&amp;F67&amp;G67&amp;I67</f>
        <v>AYINSSTO6230</v>
      </c>
      <c r="D67" s="99" t="s">
        <v>1389</v>
      </c>
      <c r="E67" s="99" t="s">
        <v>7878</v>
      </c>
      <c r="F67" s="139" t="s">
        <v>20985</v>
      </c>
      <c r="G67" s="100" t="str">
        <f t="shared" ref="G67:G98" si="14">IF(H67&lt;9,"OO",IF(H67&lt;99,"O",""))&amp;H67</f>
        <v>O62</v>
      </c>
      <c r="H67" s="90">
        <v>62</v>
      </c>
      <c r="I67" s="100" t="str">
        <f t="shared" ref="I67:I98" si="15">IF(J67&lt;9,"O","")&amp;J67</f>
        <v>30</v>
      </c>
      <c r="J67" s="277">
        <v>30</v>
      </c>
      <c r="K67" s="281" t="s">
        <v>21300</v>
      </c>
      <c r="L67" s="278" t="s">
        <v>524</v>
      </c>
      <c r="M67" s="278" t="s">
        <v>21299</v>
      </c>
      <c r="N67" s="278" t="s">
        <v>21298</v>
      </c>
      <c r="O67" s="278" t="s">
        <v>21297</v>
      </c>
      <c r="P67" s="278" t="s">
        <v>21296</v>
      </c>
      <c r="Q67" s="285"/>
      <c r="R67" s="277">
        <f t="shared" si="10"/>
        <v>2</v>
      </c>
      <c r="S67" s="285"/>
      <c r="T67" s="285"/>
      <c r="U67" s="88" t="s">
        <v>21295</v>
      </c>
    </row>
    <row r="68" spans="1:21" ht="101.4" thickBot="1">
      <c r="A68" s="99" t="str">
        <f t="shared" si="11"/>
        <v xml:space="preserve"> general de la salud pública.</v>
      </c>
      <c r="B68" s="99" t="str">
        <f t="shared" si="12"/>
        <v>63INSST</v>
      </c>
      <c r="C68" s="99" t="str">
        <f t="shared" si="13"/>
        <v>AYINSSTO6330</v>
      </c>
      <c r="D68" s="99" t="s">
        <v>1389</v>
      </c>
      <c r="E68" s="99" t="s">
        <v>7878</v>
      </c>
      <c r="F68" s="139" t="s">
        <v>20985</v>
      </c>
      <c r="G68" s="100" t="str">
        <f t="shared" si="14"/>
        <v>O63</v>
      </c>
      <c r="H68" s="90">
        <v>63</v>
      </c>
      <c r="I68" s="100" t="str">
        <f t="shared" si="15"/>
        <v>30</v>
      </c>
      <c r="J68" s="277">
        <v>30</v>
      </c>
      <c r="K68" s="281" t="s">
        <v>21294</v>
      </c>
      <c r="L68" s="278" t="s">
        <v>523</v>
      </c>
      <c r="M68" s="278" t="s">
        <v>21293</v>
      </c>
      <c r="N68" s="278" t="s">
        <v>21292</v>
      </c>
      <c r="O68" s="278" t="s">
        <v>21291</v>
      </c>
      <c r="P68" s="278" t="s">
        <v>21290</v>
      </c>
      <c r="Q68" s="285"/>
      <c r="R68" s="277">
        <f t="shared" si="10"/>
        <v>3</v>
      </c>
      <c r="S68" s="285"/>
      <c r="T68" s="285"/>
      <c r="U68" s="88" t="s">
        <v>21289</v>
      </c>
    </row>
    <row r="69" spans="1:21" ht="87" thickBot="1">
      <c r="A69" s="99" t="str">
        <f t="shared" si="11"/>
        <v>uación de sistemas en la AGE.</v>
      </c>
      <c r="B69" s="99" t="str">
        <f t="shared" si="12"/>
        <v>64INSST</v>
      </c>
      <c r="C69" s="99" t="str">
        <f t="shared" si="13"/>
        <v>AYINSSTO6430</v>
      </c>
      <c r="D69" s="99" t="s">
        <v>1389</v>
      </c>
      <c r="E69" s="99" t="s">
        <v>7878</v>
      </c>
      <c r="F69" s="139" t="s">
        <v>20985</v>
      </c>
      <c r="G69" s="100" t="str">
        <f t="shared" si="14"/>
        <v>O64</v>
      </c>
      <c r="H69" s="90">
        <v>64</v>
      </c>
      <c r="I69" s="100" t="str">
        <f t="shared" si="15"/>
        <v>30</v>
      </c>
      <c r="J69" s="277">
        <v>30</v>
      </c>
      <c r="K69" s="281" t="s">
        <v>21288</v>
      </c>
      <c r="L69" s="278" t="s">
        <v>522</v>
      </c>
      <c r="M69" s="278" t="s">
        <v>21287</v>
      </c>
      <c r="N69" s="278" t="s">
        <v>21248</v>
      </c>
      <c r="O69" s="278" t="s">
        <v>21247</v>
      </c>
      <c r="P69" s="278" t="s">
        <v>21246</v>
      </c>
      <c r="Q69" s="285"/>
      <c r="R69" s="277">
        <f t="shared" si="10"/>
        <v>4</v>
      </c>
      <c r="S69" s="285"/>
      <c r="T69" s="285"/>
      <c r="U69" s="88" t="s">
        <v>21286</v>
      </c>
    </row>
    <row r="70" spans="1:21" ht="101.4" thickBot="1">
      <c r="A70" s="99" t="str">
        <f t="shared" si="11"/>
        <v>tamente programas educativos.</v>
      </c>
      <c r="B70" s="99" t="str">
        <f t="shared" si="12"/>
        <v>65INSST</v>
      </c>
      <c r="C70" s="99" t="str">
        <f t="shared" si="13"/>
        <v>AYINSSTO6530</v>
      </c>
      <c r="D70" s="99" t="s">
        <v>1389</v>
      </c>
      <c r="E70" s="99" t="s">
        <v>7878</v>
      </c>
      <c r="F70" s="139" t="s">
        <v>20985</v>
      </c>
      <c r="G70" s="100" t="str">
        <f t="shared" si="14"/>
        <v>O65</v>
      </c>
      <c r="H70" s="90">
        <v>65</v>
      </c>
      <c r="I70" s="100" t="str">
        <f t="shared" si="15"/>
        <v>30</v>
      </c>
      <c r="J70" s="277">
        <v>30</v>
      </c>
      <c r="K70" s="281" t="s">
        <v>21285</v>
      </c>
      <c r="L70" s="278" t="s">
        <v>523</v>
      </c>
      <c r="M70" s="278" t="s">
        <v>21284</v>
      </c>
      <c r="N70" s="278" t="s">
        <v>21283</v>
      </c>
      <c r="O70" s="278" t="s">
        <v>21282</v>
      </c>
      <c r="P70" s="278" t="s">
        <v>21281</v>
      </c>
      <c r="Q70" s="285"/>
      <c r="R70" s="277">
        <f t="shared" si="10"/>
        <v>3</v>
      </c>
      <c r="S70" s="285"/>
      <c r="T70" s="285"/>
      <c r="U70" s="88" t="s">
        <v>21280</v>
      </c>
    </row>
    <row r="71" spans="1:21" ht="87" thickBot="1">
      <c r="A71" s="99" t="str">
        <f t="shared" si="11"/>
        <v>mpartida con otras entidades.</v>
      </c>
      <c r="B71" s="99" t="str">
        <f t="shared" si="12"/>
        <v>66INSST</v>
      </c>
      <c r="C71" s="99" t="str">
        <f t="shared" si="13"/>
        <v>AYINSSTO6630</v>
      </c>
      <c r="D71" s="99" t="s">
        <v>1389</v>
      </c>
      <c r="E71" s="99" t="s">
        <v>7878</v>
      </c>
      <c r="F71" s="139" t="s">
        <v>20985</v>
      </c>
      <c r="G71" s="100" t="str">
        <f t="shared" si="14"/>
        <v>O66</v>
      </c>
      <c r="H71" s="90">
        <v>66</v>
      </c>
      <c r="I71" s="100" t="str">
        <f t="shared" si="15"/>
        <v>30</v>
      </c>
      <c r="J71" s="277">
        <v>30</v>
      </c>
      <c r="K71" s="281" t="s">
        <v>21279</v>
      </c>
      <c r="L71" s="278" t="s">
        <v>522</v>
      </c>
      <c r="M71" s="278" t="s">
        <v>21278</v>
      </c>
      <c r="N71" s="278" t="s">
        <v>21277</v>
      </c>
      <c r="O71" s="278" t="s">
        <v>21276</v>
      </c>
      <c r="P71" s="278" t="s">
        <v>21275</v>
      </c>
      <c r="Q71" s="285"/>
      <c r="R71" s="277">
        <f t="shared" si="10"/>
        <v>4</v>
      </c>
      <c r="S71" s="285"/>
      <c r="T71" s="285"/>
      <c r="U71" s="88" t="s">
        <v>21274</v>
      </c>
    </row>
    <row r="72" spans="1:21" ht="87" thickBot="1">
      <c r="A72" s="99" t="str">
        <f t="shared" si="11"/>
        <v>porque nunca tuvo ese nombre.</v>
      </c>
      <c r="B72" s="99" t="str">
        <f t="shared" si="12"/>
        <v>67INSST</v>
      </c>
      <c r="C72" s="99" t="str">
        <f t="shared" si="13"/>
        <v>AYINSSTO6730</v>
      </c>
      <c r="D72" s="99" t="s">
        <v>1389</v>
      </c>
      <c r="E72" s="99" t="s">
        <v>7878</v>
      </c>
      <c r="F72" s="139" t="s">
        <v>20985</v>
      </c>
      <c r="G72" s="100" t="str">
        <f t="shared" si="14"/>
        <v>O67</v>
      </c>
      <c r="H72" s="90">
        <v>67</v>
      </c>
      <c r="I72" s="100" t="str">
        <f t="shared" si="15"/>
        <v>30</v>
      </c>
      <c r="J72" s="277">
        <v>30</v>
      </c>
      <c r="K72" s="281" t="s">
        <v>21273</v>
      </c>
      <c r="L72" s="278" t="s">
        <v>523</v>
      </c>
      <c r="M72" s="278" t="s">
        <v>21076</v>
      </c>
      <c r="N72" s="278" t="s">
        <v>21272</v>
      </c>
      <c r="O72" s="278" t="s">
        <v>21271</v>
      </c>
      <c r="P72" s="278" t="s">
        <v>21270</v>
      </c>
      <c r="Q72" s="285"/>
      <c r="R72" s="277">
        <f t="shared" si="10"/>
        <v>3</v>
      </c>
      <c r="S72" s="285"/>
      <c r="T72" s="285"/>
      <c r="U72" s="88" t="s">
        <v>21269</v>
      </c>
    </row>
    <row r="73" spans="1:21" ht="72.599999999999994" thickBot="1">
      <c r="A73" s="99" t="str">
        <f t="shared" si="11"/>
        <v xml:space="preserve"> fue regulado en dicha Orden.</v>
      </c>
      <c r="B73" s="99" t="str">
        <f t="shared" si="12"/>
        <v>68INSST</v>
      </c>
      <c r="C73" s="99" t="str">
        <f t="shared" si="13"/>
        <v>AYINSSTO6830</v>
      </c>
      <c r="D73" s="99" t="s">
        <v>1389</v>
      </c>
      <c r="E73" s="99" t="s">
        <v>7878</v>
      </c>
      <c r="F73" s="139" t="s">
        <v>20985</v>
      </c>
      <c r="G73" s="100" t="str">
        <f t="shared" si="14"/>
        <v>O68</v>
      </c>
      <c r="H73" s="90">
        <v>68</v>
      </c>
      <c r="I73" s="100" t="str">
        <f t="shared" si="15"/>
        <v>30</v>
      </c>
      <c r="J73" s="277">
        <v>30</v>
      </c>
      <c r="K73" s="281" t="s">
        <v>21268</v>
      </c>
      <c r="L73" s="278" t="s">
        <v>523</v>
      </c>
      <c r="M73" s="278" t="s">
        <v>21267</v>
      </c>
      <c r="N73" s="278" t="s">
        <v>21266</v>
      </c>
      <c r="O73" s="278" t="s">
        <v>21265</v>
      </c>
      <c r="P73" s="278" t="s">
        <v>21264</v>
      </c>
      <c r="Q73" s="285"/>
      <c r="R73" s="277">
        <f t="shared" si="10"/>
        <v>3</v>
      </c>
      <c r="S73" s="285"/>
      <c r="T73" s="285"/>
      <c r="U73" s="88" t="s">
        <v>21263</v>
      </c>
    </row>
    <row r="74" spans="1:21" ht="72.599999999999994" thickBot="1">
      <c r="A74" s="99" t="str">
        <f t="shared" si="11"/>
        <v xml:space="preserve"> tiene conexión con el INSST.</v>
      </c>
      <c r="B74" s="99" t="str">
        <f t="shared" si="12"/>
        <v>69INSST</v>
      </c>
      <c r="C74" s="99" t="str">
        <f t="shared" si="13"/>
        <v>AYINSSTO6930</v>
      </c>
      <c r="D74" s="99" t="s">
        <v>1389</v>
      </c>
      <c r="E74" s="99" t="s">
        <v>7878</v>
      </c>
      <c r="F74" s="139" t="s">
        <v>20985</v>
      </c>
      <c r="G74" s="100" t="str">
        <f t="shared" si="14"/>
        <v>O69</v>
      </c>
      <c r="H74" s="90">
        <v>69</v>
      </c>
      <c r="I74" s="100" t="str">
        <f t="shared" si="15"/>
        <v>30</v>
      </c>
      <c r="J74" s="277">
        <v>30</v>
      </c>
      <c r="K74" s="281" t="s">
        <v>21262</v>
      </c>
      <c r="L74" s="278" t="s">
        <v>1387</v>
      </c>
      <c r="M74" s="278" t="s">
        <v>21261</v>
      </c>
      <c r="N74" s="278" t="s">
        <v>21260</v>
      </c>
      <c r="O74" s="278" t="s">
        <v>21259</v>
      </c>
      <c r="P74" s="278" t="s">
        <v>21258</v>
      </c>
      <c r="Q74" s="285"/>
      <c r="R74" s="277">
        <f t="shared" si="10"/>
        <v>1</v>
      </c>
      <c r="S74" s="285"/>
      <c r="T74" s="285"/>
      <c r="U74" s="88" t="s">
        <v>21257</v>
      </c>
    </row>
    <row r="75" spans="1:21" ht="87" thickBot="1">
      <c r="A75" s="99" t="str">
        <f t="shared" si="11"/>
        <v>rio de Sanidad, no del INSST.</v>
      </c>
      <c r="B75" s="99" t="str">
        <f t="shared" si="12"/>
        <v>70INSST</v>
      </c>
      <c r="C75" s="99" t="str">
        <f t="shared" si="13"/>
        <v>AYINSSTO7030</v>
      </c>
      <c r="D75" s="99" t="s">
        <v>1389</v>
      </c>
      <c r="E75" s="99" t="s">
        <v>7878</v>
      </c>
      <c r="F75" s="139" t="s">
        <v>20985</v>
      </c>
      <c r="G75" s="100" t="str">
        <f t="shared" si="14"/>
        <v>O70</v>
      </c>
      <c r="H75" s="90">
        <v>70</v>
      </c>
      <c r="I75" s="100" t="str">
        <f t="shared" si="15"/>
        <v>30</v>
      </c>
      <c r="J75" s="277">
        <v>30</v>
      </c>
      <c r="K75" s="281" t="s">
        <v>21256</v>
      </c>
      <c r="L75" s="278" t="s">
        <v>522</v>
      </c>
      <c r="M75" s="278" t="s">
        <v>21255</v>
      </c>
      <c r="N75" s="278" t="s">
        <v>21254</v>
      </c>
      <c r="O75" s="278" t="s">
        <v>21253</v>
      </c>
      <c r="P75" s="278" t="s">
        <v>21252</v>
      </c>
      <c r="Q75" s="285"/>
      <c r="R75" s="277">
        <f t="shared" si="10"/>
        <v>4</v>
      </c>
      <c r="S75" s="285"/>
      <c r="T75" s="285"/>
      <c r="U75" s="88" t="s">
        <v>21251</v>
      </c>
    </row>
    <row r="76" spans="1:21" ht="87" thickBot="1">
      <c r="A76" s="99" t="str">
        <f t="shared" si="11"/>
        <v>ión General del Estado (AGE).</v>
      </c>
      <c r="B76" s="99" t="str">
        <f t="shared" si="12"/>
        <v>71INSST</v>
      </c>
      <c r="C76" s="99" t="str">
        <f t="shared" si="13"/>
        <v>AYINSSTO7130</v>
      </c>
      <c r="D76" s="99" t="s">
        <v>1389</v>
      </c>
      <c r="E76" s="99" t="s">
        <v>7878</v>
      </c>
      <c r="F76" s="139" t="s">
        <v>20985</v>
      </c>
      <c r="G76" s="100" t="str">
        <f t="shared" si="14"/>
        <v>O71</v>
      </c>
      <c r="H76" s="90">
        <v>71</v>
      </c>
      <c r="I76" s="100" t="str">
        <f t="shared" si="15"/>
        <v>30</v>
      </c>
      <c r="J76" s="277">
        <v>30</v>
      </c>
      <c r="K76" s="281" t="s">
        <v>21250</v>
      </c>
      <c r="L76" s="278" t="s">
        <v>523</v>
      </c>
      <c r="M76" s="278" t="s">
        <v>21249</v>
      </c>
      <c r="N76" s="278" t="s">
        <v>21248</v>
      </c>
      <c r="O76" s="278" t="s">
        <v>21247</v>
      </c>
      <c r="P76" s="278" t="s">
        <v>21246</v>
      </c>
      <c r="Q76" s="285"/>
      <c r="R76" s="277">
        <f t="shared" si="10"/>
        <v>3</v>
      </c>
      <c r="S76" s="285"/>
      <c r="T76" s="285"/>
      <c r="U76" s="88" t="s">
        <v>21245</v>
      </c>
    </row>
    <row r="77" spans="1:21" ht="101.4" thickBot="1">
      <c r="A77" s="99" t="str">
        <f t="shared" si="11"/>
        <v>ategia, no un objetivo final.</v>
      </c>
      <c r="B77" s="99" t="str">
        <f t="shared" si="12"/>
        <v>72INSST</v>
      </c>
      <c r="C77" s="99" t="str">
        <f t="shared" si="13"/>
        <v>AYINSSTO7230</v>
      </c>
      <c r="D77" s="99" t="s">
        <v>1389</v>
      </c>
      <c r="E77" s="99" t="s">
        <v>7878</v>
      </c>
      <c r="F77" s="139" t="s">
        <v>20985</v>
      </c>
      <c r="G77" s="100" t="str">
        <f t="shared" si="14"/>
        <v>O72</v>
      </c>
      <c r="H77" s="90">
        <v>72</v>
      </c>
      <c r="I77" s="100" t="str">
        <f t="shared" si="15"/>
        <v>30</v>
      </c>
      <c r="J77" s="277">
        <v>30</v>
      </c>
      <c r="K77" s="281" t="s">
        <v>21244</v>
      </c>
      <c r="L77" s="278" t="s">
        <v>523</v>
      </c>
      <c r="M77" s="278" t="s">
        <v>21243</v>
      </c>
      <c r="N77" s="278" t="s">
        <v>21242</v>
      </c>
      <c r="O77" s="278" t="s">
        <v>21241</v>
      </c>
      <c r="P77" s="278" t="s">
        <v>21240</v>
      </c>
      <c r="Q77" s="285"/>
      <c r="R77" s="277">
        <f t="shared" si="10"/>
        <v>3</v>
      </c>
      <c r="S77" s="285"/>
      <c r="T77" s="285"/>
      <c r="U77" s="88" t="s">
        <v>21239</v>
      </c>
    </row>
    <row r="78" spans="1:21" ht="43.8" thickBot="1">
      <c r="A78" s="99" t="str">
        <f t="shared" si="11"/>
        <v>específicas para este centro.</v>
      </c>
      <c r="B78" s="99" t="str">
        <f t="shared" si="12"/>
        <v>73INSST</v>
      </c>
      <c r="C78" s="99" t="str">
        <f t="shared" si="13"/>
        <v>AYINSSTO7330</v>
      </c>
      <c r="D78" s="99" t="s">
        <v>1389</v>
      </c>
      <c r="E78" s="99" t="s">
        <v>7878</v>
      </c>
      <c r="F78" s="139" t="s">
        <v>20985</v>
      </c>
      <c r="G78" s="100" t="str">
        <f t="shared" si="14"/>
        <v>O73</v>
      </c>
      <c r="H78" s="90">
        <v>73</v>
      </c>
      <c r="I78" s="100" t="str">
        <f t="shared" si="15"/>
        <v>30</v>
      </c>
      <c r="J78" s="277">
        <v>30</v>
      </c>
      <c r="K78" s="281" t="s">
        <v>21238</v>
      </c>
      <c r="L78" s="278" t="s">
        <v>1387</v>
      </c>
      <c r="M78" s="278" t="s">
        <v>21237</v>
      </c>
      <c r="N78" s="278" t="s">
        <v>21236</v>
      </c>
      <c r="O78" s="278" t="s">
        <v>21235</v>
      </c>
      <c r="P78" s="278" t="s">
        <v>21234</v>
      </c>
      <c r="Q78" s="285"/>
      <c r="R78" s="277">
        <f t="shared" si="10"/>
        <v>1</v>
      </c>
      <c r="S78" s="285"/>
      <c r="T78" s="285"/>
      <c r="U78" s="88" t="s">
        <v>21233</v>
      </c>
    </row>
    <row r="79" spans="1:21" ht="87" thickBot="1">
      <c r="A79" s="99" t="str">
        <f t="shared" si="11"/>
        <v>este es un órgano consultivo.</v>
      </c>
      <c r="B79" s="99" t="str">
        <f t="shared" si="12"/>
        <v>74INSST</v>
      </c>
      <c r="C79" s="99" t="str">
        <f t="shared" si="13"/>
        <v>AYINSSTO7430</v>
      </c>
      <c r="D79" s="99" t="s">
        <v>1389</v>
      </c>
      <c r="E79" s="99" t="s">
        <v>7878</v>
      </c>
      <c r="F79" s="139" t="s">
        <v>20985</v>
      </c>
      <c r="G79" s="100" t="str">
        <f t="shared" si="14"/>
        <v>O74</v>
      </c>
      <c r="H79" s="90">
        <v>74</v>
      </c>
      <c r="I79" s="100" t="str">
        <f t="shared" si="15"/>
        <v>30</v>
      </c>
      <c r="J79" s="277">
        <v>30</v>
      </c>
      <c r="K79" s="281" t="s">
        <v>21232</v>
      </c>
      <c r="L79" s="278" t="s">
        <v>524</v>
      </c>
      <c r="M79" s="278" t="s">
        <v>21231</v>
      </c>
      <c r="N79" s="278" t="s">
        <v>21230</v>
      </c>
      <c r="O79" s="278" t="s">
        <v>21229</v>
      </c>
      <c r="P79" s="278" t="s">
        <v>21228</v>
      </c>
      <c r="Q79" s="285"/>
      <c r="R79" s="277">
        <f t="shared" si="10"/>
        <v>2</v>
      </c>
      <c r="S79" s="285"/>
      <c r="T79" s="285"/>
      <c r="U79" s="88" t="s">
        <v>21227</v>
      </c>
    </row>
    <row r="80" spans="1:21" ht="101.4" thickBot="1">
      <c r="A80" s="99" t="str">
        <f t="shared" si="11"/>
        <v xml:space="preserve"> más técnico que coordinador.</v>
      </c>
      <c r="B80" t="str">
        <f t="shared" si="12"/>
        <v>75INSST</v>
      </c>
      <c r="C80" t="str">
        <f t="shared" si="13"/>
        <v>AYINSSTO7530</v>
      </c>
      <c r="D80" t="s">
        <v>1389</v>
      </c>
      <c r="E80" t="s">
        <v>7878</v>
      </c>
      <c r="F80" s="19" t="s">
        <v>20985</v>
      </c>
      <c r="G80" s="11" t="str">
        <f t="shared" si="14"/>
        <v>O75</v>
      </c>
      <c r="H80" s="12">
        <v>75</v>
      </c>
      <c r="I80" s="11" t="str">
        <f t="shared" si="15"/>
        <v>30</v>
      </c>
      <c r="J80" s="16">
        <v>30</v>
      </c>
      <c r="K80" s="30" t="s">
        <v>21226</v>
      </c>
      <c r="L80" s="27" t="s">
        <v>1387</v>
      </c>
      <c r="M80" s="27" t="s">
        <v>21070</v>
      </c>
      <c r="N80" s="27" t="s">
        <v>21225</v>
      </c>
      <c r="O80" s="27" t="s">
        <v>21224</v>
      </c>
      <c r="P80" s="27" t="s">
        <v>21223</v>
      </c>
      <c r="R80" s="16">
        <f t="shared" si="10"/>
        <v>1</v>
      </c>
      <c r="U80" s="6" t="s">
        <v>21222</v>
      </c>
    </row>
    <row r="81" spans="1:21" ht="72.599999999999994" thickBot="1">
      <c r="A81" s="99" t="str">
        <f t="shared" si="11"/>
        <v>nece exclusivamente al INSST.</v>
      </c>
      <c r="B81" t="str">
        <f t="shared" si="12"/>
        <v>76INSST</v>
      </c>
      <c r="C81" t="str">
        <f t="shared" si="13"/>
        <v>AYINSSTO7630</v>
      </c>
      <c r="D81" t="s">
        <v>1389</v>
      </c>
      <c r="E81" t="s">
        <v>7878</v>
      </c>
      <c r="F81" s="19" t="s">
        <v>20985</v>
      </c>
      <c r="G81" s="11" t="str">
        <f t="shared" si="14"/>
        <v>O76</v>
      </c>
      <c r="H81" s="12">
        <v>76</v>
      </c>
      <c r="I81" s="11" t="str">
        <f t="shared" si="15"/>
        <v>30</v>
      </c>
      <c r="J81" s="16">
        <v>30</v>
      </c>
      <c r="K81" s="30" t="s">
        <v>21128</v>
      </c>
      <c r="L81" s="27" t="s">
        <v>524</v>
      </c>
      <c r="M81" s="27" t="s">
        <v>21025</v>
      </c>
      <c r="N81" s="27" t="s">
        <v>21108</v>
      </c>
      <c r="O81" s="27" t="s">
        <v>21221</v>
      </c>
      <c r="P81" s="27" t="s">
        <v>21220</v>
      </c>
      <c r="R81" s="16">
        <f t="shared" si="10"/>
        <v>2</v>
      </c>
      <c r="U81" s="6" t="s">
        <v>21219</v>
      </c>
    </row>
    <row r="82" spans="1:21" ht="87" thickBot="1">
      <c r="A82" s="99" t="str">
        <f t="shared" si="11"/>
        <v>ción es técnica, no política.</v>
      </c>
      <c r="B82" t="str">
        <f t="shared" si="12"/>
        <v>77INSST</v>
      </c>
      <c r="C82" t="str">
        <f t="shared" si="13"/>
        <v>AYINSSTO7730</v>
      </c>
      <c r="D82" t="s">
        <v>1389</v>
      </c>
      <c r="E82" t="s">
        <v>7878</v>
      </c>
      <c r="F82" s="19" t="s">
        <v>20985</v>
      </c>
      <c r="G82" s="11" t="str">
        <f t="shared" si="14"/>
        <v>O77</v>
      </c>
      <c r="H82" s="12">
        <v>77</v>
      </c>
      <c r="I82" s="11" t="str">
        <f t="shared" si="15"/>
        <v>30</v>
      </c>
      <c r="J82" s="16">
        <v>30</v>
      </c>
      <c r="K82" s="30" t="s">
        <v>21218</v>
      </c>
      <c r="L82" s="27" t="s">
        <v>1387</v>
      </c>
      <c r="M82" s="27" t="s">
        <v>21217</v>
      </c>
      <c r="N82" s="27" t="s">
        <v>21216</v>
      </c>
      <c r="O82" s="27" t="s">
        <v>21215</v>
      </c>
      <c r="P82" s="27" t="s">
        <v>21214</v>
      </c>
      <c r="R82" s="16">
        <f t="shared" si="10"/>
        <v>1</v>
      </c>
      <c r="U82" s="6" t="s">
        <v>21213</v>
      </c>
    </row>
    <row r="83" spans="1:21" ht="29.4" thickBot="1">
      <c r="A83" s="99" t="str">
        <f t="shared" si="11"/>
        <v>cantidad actual de gabinetes.</v>
      </c>
      <c r="B83" t="str">
        <f t="shared" si="12"/>
        <v>78INSST</v>
      </c>
      <c r="C83" t="str">
        <f t="shared" si="13"/>
        <v>AYINSSTO7830</v>
      </c>
      <c r="D83" t="s">
        <v>1389</v>
      </c>
      <c r="E83" t="s">
        <v>7878</v>
      </c>
      <c r="F83" s="19" t="s">
        <v>20985</v>
      </c>
      <c r="G83" s="11" t="str">
        <f t="shared" si="14"/>
        <v>O78</v>
      </c>
      <c r="H83" s="12">
        <v>78</v>
      </c>
      <c r="I83" s="11" t="str">
        <f t="shared" si="15"/>
        <v>30</v>
      </c>
      <c r="J83" s="16">
        <v>30</v>
      </c>
      <c r="K83" s="30" t="s">
        <v>21212</v>
      </c>
      <c r="L83" s="27" t="s">
        <v>524</v>
      </c>
      <c r="M83" s="27" t="s">
        <v>21211</v>
      </c>
      <c r="N83" s="27" t="s">
        <v>21210</v>
      </c>
      <c r="O83" s="27" t="s">
        <v>21209</v>
      </c>
      <c r="P83" s="27" t="s">
        <v>19366</v>
      </c>
      <c r="R83" s="16">
        <f t="shared" si="10"/>
        <v>2</v>
      </c>
      <c r="U83" s="6" t="s">
        <v>21208</v>
      </c>
    </row>
    <row r="84" spans="1:21" ht="72.599999999999994" thickBot="1">
      <c r="A84" s="99" t="str">
        <f t="shared" si="11"/>
        <v xml:space="preserve"> tarea corresponde a la ITSS.</v>
      </c>
      <c r="B84" t="str">
        <f t="shared" si="12"/>
        <v>79INSST</v>
      </c>
      <c r="C84" t="str">
        <f t="shared" si="13"/>
        <v>AYINSSTO7930</v>
      </c>
      <c r="D84" t="s">
        <v>1389</v>
      </c>
      <c r="E84" t="s">
        <v>7878</v>
      </c>
      <c r="F84" s="19" t="s">
        <v>20985</v>
      </c>
      <c r="G84" s="11" t="str">
        <f t="shared" si="14"/>
        <v>O79</v>
      </c>
      <c r="H84" s="12">
        <v>79</v>
      </c>
      <c r="I84" s="11" t="str">
        <f t="shared" si="15"/>
        <v>30</v>
      </c>
      <c r="J84" s="16">
        <v>30</v>
      </c>
      <c r="K84" s="30" t="s">
        <v>21207</v>
      </c>
      <c r="L84" s="27" t="s">
        <v>522</v>
      </c>
      <c r="M84" s="27" t="s">
        <v>21206</v>
      </c>
      <c r="N84" s="27" t="s">
        <v>21205</v>
      </c>
      <c r="O84" s="27" t="s">
        <v>21204</v>
      </c>
      <c r="P84" s="27" t="s">
        <v>21203</v>
      </c>
      <c r="R84" s="16">
        <f t="shared" si="10"/>
        <v>4</v>
      </c>
      <c r="U84" s="6" t="s">
        <v>21202</v>
      </c>
    </row>
    <row r="85" spans="1:21" ht="115.8" thickBot="1">
      <c r="A85" s="99" t="str">
        <f t="shared" si="11"/>
        <v>s responsabilidad de la ITSS.</v>
      </c>
      <c r="B85" t="str">
        <f t="shared" si="12"/>
        <v>80INSST</v>
      </c>
      <c r="C85" t="str">
        <f t="shared" si="13"/>
        <v>AYINSSTO8030</v>
      </c>
      <c r="D85" t="s">
        <v>1389</v>
      </c>
      <c r="E85" t="s">
        <v>7878</v>
      </c>
      <c r="F85" s="19" t="s">
        <v>20985</v>
      </c>
      <c r="G85" s="11" t="str">
        <f t="shared" si="14"/>
        <v>O80</v>
      </c>
      <c r="H85" s="12">
        <v>80</v>
      </c>
      <c r="I85" s="11" t="str">
        <f t="shared" si="15"/>
        <v>30</v>
      </c>
      <c r="J85" s="16">
        <v>30</v>
      </c>
      <c r="K85" s="30" t="s">
        <v>21201</v>
      </c>
      <c r="L85" s="27" t="s">
        <v>523</v>
      </c>
      <c r="M85" s="27" t="s">
        <v>21193</v>
      </c>
      <c r="N85" s="27" t="s">
        <v>21200</v>
      </c>
      <c r="O85" s="27" t="s">
        <v>21199</v>
      </c>
      <c r="P85" s="27" t="s">
        <v>21198</v>
      </c>
      <c r="R85" s="16">
        <f t="shared" si="10"/>
        <v>3</v>
      </c>
      <c r="U85" s="6" t="s">
        <v>21197</v>
      </c>
    </row>
    <row r="86" spans="1:21" ht="115.8" thickBot="1">
      <c r="A86" s="99" t="str">
        <f t="shared" si="11"/>
        <v>na de sus tareas específicas.</v>
      </c>
      <c r="B86" t="str">
        <f t="shared" si="12"/>
        <v>81INSST</v>
      </c>
      <c r="C86" t="str">
        <f t="shared" si="13"/>
        <v>AYINSSTO8130</v>
      </c>
      <c r="D86" t="s">
        <v>1389</v>
      </c>
      <c r="E86" t="s">
        <v>7878</v>
      </c>
      <c r="F86" s="19" t="s">
        <v>20985</v>
      </c>
      <c r="G86" s="11" t="str">
        <f t="shared" si="14"/>
        <v>O81</v>
      </c>
      <c r="H86" s="12">
        <v>81</v>
      </c>
      <c r="I86" s="11" t="str">
        <f t="shared" si="15"/>
        <v>30</v>
      </c>
      <c r="J86" s="16">
        <v>30</v>
      </c>
      <c r="K86" s="30" t="s">
        <v>21196</v>
      </c>
      <c r="L86" s="27" t="s">
        <v>524</v>
      </c>
      <c r="M86" s="27" t="s">
        <v>21195</v>
      </c>
      <c r="N86" s="27" t="s">
        <v>21194</v>
      </c>
      <c r="O86" s="27" t="s">
        <v>21193</v>
      </c>
      <c r="P86" s="27" t="s">
        <v>21192</v>
      </c>
      <c r="R86" s="16">
        <f t="shared" si="10"/>
        <v>2</v>
      </c>
      <c r="U86" s="6" t="s">
        <v>21191</v>
      </c>
    </row>
    <row r="87" spans="1:21" ht="115.8" thickBot="1">
      <c r="A87" s="99" t="str">
        <f t="shared" si="11"/>
        <v>ido es hasta 25 trabajadores.</v>
      </c>
      <c r="B87" t="str">
        <f t="shared" si="12"/>
        <v>82INSST</v>
      </c>
      <c r="C87" t="str">
        <f t="shared" si="13"/>
        <v>AYINSSTO8230</v>
      </c>
      <c r="D87" t="s">
        <v>1389</v>
      </c>
      <c r="E87" t="s">
        <v>7878</v>
      </c>
      <c r="F87" s="19" t="s">
        <v>20985</v>
      </c>
      <c r="G87" s="11" t="str">
        <f t="shared" si="14"/>
        <v>O82</v>
      </c>
      <c r="H87" s="12">
        <v>82</v>
      </c>
      <c r="I87" s="11" t="str">
        <f t="shared" si="15"/>
        <v>30</v>
      </c>
      <c r="J87" s="16">
        <v>30</v>
      </c>
      <c r="K87" s="30" t="s">
        <v>21190</v>
      </c>
      <c r="L87" s="27" t="s">
        <v>523</v>
      </c>
      <c r="M87" s="27" t="s">
        <v>21189</v>
      </c>
      <c r="N87" s="27" t="s">
        <v>21154</v>
      </c>
      <c r="O87" s="27" t="s">
        <v>21188</v>
      </c>
      <c r="P87" s="27" t="s">
        <v>21187</v>
      </c>
      <c r="R87" s="16">
        <f t="shared" si="10"/>
        <v>3</v>
      </c>
      <c r="U87" s="6" t="s">
        <v>21186</v>
      </c>
    </row>
    <row r="88" spans="1:21" ht="101.4" thickBot="1">
      <c r="A88" s="99" t="str">
        <f t="shared" si="11"/>
        <v>este departamento específico.</v>
      </c>
      <c r="B88" t="str">
        <f t="shared" si="12"/>
        <v>83INSST</v>
      </c>
      <c r="C88" t="str">
        <f t="shared" si="13"/>
        <v>AYINSSTO8330</v>
      </c>
      <c r="D88" t="s">
        <v>1389</v>
      </c>
      <c r="E88" t="s">
        <v>7878</v>
      </c>
      <c r="F88" s="19" t="s">
        <v>20985</v>
      </c>
      <c r="G88" s="11" t="str">
        <f t="shared" si="14"/>
        <v>O83</v>
      </c>
      <c r="H88" s="12">
        <v>83</v>
      </c>
      <c r="I88" s="11" t="str">
        <f t="shared" si="15"/>
        <v>30</v>
      </c>
      <c r="J88" s="16">
        <v>30</v>
      </c>
      <c r="K88" s="30" t="s">
        <v>21185</v>
      </c>
      <c r="L88" s="27" t="s">
        <v>523</v>
      </c>
      <c r="M88" s="27" t="s">
        <v>21157</v>
      </c>
      <c r="N88" s="27" t="s">
        <v>21184</v>
      </c>
      <c r="O88" s="27" t="s">
        <v>21183</v>
      </c>
      <c r="P88" s="27" t="s">
        <v>21160</v>
      </c>
      <c r="R88" s="16">
        <f t="shared" si="10"/>
        <v>3</v>
      </c>
      <c r="U88" s="6" t="s">
        <v>21182</v>
      </c>
    </row>
    <row r="89" spans="1:21" ht="101.4" thickBot="1">
      <c r="A89" s="99" t="str">
        <f t="shared" si="11"/>
        <v>cubierta por este reglamento.</v>
      </c>
      <c r="B89" t="str">
        <f t="shared" si="12"/>
        <v>84INSST</v>
      </c>
      <c r="C89" t="str">
        <f t="shared" si="13"/>
        <v>AYINSSTO8430</v>
      </c>
      <c r="D89" t="s">
        <v>1389</v>
      </c>
      <c r="E89" t="s">
        <v>7878</v>
      </c>
      <c r="F89" s="19" t="s">
        <v>20985</v>
      </c>
      <c r="G89" s="11" t="str">
        <f t="shared" si="14"/>
        <v>O84</v>
      </c>
      <c r="H89" s="12">
        <v>84</v>
      </c>
      <c r="I89" s="11" t="str">
        <f t="shared" si="15"/>
        <v>30</v>
      </c>
      <c r="J89" s="16">
        <v>30</v>
      </c>
      <c r="K89" s="30" t="s">
        <v>21181</v>
      </c>
      <c r="L89" s="27" t="s">
        <v>524</v>
      </c>
      <c r="M89" s="27" t="s">
        <v>21180</v>
      </c>
      <c r="N89" s="27" t="s">
        <v>21179</v>
      </c>
      <c r="O89" s="27" t="s">
        <v>21178</v>
      </c>
      <c r="P89" s="27" t="s">
        <v>21177</v>
      </c>
      <c r="R89" s="16">
        <f t="shared" si="10"/>
        <v>2</v>
      </c>
      <c r="U89" s="6" t="s">
        <v>21176</v>
      </c>
    </row>
    <row r="90" spans="1:21" ht="101.4" thickBot="1">
      <c r="A90" s="99" t="str">
        <f t="shared" si="11"/>
        <v>ito de la higiene industrial.</v>
      </c>
      <c r="B90" t="str">
        <f t="shared" si="12"/>
        <v>85INSST</v>
      </c>
      <c r="C90" t="str">
        <f t="shared" si="13"/>
        <v>AYINSSTO8530</v>
      </c>
      <c r="D90" t="s">
        <v>1389</v>
      </c>
      <c r="E90" t="s">
        <v>7878</v>
      </c>
      <c r="F90" s="19" t="s">
        <v>20985</v>
      </c>
      <c r="G90" s="11" t="str">
        <f t="shared" si="14"/>
        <v>O85</v>
      </c>
      <c r="H90" s="12">
        <v>85</v>
      </c>
      <c r="I90" s="11" t="str">
        <f t="shared" si="15"/>
        <v>30</v>
      </c>
      <c r="J90" s="16">
        <v>30</v>
      </c>
      <c r="K90" s="30" t="s">
        <v>21175</v>
      </c>
      <c r="L90" s="27" t="s">
        <v>523</v>
      </c>
      <c r="M90" s="27" t="s">
        <v>21161</v>
      </c>
      <c r="N90" s="27" t="s">
        <v>21174</v>
      </c>
      <c r="O90" s="27" t="s">
        <v>21173</v>
      </c>
      <c r="P90" s="27" t="s">
        <v>21172</v>
      </c>
      <c r="R90" s="16">
        <f t="shared" ref="R90:R124" si="16">IF(L90="A",1,IF(L90="B",2,IF(L90="C",3,4)))</f>
        <v>3</v>
      </c>
      <c r="U90" s="6" t="s">
        <v>21171</v>
      </c>
    </row>
    <row r="91" spans="1:21" ht="87" thickBot="1">
      <c r="A91" s="99" t="str">
        <f t="shared" si="11"/>
        <v>ecífico sobre siniestralidad.</v>
      </c>
      <c r="B91" t="str">
        <f t="shared" si="12"/>
        <v>86INSST</v>
      </c>
      <c r="C91" t="str">
        <f t="shared" si="13"/>
        <v>AYINSSTO8630</v>
      </c>
      <c r="D91" t="s">
        <v>1389</v>
      </c>
      <c r="E91" t="s">
        <v>7878</v>
      </c>
      <c r="F91" s="19" t="s">
        <v>20985</v>
      </c>
      <c r="G91" s="11" t="str">
        <f t="shared" si="14"/>
        <v>O86</v>
      </c>
      <c r="H91" s="12">
        <v>86</v>
      </c>
      <c r="I91" s="11" t="str">
        <f t="shared" si="15"/>
        <v>30</v>
      </c>
      <c r="J91" s="16">
        <v>30</v>
      </c>
      <c r="K91" s="30" t="s">
        <v>21170</v>
      </c>
      <c r="L91" s="27" t="s">
        <v>523</v>
      </c>
      <c r="M91" s="27" t="s">
        <v>21169</v>
      </c>
      <c r="N91" s="27" t="s">
        <v>21168</v>
      </c>
      <c r="O91" s="27" t="s">
        <v>21167</v>
      </c>
      <c r="P91" s="27" t="s">
        <v>21166</v>
      </c>
      <c r="R91" s="16">
        <f t="shared" si="16"/>
        <v>3</v>
      </c>
      <c r="U91" s="6" t="s">
        <v>21165</v>
      </c>
    </row>
    <row r="92" spans="1:21" ht="87" thickBot="1">
      <c r="A92" s="99" t="str">
        <f t="shared" si="11"/>
        <v>de colaborar en este aspecto.</v>
      </c>
      <c r="B92" t="str">
        <f t="shared" si="12"/>
        <v>87INSST</v>
      </c>
      <c r="C92" t="str">
        <f t="shared" si="13"/>
        <v>AYINSSTO8730</v>
      </c>
      <c r="D92" t="s">
        <v>1389</v>
      </c>
      <c r="E92" t="s">
        <v>7878</v>
      </c>
      <c r="F92" s="19" t="s">
        <v>20985</v>
      </c>
      <c r="G92" s="11" t="str">
        <f t="shared" si="14"/>
        <v>O87</v>
      </c>
      <c r="H92" s="12">
        <v>87</v>
      </c>
      <c r="I92" s="11" t="str">
        <f t="shared" si="15"/>
        <v>30</v>
      </c>
      <c r="J92" s="16">
        <v>30</v>
      </c>
      <c r="K92" s="30" t="s">
        <v>21164</v>
      </c>
      <c r="L92" s="27" t="s">
        <v>524</v>
      </c>
      <c r="M92" s="27" t="s">
        <v>21163</v>
      </c>
      <c r="N92" s="27" t="s">
        <v>21162</v>
      </c>
      <c r="O92" s="27" t="s">
        <v>21161</v>
      </c>
      <c r="P92" s="27" t="s">
        <v>21160</v>
      </c>
      <c r="R92" s="16">
        <f t="shared" si="16"/>
        <v>2</v>
      </c>
      <c r="U92" s="6" t="s">
        <v>21159</v>
      </c>
    </row>
    <row r="93" spans="1:21" ht="87" thickBot="1">
      <c r="A93" s="99" t="str">
        <f t="shared" si="11"/>
        <v>el enfoque central del INSST.</v>
      </c>
      <c r="B93" t="str">
        <f t="shared" si="12"/>
        <v>88INSST</v>
      </c>
      <c r="C93" t="str">
        <f t="shared" si="13"/>
        <v>AYINSSTO8830</v>
      </c>
      <c r="D93" t="s">
        <v>1389</v>
      </c>
      <c r="E93" t="s">
        <v>7878</v>
      </c>
      <c r="F93" s="19" t="s">
        <v>20985</v>
      </c>
      <c r="G93" s="11" t="str">
        <f t="shared" si="14"/>
        <v>O88</v>
      </c>
      <c r="H93" s="12">
        <v>88</v>
      </c>
      <c r="I93" s="11" t="str">
        <f t="shared" si="15"/>
        <v>30</v>
      </c>
      <c r="J93" s="16">
        <v>30</v>
      </c>
      <c r="K93" s="30" t="s">
        <v>21158</v>
      </c>
      <c r="L93" s="27" t="s">
        <v>523</v>
      </c>
      <c r="M93" s="27" t="s">
        <v>21157</v>
      </c>
      <c r="N93" s="27" t="s">
        <v>21156</v>
      </c>
      <c r="O93" s="27" t="s">
        <v>21155</v>
      </c>
      <c r="P93" s="27" t="s">
        <v>21154</v>
      </c>
      <c r="R93" s="16">
        <f t="shared" si="16"/>
        <v>3</v>
      </c>
      <c r="U93" s="6" t="s">
        <v>21153</v>
      </c>
    </row>
    <row r="94" spans="1:21" ht="72.599999999999994" thickBot="1">
      <c r="A94" s="99" t="str">
        <f t="shared" si="11"/>
        <v>o no se limita a este sector.</v>
      </c>
      <c r="B94" t="str">
        <f t="shared" si="12"/>
        <v>89INSST</v>
      </c>
      <c r="C94" t="str">
        <f t="shared" si="13"/>
        <v>AYINSSTO8930</v>
      </c>
      <c r="D94" t="s">
        <v>1389</v>
      </c>
      <c r="E94" t="s">
        <v>7878</v>
      </c>
      <c r="F94" s="19" t="s">
        <v>20985</v>
      </c>
      <c r="G94" s="11" t="str">
        <f t="shared" si="14"/>
        <v>O89</v>
      </c>
      <c r="H94" s="12">
        <v>89</v>
      </c>
      <c r="I94" s="11" t="str">
        <f t="shared" si="15"/>
        <v>30</v>
      </c>
      <c r="J94" s="16">
        <v>30</v>
      </c>
      <c r="K94" s="30" t="s">
        <v>21152</v>
      </c>
      <c r="L94" s="27" t="s">
        <v>523</v>
      </c>
      <c r="M94" s="27" t="s">
        <v>21151</v>
      </c>
      <c r="N94" s="27" t="s">
        <v>21150</v>
      </c>
      <c r="O94" s="27" t="s">
        <v>21149</v>
      </c>
      <c r="P94" s="27" t="s">
        <v>21148</v>
      </c>
      <c r="R94" s="16">
        <f t="shared" si="16"/>
        <v>3</v>
      </c>
      <c r="U94" s="6" t="s">
        <v>21147</v>
      </c>
    </row>
    <row r="95" spans="1:21" ht="101.4" thickBot="1">
      <c r="A95" s="99" t="str">
        <f t="shared" si="11"/>
        <v xml:space="preserve"> el foco principal del INSST.</v>
      </c>
      <c r="B95" t="str">
        <f t="shared" si="12"/>
        <v>90INSST</v>
      </c>
      <c r="C95" t="str">
        <f t="shared" si="13"/>
        <v>AYINSSTO9030</v>
      </c>
      <c r="D95" t="s">
        <v>1389</v>
      </c>
      <c r="E95" t="s">
        <v>7878</v>
      </c>
      <c r="F95" s="19" t="s">
        <v>20985</v>
      </c>
      <c r="G95" s="11" t="str">
        <f t="shared" si="14"/>
        <v>O90</v>
      </c>
      <c r="H95" s="12">
        <v>90</v>
      </c>
      <c r="I95" s="11" t="str">
        <f t="shared" si="15"/>
        <v>30</v>
      </c>
      <c r="J95" s="16">
        <v>30</v>
      </c>
      <c r="K95" s="30" t="s">
        <v>21146</v>
      </c>
      <c r="L95" s="27" t="s">
        <v>523</v>
      </c>
      <c r="M95" s="27" t="s">
        <v>21145</v>
      </c>
      <c r="N95" s="27" t="s">
        <v>21144</v>
      </c>
      <c r="O95" s="27" t="s">
        <v>21143</v>
      </c>
      <c r="P95" s="27" t="s">
        <v>21142</v>
      </c>
      <c r="R95" s="16">
        <f t="shared" si="16"/>
        <v>3</v>
      </c>
      <c r="U95" s="6" t="s">
        <v>21141</v>
      </c>
    </row>
    <row r="96" spans="1:21" ht="87" thickBot="1">
      <c r="A96" s="99" t="str">
        <f t="shared" si="11"/>
        <v>stima la cantidad de centros.</v>
      </c>
      <c r="B96" t="str">
        <f t="shared" si="12"/>
        <v>91INSST</v>
      </c>
      <c r="C96" t="str">
        <f t="shared" si="13"/>
        <v>AYINSSTO9130</v>
      </c>
      <c r="D96" t="s">
        <v>1389</v>
      </c>
      <c r="E96" t="s">
        <v>7878</v>
      </c>
      <c r="F96" s="19" t="s">
        <v>20985</v>
      </c>
      <c r="G96" s="11" t="str">
        <f t="shared" si="14"/>
        <v>O91</v>
      </c>
      <c r="H96" s="12">
        <v>91</v>
      </c>
      <c r="I96" s="11" t="str">
        <f t="shared" si="15"/>
        <v>30</v>
      </c>
      <c r="J96" s="16">
        <v>30</v>
      </c>
      <c r="K96" s="30" t="s">
        <v>21140</v>
      </c>
      <c r="L96" s="27" t="s">
        <v>524</v>
      </c>
      <c r="M96" s="27" t="s">
        <v>21139</v>
      </c>
      <c r="N96" s="27" t="s">
        <v>21138</v>
      </c>
      <c r="O96" s="27" t="s">
        <v>21137</v>
      </c>
      <c r="P96" s="27" t="s">
        <v>21136</v>
      </c>
      <c r="R96" s="16">
        <f t="shared" si="16"/>
        <v>2</v>
      </c>
      <c r="U96" s="6" t="s">
        <v>21135</v>
      </c>
    </row>
    <row r="97" spans="1:21" ht="87" thickBot="1">
      <c r="A97" s="99" t="str">
        <f t="shared" si="11"/>
        <v xml:space="preserve"> para realizar nombramientos.</v>
      </c>
      <c r="B97" t="str">
        <f t="shared" si="12"/>
        <v>92INSST</v>
      </c>
      <c r="C97" t="str">
        <f t="shared" si="13"/>
        <v>AYINSSTO9230</v>
      </c>
      <c r="D97" t="s">
        <v>1389</v>
      </c>
      <c r="E97" t="s">
        <v>7878</v>
      </c>
      <c r="F97" s="19" t="s">
        <v>20985</v>
      </c>
      <c r="G97" s="11" t="str">
        <f t="shared" si="14"/>
        <v>O92</v>
      </c>
      <c r="H97" s="12">
        <v>92</v>
      </c>
      <c r="I97" s="11" t="str">
        <f t="shared" si="15"/>
        <v>30</v>
      </c>
      <c r="J97" s="16">
        <v>30</v>
      </c>
      <c r="K97" s="30" t="s">
        <v>21134</v>
      </c>
      <c r="L97" s="27" t="s">
        <v>523</v>
      </c>
      <c r="M97" s="27" t="s">
        <v>21133</v>
      </c>
      <c r="N97" s="27" t="s">
        <v>21132</v>
      </c>
      <c r="O97" s="27" t="s">
        <v>21131</v>
      </c>
      <c r="P97" s="27" t="s">
        <v>21130</v>
      </c>
      <c r="R97" s="16">
        <f t="shared" si="16"/>
        <v>3</v>
      </c>
      <c r="U97" s="6" t="s">
        <v>21129</v>
      </c>
    </row>
    <row r="98" spans="1:21" ht="87" thickBot="1">
      <c r="A98" s="99" t="str">
        <f t="shared" si="11"/>
        <v>s un organismo independiente.</v>
      </c>
      <c r="B98" t="str">
        <f t="shared" si="12"/>
        <v>93INSST</v>
      </c>
      <c r="C98" t="str">
        <f t="shared" si="13"/>
        <v>AYINSSTO9330</v>
      </c>
      <c r="D98" t="s">
        <v>1389</v>
      </c>
      <c r="E98" t="s">
        <v>7878</v>
      </c>
      <c r="F98" s="19" t="s">
        <v>20985</v>
      </c>
      <c r="G98" s="11" t="str">
        <f t="shared" si="14"/>
        <v>O93</v>
      </c>
      <c r="H98" s="12">
        <v>93</v>
      </c>
      <c r="I98" s="11" t="str">
        <f t="shared" si="15"/>
        <v>30</v>
      </c>
      <c r="J98" s="16">
        <v>30</v>
      </c>
      <c r="K98" s="30" t="s">
        <v>21128</v>
      </c>
      <c r="L98" s="27" t="s">
        <v>1387</v>
      </c>
      <c r="M98" s="27" t="s">
        <v>21075</v>
      </c>
      <c r="N98" s="27" t="s">
        <v>21127</v>
      </c>
      <c r="O98" s="27" t="s">
        <v>21126</v>
      </c>
      <c r="P98" s="27" t="s">
        <v>21125</v>
      </c>
      <c r="R98" s="16">
        <f t="shared" si="16"/>
        <v>1</v>
      </c>
      <c r="U98" s="6" t="s">
        <v>21124</v>
      </c>
    </row>
    <row r="99" spans="1:21" ht="87" thickBot="1">
      <c r="A99" s="99" t="str">
        <f t="shared" ref="A99:A124" si="17">RIGHT(U99,29)</f>
        <v>iene competencias operativas.</v>
      </c>
      <c r="B99" t="str">
        <f t="shared" ref="B99:B124" si="18">H99&amp;F99</f>
        <v>94INSST</v>
      </c>
      <c r="C99" t="str">
        <f t="shared" ref="C99:C124" si="19">D99&amp;E99&amp;F99&amp;G99&amp;I99</f>
        <v>AYINSSTO9430</v>
      </c>
      <c r="D99" t="s">
        <v>1389</v>
      </c>
      <c r="E99" t="s">
        <v>7878</v>
      </c>
      <c r="F99" s="19" t="s">
        <v>20985</v>
      </c>
      <c r="G99" s="11" t="str">
        <f t="shared" ref="G99:G124" si="20">IF(H99&lt;9,"OO",IF(H99&lt;99,"O",""))&amp;H99</f>
        <v>O94</v>
      </c>
      <c r="H99" s="12">
        <v>94</v>
      </c>
      <c r="I99" s="11" t="str">
        <f t="shared" ref="I99:I124" si="21">IF(J99&lt;9,"O","")&amp;J99</f>
        <v>30</v>
      </c>
      <c r="J99" s="16">
        <v>30</v>
      </c>
      <c r="K99" s="30" t="s">
        <v>21123</v>
      </c>
      <c r="L99" s="27" t="s">
        <v>523</v>
      </c>
      <c r="M99" s="27" t="s">
        <v>21122</v>
      </c>
      <c r="N99" s="27" t="s">
        <v>21121</v>
      </c>
      <c r="O99" s="27" t="s">
        <v>21118</v>
      </c>
      <c r="P99" s="27" t="s">
        <v>21120</v>
      </c>
      <c r="R99" s="16">
        <f t="shared" si="16"/>
        <v>3</v>
      </c>
      <c r="U99" s="6" t="s">
        <v>21119</v>
      </c>
    </row>
    <row r="100" spans="1:21" ht="72.599999999999994" thickBot="1">
      <c r="A100" s="99" t="str">
        <f t="shared" si="17"/>
        <v>, no es su función principal.</v>
      </c>
      <c r="B100" t="str">
        <f t="shared" si="18"/>
        <v>95INSST</v>
      </c>
      <c r="C100" t="str">
        <f t="shared" si="19"/>
        <v>AYINSSTO9530</v>
      </c>
      <c r="D100" t="s">
        <v>1389</v>
      </c>
      <c r="E100" t="s">
        <v>7878</v>
      </c>
      <c r="F100" s="19" t="s">
        <v>20985</v>
      </c>
      <c r="G100" s="11" t="str">
        <f t="shared" si="20"/>
        <v>O95</v>
      </c>
      <c r="H100" s="12">
        <v>95</v>
      </c>
      <c r="I100" s="11" t="str">
        <f t="shared" si="21"/>
        <v>30</v>
      </c>
      <c r="J100" s="16">
        <v>30</v>
      </c>
      <c r="K100" s="30" t="s">
        <v>21083</v>
      </c>
      <c r="L100" s="27" t="s">
        <v>524</v>
      </c>
      <c r="M100" s="27" t="s">
        <v>21082</v>
      </c>
      <c r="N100" s="27" t="s">
        <v>21081</v>
      </c>
      <c r="O100" s="27" t="s">
        <v>21118</v>
      </c>
      <c r="P100" s="27" t="s">
        <v>21117</v>
      </c>
      <c r="R100" s="16">
        <f t="shared" si="16"/>
        <v>2</v>
      </c>
      <c r="U100" s="6" t="s">
        <v>21116</v>
      </c>
    </row>
    <row r="101" spans="1:21" ht="72.599999999999994" thickBot="1">
      <c r="A101" s="99" t="str">
        <f t="shared" si="17"/>
        <v>n área de colaboración clave.</v>
      </c>
      <c r="B101" t="str">
        <f t="shared" si="18"/>
        <v>96INSST</v>
      </c>
      <c r="C101" t="str">
        <f t="shared" si="19"/>
        <v>AYINSSTO9630</v>
      </c>
      <c r="D101" t="s">
        <v>1389</v>
      </c>
      <c r="E101" t="s">
        <v>7878</v>
      </c>
      <c r="F101" s="19" t="s">
        <v>20985</v>
      </c>
      <c r="G101" s="11" t="str">
        <f t="shared" si="20"/>
        <v>O96</v>
      </c>
      <c r="H101" s="12">
        <v>96</v>
      </c>
      <c r="I101" s="11" t="str">
        <f t="shared" si="21"/>
        <v>30</v>
      </c>
      <c r="J101" s="16">
        <v>30</v>
      </c>
      <c r="K101" s="30" t="s">
        <v>21115</v>
      </c>
      <c r="L101" s="27" t="s">
        <v>524</v>
      </c>
      <c r="M101" s="27" t="s">
        <v>21114</v>
      </c>
      <c r="N101" s="27" t="s">
        <v>21113</v>
      </c>
      <c r="O101" s="27" t="s">
        <v>21112</v>
      </c>
      <c r="P101" s="27" t="s">
        <v>21111</v>
      </c>
      <c r="R101" s="16">
        <f t="shared" si="16"/>
        <v>2</v>
      </c>
      <c r="U101" s="6" t="s">
        <v>21110</v>
      </c>
    </row>
    <row r="102" spans="1:21" ht="72.599999999999994" thickBot="1">
      <c r="A102" s="99" t="str">
        <f t="shared" si="17"/>
        <v xml:space="preserve"> forma parte del artículo 13.</v>
      </c>
      <c r="B102" t="str">
        <f t="shared" si="18"/>
        <v>97INSST</v>
      </c>
      <c r="C102" t="str">
        <f t="shared" si="19"/>
        <v>AYINSSTO9730</v>
      </c>
      <c r="D102" t="s">
        <v>1389</v>
      </c>
      <c r="E102" t="s">
        <v>7878</v>
      </c>
      <c r="F102" s="19" t="s">
        <v>20985</v>
      </c>
      <c r="G102" s="11" t="str">
        <f t="shared" si="20"/>
        <v>O97</v>
      </c>
      <c r="H102" s="12">
        <v>97</v>
      </c>
      <c r="I102" s="11" t="str">
        <f t="shared" si="21"/>
        <v>30</v>
      </c>
      <c r="J102" s="16">
        <v>30</v>
      </c>
      <c r="K102" s="30" t="s">
        <v>21109</v>
      </c>
      <c r="L102" s="27" t="s">
        <v>523</v>
      </c>
      <c r="M102" s="27" t="s">
        <v>21108</v>
      </c>
      <c r="N102" s="27" t="s">
        <v>21026</v>
      </c>
      <c r="O102" s="27" t="s">
        <v>21075</v>
      </c>
      <c r="P102" s="27" t="s">
        <v>21107</v>
      </c>
      <c r="R102" s="16">
        <f t="shared" si="16"/>
        <v>3</v>
      </c>
      <c r="U102" s="6" t="s">
        <v>21106</v>
      </c>
    </row>
    <row r="103" spans="1:21" ht="58.2" thickBot="1">
      <c r="A103" s="99" t="str">
        <f t="shared" si="17"/>
        <v>n con la política preventiva.</v>
      </c>
      <c r="B103" t="str">
        <f t="shared" si="18"/>
        <v>98INSST</v>
      </c>
      <c r="C103" t="str">
        <f t="shared" si="19"/>
        <v>AYINSSTO9830</v>
      </c>
      <c r="D103" t="s">
        <v>1389</v>
      </c>
      <c r="E103" t="s">
        <v>7878</v>
      </c>
      <c r="F103" s="19" t="s">
        <v>20985</v>
      </c>
      <c r="G103" s="11" t="str">
        <f t="shared" si="20"/>
        <v>O98</v>
      </c>
      <c r="H103" s="12">
        <v>98</v>
      </c>
      <c r="I103" s="11" t="str">
        <f t="shared" si="21"/>
        <v>30</v>
      </c>
      <c r="J103" s="16">
        <v>30</v>
      </c>
      <c r="K103" s="30" t="s">
        <v>21105</v>
      </c>
      <c r="L103" s="27" t="s">
        <v>524</v>
      </c>
      <c r="M103" s="27" t="s">
        <v>21104</v>
      </c>
      <c r="N103" s="27" t="s">
        <v>21103</v>
      </c>
      <c r="O103" s="27" t="s">
        <v>21102</v>
      </c>
      <c r="P103" s="27" t="s">
        <v>21101</v>
      </c>
      <c r="R103" s="16">
        <f t="shared" si="16"/>
        <v>2</v>
      </c>
      <c r="U103" s="6" t="s">
        <v>21100</v>
      </c>
    </row>
    <row r="104" spans="1:21" ht="72.599999999999994" thickBot="1">
      <c r="A104" s="99" t="str">
        <f t="shared" si="17"/>
        <v>sterio de Asuntos Exteriores.</v>
      </c>
      <c r="B104" t="str">
        <f t="shared" si="18"/>
        <v>99INSST</v>
      </c>
      <c r="C104" t="str">
        <f t="shared" si="19"/>
        <v>AYINSST9930</v>
      </c>
      <c r="D104" t="s">
        <v>1389</v>
      </c>
      <c r="E104" t="s">
        <v>7878</v>
      </c>
      <c r="F104" s="19" t="s">
        <v>20985</v>
      </c>
      <c r="G104" s="11" t="str">
        <f t="shared" si="20"/>
        <v>99</v>
      </c>
      <c r="H104" s="12">
        <v>99</v>
      </c>
      <c r="I104" s="11" t="str">
        <f t="shared" si="21"/>
        <v>30</v>
      </c>
      <c r="J104" s="16">
        <v>30</v>
      </c>
      <c r="K104" s="30" t="s">
        <v>21099</v>
      </c>
      <c r="L104" s="27" t="s">
        <v>1387</v>
      </c>
      <c r="M104" s="27" t="s">
        <v>21070</v>
      </c>
      <c r="N104" s="27" t="s">
        <v>21098</v>
      </c>
      <c r="O104" s="27" t="s">
        <v>21097</v>
      </c>
      <c r="P104" s="27" t="s">
        <v>21096</v>
      </c>
      <c r="R104" s="16">
        <f t="shared" si="16"/>
        <v>1</v>
      </c>
      <c r="U104" s="6" t="s">
        <v>21095</v>
      </c>
    </row>
    <row r="105" spans="1:21" ht="72.599999999999994" thickBot="1">
      <c r="A105" s="99" t="str">
        <f t="shared" si="17"/>
        <v>zación corresponde a la ITSS.</v>
      </c>
      <c r="B105" t="str">
        <f t="shared" si="18"/>
        <v>100INSST</v>
      </c>
      <c r="C105" t="str">
        <f t="shared" si="19"/>
        <v>AYINSST10030</v>
      </c>
      <c r="D105" t="s">
        <v>1389</v>
      </c>
      <c r="E105" t="s">
        <v>7878</v>
      </c>
      <c r="F105" s="19" t="s">
        <v>20985</v>
      </c>
      <c r="G105" s="11" t="str">
        <f t="shared" si="20"/>
        <v>100</v>
      </c>
      <c r="H105" s="12">
        <v>100</v>
      </c>
      <c r="I105" s="11" t="str">
        <f t="shared" si="21"/>
        <v>30</v>
      </c>
      <c r="J105" s="16">
        <v>30</v>
      </c>
      <c r="K105" s="30" t="s">
        <v>21094</v>
      </c>
      <c r="L105" s="27" t="s">
        <v>524</v>
      </c>
      <c r="M105" s="27" t="s">
        <v>21082</v>
      </c>
      <c r="N105" s="27" t="s">
        <v>21093</v>
      </c>
      <c r="O105" s="27" t="s">
        <v>21092</v>
      </c>
      <c r="P105" s="27" t="s">
        <v>21091</v>
      </c>
      <c r="R105" s="16">
        <f t="shared" si="16"/>
        <v>2</v>
      </c>
      <c r="U105" s="6" t="s">
        <v>21090</v>
      </c>
    </row>
    <row r="106" spans="1:21" ht="87" thickBot="1">
      <c r="A106" s="99" t="str">
        <f t="shared" si="17"/>
        <v>ecta en el ámbito preventivo.</v>
      </c>
      <c r="B106" t="str">
        <f t="shared" si="18"/>
        <v>101INSST</v>
      </c>
      <c r="C106" t="str">
        <f t="shared" si="19"/>
        <v>AYINSST10130</v>
      </c>
      <c r="D106" t="s">
        <v>1389</v>
      </c>
      <c r="E106" t="s">
        <v>7878</v>
      </c>
      <c r="F106" s="19" t="s">
        <v>20985</v>
      </c>
      <c r="G106" s="11" t="str">
        <f t="shared" si="20"/>
        <v>101</v>
      </c>
      <c r="H106" s="12">
        <v>101</v>
      </c>
      <c r="I106" s="11" t="str">
        <f t="shared" si="21"/>
        <v>30</v>
      </c>
      <c r="J106" s="16">
        <v>30</v>
      </c>
      <c r="K106" s="30" t="s">
        <v>21089</v>
      </c>
      <c r="L106" s="27" t="s">
        <v>523</v>
      </c>
      <c r="M106" s="27" t="s">
        <v>21088</v>
      </c>
      <c r="N106" s="27" t="s">
        <v>21087</v>
      </c>
      <c r="O106" s="27" t="s">
        <v>21086</v>
      </c>
      <c r="P106" s="27" t="s">
        <v>21085</v>
      </c>
      <c r="R106" s="16">
        <f t="shared" si="16"/>
        <v>3</v>
      </c>
      <c r="U106" s="6" t="s">
        <v>21084</v>
      </c>
    </row>
    <row r="107" spans="1:21" ht="72.599999999999994" thickBot="1">
      <c r="A107" s="99" t="str">
        <f t="shared" si="17"/>
        <v>petencia de otros organismos.</v>
      </c>
      <c r="B107" t="str">
        <f t="shared" si="18"/>
        <v>102INSST</v>
      </c>
      <c r="C107" t="str">
        <f t="shared" si="19"/>
        <v>AYINSST10230</v>
      </c>
      <c r="D107" t="s">
        <v>1389</v>
      </c>
      <c r="E107" t="s">
        <v>7878</v>
      </c>
      <c r="F107" s="19" t="s">
        <v>20985</v>
      </c>
      <c r="G107" s="11" t="str">
        <f t="shared" si="20"/>
        <v>102</v>
      </c>
      <c r="H107" s="12">
        <v>102</v>
      </c>
      <c r="I107" s="11" t="str">
        <f t="shared" si="21"/>
        <v>30</v>
      </c>
      <c r="J107" s="16">
        <v>30</v>
      </c>
      <c r="K107" s="30" t="s">
        <v>21083</v>
      </c>
      <c r="L107" s="27" t="s">
        <v>524</v>
      </c>
      <c r="M107" s="27" t="s">
        <v>21082</v>
      </c>
      <c r="N107" s="27" t="s">
        <v>21081</v>
      </c>
      <c r="O107" s="27" t="s">
        <v>21080</v>
      </c>
      <c r="P107" s="27" t="s">
        <v>21079</v>
      </c>
      <c r="R107" s="16">
        <f t="shared" si="16"/>
        <v>2</v>
      </c>
      <c r="U107" s="6" t="s">
        <v>21078</v>
      </c>
    </row>
    <row r="108" spans="1:21" ht="87" thickBot="1">
      <c r="A108" s="99" t="str">
        <f t="shared" si="17"/>
        <v>o tiene esta responsabilidad.</v>
      </c>
      <c r="B108" t="str">
        <f t="shared" si="18"/>
        <v>103INSST</v>
      </c>
      <c r="C108" t="str">
        <f t="shared" si="19"/>
        <v>AYINSST10330</v>
      </c>
      <c r="D108" t="s">
        <v>1389</v>
      </c>
      <c r="E108" t="s">
        <v>7878</v>
      </c>
      <c r="F108" s="19" t="s">
        <v>20985</v>
      </c>
      <c r="G108" s="11" t="str">
        <f t="shared" si="20"/>
        <v>103</v>
      </c>
      <c r="H108" s="12">
        <v>103</v>
      </c>
      <c r="I108" s="11" t="str">
        <f t="shared" si="21"/>
        <v>30</v>
      </c>
      <c r="J108" s="16">
        <v>30</v>
      </c>
      <c r="K108" s="30" t="s">
        <v>21077</v>
      </c>
      <c r="L108" s="27" t="s">
        <v>1387</v>
      </c>
      <c r="M108" s="27" t="s">
        <v>21076</v>
      </c>
      <c r="N108" s="27" t="s">
        <v>21075</v>
      </c>
      <c r="O108" s="27" t="s">
        <v>21074</v>
      </c>
      <c r="P108" s="27" t="s">
        <v>21073</v>
      </c>
      <c r="R108" s="16">
        <f t="shared" si="16"/>
        <v>1</v>
      </c>
      <c r="U108" s="6" t="s">
        <v>21072</v>
      </c>
    </row>
    <row r="109" spans="1:21" ht="101.4" thickBot="1">
      <c r="A109" s="99" t="str">
        <f t="shared" si="17"/>
        <v>plio, no exclusivo del INSST.</v>
      </c>
      <c r="B109" t="str">
        <f t="shared" si="18"/>
        <v>104INSST</v>
      </c>
      <c r="C109" t="str">
        <f t="shared" si="19"/>
        <v>AYINSST10430</v>
      </c>
      <c r="D109" t="s">
        <v>1389</v>
      </c>
      <c r="E109" t="s">
        <v>7878</v>
      </c>
      <c r="F109" s="19" t="s">
        <v>20985</v>
      </c>
      <c r="G109" s="11" t="str">
        <f t="shared" si="20"/>
        <v>104</v>
      </c>
      <c r="H109" s="12">
        <v>104</v>
      </c>
      <c r="I109" s="11" t="str">
        <f t="shared" si="21"/>
        <v>30</v>
      </c>
      <c r="J109" s="16">
        <v>30</v>
      </c>
      <c r="K109" s="30" t="s">
        <v>21071</v>
      </c>
      <c r="L109" s="27" t="s">
        <v>1387</v>
      </c>
      <c r="M109" s="27" t="s">
        <v>21070</v>
      </c>
      <c r="N109" s="27" t="s">
        <v>21069</v>
      </c>
      <c r="O109" s="27" t="s">
        <v>21068</v>
      </c>
      <c r="P109" s="27" t="s">
        <v>21067</v>
      </c>
      <c r="R109" s="16">
        <f t="shared" si="16"/>
        <v>1</v>
      </c>
      <c r="U109" s="6" t="s">
        <v>21066</v>
      </c>
    </row>
    <row r="110" spans="1:21" ht="87" thickBot="1">
      <c r="A110" s="99" t="str">
        <f t="shared" si="17"/>
        <v xml:space="preserve"> maneja recursos financieros.</v>
      </c>
      <c r="B110" t="str">
        <f t="shared" si="18"/>
        <v>105INSST</v>
      </c>
      <c r="C110" t="str">
        <f t="shared" si="19"/>
        <v>AYINSST10530</v>
      </c>
      <c r="D110" t="s">
        <v>1389</v>
      </c>
      <c r="E110" t="s">
        <v>7878</v>
      </c>
      <c r="F110" s="19" t="s">
        <v>20985</v>
      </c>
      <c r="G110" s="11" t="str">
        <f t="shared" si="20"/>
        <v>105</v>
      </c>
      <c r="H110" s="12">
        <v>105</v>
      </c>
      <c r="I110" s="11" t="str">
        <f t="shared" si="21"/>
        <v>30</v>
      </c>
      <c r="J110" s="16">
        <v>30</v>
      </c>
      <c r="K110" s="30" t="s">
        <v>21065</v>
      </c>
      <c r="L110" s="27" t="s">
        <v>523</v>
      </c>
      <c r="M110" s="27" t="s">
        <v>21064</v>
      </c>
      <c r="N110" s="27" t="s">
        <v>21063</v>
      </c>
      <c r="O110" s="27" t="s">
        <v>21062</v>
      </c>
      <c r="P110" s="27" t="s">
        <v>21061</v>
      </c>
      <c r="R110" s="16">
        <f t="shared" si="16"/>
        <v>3</v>
      </c>
      <c r="U110" s="6" t="s">
        <v>21060</v>
      </c>
    </row>
    <row r="111" spans="1:21" ht="72.599999999999994" thickBot="1">
      <c r="A111" s="99" t="str">
        <f t="shared" si="17"/>
        <v>s actividades sí se realizan.</v>
      </c>
      <c r="B111" t="str">
        <f t="shared" si="18"/>
        <v>106INSST</v>
      </c>
      <c r="C111" t="str">
        <f t="shared" si="19"/>
        <v>AYINSST10630</v>
      </c>
      <c r="D111" t="s">
        <v>1389</v>
      </c>
      <c r="E111" t="s">
        <v>7878</v>
      </c>
      <c r="F111" s="19" t="s">
        <v>20985</v>
      </c>
      <c r="G111" s="11" t="str">
        <f t="shared" si="20"/>
        <v>106</v>
      </c>
      <c r="H111" s="12">
        <v>106</v>
      </c>
      <c r="I111" s="11" t="str">
        <f t="shared" si="21"/>
        <v>30</v>
      </c>
      <c r="J111" s="16">
        <v>30</v>
      </c>
      <c r="K111" s="30" t="s">
        <v>21059</v>
      </c>
      <c r="L111" s="27" t="s">
        <v>524</v>
      </c>
      <c r="M111" s="27" t="s">
        <v>21058</v>
      </c>
      <c r="N111" s="27" t="s">
        <v>21057</v>
      </c>
      <c r="O111" s="27" t="s">
        <v>21056</v>
      </c>
      <c r="P111" s="27" t="s">
        <v>21055</v>
      </c>
      <c r="R111" s="16">
        <f t="shared" si="16"/>
        <v>2</v>
      </c>
      <c r="U111" s="6" t="s">
        <v>21054</v>
      </c>
    </row>
    <row r="112" spans="1:21" ht="87" thickBot="1">
      <c r="A112" s="99" t="str">
        <f t="shared" si="17"/>
        <v>ne competencias legislativas.</v>
      </c>
      <c r="B112" t="str">
        <f t="shared" si="18"/>
        <v>107INSST</v>
      </c>
      <c r="C112" t="str">
        <f t="shared" si="19"/>
        <v>AYINSST10730</v>
      </c>
      <c r="D112" t="s">
        <v>1389</v>
      </c>
      <c r="E112" t="s">
        <v>7878</v>
      </c>
      <c r="F112" s="19" t="s">
        <v>20985</v>
      </c>
      <c r="G112" s="11" t="str">
        <f t="shared" si="20"/>
        <v>107</v>
      </c>
      <c r="H112" s="12">
        <v>107</v>
      </c>
      <c r="I112" s="11" t="str">
        <f t="shared" si="21"/>
        <v>30</v>
      </c>
      <c r="J112" s="16">
        <v>30</v>
      </c>
      <c r="K112" s="30" t="s">
        <v>21053</v>
      </c>
      <c r="L112" s="27" t="s">
        <v>524</v>
      </c>
      <c r="M112" s="27" t="s">
        <v>21052</v>
      </c>
      <c r="N112" s="27" t="s">
        <v>21051</v>
      </c>
      <c r="O112" s="27" t="s">
        <v>21050</v>
      </c>
      <c r="P112" s="27" t="s">
        <v>21049</v>
      </c>
      <c r="R112" s="16">
        <f t="shared" si="16"/>
        <v>2</v>
      </c>
      <c r="U112" s="6" t="s">
        <v>21048</v>
      </c>
    </row>
    <row r="113" spans="1:21" ht="72.599999999999994" thickBot="1">
      <c r="A113" s="99" t="str">
        <f t="shared" si="17"/>
        <v>eja la estructura tripartita.</v>
      </c>
      <c r="B113" t="str">
        <f t="shared" si="18"/>
        <v>108INSST</v>
      </c>
      <c r="C113" t="str">
        <f t="shared" si="19"/>
        <v>AYINSST10830</v>
      </c>
      <c r="D113" t="s">
        <v>1389</v>
      </c>
      <c r="E113" t="s">
        <v>7878</v>
      </c>
      <c r="F113" s="19" t="s">
        <v>20985</v>
      </c>
      <c r="G113" s="11" t="str">
        <f t="shared" si="20"/>
        <v>108</v>
      </c>
      <c r="H113" s="12">
        <v>108</v>
      </c>
      <c r="I113" s="11" t="str">
        <f t="shared" si="21"/>
        <v>30</v>
      </c>
      <c r="J113" s="16">
        <v>30</v>
      </c>
      <c r="K113" s="30" t="s">
        <v>21047</v>
      </c>
      <c r="L113" s="27" t="s">
        <v>524</v>
      </c>
      <c r="M113" s="27" t="s">
        <v>21046</v>
      </c>
      <c r="N113" s="27" t="s">
        <v>21045</v>
      </c>
      <c r="O113" s="27" t="s">
        <v>21044</v>
      </c>
      <c r="P113" s="27" t="s">
        <v>21043</v>
      </c>
      <c r="R113" s="16">
        <f t="shared" si="16"/>
        <v>2</v>
      </c>
      <c r="U113" s="6" t="s">
        <v>21042</v>
      </c>
    </row>
    <row r="114" spans="1:21" ht="72.599999999999994" thickBot="1">
      <c r="A114" s="99" t="str">
        <f t="shared" si="17"/>
        <v>a regla especial de votación.</v>
      </c>
      <c r="B114" t="str">
        <f t="shared" si="18"/>
        <v>109INSST</v>
      </c>
      <c r="C114" t="str">
        <f t="shared" si="19"/>
        <v>AYINSST10930</v>
      </c>
      <c r="D114" t="s">
        <v>1389</v>
      </c>
      <c r="E114" t="s">
        <v>7878</v>
      </c>
      <c r="F114" s="19" t="s">
        <v>20985</v>
      </c>
      <c r="G114" s="11" t="str">
        <f t="shared" si="20"/>
        <v>109</v>
      </c>
      <c r="H114" s="12">
        <v>109</v>
      </c>
      <c r="I114" s="11" t="str">
        <f t="shared" si="21"/>
        <v>30</v>
      </c>
      <c r="J114" s="16">
        <v>30</v>
      </c>
      <c r="K114" s="30" t="s">
        <v>21041</v>
      </c>
      <c r="L114" s="27" t="s">
        <v>523</v>
      </c>
      <c r="M114" s="27" t="s">
        <v>21040</v>
      </c>
      <c r="N114" s="27" t="s">
        <v>21039</v>
      </c>
      <c r="O114" s="27" t="s">
        <v>21038</v>
      </c>
      <c r="P114" s="27" t="s">
        <v>21037</v>
      </c>
      <c r="R114" s="16">
        <f t="shared" si="16"/>
        <v>3</v>
      </c>
      <c r="U114" s="6" t="s">
        <v>21036</v>
      </c>
    </row>
    <row r="115" spans="1:21" ht="87" thickBot="1">
      <c r="A115" s="99" t="str">
        <f t="shared" si="17"/>
        <v>ompetencias en esta comisión.</v>
      </c>
      <c r="B115" t="str">
        <f t="shared" si="18"/>
        <v>110INSST</v>
      </c>
      <c r="C115" t="str">
        <f t="shared" si="19"/>
        <v>AYINSST11030</v>
      </c>
      <c r="D115" t="s">
        <v>1389</v>
      </c>
      <c r="E115" t="s">
        <v>7878</v>
      </c>
      <c r="F115" s="19" t="s">
        <v>20985</v>
      </c>
      <c r="G115" s="11" t="str">
        <f t="shared" si="20"/>
        <v>110</v>
      </c>
      <c r="H115" s="12">
        <v>110</v>
      </c>
      <c r="I115" s="11" t="str">
        <f t="shared" si="21"/>
        <v>30</v>
      </c>
      <c r="J115" s="16">
        <v>30</v>
      </c>
      <c r="K115" s="30" t="s">
        <v>21035</v>
      </c>
      <c r="L115" s="27" t="s">
        <v>523</v>
      </c>
      <c r="M115" s="27" t="s">
        <v>21032</v>
      </c>
      <c r="N115" s="27" t="s">
        <v>21031</v>
      </c>
      <c r="O115" s="27" t="s">
        <v>21030</v>
      </c>
      <c r="P115" s="27" t="s">
        <v>21029</v>
      </c>
      <c r="R115" s="16">
        <f t="shared" si="16"/>
        <v>3</v>
      </c>
      <c r="U115" s="6" t="s">
        <v>21034</v>
      </c>
    </row>
    <row r="116" spans="1:21" ht="72.599999999999994" thickBot="1">
      <c r="A116" s="99" t="str">
        <f t="shared" si="17"/>
        <v>encia, no la vicepresidencia.</v>
      </c>
      <c r="B116" t="str">
        <f t="shared" si="18"/>
        <v>111INSST</v>
      </c>
      <c r="C116" t="str">
        <f t="shared" si="19"/>
        <v>AYINSST11130</v>
      </c>
      <c r="D116" t="s">
        <v>1389</v>
      </c>
      <c r="E116" t="s">
        <v>7878</v>
      </c>
      <c r="F116" s="19" t="s">
        <v>20985</v>
      </c>
      <c r="G116" s="11" t="str">
        <f t="shared" si="20"/>
        <v>111</v>
      </c>
      <c r="H116" s="12">
        <v>111</v>
      </c>
      <c r="I116" s="11" t="str">
        <f t="shared" si="21"/>
        <v>30</v>
      </c>
      <c r="J116" s="16">
        <v>30</v>
      </c>
      <c r="K116" s="30" t="s">
        <v>21033</v>
      </c>
      <c r="L116" s="27" t="s">
        <v>522</v>
      </c>
      <c r="M116" s="27" t="s">
        <v>21032</v>
      </c>
      <c r="N116" s="27" t="s">
        <v>21031</v>
      </c>
      <c r="O116" s="27" t="s">
        <v>21030</v>
      </c>
      <c r="P116" s="27" t="s">
        <v>21029</v>
      </c>
      <c r="R116" s="16">
        <f t="shared" si="16"/>
        <v>4</v>
      </c>
      <c r="U116" s="6" t="s">
        <v>21028</v>
      </c>
    </row>
    <row r="117" spans="1:21" ht="72.599999999999994" thickBot="1">
      <c r="A117" s="99" t="str">
        <f t="shared" si="17"/>
        <v>ar y no administrar la CNSST.</v>
      </c>
      <c r="B117" t="str">
        <f t="shared" si="18"/>
        <v>112INSST</v>
      </c>
      <c r="C117" t="str">
        <f t="shared" si="19"/>
        <v>AYINSST11230</v>
      </c>
      <c r="D117" t="s">
        <v>1389</v>
      </c>
      <c r="E117" t="s">
        <v>7878</v>
      </c>
      <c r="F117" s="19" t="s">
        <v>20985</v>
      </c>
      <c r="G117" s="11" t="str">
        <f t="shared" si="20"/>
        <v>112</v>
      </c>
      <c r="H117" s="12">
        <v>112</v>
      </c>
      <c r="I117" s="11" t="str">
        <f t="shared" si="21"/>
        <v>30</v>
      </c>
      <c r="J117" s="16">
        <v>30</v>
      </c>
      <c r="K117" s="30" t="s">
        <v>21027</v>
      </c>
      <c r="L117" s="27" t="s">
        <v>1387</v>
      </c>
      <c r="M117" s="27" t="s">
        <v>21026</v>
      </c>
      <c r="N117" s="27" t="s">
        <v>21025</v>
      </c>
      <c r="O117" s="27" t="s">
        <v>21024</v>
      </c>
      <c r="P117" s="27" t="s">
        <v>21023</v>
      </c>
      <c r="R117" s="16">
        <f t="shared" si="16"/>
        <v>1</v>
      </c>
      <c r="U117" s="6" t="s">
        <v>21022</v>
      </c>
    </row>
    <row r="118" spans="1:21" ht="101.4" thickBot="1">
      <c r="A118" s="99" t="str">
        <f t="shared" si="17"/>
        <v>r, este no es un rol central.</v>
      </c>
      <c r="B118" t="str">
        <f t="shared" si="18"/>
        <v>113INSST</v>
      </c>
      <c r="C118" t="str">
        <f t="shared" si="19"/>
        <v>AYINSST11330</v>
      </c>
      <c r="D118" t="s">
        <v>1389</v>
      </c>
      <c r="E118" t="s">
        <v>7878</v>
      </c>
      <c r="F118" s="19" t="s">
        <v>20985</v>
      </c>
      <c r="G118" s="11" t="str">
        <f t="shared" si="20"/>
        <v>113</v>
      </c>
      <c r="H118" s="12">
        <v>113</v>
      </c>
      <c r="I118" s="11" t="str">
        <f t="shared" si="21"/>
        <v>30</v>
      </c>
      <c r="J118" s="16">
        <v>30</v>
      </c>
      <c r="K118" s="30" t="s">
        <v>21021</v>
      </c>
      <c r="L118" s="27" t="s">
        <v>524</v>
      </c>
      <c r="M118" s="27" t="s">
        <v>21020</v>
      </c>
      <c r="N118" s="27" t="s">
        <v>21019</v>
      </c>
      <c r="O118" s="27" t="s">
        <v>21018</v>
      </c>
      <c r="P118" s="27" t="s">
        <v>21017</v>
      </c>
      <c r="R118" s="16">
        <f t="shared" si="16"/>
        <v>2</v>
      </c>
      <c r="U118" s="6" t="s">
        <v>21016</v>
      </c>
    </row>
    <row r="119" spans="1:21" ht="87" thickBot="1">
      <c r="A119" s="99" t="str">
        <f t="shared" si="17"/>
        <v>o existe tal comité en la UE.</v>
      </c>
      <c r="B119" t="str">
        <f t="shared" si="18"/>
        <v>114INSST</v>
      </c>
      <c r="C119" t="str">
        <f t="shared" si="19"/>
        <v>AYINSST11430</v>
      </c>
      <c r="D119" t="s">
        <v>1389</v>
      </c>
      <c r="E119" t="s">
        <v>7878</v>
      </c>
      <c r="F119" s="19" t="s">
        <v>20985</v>
      </c>
      <c r="G119" s="11" t="str">
        <f t="shared" si="20"/>
        <v>114</v>
      </c>
      <c r="H119" s="12">
        <v>114</v>
      </c>
      <c r="I119" s="11" t="str">
        <f t="shared" si="21"/>
        <v>30</v>
      </c>
      <c r="J119" s="16">
        <v>30</v>
      </c>
      <c r="K119" s="30" t="s">
        <v>21015</v>
      </c>
      <c r="L119" s="27" t="s">
        <v>524</v>
      </c>
      <c r="M119" s="27" t="s">
        <v>21014</v>
      </c>
      <c r="N119" s="27" t="s">
        <v>21013</v>
      </c>
      <c r="O119" s="27" t="s">
        <v>21012</v>
      </c>
      <c r="P119" s="27" t="s">
        <v>21011</v>
      </c>
      <c r="R119" s="16">
        <f t="shared" si="16"/>
        <v>2</v>
      </c>
      <c r="U119" s="6" t="s">
        <v>21010</v>
      </c>
    </row>
    <row r="120" spans="1:21" ht="72.599999999999994" thickBot="1">
      <c r="A120" s="99" t="str">
        <f t="shared" si="17"/>
        <v>cia este tipo de iniciativas.</v>
      </c>
      <c r="B120" t="str">
        <f t="shared" si="18"/>
        <v>115INSST</v>
      </c>
      <c r="C120" t="str">
        <f t="shared" si="19"/>
        <v>AYINSST11530</v>
      </c>
      <c r="D120" t="s">
        <v>1389</v>
      </c>
      <c r="E120" t="s">
        <v>7878</v>
      </c>
      <c r="F120" s="19" t="s">
        <v>20985</v>
      </c>
      <c r="G120" s="11" t="str">
        <f t="shared" si="20"/>
        <v>115</v>
      </c>
      <c r="H120" s="12">
        <v>115</v>
      </c>
      <c r="I120" s="11" t="str">
        <f t="shared" si="21"/>
        <v>30</v>
      </c>
      <c r="J120" s="16">
        <v>30</v>
      </c>
      <c r="K120" s="30" t="s">
        <v>21009</v>
      </c>
      <c r="L120" s="27" t="s">
        <v>524</v>
      </c>
      <c r="M120" s="27" t="s">
        <v>21008</v>
      </c>
      <c r="N120" s="27" t="s">
        <v>21007</v>
      </c>
      <c r="O120" s="27" t="s">
        <v>21006</v>
      </c>
      <c r="P120" s="27" t="s">
        <v>21005</v>
      </c>
      <c r="R120" s="16">
        <f t="shared" si="16"/>
        <v>2</v>
      </c>
      <c r="U120" s="6" t="s">
        <v>21004</v>
      </c>
    </row>
    <row r="121" spans="1:21" ht="87" thickBot="1">
      <c r="A121" s="99" t="str">
        <f t="shared" si="17"/>
        <v xml:space="preserve"> allá de la mera información.</v>
      </c>
      <c r="B121" t="str">
        <f t="shared" si="18"/>
        <v>116INSST</v>
      </c>
      <c r="C121" t="str">
        <f t="shared" si="19"/>
        <v>AYINSST11630</v>
      </c>
      <c r="D121" t="s">
        <v>1389</v>
      </c>
      <c r="E121" t="s">
        <v>7878</v>
      </c>
      <c r="F121" s="19" t="s">
        <v>20985</v>
      </c>
      <c r="G121" s="11" t="str">
        <f t="shared" si="20"/>
        <v>116</v>
      </c>
      <c r="H121" s="12">
        <v>116</v>
      </c>
      <c r="I121" s="11" t="str">
        <f t="shared" si="21"/>
        <v>30</v>
      </c>
      <c r="J121" s="16">
        <v>30</v>
      </c>
      <c r="K121" s="30" t="s">
        <v>21003</v>
      </c>
      <c r="L121" s="27" t="s">
        <v>522</v>
      </c>
      <c r="M121" s="27" t="s">
        <v>21002</v>
      </c>
      <c r="N121" s="27" t="s">
        <v>21001</v>
      </c>
      <c r="O121" s="27" t="s">
        <v>21000</v>
      </c>
      <c r="P121" s="27" t="s">
        <v>20999</v>
      </c>
      <c r="R121" s="16">
        <f t="shared" si="16"/>
        <v>4</v>
      </c>
      <c r="U121" s="6" t="s">
        <v>20998</v>
      </c>
    </row>
    <row r="122" spans="1:21" ht="72">
      <c r="A122" s="99" t="str">
        <f t="shared" si="17"/>
        <v>cias en este órgano nacional.</v>
      </c>
      <c r="B122" t="str">
        <f t="shared" si="18"/>
        <v>117INSST</v>
      </c>
      <c r="C122" t="str">
        <f t="shared" si="19"/>
        <v>AYINSST11730</v>
      </c>
      <c r="D122" t="s">
        <v>1389</v>
      </c>
      <c r="E122" t="s">
        <v>7878</v>
      </c>
      <c r="F122" s="19" t="s">
        <v>20985</v>
      </c>
      <c r="G122" s="11" t="str">
        <f t="shared" si="20"/>
        <v>117</v>
      </c>
      <c r="H122" s="12">
        <v>117</v>
      </c>
      <c r="I122" s="11" t="str">
        <f t="shared" si="21"/>
        <v>30</v>
      </c>
      <c r="J122" s="16">
        <v>30</v>
      </c>
      <c r="K122" s="414" t="s">
        <v>20997</v>
      </c>
      <c r="L122" s="401" t="s">
        <v>524</v>
      </c>
      <c r="M122" s="401" t="s">
        <v>20996</v>
      </c>
      <c r="N122" s="401" t="s">
        <v>20995</v>
      </c>
      <c r="O122" s="401" t="s">
        <v>20994</v>
      </c>
      <c r="P122" s="401" t="s">
        <v>20993</v>
      </c>
      <c r="R122" s="16">
        <f t="shared" si="16"/>
        <v>2</v>
      </c>
      <c r="U122" s="21" t="s">
        <v>20992</v>
      </c>
    </row>
    <row r="123" spans="1:21" ht="72">
      <c r="A123" s="99" t="str">
        <f t="shared" si="17"/>
        <v>cia relevante en esta región.</v>
      </c>
      <c r="B123" t="str">
        <f t="shared" si="18"/>
        <v>118INSST</v>
      </c>
      <c r="C123" t="str">
        <f t="shared" si="19"/>
        <v>AYINSST11830</v>
      </c>
      <c r="D123" t="s">
        <v>1389</v>
      </c>
      <c r="E123" t="s">
        <v>7878</v>
      </c>
      <c r="F123" s="19" t="s">
        <v>20985</v>
      </c>
      <c r="G123" s="11" t="str">
        <f t="shared" si="20"/>
        <v>118</v>
      </c>
      <c r="H123" s="12">
        <v>118</v>
      </c>
      <c r="I123" s="11" t="str">
        <f t="shared" si="21"/>
        <v>30</v>
      </c>
      <c r="J123" s="16">
        <v>30</v>
      </c>
      <c r="K123" s="414" t="s">
        <v>20991</v>
      </c>
      <c r="L123" s="401" t="s">
        <v>524</v>
      </c>
      <c r="M123" s="401" t="s">
        <v>20990</v>
      </c>
      <c r="N123" s="401" t="s">
        <v>20989</v>
      </c>
      <c r="O123" s="401" t="s">
        <v>20988</v>
      </c>
      <c r="P123" s="401" t="s">
        <v>20987</v>
      </c>
      <c r="R123" s="16">
        <f t="shared" si="16"/>
        <v>2</v>
      </c>
      <c r="U123" s="21" t="s">
        <v>20986</v>
      </c>
    </row>
    <row r="124" spans="1:21" ht="100.8">
      <c r="A124" s="99" t="str">
        <f t="shared" si="17"/>
        <v xml:space="preserve"> función principal del INSST.</v>
      </c>
      <c r="B124" t="str">
        <f t="shared" si="18"/>
        <v>119INSST</v>
      </c>
      <c r="C124" t="str">
        <f t="shared" si="19"/>
        <v>AYINSST11930</v>
      </c>
      <c r="D124" t="s">
        <v>1389</v>
      </c>
      <c r="E124" t="s">
        <v>7878</v>
      </c>
      <c r="F124" s="19" t="s">
        <v>20985</v>
      </c>
      <c r="G124" s="11" t="str">
        <f t="shared" si="20"/>
        <v>119</v>
      </c>
      <c r="H124" s="12">
        <v>119</v>
      </c>
      <c r="I124" s="11" t="str">
        <f t="shared" si="21"/>
        <v>30</v>
      </c>
      <c r="J124" s="16">
        <v>30</v>
      </c>
      <c r="K124" s="414" t="s">
        <v>20984</v>
      </c>
      <c r="L124" s="401" t="s">
        <v>523</v>
      </c>
      <c r="M124" s="401" t="s">
        <v>20983</v>
      </c>
      <c r="N124" s="401" t="s">
        <v>20982</v>
      </c>
      <c r="O124" s="401" t="s">
        <v>20981</v>
      </c>
      <c r="P124" s="401" t="s">
        <v>20980</v>
      </c>
      <c r="R124" s="16">
        <f t="shared" si="16"/>
        <v>3</v>
      </c>
      <c r="U124" s="21" t="s">
        <v>20979</v>
      </c>
    </row>
  </sheetData>
  <sortState xmlns:xlrd2="http://schemas.microsoft.com/office/spreadsheetml/2017/richdata2" ref="A3:U124">
    <sortCondition descending="1" ref="D3:D124"/>
    <sortCondition ref="E3:E124"/>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85D57-AC62-42A2-9F45-FF8156493F62}">
  <dimension ref="A1:U152"/>
  <sheetViews>
    <sheetView zoomScale="46" zoomScaleNormal="46"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6" width="40.5546875" style="4" customWidth="1"/>
    <col min="17" max="17" width="6" style="4" customWidth="1"/>
    <col min="18" max="18" width="3.77734375" style="4" customWidth="1"/>
    <col min="20" max="20" width="6.33203125" style="4" customWidth="1"/>
    <col min="21" max="21" width="71.109375" style="4" customWidth="1"/>
  </cols>
  <sheetData>
    <row r="1" spans="1:21" ht="15" thickBot="1">
      <c r="F1" s="1">
        <f>COUNTA(F3:F146)</f>
        <v>144</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T2" s="14"/>
      <c r="U2" s="14" t="s">
        <v>9790</v>
      </c>
    </row>
    <row r="3" spans="1:21" s="57" customFormat="1" ht="144">
      <c r="A3" s="57" t="str">
        <f t="shared" ref="A3:A34" si="0">RIGHT(U3,29)</f>
        <v>no al servicio de prevención.</v>
      </c>
      <c r="B3" s="57" t="str">
        <f t="shared" ref="B3:B34" si="1">H3&amp;F3</f>
        <v>1ATEP</v>
      </c>
      <c r="C3" s="57" t="str">
        <f t="shared" ref="C3:C34" si="2">D3&amp;E3&amp;F3&amp;G3&amp;I3</f>
        <v>HXATEPOO129</v>
      </c>
      <c r="D3" s="57" t="s">
        <v>7879</v>
      </c>
      <c r="E3" s="57" t="s">
        <v>124</v>
      </c>
      <c r="F3" s="59" t="s">
        <v>20784</v>
      </c>
      <c r="G3" s="58" t="str">
        <f t="shared" ref="G3:G34" si="3">IF(H3&lt;9,"OO",IF(H3&lt;99,"O",""))&amp;H3</f>
        <v>OO1</v>
      </c>
      <c r="H3" s="59">
        <v>1</v>
      </c>
      <c r="I3" s="58" t="str">
        <f t="shared" ref="I3:I34" si="4">IF(J3&lt;9,"O","")&amp;J3</f>
        <v>29</v>
      </c>
      <c r="J3" s="59">
        <v>29</v>
      </c>
      <c r="K3" s="59" t="s">
        <v>20978</v>
      </c>
      <c r="L3" s="60" t="s">
        <v>1387</v>
      </c>
      <c r="M3" s="59" t="s">
        <v>20974</v>
      </c>
      <c r="N3" s="59" t="s">
        <v>20977</v>
      </c>
      <c r="O3" s="59" t="s">
        <v>20976</v>
      </c>
      <c r="P3" s="59" t="s">
        <v>20975</v>
      </c>
      <c r="Q3" s="62"/>
      <c r="R3" s="62">
        <v>1</v>
      </c>
      <c r="T3" s="62"/>
      <c r="U3" s="62" t="s">
        <v>20973</v>
      </c>
    </row>
    <row r="4" spans="1:21" s="57" customFormat="1" ht="129.6">
      <c r="A4" s="57" t="str">
        <f t="shared" si="0"/>
        <v>aria no tramita estos partes.</v>
      </c>
      <c r="B4" s="57" t="str">
        <f t="shared" si="1"/>
        <v>3ATEP</v>
      </c>
      <c r="C4" s="57" t="str">
        <f t="shared" si="2"/>
        <v>HXATEPOO329</v>
      </c>
      <c r="D4" s="57" t="s">
        <v>7879</v>
      </c>
      <c r="E4" s="57" t="s">
        <v>124</v>
      </c>
      <c r="F4" s="59" t="s">
        <v>20784</v>
      </c>
      <c r="G4" s="58" t="str">
        <f t="shared" si="3"/>
        <v>OO3</v>
      </c>
      <c r="H4" s="59">
        <v>3</v>
      </c>
      <c r="I4" s="58" t="str">
        <f t="shared" si="4"/>
        <v>29</v>
      </c>
      <c r="J4" s="59">
        <v>29</v>
      </c>
      <c r="K4" s="59" t="s">
        <v>20971</v>
      </c>
      <c r="L4" s="59" t="s">
        <v>522</v>
      </c>
      <c r="M4" s="59" t="s">
        <v>20970</v>
      </c>
      <c r="N4" s="59" t="s">
        <v>20969</v>
      </c>
      <c r="O4" s="59" t="s">
        <v>20968</v>
      </c>
      <c r="P4" s="59" t="s">
        <v>20967</v>
      </c>
      <c r="Q4" s="62"/>
      <c r="R4" s="62">
        <v>4</v>
      </c>
      <c r="T4" s="62"/>
      <c r="U4" s="62" t="s">
        <v>20966</v>
      </c>
    </row>
    <row r="5" spans="1:21" s="57" customFormat="1" ht="129.6">
      <c r="A5" s="57" t="str">
        <f t="shared" si="0"/>
        <v>erarse accidentes de trabajo.</v>
      </c>
      <c r="B5" s="57" t="str">
        <f t="shared" si="1"/>
        <v>4ATEP</v>
      </c>
      <c r="C5" s="57" t="str">
        <f t="shared" si="2"/>
        <v>HXATEPOO429</v>
      </c>
      <c r="D5" s="57" t="s">
        <v>7879</v>
      </c>
      <c r="E5" s="57" t="s">
        <v>124</v>
      </c>
      <c r="F5" s="59" t="s">
        <v>20784</v>
      </c>
      <c r="G5" s="58" t="str">
        <f t="shared" si="3"/>
        <v>OO4</v>
      </c>
      <c r="H5" s="59">
        <v>4</v>
      </c>
      <c r="I5" s="58" t="str">
        <f t="shared" si="4"/>
        <v>29</v>
      </c>
      <c r="J5" s="59">
        <v>29</v>
      </c>
      <c r="K5" s="59" t="s">
        <v>20965</v>
      </c>
      <c r="L5" s="59" t="s">
        <v>1387</v>
      </c>
      <c r="M5" s="59" t="s">
        <v>20961</v>
      </c>
      <c r="N5" s="59" t="s">
        <v>20964</v>
      </c>
      <c r="O5" s="59" t="s">
        <v>20963</v>
      </c>
      <c r="P5" s="59" t="s">
        <v>20962</v>
      </c>
      <c r="Q5" s="62"/>
      <c r="R5" s="62">
        <v>1</v>
      </c>
      <c r="T5" s="62"/>
      <c r="U5" s="62" t="s">
        <v>20960</v>
      </c>
    </row>
    <row r="6" spans="1:21" s="57" customFormat="1" ht="129.6">
      <c r="A6" s="147" t="str">
        <f t="shared" si="0"/>
        <v>ectados sean de la plantilla.</v>
      </c>
      <c r="B6" s="147" t="str">
        <f t="shared" si="1"/>
        <v>19ATEP</v>
      </c>
      <c r="C6" s="147" t="str">
        <f t="shared" si="2"/>
        <v>HXATEPO1929</v>
      </c>
      <c r="D6" s="147" t="s">
        <v>7879</v>
      </c>
      <c r="E6" s="147" t="s">
        <v>124</v>
      </c>
      <c r="F6" s="127" t="s">
        <v>20784</v>
      </c>
      <c r="G6" s="149" t="str">
        <f t="shared" si="3"/>
        <v>O19</v>
      </c>
      <c r="H6" s="127">
        <v>19</v>
      </c>
      <c r="I6" s="149" t="str">
        <f t="shared" si="4"/>
        <v>29</v>
      </c>
      <c r="J6" s="127">
        <v>29</v>
      </c>
      <c r="K6" s="127" t="s">
        <v>20907</v>
      </c>
      <c r="L6" s="127" t="s">
        <v>523</v>
      </c>
      <c r="M6" s="127" t="s">
        <v>20906</v>
      </c>
      <c r="N6" s="127" t="s">
        <v>20905</v>
      </c>
      <c r="O6" s="127" t="s">
        <v>20903</v>
      </c>
      <c r="P6" s="127" t="s">
        <v>20904</v>
      </c>
      <c r="Q6" s="121"/>
      <c r="R6" s="121">
        <v>3</v>
      </c>
      <c r="S6" s="147"/>
      <c r="T6" s="121"/>
      <c r="U6" s="121" t="s">
        <v>20902</v>
      </c>
    </row>
    <row r="7" spans="1:21" s="57" customFormat="1" ht="100.8">
      <c r="A7" s="99" t="str">
        <f t="shared" si="0"/>
        <v>iva sobre plazos y entidades.</v>
      </c>
      <c r="B7" s="99" t="str">
        <f t="shared" si="1"/>
        <v>70ATEP</v>
      </c>
      <c r="C7" s="99" t="str">
        <f t="shared" si="2"/>
        <v>HXATEPO7029</v>
      </c>
      <c r="D7" s="99" t="s">
        <v>7879</v>
      </c>
      <c r="E7" s="99" t="s">
        <v>124</v>
      </c>
      <c r="F7" s="90" t="s">
        <v>20784</v>
      </c>
      <c r="G7" s="100" t="str">
        <f t="shared" si="3"/>
        <v>O70</v>
      </c>
      <c r="H7" s="90">
        <v>70</v>
      </c>
      <c r="I7" s="100" t="str">
        <f t="shared" si="4"/>
        <v>29</v>
      </c>
      <c r="J7" s="90">
        <v>29</v>
      </c>
      <c r="K7" s="90" t="s">
        <v>20796</v>
      </c>
      <c r="L7" s="90" t="s">
        <v>1389</v>
      </c>
      <c r="M7" s="90" t="s">
        <v>20792</v>
      </c>
      <c r="N7" s="90" t="s">
        <v>20795</v>
      </c>
      <c r="O7" s="90" t="s">
        <v>20794</v>
      </c>
      <c r="P7" s="90" t="s">
        <v>20793</v>
      </c>
      <c r="Q7" s="91"/>
      <c r="R7" s="91">
        <v>1</v>
      </c>
      <c r="S7" s="99"/>
      <c r="T7" s="91"/>
      <c r="U7" s="91" t="s">
        <v>20791</v>
      </c>
    </row>
    <row r="8" spans="1:21" s="57" customFormat="1" ht="100.8">
      <c r="A8" s="99" t="str">
        <f t="shared" si="0"/>
        <v>as en el artículo mencionado.</v>
      </c>
      <c r="B8" s="99" t="str">
        <f t="shared" si="1"/>
        <v>71ATEP</v>
      </c>
      <c r="C8" s="99" t="str">
        <f t="shared" si="2"/>
        <v>HXATEPO7129</v>
      </c>
      <c r="D8" s="99" t="s">
        <v>7879</v>
      </c>
      <c r="E8" s="99" t="s">
        <v>124</v>
      </c>
      <c r="F8" s="90" t="s">
        <v>20784</v>
      </c>
      <c r="G8" s="100" t="str">
        <f t="shared" si="3"/>
        <v>O71</v>
      </c>
      <c r="H8" s="90">
        <v>71</v>
      </c>
      <c r="I8" s="100" t="str">
        <f t="shared" si="4"/>
        <v>29</v>
      </c>
      <c r="J8" s="90">
        <v>29</v>
      </c>
      <c r="K8" s="90" t="s">
        <v>20790</v>
      </c>
      <c r="L8" s="90" t="s">
        <v>544</v>
      </c>
      <c r="M8" s="90" t="s">
        <v>20789</v>
      </c>
      <c r="N8" s="90" t="s">
        <v>20788</v>
      </c>
      <c r="O8" s="90" t="s">
        <v>20786</v>
      </c>
      <c r="P8" s="90" t="s">
        <v>20787</v>
      </c>
      <c r="Q8" s="91"/>
      <c r="R8" s="91">
        <v>3</v>
      </c>
      <c r="S8" s="99"/>
      <c r="T8" s="91"/>
      <c r="U8" s="91" t="s">
        <v>20785</v>
      </c>
    </row>
    <row r="9" spans="1:21" s="57" customFormat="1" ht="72">
      <c r="A9" s="99" t="str">
        <f t="shared" si="0"/>
        <v>si cumplen ciertos criterios.</v>
      </c>
      <c r="B9" s="99" t="str">
        <f t="shared" si="1"/>
        <v>72ATEP</v>
      </c>
      <c r="C9" s="99" t="str">
        <f t="shared" si="2"/>
        <v>HXATEPO7229</v>
      </c>
      <c r="D9" s="99" t="s">
        <v>7879</v>
      </c>
      <c r="E9" s="99" t="s">
        <v>124</v>
      </c>
      <c r="F9" s="90" t="s">
        <v>20784</v>
      </c>
      <c r="G9" s="100" t="str">
        <f t="shared" si="3"/>
        <v>O72</v>
      </c>
      <c r="H9" s="90">
        <v>72</v>
      </c>
      <c r="I9" s="100" t="str">
        <f t="shared" si="4"/>
        <v>29</v>
      </c>
      <c r="J9" s="90">
        <v>29</v>
      </c>
      <c r="K9" s="90" t="s">
        <v>20783</v>
      </c>
      <c r="L9" s="90" t="s">
        <v>543</v>
      </c>
      <c r="M9" s="90" t="s">
        <v>20782</v>
      </c>
      <c r="N9" s="90" t="s">
        <v>20779</v>
      </c>
      <c r="O9" s="90" t="s">
        <v>20781</v>
      </c>
      <c r="P9" s="90" t="s">
        <v>20780</v>
      </c>
      <c r="Q9" s="91"/>
      <c r="R9" s="91">
        <v>2</v>
      </c>
      <c r="S9" s="99"/>
      <c r="T9" s="91"/>
      <c r="U9" s="91" t="s">
        <v>20778</v>
      </c>
    </row>
    <row r="10" spans="1:21" s="57" customFormat="1" ht="158.4">
      <c r="A10" s="99" t="str">
        <f t="shared" si="0"/>
        <v>ero no aplica universalmente.</v>
      </c>
      <c r="B10" t="str">
        <f t="shared" si="1"/>
        <v>145ATEP</v>
      </c>
      <c r="C10" t="str">
        <f t="shared" si="2"/>
        <v>HXATEP14529</v>
      </c>
      <c r="D10" t="s">
        <v>7879</v>
      </c>
      <c r="E10" t="s">
        <v>124</v>
      </c>
      <c r="F10" s="12" t="s">
        <v>20784</v>
      </c>
      <c r="G10" s="11" t="str">
        <f t="shared" si="3"/>
        <v>145</v>
      </c>
      <c r="H10" s="12">
        <v>145</v>
      </c>
      <c r="I10" s="11" t="str">
        <f t="shared" si="4"/>
        <v>29</v>
      </c>
      <c r="J10" s="12">
        <v>29</v>
      </c>
      <c r="K10" s="443" t="s">
        <v>30529</v>
      </c>
      <c r="L10" s="444" t="s">
        <v>1389</v>
      </c>
      <c r="M10" s="443" t="s">
        <v>30528</v>
      </c>
      <c r="N10" s="443" t="s">
        <v>30527</v>
      </c>
      <c r="O10" s="443" t="s">
        <v>30526</v>
      </c>
      <c r="P10" s="443" t="s">
        <v>30525</v>
      </c>
      <c r="Q10" s="360"/>
      <c r="R10" s="307">
        <f>IF(L10="A",1,IF(L10="B",2,IF(L10="C",3,4)))</f>
        <v>1</v>
      </c>
      <c r="S10"/>
      <c r="T10" s="360"/>
      <c r="U10" s="371" t="s">
        <v>30524</v>
      </c>
    </row>
    <row r="11" spans="1:21" s="57" customFormat="1" ht="86.4">
      <c r="A11" s="99" t="str">
        <f t="shared" si="0"/>
        <v>n por separado en el decreto.</v>
      </c>
      <c r="B11" t="str">
        <f t="shared" si="1"/>
        <v>146ATEP</v>
      </c>
      <c r="C11" t="str">
        <f t="shared" si="2"/>
        <v>HXATEP14629</v>
      </c>
      <c r="D11" t="s">
        <v>7879</v>
      </c>
      <c r="E11" t="s">
        <v>124</v>
      </c>
      <c r="F11" s="12" t="s">
        <v>20784</v>
      </c>
      <c r="G11" s="11" t="str">
        <f t="shared" si="3"/>
        <v>146</v>
      </c>
      <c r="H11" s="12">
        <v>146</v>
      </c>
      <c r="I11" s="11" t="str">
        <f t="shared" si="4"/>
        <v>29</v>
      </c>
      <c r="J11" s="12">
        <v>29</v>
      </c>
      <c r="K11" s="443" t="s">
        <v>30523</v>
      </c>
      <c r="L11" s="444" t="s">
        <v>1388</v>
      </c>
      <c r="M11" s="443" t="s">
        <v>30522</v>
      </c>
      <c r="N11" s="443" t="s">
        <v>30521</v>
      </c>
      <c r="O11" s="443" t="s">
        <v>30520</v>
      </c>
      <c r="P11" s="443" t="s">
        <v>30519</v>
      </c>
      <c r="Q11" s="360"/>
      <c r="R11" s="307">
        <f>IF(L11="A",1,IF(L11="B",2,IF(L11="C",3,4)))</f>
        <v>4</v>
      </c>
      <c r="S11"/>
      <c r="T11" s="360"/>
      <c r="U11" s="371" t="s">
        <v>30518</v>
      </c>
    </row>
    <row r="12" spans="1:21" s="57" customFormat="1" ht="115.2">
      <c r="A12" s="99" t="str">
        <f t="shared" si="0"/>
        <v>dos con la actividad laboral.</v>
      </c>
      <c r="B12" t="str">
        <f t="shared" si="1"/>
        <v>147ATEP</v>
      </c>
      <c r="C12" t="str">
        <f t="shared" si="2"/>
        <v>HXATEP14729</v>
      </c>
      <c r="D12" t="s">
        <v>7879</v>
      </c>
      <c r="E12" t="s">
        <v>124</v>
      </c>
      <c r="F12" s="12" t="s">
        <v>20784</v>
      </c>
      <c r="G12" s="11" t="str">
        <f t="shared" si="3"/>
        <v>147</v>
      </c>
      <c r="H12" s="12">
        <v>147</v>
      </c>
      <c r="I12" s="11" t="str">
        <f t="shared" si="4"/>
        <v>29</v>
      </c>
      <c r="J12" s="12">
        <v>29</v>
      </c>
      <c r="K12" s="443" t="s">
        <v>30517</v>
      </c>
      <c r="L12" s="444" t="s">
        <v>1388</v>
      </c>
      <c r="M12" s="443" t="s">
        <v>30516</v>
      </c>
      <c r="N12" s="443" t="s">
        <v>30515</v>
      </c>
      <c r="O12" s="443" t="s">
        <v>30514</v>
      </c>
      <c r="P12" s="443" t="s">
        <v>30513</v>
      </c>
      <c r="Q12" s="360"/>
      <c r="R12" s="307">
        <f>IF(L12="A",1,IF(L12="B",2,IF(L12="C",3,4)))</f>
        <v>4</v>
      </c>
      <c r="S12"/>
      <c r="T12" s="360"/>
      <c r="U12" s="371" t="s">
        <v>30512</v>
      </c>
    </row>
    <row r="13" spans="1:21" s="99" customFormat="1" ht="129.6">
      <c r="A13" s="99" t="str">
        <f t="shared" si="0"/>
        <v>sobre quién realiza el parte.</v>
      </c>
      <c r="B13" t="str">
        <f t="shared" si="1"/>
        <v>148ATEP</v>
      </c>
      <c r="C13" t="str">
        <f t="shared" si="2"/>
        <v>HXATEP14829</v>
      </c>
      <c r="D13" t="s">
        <v>7879</v>
      </c>
      <c r="E13" t="s">
        <v>124</v>
      </c>
      <c r="F13" s="12" t="s">
        <v>20784</v>
      </c>
      <c r="G13" s="11" t="str">
        <f t="shared" si="3"/>
        <v>148</v>
      </c>
      <c r="H13" s="12">
        <v>148</v>
      </c>
      <c r="I13" s="11" t="str">
        <f t="shared" si="4"/>
        <v>29</v>
      </c>
      <c r="J13" s="12">
        <v>29</v>
      </c>
      <c r="K13" s="443" t="s">
        <v>30511</v>
      </c>
      <c r="L13" s="444" t="s">
        <v>1388</v>
      </c>
      <c r="M13" s="443" t="s">
        <v>30510</v>
      </c>
      <c r="N13" s="443" t="s">
        <v>30509</v>
      </c>
      <c r="O13" s="443" t="s">
        <v>30508</v>
      </c>
      <c r="P13" s="443" t="s">
        <v>30507</v>
      </c>
      <c r="Q13" s="360"/>
      <c r="R13" s="307">
        <f>IF(L13="A",1,IF(L13="B",2,IF(L13="C",3,4)))</f>
        <v>4</v>
      </c>
      <c r="S13"/>
      <c r="T13" s="360"/>
      <c r="U13" s="371" t="s">
        <v>30506</v>
      </c>
    </row>
    <row r="14" spans="1:21" s="99" customFormat="1" ht="115.2">
      <c r="A14" s="99" t="str">
        <f t="shared" si="0"/>
        <v>nales, lo cual es incorrecto.</v>
      </c>
      <c r="B14" t="str">
        <f t="shared" si="1"/>
        <v>149ATEP</v>
      </c>
      <c r="C14" t="str">
        <f t="shared" si="2"/>
        <v>HXATEP14929</v>
      </c>
      <c r="D14" t="s">
        <v>7879</v>
      </c>
      <c r="E14" t="s">
        <v>124</v>
      </c>
      <c r="F14" s="12" t="s">
        <v>20784</v>
      </c>
      <c r="G14" s="11" t="str">
        <f t="shared" si="3"/>
        <v>149</v>
      </c>
      <c r="H14" s="12">
        <v>149</v>
      </c>
      <c r="I14" s="11" t="str">
        <f t="shared" si="4"/>
        <v>29</v>
      </c>
      <c r="J14" s="12">
        <v>29</v>
      </c>
      <c r="K14" s="443" t="s">
        <v>30505</v>
      </c>
      <c r="L14" s="444" t="s">
        <v>1387</v>
      </c>
      <c r="M14" s="443" t="s">
        <v>30504</v>
      </c>
      <c r="N14" s="443" t="s">
        <v>30503</v>
      </c>
      <c r="O14" s="443" t="s">
        <v>30502</v>
      </c>
      <c r="P14" s="443" t="s">
        <v>30501</v>
      </c>
      <c r="Q14" s="360"/>
      <c r="R14" s="307">
        <f>IF(L14="A",1,IF(L14="B",2,IF(L14="C",3,4)))</f>
        <v>1</v>
      </c>
      <c r="S14"/>
      <c r="T14" s="360"/>
      <c r="U14" s="371" t="s">
        <v>30500</v>
      </c>
    </row>
    <row r="15" spans="1:21" s="99" customFormat="1" ht="129.6">
      <c r="A15" s="57" t="str">
        <f t="shared" si="0"/>
        <v>espuesta correcta es CEPROSS.</v>
      </c>
      <c r="B15" s="57" t="str">
        <f t="shared" si="1"/>
        <v>2ATEP</v>
      </c>
      <c r="C15" s="57" t="str">
        <f t="shared" si="2"/>
        <v>HYATEPOO229</v>
      </c>
      <c r="D15" s="57" t="s">
        <v>7879</v>
      </c>
      <c r="E15" s="57" t="s">
        <v>7878</v>
      </c>
      <c r="F15" s="59" t="s">
        <v>20784</v>
      </c>
      <c r="G15" s="58" t="str">
        <f t="shared" si="3"/>
        <v>OO2</v>
      </c>
      <c r="H15" s="59">
        <v>2</v>
      </c>
      <c r="I15" s="58" t="str">
        <f t="shared" si="4"/>
        <v>29</v>
      </c>
      <c r="J15" s="59">
        <v>29</v>
      </c>
      <c r="K15" s="59" t="s">
        <v>5017</v>
      </c>
      <c r="L15" s="59" t="s">
        <v>523</v>
      </c>
      <c r="M15" s="59" t="s">
        <v>5018</v>
      </c>
      <c r="N15" s="59" t="s">
        <v>5019</v>
      </c>
      <c r="O15" s="59" t="s">
        <v>5020</v>
      </c>
      <c r="P15" s="59" t="s">
        <v>5021</v>
      </c>
      <c r="Q15" s="62"/>
      <c r="R15" s="62">
        <v>3</v>
      </c>
      <c r="S15" s="57"/>
      <c r="T15" s="62"/>
      <c r="U15" s="62" t="s">
        <v>20972</v>
      </c>
    </row>
    <row r="16" spans="1:21" s="99" customFormat="1" ht="115.2">
      <c r="A16" s="57" t="str">
        <f t="shared" si="0"/>
        <v>va establece esta obligación.</v>
      </c>
      <c r="B16" s="57" t="str">
        <f t="shared" si="1"/>
        <v>5ATEP</v>
      </c>
      <c r="C16" s="57" t="str">
        <f t="shared" si="2"/>
        <v>HYATEPOO529</v>
      </c>
      <c r="D16" s="57" t="s">
        <v>7879</v>
      </c>
      <c r="E16" s="57" t="s">
        <v>7878</v>
      </c>
      <c r="F16" s="59" t="s">
        <v>20784</v>
      </c>
      <c r="G16" s="58" t="str">
        <f t="shared" si="3"/>
        <v>OO5</v>
      </c>
      <c r="H16" s="59">
        <v>5</v>
      </c>
      <c r="I16" s="58" t="str">
        <f t="shared" si="4"/>
        <v>29</v>
      </c>
      <c r="J16" s="59">
        <v>29</v>
      </c>
      <c r="K16" s="59" t="s">
        <v>20959</v>
      </c>
      <c r="L16" s="59" t="s">
        <v>523</v>
      </c>
      <c r="M16" s="59" t="s">
        <v>20958</v>
      </c>
      <c r="N16" s="59" t="s">
        <v>20957</v>
      </c>
      <c r="O16" s="59" t="s">
        <v>20956</v>
      </c>
      <c r="P16" s="59" t="s">
        <v>2052</v>
      </c>
      <c r="Q16" s="62"/>
      <c r="R16" s="62">
        <v>3</v>
      </c>
      <c r="S16" s="57"/>
      <c r="T16" s="62"/>
      <c r="U16" s="62" t="s">
        <v>20955</v>
      </c>
    </row>
    <row r="17" spans="1:21" s="99" customFormat="1" ht="100.8">
      <c r="A17" s="57" t="str">
        <f t="shared" si="0"/>
        <v>descripción de la infracción.</v>
      </c>
      <c r="B17" s="57" t="str">
        <f t="shared" si="1"/>
        <v>6ATEP</v>
      </c>
      <c r="C17" s="57" t="str">
        <f t="shared" si="2"/>
        <v>HYATEPOO629</v>
      </c>
      <c r="D17" s="57" t="s">
        <v>7879</v>
      </c>
      <c r="E17" s="57" t="s">
        <v>7878</v>
      </c>
      <c r="F17" s="59" t="s">
        <v>20784</v>
      </c>
      <c r="G17" s="58" t="str">
        <f t="shared" si="3"/>
        <v>OO6</v>
      </c>
      <c r="H17" s="59">
        <v>6</v>
      </c>
      <c r="I17" s="58" t="str">
        <f t="shared" si="4"/>
        <v>29</v>
      </c>
      <c r="J17" s="59">
        <v>29</v>
      </c>
      <c r="K17" s="59" t="s">
        <v>20954</v>
      </c>
      <c r="L17" s="59" t="s">
        <v>522</v>
      </c>
      <c r="M17" s="59" t="s">
        <v>20953</v>
      </c>
      <c r="N17" s="59" t="s">
        <v>20952</v>
      </c>
      <c r="O17" s="59" t="s">
        <v>20951</v>
      </c>
      <c r="P17" s="59" t="s">
        <v>2052</v>
      </c>
      <c r="Q17" s="62"/>
      <c r="R17" s="62">
        <v>4</v>
      </c>
      <c r="S17" s="57"/>
      <c r="T17" s="62"/>
      <c r="U17" s="62" t="s">
        <v>20950</v>
      </c>
    </row>
    <row r="18" spans="1:21" s="147" customFormat="1" ht="100.8">
      <c r="A18" s="57" t="str">
        <f t="shared" si="0"/>
        <v>nicar todas las enfermedades.</v>
      </c>
      <c r="B18" s="57" t="str">
        <f t="shared" si="1"/>
        <v>7ATEP</v>
      </c>
      <c r="C18" s="57" t="str">
        <f t="shared" si="2"/>
        <v>HYATEPOO729</v>
      </c>
      <c r="D18" s="57" t="s">
        <v>7879</v>
      </c>
      <c r="E18" s="57" t="s">
        <v>7878</v>
      </c>
      <c r="F18" s="59" t="s">
        <v>20784</v>
      </c>
      <c r="G18" s="58" t="str">
        <f t="shared" si="3"/>
        <v>OO7</v>
      </c>
      <c r="H18" s="59">
        <v>7</v>
      </c>
      <c r="I18" s="58" t="str">
        <f t="shared" si="4"/>
        <v>29</v>
      </c>
      <c r="J18" s="59">
        <v>29</v>
      </c>
      <c r="K18" s="59" t="s">
        <v>20949</v>
      </c>
      <c r="L18" s="59" t="s">
        <v>522</v>
      </c>
      <c r="M18" s="59" t="s">
        <v>20948</v>
      </c>
      <c r="N18" s="59" t="s">
        <v>20947</v>
      </c>
      <c r="O18" s="59" t="s">
        <v>20946</v>
      </c>
      <c r="P18" s="59" t="s">
        <v>2052</v>
      </c>
      <c r="Q18" s="62"/>
      <c r="R18" s="62">
        <v>4</v>
      </c>
      <c r="S18" s="57"/>
      <c r="T18" s="62"/>
      <c r="U18" s="62" t="s">
        <v>20945</v>
      </c>
    </row>
    <row r="19" spans="1:21" s="147" customFormat="1" ht="100.8">
      <c r="A19" s="57" t="str">
        <f t="shared" si="0"/>
        <v>les es otra de sus funciones.</v>
      </c>
      <c r="B19" s="57" t="str">
        <f t="shared" si="1"/>
        <v>8ATEP</v>
      </c>
      <c r="C19" s="57" t="str">
        <f t="shared" si="2"/>
        <v>HYATEPOO829</v>
      </c>
      <c r="D19" s="57" t="s">
        <v>7879</v>
      </c>
      <c r="E19" s="57" t="s">
        <v>7878</v>
      </c>
      <c r="F19" s="59" t="s">
        <v>20784</v>
      </c>
      <c r="G19" s="58" t="str">
        <f t="shared" si="3"/>
        <v>OO8</v>
      </c>
      <c r="H19" s="59">
        <v>8</v>
      </c>
      <c r="I19" s="58" t="str">
        <f t="shared" si="4"/>
        <v>29</v>
      </c>
      <c r="J19" s="59">
        <v>29</v>
      </c>
      <c r="K19" s="59" t="s">
        <v>20944</v>
      </c>
      <c r="L19" s="59" t="s">
        <v>522</v>
      </c>
      <c r="M19" s="59" t="s">
        <v>20943</v>
      </c>
      <c r="N19" s="59" t="s">
        <v>20942</v>
      </c>
      <c r="O19" s="59" t="s">
        <v>20941</v>
      </c>
      <c r="P19" s="59" t="s">
        <v>20940</v>
      </c>
      <c r="Q19" s="62"/>
      <c r="R19" s="62">
        <v>4</v>
      </c>
      <c r="S19" s="57"/>
      <c r="T19" s="62"/>
      <c r="U19" s="62" t="s">
        <v>20939</v>
      </c>
    </row>
    <row r="20" spans="1:21" s="147" customFormat="1" ht="72">
      <c r="A20" s="57" t="str">
        <f t="shared" si="0"/>
        <v>ón correcta, pero incompleta.</v>
      </c>
      <c r="B20" s="57" t="str">
        <f t="shared" si="1"/>
        <v>9ATEP</v>
      </c>
      <c r="C20" s="57" t="str">
        <f t="shared" si="2"/>
        <v>HYATEPO929</v>
      </c>
      <c r="D20" s="57" t="s">
        <v>7879</v>
      </c>
      <c r="E20" s="57" t="s">
        <v>7878</v>
      </c>
      <c r="F20" s="59" t="s">
        <v>20784</v>
      </c>
      <c r="G20" s="58" t="str">
        <f t="shared" si="3"/>
        <v>O9</v>
      </c>
      <c r="H20" s="59">
        <v>9</v>
      </c>
      <c r="I20" s="58" t="str">
        <f t="shared" si="4"/>
        <v>29</v>
      </c>
      <c r="J20" s="59">
        <v>29</v>
      </c>
      <c r="K20" s="59" t="s">
        <v>20938</v>
      </c>
      <c r="L20" s="59" t="s">
        <v>522</v>
      </c>
      <c r="M20" s="59" t="s">
        <v>20937</v>
      </c>
      <c r="N20" s="59" t="s">
        <v>20936</v>
      </c>
      <c r="O20" s="59" t="s">
        <v>20935</v>
      </c>
      <c r="P20" s="59" t="s">
        <v>3624</v>
      </c>
      <c r="Q20" s="62"/>
      <c r="R20" s="62">
        <v>4</v>
      </c>
      <c r="S20" s="57"/>
      <c r="T20" s="62"/>
      <c r="U20" s="62" t="s">
        <v>20934</v>
      </c>
    </row>
    <row r="21" spans="1:21" s="147" customFormat="1" ht="100.8">
      <c r="A21" s="57" t="str">
        <f t="shared" si="0"/>
        <v>n esta obligación específica.</v>
      </c>
      <c r="B21" s="57" t="str">
        <f t="shared" si="1"/>
        <v>10ATEP</v>
      </c>
      <c r="C21" s="57" t="str">
        <f t="shared" si="2"/>
        <v>HYATEPO1029</v>
      </c>
      <c r="D21" s="57" t="s">
        <v>7879</v>
      </c>
      <c r="E21" s="57" t="s">
        <v>7878</v>
      </c>
      <c r="F21" s="59" t="s">
        <v>20784</v>
      </c>
      <c r="G21" s="58" t="str">
        <f t="shared" si="3"/>
        <v>O10</v>
      </c>
      <c r="H21" s="59">
        <v>10</v>
      </c>
      <c r="I21" s="58" t="str">
        <f t="shared" si="4"/>
        <v>29</v>
      </c>
      <c r="J21" s="59">
        <v>29</v>
      </c>
      <c r="K21" s="59" t="s">
        <v>20933</v>
      </c>
      <c r="L21" s="59" t="s">
        <v>524</v>
      </c>
      <c r="M21" s="59" t="s">
        <v>20932</v>
      </c>
      <c r="N21" s="59" t="s">
        <v>20930</v>
      </c>
      <c r="O21" s="59" t="s">
        <v>20931</v>
      </c>
      <c r="P21" s="59" t="s">
        <v>3624</v>
      </c>
      <c r="Q21" s="62"/>
      <c r="R21" s="62">
        <v>2</v>
      </c>
      <c r="S21" s="57"/>
      <c r="T21" s="62"/>
      <c r="U21" s="62" t="s">
        <v>20929</v>
      </c>
    </row>
    <row r="22" spans="1:21" s="147" customFormat="1" ht="72">
      <c r="A22" s="99" t="str">
        <f t="shared" si="0"/>
        <v>ta, al igual que la opción C.</v>
      </c>
      <c r="B22" s="99" t="str">
        <f t="shared" si="1"/>
        <v>11ATEP</v>
      </c>
      <c r="C22" s="99" t="str">
        <f t="shared" si="2"/>
        <v>HYATEPO1129</v>
      </c>
      <c r="D22" s="99" t="s">
        <v>7879</v>
      </c>
      <c r="E22" s="99" t="s">
        <v>7878</v>
      </c>
      <c r="F22" s="90" t="s">
        <v>20784</v>
      </c>
      <c r="G22" s="100" t="str">
        <f t="shared" si="3"/>
        <v>O11</v>
      </c>
      <c r="H22" s="90">
        <v>11</v>
      </c>
      <c r="I22" s="100" t="str">
        <f t="shared" si="4"/>
        <v>29</v>
      </c>
      <c r="J22" s="90">
        <v>29</v>
      </c>
      <c r="K22" s="90" t="s">
        <v>20928</v>
      </c>
      <c r="L22" s="90" t="s">
        <v>522</v>
      </c>
      <c r="M22" s="90" t="s">
        <v>4442</v>
      </c>
      <c r="N22" s="90" t="s">
        <v>20927</v>
      </c>
      <c r="O22" s="90" t="s">
        <v>20926</v>
      </c>
      <c r="P22" s="90" t="s">
        <v>3624</v>
      </c>
      <c r="Q22" s="91"/>
      <c r="R22" s="91">
        <v>4</v>
      </c>
      <c r="S22" s="99"/>
      <c r="T22" s="91"/>
      <c r="U22" s="91" t="s">
        <v>20925</v>
      </c>
    </row>
    <row r="23" spans="1:21" s="225" customFormat="1" ht="100.8">
      <c r="A23" s="99" t="str">
        <f t="shared" si="0"/>
        <v>lidades sí está especificada.</v>
      </c>
      <c r="B23" s="99" t="str">
        <f t="shared" si="1"/>
        <v>12ATEP</v>
      </c>
      <c r="C23" s="99" t="str">
        <f t="shared" si="2"/>
        <v>HYATEPO1229</v>
      </c>
      <c r="D23" s="99" t="s">
        <v>7879</v>
      </c>
      <c r="E23" s="99" t="s">
        <v>7878</v>
      </c>
      <c r="F23" s="90" t="s">
        <v>20784</v>
      </c>
      <c r="G23" s="100" t="str">
        <f t="shared" si="3"/>
        <v>O12</v>
      </c>
      <c r="H23" s="90">
        <v>12</v>
      </c>
      <c r="I23" s="100" t="str">
        <f t="shared" si="4"/>
        <v>29</v>
      </c>
      <c r="J23" s="90">
        <v>29</v>
      </c>
      <c r="K23" s="90" t="s">
        <v>20924</v>
      </c>
      <c r="L23" s="90" t="s">
        <v>524</v>
      </c>
      <c r="M23" s="90" t="s">
        <v>20923</v>
      </c>
      <c r="N23" s="90" t="s">
        <v>20920</v>
      </c>
      <c r="O23" s="90" t="s">
        <v>20922</v>
      </c>
      <c r="P23" s="90" t="s">
        <v>20921</v>
      </c>
      <c r="Q23" s="91"/>
      <c r="R23" s="91">
        <v>2</v>
      </c>
      <c r="S23" s="99"/>
      <c r="T23" s="91"/>
      <c r="U23" s="91" t="s">
        <v>20919</v>
      </c>
    </row>
    <row r="24" spans="1:21" s="225" customFormat="1" ht="86.4">
      <c r="A24" s="99" t="str">
        <f t="shared" si="0"/>
        <v>a las autoridades sanitarias.</v>
      </c>
      <c r="B24" s="99" t="str">
        <f t="shared" si="1"/>
        <v>13ATEP</v>
      </c>
      <c r="C24" s="99" t="str">
        <f t="shared" si="2"/>
        <v>HYATEPO1329</v>
      </c>
      <c r="D24" s="99" t="s">
        <v>7879</v>
      </c>
      <c r="E24" s="99" t="s">
        <v>7878</v>
      </c>
      <c r="F24" s="90" t="s">
        <v>20784</v>
      </c>
      <c r="G24" s="100" t="str">
        <f t="shared" si="3"/>
        <v>O13</v>
      </c>
      <c r="H24" s="90">
        <v>13</v>
      </c>
      <c r="I24" s="100" t="str">
        <f t="shared" si="4"/>
        <v>29</v>
      </c>
      <c r="J24" s="90">
        <v>29</v>
      </c>
      <c r="K24" s="90" t="s">
        <v>20918</v>
      </c>
      <c r="L24" s="90" t="s">
        <v>522</v>
      </c>
      <c r="M24" s="90" t="s">
        <v>20917</v>
      </c>
      <c r="N24" s="90" t="s">
        <v>20916</v>
      </c>
      <c r="O24" s="90" t="s">
        <v>20915</v>
      </c>
      <c r="P24" s="90" t="s">
        <v>2052</v>
      </c>
      <c r="Q24" s="91"/>
      <c r="R24" s="91">
        <v>4</v>
      </c>
      <c r="S24" s="99"/>
      <c r="T24" s="91"/>
      <c r="U24" s="91" t="s">
        <v>20914</v>
      </c>
    </row>
    <row r="25" spans="1:21" s="225" customFormat="1" ht="86.4">
      <c r="A25" s="99" t="str">
        <f t="shared" si="0"/>
        <v>25 no regula esta obligación.</v>
      </c>
      <c r="B25" s="99" t="str">
        <f t="shared" si="1"/>
        <v>14ATEP</v>
      </c>
      <c r="C25" s="99" t="str">
        <f t="shared" si="2"/>
        <v>HYATEPO1429</v>
      </c>
      <c r="D25" s="99" t="s">
        <v>7879</v>
      </c>
      <c r="E25" s="99" t="s">
        <v>7878</v>
      </c>
      <c r="F25" s="90" t="s">
        <v>20784</v>
      </c>
      <c r="G25" s="100" t="str">
        <f t="shared" si="3"/>
        <v>O14</v>
      </c>
      <c r="H25" s="90">
        <v>14</v>
      </c>
      <c r="I25" s="100" t="str">
        <f t="shared" si="4"/>
        <v>29</v>
      </c>
      <c r="J25" s="90">
        <v>29</v>
      </c>
      <c r="K25" s="90" t="s">
        <v>20913</v>
      </c>
      <c r="L25" s="90" t="s">
        <v>523</v>
      </c>
      <c r="M25" s="90">
        <v>22</v>
      </c>
      <c r="N25" s="90">
        <v>24</v>
      </c>
      <c r="O25" s="90">
        <v>23</v>
      </c>
      <c r="P25" s="90">
        <v>25</v>
      </c>
      <c r="Q25" s="91"/>
      <c r="R25" s="91">
        <v>3</v>
      </c>
      <c r="S25" s="99"/>
      <c r="T25" s="91"/>
      <c r="U25" s="91" t="s">
        <v>20912</v>
      </c>
    </row>
    <row r="26" spans="1:21" s="225" customFormat="1" ht="86.4">
      <c r="A26" s="99" t="str">
        <f t="shared" si="0"/>
        <v>no es el día hábil siguiente.</v>
      </c>
      <c r="B26" s="99" t="str">
        <f t="shared" si="1"/>
        <v>15ATEP</v>
      </c>
      <c r="C26" s="99" t="str">
        <f t="shared" si="2"/>
        <v>HYATEPO1529</v>
      </c>
      <c r="D26" s="99" t="s">
        <v>7879</v>
      </c>
      <c r="E26" s="99" t="s">
        <v>7878</v>
      </c>
      <c r="F26" s="90" t="s">
        <v>20784</v>
      </c>
      <c r="G26" s="100" t="str">
        <f t="shared" si="3"/>
        <v>O15</v>
      </c>
      <c r="H26" s="90">
        <v>15</v>
      </c>
      <c r="I26" s="100" t="str">
        <f t="shared" si="4"/>
        <v>29</v>
      </c>
      <c r="J26" s="90">
        <v>29</v>
      </c>
      <c r="K26" s="90" t="s">
        <v>4788</v>
      </c>
      <c r="L26" s="90" t="s">
        <v>523</v>
      </c>
      <c r="M26" s="90" t="s">
        <v>4789</v>
      </c>
      <c r="N26" s="90" t="s">
        <v>4790</v>
      </c>
      <c r="O26" s="90" t="s">
        <v>4791</v>
      </c>
      <c r="P26" s="90" t="s">
        <v>4792</v>
      </c>
      <c r="Q26" s="91"/>
      <c r="R26" s="91">
        <v>3</v>
      </c>
      <c r="S26" s="99"/>
      <c r="T26" s="91"/>
      <c r="U26" s="91" t="s">
        <v>20911</v>
      </c>
    </row>
    <row r="27" spans="1:21" s="225" customFormat="1" ht="72">
      <c r="A27" s="147" t="str">
        <f t="shared" si="0"/>
        <v>que el plazo no es de un mes.</v>
      </c>
      <c r="B27" s="147" t="str">
        <f t="shared" si="1"/>
        <v>16ATEP</v>
      </c>
      <c r="C27" s="147" t="str">
        <f t="shared" si="2"/>
        <v>HYATEPO1629</v>
      </c>
      <c r="D27" s="147" t="s">
        <v>7879</v>
      </c>
      <c r="E27" s="147" t="s">
        <v>7878</v>
      </c>
      <c r="F27" s="127" t="s">
        <v>20784</v>
      </c>
      <c r="G27" s="149" t="str">
        <f t="shared" si="3"/>
        <v>O16</v>
      </c>
      <c r="H27" s="127">
        <v>16</v>
      </c>
      <c r="I27" s="149" t="str">
        <f t="shared" si="4"/>
        <v>29</v>
      </c>
      <c r="J27" s="127">
        <v>29</v>
      </c>
      <c r="K27" s="127" t="s">
        <v>4578</v>
      </c>
      <c r="L27" s="127" t="s">
        <v>1387</v>
      </c>
      <c r="M27" s="127" t="s">
        <v>4579</v>
      </c>
      <c r="N27" s="127" t="s">
        <v>4580</v>
      </c>
      <c r="O27" s="127" t="s">
        <v>4581</v>
      </c>
      <c r="P27" s="127" t="s">
        <v>4582</v>
      </c>
      <c r="Q27" s="121"/>
      <c r="R27" s="121">
        <v>1</v>
      </c>
      <c r="S27" s="147"/>
      <c r="T27" s="121"/>
      <c r="U27" s="121" t="s">
        <v>20910</v>
      </c>
    </row>
    <row r="28" spans="1:21" s="225" customFormat="1" ht="100.8">
      <c r="A28" s="147" t="str">
        <f t="shared" si="0"/>
        <v>ción B es la que corresponde.</v>
      </c>
      <c r="B28" s="147" t="str">
        <f t="shared" si="1"/>
        <v>17ATEP</v>
      </c>
      <c r="C28" s="147" t="str">
        <f t="shared" si="2"/>
        <v>HYATEPO1729</v>
      </c>
      <c r="D28" s="147" t="s">
        <v>7879</v>
      </c>
      <c r="E28" s="147" t="s">
        <v>7878</v>
      </c>
      <c r="F28" s="127" t="s">
        <v>20784</v>
      </c>
      <c r="G28" s="149" t="str">
        <f t="shared" si="3"/>
        <v>O17</v>
      </c>
      <c r="H28" s="127">
        <v>17</v>
      </c>
      <c r="I28" s="149" t="str">
        <f t="shared" si="4"/>
        <v>29</v>
      </c>
      <c r="J28" s="127">
        <v>29</v>
      </c>
      <c r="K28" s="127" t="s">
        <v>6920</v>
      </c>
      <c r="L28" s="127" t="s">
        <v>524</v>
      </c>
      <c r="M28" s="127" t="s">
        <v>6921</v>
      </c>
      <c r="N28" s="127" t="s">
        <v>6922</v>
      </c>
      <c r="O28" s="127" t="s">
        <v>6923</v>
      </c>
      <c r="P28" s="127" t="s">
        <v>2052</v>
      </c>
      <c r="Q28" s="121"/>
      <c r="R28" s="121">
        <v>2</v>
      </c>
      <c r="S28" s="147"/>
      <c r="T28" s="121"/>
      <c r="U28" s="121" t="s">
        <v>20909</v>
      </c>
    </row>
    <row r="29" spans="1:21" s="225" customFormat="1" ht="115.2">
      <c r="A29" s="147" t="str">
        <f t="shared" si="0"/>
        <v>correctas según la normativa.</v>
      </c>
      <c r="B29" s="147" t="str">
        <f t="shared" si="1"/>
        <v>18ATEP</v>
      </c>
      <c r="C29" s="147" t="str">
        <f t="shared" si="2"/>
        <v>HYATEPO1829</v>
      </c>
      <c r="D29" s="147" t="s">
        <v>7879</v>
      </c>
      <c r="E29" s="147" t="s">
        <v>7878</v>
      </c>
      <c r="F29" s="127" t="s">
        <v>20784</v>
      </c>
      <c r="G29" s="149" t="str">
        <f t="shared" si="3"/>
        <v>O18</v>
      </c>
      <c r="H29" s="127">
        <v>18</v>
      </c>
      <c r="I29" s="149" t="str">
        <f t="shared" si="4"/>
        <v>29</v>
      </c>
      <c r="J29" s="127">
        <v>29</v>
      </c>
      <c r="K29" s="127" t="s">
        <v>7401</v>
      </c>
      <c r="L29" s="127" t="s">
        <v>523</v>
      </c>
      <c r="M29" s="127" t="s">
        <v>7461</v>
      </c>
      <c r="N29" s="127" t="s">
        <v>7462</v>
      </c>
      <c r="O29" s="127" t="s">
        <v>2122</v>
      </c>
      <c r="P29" s="127" t="s">
        <v>2052</v>
      </c>
      <c r="Q29" s="121"/>
      <c r="R29" s="121">
        <v>3</v>
      </c>
      <c r="S29" s="147"/>
      <c r="T29" s="121"/>
      <c r="U29" s="121" t="s">
        <v>20908</v>
      </c>
    </row>
    <row r="30" spans="1:21" s="225" customFormat="1" ht="100.8">
      <c r="A30" s="147" t="str">
        <f t="shared" si="0"/>
        <v xml:space="preserve"> respuesta correcta es DELT@.</v>
      </c>
      <c r="B30" s="147" t="str">
        <f t="shared" si="1"/>
        <v>20ATEP</v>
      </c>
      <c r="C30" s="147" t="str">
        <f t="shared" si="2"/>
        <v>HYATEPO2029</v>
      </c>
      <c r="D30" s="147" t="s">
        <v>7879</v>
      </c>
      <c r="E30" s="147" t="s">
        <v>7878</v>
      </c>
      <c r="F30" s="127" t="s">
        <v>20784</v>
      </c>
      <c r="G30" s="149" t="str">
        <f t="shared" si="3"/>
        <v>O20</v>
      </c>
      <c r="H30" s="127">
        <v>20</v>
      </c>
      <c r="I30" s="149" t="str">
        <f t="shared" si="4"/>
        <v>29</v>
      </c>
      <c r="J30" s="127">
        <v>29</v>
      </c>
      <c r="K30" s="127" t="s">
        <v>20901</v>
      </c>
      <c r="L30" s="127" t="s">
        <v>1387</v>
      </c>
      <c r="M30" s="127" t="s">
        <v>5018</v>
      </c>
      <c r="N30" s="127" t="s">
        <v>5019</v>
      </c>
      <c r="O30" s="127" t="s">
        <v>5020</v>
      </c>
      <c r="P30" s="127" t="s">
        <v>5021</v>
      </c>
      <c r="Q30" s="121"/>
      <c r="R30" s="121">
        <v>1</v>
      </c>
      <c r="S30" s="147"/>
      <c r="T30" s="121"/>
      <c r="U30" s="121" t="s">
        <v>20900</v>
      </c>
    </row>
    <row r="31" spans="1:21" s="225" customFormat="1" ht="129.6">
      <c r="A31" s="225" t="str">
        <f t="shared" si="0"/>
        <v>ra puede formalizar el parte.</v>
      </c>
      <c r="B31" s="225" t="str">
        <f t="shared" si="1"/>
        <v>21ATEP</v>
      </c>
      <c r="C31" s="225" t="str">
        <f t="shared" si="2"/>
        <v>HYATEPO2129</v>
      </c>
      <c r="D31" s="225" t="s">
        <v>7879</v>
      </c>
      <c r="E31" s="225" t="s">
        <v>7878</v>
      </c>
      <c r="F31" s="174" t="s">
        <v>20784</v>
      </c>
      <c r="G31" s="216" t="str">
        <f t="shared" si="3"/>
        <v>O21</v>
      </c>
      <c r="H31" s="174">
        <v>21</v>
      </c>
      <c r="I31" s="216" t="str">
        <f t="shared" si="4"/>
        <v>29</v>
      </c>
      <c r="J31" s="174">
        <v>29</v>
      </c>
      <c r="K31" s="174" t="s">
        <v>20899</v>
      </c>
      <c r="L31" s="174" t="s">
        <v>523</v>
      </c>
      <c r="M31" s="174" t="s">
        <v>20898</v>
      </c>
      <c r="N31" s="174" t="s">
        <v>20897</v>
      </c>
      <c r="O31" s="174" t="s">
        <v>20895</v>
      </c>
      <c r="P31" s="174" t="s">
        <v>20896</v>
      </c>
      <c r="Q31" s="175"/>
      <c r="R31" s="175">
        <v>3</v>
      </c>
      <c r="T31" s="175"/>
      <c r="U31" s="175" t="s">
        <v>20894</v>
      </c>
    </row>
    <row r="32" spans="1:21" s="225" customFormat="1" ht="100.8">
      <c r="A32" s="225" t="str">
        <f t="shared" si="0"/>
        <v>en con los cambios recientes.</v>
      </c>
      <c r="B32" s="225" t="str">
        <f t="shared" si="1"/>
        <v>22ATEP</v>
      </c>
      <c r="C32" s="225" t="str">
        <f t="shared" si="2"/>
        <v>HYATEPO2229</v>
      </c>
      <c r="D32" s="225" t="s">
        <v>7879</v>
      </c>
      <c r="E32" s="225" t="s">
        <v>7878</v>
      </c>
      <c r="F32" s="174" t="s">
        <v>20784</v>
      </c>
      <c r="G32" s="216" t="str">
        <f t="shared" si="3"/>
        <v>O22</v>
      </c>
      <c r="H32" s="174">
        <v>22</v>
      </c>
      <c r="I32" s="216" t="str">
        <f t="shared" si="4"/>
        <v>29</v>
      </c>
      <c r="J32" s="174">
        <v>29</v>
      </c>
      <c r="K32" s="174" t="s">
        <v>20893</v>
      </c>
      <c r="L32" s="174" t="s">
        <v>1387</v>
      </c>
      <c r="M32" s="174" t="s">
        <v>20890</v>
      </c>
      <c r="N32" s="174" t="s">
        <v>20892</v>
      </c>
      <c r="O32" s="174" t="s">
        <v>20891</v>
      </c>
      <c r="P32" s="174" t="s">
        <v>3624</v>
      </c>
      <c r="Q32" s="175"/>
      <c r="R32" s="175">
        <v>1</v>
      </c>
      <c r="T32" s="175"/>
      <c r="U32" s="175" t="s">
        <v>20889</v>
      </c>
    </row>
    <row r="33" spans="1:21" s="83" customFormat="1" ht="115.2">
      <c r="A33" s="225" t="str">
        <f t="shared" si="0"/>
        <v>e la opción B es la correcta.</v>
      </c>
      <c r="B33" s="225" t="str">
        <f t="shared" si="1"/>
        <v>23ATEP</v>
      </c>
      <c r="C33" s="225" t="str">
        <f t="shared" si="2"/>
        <v>HYATEPO2329</v>
      </c>
      <c r="D33" s="225" t="s">
        <v>7879</v>
      </c>
      <c r="E33" s="225" t="s">
        <v>7878</v>
      </c>
      <c r="F33" s="174" t="s">
        <v>20784</v>
      </c>
      <c r="G33" s="216" t="str">
        <f t="shared" si="3"/>
        <v>O23</v>
      </c>
      <c r="H33" s="174">
        <v>23</v>
      </c>
      <c r="I33" s="216" t="str">
        <f t="shared" si="4"/>
        <v>29</v>
      </c>
      <c r="J33" s="174">
        <v>29</v>
      </c>
      <c r="K33" s="174" t="s">
        <v>20888</v>
      </c>
      <c r="L33" s="174" t="s">
        <v>524</v>
      </c>
      <c r="M33" s="174" t="s">
        <v>20887</v>
      </c>
      <c r="N33" s="174" t="s">
        <v>20885</v>
      </c>
      <c r="O33" s="174" t="s">
        <v>20886</v>
      </c>
      <c r="P33" s="174" t="s">
        <v>2052</v>
      </c>
      <c r="Q33" s="175"/>
      <c r="R33" s="175">
        <v>2</v>
      </c>
      <c r="S33" s="225"/>
      <c r="T33" s="175"/>
      <c r="U33" s="175" t="s">
        <v>20884</v>
      </c>
    </row>
    <row r="34" spans="1:21" s="83" customFormat="1" ht="100.8">
      <c r="A34" s="225" t="str">
        <f t="shared" si="0"/>
        <v>erente en esta clasificación.</v>
      </c>
      <c r="B34" s="225" t="str">
        <f t="shared" si="1"/>
        <v>24ATEP</v>
      </c>
      <c r="C34" s="225" t="str">
        <f t="shared" si="2"/>
        <v>HYATEPO2429</v>
      </c>
      <c r="D34" s="225" t="s">
        <v>7879</v>
      </c>
      <c r="E34" s="225" t="s">
        <v>7878</v>
      </c>
      <c r="F34" s="174" t="s">
        <v>20784</v>
      </c>
      <c r="G34" s="216" t="str">
        <f t="shared" si="3"/>
        <v>O24</v>
      </c>
      <c r="H34" s="174">
        <v>24</v>
      </c>
      <c r="I34" s="216" t="str">
        <f t="shared" si="4"/>
        <v>29</v>
      </c>
      <c r="J34" s="174">
        <v>29</v>
      </c>
      <c r="K34" s="174" t="s">
        <v>20883</v>
      </c>
      <c r="L34" s="174" t="s">
        <v>524</v>
      </c>
      <c r="M34" s="174" t="s">
        <v>20882</v>
      </c>
      <c r="N34" s="174" t="s">
        <v>20879</v>
      </c>
      <c r="O34" s="174" t="s">
        <v>20881</v>
      </c>
      <c r="P34" s="174" t="s">
        <v>20880</v>
      </c>
      <c r="Q34" s="175"/>
      <c r="R34" s="175">
        <v>2</v>
      </c>
      <c r="S34" s="225"/>
      <c r="T34" s="175"/>
      <c r="U34" s="175" t="s">
        <v>20878</v>
      </c>
    </row>
    <row r="35" spans="1:21" s="83" customFormat="1" ht="158.4">
      <c r="A35" s="225" t="str">
        <f t="shared" ref="A35:A66" si="5">RIGHT(U35,29)</f>
        <v>sadas por agentes biológicos.</v>
      </c>
      <c r="B35" s="225" t="str">
        <f t="shared" ref="B35:B66" si="6">H35&amp;F35</f>
        <v>25ATEP</v>
      </c>
      <c r="C35" s="225" t="str">
        <f t="shared" ref="C35:C66" si="7">D35&amp;E35&amp;F35&amp;G35&amp;I35</f>
        <v>HYATEPO2529</v>
      </c>
      <c r="D35" s="225" t="s">
        <v>7879</v>
      </c>
      <c r="E35" s="225" t="s">
        <v>7878</v>
      </c>
      <c r="F35" s="174" t="s">
        <v>20784</v>
      </c>
      <c r="G35" s="216" t="str">
        <f t="shared" ref="G35:G66" si="8">IF(H35&lt;9,"OO",IF(H35&lt;99,"O",""))&amp;H35</f>
        <v>O25</v>
      </c>
      <c r="H35" s="174">
        <v>25</v>
      </c>
      <c r="I35" s="216" t="str">
        <f t="shared" ref="I35:I66" si="9">IF(J35&lt;9,"O","")&amp;J35</f>
        <v>29</v>
      </c>
      <c r="J35" s="174">
        <v>29</v>
      </c>
      <c r="K35" s="174" t="s">
        <v>20877</v>
      </c>
      <c r="L35" s="174" t="s">
        <v>522</v>
      </c>
      <c r="M35" s="174" t="s">
        <v>20876</v>
      </c>
      <c r="N35" s="174" t="s">
        <v>20875</v>
      </c>
      <c r="O35" s="174" t="s">
        <v>20874</v>
      </c>
      <c r="P35" s="174" t="s">
        <v>20873</v>
      </c>
      <c r="Q35" s="175"/>
      <c r="R35" s="175">
        <v>4</v>
      </c>
      <c r="S35" s="225"/>
      <c r="T35" s="175"/>
      <c r="U35" s="175" t="s">
        <v>20872</v>
      </c>
    </row>
    <row r="36" spans="1:21" s="83" customFormat="1" ht="86.4">
      <c r="A36" s="225" t="str">
        <f t="shared" si="5"/>
        <v>e no se trata de tres grupos.</v>
      </c>
      <c r="B36" s="225" t="str">
        <f t="shared" si="6"/>
        <v>26ATEP</v>
      </c>
      <c r="C36" s="225" t="str">
        <f t="shared" si="7"/>
        <v>HYATEPO2629</v>
      </c>
      <c r="D36" s="225" t="s">
        <v>7879</v>
      </c>
      <c r="E36" s="225" t="s">
        <v>7878</v>
      </c>
      <c r="F36" s="174" t="s">
        <v>20784</v>
      </c>
      <c r="G36" s="216" t="str">
        <f t="shared" si="8"/>
        <v>O26</v>
      </c>
      <c r="H36" s="174">
        <v>26</v>
      </c>
      <c r="I36" s="216" t="str">
        <f t="shared" si="9"/>
        <v>29</v>
      </c>
      <c r="J36" s="174">
        <v>29</v>
      </c>
      <c r="K36" s="174" t="s">
        <v>20871</v>
      </c>
      <c r="L36" s="174" t="s">
        <v>523</v>
      </c>
      <c r="M36" s="174" t="s">
        <v>20870</v>
      </c>
      <c r="N36" s="174" t="s">
        <v>20869</v>
      </c>
      <c r="O36" s="174" t="s">
        <v>20867</v>
      </c>
      <c r="P36" s="174" t="s">
        <v>20868</v>
      </c>
      <c r="Q36" s="175"/>
      <c r="R36" s="175">
        <v>3</v>
      </c>
      <c r="S36" s="225"/>
      <c r="T36" s="175"/>
      <c r="U36" s="175" t="s">
        <v>20866</v>
      </c>
    </row>
    <row r="37" spans="1:21" s="83" customFormat="1" ht="100.8">
      <c r="A37" s="225" t="str">
        <f t="shared" si="5"/>
        <v>e la opción B es la correcta.</v>
      </c>
      <c r="B37" s="225" t="str">
        <f t="shared" si="6"/>
        <v>27ATEP</v>
      </c>
      <c r="C37" s="225" t="str">
        <f t="shared" si="7"/>
        <v>HYATEPO2729</v>
      </c>
      <c r="D37" s="225" t="s">
        <v>7879</v>
      </c>
      <c r="E37" s="225" t="s">
        <v>7878</v>
      </c>
      <c r="F37" s="174" t="s">
        <v>20784</v>
      </c>
      <c r="G37" s="216" t="str">
        <f t="shared" si="8"/>
        <v>O27</v>
      </c>
      <c r="H37" s="174">
        <v>27</v>
      </c>
      <c r="I37" s="216" t="str">
        <f t="shared" si="9"/>
        <v>29</v>
      </c>
      <c r="J37" s="174">
        <v>29</v>
      </c>
      <c r="K37" s="174" t="s">
        <v>20865</v>
      </c>
      <c r="L37" s="174" t="s">
        <v>524</v>
      </c>
      <c r="M37" s="174" t="s">
        <v>20864</v>
      </c>
      <c r="N37" s="174" t="s">
        <v>20862</v>
      </c>
      <c r="O37" s="174" t="s">
        <v>20863</v>
      </c>
      <c r="P37" s="174" t="s">
        <v>2148</v>
      </c>
      <c r="Q37" s="175"/>
      <c r="R37" s="175">
        <v>2</v>
      </c>
      <c r="S37" s="225"/>
      <c r="T37" s="175"/>
      <c r="U37" s="175" t="s">
        <v>20861</v>
      </c>
    </row>
    <row r="38" spans="1:21" s="147" customFormat="1" ht="100.8">
      <c r="A38" s="225" t="str">
        <f t="shared" si="5"/>
        <v xml:space="preserve"> que la opción C es correcta.</v>
      </c>
      <c r="B38" s="225" t="str">
        <f t="shared" si="6"/>
        <v>28ATEP</v>
      </c>
      <c r="C38" s="225" t="str">
        <f t="shared" si="7"/>
        <v>HYATEPO2829</v>
      </c>
      <c r="D38" s="225" t="s">
        <v>7879</v>
      </c>
      <c r="E38" s="225" t="s">
        <v>7878</v>
      </c>
      <c r="F38" s="174" t="s">
        <v>20784</v>
      </c>
      <c r="G38" s="216" t="str">
        <f t="shared" si="8"/>
        <v>O28</v>
      </c>
      <c r="H38" s="174">
        <v>28</v>
      </c>
      <c r="I38" s="216" t="str">
        <f t="shared" si="9"/>
        <v>29</v>
      </c>
      <c r="J38" s="174">
        <v>29</v>
      </c>
      <c r="K38" s="174" t="s">
        <v>20860</v>
      </c>
      <c r="L38" s="174" t="s">
        <v>523</v>
      </c>
      <c r="M38" s="174" t="s">
        <v>6123</v>
      </c>
      <c r="N38" s="174" t="s">
        <v>20859</v>
      </c>
      <c r="O38" s="174" t="s">
        <v>20858</v>
      </c>
      <c r="P38" s="174" t="s">
        <v>2052</v>
      </c>
      <c r="Q38" s="175"/>
      <c r="R38" s="175">
        <v>3</v>
      </c>
      <c r="S38" s="225"/>
      <c r="T38" s="175"/>
      <c r="U38" s="175" t="s">
        <v>20857</v>
      </c>
    </row>
    <row r="39" spans="1:21" s="147" customFormat="1" ht="100.8">
      <c r="A39" s="225" t="str">
        <f t="shared" si="5"/>
        <v>ades se registran en CEPROSS.</v>
      </c>
      <c r="B39" s="225" t="str">
        <f t="shared" si="6"/>
        <v>29ATEP</v>
      </c>
      <c r="C39" s="225" t="str">
        <f t="shared" si="7"/>
        <v>HYATEPO2929</v>
      </c>
      <c r="D39" s="225" t="s">
        <v>7879</v>
      </c>
      <c r="E39" s="225" t="s">
        <v>7878</v>
      </c>
      <c r="F39" s="174" t="s">
        <v>20784</v>
      </c>
      <c r="G39" s="216" t="str">
        <f t="shared" si="8"/>
        <v>O29</v>
      </c>
      <c r="H39" s="174">
        <v>29</v>
      </c>
      <c r="I39" s="216" t="str">
        <f t="shared" si="9"/>
        <v>29</v>
      </c>
      <c r="J39" s="174">
        <v>29</v>
      </c>
      <c r="K39" s="174" t="s">
        <v>6830</v>
      </c>
      <c r="L39" s="174" t="s">
        <v>522</v>
      </c>
      <c r="M39" s="174" t="s">
        <v>6831</v>
      </c>
      <c r="N39" s="174" t="s">
        <v>6832</v>
      </c>
      <c r="O39" s="174" t="s">
        <v>6833</v>
      </c>
      <c r="P39" s="174" t="s">
        <v>6834</v>
      </c>
      <c r="Q39" s="175"/>
      <c r="R39" s="175">
        <v>4</v>
      </c>
      <c r="S39" s="225"/>
      <c r="T39" s="175"/>
      <c r="U39" s="175" t="s">
        <v>20856</v>
      </c>
    </row>
    <row r="40" spans="1:21" s="147" customFormat="1" ht="86.4">
      <c r="A40" s="225" t="str">
        <f t="shared" si="5"/>
        <v xml:space="preserve"> parte de las notificaciones.</v>
      </c>
      <c r="B40" s="225" t="str">
        <f t="shared" si="6"/>
        <v>30ATEP</v>
      </c>
      <c r="C40" s="225" t="str">
        <f t="shared" si="7"/>
        <v>HYATEPO3029</v>
      </c>
      <c r="D40" s="225" t="s">
        <v>7879</v>
      </c>
      <c r="E40" s="225" t="s">
        <v>7878</v>
      </c>
      <c r="F40" s="174" t="s">
        <v>20784</v>
      </c>
      <c r="G40" s="216" t="str">
        <f t="shared" si="8"/>
        <v>O30</v>
      </c>
      <c r="H40" s="174">
        <v>30</v>
      </c>
      <c r="I40" s="216" t="str">
        <f t="shared" si="9"/>
        <v>29</v>
      </c>
      <c r="J40" s="174">
        <v>29</v>
      </c>
      <c r="K40" s="174" t="s">
        <v>20855</v>
      </c>
      <c r="L40" s="174" t="s">
        <v>522</v>
      </c>
      <c r="M40" s="174" t="s">
        <v>20854</v>
      </c>
      <c r="N40" s="174" t="s">
        <v>20853</v>
      </c>
      <c r="O40" s="174" t="s">
        <v>20852</v>
      </c>
      <c r="P40" s="174" t="s">
        <v>7479</v>
      </c>
      <c r="Q40" s="175"/>
      <c r="R40" s="175">
        <v>4</v>
      </c>
      <c r="S40" s="225"/>
      <c r="T40" s="175"/>
      <c r="U40" s="175" t="s">
        <v>20851</v>
      </c>
    </row>
    <row r="41" spans="1:21" s="147" customFormat="1" ht="100.8">
      <c r="A41" s="83" t="str">
        <f t="shared" si="5"/>
        <v>, no del número de afectados.</v>
      </c>
      <c r="B41" s="83" t="str">
        <f t="shared" si="6"/>
        <v>31ATEP</v>
      </c>
      <c r="C41" s="83" t="str">
        <f t="shared" si="7"/>
        <v>HYATEPO3129</v>
      </c>
      <c r="D41" s="83" t="s">
        <v>7879</v>
      </c>
      <c r="E41" s="83" t="s">
        <v>7878</v>
      </c>
      <c r="F41" s="85" t="s">
        <v>20784</v>
      </c>
      <c r="G41" s="84" t="str">
        <f t="shared" si="8"/>
        <v>O31</v>
      </c>
      <c r="H41" s="85">
        <v>31</v>
      </c>
      <c r="I41" s="84" t="str">
        <f t="shared" si="9"/>
        <v>29</v>
      </c>
      <c r="J41" s="85">
        <v>29</v>
      </c>
      <c r="K41" s="85" t="s">
        <v>20850</v>
      </c>
      <c r="L41" s="85" t="s">
        <v>522</v>
      </c>
      <c r="M41" s="85" t="s">
        <v>20849</v>
      </c>
      <c r="N41" s="85" t="s">
        <v>20848</v>
      </c>
      <c r="O41" s="85" t="s">
        <v>20847</v>
      </c>
      <c r="P41" s="85" t="s">
        <v>2052</v>
      </c>
      <c r="Q41" s="153"/>
      <c r="R41" s="153">
        <v>4</v>
      </c>
      <c r="S41" s="83"/>
      <c r="T41" s="153"/>
      <c r="U41" s="153" t="s">
        <v>20846</v>
      </c>
    </row>
    <row r="42" spans="1:21" s="147" customFormat="1" ht="72">
      <c r="A42" s="83" t="str">
        <f t="shared" si="5"/>
        <v>e el plazo no es de 48 horas.</v>
      </c>
      <c r="B42" s="83" t="str">
        <f t="shared" si="6"/>
        <v>32ATEP</v>
      </c>
      <c r="C42" s="83" t="str">
        <f t="shared" si="7"/>
        <v>HYATEPO3229</v>
      </c>
      <c r="D42" s="83" t="s">
        <v>7879</v>
      </c>
      <c r="E42" s="83" t="s">
        <v>7878</v>
      </c>
      <c r="F42" s="85" t="s">
        <v>20784</v>
      </c>
      <c r="G42" s="84" t="str">
        <f t="shared" si="8"/>
        <v>O32</v>
      </c>
      <c r="H42" s="85">
        <v>32</v>
      </c>
      <c r="I42" s="84" t="str">
        <f t="shared" si="9"/>
        <v>29</v>
      </c>
      <c r="J42" s="85">
        <v>29</v>
      </c>
      <c r="K42" s="85" t="s">
        <v>20845</v>
      </c>
      <c r="L42" s="85" t="s">
        <v>523</v>
      </c>
      <c r="M42" s="85" t="s">
        <v>20844</v>
      </c>
      <c r="N42" s="85" t="s">
        <v>20843</v>
      </c>
      <c r="O42" s="85" t="s">
        <v>20841</v>
      </c>
      <c r="P42" s="85" t="s">
        <v>20842</v>
      </c>
      <c r="Q42" s="153"/>
      <c r="R42" s="153">
        <v>3</v>
      </c>
      <c r="S42" s="83"/>
      <c r="T42" s="153"/>
      <c r="U42" s="153" t="s">
        <v>20840</v>
      </c>
    </row>
    <row r="43" spans="1:21" s="227" customFormat="1" ht="86.4">
      <c r="A43" s="83" t="str">
        <f t="shared" si="5"/>
        <v>ficación de estos accidentes.</v>
      </c>
      <c r="B43" s="83" t="str">
        <f t="shared" si="6"/>
        <v>33ATEP</v>
      </c>
      <c r="C43" s="83" t="str">
        <f t="shared" si="7"/>
        <v>HYATEPO3329</v>
      </c>
      <c r="D43" s="83" t="s">
        <v>7879</v>
      </c>
      <c r="E43" s="83" t="s">
        <v>7878</v>
      </c>
      <c r="F43" s="85" t="s">
        <v>20784</v>
      </c>
      <c r="G43" s="84" t="str">
        <f t="shared" si="8"/>
        <v>O33</v>
      </c>
      <c r="H43" s="85">
        <v>33</v>
      </c>
      <c r="I43" s="84" t="str">
        <f t="shared" si="9"/>
        <v>29</v>
      </c>
      <c r="J43" s="85">
        <v>29</v>
      </c>
      <c r="K43" s="85" t="s">
        <v>6690</v>
      </c>
      <c r="L43" s="85" t="s">
        <v>524</v>
      </c>
      <c r="M43" s="85" t="s">
        <v>6691</v>
      </c>
      <c r="N43" s="85" t="s">
        <v>6692</v>
      </c>
      <c r="O43" s="85" t="s">
        <v>6693</v>
      </c>
      <c r="P43" s="85" t="s">
        <v>6694</v>
      </c>
      <c r="Q43" s="153"/>
      <c r="R43" s="153">
        <v>2</v>
      </c>
      <c r="S43" s="83"/>
      <c r="T43" s="153"/>
      <c r="U43" s="153" t="s">
        <v>20839</v>
      </c>
    </row>
    <row r="44" spans="1:21" s="227" customFormat="1" ht="86.4">
      <c r="A44" s="83" t="str">
        <f t="shared" si="5"/>
        <v xml:space="preserve"> de si hubo baja médica o no.</v>
      </c>
      <c r="B44" s="83" t="str">
        <f t="shared" si="6"/>
        <v>34ATEP</v>
      </c>
      <c r="C44" s="83" t="str">
        <f t="shared" si="7"/>
        <v>HYATEPO3429</v>
      </c>
      <c r="D44" s="83" t="s">
        <v>7879</v>
      </c>
      <c r="E44" s="83" t="s">
        <v>7878</v>
      </c>
      <c r="F44" s="85" t="s">
        <v>20784</v>
      </c>
      <c r="G44" s="84" t="str">
        <f t="shared" si="8"/>
        <v>O34</v>
      </c>
      <c r="H44" s="85">
        <v>34</v>
      </c>
      <c r="I44" s="84" t="str">
        <f t="shared" si="9"/>
        <v>29</v>
      </c>
      <c r="J44" s="85">
        <v>29</v>
      </c>
      <c r="K44" s="85" t="s">
        <v>6681</v>
      </c>
      <c r="L44" s="85" t="s">
        <v>522</v>
      </c>
      <c r="M44" s="85" t="s">
        <v>6682</v>
      </c>
      <c r="N44" s="85" t="s">
        <v>6683</v>
      </c>
      <c r="O44" s="85" t="s">
        <v>6684</v>
      </c>
      <c r="P44" s="85" t="s">
        <v>2052</v>
      </c>
      <c r="Q44" s="153"/>
      <c r="R44" s="153">
        <v>4</v>
      </c>
      <c r="S44" s="83"/>
      <c r="T44" s="153"/>
      <c r="U44" s="153" t="s">
        <v>20838</v>
      </c>
    </row>
    <row r="45" spans="1:21" s="227" customFormat="1" ht="86.4">
      <c r="A45" s="83" t="str">
        <f t="shared" si="5"/>
        <v>son relevantes y se incluyen.</v>
      </c>
      <c r="B45" s="83" t="str">
        <f t="shared" si="6"/>
        <v>35ATEP</v>
      </c>
      <c r="C45" s="83" t="str">
        <f t="shared" si="7"/>
        <v>HYATEPO3529</v>
      </c>
      <c r="D45" s="83" t="s">
        <v>7879</v>
      </c>
      <c r="E45" s="83" t="s">
        <v>7878</v>
      </c>
      <c r="F45" s="85" t="s">
        <v>20784</v>
      </c>
      <c r="G45" s="84" t="str">
        <f t="shared" si="8"/>
        <v>O35</v>
      </c>
      <c r="H45" s="85">
        <v>35</v>
      </c>
      <c r="I45" s="84" t="str">
        <f t="shared" si="9"/>
        <v>29</v>
      </c>
      <c r="J45" s="85">
        <v>29</v>
      </c>
      <c r="K45" s="85" t="s">
        <v>20837</v>
      </c>
      <c r="L45" s="85" t="s">
        <v>522</v>
      </c>
      <c r="M45" s="85" t="s">
        <v>20836</v>
      </c>
      <c r="N45" s="85" t="s">
        <v>20835</v>
      </c>
      <c r="O45" s="85" t="s">
        <v>20834</v>
      </c>
      <c r="P45" s="85" t="s">
        <v>20833</v>
      </c>
      <c r="Q45" s="153"/>
      <c r="R45" s="153">
        <v>4</v>
      </c>
      <c r="S45" s="83"/>
      <c r="T45" s="153"/>
      <c r="U45" s="153" t="s">
        <v>20832</v>
      </c>
    </row>
    <row r="46" spans="1:21" ht="72">
      <c r="A46" s="147" t="str">
        <f t="shared" si="5"/>
        <v>ntiene menos de 10 secciones.</v>
      </c>
      <c r="B46" s="147" t="str">
        <f t="shared" si="6"/>
        <v>36ATEP</v>
      </c>
      <c r="C46" s="147" t="str">
        <f t="shared" si="7"/>
        <v>HYATEPO3629</v>
      </c>
      <c r="D46" s="147" t="s">
        <v>7879</v>
      </c>
      <c r="E46" s="147" t="s">
        <v>7878</v>
      </c>
      <c r="F46" s="127" t="s">
        <v>20784</v>
      </c>
      <c r="G46" s="149" t="str">
        <f t="shared" si="8"/>
        <v>O36</v>
      </c>
      <c r="H46" s="127">
        <v>36</v>
      </c>
      <c r="I46" s="149" t="str">
        <f t="shared" si="9"/>
        <v>29</v>
      </c>
      <c r="J46" s="127">
        <v>29</v>
      </c>
      <c r="K46" s="127" t="s">
        <v>5511</v>
      </c>
      <c r="L46" s="127" t="s">
        <v>523</v>
      </c>
      <c r="M46" s="127" t="s">
        <v>5512</v>
      </c>
      <c r="N46" s="127" t="s">
        <v>5513</v>
      </c>
      <c r="O46" s="127" t="s">
        <v>5514</v>
      </c>
      <c r="P46" s="127" t="s">
        <v>5515</v>
      </c>
      <c r="Q46" s="121"/>
      <c r="R46" s="121">
        <v>3</v>
      </c>
      <c r="S46" s="147"/>
      <c r="T46" s="121"/>
      <c r="U46" s="121" t="s">
        <v>20831</v>
      </c>
    </row>
    <row r="47" spans="1:21" ht="72">
      <c r="A47" s="147" t="str">
        <f t="shared" si="5"/>
        <v>res realizar la comunicación.</v>
      </c>
      <c r="B47" s="147" t="str">
        <f t="shared" si="6"/>
        <v>37ATEP</v>
      </c>
      <c r="C47" s="147" t="str">
        <f t="shared" si="7"/>
        <v>HYATEPO3729</v>
      </c>
      <c r="D47" s="147" t="s">
        <v>7879</v>
      </c>
      <c r="E47" s="147" t="s">
        <v>7878</v>
      </c>
      <c r="F47" s="127" t="s">
        <v>20784</v>
      </c>
      <c r="G47" s="149" t="str">
        <f t="shared" si="8"/>
        <v>O37</v>
      </c>
      <c r="H47" s="127">
        <v>37</v>
      </c>
      <c r="I47" s="149" t="str">
        <f t="shared" si="9"/>
        <v>29</v>
      </c>
      <c r="J47" s="127">
        <v>29</v>
      </c>
      <c r="K47" s="127" t="s">
        <v>5498</v>
      </c>
      <c r="L47" s="127" t="s">
        <v>524</v>
      </c>
      <c r="M47" s="127" t="s">
        <v>5499</v>
      </c>
      <c r="N47" s="127" t="s">
        <v>5500</v>
      </c>
      <c r="O47" s="127" t="s">
        <v>5501</v>
      </c>
      <c r="P47" s="127" t="s">
        <v>5502</v>
      </c>
      <c r="Q47" s="121"/>
      <c r="R47" s="121">
        <v>2</v>
      </c>
      <c r="S47" s="147"/>
      <c r="T47" s="121"/>
      <c r="U47" s="121" t="s">
        <v>20830</v>
      </c>
    </row>
    <row r="48" spans="1:21" ht="86.4">
      <c r="A48" s="147" t="str">
        <f t="shared" si="5"/>
        <v>e la opción C es la correcta.</v>
      </c>
      <c r="B48" s="147" t="str">
        <f t="shared" si="6"/>
        <v>38ATEP</v>
      </c>
      <c r="C48" s="147" t="str">
        <f t="shared" si="7"/>
        <v>HYATEPO3829</v>
      </c>
      <c r="D48" s="147" t="s">
        <v>7879</v>
      </c>
      <c r="E48" s="147" t="s">
        <v>7878</v>
      </c>
      <c r="F48" s="127" t="s">
        <v>20784</v>
      </c>
      <c r="G48" s="149" t="str">
        <f t="shared" si="8"/>
        <v>O38</v>
      </c>
      <c r="H48" s="127">
        <v>38</v>
      </c>
      <c r="I48" s="149" t="str">
        <f t="shared" si="9"/>
        <v>29</v>
      </c>
      <c r="J48" s="127">
        <v>29</v>
      </c>
      <c r="K48" s="127" t="s">
        <v>5503</v>
      </c>
      <c r="L48" s="127" t="s">
        <v>523</v>
      </c>
      <c r="M48" s="127" t="s">
        <v>5504</v>
      </c>
      <c r="N48" s="127" t="s">
        <v>5505</v>
      </c>
      <c r="O48" s="127" t="s">
        <v>5506</v>
      </c>
      <c r="P48" s="127" t="s">
        <v>2052</v>
      </c>
      <c r="Q48" s="121"/>
      <c r="R48" s="121">
        <v>3</v>
      </c>
      <c r="S48" s="147"/>
      <c r="T48" s="121"/>
      <c r="U48" s="121" t="s">
        <v>20829</v>
      </c>
    </row>
    <row r="49" spans="1:21" ht="72">
      <c r="A49" s="147" t="str">
        <f t="shared" si="5"/>
        <v>nica respuesta correcta es A.</v>
      </c>
      <c r="B49" s="147" t="str">
        <f t="shared" si="6"/>
        <v>39ATEP</v>
      </c>
      <c r="C49" s="147" t="str">
        <f t="shared" si="7"/>
        <v>HYATEPO3929</v>
      </c>
      <c r="D49" s="147" t="s">
        <v>7879</v>
      </c>
      <c r="E49" s="147" t="s">
        <v>7878</v>
      </c>
      <c r="F49" s="127" t="s">
        <v>20784</v>
      </c>
      <c r="G49" s="149" t="str">
        <f t="shared" si="8"/>
        <v>O39</v>
      </c>
      <c r="H49" s="127">
        <v>39</v>
      </c>
      <c r="I49" s="149" t="str">
        <f t="shared" si="9"/>
        <v>29</v>
      </c>
      <c r="J49" s="127">
        <v>29</v>
      </c>
      <c r="K49" s="127" t="s">
        <v>3620</v>
      </c>
      <c r="L49" s="127" t="s">
        <v>1387</v>
      </c>
      <c r="M49" s="127" t="s">
        <v>3621</v>
      </c>
      <c r="N49" s="127" t="s">
        <v>3622</v>
      </c>
      <c r="O49" s="127" t="s">
        <v>3623</v>
      </c>
      <c r="P49" s="127" t="s">
        <v>3624</v>
      </c>
      <c r="Q49" s="121"/>
      <c r="R49" s="121">
        <v>1</v>
      </c>
      <c r="S49" s="147"/>
      <c r="T49" s="121"/>
      <c r="U49" s="121" t="s">
        <v>20828</v>
      </c>
    </row>
    <row r="50" spans="1:21" ht="100.8">
      <c r="A50" s="147" t="str">
        <f t="shared" si="5"/>
        <v>n omite la autoridad laboral.</v>
      </c>
      <c r="B50" s="147" t="str">
        <f t="shared" si="6"/>
        <v>40ATEP</v>
      </c>
      <c r="C50" s="147" t="str">
        <f t="shared" si="7"/>
        <v>HYATEPO4029</v>
      </c>
      <c r="D50" s="147" t="s">
        <v>7879</v>
      </c>
      <c r="E50" s="147" t="s">
        <v>7878</v>
      </c>
      <c r="F50" s="127" t="s">
        <v>20784</v>
      </c>
      <c r="G50" s="149" t="str">
        <f t="shared" si="8"/>
        <v>O40</v>
      </c>
      <c r="H50" s="127">
        <v>40</v>
      </c>
      <c r="I50" s="149" t="str">
        <f t="shared" si="9"/>
        <v>29</v>
      </c>
      <c r="J50" s="127">
        <v>29</v>
      </c>
      <c r="K50" s="127" t="s">
        <v>3625</v>
      </c>
      <c r="L50" s="127" t="s">
        <v>1387</v>
      </c>
      <c r="M50" s="127" t="s">
        <v>3626</v>
      </c>
      <c r="N50" s="127" t="s">
        <v>3627</v>
      </c>
      <c r="O50" s="127" t="s">
        <v>3628</v>
      </c>
      <c r="P50" s="127" t="s">
        <v>3629</v>
      </c>
      <c r="Q50" s="121"/>
      <c r="R50" s="121">
        <v>1</v>
      </c>
      <c r="S50" s="147"/>
      <c r="T50" s="121"/>
      <c r="U50" s="121" t="s">
        <v>20827</v>
      </c>
    </row>
    <row r="51" spans="1:21" ht="100.8">
      <c r="A51" s="227" t="str">
        <f t="shared" si="5"/>
        <v xml:space="preserve"> el plazo es menor a 20 días.</v>
      </c>
      <c r="B51" s="227" t="str">
        <f t="shared" si="6"/>
        <v>41ATEP</v>
      </c>
      <c r="C51" s="227" t="str">
        <f t="shared" si="7"/>
        <v>HYATEPO4129</v>
      </c>
      <c r="D51" s="227" t="s">
        <v>7879</v>
      </c>
      <c r="E51" s="227" t="s">
        <v>7878</v>
      </c>
      <c r="F51" s="180" t="s">
        <v>20784</v>
      </c>
      <c r="G51" s="229" t="str">
        <f t="shared" si="8"/>
        <v>O41</v>
      </c>
      <c r="H51" s="180">
        <v>41</v>
      </c>
      <c r="I51" s="229" t="str">
        <f t="shared" si="9"/>
        <v>29</v>
      </c>
      <c r="J51" s="180">
        <v>29</v>
      </c>
      <c r="K51" s="180" t="s">
        <v>3630</v>
      </c>
      <c r="L51" s="180" t="s">
        <v>524</v>
      </c>
      <c r="M51" s="180" t="s">
        <v>2241</v>
      </c>
      <c r="N51" s="180" t="s">
        <v>2243</v>
      </c>
      <c r="O51" s="180" t="s">
        <v>3631</v>
      </c>
      <c r="P51" s="180" t="s">
        <v>3632</v>
      </c>
      <c r="Q51" s="181"/>
      <c r="R51" s="181">
        <v>2</v>
      </c>
      <c r="S51" s="227"/>
      <c r="T51" s="181"/>
      <c r="U51" s="181" t="s">
        <v>20826</v>
      </c>
    </row>
    <row r="52" spans="1:21" ht="100.8">
      <c r="A52" s="227" t="str">
        <f t="shared" si="5"/>
        <v>ción A es la que corresponde.</v>
      </c>
      <c r="B52" s="227" t="str">
        <f t="shared" si="6"/>
        <v>42ATEP</v>
      </c>
      <c r="C52" s="227" t="str">
        <f t="shared" si="7"/>
        <v>HYATEPO4229</v>
      </c>
      <c r="D52" s="227" t="s">
        <v>7879</v>
      </c>
      <c r="E52" s="227" t="s">
        <v>7878</v>
      </c>
      <c r="F52" s="180" t="s">
        <v>20784</v>
      </c>
      <c r="G52" s="229" t="str">
        <f t="shared" si="8"/>
        <v>O42</v>
      </c>
      <c r="H52" s="180">
        <v>42</v>
      </c>
      <c r="I52" s="229" t="str">
        <f t="shared" si="9"/>
        <v>29</v>
      </c>
      <c r="J52" s="180">
        <v>29</v>
      </c>
      <c r="K52" s="180" t="s">
        <v>6417</v>
      </c>
      <c r="L52" s="180" t="s">
        <v>1387</v>
      </c>
      <c r="M52" s="180" t="s">
        <v>6418</v>
      </c>
      <c r="N52" s="180" t="s">
        <v>6419</v>
      </c>
      <c r="O52" s="180" t="s">
        <v>6420</v>
      </c>
      <c r="P52" s="180" t="s">
        <v>171</v>
      </c>
      <c r="Q52" s="181"/>
      <c r="R52" s="181">
        <v>1</v>
      </c>
      <c r="S52" s="227"/>
      <c r="T52" s="181"/>
      <c r="U52" s="181" t="s">
        <v>20825</v>
      </c>
    </row>
    <row r="53" spans="1:21" ht="86.4">
      <c r="A53" s="227" t="str">
        <f t="shared" si="5"/>
        <v>s con un sistema alternativo.</v>
      </c>
      <c r="B53" s="227" t="str">
        <f t="shared" si="6"/>
        <v>43ATEP</v>
      </c>
      <c r="C53" s="227" t="str">
        <f t="shared" si="7"/>
        <v>HYATEPO4329</v>
      </c>
      <c r="D53" s="227" t="s">
        <v>7879</v>
      </c>
      <c r="E53" s="227" t="s">
        <v>7878</v>
      </c>
      <c r="F53" s="180" t="s">
        <v>20784</v>
      </c>
      <c r="G53" s="229" t="str">
        <f t="shared" si="8"/>
        <v>O43</v>
      </c>
      <c r="H53" s="180">
        <v>43</v>
      </c>
      <c r="I53" s="229" t="str">
        <f t="shared" si="9"/>
        <v>29</v>
      </c>
      <c r="J53" s="180">
        <v>29</v>
      </c>
      <c r="K53" s="180" t="s">
        <v>7565</v>
      </c>
      <c r="L53" s="180" t="s">
        <v>522</v>
      </c>
      <c r="M53" s="180" t="s">
        <v>7663</v>
      </c>
      <c r="N53" s="180" t="s">
        <v>7664</v>
      </c>
      <c r="O53" s="180" t="s">
        <v>7665</v>
      </c>
      <c r="P53" s="180" t="s">
        <v>2052</v>
      </c>
      <c r="Q53" s="181"/>
      <c r="R53" s="181">
        <v>4</v>
      </c>
      <c r="S53" s="227"/>
      <c r="T53" s="181"/>
      <c r="U53" s="181" t="s">
        <v>20824</v>
      </c>
    </row>
    <row r="54" spans="1:21" ht="86.4">
      <c r="A54" s="99" t="str">
        <f t="shared" si="5"/>
        <v>cta ya que el plazo es menor.</v>
      </c>
      <c r="B54" s="99" t="str">
        <f t="shared" si="6"/>
        <v>44ATEP</v>
      </c>
      <c r="C54" s="99" t="str">
        <f t="shared" si="7"/>
        <v>HYATEPO4429</v>
      </c>
      <c r="D54" s="99" t="s">
        <v>7879</v>
      </c>
      <c r="E54" s="99" t="s">
        <v>7878</v>
      </c>
      <c r="F54" s="90" t="s">
        <v>20784</v>
      </c>
      <c r="G54" s="100" t="str">
        <f t="shared" si="8"/>
        <v>O44</v>
      </c>
      <c r="H54" s="90">
        <v>44</v>
      </c>
      <c r="I54" s="100" t="str">
        <f t="shared" si="9"/>
        <v>29</v>
      </c>
      <c r="J54" s="90">
        <v>29</v>
      </c>
      <c r="K54" s="90" t="s">
        <v>4316</v>
      </c>
      <c r="L54" s="90" t="s">
        <v>524</v>
      </c>
      <c r="M54" s="90" t="s">
        <v>4317</v>
      </c>
      <c r="N54" s="90" t="s">
        <v>4318</v>
      </c>
      <c r="O54" s="90" t="s">
        <v>4319</v>
      </c>
      <c r="P54" s="90" t="s">
        <v>4439</v>
      </c>
      <c r="Q54" s="91"/>
      <c r="R54" s="91">
        <v>2</v>
      </c>
      <c r="S54" s="99"/>
      <c r="T54" s="91"/>
      <c r="U54" s="91" t="s">
        <v>20823</v>
      </c>
    </row>
    <row r="55" spans="1:21" ht="86.4">
      <c r="A55" s="99" t="str">
        <f t="shared" si="5"/>
        <v xml:space="preserve"> el plazo es mucho más corto.</v>
      </c>
      <c r="B55" s="99" t="str">
        <f t="shared" si="6"/>
        <v>45ATEP</v>
      </c>
      <c r="C55" s="99" t="str">
        <f t="shared" si="7"/>
        <v>HYATEPO4529</v>
      </c>
      <c r="D55" s="99" t="s">
        <v>7879</v>
      </c>
      <c r="E55" s="99" t="s">
        <v>7878</v>
      </c>
      <c r="F55" s="90" t="s">
        <v>20784</v>
      </c>
      <c r="G55" s="100" t="str">
        <f t="shared" si="8"/>
        <v>O45</v>
      </c>
      <c r="H55" s="90">
        <v>45</v>
      </c>
      <c r="I55" s="100" t="str">
        <f t="shared" si="9"/>
        <v>29</v>
      </c>
      <c r="J55" s="90">
        <v>29</v>
      </c>
      <c r="K55" s="90" t="s">
        <v>4080</v>
      </c>
      <c r="L55" s="90" t="s">
        <v>524</v>
      </c>
      <c r="M55" s="90" t="s">
        <v>4081</v>
      </c>
      <c r="N55" s="90" t="s">
        <v>4082</v>
      </c>
      <c r="O55" s="90" t="s">
        <v>4083</v>
      </c>
      <c r="P55" s="90" t="s">
        <v>4084</v>
      </c>
      <c r="Q55" s="91"/>
      <c r="R55" s="91">
        <v>2</v>
      </c>
      <c r="S55" s="99"/>
      <c r="T55" s="91"/>
      <c r="U55" s="91" t="s">
        <v>20822</v>
      </c>
    </row>
    <row r="56" spans="1:21" ht="86.4">
      <c r="A56" s="99" t="str">
        <f t="shared" si="5"/>
        <v>ador realizar la declaración.</v>
      </c>
      <c r="B56" s="99" t="str">
        <f t="shared" si="6"/>
        <v>46ATEP</v>
      </c>
      <c r="C56" s="99" t="str">
        <f t="shared" si="7"/>
        <v>HYATEPO4629</v>
      </c>
      <c r="D56" s="99" t="s">
        <v>7879</v>
      </c>
      <c r="E56" s="99" t="s">
        <v>7878</v>
      </c>
      <c r="F56" s="90" t="s">
        <v>20784</v>
      </c>
      <c r="G56" s="100" t="str">
        <f t="shared" si="8"/>
        <v>O46</v>
      </c>
      <c r="H56" s="90">
        <v>46</v>
      </c>
      <c r="I56" s="100" t="str">
        <f t="shared" si="9"/>
        <v>29</v>
      </c>
      <c r="J56" s="90">
        <v>29</v>
      </c>
      <c r="K56" s="90" t="s">
        <v>7564</v>
      </c>
      <c r="L56" s="90" t="s">
        <v>524</v>
      </c>
      <c r="M56" s="90" t="s">
        <v>7659</v>
      </c>
      <c r="N56" s="90" t="s">
        <v>7660</v>
      </c>
      <c r="O56" s="90" t="s">
        <v>7661</v>
      </c>
      <c r="P56" s="90" t="s">
        <v>7662</v>
      </c>
      <c r="Q56" s="91"/>
      <c r="R56" s="91">
        <v>2</v>
      </c>
      <c r="S56" s="99"/>
      <c r="T56" s="91"/>
      <c r="U56" s="91" t="s">
        <v>20821</v>
      </c>
    </row>
    <row r="57" spans="1:21" ht="115.2">
      <c r="A57" s="99" t="str">
        <f t="shared" si="5"/>
        <v xml:space="preserve"> ni el de empleados de hogar.</v>
      </c>
      <c r="B57" s="99" t="str">
        <f t="shared" si="6"/>
        <v>47ATEP</v>
      </c>
      <c r="C57" s="99" t="str">
        <f t="shared" si="7"/>
        <v>HYATEPO4729</v>
      </c>
      <c r="D57" s="99" t="s">
        <v>7879</v>
      </c>
      <c r="E57" s="99" t="s">
        <v>7878</v>
      </c>
      <c r="F57" s="90" t="s">
        <v>20784</v>
      </c>
      <c r="G57" s="100" t="str">
        <f t="shared" si="8"/>
        <v>O47</v>
      </c>
      <c r="H57" s="90">
        <v>47</v>
      </c>
      <c r="I57" s="100" t="str">
        <f t="shared" si="9"/>
        <v>29</v>
      </c>
      <c r="J57" s="90">
        <v>29</v>
      </c>
      <c r="K57" s="90" t="s">
        <v>7563</v>
      </c>
      <c r="L57" s="90" t="s">
        <v>522</v>
      </c>
      <c r="M57" s="90" t="s">
        <v>7655</v>
      </c>
      <c r="N57" s="90" t="s">
        <v>7656</v>
      </c>
      <c r="O57" s="90" t="s">
        <v>7657</v>
      </c>
      <c r="P57" s="90" t="s">
        <v>7658</v>
      </c>
      <c r="Q57" s="91"/>
      <c r="R57" s="91">
        <v>4</v>
      </c>
      <c r="S57" s="99"/>
      <c r="T57" s="91"/>
      <c r="U57" s="91" t="s">
        <v>20820</v>
      </c>
    </row>
    <row r="58" spans="1:21" ht="86.4">
      <c r="A58" s="99" t="str">
        <f t="shared" si="5"/>
        <v>taria si tienen la cobertura.</v>
      </c>
      <c r="B58" s="99" t="str">
        <f t="shared" si="6"/>
        <v>48ATEP</v>
      </c>
      <c r="C58" s="99" t="str">
        <f t="shared" si="7"/>
        <v>HYATEPO4829</v>
      </c>
      <c r="D58" s="99" t="s">
        <v>7879</v>
      </c>
      <c r="E58" s="99" t="s">
        <v>7878</v>
      </c>
      <c r="F58" s="90" t="s">
        <v>20784</v>
      </c>
      <c r="G58" s="100" t="str">
        <f t="shared" si="8"/>
        <v>O48</v>
      </c>
      <c r="H58" s="90">
        <v>48</v>
      </c>
      <c r="I58" s="100" t="str">
        <f t="shared" si="9"/>
        <v>29</v>
      </c>
      <c r="J58" s="90">
        <v>29</v>
      </c>
      <c r="K58" s="90" t="s">
        <v>7495</v>
      </c>
      <c r="L58" s="90" t="s">
        <v>524</v>
      </c>
      <c r="M58" s="90" t="s">
        <v>7503</v>
      </c>
      <c r="N58" s="90" t="s">
        <v>7504</v>
      </c>
      <c r="O58" s="90" t="s">
        <v>7505</v>
      </c>
      <c r="P58" s="90" t="s">
        <v>7506</v>
      </c>
      <c r="Q58" s="91"/>
      <c r="R58" s="91">
        <v>2</v>
      </c>
      <c r="S58" s="99"/>
      <c r="T58" s="91"/>
      <c r="U58" s="91" t="s">
        <v>20819</v>
      </c>
    </row>
    <row r="59" spans="1:21" ht="100.8">
      <c r="A59" s="99" t="str">
        <f t="shared" si="5"/>
        <v>solo la opción B es correcta.</v>
      </c>
      <c r="B59" s="99" t="str">
        <f t="shared" si="6"/>
        <v>49ATEP</v>
      </c>
      <c r="C59" s="99" t="str">
        <f t="shared" si="7"/>
        <v>HYATEPO4929</v>
      </c>
      <c r="D59" s="99" t="s">
        <v>7879</v>
      </c>
      <c r="E59" s="99" t="s">
        <v>7878</v>
      </c>
      <c r="F59" s="90" t="s">
        <v>20784</v>
      </c>
      <c r="G59" s="100" t="str">
        <f t="shared" si="8"/>
        <v>O49</v>
      </c>
      <c r="H59" s="90">
        <v>49</v>
      </c>
      <c r="I59" s="100" t="str">
        <f t="shared" si="9"/>
        <v>29</v>
      </c>
      <c r="J59" s="90">
        <v>29</v>
      </c>
      <c r="K59" s="90" t="s">
        <v>7494</v>
      </c>
      <c r="L59" s="90" t="s">
        <v>524</v>
      </c>
      <c r="M59" s="90" t="s">
        <v>7500</v>
      </c>
      <c r="N59" s="90" t="s">
        <v>7501</v>
      </c>
      <c r="O59" s="90" t="s">
        <v>7502</v>
      </c>
      <c r="P59" s="90" t="s">
        <v>3624</v>
      </c>
      <c r="Q59" s="91"/>
      <c r="R59" s="91">
        <v>2</v>
      </c>
      <c r="S59" s="99"/>
      <c r="T59" s="91"/>
      <c r="U59" s="91" t="s">
        <v>20818</v>
      </c>
    </row>
    <row r="60" spans="1:21" ht="100.8">
      <c r="A60" s="99" t="str">
        <f t="shared" si="5"/>
        <v>la comunicación en este caso.</v>
      </c>
      <c r="B60" s="99" t="str">
        <f t="shared" si="6"/>
        <v>50ATEP</v>
      </c>
      <c r="C60" s="99" t="str">
        <f t="shared" si="7"/>
        <v>HYATEPO5029</v>
      </c>
      <c r="D60" s="99" t="s">
        <v>7879</v>
      </c>
      <c r="E60" s="99" t="s">
        <v>7878</v>
      </c>
      <c r="F60" s="90" t="s">
        <v>20784</v>
      </c>
      <c r="G60" s="100" t="str">
        <f t="shared" si="8"/>
        <v>O50</v>
      </c>
      <c r="H60" s="90">
        <v>50</v>
      </c>
      <c r="I60" s="100" t="str">
        <f t="shared" si="9"/>
        <v>29</v>
      </c>
      <c r="J60" s="90">
        <v>29</v>
      </c>
      <c r="K60" s="90" t="s">
        <v>6835</v>
      </c>
      <c r="L60" s="90" t="s">
        <v>522</v>
      </c>
      <c r="M60" s="90" t="s">
        <v>6836</v>
      </c>
      <c r="N60" s="90" t="s">
        <v>6837</v>
      </c>
      <c r="O60" s="90" t="s">
        <v>6838</v>
      </c>
      <c r="P60" s="90" t="s">
        <v>2052</v>
      </c>
      <c r="Q60" s="91"/>
      <c r="R60" s="91">
        <v>4</v>
      </c>
      <c r="S60" s="99"/>
      <c r="T60" s="91"/>
      <c r="U60" s="91" t="s">
        <v>20817</v>
      </c>
    </row>
    <row r="61" spans="1:21" ht="100.8">
      <c r="A61" s="99" t="str">
        <f t="shared" si="5"/>
        <v>que se ajusta a la normativa.</v>
      </c>
      <c r="B61" s="99" t="str">
        <f t="shared" si="6"/>
        <v>51ATEP</v>
      </c>
      <c r="C61" s="99" t="str">
        <f t="shared" si="7"/>
        <v>HYATEPO5129</v>
      </c>
      <c r="D61" s="99" t="s">
        <v>7879</v>
      </c>
      <c r="E61" s="99" t="s">
        <v>7878</v>
      </c>
      <c r="F61" s="90" t="s">
        <v>20784</v>
      </c>
      <c r="G61" s="100" t="str">
        <f t="shared" si="8"/>
        <v>O51</v>
      </c>
      <c r="H61" s="90">
        <v>51</v>
      </c>
      <c r="I61" s="100" t="str">
        <f t="shared" si="9"/>
        <v>29</v>
      </c>
      <c r="J61" s="90">
        <v>29</v>
      </c>
      <c r="K61" s="90" t="s">
        <v>4012</v>
      </c>
      <c r="L61" s="90" t="s">
        <v>524</v>
      </c>
      <c r="M61" s="90" t="s">
        <v>7498</v>
      </c>
      <c r="N61" s="90" t="s">
        <v>7499</v>
      </c>
      <c r="O61" s="90" t="s">
        <v>2122</v>
      </c>
      <c r="P61" s="90" t="s">
        <v>2052</v>
      </c>
      <c r="Q61" s="91"/>
      <c r="R61" s="91">
        <v>2</v>
      </c>
      <c r="S61" s="99"/>
      <c r="T61" s="91"/>
      <c r="U61" s="91" t="s">
        <v>20816</v>
      </c>
    </row>
    <row r="62" spans="1:21" ht="72">
      <c r="A62" s="99" t="str">
        <f t="shared" si="5"/>
        <v>cuatro días, respectivamente.</v>
      </c>
      <c r="B62" s="99" t="str">
        <f t="shared" si="6"/>
        <v>52ATEP</v>
      </c>
      <c r="C62" s="99" t="str">
        <f t="shared" si="7"/>
        <v>HYATEPO5229</v>
      </c>
      <c r="D62" s="99" t="s">
        <v>7879</v>
      </c>
      <c r="E62" s="99" t="s">
        <v>7878</v>
      </c>
      <c r="F62" s="90" t="s">
        <v>20784</v>
      </c>
      <c r="G62" s="100" t="str">
        <f t="shared" si="8"/>
        <v>O52</v>
      </c>
      <c r="H62" s="90">
        <v>52</v>
      </c>
      <c r="I62" s="100" t="str">
        <f t="shared" si="9"/>
        <v>29</v>
      </c>
      <c r="J62" s="90">
        <v>29</v>
      </c>
      <c r="K62" s="90" t="s">
        <v>4012</v>
      </c>
      <c r="L62" s="90" t="s">
        <v>523</v>
      </c>
      <c r="M62" s="90" t="s">
        <v>4013</v>
      </c>
      <c r="N62" s="90" t="s">
        <v>4014</v>
      </c>
      <c r="O62" s="90" t="s">
        <v>4015</v>
      </c>
      <c r="P62" s="90" t="s">
        <v>4016</v>
      </c>
      <c r="Q62" s="91"/>
      <c r="R62" s="91">
        <v>3</v>
      </c>
      <c r="S62" s="99"/>
      <c r="T62" s="91"/>
      <c r="U62" s="91" t="s">
        <v>20815</v>
      </c>
    </row>
    <row r="63" spans="1:21" ht="72">
      <c r="A63" s="99" t="str">
        <f t="shared" si="5"/>
        <v>utilizar medios electrónicos.</v>
      </c>
      <c r="B63" s="99" t="str">
        <f t="shared" si="6"/>
        <v>53ATEP</v>
      </c>
      <c r="C63" s="99" t="str">
        <f t="shared" si="7"/>
        <v>HYATEPO5329</v>
      </c>
      <c r="D63" s="99" t="s">
        <v>7879</v>
      </c>
      <c r="E63" s="99" t="s">
        <v>7878</v>
      </c>
      <c r="F63" s="90" t="s">
        <v>20784</v>
      </c>
      <c r="G63" s="100" t="str">
        <f t="shared" si="8"/>
        <v>O53</v>
      </c>
      <c r="H63" s="90">
        <v>53</v>
      </c>
      <c r="I63" s="100" t="str">
        <f t="shared" si="9"/>
        <v>29</v>
      </c>
      <c r="J63" s="90">
        <v>29</v>
      </c>
      <c r="K63" s="90" t="s">
        <v>4017</v>
      </c>
      <c r="L63" s="90" t="s">
        <v>1387</v>
      </c>
      <c r="M63" s="90" t="s">
        <v>4018</v>
      </c>
      <c r="N63" s="90" t="s">
        <v>4019</v>
      </c>
      <c r="O63" s="90" t="s">
        <v>4020</v>
      </c>
      <c r="P63" s="90" t="s">
        <v>4021</v>
      </c>
      <c r="Q63" s="91"/>
      <c r="R63" s="91">
        <v>1</v>
      </c>
      <c r="S63" s="99"/>
      <c r="T63" s="91"/>
      <c r="U63" s="91" t="s">
        <v>20814</v>
      </c>
    </row>
    <row r="64" spans="1:21" ht="72">
      <c r="A64" s="99" t="str">
        <f t="shared" si="5"/>
        <v>incipal objetivo de la orden.</v>
      </c>
      <c r="B64" s="99" t="str">
        <f t="shared" si="6"/>
        <v>54ATEP</v>
      </c>
      <c r="C64" s="99" t="str">
        <f t="shared" si="7"/>
        <v>HYATEPO5429</v>
      </c>
      <c r="D64" s="99" t="s">
        <v>7879</v>
      </c>
      <c r="E64" s="99" t="s">
        <v>7878</v>
      </c>
      <c r="F64" s="90" t="s">
        <v>20784</v>
      </c>
      <c r="G64" s="100" t="str">
        <f t="shared" si="8"/>
        <v>O54</v>
      </c>
      <c r="H64" s="90">
        <v>54</v>
      </c>
      <c r="I64" s="100" t="str">
        <f t="shared" si="9"/>
        <v>29</v>
      </c>
      <c r="J64" s="90">
        <v>29</v>
      </c>
      <c r="K64" s="90" t="s">
        <v>4320</v>
      </c>
      <c r="L64" s="90" t="s">
        <v>524</v>
      </c>
      <c r="M64" s="90" t="s">
        <v>4321</v>
      </c>
      <c r="N64" s="90" t="s">
        <v>4322</v>
      </c>
      <c r="O64" s="90" t="s">
        <v>4323</v>
      </c>
      <c r="P64" s="90" t="s">
        <v>4440</v>
      </c>
      <c r="Q64" s="91"/>
      <c r="R64" s="91">
        <v>2</v>
      </c>
      <c r="S64" s="99"/>
      <c r="T64" s="91"/>
      <c r="U64" s="91" t="s">
        <v>20813</v>
      </c>
    </row>
    <row r="65" spans="1:21" ht="72">
      <c r="A65" s="99" t="str">
        <f t="shared" si="5"/>
        <v>esta notificación específica.</v>
      </c>
      <c r="B65" s="99" t="str">
        <f t="shared" si="6"/>
        <v>55ATEP</v>
      </c>
      <c r="C65" s="99" t="str">
        <f t="shared" si="7"/>
        <v>HYATEPO5529</v>
      </c>
      <c r="D65" s="99" t="s">
        <v>7879</v>
      </c>
      <c r="E65" s="99" t="s">
        <v>7878</v>
      </c>
      <c r="F65" s="90" t="s">
        <v>20784</v>
      </c>
      <c r="G65" s="100" t="str">
        <f t="shared" si="8"/>
        <v>O55</v>
      </c>
      <c r="H65" s="90">
        <v>55</v>
      </c>
      <c r="I65" s="100" t="str">
        <f t="shared" si="9"/>
        <v>29</v>
      </c>
      <c r="J65" s="90">
        <v>29</v>
      </c>
      <c r="K65" s="90" t="s">
        <v>6120</v>
      </c>
      <c r="L65" s="90" t="s">
        <v>524</v>
      </c>
      <c r="M65" s="90" t="s">
        <v>6121</v>
      </c>
      <c r="N65" s="90" t="s">
        <v>6122</v>
      </c>
      <c r="O65" s="90" t="s">
        <v>6123</v>
      </c>
      <c r="P65" s="90" t="s">
        <v>6124</v>
      </c>
      <c r="Q65" s="91"/>
      <c r="R65" s="91">
        <v>2</v>
      </c>
      <c r="S65" s="99"/>
      <c r="T65" s="91"/>
      <c r="U65" s="91" t="s">
        <v>20812</v>
      </c>
    </row>
    <row r="66" spans="1:21" ht="86.4">
      <c r="A66" s="99" t="str">
        <f t="shared" si="5"/>
        <v>contingencias para autónomos.</v>
      </c>
      <c r="B66" s="99" t="str">
        <f t="shared" si="6"/>
        <v>56ATEP</v>
      </c>
      <c r="C66" s="99" t="str">
        <f t="shared" si="7"/>
        <v>HYATEPO5629</v>
      </c>
      <c r="D66" s="99" t="s">
        <v>7879</v>
      </c>
      <c r="E66" s="99" t="s">
        <v>7878</v>
      </c>
      <c r="F66" s="90" t="s">
        <v>20784</v>
      </c>
      <c r="G66" s="100" t="str">
        <f t="shared" si="8"/>
        <v>O56</v>
      </c>
      <c r="H66" s="90">
        <v>56</v>
      </c>
      <c r="I66" s="100" t="str">
        <f t="shared" si="9"/>
        <v>29</v>
      </c>
      <c r="J66" s="90">
        <v>29</v>
      </c>
      <c r="K66" s="90" t="s">
        <v>5911</v>
      </c>
      <c r="L66" s="90" t="s">
        <v>524</v>
      </c>
      <c r="M66" s="90" t="s">
        <v>5912</v>
      </c>
      <c r="N66" s="90" t="s">
        <v>5913</v>
      </c>
      <c r="O66" s="90" t="s">
        <v>5914</v>
      </c>
      <c r="P66" s="90" t="s">
        <v>5915</v>
      </c>
      <c r="Q66" s="91"/>
      <c r="R66" s="91">
        <v>2</v>
      </c>
      <c r="S66" s="99"/>
      <c r="T66" s="91"/>
      <c r="U66" s="91" t="s">
        <v>20811</v>
      </c>
    </row>
    <row r="67" spans="1:21" ht="72">
      <c r="A67" s="99" t="str">
        <f t="shared" ref="A67:A98" si="10">RIGHT(U67,29)</f>
        <v>e enfermedades profesionales.</v>
      </c>
      <c r="B67" s="99" t="str">
        <f t="shared" ref="B67:B98" si="11">H67&amp;F67</f>
        <v>57ATEP</v>
      </c>
      <c r="C67" s="99" t="str">
        <f t="shared" ref="C67:C98" si="12">D67&amp;E67&amp;F67&amp;G67&amp;I67</f>
        <v>HYATEPO5729</v>
      </c>
      <c r="D67" s="99" t="s">
        <v>7879</v>
      </c>
      <c r="E67" s="99" t="s">
        <v>7878</v>
      </c>
      <c r="F67" s="90" t="s">
        <v>20784</v>
      </c>
      <c r="G67" s="100" t="str">
        <f t="shared" ref="G67:G98" si="13">IF(H67&lt;9,"OO",IF(H67&lt;99,"O",""))&amp;H67</f>
        <v>O57</v>
      </c>
      <c r="H67" s="90">
        <v>57</v>
      </c>
      <c r="I67" s="100" t="str">
        <f t="shared" ref="I67:I98" si="14">IF(J67&lt;9,"O","")&amp;J67</f>
        <v>29</v>
      </c>
      <c r="J67" s="90">
        <v>29</v>
      </c>
      <c r="K67" s="90" t="s">
        <v>5916</v>
      </c>
      <c r="L67" s="90" t="s">
        <v>524</v>
      </c>
      <c r="M67" s="90" t="s">
        <v>5917</v>
      </c>
      <c r="N67" s="90" t="s">
        <v>5918</v>
      </c>
      <c r="O67" s="90" t="s">
        <v>5919</v>
      </c>
      <c r="P67" s="90" t="s">
        <v>5914</v>
      </c>
      <c r="Q67" s="91"/>
      <c r="R67" s="91">
        <v>2</v>
      </c>
      <c r="S67" s="99"/>
      <c r="T67" s="91"/>
      <c r="U67" s="91" t="s">
        <v>20810</v>
      </c>
    </row>
    <row r="68" spans="1:21" ht="72">
      <c r="A68" s="99" t="str">
        <f t="shared" si="10"/>
        <v>templan todos los requisitos.</v>
      </c>
      <c r="B68" s="99" t="str">
        <f t="shared" si="11"/>
        <v>58ATEP</v>
      </c>
      <c r="C68" s="99" t="str">
        <f t="shared" si="12"/>
        <v>HYATEPO5829</v>
      </c>
      <c r="D68" s="99" t="s">
        <v>7879</v>
      </c>
      <c r="E68" s="99" t="s">
        <v>7878</v>
      </c>
      <c r="F68" s="90" t="s">
        <v>20784</v>
      </c>
      <c r="G68" s="100" t="str">
        <f t="shared" si="13"/>
        <v>O58</v>
      </c>
      <c r="H68" s="90">
        <v>58</v>
      </c>
      <c r="I68" s="100" t="str">
        <f t="shared" si="14"/>
        <v>29</v>
      </c>
      <c r="J68" s="90">
        <v>29</v>
      </c>
      <c r="K68" s="90" t="s">
        <v>4022</v>
      </c>
      <c r="L68" s="90" t="s">
        <v>522</v>
      </c>
      <c r="M68" s="90" t="s">
        <v>4023</v>
      </c>
      <c r="N68" s="90" t="s">
        <v>4024</v>
      </c>
      <c r="O68" s="90" t="s">
        <v>4025</v>
      </c>
      <c r="P68" s="90" t="s">
        <v>3624</v>
      </c>
      <c r="Q68" s="91"/>
      <c r="R68" s="91">
        <v>4</v>
      </c>
      <c r="S68" s="99"/>
      <c r="T68" s="91"/>
      <c r="U68" s="91" t="s">
        <v>20809</v>
      </c>
    </row>
    <row r="69" spans="1:21" ht="57.6">
      <c r="A69" s="99" t="str">
        <f t="shared" si="10"/>
        <v>s mencionados en el artículo.</v>
      </c>
      <c r="B69" s="99" t="str">
        <f t="shared" si="11"/>
        <v>59ATEP</v>
      </c>
      <c r="C69" s="99" t="str">
        <f t="shared" si="12"/>
        <v>HYATEPO5929</v>
      </c>
      <c r="D69" s="99" t="s">
        <v>7879</v>
      </c>
      <c r="E69" s="99" t="s">
        <v>7878</v>
      </c>
      <c r="F69" s="90" t="s">
        <v>20784</v>
      </c>
      <c r="G69" s="100" t="str">
        <f t="shared" si="13"/>
        <v>O59</v>
      </c>
      <c r="H69" s="90">
        <v>59</v>
      </c>
      <c r="I69" s="100" t="str">
        <f t="shared" si="14"/>
        <v>29</v>
      </c>
      <c r="J69" s="90">
        <v>29</v>
      </c>
      <c r="K69" s="90" t="s">
        <v>7403</v>
      </c>
      <c r="L69" s="90" t="s">
        <v>522</v>
      </c>
      <c r="M69" s="90" t="s">
        <v>7465</v>
      </c>
      <c r="N69" s="90" t="s">
        <v>7466</v>
      </c>
      <c r="O69" s="90" t="s">
        <v>2122</v>
      </c>
      <c r="P69" s="90" t="s">
        <v>2052</v>
      </c>
      <c r="Q69" s="91"/>
      <c r="R69" s="91">
        <v>4</v>
      </c>
      <c r="S69" s="99"/>
      <c r="T69" s="91"/>
      <c r="U69" s="91" t="s">
        <v>20808</v>
      </c>
    </row>
    <row r="70" spans="1:21" ht="57.6">
      <c r="A70" s="99" t="str">
        <f t="shared" si="10"/>
        <v>e enfermedades profesionales.</v>
      </c>
      <c r="B70" s="99" t="str">
        <f t="shared" si="11"/>
        <v>60ATEP</v>
      </c>
      <c r="C70" s="99" t="str">
        <f t="shared" si="12"/>
        <v>HYATEPO6029</v>
      </c>
      <c r="D70" s="99" t="s">
        <v>7879</v>
      </c>
      <c r="E70" s="99" t="s">
        <v>7878</v>
      </c>
      <c r="F70" s="90" t="s">
        <v>20784</v>
      </c>
      <c r="G70" s="100" t="str">
        <f t="shared" si="13"/>
        <v>O60</v>
      </c>
      <c r="H70" s="90">
        <v>60</v>
      </c>
      <c r="I70" s="100" t="str">
        <f t="shared" si="14"/>
        <v>29</v>
      </c>
      <c r="J70" s="90">
        <v>29</v>
      </c>
      <c r="K70" s="90" t="s">
        <v>5022</v>
      </c>
      <c r="L70" s="90" t="s">
        <v>524</v>
      </c>
      <c r="M70" s="90">
        <v>156</v>
      </c>
      <c r="N70" s="90">
        <v>157</v>
      </c>
      <c r="O70" s="90">
        <v>158</v>
      </c>
      <c r="P70" s="90">
        <v>159</v>
      </c>
      <c r="Q70" s="91"/>
      <c r="R70" s="91">
        <v>2</v>
      </c>
      <c r="S70" s="99"/>
      <c r="T70" s="91"/>
      <c r="U70" s="91" t="s">
        <v>20807</v>
      </c>
    </row>
    <row r="71" spans="1:21" ht="72">
      <c r="A71" s="99" t="str">
        <f t="shared" si="10"/>
        <v>n B es la respuesta adecuada.</v>
      </c>
      <c r="B71" s="99" t="str">
        <f t="shared" si="11"/>
        <v>61ATEP</v>
      </c>
      <c r="C71" s="99" t="str">
        <f t="shared" si="12"/>
        <v>HYATEPO6129</v>
      </c>
      <c r="D71" s="99" t="s">
        <v>7879</v>
      </c>
      <c r="E71" s="99" t="s">
        <v>7878</v>
      </c>
      <c r="F71" s="90" t="s">
        <v>20784</v>
      </c>
      <c r="G71" s="100" t="str">
        <f t="shared" si="13"/>
        <v>O61</v>
      </c>
      <c r="H71" s="90">
        <v>61</v>
      </c>
      <c r="I71" s="100" t="str">
        <f t="shared" si="14"/>
        <v>29</v>
      </c>
      <c r="J71" s="90">
        <v>29</v>
      </c>
      <c r="K71" s="90" t="s">
        <v>5507</v>
      </c>
      <c r="L71" s="90" t="s">
        <v>524</v>
      </c>
      <c r="M71" s="90" t="s">
        <v>5508</v>
      </c>
      <c r="N71" s="90" t="s">
        <v>5509</v>
      </c>
      <c r="O71" s="90" t="s">
        <v>5510</v>
      </c>
      <c r="P71" s="90" t="s">
        <v>2052</v>
      </c>
      <c r="Q71" s="91"/>
      <c r="R71" s="91">
        <v>2</v>
      </c>
      <c r="S71" s="99"/>
      <c r="T71" s="91"/>
      <c r="U71" s="91" t="s">
        <v>20806</v>
      </c>
    </row>
    <row r="72" spans="1:21" ht="57.6">
      <c r="A72" s="99" t="str">
        <f t="shared" si="10"/>
        <v>mbito específico del régimen.</v>
      </c>
      <c r="B72" s="99" t="str">
        <f t="shared" si="11"/>
        <v>62ATEP</v>
      </c>
      <c r="C72" s="99" t="str">
        <f t="shared" si="12"/>
        <v>HYATEPO6229</v>
      </c>
      <c r="D72" s="99" t="s">
        <v>7879</v>
      </c>
      <c r="E72" s="99" t="s">
        <v>7878</v>
      </c>
      <c r="F72" s="90" t="s">
        <v>20784</v>
      </c>
      <c r="G72" s="100" t="str">
        <f t="shared" si="13"/>
        <v>O62</v>
      </c>
      <c r="H72" s="90">
        <v>62</v>
      </c>
      <c r="I72" s="100" t="str">
        <f t="shared" si="14"/>
        <v>29</v>
      </c>
      <c r="J72" s="90">
        <v>29</v>
      </c>
      <c r="K72" s="90" t="s">
        <v>6421</v>
      </c>
      <c r="L72" s="90" t="s">
        <v>1387</v>
      </c>
      <c r="M72" s="90" t="s">
        <v>6422</v>
      </c>
      <c r="N72" s="90" t="s">
        <v>6423</v>
      </c>
      <c r="O72" s="90" t="s">
        <v>6424</v>
      </c>
      <c r="P72" s="90" t="s">
        <v>6425</v>
      </c>
      <c r="Q72" s="91"/>
      <c r="R72" s="91">
        <v>1</v>
      </c>
      <c r="S72" s="99"/>
      <c r="T72" s="91"/>
      <c r="U72" s="91" t="s">
        <v>20805</v>
      </c>
    </row>
    <row r="73" spans="1:21" ht="57.6">
      <c r="A73" s="99" t="str">
        <f t="shared" si="10"/>
        <v xml:space="preserve"> correctas, pero incompletas.</v>
      </c>
      <c r="B73" s="99" t="str">
        <f t="shared" si="11"/>
        <v>63ATEP</v>
      </c>
      <c r="C73" s="99" t="str">
        <f t="shared" si="12"/>
        <v>HYATEPO6329</v>
      </c>
      <c r="D73" s="99" t="s">
        <v>7879</v>
      </c>
      <c r="E73" s="99" t="s">
        <v>7878</v>
      </c>
      <c r="F73" s="90" t="s">
        <v>20784</v>
      </c>
      <c r="G73" s="100" t="str">
        <f t="shared" si="13"/>
        <v>O63</v>
      </c>
      <c r="H73" s="90">
        <v>63</v>
      </c>
      <c r="I73" s="100" t="str">
        <f t="shared" si="14"/>
        <v>29</v>
      </c>
      <c r="J73" s="90">
        <v>29</v>
      </c>
      <c r="K73" s="90" t="s">
        <v>7402</v>
      </c>
      <c r="L73" s="90" t="s">
        <v>523</v>
      </c>
      <c r="M73" s="90" t="s">
        <v>7463</v>
      </c>
      <c r="N73" s="90" t="s">
        <v>7464</v>
      </c>
      <c r="O73" s="90" t="s">
        <v>2122</v>
      </c>
      <c r="P73" s="90" t="s">
        <v>171</v>
      </c>
      <c r="Q73" s="91"/>
      <c r="R73" s="91">
        <v>3</v>
      </c>
      <c r="S73" s="99"/>
      <c r="T73" s="91"/>
      <c r="U73" s="91" t="s">
        <v>20804</v>
      </c>
    </row>
    <row r="74" spans="1:21" ht="43.2">
      <c r="A74" s="99" t="str">
        <f t="shared" si="10"/>
        <v>que se usan para otros fines.</v>
      </c>
      <c r="B74" s="99" t="str">
        <f t="shared" si="11"/>
        <v>64ATEP</v>
      </c>
      <c r="C74" s="99" t="str">
        <f t="shared" si="12"/>
        <v>HYATEPO6429</v>
      </c>
      <c r="D74" s="99" t="s">
        <v>7879</v>
      </c>
      <c r="E74" s="99" t="s">
        <v>7878</v>
      </c>
      <c r="F74" s="90" t="s">
        <v>20784</v>
      </c>
      <c r="G74" s="100" t="str">
        <f t="shared" si="13"/>
        <v>O64</v>
      </c>
      <c r="H74" s="90">
        <v>64</v>
      </c>
      <c r="I74" s="100" t="str">
        <f t="shared" si="14"/>
        <v>29</v>
      </c>
      <c r="J74" s="90">
        <v>29</v>
      </c>
      <c r="K74" s="90" t="s">
        <v>5920</v>
      </c>
      <c r="L74" s="90" t="s">
        <v>523</v>
      </c>
      <c r="M74" s="90" t="s">
        <v>5018</v>
      </c>
      <c r="N74" s="90" t="s">
        <v>5019</v>
      </c>
      <c r="O74" s="90" t="s">
        <v>5020</v>
      </c>
      <c r="P74" s="90" t="s">
        <v>5021</v>
      </c>
      <c r="Q74" s="91"/>
      <c r="R74" s="91">
        <v>3</v>
      </c>
      <c r="S74" s="99"/>
      <c r="T74" s="91"/>
      <c r="U74" s="91" t="s">
        <v>20803</v>
      </c>
    </row>
    <row r="75" spans="1:21" ht="43.2">
      <c r="A75" s="99" t="str">
        <f t="shared" si="10"/>
        <v xml:space="preserve"> condiciones de la cobertura.</v>
      </c>
      <c r="B75" s="99" t="str">
        <f t="shared" si="11"/>
        <v>65ATEP</v>
      </c>
      <c r="C75" s="99" t="str">
        <f t="shared" si="12"/>
        <v>HYATEPO6529</v>
      </c>
      <c r="D75" s="99" t="s">
        <v>7879</v>
      </c>
      <c r="E75" s="99" t="s">
        <v>7878</v>
      </c>
      <c r="F75" s="90" t="s">
        <v>20784</v>
      </c>
      <c r="G75" s="100" t="str">
        <f t="shared" si="13"/>
        <v>O65</v>
      </c>
      <c r="H75" s="90">
        <v>65</v>
      </c>
      <c r="I75" s="100" t="str">
        <f t="shared" si="14"/>
        <v>29</v>
      </c>
      <c r="J75" s="90">
        <v>29</v>
      </c>
      <c r="K75" s="90" t="s">
        <v>7373</v>
      </c>
      <c r="L75" s="90" t="s">
        <v>522</v>
      </c>
      <c r="M75" s="90" t="s">
        <v>7382</v>
      </c>
      <c r="N75" s="90" t="s">
        <v>7383</v>
      </c>
      <c r="O75" s="90" t="s">
        <v>7384</v>
      </c>
      <c r="P75" s="90" t="s">
        <v>2052</v>
      </c>
      <c r="Q75" s="411"/>
      <c r="R75" s="411">
        <v>4</v>
      </c>
      <c r="S75" s="99"/>
      <c r="T75" s="411"/>
      <c r="U75" s="91" t="s">
        <v>20802</v>
      </c>
    </row>
    <row r="76" spans="1:21" ht="57.6">
      <c r="A76" s="99" t="str">
        <f t="shared" si="10"/>
        <v>cepciones a la voluntariedad.</v>
      </c>
      <c r="B76" s="99" t="str">
        <f t="shared" si="11"/>
        <v>66ATEP</v>
      </c>
      <c r="C76" s="99" t="str">
        <f t="shared" si="12"/>
        <v>HYATEPO6629</v>
      </c>
      <c r="D76" s="99" t="s">
        <v>7879</v>
      </c>
      <c r="E76" s="99" t="s">
        <v>7878</v>
      </c>
      <c r="F76" s="90" t="s">
        <v>20784</v>
      </c>
      <c r="G76" s="100" t="str">
        <f t="shared" si="13"/>
        <v>O66</v>
      </c>
      <c r="H76" s="90">
        <v>66</v>
      </c>
      <c r="I76" s="100" t="str">
        <f t="shared" si="14"/>
        <v>29</v>
      </c>
      <c r="J76" s="90">
        <v>29</v>
      </c>
      <c r="K76" s="90" t="s">
        <v>6685</v>
      </c>
      <c r="L76" s="90" t="s">
        <v>524</v>
      </c>
      <c r="M76" s="90" t="s">
        <v>6686</v>
      </c>
      <c r="N76" s="90" t="s">
        <v>6687</v>
      </c>
      <c r="O76" s="90" t="s">
        <v>6688</v>
      </c>
      <c r="P76" s="90" t="s">
        <v>6689</v>
      </c>
      <c r="Q76" s="411"/>
      <c r="R76" s="411">
        <v>2</v>
      </c>
      <c r="S76" s="99"/>
      <c r="T76" s="411"/>
      <c r="U76" s="91" t="s">
        <v>20801</v>
      </c>
    </row>
    <row r="77" spans="1:21" ht="57.6">
      <c r="A77" s="99" t="str">
        <f t="shared" si="10"/>
        <v>rrelevantes en este contexto.</v>
      </c>
      <c r="B77" s="99" t="str">
        <f t="shared" si="11"/>
        <v>67ATEP</v>
      </c>
      <c r="C77" s="99" t="str">
        <f t="shared" si="12"/>
        <v>HYATEPO6729</v>
      </c>
      <c r="D77" s="99" t="s">
        <v>7879</v>
      </c>
      <c r="E77" s="99" t="s">
        <v>7878</v>
      </c>
      <c r="F77" s="90" t="s">
        <v>20784</v>
      </c>
      <c r="G77" s="100" t="str">
        <f t="shared" si="13"/>
        <v>O67</v>
      </c>
      <c r="H77" s="90">
        <v>67</v>
      </c>
      <c r="I77" s="100" t="str">
        <f t="shared" si="14"/>
        <v>29</v>
      </c>
      <c r="J77" s="90">
        <v>29</v>
      </c>
      <c r="K77" s="90" t="s">
        <v>7372</v>
      </c>
      <c r="L77" s="90" t="s">
        <v>1387</v>
      </c>
      <c r="M77" s="90" t="s">
        <v>7378</v>
      </c>
      <c r="N77" s="90" t="s">
        <v>7379</v>
      </c>
      <c r="O77" s="90" t="s">
        <v>7380</v>
      </c>
      <c r="P77" s="90" t="s">
        <v>7381</v>
      </c>
      <c r="Q77" s="411"/>
      <c r="R77" s="411">
        <v>1</v>
      </c>
      <c r="S77" s="99"/>
      <c r="T77" s="411"/>
      <c r="U77" s="91" t="s">
        <v>20800</v>
      </c>
    </row>
    <row r="78" spans="1:21" ht="72">
      <c r="A78" s="99" t="str">
        <f t="shared" si="10"/>
        <v xml:space="preserve"> bajo ciertas circunstancias.</v>
      </c>
      <c r="B78" s="99" t="str">
        <f t="shared" si="11"/>
        <v>68ATEP</v>
      </c>
      <c r="C78" s="99" t="str">
        <f t="shared" si="12"/>
        <v>HYATEPO6829</v>
      </c>
      <c r="D78" s="99" t="s">
        <v>7879</v>
      </c>
      <c r="E78" s="99" t="s">
        <v>7878</v>
      </c>
      <c r="F78" s="90" t="s">
        <v>20784</v>
      </c>
      <c r="G78" s="100" t="str">
        <f t="shared" si="13"/>
        <v>O68</v>
      </c>
      <c r="H78" s="90">
        <v>68</v>
      </c>
      <c r="I78" s="100" t="str">
        <f t="shared" si="14"/>
        <v>29</v>
      </c>
      <c r="J78" s="90">
        <v>29</v>
      </c>
      <c r="K78" s="90" t="s">
        <v>6924</v>
      </c>
      <c r="L78" s="90" t="s">
        <v>524</v>
      </c>
      <c r="M78" s="90" t="s">
        <v>6925</v>
      </c>
      <c r="N78" s="90" t="s">
        <v>6926</v>
      </c>
      <c r="O78" s="90" t="s">
        <v>6927</v>
      </c>
      <c r="P78" s="90" t="s">
        <v>6928</v>
      </c>
      <c r="Q78" s="411"/>
      <c r="R78" s="411">
        <v>2</v>
      </c>
      <c r="S78" s="99"/>
      <c r="T78" s="411"/>
      <c r="U78" s="91" t="s">
        <v>20799</v>
      </c>
    </row>
    <row r="79" spans="1:21" ht="43.2">
      <c r="A79" s="99" t="str">
        <f t="shared" si="10"/>
        <v>efinen accidentes de trabajo.</v>
      </c>
      <c r="B79" s="99" t="str">
        <f t="shared" si="11"/>
        <v>69ATEP</v>
      </c>
      <c r="C79" s="99" t="str">
        <f t="shared" si="12"/>
        <v>HYATEPO6929</v>
      </c>
      <c r="D79" s="99" t="s">
        <v>7879</v>
      </c>
      <c r="E79" s="99" t="s">
        <v>7878</v>
      </c>
      <c r="F79" s="90" t="s">
        <v>20784</v>
      </c>
      <c r="G79" s="100" t="str">
        <f t="shared" si="13"/>
        <v>O69</v>
      </c>
      <c r="H79" s="90">
        <v>69</v>
      </c>
      <c r="I79" s="100" t="str">
        <f t="shared" si="14"/>
        <v>29</v>
      </c>
      <c r="J79" s="90">
        <v>29</v>
      </c>
      <c r="K79" s="90" t="s">
        <v>7371</v>
      </c>
      <c r="L79" s="90" t="s">
        <v>20798</v>
      </c>
      <c r="M79" s="90">
        <v>156</v>
      </c>
      <c r="N79" s="90">
        <v>157</v>
      </c>
      <c r="O79" s="90">
        <v>158</v>
      </c>
      <c r="P79" s="90">
        <v>159</v>
      </c>
      <c r="Q79" s="411"/>
      <c r="R79" s="411">
        <v>1</v>
      </c>
      <c r="S79" s="99"/>
      <c r="T79" s="411"/>
      <c r="U79" s="91" t="s">
        <v>20797</v>
      </c>
    </row>
    <row r="80" spans="1:21" ht="110.4">
      <c r="A80" s="99" t="str">
        <f t="shared" si="10"/>
        <v>iamente una relación laboral.</v>
      </c>
      <c r="B80" s="99" t="str">
        <f t="shared" si="11"/>
        <v>73ATEP</v>
      </c>
      <c r="C80" s="99" t="str">
        <f t="shared" si="12"/>
        <v>AYATEPO7329</v>
      </c>
      <c r="D80" s="99" t="s">
        <v>1389</v>
      </c>
      <c r="E80" s="99" t="s">
        <v>7878</v>
      </c>
      <c r="F80" s="90" t="s">
        <v>20784</v>
      </c>
      <c r="G80" s="100" t="str">
        <f t="shared" si="13"/>
        <v>O73</v>
      </c>
      <c r="H80" s="90">
        <v>73</v>
      </c>
      <c r="I80" s="100" t="str">
        <f t="shared" si="14"/>
        <v>29</v>
      </c>
      <c r="J80" s="90">
        <v>29</v>
      </c>
      <c r="K80" s="286" t="s">
        <v>27113</v>
      </c>
      <c r="L80" s="287" t="s">
        <v>523</v>
      </c>
      <c r="M80" s="287" t="s">
        <v>27114</v>
      </c>
      <c r="N80" s="287" t="s">
        <v>27115</v>
      </c>
      <c r="O80" s="287" t="s">
        <v>27116</v>
      </c>
      <c r="P80" s="287" t="s">
        <v>27117</v>
      </c>
      <c r="Q80" s="285"/>
      <c r="R80" s="285">
        <v>3</v>
      </c>
      <c r="S80" s="99"/>
      <c r="T80" s="285"/>
      <c r="U80" s="287" t="s">
        <v>27118</v>
      </c>
    </row>
    <row r="81" spans="1:21" ht="110.4">
      <c r="A81" s="99" t="str">
        <f t="shared" si="10"/>
        <v>raslados al lugar de trabajo.</v>
      </c>
      <c r="B81" s="99" t="str">
        <f t="shared" si="11"/>
        <v>74ATEP</v>
      </c>
      <c r="C81" s="99" t="str">
        <f t="shared" si="12"/>
        <v>AYATEPO7429</v>
      </c>
      <c r="D81" s="99" t="s">
        <v>1389</v>
      </c>
      <c r="E81" s="99" t="s">
        <v>7878</v>
      </c>
      <c r="F81" s="90" t="s">
        <v>20784</v>
      </c>
      <c r="G81" s="100" t="str">
        <f t="shared" si="13"/>
        <v>O74</v>
      </c>
      <c r="H81" s="90">
        <v>74</v>
      </c>
      <c r="I81" s="100" t="str">
        <f t="shared" si="14"/>
        <v>29</v>
      </c>
      <c r="J81" s="90">
        <v>29</v>
      </c>
      <c r="K81" s="286" t="s">
        <v>27119</v>
      </c>
      <c r="L81" s="287" t="s">
        <v>523</v>
      </c>
      <c r="M81" s="287" t="s">
        <v>27120</v>
      </c>
      <c r="N81" s="287" t="s">
        <v>27121</v>
      </c>
      <c r="O81" s="287" t="s">
        <v>27122</v>
      </c>
      <c r="P81" s="287" t="s">
        <v>27123</v>
      </c>
      <c r="Q81" s="285"/>
      <c r="R81" s="277">
        <f t="shared" ref="R81:R112" si="15">IF(L81="A",1,IF(L81="B",2,IF(L81="C",3,4)))</f>
        <v>3</v>
      </c>
      <c r="S81" s="99"/>
      <c r="T81" s="285"/>
      <c r="U81" s="287" t="s">
        <v>27124</v>
      </c>
    </row>
    <row r="82" spans="1:21" ht="110.4">
      <c r="A82" s="99" t="str">
        <f t="shared" si="10"/>
        <v>ición para esta calificación.</v>
      </c>
      <c r="B82" s="99" t="str">
        <f t="shared" si="11"/>
        <v>75ATEP</v>
      </c>
      <c r="C82" s="99" t="str">
        <f t="shared" si="12"/>
        <v>AYATEPO7529</v>
      </c>
      <c r="D82" s="99" t="s">
        <v>1389</v>
      </c>
      <c r="E82" s="99" t="s">
        <v>7878</v>
      </c>
      <c r="F82" s="90" t="s">
        <v>20784</v>
      </c>
      <c r="G82" s="100" t="str">
        <f t="shared" si="13"/>
        <v>O75</v>
      </c>
      <c r="H82" s="90">
        <v>75</v>
      </c>
      <c r="I82" s="100" t="str">
        <f t="shared" si="14"/>
        <v>29</v>
      </c>
      <c r="J82" s="90">
        <v>29</v>
      </c>
      <c r="K82" s="286" t="s">
        <v>27125</v>
      </c>
      <c r="L82" s="287" t="s">
        <v>1387</v>
      </c>
      <c r="M82" s="287" t="s">
        <v>27126</v>
      </c>
      <c r="N82" s="287" t="s">
        <v>27127</v>
      </c>
      <c r="O82" s="287" t="s">
        <v>27128</v>
      </c>
      <c r="P82" s="287" t="s">
        <v>27129</v>
      </c>
      <c r="Q82" s="285"/>
      <c r="R82" s="277">
        <f t="shared" si="15"/>
        <v>1</v>
      </c>
      <c r="S82" s="99"/>
      <c r="T82" s="285"/>
      <c r="U82" s="287" t="s">
        <v>27130</v>
      </c>
    </row>
    <row r="83" spans="1:21" ht="110.4">
      <c r="A83" s="99" t="str">
        <f t="shared" si="10"/>
        <v>amente con el ámbito laboral.</v>
      </c>
      <c r="B83" s="99" t="str">
        <f t="shared" si="11"/>
        <v>76ATEP</v>
      </c>
      <c r="C83" s="99" t="str">
        <f t="shared" si="12"/>
        <v>AYATEPO7629</v>
      </c>
      <c r="D83" s="99" t="s">
        <v>1389</v>
      </c>
      <c r="E83" s="99" t="s">
        <v>7878</v>
      </c>
      <c r="F83" s="90" t="s">
        <v>20784</v>
      </c>
      <c r="G83" s="100" t="str">
        <f t="shared" si="13"/>
        <v>O76</v>
      </c>
      <c r="H83" s="90">
        <v>76</v>
      </c>
      <c r="I83" s="100" t="str">
        <f t="shared" si="14"/>
        <v>29</v>
      </c>
      <c r="J83" s="90">
        <v>29</v>
      </c>
      <c r="K83" s="286" t="s">
        <v>27131</v>
      </c>
      <c r="L83" s="287" t="s">
        <v>523</v>
      </c>
      <c r="M83" s="287" t="s">
        <v>27132</v>
      </c>
      <c r="N83" s="287" t="s">
        <v>27133</v>
      </c>
      <c r="O83" s="287" t="s">
        <v>27134</v>
      </c>
      <c r="P83" s="287" t="s">
        <v>27135</v>
      </c>
      <c r="Q83" s="285"/>
      <c r="R83" s="277">
        <f t="shared" si="15"/>
        <v>3</v>
      </c>
      <c r="S83" s="99"/>
      <c r="T83" s="285"/>
      <c r="U83" s="287" t="s">
        <v>27136</v>
      </c>
    </row>
    <row r="84" spans="1:21" ht="110.4">
      <c r="A84" s="99" t="str">
        <f t="shared" si="10"/>
        <v>ica la imprudencia temeraria.</v>
      </c>
      <c r="B84" s="99" t="str">
        <f t="shared" si="11"/>
        <v>77ATEP</v>
      </c>
      <c r="C84" s="99" t="str">
        <f t="shared" si="12"/>
        <v>AYATEPO7729</v>
      </c>
      <c r="D84" s="99" t="s">
        <v>1389</v>
      </c>
      <c r="E84" s="99" t="s">
        <v>7878</v>
      </c>
      <c r="F84" s="90" t="s">
        <v>20784</v>
      </c>
      <c r="G84" s="100" t="str">
        <f t="shared" si="13"/>
        <v>O77</v>
      </c>
      <c r="H84" s="90">
        <v>77</v>
      </c>
      <c r="I84" s="100" t="str">
        <f t="shared" si="14"/>
        <v>29</v>
      </c>
      <c r="J84" s="90">
        <v>29</v>
      </c>
      <c r="K84" s="286" t="s">
        <v>27137</v>
      </c>
      <c r="L84" s="287" t="s">
        <v>524</v>
      </c>
      <c r="M84" s="287" t="s">
        <v>27138</v>
      </c>
      <c r="N84" s="287" t="s">
        <v>27139</v>
      </c>
      <c r="O84" s="287" t="s">
        <v>27140</v>
      </c>
      <c r="P84" s="287" t="s">
        <v>27141</v>
      </c>
      <c r="Q84" s="285"/>
      <c r="R84" s="277">
        <f t="shared" si="15"/>
        <v>2</v>
      </c>
      <c r="S84" s="99"/>
      <c r="T84" s="285"/>
      <c r="U84" s="287" t="s">
        <v>27142</v>
      </c>
    </row>
    <row r="85" spans="1:21" ht="82.8">
      <c r="A85" s="99" t="str">
        <f t="shared" si="10"/>
        <v xml:space="preserve"> el ámbito laboral protegido.</v>
      </c>
      <c r="B85" s="99" t="str">
        <f t="shared" si="11"/>
        <v>78ATEP</v>
      </c>
      <c r="C85" s="99" t="str">
        <f t="shared" si="12"/>
        <v>AYATEPO7829</v>
      </c>
      <c r="D85" s="99" t="s">
        <v>1389</v>
      </c>
      <c r="E85" s="99" t="s">
        <v>7878</v>
      </c>
      <c r="F85" s="90" t="s">
        <v>20784</v>
      </c>
      <c r="G85" s="100" t="str">
        <f t="shared" si="13"/>
        <v>O78</v>
      </c>
      <c r="H85" s="90">
        <v>78</v>
      </c>
      <c r="I85" s="100" t="str">
        <f t="shared" si="14"/>
        <v>29</v>
      </c>
      <c r="J85" s="90">
        <v>29</v>
      </c>
      <c r="K85" s="286" t="s">
        <v>27143</v>
      </c>
      <c r="L85" s="287" t="s">
        <v>1387</v>
      </c>
      <c r="M85" s="287" t="s">
        <v>27144</v>
      </c>
      <c r="N85" s="287" t="s">
        <v>27145</v>
      </c>
      <c r="O85" s="287" t="s">
        <v>27146</v>
      </c>
      <c r="P85" s="287" t="s">
        <v>27147</v>
      </c>
      <c r="Q85" s="285"/>
      <c r="R85" s="277">
        <f t="shared" si="15"/>
        <v>1</v>
      </c>
      <c r="S85" s="99"/>
      <c r="T85" s="285"/>
      <c r="U85" s="287" t="s">
        <v>27148</v>
      </c>
    </row>
    <row r="86" spans="1:21" ht="96.6">
      <c r="A86" s="99" t="str">
        <f t="shared" si="10"/>
        <v>mento establecido por la ley.</v>
      </c>
      <c r="B86" s="99" t="str">
        <f t="shared" si="11"/>
        <v>79ATEP</v>
      </c>
      <c r="C86" s="99" t="str">
        <f t="shared" si="12"/>
        <v>AYATEPO7929</v>
      </c>
      <c r="D86" s="99" t="s">
        <v>1389</v>
      </c>
      <c r="E86" s="99" t="s">
        <v>7878</v>
      </c>
      <c r="F86" s="90" t="s">
        <v>20784</v>
      </c>
      <c r="G86" s="100" t="str">
        <f t="shared" si="13"/>
        <v>O79</v>
      </c>
      <c r="H86" s="90">
        <v>79</v>
      </c>
      <c r="I86" s="100" t="str">
        <f t="shared" si="14"/>
        <v>29</v>
      </c>
      <c r="J86" s="90">
        <v>29</v>
      </c>
      <c r="K86" s="286" t="s">
        <v>27149</v>
      </c>
      <c r="L86" s="287" t="s">
        <v>524</v>
      </c>
      <c r="M86" s="287" t="s">
        <v>27150</v>
      </c>
      <c r="N86" s="287" t="s">
        <v>27151</v>
      </c>
      <c r="O86" s="287" t="s">
        <v>27152</v>
      </c>
      <c r="P86" s="287" t="s">
        <v>27153</v>
      </c>
      <c r="Q86" s="285"/>
      <c r="R86" s="277">
        <f t="shared" si="15"/>
        <v>2</v>
      </c>
      <c r="S86" s="99"/>
      <c r="T86" s="285"/>
      <c r="U86" s="287" t="s">
        <v>27154</v>
      </c>
    </row>
    <row r="87" spans="1:21" ht="96.6">
      <c r="A87" s="99" t="str">
        <f t="shared" si="10"/>
        <v>e el alcance de la cobertura.</v>
      </c>
      <c r="B87" s="99" t="str">
        <f t="shared" si="11"/>
        <v>80ATEP</v>
      </c>
      <c r="C87" s="99" t="str">
        <f t="shared" si="12"/>
        <v>AYATEPO8029</v>
      </c>
      <c r="D87" s="99" t="s">
        <v>1389</v>
      </c>
      <c r="E87" s="99" t="s">
        <v>7878</v>
      </c>
      <c r="F87" s="90" t="s">
        <v>20784</v>
      </c>
      <c r="G87" s="100" t="str">
        <f t="shared" si="13"/>
        <v>O80</v>
      </c>
      <c r="H87" s="90">
        <v>80</v>
      </c>
      <c r="I87" s="100" t="str">
        <f t="shared" si="14"/>
        <v>29</v>
      </c>
      <c r="J87" s="90">
        <v>29</v>
      </c>
      <c r="K87" s="286" t="s">
        <v>27155</v>
      </c>
      <c r="L87" s="287" t="s">
        <v>524</v>
      </c>
      <c r="M87" s="287" t="s">
        <v>27156</v>
      </c>
      <c r="N87" s="287" t="s">
        <v>27157</v>
      </c>
      <c r="O87" s="287" t="s">
        <v>27158</v>
      </c>
      <c r="P87" s="287" t="s">
        <v>27159</v>
      </c>
      <c r="Q87" s="285"/>
      <c r="R87" s="277">
        <f t="shared" si="15"/>
        <v>2</v>
      </c>
      <c r="S87" s="99"/>
      <c r="T87" s="285"/>
      <c r="U87" s="287" t="s">
        <v>27160</v>
      </c>
    </row>
    <row r="88" spans="1:21" ht="82.8">
      <c r="A88" s="99" t="str">
        <f t="shared" si="10"/>
        <v>acterísticas de la cobertura.</v>
      </c>
      <c r="B88" s="99" t="str">
        <f t="shared" si="11"/>
        <v>81ATEP</v>
      </c>
      <c r="C88" s="99" t="str">
        <f t="shared" si="12"/>
        <v>AYATEPO8129</v>
      </c>
      <c r="D88" s="99" t="s">
        <v>1389</v>
      </c>
      <c r="E88" s="99" t="s">
        <v>7878</v>
      </c>
      <c r="F88" s="90" t="s">
        <v>20784</v>
      </c>
      <c r="G88" s="100" t="str">
        <f t="shared" si="13"/>
        <v>O81</v>
      </c>
      <c r="H88" s="90">
        <v>81</v>
      </c>
      <c r="I88" s="100" t="str">
        <f t="shared" si="14"/>
        <v>29</v>
      </c>
      <c r="J88" s="90">
        <v>29</v>
      </c>
      <c r="K88" s="286" t="s">
        <v>27161</v>
      </c>
      <c r="L88" s="287" t="s">
        <v>524</v>
      </c>
      <c r="M88" s="287" t="s">
        <v>27157</v>
      </c>
      <c r="N88" s="287" t="s">
        <v>27162</v>
      </c>
      <c r="O88" s="287" t="s">
        <v>27159</v>
      </c>
      <c r="P88" s="287" t="s">
        <v>27163</v>
      </c>
      <c r="Q88" s="285"/>
      <c r="R88" s="277">
        <f t="shared" si="15"/>
        <v>2</v>
      </c>
      <c r="S88" s="99"/>
      <c r="T88" s="285"/>
      <c r="U88" s="287" t="s">
        <v>27164</v>
      </c>
    </row>
    <row r="89" spans="1:21" ht="124.2">
      <c r="A89" s="99" t="str">
        <f t="shared" si="10"/>
        <v>en cuenta la relación causal.</v>
      </c>
      <c r="B89" s="99" t="str">
        <f t="shared" si="11"/>
        <v>82ATEP</v>
      </c>
      <c r="C89" s="99" t="str">
        <f t="shared" si="12"/>
        <v>AYATEPO8229</v>
      </c>
      <c r="D89" s="99" t="s">
        <v>1389</v>
      </c>
      <c r="E89" s="99" t="s">
        <v>7878</v>
      </c>
      <c r="F89" s="90" t="s">
        <v>20784</v>
      </c>
      <c r="G89" s="100" t="str">
        <f t="shared" si="13"/>
        <v>O82</v>
      </c>
      <c r="H89" s="90">
        <v>82</v>
      </c>
      <c r="I89" s="100" t="str">
        <f t="shared" si="14"/>
        <v>29</v>
      </c>
      <c r="J89" s="90">
        <v>29</v>
      </c>
      <c r="K89" s="286" t="s">
        <v>27165</v>
      </c>
      <c r="L89" s="287" t="s">
        <v>523</v>
      </c>
      <c r="M89" s="287" t="s">
        <v>27166</v>
      </c>
      <c r="N89" s="287" t="s">
        <v>27167</v>
      </c>
      <c r="O89" s="287" t="s">
        <v>27168</v>
      </c>
      <c r="P89" s="287" t="s">
        <v>27169</v>
      </c>
      <c r="Q89" s="285"/>
      <c r="R89" s="277">
        <f t="shared" si="15"/>
        <v>3</v>
      </c>
      <c r="S89" s="99"/>
      <c r="T89" s="285"/>
      <c r="U89" s="287" t="s">
        <v>27170</v>
      </c>
    </row>
    <row r="90" spans="1:21" ht="151.80000000000001">
      <c r="A90" s="99" t="str">
        <f t="shared" si="10"/>
        <v>rofesionales y no accidentes.</v>
      </c>
      <c r="B90" s="99" t="str">
        <f t="shared" si="11"/>
        <v>83ATEP</v>
      </c>
      <c r="C90" s="99" t="str">
        <f t="shared" si="12"/>
        <v>AYATEPO8329</v>
      </c>
      <c r="D90" s="99" t="s">
        <v>1389</v>
      </c>
      <c r="E90" s="99" t="s">
        <v>7878</v>
      </c>
      <c r="F90" s="90" t="s">
        <v>20784</v>
      </c>
      <c r="G90" s="100" t="str">
        <f t="shared" si="13"/>
        <v>O83</v>
      </c>
      <c r="H90" s="90">
        <v>83</v>
      </c>
      <c r="I90" s="100" t="str">
        <f t="shared" si="14"/>
        <v>29</v>
      </c>
      <c r="J90" s="90">
        <v>29</v>
      </c>
      <c r="K90" s="286" t="s">
        <v>27171</v>
      </c>
      <c r="L90" s="287" t="s">
        <v>523</v>
      </c>
      <c r="M90" s="287" t="s">
        <v>27172</v>
      </c>
      <c r="N90" s="287" t="s">
        <v>27173</v>
      </c>
      <c r="O90" s="287" t="s">
        <v>27174</v>
      </c>
      <c r="P90" s="287" t="s">
        <v>27175</v>
      </c>
      <c r="Q90" s="285"/>
      <c r="R90" s="277">
        <f t="shared" si="15"/>
        <v>3</v>
      </c>
      <c r="S90" s="99"/>
      <c r="T90" s="285"/>
      <c r="U90" s="287" t="s">
        <v>27176</v>
      </c>
    </row>
    <row r="91" spans="1:21" ht="124.2">
      <c r="A91" s="99" t="str">
        <f t="shared" si="10"/>
        <v>ye como accidentes laborales.</v>
      </c>
      <c r="B91" s="99" t="str">
        <f t="shared" si="11"/>
        <v>84ATEP</v>
      </c>
      <c r="C91" s="99" t="str">
        <f t="shared" si="12"/>
        <v>AYATEPO8429</v>
      </c>
      <c r="D91" s="99" t="s">
        <v>1389</v>
      </c>
      <c r="E91" s="99" t="s">
        <v>7878</v>
      </c>
      <c r="F91" s="90" t="s">
        <v>20784</v>
      </c>
      <c r="G91" s="100" t="str">
        <f t="shared" si="13"/>
        <v>O84</v>
      </c>
      <c r="H91" s="90">
        <v>84</v>
      </c>
      <c r="I91" s="100" t="str">
        <f t="shared" si="14"/>
        <v>29</v>
      </c>
      <c r="J91" s="90">
        <v>29</v>
      </c>
      <c r="K91" s="286" t="s">
        <v>27177</v>
      </c>
      <c r="L91" s="287" t="s">
        <v>524</v>
      </c>
      <c r="M91" s="287" t="s">
        <v>27178</v>
      </c>
      <c r="N91" s="287" t="s">
        <v>27179</v>
      </c>
      <c r="O91" s="287" t="s">
        <v>27180</v>
      </c>
      <c r="P91" s="287" t="s">
        <v>27181</v>
      </c>
      <c r="Q91" s="285"/>
      <c r="R91" s="277">
        <f t="shared" si="15"/>
        <v>2</v>
      </c>
      <c r="S91" s="99"/>
      <c r="T91" s="285"/>
      <c r="U91" s="287" t="s">
        <v>27182</v>
      </c>
    </row>
    <row r="92" spans="1:21" ht="96.6">
      <c r="A92" s="99" t="str">
        <f t="shared" si="10"/>
        <v>o se presume automáticamente.</v>
      </c>
      <c r="B92" s="99" t="str">
        <f t="shared" si="11"/>
        <v>85ATEP</v>
      </c>
      <c r="C92" s="99" t="str">
        <f t="shared" si="12"/>
        <v>AYATEPO8529</v>
      </c>
      <c r="D92" s="99" t="s">
        <v>1389</v>
      </c>
      <c r="E92" s="99" t="s">
        <v>7878</v>
      </c>
      <c r="F92" s="90" t="s">
        <v>20784</v>
      </c>
      <c r="G92" s="100" t="str">
        <f t="shared" si="13"/>
        <v>O85</v>
      </c>
      <c r="H92" s="90">
        <v>85</v>
      </c>
      <c r="I92" s="100" t="str">
        <f t="shared" si="14"/>
        <v>29</v>
      </c>
      <c r="J92" s="90">
        <v>29</v>
      </c>
      <c r="K92" s="286" t="s">
        <v>27183</v>
      </c>
      <c r="L92" s="287" t="s">
        <v>524</v>
      </c>
      <c r="M92" s="287" t="s">
        <v>27184</v>
      </c>
      <c r="N92" s="287" t="s">
        <v>27185</v>
      </c>
      <c r="O92" s="287" t="s">
        <v>27186</v>
      </c>
      <c r="P92" s="287" t="s">
        <v>27187</v>
      </c>
      <c r="Q92" s="285"/>
      <c r="R92" s="277">
        <f t="shared" si="15"/>
        <v>2</v>
      </c>
      <c r="S92" s="99"/>
      <c r="T92" s="285"/>
      <c r="U92" s="287" t="s">
        <v>27188</v>
      </c>
    </row>
    <row r="93" spans="1:21" ht="96.6">
      <c r="A93" s="99" t="str">
        <f t="shared" si="10"/>
        <v>ificación y no son excluidas.</v>
      </c>
      <c r="B93" s="99" t="str">
        <f t="shared" si="11"/>
        <v>86ATEP</v>
      </c>
      <c r="C93" s="99" t="str">
        <f t="shared" si="12"/>
        <v>AYATEPO8629</v>
      </c>
      <c r="D93" s="99" t="s">
        <v>1389</v>
      </c>
      <c r="E93" s="99" t="s">
        <v>7878</v>
      </c>
      <c r="F93" s="90" t="s">
        <v>20784</v>
      </c>
      <c r="G93" s="100" t="str">
        <f t="shared" si="13"/>
        <v>O86</v>
      </c>
      <c r="H93" s="90">
        <v>86</v>
      </c>
      <c r="I93" s="100" t="str">
        <f t="shared" si="14"/>
        <v>29</v>
      </c>
      <c r="J93" s="90">
        <v>29</v>
      </c>
      <c r="K93" s="286" t="s">
        <v>27189</v>
      </c>
      <c r="L93" s="287" t="s">
        <v>523</v>
      </c>
      <c r="M93" s="287" t="s">
        <v>27190</v>
      </c>
      <c r="N93" s="287" t="s">
        <v>27191</v>
      </c>
      <c r="O93" s="287" t="s">
        <v>27192</v>
      </c>
      <c r="P93" s="287" t="s">
        <v>20344</v>
      </c>
      <c r="Q93" s="285"/>
      <c r="R93" s="277">
        <f t="shared" si="15"/>
        <v>3</v>
      </c>
      <c r="S93" s="99"/>
      <c r="T93" s="285"/>
      <c r="U93" s="287" t="s">
        <v>27193</v>
      </c>
    </row>
    <row r="94" spans="1:21" ht="138">
      <c r="A94" s="99" t="str">
        <f t="shared" si="10"/>
        <v>r una enfermedad profesional.</v>
      </c>
      <c r="B94" s="99" t="str">
        <f t="shared" si="11"/>
        <v>87ATEP</v>
      </c>
      <c r="C94" s="99" t="str">
        <f t="shared" si="12"/>
        <v>AYATEPO8729</v>
      </c>
      <c r="D94" s="99" t="s">
        <v>1389</v>
      </c>
      <c r="E94" s="99" t="s">
        <v>7878</v>
      </c>
      <c r="F94" s="90" t="s">
        <v>20784</v>
      </c>
      <c r="G94" s="100" t="str">
        <f t="shared" si="13"/>
        <v>O87</v>
      </c>
      <c r="H94" s="90">
        <v>87</v>
      </c>
      <c r="I94" s="100" t="str">
        <f t="shared" si="14"/>
        <v>29</v>
      </c>
      <c r="J94" s="90">
        <v>29</v>
      </c>
      <c r="K94" s="286" t="s">
        <v>27194</v>
      </c>
      <c r="L94" s="287" t="s">
        <v>524</v>
      </c>
      <c r="M94" s="287" t="s">
        <v>27195</v>
      </c>
      <c r="N94" s="287" t="s">
        <v>27196</v>
      </c>
      <c r="O94" s="287" t="s">
        <v>27197</v>
      </c>
      <c r="P94" s="287" t="s">
        <v>27198</v>
      </c>
      <c r="Q94" s="285"/>
      <c r="R94" s="277">
        <f t="shared" si="15"/>
        <v>2</v>
      </c>
      <c r="S94" s="99"/>
      <c r="T94" s="285"/>
      <c r="U94" s="287" t="s">
        <v>27199</v>
      </c>
    </row>
    <row r="95" spans="1:21" ht="124.2">
      <c r="A95" s="99" t="str">
        <f t="shared" si="10"/>
        <v>en especial que aplique aquí.</v>
      </c>
      <c r="B95" s="99" t="str">
        <f t="shared" si="11"/>
        <v>88ATEP</v>
      </c>
      <c r="C95" s="99" t="str">
        <f t="shared" si="12"/>
        <v>AYATEPO8829</v>
      </c>
      <c r="D95" s="99" t="s">
        <v>1389</v>
      </c>
      <c r="E95" s="99" t="s">
        <v>7878</v>
      </c>
      <c r="F95" s="90" t="s">
        <v>20784</v>
      </c>
      <c r="G95" s="100" t="str">
        <f t="shared" si="13"/>
        <v>O88</v>
      </c>
      <c r="H95" s="90">
        <v>88</v>
      </c>
      <c r="I95" s="100" t="str">
        <f t="shared" si="14"/>
        <v>29</v>
      </c>
      <c r="J95" s="90">
        <v>29</v>
      </c>
      <c r="K95" s="286" t="s">
        <v>27200</v>
      </c>
      <c r="L95" s="287" t="s">
        <v>524</v>
      </c>
      <c r="M95" s="287" t="s">
        <v>27201</v>
      </c>
      <c r="N95" s="287" t="s">
        <v>27202</v>
      </c>
      <c r="O95" s="287" t="s">
        <v>27203</v>
      </c>
      <c r="P95" s="287" t="s">
        <v>27204</v>
      </c>
      <c r="Q95" s="285"/>
      <c r="R95" s="277">
        <f t="shared" si="15"/>
        <v>2</v>
      </c>
      <c r="S95" s="99"/>
      <c r="T95" s="285"/>
      <c r="U95" s="287" t="s">
        <v>27205</v>
      </c>
    </row>
    <row r="96" spans="1:21" ht="138">
      <c r="A96" s="99" t="str">
        <f t="shared" si="10"/>
        <v xml:space="preserve"> no son el criterio decisivo.</v>
      </c>
      <c r="B96" s="99" t="str">
        <f t="shared" si="11"/>
        <v>89ATEP</v>
      </c>
      <c r="C96" s="99" t="str">
        <f t="shared" si="12"/>
        <v>AYATEPO8929</v>
      </c>
      <c r="D96" s="99" t="s">
        <v>1389</v>
      </c>
      <c r="E96" s="99" t="s">
        <v>7878</v>
      </c>
      <c r="F96" s="90" t="s">
        <v>20784</v>
      </c>
      <c r="G96" s="100" t="str">
        <f t="shared" si="13"/>
        <v>O89</v>
      </c>
      <c r="H96" s="90">
        <v>89</v>
      </c>
      <c r="I96" s="100" t="str">
        <f t="shared" si="14"/>
        <v>29</v>
      </c>
      <c r="J96" s="90">
        <v>29</v>
      </c>
      <c r="K96" s="286" t="s">
        <v>27206</v>
      </c>
      <c r="L96" s="287" t="s">
        <v>524</v>
      </c>
      <c r="M96" s="287" t="s">
        <v>27207</v>
      </c>
      <c r="N96" s="287" t="s">
        <v>27208</v>
      </c>
      <c r="O96" s="287" t="s">
        <v>27209</v>
      </c>
      <c r="P96" s="287" t="s">
        <v>27210</v>
      </c>
      <c r="Q96" s="285"/>
      <c r="R96" s="277">
        <f t="shared" si="15"/>
        <v>2</v>
      </c>
      <c r="S96" s="99"/>
      <c r="T96" s="285"/>
      <c r="U96" s="287" t="s">
        <v>27211</v>
      </c>
    </row>
    <row r="97" spans="1:21" ht="82.8">
      <c r="A97" s="99" t="str">
        <f t="shared" si="10"/>
        <v>s enfermedades profesionales.</v>
      </c>
      <c r="B97" t="str">
        <f t="shared" si="11"/>
        <v>90ATEP</v>
      </c>
      <c r="C97" t="str">
        <f t="shared" si="12"/>
        <v>AYATEPO9029</v>
      </c>
      <c r="D97" t="s">
        <v>1389</v>
      </c>
      <c r="E97" t="s">
        <v>7878</v>
      </c>
      <c r="F97" s="12" t="s">
        <v>20784</v>
      </c>
      <c r="G97" s="11" t="str">
        <f t="shared" si="13"/>
        <v>O90</v>
      </c>
      <c r="H97" s="12">
        <v>90</v>
      </c>
      <c r="I97" s="11" t="str">
        <f t="shared" si="14"/>
        <v>29</v>
      </c>
      <c r="J97" s="12">
        <v>29</v>
      </c>
      <c r="K97" s="269" t="s">
        <v>27212</v>
      </c>
      <c r="L97" s="18" t="s">
        <v>1387</v>
      </c>
      <c r="M97" s="18" t="s">
        <v>21249</v>
      </c>
      <c r="N97" s="18" t="s">
        <v>27213</v>
      </c>
      <c r="O97" s="18" t="s">
        <v>27214</v>
      </c>
      <c r="P97" s="18" t="s">
        <v>27215</v>
      </c>
      <c r="R97" s="16">
        <f t="shared" si="15"/>
        <v>1</v>
      </c>
      <c r="U97" s="18" t="s">
        <v>27216</v>
      </c>
    </row>
    <row r="98" spans="1:21" ht="124.2">
      <c r="A98" s="99" t="str">
        <f t="shared" si="10"/>
        <v xml:space="preserve"> no es específica para TRADE.</v>
      </c>
      <c r="B98" t="str">
        <f t="shared" si="11"/>
        <v>91ATEP</v>
      </c>
      <c r="C98" t="str">
        <f t="shared" si="12"/>
        <v>AYATEPO9129</v>
      </c>
      <c r="D98" t="s">
        <v>1389</v>
      </c>
      <c r="E98" t="s">
        <v>7878</v>
      </c>
      <c r="F98" s="12" t="s">
        <v>20784</v>
      </c>
      <c r="G98" s="11" t="str">
        <f t="shared" si="13"/>
        <v>O91</v>
      </c>
      <c r="H98" s="12">
        <v>91</v>
      </c>
      <c r="I98" s="11" t="str">
        <f t="shared" si="14"/>
        <v>29</v>
      </c>
      <c r="J98" s="12">
        <v>29</v>
      </c>
      <c r="K98" s="269" t="s">
        <v>27217</v>
      </c>
      <c r="L98" s="18" t="s">
        <v>522</v>
      </c>
      <c r="M98" s="18" t="s">
        <v>27218</v>
      </c>
      <c r="N98" s="18" t="s">
        <v>27219</v>
      </c>
      <c r="O98" s="18" t="s">
        <v>27220</v>
      </c>
      <c r="P98" s="18" t="s">
        <v>27221</v>
      </c>
      <c r="R98" s="16">
        <f t="shared" si="15"/>
        <v>4</v>
      </c>
      <c r="U98" s="18" t="s">
        <v>27222</v>
      </c>
    </row>
    <row r="99" spans="1:21" ht="110.4">
      <c r="A99" s="99" t="str">
        <f t="shared" ref="A99:A130" si="16">RIGHT(U99,29)</f>
        <v>a voluntaria de la cobertura.</v>
      </c>
      <c r="B99" t="str">
        <f t="shared" ref="B99:B130" si="17">H99&amp;F99</f>
        <v>92ATEP</v>
      </c>
      <c r="C99" t="str">
        <f t="shared" ref="C99:C130" si="18">D99&amp;E99&amp;F99&amp;G99&amp;I99</f>
        <v>AYATEPO9229</v>
      </c>
      <c r="D99" t="s">
        <v>1389</v>
      </c>
      <c r="E99" t="s">
        <v>7878</v>
      </c>
      <c r="F99" s="12" t="s">
        <v>20784</v>
      </c>
      <c r="G99" s="11" t="str">
        <f t="shared" ref="G99:G130" si="19">IF(H99&lt;9,"OO",IF(H99&lt;99,"O",""))&amp;H99</f>
        <v>O92</v>
      </c>
      <c r="H99" s="12">
        <v>92</v>
      </c>
      <c r="I99" s="11" t="str">
        <f t="shared" ref="I99:I130" si="20">IF(J99&lt;9,"O","")&amp;J99</f>
        <v>29</v>
      </c>
      <c r="J99" s="12">
        <v>29</v>
      </c>
      <c r="K99" s="269" t="s">
        <v>27223</v>
      </c>
      <c r="L99" s="18" t="s">
        <v>523</v>
      </c>
      <c r="M99" s="18" t="s">
        <v>27224</v>
      </c>
      <c r="N99" s="18" t="s">
        <v>27225</v>
      </c>
      <c r="O99" s="18" t="s">
        <v>27226</v>
      </c>
      <c r="P99" s="18" t="s">
        <v>27227</v>
      </c>
      <c r="R99" s="16">
        <f t="shared" si="15"/>
        <v>3</v>
      </c>
      <c r="U99" s="18" t="s">
        <v>27228</v>
      </c>
    </row>
    <row r="100" spans="1:21" ht="96.6">
      <c r="A100" s="99" t="str">
        <f t="shared" si="16"/>
        <v>ampoco trata sobre este tema.</v>
      </c>
      <c r="B100" t="str">
        <f t="shared" si="17"/>
        <v>93ATEP</v>
      </c>
      <c r="C100" t="str">
        <f t="shared" si="18"/>
        <v>AYATEPO9329</v>
      </c>
      <c r="D100" t="s">
        <v>1389</v>
      </c>
      <c r="E100" t="s">
        <v>7878</v>
      </c>
      <c r="F100" s="12" t="s">
        <v>20784</v>
      </c>
      <c r="G100" s="11" t="str">
        <f t="shared" si="19"/>
        <v>O93</v>
      </c>
      <c r="H100" s="12">
        <v>93</v>
      </c>
      <c r="I100" s="11" t="str">
        <f t="shared" si="20"/>
        <v>29</v>
      </c>
      <c r="J100" s="12">
        <v>29</v>
      </c>
      <c r="K100" s="269" t="s">
        <v>27229</v>
      </c>
      <c r="L100" s="18" t="s">
        <v>524</v>
      </c>
      <c r="M100" s="18" t="s">
        <v>27230</v>
      </c>
      <c r="N100" s="18" t="s">
        <v>27231</v>
      </c>
      <c r="O100" s="18" t="s">
        <v>27232</v>
      </c>
      <c r="P100" s="18" t="s">
        <v>27233</v>
      </c>
      <c r="R100" s="16">
        <f t="shared" si="15"/>
        <v>2</v>
      </c>
      <c r="U100" s="18" t="s">
        <v>27234</v>
      </c>
    </row>
    <row r="101" spans="1:21" ht="110.4">
      <c r="A101" s="99" t="str">
        <f t="shared" si="16"/>
        <v xml:space="preserve"> para autónomos dependientes.</v>
      </c>
      <c r="B101" t="str">
        <f t="shared" si="17"/>
        <v>94ATEP</v>
      </c>
      <c r="C101" t="str">
        <f t="shared" si="18"/>
        <v>AYATEPO9429</v>
      </c>
      <c r="D101" t="s">
        <v>1389</v>
      </c>
      <c r="E101" t="s">
        <v>7878</v>
      </c>
      <c r="F101" s="12" t="s">
        <v>20784</v>
      </c>
      <c r="G101" s="11" t="str">
        <f t="shared" si="19"/>
        <v>O94</v>
      </c>
      <c r="H101" s="12">
        <v>94</v>
      </c>
      <c r="I101" s="11" t="str">
        <f t="shared" si="20"/>
        <v>29</v>
      </c>
      <c r="J101" s="12">
        <v>29</v>
      </c>
      <c r="K101" s="269" t="s">
        <v>27235</v>
      </c>
      <c r="L101" s="18" t="s">
        <v>523</v>
      </c>
      <c r="M101" s="18" t="s">
        <v>27236</v>
      </c>
      <c r="N101" s="18" t="s">
        <v>27237</v>
      </c>
      <c r="O101" s="18" t="s">
        <v>27238</v>
      </c>
      <c r="P101" s="18" t="s">
        <v>27239</v>
      </c>
      <c r="R101" s="16">
        <f t="shared" si="15"/>
        <v>3</v>
      </c>
      <c r="U101" s="18" t="s">
        <v>27240</v>
      </c>
    </row>
    <row r="102" spans="1:21" ht="124.2">
      <c r="A102" s="99" t="str">
        <f t="shared" si="16"/>
        <v>e fundamento en la normativa.</v>
      </c>
      <c r="B102" t="str">
        <f t="shared" si="17"/>
        <v>95ATEP</v>
      </c>
      <c r="C102" t="str">
        <f t="shared" si="18"/>
        <v>AYATEPO9529</v>
      </c>
      <c r="D102" t="s">
        <v>1389</v>
      </c>
      <c r="E102" t="s">
        <v>7878</v>
      </c>
      <c r="F102" s="12" t="s">
        <v>20784</v>
      </c>
      <c r="G102" s="11" t="str">
        <f t="shared" si="19"/>
        <v>O95</v>
      </c>
      <c r="H102" s="12">
        <v>95</v>
      </c>
      <c r="I102" s="11" t="str">
        <f t="shared" si="20"/>
        <v>29</v>
      </c>
      <c r="J102" s="12">
        <v>29</v>
      </c>
      <c r="K102" s="269" t="s">
        <v>27241</v>
      </c>
      <c r="L102" s="18" t="s">
        <v>524</v>
      </c>
      <c r="M102" s="18" t="s">
        <v>27242</v>
      </c>
      <c r="N102" s="18" t="s">
        <v>27243</v>
      </c>
      <c r="O102" s="18" t="s">
        <v>27244</v>
      </c>
      <c r="P102" s="18" t="s">
        <v>27245</v>
      </c>
      <c r="R102" s="16">
        <f t="shared" si="15"/>
        <v>2</v>
      </c>
      <c r="U102" s="18" t="s">
        <v>27246</v>
      </c>
    </row>
    <row r="103" spans="1:21" ht="96.6">
      <c r="A103" s="99" t="str">
        <f t="shared" si="16"/>
        <v>s enfermedades profesionales.</v>
      </c>
      <c r="B103" t="str">
        <f t="shared" si="17"/>
        <v>96ATEP</v>
      </c>
      <c r="C103" t="str">
        <f t="shared" si="18"/>
        <v>AYATEPO9629</v>
      </c>
      <c r="D103" t="s">
        <v>1389</v>
      </c>
      <c r="E103" t="s">
        <v>7878</v>
      </c>
      <c r="F103" s="12" t="s">
        <v>20784</v>
      </c>
      <c r="G103" s="11" t="str">
        <f t="shared" si="19"/>
        <v>O96</v>
      </c>
      <c r="H103" s="12">
        <v>96</v>
      </c>
      <c r="I103" s="11" t="str">
        <f t="shared" si="20"/>
        <v>29</v>
      </c>
      <c r="J103" s="12">
        <v>29</v>
      </c>
      <c r="K103" s="269" t="s">
        <v>27247</v>
      </c>
      <c r="L103" s="18" t="s">
        <v>524</v>
      </c>
      <c r="M103" s="18" t="s">
        <v>27248</v>
      </c>
      <c r="N103" s="18" t="s">
        <v>21249</v>
      </c>
      <c r="O103" s="18" t="s">
        <v>27249</v>
      </c>
      <c r="P103" s="18" t="s">
        <v>27215</v>
      </c>
      <c r="R103" s="16">
        <f t="shared" si="15"/>
        <v>2</v>
      </c>
      <c r="U103" s="18" t="s">
        <v>27250</v>
      </c>
    </row>
    <row r="104" spans="1:21" ht="124.2">
      <c r="A104" s="99" t="str">
        <f t="shared" si="16"/>
        <v>específicamente la formación.</v>
      </c>
      <c r="B104" t="str">
        <f t="shared" si="17"/>
        <v>97ATEP</v>
      </c>
      <c r="C104" t="str">
        <f t="shared" si="18"/>
        <v>AYATEPO9729</v>
      </c>
      <c r="D104" t="s">
        <v>1389</v>
      </c>
      <c r="E104" t="s">
        <v>7878</v>
      </c>
      <c r="F104" s="12" t="s">
        <v>20784</v>
      </c>
      <c r="G104" s="11" t="str">
        <f t="shared" si="19"/>
        <v>O97</v>
      </c>
      <c r="H104" s="12">
        <v>97</v>
      </c>
      <c r="I104" s="11" t="str">
        <f t="shared" si="20"/>
        <v>29</v>
      </c>
      <c r="J104" s="12">
        <v>29</v>
      </c>
      <c r="K104" s="269" t="s">
        <v>27251</v>
      </c>
      <c r="L104" s="18" t="s">
        <v>524</v>
      </c>
      <c r="M104" s="18" t="s">
        <v>27252</v>
      </c>
      <c r="N104" s="18" t="s">
        <v>27253</v>
      </c>
      <c r="O104" s="18" t="s">
        <v>27254</v>
      </c>
      <c r="P104" s="18" t="s">
        <v>27255</v>
      </c>
      <c r="R104" s="16">
        <f t="shared" si="15"/>
        <v>2</v>
      </c>
      <c r="U104" s="18" t="s">
        <v>27256</v>
      </c>
    </row>
    <row r="105" spans="1:21" ht="110.4">
      <c r="A105" s="99" t="str">
        <f t="shared" si="16"/>
        <v>de patologías no traumáticas.</v>
      </c>
      <c r="B105" t="str">
        <f t="shared" si="17"/>
        <v>98ATEP</v>
      </c>
      <c r="C105" t="str">
        <f t="shared" si="18"/>
        <v>AYATEPO9829</v>
      </c>
      <c r="D105" t="s">
        <v>1389</v>
      </c>
      <c r="E105" t="s">
        <v>7878</v>
      </c>
      <c r="F105" s="12" t="s">
        <v>20784</v>
      </c>
      <c r="G105" s="11" t="str">
        <f t="shared" si="19"/>
        <v>O98</v>
      </c>
      <c r="H105" s="12">
        <v>98</v>
      </c>
      <c r="I105" s="11" t="str">
        <f t="shared" si="20"/>
        <v>29</v>
      </c>
      <c r="J105" s="12">
        <v>29</v>
      </c>
      <c r="K105" s="269" t="s">
        <v>27257</v>
      </c>
      <c r="L105" s="18" t="s">
        <v>524</v>
      </c>
      <c r="M105" s="18" t="s">
        <v>27258</v>
      </c>
      <c r="N105" s="18" t="s">
        <v>27259</v>
      </c>
      <c r="O105" s="18" t="s">
        <v>21320</v>
      </c>
      <c r="P105" s="18" t="s">
        <v>27260</v>
      </c>
      <c r="R105" s="16">
        <f t="shared" si="15"/>
        <v>2</v>
      </c>
      <c r="U105" s="18" t="s">
        <v>27261</v>
      </c>
    </row>
    <row r="106" spans="1:21" ht="110.4">
      <c r="A106" s="99" t="str">
        <f t="shared" si="16"/>
        <v>involucrada en este proyecto.</v>
      </c>
      <c r="B106" t="str">
        <f t="shared" si="17"/>
        <v>99ATEP</v>
      </c>
      <c r="C106" t="str">
        <f t="shared" si="18"/>
        <v>AYATEP9929</v>
      </c>
      <c r="D106" t="s">
        <v>1389</v>
      </c>
      <c r="E106" t="s">
        <v>7878</v>
      </c>
      <c r="F106" s="12" t="s">
        <v>20784</v>
      </c>
      <c r="G106" s="11" t="str">
        <f t="shared" si="19"/>
        <v>99</v>
      </c>
      <c r="H106" s="12">
        <v>99</v>
      </c>
      <c r="I106" s="11" t="str">
        <f t="shared" si="20"/>
        <v>29</v>
      </c>
      <c r="J106" s="12">
        <v>29</v>
      </c>
      <c r="K106" s="269" t="s">
        <v>27262</v>
      </c>
      <c r="L106" s="18" t="s">
        <v>523</v>
      </c>
      <c r="M106" s="18" t="s">
        <v>26176</v>
      </c>
      <c r="N106" s="18" t="s">
        <v>27263</v>
      </c>
      <c r="O106" s="18" t="s">
        <v>27264</v>
      </c>
      <c r="P106" s="18" t="s">
        <v>27265</v>
      </c>
      <c r="R106" s="16">
        <f t="shared" si="15"/>
        <v>3</v>
      </c>
      <c r="U106" s="18" t="s">
        <v>27266</v>
      </c>
    </row>
    <row r="107" spans="1:21" ht="96.6">
      <c r="A107" s="99" t="str">
        <f t="shared" si="16"/>
        <v>no un sistema de tramitación.</v>
      </c>
      <c r="B107" t="str">
        <f t="shared" si="17"/>
        <v>100ATEP</v>
      </c>
      <c r="C107" t="str">
        <f t="shared" si="18"/>
        <v>AYATEP10029</v>
      </c>
      <c r="D107" t="s">
        <v>1389</v>
      </c>
      <c r="E107" t="s">
        <v>7878</v>
      </c>
      <c r="F107" s="12" t="s">
        <v>20784</v>
      </c>
      <c r="G107" s="11" t="str">
        <f t="shared" si="19"/>
        <v>100</v>
      </c>
      <c r="H107" s="12">
        <v>100</v>
      </c>
      <c r="I107" s="11" t="str">
        <f t="shared" si="20"/>
        <v>29</v>
      </c>
      <c r="J107" s="12">
        <v>29</v>
      </c>
      <c r="K107" s="269" t="s">
        <v>27267</v>
      </c>
      <c r="L107" s="18" t="s">
        <v>524</v>
      </c>
      <c r="M107" s="18" t="s">
        <v>27268</v>
      </c>
      <c r="N107" s="18" t="s">
        <v>27269</v>
      </c>
      <c r="O107" s="18" t="s">
        <v>27270</v>
      </c>
      <c r="P107" s="18" t="s">
        <v>27271</v>
      </c>
      <c r="R107" s="16">
        <f t="shared" si="15"/>
        <v>2</v>
      </c>
      <c r="U107" s="18" t="s">
        <v>27272</v>
      </c>
    </row>
    <row r="108" spans="1:21" ht="82.8">
      <c r="A108" s="99" t="str">
        <f t="shared" si="16"/>
        <v>excede el plazo reglamentado.</v>
      </c>
      <c r="B108" t="str">
        <f t="shared" si="17"/>
        <v>101ATEP</v>
      </c>
      <c r="C108" t="str">
        <f t="shared" si="18"/>
        <v>AYATEP10129</v>
      </c>
      <c r="D108" t="s">
        <v>1389</v>
      </c>
      <c r="E108" t="s">
        <v>7878</v>
      </c>
      <c r="F108" s="12" t="s">
        <v>20784</v>
      </c>
      <c r="G108" s="11" t="str">
        <f t="shared" si="19"/>
        <v>101</v>
      </c>
      <c r="H108" s="12">
        <v>101</v>
      </c>
      <c r="I108" s="11" t="str">
        <f t="shared" si="20"/>
        <v>29</v>
      </c>
      <c r="J108" s="12">
        <v>29</v>
      </c>
      <c r="K108" s="269" t="s">
        <v>27273</v>
      </c>
      <c r="L108" s="18" t="s">
        <v>523</v>
      </c>
      <c r="M108" s="18" t="s">
        <v>27274</v>
      </c>
      <c r="N108" s="18" t="s">
        <v>27275</v>
      </c>
      <c r="O108" s="18" t="s">
        <v>27276</v>
      </c>
      <c r="P108" s="18" t="s">
        <v>27277</v>
      </c>
      <c r="R108" s="16">
        <f t="shared" si="15"/>
        <v>3</v>
      </c>
      <c r="U108" s="18" t="s">
        <v>27278</v>
      </c>
    </row>
    <row r="109" spans="1:21" ht="96.6">
      <c r="A109" s="99" t="str">
        <f t="shared" si="16"/>
        <v>a con un sistema alternativo.</v>
      </c>
      <c r="B109" t="str">
        <f t="shared" si="17"/>
        <v>102ATEP</v>
      </c>
      <c r="C109" t="str">
        <f t="shared" si="18"/>
        <v>AYATEP10229</v>
      </c>
      <c r="D109" t="s">
        <v>1389</v>
      </c>
      <c r="E109" t="s">
        <v>7878</v>
      </c>
      <c r="F109" s="12" t="s">
        <v>20784</v>
      </c>
      <c r="G109" s="11" t="str">
        <f t="shared" si="19"/>
        <v>102</v>
      </c>
      <c r="H109" s="12">
        <v>102</v>
      </c>
      <c r="I109" s="11" t="str">
        <f t="shared" si="20"/>
        <v>29</v>
      </c>
      <c r="J109" s="12">
        <v>29</v>
      </c>
      <c r="K109" s="269" t="s">
        <v>27279</v>
      </c>
      <c r="L109" s="18" t="s">
        <v>524</v>
      </c>
      <c r="M109" s="18" t="s">
        <v>27280</v>
      </c>
      <c r="N109" s="18" t="s">
        <v>27281</v>
      </c>
      <c r="O109" s="18" t="s">
        <v>27282</v>
      </c>
      <c r="P109" s="18" t="s">
        <v>27283</v>
      </c>
      <c r="R109" s="16">
        <f t="shared" si="15"/>
        <v>2</v>
      </c>
      <c r="U109" s="18" t="s">
        <v>27284</v>
      </c>
    </row>
    <row r="110" spans="1:21" ht="96.6">
      <c r="A110" s="99" t="str">
        <f t="shared" si="16"/>
        <v>ficación, no para realizarla.</v>
      </c>
      <c r="B110" t="str">
        <f t="shared" si="17"/>
        <v>103ATEP</v>
      </c>
      <c r="C110" t="str">
        <f t="shared" si="18"/>
        <v>AYATEP10329</v>
      </c>
      <c r="D110" t="s">
        <v>1389</v>
      </c>
      <c r="E110" t="s">
        <v>7878</v>
      </c>
      <c r="F110" s="12" t="s">
        <v>20784</v>
      </c>
      <c r="G110" s="11" t="str">
        <f t="shared" si="19"/>
        <v>103</v>
      </c>
      <c r="H110" s="12">
        <v>103</v>
      </c>
      <c r="I110" s="11" t="str">
        <f t="shared" si="20"/>
        <v>29</v>
      </c>
      <c r="J110" s="12">
        <v>29</v>
      </c>
      <c r="K110" s="269" t="s">
        <v>27285</v>
      </c>
      <c r="L110" s="18" t="s">
        <v>523</v>
      </c>
      <c r="M110" s="18" t="s">
        <v>27286</v>
      </c>
      <c r="N110" s="18" t="s">
        <v>27287</v>
      </c>
      <c r="O110" s="18" t="s">
        <v>27288</v>
      </c>
      <c r="P110" s="18" t="s">
        <v>27289</v>
      </c>
      <c r="R110" s="16">
        <f t="shared" si="15"/>
        <v>3</v>
      </c>
      <c r="U110" s="18" t="s">
        <v>27290</v>
      </c>
    </row>
    <row r="111" spans="1:21" ht="82.8">
      <c r="A111" s="99" t="str">
        <f t="shared" si="16"/>
        <v xml:space="preserve"> excede el tiempo estipulado.</v>
      </c>
      <c r="B111" t="str">
        <f t="shared" si="17"/>
        <v>104ATEP</v>
      </c>
      <c r="C111" t="str">
        <f t="shared" si="18"/>
        <v>AYATEP10429</v>
      </c>
      <c r="D111" t="s">
        <v>1389</v>
      </c>
      <c r="E111" t="s">
        <v>7878</v>
      </c>
      <c r="F111" s="12" t="s">
        <v>20784</v>
      </c>
      <c r="G111" s="11" t="str">
        <f t="shared" si="19"/>
        <v>104</v>
      </c>
      <c r="H111" s="12">
        <v>104</v>
      </c>
      <c r="I111" s="11" t="str">
        <f t="shared" si="20"/>
        <v>29</v>
      </c>
      <c r="J111" s="12">
        <v>29</v>
      </c>
      <c r="K111" s="269" t="s">
        <v>27291</v>
      </c>
      <c r="L111" s="18" t="s">
        <v>523</v>
      </c>
      <c r="M111" s="18" t="s">
        <v>27276</v>
      </c>
      <c r="N111" s="18" t="s">
        <v>27277</v>
      </c>
      <c r="O111" s="18" t="s">
        <v>27292</v>
      </c>
      <c r="P111" s="18" t="s">
        <v>27293</v>
      </c>
      <c r="R111" s="16">
        <f t="shared" si="15"/>
        <v>3</v>
      </c>
      <c r="U111" s="18" t="s">
        <v>27294</v>
      </c>
    </row>
    <row r="112" spans="1:21" ht="96.6">
      <c r="A112" s="99" t="str">
        <f t="shared" si="16"/>
        <v>dad realizar la notificación.</v>
      </c>
      <c r="B112" t="str">
        <f t="shared" si="17"/>
        <v>105ATEP</v>
      </c>
      <c r="C112" t="str">
        <f t="shared" si="18"/>
        <v>AYATEP10529</v>
      </c>
      <c r="D112" t="s">
        <v>1389</v>
      </c>
      <c r="E112" t="s">
        <v>7878</v>
      </c>
      <c r="F112" s="12" t="s">
        <v>20784</v>
      </c>
      <c r="G112" s="11" t="str">
        <f t="shared" si="19"/>
        <v>105</v>
      </c>
      <c r="H112" s="12">
        <v>105</v>
      </c>
      <c r="I112" s="11" t="str">
        <f t="shared" si="20"/>
        <v>29</v>
      </c>
      <c r="J112" s="12">
        <v>29</v>
      </c>
      <c r="K112" s="269" t="s">
        <v>27295</v>
      </c>
      <c r="L112" s="18" t="s">
        <v>523</v>
      </c>
      <c r="M112" s="18" t="s">
        <v>27296</v>
      </c>
      <c r="N112" s="18" t="s">
        <v>27297</v>
      </c>
      <c r="O112" s="18" t="s">
        <v>27298</v>
      </c>
      <c r="P112" s="18" t="s">
        <v>27299</v>
      </c>
      <c r="R112" s="16">
        <f t="shared" si="15"/>
        <v>3</v>
      </c>
      <c r="U112" s="18" t="s">
        <v>27300</v>
      </c>
    </row>
    <row r="113" spans="1:21" ht="82.8">
      <c r="A113" s="99" t="str">
        <f t="shared" si="16"/>
        <v>ye en otra sección del parte.</v>
      </c>
      <c r="B113" t="str">
        <f t="shared" si="17"/>
        <v>106ATEP</v>
      </c>
      <c r="C113" t="str">
        <f t="shared" si="18"/>
        <v>AYATEP10629</v>
      </c>
      <c r="D113" t="s">
        <v>1389</v>
      </c>
      <c r="E113" t="s">
        <v>7878</v>
      </c>
      <c r="F113" s="12" t="s">
        <v>20784</v>
      </c>
      <c r="G113" s="11" t="str">
        <f t="shared" si="19"/>
        <v>106</v>
      </c>
      <c r="H113" s="12">
        <v>106</v>
      </c>
      <c r="I113" s="11" t="str">
        <f t="shared" si="20"/>
        <v>29</v>
      </c>
      <c r="J113" s="12">
        <v>29</v>
      </c>
      <c r="K113" s="269" t="s">
        <v>27301</v>
      </c>
      <c r="L113" s="18" t="s">
        <v>523</v>
      </c>
      <c r="M113" s="18" t="s">
        <v>27302</v>
      </c>
      <c r="N113" s="18" t="s">
        <v>27303</v>
      </c>
      <c r="O113" s="18" t="s">
        <v>27304</v>
      </c>
      <c r="P113" s="18" t="s">
        <v>27305</v>
      </c>
      <c r="R113" s="16">
        <f t="shared" ref="R113:R144" si="21">IF(L113="A",1,IF(L113="B",2,IF(L113="C",3,4)))</f>
        <v>3</v>
      </c>
      <c r="U113" s="18" t="s">
        <v>27306</v>
      </c>
    </row>
    <row r="114" spans="1:21" ht="96.6">
      <c r="A114" s="99" t="str">
        <f t="shared" si="16"/>
        <v>excede el plazo reglamentado.</v>
      </c>
      <c r="B114" t="str">
        <f t="shared" si="17"/>
        <v>107ATEP</v>
      </c>
      <c r="C114" t="str">
        <f t="shared" si="18"/>
        <v>AYATEP10729</v>
      </c>
      <c r="D114" t="s">
        <v>1389</v>
      </c>
      <c r="E114" t="s">
        <v>7878</v>
      </c>
      <c r="F114" s="12" t="s">
        <v>20784</v>
      </c>
      <c r="G114" s="11" t="str">
        <f t="shared" si="19"/>
        <v>107</v>
      </c>
      <c r="H114" s="12">
        <v>107</v>
      </c>
      <c r="I114" s="11" t="str">
        <f t="shared" si="20"/>
        <v>29</v>
      </c>
      <c r="J114" s="12">
        <v>29</v>
      </c>
      <c r="K114" s="269" t="s">
        <v>27307</v>
      </c>
      <c r="L114" s="18" t="s">
        <v>524</v>
      </c>
      <c r="M114" s="18" t="s">
        <v>27308</v>
      </c>
      <c r="N114" s="18" t="s">
        <v>27309</v>
      </c>
      <c r="O114" s="18" t="s">
        <v>27310</v>
      </c>
      <c r="P114" s="18" t="s">
        <v>27311</v>
      </c>
      <c r="R114" s="16">
        <f t="shared" si="21"/>
        <v>2</v>
      </c>
      <c r="U114" s="18" t="s">
        <v>27312</v>
      </c>
    </row>
    <row r="115" spans="1:21" ht="69">
      <c r="A115" s="99" t="str">
        <f t="shared" si="16"/>
        <v>s un plazo demasiado extenso.</v>
      </c>
      <c r="B115" t="str">
        <f t="shared" si="17"/>
        <v>108ATEP</v>
      </c>
      <c r="C115" t="str">
        <f t="shared" si="18"/>
        <v>AYATEP10829</v>
      </c>
      <c r="D115" t="s">
        <v>1389</v>
      </c>
      <c r="E115" t="s">
        <v>7878</v>
      </c>
      <c r="F115" s="12" t="s">
        <v>20784</v>
      </c>
      <c r="G115" s="11" t="str">
        <f t="shared" si="19"/>
        <v>108</v>
      </c>
      <c r="H115" s="12">
        <v>108</v>
      </c>
      <c r="I115" s="11" t="str">
        <f t="shared" si="20"/>
        <v>29</v>
      </c>
      <c r="J115" s="12">
        <v>29</v>
      </c>
      <c r="K115" s="269" t="s">
        <v>27313</v>
      </c>
      <c r="L115" s="18" t="s">
        <v>524</v>
      </c>
      <c r="M115" s="18" t="s">
        <v>27314</v>
      </c>
      <c r="N115" s="18" t="s">
        <v>27315</v>
      </c>
      <c r="O115" s="18" t="s">
        <v>27316</v>
      </c>
      <c r="P115" s="18" t="s">
        <v>27317</v>
      </c>
      <c r="R115" s="16">
        <f t="shared" si="21"/>
        <v>2</v>
      </c>
      <c r="U115" s="18" t="s">
        <v>27318</v>
      </c>
    </row>
    <row r="116" spans="1:21" ht="82.8">
      <c r="A116" s="99" t="str">
        <f t="shared" si="16"/>
        <v>este criterio tampoco aplica.</v>
      </c>
      <c r="B116" t="str">
        <f t="shared" si="17"/>
        <v>109ATEP</v>
      </c>
      <c r="C116" t="str">
        <f t="shared" si="18"/>
        <v>AYATEP10929</v>
      </c>
      <c r="D116" t="s">
        <v>1389</v>
      </c>
      <c r="E116" t="s">
        <v>7878</v>
      </c>
      <c r="F116" s="12" t="s">
        <v>20784</v>
      </c>
      <c r="G116" s="11" t="str">
        <f t="shared" si="19"/>
        <v>109</v>
      </c>
      <c r="H116" s="12">
        <v>109</v>
      </c>
      <c r="I116" s="11" t="str">
        <f t="shared" si="20"/>
        <v>29</v>
      </c>
      <c r="J116" s="12">
        <v>29</v>
      </c>
      <c r="K116" s="269" t="s">
        <v>27319</v>
      </c>
      <c r="L116" s="18" t="s">
        <v>524</v>
      </c>
      <c r="M116" s="18" t="s">
        <v>27320</v>
      </c>
      <c r="N116" s="18" t="s">
        <v>27321</v>
      </c>
      <c r="O116" s="18" t="s">
        <v>27322</v>
      </c>
      <c r="P116" s="18" t="s">
        <v>27323</v>
      </c>
      <c r="R116" s="16">
        <f t="shared" si="21"/>
        <v>2</v>
      </c>
      <c r="U116" s="18" t="s">
        <v>27324</v>
      </c>
    </row>
    <row r="117" spans="1:21" ht="96.6">
      <c r="A117" s="99" t="str">
        <f t="shared" si="16"/>
        <v>n enfermedades profesionales.</v>
      </c>
      <c r="B117" t="str">
        <f t="shared" si="17"/>
        <v>110ATEP</v>
      </c>
      <c r="C117" t="str">
        <f t="shared" si="18"/>
        <v>AYATEP11029</v>
      </c>
      <c r="D117" t="s">
        <v>1389</v>
      </c>
      <c r="E117" t="s">
        <v>7878</v>
      </c>
      <c r="F117" s="12" t="s">
        <v>20784</v>
      </c>
      <c r="G117" s="11" t="str">
        <f t="shared" si="19"/>
        <v>110</v>
      </c>
      <c r="H117" s="12">
        <v>110</v>
      </c>
      <c r="I117" s="11" t="str">
        <f t="shared" si="20"/>
        <v>29</v>
      </c>
      <c r="J117" s="12">
        <v>29</v>
      </c>
      <c r="K117" s="269" t="s">
        <v>27325</v>
      </c>
      <c r="L117" s="18" t="s">
        <v>522</v>
      </c>
      <c r="M117" s="18" t="s">
        <v>27258</v>
      </c>
      <c r="N117" s="18" t="s">
        <v>27259</v>
      </c>
      <c r="O117" s="18" t="s">
        <v>21320</v>
      </c>
      <c r="P117" s="18" t="s">
        <v>27260</v>
      </c>
      <c r="R117" s="16">
        <f t="shared" si="21"/>
        <v>4</v>
      </c>
      <c r="U117" s="18" t="s">
        <v>27326</v>
      </c>
    </row>
    <row r="118" spans="1:21" ht="82.8">
      <c r="A118" s="99" t="str">
        <f t="shared" si="16"/>
        <v>se registran en este sistema.</v>
      </c>
      <c r="B118" t="str">
        <f t="shared" si="17"/>
        <v>111ATEP</v>
      </c>
      <c r="C118" t="str">
        <f t="shared" si="18"/>
        <v>AYATEP11129</v>
      </c>
      <c r="D118" t="s">
        <v>1389</v>
      </c>
      <c r="E118" t="s">
        <v>7878</v>
      </c>
      <c r="F118" s="12" t="s">
        <v>20784</v>
      </c>
      <c r="G118" s="11" t="str">
        <f t="shared" si="19"/>
        <v>111</v>
      </c>
      <c r="H118" s="12">
        <v>111</v>
      </c>
      <c r="I118" s="11" t="str">
        <f t="shared" si="20"/>
        <v>29</v>
      </c>
      <c r="J118" s="12">
        <v>29</v>
      </c>
      <c r="K118" s="269" t="s">
        <v>27327</v>
      </c>
      <c r="L118" s="18" t="s">
        <v>523</v>
      </c>
      <c r="M118" s="18" t="s">
        <v>27328</v>
      </c>
      <c r="N118" s="18" t="s">
        <v>27329</v>
      </c>
      <c r="O118" s="18" t="s">
        <v>27330</v>
      </c>
      <c r="P118" s="18" t="s">
        <v>27331</v>
      </c>
      <c r="R118" s="16">
        <f t="shared" si="21"/>
        <v>3</v>
      </c>
      <c r="U118" s="18" t="s">
        <v>27332</v>
      </c>
    </row>
    <row r="119" spans="1:21" ht="96.6">
      <c r="A119" s="99" t="str">
        <f t="shared" si="16"/>
        <v>ta para la gestión de partes.</v>
      </c>
      <c r="B119" t="str">
        <f t="shared" si="17"/>
        <v>112ATEP</v>
      </c>
      <c r="C119" t="str">
        <f t="shared" si="18"/>
        <v>AYATEP11229</v>
      </c>
      <c r="D119" t="s">
        <v>1389</v>
      </c>
      <c r="E119" t="s">
        <v>7878</v>
      </c>
      <c r="F119" s="12" t="s">
        <v>20784</v>
      </c>
      <c r="G119" s="11" t="str">
        <f t="shared" si="19"/>
        <v>112</v>
      </c>
      <c r="H119" s="12">
        <v>112</v>
      </c>
      <c r="I119" s="11" t="str">
        <f t="shared" si="20"/>
        <v>29</v>
      </c>
      <c r="J119" s="12">
        <v>29</v>
      </c>
      <c r="K119" s="269" t="s">
        <v>27333</v>
      </c>
      <c r="L119" s="18" t="s">
        <v>524</v>
      </c>
      <c r="M119" s="18" t="s">
        <v>27334</v>
      </c>
      <c r="N119" s="18" t="s">
        <v>27335</v>
      </c>
      <c r="O119" s="18" t="s">
        <v>27336</v>
      </c>
      <c r="P119" s="18" t="s">
        <v>27337</v>
      </c>
      <c r="R119" s="16">
        <f t="shared" si="21"/>
        <v>2</v>
      </c>
      <c r="U119" s="18" t="s">
        <v>27338</v>
      </c>
    </row>
    <row r="120" spans="1:21" ht="96.6">
      <c r="A120" s="99" t="str">
        <f t="shared" si="16"/>
        <v>rresponde al plazo normativo.</v>
      </c>
      <c r="B120" t="str">
        <f t="shared" si="17"/>
        <v>113ATEP</v>
      </c>
      <c r="C120" t="str">
        <f t="shared" si="18"/>
        <v>AYATEP11329</v>
      </c>
      <c r="D120" t="s">
        <v>1389</v>
      </c>
      <c r="E120" t="s">
        <v>7878</v>
      </c>
      <c r="F120" s="12" t="s">
        <v>20784</v>
      </c>
      <c r="G120" s="11" t="str">
        <f t="shared" si="19"/>
        <v>113</v>
      </c>
      <c r="H120" s="12">
        <v>113</v>
      </c>
      <c r="I120" s="11" t="str">
        <f t="shared" si="20"/>
        <v>29</v>
      </c>
      <c r="J120" s="12">
        <v>29</v>
      </c>
      <c r="K120" s="269" t="s">
        <v>27339</v>
      </c>
      <c r="L120" s="18" t="s">
        <v>524</v>
      </c>
      <c r="M120" s="18" t="s">
        <v>27340</v>
      </c>
      <c r="N120" s="18" t="s">
        <v>27341</v>
      </c>
      <c r="O120" s="18" t="s">
        <v>27342</v>
      </c>
      <c r="P120" s="18" t="s">
        <v>27343</v>
      </c>
      <c r="R120" s="16">
        <f t="shared" si="21"/>
        <v>2</v>
      </c>
      <c r="U120" s="18" t="s">
        <v>27344</v>
      </c>
    </row>
    <row r="121" spans="1:21" ht="96.6">
      <c r="A121" s="99" t="str">
        <f t="shared" si="16"/>
        <v>a notificación de accidentes.</v>
      </c>
      <c r="B121" t="str">
        <f t="shared" si="17"/>
        <v>114ATEP</v>
      </c>
      <c r="C121" t="str">
        <f t="shared" si="18"/>
        <v>AYATEP11429</v>
      </c>
      <c r="D121" t="s">
        <v>1389</v>
      </c>
      <c r="E121" t="s">
        <v>7878</v>
      </c>
      <c r="F121" s="12" t="s">
        <v>20784</v>
      </c>
      <c r="G121" s="11" t="str">
        <f t="shared" si="19"/>
        <v>114</v>
      </c>
      <c r="H121" s="12">
        <v>114</v>
      </c>
      <c r="I121" s="11" t="str">
        <f t="shared" si="20"/>
        <v>29</v>
      </c>
      <c r="J121" s="12">
        <v>29</v>
      </c>
      <c r="K121" s="269" t="s">
        <v>27345</v>
      </c>
      <c r="L121" s="18" t="s">
        <v>523</v>
      </c>
      <c r="M121" s="18" t="s">
        <v>27346</v>
      </c>
      <c r="N121" s="18" t="s">
        <v>27347</v>
      </c>
      <c r="O121" s="18" t="s">
        <v>27348</v>
      </c>
      <c r="P121" s="18" t="s">
        <v>27349</v>
      </c>
      <c r="R121" s="16">
        <f t="shared" si="21"/>
        <v>3</v>
      </c>
      <c r="U121" s="18" t="s">
        <v>27350</v>
      </c>
    </row>
    <row r="122" spans="1:21" ht="82.8">
      <c r="A122" s="99" t="str">
        <f t="shared" si="16"/>
        <v>ara la transmisión de partes.</v>
      </c>
      <c r="B122" t="str">
        <f t="shared" si="17"/>
        <v>115ATEP</v>
      </c>
      <c r="C122" t="str">
        <f t="shared" si="18"/>
        <v>AYATEP11529</v>
      </c>
      <c r="D122" t="s">
        <v>1389</v>
      </c>
      <c r="E122" t="s">
        <v>7878</v>
      </c>
      <c r="F122" s="12" t="s">
        <v>20784</v>
      </c>
      <c r="G122" s="11" t="str">
        <f t="shared" si="19"/>
        <v>115</v>
      </c>
      <c r="H122" s="12">
        <v>115</v>
      </c>
      <c r="I122" s="11" t="str">
        <f t="shared" si="20"/>
        <v>29</v>
      </c>
      <c r="J122" s="12">
        <v>29</v>
      </c>
      <c r="K122" s="269" t="s">
        <v>27351</v>
      </c>
      <c r="L122" s="18" t="s">
        <v>524</v>
      </c>
      <c r="M122" s="18" t="s">
        <v>27268</v>
      </c>
      <c r="N122" s="18" t="s">
        <v>27269</v>
      </c>
      <c r="O122" s="18" t="s">
        <v>27270</v>
      </c>
      <c r="P122" s="18" t="s">
        <v>27271</v>
      </c>
      <c r="R122" s="16">
        <f t="shared" si="21"/>
        <v>2</v>
      </c>
      <c r="U122" s="18" t="s">
        <v>27352</v>
      </c>
    </row>
    <row r="123" spans="1:21" ht="69">
      <c r="A123" s="99" t="str">
        <f t="shared" si="16"/>
        <v>on fundamentales en el parte.</v>
      </c>
      <c r="B123" t="str">
        <f t="shared" si="17"/>
        <v>116ATEP</v>
      </c>
      <c r="C123" t="str">
        <f t="shared" si="18"/>
        <v>AYATEP11629</v>
      </c>
      <c r="D123" t="s">
        <v>1389</v>
      </c>
      <c r="E123" t="s">
        <v>7878</v>
      </c>
      <c r="F123" s="12" t="s">
        <v>20784</v>
      </c>
      <c r="G123" s="11" t="str">
        <f t="shared" si="19"/>
        <v>116</v>
      </c>
      <c r="H123" s="12">
        <v>116</v>
      </c>
      <c r="I123" s="11" t="str">
        <f t="shared" si="20"/>
        <v>29</v>
      </c>
      <c r="J123" s="12">
        <v>29</v>
      </c>
      <c r="K123" s="269" t="s">
        <v>27353</v>
      </c>
      <c r="L123" s="18" t="s">
        <v>522</v>
      </c>
      <c r="M123" s="18" t="s">
        <v>27354</v>
      </c>
      <c r="N123" s="18" t="s">
        <v>27305</v>
      </c>
      <c r="O123" s="18" t="s">
        <v>27355</v>
      </c>
      <c r="P123" s="18" t="s">
        <v>27356</v>
      </c>
      <c r="R123" s="16">
        <f t="shared" si="21"/>
        <v>4</v>
      </c>
      <c r="U123" s="18" t="s">
        <v>27357</v>
      </c>
    </row>
    <row r="124" spans="1:21" ht="82.8">
      <c r="A124" s="99" t="str">
        <f t="shared" si="16"/>
        <v xml:space="preserve"> notifican mediante la RATSB.</v>
      </c>
      <c r="B124" t="str">
        <f t="shared" si="17"/>
        <v>117ATEP</v>
      </c>
      <c r="C124" t="str">
        <f t="shared" si="18"/>
        <v>AYATEP11729</v>
      </c>
      <c r="D124" t="s">
        <v>1389</v>
      </c>
      <c r="E124" t="s">
        <v>7878</v>
      </c>
      <c r="F124" s="12" t="s">
        <v>20784</v>
      </c>
      <c r="G124" s="11" t="str">
        <f t="shared" si="19"/>
        <v>117</v>
      </c>
      <c r="H124" s="12">
        <v>117</v>
      </c>
      <c r="I124" s="11" t="str">
        <f t="shared" si="20"/>
        <v>29</v>
      </c>
      <c r="J124" s="12">
        <v>29</v>
      </c>
      <c r="K124" s="269" t="s">
        <v>27358</v>
      </c>
      <c r="L124" s="18" t="s">
        <v>523</v>
      </c>
      <c r="M124" s="18" t="s">
        <v>27359</v>
      </c>
      <c r="N124" s="18" t="s">
        <v>27360</v>
      </c>
      <c r="O124" s="18" t="s">
        <v>27361</v>
      </c>
      <c r="P124" s="18" t="s">
        <v>27362</v>
      </c>
      <c r="R124" s="16">
        <f t="shared" si="21"/>
        <v>3</v>
      </c>
      <c r="U124" s="18" t="s">
        <v>27363</v>
      </c>
    </row>
    <row r="125" spans="1:21" ht="82.8">
      <c r="A125" s="99" t="str">
        <f t="shared" si="16"/>
        <v>gatoria en casos específicos.</v>
      </c>
      <c r="B125" t="str">
        <f t="shared" si="17"/>
        <v>118ATEP</v>
      </c>
      <c r="C125" t="str">
        <f t="shared" si="18"/>
        <v>AYATEP11829</v>
      </c>
      <c r="D125" t="s">
        <v>1389</v>
      </c>
      <c r="E125" t="s">
        <v>7878</v>
      </c>
      <c r="F125" s="12" t="s">
        <v>20784</v>
      </c>
      <c r="G125" s="11" t="str">
        <f t="shared" si="19"/>
        <v>118</v>
      </c>
      <c r="H125" s="12">
        <v>118</v>
      </c>
      <c r="I125" s="11" t="str">
        <f t="shared" si="20"/>
        <v>29</v>
      </c>
      <c r="J125" s="12">
        <v>29</v>
      </c>
      <c r="K125" s="269" t="s">
        <v>27364</v>
      </c>
      <c r="L125" s="18" t="s">
        <v>523</v>
      </c>
      <c r="M125" s="18" t="s">
        <v>27365</v>
      </c>
      <c r="N125" s="18" t="s">
        <v>27366</v>
      </c>
      <c r="O125" s="18" t="s">
        <v>27367</v>
      </c>
      <c r="P125" s="18" t="s">
        <v>27368</v>
      </c>
      <c r="R125" s="16">
        <f t="shared" si="21"/>
        <v>3</v>
      </c>
      <c r="U125" s="18" t="s">
        <v>27369</v>
      </c>
    </row>
    <row r="126" spans="1:21" ht="96.6">
      <c r="A126" s="99" t="str">
        <f t="shared" si="16"/>
        <v xml:space="preserve"> una patología no traumática.</v>
      </c>
      <c r="B126" t="str">
        <f t="shared" si="17"/>
        <v>119ATEP</v>
      </c>
      <c r="C126" t="str">
        <f t="shared" si="18"/>
        <v>AYATEP11929</v>
      </c>
      <c r="D126" t="s">
        <v>1389</v>
      </c>
      <c r="E126" t="s">
        <v>7878</v>
      </c>
      <c r="F126" s="12" t="s">
        <v>20784</v>
      </c>
      <c r="G126" s="11" t="str">
        <f t="shared" si="19"/>
        <v>119</v>
      </c>
      <c r="H126" s="12">
        <v>119</v>
      </c>
      <c r="I126" s="11" t="str">
        <f t="shared" si="20"/>
        <v>29</v>
      </c>
      <c r="J126" s="12">
        <v>29</v>
      </c>
      <c r="K126" s="269" t="s">
        <v>27370</v>
      </c>
      <c r="L126" s="18" t="s">
        <v>524</v>
      </c>
      <c r="M126" s="18" t="s">
        <v>27371</v>
      </c>
      <c r="N126" s="18" t="s">
        <v>27372</v>
      </c>
      <c r="O126" s="18" t="s">
        <v>27373</v>
      </c>
      <c r="P126" s="18" t="s">
        <v>27374</v>
      </c>
      <c r="R126" s="16">
        <f t="shared" si="21"/>
        <v>2</v>
      </c>
      <c r="U126" s="18" t="s">
        <v>27375</v>
      </c>
    </row>
    <row r="127" spans="1:21" ht="96.6">
      <c r="A127" s="99" t="str">
        <f t="shared" si="16"/>
        <v xml:space="preserve"> es obligatorio en este caso.</v>
      </c>
      <c r="B127" t="str">
        <f t="shared" si="17"/>
        <v>120ATEP</v>
      </c>
      <c r="C127" t="str">
        <f t="shared" si="18"/>
        <v>AYATEP12029</v>
      </c>
      <c r="D127" t="s">
        <v>1389</v>
      </c>
      <c r="E127" t="s">
        <v>7878</v>
      </c>
      <c r="F127" s="12" t="s">
        <v>20784</v>
      </c>
      <c r="G127" s="11" t="str">
        <f t="shared" si="19"/>
        <v>120</v>
      </c>
      <c r="H127" s="12">
        <v>120</v>
      </c>
      <c r="I127" s="11" t="str">
        <f t="shared" si="20"/>
        <v>29</v>
      </c>
      <c r="J127" s="12">
        <v>29</v>
      </c>
      <c r="K127" s="269" t="s">
        <v>27376</v>
      </c>
      <c r="L127" s="18" t="s">
        <v>523</v>
      </c>
      <c r="M127" s="18" t="s">
        <v>27377</v>
      </c>
      <c r="N127" s="18" t="s">
        <v>27378</v>
      </c>
      <c r="O127" s="18" t="s">
        <v>27379</v>
      </c>
      <c r="P127" s="18" t="s">
        <v>27380</v>
      </c>
      <c r="R127" s="16">
        <f t="shared" si="21"/>
        <v>3</v>
      </c>
      <c r="U127" s="18" t="s">
        <v>27381</v>
      </c>
    </row>
    <row r="128" spans="1:21" ht="82.8">
      <c r="A128" s="99" t="str">
        <f t="shared" si="16"/>
        <v xml:space="preserve"> la obligación de tramitarlo.</v>
      </c>
      <c r="B128" t="str">
        <f t="shared" si="17"/>
        <v>121ATEP</v>
      </c>
      <c r="C128" t="str">
        <f t="shared" si="18"/>
        <v>AYATEP12129</v>
      </c>
      <c r="D128" t="s">
        <v>1389</v>
      </c>
      <c r="E128" t="s">
        <v>7878</v>
      </c>
      <c r="F128" s="12" t="s">
        <v>20784</v>
      </c>
      <c r="G128" s="11" t="str">
        <f t="shared" si="19"/>
        <v>121</v>
      </c>
      <c r="H128" s="12">
        <v>121</v>
      </c>
      <c r="I128" s="11" t="str">
        <f t="shared" si="20"/>
        <v>29</v>
      </c>
      <c r="J128" s="12">
        <v>29</v>
      </c>
      <c r="K128" s="269" t="s">
        <v>27382</v>
      </c>
      <c r="L128" s="18" t="s">
        <v>524</v>
      </c>
      <c r="M128" s="18" t="s">
        <v>27383</v>
      </c>
      <c r="N128" s="18" t="s">
        <v>27384</v>
      </c>
      <c r="O128" s="18" t="s">
        <v>27385</v>
      </c>
      <c r="P128" s="18" t="s">
        <v>27386</v>
      </c>
      <c r="R128" s="16">
        <f t="shared" si="21"/>
        <v>2</v>
      </c>
      <c r="U128" s="18" t="s">
        <v>27387</v>
      </c>
    </row>
    <row r="129" spans="1:21" ht="82.8">
      <c r="A129" s="99" t="str">
        <f t="shared" si="16"/>
        <v>quiere un sistema específico.</v>
      </c>
      <c r="B129" t="str">
        <f t="shared" si="17"/>
        <v>122ATEP</v>
      </c>
      <c r="C129" t="str">
        <f t="shared" si="18"/>
        <v>AYATEP12229</v>
      </c>
      <c r="D129" t="s">
        <v>1389</v>
      </c>
      <c r="E129" t="s">
        <v>7878</v>
      </c>
      <c r="F129" s="12" t="s">
        <v>20784</v>
      </c>
      <c r="G129" s="11" t="str">
        <f t="shared" si="19"/>
        <v>122</v>
      </c>
      <c r="H129" s="12">
        <v>122</v>
      </c>
      <c r="I129" s="11" t="str">
        <f t="shared" si="20"/>
        <v>29</v>
      </c>
      <c r="J129" s="12">
        <v>29</v>
      </c>
      <c r="K129" s="269" t="s">
        <v>27388</v>
      </c>
      <c r="L129" s="18" t="s">
        <v>522</v>
      </c>
      <c r="M129" s="18" t="s">
        <v>27389</v>
      </c>
      <c r="N129" s="18" t="s">
        <v>27390</v>
      </c>
      <c r="O129" s="18" t="s">
        <v>27391</v>
      </c>
      <c r="P129" s="18" t="s">
        <v>27392</v>
      </c>
      <c r="R129" s="16">
        <f t="shared" si="21"/>
        <v>4</v>
      </c>
      <c r="U129" s="18" t="s">
        <v>27393</v>
      </c>
    </row>
    <row r="130" spans="1:21" ht="110.4">
      <c r="A130" s="99" t="str">
        <f t="shared" si="16"/>
        <v>bjetivos de esta Declaración.</v>
      </c>
      <c r="B130" t="str">
        <f t="shared" si="17"/>
        <v>123ATEP</v>
      </c>
      <c r="C130" t="str">
        <f t="shared" si="18"/>
        <v>AYATEP12329</v>
      </c>
      <c r="D130" t="s">
        <v>1389</v>
      </c>
      <c r="E130" t="s">
        <v>7878</v>
      </c>
      <c r="F130" s="12" t="s">
        <v>20784</v>
      </c>
      <c r="G130" s="11" t="str">
        <f t="shared" si="19"/>
        <v>123</v>
      </c>
      <c r="H130" s="12">
        <v>123</v>
      </c>
      <c r="I130" s="11" t="str">
        <f t="shared" si="20"/>
        <v>29</v>
      </c>
      <c r="J130" s="12">
        <v>29</v>
      </c>
      <c r="K130" s="269" t="s">
        <v>27394</v>
      </c>
      <c r="L130" s="18" t="s">
        <v>1387</v>
      </c>
      <c r="M130" s="18" t="s">
        <v>27395</v>
      </c>
      <c r="N130" s="18" t="s">
        <v>27396</v>
      </c>
      <c r="O130" s="18" t="s">
        <v>27397</v>
      </c>
      <c r="P130" s="18" t="s">
        <v>27398</v>
      </c>
      <c r="R130" s="16">
        <f t="shared" si="21"/>
        <v>1</v>
      </c>
      <c r="U130" s="18" t="s">
        <v>27399</v>
      </c>
    </row>
    <row r="131" spans="1:21" ht="96.6">
      <c r="A131" s="99" t="str">
        <f t="shared" ref="A131:A151" si="22">RIGHT(U131,29)</f>
        <v>su función aprobar el cuadro.</v>
      </c>
      <c r="B131" t="str">
        <f t="shared" ref="B131:B151" si="23">H131&amp;F131</f>
        <v>124ATEP</v>
      </c>
      <c r="C131" t="str">
        <f t="shared" ref="C131:C151" si="24">D131&amp;E131&amp;F131&amp;G131&amp;I131</f>
        <v>AYATEP12429</v>
      </c>
      <c r="D131" t="s">
        <v>1389</v>
      </c>
      <c r="E131" t="s">
        <v>7878</v>
      </c>
      <c r="F131" s="12" t="s">
        <v>20784</v>
      </c>
      <c r="G131" s="11" t="str">
        <f t="shared" ref="G131:G151" si="25">IF(H131&lt;9,"OO",IF(H131&lt;99,"O",""))&amp;H131</f>
        <v>124</v>
      </c>
      <c r="H131" s="12">
        <v>124</v>
      </c>
      <c r="I131" s="11" t="str">
        <f t="shared" ref="I131:I151" si="26">IF(J131&lt;9,"O","")&amp;J131</f>
        <v>29</v>
      </c>
      <c r="J131" s="12">
        <v>29</v>
      </c>
      <c r="K131" s="269" t="s">
        <v>27400</v>
      </c>
      <c r="L131" s="18" t="s">
        <v>1387</v>
      </c>
      <c r="M131" s="18" t="s">
        <v>20169</v>
      </c>
      <c r="N131" s="18" t="s">
        <v>21075</v>
      </c>
      <c r="O131" s="18" t="s">
        <v>27401</v>
      </c>
      <c r="P131" s="18" t="s">
        <v>20516</v>
      </c>
      <c r="R131" s="16">
        <f t="shared" si="21"/>
        <v>1</v>
      </c>
      <c r="U131" s="18" t="s">
        <v>27402</v>
      </c>
    </row>
    <row r="132" spans="1:21" ht="96.6">
      <c r="A132" s="99" t="str">
        <f t="shared" si="22"/>
        <v>rque tampoco es su propósito.</v>
      </c>
      <c r="B132" t="str">
        <f t="shared" si="23"/>
        <v>125ATEP</v>
      </c>
      <c r="C132" t="str">
        <f t="shared" si="24"/>
        <v>AYATEP12529</v>
      </c>
      <c r="D132" t="s">
        <v>1389</v>
      </c>
      <c r="E132" t="s">
        <v>7878</v>
      </c>
      <c r="F132" s="12" t="s">
        <v>20784</v>
      </c>
      <c r="G132" s="11" t="str">
        <f t="shared" si="25"/>
        <v>125</v>
      </c>
      <c r="H132" s="12">
        <v>125</v>
      </c>
      <c r="I132" s="11" t="str">
        <f t="shared" si="26"/>
        <v>29</v>
      </c>
      <c r="J132" s="12">
        <v>29</v>
      </c>
      <c r="K132" s="269" t="s">
        <v>27403</v>
      </c>
      <c r="L132" s="18" t="s">
        <v>524</v>
      </c>
      <c r="M132" s="18" t="s">
        <v>27404</v>
      </c>
      <c r="N132" s="18" t="s">
        <v>27405</v>
      </c>
      <c r="O132" s="18" t="s">
        <v>27406</v>
      </c>
      <c r="P132" s="18" t="s">
        <v>27407</v>
      </c>
      <c r="R132" s="16">
        <f t="shared" si="21"/>
        <v>2</v>
      </c>
      <c r="U132" s="18" t="s">
        <v>27408</v>
      </c>
    </row>
    <row r="133" spans="1:21" ht="82.8">
      <c r="A133" s="99" t="str">
        <f t="shared" si="22"/>
        <v>es responsable de esta tarea.</v>
      </c>
      <c r="B133" t="str">
        <f t="shared" si="23"/>
        <v>126ATEP</v>
      </c>
      <c r="C133" t="str">
        <f t="shared" si="24"/>
        <v>AYATEP12629</v>
      </c>
      <c r="D133" t="s">
        <v>1389</v>
      </c>
      <c r="E133" t="s">
        <v>7878</v>
      </c>
      <c r="F133" s="12" t="s">
        <v>20784</v>
      </c>
      <c r="G133" s="11" t="str">
        <f t="shared" si="25"/>
        <v>126</v>
      </c>
      <c r="H133" s="12">
        <v>126</v>
      </c>
      <c r="I133" s="11" t="str">
        <f t="shared" si="26"/>
        <v>29</v>
      </c>
      <c r="J133" s="12">
        <v>29</v>
      </c>
      <c r="K133" s="269" t="s">
        <v>27409</v>
      </c>
      <c r="L133" s="18" t="s">
        <v>523</v>
      </c>
      <c r="M133" s="18" t="s">
        <v>27410</v>
      </c>
      <c r="N133" s="18" t="s">
        <v>27411</v>
      </c>
      <c r="O133" s="18" t="s">
        <v>27412</v>
      </c>
      <c r="P133" s="18" t="s">
        <v>27413</v>
      </c>
      <c r="R133" s="16">
        <f t="shared" si="21"/>
        <v>3</v>
      </c>
      <c r="U133" s="18" t="s">
        <v>27414</v>
      </c>
    </row>
    <row r="134" spans="1:21" ht="110.4">
      <c r="A134" s="99" t="str">
        <f t="shared" si="22"/>
        <v>n facultativo, no la empresa.</v>
      </c>
      <c r="B134" t="str">
        <f t="shared" si="23"/>
        <v>127ATEP</v>
      </c>
      <c r="C134" t="str">
        <f t="shared" si="24"/>
        <v>AYATEP12729</v>
      </c>
      <c r="D134" t="s">
        <v>1389</v>
      </c>
      <c r="E134" t="s">
        <v>7878</v>
      </c>
      <c r="F134" s="12" t="s">
        <v>20784</v>
      </c>
      <c r="G134" s="11" t="str">
        <f t="shared" si="25"/>
        <v>127</v>
      </c>
      <c r="H134" s="12">
        <v>127</v>
      </c>
      <c r="I134" s="11" t="str">
        <f t="shared" si="26"/>
        <v>29</v>
      </c>
      <c r="J134" s="12">
        <v>29</v>
      </c>
      <c r="K134" s="269" t="s">
        <v>27415</v>
      </c>
      <c r="L134" s="18" t="s">
        <v>1387</v>
      </c>
      <c r="M134" s="18" t="s">
        <v>27416</v>
      </c>
      <c r="N134" s="18" t="s">
        <v>27417</v>
      </c>
      <c r="O134" s="18" t="s">
        <v>27418</v>
      </c>
      <c r="P134" s="18" t="s">
        <v>27419</v>
      </c>
      <c r="R134" s="16">
        <f t="shared" si="21"/>
        <v>1</v>
      </c>
      <c r="U134" s="18" t="s">
        <v>27420</v>
      </c>
    </row>
    <row r="135" spans="1:21" ht="96.6">
      <c r="A135" s="99" t="str">
        <f t="shared" si="22"/>
        <v>tienen esta función asignada.</v>
      </c>
      <c r="B135" t="str">
        <f t="shared" si="23"/>
        <v>128ATEP</v>
      </c>
      <c r="C135" t="str">
        <f t="shared" si="24"/>
        <v>AYATEP12829</v>
      </c>
      <c r="D135" t="s">
        <v>1389</v>
      </c>
      <c r="E135" t="s">
        <v>7878</v>
      </c>
      <c r="F135" s="12" t="s">
        <v>20784</v>
      </c>
      <c r="G135" s="11" t="str">
        <f t="shared" si="25"/>
        <v>128</v>
      </c>
      <c r="H135" s="12">
        <v>128</v>
      </c>
      <c r="I135" s="11" t="str">
        <f t="shared" si="26"/>
        <v>29</v>
      </c>
      <c r="J135" s="12">
        <v>29</v>
      </c>
      <c r="K135" s="269" t="s">
        <v>27421</v>
      </c>
      <c r="L135" s="18" t="s">
        <v>523</v>
      </c>
      <c r="M135" s="18" t="s">
        <v>27422</v>
      </c>
      <c r="N135" s="18" t="s">
        <v>27423</v>
      </c>
      <c r="O135" s="18" t="s">
        <v>27424</v>
      </c>
      <c r="P135" s="18" t="s">
        <v>20359</v>
      </c>
      <c r="R135" s="16">
        <f t="shared" si="21"/>
        <v>3</v>
      </c>
      <c r="U135" s="18" t="s">
        <v>27425</v>
      </c>
    </row>
    <row r="136" spans="1:21" ht="110.4">
      <c r="A136" s="99" t="str">
        <f t="shared" si="22"/>
        <v>asa en criterios de gravedad.</v>
      </c>
      <c r="B136" t="str">
        <f t="shared" si="23"/>
        <v>129ATEP</v>
      </c>
      <c r="C136" t="str">
        <f t="shared" si="24"/>
        <v>AYATEP12929</v>
      </c>
      <c r="D136" t="s">
        <v>1389</v>
      </c>
      <c r="E136" t="s">
        <v>7878</v>
      </c>
      <c r="F136" s="12" t="s">
        <v>20784</v>
      </c>
      <c r="G136" s="11" t="str">
        <f t="shared" si="25"/>
        <v>129</v>
      </c>
      <c r="H136" s="12">
        <v>129</v>
      </c>
      <c r="I136" s="11" t="str">
        <f t="shared" si="26"/>
        <v>29</v>
      </c>
      <c r="J136" s="12">
        <v>29</v>
      </c>
      <c r="K136" s="269" t="s">
        <v>27426</v>
      </c>
      <c r="L136" s="18" t="s">
        <v>1387</v>
      </c>
      <c r="M136" s="18" t="s">
        <v>27427</v>
      </c>
      <c r="N136" s="18" t="s">
        <v>27428</v>
      </c>
      <c r="O136" s="18" t="s">
        <v>27429</v>
      </c>
      <c r="P136" s="18" t="s">
        <v>27430</v>
      </c>
      <c r="R136" s="16">
        <f t="shared" si="21"/>
        <v>1</v>
      </c>
      <c r="U136" s="18" t="s">
        <v>27431</v>
      </c>
    </row>
    <row r="137" spans="1:21" ht="69">
      <c r="A137" s="99" t="str">
        <f t="shared" si="22"/>
        <v>, porque están en el Grupo 3.</v>
      </c>
      <c r="B137" t="str">
        <f t="shared" si="23"/>
        <v>130ATEP</v>
      </c>
      <c r="C137" t="str">
        <f t="shared" si="24"/>
        <v>AYATEP13029</v>
      </c>
      <c r="D137" t="s">
        <v>1389</v>
      </c>
      <c r="E137" t="s">
        <v>7878</v>
      </c>
      <c r="F137" s="12" t="s">
        <v>20784</v>
      </c>
      <c r="G137" s="11" t="str">
        <f t="shared" si="25"/>
        <v>130</v>
      </c>
      <c r="H137" s="12">
        <v>130</v>
      </c>
      <c r="I137" s="11" t="str">
        <f t="shared" si="26"/>
        <v>29</v>
      </c>
      <c r="J137" s="12">
        <v>29</v>
      </c>
      <c r="K137" s="269" t="s">
        <v>27432</v>
      </c>
      <c r="L137" s="18" t="s">
        <v>522</v>
      </c>
      <c r="M137" s="18" t="s">
        <v>27433</v>
      </c>
      <c r="N137" s="18" t="s">
        <v>27434</v>
      </c>
      <c r="O137" s="18" t="s">
        <v>27435</v>
      </c>
      <c r="P137" s="18" t="s">
        <v>27436</v>
      </c>
      <c r="R137" s="16">
        <f t="shared" si="21"/>
        <v>4</v>
      </c>
      <c r="U137" s="18" t="s">
        <v>27437</v>
      </c>
    </row>
    <row r="138" spans="1:21" ht="96.6">
      <c r="A138" s="99" t="str">
        <f t="shared" si="22"/>
        <v xml:space="preserve"> no incluye esta metodología.</v>
      </c>
      <c r="B138" t="str">
        <f t="shared" si="23"/>
        <v>131ATEP</v>
      </c>
      <c r="C138" t="str">
        <f t="shared" si="24"/>
        <v>AYATEP13129</v>
      </c>
      <c r="D138" t="s">
        <v>1389</v>
      </c>
      <c r="E138" t="s">
        <v>7878</v>
      </c>
      <c r="F138" s="12" t="s">
        <v>20784</v>
      </c>
      <c r="G138" s="11" t="str">
        <f t="shared" si="25"/>
        <v>131</v>
      </c>
      <c r="H138" s="12">
        <v>131</v>
      </c>
      <c r="I138" s="11" t="str">
        <f t="shared" si="26"/>
        <v>29</v>
      </c>
      <c r="J138" s="12">
        <v>29</v>
      </c>
      <c r="K138" s="269" t="s">
        <v>27438</v>
      </c>
      <c r="L138" s="18" t="s">
        <v>1387</v>
      </c>
      <c r="M138" s="18" t="s">
        <v>27439</v>
      </c>
      <c r="N138" s="18" t="s">
        <v>27440</v>
      </c>
      <c r="O138" s="18" t="s">
        <v>27441</v>
      </c>
      <c r="P138" s="18" t="s">
        <v>27442</v>
      </c>
      <c r="R138" s="16">
        <f t="shared" si="21"/>
        <v>1</v>
      </c>
      <c r="U138" s="18" t="s">
        <v>27443</v>
      </c>
    </row>
    <row r="139" spans="1:21" ht="69">
      <c r="A139" s="99" t="str">
        <f t="shared" si="22"/>
        <v xml:space="preserve"> de actualizaciones es menor.</v>
      </c>
      <c r="B139" t="str">
        <f t="shared" si="23"/>
        <v>132ATEP</v>
      </c>
      <c r="C139" t="str">
        <f t="shared" si="24"/>
        <v>AYATEP13229</v>
      </c>
      <c r="D139" t="s">
        <v>1389</v>
      </c>
      <c r="E139" t="s">
        <v>7878</v>
      </c>
      <c r="F139" s="12" t="s">
        <v>20784</v>
      </c>
      <c r="G139" s="11" t="str">
        <f t="shared" si="25"/>
        <v>132</v>
      </c>
      <c r="H139" s="12">
        <v>132</v>
      </c>
      <c r="I139" s="11" t="str">
        <f t="shared" si="26"/>
        <v>29</v>
      </c>
      <c r="J139" s="12">
        <v>29</v>
      </c>
      <c r="K139" s="269" t="s">
        <v>27444</v>
      </c>
      <c r="L139" s="18" t="s">
        <v>524</v>
      </c>
      <c r="M139" s="18" t="s">
        <v>27445</v>
      </c>
      <c r="N139" s="18" t="s">
        <v>27446</v>
      </c>
      <c r="O139" s="18" t="s">
        <v>27447</v>
      </c>
      <c r="P139" s="18" t="s">
        <v>27448</v>
      </c>
      <c r="R139" s="16">
        <f t="shared" si="21"/>
        <v>2</v>
      </c>
      <c r="U139" s="18" t="s">
        <v>27449</v>
      </c>
    </row>
    <row r="140" spans="1:21" ht="96.6">
      <c r="A140" s="99" t="str">
        <f t="shared" si="22"/>
        <v>fue añadida en esta revisión.</v>
      </c>
      <c r="B140" t="str">
        <f t="shared" si="23"/>
        <v>133ATEP</v>
      </c>
      <c r="C140" t="str">
        <f t="shared" si="24"/>
        <v>AYATEP13329</v>
      </c>
      <c r="D140" t="s">
        <v>1389</v>
      </c>
      <c r="E140" t="s">
        <v>7878</v>
      </c>
      <c r="F140" s="12" t="s">
        <v>20784</v>
      </c>
      <c r="G140" s="11" t="str">
        <f t="shared" si="25"/>
        <v>133</v>
      </c>
      <c r="H140" s="12">
        <v>133</v>
      </c>
      <c r="I140" s="11" t="str">
        <f t="shared" si="26"/>
        <v>29</v>
      </c>
      <c r="J140" s="12">
        <v>29</v>
      </c>
      <c r="K140" s="269" t="s">
        <v>27450</v>
      </c>
      <c r="L140" s="18" t="s">
        <v>524</v>
      </c>
      <c r="M140" s="18" t="s">
        <v>27451</v>
      </c>
      <c r="N140" s="18" t="s">
        <v>27452</v>
      </c>
      <c r="O140" s="18" t="s">
        <v>27453</v>
      </c>
      <c r="P140" s="18" t="s">
        <v>27454</v>
      </c>
      <c r="R140" s="16">
        <f t="shared" si="21"/>
        <v>2</v>
      </c>
      <c r="U140" s="18" t="s">
        <v>27455</v>
      </c>
    </row>
    <row r="141" spans="1:21" ht="96.6">
      <c r="A141" s="99" t="str">
        <f t="shared" si="22"/>
        <v>rocedimiento de calificación.</v>
      </c>
      <c r="B141" t="str">
        <f t="shared" si="23"/>
        <v>134ATEP</v>
      </c>
      <c r="C141" t="str">
        <f t="shared" si="24"/>
        <v>AYATEP13429</v>
      </c>
      <c r="D141" t="s">
        <v>1389</v>
      </c>
      <c r="E141" t="s">
        <v>7878</v>
      </c>
      <c r="F141" s="12" t="s">
        <v>20784</v>
      </c>
      <c r="G141" s="11" t="str">
        <f t="shared" si="25"/>
        <v>134</v>
      </c>
      <c r="H141" s="12">
        <v>134</v>
      </c>
      <c r="I141" s="11" t="str">
        <f t="shared" si="26"/>
        <v>29</v>
      </c>
      <c r="J141" s="12">
        <v>29</v>
      </c>
      <c r="K141" s="269" t="s">
        <v>27456</v>
      </c>
      <c r="L141" s="18" t="s">
        <v>523</v>
      </c>
      <c r="M141" s="18" t="s">
        <v>27457</v>
      </c>
      <c r="N141" s="18" t="s">
        <v>27458</v>
      </c>
      <c r="O141" s="18" t="s">
        <v>27459</v>
      </c>
      <c r="P141" s="18" t="s">
        <v>27407</v>
      </c>
      <c r="R141" s="16">
        <f t="shared" si="21"/>
        <v>3</v>
      </c>
      <c r="U141" s="18" t="s">
        <v>27460</v>
      </c>
    </row>
    <row r="142" spans="1:21" ht="110.4">
      <c r="A142" s="99" t="str">
        <f t="shared" si="22"/>
        <v xml:space="preserve"> intervienen en este proceso.</v>
      </c>
      <c r="B142" t="str">
        <f t="shared" si="23"/>
        <v>135ATEP</v>
      </c>
      <c r="C142" t="str">
        <f t="shared" si="24"/>
        <v>AYATEP13529</v>
      </c>
      <c r="D142" t="s">
        <v>1389</v>
      </c>
      <c r="E142" t="s">
        <v>7878</v>
      </c>
      <c r="F142" s="12" t="s">
        <v>20784</v>
      </c>
      <c r="G142" s="11" t="str">
        <f t="shared" si="25"/>
        <v>135</v>
      </c>
      <c r="H142" s="12">
        <v>135</v>
      </c>
      <c r="I142" s="11" t="str">
        <f t="shared" si="26"/>
        <v>29</v>
      </c>
      <c r="J142" s="12">
        <v>29</v>
      </c>
      <c r="K142" s="269" t="s">
        <v>27461</v>
      </c>
      <c r="L142" s="18" t="s">
        <v>524</v>
      </c>
      <c r="M142" s="18" t="s">
        <v>21075</v>
      </c>
      <c r="N142" s="18" t="s">
        <v>27411</v>
      </c>
      <c r="O142" s="18" t="s">
        <v>27462</v>
      </c>
      <c r="P142" s="18" t="s">
        <v>27463</v>
      </c>
      <c r="R142" s="16">
        <f t="shared" si="21"/>
        <v>2</v>
      </c>
      <c r="U142" s="18" t="s">
        <v>27464</v>
      </c>
    </row>
    <row r="143" spans="1:21" ht="124.2">
      <c r="A143" s="99" t="str">
        <f t="shared" si="22"/>
        <v>a no es su función principal.</v>
      </c>
      <c r="B143" t="str">
        <f t="shared" si="23"/>
        <v>136ATEP</v>
      </c>
      <c r="C143" t="str">
        <f t="shared" si="24"/>
        <v>AYATEP13629</v>
      </c>
      <c r="D143" t="s">
        <v>1389</v>
      </c>
      <c r="E143" t="s">
        <v>7878</v>
      </c>
      <c r="F143" s="12" t="s">
        <v>20784</v>
      </c>
      <c r="G143" s="11" t="str">
        <f t="shared" si="25"/>
        <v>136</v>
      </c>
      <c r="H143" s="12">
        <v>136</v>
      </c>
      <c r="I143" s="11" t="str">
        <f t="shared" si="26"/>
        <v>29</v>
      </c>
      <c r="J143" s="12">
        <v>29</v>
      </c>
      <c r="K143" s="269" t="s">
        <v>27465</v>
      </c>
      <c r="L143" s="18" t="s">
        <v>523</v>
      </c>
      <c r="M143" s="18" t="s">
        <v>27466</v>
      </c>
      <c r="N143" s="18" t="s">
        <v>27467</v>
      </c>
      <c r="O143" s="18" t="s">
        <v>27468</v>
      </c>
      <c r="P143" s="18" t="s">
        <v>27469</v>
      </c>
      <c r="R143" s="16">
        <f t="shared" si="21"/>
        <v>3</v>
      </c>
      <c r="U143" s="18" t="s">
        <v>27470</v>
      </c>
    </row>
    <row r="144" spans="1:21" ht="110.4">
      <c r="A144" s="99" t="str">
        <f t="shared" si="22"/>
        <v>xiliar, no tramitar el parte.</v>
      </c>
      <c r="B144" t="str">
        <f t="shared" si="23"/>
        <v>137ATEP</v>
      </c>
      <c r="C144" t="str">
        <f t="shared" si="24"/>
        <v>AYATEP13729</v>
      </c>
      <c r="D144" t="s">
        <v>1389</v>
      </c>
      <c r="E144" t="s">
        <v>7878</v>
      </c>
      <c r="F144" s="12" t="s">
        <v>20784</v>
      </c>
      <c r="G144" s="11" t="str">
        <f t="shared" si="25"/>
        <v>137</v>
      </c>
      <c r="H144" s="12">
        <v>137</v>
      </c>
      <c r="I144" s="11" t="str">
        <f t="shared" si="26"/>
        <v>29</v>
      </c>
      <c r="J144" s="12">
        <v>29</v>
      </c>
      <c r="K144" s="269" t="s">
        <v>27471</v>
      </c>
      <c r="L144" s="18" t="s">
        <v>524</v>
      </c>
      <c r="M144" s="18" t="s">
        <v>27472</v>
      </c>
      <c r="N144" s="18" t="s">
        <v>27473</v>
      </c>
      <c r="O144" s="18" t="s">
        <v>27474</v>
      </c>
      <c r="P144" s="18" t="s">
        <v>27475</v>
      </c>
      <c r="R144" s="16">
        <f t="shared" si="21"/>
        <v>2</v>
      </c>
      <c r="U144" s="18" t="s">
        <v>27476</v>
      </c>
    </row>
    <row r="145" spans="1:21" ht="96.6">
      <c r="A145" s="99" t="str">
        <f t="shared" si="22"/>
        <v>que no administra el sistema.</v>
      </c>
      <c r="B145" t="str">
        <f t="shared" si="23"/>
        <v>138ATEP</v>
      </c>
      <c r="C145" t="str">
        <f t="shared" si="24"/>
        <v>AYATEP13829</v>
      </c>
      <c r="D145" t="s">
        <v>1389</v>
      </c>
      <c r="E145" t="s">
        <v>7878</v>
      </c>
      <c r="F145" s="12" t="s">
        <v>20784</v>
      </c>
      <c r="G145" s="11" t="str">
        <f t="shared" si="25"/>
        <v>138</v>
      </c>
      <c r="H145" s="12">
        <v>138</v>
      </c>
      <c r="I145" s="11" t="str">
        <f t="shared" si="26"/>
        <v>29</v>
      </c>
      <c r="J145" s="12">
        <v>29</v>
      </c>
      <c r="K145" s="269" t="s">
        <v>27477</v>
      </c>
      <c r="L145" s="18" t="s">
        <v>1387</v>
      </c>
      <c r="M145" s="18" t="s">
        <v>27478</v>
      </c>
      <c r="N145" s="18" t="s">
        <v>27479</v>
      </c>
      <c r="O145" s="18" t="s">
        <v>27480</v>
      </c>
      <c r="P145" s="18" t="s">
        <v>19224</v>
      </c>
      <c r="R145" s="16">
        <f t="shared" ref="R145:R151" si="27">IF(L145="A",1,IF(L145="B",2,IF(L145="C",3,4)))</f>
        <v>1</v>
      </c>
      <c r="U145" s="18" t="s">
        <v>27481</v>
      </c>
    </row>
    <row r="146" spans="1:21" ht="82.8">
      <c r="A146" s="99" t="str">
        <f t="shared" si="22"/>
        <v>responde al plazo estipulado.</v>
      </c>
      <c r="B146" t="str">
        <f t="shared" si="23"/>
        <v>139ATEP</v>
      </c>
      <c r="C146" t="str">
        <f t="shared" si="24"/>
        <v>AYATEP13929</v>
      </c>
      <c r="D146" t="s">
        <v>1389</v>
      </c>
      <c r="E146" t="s">
        <v>7878</v>
      </c>
      <c r="F146" s="12" t="s">
        <v>20784</v>
      </c>
      <c r="G146" s="11" t="str">
        <f t="shared" si="25"/>
        <v>139</v>
      </c>
      <c r="H146" s="12">
        <v>139</v>
      </c>
      <c r="I146" s="11" t="str">
        <f t="shared" si="26"/>
        <v>29</v>
      </c>
      <c r="J146" s="12">
        <v>29</v>
      </c>
      <c r="K146" s="269" t="s">
        <v>27482</v>
      </c>
      <c r="L146" s="18" t="s">
        <v>524</v>
      </c>
      <c r="M146" s="18" t="s">
        <v>27483</v>
      </c>
      <c r="N146" s="18" t="s">
        <v>4317</v>
      </c>
      <c r="O146" s="18" t="s">
        <v>4318</v>
      </c>
      <c r="P146" s="18" t="s">
        <v>27293</v>
      </c>
      <c r="R146" s="16">
        <f t="shared" si="27"/>
        <v>2</v>
      </c>
      <c r="U146" s="18" t="s">
        <v>27484</v>
      </c>
    </row>
    <row r="147" spans="1:21" ht="138">
      <c r="A147" s="99" t="str">
        <f t="shared" si="22"/>
        <v>nciona a todas las entidades.</v>
      </c>
      <c r="B147" t="str">
        <f t="shared" si="23"/>
        <v>140ATEP</v>
      </c>
      <c r="C147" t="str">
        <f t="shared" si="24"/>
        <v>AYATEP14029</v>
      </c>
      <c r="D147" t="s">
        <v>1389</v>
      </c>
      <c r="E147" t="s">
        <v>7878</v>
      </c>
      <c r="F147" s="12" t="s">
        <v>20784</v>
      </c>
      <c r="G147" s="11" t="str">
        <f t="shared" si="25"/>
        <v>140</v>
      </c>
      <c r="H147" s="12">
        <v>140</v>
      </c>
      <c r="I147" s="11" t="str">
        <f t="shared" si="26"/>
        <v>29</v>
      </c>
      <c r="J147" s="12">
        <v>29</v>
      </c>
      <c r="K147" s="414" t="s">
        <v>27485</v>
      </c>
      <c r="L147" s="401" t="s">
        <v>523</v>
      </c>
      <c r="M147" s="401" t="s">
        <v>27486</v>
      </c>
      <c r="N147" s="401" t="s">
        <v>27487</v>
      </c>
      <c r="O147" s="401" t="s">
        <v>27488</v>
      </c>
      <c r="P147" s="401" t="s">
        <v>27489</v>
      </c>
      <c r="R147" s="16">
        <f t="shared" si="27"/>
        <v>3</v>
      </c>
      <c r="U147" s="401" t="s">
        <v>27490</v>
      </c>
    </row>
    <row r="148" spans="1:21" ht="96.6">
      <c r="A148" s="99" t="str">
        <f t="shared" si="22"/>
        <v xml:space="preserve"> no es el método establecido.</v>
      </c>
      <c r="B148" t="str">
        <f t="shared" si="23"/>
        <v>141ATEP</v>
      </c>
      <c r="C148" t="str">
        <f t="shared" si="24"/>
        <v>AYATEP14129</v>
      </c>
      <c r="D148" t="s">
        <v>1389</v>
      </c>
      <c r="E148" t="s">
        <v>7878</v>
      </c>
      <c r="F148" s="12" t="s">
        <v>20784</v>
      </c>
      <c r="G148" s="11" t="str">
        <f t="shared" si="25"/>
        <v>141</v>
      </c>
      <c r="H148" s="12">
        <v>141</v>
      </c>
      <c r="I148" s="11" t="str">
        <f t="shared" si="26"/>
        <v>29</v>
      </c>
      <c r="J148" s="12">
        <v>29</v>
      </c>
      <c r="K148" s="414" t="s">
        <v>27491</v>
      </c>
      <c r="L148" s="401" t="s">
        <v>522</v>
      </c>
      <c r="M148" s="401" t="s">
        <v>27492</v>
      </c>
      <c r="N148" s="401" t="s">
        <v>27493</v>
      </c>
      <c r="O148" s="401" t="s">
        <v>27494</v>
      </c>
      <c r="P148" s="401" t="s">
        <v>27495</v>
      </c>
      <c r="R148" s="16">
        <f t="shared" si="27"/>
        <v>4</v>
      </c>
      <c r="U148" s="401" t="s">
        <v>27496</v>
      </c>
    </row>
    <row r="149" spans="1:21" ht="110.4">
      <c r="A149" s="99" t="str">
        <f t="shared" si="22"/>
        <v>ontenido de esta disposición.</v>
      </c>
      <c r="B149" t="str">
        <f t="shared" si="23"/>
        <v>142ATEP</v>
      </c>
      <c r="C149" t="str">
        <f t="shared" si="24"/>
        <v>AYATEP14229</v>
      </c>
      <c r="D149" t="s">
        <v>1389</v>
      </c>
      <c r="E149" t="s">
        <v>7878</v>
      </c>
      <c r="F149" s="12" t="s">
        <v>20784</v>
      </c>
      <c r="G149" s="11" t="str">
        <f t="shared" si="25"/>
        <v>142</v>
      </c>
      <c r="H149" s="12">
        <v>142</v>
      </c>
      <c r="I149" s="11" t="str">
        <f t="shared" si="26"/>
        <v>29</v>
      </c>
      <c r="J149" s="12">
        <v>29</v>
      </c>
      <c r="K149" s="414" t="s">
        <v>27497</v>
      </c>
      <c r="L149" s="401" t="s">
        <v>524</v>
      </c>
      <c r="M149" s="401" t="s">
        <v>27498</v>
      </c>
      <c r="N149" s="401" t="s">
        <v>27499</v>
      </c>
      <c r="O149" s="401" t="s">
        <v>27500</v>
      </c>
      <c r="P149" s="401" t="s">
        <v>27501</v>
      </c>
      <c r="R149" s="16">
        <f t="shared" si="27"/>
        <v>2</v>
      </c>
      <c r="U149" s="401" t="s">
        <v>27502</v>
      </c>
    </row>
    <row r="150" spans="1:21" ht="96.6">
      <c r="A150" s="99" t="str">
        <f t="shared" si="22"/>
        <v>la actualización del sistema.</v>
      </c>
      <c r="B150" t="str">
        <f t="shared" si="23"/>
        <v>143ATEP</v>
      </c>
      <c r="C150" t="str">
        <f t="shared" si="24"/>
        <v>AYATEP14329</v>
      </c>
      <c r="D150" t="s">
        <v>1389</v>
      </c>
      <c r="E150" t="s">
        <v>7878</v>
      </c>
      <c r="F150" s="12" t="s">
        <v>20784</v>
      </c>
      <c r="G150" s="11" t="str">
        <f t="shared" si="25"/>
        <v>143</v>
      </c>
      <c r="H150" s="12">
        <v>143</v>
      </c>
      <c r="I150" s="11" t="str">
        <f t="shared" si="26"/>
        <v>29</v>
      </c>
      <c r="J150" s="12">
        <v>29</v>
      </c>
      <c r="K150" s="414" t="s">
        <v>27503</v>
      </c>
      <c r="L150" s="401" t="s">
        <v>524</v>
      </c>
      <c r="M150" s="401" t="s">
        <v>27504</v>
      </c>
      <c r="N150" s="401" t="s">
        <v>27505</v>
      </c>
      <c r="O150" s="401" t="s">
        <v>27506</v>
      </c>
      <c r="P150" s="401" t="s">
        <v>27507</v>
      </c>
      <c r="R150" s="16">
        <f t="shared" si="27"/>
        <v>2</v>
      </c>
      <c r="U150" s="401" t="s">
        <v>27508</v>
      </c>
    </row>
    <row r="151" spans="1:21" ht="82.8">
      <c r="A151" s="99" t="str">
        <f t="shared" si="22"/>
        <v xml:space="preserve"> excesivo según la normativa.</v>
      </c>
      <c r="B151" t="str">
        <f t="shared" si="23"/>
        <v>144ATEP</v>
      </c>
      <c r="C151" t="str">
        <f t="shared" si="24"/>
        <v>AYATEP14429</v>
      </c>
      <c r="D151" t="s">
        <v>1389</v>
      </c>
      <c r="E151" t="s">
        <v>7878</v>
      </c>
      <c r="F151" s="12" t="s">
        <v>20784</v>
      </c>
      <c r="G151" s="11" t="str">
        <f t="shared" si="25"/>
        <v>144</v>
      </c>
      <c r="H151" s="12">
        <v>144</v>
      </c>
      <c r="I151" s="11" t="str">
        <f t="shared" si="26"/>
        <v>29</v>
      </c>
      <c r="J151" s="12">
        <v>29</v>
      </c>
      <c r="K151" s="414" t="s">
        <v>27509</v>
      </c>
      <c r="L151" s="401" t="s">
        <v>524</v>
      </c>
      <c r="M151" s="401" t="s">
        <v>4317</v>
      </c>
      <c r="N151" s="401" t="s">
        <v>4318</v>
      </c>
      <c r="O151" s="401" t="s">
        <v>4319</v>
      </c>
      <c r="P151" s="401" t="s">
        <v>27510</v>
      </c>
      <c r="R151" s="16">
        <f t="shared" si="27"/>
        <v>2</v>
      </c>
      <c r="U151" s="401" t="s">
        <v>27511</v>
      </c>
    </row>
    <row r="152" spans="1:21">
      <c r="B152" t="str">
        <f t="shared" ref="B152" si="28">H152&amp;F152</f>
        <v/>
      </c>
    </row>
  </sheetData>
  <sortState xmlns:xlrd2="http://schemas.microsoft.com/office/spreadsheetml/2017/richdata2" ref="A3:U151">
    <sortCondition descending="1" ref="D3:D151"/>
    <sortCondition ref="E3:E151"/>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FD2C8-6194-4C09-A567-FDE6ED6AA6DD}">
  <dimension ref="A1:U173"/>
  <sheetViews>
    <sheetView zoomScale="45" zoomScaleNormal="45" workbookViewId="0">
      <selection activeCell="X13" sqref="A1:X16"/>
    </sheetView>
  </sheetViews>
  <sheetFormatPr baseColWidth="10" defaultRowHeight="14.4"/>
  <cols>
    <col min="1" max="1" width="11.5546875" style="16"/>
    <col min="2" max="2" width="8" style="16" customWidth="1"/>
    <col min="3" max="3" width="11.77734375" style="16" customWidth="1"/>
    <col min="4" max="4" width="4.6640625" style="16" customWidth="1"/>
    <col min="5" max="5" width="5.88671875" style="16" customWidth="1"/>
    <col min="6" max="6" width="11.88671875" style="26" bestFit="1" customWidth="1"/>
    <col min="7" max="7" width="11.88671875" style="26" customWidth="1"/>
    <col min="8" max="8" width="7.33203125" style="21" customWidth="1"/>
    <col min="9" max="9" width="5.5546875" style="21" customWidth="1"/>
    <col min="10" max="10" width="8.77734375" style="26" customWidth="1"/>
    <col min="11" max="11" width="47.6640625" style="25" customWidth="1"/>
    <col min="12" max="12" width="6.109375" style="25" customWidth="1"/>
    <col min="13" max="13" width="35.21875" style="25" customWidth="1"/>
    <col min="14" max="14" width="39.21875" style="25" customWidth="1"/>
    <col min="15" max="15" width="43.21875" style="25" bestFit="1" customWidth="1"/>
    <col min="16" max="16" width="53.33203125" style="25" bestFit="1" customWidth="1"/>
    <col min="17" max="17" width="43.88671875" style="25" customWidth="1"/>
    <col min="18" max="18" width="16.44140625" style="25" bestFit="1" customWidth="1"/>
    <col min="19" max="20" width="16.44140625" style="25" customWidth="1"/>
    <col min="21" max="21" width="95.44140625" style="6" customWidth="1"/>
    <col min="22" max="16384" width="11.5546875" style="16"/>
  </cols>
  <sheetData>
    <row r="1" spans="1:21" ht="15" thickBot="1">
      <c r="F1" s="26">
        <f>COUNTA(F3:F167)</f>
        <v>165</v>
      </c>
      <c r="H1" s="32"/>
      <c r="M1" s="25" t="s">
        <v>1389</v>
      </c>
      <c r="N1" s="25" t="s">
        <v>543</v>
      </c>
      <c r="O1" s="25" t="s">
        <v>544</v>
      </c>
      <c r="P1" s="25" t="s">
        <v>1388</v>
      </c>
    </row>
    <row r="2" spans="1:21">
      <c r="A2" s="16" t="s">
        <v>301</v>
      </c>
      <c r="B2" s="16" t="s">
        <v>9805</v>
      </c>
      <c r="C2" s="16" t="s">
        <v>24705</v>
      </c>
      <c r="D2" s="16" t="s">
        <v>9804</v>
      </c>
      <c r="E2" s="31" t="s">
        <v>9803</v>
      </c>
      <c r="F2" s="31" t="s">
        <v>9802</v>
      </c>
      <c r="G2" s="31" t="s">
        <v>9801</v>
      </c>
      <c r="H2" s="31" t="s">
        <v>9800</v>
      </c>
      <c r="I2" s="31"/>
      <c r="J2" s="31" t="s">
        <v>9799</v>
      </c>
      <c r="K2" s="31" t="s">
        <v>9798</v>
      </c>
      <c r="L2" s="31" t="s">
        <v>9797</v>
      </c>
      <c r="M2" s="31" t="s">
        <v>9796</v>
      </c>
      <c r="N2" s="31" t="s">
        <v>9795</v>
      </c>
      <c r="O2" s="31" t="s">
        <v>9794</v>
      </c>
      <c r="P2" s="31" t="s">
        <v>9793</v>
      </c>
      <c r="Q2" s="31" t="s">
        <v>9792</v>
      </c>
      <c r="R2" s="31" t="s">
        <v>9791</v>
      </c>
      <c r="S2" s="31"/>
      <c r="T2" s="31"/>
      <c r="U2" s="374" t="s">
        <v>9790</v>
      </c>
    </row>
    <row r="3" spans="1:21" s="230" customFormat="1" ht="100.8">
      <c r="A3" s="280" t="str">
        <f t="shared" ref="A3:A34" si="0">RIGHT(U3,29)</f>
        <v>n de los órganos de gobierno.</v>
      </c>
      <c r="B3" s="280" t="str">
        <f t="shared" ref="B3:B34" si="1">H3&amp;F3</f>
        <v>55SS</v>
      </c>
      <c r="C3" s="280" t="str">
        <f t="shared" ref="C3:C34" si="2">D3&amp;E3&amp;F3&amp;G3&amp;I3</f>
        <v>HXSSO5528</v>
      </c>
      <c r="D3" s="280" t="s">
        <v>7879</v>
      </c>
      <c r="E3" s="280" t="s">
        <v>124</v>
      </c>
      <c r="F3" s="88" t="s">
        <v>20131</v>
      </c>
      <c r="G3" s="100" t="str">
        <f t="shared" ref="G3:G34" si="3">IF(H3&lt;9,"OO",IF(H3&lt;99,"O",""))&amp;H3</f>
        <v>O55</v>
      </c>
      <c r="H3" s="88">
        <v>55</v>
      </c>
      <c r="I3" s="100" t="str">
        <f t="shared" ref="I3:I34" si="4">IF(J3&lt;9,"O","")&amp;J3</f>
        <v>28</v>
      </c>
      <c r="J3" s="88">
        <v>28</v>
      </c>
      <c r="K3" s="88" t="s">
        <v>4797</v>
      </c>
      <c r="L3" s="88" t="s">
        <v>1387</v>
      </c>
      <c r="M3" s="88" t="s">
        <v>4798</v>
      </c>
      <c r="N3" s="88" t="s">
        <v>4799</v>
      </c>
      <c r="O3" s="88" t="s">
        <v>4800</v>
      </c>
      <c r="P3" s="88" t="s">
        <v>4801</v>
      </c>
      <c r="Q3" s="89"/>
      <c r="R3" s="89">
        <v>1</v>
      </c>
      <c r="S3" s="89"/>
      <c r="T3" s="89"/>
      <c r="U3" s="88" t="s">
        <v>20642</v>
      </c>
    </row>
    <row r="4" spans="1:21" s="230" customFormat="1" ht="100.8">
      <c r="A4" s="280" t="str">
        <f t="shared" si="0"/>
        <v xml:space="preserve"> de lo establecido en la ley.</v>
      </c>
      <c r="B4" s="280" t="str">
        <f t="shared" si="1"/>
        <v>56SS</v>
      </c>
      <c r="C4" s="280" t="str">
        <f t="shared" si="2"/>
        <v>HXSSO5628</v>
      </c>
      <c r="D4" s="280" t="s">
        <v>7879</v>
      </c>
      <c r="E4" s="280" t="s">
        <v>124</v>
      </c>
      <c r="F4" s="88" t="s">
        <v>20131</v>
      </c>
      <c r="G4" s="100" t="str">
        <f t="shared" si="3"/>
        <v>O56</v>
      </c>
      <c r="H4" s="88">
        <v>56</v>
      </c>
      <c r="I4" s="100" t="str">
        <f t="shared" si="4"/>
        <v>28</v>
      </c>
      <c r="J4" s="88">
        <v>28</v>
      </c>
      <c r="K4" s="88" t="s">
        <v>6110</v>
      </c>
      <c r="L4" s="88" t="s">
        <v>1387</v>
      </c>
      <c r="M4" s="88" t="s">
        <v>6111</v>
      </c>
      <c r="N4" s="88" t="s">
        <v>6112</v>
      </c>
      <c r="O4" s="88" t="s">
        <v>6113</v>
      </c>
      <c r="P4" s="88" t="s">
        <v>6114</v>
      </c>
      <c r="Q4" s="89"/>
      <c r="R4" s="89">
        <v>1</v>
      </c>
      <c r="S4" s="89"/>
      <c r="T4" s="89"/>
      <c r="U4" s="88" t="s">
        <v>20641</v>
      </c>
    </row>
    <row r="5" spans="1:21" s="230" customFormat="1" ht="86.4">
      <c r="A5" s="280" t="str">
        <f t="shared" si="0"/>
        <v>n dentro de sus competencias.</v>
      </c>
      <c r="B5" s="280" t="str">
        <f t="shared" si="1"/>
        <v>63SS</v>
      </c>
      <c r="C5" s="280" t="str">
        <f t="shared" si="2"/>
        <v>HXSSO6328</v>
      </c>
      <c r="D5" s="280" t="s">
        <v>7879</v>
      </c>
      <c r="E5" s="280" t="s">
        <v>124</v>
      </c>
      <c r="F5" s="88" t="s">
        <v>20131</v>
      </c>
      <c r="G5" s="100" t="str">
        <f t="shared" si="3"/>
        <v>O63</v>
      </c>
      <c r="H5" s="88">
        <v>63</v>
      </c>
      <c r="I5" s="100" t="str">
        <f t="shared" si="4"/>
        <v>28</v>
      </c>
      <c r="J5" s="88">
        <v>28</v>
      </c>
      <c r="K5" s="280" t="s">
        <v>20634</v>
      </c>
      <c r="L5" s="280" t="s">
        <v>1389</v>
      </c>
      <c r="M5" s="280" t="s">
        <v>20630</v>
      </c>
      <c r="N5" s="280" t="s">
        <v>20633</v>
      </c>
      <c r="O5" s="280" t="s">
        <v>20632</v>
      </c>
      <c r="P5" s="88" t="s">
        <v>20631</v>
      </c>
      <c r="Q5" s="89"/>
      <c r="R5" s="89">
        <v>1</v>
      </c>
      <c r="S5" s="89"/>
      <c r="T5" s="89"/>
      <c r="U5" s="88" t="s">
        <v>20629</v>
      </c>
    </row>
    <row r="6" spans="1:21" s="230" customFormat="1" ht="86.4">
      <c r="A6" s="280" t="str">
        <f t="shared" si="0"/>
        <v>nómicas son no contributivas.</v>
      </c>
      <c r="B6" s="280" t="str">
        <f t="shared" si="1"/>
        <v>64SS</v>
      </c>
      <c r="C6" s="280" t="str">
        <f t="shared" si="2"/>
        <v>HXSSO6428</v>
      </c>
      <c r="D6" s="280" t="s">
        <v>7879</v>
      </c>
      <c r="E6" s="280" t="s">
        <v>124</v>
      </c>
      <c r="F6" s="88" t="s">
        <v>20131</v>
      </c>
      <c r="G6" s="100" t="str">
        <f t="shared" si="3"/>
        <v>O64</v>
      </c>
      <c r="H6" s="88">
        <v>64</v>
      </c>
      <c r="I6" s="100" t="str">
        <f t="shared" si="4"/>
        <v>28</v>
      </c>
      <c r="J6" s="88">
        <v>28</v>
      </c>
      <c r="K6" s="280" t="s">
        <v>20628</v>
      </c>
      <c r="L6" s="280" t="s">
        <v>1389</v>
      </c>
      <c r="M6" s="280" t="s">
        <v>20624</v>
      </c>
      <c r="N6" s="280" t="s">
        <v>20627</v>
      </c>
      <c r="O6" s="280" t="s">
        <v>20626</v>
      </c>
      <c r="P6" s="88" t="s">
        <v>20625</v>
      </c>
      <c r="Q6" s="89"/>
      <c r="R6" s="89">
        <v>1</v>
      </c>
      <c r="S6" s="89"/>
      <c r="T6" s="89"/>
      <c r="U6" s="88" t="s">
        <v>20623</v>
      </c>
    </row>
    <row r="7" spans="1:21" s="230" customFormat="1" ht="100.8">
      <c r="A7" s="280" t="str">
        <f t="shared" si="0"/>
        <v xml:space="preserve"> y los regímenes especiales).</v>
      </c>
      <c r="B7" s="280" t="str">
        <f t="shared" si="1"/>
        <v>65SS</v>
      </c>
      <c r="C7" s="280" t="str">
        <f t="shared" si="2"/>
        <v>HXSSO6528</v>
      </c>
      <c r="D7" s="280" t="s">
        <v>7879</v>
      </c>
      <c r="E7" s="280" t="s">
        <v>124</v>
      </c>
      <c r="F7" s="88" t="s">
        <v>20131</v>
      </c>
      <c r="G7" s="100" t="str">
        <f t="shared" si="3"/>
        <v>O65</v>
      </c>
      <c r="H7" s="88">
        <v>65</v>
      </c>
      <c r="I7" s="100" t="str">
        <f t="shared" si="4"/>
        <v>28</v>
      </c>
      <c r="J7" s="88">
        <v>28</v>
      </c>
      <c r="K7" s="280" t="s">
        <v>20622</v>
      </c>
      <c r="L7" s="280" t="s">
        <v>544</v>
      </c>
      <c r="M7" s="280" t="s">
        <v>20621</v>
      </c>
      <c r="N7" s="280" t="s">
        <v>20620</v>
      </c>
      <c r="O7" s="280" t="s">
        <v>20618</v>
      </c>
      <c r="P7" s="88" t="s">
        <v>20619</v>
      </c>
      <c r="Q7" s="89"/>
      <c r="R7" s="89">
        <v>3</v>
      </c>
      <c r="S7" s="89"/>
      <c r="T7" s="89"/>
      <c r="U7" s="88" t="s">
        <v>20617</v>
      </c>
    </row>
    <row r="8" spans="1:21" s="230" customFormat="1" ht="86.4">
      <c r="A8" s="280" t="str">
        <f t="shared" si="0"/>
        <v xml:space="preserve"> fiscales a las prestaciones.</v>
      </c>
      <c r="B8" s="280" t="str">
        <f t="shared" si="1"/>
        <v>66SS</v>
      </c>
      <c r="C8" s="280" t="str">
        <f t="shared" si="2"/>
        <v>HXSSO6628</v>
      </c>
      <c r="D8" s="280" t="s">
        <v>7879</v>
      </c>
      <c r="E8" s="280" t="s">
        <v>124</v>
      </c>
      <c r="F8" s="88" t="s">
        <v>20131</v>
      </c>
      <c r="G8" s="100" t="str">
        <f t="shared" si="3"/>
        <v>O66</v>
      </c>
      <c r="H8" s="88">
        <v>66</v>
      </c>
      <c r="I8" s="100" t="str">
        <f t="shared" si="4"/>
        <v>28</v>
      </c>
      <c r="J8" s="88">
        <v>28</v>
      </c>
      <c r="K8" s="280" t="s">
        <v>20616</v>
      </c>
      <c r="L8" s="280" t="s">
        <v>543</v>
      </c>
      <c r="M8" s="280" t="s">
        <v>20615</v>
      </c>
      <c r="N8" s="280" t="s">
        <v>20612</v>
      </c>
      <c r="O8" s="280" t="s">
        <v>20614</v>
      </c>
      <c r="P8" s="88" t="s">
        <v>20613</v>
      </c>
      <c r="Q8" s="89"/>
      <c r="R8" s="89">
        <v>2</v>
      </c>
      <c r="S8" s="89"/>
      <c r="T8" s="89"/>
      <c r="U8" s="88" t="s">
        <v>20611</v>
      </c>
    </row>
    <row r="9" spans="1:21" s="230" customFormat="1" ht="57.6">
      <c r="A9" s="280" t="str">
        <f t="shared" si="0"/>
        <v>y enfermedades profesionales.</v>
      </c>
      <c r="B9" s="307" t="str">
        <f t="shared" si="1"/>
        <v>166SS</v>
      </c>
      <c r="C9" s="307" t="str">
        <f t="shared" si="2"/>
        <v>HXSS16628</v>
      </c>
      <c r="D9" s="307" t="s">
        <v>7879</v>
      </c>
      <c r="E9" s="307" t="s">
        <v>124</v>
      </c>
      <c r="F9" s="6" t="s">
        <v>20131</v>
      </c>
      <c r="G9" s="11" t="str">
        <f t="shared" si="3"/>
        <v>166</v>
      </c>
      <c r="H9" s="6">
        <v>166</v>
      </c>
      <c r="I9" s="11" t="str">
        <f t="shared" si="4"/>
        <v>28</v>
      </c>
      <c r="J9" s="357">
        <v>28</v>
      </c>
      <c r="K9" s="358" t="s">
        <v>30559</v>
      </c>
      <c r="L9" s="359" t="s">
        <v>1388</v>
      </c>
      <c r="M9" s="358" t="s">
        <v>30558</v>
      </c>
      <c r="N9" s="358" t="s">
        <v>30557</v>
      </c>
      <c r="O9" s="358" t="s">
        <v>30556</v>
      </c>
      <c r="P9" s="358" t="s">
        <v>30555</v>
      </c>
      <c r="Q9" s="307"/>
      <c r="R9" s="307">
        <f>IF(L9="A",1,IF(L9="B",2,IF(L9="C",3,4)))</f>
        <v>4</v>
      </c>
      <c r="S9" s="312"/>
      <c r="T9" s="312"/>
      <c r="U9" s="361" t="s">
        <v>30554</v>
      </c>
    </row>
    <row r="10" spans="1:21" s="230" customFormat="1" ht="100.8">
      <c r="A10" s="280" t="str">
        <f t="shared" si="0"/>
        <v>cnica de funciones laborales.</v>
      </c>
      <c r="B10" s="307" t="str">
        <f t="shared" si="1"/>
        <v>167SS</v>
      </c>
      <c r="C10" s="307" t="str">
        <f t="shared" si="2"/>
        <v>HXSS16728</v>
      </c>
      <c r="D10" s="307" t="s">
        <v>7879</v>
      </c>
      <c r="E10" s="307" t="s">
        <v>124</v>
      </c>
      <c r="F10" s="6" t="s">
        <v>20131</v>
      </c>
      <c r="G10" s="11" t="str">
        <f t="shared" si="3"/>
        <v>167</v>
      </c>
      <c r="H10" s="6">
        <v>167</v>
      </c>
      <c r="I10" s="11" t="str">
        <f t="shared" si="4"/>
        <v>28</v>
      </c>
      <c r="J10" s="357">
        <v>28</v>
      </c>
      <c r="K10" s="358" t="s">
        <v>30553</v>
      </c>
      <c r="L10" s="359" t="s">
        <v>1389</v>
      </c>
      <c r="M10" s="358" t="s">
        <v>30552</v>
      </c>
      <c r="N10" s="358" t="s">
        <v>30551</v>
      </c>
      <c r="O10" s="358" t="s">
        <v>30550</v>
      </c>
      <c r="P10" s="358" t="s">
        <v>30549</v>
      </c>
      <c r="Q10" s="307"/>
      <c r="R10" s="307">
        <f>IF(L10="A",1,IF(L10="B",2,IF(L10="C",3,4)))</f>
        <v>1</v>
      </c>
      <c r="S10" s="312"/>
      <c r="T10" s="312"/>
      <c r="U10" s="361" t="s">
        <v>30548</v>
      </c>
    </row>
    <row r="11" spans="1:21" s="230" customFormat="1" ht="144">
      <c r="A11" s="280" t="str">
        <f t="shared" si="0"/>
        <v>es anteriores a la solicitud.</v>
      </c>
      <c r="B11" s="307" t="str">
        <f t="shared" si="1"/>
        <v>168SS</v>
      </c>
      <c r="C11" s="307" t="str">
        <f t="shared" si="2"/>
        <v>HXSS16828</v>
      </c>
      <c r="D11" s="307" t="s">
        <v>7879</v>
      </c>
      <c r="E11" s="307" t="s">
        <v>124</v>
      </c>
      <c r="F11" s="6" t="s">
        <v>20131</v>
      </c>
      <c r="G11" s="11" t="str">
        <f t="shared" si="3"/>
        <v>168</v>
      </c>
      <c r="H11" s="6">
        <v>168</v>
      </c>
      <c r="I11" s="11" t="str">
        <f t="shared" si="4"/>
        <v>28</v>
      </c>
      <c r="J11" s="357">
        <v>28</v>
      </c>
      <c r="K11" s="358" t="s">
        <v>30547</v>
      </c>
      <c r="L11" s="359" t="s">
        <v>543</v>
      </c>
      <c r="M11" s="358" t="s">
        <v>30546</v>
      </c>
      <c r="N11" s="358" t="s">
        <v>30545</v>
      </c>
      <c r="O11" s="358" t="s">
        <v>30544</v>
      </c>
      <c r="P11" s="358" t="s">
        <v>30543</v>
      </c>
      <c r="Q11" s="307"/>
      <c r="R11" s="307">
        <f>IF(L11="A",1,IF(L11="B",2,IF(L11="C",3,4)))</f>
        <v>2</v>
      </c>
      <c r="S11" s="312"/>
      <c r="T11" s="312"/>
      <c r="U11" s="361" t="s">
        <v>30542</v>
      </c>
    </row>
    <row r="12" spans="1:21" s="230" customFormat="1" ht="144">
      <c r="A12" s="280" t="str">
        <f t="shared" si="0"/>
        <v>ón de que esa frase es falsa.</v>
      </c>
      <c r="B12" s="307" t="str">
        <f t="shared" si="1"/>
        <v>169SS</v>
      </c>
      <c r="C12" s="307" t="str">
        <f t="shared" si="2"/>
        <v>HXSS16928</v>
      </c>
      <c r="D12" s="307" t="s">
        <v>7879</v>
      </c>
      <c r="E12" s="307" t="s">
        <v>124</v>
      </c>
      <c r="F12" s="6" t="s">
        <v>20131</v>
      </c>
      <c r="G12" s="11" t="str">
        <f t="shared" si="3"/>
        <v>169</v>
      </c>
      <c r="H12" s="6">
        <v>169</v>
      </c>
      <c r="I12" s="11" t="str">
        <f t="shared" si="4"/>
        <v>28</v>
      </c>
      <c r="J12" s="357">
        <v>28</v>
      </c>
      <c r="K12" s="358" t="s">
        <v>30541</v>
      </c>
      <c r="L12" s="359" t="s">
        <v>523</v>
      </c>
      <c r="M12" s="358" t="s">
        <v>30540</v>
      </c>
      <c r="N12" s="358" t="s">
        <v>30539</v>
      </c>
      <c r="O12" s="358" t="s">
        <v>30538</v>
      </c>
      <c r="P12" s="358" t="s">
        <v>30537</v>
      </c>
      <c r="Q12" s="307"/>
      <c r="R12" s="307">
        <f>IF(L12="A",1,IF(L12="B",2,IF(L12="C",3,4)))</f>
        <v>3</v>
      </c>
      <c r="S12" s="312"/>
      <c r="T12" s="312"/>
      <c r="U12" s="442" t="s">
        <v>30536</v>
      </c>
    </row>
    <row r="13" spans="1:21" s="210" customFormat="1" ht="86.4">
      <c r="A13" s="280" t="str">
        <f t="shared" si="0"/>
        <v xml:space="preserve">guen en regímenes especiales </v>
      </c>
      <c r="B13" s="307" t="str">
        <f t="shared" si="1"/>
        <v>170SS</v>
      </c>
      <c r="C13" s="307" t="str">
        <f t="shared" si="2"/>
        <v>HXSS17028</v>
      </c>
      <c r="D13" s="307" t="s">
        <v>7879</v>
      </c>
      <c r="E13" s="307" t="s">
        <v>124</v>
      </c>
      <c r="F13" s="6" t="s">
        <v>20131</v>
      </c>
      <c r="G13" s="11" t="str">
        <f t="shared" si="3"/>
        <v>170</v>
      </c>
      <c r="H13" s="6">
        <v>170</v>
      </c>
      <c r="I13" s="11" t="str">
        <f t="shared" si="4"/>
        <v>28</v>
      </c>
      <c r="J13" s="357">
        <v>28</v>
      </c>
      <c r="K13" s="358" t="s">
        <v>30535</v>
      </c>
      <c r="L13" s="359" t="s">
        <v>522</v>
      </c>
      <c r="M13" s="358" t="s">
        <v>30534</v>
      </c>
      <c r="N13" s="358" t="s">
        <v>30533</v>
      </c>
      <c r="O13" s="358" t="s">
        <v>30532</v>
      </c>
      <c r="P13" s="358" t="s">
        <v>30531</v>
      </c>
      <c r="Q13" s="307"/>
      <c r="R13" s="307">
        <f>IF(L13="A",1,IF(L13="B",2,IF(L13="C",3,4)))</f>
        <v>4</v>
      </c>
      <c r="S13" s="312"/>
      <c r="T13" s="312"/>
      <c r="U13" s="361" t="s">
        <v>30530</v>
      </c>
    </row>
    <row r="14" spans="1:21" s="210" customFormat="1" ht="86.4">
      <c r="A14" s="438" t="str">
        <f t="shared" si="0"/>
        <v>ción con la Seguridad Social.</v>
      </c>
      <c r="B14" s="438" t="str">
        <f t="shared" si="1"/>
        <v>1SS</v>
      </c>
      <c r="C14" s="438" t="str">
        <f t="shared" si="2"/>
        <v>HYSSOO128</v>
      </c>
      <c r="D14" s="438" t="s">
        <v>7879</v>
      </c>
      <c r="E14" s="438" t="s">
        <v>7878</v>
      </c>
      <c r="F14" s="124" t="s">
        <v>20131</v>
      </c>
      <c r="G14" s="146" t="str">
        <f t="shared" si="3"/>
        <v>OO1</v>
      </c>
      <c r="H14" s="124">
        <v>1</v>
      </c>
      <c r="I14" s="146" t="str">
        <f t="shared" si="4"/>
        <v>28</v>
      </c>
      <c r="J14" s="124">
        <v>28</v>
      </c>
      <c r="K14" s="124" t="s">
        <v>7343</v>
      </c>
      <c r="L14" s="124" t="s">
        <v>522</v>
      </c>
      <c r="M14" s="124">
        <v>40</v>
      </c>
      <c r="N14" s="124">
        <v>43</v>
      </c>
      <c r="O14" s="124">
        <v>42</v>
      </c>
      <c r="P14" s="124">
        <v>41</v>
      </c>
      <c r="Q14" s="191"/>
      <c r="R14" s="191">
        <v>4</v>
      </c>
      <c r="S14" s="191"/>
      <c r="T14" s="191"/>
      <c r="U14" s="124" t="s">
        <v>20777</v>
      </c>
    </row>
    <row r="15" spans="1:21" s="210" customFormat="1" ht="86.4">
      <c r="A15" s="438" t="str">
        <f t="shared" si="0"/>
        <v>ctura financiera del sistema.</v>
      </c>
      <c r="B15" s="438" t="str">
        <f t="shared" si="1"/>
        <v>2SS</v>
      </c>
      <c r="C15" s="438" t="str">
        <f t="shared" si="2"/>
        <v>HYSSOO228</v>
      </c>
      <c r="D15" s="438" t="s">
        <v>7879</v>
      </c>
      <c r="E15" s="438" t="s">
        <v>7878</v>
      </c>
      <c r="F15" s="124" t="s">
        <v>20131</v>
      </c>
      <c r="G15" s="146" t="str">
        <f t="shared" si="3"/>
        <v>OO2</v>
      </c>
      <c r="H15" s="124">
        <v>2</v>
      </c>
      <c r="I15" s="146" t="str">
        <f t="shared" si="4"/>
        <v>28</v>
      </c>
      <c r="J15" s="124">
        <v>28</v>
      </c>
      <c r="K15" s="124" t="s">
        <v>7370</v>
      </c>
      <c r="L15" s="124" t="s">
        <v>524</v>
      </c>
      <c r="M15" s="124" t="s">
        <v>7374</v>
      </c>
      <c r="N15" s="124" t="s">
        <v>7375</v>
      </c>
      <c r="O15" s="124" t="s">
        <v>7376</v>
      </c>
      <c r="P15" s="124" t="s">
        <v>7377</v>
      </c>
      <c r="Q15" s="191"/>
      <c r="R15" s="191">
        <v>2</v>
      </c>
      <c r="S15" s="191"/>
      <c r="T15" s="191"/>
      <c r="U15" s="124" t="s">
        <v>20776</v>
      </c>
    </row>
    <row r="16" spans="1:21" s="210" customFormat="1" ht="86.4">
      <c r="A16" s="438" t="str">
        <f t="shared" si="0"/>
        <v>a prestación no contributiva.</v>
      </c>
      <c r="B16" s="438" t="str">
        <f t="shared" si="1"/>
        <v>3SS</v>
      </c>
      <c r="C16" s="438" t="str">
        <f t="shared" si="2"/>
        <v>HYSSOO328</v>
      </c>
      <c r="D16" s="438" t="s">
        <v>7879</v>
      </c>
      <c r="E16" s="438" t="s">
        <v>7878</v>
      </c>
      <c r="F16" s="124" t="s">
        <v>20131</v>
      </c>
      <c r="G16" s="146" t="str">
        <f t="shared" si="3"/>
        <v>OO3</v>
      </c>
      <c r="H16" s="124">
        <v>3</v>
      </c>
      <c r="I16" s="146" t="str">
        <f t="shared" si="4"/>
        <v>28</v>
      </c>
      <c r="J16" s="124">
        <v>28</v>
      </c>
      <c r="K16" s="124" t="s">
        <v>6671</v>
      </c>
      <c r="L16" s="124" t="s">
        <v>522</v>
      </c>
      <c r="M16" s="124" t="s">
        <v>6672</v>
      </c>
      <c r="N16" s="124" t="s">
        <v>6673</v>
      </c>
      <c r="O16" s="124" t="s">
        <v>6674</v>
      </c>
      <c r="P16" s="124" t="s">
        <v>6675</v>
      </c>
      <c r="Q16" s="191"/>
      <c r="R16" s="191">
        <v>4</v>
      </c>
      <c r="S16" s="191"/>
      <c r="T16" s="191"/>
      <c r="U16" s="124" t="s">
        <v>20775</v>
      </c>
    </row>
    <row r="17" spans="1:21" s="210" customFormat="1" ht="72">
      <c r="A17" s="438" t="str">
        <f t="shared" si="0"/>
        <v xml:space="preserve"> no reflejar las excepciones.</v>
      </c>
      <c r="B17" s="438" t="str">
        <f t="shared" si="1"/>
        <v>4SS</v>
      </c>
      <c r="C17" s="438" t="str">
        <f t="shared" si="2"/>
        <v>HYSSOO428</v>
      </c>
      <c r="D17" s="438" t="s">
        <v>7879</v>
      </c>
      <c r="E17" s="438" t="s">
        <v>7878</v>
      </c>
      <c r="F17" s="124" t="s">
        <v>20131</v>
      </c>
      <c r="G17" s="146" t="str">
        <f t="shared" si="3"/>
        <v>OO4</v>
      </c>
      <c r="H17" s="124">
        <v>4</v>
      </c>
      <c r="I17" s="146" t="str">
        <f t="shared" si="4"/>
        <v>28</v>
      </c>
      <c r="J17" s="124">
        <v>28</v>
      </c>
      <c r="K17" s="124" t="s">
        <v>7396</v>
      </c>
      <c r="L17" s="124" t="s">
        <v>524</v>
      </c>
      <c r="M17" s="124" t="s">
        <v>7441</v>
      </c>
      <c r="N17" s="124" t="s">
        <v>7442</v>
      </c>
      <c r="O17" s="124" t="s">
        <v>7443</v>
      </c>
      <c r="P17" s="124" t="s">
        <v>7444</v>
      </c>
      <c r="Q17" s="191"/>
      <c r="R17" s="191">
        <v>2</v>
      </c>
      <c r="S17" s="191"/>
      <c r="T17" s="191"/>
      <c r="U17" s="124" t="s">
        <v>20774</v>
      </c>
    </row>
    <row r="18" spans="1:21" s="231" customFormat="1" ht="100.8">
      <c r="A18" s="438" t="str">
        <f t="shared" si="0"/>
        <v>inición del sistema especial.</v>
      </c>
      <c r="B18" s="438" t="str">
        <f t="shared" si="1"/>
        <v>5SS</v>
      </c>
      <c r="C18" s="438" t="str">
        <f t="shared" si="2"/>
        <v>HYSSOO528</v>
      </c>
      <c r="D18" s="438" t="s">
        <v>7879</v>
      </c>
      <c r="E18" s="438" t="s">
        <v>7878</v>
      </c>
      <c r="F18" s="124" t="s">
        <v>20131</v>
      </c>
      <c r="G18" s="146" t="str">
        <f t="shared" si="3"/>
        <v>OO5</v>
      </c>
      <c r="H18" s="124">
        <v>5</v>
      </c>
      <c r="I18" s="146" t="str">
        <f t="shared" si="4"/>
        <v>28</v>
      </c>
      <c r="J18" s="124">
        <v>28</v>
      </c>
      <c r="K18" s="124" t="s">
        <v>7363</v>
      </c>
      <c r="L18" s="124" t="s">
        <v>523</v>
      </c>
      <c r="M18" s="124" t="s">
        <v>7366</v>
      </c>
      <c r="N18" s="124" t="s">
        <v>7367</v>
      </c>
      <c r="O18" s="124" t="s">
        <v>7368</v>
      </c>
      <c r="P18" s="124" t="s">
        <v>7369</v>
      </c>
      <c r="Q18" s="191"/>
      <c r="R18" s="191">
        <v>3</v>
      </c>
      <c r="S18" s="191"/>
      <c r="T18" s="191"/>
      <c r="U18" s="124" t="s">
        <v>20773</v>
      </c>
    </row>
    <row r="19" spans="1:21" s="231" customFormat="1" ht="72">
      <c r="A19" s="438" t="str">
        <f t="shared" si="0"/>
        <v>ngún caso según la normativa.</v>
      </c>
      <c r="B19" s="438" t="str">
        <f t="shared" si="1"/>
        <v>6SS</v>
      </c>
      <c r="C19" s="438" t="str">
        <f t="shared" si="2"/>
        <v>HYSSOO628</v>
      </c>
      <c r="D19" s="438" t="s">
        <v>7879</v>
      </c>
      <c r="E19" s="438" t="s">
        <v>7878</v>
      </c>
      <c r="F19" s="124" t="s">
        <v>20131</v>
      </c>
      <c r="G19" s="146" t="str">
        <f t="shared" si="3"/>
        <v>OO6</v>
      </c>
      <c r="H19" s="124">
        <v>6</v>
      </c>
      <c r="I19" s="146" t="str">
        <f t="shared" si="4"/>
        <v>28</v>
      </c>
      <c r="J19" s="124">
        <v>28</v>
      </c>
      <c r="K19" s="124" t="s">
        <v>7562</v>
      </c>
      <c r="L19" s="124" t="s">
        <v>523</v>
      </c>
      <c r="M19" s="124" t="s">
        <v>7651</v>
      </c>
      <c r="N19" s="124" t="s">
        <v>7652</v>
      </c>
      <c r="O19" s="124" t="s">
        <v>7653</v>
      </c>
      <c r="P19" s="124" t="s">
        <v>7654</v>
      </c>
      <c r="Q19" s="191"/>
      <c r="R19" s="191">
        <v>3</v>
      </c>
      <c r="S19" s="191"/>
      <c r="T19" s="191"/>
      <c r="U19" s="124" t="s">
        <v>20772</v>
      </c>
    </row>
    <row r="20" spans="1:21" s="231" customFormat="1" ht="86.4">
      <c r="A20" s="438" t="str">
        <f t="shared" si="0"/>
        <v>o relevante en este contexto.</v>
      </c>
      <c r="B20" s="438" t="str">
        <f t="shared" si="1"/>
        <v>7SS</v>
      </c>
      <c r="C20" s="438" t="str">
        <f t="shared" si="2"/>
        <v>HYSSOO728</v>
      </c>
      <c r="D20" s="438" t="s">
        <v>7879</v>
      </c>
      <c r="E20" s="438" t="s">
        <v>7878</v>
      </c>
      <c r="F20" s="124" t="s">
        <v>20131</v>
      </c>
      <c r="G20" s="146" t="str">
        <f t="shared" si="3"/>
        <v>OO7</v>
      </c>
      <c r="H20" s="124">
        <v>7</v>
      </c>
      <c r="I20" s="146" t="str">
        <f t="shared" si="4"/>
        <v>28</v>
      </c>
      <c r="J20" s="124">
        <v>28</v>
      </c>
      <c r="K20" s="124" t="s">
        <v>7400</v>
      </c>
      <c r="L20" s="124" t="s">
        <v>524</v>
      </c>
      <c r="M20" s="124" t="s">
        <v>7457</v>
      </c>
      <c r="N20" s="124" t="s">
        <v>7458</v>
      </c>
      <c r="O20" s="124" t="s">
        <v>7459</v>
      </c>
      <c r="P20" s="124" t="s">
        <v>7460</v>
      </c>
      <c r="Q20" s="191"/>
      <c r="R20" s="191">
        <v>2</v>
      </c>
      <c r="S20" s="191"/>
      <c r="T20" s="191"/>
      <c r="U20" s="124" t="s">
        <v>20771</v>
      </c>
    </row>
    <row r="21" spans="1:21" s="231" customFormat="1" ht="100.8">
      <c r="A21" s="438" t="str">
        <f t="shared" si="0"/>
        <v>r dentro de sus competencias.</v>
      </c>
      <c r="B21" s="438" t="str">
        <f t="shared" si="1"/>
        <v>8SS</v>
      </c>
      <c r="C21" s="438" t="str">
        <f t="shared" si="2"/>
        <v>HYSSOO828</v>
      </c>
      <c r="D21" s="438" t="s">
        <v>7879</v>
      </c>
      <c r="E21" s="438" t="s">
        <v>7878</v>
      </c>
      <c r="F21" s="124" t="s">
        <v>20131</v>
      </c>
      <c r="G21" s="146" t="str">
        <f t="shared" si="3"/>
        <v>OO8</v>
      </c>
      <c r="H21" s="124">
        <v>8</v>
      </c>
      <c r="I21" s="146" t="str">
        <f t="shared" si="4"/>
        <v>28</v>
      </c>
      <c r="J21" s="124">
        <v>28</v>
      </c>
      <c r="K21" s="124" t="s">
        <v>20770</v>
      </c>
      <c r="L21" s="124" t="s">
        <v>523</v>
      </c>
      <c r="M21" s="124" t="s">
        <v>20769</v>
      </c>
      <c r="N21" s="124" t="s">
        <v>20768</v>
      </c>
      <c r="O21" s="124" t="s">
        <v>20766</v>
      </c>
      <c r="P21" s="124" t="s">
        <v>20767</v>
      </c>
      <c r="Q21" s="191"/>
      <c r="R21" s="191">
        <v>3</v>
      </c>
      <c r="S21" s="191"/>
      <c r="T21" s="191"/>
      <c r="U21" s="124" t="s">
        <v>20765</v>
      </c>
    </row>
    <row r="22" spans="1:21" s="231" customFormat="1" ht="86.4">
      <c r="A22" s="438" t="str">
        <f t="shared" si="0"/>
        <v>e las empresas colaboradoras.</v>
      </c>
      <c r="B22" s="438" t="str">
        <f t="shared" si="1"/>
        <v>9SS</v>
      </c>
      <c r="C22" s="438" t="str">
        <f t="shared" si="2"/>
        <v>HYSSO928</v>
      </c>
      <c r="D22" s="438" t="s">
        <v>7879</v>
      </c>
      <c r="E22" s="438" t="s">
        <v>7878</v>
      </c>
      <c r="F22" s="124" t="s">
        <v>20131</v>
      </c>
      <c r="G22" s="146" t="str">
        <f t="shared" si="3"/>
        <v>O9</v>
      </c>
      <c r="H22" s="124">
        <v>9</v>
      </c>
      <c r="I22" s="146" t="str">
        <f t="shared" si="4"/>
        <v>28</v>
      </c>
      <c r="J22" s="124">
        <v>28</v>
      </c>
      <c r="K22" s="124" t="s">
        <v>20764</v>
      </c>
      <c r="L22" s="124" t="s">
        <v>1387</v>
      </c>
      <c r="M22" s="124" t="s">
        <v>20760</v>
      </c>
      <c r="N22" s="124" t="s">
        <v>20763</v>
      </c>
      <c r="O22" s="124" t="s">
        <v>20762</v>
      </c>
      <c r="P22" s="124" t="s">
        <v>20761</v>
      </c>
      <c r="Q22" s="191"/>
      <c r="R22" s="191">
        <v>1</v>
      </c>
      <c r="S22" s="191"/>
      <c r="T22" s="191"/>
      <c r="U22" s="124" t="s">
        <v>20759</v>
      </c>
    </row>
    <row r="23" spans="1:21" s="231" customFormat="1" ht="86.4">
      <c r="A23" s="438" t="str">
        <f t="shared" si="0"/>
        <v>stablece un fondo específico.</v>
      </c>
      <c r="B23" s="438" t="str">
        <f t="shared" si="1"/>
        <v>10SS</v>
      </c>
      <c r="C23" s="438" t="str">
        <f t="shared" si="2"/>
        <v>HYSSO1028</v>
      </c>
      <c r="D23" s="438" t="s">
        <v>7879</v>
      </c>
      <c r="E23" s="438" t="s">
        <v>7878</v>
      </c>
      <c r="F23" s="124" t="s">
        <v>20131</v>
      </c>
      <c r="G23" s="146" t="str">
        <f t="shared" si="3"/>
        <v>O10</v>
      </c>
      <c r="H23" s="124">
        <v>10</v>
      </c>
      <c r="I23" s="146" t="str">
        <f t="shared" si="4"/>
        <v>28</v>
      </c>
      <c r="J23" s="124">
        <v>28</v>
      </c>
      <c r="K23" s="124" t="s">
        <v>7397</v>
      </c>
      <c r="L23" s="124" t="s">
        <v>524</v>
      </c>
      <c r="M23" s="124" t="s">
        <v>7445</v>
      </c>
      <c r="N23" s="124" t="s">
        <v>7446</v>
      </c>
      <c r="O23" s="124" t="s">
        <v>7447</v>
      </c>
      <c r="P23" s="124" t="s">
        <v>7448</v>
      </c>
      <c r="Q23" s="191"/>
      <c r="R23" s="191">
        <v>2</v>
      </c>
      <c r="S23" s="191"/>
      <c r="T23" s="191"/>
      <c r="U23" s="124" t="s">
        <v>20758</v>
      </c>
    </row>
    <row r="24" spans="1:21" s="231" customFormat="1" ht="72">
      <c r="A24" s="432" t="str">
        <f t="shared" si="0"/>
        <v>ación es válida en este caso.</v>
      </c>
      <c r="B24" s="432" t="str">
        <f t="shared" si="1"/>
        <v>11SS</v>
      </c>
      <c r="C24" s="432" t="str">
        <f t="shared" si="2"/>
        <v>HYSSO1128</v>
      </c>
      <c r="D24" s="432" t="s">
        <v>7879</v>
      </c>
      <c r="E24" s="432" t="s">
        <v>7878</v>
      </c>
      <c r="F24" s="95" t="s">
        <v>20131</v>
      </c>
      <c r="G24" s="105" t="str">
        <f t="shared" si="3"/>
        <v>O11</v>
      </c>
      <c r="H24" s="95">
        <v>11</v>
      </c>
      <c r="I24" s="105" t="str">
        <f t="shared" si="4"/>
        <v>28</v>
      </c>
      <c r="J24" s="95">
        <v>28</v>
      </c>
      <c r="K24" s="95" t="s">
        <v>7362</v>
      </c>
      <c r="L24" s="95" t="s">
        <v>524</v>
      </c>
      <c r="M24" s="95" t="s">
        <v>7364</v>
      </c>
      <c r="N24" s="95" t="s">
        <v>7365</v>
      </c>
      <c r="O24" s="95" t="s">
        <v>171</v>
      </c>
      <c r="P24" s="95" t="s">
        <v>6650</v>
      </c>
      <c r="Q24" s="192"/>
      <c r="R24" s="192">
        <v>2</v>
      </c>
      <c r="S24" s="192"/>
      <c r="T24" s="192"/>
      <c r="U24" s="95" t="s">
        <v>20757</v>
      </c>
    </row>
    <row r="25" spans="1:21" s="231" customFormat="1" ht="100.8">
      <c r="A25" s="432" t="str">
        <f t="shared" si="0"/>
        <v>s están sujetos a cotización.</v>
      </c>
      <c r="B25" s="432" t="str">
        <f t="shared" si="1"/>
        <v>12SS</v>
      </c>
      <c r="C25" s="432" t="str">
        <f t="shared" si="2"/>
        <v>HYSSO1228</v>
      </c>
      <c r="D25" s="432" t="s">
        <v>7879</v>
      </c>
      <c r="E25" s="432" t="s">
        <v>7878</v>
      </c>
      <c r="F25" s="95" t="s">
        <v>20131</v>
      </c>
      <c r="G25" s="105" t="str">
        <f t="shared" si="3"/>
        <v>O12</v>
      </c>
      <c r="H25" s="95">
        <v>12</v>
      </c>
      <c r="I25" s="105" t="str">
        <f t="shared" si="4"/>
        <v>28</v>
      </c>
      <c r="J25" s="95">
        <v>28</v>
      </c>
      <c r="K25" s="95" t="s">
        <v>7346</v>
      </c>
      <c r="L25" s="95" t="s">
        <v>523</v>
      </c>
      <c r="M25" s="95" t="s">
        <v>7358</v>
      </c>
      <c r="N25" s="95" t="s">
        <v>7359</v>
      </c>
      <c r="O25" s="95" t="s">
        <v>7360</v>
      </c>
      <c r="P25" s="95" t="s">
        <v>7361</v>
      </c>
      <c r="Q25" s="192"/>
      <c r="R25" s="192">
        <v>3</v>
      </c>
      <c r="S25" s="192"/>
      <c r="T25" s="192"/>
      <c r="U25" s="95" t="s">
        <v>20756</v>
      </c>
    </row>
    <row r="26" spans="1:21" s="231" customFormat="1" ht="100.8">
      <c r="A26" s="432" t="str">
        <f t="shared" si="0"/>
        <v>sí existen requisitos claros.</v>
      </c>
      <c r="B26" s="432" t="str">
        <f t="shared" si="1"/>
        <v>13SS</v>
      </c>
      <c r="C26" s="432" t="str">
        <f t="shared" si="2"/>
        <v>HYSSO1328</v>
      </c>
      <c r="D26" s="432" t="s">
        <v>7879</v>
      </c>
      <c r="E26" s="432" t="s">
        <v>7878</v>
      </c>
      <c r="F26" s="95" t="s">
        <v>20131</v>
      </c>
      <c r="G26" s="105" t="str">
        <f t="shared" si="3"/>
        <v>O13</v>
      </c>
      <c r="H26" s="95">
        <v>13</v>
      </c>
      <c r="I26" s="105" t="str">
        <f t="shared" si="4"/>
        <v>28</v>
      </c>
      <c r="J26" s="95">
        <v>28</v>
      </c>
      <c r="K26" s="95" t="s">
        <v>20755</v>
      </c>
      <c r="L26" s="95" t="s">
        <v>1387</v>
      </c>
      <c r="M26" s="95" t="s">
        <v>20752</v>
      </c>
      <c r="N26" s="95" t="s">
        <v>20754</v>
      </c>
      <c r="O26" s="95" t="s">
        <v>20753</v>
      </c>
      <c r="P26" s="95" t="s">
        <v>171</v>
      </c>
      <c r="Q26" s="192"/>
      <c r="R26" s="192">
        <v>1</v>
      </c>
      <c r="S26" s="192"/>
      <c r="T26" s="192"/>
      <c r="U26" s="95" t="s">
        <v>20751</v>
      </c>
    </row>
    <row r="27" spans="1:21" s="231" customFormat="1" ht="115.2">
      <c r="A27" s="432" t="str">
        <f t="shared" si="0"/>
        <v>tencia es de otro ministerio.</v>
      </c>
      <c r="B27" s="432" t="str">
        <f t="shared" si="1"/>
        <v>14SS</v>
      </c>
      <c r="C27" s="432" t="str">
        <f t="shared" si="2"/>
        <v>HYSSO1428</v>
      </c>
      <c r="D27" s="432" t="s">
        <v>7879</v>
      </c>
      <c r="E27" s="432" t="s">
        <v>7878</v>
      </c>
      <c r="F27" s="95" t="s">
        <v>20131</v>
      </c>
      <c r="G27" s="105" t="str">
        <f t="shared" si="3"/>
        <v>O14</v>
      </c>
      <c r="H27" s="95">
        <v>14</v>
      </c>
      <c r="I27" s="105" t="str">
        <f t="shared" si="4"/>
        <v>28</v>
      </c>
      <c r="J27" s="95">
        <v>28</v>
      </c>
      <c r="K27" s="95" t="s">
        <v>20750</v>
      </c>
      <c r="L27" s="95" t="s">
        <v>522</v>
      </c>
      <c r="M27" s="95" t="s">
        <v>20749</v>
      </c>
      <c r="N27" s="95" t="s">
        <v>20748</v>
      </c>
      <c r="O27" s="95" t="s">
        <v>20747</v>
      </c>
      <c r="P27" s="95" t="s">
        <v>171</v>
      </c>
      <c r="Q27" s="192"/>
      <c r="R27" s="192">
        <v>4</v>
      </c>
      <c r="S27" s="192"/>
      <c r="T27" s="192"/>
      <c r="U27" s="95" t="s">
        <v>20746</v>
      </c>
    </row>
    <row r="28" spans="1:21" s="232" customFormat="1" ht="57.6">
      <c r="A28" s="432" t="str">
        <f t="shared" si="0"/>
        <v>cable a este tipo de cálculo.</v>
      </c>
      <c r="B28" s="432" t="str">
        <f t="shared" si="1"/>
        <v>15SS</v>
      </c>
      <c r="C28" s="432" t="str">
        <f t="shared" si="2"/>
        <v>HYSSO1528</v>
      </c>
      <c r="D28" s="432" t="s">
        <v>7879</v>
      </c>
      <c r="E28" s="432" t="s">
        <v>7878</v>
      </c>
      <c r="F28" s="95" t="s">
        <v>20131</v>
      </c>
      <c r="G28" s="105" t="str">
        <f t="shared" si="3"/>
        <v>O15</v>
      </c>
      <c r="H28" s="95">
        <v>15</v>
      </c>
      <c r="I28" s="105" t="str">
        <f t="shared" si="4"/>
        <v>28</v>
      </c>
      <c r="J28" s="95">
        <v>28</v>
      </c>
      <c r="K28" s="95" t="s">
        <v>7398</v>
      </c>
      <c r="L28" s="95" t="s">
        <v>523</v>
      </c>
      <c r="M28" s="95" t="s">
        <v>7449</v>
      </c>
      <c r="N28" s="95" t="s">
        <v>7450</v>
      </c>
      <c r="O28" s="95" t="s">
        <v>7451</v>
      </c>
      <c r="P28" s="95" t="s">
        <v>7452</v>
      </c>
      <c r="Q28" s="192"/>
      <c r="R28" s="192">
        <v>3</v>
      </c>
      <c r="S28" s="192"/>
      <c r="T28" s="192"/>
      <c r="U28" s="95" t="s">
        <v>20745</v>
      </c>
    </row>
    <row r="29" spans="1:21" s="232" customFormat="1" ht="86.4">
      <c r="A29" s="439" t="str">
        <f t="shared" si="0"/>
        <v>ctura de la Seguridad Social.</v>
      </c>
      <c r="B29" s="439" t="str">
        <f t="shared" si="1"/>
        <v>16SS</v>
      </c>
      <c r="C29" s="439" t="str">
        <f t="shared" si="2"/>
        <v>HYSSO1628</v>
      </c>
      <c r="D29" s="439" t="s">
        <v>7879</v>
      </c>
      <c r="E29" s="439" t="s">
        <v>7878</v>
      </c>
      <c r="F29" s="63" t="s">
        <v>20131</v>
      </c>
      <c r="G29" s="58" t="str">
        <f t="shared" si="3"/>
        <v>O16</v>
      </c>
      <c r="H29" s="63">
        <v>16</v>
      </c>
      <c r="I29" s="58" t="str">
        <f t="shared" si="4"/>
        <v>28</v>
      </c>
      <c r="J29" s="63">
        <v>28</v>
      </c>
      <c r="K29" s="63" t="s">
        <v>4779</v>
      </c>
      <c r="L29" s="63" t="s">
        <v>524</v>
      </c>
      <c r="M29" s="63" t="s">
        <v>4780</v>
      </c>
      <c r="N29" s="63" t="s">
        <v>4781</v>
      </c>
      <c r="O29" s="63" t="s">
        <v>4782</v>
      </c>
      <c r="P29" s="63" t="s">
        <v>4783</v>
      </c>
      <c r="Q29" s="193"/>
      <c r="R29" s="193">
        <v>2</v>
      </c>
      <c r="S29" s="193"/>
      <c r="T29" s="193"/>
      <c r="U29" s="63" t="s">
        <v>20744</v>
      </c>
    </row>
    <row r="30" spans="1:21" s="232" customFormat="1" ht="86.4">
      <c r="A30" s="439" t="str">
        <f t="shared" si="0"/>
        <v xml:space="preserve"> participación en las mutuas.</v>
      </c>
      <c r="B30" s="439" t="str">
        <f t="shared" si="1"/>
        <v>17SS</v>
      </c>
      <c r="C30" s="439" t="str">
        <f t="shared" si="2"/>
        <v>HYSSO1728</v>
      </c>
      <c r="D30" s="439" t="s">
        <v>7879</v>
      </c>
      <c r="E30" s="439" t="s">
        <v>7878</v>
      </c>
      <c r="F30" s="63" t="s">
        <v>20131</v>
      </c>
      <c r="G30" s="58" t="str">
        <f t="shared" si="3"/>
        <v>O17</v>
      </c>
      <c r="H30" s="63">
        <v>17</v>
      </c>
      <c r="I30" s="58" t="str">
        <f t="shared" si="4"/>
        <v>28</v>
      </c>
      <c r="J30" s="63">
        <v>28</v>
      </c>
      <c r="K30" s="63" t="s">
        <v>4784</v>
      </c>
      <c r="L30" s="63" t="s">
        <v>524</v>
      </c>
      <c r="M30" s="63" t="s">
        <v>4785</v>
      </c>
      <c r="N30" s="63" t="s">
        <v>4786</v>
      </c>
      <c r="O30" s="63" t="s">
        <v>4787</v>
      </c>
      <c r="P30" s="63" t="s">
        <v>1469</v>
      </c>
      <c r="Q30" s="193"/>
      <c r="R30" s="193">
        <v>2</v>
      </c>
      <c r="S30" s="193"/>
      <c r="T30" s="193"/>
      <c r="U30" s="63" t="s">
        <v>20743</v>
      </c>
    </row>
    <row r="31" spans="1:21" ht="100.8">
      <c r="A31" s="439" t="str">
        <f t="shared" si="0"/>
        <v>completas para esta pregunta.</v>
      </c>
      <c r="B31" s="439" t="str">
        <f t="shared" si="1"/>
        <v>18SS</v>
      </c>
      <c r="C31" s="439" t="str">
        <f t="shared" si="2"/>
        <v>HYSSO1828</v>
      </c>
      <c r="D31" s="439" t="s">
        <v>7879</v>
      </c>
      <c r="E31" s="439" t="s">
        <v>7878</v>
      </c>
      <c r="F31" s="63" t="s">
        <v>20131</v>
      </c>
      <c r="G31" s="58" t="str">
        <f t="shared" si="3"/>
        <v>O18</v>
      </c>
      <c r="H31" s="63">
        <v>18</v>
      </c>
      <c r="I31" s="58" t="str">
        <f t="shared" si="4"/>
        <v>28</v>
      </c>
      <c r="J31" s="63">
        <v>28</v>
      </c>
      <c r="K31" s="63" t="s">
        <v>6676</v>
      </c>
      <c r="L31" s="63" t="s">
        <v>522</v>
      </c>
      <c r="M31" s="63" t="s">
        <v>6677</v>
      </c>
      <c r="N31" s="63" t="s">
        <v>6678</v>
      </c>
      <c r="O31" s="63" t="s">
        <v>6679</v>
      </c>
      <c r="P31" s="63" t="s">
        <v>6680</v>
      </c>
      <c r="Q31" s="193"/>
      <c r="R31" s="193">
        <v>4</v>
      </c>
      <c r="S31" s="193"/>
      <c r="T31" s="193"/>
      <c r="U31" s="63" t="s">
        <v>20742</v>
      </c>
    </row>
    <row r="32" spans="1:21" ht="100.8">
      <c r="A32" s="439" t="str">
        <f t="shared" si="0"/>
        <v>or voluntad del beneficiario.</v>
      </c>
      <c r="B32" s="439" t="str">
        <f t="shared" si="1"/>
        <v>19SS</v>
      </c>
      <c r="C32" s="439" t="str">
        <f t="shared" si="2"/>
        <v>HYSSO1928</v>
      </c>
      <c r="D32" s="439" t="s">
        <v>7879</v>
      </c>
      <c r="E32" s="439" t="s">
        <v>7878</v>
      </c>
      <c r="F32" s="63" t="s">
        <v>20131</v>
      </c>
      <c r="G32" s="58" t="str">
        <f t="shared" si="3"/>
        <v>O19</v>
      </c>
      <c r="H32" s="63">
        <v>19</v>
      </c>
      <c r="I32" s="58" t="str">
        <f t="shared" si="4"/>
        <v>28</v>
      </c>
      <c r="J32" s="63">
        <v>28</v>
      </c>
      <c r="K32" s="63" t="s">
        <v>7560</v>
      </c>
      <c r="L32" s="63" t="s">
        <v>522</v>
      </c>
      <c r="M32" s="63" t="s">
        <v>7643</v>
      </c>
      <c r="N32" s="63" t="s">
        <v>7644</v>
      </c>
      <c r="O32" s="63" t="s">
        <v>7645</v>
      </c>
      <c r="P32" s="63" t="s">
        <v>7646</v>
      </c>
      <c r="Q32" s="193"/>
      <c r="R32" s="193">
        <v>4</v>
      </c>
      <c r="S32" s="193"/>
      <c r="T32" s="193"/>
      <c r="U32" s="63" t="s">
        <v>20741</v>
      </c>
    </row>
    <row r="33" spans="1:21" ht="72">
      <c r="A33" s="439" t="str">
        <f t="shared" si="0"/>
        <v>e ambas anteriores sí lo son.</v>
      </c>
      <c r="B33" s="439" t="str">
        <f t="shared" si="1"/>
        <v>20SS</v>
      </c>
      <c r="C33" s="439" t="str">
        <f t="shared" si="2"/>
        <v>HYSSO2028</v>
      </c>
      <c r="D33" s="439" t="s">
        <v>7879</v>
      </c>
      <c r="E33" s="439" t="s">
        <v>7878</v>
      </c>
      <c r="F33" s="63" t="s">
        <v>20131</v>
      </c>
      <c r="G33" s="58" t="str">
        <f t="shared" si="3"/>
        <v>O20</v>
      </c>
      <c r="H33" s="63">
        <v>20</v>
      </c>
      <c r="I33" s="58" t="str">
        <f t="shared" si="4"/>
        <v>28</v>
      </c>
      <c r="J33" s="63">
        <v>28</v>
      </c>
      <c r="K33" s="63" t="s">
        <v>20740</v>
      </c>
      <c r="L33" s="63" t="s">
        <v>523</v>
      </c>
      <c r="M33" s="63" t="s">
        <v>20739</v>
      </c>
      <c r="N33" s="63" t="s">
        <v>20738</v>
      </c>
      <c r="O33" s="63" t="s">
        <v>20737</v>
      </c>
      <c r="P33" s="63" t="s">
        <v>445</v>
      </c>
      <c r="Q33" s="193"/>
      <c r="R33" s="193">
        <v>3</v>
      </c>
      <c r="S33" s="193"/>
      <c r="T33" s="193"/>
      <c r="U33" s="63" t="s">
        <v>20736</v>
      </c>
    </row>
    <row r="34" spans="1:21" ht="72">
      <c r="A34" s="439" t="str">
        <f t="shared" si="0"/>
        <v>es gestionada por las mutuas.</v>
      </c>
      <c r="B34" s="439" t="str">
        <f t="shared" si="1"/>
        <v>21SS</v>
      </c>
      <c r="C34" s="439" t="str">
        <f t="shared" si="2"/>
        <v>HYSSO2128</v>
      </c>
      <c r="D34" s="439" t="s">
        <v>7879</v>
      </c>
      <c r="E34" s="439" t="s">
        <v>7878</v>
      </c>
      <c r="F34" s="63" t="s">
        <v>20131</v>
      </c>
      <c r="G34" s="58" t="str">
        <f t="shared" si="3"/>
        <v>O21</v>
      </c>
      <c r="H34" s="63">
        <v>21</v>
      </c>
      <c r="I34" s="58" t="str">
        <f t="shared" si="4"/>
        <v>28</v>
      </c>
      <c r="J34" s="63">
        <v>28</v>
      </c>
      <c r="K34" s="63" t="s">
        <v>20735</v>
      </c>
      <c r="L34" s="63" t="s">
        <v>522</v>
      </c>
      <c r="M34" s="63" t="s">
        <v>20734</v>
      </c>
      <c r="N34" s="63" t="s">
        <v>20733</v>
      </c>
      <c r="O34" s="63" t="s">
        <v>20732</v>
      </c>
      <c r="P34" s="63" t="s">
        <v>20731</v>
      </c>
      <c r="Q34" s="193"/>
      <c r="R34" s="193">
        <v>4</v>
      </c>
      <c r="S34" s="193"/>
      <c r="T34" s="193"/>
      <c r="U34" s="63" t="s">
        <v>20730</v>
      </c>
    </row>
    <row r="35" spans="1:21" ht="86.4">
      <c r="A35" s="439" t="str">
        <f t="shared" ref="A35:A66" si="5">RIGHT(U35,29)</f>
        <v>sujetas a ciertas exenciones.</v>
      </c>
      <c r="B35" s="439" t="str">
        <f t="shared" ref="B35:B66" si="6">H35&amp;F35</f>
        <v>22SS</v>
      </c>
      <c r="C35" s="439" t="str">
        <f t="shared" ref="C35:C66" si="7">D35&amp;E35&amp;F35&amp;G35&amp;I35</f>
        <v>HYSSO2228</v>
      </c>
      <c r="D35" s="439" t="s">
        <v>7879</v>
      </c>
      <c r="E35" s="439" t="s">
        <v>7878</v>
      </c>
      <c r="F35" s="63" t="s">
        <v>20131</v>
      </c>
      <c r="G35" s="58" t="str">
        <f t="shared" ref="G35:G66" si="8">IF(H35&lt;9,"OO",IF(H35&lt;99,"O",""))&amp;H35</f>
        <v>O22</v>
      </c>
      <c r="H35" s="63">
        <v>22</v>
      </c>
      <c r="I35" s="58" t="str">
        <f t="shared" ref="I35:I66" si="9">IF(J35&lt;9,"O","")&amp;J35</f>
        <v>28</v>
      </c>
      <c r="J35" s="63">
        <v>28</v>
      </c>
      <c r="K35" s="63" t="s">
        <v>20729</v>
      </c>
      <c r="L35" s="63" t="s">
        <v>524</v>
      </c>
      <c r="M35" s="63" t="s">
        <v>20728</v>
      </c>
      <c r="N35" s="63" t="s">
        <v>20725</v>
      </c>
      <c r="O35" s="63" t="s">
        <v>20727</v>
      </c>
      <c r="P35" s="63" t="s">
        <v>20726</v>
      </c>
      <c r="Q35" s="193"/>
      <c r="R35" s="193">
        <v>2</v>
      </c>
      <c r="S35" s="193"/>
      <c r="T35" s="193"/>
      <c r="U35" s="63" t="s">
        <v>20724</v>
      </c>
    </row>
    <row r="36" spans="1:21" ht="100.8">
      <c r="A36" s="439" t="str">
        <f t="shared" si="5"/>
        <v>dar, y D (Ninguna es cierta).</v>
      </c>
      <c r="B36" s="439" t="str">
        <f t="shared" si="6"/>
        <v>23SS</v>
      </c>
      <c r="C36" s="439" t="str">
        <f t="shared" si="7"/>
        <v>HYSSO2328</v>
      </c>
      <c r="D36" s="439" t="s">
        <v>7879</v>
      </c>
      <c r="E36" s="439" t="s">
        <v>7878</v>
      </c>
      <c r="F36" s="63" t="s">
        <v>20131</v>
      </c>
      <c r="G36" s="58" t="str">
        <f t="shared" si="8"/>
        <v>O23</v>
      </c>
      <c r="H36" s="63">
        <v>23</v>
      </c>
      <c r="I36" s="58" t="str">
        <f t="shared" si="9"/>
        <v>28</v>
      </c>
      <c r="J36" s="63">
        <v>28</v>
      </c>
      <c r="K36" s="63" t="s">
        <v>20723</v>
      </c>
      <c r="L36" s="63" t="s">
        <v>524</v>
      </c>
      <c r="M36" s="63" t="s">
        <v>20722</v>
      </c>
      <c r="N36" s="63" t="s">
        <v>20720</v>
      </c>
      <c r="O36" s="63" t="s">
        <v>20721</v>
      </c>
      <c r="P36" s="63" t="s">
        <v>171</v>
      </c>
      <c r="Q36" s="193"/>
      <c r="R36" s="193">
        <v>2</v>
      </c>
      <c r="S36" s="193"/>
      <c r="T36" s="193"/>
      <c r="U36" s="63" t="s">
        <v>20719</v>
      </c>
    </row>
    <row r="37" spans="1:21" ht="86.4">
      <c r="A37" s="439" t="str">
        <f t="shared" si="5"/>
        <v>bles de toda la colaboración.</v>
      </c>
      <c r="B37" s="439" t="str">
        <f t="shared" si="6"/>
        <v>24SS</v>
      </c>
      <c r="C37" s="439" t="str">
        <f t="shared" si="7"/>
        <v>HYSSO2428</v>
      </c>
      <c r="D37" s="439" t="s">
        <v>7879</v>
      </c>
      <c r="E37" s="439" t="s">
        <v>7878</v>
      </c>
      <c r="F37" s="63" t="s">
        <v>20131</v>
      </c>
      <c r="G37" s="58" t="str">
        <f t="shared" si="8"/>
        <v>O24</v>
      </c>
      <c r="H37" s="63">
        <v>24</v>
      </c>
      <c r="I37" s="58" t="str">
        <f t="shared" si="9"/>
        <v>28</v>
      </c>
      <c r="J37" s="63">
        <v>28</v>
      </c>
      <c r="K37" s="63" t="s">
        <v>20718</v>
      </c>
      <c r="L37" s="63" t="s">
        <v>522</v>
      </c>
      <c r="M37" s="63" t="s">
        <v>20717</v>
      </c>
      <c r="N37" s="63" t="s">
        <v>20716</v>
      </c>
      <c r="O37" s="63" t="s">
        <v>20715</v>
      </c>
      <c r="P37" s="63" t="s">
        <v>171</v>
      </c>
      <c r="Q37" s="193"/>
      <c r="R37" s="193">
        <v>4</v>
      </c>
      <c r="S37" s="193"/>
      <c r="T37" s="193"/>
      <c r="U37" s="63" t="s">
        <v>20714</v>
      </c>
    </row>
    <row r="38" spans="1:21" ht="57.6">
      <c r="A38" s="439" t="str">
        <f t="shared" si="5"/>
        <v>ya que no tratan estos temas.</v>
      </c>
      <c r="B38" s="439" t="str">
        <f t="shared" si="6"/>
        <v>25SS</v>
      </c>
      <c r="C38" s="439" t="str">
        <f t="shared" si="7"/>
        <v>HYSSO2528</v>
      </c>
      <c r="D38" s="439" t="s">
        <v>7879</v>
      </c>
      <c r="E38" s="439" t="s">
        <v>7878</v>
      </c>
      <c r="F38" s="63" t="s">
        <v>20131</v>
      </c>
      <c r="G38" s="58" t="str">
        <f t="shared" si="8"/>
        <v>O25</v>
      </c>
      <c r="H38" s="63">
        <v>25</v>
      </c>
      <c r="I38" s="58" t="str">
        <f t="shared" si="9"/>
        <v>28</v>
      </c>
      <c r="J38" s="63">
        <v>28</v>
      </c>
      <c r="K38" s="63" t="s">
        <v>7558</v>
      </c>
      <c r="L38" s="63" t="s">
        <v>1387</v>
      </c>
      <c r="M38" s="63" t="s">
        <v>7635</v>
      </c>
      <c r="N38" s="63" t="s">
        <v>7636</v>
      </c>
      <c r="O38" s="63" t="s">
        <v>7637</v>
      </c>
      <c r="P38" s="63" t="s">
        <v>7638</v>
      </c>
      <c r="Q38" s="193"/>
      <c r="R38" s="193">
        <v>1</v>
      </c>
      <c r="S38" s="193"/>
      <c r="T38" s="193"/>
      <c r="U38" s="63" t="s">
        <v>20713</v>
      </c>
    </row>
    <row r="39" spans="1:21" ht="86.4">
      <c r="A39" s="314" t="str">
        <f t="shared" si="5"/>
        <v>al), y D (Ninguna es cierta).</v>
      </c>
      <c r="B39" s="314" t="str">
        <f t="shared" si="6"/>
        <v>26SS</v>
      </c>
      <c r="C39" s="314" t="str">
        <f t="shared" si="7"/>
        <v>HYSSO2628</v>
      </c>
      <c r="D39" s="314" t="s">
        <v>7879</v>
      </c>
      <c r="E39" s="314" t="s">
        <v>7878</v>
      </c>
      <c r="F39" s="190" t="s">
        <v>20131</v>
      </c>
      <c r="G39" s="233" t="str">
        <f t="shared" si="8"/>
        <v>O26</v>
      </c>
      <c r="H39" s="190">
        <v>26</v>
      </c>
      <c r="I39" s="233" t="str">
        <f t="shared" si="9"/>
        <v>28</v>
      </c>
      <c r="J39" s="190">
        <v>28</v>
      </c>
      <c r="K39" s="190" t="s">
        <v>20712</v>
      </c>
      <c r="L39" s="190" t="s">
        <v>524</v>
      </c>
      <c r="M39" s="190" t="s">
        <v>20711</v>
      </c>
      <c r="N39" s="190" t="s">
        <v>20709</v>
      </c>
      <c r="O39" s="190" t="s">
        <v>20710</v>
      </c>
      <c r="P39" s="190" t="s">
        <v>171</v>
      </c>
      <c r="Q39" s="197"/>
      <c r="R39" s="197">
        <v>2</v>
      </c>
      <c r="S39" s="197"/>
      <c r="T39" s="197"/>
      <c r="U39" s="190" t="s">
        <v>20708</v>
      </c>
    </row>
    <row r="40" spans="1:21" ht="86.4">
      <c r="A40" s="314" t="str">
        <f t="shared" si="5"/>
        <v>está dentro de sus funciones.</v>
      </c>
      <c r="B40" s="314" t="str">
        <f t="shared" si="6"/>
        <v>27SS</v>
      </c>
      <c r="C40" s="314" t="str">
        <f t="shared" si="7"/>
        <v>HYSSO2728</v>
      </c>
      <c r="D40" s="314" t="s">
        <v>7879</v>
      </c>
      <c r="E40" s="314" t="s">
        <v>7878</v>
      </c>
      <c r="F40" s="190" t="s">
        <v>20131</v>
      </c>
      <c r="G40" s="233" t="str">
        <f t="shared" si="8"/>
        <v>O27</v>
      </c>
      <c r="H40" s="190">
        <v>27</v>
      </c>
      <c r="I40" s="233" t="str">
        <f t="shared" si="9"/>
        <v>28</v>
      </c>
      <c r="J40" s="190">
        <v>28</v>
      </c>
      <c r="K40" s="190" t="s">
        <v>20707</v>
      </c>
      <c r="L40" s="190" t="s">
        <v>523</v>
      </c>
      <c r="M40" s="190" t="s">
        <v>20706</v>
      </c>
      <c r="N40" s="190" t="s">
        <v>20705</v>
      </c>
      <c r="O40" s="190" t="s">
        <v>20703</v>
      </c>
      <c r="P40" s="190" t="s">
        <v>20704</v>
      </c>
      <c r="Q40" s="197"/>
      <c r="R40" s="197">
        <v>3</v>
      </c>
      <c r="S40" s="197"/>
      <c r="T40" s="197"/>
      <c r="U40" s="190" t="s">
        <v>20702</v>
      </c>
    </row>
    <row r="41" spans="1:21" ht="72">
      <c r="A41" s="314" t="str">
        <f t="shared" si="5"/>
        <v xml:space="preserve"> sí es el órgano responsable.</v>
      </c>
      <c r="B41" s="314" t="str">
        <f t="shared" si="6"/>
        <v>28SS</v>
      </c>
      <c r="C41" s="314" t="str">
        <f t="shared" si="7"/>
        <v>HYSSO2828</v>
      </c>
      <c r="D41" s="314" t="s">
        <v>7879</v>
      </c>
      <c r="E41" s="314" t="s">
        <v>7878</v>
      </c>
      <c r="F41" s="190" t="s">
        <v>20131</v>
      </c>
      <c r="G41" s="233" t="str">
        <f t="shared" si="8"/>
        <v>O28</v>
      </c>
      <c r="H41" s="190">
        <v>28</v>
      </c>
      <c r="I41" s="233" t="str">
        <f t="shared" si="9"/>
        <v>28</v>
      </c>
      <c r="J41" s="190">
        <v>28</v>
      </c>
      <c r="K41" s="190" t="s">
        <v>20701</v>
      </c>
      <c r="L41" s="190" t="s">
        <v>524</v>
      </c>
      <c r="M41" s="190" t="s">
        <v>6544</v>
      </c>
      <c r="N41" s="190" t="s">
        <v>851</v>
      </c>
      <c r="O41" s="190" t="s">
        <v>3399</v>
      </c>
      <c r="P41" s="190" t="s">
        <v>171</v>
      </c>
      <c r="Q41" s="197"/>
      <c r="R41" s="197">
        <v>2</v>
      </c>
      <c r="S41" s="197"/>
      <c r="T41" s="197"/>
      <c r="U41" s="190" t="s">
        <v>20700</v>
      </c>
    </row>
    <row r="42" spans="1:21" ht="115.2">
      <c r="A42" s="280" t="str">
        <f t="shared" si="5"/>
        <v>va...) es incorrecto también.</v>
      </c>
      <c r="B42" s="280" t="str">
        <f t="shared" si="6"/>
        <v>29SS</v>
      </c>
      <c r="C42" s="280" t="str">
        <f t="shared" si="7"/>
        <v>HYSSO2928</v>
      </c>
      <c r="D42" s="280" t="s">
        <v>7879</v>
      </c>
      <c r="E42" s="280" t="s">
        <v>7878</v>
      </c>
      <c r="F42" s="88" t="s">
        <v>20131</v>
      </c>
      <c r="G42" s="100" t="str">
        <f t="shared" si="8"/>
        <v>O29</v>
      </c>
      <c r="H42" s="88">
        <v>29</v>
      </c>
      <c r="I42" s="100" t="str">
        <f t="shared" si="9"/>
        <v>28</v>
      </c>
      <c r="J42" s="88">
        <v>28</v>
      </c>
      <c r="K42" s="88" t="s">
        <v>20699</v>
      </c>
      <c r="L42" s="88" t="s">
        <v>524</v>
      </c>
      <c r="M42" s="88" t="s">
        <v>20698</v>
      </c>
      <c r="N42" s="88" t="s">
        <v>20695</v>
      </c>
      <c r="O42" s="88" t="s">
        <v>20697</v>
      </c>
      <c r="P42" s="88" t="s">
        <v>20696</v>
      </c>
      <c r="Q42" s="89"/>
      <c r="R42" s="89">
        <v>2</v>
      </c>
      <c r="S42" s="89"/>
      <c r="T42" s="89"/>
      <c r="U42" s="88" t="s">
        <v>20694</v>
      </c>
    </row>
    <row r="43" spans="1:21" ht="72">
      <c r="A43" s="280" t="str">
        <f t="shared" si="5"/>
        <v>mental en toda planificación.</v>
      </c>
      <c r="B43" s="280" t="str">
        <f t="shared" si="6"/>
        <v>30SS</v>
      </c>
      <c r="C43" s="280" t="str">
        <f t="shared" si="7"/>
        <v>HYSSO3028</v>
      </c>
      <c r="D43" s="280" t="s">
        <v>7879</v>
      </c>
      <c r="E43" s="280" t="s">
        <v>7878</v>
      </c>
      <c r="F43" s="88" t="s">
        <v>20131</v>
      </c>
      <c r="G43" s="100" t="str">
        <f t="shared" si="8"/>
        <v>O30</v>
      </c>
      <c r="H43" s="88">
        <v>30</v>
      </c>
      <c r="I43" s="100" t="str">
        <f t="shared" si="9"/>
        <v>28</v>
      </c>
      <c r="J43" s="88">
        <v>28</v>
      </c>
      <c r="K43" s="88" t="s">
        <v>4308</v>
      </c>
      <c r="L43" s="88" t="s">
        <v>1387</v>
      </c>
      <c r="M43" s="88" t="s">
        <v>4309</v>
      </c>
      <c r="N43" s="88" t="s">
        <v>4310</v>
      </c>
      <c r="O43" s="88" t="s">
        <v>4311</v>
      </c>
      <c r="P43" s="88" t="s">
        <v>4438</v>
      </c>
      <c r="Q43" s="89"/>
      <c r="R43" s="89">
        <v>1</v>
      </c>
      <c r="S43" s="89"/>
      <c r="T43" s="89"/>
      <c r="U43" s="88" t="s">
        <v>20693</v>
      </c>
    </row>
    <row r="44" spans="1:21" ht="86.4">
      <c r="A44" s="280" t="str">
        <f t="shared" si="5"/>
        <v>ación correcta de principios.</v>
      </c>
      <c r="B44" s="280" t="str">
        <f t="shared" si="6"/>
        <v>31SS</v>
      </c>
      <c r="C44" s="280" t="str">
        <f t="shared" si="7"/>
        <v>HYSSO3128</v>
      </c>
      <c r="D44" s="280" t="s">
        <v>7879</v>
      </c>
      <c r="E44" s="280" t="s">
        <v>7878</v>
      </c>
      <c r="F44" s="88" t="s">
        <v>20131</v>
      </c>
      <c r="G44" s="100" t="str">
        <f t="shared" si="8"/>
        <v>O31</v>
      </c>
      <c r="H44" s="88">
        <v>31</v>
      </c>
      <c r="I44" s="100" t="str">
        <f t="shared" si="9"/>
        <v>28</v>
      </c>
      <c r="J44" s="88">
        <v>28</v>
      </c>
      <c r="K44" s="88" t="s">
        <v>20692</v>
      </c>
      <c r="L44" s="88" t="s">
        <v>1387</v>
      </c>
      <c r="M44" s="88" t="s">
        <v>20689</v>
      </c>
      <c r="N44" s="88" t="s">
        <v>7086</v>
      </c>
      <c r="O44" s="88" t="s">
        <v>20691</v>
      </c>
      <c r="P44" s="88" t="s">
        <v>20690</v>
      </c>
      <c r="Q44" s="89"/>
      <c r="R44" s="89">
        <v>1</v>
      </c>
      <c r="S44" s="89"/>
      <c r="T44" s="89"/>
      <c r="U44" s="88" t="s">
        <v>20688</v>
      </c>
    </row>
    <row r="45" spans="1:21" ht="100.8">
      <c r="A45" s="280" t="str">
        <f t="shared" si="5"/>
        <v>os excedentes económicos...).</v>
      </c>
      <c r="B45" s="280" t="str">
        <f t="shared" si="6"/>
        <v>32SS</v>
      </c>
      <c r="C45" s="280" t="str">
        <f t="shared" si="7"/>
        <v>HYSSO3228</v>
      </c>
      <c r="D45" s="280" t="s">
        <v>7879</v>
      </c>
      <c r="E45" s="280" t="s">
        <v>7878</v>
      </c>
      <c r="F45" s="88" t="s">
        <v>20131</v>
      </c>
      <c r="G45" s="100" t="str">
        <f t="shared" si="8"/>
        <v>O32</v>
      </c>
      <c r="H45" s="88">
        <v>32</v>
      </c>
      <c r="I45" s="100" t="str">
        <f t="shared" si="9"/>
        <v>28</v>
      </c>
      <c r="J45" s="88">
        <v>28</v>
      </c>
      <c r="K45" s="88" t="s">
        <v>20687</v>
      </c>
      <c r="L45" s="88" t="s">
        <v>1387</v>
      </c>
      <c r="M45" s="88" t="s">
        <v>20683</v>
      </c>
      <c r="N45" s="88" t="s">
        <v>20686</v>
      </c>
      <c r="O45" s="88" t="s">
        <v>20685</v>
      </c>
      <c r="P45" s="88" t="s">
        <v>20684</v>
      </c>
      <c r="Q45" s="89"/>
      <c r="R45" s="89">
        <v>1</v>
      </c>
      <c r="S45" s="89"/>
      <c r="T45" s="89"/>
      <c r="U45" s="88" t="s">
        <v>20682</v>
      </c>
    </row>
    <row r="46" spans="1:21" ht="72">
      <c r="A46" s="280" t="str">
        <f t="shared" si="5"/>
        <v xml:space="preserve"> precisión el nombre oficial.</v>
      </c>
      <c r="B46" s="280" t="str">
        <f t="shared" si="6"/>
        <v>33SS</v>
      </c>
      <c r="C46" s="280" t="str">
        <f t="shared" si="7"/>
        <v>HYSSO3328</v>
      </c>
      <c r="D46" s="280" t="s">
        <v>7879</v>
      </c>
      <c r="E46" s="280" t="s">
        <v>7878</v>
      </c>
      <c r="F46" s="88" t="s">
        <v>20131</v>
      </c>
      <c r="G46" s="100" t="str">
        <f t="shared" si="8"/>
        <v>O33</v>
      </c>
      <c r="H46" s="88">
        <v>33</v>
      </c>
      <c r="I46" s="100" t="str">
        <f t="shared" si="9"/>
        <v>28</v>
      </c>
      <c r="J46" s="88">
        <v>28</v>
      </c>
      <c r="K46" s="88" t="s">
        <v>7344</v>
      </c>
      <c r="L46" s="88" t="s">
        <v>524</v>
      </c>
      <c r="M46" s="88" t="s">
        <v>7350</v>
      </c>
      <c r="N46" s="88" t="s">
        <v>7351</v>
      </c>
      <c r="O46" s="88" t="s">
        <v>7352</v>
      </c>
      <c r="P46" s="88" t="s">
        <v>7353</v>
      </c>
      <c r="Q46" s="89"/>
      <c r="R46" s="89">
        <v>2</v>
      </c>
      <c r="S46" s="89"/>
      <c r="T46" s="89"/>
      <c r="U46" s="88" t="s">
        <v>20681</v>
      </c>
    </row>
    <row r="47" spans="1:21" ht="72">
      <c r="A47" s="280" t="str">
        <f t="shared" si="5"/>
        <v>s de esta función específica.</v>
      </c>
      <c r="B47" s="280" t="str">
        <f t="shared" si="6"/>
        <v>34SS</v>
      </c>
      <c r="C47" s="280" t="str">
        <f t="shared" si="7"/>
        <v>HYSSO3428</v>
      </c>
      <c r="D47" s="280" t="s">
        <v>7879</v>
      </c>
      <c r="E47" s="280" t="s">
        <v>7878</v>
      </c>
      <c r="F47" s="88" t="s">
        <v>20131</v>
      </c>
      <c r="G47" s="100" t="str">
        <f t="shared" si="8"/>
        <v>O34</v>
      </c>
      <c r="H47" s="88">
        <v>34</v>
      </c>
      <c r="I47" s="100" t="str">
        <f t="shared" si="9"/>
        <v>28</v>
      </c>
      <c r="J47" s="88">
        <v>28</v>
      </c>
      <c r="K47" s="88" t="s">
        <v>5012</v>
      </c>
      <c r="L47" s="88" t="s">
        <v>524</v>
      </c>
      <c r="M47" s="88" t="s">
        <v>5013</v>
      </c>
      <c r="N47" s="88" t="s">
        <v>5014</v>
      </c>
      <c r="O47" s="88" t="s">
        <v>5015</v>
      </c>
      <c r="P47" s="88" t="s">
        <v>5016</v>
      </c>
      <c r="Q47" s="89"/>
      <c r="R47" s="89">
        <v>2</v>
      </c>
      <c r="S47" s="89"/>
      <c r="T47" s="89"/>
      <c r="U47" s="88" t="s">
        <v>20680</v>
      </c>
    </row>
    <row r="48" spans="1:21" ht="57.6">
      <c r="A48" s="280" t="str">
        <f t="shared" si="5"/>
        <v>de la protección del sistema.</v>
      </c>
      <c r="B48" s="280" t="str">
        <f t="shared" si="6"/>
        <v>35SS</v>
      </c>
      <c r="C48" s="280" t="str">
        <f t="shared" si="7"/>
        <v>HYSSO3528</v>
      </c>
      <c r="D48" s="280" t="s">
        <v>7879</v>
      </c>
      <c r="E48" s="280" t="s">
        <v>7878</v>
      </c>
      <c r="F48" s="88" t="s">
        <v>20131</v>
      </c>
      <c r="G48" s="100" t="str">
        <f t="shared" si="8"/>
        <v>O35</v>
      </c>
      <c r="H48" s="88">
        <v>35</v>
      </c>
      <c r="I48" s="100" t="str">
        <f t="shared" si="9"/>
        <v>28</v>
      </c>
      <c r="J48" s="88">
        <v>28</v>
      </c>
      <c r="K48" s="88" t="s">
        <v>5007</v>
      </c>
      <c r="L48" s="88" t="s">
        <v>524</v>
      </c>
      <c r="M48" s="88" t="s">
        <v>5008</v>
      </c>
      <c r="N48" s="88" t="s">
        <v>5009</v>
      </c>
      <c r="O48" s="88" t="s">
        <v>5010</v>
      </c>
      <c r="P48" s="88" t="s">
        <v>5011</v>
      </c>
      <c r="Q48" s="89"/>
      <c r="R48" s="89">
        <v>2</v>
      </c>
      <c r="S48" s="89"/>
      <c r="T48" s="89"/>
      <c r="U48" s="88" t="s">
        <v>20679</v>
      </c>
    </row>
    <row r="49" spans="1:21" ht="57.6">
      <c r="A49" s="280" t="str">
        <f t="shared" si="5"/>
        <v>incompletas en esta pregunta.</v>
      </c>
      <c r="B49" s="280" t="str">
        <f t="shared" si="6"/>
        <v>36SS</v>
      </c>
      <c r="C49" s="280" t="str">
        <f t="shared" si="7"/>
        <v>HYSSO3628</v>
      </c>
      <c r="D49" s="280" t="s">
        <v>7879</v>
      </c>
      <c r="E49" s="280" t="s">
        <v>7878</v>
      </c>
      <c r="F49" s="88" t="s">
        <v>20131</v>
      </c>
      <c r="G49" s="100" t="str">
        <f t="shared" si="8"/>
        <v>O36</v>
      </c>
      <c r="H49" s="88">
        <v>36</v>
      </c>
      <c r="I49" s="100" t="str">
        <f t="shared" si="9"/>
        <v>28</v>
      </c>
      <c r="J49" s="88">
        <v>28</v>
      </c>
      <c r="K49" s="88" t="s">
        <v>3616</v>
      </c>
      <c r="L49" s="88" t="s">
        <v>522</v>
      </c>
      <c r="M49" s="88" t="s">
        <v>3617</v>
      </c>
      <c r="N49" s="88" t="s">
        <v>3618</v>
      </c>
      <c r="O49" s="88" t="s">
        <v>3619</v>
      </c>
      <c r="P49" s="88" t="s">
        <v>528</v>
      </c>
      <c r="Q49" s="89"/>
      <c r="R49" s="89">
        <v>4</v>
      </c>
      <c r="S49" s="89"/>
      <c r="T49" s="89"/>
      <c r="U49" s="88" t="s">
        <v>20678</v>
      </c>
    </row>
    <row r="50" spans="1:21" ht="72">
      <c r="A50" s="280" t="str">
        <f t="shared" si="5"/>
        <v>das, y D (Ninguna es cierta).</v>
      </c>
      <c r="B50" s="280" t="str">
        <f t="shared" si="6"/>
        <v>37SS</v>
      </c>
      <c r="C50" s="280" t="str">
        <f t="shared" si="7"/>
        <v>HYSSO3728</v>
      </c>
      <c r="D50" s="280" t="s">
        <v>7879</v>
      </c>
      <c r="E50" s="280" t="s">
        <v>7878</v>
      </c>
      <c r="F50" s="88" t="s">
        <v>20131</v>
      </c>
      <c r="G50" s="100" t="str">
        <f t="shared" si="8"/>
        <v>O37</v>
      </c>
      <c r="H50" s="88">
        <v>37</v>
      </c>
      <c r="I50" s="100" t="str">
        <f t="shared" si="9"/>
        <v>28</v>
      </c>
      <c r="J50" s="88">
        <v>28</v>
      </c>
      <c r="K50" s="88" t="s">
        <v>5489</v>
      </c>
      <c r="L50" s="88" t="s">
        <v>523</v>
      </c>
      <c r="M50" s="88" t="s">
        <v>5490</v>
      </c>
      <c r="N50" s="88" t="s">
        <v>5491</v>
      </c>
      <c r="O50" s="88" t="s">
        <v>5492</v>
      </c>
      <c r="P50" s="88" t="s">
        <v>171</v>
      </c>
      <c r="Q50" s="89"/>
      <c r="R50" s="89">
        <v>3</v>
      </c>
      <c r="S50" s="89"/>
      <c r="T50" s="89"/>
      <c r="U50" s="88" t="s">
        <v>20677</v>
      </c>
    </row>
    <row r="51" spans="1:21" ht="57.6">
      <c r="A51" s="280" t="str">
        <f t="shared" si="5"/>
        <v>s de personas; y D (Ninguna).</v>
      </c>
      <c r="B51" s="280" t="str">
        <f t="shared" si="6"/>
        <v>38SS</v>
      </c>
      <c r="C51" s="280" t="str">
        <f t="shared" si="7"/>
        <v>HYSSO3828</v>
      </c>
      <c r="D51" s="280" t="s">
        <v>7879</v>
      </c>
      <c r="E51" s="280" t="s">
        <v>7878</v>
      </c>
      <c r="F51" s="88" t="s">
        <v>20131</v>
      </c>
      <c r="G51" s="100" t="str">
        <f t="shared" si="8"/>
        <v>O38</v>
      </c>
      <c r="H51" s="88">
        <v>38</v>
      </c>
      <c r="I51" s="100" t="str">
        <f t="shared" si="9"/>
        <v>28</v>
      </c>
      <c r="J51" s="88">
        <v>28</v>
      </c>
      <c r="K51" s="88" t="s">
        <v>6404</v>
      </c>
      <c r="L51" s="88" t="s">
        <v>524</v>
      </c>
      <c r="M51" s="88" t="s">
        <v>6405</v>
      </c>
      <c r="N51" s="88" t="s">
        <v>6406</v>
      </c>
      <c r="O51" s="88" t="s">
        <v>2604</v>
      </c>
      <c r="P51" s="88" t="s">
        <v>5461</v>
      </c>
      <c r="Q51" s="89"/>
      <c r="R51" s="89">
        <v>2</v>
      </c>
      <c r="S51" s="89"/>
      <c r="T51" s="89"/>
      <c r="U51" s="88" t="s">
        <v>20676</v>
      </c>
    </row>
    <row r="52" spans="1:21" ht="86.4">
      <c r="A52" s="280" t="str">
        <f t="shared" si="5"/>
        <v>as), todas ellas incompletas.</v>
      </c>
      <c r="B52" s="280" t="str">
        <f t="shared" si="6"/>
        <v>39SS</v>
      </c>
      <c r="C52" s="280" t="str">
        <f t="shared" si="7"/>
        <v>HYSSO3928</v>
      </c>
      <c r="D52" s="280" t="s">
        <v>7879</v>
      </c>
      <c r="E52" s="280" t="s">
        <v>7878</v>
      </c>
      <c r="F52" s="88" t="s">
        <v>20131</v>
      </c>
      <c r="G52" s="100" t="str">
        <f t="shared" si="8"/>
        <v>O39</v>
      </c>
      <c r="H52" s="88">
        <v>39</v>
      </c>
      <c r="I52" s="100" t="str">
        <f t="shared" si="9"/>
        <v>28</v>
      </c>
      <c r="J52" s="88">
        <v>28</v>
      </c>
      <c r="K52" s="88" t="s">
        <v>6407</v>
      </c>
      <c r="L52" s="88" t="s">
        <v>522</v>
      </c>
      <c r="M52" s="88" t="s">
        <v>6408</v>
      </c>
      <c r="N52" s="88" t="s">
        <v>6409</v>
      </c>
      <c r="O52" s="88" t="s">
        <v>6410</v>
      </c>
      <c r="P52" s="88" t="s">
        <v>6411</v>
      </c>
      <c r="Q52" s="89"/>
      <c r="R52" s="89">
        <v>4</v>
      </c>
      <c r="S52" s="89"/>
      <c r="T52" s="89"/>
      <c r="U52" s="88" t="s">
        <v>20675</v>
      </c>
    </row>
    <row r="53" spans="1:21" ht="86.4">
      <c r="A53" s="280" t="str">
        <f t="shared" si="5"/>
        <v>flejan el principio completo.</v>
      </c>
      <c r="B53" s="280" t="str">
        <f t="shared" si="6"/>
        <v>40SS</v>
      </c>
      <c r="C53" s="280" t="str">
        <f t="shared" si="7"/>
        <v>HYSSO4028</v>
      </c>
      <c r="D53" s="280" t="s">
        <v>7879</v>
      </c>
      <c r="E53" s="280" t="s">
        <v>7878</v>
      </c>
      <c r="F53" s="88" t="s">
        <v>20131</v>
      </c>
      <c r="G53" s="100" t="str">
        <f t="shared" si="8"/>
        <v>O40</v>
      </c>
      <c r="H53" s="88">
        <v>40</v>
      </c>
      <c r="I53" s="100" t="str">
        <f t="shared" si="9"/>
        <v>28</v>
      </c>
      <c r="J53" s="88">
        <v>28</v>
      </c>
      <c r="K53" s="88" t="s">
        <v>3602</v>
      </c>
      <c r="L53" s="88" t="s">
        <v>522</v>
      </c>
      <c r="M53" s="88" t="s">
        <v>3603</v>
      </c>
      <c r="N53" s="88" t="s">
        <v>3604</v>
      </c>
      <c r="O53" s="88" t="s">
        <v>3605</v>
      </c>
      <c r="P53" s="88" t="s">
        <v>171</v>
      </c>
      <c r="Q53" s="89"/>
      <c r="R53" s="89">
        <v>4</v>
      </c>
      <c r="S53" s="89"/>
      <c r="T53" s="89"/>
      <c r="U53" s="88" t="s">
        <v>20674</v>
      </c>
    </row>
    <row r="54" spans="1:21" ht="72">
      <c r="A54" s="280" t="str">
        <f t="shared" si="5"/>
        <v>as incompletas o incorrectas.</v>
      </c>
      <c r="B54" s="280" t="str">
        <f t="shared" si="6"/>
        <v>41SS</v>
      </c>
      <c r="C54" s="280" t="str">
        <f t="shared" si="7"/>
        <v>HYSSO4128</v>
      </c>
      <c r="D54" s="280" t="s">
        <v>7879</v>
      </c>
      <c r="E54" s="280" t="s">
        <v>7878</v>
      </c>
      <c r="F54" s="88" t="s">
        <v>20131</v>
      </c>
      <c r="G54" s="100" t="str">
        <f t="shared" si="8"/>
        <v>O41</v>
      </c>
      <c r="H54" s="88">
        <v>41</v>
      </c>
      <c r="I54" s="100" t="str">
        <f t="shared" si="9"/>
        <v>28</v>
      </c>
      <c r="J54" s="88">
        <v>28</v>
      </c>
      <c r="K54" s="88" t="s">
        <v>3606</v>
      </c>
      <c r="L54" s="88" t="s">
        <v>543</v>
      </c>
      <c r="M54" s="88" t="s">
        <v>3607</v>
      </c>
      <c r="N54" s="88" t="s">
        <v>3608</v>
      </c>
      <c r="O54" s="88" t="s">
        <v>3609</v>
      </c>
      <c r="P54" s="88" t="s">
        <v>3610</v>
      </c>
      <c r="Q54" s="89"/>
      <c r="R54" s="89">
        <v>2</v>
      </c>
      <c r="S54" s="89"/>
      <c r="T54" s="89"/>
      <c r="U54" s="88" t="s">
        <v>20673</v>
      </c>
    </row>
    <row r="55" spans="1:21" ht="57.6">
      <c r="A55" s="280" t="str">
        <f t="shared" si="5"/>
        <v>s), que son ingresos menores.</v>
      </c>
      <c r="B55" s="280" t="str">
        <f t="shared" si="6"/>
        <v>42SS</v>
      </c>
      <c r="C55" s="280" t="str">
        <f t="shared" si="7"/>
        <v>HYSSO4228</v>
      </c>
      <c r="D55" s="280" t="s">
        <v>7879</v>
      </c>
      <c r="E55" s="280" t="s">
        <v>7878</v>
      </c>
      <c r="F55" s="88" t="s">
        <v>20131</v>
      </c>
      <c r="G55" s="100" t="str">
        <f t="shared" si="8"/>
        <v>O42</v>
      </c>
      <c r="H55" s="88">
        <v>42</v>
      </c>
      <c r="I55" s="100" t="str">
        <f t="shared" si="9"/>
        <v>28</v>
      </c>
      <c r="J55" s="88">
        <v>28</v>
      </c>
      <c r="K55" s="88" t="s">
        <v>3611</v>
      </c>
      <c r="L55" s="88" t="s">
        <v>524</v>
      </c>
      <c r="M55" s="88" t="s">
        <v>3612</v>
      </c>
      <c r="N55" s="88" t="s">
        <v>3613</v>
      </c>
      <c r="O55" s="88" t="s">
        <v>3614</v>
      </c>
      <c r="P55" s="88" t="s">
        <v>3615</v>
      </c>
      <c r="Q55" s="89"/>
      <c r="R55" s="89">
        <v>2</v>
      </c>
      <c r="S55" s="89"/>
      <c r="T55" s="89"/>
      <c r="U55" s="88" t="s">
        <v>20672</v>
      </c>
    </row>
    <row r="56" spans="1:21" ht="57.6">
      <c r="A56" s="280" t="str">
        <f t="shared" si="5"/>
        <v xml:space="preserve"> a otro tipo de prestaciones.</v>
      </c>
      <c r="B56" s="280" t="str">
        <f t="shared" si="6"/>
        <v>43SS</v>
      </c>
      <c r="C56" s="280" t="str">
        <f t="shared" si="7"/>
        <v>HYSSO4328</v>
      </c>
      <c r="D56" s="280" t="s">
        <v>7879</v>
      </c>
      <c r="E56" s="280" t="s">
        <v>7878</v>
      </c>
      <c r="F56" s="88" t="s">
        <v>20131</v>
      </c>
      <c r="G56" s="100" t="str">
        <f t="shared" si="8"/>
        <v>O43</v>
      </c>
      <c r="H56" s="88">
        <v>43</v>
      </c>
      <c r="I56" s="100" t="str">
        <f t="shared" si="9"/>
        <v>28</v>
      </c>
      <c r="J56" s="88">
        <v>28</v>
      </c>
      <c r="K56" s="88" t="s">
        <v>5493</v>
      </c>
      <c r="L56" s="88" t="s">
        <v>1387</v>
      </c>
      <c r="M56" s="88" t="s">
        <v>5494</v>
      </c>
      <c r="N56" s="88" t="s">
        <v>5495</v>
      </c>
      <c r="O56" s="88" t="s">
        <v>5496</v>
      </c>
      <c r="P56" s="88" t="s">
        <v>5497</v>
      </c>
      <c r="Q56" s="89"/>
      <c r="R56" s="89">
        <v>1</v>
      </c>
      <c r="S56" s="89"/>
      <c r="T56" s="89"/>
      <c r="U56" s="88" t="s">
        <v>20671</v>
      </c>
    </row>
    <row r="57" spans="1:21" ht="57.6">
      <c r="A57" s="280" t="str">
        <f t="shared" si="5"/>
        <v>adecuadamente el rol del ISM.</v>
      </c>
      <c r="B57" s="280" t="str">
        <f t="shared" si="6"/>
        <v>44SS</v>
      </c>
      <c r="C57" s="280" t="str">
        <f t="shared" si="7"/>
        <v>HYSSO4428</v>
      </c>
      <c r="D57" s="280" t="s">
        <v>7879</v>
      </c>
      <c r="E57" s="280" t="s">
        <v>7878</v>
      </c>
      <c r="F57" s="88" t="s">
        <v>20131</v>
      </c>
      <c r="G57" s="100" t="str">
        <f t="shared" si="8"/>
        <v>O44</v>
      </c>
      <c r="H57" s="88">
        <v>44</v>
      </c>
      <c r="I57" s="100" t="str">
        <f t="shared" si="9"/>
        <v>28</v>
      </c>
      <c r="J57" s="88">
        <v>28</v>
      </c>
      <c r="K57" s="88" t="s">
        <v>20670</v>
      </c>
      <c r="L57" s="88" t="s">
        <v>524</v>
      </c>
      <c r="M57" s="88" t="s">
        <v>20669</v>
      </c>
      <c r="N57" s="88" t="s">
        <v>20666</v>
      </c>
      <c r="O57" s="88" t="s">
        <v>20668</v>
      </c>
      <c r="P57" s="88" t="s">
        <v>20667</v>
      </c>
      <c r="Q57" s="89"/>
      <c r="R57" s="89">
        <v>2</v>
      </c>
      <c r="S57" s="89"/>
      <c r="T57" s="89"/>
      <c r="U57" s="88" t="s">
        <v>20665</v>
      </c>
    </row>
    <row r="58" spans="1:21" ht="86.4">
      <c r="A58" s="280" t="str">
        <f t="shared" si="5"/>
        <v>etencias exclusivas del INSS.</v>
      </c>
      <c r="B58" s="280" t="str">
        <f t="shared" si="6"/>
        <v>45SS</v>
      </c>
      <c r="C58" s="280" t="str">
        <f t="shared" si="7"/>
        <v>HYSSO4528</v>
      </c>
      <c r="D58" s="280" t="s">
        <v>7879</v>
      </c>
      <c r="E58" s="280" t="s">
        <v>7878</v>
      </c>
      <c r="F58" s="88" t="s">
        <v>20131</v>
      </c>
      <c r="G58" s="100" t="str">
        <f t="shared" si="8"/>
        <v>O45</v>
      </c>
      <c r="H58" s="88">
        <v>45</v>
      </c>
      <c r="I58" s="100" t="str">
        <f t="shared" si="9"/>
        <v>28</v>
      </c>
      <c r="J58" s="88">
        <v>28</v>
      </c>
      <c r="K58" s="88" t="s">
        <v>6825</v>
      </c>
      <c r="L58" s="88" t="s">
        <v>524</v>
      </c>
      <c r="M58" s="88" t="s">
        <v>6826</v>
      </c>
      <c r="N58" s="88" t="s">
        <v>6827</v>
      </c>
      <c r="O58" s="88" t="s">
        <v>6828</v>
      </c>
      <c r="P58" s="88" t="s">
        <v>6829</v>
      </c>
      <c r="Q58" s="89"/>
      <c r="R58" s="89">
        <v>2</v>
      </c>
      <c r="S58" s="89"/>
      <c r="T58" s="89"/>
      <c r="U58" s="88" t="s">
        <v>20664</v>
      </c>
    </row>
    <row r="59" spans="1:21" ht="144">
      <c r="A59" s="280" t="str">
        <f t="shared" si="5"/>
        <v>o las que administra el INSS.</v>
      </c>
      <c r="B59" s="280" t="str">
        <f t="shared" si="6"/>
        <v>46SS</v>
      </c>
      <c r="C59" s="280" t="str">
        <f t="shared" si="7"/>
        <v>HYSSO4628</v>
      </c>
      <c r="D59" s="280" t="s">
        <v>7879</v>
      </c>
      <c r="E59" s="280" t="s">
        <v>7878</v>
      </c>
      <c r="F59" s="88" t="s">
        <v>20131</v>
      </c>
      <c r="G59" s="100" t="str">
        <f t="shared" si="8"/>
        <v>O46</v>
      </c>
      <c r="H59" s="88">
        <v>46</v>
      </c>
      <c r="I59" s="100" t="str">
        <f t="shared" si="9"/>
        <v>28</v>
      </c>
      <c r="J59" s="88">
        <v>28</v>
      </c>
      <c r="K59" s="88" t="s">
        <v>20663</v>
      </c>
      <c r="L59" s="88" t="s">
        <v>523</v>
      </c>
      <c r="M59" s="88" t="s">
        <v>20662</v>
      </c>
      <c r="N59" s="88" t="s">
        <v>20659</v>
      </c>
      <c r="O59" s="88" t="s">
        <v>20661</v>
      </c>
      <c r="P59" s="88" t="s">
        <v>20660</v>
      </c>
      <c r="Q59" s="89"/>
      <c r="R59" s="89">
        <v>3</v>
      </c>
      <c r="S59" s="89"/>
      <c r="T59" s="89"/>
      <c r="U59" s="88" t="s">
        <v>20658</v>
      </c>
    </row>
    <row r="60" spans="1:21" ht="72">
      <c r="A60" s="280" t="str">
        <f t="shared" si="5"/>
        <v>ya que el plazo es de 5 años.</v>
      </c>
      <c r="B60" s="280" t="str">
        <f t="shared" si="6"/>
        <v>47SS</v>
      </c>
      <c r="C60" s="280" t="str">
        <f t="shared" si="7"/>
        <v>HYSSO4728</v>
      </c>
      <c r="D60" s="280" t="s">
        <v>7879</v>
      </c>
      <c r="E60" s="280" t="s">
        <v>7878</v>
      </c>
      <c r="F60" s="88" t="s">
        <v>20131</v>
      </c>
      <c r="G60" s="100" t="str">
        <f t="shared" si="8"/>
        <v>O47</v>
      </c>
      <c r="H60" s="88">
        <v>47</v>
      </c>
      <c r="I60" s="100" t="str">
        <f t="shared" si="9"/>
        <v>28</v>
      </c>
      <c r="J60" s="88">
        <v>28</v>
      </c>
      <c r="K60" s="88" t="s">
        <v>7561</v>
      </c>
      <c r="L60" s="88" t="s">
        <v>524</v>
      </c>
      <c r="M60" s="88" t="s">
        <v>7647</v>
      </c>
      <c r="N60" s="88" t="s">
        <v>7648</v>
      </c>
      <c r="O60" s="88" t="s">
        <v>7649</v>
      </c>
      <c r="P60" s="88" t="s">
        <v>7650</v>
      </c>
      <c r="Q60" s="89"/>
      <c r="R60" s="89">
        <v>2</v>
      </c>
      <c r="S60" s="89"/>
      <c r="T60" s="89"/>
      <c r="U60" s="88" t="s">
        <v>20657</v>
      </c>
    </row>
    <row r="61" spans="1:21" ht="72">
      <c r="A61" s="280" t="str">
        <f t="shared" si="5"/>
        <v>porque el plazo es de un año.</v>
      </c>
      <c r="B61" s="280" t="str">
        <f t="shared" si="6"/>
        <v>48SS</v>
      </c>
      <c r="C61" s="280" t="str">
        <f t="shared" si="7"/>
        <v>HYSSO4828</v>
      </c>
      <c r="D61" s="280" t="s">
        <v>7879</v>
      </c>
      <c r="E61" s="280" t="s">
        <v>7878</v>
      </c>
      <c r="F61" s="88" t="s">
        <v>20131</v>
      </c>
      <c r="G61" s="100" t="str">
        <f t="shared" si="8"/>
        <v>O48</v>
      </c>
      <c r="H61" s="88">
        <v>48</v>
      </c>
      <c r="I61" s="100" t="str">
        <f t="shared" si="9"/>
        <v>28</v>
      </c>
      <c r="J61" s="88">
        <v>28</v>
      </c>
      <c r="K61" s="88" t="s">
        <v>20656</v>
      </c>
      <c r="L61" s="88" t="s">
        <v>524</v>
      </c>
      <c r="M61" s="88" t="s">
        <v>2777</v>
      </c>
      <c r="N61" s="88" t="s">
        <v>2770</v>
      </c>
      <c r="O61" s="88" t="s">
        <v>20655</v>
      </c>
      <c r="P61" s="88" t="s">
        <v>2776</v>
      </c>
      <c r="Q61" s="89"/>
      <c r="R61" s="89">
        <v>2</v>
      </c>
      <c r="S61" s="89"/>
      <c r="T61" s="89"/>
      <c r="U61" s="88" t="s">
        <v>20654</v>
      </c>
    </row>
    <row r="62" spans="1:21" ht="86.4">
      <c r="A62" s="280" t="str">
        <f t="shared" si="5"/>
        <v>lculo actuarial de pensiones.</v>
      </c>
      <c r="B62" s="280" t="str">
        <f t="shared" si="6"/>
        <v>49SS</v>
      </c>
      <c r="C62" s="280" t="str">
        <f t="shared" si="7"/>
        <v>HYSSO4928</v>
      </c>
      <c r="D62" s="280" t="s">
        <v>7879</v>
      </c>
      <c r="E62" s="280" t="s">
        <v>7878</v>
      </c>
      <c r="F62" s="88" t="s">
        <v>20131</v>
      </c>
      <c r="G62" s="100" t="str">
        <f t="shared" si="8"/>
        <v>O49</v>
      </c>
      <c r="H62" s="88">
        <v>49</v>
      </c>
      <c r="I62" s="100" t="str">
        <f t="shared" si="9"/>
        <v>28</v>
      </c>
      <c r="J62" s="88">
        <v>28</v>
      </c>
      <c r="K62" s="88" t="s">
        <v>7399</v>
      </c>
      <c r="L62" s="88" t="s">
        <v>1387</v>
      </c>
      <c r="M62" s="88" t="s">
        <v>7453</v>
      </c>
      <c r="N62" s="88" t="s">
        <v>7454</v>
      </c>
      <c r="O62" s="88" t="s">
        <v>7455</v>
      </c>
      <c r="P62" s="88" t="s">
        <v>7456</v>
      </c>
      <c r="Q62" s="89"/>
      <c r="R62" s="89">
        <v>1</v>
      </c>
      <c r="S62" s="89"/>
      <c r="T62" s="89"/>
      <c r="U62" s="88" t="s">
        <v>20653</v>
      </c>
    </row>
    <row r="63" spans="1:21" ht="86.4">
      <c r="A63" s="280" t="str">
        <f t="shared" si="5"/>
        <v>ridad Social de alguna forma.</v>
      </c>
      <c r="B63" s="280" t="str">
        <f t="shared" si="6"/>
        <v>50SS</v>
      </c>
      <c r="C63" s="280" t="str">
        <f t="shared" si="7"/>
        <v>HYSSO5028</v>
      </c>
      <c r="D63" s="280" t="s">
        <v>7879</v>
      </c>
      <c r="E63" s="280" t="s">
        <v>7878</v>
      </c>
      <c r="F63" s="88" t="s">
        <v>20131</v>
      </c>
      <c r="G63" s="100" t="str">
        <f t="shared" si="8"/>
        <v>O50</v>
      </c>
      <c r="H63" s="88">
        <v>50</v>
      </c>
      <c r="I63" s="100" t="str">
        <f t="shared" si="9"/>
        <v>28</v>
      </c>
      <c r="J63" s="88">
        <v>28</v>
      </c>
      <c r="K63" s="88" t="s">
        <v>7345</v>
      </c>
      <c r="L63" s="88" t="s">
        <v>523</v>
      </c>
      <c r="M63" s="88" t="s">
        <v>7354</v>
      </c>
      <c r="N63" s="88" t="s">
        <v>7355</v>
      </c>
      <c r="O63" s="88" t="s">
        <v>7356</v>
      </c>
      <c r="P63" s="88" t="s">
        <v>7357</v>
      </c>
      <c r="Q63" s="89"/>
      <c r="R63" s="89">
        <v>3</v>
      </c>
      <c r="S63" s="89"/>
      <c r="T63" s="89"/>
      <c r="U63" s="88" t="s">
        <v>20652</v>
      </c>
    </row>
    <row r="64" spans="1:21" ht="72">
      <c r="A64" s="280" t="str">
        <f t="shared" si="5"/>
        <v>o la opción A es la correcta.</v>
      </c>
      <c r="B64" s="280" t="str">
        <f t="shared" si="6"/>
        <v>51SS</v>
      </c>
      <c r="C64" s="280" t="str">
        <f t="shared" si="7"/>
        <v>HYSSO5128</v>
      </c>
      <c r="D64" s="280" t="s">
        <v>7879</v>
      </c>
      <c r="E64" s="280" t="s">
        <v>7878</v>
      </c>
      <c r="F64" s="88" t="s">
        <v>20131</v>
      </c>
      <c r="G64" s="100" t="str">
        <f t="shared" si="8"/>
        <v>O51</v>
      </c>
      <c r="H64" s="88">
        <v>51</v>
      </c>
      <c r="I64" s="100" t="str">
        <f t="shared" si="9"/>
        <v>28</v>
      </c>
      <c r="J64" s="88">
        <v>28</v>
      </c>
      <c r="K64" s="88" t="s">
        <v>4312</v>
      </c>
      <c r="L64" s="88" t="s">
        <v>1387</v>
      </c>
      <c r="M64" s="88" t="s">
        <v>4313</v>
      </c>
      <c r="N64" s="88" t="s">
        <v>4314</v>
      </c>
      <c r="O64" s="88" t="s">
        <v>4315</v>
      </c>
      <c r="P64" s="88" t="s">
        <v>528</v>
      </c>
      <c r="Q64" s="89"/>
      <c r="R64" s="89">
        <v>1</v>
      </c>
      <c r="S64" s="89"/>
      <c r="T64" s="89"/>
      <c r="U64" s="88" t="s">
        <v>20651</v>
      </c>
    </row>
    <row r="65" spans="1:21" ht="115.2">
      <c r="A65" s="280" t="str">
        <f t="shared" si="5"/>
        <v>idades que sí deben realizar.</v>
      </c>
      <c r="B65" s="280" t="str">
        <f t="shared" si="6"/>
        <v>52SS</v>
      </c>
      <c r="C65" s="280" t="str">
        <f t="shared" si="7"/>
        <v>HYSSO5228</v>
      </c>
      <c r="D65" s="280" t="s">
        <v>7879</v>
      </c>
      <c r="E65" s="280" t="s">
        <v>7878</v>
      </c>
      <c r="F65" s="88" t="s">
        <v>20131</v>
      </c>
      <c r="G65" s="100" t="str">
        <f t="shared" si="8"/>
        <v>O52</v>
      </c>
      <c r="H65" s="88">
        <v>52</v>
      </c>
      <c r="I65" s="100" t="str">
        <f t="shared" si="9"/>
        <v>28</v>
      </c>
      <c r="J65" s="88">
        <v>28</v>
      </c>
      <c r="K65" s="88" t="s">
        <v>20650</v>
      </c>
      <c r="L65" s="88" t="s">
        <v>524</v>
      </c>
      <c r="M65" s="88" t="s">
        <v>20649</v>
      </c>
      <c r="N65" s="88" t="s">
        <v>20646</v>
      </c>
      <c r="O65" s="88" t="s">
        <v>20648</v>
      </c>
      <c r="P65" s="88" t="s">
        <v>20647</v>
      </c>
      <c r="Q65" s="89"/>
      <c r="R65" s="89">
        <v>2</v>
      </c>
      <c r="S65" s="89"/>
      <c r="T65" s="89"/>
      <c r="U65" s="88" t="s">
        <v>20645</v>
      </c>
    </row>
    <row r="66" spans="1:21" ht="57.6">
      <c r="A66" s="280" t="str">
        <f t="shared" si="5"/>
        <v>presente de las prestaciones.</v>
      </c>
      <c r="B66" s="280" t="str">
        <f t="shared" si="6"/>
        <v>53SS</v>
      </c>
      <c r="C66" s="280" t="str">
        <f t="shared" si="7"/>
        <v>HYSSO5328</v>
      </c>
      <c r="D66" s="280" t="s">
        <v>7879</v>
      </c>
      <c r="E66" s="280" t="s">
        <v>7878</v>
      </c>
      <c r="F66" s="88" t="s">
        <v>20131</v>
      </c>
      <c r="G66" s="100" t="str">
        <f t="shared" si="8"/>
        <v>O53</v>
      </c>
      <c r="H66" s="88">
        <v>53</v>
      </c>
      <c r="I66" s="100" t="str">
        <f t="shared" si="9"/>
        <v>28</v>
      </c>
      <c r="J66" s="88">
        <v>28</v>
      </c>
      <c r="K66" s="88" t="s">
        <v>3997</v>
      </c>
      <c r="L66" s="88" t="s">
        <v>522</v>
      </c>
      <c r="M66" s="88" t="s">
        <v>3998</v>
      </c>
      <c r="N66" s="88" t="s">
        <v>3999</v>
      </c>
      <c r="O66" s="88" t="s">
        <v>4000</v>
      </c>
      <c r="P66" s="88" t="s">
        <v>4001</v>
      </c>
      <c r="Q66" s="89"/>
      <c r="R66" s="89">
        <v>4</v>
      </c>
      <c r="S66" s="89"/>
      <c r="T66" s="89"/>
      <c r="U66" s="88" t="s">
        <v>20644</v>
      </c>
    </row>
    <row r="67" spans="1:21" ht="86.4">
      <c r="A67" s="280" t="str">
        <f t="shared" ref="A67:A98" si="10">RIGHT(U67,29)</f>
        <v>solo la opción B es correcta.</v>
      </c>
      <c r="B67" s="280" t="str">
        <f t="shared" ref="B67:B98" si="11">H67&amp;F67</f>
        <v>54SS</v>
      </c>
      <c r="C67" s="280" t="str">
        <f t="shared" ref="C67:C98" si="12">D67&amp;E67&amp;F67&amp;G67&amp;I67</f>
        <v>HYSSO5428</v>
      </c>
      <c r="D67" s="280" t="s">
        <v>7879</v>
      </c>
      <c r="E67" s="280" t="s">
        <v>7878</v>
      </c>
      <c r="F67" s="88" t="s">
        <v>20131</v>
      </c>
      <c r="G67" s="100" t="str">
        <f t="shared" ref="G67:G98" si="13">IF(H67&lt;9,"OO",IF(H67&lt;99,"O",""))&amp;H67</f>
        <v>O54</v>
      </c>
      <c r="H67" s="88">
        <v>54</v>
      </c>
      <c r="I67" s="100" t="str">
        <f t="shared" ref="I67:I98" si="14">IF(J67&lt;9,"O","")&amp;J67</f>
        <v>28</v>
      </c>
      <c r="J67" s="88">
        <v>28</v>
      </c>
      <c r="K67" s="88" t="s">
        <v>4002</v>
      </c>
      <c r="L67" s="88" t="s">
        <v>524</v>
      </c>
      <c r="M67" s="88" t="s">
        <v>4003</v>
      </c>
      <c r="N67" s="88" t="s">
        <v>4004</v>
      </c>
      <c r="O67" s="88" t="s">
        <v>4005</v>
      </c>
      <c r="P67" s="88" t="s">
        <v>4006</v>
      </c>
      <c r="Q67" s="89"/>
      <c r="R67" s="89">
        <v>2</v>
      </c>
      <c r="S67" s="89"/>
      <c r="T67" s="89"/>
      <c r="U67" s="88" t="s">
        <v>20643</v>
      </c>
    </row>
    <row r="68" spans="1:21" ht="86.4">
      <c r="A68" s="280" t="str">
        <f t="shared" si="10"/>
        <v>iales dependiendo del sector.</v>
      </c>
      <c r="B68" s="280" t="str">
        <f t="shared" si="11"/>
        <v>57SS</v>
      </c>
      <c r="C68" s="280" t="str">
        <f t="shared" si="12"/>
        <v>HYSSO5728</v>
      </c>
      <c r="D68" s="280" t="s">
        <v>7879</v>
      </c>
      <c r="E68" s="280" t="s">
        <v>7878</v>
      </c>
      <c r="F68" s="88" t="s">
        <v>20131</v>
      </c>
      <c r="G68" s="100" t="str">
        <f t="shared" si="13"/>
        <v>O57</v>
      </c>
      <c r="H68" s="88">
        <v>57</v>
      </c>
      <c r="I68" s="100" t="str">
        <f t="shared" si="14"/>
        <v>28</v>
      </c>
      <c r="J68" s="88">
        <v>28</v>
      </c>
      <c r="K68" s="88" t="s">
        <v>5901</v>
      </c>
      <c r="L68" s="88" t="s">
        <v>522</v>
      </c>
      <c r="M68" s="88" t="s">
        <v>5902</v>
      </c>
      <c r="N68" s="88" t="s">
        <v>5903</v>
      </c>
      <c r="O68" s="88" t="s">
        <v>5904</v>
      </c>
      <c r="P68" s="88" t="s">
        <v>5905</v>
      </c>
      <c r="Q68" s="89"/>
      <c r="R68" s="89">
        <v>4</v>
      </c>
      <c r="S68" s="89"/>
      <c r="T68" s="89"/>
      <c r="U68" s="88" t="s">
        <v>20640</v>
      </c>
    </row>
    <row r="69" spans="1:21" ht="100.8">
      <c r="A69" s="280" t="str">
        <f t="shared" si="10"/>
        <v>nos de gobierno de una mutua.</v>
      </c>
      <c r="B69" s="280" t="str">
        <f t="shared" si="11"/>
        <v>58SS</v>
      </c>
      <c r="C69" s="280" t="str">
        <f t="shared" si="12"/>
        <v>HYSSO5828</v>
      </c>
      <c r="D69" s="280" t="s">
        <v>7879</v>
      </c>
      <c r="E69" s="280" t="s">
        <v>7878</v>
      </c>
      <c r="F69" s="88" t="s">
        <v>20131</v>
      </c>
      <c r="G69" s="100" t="str">
        <f t="shared" si="13"/>
        <v>O58</v>
      </c>
      <c r="H69" s="88">
        <v>58</v>
      </c>
      <c r="I69" s="100" t="str">
        <f t="shared" si="14"/>
        <v>28</v>
      </c>
      <c r="J69" s="88">
        <v>28</v>
      </c>
      <c r="K69" s="88" t="s">
        <v>5906</v>
      </c>
      <c r="L69" s="88" t="s">
        <v>524</v>
      </c>
      <c r="M69" s="88" t="s">
        <v>5907</v>
      </c>
      <c r="N69" s="88" t="s">
        <v>5908</v>
      </c>
      <c r="O69" s="88" t="s">
        <v>5909</v>
      </c>
      <c r="P69" s="88" t="s">
        <v>5910</v>
      </c>
      <c r="Q69" s="89"/>
      <c r="R69" s="89">
        <v>2</v>
      </c>
      <c r="S69" s="89"/>
      <c r="T69" s="89"/>
      <c r="U69" s="88" t="s">
        <v>20639</v>
      </c>
    </row>
    <row r="70" spans="1:21" ht="100.8">
      <c r="A70" s="280" t="str">
        <f t="shared" si="10"/>
        <v>tán sujetas a tasas fiscales.</v>
      </c>
      <c r="B70" s="280" t="str">
        <f t="shared" si="11"/>
        <v>59SS</v>
      </c>
      <c r="C70" s="280" t="str">
        <f t="shared" si="12"/>
        <v>HYSSO5928</v>
      </c>
      <c r="D70" s="280" t="s">
        <v>7879</v>
      </c>
      <c r="E70" s="280" t="s">
        <v>7878</v>
      </c>
      <c r="F70" s="88" t="s">
        <v>20131</v>
      </c>
      <c r="G70" s="100" t="str">
        <f t="shared" si="13"/>
        <v>O59</v>
      </c>
      <c r="H70" s="88">
        <v>59</v>
      </c>
      <c r="I70" s="100" t="str">
        <f t="shared" si="14"/>
        <v>28</v>
      </c>
      <c r="J70" s="88">
        <v>28</v>
      </c>
      <c r="K70" s="88" t="s">
        <v>4007</v>
      </c>
      <c r="L70" s="88" t="s">
        <v>524</v>
      </c>
      <c r="M70" s="88" t="s">
        <v>4008</v>
      </c>
      <c r="N70" s="88" t="s">
        <v>4009</v>
      </c>
      <c r="O70" s="88" t="s">
        <v>4010</v>
      </c>
      <c r="P70" s="88" t="s">
        <v>4011</v>
      </c>
      <c r="Q70" s="89"/>
      <c r="R70" s="89">
        <v>2</v>
      </c>
      <c r="S70" s="89"/>
      <c r="T70" s="89"/>
      <c r="U70" s="88" t="s">
        <v>20638</v>
      </c>
    </row>
    <row r="71" spans="1:21" ht="86.4">
      <c r="A71" s="280" t="str">
        <f t="shared" si="10"/>
        <v>a situación del beneficiario.</v>
      </c>
      <c r="B71" s="280" t="str">
        <f t="shared" si="11"/>
        <v>60SS</v>
      </c>
      <c r="C71" s="280" t="str">
        <f t="shared" si="12"/>
        <v>HYSSO6028</v>
      </c>
      <c r="D71" s="280" t="s">
        <v>7879</v>
      </c>
      <c r="E71" s="280" t="s">
        <v>7878</v>
      </c>
      <c r="F71" s="88" t="s">
        <v>20131</v>
      </c>
      <c r="G71" s="100" t="str">
        <f t="shared" si="13"/>
        <v>O60</v>
      </c>
      <c r="H71" s="88">
        <v>60</v>
      </c>
      <c r="I71" s="100" t="str">
        <f t="shared" si="14"/>
        <v>28</v>
      </c>
      <c r="J71" s="88">
        <v>28</v>
      </c>
      <c r="K71" s="88" t="s">
        <v>7559</v>
      </c>
      <c r="L71" s="88" t="s">
        <v>1389</v>
      </c>
      <c r="M71" s="88" t="s">
        <v>7639</v>
      </c>
      <c r="N71" s="88" t="s">
        <v>7640</v>
      </c>
      <c r="O71" s="88" t="s">
        <v>7641</v>
      </c>
      <c r="P71" s="88" t="s">
        <v>7642</v>
      </c>
      <c r="Q71" s="89"/>
      <c r="R71" s="89">
        <v>1</v>
      </c>
      <c r="S71" s="89"/>
      <c r="T71" s="89"/>
      <c r="U71" s="88" t="s">
        <v>20637</v>
      </c>
    </row>
    <row r="72" spans="1:21" ht="115.2">
      <c r="A72" s="280" t="str">
        <f t="shared" si="10"/>
        <v>oraciones de derecho público.</v>
      </c>
      <c r="B72" s="280" t="str">
        <f t="shared" si="11"/>
        <v>61SS</v>
      </c>
      <c r="C72" s="280" t="str">
        <f t="shared" si="12"/>
        <v>HYSSO6128</v>
      </c>
      <c r="D72" s="280" t="s">
        <v>7879</v>
      </c>
      <c r="E72" s="280" t="s">
        <v>7878</v>
      </c>
      <c r="F72" s="88" t="s">
        <v>20131</v>
      </c>
      <c r="G72" s="100" t="str">
        <f t="shared" si="13"/>
        <v>O61</v>
      </c>
      <c r="H72" s="88">
        <v>61</v>
      </c>
      <c r="I72" s="100" t="str">
        <f t="shared" si="14"/>
        <v>28</v>
      </c>
      <c r="J72" s="88">
        <v>28</v>
      </c>
      <c r="K72" s="88" t="s">
        <v>6115</v>
      </c>
      <c r="L72" s="88" t="s">
        <v>524</v>
      </c>
      <c r="M72" s="88" t="s">
        <v>6116</v>
      </c>
      <c r="N72" s="88" t="s">
        <v>6117</v>
      </c>
      <c r="O72" s="88" t="s">
        <v>6118</v>
      </c>
      <c r="P72" s="88" t="s">
        <v>6119</v>
      </c>
      <c r="Q72" s="89"/>
      <c r="R72" s="89">
        <v>2</v>
      </c>
      <c r="S72" s="89"/>
      <c r="T72" s="89"/>
      <c r="U72" s="88" t="s">
        <v>20636</v>
      </c>
    </row>
    <row r="73" spans="1:21" ht="86.4">
      <c r="A73" s="280" t="str">
        <f t="shared" si="10"/>
        <v>zación) tampoco es aplicable.</v>
      </c>
      <c r="B73" s="280" t="str">
        <f t="shared" si="11"/>
        <v>62SS</v>
      </c>
      <c r="C73" s="280" t="str">
        <f t="shared" si="12"/>
        <v>HYSSO6228</v>
      </c>
      <c r="D73" s="280" t="s">
        <v>7879</v>
      </c>
      <c r="E73" s="280" t="s">
        <v>7878</v>
      </c>
      <c r="F73" s="88" t="s">
        <v>20131</v>
      </c>
      <c r="G73" s="100" t="str">
        <f t="shared" si="13"/>
        <v>O62</v>
      </c>
      <c r="H73" s="88">
        <v>62</v>
      </c>
      <c r="I73" s="100" t="str">
        <f t="shared" si="14"/>
        <v>28</v>
      </c>
      <c r="J73" s="88">
        <v>28</v>
      </c>
      <c r="K73" s="88" t="s">
        <v>6412</v>
      </c>
      <c r="L73" s="88" t="s">
        <v>1387</v>
      </c>
      <c r="M73" s="88" t="s">
        <v>6413</v>
      </c>
      <c r="N73" s="88" t="s">
        <v>6414</v>
      </c>
      <c r="O73" s="88" t="s">
        <v>6415</v>
      </c>
      <c r="P73" s="88" t="s">
        <v>6416</v>
      </c>
      <c r="Q73" s="89"/>
      <c r="R73" s="89">
        <v>1</v>
      </c>
      <c r="S73" s="89"/>
      <c r="T73" s="89"/>
      <c r="U73" s="88" t="s">
        <v>20635</v>
      </c>
    </row>
    <row r="74" spans="1:21" ht="100.8">
      <c r="A74" s="280" t="str">
        <f t="shared" si="10"/>
        <v>s​(Tema 28. El Sistema de …).</v>
      </c>
      <c r="B74" s="280" t="str">
        <f t="shared" si="11"/>
        <v>67SS</v>
      </c>
      <c r="C74" s="280" t="str">
        <f t="shared" si="12"/>
        <v>AYSSO6728</v>
      </c>
      <c r="D74" s="280" t="s">
        <v>1389</v>
      </c>
      <c r="E74" s="280" t="s">
        <v>7878</v>
      </c>
      <c r="F74" s="88" t="s">
        <v>20131</v>
      </c>
      <c r="G74" s="100" t="str">
        <f t="shared" si="13"/>
        <v>O67</v>
      </c>
      <c r="H74" s="88">
        <v>67</v>
      </c>
      <c r="I74" s="100" t="str">
        <f t="shared" si="14"/>
        <v>28</v>
      </c>
      <c r="J74" s="280">
        <v>28</v>
      </c>
      <c r="K74" s="287" t="s">
        <v>20610</v>
      </c>
      <c r="L74" s="287" t="s">
        <v>544</v>
      </c>
      <c r="M74" s="287" t="s">
        <v>20609</v>
      </c>
      <c r="N74" s="287" t="s">
        <v>20608</v>
      </c>
      <c r="O74" s="287" t="s">
        <v>20607</v>
      </c>
      <c r="P74" s="287" t="s">
        <v>20606</v>
      </c>
      <c r="Q74" s="280"/>
      <c r="R74" s="280">
        <f t="shared" ref="R74:R105" si="15">IF(L74="A",1,IF(L74="B",2,IF(L74="C",3,4)))</f>
        <v>3</v>
      </c>
      <c r="S74" s="440"/>
      <c r="T74" s="440"/>
      <c r="U74" s="441" t="s">
        <v>20605</v>
      </c>
    </row>
    <row r="75" spans="1:21" ht="86.4">
      <c r="A75" s="280" t="str">
        <f t="shared" si="10"/>
        <v>o​(Tema 28. El Sistema de …).</v>
      </c>
      <c r="B75" s="280" t="str">
        <f t="shared" si="11"/>
        <v>68SS</v>
      </c>
      <c r="C75" s="280" t="str">
        <f t="shared" si="12"/>
        <v>AYSSO6828</v>
      </c>
      <c r="D75" s="280" t="s">
        <v>1389</v>
      </c>
      <c r="E75" s="280" t="s">
        <v>7878</v>
      </c>
      <c r="F75" s="88" t="s">
        <v>20131</v>
      </c>
      <c r="G75" s="100" t="str">
        <f t="shared" si="13"/>
        <v>O68</v>
      </c>
      <c r="H75" s="88">
        <v>68</v>
      </c>
      <c r="I75" s="100" t="str">
        <f t="shared" si="14"/>
        <v>28</v>
      </c>
      <c r="J75" s="280">
        <v>28</v>
      </c>
      <c r="K75" s="287" t="s">
        <v>20604</v>
      </c>
      <c r="L75" s="287" t="s">
        <v>1388</v>
      </c>
      <c r="M75" s="287" t="s">
        <v>20590</v>
      </c>
      <c r="N75" s="287" t="s">
        <v>20603</v>
      </c>
      <c r="O75" s="287" t="s">
        <v>20594</v>
      </c>
      <c r="P75" s="287" t="s">
        <v>20602</v>
      </c>
      <c r="Q75" s="280"/>
      <c r="R75" s="280">
        <f t="shared" si="15"/>
        <v>4</v>
      </c>
      <c r="S75" s="440"/>
      <c r="T75" s="440"/>
      <c r="U75" s="441" t="s">
        <v>20601</v>
      </c>
    </row>
    <row r="76" spans="1:21" ht="86.4">
      <c r="A76" s="280" t="str">
        <f t="shared" si="10"/>
        <v>s​(Tema 28. El Sistema de …).</v>
      </c>
      <c r="B76" s="280" t="str">
        <f t="shared" si="11"/>
        <v>69SS</v>
      </c>
      <c r="C76" s="280" t="str">
        <f t="shared" si="12"/>
        <v>AYSSO6928</v>
      </c>
      <c r="D76" s="280" t="s">
        <v>1389</v>
      </c>
      <c r="E76" s="280" t="s">
        <v>7878</v>
      </c>
      <c r="F76" s="88" t="s">
        <v>20131</v>
      </c>
      <c r="G76" s="100" t="str">
        <f t="shared" si="13"/>
        <v>O69</v>
      </c>
      <c r="H76" s="88">
        <v>69</v>
      </c>
      <c r="I76" s="100" t="str">
        <f t="shared" si="14"/>
        <v>28</v>
      </c>
      <c r="J76" s="280">
        <v>28</v>
      </c>
      <c r="K76" s="287" t="s">
        <v>20600</v>
      </c>
      <c r="L76" s="287" t="s">
        <v>543</v>
      </c>
      <c r="M76" s="287" t="s">
        <v>20590</v>
      </c>
      <c r="N76" s="287" t="s">
        <v>20599</v>
      </c>
      <c r="O76" s="287" t="s">
        <v>20594</v>
      </c>
      <c r="P76" s="287" t="s">
        <v>20598</v>
      </c>
      <c r="Q76" s="280"/>
      <c r="R76" s="280">
        <f t="shared" si="15"/>
        <v>2</v>
      </c>
      <c r="S76" s="440"/>
      <c r="T76" s="440"/>
      <c r="U76" s="441" t="s">
        <v>20597</v>
      </c>
    </row>
    <row r="77" spans="1:21" ht="72">
      <c r="A77" s="280" t="str">
        <f t="shared" si="10"/>
        <v>n​(Tema 28. El Sistema de …).</v>
      </c>
      <c r="B77" s="280" t="str">
        <f t="shared" si="11"/>
        <v>70SS</v>
      </c>
      <c r="C77" s="280" t="str">
        <f t="shared" si="12"/>
        <v>AYSSO7028</v>
      </c>
      <c r="D77" s="280" t="s">
        <v>1389</v>
      </c>
      <c r="E77" s="280" t="s">
        <v>7878</v>
      </c>
      <c r="F77" s="88" t="s">
        <v>20131</v>
      </c>
      <c r="G77" s="100" t="str">
        <f t="shared" si="13"/>
        <v>O70</v>
      </c>
      <c r="H77" s="88">
        <v>70</v>
      </c>
      <c r="I77" s="100" t="str">
        <f t="shared" si="14"/>
        <v>28</v>
      </c>
      <c r="J77" s="280">
        <v>28</v>
      </c>
      <c r="K77" s="287" t="s">
        <v>20596</v>
      </c>
      <c r="L77" s="287" t="s">
        <v>544</v>
      </c>
      <c r="M77" s="287" t="s">
        <v>20590</v>
      </c>
      <c r="N77" s="287" t="s">
        <v>20595</v>
      </c>
      <c r="O77" s="287" t="s">
        <v>20594</v>
      </c>
      <c r="P77" s="287" t="s">
        <v>20593</v>
      </c>
      <c r="Q77" s="280"/>
      <c r="R77" s="280">
        <f t="shared" si="15"/>
        <v>3</v>
      </c>
      <c r="S77" s="440"/>
      <c r="T77" s="440"/>
      <c r="U77" s="441" t="s">
        <v>20592</v>
      </c>
    </row>
    <row r="78" spans="1:21" ht="86.4">
      <c r="A78" s="280" t="str">
        <f t="shared" si="10"/>
        <v>a​(Tema 28. El Sistema de …).</v>
      </c>
      <c r="B78" s="280" t="str">
        <f t="shared" si="11"/>
        <v>71SS</v>
      </c>
      <c r="C78" s="280" t="str">
        <f t="shared" si="12"/>
        <v>AYSSO7128</v>
      </c>
      <c r="D78" s="280" t="s">
        <v>1389</v>
      </c>
      <c r="E78" s="280" t="s">
        <v>7878</v>
      </c>
      <c r="F78" s="88" t="s">
        <v>20131</v>
      </c>
      <c r="G78" s="100" t="str">
        <f t="shared" si="13"/>
        <v>O71</v>
      </c>
      <c r="H78" s="88">
        <v>71</v>
      </c>
      <c r="I78" s="100" t="str">
        <f t="shared" si="14"/>
        <v>28</v>
      </c>
      <c r="J78" s="280">
        <v>28</v>
      </c>
      <c r="K78" s="287" t="s">
        <v>20591</v>
      </c>
      <c r="L78" s="287" t="s">
        <v>544</v>
      </c>
      <c r="M78" s="287" t="s">
        <v>20590</v>
      </c>
      <c r="N78" s="287" t="s">
        <v>20589</v>
      </c>
      <c r="O78" s="287" t="s">
        <v>20588</v>
      </c>
      <c r="P78" s="287" t="s">
        <v>20587</v>
      </c>
      <c r="Q78" s="280"/>
      <c r="R78" s="280">
        <f t="shared" si="15"/>
        <v>3</v>
      </c>
      <c r="S78" s="440"/>
      <c r="T78" s="440"/>
      <c r="U78" s="441" t="s">
        <v>20586</v>
      </c>
    </row>
    <row r="79" spans="1:21" ht="72">
      <c r="A79" s="280" t="str">
        <f t="shared" si="10"/>
        <v>a​(Tema 28. El Sistema de …).</v>
      </c>
      <c r="B79" s="280" t="str">
        <f t="shared" si="11"/>
        <v>72SS</v>
      </c>
      <c r="C79" s="280" t="str">
        <f t="shared" si="12"/>
        <v>AYSSO7228</v>
      </c>
      <c r="D79" s="280" t="s">
        <v>1389</v>
      </c>
      <c r="E79" s="280" t="s">
        <v>7878</v>
      </c>
      <c r="F79" s="88" t="s">
        <v>20131</v>
      </c>
      <c r="G79" s="100" t="str">
        <f t="shared" si="13"/>
        <v>O72</v>
      </c>
      <c r="H79" s="88">
        <v>72</v>
      </c>
      <c r="I79" s="100" t="str">
        <f t="shared" si="14"/>
        <v>28</v>
      </c>
      <c r="J79" s="280">
        <v>28</v>
      </c>
      <c r="K79" s="287" t="s">
        <v>20585</v>
      </c>
      <c r="L79" s="287" t="s">
        <v>1388</v>
      </c>
      <c r="M79" s="287" t="s">
        <v>20584</v>
      </c>
      <c r="N79" s="287" t="s">
        <v>20583</v>
      </c>
      <c r="O79" s="287" t="s">
        <v>20582</v>
      </c>
      <c r="P79" s="287" t="s">
        <v>20581</v>
      </c>
      <c r="Q79" s="280"/>
      <c r="R79" s="280">
        <f t="shared" si="15"/>
        <v>4</v>
      </c>
      <c r="S79" s="440"/>
      <c r="T79" s="440"/>
      <c r="U79" s="441" t="s">
        <v>20580</v>
      </c>
    </row>
    <row r="80" spans="1:21" ht="72">
      <c r="A80" s="280" t="str">
        <f t="shared" si="10"/>
        <v>n​(Tema 28. El Sistema de …).</v>
      </c>
      <c r="B80" s="280" t="str">
        <f t="shared" si="11"/>
        <v>73SS</v>
      </c>
      <c r="C80" s="280" t="str">
        <f t="shared" si="12"/>
        <v>AYSSO7328</v>
      </c>
      <c r="D80" s="280" t="s">
        <v>1389</v>
      </c>
      <c r="E80" s="280" t="s">
        <v>7878</v>
      </c>
      <c r="F80" s="88" t="s">
        <v>20131</v>
      </c>
      <c r="G80" s="100" t="str">
        <f t="shared" si="13"/>
        <v>O73</v>
      </c>
      <c r="H80" s="88">
        <v>73</v>
      </c>
      <c r="I80" s="100" t="str">
        <f t="shared" si="14"/>
        <v>28</v>
      </c>
      <c r="J80" s="280">
        <v>28</v>
      </c>
      <c r="K80" s="287" t="s">
        <v>20579</v>
      </c>
      <c r="L80" s="287" t="s">
        <v>544</v>
      </c>
      <c r="M80" s="287" t="s">
        <v>20578</v>
      </c>
      <c r="N80" s="287" t="s">
        <v>20577</v>
      </c>
      <c r="O80" s="287" t="s">
        <v>20576</v>
      </c>
      <c r="P80" s="287" t="s">
        <v>20575</v>
      </c>
      <c r="Q80" s="280"/>
      <c r="R80" s="280">
        <f t="shared" si="15"/>
        <v>3</v>
      </c>
      <c r="S80" s="440"/>
      <c r="T80" s="440"/>
      <c r="U80" s="441" t="s">
        <v>20574</v>
      </c>
    </row>
    <row r="81" spans="1:21" ht="57.6">
      <c r="A81" s="280" t="str">
        <f t="shared" si="10"/>
        <v>l​(Tema 28. El Sistema de …).</v>
      </c>
      <c r="B81" s="280" t="str">
        <f t="shared" si="11"/>
        <v>74SS</v>
      </c>
      <c r="C81" s="280" t="str">
        <f t="shared" si="12"/>
        <v>AYSSO7428</v>
      </c>
      <c r="D81" s="280" t="s">
        <v>1389</v>
      </c>
      <c r="E81" s="280" t="s">
        <v>7878</v>
      </c>
      <c r="F81" s="88" t="s">
        <v>20131</v>
      </c>
      <c r="G81" s="100" t="str">
        <f t="shared" si="13"/>
        <v>O74</v>
      </c>
      <c r="H81" s="88">
        <v>74</v>
      </c>
      <c r="I81" s="100" t="str">
        <f t="shared" si="14"/>
        <v>28</v>
      </c>
      <c r="J81" s="280">
        <v>28</v>
      </c>
      <c r="K81" s="287" t="s">
        <v>20573</v>
      </c>
      <c r="L81" s="287" t="s">
        <v>544</v>
      </c>
      <c r="M81" s="287" t="s">
        <v>20572</v>
      </c>
      <c r="N81" s="287" t="s">
        <v>20571</v>
      </c>
      <c r="O81" s="287" t="s">
        <v>20570</v>
      </c>
      <c r="P81" s="287" t="s">
        <v>20569</v>
      </c>
      <c r="Q81" s="280"/>
      <c r="R81" s="280">
        <f t="shared" si="15"/>
        <v>3</v>
      </c>
      <c r="S81" s="440"/>
      <c r="T81" s="440"/>
      <c r="U81" s="441" t="s">
        <v>20568</v>
      </c>
    </row>
    <row r="82" spans="1:21" ht="57.6">
      <c r="A82" s="280" t="str">
        <f t="shared" si="10"/>
        <v>a​(Tema 28. El Sistema de …).</v>
      </c>
      <c r="B82" s="307" t="str">
        <f t="shared" si="11"/>
        <v>75SS</v>
      </c>
      <c r="C82" s="307" t="str">
        <f t="shared" si="12"/>
        <v>AYSSO7528</v>
      </c>
      <c r="D82" s="307" t="s">
        <v>1389</v>
      </c>
      <c r="E82" s="307" t="s">
        <v>7878</v>
      </c>
      <c r="F82" s="6" t="s">
        <v>20131</v>
      </c>
      <c r="G82" s="11" t="str">
        <f t="shared" si="13"/>
        <v>O75</v>
      </c>
      <c r="H82" s="6">
        <v>75</v>
      </c>
      <c r="I82" s="11" t="str">
        <f t="shared" si="14"/>
        <v>28</v>
      </c>
      <c r="J82" s="307">
        <v>28</v>
      </c>
      <c r="K82" s="18" t="s">
        <v>20567</v>
      </c>
      <c r="L82" s="18" t="s">
        <v>543</v>
      </c>
      <c r="M82" s="18" t="s">
        <v>20566</v>
      </c>
      <c r="N82" s="18" t="s">
        <v>20565</v>
      </c>
      <c r="O82" s="18" t="s">
        <v>20564</v>
      </c>
      <c r="P82" s="18" t="s">
        <v>20563</v>
      </c>
      <c r="Q82" s="307"/>
      <c r="R82" s="307">
        <f t="shared" si="15"/>
        <v>2</v>
      </c>
      <c r="S82" s="312"/>
      <c r="T82" s="312"/>
      <c r="U82" s="437" t="s">
        <v>20562</v>
      </c>
    </row>
    <row r="83" spans="1:21" ht="57.6">
      <c r="A83" s="280" t="str">
        <f t="shared" si="10"/>
        <v>d​(Tema 28. El Sistema de …).</v>
      </c>
      <c r="B83" s="307" t="str">
        <f t="shared" si="11"/>
        <v>76SS</v>
      </c>
      <c r="C83" s="307" t="str">
        <f t="shared" si="12"/>
        <v>AYSSO7628</v>
      </c>
      <c r="D83" s="307" t="s">
        <v>1389</v>
      </c>
      <c r="E83" s="307" t="s">
        <v>7878</v>
      </c>
      <c r="F83" s="6" t="s">
        <v>20131</v>
      </c>
      <c r="G83" s="11" t="str">
        <f t="shared" si="13"/>
        <v>O76</v>
      </c>
      <c r="H83" s="6">
        <v>76</v>
      </c>
      <c r="I83" s="11" t="str">
        <f t="shared" si="14"/>
        <v>28</v>
      </c>
      <c r="J83" s="307">
        <v>28</v>
      </c>
      <c r="K83" s="18" t="s">
        <v>20561</v>
      </c>
      <c r="L83" s="18" t="s">
        <v>544</v>
      </c>
      <c r="M83" s="18" t="s">
        <v>20560</v>
      </c>
      <c r="N83" s="18" t="s">
        <v>20559</v>
      </c>
      <c r="O83" s="18" t="s">
        <v>20558</v>
      </c>
      <c r="P83" s="18" t="s">
        <v>20557</v>
      </c>
      <c r="Q83" s="307"/>
      <c r="R83" s="307">
        <f t="shared" si="15"/>
        <v>3</v>
      </c>
      <c r="S83" s="312"/>
      <c r="T83" s="312"/>
      <c r="U83" s="437" t="s">
        <v>20556</v>
      </c>
    </row>
    <row r="84" spans="1:21" ht="86.4">
      <c r="A84" s="280" t="str">
        <f t="shared" si="10"/>
        <v>l​(Tema 28. El Sistema de …).</v>
      </c>
      <c r="B84" s="307" t="str">
        <f t="shared" si="11"/>
        <v>77SS</v>
      </c>
      <c r="C84" s="307" t="str">
        <f t="shared" si="12"/>
        <v>AYSSO7728</v>
      </c>
      <c r="D84" s="307" t="s">
        <v>1389</v>
      </c>
      <c r="E84" s="307" t="s">
        <v>7878</v>
      </c>
      <c r="F84" s="6" t="s">
        <v>20131</v>
      </c>
      <c r="G84" s="11" t="str">
        <f t="shared" si="13"/>
        <v>O77</v>
      </c>
      <c r="H84" s="6">
        <v>77</v>
      </c>
      <c r="I84" s="11" t="str">
        <f t="shared" si="14"/>
        <v>28</v>
      </c>
      <c r="J84" s="307">
        <v>28</v>
      </c>
      <c r="K84" s="269" t="s">
        <v>20472</v>
      </c>
      <c r="L84" s="18" t="s">
        <v>523</v>
      </c>
      <c r="M84" s="18" t="s">
        <v>20555</v>
      </c>
      <c r="N84" s="18" t="s">
        <v>20554</v>
      </c>
      <c r="O84" s="18" t="s">
        <v>20469</v>
      </c>
      <c r="P84" s="18" t="s">
        <v>20468</v>
      </c>
      <c r="Q84" s="307"/>
      <c r="R84" s="307">
        <f t="shared" si="15"/>
        <v>3</v>
      </c>
      <c r="S84" s="312"/>
      <c r="T84" s="312"/>
      <c r="U84" s="437" t="s">
        <v>20553</v>
      </c>
    </row>
    <row r="85" spans="1:21" ht="86.4">
      <c r="A85" s="280" t="str">
        <f t="shared" si="10"/>
        <v>o​(Tema 28. El Sistema de …).</v>
      </c>
      <c r="B85" s="307" t="str">
        <f t="shared" si="11"/>
        <v>78SS</v>
      </c>
      <c r="C85" s="307" t="str">
        <f t="shared" si="12"/>
        <v>AYSSO7828</v>
      </c>
      <c r="D85" s="307" t="s">
        <v>1389</v>
      </c>
      <c r="E85" s="307" t="s">
        <v>7878</v>
      </c>
      <c r="F85" s="6" t="s">
        <v>20131</v>
      </c>
      <c r="G85" s="11" t="str">
        <f t="shared" si="13"/>
        <v>O78</v>
      </c>
      <c r="H85" s="6">
        <v>78</v>
      </c>
      <c r="I85" s="11" t="str">
        <f t="shared" si="14"/>
        <v>28</v>
      </c>
      <c r="J85" s="307">
        <v>28</v>
      </c>
      <c r="K85" s="269" t="s">
        <v>20552</v>
      </c>
      <c r="L85" s="18" t="s">
        <v>523</v>
      </c>
      <c r="M85" s="18" t="s">
        <v>20551</v>
      </c>
      <c r="N85" s="18" t="s">
        <v>20550</v>
      </c>
      <c r="O85" s="18" t="s">
        <v>20549</v>
      </c>
      <c r="P85" s="18" t="s">
        <v>20548</v>
      </c>
      <c r="Q85" s="307"/>
      <c r="R85" s="307">
        <f t="shared" si="15"/>
        <v>3</v>
      </c>
      <c r="S85" s="312"/>
      <c r="T85" s="312"/>
      <c r="U85" s="437" t="s">
        <v>20547</v>
      </c>
    </row>
    <row r="86" spans="1:21" ht="72">
      <c r="A86" s="280" t="str">
        <f t="shared" si="10"/>
        <v>l​(Tema 28. El Sistema de …).</v>
      </c>
      <c r="B86" s="307" t="str">
        <f t="shared" si="11"/>
        <v>79SS</v>
      </c>
      <c r="C86" s="307" t="str">
        <f t="shared" si="12"/>
        <v>AYSSO7928</v>
      </c>
      <c r="D86" s="307" t="s">
        <v>1389</v>
      </c>
      <c r="E86" s="307" t="s">
        <v>7878</v>
      </c>
      <c r="F86" s="6" t="s">
        <v>20131</v>
      </c>
      <c r="G86" s="11" t="str">
        <f t="shared" si="13"/>
        <v>O79</v>
      </c>
      <c r="H86" s="6">
        <v>79</v>
      </c>
      <c r="I86" s="11" t="str">
        <f t="shared" si="14"/>
        <v>28</v>
      </c>
      <c r="J86" s="307">
        <v>28</v>
      </c>
      <c r="K86" s="269" t="s">
        <v>20466</v>
      </c>
      <c r="L86" s="18" t="s">
        <v>524</v>
      </c>
      <c r="M86" s="18" t="s">
        <v>20465</v>
      </c>
      <c r="N86" s="18" t="s">
        <v>20464</v>
      </c>
      <c r="O86" s="18" t="s">
        <v>20463</v>
      </c>
      <c r="P86" s="18" t="s">
        <v>20462</v>
      </c>
      <c r="Q86" s="307"/>
      <c r="R86" s="307">
        <f t="shared" si="15"/>
        <v>2</v>
      </c>
      <c r="S86" s="312"/>
      <c r="T86" s="312"/>
      <c r="U86" s="437" t="s">
        <v>20546</v>
      </c>
    </row>
    <row r="87" spans="1:21" ht="86.4">
      <c r="A87" s="280" t="str">
        <f t="shared" si="10"/>
        <v>l​(Tema 28. El Sistema de …).</v>
      </c>
      <c r="B87" s="307" t="str">
        <f t="shared" si="11"/>
        <v>80SS</v>
      </c>
      <c r="C87" s="307" t="str">
        <f t="shared" si="12"/>
        <v>AYSSO8028</v>
      </c>
      <c r="D87" s="307" t="s">
        <v>1389</v>
      </c>
      <c r="E87" s="307" t="s">
        <v>7878</v>
      </c>
      <c r="F87" s="6" t="s">
        <v>20131</v>
      </c>
      <c r="G87" s="11" t="str">
        <f t="shared" si="13"/>
        <v>O80</v>
      </c>
      <c r="H87" s="6">
        <v>80</v>
      </c>
      <c r="I87" s="11" t="str">
        <f t="shared" si="14"/>
        <v>28</v>
      </c>
      <c r="J87" s="307">
        <v>28</v>
      </c>
      <c r="K87" s="269" t="s">
        <v>20460</v>
      </c>
      <c r="L87" s="18" t="s">
        <v>523</v>
      </c>
      <c r="M87" s="18" t="s">
        <v>20542</v>
      </c>
      <c r="N87" s="18" t="s">
        <v>20541</v>
      </c>
      <c r="O87" s="18" t="s">
        <v>20458</v>
      </c>
      <c r="P87" s="18" t="s">
        <v>20540</v>
      </c>
      <c r="Q87" s="307"/>
      <c r="R87" s="307">
        <f t="shared" si="15"/>
        <v>3</v>
      </c>
      <c r="S87" s="312"/>
      <c r="T87" s="312"/>
      <c r="U87" s="437" t="s">
        <v>20545</v>
      </c>
    </row>
    <row r="88" spans="1:21" ht="72">
      <c r="A88" s="280" t="str">
        <f t="shared" si="10"/>
        <v>a​(Tema 28. El Sistema de …).</v>
      </c>
      <c r="B88" s="307" t="str">
        <f t="shared" si="11"/>
        <v>81SS</v>
      </c>
      <c r="C88" s="307" t="str">
        <f t="shared" si="12"/>
        <v>AYSSO8128</v>
      </c>
      <c r="D88" s="307" t="s">
        <v>1389</v>
      </c>
      <c r="E88" s="307" t="s">
        <v>7878</v>
      </c>
      <c r="F88" s="6" t="s">
        <v>20131</v>
      </c>
      <c r="G88" s="11" t="str">
        <f t="shared" si="13"/>
        <v>O81</v>
      </c>
      <c r="H88" s="6">
        <v>81</v>
      </c>
      <c r="I88" s="11" t="str">
        <f t="shared" si="14"/>
        <v>28</v>
      </c>
      <c r="J88" s="307">
        <v>28</v>
      </c>
      <c r="K88" s="269" t="s">
        <v>20455</v>
      </c>
      <c r="L88" s="18" t="s">
        <v>523</v>
      </c>
      <c r="M88" s="18" t="s">
        <v>20540</v>
      </c>
      <c r="N88" s="18" t="s">
        <v>20542</v>
      </c>
      <c r="O88" s="18" t="s">
        <v>20452</v>
      </c>
      <c r="P88" s="18" t="s">
        <v>20544</v>
      </c>
      <c r="Q88" s="307"/>
      <c r="R88" s="307">
        <f t="shared" si="15"/>
        <v>3</v>
      </c>
      <c r="S88" s="312"/>
      <c r="T88" s="312"/>
      <c r="U88" s="437" t="s">
        <v>20543</v>
      </c>
    </row>
    <row r="89" spans="1:21" ht="72">
      <c r="A89" s="280" t="str">
        <f t="shared" si="10"/>
        <v>o​(Tema 28. El Sistema de …).</v>
      </c>
      <c r="B89" s="307" t="str">
        <f t="shared" si="11"/>
        <v>82SS</v>
      </c>
      <c r="C89" s="307" t="str">
        <f t="shared" si="12"/>
        <v>AYSSO8228</v>
      </c>
      <c r="D89" s="307" t="s">
        <v>1389</v>
      </c>
      <c r="E89" s="307" t="s">
        <v>7878</v>
      </c>
      <c r="F89" s="6" t="s">
        <v>20131</v>
      </c>
      <c r="G89" s="11" t="str">
        <f t="shared" si="13"/>
        <v>O82</v>
      </c>
      <c r="H89" s="6">
        <v>82</v>
      </c>
      <c r="I89" s="11" t="str">
        <f t="shared" si="14"/>
        <v>28</v>
      </c>
      <c r="J89" s="307">
        <v>28</v>
      </c>
      <c r="K89" s="269" t="s">
        <v>20449</v>
      </c>
      <c r="L89" s="18" t="s">
        <v>523</v>
      </c>
      <c r="M89" s="18" t="s">
        <v>20542</v>
      </c>
      <c r="N89" s="18" t="s">
        <v>20541</v>
      </c>
      <c r="O89" s="18" t="s">
        <v>20446</v>
      </c>
      <c r="P89" s="18" t="s">
        <v>20540</v>
      </c>
      <c r="Q89" s="307"/>
      <c r="R89" s="307">
        <f t="shared" si="15"/>
        <v>3</v>
      </c>
      <c r="S89" s="312"/>
      <c r="T89" s="312"/>
      <c r="U89" s="437" t="s">
        <v>20539</v>
      </c>
    </row>
    <row r="90" spans="1:21" ht="57.6">
      <c r="A90" s="280" t="str">
        <f t="shared" si="10"/>
        <v>s​(Tema 28. El Sistema de …).</v>
      </c>
      <c r="B90" s="307" t="str">
        <f t="shared" si="11"/>
        <v>83SS</v>
      </c>
      <c r="C90" s="307" t="str">
        <f t="shared" si="12"/>
        <v>AYSSO8328</v>
      </c>
      <c r="D90" s="307" t="s">
        <v>1389</v>
      </c>
      <c r="E90" s="307" t="s">
        <v>7878</v>
      </c>
      <c r="F90" s="6" t="s">
        <v>20131</v>
      </c>
      <c r="G90" s="11" t="str">
        <f t="shared" si="13"/>
        <v>O83</v>
      </c>
      <c r="H90" s="6">
        <v>83</v>
      </c>
      <c r="I90" s="11" t="str">
        <f t="shared" si="14"/>
        <v>28</v>
      </c>
      <c r="J90" s="307">
        <v>28</v>
      </c>
      <c r="K90" s="269" t="s">
        <v>20443</v>
      </c>
      <c r="L90" s="18" t="s">
        <v>1387</v>
      </c>
      <c r="M90" s="18" t="s">
        <v>20442</v>
      </c>
      <c r="N90" s="18" t="s">
        <v>20441</v>
      </c>
      <c r="O90" s="18" t="s">
        <v>20440</v>
      </c>
      <c r="P90" s="18" t="s">
        <v>20439</v>
      </c>
      <c r="Q90" s="307"/>
      <c r="R90" s="307">
        <f t="shared" si="15"/>
        <v>1</v>
      </c>
      <c r="S90" s="312"/>
      <c r="T90" s="312"/>
      <c r="U90" s="437" t="s">
        <v>20538</v>
      </c>
    </row>
    <row r="91" spans="1:21" ht="72">
      <c r="A91" s="280" t="str">
        <f t="shared" si="10"/>
        <v>s​(Tema 28. El Sistema de …).</v>
      </c>
      <c r="B91" s="307" t="str">
        <f t="shared" si="11"/>
        <v>84SS</v>
      </c>
      <c r="C91" s="307" t="str">
        <f t="shared" si="12"/>
        <v>AYSSO8428</v>
      </c>
      <c r="D91" s="307" t="s">
        <v>1389</v>
      </c>
      <c r="E91" s="307" t="s">
        <v>7878</v>
      </c>
      <c r="F91" s="6" t="s">
        <v>20131</v>
      </c>
      <c r="G91" s="11" t="str">
        <f t="shared" si="13"/>
        <v>O84</v>
      </c>
      <c r="H91" s="6">
        <v>84</v>
      </c>
      <c r="I91" s="11" t="str">
        <f t="shared" si="14"/>
        <v>28</v>
      </c>
      <c r="J91" s="307">
        <v>28</v>
      </c>
      <c r="K91" s="269" t="s">
        <v>20437</v>
      </c>
      <c r="L91" s="18" t="s">
        <v>524</v>
      </c>
      <c r="M91" s="18" t="s">
        <v>20436</v>
      </c>
      <c r="N91" s="18" t="s">
        <v>5286</v>
      </c>
      <c r="O91" s="18" t="s">
        <v>20361</v>
      </c>
      <c r="P91" s="18" t="s">
        <v>20435</v>
      </c>
      <c r="Q91" s="307"/>
      <c r="R91" s="307">
        <f t="shared" si="15"/>
        <v>2</v>
      </c>
      <c r="S91" s="312"/>
      <c r="T91" s="312"/>
      <c r="U91" s="437" t="s">
        <v>20537</v>
      </c>
    </row>
    <row r="92" spans="1:21" ht="57.6">
      <c r="A92" s="280" t="str">
        <f t="shared" si="10"/>
        <v>n​(Tema 28. El Sistema de …).</v>
      </c>
      <c r="B92" s="307" t="str">
        <f t="shared" si="11"/>
        <v>85SS</v>
      </c>
      <c r="C92" s="307" t="str">
        <f t="shared" si="12"/>
        <v>AYSSO8528</v>
      </c>
      <c r="D92" s="307" t="s">
        <v>1389</v>
      </c>
      <c r="E92" s="307" t="s">
        <v>7878</v>
      </c>
      <c r="F92" s="6" t="s">
        <v>20131</v>
      </c>
      <c r="G92" s="11" t="str">
        <f t="shared" si="13"/>
        <v>O85</v>
      </c>
      <c r="H92" s="6">
        <v>85</v>
      </c>
      <c r="I92" s="11" t="str">
        <f t="shared" si="14"/>
        <v>28</v>
      </c>
      <c r="J92" s="307">
        <v>28</v>
      </c>
      <c r="K92" s="269" t="s">
        <v>20433</v>
      </c>
      <c r="L92" s="18" t="s">
        <v>523</v>
      </c>
      <c r="M92" s="18" t="s">
        <v>20432</v>
      </c>
      <c r="N92" s="18" t="s">
        <v>20431</v>
      </c>
      <c r="O92" s="18" t="s">
        <v>20430</v>
      </c>
      <c r="P92" s="18" t="s">
        <v>20429</v>
      </c>
      <c r="Q92" s="307"/>
      <c r="R92" s="307">
        <f t="shared" si="15"/>
        <v>3</v>
      </c>
      <c r="S92" s="312"/>
      <c r="T92" s="312"/>
      <c r="U92" s="437" t="s">
        <v>20536</v>
      </c>
    </row>
    <row r="93" spans="1:21" ht="72">
      <c r="A93" s="280" t="str">
        <f t="shared" si="10"/>
        <v>s​(Tema 28. El Sistema de …).</v>
      </c>
      <c r="B93" s="307" t="str">
        <f t="shared" si="11"/>
        <v>86SS</v>
      </c>
      <c r="C93" s="307" t="str">
        <f t="shared" si="12"/>
        <v>AYSSO8628</v>
      </c>
      <c r="D93" s="307" t="s">
        <v>1389</v>
      </c>
      <c r="E93" s="307" t="s">
        <v>7878</v>
      </c>
      <c r="F93" s="6" t="s">
        <v>20131</v>
      </c>
      <c r="G93" s="11" t="str">
        <f t="shared" si="13"/>
        <v>O86</v>
      </c>
      <c r="H93" s="6">
        <v>86</v>
      </c>
      <c r="I93" s="11" t="str">
        <f t="shared" si="14"/>
        <v>28</v>
      </c>
      <c r="J93" s="307">
        <v>28</v>
      </c>
      <c r="K93" s="269" t="s">
        <v>20427</v>
      </c>
      <c r="L93" s="18" t="s">
        <v>524</v>
      </c>
      <c r="M93" s="18" t="s">
        <v>20535</v>
      </c>
      <c r="N93" s="18" t="s">
        <v>20425</v>
      </c>
      <c r="O93" s="18" t="s">
        <v>20424</v>
      </c>
      <c r="P93" s="18" t="s">
        <v>20534</v>
      </c>
      <c r="Q93" s="307"/>
      <c r="R93" s="307">
        <f t="shared" si="15"/>
        <v>2</v>
      </c>
      <c r="S93" s="312"/>
      <c r="T93" s="312"/>
      <c r="U93" s="437" t="s">
        <v>20533</v>
      </c>
    </row>
    <row r="94" spans="1:21" ht="86.4">
      <c r="A94" s="280" t="str">
        <f t="shared" si="10"/>
        <v>s​(Tema 28. El Sistema de …).</v>
      </c>
      <c r="B94" s="307" t="str">
        <f t="shared" si="11"/>
        <v>87SS</v>
      </c>
      <c r="C94" s="307" t="str">
        <f t="shared" si="12"/>
        <v>AYSSO8728</v>
      </c>
      <c r="D94" s="307" t="s">
        <v>1389</v>
      </c>
      <c r="E94" s="307" t="s">
        <v>7878</v>
      </c>
      <c r="F94" s="6" t="s">
        <v>20131</v>
      </c>
      <c r="G94" s="11" t="str">
        <f t="shared" si="13"/>
        <v>O87</v>
      </c>
      <c r="H94" s="6">
        <v>87</v>
      </c>
      <c r="I94" s="11" t="str">
        <f t="shared" si="14"/>
        <v>28</v>
      </c>
      <c r="J94" s="307">
        <v>28</v>
      </c>
      <c r="K94" s="269" t="s">
        <v>20421</v>
      </c>
      <c r="L94" s="18" t="s">
        <v>524</v>
      </c>
      <c r="M94" s="18" t="s">
        <v>20532</v>
      </c>
      <c r="N94" s="18" t="s">
        <v>20419</v>
      </c>
      <c r="O94" s="18" t="s">
        <v>20418</v>
      </c>
      <c r="P94" s="18" t="s">
        <v>20531</v>
      </c>
      <c r="Q94" s="307"/>
      <c r="R94" s="307">
        <f t="shared" si="15"/>
        <v>2</v>
      </c>
      <c r="S94" s="312"/>
      <c r="T94" s="312"/>
      <c r="U94" s="437" t="s">
        <v>20530</v>
      </c>
    </row>
    <row r="95" spans="1:21" ht="57.6">
      <c r="A95" s="280" t="str">
        <f t="shared" si="10"/>
        <v>s​(Tema 28. El Sistema de …).</v>
      </c>
      <c r="B95" s="307" t="str">
        <f t="shared" si="11"/>
        <v>88SS</v>
      </c>
      <c r="C95" s="307" t="str">
        <f t="shared" si="12"/>
        <v>AYSSO8828</v>
      </c>
      <c r="D95" s="307" t="s">
        <v>1389</v>
      </c>
      <c r="E95" s="307" t="s">
        <v>7878</v>
      </c>
      <c r="F95" s="6" t="s">
        <v>20131</v>
      </c>
      <c r="G95" s="11" t="str">
        <f t="shared" si="13"/>
        <v>O88</v>
      </c>
      <c r="H95" s="6">
        <v>88</v>
      </c>
      <c r="I95" s="11" t="str">
        <f t="shared" si="14"/>
        <v>28</v>
      </c>
      <c r="J95" s="307">
        <v>28</v>
      </c>
      <c r="K95" s="269" t="s">
        <v>20415</v>
      </c>
      <c r="L95" s="18" t="s">
        <v>523</v>
      </c>
      <c r="M95" s="18" t="s">
        <v>19367</v>
      </c>
      <c r="N95" s="18" t="s">
        <v>20414</v>
      </c>
      <c r="O95" s="18" t="s">
        <v>20413</v>
      </c>
      <c r="P95" s="18" t="s">
        <v>20412</v>
      </c>
      <c r="Q95" s="307"/>
      <c r="R95" s="307">
        <f t="shared" si="15"/>
        <v>3</v>
      </c>
      <c r="S95" s="312"/>
      <c r="T95" s="312"/>
      <c r="U95" s="437" t="s">
        <v>20529</v>
      </c>
    </row>
    <row r="96" spans="1:21" ht="72">
      <c r="A96" s="280" t="str">
        <f t="shared" si="10"/>
        <v>l​(Tema 28. El Sistema de …).</v>
      </c>
      <c r="B96" s="307" t="str">
        <f t="shared" si="11"/>
        <v>89SS</v>
      </c>
      <c r="C96" s="307" t="str">
        <f t="shared" si="12"/>
        <v>AYSSO8928</v>
      </c>
      <c r="D96" s="307" t="s">
        <v>1389</v>
      </c>
      <c r="E96" s="307" t="s">
        <v>7878</v>
      </c>
      <c r="F96" s="6" t="s">
        <v>20131</v>
      </c>
      <c r="G96" s="11" t="str">
        <f t="shared" si="13"/>
        <v>O89</v>
      </c>
      <c r="H96" s="6">
        <v>89</v>
      </c>
      <c r="I96" s="11" t="str">
        <f t="shared" si="14"/>
        <v>28</v>
      </c>
      <c r="J96" s="307">
        <v>28</v>
      </c>
      <c r="K96" s="269" t="s">
        <v>20410</v>
      </c>
      <c r="L96" s="18" t="s">
        <v>522</v>
      </c>
      <c r="M96" s="18" t="s">
        <v>20409</v>
      </c>
      <c r="N96" s="18" t="s">
        <v>20408</v>
      </c>
      <c r="O96" s="18" t="s">
        <v>20407</v>
      </c>
      <c r="P96" s="18" t="s">
        <v>20406</v>
      </c>
      <c r="Q96" s="307"/>
      <c r="R96" s="307">
        <f t="shared" si="15"/>
        <v>4</v>
      </c>
      <c r="S96" s="312"/>
      <c r="T96" s="312"/>
      <c r="U96" s="437" t="s">
        <v>20528</v>
      </c>
    </row>
    <row r="97" spans="1:21" ht="72">
      <c r="A97" s="280" t="str">
        <f t="shared" si="10"/>
        <v>l​(Tema 28. El Sistema de …).</v>
      </c>
      <c r="B97" s="307" t="str">
        <f t="shared" si="11"/>
        <v>90SS</v>
      </c>
      <c r="C97" s="307" t="str">
        <f t="shared" si="12"/>
        <v>AYSSO9028</v>
      </c>
      <c r="D97" s="307" t="s">
        <v>1389</v>
      </c>
      <c r="E97" s="307" t="s">
        <v>7878</v>
      </c>
      <c r="F97" s="6" t="s">
        <v>20131</v>
      </c>
      <c r="G97" s="11" t="str">
        <f t="shared" si="13"/>
        <v>O90</v>
      </c>
      <c r="H97" s="6">
        <v>90</v>
      </c>
      <c r="I97" s="11" t="str">
        <f t="shared" si="14"/>
        <v>28</v>
      </c>
      <c r="J97" s="307">
        <v>28</v>
      </c>
      <c r="K97" s="269" t="s">
        <v>20404</v>
      </c>
      <c r="L97" s="18" t="s">
        <v>524</v>
      </c>
      <c r="M97" s="18" t="s">
        <v>20403</v>
      </c>
      <c r="N97" s="18" t="s">
        <v>20402</v>
      </c>
      <c r="O97" s="18" t="s">
        <v>20401</v>
      </c>
      <c r="P97" s="18" t="s">
        <v>20395</v>
      </c>
      <c r="Q97" s="307"/>
      <c r="R97" s="307">
        <f t="shared" si="15"/>
        <v>2</v>
      </c>
      <c r="S97" s="312"/>
      <c r="T97" s="312"/>
      <c r="U97" s="437" t="s">
        <v>20527</v>
      </c>
    </row>
    <row r="98" spans="1:21" ht="72">
      <c r="A98" s="280" t="str">
        <f t="shared" si="10"/>
        <v>y​(Tema 28. El Sistema de …).</v>
      </c>
      <c r="B98" s="307" t="str">
        <f t="shared" si="11"/>
        <v>91SS</v>
      </c>
      <c r="C98" s="307" t="str">
        <f t="shared" si="12"/>
        <v>AYSSO9128</v>
      </c>
      <c r="D98" s="307" t="s">
        <v>1389</v>
      </c>
      <c r="E98" s="307" t="s">
        <v>7878</v>
      </c>
      <c r="F98" s="6" t="s">
        <v>20131</v>
      </c>
      <c r="G98" s="11" t="str">
        <f t="shared" si="13"/>
        <v>O91</v>
      </c>
      <c r="H98" s="6">
        <v>91</v>
      </c>
      <c r="I98" s="11" t="str">
        <f t="shared" si="14"/>
        <v>28</v>
      </c>
      <c r="J98" s="307">
        <v>28</v>
      </c>
      <c r="K98" s="269" t="s">
        <v>20399</v>
      </c>
      <c r="L98" s="18" t="s">
        <v>523</v>
      </c>
      <c r="M98" s="18" t="s">
        <v>20398</v>
      </c>
      <c r="N98" s="18" t="s">
        <v>20526</v>
      </c>
      <c r="O98" s="18" t="s">
        <v>20396</v>
      </c>
      <c r="P98" s="18" t="s">
        <v>20395</v>
      </c>
      <c r="Q98" s="307"/>
      <c r="R98" s="307">
        <f t="shared" si="15"/>
        <v>3</v>
      </c>
      <c r="S98" s="312"/>
      <c r="T98" s="312"/>
      <c r="U98" s="437" t="s">
        <v>20525</v>
      </c>
    </row>
    <row r="99" spans="1:21" ht="57.6">
      <c r="A99" s="280" t="str">
        <f t="shared" ref="A99:A130" si="16">RIGHT(U99,29)</f>
        <v>a​(Tema 28. El Sistema de …).</v>
      </c>
      <c r="B99" s="307" t="str">
        <f t="shared" ref="B99:B130" si="17">H99&amp;F99</f>
        <v>92SS</v>
      </c>
      <c r="C99" s="307" t="str">
        <f t="shared" ref="C99:C130" si="18">D99&amp;E99&amp;F99&amp;G99&amp;I99</f>
        <v>AYSSO9228</v>
      </c>
      <c r="D99" s="307" t="s">
        <v>1389</v>
      </c>
      <c r="E99" s="307" t="s">
        <v>7878</v>
      </c>
      <c r="F99" s="6" t="s">
        <v>20131</v>
      </c>
      <c r="G99" s="11" t="str">
        <f t="shared" ref="G99:G130" si="19">IF(H99&lt;9,"OO",IF(H99&lt;99,"O",""))&amp;H99</f>
        <v>O92</v>
      </c>
      <c r="H99" s="6">
        <v>92</v>
      </c>
      <c r="I99" s="11" t="str">
        <f t="shared" ref="I99:I130" si="20">IF(J99&lt;9,"O","")&amp;J99</f>
        <v>28</v>
      </c>
      <c r="J99" s="307">
        <v>28</v>
      </c>
      <c r="K99" s="269" t="s">
        <v>20393</v>
      </c>
      <c r="L99" s="18" t="s">
        <v>523</v>
      </c>
      <c r="M99" s="18" t="s">
        <v>20392</v>
      </c>
      <c r="N99" s="18" t="s">
        <v>20391</v>
      </c>
      <c r="O99" s="18" t="s">
        <v>20390</v>
      </c>
      <c r="P99" s="18" t="s">
        <v>20389</v>
      </c>
      <c r="Q99" s="307"/>
      <c r="R99" s="307">
        <f t="shared" si="15"/>
        <v>3</v>
      </c>
      <c r="S99" s="312"/>
      <c r="T99" s="312"/>
      <c r="U99" s="437" t="s">
        <v>20524</v>
      </c>
    </row>
    <row r="100" spans="1:21" ht="86.4">
      <c r="A100" s="280" t="str">
        <f t="shared" si="16"/>
        <v>e​(Tema 28. El Sistema de …).</v>
      </c>
      <c r="B100" s="307" t="str">
        <f t="shared" si="17"/>
        <v>93SS</v>
      </c>
      <c r="C100" s="307" t="str">
        <f t="shared" si="18"/>
        <v>AYSSO9328</v>
      </c>
      <c r="D100" s="307" t="s">
        <v>1389</v>
      </c>
      <c r="E100" s="307" t="s">
        <v>7878</v>
      </c>
      <c r="F100" s="6" t="s">
        <v>20131</v>
      </c>
      <c r="G100" s="11" t="str">
        <f t="shared" si="19"/>
        <v>O93</v>
      </c>
      <c r="H100" s="6">
        <v>93</v>
      </c>
      <c r="I100" s="11" t="str">
        <f t="shared" si="20"/>
        <v>28</v>
      </c>
      <c r="J100" s="307">
        <v>28</v>
      </c>
      <c r="K100" s="269" t="s">
        <v>20523</v>
      </c>
      <c r="L100" s="18" t="s">
        <v>523</v>
      </c>
      <c r="M100" s="18" t="s">
        <v>20522</v>
      </c>
      <c r="N100" s="18" t="s">
        <v>20521</v>
      </c>
      <c r="O100" s="18" t="s">
        <v>20520</v>
      </c>
      <c r="P100" s="18" t="s">
        <v>20519</v>
      </c>
      <c r="Q100" s="307"/>
      <c r="R100" s="307">
        <f t="shared" si="15"/>
        <v>3</v>
      </c>
      <c r="S100" s="312"/>
      <c r="T100" s="312"/>
      <c r="U100" s="437" t="s">
        <v>20518</v>
      </c>
    </row>
    <row r="101" spans="1:21" ht="57.6">
      <c r="A101" s="280" t="str">
        <f t="shared" si="16"/>
        <v>s​(Tema 28. El Sistema de …).</v>
      </c>
      <c r="B101" s="307" t="str">
        <f t="shared" si="17"/>
        <v>94SS</v>
      </c>
      <c r="C101" s="307" t="str">
        <f t="shared" si="18"/>
        <v>AYSSO9428</v>
      </c>
      <c r="D101" s="307" t="s">
        <v>1389</v>
      </c>
      <c r="E101" s="307" t="s">
        <v>7878</v>
      </c>
      <c r="F101" s="6" t="s">
        <v>20131</v>
      </c>
      <c r="G101" s="11" t="str">
        <f t="shared" si="19"/>
        <v>O94</v>
      </c>
      <c r="H101" s="6">
        <v>94</v>
      </c>
      <c r="I101" s="11" t="str">
        <f t="shared" si="20"/>
        <v>28</v>
      </c>
      <c r="J101" s="307">
        <v>28</v>
      </c>
      <c r="K101" s="269" t="s">
        <v>20517</v>
      </c>
      <c r="L101" s="18" t="s">
        <v>524</v>
      </c>
      <c r="M101" s="18" t="s">
        <v>20516</v>
      </c>
      <c r="N101" s="18" t="s">
        <v>20360</v>
      </c>
      <c r="O101" s="18" t="s">
        <v>20361</v>
      </c>
      <c r="P101" s="18" t="s">
        <v>20359</v>
      </c>
      <c r="Q101" s="307"/>
      <c r="R101" s="307">
        <f t="shared" si="15"/>
        <v>2</v>
      </c>
      <c r="S101" s="312"/>
      <c r="T101" s="312"/>
      <c r="U101" s="437" t="s">
        <v>20515</v>
      </c>
    </row>
    <row r="102" spans="1:21" ht="72">
      <c r="A102" s="280" t="str">
        <f t="shared" si="16"/>
        <v>a​(Tema 28. El Sistema de …).</v>
      </c>
      <c r="B102" s="307" t="str">
        <f t="shared" si="17"/>
        <v>95SS</v>
      </c>
      <c r="C102" s="307" t="str">
        <f t="shared" si="18"/>
        <v>AYSSO9528</v>
      </c>
      <c r="D102" s="307" t="s">
        <v>1389</v>
      </c>
      <c r="E102" s="307" t="s">
        <v>7878</v>
      </c>
      <c r="F102" s="6" t="s">
        <v>20131</v>
      </c>
      <c r="G102" s="11" t="str">
        <f t="shared" si="19"/>
        <v>O95</v>
      </c>
      <c r="H102" s="6">
        <v>95</v>
      </c>
      <c r="I102" s="11" t="str">
        <f t="shared" si="20"/>
        <v>28</v>
      </c>
      <c r="J102" s="307">
        <v>28</v>
      </c>
      <c r="K102" s="269" t="s">
        <v>20387</v>
      </c>
      <c r="L102" s="18" t="s">
        <v>523</v>
      </c>
      <c r="M102" s="18" t="s">
        <v>20386</v>
      </c>
      <c r="N102" s="18" t="s">
        <v>20385</v>
      </c>
      <c r="O102" s="18" t="s">
        <v>20384</v>
      </c>
      <c r="P102" s="18" t="s">
        <v>20383</v>
      </c>
      <c r="Q102" s="307"/>
      <c r="R102" s="307">
        <f t="shared" si="15"/>
        <v>3</v>
      </c>
      <c r="S102" s="312"/>
      <c r="T102" s="312"/>
      <c r="U102" s="437" t="s">
        <v>20514</v>
      </c>
    </row>
    <row r="103" spans="1:21" ht="72">
      <c r="A103" s="280" t="str">
        <f t="shared" si="16"/>
        <v>a​(Tema 28. El Sistema de …).</v>
      </c>
      <c r="B103" s="307" t="str">
        <f t="shared" si="17"/>
        <v>96SS</v>
      </c>
      <c r="C103" s="307" t="str">
        <f t="shared" si="18"/>
        <v>AYSSO9628</v>
      </c>
      <c r="D103" s="307" t="s">
        <v>1389</v>
      </c>
      <c r="E103" s="307" t="s">
        <v>7878</v>
      </c>
      <c r="F103" s="6" t="s">
        <v>20131</v>
      </c>
      <c r="G103" s="11" t="str">
        <f t="shared" si="19"/>
        <v>O96</v>
      </c>
      <c r="H103" s="6">
        <v>96</v>
      </c>
      <c r="I103" s="11" t="str">
        <f t="shared" si="20"/>
        <v>28</v>
      </c>
      <c r="J103" s="307">
        <v>28</v>
      </c>
      <c r="K103" s="269" t="s">
        <v>20513</v>
      </c>
      <c r="L103" s="18" t="s">
        <v>1387</v>
      </c>
      <c r="M103" s="18" t="s">
        <v>20169</v>
      </c>
      <c r="N103" s="18" t="s">
        <v>20435</v>
      </c>
      <c r="O103" s="18" t="s">
        <v>20512</v>
      </c>
      <c r="P103" s="18" t="s">
        <v>20511</v>
      </c>
      <c r="Q103" s="307"/>
      <c r="R103" s="307">
        <f t="shared" si="15"/>
        <v>1</v>
      </c>
      <c r="S103" s="312"/>
      <c r="T103" s="312"/>
      <c r="U103" s="437" t="s">
        <v>20510</v>
      </c>
    </row>
    <row r="104" spans="1:21" ht="72">
      <c r="A104" s="280" t="str">
        <f t="shared" si="16"/>
        <v>o​(Tema 28. El Sistema de …).</v>
      </c>
      <c r="B104" s="307" t="str">
        <f t="shared" si="17"/>
        <v>97SS</v>
      </c>
      <c r="C104" s="307" t="str">
        <f t="shared" si="18"/>
        <v>AYSSO9728</v>
      </c>
      <c r="D104" s="307" t="s">
        <v>1389</v>
      </c>
      <c r="E104" s="307" t="s">
        <v>7878</v>
      </c>
      <c r="F104" s="6" t="s">
        <v>20131</v>
      </c>
      <c r="G104" s="11" t="str">
        <f t="shared" si="19"/>
        <v>O97</v>
      </c>
      <c r="H104" s="6">
        <v>97</v>
      </c>
      <c r="I104" s="11" t="str">
        <f t="shared" si="20"/>
        <v>28</v>
      </c>
      <c r="J104" s="307">
        <v>28</v>
      </c>
      <c r="K104" s="269" t="s">
        <v>20381</v>
      </c>
      <c r="L104" s="18" t="s">
        <v>523</v>
      </c>
      <c r="M104" s="18" t="s">
        <v>20380</v>
      </c>
      <c r="N104" s="18" t="s">
        <v>20379</v>
      </c>
      <c r="O104" s="18" t="s">
        <v>20378</v>
      </c>
      <c r="P104" s="18" t="s">
        <v>20377</v>
      </c>
      <c r="Q104" s="307"/>
      <c r="R104" s="307">
        <f t="shared" si="15"/>
        <v>3</v>
      </c>
      <c r="S104" s="312"/>
      <c r="T104" s="312"/>
      <c r="U104" s="437" t="s">
        <v>20509</v>
      </c>
    </row>
    <row r="105" spans="1:21" ht="86.4">
      <c r="A105" s="280" t="str">
        <f t="shared" si="16"/>
        <v>o​(Tema 28. El Sistema de …).</v>
      </c>
      <c r="B105" s="307" t="str">
        <f t="shared" si="17"/>
        <v>98SS</v>
      </c>
      <c r="C105" s="307" t="str">
        <f t="shared" si="18"/>
        <v>AYSSO9828</v>
      </c>
      <c r="D105" s="307" t="s">
        <v>1389</v>
      </c>
      <c r="E105" s="307" t="s">
        <v>7878</v>
      </c>
      <c r="F105" s="6" t="s">
        <v>20131</v>
      </c>
      <c r="G105" s="11" t="str">
        <f t="shared" si="19"/>
        <v>O98</v>
      </c>
      <c r="H105" s="6">
        <v>98</v>
      </c>
      <c r="I105" s="11" t="str">
        <f t="shared" si="20"/>
        <v>28</v>
      </c>
      <c r="J105" s="307">
        <v>28</v>
      </c>
      <c r="K105" s="269" t="s">
        <v>20508</v>
      </c>
      <c r="L105" s="18" t="s">
        <v>1387</v>
      </c>
      <c r="M105" s="18" t="s">
        <v>20507</v>
      </c>
      <c r="N105" s="18" t="s">
        <v>20506</v>
      </c>
      <c r="O105" s="18" t="s">
        <v>20505</v>
      </c>
      <c r="P105" s="18" t="s">
        <v>20395</v>
      </c>
      <c r="Q105" s="307"/>
      <c r="R105" s="307">
        <f t="shared" si="15"/>
        <v>1</v>
      </c>
      <c r="S105" s="312"/>
      <c r="T105" s="312"/>
      <c r="U105" s="437" t="s">
        <v>20504</v>
      </c>
    </row>
    <row r="106" spans="1:21" ht="86.4">
      <c r="A106" s="280" t="str">
        <f t="shared" si="16"/>
        <v>a​(Tema 28. El Sistema de …).</v>
      </c>
      <c r="B106" s="307" t="str">
        <f t="shared" si="17"/>
        <v>99SS</v>
      </c>
      <c r="C106" s="307" t="str">
        <f t="shared" si="18"/>
        <v>AYSS9928</v>
      </c>
      <c r="D106" s="307" t="s">
        <v>1389</v>
      </c>
      <c r="E106" s="307" t="s">
        <v>7878</v>
      </c>
      <c r="F106" s="6" t="s">
        <v>20131</v>
      </c>
      <c r="G106" s="11" t="str">
        <f t="shared" si="19"/>
        <v>99</v>
      </c>
      <c r="H106" s="6">
        <v>99</v>
      </c>
      <c r="I106" s="11" t="str">
        <f t="shared" si="20"/>
        <v>28</v>
      </c>
      <c r="J106" s="307">
        <v>28</v>
      </c>
      <c r="K106" s="269" t="s">
        <v>20503</v>
      </c>
      <c r="L106" s="18" t="s">
        <v>523</v>
      </c>
      <c r="M106" s="18" t="s">
        <v>20502</v>
      </c>
      <c r="N106" s="18" t="s">
        <v>20501</v>
      </c>
      <c r="O106" s="18" t="s">
        <v>20500</v>
      </c>
      <c r="P106" s="18" t="s">
        <v>20499</v>
      </c>
      <c r="Q106" s="307"/>
      <c r="R106" s="307">
        <f t="shared" ref="R106:R137" si="21">IF(L106="A",1,IF(L106="B",2,IF(L106="C",3,4)))</f>
        <v>3</v>
      </c>
      <c r="S106" s="312"/>
      <c r="T106" s="312"/>
      <c r="U106" s="437" t="s">
        <v>20498</v>
      </c>
    </row>
    <row r="107" spans="1:21" ht="72">
      <c r="A107" s="280" t="str">
        <f t="shared" si="16"/>
        <v>o​(Tema 28. El Sistema de …).</v>
      </c>
      <c r="B107" s="307" t="str">
        <f t="shared" si="17"/>
        <v>100SS</v>
      </c>
      <c r="C107" s="307" t="str">
        <f t="shared" si="18"/>
        <v>AYSS10028</v>
      </c>
      <c r="D107" s="307" t="s">
        <v>1389</v>
      </c>
      <c r="E107" s="307" t="s">
        <v>7878</v>
      </c>
      <c r="F107" s="6" t="s">
        <v>20131</v>
      </c>
      <c r="G107" s="11" t="str">
        <f t="shared" si="19"/>
        <v>100</v>
      </c>
      <c r="H107" s="6">
        <v>100</v>
      </c>
      <c r="I107" s="11" t="str">
        <f t="shared" si="20"/>
        <v>28</v>
      </c>
      <c r="J107" s="307">
        <v>28</v>
      </c>
      <c r="K107" s="269" t="s">
        <v>20497</v>
      </c>
      <c r="L107" s="18" t="s">
        <v>1387</v>
      </c>
      <c r="M107" s="18" t="s">
        <v>20496</v>
      </c>
      <c r="N107" s="18" t="s">
        <v>20495</v>
      </c>
      <c r="O107" s="18" t="s">
        <v>20494</v>
      </c>
      <c r="P107" s="18" t="s">
        <v>20493</v>
      </c>
      <c r="Q107" s="307"/>
      <c r="R107" s="307">
        <f t="shared" si="21"/>
        <v>1</v>
      </c>
      <c r="S107" s="312"/>
      <c r="T107" s="312"/>
      <c r="U107" s="437" t="s">
        <v>20492</v>
      </c>
    </row>
    <row r="108" spans="1:21" ht="72">
      <c r="A108" s="280" t="str">
        <f t="shared" si="16"/>
        <v>o​(Tema 28. El Sistema de …).</v>
      </c>
      <c r="B108" s="307" t="str">
        <f t="shared" si="17"/>
        <v>101SS</v>
      </c>
      <c r="C108" s="307" t="str">
        <f t="shared" si="18"/>
        <v>AYSS10128</v>
      </c>
      <c r="D108" s="307" t="s">
        <v>1389</v>
      </c>
      <c r="E108" s="307" t="s">
        <v>7878</v>
      </c>
      <c r="F108" s="6" t="s">
        <v>20131</v>
      </c>
      <c r="G108" s="11" t="str">
        <f t="shared" si="19"/>
        <v>101</v>
      </c>
      <c r="H108" s="6">
        <v>101</v>
      </c>
      <c r="I108" s="11" t="str">
        <f t="shared" si="20"/>
        <v>28</v>
      </c>
      <c r="J108" s="307">
        <v>28</v>
      </c>
      <c r="K108" s="269" t="s">
        <v>20375</v>
      </c>
      <c r="L108" s="18" t="s">
        <v>524</v>
      </c>
      <c r="M108" s="18" t="s">
        <v>20374</v>
      </c>
      <c r="N108" s="18" t="s">
        <v>20373</v>
      </c>
      <c r="O108" s="18" t="s">
        <v>20372</v>
      </c>
      <c r="P108" s="18" t="s">
        <v>20371</v>
      </c>
      <c r="Q108" s="307"/>
      <c r="R108" s="307">
        <f t="shared" si="21"/>
        <v>2</v>
      </c>
      <c r="S108" s="312"/>
      <c r="T108" s="312"/>
      <c r="U108" s="437" t="s">
        <v>20491</v>
      </c>
    </row>
    <row r="109" spans="1:21" ht="86.4">
      <c r="A109" s="280" t="str">
        <f t="shared" si="16"/>
        <v>o​(Tema 28. El Sistema de …).</v>
      </c>
      <c r="B109" s="307" t="str">
        <f t="shared" si="17"/>
        <v>102SS</v>
      </c>
      <c r="C109" s="307" t="str">
        <f t="shared" si="18"/>
        <v>AYSS10228</v>
      </c>
      <c r="D109" s="307" t="s">
        <v>1389</v>
      </c>
      <c r="E109" s="307" t="s">
        <v>7878</v>
      </c>
      <c r="F109" s="6" t="s">
        <v>20131</v>
      </c>
      <c r="G109" s="11" t="str">
        <f t="shared" si="19"/>
        <v>102</v>
      </c>
      <c r="H109" s="6">
        <v>102</v>
      </c>
      <c r="I109" s="11" t="str">
        <f t="shared" si="20"/>
        <v>28</v>
      </c>
      <c r="J109" s="307">
        <v>28</v>
      </c>
      <c r="K109" s="269" t="s">
        <v>20369</v>
      </c>
      <c r="L109" s="18" t="s">
        <v>524</v>
      </c>
      <c r="M109" s="18" t="s">
        <v>20368</v>
      </c>
      <c r="N109" s="18" t="s">
        <v>20367</v>
      </c>
      <c r="O109" s="18" t="s">
        <v>20490</v>
      </c>
      <c r="P109" s="18" t="s">
        <v>20489</v>
      </c>
      <c r="Q109" s="307"/>
      <c r="R109" s="307">
        <f t="shared" si="21"/>
        <v>2</v>
      </c>
      <c r="S109" s="312"/>
      <c r="T109" s="312"/>
      <c r="U109" s="437" t="s">
        <v>20488</v>
      </c>
    </row>
    <row r="110" spans="1:21" ht="72">
      <c r="A110" s="280" t="str">
        <f t="shared" si="16"/>
        <v>s​(Tema 28. El Sistema de …).</v>
      </c>
      <c r="B110" s="307" t="str">
        <f t="shared" si="17"/>
        <v>103SS</v>
      </c>
      <c r="C110" s="307" t="str">
        <f t="shared" si="18"/>
        <v>AYSS10328</v>
      </c>
      <c r="D110" s="307" t="s">
        <v>1389</v>
      </c>
      <c r="E110" s="307" t="s">
        <v>7878</v>
      </c>
      <c r="F110" s="6" t="s">
        <v>20131</v>
      </c>
      <c r="G110" s="11" t="str">
        <f t="shared" si="19"/>
        <v>103</v>
      </c>
      <c r="H110" s="6">
        <v>103</v>
      </c>
      <c r="I110" s="11" t="str">
        <f t="shared" si="20"/>
        <v>28</v>
      </c>
      <c r="J110" s="307">
        <v>28</v>
      </c>
      <c r="K110" s="269" t="s">
        <v>20487</v>
      </c>
      <c r="L110" s="18" t="s">
        <v>524</v>
      </c>
      <c r="M110" s="18" t="s">
        <v>20486</v>
      </c>
      <c r="N110" s="18" t="s">
        <v>20485</v>
      </c>
      <c r="O110" s="18" t="s">
        <v>20484</v>
      </c>
      <c r="P110" s="18" t="s">
        <v>20483</v>
      </c>
      <c r="Q110" s="307"/>
      <c r="R110" s="307">
        <f t="shared" si="21"/>
        <v>2</v>
      </c>
      <c r="S110" s="312"/>
      <c r="T110" s="312"/>
      <c r="U110" s="437" t="s">
        <v>20482</v>
      </c>
    </row>
    <row r="111" spans="1:21" ht="72">
      <c r="A111" s="280" t="str">
        <f t="shared" si="16"/>
        <v>e​(Tema 28. El Sistema de …).</v>
      </c>
      <c r="B111" s="307" t="str">
        <f t="shared" si="17"/>
        <v>104SS</v>
      </c>
      <c r="C111" s="307" t="str">
        <f t="shared" si="18"/>
        <v>AYSS10428</v>
      </c>
      <c r="D111" s="307" t="s">
        <v>1389</v>
      </c>
      <c r="E111" s="307" t="s">
        <v>7878</v>
      </c>
      <c r="F111" s="6" t="s">
        <v>20131</v>
      </c>
      <c r="G111" s="11" t="str">
        <f t="shared" si="19"/>
        <v>104</v>
      </c>
      <c r="H111" s="6">
        <v>104</v>
      </c>
      <c r="I111" s="11" t="str">
        <f t="shared" si="20"/>
        <v>28</v>
      </c>
      <c r="J111" s="307">
        <v>28</v>
      </c>
      <c r="K111" s="269" t="s">
        <v>20481</v>
      </c>
      <c r="L111" s="18" t="s">
        <v>523</v>
      </c>
      <c r="M111" s="18" t="s">
        <v>20480</v>
      </c>
      <c r="N111" s="18" t="s">
        <v>20479</v>
      </c>
      <c r="O111" s="18" t="s">
        <v>20478</v>
      </c>
      <c r="P111" s="18" t="s">
        <v>20477</v>
      </c>
      <c r="Q111" s="307"/>
      <c r="R111" s="307">
        <f t="shared" si="21"/>
        <v>3</v>
      </c>
      <c r="S111" s="312"/>
      <c r="T111" s="312"/>
      <c r="U111" s="437" t="s">
        <v>20476</v>
      </c>
    </row>
    <row r="112" spans="1:21" ht="72">
      <c r="A112" s="280" t="str">
        <f t="shared" si="16"/>
        <v>s​(Tema 28. El Sistema de …).</v>
      </c>
      <c r="B112" s="307" t="str">
        <f t="shared" si="17"/>
        <v>105SS</v>
      </c>
      <c r="C112" s="307" t="str">
        <f t="shared" si="18"/>
        <v>AYSS10528</v>
      </c>
      <c r="D112" s="307" t="s">
        <v>1389</v>
      </c>
      <c r="E112" s="307" t="s">
        <v>7878</v>
      </c>
      <c r="F112" s="6" t="s">
        <v>20131</v>
      </c>
      <c r="G112" s="11" t="str">
        <f t="shared" si="19"/>
        <v>105</v>
      </c>
      <c r="H112" s="6">
        <v>105</v>
      </c>
      <c r="I112" s="11" t="str">
        <f t="shared" si="20"/>
        <v>28</v>
      </c>
      <c r="J112" s="307">
        <v>28</v>
      </c>
      <c r="K112" s="269" t="s">
        <v>20363</v>
      </c>
      <c r="L112" s="18" t="s">
        <v>523</v>
      </c>
      <c r="M112" s="18" t="s">
        <v>20475</v>
      </c>
      <c r="N112" s="18" t="s">
        <v>20361</v>
      </c>
      <c r="O112" s="18" t="s">
        <v>20360</v>
      </c>
      <c r="P112" s="18" t="s">
        <v>20474</v>
      </c>
      <c r="Q112" s="307"/>
      <c r="R112" s="307">
        <f t="shared" si="21"/>
        <v>3</v>
      </c>
      <c r="S112" s="312"/>
      <c r="T112" s="312"/>
      <c r="U112" s="437" t="s">
        <v>20473</v>
      </c>
    </row>
    <row r="113" spans="1:21" ht="100.8">
      <c r="A113" s="280" t="str">
        <f t="shared" si="16"/>
        <v>1​(Tema 28. El Sistema de …).</v>
      </c>
      <c r="B113" s="307" t="str">
        <f t="shared" si="17"/>
        <v>106SS</v>
      </c>
      <c r="C113" s="307" t="str">
        <f t="shared" si="18"/>
        <v>AYSS10628</v>
      </c>
      <c r="D113" s="307" t="s">
        <v>1389</v>
      </c>
      <c r="E113" s="307" t="s">
        <v>7878</v>
      </c>
      <c r="F113" s="6" t="s">
        <v>20131</v>
      </c>
      <c r="G113" s="11" t="str">
        <f t="shared" si="19"/>
        <v>106</v>
      </c>
      <c r="H113" s="6">
        <v>106</v>
      </c>
      <c r="I113" s="11" t="str">
        <f t="shared" si="20"/>
        <v>28</v>
      </c>
      <c r="J113" s="307">
        <v>28</v>
      </c>
      <c r="K113" s="269" t="s">
        <v>20472</v>
      </c>
      <c r="L113" s="18" t="s">
        <v>523</v>
      </c>
      <c r="M113" s="18" t="s">
        <v>20471</v>
      </c>
      <c r="N113" s="18" t="s">
        <v>20470</v>
      </c>
      <c r="O113" s="18" t="s">
        <v>20469</v>
      </c>
      <c r="P113" s="18" t="s">
        <v>20468</v>
      </c>
      <c r="Q113" s="307"/>
      <c r="R113" s="307">
        <f t="shared" si="21"/>
        <v>3</v>
      </c>
      <c r="S113" s="312"/>
      <c r="T113" s="312"/>
      <c r="U113" s="437" t="s">
        <v>20467</v>
      </c>
    </row>
    <row r="114" spans="1:21" ht="72">
      <c r="A114" s="280" t="str">
        <f t="shared" si="16"/>
        <v>l​(Tema 28. El Sistema de …).</v>
      </c>
      <c r="B114" s="307" t="str">
        <f t="shared" si="17"/>
        <v>107SS</v>
      </c>
      <c r="C114" s="307" t="str">
        <f t="shared" si="18"/>
        <v>AYSS10728</v>
      </c>
      <c r="D114" s="307" t="s">
        <v>1389</v>
      </c>
      <c r="E114" s="307" t="s">
        <v>7878</v>
      </c>
      <c r="F114" s="6" t="s">
        <v>20131</v>
      </c>
      <c r="G114" s="11" t="str">
        <f t="shared" si="19"/>
        <v>107</v>
      </c>
      <c r="H114" s="6">
        <v>107</v>
      </c>
      <c r="I114" s="11" t="str">
        <f t="shared" si="20"/>
        <v>28</v>
      </c>
      <c r="J114" s="307">
        <v>28</v>
      </c>
      <c r="K114" s="269" t="s">
        <v>20466</v>
      </c>
      <c r="L114" s="18" t="s">
        <v>524</v>
      </c>
      <c r="M114" s="18" t="s">
        <v>20465</v>
      </c>
      <c r="N114" s="18" t="s">
        <v>20464</v>
      </c>
      <c r="O114" s="18" t="s">
        <v>20463</v>
      </c>
      <c r="P114" s="18" t="s">
        <v>20462</v>
      </c>
      <c r="Q114" s="307"/>
      <c r="R114" s="307">
        <f t="shared" si="21"/>
        <v>2</v>
      </c>
      <c r="S114" s="312"/>
      <c r="T114" s="312"/>
      <c r="U114" s="437" t="s">
        <v>20461</v>
      </c>
    </row>
    <row r="115" spans="1:21" ht="100.8">
      <c r="A115" s="280" t="str">
        <f t="shared" si="16"/>
        <v>o​(Tema 28. El Sistema de …).</v>
      </c>
      <c r="B115" s="307" t="str">
        <f t="shared" si="17"/>
        <v>108SS</v>
      </c>
      <c r="C115" s="307" t="str">
        <f t="shared" si="18"/>
        <v>AYSS10828</v>
      </c>
      <c r="D115" s="307" t="s">
        <v>1389</v>
      </c>
      <c r="E115" s="307" t="s">
        <v>7878</v>
      </c>
      <c r="F115" s="6" t="s">
        <v>20131</v>
      </c>
      <c r="G115" s="11" t="str">
        <f t="shared" si="19"/>
        <v>108</v>
      </c>
      <c r="H115" s="6">
        <v>108</v>
      </c>
      <c r="I115" s="11" t="str">
        <f t="shared" si="20"/>
        <v>28</v>
      </c>
      <c r="J115" s="307">
        <v>28</v>
      </c>
      <c r="K115" s="269" t="s">
        <v>20460</v>
      </c>
      <c r="L115" s="18" t="s">
        <v>523</v>
      </c>
      <c r="M115" s="18" t="s">
        <v>20459</v>
      </c>
      <c r="N115" s="18" t="s">
        <v>20445</v>
      </c>
      <c r="O115" s="18" t="s">
        <v>20458</v>
      </c>
      <c r="P115" s="18" t="s">
        <v>20457</v>
      </c>
      <c r="Q115" s="307"/>
      <c r="R115" s="307">
        <f t="shared" si="21"/>
        <v>3</v>
      </c>
      <c r="S115" s="312"/>
      <c r="T115" s="312"/>
      <c r="U115" s="437" t="s">
        <v>20456</v>
      </c>
    </row>
    <row r="116" spans="1:21" ht="86.4">
      <c r="A116" s="280" t="str">
        <f t="shared" si="16"/>
        <v>s​(Tema 28. El Sistema de …).</v>
      </c>
      <c r="B116" s="307" t="str">
        <f t="shared" si="17"/>
        <v>109SS</v>
      </c>
      <c r="C116" s="307" t="str">
        <f t="shared" si="18"/>
        <v>AYSS10928</v>
      </c>
      <c r="D116" s="307" t="s">
        <v>1389</v>
      </c>
      <c r="E116" s="307" t="s">
        <v>7878</v>
      </c>
      <c r="F116" s="6" t="s">
        <v>20131</v>
      </c>
      <c r="G116" s="11" t="str">
        <f t="shared" si="19"/>
        <v>109</v>
      </c>
      <c r="H116" s="6">
        <v>109</v>
      </c>
      <c r="I116" s="11" t="str">
        <f t="shared" si="20"/>
        <v>28</v>
      </c>
      <c r="J116" s="307">
        <v>28</v>
      </c>
      <c r="K116" s="269" t="s">
        <v>20455</v>
      </c>
      <c r="L116" s="18" t="s">
        <v>523</v>
      </c>
      <c r="M116" s="18" t="s">
        <v>20454</v>
      </c>
      <c r="N116" s="18" t="s">
        <v>20453</v>
      </c>
      <c r="O116" s="18" t="s">
        <v>20452</v>
      </c>
      <c r="P116" s="18" t="s">
        <v>20451</v>
      </c>
      <c r="Q116" s="307"/>
      <c r="R116" s="307">
        <f t="shared" si="21"/>
        <v>3</v>
      </c>
      <c r="S116" s="312"/>
      <c r="T116" s="312"/>
      <c r="U116" s="437" t="s">
        <v>20450</v>
      </c>
    </row>
    <row r="117" spans="1:21" ht="72">
      <c r="A117" s="280" t="str">
        <f t="shared" si="16"/>
        <v>o​(Tema 28. El Sistema de …).</v>
      </c>
      <c r="B117" s="307" t="str">
        <f t="shared" si="17"/>
        <v>110SS</v>
      </c>
      <c r="C117" s="307" t="str">
        <f t="shared" si="18"/>
        <v>AYSS11028</v>
      </c>
      <c r="D117" s="307" t="s">
        <v>1389</v>
      </c>
      <c r="E117" s="307" t="s">
        <v>7878</v>
      </c>
      <c r="F117" s="6" t="s">
        <v>20131</v>
      </c>
      <c r="G117" s="11" t="str">
        <f t="shared" si="19"/>
        <v>110</v>
      </c>
      <c r="H117" s="6">
        <v>110</v>
      </c>
      <c r="I117" s="11" t="str">
        <f t="shared" si="20"/>
        <v>28</v>
      </c>
      <c r="J117" s="307">
        <v>28</v>
      </c>
      <c r="K117" s="269" t="s">
        <v>20449</v>
      </c>
      <c r="L117" s="18" t="s">
        <v>523</v>
      </c>
      <c r="M117" s="18" t="s">
        <v>20448</v>
      </c>
      <c r="N117" s="18" t="s">
        <v>20447</v>
      </c>
      <c r="O117" s="18" t="s">
        <v>20446</v>
      </c>
      <c r="P117" s="18" t="s">
        <v>20445</v>
      </c>
      <c r="Q117" s="307"/>
      <c r="R117" s="307">
        <f t="shared" si="21"/>
        <v>3</v>
      </c>
      <c r="S117" s="312"/>
      <c r="T117" s="312"/>
      <c r="U117" s="437" t="s">
        <v>20444</v>
      </c>
    </row>
    <row r="118" spans="1:21" ht="72">
      <c r="A118" s="280" t="str">
        <f t="shared" si="16"/>
        <v>s​(Tema 28. El Sistema de …).</v>
      </c>
      <c r="B118" s="307" t="str">
        <f t="shared" si="17"/>
        <v>111SS</v>
      </c>
      <c r="C118" s="307" t="str">
        <f t="shared" si="18"/>
        <v>AYSS11128</v>
      </c>
      <c r="D118" s="307" t="s">
        <v>1389</v>
      </c>
      <c r="E118" s="307" t="s">
        <v>7878</v>
      </c>
      <c r="F118" s="6" t="s">
        <v>20131</v>
      </c>
      <c r="G118" s="11" t="str">
        <f t="shared" si="19"/>
        <v>111</v>
      </c>
      <c r="H118" s="6">
        <v>111</v>
      </c>
      <c r="I118" s="11" t="str">
        <f t="shared" si="20"/>
        <v>28</v>
      </c>
      <c r="J118" s="307">
        <v>28</v>
      </c>
      <c r="K118" s="269" t="s">
        <v>20443</v>
      </c>
      <c r="L118" s="18" t="s">
        <v>1387</v>
      </c>
      <c r="M118" s="18" t="s">
        <v>20442</v>
      </c>
      <c r="N118" s="18" t="s">
        <v>20441</v>
      </c>
      <c r="O118" s="18" t="s">
        <v>20440</v>
      </c>
      <c r="P118" s="18" t="s">
        <v>20439</v>
      </c>
      <c r="Q118" s="307"/>
      <c r="R118" s="307">
        <f t="shared" si="21"/>
        <v>1</v>
      </c>
      <c r="S118" s="312"/>
      <c r="T118" s="312"/>
      <c r="U118" s="437" t="s">
        <v>20438</v>
      </c>
    </row>
    <row r="119" spans="1:21" ht="72">
      <c r="A119" s="280" t="str">
        <f t="shared" si="16"/>
        <v>s​(Tema 28. El Sistema de …).</v>
      </c>
      <c r="B119" s="307" t="str">
        <f t="shared" si="17"/>
        <v>112SS</v>
      </c>
      <c r="C119" s="307" t="str">
        <f t="shared" si="18"/>
        <v>AYSS11228</v>
      </c>
      <c r="D119" s="307" t="s">
        <v>1389</v>
      </c>
      <c r="E119" s="307" t="s">
        <v>7878</v>
      </c>
      <c r="F119" s="6" t="s">
        <v>20131</v>
      </c>
      <c r="G119" s="11" t="str">
        <f t="shared" si="19"/>
        <v>112</v>
      </c>
      <c r="H119" s="6">
        <v>112</v>
      </c>
      <c r="I119" s="11" t="str">
        <f t="shared" si="20"/>
        <v>28</v>
      </c>
      <c r="J119" s="307">
        <v>28</v>
      </c>
      <c r="K119" s="269" t="s">
        <v>20437</v>
      </c>
      <c r="L119" s="18" t="s">
        <v>524</v>
      </c>
      <c r="M119" s="18" t="s">
        <v>20436</v>
      </c>
      <c r="N119" s="18" t="s">
        <v>5286</v>
      </c>
      <c r="O119" s="18" t="s">
        <v>20361</v>
      </c>
      <c r="P119" s="18" t="s">
        <v>20435</v>
      </c>
      <c r="Q119" s="307"/>
      <c r="R119" s="307">
        <f t="shared" si="21"/>
        <v>2</v>
      </c>
      <c r="S119" s="312"/>
      <c r="T119" s="312"/>
      <c r="U119" s="437" t="s">
        <v>20434</v>
      </c>
    </row>
    <row r="120" spans="1:21" ht="86.4">
      <c r="A120" s="280" t="str">
        <f t="shared" si="16"/>
        <v>e​(Tema 28. El Sistema de …).</v>
      </c>
      <c r="B120" s="307" t="str">
        <f t="shared" si="17"/>
        <v>113SS</v>
      </c>
      <c r="C120" s="307" t="str">
        <f t="shared" si="18"/>
        <v>AYSS11328</v>
      </c>
      <c r="D120" s="307" t="s">
        <v>1389</v>
      </c>
      <c r="E120" s="307" t="s">
        <v>7878</v>
      </c>
      <c r="F120" s="6" t="s">
        <v>20131</v>
      </c>
      <c r="G120" s="11" t="str">
        <f t="shared" si="19"/>
        <v>113</v>
      </c>
      <c r="H120" s="6">
        <v>113</v>
      </c>
      <c r="I120" s="11" t="str">
        <f t="shared" si="20"/>
        <v>28</v>
      </c>
      <c r="J120" s="307">
        <v>28</v>
      </c>
      <c r="K120" s="269" t="s">
        <v>20433</v>
      </c>
      <c r="L120" s="18" t="s">
        <v>523</v>
      </c>
      <c r="M120" s="18" t="s">
        <v>20432</v>
      </c>
      <c r="N120" s="18" t="s">
        <v>20431</v>
      </c>
      <c r="O120" s="18" t="s">
        <v>20430</v>
      </c>
      <c r="P120" s="18" t="s">
        <v>20429</v>
      </c>
      <c r="Q120" s="307"/>
      <c r="R120" s="307">
        <f t="shared" si="21"/>
        <v>3</v>
      </c>
      <c r="S120" s="312"/>
      <c r="T120" s="312"/>
      <c r="U120" s="437" t="s">
        <v>20428</v>
      </c>
    </row>
    <row r="121" spans="1:21" ht="100.8">
      <c r="A121" s="280" t="str">
        <f t="shared" si="16"/>
        <v>s​(Tema 28. El Sistema de …).</v>
      </c>
      <c r="B121" s="307" t="str">
        <f t="shared" si="17"/>
        <v>114SS</v>
      </c>
      <c r="C121" s="307" t="str">
        <f t="shared" si="18"/>
        <v>AYSS11428</v>
      </c>
      <c r="D121" s="307" t="s">
        <v>1389</v>
      </c>
      <c r="E121" s="307" t="s">
        <v>7878</v>
      </c>
      <c r="F121" s="6" t="s">
        <v>20131</v>
      </c>
      <c r="G121" s="11" t="str">
        <f t="shared" si="19"/>
        <v>114</v>
      </c>
      <c r="H121" s="6">
        <v>114</v>
      </c>
      <c r="I121" s="11" t="str">
        <f t="shared" si="20"/>
        <v>28</v>
      </c>
      <c r="J121" s="307">
        <v>28</v>
      </c>
      <c r="K121" s="269" t="s">
        <v>20427</v>
      </c>
      <c r="L121" s="18" t="s">
        <v>524</v>
      </c>
      <c r="M121" s="18" t="s">
        <v>20426</v>
      </c>
      <c r="N121" s="18" t="s">
        <v>20425</v>
      </c>
      <c r="O121" s="18" t="s">
        <v>20424</v>
      </c>
      <c r="P121" s="18" t="s">
        <v>20423</v>
      </c>
      <c r="Q121" s="307"/>
      <c r="R121" s="307">
        <f t="shared" si="21"/>
        <v>2</v>
      </c>
      <c r="S121" s="312"/>
      <c r="T121" s="312"/>
      <c r="U121" s="437" t="s">
        <v>20422</v>
      </c>
    </row>
    <row r="122" spans="1:21" ht="86.4">
      <c r="A122" s="280" t="str">
        <f t="shared" si="16"/>
        <v>S​(Tema 28. El Sistema de …).</v>
      </c>
      <c r="B122" s="307" t="str">
        <f t="shared" si="17"/>
        <v>115SS</v>
      </c>
      <c r="C122" s="307" t="str">
        <f t="shared" si="18"/>
        <v>AYSS11528</v>
      </c>
      <c r="D122" s="307" t="s">
        <v>1389</v>
      </c>
      <c r="E122" s="307" t="s">
        <v>7878</v>
      </c>
      <c r="F122" s="6" t="s">
        <v>20131</v>
      </c>
      <c r="G122" s="11" t="str">
        <f t="shared" si="19"/>
        <v>115</v>
      </c>
      <c r="H122" s="6">
        <v>115</v>
      </c>
      <c r="I122" s="11" t="str">
        <f t="shared" si="20"/>
        <v>28</v>
      </c>
      <c r="J122" s="307">
        <v>28</v>
      </c>
      <c r="K122" s="269" t="s">
        <v>20421</v>
      </c>
      <c r="L122" s="18" t="s">
        <v>524</v>
      </c>
      <c r="M122" s="18" t="s">
        <v>20420</v>
      </c>
      <c r="N122" s="18" t="s">
        <v>20419</v>
      </c>
      <c r="O122" s="18" t="s">
        <v>20418</v>
      </c>
      <c r="P122" s="18" t="s">
        <v>20417</v>
      </c>
      <c r="Q122" s="307"/>
      <c r="R122" s="307">
        <f t="shared" si="21"/>
        <v>2</v>
      </c>
      <c r="S122" s="312"/>
      <c r="T122" s="312"/>
      <c r="U122" s="437" t="s">
        <v>20416</v>
      </c>
    </row>
    <row r="123" spans="1:21" ht="57.6">
      <c r="A123" s="280" t="str">
        <f t="shared" si="16"/>
        <v>d​(Tema 28. El Sistema de …).</v>
      </c>
      <c r="B123" s="307" t="str">
        <f t="shared" si="17"/>
        <v>116SS</v>
      </c>
      <c r="C123" s="307" t="str">
        <f t="shared" si="18"/>
        <v>AYSS11628</v>
      </c>
      <c r="D123" s="307" t="s">
        <v>1389</v>
      </c>
      <c r="E123" s="307" t="s">
        <v>7878</v>
      </c>
      <c r="F123" s="6" t="s">
        <v>20131</v>
      </c>
      <c r="G123" s="11" t="str">
        <f t="shared" si="19"/>
        <v>116</v>
      </c>
      <c r="H123" s="6">
        <v>116</v>
      </c>
      <c r="I123" s="11" t="str">
        <f t="shared" si="20"/>
        <v>28</v>
      </c>
      <c r="J123" s="307">
        <v>28</v>
      </c>
      <c r="K123" s="269" t="s">
        <v>20415</v>
      </c>
      <c r="L123" s="18" t="s">
        <v>523</v>
      </c>
      <c r="M123" s="18" t="s">
        <v>19367</v>
      </c>
      <c r="N123" s="18" t="s">
        <v>20414</v>
      </c>
      <c r="O123" s="18" t="s">
        <v>20413</v>
      </c>
      <c r="P123" s="18" t="s">
        <v>20412</v>
      </c>
      <c r="Q123" s="307"/>
      <c r="R123" s="307">
        <f t="shared" si="21"/>
        <v>3</v>
      </c>
      <c r="S123" s="312"/>
      <c r="T123" s="312"/>
      <c r="U123" s="437" t="s">
        <v>20411</v>
      </c>
    </row>
    <row r="124" spans="1:21" ht="72">
      <c r="A124" s="280" t="str">
        <f t="shared" si="16"/>
        <v>l​(Tema 28. El Sistema de …).</v>
      </c>
      <c r="B124" s="307" t="str">
        <f t="shared" si="17"/>
        <v>117SS</v>
      </c>
      <c r="C124" s="307" t="str">
        <f t="shared" si="18"/>
        <v>AYSS11728</v>
      </c>
      <c r="D124" s="307" t="s">
        <v>1389</v>
      </c>
      <c r="E124" s="307" t="s">
        <v>7878</v>
      </c>
      <c r="F124" s="6" t="s">
        <v>20131</v>
      </c>
      <c r="G124" s="11" t="str">
        <f t="shared" si="19"/>
        <v>117</v>
      </c>
      <c r="H124" s="6">
        <v>117</v>
      </c>
      <c r="I124" s="11" t="str">
        <f t="shared" si="20"/>
        <v>28</v>
      </c>
      <c r="J124" s="307">
        <v>28</v>
      </c>
      <c r="K124" s="269" t="s">
        <v>20410</v>
      </c>
      <c r="L124" s="18" t="s">
        <v>522</v>
      </c>
      <c r="M124" s="18" t="s">
        <v>20409</v>
      </c>
      <c r="N124" s="18" t="s">
        <v>20408</v>
      </c>
      <c r="O124" s="18" t="s">
        <v>20407</v>
      </c>
      <c r="P124" s="18" t="s">
        <v>20406</v>
      </c>
      <c r="Q124" s="307"/>
      <c r="R124" s="307">
        <f t="shared" si="21"/>
        <v>4</v>
      </c>
      <c r="S124" s="312"/>
      <c r="T124" s="312"/>
      <c r="U124" s="437" t="s">
        <v>20405</v>
      </c>
    </row>
    <row r="125" spans="1:21" ht="72">
      <c r="A125" s="280" t="str">
        <f t="shared" si="16"/>
        <v>y​(Tema 28. El Sistema de …).</v>
      </c>
      <c r="B125" s="307" t="str">
        <f t="shared" si="17"/>
        <v>118SS</v>
      </c>
      <c r="C125" s="307" t="str">
        <f t="shared" si="18"/>
        <v>AYSS11828</v>
      </c>
      <c r="D125" s="307" t="s">
        <v>1389</v>
      </c>
      <c r="E125" s="307" t="s">
        <v>7878</v>
      </c>
      <c r="F125" s="6" t="s">
        <v>20131</v>
      </c>
      <c r="G125" s="11" t="str">
        <f t="shared" si="19"/>
        <v>118</v>
      </c>
      <c r="H125" s="6">
        <v>118</v>
      </c>
      <c r="I125" s="11" t="str">
        <f t="shared" si="20"/>
        <v>28</v>
      </c>
      <c r="J125" s="307">
        <v>28</v>
      </c>
      <c r="K125" s="269" t="s">
        <v>20404</v>
      </c>
      <c r="L125" s="18" t="s">
        <v>524</v>
      </c>
      <c r="M125" s="18" t="s">
        <v>20403</v>
      </c>
      <c r="N125" s="18" t="s">
        <v>20402</v>
      </c>
      <c r="O125" s="18" t="s">
        <v>20401</v>
      </c>
      <c r="P125" s="18" t="s">
        <v>20395</v>
      </c>
      <c r="Q125" s="307"/>
      <c r="R125" s="307">
        <f t="shared" si="21"/>
        <v>2</v>
      </c>
      <c r="S125" s="312"/>
      <c r="T125" s="312"/>
      <c r="U125" s="437" t="s">
        <v>20400</v>
      </c>
    </row>
    <row r="126" spans="1:21" ht="72">
      <c r="A126" s="280" t="str">
        <f t="shared" si="16"/>
        <v>y​(Tema 28. El Sistema de …).</v>
      </c>
      <c r="B126" s="307" t="str">
        <f t="shared" si="17"/>
        <v>119SS</v>
      </c>
      <c r="C126" s="307" t="str">
        <f t="shared" si="18"/>
        <v>AYSS11928</v>
      </c>
      <c r="D126" s="307" t="s">
        <v>1389</v>
      </c>
      <c r="E126" s="307" t="s">
        <v>7878</v>
      </c>
      <c r="F126" s="6" t="s">
        <v>20131</v>
      </c>
      <c r="G126" s="11" t="str">
        <f t="shared" si="19"/>
        <v>119</v>
      </c>
      <c r="H126" s="6">
        <v>119</v>
      </c>
      <c r="I126" s="11" t="str">
        <f t="shared" si="20"/>
        <v>28</v>
      </c>
      <c r="J126" s="307">
        <v>28</v>
      </c>
      <c r="K126" s="269" t="s">
        <v>20399</v>
      </c>
      <c r="L126" s="18" t="s">
        <v>523</v>
      </c>
      <c r="M126" s="18" t="s">
        <v>20398</v>
      </c>
      <c r="N126" s="18" t="s">
        <v>20397</v>
      </c>
      <c r="O126" s="18" t="s">
        <v>20396</v>
      </c>
      <c r="P126" s="18" t="s">
        <v>20395</v>
      </c>
      <c r="Q126" s="307"/>
      <c r="R126" s="307">
        <f t="shared" si="21"/>
        <v>3</v>
      </c>
      <c r="S126" s="312"/>
      <c r="T126" s="312"/>
      <c r="U126" s="437" t="s">
        <v>20394</v>
      </c>
    </row>
    <row r="127" spans="1:21" ht="57.6">
      <c r="A127" s="280" t="str">
        <f t="shared" si="16"/>
        <v>o​(Tema 28. El Sistema de …).</v>
      </c>
      <c r="B127" s="307" t="str">
        <f t="shared" si="17"/>
        <v>120SS</v>
      </c>
      <c r="C127" s="307" t="str">
        <f t="shared" si="18"/>
        <v>AYSS12028</v>
      </c>
      <c r="D127" s="307" t="s">
        <v>1389</v>
      </c>
      <c r="E127" s="307" t="s">
        <v>7878</v>
      </c>
      <c r="F127" s="6" t="s">
        <v>20131</v>
      </c>
      <c r="G127" s="11" t="str">
        <f t="shared" si="19"/>
        <v>120</v>
      </c>
      <c r="H127" s="6">
        <v>120</v>
      </c>
      <c r="I127" s="11" t="str">
        <f t="shared" si="20"/>
        <v>28</v>
      </c>
      <c r="J127" s="307">
        <v>28</v>
      </c>
      <c r="K127" s="269" t="s">
        <v>20393</v>
      </c>
      <c r="L127" s="18" t="s">
        <v>523</v>
      </c>
      <c r="M127" s="18" t="s">
        <v>20392</v>
      </c>
      <c r="N127" s="18" t="s">
        <v>20391</v>
      </c>
      <c r="O127" s="18" t="s">
        <v>20390</v>
      </c>
      <c r="P127" s="18" t="s">
        <v>20389</v>
      </c>
      <c r="Q127" s="307"/>
      <c r="R127" s="307">
        <f t="shared" si="21"/>
        <v>3</v>
      </c>
      <c r="S127" s="312"/>
      <c r="T127" s="312"/>
      <c r="U127" s="437" t="s">
        <v>20388</v>
      </c>
    </row>
    <row r="128" spans="1:21" ht="86.4">
      <c r="A128" s="280" t="str">
        <f t="shared" si="16"/>
        <v>S​(Tema 28. El Sistema de …).</v>
      </c>
      <c r="B128" s="307" t="str">
        <f t="shared" si="17"/>
        <v>121SS</v>
      </c>
      <c r="C128" s="307" t="str">
        <f t="shared" si="18"/>
        <v>AYSS12128</v>
      </c>
      <c r="D128" s="307" t="s">
        <v>1389</v>
      </c>
      <c r="E128" s="307" t="s">
        <v>7878</v>
      </c>
      <c r="F128" s="6" t="s">
        <v>20131</v>
      </c>
      <c r="G128" s="11" t="str">
        <f t="shared" si="19"/>
        <v>121</v>
      </c>
      <c r="H128" s="6">
        <v>121</v>
      </c>
      <c r="I128" s="11" t="str">
        <f t="shared" si="20"/>
        <v>28</v>
      </c>
      <c r="J128" s="307">
        <v>28</v>
      </c>
      <c r="K128" s="269" t="s">
        <v>20387</v>
      </c>
      <c r="L128" s="18" t="s">
        <v>523</v>
      </c>
      <c r="M128" s="18" t="s">
        <v>20386</v>
      </c>
      <c r="N128" s="18" t="s">
        <v>20385</v>
      </c>
      <c r="O128" s="18" t="s">
        <v>20384</v>
      </c>
      <c r="P128" s="18" t="s">
        <v>20383</v>
      </c>
      <c r="Q128" s="307"/>
      <c r="R128" s="307">
        <f t="shared" si="21"/>
        <v>3</v>
      </c>
      <c r="S128" s="312"/>
      <c r="T128" s="312"/>
      <c r="U128" s="437" t="s">
        <v>20382</v>
      </c>
    </row>
    <row r="129" spans="1:21" ht="72">
      <c r="A129" s="280" t="str">
        <f t="shared" si="16"/>
        <v>o​(Tema 28. El Sistema de …).</v>
      </c>
      <c r="B129" s="307" t="str">
        <f t="shared" si="17"/>
        <v>122SS</v>
      </c>
      <c r="C129" s="307" t="str">
        <f t="shared" si="18"/>
        <v>AYSS12228</v>
      </c>
      <c r="D129" s="307" t="s">
        <v>1389</v>
      </c>
      <c r="E129" s="307" t="s">
        <v>7878</v>
      </c>
      <c r="F129" s="6" t="s">
        <v>20131</v>
      </c>
      <c r="G129" s="11" t="str">
        <f t="shared" si="19"/>
        <v>122</v>
      </c>
      <c r="H129" s="6">
        <v>122</v>
      </c>
      <c r="I129" s="11" t="str">
        <f t="shared" si="20"/>
        <v>28</v>
      </c>
      <c r="J129" s="307">
        <v>28</v>
      </c>
      <c r="K129" s="269" t="s">
        <v>20381</v>
      </c>
      <c r="L129" s="18" t="s">
        <v>523</v>
      </c>
      <c r="M129" s="18" t="s">
        <v>20380</v>
      </c>
      <c r="N129" s="18" t="s">
        <v>20379</v>
      </c>
      <c r="O129" s="18" t="s">
        <v>20378</v>
      </c>
      <c r="P129" s="18" t="s">
        <v>20377</v>
      </c>
      <c r="Q129" s="307"/>
      <c r="R129" s="307">
        <f t="shared" si="21"/>
        <v>3</v>
      </c>
      <c r="S129" s="312"/>
      <c r="T129" s="312"/>
      <c r="U129" s="437" t="s">
        <v>20376</v>
      </c>
    </row>
    <row r="130" spans="1:21" ht="86.4">
      <c r="A130" s="280" t="str">
        <f t="shared" si="16"/>
        <v>s​(Tema 28. El Sistema de …).</v>
      </c>
      <c r="B130" s="307" t="str">
        <f t="shared" si="17"/>
        <v>123SS</v>
      </c>
      <c r="C130" s="307" t="str">
        <f t="shared" si="18"/>
        <v>AYSS12328</v>
      </c>
      <c r="D130" s="307" t="s">
        <v>1389</v>
      </c>
      <c r="E130" s="307" t="s">
        <v>7878</v>
      </c>
      <c r="F130" s="6" t="s">
        <v>20131</v>
      </c>
      <c r="G130" s="11" t="str">
        <f t="shared" si="19"/>
        <v>123</v>
      </c>
      <c r="H130" s="6">
        <v>123</v>
      </c>
      <c r="I130" s="11" t="str">
        <f t="shared" si="20"/>
        <v>28</v>
      </c>
      <c r="J130" s="307">
        <v>28</v>
      </c>
      <c r="K130" s="269" t="s">
        <v>20375</v>
      </c>
      <c r="L130" s="18" t="s">
        <v>524</v>
      </c>
      <c r="M130" s="18" t="s">
        <v>20374</v>
      </c>
      <c r="N130" s="18" t="s">
        <v>20373</v>
      </c>
      <c r="O130" s="18" t="s">
        <v>20372</v>
      </c>
      <c r="P130" s="18" t="s">
        <v>20371</v>
      </c>
      <c r="Q130" s="307"/>
      <c r="R130" s="307">
        <f t="shared" si="21"/>
        <v>2</v>
      </c>
      <c r="S130" s="312"/>
      <c r="T130" s="312"/>
      <c r="U130" s="437" t="s">
        <v>20370</v>
      </c>
    </row>
    <row r="131" spans="1:21" ht="86.4">
      <c r="A131" s="280" t="str">
        <f t="shared" ref="A131:A162" si="22">RIGHT(U131,29)</f>
        <v>s​(Tema 28. El Sistema de …).</v>
      </c>
      <c r="B131" s="307" t="str">
        <f t="shared" ref="B131:B162" si="23">H131&amp;F131</f>
        <v>124SS</v>
      </c>
      <c r="C131" s="307" t="str">
        <f t="shared" ref="C131:C162" si="24">D131&amp;E131&amp;F131&amp;G131&amp;I131</f>
        <v>AYSS12428</v>
      </c>
      <c r="D131" s="307" t="s">
        <v>1389</v>
      </c>
      <c r="E131" s="307" t="s">
        <v>7878</v>
      </c>
      <c r="F131" s="6" t="s">
        <v>20131</v>
      </c>
      <c r="G131" s="11" t="str">
        <f t="shared" ref="G131:G162" si="25">IF(H131&lt;9,"OO",IF(H131&lt;99,"O",""))&amp;H131</f>
        <v>124</v>
      </c>
      <c r="H131" s="6">
        <v>124</v>
      </c>
      <c r="I131" s="11" t="str">
        <f t="shared" ref="I131:I162" si="26">IF(J131&lt;9,"O","")&amp;J131</f>
        <v>28</v>
      </c>
      <c r="J131" s="307">
        <v>28</v>
      </c>
      <c r="K131" s="269" t="s">
        <v>20369</v>
      </c>
      <c r="L131" s="18" t="s">
        <v>524</v>
      </c>
      <c r="M131" s="18" t="s">
        <v>20368</v>
      </c>
      <c r="N131" s="18" t="s">
        <v>20367</v>
      </c>
      <c r="O131" s="18" t="s">
        <v>20366</v>
      </c>
      <c r="P131" s="18" t="s">
        <v>20365</v>
      </c>
      <c r="Q131" s="307"/>
      <c r="R131" s="307">
        <f t="shared" si="21"/>
        <v>2</v>
      </c>
      <c r="S131" s="312"/>
      <c r="T131" s="312"/>
      <c r="U131" s="437" t="s">
        <v>20364</v>
      </c>
    </row>
    <row r="132" spans="1:21" ht="72">
      <c r="A132" s="280" t="str">
        <f t="shared" si="22"/>
        <v>a​(Tema 28. El Sistema de …).</v>
      </c>
      <c r="B132" s="307" t="str">
        <f t="shared" si="23"/>
        <v>125SS</v>
      </c>
      <c r="C132" s="307" t="str">
        <f t="shared" si="24"/>
        <v>AYSS12528</v>
      </c>
      <c r="D132" s="307" t="s">
        <v>1389</v>
      </c>
      <c r="E132" s="307" t="s">
        <v>7878</v>
      </c>
      <c r="F132" s="6" t="s">
        <v>20131</v>
      </c>
      <c r="G132" s="11" t="str">
        <f t="shared" si="25"/>
        <v>125</v>
      </c>
      <c r="H132" s="6">
        <v>125</v>
      </c>
      <c r="I132" s="11" t="str">
        <f t="shared" si="26"/>
        <v>28</v>
      </c>
      <c r="J132" s="307">
        <v>28</v>
      </c>
      <c r="K132" s="269" t="s">
        <v>20363</v>
      </c>
      <c r="L132" s="18" t="s">
        <v>523</v>
      </c>
      <c r="M132" s="18" t="s">
        <v>20362</v>
      </c>
      <c r="N132" s="18" t="s">
        <v>20361</v>
      </c>
      <c r="O132" s="18" t="s">
        <v>20360</v>
      </c>
      <c r="P132" s="18" t="s">
        <v>20359</v>
      </c>
      <c r="Q132" s="307"/>
      <c r="R132" s="307">
        <f t="shared" si="21"/>
        <v>3</v>
      </c>
      <c r="S132" s="312"/>
      <c r="T132" s="312"/>
      <c r="U132" s="437" t="s">
        <v>20358</v>
      </c>
    </row>
    <row r="133" spans="1:21" ht="100.8">
      <c r="A133" s="280" t="str">
        <f t="shared" si="22"/>
        <v>n​(Tema 28. El Sistema de …).</v>
      </c>
      <c r="B133" s="307" t="str">
        <f t="shared" si="23"/>
        <v>126SS</v>
      </c>
      <c r="C133" s="307" t="str">
        <f t="shared" si="24"/>
        <v>AYSS12628</v>
      </c>
      <c r="D133" s="307" t="s">
        <v>1389</v>
      </c>
      <c r="E133" s="307" t="s">
        <v>7878</v>
      </c>
      <c r="F133" s="6" t="s">
        <v>20131</v>
      </c>
      <c r="G133" s="11" t="str">
        <f t="shared" si="25"/>
        <v>126</v>
      </c>
      <c r="H133" s="6">
        <v>126</v>
      </c>
      <c r="I133" s="11" t="str">
        <f t="shared" si="26"/>
        <v>28</v>
      </c>
      <c r="J133" s="307">
        <v>28</v>
      </c>
      <c r="K133" s="269" t="s">
        <v>20357</v>
      </c>
      <c r="L133" s="18" t="s">
        <v>523</v>
      </c>
      <c r="M133" s="18" t="s">
        <v>20356</v>
      </c>
      <c r="N133" s="18" t="s">
        <v>20355</v>
      </c>
      <c r="O133" s="18" t="s">
        <v>20354</v>
      </c>
      <c r="P133" s="18" t="s">
        <v>20353</v>
      </c>
      <c r="Q133" s="307"/>
      <c r="R133" s="307">
        <f t="shared" si="21"/>
        <v>3</v>
      </c>
      <c r="S133" s="312"/>
      <c r="T133" s="312"/>
      <c r="U133" s="437" t="s">
        <v>20352</v>
      </c>
    </row>
    <row r="134" spans="1:21" ht="100.8">
      <c r="A134" s="280" t="str">
        <f t="shared" si="22"/>
        <v>n​(Tema 28. El Sistema de …).</v>
      </c>
      <c r="B134" s="307" t="str">
        <f t="shared" si="23"/>
        <v>127SS</v>
      </c>
      <c r="C134" s="307" t="str">
        <f t="shared" si="24"/>
        <v>AYSS12728</v>
      </c>
      <c r="D134" s="307" t="s">
        <v>1389</v>
      </c>
      <c r="E134" s="307" t="s">
        <v>7878</v>
      </c>
      <c r="F134" s="6" t="s">
        <v>20131</v>
      </c>
      <c r="G134" s="11" t="str">
        <f t="shared" si="25"/>
        <v>127</v>
      </c>
      <c r="H134" s="6">
        <v>127</v>
      </c>
      <c r="I134" s="11" t="str">
        <f t="shared" si="26"/>
        <v>28</v>
      </c>
      <c r="J134" s="307">
        <v>28</v>
      </c>
      <c r="K134" s="269" t="s">
        <v>20351</v>
      </c>
      <c r="L134" s="18" t="s">
        <v>524</v>
      </c>
      <c r="M134" s="18" t="s">
        <v>20350</v>
      </c>
      <c r="N134" s="18" t="s">
        <v>20349</v>
      </c>
      <c r="O134" s="18" t="s">
        <v>20348</v>
      </c>
      <c r="P134" s="18" t="s">
        <v>20347</v>
      </c>
      <c r="Q134" s="307"/>
      <c r="R134" s="307">
        <f t="shared" si="21"/>
        <v>2</v>
      </c>
      <c r="S134" s="312"/>
      <c r="T134" s="312"/>
      <c r="U134" s="437" t="s">
        <v>20346</v>
      </c>
    </row>
    <row r="135" spans="1:21" ht="57.6">
      <c r="A135" s="280" t="str">
        <f t="shared" si="22"/>
        <v>S​(Tema 28. El Sistema de …).</v>
      </c>
      <c r="B135" s="307" t="str">
        <f t="shared" si="23"/>
        <v>128SS</v>
      </c>
      <c r="C135" s="307" t="str">
        <f t="shared" si="24"/>
        <v>AYSS12828</v>
      </c>
      <c r="D135" s="307" t="s">
        <v>1389</v>
      </c>
      <c r="E135" s="307" t="s">
        <v>7878</v>
      </c>
      <c r="F135" s="6" t="s">
        <v>20131</v>
      </c>
      <c r="G135" s="11" t="str">
        <f t="shared" si="25"/>
        <v>128</v>
      </c>
      <c r="H135" s="6">
        <v>128</v>
      </c>
      <c r="I135" s="11" t="str">
        <f t="shared" si="26"/>
        <v>28</v>
      </c>
      <c r="J135" s="307">
        <v>28</v>
      </c>
      <c r="K135" s="269" t="s">
        <v>20345</v>
      </c>
      <c r="L135" s="18" t="s">
        <v>1387</v>
      </c>
      <c r="M135" s="18" t="s">
        <v>20344</v>
      </c>
      <c r="N135" s="18" t="s">
        <v>20343</v>
      </c>
      <c r="O135" s="18" t="s">
        <v>20342</v>
      </c>
      <c r="P135" s="18" t="s">
        <v>20341</v>
      </c>
      <c r="Q135" s="307"/>
      <c r="R135" s="307">
        <f t="shared" si="21"/>
        <v>1</v>
      </c>
      <c r="S135" s="312"/>
      <c r="T135" s="312"/>
      <c r="U135" s="437" t="s">
        <v>20340</v>
      </c>
    </row>
    <row r="136" spans="1:21" ht="86.4">
      <c r="A136" s="280" t="str">
        <f t="shared" si="22"/>
        <v>a​(Tema 28. El Sistema de …).</v>
      </c>
      <c r="B136" s="307" t="str">
        <f t="shared" si="23"/>
        <v>129SS</v>
      </c>
      <c r="C136" s="307" t="str">
        <f t="shared" si="24"/>
        <v>AYSS12928</v>
      </c>
      <c r="D136" s="307" t="s">
        <v>1389</v>
      </c>
      <c r="E136" s="307" t="s">
        <v>7878</v>
      </c>
      <c r="F136" s="6" t="s">
        <v>20131</v>
      </c>
      <c r="G136" s="11" t="str">
        <f t="shared" si="25"/>
        <v>129</v>
      </c>
      <c r="H136" s="6">
        <v>129</v>
      </c>
      <c r="I136" s="11" t="str">
        <f t="shared" si="26"/>
        <v>28</v>
      </c>
      <c r="J136" s="307">
        <v>28</v>
      </c>
      <c r="K136" s="269" t="s">
        <v>20339</v>
      </c>
      <c r="L136" s="18" t="s">
        <v>523</v>
      </c>
      <c r="M136" s="18" t="s">
        <v>20338</v>
      </c>
      <c r="N136" s="18" t="s">
        <v>20337</v>
      </c>
      <c r="O136" s="18" t="s">
        <v>20336</v>
      </c>
      <c r="P136" s="18" t="s">
        <v>20335</v>
      </c>
      <c r="Q136" s="307"/>
      <c r="R136" s="307">
        <f t="shared" si="21"/>
        <v>3</v>
      </c>
      <c r="S136" s="312"/>
      <c r="T136" s="312"/>
      <c r="U136" s="437" t="s">
        <v>20334</v>
      </c>
    </row>
    <row r="137" spans="1:21" ht="86.4">
      <c r="A137" s="280" t="str">
        <f t="shared" si="22"/>
        <v>s​(Tema 28. El Sistema de …).</v>
      </c>
      <c r="B137" s="307" t="str">
        <f t="shared" si="23"/>
        <v>130SS</v>
      </c>
      <c r="C137" s="307" t="str">
        <f t="shared" si="24"/>
        <v>AYSS13028</v>
      </c>
      <c r="D137" s="307" t="s">
        <v>1389</v>
      </c>
      <c r="E137" s="307" t="s">
        <v>7878</v>
      </c>
      <c r="F137" s="6" t="s">
        <v>20131</v>
      </c>
      <c r="G137" s="11" t="str">
        <f t="shared" si="25"/>
        <v>130</v>
      </c>
      <c r="H137" s="6">
        <v>130</v>
      </c>
      <c r="I137" s="11" t="str">
        <f t="shared" si="26"/>
        <v>28</v>
      </c>
      <c r="J137" s="307">
        <v>28</v>
      </c>
      <c r="K137" s="269" t="s">
        <v>20333</v>
      </c>
      <c r="L137" s="18" t="s">
        <v>524</v>
      </c>
      <c r="M137" s="18" t="s">
        <v>20332</v>
      </c>
      <c r="N137" s="18" t="s">
        <v>20331</v>
      </c>
      <c r="O137" s="18" t="s">
        <v>20330</v>
      </c>
      <c r="P137" s="18" t="s">
        <v>20329</v>
      </c>
      <c r="Q137" s="307"/>
      <c r="R137" s="307">
        <f t="shared" si="21"/>
        <v>2</v>
      </c>
      <c r="S137" s="312"/>
      <c r="T137" s="312"/>
      <c r="U137" s="437" t="s">
        <v>20328</v>
      </c>
    </row>
    <row r="138" spans="1:21" ht="72">
      <c r="A138" s="280" t="str">
        <f t="shared" si="22"/>
        <v>s​(Tema 28. El Sistema de …).</v>
      </c>
      <c r="B138" s="307" t="str">
        <f t="shared" si="23"/>
        <v>131SS</v>
      </c>
      <c r="C138" s="307" t="str">
        <f t="shared" si="24"/>
        <v>AYSS13128</v>
      </c>
      <c r="D138" s="307" t="s">
        <v>1389</v>
      </c>
      <c r="E138" s="307" t="s">
        <v>7878</v>
      </c>
      <c r="F138" s="6" t="s">
        <v>20131</v>
      </c>
      <c r="G138" s="11" t="str">
        <f t="shared" si="25"/>
        <v>131</v>
      </c>
      <c r="H138" s="6">
        <v>131</v>
      </c>
      <c r="I138" s="11" t="str">
        <f t="shared" si="26"/>
        <v>28</v>
      </c>
      <c r="J138" s="307">
        <v>28</v>
      </c>
      <c r="K138" s="269" t="s">
        <v>20327</v>
      </c>
      <c r="L138" s="18" t="s">
        <v>523</v>
      </c>
      <c r="M138" s="18" t="s">
        <v>20326</v>
      </c>
      <c r="N138" s="18" t="s">
        <v>20325</v>
      </c>
      <c r="O138" s="18" t="s">
        <v>20324</v>
      </c>
      <c r="P138" s="18" t="s">
        <v>20323</v>
      </c>
      <c r="Q138" s="307"/>
      <c r="R138" s="307">
        <f t="shared" ref="R138:R172" si="27">IF(L138="A",1,IF(L138="B",2,IF(L138="C",3,4)))</f>
        <v>3</v>
      </c>
      <c r="S138" s="312"/>
      <c r="T138" s="312"/>
      <c r="U138" s="437" t="s">
        <v>20322</v>
      </c>
    </row>
    <row r="139" spans="1:21" ht="72">
      <c r="A139" s="280" t="str">
        <f t="shared" si="22"/>
        <v>s​(Tema 28. El Sistema de …).</v>
      </c>
      <c r="B139" s="307" t="str">
        <f t="shared" si="23"/>
        <v>132SS</v>
      </c>
      <c r="C139" s="307" t="str">
        <f t="shared" si="24"/>
        <v>AYSS13228</v>
      </c>
      <c r="D139" s="307" t="s">
        <v>1389</v>
      </c>
      <c r="E139" s="307" t="s">
        <v>7878</v>
      </c>
      <c r="F139" s="6" t="s">
        <v>20131</v>
      </c>
      <c r="G139" s="11" t="str">
        <f t="shared" si="25"/>
        <v>132</v>
      </c>
      <c r="H139" s="6">
        <v>132</v>
      </c>
      <c r="I139" s="11" t="str">
        <f t="shared" si="26"/>
        <v>28</v>
      </c>
      <c r="J139" s="307">
        <v>28</v>
      </c>
      <c r="K139" s="269" t="s">
        <v>20321</v>
      </c>
      <c r="L139" s="18" t="s">
        <v>1387</v>
      </c>
      <c r="M139" s="18" t="s">
        <v>20320</v>
      </c>
      <c r="N139" s="18" t="s">
        <v>20319</v>
      </c>
      <c r="O139" s="18" t="s">
        <v>20318</v>
      </c>
      <c r="P139" s="18" t="s">
        <v>20317</v>
      </c>
      <c r="Q139" s="307"/>
      <c r="R139" s="307">
        <f t="shared" si="27"/>
        <v>1</v>
      </c>
      <c r="S139" s="312"/>
      <c r="T139" s="312"/>
      <c r="U139" s="437" t="s">
        <v>20316</v>
      </c>
    </row>
    <row r="140" spans="1:21" ht="86.4">
      <c r="A140" s="280" t="str">
        <f t="shared" si="22"/>
        <v>s​(Tema 28. El Sistema de …).</v>
      </c>
      <c r="B140" s="307" t="str">
        <f t="shared" si="23"/>
        <v>133SS</v>
      </c>
      <c r="C140" s="307" t="str">
        <f t="shared" si="24"/>
        <v>AYSS13328</v>
      </c>
      <c r="D140" s="307" t="s">
        <v>1389</v>
      </c>
      <c r="E140" s="307" t="s">
        <v>7878</v>
      </c>
      <c r="F140" s="6" t="s">
        <v>20131</v>
      </c>
      <c r="G140" s="11" t="str">
        <f t="shared" si="25"/>
        <v>133</v>
      </c>
      <c r="H140" s="6">
        <v>133</v>
      </c>
      <c r="I140" s="11" t="str">
        <f t="shared" si="26"/>
        <v>28</v>
      </c>
      <c r="J140" s="307">
        <v>28</v>
      </c>
      <c r="K140" s="269" t="s">
        <v>20315</v>
      </c>
      <c r="L140" s="18" t="s">
        <v>524</v>
      </c>
      <c r="M140" s="18" t="s">
        <v>20314</v>
      </c>
      <c r="N140" s="18" t="s">
        <v>20313</v>
      </c>
      <c r="O140" s="18" t="s">
        <v>20312</v>
      </c>
      <c r="P140" s="18" t="s">
        <v>20311</v>
      </c>
      <c r="Q140" s="307"/>
      <c r="R140" s="307">
        <f t="shared" si="27"/>
        <v>2</v>
      </c>
      <c r="S140" s="312"/>
      <c r="T140" s="312"/>
      <c r="U140" s="437" t="s">
        <v>20310</v>
      </c>
    </row>
    <row r="141" spans="1:21" ht="86.4">
      <c r="A141" s="280" t="str">
        <f t="shared" si="22"/>
        <v>e​(Tema 28. El Sistema de …).</v>
      </c>
      <c r="B141" s="307" t="str">
        <f t="shared" si="23"/>
        <v>134SS</v>
      </c>
      <c r="C141" s="307" t="str">
        <f t="shared" si="24"/>
        <v>AYSS13428</v>
      </c>
      <c r="D141" s="307" t="s">
        <v>1389</v>
      </c>
      <c r="E141" s="307" t="s">
        <v>7878</v>
      </c>
      <c r="F141" s="6" t="s">
        <v>20131</v>
      </c>
      <c r="G141" s="11" t="str">
        <f t="shared" si="25"/>
        <v>134</v>
      </c>
      <c r="H141" s="6">
        <v>134</v>
      </c>
      <c r="I141" s="11" t="str">
        <f t="shared" si="26"/>
        <v>28</v>
      </c>
      <c r="J141" s="307">
        <v>28</v>
      </c>
      <c r="K141" s="269" t="s">
        <v>20309</v>
      </c>
      <c r="L141" s="18" t="s">
        <v>524</v>
      </c>
      <c r="M141" s="18" t="s">
        <v>20308</v>
      </c>
      <c r="N141" s="18" t="s">
        <v>20307</v>
      </c>
      <c r="O141" s="18" t="s">
        <v>20306</v>
      </c>
      <c r="P141" s="18" t="s">
        <v>20305</v>
      </c>
      <c r="Q141" s="307"/>
      <c r="R141" s="307">
        <f t="shared" si="27"/>
        <v>2</v>
      </c>
      <c r="S141" s="312"/>
      <c r="T141" s="312"/>
      <c r="U141" s="437" t="s">
        <v>20304</v>
      </c>
    </row>
    <row r="142" spans="1:21" ht="100.8">
      <c r="A142" s="280" t="str">
        <f t="shared" si="22"/>
        <v>s​(Tema 28. El Sistema de …).</v>
      </c>
      <c r="B142" s="307" t="str">
        <f t="shared" si="23"/>
        <v>135SS</v>
      </c>
      <c r="C142" s="307" t="str">
        <f t="shared" si="24"/>
        <v>AYSS13528</v>
      </c>
      <c r="D142" s="307" t="s">
        <v>1389</v>
      </c>
      <c r="E142" s="307" t="s">
        <v>7878</v>
      </c>
      <c r="F142" s="6" t="s">
        <v>20131</v>
      </c>
      <c r="G142" s="11" t="str">
        <f t="shared" si="25"/>
        <v>135</v>
      </c>
      <c r="H142" s="6">
        <v>135</v>
      </c>
      <c r="I142" s="11" t="str">
        <f t="shared" si="26"/>
        <v>28</v>
      </c>
      <c r="J142" s="307">
        <v>28</v>
      </c>
      <c r="K142" s="269" t="s">
        <v>20303</v>
      </c>
      <c r="L142" s="18" t="s">
        <v>523</v>
      </c>
      <c r="M142" s="18" t="s">
        <v>20302</v>
      </c>
      <c r="N142" s="18" t="s">
        <v>20301</v>
      </c>
      <c r="O142" s="18" t="s">
        <v>20300</v>
      </c>
      <c r="P142" s="18" t="s">
        <v>20299</v>
      </c>
      <c r="Q142" s="307"/>
      <c r="R142" s="307">
        <f t="shared" si="27"/>
        <v>3</v>
      </c>
      <c r="S142" s="312"/>
      <c r="T142" s="312"/>
      <c r="U142" s="437" t="s">
        <v>20298</v>
      </c>
    </row>
    <row r="143" spans="1:21" ht="72">
      <c r="A143" s="280" t="str">
        <f t="shared" si="22"/>
        <v>o​(Tema 28. El Sistema de …).</v>
      </c>
      <c r="B143" s="307" t="str">
        <f t="shared" si="23"/>
        <v>136SS</v>
      </c>
      <c r="C143" s="307" t="str">
        <f t="shared" si="24"/>
        <v>AYSS13628</v>
      </c>
      <c r="D143" s="307" t="s">
        <v>1389</v>
      </c>
      <c r="E143" s="307" t="s">
        <v>7878</v>
      </c>
      <c r="F143" s="6" t="s">
        <v>20131</v>
      </c>
      <c r="G143" s="11" t="str">
        <f t="shared" si="25"/>
        <v>136</v>
      </c>
      <c r="H143" s="6">
        <v>136</v>
      </c>
      <c r="I143" s="11" t="str">
        <f t="shared" si="26"/>
        <v>28</v>
      </c>
      <c r="J143" s="307">
        <v>28</v>
      </c>
      <c r="K143" s="269" t="s">
        <v>20297</v>
      </c>
      <c r="L143" s="18" t="s">
        <v>523</v>
      </c>
      <c r="M143" s="18" t="s">
        <v>20255</v>
      </c>
      <c r="N143" s="18" t="s">
        <v>20254</v>
      </c>
      <c r="O143" s="18" t="s">
        <v>20253</v>
      </c>
      <c r="P143" s="18" t="s">
        <v>20252</v>
      </c>
      <c r="Q143" s="307"/>
      <c r="R143" s="307">
        <f t="shared" si="27"/>
        <v>3</v>
      </c>
      <c r="S143" s="312"/>
      <c r="T143" s="312"/>
      <c r="U143" s="437" t="s">
        <v>20296</v>
      </c>
    </row>
    <row r="144" spans="1:21" ht="100.8">
      <c r="A144" s="280" t="str">
        <f t="shared" si="22"/>
        <v>s​(Tema 28. El Sistema de …).</v>
      </c>
      <c r="B144" s="307" t="str">
        <f t="shared" si="23"/>
        <v>137SS</v>
      </c>
      <c r="C144" s="307" t="str">
        <f t="shared" si="24"/>
        <v>AYSS13728</v>
      </c>
      <c r="D144" s="307" t="s">
        <v>1389</v>
      </c>
      <c r="E144" s="307" t="s">
        <v>7878</v>
      </c>
      <c r="F144" s="6" t="s">
        <v>20131</v>
      </c>
      <c r="G144" s="11" t="str">
        <f t="shared" si="25"/>
        <v>137</v>
      </c>
      <c r="H144" s="6">
        <v>137</v>
      </c>
      <c r="I144" s="11" t="str">
        <f t="shared" si="26"/>
        <v>28</v>
      </c>
      <c r="J144" s="307">
        <v>28</v>
      </c>
      <c r="K144" s="269" t="s">
        <v>20295</v>
      </c>
      <c r="L144" s="18" t="s">
        <v>523</v>
      </c>
      <c r="M144" s="18" t="s">
        <v>20294</v>
      </c>
      <c r="N144" s="18" t="s">
        <v>20293</v>
      </c>
      <c r="O144" s="18" t="s">
        <v>20292</v>
      </c>
      <c r="P144" s="18" t="s">
        <v>20291</v>
      </c>
      <c r="Q144" s="307"/>
      <c r="R144" s="307">
        <f t="shared" si="27"/>
        <v>3</v>
      </c>
      <c r="S144" s="312"/>
      <c r="T144" s="312"/>
      <c r="U144" s="437" t="s">
        <v>20290</v>
      </c>
    </row>
    <row r="145" spans="1:21" ht="86.4">
      <c r="A145" s="280" t="str">
        <f t="shared" si="22"/>
        <v>a​(Tema 28. El Sistema de …).</v>
      </c>
      <c r="B145" s="307" t="str">
        <f t="shared" si="23"/>
        <v>138SS</v>
      </c>
      <c r="C145" s="307" t="str">
        <f t="shared" si="24"/>
        <v>AYSS13828</v>
      </c>
      <c r="D145" s="307" t="s">
        <v>1389</v>
      </c>
      <c r="E145" s="307" t="s">
        <v>7878</v>
      </c>
      <c r="F145" s="6" t="s">
        <v>20131</v>
      </c>
      <c r="G145" s="11" t="str">
        <f t="shared" si="25"/>
        <v>138</v>
      </c>
      <c r="H145" s="6">
        <v>138</v>
      </c>
      <c r="I145" s="11" t="str">
        <f t="shared" si="26"/>
        <v>28</v>
      </c>
      <c r="J145" s="307">
        <v>28</v>
      </c>
      <c r="K145" s="269" t="s">
        <v>20289</v>
      </c>
      <c r="L145" s="18" t="s">
        <v>1387</v>
      </c>
      <c r="M145" s="18" t="s">
        <v>20288</v>
      </c>
      <c r="N145" s="18" t="s">
        <v>20287</v>
      </c>
      <c r="O145" s="18" t="s">
        <v>20286</v>
      </c>
      <c r="P145" s="18" t="s">
        <v>20285</v>
      </c>
      <c r="Q145" s="307"/>
      <c r="R145" s="307">
        <f t="shared" si="27"/>
        <v>1</v>
      </c>
      <c r="S145" s="312"/>
      <c r="T145" s="312"/>
      <c r="U145" s="437" t="s">
        <v>20284</v>
      </c>
    </row>
    <row r="146" spans="1:21" ht="57.6">
      <c r="A146" s="280" t="str">
        <f t="shared" si="22"/>
        <v>s​(Tema 28. El Sistema de …).</v>
      </c>
      <c r="B146" s="307" t="str">
        <f t="shared" si="23"/>
        <v>139SS</v>
      </c>
      <c r="C146" s="307" t="str">
        <f t="shared" si="24"/>
        <v>AYSS13928</v>
      </c>
      <c r="D146" s="307" t="s">
        <v>1389</v>
      </c>
      <c r="E146" s="307" t="s">
        <v>7878</v>
      </c>
      <c r="F146" s="6" t="s">
        <v>20131</v>
      </c>
      <c r="G146" s="11" t="str">
        <f t="shared" si="25"/>
        <v>139</v>
      </c>
      <c r="H146" s="6">
        <v>139</v>
      </c>
      <c r="I146" s="11" t="str">
        <f t="shared" si="26"/>
        <v>28</v>
      </c>
      <c r="J146" s="307">
        <v>28</v>
      </c>
      <c r="K146" s="269" t="s">
        <v>20283</v>
      </c>
      <c r="L146" s="18" t="s">
        <v>522</v>
      </c>
      <c r="M146" s="18" t="s">
        <v>20282</v>
      </c>
      <c r="N146" s="18" t="s">
        <v>2190</v>
      </c>
      <c r="O146" s="18" t="s">
        <v>2191</v>
      </c>
      <c r="P146" s="18" t="s">
        <v>899</v>
      </c>
      <c r="Q146" s="307"/>
      <c r="R146" s="307">
        <f t="shared" si="27"/>
        <v>4</v>
      </c>
      <c r="S146" s="312"/>
      <c r="T146" s="312"/>
      <c r="U146" s="437" t="s">
        <v>20281</v>
      </c>
    </row>
    <row r="147" spans="1:21" ht="86.4">
      <c r="A147" s="280" t="str">
        <f t="shared" si="22"/>
        <v>o​(Tema 28. El Sistema de …).</v>
      </c>
      <c r="B147" s="307" t="str">
        <f t="shared" si="23"/>
        <v>140SS</v>
      </c>
      <c r="C147" s="307" t="str">
        <f t="shared" si="24"/>
        <v>AYSS14028</v>
      </c>
      <c r="D147" s="307" t="s">
        <v>1389</v>
      </c>
      <c r="E147" s="307" t="s">
        <v>7878</v>
      </c>
      <c r="F147" s="6" t="s">
        <v>20131</v>
      </c>
      <c r="G147" s="11" t="str">
        <f t="shared" si="25"/>
        <v>140</v>
      </c>
      <c r="H147" s="6">
        <v>140</v>
      </c>
      <c r="I147" s="11" t="str">
        <f t="shared" si="26"/>
        <v>28</v>
      </c>
      <c r="J147" s="307">
        <v>28</v>
      </c>
      <c r="K147" s="269" t="s">
        <v>20280</v>
      </c>
      <c r="L147" s="18" t="s">
        <v>522</v>
      </c>
      <c r="M147" s="18" t="s">
        <v>20279</v>
      </c>
      <c r="N147" s="18" t="s">
        <v>20278</v>
      </c>
      <c r="O147" s="18" t="s">
        <v>20277</v>
      </c>
      <c r="P147" s="18" t="s">
        <v>20276</v>
      </c>
      <c r="Q147" s="307"/>
      <c r="R147" s="307">
        <f t="shared" si="27"/>
        <v>4</v>
      </c>
      <c r="S147" s="312"/>
      <c r="T147" s="312"/>
      <c r="U147" s="437" t="s">
        <v>20275</v>
      </c>
    </row>
    <row r="148" spans="1:21" ht="43.2">
      <c r="A148" s="280" t="str">
        <f t="shared" si="22"/>
        <v>o​(Tema 28. El Sistema de …).</v>
      </c>
      <c r="B148" s="307" t="str">
        <f t="shared" si="23"/>
        <v>141SS</v>
      </c>
      <c r="C148" s="307" t="str">
        <f t="shared" si="24"/>
        <v>AYSS14128</v>
      </c>
      <c r="D148" s="307" t="s">
        <v>1389</v>
      </c>
      <c r="E148" s="307" t="s">
        <v>7878</v>
      </c>
      <c r="F148" s="6" t="s">
        <v>20131</v>
      </c>
      <c r="G148" s="11" t="str">
        <f t="shared" si="25"/>
        <v>141</v>
      </c>
      <c r="H148" s="6">
        <v>141</v>
      </c>
      <c r="I148" s="11" t="str">
        <f t="shared" si="26"/>
        <v>28</v>
      </c>
      <c r="J148" s="307">
        <v>28</v>
      </c>
      <c r="K148" s="269" t="s">
        <v>20274</v>
      </c>
      <c r="L148" s="18" t="s">
        <v>524</v>
      </c>
      <c r="M148" s="18" t="s">
        <v>20273</v>
      </c>
      <c r="N148" s="18" t="s">
        <v>20272</v>
      </c>
      <c r="O148" s="18" t="s">
        <v>20271</v>
      </c>
      <c r="P148" s="18" t="s">
        <v>20270</v>
      </c>
      <c r="Q148" s="307"/>
      <c r="R148" s="307">
        <f t="shared" si="27"/>
        <v>2</v>
      </c>
      <c r="S148" s="312"/>
      <c r="T148" s="312"/>
      <c r="U148" s="437" t="s">
        <v>20269</v>
      </c>
    </row>
    <row r="149" spans="1:21" ht="72">
      <c r="A149" s="280" t="str">
        <f t="shared" si="22"/>
        <v>s​(Tema 28. El Sistema de …).</v>
      </c>
      <c r="B149" s="307" t="str">
        <f t="shared" si="23"/>
        <v>142SS</v>
      </c>
      <c r="C149" s="307" t="str">
        <f t="shared" si="24"/>
        <v>AYSS14228</v>
      </c>
      <c r="D149" s="307" t="s">
        <v>1389</v>
      </c>
      <c r="E149" s="307" t="s">
        <v>7878</v>
      </c>
      <c r="F149" s="6" t="s">
        <v>20131</v>
      </c>
      <c r="G149" s="11" t="str">
        <f t="shared" si="25"/>
        <v>142</v>
      </c>
      <c r="H149" s="6">
        <v>142</v>
      </c>
      <c r="I149" s="11" t="str">
        <f t="shared" si="26"/>
        <v>28</v>
      </c>
      <c r="J149" s="307">
        <v>28</v>
      </c>
      <c r="K149" s="269" t="s">
        <v>20268</v>
      </c>
      <c r="L149" s="18" t="s">
        <v>1387</v>
      </c>
      <c r="M149" s="18" t="s">
        <v>20267</v>
      </c>
      <c r="N149" s="18" t="s">
        <v>20266</v>
      </c>
      <c r="O149" s="18" t="s">
        <v>20265</v>
      </c>
      <c r="P149" s="18" t="s">
        <v>20264</v>
      </c>
      <c r="Q149" s="307"/>
      <c r="R149" s="307">
        <f t="shared" si="27"/>
        <v>1</v>
      </c>
      <c r="S149" s="312"/>
      <c r="T149" s="312"/>
      <c r="U149" s="437" t="s">
        <v>20263</v>
      </c>
    </row>
    <row r="150" spans="1:21" ht="57.6">
      <c r="A150" s="280" t="str">
        <f t="shared" si="22"/>
        <v>o​(Tema 28. El Sistema de …).</v>
      </c>
      <c r="B150" s="307" t="str">
        <f t="shared" si="23"/>
        <v>143SS</v>
      </c>
      <c r="C150" s="307" t="str">
        <f t="shared" si="24"/>
        <v>AYSS14328</v>
      </c>
      <c r="D150" s="307" t="s">
        <v>1389</v>
      </c>
      <c r="E150" s="307" t="s">
        <v>7878</v>
      </c>
      <c r="F150" s="6" t="s">
        <v>20131</v>
      </c>
      <c r="G150" s="11" t="str">
        <f t="shared" si="25"/>
        <v>143</v>
      </c>
      <c r="H150" s="6">
        <v>143</v>
      </c>
      <c r="I150" s="11" t="str">
        <f t="shared" si="26"/>
        <v>28</v>
      </c>
      <c r="J150" s="307">
        <v>28</v>
      </c>
      <c r="K150" s="269" t="s">
        <v>20262</v>
      </c>
      <c r="L150" s="18" t="s">
        <v>1387</v>
      </c>
      <c r="M150" s="18" t="s">
        <v>20261</v>
      </c>
      <c r="N150" s="18" t="s">
        <v>20260</v>
      </c>
      <c r="O150" s="18" t="s">
        <v>20259</v>
      </c>
      <c r="P150" s="18" t="s">
        <v>20258</v>
      </c>
      <c r="Q150" s="307"/>
      <c r="R150" s="307">
        <f t="shared" si="27"/>
        <v>1</v>
      </c>
      <c r="S150" s="312"/>
      <c r="T150" s="312"/>
      <c r="U150" s="437" t="s">
        <v>20257</v>
      </c>
    </row>
    <row r="151" spans="1:21" ht="57.6">
      <c r="A151" s="280" t="str">
        <f t="shared" si="22"/>
        <v>l​(Tema 28. El Sistema de …).</v>
      </c>
      <c r="B151" s="307" t="str">
        <f t="shared" si="23"/>
        <v>144SS</v>
      </c>
      <c r="C151" s="307" t="str">
        <f t="shared" si="24"/>
        <v>AYSS14428</v>
      </c>
      <c r="D151" s="307" t="s">
        <v>1389</v>
      </c>
      <c r="E151" s="307" t="s">
        <v>7878</v>
      </c>
      <c r="F151" s="6" t="s">
        <v>20131</v>
      </c>
      <c r="G151" s="11" t="str">
        <f t="shared" si="25"/>
        <v>144</v>
      </c>
      <c r="H151" s="6">
        <v>144</v>
      </c>
      <c r="I151" s="11" t="str">
        <f t="shared" si="26"/>
        <v>28</v>
      </c>
      <c r="J151" s="307">
        <v>28</v>
      </c>
      <c r="K151" s="269" t="s">
        <v>20256</v>
      </c>
      <c r="L151" s="18" t="s">
        <v>523</v>
      </c>
      <c r="M151" s="18" t="s">
        <v>20255</v>
      </c>
      <c r="N151" s="18" t="s">
        <v>20254</v>
      </c>
      <c r="O151" s="18" t="s">
        <v>20253</v>
      </c>
      <c r="P151" s="18" t="s">
        <v>20252</v>
      </c>
      <c r="Q151" s="307"/>
      <c r="R151" s="307">
        <f t="shared" si="27"/>
        <v>3</v>
      </c>
      <c r="S151" s="312"/>
      <c r="T151" s="312"/>
      <c r="U151" s="437" t="s">
        <v>20251</v>
      </c>
    </row>
    <row r="152" spans="1:21" ht="86.4">
      <c r="A152" s="280" t="str">
        <f t="shared" si="22"/>
        <v>l​(Tema 28. El Sistema de …).</v>
      </c>
      <c r="B152" s="307" t="str">
        <f t="shared" si="23"/>
        <v>145SS</v>
      </c>
      <c r="C152" s="307" t="str">
        <f t="shared" si="24"/>
        <v>AYSS14528</v>
      </c>
      <c r="D152" s="307" t="s">
        <v>1389</v>
      </c>
      <c r="E152" s="307" t="s">
        <v>7878</v>
      </c>
      <c r="F152" s="6" t="s">
        <v>20131</v>
      </c>
      <c r="G152" s="11" t="str">
        <f t="shared" si="25"/>
        <v>145</v>
      </c>
      <c r="H152" s="6">
        <v>145</v>
      </c>
      <c r="I152" s="11" t="str">
        <f t="shared" si="26"/>
        <v>28</v>
      </c>
      <c r="J152" s="307">
        <v>28</v>
      </c>
      <c r="K152" s="269" t="s">
        <v>20250</v>
      </c>
      <c r="L152" s="18" t="s">
        <v>522</v>
      </c>
      <c r="M152" s="18" t="s">
        <v>20249</v>
      </c>
      <c r="N152" s="18" t="s">
        <v>20248</v>
      </c>
      <c r="O152" s="18" t="s">
        <v>20247</v>
      </c>
      <c r="P152" s="18" t="s">
        <v>20246</v>
      </c>
      <c r="Q152" s="307"/>
      <c r="R152" s="307">
        <f t="shared" si="27"/>
        <v>4</v>
      </c>
      <c r="S152" s="312"/>
      <c r="T152" s="312"/>
      <c r="U152" s="437" t="s">
        <v>20245</v>
      </c>
    </row>
    <row r="153" spans="1:21" ht="86.4">
      <c r="A153" s="280" t="str">
        <f t="shared" si="22"/>
        <v>e colaboración de las mutuas​</v>
      </c>
      <c r="B153" s="307" t="str">
        <f t="shared" si="23"/>
        <v>146SS</v>
      </c>
      <c r="C153" s="307" t="str">
        <f t="shared" si="24"/>
        <v>AYSS14628</v>
      </c>
      <c r="D153" s="307" t="s">
        <v>1389</v>
      </c>
      <c r="E153" s="307" t="s">
        <v>7878</v>
      </c>
      <c r="F153" s="6" t="s">
        <v>20131</v>
      </c>
      <c r="G153" s="11" t="str">
        <f t="shared" si="25"/>
        <v>146</v>
      </c>
      <c r="H153" s="6">
        <v>146</v>
      </c>
      <c r="I153" s="11" t="str">
        <f t="shared" si="26"/>
        <v>28</v>
      </c>
      <c r="J153" s="307">
        <v>28</v>
      </c>
      <c r="K153" s="269" t="s">
        <v>20244</v>
      </c>
      <c r="L153" s="18" t="s">
        <v>523</v>
      </c>
      <c r="M153" s="18" t="s">
        <v>20243</v>
      </c>
      <c r="N153" s="18" t="s">
        <v>20242</v>
      </c>
      <c r="O153" s="18" t="s">
        <v>20241</v>
      </c>
      <c r="P153" s="18" t="s">
        <v>20240</v>
      </c>
      <c r="Q153" s="307"/>
      <c r="R153" s="307">
        <f t="shared" si="27"/>
        <v>3</v>
      </c>
      <c r="S153" s="312"/>
      <c r="T153" s="312"/>
      <c r="U153" s="437" t="s">
        <v>20239</v>
      </c>
    </row>
    <row r="154" spans="1:21" ht="57.6">
      <c r="A154" s="280" t="str">
        <f t="shared" si="22"/>
        <v>l​(Tema 28. El Sistema de …).</v>
      </c>
      <c r="B154" s="307" t="str">
        <f t="shared" si="23"/>
        <v>147SS</v>
      </c>
      <c r="C154" s="307" t="str">
        <f t="shared" si="24"/>
        <v>AYSS14728</v>
      </c>
      <c r="D154" s="307" t="s">
        <v>1389</v>
      </c>
      <c r="E154" s="307" t="s">
        <v>7878</v>
      </c>
      <c r="F154" s="6" t="s">
        <v>20131</v>
      </c>
      <c r="G154" s="11" t="str">
        <f t="shared" si="25"/>
        <v>147</v>
      </c>
      <c r="H154" s="6">
        <v>147</v>
      </c>
      <c r="I154" s="11" t="str">
        <f t="shared" si="26"/>
        <v>28</v>
      </c>
      <c r="J154" s="307">
        <v>28</v>
      </c>
      <c r="K154" s="269" t="s">
        <v>20238</v>
      </c>
      <c r="L154" s="18" t="s">
        <v>523</v>
      </c>
      <c r="M154" s="18" t="s">
        <v>20237</v>
      </c>
      <c r="N154" s="18" t="s">
        <v>20236</v>
      </c>
      <c r="O154" s="18" t="s">
        <v>20235</v>
      </c>
      <c r="P154" s="18">
        <v>100</v>
      </c>
      <c r="Q154" s="307"/>
      <c r="R154" s="307">
        <f t="shared" si="27"/>
        <v>3</v>
      </c>
      <c r="S154" s="312"/>
      <c r="T154" s="312"/>
      <c r="U154" s="437" t="s">
        <v>20234</v>
      </c>
    </row>
    <row r="155" spans="1:21" ht="72">
      <c r="A155" s="280" t="str">
        <f t="shared" si="22"/>
        <v>a​(Tema 28. El Sistema de …).</v>
      </c>
      <c r="B155" s="307" t="str">
        <f t="shared" si="23"/>
        <v>148SS</v>
      </c>
      <c r="C155" s="307" t="str">
        <f t="shared" si="24"/>
        <v>AYSS14828</v>
      </c>
      <c r="D155" s="307" t="s">
        <v>1389</v>
      </c>
      <c r="E155" s="307" t="s">
        <v>7878</v>
      </c>
      <c r="F155" s="6" t="s">
        <v>20131</v>
      </c>
      <c r="G155" s="11" t="str">
        <f t="shared" si="25"/>
        <v>148</v>
      </c>
      <c r="H155" s="6">
        <v>148</v>
      </c>
      <c r="I155" s="11" t="str">
        <f t="shared" si="26"/>
        <v>28</v>
      </c>
      <c r="J155" s="307">
        <v>28</v>
      </c>
      <c r="K155" s="269" t="s">
        <v>20233</v>
      </c>
      <c r="L155" s="18" t="s">
        <v>522</v>
      </c>
      <c r="M155" s="18" t="s">
        <v>20232</v>
      </c>
      <c r="N155" s="18" t="s">
        <v>20231</v>
      </c>
      <c r="O155" s="18" t="s">
        <v>20230</v>
      </c>
      <c r="P155" s="18" t="s">
        <v>20229</v>
      </c>
      <c r="Q155" s="307"/>
      <c r="R155" s="307">
        <f t="shared" si="27"/>
        <v>4</v>
      </c>
      <c r="S155" s="312"/>
      <c r="T155" s="312"/>
      <c r="U155" s="437" t="s">
        <v>20228</v>
      </c>
    </row>
    <row r="156" spans="1:21" ht="86.4">
      <c r="A156" s="280" t="str">
        <f t="shared" si="22"/>
        <v>a​(Tema 28. El Sistema de …).</v>
      </c>
      <c r="B156" s="307" t="str">
        <f t="shared" si="23"/>
        <v>149SS</v>
      </c>
      <c r="C156" s="307" t="str">
        <f t="shared" si="24"/>
        <v>AYSS14928</v>
      </c>
      <c r="D156" s="307" t="s">
        <v>1389</v>
      </c>
      <c r="E156" s="307" t="s">
        <v>7878</v>
      </c>
      <c r="F156" s="6" t="s">
        <v>20131</v>
      </c>
      <c r="G156" s="11" t="str">
        <f t="shared" si="25"/>
        <v>149</v>
      </c>
      <c r="H156" s="6">
        <v>149</v>
      </c>
      <c r="I156" s="11" t="str">
        <f t="shared" si="26"/>
        <v>28</v>
      </c>
      <c r="J156" s="307">
        <v>28</v>
      </c>
      <c r="K156" s="269" t="s">
        <v>20227</v>
      </c>
      <c r="L156" s="18" t="s">
        <v>523</v>
      </c>
      <c r="M156" s="18" t="s">
        <v>20226</v>
      </c>
      <c r="N156" s="18" t="s">
        <v>20225</v>
      </c>
      <c r="O156" s="18" t="s">
        <v>20224</v>
      </c>
      <c r="P156" s="18" t="s">
        <v>20223</v>
      </c>
      <c r="Q156" s="307"/>
      <c r="R156" s="307">
        <f t="shared" si="27"/>
        <v>3</v>
      </c>
      <c r="S156" s="312"/>
      <c r="T156" s="312"/>
      <c r="U156" s="437" t="s">
        <v>20222</v>
      </c>
    </row>
    <row r="157" spans="1:21" ht="57.6">
      <c r="A157" s="280" t="str">
        <f t="shared" si="22"/>
        <v>o​(Tema 28. El Sistema de …).</v>
      </c>
      <c r="B157" s="307" t="str">
        <f t="shared" si="23"/>
        <v>150SS</v>
      </c>
      <c r="C157" s="307" t="str">
        <f t="shared" si="24"/>
        <v>AYSS15028</v>
      </c>
      <c r="D157" s="307" t="s">
        <v>1389</v>
      </c>
      <c r="E157" s="307" t="s">
        <v>7878</v>
      </c>
      <c r="F157" s="6" t="s">
        <v>20131</v>
      </c>
      <c r="G157" s="11" t="str">
        <f t="shared" si="25"/>
        <v>150</v>
      </c>
      <c r="H157" s="6">
        <v>150</v>
      </c>
      <c r="I157" s="11" t="str">
        <f t="shared" si="26"/>
        <v>28</v>
      </c>
      <c r="J157" s="307">
        <v>28</v>
      </c>
      <c r="K157" s="269" t="s">
        <v>20221</v>
      </c>
      <c r="L157" s="18" t="s">
        <v>1387</v>
      </c>
      <c r="M157" s="18" t="s">
        <v>20220</v>
      </c>
      <c r="N157" s="18" t="s">
        <v>20219</v>
      </c>
      <c r="O157" s="18" t="s">
        <v>20218</v>
      </c>
      <c r="P157" s="18" t="s">
        <v>20217</v>
      </c>
      <c r="Q157" s="307"/>
      <c r="R157" s="307">
        <f t="shared" si="27"/>
        <v>1</v>
      </c>
      <c r="S157" s="312"/>
      <c r="T157" s="312"/>
      <c r="U157" s="437" t="s">
        <v>20216</v>
      </c>
    </row>
    <row r="158" spans="1:21" ht="86.4">
      <c r="A158" s="280" t="str">
        <f t="shared" si="22"/>
        <v>s​(Tema 28. El Sistema de …).</v>
      </c>
      <c r="B158" s="307" t="str">
        <f t="shared" si="23"/>
        <v>151SS</v>
      </c>
      <c r="C158" s="307" t="str">
        <f t="shared" si="24"/>
        <v>AYSS15128</v>
      </c>
      <c r="D158" s="307" t="s">
        <v>1389</v>
      </c>
      <c r="E158" s="307" t="s">
        <v>7878</v>
      </c>
      <c r="F158" s="6" t="s">
        <v>20131</v>
      </c>
      <c r="G158" s="11" t="str">
        <f t="shared" si="25"/>
        <v>151</v>
      </c>
      <c r="H158" s="6">
        <v>151</v>
      </c>
      <c r="I158" s="11" t="str">
        <f t="shared" si="26"/>
        <v>28</v>
      </c>
      <c r="J158" s="307">
        <v>28</v>
      </c>
      <c r="K158" s="269" t="s">
        <v>20215</v>
      </c>
      <c r="L158" s="18" t="s">
        <v>524</v>
      </c>
      <c r="M158" s="18" t="s">
        <v>20214</v>
      </c>
      <c r="N158" s="18" t="s">
        <v>20213</v>
      </c>
      <c r="O158" s="18" t="s">
        <v>20212</v>
      </c>
      <c r="P158" s="18" t="s">
        <v>20211</v>
      </c>
      <c r="Q158" s="307"/>
      <c r="R158" s="307">
        <f t="shared" si="27"/>
        <v>2</v>
      </c>
      <c r="S158" s="312"/>
      <c r="T158" s="312"/>
      <c r="U158" s="437" t="s">
        <v>20210</v>
      </c>
    </row>
    <row r="159" spans="1:21" ht="86.4">
      <c r="A159" s="280" t="str">
        <f t="shared" si="22"/>
        <v>s​(Tema 28. El Sistema de …).</v>
      </c>
      <c r="B159" s="307" t="str">
        <f t="shared" si="23"/>
        <v>152SS</v>
      </c>
      <c r="C159" s="307" t="str">
        <f t="shared" si="24"/>
        <v>AYSS15228</v>
      </c>
      <c r="D159" s="307" t="s">
        <v>1389</v>
      </c>
      <c r="E159" s="307" t="s">
        <v>7878</v>
      </c>
      <c r="F159" s="6" t="s">
        <v>20131</v>
      </c>
      <c r="G159" s="11" t="str">
        <f t="shared" si="25"/>
        <v>152</v>
      </c>
      <c r="H159" s="6">
        <v>152</v>
      </c>
      <c r="I159" s="11" t="str">
        <f t="shared" si="26"/>
        <v>28</v>
      </c>
      <c r="J159" s="307">
        <v>28</v>
      </c>
      <c r="K159" s="269" t="s">
        <v>20209</v>
      </c>
      <c r="L159" s="18" t="s">
        <v>523</v>
      </c>
      <c r="M159" s="18" t="s">
        <v>20208</v>
      </c>
      <c r="N159" s="18" t="s">
        <v>20207</v>
      </c>
      <c r="O159" s="18" t="s">
        <v>20206</v>
      </c>
      <c r="P159" s="18" t="s">
        <v>20205</v>
      </c>
      <c r="Q159" s="307"/>
      <c r="R159" s="307">
        <f t="shared" si="27"/>
        <v>3</v>
      </c>
      <c r="S159" s="312"/>
      <c r="T159" s="312"/>
      <c r="U159" s="437" t="s">
        <v>20204</v>
      </c>
    </row>
    <row r="160" spans="1:21" ht="86.4">
      <c r="A160" s="280" t="str">
        <f t="shared" si="22"/>
        <v>l​(Tema 28. El Sistema de …).</v>
      </c>
      <c r="B160" s="307" t="str">
        <f t="shared" si="23"/>
        <v>153SS</v>
      </c>
      <c r="C160" s="307" t="str">
        <f t="shared" si="24"/>
        <v>AYSS15328</v>
      </c>
      <c r="D160" s="307" t="s">
        <v>1389</v>
      </c>
      <c r="E160" s="307" t="s">
        <v>7878</v>
      </c>
      <c r="F160" s="6" t="s">
        <v>20131</v>
      </c>
      <c r="G160" s="11" t="str">
        <f t="shared" si="25"/>
        <v>153</v>
      </c>
      <c r="H160" s="6">
        <v>153</v>
      </c>
      <c r="I160" s="11" t="str">
        <f t="shared" si="26"/>
        <v>28</v>
      </c>
      <c r="J160" s="307">
        <v>28</v>
      </c>
      <c r="K160" s="269" t="s">
        <v>20203</v>
      </c>
      <c r="L160" s="18" t="s">
        <v>524</v>
      </c>
      <c r="M160" s="18" t="s">
        <v>20202</v>
      </c>
      <c r="N160" s="18" t="s">
        <v>20201</v>
      </c>
      <c r="O160" s="18" t="s">
        <v>20200</v>
      </c>
      <c r="P160" s="18" t="s">
        <v>20199</v>
      </c>
      <c r="Q160" s="307"/>
      <c r="R160" s="307">
        <f t="shared" si="27"/>
        <v>2</v>
      </c>
      <c r="S160" s="312"/>
      <c r="T160" s="312"/>
      <c r="U160" s="437" t="s">
        <v>20198</v>
      </c>
    </row>
    <row r="161" spans="1:21" ht="72">
      <c r="A161" s="280" t="str">
        <f t="shared" si="22"/>
        <v>s​(Tema 28. El Sistema de …).</v>
      </c>
      <c r="B161" s="307" t="str">
        <f t="shared" si="23"/>
        <v>154SS</v>
      </c>
      <c r="C161" s="307" t="str">
        <f t="shared" si="24"/>
        <v>AYSS15428</v>
      </c>
      <c r="D161" s="307" t="s">
        <v>1389</v>
      </c>
      <c r="E161" s="307" t="s">
        <v>7878</v>
      </c>
      <c r="F161" s="6" t="s">
        <v>20131</v>
      </c>
      <c r="G161" s="11" t="str">
        <f t="shared" si="25"/>
        <v>154</v>
      </c>
      <c r="H161" s="6">
        <v>154</v>
      </c>
      <c r="I161" s="11" t="str">
        <f t="shared" si="26"/>
        <v>28</v>
      </c>
      <c r="J161" s="307">
        <v>28</v>
      </c>
      <c r="K161" s="269" t="s">
        <v>20197</v>
      </c>
      <c r="L161" s="18" t="s">
        <v>524</v>
      </c>
      <c r="M161" s="18" t="s">
        <v>20196</v>
      </c>
      <c r="N161" s="18" t="s">
        <v>20195</v>
      </c>
      <c r="O161" s="18" t="s">
        <v>20194</v>
      </c>
      <c r="P161" s="18" t="s">
        <v>20193</v>
      </c>
      <c r="Q161" s="307"/>
      <c r="R161" s="307">
        <f t="shared" si="27"/>
        <v>2</v>
      </c>
      <c r="S161" s="312"/>
      <c r="T161" s="312"/>
      <c r="U161" s="437" t="s">
        <v>20192</v>
      </c>
    </row>
    <row r="162" spans="1:21" ht="86.4">
      <c r="A162" s="280" t="str">
        <f t="shared" si="22"/>
        <v>n​(Tema 28. El Sistema de …).</v>
      </c>
      <c r="B162" s="307" t="str">
        <f t="shared" si="23"/>
        <v>155SS</v>
      </c>
      <c r="C162" s="307" t="str">
        <f t="shared" si="24"/>
        <v>AYSS15528</v>
      </c>
      <c r="D162" s="307" t="s">
        <v>1389</v>
      </c>
      <c r="E162" s="307" t="s">
        <v>7878</v>
      </c>
      <c r="F162" s="6" t="s">
        <v>20131</v>
      </c>
      <c r="G162" s="11" t="str">
        <f t="shared" si="25"/>
        <v>155</v>
      </c>
      <c r="H162" s="6">
        <v>155</v>
      </c>
      <c r="I162" s="11" t="str">
        <f t="shared" si="26"/>
        <v>28</v>
      </c>
      <c r="J162" s="307">
        <v>28</v>
      </c>
      <c r="K162" s="269" t="s">
        <v>20191</v>
      </c>
      <c r="L162" s="18" t="s">
        <v>523</v>
      </c>
      <c r="M162" s="18" t="s">
        <v>20190</v>
      </c>
      <c r="N162" s="18" t="s">
        <v>20189</v>
      </c>
      <c r="O162" s="18" t="s">
        <v>20188</v>
      </c>
      <c r="P162" s="18" t="s">
        <v>20187</v>
      </c>
      <c r="Q162" s="307"/>
      <c r="R162" s="307">
        <f t="shared" si="27"/>
        <v>3</v>
      </c>
      <c r="S162" s="312"/>
      <c r="T162" s="312"/>
      <c r="U162" s="437" t="s">
        <v>20186</v>
      </c>
    </row>
    <row r="163" spans="1:21" ht="86.4">
      <c r="A163" s="280" t="str">
        <f t="shared" ref="A163:A172" si="28">RIGHT(U163,29)</f>
        <v>a​(Tema 28. El Sistema de …).</v>
      </c>
      <c r="B163" s="307" t="str">
        <f t="shared" ref="B163:B172" si="29">H163&amp;F163</f>
        <v>156SS</v>
      </c>
      <c r="C163" s="307" t="str">
        <f t="shared" ref="C163:C172" si="30">D163&amp;E163&amp;F163&amp;G163&amp;I163</f>
        <v>AYSS15628</v>
      </c>
      <c r="D163" s="307" t="s">
        <v>1389</v>
      </c>
      <c r="E163" s="307" t="s">
        <v>7878</v>
      </c>
      <c r="F163" s="6" t="s">
        <v>20131</v>
      </c>
      <c r="G163" s="11" t="str">
        <f t="shared" ref="G163:G172" si="31">IF(H163&lt;9,"OO",IF(H163&lt;99,"O",""))&amp;H163</f>
        <v>156</v>
      </c>
      <c r="H163" s="6">
        <v>156</v>
      </c>
      <c r="I163" s="11" t="str">
        <f t="shared" ref="I163:I172" si="32">IF(J163&lt;9,"O","")&amp;J163</f>
        <v>28</v>
      </c>
      <c r="J163" s="307">
        <v>28</v>
      </c>
      <c r="K163" s="269" t="s">
        <v>20185</v>
      </c>
      <c r="L163" s="18" t="s">
        <v>524</v>
      </c>
      <c r="M163" s="18" t="s">
        <v>20184</v>
      </c>
      <c r="N163" s="18" t="s">
        <v>20183</v>
      </c>
      <c r="O163" s="18" t="s">
        <v>20182</v>
      </c>
      <c r="P163" s="18" t="s">
        <v>20181</v>
      </c>
      <c r="Q163" s="307"/>
      <c r="R163" s="307">
        <f t="shared" si="27"/>
        <v>2</v>
      </c>
      <c r="S163" s="312"/>
      <c r="T163" s="312"/>
      <c r="U163" s="437" t="s">
        <v>20180</v>
      </c>
    </row>
    <row r="164" spans="1:21" ht="72">
      <c r="A164" s="280" t="str">
        <f t="shared" si="28"/>
        <v>s​(Tema 28. El Sistema de …).</v>
      </c>
      <c r="B164" s="307" t="str">
        <f t="shared" si="29"/>
        <v>157SS</v>
      </c>
      <c r="C164" s="307" t="str">
        <f t="shared" si="30"/>
        <v>AYSS15728</v>
      </c>
      <c r="D164" s="307" t="s">
        <v>1389</v>
      </c>
      <c r="E164" s="307" t="s">
        <v>7878</v>
      </c>
      <c r="F164" s="6" t="s">
        <v>20131</v>
      </c>
      <c r="G164" s="11" t="str">
        <f t="shared" si="31"/>
        <v>157</v>
      </c>
      <c r="H164" s="6">
        <v>157</v>
      </c>
      <c r="I164" s="11" t="str">
        <f t="shared" si="32"/>
        <v>28</v>
      </c>
      <c r="J164" s="307">
        <v>28</v>
      </c>
      <c r="K164" s="269" t="s">
        <v>20179</v>
      </c>
      <c r="L164" s="18" t="s">
        <v>524</v>
      </c>
      <c r="M164" s="18" t="s">
        <v>20178</v>
      </c>
      <c r="N164" s="18" t="s">
        <v>20177</v>
      </c>
      <c r="O164" s="18" t="s">
        <v>20176</v>
      </c>
      <c r="P164" s="18" t="s">
        <v>20175</v>
      </c>
      <c r="Q164" s="307"/>
      <c r="R164" s="307">
        <f t="shared" si="27"/>
        <v>2</v>
      </c>
      <c r="S164" s="312"/>
      <c r="T164" s="312"/>
      <c r="U164" s="437" t="s">
        <v>20174</v>
      </c>
    </row>
    <row r="165" spans="1:21" ht="72">
      <c r="A165" s="280" t="str">
        <f t="shared" si="28"/>
        <v>d​(Tema 28. El Sistema de …).</v>
      </c>
      <c r="B165" s="307" t="str">
        <f t="shared" si="29"/>
        <v>158SS</v>
      </c>
      <c r="C165" s="307" t="str">
        <f t="shared" si="30"/>
        <v>AYSS15828</v>
      </c>
      <c r="D165" s="307" t="s">
        <v>1389</v>
      </c>
      <c r="E165" s="307" t="s">
        <v>7878</v>
      </c>
      <c r="F165" s="6" t="s">
        <v>20131</v>
      </c>
      <c r="G165" s="11" t="str">
        <f t="shared" si="31"/>
        <v>158</v>
      </c>
      <c r="H165" s="6">
        <v>158</v>
      </c>
      <c r="I165" s="11" t="str">
        <f t="shared" si="32"/>
        <v>28</v>
      </c>
      <c r="J165" s="307">
        <v>28</v>
      </c>
      <c r="K165" s="269" t="s">
        <v>20173</v>
      </c>
      <c r="L165" s="18" t="s">
        <v>524</v>
      </c>
      <c r="M165" s="18" t="s">
        <v>20172</v>
      </c>
      <c r="N165" s="18" t="s">
        <v>20171</v>
      </c>
      <c r="O165" s="18" t="s">
        <v>20170</v>
      </c>
      <c r="P165" s="18" t="s">
        <v>20169</v>
      </c>
      <c r="Q165" s="307"/>
      <c r="R165" s="307">
        <f t="shared" si="27"/>
        <v>2</v>
      </c>
      <c r="S165" s="312"/>
      <c r="T165" s="312"/>
      <c r="U165" s="437" t="s">
        <v>20168</v>
      </c>
    </row>
    <row r="166" spans="1:21" ht="100.8">
      <c r="A166" s="280" t="str">
        <f t="shared" si="28"/>
        <v>s​(Tema 28. El Sistema de …).</v>
      </c>
      <c r="B166" s="307" t="str">
        <f t="shared" si="29"/>
        <v>159SS</v>
      </c>
      <c r="C166" s="307" t="str">
        <f t="shared" si="30"/>
        <v>AYSS15928</v>
      </c>
      <c r="D166" s="307" t="s">
        <v>1389</v>
      </c>
      <c r="E166" s="307" t="s">
        <v>7878</v>
      </c>
      <c r="F166" s="6" t="s">
        <v>20131</v>
      </c>
      <c r="G166" s="11" t="str">
        <f t="shared" si="31"/>
        <v>159</v>
      </c>
      <c r="H166" s="6">
        <v>159</v>
      </c>
      <c r="I166" s="11" t="str">
        <f t="shared" si="32"/>
        <v>28</v>
      </c>
      <c r="J166" s="307">
        <v>28</v>
      </c>
      <c r="K166" s="269" t="s">
        <v>20167</v>
      </c>
      <c r="L166" s="18" t="s">
        <v>524</v>
      </c>
      <c r="M166" s="18" t="s">
        <v>20166</v>
      </c>
      <c r="N166" s="18" t="s">
        <v>20165</v>
      </c>
      <c r="O166" s="18" t="s">
        <v>20164</v>
      </c>
      <c r="P166" s="18" t="s">
        <v>20163</v>
      </c>
      <c r="Q166" s="307"/>
      <c r="R166" s="307">
        <f t="shared" si="27"/>
        <v>2</v>
      </c>
      <c r="S166" s="312"/>
      <c r="T166" s="312"/>
      <c r="U166" s="437" t="s">
        <v>20162</v>
      </c>
    </row>
    <row r="167" spans="1:21" ht="115.2">
      <c r="A167" s="280" t="str">
        <f t="shared" si="28"/>
        <v>l​(Tema 28. El Sistema de …).</v>
      </c>
      <c r="B167" s="307" t="str">
        <f t="shared" si="29"/>
        <v>160SS</v>
      </c>
      <c r="C167" s="307" t="str">
        <f t="shared" si="30"/>
        <v>AYSS16028</v>
      </c>
      <c r="D167" s="307" t="s">
        <v>1389</v>
      </c>
      <c r="E167" s="307" t="s">
        <v>7878</v>
      </c>
      <c r="F167" s="6" t="s">
        <v>20131</v>
      </c>
      <c r="G167" s="11" t="str">
        <f t="shared" si="31"/>
        <v>160</v>
      </c>
      <c r="H167" s="6">
        <v>160</v>
      </c>
      <c r="I167" s="11" t="str">
        <f t="shared" si="32"/>
        <v>28</v>
      </c>
      <c r="J167" s="307">
        <v>28</v>
      </c>
      <c r="K167" s="269" t="s">
        <v>20161</v>
      </c>
      <c r="L167" s="18" t="s">
        <v>523</v>
      </c>
      <c r="M167" s="18" t="s">
        <v>20160</v>
      </c>
      <c r="N167" s="18" t="s">
        <v>20159</v>
      </c>
      <c r="O167" s="18" t="s">
        <v>20158</v>
      </c>
      <c r="P167" s="18" t="s">
        <v>20157</v>
      </c>
      <c r="Q167" s="307"/>
      <c r="R167" s="307">
        <f t="shared" si="27"/>
        <v>3</v>
      </c>
      <c r="S167" s="312"/>
      <c r="T167" s="312"/>
      <c r="U167" s="437" t="s">
        <v>20156</v>
      </c>
    </row>
    <row r="168" spans="1:21" ht="115.2">
      <c r="A168" s="280" t="str">
        <f t="shared" si="28"/>
        <v>s​(Tema 28. El Sistema de …).</v>
      </c>
      <c r="B168" s="307" t="str">
        <f t="shared" si="29"/>
        <v>161SS</v>
      </c>
      <c r="C168" s="307" t="str">
        <f t="shared" si="30"/>
        <v>AYSS16128</v>
      </c>
      <c r="D168" s="307" t="s">
        <v>1389</v>
      </c>
      <c r="E168" s="307" t="s">
        <v>7878</v>
      </c>
      <c r="F168" s="6" t="s">
        <v>20131</v>
      </c>
      <c r="G168" s="11" t="str">
        <f t="shared" si="31"/>
        <v>161</v>
      </c>
      <c r="H168" s="6">
        <v>161</v>
      </c>
      <c r="I168" s="11" t="str">
        <f t="shared" si="32"/>
        <v>28</v>
      </c>
      <c r="J168" s="307">
        <v>28</v>
      </c>
      <c r="K168" s="269" t="s">
        <v>20155</v>
      </c>
      <c r="L168" s="18" t="s">
        <v>524</v>
      </c>
      <c r="M168" s="18" t="s">
        <v>20154</v>
      </c>
      <c r="N168" s="18" t="s">
        <v>20153</v>
      </c>
      <c r="O168" s="18" t="s">
        <v>20152</v>
      </c>
      <c r="P168" s="18" t="s">
        <v>20151</v>
      </c>
      <c r="Q168" s="307"/>
      <c r="R168" s="307">
        <f t="shared" si="27"/>
        <v>2</v>
      </c>
      <c r="S168" s="312"/>
      <c r="T168" s="312"/>
      <c r="U168" s="437" t="s">
        <v>20150</v>
      </c>
    </row>
    <row r="169" spans="1:21" ht="86.4">
      <c r="A169" s="280" t="str">
        <f t="shared" si="28"/>
        <v>o​(Tema 28. El Sistema de …).</v>
      </c>
      <c r="B169" s="307" t="str">
        <f t="shared" si="29"/>
        <v>162SS</v>
      </c>
      <c r="C169" s="307" t="str">
        <f t="shared" si="30"/>
        <v>AYSS16228</v>
      </c>
      <c r="D169" s="307" t="s">
        <v>1389</v>
      </c>
      <c r="E169" s="307" t="s">
        <v>7878</v>
      </c>
      <c r="F169" s="6" t="s">
        <v>20131</v>
      </c>
      <c r="G169" s="11" t="str">
        <f t="shared" si="31"/>
        <v>162</v>
      </c>
      <c r="H169" s="6">
        <v>162</v>
      </c>
      <c r="I169" s="11" t="str">
        <f t="shared" si="32"/>
        <v>28</v>
      </c>
      <c r="J169" s="307">
        <v>28</v>
      </c>
      <c r="K169" s="269" t="s">
        <v>20149</v>
      </c>
      <c r="L169" s="18" t="s">
        <v>523</v>
      </c>
      <c r="M169" s="18" t="s">
        <v>20148</v>
      </c>
      <c r="N169" s="18" t="s">
        <v>20147</v>
      </c>
      <c r="O169" s="18" t="s">
        <v>20146</v>
      </c>
      <c r="P169" s="18" t="s">
        <v>20145</v>
      </c>
      <c r="Q169" s="307"/>
      <c r="R169" s="307">
        <f t="shared" si="27"/>
        <v>3</v>
      </c>
      <c r="S169" s="312"/>
      <c r="T169" s="312"/>
      <c r="U169" s="437" t="s">
        <v>20144</v>
      </c>
    </row>
    <row r="170" spans="1:21" ht="72">
      <c r="A170" s="280" t="str">
        <f t="shared" si="28"/>
        <v>a​(Tema 28. El Sistema de …).</v>
      </c>
      <c r="B170" s="307" t="str">
        <f t="shared" si="29"/>
        <v>163SS</v>
      </c>
      <c r="C170" s="307" t="str">
        <f t="shared" si="30"/>
        <v>AYSS16328</v>
      </c>
      <c r="D170" s="307" t="s">
        <v>1389</v>
      </c>
      <c r="E170" s="307" t="s">
        <v>7878</v>
      </c>
      <c r="F170" s="6" t="s">
        <v>20131</v>
      </c>
      <c r="G170" s="11" t="str">
        <f t="shared" si="31"/>
        <v>163</v>
      </c>
      <c r="H170" s="6">
        <v>163</v>
      </c>
      <c r="I170" s="11" t="str">
        <f t="shared" si="32"/>
        <v>28</v>
      </c>
      <c r="J170" s="307">
        <v>28</v>
      </c>
      <c r="K170" s="269" t="s">
        <v>20143</v>
      </c>
      <c r="L170" s="18" t="s">
        <v>523</v>
      </c>
      <c r="M170" s="18" t="s">
        <v>20142</v>
      </c>
      <c r="N170" s="18" t="s">
        <v>20141</v>
      </c>
      <c r="O170" s="18" t="s">
        <v>20140</v>
      </c>
      <c r="P170" s="18" t="s">
        <v>20139</v>
      </c>
      <c r="Q170" s="307"/>
      <c r="R170" s="307">
        <f t="shared" si="27"/>
        <v>3</v>
      </c>
      <c r="S170" s="312"/>
      <c r="T170" s="312"/>
      <c r="U170" s="437" t="s">
        <v>20138</v>
      </c>
    </row>
    <row r="171" spans="1:21" ht="100.8">
      <c r="A171" s="280" t="str">
        <f t="shared" si="28"/>
        <v>n​(Tema 28. El Sistema de …).</v>
      </c>
      <c r="B171" s="307" t="str">
        <f t="shared" si="29"/>
        <v>164SS</v>
      </c>
      <c r="C171" s="307" t="str">
        <f t="shared" si="30"/>
        <v>AYSS16428</v>
      </c>
      <c r="D171" s="307" t="s">
        <v>1389</v>
      </c>
      <c r="E171" s="307" t="s">
        <v>7878</v>
      </c>
      <c r="F171" s="6" t="s">
        <v>20131</v>
      </c>
      <c r="G171" s="11" t="str">
        <f t="shared" si="31"/>
        <v>164</v>
      </c>
      <c r="H171" s="6">
        <v>164</v>
      </c>
      <c r="I171" s="11" t="str">
        <f t="shared" si="32"/>
        <v>28</v>
      </c>
      <c r="J171" s="307">
        <v>28</v>
      </c>
      <c r="K171" s="269" t="s">
        <v>20137</v>
      </c>
      <c r="L171" s="18" t="s">
        <v>524</v>
      </c>
      <c r="M171" s="18" t="s">
        <v>20136</v>
      </c>
      <c r="N171" s="18" t="s">
        <v>20135</v>
      </c>
      <c r="O171" s="18" t="s">
        <v>20134</v>
      </c>
      <c r="P171" s="18" t="s">
        <v>20133</v>
      </c>
      <c r="Q171" s="307"/>
      <c r="R171" s="307">
        <f t="shared" si="27"/>
        <v>2</v>
      </c>
      <c r="S171" s="312"/>
      <c r="T171" s="312"/>
      <c r="U171" s="437" t="s">
        <v>20132</v>
      </c>
    </row>
    <row r="172" spans="1:21" ht="86.4">
      <c r="A172" s="280" t="str">
        <f t="shared" si="28"/>
        <v>o​(Tema 28. El Sistema de …).</v>
      </c>
      <c r="B172" s="307" t="str">
        <f t="shared" si="29"/>
        <v>165SS</v>
      </c>
      <c r="C172" s="307" t="str">
        <f t="shared" si="30"/>
        <v>AYSS16528</v>
      </c>
      <c r="D172" s="307" t="s">
        <v>1389</v>
      </c>
      <c r="E172" s="307" t="s">
        <v>7878</v>
      </c>
      <c r="F172" s="6" t="s">
        <v>20131</v>
      </c>
      <c r="G172" s="11" t="str">
        <f t="shared" si="31"/>
        <v>165</v>
      </c>
      <c r="H172" s="6">
        <v>165</v>
      </c>
      <c r="I172" s="11" t="str">
        <f t="shared" si="32"/>
        <v>28</v>
      </c>
      <c r="J172" s="307">
        <v>28</v>
      </c>
      <c r="K172" s="269" t="s">
        <v>20130</v>
      </c>
      <c r="L172" s="18" t="s">
        <v>523</v>
      </c>
      <c r="M172" s="18" t="s">
        <v>20129</v>
      </c>
      <c r="N172" s="18" t="s">
        <v>20128</v>
      </c>
      <c r="O172" s="18" t="s">
        <v>20127</v>
      </c>
      <c r="P172" s="18" t="s">
        <v>20126</v>
      </c>
      <c r="Q172" s="307"/>
      <c r="R172" s="307">
        <f t="shared" si="27"/>
        <v>3</v>
      </c>
      <c r="S172" s="312"/>
      <c r="T172" s="312"/>
      <c r="U172" s="437" t="s">
        <v>20125</v>
      </c>
    </row>
    <row r="173" spans="1:21">
      <c r="U173" s="373"/>
    </row>
  </sheetData>
  <sortState xmlns:xlrd2="http://schemas.microsoft.com/office/spreadsheetml/2017/richdata2" ref="A3:U172">
    <sortCondition descending="1" ref="D3:D172"/>
    <sortCondition ref="E3:E172"/>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928EA-BE74-47F4-9A9D-6FB33F20873C}">
  <dimension ref="A1:U153"/>
  <sheetViews>
    <sheetView zoomScale="46" zoomScaleNormal="46"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3" width="35.21875" style="4" customWidth="1"/>
    <col min="14" max="14" width="39.21875" style="4" customWidth="1"/>
    <col min="15" max="15" width="43.21875" style="4" bestFit="1" customWidth="1"/>
    <col min="16" max="16" width="47.88671875" style="4" customWidth="1"/>
    <col min="17" max="17" width="22.33203125" style="4" bestFit="1" customWidth="1"/>
    <col min="18" max="18" width="23.5546875" style="4" bestFit="1" customWidth="1"/>
    <col min="19" max="20" width="23.5546875" style="4" customWidth="1"/>
    <col min="21" max="21" width="95.44140625" style="6" customWidth="1"/>
  </cols>
  <sheetData>
    <row r="1" spans="1:21" ht="15" thickBot="1">
      <c r="F1" s="1">
        <f>COUNTA(F3:F147)</f>
        <v>145</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13" t="s">
        <v>9790</v>
      </c>
    </row>
    <row r="3" spans="1:21" s="57" customFormat="1" ht="72">
      <c r="A3" s="57" t="str">
        <f t="shared" ref="A3:A34" si="0">RIGHT(U3,29)</f>
        <v>presentantes de trabajadores.</v>
      </c>
      <c r="B3" s="57" t="str">
        <f>H3&amp;F3</f>
        <v>1CONVEN</v>
      </c>
      <c r="C3" s="57" t="str">
        <f t="shared" ref="C3:C34" si="1">D3&amp;E3&amp;F3&amp;G3&amp;I3</f>
        <v>HXCONVENOO127</v>
      </c>
      <c r="D3" s="57" t="s">
        <v>7879</v>
      </c>
      <c r="E3" s="57" t="s">
        <v>124</v>
      </c>
      <c r="F3" s="59" t="s">
        <v>24723</v>
      </c>
      <c r="G3" s="58" t="str">
        <f t="shared" ref="G3:G34" si="2">IF(H3&lt;9,"OO",IF(H3&lt;99,"O",""))&amp;H3</f>
        <v>OO1</v>
      </c>
      <c r="H3" s="59">
        <v>1</v>
      </c>
      <c r="I3" s="58" t="str">
        <f t="shared" ref="I3:I34" si="3">IF(J3&lt;9,"O","")&amp;J3</f>
        <v>27</v>
      </c>
      <c r="J3" s="59">
        <v>27</v>
      </c>
      <c r="K3" s="59" t="s">
        <v>7548</v>
      </c>
      <c r="L3" s="59" t="s">
        <v>523</v>
      </c>
      <c r="M3" s="59" t="s">
        <v>7594</v>
      </c>
      <c r="N3" s="59" t="s">
        <v>7595</v>
      </c>
      <c r="O3" s="59" t="s">
        <v>7596</v>
      </c>
      <c r="P3" s="59" t="s">
        <v>7597</v>
      </c>
      <c r="Q3" s="62"/>
      <c r="R3" s="62">
        <v>3</v>
      </c>
      <c r="S3" s="62"/>
      <c r="T3" s="62"/>
      <c r="U3" s="63" t="s">
        <v>18881</v>
      </c>
    </row>
    <row r="4" spans="1:21" s="57" customFormat="1" ht="129.6">
      <c r="A4" s="57" t="str">
        <f t="shared" si="0"/>
        <v>tuo para la entrada en vigor.</v>
      </c>
      <c r="B4" s="57" t="str">
        <f>H4&amp;F4</f>
        <v>2CONVEN</v>
      </c>
      <c r="C4" s="57" t="str">
        <f t="shared" si="1"/>
        <v>HXCONVENOO227</v>
      </c>
      <c r="D4" s="57" t="s">
        <v>7879</v>
      </c>
      <c r="E4" s="57" t="s">
        <v>124</v>
      </c>
      <c r="F4" s="59" t="s">
        <v>24723</v>
      </c>
      <c r="G4" s="58" t="str">
        <f t="shared" si="2"/>
        <v>OO2</v>
      </c>
      <c r="H4" s="59">
        <v>2</v>
      </c>
      <c r="I4" s="58" t="str">
        <f t="shared" si="3"/>
        <v>27</v>
      </c>
      <c r="J4" s="59">
        <v>27</v>
      </c>
      <c r="K4" s="59" t="s">
        <v>20124</v>
      </c>
      <c r="L4" s="59" t="s">
        <v>1387</v>
      </c>
      <c r="M4" s="59" t="s">
        <v>20120</v>
      </c>
      <c r="N4" s="59" t="s">
        <v>20123</v>
      </c>
      <c r="O4" s="59" t="s">
        <v>20122</v>
      </c>
      <c r="P4" s="59" t="s">
        <v>20121</v>
      </c>
      <c r="Q4" s="62"/>
      <c r="R4" s="62">
        <v>1</v>
      </c>
      <c r="S4" s="62"/>
      <c r="T4" s="62"/>
      <c r="U4" s="63" t="s">
        <v>20119</v>
      </c>
    </row>
    <row r="5" spans="1:21" s="57" customFormat="1" ht="100.8">
      <c r="A5" s="57" t="str">
        <f t="shared" si="0"/>
        <v>ubestima el máximo permitido.</v>
      </c>
      <c r="B5" s="57" t="str">
        <f>H5&amp;F5</f>
        <v>3CONVEN</v>
      </c>
      <c r="C5" s="57" t="str">
        <f t="shared" si="1"/>
        <v>HXCONVENOO327</v>
      </c>
      <c r="D5" s="57" t="s">
        <v>7879</v>
      </c>
      <c r="E5" s="57" t="s">
        <v>124</v>
      </c>
      <c r="F5" s="59" t="s">
        <v>24723</v>
      </c>
      <c r="G5" s="58" t="str">
        <f t="shared" si="2"/>
        <v>OO3</v>
      </c>
      <c r="H5" s="59">
        <v>3</v>
      </c>
      <c r="I5" s="58" t="str">
        <f t="shared" si="3"/>
        <v>27</v>
      </c>
      <c r="J5" s="59">
        <v>27</v>
      </c>
      <c r="K5" s="59" t="s">
        <v>20118</v>
      </c>
      <c r="L5" s="59" t="s">
        <v>522</v>
      </c>
      <c r="M5" s="59" t="s">
        <v>20117</v>
      </c>
      <c r="N5" s="59" t="s">
        <v>20116</v>
      </c>
      <c r="O5" s="59" t="s">
        <v>20115</v>
      </c>
      <c r="P5" s="59" t="s">
        <v>20114</v>
      </c>
      <c r="Q5" s="62"/>
      <c r="R5" s="62">
        <v>4</v>
      </c>
      <c r="S5" s="62"/>
      <c r="T5" s="62"/>
      <c r="U5" s="63" t="s">
        <v>20113</v>
      </c>
    </row>
    <row r="6" spans="1:21" s="57" customFormat="1" ht="100.8">
      <c r="A6" s="99" t="str">
        <f t="shared" si="0"/>
        <v xml:space="preserve"> las obligaciones que pacten.</v>
      </c>
      <c r="B6" s="99" t="str">
        <f>H6&amp;F6</f>
        <v>67CONVEN</v>
      </c>
      <c r="C6" s="99" t="str">
        <f t="shared" si="1"/>
        <v>HXCONVENO6727</v>
      </c>
      <c r="D6" s="99" t="s">
        <v>7879</v>
      </c>
      <c r="E6" s="99" t="s">
        <v>124</v>
      </c>
      <c r="F6" s="90" t="s">
        <v>24723</v>
      </c>
      <c r="G6" s="100" t="str">
        <f t="shared" si="2"/>
        <v>O67</v>
      </c>
      <c r="H6" s="90">
        <v>67</v>
      </c>
      <c r="I6" s="100" t="str">
        <f t="shared" si="3"/>
        <v>27</v>
      </c>
      <c r="J6" s="90">
        <v>27</v>
      </c>
      <c r="K6" s="90" t="s">
        <v>19983</v>
      </c>
      <c r="L6" s="90" t="s">
        <v>1389</v>
      </c>
      <c r="M6" s="90" t="s">
        <v>19979</v>
      </c>
      <c r="N6" s="90" t="s">
        <v>19982</v>
      </c>
      <c r="O6" s="90" t="s">
        <v>19981</v>
      </c>
      <c r="P6" s="90" t="s">
        <v>19980</v>
      </c>
      <c r="Q6" s="91"/>
      <c r="R6" s="91">
        <v>1</v>
      </c>
      <c r="S6" s="91"/>
      <c r="T6" s="91"/>
      <c r="U6" s="88" t="s">
        <v>19978</v>
      </c>
    </row>
    <row r="7" spans="1:21" s="57" customFormat="1" ht="86.4">
      <c r="A7" s="99" t="str">
        <f t="shared" si="0"/>
        <v>en el proceso de negociación.</v>
      </c>
      <c r="B7" s="99" t="str">
        <f>H7&amp;F7</f>
        <v>68CONVEN</v>
      </c>
      <c r="C7" s="99" t="str">
        <f t="shared" si="1"/>
        <v>HXCONVENO6827</v>
      </c>
      <c r="D7" s="99" t="s">
        <v>7879</v>
      </c>
      <c r="E7" s="99" t="s">
        <v>124</v>
      </c>
      <c r="F7" s="90" t="s">
        <v>24723</v>
      </c>
      <c r="G7" s="100" t="str">
        <f t="shared" si="2"/>
        <v>O68</v>
      </c>
      <c r="H7" s="90">
        <v>68</v>
      </c>
      <c r="I7" s="100" t="str">
        <f t="shared" si="3"/>
        <v>27</v>
      </c>
      <c r="J7" s="90">
        <v>27</v>
      </c>
      <c r="K7" s="90" t="s">
        <v>19977</v>
      </c>
      <c r="L7" s="90" t="s">
        <v>1389</v>
      </c>
      <c r="M7" s="90" t="s">
        <v>19973</v>
      </c>
      <c r="N7" s="90" t="s">
        <v>19976</v>
      </c>
      <c r="O7" s="90" t="s">
        <v>19975</v>
      </c>
      <c r="P7" s="90" t="s">
        <v>19974</v>
      </c>
      <c r="Q7" s="91"/>
      <c r="R7" s="91">
        <v>1</v>
      </c>
      <c r="S7" s="91"/>
      <c r="T7" s="91"/>
      <c r="U7" s="88" t="s">
        <v>19972</v>
      </c>
    </row>
    <row r="8" spans="1:21" s="57" customFormat="1" ht="172.8">
      <c r="A8" s="99" t="str">
        <f t="shared" si="0"/>
        <v>(art. 8.1 LOLS y art. 77 ET).</v>
      </c>
      <c r="B8"/>
      <c r="C8" t="str">
        <f t="shared" si="1"/>
        <v>HXCONVEN14627</v>
      </c>
      <c r="D8" t="s">
        <v>7879</v>
      </c>
      <c r="E8" t="s">
        <v>124</v>
      </c>
      <c r="F8" s="12" t="s">
        <v>24723</v>
      </c>
      <c r="G8" s="11" t="str">
        <f t="shared" si="2"/>
        <v>146</v>
      </c>
      <c r="H8" s="12">
        <v>146</v>
      </c>
      <c r="I8" s="11" t="str">
        <f t="shared" si="3"/>
        <v>27</v>
      </c>
      <c r="J8" s="357">
        <v>27</v>
      </c>
      <c r="K8" s="358" t="s">
        <v>30843</v>
      </c>
      <c r="L8" s="359" t="s">
        <v>1389</v>
      </c>
      <c r="M8" s="358" t="s">
        <v>30842</v>
      </c>
      <c r="N8" s="358" t="s">
        <v>30841</v>
      </c>
      <c r="O8" s="358" t="s">
        <v>30840</v>
      </c>
      <c r="P8" s="358" t="s">
        <v>30839</v>
      </c>
      <c r="Q8" s="360"/>
      <c r="R8" s="307">
        <f>IF(L8="A",1,IF(L8="B",2,IF(L8="C",3,4)))</f>
        <v>1</v>
      </c>
      <c r="S8" s="360"/>
      <c r="T8" s="360"/>
      <c r="U8" s="379" t="s">
        <v>30838</v>
      </c>
    </row>
    <row r="9" spans="1:21" s="57" customFormat="1" ht="158.4">
      <c r="A9" s="99" t="str">
        <f t="shared" si="0"/>
        <v>n de las partes (art. 87 ET).</v>
      </c>
      <c r="B9"/>
      <c r="C9" t="str">
        <f t="shared" si="1"/>
        <v>HXCONVEN14727</v>
      </c>
      <c r="D9" t="s">
        <v>7879</v>
      </c>
      <c r="E9" t="s">
        <v>124</v>
      </c>
      <c r="F9" s="12" t="s">
        <v>24723</v>
      </c>
      <c r="G9" s="11" t="str">
        <f t="shared" si="2"/>
        <v>147</v>
      </c>
      <c r="H9" s="12">
        <v>147</v>
      </c>
      <c r="I9" s="11" t="str">
        <f t="shared" si="3"/>
        <v>27</v>
      </c>
      <c r="J9" s="357">
        <v>27</v>
      </c>
      <c r="K9" s="358" t="s">
        <v>30837</v>
      </c>
      <c r="L9" s="359" t="s">
        <v>1388</v>
      </c>
      <c r="M9" s="358" t="s">
        <v>30836</v>
      </c>
      <c r="N9" s="358" t="s">
        <v>30835</v>
      </c>
      <c r="O9" s="358" t="s">
        <v>30834</v>
      </c>
      <c r="P9" s="358" t="s">
        <v>30833</v>
      </c>
      <c r="Q9" s="360"/>
      <c r="R9" s="307">
        <f>IF(L9="A",1,IF(L9="B",2,IF(L9="C",3,4)))</f>
        <v>4</v>
      </c>
      <c r="S9" s="360"/>
      <c r="T9" s="360"/>
      <c r="U9" s="379" t="s">
        <v>30832</v>
      </c>
    </row>
    <row r="10" spans="1:21" s="57" customFormat="1" ht="144">
      <c r="A10" s="99" t="str">
        <f t="shared" si="0"/>
        <v>ecialmente por razón de sexo.</v>
      </c>
      <c r="B10"/>
      <c r="C10" t="str">
        <f t="shared" si="1"/>
        <v>HXCONVEN14827</v>
      </c>
      <c r="D10" t="s">
        <v>7879</v>
      </c>
      <c r="E10" t="s">
        <v>124</v>
      </c>
      <c r="F10" s="12" t="s">
        <v>24723</v>
      </c>
      <c r="G10" s="11" t="str">
        <f t="shared" si="2"/>
        <v>148</v>
      </c>
      <c r="H10" s="12">
        <v>148</v>
      </c>
      <c r="I10" s="11" t="str">
        <f t="shared" si="3"/>
        <v>27</v>
      </c>
      <c r="J10" s="357">
        <v>27</v>
      </c>
      <c r="K10" s="358" t="s">
        <v>30831</v>
      </c>
      <c r="L10" s="359" t="s">
        <v>543</v>
      </c>
      <c r="M10" s="358" t="s">
        <v>30830</v>
      </c>
      <c r="N10" s="358" t="s">
        <v>30829</v>
      </c>
      <c r="O10" s="358" t="s">
        <v>30828</v>
      </c>
      <c r="P10" s="358" t="s">
        <v>30827</v>
      </c>
      <c r="Q10" s="360"/>
      <c r="R10" s="307">
        <f>IF(L10="A",1,IF(L10="B",2,IF(L10="C",3,4)))</f>
        <v>2</v>
      </c>
      <c r="S10" s="360"/>
      <c r="T10" s="360"/>
      <c r="U10" s="379" t="s">
        <v>30826</v>
      </c>
    </row>
    <row r="11" spans="1:21" s="57" customFormat="1" ht="172.8">
      <c r="A11" s="99" t="str">
        <f t="shared" si="0"/>
        <v xml:space="preserve"> no solo en ámbito autonómico</v>
      </c>
      <c r="B11"/>
      <c r="C11" t="str">
        <f t="shared" si="1"/>
        <v>HXCONVEN14927</v>
      </c>
      <c r="D11" t="s">
        <v>7879</v>
      </c>
      <c r="E11" t="s">
        <v>124</v>
      </c>
      <c r="F11" s="12" t="s">
        <v>24723</v>
      </c>
      <c r="G11" s="11" t="str">
        <f t="shared" si="2"/>
        <v>149</v>
      </c>
      <c r="H11" s="12">
        <v>149</v>
      </c>
      <c r="I11" s="11" t="str">
        <f t="shared" si="3"/>
        <v>27</v>
      </c>
      <c r="J11" s="357">
        <v>27</v>
      </c>
      <c r="K11" s="358" t="s">
        <v>30825</v>
      </c>
      <c r="L11" s="359" t="s">
        <v>1389</v>
      </c>
      <c r="M11" s="358" t="s">
        <v>30824</v>
      </c>
      <c r="N11" s="358" t="s">
        <v>30823</v>
      </c>
      <c r="O11" s="358" t="s">
        <v>30822</v>
      </c>
      <c r="P11" s="358" t="s">
        <v>30821</v>
      </c>
      <c r="Q11" s="360"/>
      <c r="R11" s="307">
        <f>IF(L11="A",1,IF(L11="B",2,IF(L11="C",3,4)))</f>
        <v>1</v>
      </c>
      <c r="S11" s="360"/>
      <c r="T11" s="360"/>
      <c r="U11" s="379" t="s">
        <v>30820</v>
      </c>
    </row>
    <row r="12" spans="1:21" s="57" customFormat="1" ht="115.2">
      <c r="A12" s="57" t="str">
        <f t="shared" si="0"/>
        <v>rol de la comisión paritaria.</v>
      </c>
      <c r="B12" s="57" t="str">
        <f t="shared" ref="B12:B43" si="4">H12&amp;F12</f>
        <v>4CONVEN</v>
      </c>
      <c r="C12" s="57" t="str">
        <f t="shared" si="1"/>
        <v>HYCONVENOO427</v>
      </c>
      <c r="D12" s="57" t="s">
        <v>7879</v>
      </c>
      <c r="E12" s="57" t="s">
        <v>7878</v>
      </c>
      <c r="F12" s="59" t="s">
        <v>24723</v>
      </c>
      <c r="G12" s="58" t="str">
        <f t="shared" si="2"/>
        <v>OO4</v>
      </c>
      <c r="H12" s="59">
        <v>4</v>
      </c>
      <c r="I12" s="58" t="str">
        <f t="shared" si="3"/>
        <v>27</v>
      </c>
      <c r="J12" s="59">
        <v>27</v>
      </c>
      <c r="K12" s="59" t="s">
        <v>20112</v>
      </c>
      <c r="L12" s="59" t="s">
        <v>523</v>
      </c>
      <c r="M12" s="59" t="s">
        <v>20111</v>
      </c>
      <c r="N12" s="59" t="s">
        <v>20110</v>
      </c>
      <c r="O12" s="59" t="s">
        <v>20109</v>
      </c>
      <c r="P12" s="59" t="s">
        <v>171</v>
      </c>
      <c r="Q12" s="62"/>
      <c r="R12" s="62">
        <v>3</v>
      </c>
      <c r="S12" s="62"/>
      <c r="T12" s="62"/>
      <c r="U12" s="63" t="s">
        <v>20108</v>
      </c>
    </row>
    <row r="13" spans="1:21" s="234" customFormat="1" ht="100.8">
      <c r="A13" s="57" t="str">
        <f t="shared" si="0"/>
        <v>co de la jurisdicción social.</v>
      </c>
      <c r="B13" s="57" t="str">
        <f t="shared" si="4"/>
        <v>5CONVEN</v>
      </c>
      <c r="C13" s="57" t="str">
        <f t="shared" si="1"/>
        <v>HYCONVENOO527</v>
      </c>
      <c r="D13" s="57" t="s">
        <v>7879</v>
      </c>
      <c r="E13" s="57" t="s">
        <v>7878</v>
      </c>
      <c r="F13" s="59" t="s">
        <v>24723</v>
      </c>
      <c r="G13" s="58" t="str">
        <f t="shared" si="2"/>
        <v>OO5</v>
      </c>
      <c r="H13" s="59">
        <v>5</v>
      </c>
      <c r="I13" s="58" t="str">
        <f t="shared" si="3"/>
        <v>27</v>
      </c>
      <c r="J13" s="59">
        <v>27</v>
      </c>
      <c r="K13" s="59" t="s">
        <v>20107</v>
      </c>
      <c r="L13" s="59" t="s">
        <v>522</v>
      </c>
      <c r="M13" s="59" t="s">
        <v>20106</v>
      </c>
      <c r="N13" s="59" t="s">
        <v>20105</v>
      </c>
      <c r="O13" s="59" t="s">
        <v>20104</v>
      </c>
      <c r="P13" s="59" t="s">
        <v>171</v>
      </c>
      <c r="Q13" s="62"/>
      <c r="R13" s="62">
        <v>4</v>
      </c>
      <c r="S13" s="62"/>
      <c r="T13" s="62"/>
      <c r="U13" s="63" t="s">
        <v>20103</v>
      </c>
    </row>
    <row r="14" spans="1:21" s="234" customFormat="1" ht="100.8">
      <c r="A14" s="57" t="str">
        <f t="shared" si="0"/>
        <v>ción de convenios colectivos.</v>
      </c>
      <c r="B14" s="57" t="str">
        <f t="shared" si="4"/>
        <v>6CONVEN</v>
      </c>
      <c r="C14" s="57" t="str">
        <f t="shared" si="1"/>
        <v>HYCONVENOO627</v>
      </c>
      <c r="D14" s="57" t="s">
        <v>7879</v>
      </c>
      <c r="E14" s="57" t="s">
        <v>7878</v>
      </c>
      <c r="F14" s="59" t="s">
        <v>24723</v>
      </c>
      <c r="G14" s="58" t="str">
        <f t="shared" si="2"/>
        <v>OO6</v>
      </c>
      <c r="H14" s="59">
        <v>6</v>
      </c>
      <c r="I14" s="58" t="str">
        <f t="shared" si="3"/>
        <v>27</v>
      </c>
      <c r="J14" s="59">
        <v>27</v>
      </c>
      <c r="K14" s="59" t="s">
        <v>20102</v>
      </c>
      <c r="L14" s="59" t="s">
        <v>543</v>
      </c>
      <c r="M14" s="59" t="s">
        <v>20101</v>
      </c>
      <c r="N14" s="59" t="s">
        <v>19223</v>
      </c>
      <c r="O14" s="59" t="s">
        <v>3150</v>
      </c>
      <c r="P14" s="59" t="s">
        <v>3994</v>
      </c>
      <c r="Q14" s="62"/>
      <c r="R14" s="62">
        <v>2</v>
      </c>
      <c r="S14" s="62"/>
      <c r="T14" s="62"/>
      <c r="U14" s="63" t="s">
        <v>20100</v>
      </c>
    </row>
    <row r="15" spans="1:21" s="234" customFormat="1" ht="100.8">
      <c r="A15" s="57" t="str">
        <f t="shared" si="0"/>
        <v>nte al Instituto de la Mujer.</v>
      </c>
      <c r="B15" s="57" t="str">
        <f t="shared" si="4"/>
        <v>7CONVEN</v>
      </c>
      <c r="C15" s="57" t="str">
        <f t="shared" si="1"/>
        <v>HYCONVENOO727</v>
      </c>
      <c r="D15" s="57" t="s">
        <v>7879</v>
      </c>
      <c r="E15" s="57" t="s">
        <v>7878</v>
      </c>
      <c r="F15" s="59" t="s">
        <v>24723</v>
      </c>
      <c r="G15" s="58" t="str">
        <f t="shared" si="2"/>
        <v>OO7</v>
      </c>
      <c r="H15" s="59">
        <v>7</v>
      </c>
      <c r="I15" s="58" t="str">
        <f t="shared" si="3"/>
        <v>27</v>
      </c>
      <c r="J15" s="59">
        <v>27</v>
      </c>
      <c r="K15" s="59" t="s">
        <v>4774</v>
      </c>
      <c r="L15" s="59" t="s">
        <v>543</v>
      </c>
      <c r="M15" s="59" t="s">
        <v>4775</v>
      </c>
      <c r="N15" s="59" t="s">
        <v>4776</v>
      </c>
      <c r="O15" s="59" t="s">
        <v>4777</v>
      </c>
      <c r="P15" s="59" t="s">
        <v>4778</v>
      </c>
      <c r="Q15" s="62"/>
      <c r="R15" s="62">
        <v>2</v>
      </c>
      <c r="S15" s="62"/>
      <c r="T15" s="62"/>
      <c r="U15" s="63" t="s">
        <v>20099</v>
      </c>
    </row>
    <row r="16" spans="1:21" s="234" customFormat="1" ht="100.8">
      <c r="A16" s="57" t="str">
        <f t="shared" si="0"/>
        <v>asar por un proceso judicial.</v>
      </c>
      <c r="B16" s="57" t="str">
        <f t="shared" si="4"/>
        <v>8CONVEN</v>
      </c>
      <c r="C16" s="57" t="str">
        <f t="shared" si="1"/>
        <v>HYCONVENOO827</v>
      </c>
      <c r="D16" s="57" t="s">
        <v>7879</v>
      </c>
      <c r="E16" s="57" t="s">
        <v>7878</v>
      </c>
      <c r="F16" s="59" t="s">
        <v>24723</v>
      </c>
      <c r="G16" s="58" t="str">
        <f t="shared" si="2"/>
        <v>OO8</v>
      </c>
      <c r="H16" s="59">
        <v>8</v>
      </c>
      <c r="I16" s="58" t="str">
        <f t="shared" si="3"/>
        <v>27</v>
      </c>
      <c r="J16" s="59">
        <v>27</v>
      </c>
      <c r="K16" s="59" t="s">
        <v>4568</v>
      </c>
      <c r="L16" s="59" t="s">
        <v>523</v>
      </c>
      <c r="M16" s="59" t="s">
        <v>4569</v>
      </c>
      <c r="N16" s="59" t="s">
        <v>4570</v>
      </c>
      <c r="O16" s="59" t="s">
        <v>4571</v>
      </c>
      <c r="P16" s="59" t="s">
        <v>4572</v>
      </c>
      <c r="Q16" s="62"/>
      <c r="R16" s="62">
        <v>3</v>
      </c>
      <c r="S16" s="62"/>
      <c r="T16" s="62"/>
      <c r="U16" s="63" t="s">
        <v>20098</v>
      </c>
    </row>
    <row r="17" spans="1:21" s="234" customFormat="1" ht="100.8">
      <c r="A17" s="57" t="str">
        <f t="shared" si="0"/>
        <v>e 20 días según la normativa.</v>
      </c>
      <c r="B17" s="57" t="str">
        <f t="shared" si="4"/>
        <v>9CONVEN</v>
      </c>
      <c r="C17" s="57" t="str">
        <f t="shared" si="1"/>
        <v>HYCONVENO927</v>
      </c>
      <c r="D17" s="57" t="s">
        <v>7879</v>
      </c>
      <c r="E17" s="57" t="s">
        <v>7878</v>
      </c>
      <c r="F17" s="59" t="s">
        <v>24723</v>
      </c>
      <c r="G17" s="58" t="str">
        <f t="shared" si="2"/>
        <v>O9</v>
      </c>
      <c r="H17" s="59">
        <v>9</v>
      </c>
      <c r="I17" s="58" t="str">
        <f t="shared" si="3"/>
        <v>27</v>
      </c>
      <c r="J17" s="59">
        <v>27</v>
      </c>
      <c r="K17" s="59" t="s">
        <v>6911</v>
      </c>
      <c r="L17" s="59" t="s">
        <v>544</v>
      </c>
      <c r="M17" s="59" t="s">
        <v>6912</v>
      </c>
      <c r="N17" s="59" t="s">
        <v>6913</v>
      </c>
      <c r="O17" s="59" t="s">
        <v>6914</v>
      </c>
      <c r="P17" s="59" t="s">
        <v>6915</v>
      </c>
      <c r="Q17" s="62"/>
      <c r="R17" s="62">
        <v>3</v>
      </c>
      <c r="S17" s="62"/>
      <c r="T17" s="62"/>
      <c r="U17" s="63" t="s">
        <v>20097</v>
      </c>
    </row>
    <row r="18" spans="1:21" s="103" customFormat="1" ht="57.6">
      <c r="A18" s="57" t="str">
        <f t="shared" si="0"/>
        <v>cidad y control de legalidad.</v>
      </c>
      <c r="B18" s="57" t="str">
        <f t="shared" si="4"/>
        <v>10CONVEN</v>
      </c>
      <c r="C18" s="57" t="str">
        <f t="shared" si="1"/>
        <v>HYCONVENO1027</v>
      </c>
      <c r="D18" s="57" t="s">
        <v>7879</v>
      </c>
      <c r="E18" s="57" t="s">
        <v>7878</v>
      </c>
      <c r="F18" s="59" t="s">
        <v>24723</v>
      </c>
      <c r="G18" s="58" t="str">
        <f t="shared" si="2"/>
        <v>O10</v>
      </c>
      <c r="H18" s="59">
        <v>10</v>
      </c>
      <c r="I18" s="58" t="str">
        <f t="shared" si="3"/>
        <v>27</v>
      </c>
      <c r="J18" s="59">
        <v>27</v>
      </c>
      <c r="K18" s="59" t="s">
        <v>20096</v>
      </c>
      <c r="L18" s="59" t="s">
        <v>1387</v>
      </c>
      <c r="M18" s="59" t="s">
        <v>20093</v>
      </c>
      <c r="N18" s="59" t="s">
        <v>20095</v>
      </c>
      <c r="O18" s="59" t="s">
        <v>20094</v>
      </c>
      <c r="P18" s="59" t="s">
        <v>2168</v>
      </c>
      <c r="Q18" s="62"/>
      <c r="R18" s="62">
        <v>1</v>
      </c>
      <c r="S18" s="62"/>
      <c r="T18" s="62"/>
      <c r="U18" s="63" t="s">
        <v>20092</v>
      </c>
    </row>
    <row r="19" spans="1:21" s="103" customFormat="1" ht="43.2">
      <c r="A19" s="234" t="str">
        <f t="shared" si="0"/>
        <v>forme a la normativa vigente.</v>
      </c>
      <c r="B19" s="234" t="str">
        <f t="shared" si="4"/>
        <v>11CONVEN</v>
      </c>
      <c r="C19" s="234" t="str">
        <f t="shared" si="1"/>
        <v>HYCONVENO1127</v>
      </c>
      <c r="D19" s="234" t="s">
        <v>7879</v>
      </c>
      <c r="E19" s="234" t="s">
        <v>7878</v>
      </c>
      <c r="F19" s="166" t="s">
        <v>24723</v>
      </c>
      <c r="G19" s="235" t="str">
        <f t="shared" si="2"/>
        <v>O11</v>
      </c>
      <c r="H19" s="166">
        <v>11</v>
      </c>
      <c r="I19" s="235" t="str">
        <f t="shared" si="3"/>
        <v>27</v>
      </c>
      <c r="J19" s="166">
        <v>27</v>
      </c>
      <c r="K19" s="166" t="s">
        <v>20091</v>
      </c>
      <c r="L19" s="166" t="s">
        <v>523</v>
      </c>
      <c r="M19" s="166" t="s">
        <v>20090</v>
      </c>
      <c r="N19" s="166" t="s">
        <v>20089</v>
      </c>
      <c r="O19" s="166" t="s">
        <v>20087</v>
      </c>
      <c r="P19" s="166" t="s">
        <v>20088</v>
      </c>
      <c r="Q19" s="167"/>
      <c r="R19" s="167">
        <v>3</v>
      </c>
      <c r="S19" s="167"/>
      <c r="T19" s="167"/>
      <c r="U19" s="165" t="s">
        <v>20086</v>
      </c>
    </row>
    <row r="20" spans="1:21" s="103" customFormat="1" ht="57.6">
      <c r="A20" s="234" t="str">
        <f t="shared" si="0"/>
        <v>porarse de manera voluntaria.</v>
      </c>
      <c r="B20" s="234" t="str">
        <f t="shared" si="4"/>
        <v>12CONVEN</v>
      </c>
      <c r="C20" s="234" t="str">
        <f t="shared" si="1"/>
        <v>HYCONVENO1227</v>
      </c>
      <c r="D20" s="234" t="s">
        <v>7879</v>
      </c>
      <c r="E20" s="234" t="s">
        <v>7878</v>
      </c>
      <c r="F20" s="166" t="s">
        <v>24723</v>
      </c>
      <c r="G20" s="235" t="str">
        <f t="shared" si="2"/>
        <v>O12</v>
      </c>
      <c r="H20" s="166">
        <v>12</v>
      </c>
      <c r="I20" s="235" t="str">
        <f t="shared" si="3"/>
        <v>27</v>
      </c>
      <c r="J20" s="166">
        <v>27</v>
      </c>
      <c r="K20" s="166" t="s">
        <v>20085</v>
      </c>
      <c r="L20" s="166" t="s">
        <v>523</v>
      </c>
      <c r="M20" s="166" t="s">
        <v>20084</v>
      </c>
      <c r="N20" s="166" t="s">
        <v>20083</v>
      </c>
      <c r="O20" s="166" t="s">
        <v>20081</v>
      </c>
      <c r="P20" s="166" t="s">
        <v>20082</v>
      </c>
      <c r="Q20" s="167"/>
      <c r="R20" s="167">
        <v>3</v>
      </c>
      <c r="S20" s="167"/>
      <c r="T20" s="167"/>
      <c r="U20" s="165" t="s">
        <v>20080</v>
      </c>
    </row>
    <row r="21" spans="1:21" s="103" customFormat="1" ht="57.6">
      <c r="A21" s="234" t="str">
        <f t="shared" si="0"/>
        <v>ectivo sea válido y efectivo.</v>
      </c>
      <c r="B21" s="234" t="str">
        <f t="shared" si="4"/>
        <v>13CONVEN</v>
      </c>
      <c r="C21" s="234" t="str">
        <f t="shared" si="1"/>
        <v>HYCONVENO1327</v>
      </c>
      <c r="D21" s="234" t="s">
        <v>7879</v>
      </c>
      <c r="E21" s="234" t="s">
        <v>7878</v>
      </c>
      <c r="F21" s="166" t="s">
        <v>24723</v>
      </c>
      <c r="G21" s="235" t="str">
        <f t="shared" si="2"/>
        <v>O13</v>
      </c>
      <c r="H21" s="166">
        <v>13</v>
      </c>
      <c r="I21" s="235" t="str">
        <f t="shared" si="3"/>
        <v>27</v>
      </c>
      <c r="J21" s="166">
        <v>27</v>
      </c>
      <c r="K21" s="166" t="s">
        <v>20079</v>
      </c>
      <c r="L21" s="166" t="s">
        <v>522</v>
      </c>
      <c r="M21" s="166" t="s">
        <v>20078</v>
      </c>
      <c r="N21" s="166" t="s">
        <v>20077</v>
      </c>
      <c r="O21" s="166" t="s">
        <v>20076</v>
      </c>
      <c r="P21" s="166" t="s">
        <v>20075</v>
      </c>
      <c r="Q21" s="167"/>
      <c r="R21" s="167">
        <v>4</v>
      </c>
      <c r="S21" s="167"/>
      <c r="T21" s="167"/>
      <c r="U21" s="165" t="s">
        <v>20074</v>
      </c>
    </row>
    <row r="22" spans="1:21" s="103" customFormat="1" ht="57.6">
      <c r="A22" s="234" t="str">
        <f t="shared" si="0"/>
        <v>y aplicar planes de igualdad.</v>
      </c>
      <c r="B22" s="234" t="str">
        <f t="shared" si="4"/>
        <v>14CONVEN</v>
      </c>
      <c r="C22" s="234" t="str">
        <f t="shared" si="1"/>
        <v>HYCONVENO1427</v>
      </c>
      <c r="D22" s="234" t="s">
        <v>7879</v>
      </c>
      <c r="E22" s="234" t="s">
        <v>7878</v>
      </c>
      <c r="F22" s="166" t="s">
        <v>24723</v>
      </c>
      <c r="G22" s="235" t="str">
        <f t="shared" si="2"/>
        <v>O14</v>
      </c>
      <c r="H22" s="166">
        <v>14</v>
      </c>
      <c r="I22" s="235" t="str">
        <f t="shared" si="3"/>
        <v>27</v>
      </c>
      <c r="J22" s="166">
        <v>27</v>
      </c>
      <c r="K22" s="166" t="s">
        <v>20073</v>
      </c>
      <c r="L22" s="166" t="s">
        <v>1387</v>
      </c>
      <c r="M22" s="166" t="s">
        <v>20072</v>
      </c>
      <c r="N22" s="166" t="s">
        <v>2539</v>
      </c>
      <c r="O22" s="166" t="s">
        <v>7320</v>
      </c>
      <c r="P22" s="166" t="s">
        <v>2541</v>
      </c>
      <c r="Q22" s="167"/>
      <c r="R22" s="167">
        <v>1</v>
      </c>
      <c r="S22" s="167"/>
      <c r="T22" s="167"/>
      <c r="U22" s="165" t="s">
        <v>20071</v>
      </c>
    </row>
    <row r="23" spans="1:21" s="57" customFormat="1" ht="57.6">
      <c r="A23" s="234" t="str">
        <f t="shared" si="0"/>
        <v>nsparencia en estos procesos.</v>
      </c>
      <c r="B23" s="234" t="str">
        <f t="shared" si="4"/>
        <v>15CONVEN</v>
      </c>
      <c r="C23" s="234" t="str">
        <f t="shared" si="1"/>
        <v>HYCONVENO1527</v>
      </c>
      <c r="D23" s="234" t="s">
        <v>7879</v>
      </c>
      <c r="E23" s="234" t="s">
        <v>7878</v>
      </c>
      <c r="F23" s="166" t="s">
        <v>24723</v>
      </c>
      <c r="G23" s="235" t="str">
        <f t="shared" si="2"/>
        <v>O15</v>
      </c>
      <c r="H23" s="166">
        <v>15</v>
      </c>
      <c r="I23" s="235" t="str">
        <f t="shared" si="3"/>
        <v>27</v>
      </c>
      <c r="J23" s="166">
        <v>27</v>
      </c>
      <c r="K23" s="166" t="s">
        <v>20070</v>
      </c>
      <c r="L23" s="166" t="s">
        <v>522</v>
      </c>
      <c r="M23" s="166" t="s">
        <v>20069</v>
      </c>
      <c r="N23" s="166" t="s">
        <v>20068</v>
      </c>
      <c r="O23" s="166" t="s">
        <v>1886</v>
      </c>
      <c r="P23" s="166" t="s">
        <v>171</v>
      </c>
      <c r="Q23" s="167"/>
      <c r="R23" s="167">
        <v>4</v>
      </c>
      <c r="S23" s="167"/>
      <c r="T23" s="167"/>
      <c r="U23" s="165" t="s">
        <v>20067</v>
      </c>
    </row>
    <row r="24" spans="1:21" s="57" customFormat="1" ht="57.6">
      <c r="A24" s="103" t="str">
        <f t="shared" si="0"/>
        <v>ectos laborales y económicos.</v>
      </c>
      <c r="B24" s="103" t="str">
        <f t="shared" si="4"/>
        <v>16CONVEN</v>
      </c>
      <c r="C24" s="103" t="str">
        <f t="shared" si="1"/>
        <v>HYCONVENO1627</v>
      </c>
      <c r="D24" s="103" t="s">
        <v>7879</v>
      </c>
      <c r="E24" s="103" t="s">
        <v>7878</v>
      </c>
      <c r="F24" s="106" t="s">
        <v>24723</v>
      </c>
      <c r="G24" s="105" t="str">
        <f t="shared" si="2"/>
        <v>O16</v>
      </c>
      <c r="H24" s="106">
        <v>16</v>
      </c>
      <c r="I24" s="105" t="str">
        <f t="shared" si="3"/>
        <v>27</v>
      </c>
      <c r="J24" s="106">
        <v>27</v>
      </c>
      <c r="K24" s="106" t="s">
        <v>20066</v>
      </c>
      <c r="L24" s="106" t="s">
        <v>1387</v>
      </c>
      <c r="M24" s="106" t="s">
        <v>20063</v>
      </c>
      <c r="N24" s="106" t="s">
        <v>20065</v>
      </c>
      <c r="O24" s="106" t="s">
        <v>20064</v>
      </c>
      <c r="P24" s="106" t="s">
        <v>171</v>
      </c>
      <c r="Q24" s="116"/>
      <c r="R24" s="116">
        <v>1</v>
      </c>
      <c r="S24" s="116"/>
      <c r="T24" s="116"/>
      <c r="U24" s="95" t="s">
        <v>20062</v>
      </c>
    </row>
    <row r="25" spans="1:21" s="57" customFormat="1" ht="43.2">
      <c r="A25" s="103" t="str">
        <f t="shared" si="0"/>
        <v xml:space="preserve"> el respaldo de ambas partes.</v>
      </c>
      <c r="B25" s="103" t="str">
        <f t="shared" si="4"/>
        <v>17CONVEN</v>
      </c>
      <c r="C25" s="103" t="str">
        <f t="shared" si="1"/>
        <v>HYCONVENO1727</v>
      </c>
      <c r="D25" s="103" t="s">
        <v>7879</v>
      </c>
      <c r="E25" s="103" t="s">
        <v>7878</v>
      </c>
      <c r="F25" s="106" t="s">
        <v>24723</v>
      </c>
      <c r="G25" s="105" t="str">
        <f t="shared" si="2"/>
        <v>O17</v>
      </c>
      <c r="H25" s="106">
        <v>17</v>
      </c>
      <c r="I25" s="105" t="str">
        <f t="shared" si="3"/>
        <v>27</v>
      </c>
      <c r="J25" s="106">
        <v>27</v>
      </c>
      <c r="K25" s="106" t="s">
        <v>20061</v>
      </c>
      <c r="L25" s="106" t="s">
        <v>522</v>
      </c>
      <c r="M25" s="106" t="s">
        <v>20060</v>
      </c>
      <c r="N25" s="106" t="s">
        <v>20059</v>
      </c>
      <c r="O25" s="106" t="s">
        <v>20058</v>
      </c>
      <c r="P25" s="106" t="s">
        <v>20057</v>
      </c>
      <c r="Q25" s="116"/>
      <c r="R25" s="116">
        <v>4</v>
      </c>
      <c r="S25" s="116"/>
      <c r="T25" s="116"/>
      <c r="U25" s="95" t="s">
        <v>20056</v>
      </c>
    </row>
    <row r="26" spans="1:21" s="57" customFormat="1" ht="43.2">
      <c r="A26" s="103" t="str">
        <f t="shared" si="0"/>
        <v>emprano de las negociaciones.</v>
      </c>
      <c r="B26" s="103" t="str">
        <f t="shared" si="4"/>
        <v>18CONVEN</v>
      </c>
      <c r="C26" s="103" t="str">
        <f t="shared" si="1"/>
        <v>HYCONVENO1827</v>
      </c>
      <c r="D26" s="103" t="s">
        <v>7879</v>
      </c>
      <c r="E26" s="103" t="s">
        <v>7878</v>
      </c>
      <c r="F26" s="106" t="s">
        <v>24723</v>
      </c>
      <c r="G26" s="105" t="str">
        <f t="shared" si="2"/>
        <v>O18</v>
      </c>
      <c r="H26" s="106">
        <v>18</v>
      </c>
      <c r="I26" s="105" t="str">
        <f t="shared" si="3"/>
        <v>27</v>
      </c>
      <c r="J26" s="106">
        <v>27</v>
      </c>
      <c r="K26" s="106" t="s">
        <v>20055</v>
      </c>
      <c r="L26" s="106" t="s">
        <v>524</v>
      </c>
      <c r="M26" s="106" t="s">
        <v>1460</v>
      </c>
      <c r="N26" s="106" t="s">
        <v>7302</v>
      </c>
      <c r="O26" s="106" t="s">
        <v>7303</v>
      </c>
      <c r="P26" s="106" t="s">
        <v>3882</v>
      </c>
      <c r="Q26" s="116"/>
      <c r="R26" s="116">
        <v>2</v>
      </c>
      <c r="S26" s="116"/>
      <c r="T26" s="116"/>
      <c r="U26" s="95" t="s">
        <v>20054</v>
      </c>
    </row>
    <row r="27" spans="1:21" s="57" customFormat="1" ht="43.2">
      <c r="A27" s="103" t="str">
        <f t="shared" si="0"/>
        <v>ce el proceso de negociación.</v>
      </c>
      <c r="B27" s="103" t="str">
        <f t="shared" si="4"/>
        <v>19CONVEN</v>
      </c>
      <c r="C27" s="103" t="str">
        <f t="shared" si="1"/>
        <v>HYCONVENO1927</v>
      </c>
      <c r="D27" s="103" t="s">
        <v>7879</v>
      </c>
      <c r="E27" s="103" t="s">
        <v>7878</v>
      </c>
      <c r="F27" s="106" t="s">
        <v>24723</v>
      </c>
      <c r="G27" s="105" t="str">
        <f t="shared" si="2"/>
        <v>O19</v>
      </c>
      <c r="H27" s="106">
        <v>19</v>
      </c>
      <c r="I27" s="105" t="str">
        <f t="shared" si="3"/>
        <v>27</v>
      </c>
      <c r="J27" s="106">
        <v>27</v>
      </c>
      <c r="K27" s="106" t="s">
        <v>20053</v>
      </c>
      <c r="L27" s="106" t="s">
        <v>524</v>
      </c>
      <c r="M27" s="106" t="s">
        <v>20052</v>
      </c>
      <c r="N27" s="106" t="s">
        <v>20050</v>
      </c>
      <c r="O27" s="106" t="s">
        <v>20051</v>
      </c>
      <c r="P27" s="106" t="s">
        <v>528</v>
      </c>
      <c r="Q27" s="116"/>
      <c r="R27" s="116">
        <v>2</v>
      </c>
      <c r="S27" s="116"/>
      <c r="T27" s="116"/>
      <c r="U27" s="95" t="s">
        <v>20049</v>
      </c>
    </row>
    <row r="28" spans="1:21" s="57" customFormat="1" ht="43.2">
      <c r="A28" s="103" t="str">
        <f t="shared" si="0"/>
        <v>egociación sin justificación.</v>
      </c>
      <c r="B28" s="103" t="str">
        <f t="shared" si="4"/>
        <v>20CONVEN</v>
      </c>
      <c r="C28" s="103" t="str">
        <f t="shared" si="1"/>
        <v>HYCONVENO2027</v>
      </c>
      <c r="D28" s="103" t="s">
        <v>7879</v>
      </c>
      <c r="E28" s="103" t="s">
        <v>7878</v>
      </c>
      <c r="F28" s="106" t="s">
        <v>24723</v>
      </c>
      <c r="G28" s="105" t="str">
        <f t="shared" si="2"/>
        <v>O20</v>
      </c>
      <c r="H28" s="106">
        <v>20</v>
      </c>
      <c r="I28" s="105" t="str">
        <f t="shared" si="3"/>
        <v>27</v>
      </c>
      <c r="J28" s="106">
        <v>27</v>
      </c>
      <c r="K28" s="106" t="s">
        <v>20048</v>
      </c>
      <c r="L28" s="106" t="s">
        <v>522</v>
      </c>
      <c r="M28" s="106" t="s">
        <v>20047</v>
      </c>
      <c r="N28" s="106" t="s">
        <v>20046</v>
      </c>
      <c r="O28" s="106" t="s">
        <v>20045</v>
      </c>
      <c r="P28" s="106" t="s">
        <v>171</v>
      </c>
      <c r="Q28" s="116"/>
      <c r="R28" s="116">
        <v>4</v>
      </c>
      <c r="S28" s="116"/>
      <c r="T28" s="116"/>
      <c r="U28" s="95" t="s">
        <v>20044</v>
      </c>
    </row>
    <row r="29" spans="1:21" s="57" customFormat="1" ht="57.6">
      <c r="A29" s="57" t="str">
        <f t="shared" si="0"/>
        <v>e en la comunicación inicial.</v>
      </c>
      <c r="B29" s="57" t="str">
        <f t="shared" si="4"/>
        <v>21CONVEN</v>
      </c>
      <c r="C29" s="57" t="str">
        <f t="shared" si="1"/>
        <v>HYCONVENO2127</v>
      </c>
      <c r="D29" s="57" t="s">
        <v>7879</v>
      </c>
      <c r="E29" s="57" t="s">
        <v>7878</v>
      </c>
      <c r="F29" s="59" t="s">
        <v>24723</v>
      </c>
      <c r="G29" s="58" t="str">
        <f t="shared" si="2"/>
        <v>O21</v>
      </c>
      <c r="H29" s="59">
        <v>21</v>
      </c>
      <c r="I29" s="58" t="str">
        <f t="shared" si="3"/>
        <v>27</v>
      </c>
      <c r="J29" s="59">
        <v>27</v>
      </c>
      <c r="K29" s="59" t="s">
        <v>6820</v>
      </c>
      <c r="L29" s="59" t="s">
        <v>522</v>
      </c>
      <c r="M29" s="59" t="s">
        <v>6821</v>
      </c>
      <c r="N29" s="59" t="s">
        <v>6822</v>
      </c>
      <c r="O29" s="59" t="s">
        <v>6823</v>
      </c>
      <c r="P29" s="59" t="s">
        <v>6824</v>
      </c>
      <c r="Q29" s="62"/>
      <c r="R29" s="62">
        <v>4</v>
      </c>
      <c r="S29" s="62"/>
      <c r="T29" s="62"/>
      <c r="U29" s="63" t="s">
        <v>20043</v>
      </c>
    </row>
    <row r="30" spans="1:21" s="57" customFormat="1" ht="43.2">
      <c r="A30" s="57" t="str">
        <f t="shared" si="0"/>
        <v>de las autoridades laborales.</v>
      </c>
      <c r="B30" s="57" t="str">
        <f t="shared" si="4"/>
        <v>22CONVEN</v>
      </c>
      <c r="C30" s="57" t="str">
        <f t="shared" si="1"/>
        <v>HYCONVENO2227</v>
      </c>
      <c r="D30" s="57" t="s">
        <v>7879</v>
      </c>
      <c r="E30" s="57" t="s">
        <v>7878</v>
      </c>
      <c r="F30" s="59" t="s">
        <v>24723</v>
      </c>
      <c r="G30" s="58" t="str">
        <f t="shared" si="2"/>
        <v>O22</v>
      </c>
      <c r="H30" s="59">
        <v>22</v>
      </c>
      <c r="I30" s="58" t="str">
        <f t="shared" si="3"/>
        <v>27</v>
      </c>
      <c r="J30" s="59">
        <v>27</v>
      </c>
      <c r="K30" s="59" t="s">
        <v>20042</v>
      </c>
      <c r="L30" s="59" t="s">
        <v>523</v>
      </c>
      <c r="M30" s="59" t="s">
        <v>20041</v>
      </c>
      <c r="N30" s="59" t="s">
        <v>20040</v>
      </c>
      <c r="O30" s="59" t="s">
        <v>20039</v>
      </c>
      <c r="P30" s="59" t="s">
        <v>1469</v>
      </c>
      <c r="Q30" s="62"/>
      <c r="R30" s="62">
        <v>3</v>
      </c>
      <c r="S30" s="62"/>
      <c r="T30" s="62"/>
      <c r="U30" s="63" t="s">
        <v>20038</v>
      </c>
    </row>
    <row r="31" spans="1:21" s="57" customFormat="1" ht="43.2">
      <c r="A31" s="57" t="str">
        <f t="shared" si="0"/>
        <v>en el proceso de negociación.</v>
      </c>
      <c r="B31" s="57" t="str">
        <f t="shared" si="4"/>
        <v>23CONVEN</v>
      </c>
      <c r="C31" s="57" t="str">
        <f t="shared" si="1"/>
        <v>HYCONVENO2327</v>
      </c>
      <c r="D31" s="57" t="s">
        <v>7879</v>
      </c>
      <c r="E31" s="57" t="s">
        <v>7878</v>
      </c>
      <c r="F31" s="59" t="s">
        <v>24723</v>
      </c>
      <c r="G31" s="58" t="str">
        <f t="shared" si="2"/>
        <v>O23</v>
      </c>
      <c r="H31" s="59">
        <v>23</v>
      </c>
      <c r="I31" s="58" t="str">
        <f t="shared" si="3"/>
        <v>27</v>
      </c>
      <c r="J31" s="59">
        <v>27</v>
      </c>
      <c r="K31" s="59" t="s">
        <v>20037</v>
      </c>
      <c r="L31" s="59" t="s">
        <v>523</v>
      </c>
      <c r="M31" s="59" t="s">
        <v>20036</v>
      </c>
      <c r="N31" s="59" t="s">
        <v>20035</v>
      </c>
      <c r="O31" s="59" t="s">
        <v>20033</v>
      </c>
      <c r="P31" s="59" t="s">
        <v>20034</v>
      </c>
      <c r="Q31" s="62"/>
      <c r="R31" s="62">
        <v>3</v>
      </c>
      <c r="S31" s="62"/>
      <c r="T31" s="62"/>
      <c r="U31" s="63" t="s">
        <v>20032</v>
      </c>
    </row>
    <row r="32" spans="1:21" s="57" customFormat="1" ht="43.2">
      <c r="A32" s="57" t="str">
        <f t="shared" si="0"/>
        <v xml:space="preserve"> en la negociación sectorial.</v>
      </c>
      <c r="B32" s="57" t="str">
        <f t="shared" si="4"/>
        <v>24CONVEN</v>
      </c>
      <c r="C32" s="57" t="str">
        <f t="shared" si="1"/>
        <v>HYCONVENO2427</v>
      </c>
      <c r="D32" s="57" t="s">
        <v>7879</v>
      </c>
      <c r="E32" s="57" t="s">
        <v>7878</v>
      </c>
      <c r="F32" s="59" t="s">
        <v>24723</v>
      </c>
      <c r="G32" s="58" t="str">
        <f t="shared" si="2"/>
        <v>O24</v>
      </c>
      <c r="H32" s="59">
        <v>24</v>
      </c>
      <c r="I32" s="58" t="str">
        <f t="shared" si="3"/>
        <v>27</v>
      </c>
      <c r="J32" s="59">
        <v>27</v>
      </c>
      <c r="K32" s="59" t="s">
        <v>20031</v>
      </c>
      <c r="L32" s="59" t="s">
        <v>523</v>
      </c>
      <c r="M32" s="59">
        <v>11</v>
      </c>
      <c r="N32" s="59">
        <v>13</v>
      </c>
      <c r="O32" s="59">
        <v>15</v>
      </c>
      <c r="P32" s="59">
        <v>17</v>
      </c>
      <c r="Q32" s="62"/>
      <c r="R32" s="62">
        <v>3</v>
      </c>
      <c r="S32" s="62"/>
      <c r="T32" s="62"/>
      <c r="U32" s="63" t="s">
        <v>20030</v>
      </c>
    </row>
    <row r="33" spans="1:21" s="83" customFormat="1" ht="43.2">
      <c r="A33" s="57" t="str">
        <f t="shared" si="0"/>
        <v xml:space="preserve"> asesoría sin derecho a voto.</v>
      </c>
      <c r="B33" s="57" t="str">
        <f t="shared" si="4"/>
        <v>25CONVEN</v>
      </c>
      <c r="C33" s="57" t="str">
        <f t="shared" si="1"/>
        <v>HYCONVENO2527</v>
      </c>
      <c r="D33" s="57" t="s">
        <v>7879</v>
      </c>
      <c r="E33" s="57" t="s">
        <v>7878</v>
      </c>
      <c r="F33" s="59" t="s">
        <v>24723</v>
      </c>
      <c r="G33" s="58" t="str">
        <f t="shared" si="2"/>
        <v>O25</v>
      </c>
      <c r="H33" s="59">
        <v>25</v>
      </c>
      <c r="I33" s="58" t="str">
        <f t="shared" si="3"/>
        <v>27</v>
      </c>
      <c r="J33" s="59">
        <v>27</v>
      </c>
      <c r="K33" s="59" t="s">
        <v>6666</v>
      </c>
      <c r="L33" s="59" t="s">
        <v>524</v>
      </c>
      <c r="M33" s="59" t="s">
        <v>6667</v>
      </c>
      <c r="N33" s="59" t="s">
        <v>6668</v>
      </c>
      <c r="O33" s="59" t="s">
        <v>6669</v>
      </c>
      <c r="P33" s="59" t="s">
        <v>6670</v>
      </c>
      <c r="Q33" s="62"/>
      <c r="R33" s="62">
        <v>2</v>
      </c>
      <c r="S33" s="62"/>
      <c r="T33" s="62"/>
      <c r="U33" s="63" t="s">
        <v>20029</v>
      </c>
    </row>
    <row r="34" spans="1:21" s="83" customFormat="1" ht="43.2">
      <c r="A34" s="57" t="str">
        <f t="shared" si="0"/>
        <v>a asegurar su representación.</v>
      </c>
      <c r="B34" s="57" t="str">
        <f t="shared" si="4"/>
        <v>26CONVEN</v>
      </c>
      <c r="C34" s="57" t="str">
        <f t="shared" si="1"/>
        <v>HYCONVENO2627</v>
      </c>
      <c r="D34" s="57" t="s">
        <v>7879</v>
      </c>
      <c r="E34" s="57" t="s">
        <v>7878</v>
      </c>
      <c r="F34" s="59" t="s">
        <v>24723</v>
      </c>
      <c r="G34" s="58" t="str">
        <f t="shared" si="2"/>
        <v>O26</v>
      </c>
      <c r="H34" s="59">
        <v>26</v>
      </c>
      <c r="I34" s="58" t="str">
        <f t="shared" si="3"/>
        <v>27</v>
      </c>
      <c r="J34" s="59">
        <v>27</v>
      </c>
      <c r="K34" s="59" t="s">
        <v>6658</v>
      </c>
      <c r="L34" s="59" t="s">
        <v>1387</v>
      </c>
      <c r="M34" s="59" t="s">
        <v>6659</v>
      </c>
      <c r="N34" s="59" t="s">
        <v>6660</v>
      </c>
      <c r="O34" s="59" t="s">
        <v>3994</v>
      </c>
      <c r="P34" s="59" t="s">
        <v>6661</v>
      </c>
      <c r="Q34" s="62"/>
      <c r="R34" s="62">
        <v>1</v>
      </c>
      <c r="S34" s="62"/>
      <c r="T34" s="62"/>
      <c r="U34" s="63" t="s">
        <v>20028</v>
      </c>
    </row>
    <row r="35" spans="1:21" s="83" customFormat="1" ht="57.6">
      <c r="A35" s="57" t="str">
        <f t="shared" ref="A35:A66" si="5">RIGHT(U35,29)</f>
        <v>al y justa en la negociación.</v>
      </c>
      <c r="B35" s="57" t="str">
        <f t="shared" si="4"/>
        <v>27CONVEN</v>
      </c>
      <c r="C35" s="57" t="str">
        <f t="shared" ref="C35:C66" si="6">D35&amp;E35&amp;F35&amp;G35&amp;I35</f>
        <v>HYCONVENO2727</v>
      </c>
      <c r="D35" s="57" t="s">
        <v>7879</v>
      </c>
      <c r="E35" s="57" t="s">
        <v>7878</v>
      </c>
      <c r="F35" s="59" t="s">
        <v>24723</v>
      </c>
      <c r="G35" s="58" t="str">
        <f t="shared" ref="G35:G66" si="7">IF(H35&lt;9,"OO",IF(H35&lt;99,"O",""))&amp;H35</f>
        <v>O27</v>
      </c>
      <c r="H35" s="59">
        <v>27</v>
      </c>
      <c r="I35" s="58" t="str">
        <f t="shared" ref="I35:I66" si="8">IF(J35&lt;9,"O","")&amp;J35</f>
        <v>27</v>
      </c>
      <c r="J35" s="59">
        <v>27</v>
      </c>
      <c r="K35" s="59" t="s">
        <v>3597</v>
      </c>
      <c r="L35" s="59" t="s">
        <v>524</v>
      </c>
      <c r="M35" s="59" t="s">
        <v>3598</v>
      </c>
      <c r="N35" s="59" t="s">
        <v>3599</v>
      </c>
      <c r="O35" s="59" t="s">
        <v>3600</v>
      </c>
      <c r="P35" s="59" t="s">
        <v>3601</v>
      </c>
      <c r="Q35" s="62"/>
      <c r="R35" s="62">
        <v>2</v>
      </c>
      <c r="S35" s="62"/>
      <c r="T35" s="62"/>
      <c r="U35" s="63" t="s">
        <v>20027</v>
      </c>
    </row>
    <row r="36" spans="1:21" s="83" customFormat="1" ht="72">
      <c r="A36" s="57" t="str">
        <f t="shared" si="5"/>
        <v>los empleadores en el sector.</v>
      </c>
      <c r="B36" s="57" t="str">
        <f t="shared" si="4"/>
        <v>28CONVEN</v>
      </c>
      <c r="C36" s="57" t="str">
        <f t="shared" si="6"/>
        <v>HYCONVENO2827</v>
      </c>
      <c r="D36" s="57" t="s">
        <v>7879</v>
      </c>
      <c r="E36" s="57" t="s">
        <v>7878</v>
      </c>
      <c r="F36" s="59" t="s">
        <v>24723</v>
      </c>
      <c r="G36" s="58" t="str">
        <f t="shared" si="7"/>
        <v>O28</v>
      </c>
      <c r="H36" s="59">
        <v>28</v>
      </c>
      <c r="I36" s="58" t="str">
        <f t="shared" si="8"/>
        <v>27</v>
      </c>
      <c r="J36" s="59">
        <v>27</v>
      </c>
      <c r="K36" s="59" t="s">
        <v>5484</v>
      </c>
      <c r="L36" s="59" t="s">
        <v>1387</v>
      </c>
      <c r="M36" s="59" t="s">
        <v>5485</v>
      </c>
      <c r="N36" s="59" t="s">
        <v>5486</v>
      </c>
      <c r="O36" s="59" t="s">
        <v>5487</v>
      </c>
      <c r="P36" s="59" t="s">
        <v>5488</v>
      </c>
      <c r="Q36" s="62"/>
      <c r="R36" s="62">
        <v>1</v>
      </c>
      <c r="S36" s="62"/>
      <c r="T36" s="62"/>
      <c r="U36" s="63" t="s">
        <v>20026</v>
      </c>
    </row>
    <row r="37" spans="1:21" s="83" customFormat="1" ht="43.2">
      <c r="A37" s="57" t="str">
        <f t="shared" si="5"/>
        <v xml:space="preserve"> se puede formar la comisión.</v>
      </c>
      <c r="B37" s="57" t="str">
        <f t="shared" si="4"/>
        <v>29CONVEN</v>
      </c>
      <c r="C37" s="57" t="str">
        <f t="shared" si="6"/>
        <v>HYCONVENO2927</v>
      </c>
      <c r="D37" s="57" t="s">
        <v>7879</v>
      </c>
      <c r="E37" s="57" t="s">
        <v>7878</v>
      </c>
      <c r="F37" s="59" t="s">
        <v>24723</v>
      </c>
      <c r="G37" s="58" t="str">
        <f t="shared" si="7"/>
        <v>O29</v>
      </c>
      <c r="H37" s="59">
        <v>29</v>
      </c>
      <c r="I37" s="58" t="str">
        <f t="shared" si="8"/>
        <v>27</v>
      </c>
      <c r="J37" s="59">
        <v>27</v>
      </c>
      <c r="K37" s="59" t="s">
        <v>5471</v>
      </c>
      <c r="L37" s="59" t="s">
        <v>524</v>
      </c>
      <c r="M37" s="59" t="s">
        <v>5472</v>
      </c>
      <c r="N37" s="59" t="s">
        <v>5473</v>
      </c>
      <c r="O37" s="59" t="s">
        <v>5474</v>
      </c>
      <c r="P37" s="59" t="s">
        <v>5475</v>
      </c>
      <c r="Q37" s="62"/>
      <c r="R37" s="62">
        <v>2</v>
      </c>
      <c r="S37" s="62"/>
      <c r="T37" s="62"/>
      <c r="U37" s="63" t="s">
        <v>20025</v>
      </c>
    </row>
    <row r="38" spans="1:21" s="225" customFormat="1" ht="72">
      <c r="A38" s="57" t="str">
        <f t="shared" si="5"/>
        <v>ión efectiva de ambas partes.</v>
      </c>
      <c r="B38" s="57" t="str">
        <f t="shared" si="4"/>
        <v>30CONVEN</v>
      </c>
      <c r="C38" s="57" t="str">
        <f t="shared" si="6"/>
        <v>HYCONVENO3027</v>
      </c>
      <c r="D38" s="57" t="s">
        <v>7879</v>
      </c>
      <c r="E38" s="57" t="s">
        <v>7878</v>
      </c>
      <c r="F38" s="59" t="s">
        <v>24723</v>
      </c>
      <c r="G38" s="58" t="str">
        <f t="shared" si="7"/>
        <v>O30</v>
      </c>
      <c r="H38" s="59">
        <v>30</v>
      </c>
      <c r="I38" s="58" t="str">
        <f t="shared" si="8"/>
        <v>27</v>
      </c>
      <c r="J38" s="59">
        <v>27</v>
      </c>
      <c r="K38" s="59" t="s">
        <v>5476</v>
      </c>
      <c r="L38" s="59" t="s">
        <v>523</v>
      </c>
      <c r="M38" s="59" t="s">
        <v>5477</v>
      </c>
      <c r="N38" s="59" t="s">
        <v>5478</v>
      </c>
      <c r="O38" s="59" t="s">
        <v>5479</v>
      </c>
      <c r="P38" s="59" t="s">
        <v>5480</v>
      </c>
      <c r="Q38" s="62"/>
      <c r="R38" s="62">
        <v>3</v>
      </c>
      <c r="S38" s="62"/>
      <c r="T38" s="62"/>
      <c r="U38" s="63" t="s">
        <v>20024</v>
      </c>
    </row>
    <row r="39" spans="1:21" s="225" customFormat="1" ht="57.6">
      <c r="A39" s="83" t="str">
        <f t="shared" si="5"/>
        <v>tividad de cada organización.</v>
      </c>
      <c r="B39" s="83" t="str">
        <f t="shared" si="4"/>
        <v>31CONVEN</v>
      </c>
      <c r="C39" s="83" t="str">
        <f t="shared" si="6"/>
        <v>HYCONVENO3127</v>
      </c>
      <c r="D39" s="83" t="s">
        <v>7879</v>
      </c>
      <c r="E39" s="83" t="s">
        <v>7878</v>
      </c>
      <c r="F39" s="85" t="s">
        <v>24723</v>
      </c>
      <c r="G39" s="84" t="str">
        <f t="shared" si="7"/>
        <v>O31</v>
      </c>
      <c r="H39" s="85">
        <v>31</v>
      </c>
      <c r="I39" s="84" t="str">
        <f t="shared" si="8"/>
        <v>27</v>
      </c>
      <c r="J39" s="85">
        <v>27</v>
      </c>
      <c r="K39" s="85" t="s">
        <v>3584</v>
      </c>
      <c r="L39" s="85" t="s">
        <v>524</v>
      </c>
      <c r="M39" s="85" t="s">
        <v>3585</v>
      </c>
      <c r="N39" s="85" t="s">
        <v>3586</v>
      </c>
      <c r="O39" s="85" t="s">
        <v>3587</v>
      </c>
      <c r="P39" s="85" t="s">
        <v>171</v>
      </c>
      <c r="Q39" s="153"/>
      <c r="R39" s="153">
        <v>2</v>
      </c>
      <c r="S39" s="153"/>
      <c r="T39" s="153"/>
      <c r="U39" s="86" t="s">
        <v>20023</v>
      </c>
    </row>
    <row r="40" spans="1:21" s="225" customFormat="1" ht="57.6">
      <c r="A40" s="83" t="str">
        <f t="shared" si="5"/>
        <v>a nivel autonómico y estatal.</v>
      </c>
      <c r="B40" s="83" t="str">
        <f t="shared" si="4"/>
        <v>32CONVEN</v>
      </c>
      <c r="C40" s="83" t="str">
        <f t="shared" si="6"/>
        <v>HYCONVENO3227</v>
      </c>
      <c r="D40" s="83" t="s">
        <v>7879</v>
      </c>
      <c r="E40" s="83" t="s">
        <v>7878</v>
      </c>
      <c r="F40" s="85" t="s">
        <v>24723</v>
      </c>
      <c r="G40" s="84" t="str">
        <f t="shared" si="7"/>
        <v>O32</v>
      </c>
      <c r="H40" s="85">
        <v>32</v>
      </c>
      <c r="I40" s="84" t="str">
        <f t="shared" si="8"/>
        <v>27</v>
      </c>
      <c r="J40" s="85">
        <v>27</v>
      </c>
      <c r="K40" s="85" t="s">
        <v>3588</v>
      </c>
      <c r="L40" s="85" t="s">
        <v>522</v>
      </c>
      <c r="M40" s="85" t="s">
        <v>3589</v>
      </c>
      <c r="N40" s="85" t="s">
        <v>3590</v>
      </c>
      <c r="O40" s="85" t="s">
        <v>3591</v>
      </c>
      <c r="P40" s="85" t="s">
        <v>1278</v>
      </c>
      <c r="Q40" s="153"/>
      <c r="R40" s="153">
        <v>4</v>
      </c>
      <c r="S40" s="153"/>
      <c r="T40" s="153"/>
      <c r="U40" s="86" t="s">
        <v>20022</v>
      </c>
    </row>
    <row r="41" spans="1:21" s="225" customFormat="1" ht="57.6">
      <c r="A41" s="83" t="str">
        <f t="shared" si="5"/>
        <v>epresentatividad empresarial.</v>
      </c>
      <c r="B41" s="83" t="str">
        <f t="shared" si="4"/>
        <v>33CONVEN</v>
      </c>
      <c r="C41" s="83" t="str">
        <f t="shared" si="6"/>
        <v>HYCONVENO3327</v>
      </c>
      <c r="D41" s="83" t="s">
        <v>7879</v>
      </c>
      <c r="E41" s="83" t="s">
        <v>7878</v>
      </c>
      <c r="F41" s="85" t="s">
        <v>24723</v>
      </c>
      <c r="G41" s="84" t="str">
        <f t="shared" si="7"/>
        <v>O33</v>
      </c>
      <c r="H41" s="85">
        <v>33</v>
      </c>
      <c r="I41" s="84" t="str">
        <f t="shared" si="8"/>
        <v>27</v>
      </c>
      <c r="J41" s="85">
        <v>27</v>
      </c>
      <c r="K41" s="85" t="s">
        <v>3592</v>
      </c>
      <c r="L41" s="85" t="s">
        <v>1387</v>
      </c>
      <c r="M41" s="85" t="s">
        <v>3593</v>
      </c>
      <c r="N41" s="85" t="s">
        <v>3594</v>
      </c>
      <c r="O41" s="85" t="s">
        <v>3595</v>
      </c>
      <c r="P41" s="85" t="s">
        <v>3596</v>
      </c>
      <c r="Q41" s="153"/>
      <c r="R41" s="153">
        <v>1</v>
      </c>
      <c r="S41" s="153"/>
      <c r="T41" s="153"/>
      <c r="U41" s="86" t="s">
        <v>20021</v>
      </c>
    </row>
    <row r="42" spans="1:21" s="225" customFormat="1" ht="43.2">
      <c r="A42" s="83" t="str">
        <f t="shared" si="5"/>
        <v>Estatuto de los Trabajadores.</v>
      </c>
      <c r="B42" s="83" t="str">
        <f t="shared" si="4"/>
        <v>34CONVEN</v>
      </c>
      <c r="C42" s="83" t="str">
        <f t="shared" si="6"/>
        <v>HYCONVENO3427</v>
      </c>
      <c r="D42" s="83" t="s">
        <v>7879</v>
      </c>
      <c r="E42" s="83" t="s">
        <v>7878</v>
      </c>
      <c r="F42" s="85" t="s">
        <v>24723</v>
      </c>
      <c r="G42" s="84" t="str">
        <f t="shared" si="7"/>
        <v>O34</v>
      </c>
      <c r="H42" s="85">
        <v>34</v>
      </c>
      <c r="I42" s="84" t="str">
        <f t="shared" si="8"/>
        <v>27</v>
      </c>
      <c r="J42" s="85">
        <v>27</v>
      </c>
      <c r="K42" s="85" t="s">
        <v>6397</v>
      </c>
      <c r="L42" s="85" t="s">
        <v>522</v>
      </c>
      <c r="M42" s="85" t="s">
        <v>6398</v>
      </c>
      <c r="N42" s="85" t="s">
        <v>6399</v>
      </c>
      <c r="O42" s="85" t="s">
        <v>170</v>
      </c>
      <c r="P42" s="85" t="s">
        <v>213</v>
      </c>
      <c r="Q42" s="153"/>
      <c r="R42" s="153">
        <v>4</v>
      </c>
      <c r="S42" s="153"/>
      <c r="T42" s="153"/>
      <c r="U42" s="86" t="s">
        <v>20020</v>
      </c>
    </row>
    <row r="43" spans="1:21" s="225" customFormat="1" ht="43.2">
      <c r="A43" s="83" t="str">
        <f t="shared" si="5"/>
        <v>Estatuto de los Trabajadores.</v>
      </c>
      <c r="B43" s="83" t="str">
        <f t="shared" si="4"/>
        <v>35CONVEN</v>
      </c>
      <c r="C43" s="83" t="str">
        <f t="shared" si="6"/>
        <v>HYCONVENO3527</v>
      </c>
      <c r="D43" s="83" t="s">
        <v>7879</v>
      </c>
      <c r="E43" s="83" t="s">
        <v>7878</v>
      </c>
      <c r="F43" s="85" t="s">
        <v>24723</v>
      </c>
      <c r="G43" s="84" t="str">
        <f t="shared" si="7"/>
        <v>O35</v>
      </c>
      <c r="H43" s="85">
        <v>35</v>
      </c>
      <c r="I43" s="84" t="str">
        <f t="shared" si="8"/>
        <v>27</v>
      </c>
      <c r="J43" s="85">
        <v>27</v>
      </c>
      <c r="K43" s="85" t="s">
        <v>20019</v>
      </c>
      <c r="L43" s="85" t="s">
        <v>522</v>
      </c>
      <c r="M43" s="85" t="s">
        <v>20018</v>
      </c>
      <c r="N43" s="85" t="s">
        <v>20017</v>
      </c>
      <c r="O43" s="85" t="s">
        <v>20016</v>
      </c>
      <c r="P43" s="85" t="s">
        <v>2792</v>
      </c>
      <c r="Q43" s="153"/>
      <c r="R43" s="153">
        <v>4</v>
      </c>
      <c r="S43" s="153"/>
      <c r="T43" s="153"/>
      <c r="U43" s="86" t="s">
        <v>20015</v>
      </c>
    </row>
    <row r="44" spans="1:21" s="225" customFormat="1" ht="57.6">
      <c r="A44" s="225" t="str">
        <f t="shared" si="5"/>
        <v>ción más amplia que la local.</v>
      </c>
      <c r="B44" s="225" t="str">
        <f t="shared" ref="B44:B75" si="9">H44&amp;F44</f>
        <v>36CONVEN</v>
      </c>
      <c r="C44" s="225" t="str">
        <f t="shared" si="6"/>
        <v>HYCONVENO3627</v>
      </c>
      <c r="D44" s="225" t="s">
        <v>7879</v>
      </c>
      <c r="E44" s="225" t="s">
        <v>7878</v>
      </c>
      <c r="F44" s="174" t="s">
        <v>24723</v>
      </c>
      <c r="G44" s="216" t="str">
        <f t="shared" si="7"/>
        <v>O36</v>
      </c>
      <c r="H44" s="174">
        <v>36</v>
      </c>
      <c r="I44" s="216" t="str">
        <f t="shared" si="8"/>
        <v>27</v>
      </c>
      <c r="J44" s="174">
        <v>27</v>
      </c>
      <c r="K44" s="174" t="s">
        <v>4300</v>
      </c>
      <c r="L44" s="174" t="s">
        <v>523</v>
      </c>
      <c r="M44" s="174" t="s">
        <v>4301</v>
      </c>
      <c r="N44" s="174" t="s">
        <v>4302</v>
      </c>
      <c r="O44" s="174" t="s">
        <v>4303</v>
      </c>
      <c r="P44" s="174" t="s">
        <v>4436</v>
      </c>
      <c r="Q44" s="175"/>
      <c r="R44" s="175">
        <v>3</v>
      </c>
      <c r="S44" s="175"/>
      <c r="T44" s="175"/>
      <c r="U44" s="176" t="s">
        <v>20014</v>
      </c>
    </row>
    <row r="45" spans="1:21" s="225" customFormat="1" ht="57.6">
      <c r="A45" s="225" t="str">
        <f t="shared" si="5"/>
        <v>n en representación sindical.</v>
      </c>
      <c r="B45" s="225" t="str">
        <f t="shared" si="9"/>
        <v>37CONVEN</v>
      </c>
      <c r="C45" s="225" t="str">
        <f t="shared" si="6"/>
        <v>HYCONVENO3727</v>
      </c>
      <c r="D45" s="225" t="s">
        <v>7879</v>
      </c>
      <c r="E45" s="225" t="s">
        <v>7878</v>
      </c>
      <c r="F45" s="174" t="s">
        <v>24723</v>
      </c>
      <c r="G45" s="216" t="str">
        <f t="shared" si="7"/>
        <v>O37</v>
      </c>
      <c r="H45" s="174">
        <v>37</v>
      </c>
      <c r="I45" s="216" t="str">
        <f t="shared" si="8"/>
        <v>27</v>
      </c>
      <c r="J45" s="174">
        <v>27</v>
      </c>
      <c r="K45" s="174" t="s">
        <v>7395</v>
      </c>
      <c r="L45" s="174" t="s">
        <v>522</v>
      </c>
      <c r="M45" s="174" t="s">
        <v>7437</v>
      </c>
      <c r="N45" s="174" t="s">
        <v>7438</v>
      </c>
      <c r="O45" s="174" t="s">
        <v>7439</v>
      </c>
      <c r="P45" s="174" t="s">
        <v>7440</v>
      </c>
      <c r="Q45" s="175"/>
      <c r="R45" s="175">
        <v>4</v>
      </c>
      <c r="S45" s="175"/>
      <c r="T45" s="175"/>
      <c r="U45" s="176" t="s">
        <v>20013</v>
      </c>
    </row>
    <row r="46" spans="1:21" s="225" customFormat="1" ht="43.2">
      <c r="A46" s="225" t="str">
        <f t="shared" si="5"/>
        <v>entantes de los trabajadores.</v>
      </c>
      <c r="B46" s="225" t="str">
        <f t="shared" si="9"/>
        <v>38CONVEN</v>
      </c>
      <c r="C46" s="225" t="str">
        <f t="shared" si="6"/>
        <v>HYCONVENO3827</v>
      </c>
      <c r="D46" s="225" t="s">
        <v>7879</v>
      </c>
      <c r="E46" s="225" t="s">
        <v>7878</v>
      </c>
      <c r="F46" s="174" t="s">
        <v>24723</v>
      </c>
      <c r="G46" s="216" t="str">
        <f t="shared" si="7"/>
        <v>O38</v>
      </c>
      <c r="H46" s="174">
        <v>38</v>
      </c>
      <c r="I46" s="216" t="str">
        <f t="shared" si="8"/>
        <v>27</v>
      </c>
      <c r="J46" s="174">
        <v>27</v>
      </c>
      <c r="K46" s="174" t="s">
        <v>7394</v>
      </c>
      <c r="L46" s="174" t="s">
        <v>523</v>
      </c>
      <c r="M46" s="174" t="s">
        <v>5895</v>
      </c>
      <c r="N46" s="174" t="s">
        <v>7434</v>
      </c>
      <c r="O46" s="174" t="s">
        <v>7435</v>
      </c>
      <c r="P46" s="174" t="s">
        <v>7436</v>
      </c>
      <c r="Q46" s="175"/>
      <c r="R46" s="175">
        <v>3</v>
      </c>
      <c r="S46" s="175"/>
      <c r="T46" s="175"/>
      <c r="U46" s="176" t="s">
        <v>20012</v>
      </c>
    </row>
    <row r="47" spans="1:21" s="225" customFormat="1" ht="43.2">
      <c r="A47" s="225" t="str">
        <f t="shared" si="5"/>
        <v xml:space="preserve"> efecto el convenio anterior.</v>
      </c>
      <c r="B47" s="225" t="str">
        <f t="shared" si="9"/>
        <v>39CONVEN</v>
      </c>
      <c r="C47" s="225" t="str">
        <f t="shared" si="6"/>
        <v>HYCONVENO3927</v>
      </c>
      <c r="D47" s="225" t="s">
        <v>7879</v>
      </c>
      <c r="E47" s="225" t="s">
        <v>7878</v>
      </c>
      <c r="F47" s="174" t="s">
        <v>24723</v>
      </c>
      <c r="G47" s="216" t="str">
        <f t="shared" si="7"/>
        <v>O39</v>
      </c>
      <c r="H47" s="174">
        <v>39</v>
      </c>
      <c r="I47" s="216" t="str">
        <f t="shared" si="8"/>
        <v>27</v>
      </c>
      <c r="J47" s="174">
        <v>27</v>
      </c>
      <c r="K47" s="174" t="s">
        <v>7393</v>
      </c>
      <c r="L47" s="174" t="s">
        <v>524</v>
      </c>
      <c r="M47" s="174" t="s">
        <v>7430</v>
      </c>
      <c r="N47" s="174" t="s">
        <v>7431</v>
      </c>
      <c r="O47" s="174" t="s">
        <v>7432</v>
      </c>
      <c r="P47" s="174" t="s">
        <v>7433</v>
      </c>
      <c r="Q47" s="175"/>
      <c r="R47" s="175">
        <v>2</v>
      </c>
      <c r="S47" s="175"/>
      <c r="T47" s="175"/>
      <c r="U47" s="176" t="s">
        <v>20011</v>
      </c>
    </row>
    <row r="48" spans="1:21" s="33" customFormat="1" ht="43.2">
      <c r="A48" s="225" t="str">
        <f t="shared" si="5"/>
        <v xml:space="preserve"> en caso de falta de acuerdo.</v>
      </c>
      <c r="B48" s="225" t="str">
        <f t="shared" si="9"/>
        <v>40CONVEN</v>
      </c>
      <c r="C48" s="225" t="str">
        <f t="shared" si="6"/>
        <v>HYCONVENO4027</v>
      </c>
      <c r="D48" s="225" t="s">
        <v>7879</v>
      </c>
      <c r="E48" s="225" t="s">
        <v>7878</v>
      </c>
      <c r="F48" s="174" t="s">
        <v>24723</v>
      </c>
      <c r="G48" s="216" t="str">
        <f t="shared" si="7"/>
        <v>O40</v>
      </c>
      <c r="H48" s="174">
        <v>40</v>
      </c>
      <c r="I48" s="216" t="str">
        <f t="shared" si="8"/>
        <v>27</v>
      </c>
      <c r="J48" s="174">
        <v>27</v>
      </c>
      <c r="K48" s="174" t="s">
        <v>7392</v>
      </c>
      <c r="L48" s="174" t="s">
        <v>524</v>
      </c>
      <c r="M48" s="174" t="s">
        <v>7426</v>
      </c>
      <c r="N48" s="174" t="s">
        <v>7427</v>
      </c>
      <c r="O48" s="174" t="s">
        <v>7428</v>
      </c>
      <c r="P48" s="174" t="s">
        <v>7429</v>
      </c>
      <c r="Q48" s="175"/>
      <c r="R48" s="175">
        <v>2</v>
      </c>
      <c r="S48" s="175"/>
      <c r="T48" s="175"/>
      <c r="U48" s="176" t="s">
        <v>20010</v>
      </c>
    </row>
    <row r="49" spans="1:21" s="33" customFormat="1" ht="43.2">
      <c r="A49" s="225" t="str">
        <f t="shared" si="5"/>
        <v>ares a un convenio colectivo.</v>
      </c>
      <c r="B49" s="225" t="str">
        <f t="shared" si="9"/>
        <v>41CONVEN</v>
      </c>
      <c r="C49" s="225" t="str">
        <f t="shared" si="6"/>
        <v>HYCONVENO4127</v>
      </c>
      <c r="D49" s="225" t="s">
        <v>7879</v>
      </c>
      <c r="E49" s="225" t="s">
        <v>7878</v>
      </c>
      <c r="F49" s="174" t="s">
        <v>24723</v>
      </c>
      <c r="G49" s="216" t="str">
        <f t="shared" si="7"/>
        <v>O41</v>
      </c>
      <c r="H49" s="174">
        <v>41</v>
      </c>
      <c r="I49" s="216" t="str">
        <f t="shared" si="8"/>
        <v>27</v>
      </c>
      <c r="J49" s="174">
        <v>27</v>
      </c>
      <c r="K49" s="174" t="s">
        <v>7391</v>
      </c>
      <c r="L49" s="174" t="s">
        <v>522</v>
      </c>
      <c r="M49" s="174" t="s">
        <v>7422</v>
      </c>
      <c r="N49" s="174" t="s">
        <v>7423</v>
      </c>
      <c r="O49" s="174" t="s">
        <v>7424</v>
      </c>
      <c r="P49" s="174" t="s">
        <v>7425</v>
      </c>
      <c r="Q49" s="175"/>
      <c r="R49" s="175">
        <v>4</v>
      </c>
      <c r="S49" s="175"/>
      <c r="T49" s="175"/>
      <c r="U49" s="176" t="s">
        <v>20009</v>
      </c>
    </row>
    <row r="50" spans="1:21" s="33" customFormat="1" ht="43.2">
      <c r="A50" s="225" t="str">
        <f t="shared" si="5"/>
        <v xml:space="preserve"> de resolución de conflictos.</v>
      </c>
      <c r="B50" s="225" t="str">
        <f t="shared" si="9"/>
        <v>42CONVEN</v>
      </c>
      <c r="C50" s="225" t="str">
        <f t="shared" si="6"/>
        <v>HYCONVENO4227</v>
      </c>
      <c r="D50" s="225" t="s">
        <v>7879</v>
      </c>
      <c r="E50" s="225" t="s">
        <v>7878</v>
      </c>
      <c r="F50" s="174" t="s">
        <v>24723</v>
      </c>
      <c r="G50" s="216" t="str">
        <f t="shared" si="7"/>
        <v>O42</v>
      </c>
      <c r="H50" s="174">
        <v>42</v>
      </c>
      <c r="I50" s="216" t="str">
        <f t="shared" si="8"/>
        <v>27</v>
      </c>
      <c r="J50" s="174">
        <v>27</v>
      </c>
      <c r="K50" s="174" t="s">
        <v>4296</v>
      </c>
      <c r="L50" s="174" t="s">
        <v>523</v>
      </c>
      <c r="M50" s="174" t="s">
        <v>4297</v>
      </c>
      <c r="N50" s="174" t="s">
        <v>4298</v>
      </c>
      <c r="O50" s="174" t="s">
        <v>4299</v>
      </c>
      <c r="P50" s="174" t="s">
        <v>4435</v>
      </c>
      <c r="Q50" s="175"/>
      <c r="R50" s="175">
        <v>3</v>
      </c>
      <c r="S50" s="175"/>
      <c r="T50" s="175"/>
      <c r="U50" s="176" t="s">
        <v>20008</v>
      </c>
    </row>
    <row r="51" spans="1:21" ht="43.2">
      <c r="A51" s="225" t="str">
        <f t="shared" si="5"/>
        <v>ncia expresamente su término.</v>
      </c>
      <c r="B51" s="225" t="str">
        <f t="shared" si="9"/>
        <v>43CONVEN</v>
      </c>
      <c r="C51" s="225" t="str">
        <f t="shared" si="6"/>
        <v>HYCONVENO4327</v>
      </c>
      <c r="D51" s="225" t="s">
        <v>7879</v>
      </c>
      <c r="E51" s="225" t="s">
        <v>7878</v>
      </c>
      <c r="F51" s="174" t="s">
        <v>24723</v>
      </c>
      <c r="G51" s="216" t="str">
        <f t="shared" si="7"/>
        <v>O43</v>
      </c>
      <c r="H51" s="174">
        <v>43</v>
      </c>
      <c r="I51" s="216" t="str">
        <f t="shared" si="8"/>
        <v>27</v>
      </c>
      <c r="J51" s="174">
        <v>27</v>
      </c>
      <c r="K51" s="174" t="s">
        <v>7390</v>
      </c>
      <c r="L51" s="174" t="s">
        <v>524</v>
      </c>
      <c r="M51" s="174" t="s">
        <v>7418</v>
      </c>
      <c r="N51" s="174" t="s">
        <v>7419</v>
      </c>
      <c r="O51" s="174" t="s">
        <v>7420</v>
      </c>
      <c r="P51" s="174" t="s">
        <v>7421</v>
      </c>
      <c r="Q51" s="175"/>
      <c r="R51" s="175">
        <v>2</v>
      </c>
      <c r="S51" s="175"/>
      <c r="T51" s="175"/>
      <c r="U51" s="176" t="s">
        <v>20007</v>
      </c>
    </row>
    <row r="52" spans="1:21" ht="57.6">
      <c r="A52" s="225" t="str">
        <f t="shared" si="5"/>
        <v>istos en la propia normativa.</v>
      </c>
      <c r="B52" s="225" t="str">
        <f t="shared" si="9"/>
        <v>44CONVEN</v>
      </c>
      <c r="C52" s="225" t="str">
        <f t="shared" si="6"/>
        <v>HYCONVENO4427</v>
      </c>
      <c r="D52" s="225" t="s">
        <v>7879</v>
      </c>
      <c r="E52" s="225" t="s">
        <v>7878</v>
      </c>
      <c r="F52" s="174" t="s">
        <v>24723</v>
      </c>
      <c r="G52" s="216" t="str">
        <f t="shared" si="7"/>
        <v>O44</v>
      </c>
      <c r="H52" s="174">
        <v>44</v>
      </c>
      <c r="I52" s="216" t="str">
        <f t="shared" si="8"/>
        <v>27</v>
      </c>
      <c r="J52" s="174">
        <v>27</v>
      </c>
      <c r="K52" s="174" t="s">
        <v>3984</v>
      </c>
      <c r="L52" s="174" t="s">
        <v>523</v>
      </c>
      <c r="M52" s="174" t="s">
        <v>3985</v>
      </c>
      <c r="N52" s="174" t="s">
        <v>3986</v>
      </c>
      <c r="O52" s="174" t="s">
        <v>3987</v>
      </c>
      <c r="P52" s="174" t="s">
        <v>3988</v>
      </c>
      <c r="Q52" s="175"/>
      <c r="R52" s="175">
        <v>3</v>
      </c>
      <c r="S52" s="175"/>
      <c r="T52" s="175"/>
      <c r="U52" s="176" t="s">
        <v>20006</v>
      </c>
    </row>
    <row r="53" spans="1:21" ht="72">
      <c r="A53" s="225" t="str">
        <f t="shared" si="5"/>
        <v>rentes ámbitos territoriales.</v>
      </c>
      <c r="B53" s="225" t="str">
        <f t="shared" si="9"/>
        <v>45CONVEN</v>
      </c>
      <c r="C53" s="225" t="str">
        <f t="shared" si="6"/>
        <v>HYCONVENO4527</v>
      </c>
      <c r="D53" s="225" t="s">
        <v>7879</v>
      </c>
      <c r="E53" s="225" t="s">
        <v>7878</v>
      </c>
      <c r="F53" s="174" t="s">
        <v>24723</v>
      </c>
      <c r="G53" s="216" t="str">
        <f t="shared" si="7"/>
        <v>O45</v>
      </c>
      <c r="H53" s="174">
        <v>45</v>
      </c>
      <c r="I53" s="216" t="str">
        <f t="shared" si="8"/>
        <v>27</v>
      </c>
      <c r="J53" s="174">
        <v>27</v>
      </c>
      <c r="K53" s="174" t="s">
        <v>3989</v>
      </c>
      <c r="L53" s="174" t="s">
        <v>524</v>
      </c>
      <c r="M53" s="174" t="s">
        <v>3990</v>
      </c>
      <c r="N53" s="174" t="s">
        <v>3991</v>
      </c>
      <c r="O53" s="174" t="s">
        <v>3992</v>
      </c>
      <c r="P53" s="174" t="s">
        <v>1469</v>
      </c>
      <c r="Q53" s="175"/>
      <c r="R53" s="175">
        <v>2</v>
      </c>
      <c r="S53" s="175"/>
      <c r="T53" s="175"/>
      <c r="U53" s="176" t="s">
        <v>20005</v>
      </c>
    </row>
    <row r="54" spans="1:21" ht="57.6">
      <c r="A54" s="33" t="str">
        <f t="shared" si="5"/>
        <v>nte a los de ámbito superior.</v>
      </c>
      <c r="B54" s="33" t="str">
        <f t="shared" si="9"/>
        <v>46CONVEN</v>
      </c>
      <c r="C54" s="33" t="str">
        <f t="shared" si="6"/>
        <v>HYCONVENO4627</v>
      </c>
      <c r="D54" s="33" t="s">
        <v>7879</v>
      </c>
      <c r="E54" s="33" t="s">
        <v>7878</v>
      </c>
      <c r="F54" s="188" t="s">
        <v>24723</v>
      </c>
      <c r="G54" s="233" t="str">
        <f t="shared" si="7"/>
        <v>O46</v>
      </c>
      <c r="H54" s="188">
        <v>46</v>
      </c>
      <c r="I54" s="233" t="str">
        <f t="shared" si="8"/>
        <v>27</v>
      </c>
      <c r="J54" s="188">
        <v>27</v>
      </c>
      <c r="K54" s="188" t="s">
        <v>4304</v>
      </c>
      <c r="L54" s="188" t="s">
        <v>522</v>
      </c>
      <c r="M54" s="188" t="s">
        <v>4305</v>
      </c>
      <c r="N54" s="188" t="s">
        <v>4306</v>
      </c>
      <c r="O54" s="188" t="s">
        <v>4307</v>
      </c>
      <c r="P54" s="188" t="s">
        <v>4437</v>
      </c>
      <c r="Q54" s="189"/>
      <c r="R54" s="189">
        <v>4</v>
      </c>
      <c r="S54" s="189"/>
      <c r="T54" s="189"/>
      <c r="U54" s="190" t="s">
        <v>20004</v>
      </c>
    </row>
    <row r="55" spans="1:21" ht="57.6">
      <c r="A55" s="33" t="str">
        <f t="shared" si="5"/>
        <v>ando se acuerda expresamente.</v>
      </c>
      <c r="B55" s="33" t="str">
        <f t="shared" si="9"/>
        <v>47CONVEN</v>
      </c>
      <c r="C55" s="33" t="str">
        <f t="shared" si="6"/>
        <v>HYCONVENO4727</v>
      </c>
      <c r="D55" s="33" t="s">
        <v>7879</v>
      </c>
      <c r="E55" s="33" t="s">
        <v>7878</v>
      </c>
      <c r="F55" s="188" t="s">
        <v>24723</v>
      </c>
      <c r="G55" s="233" t="str">
        <f t="shared" si="7"/>
        <v>O47</v>
      </c>
      <c r="H55" s="188">
        <v>47</v>
      </c>
      <c r="I55" s="233" t="str">
        <f t="shared" si="8"/>
        <v>27</v>
      </c>
      <c r="J55" s="188">
        <v>27</v>
      </c>
      <c r="K55" s="188" t="s">
        <v>6106</v>
      </c>
      <c r="L55" s="188" t="s">
        <v>523</v>
      </c>
      <c r="M55" s="188" t="s">
        <v>6107</v>
      </c>
      <c r="N55" s="188" t="s">
        <v>6108</v>
      </c>
      <c r="O55" s="188" t="s">
        <v>6109</v>
      </c>
      <c r="P55" s="188" t="s">
        <v>3079</v>
      </c>
      <c r="Q55" s="189"/>
      <c r="R55" s="189">
        <v>3</v>
      </c>
      <c r="S55" s="189"/>
      <c r="T55" s="189"/>
      <c r="U55" s="190" t="s">
        <v>20003</v>
      </c>
    </row>
    <row r="56" spans="1:21" ht="72">
      <c r="A56" s="33" t="str">
        <f t="shared" si="5"/>
        <v xml:space="preserve"> de convenios y resoluciones.</v>
      </c>
      <c r="B56" s="33" t="str">
        <f t="shared" si="9"/>
        <v>48CONVEN</v>
      </c>
      <c r="C56" s="33" t="str">
        <f t="shared" si="6"/>
        <v>HYCONVENO4827</v>
      </c>
      <c r="D56" s="33" t="s">
        <v>7879</v>
      </c>
      <c r="E56" s="33" t="s">
        <v>7878</v>
      </c>
      <c r="F56" s="188" t="s">
        <v>24723</v>
      </c>
      <c r="G56" s="233" t="str">
        <f t="shared" si="7"/>
        <v>O48</v>
      </c>
      <c r="H56" s="188">
        <v>48</v>
      </c>
      <c r="I56" s="233" t="str">
        <f t="shared" si="8"/>
        <v>27</v>
      </c>
      <c r="J56" s="188">
        <v>27</v>
      </c>
      <c r="K56" s="188" t="s">
        <v>5886</v>
      </c>
      <c r="L56" s="188" t="s">
        <v>522</v>
      </c>
      <c r="M56" s="188" t="s">
        <v>5887</v>
      </c>
      <c r="N56" s="188" t="s">
        <v>5888</v>
      </c>
      <c r="O56" s="188" t="s">
        <v>5889</v>
      </c>
      <c r="P56" s="188" t="s">
        <v>1409</v>
      </c>
      <c r="Q56" s="189"/>
      <c r="R56" s="189">
        <v>4</v>
      </c>
      <c r="S56" s="189"/>
      <c r="T56" s="189"/>
      <c r="U56" s="190" t="s">
        <v>20002</v>
      </c>
    </row>
    <row r="57" spans="1:21" ht="43.2">
      <c r="A57" s="99" t="str">
        <f t="shared" si="5"/>
        <v>damental de los trabajadores.</v>
      </c>
      <c r="B57" s="99" t="str">
        <f t="shared" si="9"/>
        <v>49CONVEN</v>
      </c>
      <c r="C57" s="99" t="str">
        <f t="shared" si="6"/>
        <v>HYCONVENO4927</v>
      </c>
      <c r="D57" s="99" t="s">
        <v>7879</v>
      </c>
      <c r="E57" s="99" t="s">
        <v>7878</v>
      </c>
      <c r="F57" s="90" t="s">
        <v>24723</v>
      </c>
      <c r="G57" s="100" t="str">
        <f t="shared" si="7"/>
        <v>O49</v>
      </c>
      <c r="H57" s="90">
        <v>49</v>
      </c>
      <c r="I57" s="100" t="str">
        <f t="shared" si="8"/>
        <v>27</v>
      </c>
      <c r="J57" s="90">
        <v>27</v>
      </c>
      <c r="K57" s="90" t="s">
        <v>5890</v>
      </c>
      <c r="L57" s="90" t="s">
        <v>1387</v>
      </c>
      <c r="M57" s="90" t="s">
        <v>5891</v>
      </c>
      <c r="N57" s="90" t="s">
        <v>5892</v>
      </c>
      <c r="O57" s="90" t="s">
        <v>5893</v>
      </c>
      <c r="P57" s="90" t="s">
        <v>1278</v>
      </c>
      <c r="Q57" s="91"/>
      <c r="R57" s="91">
        <v>1</v>
      </c>
      <c r="S57" s="91"/>
      <c r="T57" s="91"/>
      <c r="U57" s="88" t="s">
        <v>20001</v>
      </c>
    </row>
    <row r="58" spans="1:21" ht="43.2">
      <c r="A58" s="99" t="str">
        <f t="shared" si="5"/>
        <v>es pactadas en los convenios.</v>
      </c>
      <c r="B58" s="99" t="str">
        <f t="shared" si="9"/>
        <v>50CONVEN</v>
      </c>
      <c r="C58" s="99" t="str">
        <f t="shared" si="6"/>
        <v>HYCONVENO5027</v>
      </c>
      <c r="D58" s="99" t="s">
        <v>7879</v>
      </c>
      <c r="E58" s="99" t="s">
        <v>7878</v>
      </c>
      <c r="F58" s="90" t="s">
        <v>24723</v>
      </c>
      <c r="G58" s="100" t="str">
        <f t="shared" si="7"/>
        <v>O50</v>
      </c>
      <c r="H58" s="90">
        <v>50</v>
      </c>
      <c r="I58" s="100" t="str">
        <f t="shared" si="8"/>
        <v>27</v>
      </c>
      <c r="J58" s="90">
        <v>27</v>
      </c>
      <c r="K58" s="90" t="s">
        <v>3993</v>
      </c>
      <c r="L58" s="90" t="s">
        <v>1387</v>
      </c>
      <c r="M58" s="90" t="s">
        <v>3994</v>
      </c>
      <c r="N58" s="90" t="s">
        <v>3995</v>
      </c>
      <c r="O58" s="90" t="s">
        <v>3996</v>
      </c>
      <c r="P58" s="90" t="s">
        <v>528</v>
      </c>
      <c r="Q58" s="91"/>
      <c r="R58" s="91">
        <v>1</v>
      </c>
      <c r="S58" s="91"/>
      <c r="T58" s="91"/>
      <c r="U58" s="88" t="s">
        <v>20000</v>
      </c>
    </row>
    <row r="59" spans="1:21" ht="43.2">
      <c r="A59" s="99" t="str">
        <f t="shared" si="5"/>
        <v xml:space="preserve"> procedimientos de arbitraje.</v>
      </c>
      <c r="B59" s="99" t="str">
        <f t="shared" si="9"/>
        <v>51CONVEN</v>
      </c>
      <c r="C59" s="99" t="str">
        <f t="shared" si="6"/>
        <v>HYCONVENO5127</v>
      </c>
      <c r="D59" s="99" t="s">
        <v>7879</v>
      </c>
      <c r="E59" s="99" t="s">
        <v>7878</v>
      </c>
      <c r="F59" s="90" t="s">
        <v>24723</v>
      </c>
      <c r="G59" s="100" t="str">
        <f t="shared" si="7"/>
        <v>O51</v>
      </c>
      <c r="H59" s="90">
        <v>51</v>
      </c>
      <c r="I59" s="100" t="str">
        <f t="shared" si="8"/>
        <v>27</v>
      </c>
      <c r="J59" s="90">
        <v>27</v>
      </c>
      <c r="K59" s="90" t="s">
        <v>7342</v>
      </c>
      <c r="L59" s="90" t="s">
        <v>524</v>
      </c>
      <c r="M59" s="90" t="s">
        <v>7347</v>
      </c>
      <c r="N59" s="90" t="s">
        <v>7348</v>
      </c>
      <c r="O59" s="90" t="s">
        <v>7349</v>
      </c>
      <c r="P59" s="90" t="s">
        <v>171</v>
      </c>
      <c r="Q59" s="91"/>
      <c r="R59" s="91">
        <v>2</v>
      </c>
      <c r="S59" s="91"/>
      <c r="T59" s="91"/>
      <c r="U59" s="88" t="s">
        <v>19999</v>
      </c>
    </row>
    <row r="60" spans="1:21" ht="100.8">
      <c r="A60" s="99" t="str">
        <f t="shared" si="5"/>
        <v>ón de la comisión consultiva.</v>
      </c>
      <c r="B60" s="99" t="str">
        <f t="shared" si="9"/>
        <v>52CONVEN</v>
      </c>
      <c r="C60" s="99" t="str">
        <f t="shared" si="6"/>
        <v>HYCONVENO5227</v>
      </c>
      <c r="D60" s="99" t="s">
        <v>7879</v>
      </c>
      <c r="E60" s="99" t="s">
        <v>7878</v>
      </c>
      <c r="F60" s="90" t="s">
        <v>24723</v>
      </c>
      <c r="G60" s="100" t="str">
        <f t="shared" si="7"/>
        <v>O52</v>
      </c>
      <c r="H60" s="90">
        <v>52</v>
      </c>
      <c r="I60" s="100" t="str">
        <f t="shared" si="8"/>
        <v>27</v>
      </c>
      <c r="J60" s="90">
        <v>27</v>
      </c>
      <c r="K60" s="90" t="s">
        <v>5003</v>
      </c>
      <c r="L60" s="90" t="s">
        <v>524</v>
      </c>
      <c r="M60" s="90" t="s">
        <v>3994</v>
      </c>
      <c r="N60" s="90" t="s">
        <v>5004</v>
      </c>
      <c r="O60" s="90" t="s">
        <v>5005</v>
      </c>
      <c r="P60" s="90" t="s">
        <v>5006</v>
      </c>
      <c r="Q60" s="91"/>
      <c r="R60" s="91">
        <v>2</v>
      </c>
      <c r="S60" s="91"/>
      <c r="T60" s="91"/>
      <c r="U60" s="88" t="s">
        <v>19998</v>
      </c>
    </row>
    <row r="61" spans="1:21" ht="43.2">
      <c r="A61" s="99" t="str">
        <f t="shared" si="5"/>
        <v>cas del ámbito de aplicación.</v>
      </c>
      <c r="B61" s="99" t="str">
        <f t="shared" si="9"/>
        <v>53CONVEN</v>
      </c>
      <c r="C61" s="99" t="str">
        <f t="shared" si="6"/>
        <v>HYCONVENO5327</v>
      </c>
      <c r="D61" s="99" t="s">
        <v>7879</v>
      </c>
      <c r="E61" s="99" t="s">
        <v>7878</v>
      </c>
      <c r="F61" s="90" t="s">
        <v>24723</v>
      </c>
      <c r="G61" s="100" t="str">
        <f t="shared" si="7"/>
        <v>O53</v>
      </c>
      <c r="H61" s="90">
        <v>53</v>
      </c>
      <c r="I61" s="100" t="str">
        <f t="shared" si="8"/>
        <v>27</v>
      </c>
      <c r="J61" s="90">
        <v>27</v>
      </c>
      <c r="K61" s="90" t="s">
        <v>5481</v>
      </c>
      <c r="L61" s="90" t="s">
        <v>524</v>
      </c>
      <c r="M61" s="90" t="s">
        <v>5482</v>
      </c>
      <c r="N61" s="90" t="s">
        <v>5483</v>
      </c>
      <c r="O61" s="90" t="s">
        <v>171</v>
      </c>
      <c r="P61" s="90" t="s">
        <v>2517</v>
      </c>
      <c r="Q61" s="91"/>
      <c r="R61" s="91">
        <v>2</v>
      </c>
      <c r="S61" s="91"/>
      <c r="T61" s="91"/>
      <c r="U61" s="88" t="s">
        <v>19997</v>
      </c>
    </row>
    <row r="62" spans="1:21" ht="43.2">
      <c r="A62" s="99" t="str">
        <f t="shared" si="5"/>
        <v>e la aplicación del convenio.</v>
      </c>
      <c r="B62" s="99" t="str">
        <f t="shared" si="9"/>
        <v>54CONVEN</v>
      </c>
      <c r="C62" s="99" t="str">
        <f t="shared" si="6"/>
        <v>HYCONVENO5427</v>
      </c>
      <c r="D62" s="99" t="s">
        <v>7879</v>
      </c>
      <c r="E62" s="99" t="s">
        <v>7878</v>
      </c>
      <c r="F62" s="90" t="s">
        <v>24723</v>
      </c>
      <c r="G62" s="100" t="str">
        <f t="shared" si="7"/>
        <v>O54</v>
      </c>
      <c r="H62" s="90">
        <v>54</v>
      </c>
      <c r="I62" s="100" t="str">
        <f t="shared" si="8"/>
        <v>27</v>
      </c>
      <c r="J62" s="90">
        <v>27</v>
      </c>
      <c r="K62" s="90" t="s">
        <v>6400</v>
      </c>
      <c r="L62" s="90" t="s">
        <v>1389</v>
      </c>
      <c r="M62" s="90" t="s">
        <v>6401</v>
      </c>
      <c r="N62" s="90" t="s">
        <v>6402</v>
      </c>
      <c r="O62" s="90" t="s">
        <v>6403</v>
      </c>
      <c r="P62" s="90" t="s">
        <v>171</v>
      </c>
      <c r="Q62" s="91"/>
      <c r="R62" s="91">
        <v>1</v>
      </c>
      <c r="S62" s="91"/>
      <c r="T62" s="91"/>
      <c r="U62" s="88" t="s">
        <v>19996</v>
      </c>
    </row>
    <row r="63" spans="1:21" ht="43.2">
      <c r="A63" s="99" t="str">
        <f t="shared" si="5"/>
        <v>ra la solución de conflictos.</v>
      </c>
      <c r="B63" s="99" t="str">
        <f t="shared" si="9"/>
        <v>55CONVEN</v>
      </c>
      <c r="C63" s="99" t="str">
        <f t="shared" si="6"/>
        <v>HYCONVENO5527</v>
      </c>
      <c r="D63" s="99" t="s">
        <v>7879</v>
      </c>
      <c r="E63" s="99" t="s">
        <v>7878</v>
      </c>
      <c r="F63" s="90" t="s">
        <v>24723</v>
      </c>
      <c r="G63" s="100" t="str">
        <f t="shared" si="7"/>
        <v>O55</v>
      </c>
      <c r="H63" s="90">
        <v>55</v>
      </c>
      <c r="I63" s="100" t="str">
        <f t="shared" si="8"/>
        <v>27</v>
      </c>
      <c r="J63" s="90">
        <v>27</v>
      </c>
      <c r="K63" s="90" t="s">
        <v>7265</v>
      </c>
      <c r="L63" s="90" t="s">
        <v>523</v>
      </c>
      <c r="M63" s="90" t="s">
        <v>7339</v>
      </c>
      <c r="N63" s="90" t="s">
        <v>7340</v>
      </c>
      <c r="O63" s="90" t="s">
        <v>7341</v>
      </c>
      <c r="P63" s="90" t="s">
        <v>171</v>
      </c>
      <c r="Q63" s="91"/>
      <c r="R63" s="91">
        <v>3</v>
      </c>
      <c r="S63" s="91"/>
      <c r="T63" s="91"/>
      <c r="U63" s="88" t="s">
        <v>19995</v>
      </c>
    </row>
    <row r="64" spans="1:21" ht="43.2">
      <c r="A64" s="99" t="str">
        <f t="shared" si="5"/>
        <v>paritarias en su supervisión.</v>
      </c>
      <c r="B64" s="99" t="str">
        <f t="shared" si="9"/>
        <v>56CONVEN</v>
      </c>
      <c r="C64" s="99" t="str">
        <f t="shared" si="6"/>
        <v>HYCONVENO5627</v>
      </c>
      <c r="D64" s="99" t="s">
        <v>7879</v>
      </c>
      <c r="E64" s="99" t="s">
        <v>7878</v>
      </c>
      <c r="F64" s="90" t="s">
        <v>24723</v>
      </c>
      <c r="G64" s="100" t="str">
        <f t="shared" si="7"/>
        <v>O56</v>
      </c>
      <c r="H64" s="90">
        <v>56</v>
      </c>
      <c r="I64" s="100" t="str">
        <f t="shared" si="8"/>
        <v>27</v>
      </c>
      <c r="J64" s="90">
        <v>27</v>
      </c>
      <c r="K64" s="90" t="s">
        <v>5894</v>
      </c>
      <c r="L64" s="90" t="s">
        <v>524</v>
      </c>
      <c r="M64" s="90" t="s">
        <v>5895</v>
      </c>
      <c r="N64" s="90" t="s">
        <v>5896</v>
      </c>
      <c r="O64" s="90" t="s">
        <v>5897</v>
      </c>
      <c r="P64" s="90" t="s">
        <v>3994</v>
      </c>
      <c r="Q64" s="91"/>
      <c r="R64" s="91">
        <v>2</v>
      </c>
      <c r="S64" s="91"/>
      <c r="T64" s="91"/>
      <c r="U64" s="88" t="s">
        <v>19994</v>
      </c>
    </row>
    <row r="65" spans="1:21" ht="43.2">
      <c r="A65" s="99" t="str">
        <f t="shared" si="5"/>
        <v>de las comisiones paritarias.</v>
      </c>
      <c r="B65" s="99" t="str">
        <f t="shared" si="9"/>
        <v>57CONVEN</v>
      </c>
      <c r="C65" s="99" t="str">
        <f t="shared" si="6"/>
        <v>HYCONVENO5727</v>
      </c>
      <c r="D65" s="99" t="s">
        <v>7879</v>
      </c>
      <c r="E65" s="99" t="s">
        <v>7878</v>
      </c>
      <c r="F65" s="90" t="s">
        <v>24723</v>
      </c>
      <c r="G65" s="100" t="str">
        <f t="shared" si="7"/>
        <v>O57</v>
      </c>
      <c r="H65" s="90">
        <v>57</v>
      </c>
      <c r="I65" s="100" t="str">
        <f t="shared" si="8"/>
        <v>27</v>
      </c>
      <c r="J65" s="90">
        <v>27</v>
      </c>
      <c r="K65" s="90" t="s">
        <v>7264</v>
      </c>
      <c r="L65" s="90" t="s">
        <v>522</v>
      </c>
      <c r="M65" s="90" t="s">
        <v>7336</v>
      </c>
      <c r="N65" s="90" t="s">
        <v>1458</v>
      </c>
      <c r="O65" s="90" t="s">
        <v>7337</v>
      </c>
      <c r="P65" s="90" t="s">
        <v>7338</v>
      </c>
      <c r="Q65" s="91"/>
      <c r="R65" s="91">
        <v>4</v>
      </c>
      <c r="S65" s="91"/>
      <c r="T65" s="91"/>
      <c r="U65" s="88" t="s">
        <v>19993</v>
      </c>
    </row>
    <row r="66" spans="1:21" ht="43.2">
      <c r="A66" s="99" t="str">
        <f t="shared" si="5"/>
        <v>la inaplicación de convenios.</v>
      </c>
      <c r="B66" s="99" t="str">
        <f t="shared" si="9"/>
        <v>58CONVEN</v>
      </c>
      <c r="C66" s="99" t="str">
        <f t="shared" si="6"/>
        <v>HYCONVENO5827</v>
      </c>
      <c r="D66" s="99" t="s">
        <v>7879</v>
      </c>
      <c r="E66" s="99" t="s">
        <v>7878</v>
      </c>
      <c r="F66" s="90" t="s">
        <v>24723</v>
      </c>
      <c r="G66" s="100" t="str">
        <f t="shared" si="7"/>
        <v>O58</v>
      </c>
      <c r="H66" s="90">
        <v>58</v>
      </c>
      <c r="I66" s="100" t="str">
        <f t="shared" si="8"/>
        <v>27</v>
      </c>
      <c r="J66" s="90">
        <v>27</v>
      </c>
      <c r="K66" s="90" t="s">
        <v>6662</v>
      </c>
      <c r="L66" s="90" t="s">
        <v>524</v>
      </c>
      <c r="M66" s="90" t="s">
        <v>6663</v>
      </c>
      <c r="N66" s="90" t="s">
        <v>6664</v>
      </c>
      <c r="O66" s="90" t="s">
        <v>6665</v>
      </c>
      <c r="P66" s="90" t="s">
        <v>528</v>
      </c>
      <c r="Q66" s="91"/>
      <c r="R66" s="91">
        <v>2</v>
      </c>
      <c r="S66" s="91"/>
      <c r="T66" s="91"/>
      <c r="U66" s="88" t="s">
        <v>19992</v>
      </c>
    </row>
    <row r="67" spans="1:21" ht="43.2">
      <c r="A67" s="99" t="str">
        <f t="shared" ref="A67:A98" si="10">RIGHT(U67,29)</f>
        <v>es, entre ellos, la igualdad.</v>
      </c>
      <c r="B67" s="99" t="str">
        <f t="shared" si="9"/>
        <v>59CONVEN</v>
      </c>
      <c r="C67" s="99" t="str">
        <f t="shared" ref="C67:C98" si="11">D67&amp;E67&amp;F67&amp;G67&amp;I67</f>
        <v>HYCONVENO5927</v>
      </c>
      <c r="D67" s="99" t="s">
        <v>7879</v>
      </c>
      <c r="E67" s="99" t="s">
        <v>7878</v>
      </c>
      <c r="F67" s="90" t="s">
        <v>24723</v>
      </c>
      <c r="G67" s="100" t="str">
        <f t="shared" ref="G67:G98" si="12">IF(H67&lt;9,"OO",IF(H67&lt;99,"O",""))&amp;H67</f>
        <v>O59</v>
      </c>
      <c r="H67" s="90">
        <v>59</v>
      </c>
      <c r="I67" s="100" t="str">
        <f t="shared" ref="I67:I98" si="13">IF(J67&lt;9,"O","")&amp;J67</f>
        <v>27</v>
      </c>
      <c r="J67" s="90">
        <v>27</v>
      </c>
      <c r="K67" s="90" t="s">
        <v>7263</v>
      </c>
      <c r="L67" s="90" t="s">
        <v>1387</v>
      </c>
      <c r="M67" s="90" t="s">
        <v>7332</v>
      </c>
      <c r="N67" s="90" t="s">
        <v>7333</v>
      </c>
      <c r="O67" s="90" t="s">
        <v>7334</v>
      </c>
      <c r="P67" s="90" t="s">
        <v>7335</v>
      </c>
      <c r="Q67" s="91"/>
      <c r="R67" s="91">
        <v>1</v>
      </c>
      <c r="S67" s="91"/>
      <c r="T67" s="91"/>
      <c r="U67" s="88" t="s">
        <v>19991</v>
      </c>
    </row>
    <row r="68" spans="1:21" ht="43.2">
      <c r="A68" s="99" t="str">
        <f t="shared" si="10"/>
        <v>Estatuto de los Trabajadores.</v>
      </c>
      <c r="B68" s="99" t="str">
        <f t="shared" si="9"/>
        <v>60CONVEN</v>
      </c>
      <c r="C68" s="99" t="str">
        <f t="shared" si="11"/>
        <v>HYCONVENO6027</v>
      </c>
      <c r="D68" s="99" t="s">
        <v>7879</v>
      </c>
      <c r="E68" s="99" t="s">
        <v>7878</v>
      </c>
      <c r="F68" s="90" t="s">
        <v>24723</v>
      </c>
      <c r="G68" s="100" t="str">
        <f t="shared" si="12"/>
        <v>O60</v>
      </c>
      <c r="H68" s="90">
        <v>60</v>
      </c>
      <c r="I68" s="100" t="str">
        <f t="shared" si="13"/>
        <v>27</v>
      </c>
      <c r="J68" s="90">
        <v>27</v>
      </c>
      <c r="K68" s="90" t="s">
        <v>6916</v>
      </c>
      <c r="L68" s="90" t="s">
        <v>1387</v>
      </c>
      <c r="M68" s="90" t="s">
        <v>6917</v>
      </c>
      <c r="N68" s="90" t="s">
        <v>6918</v>
      </c>
      <c r="O68" s="90" t="s">
        <v>6919</v>
      </c>
      <c r="P68" s="90" t="s">
        <v>528</v>
      </c>
      <c r="Q68" s="91"/>
      <c r="R68" s="91">
        <v>1</v>
      </c>
      <c r="S68" s="91"/>
      <c r="T68" s="91"/>
      <c r="U68" s="88" t="s">
        <v>19990</v>
      </c>
    </row>
    <row r="69" spans="1:21" ht="72">
      <c r="A69" s="99" t="str">
        <f t="shared" si="10"/>
        <v>Estatuto de los Trabajadores.</v>
      </c>
      <c r="B69" s="99" t="str">
        <f t="shared" si="9"/>
        <v>61CONVEN</v>
      </c>
      <c r="C69" s="99" t="str">
        <f t="shared" si="11"/>
        <v>HYCONVENO6127</v>
      </c>
      <c r="D69" s="99" t="s">
        <v>7879</v>
      </c>
      <c r="E69" s="99" t="s">
        <v>7878</v>
      </c>
      <c r="F69" s="90" t="s">
        <v>24723</v>
      </c>
      <c r="G69" s="100" t="str">
        <f t="shared" si="12"/>
        <v>O61</v>
      </c>
      <c r="H69" s="90">
        <v>61</v>
      </c>
      <c r="I69" s="100" t="str">
        <f t="shared" si="13"/>
        <v>27</v>
      </c>
      <c r="J69" s="90">
        <v>27</v>
      </c>
      <c r="K69" s="90" t="s">
        <v>7262</v>
      </c>
      <c r="L69" s="90" t="s">
        <v>524</v>
      </c>
      <c r="M69" s="90" t="s">
        <v>7328</v>
      </c>
      <c r="N69" s="90" t="s">
        <v>7329</v>
      </c>
      <c r="O69" s="90" t="s">
        <v>7330</v>
      </c>
      <c r="P69" s="90" t="s">
        <v>7331</v>
      </c>
      <c r="Q69" s="91"/>
      <c r="R69" s="91">
        <v>2</v>
      </c>
      <c r="S69" s="91"/>
      <c r="T69" s="91"/>
      <c r="U69" s="88" t="s">
        <v>19989</v>
      </c>
    </row>
    <row r="70" spans="1:21" ht="57.6">
      <c r="A70" s="99" t="str">
        <f t="shared" si="10"/>
        <v>Estatuto de los Trabajadores.</v>
      </c>
      <c r="B70" s="99" t="str">
        <f t="shared" si="9"/>
        <v>62CONVEN</v>
      </c>
      <c r="C70" s="99" t="str">
        <f t="shared" si="11"/>
        <v>HYCONVENO6227</v>
      </c>
      <c r="D70" s="99" t="s">
        <v>7879</v>
      </c>
      <c r="E70" s="99" t="s">
        <v>7878</v>
      </c>
      <c r="F70" s="90" t="s">
        <v>24723</v>
      </c>
      <c r="G70" s="100" t="str">
        <f t="shared" si="12"/>
        <v>O62</v>
      </c>
      <c r="H70" s="90">
        <v>62</v>
      </c>
      <c r="I70" s="100" t="str">
        <f t="shared" si="13"/>
        <v>27</v>
      </c>
      <c r="J70" s="90">
        <v>27</v>
      </c>
      <c r="K70" s="90" t="s">
        <v>4573</v>
      </c>
      <c r="L70" s="90" t="s">
        <v>522</v>
      </c>
      <c r="M70" s="90" t="s">
        <v>4574</v>
      </c>
      <c r="N70" s="90" t="s">
        <v>4575</v>
      </c>
      <c r="O70" s="90" t="s">
        <v>4576</v>
      </c>
      <c r="P70" s="90" t="s">
        <v>4577</v>
      </c>
      <c r="Q70" s="91"/>
      <c r="R70" s="91">
        <v>4</v>
      </c>
      <c r="S70" s="91"/>
      <c r="T70" s="91"/>
      <c r="U70" s="88" t="s">
        <v>19988</v>
      </c>
    </row>
    <row r="71" spans="1:21" ht="57.6">
      <c r="A71" s="99" t="str">
        <f t="shared" si="10"/>
        <v>neren derechos fundamentales.</v>
      </c>
      <c r="B71" s="99" t="str">
        <f t="shared" si="9"/>
        <v>63CONVEN</v>
      </c>
      <c r="C71" s="99" t="str">
        <f t="shared" si="11"/>
        <v>HYCONVENO6327</v>
      </c>
      <c r="D71" s="99" t="s">
        <v>7879</v>
      </c>
      <c r="E71" s="99" t="s">
        <v>7878</v>
      </c>
      <c r="F71" s="90" t="s">
        <v>24723</v>
      </c>
      <c r="G71" s="100" t="str">
        <f t="shared" si="12"/>
        <v>O63</v>
      </c>
      <c r="H71" s="90">
        <v>63</v>
      </c>
      <c r="I71" s="100" t="str">
        <f t="shared" si="13"/>
        <v>27</v>
      </c>
      <c r="J71" s="90">
        <v>27</v>
      </c>
      <c r="K71" s="90" t="s">
        <v>7225</v>
      </c>
      <c r="L71" s="90" t="s">
        <v>522</v>
      </c>
      <c r="M71" s="90" t="s">
        <v>7239</v>
      </c>
      <c r="N71" s="90" t="s">
        <v>7240</v>
      </c>
      <c r="O71" s="90" t="s">
        <v>7241</v>
      </c>
      <c r="P71" s="90" t="s">
        <v>7242</v>
      </c>
      <c r="Q71" s="91"/>
      <c r="R71" s="411">
        <v>4</v>
      </c>
      <c r="S71" s="91"/>
      <c r="T71" s="91"/>
      <c r="U71" s="88" t="s">
        <v>19987</v>
      </c>
    </row>
    <row r="72" spans="1:21" ht="43.2">
      <c r="A72" s="99" t="str">
        <f t="shared" si="10"/>
        <v>ud de su autonomía colectiva.</v>
      </c>
      <c r="B72" s="99" t="str">
        <f t="shared" si="9"/>
        <v>64CONVEN</v>
      </c>
      <c r="C72" s="99" t="str">
        <f t="shared" si="11"/>
        <v>HYCONVENO6427</v>
      </c>
      <c r="D72" s="99" t="s">
        <v>7879</v>
      </c>
      <c r="E72" s="99" t="s">
        <v>7878</v>
      </c>
      <c r="F72" s="90" t="s">
        <v>24723</v>
      </c>
      <c r="G72" s="100" t="str">
        <f t="shared" si="12"/>
        <v>O64</v>
      </c>
      <c r="H72" s="90">
        <v>64</v>
      </c>
      <c r="I72" s="100" t="str">
        <f t="shared" si="13"/>
        <v>27</v>
      </c>
      <c r="J72" s="90">
        <v>27</v>
      </c>
      <c r="K72" s="90" t="s">
        <v>5898</v>
      </c>
      <c r="L72" s="90" t="s">
        <v>523</v>
      </c>
      <c r="M72" s="90" t="s">
        <v>5899</v>
      </c>
      <c r="N72" s="90" t="s">
        <v>5900</v>
      </c>
      <c r="O72" s="90" t="s">
        <v>170</v>
      </c>
      <c r="P72" s="90" t="s">
        <v>171</v>
      </c>
      <c r="Q72" s="91"/>
      <c r="R72" s="411">
        <v>3</v>
      </c>
      <c r="S72" s="91"/>
      <c r="T72" s="91"/>
      <c r="U72" s="88" t="s">
        <v>19986</v>
      </c>
    </row>
    <row r="73" spans="1:21" ht="72">
      <c r="A73" s="99" t="str">
        <f t="shared" si="10"/>
        <v>za jurídica de los convenios.</v>
      </c>
      <c r="B73" s="99" t="str">
        <f t="shared" si="9"/>
        <v>65CONVEN</v>
      </c>
      <c r="C73" s="99" t="str">
        <f t="shared" si="11"/>
        <v>HYCONVENO6527</v>
      </c>
      <c r="D73" s="99" t="s">
        <v>7879</v>
      </c>
      <c r="E73" s="99" t="s">
        <v>7878</v>
      </c>
      <c r="F73" s="90" t="s">
        <v>24723</v>
      </c>
      <c r="G73" s="100" t="str">
        <f t="shared" si="12"/>
        <v>O65</v>
      </c>
      <c r="H73" s="90">
        <v>65</v>
      </c>
      <c r="I73" s="100" t="str">
        <f t="shared" si="13"/>
        <v>27</v>
      </c>
      <c r="J73" s="90">
        <v>27</v>
      </c>
      <c r="K73" s="90" t="s">
        <v>7224</v>
      </c>
      <c r="L73" s="90" t="s">
        <v>523</v>
      </c>
      <c r="M73" s="90" t="s">
        <v>7236</v>
      </c>
      <c r="N73" s="90" t="s">
        <v>7237</v>
      </c>
      <c r="O73" s="90" t="s">
        <v>7238</v>
      </c>
      <c r="P73" s="90" t="s">
        <v>171</v>
      </c>
      <c r="Q73" s="91"/>
      <c r="R73" s="411">
        <v>3</v>
      </c>
      <c r="S73" s="91"/>
      <c r="T73" s="91"/>
      <c r="U73" s="88" t="s">
        <v>19985</v>
      </c>
    </row>
    <row r="74" spans="1:21" ht="57.6">
      <c r="A74" s="99" t="str">
        <f t="shared" si="10"/>
        <v>Estatuto de los Trabajadores.</v>
      </c>
      <c r="B74" s="99" t="str">
        <f t="shared" si="9"/>
        <v>66CONVEN</v>
      </c>
      <c r="C74" s="99" t="str">
        <f t="shared" si="11"/>
        <v>HYCONVENO6627</v>
      </c>
      <c r="D74" s="99" t="s">
        <v>7879</v>
      </c>
      <c r="E74" s="99" t="s">
        <v>7878</v>
      </c>
      <c r="F74" s="90" t="s">
        <v>24723</v>
      </c>
      <c r="G74" s="100" t="str">
        <f t="shared" si="12"/>
        <v>O66</v>
      </c>
      <c r="H74" s="90">
        <v>66</v>
      </c>
      <c r="I74" s="100" t="str">
        <f t="shared" si="13"/>
        <v>27</v>
      </c>
      <c r="J74" s="90">
        <v>27</v>
      </c>
      <c r="K74" s="90" t="s">
        <v>5193</v>
      </c>
      <c r="L74" s="90" t="s">
        <v>523</v>
      </c>
      <c r="M74" s="90" t="s">
        <v>293</v>
      </c>
      <c r="N74" s="90" t="s">
        <v>5194</v>
      </c>
      <c r="O74" s="90" t="s">
        <v>294</v>
      </c>
      <c r="P74" s="90" t="s">
        <v>295</v>
      </c>
      <c r="Q74" s="91"/>
      <c r="R74" s="411">
        <v>3</v>
      </c>
      <c r="S74" s="91"/>
      <c r="T74" s="91"/>
      <c r="U74" s="88" t="s">
        <v>19984</v>
      </c>
    </row>
    <row r="75" spans="1:21" ht="100.8">
      <c r="A75" s="99" t="str">
        <f t="shared" si="10"/>
        <v>Estatuto de los Trabajadores.</v>
      </c>
      <c r="B75" s="99" t="str">
        <f t="shared" si="9"/>
        <v>69CONVEN</v>
      </c>
      <c r="C75" s="99" t="str">
        <f t="shared" si="11"/>
        <v>AYCONVENO6927</v>
      </c>
      <c r="D75" s="99" t="s">
        <v>1389</v>
      </c>
      <c r="E75" s="99" t="s">
        <v>7878</v>
      </c>
      <c r="F75" s="90" t="s">
        <v>24723</v>
      </c>
      <c r="G75" s="100" t="str">
        <f t="shared" si="12"/>
        <v>O69</v>
      </c>
      <c r="H75" s="90">
        <v>69</v>
      </c>
      <c r="I75" s="100" t="str">
        <f t="shared" si="13"/>
        <v>27</v>
      </c>
      <c r="J75" s="90">
        <v>27</v>
      </c>
      <c r="K75" s="90" t="s">
        <v>19971</v>
      </c>
      <c r="L75" s="90" t="s">
        <v>523</v>
      </c>
      <c r="M75" s="90" t="s">
        <v>19952</v>
      </c>
      <c r="N75" s="90" t="s">
        <v>19970</v>
      </c>
      <c r="O75" s="90" t="s">
        <v>19969</v>
      </c>
      <c r="P75" s="90" t="s">
        <v>19968</v>
      </c>
      <c r="Q75" s="91"/>
      <c r="R75" s="277">
        <f t="shared" ref="R75:R106" si="14">IF(L75="A",1,IF(L75="B",2,IF(L75="C",3,4)))</f>
        <v>3</v>
      </c>
      <c r="S75" s="91"/>
      <c r="T75" s="91"/>
      <c r="U75" s="88" t="s">
        <v>19967</v>
      </c>
    </row>
    <row r="76" spans="1:21" ht="115.2">
      <c r="A76" s="99" t="str">
        <f t="shared" si="10"/>
        <v>aciones según el artículo 83.</v>
      </c>
      <c r="B76" s="99" t="str">
        <f t="shared" ref="B76:B107" si="15">H76&amp;F76</f>
        <v>70CONVEN</v>
      </c>
      <c r="C76" s="99" t="str">
        <f t="shared" si="11"/>
        <v>AYCONVENO7027</v>
      </c>
      <c r="D76" s="99" t="s">
        <v>1389</v>
      </c>
      <c r="E76" s="99" t="s">
        <v>7878</v>
      </c>
      <c r="F76" s="90" t="s">
        <v>24723</v>
      </c>
      <c r="G76" s="100" t="str">
        <f t="shared" si="12"/>
        <v>O70</v>
      </c>
      <c r="H76" s="90">
        <v>70</v>
      </c>
      <c r="I76" s="100" t="str">
        <f t="shared" si="13"/>
        <v>27</v>
      </c>
      <c r="J76" s="90">
        <v>27</v>
      </c>
      <c r="K76" s="90" t="s">
        <v>19966</v>
      </c>
      <c r="L76" s="90" t="s">
        <v>523</v>
      </c>
      <c r="M76" s="90" t="s">
        <v>19965</v>
      </c>
      <c r="N76" s="90" t="s">
        <v>19964</v>
      </c>
      <c r="O76" s="90" t="s">
        <v>19963</v>
      </c>
      <c r="P76" s="90" t="s">
        <v>19962</v>
      </c>
      <c r="Q76" s="91"/>
      <c r="R76" s="277">
        <f t="shared" si="14"/>
        <v>3</v>
      </c>
      <c r="S76" s="91"/>
      <c r="T76" s="91"/>
      <c r="U76" s="88" t="s">
        <v>19961</v>
      </c>
    </row>
    <row r="77" spans="1:21" ht="86.4">
      <c r="A77" s="99" t="str">
        <f t="shared" si="10"/>
        <v xml:space="preserve"> definición amplia de la OIT.</v>
      </c>
      <c r="B77" s="99" t="str">
        <f t="shared" si="15"/>
        <v>71CONVEN</v>
      </c>
      <c r="C77" s="99" t="str">
        <f t="shared" si="11"/>
        <v>AYCONVENO7127</v>
      </c>
      <c r="D77" s="99" t="s">
        <v>1389</v>
      </c>
      <c r="E77" s="99" t="s">
        <v>7878</v>
      </c>
      <c r="F77" s="90" t="s">
        <v>24723</v>
      </c>
      <c r="G77" s="100" t="str">
        <f t="shared" si="12"/>
        <v>O71</v>
      </c>
      <c r="H77" s="90">
        <v>71</v>
      </c>
      <c r="I77" s="100" t="str">
        <f t="shared" si="13"/>
        <v>27</v>
      </c>
      <c r="J77" s="90">
        <v>27</v>
      </c>
      <c r="K77" s="90" t="s">
        <v>19960</v>
      </c>
      <c r="L77" s="90" t="s">
        <v>523</v>
      </c>
      <c r="M77" s="90" t="s">
        <v>19959</v>
      </c>
      <c r="N77" s="90" t="s">
        <v>19958</v>
      </c>
      <c r="O77" s="90" t="s">
        <v>19957</v>
      </c>
      <c r="P77" s="90" t="s">
        <v>19862</v>
      </c>
      <c r="Q77" s="91"/>
      <c r="R77" s="277">
        <f t="shared" si="14"/>
        <v>3</v>
      </c>
      <c r="S77" s="91"/>
      <c r="T77" s="91"/>
      <c r="U77" s="88" t="s">
        <v>19956</v>
      </c>
    </row>
    <row r="78" spans="1:21" ht="86.4">
      <c r="A78" s="99" t="str">
        <f t="shared" si="10"/>
        <v>as internas de cada convenio.</v>
      </c>
      <c r="B78" s="99" t="str">
        <f t="shared" si="15"/>
        <v>72CONVEN</v>
      </c>
      <c r="C78" s="99" t="str">
        <f t="shared" si="11"/>
        <v>AYCONVENO7227</v>
      </c>
      <c r="D78" s="99" t="s">
        <v>1389</v>
      </c>
      <c r="E78" s="99" t="s">
        <v>7878</v>
      </c>
      <c r="F78" s="90" t="s">
        <v>24723</v>
      </c>
      <c r="G78" s="100" t="str">
        <f t="shared" si="12"/>
        <v>O72</v>
      </c>
      <c r="H78" s="90">
        <v>72</v>
      </c>
      <c r="I78" s="100" t="str">
        <f t="shared" si="13"/>
        <v>27</v>
      </c>
      <c r="J78" s="90">
        <v>27</v>
      </c>
      <c r="K78" s="90" t="s">
        <v>19955</v>
      </c>
      <c r="L78" s="90" t="s">
        <v>1387</v>
      </c>
      <c r="M78" s="90" t="s">
        <v>19954</v>
      </c>
      <c r="N78" s="90" t="s">
        <v>19953</v>
      </c>
      <c r="O78" s="90" t="s">
        <v>19952</v>
      </c>
      <c r="P78" s="90" t="s">
        <v>19910</v>
      </c>
      <c r="Q78" s="91"/>
      <c r="R78" s="277">
        <f t="shared" si="14"/>
        <v>1</v>
      </c>
      <c r="S78" s="91"/>
      <c r="T78" s="91"/>
      <c r="U78" s="88" t="s">
        <v>19951</v>
      </c>
    </row>
    <row r="79" spans="1:21" ht="100.8">
      <c r="A79" s="99" t="str">
        <f t="shared" si="10"/>
        <v>na más con aspectos técnicos.</v>
      </c>
      <c r="B79" s="99" t="str">
        <f t="shared" si="15"/>
        <v>73CONVEN</v>
      </c>
      <c r="C79" s="99" t="str">
        <f t="shared" si="11"/>
        <v>AYCONVENO7327</v>
      </c>
      <c r="D79" s="99" t="s">
        <v>1389</v>
      </c>
      <c r="E79" s="99" t="s">
        <v>7878</v>
      </c>
      <c r="F79" s="90" t="s">
        <v>24723</v>
      </c>
      <c r="G79" s="100" t="str">
        <f t="shared" si="12"/>
        <v>O73</v>
      </c>
      <c r="H79" s="90">
        <v>73</v>
      </c>
      <c r="I79" s="100" t="str">
        <f t="shared" si="13"/>
        <v>27</v>
      </c>
      <c r="J79" s="90">
        <v>27</v>
      </c>
      <c r="K79" s="90" t="s">
        <v>19950</v>
      </c>
      <c r="L79" s="90" t="s">
        <v>523</v>
      </c>
      <c r="M79" s="90" t="s">
        <v>19949</v>
      </c>
      <c r="N79" s="90" t="s">
        <v>19948</v>
      </c>
      <c r="O79" s="90" t="s">
        <v>19947</v>
      </c>
      <c r="P79" s="90" t="s">
        <v>19946</v>
      </c>
      <c r="Q79" s="91"/>
      <c r="R79" s="277">
        <f t="shared" si="14"/>
        <v>3</v>
      </c>
      <c r="S79" s="91"/>
      <c r="T79" s="91"/>
      <c r="U79" s="88" t="s">
        <v>19945</v>
      </c>
    </row>
    <row r="80" spans="1:21" ht="72">
      <c r="A80" s="99" t="str">
        <f t="shared" si="10"/>
        <v>ara resolver la discrepancia.</v>
      </c>
      <c r="B80" s="99" t="str">
        <f t="shared" si="15"/>
        <v>74CONVEN</v>
      </c>
      <c r="C80" s="99" t="str">
        <f t="shared" si="11"/>
        <v>AYCONVENO7427</v>
      </c>
      <c r="D80" s="99" t="s">
        <v>1389</v>
      </c>
      <c r="E80" s="99" t="s">
        <v>7878</v>
      </c>
      <c r="F80" s="90" t="s">
        <v>24723</v>
      </c>
      <c r="G80" s="100" t="str">
        <f t="shared" si="12"/>
        <v>O74</v>
      </c>
      <c r="H80" s="90">
        <v>74</v>
      </c>
      <c r="I80" s="100" t="str">
        <f t="shared" si="13"/>
        <v>27</v>
      </c>
      <c r="J80" s="90">
        <v>27</v>
      </c>
      <c r="K80" s="90" t="s">
        <v>19944</v>
      </c>
      <c r="L80" s="90" t="s">
        <v>523</v>
      </c>
      <c r="M80" s="90" t="s">
        <v>19905</v>
      </c>
      <c r="N80" s="90" t="s">
        <v>19902</v>
      </c>
      <c r="O80" s="90" t="s">
        <v>19943</v>
      </c>
      <c r="P80" s="90" t="s">
        <v>19942</v>
      </c>
      <c r="Q80" s="91"/>
      <c r="R80" s="277">
        <f t="shared" si="14"/>
        <v>3</v>
      </c>
      <c r="S80" s="91"/>
      <c r="T80" s="91"/>
      <c r="U80" s="88" t="s">
        <v>19941</v>
      </c>
    </row>
    <row r="81" spans="1:21" ht="72">
      <c r="A81" s="99" t="str">
        <f t="shared" si="10"/>
        <v>das del periodo de consultas.</v>
      </c>
      <c r="B81" s="99" t="str">
        <f t="shared" si="15"/>
        <v>75CONVEN</v>
      </c>
      <c r="C81" s="99" t="str">
        <f t="shared" si="11"/>
        <v>AYCONVENO7527</v>
      </c>
      <c r="D81" s="99" t="s">
        <v>1389</v>
      </c>
      <c r="E81" s="99" t="s">
        <v>7878</v>
      </c>
      <c r="F81" s="90" t="s">
        <v>24723</v>
      </c>
      <c r="G81" s="100" t="str">
        <f t="shared" si="12"/>
        <v>O75</v>
      </c>
      <c r="H81" s="90">
        <v>75</v>
      </c>
      <c r="I81" s="100" t="str">
        <f t="shared" si="13"/>
        <v>27</v>
      </c>
      <c r="J81" s="90">
        <v>27</v>
      </c>
      <c r="K81" s="90" t="s">
        <v>19940</v>
      </c>
      <c r="L81" s="90" t="s">
        <v>524</v>
      </c>
      <c r="M81" s="90" t="s">
        <v>19939</v>
      </c>
      <c r="N81" s="90" t="s">
        <v>19938</v>
      </c>
      <c r="O81" s="90" t="s">
        <v>19937</v>
      </c>
      <c r="P81" s="90" t="s">
        <v>3926</v>
      </c>
      <c r="Q81" s="91"/>
      <c r="R81" s="277">
        <f t="shared" si="14"/>
        <v>2</v>
      </c>
      <c r="S81" s="91"/>
      <c r="T81" s="91"/>
      <c r="U81" s="88" t="s">
        <v>19936</v>
      </c>
    </row>
    <row r="82" spans="1:21" ht="86.4">
      <c r="A82" s="99" t="str">
        <f t="shared" si="10"/>
        <v>irse a instancias superiores.</v>
      </c>
      <c r="B82" s="99" t="str">
        <f t="shared" si="15"/>
        <v>76CONVEN</v>
      </c>
      <c r="C82" s="99" t="str">
        <f t="shared" si="11"/>
        <v>AYCONVENO7627</v>
      </c>
      <c r="D82" s="99" t="s">
        <v>1389</v>
      </c>
      <c r="E82" s="99" t="s">
        <v>7878</v>
      </c>
      <c r="F82" s="90" t="s">
        <v>24723</v>
      </c>
      <c r="G82" s="100" t="str">
        <f t="shared" si="12"/>
        <v>O76</v>
      </c>
      <c r="H82" s="90">
        <v>76</v>
      </c>
      <c r="I82" s="100" t="str">
        <f t="shared" si="13"/>
        <v>27</v>
      </c>
      <c r="J82" s="90">
        <v>27</v>
      </c>
      <c r="K82" s="90" t="s">
        <v>19935</v>
      </c>
      <c r="L82" s="90" t="s">
        <v>1387</v>
      </c>
      <c r="M82" s="90" t="s">
        <v>19934</v>
      </c>
      <c r="N82" s="90" t="s">
        <v>19933</v>
      </c>
      <c r="O82" s="90" t="s">
        <v>19932</v>
      </c>
      <c r="P82" s="90" t="s">
        <v>19931</v>
      </c>
      <c r="Q82" s="91"/>
      <c r="R82" s="277">
        <f t="shared" si="14"/>
        <v>1</v>
      </c>
      <c r="S82" s="91"/>
      <c r="T82" s="91"/>
      <c r="U82" s="88" t="s">
        <v>19930</v>
      </c>
    </row>
    <row r="83" spans="1:21" ht="86.4">
      <c r="A83" s="99" t="str">
        <f t="shared" si="10"/>
        <v>lada por otras disposiciones.</v>
      </c>
      <c r="B83" s="99" t="str">
        <f t="shared" si="15"/>
        <v>77CONVEN</v>
      </c>
      <c r="C83" s="99" t="str">
        <f t="shared" si="11"/>
        <v>AYCONVENO7727</v>
      </c>
      <c r="D83" s="99" t="s">
        <v>1389</v>
      </c>
      <c r="E83" s="99" t="s">
        <v>7878</v>
      </c>
      <c r="F83" s="90" t="s">
        <v>24723</v>
      </c>
      <c r="G83" s="100" t="str">
        <f t="shared" si="12"/>
        <v>O77</v>
      </c>
      <c r="H83" s="90">
        <v>77</v>
      </c>
      <c r="I83" s="100" t="str">
        <f t="shared" si="13"/>
        <v>27</v>
      </c>
      <c r="J83" s="90">
        <v>27</v>
      </c>
      <c r="K83" s="90" t="s">
        <v>19929</v>
      </c>
      <c r="L83" s="90" t="s">
        <v>523</v>
      </c>
      <c r="M83" s="90" t="s">
        <v>19928</v>
      </c>
      <c r="N83" s="90" t="s">
        <v>19927</v>
      </c>
      <c r="O83" s="90" t="s">
        <v>19926</v>
      </c>
      <c r="P83" s="90" t="s">
        <v>19925</v>
      </c>
      <c r="Q83" s="91"/>
      <c r="R83" s="277">
        <f t="shared" si="14"/>
        <v>3</v>
      </c>
      <c r="S83" s="91"/>
      <c r="T83" s="91"/>
      <c r="U83" s="88" t="s">
        <v>19924</v>
      </c>
    </row>
    <row r="84" spans="1:21" ht="86.4">
      <c r="A84" s="99" t="str">
        <f t="shared" si="10"/>
        <v>onómica adversa más compleja.</v>
      </c>
      <c r="B84" s="99" t="str">
        <f t="shared" si="15"/>
        <v>78CONVEN</v>
      </c>
      <c r="C84" s="99" t="str">
        <f t="shared" si="11"/>
        <v>AYCONVENO7827</v>
      </c>
      <c r="D84" s="99" t="s">
        <v>1389</v>
      </c>
      <c r="E84" s="99" t="s">
        <v>7878</v>
      </c>
      <c r="F84" s="90" t="s">
        <v>24723</v>
      </c>
      <c r="G84" s="100" t="str">
        <f t="shared" si="12"/>
        <v>O78</v>
      </c>
      <c r="H84" s="90">
        <v>78</v>
      </c>
      <c r="I84" s="100" t="str">
        <f t="shared" si="13"/>
        <v>27</v>
      </c>
      <c r="J84" s="90">
        <v>27</v>
      </c>
      <c r="K84" s="90" t="s">
        <v>19923</v>
      </c>
      <c r="L84" s="90" t="s">
        <v>524</v>
      </c>
      <c r="M84" s="90" t="s">
        <v>19922</v>
      </c>
      <c r="N84" s="90" t="s">
        <v>19921</v>
      </c>
      <c r="O84" s="90" t="s">
        <v>19920</v>
      </c>
      <c r="P84" s="90" t="s">
        <v>19919</v>
      </c>
      <c r="Q84" s="91"/>
      <c r="R84" s="277">
        <f t="shared" si="14"/>
        <v>2</v>
      </c>
      <c r="S84" s="91"/>
      <c r="T84" s="91"/>
      <c r="U84" s="88" t="s">
        <v>19918</v>
      </c>
    </row>
    <row r="85" spans="1:21" ht="86.4">
      <c r="A85" s="99" t="str">
        <f t="shared" si="10"/>
        <v>mbito y materia del convenio.</v>
      </c>
      <c r="B85" s="99" t="str">
        <f t="shared" si="15"/>
        <v>79CONVEN</v>
      </c>
      <c r="C85" s="99" t="str">
        <f t="shared" si="11"/>
        <v>AYCONVENO7927</v>
      </c>
      <c r="D85" s="99" t="s">
        <v>1389</v>
      </c>
      <c r="E85" s="99" t="s">
        <v>7878</v>
      </c>
      <c r="F85" s="90" t="s">
        <v>24723</v>
      </c>
      <c r="G85" s="100" t="str">
        <f t="shared" si="12"/>
        <v>O79</v>
      </c>
      <c r="H85" s="90">
        <v>79</v>
      </c>
      <c r="I85" s="100" t="str">
        <f t="shared" si="13"/>
        <v>27</v>
      </c>
      <c r="J85" s="90">
        <v>27</v>
      </c>
      <c r="K85" s="90" t="s">
        <v>19917</v>
      </c>
      <c r="L85" s="90" t="s">
        <v>524</v>
      </c>
      <c r="M85" s="90" t="s">
        <v>19916</v>
      </c>
      <c r="N85" s="90" t="s">
        <v>19915</v>
      </c>
      <c r="O85" s="90" t="s">
        <v>19914</v>
      </c>
      <c r="P85" s="90" t="s">
        <v>19913</v>
      </c>
      <c r="Q85" s="91"/>
      <c r="R85" s="277">
        <f t="shared" si="14"/>
        <v>2</v>
      </c>
      <c r="S85" s="91"/>
      <c r="T85" s="91"/>
      <c r="U85" s="88" t="s">
        <v>19912</v>
      </c>
    </row>
    <row r="86" spans="1:21" ht="115.2">
      <c r="A86" s="99" t="str">
        <f t="shared" si="10"/>
        <v>mas de obligado cumplimiento.</v>
      </c>
      <c r="B86" s="99" t="str">
        <f t="shared" si="15"/>
        <v>80CONVEN</v>
      </c>
      <c r="C86" s="99" t="str">
        <f t="shared" si="11"/>
        <v>AYCONVENO8027</v>
      </c>
      <c r="D86" s="99" t="s">
        <v>1389</v>
      </c>
      <c r="E86" s="99" t="s">
        <v>7878</v>
      </c>
      <c r="F86" s="90" t="s">
        <v>24723</v>
      </c>
      <c r="G86" s="100" t="str">
        <f t="shared" si="12"/>
        <v>O80</v>
      </c>
      <c r="H86" s="90">
        <v>80</v>
      </c>
      <c r="I86" s="100" t="str">
        <f t="shared" si="13"/>
        <v>27</v>
      </c>
      <c r="J86" s="90">
        <v>27</v>
      </c>
      <c r="K86" s="90" t="s">
        <v>19911</v>
      </c>
      <c r="L86" s="90" t="s">
        <v>523</v>
      </c>
      <c r="M86" s="90" t="s">
        <v>19910</v>
      </c>
      <c r="N86" s="90" t="s">
        <v>19909</v>
      </c>
      <c r="O86" s="90" t="s">
        <v>19908</v>
      </c>
      <c r="P86" s="90" t="s">
        <v>19836</v>
      </c>
      <c r="Q86" s="91"/>
      <c r="R86" s="277">
        <f t="shared" si="14"/>
        <v>3</v>
      </c>
      <c r="S86" s="91"/>
      <c r="T86" s="91"/>
      <c r="U86" s="88" t="s">
        <v>19907</v>
      </c>
    </row>
    <row r="87" spans="1:21" ht="86.4">
      <c r="A87" s="99" t="str">
        <f t="shared" si="10"/>
        <v>ciones del convenio anterior.</v>
      </c>
      <c r="B87" s="99" t="str">
        <f t="shared" si="15"/>
        <v>81CONVEN</v>
      </c>
      <c r="C87" s="99" t="str">
        <f t="shared" si="11"/>
        <v>AYCONVENO8127</v>
      </c>
      <c r="D87" s="99" t="s">
        <v>1389</v>
      </c>
      <c r="E87" s="99" t="s">
        <v>7878</v>
      </c>
      <c r="F87" s="90" t="s">
        <v>24723</v>
      </c>
      <c r="G87" s="100" t="str">
        <f t="shared" si="12"/>
        <v>O81</v>
      </c>
      <c r="H87" s="90">
        <v>81</v>
      </c>
      <c r="I87" s="100" t="str">
        <f t="shared" si="13"/>
        <v>27</v>
      </c>
      <c r="J87" s="90">
        <v>27</v>
      </c>
      <c r="K87" s="90" t="s">
        <v>19906</v>
      </c>
      <c r="L87" s="90" t="s">
        <v>524</v>
      </c>
      <c r="M87" s="90" t="s">
        <v>19905</v>
      </c>
      <c r="N87" s="90" t="s">
        <v>19904</v>
      </c>
      <c r="O87" s="90" t="s">
        <v>19903</v>
      </c>
      <c r="P87" s="90" t="s">
        <v>19902</v>
      </c>
      <c r="Q87" s="91"/>
      <c r="R87" s="277">
        <f t="shared" si="14"/>
        <v>2</v>
      </c>
      <c r="S87" s="91"/>
      <c r="T87" s="91"/>
      <c r="U87" s="88" t="s">
        <v>19901</v>
      </c>
    </row>
    <row r="88" spans="1:21" ht="86.4">
      <c r="A88" s="99" t="str">
        <f t="shared" si="10"/>
        <v>a firma de un nuevo convenio.</v>
      </c>
      <c r="B88" s="99" t="str">
        <f t="shared" si="15"/>
        <v>82CONVEN</v>
      </c>
      <c r="C88" s="99" t="str">
        <f t="shared" si="11"/>
        <v>AYCONVENO8227</v>
      </c>
      <c r="D88" s="99" t="s">
        <v>1389</v>
      </c>
      <c r="E88" s="99" t="s">
        <v>7878</v>
      </c>
      <c r="F88" s="90" t="s">
        <v>24723</v>
      </c>
      <c r="G88" s="100" t="str">
        <f t="shared" si="12"/>
        <v>O82</v>
      </c>
      <c r="H88" s="90">
        <v>82</v>
      </c>
      <c r="I88" s="100" t="str">
        <f t="shared" si="13"/>
        <v>27</v>
      </c>
      <c r="J88" s="90">
        <v>27</v>
      </c>
      <c r="K88" s="90" t="s">
        <v>19900</v>
      </c>
      <c r="L88" s="90" t="s">
        <v>523</v>
      </c>
      <c r="M88" s="90" t="s">
        <v>19899</v>
      </c>
      <c r="N88" s="90" t="s">
        <v>19898</v>
      </c>
      <c r="O88" s="90" t="s">
        <v>19897</v>
      </c>
      <c r="P88" s="90" t="s">
        <v>19896</v>
      </c>
      <c r="Q88" s="91"/>
      <c r="R88" s="277">
        <f t="shared" si="14"/>
        <v>3</v>
      </c>
      <c r="S88" s="91"/>
      <c r="T88" s="91"/>
      <c r="U88" s="88" t="s">
        <v>19895</v>
      </c>
    </row>
    <row r="89" spans="1:21" ht="72">
      <c r="A89" s="99" t="str">
        <f t="shared" si="10"/>
        <v>ipo de cláusulas específicas.</v>
      </c>
      <c r="B89" s="99" t="str">
        <f t="shared" si="15"/>
        <v>83CONVEN</v>
      </c>
      <c r="C89" s="99" t="str">
        <f t="shared" si="11"/>
        <v>AYCONVENO8327</v>
      </c>
      <c r="D89" s="99" t="s">
        <v>1389</v>
      </c>
      <c r="E89" s="99" t="s">
        <v>7878</v>
      </c>
      <c r="F89" s="90" t="s">
        <v>24723</v>
      </c>
      <c r="G89" s="100" t="str">
        <f t="shared" si="12"/>
        <v>O83</v>
      </c>
      <c r="H89" s="90">
        <v>83</v>
      </c>
      <c r="I89" s="100" t="str">
        <f t="shared" si="13"/>
        <v>27</v>
      </c>
      <c r="J89" s="90">
        <v>27</v>
      </c>
      <c r="K89" s="90" t="s">
        <v>19894</v>
      </c>
      <c r="L89" s="90" t="s">
        <v>524</v>
      </c>
      <c r="M89" s="90" t="s">
        <v>19893</v>
      </c>
      <c r="N89" s="90" t="s">
        <v>19892</v>
      </c>
      <c r="O89" s="90" t="s">
        <v>19891</v>
      </c>
      <c r="P89" s="90" t="s">
        <v>19890</v>
      </c>
      <c r="Q89" s="91"/>
      <c r="R89" s="277">
        <f t="shared" si="14"/>
        <v>2</v>
      </c>
      <c r="S89" s="91"/>
      <c r="T89" s="91"/>
      <c r="U89" s="88" t="s">
        <v>19889</v>
      </c>
    </row>
    <row r="90" spans="1:21" ht="100.8">
      <c r="A90" s="99" t="str">
        <f t="shared" si="10"/>
        <v>iples condiciones de trabajo.</v>
      </c>
      <c r="B90" s="99" t="str">
        <f t="shared" si="15"/>
        <v>84CONVEN</v>
      </c>
      <c r="C90" s="99" t="str">
        <f t="shared" si="11"/>
        <v>AYCONVENO8427</v>
      </c>
      <c r="D90" s="99" t="s">
        <v>1389</v>
      </c>
      <c r="E90" s="99" t="s">
        <v>7878</v>
      </c>
      <c r="F90" s="90" t="s">
        <v>24723</v>
      </c>
      <c r="G90" s="100" t="str">
        <f t="shared" si="12"/>
        <v>O84</v>
      </c>
      <c r="H90" s="90">
        <v>84</v>
      </c>
      <c r="I90" s="100" t="str">
        <f t="shared" si="13"/>
        <v>27</v>
      </c>
      <c r="J90" s="90">
        <v>27</v>
      </c>
      <c r="K90" s="90" t="s">
        <v>19888</v>
      </c>
      <c r="L90" s="90" t="s">
        <v>524</v>
      </c>
      <c r="M90" s="90" t="s">
        <v>19771</v>
      </c>
      <c r="N90" s="90" t="s">
        <v>19770</v>
      </c>
      <c r="O90" s="90" t="s">
        <v>19769</v>
      </c>
      <c r="P90" s="90" t="s">
        <v>19887</v>
      </c>
      <c r="Q90" s="91"/>
      <c r="R90" s="277">
        <f t="shared" si="14"/>
        <v>2</v>
      </c>
      <c r="S90" s="91"/>
      <c r="T90" s="91"/>
      <c r="U90" s="88" t="s">
        <v>19886</v>
      </c>
    </row>
    <row r="91" spans="1:21" ht="100.8">
      <c r="A91" s="99" t="str">
        <f t="shared" si="10"/>
        <v>dos sobre materias concretas.</v>
      </c>
      <c r="B91" s="99" t="str">
        <f t="shared" si="15"/>
        <v>85CONVEN</v>
      </c>
      <c r="C91" s="99" t="str">
        <f t="shared" si="11"/>
        <v>AYCONVENO8527</v>
      </c>
      <c r="D91" s="99" t="s">
        <v>1389</v>
      </c>
      <c r="E91" s="99" t="s">
        <v>7878</v>
      </c>
      <c r="F91" s="90" t="s">
        <v>24723</v>
      </c>
      <c r="G91" s="100" t="str">
        <f t="shared" si="12"/>
        <v>O85</v>
      </c>
      <c r="H91" s="90">
        <v>85</v>
      </c>
      <c r="I91" s="100" t="str">
        <f t="shared" si="13"/>
        <v>27</v>
      </c>
      <c r="J91" s="90">
        <v>27</v>
      </c>
      <c r="K91" s="90" t="s">
        <v>19885</v>
      </c>
      <c r="L91" s="90" t="s">
        <v>523</v>
      </c>
      <c r="M91" s="90" t="s">
        <v>19746</v>
      </c>
      <c r="N91" s="90" t="s">
        <v>19884</v>
      </c>
      <c r="O91" s="90" t="s">
        <v>19883</v>
      </c>
      <c r="P91" s="90" t="s">
        <v>19882</v>
      </c>
      <c r="Q91" s="91"/>
      <c r="R91" s="277">
        <f t="shared" si="14"/>
        <v>3</v>
      </c>
      <c r="S91" s="91"/>
      <c r="T91" s="91"/>
      <c r="U91" s="88" t="s">
        <v>19881</v>
      </c>
    </row>
    <row r="92" spans="1:21" ht="72">
      <c r="A92" s="99" t="str">
        <f t="shared" si="10"/>
        <v>ta derivada de este contexto.</v>
      </c>
      <c r="B92" s="99" t="str">
        <f t="shared" si="15"/>
        <v>86CONVEN</v>
      </c>
      <c r="C92" s="99" t="str">
        <f t="shared" si="11"/>
        <v>AYCONVENO8627</v>
      </c>
      <c r="D92" s="99" t="s">
        <v>1389</v>
      </c>
      <c r="E92" s="99" t="s">
        <v>7878</v>
      </c>
      <c r="F92" s="90" t="s">
        <v>24723</v>
      </c>
      <c r="G92" s="100" t="str">
        <f t="shared" si="12"/>
        <v>O86</v>
      </c>
      <c r="H92" s="90">
        <v>86</v>
      </c>
      <c r="I92" s="100" t="str">
        <f t="shared" si="13"/>
        <v>27</v>
      </c>
      <c r="J92" s="90">
        <v>27</v>
      </c>
      <c r="K92" s="90" t="s">
        <v>19880</v>
      </c>
      <c r="L92" s="90" t="s">
        <v>524</v>
      </c>
      <c r="M92" s="90" t="s">
        <v>19764</v>
      </c>
      <c r="N92" s="90" t="s">
        <v>19879</v>
      </c>
      <c r="O92" s="90" t="s">
        <v>19766</v>
      </c>
      <c r="P92" s="90" t="s">
        <v>19878</v>
      </c>
      <c r="Q92" s="91"/>
      <c r="R92" s="277">
        <f t="shared" si="14"/>
        <v>2</v>
      </c>
      <c r="S92" s="91"/>
      <c r="T92" s="91"/>
      <c r="U92" s="88" t="s">
        <v>19877</v>
      </c>
    </row>
    <row r="93" spans="1:21" ht="72">
      <c r="A93" s="99" t="str">
        <f t="shared" si="10"/>
        <v>se prorrogan automáticamente.</v>
      </c>
      <c r="B93" s="99" t="str">
        <f t="shared" si="15"/>
        <v>87CONVEN</v>
      </c>
      <c r="C93" s="99" t="str">
        <f t="shared" si="11"/>
        <v>AYCONVENO8727</v>
      </c>
      <c r="D93" s="99" t="s">
        <v>1389</v>
      </c>
      <c r="E93" s="99" t="s">
        <v>7878</v>
      </c>
      <c r="F93" s="90" t="s">
        <v>24723</v>
      </c>
      <c r="G93" s="100" t="str">
        <f t="shared" si="12"/>
        <v>O87</v>
      </c>
      <c r="H93" s="90">
        <v>87</v>
      </c>
      <c r="I93" s="100" t="str">
        <f t="shared" si="13"/>
        <v>27</v>
      </c>
      <c r="J93" s="90">
        <v>27</v>
      </c>
      <c r="K93" s="90" t="s">
        <v>19876</v>
      </c>
      <c r="L93" s="90" t="s">
        <v>524</v>
      </c>
      <c r="M93" s="90" t="s">
        <v>19875</v>
      </c>
      <c r="N93" s="90" t="s">
        <v>19874</v>
      </c>
      <c r="O93" s="90" t="s">
        <v>19873</v>
      </c>
      <c r="P93" s="90" t="s">
        <v>19872</v>
      </c>
      <c r="Q93" s="91"/>
      <c r="R93" s="277">
        <f t="shared" si="14"/>
        <v>2</v>
      </c>
      <c r="S93" s="91"/>
      <c r="T93" s="91"/>
      <c r="U93" s="88" t="s">
        <v>19871</v>
      </c>
    </row>
    <row r="94" spans="1:21" ht="86.4">
      <c r="A94" s="99" t="str">
        <f t="shared" si="10"/>
        <v>ión de condiciones laborales.</v>
      </c>
      <c r="B94" s="99" t="str">
        <f t="shared" si="15"/>
        <v>88CONVEN</v>
      </c>
      <c r="C94" s="99" t="str">
        <f t="shared" si="11"/>
        <v>AYCONVENO8827</v>
      </c>
      <c r="D94" s="99" t="s">
        <v>1389</v>
      </c>
      <c r="E94" s="99" t="s">
        <v>7878</v>
      </c>
      <c r="F94" s="90" t="s">
        <v>24723</v>
      </c>
      <c r="G94" s="100" t="str">
        <f t="shared" si="12"/>
        <v>O88</v>
      </c>
      <c r="H94" s="90">
        <v>88</v>
      </c>
      <c r="I94" s="100" t="str">
        <f t="shared" si="13"/>
        <v>27</v>
      </c>
      <c r="J94" s="90">
        <v>27</v>
      </c>
      <c r="K94" s="90" t="s">
        <v>19870</v>
      </c>
      <c r="L94" s="90" t="s">
        <v>524</v>
      </c>
      <c r="M94" s="90" t="s">
        <v>19869</v>
      </c>
      <c r="N94" s="90" t="s">
        <v>19868</v>
      </c>
      <c r="O94" s="90" t="s">
        <v>19867</v>
      </c>
      <c r="P94" s="90" t="s">
        <v>19866</v>
      </c>
      <c r="Q94" s="91"/>
      <c r="R94" s="277">
        <f t="shared" si="14"/>
        <v>2</v>
      </c>
      <c r="S94" s="91"/>
      <c r="T94" s="91"/>
      <c r="U94" s="88" t="s">
        <v>19865</v>
      </c>
    </row>
    <row r="95" spans="1:21" ht="72">
      <c r="A95" s="99" t="str">
        <f t="shared" si="10"/>
        <v xml:space="preserve"> son las únicas contempladas.</v>
      </c>
      <c r="B95" s="99" t="str">
        <f t="shared" si="15"/>
        <v>89CONVEN</v>
      </c>
      <c r="C95" s="99" t="str">
        <f t="shared" si="11"/>
        <v>AYCONVENO8927</v>
      </c>
      <c r="D95" s="99" t="s">
        <v>1389</v>
      </c>
      <c r="E95" s="99" t="s">
        <v>7878</v>
      </c>
      <c r="F95" s="90" t="s">
        <v>24723</v>
      </c>
      <c r="G95" s="100" t="str">
        <f t="shared" si="12"/>
        <v>O89</v>
      </c>
      <c r="H95" s="90">
        <v>89</v>
      </c>
      <c r="I95" s="100" t="str">
        <f t="shared" si="13"/>
        <v>27</v>
      </c>
      <c r="J95" s="90">
        <v>27</v>
      </c>
      <c r="K95" s="90" t="s">
        <v>19864</v>
      </c>
      <c r="L95" s="90" t="s">
        <v>523</v>
      </c>
      <c r="M95" s="90" t="s">
        <v>19856</v>
      </c>
      <c r="N95" s="90" t="s">
        <v>19859</v>
      </c>
      <c r="O95" s="90" t="s">
        <v>19863</v>
      </c>
      <c r="P95" s="90" t="s">
        <v>19862</v>
      </c>
      <c r="Q95" s="91"/>
      <c r="R95" s="277">
        <f t="shared" si="14"/>
        <v>3</v>
      </c>
      <c r="S95" s="91"/>
      <c r="T95" s="91"/>
      <c r="U95" s="88" t="s">
        <v>19861</v>
      </c>
    </row>
    <row r="96" spans="1:21" ht="72">
      <c r="A96" s="99" t="str">
        <f t="shared" si="10"/>
        <v>ias que pueden ser reguladas.</v>
      </c>
      <c r="B96" s="99" t="str">
        <f t="shared" si="15"/>
        <v>90CONVEN</v>
      </c>
      <c r="C96" s="99" t="str">
        <f t="shared" si="11"/>
        <v>AYCONVENO9027</v>
      </c>
      <c r="D96" s="99" t="s">
        <v>1389</v>
      </c>
      <c r="E96" s="99" t="s">
        <v>7878</v>
      </c>
      <c r="F96" s="90" t="s">
        <v>24723</v>
      </c>
      <c r="G96" s="100" t="str">
        <f t="shared" si="12"/>
        <v>O90</v>
      </c>
      <c r="H96" s="90">
        <v>90</v>
      </c>
      <c r="I96" s="100" t="str">
        <f t="shared" si="13"/>
        <v>27</v>
      </c>
      <c r="J96" s="90">
        <v>27</v>
      </c>
      <c r="K96" s="90" t="s">
        <v>19860</v>
      </c>
      <c r="L96" s="90" t="s">
        <v>524</v>
      </c>
      <c r="M96" s="90" t="s">
        <v>19859</v>
      </c>
      <c r="N96" s="90" t="s">
        <v>19858</v>
      </c>
      <c r="O96" s="90" t="s">
        <v>19857</v>
      </c>
      <c r="P96" s="90" t="s">
        <v>19856</v>
      </c>
      <c r="Q96" s="91"/>
      <c r="R96" s="277">
        <f t="shared" si="14"/>
        <v>2</v>
      </c>
      <c r="S96" s="91"/>
      <c r="T96" s="91"/>
      <c r="U96" s="88" t="s">
        <v>19855</v>
      </c>
    </row>
    <row r="97" spans="1:21" ht="57.6">
      <c r="A97" s="99" t="str">
        <f t="shared" si="10"/>
        <v>sponde con el plazo previsto.</v>
      </c>
      <c r="B97" s="99" t="str">
        <f t="shared" si="15"/>
        <v>91CONVEN</v>
      </c>
      <c r="C97" s="99" t="str">
        <f t="shared" si="11"/>
        <v>AYCONVENO9127</v>
      </c>
      <c r="D97" s="99" t="s">
        <v>1389</v>
      </c>
      <c r="E97" s="99" t="s">
        <v>7878</v>
      </c>
      <c r="F97" s="90" t="s">
        <v>24723</v>
      </c>
      <c r="G97" s="100" t="str">
        <f t="shared" si="12"/>
        <v>O91</v>
      </c>
      <c r="H97" s="90">
        <v>91</v>
      </c>
      <c r="I97" s="100" t="str">
        <f t="shared" si="13"/>
        <v>27</v>
      </c>
      <c r="J97" s="90">
        <v>27</v>
      </c>
      <c r="K97" s="90" t="s">
        <v>19854</v>
      </c>
      <c r="L97" s="90" t="s">
        <v>522</v>
      </c>
      <c r="M97" s="90" t="s">
        <v>1459</v>
      </c>
      <c r="N97" s="90" t="s">
        <v>1460</v>
      </c>
      <c r="O97" s="90" t="s">
        <v>1461</v>
      </c>
      <c r="P97" s="90" t="s">
        <v>19853</v>
      </c>
      <c r="Q97" s="91"/>
      <c r="R97" s="277">
        <f t="shared" si="14"/>
        <v>4</v>
      </c>
      <c r="S97" s="91"/>
      <c r="T97" s="91"/>
      <c r="U97" s="88" t="s">
        <v>19852</v>
      </c>
    </row>
    <row r="98" spans="1:21" ht="57.6">
      <c r="A98" s="99" t="str">
        <f t="shared" si="10"/>
        <v>one un límite máximo general.</v>
      </c>
      <c r="B98" s="99" t="str">
        <f t="shared" si="15"/>
        <v>92CONVEN</v>
      </c>
      <c r="C98" s="99" t="str">
        <f t="shared" si="11"/>
        <v>AYCONVENO9227</v>
      </c>
      <c r="D98" s="99" t="s">
        <v>1389</v>
      </c>
      <c r="E98" s="99" t="s">
        <v>7878</v>
      </c>
      <c r="F98" s="90" t="s">
        <v>24723</v>
      </c>
      <c r="G98" s="100" t="str">
        <f t="shared" si="12"/>
        <v>O92</v>
      </c>
      <c r="H98" s="90">
        <v>92</v>
      </c>
      <c r="I98" s="100" t="str">
        <f t="shared" si="13"/>
        <v>27</v>
      </c>
      <c r="J98" s="90">
        <v>27</v>
      </c>
      <c r="K98" s="90" t="s">
        <v>19851</v>
      </c>
      <c r="L98" s="90" t="s">
        <v>524</v>
      </c>
      <c r="M98" s="90" t="s">
        <v>19850</v>
      </c>
      <c r="N98" s="90" t="s">
        <v>19849</v>
      </c>
      <c r="O98" s="90" t="s">
        <v>19848</v>
      </c>
      <c r="P98" s="90" t="s">
        <v>19847</v>
      </c>
      <c r="Q98" s="91"/>
      <c r="R98" s="277">
        <f t="shared" si="14"/>
        <v>2</v>
      </c>
      <c r="S98" s="91"/>
      <c r="T98" s="91"/>
      <c r="U98" s="88" t="s">
        <v>19846</v>
      </c>
    </row>
    <row r="99" spans="1:21" ht="86.4">
      <c r="A99" s="99" t="str">
        <f t="shared" ref="A99:A130" si="16">RIGHT(U99,29)</f>
        <v xml:space="preserve"> de acuerdos de este alcance.</v>
      </c>
      <c r="B99" s="99" t="str">
        <f t="shared" si="15"/>
        <v>93CONVEN</v>
      </c>
      <c r="C99" s="99" t="str">
        <f t="shared" ref="C99:C130" si="17">D99&amp;E99&amp;F99&amp;G99&amp;I99</f>
        <v>AYCONVENO9327</v>
      </c>
      <c r="D99" s="99" t="s">
        <v>1389</v>
      </c>
      <c r="E99" s="99" t="s">
        <v>7878</v>
      </c>
      <c r="F99" s="90" t="s">
        <v>24723</v>
      </c>
      <c r="G99" s="100" t="str">
        <f t="shared" ref="G99:G130" si="18">IF(H99&lt;9,"OO",IF(H99&lt;99,"O",""))&amp;H99</f>
        <v>O93</v>
      </c>
      <c r="H99" s="90">
        <v>93</v>
      </c>
      <c r="I99" s="100" t="str">
        <f t="shared" ref="I99:I130" si="19">IF(J99&lt;9,"O","")&amp;J99</f>
        <v>27</v>
      </c>
      <c r="J99" s="90">
        <v>27</v>
      </c>
      <c r="K99" s="90" t="s">
        <v>19845</v>
      </c>
      <c r="L99" s="90" t="s">
        <v>523</v>
      </c>
      <c r="M99" s="90" t="s">
        <v>19844</v>
      </c>
      <c r="N99" s="90" t="s">
        <v>19843</v>
      </c>
      <c r="O99" s="90" t="s">
        <v>19842</v>
      </c>
      <c r="P99" s="90" t="s">
        <v>19841</v>
      </c>
      <c r="Q99" s="91"/>
      <c r="R99" s="277">
        <f t="shared" si="14"/>
        <v>3</v>
      </c>
      <c r="S99" s="91"/>
      <c r="T99" s="91"/>
      <c r="U99" s="88" t="s">
        <v>19840</v>
      </c>
    </row>
    <row r="100" spans="1:21" ht="86.4">
      <c r="A100" s="99" t="str">
        <f t="shared" si="16"/>
        <v xml:space="preserve"> en los convenios de empresa.</v>
      </c>
      <c r="B100" t="str">
        <f t="shared" si="15"/>
        <v>94CONVEN</v>
      </c>
      <c r="C100" t="str">
        <f t="shared" si="17"/>
        <v>AYCONVENO9427</v>
      </c>
      <c r="D100" t="s">
        <v>1389</v>
      </c>
      <c r="E100" t="s">
        <v>7878</v>
      </c>
      <c r="F100" s="12" t="s">
        <v>24723</v>
      </c>
      <c r="G100" s="11" t="str">
        <f t="shared" si="18"/>
        <v>O94</v>
      </c>
      <c r="H100" s="12">
        <v>94</v>
      </c>
      <c r="I100" s="11" t="str">
        <f t="shared" si="19"/>
        <v>27</v>
      </c>
      <c r="J100" s="12">
        <v>27</v>
      </c>
      <c r="K100" s="12" t="s">
        <v>19839</v>
      </c>
      <c r="L100" s="12" t="s">
        <v>524</v>
      </c>
      <c r="M100" s="12" t="s">
        <v>19838</v>
      </c>
      <c r="N100" s="12" t="s">
        <v>19837</v>
      </c>
      <c r="O100" s="12" t="s">
        <v>19836</v>
      </c>
      <c r="P100" s="12" t="s">
        <v>19835</v>
      </c>
      <c r="Q100" s="8"/>
      <c r="R100" s="16">
        <f t="shared" si="14"/>
        <v>2</v>
      </c>
      <c r="S100" s="8"/>
      <c r="T100" s="8"/>
      <c r="U100" s="6" t="s">
        <v>19834</v>
      </c>
    </row>
    <row r="101" spans="1:21" ht="86.4">
      <c r="A101" s="99" t="str">
        <f t="shared" si="16"/>
        <v>ble de un convenio colectivo.</v>
      </c>
      <c r="B101" t="str">
        <f t="shared" si="15"/>
        <v>95CONVEN</v>
      </c>
      <c r="C101" t="str">
        <f t="shared" si="17"/>
        <v>AYCONVENO9527</v>
      </c>
      <c r="D101" t="s">
        <v>1389</v>
      </c>
      <c r="E101" t="s">
        <v>7878</v>
      </c>
      <c r="F101" s="12" t="s">
        <v>24723</v>
      </c>
      <c r="G101" s="11" t="str">
        <f t="shared" si="18"/>
        <v>O95</v>
      </c>
      <c r="H101" s="12">
        <v>95</v>
      </c>
      <c r="I101" s="11" t="str">
        <f t="shared" si="19"/>
        <v>27</v>
      </c>
      <c r="J101" s="12">
        <v>27</v>
      </c>
      <c r="K101" s="12" t="s">
        <v>19833</v>
      </c>
      <c r="L101" s="12" t="s">
        <v>523</v>
      </c>
      <c r="M101" s="12" t="s">
        <v>19832</v>
      </c>
      <c r="N101" s="12" t="s">
        <v>19831</v>
      </c>
      <c r="O101" s="12" t="s">
        <v>19830</v>
      </c>
      <c r="P101" s="12" t="s">
        <v>19829</v>
      </c>
      <c r="Q101" s="8"/>
      <c r="R101" s="16">
        <f t="shared" si="14"/>
        <v>3</v>
      </c>
      <c r="S101" s="8"/>
      <c r="T101" s="8"/>
      <c r="U101" s="6" t="s">
        <v>19828</v>
      </c>
    </row>
    <row r="102" spans="1:21" ht="86.4">
      <c r="A102" s="99" t="str">
        <f t="shared" si="16"/>
        <v>l aplicable en este contexto.</v>
      </c>
      <c r="B102" t="str">
        <f t="shared" si="15"/>
        <v>96CONVEN</v>
      </c>
      <c r="C102" t="str">
        <f t="shared" si="17"/>
        <v>AYCONVENO9627</v>
      </c>
      <c r="D102" t="s">
        <v>1389</v>
      </c>
      <c r="E102" t="s">
        <v>7878</v>
      </c>
      <c r="F102" s="12" t="s">
        <v>24723</v>
      </c>
      <c r="G102" s="11" t="str">
        <f t="shared" si="18"/>
        <v>O96</v>
      </c>
      <c r="H102" s="12">
        <v>96</v>
      </c>
      <c r="I102" s="11" t="str">
        <f t="shared" si="19"/>
        <v>27</v>
      </c>
      <c r="J102" s="12">
        <v>27</v>
      </c>
      <c r="K102" s="12" t="s">
        <v>19827</v>
      </c>
      <c r="L102" s="12" t="s">
        <v>523</v>
      </c>
      <c r="M102" s="12" t="s">
        <v>19826</v>
      </c>
      <c r="N102" s="12" t="s">
        <v>19825</v>
      </c>
      <c r="O102" s="12" t="s">
        <v>19824</v>
      </c>
      <c r="P102" s="12" t="s">
        <v>19823</v>
      </c>
      <c r="Q102" s="8"/>
      <c r="R102" s="16">
        <f t="shared" si="14"/>
        <v>3</v>
      </c>
      <c r="S102" s="8"/>
      <c r="T102" s="8"/>
      <c r="U102" s="6" t="s">
        <v>19822</v>
      </c>
    </row>
    <row r="103" spans="1:21" ht="72">
      <c r="A103" s="99" t="str">
        <f t="shared" si="16"/>
        <v>e del proceso de negociación.</v>
      </c>
      <c r="B103" t="str">
        <f t="shared" si="15"/>
        <v>97CONVEN</v>
      </c>
      <c r="C103" t="str">
        <f t="shared" si="17"/>
        <v>AYCONVENO9727</v>
      </c>
      <c r="D103" t="s">
        <v>1389</v>
      </c>
      <c r="E103" t="s">
        <v>7878</v>
      </c>
      <c r="F103" s="12" t="s">
        <v>24723</v>
      </c>
      <c r="G103" s="11" t="str">
        <f t="shared" si="18"/>
        <v>O97</v>
      </c>
      <c r="H103" s="12">
        <v>97</v>
      </c>
      <c r="I103" s="11" t="str">
        <f t="shared" si="19"/>
        <v>27</v>
      </c>
      <c r="J103" s="12">
        <v>27</v>
      </c>
      <c r="K103" s="12" t="s">
        <v>19821</v>
      </c>
      <c r="L103" s="12" t="s">
        <v>1387</v>
      </c>
      <c r="M103" s="12" t="s">
        <v>19820</v>
      </c>
      <c r="N103" s="12" t="s">
        <v>19819</v>
      </c>
      <c r="O103" s="12" t="s">
        <v>19818</v>
      </c>
      <c r="P103" s="12" t="s">
        <v>19817</v>
      </c>
      <c r="Q103" s="8"/>
      <c r="R103" s="16">
        <f t="shared" si="14"/>
        <v>1</v>
      </c>
      <c r="S103" s="8"/>
      <c r="T103" s="8"/>
      <c r="U103" s="6" t="s">
        <v>19816</v>
      </c>
    </row>
    <row r="104" spans="1:21" ht="86.4">
      <c r="A104" s="99" t="str">
        <f t="shared" si="16"/>
        <v xml:space="preserve"> estipulado en este contexto.</v>
      </c>
      <c r="B104" t="str">
        <f t="shared" si="15"/>
        <v>98CONVEN</v>
      </c>
      <c r="C104" t="str">
        <f t="shared" si="17"/>
        <v>AYCONVENO9827</v>
      </c>
      <c r="D104" t="s">
        <v>1389</v>
      </c>
      <c r="E104" t="s">
        <v>7878</v>
      </c>
      <c r="F104" s="12" t="s">
        <v>24723</v>
      </c>
      <c r="G104" s="11" t="str">
        <f t="shared" si="18"/>
        <v>O98</v>
      </c>
      <c r="H104" s="12">
        <v>98</v>
      </c>
      <c r="I104" s="11" t="str">
        <f t="shared" si="19"/>
        <v>27</v>
      </c>
      <c r="J104" s="12">
        <v>27</v>
      </c>
      <c r="K104" s="12" t="s">
        <v>19815</v>
      </c>
      <c r="L104" s="12" t="s">
        <v>524</v>
      </c>
      <c r="M104" s="12" t="s">
        <v>19814</v>
      </c>
      <c r="N104" s="12" t="s">
        <v>19813</v>
      </c>
      <c r="O104" s="12" t="s">
        <v>19812</v>
      </c>
      <c r="P104" s="12" t="s">
        <v>19811</v>
      </c>
      <c r="Q104" s="8"/>
      <c r="R104" s="16">
        <f t="shared" si="14"/>
        <v>2</v>
      </c>
      <c r="S104" s="8"/>
      <c r="T104" s="8"/>
      <c r="U104" s="6" t="s">
        <v>19810</v>
      </c>
    </row>
    <row r="105" spans="1:21" ht="86.4">
      <c r="A105" s="99" t="str">
        <f t="shared" si="16"/>
        <v>términos previstos en la ley.</v>
      </c>
      <c r="B105" t="str">
        <f t="shared" si="15"/>
        <v>99CONVEN</v>
      </c>
      <c r="C105" t="str">
        <f t="shared" si="17"/>
        <v>AYCONVEN9927</v>
      </c>
      <c r="D105" t="s">
        <v>1389</v>
      </c>
      <c r="E105" t="s">
        <v>7878</v>
      </c>
      <c r="F105" s="12" t="s">
        <v>24723</v>
      </c>
      <c r="G105" s="11" t="str">
        <f t="shared" si="18"/>
        <v>99</v>
      </c>
      <c r="H105" s="12">
        <v>99</v>
      </c>
      <c r="I105" s="11" t="str">
        <f t="shared" si="19"/>
        <v>27</v>
      </c>
      <c r="J105" s="12">
        <v>27</v>
      </c>
      <c r="K105" s="12" t="s">
        <v>19809</v>
      </c>
      <c r="L105" s="12" t="s">
        <v>523</v>
      </c>
      <c r="M105" s="12" t="s">
        <v>19808</v>
      </c>
      <c r="N105" s="12" t="s">
        <v>19807</v>
      </c>
      <c r="O105" s="12" t="s">
        <v>19806</v>
      </c>
      <c r="P105" s="12" t="s">
        <v>19805</v>
      </c>
      <c r="Q105" s="8"/>
      <c r="R105" s="16">
        <f t="shared" si="14"/>
        <v>3</v>
      </c>
      <c r="S105" s="8"/>
      <c r="T105" s="8"/>
      <c r="U105" s="6" t="s">
        <v>19804</v>
      </c>
    </row>
    <row r="106" spans="1:21" ht="72">
      <c r="A106" s="99" t="str">
        <f t="shared" si="16"/>
        <v>miento final de inaplicación.</v>
      </c>
      <c r="B106" t="str">
        <f t="shared" si="15"/>
        <v>100CONVEN</v>
      </c>
      <c r="C106" t="str">
        <f t="shared" si="17"/>
        <v>AYCONVEN10027</v>
      </c>
      <c r="D106" t="s">
        <v>1389</v>
      </c>
      <c r="E106" t="s">
        <v>7878</v>
      </c>
      <c r="F106" s="12" t="s">
        <v>24723</v>
      </c>
      <c r="G106" s="11" t="str">
        <f t="shared" si="18"/>
        <v>100</v>
      </c>
      <c r="H106" s="12">
        <v>100</v>
      </c>
      <c r="I106" s="11" t="str">
        <f t="shared" si="19"/>
        <v>27</v>
      </c>
      <c r="J106" s="12">
        <v>27</v>
      </c>
      <c r="K106" s="12" t="s">
        <v>19803</v>
      </c>
      <c r="L106" s="12" t="s">
        <v>524</v>
      </c>
      <c r="M106" s="12" t="s">
        <v>19802</v>
      </c>
      <c r="N106" s="12" t="s">
        <v>19801</v>
      </c>
      <c r="O106" s="12" t="s">
        <v>19800</v>
      </c>
      <c r="P106" s="12" t="s">
        <v>19799</v>
      </c>
      <c r="Q106" s="8"/>
      <c r="R106" s="16">
        <f t="shared" si="14"/>
        <v>2</v>
      </c>
      <c r="S106" s="8"/>
      <c r="T106" s="8"/>
      <c r="U106" s="6" t="s">
        <v>19798</v>
      </c>
    </row>
    <row r="107" spans="1:21" ht="72">
      <c r="A107" s="99" t="str">
        <f t="shared" si="16"/>
        <v>iación colectiva es autónoma.</v>
      </c>
      <c r="B107" t="str">
        <f t="shared" si="15"/>
        <v>101CONVEN</v>
      </c>
      <c r="C107" t="str">
        <f t="shared" si="17"/>
        <v>AYCONVEN10127</v>
      </c>
      <c r="D107" t="s">
        <v>1389</v>
      </c>
      <c r="E107" t="s">
        <v>7878</v>
      </c>
      <c r="F107" s="12" t="s">
        <v>24723</v>
      </c>
      <c r="G107" s="11" t="str">
        <f t="shared" si="18"/>
        <v>101</v>
      </c>
      <c r="H107" s="12">
        <v>101</v>
      </c>
      <c r="I107" s="11" t="str">
        <f t="shared" si="19"/>
        <v>27</v>
      </c>
      <c r="J107" s="12">
        <v>27</v>
      </c>
      <c r="K107" s="12" t="s">
        <v>19797</v>
      </c>
      <c r="L107" s="12" t="s">
        <v>523</v>
      </c>
      <c r="M107" s="12" t="s">
        <v>19796</v>
      </c>
      <c r="N107" s="12" t="s">
        <v>19795</v>
      </c>
      <c r="O107" s="12" t="s">
        <v>19794</v>
      </c>
      <c r="P107" s="12" t="s">
        <v>19793</v>
      </c>
      <c r="Q107" s="8"/>
      <c r="R107" s="16">
        <f t="shared" ref="R107:R138" si="20">IF(L107="A",1,IF(L107="B",2,IF(L107="C",3,4)))</f>
        <v>3</v>
      </c>
      <c r="S107" s="8"/>
      <c r="T107" s="8"/>
      <c r="U107" s="6" t="s">
        <v>19792</v>
      </c>
    </row>
    <row r="108" spans="1:21" ht="72">
      <c r="A108" s="99" t="str">
        <f t="shared" si="16"/>
        <v>ipio de buena fe negociadora.</v>
      </c>
      <c r="B108" t="str">
        <f t="shared" ref="B108:B139" si="21">H108&amp;F108</f>
        <v>102CONVEN</v>
      </c>
      <c r="C108" t="str">
        <f t="shared" si="17"/>
        <v>AYCONVEN10227</v>
      </c>
      <c r="D108" t="s">
        <v>1389</v>
      </c>
      <c r="E108" t="s">
        <v>7878</v>
      </c>
      <c r="F108" s="12" t="s">
        <v>24723</v>
      </c>
      <c r="G108" s="11" t="str">
        <f t="shared" si="18"/>
        <v>102</v>
      </c>
      <c r="H108" s="12">
        <v>102</v>
      </c>
      <c r="I108" s="11" t="str">
        <f t="shared" si="19"/>
        <v>27</v>
      </c>
      <c r="J108" s="12">
        <v>27</v>
      </c>
      <c r="K108" s="12" t="s">
        <v>19791</v>
      </c>
      <c r="L108" s="12" t="s">
        <v>523</v>
      </c>
      <c r="M108" s="12" t="s">
        <v>19790</v>
      </c>
      <c r="N108" s="12" t="s">
        <v>19789</v>
      </c>
      <c r="O108" s="12" t="s">
        <v>19788</v>
      </c>
      <c r="P108" s="12" t="s">
        <v>19787</v>
      </c>
      <c r="Q108" s="8"/>
      <c r="R108" s="16">
        <f t="shared" si="20"/>
        <v>3</v>
      </c>
      <c r="S108" s="8"/>
      <c r="T108" s="8"/>
      <c r="U108" s="6" t="s">
        <v>19786</v>
      </c>
    </row>
    <row r="109" spans="1:21" ht="86.4">
      <c r="A109" s="99" t="str">
        <f t="shared" si="16"/>
        <v>te de la autonomía colectiva.</v>
      </c>
      <c r="B109" t="str">
        <f t="shared" si="21"/>
        <v>103CONVEN</v>
      </c>
      <c r="C109" t="str">
        <f t="shared" si="17"/>
        <v>AYCONVEN10327</v>
      </c>
      <c r="D109" t="s">
        <v>1389</v>
      </c>
      <c r="E109" t="s">
        <v>7878</v>
      </c>
      <c r="F109" s="12" t="s">
        <v>24723</v>
      </c>
      <c r="G109" s="11" t="str">
        <f t="shared" si="18"/>
        <v>103</v>
      </c>
      <c r="H109" s="12">
        <v>103</v>
      </c>
      <c r="I109" s="11" t="str">
        <f t="shared" si="19"/>
        <v>27</v>
      </c>
      <c r="J109" s="12">
        <v>27</v>
      </c>
      <c r="K109" s="12" t="s">
        <v>19785</v>
      </c>
      <c r="L109" s="12" t="s">
        <v>523</v>
      </c>
      <c r="M109" s="12" t="s">
        <v>19784</v>
      </c>
      <c r="N109" s="12" t="s">
        <v>19783</v>
      </c>
      <c r="O109" s="12" t="s">
        <v>19782</v>
      </c>
      <c r="P109" s="12" t="s">
        <v>19781</v>
      </c>
      <c r="Q109" s="8"/>
      <c r="R109" s="16">
        <f t="shared" si="20"/>
        <v>3</v>
      </c>
      <c r="S109" s="8"/>
      <c r="T109" s="8"/>
      <c r="U109" s="6" t="s">
        <v>19780</v>
      </c>
    </row>
    <row r="110" spans="1:21" ht="86.4">
      <c r="A110" s="99" t="str">
        <f t="shared" si="16"/>
        <v>para determinar persistencia.</v>
      </c>
      <c r="B110" t="str">
        <f t="shared" si="21"/>
        <v>104CONVEN</v>
      </c>
      <c r="C110" t="str">
        <f t="shared" si="17"/>
        <v>AYCONVEN10427</v>
      </c>
      <c r="D110" t="s">
        <v>1389</v>
      </c>
      <c r="E110" t="s">
        <v>7878</v>
      </c>
      <c r="F110" s="12" t="s">
        <v>24723</v>
      </c>
      <c r="G110" s="11" t="str">
        <f t="shared" si="18"/>
        <v>104</v>
      </c>
      <c r="H110" s="12">
        <v>104</v>
      </c>
      <c r="I110" s="11" t="str">
        <f t="shared" si="19"/>
        <v>27</v>
      </c>
      <c r="J110" s="12">
        <v>27</v>
      </c>
      <c r="K110" s="12" t="s">
        <v>19779</v>
      </c>
      <c r="L110" s="12" t="s">
        <v>523</v>
      </c>
      <c r="M110" s="12" t="s">
        <v>19778</v>
      </c>
      <c r="N110" s="12" t="s">
        <v>19777</v>
      </c>
      <c r="O110" s="12" t="s">
        <v>19776</v>
      </c>
      <c r="P110" s="12" t="s">
        <v>19775</v>
      </c>
      <c r="Q110" s="8"/>
      <c r="R110" s="16">
        <f t="shared" si="20"/>
        <v>3</v>
      </c>
      <c r="S110" s="8"/>
      <c r="T110" s="8"/>
      <c r="U110" s="6" t="s">
        <v>19774</v>
      </c>
    </row>
    <row r="111" spans="1:21" ht="86.4">
      <c r="A111" s="99" t="str">
        <f t="shared" si="16"/>
        <v xml:space="preserve"> negociar nuevas condiciones.</v>
      </c>
      <c r="B111" t="str">
        <f t="shared" si="21"/>
        <v>105CONVEN</v>
      </c>
      <c r="C111" t="str">
        <f t="shared" si="17"/>
        <v>AYCONVEN10527</v>
      </c>
      <c r="D111" t="s">
        <v>1389</v>
      </c>
      <c r="E111" t="s">
        <v>7878</v>
      </c>
      <c r="F111" s="12" t="s">
        <v>24723</v>
      </c>
      <c r="G111" s="11" t="str">
        <f t="shared" si="18"/>
        <v>105</v>
      </c>
      <c r="H111" s="12">
        <v>105</v>
      </c>
      <c r="I111" s="11" t="str">
        <f t="shared" si="19"/>
        <v>27</v>
      </c>
      <c r="J111" s="12">
        <v>27</v>
      </c>
      <c r="K111" s="12" t="s">
        <v>19773</v>
      </c>
      <c r="L111" s="12" t="s">
        <v>523</v>
      </c>
      <c r="M111" s="12" t="s">
        <v>19772</v>
      </c>
      <c r="N111" s="12" t="s">
        <v>19771</v>
      </c>
      <c r="O111" s="12" t="s">
        <v>19770</v>
      </c>
      <c r="P111" s="12" t="s">
        <v>19769</v>
      </c>
      <c r="Q111" s="8"/>
      <c r="R111" s="16">
        <f t="shared" si="20"/>
        <v>3</v>
      </c>
      <c r="S111" s="8"/>
      <c r="T111" s="8"/>
      <c r="U111" s="6" t="s">
        <v>19768</v>
      </c>
    </row>
    <row r="112" spans="1:21" ht="86.4">
      <c r="A112" s="99" t="str">
        <f t="shared" si="16"/>
        <v>icarse bajo acuerdos válidos.</v>
      </c>
      <c r="B112" t="str">
        <f t="shared" si="21"/>
        <v>106CONVEN</v>
      </c>
      <c r="C112" t="str">
        <f t="shared" si="17"/>
        <v>AYCONVEN10627</v>
      </c>
      <c r="D112" t="s">
        <v>1389</v>
      </c>
      <c r="E112" t="s">
        <v>7878</v>
      </c>
      <c r="F112" s="12" t="s">
        <v>24723</v>
      </c>
      <c r="G112" s="11" t="str">
        <f t="shared" si="18"/>
        <v>106</v>
      </c>
      <c r="H112" s="12">
        <v>106</v>
      </c>
      <c r="I112" s="11" t="str">
        <f t="shared" si="19"/>
        <v>27</v>
      </c>
      <c r="J112" s="12">
        <v>27</v>
      </c>
      <c r="K112" s="12" t="s">
        <v>19767</v>
      </c>
      <c r="L112" s="12" t="s">
        <v>524</v>
      </c>
      <c r="M112" s="12" t="s">
        <v>19766</v>
      </c>
      <c r="N112" s="12" t="s">
        <v>19765</v>
      </c>
      <c r="O112" s="12" t="s">
        <v>19764</v>
      </c>
      <c r="P112" s="12" t="s">
        <v>19763</v>
      </c>
      <c r="Q112" s="8"/>
      <c r="R112" s="16">
        <f t="shared" si="20"/>
        <v>2</v>
      </c>
      <c r="S112" s="8"/>
      <c r="T112" s="8"/>
      <c r="U112" s="6" t="s">
        <v>19762</v>
      </c>
    </row>
    <row r="113" spans="1:21" ht="72">
      <c r="A113" s="99" t="str">
        <f t="shared" si="16"/>
        <v>sividad en la representación.</v>
      </c>
      <c r="B113" t="str">
        <f t="shared" si="21"/>
        <v>107CONVEN</v>
      </c>
      <c r="C113" t="str">
        <f t="shared" si="17"/>
        <v>AYCONVEN10727</v>
      </c>
      <c r="D113" t="s">
        <v>1389</v>
      </c>
      <c r="E113" t="s">
        <v>7878</v>
      </c>
      <c r="F113" s="12" t="s">
        <v>24723</v>
      </c>
      <c r="G113" s="11" t="str">
        <f t="shared" si="18"/>
        <v>107</v>
      </c>
      <c r="H113" s="12">
        <v>107</v>
      </c>
      <c r="I113" s="11" t="str">
        <f t="shared" si="19"/>
        <v>27</v>
      </c>
      <c r="J113" s="12">
        <v>27</v>
      </c>
      <c r="K113" s="12" t="s">
        <v>19761</v>
      </c>
      <c r="L113" s="12" t="s">
        <v>523</v>
      </c>
      <c r="M113" s="12" t="s">
        <v>19575</v>
      </c>
      <c r="N113" s="12" t="s">
        <v>19760</v>
      </c>
      <c r="O113" s="12" t="s">
        <v>19759</v>
      </c>
      <c r="P113" s="12" t="s">
        <v>19662</v>
      </c>
      <c r="Q113" s="8"/>
      <c r="R113" s="16">
        <f t="shared" si="20"/>
        <v>3</v>
      </c>
      <c r="S113" s="8"/>
      <c r="T113" s="8"/>
      <c r="U113" s="6" t="s">
        <v>19758</v>
      </c>
    </row>
    <row r="114" spans="1:21" ht="100.8">
      <c r="A114" s="99" t="str">
        <f t="shared" si="16"/>
        <v>de la voluntad del empleador.</v>
      </c>
      <c r="B114" t="str">
        <f t="shared" si="21"/>
        <v>108CONVEN</v>
      </c>
      <c r="C114" t="str">
        <f t="shared" si="17"/>
        <v>AYCONVEN10827</v>
      </c>
      <c r="D114" t="s">
        <v>1389</v>
      </c>
      <c r="E114" t="s">
        <v>7878</v>
      </c>
      <c r="F114" s="12" t="s">
        <v>24723</v>
      </c>
      <c r="G114" s="11" t="str">
        <f t="shared" si="18"/>
        <v>108</v>
      </c>
      <c r="H114" s="12">
        <v>108</v>
      </c>
      <c r="I114" s="11" t="str">
        <f t="shared" si="19"/>
        <v>27</v>
      </c>
      <c r="J114" s="12">
        <v>27</v>
      </c>
      <c r="K114" s="12" t="s">
        <v>19757</v>
      </c>
      <c r="L114" s="12" t="s">
        <v>524</v>
      </c>
      <c r="M114" s="12" t="s">
        <v>19756</v>
      </c>
      <c r="N114" s="12" t="s">
        <v>19755</v>
      </c>
      <c r="O114" s="12" t="s">
        <v>19754</v>
      </c>
      <c r="P114" s="12" t="s">
        <v>19753</v>
      </c>
      <c r="Q114" s="8"/>
      <c r="R114" s="16">
        <f t="shared" si="20"/>
        <v>2</v>
      </c>
      <c r="S114" s="8"/>
      <c r="T114" s="8"/>
      <c r="U114" s="6" t="s">
        <v>19752</v>
      </c>
    </row>
    <row r="115" spans="1:21" ht="86.4">
      <c r="A115" s="99" t="str">
        <f t="shared" si="16"/>
        <v>icamente por este porcentaje.</v>
      </c>
      <c r="B115" t="str">
        <f t="shared" si="21"/>
        <v>109CONVEN</v>
      </c>
      <c r="C115" t="str">
        <f t="shared" si="17"/>
        <v>AYCONVEN10927</v>
      </c>
      <c r="D115" t="s">
        <v>1389</v>
      </c>
      <c r="E115" t="s">
        <v>7878</v>
      </c>
      <c r="F115" s="12" t="s">
        <v>24723</v>
      </c>
      <c r="G115" s="11" t="str">
        <f t="shared" si="18"/>
        <v>109</v>
      </c>
      <c r="H115" s="12">
        <v>109</v>
      </c>
      <c r="I115" s="11" t="str">
        <f t="shared" si="19"/>
        <v>27</v>
      </c>
      <c r="J115" s="12">
        <v>27</v>
      </c>
      <c r="K115" s="12" t="s">
        <v>19751</v>
      </c>
      <c r="L115" s="12" t="s">
        <v>524</v>
      </c>
      <c r="M115" s="12" t="s">
        <v>19578</v>
      </c>
      <c r="N115" s="12" t="s">
        <v>19750</v>
      </c>
      <c r="O115" s="12" t="s">
        <v>19576</v>
      </c>
      <c r="P115" s="12" t="s">
        <v>19749</v>
      </c>
      <c r="Q115" s="8"/>
      <c r="R115" s="16">
        <f t="shared" si="20"/>
        <v>2</v>
      </c>
      <c r="S115" s="8"/>
      <c r="T115" s="8"/>
      <c r="U115" s="6" t="s">
        <v>19748</v>
      </c>
    </row>
    <row r="116" spans="1:21" ht="72">
      <c r="A116" s="99" t="str">
        <f t="shared" si="16"/>
        <v>ás amplios como el sectorial.</v>
      </c>
      <c r="B116" t="str">
        <f t="shared" si="21"/>
        <v>110CONVEN</v>
      </c>
      <c r="C116" t="str">
        <f t="shared" si="17"/>
        <v>AYCONVEN11027</v>
      </c>
      <c r="D116" t="s">
        <v>1389</v>
      </c>
      <c r="E116" t="s">
        <v>7878</v>
      </c>
      <c r="F116" s="12" t="s">
        <v>24723</v>
      </c>
      <c r="G116" s="11" t="str">
        <f t="shared" si="18"/>
        <v>110</v>
      </c>
      <c r="H116" s="12">
        <v>110</v>
      </c>
      <c r="I116" s="11" t="str">
        <f t="shared" si="19"/>
        <v>27</v>
      </c>
      <c r="J116" s="12">
        <v>27</v>
      </c>
      <c r="K116" s="12" t="s">
        <v>19747</v>
      </c>
      <c r="L116" s="12" t="s">
        <v>524</v>
      </c>
      <c r="M116" s="12" t="s">
        <v>19746</v>
      </c>
      <c r="N116" s="12" t="s">
        <v>19745</v>
      </c>
      <c r="O116" s="12" t="s">
        <v>19653</v>
      </c>
      <c r="P116" s="12" t="s">
        <v>19652</v>
      </c>
      <c r="Q116" s="8"/>
      <c r="R116" s="16">
        <f t="shared" si="20"/>
        <v>2</v>
      </c>
      <c r="S116" s="8"/>
      <c r="T116" s="8"/>
      <c r="U116" s="6" t="s">
        <v>19744</v>
      </c>
    </row>
    <row r="117" spans="1:21" ht="72">
      <c r="A117" s="99" t="str">
        <f t="shared" si="16"/>
        <v>lo estipulado en el artículo.</v>
      </c>
      <c r="B117" t="str">
        <f t="shared" si="21"/>
        <v>111CONVEN</v>
      </c>
      <c r="C117" t="str">
        <f t="shared" si="17"/>
        <v>AYCONVEN11127</v>
      </c>
      <c r="D117" t="s">
        <v>1389</v>
      </c>
      <c r="E117" t="s">
        <v>7878</v>
      </c>
      <c r="F117" s="12" t="s">
        <v>24723</v>
      </c>
      <c r="G117" s="11" t="str">
        <f t="shared" si="18"/>
        <v>111</v>
      </c>
      <c r="H117" s="12">
        <v>111</v>
      </c>
      <c r="I117" s="11" t="str">
        <f t="shared" si="19"/>
        <v>27</v>
      </c>
      <c r="J117" s="12">
        <v>27</v>
      </c>
      <c r="K117" s="12" t="s">
        <v>19743</v>
      </c>
      <c r="L117" s="12" t="s">
        <v>524</v>
      </c>
      <c r="M117" s="12" t="s">
        <v>19363</v>
      </c>
      <c r="N117" s="12" t="s">
        <v>19362</v>
      </c>
      <c r="O117" s="12" t="s">
        <v>19361</v>
      </c>
      <c r="P117" s="12" t="s">
        <v>19360</v>
      </c>
      <c r="Q117" s="8"/>
      <c r="R117" s="16">
        <f t="shared" si="20"/>
        <v>2</v>
      </c>
      <c r="S117" s="8"/>
      <c r="T117" s="8"/>
      <c r="U117" s="6" t="s">
        <v>19742</v>
      </c>
    </row>
    <row r="118" spans="1:21" ht="86.4">
      <c r="A118" s="99" t="str">
        <f t="shared" si="16"/>
        <v xml:space="preserve"> previo para la constitución.</v>
      </c>
      <c r="B118" t="str">
        <f t="shared" si="21"/>
        <v>112CONVEN</v>
      </c>
      <c r="C118" t="str">
        <f t="shared" si="17"/>
        <v>AYCONVEN11227</v>
      </c>
      <c r="D118" t="s">
        <v>1389</v>
      </c>
      <c r="E118" t="s">
        <v>7878</v>
      </c>
      <c r="F118" s="12" t="s">
        <v>24723</v>
      </c>
      <c r="G118" s="11" t="str">
        <f t="shared" si="18"/>
        <v>112</v>
      </c>
      <c r="H118" s="12">
        <v>112</v>
      </c>
      <c r="I118" s="11" t="str">
        <f t="shared" si="19"/>
        <v>27</v>
      </c>
      <c r="J118" s="12">
        <v>27</v>
      </c>
      <c r="K118" s="12" t="s">
        <v>19741</v>
      </c>
      <c r="L118" s="12" t="s">
        <v>524</v>
      </c>
      <c r="M118" s="12" t="s">
        <v>19740</v>
      </c>
      <c r="N118" s="12" t="s">
        <v>19739</v>
      </c>
      <c r="O118" s="12" t="s">
        <v>19738</v>
      </c>
      <c r="P118" s="12" t="s">
        <v>19737</v>
      </c>
      <c r="Q118" s="8"/>
      <c r="R118" s="16">
        <f t="shared" si="20"/>
        <v>2</v>
      </c>
      <c r="S118" s="8"/>
      <c r="T118" s="8"/>
      <c r="U118" s="6" t="s">
        <v>19736</v>
      </c>
    </row>
    <row r="119" spans="1:21" ht="86.4">
      <c r="A119" s="99" t="str">
        <f t="shared" si="16"/>
        <v>o establecido en el artículo.</v>
      </c>
      <c r="B119" t="str">
        <f t="shared" si="21"/>
        <v>113CONVEN</v>
      </c>
      <c r="C119" t="str">
        <f t="shared" si="17"/>
        <v>AYCONVEN11327</v>
      </c>
      <c r="D119" t="s">
        <v>1389</v>
      </c>
      <c r="E119" t="s">
        <v>7878</v>
      </c>
      <c r="F119" s="12" t="s">
        <v>24723</v>
      </c>
      <c r="G119" s="11" t="str">
        <f t="shared" si="18"/>
        <v>113</v>
      </c>
      <c r="H119" s="12">
        <v>113</v>
      </c>
      <c r="I119" s="11" t="str">
        <f t="shared" si="19"/>
        <v>27</v>
      </c>
      <c r="J119" s="12">
        <v>27</v>
      </c>
      <c r="K119" s="12" t="s">
        <v>19735</v>
      </c>
      <c r="L119" s="12" t="s">
        <v>523</v>
      </c>
      <c r="M119" s="12" t="s">
        <v>19734</v>
      </c>
      <c r="N119" s="12" t="s">
        <v>19733</v>
      </c>
      <c r="O119" s="12" t="s">
        <v>19732</v>
      </c>
      <c r="P119" s="12" t="s">
        <v>19731</v>
      </c>
      <c r="Q119" s="8"/>
      <c r="R119" s="16">
        <f t="shared" si="20"/>
        <v>3</v>
      </c>
      <c r="S119" s="8"/>
      <c r="T119" s="8"/>
      <c r="U119" s="6" t="s">
        <v>19730</v>
      </c>
    </row>
    <row r="120" spans="1:21" ht="57.6">
      <c r="A120" s="99" t="str">
        <f t="shared" si="16"/>
        <v>corresponde con la normativa.</v>
      </c>
      <c r="B120" t="str">
        <f t="shared" si="21"/>
        <v>114CONVEN</v>
      </c>
      <c r="C120" t="str">
        <f t="shared" si="17"/>
        <v>AYCONVEN11427</v>
      </c>
      <c r="D120" t="s">
        <v>1389</v>
      </c>
      <c r="E120" t="s">
        <v>7878</v>
      </c>
      <c r="F120" s="12" t="s">
        <v>24723</v>
      </c>
      <c r="G120" s="11" t="str">
        <f t="shared" si="18"/>
        <v>114</v>
      </c>
      <c r="H120" s="12">
        <v>114</v>
      </c>
      <c r="I120" s="11" t="str">
        <f t="shared" si="19"/>
        <v>27</v>
      </c>
      <c r="J120" s="12">
        <v>27</v>
      </c>
      <c r="K120" s="12" t="s">
        <v>19729</v>
      </c>
      <c r="L120" s="12" t="s">
        <v>524</v>
      </c>
      <c r="M120" s="12" t="s">
        <v>19728</v>
      </c>
      <c r="N120" s="12" t="s">
        <v>3926</v>
      </c>
      <c r="O120" s="12" t="s">
        <v>184</v>
      </c>
      <c r="P120" s="12" t="s">
        <v>19727</v>
      </c>
      <c r="Q120" s="8"/>
      <c r="R120" s="16">
        <f t="shared" si="20"/>
        <v>2</v>
      </c>
      <c r="S120" s="8"/>
      <c r="T120" s="8"/>
      <c r="U120" s="6" t="s">
        <v>19726</v>
      </c>
    </row>
    <row r="121" spans="1:21" ht="86.4">
      <c r="A121" s="99" t="str">
        <f t="shared" si="16"/>
        <v>l contenido de los convenios.</v>
      </c>
      <c r="B121" t="str">
        <f t="shared" si="21"/>
        <v>115CONVEN</v>
      </c>
      <c r="C121" t="str">
        <f t="shared" si="17"/>
        <v>AYCONVEN11527</v>
      </c>
      <c r="D121" t="s">
        <v>1389</v>
      </c>
      <c r="E121" t="s">
        <v>7878</v>
      </c>
      <c r="F121" s="12" t="s">
        <v>24723</v>
      </c>
      <c r="G121" s="11" t="str">
        <f t="shared" si="18"/>
        <v>115</v>
      </c>
      <c r="H121" s="12">
        <v>115</v>
      </c>
      <c r="I121" s="11" t="str">
        <f t="shared" si="19"/>
        <v>27</v>
      </c>
      <c r="J121" s="12">
        <v>27</v>
      </c>
      <c r="K121" s="12" t="s">
        <v>19725</v>
      </c>
      <c r="L121" s="12" t="s">
        <v>524</v>
      </c>
      <c r="M121" s="12" t="s">
        <v>19724</v>
      </c>
      <c r="N121" s="12" t="s">
        <v>19723</v>
      </c>
      <c r="O121" s="12" t="s">
        <v>19722</v>
      </c>
      <c r="P121" s="12" t="s">
        <v>19721</v>
      </c>
      <c r="Q121" s="8"/>
      <c r="R121" s="16">
        <f t="shared" si="20"/>
        <v>2</v>
      </c>
      <c r="S121" s="8"/>
      <c r="T121" s="8"/>
      <c r="U121" s="6" t="s">
        <v>19720</v>
      </c>
    </row>
    <row r="122" spans="1:21" ht="86.4">
      <c r="A122" s="99" t="str">
        <f t="shared" si="16"/>
        <v>torio en todos los convenios.</v>
      </c>
      <c r="B122" t="str">
        <f t="shared" si="21"/>
        <v>116CONVEN</v>
      </c>
      <c r="C122" t="str">
        <f t="shared" si="17"/>
        <v>AYCONVEN11627</v>
      </c>
      <c r="D122" t="s">
        <v>1389</v>
      </c>
      <c r="E122" t="s">
        <v>7878</v>
      </c>
      <c r="F122" s="12" t="s">
        <v>24723</v>
      </c>
      <c r="G122" s="11" t="str">
        <f t="shared" si="18"/>
        <v>116</v>
      </c>
      <c r="H122" s="12">
        <v>116</v>
      </c>
      <c r="I122" s="11" t="str">
        <f t="shared" si="19"/>
        <v>27</v>
      </c>
      <c r="J122" s="12">
        <v>27</v>
      </c>
      <c r="K122" s="12" t="s">
        <v>19719</v>
      </c>
      <c r="L122" s="12" t="s">
        <v>524</v>
      </c>
      <c r="M122" s="12" t="s">
        <v>19718</v>
      </c>
      <c r="N122" s="12" t="s">
        <v>19717</v>
      </c>
      <c r="O122" s="12" t="s">
        <v>19716</v>
      </c>
      <c r="P122" s="12" t="s">
        <v>19715</v>
      </c>
      <c r="Q122" s="8"/>
      <c r="R122" s="16">
        <f t="shared" si="20"/>
        <v>2</v>
      </c>
      <c r="S122" s="8"/>
      <c r="T122" s="8"/>
      <c r="U122" s="6" t="s">
        <v>19714</v>
      </c>
    </row>
    <row r="123" spans="1:21" ht="86.4">
      <c r="A123" s="99" t="str">
        <f t="shared" si="16"/>
        <v>onal y no el único requisito.</v>
      </c>
      <c r="B123" t="str">
        <f t="shared" si="21"/>
        <v>117CONVEN</v>
      </c>
      <c r="C123" t="str">
        <f t="shared" si="17"/>
        <v>AYCONVEN11727</v>
      </c>
      <c r="D123" t="s">
        <v>1389</v>
      </c>
      <c r="E123" t="s">
        <v>7878</v>
      </c>
      <c r="F123" s="12" t="s">
        <v>24723</v>
      </c>
      <c r="G123" s="11" t="str">
        <f t="shared" si="18"/>
        <v>117</v>
      </c>
      <c r="H123" s="12">
        <v>117</v>
      </c>
      <c r="I123" s="11" t="str">
        <f t="shared" si="19"/>
        <v>27</v>
      </c>
      <c r="J123" s="12">
        <v>27</v>
      </c>
      <c r="K123" s="12" t="s">
        <v>19713</v>
      </c>
      <c r="L123" s="12" t="s">
        <v>523</v>
      </c>
      <c r="M123" s="12" t="s">
        <v>19712</v>
      </c>
      <c r="N123" s="12" t="s">
        <v>19711</v>
      </c>
      <c r="O123" s="12" t="s">
        <v>19710</v>
      </c>
      <c r="P123" s="12" t="s">
        <v>19709</v>
      </c>
      <c r="Q123" s="8"/>
      <c r="R123" s="16">
        <f t="shared" si="20"/>
        <v>3</v>
      </c>
      <c r="S123" s="8"/>
      <c r="T123" s="8"/>
      <c r="U123" s="6" t="s">
        <v>19708</v>
      </c>
    </row>
    <row r="124" spans="1:21" ht="72">
      <c r="A124" s="99" t="str">
        <f t="shared" si="16"/>
        <v>negociación entre las partes.</v>
      </c>
      <c r="B124" t="str">
        <f t="shared" si="21"/>
        <v>118CONVEN</v>
      </c>
      <c r="C124" t="str">
        <f t="shared" si="17"/>
        <v>AYCONVEN11827</v>
      </c>
      <c r="D124" t="s">
        <v>1389</v>
      </c>
      <c r="E124" t="s">
        <v>7878</v>
      </c>
      <c r="F124" s="12" t="s">
        <v>24723</v>
      </c>
      <c r="G124" s="11" t="str">
        <f t="shared" si="18"/>
        <v>118</v>
      </c>
      <c r="H124" s="12">
        <v>118</v>
      </c>
      <c r="I124" s="11" t="str">
        <f t="shared" si="19"/>
        <v>27</v>
      </c>
      <c r="J124" s="12">
        <v>27</v>
      </c>
      <c r="K124" s="12" t="s">
        <v>19707</v>
      </c>
      <c r="L124" s="12" t="s">
        <v>524</v>
      </c>
      <c r="M124" s="12" t="s">
        <v>19584</v>
      </c>
      <c r="N124" s="12" t="s">
        <v>19583</v>
      </c>
      <c r="O124" s="12" t="s">
        <v>19706</v>
      </c>
      <c r="P124" s="12" t="s">
        <v>19705</v>
      </c>
      <c r="Q124" s="8"/>
      <c r="R124" s="16">
        <f t="shared" si="20"/>
        <v>2</v>
      </c>
      <c r="S124" s="8"/>
      <c r="T124" s="8"/>
      <c r="U124" s="6" t="s">
        <v>19704</v>
      </c>
    </row>
    <row r="125" spans="1:21" ht="57.6">
      <c r="A125" s="99" t="str">
        <f t="shared" si="16"/>
        <v>e el tiempo máximo permitido.</v>
      </c>
      <c r="B125" t="str">
        <f t="shared" si="21"/>
        <v>119CONVEN</v>
      </c>
      <c r="C125" t="str">
        <f t="shared" si="17"/>
        <v>AYCONVEN11927</v>
      </c>
      <c r="D125" t="s">
        <v>1389</v>
      </c>
      <c r="E125" t="s">
        <v>7878</v>
      </c>
      <c r="F125" s="12" t="s">
        <v>24723</v>
      </c>
      <c r="G125" s="11" t="str">
        <f t="shared" si="18"/>
        <v>119</v>
      </c>
      <c r="H125" s="12">
        <v>119</v>
      </c>
      <c r="I125" s="11" t="str">
        <f t="shared" si="19"/>
        <v>27</v>
      </c>
      <c r="J125" s="12">
        <v>27</v>
      </c>
      <c r="K125" s="12" t="s">
        <v>19703</v>
      </c>
      <c r="L125" s="12" t="s">
        <v>523</v>
      </c>
      <c r="M125" s="12" t="s">
        <v>1459</v>
      </c>
      <c r="N125" s="12" t="s">
        <v>1460</v>
      </c>
      <c r="O125" s="12" t="s">
        <v>1461</v>
      </c>
      <c r="P125" s="12" t="s">
        <v>3926</v>
      </c>
      <c r="Q125" s="8"/>
      <c r="R125" s="16">
        <f t="shared" si="20"/>
        <v>3</v>
      </c>
      <c r="S125" s="8"/>
      <c r="T125" s="8"/>
      <c r="U125" s="6" t="s">
        <v>19702</v>
      </c>
    </row>
    <row r="126" spans="1:21" ht="72">
      <c r="A126" s="99" t="str">
        <f t="shared" si="16"/>
        <v>en competencias en esta área.</v>
      </c>
      <c r="B126" t="str">
        <f t="shared" si="21"/>
        <v>120CONVEN</v>
      </c>
      <c r="C126" t="str">
        <f t="shared" si="17"/>
        <v>AYCONVEN12027</v>
      </c>
      <c r="D126" t="s">
        <v>1389</v>
      </c>
      <c r="E126" t="s">
        <v>7878</v>
      </c>
      <c r="F126" s="12" t="s">
        <v>24723</v>
      </c>
      <c r="G126" s="11" t="str">
        <f t="shared" si="18"/>
        <v>120</v>
      </c>
      <c r="H126" s="12">
        <v>120</v>
      </c>
      <c r="I126" s="11" t="str">
        <f t="shared" si="19"/>
        <v>27</v>
      </c>
      <c r="J126" s="12">
        <v>27</v>
      </c>
      <c r="K126" s="12" t="s">
        <v>19701</v>
      </c>
      <c r="L126" s="12" t="s">
        <v>524</v>
      </c>
      <c r="M126" s="12" t="s">
        <v>19618</v>
      </c>
      <c r="N126" s="12" t="s">
        <v>19700</v>
      </c>
      <c r="O126" s="12" t="s">
        <v>19699</v>
      </c>
      <c r="P126" s="12" t="s">
        <v>19698</v>
      </c>
      <c r="Q126" s="8"/>
      <c r="R126" s="16">
        <f t="shared" si="20"/>
        <v>2</v>
      </c>
      <c r="S126" s="8"/>
      <c r="T126" s="8"/>
      <c r="U126" s="6" t="s">
        <v>19697</v>
      </c>
    </row>
    <row r="127" spans="1:21" ht="72">
      <c r="A127" s="99" t="str">
        <f t="shared" si="16"/>
        <v xml:space="preserve"> interpretación del convenio.</v>
      </c>
      <c r="B127" t="str">
        <f t="shared" si="21"/>
        <v>121CONVEN</v>
      </c>
      <c r="C127" t="str">
        <f t="shared" si="17"/>
        <v>AYCONVEN12127</v>
      </c>
      <c r="D127" t="s">
        <v>1389</v>
      </c>
      <c r="E127" t="s">
        <v>7878</v>
      </c>
      <c r="F127" s="12" t="s">
        <v>24723</v>
      </c>
      <c r="G127" s="11" t="str">
        <f t="shared" si="18"/>
        <v>121</v>
      </c>
      <c r="H127" s="12">
        <v>121</v>
      </c>
      <c r="I127" s="11" t="str">
        <f t="shared" si="19"/>
        <v>27</v>
      </c>
      <c r="J127" s="12">
        <v>27</v>
      </c>
      <c r="K127" s="12" t="s">
        <v>19696</v>
      </c>
      <c r="L127" s="12" t="s">
        <v>524</v>
      </c>
      <c r="M127" s="12" t="s">
        <v>19695</v>
      </c>
      <c r="N127" s="12" t="s">
        <v>19694</v>
      </c>
      <c r="O127" s="12" t="s">
        <v>19222</v>
      </c>
      <c r="P127" s="12" t="s">
        <v>19693</v>
      </c>
      <c r="Q127" s="8"/>
      <c r="R127" s="16">
        <f t="shared" si="20"/>
        <v>2</v>
      </c>
      <c r="S127" s="8"/>
      <c r="T127" s="8"/>
      <c r="U127" s="6" t="s">
        <v>19692</v>
      </c>
    </row>
    <row r="128" spans="1:21" ht="72">
      <c r="A128" s="99" t="str">
        <f t="shared" si="16"/>
        <v>mite hasta 15 representantes.</v>
      </c>
      <c r="B128" t="str">
        <f t="shared" si="21"/>
        <v>122CONVEN</v>
      </c>
      <c r="C128" t="str">
        <f t="shared" si="17"/>
        <v>AYCONVEN12227</v>
      </c>
      <c r="D128" t="s">
        <v>1389</v>
      </c>
      <c r="E128" t="s">
        <v>7878</v>
      </c>
      <c r="F128" s="12" t="s">
        <v>24723</v>
      </c>
      <c r="G128" s="11" t="str">
        <f t="shared" si="18"/>
        <v>122</v>
      </c>
      <c r="H128" s="12">
        <v>122</v>
      </c>
      <c r="I128" s="11" t="str">
        <f t="shared" si="19"/>
        <v>27</v>
      </c>
      <c r="J128" s="12">
        <v>27</v>
      </c>
      <c r="K128" s="12" t="s">
        <v>19691</v>
      </c>
      <c r="L128" s="12" t="s">
        <v>522</v>
      </c>
      <c r="M128" s="12" t="s">
        <v>19690</v>
      </c>
      <c r="N128" s="12" t="s">
        <v>4180</v>
      </c>
      <c r="O128" s="12" t="s">
        <v>19689</v>
      </c>
      <c r="P128" s="12" t="s">
        <v>19688</v>
      </c>
      <c r="Q128" s="8"/>
      <c r="R128" s="16">
        <f t="shared" si="20"/>
        <v>4</v>
      </c>
      <c r="S128" s="8"/>
      <c r="T128" s="8"/>
      <c r="U128" s="6" t="s">
        <v>19687</v>
      </c>
    </row>
    <row r="129" spans="1:21" ht="86.4">
      <c r="A129" s="99" t="str">
        <f t="shared" si="16"/>
        <v>io para aprobar los acuerdos.</v>
      </c>
      <c r="B129" t="str">
        <f t="shared" si="21"/>
        <v>123CONVEN</v>
      </c>
      <c r="C129" t="str">
        <f t="shared" si="17"/>
        <v>AYCONVEN12327</v>
      </c>
      <c r="D129" t="s">
        <v>1389</v>
      </c>
      <c r="E129" t="s">
        <v>7878</v>
      </c>
      <c r="F129" s="12" t="s">
        <v>24723</v>
      </c>
      <c r="G129" s="11" t="str">
        <f t="shared" si="18"/>
        <v>123</v>
      </c>
      <c r="H129" s="12">
        <v>123</v>
      </c>
      <c r="I129" s="11" t="str">
        <f t="shared" si="19"/>
        <v>27</v>
      </c>
      <c r="J129" s="12">
        <v>27</v>
      </c>
      <c r="K129" s="12" t="s">
        <v>19686</v>
      </c>
      <c r="L129" s="12" t="s">
        <v>524</v>
      </c>
      <c r="M129" s="12" t="s">
        <v>19685</v>
      </c>
      <c r="N129" s="12" t="s">
        <v>19684</v>
      </c>
      <c r="O129" s="12" t="s">
        <v>19683</v>
      </c>
      <c r="P129" s="12" t="s">
        <v>19682</v>
      </c>
      <c r="Q129" s="8"/>
      <c r="R129" s="16">
        <f t="shared" si="20"/>
        <v>2</v>
      </c>
      <c r="S129" s="8"/>
      <c r="T129" s="8"/>
      <c r="U129" s="6" t="s">
        <v>19681</v>
      </c>
    </row>
    <row r="130" spans="1:21" ht="100.8">
      <c r="A130" s="99" t="str">
        <f t="shared" si="16"/>
        <v>representatividad reconocida.</v>
      </c>
      <c r="B130" t="str">
        <f t="shared" si="21"/>
        <v>124CONVEN</v>
      </c>
      <c r="C130" t="str">
        <f t="shared" si="17"/>
        <v>AYCONVEN12427</v>
      </c>
      <c r="D130" t="s">
        <v>1389</v>
      </c>
      <c r="E130" t="s">
        <v>7878</v>
      </c>
      <c r="F130" s="12" t="s">
        <v>24723</v>
      </c>
      <c r="G130" s="11" t="str">
        <f t="shared" si="18"/>
        <v>124</v>
      </c>
      <c r="H130" s="12">
        <v>124</v>
      </c>
      <c r="I130" s="11" t="str">
        <f t="shared" si="19"/>
        <v>27</v>
      </c>
      <c r="J130" s="12">
        <v>27</v>
      </c>
      <c r="K130" s="12" t="s">
        <v>19680</v>
      </c>
      <c r="L130" s="12" t="s">
        <v>524</v>
      </c>
      <c r="M130" s="12" t="s">
        <v>19578</v>
      </c>
      <c r="N130" s="12" t="s">
        <v>19679</v>
      </c>
      <c r="O130" s="12" t="s">
        <v>19678</v>
      </c>
      <c r="P130" s="12" t="s">
        <v>19576</v>
      </c>
      <c r="Q130" s="8"/>
      <c r="R130" s="16">
        <f t="shared" si="20"/>
        <v>2</v>
      </c>
      <c r="S130" s="8"/>
      <c r="T130" s="8"/>
      <c r="U130" s="6" t="s">
        <v>19677</v>
      </c>
    </row>
    <row r="131" spans="1:21" ht="86.4">
      <c r="A131" s="99" t="str">
        <f t="shared" ref="A131:A151" si="22">RIGHT(U131,29)</f>
        <v>sujeto a condiciones previas.</v>
      </c>
      <c r="B131" t="str">
        <f t="shared" si="21"/>
        <v>125CONVEN</v>
      </c>
      <c r="C131" t="str">
        <f t="shared" ref="C131:C151" si="23">D131&amp;E131&amp;F131&amp;G131&amp;I131</f>
        <v>AYCONVEN12527</v>
      </c>
      <c r="D131" t="s">
        <v>1389</v>
      </c>
      <c r="E131" t="s">
        <v>7878</v>
      </c>
      <c r="F131" s="12" t="s">
        <v>24723</v>
      </c>
      <c r="G131" s="11" t="str">
        <f t="shared" ref="G131:G151" si="24">IF(H131&lt;9,"OO",IF(H131&lt;99,"O",""))&amp;H131</f>
        <v>125</v>
      </c>
      <c r="H131" s="12">
        <v>125</v>
      </c>
      <c r="I131" s="11" t="str">
        <f t="shared" ref="I131:I151" si="25">IF(J131&lt;9,"O","")&amp;J131</f>
        <v>27</v>
      </c>
      <c r="J131" s="12">
        <v>27</v>
      </c>
      <c r="K131" s="12" t="s">
        <v>19676</v>
      </c>
      <c r="L131" s="12" t="s">
        <v>524</v>
      </c>
      <c r="M131" s="12" t="s">
        <v>19675</v>
      </c>
      <c r="N131" s="12" t="s">
        <v>19674</v>
      </c>
      <c r="O131" s="12" t="s">
        <v>19673</v>
      </c>
      <c r="P131" s="12" t="s">
        <v>19672</v>
      </c>
      <c r="Q131" s="8"/>
      <c r="R131" s="16">
        <f t="shared" si="20"/>
        <v>2</v>
      </c>
      <c r="S131" s="8"/>
      <c r="T131" s="8"/>
      <c r="U131" s="6" t="s">
        <v>19671</v>
      </c>
    </row>
    <row r="132" spans="1:21" ht="86.4">
      <c r="A132" s="99" t="str">
        <f t="shared" si="22"/>
        <v>tablecida para controversias.</v>
      </c>
      <c r="B132" t="str">
        <f t="shared" si="21"/>
        <v>126CONVEN</v>
      </c>
      <c r="C132" t="str">
        <f t="shared" si="23"/>
        <v>AYCONVEN12627</v>
      </c>
      <c r="D132" t="s">
        <v>1389</v>
      </c>
      <c r="E132" t="s">
        <v>7878</v>
      </c>
      <c r="F132" s="12" t="s">
        <v>24723</v>
      </c>
      <c r="G132" s="11" t="str">
        <f t="shared" si="24"/>
        <v>126</v>
      </c>
      <c r="H132" s="12">
        <v>126</v>
      </c>
      <c r="I132" s="11" t="str">
        <f t="shared" si="25"/>
        <v>27</v>
      </c>
      <c r="J132" s="12">
        <v>27</v>
      </c>
      <c r="K132" s="12" t="s">
        <v>19670</v>
      </c>
      <c r="L132" s="12" t="s">
        <v>523</v>
      </c>
      <c r="M132" s="12" t="s">
        <v>19669</v>
      </c>
      <c r="N132" s="12" t="s">
        <v>19668</v>
      </c>
      <c r="O132" s="12" t="s">
        <v>19667</v>
      </c>
      <c r="P132" s="12" t="s">
        <v>19666</v>
      </c>
      <c r="Q132" s="8"/>
      <c r="R132" s="16">
        <f t="shared" si="20"/>
        <v>3</v>
      </c>
      <c r="S132" s="8"/>
      <c r="T132" s="8"/>
      <c r="U132" s="6" t="s">
        <v>19665</v>
      </c>
    </row>
    <row r="133" spans="1:21" ht="100.8">
      <c r="A133" s="99" t="str">
        <f t="shared" si="22"/>
        <v>erfil profesional específico.</v>
      </c>
      <c r="B133" t="str">
        <f t="shared" si="21"/>
        <v>127CONVEN</v>
      </c>
      <c r="C133" t="str">
        <f t="shared" si="23"/>
        <v>AYCONVEN12727</v>
      </c>
      <c r="D133" t="s">
        <v>1389</v>
      </c>
      <c r="E133" t="s">
        <v>7878</v>
      </c>
      <c r="F133" s="12" t="s">
        <v>24723</v>
      </c>
      <c r="G133" s="11" t="str">
        <f t="shared" si="24"/>
        <v>127</v>
      </c>
      <c r="H133" s="12">
        <v>127</v>
      </c>
      <c r="I133" s="11" t="str">
        <f t="shared" si="25"/>
        <v>27</v>
      </c>
      <c r="J133" s="12">
        <v>27</v>
      </c>
      <c r="K133" s="12" t="s">
        <v>19664</v>
      </c>
      <c r="L133" s="12" t="s">
        <v>523</v>
      </c>
      <c r="M133" s="12" t="s">
        <v>19663</v>
      </c>
      <c r="N133" s="12" t="s">
        <v>19662</v>
      </c>
      <c r="O133" s="12" t="s">
        <v>19661</v>
      </c>
      <c r="P133" s="12" t="s">
        <v>19660</v>
      </c>
      <c r="Q133" s="8"/>
      <c r="R133" s="16">
        <f t="shared" si="20"/>
        <v>3</v>
      </c>
      <c r="S133" s="8"/>
      <c r="T133" s="8"/>
      <c r="U133" s="6" t="s">
        <v>19659</v>
      </c>
    </row>
    <row r="134" spans="1:21" ht="72">
      <c r="A134" s="99" t="str">
        <f t="shared" si="22"/>
        <v>exigido para estos convenios.</v>
      </c>
      <c r="B134" t="str">
        <f t="shared" si="21"/>
        <v>128CONVEN</v>
      </c>
      <c r="C134" t="str">
        <f t="shared" si="23"/>
        <v>AYCONVEN12827</v>
      </c>
      <c r="D134" t="s">
        <v>1389</v>
      </c>
      <c r="E134" t="s">
        <v>7878</v>
      </c>
      <c r="F134" s="12" t="s">
        <v>24723</v>
      </c>
      <c r="G134" s="11" t="str">
        <f t="shared" si="24"/>
        <v>128</v>
      </c>
      <c r="H134" s="12">
        <v>128</v>
      </c>
      <c r="I134" s="11" t="str">
        <f t="shared" si="25"/>
        <v>27</v>
      </c>
      <c r="J134" s="12">
        <v>27</v>
      </c>
      <c r="K134" s="12" t="s">
        <v>19658</v>
      </c>
      <c r="L134" s="12" t="s">
        <v>524</v>
      </c>
      <c r="M134" s="12" t="s">
        <v>19363</v>
      </c>
      <c r="N134" s="12" t="s">
        <v>19362</v>
      </c>
      <c r="O134" s="12" t="s">
        <v>19361</v>
      </c>
      <c r="P134" s="12" t="s">
        <v>19360</v>
      </c>
      <c r="Q134" s="8"/>
      <c r="R134" s="16">
        <f t="shared" si="20"/>
        <v>2</v>
      </c>
      <c r="S134" s="8"/>
      <c r="T134" s="8"/>
      <c r="U134" s="6" t="s">
        <v>19657</v>
      </c>
    </row>
    <row r="135" spans="1:21" ht="86.4">
      <c r="A135" s="99" t="str">
        <f t="shared" si="22"/>
        <v xml:space="preserve"> específica en este contexto.</v>
      </c>
      <c r="B135" t="str">
        <f t="shared" si="21"/>
        <v>129CONVEN</v>
      </c>
      <c r="C135" t="str">
        <f t="shared" si="23"/>
        <v>AYCONVEN12927</v>
      </c>
      <c r="D135" t="s">
        <v>1389</v>
      </c>
      <c r="E135" t="s">
        <v>7878</v>
      </c>
      <c r="F135" s="12" t="s">
        <v>24723</v>
      </c>
      <c r="G135" s="11" t="str">
        <f t="shared" si="24"/>
        <v>129</v>
      </c>
      <c r="H135" s="12">
        <v>129</v>
      </c>
      <c r="I135" s="11" t="str">
        <f t="shared" si="25"/>
        <v>27</v>
      </c>
      <c r="J135" s="12">
        <v>27</v>
      </c>
      <c r="K135" s="12" t="s">
        <v>19656</v>
      </c>
      <c r="L135" s="12" t="s">
        <v>524</v>
      </c>
      <c r="M135" s="12" t="s">
        <v>19655</v>
      </c>
      <c r="N135" s="12" t="s">
        <v>19654</v>
      </c>
      <c r="O135" s="12" t="s">
        <v>19653</v>
      </c>
      <c r="P135" s="12" t="s">
        <v>19652</v>
      </c>
      <c r="Q135" s="8"/>
      <c r="R135" s="16">
        <f t="shared" si="20"/>
        <v>2</v>
      </c>
      <c r="S135" s="8"/>
      <c r="T135" s="8"/>
      <c r="U135" s="6" t="s">
        <v>19651</v>
      </c>
    </row>
    <row r="136" spans="1:21" ht="86.4">
      <c r="A136" s="99" t="str">
        <f t="shared" si="22"/>
        <v>ciación entre partes iguales.</v>
      </c>
      <c r="B136" t="str">
        <f t="shared" si="21"/>
        <v>130CONVEN</v>
      </c>
      <c r="C136" t="str">
        <f t="shared" si="23"/>
        <v>AYCONVEN13027</v>
      </c>
      <c r="D136" t="s">
        <v>1389</v>
      </c>
      <c r="E136" t="s">
        <v>7878</v>
      </c>
      <c r="F136" s="12" t="s">
        <v>24723</v>
      </c>
      <c r="G136" s="11" t="str">
        <f t="shared" si="24"/>
        <v>130</v>
      </c>
      <c r="H136" s="12">
        <v>130</v>
      </c>
      <c r="I136" s="11" t="str">
        <f t="shared" si="25"/>
        <v>27</v>
      </c>
      <c r="J136" s="12">
        <v>27</v>
      </c>
      <c r="K136" s="12" t="s">
        <v>19650</v>
      </c>
      <c r="L136" s="12" t="s">
        <v>523</v>
      </c>
      <c r="M136" s="12" t="s">
        <v>19649</v>
      </c>
      <c r="N136" s="12" t="s">
        <v>19648</v>
      </c>
      <c r="O136" s="12" t="s">
        <v>19647</v>
      </c>
      <c r="P136" s="12" t="s">
        <v>19646</v>
      </c>
      <c r="Q136" s="8"/>
      <c r="R136" s="16">
        <f t="shared" si="20"/>
        <v>3</v>
      </c>
      <c r="S136" s="8"/>
      <c r="T136" s="8"/>
      <c r="U136" s="6" t="s">
        <v>19645</v>
      </c>
    </row>
    <row r="137" spans="1:21" ht="86.4">
      <c r="A137" s="99" t="str">
        <f t="shared" si="22"/>
        <v>r en la cláusula de denuncia.</v>
      </c>
      <c r="B137" t="str">
        <f t="shared" si="21"/>
        <v>131CONVEN</v>
      </c>
      <c r="C137" t="str">
        <f t="shared" si="23"/>
        <v>AYCONVEN13127</v>
      </c>
      <c r="D137" t="s">
        <v>1389</v>
      </c>
      <c r="E137" t="s">
        <v>7878</v>
      </c>
      <c r="F137" s="12" t="s">
        <v>24723</v>
      </c>
      <c r="G137" s="11" t="str">
        <f t="shared" si="24"/>
        <v>131</v>
      </c>
      <c r="H137" s="12">
        <v>131</v>
      </c>
      <c r="I137" s="11" t="str">
        <f t="shared" si="25"/>
        <v>27</v>
      </c>
      <c r="J137" s="12">
        <v>27</v>
      </c>
      <c r="K137" s="12" t="s">
        <v>19644</v>
      </c>
      <c r="L137" s="12" t="s">
        <v>523</v>
      </c>
      <c r="M137" s="12" t="s">
        <v>19643</v>
      </c>
      <c r="N137" s="12" t="s">
        <v>19642</v>
      </c>
      <c r="O137" s="12" t="s">
        <v>19641</v>
      </c>
      <c r="P137" s="12" t="s">
        <v>19640</v>
      </c>
      <c r="Q137" s="8"/>
      <c r="R137" s="16">
        <f t="shared" si="20"/>
        <v>3</v>
      </c>
      <c r="S137" s="8"/>
      <c r="T137" s="8"/>
      <c r="U137" s="6" t="s">
        <v>19639</v>
      </c>
    </row>
    <row r="138" spans="1:21" ht="72">
      <c r="A138" s="99" t="str">
        <f t="shared" si="22"/>
        <v>registro formal del convenio.</v>
      </c>
      <c r="B138" t="str">
        <f t="shared" si="21"/>
        <v>132CONVEN</v>
      </c>
      <c r="C138" t="str">
        <f t="shared" si="23"/>
        <v>AYCONVEN13227</v>
      </c>
      <c r="D138" t="s">
        <v>1389</v>
      </c>
      <c r="E138" t="s">
        <v>7878</v>
      </c>
      <c r="F138" s="12" t="s">
        <v>24723</v>
      </c>
      <c r="G138" s="11" t="str">
        <f t="shared" si="24"/>
        <v>132</v>
      </c>
      <c r="H138" s="12">
        <v>132</v>
      </c>
      <c r="I138" s="11" t="str">
        <f t="shared" si="25"/>
        <v>27</v>
      </c>
      <c r="J138" s="12">
        <v>27</v>
      </c>
      <c r="K138" s="12" t="s">
        <v>19638</v>
      </c>
      <c r="L138" s="12" t="s">
        <v>523</v>
      </c>
      <c r="M138" s="12" t="s">
        <v>19637</v>
      </c>
      <c r="N138" s="12" t="s">
        <v>19617</v>
      </c>
      <c r="O138" s="12" t="s">
        <v>19636</v>
      </c>
      <c r="P138" s="12" t="s">
        <v>19635</v>
      </c>
      <c r="Q138" s="8"/>
      <c r="R138" s="16">
        <f t="shared" si="20"/>
        <v>3</v>
      </c>
      <c r="S138" s="8"/>
      <c r="T138" s="8"/>
      <c r="U138" s="6" t="s">
        <v>19634</v>
      </c>
    </row>
    <row r="139" spans="1:21" ht="72">
      <c r="A139" s="99" t="str">
        <f t="shared" si="22"/>
        <v>icionales para ser aplicados.</v>
      </c>
      <c r="B139" t="str">
        <f t="shared" si="21"/>
        <v>133CONVEN</v>
      </c>
      <c r="C139" t="str">
        <f t="shared" si="23"/>
        <v>AYCONVEN13327</v>
      </c>
      <c r="D139" t="s">
        <v>1389</v>
      </c>
      <c r="E139" t="s">
        <v>7878</v>
      </c>
      <c r="F139" s="12" t="s">
        <v>24723</v>
      </c>
      <c r="G139" s="11" t="str">
        <f t="shared" si="24"/>
        <v>133</v>
      </c>
      <c r="H139" s="12">
        <v>133</v>
      </c>
      <c r="I139" s="11" t="str">
        <f t="shared" si="25"/>
        <v>27</v>
      </c>
      <c r="J139" s="12">
        <v>27</v>
      </c>
      <c r="K139" s="12" t="s">
        <v>19633</v>
      </c>
      <c r="L139" s="12" t="s">
        <v>524</v>
      </c>
      <c r="M139" s="12" t="s">
        <v>19632</v>
      </c>
      <c r="N139" s="12" t="s">
        <v>19631</v>
      </c>
      <c r="O139" s="12" t="s">
        <v>19630</v>
      </c>
      <c r="P139" s="12" t="s">
        <v>19629</v>
      </c>
      <c r="Q139" s="8"/>
      <c r="R139" s="16">
        <f t="shared" ref="R139:R151" si="26">IF(L139="A",1,IF(L139="B",2,IF(L139="C",3,4)))</f>
        <v>2</v>
      </c>
      <c r="S139" s="8"/>
      <c r="T139" s="8"/>
      <c r="U139" s="6" t="s">
        <v>19628</v>
      </c>
    </row>
    <row r="140" spans="1:21" ht="86.4">
      <c r="A140" s="99" t="str">
        <f t="shared" si="22"/>
        <v>erdos internos de las partes.</v>
      </c>
      <c r="B140" t="str">
        <f t="shared" ref="B140:B151" si="27">H140&amp;F140</f>
        <v>134CONVEN</v>
      </c>
      <c r="C140" t="str">
        <f t="shared" si="23"/>
        <v>AYCONVEN13427</v>
      </c>
      <c r="D140" t="s">
        <v>1389</v>
      </c>
      <c r="E140" t="s">
        <v>7878</v>
      </c>
      <c r="F140" s="12" t="s">
        <v>24723</v>
      </c>
      <c r="G140" s="11" t="str">
        <f t="shared" si="24"/>
        <v>134</v>
      </c>
      <c r="H140" s="12">
        <v>134</v>
      </c>
      <c r="I140" s="11" t="str">
        <f t="shared" si="25"/>
        <v>27</v>
      </c>
      <c r="J140" s="12">
        <v>27</v>
      </c>
      <c r="K140" s="12" t="s">
        <v>19627</v>
      </c>
      <c r="L140" s="12" t="s">
        <v>524</v>
      </c>
      <c r="M140" s="12" t="s">
        <v>19626</v>
      </c>
      <c r="N140" s="12" t="s">
        <v>19625</v>
      </c>
      <c r="O140" s="12" t="s">
        <v>19624</v>
      </c>
      <c r="P140" s="12" t="s">
        <v>19623</v>
      </c>
      <c r="Q140" s="8"/>
      <c r="R140" s="16">
        <f t="shared" si="26"/>
        <v>2</v>
      </c>
      <c r="S140" s="8"/>
      <c r="T140" s="8"/>
      <c r="U140" s="6" t="s">
        <v>19622</v>
      </c>
    </row>
    <row r="141" spans="1:21" ht="72">
      <c r="A141" s="99" t="str">
        <f t="shared" si="22"/>
        <v>s de las partes negociadoras.</v>
      </c>
      <c r="B141" t="str">
        <f t="shared" si="27"/>
        <v>135CONVEN</v>
      </c>
      <c r="C141" t="str">
        <f t="shared" si="23"/>
        <v>AYCONVEN13527</v>
      </c>
      <c r="D141" t="s">
        <v>1389</v>
      </c>
      <c r="E141" t="s">
        <v>7878</v>
      </c>
      <c r="F141" s="12" t="s">
        <v>24723</v>
      </c>
      <c r="G141" s="11" t="str">
        <f t="shared" si="24"/>
        <v>135</v>
      </c>
      <c r="H141" s="12">
        <v>135</v>
      </c>
      <c r="I141" s="11" t="str">
        <f t="shared" si="25"/>
        <v>27</v>
      </c>
      <c r="J141" s="12">
        <v>27</v>
      </c>
      <c r="K141" s="12" t="s">
        <v>19621</v>
      </c>
      <c r="L141" s="12" t="s">
        <v>524</v>
      </c>
      <c r="M141" s="12" t="s">
        <v>19620</v>
      </c>
      <c r="N141" s="12" t="s">
        <v>19619</v>
      </c>
      <c r="O141" s="12" t="s">
        <v>19618</v>
      </c>
      <c r="P141" s="12" t="s">
        <v>19617</v>
      </c>
      <c r="Q141" s="8"/>
      <c r="R141" s="16">
        <f t="shared" si="26"/>
        <v>2</v>
      </c>
      <c r="S141" s="8"/>
      <c r="T141" s="8"/>
      <c r="U141" s="6" t="s">
        <v>19616</v>
      </c>
    </row>
    <row r="142" spans="1:21" ht="100.8">
      <c r="A142" s="99" t="str">
        <f t="shared" si="22"/>
        <v>artes no alcanzan un acuerdo.</v>
      </c>
      <c r="B142" t="str">
        <f t="shared" si="27"/>
        <v>136CONVEN</v>
      </c>
      <c r="C142" t="str">
        <f t="shared" si="23"/>
        <v>AYCONVEN13627</v>
      </c>
      <c r="D142" t="s">
        <v>1389</v>
      </c>
      <c r="E142" t="s">
        <v>7878</v>
      </c>
      <c r="F142" s="12" t="s">
        <v>24723</v>
      </c>
      <c r="G142" s="11" t="str">
        <f t="shared" si="24"/>
        <v>136</v>
      </c>
      <c r="H142" s="12">
        <v>136</v>
      </c>
      <c r="I142" s="11" t="str">
        <f t="shared" si="25"/>
        <v>27</v>
      </c>
      <c r="J142" s="12">
        <v>27</v>
      </c>
      <c r="K142" s="12" t="s">
        <v>19615</v>
      </c>
      <c r="L142" s="12" t="s">
        <v>524</v>
      </c>
      <c r="M142" s="12" t="s">
        <v>19614</v>
      </c>
      <c r="N142" s="12" t="s">
        <v>19613</v>
      </c>
      <c r="O142" s="12" t="s">
        <v>19612</v>
      </c>
      <c r="P142" s="12" t="s">
        <v>19611</v>
      </c>
      <c r="Q142" s="8"/>
      <c r="R142" s="16">
        <f t="shared" si="26"/>
        <v>2</v>
      </c>
      <c r="S142" s="8"/>
      <c r="T142" s="8"/>
      <c r="U142" s="6" t="s">
        <v>19610</v>
      </c>
    </row>
    <row r="143" spans="1:21" ht="86.4">
      <c r="A143" s="99" t="str">
        <f t="shared" si="22"/>
        <v>ios no tienen este propósito.</v>
      </c>
      <c r="B143" t="str">
        <f t="shared" si="27"/>
        <v>137CONVEN</v>
      </c>
      <c r="C143" t="str">
        <f t="shared" si="23"/>
        <v>AYCONVEN13727</v>
      </c>
      <c r="D143" t="s">
        <v>1389</v>
      </c>
      <c r="E143" t="s">
        <v>7878</v>
      </c>
      <c r="F143" s="12" t="s">
        <v>24723</v>
      </c>
      <c r="G143" s="11" t="str">
        <f t="shared" si="24"/>
        <v>137</v>
      </c>
      <c r="H143" s="12">
        <v>137</v>
      </c>
      <c r="I143" s="11" t="str">
        <f t="shared" si="25"/>
        <v>27</v>
      </c>
      <c r="J143" s="12">
        <v>27</v>
      </c>
      <c r="K143" s="12" t="s">
        <v>19609</v>
      </c>
      <c r="L143" s="12" t="s">
        <v>1387</v>
      </c>
      <c r="M143" s="12" t="s">
        <v>19608</v>
      </c>
      <c r="N143" s="12" t="s">
        <v>19607</v>
      </c>
      <c r="O143" s="12" t="s">
        <v>19606</v>
      </c>
      <c r="P143" s="12" t="s">
        <v>19605</v>
      </c>
      <c r="Q143" s="8"/>
      <c r="R143" s="16">
        <f t="shared" si="26"/>
        <v>1</v>
      </c>
      <c r="S143" s="8"/>
      <c r="T143" s="8"/>
      <c r="U143" s="6" t="s">
        <v>19604</v>
      </c>
    </row>
    <row r="144" spans="1:21" ht="86.4">
      <c r="A144" s="99" t="str">
        <f t="shared" si="22"/>
        <v xml:space="preserve"> la publicación de convenios.</v>
      </c>
      <c r="B144" t="str">
        <f t="shared" si="27"/>
        <v>138CONVEN</v>
      </c>
      <c r="C144" t="str">
        <f t="shared" si="23"/>
        <v>AYCONVEN13827</v>
      </c>
      <c r="D144" t="s">
        <v>1389</v>
      </c>
      <c r="E144" t="s">
        <v>7878</v>
      </c>
      <c r="F144" s="12" t="s">
        <v>24723</v>
      </c>
      <c r="G144" s="11" t="str">
        <f t="shared" si="24"/>
        <v>138</v>
      </c>
      <c r="H144" s="12">
        <v>138</v>
      </c>
      <c r="I144" s="11" t="str">
        <f t="shared" si="25"/>
        <v>27</v>
      </c>
      <c r="J144" s="12">
        <v>27</v>
      </c>
      <c r="K144" s="12" t="s">
        <v>19603</v>
      </c>
      <c r="L144" s="12" t="s">
        <v>524</v>
      </c>
      <c r="M144" s="12" t="s">
        <v>19602</v>
      </c>
      <c r="N144" s="12" t="s">
        <v>19601</v>
      </c>
      <c r="O144" s="12" t="s">
        <v>19600</v>
      </c>
      <c r="P144" s="12" t="s">
        <v>19599</v>
      </c>
      <c r="Q144" s="8"/>
      <c r="R144" s="16">
        <f t="shared" si="26"/>
        <v>2</v>
      </c>
      <c r="S144" s="8"/>
      <c r="T144" s="8"/>
      <c r="U144" s="6" t="s">
        <v>19598</v>
      </c>
    </row>
    <row r="145" spans="1:21" ht="86.4">
      <c r="A145" s="99" t="str">
        <f t="shared" si="22"/>
        <v>es y no un árbitro imparcial.</v>
      </c>
      <c r="B145" t="str">
        <f t="shared" si="27"/>
        <v>139CONVEN</v>
      </c>
      <c r="C145" t="str">
        <f t="shared" si="23"/>
        <v>AYCONVEN13927</v>
      </c>
      <c r="D145" t="s">
        <v>1389</v>
      </c>
      <c r="E145" t="s">
        <v>7878</v>
      </c>
      <c r="F145" s="12" t="s">
        <v>24723</v>
      </c>
      <c r="G145" s="11" t="str">
        <f t="shared" si="24"/>
        <v>139</v>
      </c>
      <c r="H145" s="12">
        <v>139</v>
      </c>
      <c r="I145" s="11" t="str">
        <f t="shared" si="25"/>
        <v>27</v>
      </c>
      <c r="J145" s="12">
        <v>27</v>
      </c>
      <c r="K145" s="12" t="s">
        <v>19597</v>
      </c>
      <c r="L145" s="12" t="s">
        <v>524</v>
      </c>
      <c r="M145" s="12" t="s">
        <v>19596</v>
      </c>
      <c r="N145" s="12" t="s">
        <v>19595</v>
      </c>
      <c r="O145" s="12" t="s">
        <v>19594</v>
      </c>
      <c r="P145" s="12" t="s">
        <v>19593</v>
      </c>
      <c r="Q145" s="8"/>
      <c r="R145" s="16">
        <f t="shared" si="26"/>
        <v>2</v>
      </c>
      <c r="S145" s="8"/>
      <c r="T145" s="8"/>
      <c r="U145" s="6" t="s">
        <v>19592</v>
      </c>
    </row>
    <row r="146" spans="1:21" ht="72">
      <c r="A146" s="99" t="str">
        <f t="shared" si="22"/>
        <v>permitido por la legislación.</v>
      </c>
      <c r="B146" t="str">
        <f t="shared" si="27"/>
        <v>140CONVEN</v>
      </c>
      <c r="C146" t="str">
        <f t="shared" si="23"/>
        <v>AYCONVEN14027</v>
      </c>
      <c r="D146" t="s">
        <v>1389</v>
      </c>
      <c r="E146" t="s">
        <v>7878</v>
      </c>
      <c r="F146" s="12" t="s">
        <v>24723</v>
      </c>
      <c r="G146" s="11" t="str">
        <f t="shared" si="24"/>
        <v>140</v>
      </c>
      <c r="H146" s="12">
        <v>140</v>
      </c>
      <c r="I146" s="11" t="str">
        <f t="shared" si="25"/>
        <v>27</v>
      </c>
      <c r="J146" s="12">
        <v>27</v>
      </c>
      <c r="K146" s="12" t="s">
        <v>19591</v>
      </c>
      <c r="L146" s="12" t="s">
        <v>523</v>
      </c>
      <c r="M146" s="12" t="s">
        <v>19590</v>
      </c>
      <c r="N146" s="12" t="s">
        <v>19589</v>
      </c>
      <c r="O146" s="12" t="s">
        <v>19588</v>
      </c>
      <c r="P146" s="12" t="s">
        <v>19587</v>
      </c>
      <c r="Q146" s="8"/>
      <c r="R146" s="16">
        <f t="shared" si="26"/>
        <v>3</v>
      </c>
      <c r="S146" s="8"/>
      <c r="T146" s="8"/>
      <c r="U146" s="6" t="s">
        <v>19586</v>
      </c>
    </row>
    <row r="147" spans="1:21" ht="72">
      <c r="A147" s="99" t="str">
        <f t="shared" si="22"/>
        <v>ye la formalidad del escrito.</v>
      </c>
      <c r="B147" t="str">
        <f t="shared" si="27"/>
        <v>141CONVEN</v>
      </c>
      <c r="C147" t="str">
        <f t="shared" si="23"/>
        <v>AYCONVEN14127</v>
      </c>
      <c r="D147" t="s">
        <v>1389</v>
      </c>
      <c r="E147" t="s">
        <v>7878</v>
      </c>
      <c r="F147" s="12" t="s">
        <v>24723</v>
      </c>
      <c r="G147" s="11" t="str">
        <f t="shared" si="24"/>
        <v>141</v>
      </c>
      <c r="H147" s="12">
        <v>141</v>
      </c>
      <c r="I147" s="11" t="str">
        <f t="shared" si="25"/>
        <v>27</v>
      </c>
      <c r="J147" s="12">
        <v>27</v>
      </c>
      <c r="K147" s="12" t="s">
        <v>19585</v>
      </c>
      <c r="L147" s="12" t="s">
        <v>524</v>
      </c>
      <c r="M147" s="12" t="s">
        <v>19584</v>
      </c>
      <c r="N147" s="12" t="s">
        <v>19583</v>
      </c>
      <c r="O147" s="12" t="s">
        <v>19582</v>
      </c>
      <c r="P147" s="12" t="s">
        <v>19581</v>
      </c>
      <c r="Q147" s="8"/>
      <c r="R147" s="16">
        <f t="shared" si="26"/>
        <v>2</v>
      </c>
      <c r="S147" s="8"/>
      <c r="T147" s="8"/>
      <c r="U147" s="6" t="s">
        <v>19580</v>
      </c>
    </row>
    <row r="148" spans="1:21" ht="86.4">
      <c r="A148" s="99" t="str">
        <f t="shared" si="22"/>
        <v>gocian convenios sectoriales.</v>
      </c>
      <c r="B148" t="str">
        <f t="shared" si="27"/>
        <v>142CONVEN</v>
      </c>
      <c r="C148" t="str">
        <f t="shared" si="23"/>
        <v>AYCONVEN14227</v>
      </c>
      <c r="D148" t="s">
        <v>1389</v>
      </c>
      <c r="E148" t="s">
        <v>7878</v>
      </c>
      <c r="F148" s="12" t="s">
        <v>24723</v>
      </c>
      <c r="G148" s="11" t="str">
        <f t="shared" si="24"/>
        <v>142</v>
      </c>
      <c r="H148" s="12">
        <v>142</v>
      </c>
      <c r="I148" s="11" t="str">
        <f t="shared" si="25"/>
        <v>27</v>
      </c>
      <c r="J148" s="5">
        <v>27</v>
      </c>
      <c r="K148" s="5" t="s">
        <v>19579</v>
      </c>
      <c r="L148" s="5" t="s">
        <v>524</v>
      </c>
      <c r="M148" s="5" t="s">
        <v>19578</v>
      </c>
      <c r="N148" s="5" t="s">
        <v>19577</v>
      </c>
      <c r="O148" s="5" t="s">
        <v>19576</v>
      </c>
      <c r="P148" s="5" t="s">
        <v>19575</v>
      </c>
      <c r="Q148" s="3"/>
      <c r="R148" s="16">
        <f t="shared" si="26"/>
        <v>2</v>
      </c>
      <c r="S148" s="3"/>
      <c r="T148" s="3"/>
      <c r="U148" s="21" t="s">
        <v>19574</v>
      </c>
    </row>
    <row r="149" spans="1:21" ht="86.4">
      <c r="A149" s="99" t="str">
        <f t="shared" si="22"/>
        <v>la legalidad de los acuerdos.</v>
      </c>
      <c r="B149" t="str">
        <f t="shared" si="27"/>
        <v>143CONVEN</v>
      </c>
      <c r="C149" t="str">
        <f t="shared" si="23"/>
        <v>AYCONVEN14327</v>
      </c>
      <c r="D149" t="s">
        <v>1389</v>
      </c>
      <c r="E149" t="s">
        <v>7878</v>
      </c>
      <c r="F149" s="12" t="s">
        <v>24723</v>
      </c>
      <c r="G149" s="11" t="str">
        <f t="shared" si="24"/>
        <v>143</v>
      </c>
      <c r="H149" s="12">
        <v>143</v>
      </c>
      <c r="I149" s="11" t="str">
        <f t="shared" si="25"/>
        <v>27</v>
      </c>
      <c r="J149" s="5">
        <v>27</v>
      </c>
      <c r="K149" s="5" t="s">
        <v>19573</v>
      </c>
      <c r="L149" s="5" t="s">
        <v>523</v>
      </c>
      <c r="M149" s="5" t="s">
        <v>19572</v>
      </c>
      <c r="N149" s="5" t="s">
        <v>19571</v>
      </c>
      <c r="O149" s="5" t="s">
        <v>19570</v>
      </c>
      <c r="P149" s="5" t="s">
        <v>19569</v>
      </c>
      <c r="Q149" s="3"/>
      <c r="R149" s="16">
        <f t="shared" si="26"/>
        <v>3</v>
      </c>
      <c r="S149" s="3"/>
      <c r="T149" s="3"/>
      <c r="U149" s="21" t="s">
        <v>19568</v>
      </c>
    </row>
    <row r="150" spans="1:21" ht="115.2">
      <c r="A150" s="99" t="str">
        <f t="shared" si="22"/>
        <v>la igualdad en los convenios.</v>
      </c>
      <c r="B150" t="str">
        <f t="shared" si="27"/>
        <v>144CONVEN</v>
      </c>
      <c r="C150" t="str">
        <f t="shared" si="23"/>
        <v>AYCONVEN14427</v>
      </c>
      <c r="D150" t="s">
        <v>1389</v>
      </c>
      <c r="E150" t="s">
        <v>7878</v>
      </c>
      <c r="F150" s="12" t="s">
        <v>24723</v>
      </c>
      <c r="G150" s="11" t="str">
        <f t="shared" si="24"/>
        <v>144</v>
      </c>
      <c r="H150" s="12">
        <v>144</v>
      </c>
      <c r="I150" s="11" t="str">
        <f t="shared" si="25"/>
        <v>27</v>
      </c>
      <c r="J150" s="5">
        <v>27</v>
      </c>
      <c r="K150" s="5" t="s">
        <v>19567</v>
      </c>
      <c r="L150" s="5" t="s">
        <v>523</v>
      </c>
      <c r="M150" s="5" t="s">
        <v>19566</v>
      </c>
      <c r="N150" s="5" t="s">
        <v>19565</v>
      </c>
      <c r="O150" s="5" t="s">
        <v>19564</v>
      </c>
      <c r="P150" s="5" t="s">
        <v>19563</v>
      </c>
      <c r="Q150" s="3"/>
      <c r="R150" s="16">
        <f t="shared" si="26"/>
        <v>3</v>
      </c>
      <c r="S150" s="3"/>
      <c r="T150" s="3"/>
      <c r="U150" s="21" t="s">
        <v>19562</v>
      </c>
    </row>
    <row r="151" spans="1:21" ht="86.4">
      <c r="A151" s="99" t="str">
        <f t="shared" si="22"/>
        <v xml:space="preserve"> solo supervisa su legalidad.</v>
      </c>
      <c r="B151" t="str">
        <f t="shared" si="27"/>
        <v>145CONVEN</v>
      </c>
      <c r="C151" t="str">
        <f t="shared" si="23"/>
        <v>AYCONVEN14527</v>
      </c>
      <c r="D151" t="s">
        <v>1389</v>
      </c>
      <c r="E151" t="s">
        <v>7878</v>
      </c>
      <c r="F151" s="12" t="s">
        <v>24723</v>
      </c>
      <c r="G151" s="11" t="str">
        <f t="shared" si="24"/>
        <v>145</v>
      </c>
      <c r="H151" s="12">
        <v>145</v>
      </c>
      <c r="I151" s="11" t="str">
        <f t="shared" si="25"/>
        <v>27</v>
      </c>
      <c r="J151" s="5">
        <v>27</v>
      </c>
      <c r="K151" s="5" t="s">
        <v>19561</v>
      </c>
      <c r="L151" s="5" t="s">
        <v>524</v>
      </c>
      <c r="M151" s="5" t="s">
        <v>19560</v>
      </c>
      <c r="N151" s="5" t="s">
        <v>19559</v>
      </c>
      <c r="O151" s="5" t="s">
        <v>19558</v>
      </c>
      <c r="P151" s="5" t="s">
        <v>19557</v>
      </c>
      <c r="Q151" s="3"/>
      <c r="R151" s="16">
        <f t="shared" si="26"/>
        <v>2</v>
      </c>
      <c r="S151" s="3"/>
      <c r="T151" s="3"/>
      <c r="U151" s="21" t="s">
        <v>19556</v>
      </c>
    </row>
    <row r="152" spans="1:21">
      <c r="C152" t="str">
        <f t="shared" ref="C152:C153" si="28">D152&amp;E152&amp;F152&amp;G152&amp;I152</f>
        <v/>
      </c>
    </row>
    <row r="153" spans="1:21">
      <c r="C153" t="str">
        <f t="shared" si="28"/>
        <v/>
      </c>
    </row>
  </sheetData>
  <sortState xmlns:xlrd2="http://schemas.microsoft.com/office/spreadsheetml/2017/richdata2" ref="A3:U151">
    <sortCondition descending="1" ref="D3:D151"/>
    <sortCondition ref="E3:E151"/>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B6AD5-563F-4F62-ADF5-4FC956BACBD5}">
  <dimension ref="A1:U110"/>
  <sheetViews>
    <sheetView zoomScale="76" zoomScaleNormal="76"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3" width="35.21875" style="4" customWidth="1"/>
    <col min="14" max="14" width="39.21875" style="4" customWidth="1"/>
    <col min="15" max="15" width="43.21875" style="4" bestFit="1" customWidth="1"/>
    <col min="16" max="16" width="47.88671875" style="4" customWidth="1"/>
    <col min="17" max="17" width="23.5546875" style="4" bestFit="1" customWidth="1"/>
    <col min="18" max="18" width="21.77734375" style="4" bestFit="1" customWidth="1"/>
    <col min="19" max="20" width="21.77734375" style="4" customWidth="1"/>
    <col min="21" max="21" width="101" style="6" customWidth="1"/>
  </cols>
  <sheetData>
    <row r="1" spans="1:21" ht="15" thickBot="1">
      <c r="F1" s="1">
        <f>COUNTA(F3:F108)</f>
        <v>106</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13" t="s">
        <v>9790</v>
      </c>
    </row>
    <row r="3" spans="1:21" s="33" customFormat="1" ht="115.2">
      <c r="A3" s="99" t="str">
        <f t="shared" ref="A3:A34" si="0">RIGHT(U3,29)</f>
        <v>s allá de su rol establecido.</v>
      </c>
      <c r="B3" s="99" t="str">
        <f t="shared" ref="B3:B34" si="1">H3&amp;F3</f>
        <v>48REPTRAB</v>
      </c>
      <c r="C3" s="99" t="str">
        <f t="shared" ref="C3:C34" si="2">D3&amp;E3&amp;F3&amp;G3&amp;I3</f>
        <v>HXREPTRABO4826</v>
      </c>
      <c r="D3" s="99" t="s">
        <v>7879</v>
      </c>
      <c r="E3" s="99" t="s">
        <v>124</v>
      </c>
      <c r="F3" s="90" t="s">
        <v>19173</v>
      </c>
      <c r="G3" s="100" t="str">
        <f t="shared" ref="G3:G34" si="3">IF(H3&lt;9,"OO",IF(H3&lt;99,"O",""))&amp;H3</f>
        <v>O48</v>
      </c>
      <c r="H3" s="90">
        <v>48</v>
      </c>
      <c r="I3" s="100" t="str">
        <f t="shared" ref="I3:I34" si="4">IF(J3&lt;9,"O","")&amp;J3</f>
        <v>26</v>
      </c>
      <c r="J3" s="90">
        <v>26</v>
      </c>
      <c r="K3" s="90" t="s">
        <v>4769</v>
      </c>
      <c r="L3" s="90" t="s">
        <v>522</v>
      </c>
      <c r="M3" s="90" t="s">
        <v>4770</v>
      </c>
      <c r="N3" s="90" t="s">
        <v>4771</v>
      </c>
      <c r="O3" s="90" t="s">
        <v>4772</v>
      </c>
      <c r="P3" s="90" t="s">
        <v>4773</v>
      </c>
      <c r="Q3" s="91"/>
      <c r="R3" s="91">
        <v>4</v>
      </c>
      <c r="S3" s="91"/>
      <c r="T3" s="91"/>
      <c r="U3" s="88" t="s">
        <v>19480</v>
      </c>
    </row>
    <row r="4" spans="1:21" s="33" customFormat="1" ht="100.8">
      <c r="A4" s="99" t="str">
        <f t="shared" si="0"/>
        <v>ción laboral y productividad.</v>
      </c>
      <c r="B4" s="99" t="str">
        <f t="shared" si="1"/>
        <v>49REPTRAB</v>
      </c>
      <c r="C4" s="99" t="str">
        <f t="shared" si="2"/>
        <v>HXREPTRABO4926</v>
      </c>
      <c r="D4" s="99" t="s">
        <v>7879</v>
      </c>
      <c r="E4" s="99" t="s">
        <v>124</v>
      </c>
      <c r="F4" s="90" t="s">
        <v>19173</v>
      </c>
      <c r="G4" s="100" t="str">
        <f t="shared" si="3"/>
        <v>O49</v>
      </c>
      <c r="H4" s="90">
        <v>49</v>
      </c>
      <c r="I4" s="100" t="str">
        <f t="shared" si="4"/>
        <v>26</v>
      </c>
      <c r="J4" s="90">
        <v>26</v>
      </c>
      <c r="K4" s="90" t="s">
        <v>3574</v>
      </c>
      <c r="L4" s="90" t="s">
        <v>522</v>
      </c>
      <c r="M4" s="90" t="s">
        <v>3575</v>
      </c>
      <c r="N4" s="90" t="s">
        <v>3576</v>
      </c>
      <c r="O4" s="90" t="s">
        <v>3577</v>
      </c>
      <c r="P4" s="90" t="s">
        <v>3578</v>
      </c>
      <c r="Q4" s="91"/>
      <c r="R4" s="91">
        <v>4</v>
      </c>
      <c r="S4" s="91"/>
      <c r="T4" s="91"/>
      <c r="U4" s="88" t="s">
        <v>19479</v>
      </c>
    </row>
    <row r="5" spans="1:21" s="33" customFormat="1" ht="72">
      <c r="A5" s="99" t="str">
        <f t="shared" si="0"/>
        <v>mo para constituir un comité.</v>
      </c>
      <c r="B5" s="99" t="str">
        <f t="shared" si="1"/>
        <v>50REPTRAB</v>
      </c>
      <c r="C5" s="99" t="str">
        <f t="shared" si="2"/>
        <v>HXREPTRABO5026</v>
      </c>
      <c r="D5" s="99" t="s">
        <v>7879</v>
      </c>
      <c r="E5" s="99" t="s">
        <v>124</v>
      </c>
      <c r="F5" s="90" t="s">
        <v>19173</v>
      </c>
      <c r="G5" s="100" t="str">
        <f t="shared" si="3"/>
        <v>O50</v>
      </c>
      <c r="H5" s="90">
        <v>50</v>
      </c>
      <c r="I5" s="100" t="str">
        <f t="shared" si="4"/>
        <v>26</v>
      </c>
      <c r="J5" s="90">
        <v>26</v>
      </c>
      <c r="K5" s="90" t="s">
        <v>3579</v>
      </c>
      <c r="L5" s="90" t="s">
        <v>1387</v>
      </c>
      <c r="M5" s="90" t="s">
        <v>3580</v>
      </c>
      <c r="N5" s="90" t="s">
        <v>3581</v>
      </c>
      <c r="O5" s="90" t="s">
        <v>3582</v>
      </c>
      <c r="P5" s="90" t="s">
        <v>3583</v>
      </c>
      <c r="Q5" s="91"/>
      <c r="R5" s="91">
        <v>1</v>
      </c>
      <c r="S5" s="91"/>
      <c r="T5" s="91"/>
      <c r="U5" s="88" t="s">
        <v>19478</v>
      </c>
    </row>
    <row r="6" spans="1:21" s="33" customFormat="1" ht="72">
      <c r="A6" s="99" t="str">
        <f t="shared" si="0"/>
        <v>e trabajadores en la empresa.</v>
      </c>
      <c r="B6" s="99" t="str">
        <f t="shared" si="1"/>
        <v>51REPTRAB</v>
      </c>
      <c r="C6" s="99" t="str">
        <f t="shared" si="2"/>
        <v>HXREPTRABO5126</v>
      </c>
      <c r="D6" s="99" t="s">
        <v>7879</v>
      </c>
      <c r="E6" s="99" t="s">
        <v>124</v>
      </c>
      <c r="F6" s="90" t="s">
        <v>19173</v>
      </c>
      <c r="G6" s="100" t="str">
        <f t="shared" si="3"/>
        <v>O51</v>
      </c>
      <c r="H6" s="90">
        <v>51</v>
      </c>
      <c r="I6" s="100" t="str">
        <f t="shared" si="4"/>
        <v>26</v>
      </c>
      <c r="J6" s="90">
        <v>26</v>
      </c>
      <c r="K6" s="90" t="s">
        <v>19477</v>
      </c>
      <c r="L6" s="90" t="s">
        <v>1388</v>
      </c>
      <c r="M6" s="90" t="s">
        <v>19476</v>
      </c>
      <c r="N6" s="90" t="s">
        <v>19475</v>
      </c>
      <c r="O6" s="90" t="s">
        <v>19474</v>
      </c>
      <c r="P6" s="90" t="s">
        <v>19473</v>
      </c>
      <c r="Q6" s="91"/>
      <c r="R6" s="91">
        <v>4</v>
      </c>
      <c r="S6" s="91"/>
      <c r="T6" s="91"/>
      <c r="U6" s="88" t="s">
        <v>19472</v>
      </c>
    </row>
    <row r="7" spans="1:21" s="33" customFormat="1" ht="129.6">
      <c r="A7" s="99" t="str">
        <f t="shared" si="0"/>
        <v>de la empresa, no del comité.</v>
      </c>
      <c r="B7" s="99" t="str">
        <f t="shared" si="1"/>
        <v>52REPTRAB</v>
      </c>
      <c r="C7" s="99" t="str">
        <f t="shared" si="2"/>
        <v>HXREPTRABO5226</v>
      </c>
      <c r="D7" s="99" t="s">
        <v>7879</v>
      </c>
      <c r="E7" s="99" t="s">
        <v>124</v>
      </c>
      <c r="F7" s="90" t="s">
        <v>19173</v>
      </c>
      <c r="G7" s="100" t="str">
        <f t="shared" si="3"/>
        <v>O52</v>
      </c>
      <c r="H7" s="90">
        <v>52</v>
      </c>
      <c r="I7" s="100" t="str">
        <f t="shared" si="4"/>
        <v>26</v>
      </c>
      <c r="J7" s="90">
        <v>26</v>
      </c>
      <c r="K7" s="90" t="s">
        <v>19471</v>
      </c>
      <c r="L7" s="90" t="s">
        <v>1388</v>
      </c>
      <c r="M7" s="90" t="s">
        <v>19470</v>
      </c>
      <c r="N7" s="90" t="s">
        <v>19469</v>
      </c>
      <c r="O7" s="90" t="s">
        <v>19468</v>
      </c>
      <c r="P7" s="90" t="s">
        <v>19467</v>
      </c>
      <c r="Q7" s="91"/>
      <c r="R7" s="91">
        <v>4</v>
      </c>
      <c r="S7" s="91"/>
      <c r="T7" s="91"/>
      <c r="U7" s="88" t="s">
        <v>19466</v>
      </c>
    </row>
    <row r="8" spans="1:21" s="33" customFormat="1" ht="100.8">
      <c r="A8" s="99" t="str">
        <f t="shared" si="0"/>
        <v>cte negativamente su salario.</v>
      </c>
      <c r="B8" s="99" t="str">
        <f t="shared" si="1"/>
        <v>53REPTRAB</v>
      </c>
      <c r="C8" s="277" t="str">
        <f t="shared" si="2"/>
        <v>HXREPTRABO5326</v>
      </c>
      <c r="D8" s="277" t="s">
        <v>7879</v>
      </c>
      <c r="E8" s="277" t="s">
        <v>124</v>
      </c>
      <c r="F8" s="88" t="s">
        <v>19173</v>
      </c>
      <c r="G8" s="100" t="str">
        <f t="shared" si="3"/>
        <v>O53</v>
      </c>
      <c r="H8" s="88">
        <v>53</v>
      </c>
      <c r="I8" s="100" t="str">
        <f t="shared" si="4"/>
        <v>26</v>
      </c>
      <c r="J8" s="88">
        <v>26</v>
      </c>
      <c r="K8" s="88" t="s">
        <v>19465</v>
      </c>
      <c r="L8" s="88" t="s">
        <v>1389</v>
      </c>
      <c r="M8" s="88" t="s">
        <v>19461</v>
      </c>
      <c r="N8" s="88" t="s">
        <v>19464</v>
      </c>
      <c r="O8" s="88" t="s">
        <v>19463</v>
      </c>
      <c r="P8" s="88" t="s">
        <v>19462</v>
      </c>
      <c r="Q8" s="89"/>
      <c r="R8" s="89">
        <v>1</v>
      </c>
      <c r="S8" s="89"/>
      <c r="T8" s="89"/>
      <c r="U8" s="88" t="s">
        <v>19460</v>
      </c>
    </row>
    <row r="9" spans="1:21" s="33" customFormat="1" ht="158.4">
      <c r="A9" s="99" t="str">
        <f t="shared" si="0"/>
        <v xml:space="preserve">  📌 Fuente: Art. 64.2.d TRET.</v>
      </c>
      <c r="B9" t="str">
        <f t="shared" si="1"/>
        <v>107REPTRAB</v>
      </c>
      <c r="C9" s="16" t="str">
        <f t="shared" si="2"/>
        <v>HXREPTRAB10727</v>
      </c>
      <c r="D9" s="16" t="s">
        <v>7879</v>
      </c>
      <c r="E9" s="16" t="s">
        <v>124</v>
      </c>
      <c r="F9" s="6" t="s">
        <v>19173</v>
      </c>
      <c r="G9" s="11" t="str">
        <f t="shared" si="3"/>
        <v>107</v>
      </c>
      <c r="H9" s="6">
        <v>107</v>
      </c>
      <c r="I9" s="11" t="str">
        <f t="shared" si="4"/>
        <v>27</v>
      </c>
      <c r="J9" s="6">
        <v>27</v>
      </c>
      <c r="K9" s="269" t="s">
        <v>30571</v>
      </c>
      <c r="L9" s="18" t="s">
        <v>544</v>
      </c>
      <c r="M9" s="18" t="s">
        <v>30570</v>
      </c>
      <c r="N9" s="18" t="s">
        <v>30569</v>
      </c>
      <c r="O9" s="18" t="s">
        <v>30568</v>
      </c>
      <c r="P9" s="18" t="s">
        <v>30567</v>
      </c>
      <c r="Q9" s="437"/>
      <c r="R9" s="307">
        <f>IF(L9="A",1,IF(L9="B",2,IF(L9="C",3,4)))</f>
        <v>3</v>
      </c>
      <c r="S9" s="307"/>
      <c r="T9" s="307"/>
      <c r="U9" s="28" t="s">
        <v>30566</v>
      </c>
    </row>
    <row r="10" spans="1:21" s="33" customFormat="1" ht="187.2">
      <c r="A10" s="99" t="str">
        <f t="shared" si="0"/>
        <v>ás. 📌 Fuente: Art. 62.1 TRET.</v>
      </c>
      <c r="B10" t="str">
        <f t="shared" si="1"/>
        <v>108REPTRAB</v>
      </c>
      <c r="C10" s="16" t="str">
        <f t="shared" si="2"/>
        <v>HXREPTRAB10828</v>
      </c>
      <c r="D10" s="16" t="s">
        <v>7879</v>
      </c>
      <c r="E10" s="16" t="s">
        <v>124</v>
      </c>
      <c r="F10" s="6" t="s">
        <v>19173</v>
      </c>
      <c r="G10" s="11" t="str">
        <f t="shared" si="3"/>
        <v>108</v>
      </c>
      <c r="H10" s="6">
        <v>108</v>
      </c>
      <c r="I10" s="11" t="str">
        <f t="shared" si="4"/>
        <v>28</v>
      </c>
      <c r="J10" s="6">
        <v>28</v>
      </c>
      <c r="K10" s="269" t="s">
        <v>30565</v>
      </c>
      <c r="L10" s="18" t="s">
        <v>543</v>
      </c>
      <c r="M10" s="18" t="s">
        <v>30564</v>
      </c>
      <c r="N10" s="18" t="s">
        <v>30563</v>
      </c>
      <c r="O10" s="18" t="s">
        <v>30562</v>
      </c>
      <c r="P10" s="18" t="s">
        <v>30561</v>
      </c>
      <c r="Q10" s="437"/>
      <c r="R10" s="307">
        <f>IF(L10="A",1,IF(L10="B",2,IF(L10="C",3,4)))</f>
        <v>2</v>
      </c>
      <c r="S10" s="307"/>
      <c r="T10" s="307"/>
      <c r="U10" s="28" t="s">
        <v>30560</v>
      </c>
    </row>
    <row r="11" spans="1:21" s="33" customFormat="1" ht="115.2">
      <c r="A11" s="33" t="str">
        <f t="shared" si="0"/>
        <v xml:space="preserve"> participación en la empresa.</v>
      </c>
      <c r="B11" s="33" t="str">
        <f t="shared" si="1"/>
        <v>1REPTRAB</v>
      </c>
      <c r="C11" s="33" t="str">
        <f t="shared" si="2"/>
        <v>HYREPTRABOO126</v>
      </c>
      <c r="D11" s="33" t="s">
        <v>7879</v>
      </c>
      <c r="E11" s="33" t="s">
        <v>7878</v>
      </c>
      <c r="F11" s="188" t="s">
        <v>19173</v>
      </c>
      <c r="G11" s="233" t="str">
        <f t="shared" si="3"/>
        <v>OO1</v>
      </c>
      <c r="H11" s="188">
        <v>1</v>
      </c>
      <c r="I11" s="233" t="str">
        <f t="shared" si="4"/>
        <v>26</v>
      </c>
      <c r="J11" s="188">
        <v>26</v>
      </c>
      <c r="K11" s="188" t="s">
        <v>19555</v>
      </c>
      <c r="L11" s="188" t="s">
        <v>1387</v>
      </c>
      <c r="M11" s="188">
        <v>4</v>
      </c>
      <c r="N11" s="188">
        <v>20</v>
      </c>
      <c r="O11" s="188">
        <v>21</v>
      </c>
      <c r="P11" s="188">
        <v>36</v>
      </c>
      <c r="Q11" s="189"/>
      <c r="R11" s="189">
        <v>1</v>
      </c>
      <c r="S11" s="189"/>
      <c r="T11" s="189"/>
      <c r="U11" s="190" t="s">
        <v>19554</v>
      </c>
    </row>
    <row r="12" spans="1:21" s="33" customFormat="1" ht="100.8">
      <c r="A12" s="33" t="str">
        <f t="shared" si="0"/>
        <v xml:space="preserve"> este rol en la Constitución.</v>
      </c>
      <c r="B12" s="33" t="str">
        <f t="shared" si="1"/>
        <v>2REPTRAB</v>
      </c>
      <c r="C12" s="33" t="str">
        <f t="shared" si="2"/>
        <v>HYREPTRABOO226</v>
      </c>
      <c r="D12" s="33" t="s">
        <v>7879</v>
      </c>
      <c r="E12" s="33" t="s">
        <v>7878</v>
      </c>
      <c r="F12" s="188" t="s">
        <v>19173</v>
      </c>
      <c r="G12" s="233" t="str">
        <f t="shared" si="3"/>
        <v>OO2</v>
      </c>
      <c r="H12" s="188">
        <v>2</v>
      </c>
      <c r="I12" s="233" t="str">
        <f t="shared" si="4"/>
        <v>26</v>
      </c>
      <c r="J12" s="188">
        <v>26</v>
      </c>
      <c r="K12" s="188" t="s">
        <v>19553</v>
      </c>
      <c r="L12" s="188" t="s">
        <v>524</v>
      </c>
      <c r="M12" s="188" t="s">
        <v>19552</v>
      </c>
      <c r="N12" s="188" t="s">
        <v>19550</v>
      </c>
      <c r="O12" s="188" t="s">
        <v>19551</v>
      </c>
      <c r="P12" s="188" t="s">
        <v>1120</v>
      </c>
      <c r="Q12" s="189"/>
      <c r="R12" s="189">
        <v>2</v>
      </c>
      <c r="S12" s="189"/>
      <c r="T12" s="189"/>
      <c r="U12" s="190" t="s">
        <v>19549</v>
      </c>
    </row>
    <row r="13" spans="1:21" s="34" customFormat="1" ht="100.8">
      <c r="A13" s="33" t="str">
        <f t="shared" si="0"/>
        <v>cación, no la obligatoriedad.</v>
      </c>
      <c r="B13" s="33" t="str">
        <f t="shared" si="1"/>
        <v>3REPTRAB</v>
      </c>
      <c r="C13" s="33" t="str">
        <f t="shared" si="2"/>
        <v>HYREPTRABOO326</v>
      </c>
      <c r="D13" s="33" t="s">
        <v>7879</v>
      </c>
      <c r="E13" s="33" t="s">
        <v>7878</v>
      </c>
      <c r="F13" s="188" t="s">
        <v>19173</v>
      </c>
      <c r="G13" s="233" t="str">
        <f t="shared" si="3"/>
        <v>OO3</v>
      </c>
      <c r="H13" s="188">
        <v>3</v>
      </c>
      <c r="I13" s="233" t="str">
        <f t="shared" si="4"/>
        <v>26</v>
      </c>
      <c r="J13" s="188">
        <v>26</v>
      </c>
      <c r="K13" s="188" t="s">
        <v>19548</v>
      </c>
      <c r="L13" s="188" t="s">
        <v>522</v>
      </c>
      <c r="M13" s="188" t="s">
        <v>19547</v>
      </c>
      <c r="N13" s="188" t="s">
        <v>19546</v>
      </c>
      <c r="O13" s="188" t="s">
        <v>19545</v>
      </c>
      <c r="P13" s="188" t="s">
        <v>171</v>
      </c>
      <c r="Q13" s="189"/>
      <c r="R13" s="189">
        <v>4</v>
      </c>
      <c r="S13" s="189"/>
      <c r="T13" s="189"/>
      <c r="U13" s="190" t="s">
        <v>19544</v>
      </c>
    </row>
    <row r="14" spans="1:21" s="34" customFormat="1" ht="100.8">
      <c r="A14" s="33" t="str">
        <f t="shared" si="0"/>
        <v>en la representación laboral.</v>
      </c>
      <c r="B14" s="33" t="str">
        <f t="shared" si="1"/>
        <v>4REPTRAB</v>
      </c>
      <c r="C14" s="33" t="str">
        <f t="shared" si="2"/>
        <v>HYREPTRABOO426</v>
      </c>
      <c r="D14" s="33" t="s">
        <v>7879</v>
      </c>
      <c r="E14" s="33" t="s">
        <v>7878</v>
      </c>
      <c r="F14" s="188" t="s">
        <v>19173</v>
      </c>
      <c r="G14" s="233" t="str">
        <f t="shared" si="3"/>
        <v>OO4</v>
      </c>
      <c r="H14" s="188">
        <v>4</v>
      </c>
      <c r="I14" s="233" t="str">
        <f t="shared" si="4"/>
        <v>26</v>
      </c>
      <c r="J14" s="188">
        <v>26</v>
      </c>
      <c r="K14" s="188" t="s">
        <v>19543</v>
      </c>
      <c r="L14" s="188" t="s">
        <v>522</v>
      </c>
      <c r="M14" s="188" t="s">
        <v>19542</v>
      </c>
      <c r="N14" s="188" t="s">
        <v>19541</v>
      </c>
      <c r="O14" s="188" t="s">
        <v>19540</v>
      </c>
      <c r="P14" s="188" t="s">
        <v>2740</v>
      </c>
      <c r="Q14" s="189"/>
      <c r="R14" s="189">
        <v>4</v>
      </c>
      <c r="S14" s="189"/>
      <c r="T14" s="189"/>
      <c r="U14" s="190" t="s">
        <v>19539</v>
      </c>
    </row>
    <row r="15" spans="1:21" s="34" customFormat="1" ht="100.8">
      <c r="A15" s="33" t="str">
        <f t="shared" si="0"/>
        <v>específicamente este derecho.</v>
      </c>
      <c r="B15" s="33" t="str">
        <f t="shared" si="1"/>
        <v>5REPTRAB</v>
      </c>
      <c r="C15" s="33" t="str">
        <f t="shared" si="2"/>
        <v>HYREPTRABOO526</v>
      </c>
      <c r="D15" s="33" t="s">
        <v>7879</v>
      </c>
      <c r="E15" s="33" t="s">
        <v>7878</v>
      </c>
      <c r="F15" s="188" t="s">
        <v>19173</v>
      </c>
      <c r="G15" s="233" t="str">
        <f t="shared" si="3"/>
        <v>OO5</v>
      </c>
      <c r="H15" s="188">
        <v>5</v>
      </c>
      <c r="I15" s="233" t="str">
        <f t="shared" si="4"/>
        <v>26</v>
      </c>
      <c r="J15" s="188">
        <v>26</v>
      </c>
      <c r="K15" s="188" t="s">
        <v>19538</v>
      </c>
      <c r="L15" s="188" t="s">
        <v>522</v>
      </c>
      <c r="M15" s="188" t="s">
        <v>19537</v>
      </c>
      <c r="N15" s="188" t="s">
        <v>19536</v>
      </c>
      <c r="O15" s="188" t="s">
        <v>19535</v>
      </c>
      <c r="P15" s="188" t="s">
        <v>171</v>
      </c>
      <c r="Q15" s="189"/>
      <c r="R15" s="189">
        <v>4</v>
      </c>
      <c r="S15" s="189"/>
      <c r="T15" s="189"/>
      <c r="U15" s="190" t="s">
        <v>19534</v>
      </c>
    </row>
    <row r="16" spans="1:21" s="34" customFormat="1" ht="86.4">
      <c r="A16" s="33" t="str">
        <f t="shared" si="0"/>
        <v>ue "A" es la opción correcta.</v>
      </c>
      <c r="B16" s="33" t="str">
        <f t="shared" si="1"/>
        <v>6REPTRAB</v>
      </c>
      <c r="C16" s="33" t="str">
        <f t="shared" si="2"/>
        <v>HYREPTRABOO626</v>
      </c>
      <c r="D16" s="33" t="s">
        <v>7879</v>
      </c>
      <c r="E16" s="33" t="s">
        <v>7878</v>
      </c>
      <c r="F16" s="188" t="s">
        <v>19173</v>
      </c>
      <c r="G16" s="233" t="str">
        <f t="shared" si="3"/>
        <v>OO6</v>
      </c>
      <c r="H16" s="188">
        <v>6</v>
      </c>
      <c r="I16" s="233" t="str">
        <f t="shared" si="4"/>
        <v>26</v>
      </c>
      <c r="J16" s="188">
        <v>26</v>
      </c>
      <c r="K16" s="188" t="s">
        <v>7201</v>
      </c>
      <c r="L16" s="188" t="s">
        <v>1387</v>
      </c>
      <c r="M16" s="188" t="s">
        <v>898</v>
      </c>
      <c r="N16" s="188" t="s">
        <v>7206</v>
      </c>
      <c r="O16" s="188" t="s">
        <v>7207</v>
      </c>
      <c r="P16" s="188" t="s">
        <v>171</v>
      </c>
      <c r="Q16" s="189"/>
      <c r="R16" s="189">
        <v>1</v>
      </c>
      <c r="S16" s="189"/>
      <c r="T16" s="189"/>
      <c r="U16" s="190" t="s">
        <v>19533</v>
      </c>
    </row>
    <row r="17" spans="1:21" s="34" customFormat="1" ht="86.4">
      <c r="A17" s="33" t="str">
        <f t="shared" si="0"/>
        <v>á permitida bajo condiciones.</v>
      </c>
      <c r="B17" s="33" t="str">
        <f t="shared" si="1"/>
        <v>7REPTRAB</v>
      </c>
      <c r="C17" s="33" t="str">
        <f t="shared" si="2"/>
        <v>HYREPTRABOO726</v>
      </c>
      <c r="D17" s="33" t="s">
        <v>7879</v>
      </c>
      <c r="E17" s="33" t="s">
        <v>7878</v>
      </c>
      <c r="F17" s="188" t="s">
        <v>19173</v>
      </c>
      <c r="G17" s="233" t="str">
        <f t="shared" si="3"/>
        <v>OO7</v>
      </c>
      <c r="H17" s="188">
        <v>7</v>
      </c>
      <c r="I17" s="233" t="str">
        <f t="shared" si="4"/>
        <v>26</v>
      </c>
      <c r="J17" s="188">
        <v>26</v>
      </c>
      <c r="K17" s="188" t="s">
        <v>7202</v>
      </c>
      <c r="L17" s="188" t="s">
        <v>522</v>
      </c>
      <c r="M17" s="188" t="s">
        <v>7208</v>
      </c>
      <c r="N17" s="188" t="s">
        <v>7209</v>
      </c>
      <c r="O17" s="188" t="s">
        <v>7210</v>
      </c>
      <c r="P17" s="188" t="s">
        <v>171</v>
      </c>
      <c r="Q17" s="189"/>
      <c r="R17" s="189">
        <v>4</v>
      </c>
      <c r="S17" s="189"/>
      <c r="T17" s="189"/>
      <c r="U17" s="190" t="s">
        <v>19532</v>
      </c>
    </row>
    <row r="18" spans="1:21" s="34" customFormat="1" ht="57.6">
      <c r="A18" s="33" t="str">
        <f t="shared" si="0"/>
        <v>una es cierta" es incorrecta.</v>
      </c>
      <c r="B18" s="33" t="str">
        <f t="shared" si="1"/>
        <v>8REPTRAB</v>
      </c>
      <c r="C18" s="33" t="str">
        <f t="shared" si="2"/>
        <v>HYREPTRABOO826</v>
      </c>
      <c r="D18" s="33" t="s">
        <v>7879</v>
      </c>
      <c r="E18" s="33" t="s">
        <v>7878</v>
      </c>
      <c r="F18" s="188" t="s">
        <v>19173</v>
      </c>
      <c r="G18" s="233" t="str">
        <f t="shared" si="3"/>
        <v>OO8</v>
      </c>
      <c r="H18" s="188">
        <v>8</v>
      </c>
      <c r="I18" s="233" t="str">
        <f t="shared" si="4"/>
        <v>26</v>
      </c>
      <c r="J18" s="188">
        <v>26</v>
      </c>
      <c r="K18" s="188" t="s">
        <v>7203</v>
      </c>
      <c r="L18" s="188" t="s">
        <v>1387</v>
      </c>
      <c r="M18" s="188" t="s">
        <v>7211</v>
      </c>
      <c r="N18" s="188" t="s">
        <v>7212</v>
      </c>
      <c r="O18" s="188" t="s">
        <v>7213</v>
      </c>
      <c r="P18" s="188" t="s">
        <v>171</v>
      </c>
      <c r="Q18" s="189"/>
      <c r="R18" s="189">
        <v>1</v>
      </c>
      <c r="S18" s="189"/>
      <c r="T18" s="189"/>
      <c r="U18" s="190" t="s">
        <v>19531</v>
      </c>
    </row>
    <row r="19" spans="1:21" s="34" customFormat="1" ht="57.6">
      <c r="A19" s="33" t="str">
        <f t="shared" si="0"/>
        <v>para los rangos establecidos.</v>
      </c>
      <c r="B19" s="33" t="str">
        <f t="shared" si="1"/>
        <v>9REPTRAB</v>
      </c>
      <c r="C19" s="33" t="str">
        <f t="shared" si="2"/>
        <v>HYREPTRABO926</v>
      </c>
      <c r="D19" s="33" t="s">
        <v>7879</v>
      </c>
      <c r="E19" s="33" t="s">
        <v>7878</v>
      </c>
      <c r="F19" s="188" t="s">
        <v>19173</v>
      </c>
      <c r="G19" s="233" t="str">
        <f t="shared" si="3"/>
        <v>O9</v>
      </c>
      <c r="H19" s="188">
        <v>9</v>
      </c>
      <c r="I19" s="233" t="str">
        <f t="shared" si="4"/>
        <v>26</v>
      </c>
      <c r="J19" s="188">
        <v>26</v>
      </c>
      <c r="K19" s="188" t="s">
        <v>7204</v>
      </c>
      <c r="L19" s="188" t="s">
        <v>522</v>
      </c>
      <c r="M19" s="188" t="s">
        <v>7214</v>
      </c>
      <c r="N19" s="188" t="s">
        <v>7215</v>
      </c>
      <c r="O19" s="188" t="s">
        <v>7216</v>
      </c>
      <c r="P19" s="188" t="s">
        <v>171</v>
      </c>
      <c r="Q19" s="189"/>
      <c r="R19" s="189">
        <v>4</v>
      </c>
      <c r="S19" s="189"/>
      <c r="T19" s="189"/>
      <c r="U19" s="190" t="s">
        <v>19530</v>
      </c>
    </row>
    <row r="20" spans="1:21" s="34" customFormat="1" ht="72">
      <c r="A20" s="33" t="str">
        <f t="shared" si="0"/>
        <v>idas solo a confidencialidad.</v>
      </c>
      <c r="B20" s="33" t="str">
        <f t="shared" si="1"/>
        <v>10REPTRAB</v>
      </c>
      <c r="C20" s="33" t="str">
        <f t="shared" si="2"/>
        <v>HYREPTRABO1026</v>
      </c>
      <c r="D20" s="33" t="s">
        <v>7879</v>
      </c>
      <c r="E20" s="33" t="s">
        <v>7878</v>
      </c>
      <c r="F20" s="188" t="s">
        <v>19173</v>
      </c>
      <c r="G20" s="233" t="str">
        <f t="shared" si="3"/>
        <v>O10</v>
      </c>
      <c r="H20" s="188">
        <v>10</v>
      </c>
      <c r="I20" s="233" t="str">
        <f t="shared" si="4"/>
        <v>26</v>
      </c>
      <c r="J20" s="188">
        <v>26</v>
      </c>
      <c r="K20" s="188" t="s">
        <v>6657</v>
      </c>
      <c r="L20" s="188" t="s">
        <v>523</v>
      </c>
      <c r="M20" s="188" t="s">
        <v>7217</v>
      </c>
      <c r="N20" s="188" t="s">
        <v>7218</v>
      </c>
      <c r="O20" s="188" t="s">
        <v>7219</v>
      </c>
      <c r="P20" s="188" t="s">
        <v>2740</v>
      </c>
      <c r="Q20" s="189"/>
      <c r="R20" s="189">
        <v>3</v>
      </c>
      <c r="S20" s="189"/>
      <c r="T20" s="189"/>
      <c r="U20" s="190" t="s">
        <v>19529</v>
      </c>
    </row>
    <row r="21" spans="1:21" s="34" customFormat="1" ht="57.6">
      <c r="A21" s="34" t="str">
        <f t="shared" si="0"/>
        <v>derechos de los trabajadores.</v>
      </c>
      <c r="B21" s="34" t="str">
        <f t="shared" si="1"/>
        <v>11REPTRAB</v>
      </c>
      <c r="C21" s="34" t="str">
        <f t="shared" si="2"/>
        <v>HYREPTRABO1126</v>
      </c>
      <c r="D21" s="34" t="s">
        <v>7879</v>
      </c>
      <c r="E21" s="34" t="s">
        <v>7878</v>
      </c>
      <c r="F21" s="125" t="s">
        <v>19173</v>
      </c>
      <c r="G21" s="146" t="str">
        <f t="shared" si="3"/>
        <v>O11</v>
      </c>
      <c r="H21" s="125">
        <v>11</v>
      </c>
      <c r="I21" s="146" t="str">
        <f t="shared" si="4"/>
        <v>26</v>
      </c>
      <c r="J21" s="125">
        <v>26</v>
      </c>
      <c r="K21" s="125" t="s">
        <v>5895</v>
      </c>
      <c r="L21" s="125" t="s">
        <v>1387</v>
      </c>
      <c r="M21" s="125" t="s">
        <v>6651</v>
      </c>
      <c r="N21" s="125" t="s">
        <v>6652</v>
      </c>
      <c r="O21" s="125" t="s">
        <v>6653</v>
      </c>
      <c r="P21" s="125" t="s">
        <v>6654</v>
      </c>
      <c r="Q21" s="126"/>
      <c r="R21" s="126">
        <v>1</v>
      </c>
      <c r="S21" s="126"/>
      <c r="T21" s="126"/>
      <c r="U21" s="124" t="s">
        <v>19528</v>
      </c>
    </row>
    <row r="22" spans="1:21" s="34" customFormat="1" ht="57.6">
      <c r="A22" s="34" t="str">
        <f t="shared" si="0"/>
        <v>ar reuniones extraordinarias.</v>
      </c>
      <c r="B22" s="34" t="str">
        <f t="shared" si="1"/>
        <v>12REPTRAB</v>
      </c>
      <c r="C22" s="34" t="str">
        <f t="shared" si="2"/>
        <v>HYREPTRABO1226</v>
      </c>
      <c r="D22" s="34" t="s">
        <v>7879</v>
      </c>
      <c r="E22" s="34" t="s">
        <v>7878</v>
      </c>
      <c r="F22" s="125" t="s">
        <v>19173</v>
      </c>
      <c r="G22" s="146" t="str">
        <f t="shared" si="3"/>
        <v>O12</v>
      </c>
      <c r="H22" s="125">
        <v>12</v>
      </c>
      <c r="I22" s="146" t="str">
        <f t="shared" si="4"/>
        <v>26</v>
      </c>
      <c r="J22" s="125">
        <v>26</v>
      </c>
      <c r="K22" s="125" t="s">
        <v>7220</v>
      </c>
      <c r="L22" s="125" t="s">
        <v>522</v>
      </c>
      <c r="M22" s="125" t="s">
        <v>7226</v>
      </c>
      <c r="N22" s="125" t="s">
        <v>7227</v>
      </c>
      <c r="O22" s="125" t="s">
        <v>7228</v>
      </c>
      <c r="P22" s="125" t="s">
        <v>7229</v>
      </c>
      <c r="Q22" s="126"/>
      <c r="R22" s="126">
        <v>4</v>
      </c>
      <c r="S22" s="126"/>
      <c r="T22" s="126"/>
      <c r="U22" s="124" t="s">
        <v>19527</v>
      </c>
    </row>
    <row r="23" spans="1:21" s="33" customFormat="1" ht="43.2">
      <c r="A23" s="34" t="str">
        <f t="shared" si="0"/>
        <v xml:space="preserve"> los centros de mayor tamaño.</v>
      </c>
      <c r="B23" s="34" t="str">
        <f t="shared" si="1"/>
        <v>13REPTRAB</v>
      </c>
      <c r="C23" s="34" t="str">
        <f t="shared" si="2"/>
        <v>HYREPTRABO1326</v>
      </c>
      <c r="D23" s="34" t="s">
        <v>7879</v>
      </c>
      <c r="E23" s="34" t="s">
        <v>7878</v>
      </c>
      <c r="F23" s="125" t="s">
        <v>19173</v>
      </c>
      <c r="G23" s="146" t="str">
        <f t="shared" si="3"/>
        <v>O13</v>
      </c>
      <c r="H23" s="125">
        <v>13</v>
      </c>
      <c r="I23" s="146" t="str">
        <f t="shared" si="4"/>
        <v>26</v>
      </c>
      <c r="J23" s="125">
        <v>26</v>
      </c>
      <c r="K23" s="125" t="s">
        <v>7221</v>
      </c>
      <c r="L23" s="125" t="s">
        <v>522</v>
      </c>
      <c r="M23" s="125">
        <v>21</v>
      </c>
      <c r="N23" s="125">
        <v>17</v>
      </c>
      <c r="O23" s="125">
        <v>11</v>
      </c>
      <c r="P23" s="125">
        <v>13</v>
      </c>
      <c r="Q23" s="126"/>
      <c r="R23" s="126">
        <v>4</v>
      </c>
      <c r="S23" s="126"/>
      <c r="T23" s="126"/>
      <c r="U23" s="124" t="s">
        <v>19526</v>
      </c>
    </row>
    <row r="24" spans="1:21" s="33" customFormat="1" ht="43.2">
      <c r="A24" s="34" t="str">
        <f t="shared" si="0"/>
        <v xml:space="preserve"> rol típico en este contexto.</v>
      </c>
      <c r="B24" s="34" t="str">
        <f t="shared" si="1"/>
        <v>14REPTRAB</v>
      </c>
      <c r="C24" s="34" t="str">
        <f t="shared" si="2"/>
        <v>HYREPTRABO1426</v>
      </c>
      <c r="D24" s="34" t="s">
        <v>7879</v>
      </c>
      <c r="E24" s="34" t="s">
        <v>7878</v>
      </c>
      <c r="F24" s="125" t="s">
        <v>19173</v>
      </c>
      <c r="G24" s="146" t="str">
        <f t="shared" si="3"/>
        <v>O14</v>
      </c>
      <c r="H24" s="125">
        <v>14</v>
      </c>
      <c r="I24" s="146" t="str">
        <f t="shared" si="4"/>
        <v>26</v>
      </c>
      <c r="J24" s="125">
        <v>26</v>
      </c>
      <c r="K24" s="125" t="s">
        <v>7222</v>
      </c>
      <c r="L24" s="125" t="s">
        <v>523</v>
      </c>
      <c r="M24" s="125" t="s">
        <v>7230</v>
      </c>
      <c r="N24" s="125" t="s">
        <v>7231</v>
      </c>
      <c r="O24" s="125" t="s">
        <v>7232</v>
      </c>
      <c r="P24" s="125" t="s">
        <v>171</v>
      </c>
      <c r="Q24" s="126"/>
      <c r="R24" s="126">
        <v>3</v>
      </c>
      <c r="S24" s="126"/>
      <c r="T24" s="126"/>
      <c r="U24" s="124" t="s">
        <v>19525</v>
      </c>
    </row>
    <row r="25" spans="1:21" s="33" customFormat="1" ht="57.6">
      <c r="A25" s="34" t="str">
        <f t="shared" si="0"/>
        <v>d significativa de empleados.</v>
      </c>
      <c r="B25" s="34" t="str">
        <f t="shared" si="1"/>
        <v>15REPTRAB</v>
      </c>
      <c r="C25" s="34" t="str">
        <f t="shared" si="2"/>
        <v>HYREPTRABO1526</v>
      </c>
      <c r="D25" s="34" t="s">
        <v>7879</v>
      </c>
      <c r="E25" s="34" t="s">
        <v>7878</v>
      </c>
      <c r="F25" s="125" t="s">
        <v>19173</v>
      </c>
      <c r="G25" s="146" t="str">
        <f t="shared" si="3"/>
        <v>O15</v>
      </c>
      <c r="H25" s="125">
        <v>15</v>
      </c>
      <c r="I25" s="146" t="str">
        <f t="shared" si="4"/>
        <v>26</v>
      </c>
      <c r="J25" s="125">
        <v>26</v>
      </c>
      <c r="K25" s="125" t="s">
        <v>7223</v>
      </c>
      <c r="L25" s="125" t="s">
        <v>522</v>
      </c>
      <c r="M25" s="125" t="s">
        <v>7233</v>
      </c>
      <c r="N25" s="125" t="s">
        <v>7234</v>
      </c>
      <c r="O25" s="125" t="s">
        <v>7235</v>
      </c>
      <c r="P25" s="125" t="s">
        <v>171</v>
      </c>
      <c r="Q25" s="126"/>
      <c r="R25" s="126">
        <v>4</v>
      </c>
      <c r="S25" s="126"/>
      <c r="T25" s="126"/>
      <c r="U25" s="124" t="s">
        <v>19524</v>
      </c>
    </row>
    <row r="26" spans="1:21" ht="43.2">
      <c r="A26" s="34" t="str">
        <f t="shared" si="0"/>
        <v>sa de los derechos laborales.</v>
      </c>
      <c r="B26" s="34" t="str">
        <f t="shared" si="1"/>
        <v>16REPTRAB</v>
      </c>
      <c r="C26" s="34" t="str">
        <f t="shared" si="2"/>
        <v>HYREPTRABO1626</v>
      </c>
      <c r="D26" s="34" t="s">
        <v>7879</v>
      </c>
      <c r="E26" s="34" t="s">
        <v>7878</v>
      </c>
      <c r="F26" s="125" t="s">
        <v>19173</v>
      </c>
      <c r="G26" s="146" t="str">
        <f t="shared" si="3"/>
        <v>O16</v>
      </c>
      <c r="H26" s="125">
        <v>16</v>
      </c>
      <c r="I26" s="146" t="str">
        <f t="shared" si="4"/>
        <v>26</v>
      </c>
      <c r="J26" s="125">
        <v>26</v>
      </c>
      <c r="K26" s="125" t="s">
        <v>7255</v>
      </c>
      <c r="L26" s="125" t="s">
        <v>523</v>
      </c>
      <c r="M26" s="125" t="s">
        <v>7308</v>
      </c>
      <c r="N26" s="125" t="s">
        <v>7309</v>
      </c>
      <c r="O26" s="125" t="s">
        <v>170</v>
      </c>
      <c r="P26" s="125" t="s">
        <v>171</v>
      </c>
      <c r="Q26" s="126"/>
      <c r="R26" s="126">
        <v>3</v>
      </c>
      <c r="S26" s="126"/>
      <c r="T26" s="126"/>
      <c r="U26" s="124" t="s">
        <v>19523</v>
      </c>
    </row>
    <row r="27" spans="1:21" ht="43.2">
      <c r="A27" s="34" t="str">
        <f t="shared" si="0"/>
        <v>s centros o una gran empresa.</v>
      </c>
      <c r="B27" s="34" t="str">
        <f t="shared" si="1"/>
        <v>17REPTRAB</v>
      </c>
      <c r="C27" s="34" t="str">
        <f t="shared" si="2"/>
        <v>HYREPTRABO1726</v>
      </c>
      <c r="D27" s="34" t="s">
        <v>7879</v>
      </c>
      <c r="E27" s="34" t="s">
        <v>7878</v>
      </c>
      <c r="F27" s="125" t="s">
        <v>19173</v>
      </c>
      <c r="G27" s="146" t="str">
        <f t="shared" si="3"/>
        <v>O17</v>
      </c>
      <c r="H27" s="125">
        <v>17</v>
      </c>
      <c r="I27" s="146" t="str">
        <f t="shared" si="4"/>
        <v>26</v>
      </c>
      <c r="J27" s="125">
        <v>26</v>
      </c>
      <c r="K27" s="125" t="s">
        <v>7256</v>
      </c>
      <c r="L27" s="125" t="s">
        <v>524</v>
      </c>
      <c r="M27" s="125" t="s">
        <v>7310</v>
      </c>
      <c r="N27" s="125" t="s">
        <v>7311</v>
      </c>
      <c r="O27" s="125" t="s">
        <v>7312</v>
      </c>
      <c r="P27" s="125" t="s">
        <v>434</v>
      </c>
      <c r="Q27" s="126"/>
      <c r="R27" s="126">
        <v>2</v>
      </c>
      <c r="S27" s="126"/>
      <c r="T27" s="126"/>
      <c r="U27" s="124" t="s">
        <v>19522</v>
      </c>
    </row>
    <row r="28" spans="1:21" ht="57.6">
      <c r="A28" s="34" t="str">
        <f t="shared" si="0"/>
        <v>cas de cada sector o empresa.</v>
      </c>
      <c r="B28" s="34" t="str">
        <f t="shared" si="1"/>
        <v>18REPTRAB</v>
      </c>
      <c r="C28" s="34" t="str">
        <f t="shared" si="2"/>
        <v>HYREPTRABO1826</v>
      </c>
      <c r="D28" s="34" t="s">
        <v>7879</v>
      </c>
      <c r="E28" s="34" t="s">
        <v>7878</v>
      </c>
      <c r="F28" s="125" t="s">
        <v>19173</v>
      </c>
      <c r="G28" s="146" t="str">
        <f t="shared" si="3"/>
        <v>O18</v>
      </c>
      <c r="H28" s="125">
        <v>18</v>
      </c>
      <c r="I28" s="146" t="str">
        <f t="shared" si="4"/>
        <v>26</v>
      </c>
      <c r="J28" s="125">
        <v>26</v>
      </c>
      <c r="K28" s="125" t="s">
        <v>7257</v>
      </c>
      <c r="L28" s="125" t="s">
        <v>1387</v>
      </c>
      <c r="M28" s="125" t="s">
        <v>7313</v>
      </c>
      <c r="N28" s="125" t="s">
        <v>7314</v>
      </c>
      <c r="O28" s="125" t="s">
        <v>7315</v>
      </c>
      <c r="P28" s="125" t="s">
        <v>1439</v>
      </c>
      <c r="Q28" s="126"/>
      <c r="R28" s="126">
        <v>1</v>
      </c>
      <c r="S28" s="126"/>
      <c r="T28" s="126"/>
      <c r="U28" s="124" t="s">
        <v>19521</v>
      </c>
    </row>
    <row r="29" spans="1:21" ht="43.2">
      <c r="A29" s="34" t="str">
        <f t="shared" si="0"/>
        <v xml:space="preserve"> defensa de los trabajadores.</v>
      </c>
      <c r="B29" s="34" t="str">
        <f t="shared" si="1"/>
        <v>19REPTRAB</v>
      </c>
      <c r="C29" s="34" t="str">
        <f t="shared" si="2"/>
        <v>HYREPTRABO1926</v>
      </c>
      <c r="D29" s="34" t="s">
        <v>7879</v>
      </c>
      <c r="E29" s="34" t="s">
        <v>7878</v>
      </c>
      <c r="F29" s="125" t="s">
        <v>19173</v>
      </c>
      <c r="G29" s="146" t="str">
        <f t="shared" si="3"/>
        <v>O19</v>
      </c>
      <c r="H29" s="125">
        <v>19</v>
      </c>
      <c r="I29" s="146" t="str">
        <f t="shared" si="4"/>
        <v>26</v>
      </c>
      <c r="J29" s="125">
        <v>26</v>
      </c>
      <c r="K29" s="125" t="s">
        <v>7258</v>
      </c>
      <c r="L29" s="125" t="s">
        <v>522</v>
      </c>
      <c r="M29" s="125" t="s">
        <v>7316</v>
      </c>
      <c r="N29" s="125" t="s">
        <v>7317</v>
      </c>
      <c r="O29" s="125" t="s">
        <v>7318</v>
      </c>
      <c r="P29" s="125" t="s">
        <v>7319</v>
      </c>
      <c r="Q29" s="126"/>
      <c r="R29" s="126">
        <v>4</v>
      </c>
      <c r="S29" s="126"/>
      <c r="T29" s="126"/>
      <c r="U29" s="124" t="s">
        <v>19520</v>
      </c>
    </row>
    <row r="30" spans="1:21" ht="43.2">
      <c r="A30" s="34" t="str">
        <f t="shared" si="0"/>
        <v>es de una plantilla numerosa.</v>
      </c>
      <c r="B30" s="34" t="str">
        <f t="shared" si="1"/>
        <v>20REPTRAB</v>
      </c>
      <c r="C30" s="34" t="str">
        <f t="shared" si="2"/>
        <v>HYREPTRABO2026</v>
      </c>
      <c r="D30" s="34" t="s">
        <v>7879</v>
      </c>
      <c r="E30" s="34" t="s">
        <v>7878</v>
      </c>
      <c r="F30" s="125" t="s">
        <v>19173</v>
      </c>
      <c r="G30" s="146" t="str">
        <f t="shared" si="3"/>
        <v>O20</v>
      </c>
      <c r="H30" s="125">
        <v>20</v>
      </c>
      <c r="I30" s="146" t="str">
        <f t="shared" si="4"/>
        <v>26</v>
      </c>
      <c r="J30" s="125">
        <v>26</v>
      </c>
      <c r="K30" s="125" t="s">
        <v>7259</v>
      </c>
      <c r="L30" s="125" t="s">
        <v>523</v>
      </c>
      <c r="M30" s="125" t="s">
        <v>2539</v>
      </c>
      <c r="N30" s="125" t="s">
        <v>7320</v>
      </c>
      <c r="O30" s="125" t="s">
        <v>2541</v>
      </c>
      <c r="P30" s="125" t="s">
        <v>2542</v>
      </c>
      <c r="Q30" s="126"/>
      <c r="R30" s="126">
        <v>3</v>
      </c>
      <c r="S30" s="126"/>
      <c r="T30" s="126"/>
      <c r="U30" s="124" t="s">
        <v>19519</v>
      </c>
    </row>
    <row r="31" spans="1:21" ht="57.6">
      <c r="A31" s="33" t="str">
        <f t="shared" si="0"/>
        <v>esignar delegados sindicales.</v>
      </c>
      <c r="B31" s="33" t="str">
        <f t="shared" si="1"/>
        <v>21REPTRAB</v>
      </c>
      <c r="C31" s="33" t="str">
        <f t="shared" si="2"/>
        <v>HYREPTRABO2126</v>
      </c>
      <c r="D31" s="33" t="s">
        <v>7879</v>
      </c>
      <c r="E31" s="33" t="s">
        <v>7878</v>
      </c>
      <c r="F31" s="188" t="s">
        <v>19173</v>
      </c>
      <c r="G31" s="233" t="str">
        <f t="shared" si="3"/>
        <v>O21</v>
      </c>
      <c r="H31" s="188">
        <v>21</v>
      </c>
      <c r="I31" s="233" t="str">
        <f t="shared" si="4"/>
        <v>26</v>
      </c>
      <c r="J31" s="188">
        <v>26</v>
      </c>
      <c r="K31" s="188" t="s">
        <v>7260</v>
      </c>
      <c r="L31" s="188" t="s">
        <v>1387</v>
      </c>
      <c r="M31" s="188" t="s">
        <v>7321</v>
      </c>
      <c r="N31" s="188" t="s">
        <v>7322</v>
      </c>
      <c r="O31" s="188" t="s">
        <v>7323</v>
      </c>
      <c r="P31" s="188" t="s">
        <v>445</v>
      </c>
      <c r="Q31" s="189"/>
      <c r="R31" s="189">
        <v>1</v>
      </c>
      <c r="S31" s="189"/>
      <c r="T31" s="189"/>
      <c r="U31" s="190" t="s">
        <v>19518</v>
      </c>
    </row>
    <row r="32" spans="1:21" ht="43.2">
      <c r="A32" s="33" t="str">
        <f t="shared" si="0"/>
        <v xml:space="preserve"> una representación efectiva.</v>
      </c>
      <c r="B32" s="33" t="str">
        <f t="shared" si="1"/>
        <v>22REPTRAB</v>
      </c>
      <c r="C32" s="33" t="str">
        <f t="shared" si="2"/>
        <v>HYREPTRABO2226</v>
      </c>
      <c r="D32" s="33" t="s">
        <v>7879</v>
      </c>
      <c r="E32" s="33" t="s">
        <v>7878</v>
      </c>
      <c r="F32" s="188" t="s">
        <v>19173</v>
      </c>
      <c r="G32" s="233" t="str">
        <f t="shared" si="3"/>
        <v>O22</v>
      </c>
      <c r="H32" s="188">
        <v>22</v>
      </c>
      <c r="I32" s="233" t="str">
        <f t="shared" si="4"/>
        <v>26</v>
      </c>
      <c r="J32" s="188">
        <v>26</v>
      </c>
      <c r="K32" s="188" t="s">
        <v>7261</v>
      </c>
      <c r="L32" s="188" t="s">
        <v>523</v>
      </c>
      <c r="M32" s="188" t="s">
        <v>7324</v>
      </c>
      <c r="N32" s="188" t="s">
        <v>7325</v>
      </c>
      <c r="O32" s="188" t="s">
        <v>7326</v>
      </c>
      <c r="P32" s="188" t="s">
        <v>7327</v>
      </c>
      <c r="Q32" s="189"/>
      <c r="R32" s="189">
        <v>3</v>
      </c>
      <c r="S32" s="189"/>
      <c r="T32" s="189"/>
      <c r="U32" s="190" t="s">
        <v>19517</v>
      </c>
    </row>
    <row r="33" spans="1:21" ht="72">
      <c r="A33" s="33" t="str">
        <f t="shared" si="0"/>
        <v>ado de los datos compartidos.</v>
      </c>
      <c r="B33" s="33" t="str">
        <f t="shared" si="1"/>
        <v>23REPTRAB</v>
      </c>
      <c r="C33" s="33" t="str">
        <f t="shared" si="2"/>
        <v>HYREPTRABO2326</v>
      </c>
      <c r="D33" s="33" t="s">
        <v>7879</v>
      </c>
      <c r="E33" s="33" t="s">
        <v>7878</v>
      </c>
      <c r="F33" s="188" t="s">
        <v>19173</v>
      </c>
      <c r="G33" s="233" t="str">
        <f t="shared" si="3"/>
        <v>O23</v>
      </c>
      <c r="H33" s="188">
        <v>23</v>
      </c>
      <c r="I33" s="233" t="str">
        <f t="shared" si="4"/>
        <v>26</v>
      </c>
      <c r="J33" s="188">
        <v>26</v>
      </c>
      <c r="K33" s="188" t="s">
        <v>7385</v>
      </c>
      <c r="L33" s="188" t="s">
        <v>522</v>
      </c>
      <c r="M33" s="188" t="s">
        <v>7404</v>
      </c>
      <c r="N33" s="188" t="s">
        <v>7405</v>
      </c>
      <c r="O33" s="188" t="s">
        <v>7406</v>
      </c>
      <c r="P33" s="188" t="s">
        <v>1375</v>
      </c>
      <c r="Q33" s="189"/>
      <c r="R33" s="189">
        <v>4</v>
      </c>
      <c r="S33" s="189"/>
      <c r="T33" s="189"/>
      <c r="U33" s="190" t="s">
        <v>19516</v>
      </c>
    </row>
    <row r="34" spans="1:21" ht="259.2">
      <c r="A34" s="99" t="str">
        <f t="shared" si="0"/>
        <v>cciones legales establecidas.</v>
      </c>
      <c r="B34" s="99" t="str">
        <f t="shared" si="1"/>
        <v>24REPTRAB</v>
      </c>
      <c r="C34" s="99" t="str">
        <f t="shared" si="2"/>
        <v>HYREPTRABO2426</v>
      </c>
      <c r="D34" s="99" t="s">
        <v>7879</v>
      </c>
      <c r="E34" s="99" t="s">
        <v>7878</v>
      </c>
      <c r="F34" s="90" t="s">
        <v>19173</v>
      </c>
      <c r="G34" s="100" t="str">
        <f t="shared" si="3"/>
        <v>O24</v>
      </c>
      <c r="H34" s="90">
        <v>24</v>
      </c>
      <c r="I34" s="100" t="str">
        <f t="shared" si="4"/>
        <v>26</v>
      </c>
      <c r="J34" s="90">
        <v>26</v>
      </c>
      <c r="K34" s="90" t="s">
        <v>4563</v>
      </c>
      <c r="L34" s="90" t="s">
        <v>522</v>
      </c>
      <c r="M34" s="90" t="s">
        <v>4564</v>
      </c>
      <c r="N34" s="90" t="s">
        <v>4565</v>
      </c>
      <c r="O34" s="90" t="s">
        <v>4566</v>
      </c>
      <c r="P34" s="90" t="s">
        <v>4567</v>
      </c>
      <c r="Q34" s="91"/>
      <c r="R34" s="91">
        <v>4</v>
      </c>
      <c r="S34" s="91"/>
      <c r="T34" s="91"/>
      <c r="U34" s="88" t="s">
        <v>19515</v>
      </c>
    </row>
    <row r="35" spans="1:21" ht="57.6">
      <c r="A35" s="99" t="str">
        <f t="shared" ref="A35:A66" si="5">RIGHT(U35,29)</f>
        <v>una vez terminado su mandato.</v>
      </c>
      <c r="B35" s="99" t="str">
        <f t="shared" ref="B35:B66" si="6">H35&amp;F35</f>
        <v>25REPTRAB</v>
      </c>
      <c r="C35" s="99" t="str">
        <f t="shared" ref="C35:C66" si="7">D35&amp;E35&amp;F35&amp;G35&amp;I35</f>
        <v>HYREPTRABO2526</v>
      </c>
      <c r="D35" s="99" t="s">
        <v>7879</v>
      </c>
      <c r="E35" s="99" t="s">
        <v>7878</v>
      </c>
      <c r="F35" s="90" t="s">
        <v>19173</v>
      </c>
      <c r="G35" s="100" t="str">
        <f t="shared" ref="G35:G66" si="8">IF(H35&lt;9,"OO",IF(H35&lt;99,"O",""))&amp;H35</f>
        <v>O25</v>
      </c>
      <c r="H35" s="90">
        <v>25</v>
      </c>
      <c r="I35" s="100" t="str">
        <f t="shared" ref="I35:I66" si="9">IF(J35&lt;9,"O","")&amp;J35</f>
        <v>26</v>
      </c>
      <c r="J35" s="90">
        <v>26</v>
      </c>
      <c r="K35" s="90" t="s">
        <v>4765</v>
      </c>
      <c r="L35" s="90" t="s">
        <v>524</v>
      </c>
      <c r="M35" s="90" t="s">
        <v>4766</v>
      </c>
      <c r="N35" s="90" t="s">
        <v>4767</v>
      </c>
      <c r="O35" s="90" t="s">
        <v>4768</v>
      </c>
      <c r="P35" s="90" t="s">
        <v>1469</v>
      </c>
      <c r="Q35" s="91"/>
      <c r="R35" s="91">
        <v>2</v>
      </c>
      <c r="S35" s="91"/>
      <c r="T35" s="91"/>
      <c r="U35" s="88" t="s">
        <v>19514</v>
      </c>
    </row>
    <row r="36" spans="1:21" ht="43.2">
      <c r="A36" s="99" t="str">
        <f t="shared" si="5"/>
        <v xml:space="preserve"> ámbito de una única empresa.</v>
      </c>
      <c r="B36" s="99" t="str">
        <f t="shared" si="6"/>
        <v>26REPTRAB</v>
      </c>
      <c r="C36" s="99" t="str">
        <f t="shared" si="7"/>
        <v>HYREPTRABO2626</v>
      </c>
      <c r="D36" s="99" t="s">
        <v>7879</v>
      </c>
      <c r="E36" s="99" t="s">
        <v>7878</v>
      </c>
      <c r="F36" s="90" t="s">
        <v>19173</v>
      </c>
      <c r="G36" s="100" t="str">
        <f t="shared" si="8"/>
        <v>O26</v>
      </c>
      <c r="H36" s="90">
        <v>26</v>
      </c>
      <c r="I36" s="100" t="str">
        <f t="shared" si="9"/>
        <v>26</v>
      </c>
      <c r="J36" s="90">
        <v>26</v>
      </c>
      <c r="K36" s="90" t="s">
        <v>6655</v>
      </c>
      <c r="L36" s="90" t="s">
        <v>522</v>
      </c>
      <c r="M36" s="90" t="s">
        <v>6656</v>
      </c>
      <c r="N36" s="90" t="s">
        <v>5897</v>
      </c>
      <c r="O36" s="90" t="s">
        <v>6657</v>
      </c>
      <c r="P36" s="90" t="s">
        <v>171</v>
      </c>
      <c r="Q36" s="91"/>
      <c r="R36" s="91">
        <v>4</v>
      </c>
      <c r="S36" s="91"/>
      <c r="T36" s="91"/>
      <c r="U36" s="88" t="s">
        <v>19513</v>
      </c>
    </row>
    <row r="37" spans="1:21" ht="57.6">
      <c r="A37" s="99" t="str">
        <f t="shared" si="5"/>
        <v>gitimidad y apoyo suficiente.</v>
      </c>
      <c r="B37" s="99" t="str">
        <f t="shared" si="6"/>
        <v>27REPTRAB</v>
      </c>
      <c r="C37" s="99" t="str">
        <f t="shared" si="7"/>
        <v>HYREPTRABO2726</v>
      </c>
      <c r="D37" s="99" t="s">
        <v>7879</v>
      </c>
      <c r="E37" s="99" t="s">
        <v>7878</v>
      </c>
      <c r="F37" s="90" t="s">
        <v>19173</v>
      </c>
      <c r="G37" s="100" t="str">
        <f t="shared" si="8"/>
        <v>O27</v>
      </c>
      <c r="H37" s="90">
        <v>27</v>
      </c>
      <c r="I37" s="100" t="str">
        <f t="shared" si="9"/>
        <v>26</v>
      </c>
      <c r="J37" s="90">
        <v>26</v>
      </c>
      <c r="K37" s="90" t="s">
        <v>7386</v>
      </c>
      <c r="L37" s="90" t="s">
        <v>523</v>
      </c>
      <c r="M37" s="90" t="s">
        <v>7407</v>
      </c>
      <c r="N37" s="90" t="s">
        <v>7408</v>
      </c>
      <c r="O37" s="90" t="s">
        <v>7409</v>
      </c>
      <c r="P37" s="90" t="s">
        <v>171</v>
      </c>
      <c r="Q37" s="91"/>
      <c r="R37" s="91">
        <v>3</v>
      </c>
      <c r="S37" s="91"/>
      <c r="T37" s="91"/>
      <c r="U37" s="88" t="s">
        <v>19512</v>
      </c>
    </row>
    <row r="38" spans="1:21" ht="43.2">
      <c r="A38" s="99" t="str">
        <f t="shared" si="5"/>
        <v xml:space="preserve"> de la negociación colectiva.</v>
      </c>
      <c r="B38" s="99" t="str">
        <f t="shared" si="6"/>
        <v>28REPTRAB</v>
      </c>
      <c r="C38" s="99" t="str">
        <f t="shared" si="7"/>
        <v>HYREPTRABO2826</v>
      </c>
      <c r="D38" s="99" t="s">
        <v>7879</v>
      </c>
      <c r="E38" s="99" t="s">
        <v>7878</v>
      </c>
      <c r="F38" s="90" t="s">
        <v>19173</v>
      </c>
      <c r="G38" s="100" t="str">
        <f t="shared" si="8"/>
        <v>O28</v>
      </c>
      <c r="H38" s="90">
        <v>28</v>
      </c>
      <c r="I38" s="100" t="str">
        <f t="shared" si="9"/>
        <v>26</v>
      </c>
      <c r="J38" s="90">
        <v>26</v>
      </c>
      <c r="K38" s="90" t="s">
        <v>7387</v>
      </c>
      <c r="L38" s="90" t="s">
        <v>523</v>
      </c>
      <c r="M38" s="90" t="s">
        <v>7410</v>
      </c>
      <c r="N38" s="90" t="s">
        <v>7411</v>
      </c>
      <c r="O38" s="90" t="s">
        <v>6650</v>
      </c>
      <c r="P38" s="90" t="s">
        <v>171</v>
      </c>
      <c r="Q38" s="91"/>
      <c r="R38" s="91">
        <v>3</v>
      </c>
      <c r="S38" s="91"/>
      <c r="T38" s="91"/>
      <c r="U38" s="88" t="s">
        <v>19511</v>
      </c>
    </row>
    <row r="39" spans="1:21" ht="43.2">
      <c r="A39" s="99" t="str">
        <f t="shared" si="5"/>
        <v>derechos de los trabajadores.</v>
      </c>
      <c r="B39" s="99" t="str">
        <f t="shared" si="6"/>
        <v>29REPTRAB</v>
      </c>
      <c r="C39" s="99" t="str">
        <f t="shared" si="7"/>
        <v>HYREPTRABO2926</v>
      </c>
      <c r="D39" s="99" t="s">
        <v>7879</v>
      </c>
      <c r="E39" s="99" t="s">
        <v>7878</v>
      </c>
      <c r="F39" s="90" t="s">
        <v>19173</v>
      </c>
      <c r="G39" s="100" t="str">
        <f t="shared" si="8"/>
        <v>O29</v>
      </c>
      <c r="H39" s="90">
        <v>29</v>
      </c>
      <c r="I39" s="100" t="str">
        <f t="shared" si="9"/>
        <v>26</v>
      </c>
      <c r="J39" s="90">
        <v>26</v>
      </c>
      <c r="K39" s="90" t="s">
        <v>7388</v>
      </c>
      <c r="L39" s="90" t="s">
        <v>523</v>
      </c>
      <c r="M39" s="90" t="s">
        <v>7412</v>
      </c>
      <c r="N39" s="90" t="s">
        <v>7413</v>
      </c>
      <c r="O39" s="90" t="s">
        <v>170</v>
      </c>
      <c r="P39" s="90" t="s">
        <v>3079</v>
      </c>
      <c r="Q39" s="91"/>
      <c r="R39" s="91">
        <v>3</v>
      </c>
      <c r="S39" s="91"/>
      <c r="T39" s="91"/>
      <c r="U39" s="88" t="s">
        <v>19510</v>
      </c>
    </row>
    <row r="40" spans="1:21" ht="72">
      <c r="A40" s="99" t="str">
        <f t="shared" si="5"/>
        <v>porcionados por el empleador.</v>
      </c>
      <c r="B40" s="99" t="str">
        <f t="shared" si="6"/>
        <v>30REPTRAB</v>
      </c>
      <c r="C40" s="99" t="str">
        <f t="shared" si="7"/>
        <v>HYREPTRABO3026</v>
      </c>
      <c r="D40" s="99" t="s">
        <v>7879</v>
      </c>
      <c r="E40" s="99" t="s">
        <v>7878</v>
      </c>
      <c r="F40" s="90" t="s">
        <v>19173</v>
      </c>
      <c r="G40" s="100" t="str">
        <f t="shared" si="8"/>
        <v>O30</v>
      </c>
      <c r="H40" s="90">
        <v>30</v>
      </c>
      <c r="I40" s="100" t="str">
        <f t="shared" si="9"/>
        <v>26</v>
      </c>
      <c r="J40" s="90">
        <v>26</v>
      </c>
      <c r="K40" s="90" t="s">
        <v>7389</v>
      </c>
      <c r="L40" s="90" t="s">
        <v>1387</v>
      </c>
      <c r="M40" s="90" t="s">
        <v>7414</v>
      </c>
      <c r="N40" s="90" t="s">
        <v>7415</v>
      </c>
      <c r="O40" s="90" t="s">
        <v>7416</v>
      </c>
      <c r="P40" s="90" t="s">
        <v>7417</v>
      </c>
      <c r="Q40" s="91"/>
      <c r="R40" s="91">
        <v>1</v>
      </c>
      <c r="S40" s="91"/>
      <c r="T40" s="91"/>
      <c r="U40" s="88" t="s">
        <v>19509</v>
      </c>
    </row>
    <row r="41" spans="1:21" ht="57.6">
      <c r="A41" s="99" t="str">
        <f t="shared" si="5"/>
        <v>ictos de manera colaborativa.</v>
      </c>
      <c r="B41" s="99" t="str">
        <f t="shared" si="6"/>
        <v>31REPTRAB</v>
      </c>
      <c r="C41" s="99" t="str">
        <f t="shared" si="7"/>
        <v>HYREPTRABO3126</v>
      </c>
      <c r="D41" s="99" t="s">
        <v>7879</v>
      </c>
      <c r="E41" s="99" t="s">
        <v>7878</v>
      </c>
      <c r="F41" s="90" t="s">
        <v>19173</v>
      </c>
      <c r="G41" s="100" t="str">
        <f t="shared" si="8"/>
        <v>O31</v>
      </c>
      <c r="H41" s="90">
        <v>31</v>
      </c>
      <c r="I41" s="100" t="str">
        <f t="shared" si="9"/>
        <v>26</v>
      </c>
      <c r="J41" s="90">
        <v>26</v>
      </c>
      <c r="K41" s="90" t="s">
        <v>7550</v>
      </c>
      <c r="L41" s="90" t="s">
        <v>524</v>
      </c>
      <c r="M41" s="90" t="s">
        <v>7602</v>
      </c>
      <c r="N41" s="90" t="s">
        <v>7603</v>
      </c>
      <c r="O41" s="90" t="s">
        <v>7604</v>
      </c>
      <c r="P41" s="90" t="s">
        <v>3079</v>
      </c>
      <c r="Q41" s="91"/>
      <c r="R41" s="91">
        <v>2</v>
      </c>
      <c r="S41" s="91"/>
      <c r="T41" s="91"/>
      <c r="U41" s="88" t="s">
        <v>19508</v>
      </c>
    </row>
    <row r="42" spans="1:21" ht="57.6">
      <c r="A42" s="99" t="str">
        <f t="shared" si="5"/>
        <v>ón de patrones de accidentes.</v>
      </c>
      <c r="B42" s="99" t="str">
        <f t="shared" si="6"/>
        <v>32REPTRAB</v>
      </c>
      <c r="C42" s="99" t="str">
        <f t="shared" si="7"/>
        <v>HYREPTRABO3226</v>
      </c>
      <c r="D42" s="99" t="s">
        <v>7879</v>
      </c>
      <c r="E42" s="99" t="s">
        <v>7878</v>
      </c>
      <c r="F42" s="90" t="s">
        <v>19173</v>
      </c>
      <c r="G42" s="100" t="str">
        <f t="shared" si="8"/>
        <v>O32</v>
      </c>
      <c r="H42" s="90">
        <v>32</v>
      </c>
      <c r="I42" s="100" t="str">
        <f t="shared" si="9"/>
        <v>26</v>
      </c>
      <c r="J42" s="90">
        <v>26</v>
      </c>
      <c r="K42" s="90" t="s">
        <v>7551</v>
      </c>
      <c r="L42" s="90" t="s">
        <v>524</v>
      </c>
      <c r="M42" s="90" t="s">
        <v>7605</v>
      </c>
      <c r="N42" s="90" t="s">
        <v>7606</v>
      </c>
      <c r="O42" s="90" t="s">
        <v>7607</v>
      </c>
      <c r="P42" s="90" t="s">
        <v>7608</v>
      </c>
      <c r="Q42" s="91"/>
      <c r="R42" s="91">
        <v>2</v>
      </c>
      <c r="S42" s="91"/>
      <c r="T42" s="91"/>
      <c r="U42" s="88" t="s">
        <v>19507</v>
      </c>
    </row>
    <row r="43" spans="1:21" ht="57.6">
      <c r="A43" s="99" t="str">
        <f t="shared" si="5"/>
        <v>a sostenibilidad del negocio.</v>
      </c>
      <c r="B43" s="99" t="str">
        <f t="shared" si="6"/>
        <v>33REPTRAB</v>
      </c>
      <c r="C43" s="99" t="str">
        <f t="shared" si="7"/>
        <v>HYREPTRABO3326</v>
      </c>
      <c r="D43" s="99" t="s">
        <v>7879</v>
      </c>
      <c r="E43" s="99" t="s">
        <v>7878</v>
      </c>
      <c r="F43" s="90" t="s">
        <v>19173</v>
      </c>
      <c r="G43" s="100" t="str">
        <f t="shared" si="8"/>
        <v>O33</v>
      </c>
      <c r="H43" s="90">
        <v>33</v>
      </c>
      <c r="I43" s="100" t="str">
        <f t="shared" si="9"/>
        <v>26</v>
      </c>
      <c r="J43" s="90">
        <v>26</v>
      </c>
      <c r="K43" s="90" t="s">
        <v>7552</v>
      </c>
      <c r="L43" s="90" t="s">
        <v>522</v>
      </c>
      <c r="M43" s="90" t="s">
        <v>7609</v>
      </c>
      <c r="N43" s="90" t="s">
        <v>7610</v>
      </c>
      <c r="O43" s="90" t="s">
        <v>7611</v>
      </c>
      <c r="P43" s="90" t="s">
        <v>7612</v>
      </c>
      <c r="Q43" s="91"/>
      <c r="R43" s="91">
        <v>4</v>
      </c>
      <c r="S43" s="91"/>
      <c r="T43" s="91"/>
      <c r="U43" s="88" t="s">
        <v>19506</v>
      </c>
    </row>
    <row r="44" spans="1:21" ht="43.2">
      <c r="A44" s="99" t="str">
        <f t="shared" si="5"/>
        <v>e que no haya discriminación.</v>
      </c>
      <c r="B44" s="99" t="str">
        <f t="shared" si="6"/>
        <v>34REPTRAB</v>
      </c>
      <c r="C44" s="99" t="str">
        <f t="shared" si="7"/>
        <v>HYREPTRABO3426</v>
      </c>
      <c r="D44" s="99" t="s">
        <v>7879</v>
      </c>
      <c r="E44" s="99" t="s">
        <v>7878</v>
      </c>
      <c r="F44" s="90" t="s">
        <v>19173</v>
      </c>
      <c r="G44" s="100" t="str">
        <f t="shared" si="8"/>
        <v>O34</v>
      </c>
      <c r="H44" s="90">
        <v>34</v>
      </c>
      <c r="I44" s="100" t="str">
        <f t="shared" si="9"/>
        <v>26</v>
      </c>
      <c r="J44" s="90">
        <v>26</v>
      </c>
      <c r="K44" s="90" t="s">
        <v>7553</v>
      </c>
      <c r="L44" s="90" t="s">
        <v>523</v>
      </c>
      <c r="M44" s="90" t="s">
        <v>7613</v>
      </c>
      <c r="N44" s="90" t="s">
        <v>7614</v>
      </c>
      <c r="O44" s="90" t="s">
        <v>7615</v>
      </c>
      <c r="P44" s="90" t="s">
        <v>7616</v>
      </c>
      <c r="Q44" s="91"/>
      <c r="R44" s="91">
        <v>3</v>
      </c>
      <c r="S44" s="91"/>
      <c r="T44" s="91"/>
      <c r="U44" s="88" t="s">
        <v>19505</v>
      </c>
    </row>
    <row r="45" spans="1:21" s="7" customFormat="1" ht="72">
      <c r="A45" s="99" t="str">
        <f t="shared" si="5"/>
        <v>eguridad laboral y el empleo.</v>
      </c>
      <c r="B45" s="99" t="str">
        <f t="shared" si="6"/>
        <v>35REPTRAB</v>
      </c>
      <c r="C45" s="99" t="str">
        <f t="shared" si="7"/>
        <v>HYREPTRABO3526</v>
      </c>
      <c r="D45" s="99" t="s">
        <v>7879</v>
      </c>
      <c r="E45" s="99" t="s">
        <v>7878</v>
      </c>
      <c r="F45" s="90" t="s">
        <v>19173</v>
      </c>
      <c r="G45" s="100" t="str">
        <f t="shared" si="8"/>
        <v>O35</v>
      </c>
      <c r="H45" s="90">
        <v>35</v>
      </c>
      <c r="I45" s="100" t="str">
        <f t="shared" si="9"/>
        <v>26</v>
      </c>
      <c r="J45" s="90">
        <v>26</v>
      </c>
      <c r="K45" s="90" t="s">
        <v>7554</v>
      </c>
      <c r="L45" s="90" t="s">
        <v>1388</v>
      </c>
      <c r="M45" s="90" t="s">
        <v>7617</v>
      </c>
      <c r="N45" s="90" t="s">
        <v>7618</v>
      </c>
      <c r="O45" s="90" t="s">
        <v>7619</v>
      </c>
      <c r="P45" s="90" t="s">
        <v>528</v>
      </c>
      <c r="Q45" s="91"/>
      <c r="R45" s="91">
        <v>4</v>
      </c>
      <c r="S45" s="91"/>
      <c r="T45" s="91"/>
      <c r="U45" s="88" t="s">
        <v>19504</v>
      </c>
    </row>
    <row r="46" spans="1:21" s="7" customFormat="1" ht="57.6">
      <c r="A46" s="99" t="str">
        <f t="shared" si="5"/>
        <v>icación a los representantes.</v>
      </c>
      <c r="B46" s="99" t="str">
        <f t="shared" si="6"/>
        <v>36REPTRAB</v>
      </c>
      <c r="C46" s="99" t="str">
        <f t="shared" si="7"/>
        <v>HYREPTRABO3626</v>
      </c>
      <c r="D46" s="99" t="s">
        <v>7879</v>
      </c>
      <c r="E46" s="99" t="s">
        <v>7878</v>
      </c>
      <c r="F46" s="90" t="s">
        <v>19173</v>
      </c>
      <c r="G46" s="100" t="str">
        <f t="shared" si="8"/>
        <v>O36</v>
      </c>
      <c r="H46" s="90">
        <v>36</v>
      </c>
      <c r="I46" s="100" t="str">
        <f t="shared" si="9"/>
        <v>26</v>
      </c>
      <c r="J46" s="90">
        <v>26</v>
      </c>
      <c r="K46" s="90" t="s">
        <v>7555</v>
      </c>
      <c r="L46" s="90" t="s">
        <v>543</v>
      </c>
      <c r="M46" s="90" t="s">
        <v>7620</v>
      </c>
      <c r="N46" s="90" t="s">
        <v>7621</v>
      </c>
      <c r="O46" s="90" t="s">
        <v>7622</v>
      </c>
      <c r="P46" s="90" t="s">
        <v>7623</v>
      </c>
      <c r="Q46" s="91"/>
      <c r="R46" s="91">
        <v>2</v>
      </c>
      <c r="S46" s="91"/>
      <c r="T46" s="91"/>
      <c r="U46" s="88" t="s">
        <v>19503</v>
      </c>
    </row>
    <row r="47" spans="1:21" s="7" customFormat="1" ht="57.6">
      <c r="A47" s="99" t="str">
        <f t="shared" si="5"/>
        <v>los representantes laborales.</v>
      </c>
      <c r="B47" s="99" t="str">
        <f t="shared" si="6"/>
        <v>37REPTRAB</v>
      </c>
      <c r="C47" s="99" t="str">
        <f t="shared" si="7"/>
        <v>HYREPTRABO3726</v>
      </c>
      <c r="D47" s="99" t="s">
        <v>7879</v>
      </c>
      <c r="E47" s="99" t="s">
        <v>7878</v>
      </c>
      <c r="F47" s="90" t="s">
        <v>19173</v>
      </c>
      <c r="G47" s="100" t="str">
        <f t="shared" si="8"/>
        <v>O37</v>
      </c>
      <c r="H47" s="90">
        <v>37</v>
      </c>
      <c r="I47" s="100" t="str">
        <f t="shared" si="9"/>
        <v>26</v>
      </c>
      <c r="J47" s="90">
        <v>26</v>
      </c>
      <c r="K47" s="90" t="s">
        <v>7556</v>
      </c>
      <c r="L47" s="90" t="s">
        <v>1388</v>
      </c>
      <c r="M47" s="90" t="s">
        <v>7624</v>
      </c>
      <c r="N47" s="90" t="s">
        <v>7625</v>
      </c>
      <c r="O47" s="90" t="s">
        <v>7626</v>
      </c>
      <c r="P47" s="90" t="s">
        <v>7627</v>
      </c>
      <c r="Q47" s="91"/>
      <c r="R47" s="91">
        <v>4</v>
      </c>
      <c r="S47" s="91"/>
      <c r="T47" s="91"/>
      <c r="U47" s="88" t="s">
        <v>19502</v>
      </c>
    </row>
    <row r="48" spans="1:21" s="7" customFormat="1" ht="43.2">
      <c r="A48" s="99" t="str">
        <f t="shared" si="5"/>
        <v xml:space="preserve"> otras disposiciones legales.</v>
      </c>
      <c r="B48" s="99" t="str">
        <f t="shared" si="6"/>
        <v>38REPTRAB</v>
      </c>
      <c r="C48" s="99" t="str">
        <f t="shared" si="7"/>
        <v>HYREPTRABO3826</v>
      </c>
      <c r="D48" s="99" t="s">
        <v>7879</v>
      </c>
      <c r="E48" s="99" t="s">
        <v>7878</v>
      </c>
      <c r="F48" s="90" t="s">
        <v>19173</v>
      </c>
      <c r="G48" s="100" t="str">
        <f t="shared" si="8"/>
        <v>O38</v>
      </c>
      <c r="H48" s="90">
        <v>38</v>
      </c>
      <c r="I48" s="100" t="str">
        <f t="shared" si="9"/>
        <v>26</v>
      </c>
      <c r="J48" s="90">
        <v>26</v>
      </c>
      <c r="K48" s="90" t="s">
        <v>6815</v>
      </c>
      <c r="L48" s="90" t="s">
        <v>522</v>
      </c>
      <c r="M48" s="90" t="s">
        <v>6816</v>
      </c>
      <c r="N48" s="90" t="s">
        <v>6817</v>
      </c>
      <c r="O48" s="90" t="s">
        <v>6818</v>
      </c>
      <c r="P48" s="90" t="s">
        <v>6819</v>
      </c>
      <c r="Q48" s="91"/>
      <c r="R48" s="91">
        <v>4</v>
      </c>
      <c r="S48" s="91"/>
      <c r="T48" s="91"/>
      <c r="U48" s="88" t="s">
        <v>19501</v>
      </c>
    </row>
    <row r="49" spans="1:21" ht="57.6">
      <c r="A49" s="99" t="str">
        <f t="shared" si="5"/>
        <v>en necesidades de la empresa.</v>
      </c>
      <c r="B49" s="99" t="str">
        <f t="shared" si="6"/>
        <v>39REPTRAB</v>
      </c>
      <c r="C49" s="99" t="str">
        <f t="shared" si="7"/>
        <v>HYREPTRABO3926</v>
      </c>
      <c r="D49" s="99" t="s">
        <v>7879</v>
      </c>
      <c r="E49" s="99" t="s">
        <v>7878</v>
      </c>
      <c r="F49" s="90" t="s">
        <v>19173</v>
      </c>
      <c r="G49" s="100" t="str">
        <f t="shared" si="8"/>
        <v>O39</v>
      </c>
      <c r="H49" s="90">
        <v>39</v>
      </c>
      <c r="I49" s="100" t="str">
        <f t="shared" si="9"/>
        <v>26</v>
      </c>
      <c r="J49" s="90">
        <v>26</v>
      </c>
      <c r="K49" s="90" t="s">
        <v>19500</v>
      </c>
      <c r="L49" s="90" t="s">
        <v>524</v>
      </c>
      <c r="M49" s="90" t="s">
        <v>7628</v>
      </c>
      <c r="N49" s="90" t="s">
        <v>7629</v>
      </c>
      <c r="O49" s="90" t="s">
        <v>7630</v>
      </c>
      <c r="P49" s="90" t="s">
        <v>7631</v>
      </c>
      <c r="Q49" s="91"/>
      <c r="R49" s="91">
        <v>2</v>
      </c>
      <c r="S49" s="91"/>
      <c r="T49" s="91"/>
      <c r="U49" s="88" t="s">
        <v>19499</v>
      </c>
    </row>
    <row r="50" spans="1:21" ht="43.2">
      <c r="A50" s="99" t="str">
        <f t="shared" si="5"/>
        <v xml:space="preserve"> con las políticas laborales.</v>
      </c>
      <c r="B50" s="99" t="str">
        <f t="shared" si="6"/>
        <v>40REPTRAB</v>
      </c>
      <c r="C50" s="99" t="str">
        <f t="shared" si="7"/>
        <v>HYREPTRABO4026</v>
      </c>
      <c r="D50" s="99" t="s">
        <v>7879</v>
      </c>
      <c r="E50" s="99" t="s">
        <v>7878</v>
      </c>
      <c r="F50" s="90" t="s">
        <v>19173</v>
      </c>
      <c r="G50" s="100" t="str">
        <f t="shared" si="8"/>
        <v>O40</v>
      </c>
      <c r="H50" s="90">
        <v>40</v>
      </c>
      <c r="I50" s="100" t="str">
        <f t="shared" si="9"/>
        <v>26</v>
      </c>
      <c r="J50" s="90">
        <v>26</v>
      </c>
      <c r="K50" s="90" t="s">
        <v>7557</v>
      </c>
      <c r="L50" s="90" t="s">
        <v>523</v>
      </c>
      <c r="M50" s="90" t="s">
        <v>7632</v>
      </c>
      <c r="N50" s="90" t="s">
        <v>7633</v>
      </c>
      <c r="O50" s="90" t="s">
        <v>7634</v>
      </c>
      <c r="P50" s="90" t="s">
        <v>7633</v>
      </c>
      <c r="Q50" s="91"/>
      <c r="R50" s="91">
        <v>3</v>
      </c>
      <c r="S50" s="91"/>
      <c r="T50" s="91"/>
      <c r="U50" s="88" t="s">
        <v>19498</v>
      </c>
    </row>
    <row r="51" spans="1:21" ht="57.6">
      <c r="A51" s="99" t="str">
        <f t="shared" si="5"/>
        <v>mpetencia directa del comité.</v>
      </c>
      <c r="B51" s="99" t="str">
        <f t="shared" si="6"/>
        <v>41REPTRAB</v>
      </c>
      <c r="C51" s="99" t="str">
        <f t="shared" si="7"/>
        <v>HYREPTRABO4126</v>
      </c>
      <c r="D51" s="99" t="s">
        <v>7879</v>
      </c>
      <c r="E51" s="99" t="s">
        <v>7878</v>
      </c>
      <c r="F51" s="90" t="s">
        <v>19173</v>
      </c>
      <c r="G51" s="100" t="str">
        <f t="shared" si="8"/>
        <v>O41</v>
      </c>
      <c r="H51" s="90">
        <v>41</v>
      </c>
      <c r="I51" s="100" t="str">
        <f t="shared" si="9"/>
        <v>26</v>
      </c>
      <c r="J51" s="90">
        <v>26</v>
      </c>
      <c r="K51" s="90" t="s">
        <v>19497</v>
      </c>
      <c r="L51" s="90" t="s">
        <v>522</v>
      </c>
      <c r="M51" s="90" t="s">
        <v>19496</v>
      </c>
      <c r="N51" s="90" t="s">
        <v>19495</v>
      </c>
      <c r="O51" s="90" t="s">
        <v>19494</v>
      </c>
      <c r="P51" s="90" t="s">
        <v>19493</v>
      </c>
      <c r="Q51" s="91"/>
      <c r="R51" s="91">
        <v>4</v>
      </c>
      <c r="S51" s="91"/>
      <c r="T51" s="91"/>
      <c r="U51" s="88" t="s">
        <v>19492</v>
      </c>
    </row>
    <row r="52" spans="1:21" ht="43.2">
      <c r="A52" s="99" t="str">
        <f t="shared" si="5"/>
        <v>no están incluidas en su rol.</v>
      </c>
      <c r="B52" s="99" t="str">
        <f t="shared" si="6"/>
        <v>42REPTRAB</v>
      </c>
      <c r="C52" s="99" t="str">
        <f t="shared" si="7"/>
        <v>HYREPTRABO4226</v>
      </c>
      <c r="D52" s="99" t="s">
        <v>7879</v>
      </c>
      <c r="E52" s="99" t="s">
        <v>7878</v>
      </c>
      <c r="F52" s="90" t="s">
        <v>19173</v>
      </c>
      <c r="G52" s="100" t="str">
        <f t="shared" si="8"/>
        <v>O42</v>
      </c>
      <c r="H52" s="90">
        <v>42</v>
      </c>
      <c r="I52" s="100" t="str">
        <f t="shared" si="9"/>
        <v>26</v>
      </c>
      <c r="J52" s="90">
        <v>26</v>
      </c>
      <c r="K52" s="90" t="s">
        <v>5000</v>
      </c>
      <c r="L52" s="90" t="s">
        <v>522</v>
      </c>
      <c r="M52" s="90" t="s">
        <v>5001</v>
      </c>
      <c r="N52" s="90" t="s">
        <v>5002</v>
      </c>
      <c r="O52" s="90" t="s">
        <v>2517</v>
      </c>
      <c r="P52" s="90" t="s">
        <v>171</v>
      </c>
      <c r="Q52" s="91"/>
      <c r="R52" s="91">
        <v>4</v>
      </c>
      <c r="S52" s="91"/>
      <c r="T52" s="91"/>
      <c r="U52" s="88" t="s">
        <v>19491</v>
      </c>
    </row>
    <row r="53" spans="1:21" ht="57.6">
      <c r="A53" s="99" t="str">
        <f t="shared" si="5"/>
        <v>rias para los representantes.</v>
      </c>
      <c r="B53" s="99" t="str">
        <f t="shared" si="6"/>
        <v>43REPTRAB</v>
      </c>
      <c r="C53" s="99" t="str">
        <f t="shared" si="7"/>
        <v>HYREPTRABO4326</v>
      </c>
      <c r="D53" s="99" t="s">
        <v>7879</v>
      </c>
      <c r="E53" s="99" t="s">
        <v>7878</v>
      </c>
      <c r="F53" s="90" t="s">
        <v>19173</v>
      </c>
      <c r="G53" s="100" t="str">
        <f t="shared" si="8"/>
        <v>O43</v>
      </c>
      <c r="H53" s="90">
        <v>43</v>
      </c>
      <c r="I53" s="100" t="str">
        <f t="shared" si="9"/>
        <v>26</v>
      </c>
      <c r="J53" s="90">
        <v>26</v>
      </c>
      <c r="K53" s="90" t="s">
        <v>4996</v>
      </c>
      <c r="L53" s="90" t="s">
        <v>522</v>
      </c>
      <c r="M53" s="90" t="s">
        <v>4997</v>
      </c>
      <c r="N53" s="90" t="s">
        <v>4998</v>
      </c>
      <c r="O53" s="90" t="s">
        <v>4999</v>
      </c>
      <c r="P53" s="90" t="s">
        <v>171</v>
      </c>
      <c r="Q53" s="91"/>
      <c r="R53" s="91">
        <v>4</v>
      </c>
      <c r="S53" s="91"/>
      <c r="T53" s="91"/>
      <c r="U53" s="88" t="s">
        <v>19490</v>
      </c>
    </row>
    <row r="54" spans="1:21" ht="57.6">
      <c r="A54" s="99" t="str">
        <f t="shared" si="5"/>
        <v>ción sin temor a represalias.</v>
      </c>
      <c r="B54" s="99" t="str">
        <f t="shared" si="6"/>
        <v>44REPTRAB</v>
      </c>
      <c r="C54" s="99" t="str">
        <f t="shared" si="7"/>
        <v>HYREPTRABO4426</v>
      </c>
      <c r="D54" s="99" t="s">
        <v>7879</v>
      </c>
      <c r="E54" s="99" t="s">
        <v>7878</v>
      </c>
      <c r="F54" s="90" t="s">
        <v>19173</v>
      </c>
      <c r="G54" s="100" t="str">
        <f t="shared" si="8"/>
        <v>O44</v>
      </c>
      <c r="H54" s="90">
        <v>44</v>
      </c>
      <c r="I54" s="100" t="str">
        <f t="shared" si="9"/>
        <v>26</v>
      </c>
      <c r="J54" s="90">
        <v>26</v>
      </c>
      <c r="K54" s="90" t="s">
        <v>19489</v>
      </c>
      <c r="L54" s="90" t="s">
        <v>523</v>
      </c>
      <c r="M54" s="90" t="s">
        <v>19488</v>
      </c>
      <c r="N54" s="90" t="s">
        <v>19487</v>
      </c>
      <c r="O54" s="90" t="s">
        <v>19485</v>
      </c>
      <c r="P54" s="90" t="s">
        <v>19486</v>
      </c>
      <c r="Q54" s="91"/>
      <c r="R54" s="91">
        <v>3</v>
      </c>
      <c r="S54" s="91"/>
      <c r="T54" s="91"/>
      <c r="U54" s="88" t="s">
        <v>19484</v>
      </c>
    </row>
    <row r="55" spans="1:21" ht="57.6">
      <c r="A55" s="99" t="str">
        <f t="shared" si="5"/>
        <v>ir con sus responsabilidades.</v>
      </c>
      <c r="B55" s="99" t="str">
        <f t="shared" si="6"/>
        <v>45REPTRAB</v>
      </c>
      <c r="C55" s="99" t="str">
        <f t="shared" si="7"/>
        <v>HYREPTRABO4526</v>
      </c>
      <c r="D55" s="99" t="s">
        <v>7879</v>
      </c>
      <c r="E55" s="99" t="s">
        <v>7878</v>
      </c>
      <c r="F55" s="90" t="s">
        <v>19173</v>
      </c>
      <c r="G55" s="100" t="str">
        <f t="shared" si="8"/>
        <v>O45</v>
      </c>
      <c r="H55" s="90">
        <v>45</v>
      </c>
      <c r="I55" s="100" t="str">
        <f t="shared" si="9"/>
        <v>26</v>
      </c>
      <c r="J55" s="90">
        <v>26</v>
      </c>
      <c r="K55" s="90" t="s">
        <v>5466</v>
      </c>
      <c r="L55" s="90" t="s">
        <v>523</v>
      </c>
      <c r="M55" s="90" t="s">
        <v>5467</v>
      </c>
      <c r="N55" s="90" t="s">
        <v>5468</v>
      </c>
      <c r="O55" s="90" t="s">
        <v>5469</v>
      </c>
      <c r="P55" s="90" t="s">
        <v>5470</v>
      </c>
      <c r="Q55" s="91"/>
      <c r="R55" s="91">
        <v>3</v>
      </c>
      <c r="S55" s="91"/>
      <c r="T55" s="91"/>
      <c r="U55" s="88" t="s">
        <v>19483</v>
      </c>
    </row>
    <row r="56" spans="1:21" ht="43.8" thickBot="1">
      <c r="A56" s="99" t="str">
        <f t="shared" si="5"/>
        <v>de compromiso y conocimiento.</v>
      </c>
      <c r="B56" s="99" t="str">
        <f t="shared" si="6"/>
        <v>46REPTRAB</v>
      </c>
      <c r="C56" s="99" t="str">
        <f t="shared" si="7"/>
        <v>HYREPTRABO4626</v>
      </c>
      <c r="D56" s="99" t="s">
        <v>7879</v>
      </c>
      <c r="E56" s="99" t="s">
        <v>7878</v>
      </c>
      <c r="F56" s="90" t="s">
        <v>19173</v>
      </c>
      <c r="G56" s="100" t="str">
        <f t="shared" si="8"/>
        <v>O46</v>
      </c>
      <c r="H56" s="90">
        <v>46</v>
      </c>
      <c r="I56" s="100" t="str">
        <f t="shared" si="9"/>
        <v>26</v>
      </c>
      <c r="J56" s="90">
        <v>26</v>
      </c>
      <c r="K56" s="406" t="s">
        <v>6392</v>
      </c>
      <c r="L56" s="406" t="s">
        <v>522</v>
      </c>
      <c r="M56" s="406" t="s">
        <v>6393</v>
      </c>
      <c r="N56" s="406" t="s">
        <v>6394</v>
      </c>
      <c r="O56" s="406" t="s">
        <v>6395</v>
      </c>
      <c r="P56" s="406" t="s">
        <v>6396</v>
      </c>
      <c r="Q56" s="411"/>
      <c r="R56" s="411">
        <v>4</v>
      </c>
      <c r="S56" s="411"/>
      <c r="T56" s="411"/>
      <c r="U56" s="88" t="s">
        <v>19482</v>
      </c>
    </row>
    <row r="57" spans="1:21" ht="72.599999999999994" thickBot="1">
      <c r="A57" s="99" t="str">
        <f t="shared" si="5"/>
        <v xml:space="preserve"> laboral en ciertos aspectos.</v>
      </c>
      <c r="B57" s="99" t="str">
        <f t="shared" si="6"/>
        <v>47REPTRAB</v>
      </c>
      <c r="C57" s="99" t="str">
        <f t="shared" si="7"/>
        <v>HYREPTRABO4726</v>
      </c>
      <c r="D57" s="99" t="s">
        <v>7879</v>
      </c>
      <c r="E57" s="99" t="s">
        <v>7878</v>
      </c>
      <c r="F57" s="90" t="s">
        <v>19173</v>
      </c>
      <c r="G57" s="100" t="str">
        <f t="shared" si="8"/>
        <v>O47</v>
      </c>
      <c r="H57" s="90">
        <v>47</v>
      </c>
      <c r="I57" s="100" t="str">
        <f t="shared" si="9"/>
        <v>26</v>
      </c>
      <c r="J57" s="90">
        <v>26</v>
      </c>
      <c r="K57" s="406" t="s">
        <v>5462</v>
      </c>
      <c r="L57" s="406" t="s">
        <v>522</v>
      </c>
      <c r="M57" s="406" t="s">
        <v>5463</v>
      </c>
      <c r="N57" s="406" t="s">
        <v>5464</v>
      </c>
      <c r="O57" s="406" t="s">
        <v>5465</v>
      </c>
      <c r="P57" s="406" t="s">
        <v>1469</v>
      </c>
      <c r="Q57" s="411"/>
      <c r="R57" s="411">
        <v>4</v>
      </c>
      <c r="S57" s="411"/>
      <c r="T57" s="411"/>
      <c r="U57" s="88" t="s">
        <v>19481</v>
      </c>
    </row>
    <row r="58" spans="1:21" ht="72.599999999999994" thickBot="1">
      <c r="A58" s="99" t="str">
        <f t="shared" si="5"/>
        <v>n​(Tema 28. El Sistema de …).</v>
      </c>
      <c r="B58" s="99" t="str">
        <f t="shared" si="6"/>
        <v>55REPTRAB</v>
      </c>
      <c r="C58" s="277" t="str">
        <f t="shared" si="7"/>
        <v>HYREPTRABO5526</v>
      </c>
      <c r="D58" s="277" t="s">
        <v>7879</v>
      </c>
      <c r="E58" s="277" t="s">
        <v>7878</v>
      </c>
      <c r="F58" s="88" t="s">
        <v>19173</v>
      </c>
      <c r="G58" s="100" t="str">
        <f t="shared" si="8"/>
        <v>O55</v>
      </c>
      <c r="H58" s="88">
        <v>55</v>
      </c>
      <c r="I58" s="100" t="str">
        <f t="shared" si="9"/>
        <v>26</v>
      </c>
      <c r="J58" s="88">
        <v>26</v>
      </c>
      <c r="K58" s="281" t="s">
        <v>19457</v>
      </c>
      <c r="L58" s="278" t="s">
        <v>523</v>
      </c>
      <c r="M58" s="278" t="s">
        <v>19456</v>
      </c>
      <c r="N58" s="278" t="s">
        <v>19455</v>
      </c>
      <c r="O58" s="278" t="s">
        <v>19454</v>
      </c>
      <c r="P58" s="278" t="s">
        <v>19453</v>
      </c>
      <c r="Q58" s="288"/>
      <c r="R58" s="277">
        <f t="shared" ref="R58:R89" si="10">IF(L58="A",1,IF(L58="B",2,IF(L58="C",3,4)))</f>
        <v>3</v>
      </c>
      <c r="S58" s="277"/>
      <c r="T58" s="277"/>
      <c r="U58" s="289" t="s">
        <v>19452</v>
      </c>
    </row>
    <row r="59" spans="1:21" ht="58.2" thickBot="1">
      <c r="A59" s="99" t="str">
        <f t="shared" si="5"/>
        <v>e​(Tema 28. El Sistema de …).</v>
      </c>
      <c r="B59" s="99" t="str">
        <f t="shared" si="6"/>
        <v>57REPTRAB</v>
      </c>
      <c r="C59" s="277" t="str">
        <f t="shared" si="7"/>
        <v>HYREPTRABO5726</v>
      </c>
      <c r="D59" s="277" t="s">
        <v>7879</v>
      </c>
      <c r="E59" s="277" t="s">
        <v>7878</v>
      </c>
      <c r="F59" s="88" t="s">
        <v>19173</v>
      </c>
      <c r="G59" s="100" t="str">
        <f t="shared" si="8"/>
        <v>O57</v>
      </c>
      <c r="H59" s="88">
        <v>57</v>
      </c>
      <c r="I59" s="100" t="str">
        <f t="shared" si="9"/>
        <v>26</v>
      </c>
      <c r="J59" s="88">
        <v>26</v>
      </c>
      <c r="K59" s="281" t="s">
        <v>19449</v>
      </c>
      <c r="L59" s="278" t="s">
        <v>523</v>
      </c>
      <c r="M59" s="278" t="s">
        <v>19448</v>
      </c>
      <c r="N59" s="278" t="s">
        <v>19447</v>
      </c>
      <c r="O59" s="278" t="s">
        <v>19446</v>
      </c>
      <c r="P59" s="278" t="s">
        <v>19410</v>
      </c>
      <c r="Q59" s="288"/>
      <c r="R59" s="277">
        <f t="shared" si="10"/>
        <v>3</v>
      </c>
      <c r="S59" s="277"/>
      <c r="T59" s="277"/>
      <c r="U59" s="289" t="s">
        <v>19445</v>
      </c>
    </row>
    <row r="60" spans="1:21" ht="72.599999999999994" thickBot="1">
      <c r="A60" s="99" t="str">
        <f t="shared" si="5"/>
        <v>a​(Tema 28. El Sistema de …).</v>
      </c>
      <c r="B60" s="99" t="str">
        <f t="shared" si="6"/>
        <v>59REPTRAB</v>
      </c>
      <c r="C60" s="277" t="str">
        <f t="shared" si="7"/>
        <v>HYREPTRABO5926</v>
      </c>
      <c r="D60" s="277" t="s">
        <v>7879</v>
      </c>
      <c r="E60" s="277" t="s">
        <v>7878</v>
      </c>
      <c r="F60" s="88" t="s">
        <v>19173</v>
      </c>
      <c r="G60" s="100" t="str">
        <f t="shared" si="8"/>
        <v>O59</v>
      </c>
      <c r="H60" s="88">
        <v>59</v>
      </c>
      <c r="I60" s="100" t="str">
        <f t="shared" si="9"/>
        <v>26</v>
      </c>
      <c r="J60" s="88">
        <v>26</v>
      </c>
      <c r="K60" s="281" t="s">
        <v>19438</v>
      </c>
      <c r="L60" s="278" t="s">
        <v>523</v>
      </c>
      <c r="M60" s="278" t="s">
        <v>19369</v>
      </c>
      <c r="N60" s="278" t="s">
        <v>19368</v>
      </c>
      <c r="O60" s="278" t="s">
        <v>19367</v>
      </c>
      <c r="P60" s="278" t="s">
        <v>19366</v>
      </c>
      <c r="Q60" s="288"/>
      <c r="R60" s="277">
        <f t="shared" si="10"/>
        <v>3</v>
      </c>
      <c r="S60" s="277"/>
      <c r="T60" s="277"/>
      <c r="U60" s="289" t="s">
        <v>19437</v>
      </c>
    </row>
    <row r="61" spans="1:21" ht="101.4" thickBot="1">
      <c r="A61" s="99" t="str">
        <f t="shared" si="5"/>
        <v>s​(Tema 28. El Sistema de …).</v>
      </c>
      <c r="B61" s="99" t="str">
        <f t="shared" si="6"/>
        <v>61REPTRAB</v>
      </c>
      <c r="C61" s="277" t="str">
        <f t="shared" si="7"/>
        <v>HYREPTRABO6126</v>
      </c>
      <c r="D61" s="277" t="s">
        <v>7879</v>
      </c>
      <c r="E61" s="277" t="s">
        <v>7878</v>
      </c>
      <c r="F61" s="88" t="s">
        <v>19173</v>
      </c>
      <c r="G61" s="100" t="str">
        <f t="shared" si="8"/>
        <v>O61</v>
      </c>
      <c r="H61" s="88">
        <v>61</v>
      </c>
      <c r="I61" s="100" t="str">
        <f t="shared" si="9"/>
        <v>26</v>
      </c>
      <c r="J61" s="88">
        <v>26</v>
      </c>
      <c r="K61" s="281" t="s">
        <v>19430</v>
      </c>
      <c r="L61" s="278" t="s">
        <v>1387</v>
      </c>
      <c r="M61" s="278" t="s">
        <v>19429</v>
      </c>
      <c r="N61" s="278" t="s">
        <v>19428</v>
      </c>
      <c r="O61" s="278" t="s">
        <v>19427</v>
      </c>
      <c r="P61" s="278" t="s">
        <v>19426</v>
      </c>
      <c r="Q61" s="288"/>
      <c r="R61" s="277">
        <f t="shared" si="10"/>
        <v>1</v>
      </c>
      <c r="S61" s="277"/>
      <c r="T61" s="277"/>
      <c r="U61" s="289" t="s">
        <v>19425</v>
      </c>
    </row>
    <row r="62" spans="1:21" ht="115.8" thickBot="1">
      <c r="A62" s="99" t="str">
        <f t="shared" si="5"/>
        <v>s​(Tema 28. El Sistema de …).</v>
      </c>
      <c r="B62" s="99" t="str">
        <f t="shared" si="6"/>
        <v>63REPTRAB</v>
      </c>
      <c r="C62" s="277" t="str">
        <f t="shared" si="7"/>
        <v>HYREPTRABO6326</v>
      </c>
      <c r="D62" s="277" t="s">
        <v>7879</v>
      </c>
      <c r="E62" s="277" t="s">
        <v>7878</v>
      </c>
      <c r="F62" s="88" t="s">
        <v>19173</v>
      </c>
      <c r="G62" s="100" t="str">
        <f t="shared" si="8"/>
        <v>O63</v>
      </c>
      <c r="H62" s="88">
        <v>63</v>
      </c>
      <c r="I62" s="100" t="str">
        <f t="shared" si="9"/>
        <v>26</v>
      </c>
      <c r="J62" s="88">
        <v>26</v>
      </c>
      <c r="K62" s="281" t="s">
        <v>19418</v>
      </c>
      <c r="L62" s="278" t="s">
        <v>524</v>
      </c>
      <c r="M62" s="278" t="s">
        <v>19417</v>
      </c>
      <c r="N62" s="278" t="s">
        <v>19416</v>
      </c>
      <c r="O62" s="278" t="s">
        <v>19415</v>
      </c>
      <c r="P62" s="278" t="s">
        <v>19414</v>
      </c>
      <c r="Q62" s="288"/>
      <c r="R62" s="277">
        <f t="shared" si="10"/>
        <v>2</v>
      </c>
      <c r="S62" s="277"/>
      <c r="T62" s="277"/>
      <c r="U62" s="289" t="s">
        <v>19413</v>
      </c>
    </row>
    <row r="63" spans="1:21" ht="87" thickBot="1">
      <c r="A63" s="99" t="str">
        <f t="shared" si="5"/>
        <v>o​(Tema 28. El Sistema de …).</v>
      </c>
      <c r="B63" s="99" t="str">
        <f t="shared" si="6"/>
        <v>65REPTRAB</v>
      </c>
      <c r="C63" s="277" t="str">
        <f t="shared" si="7"/>
        <v>HYREPTRABO6526</v>
      </c>
      <c r="D63" s="277" t="s">
        <v>7879</v>
      </c>
      <c r="E63" s="277" t="s">
        <v>7878</v>
      </c>
      <c r="F63" s="88" t="s">
        <v>19173</v>
      </c>
      <c r="G63" s="100" t="str">
        <f t="shared" si="8"/>
        <v>O65</v>
      </c>
      <c r="H63" s="88">
        <v>65</v>
      </c>
      <c r="I63" s="100" t="str">
        <f t="shared" si="9"/>
        <v>26</v>
      </c>
      <c r="J63" s="88">
        <v>26</v>
      </c>
      <c r="K63" s="281" t="s">
        <v>19406</v>
      </c>
      <c r="L63" s="278" t="s">
        <v>523</v>
      </c>
      <c r="M63" s="278" t="s">
        <v>19316</v>
      </c>
      <c r="N63" s="278" t="s">
        <v>19405</v>
      </c>
      <c r="O63" s="278" t="s">
        <v>19404</v>
      </c>
      <c r="P63" s="278" t="s">
        <v>19403</v>
      </c>
      <c r="Q63" s="288"/>
      <c r="R63" s="277">
        <f t="shared" si="10"/>
        <v>3</v>
      </c>
      <c r="S63" s="277"/>
      <c r="T63" s="277"/>
      <c r="U63" s="289" t="s">
        <v>19402</v>
      </c>
    </row>
    <row r="64" spans="1:21" ht="87" thickBot="1">
      <c r="A64" s="99" t="str">
        <f t="shared" si="5"/>
        <v>l​(Tema 28. El Sistema de …).</v>
      </c>
      <c r="B64" s="99" t="str">
        <f t="shared" si="6"/>
        <v>67REPTRAB</v>
      </c>
      <c r="C64" s="277" t="str">
        <f t="shared" si="7"/>
        <v>HYREPTRABO6726</v>
      </c>
      <c r="D64" s="277" t="s">
        <v>7879</v>
      </c>
      <c r="E64" s="277" t="s">
        <v>7878</v>
      </c>
      <c r="F64" s="88" t="s">
        <v>19173</v>
      </c>
      <c r="G64" s="100" t="str">
        <f t="shared" si="8"/>
        <v>O67</v>
      </c>
      <c r="H64" s="88">
        <v>67</v>
      </c>
      <c r="I64" s="100" t="str">
        <f t="shared" si="9"/>
        <v>26</v>
      </c>
      <c r="J64" s="88">
        <v>26</v>
      </c>
      <c r="K64" s="281" t="s">
        <v>19395</v>
      </c>
      <c r="L64" s="278" t="s">
        <v>524</v>
      </c>
      <c r="M64" s="278" t="s">
        <v>19320</v>
      </c>
      <c r="N64" s="278" t="s">
        <v>19394</v>
      </c>
      <c r="O64" s="278" t="s">
        <v>19393</v>
      </c>
      <c r="P64" s="278" t="s">
        <v>19392</v>
      </c>
      <c r="Q64" s="288"/>
      <c r="R64" s="277">
        <f t="shared" si="10"/>
        <v>2</v>
      </c>
      <c r="S64" s="277"/>
      <c r="T64" s="277"/>
      <c r="U64" s="289" t="s">
        <v>19391</v>
      </c>
    </row>
    <row r="65" spans="1:21" ht="72.599999999999994" thickBot="1">
      <c r="A65" s="99" t="str">
        <f t="shared" si="5"/>
        <v>a​(Tema 28. El Sistema de …).</v>
      </c>
      <c r="B65" t="str">
        <f t="shared" si="6"/>
        <v>69REPTRAB</v>
      </c>
      <c r="C65" s="16" t="str">
        <f t="shared" si="7"/>
        <v>HYREPTRABO6926</v>
      </c>
      <c r="D65" s="16" t="s">
        <v>7879</v>
      </c>
      <c r="E65" s="16" t="s">
        <v>7878</v>
      </c>
      <c r="F65" s="6" t="s">
        <v>19173</v>
      </c>
      <c r="G65" s="11" t="str">
        <f t="shared" si="8"/>
        <v>O69</v>
      </c>
      <c r="H65" s="6">
        <v>69</v>
      </c>
      <c r="I65" s="11" t="str">
        <f t="shared" si="9"/>
        <v>26</v>
      </c>
      <c r="J65" s="6">
        <v>26</v>
      </c>
      <c r="K65" s="30" t="s">
        <v>19388</v>
      </c>
      <c r="L65" s="27" t="s">
        <v>523</v>
      </c>
      <c r="M65" s="27" t="s">
        <v>19387</v>
      </c>
      <c r="N65" s="27" t="s">
        <v>19386</v>
      </c>
      <c r="O65" s="27" t="s">
        <v>19385</v>
      </c>
      <c r="P65" s="27" t="s">
        <v>19384</v>
      </c>
      <c r="Q65" s="29"/>
      <c r="R65" s="16">
        <f t="shared" si="10"/>
        <v>3</v>
      </c>
      <c r="S65" s="16"/>
      <c r="T65" s="16"/>
      <c r="U65" s="28" t="s">
        <v>19383</v>
      </c>
    </row>
    <row r="66" spans="1:21" ht="115.8" thickBot="1">
      <c r="A66" s="99" t="str">
        <f t="shared" si="5"/>
        <v>mpresa con 15 trabajadores?**</v>
      </c>
      <c r="B66" t="str">
        <f t="shared" si="6"/>
        <v>71REPTRAB</v>
      </c>
      <c r="C66" s="16" t="str">
        <f t="shared" si="7"/>
        <v>HYREPTRABO7126</v>
      </c>
      <c r="D66" s="16" t="s">
        <v>7879</v>
      </c>
      <c r="E66" s="16" t="s">
        <v>7878</v>
      </c>
      <c r="F66" s="6" t="s">
        <v>19173</v>
      </c>
      <c r="G66" s="11" t="str">
        <f t="shared" si="8"/>
        <v>O71</v>
      </c>
      <c r="H66" s="6">
        <v>71</v>
      </c>
      <c r="I66" s="11" t="str">
        <f t="shared" si="9"/>
        <v>26</v>
      </c>
      <c r="J66" s="6">
        <v>26</v>
      </c>
      <c r="K66" s="30" t="s">
        <v>19376</v>
      </c>
      <c r="L66" s="27" t="s">
        <v>1387</v>
      </c>
      <c r="M66" s="27" t="s">
        <v>19375</v>
      </c>
      <c r="N66" s="27" t="s">
        <v>19374</v>
      </c>
      <c r="O66" s="27" t="s">
        <v>19373</v>
      </c>
      <c r="P66" s="27" t="s">
        <v>19372</v>
      </c>
      <c r="Q66" s="29"/>
      <c r="R66" s="16">
        <f t="shared" si="10"/>
        <v>1</v>
      </c>
      <c r="S66" s="16"/>
      <c r="T66" s="16"/>
      <c r="U66" s="28" t="s">
        <v>19371</v>
      </c>
    </row>
    <row r="67" spans="1:21" ht="43.8" thickBot="1">
      <c r="A67" s="99" t="str">
        <f t="shared" ref="A67:A98" si="11">RIGHT(U67,29)</f>
        <v>or del requerido por la ley .</v>
      </c>
      <c r="B67" t="str">
        <f t="shared" ref="B67:B98" si="12">H67&amp;F67</f>
        <v>73REPTRAB</v>
      </c>
      <c r="C67" s="16" t="str">
        <f t="shared" ref="C67:C98" si="13">D67&amp;E67&amp;F67&amp;G67&amp;I67</f>
        <v>HYREPTRABO7326</v>
      </c>
      <c r="D67" s="16" t="s">
        <v>7879</v>
      </c>
      <c r="E67" s="16" t="s">
        <v>7878</v>
      </c>
      <c r="F67" s="6" t="s">
        <v>19173</v>
      </c>
      <c r="G67" s="11" t="str">
        <f t="shared" ref="G67:G98" si="14">IF(H67&lt;9,"OO",IF(H67&lt;99,"O",""))&amp;H67</f>
        <v>O73</v>
      </c>
      <c r="H67" s="6">
        <v>73</v>
      </c>
      <c r="I67" s="11" t="str">
        <f t="shared" ref="I67:I98" si="15">IF(J67&lt;9,"O","")&amp;J67</f>
        <v>26</v>
      </c>
      <c r="J67" s="6">
        <v>26</v>
      </c>
      <c r="K67" s="30" t="s">
        <v>19364</v>
      </c>
      <c r="L67" s="27" t="s">
        <v>524</v>
      </c>
      <c r="M67" s="27" t="s">
        <v>19363</v>
      </c>
      <c r="N67" s="27" t="s">
        <v>19362</v>
      </c>
      <c r="O67" s="27" t="s">
        <v>19361</v>
      </c>
      <c r="P67" s="27" t="s">
        <v>19360</v>
      </c>
      <c r="Q67" s="29"/>
      <c r="R67" s="16">
        <f t="shared" si="10"/>
        <v>2</v>
      </c>
      <c r="S67" s="16"/>
      <c r="T67" s="16"/>
      <c r="U67" s="28" t="s">
        <v>19359</v>
      </c>
    </row>
    <row r="68" spans="1:21" ht="58.2" thickBot="1">
      <c r="A68" s="99" t="str">
        <f t="shared" si="11"/>
        <v>ecer un comité intercentros .</v>
      </c>
      <c r="B68" t="str">
        <f t="shared" si="12"/>
        <v>75REPTRAB</v>
      </c>
      <c r="C68" s="16" t="str">
        <f t="shared" si="13"/>
        <v>HYREPTRABO7526</v>
      </c>
      <c r="D68" s="16" t="s">
        <v>7879</v>
      </c>
      <c r="E68" s="16" t="s">
        <v>7878</v>
      </c>
      <c r="F68" s="6" t="s">
        <v>19173</v>
      </c>
      <c r="G68" s="11" t="str">
        <f t="shared" si="14"/>
        <v>O75</v>
      </c>
      <c r="H68" s="6">
        <v>75</v>
      </c>
      <c r="I68" s="11" t="str">
        <f t="shared" si="15"/>
        <v>26</v>
      </c>
      <c r="J68" s="6">
        <v>26</v>
      </c>
      <c r="K68" s="30" t="s">
        <v>19353</v>
      </c>
      <c r="L68" s="27" t="s">
        <v>524</v>
      </c>
      <c r="M68" s="27" t="s">
        <v>19352</v>
      </c>
      <c r="N68" s="27" t="s">
        <v>19351</v>
      </c>
      <c r="O68" s="27" t="s">
        <v>19350</v>
      </c>
      <c r="P68" s="27" t="s">
        <v>19349</v>
      </c>
      <c r="Q68" s="29"/>
      <c r="R68" s="16">
        <f t="shared" si="10"/>
        <v>2</v>
      </c>
      <c r="S68" s="16"/>
      <c r="T68" s="16"/>
      <c r="U68" s="28" t="s">
        <v>19348</v>
      </c>
    </row>
    <row r="69" spans="1:21" ht="58.2" thickBot="1">
      <c r="A69" s="99" t="str">
        <f t="shared" si="11"/>
        <v>onal estipulado por la LOLS .</v>
      </c>
      <c r="B69" t="str">
        <f t="shared" si="12"/>
        <v>77REPTRAB</v>
      </c>
      <c r="C69" s="16" t="str">
        <f t="shared" si="13"/>
        <v>HYREPTRABO7726</v>
      </c>
      <c r="D69" s="16" t="s">
        <v>7879</v>
      </c>
      <c r="E69" s="16" t="s">
        <v>7878</v>
      </c>
      <c r="F69" s="6" t="s">
        <v>19173</v>
      </c>
      <c r="G69" s="11" t="str">
        <f t="shared" si="14"/>
        <v>O77</v>
      </c>
      <c r="H69" s="6">
        <v>77</v>
      </c>
      <c r="I69" s="11" t="str">
        <f t="shared" si="15"/>
        <v>26</v>
      </c>
      <c r="J69" s="6">
        <v>26</v>
      </c>
      <c r="K69" s="30" t="s">
        <v>19341</v>
      </c>
      <c r="L69" s="27" t="s">
        <v>524</v>
      </c>
      <c r="M69" s="27" t="s">
        <v>19340</v>
      </c>
      <c r="N69" s="27" t="s">
        <v>19339</v>
      </c>
      <c r="O69" s="27" t="s">
        <v>19338</v>
      </c>
      <c r="P69" s="27" t="s">
        <v>19337</v>
      </c>
      <c r="Q69" s="29"/>
      <c r="R69" s="16">
        <f t="shared" si="10"/>
        <v>2</v>
      </c>
      <c r="S69" s="16"/>
      <c r="T69" s="16"/>
      <c r="U69" s="28" t="s">
        <v>19336</v>
      </c>
    </row>
    <row r="70" spans="1:21" ht="58.2" thickBot="1">
      <c r="A70" s="99" t="str">
        <f t="shared" si="11"/>
        <v>nden a la normativa vigente .</v>
      </c>
      <c r="B70" t="str">
        <f t="shared" si="12"/>
        <v>79REPTRAB</v>
      </c>
      <c r="C70" s="16" t="str">
        <f t="shared" si="13"/>
        <v>HYREPTRABO7926</v>
      </c>
      <c r="D70" s="16" t="s">
        <v>7879</v>
      </c>
      <c r="E70" s="16" t="s">
        <v>7878</v>
      </c>
      <c r="F70" s="6" t="s">
        <v>19173</v>
      </c>
      <c r="G70" s="11" t="str">
        <f t="shared" si="14"/>
        <v>O79</v>
      </c>
      <c r="H70" s="6">
        <v>79</v>
      </c>
      <c r="I70" s="11" t="str">
        <f t="shared" si="15"/>
        <v>26</v>
      </c>
      <c r="J70" s="6">
        <v>26</v>
      </c>
      <c r="K70" s="30" t="s">
        <v>19329</v>
      </c>
      <c r="L70" s="27" t="s">
        <v>524</v>
      </c>
      <c r="M70" s="27" t="s">
        <v>19328</v>
      </c>
      <c r="N70" s="27" t="s">
        <v>19327</v>
      </c>
      <c r="O70" s="27" t="s">
        <v>19326</v>
      </c>
      <c r="P70" s="27" t="s">
        <v>19325</v>
      </c>
      <c r="Q70" s="29"/>
      <c r="R70" s="16">
        <f t="shared" si="10"/>
        <v>2</v>
      </c>
      <c r="S70" s="16"/>
      <c r="T70" s="16"/>
      <c r="U70" s="28" t="s">
        <v>19324</v>
      </c>
    </row>
    <row r="71" spans="1:21" ht="43.8" thickBot="1">
      <c r="A71" s="99" t="str">
        <f t="shared" si="11"/>
        <v>almente para este propósito .</v>
      </c>
      <c r="B71" t="str">
        <f t="shared" si="12"/>
        <v>81REPTRAB</v>
      </c>
      <c r="C71" s="16" t="str">
        <f t="shared" si="13"/>
        <v>HYREPTRABO8126</v>
      </c>
      <c r="D71" s="16" t="s">
        <v>7879</v>
      </c>
      <c r="E71" s="16" t="s">
        <v>7878</v>
      </c>
      <c r="F71" s="6" t="s">
        <v>19173</v>
      </c>
      <c r="G71" s="11" t="str">
        <f t="shared" si="14"/>
        <v>O81</v>
      </c>
      <c r="H71" s="6">
        <v>81</v>
      </c>
      <c r="I71" s="11" t="str">
        <f t="shared" si="15"/>
        <v>26</v>
      </c>
      <c r="J71" s="6">
        <v>26</v>
      </c>
      <c r="K71" s="30" t="s">
        <v>19317</v>
      </c>
      <c r="L71" s="27" t="s">
        <v>524</v>
      </c>
      <c r="M71" s="27" t="s">
        <v>19316</v>
      </c>
      <c r="N71" s="27" t="s">
        <v>6657</v>
      </c>
      <c r="O71" s="27" t="s">
        <v>19315</v>
      </c>
      <c r="P71" s="27" t="s">
        <v>19314</v>
      </c>
      <c r="Q71" s="29"/>
      <c r="R71" s="16">
        <f t="shared" si="10"/>
        <v>2</v>
      </c>
      <c r="S71" s="16"/>
      <c r="T71" s="16"/>
      <c r="U71" s="28" t="s">
        <v>19313</v>
      </c>
    </row>
    <row r="72" spans="1:21" ht="58.2" thickBot="1">
      <c r="A72" s="99" t="str">
        <f t="shared" si="11"/>
        <v xml:space="preserve"> período formal de consulta .</v>
      </c>
      <c r="B72" t="str">
        <f t="shared" si="12"/>
        <v>83REPTRAB</v>
      </c>
      <c r="C72" s="16" t="str">
        <f t="shared" si="13"/>
        <v>HYREPTRABO8326</v>
      </c>
      <c r="D72" s="16" t="s">
        <v>7879</v>
      </c>
      <c r="E72" s="16" t="s">
        <v>7878</v>
      </c>
      <c r="F72" s="6" t="s">
        <v>19173</v>
      </c>
      <c r="G72" s="11" t="str">
        <f t="shared" si="14"/>
        <v>O83</v>
      </c>
      <c r="H72" s="6">
        <v>83</v>
      </c>
      <c r="I72" s="11" t="str">
        <f t="shared" si="15"/>
        <v>26</v>
      </c>
      <c r="J72" s="6">
        <v>26</v>
      </c>
      <c r="K72" s="30" t="s">
        <v>19306</v>
      </c>
      <c r="L72" s="27" t="s">
        <v>522</v>
      </c>
      <c r="M72" s="27" t="s">
        <v>19305</v>
      </c>
      <c r="N72" s="27" t="s">
        <v>19304</v>
      </c>
      <c r="O72" s="27" t="s">
        <v>19303</v>
      </c>
      <c r="P72" s="27" t="s">
        <v>19302</v>
      </c>
      <c r="Q72" s="29"/>
      <c r="R72" s="16">
        <f t="shared" si="10"/>
        <v>4</v>
      </c>
      <c r="S72" s="16"/>
      <c r="T72" s="16"/>
      <c r="U72" s="28" t="s">
        <v>19301</v>
      </c>
    </row>
    <row r="73" spans="1:21" ht="72.599999999999994" thickBot="1">
      <c r="A73" s="99" t="str">
        <f t="shared" si="11"/>
        <v>requieren este procedimiento.</v>
      </c>
      <c r="B73" t="str">
        <f t="shared" si="12"/>
        <v>85REPTRAB</v>
      </c>
      <c r="C73" s="16" t="str">
        <f t="shared" si="13"/>
        <v>HYREPTRABO8526</v>
      </c>
      <c r="D73" s="16" t="s">
        <v>7879</v>
      </c>
      <c r="E73" s="16" t="s">
        <v>7878</v>
      </c>
      <c r="F73" s="6" t="s">
        <v>19173</v>
      </c>
      <c r="G73" s="11" t="str">
        <f t="shared" si="14"/>
        <v>O85</v>
      </c>
      <c r="H73" s="6">
        <v>85</v>
      </c>
      <c r="I73" s="11" t="str">
        <f t="shared" si="15"/>
        <v>26</v>
      </c>
      <c r="J73" s="6">
        <v>26</v>
      </c>
      <c r="K73" s="30" t="s">
        <v>19294</v>
      </c>
      <c r="L73" s="27" t="s">
        <v>524</v>
      </c>
      <c r="M73" s="27" t="s">
        <v>19293</v>
      </c>
      <c r="N73" s="27" t="s">
        <v>19292</v>
      </c>
      <c r="O73" s="27" t="s">
        <v>19291</v>
      </c>
      <c r="P73" s="27" t="s">
        <v>19290</v>
      </c>
      <c r="Q73" s="29"/>
      <c r="R73" s="16">
        <f t="shared" si="10"/>
        <v>2</v>
      </c>
      <c r="S73" s="16"/>
      <c r="T73" s="16"/>
      <c r="U73" s="28" t="s">
        <v>19289</v>
      </c>
    </row>
    <row r="74" spans="1:21" ht="72.599999999999994" thickBot="1">
      <c r="A74" s="99" t="str">
        <f t="shared" si="11"/>
        <v>s competencias de vigilancia.</v>
      </c>
      <c r="B74" t="str">
        <f t="shared" si="12"/>
        <v>87REPTRAB</v>
      </c>
      <c r="C74" s="16" t="str">
        <f t="shared" si="13"/>
        <v>HYREPTRABO8726</v>
      </c>
      <c r="D74" s="16" t="s">
        <v>7879</v>
      </c>
      <c r="E74" s="16" t="s">
        <v>7878</v>
      </c>
      <c r="F74" s="6" t="s">
        <v>19173</v>
      </c>
      <c r="G74" s="11" t="str">
        <f t="shared" si="14"/>
        <v>O87</v>
      </c>
      <c r="H74" s="6">
        <v>87</v>
      </c>
      <c r="I74" s="11" t="str">
        <f t="shared" si="15"/>
        <v>26</v>
      </c>
      <c r="J74" s="6">
        <v>26</v>
      </c>
      <c r="K74" s="30" t="s">
        <v>19282</v>
      </c>
      <c r="L74" s="27" t="s">
        <v>524</v>
      </c>
      <c r="M74" s="27" t="s">
        <v>19281</v>
      </c>
      <c r="N74" s="27" t="s">
        <v>19280</v>
      </c>
      <c r="O74" s="27" t="s">
        <v>19279</v>
      </c>
      <c r="P74" s="27" t="s">
        <v>19275</v>
      </c>
      <c r="Q74" s="29"/>
      <c r="R74" s="16">
        <f t="shared" si="10"/>
        <v>2</v>
      </c>
      <c r="S74" s="16"/>
      <c r="T74" s="16"/>
      <c r="U74" s="28" t="s">
        <v>19278</v>
      </c>
    </row>
    <row r="75" spans="1:21" ht="101.4" thickBot="1">
      <c r="A75" s="99" t="str">
        <f t="shared" si="11"/>
        <v>específicas de este artículo.</v>
      </c>
      <c r="B75" t="str">
        <f t="shared" si="12"/>
        <v>89REPTRAB</v>
      </c>
      <c r="C75" s="16" t="str">
        <f t="shared" si="13"/>
        <v>HYREPTRABO8926</v>
      </c>
      <c r="D75" s="16" t="s">
        <v>7879</v>
      </c>
      <c r="E75" s="16" t="s">
        <v>7878</v>
      </c>
      <c r="F75" s="6" t="s">
        <v>19173</v>
      </c>
      <c r="G75" s="11" t="str">
        <f t="shared" si="14"/>
        <v>O89</v>
      </c>
      <c r="H75" s="6">
        <v>89</v>
      </c>
      <c r="I75" s="11" t="str">
        <f t="shared" si="15"/>
        <v>26</v>
      </c>
      <c r="J75" s="6">
        <v>26</v>
      </c>
      <c r="K75" s="30" t="s">
        <v>19272</v>
      </c>
      <c r="L75" s="27" t="s">
        <v>1387</v>
      </c>
      <c r="M75" s="27" t="s">
        <v>19271</v>
      </c>
      <c r="N75" s="27" t="s">
        <v>19270</v>
      </c>
      <c r="O75" s="27" t="s">
        <v>19269</v>
      </c>
      <c r="P75" s="27" t="s">
        <v>19268</v>
      </c>
      <c r="Q75" s="29"/>
      <c r="R75" s="16">
        <f t="shared" si="10"/>
        <v>1</v>
      </c>
      <c r="S75" s="16"/>
      <c r="T75" s="16"/>
      <c r="U75" s="28" t="s">
        <v>19267</v>
      </c>
    </row>
    <row r="76" spans="1:21" ht="58.2" thickBot="1">
      <c r="A76" s="99" t="str">
        <f t="shared" si="11"/>
        <v>a previa según este artículo.</v>
      </c>
      <c r="B76" t="str">
        <f t="shared" si="12"/>
        <v>91REPTRAB</v>
      </c>
      <c r="C76" s="16" t="str">
        <f t="shared" si="13"/>
        <v>HYREPTRABO9126</v>
      </c>
      <c r="D76" s="16" t="s">
        <v>7879</v>
      </c>
      <c r="E76" s="16" t="s">
        <v>7878</v>
      </c>
      <c r="F76" s="6" t="s">
        <v>19173</v>
      </c>
      <c r="G76" s="11" t="str">
        <f t="shared" si="14"/>
        <v>O91</v>
      </c>
      <c r="H76" s="6">
        <v>91</v>
      </c>
      <c r="I76" s="11" t="str">
        <f t="shared" si="15"/>
        <v>26</v>
      </c>
      <c r="J76" s="6">
        <v>26</v>
      </c>
      <c r="K76" s="30" t="s">
        <v>19260</v>
      </c>
      <c r="L76" s="27" t="s">
        <v>1387</v>
      </c>
      <c r="M76" s="27" t="s">
        <v>19241</v>
      </c>
      <c r="N76" s="27" t="s">
        <v>19259</v>
      </c>
      <c r="O76" s="27" t="s">
        <v>19258</v>
      </c>
      <c r="P76" s="27" t="s">
        <v>19257</v>
      </c>
      <c r="Q76" s="29"/>
      <c r="R76" s="16">
        <f t="shared" si="10"/>
        <v>1</v>
      </c>
      <c r="S76" s="16"/>
      <c r="T76" s="16"/>
      <c r="U76" s="28" t="s">
        <v>19256</v>
      </c>
    </row>
    <row r="77" spans="1:21" ht="58.2" thickBot="1">
      <c r="A77" s="99" t="str">
        <f t="shared" si="11"/>
        <v xml:space="preserve"> directo en los trabajadores.</v>
      </c>
      <c r="B77" t="str">
        <f t="shared" si="12"/>
        <v>93REPTRAB</v>
      </c>
      <c r="C77" s="16" t="str">
        <f t="shared" si="13"/>
        <v>HYREPTRABO9326</v>
      </c>
      <c r="D77" s="16" t="s">
        <v>7879</v>
      </c>
      <c r="E77" s="16" t="s">
        <v>7878</v>
      </c>
      <c r="F77" s="6" t="s">
        <v>19173</v>
      </c>
      <c r="G77" s="11" t="str">
        <f t="shared" si="14"/>
        <v>O93</v>
      </c>
      <c r="H77" s="6">
        <v>93</v>
      </c>
      <c r="I77" s="11" t="str">
        <f t="shared" si="15"/>
        <v>26</v>
      </c>
      <c r="J77" s="6">
        <v>26</v>
      </c>
      <c r="K77" s="30" t="s">
        <v>19250</v>
      </c>
      <c r="L77" s="27" t="s">
        <v>524</v>
      </c>
      <c r="M77" s="27" t="s">
        <v>19249</v>
      </c>
      <c r="N77" s="27" t="s">
        <v>19248</v>
      </c>
      <c r="O77" s="27" t="s">
        <v>19247</v>
      </c>
      <c r="P77" s="27" t="s">
        <v>19246</v>
      </c>
      <c r="Q77" s="29"/>
      <c r="R77" s="16">
        <f t="shared" si="10"/>
        <v>2</v>
      </c>
      <c r="S77" s="16"/>
      <c r="T77" s="16"/>
      <c r="U77" s="28" t="s">
        <v>19245</v>
      </c>
    </row>
    <row r="78" spans="1:21" ht="43.8" thickBot="1">
      <c r="A78" s="99" t="str">
        <f t="shared" si="11"/>
        <v xml:space="preserve"> que tiene fines específicos.</v>
      </c>
      <c r="B78" t="str">
        <f t="shared" si="12"/>
        <v>95REPTRAB</v>
      </c>
      <c r="C78" s="16" t="str">
        <f t="shared" si="13"/>
        <v>HYREPTRABO9526</v>
      </c>
      <c r="D78" s="16" t="s">
        <v>7879</v>
      </c>
      <c r="E78" s="16" t="s">
        <v>7878</v>
      </c>
      <c r="F78" s="6" t="s">
        <v>19173</v>
      </c>
      <c r="G78" s="11" t="str">
        <f t="shared" si="14"/>
        <v>O95</v>
      </c>
      <c r="H78" s="6">
        <v>95</v>
      </c>
      <c r="I78" s="11" t="str">
        <f t="shared" si="15"/>
        <v>26</v>
      </c>
      <c r="J78" s="6">
        <v>26</v>
      </c>
      <c r="K78" s="30" t="s">
        <v>19238</v>
      </c>
      <c r="L78" s="27" t="s">
        <v>522</v>
      </c>
      <c r="M78" s="27" t="s">
        <v>19237</v>
      </c>
      <c r="N78" s="27" t="s">
        <v>19236</v>
      </c>
      <c r="O78" s="27" t="s">
        <v>19235</v>
      </c>
      <c r="P78" s="27" t="s">
        <v>19234</v>
      </c>
      <c r="Q78" s="29"/>
      <c r="R78" s="16">
        <f t="shared" si="10"/>
        <v>4</v>
      </c>
      <c r="S78" s="16"/>
      <c r="T78" s="16"/>
      <c r="U78" s="28" t="s">
        <v>19233</v>
      </c>
    </row>
    <row r="79" spans="1:21" ht="43.8" thickBot="1">
      <c r="A79" s="99" t="str">
        <f t="shared" si="11"/>
        <v>enen esta función específica.</v>
      </c>
      <c r="B79" t="str">
        <f t="shared" si="12"/>
        <v>97REPTRAB</v>
      </c>
      <c r="C79" s="16" t="str">
        <f t="shared" si="13"/>
        <v>HYREPTRABO9726</v>
      </c>
      <c r="D79" s="16" t="s">
        <v>7879</v>
      </c>
      <c r="E79" s="16" t="s">
        <v>7878</v>
      </c>
      <c r="F79" s="6" t="s">
        <v>19173</v>
      </c>
      <c r="G79" s="11" t="str">
        <f t="shared" si="14"/>
        <v>O97</v>
      </c>
      <c r="H79" s="6">
        <v>97</v>
      </c>
      <c r="I79" s="11" t="str">
        <f t="shared" si="15"/>
        <v>26</v>
      </c>
      <c r="J79" s="6">
        <v>26</v>
      </c>
      <c r="K79" s="30" t="s">
        <v>19226</v>
      </c>
      <c r="L79" s="27" t="s">
        <v>524</v>
      </c>
      <c r="M79" s="27" t="s">
        <v>19225</v>
      </c>
      <c r="N79" s="27" t="s">
        <v>19224</v>
      </c>
      <c r="O79" s="27" t="s">
        <v>19223</v>
      </c>
      <c r="P79" s="27" t="s">
        <v>19222</v>
      </c>
      <c r="Q79" s="29"/>
      <c r="R79" s="16">
        <f t="shared" si="10"/>
        <v>2</v>
      </c>
      <c r="S79" s="16"/>
      <c r="T79" s="16"/>
      <c r="U79" s="28" t="s">
        <v>19221</v>
      </c>
    </row>
    <row r="80" spans="1:21" ht="43.8" thickBot="1">
      <c r="A80" s="99" t="str">
        <f t="shared" si="11"/>
        <v>aleza colectiva de la acción.</v>
      </c>
      <c r="B80" t="str">
        <f t="shared" si="12"/>
        <v>99REPTRAB</v>
      </c>
      <c r="C80" s="16" t="str">
        <f t="shared" si="13"/>
        <v>HYREPTRAB9926</v>
      </c>
      <c r="D80" s="16" t="s">
        <v>7879</v>
      </c>
      <c r="E80" s="16" t="s">
        <v>7878</v>
      </c>
      <c r="F80" s="6" t="s">
        <v>19173</v>
      </c>
      <c r="G80" s="11" t="str">
        <f t="shared" si="14"/>
        <v>99</v>
      </c>
      <c r="H80" s="6">
        <v>99</v>
      </c>
      <c r="I80" s="11" t="str">
        <f t="shared" si="15"/>
        <v>26</v>
      </c>
      <c r="J80" s="6">
        <v>26</v>
      </c>
      <c r="K80" s="30" t="s">
        <v>19214</v>
      </c>
      <c r="L80" s="27" t="s">
        <v>523</v>
      </c>
      <c r="M80" s="27" t="s">
        <v>19213</v>
      </c>
      <c r="N80" s="27" t="s">
        <v>19212</v>
      </c>
      <c r="O80" s="27" t="s">
        <v>19211</v>
      </c>
      <c r="P80" s="27" t="s">
        <v>19210</v>
      </c>
      <c r="Q80" s="29"/>
      <c r="R80" s="16">
        <f t="shared" si="10"/>
        <v>3</v>
      </c>
      <c r="S80" s="16"/>
      <c r="T80" s="16"/>
      <c r="U80" s="28" t="s">
        <v>19209</v>
      </c>
    </row>
    <row r="81" spans="1:21" ht="58.2" thickBot="1">
      <c r="A81" s="99" t="str">
        <f t="shared" si="11"/>
        <v>adecuadamente a otros grupos.</v>
      </c>
      <c r="B81" t="str">
        <f t="shared" si="12"/>
        <v>101REPTRAB</v>
      </c>
      <c r="C81" s="16" t="str">
        <f t="shared" si="13"/>
        <v>HYREPTRAB10126</v>
      </c>
      <c r="D81" s="16" t="s">
        <v>7879</v>
      </c>
      <c r="E81" s="16" t="s">
        <v>7878</v>
      </c>
      <c r="F81" s="6" t="s">
        <v>19173</v>
      </c>
      <c r="G81" s="11" t="str">
        <f t="shared" si="14"/>
        <v>101</v>
      </c>
      <c r="H81" s="6">
        <v>101</v>
      </c>
      <c r="I81" s="11" t="str">
        <f t="shared" si="15"/>
        <v>26</v>
      </c>
      <c r="J81" s="6">
        <v>26</v>
      </c>
      <c r="K81" s="30" t="s">
        <v>19202</v>
      </c>
      <c r="L81" s="27" t="s">
        <v>523</v>
      </c>
      <c r="M81" s="27" t="s">
        <v>19184</v>
      </c>
      <c r="N81" s="27" t="s">
        <v>19201</v>
      </c>
      <c r="O81" s="27" t="s">
        <v>19200</v>
      </c>
      <c r="P81" s="27" t="s">
        <v>19199</v>
      </c>
      <c r="Q81" s="29"/>
      <c r="R81" s="16">
        <f t="shared" si="10"/>
        <v>3</v>
      </c>
      <c r="S81" s="16"/>
      <c r="T81" s="16"/>
      <c r="U81" s="28" t="s">
        <v>19198</v>
      </c>
    </row>
    <row r="82" spans="1:21" ht="43.8" thickBot="1">
      <c r="A82" s="99" t="str">
        <f t="shared" si="11"/>
        <v>stinarse a estas actividades.</v>
      </c>
      <c r="B82" t="str">
        <f t="shared" si="12"/>
        <v>103REPTRAB</v>
      </c>
      <c r="C82" s="16" t="str">
        <f t="shared" si="13"/>
        <v>HYREPTRAB10326</v>
      </c>
      <c r="D82" s="16" t="s">
        <v>7879</v>
      </c>
      <c r="E82" s="16" t="s">
        <v>7878</v>
      </c>
      <c r="F82" s="6" t="s">
        <v>19173</v>
      </c>
      <c r="G82" s="11" t="str">
        <f t="shared" si="14"/>
        <v>103</v>
      </c>
      <c r="H82" s="6">
        <v>103</v>
      </c>
      <c r="I82" s="11" t="str">
        <f t="shared" si="15"/>
        <v>26</v>
      </c>
      <c r="J82" s="6">
        <v>26</v>
      </c>
      <c r="K82" s="30" t="s">
        <v>19191</v>
      </c>
      <c r="L82" s="27" t="s">
        <v>523</v>
      </c>
      <c r="M82" s="27" t="s">
        <v>19190</v>
      </c>
      <c r="N82" s="27" t="s">
        <v>19189</v>
      </c>
      <c r="O82" s="27" t="s">
        <v>19188</v>
      </c>
      <c r="P82" s="27" t="s">
        <v>19187</v>
      </c>
      <c r="Q82" s="29"/>
      <c r="R82" s="16">
        <f t="shared" si="10"/>
        <v>3</v>
      </c>
      <c r="S82" s="16"/>
      <c r="T82" s="16"/>
      <c r="U82" s="28" t="s">
        <v>19186</v>
      </c>
    </row>
    <row r="83" spans="1:21" ht="58.2" thickBot="1">
      <c r="A83" s="99" t="str">
        <f t="shared" si="11"/>
        <v>n inexactos en este contexto.</v>
      </c>
      <c r="B83" t="str">
        <f t="shared" si="12"/>
        <v>105REPTRAB</v>
      </c>
      <c r="C83" s="16" t="str">
        <f t="shared" si="13"/>
        <v>HYREPTRAB10526</v>
      </c>
      <c r="D83" s="16" t="s">
        <v>7879</v>
      </c>
      <c r="E83" s="16" t="s">
        <v>7878</v>
      </c>
      <c r="F83" s="6" t="s">
        <v>19173</v>
      </c>
      <c r="G83" s="11" t="str">
        <f t="shared" si="14"/>
        <v>105</v>
      </c>
      <c r="H83" s="6">
        <v>105</v>
      </c>
      <c r="I83" s="11" t="str">
        <f t="shared" si="15"/>
        <v>26</v>
      </c>
      <c r="J83" s="6">
        <v>26</v>
      </c>
      <c r="K83" s="30" t="s">
        <v>19179</v>
      </c>
      <c r="L83" s="27" t="s">
        <v>524</v>
      </c>
      <c r="M83" s="27" t="s">
        <v>19178</v>
      </c>
      <c r="N83" s="27" t="s">
        <v>19177</v>
      </c>
      <c r="O83" s="27" t="s">
        <v>19176</v>
      </c>
      <c r="P83" s="27" t="s">
        <v>19175</v>
      </c>
      <c r="Q83" s="29"/>
      <c r="R83" s="16">
        <f t="shared" si="10"/>
        <v>2</v>
      </c>
      <c r="S83" s="16"/>
      <c r="T83" s="16"/>
      <c r="U83" s="28" t="s">
        <v>19174</v>
      </c>
    </row>
    <row r="84" spans="1:21" ht="87" thickBot="1">
      <c r="A84" s="99" t="str">
        <f t="shared" si="11"/>
        <v>a​(Tema 28. El Sistema de …).</v>
      </c>
      <c r="B84" s="99" t="str">
        <f t="shared" si="12"/>
        <v>54REPTRAB</v>
      </c>
      <c r="C84" s="277" t="str">
        <f t="shared" si="13"/>
        <v>AYREPTRABO5426</v>
      </c>
      <c r="D84" s="277" t="s">
        <v>1389</v>
      </c>
      <c r="E84" s="277" t="s">
        <v>7878</v>
      </c>
      <c r="F84" s="88" t="s">
        <v>19173</v>
      </c>
      <c r="G84" s="100" t="str">
        <f t="shared" si="14"/>
        <v>O54</v>
      </c>
      <c r="H84" s="88">
        <v>54</v>
      </c>
      <c r="I84" s="100" t="str">
        <f t="shared" si="15"/>
        <v>26</v>
      </c>
      <c r="J84" s="88">
        <v>26</v>
      </c>
      <c r="K84" s="281" t="s">
        <v>19459</v>
      </c>
      <c r="L84" s="278" t="s">
        <v>523</v>
      </c>
      <c r="M84" s="278" t="s">
        <v>19369</v>
      </c>
      <c r="N84" s="278" t="s">
        <v>19368</v>
      </c>
      <c r="O84" s="278" t="s">
        <v>19367</v>
      </c>
      <c r="P84" s="278" t="s">
        <v>19366</v>
      </c>
      <c r="Q84" s="288"/>
      <c r="R84" s="277">
        <f t="shared" si="10"/>
        <v>3</v>
      </c>
      <c r="S84" s="277"/>
      <c r="T84" s="277"/>
      <c r="U84" s="289" t="s">
        <v>19458</v>
      </c>
    </row>
    <row r="85" spans="1:21" ht="87" thickBot="1">
      <c r="A85" s="99" t="str">
        <f t="shared" si="11"/>
        <v>a​(Tema 28. El Sistema de …).</v>
      </c>
      <c r="B85" s="99" t="str">
        <f t="shared" si="12"/>
        <v>56REPTRAB</v>
      </c>
      <c r="C85" s="277" t="str">
        <f t="shared" si="13"/>
        <v>AYREPTRABO5626</v>
      </c>
      <c r="D85" s="277" t="s">
        <v>1389</v>
      </c>
      <c r="E85" s="277" t="s">
        <v>7878</v>
      </c>
      <c r="F85" s="88" t="s">
        <v>19173</v>
      </c>
      <c r="G85" s="100" t="str">
        <f t="shared" si="14"/>
        <v>O56</v>
      </c>
      <c r="H85" s="88">
        <v>56</v>
      </c>
      <c r="I85" s="100" t="str">
        <f t="shared" si="15"/>
        <v>26</v>
      </c>
      <c r="J85" s="88">
        <v>26</v>
      </c>
      <c r="K85" s="281" t="s">
        <v>19451</v>
      </c>
      <c r="L85" s="278" t="s">
        <v>524</v>
      </c>
      <c r="M85" s="278" t="s">
        <v>19448</v>
      </c>
      <c r="N85" s="278" t="s">
        <v>19447</v>
      </c>
      <c r="O85" s="278" t="s">
        <v>19446</v>
      </c>
      <c r="P85" s="278" t="s">
        <v>19411</v>
      </c>
      <c r="Q85" s="288"/>
      <c r="R85" s="277">
        <f t="shared" si="10"/>
        <v>2</v>
      </c>
      <c r="S85" s="277"/>
      <c r="T85" s="277"/>
      <c r="U85" s="289" t="s">
        <v>19450</v>
      </c>
    </row>
    <row r="86" spans="1:21" ht="101.4" thickBot="1">
      <c r="A86" s="99" t="str">
        <f t="shared" si="11"/>
        <v>l​(Tema 28. El Sistema de …).</v>
      </c>
      <c r="B86" s="99" t="str">
        <f t="shared" si="12"/>
        <v>58REPTRAB</v>
      </c>
      <c r="C86" s="277" t="str">
        <f t="shared" si="13"/>
        <v>AYREPTRABO5826</v>
      </c>
      <c r="D86" s="277" t="s">
        <v>1389</v>
      </c>
      <c r="E86" s="277" t="s">
        <v>7878</v>
      </c>
      <c r="F86" s="88" t="s">
        <v>19173</v>
      </c>
      <c r="G86" s="100" t="str">
        <f t="shared" si="14"/>
        <v>O58</v>
      </c>
      <c r="H86" s="88">
        <v>58</v>
      </c>
      <c r="I86" s="100" t="str">
        <f t="shared" si="15"/>
        <v>26</v>
      </c>
      <c r="J86" s="88">
        <v>26</v>
      </c>
      <c r="K86" s="281" t="s">
        <v>19444</v>
      </c>
      <c r="L86" s="278" t="s">
        <v>524</v>
      </c>
      <c r="M86" s="278" t="s">
        <v>19443</v>
      </c>
      <c r="N86" s="278" t="s">
        <v>19442</v>
      </c>
      <c r="O86" s="278" t="s">
        <v>19441</v>
      </c>
      <c r="P86" s="278" t="s">
        <v>19440</v>
      </c>
      <c r="Q86" s="288"/>
      <c r="R86" s="277">
        <f t="shared" si="10"/>
        <v>2</v>
      </c>
      <c r="S86" s="277"/>
      <c r="T86" s="277"/>
      <c r="U86" s="289" t="s">
        <v>19439</v>
      </c>
    </row>
    <row r="87" spans="1:21" ht="101.4" thickBot="1">
      <c r="A87" s="99" t="str">
        <f t="shared" si="11"/>
        <v>s​(Tema 28. El Sistema de …).</v>
      </c>
      <c r="B87" s="99" t="str">
        <f t="shared" si="12"/>
        <v>60REPTRAB</v>
      </c>
      <c r="C87" s="277" t="str">
        <f t="shared" si="13"/>
        <v>AYREPTRABO6026</v>
      </c>
      <c r="D87" s="277" t="s">
        <v>1389</v>
      </c>
      <c r="E87" s="277" t="s">
        <v>7878</v>
      </c>
      <c r="F87" s="88" t="s">
        <v>19173</v>
      </c>
      <c r="G87" s="100" t="str">
        <f t="shared" si="14"/>
        <v>O60</v>
      </c>
      <c r="H87" s="88">
        <v>60</v>
      </c>
      <c r="I87" s="100" t="str">
        <f t="shared" si="15"/>
        <v>26</v>
      </c>
      <c r="J87" s="88">
        <v>26</v>
      </c>
      <c r="K87" s="281" t="s">
        <v>19436</v>
      </c>
      <c r="L87" s="278" t="s">
        <v>524</v>
      </c>
      <c r="M87" s="278" t="s">
        <v>19435</v>
      </c>
      <c r="N87" s="278" t="s">
        <v>19434</v>
      </c>
      <c r="O87" s="278" t="s">
        <v>19433</v>
      </c>
      <c r="P87" s="278" t="s">
        <v>19432</v>
      </c>
      <c r="Q87" s="288"/>
      <c r="R87" s="277">
        <f t="shared" si="10"/>
        <v>2</v>
      </c>
      <c r="S87" s="277"/>
      <c r="T87" s="277"/>
      <c r="U87" s="289" t="s">
        <v>19431</v>
      </c>
    </row>
    <row r="88" spans="1:21" ht="87" thickBot="1">
      <c r="A88" s="99" t="str">
        <f t="shared" si="11"/>
        <v>a​(Tema 28. El Sistema de …).</v>
      </c>
      <c r="B88" s="99" t="str">
        <f t="shared" si="12"/>
        <v>62REPTRAB</v>
      </c>
      <c r="C88" s="277" t="str">
        <f t="shared" si="13"/>
        <v>AYREPTRABO6226</v>
      </c>
      <c r="D88" s="277" t="s">
        <v>1389</v>
      </c>
      <c r="E88" s="277" t="s">
        <v>7878</v>
      </c>
      <c r="F88" s="88" t="s">
        <v>19173</v>
      </c>
      <c r="G88" s="100" t="str">
        <f t="shared" si="14"/>
        <v>O62</v>
      </c>
      <c r="H88" s="88">
        <v>62</v>
      </c>
      <c r="I88" s="100" t="str">
        <f t="shared" si="15"/>
        <v>26</v>
      </c>
      <c r="J88" s="88">
        <v>26</v>
      </c>
      <c r="K88" s="281" t="s">
        <v>19424</v>
      </c>
      <c r="L88" s="278" t="s">
        <v>523</v>
      </c>
      <c r="M88" s="278" t="s">
        <v>19423</v>
      </c>
      <c r="N88" s="278" t="s">
        <v>19422</v>
      </c>
      <c r="O88" s="278" t="s">
        <v>19421</v>
      </c>
      <c r="P88" s="278" t="s">
        <v>19420</v>
      </c>
      <c r="Q88" s="288"/>
      <c r="R88" s="277">
        <f t="shared" si="10"/>
        <v>3</v>
      </c>
      <c r="S88" s="277"/>
      <c r="T88" s="277"/>
      <c r="U88" s="289" t="s">
        <v>19419</v>
      </c>
    </row>
    <row r="89" spans="1:21" ht="72.599999999999994" thickBot="1">
      <c r="A89" s="99" t="str">
        <f t="shared" si="11"/>
        <v>o​(Tema 28. El Sistema de …).</v>
      </c>
      <c r="B89" s="99" t="str">
        <f t="shared" si="12"/>
        <v>64REPTRAB</v>
      </c>
      <c r="C89" s="277" t="str">
        <f t="shared" si="13"/>
        <v>AYREPTRABO6426</v>
      </c>
      <c r="D89" s="277" t="s">
        <v>1389</v>
      </c>
      <c r="E89" s="277" t="s">
        <v>7878</v>
      </c>
      <c r="F89" s="88" t="s">
        <v>19173</v>
      </c>
      <c r="G89" s="100" t="str">
        <f t="shared" si="14"/>
        <v>O64</v>
      </c>
      <c r="H89" s="88">
        <v>64</v>
      </c>
      <c r="I89" s="100" t="str">
        <f t="shared" si="15"/>
        <v>26</v>
      </c>
      <c r="J89" s="88">
        <v>26</v>
      </c>
      <c r="K89" s="281" t="s">
        <v>19412</v>
      </c>
      <c r="L89" s="278" t="s">
        <v>524</v>
      </c>
      <c r="M89" s="278" t="s">
        <v>19411</v>
      </c>
      <c r="N89" s="278" t="s">
        <v>19410</v>
      </c>
      <c r="O89" s="278" t="s">
        <v>19409</v>
      </c>
      <c r="P89" s="278" t="s">
        <v>19408</v>
      </c>
      <c r="Q89" s="288"/>
      <c r="R89" s="277">
        <f t="shared" si="10"/>
        <v>2</v>
      </c>
      <c r="S89" s="277"/>
      <c r="T89" s="277"/>
      <c r="U89" s="289" t="s">
        <v>19407</v>
      </c>
    </row>
    <row r="90" spans="1:21" ht="101.4" thickBot="1">
      <c r="A90" s="99" t="str">
        <f t="shared" si="11"/>
        <v>s​(Tema 28. El Sistema de …).</v>
      </c>
      <c r="B90" s="99" t="str">
        <f t="shared" si="12"/>
        <v>66REPTRAB</v>
      </c>
      <c r="C90" s="277" t="str">
        <f t="shared" si="13"/>
        <v>AYREPTRABO6626</v>
      </c>
      <c r="D90" s="277" t="s">
        <v>1389</v>
      </c>
      <c r="E90" s="277" t="s">
        <v>7878</v>
      </c>
      <c r="F90" s="88" t="s">
        <v>19173</v>
      </c>
      <c r="G90" s="100" t="str">
        <f t="shared" si="14"/>
        <v>O66</v>
      </c>
      <c r="H90" s="88">
        <v>66</v>
      </c>
      <c r="I90" s="100" t="str">
        <f t="shared" si="15"/>
        <v>26</v>
      </c>
      <c r="J90" s="88">
        <v>26</v>
      </c>
      <c r="K90" s="281" t="s">
        <v>19401</v>
      </c>
      <c r="L90" s="278" t="s">
        <v>524</v>
      </c>
      <c r="M90" s="278" t="s">
        <v>19400</v>
      </c>
      <c r="N90" s="278" t="s">
        <v>19399</v>
      </c>
      <c r="O90" s="278" t="s">
        <v>19398</v>
      </c>
      <c r="P90" s="278" t="s">
        <v>19397</v>
      </c>
      <c r="Q90" s="288"/>
      <c r="R90" s="277">
        <f t="shared" ref="R90:R110" si="16">IF(L90="A",1,IF(L90="B",2,IF(L90="C",3,4)))</f>
        <v>2</v>
      </c>
      <c r="S90" s="277"/>
      <c r="T90" s="277"/>
      <c r="U90" s="289" t="s">
        <v>19396</v>
      </c>
    </row>
    <row r="91" spans="1:21" ht="72.599999999999994" thickBot="1">
      <c r="A91" s="99" t="str">
        <f t="shared" si="11"/>
        <v>a​(Tema 28. El Sistema de …).</v>
      </c>
      <c r="B91" s="99" t="str">
        <f t="shared" si="12"/>
        <v>68REPTRAB</v>
      </c>
      <c r="C91" s="277" t="str">
        <f t="shared" si="13"/>
        <v>AYREPTRABO6826</v>
      </c>
      <c r="D91" s="277" t="s">
        <v>1389</v>
      </c>
      <c r="E91" s="277" t="s">
        <v>7878</v>
      </c>
      <c r="F91" s="88" t="s">
        <v>19173</v>
      </c>
      <c r="G91" s="100" t="str">
        <f t="shared" si="14"/>
        <v>O68</v>
      </c>
      <c r="H91" s="88">
        <v>68</v>
      </c>
      <c r="I91" s="100" t="str">
        <f t="shared" si="15"/>
        <v>26</v>
      </c>
      <c r="J91" s="88">
        <v>26</v>
      </c>
      <c r="K91" s="281" t="s">
        <v>19390</v>
      </c>
      <c r="L91" s="278" t="s">
        <v>522</v>
      </c>
      <c r="M91" s="278" t="s">
        <v>19369</v>
      </c>
      <c r="N91" s="278" t="s">
        <v>19368</v>
      </c>
      <c r="O91" s="278" t="s">
        <v>19367</v>
      </c>
      <c r="P91" s="278" t="s">
        <v>19366</v>
      </c>
      <c r="Q91" s="288"/>
      <c r="R91" s="277">
        <f t="shared" si="16"/>
        <v>4</v>
      </c>
      <c r="S91" s="277"/>
      <c r="T91" s="277"/>
      <c r="U91" s="289" t="s">
        <v>19389</v>
      </c>
    </row>
    <row r="92" spans="1:21" ht="72.599999999999994" thickBot="1">
      <c r="A92" s="99" t="str">
        <f t="shared" si="11"/>
        <v>s​(Tema 28. El Sistema de …).</v>
      </c>
      <c r="B92" t="str">
        <f t="shared" si="12"/>
        <v>70REPTRAB</v>
      </c>
      <c r="C92" s="16" t="str">
        <f t="shared" si="13"/>
        <v>AYREPTRABO7026</v>
      </c>
      <c r="D92" s="16" t="s">
        <v>1389</v>
      </c>
      <c r="E92" s="16" t="s">
        <v>7878</v>
      </c>
      <c r="F92" s="6" t="s">
        <v>19173</v>
      </c>
      <c r="G92" s="11" t="str">
        <f t="shared" si="14"/>
        <v>O70</v>
      </c>
      <c r="H92" s="6">
        <v>70</v>
      </c>
      <c r="I92" s="11" t="str">
        <f t="shared" si="15"/>
        <v>26</v>
      </c>
      <c r="J92" s="6">
        <v>26</v>
      </c>
      <c r="K92" s="30" t="s">
        <v>19382</v>
      </c>
      <c r="L92" s="27" t="s">
        <v>522</v>
      </c>
      <c r="M92" s="27" t="s">
        <v>19381</v>
      </c>
      <c r="N92" s="27" t="s">
        <v>19380</v>
      </c>
      <c r="O92" s="27" t="s">
        <v>19379</v>
      </c>
      <c r="P92" s="27" t="s">
        <v>19378</v>
      </c>
      <c r="Q92" s="29"/>
      <c r="R92" s="16">
        <f t="shared" si="16"/>
        <v>4</v>
      </c>
      <c r="S92" s="16"/>
      <c r="T92" s="16"/>
      <c r="U92" s="28" t="s">
        <v>19377</v>
      </c>
    </row>
    <row r="93" spans="1:21" ht="43.8" thickBot="1">
      <c r="A93" s="99" t="str">
        <f t="shared" si="11"/>
        <v>or cantidad de trabajadores .</v>
      </c>
      <c r="B93" t="str">
        <f t="shared" si="12"/>
        <v>72REPTRAB</v>
      </c>
      <c r="C93" s="16" t="str">
        <f t="shared" si="13"/>
        <v>AYREPTRABO7226</v>
      </c>
      <c r="D93" s="16" t="s">
        <v>1389</v>
      </c>
      <c r="E93" s="16" t="s">
        <v>7878</v>
      </c>
      <c r="F93" s="6" t="s">
        <v>19173</v>
      </c>
      <c r="G93" s="11" t="str">
        <f t="shared" si="14"/>
        <v>O72</v>
      </c>
      <c r="H93" s="6">
        <v>72</v>
      </c>
      <c r="I93" s="11" t="str">
        <f t="shared" si="15"/>
        <v>26</v>
      </c>
      <c r="J93" s="6">
        <v>26</v>
      </c>
      <c r="K93" s="30" t="s">
        <v>19370</v>
      </c>
      <c r="L93" s="27" t="s">
        <v>1387</v>
      </c>
      <c r="M93" s="27" t="s">
        <v>19369</v>
      </c>
      <c r="N93" s="27" t="s">
        <v>19368</v>
      </c>
      <c r="O93" s="27" t="s">
        <v>19367</v>
      </c>
      <c r="P93" s="27" t="s">
        <v>19366</v>
      </c>
      <c r="Q93" s="29"/>
      <c r="R93" s="16">
        <f t="shared" si="16"/>
        <v>1</v>
      </c>
      <c r="S93" s="16"/>
      <c r="T93" s="16"/>
      <c r="U93" s="28" t="s">
        <v>19365</v>
      </c>
    </row>
    <row r="94" spans="1:21" ht="58.2" thickBot="1">
      <c r="A94" s="99" t="str">
        <f t="shared" si="11"/>
        <v>ra del artículo 65 del TRET .</v>
      </c>
      <c r="B94" t="str">
        <f t="shared" si="12"/>
        <v>74REPTRAB</v>
      </c>
      <c r="C94" s="16" t="str">
        <f t="shared" si="13"/>
        <v>AYREPTRABO7426</v>
      </c>
      <c r="D94" s="16" t="s">
        <v>1389</v>
      </c>
      <c r="E94" s="16" t="s">
        <v>7878</v>
      </c>
      <c r="F94" s="6" t="s">
        <v>19173</v>
      </c>
      <c r="G94" s="11" t="str">
        <f t="shared" si="14"/>
        <v>O74</v>
      </c>
      <c r="H94" s="6">
        <v>74</v>
      </c>
      <c r="I94" s="11" t="str">
        <f t="shared" si="15"/>
        <v>26</v>
      </c>
      <c r="J94" s="6">
        <v>26</v>
      </c>
      <c r="K94" s="30" t="s">
        <v>19358</v>
      </c>
      <c r="L94" s="27" t="s">
        <v>523</v>
      </c>
      <c r="M94" s="27" t="s">
        <v>19357</v>
      </c>
      <c r="N94" s="27" t="s">
        <v>19356</v>
      </c>
      <c r="O94" s="27" t="s">
        <v>19355</v>
      </c>
      <c r="P94" s="27" t="s">
        <v>6082</v>
      </c>
      <c r="Q94" s="29"/>
      <c r="R94" s="16">
        <f t="shared" si="16"/>
        <v>3</v>
      </c>
      <c r="S94" s="16"/>
      <c r="T94" s="16"/>
      <c r="U94" s="28" t="s">
        <v>19354</v>
      </c>
    </row>
    <row r="95" spans="1:21" ht="43.8" thickBot="1">
      <c r="A95" s="99" t="str">
        <f t="shared" si="11"/>
        <v>requeridos en este contexto .</v>
      </c>
      <c r="B95" t="str">
        <f t="shared" si="12"/>
        <v>76REPTRAB</v>
      </c>
      <c r="C95" s="16" t="str">
        <f t="shared" si="13"/>
        <v>AYREPTRABO7626</v>
      </c>
      <c r="D95" s="16" t="s">
        <v>1389</v>
      </c>
      <c r="E95" s="16" t="s">
        <v>7878</v>
      </c>
      <c r="F95" s="6" t="s">
        <v>19173</v>
      </c>
      <c r="G95" s="11" t="str">
        <f t="shared" si="14"/>
        <v>O76</v>
      </c>
      <c r="H95" s="6">
        <v>76</v>
      </c>
      <c r="I95" s="11" t="str">
        <f t="shared" si="15"/>
        <v>26</v>
      </c>
      <c r="J95" s="6">
        <v>26</v>
      </c>
      <c r="K95" s="30" t="s">
        <v>19347</v>
      </c>
      <c r="L95" s="27" t="s">
        <v>524</v>
      </c>
      <c r="M95" s="27" t="s">
        <v>19346</v>
      </c>
      <c r="N95" s="27" t="s">
        <v>19345</v>
      </c>
      <c r="O95" s="27" t="s">
        <v>19344</v>
      </c>
      <c r="P95" s="27" t="s">
        <v>19343</v>
      </c>
      <c r="Q95" s="29"/>
      <c r="R95" s="16">
        <f t="shared" si="16"/>
        <v>2</v>
      </c>
      <c r="S95" s="16"/>
      <c r="T95" s="16"/>
      <c r="U95" s="28" t="s">
        <v>19342</v>
      </c>
    </row>
    <row r="96" spans="1:21" ht="58.2" thickBot="1">
      <c r="A96" s="99" t="str">
        <f t="shared" si="11"/>
        <v xml:space="preserve"> la solución para este caso .</v>
      </c>
      <c r="B96" t="str">
        <f t="shared" si="12"/>
        <v>78REPTRAB</v>
      </c>
      <c r="C96" s="16" t="str">
        <f t="shared" si="13"/>
        <v>AYREPTRABO7826</v>
      </c>
      <c r="D96" s="16" t="s">
        <v>1389</v>
      </c>
      <c r="E96" s="16" t="s">
        <v>7878</v>
      </c>
      <c r="F96" s="6" t="s">
        <v>19173</v>
      </c>
      <c r="G96" s="11" t="str">
        <f t="shared" si="14"/>
        <v>O78</v>
      </c>
      <c r="H96" s="6">
        <v>78</v>
      </c>
      <c r="I96" s="11" t="str">
        <f t="shared" si="15"/>
        <v>26</v>
      </c>
      <c r="J96" s="6">
        <v>26</v>
      </c>
      <c r="K96" s="30" t="s">
        <v>19335</v>
      </c>
      <c r="L96" s="27" t="s">
        <v>524</v>
      </c>
      <c r="M96" s="27" t="s">
        <v>19334</v>
      </c>
      <c r="N96" s="27" t="s">
        <v>19333</v>
      </c>
      <c r="O96" s="27" t="s">
        <v>19332</v>
      </c>
      <c r="P96" s="27" t="s">
        <v>19331</v>
      </c>
      <c r="Q96" s="29"/>
      <c r="R96" s="16">
        <f t="shared" si="16"/>
        <v>2</v>
      </c>
      <c r="S96" s="16"/>
      <c r="T96" s="16"/>
      <c r="U96" s="28" t="s">
        <v>19330</v>
      </c>
    </row>
    <row r="97" spans="1:21" ht="72.599999999999994" thickBot="1">
      <c r="A97" s="99" t="str">
        <f t="shared" si="11"/>
        <v>ité de empresa según la ley .</v>
      </c>
      <c r="B97" t="str">
        <f t="shared" si="12"/>
        <v>80REPTRAB</v>
      </c>
      <c r="C97" s="16" t="str">
        <f t="shared" si="13"/>
        <v>AYREPTRABO8026</v>
      </c>
      <c r="D97" s="16" t="s">
        <v>1389</v>
      </c>
      <c r="E97" s="16" t="s">
        <v>7878</v>
      </c>
      <c r="F97" s="6" t="s">
        <v>19173</v>
      </c>
      <c r="G97" s="11" t="str">
        <f t="shared" si="14"/>
        <v>O80</v>
      </c>
      <c r="H97" s="6">
        <v>80</v>
      </c>
      <c r="I97" s="11" t="str">
        <f t="shared" si="15"/>
        <v>26</v>
      </c>
      <c r="J97" s="6">
        <v>26</v>
      </c>
      <c r="K97" s="30" t="s">
        <v>19323</v>
      </c>
      <c r="L97" s="27" t="s">
        <v>524</v>
      </c>
      <c r="M97" s="27" t="s">
        <v>19322</v>
      </c>
      <c r="N97" s="27" t="s">
        <v>19321</v>
      </c>
      <c r="O97" s="27" t="s">
        <v>19320</v>
      </c>
      <c r="P97" s="27" t="s">
        <v>19319</v>
      </c>
      <c r="Q97" s="29"/>
      <c r="R97" s="16">
        <f t="shared" si="16"/>
        <v>2</v>
      </c>
      <c r="S97" s="16"/>
      <c r="T97" s="16"/>
      <c r="U97" s="28" t="s">
        <v>19318</v>
      </c>
    </row>
    <row r="98" spans="1:21" ht="72.599999999999994" thickBot="1">
      <c r="A98" s="99" t="str">
        <f t="shared" si="11"/>
        <v>en a un período de consulta .</v>
      </c>
      <c r="B98" t="str">
        <f t="shared" si="12"/>
        <v>82REPTRAB</v>
      </c>
      <c r="C98" s="16" t="str">
        <f t="shared" si="13"/>
        <v>AYREPTRABO8226</v>
      </c>
      <c r="D98" s="16" t="s">
        <v>1389</v>
      </c>
      <c r="E98" s="16" t="s">
        <v>7878</v>
      </c>
      <c r="F98" s="6" t="s">
        <v>19173</v>
      </c>
      <c r="G98" s="11" t="str">
        <f t="shared" si="14"/>
        <v>O82</v>
      </c>
      <c r="H98" s="6">
        <v>82</v>
      </c>
      <c r="I98" s="11" t="str">
        <f t="shared" si="15"/>
        <v>26</v>
      </c>
      <c r="J98" s="6">
        <v>26</v>
      </c>
      <c r="K98" s="30" t="s">
        <v>19312</v>
      </c>
      <c r="L98" s="27" t="s">
        <v>523</v>
      </c>
      <c r="M98" s="27" t="s">
        <v>19311</v>
      </c>
      <c r="N98" s="27" t="s">
        <v>19310</v>
      </c>
      <c r="O98" s="27" t="s">
        <v>19309</v>
      </c>
      <c r="P98" s="27" t="s">
        <v>19308</v>
      </c>
      <c r="Q98" s="29"/>
      <c r="R98" s="16">
        <f t="shared" si="16"/>
        <v>3</v>
      </c>
      <c r="S98" s="16"/>
      <c r="T98" s="16"/>
      <c r="U98" s="28" t="s">
        <v>19307</v>
      </c>
    </row>
    <row r="99" spans="1:21" ht="58.2" thickBot="1">
      <c r="A99" s="99" t="str">
        <f t="shared" ref="A99:A110" si="17">RIGHT(U99,29)</f>
        <v xml:space="preserve"> trimestral hacia el comité .</v>
      </c>
      <c r="B99" t="str">
        <f t="shared" ref="B99:B110" si="18">H99&amp;F99</f>
        <v>84REPTRAB</v>
      </c>
      <c r="C99" s="16" t="str">
        <f t="shared" ref="C99:C110" si="19">D99&amp;E99&amp;F99&amp;G99&amp;I99</f>
        <v>AYREPTRABO8426</v>
      </c>
      <c r="D99" s="16" t="s">
        <v>1389</v>
      </c>
      <c r="E99" s="16" t="s">
        <v>7878</v>
      </c>
      <c r="F99" s="6" t="s">
        <v>19173</v>
      </c>
      <c r="G99" s="11" t="str">
        <f t="shared" ref="G99:G110" si="20">IF(H99&lt;9,"OO",IF(H99&lt;99,"O",""))&amp;H99</f>
        <v>O84</v>
      </c>
      <c r="H99" s="6">
        <v>84</v>
      </c>
      <c r="I99" s="11" t="str">
        <f t="shared" ref="I99:I110" si="21">IF(J99&lt;9,"O","")&amp;J99</f>
        <v>26</v>
      </c>
      <c r="J99" s="6">
        <v>26</v>
      </c>
      <c r="K99" s="30" t="s">
        <v>19300</v>
      </c>
      <c r="L99" s="27" t="s">
        <v>522</v>
      </c>
      <c r="M99" s="27" t="s">
        <v>19299</v>
      </c>
      <c r="N99" s="27" t="s">
        <v>19298</v>
      </c>
      <c r="O99" s="27" t="s">
        <v>19297</v>
      </c>
      <c r="P99" s="27" t="s">
        <v>19296</v>
      </c>
      <c r="Q99" s="29"/>
      <c r="R99" s="16">
        <f t="shared" si="16"/>
        <v>4</v>
      </c>
      <c r="S99" s="16"/>
      <c r="T99" s="16"/>
      <c r="U99" s="28" t="s">
        <v>19295</v>
      </c>
    </row>
    <row r="100" spans="1:21" ht="58.2" thickBot="1">
      <c r="A100" s="99" t="str">
        <f t="shared" si="17"/>
        <v xml:space="preserve"> obligaciones del empresario.</v>
      </c>
      <c r="B100" t="str">
        <f t="shared" si="18"/>
        <v>86REPTRAB</v>
      </c>
      <c r="C100" s="16" t="str">
        <f t="shared" si="19"/>
        <v>AYREPTRABO8626</v>
      </c>
      <c r="D100" s="16" t="s">
        <v>1389</v>
      </c>
      <c r="E100" s="16" t="s">
        <v>7878</v>
      </c>
      <c r="F100" s="6" t="s">
        <v>19173</v>
      </c>
      <c r="G100" s="11" t="str">
        <f t="shared" si="20"/>
        <v>O86</v>
      </c>
      <c r="H100" s="6">
        <v>86</v>
      </c>
      <c r="I100" s="11" t="str">
        <f t="shared" si="21"/>
        <v>26</v>
      </c>
      <c r="J100" s="6">
        <v>26</v>
      </c>
      <c r="K100" s="30" t="s">
        <v>19288</v>
      </c>
      <c r="L100" s="27" t="s">
        <v>1387</v>
      </c>
      <c r="M100" s="27" t="s">
        <v>19287</v>
      </c>
      <c r="N100" s="27" t="s">
        <v>19286</v>
      </c>
      <c r="O100" s="27" t="s">
        <v>19285</v>
      </c>
      <c r="P100" s="27" t="s">
        <v>19284</v>
      </c>
      <c r="Q100" s="29"/>
      <c r="R100" s="16">
        <f t="shared" si="16"/>
        <v>1</v>
      </c>
      <c r="S100" s="16"/>
      <c r="T100" s="16"/>
      <c r="U100" s="28" t="s">
        <v>19283</v>
      </c>
    </row>
    <row r="101" spans="1:21" ht="72.599999999999994" thickBot="1">
      <c r="A101" s="99" t="str">
        <f t="shared" si="17"/>
        <v>largo del año no aplica aquí.</v>
      </c>
      <c r="B101" t="str">
        <f t="shared" si="18"/>
        <v>88REPTRAB</v>
      </c>
      <c r="C101" s="16" t="str">
        <f t="shared" si="19"/>
        <v>AYREPTRABO8826</v>
      </c>
      <c r="D101" s="16" t="s">
        <v>1389</v>
      </c>
      <c r="E101" s="16" t="s">
        <v>7878</v>
      </c>
      <c r="F101" s="6" t="s">
        <v>19173</v>
      </c>
      <c r="G101" s="11" t="str">
        <f t="shared" si="20"/>
        <v>O88</v>
      </c>
      <c r="H101" s="6">
        <v>88</v>
      </c>
      <c r="I101" s="11" t="str">
        <f t="shared" si="21"/>
        <v>26</v>
      </c>
      <c r="J101" s="6">
        <v>26</v>
      </c>
      <c r="K101" s="30" t="s">
        <v>19277</v>
      </c>
      <c r="L101" s="27" t="s">
        <v>524</v>
      </c>
      <c r="M101" s="27" t="s">
        <v>19276</v>
      </c>
      <c r="N101" s="27" t="s">
        <v>19275</v>
      </c>
      <c r="O101" s="27" t="s">
        <v>19274</v>
      </c>
      <c r="P101" s="27" t="s">
        <v>19243</v>
      </c>
      <c r="Q101" s="29"/>
      <c r="R101" s="16">
        <f t="shared" si="16"/>
        <v>2</v>
      </c>
      <c r="S101" s="16"/>
      <c r="T101" s="16"/>
      <c r="U101" s="28" t="s">
        <v>19273</v>
      </c>
    </row>
    <row r="102" spans="1:21" ht="72.599999999999994" thickBot="1">
      <c r="A102" s="99" t="str">
        <f t="shared" si="17"/>
        <v>o de trabajo no aplican aquí.</v>
      </c>
      <c r="B102" t="str">
        <f t="shared" si="18"/>
        <v>90REPTRAB</v>
      </c>
      <c r="C102" s="16" t="str">
        <f t="shared" si="19"/>
        <v>AYREPTRABO9026</v>
      </c>
      <c r="D102" s="16" t="s">
        <v>1389</v>
      </c>
      <c r="E102" s="16" t="s">
        <v>7878</v>
      </c>
      <c r="F102" s="6" t="s">
        <v>19173</v>
      </c>
      <c r="G102" s="11" t="str">
        <f t="shared" si="20"/>
        <v>O90</v>
      </c>
      <c r="H102" s="6">
        <v>90</v>
      </c>
      <c r="I102" s="11" t="str">
        <f t="shared" si="21"/>
        <v>26</v>
      </c>
      <c r="J102" s="6">
        <v>26</v>
      </c>
      <c r="K102" s="30" t="s">
        <v>19266</v>
      </c>
      <c r="L102" s="27" t="s">
        <v>524</v>
      </c>
      <c r="M102" s="27" t="s">
        <v>19265</v>
      </c>
      <c r="N102" s="27" t="s">
        <v>19264</v>
      </c>
      <c r="O102" s="27" t="s">
        <v>19263</v>
      </c>
      <c r="P102" s="27" t="s">
        <v>19262</v>
      </c>
      <c r="Q102" s="29"/>
      <c r="R102" s="16">
        <f t="shared" si="16"/>
        <v>2</v>
      </c>
      <c r="S102" s="16"/>
      <c r="T102" s="16"/>
      <c r="U102" s="28" t="s">
        <v>19261</v>
      </c>
    </row>
    <row r="103" spans="1:21" ht="72.599999999999994" thickBot="1">
      <c r="A103" s="99" t="str">
        <f t="shared" si="17"/>
        <v>do específicamente al comité.</v>
      </c>
      <c r="B103" t="str">
        <f t="shared" si="18"/>
        <v>92REPTRAB</v>
      </c>
      <c r="C103" s="16" t="str">
        <f t="shared" si="19"/>
        <v>AYREPTRABO9226</v>
      </c>
      <c r="D103" s="16" t="s">
        <v>1389</v>
      </c>
      <c r="E103" s="16" t="s">
        <v>7878</v>
      </c>
      <c r="F103" s="6" t="s">
        <v>19173</v>
      </c>
      <c r="G103" s="11" t="str">
        <f t="shared" si="20"/>
        <v>O92</v>
      </c>
      <c r="H103" s="6">
        <v>92</v>
      </c>
      <c r="I103" s="11" t="str">
        <f t="shared" si="21"/>
        <v>26</v>
      </c>
      <c r="J103" s="6">
        <v>26</v>
      </c>
      <c r="K103" s="30" t="s">
        <v>19255</v>
      </c>
      <c r="L103" s="27" t="s">
        <v>524</v>
      </c>
      <c r="M103" s="27" t="s">
        <v>19254</v>
      </c>
      <c r="N103" s="27" t="s">
        <v>19253</v>
      </c>
      <c r="O103" s="27" t="s">
        <v>19252</v>
      </c>
      <c r="P103" s="27" t="s">
        <v>19248</v>
      </c>
      <c r="Q103" s="29"/>
      <c r="R103" s="16">
        <f t="shared" si="16"/>
        <v>2</v>
      </c>
      <c r="S103" s="16"/>
      <c r="T103" s="16"/>
      <c r="U103" s="28" t="s">
        <v>19251</v>
      </c>
    </row>
    <row r="104" spans="1:21" ht="58.2" thickBot="1">
      <c r="A104" s="99" t="str">
        <f t="shared" si="17"/>
        <v xml:space="preserve"> del comité en este artículo.</v>
      </c>
      <c r="B104" t="str">
        <f t="shared" si="18"/>
        <v>94REPTRAB</v>
      </c>
      <c r="C104" s="16" t="str">
        <f t="shared" si="19"/>
        <v>AYREPTRABO9426</v>
      </c>
      <c r="D104" s="16" t="s">
        <v>1389</v>
      </c>
      <c r="E104" s="16" t="s">
        <v>7878</v>
      </c>
      <c r="F104" s="6" t="s">
        <v>19173</v>
      </c>
      <c r="G104" s="11" t="str">
        <f t="shared" si="20"/>
        <v>O94</v>
      </c>
      <c r="H104" s="6">
        <v>94</v>
      </c>
      <c r="I104" s="11" t="str">
        <f t="shared" si="21"/>
        <v>26</v>
      </c>
      <c r="J104" s="6">
        <v>26</v>
      </c>
      <c r="K104" s="30" t="s">
        <v>19244</v>
      </c>
      <c r="L104" s="27" t="s">
        <v>524</v>
      </c>
      <c r="M104" s="27" t="s">
        <v>19243</v>
      </c>
      <c r="N104" s="27" t="s">
        <v>19242</v>
      </c>
      <c r="O104" s="27" t="s">
        <v>19241</v>
      </c>
      <c r="P104" s="27" t="s">
        <v>19240</v>
      </c>
      <c r="Q104" s="29"/>
      <c r="R104" s="16">
        <f t="shared" si="16"/>
        <v>2</v>
      </c>
      <c r="S104" s="16"/>
      <c r="T104" s="16"/>
      <c r="U104" s="28" t="s">
        <v>19239</v>
      </c>
    </row>
    <row r="105" spans="1:21" ht="43.8" thickBot="1">
      <c r="A105" s="99" t="str">
        <f t="shared" si="17"/>
        <v xml:space="preserve"> de gran tamaño no es cierto.</v>
      </c>
      <c r="B105" t="str">
        <f t="shared" si="18"/>
        <v>96REPTRAB</v>
      </c>
      <c r="C105" s="16" t="str">
        <f t="shared" si="19"/>
        <v>AYREPTRABO9626</v>
      </c>
      <c r="D105" s="16" t="s">
        <v>1389</v>
      </c>
      <c r="E105" s="16" t="s">
        <v>7878</v>
      </c>
      <c r="F105" s="6" t="s">
        <v>19173</v>
      </c>
      <c r="G105" s="11" t="str">
        <f t="shared" si="20"/>
        <v>O96</v>
      </c>
      <c r="H105" s="6">
        <v>96</v>
      </c>
      <c r="I105" s="11" t="str">
        <f t="shared" si="21"/>
        <v>26</v>
      </c>
      <c r="J105" s="6">
        <v>26</v>
      </c>
      <c r="K105" s="30" t="s">
        <v>19232</v>
      </c>
      <c r="L105" s="27" t="s">
        <v>523</v>
      </c>
      <c r="M105" s="27" t="s">
        <v>19231</v>
      </c>
      <c r="N105" s="27" t="s">
        <v>19230</v>
      </c>
      <c r="O105" s="27" t="s">
        <v>19229</v>
      </c>
      <c r="P105" s="27" t="s">
        <v>19228</v>
      </c>
      <c r="Q105" s="29"/>
      <c r="R105" s="16">
        <f t="shared" si="16"/>
        <v>3</v>
      </c>
      <c r="S105" s="16"/>
      <c r="T105" s="16"/>
      <c r="U105" s="28" t="s">
        <v>19227</v>
      </c>
    </row>
    <row r="106" spans="1:21" ht="43.8" thickBot="1">
      <c r="A106" s="99" t="str">
        <f t="shared" si="17"/>
        <v>exige la debida comunicación.</v>
      </c>
      <c r="B106" t="str">
        <f t="shared" si="18"/>
        <v>98REPTRAB</v>
      </c>
      <c r="C106" s="16" t="str">
        <f t="shared" si="19"/>
        <v>AYREPTRABO9826</v>
      </c>
      <c r="D106" s="16" t="s">
        <v>1389</v>
      </c>
      <c r="E106" s="16" t="s">
        <v>7878</v>
      </c>
      <c r="F106" s="6" t="s">
        <v>19173</v>
      </c>
      <c r="G106" s="11" t="str">
        <f t="shared" si="20"/>
        <v>O98</v>
      </c>
      <c r="H106" s="6">
        <v>98</v>
      </c>
      <c r="I106" s="11" t="str">
        <f t="shared" si="21"/>
        <v>26</v>
      </c>
      <c r="J106" s="6">
        <v>26</v>
      </c>
      <c r="K106" s="30" t="s">
        <v>19220</v>
      </c>
      <c r="L106" s="27" t="s">
        <v>522</v>
      </c>
      <c r="M106" s="27" t="s">
        <v>19219</v>
      </c>
      <c r="N106" s="27" t="s">
        <v>19218</v>
      </c>
      <c r="O106" s="27" t="s">
        <v>19217</v>
      </c>
      <c r="P106" s="27" t="s">
        <v>19216</v>
      </c>
      <c r="Q106" s="29"/>
      <c r="R106" s="16">
        <f t="shared" si="16"/>
        <v>4</v>
      </c>
      <c r="S106" s="16"/>
      <c r="T106" s="16"/>
      <c r="U106" s="28" t="s">
        <v>19215</v>
      </c>
    </row>
    <row r="107" spans="1:21" ht="43.8" thickBot="1">
      <c r="A107" s="99" t="str">
        <f t="shared" si="17"/>
        <v>orresponde al rango regulado.</v>
      </c>
      <c r="B107" t="str">
        <f t="shared" si="18"/>
        <v>100REPTRAB</v>
      </c>
      <c r="C107" s="16" t="str">
        <f t="shared" si="19"/>
        <v>AYREPTRAB10026</v>
      </c>
      <c r="D107" s="16" t="s">
        <v>1389</v>
      </c>
      <c r="E107" s="16" t="s">
        <v>7878</v>
      </c>
      <c r="F107" s="6" t="s">
        <v>19173</v>
      </c>
      <c r="G107" s="11" t="str">
        <f t="shared" si="20"/>
        <v>100</v>
      </c>
      <c r="H107" s="6">
        <v>100</v>
      </c>
      <c r="I107" s="11" t="str">
        <f t="shared" si="21"/>
        <v>26</v>
      </c>
      <c r="J107" s="6">
        <v>26</v>
      </c>
      <c r="K107" s="30" t="s">
        <v>19208</v>
      </c>
      <c r="L107" s="27" t="s">
        <v>522</v>
      </c>
      <c r="M107" s="27" t="s">
        <v>19207</v>
      </c>
      <c r="N107" s="27" t="s">
        <v>19206</v>
      </c>
      <c r="O107" s="27" t="s">
        <v>19205</v>
      </c>
      <c r="P107" s="27" t="s">
        <v>19204</v>
      </c>
      <c r="Q107" s="29"/>
      <c r="R107" s="16">
        <f t="shared" si="16"/>
        <v>4</v>
      </c>
      <c r="S107" s="16"/>
      <c r="T107" s="16"/>
      <c r="U107" s="28" t="s">
        <v>19203</v>
      </c>
    </row>
    <row r="108" spans="1:21" ht="43.8" thickBot="1">
      <c r="A108" s="99" t="str">
        <f t="shared" si="17"/>
        <v>regulado para esta situación.</v>
      </c>
      <c r="B108" t="str">
        <f t="shared" si="18"/>
        <v>102REPTRAB</v>
      </c>
      <c r="C108" s="16" t="str">
        <f t="shared" si="19"/>
        <v>AYREPTRAB10226</v>
      </c>
      <c r="D108" s="16" t="s">
        <v>1389</v>
      </c>
      <c r="E108" s="16" t="s">
        <v>7878</v>
      </c>
      <c r="F108" s="6" t="s">
        <v>19173</v>
      </c>
      <c r="G108" s="11" t="str">
        <f t="shared" si="20"/>
        <v>102</v>
      </c>
      <c r="H108" s="6">
        <v>102</v>
      </c>
      <c r="I108" s="11" t="str">
        <f t="shared" si="21"/>
        <v>26</v>
      </c>
      <c r="J108" s="6">
        <v>26</v>
      </c>
      <c r="K108" s="30" t="s">
        <v>19197</v>
      </c>
      <c r="L108" s="27" t="s">
        <v>524</v>
      </c>
      <c r="M108" s="27" t="s">
        <v>19196</v>
      </c>
      <c r="N108" s="27" t="s">
        <v>19195</v>
      </c>
      <c r="O108" s="27" t="s">
        <v>19194</v>
      </c>
      <c r="P108" s="27" t="s">
        <v>19193</v>
      </c>
      <c r="Q108" s="29"/>
      <c r="R108" s="16">
        <f t="shared" si="16"/>
        <v>2</v>
      </c>
      <c r="S108" s="16"/>
      <c r="T108" s="16"/>
      <c r="U108" s="28" t="s">
        <v>19192</v>
      </c>
    </row>
    <row r="109" spans="1:21" ht="58.2" thickBot="1">
      <c r="A109" s="99" t="str">
        <f t="shared" si="17"/>
        <v xml:space="preserve"> relación con el uso general.</v>
      </c>
      <c r="B109" t="str">
        <f t="shared" si="18"/>
        <v>104REPTRAB</v>
      </c>
      <c r="C109" s="16" t="str">
        <f t="shared" si="19"/>
        <v>AYREPTRAB10426</v>
      </c>
      <c r="D109" s="16" t="s">
        <v>1389</v>
      </c>
      <c r="E109" s="16" t="s">
        <v>7878</v>
      </c>
      <c r="F109" s="6" t="s">
        <v>19173</v>
      </c>
      <c r="G109" s="11" t="str">
        <f t="shared" si="20"/>
        <v>104</v>
      </c>
      <c r="H109" s="6">
        <v>104</v>
      </c>
      <c r="I109" s="11" t="str">
        <f t="shared" si="21"/>
        <v>26</v>
      </c>
      <c r="J109" s="6">
        <v>26</v>
      </c>
      <c r="K109" s="30" t="s">
        <v>19185</v>
      </c>
      <c r="L109" s="27" t="s">
        <v>523</v>
      </c>
      <c r="M109" s="27" t="s">
        <v>19184</v>
      </c>
      <c r="N109" s="27" t="s">
        <v>19183</v>
      </c>
      <c r="O109" s="27" t="s">
        <v>19182</v>
      </c>
      <c r="P109" s="27" t="s">
        <v>19181</v>
      </c>
      <c r="Q109" s="29"/>
      <c r="R109" s="16">
        <f t="shared" si="16"/>
        <v>3</v>
      </c>
      <c r="S109" s="16"/>
      <c r="T109" s="16"/>
      <c r="U109" s="28" t="s">
        <v>19180</v>
      </c>
    </row>
    <row r="110" spans="1:21" ht="58.2" thickBot="1">
      <c r="A110" s="99" t="str">
        <f t="shared" si="17"/>
        <v>cción establecida por la ley.</v>
      </c>
      <c r="B110" t="str">
        <f t="shared" si="18"/>
        <v>106REPTRAB</v>
      </c>
      <c r="C110" s="16" t="str">
        <f t="shared" si="19"/>
        <v>AYREPTRAB10626</v>
      </c>
      <c r="D110" s="16" t="s">
        <v>1389</v>
      </c>
      <c r="E110" s="16" t="s">
        <v>7878</v>
      </c>
      <c r="F110" s="6" t="s">
        <v>19173</v>
      </c>
      <c r="G110" s="11" t="str">
        <f t="shared" si="20"/>
        <v>106</v>
      </c>
      <c r="H110" s="6">
        <v>106</v>
      </c>
      <c r="I110" s="11" t="str">
        <f t="shared" si="21"/>
        <v>26</v>
      </c>
      <c r="J110" s="6">
        <v>26</v>
      </c>
      <c r="K110" s="30" t="s">
        <v>19172</v>
      </c>
      <c r="L110" s="27" t="s">
        <v>523</v>
      </c>
      <c r="M110" s="27" t="s">
        <v>19171</v>
      </c>
      <c r="N110" s="27" t="s">
        <v>19170</v>
      </c>
      <c r="O110" s="27" t="s">
        <v>19169</v>
      </c>
      <c r="P110" s="27" t="s">
        <v>19168</v>
      </c>
      <c r="Q110" s="29"/>
      <c r="R110" s="16">
        <f t="shared" si="16"/>
        <v>3</v>
      </c>
      <c r="S110" s="16"/>
      <c r="T110" s="16"/>
      <c r="U110" s="28" t="s">
        <v>19167</v>
      </c>
    </row>
  </sheetData>
  <sortState xmlns:xlrd2="http://schemas.microsoft.com/office/spreadsheetml/2017/richdata2" ref="A3:U110">
    <sortCondition descending="1" ref="D3:D110"/>
    <sortCondition ref="E3:E110"/>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7DF79-693A-4EE7-B598-D438294DAEC8}">
  <dimension ref="A1:U165"/>
  <sheetViews>
    <sheetView zoomScale="62" zoomScaleNormal="62"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355" customWidth="1"/>
    <col min="11" max="11" width="47.6640625" style="4" customWidth="1"/>
    <col min="12" max="12" width="6.109375" style="4" customWidth="1"/>
    <col min="13" max="13" width="35.21875" style="4" customWidth="1"/>
    <col min="14" max="14" width="39.21875" style="4" customWidth="1"/>
    <col min="15" max="15" width="43.21875" style="4" bestFit="1" customWidth="1"/>
    <col min="16" max="16" width="62" style="4" bestFit="1" customWidth="1"/>
    <col min="17" max="17" width="30.88671875" style="4" bestFit="1" customWidth="1"/>
    <col min="18" max="18" width="23" style="4" bestFit="1" customWidth="1"/>
    <col min="19" max="20" width="23" style="4" customWidth="1"/>
    <col min="21" max="21" width="95.44140625" style="6" customWidth="1"/>
  </cols>
  <sheetData>
    <row r="1" spans="1:21" ht="15" thickBot="1">
      <c r="F1" s="1">
        <f>COUNTA(F3:F160)</f>
        <v>158</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356" t="s">
        <v>9799</v>
      </c>
      <c r="K2" s="14" t="s">
        <v>9798</v>
      </c>
      <c r="L2" s="14" t="s">
        <v>9797</v>
      </c>
      <c r="M2" s="14" t="s">
        <v>9796</v>
      </c>
      <c r="N2" s="14" t="s">
        <v>9795</v>
      </c>
      <c r="O2" s="14" t="s">
        <v>9794</v>
      </c>
      <c r="P2" s="14" t="s">
        <v>9793</v>
      </c>
      <c r="Q2" s="14" t="s">
        <v>9792</v>
      </c>
      <c r="R2" s="14" t="s">
        <v>9791</v>
      </c>
      <c r="S2" s="14"/>
      <c r="T2" s="14"/>
      <c r="U2" s="13" t="s">
        <v>9790</v>
      </c>
    </row>
    <row r="3" spans="1:21" s="34" customFormat="1" ht="100.8">
      <c r="A3" s="34" t="str">
        <f t="shared" ref="A3:A34" si="0">RIGHT(U3,29)</f>
        <v>fine como un deber en la ley.</v>
      </c>
      <c r="B3" s="34" t="str">
        <f t="shared" ref="B3:B34" si="1">H3&amp;F3</f>
        <v>1CT</v>
      </c>
      <c r="C3" s="34" t="str">
        <f t="shared" ref="C3:C34" si="2">D3&amp;E3&amp;F3&amp;G3&amp;I3</f>
        <v>HXCTOO125</v>
      </c>
      <c r="D3" s="34" t="s">
        <v>7879</v>
      </c>
      <c r="E3" s="34" t="s">
        <v>124</v>
      </c>
      <c r="F3" s="125" t="s">
        <v>18892</v>
      </c>
      <c r="G3" s="146" t="str">
        <f>IF(H3&lt;9,"OO",IF(H3&lt;99,"O",""))&amp;H3</f>
        <v>OO1</v>
      </c>
      <c r="H3" s="125">
        <v>1</v>
      </c>
      <c r="I3" s="146" t="str">
        <f>IF(J3&lt;9,"O","")&amp;J3</f>
        <v>25</v>
      </c>
      <c r="J3" s="23">
        <v>25</v>
      </c>
      <c r="K3" s="125" t="s">
        <v>19166</v>
      </c>
      <c r="L3" s="125" t="s">
        <v>1387</v>
      </c>
      <c r="M3" s="125" t="s">
        <v>19162</v>
      </c>
      <c r="N3" s="125" t="s">
        <v>19165</v>
      </c>
      <c r="O3" s="125" t="s">
        <v>19164</v>
      </c>
      <c r="P3" s="125" t="s">
        <v>19163</v>
      </c>
      <c r="Q3" s="126"/>
      <c r="R3" s="126">
        <v>1</v>
      </c>
      <c r="S3" s="126"/>
      <c r="T3" s="126"/>
      <c r="U3" s="124" t="s">
        <v>19161</v>
      </c>
    </row>
    <row r="4" spans="1:21" s="34" customFormat="1" ht="86.4">
      <c r="A4" s="34" t="str">
        <f t="shared" si="0"/>
        <v>penden de una entidad matriz.</v>
      </c>
      <c r="B4" s="34" t="str">
        <f t="shared" si="1"/>
        <v>2CT</v>
      </c>
      <c r="C4" s="34" t="str">
        <f t="shared" si="2"/>
        <v>HXCTOO225</v>
      </c>
      <c r="D4" s="34" t="s">
        <v>7879</v>
      </c>
      <c r="E4" s="34" t="s">
        <v>124</v>
      </c>
      <c r="F4" s="125" t="s">
        <v>18892</v>
      </c>
      <c r="G4" s="146" t="str">
        <f>IF(H4&lt;9,"OO",IF(H4&lt;99,"O",""))&amp;H4</f>
        <v>OO2</v>
      </c>
      <c r="H4" s="125">
        <v>2</v>
      </c>
      <c r="I4" s="146" t="str">
        <f>IF(J4&lt;9,"O","")&amp;J4</f>
        <v>25</v>
      </c>
      <c r="J4" s="23">
        <v>25</v>
      </c>
      <c r="K4" s="125" t="s">
        <v>19160</v>
      </c>
      <c r="L4" s="125" t="s">
        <v>523</v>
      </c>
      <c r="M4" s="125" t="s">
        <v>19159</v>
      </c>
      <c r="N4" s="125" t="s">
        <v>19158</v>
      </c>
      <c r="O4" s="125" t="s">
        <v>19156</v>
      </c>
      <c r="P4" s="125" t="s">
        <v>19157</v>
      </c>
      <c r="Q4" s="126"/>
      <c r="R4" s="126">
        <v>3</v>
      </c>
      <c r="S4" s="126"/>
      <c r="T4" s="126"/>
      <c r="U4" s="124" t="s">
        <v>19155</v>
      </c>
    </row>
    <row r="5" spans="1:21" s="34" customFormat="1" ht="187.2">
      <c r="A5" s="99" t="str">
        <f t="shared" si="0"/>
        <v>ica y la asunción de riesgos.</v>
      </c>
      <c r="B5" s="99" t="str">
        <f t="shared" si="1"/>
        <v>83CT</v>
      </c>
      <c r="C5" s="99" t="str">
        <f t="shared" si="2"/>
        <v>HXCTO8325</v>
      </c>
      <c r="D5" s="99" t="s">
        <v>7879</v>
      </c>
      <c r="E5" s="99" t="s">
        <v>124</v>
      </c>
      <c r="F5" s="151" t="s">
        <v>18892</v>
      </c>
      <c r="G5" s="100" t="s">
        <v>27093</v>
      </c>
      <c r="H5" s="90">
        <v>83</v>
      </c>
      <c r="I5" s="100" t="s">
        <v>27055</v>
      </c>
      <c r="J5" s="23">
        <v>25</v>
      </c>
      <c r="K5" s="90" t="s">
        <v>18922</v>
      </c>
      <c r="L5" s="90" t="s">
        <v>544</v>
      </c>
      <c r="M5" s="90" t="s">
        <v>18921</v>
      </c>
      <c r="N5" s="90" t="s">
        <v>18920</v>
      </c>
      <c r="O5" s="90" t="s">
        <v>18918</v>
      </c>
      <c r="P5" s="90" t="s">
        <v>18919</v>
      </c>
      <c r="Q5" s="91"/>
      <c r="R5" s="91">
        <v>3</v>
      </c>
      <c r="S5" s="91"/>
      <c r="T5" s="91"/>
      <c r="U5" s="88" t="s">
        <v>18917</v>
      </c>
    </row>
    <row r="6" spans="1:21" s="34" customFormat="1" ht="144">
      <c r="A6" s="99" t="str">
        <f t="shared" si="0"/>
        <v>udios, sino de su antigüedad.</v>
      </c>
      <c r="B6" s="99" t="str">
        <f t="shared" si="1"/>
        <v>84CT</v>
      </c>
      <c r="C6" s="99" t="str">
        <f t="shared" si="2"/>
        <v>HXCTO8425</v>
      </c>
      <c r="D6" s="99" t="s">
        <v>7879</v>
      </c>
      <c r="E6" s="99" t="s">
        <v>124</v>
      </c>
      <c r="F6" s="151" t="s">
        <v>18892</v>
      </c>
      <c r="G6" s="100" t="s">
        <v>27094</v>
      </c>
      <c r="H6" s="90">
        <v>84</v>
      </c>
      <c r="I6" s="100" t="s">
        <v>27055</v>
      </c>
      <c r="J6" s="23">
        <v>25</v>
      </c>
      <c r="K6" s="90" t="s">
        <v>18916</v>
      </c>
      <c r="L6" s="90" t="s">
        <v>544</v>
      </c>
      <c r="M6" s="90" t="s">
        <v>18915</v>
      </c>
      <c r="N6" s="90" t="s">
        <v>18914</v>
      </c>
      <c r="O6" s="90" t="s">
        <v>18912</v>
      </c>
      <c r="P6" s="90" t="s">
        <v>18913</v>
      </c>
      <c r="Q6" s="91"/>
      <c r="R6" s="91">
        <v>3</v>
      </c>
      <c r="S6" s="91"/>
      <c r="T6" s="91"/>
      <c r="U6" s="88" t="s">
        <v>18911</v>
      </c>
    </row>
    <row r="7" spans="1:21" s="34" customFormat="1" ht="129.6">
      <c r="A7" s="99" t="str">
        <f t="shared" si="0"/>
        <v>rmativa para la autorización.</v>
      </c>
      <c r="B7" s="99" t="str">
        <f t="shared" si="1"/>
        <v>85CT</v>
      </c>
      <c r="C7" s="99" t="str">
        <f t="shared" si="2"/>
        <v>HXCTO8525</v>
      </c>
      <c r="D7" s="99" t="s">
        <v>7879</v>
      </c>
      <c r="E7" s="99" t="s">
        <v>124</v>
      </c>
      <c r="F7" s="151" t="s">
        <v>18892</v>
      </c>
      <c r="G7" s="100" t="s">
        <v>27095</v>
      </c>
      <c r="H7" s="90">
        <v>85</v>
      </c>
      <c r="I7" s="100" t="s">
        <v>27055</v>
      </c>
      <c r="J7" s="23">
        <v>25</v>
      </c>
      <c r="K7" s="90" t="s">
        <v>18910</v>
      </c>
      <c r="L7" s="90" t="s">
        <v>543</v>
      </c>
      <c r="M7" s="90" t="s">
        <v>18909</v>
      </c>
      <c r="N7" s="90" t="s">
        <v>18906</v>
      </c>
      <c r="O7" s="90" t="s">
        <v>18908</v>
      </c>
      <c r="P7" s="90" t="s">
        <v>18907</v>
      </c>
      <c r="Q7" s="91"/>
      <c r="R7" s="91">
        <v>2</v>
      </c>
      <c r="S7" s="91"/>
      <c r="T7" s="91"/>
      <c r="U7" s="88" t="s">
        <v>18905</v>
      </c>
    </row>
    <row r="8" spans="1:21" s="34" customFormat="1" ht="158.4">
      <c r="A8" s="99" t="str">
        <f t="shared" si="0"/>
        <v>atar trabajadores a su cargo.</v>
      </c>
      <c r="B8" s="99" t="str">
        <f t="shared" si="1"/>
        <v>86CT</v>
      </c>
      <c r="C8" s="99" t="str">
        <f t="shared" si="2"/>
        <v>HXCTO8625</v>
      </c>
      <c r="D8" s="99" t="s">
        <v>7879</v>
      </c>
      <c r="E8" s="99" t="s">
        <v>124</v>
      </c>
      <c r="F8" s="151" t="s">
        <v>18892</v>
      </c>
      <c r="G8" s="100" t="s">
        <v>27096</v>
      </c>
      <c r="H8" s="90">
        <v>86</v>
      </c>
      <c r="I8" s="100" t="s">
        <v>27055</v>
      </c>
      <c r="J8" s="23">
        <v>25</v>
      </c>
      <c r="K8" s="90" t="s">
        <v>18904</v>
      </c>
      <c r="L8" s="90" t="s">
        <v>1388</v>
      </c>
      <c r="M8" s="90" t="s">
        <v>18903</v>
      </c>
      <c r="N8" s="90" t="s">
        <v>18902</v>
      </c>
      <c r="O8" s="90" t="s">
        <v>18901</v>
      </c>
      <c r="P8" s="90" t="s">
        <v>18900</v>
      </c>
      <c r="Q8" s="91"/>
      <c r="R8" s="91">
        <v>4</v>
      </c>
      <c r="S8" s="91"/>
      <c r="T8" s="91"/>
      <c r="U8" s="88" t="s">
        <v>18899</v>
      </c>
    </row>
    <row r="9" spans="1:21" s="34" customFormat="1" ht="216">
      <c r="A9" s="99" t="str">
        <f t="shared" si="0"/>
        <v>esos de selección temporales.</v>
      </c>
      <c r="B9" s="99" t="str">
        <f t="shared" si="1"/>
        <v>87CT</v>
      </c>
      <c r="C9" s="99" t="str">
        <f t="shared" si="2"/>
        <v>HXCTO8725</v>
      </c>
      <c r="D9" s="99" t="s">
        <v>7879</v>
      </c>
      <c r="E9" s="99" t="s">
        <v>124</v>
      </c>
      <c r="F9" s="151" t="s">
        <v>18892</v>
      </c>
      <c r="G9" s="100" t="s">
        <v>27097</v>
      </c>
      <c r="H9" s="90">
        <v>87</v>
      </c>
      <c r="I9" s="100" t="s">
        <v>27055</v>
      </c>
      <c r="J9" s="23">
        <v>25</v>
      </c>
      <c r="K9" s="90" t="s">
        <v>18898</v>
      </c>
      <c r="L9" s="90" t="s">
        <v>1388</v>
      </c>
      <c r="M9" s="90" t="s">
        <v>18897</v>
      </c>
      <c r="N9" s="90" t="s">
        <v>18896</v>
      </c>
      <c r="O9" s="90" t="s">
        <v>18895</v>
      </c>
      <c r="P9" s="90" t="s">
        <v>18894</v>
      </c>
      <c r="Q9" s="91"/>
      <c r="R9" s="91">
        <v>4</v>
      </c>
      <c r="S9" s="91"/>
      <c r="T9" s="91"/>
      <c r="U9" s="88" t="s">
        <v>18893</v>
      </c>
    </row>
    <row r="10" spans="1:21" s="34" customFormat="1" ht="115.2">
      <c r="A10" s="99" t="str">
        <f t="shared" si="0"/>
        <v>la clasificación profesional.</v>
      </c>
      <c r="B10" s="99" t="str">
        <f t="shared" si="1"/>
        <v>88CT</v>
      </c>
      <c r="C10" s="99" t="str">
        <f t="shared" si="2"/>
        <v>HXCTO8825</v>
      </c>
      <c r="D10" s="99" t="s">
        <v>7879</v>
      </c>
      <c r="E10" s="99" t="s">
        <v>124</v>
      </c>
      <c r="F10" s="151" t="s">
        <v>18892</v>
      </c>
      <c r="G10" s="100" t="s">
        <v>27098</v>
      </c>
      <c r="H10" s="90">
        <v>88</v>
      </c>
      <c r="I10" s="100" t="s">
        <v>27055</v>
      </c>
      <c r="J10" s="23">
        <v>25</v>
      </c>
      <c r="K10" s="90" t="s">
        <v>18891</v>
      </c>
      <c r="L10" s="90" t="s">
        <v>543</v>
      </c>
      <c r="M10" s="90" t="s">
        <v>18890</v>
      </c>
      <c r="N10" s="90" t="s">
        <v>18887</v>
      </c>
      <c r="O10" s="90" t="s">
        <v>18889</v>
      </c>
      <c r="P10" s="90" t="s">
        <v>18888</v>
      </c>
      <c r="Q10" s="91"/>
      <c r="R10" s="91">
        <v>2</v>
      </c>
      <c r="S10" s="91"/>
      <c r="T10" s="91"/>
      <c r="U10" s="88" t="s">
        <v>18886</v>
      </c>
    </row>
    <row r="11" spans="1:21" s="34" customFormat="1" ht="86.4">
      <c r="A11" s="99" t="str">
        <f t="shared" si="0"/>
        <v>cturnos ni trabajo a turnos.”</v>
      </c>
      <c r="B11" t="str">
        <f t="shared" si="1"/>
        <v>159CT</v>
      </c>
      <c r="C11" t="str">
        <f t="shared" si="2"/>
        <v>HXCTO15925</v>
      </c>
      <c r="D11" t="s">
        <v>7879</v>
      </c>
      <c r="E11" t="s">
        <v>124</v>
      </c>
      <c r="F11" s="10" t="s">
        <v>18892</v>
      </c>
      <c r="G11" s="100" t="s">
        <v>31113</v>
      </c>
      <c r="H11" s="12">
        <v>159</v>
      </c>
      <c r="I11" s="100" t="s">
        <v>27055</v>
      </c>
      <c r="J11" s="23">
        <v>25</v>
      </c>
      <c r="K11" s="358" t="s">
        <v>30601</v>
      </c>
      <c r="L11" s="359" t="s">
        <v>544</v>
      </c>
      <c r="M11" s="358" t="s">
        <v>30600</v>
      </c>
      <c r="N11" s="358" t="s">
        <v>30599</v>
      </c>
      <c r="O11" s="358" t="s">
        <v>30598</v>
      </c>
      <c r="P11" s="358" t="s">
        <v>30597</v>
      </c>
      <c r="Q11" s="360"/>
      <c r="R11" s="8">
        <f>IF(L11="A",1,IF(L11="B",2,IF(L11="C",3,4)))</f>
        <v>3</v>
      </c>
      <c r="S11" s="360"/>
      <c r="T11" s="360"/>
      <c r="U11" s="379" t="s">
        <v>30596</v>
      </c>
    </row>
    <row r="12" spans="1:21" s="34" customFormat="1" ht="57.6">
      <c r="A12" s="99" t="str">
        <f t="shared" si="0"/>
        <v>a del contrato hasta un año.”</v>
      </c>
      <c r="B12" t="str">
        <f t="shared" si="1"/>
        <v>160CT</v>
      </c>
      <c r="C12" t="str">
        <f t="shared" si="2"/>
        <v>HXCTO16026</v>
      </c>
      <c r="D12" t="s">
        <v>7879</v>
      </c>
      <c r="E12" t="s">
        <v>124</v>
      </c>
      <c r="F12" s="10" t="s">
        <v>18892</v>
      </c>
      <c r="G12" s="100" t="s">
        <v>31114</v>
      </c>
      <c r="H12" s="12">
        <v>160</v>
      </c>
      <c r="I12" s="100" t="s">
        <v>27100</v>
      </c>
      <c r="J12" s="23">
        <v>26</v>
      </c>
      <c r="K12" s="358" t="s">
        <v>30595</v>
      </c>
      <c r="L12" s="359" t="s">
        <v>543</v>
      </c>
      <c r="M12" s="358" t="s">
        <v>30594</v>
      </c>
      <c r="N12" s="358" t="s">
        <v>30593</v>
      </c>
      <c r="O12" s="358" t="s">
        <v>30592</v>
      </c>
      <c r="P12" s="358" t="s">
        <v>30591</v>
      </c>
      <c r="Q12" s="360"/>
      <c r="R12" s="8">
        <f>IF(L12="A",1,IF(L12="B",2,IF(L12="C",3,4)))</f>
        <v>2</v>
      </c>
      <c r="S12" s="360"/>
      <c r="T12" s="360"/>
      <c r="U12" s="379" t="s">
        <v>30590</v>
      </c>
    </row>
    <row r="13" spans="1:21" s="129" customFormat="1" ht="158.4">
      <c r="A13" s="99" t="str">
        <f t="shared" si="0"/>
        <v>ención de riesgos laborales…”</v>
      </c>
      <c r="B13" t="str">
        <f t="shared" si="1"/>
        <v>161CT</v>
      </c>
      <c r="C13" t="str">
        <f t="shared" si="2"/>
        <v>HXCTO16127</v>
      </c>
      <c r="D13" t="s">
        <v>7879</v>
      </c>
      <c r="E13" t="s">
        <v>124</v>
      </c>
      <c r="F13" s="10" t="s">
        <v>18892</v>
      </c>
      <c r="G13" s="100" t="s">
        <v>31115</v>
      </c>
      <c r="H13" s="12">
        <v>161</v>
      </c>
      <c r="I13" s="100" t="s">
        <v>27102</v>
      </c>
      <c r="J13" s="23">
        <v>27</v>
      </c>
      <c r="K13" s="358" t="s">
        <v>30589</v>
      </c>
      <c r="L13" s="359" t="s">
        <v>1389</v>
      </c>
      <c r="M13" s="358" t="s">
        <v>30588</v>
      </c>
      <c r="N13" s="358" t="s">
        <v>30587</v>
      </c>
      <c r="O13" s="358" t="s">
        <v>30586</v>
      </c>
      <c r="P13" s="358" t="s">
        <v>30585</v>
      </c>
      <c r="Q13" s="360"/>
      <c r="R13" s="8">
        <f>IF(L13="A",1,IF(L13="B",2,IF(L13="C",3,4)))</f>
        <v>1</v>
      </c>
      <c r="S13" s="360"/>
      <c r="T13" s="360"/>
      <c r="U13" s="379" t="s">
        <v>30584</v>
      </c>
    </row>
    <row r="14" spans="1:21" s="129" customFormat="1" ht="115.2">
      <c r="A14" s="99" t="str">
        <f t="shared" si="0"/>
        <v>das a la Seguridad Social...”</v>
      </c>
      <c r="B14" t="str">
        <f t="shared" si="1"/>
        <v>162CT</v>
      </c>
      <c r="C14" t="str">
        <f t="shared" si="2"/>
        <v>HXCTO16228</v>
      </c>
      <c r="D14" t="s">
        <v>7879</v>
      </c>
      <c r="E14" t="s">
        <v>124</v>
      </c>
      <c r="F14" s="10" t="s">
        <v>18892</v>
      </c>
      <c r="G14" s="100" t="s">
        <v>31116</v>
      </c>
      <c r="H14" s="12">
        <v>162</v>
      </c>
      <c r="I14" s="100" t="s">
        <v>27104</v>
      </c>
      <c r="J14" s="23">
        <v>28</v>
      </c>
      <c r="K14" s="358" t="s">
        <v>30583</v>
      </c>
      <c r="L14" s="359" t="s">
        <v>543</v>
      </c>
      <c r="M14" s="358" t="s">
        <v>30582</v>
      </c>
      <c r="N14" s="358" t="s">
        <v>30581</v>
      </c>
      <c r="O14" s="358" t="s">
        <v>30580</v>
      </c>
      <c r="P14" s="358" t="s">
        <v>30579</v>
      </c>
      <c r="Q14" s="360"/>
      <c r="R14" s="8">
        <f>IF(L14="A",1,IF(L14="B",2,IF(L14="C",3,4)))</f>
        <v>2</v>
      </c>
      <c r="S14" s="360"/>
      <c r="T14" s="360"/>
      <c r="U14" s="379" t="s">
        <v>30578</v>
      </c>
    </row>
    <row r="15" spans="1:21" s="129" customFormat="1" ht="129.6">
      <c r="A15" s="99" t="str">
        <f t="shared" si="0"/>
        <v>amiliares dependientes, etc.)</v>
      </c>
      <c r="B15" t="str">
        <f t="shared" si="1"/>
        <v>163CT</v>
      </c>
      <c r="C15" t="str">
        <f t="shared" si="2"/>
        <v>HXCTO16329</v>
      </c>
      <c r="D15" t="s">
        <v>7879</v>
      </c>
      <c r="E15" t="s">
        <v>124</v>
      </c>
      <c r="F15" s="10" t="s">
        <v>18892</v>
      </c>
      <c r="G15" s="100" t="s">
        <v>31117</v>
      </c>
      <c r="H15" s="12">
        <v>163</v>
      </c>
      <c r="I15" s="100" t="s">
        <v>27106</v>
      </c>
      <c r="J15" s="23">
        <v>29</v>
      </c>
      <c r="K15" s="358" t="s">
        <v>30577</v>
      </c>
      <c r="L15" s="359" t="s">
        <v>543</v>
      </c>
      <c r="M15" s="358" t="s">
        <v>30576</v>
      </c>
      <c r="N15" s="358" t="s">
        <v>30575</v>
      </c>
      <c r="O15" s="358" t="s">
        <v>30574</v>
      </c>
      <c r="P15" s="358" t="s">
        <v>30573</v>
      </c>
      <c r="Q15" s="360"/>
      <c r="R15" s="8">
        <f>IF(L15="A",1,IF(L15="B",2,IF(L15="C",3,4)))</f>
        <v>2</v>
      </c>
      <c r="S15" s="360"/>
      <c r="T15" s="360"/>
      <c r="U15" s="379" t="s">
        <v>30572</v>
      </c>
    </row>
    <row r="16" spans="1:21" s="129" customFormat="1" ht="72">
      <c r="A16" s="34" t="str">
        <f t="shared" si="0"/>
        <v xml:space="preserve"> para ser considerados TRADE.</v>
      </c>
      <c r="B16" s="34" t="str">
        <f t="shared" si="1"/>
        <v>3CT</v>
      </c>
      <c r="C16" s="34" t="str">
        <f t="shared" si="2"/>
        <v>HYCTOO325</v>
      </c>
      <c r="D16" s="34" t="s">
        <v>7879</v>
      </c>
      <c r="E16" s="34" t="s">
        <v>7878</v>
      </c>
      <c r="F16" s="125" t="s">
        <v>18892</v>
      </c>
      <c r="G16" s="146" t="str">
        <f t="shared" ref="G16:G56" si="3">IF(H16&lt;9,"OO",IF(H16&lt;99,"O",""))&amp;H16</f>
        <v>OO3</v>
      </c>
      <c r="H16" s="125">
        <v>3</v>
      </c>
      <c r="I16" s="146" t="str">
        <f t="shared" ref="I16:I56" si="4">IF(J16&lt;9,"O","")&amp;J16</f>
        <v>25</v>
      </c>
      <c r="J16" s="23">
        <v>25</v>
      </c>
      <c r="K16" s="125" t="s">
        <v>19154</v>
      </c>
      <c r="L16" s="125" t="s">
        <v>524</v>
      </c>
      <c r="M16" s="125" t="s">
        <v>19153</v>
      </c>
      <c r="N16" s="125" t="s">
        <v>19150</v>
      </c>
      <c r="O16" s="125" t="s">
        <v>19152</v>
      </c>
      <c r="P16" s="125" t="s">
        <v>19151</v>
      </c>
      <c r="Q16" s="126"/>
      <c r="R16" s="126">
        <v>2</v>
      </c>
      <c r="S16" s="126"/>
      <c r="T16" s="126"/>
      <c r="U16" s="124" t="s">
        <v>19149</v>
      </c>
    </row>
    <row r="17" spans="1:21" s="129" customFormat="1" ht="86.4">
      <c r="A17" s="34" t="str">
        <f t="shared" si="0"/>
        <v>a organización de su trabajo.</v>
      </c>
      <c r="B17" s="34" t="str">
        <f t="shared" si="1"/>
        <v>4CT</v>
      </c>
      <c r="C17" s="34" t="str">
        <f t="shared" si="2"/>
        <v>HYCTOO425</v>
      </c>
      <c r="D17" s="34" t="s">
        <v>7879</v>
      </c>
      <c r="E17" s="34" t="s">
        <v>7878</v>
      </c>
      <c r="F17" s="125" t="s">
        <v>18892</v>
      </c>
      <c r="G17" s="146" t="str">
        <f t="shared" si="3"/>
        <v>OO4</v>
      </c>
      <c r="H17" s="125">
        <v>4</v>
      </c>
      <c r="I17" s="146" t="str">
        <f t="shared" si="4"/>
        <v>25</v>
      </c>
      <c r="J17" s="23">
        <v>25</v>
      </c>
      <c r="K17" s="125" t="s">
        <v>4552</v>
      </c>
      <c r="L17" s="125" t="s">
        <v>522</v>
      </c>
      <c r="M17" s="125" t="s">
        <v>4553</v>
      </c>
      <c r="N17" s="125" t="s">
        <v>4554</v>
      </c>
      <c r="O17" s="125" t="s">
        <v>4555</v>
      </c>
      <c r="P17" s="125" t="s">
        <v>4556</v>
      </c>
      <c r="Q17" s="126"/>
      <c r="R17" s="126">
        <v>4</v>
      </c>
      <c r="S17" s="126"/>
      <c r="T17" s="126"/>
      <c r="U17" s="124" t="s">
        <v>19148</v>
      </c>
    </row>
    <row r="18" spans="1:21" s="70" customFormat="1" ht="72">
      <c r="A18" s="34" t="str">
        <f t="shared" si="0"/>
        <v>de descanso como la adopción.</v>
      </c>
      <c r="B18" s="34" t="str">
        <f t="shared" si="1"/>
        <v>5CT</v>
      </c>
      <c r="C18" s="34" t="str">
        <f t="shared" si="2"/>
        <v>HYCTOO525</v>
      </c>
      <c r="D18" s="34" t="s">
        <v>7879</v>
      </c>
      <c r="E18" s="34" t="s">
        <v>7878</v>
      </c>
      <c r="F18" s="125" t="s">
        <v>18892</v>
      </c>
      <c r="G18" s="146" t="str">
        <f t="shared" si="3"/>
        <v>OO5</v>
      </c>
      <c r="H18" s="125">
        <v>5</v>
      </c>
      <c r="I18" s="146" t="str">
        <f t="shared" si="4"/>
        <v>25</v>
      </c>
      <c r="J18" s="23">
        <v>25</v>
      </c>
      <c r="K18" s="125" t="s">
        <v>4557</v>
      </c>
      <c r="L18" s="125" t="s">
        <v>522</v>
      </c>
      <c r="M18" s="125" t="s">
        <v>4558</v>
      </c>
      <c r="N18" s="125" t="s">
        <v>4559</v>
      </c>
      <c r="O18" s="125" t="s">
        <v>4560</v>
      </c>
      <c r="P18" s="125" t="s">
        <v>4561</v>
      </c>
      <c r="Q18" s="126"/>
      <c r="R18" s="126">
        <v>4</v>
      </c>
      <c r="S18" s="126"/>
      <c r="T18" s="126"/>
      <c r="U18" s="124" t="s">
        <v>19147</v>
      </c>
    </row>
    <row r="19" spans="1:21" s="70" customFormat="1" ht="72">
      <c r="A19" s="34" t="str">
        <f t="shared" si="0"/>
        <v>rque la opción "A" es válida.</v>
      </c>
      <c r="B19" s="34" t="str">
        <f t="shared" si="1"/>
        <v>6CT</v>
      </c>
      <c r="C19" s="34" t="str">
        <f t="shared" si="2"/>
        <v>HYCTOO625</v>
      </c>
      <c r="D19" s="34" t="s">
        <v>7879</v>
      </c>
      <c r="E19" s="34" t="s">
        <v>7878</v>
      </c>
      <c r="F19" s="125" t="s">
        <v>18892</v>
      </c>
      <c r="G19" s="146" t="str">
        <f t="shared" si="3"/>
        <v>OO6</v>
      </c>
      <c r="H19" s="125">
        <v>6</v>
      </c>
      <c r="I19" s="146" t="str">
        <f t="shared" si="4"/>
        <v>25</v>
      </c>
      <c r="J19" s="23">
        <v>25</v>
      </c>
      <c r="K19" s="125" t="s">
        <v>4988</v>
      </c>
      <c r="L19" s="125" t="s">
        <v>1387</v>
      </c>
      <c r="M19" s="125" t="s">
        <v>4989</v>
      </c>
      <c r="N19" s="125" t="s">
        <v>4990</v>
      </c>
      <c r="O19" s="125" t="s">
        <v>4991</v>
      </c>
      <c r="P19" s="125" t="s">
        <v>171</v>
      </c>
      <c r="Q19" s="126"/>
      <c r="R19" s="126">
        <v>1</v>
      </c>
      <c r="S19" s="126"/>
      <c r="T19" s="126"/>
      <c r="U19" s="124" t="s">
        <v>19146</v>
      </c>
    </row>
    <row r="20" spans="1:21" s="70" customFormat="1" ht="72">
      <c r="A20" s="34" t="str">
        <f t="shared" si="0"/>
        <v>orrecta porque "C" es cierta.</v>
      </c>
      <c r="B20" s="34" t="str">
        <f t="shared" si="1"/>
        <v>7CT</v>
      </c>
      <c r="C20" s="34" t="str">
        <f t="shared" si="2"/>
        <v>HYCTOO725</v>
      </c>
      <c r="D20" s="34" t="s">
        <v>7879</v>
      </c>
      <c r="E20" s="34" t="s">
        <v>7878</v>
      </c>
      <c r="F20" s="125" t="s">
        <v>18892</v>
      </c>
      <c r="G20" s="146" t="str">
        <f t="shared" si="3"/>
        <v>OO7</v>
      </c>
      <c r="H20" s="125">
        <v>7</v>
      </c>
      <c r="I20" s="146" t="str">
        <f t="shared" si="4"/>
        <v>25</v>
      </c>
      <c r="J20" s="23">
        <v>25</v>
      </c>
      <c r="K20" s="125" t="s">
        <v>19145</v>
      </c>
      <c r="L20" s="125" t="s">
        <v>523</v>
      </c>
      <c r="M20" s="125" t="s">
        <v>19144</v>
      </c>
      <c r="N20" s="125" t="s">
        <v>19143</v>
      </c>
      <c r="O20" s="125" t="s">
        <v>19142</v>
      </c>
      <c r="P20" s="125" t="s">
        <v>171</v>
      </c>
      <c r="Q20" s="126"/>
      <c r="R20" s="126">
        <v>3</v>
      </c>
      <c r="S20" s="126"/>
      <c r="T20" s="126"/>
      <c r="U20" s="124" t="s">
        <v>19141</v>
      </c>
    </row>
    <row r="21" spans="1:21" s="70" customFormat="1" ht="57.6">
      <c r="A21" s="34" t="str">
        <f t="shared" si="0"/>
        <v>ntempladas en dicho artículo.</v>
      </c>
      <c r="B21" s="34" t="str">
        <f t="shared" si="1"/>
        <v>8CT</v>
      </c>
      <c r="C21" s="34" t="str">
        <f t="shared" si="2"/>
        <v>HYCTOO825</v>
      </c>
      <c r="D21" s="34" t="s">
        <v>7879</v>
      </c>
      <c r="E21" s="34" t="s">
        <v>7878</v>
      </c>
      <c r="F21" s="125" t="s">
        <v>18892</v>
      </c>
      <c r="G21" s="146" t="str">
        <f t="shared" si="3"/>
        <v>OO8</v>
      </c>
      <c r="H21" s="125">
        <v>8</v>
      </c>
      <c r="I21" s="146" t="str">
        <f t="shared" si="4"/>
        <v>25</v>
      </c>
      <c r="J21" s="23">
        <v>25</v>
      </c>
      <c r="K21" s="125" t="s">
        <v>19140</v>
      </c>
      <c r="L21" s="125" t="s">
        <v>522</v>
      </c>
      <c r="M21" s="125" t="s">
        <v>19139</v>
      </c>
      <c r="N21" s="125" t="s">
        <v>19138</v>
      </c>
      <c r="O21" s="125" t="s">
        <v>19137</v>
      </c>
      <c r="P21" s="125" t="s">
        <v>445</v>
      </c>
      <c r="Q21" s="126"/>
      <c r="R21" s="126">
        <v>4</v>
      </c>
      <c r="S21" s="126"/>
      <c r="T21" s="126"/>
      <c r="U21" s="124" t="s">
        <v>19136</v>
      </c>
    </row>
    <row r="22" spans="1:21" s="70" customFormat="1" ht="72">
      <c r="A22" s="34" t="str">
        <f t="shared" si="0"/>
        <v>distinta al trabajo autónomo.</v>
      </c>
      <c r="B22" s="34" t="str">
        <f t="shared" si="1"/>
        <v>9CT</v>
      </c>
      <c r="C22" s="34" t="str">
        <f t="shared" si="2"/>
        <v>HYCTO925</v>
      </c>
      <c r="D22" s="34" t="s">
        <v>7879</v>
      </c>
      <c r="E22" s="34" t="s">
        <v>7878</v>
      </c>
      <c r="F22" s="125" t="s">
        <v>18892</v>
      </c>
      <c r="G22" s="146" t="str">
        <f t="shared" si="3"/>
        <v>O9</v>
      </c>
      <c r="H22" s="125">
        <v>9</v>
      </c>
      <c r="I22" s="146" t="str">
        <f t="shared" si="4"/>
        <v>25</v>
      </c>
      <c r="J22" s="23">
        <v>25</v>
      </c>
      <c r="K22" s="125" t="s">
        <v>19135</v>
      </c>
      <c r="L22" s="125" t="s">
        <v>523</v>
      </c>
      <c r="M22" s="125" t="s">
        <v>19134</v>
      </c>
      <c r="N22" s="125" t="s">
        <v>19133</v>
      </c>
      <c r="O22" s="125" t="s">
        <v>19131</v>
      </c>
      <c r="P22" s="125" t="s">
        <v>19132</v>
      </c>
      <c r="Q22" s="126"/>
      <c r="R22" s="126">
        <v>3</v>
      </c>
      <c r="S22" s="126"/>
      <c r="T22" s="126"/>
      <c r="U22" s="124" t="s">
        <v>19130</v>
      </c>
    </row>
    <row r="23" spans="1:21" s="43" customFormat="1" ht="115.2">
      <c r="A23" s="34" t="str">
        <f t="shared" si="0"/>
        <v>del acuerdo entre las partes.</v>
      </c>
      <c r="B23" s="34" t="str">
        <f t="shared" si="1"/>
        <v>10CT</v>
      </c>
      <c r="C23" s="34" t="str">
        <f t="shared" si="2"/>
        <v>HYCTO1025</v>
      </c>
      <c r="D23" s="34" t="s">
        <v>7879</v>
      </c>
      <c r="E23" s="34" t="s">
        <v>7878</v>
      </c>
      <c r="F23" s="125" t="s">
        <v>18892</v>
      </c>
      <c r="G23" s="146" t="str">
        <f t="shared" si="3"/>
        <v>O10</v>
      </c>
      <c r="H23" s="125">
        <v>10</v>
      </c>
      <c r="I23" s="146" t="str">
        <f t="shared" si="4"/>
        <v>25</v>
      </c>
      <c r="J23" s="23">
        <v>25</v>
      </c>
      <c r="K23" s="125" t="s">
        <v>19129</v>
      </c>
      <c r="L23" s="125" t="s">
        <v>522</v>
      </c>
      <c r="M23" s="125" t="s">
        <v>19128</v>
      </c>
      <c r="N23" s="125" t="s">
        <v>19127</v>
      </c>
      <c r="O23" s="125" t="s">
        <v>19126</v>
      </c>
      <c r="P23" s="125" t="s">
        <v>445</v>
      </c>
      <c r="Q23" s="126"/>
      <c r="R23" s="126">
        <v>4</v>
      </c>
      <c r="S23" s="126"/>
      <c r="T23" s="126"/>
      <c r="U23" s="124" t="s">
        <v>19125</v>
      </c>
    </row>
    <row r="24" spans="1:21" s="43" customFormat="1" ht="115.2">
      <c r="A24" s="129" t="str">
        <f t="shared" si="0"/>
        <v>n también resulta incorrecta.</v>
      </c>
      <c r="B24" s="129" t="str">
        <f t="shared" si="1"/>
        <v>11CT</v>
      </c>
      <c r="C24" s="129" t="str">
        <f t="shared" si="2"/>
        <v>HYCTO1125</v>
      </c>
      <c r="D24" s="129" t="s">
        <v>7879</v>
      </c>
      <c r="E24" s="129" t="s">
        <v>7878</v>
      </c>
      <c r="F24" s="119" t="s">
        <v>18892</v>
      </c>
      <c r="G24" s="130" t="str">
        <f t="shared" si="3"/>
        <v>O11</v>
      </c>
      <c r="H24" s="119">
        <v>11</v>
      </c>
      <c r="I24" s="130" t="str">
        <f t="shared" si="4"/>
        <v>25</v>
      </c>
      <c r="J24" s="23">
        <v>25</v>
      </c>
      <c r="K24" s="119" t="s">
        <v>19124</v>
      </c>
      <c r="L24" s="119" t="s">
        <v>523</v>
      </c>
      <c r="M24" s="119" t="s">
        <v>19123</v>
      </c>
      <c r="N24" s="119" t="s">
        <v>19122</v>
      </c>
      <c r="O24" s="119" t="s">
        <v>19121</v>
      </c>
      <c r="P24" s="119" t="s">
        <v>528</v>
      </c>
      <c r="Q24" s="120"/>
      <c r="R24" s="120">
        <v>3</v>
      </c>
      <c r="S24" s="120"/>
      <c r="T24" s="120"/>
      <c r="U24" s="118" t="s">
        <v>19120</v>
      </c>
    </row>
    <row r="25" spans="1:21" s="43" customFormat="1" ht="72">
      <c r="A25" s="129" t="str">
        <f t="shared" si="0"/>
        <v>ertas, es la opción correcta.</v>
      </c>
      <c r="B25" s="129" t="str">
        <f t="shared" si="1"/>
        <v>12CT</v>
      </c>
      <c r="C25" s="129" t="str">
        <f t="shared" si="2"/>
        <v>HYCTO1225</v>
      </c>
      <c r="D25" s="129" t="s">
        <v>7879</v>
      </c>
      <c r="E25" s="129" t="s">
        <v>7878</v>
      </c>
      <c r="F25" s="119" t="s">
        <v>18892</v>
      </c>
      <c r="G25" s="130" t="str">
        <f t="shared" si="3"/>
        <v>O12</v>
      </c>
      <c r="H25" s="119">
        <v>12</v>
      </c>
      <c r="I25" s="130" t="str">
        <f t="shared" si="4"/>
        <v>25</v>
      </c>
      <c r="J25" s="23">
        <v>25</v>
      </c>
      <c r="K25" s="119" t="s">
        <v>19119</v>
      </c>
      <c r="L25" s="119" t="s">
        <v>522</v>
      </c>
      <c r="M25" s="119" t="s">
        <v>19118</v>
      </c>
      <c r="N25" s="119" t="s">
        <v>19117</v>
      </c>
      <c r="O25" s="119" t="s">
        <v>19116</v>
      </c>
      <c r="P25" s="119" t="s">
        <v>528</v>
      </c>
      <c r="Q25" s="120"/>
      <c r="R25" s="120">
        <v>4</v>
      </c>
      <c r="S25" s="120"/>
      <c r="T25" s="120"/>
      <c r="U25" s="118" t="s">
        <v>19115</v>
      </c>
    </row>
    <row r="26" spans="1:21" s="43" customFormat="1" ht="129.6">
      <c r="A26" s="129" t="str">
        <f t="shared" si="0"/>
        <v>íficos del trabajo realizado.</v>
      </c>
      <c r="B26" s="129" t="str">
        <f t="shared" si="1"/>
        <v>13CT</v>
      </c>
      <c r="C26" s="129" t="str">
        <f t="shared" si="2"/>
        <v>HYCTO1325</v>
      </c>
      <c r="D26" s="129" t="s">
        <v>7879</v>
      </c>
      <c r="E26" s="129" t="s">
        <v>7878</v>
      </c>
      <c r="F26" s="119" t="s">
        <v>18892</v>
      </c>
      <c r="G26" s="130" t="str">
        <f t="shared" si="3"/>
        <v>O13</v>
      </c>
      <c r="H26" s="119">
        <v>13</v>
      </c>
      <c r="I26" s="130" t="str">
        <f t="shared" si="4"/>
        <v>25</v>
      </c>
      <c r="J26" s="23">
        <v>25</v>
      </c>
      <c r="K26" s="119" t="s">
        <v>19114</v>
      </c>
      <c r="L26" s="119" t="s">
        <v>524</v>
      </c>
      <c r="M26" s="119" t="s">
        <v>19113</v>
      </c>
      <c r="N26" s="119" t="s">
        <v>19110</v>
      </c>
      <c r="O26" s="119" t="s">
        <v>19112</v>
      </c>
      <c r="P26" s="119" t="s">
        <v>19111</v>
      </c>
      <c r="Q26" s="120"/>
      <c r="R26" s="120">
        <v>2</v>
      </c>
      <c r="S26" s="120"/>
      <c r="T26" s="120"/>
      <c r="U26" s="118" t="s">
        <v>19109</v>
      </c>
    </row>
    <row r="27" spans="1:21" s="43" customFormat="1" ht="100.8">
      <c r="A27" s="129" t="str">
        <f t="shared" si="0"/>
        <v>erdos como derecho necesario.</v>
      </c>
      <c r="B27" s="129" t="str">
        <f t="shared" si="1"/>
        <v>14CT</v>
      </c>
      <c r="C27" s="129" t="str">
        <f t="shared" si="2"/>
        <v>HYCTO1425</v>
      </c>
      <c r="D27" s="129" t="s">
        <v>7879</v>
      </c>
      <c r="E27" s="129" t="s">
        <v>7878</v>
      </c>
      <c r="F27" s="119" t="s">
        <v>18892</v>
      </c>
      <c r="G27" s="130" t="str">
        <f t="shared" si="3"/>
        <v>O14</v>
      </c>
      <c r="H27" s="119">
        <v>14</v>
      </c>
      <c r="I27" s="130" t="str">
        <f t="shared" si="4"/>
        <v>25</v>
      </c>
      <c r="J27" s="23">
        <v>25</v>
      </c>
      <c r="K27" s="119" t="s">
        <v>19108</v>
      </c>
      <c r="L27" s="119" t="s">
        <v>524</v>
      </c>
      <c r="M27" s="119" t="s">
        <v>4937</v>
      </c>
      <c r="N27" s="119" t="s">
        <v>4939</v>
      </c>
      <c r="O27" s="119" t="s">
        <v>19107</v>
      </c>
      <c r="P27" s="119" t="s">
        <v>528</v>
      </c>
      <c r="Q27" s="120"/>
      <c r="R27" s="120">
        <v>2</v>
      </c>
      <c r="S27" s="120"/>
      <c r="T27" s="120"/>
      <c r="U27" s="118" t="s">
        <v>19106</v>
      </c>
    </row>
    <row r="28" spans="1:21" s="34" customFormat="1" ht="115.2">
      <c r="A28" s="129" t="str">
        <f t="shared" si="0"/>
        <v xml:space="preserve"> fuente de derecho aplicable.</v>
      </c>
      <c r="B28" s="129" t="str">
        <f t="shared" si="1"/>
        <v>15CT</v>
      </c>
      <c r="C28" s="129" t="str">
        <f t="shared" si="2"/>
        <v>HYCTO1525</v>
      </c>
      <c r="D28" s="129" t="s">
        <v>7879</v>
      </c>
      <c r="E28" s="129" t="s">
        <v>7878</v>
      </c>
      <c r="F28" s="119" t="s">
        <v>18892</v>
      </c>
      <c r="G28" s="130" t="str">
        <f t="shared" si="3"/>
        <v>O15</v>
      </c>
      <c r="H28" s="119">
        <v>15</v>
      </c>
      <c r="I28" s="130" t="str">
        <f t="shared" si="4"/>
        <v>25</v>
      </c>
      <c r="J28" s="23">
        <v>25</v>
      </c>
      <c r="K28" s="119" t="s">
        <v>19105</v>
      </c>
      <c r="L28" s="119" t="s">
        <v>522</v>
      </c>
      <c r="M28" s="119" t="s">
        <v>19104</v>
      </c>
      <c r="N28" s="119" t="s">
        <v>19103</v>
      </c>
      <c r="O28" s="119" t="s">
        <v>19102</v>
      </c>
      <c r="P28" s="119" t="s">
        <v>19101</v>
      </c>
      <c r="Q28" s="120"/>
      <c r="R28" s="120">
        <v>4</v>
      </c>
      <c r="S28" s="120"/>
      <c r="T28" s="120"/>
      <c r="U28" s="118" t="s">
        <v>19100</v>
      </c>
    </row>
    <row r="29" spans="1:21" s="34" customFormat="1" ht="115.2">
      <c r="A29" s="70" t="str">
        <f t="shared" si="0"/>
        <v xml:space="preserve"> los requisitos establecidos.</v>
      </c>
      <c r="B29" s="70" t="str">
        <f t="shared" si="1"/>
        <v>16CT</v>
      </c>
      <c r="C29" s="70" t="str">
        <f t="shared" si="2"/>
        <v>HYCTO1625</v>
      </c>
      <c r="D29" s="70" t="s">
        <v>7879</v>
      </c>
      <c r="E29" s="70" t="s">
        <v>7878</v>
      </c>
      <c r="F29" s="72" t="s">
        <v>18892</v>
      </c>
      <c r="G29" s="71" t="str">
        <f t="shared" si="3"/>
        <v>O16</v>
      </c>
      <c r="H29" s="72">
        <v>16</v>
      </c>
      <c r="I29" s="71" t="str">
        <f t="shared" si="4"/>
        <v>25</v>
      </c>
      <c r="J29" s="23">
        <v>25</v>
      </c>
      <c r="K29" s="72" t="s">
        <v>19099</v>
      </c>
      <c r="L29" s="72" t="s">
        <v>1387</v>
      </c>
      <c r="M29" s="72" t="s">
        <v>19095</v>
      </c>
      <c r="N29" s="72" t="s">
        <v>19098</v>
      </c>
      <c r="O29" s="72" t="s">
        <v>19097</v>
      </c>
      <c r="P29" s="72" t="s">
        <v>19096</v>
      </c>
      <c r="Q29" s="75"/>
      <c r="R29" s="75">
        <v>1</v>
      </c>
      <c r="S29" s="75"/>
      <c r="T29" s="75"/>
      <c r="U29" s="76" t="s">
        <v>19094</v>
      </c>
    </row>
    <row r="30" spans="1:21" s="34" customFormat="1" ht="86.4">
      <c r="A30" s="70" t="str">
        <f t="shared" si="0"/>
        <v>ctividades por cuenta propia.</v>
      </c>
      <c r="B30" s="70" t="str">
        <f t="shared" si="1"/>
        <v>17CT</v>
      </c>
      <c r="C30" s="70" t="str">
        <f t="shared" si="2"/>
        <v>HYCTO1725</v>
      </c>
      <c r="D30" s="70" t="s">
        <v>7879</v>
      </c>
      <c r="E30" s="70" t="s">
        <v>7878</v>
      </c>
      <c r="F30" s="72" t="s">
        <v>18892</v>
      </c>
      <c r="G30" s="71" t="str">
        <f t="shared" si="3"/>
        <v>O17</v>
      </c>
      <c r="H30" s="72">
        <v>17</v>
      </c>
      <c r="I30" s="71" t="str">
        <f t="shared" si="4"/>
        <v>25</v>
      </c>
      <c r="J30" s="23">
        <v>25</v>
      </c>
      <c r="K30" s="72" t="s">
        <v>19093</v>
      </c>
      <c r="L30" s="72" t="s">
        <v>522</v>
      </c>
      <c r="M30" s="72" t="s">
        <v>19092</v>
      </c>
      <c r="N30" s="72" t="s">
        <v>19091</v>
      </c>
      <c r="O30" s="72" t="s">
        <v>19090</v>
      </c>
      <c r="P30" s="72" t="s">
        <v>19089</v>
      </c>
      <c r="Q30" s="75"/>
      <c r="R30" s="75">
        <v>4</v>
      </c>
      <c r="S30" s="75"/>
      <c r="T30" s="75"/>
      <c r="U30" s="76" t="s">
        <v>19088</v>
      </c>
    </row>
    <row r="31" spans="1:21" s="34" customFormat="1" ht="86.4">
      <c r="A31" s="70" t="str">
        <f t="shared" si="0"/>
        <v>vención de riesgos laborales.</v>
      </c>
      <c r="B31" s="70" t="str">
        <f t="shared" si="1"/>
        <v>18CT</v>
      </c>
      <c r="C31" s="70" t="str">
        <f t="shared" si="2"/>
        <v>HYCTO1825</v>
      </c>
      <c r="D31" s="70" t="s">
        <v>7879</v>
      </c>
      <c r="E31" s="70" t="s">
        <v>7878</v>
      </c>
      <c r="F31" s="72" t="s">
        <v>18892</v>
      </c>
      <c r="G31" s="71" t="str">
        <f t="shared" si="3"/>
        <v>O18</v>
      </c>
      <c r="H31" s="72">
        <v>18</v>
      </c>
      <c r="I31" s="71" t="str">
        <f t="shared" si="4"/>
        <v>25</v>
      </c>
      <c r="J31" s="23">
        <v>25</v>
      </c>
      <c r="K31" s="72" t="s">
        <v>4288</v>
      </c>
      <c r="L31" s="72" t="s">
        <v>523</v>
      </c>
      <c r="M31" s="72" t="s">
        <v>4289</v>
      </c>
      <c r="N31" s="72" t="s">
        <v>4290</v>
      </c>
      <c r="O31" s="72" t="s">
        <v>4291</v>
      </c>
      <c r="P31" s="72" t="s">
        <v>4433</v>
      </c>
      <c r="Q31" s="75"/>
      <c r="R31" s="75">
        <v>3</v>
      </c>
      <c r="S31" s="75"/>
      <c r="T31" s="75"/>
      <c r="U31" s="76" t="s">
        <v>19087</v>
      </c>
    </row>
    <row r="32" spans="1:21" s="34" customFormat="1" ht="57.6">
      <c r="A32" s="70" t="str">
        <f t="shared" si="0"/>
        <v>ormados según el artículo 42.</v>
      </c>
      <c r="B32" s="70" t="str">
        <f t="shared" si="1"/>
        <v>19CT</v>
      </c>
      <c r="C32" s="70" t="str">
        <f t="shared" si="2"/>
        <v>HYCTO1925</v>
      </c>
      <c r="D32" s="70" t="s">
        <v>7879</v>
      </c>
      <c r="E32" s="70" t="s">
        <v>7878</v>
      </c>
      <c r="F32" s="72" t="s">
        <v>18892</v>
      </c>
      <c r="G32" s="71" t="str">
        <f t="shared" si="3"/>
        <v>O19</v>
      </c>
      <c r="H32" s="72">
        <v>19</v>
      </c>
      <c r="I32" s="71" t="str">
        <f t="shared" si="4"/>
        <v>25</v>
      </c>
      <c r="J32" s="23">
        <v>25</v>
      </c>
      <c r="K32" s="72" t="s">
        <v>19086</v>
      </c>
      <c r="L32" s="72" t="s">
        <v>522</v>
      </c>
      <c r="M32" s="72" t="s">
        <v>19085</v>
      </c>
      <c r="N32" s="72" t="s">
        <v>19084</v>
      </c>
      <c r="O32" s="72" t="s">
        <v>19083</v>
      </c>
      <c r="P32" s="72" t="s">
        <v>19082</v>
      </c>
      <c r="Q32" s="75"/>
      <c r="R32" s="75">
        <v>4</v>
      </c>
      <c r="S32" s="75"/>
      <c r="T32" s="75"/>
      <c r="U32" s="76" t="s">
        <v>19081</v>
      </c>
    </row>
    <row r="33" spans="1:21" s="57" customFormat="1" ht="57.6">
      <c r="A33" s="70" t="str">
        <f t="shared" si="0"/>
        <v>no de dos, tres o cinco años.</v>
      </c>
      <c r="B33" s="70" t="str">
        <f t="shared" si="1"/>
        <v>20CT</v>
      </c>
      <c r="C33" s="70" t="str">
        <f t="shared" si="2"/>
        <v>HYCTO2025</v>
      </c>
      <c r="D33" s="70" t="s">
        <v>7879</v>
      </c>
      <c r="E33" s="70" t="s">
        <v>7878</v>
      </c>
      <c r="F33" s="72" t="s">
        <v>18892</v>
      </c>
      <c r="G33" s="71" t="str">
        <f t="shared" si="3"/>
        <v>O20</v>
      </c>
      <c r="H33" s="72">
        <v>20</v>
      </c>
      <c r="I33" s="71" t="str">
        <f t="shared" si="4"/>
        <v>25</v>
      </c>
      <c r="J33" s="23">
        <v>25</v>
      </c>
      <c r="K33" s="72" t="s">
        <v>19080</v>
      </c>
      <c r="L33" s="72" t="s">
        <v>522</v>
      </c>
      <c r="M33" s="72" t="s">
        <v>19079</v>
      </c>
      <c r="N33" s="72" t="s">
        <v>19078</v>
      </c>
      <c r="O33" s="72" t="s">
        <v>19077</v>
      </c>
      <c r="P33" s="72" t="s">
        <v>19076</v>
      </c>
      <c r="Q33" s="75"/>
      <c r="R33" s="75">
        <v>4</v>
      </c>
      <c r="S33" s="75"/>
      <c r="T33" s="75"/>
      <c r="U33" s="76" t="s">
        <v>19075</v>
      </c>
    </row>
    <row r="34" spans="1:21" s="57" customFormat="1" ht="72">
      <c r="A34" s="43" t="str">
        <f t="shared" si="0"/>
        <v xml:space="preserve"> es de dos años, no de cinco.</v>
      </c>
      <c r="B34" s="43" t="str">
        <f t="shared" si="1"/>
        <v>21CT</v>
      </c>
      <c r="C34" s="43" t="str">
        <f t="shared" si="2"/>
        <v>HYCTO2125</v>
      </c>
      <c r="D34" s="43" t="s">
        <v>7879</v>
      </c>
      <c r="E34" s="43" t="s">
        <v>7878</v>
      </c>
      <c r="F34" s="45" t="s">
        <v>18892</v>
      </c>
      <c r="G34" s="44" t="str">
        <f t="shared" si="3"/>
        <v>O21</v>
      </c>
      <c r="H34" s="45">
        <v>21</v>
      </c>
      <c r="I34" s="44" t="str">
        <f t="shared" si="4"/>
        <v>25</v>
      </c>
      <c r="J34" s="23">
        <v>25</v>
      </c>
      <c r="K34" s="45" t="s">
        <v>19074</v>
      </c>
      <c r="L34" s="45" t="s">
        <v>524</v>
      </c>
      <c r="M34" s="45" t="s">
        <v>19073</v>
      </c>
      <c r="N34" s="45" t="s">
        <v>19070</v>
      </c>
      <c r="O34" s="45" t="s">
        <v>19072</v>
      </c>
      <c r="P34" s="45" t="s">
        <v>19071</v>
      </c>
      <c r="Q34" s="48"/>
      <c r="R34" s="48">
        <v>2</v>
      </c>
      <c r="S34" s="48"/>
      <c r="T34" s="48"/>
      <c r="U34" s="49" t="s">
        <v>19069</v>
      </c>
    </row>
    <row r="35" spans="1:21" s="57" customFormat="1" ht="86.4">
      <c r="A35" s="43" t="str">
        <f t="shared" ref="A35:A66" si="5">RIGHT(U35,29)</f>
        <v>e la opción "A" es verdadera.</v>
      </c>
      <c r="B35" s="43" t="str">
        <f t="shared" ref="B35:B66" si="6">H35&amp;F35</f>
        <v>22CT</v>
      </c>
      <c r="C35" s="43" t="str">
        <f t="shared" ref="C35:C66" si="7">D35&amp;E35&amp;F35&amp;G35&amp;I35</f>
        <v>HYCTO2225</v>
      </c>
      <c r="D35" s="43" t="s">
        <v>7879</v>
      </c>
      <c r="E35" s="43" t="s">
        <v>7878</v>
      </c>
      <c r="F35" s="45" t="s">
        <v>18892</v>
      </c>
      <c r="G35" s="44" t="str">
        <f t="shared" si="3"/>
        <v>O22</v>
      </c>
      <c r="H35" s="45">
        <v>22</v>
      </c>
      <c r="I35" s="44" t="str">
        <f t="shared" si="4"/>
        <v>25</v>
      </c>
      <c r="J35" s="23">
        <v>25</v>
      </c>
      <c r="K35" s="45" t="s">
        <v>6647</v>
      </c>
      <c r="L35" s="45" t="s">
        <v>1387</v>
      </c>
      <c r="M35" s="45" t="s">
        <v>6648</v>
      </c>
      <c r="N35" s="45" t="s">
        <v>6649</v>
      </c>
      <c r="O35" s="45" t="s">
        <v>6650</v>
      </c>
      <c r="P35" s="45" t="s">
        <v>213</v>
      </c>
      <c r="Q35" s="48"/>
      <c r="R35" s="48">
        <v>1</v>
      </c>
      <c r="S35" s="48"/>
      <c r="T35" s="48"/>
      <c r="U35" s="49" t="s">
        <v>19068</v>
      </c>
    </row>
    <row r="36" spans="1:21" s="57" customFormat="1" ht="72">
      <c r="A36" s="43" t="str">
        <f t="shared" si="5"/>
        <v>tablecidas en el artículo 42.</v>
      </c>
      <c r="B36" s="43" t="str">
        <f t="shared" si="6"/>
        <v>23CT</v>
      </c>
      <c r="C36" s="43" t="str">
        <f t="shared" si="7"/>
        <v>HYCTO2325</v>
      </c>
      <c r="D36" s="43" t="s">
        <v>7879</v>
      </c>
      <c r="E36" s="43" t="s">
        <v>7878</v>
      </c>
      <c r="F36" s="45" t="s">
        <v>18892</v>
      </c>
      <c r="G36" s="44" t="str">
        <f t="shared" si="3"/>
        <v>O23</v>
      </c>
      <c r="H36" s="45">
        <v>23</v>
      </c>
      <c r="I36" s="44" t="str">
        <f t="shared" si="4"/>
        <v>25</v>
      </c>
      <c r="J36" s="23">
        <v>25</v>
      </c>
      <c r="K36" s="45" t="s">
        <v>6638</v>
      </c>
      <c r="L36" s="45" t="s">
        <v>524</v>
      </c>
      <c r="M36" s="45" t="s">
        <v>6639</v>
      </c>
      <c r="N36" s="45" t="s">
        <v>6640</v>
      </c>
      <c r="O36" s="45" t="s">
        <v>6641</v>
      </c>
      <c r="P36" s="45" t="s">
        <v>6642</v>
      </c>
      <c r="Q36" s="48"/>
      <c r="R36" s="48">
        <v>2</v>
      </c>
      <c r="S36" s="48"/>
      <c r="T36" s="48"/>
      <c r="U36" s="49" t="s">
        <v>19067</v>
      </c>
    </row>
    <row r="37" spans="1:21" s="57" customFormat="1" ht="86.4">
      <c r="A37" s="43" t="str">
        <f t="shared" si="5"/>
        <v>ográfica de los trabajadores.</v>
      </c>
      <c r="B37" s="43" t="str">
        <f t="shared" si="6"/>
        <v>24CT</v>
      </c>
      <c r="C37" s="43" t="str">
        <f t="shared" si="7"/>
        <v>HYCTO2425</v>
      </c>
      <c r="D37" s="43" t="s">
        <v>7879</v>
      </c>
      <c r="E37" s="43" t="s">
        <v>7878</v>
      </c>
      <c r="F37" s="45" t="s">
        <v>18892</v>
      </c>
      <c r="G37" s="44" t="str">
        <f t="shared" si="3"/>
        <v>O24</v>
      </c>
      <c r="H37" s="45">
        <v>24</v>
      </c>
      <c r="I37" s="44" t="str">
        <f t="shared" si="4"/>
        <v>25</v>
      </c>
      <c r="J37" s="23">
        <v>25</v>
      </c>
      <c r="K37" s="45" t="s">
        <v>5205</v>
      </c>
      <c r="L37" s="45" t="s">
        <v>524</v>
      </c>
      <c r="M37" s="45">
        <v>41</v>
      </c>
      <c r="N37" s="45">
        <v>42</v>
      </c>
      <c r="O37" s="45">
        <v>43</v>
      </c>
      <c r="P37" s="45">
        <v>40</v>
      </c>
      <c r="Q37" s="48"/>
      <c r="R37" s="48">
        <v>2</v>
      </c>
      <c r="S37" s="48"/>
      <c r="T37" s="48"/>
      <c r="U37" s="49" t="s">
        <v>19066</v>
      </c>
    </row>
    <row r="38" spans="1:21" s="57" customFormat="1" ht="129.6">
      <c r="A38" s="43" t="str">
        <f t="shared" si="5"/>
        <v>necesariamente cesión ilegal.</v>
      </c>
      <c r="B38" s="43" t="str">
        <f t="shared" si="6"/>
        <v>25CT</v>
      </c>
      <c r="C38" s="43" t="str">
        <f t="shared" si="7"/>
        <v>HYCTO2525</v>
      </c>
      <c r="D38" s="43" t="s">
        <v>7879</v>
      </c>
      <c r="E38" s="43" t="s">
        <v>7878</v>
      </c>
      <c r="F38" s="45" t="s">
        <v>18892</v>
      </c>
      <c r="G38" s="44" t="str">
        <f t="shared" si="3"/>
        <v>O25</v>
      </c>
      <c r="H38" s="45">
        <v>25</v>
      </c>
      <c r="I38" s="44" t="str">
        <f t="shared" si="4"/>
        <v>25</v>
      </c>
      <c r="J38" s="23">
        <v>25</v>
      </c>
      <c r="K38" s="45" t="s">
        <v>5455</v>
      </c>
      <c r="L38" s="45" t="s">
        <v>522</v>
      </c>
      <c r="M38" s="45" t="s">
        <v>5456</v>
      </c>
      <c r="N38" s="45" t="s">
        <v>5457</v>
      </c>
      <c r="O38" s="45" t="s">
        <v>5458</v>
      </c>
      <c r="P38" s="45" t="s">
        <v>171</v>
      </c>
      <c r="Q38" s="48"/>
      <c r="R38" s="48">
        <v>4</v>
      </c>
      <c r="S38" s="48"/>
      <c r="T38" s="48"/>
      <c r="U38" s="49" t="s">
        <v>19065</v>
      </c>
    </row>
    <row r="39" spans="1:21" s="57" customFormat="1" ht="86.4">
      <c r="A39" s="34" t="str">
        <f t="shared" si="5"/>
        <v>esión ilegal de mano de obra.</v>
      </c>
      <c r="B39" s="34" t="str">
        <f t="shared" si="6"/>
        <v>26CT</v>
      </c>
      <c r="C39" s="34" t="str">
        <f t="shared" si="7"/>
        <v>HYCTO2625</v>
      </c>
      <c r="D39" s="34" t="s">
        <v>7879</v>
      </c>
      <c r="E39" s="34" t="s">
        <v>7878</v>
      </c>
      <c r="F39" s="125" t="s">
        <v>18892</v>
      </c>
      <c r="G39" s="146" t="str">
        <f t="shared" si="3"/>
        <v>O26</v>
      </c>
      <c r="H39" s="125">
        <v>26</v>
      </c>
      <c r="I39" s="146" t="str">
        <f t="shared" si="4"/>
        <v>25</v>
      </c>
      <c r="J39" s="23">
        <v>25</v>
      </c>
      <c r="K39" s="125" t="s">
        <v>6383</v>
      </c>
      <c r="L39" s="125" t="s">
        <v>524</v>
      </c>
      <c r="M39" s="125" t="s">
        <v>6384</v>
      </c>
      <c r="N39" s="125" t="s">
        <v>6385</v>
      </c>
      <c r="O39" s="125" t="s">
        <v>6386</v>
      </c>
      <c r="P39" s="125" t="s">
        <v>6387</v>
      </c>
      <c r="Q39" s="126"/>
      <c r="R39" s="126">
        <v>2</v>
      </c>
      <c r="S39" s="126"/>
      <c r="T39" s="126"/>
      <c r="U39" s="124" t="s">
        <v>19064</v>
      </c>
    </row>
    <row r="40" spans="1:21" s="57" customFormat="1" ht="115.2">
      <c r="A40" s="34" t="str">
        <f t="shared" si="5"/>
        <v>s son ciertas es la adecuada.</v>
      </c>
      <c r="B40" s="34" t="str">
        <f t="shared" si="6"/>
        <v>27CT</v>
      </c>
      <c r="C40" s="34" t="str">
        <f t="shared" si="7"/>
        <v>HYCTO2725</v>
      </c>
      <c r="D40" s="34" t="s">
        <v>7879</v>
      </c>
      <c r="E40" s="34" t="s">
        <v>7878</v>
      </c>
      <c r="F40" s="125" t="s">
        <v>18892</v>
      </c>
      <c r="G40" s="146" t="str">
        <f t="shared" si="3"/>
        <v>O27</v>
      </c>
      <c r="H40" s="125">
        <v>27</v>
      </c>
      <c r="I40" s="146" t="str">
        <f t="shared" si="4"/>
        <v>25</v>
      </c>
      <c r="J40" s="23">
        <v>25</v>
      </c>
      <c r="K40" s="125" t="s">
        <v>6388</v>
      </c>
      <c r="L40" s="125" t="s">
        <v>522</v>
      </c>
      <c r="M40" s="125" t="s">
        <v>6389</v>
      </c>
      <c r="N40" s="125" t="s">
        <v>6390</v>
      </c>
      <c r="O40" s="125" t="s">
        <v>6391</v>
      </c>
      <c r="P40" s="125" t="s">
        <v>528</v>
      </c>
      <c r="Q40" s="126"/>
      <c r="R40" s="126">
        <v>4</v>
      </c>
      <c r="S40" s="126"/>
      <c r="T40" s="126"/>
      <c r="U40" s="124" t="s">
        <v>19063</v>
      </c>
    </row>
    <row r="41" spans="1:21" s="57" customFormat="1" ht="115.2">
      <c r="A41" s="34" t="str">
        <f t="shared" si="5"/>
        <v>pués de un periodo de prueba.</v>
      </c>
      <c r="B41" s="34" t="str">
        <f t="shared" si="6"/>
        <v>28CT</v>
      </c>
      <c r="C41" s="34" t="str">
        <f t="shared" si="7"/>
        <v>HYCTO2825</v>
      </c>
      <c r="D41" s="34" t="s">
        <v>7879</v>
      </c>
      <c r="E41" s="34" t="s">
        <v>7878</v>
      </c>
      <c r="F41" s="125" t="s">
        <v>18892</v>
      </c>
      <c r="G41" s="146" t="str">
        <f t="shared" si="3"/>
        <v>O28</v>
      </c>
      <c r="H41" s="125">
        <v>28</v>
      </c>
      <c r="I41" s="146" t="str">
        <f t="shared" si="4"/>
        <v>25</v>
      </c>
      <c r="J41" s="23">
        <v>25</v>
      </c>
      <c r="K41" s="125" t="s">
        <v>3560</v>
      </c>
      <c r="L41" s="125" t="s">
        <v>1387</v>
      </c>
      <c r="M41" s="125" t="s">
        <v>3561</v>
      </c>
      <c r="N41" s="125" t="s">
        <v>3562</v>
      </c>
      <c r="O41" s="125" t="s">
        <v>3563</v>
      </c>
      <c r="P41" s="125" t="s">
        <v>3564</v>
      </c>
      <c r="Q41" s="126"/>
      <c r="R41" s="126">
        <v>1</v>
      </c>
      <c r="S41" s="126"/>
      <c r="T41" s="126"/>
      <c r="U41" s="124" t="s">
        <v>19062</v>
      </c>
    </row>
    <row r="42" spans="1:21" s="57" customFormat="1" ht="100.8">
      <c r="A42" s="34" t="str">
        <f t="shared" si="5"/>
        <v>C" es la respuesta verdadera.</v>
      </c>
      <c r="B42" s="34" t="str">
        <f t="shared" si="6"/>
        <v>29CT</v>
      </c>
      <c r="C42" s="34" t="str">
        <f t="shared" si="7"/>
        <v>HYCTO2925</v>
      </c>
      <c r="D42" s="34" t="s">
        <v>7879</v>
      </c>
      <c r="E42" s="34" t="s">
        <v>7878</v>
      </c>
      <c r="F42" s="125" t="s">
        <v>18892</v>
      </c>
      <c r="G42" s="146" t="str">
        <f t="shared" si="3"/>
        <v>O29</v>
      </c>
      <c r="H42" s="125">
        <v>29</v>
      </c>
      <c r="I42" s="146" t="str">
        <f t="shared" si="4"/>
        <v>25</v>
      </c>
      <c r="J42" s="23">
        <v>25</v>
      </c>
      <c r="K42" s="125" t="s">
        <v>3565</v>
      </c>
      <c r="L42" s="125" t="s">
        <v>523</v>
      </c>
      <c r="M42" s="125" t="s">
        <v>3566</v>
      </c>
      <c r="N42" s="125" t="s">
        <v>3567</v>
      </c>
      <c r="O42" s="125" t="s">
        <v>3568</v>
      </c>
      <c r="P42" s="125" t="s">
        <v>171</v>
      </c>
      <c r="Q42" s="126"/>
      <c r="R42" s="126">
        <v>3</v>
      </c>
      <c r="S42" s="126"/>
      <c r="T42" s="126"/>
      <c r="U42" s="124" t="s">
        <v>19061</v>
      </c>
    </row>
    <row r="43" spans="1:21" s="33" customFormat="1" ht="86.4">
      <c r="A43" s="34" t="str">
        <f t="shared" si="5"/>
        <v>orrecto es del 1%, no del 2%.</v>
      </c>
      <c r="B43" s="34" t="str">
        <f t="shared" si="6"/>
        <v>30CT</v>
      </c>
      <c r="C43" s="34" t="str">
        <f t="shared" si="7"/>
        <v>HYCTO3025</v>
      </c>
      <c r="D43" s="34" t="s">
        <v>7879</v>
      </c>
      <c r="E43" s="34" t="s">
        <v>7878</v>
      </c>
      <c r="F43" s="125" t="s">
        <v>18892</v>
      </c>
      <c r="G43" s="146" t="str">
        <f t="shared" si="3"/>
        <v>O30</v>
      </c>
      <c r="H43" s="125">
        <v>30</v>
      </c>
      <c r="I43" s="146" t="str">
        <f t="shared" si="4"/>
        <v>25</v>
      </c>
      <c r="J43" s="23">
        <v>25</v>
      </c>
      <c r="K43" s="125" t="s">
        <v>3569</v>
      </c>
      <c r="L43" s="125" t="s">
        <v>524</v>
      </c>
      <c r="M43" s="125" t="s">
        <v>3570</v>
      </c>
      <c r="N43" s="125" t="s">
        <v>3571</v>
      </c>
      <c r="O43" s="125" t="s">
        <v>3572</v>
      </c>
      <c r="P43" s="125" t="s">
        <v>3573</v>
      </c>
      <c r="Q43" s="126"/>
      <c r="R43" s="126">
        <v>2</v>
      </c>
      <c r="S43" s="126"/>
      <c r="T43" s="126"/>
      <c r="U43" s="124" t="s">
        <v>19060</v>
      </c>
    </row>
    <row r="44" spans="1:21" s="33" customFormat="1" ht="115.2">
      <c r="A44" s="57" t="str">
        <f t="shared" si="5"/>
        <v>specíficas en estos aspectos.</v>
      </c>
      <c r="B44" s="57" t="str">
        <f t="shared" si="6"/>
        <v>31CT</v>
      </c>
      <c r="C44" s="57" t="str">
        <f t="shared" si="7"/>
        <v>HYCTO3125</v>
      </c>
      <c r="D44" s="57" t="s">
        <v>7879</v>
      </c>
      <c r="E44" s="57" t="s">
        <v>7878</v>
      </c>
      <c r="F44" s="59" t="s">
        <v>18892</v>
      </c>
      <c r="G44" s="58" t="str">
        <f t="shared" si="3"/>
        <v>O31</v>
      </c>
      <c r="H44" s="59">
        <v>31</v>
      </c>
      <c r="I44" s="58" t="str">
        <f t="shared" si="4"/>
        <v>25</v>
      </c>
      <c r="J44" s="23">
        <v>25</v>
      </c>
      <c r="K44" s="59" t="s">
        <v>5459</v>
      </c>
      <c r="L44" s="59" t="s">
        <v>524</v>
      </c>
      <c r="M44" s="59" t="s">
        <v>5460</v>
      </c>
      <c r="N44" s="59" t="s">
        <v>3562</v>
      </c>
      <c r="O44" s="59" t="s">
        <v>2604</v>
      </c>
      <c r="P44" s="59" t="s">
        <v>5461</v>
      </c>
      <c r="Q44" s="62"/>
      <c r="R44" s="62">
        <v>2</v>
      </c>
      <c r="S44" s="62"/>
      <c r="T44" s="62"/>
      <c r="U44" s="63" t="s">
        <v>19059</v>
      </c>
    </row>
    <row r="45" spans="1:21" s="33" customFormat="1" ht="100.8">
      <c r="A45" s="57" t="str">
        <f t="shared" si="5"/>
        <v>dores en una empresa usuaria.</v>
      </c>
      <c r="B45" s="57" t="str">
        <f t="shared" si="6"/>
        <v>32CT</v>
      </c>
      <c r="C45" s="57" t="str">
        <f t="shared" si="7"/>
        <v>HYCTO3225</v>
      </c>
      <c r="D45" s="57" t="s">
        <v>7879</v>
      </c>
      <c r="E45" s="57" t="s">
        <v>7878</v>
      </c>
      <c r="F45" s="59" t="s">
        <v>18892</v>
      </c>
      <c r="G45" s="58" t="str">
        <f t="shared" si="3"/>
        <v>O32</v>
      </c>
      <c r="H45" s="59">
        <v>32</v>
      </c>
      <c r="I45" s="58" t="str">
        <f t="shared" si="4"/>
        <v>25</v>
      </c>
      <c r="J45" s="23">
        <v>25</v>
      </c>
      <c r="K45" s="59" t="s">
        <v>19058</v>
      </c>
      <c r="L45" s="59" t="s">
        <v>522</v>
      </c>
      <c r="M45" s="59" t="s">
        <v>19057</v>
      </c>
      <c r="N45" s="59" t="s">
        <v>19056</v>
      </c>
      <c r="O45" s="59" t="s">
        <v>19055</v>
      </c>
      <c r="P45" s="59" t="s">
        <v>19054</v>
      </c>
      <c r="Q45" s="62"/>
      <c r="R45" s="62">
        <v>4</v>
      </c>
      <c r="S45" s="62"/>
      <c r="T45" s="62"/>
      <c r="U45" s="63" t="s">
        <v>19053</v>
      </c>
    </row>
    <row r="46" spans="1:21" ht="115.2">
      <c r="A46" s="57" t="str">
        <f t="shared" si="5"/>
        <v>dar para trabajadores de ETT.</v>
      </c>
      <c r="B46" s="57" t="str">
        <f t="shared" si="6"/>
        <v>33CT</v>
      </c>
      <c r="C46" s="57" t="str">
        <f t="shared" si="7"/>
        <v>HYCTO3325</v>
      </c>
      <c r="D46" s="57" t="s">
        <v>7879</v>
      </c>
      <c r="E46" s="57" t="s">
        <v>7878</v>
      </c>
      <c r="F46" s="59" t="s">
        <v>18892</v>
      </c>
      <c r="G46" s="58" t="str">
        <f t="shared" si="3"/>
        <v>O33</v>
      </c>
      <c r="H46" s="59">
        <v>33</v>
      </c>
      <c r="I46" s="58" t="str">
        <f t="shared" si="4"/>
        <v>25</v>
      </c>
      <c r="J46" s="23">
        <v>25</v>
      </c>
      <c r="K46" s="59" t="s">
        <v>6879</v>
      </c>
      <c r="L46" s="59" t="s">
        <v>524</v>
      </c>
      <c r="M46" s="59" t="s">
        <v>6880</v>
      </c>
      <c r="N46" s="59" t="s">
        <v>6881</v>
      </c>
      <c r="O46" s="59" t="s">
        <v>6882</v>
      </c>
      <c r="P46" s="59" t="s">
        <v>6883</v>
      </c>
      <c r="Q46" s="62"/>
      <c r="R46" s="62">
        <v>2</v>
      </c>
      <c r="S46" s="62"/>
      <c r="T46" s="62"/>
      <c r="U46" s="63" t="s">
        <v>19052</v>
      </c>
    </row>
    <row r="47" spans="1:21" ht="115.2">
      <c r="A47" s="57" t="str">
        <f t="shared" si="5"/>
        <v>ea la respuesta más completa.</v>
      </c>
      <c r="B47" s="57" t="str">
        <f t="shared" si="6"/>
        <v>34CT</v>
      </c>
      <c r="C47" s="57" t="str">
        <f t="shared" si="7"/>
        <v>HYCTO3425</v>
      </c>
      <c r="D47" s="57" t="s">
        <v>7879</v>
      </c>
      <c r="E47" s="57" t="s">
        <v>7878</v>
      </c>
      <c r="F47" s="59" t="s">
        <v>18892</v>
      </c>
      <c r="G47" s="58" t="str">
        <f t="shared" si="3"/>
        <v>O34</v>
      </c>
      <c r="H47" s="59">
        <v>34</v>
      </c>
      <c r="I47" s="58" t="str">
        <f t="shared" si="4"/>
        <v>25</v>
      </c>
      <c r="J47" s="23">
        <v>25</v>
      </c>
      <c r="K47" s="59" t="s">
        <v>19051</v>
      </c>
      <c r="L47" s="59" t="s">
        <v>522</v>
      </c>
      <c r="M47" s="59" t="s">
        <v>19050</v>
      </c>
      <c r="N47" s="59" t="s">
        <v>19049</v>
      </c>
      <c r="O47" s="59" t="s">
        <v>19048</v>
      </c>
      <c r="P47" s="59" t="s">
        <v>19047</v>
      </c>
      <c r="Q47" s="62"/>
      <c r="R47" s="62">
        <v>4</v>
      </c>
      <c r="S47" s="62"/>
      <c r="T47" s="62"/>
      <c r="U47" s="63" t="s">
        <v>19046</v>
      </c>
    </row>
    <row r="48" spans="1:21" ht="115.2">
      <c r="A48" s="57" t="str">
        <f t="shared" si="5"/>
        <v>huelga en la empresa usuaria.</v>
      </c>
      <c r="B48" s="57" t="str">
        <f t="shared" si="6"/>
        <v>35CT</v>
      </c>
      <c r="C48" s="57" t="str">
        <f t="shared" si="7"/>
        <v>HYCTO3525</v>
      </c>
      <c r="D48" s="57" t="s">
        <v>7879</v>
      </c>
      <c r="E48" s="57" t="s">
        <v>7878</v>
      </c>
      <c r="F48" s="59" t="s">
        <v>18892</v>
      </c>
      <c r="G48" s="58" t="str">
        <f t="shared" si="3"/>
        <v>O35</v>
      </c>
      <c r="H48" s="59">
        <v>35</v>
      </c>
      <c r="I48" s="58" t="str">
        <f t="shared" si="4"/>
        <v>25</v>
      </c>
      <c r="J48" s="23">
        <v>25</v>
      </c>
      <c r="K48" s="59" t="s">
        <v>19045</v>
      </c>
      <c r="L48" s="59" t="s">
        <v>524</v>
      </c>
      <c r="M48" s="59" t="s">
        <v>19044</v>
      </c>
      <c r="N48" s="59" t="s">
        <v>19041</v>
      </c>
      <c r="O48" s="59" t="s">
        <v>19043</v>
      </c>
      <c r="P48" s="59" t="s">
        <v>19042</v>
      </c>
      <c r="Q48" s="62"/>
      <c r="R48" s="62">
        <v>2</v>
      </c>
      <c r="S48" s="62"/>
      <c r="T48" s="62"/>
      <c r="U48" s="63" t="s">
        <v>19040</v>
      </c>
    </row>
    <row r="49" spans="1:21" ht="86.4">
      <c r="A49" s="57" t="str">
        <f t="shared" si="5"/>
        <v>ón es de un año, no dos años.</v>
      </c>
      <c r="B49" s="57" t="str">
        <f t="shared" si="6"/>
        <v>36CT</v>
      </c>
      <c r="C49" s="57" t="str">
        <f t="shared" si="7"/>
        <v>HYCTO3625</v>
      </c>
      <c r="D49" s="57" t="s">
        <v>7879</v>
      </c>
      <c r="E49" s="57" t="s">
        <v>7878</v>
      </c>
      <c r="F49" s="59" t="s">
        <v>18892</v>
      </c>
      <c r="G49" s="58" t="str">
        <f t="shared" si="3"/>
        <v>O36</v>
      </c>
      <c r="H49" s="59">
        <v>36</v>
      </c>
      <c r="I49" s="58" t="str">
        <f t="shared" si="4"/>
        <v>25</v>
      </c>
      <c r="J49" s="23">
        <v>25</v>
      </c>
      <c r="K49" s="59" t="s">
        <v>19039</v>
      </c>
      <c r="L49" s="59" t="s">
        <v>523</v>
      </c>
      <c r="M49" s="59" t="s">
        <v>6103</v>
      </c>
      <c r="N49" s="59" t="s">
        <v>19038</v>
      </c>
      <c r="O49" s="59" t="s">
        <v>7205</v>
      </c>
      <c r="P49" s="59" t="s">
        <v>7156</v>
      </c>
      <c r="Q49" s="62"/>
      <c r="R49" s="62">
        <v>3</v>
      </c>
      <c r="S49" s="62"/>
      <c r="T49" s="62"/>
      <c r="U49" s="63" t="s">
        <v>19037</v>
      </c>
    </row>
    <row r="50" spans="1:21" ht="100.8">
      <c r="A50" s="57" t="str">
        <f t="shared" si="5"/>
        <v>spuesta correcta es solo "B".</v>
      </c>
      <c r="B50" s="57" t="str">
        <f t="shared" si="6"/>
        <v>37CT</v>
      </c>
      <c r="C50" s="57" t="str">
        <f t="shared" si="7"/>
        <v>HYCTO3725</v>
      </c>
      <c r="D50" s="57" t="s">
        <v>7879</v>
      </c>
      <c r="E50" s="57" t="s">
        <v>7878</v>
      </c>
      <c r="F50" s="59" t="s">
        <v>18892</v>
      </c>
      <c r="G50" s="58" t="str">
        <f t="shared" si="3"/>
        <v>O37</v>
      </c>
      <c r="H50" s="59">
        <v>37</v>
      </c>
      <c r="I50" s="58" t="str">
        <f t="shared" si="4"/>
        <v>25</v>
      </c>
      <c r="J50" s="23">
        <v>25</v>
      </c>
      <c r="K50" s="59" t="s">
        <v>19036</v>
      </c>
      <c r="L50" s="59" t="s">
        <v>524</v>
      </c>
      <c r="M50" s="59" t="s">
        <v>19035</v>
      </c>
      <c r="N50" s="59" t="s">
        <v>19032</v>
      </c>
      <c r="O50" s="59" t="s">
        <v>19034</v>
      </c>
      <c r="P50" s="59" t="s">
        <v>19033</v>
      </c>
      <c r="Q50" s="62"/>
      <c r="R50" s="62">
        <v>2</v>
      </c>
      <c r="S50" s="62"/>
      <c r="T50" s="62"/>
      <c r="U50" s="63" t="s">
        <v>19031</v>
      </c>
    </row>
    <row r="51" spans="1:21" ht="72">
      <c r="A51" s="57" t="str">
        <f t="shared" si="5"/>
        <v>azo es de un mes, no de seis.</v>
      </c>
      <c r="B51" s="57" t="str">
        <f t="shared" si="6"/>
        <v>38CT</v>
      </c>
      <c r="C51" s="57" t="str">
        <f t="shared" si="7"/>
        <v>HYCTO3825</v>
      </c>
      <c r="D51" s="57" t="s">
        <v>7879</v>
      </c>
      <c r="E51" s="57" t="s">
        <v>7878</v>
      </c>
      <c r="F51" s="59" t="s">
        <v>18892</v>
      </c>
      <c r="G51" s="58" t="str">
        <f t="shared" si="3"/>
        <v>O38</v>
      </c>
      <c r="H51" s="59">
        <v>38</v>
      </c>
      <c r="I51" s="58" t="str">
        <f t="shared" si="4"/>
        <v>25</v>
      </c>
      <c r="J51" s="23">
        <v>25</v>
      </c>
      <c r="K51" s="59" t="s">
        <v>19030</v>
      </c>
      <c r="L51" s="59" t="s">
        <v>1387</v>
      </c>
      <c r="M51" s="59" t="s">
        <v>7302</v>
      </c>
      <c r="N51" s="59" t="s">
        <v>7303</v>
      </c>
      <c r="O51" s="59" t="s">
        <v>3882</v>
      </c>
      <c r="P51" s="59" t="s">
        <v>6103</v>
      </c>
      <c r="Q51" s="62"/>
      <c r="R51" s="62">
        <v>1</v>
      </c>
      <c r="S51" s="62"/>
      <c r="T51" s="62"/>
      <c r="U51" s="63" t="s">
        <v>19029</v>
      </c>
    </row>
    <row r="52" spans="1:21" ht="100.8">
      <c r="A52" s="57" t="str">
        <f t="shared" si="5"/>
        <v>ente del formato contractual.</v>
      </c>
      <c r="B52" s="57" t="str">
        <f t="shared" si="6"/>
        <v>39CT</v>
      </c>
      <c r="C52" s="57" t="str">
        <f t="shared" si="7"/>
        <v>HYCTO3925</v>
      </c>
      <c r="D52" s="57" t="s">
        <v>7879</v>
      </c>
      <c r="E52" s="57" t="s">
        <v>7878</v>
      </c>
      <c r="F52" s="59" t="s">
        <v>18892</v>
      </c>
      <c r="G52" s="58" t="str">
        <f t="shared" si="3"/>
        <v>O39</v>
      </c>
      <c r="H52" s="59">
        <v>39</v>
      </c>
      <c r="I52" s="58" t="str">
        <f t="shared" si="4"/>
        <v>25</v>
      </c>
      <c r="J52" s="23">
        <v>25</v>
      </c>
      <c r="K52" s="59" t="s">
        <v>6874</v>
      </c>
      <c r="L52" s="59" t="s">
        <v>1387</v>
      </c>
      <c r="M52" s="59" t="s">
        <v>6875</v>
      </c>
      <c r="N52" s="59" t="s">
        <v>6876</v>
      </c>
      <c r="O52" s="59" t="s">
        <v>6877</v>
      </c>
      <c r="P52" s="59" t="s">
        <v>6878</v>
      </c>
      <c r="Q52" s="62"/>
      <c r="R52" s="62">
        <v>1</v>
      </c>
      <c r="S52" s="62"/>
      <c r="T52" s="62"/>
      <c r="U52" s="63" t="s">
        <v>19028</v>
      </c>
    </row>
    <row r="53" spans="1:21" ht="115.2">
      <c r="A53" s="57" t="str">
        <f t="shared" si="5"/>
        <v xml:space="preserve"> el acceso a la autorización.</v>
      </c>
      <c r="B53" s="57" t="str">
        <f t="shared" si="6"/>
        <v>40CT</v>
      </c>
      <c r="C53" s="57" t="str">
        <f t="shared" si="7"/>
        <v>HYCTO4025</v>
      </c>
      <c r="D53" s="57" t="s">
        <v>7879</v>
      </c>
      <c r="E53" s="57" t="s">
        <v>7878</v>
      </c>
      <c r="F53" s="59" t="s">
        <v>18892</v>
      </c>
      <c r="G53" s="58" t="str">
        <f t="shared" si="3"/>
        <v>O40</v>
      </c>
      <c r="H53" s="59">
        <v>40</v>
      </c>
      <c r="I53" s="58" t="str">
        <f t="shared" si="4"/>
        <v>25</v>
      </c>
      <c r="J53" s="23">
        <v>25</v>
      </c>
      <c r="K53" s="59" t="s">
        <v>19027</v>
      </c>
      <c r="L53" s="59" t="s">
        <v>522</v>
      </c>
      <c r="M53" s="59" t="s">
        <v>19026</v>
      </c>
      <c r="N53" s="59" t="s">
        <v>19025</v>
      </c>
      <c r="O53" s="59" t="s">
        <v>19024</v>
      </c>
      <c r="P53" s="59" t="s">
        <v>19023</v>
      </c>
      <c r="Q53" s="62"/>
      <c r="R53" s="62">
        <v>4</v>
      </c>
      <c r="S53" s="62"/>
      <c r="T53" s="62"/>
      <c r="U53" s="63" t="s">
        <v>19022</v>
      </c>
    </row>
    <row r="54" spans="1:21" ht="115.2">
      <c r="A54" s="33" t="str">
        <f t="shared" si="5"/>
        <v xml:space="preserve"> las obligaciones salariales.</v>
      </c>
      <c r="B54" s="33" t="str">
        <f t="shared" si="6"/>
        <v>41CT</v>
      </c>
      <c r="C54" s="33" t="str">
        <f t="shared" si="7"/>
        <v>HYCTO4125</v>
      </c>
      <c r="D54" s="33" t="s">
        <v>7879</v>
      </c>
      <c r="E54" s="33" t="s">
        <v>7878</v>
      </c>
      <c r="F54" s="188" t="s">
        <v>18892</v>
      </c>
      <c r="G54" s="233" t="str">
        <f t="shared" si="3"/>
        <v>O41</v>
      </c>
      <c r="H54" s="188">
        <v>41</v>
      </c>
      <c r="I54" s="233" t="str">
        <f t="shared" si="4"/>
        <v>25</v>
      </c>
      <c r="J54" s="23">
        <v>25</v>
      </c>
      <c r="K54" s="188" t="s">
        <v>3964</v>
      </c>
      <c r="L54" s="188" t="s">
        <v>523</v>
      </c>
      <c r="M54" s="188" t="s">
        <v>3965</v>
      </c>
      <c r="N54" s="188" t="s">
        <v>3966</v>
      </c>
      <c r="O54" s="188" t="s">
        <v>3967</v>
      </c>
      <c r="P54" s="188" t="s">
        <v>3968</v>
      </c>
      <c r="Q54" s="189"/>
      <c r="R54" s="189">
        <v>3</v>
      </c>
      <c r="S54" s="189"/>
      <c r="T54" s="189"/>
      <c r="U54" s="190" t="s">
        <v>19021</v>
      </c>
    </row>
    <row r="55" spans="1:21" ht="100.8">
      <c r="A55" s="33" t="str">
        <f t="shared" si="5"/>
        <v>a operar legalmente como ETT.</v>
      </c>
      <c r="B55" s="33" t="str">
        <f t="shared" si="6"/>
        <v>42CT</v>
      </c>
      <c r="C55" s="33" t="str">
        <f t="shared" si="7"/>
        <v>HYCTO4225</v>
      </c>
      <c r="D55" s="33" t="s">
        <v>7879</v>
      </c>
      <c r="E55" s="33" t="s">
        <v>7878</v>
      </c>
      <c r="F55" s="188" t="s">
        <v>18892</v>
      </c>
      <c r="G55" s="233" t="str">
        <f t="shared" si="3"/>
        <v>O42</v>
      </c>
      <c r="H55" s="188">
        <v>42</v>
      </c>
      <c r="I55" s="233" t="str">
        <f t="shared" si="4"/>
        <v>25</v>
      </c>
      <c r="J55" s="23">
        <v>25</v>
      </c>
      <c r="K55" s="188" t="s">
        <v>3969</v>
      </c>
      <c r="L55" s="188" t="s">
        <v>524</v>
      </c>
      <c r="M55" s="188" t="s">
        <v>3970</v>
      </c>
      <c r="N55" s="188" t="s">
        <v>3971</v>
      </c>
      <c r="O55" s="188" t="s">
        <v>3972</v>
      </c>
      <c r="P55" s="188" t="s">
        <v>3973</v>
      </c>
      <c r="Q55" s="189"/>
      <c r="R55" s="189">
        <v>2</v>
      </c>
      <c r="S55" s="189"/>
      <c r="T55" s="189"/>
      <c r="U55" s="190" t="s">
        <v>19020</v>
      </c>
    </row>
    <row r="56" spans="1:21" ht="100.8">
      <c r="A56" s="33" t="str">
        <f t="shared" si="5"/>
        <v>pueden desempeñar legalmente.</v>
      </c>
      <c r="B56" s="33" t="str">
        <f t="shared" si="6"/>
        <v>43CT</v>
      </c>
      <c r="C56" s="33" t="str">
        <f t="shared" si="7"/>
        <v>HYCTO4325</v>
      </c>
      <c r="D56" s="33" t="s">
        <v>7879</v>
      </c>
      <c r="E56" s="33" t="s">
        <v>7878</v>
      </c>
      <c r="F56" s="188" t="s">
        <v>18892</v>
      </c>
      <c r="G56" s="233" t="str">
        <f t="shared" si="3"/>
        <v>O43</v>
      </c>
      <c r="H56" s="188">
        <v>43</v>
      </c>
      <c r="I56" s="233" t="str">
        <f t="shared" si="4"/>
        <v>25</v>
      </c>
      <c r="J56" s="23">
        <v>25</v>
      </c>
      <c r="K56" s="188" t="s">
        <v>4756</v>
      </c>
      <c r="L56" s="188" t="s">
        <v>522</v>
      </c>
      <c r="M56" s="188" t="s">
        <v>4757</v>
      </c>
      <c r="N56" s="188" t="s">
        <v>4758</v>
      </c>
      <c r="O56" s="188" t="s">
        <v>4759</v>
      </c>
      <c r="P56" s="188" t="s">
        <v>528</v>
      </c>
      <c r="Q56" s="189"/>
      <c r="R56" s="189">
        <v>4</v>
      </c>
      <c r="S56" s="189"/>
      <c r="T56" s="189"/>
      <c r="U56" s="190" t="s">
        <v>19019</v>
      </c>
    </row>
    <row r="57" spans="1:21" ht="100.8">
      <c r="A57" s="99" t="str">
        <f t="shared" si="5"/>
        <v>rabajadores a otras empresas.</v>
      </c>
      <c r="B57" s="99" t="str">
        <f t="shared" si="6"/>
        <v>44CT</v>
      </c>
      <c r="C57" s="99" t="str">
        <f t="shared" si="7"/>
        <v>HYCTO4425</v>
      </c>
      <c r="D57" s="99" t="s">
        <v>7879</v>
      </c>
      <c r="E57" s="99" t="s">
        <v>7878</v>
      </c>
      <c r="F57" s="90" t="s">
        <v>18892</v>
      </c>
      <c r="G57" s="100" t="s">
        <v>27054</v>
      </c>
      <c r="H57" s="90">
        <v>44</v>
      </c>
      <c r="I57" s="100" t="s">
        <v>27055</v>
      </c>
      <c r="J57" s="23">
        <v>25</v>
      </c>
      <c r="K57" s="90" t="s">
        <v>6093</v>
      </c>
      <c r="L57" s="90" t="s">
        <v>524</v>
      </c>
      <c r="M57" s="90" t="s">
        <v>6094</v>
      </c>
      <c r="N57" s="90" t="s">
        <v>6095</v>
      </c>
      <c r="O57" s="90" t="s">
        <v>6096</v>
      </c>
      <c r="P57" s="90" t="s">
        <v>528</v>
      </c>
      <c r="Q57" s="91"/>
      <c r="R57" s="91">
        <v>2</v>
      </c>
      <c r="S57" s="91"/>
      <c r="T57" s="91"/>
      <c r="U57" s="88" t="s">
        <v>19018</v>
      </c>
    </row>
    <row r="58" spans="1:21" ht="129.6">
      <c r="A58" s="99" t="str">
        <f t="shared" si="5"/>
        <v>que la opción B sí es cierta.</v>
      </c>
      <c r="B58" s="99" t="str">
        <f t="shared" si="6"/>
        <v>45CT</v>
      </c>
      <c r="C58" s="99" t="str">
        <f t="shared" si="7"/>
        <v>HYCTO4525</v>
      </c>
      <c r="D58" s="99" t="s">
        <v>7879</v>
      </c>
      <c r="E58" s="99" t="s">
        <v>7878</v>
      </c>
      <c r="F58" s="90" t="s">
        <v>18892</v>
      </c>
      <c r="G58" s="100" t="s">
        <v>27056</v>
      </c>
      <c r="H58" s="90">
        <v>45</v>
      </c>
      <c r="I58" s="100" t="s">
        <v>27055</v>
      </c>
      <c r="J58" s="23">
        <v>25</v>
      </c>
      <c r="K58" s="90" t="s">
        <v>5870</v>
      </c>
      <c r="L58" s="90" t="s">
        <v>524</v>
      </c>
      <c r="M58" s="90" t="s">
        <v>5871</v>
      </c>
      <c r="N58" s="90" t="s">
        <v>5872</v>
      </c>
      <c r="O58" s="90" t="s">
        <v>170</v>
      </c>
      <c r="P58" s="90" t="s">
        <v>5873</v>
      </c>
      <c r="Q58" s="91"/>
      <c r="R58" s="91">
        <v>2</v>
      </c>
      <c r="S58" s="91"/>
      <c r="T58" s="91"/>
      <c r="U58" s="88" t="s">
        <v>19017</v>
      </c>
    </row>
    <row r="59" spans="1:21" ht="129.6">
      <c r="A59" s="99" t="str">
        <f t="shared" si="5"/>
        <v xml:space="preserve"> pero no de manera exclusiva.</v>
      </c>
      <c r="B59" s="99" t="str">
        <f t="shared" si="6"/>
        <v>46CT</v>
      </c>
      <c r="C59" s="99" t="str">
        <f t="shared" si="7"/>
        <v>HYCTO4625</v>
      </c>
      <c r="D59" s="99" t="s">
        <v>7879</v>
      </c>
      <c r="E59" s="99" t="s">
        <v>7878</v>
      </c>
      <c r="F59" s="90" t="s">
        <v>18892</v>
      </c>
      <c r="G59" s="100" t="s">
        <v>27057</v>
      </c>
      <c r="H59" s="90">
        <v>46</v>
      </c>
      <c r="I59" s="100" t="s">
        <v>27055</v>
      </c>
      <c r="J59" s="23">
        <v>25</v>
      </c>
      <c r="K59" s="90" t="s">
        <v>5874</v>
      </c>
      <c r="L59" s="90" t="s">
        <v>522</v>
      </c>
      <c r="M59" s="90" t="s">
        <v>5875</v>
      </c>
      <c r="N59" s="90" t="s">
        <v>5876</v>
      </c>
      <c r="O59" s="90" t="s">
        <v>5877</v>
      </c>
      <c r="P59" s="90" t="s">
        <v>528</v>
      </c>
      <c r="Q59" s="91"/>
      <c r="R59" s="91">
        <v>4</v>
      </c>
      <c r="S59" s="91"/>
      <c r="T59" s="91"/>
      <c r="U59" s="88" t="s">
        <v>19016</v>
      </c>
    </row>
    <row r="60" spans="1:21" ht="129.6">
      <c r="A60" s="99" t="str">
        <f t="shared" si="5"/>
        <v>ión al finalizar la práctica.</v>
      </c>
      <c r="B60" s="99" t="str">
        <f t="shared" si="6"/>
        <v>47CT</v>
      </c>
      <c r="C60" s="99" t="str">
        <f t="shared" si="7"/>
        <v>HYCTO4725</v>
      </c>
      <c r="D60" s="99" t="s">
        <v>7879</v>
      </c>
      <c r="E60" s="99" t="s">
        <v>7878</v>
      </c>
      <c r="F60" s="90" t="s">
        <v>18892</v>
      </c>
      <c r="G60" s="100" t="s">
        <v>27058</v>
      </c>
      <c r="H60" s="90">
        <v>47</v>
      </c>
      <c r="I60" s="100" t="s">
        <v>27055</v>
      </c>
      <c r="J60" s="23">
        <v>25</v>
      </c>
      <c r="K60" s="90" t="s">
        <v>3974</v>
      </c>
      <c r="L60" s="90" t="s">
        <v>522</v>
      </c>
      <c r="M60" s="90" t="s">
        <v>3975</v>
      </c>
      <c r="N60" s="90" t="s">
        <v>3976</v>
      </c>
      <c r="O60" s="90" t="s">
        <v>3977</v>
      </c>
      <c r="P60" s="90" t="s">
        <v>3978</v>
      </c>
      <c r="Q60" s="91"/>
      <c r="R60" s="91">
        <v>4</v>
      </c>
      <c r="S60" s="91"/>
      <c r="T60" s="91"/>
      <c r="U60" s="88" t="s">
        <v>19015</v>
      </c>
    </row>
    <row r="61" spans="1:21" ht="144">
      <c r="A61" s="99" t="str">
        <f t="shared" si="5"/>
        <v>ter se consideran diferentes.</v>
      </c>
      <c r="B61" s="99" t="str">
        <f t="shared" si="6"/>
        <v>48CT</v>
      </c>
      <c r="C61" s="99" t="str">
        <f t="shared" si="7"/>
        <v>HYCTO4825</v>
      </c>
      <c r="D61" s="99" t="s">
        <v>7879</v>
      </c>
      <c r="E61" s="99" t="s">
        <v>7878</v>
      </c>
      <c r="F61" s="90" t="s">
        <v>18892</v>
      </c>
      <c r="G61" s="100" t="s">
        <v>27059</v>
      </c>
      <c r="H61" s="90">
        <v>48</v>
      </c>
      <c r="I61" s="100" t="s">
        <v>27055</v>
      </c>
      <c r="J61" s="23">
        <v>25</v>
      </c>
      <c r="K61" s="90" t="s">
        <v>19014</v>
      </c>
      <c r="L61" s="90" t="s">
        <v>522</v>
      </c>
      <c r="M61" s="90" t="s">
        <v>19013</v>
      </c>
      <c r="N61" s="90" t="s">
        <v>19012</v>
      </c>
      <c r="O61" s="90" t="s">
        <v>19011</v>
      </c>
      <c r="P61" s="90" t="s">
        <v>19010</v>
      </c>
      <c r="Q61" s="91"/>
      <c r="R61" s="91">
        <v>4</v>
      </c>
      <c r="S61" s="91"/>
      <c r="T61" s="91"/>
      <c r="U61" s="88" t="s">
        <v>19009</v>
      </c>
    </row>
    <row r="62" spans="1:21" ht="100.8">
      <c r="A62" s="99" t="str">
        <f t="shared" si="5"/>
        <v>establecidos en la normativa.</v>
      </c>
      <c r="B62" s="99" t="str">
        <f t="shared" si="6"/>
        <v>49CT</v>
      </c>
      <c r="C62" s="99" t="str">
        <f t="shared" si="7"/>
        <v>HYCTO4925</v>
      </c>
      <c r="D62" s="99" t="s">
        <v>7879</v>
      </c>
      <c r="E62" s="99" t="s">
        <v>7878</v>
      </c>
      <c r="F62" s="90" t="s">
        <v>18892</v>
      </c>
      <c r="G62" s="100" t="s">
        <v>27060</v>
      </c>
      <c r="H62" s="90">
        <v>49</v>
      </c>
      <c r="I62" s="100" t="s">
        <v>27055</v>
      </c>
      <c r="J62" s="23">
        <v>25</v>
      </c>
      <c r="K62" s="90" t="s">
        <v>6097</v>
      </c>
      <c r="L62" s="90" t="s">
        <v>1387</v>
      </c>
      <c r="M62" s="90" t="s">
        <v>6098</v>
      </c>
      <c r="N62" s="90" t="s">
        <v>6099</v>
      </c>
      <c r="O62" s="90" t="s">
        <v>6100</v>
      </c>
      <c r="P62" s="90" t="s">
        <v>6101</v>
      </c>
      <c r="Q62" s="91"/>
      <c r="R62" s="91">
        <v>1</v>
      </c>
      <c r="S62" s="91"/>
      <c r="T62" s="91"/>
      <c r="U62" s="88" t="s">
        <v>19008</v>
      </c>
    </row>
    <row r="63" spans="1:21" ht="144">
      <c r="A63" s="99" t="str">
        <f t="shared" si="5"/>
        <v xml:space="preserve"> el plazo permitido es mayor.</v>
      </c>
      <c r="B63" s="99" t="str">
        <f t="shared" si="6"/>
        <v>50CT</v>
      </c>
      <c r="C63" s="99" t="str">
        <f t="shared" si="7"/>
        <v>HYCTO5025</v>
      </c>
      <c r="D63" s="99" t="s">
        <v>7879</v>
      </c>
      <c r="E63" s="99" t="s">
        <v>7878</v>
      </c>
      <c r="F63" s="90" t="s">
        <v>18892</v>
      </c>
      <c r="G63" s="100" t="s">
        <v>27061</v>
      </c>
      <c r="H63" s="90">
        <v>50</v>
      </c>
      <c r="I63" s="100" t="s">
        <v>27055</v>
      </c>
      <c r="J63" s="23">
        <v>25</v>
      </c>
      <c r="K63" s="90" t="s">
        <v>5450</v>
      </c>
      <c r="L63" s="90" t="s">
        <v>524</v>
      </c>
      <c r="M63" s="90" t="s">
        <v>5451</v>
      </c>
      <c r="N63" s="90" t="s">
        <v>5452</v>
      </c>
      <c r="O63" s="90" t="s">
        <v>5453</v>
      </c>
      <c r="P63" s="90" t="s">
        <v>5454</v>
      </c>
      <c r="Q63" s="91"/>
      <c r="R63" s="91">
        <v>2</v>
      </c>
      <c r="S63" s="91"/>
      <c r="T63" s="91"/>
      <c r="U63" s="88" t="s">
        <v>19007</v>
      </c>
    </row>
    <row r="64" spans="1:21" ht="100.8">
      <c r="A64" s="99" t="str">
        <f t="shared" si="5"/>
        <v xml:space="preserve"> en la legislación aplicable.</v>
      </c>
      <c r="B64" s="99" t="str">
        <f t="shared" si="6"/>
        <v>51CT</v>
      </c>
      <c r="C64" s="99" t="str">
        <f t="shared" si="7"/>
        <v>HYCTO5125</v>
      </c>
      <c r="D64" s="99" t="s">
        <v>7879</v>
      </c>
      <c r="E64" s="99" t="s">
        <v>7878</v>
      </c>
      <c r="F64" s="90" t="s">
        <v>18892</v>
      </c>
      <c r="G64" s="100" t="s">
        <v>27062</v>
      </c>
      <c r="H64" s="90">
        <v>51</v>
      </c>
      <c r="I64" s="100" t="s">
        <v>27055</v>
      </c>
      <c r="J64" s="23">
        <v>25</v>
      </c>
      <c r="K64" s="90" t="s">
        <v>6373</v>
      </c>
      <c r="L64" s="90" t="s">
        <v>1387</v>
      </c>
      <c r="M64" s="90" t="s">
        <v>6374</v>
      </c>
      <c r="N64" s="90" t="s">
        <v>6375</v>
      </c>
      <c r="O64" s="90" t="s">
        <v>6376</v>
      </c>
      <c r="P64" s="90" t="s">
        <v>6377</v>
      </c>
      <c r="Q64" s="91"/>
      <c r="R64" s="91">
        <v>1</v>
      </c>
      <c r="S64" s="91"/>
      <c r="T64" s="91"/>
      <c r="U64" s="88" t="s">
        <v>19006</v>
      </c>
    </row>
    <row r="65" spans="1:21" ht="86.4">
      <c r="A65" s="99" t="str">
        <f t="shared" si="5"/>
        <v>especificado en la normativa.</v>
      </c>
      <c r="B65" s="99" t="str">
        <f t="shared" si="6"/>
        <v>52CT</v>
      </c>
      <c r="C65" s="99" t="str">
        <f t="shared" si="7"/>
        <v>HYCTO5225</v>
      </c>
      <c r="D65" s="99" t="s">
        <v>7879</v>
      </c>
      <c r="E65" s="99" t="s">
        <v>7878</v>
      </c>
      <c r="F65" s="90" t="s">
        <v>18892</v>
      </c>
      <c r="G65" s="100" t="s">
        <v>27063</v>
      </c>
      <c r="H65" s="90">
        <v>52</v>
      </c>
      <c r="I65" s="100" t="s">
        <v>27055</v>
      </c>
      <c r="J65" s="23">
        <v>25</v>
      </c>
      <c r="K65" s="90" t="s">
        <v>19005</v>
      </c>
      <c r="L65" s="90" t="s">
        <v>523</v>
      </c>
      <c r="M65" s="90" t="s">
        <v>7303</v>
      </c>
      <c r="N65" s="90" t="s">
        <v>3882</v>
      </c>
      <c r="O65" s="90" t="s">
        <v>6103</v>
      </c>
      <c r="P65" s="90" t="s">
        <v>7205</v>
      </c>
      <c r="Q65" s="91"/>
      <c r="R65" s="91">
        <v>3</v>
      </c>
      <c r="S65" s="91"/>
      <c r="T65" s="91"/>
      <c r="U65" s="88" t="s">
        <v>19004</v>
      </c>
    </row>
    <row r="66" spans="1:21" ht="72">
      <c r="A66" s="99" t="str">
        <f t="shared" si="5"/>
        <v xml:space="preserve"> establece estos porcentajes.</v>
      </c>
      <c r="B66" s="99" t="str">
        <f t="shared" si="6"/>
        <v>53CT</v>
      </c>
      <c r="C66" s="99" t="str">
        <f t="shared" si="7"/>
        <v>HYCTº25</v>
      </c>
      <c r="D66" s="99" t="s">
        <v>7879</v>
      </c>
      <c r="E66" s="99" t="s">
        <v>7878</v>
      </c>
      <c r="F66" s="90" t="s">
        <v>18892</v>
      </c>
      <c r="G66" s="100" t="s">
        <v>31052</v>
      </c>
      <c r="H66" s="90">
        <v>53</v>
      </c>
      <c r="I66" s="100" t="s">
        <v>27055</v>
      </c>
      <c r="J66" s="23">
        <v>25</v>
      </c>
      <c r="K66" s="90" t="s">
        <v>5878</v>
      </c>
      <c r="L66" s="90" t="s">
        <v>522</v>
      </c>
      <c r="M66" s="90" t="s">
        <v>5879</v>
      </c>
      <c r="N66" s="90" t="s">
        <v>5880</v>
      </c>
      <c r="O66" s="90" t="s">
        <v>5881</v>
      </c>
      <c r="P66" s="90" t="s">
        <v>171</v>
      </c>
      <c r="Q66" s="91"/>
      <c r="R66" s="91">
        <v>4</v>
      </c>
      <c r="S66" s="91"/>
      <c r="T66" s="91"/>
      <c r="U66" s="88" t="s">
        <v>19003</v>
      </c>
    </row>
    <row r="67" spans="1:21" ht="129.6">
      <c r="A67" s="99" t="str">
        <f t="shared" ref="A67:A98" si="8">RIGHT(U67,29)</f>
        <v>itar su repetición en exceso.</v>
      </c>
      <c r="B67" s="99" t="str">
        <f t="shared" ref="B67:B98" si="9">H67&amp;F67</f>
        <v>54CT</v>
      </c>
      <c r="C67" s="99" t="str">
        <f t="shared" ref="C67:C98" si="10">D67&amp;E67&amp;F67&amp;G67&amp;I67</f>
        <v>HYCTO5425</v>
      </c>
      <c r="D67" s="99" t="s">
        <v>7879</v>
      </c>
      <c r="E67" s="99" t="s">
        <v>7878</v>
      </c>
      <c r="F67" s="90" t="s">
        <v>18892</v>
      </c>
      <c r="G67" s="100" t="s">
        <v>27064</v>
      </c>
      <c r="H67" s="90">
        <v>54</v>
      </c>
      <c r="I67" s="100" t="s">
        <v>27055</v>
      </c>
      <c r="J67" s="23">
        <v>25</v>
      </c>
      <c r="K67" s="90" t="s">
        <v>4992</v>
      </c>
      <c r="L67" s="90" t="s">
        <v>522</v>
      </c>
      <c r="M67" s="90" t="s">
        <v>19002</v>
      </c>
      <c r="N67" s="90" t="s">
        <v>19001</v>
      </c>
      <c r="O67" s="90" t="s">
        <v>19000</v>
      </c>
      <c r="P67" s="90" t="s">
        <v>18999</v>
      </c>
      <c r="Q67" s="91"/>
      <c r="R67" s="91">
        <v>4</v>
      </c>
      <c r="S67" s="91"/>
      <c r="T67" s="91"/>
      <c r="U67" s="88" t="s">
        <v>18998</v>
      </c>
    </row>
    <row r="68" spans="1:21" ht="115.2">
      <c r="A68" s="99" t="str">
        <f t="shared" si="8"/>
        <v>pues la opción B es correcta.</v>
      </c>
      <c r="B68" s="99" t="str">
        <f t="shared" si="9"/>
        <v>55CT</v>
      </c>
      <c r="C68" s="99" t="str">
        <f t="shared" si="10"/>
        <v>HYCTO5525</v>
      </c>
      <c r="D68" s="99" t="s">
        <v>7879</v>
      </c>
      <c r="E68" s="99" t="s">
        <v>7878</v>
      </c>
      <c r="F68" s="90" t="s">
        <v>18892</v>
      </c>
      <c r="G68" s="100" t="s">
        <v>27065</v>
      </c>
      <c r="H68" s="90">
        <v>55</v>
      </c>
      <c r="I68" s="100" t="s">
        <v>27055</v>
      </c>
      <c r="J68" s="23">
        <v>25</v>
      </c>
      <c r="K68" s="90" t="s">
        <v>6643</v>
      </c>
      <c r="L68" s="90" t="s">
        <v>524</v>
      </c>
      <c r="M68" s="90" t="s">
        <v>6644</v>
      </c>
      <c r="N68" s="90" t="s">
        <v>6645</v>
      </c>
      <c r="O68" s="90" t="s">
        <v>6646</v>
      </c>
      <c r="P68" s="90" t="s">
        <v>171</v>
      </c>
      <c r="Q68" s="91"/>
      <c r="R68" s="91">
        <v>2</v>
      </c>
      <c r="S68" s="91"/>
      <c r="T68" s="91"/>
      <c r="U68" s="88" t="s">
        <v>18997</v>
      </c>
    </row>
    <row r="69" spans="1:21" ht="72">
      <c r="A69" s="99" t="str">
        <f t="shared" si="8"/>
        <v xml:space="preserve"> aplicables en este contexto.</v>
      </c>
      <c r="B69" s="99" t="str">
        <f t="shared" si="9"/>
        <v>56CT</v>
      </c>
      <c r="C69" s="99" t="str">
        <f t="shared" si="10"/>
        <v>HYCTO5625</v>
      </c>
      <c r="D69" s="99" t="s">
        <v>7879</v>
      </c>
      <c r="E69" s="99" t="s">
        <v>7878</v>
      </c>
      <c r="F69" s="90" t="s">
        <v>18892</v>
      </c>
      <c r="G69" s="100" t="s">
        <v>27066</v>
      </c>
      <c r="H69" s="90">
        <v>56</v>
      </c>
      <c r="I69" s="100" t="s">
        <v>27055</v>
      </c>
      <c r="J69" s="23">
        <v>25</v>
      </c>
      <c r="K69" s="90" t="s">
        <v>18996</v>
      </c>
      <c r="L69" s="90" t="s">
        <v>524</v>
      </c>
      <c r="M69" s="90" t="s">
        <v>3961</v>
      </c>
      <c r="N69" s="90" t="s">
        <v>3962</v>
      </c>
      <c r="O69" s="90" t="s">
        <v>3963</v>
      </c>
      <c r="P69" s="90" t="s">
        <v>18995</v>
      </c>
      <c r="Q69" s="91"/>
      <c r="R69" s="91">
        <v>2</v>
      </c>
      <c r="S69" s="91"/>
      <c r="T69" s="91"/>
      <c r="U69" s="88" t="s">
        <v>18994</v>
      </c>
    </row>
    <row r="70" spans="1:21" ht="115.2">
      <c r="A70" s="99" t="str">
        <f t="shared" si="8"/>
        <v>que la opción B es verdadera.</v>
      </c>
      <c r="B70" s="99" t="str">
        <f t="shared" si="9"/>
        <v>57CT</v>
      </c>
      <c r="C70" s="99" t="str">
        <f t="shared" si="10"/>
        <v>HYCTO5725</v>
      </c>
      <c r="D70" s="99" t="s">
        <v>7879</v>
      </c>
      <c r="E70" s="99" t="s">
        <v>7878</v>
      </c>
      <c r="F70" s="90" t="s">
        <v>18892</v>
      </c>
      <c r="G70" s="100" t="s">
        <v>27067</v>
      </c>
      <c r="H70" s="90">
        <v>57</v>
      </c>
      <c r="I70" s="100" t="s">
        <v>27055</v>
      </c>
      <c r="J70" s="23">
        <v>25</v>
      </c>
      <c r="K70" s="90" t="s">
        <v>4992</v>
      </c>
      <c r="L70" s="90" t="s">
        <v>524</v>
      </c>
      <c r="M70" s="90" t="s">
        <v>4993</v>
      </c>
      <c r="N70" s="90" t="s">
        <v>4994</v>
      </c>
      <c r="O70" s="90" t="s">
        <v>4995</v>
      </c>
      <c r="P70" s="90" t="s">
        <v>171</v>
      </c>
      <c r="Q70" s="91"/>
      <c r="R70" s="91">
        <v>2</v>
      </c>
      <c r="S70" s="91"/>
      <c r="T70" s="91"/>
      <c r="U70" s="88" t="s">
        <v>18993</v>
      </c>
    </row>
    <row r="71" spans="1:21" ht="86.4">
      <c r="A71" s="99" t="str">
        <f t="shared" si="8"/>
        <v>es incorrecta porque hay dos.</v>
      </c>
      <c r="B71" s="99" t="str">
        <f t="shared" si="9"/>
        <v>58CT</v>
      </c>
      <c r="C71" s="99" t="str">
        <f t="shared" si="10"/>
        <v>HYCTO5825</v>
      </c>
      <c r="D71" s="99" t="s">
        <v>7879</v>
      </c>
      <c r="E71" s="99" t="s">
        <v>7878</v>
      </c>
      <c r="F71" s="90" t="s">
        <v>18892</v>
      </c>
      <c r="G71" s="100" t="s">
        <v>27068</v>
      </c>
      <c r="H71" s="90">
        <v>58</v>
      </c>
      <c r="I71" s="100" t="s">
        <v>27055</v>
      </c>
      <c r="J71" s="23">
        <v>25</v>
      </c>
      <c r="K71" s="90" t="s">
        <v>7254</v>
      </c>
      <c r="L71" s="90" t="s">
        <v>1387</v>
      </c>
      <c r="M71" s="90" t="s">
        <v>7304</v>
      </c>
      <c r="N71" s="90" t="s">
        <v>7305</v>
      </c>
      <c r="O71" s="90" t="s">
        <v>7306</v>
      </c>
      <c r="P71" s="90" t="s">
        <v>7307</v>
      </c>
      <c r="Q71" s="91"/>
      <c r="R71" s="91">
        <v>1</v>
      </c>
      <c r="S71" s="91"/>
      <c r="T71" s="91"/>
      <c r="U71" s="88" t="s">
        <v>18992</v>
      </c>
    </row>
    <row r="72" spans="1:21" ht="57.6">
      <c r="A72" s="99" t="str">
        <f t="shared" si="8"/>
        <v>os formativos en el Estatuto.</v>
      </c>
      <c r="B72" s="99" t="str">
        <f t="shared" si="9"/>
        <v>59CT</v>
      </c>
      <c r="C72" s="99" t="str">
        <f t="shared" si="10"/>
        <v>HYCTO5925</v>
      </c>
      <c r="D72" s="99" t="s">
        <v>7879</v>
      </c>
      <c r="E72" s="99" t="s">
        <v>7878</v>
      </c>
      <c r="F72" s="90" t="s">
        <v>18892</v>
      </c>
      <c r="G72" s="100" t="s">
        <v>27069</v>
      </c>
      <c r="H72" s="90">
        <v>59</v>
      </c>
      <c r="I72" s="100" t="s">
        <v>27055</v>
      </c>
      <c r="J72" s="23">
        <v>25</v>
      </c>
      <c r="K72" s="90" t="s">
        <v>4562</v>
      </c>
      <c r="L72" s="90" t="s">
        <v>524</v>
      </c>
      <c r="M72" s="90">
        <v>10</v>
      </c>
      <c r="N72" s="90">
        <v>11</v>
      </c>
      <c r="O72" s="90">
        <v>12</v>
      </c>
      <c r="P72" s="90">
        <v>13</v>
      </c>
      <c r="Q72" s="91"/>
      <c r="R72" s="91">
        <v>2</v>
      </c>
      <c r="S72" s="91"/>
      <c r="T72" s="91"/>
      <c r="U72" s="88" t="s">
        <v>18991</v>
      </c>
    </row>
    <row r="73" spans="1:21" ht="72">
      <c r="A73" s="99" t="str">
        <f t="shared" si="8"/>
        <v>s meses permitido por la ley.</v>
      </c>
      <c r="B73" s="99" t="str">
        <f t="shared" si="9"/>
        <v>60CT</v>
      </c>
      <c r="C73" s="99" t="str">
        <f t="shared" si="10"/>
        <v>HYCTO6025</v>
      </c>
      <c r="D73" s="99" t="s">
        <v>7879</v>
      </c>
      <c r="E73" s="99" t="s">
        <v>7878</v>
      </c>
      <c r="F73" s="90" t="s">
        <v>18892</v>
      </c>
      <c r="G73" s="100" t="s">
        <v>27070</v>
      </c>
      <c r="H73" s="90">
        <v>60</v>
      </c>
      <c r="I73" s="100" t="s">
        <v>27055</v>
      </c>
      <c r="J73" s="23">
        <v>25</v>
      </c>
      <c r="K73" s="90" t="s">
        <v>7253</v>
      </c>
      <c r="L73" s="90" t="s">
        <v>523</v>
      </c>
      <c r="M73" s="90" t="s">
        <v>7302</v>
      </c>
      <c r="N73" s="90" t="s">
        <v>7303</v>
      </c>
      <c r="O73" s="90" t="s">
        <v>3882</v>
      </c>
      <c r="P73" s="90" t="s">
        <v>1460</v>
      </c>
      <c r="Q73" s="91"/>
      <c r="R73" s="91">
        <v>3</v>
      </c>
      <c r="S73" s="91"/>
      <c r="T73" s="91"/>
      <c r="U73" s="88" t="s">
        <v>18990</v>
      </c>
    </row>
    <row r="74" spans="1:21" ht="100.8">
      <c r="A74" s="99" t="str">
        <f t="shared" si="8"/>
        <v>os en condiciones permitidas.</v>
      </c>
      <c r="B74" s="99" t="str">
        <f t="shared" si="9"/>
        <v>61CT</v>
      </c>
      <c r="C74" s="99" t="str">
        <f t="shared" si="10"/>
        <v>HYCTO6125</v>
      </c>
      <c r="D74" s="99" t="s">
        <v>7879</v>
      </c>
      <c r="E74" s="99" t="s">
        <v>7878</v>
      </c>
      <c r="F74" s="90" t="s">
        <v>18892</v>
      </c>
      <c r="G74" s="100" t="s">
        <v>27071</v>
      </c>
      <c r="H74" s="90">
        <v>61</v>
      </c>
      <c r="I74" s="100" t="s">
        <v>27055</v>
      </c>
      <c r="J74" s="23">
        <v>25</v>
      </c>
      <c r="K74" s="90" t="s">
        <v>5882</v>
      </c>
      <c r="L74" s="90" t="s">
        <v>522</v>
      </c>
      <c r="M74" s="90" t="s">
        <v>5883</v>
      </c>
      <c r="N74" s="90" t="s">
        <v>5884</v>
      </c>
      <c r="O74" s="90" t="s">
        <v>5885</v>
      </c>
      <c r="P74" s="90" t="s">
        <v>171</v>
      </c>
      <c r="Q74" s="91"/>
      <c r="R74" s="91">
        <v>4</v>
      </c>
      <c r="S74" s="91"/>
      <c r="T74" s="91"/>
      <c r="U74" s="88" t="s">
        <v>18989</v>
      </c>
    </row>
    <row r="75" spans="1:21" ht="57.6">
      <c r="A75" s="99" t="str">
        <f t="shared" si="8"/>
        <v xml:space="preserve"> días fijado en la normativa.</v>
      </c>
      <c r="B75" s="99" t="str">
        <f t="shared" si="9"/>
        <v>62CT</v>
      </c>
      <c r="C75" s="99" t="str">
        <f t="shared" si="10"/>
        <v>HYCTO6225</v>
      </c>
      <c r="D75" s="99" t="s">
        <v>7879</v>
      </c>
      <c r="E75" s="99" t="s">
        <v>7878</v>
      </c>
      <c r="F75" s="90" t="s">
        <v>18892</v>
      </c>
      <c r="G75" s="100" t="s">
        <v>27072</v>
      </c>
      <c r="H75" s="90">
        <v>62</v>
      </c>
      <c r="I75" s="100" t="s">
        <v>27055</v>
      </c>
      <c r="J75" s="23">
        <v>25</v>
      </c>
      <c r="K75" s="90" t="s">
        <v>7252</v>
      </c>
      <c r="L75" s="90" t="s">
        <v>1387</v>
      </c>
      <c r="M75" s="90" t="s">
        <v>7298</v>
      </c>
      <c r="N75" s="90" t="s">
        <v>7299</v>
      </c>
      <c r="O75" s="90" t="s">
        <v>7300</v>
      </c>
      <c r="P75" s="90" t="s">
        <v>7301</v>
      </c>
      <c r="Q75" s="91"/>
      <c r="R75" s="91">
        <v>1</v>
      </c>
      <c r="S75" s="91"/>
      <c r="T75" s="91"/>
      <c r="U75" s="88" t="s">
        <v>18988</v>
      </c>
    </row>
    <row r="76" spans="1:21" ht="100.8">
      <c r="A76" s="99" t="str">
        <f t="shared" si="8"/>
        <v>e la causa de la sustitución.</v>
      </c>
      <c r="B76" s="99" t="str">
        <f t="shared" si="9"/>
        <v>63CT</v>
      </c>
      <c r="C76" s="99" t="str">
        <f t="shared" si="10"/>
        <v>HYCTO6325</v>
      </c>
      <c r="D76" s="99" t="s">
        <v>7879</v>
      </c>
      <c r="E76" s="99" t="s">
        <v>7878</v>
      </c>
      <c r="F76" s="90" t="s">
        <v>18892</v>
      </c>
      <c r="G76" s="100" t="s">
        <v>27073</v>
      </c>
      <c r="H76" s="90">
        <v>63</v>
      </c>
      <c r="I76" s="100" t="s">
        <v>27055</v>
      </c>
      <c r="J76" s="23">
        <v>25</v>
      </c>
      <c r="K76" s="90" t="s">
        <v>5188</v>
      </c>
      <c r="L76" s="90" t="s">
        <v>522</v>
      </c>
      <c r="M76" s="90" t="s">
        <v>5189</v>
      </c>
      <c r="N76" s="90" t="s">
        <v>5190</v>
      </c>
      <c r="O76" s="90" t="s">
        <v>5191</v>
      </c>
      <c r="P76" s="90" t="s">
        <v>1469</v>
      </c>
      <c r="Q76" s="91"/>
      <c r="R76" s="91">
        <v>4</v>
      </c>
      <c r="S76" s="91"/>
      <c r="T76" s="91"/>
      <c r="U76" s="88" t="s">
        <v>18987</v>
      </c>
    </row>
    <row r="77" spans="1:21" ht="100.8">
      <c r="A77" s="99" t="str">
        <f t="shared" si="8"/>
        <v>adecuadas según la normativa.</v>
      </c>
      <c r="B77" s="99" t="str">
        <f t="shared" si="9"/>
        <v>64CT</v>
      </c>
      <c r="C77" s="99" t="str">
        <f t="shared" si="10"/>
        <v>HYCTO6425</v>
      </c>
      <c r="D77" s="99" t="s">
        <v>7879</v>
      </c>
      <c r="E77" s="99" t="s">
        <v>7878</v>
      </c>
      <c r="F77" s="90" t="s">
        <v>18892</v>
      </c>
      <c r="G77" s="100" t="s">
        <v>27074</v>
      </c>
      <c r="H77" s="90">
        <v>64</v>
      </c>
      <c r="I77" s="100" t="s">
        <v>27055</v>
      </c>
      <c r="J77" s="23">
        <v>25</v>
      </c>
      <c r="K77" s="90" t="s">
        <v>7251</v>
      </c>
      <c r="L77" s="90" t="s">
        <v>522</v>
      </c>
      <c r="M77" s="90" t="s">
        <v>7295</v>
      </c>
      <c r="N77" s="90" t="s">
        <v>7296</v>
      </c>
      <c r="O77" s="90" t="s">
        <v>7297</v>
      </c>
      <c r="P77" s="90" t="s">
        <v>171</v>
      </c>
      <c r="Q77" s="91"/>
      <c r="R77" s="91">
        <v>4</v>
      </c>
      <c r="S77" s="91"/>
      <c r="T77" s="91"/>
      <c r="U77" s="88" t="s">
        <v>18986</v>
      </c>
    </row>
    <row r="78" spans="1:21" ht="86.4">
      <c r="A78" s="99" t="str">
        <f t="shared" si="8"/>
        <v>o de contratos es de 90 días.</v>
      </c>
      <c r="B78" s="99" t="str">
        <f t="shared" si="9"/>
        <v>65CT</v>
      </c>
      <c r="C78" s="99" t="str">
        <f t="shared" si="10"/>
        <v>HYCTO6525</v>
      </c>
      <c r="D78" s="99" t="s">
        <v>7879</v>
      </c>
      <c r="E78" s="99" t="s">
        <v>7878</v>
      </c>
      <c r="F78" s="90" t="s">
        <v>18892</v>
      </c>
      <c r="G78" s="100" t="s">
        <v>27075</v>
      </c>
      <c r="H78" s="90">
        <v>65</v>
      </c>
      <c r="I78" s="100" t="s">
        <v>27055</v>
      </c>
      <c r="J78" s="23">
        <v>25</v>
      </c>
      <c r="K78" s="90" t="s">
        <v>4760</v>
      </c>
      <c r="L78" s="90" t="s">
        <v>522</v>
      </c>
      <c r="M78" s="90" t="s">
        <v>4761</v>
      </c>
      <c r="N78" s="90" t="s">
        <v>4762</v>
      </c>
      <c r="O78" s="90" t="s">
        <v>4763</v>
      </c>
      <c r="P78" s="90" t="s">
        <v>4764</v>
      </c>
      <c r="Q78" s="91"/>
      <c r="R78" s="91">
        <v>4</v>
      </c>
      <c r="S78" s="91"/>
      <c r="T78" s="91"/>
      <c r="U78" s="88" t="s">
        <v>18985</v>
      </c>
    </row>
    <row r="79" spans="1:21" ht="100.8">
      <c r="A79" s="99" t="str">
        <f t="shared" si="8"/>
        <v>rmativa permite una prórroga.</v>
      </c>
      <c r="B79" s="99" t="str">
        <f t="shared" si="9"/>
        <v>66CT</v>
      </c>
      <c r="C79" s="99" t="str">
        <f t="shared" si="10"/>
        <v>HYCTO6625</v>
      </c>
      <c r="D79" s="99" t="s">
        <v>7879</v>
      </c>
      <c r="E79" s="99" t="s">
        <v>7878</v>
      </c>
      <c r="F79" s="90" t="s">
        <v>18892</v>
      </c>
      <c r="G79" s="100" t="s">
        <v>27076</v>
      </c>
      <c r="H79" s="90">
        <v>66</v>
      </c>
      <c r="I79" s="100" t="s">
        <v>27055</v>
      </c>
      <c r="J79" s="23">
        <v>25</v>
      </c>
      <c r="K79" s="90" t="s">
        <v>6378</v>
      </c>
      <c r="L79" s="90" t="s">
        <v>523</v>
      </c>
      <c r="M79" s="90" t="s">
        <v>6379</v>
      </c>
      <c r="N79" s="90" t="s">
        <v>6380</v>
      </c>
      <c r="O79" s="90" t="s">
        <v>6381</v>
      </c>
      <c r="P79" s="90" t="s">
        <v>6382</v>
      </c>
      <c r="Q79" s="91"/>
      <c r="R79" s="91">
        <v>3</v>
      </c>
      <c r="S79" s="91"/>
      <c r="T79" s="91"/>
      <c r="U79" s="88" t="s">
        <v>18984</v>
      </c>
    </row>
    <row r="80" spans="1:21" ht="86.4">
      <c r="A80" s="99" t="str">
        <f t="shared" si="8"/>
        <v xml:space="preserve"> año ni mucho menos 18 meses.</v>
      </c>
      <c r="B80" s="99" t="str">
        <f t="shared" si="9"/>
        <v>67CT</v>
      </c>
      <c r="C80" s="99" t="str">
        <f t="shared" si="10"/>
        <v>HYCTO6725</v>
      </c>
      <c r="D80" s="99" t="s">
        <v>7879</v>
      </c>
      <c r="E80" s="99" t="s">
        <v>7878</v>
      </c>
      <c r="F80" s="90" t="s">
        <v>18892</v>
      </c>
      <c r="G80" s="100" t="s">
        <v>27077</v>
      </c>
      <c r="H80" s="90">
        <v>67</v>
      </c>
      <c r="I80" s="100" t="s">
        <v>27055</v>
      </c>
      <c r="J80" s="23">
        <v>25</v>
      </c>
      <c r="K80" s="90" t="s">
        <v>7200</v>
      </c>
      <c r="L80" s="90" t="s">
        <v>524</v>
      </c>
      <c r="M80" s="90" t="s">
        <v>3883</v>
      </c>
      <c r="N80" s="90" t="s">
        <v>6103</v>
      </c>
      <c r="O80" s="90" t="s">
        <v>7205</v>
      </c>
      <c r="P80" s="90" t="s">
        <v>6105</v>
      </c>
      <c r="Q80" s="91"/>
      <c r="R80" s="91">
        <v>2</v>
      </c>
      <c r="S80" s="91"/>
      <c r="T80" s="91"/>
      <c r="U80" s="88" t="s">
        <v>18983</v>
      </c>
    </row>
    <row r="81" spans="1:21" ht="72">
      <c r="A81" s="99" t="str">
        <f t="shared" si="8"/>
        <v>la producción en el Estatuto.</v>
      </c>
      <c r="B81" s="99" t="str">
        <f t="shared" si="9"/>
        <v>68CT</v>
      </c>
      <c r="C81" s="99" t="str">
        <f t="shared" si="10"/>
        <v>HYCTO6825</v>
      </c>
      <c r="D81" s="99" t="s">
        <v>7879</v>
      </c>
      <c r="E81" s="99" t="s">
        <v>7878</v>
      </c>
      <c r="F81" s="90" t="s">
        <v>18892</v>
      </c>
      <c r="G81" s="100" t="s">
        <v>27078</v>
      </c>
      <c r="H81" s="90">
        <v>68</v>
      </c>
      <c r="I81" s="100" t="s">
        <v>27055</v>
      </c>
      <c r="J81" s="23">
        <v>25</v>
      </c>
      <c r="K81" s="90" t="s">
        <v>6102</v>
      </c>
      <c r="L81" s="90" t="s">
        <v>1387</v>
      </c>
      <c r="M81" s="90" t="s">
        <v>6103</v>
      </c>
      <c r="N81" s="90" t="s">
        <v>6104</v>
      </c>
      <c r="O81" s="90" t="s">
        <v>6105</v>
      </c>
      <c r="P81" s="90" t="s">
        <v>5712</v>
      </c>
      <c r="Q81" s="91"/>
      <c r="R81" s="91">
        <v>1</v>
      </c>
      <c r="S81" s="91"/>
      <c r="T81" s="91"/>
      <c r="U81" s="88" t="s">
        <v>18982</v>
      </c>
    </row>
    <row r="82" spans="1:21" ht="129.6">
      <c r="A82" s="99" t="str">
        <f t="shared" si="8"/>
        <v>solo a este tipo de contrato.</v>
      </c>
      <c r="B82" s="99" t="str">
        <f t="shared" si="9"/>
        <v>69CT</v>
      </c>
      <c r="C82" s="99" t="str">
        <f t="shared" si="10"/>
        <v>HYCTO6925</v>
      </c>
      <c r="D82" s="99" t="s">
        <v>7879</v>
      </c>
      <c r="E82" s="99" t="s">
        <v>7878</v>
      </c>
      <c r="F82" s="90" t="s">
        <v>18892</v>
      </c>
      <c r="G82" s="100" t="s">
        <v>27079</v>
      </c>
      <c r="H82" s="90">
        <v>69</v>
      </c>
      <c r="I82" s="100" t="s">
        <v>27055</v>
      </c>
      <c r="J82" s="23">
        <v>25</v>
      </c>
      <c r="K82" s="90" t="s">
        <v>3979</v>
      </c>
      <c r="L82" s="90" t="s">
        <v>524</v>
      </c>
      <c r="M82" s="90" t="s">
        <v>3980</v>
      </c>
      <c r="N82" s="90" t="s">
        <v>3981</v>
      </c>
      <c r="O82" s="90" t="s">
        <v>3982</v>
      </c>
      <c r="P82" s="90" t="s">
        <v>3983</v>
      </c>
      <c r="Q82" s="91"/>
      <c r="R82" s="91">
        <v>2</v>
      </c>
      <c r="S82" s="91"/>
      <c r="T82" s="91"/>
      <c r="U82" s="88" t="s">
        <v>18981</v>
      </c>
    </row>
    <row r="83" spans="1:21" ht="100.8">
      <c r="A83" s="99" t="str">
        <f t="shared" si="8"/>
        <v>os contratos por sustitución.</v>
      </c>
      <c r="B83" s="99" t="str">
        <f t="shared" si="9"/>
        <v>70CT</v>
      </c>
      <c r="C83" s="99" t="str">
        <f t="shared" si="10"/>
        <v>HYCTO7025</v>
      </c>
      <c r="D83" s="99" t="s">
        <v>7879</v>
      </c>
      <c r="E83" s="99" t="s">
        <v>7878</v>
      </c>
      <c r="F83" s="90" t="s">
        <v>18892</v>
      </c>
      <c r="G83" s="100" t="s">
        <v>27080</v>
      </c>
      <c r="H83" s="90">
        <v>70</v>
      </c>
      <c r="I83" s="100" t="s">
        <v>27055</v>
      </c>
      <c r="J83" s="23">
        <v>25</v>
      </c>
      <c r="K83" s="90" t="s">
        <v>4292</v>
      </c>
      <c r="L83" s="90" t="s">
        <v>523</v>
      </c>
      <c r="M83" s="90" t="s">
        <v>4293</v>
      </c>
      <c r="N83" s="90" t="s">
        <v>4294</v>
      </c>
      <c r="O83" s="90" t="s">
        <v>4295</v>
      </c>
      <c r="P83" s="90" t="s">
        <v>4434</v>
      </c>
      <c r="Q83" s="91"/>
      <c r="R83" s="91">
        <v>3</v>
      </c>
      <c r="S83" s="91"/>
      <c r="T83" s="91"/>
      <c r="U83" s="88" t="s">
        <v>18980</v>
      </c>
    </row>
    <row r="84" spans="1:21" ht="72">
      <c r="A84" s="99" t="str">
        <f t="shared" si="8"/>
        <v>de los contratos indefinidos.</v>
      </c>
      <c r="B84" s="99" t="str">
        <f t="shared" si="9"/>
        <v>71CT</v>
      </c>
      <c r="C84" s="99" t="str">
        <f t="shared" si="10"/>
        <v>HYCTO7125</v>
      </c>
      <c r="D84" s="99" t="s">
        <v>7879</v>
      </c>
      <c r="E84" s="99" t="s">
        <v>7878</v>
      </c>
      <c r="F84" s="90" t="s">
        <v>18892</v>
      </c>
      <c r="G84" s="100" t="s">
        <v>27081</v>
      </c>
      <c r="H84" s="90">
        <v>71</v>
      </c>
      <c r="I84" s="100" t="s">
        <v>27055</v>
      </c>
      <c r="J84" s="23">
        <v>25</v>
      </c>
      <c r="K84" s="90" t="s">
        <v>5192</v>
      </c>
      <c r="L84" s="90" t="s">
        <v>1387</v>
      </c>
      <c r="M84" s="90">
        <v>15</v>
      </c>
      <c r="N84" s="90">
        <v>16</v>
      </c>
      <c r="O84" s="90">
        <v>13</v>
      </c>
      <c r="P84" s="90">
        <v>11</v>
      </c>
      <c r="Q84" s="91"/>
      <c r="R84" s="91">
        <v>1</v>
      </c>
      <c r="S84" s="91"/>
      <c r="T84" s="91"/>
      <c r="U84" s="88" t="s">
        <v>18979</v>
      </c>
    </row>
    <row r="85" spans="1:21" ht="72">
      <c r="A85" s="99" t="str">
        <f t="shared" si="8"/>
        <v>ientras que "único" no lo es.</v>
      </c>
      <c r="B85" s="99" t="str">
        <f t="shared" si="9"/>
        <v>72CT</v>
      </c>
      <c r="C85" s="99" t="str">
        <f t="shared" si="10"/>
        <v>HYCTO7225</v>
      </c>
      <c r="D85" s="99" t="s">
        <v>7879</v>
      </c>
      <c r="E85" s="99" t="s">
        <v>7878</v>
      </c>
      <c r="F85" s="90" t="s">
        <v>18892</v>
      </c>
      <c r="G85" s="100" t="s">
        <v>27082</v>
      </c>
      <c r="H85" s="90">
        <v>72</v>
      </c>
      <c r="I85" s="100" t="s">
        <v>27055</v>
      </c>
      <c r="J85" s="23">
        <v>25</v>
      </c>
      <c r="K85" s="90" t="s">
        <v>6810</v>
      </c>
      <c r="L85" s="90" t="s">
        <v>524</v>
      </c>
      <c r="M85" s="90" t="s">
        <v>6811</v>
      </c>
      <c r="N85" s="90" t="s">
        <v>6812</v>
      </c>
      <c r="O85" s="90" t="s">
        <v>6813</v>
      </c>
      <c r="P85" s="90" t="s">
        <v>6814</v>
      </c>
      <c r="Q85" s="91"/>
      <c r="R85" s="91">
        <v>2</v>
      </c>
      <c r="S85" s="91"/>
      <c r="T85" s="91"/>
      <c r="U85" s="88" t="s">
        <v>18978</v>
      </c>
    </row>
    <row r="86" spans="1:21" ht="144">
      <c r="A86" s="99" t="str">
        <f t="shared" si="8"/>
        <v xml:space="preserve"> por cuenta ajena, no propia.</v>
      </c>
      <c r="B86" s="99" t="str">
        <f t="shared" si="9"/>
        <v>73CT</v>
      </c>
      <c r="C86" s="99" t="str">
        <f t="shared" si="10"/>
        <v>HYCTO7325</v>
      </c>
      <c r="D86" s="99" t="s">
        <v>7879</v>
      </c>
      <c r="E86" s="99" t="s">
        <v>7878</v>
      </c>
      <c r="F86" s="90" t="s">
        <v>18892</v>
      </c>
      <c r="G86" s="100" t="s">
        <v>27083</v>
      </c>
      <c r="H86" s="90">
        <v>73</v>
      </c>
      <c r="I86" s="100" t="s">
        <v>27055</v>
      </c>
      <c r="J86" s="23">
        <v>25</v>
      </c>
      <c r="K86" s="90" t="s">
        <v>18977</v>
      </c>
      <c r="L86" s="90" t="s">
        <v>522</v>
      </c>
      <c r="M86" s="90" t="s">
        <v>18976</v>
      </c>
      <c r="N86" s="90" t="s">
        <v>18975</v>
      </c>
      <c r="O86" s="90" t="s">
        <v>18974</v>
      </c>
      <c r="P86" s="90" t="s">
        <v>18973</v>
      </c>
      <c r="Q86" s="91"/>
      <c r="R86" s="91">
        <v>4</v>
      </c>
      <c r="S86" s="91"/>
      <c r="T86" s="91"/>
      <c r="U86" s="88" t="s">
        <v>18972</v>
      </c>
    </row>
    <row r="87" spans="1:21" ht="115.2">
      <c r="A87" s="99" t="str">
        <f t="shared" si="8"/>
        <v>to de trabajo en el Estatuto.</v>
      </c>
      <c r="B87" s="99" t="str">
        <f t="shared" si="9"/>
        <v>74CT</v>
      </c>
      <c r="C87" s="99" t="str">
        <f t="shared" si="10"/>
        <v>HYCTO7425</v>
      </c>
      <c r="D87" s="99" t="s">
        <v>7879</v>
      </c>
      <c r="E87" s="99" t="s">
        <v>7878</v>
      </c>
      <c r="F87" s="90" t="s">
        <v>18892</v>
      </c>
      <c r="G87" s="100" t="s">
        <v>27084</v>
      </c>
      <c r="H87" s="90">
        <v>74</v>
      </c>
      <c r="I87" s="100" t="s">
        <v>27055</v>
      </c>
      <c r="J87" s="23">
        <v>25</v>
      </c>
      <c r="K87" s="90" t="s">
        <v>18971</v>
      </c>
      <c r="L87" s="90" t="s">
        <v>522</v>
      </c>
      <c r="M87" s="90" t="s">
        <v>18970</v>
      </c>
      <c r="N87" s="90" t="s">
        <v>18969</v>
      </c>
      <c r="O87" s="90" t="s">
        <v>18968</v>
      </c>
      <c r="P87" s="90" t="s">
        <v>18967</v>
      </c>
      <c r="Q87" s="91"/>
      <c r="R87" s="91">
        <v>4</v>
      </c>
      <c r="S87" s="91"/>
      <c r="T87" s="91"/>
      <c r="U87" s="88" t="s">
        <v>18966</v>
      </c>
    </row>
    <row r="88" spans="1:21" ht="115.2">
      <c r="A88" s="99" t="str">
        <f t="shared" si="8"/>
        <v>de la actividad desarrollada.</v>
      </c>
      <c r="B88" s="99" t="str">
        <f t="shared" si="9"/>
        <v>75CT</v>
      </c>
      <c r="C88" s="99" t="str">
        <f t="shared" si="10"/>
        <v>HYCTO7525</v>
      </c>
      <c r="D88" s="99" t="s">
        <v>7879</v>
      </c>
      <c r="E88" s="99" t="s">
        <v>7878</v>
      </c>
      <c r="F88" s="90" t="s">
        <v>18892</v>
      </c>
      <c r="G88" s="100" t="s">
        <v>27085</v>
      </c>
      <c r="H88" s="90">
        <v>75</v>
      </c>
      <c r="I88" s="100" t="s">
        <v>27055</v>
      </c>
      <c r="J88" s="23">
        <v>25</v>
      </c>
      <c r="K88" s="90" t="s">
        <v>18965</v>
      </c>
      <c r="L88" s="90" t="s">
        <v>1387</v>
      </c>
      <c r="M88" s="90" t="s">
        <v>18961</v>
      </c>
      <c r="N88" s="90" t="s">
        <v>18964</v>
      </c>
      <c r="O88" s="90" t="s">
        <v>18963</v>
      </c>
      <c r="P88" s="90" t="s">
        <v>18962</v>
      </c>
      <c r="Q88" s="91"/>
      <c r="R88" s="91">
        <v>1</v>
      </c>
      <c r="S88" s="91"/>
      <c r="T88" s="91"/>
      <c r="U88" s="88" t="s">
        <v>18960</v>
      </c>
    </row>
    <row r="89" spans="1:21" ht="158.4">
      <c r="A89" s="99" t="str">
        <f t="shared" si="8"/>
        <v xml:space="preserve"> corresponden al artículo 43.</v>
      </c>
      <c r="B89" s="99" t="str">
        <f t="shared" si="9"/>
        <v>76CT</v>
      </c>
      <c r="C89" s="99" t="str">
        <f t="shared" si="10"/>
        <v>HYCTO7625</v>
      </c>
      <c r="D89" s="99" t="s">
        <v>7879</v>
      </c>
      <c r="E89" s="99" t="s">
        <v>7878</v>
      </c>
      <c r="F89" s="90" t="s">
        <v>18892</v>
      </c>
      <c r="G89" s="100" t="s">
        <v>27086</v>
      </c>
      <c r="H89" s="90">
        <v>76</v>
      </c>
      <c r="I89" s="100" t="s">
        <v>27055</v>
      </c>
      <c r="J89" s="23">
        <v>25</v>
      </c>
      <c r="K89" s="90" t="s">
        <v>18959</v>
      </c>
      <c r="L89" s="90" t="s">
        <v>523</v>
      </c>
      <c r="M89" s="90" t="s">
        <v>18958</v>
      </c>
      <c r="N89" s="90" t="s">
        <v>18957</v>
      </c>
      <c r="O89" s="90" t="s">
        <v>18945</v>
      </c>
      <c r="P89" s="90" t="s">
        <v>18956</v>
      </c>
      <c r="Q89" s="91"/>
      <c r="R89" s="91">
        <v>3</v>
      </c>
      <c r="S89" s="91"/>
      <c r="T89" s="91"/>
      <c r="U89" s="88" t="s">
        <v>18955</v>
      </c>
    </row>
    <row r="90" spans="1:21" ht="100.8">
      <c r="A90" s="99" t="str">
        <f t="shared" si="8"/>
        <v>atación de obras y servicios.</v>
      </c>
      <c r="B90" s="99" t="str">
        <f t="shared" si="9"/>
        <v>77CT</v>
      </c>
      <c r="C90" s="99" t="str">
        <f t="shared" si="10"/>
        <v>HYCTO7725</v>
      </c>
      <c r="D90" s="99" t="s">
        <v>7879</v>
      </c>
      <c r="E90" s="99" t="s">
        <v>7878</v>
      </c>
      <c r="F90" s="90" t="s">
        <v>18892</v>
      </c>
      <c r="G90" s="100" t="s">
        <v>27087</v>
      </c>
      <c r="H90" s="90">
        <v>77</v>
      </c>
      <c r="I90" s="100" t="s">
        <v>27055</v>
      </c>
      <c r="J90" s="23">
        <v>25</v>
      </c>
      <c r="K90" s="90" t="s">
        <v>18954</v>
      </c>
      <c r="L90" s="90" t="s">
        <v>523</v>
      </c>
      <c r="M90" s="90" t="s">
        <v>18950</v>
      </c>
      <c r="N90" s="90" t="s">
        <v>18948</v>
      </c>
      <c r="O90" s="90" t="s">
        <v>18949</v>
      </c>
      <c r="P90" s="90" t="s">
        <v>18951</v>
      </c>
      <c r="Q90" s="91"/>
      <c r="R90" s="91">
        <v>3</v>
      </c>
      <c r="S90" s="91"/>
      <c r="T90" s="91"/>
      <c r="U90" s="88" t="s">
        <v>18953</v>
      </c>
    </row>
    <row r="91" spans="1:21" ht="101.4" thickBot="1">
      <c r="A91" s="99" t="str">
        <f t="shared" si="8"/>
        <v>an la cesión de trabajadores.</v>
      </c>
      <c r="B91" s="99" t="str">
        <f t="shared" si="9"/>
        <v>78CT</v>
      </c>
      <c r="C91" s="99" t="str">
        <f t="shared" si="10"/>
        <v>HYCTO7825</v>
      </c>
      <c r="D91" s="99" t="s">
        <v>7879</v>
      </c>
      <c r="E91" s="99" t="s">
        <v>7878</v>
      </c>
      <c r="F91" s="90" t="s">
        <v>18892</v>
      </c>
      <c r="G91" s="100" t="s">
        <v>27088</v>
      </c>
      <c r="H91" s="90">
        <v>78</v>
      </c>
      <c r="I91" s="100" t="s">
        <v>27055</v>
      </c>
      <c r="J91" s="23">
        <v>25</v>
      </c>
      <c r="K91" s="406" t="s">
        <v>18952</v>
      </c>
      <c r="L91" s="406" t="s">
        <v>522</v>
      </c>
      <c r="M91" s="406" t="s">
        <v>18951</v>
      </c>
      <c r="N91" s="406" t="s">
        <v>18950</v>
      </c>
      <c r="O91" s="406" t="s">
        <v>18949</v>
      </c>
      <c r="P91" s="406" t="s">
        <v>18948</v>
      </c>
      <c r="Q91" s="91"/>
      <c r="R91" s="91">
        <v>4</v>
      </c>
      <c r="S91" s="91"/>
      <c r="T91" s="91"/>
      <c r="U91" s="88" t="s">
        <v>18947</v>
      </c>
    </row>
    <row r="92" spans="1:21" s="33" customFormat="1" ht="216.6" thickBot="1">
      <c r="A92" s="99" t="str">
        <f t="shared" si="8"/>
        <v>abajadores en el artículo 43.</v>
      </c>
      <c r="B92" s="99" t="str">
        <f t="shared" si="9"/>
        <v>79CT</v>
      </c>
      <c r="C92" s="99" t="str">
        <f t="shared" si="10"/>
        <v>HYCTO7925</v>
      </c>
      <c r="D92" s="99" t="s">
        <v>7879</v>
      </c>
      <c r="E92" s="99" t="s">
        <v>7878</v>
      </c>
      <c r="F92" s="90" t="s">
        <v>18892</v>
      </c>
      <c r="G92" s="100" t="s">
        <v>27089</v>
      </c>
      <c r="H92" s="90">
        <v>79</v>
      </c>
      <c r="I92" s="100" t="s">
        <v>27055</v>
      </c>
      <c r="J92" s="23">
        <v>25</v>
      </c>
      <c r="K92" s="406" t="s">
        <v>18946</v>
      </c>
      <c r="L92" s="406" t="s">
        <v>522</v>
      </c>
      <c r="M92" s="406" t="s">
        <v>18945</v>
      </c>
      <c r="N92" s="406" t="s">
        <v>18944</v>
      </c>
      <c r="O92" s="406" t="s">
        <v>18943</v>
      </c>
      <c r="P92" s="406" t="s">
        <v>18942</v>
      </c>
      <c r="Q92" s="91"/>
      <c r="R92" s="91">
        <v>4</v>
      </c>
      <c r="S92" s="91"/>
      <c r="T92" s="91"/>
      <c r="U92" s="88" t="s">
        <v>18941</v>
      </c>
    </row>
    <row r="93" spans="1:21" s="33" customFormat="1" ht="187.8" thickBot="1">
      <c r="A93" s="99" t="str">
        <f t="shared" si="8"/>
        <v>o con la actividad principal.</v>
      </c>
      <c r="B93" s="99" t="str">
        <f t="shared" si="9"/>
        <v>80CT</v>
      </c>
      <c r="C93" s="99" t="str">
        <f t="shared" si="10"/>
        <v>HYCTO8025</v>
      </c>
      <c r="D93" s="99" t="s">
        <v>7879</v>
      </c>
      <c r="E93" s="99" t="s">
        <v>7878</v>
      </c>
      <c r="F93" s="90" t="s">
        <v>18892</v>
      </c>
      <c r="G93" s="100" t="s">
        <v>27090</v>
      </c>
      <c r="H93" s="90">
        <v>80</v>
      </c>
      <c r="I93" s="100" t="s">
        <v>27055</v>
      </c>
      <c r="J93" s="23">
        <v>25</v>
      </c>
      <c r="K93" s="406" t="s">
        <v>18940</v>
      </c>
      <c r="L93" s="406" t="s">
        <v>524</v>
      </c>
      <c r="M93" s="406" t="s">
        <v>18939</v>
      </c>
      <c r="N93" s="406" t="s">
        <v>18936</v>
      </c>
      <c r="O93" s="406" t="s">
        <v>18938</v>
      </c>
      <c r="P93" s="406" t="s">
        <v>18937</v>
      </c>
      <c r="Q93" s="91"/>
      <c r="R93" s="91">
        <v>2</v>
      </c>
      <c r="S93" s="91"/>
      <c r="T93" s="91"/>
      <c r="U93" s="88" t="s">
        <v>18935</v>
      </c>
    </row>
    <row r="94" spans="1:21" s="33" customFormat="1" ht="115.8" thickBot="1">
      <c r="A94" s="99" t="str">
        <f t="shared" si="8"/>
        <v>se a la representación legal.</v>
      </c>
      <c r="B94" s="99" t="str">
        <f t="shared" si="9"/>
        <v>81CT</v>
      </c>
      <c r="C94" s="99" t="str">
        <f t="shared" si="10"/>
        <v>HYCTO8125</v>
      </c>
      <c r="D94" s="99" t="s">
        <v>7879</v>
      </c>
      <c r="E94" s="99" t="s">
        <v>7878</v>
      </c>
      <c r="F94" s="90" t="s">
        <v>18892</v>
      </c>
      <c r="G94" s="100" t="s">
        <v>27091</v>
      </c>
      <c r="H94" s="90">
        <v>81</v>
      </c>
      <c r="I94" s="100" t="s">
        <v>27055</v>
      </c>
      <c r="J94" s="23">
        <v>25</v>
      </c>
      <c r="K94" s="406" t="s">
        <v>18934</v>
      </c>
      <c r="L94" s="406" t="s">
        <v>522</v>
      </c>
      <c r="M94" s="406" t="s">
        <v>18933</v>
      </c>
      <c r="N94" s="406" t="s">
        <v>18932</v>
      </c>
      <c r="O94" s="406" t="s">
        <v>18931</v>
      </c>
      <c r="P94" s="406" t="s">
        <v>18930</v>
      </c>
      <c r="Q94" s="91"/>
      <c r="R94" s="91">
        <v>4</v>
      </c>
      <c r="S94" s="91"/>
      <c r="T94" s="91"/>
      <c r="U94" s="88" t="s">
        <v>18929</v>
      </c>
    </row>
    <row r="95" spans="1:21" s="33" customFormat="1" ht="130.19999999999999" thickBot="1">
      <c r="A95" s="99" t="str">
        <f t="shared" si="8"/>
        <v xml:space="preserve"> el plazo real es de 30 días.</v>
      </c>
      <c r="B95" s="99" t="str">
        <f t="shared" si="9"/>
        <v>82CT</v>
      </c>
      <c r="C95" s="99" t="str">
        <f t="shared" si="10"/>
        <v>HYCTO8225</v>
      </c>
      <c r="D95" s="99" t="s">
        <v>7879</v>
      </c>
      <c r="E95" s="99" t="s">
        <v>7878</v>
      </c>
      <c r="F95" s="90" t="s">
        <v>18892</v>
      </c>
      <c r="G95" s="100" t="s">
        <v>27092</v>
      </c>
      <c r="H95" s="90">
        <v>82</v>
      </c>
      <c r="I95" s="100" t="s">
        <v>27055</v>
      </c>
      <c r="J95" s="23">
        <v>25</v>
      </c>
      <c r="K95" s="406" t="s">
        <v>18928</v>
      </c>
      <c r="L95" s="406" t="s">
        <v>1387</v>
      </c>
      <c r="M95" s="406" t="s">
        <v>18924</v>
      </c>
      <c r="N95" s="406" t="s">
        <v>18927</v>
      </c>
      <c r="O95" s="406" t="s">
        <v>18926</v>
      </c>
      <c r="P95" s="406" t="s">
        <v>18925</v>
      </c>
      <c r="Q95" s="91"/>
      <c r="R95" s="91">
        <v>1</v>
      </c>
      <c r="S95" s="91"/>
      <c r="T95" s="91"/>
      <c r="U95" s="88" t="s">
        <v>18923</v>
      </c>
    </row>
    <row r="96" spans="1:21" s="33" customFormat="1" ht="144.6" thickBot="1">
      <c r="A96" s="99" t="str">
        <f t="shared" si="8"/>
        <v>n las condiciones para todas.</v>
      </c>
      <c r="B96" s="99" t="str">
        <f t="shared" si="9"/>
        <v>89CT</v>
      </c>
      <c r="C96" s="99" t="str">
        <f t="shared" si="10"/>
        <v>AYCTO8925</v>
      </c>
      <c r="D96" s="99" t="s">
        <v>1389</v>
      </c>
      <c r="E96" s="99" t="s">
        <v>7878</v>
      </c>
      <c r="F96" s="151" t="s">
        <v>18892</v>
      </c>
      <c r="G96" s="100" t="s">
        <v>27099</v>
      </c>
      <c r="H96" s="90">
        <v>89</v>
      </c>
      <c r="I96" s="100" t="s">
        <v>27055</v>
      </c>
      <c r="J96" s="23">
        <v>25</v>
      </c>
      <c r="K96" s="278" t="s">
        <v>18965</v>
      </c>
      <c r="L96" s="278" t="s">
        <v>1387</v>
      </c>
      <c r="M96" s="278" t="s">
        <v>18961</v>
      </c>
      <c r="N96" s="278" t="s">
        <v>18964</v>
      </c>
      <c r="O96" s="278" t="s">
        <v>18963</v>
      </c>
      <c r="P96" s="278" t="s">
        <v>18962</v>
      </c>
      <c r="Q96" s="91" t="s">
        <v>8270</v>
      </c>
      <c r="R96" s="91">
        <f t="shared" ref="R96:R127" si="11">IF(L96="A",1,IF(L96="B",2,IF(L96="C",3,4)))</f>
        <v>1</v>
      </c>
      <c r="S96" s="91"/>
      <c r="T96" s="91"/>
      <c r="U96" s="88" t="s">
        <v>26984</v>
      </c>
    </row>
    <row r="97" spans="1:21" s="33" customFormat="1" ht="144.6" thickBot="1">
      <c r="A97" s="99" t="str">
        <f t="shared" si="8"/>
        <v>tículo 42, no al artículo 43.</v>
      </c>
      <c r="B97" s="33" t="str">
        <f t="shared" si="9"/>
        <v>90CT</v>
      </c>
      <c r="C97" s="33" t="str">
        <f t="shared" si="10"/>
        <v>AYCTO9025</v>
      </c>
      <c r="D97" s="33" t="s">
        <v>1389</v>
      </c>
      <c r="E97" s="33" t="s">
        <v>7878</v>
      </c>
      <c r="F97" s="263" t="s">
        <v>18892</v>
      </c>
      <c r="G97" s="100" t="s">
        <v>27101</v>
      </c>
      <c r="H97" s="188">
        <v>90</v>
      </c>
      <c r="I97" s="100" t="s">
        <v>27055</v>
      </c>
      <c r="J97" s="23">
        <v>25</v>
      </c>
      <c r="K97" s="310" t="s">
        <v>18959</v>
      </c>
      <c r="L97" s="310" t="s">
        <v>523</v>
      </c>
      <c r="M97" s="310" t="s">
        <v>18958</v>
      </c>
      <c r="N97" s="310" t="s">
        <v>18957</v>
      </c>
      <c r="O97" s="310" t="s">
        <v>18945</v>
      </c>
      <c r="P97" s="310" t="s">
        <v>18956</v>
      </c>
      <c r="Q97" s="189" t="s">
        <v>8270</v>
      </c>
      <c r="R97" s="189">
        <f t="shared" si="11"/>
        <v>3</v>
      </c>
      <c r="S97" s="189"/>
      <c r="T97" s="189"/>
      <c r="U97" s="190" t="s">
        <v>26985</v>
      </c>
    </row>
    <row r="98" spans="1:21" s="33" customFormat="1" ht="130.19999999999999" thickBot="1">
      <c r="A98" s="99" t="str">
        <f t="shared" si="8"/>
        <v>jo, no sobre subcontratación.</v>
      </c>
      <c r="B98" s="33" t="str">
        <f t="shared" si="9"/>
        <v>91CT</v>
      </c>
      <c r="C98" s="33" t="str">
        <f t="shared" si="10"/>
        <v>AYCTO9125</v>
      </c>
      <c r="D98" s="33" t="s">
        <v>1389</v>
      </c>
      <c r="E98" s="33" t="s">
        <v>7878</v>
      </c>
      <c r="F98" s="263" t="s">
        <v>18892</v>
      </c>
      <c r="G98" s="100" t="s">
        <v>27103</v>
      </c>
      <c r="H98" s="188">
        <v>91</v>
      </c>
      <c r="I98" s="100" t="s">
        <v>27055</v>
      </c>
      <c r="J98" s="23">
        <v>25</v>
      </c>
      <c r="K98" s="310" t="s">
        <v>18954</v>
      </c>
      <c r="L98" s="310" t="s">
        <v>523</v>
      </c>
      <c r="M98" s="310" t="s">
        <v>18950</v>
      </c>
      <c r="N98" s="310" t="s">
        <v>18948</v>
      </c>
      <c r="O98" s="310" t="s">
        <v>18949</v>
      </c>
      <c r="P98" s="310" t="s">
        <v>18951</v>
      </c>
      <c r="Q98" s="189" t="s">
        <v>8270</v>
      </c>
      <c r="R98" s="189">
        <f t="shared" si="11"/>
        <v>3</v>
      </c>
      <c r="S98" s="189"/>
      <c r="T98" s="189"/>
      <c r="U98" s="190" t="s">
        <v>26986</v>
      </c>
    </row>
    <row r="99" spans="1:21" s="33" customFormat="1" ht="115.8" thickBot="1">
      <c r="A99" s="99" t="str">
        <f t="shared" ref="A99:A130" si="12">RIGHT(U99,29)</f>
        <v>trabajo temporal autorizadas.</v>
      </c>
      <c r="B99" s="33" t="str">
        <f t="shared" ref="B99:B130" si="13">H99&amp;F99</f>
        <v>92CT</v>
      </c>
      <c r="C99" s="33" t="str">
        <f t="shared" ref="C99:C130" si="14">D99&amp;E99&amp;F99&amp;G99&amp;I99</f>
        <v>AYCTO9225</v>
      </c>
      <c r="D99" s="33" t="s">
        <v>1389</v>
      </c>
      <c r="E99" s="33" t="s">
        <v>7878</v>
      </c>
      <c r="F99" s="263" t="s">
        <v>18892</v>
      </c>
      <c r="G99" s="100" t="s">
        <v>27105</v>
      </c>
      <c r="H99" s="188">
        <v>92</v>
      </c>
      <c r="I99" s="100" t="s">
        <v>27055</v>
      </c>
      <c r="J99" s="23">
        <v>25</v>
      </c>
      <c r="K99" s="310" t="s">
        <v>18952</v>
      </c>
      <c r="L99" s="310" t="s">
        <v>522</v>
      </c>
      <c r="M99" s="310" t="s">
        <v>18951</v>
      </c>
      <c r="N99" s="310" t="s">
        <v>18950</v>
      </c>
      <c r="O99" s="310" t="s">
        <v>18949</v>
      </c>
      <c r="P99" s="310" t="s">
        <v>18948</v>
      </c>
      <c r="Q99" s="189" t="s">
        <v>8270</v>
      </c>
      <c r="R99" s="189">
        <f t="shared" si="11"/>
        <v>4</v>
      </c>
      <c r="S99" s="189"/>
      <c r="T99" s="189"/>
      <c r="U99" s="190" t="s">
        <v>26987</v>
      </c>
    </row>
    <row r="100" spans="1:21" s="33" customFormat="1" ht="144.6" thickBot="1">
      <c r="A100" s="99" t="str">
        <f t="shared" si="12"/>
        <v xml:space="preserve"> a las personas trabajadoras.</v>
      </c>
      <c r="B100" s="33" t="str">
        <f t="shared" si="13"/>
        <v>93CT</v>
      </c>
      <c r="C100" s="33" t="str">
        <f t="shared" si="14"/>
        <v>AYCTO9325</v>
      </c>
      <c r="D100" s="33" t="s">
        <v>1389</v>
      </c>
      <c r="E100" s="33" t="s">
        <v>7878</v>
      </c>
      <c r="F100" s="263" t="s">
        <v>18892</v>
      </c>
      <c r="G100" s="100" t="s">
        <v>27107</v>
      </c>
      <c r="H100" s="188">
        <v>93</v>
      </c>
      <c r="I100" s="100" t="s">
        <v>27055</v>
      </c>
      <c r="J100" s="23">
        <v>25</v>
      </c>
      <c r="K100" s="310" t="s">
        <v>18946</v>
      </c>
      <c r="L100" s="310" t="s">
        <v>522</v>
      </c>
      <c r="M100" s="310" t="s">
        <v>18945</v>
      </c>
      <c r="N100" s="310" t="s">
        <v>18944</v>
      </c>
      <c r="O100" s="310" t="s">
        <v>18943</v>
      </c>
      <c r="P100" s="310" t="s">
        <v>18942</v>
      </c>
      <c r="Q100" s="189" t="s">
        <v>8270</v>
      </c>
      <c r="R100" s="189">
        <f t="shared" si="11"/>
        <v>4</v>
      </c>
      <c r="S100" s="189"/>
      <c r="T100" s="189"/>
      <c r="U100" s="190" t="s">
        <v>26988</v>
      </c>
    </row>
    <row r="101" spans="1:21" s="33" customFormat="1" ht="173.4" thickBot="1">
      <c r="A101" s="99" t="str">
        <f t="shared" si="12"/>
        <v>tas a reglamentación pública.</v>
      </c>
      <c r="B101" s="33" t="str">
        <f t="shared" si="13"/>
        <v>94CT</v>
      </c>
      <c r="C101" s="33" t="str">
        <f t="shared" si="14"/>
        <v>AYCTO9425</v>
      </c>
      <c r="D101" s="33" t="s">
        <v>1389</v>
      </c>
      <c r="E101" s="33" t="s">
        <v>7878</v>
      </c>
      <c r="F101" s="263" t="s">
        <v>18892</v>
      </c>
      <c r="G101" s="100" t="s">
        <v>27108</v>
      </c>
      <c r="H101" s="188">
        <v>94</v>
      </c>
      <c r="I101" s="100" t="s">
        <v>27055</v>
      </c>
      <c r="J101" s="23">
        <v>25</v>
      </c>
      <c r="K101" s="310" t="s">
        <v>18940</v>
      </c>
      <c r="L101" s="310" t="s">
        <v>524</v>
      </c>
      <c r="M101" s="310" t="s">
        <v>18939</v>
      </c>
      <c r="N101" s="310" t="s">
        <v>18936</v>
      </c>
      <c r="O101" s="310" t="s">
        <v>18938</v>
      </c>
      <c r="P101" s="310" t="s">
        <v>18937</v>
      </c>
      <c r="Q101" s="189" t="s">
        <v>8270</v>
      </c>
      <c r="R101" s="189">
        <f t="shared" si="11"/>
        <v>2</v>
      </c>
      <c r="S101" s="189"/>
      <c r="T101" s="189"/>
      <c r="U101" s="190" t="s">
        <v>26989</v>
      </c>
    </row>
    <row r="102" spans="1:21" s="33" customFormat="1" ht="130.19999999999999" thickBot="1">
      <c r="A102" s="99" t="str">
        <f t="shared" si="12"/>
        <v>abajadores de la subcontrata.</v>
      </c>
      <c r="B102" s="33" t="str">
        <f t="shared" si="13"/>
        <v>95CT</v>
      </c>
      <c r="C102" s="33" t="str">
        <f t="shared" si="14"/>
        <v>AYCTO9525</v>
      </c>
      <c r="D102" s="33" t="s">
        <v>1389</v>
      </c>
      <c r="E102" s="33" t="s">
        <v>7878</v>
      </c>
      <c r="F102" s="263" t="s">
        <v>18892</v>
      </c>
      <c r="G102" s="100" t="s">
        <v>27109</v>
      </c>
      <c r="H102" s="188">
        <v>95</v>
      </c>
      <c r="I102" s="100" t="s">
        <v>27055</v>
      </c>
      <c r="J102" s="23">
        <v>25</v>
      </c>
      <c r="K102" s="310" t="s">
        <v>18934</v>
      </c>
      <c r="L102" s="310" t="s">
        <v>522</v>
      </c>
      <c r="M102" s="310" t="s">
        <v>18933</v>
      </c>
      <c r="N102" s="310" t="s">
        <v>18932</v>
      </c>
      <c r="O102" s="310" t="s">
        <v>18931</v>
      </c>
      <c r="P102" s="310" t="s">
        <v>18930</v>
      </c>
      <c r="Q102" s="189" t="s">
        <v>8270</v>
      </c>
      <c r="R102" s="189">
        <f t="shared" si="11"/>
        <v>4</v>
      </c>
      <c r="S102" s="189"/>
      <c r="T102" s="189"/>
      <c r="U102" s="190" t="s">
        <v>26990</v>
      </c>
    </row>
    <row r="103" spans="1:21" s="33" customFormat="1" ht="130.19999999999999" thickBot="1">
      <c r="A103" s="99" t="str">
        <f t="shared" si="12"/>
        <v xml:space="preserve"> 15 días no sería suficiente.</v>
      </c>
      <c r="B103" s="33" t="str">
        <f t="shared" si="13"/>
        <v>96CT</v>
      </c>
      <c r="C103" s="33" t="str">
        <f t="shared" si="14"/>
        <v>AYCTO9625</v>
      </c>
      <c r="D103" s="33" t="s">
        <v>1389</v>
      </c>
      <c r="E103" s="33" t="s">
        <v>7878</v>
      </c>
      <c r="F103" s="263" t="s">
        <v>18892</v>
      </c>
      <c r="G103" s="100" t="s">
        <v>27110</v>
      </c>
      <c r="H103" s="188">
        <v>96</v>
      </c>
      <c r="I103" s="100" t="s">
        <v>27055</v>
      </c>
      <c r="J103" s="23">
        <v>25</v>
      </c>
      <c r="K103" s="310" t="s">
        <v>18928</v>
      </c>
      <c r="L103" s="310" t="s">
        <v>1387</v>
      </c>
      <c r="M103" s="310" t="s">
        <v>18924</v>
      </c>
      <c r="N103" s="310" t="s">
        <v>18927</v>
      </c>
      <c r="O103" s="310" t="s">
        <v>18926</v>
      </c>
      <c r="P103" s="310" t="s">
        <v>18925</v>
      </c>
      <c r="Q103" s="189" t="s">
        <v>8270</v>
      </c>
      <c r="R103" s="189">
        <f t="shared" si="11"/>
        <v>1</v>
      </c>
      <c r="S103" s="189"/>
      <c r="T103" s="189"/>
      <c r="U103" s="190" t="s">
        <v>26991</v>
      </c>
    </row>
    <row r="104" spans="1:21" ht="101.4" thickBot="1">
      <c r="A104" s="99" t="str">
        <f t="shared" si="12"/>
        <v xml:space="preserve"> y mercantiles, no laborales.</v>
      </c>
      <c r="B104" s="33" t="str">
        <f t="shared" si="13"/>
        <v>97CT</v>
      </c>
      <c r="C104" s="33" t="str">
        <f t="shared" si="14"/>
        <v>AYCTO9725</v>
      </c>
      <c r="D104" s="33" t="s">
        <v>1389</v>
      </c>
      <c r="E104" s="33" t="s">
        <v>7878</v>
      </c>
      <c r="F104" s="263" t="s">
        <v>18892</v>
      </c>
      <c r="G104" s="100" t="s">
        <v>27111</v>
      </c>
      <c r="H104" s="188">
        <v>97</v>
      </c>
      <c r="I104" s="100" t="s">
        <v>27055</v>
      </c>
      <c r="J104" s="23">
        <v>25</v>
      </c>
      <c r="K104" s="311" t="s">
        <v>26731</v>
      </c>
      <c r="L104" s="310" t="s">
        <v>1387</v>
      </c>
      <c r="M104" s="310" t="s">
        <v>26732</v>
      </c>
      <c r="N104" s="310" t="s">
        <v>26733</v>
      </c>
      <c r="O104" s="310" t="s">
        <v>26734</v>
      </c>
      <c r="P104" s="310" t="s">
        <v>26735</v>
      </c>
      <c r="Q104" s="189" t="s">
        <v>8270</v>
      </c>
      <c r="R104" s="189">
        <f t="shared" si="11"/>
        <v>1</v>
      </c>
      <c r="S104" s="189"/>
      <c r="T104" s="189"/>
      <c r="U104" s="190" t="s">
        <v>26992</v>
      </c>
    </row>
    <row r="105" spans="1:21" ht="101.4" thickBot="1">
      <c r="A105" s="99" t="str">
        <f t="shared" si="12"/>
        <v>n el contrato laboral típico.</v>
      </c>
      <c r="B105" s="33" t="str">
        <f t="shared" si="13"/>
        <v>98CT</v>
      </c>
      <c r="C105" s="33" t="str">
        <f t="shared" si="14"/>
        <v>AYCTO9825</v>
      </c>
      <c r="D105" s="33" t="s">
        <v>1389</v>
      </c>
      <c r="E105" s="33" t="s">
        <v>7878</v>
      </c>
      <c r="F105" s="263" t="s">
        <v>18892</v>
      </c>
      <c r="G105" s="100" t="s">
        <v>27112</v>
      </c>
      <c r="H105" s="188">
        <v>98</v>
      </c>
      <c r="I105" s="100" t="s">
        <v>27055</v>
      </c>
      <c r="J105" s="23">
        <v>25</v>
      </c>
      <c r="K105" s="311" t="s">
        <v>26736</v>
      </c>
      <c r="L105" s="310" t="s">
        <v>524</v>
      </c>
      <c r="M105" s="310" t="s">
        <v>26737</v>
      </c>
      <c r="N105" s="310" t="s">
        <v>26738</v>
      </c>
      <c r="O105" s="310" t="s">
        <v>26739</v>
      </c>
      <c r="P105" s="310" t="s">
        <v>26740</v>
      </c>
      <c r="Q105" s="189" t="s">
        <v>8270</v>
      </c>
      <c r="R105" s="189">
        <f t="shared" si="11"/>
        <v>2</v>
      </c>
      <c r="S105" s="189"/>
      <c r="T105" s="189"/>
      <c r="U105" s="190" t="s">
        <v>26993</v>
      </c>
    </row>
    <row r="106" spans="1:21" ht="87" thickBot="1">
      <c r="A106" s="99" t="str">
        <f t="shared" si="12"/>
        <v>se especifica otra modalidad.</v>
      </c>
      <c r="B106" s="33" t="str">
        <f t="shared" si="13"/>
        <v>99CT</v>
      </c>
      <c r="C106" s="33" t="str">
        <f t="shared" si="14"/>
        <v>AYCTO9925</v>
      </c>
      <c r="D106" s="33" t="s">
        <v>1389</v>
      </c>
      <c r="E106" s="33" t="s">
        <v>7878</v>
      </c>
      <c r="F106" s="263" t="s">
        <v>18892</v>
      </c>
      <c r="G106" s="100" t="s">
        <v>31053</v>
      </c>
      <c r="H106" s="188">
        <v>99</v>
      </c>
      <c r="I106" s="100" t="s">
        <v>27055</v>
      </c>
      <c r="J106" s="23">
        <v>25</v>
      </c>
      <c r="K106" s="311" t="s">
        <v>26741</v>
      </c>
      <c r="L106" s="310" t="s">
        <v>522</v>
      </c>
      <c r="M106" s="310" t="s">
        <v>26742</v>
      </c>
      <c r="N106" s="310" t="s">
        <v>26743</v>
      </c>
      <c r="O106" s="310" t="s">
        <v>26744</v>
      </c>
      <c r="P106" s="310" t="s">
        <v>26745</v>
      </c>
      <c r="Q106" s="189" t="s">
        <v>8270</v>
      </c>
      <c r="R106" s="189">
        <f t="shared" si="11"/>
        <v>4</v>
      </c>
      <c r="S106" s="189"/>
      <c r="T106" s="189"/>
      <c r="U106" s="190" t="s">
        <v>26994</v>
      </c>
    </row>
    <row r="107" spans="1:21" ht="87" thickBot="1">
      <c r="A107" s="99" t="str">
        <f t="shared" si="12"/>
        <v>atos temporales de este tipo.</v>
      </c>
      <c r="B107" s="33" t="str">
        <f t="shared" si="13"/>
        <v>100CT</v>
      </c>
      <c r="C107" s="33" t="str">
        <f t="shared" si="14"/>
        <v>AYCTO10025</v>
      </c>
      <c r="D107" s="33" t="s">
        <v>1389</v>
      </c>
      <c r="E107" s="33" t="s">
        <v>7878</v>
      </c>
      <c r="F107" s="263" t="s">
        <v>18892</v>
      </c>
      <c r="G107" s="100" t="s">
        <v>31054</v>
      </c>
      <c r="H107" s="188">
        <v>100</v>
      </c>
      <c r="I107" s="100" t="s">
        <v>27055</v>
      </c>
      <c r="J107" s="23">
        <v>25</v>
      </c>
      <c r="K107" s="311" t="s">
        <v>26746</v>
      </c>
      <c r="L107" s="310" t="s">
        <v>524</v>
      </c>
      <c r="M107" s="310" t="s">
        <v>3882</v>
      </c>
      <c r="N107" s="310" t="s">
        <v>6103</v>
      </c>
      <c r="O107" s="310" t="s">
        <v>6104</v>
      </c>
      <c r="P107" s="310" t="s">
        <v>26747</v>
      </c>
      <c r="Q107" s="189" t="s">
        <v>8270</v>
      </c>
      <c r="R107" s="189">
        <f t="shared" si="11"/>
        <v>2</v>
      </c>
      <c r="S107" s="189"/>
      <c r="T107" s="189"/>
      <c r="U107" s="190" t="s">
        <v>26995</v>
      </c>
    </row>
    <row r="108" spans="1:21" ht="101.4" thickBot="1">
      <c r="A108" s="99" t="str">
        <f t="shared" si="12"/>
        <v>ante de un contrato temporal.</v>
      </c>
      <c r="B108" s="33" t="str">
        <f t="shared" si="13"/>
        <v>101CT</v>
      </c>
      <c r="C108" s="33" t="str">
        <f t="shared" si="14"/>
        <v>AYCTO10125</v>
      </c>
      <c r="D108" s="33" t="s">
        <v>1389</v>
      </c>
      <c r="E108" s="33" t="s">
        <v>7878</v>
      </c>
      <c r="F108" s="263" t="s">
        <v>18892</v>
      </c>
      <c r="G108" s="100" t="s">
        <v>31055</v>
      </c>
      <c r="H108" s="188">
        <v>101</v>
      </c>
      <c r="I108" s="100" t="s">
        <v>27055</v>
      </c>
      <c r="J108" s="23">
        <v>25</v>
      </c>
      <c r="K108" s="311" t="s">
        <v>26748</v>
      </c>
      <c r="L108" s="310" t="s">
        <v>1387</v>
      </c>
      <c r="M108" s="310" t="s">
        <v>26749</v>
      </c>
      <c r="N108" s="310" t="s">
        <v>26750</v>
      </c>
      <c r="O108" s="310" t="s">
        <v>26751</v>
      </c>
      <c r="P108" s="310" t="s">
        <v>26752</v>
      </c>
      <c r="Q108" s="189" t="s">
        <v>8270</v>
      </c>
      <c r="R108" s="189">
        <f t="shared" si="11"/>
        <v>1</v>
      </c>
      <c r="S108" s="189"/>
      <c r="T108" s="189"/>
      <c r="U108" s="190" t="s">
        <v>26996</v>
      </c>
    </row>
    <row r="109" spans="1:21" ht="72.599999999999994" thickBot="1">
      <c r="A109" s="99" t="str">
        <f t="shared" si="12"/>
        <v>de el límite anual permitido.</v>
      </c>
      <c r="B109" t="str">
        <f t="shared" si="13"/>
        <v>102CT</v>
      </c>
      <c r="C109" t="str">
        <f t="shared" si="14"/>
        <v>AYCTO10225</v>
      </c>
      <c r="D109" t="s">
        <v>1389</v>
      </c>
      <c r="E109" t="s">
        <v>7878</v>
      </c>
      <c r="F109" s="10" t="s">
        <v>18892</v>
      </c>
      <c r="G109" s="100" t="s">
        <v>31056</v>
      </c>
      <c r="H109" s="12">
        <v>102</v>
      </c>
      <c r="I109" s="100" t="s">
        <v>27055</v>
      </c>
      <c r="J109" s="23">
        <v>25</v>
      </c>
      <c r="K109" s="30" t="s">
        <v>26753</v>
      </c>
      <c r="L109" s="27" t="s">
        <v>523</v>
      </c>
      <c r="M109" s="27" t="s">
        <v>3884</v>
      </c>
      <c r="N109" s="27" t="s">
        <v>18686</v>
      </c>
      <c r="O109" s="27" t="s">
        <v>3883</v>
      </c>
      <c r="P109" s="27" t="s">
        <v>26754</v>
      </c>
      <c r="Q109" s="8" t="s">
        <v>8270</v>
      </c>
      <c r="R109" s="8">
        <f t="shared" si="11"/>
        <v>3</v>
      </c>
      <c r="S109" s="8"/>
      <c r="T109" s="8"/>
      <c r="U109" s="6" t="s">
        <v>26997</v>
      </c>
    </row>
    <row r="110" spans="1:21" ht="87" thickBot="1">
      <c r="A110" s="99" t="str">
        <f t="shared" si="12"/>
        <v>ión en procesos de selección.</v>
      </c>
      <c r="B110" t="str">
        <f t="shared" si="13"/>
        <v>103CT</v>
      </c>
      <c r="C110" t="str">
        <f t="shared" si="14"/>
        <v>AYCTO10325</v>
      </c>
      <c r="D110" t="s">
        <v>1389</v>
      </c>
      <c r="E110" t="s">
        <v>7878</v>
      </c>
      <c r="F110" s="10" t="s">
        <v>18892</v>
      </c>
      <c r="G110" s="100" t="s">
        <v>31057</v>
      </c>
      <c r="H110" s="12">
        <v>103</v>
      </c>
      <c r="I110" s="100" t="s">
        <v>27055</v>
      </c>
      <c r="J110" s="23">
        <v>25</v>
      </c>
      <c r="K110" s="30" t="s">
        <v>26755</v>
      </c>
      <c r="L110" s="27" t="s">
        <v>524</v>
      </c>
      <c r="M110" s="27" t="s">
        <v>26756</v>
      </c>
      <c r="N110" s="27" t="s">
        <v>3882</v>
      </c>
      <c r="O110" s="27" t="s">
        <v>6103</v>
      </c>
      <c r="P110" s="27" t="s">
        <v>6104</v>
      </c>
      <c r="Q110" s="8" t="s">
        <v>8270</v>
      </c>
      <c r="R110" s="8">
        <f t="shared" si="11"/>
        <v>2</v>
      </c>
      <c r="S110" s="8"/>
      <c r="T110" s="8"/>
      <c r="U110" s="6" t="s">
        <v>26998</v>
      </c>
    </row>
    <row r="111" spans="1:21" ht="87" thickBot="1">
      <c r="A111" s="99" t="str">
        <f t="shared" si="12"/>
        <v>tificados de profesionalidad.</v>
      </c>
      <c r="B111" t="str">
        <f t="shared" si="13"/>
        <v>104CT</v>
      </c>
      <c r="C111" t="str">
        <f t="shared" si="14"/>
        <v>AYCTO10425</v>
      </c>
      <c r="D111" t="s">
        <v>1389</v>
      </c>
      <c r="E111" t="s">
        <v>7878</v>
      </c>
      <c r="F111" s="10" t="s">
        <v>18892</v>
      </c>
      <c r="G111" s="100" t="s">
        <v>31058</v>
      </c>
      <c r="H111" s="12">
        <v>104</v>
      </c>
      <c r="I111" s="100" t="s">
        <v>27055</v>
      </c>
      <c r="J111" s="23">
        <v>25</v>
      </c>
      <c r="K111" s="30" t="s">
        <v>26757</v>
      </c>
      <c r="L111" s="27" t="s">
        <v>523</v>
      </c>
      <c r="M111" s="27" t="s">
        <v>22045</v>
      </c>
      <c r="N111" s="27" t="s">
        <v>3961</v>
      </c>
      <c r="O111" s="27" t="s">
        <v>3962</v>
      </c>
      <c r="P111" s="27" t="s">
        <v>3963</v>
      </c>
      <c r="Q111" s="8" t="s">
        <v>8270</v>
      </c>
      <c r="R111" s="8">
        <f t="shared" si="11"/>
        <v>3</v>
      </c>
      <c r="S111" s="8"/>
      <c r="T111" s="8"/>
      <c r="U111" s="6" t="s">
        <v>26999</v>
      </c>
    </row>
    <row r="112" spans="1:21" ht="87" thickBot="1">
      <c r="A112" s="99" t="str">
        <f t="shared" si="12"/>
        <v xml:space="preserve"> primer año de este contrato.</v>
      </c>
      <c r="B112" t="str">
        <f t="shared" si="13"/>
        <v>105CT</v>
      </c>
      <c r="C112" t="str">
        <f t="shared" si="14"/>
        <v>AYCTO10525</v>
      </c>
      <c r="D112" t="s">
        <v>1389</v>
      </c>
      <c r="E112" t="s">
        <v>7878</v>
      </c>
      <c r="F112" s="10" t="s">
        <v>18892</v>
      </c>
      <c r="G112" s="100" t="s">
        <v>31059</v>
      </c>
      <c r="H112" s="12">
        <v>105</v>
      </c>
      <c r="I112" s="100" t="s">
        <v>27055</v>
      </c>
      <c r="J112" s="23">
        <v>25</v>
      </c>
      <c r="K112" s="30" t="s">
        <v>26758</v>
      </c>
      <c r="L112" s="27" t="s">
        <v>524</v>
      </c>
      <c r="M112" s="27" t="s">
        <v>24001</v>
      </c>
      <c r="N112" s="27" t="s">
        <v>26759</v>
      </c>
      <c r="O112" s="27" t="s">
        <v>22290</v>
      </c>
      <c r="P112" s="27" t="s">
        <v>22677</v>
      </c>
      <c r="Q112" s="8" t="s">
        <v>8270</v>
      </c>
      <c r="R112" s="8">
        <f t="shared" si="11"/>
        <v>2</v>
      </c>
      <c r="S112" s="8"/>
      <c r="T112" s="8"/>
      <c r="U112" s="6" t="s">
        <v>27000</v>
      </c>
    </row>
    <row r="113" spans="1:21" ht="101.4" thickBot="1">
      <c r="A113" s="99" t="str">
        <f t="shared" si="12"/>
        <v>establecer periodo de prueba.</v>
      </c>
      <c r="B113" t="str">
        <f t="shared" si="13"/>
        <v>106CT</v>
      </c>
      <c r="C113" t="str">
        <f t="shared" si="14"/>
        <v>AYCTO10625</v>
      </c>
      <c r="D113" t="s">
        <v>1389</v>
      </c>
      <c r="E113" t="s">
        <v>7878</v>
      </c>
      <c r="F113" s="10" t="s">
        <v>18892</v>
      </c>
      <c r="G113" s="100" t="s">
        <v>31060</v>
      </c>
      <c r="H113" s="12">
        <v>106</v>
      </c>
      <c r="I113" s="100" t="s">
        <v>27055</v>
      </c>
      <c r="J113" s="23">
        <v>25</v>
      </c>
      <c r="K113" s="30" t="s">
        <v>26760</v>
      </c>
      <c r="L113" s="27" t="s">
        <v>522</v>
      </c>
      <c r="M113" s="27" t="s">
        <v>26761</v>
      </c>
      <c r="N113" s="27" t="s">
        <v>26762</v>
      </c>
      <c r="O113" s="27" t="s">
        <v>26763</v>
      </c>
      <c r="P113" s="27" t="s">
        <v>20276</v>
      </c>
      <c r="Q113" s="8" t="s">
        <v>8270</v>
      </c>
      <c r="R113" s="8">
        <f t="shared" si="11"/>
        <v>4</v>
      </c>
      <c r="S113" s="8"/>
      <c r="T113" s="8"/>
      <c r="U113" s="6" t="s">
        <v>27001</v>
      </c>
    </row>
    <row r="114" spans="1:21" ht="72.599999999999994" thickBot="1">
      <c r="A114" s="99" t="str">
        <f t="shared" si="12"/>
        <v>, no el mínimo, según la ley.</v>
      </c>
      <c r="B114" t="str">
        <f t="shared" si="13"/>
        <v>107CT</v>
      </c>
      <c r="C114" t="str">
        <f t="shared" si="14"/>
        <v>AYCTO10725</v>
      </c>
      <c r="D114" t="s">
        <v>1389</v>
      </c>
      <c r="E114" t="s">
        <v>7878</v>
      </c>
      <c r="F114" s="10" t="s">
        <v>18892</v>
      </c>
      <c r="G114" s="100" t="s">
        <v>31061</v>
      </c>
      <c r="H114" s="12">
        <v>107</v>
      </c>
      <c r="I114" s="100" t="s">
        <v>27055</v>
      </c>
      <c r="J114" s="23">
        <v>25</v>
      </c>
      <c r="K114" s="30" t="s">
        <v>26764</v>
      </c>
      <c r="L114" s="27" t="s">
        <v>524</v>
      </c>
      <c r="M114" s="27" t="s">
        <v>3882</v>
      </c>
      <c r="N114" s="27" t="s">
        <v>6103</v>
      </c>
      <c r="O114" s="27" t="s">
        <v>19038</v>
      </c>
      <c r="P114" s="27" t="s">
        <v>6104</v>
      </c>
      <c r="Q114" s="8" t="s">
        <v>8270</v>
      </c>
      <c r="R114" s="8">
        <f t="shared" si="11"/>
        <v>2</v>
      </c>
      <c r="S114" s="8"/>
      <c r="T114" s="8"/>
      <c r="U114" s="6" t="s">
        <v>27002</v>
      </c>
    </row>
    <row r="115" spans="1:21" ht="101.4" thickBot="1">
      <c r="A115" s="99" t="str">
        <f t="shared" si="12"/>
        <v>ue esta opción es incorrecta.</v>
      </c>
      <c r="B115" t="str">
        <f t="shared" si="13"/>
        <v>108CT</v>
      </c>
      <c r="C115" t="str">
        <f t="shared" si="14"/>
        <v>AYCTO10825</v>
      </c>
      <c r="D115" t="s">
        <v>1389</v>
      </c>
      <c r="E115" t="s">
        <v>7878</v>
      </c>
      <c r="F115" s="10" t="s">
        <v>18892</v>
      </c>
      <c r="G115" s="100" t="s">
        <v>31062</v>
      </c>
      <c r="H115" s="12">
        <v>108</v>
      </c>
      <c r="I115" s="100" t="s">
        <v>27055</v>
      </c>
      <c r="J115" s="23">
        <v>25</v>
      </c>
      <c r="K115" s="30" t="s">
        <v>26765</v>
      </c>
      <c r="L115" s="27" t="s">
        <v>1387</v>
      </c>
      <c r="M115" s="27" t="s">
        <v>26766</v>
      </c>
      <c r="N115" s="27" t="s">
        <v>26767</v>
      </c>
      <c r="O115" s="27" t="s">
        <v>26768</v>
      </c>
      <c r="P115" s="27" t="s">
        <v>18691</v>
      </c>
      <c r="Q115" s="8" t="s">
        <v>8270</v>
      </c>
      <c r="R115" s="8">
        <f t="shared" si="11"/>
        <v>1</v>
      </c>
      <c r="S115" s="8"/>
      <c r="T115" s="8"/>
      <c r="U115" s="6" t="s">
        <v>27003</v>
      </c>
    </row>
    <row r="116" spans="1:21" ht="101.4" thickBot="1">
      <c r="A116" s="99" t="str">
        <f t="shared" si="12"/>
        <v xml:space="preserve"> de los centros de formación.</v>
      </c>
      <c r="B116" t="str">
        <f t="shared" si="13"/>
        <v>109CT</v>
      </c>
      <c r="C116" t="str">
        <f t="shared" si="14"/>
        <v>AYCTO10925</v>
      </c>
      <c r="D116" t="s">
        <v>1389</v>
      </c>
      <c r="E116" t="s">
        <v>7878</v>
      </c>
      <c r="F116" s="10" t="s">
        <v>18892</v>
      </c>
      <c r="G116" s="100" t="s">
        <v>31063</v>
      </c>
      <c r="H116" s="12">
        <v>109</v>
      </c>
      <c r="I116" s="100" t="s">
        <v>27055</v>
      </c>
      <c r="J116" s="23">
        <v>25</v>
      </c>
      <c r="K116" s="30" t="s">
        <v>26769</v>
      </c>
      <c r="L116" s="27" t="s">
        <v>524</v>
      </c>
      <c r="M116" s="27" t="s">
        <v>26770</v>
      </c>
      <c r="N116" s="27" t="s">
        <v>26771</v>
      </c>
      <c r="O116" s="27" t="s">
        <v>26772</v>
      </c>
      <c r="P116" s="27" t="s">
        <v>26773</v>
      </c>
      <c r="Q116" s="8" t="s">
        <v>8270</v>
      </c>
      <c r="R116" s="8">
        <f t="shared" si="11"/>
        <v>2</v>
      </c>
      <c r="S116" s="8"/>
      <c r="T116" s="8"/>
      <c r="U116" s="6" t="s">
        <v>27004</v>
      </c>
    </row>
    <row r="117" spans="1:21" ht="87" thickBot="1">
      <c r="A117" s="99" t="str">
        <f t="shared" si="12"/>
        <v>en la designación de tutores.</v>
      </c>
      <c r="B117" t="str">
        <f t="shared" si="13"/>
        <v>110CT</v>
      </c>
      <c r="C117" t="str">
        <f t="shared" si="14"/>
        <v>AYCTO11025</v>
      </c>
      <c r="D117" t="s">
        <v>1389</v>
      </c>
      <c r="E117" t="s">
        <v>7878</v>
      </c>
      <c r="F117" s="10" t="s">
        <v>18892</v>
      </c>
      <c r="G117" s="100" t="s">
        <v>31064</v>
      </c>
      <c r="H117" s="12">
        <v>110</v>
      </c>
      <c r="I117" s="100" t="s">
        <v>27055</v>
      </c>
      <c r="J117" s="23">
        <v>25</v>
      </c>
      <c r="K117" s="30" t="s">
        <v>26774</v>
      </c>
      <c r="L117" s="27" t="s">
        <v>524</v>
      </c>
      <c r="M117" s="27" t="s">
        <v>19405</v>
      </c>
      <c r="N117" s="27" t="s">
        <v>26775</v>
      </c>
      <c r="O117" s="27" t="s">
        <v>19403</v>
      </c>
      <c r="P117" s="27" t="s">
        <v>26776</v>
      </c>
      <c r="Q117" s="8" t="s">
        <v>8270</v>
      </c>
      <c r="R117" s="8">
        <f t="shared" si="11"/>
        <v>2</v>
      </c>
      <c r="S117" s="8"/>
      <c r="T117" s="8"/>
      <c r="U117" s="6" t="s">
        <v>27005</v>
      </c>
    </row>
    <row r="118" spans="1:21" ht="87" thickBot="1">
      <c r="A118" s="99" t="str">
        <f t="shared" si="12"/>
        <v xml:space="preserve"> al 85% de la jornada máxima.</v>
      </c>
      <c r="B118" t="str">
        <f t="shared" si="13"/>
        <v>111CT</v>
      </c>
      <c r="C118" t="str">
        <f t="shared" si="14"/>
        <v>AYCTO11125</v>
      </c>
      <c r="D118" t="s">
        <v>1389</v>
      </c>
      <c r="E118" t="s">
        <v>7878</v>
      </c>
      <c r="F118" s="10" t="s">
        <v>18892</v>
      </c>
      <c r="G118" s="100" t="s">
        <v>31065</v>
      </c>
      <c r="H118" s="12">
        <v>111</v>
      </c>
      <c r="I118" s="100" t="s">
        <v>27055</v>
      </c>
      <c r="J118" s="23">
        <v>25</v>
      </c>
      <c r="K118" s="30" t="s">
        <v>26777</v>
      </c>
      <c r="L118" s="27" t="s">
        <v>522</v>
      </c>
      <c r="M118" s="27" t="s">
        <v>24001</v>
      </c>
      <c r="N118" s="27" t="s">
        <v>26759</v>
      </c>
      <c r="O118" s="27" t="s">
        <v>22290</v>
      </c>
      <c r="P118" s="27" t="s">
        <v>22677</v>
      </c>
      <c r="Q118" s="8" t="s">
        <v>8270</v>
      </c>
      <c r="R118" s="8">
        <f t="shared" si="11"/>
        <v>4</v>
      </c>
      <c r="S118" s="8"/>
      <c r="T118" s="8"/>
      <c r="U118" s="6" t="s">
        <v>27006</v>
      </c>
    </row>
    <row r="119" spans="1:21" ht="101.4" thickBot="1">
      <c r="A119" s="99" t="str">
        <f t="shared" si="12"/>
        <v>r un contrato de sustitución.</v>
      </c>
      <c r="B119" t="str">
        <f t="shared" si="13"/>
        <v>112CT</v>
      </c>
      <c r="C119" t="str">
        <f t="shared" si="14"/>
        <v>AYCTO11225</v>
      </c>
      <c r="D119" t="s">
        <v>1389</v>
      </c>
      <c r="E119" t="s">
        <v>7878</v>
      </c>
      <c r="F119" s="10" t="s">
        <v>18892</v>
      </c>
      <c r="G119" s="100" t="s">
        <v>31066</v>
      </c>
      <c r="H119" s="12">
        <v>112</v>
      </c>
      <c r="I119" s="100" t="s">
        <v>27055</v>
      </c>
      <c r="J119" s="23">
        <v>25</v>
      </c>
      <c r="K119" s="30" t="s">
        <v>26778</v>
      </c>
      <c r="L119" s="27" t="s">
        <v>1387</v>
      </c>
      <c r="M119" s="27" t="s">
        <v>26779</v>
      </c>
      <c r="N119" s="27" t="s">
        <v>26780</v>
      </c>
      <c r="O119" s="27" t="s">
        <v>26781</v>
      </c>
      <c r="P119" s="27" t="s">
        <v>26782</v>
      </c>
      <c r="Q119" s="8" t="s">
        <v>8270</v>
      </c>
      <c r="R119" s="8">
        <f t="shared" si="11"/>
        <v>1</v>
      </c>
      <c r="S119" s="8"/>
      <c r="T119" s="8"/>
      <c r="U119" s="6" t="s">
        <v>27007</v>
      </c>
    </row>
    <row r="120" spans="1:21" ht="87" thickBot="1">
      <c r="A120" s="99" t="str">
        <f t="shared" si="12"/>
        <v xml:space="preserve"> duración mínima establecida.</v>
      </c>
      <c r="B120" t="str">
        <f t="shared" si="13"/>
        <v>113CT</v>
      </c>
      <c r="C120" t="str">
        <f t="shared" si="14"/>
        <v>AYCTO11325</v>
      </c>
      <c r="D120" t="s">
        <v>1389</v>
      </c>
      <c r="E120" t="s">
        <v>7878</v>
      </c>
      <c r="F120" s="10" t="s">
        <v>18892</v>
      </c>
      <c r="G120" s="100" t="s">
        <v>31067</v>
      </c>
      <c r="H120" s="12">
        <v>113</v>
      </c>
      <c r="I120" s="100" t="s">
        <v>27055</v>
      </c>
      <c r="J120" s="23">
        <v>25</v>
      </c>
      <c r="K120" s="30" t="s">
        <v>26783</v>
      </c>
      <c r="L120" s="27" t="s">
        <v>522</v>
      </c>
      <c r="M120" s="27" t="s">
        <v>26756</v>
      </c>
      <c r="N120" s="27" t="s">
        <v>3882</v>
      </c>
      <c r="O120" s="27" t="s">
        <v>6103</v>
      </c>
      <c r="P120" s="27" t="s">
        <v>26784</v>
      </c>
      <c r="Q120" s="8" t="s">
        <v>8270</v>
      </c>
      <c r="R120" s="8">
        <f t="shared" si="11"/>
        <v>4</v>
      </c>
      <c r="S120" s="8"/>
      <c r="T120" s="8"/>
      <c r="U120" s="6" t="s">
        <v>27008</v>
      </c>
    </row>
    <row r="121" spans="1:21" ht="87" thickBot="1">
      <c r="A121" s="99" t="str">
        <f t="shared" si="12"/>
        <v>que se ajuste a la normativa.</v>
      </c>
      <c r="B121" t="str">
        <f t="shared" si="13"/>
        <v>114CT</v>
      </c>
      <c r="C121" t="str">
        <f t="shared" si="14"/>
        <v>AYCTO11425</v>
      </c>
      <c r="D121" t="s">
        <v>1389</v>
      </c>
      <c r="E121" t="s">
        <v>7878</v>
      </c>
      <c r="F121" s="10" t="s">
        <v>18892</v>
      </c>
      <c r="G121" s="100" t="s">
        <v>31068</v>
      </c>
      <c r="H121" s="12">
        <v>114</v>
      </c>
      <c r="I121" s="100" t="s">
        <v>27055</v>
      </c>
      <c r="J121" s="23">
        <v>25</v>
      </c>
      <c r="K121" s="30" t="s">
        <v>26785</v>
      </c>
      <c r="L121" s="27" t="s">
        <v>523</v>
      </c>
      <c r="M121" s="27" t="s">
        <v>26745</v>
      </c>
      <c r="N121" s="27" t="s">
        <v>26742</v>
      </c>
      <c r="O121" s="27" t="s">
        <v>26786</v>
      </c>
      <c r="P121" s="27" t="s">
        <v>26744</v>
      </c>
      <c r="Q121" s="8" t="s">
        <v>8270</v>
      </c>
      <c r="R121" s="8">
        <f t="shared" si="11"/>
        <v>3</v>
      </c>
      <c r="S121" s="8"/>
      <c r="T121" s="8"/>
      <c r="U121" s="6" t="s">
        <v>27009</v>
      </c>
    </row>
    <row r="122" spans="1:21" ht="87" thickBot="1">
      <c r="A122" s="99" t="str">
        <f t="shared" si="12"/>
        <v>rido en contratos temporales.</v>
      </c>
      <c r="B122" t="str">
        <f t="shared" si="13"/>
        <v>115CT</v>
      </c>
      <c r="C122" t="str">
        <f t="shared" si="14"/>
        <v>AYCTO11525</v>
      </c>
      <c r="D122" t="s">
        <v>1389</v>
      </c>
      <c r="E122" t="s">
        <v>7878</v>
      </c>
      <c r="F122" s="10" t="s">
        <v>18892</v>
      </c>
      <c r="G122" s="100" t="s">
        <v>31069</v>
      </c>
      <c r="H122" s="12">
        <v>115</v>
      </c>
      <c r="I122" s="100" t="s">
        <v>27055</v>
      </c>
      <c r="J122" s="23">
        <v>25</v>
      </c>
      <c r="K122" s="30" t="s">
        <v>26787</v>
      </c>
      <c r="L122" s="27" t="s">
        <v>524</v>
      </c>
      <c r="M122" s="27" t="s">
        <v>26788</v>
      </c>
      <c r="N122" s="27" t="s">
        <v>26789</v>
      </c>
      <c r="O122" s="27" t="s">
        <v>26790</v>
      </c>
      <c r="P122" s="27" t="s">
        <v>26791</v>
      </c>
      <c r="Q122" s="8" t="s">
        <v>8270</v>
      </c>
      <c r="R122" s="8">
        <f t="shared" si="11"/>
        <v>2</v>
      </c>
      <c r="S122" s="8"/>
      <c r="T122" s="8"/>
      <c r="U122" s="6" t="s">
        <v>27010</v>
      </c>
    </row>
    <row r="123" spans="1:21" ht="115.8" thickBot="1">
      <c r="A123" s="99" t="str">
        <f t="shared" si="12"/>
        <v xml:space="preserve"> en contratas y subcontratas.</v>
      </c>
      <c r="B123" t="str">
        <f t="shared" si="13"/>
        <v>116CT</v>
      </c>
      <c r="C123" t="str">
        <f t="shared" si="14"/>
        <v>AYCTO11625</v>
      </c>
      <c r="D123" t="s">
        <v>1389</v>
      </c>
      <c r="E123" t="s">
        <v>7878</v>
      </c>
      <c r="F123" s="10" t="s">
        <v>18892</v>
      </c>
      <c r="G123" s="100" t="s">
        <v>31070</v>
      </c>
      <c r="H123" s="12">
        <v>116</v>
      </c>
      <c r="I123" s="100" t="s">
        <v>27055</v>
      </c>
      <c r="J123" s="23">
        <v>25</v>
      </c>
      <c r="K123" s="30" t="s">
        <v>26792</v>
      </c>
      <c r="L123" s="27" t="s">
        <v>523</v>
      </c>
      <c r="M123" s="27" t="s">
        <v>26793</v>
      </c>
      <c r="N123" s="27" t="s">
        <v>26794</v>
      </c>
      <c r="O123" s="27" t="s">
        <v>26795</v>
      </c>
      <c r="P123" s="27" t="s">
        <v>18691</v>
      </c>
      <c r="Q123" s="8" t="s">
        <v>8270</v>
      </c>
      <c r="R123" s="8">
        <f t="shared" si="11"/>
        <v>3</v>
      </c>
      <c r="S123" s="8"/>
      <c r="T123" s="8"/>
      <c r="U123" s="6" t="s">
        <v>27011</v>
      </c>
    </row>
    <row r="124" spans="1:21" ht="58.2" thickBot="1">
      <c r="A124" s="99" t="str">
        <f t="shared" si="12"/>
        <v>ón en este tipo de contratos.</v>
      </c>
      <c r="B124" t="str">
        <f t="shared" si="13"/>
        <v>117CT</v>
      </c>
      <c r="C124" t="str">
        <f t="shared" si="14"/>
        <v>AYCTO11725</v>
      </c>
      <c r="D124" t="s">
        <v>1389</v>
      </c>
      <c r="E124" t="s">
        <v>7878</v>
      </c>
      <c r="F124" s="10" t="s">
        <v>18892</v>
      </c>
      <c r="G124" s="100" t="s">
        <v>31071</v>
      </c>
      <c r="H124" s="12">
        <v>117</v>
      </c>
      <c r="I124" s="100" t="s">
        <v>27055</v>
      </c>
      <c r="J124" s="23">
        <v>25</v>
      </c>
      <c r="K124" s="30" t="s">
        <v>26796</v>
      </c>
      <c r="L124" s="27" t="s">
        <v>524</v>
      </c>
      <c r="M124" s="27" t="s">
        <v>26797</v>
      </c>
      <c r="N124" s="27" t="s">
        <v>20270</v>
      </c>
      <c r="O124" s="27" t="s">
        <v>5712</v>
      </c>
      <c r="P124" s="27" t="s">
        <v>5713</v>
      </c>
      <c r="Q124" s="8" t="s">
        <v>8270</v>
      </c>
      <c r="R124" s="8">
        <f t="shared" si="11"/>
        <v>2</v>
      </c>
      <c r="S124" s="8"/>
      <c r="T124" s="8"/>
      <c r="U124" s="6" t="s">
        <v>27012</v>
      </c>
    </row>
    <row r="125" spans="1:21" ht="101.4" thickBot="1">
      <c r="A125" s="99" t="str">
        <f t="shared" si="12"/>
        <v>r temporalidades específicas.</v>
      </c>
      <c r="B125" t="str">
        <f t="shared" si="13"/>
        <v>118CT</v>
      </c>
      <c r="C125" t="str">
        <f t="shared" si="14"/>
        <v>AYCTO11825</v>
      </c>
      <c r="D125" t="s">
        <v>1389</v>
      </c>
      <c r="E125" t="s">
        <v>7878</v>
      </c>
      <c r="F125" s="10" t="s">
        <v>18892</v>
      </c>
      <c r="G125" s="100" t="s">
        <v>31072</v>
      </c>
      <c r="H125" s="12">
        <v>118</v>
      </c>
      <c r="I125" s="100" t="s">
        <v>27055</v>
      </c>
      <c r="J125" s="23">
        <v>25</v>
      </c>
      <c r="K125" s="30" t="s">
        <v>26798</v>
      </c>
      <c r="L125" s="27" t="s">
        <v>523</v>
      </c>
      <c r="M125" s="27" t="s">
        <v>26745</v>
      </c>
      <c r="N125" s="27" t="s">
        <v>26799</v>
      </c>
      <c r="O125" s="27" t="s">
        <v>26744</v>
      </c>
      <c r="P125" s="27" t="s">
        <v>26800</v>
      </c>
      <c r="Q125" s="8" t="s">
        <v>8270</v>
      </c>
      <c r="R125" s="8">
        <f t="shared" si="11"/>
        <v>3</v>
      </c>
      <c r="S125" s="8"/>
      <c r="T125" s="8"/>
      <c r="U125" s="6" t="s">
        <v>27013</v>
      </c>
    </row>
    <row r="126" spans="1:21" ht="87" thickBot="1">
      <c r="A126" s="99" t="str">
        <f t="shared" si="12"/>
        <v>rno ni horas complementarias.</v>
      </c>
      <c r="B126" t="str">
        <f t="shared" si="13"/>
        <v>119CT</v>
      </c>
      <c r="C126" t="str">
        <f t="shared" si="14"/>
        <v>AYCTO11925</v>
      </c>
      <c r="D126" t="s">
        <v>1389</v>
      </c>
      <c r="E126" t="s">
        <v>7878</v>
      </c>
      <c r="F126" s="10" t="s">
        <v>18892</v>
      </c>
      <c r="G126" s="100" t="s">
        <v>31073</v>
      </c>
      <c r="H126" s="12">
        <v>119</v>
      </c>
      <c r="I126" s="100" t="s">
        <v>27055</v>
      </c>
      <c r="J126" s="23">
        <v>25</v>
      </c>
      <c r="K126" s="30" t="s">
        <v>26801</v>
      </c>
      <c r="L126" s="27" t="s">
        <v>522</v>
      </c>
      <c r="M126" s="27" t="s">
        <v>26802</v>
      </c>
      <c r="N126" s="27" t="s">
        <v>26803</v>
      </c>
      <c r="O126" s="27" t="s">
        <v>26804</v>
      </c>
      <c r="P126" s="27" t="s">
        <v>20276</v>
      </c>
      <c r="Q126" s="8" t="s">
        <v>8270</v>
      </c>
      <c r="R126" s="8">
        <f t="shared" si="11"/>
        <v>4</v>
      </c>
      <c r="S126" s="8"/>
      <c r="T126" s="8"/>
      <c r="U126" s="6" t="s">
        <v>27014</v>
      </c>
    </row>
    <row r="127" spans="1:21" ht="87" thickBot="1">
      <c r="A127" s="99" t="str">
        <f t="shared" si="12"/>
        <v>a que contrata al trabajador.</v>
      </c>
      <c r="B127" t="str">
        <f t="shared" si="13"/>
        <v>120CT</v>
      </c>
      <c r="C127" t="str">
        <f t="shared" si="14"/>
        <v>AYCTO12025</v>
      </c>
      <c r="D127" t="s">
        <v>1389</v>
      </c>
      <c r="E127" t="s">
        <v>7878</v>
      </c>
      <c r="F127" s="10" t="s">
        <v>18892</v>
      </c>
      <c r="G127" s="100" t="s">
        <v>31074</v>
      </c>
      <c r="H127" s="12">
        <v>120</v>
      </c>
      <c r="I127" s="100" t="s">
        <v>27055</v>
      </c>
      <c r="J127" s="23">
        <v>25</v>
      </c>
      <c r="K127" s="30" t="s">
        <v>26805</v>
      </c>
      <c r="L127" s="27" t="s">
        <v>1387</v>
      </c>
      <c r="M127" s="27" t="s">
        <v>26806</v>
      </c>
      <c r="N127" s="27" t="s">
        <v>26807</v>
      </c>
      <c r="O127" s="27" t="s">
        <v>26808</v>
      </c>
      <c r="P127" s="27" t="s">
        <v>26809</v>
      </c>
      <c r="Q127" s="8" t="s">
        <v>8270</v>
      </c>
      <c r="R127" s="8">
        <f t="shared" si="11"/>
        <v>1</v>
      </c>
      <c r="S127" s="8"/>
      <c r="T127" s="8"/>
      <c r="U127" s="6" t="s">
        <v>27015</v>
      </c>
    </row>
    <row r="128" spans="1:21" ht="87" thickBot="1">
      <c r="A128" s="99" t="str">
        <f t="shared" si="12"/>
        <v xml:space="preserve"> discapacidad, no el general.</v>
      </c>
      <c r="B128" t="str">
        <f t="shared" si="13"/>
        <v>121CT</v>
      </c>
      <c r="C128" t="str">
        <f t="shared" si="14"/>
        <v>AYCTO12125</v>
      </c>
      <c r="D128" t="s">
        <v>1389</v>
      </c>
      <c r="E128" t="s">
        <v>7878</v>
      </c>
      <c r="F128" s="10" t="s">
        <v>18892</v>
      </c>
      <c r="G128" s="100" t="s">
        <v>31075</v>
      </c>
      <c r="H128" s="12">
        <v>121</v>
      </c>
      <c r="I128" s="100" t="s">
        <v>27055</v>
      </c>
      <c r="J128" s="23">
        <v>25</v>
      </c>
      <c r="K128" s="30" t="s">
        <v>26810</v>
      </c>
      <c r="L128" s="27" t="s">
        <v>523</v>
      </c>
      <c r="M128" s="27" t="s">
        <v>26797</v>
      </c>
      <c r="N128" s="27" t="s">
        <v>20270</v>
      </c>
      <c r="O128" s="27" t="s">
        <v>5712</v>
      </c>
      <c r="P128" s="27" t="s">
        <v>899</v>
      </c>
      <c r="Q128" s="8" t="s">
        <v>8270</v>
      </c>
      <c r="R128" s="8">
        <f t="shared" ref="R128:R159" si="15">IF(L128="A",1,IF(L128="B",2,IF(L128="C",3,4)))</f>
        <v>3</v>
      </c>
      <c r="S128" s="8"/>
      <c r="T128" s="8"/>
      <c r="U128" s="6" t="s">
        <v>27016</v>
      </c>
    </row>
    <row r="129" spans="1:21" ht="87" thickBot="1">
      <c r="A129" s="99" t="str">
        <f t="shared" si="12"/>
        <v>responde al máximo permitido.</v>
      </c>
      <c r="B129" t="str">
        <f t="shared" si="13"/>
        <v>122CT</v>
      </c>
      <c r="C129" t="str">
        <f t="shared" si="14"/>
        <v>AYCTO12225</v>
      </c>
      <c r="D129" t="s">
        <v>1389</v>
      </c>
      <c r="E129" t="s">
        <v>7878</v>
      </c>
      <c r="F129" s="10" t="s">
        <v>18892</v>
      </c>
      <c r="G129" s="100" t="s">
        <v>31076</v>
      </c>
      <c r="H129" s="12">
        <v>122</v>
      </c>
      <c r="I129" s="100" t="s">
        <v>27055</v>
      </c>
      <c r="J129" s="23">
        <v>25</v>
      </c>
      <c r="K129" s="30" t="s">
        <v>26811</v>
      </c>
      <c r="L129" s="27" t="s">
        <v>524</v>
      </c>
      <c r="M129" s="27" t="s">
        <v>6103</v>
      </c>
      <c r="N129" s="27" t="s">
        <v>6104</v>
      </c>
      <c r="O129" s="27" t="s">
        <v>6105</v>
      </c>
      <c r="P129" s="27" t="s">
        <v>26747</v>
      </c>
      <c r="Q129" s="8" t="s">
        <v>8270</v>
      </c>
      <c r="R129" s="8">
        <f t="shared" si="15"/>
        <v>2</v>
      </c>
      <c r="S129" s="8"/>
      <c r="T129" s="8"/>
      <c r="U129" s="6" t="s">
        <v>27017</v>
      </c>
    </row>
    <row r="130" spans="1:21" ht="87" thickBot="1">
      <c r="A130" s="99" t="str">
        <f t="shared" si="12"/>
        <v>e para este tipo de contrato.</v>
      </c>
      <c r="B130" t="str">
        <f t="shared" si="13"/>
        <v>123CT</v>
      </c>
      <c r="C130" t="str">
        <f t="shared" si="14"/>
        <v>AYCTO12325</v>
      </c>
      <c r="D130" t="s">
        <v>1389</v>
      </c>
      <c r="E130" t="s">
        <v>7878</v>
      </c>
      <c r="F130" s="10" t="s">
        <v>18892</v>
      </c>
      <c r="G130" s="100" t="s">
        <v>31077</v>
      </c>
      <c r="H130" s="12">
        <v>123</v>
      </c>
      <c r="I130" s="100" t="s">
        <v>27055</v>
      </c>
      <c r="J130" s="23">
        <v>25</v>
      </c>
      <c r="K130" s="30" t="s">
        <v>26812</v>
      </c>
      <c r="L130" s="27" t="s">
        <v>524</v>
      </c>
      <c r="M130" s="276" t="s">
        <v>26813</v>
      </c>
      <c r="N130" s="276" t="s">
        <v>26814</v>
      </c>
      <c r="O130" s="276" t="s">
        <v>26815</v>
      </c>
      <c r="P130" s="27" t="s">
        <v>26816</v>
      </c>
      <c r="Q130" s="8" t="s">
        <v>8270</v>
      </c>
      <c r="R130" s="8">
        <f t="shared" si="15"/>
        <v>2</v>
      </c>
      <c r="S130" s="8"/>
      <c r="T130" s="8"/>
      <c r="U130" s="6" t="s">
        <v>27018</v>
      </c>
    </row>
    <row r="131" spans="1:21" ht="101.4" thickBot="1">
      <c r="A131" s="99" t="str">
        <f t="shared" ref="A131:A165" si="16">RIGHT(U131,29)</f>
        <v>l fin del contrato formativo.</v>
      </c>
      <c r="B131" t="str">
        <f t="shared" ref="B131:B165" si="17">H131&amp;F131</f>
        <v>124CT</v>
      </c>
      <c r="C131" t="str">
        <f t="shared" ref="C131:C162" si="18">D131&amp;E131&amp;F131&amp;G131&amp;I131</f>
        <v>AYCTO12425</v>
      </c>
      <c r="D131" t="s">
        <v>1389</v>
      </c>
      <c r="E131" t="s">
        <v>7878</v>
      </c>
      <c r="F131" s="10" t="s">
        <v>18892</v>
      </c>
      <c r="G131" s="100" t="s">
        <v>31078</v>
      </c>
      <c r="H131" s="12">
        <v>124</v>
      </c>
      <c r="I131" s="100" t="s">
        <v>27055</v>
      </c>
      <c r="J131" s="23">
        <v>25</v>
      </c>
      <c r="K131" s="30" t="s">
        <v>26817</v>
      </c>
      <c r="L131" s="27" t="s">
        <v>524</v>
      </c>
      <c r="M131" s="18" t="s">
        <v>26818</v>
      </c>
      <c r="N131" s="18" t="s">
        <v>26819</v>
      </c>
      <c r="O131" s="27" t="s">
        <v>26820</v>
      </c>
      <c r="P131" s="27" t="s">
        <v>26821</v>
      </c>
      <c r="Q131" s="8" t="s">
        <v>8270</v>
      </c>
      <c r="R131" s="8">
        <f t="shared" si="15"/>
        <v>2</v>
      </c>
      <c r="S131" s="8"/>
      <c r="T131" s="8"/>
      <c r="U131" s="6" t="s">
        <v>27019</v>
      </c>
    </row>
    <row r="132" spans="1:21" ht="101.4" thickBot="1">
      <c r="A132" s="99" t="str">
        <f t="shared" si="16"/>
        <v>e número mínimo de empleados.</v>
      </c>
      <c r="B132" t="str">
        <f t="shared" si="17"/>
        <v>125CT</v>
      </c>
      <c r="C132" t="str">
        <f t="shared" si="18"/>
        <v>AYCTO12525</v>
      </c>
      <c r="D132" t="s">
        <v>1389</v>
      </c>
      <c r="E132" t="s">
        <v>7878</v>
      </c>
      <c r="F132" s="10" t="s">
        <v>18892</v>
      </c>
      <c r="G132" s="100" t="s">
        <v>31079</v>
      </c>
      <c r="H132" s="12">
        <v>125</v>
      </c>
      <c r="I132" s="100" t="s">
        <v>27055</v>
      </c>
      <c r="J132" s="23">
        <v>25</v>
      </c>
      <c r="K132" s="30" t="s">
        <v>26822</v>
      </c>
      <c r="L132" s="27" t="s">
        <v>523</v>
      </c>
      <c r="M132" s="27" t="s">
        <v>26823</v>
      </c>
      <c r="N132" s="27" t="s">
        <v>26824</v>
      </c>
      <c r="O132" s="27" t="s">
        <v>26825</v>
      </c>
      <c r="P132" s="27" t="s">
        <v>26826</v>
      </c>
      <c r="Q132" s="8" t="s">
        <v>8270</v>
      </c>
      <c r="R132" s="8">
        <f t="shared" si="15"/>
        <v>3</v>
      </c>
      <c r="S132" s="8"/>
      <c r="T132" s="8"/>
      <c r="U132" s="6" t="s">
        <v>27020</v>
      </c>
    </row>
    <row r="133" spans="1:21" ht="87" thickBot="1">
      <c r="A133" s="99" t="str">
        <f t="shared" si="16"/>
        <v>ada a una comunidad autónoma.</v>
      </c>
      <c r="B133" t="str">
        <f t="shared" si="17"/>
        <v>126CT</v>
      </c>
      <c r="C133" t="str">
        <f t="shared" si="18"/>
        <v>AYCTO12625</v>
      </c>
      <c r="D133" t="s">
        <v>1389</v>
      </c>
      <c r="E133" t="s">
        <v>7878</v>
      </c>
      <c r="F133" s="10" t="s">
        <v>18892</v>
      </c>
      <c r="G133" s="100" t="s">
        <v>31080</v>
      </c>
      <c r="H133" s="12">
        <v>126</v>
      </c>
      <c r="I133" s="100" t="s">
        <v>27055</v>
      </c>
      <c r="J133" s="23">
        <v>25</v>
      </c>
      <c r="K133" s="30" t="s">
        <v>26827</v>
      </c>
      <c r="L133" s="27" t="s">
        <v>524</v>
      </c>
      <c r="M133" s="27" t="s">
        <v>26828</v>
      </c>
      <c r="N133" s="27" t="s">
        <v>26829</v>
      </c>
      <c r="O133" s="27" t="s">
        <v>26830</v>
      </c>
      <c r="P133" s="27" t="s">
        <v>26831</v>
      </c>
      <c r="Q133" s="8" t="s">
        <v>8270</v>
      </c>
      <c r="R133" s="8">
        <f t="shared" si="15"/>
        <v>2</v>
      </c>
      <c r="S133" s="8"/>
      <c r="T133" s="8"/>
      <c r="U133" s="6" t="s">
        <v>27021</v>
      </c>
    </row>
    <row r="134" spans="1:21" ht="101.4" thickBot="1">
      <c r="A134" s="99" t="str">
        <f t="shared" si="16"/>
        <v>xpiración de la autorización.</v>
      </c>
      <c r="B134" t="str">
        <f t="shared" si="17"/>
        <v>127CT</v>
      </c>
      <c r="C134" t="str">
        <f t="shared" si="18"/>
        <v>AYCTO12725</v>
      </c>
      <c r="D134" t="s">
        <v>1389</v>
      </c>
      <c r="E134" t="s">
        <v>7878</v>
      </c>
      <c r="F134" s="10" t="s">
        <v>18892</v>
      </c>
      <c r="G134" s="100" t="s">
        <v>31081</v>
      </c>
      <c r="H134" s="12">
        <v>127</v>
      </c>
      <c r="I134" s="100" t="s">
        <v>27055</v>
      </c>
      <c r="J134" s="23">
        <v>25</v>
      </c>
      <c r="K134" s="30" t="s">
        <v>26832</v>
      </c>
      <c r="L134" s="27" t="s">
        <v>524</v>
      </c>
      <c r="M134" s="27" t="s">
        <v>26833</v>
      </c>
      <c r="N134" s="27" t="s">
        <v>26834</v>
      </c>
      <c r="O134" s="27" t="s">
        <v>26835</v>
      </c>
      <c r="P134" s="27" t="s">
        <v>26836</v>
      </c>
      <c r="Q134" s="8" t="s">
        <v>8270</v>
      </c>
      <c r="R134" s="8">
        <f t="shared" si="15"/>
        <v>2</v>
      </c>
      <c r="S134" s="8"/>
      <c r="T134" s="8"/>
      <c r="U134" s="6" t="s">
        <v>27022</v>
      </c>
    </row>
    <row r="135" spans="1:21" ht="87" thickBot="1">
      <c r="A135" s="99" t="str">
        <f t="shared" si="16"/>
        <v>ar este contrato entre ellas.</v>
      </c>
      <c r="B135" t="str">
        <f t="shared" si="17"/>
        <v>128CT</v>
      </c>
      <c r="C135" t="str">
        <f t="shared" si="18"/>
        <v>AYCTO12825</v>
      </c>
      <c r="D135" t="s">
        <v>1389</v>
      </c>
      <c r="E135" t="s">
        <v>7878</v>
      </c>
      <c r="F135" s="10" t="s">
        <v>18892</v>
      </c>
      <c r="G135" s="100" t="s">
        <v>31082</v>
      </c>
      <c r="H135" s="12">
        <v>128</v>
      </c>
      <c r="I135" s="100" t="s">
        <v>27055</v>
      </c>
      <c r="J135" s="23">
        <v>25</v>
      </c>
      <c r="K135" s="30" t="s">
        <v>26837</v>
      </c>
      <c r="L135" s="27" t="s">
        <v>524</v>
      </c>
      <c r="M135" s="27" t="s">
        <v>26838</v>
      </c>
      <c r="N135" s="27" t="s">
        <v>26839</v>
      </c>
      <c r="O135" s="27" t="s">
        <v>26840</v>
      </c>
      <c r="P135" s="27" t="s">
        <v>26841</v>
      </c>
      <c r="Q135" s="8" t="s">
        <v>8270</v>
      </c>
      <c r="R135" s="8">
        <f t="shared" si="15"/>
        <v>2</v>
      </c>
      <c r="S135" s="8"/>
      <c r="T135" s="8"/>
      <c r="U135" s="6" t="s">
        <v>27023</v>
      </c>
    </row>
    <row r="136" spans="1:21" ht="159" thickBot="1">
      <c r="A136" s="99" t="str">
        <f t="shared" si="16"/>
        <v>y las condiciones aplicables.</v>
      </c>
      <c r="B136" t="str">
        <f t="shared" si="17"/>
        <v>129CT</v>
      </c>
      <c r="C136" t="str">
        <f t="shared" si="18"/>
        <v>AYCTO12925</v>
      </c>
      <c r="D136" t="s">
        <v>1389</v>
      </c>
      <c r="E136" t="s">
        <v>7878</v>
      </c>
      <c r="F136" s="10" t="s">
        <v>18892</v>
      </c>
      <c r="G136" s="100" t="s">
        <v>31083</v>
      </c>
      <c r="H136" s="12">
        <v>129</v>
      </c>
      <c r="I136" s="100" t="s">
        <v>27055</v>
      </c>
      <c r="J136" s="23">
        <v>25</v>
      </c>
      <c r="K136" s="30" t="s">
        <v>26842</v>
      </c>
      <c r="L136" s="27" t="s">
        <v>524</v>
      </c>
      <c r="M136" s="27" t="s">
        <v>26843</v>
      </c>
      <c r="N136" s="27" t="s">
        <v>26844</v>
      </c>
      <c r="O136" s="27" t="s">
        <v>26845</v>
      </c>
      <c r="P136" s="27" t="s">
        <v>26846</v>
      </c>
      <c r="Q136" s="8" t="s">
        <v>8270</v>
      </c>
      <c r="R136" s="8">
        <f t="shared" si="15"/>
        <v>2</v>
      </c>
      <c r="S136" s="8"/>
      <c r="T136" s="8"/>
      <c r="U136" s="6" t="s">
        <v>27024</v>
      </c>
    </row>
    <row r="137" spans="1:21" ht="87" thickBot="1">
      <c r="A137" s="99" t="str">
        <f t="shared" si="16"/>
        <v>ún lo establecido por la ley.</v>
      </c>
      <c r="B137" t="str">
        <f t="shared" si="17"/>
        <v>130CT</v>
      </c>
      <c r="C137" t="str">
        <f t="shared" si="18"/>
        <v>AYCTO13025</v>
      </c>
      <c r="D137" t="s">
        <v>1389</v>
      </c>
      <c r="E137" t="s">
        <v>7878</v>
      </c>
      <c r="F137" s="10" t="s">
        <v>18892</v>
      </c>
      <c r="G137" s="100" t="s">
        <v>31084</v>
      </c>
      <c r="H137" s="12">
        <v>130</v>
      </c>
      <c r="I137" s="100" t="s">
        <v>27055</v>
      </c>
      <c r="J137" s="23">
        <v>25</v>
      </c>
      <c r="K137" s="30" t="s">
        <v>26847</v>
      </c>
      <c r="L137" s="27" t="s">
        <v>1387</v>
      </c>
      <c r="M137" s="27" t="s">
        <v>26848</v>
      </c>
      <c r="N137" s="27" t="s">
        <v>26849</v>
      </c>
      <c r="O137" s="27" t="s">
        <v>26850</v>
      </c>
      <c r="P137" s="27" t="s">
        <v>26851</v>
      </c>
      <c r="Q137" s="8" t="s">
        <v>8270</v>
      </c>
      <c r="R137" s="8">
        <f t="shared" si="15"/>
        <v>1</v>
      </c>
      <c r="S137" s="8"/>
      <c r="T137" s="8"/>
      <c r="U137" s="6" t="s">
        <v>27025</v>
      </c>
    </row>
    <row r="138" spans="1:21" ht="101.4" thickBot="1">
      <c r="A138" s="99" t="str">
        <f t="shared" si="16"/>
        <v>e esta obligación específica.</v>
      </c>
      <c r="B138" t="str">
        <f t="shared" si="17"/>
        <v>131CT</v>
      </c>
      <c r="C138" t="str">
        <f t="shared" si="18"/>
        <v>AYCTO13125</v>
      </c>
      <c r="D138" t="s">
        <v>1389</v>
      </c>
      <c r="E138" t="s">
        <v>7878</v>
      </c>
      <c r="F138" s="10" t="s">
        <v>18892</v>
      </c>
      <c r="G138" s="100" t="s">
        <v>31085</v>
      </c>
      <c r="H138" s="12">
        <v>131</v>
      </c>
      <c r="I138" s="100" t="s">
        <v>27055</v>
      </c>
      <c r="J138" s="23">
        <v>25</v>
      </c>
      <c r="K138" s="30" t="s">
        <v>26852</v>
      </c>
      <c r="L138" s="27" t="s">
        <v>524</v>
      </c>
      <c r="M138" s="27" t="s">
        <v>26853</v>
      </c>
      <c r="N138" s="27" t="s">
        <v>26854</v>
      </c>
      <c r="O138" s="27" t="s">
        <v>26855</v>
      </c>
      <c r="P138" s="27" t="s">
        <v>26856</v>
      </c>
      <c r="Q138" s="8" t="s">
        <v>8270</v>
      </c>
      <c r="R138" s="8">
        <f t="shared" si="15"/>
        <v>2</v>
      </c>
      <c r="S138" s="8"/>
      <c r="T138" s="8"/>
      <c r="U138" s="6" t="s">
        <v>27026</v>
      </c>
    </row>
    <row r="139" spans="1:21" ht="115.8" thickBot="1">
      <c r="A139" s="99" t="str">
        <f t="shared" si="16"/>
        <v>para la puesta a disposición.</v>
      </c>
      <c r="B139" t="str">
        <f t="shared" si="17"/>
        <v>132CT</v>
      </c>
      <c r="C139" t="str">
        <f t="shared" si="18"/>
        <v>AYCTO13225</v>
      </c>
      <c r="D139" t="s">
        <v>1389</v>
      </c>
      <c r="E139" t="s">
        <v>7878</v>
      </c>
      <c r="F139" s="10" t="s">
        <v>18892</v>
      </c>
      <c r="G139" s="100" t="s">
        <v>31086</v>
      </c>
      <c r="H139" s="12">
        <v>132</v>
      </c>
      <c r="I139" s="100" t="s">
        <v>27055</v>
      </c>
      <c r="J139" s="23">
        <v>25</v>
      </c>
      <c r="K139" s="30" t="s">
        <v>26857</v>
      </c>
      <c r="L139" s="27" t="s">
        <v>1387</v>
      </c>
      <c r="M139" s="27" t="s">
        <v>26858</v>
      </c>
      <c r="N139" s="27" t="s">
        <v>26859</v>
      </c>
      <c r="O139" s="27" t="s">
        <v>26860</v>
      </c>
      <c r="P139" s="27" t="s">
        <v>26861</v>
      </c>
      <c r="Q139" s="8" t="s">
        <v>8270</v>
      </c>
      <c r="R139" s="8">
        <f t="shared" si="15"/>
        <v>1</v>
      </c>
      <c r="S139" s="8"/>
      <c r="T139" s="8"/>
      <c r="U139" s="6" t="s">
        <v>27027</v>
      </c>
    </row>
    <row r="140" spans="1:21" ht="101.4" thickBot="1">
      <c r="A140" s="99" t="str">
        <f t="shared" si="16"/>
        <v>e a lo estipulado por la ley.</v>
      </c>
      <c r="B140" t="str">
        <f t="shared" si="17"/>
        <v>133CT</v>
      </c>
      <c r="C140" t="str">
        <f t="shared" si="18"/>
        <v>AYCTO13325</v>
      </c>
      <c r="D140" t="s">
        <v>1389</v>
      </c>
      <c r="E140" t="s">
        <v>7878</v>
      </c>
      <c r="F140" s="10" t="s">
        <v>18892</v>
      </c>
      <c r="G140" s="100" t="s">
        <v>31087</v>
      </c>
      <c r="H140" s="12">
        <v>133</v>
      </c>
      <c r="I140" s="100" t="s">
        <v>27055</v>
      </c>
      <c r="J140" s="23">
        <v>25</v>
      </c>
      <c r="K140" s="30" t="s">
        <v>26862</v>
      </c>
      <c r="L140" s="27" t="s">
        <v>524</v>
      </c>
      <c r="M140" s="27" t="s">
        <v>26863</v>
      </c>
      <c r="N140" s="27" t="s">
        <v>26864</v>
      </c>
      <c r="O140" s="27" t="s">
        <v>26865</v>
      </c>
      <c r="P140" s="27" t="s">
        <v>26866</v>
      </c>
      <c r="Q140" s="8" t="s">
        <v>8270</v>
      </c>
      <c r="R140" s="8">
        <f t="shared" si="15"/>
        <v>2</v>
      </c>
      <c r="S140" s="8"/>
      <c r="T140" s="8"/>
      <c r="U140" s="6" t="s">
        <v>27028</v>
      </c>
    </row>
    <row r="141" spans="1:21" ht="115.8" thickBot="1">
      <c r="A141" s="99" t="str">
        <f t="shared" si="16"/>
        <v xml:space="preserve"> compartido en este contexto.</v>
      </c>
      <c r="B141" t="str">
        <f t="shared" si="17"/>
        <v>134CT</v>
      </c>
      <c r="C141" t="str">
        <f t="shared" si="18"/>
        <v>AYCTO13425</v>
      </c>
      <c r="D141" t="s">
        <v>1389</v>
      </c>
      <c r="E141" t="s">
        <v>7878</v>
      </c>
      <c r="F141" s="10" t="s">
        <v>18892</v>
      </c>
      <c r="G141" s="100" t="s">
        <v>31088</v>
      </c>
      <c r="H141" s="12">
        <v>134</v>
      </c>
      <c r="I141" s="100" t="s">
        <v>27055</v>
      </c>
      <c r="J141" s="23">
        <v>25</v>
      </c>
      <c r="K141" s="30" t="s">
        <v>26867</v>
      </c>
      <c r="L141" s="27" t="s">
        <v>523</v>
      </c>
      <c r="M141" s="27" t="s">
        <v>26868</v>
      </c>
      <c r="N141" s="27" t="s">
        <v>26869</v>
      </c>
      <c r="O141" s="27" t="s">
        <v>26870</v>
      </c>
      <c r="P141" s="27" t="s">
        <v>26871</v>
      </c>
      <c r="Q141" s="8" t="s">
        <v>8270</v>
      </c>
      <c r="R141" s="8">
        <f t="shared" si="15"/>
        <v>3</v>
      </c>
      <c r="S141" s="8"/>
      <c r="T141" s="8"/>
      <c r="U141" s="6" t="s">
        <v>27029</v>
      </c>
    </row>
    <row r="142" spans="1:21" ht="130.19999999999999" thickBot="1">
      <c r="A142" s="99" t="str">
        <f t="shared" si="16"/>
        <v xml:space="preserve"> empresa de trabajo temporal.</v>
      </c>
      <c r="B142" t="str">
        <f t="shared" si="17"/>
        <v>135CT</v>
      </c>
      <c r="C142" t="str">
        <f t="shared" si="18"/>
        <v>AYCTO13525</v>
      </c>
      <c r="D142" t="s">
        <v>1389</v>
      </c>
      <c r="E142" t="s">
        <v>7878</v>
      </c>
      <c r="F142" s="10" t="s">
        <v>18892</v>
      </c>
      <c r="G142" s="100" t="s">
        <v>31089</v>
      </c>
      <c r="H142" s="12">
        <v>135</v>
      </c>
      <c r="I142" s="100" t="s">
        <v>27055</v>
      </c>
      <c r="J142" s="23">
        <v>25</v>
      </c>
      <c r="K142" s="30" t="s">
        <v>26872</v>
      </c>
      <c r="L142" s="27" t="s">
        <v>524</v>
      </c>
      <c r="M142" s="27" t="s">
        <v>26873</v>
      </c>
      <c r="N142" s="27" t="s">
        <v>26874</v>
      </c>
      <c r="O142" s="27" t="s">
        <v>26875</v>
      </c>
      <c r="P142" s="27" t="s">
        <v>26876</v>
      </c>
      <c r="Q142" s="8" t="s">
        <v>8270</v>
      </c>
      <c r="R142" s="8">
        <f t="shared" si="15"/>
        <v>2</v>
      </c>
      <c r="S142" s="8"/>
      <c r="T142" s="8"/>
      <c r="U142" s="6" t="s">
        <v>27030</v>
      </c>
    </row>
    <row r="143" spans="1:21" ht="130.19999999999999" thickBot="1">
      <c r="A143" s="99" t="str">
        <f t="shared" si="16"/>
        <v>auces para resolver disputas.</v>
      </c>
      <c r="B143" t="str">
        <f t="shared" si="17"/>
        <v>136CT</v>
      </c>
      <c r="C143" t="str">
        <f t="shared" si="18"/>
        <v>AYCTO13625</v>
      </c>
      <c r="D143" t="s">
        <v>1389</v>
      </c>
      <c r="E143" t="s">
        <v>7878</v>
      </c>
      <c r="F143" s="10" t="s">
        <v>18892</v>
      </c>
      <c r="G143" s="100" t="s">
        <v>31090</v>
      </c>
      <c r="H143" s="12">
        <v>136</v>
      </c>
      <c r="I143" s="100" t="s">
        <v>27055</v>
      </c>
      <c r="J143" s="23">
        <v>25</v>
      </c>
      <c r="K143" s="30" t="s">
        <v>26877</v>
      </c>
      <c r="L143" s="27" t="s">
        <v>1387</v>
      </c>
      <c r="M143" s="27" t="s">
        <v>26878</v>
      </c>
      <c r="N143" s="27" t="s">
        <v>26879</v>
      </c>
      <c r="O143" s="27" t="s">
        <v>26880</v>
      </c>
      <c r="P143" s="27" t="s">
        <v>26881</v>
      </c>
      <c r="Q143" s="8" t="s">
        <v>8270</v>
      </c>
      <c r="R143" s="8">
        <f t="shared" si="15"/>
        <v>1</v>
      </c>
      <c r="S143" s="8"/>
      <c r="T143" s="8"/>
      <c r="U143" s="6" t="s">
        <v>27031</v>
      </c>
    </row>
    <row r="144" spans="1:21" ht="101.4" thickBot="1">
      <c r="A144" s="99" t="str">
        <f t="shared" si="16"/>
        <v>ción de informar sobre ellos.</v>
      </c>
      <c r="B144" t="str">
        <f t="shared" si="17"/>
        <v>137CT</v>
      </c>
      <c r="C144" t="str">
        <f t="shared" si="18"/>
        <v>AYCTO13725</v>
      </c>
      <c r="D144" t="s">
        <v>1389</v>
      </c>
      <c r="E144" t="s">
        <v>7878</v>
      </c>
      <c r="F144" s="10" t="s">
        <v>18892</v>
      </c>
      <c r="G144" s="100" t="s">
        <v>31091</v>
      </c>
      <c r="H144" s="12">
        <v>137</v>
      </c>
      <c r="I144" s="100" t="s">
        <v>27055</v>
      </c>
      <c r="J144" s="23">
        <v>25</v>
      </c>
      <c r="K144" s="30" t="s">
        <v>26882</v>
      </c>
      <c r="L144" s="27" t="s">
        <v>524</v>
      </c>
      <c r="M144" s="27" t="s">
        <v>26883</v>
      </c>
      <c r="N144" s="27" t="s">
        <v>26884</v>
      </c>
      <c r="O144" s="27" t="s">
        <v>26885</v>
      </c>
      <c r="P144" s="27" t="s">
        <v>26886</v>
      </c>
      <c r="Q144" s="8" t="s">
        <v>8270</v>
      </c>
      <c r="R144" s="8">
        <f t="shared" si="15"/>
        <v>2</v>
      </c>
      <c r="S144" s="8"/>
      <c r="T144" s="8"/>
      <c r="U144" s="6" t="s">
        <v>27032</v>
      </c>
    </row>
    <row r="145" spans="1:21" ht="87" thickBot="1">
      <c r="A145" s="99" t="str">
        <f t="shared" si="16"/>
        <v xml:space="preserve"> empresa de trabajo temporal.</v>
      </c>
      <c r="B145" t="str">
        <f t="shared" si="17"/>
        <v>138CT</v>
      </c>
      <c r="C145" t="str">
        <f t="shared" si="18"/>
        <v>AYCTO13825</v>
      </c>
      <c r="D145" t="s">
        <v>1389</v>
      </c>
      <c r="E145" t="s">
        <v>7878</v>
      </c>
      <c r="F145" s="10" t="s">
        <v>18892</v>
      </c>
      <c r="G145" s="100" t="s">
        <v>31092</v>
      </c>
      <c r="H145" s="12">
        <v>138</v>
      </c>
      <c r="I145" s="100" t="s">
        <v>27055</v>
      </c>
      <c r="J145" s="23">
        <v>25</v>
      </c>
      <c r="K145" s="30" t="s">
        <v>26887</v>
      </c>
      <c r="L145" s="27" t="s">
        <v>524</v>
      </c>
      <c r="M145" s="27" t="s">
        <v>26888</v>
      </c>
      <c r="N145" s="27" t="s">
        <v>26889</v>
      </c>
      <c r="O145" s="27" t="s">
        <v>26890</v>
      </c>
      <c r="P145" s="27" t="s">
        <v>26891</v>
      </c>
      <c r="Q145" s="8" t="s">
        <v>8270</v>
      </c>
      <c r="R145" s="8">
        <f t="shared" si="15"/>
        <v>2</v>
      </c>
      <c r="S145" s="8"/>
      <c r="T145" s="8"/>
      <c r="U145" s="6" t="s">
        <v>27033</v>
      </c>
    </row>
    <row r="146" spans="1:21" ht="115.8" thickBot="1">
      <c r="A146" s="99" t="str">
        <f t="shared" si="16"/>
        <v>prohibición en este artículo.</v>
      </c>
      <c r="B146" t="str">
        <f t="shared" si="17"/>
        <v>139CT</v>
      </c>
      <c r="C146" t="str">
        <f t="shared" si="18"/>
        <v>AYCTO13925</v>
      </c>
      <c r="D146" t="s">
        <v>1389</v>
      </c>
      <c r="E146" t="s">
        <v>7878</v>
      </c>
      <c r="F146" s="10" t="s">
        <v>18892</v>
      </c>
      <c r="G146" s="100" t="s">
        <v>31093</v>
      </c>
      <c r="H146" s="12">
        <v>139</v>
      </c>
      <c r="I146" s="100" t="s">
        <v>27055</v>
      </c>
      <c r="J146" s="23">
        <v>25</v>
      </c>
      <c r="K146" s="30" t="s">
        <v>26892</v>
      </c>
      <c r="L146" s="27" t="s">
        <v>524</v>
      </c>
      <c r="M146" s="27" t="s">
        <v>26893</v>
      </c>
      <c r="N146" s="27" t="s">
        <v>26894</v>
      </c>
      <c r="O146" s="27" t="s">
        <v>26895</v>
      </c>
      <c r="P146" s="27" t="s">
        <v>26896</v>
      </c>
      <c r="Q146" s="8" t="s">
        <v>8270</v>
      </c>
      <c r="R146" s="8">
        <f t="shared" si="15"/>
        <v>2</v>
      </c>
      <c r="S146" s="8"/>
      <c r="T146" s="8"/>
      <c r="U146" s="6" t="s">
        <v>27034</v>
      </c>
    </row>
    <row r="147" spans="1:21" ht="115.8" thickBot="1">
      <c r="A147" s="99" t="str">
        <f t="shared" si="16"/>
        <v>s oportunidades de promoción.</v>
      </c>
      <c r="B147" t="str">
        <f t="shared" si="17"/>
        <v>140CT</v>
      </c>
      <c r="C147" t="str">
        <f t="shared" si="18"/>
        <v>AYCTO14025</v>
      </c>
      <c r="D147" t="s">
        <v>1389</v>
      </c>
      <c r="E147" t="s">
        <v>7878</v>
      </c>
      <c r="F147" s="10" t="s">
        <v>18892</v>
      </c>
      <c r="G147" s="100" t="s">
        <v>31094</v>
      </c>
      <c r="H147" s="12">
        <v>140</v>
      </c>
      <c r="I147" s="100" t="s">
        <v>27055</v>
      </c>
      <c r="J147" s="23">
        <v>25</v>
      </c>
      <c r="K147" s="30" t="s">
        <v>26897</v>
      </c>
      <c r="L147" s="27" t="s">
        <v>523</v>
      </c>
      <c r="M147" s="27" t="s">
        <v>26898</v>
      </c>
      <c r="N147" s="27" t="s">
        <v>26899</v>
      </c>
      <c r="O147" s="27" t="s">
        <v>26900</v>
      </c>
      <c r="P147" s="27" t="s">
        <v>26901</v>
      </c>
      <c r="Q147" s="8" t="s">
        <v>8270</v>
      </c>
      <c r="R147" s="8">
        <f t="shared" si="15"/>
        <v>3</v>
      </c>
      <c r="S147" s="8"/>
      <c r="T147" s="8"/>
      <c r="U147" s="6" t="s">
        <v>27035</v>
      </c>
    </row>
    <row r="148" spans="1:21" ht="115.8" thickBot="1">
      <c r="A148" s="99" t="str">
        <f t="shared" si="16"/>
        <v>vención de riesgos laborales.</v>
      </c>
      <c r="B148" t="str">
        <f t="shared" si="17"/>
        <v>141CT</v>
      </c>
      <c r="C148" t="str">
        <f t="shared" si="18"/>
        <v>AYCTO14125</v>
      </c>
      <c r="D148" t="s">
        <v>1389</v>
      </c>
      <c r="E148" t="s">
        <v>7878</v>
      </c>
      <c r="F148" s="10" t="s">
        <v>18892</v>
      </c>
      <c r="G148" s="100" t="s">
        <v>31095</v>
      </c>
      <c r="H148" s="12">
        <v>141</v>
      </c>
      <c r="I148" s="100" t="s">
        <v>27055</v>
      </c>
      <c r="J148" s="23">
        <v>25</v>
      </c>
      <c r="K148" s="30" t="s">
        <v>26902</v>
      </c>
      <c r="L148" s="27" t="s">
        <v>522</v>
      </c>
      <c r="M148" s="27" t="s">
        <v>26903</v>
      </c>
      <c r="N148" s="27" t="s">
        <v>26904</v>
      </c>
      <c r="O148" s="27" t="s">
        <v>26905</v>
      </c>
      <c r="P148" s="27" t="s">
        <v>26906</v>
      </c>
      <c r="Q148" s="8" t="s">
        <v>8270</v>
      </c>
      <c r="R148" s="8">
        <f t="shared" si="15"/>
        <v>4</v>
      </c>
      <c r="S148" s="8"/>
      <c r="T148" s="8"/>
      <c r="U148" s="6" t="s">
        <v>27036</v>
      </c>
    </row>
    <row r="149" spans="1:21" ht="101.4" thickBot="1">
      <c r="A149" s="99" t="str">
        <f t="shared" si="16"/>
        <v xml:space="preserve"> no ejerce dirección directa.</v>
      </c>
      <c r="B149" t="str">
        <f t="shared" si="17"/>
        <v>142CT</v>
      </c>
      <c r="C149" t="str">
        <f t="shared" si="18"/>
        <v>AYCTO14225</v>
      </c>
      <c r="D149" t="s">
        <v>1389</v>
      </c>
      <c r="E149" t="s">
        <v>7878</v>
      </c>
      <c r="F149" s="10" t="s">
        <v>18892</v>
      </c>
      <c r="G149" s="100" t="s">
        <v>31096</v>
      </c>
      <c r="H149" s="12">
        <v>142</v>
      </c>
      <c r="I149" s="100" t="s">
        <v>27055</v>
      </c>
      <c r="J149" s="23">
        <v>25</v>
      </c>
      <c r="K149" s="30" t="s">
        <v>26907</v>
      </c>
      <c r="L149" s="27" t="s">
        <v>524</v>
      </c>
      <c r="M149" s="27" t="s">
        <v>26868</v>
      </c>
      <c r="N149" s="27" t="s">
        <v>26870</v>
      </c>
      <c r="O149" s="27" t="s">
        <v>26908</v>
      </c>
      <c r="P149" s="27" t="s">
        <v>26909</v>
      </c>
      <c r="Q149" s="8" t="s">
        <v>8270</v>
      </c>
      <c r="R149" s="8">
        <f t="shared" si="15"/>
        <v>2</v>
      </c>
      <c r="S149" s="8"/>
      <c r="T149" s="8"/>
      <c r="U149" s="6" t="s">
        <v>27037</v>
      </c>
    </row>
    <row r="150" spans="1:21" ht="115.8" thickBot="1">
      <c r="A150" s="99" t="str">
        <f t="shared" si="16"/>
        <v>las obligaciones mencionadas.</v>
      </c>
      <c r="B150" t="str">
        <f t="shared" si="17"/>
        <v>143CT</v>
      </c>
      <c r="C150" t="str">
        <f t="shared" si="18"/>
        <v>AYCTO14325</v>
      </c>
      <c r="D150" t="s">
        <v>1389</v>
      </c>
      <c r="E150" t="s">
        <v>7878</v>
      </c>
      <c r="F150" s="10" t="s">
        <v>18892</v>
      </c>
      <c r="G150" s="100" t="s">
        <v>31097</v>
      </c>
      <c r="H150" s="12">
        <v>143</v>
      </c>
      <c r="I150" s="100" t="s">
        <v>27055</v>
      </c>
      <c r="J150" s="23">
        <v>25</v>
      </c>
      <c r="K150" s="30" t="s">
        <v>26910</v>
      </c>
      <c r="L150" s="27" t="s">
        <v>522</v>
      </c>
      <c r="M150" s="27" t="s">
        <v>26911</v>
      </c>
      <c r="N150" s="27" t="s">
        <v>26912</v>
      </c>
      <c r="O150" s="27" t="s">
        <v>26913</v>
      </c>
      <c r="P150" s="27" t="s">
        <v>26914</v>
      </c>
      <c r="Q150" s="8" t="s">
        <v>8270</v>
      </c>
      <c r="R150" s="8">
        <f t="shared" si="15"/>
        <v>4</v>
      </c>
      <c r="S150" s="8"/>
      <c r="T150" s="8"/>
      <c r="U150" s="6" t="s">
        <v>27038</v>
      </c>
    </row>
    <row r="151" spans="1:21" ht="115.8" thickBot="1">
      <c r="A151" s="99" t="str">
        <f t="shared" si="16"/>
        <v>ecta para esta pregunta es b.</v>
      </c>
      <c r="B151" t="str">
        <f t="shared" si="17"/>
        <v>144CT</v>
      </c>
      <c r="C151" t="str">
        <f t="shared" si="18"/>
        <v>AYCTO14425</v>
      </c>
      <c r="D151" t="s">
        <v>1389</v>
      </c>
      <c r="E151" t="s">
        <v>7878</v>
      </c>
      <c r="F151" s="10" t="s">
        <v>18892</v>
      </c>
      <c r="G151" s="100" t="s">
        <v>31098</v>
      </c>
      <c r="H151" s="12">
        <v>144</v>
      </c>
      <c r="I151" s="100" t="s">
        <v>27055</v>
      </c>
      <c r="J151" s="23">
        <v>25</v>
      </c>
      <c r="K151" s="30" t="s">
        <v>26915</v>
      </c>
      <c r="L151" s="27" t="s">
        <v>524</v>
      </c>
      <c r="M151" s="27" t="s">
        <v>26916</v>
      </c>
      <c r="N151" s="27" t="s">
        <v>26917</v>
      </c>
      <c r="O151" s="27" t="s">
        <v>26918</v>
      </c>
      <c r="P151" s="27" t="s">
        <v>26919</v>
      </c>
      <c r="Q151" s="8" t="s">
        <v>8270</v>
      </c>
      <c r="R151" s="8">
        <f t="shared" si="15"/>
        <v>2</v>
      </c>
      <c r="S151" s="8"/>
      <c r="T151" s="8"/>
      <c r="U151" s="6" t="s">
        <v>27039</v>
      </c>
    </row>
    <row r="152" spans="1:21" ht="115.8" thickBot="1">
      <c r="A152" s="99" t="str">
        <f t="shared" si="16"/>
        <v xml:space="preserve"> se menciona en la normativa.</v>
      </c>
      <c r="B152" t="str">
        <f t="shared" si="17"/>
        <v>145CT</v>
      </c>
      <c r="C152" t="str">
        <f t="shared" si="18"/>
        <v>AYCTO14525</v>
      </c>
      <c r="D152" t="s">
        <v>1389</v>
      </c>
      <c r="E152" t="s">
        <v>7878</v>
      </c>
      <c r="F152" s="10" t="s">
        <v>18892</v>
      </c>
      <c r="G152" s="100" t="s">
        <v>31099</v>
      </c>
      <c r="H152" s="12">
        <v>145</v>
      </c>
      <c r="I152" s="100" t="s">
        <v>27055</v>
      </c>
      <c r="J152" s="23">
        <v>25</v>
      </c>
      <c r="K152" s="30" t="s">
        <v>26920</v>
      </c>
      <c r="L152" s="27" t="s">
        <v>1387</v>
      </c>
      <c r="M152" s="27" t="s">
        <v>26921</v>
      </c>
      <c r="N152" s="27" t="s">
        <v>26922</v>
      </c>
      <c r="O152" s="27" t="s">
        <v>26923</v>
      </c>
      <c r="P152" s="27" t="s">
        <v>26924</v>
      </c>
      <c r="Q152" s="8" t="s">
        <v>8270</v>
      </c>
      <c r="R152" s="8">
        <f t="shared" si="15"/>
        <v>1</v>
      </c>
      <c r="S152" s="8"/>
      <c r="T152" s="8"/>
      <c r="U152" s="6" t="s">
        <v>27040</v>
      </c>
    </row>
    <row r="153" spans="1:21" ht="101.4" thickBot="1">
      <c r="A153" s="99" t="str">
        <f t="shared" si="16"/>
        <v>a prioridad de este artículo.</v>
      </c>
      <c r="B153" t="str">
        <f t="shared" si="17"/>
        <v>146CT</v>
      </c>
      <c r="C153" t="str">
        <f t="shared" si="18"/>
        <v>AYCTO14625</v>
      </c>
      <c r="D153" t="s">
        <v>1389</v>
      </c>
      <c r="E153" t="s">
        <v>7878</v>
      </c>
      <c r="F153" s="10" t="s">
        <v>18892</v>
      </c>
      <c r="G153" s="100" t="s">
        <v>31100</v>
      </c>
      <c r="H153" s="12">
        <v>146</v>
      </c>
      <c r="I153" s="100" t="s">
        <v>27055</v>
      </c>
      <c r="J153" s="23">
        <v>25</v>
      </c>
      <c r="K153" s="30" t="s">
        <v>26925</v>
      </c>
      <c r="L153" s="27" t="s">
        <v>524</v>
      </c>
      <c r="M153" s="27" t="s">
        <v>26926</v>
      </c>
      <c r="N153" s="27" t="s">
        <v>26927</v>
      </c>
      <c r="O153" s="27" t="s">
        <v>26928</v>
      </c>
      <c r="P153" s="27" t="s">
        <v>26929</v>
      </c>
      <c r="Q153" s="8" t="s">
        <v>8270</v>
      </c>
      <c r="R153" s="8">
        <f t="shared" si="15"/>
        <v>2</v>
      </c>
      <c r="S153" s="8"/>
      <c r="T153" s="8"/>
      <c r="U153" s="6" t="s">
        <v>27041</v>
      </c>
    </row>
    <row r="154" spans="1:21" ht="130.19999999999999" thickBot="1">
      <c r="A154" s="99" t="str">
        <f t="shared" si="16"/>
        <v>o es un requisito específico.</v>
      </c>
      <c r="B154" t="str">
        <f t="shared" si="17"/>
        <v>147CT</v>
      </c>
      <c r="C154" t="str">
        <f t="shared" si="18"/>
        <v>AYCTO14725</v>
      </c>
      <c r="D154" t="s">
        <v>1389</v>
      </c>
      <c r="E154" t="s">
        <v>7878</v>
      </c>
      <c r="F154" s="10" t="s">
        <v>18892</v>
      </c>
      <c r="G154" s="100" t="s">
        <v>31101</v>
      </c>
      <c r="H154" s="12">
        <v>147</v>
      </c>
      <c r="I154" s="100" t="s">
        <v>27055</v>
      </c>
      <c r="J154" s="23">
        <v>25</v>
      </c>
      <c r="K154" s="30" t="s">
        <v>26930</v>
      </c>
      <c r="L154" s="27" t="s">
        <v>524</v>
      </c>
      <c r="M154" s="27" t="s">
        <v>26931</v>
      </c>
      <c r="N154" s="27" t="s">
        <v>26932</v>
      </c>
      <c r="O154" s="27" t="s">
        <v>26933</v>
      </c>
      <c r="P154" s="27" t="s">
        <v>26934</v>
      </c>
      <c r="Q154" s="8" t="s">
        <v>8270</v>
      </c>
      <c r="R154" s="8">
        <f t="shared" si="15"/>
        <v>2</v>
      </c>
      <c r="S154" s="8"/>
      <c r="T154" s="8"/>
      <c r="U154" s="6" t="s">
        <v>27042</v>
      </c>
    </row>
    <row r="155" spans="1:21" ht="101.4" thickBot="1">
      <c r="A155" s="99" t="str">
        <f t="shared" si="16"/>
        <v>o económicamente dependiente.</v>
      </c>
      <c r="B155" t="str">
        <f t="shared" si="17"/>
        <v>148CT</v>
      </c>
      <c r="C155" t="str">
        <f t="shared" si="18"/>
        <v>AYCTO14825</v>
      </c>
      <c r="D155" t="s">
        <v>1389</v>
      </c>
      <c r="E155" t="s">
        <v>7878</v>
      </c>
      <c r="F155" s="10" t="s">
        <v>18892</v>
      </c>
      <c r="G155" s="100" t="s">
        <v>31102</v>
      </c>
      <c r="H155" s="12">
        <v>148</v>
      </c>
      <c r="I155" s="100" t="s">
        <v>27055</v>
      </c>
      <c r="J155" s="23">
        <v>25</v>
      </c>
      <c r="K155" s="30" t="s">
        <v>26935</v>
      </c>
      <c r="L155" s="27" t="s">
        <v>523</v>
      </c>
      <c r="M155" s="27" t="s">
        <v>22268</v>
      </c>
      <c r="N155" s="27" t="s">
        <v>22291</v>
      </c>
      <c r="O155" s="27" t="s">
        <v>22267</v>
      </c>
      <c r="P155" s="27" t="s">
        <v>22266</v>
      </c>
      <c r="Q155" s="8" t="s">
        <v>8270</v>
      </c>
      <c r="R155" s="8">
        <f t="shared" si="15"/>
        <v>3</v>
      </c>
      <c r="S155" s="8"/>
      <c r="T155" s="8"/>
      <c r="U155" s="6" t="s">
        <v>27043</v>
      </c>
    </row>
    <row r="156" spans="1:21" ht="101.4" thickBot="1">
      <c r="A156" s="99" t="str">
        <f t="shared" si="16"/>
        <v>bito de aplicación de la ley.</v>
      </c>
      <c r="B156" t="str">
        <f t="shared" si="17"/>
        <v>149CT</v>
      </c>
      <c r="C156" t="str">
        <f t="shared" si="18"/>
        <v>AYCTO14925</v>
      </c>
      <c r="D156" t="s">
        <v>1389</v>
      </c>
      <c r="E156" t="s">
        <v>7878</v>
      </c>
      <c r="F156" s="10" t="s">
        <v>18892</v>
      </c>
      <c r="G156" s="100" t="s">
        <v>31103</v>
      </c>
      <c r="H156" s="12">
        <v>149</v>
      </c>
      <c r="I156" s="100" t="s">
        <v>27055</v>
      </c>
      <c r="J156" s="23">
        <v>25</v>
      </c>
      <c r="K156" s="30" t="s">
        <v>26936</v>
      </c>
      <c r="L156" s="27" t="s">
        <v>524</v>
      </c>
      <c r="M156" s="27" t="s">
        <v>26937</v>
      </c>
      <c r="N156" s="27" t="s">
        <v>26938</v>
      </c>
      <c r="O156" s="27" t="s">
        <v>26939</v>
      </c>
      <c r="P156" s="27" t="s">
        <v>26940</v>
      </c>
      <c r="Q156" s="8" t="s">
        <v>8270</v>
      </c>
      <c r="R156" s="8">
        <f t="shared" si="15"/>
        <v>2</v>
      </c>
      <c r="S156" s="8"/>
      <c r="T156" s="8"/>
      <c r="U156" s="6" t="s">
        <v>27044</v>
      </c>
    </row>
    <row r="157" spans="1:21" ht="115.8" thickBot="1">
      <c r="A157" s="99" t="str">
        <f t="shared" si="16"/>
        <v>generalizado en la normativa.</v>
      </c>
      <c r="B157" t="str">
        <f t="shared" si="17"/>
        <v>150CT</v>
      </c>
      <c r="C157" t="str">
        <f t="shared" si="18"/>
        <v>AYCTO15025</v>
      </c>
      <c r="D157" t="s">
        <v>1389</v>
      </c>
      <c r="E157" t="s">
        <v>7878</v>
      </c>
      <c r="F157" s="10" t="s">
        <v>18892</v>
      </c>
      <c r="G157" s="100" t="s">
        <v>31104</v>
      </c>
      <c r="H157" s="12">
        <v>150</v>
      </c>
      <c r="I157" s="100" t="s">
        <v>27055</v>
      </c>
      <c r="J157" s="23">
        <v>25</v>
      </c>
      <c r="K157" s="30" t="s">
        <v>26941</v>
      </c>
      <c r="L157" s="27" t="s">
        <v>524</v>
      </c>
      <c r="M157" s="27" t="s">
        <v>26942</v>
      </c>
      <c r="N157" s="27" t="s">
        <v>26943</v>
      </c>
      <c r="O157" s="27" t="s">
        <v>26944</v>
      </c>
      <c r="P157" s="27" t="s">
        <v>26945</v>
      </c>
      <c r="Q157" s="8" t="s">
        <v>8270</v>
      </c>
      <c r="R157" s="8">
        <f t="shared" si="15"/>
        <v>2</v>
      </c>
      <c r="S157" s="8"/>
      <c r="T157" s="8"/>
      <c r="U157" s="6" t="s">
        <v>27045</v>
      </c>
    </row>
    <row r="158" spans="1:21" ht="87" thickBot="1">
      <c r="A158" s="99" t="str">
        <f t="shared" si="16"/>
        <v>zo de 30 días improrrogables.</v>
      </c>
      <c r="B158" t="str">
        <f t="shared" si="17"/>
        <v>151CT</v>
      </c>
      <c r="C158" t="str">
        <f t="shared" si="18"/>
        <v>AYCTO15125</v>
      </c>
      <c r="D158" t="s">
        <v>1389</v>
      </c>
      <c r="E158" t="s">
        <v>7878</v>
      </c>
      <c r="F158" s="10" t="s">
        <v>18892</v>
      </c>
      <c r="G158" s="100" t="s">
        <v>31105</v>
      </c>
      <c r="H158" s="12">
        <v>151</v>
      </c>
      <c r="I158" s="100" t="s">
        <v>27055</v>
      </c>
      <c r="J158" s="23">
        <v>25</v>
      </c>
      <c r="K158" s="30" t="s">
        <v>26946</v>
      </c>
      <c r="L158" s="27" t="s">
        <v>522</v>
      </c>
      <c r="M158" s="27" t="s">
        <v>3631</v>
      </c>
      <c r="N158" s="27" t="s">
        <v>7302</v>
      </c>
      <c r="O158" s="27" t="s">
        <v>26947</v>
      </c>
      <c r="P158" s="27" t="s">
        <v>26948</v>
      </c>
      <c r="Q158" s="8" t="s">
        <v>8270</v>
      </c>
      <c r="R158" s="8">
        <f t="shared" si="15"/>
        <v>4</v>
      </c>
      <c r="S158" s="8"/>
      <c r="T158" s="8"/>
      <c r="U158" s="6" t="s">
        <v>27046</v>
      </c>
    </row>
    <row r="159" spans="1:21" ht="101.4" thickBot="1">
      <c r="A159" s="99" t="str">
        <f t="shared" si="16"/>
        <v>o no determina su aplicación.</v>
      </c>
      <c r="B159" t="str">
        <f t="shared" si="17"/>
        <v>152CT</v>
      </c>
      <c r="C159" t="str">
        <f t="shared" si="18"/>
        <v>AYCTO15225</v>
      </c>
      <c r="D159" t="s">
        <v>1389</v>
      </c>
      <c r="E159" t="s">
        <v>7878</v>
      </c>
      <c r="F159" s="10" t="s">
        <v>18892</v>
      </c>
      <c r="G159" s="100" t="s">
        <v>31106</v>
      </c>
      <c r="H159" s="12">
        <v>152</v>
      </c>
      <c r="I159" s="100" t="s">
        <v>27055</v>
      </c>
      <c r="J159" s="23">
        <v>25</v>
      </c>
      <c r="K159" s="30" t="s">
        <v>26949</v>
      </c>
      <c r="L159" s="27" t="s">
        <v>524</v>
      </c>
      <c r="M159" s="27" t="s">
        <v>26950</v>
      </c>
      <c r="N159" s="27" t="s">
        <v>26951</v>
      </c>
      <c r="O159" s="27" t="s">
        <v>26952</v>
      </c>
      <c r="P159" s="27" t="s">
        <v>26953</v>
      </c>
      <c r="Q159" s="8" t="s">
        <v>8270</v>
      </c>
      <c r="R159" s="8">
        <f t="shared" si="15"/>
        <v>2</v>
      </c>
      <c r="S159" s="8"/>
      <c r="T159" s="8"/>
      <c r="U159" s="6" t="s">
        <v>27047</v>
      </c>
    </row>
    <row r="160" spans="1:21" ht="115.8" thickBot="1">
      <c r="A160" s="99" t="str">
        <f t="shared" si="16"/>
        <v>taria requerida en este caso.</v>
      </c>
      <c r="B160" t="str">
        <f t="shared" si="17"/>
        <v>153CT</v>
      </c>
      <c r="C160" t="str">
        <f t="shared" si="18"/>
        <v>AYCTO15325</v>
      </c>
      <c r="D160" t="s">
        <v>1389</v>
      </c>
      <c r="E160" t="s">
        <v>7878</v>
      </c>
      <c r="F160" s="10" t="s">
        <v>18892</v>
      </c>
      <c r="G160" s="100" t="s">
        <v>31107</v>
      </c>
      <c r="H160" s="12">
        <v>153</v>
      </c>
      <c r="I160" s="100" t="s">
        <v>27055</v>
      </c>
      <c r="J160" s="23">
        <v>25</v>
      </c>
      <c r="K160" s="30" t="s">
        <v>26954</v>
      </c>
      <c r="L160" s="27" t="s">
        <v>524</v>
      </c>
      <c r="M160" s="27" t="s">
        <v>26955</v>
      </c>
      <c r="N160" s="27" t="s">
        <v>26956</v>
      </c>
      <c r="O160" s="27" t="s">
        <v>26957</v>
      </c>
      <c r="P160" s="27" t="s">
        <v>26958</v>
      </c>
      <c r="Q160" s="8" t="s">
        <v>8270</v>
      </c>
      <c r="R160" s="8">
        <f t="shared" ref="R160:R165" si="19">IF(L160="A",1,IF(L160="B",2,IF(L160="C",3,4)))</f>
        <v>2</v>
      </c>
      <c r="S160" s="8"/>
      <c r="T160" s="8"/>
      <c r="U160" s="6" t="s">
        <v>27048</v>
      </c>
    </row>
    <row r="161" spans="1:21" ht="115.2">
      <c r="A161" s="99" t="str">
        <f t="shared" si="16"/>
        <v>ara el caso de cesión ilegal.</v>
      </c>
      <c r="B161" t="str">
        <f t="shared" si="17"/>
        <v>154CT</v>
      </c>
      <c r="C161" t="str">
        <f t="shared" si="18"/>
        <v>AYCTO15425</v>
      </c>
      <c r="D161" t="s">
        <v>1389</v>
      </c>
      <c r="E161" t="s">
        <v>7878</v>
      </c>
      <c r="F161" s="10" t="s">
        <v>18892</v>
      </c>
      <c r="G161" s="100" t="s">
        <v>31108</v>
      </c>
      <c r="H161" s="12">
        <v>154</v>
      </c>
      <c r="I161" s="100" t="s">
        <v>27055</v>
      </c>
      <c r="J161" s="23">
        <v>25</v>
      </c>
      <c r="K161" s="414" t="s">
        <v>26959</v>
      </c>
      <c r="L161" s="401" t="s">
        <v>524</v>
      </c>
      <c r="M161" s="401" t="s">
        <v>26960</v>
      </c>
      <c r="N161" s="401" t="s">
        <v>26961</v>
      </c>
      <c r="O161" s="401" t="s">
        <v>26962</v>
      </c>
      <c r="P161" s="401" t="s">
        <v>26963</v>
      </c>
      <c r="Q161" s="3" t="s">
        <v>8270</v>
      </c>
      <c r="R161" s="8">
        <f t="shared" si="19"/>
        <v>2</v>
      </c>
      <c r="S161" s="3"/>
      <c r="T161" s="3"/>
      <c r="U161" s="21" t="s">
        <v>27049</v>
      </c>
    </row>
    <row r="162" spans="1:21" ht="129.6">
      <c r="A162" s="99" t="str">
        <f t="shared" si="16"/>
        <v>minente para su vida o salud.</v>
      </c>
      <c r="B162" t="str">
        <f t="shared" si="17"/>
        <v>155CT</v>
      </c>
      <c r="C162" t="str">
        <f t="shared" si="18"/>
        <v>AYCTO15525</v>
      </c>
      <c r="D162" t="s">
        <v>1389</v>
      </c>
      <c r="E162" t="s">
        <v>7878</v>
      </c>
      <c r="F162" s="10" t="s">
        <v>18892</v>
      </c>
      <c r="G162" s="100" t="s">
        <v>31109</v>
      </c>
      <c r="H162" s="12">
        <v>155</v>
      </c>
      <c r="I162" s="100" t="s">
        <v>27055</v>
      </c>
      <c r="J162" s="23">
        <v>25</v>
      </c>
      <c r="K162" s="414" t="s">
        <v>26964</v>
      </c>
      <c r="L162" s="401" t="s">
        <v>524</v>
      </c>
      <c r="M162" s="401" t="s">
        <v>26965</v>
      </c>
      <c r="N162" s="401" t="s">
        <v>26966</v>
      </c>
      <c r="O162" s="401" t="s">
        <v>26967</v>
      </c>
      <c r="P162" s="401" t="s">
        <v>26968</v>
      </c>
      <c r="Q162" s="3" t="s">
        <v>8270</v>
      </c>
      <c r="R162" s="8">
        <f t="shared" si="19"/>
        <v>2</v>
      </c>
      <c r="S162" s="3"/>
      <c r="T162" s="3"/>
      <c r="U162" s="21" t="s">
        <v>27050</v>
      </c>
    </row>
    <row r="163" spans="1:21" ht="129.6">
      <c r="A163" s="99" t="str">
        <f t="shared" si="16"/>
        <v>están cubiertos por esta ley.</v>
      </c>
      <c r="B163" t="str">
        <f t="shared" si="17"/>
        <v>156CT</v>
      </c>
      <c r="C163" t="str">
        <f t="shared" ref="C163:C165" si="20">D163&amp;E163&amp;F163&amp;G163&amp;I163</f>
        <v>AYCTO15625</v>
      </c>
      <c r="D163" t="s">
        <v>1389</v>
      </c>
      <c r="E163" t="s">
        <v>7878</v>
      </c>
      <c r="F163" s="10" t="s">
        <v>18892</v>
      </c>
      <c r="G163" s="100" t="s">
        <v>31110</v>
      </c>
      <c r="H163" s="12">
        <v>156</v>
      </c>
      <c r="I163" s="100" t="s">
        <v>27055</v>
      </c>
      <c r="J163" s="23">
        <v>25</v>
      </c>
      <c r="K163" s="414" t="s">
        <v>26969</v>
      </c>
      <c r="L163" s="401" t="s">
        <v>523</v>
      </c>
      <c r="M163" s="401" t="s">
        <v>26970</v>
      </c>
      <c r="N163" s="401" t="s">
        <v>26971</v>
      </c>
      <c r="O163" s="401" t="s">
        <v>26972</v>
      </c>
      <c r="P163" s="401" t="s">
        <v>26973</v>
      </c>
      <c r="Q163" s="3" t="s">
        <v>8270</v>
      </c>
      <c r="R163" s="8">
        <f t="shared" si="19"/>
        <v>3</v>
      </c>
      <c r="S163" s="3"/>
      <c r="T163" s="3"/>
      <c r="U163" s="21" t="s">
        <v>27051</v>
      </c>
    </row>
    <row r="164" spans="1:21" ht="129.6">
      <c r="A164" s="99" t="str">
        <f t="shared" si="16"/>
        <v>o principal en esta pregunta.</v>
      </c>
      <c r="B164" t="str">
        <f t="shared" si="17"/>
        <v>157CT</v>
      </c>
      <c r="C164" t="str">
        <f t="shared" si="20"/>
        <v>AYCTO15725</v>
      </c>
      <c r="D164" t="s">
        <v>1389</v>
      </c>
      <c r="E164" t="s">
        <v>7878</v>
      </c>
      <c r="F164" s="10" t="s">
        <v>18892</v>
      </c>
      <c r="G164" s="100" t="s">
        <v>31111</v>
      </c>
      <c r="H164" s="12">
        <v>157</v>
      </c>
      <c r="I164" s="100" t="s">
        <v>27055</v>
      </c>
      <c r="J164" s="23">
        <v>25</v>
      </c>
      <c r="K164" s="414" t="s">
        <v>26974</v>
      </c>
      <c r="L164" s="401" t="s">
        <v>523</v>
      </c>
      <c r="M164" s="401" t="s">
        <v>26975</v>
      </c>
      <c r="N164" s="401" t="s">
        <v>26976</v>
      </c>
      <c r="O164" s="401" t="s">
        <v>26977</v>
      </c>
      <c r="P164" s="401" t="s">
        <v>26978</v>
      </c>
      <c r="Q164" s="3" t="s">
        <v>8270</v>
      </c>
      <c r="R164" s="8">
        <f t="shared" si="19"/>
        <v>3</v>
      </c>
      <c r="S164" s="3"/>
      <c r="T164" s="3"/>
      <c r="U164" s="21" t="s">
        <v>27052</v>
      </c>
    </row>
    <row r="165" spans="1:21" ht="86.4">
      <c r="A165" s="99" t="str">
        <f t="shared" si="16"/>
        <v xml:space="preserve"> excesivo según la normativa.</v>
      </c>
      <c r="B165" t="str">
        <f t="shared" si="17"/>
        <v>158CT</v>
      </c>
      <c r="C165" t="str">
        <f t="shared" si="20"/>
        <v>AYCTO15825</v>
      </c>
      <c r="D165" t="s">
        <v>1389</v>
      </c>
      <c r="E165" t="s">
        <v>7878</v>
      </c>
      <c r="F165" s="10" t="s">
        <v>18892</v>
      </c>
      <c r="G165" s="100" t="s">
        <v>31112</v>
      </c>
      <c r="H165" s="12">
        <v>158</v>
      </c>
      <c r="I165" s="100" t="s">
        <v>27055</v>
      </c>
      <c r="J165" s="23">
        <v>25</v>
      </c>
      <c r="K165" s="414" t="s">
        <v>26979</v>
      </c>
      <c r="L165" s="401" t="s">
        <v>524</v>
      </c>
      <c r="M165" s="401" t="s">
        <v>26980</v>
      </c>
      <c r="N165" s="401" t="s">
        <v>26981</v>
      </c>
      <c r="O165" s="401" t="s">
        <v>26982</v>
      </c>
      <c r="P165" s="401" t="s">
        <v>26983</v>
      </c>
      <c r="Q165" s="3" t="s">
        <v>8270</v>
      </c>
      <c r="R165" s="8">
        <f t="shared" si="19"/>
        <v>2</v>
      </c>
      <c r="S165" s="3"/>
      <c r="T165" s="3"/>
      <c r="U165" s="21" t="s">
        <v>27053</v>
      </c>
    </row>
  </sheetData>
  <sortState xmlns:xlrd2="http://schemas.microsoft.com/office/spreadsheetml/2017/richdata2" ref="A3:U165">
    <sortCondition descending="1" ref="D3:D165"/>
    <sortCondition ref="E3:E165"/>
  </sortState>
  <phoneticPr fontId="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1807B-E122-4AAB-9F41-1F25C0A6C424}">
  <dimension ref="A1:U139"/>
  <sheetViews>
    <sheetView zoomScale="76" zoomScaleNormal="76" workbookViewId="0">
      <selection activeCell="X13" sqref="A1:X16"/>
    </sheetView>
  </sheetViews>
  <sheetFormatPr baseColWidth="10" defaultRowHeight="14.4"/>
  <cols>
    <col min="1" max="1" width="11.5546875" style="16"/>
    <col min="2" max="2" width="8" style="16" customWidth="1"/>
    <col min="3" max="3" width="11.77734375" style="16" customWidth="1"/>
    <col min="4" max="4" width="4.6640625" style="16" customWidth="1"/>
    <col min="5" max="5" width="5.88671875" style="16" customWidth="1"/>
    <col min="6" max="6" width="11.88671875" style="26" bestFit="1" customWidth="1"/>
    <col min="7" max="7" width="11.88671875" style="26" customWidth="1"/>
    <col min="8" max="8" width="7.33203125" style="21" customWidth="1"/>
    <col min="9" max="9" width="5.5546875" style="21" customWidth="1"/>
    <col min="10" max="10" width="8.77734375" style="26" customWidth="1"/>
    <col min="11" max="11" width="47.6640625" style="25" customWidth="1"/>
    <col min="12" max="12" width="6.109375" style="25" customWidth="1"/>
    <col min="13" max="13" width="35.21875" style="25" customWidth="1"/>
    <col min="14" max="14" width="39.21875" style="25" customWidth="1"/>
    <col min="15" max="15" width="43.21875" style="25" bestFit="1" customWidth="1"/>
    <col min="16" max="16" width="52.109375" style="25" customWidth="1"/>
    <col min="17" max="17" width="37.6640625" style="25" customWidth="1"/>
    <col min="18" max="18" width="30.44140625" style="25" bestFit="1" customWidth="1"/>
    <col min="19" max="20" width="30.44140625" style="25" customWidth="1"/>
    <col min="21" max="21" width="95.44140625" style="6" customWidth="1"/>
    <col min="22" max="16384" width="11.5546875" style="16"/>
  </cols>
  <sheetData>
    <row r="1" spans="1:21" ht="15" thickBot="1">
      <c r="F1" s="26">
        <f>COUNTA(F3:F137)</f>
        <v>135</v>
      </c>
      <c r="H1" s="32"/>
      <c r="M1" s="25" t="s">
        <v>1389</v>
      </c>
      <c r="N1" s="25" t="s">
        <v>543</v>
      </c>
      <c r="O1" s="25" t="s">
        <v>544</v>
      </c>
      <c r="P1" s="25" t="s">
        <v>1388</v>
      </c>
    </row>
    <row r="2" spans="1:21">
      <c r="A2" s="16" t="s">
        <v>301</v>
      </c>
      <c r="B2" s="16" t="s">
        <v>9805</v>
      </c>
      <c r="C2" s="16" t="s">
        <v>24705</v>
      </c>
      <c r="D2" s="16" t="s">
        <v>9804</v>
      </c>
      <c r="E2" s="31" t="s">
        <v>9803</v>
      </c>
      <c r="F2" s="31" t="s">
        <v>9802</v>
      </c>
      <c r="G2" s="31" t="s">
        <v>9801</v>
      </c>
      <c r="H2" s="31" t="s">
        <v>9800</v>
      </c>
      <c r="I2" s="31"/>
      <c r="J2" s="31" t="s">
        <v>9799</v>
      </c>
      <c r="K2" s="31" t="s">
        <v>9798</v>
      </c>
      <c r="L2" s="31" t="s">
        <v>9797</v>
      </c>
      <c r="M2" s="31" t="s">
        <v>9796</v>
      </c>
      <c r="N2" s="31" t="s">
        <v>9795</v>
      </c>
      <c r="O2" s="31" t="s">
        <v>9794</v>
      </c>
      <c r="P2" s="31" t="s">
        <v>9793</v>
      </c>
      <c r="Q2" s="31" t="s">
        <v>9792</v>
      </c>
      <c r="R2" s="31" t="s">
        <v>9791</v>
      </c>
      <c r="S2" s="31"/>
      <c r="T2" s="31"/>
      <c r="U2" s="374" t="s">
        <v>9790</v>
      </c>
    </row>
    <row r="3" spans="1:21" s="290" customFormat="1" ht="158.4">
      <c r="A3" s="419" t="str">
        <f t="shared" ref="A3:A34" si="0">RIGHT(U3,29)</f>
        <v>ones en un entorno cambiante.</v>
      </c>
      <c r="B3" s="419" t="str">
        <f t="shared" ref="B3:B34" si="1">H3&amp;F3</f>
        <v>35DT</v>
      </c>
      <c r="C3" s="419" t="str">
        <f t="shared" ref="C3:C34" si="2">D3&amp;E3&amp;F3&amp;G3&amp;I3</f>
        <v>HXDTO3524</v>
      </c>
      <c r="D3" s="419" t="s">
        <v>7879</v>
      </c>
      <c r="E3" s="419" t="s">
        <v>124</v>
      </c>
      <c r="F3" s="118" t="s">
        <v>18665</v>
      </c>
      <c r="G3" s="130" t="str">
        <f t="shared" ref="G3:G34" si="3">IF(H3&lt;9,"OO",IF(H3&lt;99,"O",""))&amp;H3</f>
        <v>O35</v>
      </c>
      <c r="H3" s="118">
        <v>35</v>
      </c>
      <c r="I3" s="130" t="str">
        <f t="shared" ref="I3:I34" si="4">IF(J3&lt;9,"O","")&amp;J3</f>
        <v>24</v>
      </c>
      <c r="J3" s="118">
        <v>24</v>
      </c>
      <c r="K3" s="118" t="s">
        <v>7547</v>
      </c>
      <c r="L3" s="118" t="s">
        <v>522</v>
      </c>
      <c r="M3" s="118" t="s">
        <v>7590</v>
      </c>
      <c r="N3" s="118" t="s">
        <v>7591</v>
      </c>
      <c r="O3" s="118" t="s">
        <v>7592</v>
      </c>
      <c r="P3" s="118" t="s">
        <v>7593</v>
      </c>
      <c r="Q3" s="292"/>
      <c r="R3" s="292">
        <v>4</v>
      </c>
      <c r="S3" s="292"/>
      <c r="T3" s="292"/>
      <c r="U3" s="118" t="s">
        <v>27544</v>
      </c>
    </row>
    <row r="4" spans="1:21" s="290" customFormat="1" ht="72">
      <c r="A4" s="419" t="str">
        <f t="shared" si="0"/>
        <v>presentantes de trabajadores.</v>
      </c>
      <c r="B4" s="419" t="str">
        <f t="shared" si="1"/>
        <v>36DT</v>
      </c>
      <c r="C4" s="419" t="str">
        <f t="shared" si="2"/>
        <v>HXDTO3624</v>
      </c>
      <c r="D4" s="419" t="s">
        <v>7879</v>
      </c>
      <c r="E4" s="419" t="s">
        <v>124</v>
      </c>
      <c r="F4" s="118" t="s">
        <v>18665</v>
      </c>
      <c r="G4" s="130" t="str">
        <f t="shared" si="3"/>
        <v>O36</v>
      </c>
      <c r="H4" s="118">
        <v>36</v>
      </c>
      <c r="I4" s="130" t="str">
        <f t="shared" si="4"/>
        <v>24</v>
      </c>
      <c r="J4" s="118">
        <v>24</v>
      </c>
      <c r="K4" s="118" t="s">
        <v>7548</v>
      </c>
      <c r="L4" s="118" t="s">
        <v>523</v>
      </c>
      <c r="M4" s="118" t="s">
        <v>7594</v>
      </c>
      <c r="N4" s="118" t="s">
        <v>7595</v>
      </c>
      <c r="O4" s="118" t="s">
        <v>7596</v>
      </c>
      <c r="P4" s="118" t="s">
        <v>7597</v>
      </c>
      <c r="Q4" s="292"/>
      <c r="R4" s="292">
        <v>3</v>
      </c>
      <c r="S4" s="292"/>
      <c r="T4" s="292"/>
      <c r="U4" s="118" t="s">
        <v>27545</v>
      </c>
    </row>
    <row r="5" spans="1:21" s="290" customFormat="1" ht="72">
      <c r="A5" s="419" t="str">
        <f t="shared" si="0"/>
        <v>demandas del mercado laboral.</v>
      </c>
      <c r="B5" s="419" t="str">
        <f t="shared" si="1"/>
        <v>37DT</v>
      </c>
      <c r="C5" s="419" t="str">
        <f t="shared" si="2"/>
        <v>HXDTO3724</v>
      </c>
      <c r="D5" s="419" t="s">
        <v>7879</v>
      </c>
      <c r="E5" s="419" t="s">
        <v>124</v>
      </c>
      <c r="F5" s="118" t="s">
        <v>18665</v>
      </c>
      <c r="G5" s="130" t="str">
        <f t="shared" si="3"/>
        <v>O37</v>
      </c>
      <c r="H5" s="118">
        <v>37</v>
      </c>
      <c r="I5" s="130" t="str">
        <f t="shared" si="4"/>
        <v>24</v>
      </c>
      <c r="J5" s="118">
        <v>24</v>
      </c>
      <c r="K5" s="118" t="s">
        <v>7549</v>
      </c>
      <c r="L5" s="118" t="s">
        <v>522</v>
      </c>
      <c r="M5" s="118" t="s">
        <v>7598</v>
      </c>
      <c r="N5" s="118" t="s">
        <v>7599</v>
      </c>
      <c r="O5" s="118" t="s">
        <v>7600</v>
      </c>
      <c r="P5" s="118" t="s">
        <v>7601</v>
      </c>
      <c r="Q5" s="292"/>
      <c r="R5" s="292">
        <v>4</v>
      </c>
      <c r="S5" s="292"/>
      <c r="T5" s="292"/>
      <c r="U5" s="118" t="s">
        <v>27546</v>
      </c>
    </row>
    <row r="6" spans="1:21" s="290" customFormat="1" ht="86.4">
      <c r="A6" s="419" t="str">
        <f t="shared" si="0"/>
        <v>s​(Tema 34. Empresa e Impa…).</v>
      </c>
      <c r="B6" s="419" t="str">
        <f t="shared" si="1"/>
        <v>38DT</v>
      </c>
      <c r="C6" s="419" t="str">
        <f t="shared" si="2"/>
        <v>HXDTO3824</v>
      </c>
      <c r="D6" s="419" t="s">
        <v>7879</v>
      </c>
      <c r="E6" s="419" t="s">
        <v>124</v>
      </c>
      <c r="F6" s="118" t="s">
        <v>18665</v>
      </c>
      <c r="G6" s="130" t="str">
        <f t="shared" si="3"/>
        <v>O38</v>
      </c>
      <c r="H6" s="118">
        <v>38</v>
      </c>
      <c r="I6" s="130" t="str">
        <f t="shared" si="4"/>
        <v>24</v>
      </c>
      <c r="J6" s="118">
        <v>24</v>
      </c>
      <c r="K6" s="118" t="s">
        <v>18880</v>
      </c>
      <c r="L6" s="118" t="s">
        <v>1389</v>
      </c>
      <c r="M6" s="118" t="s">
        <v>18876</v>
      </c>
      <c r="N6" s="118" t="s">
        <v>18879</v>
      </c>
      <c r="O6" s="118" t="s">
        <v>18878</v>
      </c>
      <c r="P6" s="118" t="s">
        <v>18877</v>
      </c>
      <c r="Q6" s="292"/>
      <c r="R6" s="292">
        <v>1</v>
      </c>
      <c r="S6" s="292"/>
      <c r="T6" s="292"/>
      <c r="U6" s="118" t="s">
        <v>18875</v>
      </c>
    </row>
    <row r="7" spans="1:21" s="290" customFormat="1" ht="100.8">
      <c r="A7" s="419" t="str">
        <f t="shared" si="0"/>
        <v>d​(Tema 34. Empresa e Impa…).</v>
      </c>
      <c r="B7" s="419" t="str">
        <f t="shared" si="1"/>
        <v>39DT</v>
      </c>
      <c r="C7" s="419" t="str">
        <f t="shared" si="2"/>
        <v>HXDTO3924</v>
      </c>
      <c r="D7" s="419" t="s">
        <v>7879</v>
      </c>
      <c r="E7" s="419" t="s">
        <v>124</v>
      </c>
      <c r="F7" s="118" t="s">
        <v>18665</v>
      </c>
      <c r="G7" s="130" t="str">
        <f t="shared" si="3"/>
        <v>O39</v>
      </c>
      <c r="H7" s="118">
        <v>39</v>
      </c>
      <c r="I7" s="130" t="str">
        <f t="shared" si="4"/>
        <v>24</v>
      </c>
      <c r="J7" s="118">
        <v>24</v>
      </c>
      <c r="K7" s="118" t="s">
        <v>18874</v>
      </c>
      <c r="L7" s="118" t="s">
        <v>544</v>
      </c>
      <c r="M7" s="118" t="s">
        <v>18873</v>
      </c>
      <c r="N7" s="118" t="s">
        <v>18872</v>
      </c>
      <c r="O7" s="118" t="s">
        <v>18870</v>
      </c>
      <c r="P7" s="118" t="s">
        <v>18871</v>
      </c>
      <c r="Q7" s="292"/>
      <c r="R7" s="292">
        <v>3</v>
      </c>
      <c r="S7" s="292"/>
      <c r="T7" s="292"/>
      <c r="U7" s="118" t="s">
        <v>18869</v>
      </c>
    </row>
    <row r="8" spans="1:21" s="290" customFormat="1" ht="86.4">
      <c r="A8" s="419" t="str">
        <f t="shared" si="0"/>
        <v>ntificaba al derecho laboral.</v>
      </c>
      <c r="B8" s="419" t="str">
        <f t="shared" si="1"/>
        <v>41DT</v>
      </c>
      <c r="C8" s="419" t="str">
        <f t="shared" si="2"/>
        <v>HXDTO4124</v>
      </c>
      <c r="D8" s="419" t="s">
        <v>7879</v>
      </c>
      <c r="E8" s="419" t="s">
        <v>124</v>
      </c>
      <c r="F8" s="118" t="s">
        <v>18665</v>
      </c>
      <c r="G8" s="130" t="str">
        <f t="shared" si="3"/>
        <v>O41</v>
      </c>
      <c r="H8" s="118">
        <v>41</v>
      </c>
      <c r="I8" s="130" t="str">
        <f t="shared" si="4"/>
        <v>24</v>
      </c>
      <c r="J8" s="118">
        <v>24</v>
      </c>
      <c r="K8" s="433" t="s">
        <v>18863</v>
      </c>
      <c r="L8" s="434" t="s">
        <v>1388</v>
      </c>
      <c r="M8" s="433" t="s">
        <v>18862</v>
      </c>
      <c r="N8" s="433" t="s">
        <v>18861</v>
      </c>
      <c r="O8" s="433" t="s">
        <v>18860</v>
      </c>
      <c r="P8" s="433" t="s">
        <v>18859</v>
      </c>
      <c r="Q8" s="435"/>
      <c r="R8" s="419">
        <f t="shared" ref="R8:R30" si="5">IF(L8="A",1,IF(L8="B",2,IF(L8="C",3,4)))</f>
        <v>4</v>
      </c>
      <c r="S8" s="419"/>
      <c r="T8" s="419"/>
      <c r="U8" s="118" t="s">
        <v>27548</v>
      </c>
    </row>
    <row r="9" spans="1:21" s="290" customFormat="1" ht="86.4">
      <c r="A9" s="419" t="str">
        <f t="shared" si="0"/>
        <v>por la revolución industrial.</v>
      </c>
      <c r="B9" s="419" t="str">
        <f t="shared" si="1"/>
        <v>43DT</v>
      </c>
      <c r="C9" s="419" t="str">
        <f t="shared" si="2"/>
        <v>HXDTO4324</v>
      </c>
      <c r="D9" s="419" t="s">
        <v>7879</v>
      </c>
      <c r="E9" s="419" t="s">
        <v>124</v>
      </c>
      <c r="F9" s="118" t="s">
        <v>18665</v>
      </c>
      <c r="G9" s="130" t="str">
        <f t="shared" si="3"/>
        <v>O43</v>
      </c>
      <c r="H9" s="118">
        <v>43</v>
      </c>
      <c r="I9" s="130" t="str">
        <f t="shared" si="4"/>
        <v>24</v>
      </c>
      <c r="J9" s="118">
        <v>24</v>
      </c>
      <c r="K9" s="433" t="s">
        <v>18853</v>
      </c>
      <c r="L9" s="434" t="s">
        <v>543</v>
      </c>
      <c r="M9" s="433" t="s">
        <v>18852</v>
      </c>
      <c r="N9" s="433" t="s">
        <v>18851</v>
      </c>
      <c r="O9" s="433" t="s">
        <v>18850</v>
      </c>
      <c r="P9" s="433" t="s">
        <v>18849</v>
      </c>
      <c r="Q9" s="435"/>
      <c r="R9" s="419">
        <f t="shared" si="5"/>
        <v>2</v>
      </c>
      <c r="S9" s="419"/>
      <c r="T9" s="419"/>
      <c r="U9" s="118" t="s">
        <v>27550</v>
      </c>
    </row>
    <row r="10" spans="1:21" s="290" customFormat="1" ht="72">
      <c r="A10" s="419" t="str">
        <f t="shared" si="0"/>
        <v>tivos no tienen rango de ley.</v>
      </c>
      <c r="B10" s="419" t="str">
        <f t="shared" si="1"/>
        <v>45DT</v>
      </c>
      <c r="C10" s="419" t="str">
        <f t="shared" si="2"/>
        <v>HXDTO4524</v>
      </c>
      <c r="D10" s="419" t="s">
        <v>7879</v>
      </c>
      <c r="E10" s="419" t="s">
        <v>124</v>
      </c>
      <c r="F10" s="118" t="s">
        <v>18665</v>
      </c>
      <c r="G10" s="130" t="str">
        <f t="shared" si="3"/>
        <v>O45</v>
      </c>
      <c r="H10" s="118">
        <v>45</v>
      </c>
      <c r="I10" s="130" t="str">
        <f t="shared" si="4"/>
        <v>24</v>
      </c>
      <c r="J10" s="118">
        <v>24</v>
      </c>
      <c r="K10" s="433" t="s">
        <v>18844</v>
      </c>
      <c r="L10" s="434" t="s">
        <v>544</v>
      </c>
      <c r="M10" s="433" t="s">
        <v>18843</v>
      </c>
      <c r="N10" s="433" t="s">
        <v>18842</v>
      </c>
      <c r="O10" s="433" t="s">
        <v>18841</v>
      </c>
      <c r="P10" s="433" t="s">
        <v>18840</v>
      </c>
      <c r="Q10" s="435"/>
      <c r="R10" s="419">
        <f t="shared" si="5"/>
        <v>3</v>
      </c>
      <c r="S10" s="419"/>
      <c r="T10" s="419"/>
      <c r="U10" s="118" t="s">
        <v>27552</v>
      </c>
    </row>
    <row r="11" spans="1:21" s="290" customFormat="1" ht="72">
      <c r="A11" s="419" t="str">
        <f t="shared" si="0"/>
        <v xml:space="preserve"> la jerarquización normativa.</v>
      </c>
      <c r="B11" s="419" t="str">
        <f t="shared" si="1"/>
        <v>47DT</v>
      </c>
      <c r="C11" s="419" t="str">
        <f t="shared" si="2"/>
        <v>HXDTO4724</v>
      </c>
      <c r="D11" s="419" t="s">
        <v>7879</v>
      </c>
      <c r="E11" s="419" t="s">
        <v>124</v>
      </c>
      <c r="F11" s="118" t="s">
        <v>18665</v>
      </c>
      <c r="G11" s="130" t="str">
        <f t="shared" si="3"/>
        <v>O47</v>
      </c>
      <c r="H11" s="118">
        <v>47</v>
      </c>
      <c r="I11" s="130" t="str">
        <f t="shared" si="4"/>
        <v>24</v>
      </c>
      <c r="J11" s="118">
        <v>24</v>
      </c>
      <c r="K11" s="433" t="s">
        <v>18836</v>
      </c>
      <c r="L11" s="434" t="s">
        <v>543</v>
      </c>
      <c r="M11" s="433" t="s">
        <v>18794</v>
      </c>
      <c r="N11" s="433" t="s">
        <v>18792</v>
      </c>
      <c r="O11" s="433" t="s">
        <v>18835</v>
      </c>
      <c r="P11" s="433" t="s">
        <v>18834</v>
      </c>
      <c r="Q11" s="435"/>
      <c r="R11" s="419">
        <f t="shared" si="5"/>
        <v>2</v>
      </c>
      <c r="S11" s="419"/>
      <c r="T11" s="419"/>
      <c r="U11" s="118" t="s">
        <v>27554</v>
      </c>
    </row>
    <row r="12" spans="1:21" s="290" customFormat="1" ht="86.4">
      <c r="A12" s="419" t="str">
        <f t="shared" si="0"/>
        <v>disposiciones reglamentarias.</v>
      </c>
      <c r="B12" s="419" t="str">
        <f t="shared" si="1"/>
        <v>49DT</v>
      </c>
      <c r="C12" s="419" t="str">
        <f t="shared" si="2"/>
        <v>HXDTO4924</v>
      </c>
      <c r="D12" s="419" t="s">
        <v>7879</v>
      </c>
      <c r="E12" s="419" t="s">
        <v>124</v>
      </c>
      <c r="F12" s="118" t="s">
        <v>18665</v>
      </c>
      <c r="G12" s="130" t="str">
        <f t="shared" si="3"/>
        <v>O49</v>
      </c>
      <c r="H12" s="118">
        <v>49</v>
      </c>
      <c r="I12" s="130" t="str">
        <f t="shared" si="4"/>
        <v>24</v>
      </c>
      <c r="J12" s="118">
        <v>24</v>
      </c>
      <c r="K12" s="433" t="s">
        <v>18828</v>
      </c>
      <c r="L12" s="434" t="s">
        <v>1389</v>
      </c>
      <c r="M12" s="433" t="s">
        <v>18827</v>
      </c>
      <c r="N12" s="433" t="s">
        <v>18826</v>
      </c>
      <c r="O12" s="433" t="s">
        <v>18825</v>
      </c>
      <c r="P12" s="433" t="s">
        <v>18824</v>
      </c>
      <c r="Q12" s="435"/>
      <c r="R12" s="419">
        <f t="shared" si="5"/>
        <v>1</v>
      </c>
      <c r="S12" s="419"/>
      <c r="T12" s="419"/>
      <c r="U12" s="118" t="s">
        <v>27556</v>
      </c>
    </row>
    <row r="13" spans="1:21" s="210" customFormat="1" ht="93" customHeight="1">
      <c r="A13" s="419" t="str">
        <f t="shared" si="0"/>
        <v>os individuales o colectivos.</v>
      </c>
      <c r="B13" s="419" t="str">
        <f t="shared" si="1"/>
        <v>51DT</v>
      </c>
      <c r="C13" s="419" t="str">
        <f t="shared" si="2"/>
        <v>HXDTO5124</v>
      </c>
      <c r="D13" s="419" t="s">
        <v>7879</v>
      </c>
      <c r="E13" s="419" t="s">
        <v>124</v>
      </c>
      <c r="F13" s="118" t="s">
        <v>18665</v>
      </c>
      <c r="G13" s="130" t="str">
        <f t="shared" si="3"/>
        <v>O51</v>
      </c>
      <c r="H13" s="118">
        <v>51</v>
      </c>
      <c r="I13" s="130" t="str">
        <f t="shared" si="4"/>
        <v>24</v>
      </c>
      <c r="J13" s="118">
        <v>24</v>
      </c>
      <c r="K13" s="433" t="s">
        <v>31120</v>
      </c>
      <c r="L13" s="434" t="s">
        <v>1389</v>
      </c>
      <c r="M13" s="433" t="s">
        <v>18819</v>
      </c>
      <c r="N13" s="433" t="s">
        <v>18818</v>
      </c>
      <c r="O13" s="433" t="s">
        <v>18817</v>
      </c>
      <c r="P13" s="433" t="s">
        <v>18816</v>
      </c>
      <c r="Q13" s="435"/>
      <c r="R13" s="419">
        <f t="shared" si="5"/>
        <v>1</v>
      </c>
      <c r="S13" s="419"/>
      <c r="T13" s="419"/>
      <c r="U13" s="118" t="s">
        <v>27558</v>
      </c>
    </row>
    <row r="14" spans="1:21" s="210" customFormat="1" ht="72">
      <c r="A14" s="419" t="str">
        <f t="shared" si="0"/>
        <v>ones reglamentarias internas.</v>
      </c>
      <c r="B14" s="419" t="str">
        <f t="shared" si="1"/>
        <v>53DT</v>
      </c>
      <c r="C14" s="419" t="str">
        <f t="shared" si="2"/>
        <v>HXDTO5324</v>
      </c>
      <c r="D14" s="419" t="s">
        <v>7879</v>
      </c>
      <c r="E14" s="419" t="s">
        <v>124</v>
      </c>
      <c r="F14" s="118" t="s">
        <v>18665</v>
      </c>
      <c r="G14" s="130" t="str">
        <f t="shared" si="3"/>
        <v>O53</v>
      </c>
      <c r="H14" s="118">
        <v>53</v>
      </c>
      <c r="I14" s="130" t="str">
        <f t="shared" si="4"/>
        <v>24</v>
      </c>
      <c r="J14" s="118">
        <v>24</v>
      </c>
      <c r="K14" s="433" t="s">
        <v>18810</v>
      </c>
      <c r="L14" s="434" t="s">
        <v>522</v>
      </c>
      <c r="M14" s="433" t="s">
        <v>18809</v>
      </c>
      <c r="N14" s="433" t="s">
        <v>18808</v>
      </c>
      <c r="O14" s="433" t="s">
        <v>18807</v>
      </c>
      <c r="P14" s="433" t="s">
        <v>18806</v>
      </c>
      <c r="Q14" s="435"/>
      <c r="R14" s="419">
        <f t="shared" si="5"/>
        <v>4</v>
      </c>
      <c r="S14" s="419"/>
      <c r="T14" s="419"/>
      <c r="U14" s="118" t="s">
        <v>27560</v>
      </c>
    </row>
    <row r="15" spans="1:21" s="210" customFormat="1" ht="86.4">
      <c r="A15" s="419" t="str">
        <f t="shared" si="0"/>
        <v>disposiciones reglamentarias.</v>
      </c>
      <c r="B15" s="419" t="str">
        <f t="shared" si="1"/>
        <v>55DT</v>
      </c>
      <c r="C15" s="419" t="str">
        <f t="shared" si="2"/>
        <v>HXDTO5524</v>
      </c>
      <c r="D15" s="419" t="s">
        <v>7879</v>
      </c>
      <c r="E15" s="419" t="s">
        <v>124</v>
      </c>
      <c r="F15" s="118" t="s">
        <v>18665</v>
      </c>
      <c r="G15" s="130" t="str">
        <f t="shared" si="3"/>
        <v>O55</v>
      </c>
      <c r="H15" s="118">
        <v>55</v>
      </c>
      <c r="I15" s="130" t="str">
        <f t="shared" si="4"/>
        <v>24</v>
      </c>
      <c r="J15" s="118">
        <v>24</v>
      </c>
      <c r="K15" s="433" t="s">
        <v>18800</v>
      </c>
      <c r="L15" s="434" t="s">
        <v>544</v>
      </c>
      <c r="M15" s="433" t="s">
        <v>18799</v>
      </c>
      <c r="N15" s="433" t="s">
        <v>18798</v>
      </c>
      <c r="O15" s="433" t="s">
        <v>18797</v>
      </c>
      <c r="P15" s="433" t="s">
        <v>18796</v>
      </c>
      <c r="Q15" s="435"/>
      <c r="R15" s="419">
        <f t="shared" si="5"/>
        <v>3</v>
      </c>
      <c r="S15" s="419"/>
      <c r="T15" s="419"/>
      <c r="U15" s="118" t="s">
        <v>27562</v>
      </c>
    </row>
    <row r="16" spans="1:21" s="210" customFormat="1" ht="72">
      <c r="A16" s="419" t="str">
        <f t="shared" si="0"/>
        <v>pio constitucional explícito.</v>
      </c>
      <c r="B16" s="419" t="str">
        <f t="shared" si="1"/>
        <v>57DT</v>
      </c>
      <c r="C16" s="419" t="str">
        <f t="shared" si="2"/>
        <v>HXDTO5724</v>
      </c>
      <c r="D16" s="419" t="s">
        <v>7879</v>
      </c>
      <c r="E16" s="419" t="s">
        <v>124</v>
      </c>
      <c r="F16" s="118" t="s">
        <v>18665</v>
      </c>
      <c r="G16" s="130" t="str">
        <f t="shared" si="3"/>
        <v>O57</v>
      </c>
      <c r="H16" s="118">
        <v>57</v>
      </c>
      <c r="I16" s="130" t="str">
        <f t="shared" si="4"/>
        <v>24</v>
      </c>
      <c r="J16" s="118">
        <v>24</v>
      </c>
      <c r="K16" s="433" t="s">
        <v>18790</v>
      </c>
      <c r="L16" s="434" t="s">
        <v>1388</v>
      </c>
      <c r="M16" s="433" t="s">
        <v>18789</v>
      </c>
      <c r="N16" s="433" t="s">
        <v>18788</v>
      </c>
      <c r="O16" s="433" t="s">
        <v>18787</v>
      </c>
      <c r="P16" s="433" t="s">
        <v>18786</v>
      </c>
      <c r="Q16" s="435"/>
      <c r="R16" s="419">
        <f t="shared" si="5"/>
        <v>4</v>
      </c>
      <c r="S16" s="419"/>
      <c r="T16" s="419"/>
      <c r="U16" s="118" t="s">
        <v>27564</v>
      </c>
    </row>
    <row r="17" spans="1:21" s="210" customFormat="1" ht="72">
      <c r="A17" s="419" t="str">
        <f t="shared" si="0"/>
        <v>Civil ni a sus disposiciones.</v>
      </c>
      <c r="B17" s="419" t="str">
        <f t="shared" si="1"/>
        <v>59DT</v>
      </c>
      <c r="C17" s="419" t="str">
        <f t="shared" si="2"/>
        <v>HXDTO5924</v>
      </c>
      <c r="D17" s="419" t="s">
        <v>7879</v>
      </c>
      <c r="E17" s="419" t="s">
        <v>124</v>
      </c>
      <c r="F17" s="118" t="s">
        <v>18665</v>
      </c>
      <c r="G17" s="130" t="str">
        <f t="shared" si="3"/>
        <v>O59</v>
      </c>
      <c r="H17" s="118">
        <v>59</v>
      </c>
      <c r="I17" s="130" t="str">
        <f t="shared" si="4"/>
        <v>24</v>
      </c>
      <c r="J17" s="118">
        <v>24</v>
      </c>
      <c r="K17" s="433" t="s">
        <v>18780</v>
      </c>
      <c r="L17" s="434" t="s">
        <v>543</v>
      </c>
      <c r="M17" s="433" t="s">
        <v>18779</v>
      </c>
      <c r="N17" s="433" t="s">
        <v>18778</v>
      </c>
      <c r="O17" s="433" t="s">
        <v>18777</v>
      </c>
      <c r="P17" s="433" t="s">
        <v>18776</v>
      </c>
      <c r="Q17" s="435"/>
      <c r="R17" s="419">
        <f t="shared" si="5"/>
        <v>2</v>
      </c>
      <c r="S17" s="419"/>
      <c r="T17" s="419"/>
      <c r="U17" s="118" t="s">
        <v>27566</v>
      </c>
    </row>
    <row r="18" spans="1:21" s="232" customFormat="1" ht="72">
      <c r="A18" s="419" t="str">
        <f t="shared" si="0"/>
        <v xml:space="preserve"> este carácter especializado.</v>
      </c>
      <c r="B18" s="419" t="str">
        <f t="shared" si="1"/>
        <v>61DT</v>
      </c>
      <c r="C18" s="419" t="str">
        <f t="shared" si="2"/>
        <v>HXDTO6124</v>
      </c>
      <c r="D18" s="419" t="s">
        <v>7879</v>
      </c>
      <c r="E18" s="419" t="s">
        <v>124</v>
      </c>
      <c r="F18" s="118" t="s">
        <v>18665</v>
      </c>
      <c r="G18" s="130" t="str">
        <f t="shared" si="3"/>
        <v>O61</v>
      </c>
      <c r="H18" s="118">
        <v>61</v>
      </c>
      <c r="I18" s="130" t="str">
        <f t="shared" si="4"/>
        <v>24</v>
      </c>
      <c r="J18" s="118">
        <v>24</v>
      </c>
      <c r="K18" s="433" t="s">
        <v>18770</v>
      </c>
      <c r="L18" s="434" t="s">
        <v>543</v>
      </c>
      <c r="M18" s="433" t="s">
        <v>18769</v>
      </c>
      <c r="N18" s="433" t="s">
        <v>18768</v>
      </c>
      <c r="O18" s="433" t="s">
        <v>18767</v>
      </c>
      <c r="P18" s="433" t="s">
        <v>18766</v>
      </c>
      <c r="Q18" s="435"/>
      <c r="R18" s="419">
        <f t="shared" si="5"/>
        <v>2</v>
      </c>
      <c r="S18" s="419"/>
      <c r="T18" s="419"/>
      <c r="U18" s="118" t="s">
        <v>27568</v>
      </c>
    </row>
    <row r="19" spans="1:21" s="232" customFormat="1" ht="72">
      <c r="A19" s="419" t="str">
        <f t="shared" si="0"/>
        <v>ación con el derecho laboral.</v>
      </c>
      <c r="B19" s="419" t="str">
        <f t="shared" si="1"/>
        <v>63DT</v>
      </c>
      <c r="C19" s="419" t="str">
        <f t="shared" si="2"/>
        <v>HXDTO6324</v>
      </c>
      <c r="D19" s="419" t="s">
        <v>7879</v>
      </c>
      <c r="E19" s="419" t="s">
        <v>124</v>
      </c>
      <c r="F19" s="118" t="s">
        <v>18665</v>
      </c>
      <c r="G19" s="130" t="str">
        <f t="shared" si="3"/>
        <v>O63</v>
      </c>
      <c r="H19" s="118">
        <v>63</v>
      </c>
      <c r="I19" s="130" t="str">
        <f t="shared" si="4"/>
        <v>24</v>
      </c>
      <c r="J19" s="118">
        <v>24</v>
      </c>
      <c r="K19" s="433" t="s">
        <v>18760</v>
      </c>
      <c r="L19" s="434" t="s">
        <v>543</v>
      </c>
      <c r="M19" s="433" t="s">
        <v>18759</v>
      </c>
      <c r="N19" s="433" t="s">
        <v>18758</v>
      </c>
      <c r="O19" s="433" t="s">
        <v>18757</v>
      </c>
      <c r="P19" s="433" t="s">
        <v>18756</v>
      </c>
      <c r="Q19" s="435"/>
      <c r="R19" s="419">
        <f t="shared" si="5"/>
        <v>2</v>
      </c>
      <c r="S19" s="419"/>
      <c r="T19" s="419"/>
      <c r="U19" s="118" t="s">
        <v>27570</v>
      </c>
    </row>
    <row r="20" spans="1:21" s="232" customFormat="1" ht="57.6">
      <c r="A20" s="419" t="str">
        <f t="shared" si="0"/>
        <v>cíficamente en este artículo.</v>
      </c>
      <c r="B20" s="307" t="str">
        <f t="shared" si="1"/>
        <v>65DT</v>
      </c>
      <c r="C20" s="307" t="str">
        <f t="shared" si="2"/>
        <v>HXDTO6524</v>
      </c>
      <c r="D20" s="307" t="s">
        <v>7879</v>
      </c>
      <c r="E20" s="307" t="s">
        <v>124</v>
      </c>
      <c r="F20" s="6" t="s">
        <v>18665</v>
      </c>
      <c r="G20" s="11" t="str">
        <f t="shared" si="3"/>
        <v>O65</v>
      </c>
      <c r="H20" s="6">
        <v>65</v>
      </c>
      <c r="I20" s="11" t="str">
        <f t="shared" si="4"/>
        <v>24</v>
      </c>
      <c r="J20" s="6">
        <v>24</v>
      </c>
      <c r="K20" s="18" t="s">
        <v>18750</v>
      </c>
      <c r="L20" s="436" t="s">
        <v>544</v>
      </c>
      <c r="M20" s="18" t="s">
        <v>18749</v>
      </c>
      <c r="N20" s="18" t="s">
        <v>18748</v>
      </c>
      <c r="O20" s="18" t="s">
        <v>18747</v>
      </c>
      <c r="P20" s="18" t="s">
        <v>18746</v>
      </c>
      <c r="Q20" s="312"/>
      <c r="R20" s="307">
        <f t="shared" si="5"/>
        <v>3</v>
      </c>
      <c r="S20" s="307"/>
      <c r="T20" s="307"/>
      <c r="U20" s="6" t="s">
        <v>27572</v>
      </c>
    </row>
    <row r="21" spans="1:21" ht="72">
      <c r="A21" s="419" t="str">
        <f t="shared" si="0"/>
        <v>icables en el ámbito interno.</v>
      </c>
      <c r="B21" s="307" t="str">
        <f t="shared" si="1"/>
        <v>67DT</v>
      </c>
      <c r="C21" s="307" t="str">
        <f t="shared" si="2"/>
        <v>HXDTO6724</v>
      </c>
      <c r="D21" s="307" t="s">
        <v>7879</v>
      </c>
      <c r="E21" s="307" t="s">
        <v>124</v>
      </c>
      <c r="F21" s="6" t="s">
        <v>18665</v>
      </c>
      <c r="G21" s="11" t="str">
        <f t="shared" si="3"/>
        <v>O67</v>
      </c>
      <c r="H21" s="6">
        <v>67</v>
      </c>
      <c r="I21" s="11" t="str">
        <f t="shared" si="4"/>
        <v>24</v>
      </c>
      <c r="J21" s="6">
        <v>24</v>
      </c>
      <c r="K21" s="18" t="s">
        <v>18740</v>
      </c>
      <c r="L21" s="436" t="s">
        <v>543</v>
      </c>
      <c r="M21" s="18" t="s">
        <v>18739</v>
      </c>
      <c r="N21" s="18" t="s">
        <v>18738</v>
      </c>
      <c r="O21" s="18" t="s">
        <v>18737</v>
      </c>
      <c r="P21" s="18" t="s">
        <v>18736</v>
      </c>
      <c r="Q21" s="312"/>
      <c r="R21" s="307">
        <f t="shared" si="5"/>
        <v>2</v>
      </c>
      <c r="S21" s="307"/>
      <c r="T21" s="307"/>
      <c r="U21" s="6" t="s">
        <v>27574</v>
      </c>
    </row>
    <row r="22" spans="1:21" ht="72">
      <c r="A22" s="419" t="str">
        <f t="shared" si="0"/>
        <v>ales dentro de este contexto.</v>
      </c>
      <c r="B22" s="307" t="str">
        <f t="shared" si="1"/>
        <v>69DT</v>
      </c>
      <c r="C22" s="307" t="str">
        <f t="shared" si="2"/>
        <v>HXDTO6924</v>
      </c>
      <c r="D22" s="307" t="s">
        <v>7879</v>
      </c>
      <c r="E22" s="307" t="s">
        <v>124</v>
      </c>
      <c r="F22" s="6" t="s">
        <v>18665</v>
      </c>
      <c r="G22" s="11" t="str">
        <f t="shared" si="3"/>
        <v>O69</v>
      </c>
      <c r="H22" s="6">
        <v>69</v>
      </c>
      <c r="I22" s="11" t="str">
        <f t="shared" si="4"/>
        <v>24</v>
      </c>
      <c r="J22" s="6">
        <v>24</v>
      </c>
      <c r="K22" s="18" t="s">
        <v>18730</v>
      </c>
      <c r="L22" s="436" t="s">
        <v>544</v>
      </c>
      <c r="M22" s="18" t="s">
        <v>18729</v>
      </c>
      <c r="N22" s="18" t="s">
        <v>18728</v>
      </c>
      <c r="O22" s="18" t="s">
        <v>18727</v>
      </c>
      <c r="P22" s="18" t="s">
        <v>18726</v>
      </c>
      <c r="Q22" s="312"/>
      <c r="R22" s="307">
        <f t="shared" si="5"/>
        <v>3</v>
      </c>
      <c r="S22" s="307"/>
      <c r="T22" s="307"/>
      <c r="U22" s="6" t="s">
        <v>27576</v>
      </c>
    </row>
    <row r="23" spans="1:21" ht="72">
      <c r="A23" s="419" t="str">
        <f t="shared" si="0"/>
        <v>esariamente es más favorable.</v>
      </c>
      <c r="B23" s="307" t="str">
        <f t="shared" si="1"/>
        <v>71DT</v>
      </c>
      <c r="C23" s="307" t="str">
        <f t="shared" si="2"/>
        <v>HXDTO7124</v>
      </c>
      <c r="D23" s="307" t="s">
        <v>7879</v>
      </c>
      <c r="E23" s="307" t="s">
        <v>124</v>
      </c>
      <c r="F23" s="6" t="s">
        <v>18665</v>
      </c>
      <c r="G23" s="11" t="str">
        <f t="shared" si="3"/>
        <v>O71</v>
      </c>
      <c r="H23" s="6">
        <v>71</v>
      </c>
      <c r="I23" s="11" t="str">
        <f t="shared" si="4"/>
        <v>24</v>
      </c>
      <c r="J23" s="6">
        <v>24</v>
      </c>
      <c r="K23" s="18" t="s">
        <v>18720</v>
      </c>
      <c r="L23" s="436" t="s">
        <v>544</v>
      </c>
      <c r="M23" s="18" t="s">
        <v>18719</v>
      </c>
      <c r="N23" s="18" t="s">
        <v>18718</v>
      </c>
      <c r="O23" s="18" t="s">
        <v>18717</v>
      </c>
      <c r="P23" s="18" t="s">
        <v>18716</v>
      </c>
      <c r="Q23" s="312"/>
      <c r="R23" s="307">
        <f t="shared" si="5"/>
        <v>3</v>
      </c>
      <c r="S23" s="307"/>
      <c r="T23" s="307"/>
      <c r="U23" s="6" t="s">
        <v>27578</v>
      </c>
    </row>
    <row r="24" spans="1:21" ht="86.4">
      <c r="A24" s="419" t="str">
        <f t="shared" si="0"/>
        <v>tar conflictos desfavorables.</v>
      </c>
      <c r="B24" s="307" t="str">
        <f t="shared" si="1"/>
        <v>73DT</v>
      </c>
      <c r="C24" s="307" t="str">
        <f t="shared" si="2"/>
        <v>HXDTO7324</v>
      </c>
      <c r="D24" s="307" t="s">
        <v>7879</v>
      </c>
      <c r="E24" s="307" t="s">
        <v>124</v>
      </c>
      <c r="F24" s="6" t="s">
        <v>18665</v>
      </c>
      <c r="G24" s="11" t="str">
        <f t="shared" si="3"/>
        <v>O73</v>
      </c>
      <c r="H24" s="6">
        <v>73</v>
      </c>
      <c r="I24" s="11" t="str">
        <f t="shared" si="4"/>
        <v>24</v>
      </c>
      <c r="J24" s="6">
        <v>24</v>
      </c>
      <c r="K24" s="18" t="s">
        <v>18710</v>
      </c>
      <c r="L24" s="436" t="s">
        <v>543</v>
      </c>
      <c r="M24" s="18" t="s">
        <v>18709</v>
      </c>
      <c r="N24" s="18" t="s">
        <v>18708</v>
      </c>
      <c r="O24" s="18" t="s">
        <v>18707</v>
      </c>
      <c r="P24" s="18" t="s">
        <v>18706</v>
      </c>
      <c r="Q24" s="312"/>
      <c r="R24" s="307">
        <f t="shared" si="5"/>
        <v>2</v>
      </c>
      <c r="S24" s="307"/>
      <c r="T24" s="307"/>
      <c r="U24" s="6" t="s">
        <v>27580</v>
      </c>
    </row>
    <row r="25" spans="1:21" ht="57.6">
      <c r="A25" s="419" t="str">
        <f t="shared" si="0"/>
        <v xml:space="preserve"> agrupa todos los anteriores.</v>
      </c>
      <c r="B25" s="307" t="str">
        <f t="shared" si="1"/>
        <v>75DT</v>
      </c>
      <c r="C25" s="307" t="str">
        <f t="shared" si="2"/>
        <v>HXDTO7524</v>
      </c>
      <c r="D25" s="307" t="s">
        <v>7879</v>
      </c>
      <c r="E25" s="307" t="s">
        <v>124</v>
      </c>
      <c r="F25" s="6" t="s">
        <v>18665</v>
      </c>
      <c r="G25" s="11" t="str">
        <f t="shared" si="3"/>
        <v>O75</v>
      </c>
      <c r="H25" s="6">
        <v>75</v>
      </c>
      <c r="I25" s="11" t="str">
        <f t="shared" si="4"/>
        <v>24</v>
      </c>
      <c r="J25" s="6">
        <v>24</v>
      </c>
      <c r="K25" s="18" t="s">
        <v>18703</v>
      </c>
      <c r="L25" s="436" t="s">
        <v>524</v>
      </c>
      <c r="M25" s="18" t="s">
        <v>18702</v>
      </c>
      <c r="N25" s="18" t="s">
        <v>18701</v>
      </c>
      <c r="O25" s="18" t="s">
        <v>18700</v>
      </c>
      <c r="P25" s="18" t="s">
        <v>6003</v>
      </c>
      <c r="Q25" s="312"/>
      <c r="R25" s="307">
        <f t="shared" si="5"/>
        <v>2</v>
      </c>
      <c r="S25" s="307"/>
      <c r="T25" s="307"/>
      <c r="U25" s="6" t="s">
        <v>27582</v>
      </c>
    </row>
    <row r="26" spans="1:21" ht="72">
      <c r="A26" s="419" t="str">
        <f t="shared" si="0"/>
        <v>res carece de base normativa.</v>
      </c>
      <c r="B26" s="307" t="str">
        <f t="shared" si="1"/>
        <v>77DT</v>
      </c>
      <c r="C26" s="307" t="str">
        <f t="shared" si="2"/>
        <v>HXDTO7724</v>
      </c>
      <c r="D26" s="307" t="s">
        <v>7879</v>
      </c>
      <c r="E26" s="307" t="s">
        <v>124</v>
      </c>
      <c r="F26" s="6" t="s">
        <v>18665</v>
      </c>
      <c r="G26" s="11" t="str">
        <f t="shared" si="3"/>
        <v>O77</v>
      </c>
      <c r="H26" s="6">
        <v>77</v>
      </c>
      <c r="I26" s="11" t="str">
        <f t="shared" si="4"/>
        <v>24</v>
      </c>
      <c r="J26" s="6">
        <v>24</v>
      </c>
      <c r="K26" s="18" t="s">
        <v>18694</v>
      </c>
      <c r="L26" s="436" t="s">
        <v>523</v>
      </c>
      <c r="M26" s="18" t="s">
        <v>18682</v>
      </c>
      <c r="N26" s="18" t="s">
        <v>18693</v>
      </c>
      <c r="O26" s="18" t="s">
        <v>18692</v>
      </c>
      <c r="P26" s="18" t="s">
        <v>18691</v>
      </c>
      <c r="Q26" s="312"/>
      <c r="R26" s="307">
        <f t="shared" si="5"/>
        <v>3</v>
      </c>
      <c r="S26" s="307"/>
      <c r="T26" s="307"/>
      <c r="U26" s="6" t="s">
        <v>27584</v>
      </c>
    </row>
    <row r="27" spans="1:21" ht="57.6">
      <c r="A27" s="419" t="str">
        <f t="shared" si="0"/>
        <v>con otra categoría normativa.</v>
      </c>
      <c r="B27" s="307" t="str">
        <f t="shared" si="1"/>
        <v>79DT</v>
      </c>
      <c r="C27" s="307" t="str">
        <f t="shared" si="2"/>
        <v>HXDTO7924</v>
      </c>
      <c r="D27" s="307" t="s">
        <v>7879</v>
      </c>
      <c r="E27" s="307" t="s">
        <v>124</v>
      </c>
      <c r="F27" s="6" t="s">
        <v>18665</v>
      </c>
      <c r="G27" s="11" t="str">
        <f t="shared" si="3"/>
        <v>O79</v>
      </c>
      <c r="H27" s="6">
        <v>79</v>
      </c>
      <c r="I27" s="11" t="str">
        <f t="shared" si="4"/>
        <v>24</v>
      </c>
      <c r="J27" s="6">
        <v>24</v>
      </c>
      <c r="K27" s="18" t="s">
        <v>18685</v>
      </c>
      <c r="L27" s="436" t="s">
        <v>523</v>
      </c>
      <c r="M27" s="18" t="s">
        <v>18684</v>
      </c>
      <c r="N27" s="18" t="s">
        <v>18683</v>
      </c>
      <c r="O27" s="18" t="s">
        <v>18682</v>
      </c>
      <c r="P27" s="18" t="s">
        <v>18681</v>
      </c>
      <c r="Q27" s="312"/>
      <c r="R27" s="307">
        <f t="shared" si="5"/>
        <v>3</v>
      </c>
      <c r="S27" s="307"/>
      <c r="T27" s="307"/>
      <c r="U27" s="6" t="s">
        <v>27586</v>
      </c>
    </row>
    <row r="28" spans="1:21" ht="57.6">
      <c r="A28" s="419" t="str">
        <f t="shared" si="0"/>
        <v>ciona con la no concurrencia.</v>
      </c>
      <c r="B28" s="307" t="str">
        <f t="shared" si="1"/>
        <v>81DT</v>
      </c>
      <c r="C28" s="307" t="str">
        <f t="shared" si="2"/>
        <v>HXDTO8124</v>
      </c>
      <c r="D28" s="307" t="s">
        <v>7879</v>
      </c>
      <c r="E28" s="307" t="s">
        <v>124</v>
      </c>
      <c r="F28" s="6" t="s">
        <v>18665</v>
      </c>
      <c r="G28" s="11" t="str">
        <f t="shared" si="3"/>
        <v>O81</v>
      </c>
      <c r="H28" s="6">
        <v>81</v>
      </c>
      <c r="I28" s="11" t="str">
        <f t="shared" si="4"/>
        <v>24</v>
      </c>
      <c r="J28" s="6">
        <v>24</v>
      </c>
      <c r="K28" s="18" t="s">
        <v>18679</v>
      </c>
      <c r="L28" s="436" t="s">
        <v>523</v>
      </c>
      <c r="M28" s="18" t="s">
        <v>18678</v>
      </c>
      <c r="N28" s="18" t="s">
        <v>18669</v>
      </c>
      <c r="O28" s="18" t="s">
        <v>18668</v>
      </c>
      <c r="P28" s="18" t="s">
        <v>18677</v>
      </c>
      <c r="Q28" s="312"/>
      <c r="R28" s="307">
        <f t="shared" si="5"/>
        <v>3</v>
      </c>
      <c r="S28" s="307"/>
      <c r="T28" s="307"/>
      <c r="U28" s="6" t="s">
        <v>27588</v>
      </c>
    </row>
    <row r="29" spans="1:21" ht="57.6">
      <c r="A29" s="419" t="str">
        <f t="shared" si="0"/>
        <v>mpoco es el plazo estipulado.</v>
      </c>
      <c r="B29" s="307" t="str">
        <f t="shared" si="1"/>
        <v>83DT</v>
      </c>
      <c r="C29" s="307" t="str">
        <f t="shared" si="2"/>
        <v>HXDTO8324</v>
      </c>
      <c r="D29" s="307" t="s">
        <v>7879</v>
      </c>
      <c r="E29" s="307" t="s">
        <v>124</v>
      </c>
      <c r="F29" s="6" t="s">
        <v>18665</v>
      </c>
      <c r="G29" s="11" t="str">
        <f t="shared" si="3"/>
        <v>O83</v>
      </c>
      <c r="H29" s="6">
        <v>83</v>
      </c>
      <c r="I29" s="11" t="str">
        <f t="shared" si="4"/>
        <v>24</v>
      </c>
      <c r="J29" s="6">
        <v>24</v>
      </c>
      <c r="K29" s="18" t="s">
        <v>18675</v>
      </c>
      <c r="L29" s="436" t="s">
        <v>524</v>
      </c>
      <c r="M29" s="18" t="s">
        <v>18674</v>
      </c>
      <c r="N29" s="18" t="s">
        <v>18673</v>
      </c>
      <c r="O29" s="18" t="s">
        <v>18672</v>
      </c>
      <c r="P29" s="18" t="s">
        <v>18671</v>
      </c>
      <c r="Q29" s="312"/>
      <c r="R29" s="307">
        <f t="shared" si="5"/>
        <v>2</v>
      </c>
      <c r="S29" s="307"/>
      <c r="T29" s="307"/>
      <c r="U29" s="6" t="s">
        <v>27590</v>
      </c>
    </row>
    <row r="30" spans="1:21" ht="72">
      <c r="A30" s="419" t="str">
        <f t="shared" si="0"/>
        <v>er vinculado a este artículo.</v>
      </c>
      <c r="B30" s="307" t="str">
        <f t="shared" si="1"/>
        <v>85DT</v>
      </c>
      <c r="C30" s="307" t="str">
        <f t="shared" si="2"/>
        <v>HXDTO8524</v>
      </c>
      <c r="D30" s="307" t="s">
        <v>7879</v>
      </c>
      <c r="E30" s="307" t="s">
        <v>124</v>
      </c>
      <c r="F30" s="6" t="s">
        <v>18665</v>
      </c>
      <c r="G30" s="11" t="str">
        <f t="shared" si="3"/>
        <v>O85</v>
      </c>
      <c r="H30" s="6">
        <v>85</v>
      </c>
      <c r="I30" s="11" t="str">
        <f t="shared" si="4"/>
        <v>24</v>
      </c>
      <c r="J30" s="6">
        <v>24</v>
      </c>
      <c r="K30" s="18" t="s">
        <v>18664</v>
      </c>
      <c r="L30" s="436" t="s">
        <v>523</v>
      </c>
      <c r="M30" s="18" t="s">
        <v>18663</v>
      </c>
      <c r="N30" s="18" t="s">
        <v>18662</v>
      </c>
      <c r="O30" s="18" t="s">
        <v>18661</v>
      </c>
      <c r="P30" s="18" t="s">
        <v>18660</v>
      </c>
      <c r="Q30" s="312"/>
      <c r="R30" s="307">
        <f t="shared" si="5"/>
        <v>3</v>
      </c>
      <c r="S30" s="307"/>
      <c r="T30" s="307"/>
      <c r="U30" s="6" t="s">
        <v>27592</v>
      </c>
    </row>
    <row r="31" spans="1:21" ht="244.8">
      <c r="A31" s="419" t="str">
        <f t="shared" si="0"/>
        <v>enerales de los trabajadores.</v>
      </c>
      <c r="B31" s="307" t="str">
        <f t="shared" si="1"/>
        <v>136DT</v>
      </c>
      <c r="C31" s="307" t="str">
        <f t="shared" si="2"/>
        <v>HXDT13624</v>
      </c>
      <c r="D31" s="307" t="s">
        <v>7879</v>
      </c>
      <c r="E31" s="307" t="s">
        <v>124</v>
      </c>
      <c r="F31" s="6" t="s">
        <v>18665</v>
      </c>
      <c r="G31" s="11" t="str">
        <f t="shared" si="3"/>
        <v>136</v>
      </c>
      <c r="H31" s="6">
        <v>136</v>
      </c>
      <c r="I31" s="11" t="str">
        <f t="shared" si="4"/>
        <v>24</v>
      </c>
      <c r="J31" s="6">
        <v>24</v>
      </c>
      <c r="K31" s="358" t="s">
        <v>30607</v>
      </c>
      <c r="L31" s="359" t="s">
        <v>522</v>
      </c>
      <c r="M31" s="358" t="s">
        <v>30606</v>
      </c>
      <c r="N31" s="358" t="s">
        <v>30605</v>
      </c>
      <c r="O31" s="358" t="s">
        <v>30604</v>
      </c>
      <c r="P31" s="358" t="s">
        <v>30603</v>
      </c>
      <c r="Q31" s="307"/>
      <c r="R31" s="312">
        <v>4</v>
      </c>
      <c r="S31" s="312"/>
      <c r="T31" s="312"/>
      <c r="U31" s="361" t="s">
        <v>30602</v>
      </c>
    </row>
    <row r="32" spans="1:21" ht="115.2">
      <c r="A32" s="431" t="str">
        <f t="shared" si="0"/>
        <v>ión d es la única incorrecta.</v>
      </c>
      <c r="B32" s="431" t="str">
        <f t="shared" si="1"/>
        <v>1DT</v>
      </c>
      <c r="C32" s="431" t="str">
        <f t="shared" si="2"/>
        <v>HYDTOO124</v>
      </c>
      <c r="D32" s="431" t="s">
        <v>7879</v>
      </c>
      <c r="E32" s="431" t="s">
        <v>7878</v>
      </c>
      <c r="F32" s="108" t="s">
        <v>18665</v>
      </c>
      <c r="G32" s="133" t="str">
        <f t="shared" si="3"/>
        <v>OO1</v>
      </c>
      <c r="H32" s="108">
        <v>1</v>
      </c>
      <c r="I32" s="133" t="str">
        <f t="shared" si="4"/>
        <v>24</v>
      </c>
      <c r="J32" s="108">
        <v>24</v>
      </c>
      <c r="K32" s="108" t="s">
        <v>3095</v>
      </c>
      <c r="L32" s="108" t="s">
        <v>522</v>
      </c>
      <c r="M32" s="108" t="s">
        <v>3096</v>
      </c>
      <c r="N32" s="108" t="s">
        <v>3097</v>
      </c>
      <c r="O32" s="108" t="s">
        <v>3098</v>
      </c>
      <c r="P32" s="108" t="s">
        <v>3099</v>
      </c>
      <c r="Q32" s="291"/>
      <c r="R32" s="291">
        <v>4</v>
      </c>
      <c r="S32" s="291"/>
      <c r="T32" s="291"/>
      <c r="U32" s="108" t="s">
        <v>27513</v>
      </c>
    </row>
    <row r="33" spans="1:21" ht="115.2">
      <c r="A33" s="431" t="str">
        <f t="shared" si="0"/>
        <v>o fue el factor determinante.</v>
      </c>
      <c r="B33" s="431" t="str">
        <f t="shared" si="1"/>
        <v>2DT</v>
      </c>
      <c r="C33" s="431" t="str">
        <f t="shared" si="2"/>
        <v>HYDTOO224</v>
      </c>
      <c r="D33" s="431" t="s">
        <v>7879</v>
      </c>
      <c r="E33" s="431" t="s">
        <v>7878</v>
      </c>
      <c r="F33" s="108" t="s">
        <v>18665</v>
      </c>
      <c r="G33" s="133" t="str">
        <f t="shared" si="3"/>
        <v>OO2</v>
      </c>
      <c r="H33" s="108">
        <v>2</v>
      </c>
      <c r="I33" s="133" t="str">
        <f t="shared" si="4"/>
        <v>24</v>
      </c>
      <c r="J33" s="108">
        <v>24</v>
      </c>
      <c r="K33" s="108" t="s">
        <v>3100</v>
      </c>
      <c r="L33" s="108" t="s">
        <v>523</v>
      </c>
      <c r="M33" s="108" t="s">
        <v>3101</v>
      </c>
      <c r="N33" s="108" t="s">
        <v>3102</v>
      </c>
      <c r="O33" s="108" t="s">
        <v>3103</v>
      </c>
      <c r="P33" s="108" t="s">
        <v>171</v>
      </c>
      <c r="Q33" s="291"/>
      <c r="R33" s="291">
        <v>3</v>
      </c>
      <c r="S33" s="291"/>
      <c r="T33" s="291"/>
      <c r="U33" s="108" t="s">
        <v>27514</v>
      </c>
    </row>
    <row r="34" spans="1:21" ht="100.8">
      <c r="A34" s="431" t="str">
        <f t="shared" si="0"/>
        <v>ón incorrecta es la opción d.</v>
      </c>
      <c r="B34" s="431" t="str">
        <f t="shared" si="1"/>
        <v>3DT</v>
      </c>
      <c r="C34" s="431" t="str">
        <f t="shared" si="2"/>
        <v>HYDTOO324</v>
      </c>
      <c r="D34" s="431" t="s">
        <v>7879</v>
      </c>
      <c r="E34" s="431" t="s">
        <v>7878</v>
      </c>
      <c r="F34" s="108" t="s">
        <v>18665</v>
      </c>
      <c r="G34" s="133" t="str">
        <f t="shared" si="3"/>
        <v>OO3</v>
      </c>
      <c r="H34" s="108">
        <v>3</v>
      </c>
      <c r="I34" s="133" t="str">
        <f t="shared" si="4"/>
        <v>24</v>
      </c>
      <c r="J34" s="108">
        <v>24</v>
      </c>
      <c r="K34" s="108" t="s">
        <v>3104</v>
      </c>
      <c r="L34" s="108" t="s">
        <v>522</v>
      </c>
      <c r="M34" s="108" t="s">
        <v>3105</v>
      </c>
      <c r="N34" s="108" t="s">
        <v>3106</v>
      </c>
      <c r="O34" s="108" t="s">
        <v>3107</v>
      </c>
      <c r="P34" s="108" t="s">
        <v>3108</v>
      </c>
      <c r="Q34" s="291"/>
      <c r="R34" s="291">
        <v>4</v>
      </c>
      <c r="S34" s="291"/>
      <c r="T34" s="291"/>
      <c r="U34" s="108" t="s">
        <v>27515</v>
      </c>
    </row>
    <row r="35" spans="1:21" ht="129.6">
      <c r="A35" s="431" t="str">
        <f t="shared" ref="A35:A66" si="6">RIGHT(U35,29)</f>
        <v>nica opción correcta es la b.</v>
      </c>
      <c r="B35" s="431" t="str">
        <f t="shared" ref="B35:B66" si="7">H35&amp;F35</f>
        <v>4DT</v>
      </c>
      <c r="C35" s="431" t="str">
        <f t="shared" ref="C35:C66" si="8">D35&amp;E35&amp;F35&amp;G35&amp;I35</f>
        <v>HYDTOO424</v>
      </c>
      <c r="D35" s="431" t="s">
        <v>7879</v>
      </c>
      <c r="E35" s="431" t="s">
        <v>7878</v>
      </c>
      <c r="F35" s="108" t="s">
        <v>18665</v>
      </c>
      <c r="G35" s="133" t="str">
        <f t="shared" ref="G35:G66" si="9">IF(H35&lt;9,"OO",IF(H35&lt;99,"O",""))&amp;H35</f>
        <v>OO4</v>
      </c>
      <c r="H35" s="108">
        <v>4</v>
      </c>
      <c r="I35" s="133" t="str">
        <f t="shared" ref="I35:I66" si="10">IF(J35&lt;9,"O","")&amp;J35</f>
        <v>24</v>
      </c>
      <c r="J35" s="108">
        <v>24</v>
      </c>
      <c r="K35" s="108" t="s">
        <v>3109</v>
      </c>
      <c r="L35" s="108" t="s">
        <v>524</v>
      </c>
      <c r="M35" s="108" t="s">
        <v>3110</v>
      </c>
      <c r="N35" s="108" t="s">
        <v>3111</v>
      </c>
      <c r="O35" s="108" t="s">
        <v>3112</v>
      </c>
      <c r="P35" s="108" t="s">
        <v>3113</v>
      </c>
      <c r="Q35" s="291"/>
      <c r="R35" s="291">
        <v>2</v>
      </c>
      <c r="S35" s="291"/>
      <c r="T35" s="291"/>
      <c r="U35" s="108" t="s">
        <v>27516</v>
      </c>
    </row>
    <row r="36" spans="1:21" ht="86.4">
      <c r="A36" s="431" t="str">
        <f t="shared" si="6"/>
        <v>la implementación de los ODS.</v>
      </c>
      <c r="B36" s="431" t="str">
        <f t="shared" si="7"/>
        <v>5DT</v>
      </c>
      <c r="C36" s="431" t="str">
        <f t="shared" si="8"/>
        <v>HYDTOO524</v>
      </c>
      <c r="D36" s="431" t="s">
        <v>7879</v>
      </c>
      <c r="E36" s="431" t="s">
        <v>7878</v>
      </c>
      <c r="F36" s="108" t="s">
        <v>18665</v>
      </c>
      <c r="G36" s="133" t="str">
        <f t="shared" si="9"/>
        <v>OO5</v>
      </c>
      <c r="H36" s="108">
        <v>5</v>
      </c>
      <c r="I36" s="133" t="str">
        <f t="shared" si="10"/>
        <v>24</v>
      </c>
      <c r="J36" s="108">
        <v>24</v>
      </c>
      <c r="K36" s="108" t="s">
        <v>3114</v>
      </c>
      <c r="L36" s="108" t="s">
        <v>524</v>
      </c>
      <c r="M36" s="108" t="s">
        <v>3115</v>
      </c>
      <c r="N36" s="108" t="s">
        <v>3116</v>
      </c>
      <c r="O36" s="108" t="s">
        <v>3117</v>
      </c>
      <c r="P36" s="108" t="s">
        <v>3118</v>
      </c>
      <c r="Q36" s="291"/>
      <c r="R36" s="291">
        <v>2</v>
      </c>
      <c r="S36" s="291"/>
      <c r="T36" s="291"/>
      <c r="U36" s="108" t="s">
        <v>18885</v>
      </c>
    </row>
    <row r="37" spans="1:21" ht="86.4">
      <c r="A37" s="431" t="str">
        <f t="shared" si="6"/>
        <v>o principal en este contexto.</v>
      </c>
      <c r="B37" s="431" t="str">
        <f t="shared" si="7"/>
        <v>6DT</v>
      </c>
      <c r="C37" s="431" t="str">
        <f t="shared" si="8"/>
        <v>HYDTOO624</v>
      </c>
      <c r="D37" s="431" t="s">
        <v>7879</v>
      </c>
      <c r="E37" s="431" t="s">
        <v>7878</v>
      </c>
      <c r="F37" s="108" t="s">
        <v>18665</v>
      </c>
      <c r="G37" s="133" t="str">
        <f t="shared" si="9"/>
        <v>OO6</v>
      </c>
      <c r="H37" s="108">
        <v>6</v>
      </c>
      <c r="I37" s="133" t="str">
        <f t="shared" si="10"/>
        <v>24</v>
      </c>
      <c r="J37" s="108">
        <v>24</v>
      </c>
      <c r="K37" s="108" t="s">
        <v>3138</v>
      </c>
      <c r="L37" s="108" t="s">
        <v>523</v>
      </c>
      <c r="M37" s="108" t="s">
        <v>3139</v>
      </c>
      <c r="N37" s="108" t="s">
        <v>3140</v>
      </c>
      <c r="O37" s="108" t="s">
        <v>3141</v>
      </c>
      <c r="P37" s="108" t="s">
        <v>3142</v>
      </c>
      <c r="Q37" s="291"/>
      <c r="R37" s="291">
        <v>3</v>
      </c>
      <c r="S37" s="291"/>
      <c r="T37" s="291"/>
      <c r="U37" s="108" t="s">
        <v>18884</v>
      </c>
    </row>
    <row r="38" spans="1:21" ht="100.8">
      <c r="A38" s="431" t="str">
        <f t="shared" si="6"/>
        <v>pto de desarrollo sostenible.</v>
      </c>
      <c r="B38" s="431" t="str">
        <f t="shared" si="7"/>
        <v>7DT</v>
      </c>
      <c r="C38" s="431" t="str">
        <f t="shared" si="8"/>
        <v>HYDTOO724</v>
      </c>
      <c r="D38" s="431" t="s">
        <v>7879</v>
      </c>
      <c r="E38" s="431" t="s">
        <v>7878</v>
      </c>
      <c r="F38" s="108" t="s">
        <v>18665</v>
      </c>
      <c r="G38" s="133" t="str">
        <f t="shared" si="9"/>
        <v>OO7</v>
      </c>
      <c r="H38" s="108">
        <v>7</v>
      </c>
      <c r="I38" s="133" t="str">
        <f t="shared" si="10"/>
        <v>24</v>
      </c>
      <c r="J38" s="108">
        <v>24</v>
      </c>
      <c r="K38" s="108" t="s">
        <v>3143</v>
      </c>
      <c r="L38" s="108" t="s">
        <v>1387</v>
      </c>
      <c r="M38" s="108" t="s">
        <v>3144</v>
      </c>
      <c r="N38" s="108" t="s">
        <v>3145</v>
      </c>
      <c r="O38" s="108" t="s">
        <v>3146</v>
      </c>
      <c r="P38" s="108" t="s">
        <v>171</v>
      </c>
      <c r="Q38" s="291"/>
      <c r="R38" s="291">
        <v>1</v>
      </c>
      <c r="S38" s="291"/>
      <c r="T38" s="291"/>
      <c r="U38" s="108" t="s">
        <v>18883</v>
      </c>
    </row>
    <row r="39" spans="1:21" ht="72">
      <c r="A39" s="431" t="str">
        <f t="shared" si="6"/>
        <v>trabajo y derechos laborales.</v>
      </c>
      <c r="B39" s="431" t="str">
        <f t="shared" si="7"/>
        <v>8DT</v>
      </c>
      <c r="C39" s="431" t="str">
        <f t="shared" si="8"/>
        <v>HYDTOO824</v>
      </c>
      <c r="D39" s="431" t="s">
        <v>7879</v>
      </c>
      <c r="E39" s="431" t="s">
        <v>7878</v>
      </c>
      <c r="F39" s="108" t="s">
        <v>18665</v>
      </c>
      <c r="G39" s="133" t="str">
        <f t="shared" si="9"/>
        <v>OO8</v>
      </c>
      <c r="H39" s="108">
        <v>8</v>
      </c>
      <c r="I39" s="133" t="str">
        <f t="shared" si="10"/>
        <v>24</v>
      </c>
      <c r="J39" s="108">
        <v>24</v>
      </c>
      <c r="K39" s="108" t="s">
        <v>3147</v>
      </c>
      <c r="L39" s="108" t="s">
        <v>523</v>
      </c>
      <c r="M39" s="108" t="s">
        <v>3148</v>
      </c>
      <c r="N39" s="108" t="s">
        <v>3149</v>
      </c>
      <c r="O39" s="108" t="s">
        <v>3150</v>
      </c>
      <c r="P39" s="108" t="s">
        <v>1335</v>
      </c>
      <c r="Q39" s="291"/>
      <c r="R39" s="291">
        <v>3</v>
      </c>
      <c r="S39" s="291"/>
      <c r="T39" s="291"/>
      <c r="U39" s="108" t="s">
        <v>27517</v>
      </c>
    </row>
    <row r="40" spans="1:21" ht="72">
      <c r="A40" s="431" t="str">
        <f t="shared" si="6"/>
        <v>diversos contextos laborales.</v>
      </c>
      <c r="B40" s="431" t="str">
        <f t="shared" si="7"/>
        <v>9DT</v>
      </c>
      <c r="C40" s="431" t="str">
        <f t="shared" si="8"/>
        <v>HYDTO924</v>
      </c>
      <c r="D40" s="431" t="s">
        <v>7879</v>
      </c>
      <c r="E40" s="431" t="s">
        <v>7878</v>
      </c>
      <c r="F40" s="108" t="s">
        <v>18665</v>
      </c>
      <c r="G40" s="133" t="str">
        <f t="shared" si="9"/>
        <v>O9</v>
      </c>
      <c r="H40" s="108">
        <v>9</v>
      </c>
      <c r="I40" s="133" t="str">
        <f t="shared" si="10"/>
        <v>24</v>
      </c>
      <c r="J40" s="108">
        <v>24</v>
      </c>
      <c r="K40" s="108" t="s">
        <v>3151</v>
      </c>
      <c r="L40" s="108" t="s">
        <v>522</v>
      </c>
      <c r="M40" s="108" t="s">
        <v>3152</v>
      </c>
      <c r="N40" s="108" t="s">
        <v>3153</v>
      </c>
      <c r="O40" s="108" t="s">
        <v>3154</v>
      </c>
      <c r="P40" s="108" t="s">
        <v>3155</v>
      </c>
      <c r="Q40" s="291"/>
      <c r="R40" s="291">
        <v>4</v>
      </c>
      <c r="S40" s="291"/>
      <c r="T40" s="291"/>
      <c r="U40" s="108" t="s">
        <v>27518</v>
      </c>
    </row>
    <row r="41" spans="1:21" ht="72">
      <c r="A41" s="431" t="str">
        <f t="shared" si="6"/>
        <v xml:space="preserve"> en el sistema legal laboral.</v>
      </c>
      <c r="B41" s="431" t="str">
        <f t="shared" si="7"/>
        <v>10DT</v>
      </c>
      <c r="C41" s="431" t="str">
        <f t="shared" si="8"/>
        <v>HYDTO1024</v>
      </c>
      <c r="D41" s="431" t="s">
        <v>7879</v>
      </c>
      <c r="E41" s="431" t="s">
        <v>7878</v>
      </c>
      <c r="F41" s="108" t="s">
        <v>18665</v>
      </c>
      <c r="G41" s="133" t="str">
        <f t="shared" si="9"/>
        <v>O10</v>
      </c>
      <c r="H41" s="108">
        <v>10</v>
      </c>
      <c r="I41" s="133" t="str">
        <f t="shared" si="10"/>
        <v>24</v>
      </c>
      <c r="J41" s="108">
        <v>24</v>
      </c>
      <c r="K41" s="108" t="s">
        <v>3156</v>
      </c>
      <c r="L41" s="108" t="s">
        <v>522</v>
      </c>
      <c r="M41" s="108" t="s">
        <v>3157</v>
      </c>
      <c r="N41" s="108" t="s">
        <v>3158</v>
      </c>
      <c r="O41" s="108" t="s">
        <v>3159</v>
      </c>
      <c r="P41" s="108" t="s">
        <v>3160</v>
      </c>
      <c r="Q41" s="291"/>
      <c r="R41" s="291">
        <v>4</v>
      </c>
      <c r="S41" s="291"/>
      <c r="T41" s="291"/>
      <c r="U41" s="108" t="s">
        <v>27519</v>
      </c>
    </row>
    <row r="42" spans="1:21" ht="57.6">
      <c r="A42" s="432" t="str">
        <f t="shared" si="6"/>
        <v>o de su ámbito de aplicación.</v>
      </c>
      <c r="B42" s="432" t="str">
        <f t="shared" si="7"/>
        <v>11DT</v>
      </c>
      <c r="C42" s="432" t="str">
        <f t="shared" si="8"/>
        <v>HYDTO1124</v>
      </c>
      <c r="D42" s="432" t="s">
        <v>7879</v>
      </c>
      <c r="E42" s="432" t="s">
        <v>7878</v>
      </c>
      <c r="F42" s="95" t="s">
        <v>18665</v>
      </c>
      <c r="G42" s="105" t="str">
        <f t="shared" si="9"/>
        <v>O11</v>
      </c>
      <c r="H42" s="95">
        <v>11</v>
      </c>
      <c r="I42" s="105" t="str">
        <f t="shared" si="10"/>
        <v>24</v>
      </c>
      <c r="J42" s="95">
        <v>24</v>
      </c>
      <c r="K42" s="95" t="s">
        <v>7093</v>
      </c>
      <c r="L42" s="95" t="s">
        <v>1387</v>
      </c>
      <c r="M42" s="95" t="s">
        <v>7109</v>
      </c>
      <c r="N42" s="95" t="s">
        <v>7110</v>
      </c>
      <c r="O42" s="95" t="s">
        <v>7111</v>
      </c>
      <c r="P42" s="95" t="s">
        <v>7112</v>
      </c>
      <c r="Q42" s="192"/>
      <c r="R42" s="192">
        <v>1</v>
      </c>
      <c r="S42" s="192"/>
      <c r="T42" s="192"/>
      <c r="U42" s="95" t="s">
        <v>27520</v>
      </c>
    </row>
    <row r="43" spans="1:21" ht="57.6">
      <c r="A43" s="432" t="str">
        <f t="shared" si="6"/>
        <v>mpleadores como trabajadores.</v>
      </c>
      <c r="B43" s="432" t="str">
        <f t="shared" si="7"/>
        <v>12DT</v>
      </c>
      <c r="C43" s="432" t="str">
        <f t="shared" si="8"/>
        <v>HYDTO1224</v>
      </c>
      <c r="D43" s="432" t="s">
        <v>7879</v>
      </c>
      <c r="E43" s="432" t="s">
        <v>7878</v>
      </c>
      <c r="F43" s="95" t="s">
        <v>18665</v>
      </c>
      <c r="G43" s="105" t="str">
        <f t="shared" si="9"/>
        <v>O12</v>
      </c>
      <c r="H43" s="95">
        <v>12</v>
      </c>
      <c r="I43" s="105" t="str">
        <f t="shared" si="10"/>
        <v>24</v>
      </c>
      <c r="J43" s="95">
        <v>24</v>
      </c>
      <c r="K43" s="95" t="s">
        <v>7094</v>
      </c>
      <c r="L43" s="95" t="s">
        <v>522</v>
      </c>
      <c r="M43" s="95" t="s">
        <v>7113</v>
      </c>
      <c r="N43" s="95" t="s">
        <v>7114</v>
      </c>
      <c r="O43" s="95" t="s">
        <v>7115</v>
      </c>
      <c r="P43" s="95" t="s">
        <v>528</v>
      </c>
      <c r="Q43" s="192"/>
      <c r="R43" s="192">
        <v>4</v>
      </c>
      <c r="S43" s="192"/>
      <c r="T43" s="192"/>
      <c r="U43" s="95" t="s">
        <v>27521</v>
      </c>
    </row>
    <row r="44" spans="1:21" ht="57.6">
      <c r="A44" s="432" t="str">
        <f t="shared" si="6"/>
        <v>o ofrece mejores condiciones.</v>
      </c>
      <c r="B44" s="432" t="str">
        <f t="shared" si="7"/>
        <v>13DT</v>
      </c>
      <c r="C44" s="432" t="str">
        <f t="shared" si="8"/>
        <v>HYDTO1324</v>
      </c>
      <c r="D44" s="432" t="s">
        <v>7879</v>
      </c>
      <c r="E44" s="432" t="s">
        <v>7878</v>
      </c>
      <c r="F44" s="95" t="s">
        <v>18665</v>
      </c>
      <c r="G44" s="105" t="str">
        <f t="shared" si="9"/>
        <v>O13</v>
      </c>
      <c r="H44" s="95">
        <v>13</v>
      </c>
      <c r="I44" s="105" t="str">
        <f t="shared" si="10"/>
        <v>24</v>
      </c>
      <c r="J44" s="95">
        <v>24</v>
      </c>
      <c r="K44" s="95" t="s">
        <v>7095</v>
      </c>
      <c r="L44" s="95" t="s">
        <v>522</v>
      </c>
      <c r="M44" s="95" t="s">
        <v>94</v>
      </c>
      <c r="N44" s="95" t="s">
        <v>93</v>
      </c>
      <c r="O44" s="95" t="s">
        <v>7116</v>
      </c>
      <c r="P44" s="95" t="s">
        <v>7117</v>
      </c>
      <c r="Q44" s="192"/>
      <c r="R44" s="192">
        <v>4</v>
      </c>
      <c r="S44" s="192"/>
      <c r="T44" s="192"/>
      <c r="U44" s="95" t="s">
        <v>27522</v>
      </c>
    </row>
    <row r="45" spans="1:21" ht="57.6">
      <c r="A45" s="432" t="str">
        <f t="shared" si="6"/>
        <v xml:space="preserve"> necesarios o inmodificables.</v>
      </c>
      <c r="B45" s="432" t="str">
        <f t="shared" si="7"/>
        <v>14DT</v>
      </c>
      <c r="C45" s="432" t="str">
        <f t="shared" si="8"/>
        <v>HYDTO1424</v>
      </c>
      <c r="D45" s="432" t="s">
        <v>7879</v>
      </c>
      <c r="E45" s="432" t="s">
        <v>7878</v>
      </c>
      <c r="F45" s="95" t="s">
        <v>18665</v>
      </c>
      <c r="G45" s="105" t="str">
        <f t="shared" si="9"/>
        <v>O14</v>
      </c>
      <c r="H45" s="95">
        <v>14</v>
      </c>
      <c r="I45" s="105" t="str">
        <f t="shared" si="10"/>
        <v>24</v>
      </c>
      <c r="J45" s="95">
        <v>24</v>
      </c>
      <c r="K45" s="95" t="s">
        <v>7096</v>
      </c>
      <c r="L45" s="95" t="s">
        <v>524</v>
      </c>
      <c r="M45" s="95" t="s">
        <v>7118</v>
      </c>
      <c r="N45" s="95" t="s">
        <v>7119</v>
      </c>
      <c r="O45" s="95" t="s">
        <v>7120</v>
      </c>
      <c r="P45" s="95" t="s">
        <v>7121</v>
      </c>
      <c r="Q45" s="192"/>
      <c r="R45" s="192">
        <v>2</v>
      </c>
      <c r="S45" s="192"/>
      <c r="T45" s="192"/>
      <c r="U45" s="95" t="s">
        <v>27523</v>
      </c>
    </row>
    <row r="46" spans="1:21" ht="43.2">
      <c r="A46" s="432" t="str">
        <f t="shared" si="6"/>
        <v>tivos en el contexto laboral.</v>
      </c>
      <c r="B46" s="432" t="str">
        <f t="shared" si="7"/>
        <v>15DT</v>
      </c>
      <c r="C46" s="432" t="str">
        <f t="shared" si="8"/>
        <v>HYDTO1524</v>
      </c>
      <c r="D46" s="432" t="s">
        <v>7879</v>
      </c>
      <c r="E46" s="432" t="s">
        <v>7878</v>
      </c>
      <c r="F46" s="95" t="s">
        <v>18665</v>
      </c>
      <c r="G46" s="105" t="str">
        <f t="shared" si="9"/>
        <v>O15</v>
      </c>
      <c r="H46" s="95">
        <v>15</v>
      </c>
      <c r="I46" s="105" t="str">
        <f t="shared" si="10"/>
        <v>24</v>
      </c>
      <c r="J46" s="95">
        <v>24</v>
      </c>
      <c r="K46" s="95" t="s">
        <v>7097</v>
      </c>
      <c r="L46" s="95" t="s">
        <v>523</v>
      </c>
      <c r="M46" s="95" t="s">
        <v>7122</v>
      </c>
      <c r="N46" s="95" t="s">
        <v>7123</v>
      </c>
      <c r="O46" s="95" t="s">
        <v>7124</v>
      </c>
      <c r="P46" s="95" t="s">
        <v>7125</v>
      </c>
      <c r="Q46" s="192"/>
      <c r="R46" s="192">
        <v>3</v>
      </c>
      <c r="S46" s="192"/>
      <c r="T46" s="192"/>
      <c r="U46" s="95" t="s">
        <v>27524</v>
      </c>
    </row>
    <row r="47" spans="1:21" ht="57.6">
      <c r="A47" s="314" t="str">
        <f t="shared" si="6"/>
        <v>nto de condiciones laborales.</v>
      </c>
      <c r="B47" s="314" t="str">
        <f t="shared" si="7"/>
        <v>16DT</v>
      </c>
      <c r="C47" s="314" t="str">
        <f t="shared" si="8"/>
        <v>HYDTO1624</v>
      </c>
      <c r="D47" s="314" t="s">
        <v>7879</v>
      </c>
      <c r="E47" s="314" t="s">
        <v>7878</v>
      </c>
      <c r="F47" s="190" t="s">
        <v>18665</v>
      </c>
      <c r="G47" s="233" t="str">
        <f t="shared" si="9"/>
        <v>O16</v>
      </c>
      <c r="H47" s="190">
        <v>16</v>
      </c>
      <c r="I47" s="233" t="str">
        <f t="shared" si="10"/>
        <v>24</v>
      </c>
      <c r="J47" s="190">
        <v>24</v>
      </c>
      <c r="K47" s="190" t="s">
        <v>7133</v>
      </c>
      <c r="L47" s="190" t="s">
        <v>523</v>
      </c>
      <c r="M47" s="190" t="s">
        <v>7164</v>
      </c>
      <c r="N47" s="190" t="s">
        <v>7165</v>
      </c>
      <c r="O47" s="190" t="s">
        <v>7166</v>
      </c>
      <c r="P47" s="190" t="s">
        <v>7167</v>
      </c>
      <c r="Q47" s="197"/>
      <c r="R47" s="197">
        <v>3</v>
      </c>
      <c r="S47" s="197"/>
      <c r="T47" s="197"/>
      <c r="U47" s="190" t="s">
        <v>27525</v>
      </c>
    </row>
    <row r="48" spans="1:21" ht="43.2">
      <c r="A48" s="314" t="str">
        <f t="shared" si="6"/>
        <v>ática en el lugar de trabajo.</v>
      </c>
      <c r="B48" s="314" t="str">
        <f t="shared" si="7"/>
        <v>17DT</v>
      </c>
      <c r="C48" s="314" t="str">
        <f t="shared" si="8"/>
        <v>HYDTO1724</v>
      </c>
      <c r="D48" s="314" t="s">
        <v>7879</v>
      </c>
      <c r="E48" s="314" t="s">
        <v>7878</v>
      </c>
      <c r="F48" s="190" t="s">
        <v>18665</v>
      </c>
      <c r="G48" s="233" t="str">
        <f t="shared" si="9"/>
        <v>O17</v>
      </c>
      <c r="H48" s="190">
        <v>17</v>
      </c>
      <c r="I48" s="233" t="str">
        <f t="shared" si="10"/>
        <v>24</v>
      </c>
      <c r="J48" s="190">
        <v>24</v>
      </c>
      <c r="K48" s="190" t="s">
        <v>7134</v>
      </c>
      <c r="L48" s="190" t="s">
        <v>1387</v>
      </c>
      <c r="M48" s="190" t="s">
        <v>7168</v>
      </c>
      <c r="N48" s="190" t="s">
        <v>7169</v>
      </c>
      <c r="O48" s="190" t="s">
        <v>7170</v>
      </c>
      <c r="P48" s="190" t="s">
        <v>7171</v>
      </c>
      <c r="Q48" s="197"/>
      <c r="R48" s="197">
        <v>1</v>
      </c>
      <c r="S48" s="197"/>
      <c r="T48" s="197"/>
      <c r="U48" s="190" t="s">
        <v>27526</v>
      </c>
    </row>
    <row r="49" spans="1:21" ht="43.2">
      <c r="A49" s="314" t="str">
        <f t="shared" si="6"/>
        <v>ección de profesión u oficio.</v>
      </c>
      <c r="B49" s="314" t="str">
        <f t="shared" si="7"/>
        <v>18DT</v>
      </c>
      <c r="C49" s="314" t="str">
        <f t="shared" si="8"/>
        <v>HYDTO1824</v>
      </c>
      <c r="D49" s="314" t="s">
        <v>7879</v>
      </c>
      <c r="E49" s="314" t="s">
        <v>7878</v>
      </c>
      <c r="F49" s="190" t="s">
        <v>18665</v>
      </c>
      <c r="G49" s="233" t="str">
        <f t="shared" si="9"/>
        <v>O18</v>
      </c>
      <c r="H49" s="190">
        <v>18</v>
      </c>
      <c r="I49" s="233" t="str">
        <f t="shared" si="10"/>
        <v>24</v>
      </c>
      <c r="J49" s="190">
        <v>24</v>
      </c>
      <c r="K49" s="190" t="s">
        <v>7138</v>
      </c>
      <c r="L49" s="190" t="s">
        <v>523</v>
      </c>
      <c r="M49" s="190" t="s">
        <v>7184</v>
      </c>
      <c r="N49" s="190" t="s">
        <v>7185</v>
      </c>
      <c r="O49" s="190" t="s">
        <v>7186</v>
      </c>
      <c r="P49" s="190" t="s">
        <v>7187</v>
      </c>
      <c r="Q49" s="197"/>
      <c r="R49" s="197">
        <v>3</v>
      </c>
      <c r="S49" s="197"/>
      <c r="T49" s="197"/>
      <c r="U49" s="190" t="s">
        <v>27527</v>
      </c>
    </row>
    <row r="50" spans="1:21" ht="43.2">
      <c r="A50" s="419" t="str">
        <f t="shared" si="6"/>
        <v>das por la normativa laboral.</v>
      </c>
      <c r="B50" s="419" t="str">
        <f t="shared" si="7"/>
        <v>19DT</v>
      </c>
      <c r="C50" s="419" t="str">
        <f t="shared" si="8"/>
        <v>HYDTO1924</v>
      </c>
      <c r="D50" s="419" t="s">
        <v>7879</v>
      </c>
      <c r="E50" s="419" t="s">
        <v>7878</v>
      </c>
      <c r="F50" s="118" t="s">
        <v>18665</v>
      </c>
      <c r="G50" s="130" t="str">
        <f t="shared" si="9"/>
        <v>O19</v>
      </c>
      <c r="H50" s="118">
        <v>19</v>
      </c>
      <c r="I50" s="130" t="str">
        <f t="shared" si="10"/>
        <v>24</v>
      </c>
      <c r="J50" s="118">
        <v>24</v>
      </c>
      <c r="K50" s="118" t="s">
        <v>7136</v>
      </c>
      <c r="L50" s="118" t="s">
        <v>523</v>
      </c>
      <c r="M50" s="118" t="s">
        <v>7176</v>
      </c>
      <c r="N50" s="118" t="s">
        <v>7177</v>
      </c>
      <c r="O50" s="118" t="s">
        <v>7178</v>
      </c>
      <c r="P50" s="118" t="s">
        <v>7179</v>
      </c>
      <c r="Q50" s="292"/>
      <c r="R50" s="292">
        <v>3</v>
      </c>
      <c r="S50" s="292"/>
      <c r="T50" s="292"/>
      <c r="U50" s="118" t="s">
        <v>27528</v>
      </c>
    </row>
    <row r="51" spans="1:21" ht="72">
      <c r="A51" s="419" t="str">
        <f t="shared" si="6"/>
        <v>continuo de los trabajadores.</v>
      </c>
      <c r="B51" s="419" t="str">
        <f t="shared" si="7"/>
        <v>20DT</v>
      </c>
      <c r="C51" s="419" t="str">
        <f t="shared" si="8"/>
        <v>HYDTO2024</v>
      </c>
      <c r="D51" s="419" t="s">
        <v>7879</v>
      </c>
      <c r="E51" s="419" t="s">
        <v>7878</v>
      </c>
      <c r="F51" s="118" t="s">
        <v>18665</v>
      </c>
      <c r="G51" s="130" t="str">
        <f t="shared" si="9"/>
        <v>O20</v>
      </c>
      <c r="H51" s="118">
        <v>20</v>
      </c>
      <c r="I51" s="130" t="str">
        <f t="shared" si="10"/>
        <v>24</v>
      </c>
      <c r="J51" s="118">
        <v>24</v>
      </c>
      <c r="K51" s="118" t="s">
        <v>7132</v>
      </c>
      <c r="L51" s="118" t="s">
        <v>522</v>
      </c>
      <c r="M51" s="118" t="s">
        <v>7161</v>
      </c>
      <c r="N51" s="118" t="s">
        <v>18882</v>
      </c>
      <c r="O51" s="118" t="s">
        <v>7162</v>
      </c>
      <c r="P51" s="118" t="s">
        <v>7163</v>
      </c>
      <c r="Q51" s="292"/>
      <c r="R51" s="292">
        <v>4</v>
      </c>
      <c r="S51" s="292"/>
      <c r="T51" s="292"/>
      <c r="U51" s="118" t="s">
        <v>27529</v>
      </c>
    </row>
    <row r="52" spans="1:21" ht="43.2">
      <c r="A52" s="419" t="str">
        <f t="shared" si="6"/>
        <v xml:space="preserve"> a nuevas demandas laborales.</v>
      </c>
      <c r="B52" s="419" t="str">
        <f t="shared" si="7"/>
        <v>21DT</v>
      </c>
      <c r="C52" s="419" t="str">
        <f t="shared" si="8"/>
        <v>HYDTO2124</v>
      </c>
      <c r="D52" s="419" t="s">
        <v>7879</v>
      </c>
      <c r="E52" s="419" t="s">
        <v>7878</v>
      </c>
      <c r="F52" s="118" t="s">
        <v>18665</v>
      </c>
      <c r="G52" s="130" t="str">
        <f t="shared" si="9"/>
        <v>O21</v>
      </c>
      <c r="H52" s="118">
        <v>21</v>
      </c>
      <c r="I52" s="130" t="str">
        <f t="shared" si="10"/>
        <v>24</v>
      </c>
      <c r="J52" s="118">
        <v>24</v>
      </c>
      <c r="K52" s="118" t="s">
        <v>7135</v>
      </c>
      <c r="L52" s="118" t="s">
        <v>524</v>
      </c>
      <c r="M52" s="118" t="s">
        <v>7172</v>
      </c>
      <c r="N52" s="118" t="s">
        <v>7173</v>
      </c>
      <c r="O52" s="118" t="s">
        <v>7174</v>
      </c>
      <c r="P52" s="118" t="s">
        <v>7175</v>
      </c>
      <c r="Q52" s="292"/>
      <c r="R52" s="292">
        <v>2</v>
      </c>
      <c r="S52" s="292"/>
      <c r="T52" s="292"/>
      <c r="U52" s="118" t="s">
        <v>27530</v>
      </c>
    </row>
    <row r="53" spans="1:21" ht="57.6">
      <c r="A53" s="419" t="str">
        <f t="shared" si="6"/>
        <v>ción de la fuerza de trabajo.</v>
      </c>
      <c r="B53" s="419" t="str">
        <f t="shared" si="7"/>
        <v>22DT</v>
      </c>
      <c r="C53" s="419" t="str">
        <f t="shared" si="8"/>
        <v>HYDTO2224</v>
      </c>
      <c r="D53" s="419" t="s">
        <v>7879</v>
      </c>
      <c r="E53" s="419" t="s">
        <v>7878</v>
      </c>
      <c r="F53" s="118" t="s">
        <v>18665</v>
      </c>
      <c r="G53" s="130" t="str">
        <f t="shared" si="9"/>
        <v>O22</v>
      </c>
      <c r="H53" s="118">
        <v>22</v>
      </c>
      <c r="I53" s="130" t="str">
        <f t="shared" si="10"/>
        <v>24</v>
      </c>
      <c r="J53" s="118">
        <v>24</v>
      </c>
      <c r="K53" s="118" t="s">
        <v>7130</v>
      </c>
      <c r="L53" s="118" t="s">
        <v>1387</v>
      </c>
      <c r="M53" s="118" t="s">
        <v>899</v>
      </c>
      <c r="N53" s="118" t="s">
        <v>5713</v>
      </c>
      <c r="O53" s="118" t="s">
        <v>5712</v>
      </c>
      <c r="P53" s="118" t="s">
        <v>7156</v>
      </c>
      <c r="Q53" s="292"/>
      <c r="R53" s="292">
        <v>1</v>
      </c>
      <c r="S53" s="292"/>
      <c r="T53" s="292"/>
      <c r="U53" s="118" t="s">
        <v>27531</v>
      </c>
    </row>
    <row r="54" spans="1:21" ht="57.6">
      <c r="A54" s="419" t="str">
        <f t="shared" si="6"/>
        <v>la igualdad de oportunidades.</v>
      </c>
      <c r="B54" s="419" t="str">
        <f t="shared" si="7"/>
        <v>23DT</v>
      </c>
      <c r="C54" s="419" t="str">
        <f t="shared" si="8"/>
        <v>HYDTO2324</v>
      </c>
      <c r="D54" s="419" t="s">
        <v>7879</v>
      </c>
      <c r="E54" s="419" t="s">
        <v>7878</v>
      </c>
      <c r="F54" s="118" t="s">
        <v>18665</v>
      </c>
      <c r="G54" s="130" t="str">
        <f t="shared" si="9"/>
        <v>O23</v>
      </c>
      <c r="H54" s="118">
        <v>23</v>
      </c>
      <c r="I54" s="130" t="str">
        <f t="shared" si="10"/>
        <v>24</v>
      </c>
      <c r="J54" s="118">
        <v>24</v>
      </c>
      <c r="K54" s="118" t="s">
        <v>7129</v>
      </c>
      <c r="L54" s="118" t="s">
        <v>523</v>
      </c>
      <c r="M54" s="118" t="s">
        <v>7152</v>
      </c>
      <c r="N54" s="118" t="s">
        <v>7153</v>
      </c>
      <c r="O54" s="118" t="s">
        <v>7154</v>
      </c>
      <c r="P54" s="118" t="s">
        <v>7155</v>
      </c>
      <c r="Q54" s="292"/>
      <c r="R54" s="292">
        <v>3</v>
      </c>
      <c r="S54" s="292"/>
      <c r="T54" s="292"/>
      <c r="U54" s="118" t="s">
        <v>27532</v>
      </c>
    </row>
    <row r="55" spans="1:21" ht="72">
      <c r="A55" s="419" t="str">
        <f t="shared" si="6"/>
        <v>el mérito y la imparcialidad.</v>
      </c>
      <c r="B55" s="419" t="str">
        <f t="shared" si="7"/>
        <v>24DT</v>
      </c>
      <c r="C55" s="419" t="str">
        <f t="shared" si="8"/>
        <v>HYDTO2424</v>
      </c>
      <c r="D55" s="419" t="s">
        <v>7879</v>
      </c>
      <c r="E55" s="419" t="s">
        <v>7878</v>
      </c>
      <c r="F55" s="118" t="s">
        <v>18665</v>
      </c>
      <c r="G55" s="130" t="str">
        <f t="shared" si="9"/>
        <v>O24</v>
      </c>
      <c r="H55" s="118">
        <v>24</v>
      </c>
      <c r="I55" s="130" t="str">
        <f t="shared" si="10"/>
        <v>24</v>
      </c>
      <c r="J55" s="118">
        <v>24</v>
      </c>
      <c r="K55" s="118" t="s">
        <v>7131</v>
      </c>
      <c r="L55" s="118" t="s">
        <v>522</v>
      </c>
      <c r="M55" s="118" t="s">
        <v>7157</v>
      </c>
      <c r="N55" s="118" t="s">
        <v>7158</v>
      </c>
      <c r="O55" s="118" t="s">
        <v>7159</v>
      </c>
      <c r="P55" s="118" t="s">
        <v>7160</v>
      </c>
      <c r="Q55" s="292"/>
      <c r="R55" s="292">
        <v>4</v>
      </c>
      <c r="S55" s="292"/>
      <c r="T55" s="292"/>
      <c r="U55" s="118" t="s">
        <v>27533</v>
      </c>
    </row>
    <row r="56" spans="1:21" ht="57.6">
      <c r="A56" s="419" t="str">
        <f t="shared" si="6"/>
        <v>o laboral de manera personal.</v>
      </c>
      <c r="B56" s="419" t="str">
        <f t="shared" si="7"/>
        <v>25DT</v>
      </c>
      <c r="C56" s="419" t="str">
        <f t="shared" si="8"/>
        <v>HYDTO2524</v>
      </c>
      <c r="D56" s="419" t="s">
        <v>7879</v>
      </c>
      <c r="E56" s="419" t="s">
        <v>7878</v>
      </c>
      <c r="F56" s="118" t="s">
        <v>18665</v>
      </c>
      <c r="G56" s="130" t="str">
        <f t="shared" si="9"/>
        <v>O25</v>
      </c>
      <c r="H56" s="118">
        <v>25</v>
      </c>
      <c r="I56" s="130" t="str">
        <f t="shared" si="10"/>
        <v>24</v>
      </c>
      <c r="J56" s="118">
        <v>24</v>
      </c>
      <c r="K56" s="118" t="s">
        <v>7128</v>
      </c>
      <c r="L56" s="118" t="s">
        <v>522</v>
      </c>
      <c r="M56" s="118" t="s">
        <v>7148</v>
      </c>
      <c r="N56" s="118" t="s">
        <v>7149</v>
      </c>
      <c r="O56" s="118" t="s">
        <v>7150</v>
      </c>
      <c r="P56" s="118" t="s">
        <v>7151</v>
      </c>
      <c r="Q56" s="292"/>
      <c r="R56" s="292">
        <v>4</v>
      </c>
      <c r="S56" s="292"/>
      <c r="T56" s="292"/>
      <c r="U56" s="118" t="s">
        <v>27534</v>
      </c>
    </row>
    <row r="57" spans="1:21" ht="57.6">
      <c r="A57" s="419" t="str">
        <f t="shared" si="6"/>
        <v xml:space="preserve"> personales de cada empleado.</v>
      </c>
      <c r="B57" s="419" t="str">
        <f t="shared" si="7"/>
        <v>26DT</v>
      </c>
      <c r="C57" s="419" t="str">
        <f t="shared" si="8"/>
        <v>HYDTO2624</v>
      </c>
      <c r="D57" s="419" t="s">
        <v>7879</v>
      </c>
      <c r="E57" s="419" t="s">
        <v>7878</v>
      </c>
      <c r="F57" s="118" t="s">
        <v>18665</v>
      </c>
      <c r="G57" s="130" t="str">
        <f t="shared" si="9"/>
        <v>O26</v>
      </c>
      <c r="H57" s="118">
        <v>26</v>
      </c>
      <c r="I57" s="130" t="str">
        <f t="shared" si="10"/>
        <v>24</v>
      </c>
      <c r="J57" s="118">
        <v>24</v>
      </c>
      <c r="K57" s="118" t="s">
        <v>7243</v>
      </c>
      <c r="L57" s="118" t="s">
        <v>522</v>
      </c>
      <c r="M57" s="118" t="s">
        <v>7266</v>
      </c>
      <c r="N57" s="118" t="s">
        <v>7267</v>
      </c>
      <c r="O57" s="118" t="s">
        <v>7268</v>
      </c>
      <c r="P57" s="118" t="s">
        <v>7269</v>
      </c>
      <c r="Q57" s="292"/>
      <c r="R57" s="292">
        <v>4</v>
      </c>
      <c r="S57" s="292"/>
      <c r="T57" s="292"/>
      <c r="U57" s="118" t="s">
        <v>27535</v>
      </c>
    </row>
    <row r="58" spans="1:21" ht="43.2">
      <c r="A58" s="419" t="str">
        <f t="shared" si="6"/>
        <v>ensación de los trabajadores.</v>
      </c>
      <c r="B58" s="419" t="str">
        <f t="shared" si="7"/>
        <v>27DT</v>
      </c>
      <c r="C58" s="419" t="str">
        <f t="shared" si="8"/>
        <v>HYDTO2724</v>
      </c>
      <c r="D58" s="419" t="s">
        <v>7879</v>
      </c>
      <c r="E58" s="419" t="s">
        <v>7878</v>
      </c>
      <c r="F58" s="118" t="s">
        <v>18665</v>
      </c>
      <c r="G58" s="130" t="str">
        <f t="shared" si="9"/>
        <v>O27</v>
      </c>
      <c r="H58" s="118">
        <v>27</v>
      </c>
      <c r="I58" s="130" t="str">
        <f t="shared" si="10"/>
        <v>24</v>
      </c>
      <c r="J58" s="118">
        <v>24</v>
      </c>
      <c r="K58" s="118" t="s">
        <v>7244</v>
      </c>
      <c r="L58" s="118" t="s">
        <v>523</v>
      </c>
      <c r="M58" s="118" t="s">
        <v>7270</v>
      </c>
      <c r="N58" s="118" t="s">
        <v>7271</v>
      </c>
      <c r="O58" s="118" t="s">
        <v>7272</v>
      </c>
      <c r="P58" s="118" t="s">
        <v>1469</v>
      </c>
      <c r="Q58" s="292"/>
      <c r="R58" s="292">
        <v>3</v>
      </c>
      <c r="S58" s="292"/>
      <c r="T58" s="292"/>
      <c r="U58" s="118" t="s">
        <v>27536</v>
      </c>
    </row>
    <row r="59" spans="1:21" ht="57.6">
      <c r="A59" s="419" t="str">
        <f t="shared" si="6"/>
        <v>sarial como un deber directo.</v>
      </c>
      <c r="B59" s="419" t="str">
        <f t="shared" si="7"/>
        <v>28DT</v>
      </c>
      <c r="C59" s="419" t="str">
        <f t="shared" si="8"/>
        <v>HYDTO2824</v>
      </c>
      <c r="D59" s="419" t="s">
        <v>7879</v>
      </c>
      <c r="E59" s="419" t="s">
        <v>7878</v>
      </c>
      <c r="F59" s="118" t="s">
        <v>18665</v>
      </c>
      <c r="G59" s="130" t="str">
        <f t="shared" si="9"/>
        <v>O28</v>
      </c>
      <c r="H59" s="118">
        <v>28</v>
      </c>
      <c r="I59" s="130" t="str">
        <f t="shared" si="10"/>
        <v>24</v>
      </c>
      <c r="J59" s="118">
        <v>24</v>
      </c>
      <c r="K59" s="118" t="s">
        <v>7245</v>
      </c>
      <c r="L59" s="118" t="s">
        <v>523</v>
      </c>
      <c r="M59" s="118" t="s">
        <v>7273</v>
      </c>
      <c r="N59" s="118" t="s">
        <v>7274</v>
      </c>
      <c r="O59" s="118" t="s">
        <v>7275</v>
      </c>
      <c r="P59" s="118" t="s">
        <v>7276</v>
      </c>
      <c r="Q59" s="292"/>
      <c r="R59" s="292">
        <v>3</v>
      </c>
      <c r="S59" s="292"/>
      <c r="T59" s="292"/>
      <c r="U59" s="118" t="s">
        <v>27537</v>
      </c>
    </row>
    <row r="60" spans="1:21" ht="43.2">
      <c r="A60" s="419" t="str">
        <f t="shared" si="6"/>
        <v>idad en sus tareas asignadas.</v>
      </c>
      <c r="B60" s="419" t="str">
        <f t="shared" si="7"/>
        <v>29DT</v>
      </c>
      <c r="C60" s="419" t="str">
        <f t="shared" si="8"/>
        <v>HYDTO2924</v>
      </c>
      <c r="D60" s="419" t="s">
        <v>7879</v>
      </c>
      <c r="E60" s="419" t="s">
        <v>7878</v>
      </c>
      <c r="F60" s="118" t="s">
        <v>18665</v>
      </c>
      <c r="G60" s="130" t="str">
        <f t="shared" si="9"/>
        <v>O29</v>
      </c>
      <c r="H60" s="118">
        <v>29</v>
      </c>
      <c r="I60" s="130" t="str">
        <f t="shared" si="10"/>
        <v>24</v>
      </c>
      <c r="J60" s="118">
        <v>24</v>
      </c>
      <c r="K60" s="118" t="s">
        <v>7246</v>
      </c>
      <c r="L60" s="118" t="s">
        <v>522</v>
      </c>
      <c r="M60" s="118" t="s">
        <v>7277</v>
      </c>
      <c r="N60" s="118" t="s">
        <v>7278</v>
      </c>
      <c r="O60" s="118" t="s">
        <v>7279</v>
      </c>
      <c r="P60" s="118" t="s">
        <v>7280</v>
      </c>
      <c r="Q60" s="292"/>
      <c r="R60" s="292">
        <v>4</v>
      </c>
      <c r="S60" s="292"/>
      <c r="T60" s="292"/>
      <c r="U60" s="118" t="s">
        <v>27538</v>
      </c>
    </row>
    <row r="61" spans="1:21" ht="57.6">
      <c r="A61" s="419" t="str">
        <f t="shared" si="6"/>
        <v>umplimiento de estas medidas.</v>
      </c>
      <c r="B61" s="419" t="str">
        <f t="shared" si="7"/>
        <v>30DT</v>
      </c>
      <c r="C61" s="419" t="str">
        <f t="shared" si="8"/>
        <v>HYDTO3024</v>
      </c>
      <c r="D61" s="419" t="s">
        <v>7879</v>
      </c>
      <c r="E61" s="419" t="s">
        <v>7878</v>
      </c>
      <c r="F61" s="118" t="s">
        <v>18665</v>
      </c>
      <c r="G61" s="130" t="str">
        <f t="shared" si="9"/>
        <v>O30</v>
      </c>
      <c r="H61" s="118">
        <v>30</v>
      </c>
      <c r="I61" s="130" t="str">
        <f t="shared" si="10"/>
        <v>24</v>
      </c>
      <c r="J61" s="118">
        <v>24</v>
      </c>
      <c r="K61" s="118" t="s">
        <v>7247</v>
      </c>
      <c r="L61" s="118" t="s">
        <v>522</v>
      </c>
      <c r="M61" s="118" t="s">
        <v>7281</v>
      </c>
      <c r="N61" s="118" t="s">
        <v>7282</v>
      </c>
      <c r="O61" s="118" t="s">
        <v>7283</v>
      </c>
      <c r="P61" s="118" t="s">
        <v>7284</v>
      </c>
      <c r="Q61" s="292"/>
      <c r="R61" s="292">
        <v>4</v>
      </c>
      <c r="S61" s="292"/>
      <c r="T61" s="292"/>
      <c r="U61" s="118" t="s">
        <v>27539</v>
      </c>
    </row>
    <row r="62" spans="1:21" ht="57.6">
      <c r="A62" s="419" t="str">
        <f t="shared" si="6"/>
        <v>antes sobre posibles riesgos.</v>
      </c>
      <c r="B62" s="419" t="str">
        <f t="shared" si="7"/>
        <v>31DT</v>
      </c>
      <c r="C62" s="419" t="str">
        <f t="shared" si="8"/>
        <v>HYDTO3124</v>
      </c>
      <c r="D62" s="419" t="s">
        <v>7879</v>
      </c>
      <c r="E62" s="419" t="s">
        <v>7878</v>
      </c>
      <c r="F62" s="118" t="s">
        <v>18665</v>
      </c>
      <c r="G62" s="130" t="str">
        <f t="shared" si="9"/>
        <v>O31</v>
      </c>
      <c r="H62" s="118">
        <v>31</v>
      </c>
      <c r="I62" s="130" t="str">
        <f t="shared" si="10"/>
        <v>24</v>
      </c>
      <c r="J62" s="118">
        <v>24</v>
      </c>
      <c r="K62" s="118" t="s">
        <v>7248</v>
      </c>
      <c r="L62" s="118" t="s">
        <v>524</v>
      </c>
      <c r="M62" s="118" t="s">
        <v>7285</v>
      </c>
      <c r="N62" s="118" t="s">
        <v>7286</v>
      </c>
      <c r="O62" s="118" t="s">
        <v>7287</v>
      </c>
      <c r="P62" s="118" t="s">
        <v>7288</v>
      </c>
      <c r="Q62" s="292"/>
      <c r="R62" s="292">
        <v>2</v>
      </c>
      <c r="S62" s="292"/>
      <c r="T62" s="292"/>
      <c r="U62" s="118" t="s">
        <v>27540</v>
      </c>
    </row>
    <row r="63" spans="1:21" ht="57.6">
      <c r="A63" s="419" t="str">
        <f t="shared" si="6"/>
        <v>plina en el lugar de trabajo.</v>
      </c>
      <c r="B63" s="419" t="str">
        <f t="shared" si="7"/>
        <v>32DT</v>
      </c>
      <c r="C63" s="419" t="str">
        <f t="shared" si="8"/>
        <v>HYDTO3224</v>
      </c>
      <c r="D63" s="419" t="s">
        <v>7879</v>
      </c>
      <c r="E63" s="419" t="s">
        <v>7878</v>
      </c>
      <c r="F63" s="118" t="s">
        <v>18665</v>
      </c>
      <c r="G63" s="130" t="str">
        <f t="shared" si="9"/>
        <v>O32</v>
      </c>
      <c r="H63" s="118">
        <v>32</v>
      </c>
      <c r="I63" s="130" t="str">
        <f t="shared" si="10"/>
        <v>24</v>
      </c>
      <c r="J63" s="118">
        <v>24</v>
      </c>
      <c r="K63" s="118" t="s">
        <v>7249</v>
      </c>
      <c r="L63" s="118" t="s">
        <v>522</v>
      </c>
      <c r="M63" s="118" t="s">
        <v>7289</v>
      </c>
      <c r="N63" s="118" t="s">
        <v>7290</v>
      </c>
      <c r="O63" s="118" t="s">
        <v>170</v>
      </c>
      <c r="P63" s="118" t="s">
        <v>213</v>
      </c>
      <c r="Q63" s="292"/>
      <c r="R63" s="292">
        <v>4</v>
      </c>
      <c r="S63" s="292"/>
      <c r="T63" s="292"/>
      <c r="U63" s="118" t="s">
        <v>27541</v>
      </c>
    </row>
    <row r="64" spans="1:21" ht="86.4">
      <c r="A64" s="419" t="str">
        <f t="shared" si="6"/>
        <v xml:space="preserve"> la compensación establecida.</v>
      </c>
      <c r="B64" s="419" t="str">
        <f t="shared" si="7"/>
        <v>33DT</v>
      </c>
      <c r="C64" s="419" t="str">
        <f t="shared" si="8"/>
        <v>HYDTO3324</v>
      </c>
      <c r="D64" s="419" t="s">
        <v>7879</v>
      </c>
      <c r="E64" s="419" t="s">
        <v>7878</v>
      </c>
      <c r="F64" s="118" t="s">
        <v>18665</v>
      </c>
      <c r="G64" s="130" t="str">
        <f t="shared" si="9"/>
        <v>O33</v>
      </c>
      <c r="H64" s="118">
        <v>33</v>
      </c>
      <c r="I64" s="130" t="str">
        <f t="shared" si="10"/>
        <v>24</v>
      </c>
      <c r="J64" s="118">
        <v>24</v>
      </c>
      <c r="K64" s="118" t="s">
        <v>7250</v>
      </c>
      <c r="L64" s="118" t="s">
        <v>522</v>
      </c>
      <c r="M64" s="118" t="s">
        <v>7291</v>
      </c>
      <c r="N64" s="118" t="s">
        <v>7292</v>
      </c>
      <c r="O64" s="118" t="s">
        <v>7293</v>
      </c>
      <c r="P64" s="118" t="s">
        <v>7294</v>
      </c>
      <c r="Q64" s="292"/>
      <c r="R64" s="292">
        <v>4</v>
      </c>
      <c r="S64" s="292"/>
      <c r="T64" s="292"/>
      <c r="U64" s="118" t="s">
        <v>27542</v>
      </c>
    </row>
    <row r="65" spans="1:21" ht="57.6">
      <c r="A65" s="419" t="str">
        <f t="shared" si="6"/>
        <v xml:space="preserve"> detallada que lo desarrolle.</v>
      </c>
      <c r="B65" s="419" t="str">
        <f t="shared" si="7"/>
        <v>34DT</v>
      </c>
      <c r="C65" s="419" t="str">
        <f t="shared" si="8"/>
        <v>HYDTO3424</v>
      </c>
      <c r="D65" s="419" t="s">
        <v>7879</v>
      </c>
      <c r="E65" s="419" t="s">
        <v>7878</v>
      </c>
      <c r="F65" s="118" t="s">
        <v>18665</v>
      </c>
      <c r="G65" s="130" t="str">
        <f t="shared" si="9"/>
        <v>O34</v>
      </c>
      <c r="H65" s="118">
        <v>34</v>
      </c>
      <c r="I65" s="130" t="str">
        <f t="shared" si="10"/>
        <v>24</v>
      </c>
      <c r="J65" s="118">
        <v>24</v>
      </c>
      <c r="K65" s="118" t="s">
        <v>7546</v>
      </c>
      <c r="L65" s="118" t="s">
        <v>522</v>
      </c>
      <c r="M65" s="118" t="s">
        <v>7586</v>
      </c>
      <c r="N65" s="118" t="s">
        <v>7587</v>
      </c>
      <c r="O65" s="118" t="s">
        <v>7588</v>
      </c>
      <c r="P65" s="118" t="s">
        <v>7589</v>
      </c>
      <c r="Q65" s="292"/>
      <c r="R65" s="292">
        <v>4</v>
      </c>
      <c r="S65" s="292"/>
      <c r="T65" s="292"/>
      <c r="U65" s="118" t="s">
        <v>27543</v>
      </c>
    </row>
    <row r="66" spans="1:21" ht="100.8">
      <c r="A66" s="419" t="str">
        <f t="shared" si="6"/>
        <v>en las relaciones de trabajo.</v>
      </c>
      <c r="B66" s="419" t="str">
        <f t="shared" si="7"/>
        <v>40DT</v>
      </c>
      <c r="C66" s="419" t="str">
        <f t="shared" si="8"/>
        <v>AYDTO4024</v>
      </c>
      <c r="D66" s="419" t="s">
        <v>1389</v>
      </c>
      <c r="E66" s="419" t="s">
        <v>7878</v>
      </c>
      <c r="F66" s="118" t="s">
        <v>18665</v>
      </c>
      <c r="G66" s="130" t="str">
        <f t="shared" si="9"/>
        <v>O40</v>
      </c>
      <c r="H66" s="118">
        <v>40</v>
      </c>
      <c r="I66" s="130" t="str">
        <f t="shared" si="10"/>
        <v>24</v>
      </c>
      <c r="J66" s="118">
        <v>24</v>
      </c>
      <c r="K66" s="433" t="s">
        <v>18868</v>
      </c>
      <c r="L66" s="434" t="s">
        <v>543</v>
      </c>
      <c r="M66" s="433" t="s">
        <v>18867</v>
      </c>
      <c r="N66" s="433" t="s">
        <v>18866</v>
      </c>
      <c r="O66" s="433" t="s">
        <v>18865</v>
      </c>
      <c r="P66" s="433" t="s">
        <v>18864</v>
      </c>
      <c r="Q66" s="435"/>
      <c r="R66" s="419">
        <f t="shared" ref="R66:R97" si="11">IF(L66="A",1,IF(L66="B",2,IF(L66="C",3,4)))</f>
        <v>2</v>
      </c>
      <c r="S66" s="419"/>
      <c r="T66" s="419"/>
      <c r="U66" s="118" t="s">
        <v>27547</v>
      </c>
    </row>
    <row r="67" spans="1:21" ht="72">
      <c r="A67" s="419" t="str">
        <f t="shared" ref="A67:A98" si="12">RIGHT(U67,29)</f>
        <v>nación como "Derecho Social".</v>
      </c>
      <c r="B67" s="419" t="str">
        <f t="shared" ref="B67:B98" si="13">H67&amp;F67</f>
        <v>42DT</v>
      </c>
      <c r="C67" s="419" t="str">
        <f t="shared" ref="C67:C98" si="14">D67&amp;E67&amp;F67&amp;G67&amp;I67</f>
        <v>AYDTO4224</v>
      </c>
      <c r="D67" s="419" t="s">
        <v>1389</v>
      </c>
      <c r="E67" s="419" t="s">
        <v>7878</v>
      </c>
      <c r="F67" s="118" t="s">
        <v>18665</v>
      </c>
      <c r="G67" s="130" t="str">
        <f t="shared" ref="G67:G98" si="15">IF(H67&lt;9,"OO",IF(H67&lt;99,"O",""))&amp;H67</f>
        <v>O42</v>
      </c>
      <c r="H67" s="118">
        <v>42</v>
      </c>
      <c r="I67" s="130" t="str">
        <f t="shared" ref="I67:I98" si="16">IF(J67&lt;9,"O","")&amp;J67</f>
        <v>24</v>
      </c>
      <c r="J67" s="118">
        <v>24</v>
      </c>
      <c r="K67" s="433" t="s">
        <v>18858</v>
      </c>
      <c r="L67" s="434" t="s">
        <v>543</v>
      </c>
      <c r="M67" s="433" t="s">
        <v>18857</v>
      </c>
      <c r="N67" s="433" t="s">
        <v>18856</v>
      </c>
      <c r="O67" s="433" t="s">
        <v>18855</v>
      </c>
      <c r="P67" s="433" t="s">
        <v>18854</v>
      </c>
      <c r="Q67" s="435"/>
      <c r="R67" s="419">
        <f t="shared" si="11"/>
        <v>2</v>
      </c>
      <c r="S67" s="419"/>
      <c r="T67" s="419"/>
      <c r="U67" s="118" t="s">
        <v>27549</v>
      </c>
    </row>
    <row r="68" spans="1:21" ht="86.4">
      <c r="A68" s="419" t="str">
        <f t="shared" si="12"/>
        <v xml:space="preserve"> laborales en el marco legal.</v>
      </c>
      <c r="B68" s="419" t="str">
        <f t="shared" si="13"/>
        <v>44DT</v>
      </c>
      <c r="C68" s="419" t="str">
        <f t="shared" si="14"/>
        <v>AYDTO4424</v>
      </c>
      <c r="D68" s="419" t="s">
        <v>1389</v>
      </c>
      <c r="E68" s="419" t="s">
        <v>7878</v>
      </c>
      <c r="F68" s="118" t="s">
        <v>18665</v>
      </c>
      <c r="G68" s="130" t="str">
        <f t="shared" si="15"/>
        <v>O44</v>
      </c>
      <c r="H68" s="118">
        <v>44</v>
      </c>
      <c r="I68" s="130" t="str">
        <f t="shared" si="16"/>
        <v>24</v>
      </c>
      <c r="J68" s="118">
        <v>24</v>
      </c>
      <c r="K68" s="433" t="s">
        <v>18848</v>
      </c>
      <c r="L68" s="434" t="s">
        <v>543</v>
      </c>
      <c r="M68" s="433" t="s">
        <v>18838</v>
      </c>
      <c r="N68" s="433" t="s">
        <v>18847</v>
      </c>
      <c r="O68" s="433" t="s">
        <v>18846</v>
      </c>
      <c r="P68" s="433" t="s">
        <v>18845</v>
      </c>
      <c r="Q68" s="435"/>
      <c r="R68" s="419">
        <f t="shared" si="11"/>
        <v>2</v>
      </c>
      <c r="S68" s="419"/>
      <c r="T68" s="419"/>
      <c r="U68" s="118" t="s">
        <v>27551</v>
      </c>
    </row>
    <row r="69" spans="1:21" ht="86.4">
      <c r="A69" s="419" t="str">
        <f t="shared" si="12"/>
        <v>e no operan subsidiariamente.</v>
      </c>
      <c r="B69" s="419" t="str">
        <f t="shared" si="13"/>
        <v>46DT</v>
      </c>
      <c r="C69" s="419" t="str">
        <f t="shared" si="14"/>
        <v>AYDTO4624</v>
      </c>
      <c r="D69" s="419" t="s">
        <v>1389</v>
      </c>
      <c r="E69" s="419" t="s">
        <v>7878</v>
      </c>
      <c r="F69" s="118" t="s">
        <v>18665</v>
      </c>
      <c r="G69" s="130" t="str">
        <f t="shared" si="15"/>
        <v>O46</v>
      </c>
      <c r="H69" s="118">
        <v>46</v>
      </c>
      <c r="I69" s="130" t="str">
        <f t="shared" si="16"/>
        <v>24</v>
      </c>
      <c r="J69" s="118">
        <v>24</v>
      </c>
      <c r="K69" s="433" t="s">
        <v>18839</v>
      </c>
      <c r="L69" s="434" t="s">
        <v>522</v>
      </c>
      <c r="M69" s="433" t="s">
        <v>18838</v>
      </c>
      <c r="N69" s="433" t="s">
        <v>18807</v>
      </c>
      <c r="O69" s="433" t="s">
        <v>18811</v>
      </c>
      <c r="P69" s="433" t="s">
        <v>18837</v>
      </c>
      <c r="Q69" s="435"/>
      <c r="R69" s="419">
        <f t="shared" si="11"/>
        <v>4</v>
      </c>
      <c r="S69" s="419"/>
      <c r="T69" s="419"/>
      <c r="U69" s="118" t="s">
        <v>27553</v>
      </c>
    </row>
    <row r="70" spans="1:21" ht="86.4">
      <c r="A70" s="419" t="str">
        <f t="shared" si="12"/>
        <v>colectivos y normas pactadas.</v>
      </c>
      <c r="B70" s="419" t="str">
        <f t="shared" si="13"/>
        <v>48DT</v>
      </c>
      <c r="C70" s="419" t="str">
        <f t="shared" si="14"/>
        <v>AYDTO4824</v>
      </c>
      <c r="D70" s="419" t="s">
        <v>1389</v>
      </c>
      <c r="E70" s="419" t="s">
        <v>7878</v>
      </c>
      <c r="F70" s="118" t="s">
        <v>18665</v>
      </c>
      <c r="G70" s="130" t="str">
        <f t="shared" si="15"/>
        <v>O48</v>
      </c>
      <c r="H70" s="118">
        <v>48</v>
      </c>
      <c r="I70" s="130" t="str">
        <f t="shared" si="16"/>
        <v>24</v>
      </c>
      <c r="J70" s="118">
        <v>24</v>
      </c>
      <c r="K70" s="433" t="s">
        <v>18833</v>
      </c>
      <c r="L70" s="434" t="s">
        <v>1389</v>
      </c>
      <c r="M70" s="433" t="s">
        <v>18832</v>
      </c>
      <c r="N70" s="433" t="s">
        <v>18831</v>
      </c>
      <c r="O70" s="433" t="s">
        <v>18830</v>
      </c>
      <c r="P70" s="433" t="s">
        <v>18829</v>
      </c>
      <c r="Q70" s="435"/>
      <c r="R70" s="419">
        <f t="shared" si="11"/>
        <v>1</v>
      </c>
      <c r="S70" s="419"/>
      <c r="T70" s="419"/>
      <c r="U70" s="118" t="s">
        <v>27555</v>
      </c>
    </row>
    <row r="71" spans="1:21" ht="72">
      <c r="A71" s="419" t="str">
        <f t="shared" si="12"/>
        <v>dice su carácter subsidiario.</v>
      </c>
      <c r="B71" s="419" t="str">
        <f t="shared" si="13"/>
        <v>50DT</v>
      </c>
      <c r="C71" s="419" t="str">
        <f t="shared" si="14"/>
        <v>AYDTO5024</v>
      </c>
      <c r="D71" s="419" t="s">
        <v>1389</v>
      </c>
      <c r="E71" s="419" t="s">
        <v>7878</v>
      </c>
      <c r="F71" s="118" t="s">
        <v>18665</v>
      </c>
      <c r="G71" s="130" t="str">
        <f t="shared" si="15"/>
        <v>O50</v>
      </c>
      <c r="H71" s="118">
        <v>50</v>
      </c>
      <c r="I71" s="130" t="str">
        <f t="shared" si="16"/>
        <v>24</v>
      </c>
      <c r="J71" s="118">
        <v>24</v>
      </c>
      <c r="K71" s="433" t="s">
        <v>18823</v>
      </c>
      <c r="L71" s="434" t="s">
        <v>543</v>
      </c>
      <c r="M71" s="433" t="s">
        <v>15107</v>
      </c>
      <c r="N71" s="433" t="s">
        <v>18822</v>
      </c>
      <c r="O71" s="433" t="s">
        <v>18821</v>
      </c>
      <c r="P71" s="433" t="s">
        <v>18820</v>
      </c>
      <c r="Q71" s="435"/>
      <c r="R71" s="419">
        <f t="shared" si="11"/>
        <v>2</v>
      </c>
      <c r="S71" s="419"/>
      <c r="T71" s="419"/>
      <c r="U71" s="118" t="s">
        <v>27557</v>
      </c>
    </row>
    <row r="72" spans="1:21" ht="86.4">
      <c r="A72" s="419" t="str">
        <f t="shared" si="12"/>
        <v>recho necesario directamente.</v>
      </c>
      <c r="B72" s="419" t="str">
        <f t="shared" si="13"/>
        <v>52DT</v>
      </c>
      <c r="C72" s="419" t="str">
        <f t="shared" si="14"/>
        <v>AYDTO5224</v>
      </c>
      <c r="D72" s="419" t="s">
        <v>1389</v>
      </c>
      <c r="E72" s="419" t="s">
        <v>7878</v>
      </c>
      <c r="F72" s="118" t="s">
        <v>18665</v>
      </c>
      <c r="G72" s="130" t="str">
        <f t="shared" si="15"/>
        <v>O52</v>
      </c>
      <c r="H72" s="118">
        <v>52</v>
      </c>
      <c r="I72" s="130" t="str">
        <f t="shared" si="16"/>
        <v>24</v>
      </c>
      <c r="J72" s="118">
        <v>24</v>
      </c>
      <c r="K72" s="433" t="s">
        <v>18815</v>
      </c>
      <c r="L72" s="434" t="s">
        <v>543</v>
      </c>
      <c r="M72" s="433" t="s">
        <v>18814</v>
      </c>
      <c r="N72" s="433" t="s">
        <v>18813</v>
      </c>
      <c r="O72" s="433" t="s">
        <v>18812</v>
      </c>
      <c r="P72" s="433" t="s">
        <v>18811</v>
      </c>
      <c r="Q72" s="435"/>
      <c r="R72" s="419">
        <f t="shared" si="11"/>
        <v>2</v>
      </c>
      <c r="S72" s="419"/>
      <c r="T72" s="419"/>
      <c r="U72" s="118" t="s">
        <v>27559</v>
      </c>
    </row>
    <row r="73" spans="1:21" ht="72">
      <c r="A73" s="419" t="str">
        <f t="shared" si="12"/>
        <v>ivos del derecho del trabajo.</v>
      </c>
      <c r="B73" s="419" t="str">
        <f t="shared" si="13"/>
        <v>54DT</v>
      </c>
      <c r="C73" s="419" t="str">
        <f t="shared" si="14"/>
        <v>AYDTO5424</v>
      </c>
      <c r="D73" s="419" t="s">
        <v>1389</v>
      </c>
      <c r="E73" s="419" t="s">
        <v>7878</v>
      </c>
      <c r="F73" s="118" t="s">
        <v>18665</v>
      </c>
      <c r="G73" s="130" t="str">
        <f t="shared" si="15"/>
        <v>O54</v>
      </c>
      <c r="H73" s="118">
        <v>54</v>
      </c>
      <c r="I73" s="130" t="str">
        <f t="shared" si="16"/>
        <v>24</v>
      </c>
      <c r="J73" s="118">
        <v>24</v>
      </c>
      <c r="K73" s="433" t="s">
        <v>18805</v>
      </c>
      <c r="L73" s="434" t="s">
        <v>1389</v>
      </c>
      <c r="M73" s="433" t="s">
        <v>18804</v>
      </c>
      <c r="N73" s="433" t="s">
        <v>18803</v>
      </c>
      <c r="O73" s="433" t="s">
        <v>18802</v>
      </c>
      <c r="P73" s="433" t="s">
        <v>18801</v>
      </c>
      <c r="Q73" s="435"/>
      <c r="R73" s="419">
        <f t="shared" si="11"/>
        <v>1</v>
      </c>
      <c r="S73" s="419"/>
      <c r="T73" s="419"/>
      <c r="U73" s="118" t="s">
        <v>27561</v>
      </c>
    </row>
    <row r="74" spans="1:21" ht="86.4">
      <c r="A74" s="419" t="str">
        <f t="shared" si="12"/>
        <v>egula la jerarquía normativa.</v>
      </c>
      <c r="B74" s="419" t="str">
        <f t="shared" si="13"/>
        <v>56DT</v>
      </c>
      <c r="C74" s="419" t="str">
        <f t="shared" si="14"/>
        <v>AYDTO5624</v>
      </c>
      <c r="D74" s="419" t="s">
        <v>1389</v>
      </c>
      <c r="E74" s="419" t="s">
        <v>7878</v>
      </c>
      <c r="F74" s="118" t="s">
        <v>18665</v>
      </c>
      <c r="G74" s="130" t="str">
        <f t="shared" si="15"/>
        <v>O56</v>
      </c>
      <c r="H74" s="118">
        <v>56</v>
      </c>
      <c r="I74" s="130" t="str">
        <f t="shared" si="16"/>
        <v>24</v>
      </c>
      <c r="J74" s="118">
        <v>24</v>
      </c>
      <c r="K74" s="433" t="s">
        <v>18795</v>
      </c>
      <c r="L74" s="434" t="s">
        <v>544</v>
      </c>
      <c r="M74" s="433" t="s">
        <v>18794</v>
      </c>
      <c r="N74" s="433" t="s">
        <v>18793</v>
      </c>
      <c r="O74" s="433" t="s">
        <v>18792</v>
      </c>
      <c r="P74" s="433" t="s">
        <v>18791</v>
      </c>
      <c r="Q74" s="435"/>
      <c r="R74" s="419">
        <f t="shared" si="11"/>
        <v>3</v>
      </c>
      <c r="S74" s="419"/>
      <c r="T74" s="419"/>
      <c r="U74" s="118" t="s">
        <v>27563</v>
      </c>
    </row>
    <row r="75" spans="1:21" ht="72">
      <c r="A75" s="419" t="str">
        <f t="shared" si="12"/>
        <v xml:space="preserve"> en este artículo específico.</v>
      </c>
      <c r="B75" s="419" t="str">
        <f t="shared" si="13"/>
        <v>58DT</v>
      </c>
      <c r="C75" s="419" t="str">
        <f t="shared" si="14"/>
        <v>AYDTO5824</v>
      </c>
      <c r="D75" s="419" t="s">
        <v>1389</v>
      </c>
      <c r="E75" s="419" t="s">
        <v>7878</v>
      </c>
      <c r="F75" s="118" t="s">
        <v>18665</v>
      </c>
      <c r="G75" s="130" t="str">
        <f t="shared" si="15"/>
        <v>O58</v>
      </c>
      <c r="H75" s="118">
        <v>58</v>
      </c>
      <c r="I75" s="130" t="str">
        <f t="shared" si="16"/>
        <v>24</v>
      </c>
      <c r="J75" s="118">
        <v>24</v>
      </c>
      <c r="K75" s="433" t="s">
        <v>18785</v>
      </c>
      <c r="L75" s="434" t="s">
        <v>522</v>
      </c>
      <c r="M75" s="433" t="s">
        <v>18784</v>
      </c>
      <c r="N75" s="433" t="s">
        <v>18783</v>
      </c>
      <c r="O75" s="433" t="s">
        <v>18782</v>
      </c>
      <c r="P75" s="433" t="s">
        <v>18781</v>
      </c>
      <c r="Q75" s="435"/>
      <c r="R75" s="419">
        <f t="shared" si="11"/>
        <v>4</v>
      </c>
      <c r="S75" s="419"/>
      <c r="T75" s="419"/>
      <c r="U75" s="118" t="s">
        <v>27565</v>
      </c>
    </row>
    <row r="76" spans="1:21" ht="72">
      <c r="A76" s="419" t="str">
        <f t="shared" si="12"/>
        <v>tro del ordenamiento interno.</v>
      </c>
      <c r="B76" s="419" t="str">
        <f t="shared" si="13"/>
        <v>60DT</v>
      </c>
      <c r="C76" s="419" t="str">
        <f t="shared" si="14"/>
        <v>AYDTO6024</v>
      </c>
      <c r="D76" s="419" t="s">
        <v>1389</v>
      </c>
      <c r="E76" s="419" t="s">
        <v>7878</v>
      </c>
      <c r="F76" s="118" t="s">
        <v>18665</v>
      </c>
      <c r="G76" s="130" t="str">
        <f t="shared" si="15"/>
        <v>O60</v>
      </c>
      <c r="H76" s="118">
        <v>60</v>
      </c>
      <c r="I76" s="130" t="str">
        <f t="shared" si="16"/>
        <v>24</v>
      </c>
      <c r="J76" s="118">
        <v>24</v>
      </c>
      <c r="K76" s="433" t="s">
        <v>18775</v>
      </c>
      <c r="L76" s="434" t="s">
        <v>1389</v>
      </c>
      <c r="M76" s="433" t="s">
        <v>18774</v>
      </c>
      <c r="N76" s="433" t="s">
        <v>18773</v>
      </c>
      <c r="O76" s="433" t="s">
        <v>18772</v>
      </c>
      <c r="P76" s="433" t="s">
        <v>18771</v>
      </c>
      <c r="Q76" s="435"/>
      <c r="R76" s="419">
        <f t="shared" si="11"/>
        <v>1</v>
      </c>
      <c r="S76" s="419"/>
      <c r="T76" s="419"/>
      <c r="U76" s="118" t="s">
        <v>27567</v>
      </c>
    </row>
    <row r="77" spans="1:21" ht="57.6">
      <c r="A77" s="419" t="str">
        <f t="shared" si="12"/>
        <v>imitado y de menor jerarquía.</v>
      </c>
      <c r="B77" s="419" t="str">
        <f t="shared" si="13"/>
        <v>62DT</v>
      </c>
      <c r="C77" s="419" t="str">
        <f t="shared" si="14"/>
        <v>AYDTO6224</v>
      </c>
      <c r="D77" s="419" t="s">
        <v>1389</v>
      </c>
      <c r="E77" s="419" t="s">
        <v>7878</v>
      </c>
      <c r="F77" s="118" t="s">
        <v>18665</v>
      </c>
      <c r="G77" s="130" t="str">
        <f t="shared" si="15"/>
        <v>O62</v>
      </c>
      <c r="H77" s="118">
        <v>62</v>
      </c>
      <c r="I77" s="130" t="str">
        <f t="shared" si="16"/>
        <v>24</v>
      </c>
      <c r="J77" s="118">
        <v>24</v>
      </c>
      <c r="K77" s="433" t="s">
        <v>18765</v>
      </c>
      <c r="L77" s="434" t="s">
        <v>522</v>
      </c>
      <c r="M77" s="433" t="s">
        <v>18764</v>
      </c>
      <c r="N77" s="433" t="s">
        <v>18763</v>
      </c>
      <c r="O77" s="433" t="s">
        <v>18762</v>
      </c>
      <c r="P77" s="433" t="s">
        <v>18761</v>
      </c>
      <c r="Q77" s="435"/>
      <c r="R77" s="419">
        <f t="shared" si="11"/>
        <v>4</v>
      </c>
      <c r="S77" s="419"/>
      <c r="T77" s="419"/>
      <c r="U77" s="118" t="s">
        <v>27569</v>
      </c>
    </row>
    <row r="78" spans="1:21" ht="72">
      <c r="A78" s="419" t="str">
        <f t="shared" si="12"/>
        <v>rco de esta norma específica.</v>
      </c>
      <c r="B78" s="419" t="str">
        <f t="shared" si="13"/>
        <v>64DT</v>
      </c>
      <c r="C78" s="419" t="str">
        <f t="shared" si="14"/>
        <v>AYDTO6424</v>
      </c>
      <c r="D78" s="419" t="s">
        <v>1389</v>
      </c>
      <c r="E78" s="419" t="s">
        <v>7878</v>
      </c>
      <c r="F78" s="118" t="s">
        <v>18665</v>
      </c>
      <c r="G78" s="130" t="str">
        <f t="shared" si="15"/>
        <v>O64</v>
      </c>
      <c r="H78" s="118">
        <v>64</v>
      </c>
      <c r="I78" s="130" t="str">
        <f t="shared" si="16"/>
        <v>24</v>
      </c>
      <c r="J78" s="118">
        <v>24</v>
      </c>
      <c r="K78" s="433" t="s">
        <v>18755</v>
      </c>
      <c r="L78" s="434" t="s">
        <v>544</v>
      </c>
      <c r="M78" s="433" t="s">
        <v>18754</v>
      </c>
      <c r="N78" s="433" t="s">
        <v>18753</v>
      </c>
      <c r="O78" s="433" t="s">
        <v>18752</v>
      </c>
      <c r="P78" s="433" t="s">
        <v>18751</v>
      </c>
      <c r="Q78" s="435"/>
      <c r="R78" s="419">
        <f t="shared" si="11"/>
        <v>3</v>
      </c>
      <c r="S78" s="419"/>
      <c r="T78" s="419"/>
      <c r="U78" s="118" t="s">
        <v>27571</v>
      </c>
    </row>
    <row r="79" spans="1:21" ht="72">
      <c r="A79" s="419" t="str">
        <f t="shared" si="12"/>
        <v>regulación colectiva interna.</v>
      </c>
      <c r="B79" s="307" t="str">
        <f t="shared" si="13"/>
        <v>66DT</v>
      </c>
      <c r="C79" s="307" t="str">
        <f t="shared" si="14"/>
        <v>AYDTO6624</v>
      </c>
      <c r="D79" s="307" t="s">
        <v>1389</v>
      </c>
      <c r="E79" s="307" t="s">
        <v>7878</v>
      </c>
      <c r="F79" s="6" t="s">
        <v>18665</v>
      </c>
      <c r="G79" s="11" t="str">
        <f t="shared" si="15"/>
        <v>O66</v>
      </c>
      <c r="H79" s="6">
        <v>66</v>
      </c>
      <c r="I79" s="11" t="str">
        <f t="shared" si="16"/>
        <v>24</v>
      </c>
      <c r="J79" s="6">
        <v>24</v>
      </c>
      <c r="K79" s="18" t="s">
        <v>18745</v>
      </c>
      <c r="L79" s="436" t="s">
        <v>543</v>
      </c>
      <c r="M79" s="18" t="s">
        <v>18744</v>
      </c>
      <c r="N79" s="18" t="s">
        <v>18743</v>
      </c>
      <c r="O79" s="18" t="s">
        <v>18742</v>
      </c>
      <c r="P79" s="18" t="s">
        <v>18741</v>
      </c>
      <c r="Q79" s="312"/>
      <c r="R79" s="307">
        <f t="shared" si="11"/>
        <v>2</v>
      </c>
      <c r="S79" s="307"/>
      <c r="T79" s="307"/>
      <c r="U79" s="6" t="s">
        <v>27573</v>
      </c>
    </row>
    <row r="80" spans="1:21" ht="72">
      <c r="A80" s="419" t="str">
        <f t="shared" si="12"/>
        <v>sposiciones del Código Civil.</v>
      </c>
      <c r="B80" s="307" t="str">
        <f t="shared" si="13"/>
        <v>68DT</v>
      </c>
      <c r="C80" s="307" t="str">
        <f t="shared" si="14"/>
        <v>AYDTO6824</v>
      </c>
      <c r="D80" s="307" t="s">
        <v>1389</v>
      </c>
      <c r="E80" s="307" t="s">
        <v>7878</v>
      </c>
      <c r="F80" s="6" t="s">
        <v>18665</v>
      </c>
      <c r="G80" s="11" t="str">
        <f t="shared" si="15"/>
        <v>O68</v>
      </c>
      <c r="H80" s="6">
        <v>68</v>
      </c>
      <c r="I80" s="11" t="str">
        <f t="shared" si="16"/>
        <v>24</v>
      </c>
      <c r="J80" s="6">
        <v>24</v>
      </c>
      <c r="K80" s="18" t="s">
        <v>18735</v>
      </c>
      <c r="L80" s="436" t="s">
        <v>1389</v>
      </c>
      <c r="M80" s="18" t="s">
        <v>18734</v>
      </c>
      <c r="N80" s="18" t="s">
        <v>18733</v>
      </c>
      <c r="O80" s="18" t="s">
        <v>18732</v>
      </c>
      <c r="P80" s="18" t="s">
        <v>18731</v>
      </c>
      <c r="Q80" s="312"/>
      <c r="R80" s="307">
        <f t="shared" si="11"/>
        <v>1</v>
      </c>
      <c r="S80" s="307"/>
      <c r="T80" s="307"/>
      <c r="U80" s="6" t="s">
        <v>27575</v>
      </c>
    </row>
    <row r="81" spans="1:21" ht="72">
      <c r="A81" s="419" t="str">
        <f t="shared" si="12"/>
        <v xml:space="preserve"> con el principio jerárquico.</v>
      </c>
      <c r="B81" s="307" t="str">
        <f t="shared" si="13"/>
        <v>70DT</v>
      </c>
      <c r="C81" s="307" t="str">
        <f t="shared" si="14"/>
        <v>AYDTO7024</v>
      </c>
      <c r="D81" s="307" t="s">
        <v>1389</v>
      </c>
      <c r="E81" s="307" t="s">
        <v>7878</v>
      </c>
      <c r="F81" s="6" t="s">
        <v>18665</v>
      </c>
      <c r="G81" s="11" t="str">
        <f t="shared" si="15"/>
        <v>O70</v>
      </c>
      <c r="H81" s="6">
        <v>70</v>
      </c>
      <c r="I81" s="11" t="str">
        <f t="shared" si="16"/>
        <v>24</v>
      </c>
      <c r="J81" s="6">
        <v>24</v>
      </c>
      <c r="K81" s="18" t="s">
        <v>18725</v>
      </c>
      <c r="L81" s="436" t="s">
        <v>1389</v>
      </c>
      <c r="M81" s="18" t="s">
        <v>18724</v>
      </c>
      <c r="N81" s="18" t="s">
        <v>18723</v>
      </c>
      <c r="O81" s="18" t="s">
        <v>18722</v>
      </c>
      <c r="P81" s="18" t="s">
        <v>18721</v>
      </c>
      <c r="Q81" s="312"/>
      <c r="R81" s="307">
        <f t="shared" si="11"/>
        <v>1</v>
      </c>
      <c r="S81" s="307"/>
      <c r="T81" s="307"/>
      <c r="U81" s="6" t="s">
        <v>27577</v>
      </c>
    </row>
    <row r="82" spans="1:21" ht="57.6">
      <c r="A82" s="419" t="str">
        <f t="shared" si="12"/>
        <v>hos de propiedad intelectual.</v>
      </c>
      <c r="B82" s="307" t="str">
        <f t="shared" si="13"/>
        <v>72DT</v>
      </c>
      <c r="C82" s="307" t="str">
        <f t="shared" si="14"/>
        <v>AYDTO7224</v>
      </c>
      <c r="D82" s="307" t="s">
        <v>1389</v>
      </c>
      <c r="E82" s="307" t="s">
        <v>7878</v>
      </c>
      <c r="F82" s="6" t="s">
        <v>18665</v>
      </c>
      <c r="G82" s="11" t="str">
        <f t="shared" si="15"/>
        <v>O72</v>
      </c>
      <c r="H82" s="6">
        <v>72</v>
      </c>
      <c r="I82" s="11" t="str">
        <f t="shared" si="16"/>
        <v>24</v>
      </c>
      <c r="J82" s="6">
        <v>24</v>
      </c>
      <c r="K82" s="18" t="s">
        <v>18715</v>
      </c>
      <c r="L82" s="436" t="s">
        <v>543</v>
      </c>
      <c r="M82" s="18" t="s">
        <v>18714</v>
      </c>
      <c r="N82" s="18" t="s">
        <v>18713</v>
      </c>
      <c r="O82" s="18" t="s">
        <v>18712</v>
      </c>
      <c r="P82" s="18" t="s">
        <v>18711</v>
      </c>
      <c r="Q82" s="312"/>
      <c r="R82" s="307">
        <f t="shared" si="11"/>
        <v>2</v>
      </c>
      <c r="S82" s="307"/>
      <c r="T82" s="307"/>
      <c r="U82" s="6" t="s">
        <v>27579</v>
      </c>
    </row>
    <row r="83" spans="1:21" ht="86.4">
      <c r="A83" s="419" t="str">
        <f t="shared" si="12"/>
        <v>la buena fe en este contexto.</v>
      </c>
      <c r="B83" s="307" t="str">
        <f t="shared" si="13"/>
        <v>74DT</v>
      </c>
      <c r="C83" s="307" t="str">
        <f t="shared" si="14"/>
        <v>AYDTO7424</v>
      </c>
      <c r="D83" s="307" t="s">
        <v>1389</v>
      </c>
      <c r="E83" s="307" t="s">
        <v>7878</v>
      </c>
      <c r="F83" s="6" t="s">
        <v>18665</v>
      </c>
      <c r="G83" s="11" t="str">
        <f t="shared" si="15"/>
        <v>O74</v>
      </c>
      <c r="H83" s="6">
        <v>74</v>
      </c>
      <c r="I83" s="11" t="str">
        <f t="shared" si="16"/>
        <v>24</v>
      </c>
      <c r="J83" s="6">
        <v>24</v>
      </c>
      <c r="K83" s="18" t="s">
        <v>18705</v>
      </c>
      <c r="L83" s="436" t="s">
        <v>524</v>
      </c>
      <c r="M83" s="18" t="s">
        <v>18682</v>
      </c>
      <c r="N83" s="18" t="s">
        <v>18684</v>
      </c>
      <c r="O83" s="18" t="s">
        <v>18683</v>
      </c>
      <c r="P83" s="18" t="s">
        <v>18704</v>
      </c>
      <c r="Q83" s="312"/>
      <c r="R83" s="307">
        <f t="shared" si="11"/>
        <v>2</v>
      </c>
      <c r="S83" s="307"/>
      <c r="T83" s="307"/>
      <c r="U83" s="6" t="s">
        <v>27581</v>
      </c>
    </row>
    <row r="84" spans="1:21" ht="72">
      <c r="A84" s="419" t="str">
        <f t="shared" si="12"/>
        <v>a de la buena fe contractual.</v>
      </c>
      <c r="B84" s="307" t="str">
        <f t="shared" si="13"/>
        <v>76DT</v>
      </c>
      <c r="C84" s="307" t="str">
        <f t="shared" si="14"/>
        <v>AYDTO7624</v>
      </c>
      <c r="D84" s="307" t="s">
        <v>1389</v>
      </c>
      <c r="E84" s="307" t="s">
        <v>7878</v>
      </c>
      <c r="F84" s="6" t="s">
        <v>18665</v>
      </c>
      <c r="G84" s="11" t="str">
        <f t="shared" si="15"/>
        <v>O76</v>
      </c>
      <c r="H84" s="6">
        <v>76</v>
      </c>
      <c r="I84" s="11" t="str">
        <f t="shared" si="16"/>
        <v>24</v>
      </c>
      <c r="J84" s="6">
        <v>24</v>
      </c>
      <c r="K84" s="18" t="s">
        <v>18699</v>
      </c>
      <c r="L84" s="436" t="s">
        <v>1387</v>
      </c>
      <c r="M84" s="18" t="s">
        <v>18698</v>
      </c>
      <c r="N84" s="18" t="s">
        <v>18697</v>
      </c>
      <c r="O84" s="18" t="s">
        <v>18696</v>
      </c>
      <c r="P84" s="18" t="s">
        <v>18695</v>
      </c>
      <c r="Q84" s="312"/>
      <c r="R84" s="307">
        <f t="shared" si="11"/>
        <v>1</v>
      </c>
      <c r="S84" s="307"/>
      <c r="T84" s="307"/>
      <c r="U84" s="6" t="s">
        <v>27583</v>
      </c>
    </row>
    <row r="85" spans="1:21" ht="57.6">
      <c r="A85" s="419" t="str">
        <f t="shared" si="12"/>
        <v>lo previsto en este contexto.</v>
      </c>
      <c r="B85" s="307" t="str">
        <f t="shared" si="13"/>
        <v>78DT</v>
      </c>
      <c r="C85" s="307" t="str">
        <f t="shared" si="14"/>
        <v>AYDTO7824</v>
      </c>
      <c r="D85" s="307" t="s">
        <v>1389</v>
      </c>
      <c r="E85" s="307" t="s">
        <v>7878</v>
      </c>
      <c r="F85" s="6" t="s">
        <v>18665</v>
      </c>
      <c r="G85" s="11" t="str">
        <f t="shared" si="15"/>
        <v>O78</v>
      </c>
      <c r="H85" s="6">
        <v>78</v>
      </c>
      <c r="I85" s="11" t="str">
        <f t="shared" si="16"/>
        <v>24</v>
      </c>
      <c r="J85" s="6">
        <v>24</v>
      </c>
      <c r="K85" s="18" t="s">
        <v>18690</v>
      </c>
      <c r="L85" s="436" t="s">
        <v>524</v>
      </c>
      <c r="M85" s="18" t="s">
        <v>18689</v>
      </c>
      <c r="N85" s="18" t="s">
        <v>18688</v>
      </c>
      <c r="O85" s="18" t="s">
        <v>18687</v>
      </c>
      <c r="P85" s="18" t="s">
        <v>18686</v>
      </c>
      <c r="Q85" s="312"/>
      <c r="R85" s="307">
        <f t="shared" si="11"/>
        <v>2</v>
      </c>
      <c r="S85" s="307"/>
      <c r="T85" s="307"/>
      <c r="U85" s="6" t="s">
        <v>27585</v>
      </c>
    </row>
    <row r="86" spans="1:21" ht="72">
      <c r="A86" s="419" t="str">
        <f t="shared" si="12"/>
        <v>iene una regulación separada.</v>
      </c>
      <c r="B86" s="307" t="str">
        <f t="shared" si="13"/>
        <v>80DT</v>
      </c>
      <c r="C86" s="307" t="str">
        <f t="shared" si="14"/>
        <v>AYDTO8024</v>
      </c>
      <c r="D86" s="307" t="s">
        <v>1389</v>
      </c>
      <c r="E86" s="307" t="s">
        <v>7878</v>
      </c>
      <c r="F86" s="6" t="s">
        <v>18665</v>
      </c>
      <c r="G86" s="11" t="str">
        <f t="shared" si="15"/>
        <v>O80</v>
      </c>
      <c r="H86" s="6">
        <v>80</v>
      </c>
      <c r="I86" s="11" t="str">
        <f t="shared" si="16"/>
        <v>24</v>
      </c>
      <c r="J86" s="6">
        <v>24</v>
      </c>
      <c r="K86" s="18" t="s">
        <v>18680</v>
      </c>
      <c r="L86" s="436" t="s">
        <v>524</v>
      </c>
      <c r="M86" s="18" t="s">
        <v>18678</v>
      </c>
      <c r="N86" s="18" t="s">
        <v>18669</v>
      </c>
      <c r="O86" s="18" t="s">
        <v>18668</v>
      </c>
      <c r="P86" s="18" t="s">
        <v>18677</v>
      </c>
      <c r="Q86" s="312"/>
      <c r="R86" s="307">
        <f t="shared" si="11"/>
        <v>2</v>
      </c>
      <c r="S86" s="307"/>
      <c r="T86" s="307"/>
      <c r="U86" s="6" t="s">
        <v>27587</v>
      </c>
    </row>
    <row r="87" spans="1:21" ht="72">
      <c r="A87" s="419" t="str">
        <f t="shared" si="12"/>
        <v>echo básico en este artículo.</v>
      </c>
      <c r="B87" s="307" t="str">
        <f t="shared" si="13"/>
        <v>82DT</v>
      </c>
      <c r="C87" s="307" t="str">
        <f t="shared" si="14"/>
        <v>AYDTO8224</v>
      </c>
      <c r="D87" s="307" t="s">
        <v>1389</v>
      </c>
      <c r="E87" s="307" t="s">
        <v>7878</v>
      </c>
      <c r="F87" s="6" t="s">
        <v>18665</v>
      </c>
      <c r="G87" s="11" t="str">
        <f t="shared" si="15"/>
        <v>O82</v>
      </c>
      <c r="H87" s="6">
        <v>82</v>
      </c>
      <c r="I87" s="11" t="str">
        <f t="shared" si="16"/>
        <v>24</v>
      </c>
      <c r="J87" s="6">
        <v>24</v>
      </c>
      <c r="K87" s="18" t="s">
        <v>18676</v>
      </c>
      <c r="L87" s="436" t="s">
        <v>524</v>
      </c>
      <c r="M87" s="18" t="s">
        <v>18663</v>
      </c>
      <c r="N87" s="18" t="s">
        <v>18662</v>
      </c>
      <c r="O87" s="18" t="s">
        <v>18661</v>
      </c>
      <c r="P87" s="18" t="s">
        <v>18660</v>
      </c>
      <c r="Q87" s="312"/>
      <c r="R87" s="307">
        <f t="shared" si="11"/>
        <v>2</v>
      </c>
      <c r="S87" s="307"/>
      <c r="T87" s="307"/>
      <c r="U87" s="6" t="s">
        <v>27589</v>
      </c>
    </row>
    <row r="88" spans="1:21" ht="72">
      <c r="A88" s="419" t="str">
        <f t="shared" si="12"/>
        <v>irectamente con este derecho.</v>
      </c>
      <c r="B88" s="307" t="str">
        <f t="shared" si="13"/>
        <v>84DT</v>
      </c>
      <c r="C88" s="307" t="str">
        <f t="shared" si="14"/>
        <v>AYDTO8424</v>
      </c>
      <c r="D88" s="307" t="s">
        <v>1389</v>
      </c>
      <c r="E88" s="307" t="s">
        <v>7878</v>
      </c>
      <c r="F88" s="6" t="s">
        <v>18665</v>
      </c>
      <c r="G88" s="11" t="str">
        <f t="shared" si="15"/>
        <v>O84</v>
      </c>
      <c r="H88" s="6">
        <v>84</v>
      </c>
      <c r="I88" s="11" t="str">
        <f t="shared" si="16"/>
        <v>24</v>
      </c>
      <c r="J88" s="6">
        <v>24</v>
      </c>
      <c r="K88" s="18" t="s">
        <v>18670</v>
      </c>
      <c r="L88" s="436" t="s">
        <v>523</v>
      </c>
      <c r="M88" s="18" t="s">
        <v>18669</v>
      </c>
      <c r="N88" s="18" t="s">
        <v>18668</v>
      </c>
      <c r="O88" s="18" t="s">
        <v>18667</v>
      </c>
      <c r="P88" s="18" t="s">
        <v>18666</v>
      </c>
      <c r="Q88" s="312"/>
      <c r="R88" s="307">
        <f t="shared" si="11"/>
        <v>3</v>
      </c>
      <c r="S88" s="307"/>
      <c r="T88" s="307"/>
      <c r="U88" s="6" t="s">
        <v>27591</v>
      </c>
    </row>
    <row r="89" spans="1:21" ht="72">
      <c r="A89" s="419" t="str">
        <f t="shared" si="12"/>
        <v>inferior al máximo permitido.</v>
      </c>
      <c r="B89" s="307" t="str">
        <f t="shared" si="13"/>
        <v>86DT</v>
      </c>
      <c r="C89" s="307" t="str">
        <f t="shared" si="14"/>
        <v>AYDTO8624</v>
      </c>
      <c r="D89" s="307" t="s">
        <v>1389</v>
      </c>
      <c r="E89" s="307" t="s">
        <v>7878</v>
      </c>
      <c r="F89" s="6" t="s">
        <v>18665</v>
      </c>
      <c r="G89" s="11" t="str">
        <f t="shared" si="15"/>
        <v>O86</v>
      </c>
      <c r="H89" s="6">
        <v>86</v>
      </c>
      <c r="I89" s="11" t="str">
        <f t="shared" si="16"/>
        <v>24</v>
      </c>
      <c r="J89" s="6">
        <v>24</v>
      </c>
      <c r="K89" s="18" t="s">
        <v>26469</v>
      </c>
      <c r="L89" s="436" t="s">
        <v>523</v>
      </c>
      <c r="M89" s="18" t="s">
        <v>26470</v>
      </c>
      <c r="N89" s="18" t="s">
        <v>5827</v>
      </c>
      <c r="O89" s="18" t="s">
        <v>12447</v>
      </c>
      <c r="P89" s="18" t="s">
        <v>184</v>
      </c>
      <c r="Q89" s="312"/>
      <c r="R89" s="307">
        <f t="shared" si="11"/>
        <v>3</v>
      </c>
      <c r="S89" s="312"/>
      <c r="T89" s="312"/>
      <c r="U89" s="6" t="s">
        <v>26471</v>
      </c>
    </row>
    <row r="90" spans="1:21" ht="72">
      <c r="A90" s="419" t="str">
        <f t="shared" si="12"/>
        <v>undamento del orden político.</v>
      </c>
      <c r="B90" s="307" t="str">
        <f t="shared" si="13"/>
        <v>87DT</v>
      </c>
      <c r="C90" s="307" t="str">
        <f t="shared" si="14"/>
        <v>AYDTO8724</v>
      </c>
      <c r="D90" s="307" t="s">
        <v>1389</v>
      </c>
      <c r="E90" s="307" t="s">
        <v>7878</v>
      </c>
      <c r="F90" s="6" t="s">
        <v>18665</v>
      </c>
      <c r="G90" s="11" t="str">
        <f t="shared" si="15"/>
        <v>O87</v>
      </c>
      <c r="H90" s="6">
        <v>87</v>
      </c>
      <c r="I90" s="11" t="str">
        <f t="shared" si="16"/>
        <v>24</v>
      </c>
      <c r="J90" s="6">
        <v>24</v>
      </c>
      <c r="K90" s="18" t="s">
        <v>26472</v>
      </c>
      <c r="L90" s="436" t="s">
        <v>524</v>
      </c>
      <c r="M90" s="18" t="s">
        <v>26473</v>
      </c>
      <c r="N90" s="18" t="s">
        <v>26474</v>
      </c>
      <c r="O90" s="18" t="s">
        <v>26475</v>
      </c>
      <c r="P90" s="18" t="s">
        <v>26476</v>
      </c>
      <c r="Q90" s="312"/>
      <c r="R90" s="307">
        <f t="shared" si="11"/>
        <v>2</v>
      </c>
      <c r="S90" s="312"/>
      <c r="T90" s="312"/>
      <c r="U90" s="6" t="s">
        <v>26477</v>
      </c>
    </row>
    <row r="91" spans="1:21" ht="72">
      <c r="A91" s="419" t="str">
        <f t="shared" si="12"/>
        <v>gula este derecho específico.</v>
      </c>
      <c r="B91" s="307" t="str">
        <f t="shared" si="13"/>
        <v>88DT</v>
      </c>
      <c r="C91" s="307" t="str">
        <f t="shared" si="14"/>
        <v>AYDTO8824</v>
      </c>
      <c r="D91" s="307" t="s">
        <v>1389</v>
      </c>
      <c r="E91" s="307" t="s">
        <v>7878</v>
      </c>
      <c r="F91" s="6" t="s">
        <v>18665</v>
      </c>
      <c r="G91" s="11" t="str">
        <f t="shared" si="15"/>
        <v>O88</v>
      </c>
      <c r="H91" s="6">
        <v>88</v>
      </c>
      <c r="I91" s="11" t="str">
        <f t="shared" si="16"/>
        <v>24</v>
      </c>
      <c r="J91" s="6">
        <v>24</v>
      </c>
      <c r="K91" s="18" t="s">
        <v>26478</v>
      </c>
      <c r="L91" s="436" t="s">
        <v>522</v>
      </c>
      <c r="M91" s="18" t="s">
        <v>26479</v>
      </c>
      <c r="N91" s="18" t="s">
        <v>21688</v>
      </c>
      <c r="O91" s="18" t="s">
        <v>26474</v>
      </c>
      <c r="P91" s="18" t="s">
        <v>26480</v>
      </c>
      <c r="Q91" s="312"/>
      <c r="R91" s="307">
        <f t="shared" si="11"/>
        <v>4</v>
      </c>
      <c r="S91" s="312"/>
      <c r="T91" s="312"/>
      <c r="U91" s="6" t="s">
        <v>26481</v>
      </c>
    </row>
    <row r="92" spans="1:21" ht="57.6">
      <c r="A92" s="419" t="str">
        <f t="shared" si="12"/>
        <v>porque regula otras materias.</v>
      </c>
      <c r="B92" s="307" t="str">
        <f t="shared" si="13"/>
        <v>89DT</v>
      </c>
      <c r="C92" s="307" t="str">
        <f t="shared" si="14"/>
        <v>AYDTO8924</v>
      </c>
      <c r="D92" s="307" t="s">
        <v>1389</v>
      </c>
      <c r="E92" s="307" t="s">
        <v>7878</v>
      </c>
      <c r="F92" s="6" t="s">
        <v>18665</v>
      </c>
      <c r="G92" s="11" t="str">
        <f t="shared" si="15"/>
        <v>O89</v>
      </c>
      <c r="H92" s="6">
        <v>89</v>
      </c>
      <c r="I92" s="11" t="str">
        <f t="shared" si="16"/>
        <v>24</v>
      </c>
      <c r="J92" s="6">
        <v>24</v>
      </c>
      <c r="K92" s="18" t="s">
        <v>26482</v>
      </c>
      <c r="L92" s="436" t="s">
        <v>523</v>
      </c>
      <c r="M92" s="18" t="s">
        <v>26483</v>
      </c>
      <c r="N92" s="18" t="s">
        <v>26484</v>
      </c>
      <c r="O92" s="18" t="s">
        <v>26479</v>
      </c>
      <c r="P92" s="18" t="s">
        <v>26476</v>
      </c>
      <c r="Q92" s="312"/>
      <c r="R92" s="307">
        <f t="shared" si="11"/>
        <v>3</v>
      </c>
      <c r="S92" s="312"/>
      <c r="T92" s="312"/>
      <c r="U92" s="6" t="s">
        <v>26485</v>
      </c>
    </row>
    <row r="93" spans="1:21" ht="72">
      <c r="A93" s="419" t="str">
        <f t="shared" si="12"/>
        <v>rata el tema de los salarios.</v>
      </c>
      <c r="B93" s="307" t="str">
        <f t="shared" si="13"/>
        <v>90DT</v>
      </c>
      <c r="C93" s="307" t="str">
        <f t="shared" si="14"/>
        <v>AYDTO9024</v>
      </c>
      <c r="D93" s="307" t="s">
        <v>1389</v>
      </c>
      <c r="E93" s="307" t="s">
        <v>7878</v>
      </c>
      <c r="F93" s="6" t="s">
        <v>18665</v>
      </c>
      <c r="G93" s="11" t="str">
        <f t="shared" si="15"/>
        <v>O90</v>
      </c>
      <c r="H93" s="6">
        <v>90</v>
      </c>
      <c r="I93" s="11" t="str">
        <f t="shared" si="16"/>
        <v>24</v>
      </c>
      <c r="J93" s="6">
        <v>24</v>
      </c>
      <c r="K93" s="18" t="s">
        <v>26486</v>
      </c>
      <c r="L93" s="436" t="s">
        <v>523</v>
      </c>
      <c r="M93" s="18" t="s">
        <v>26487</v>
      </c>
      <c r="N93" s="18" t="s">
        <v>26488</v>
      </c>
      <c r="O93" s="18" t="s">
        <v>26489</v>
      </c>
      <c r="P93" s="18" t="s">
        <v>26490</v>
      </c>
      <c r="Q93" s="312"/>
      <c r="R93" s="307">
        <f t="shared" si="11"/>
        <v>3</v>
      </c>
      <c r="S93" s="312"/>
      <c r="T93" s="312"/>
      <c r="U93" s="6" t="s">
        <v>26491</v>
      </c>
    </row>
    <row r="94" spans="1:21" ht="72">
      <c r="A94" s="419" t="str">
        <f t="shared" si="12"/>
        <v xml:space="preserve"> relaciona con esta temática.</v>
      </c>
      <c r="B94" s="307" t="str">
        <f t="shared" si="13"/>
        <v>91DT</v>
      </c>
      <c r="C94" s="307" t="str">
        <f t="shared" si="14"/>
        <v>AYDTO9124</v>
      </c>
      <c r="D94" s="307" t="s">
        <v>1389</v>
      </c>
      <c r="E94" s="307" t="s">
        <v>7878</v>
      </c>
      <c r="F94" s="6" t="s">
        <v>18665</v>
      </c>
      <c r="G94" s="11" t="str">
        <f t="shared" si="15"/>
        <v>O91</v>
      </c>
      <c r="H94" s="6">
        <v>91</v>
      </c>
      <c r="I94" s="11" t="str">
        <f t="shared" si="16"/>
        <v>24</v>
      </c>
      <c r="J94" s="6">
        <v>24</v>
      </c>
      <c r="K94" s="18" t="s">
        <v>26492</v>
      </c>
      <c r="L94" s="436" t="s">
        <v>524</v>
      </c>
      <c r="M94" s="18" t="s">
        <v>26493</v>
      </c>
      <c r="N94" s="18" t="s">
        <v>25357</v>
      </c>
      <c r="O94" s="18" t="s">
        <v>26494</v>
      </c>
      <c r="P94" s="18" t="s">
        <v>26480</v>
      </c>
      <c r="Q94" s="312"/>
      <c r="R94" s="307">
        <f t="shared" si="11"/>
        <v>2</v>
      </c>
      <c r="S94" s="312"/>
      <c r="T94" s="312"/>
      <c r="U94" s="6" t="s">
        <v>26495</v>
      </c>
    </row>
    <row r="95" spans="1:21" ht="72">
      <c r="A95" s="419" t="str">
        <f t="shared" si="12"/>
        <v xml:space="preserve"> conlleva un despido directo.</v>
      </c>
      <c r="B95" s="307" t="str">
        <f t="shared" si="13"/>
        <v>92DT</v>
      </c>
      <c r="C95" s="307" t="str">
        <f t="shared" si="14"/>
        <v>AYDTO9224</v>
      </c>
      <c r="D95" s="307" t="s">
        <v>1389</v>
      </c>
      <c r="E95" s="307" t="s">
        <v>7878</v>
      </c>
      <c r="F95" s="6" t="s">
        <v>18665</v>
      </c>
      <c r="G95" s="11" t="str">
        <f t="shared" si="15"/>
        <v>O92</v>
      </c>
      <c r="H95" s="6">
        <v>92</v>
      </c>
      <c r="I95" s="11" t="str">
        <f t="shared" si="16"/>
        <v>24</v>
      </c>
      <c r="J95" s="6">
        <v>24</v>
      </c>
      <c r="K95" s="18" t="s">
        <v>26496</v>
      </c>
      <c r="L95" s="436" t="s">
        <v>524</v>
      </c>
      <c r="M95" s="18" t="s">
        <v>26497</v>
      </c>
      <c r="N95" s="18" t="s">
        <v>26498</v>
      </c>
      <c r="O95" s="18" t="s">
        <v>26499</v>
      </c>
      <c r="P95" s="18" t="s">
        <v>26500</v>
      </c>
      <c r="Q95" s="312"/>
      <c r="R95" s="307">
        <f t="shared" si="11"/>
        <v>2</v>
      </c>
      <c r="S95" s="312"/>
      <c r="T95" s="312"/>
      <c r="U95" s="6" t="s">
        <v>26501</v>
      </c>
    </row>
    <row r="96" spans="1:21" ht="72">
      <c r="A96" s="419" t="str">
        <f t="shared" si="12"/>
        <v>a porque no aborda este tema.</v>
      </c>
      <c r="B96" s="307" t="str">
        <f t="shared" si="13"/>
        <v>93DT</v>
      </c>
      <c r="C96" s="307" t="str">
        <f t="shared" si="14"/>
        <v>AYDTO9324</v>
      </c>
      <c r="D96" s="307" t="s">
        <v>1389</v>
      </c>
      <c r="E96" s="307" t="s">
        <v>7878</v>
      </c>
      <c r="F96" s="6" t="s">
        <v>18665</v>
      </c>
      <c r="G96" s="11" t="str">
        <f t="shared" si="15"/>
        <v>O93</v>
      </c>
      <c r="H96" s="6">
        <v>93</v>
      </c>
      <c r="I96" s="11" t="str">
        <f t="shared" si="16"/>
        <v>24</v>
      </c>
      <c r="J96" s="6">
        <v>24</v>
      </c>
      <c r="K96" s="18" t="s">
        <v>26502</v>
      </c>
      <c r="L96" s="436" t="s">
        <v>523</v>
      </c>
      <c r="M96" s="18" t="s">
        <v>21504</v>
      </c>
      <c r="N96" s="18" t="s">
        <v>26503</v>
      </c>
      <c r="O96" s="18" t="s">
        <v>26504</v>
      </c>
      <c r="P96" s="18" t="s">
        <v>26480</v>
      </c>
      <c r="Q96" s="312"/>
      <c r="R96" s="307">
        <f t="shared" si="11"/>
        <v>3</v>
      </c>
      <c r="S96" s="312"/>
      <c r="T96" s="312"/>
      <c r="U96" s="6" t="s">
        <v>26505</v>
      </c>
    </row>
    <row r="97" spans="1:21" ht="72">
      <c r="A97" s="419" t="str">
        <f t="shared" si="12"/>
        <v>ue corresponde al artículo 4.</v>
      </c>
      <c r="B97" s="307" t="str">
        <f t="shared" si="13"/>
        <v>94DT</v>
      </c>
      <c r="C97" s="307" t="str">
        <f t="shared" si="14"/>
        <v>AYDTO9424</v>
      </c>
      <c r="D97" s="307" t="s">
        <v>1389</v>
      </c>
      <c r="E97" s="307" t="s">
        <v>7878</v>
      </c>
      <c r="F97" s="6" t="s">
        <v>18665</v>
      </c>
      <c r="G97" s="11" t="str">
        <f t="shared" si="15"/>
        <v>O94</v>
      </c>
      <c r="H97" s="6">
        <v>94</v>
      </c>
      <c r="I97" s="11" t="str">
        <f t="shared" si="16"/>
        <v>24</v>
      </c>
      <c r="J97" s="6">
        <v>24</v>
      </c>
      <c r="K97" s="18" t="s">
        <v>26506</v>
      </c>
      <c r="L97" s="436" t="s">
        <v>524</v>
      </c>
      <c r="M97" s="18" t="s">
        <v>18700</v>
      </c>
      <c r="N97" s="18" t="s">
        <v>26507</v>
      </c>
      <c r="O97" s="18" t="s">
        <v>26508</v>
      </c>
      <c r="P97" s="18" t="s">
        <v>26509</v>
      </c>
      <c r="Q97" s="312"/>
      <c r="R97" s="307">
        <f t="shared" si="11"/>
        <v>2</v>
      </c>
      <c r="S97" s="312"/>
      <c r="T97" s="312"/>
      <c r="U97" s="6" t="s">
        <v>26510</v>
      </c>
    </row>
    <row r="98" spans="1:21" ht="72">
      <c r="A98" s="419" t="str">
        <f t="shared" si="12"/>
        <v>a porque no regula este tema.</v>
      </c>
      <c r="B98" s="307" t="str">
        <f t="shared" si="13"/>
        <v>95DT</v>
      </c>
      <c r="C98" s="307" t="str">
        <f t="shared" si="14"/>
        <v>AYDTO9524</v>
      </c>
      <c r="D98" s="307" t="s">
        <v>1389</v>
      </c>
      <c r="E98" s="307" t="s">
        <v>7878</v>
      </c>
      <c r="F98" s="6" t="s">
        <v>18665</v>
      </c>
      <c r="G98" s="11" t="str">
        <f t="shared" si="15"/>
        <v>O95</v>
      </c>
      <c r="H98" s="6">
        <v>95</v>
      </c>
      <c r="I98" s="11" t="str">
        <f t="shared" si="16"/>
        <v>24</v>
      </c>
      <c r="J98" s="6">
        <v>24</v>
      </c>
      <c r="K98" s="18" t="s">
        <v>26511</v>
      </c>
      <c r="L98" s="436" t="s">
        <v>524</v>
      </c>
      <c r="M98" s="18" t="s">
        <v>26512</v>
      </c>
      <c r="N98" s="18" t="s">
        <v>26513</v>
      </c>
      <c r="O98" s="18" t="s">
        <v>26514</v>
      </c>
      <c r="P98" s="18" t="s">
        <v>26515</v>
      </c>
      <c r="Q98" s="312"/>
      <c r="R98" s="307">
        <f t="shared" ref="R98:R129" si="17">IF(L98="A",1,IF(L98="B",2,IF(L98="C",3,4)))</f>
        <v>2</v>
      </c>
      <c r="S98" s="312"/>
      <c r="T98" s="312"/>
      <c r="U98" s="6" t="s">
        <v>26516</v>
      </c>
    </row>
    <row r="99" spans="1:21" ht="86.4">
      <c r="A99" s="419" t="str">
        <f t="shared" ref="A99:A130" si="18">RIGHT(U99,29)</f>
        <v>ctamente con el acoso sexual.</v>
      </c>
      <c r="B99" s="307" t="str">
        <f t="shared" ref="B99:B130" si="19">H99&amp;F99</f>
        <v>96DT</v>
      </c>
      <c r="C99" s="307" t="str">
        <f t="shared" ref="C99:C130" si="20">D99&amp;E99&amp;F99&amp;G99&amp;I99</f>
        <v>AYDTO9624</v>
      </c>
      <c r="D99" s="307" t="s">
        <v>1389</v>
      </c>
      <c r="E99" s="307" t="s">
        <v>7878</v>
      </c>
      <c r="F99" s="6" t="s">
        <v>18665</v>
      </c>
      <c r="G99" s="11" t="str">
        <f t="shared" ref="G99:G130" si="21">IF(H99&lt;9,"OO",IF(H99&lt;99,"O",""))&amp;H99</f>
        <v>O96</v>
      </c>
      <c r="H99" s="6">
        <v>96</v>
      </c>
      <c r="I99" s="11" t="str">
        <f t="shared" ref="I99:I130" si="22">IF(J99&lt;9,"O","")&amp;J99</f>
        <v>24</v>
      </c>
      <c r="J99" s="6">
        <v>24</v>
      </c>
      <c r="K99" s="18" t="s">
        <v>26517</v>
      </c>
      <c r="L99" s="436" t="s">
        <v>522</v>
      </c>
      <c r="M99" s="18" t="s">
        <v>18702</v>
      </c>
      <c r="N99" s="18" t="s">
        <v>18700</v>
      </c>
      <c r="O99" s="18" t="s">
        <v>26518</v>
      </c>
      <c r="P99" s="18" t="s">
        <v>26519</v>
      </c>
      <c r="Q99" s="312"/>
      <c r="R99" s="307">
        <f t="shared" si="17"/>
        <v>4</v>
      </c>
      <c r="S99" s="312"/>
      <c r="T99" s="312"/>
      <c r="U99" s="6" t="s">
        <v>26520</v>
      </c>
    </row>
    <row r="100" spans="1:21" ht="72">
      <c r="A100" s="419" t="str">
        <f t="shared" si="18"/>
        <v>corresponde al límite máximo.</v>
      </c>
      <c r="B100" s="307" t="str">
        <f t="shared" si="19"/>
        <v>97DT</v>
      </c>
      <c r="C100" s="307" t="str">
        <f t="shared" si="20"/>
        <v>AYDTO9724</v>
      </c>
      <c r="D100" s="307" t="s">
        <v>1389</v>
      </c>
      <c r="E100" s="307" t="s">
        <v>7878</v>
      </c>
      <c r="F100" s="6" t="s">
        <v>18665</v>
      </c>
      <c r="G100" s="11" t="str">
        <f t="shared" si="21"/>
        <v>O97</v>
      </c>
      <c r="H100" s="6">
        <v>97</v>
      </c>
      <c r="I100" s="11" t="str">
        <f t="shared" si="22"/>
        <v>24</v>
      </c>
      <c r="J100" s="6">
        <v>24</v>
      </c>
      <c r="K100" s="18" t="s">
        <v>26521</v>
      </c>
      <c r="L100" s="436" t="s">
        <v>524</v>
      </c>
      <c r="M100" s="18" t="s">
        <v>26522</v>
      </c>
      <c r="N100" s="18" t="s">
        <v>26523</v>
      </c>
      <c r="O100" s="18" t="s">
        <v>26524</v>
      </c>
      <c r="P100" s="18" t="s">
        <v>26525</v>
      </c>
      <c r="Q100" s="312"/>
      <c r="R100" s="307">
        <f t="shared" si="17"/>
        <v>2</v>
      </c>
      <c r="S100" s="312"/>
      <c r="T100" s="312"/>
      <c r="U100" s="6" t="s">
        <v>26526</v>
      </c>
    </row>
    <row r="101" spans="1:21" ht="72">
      <c r="A101" s="419" t="str">
        <f t="shared" si="18"/>
        <v>rresponde al artículo 20 bis.</v>
      </c>
      <c r="B101" s="307" t="str">
        <f t="shared" si="19"/>
        <v>98DT</v>
      </c>
      <c r="C101" s="307" t="str">
        <f t="shared" si="20"/>
        <v>AYDTO9824</v>
      </c>
      <c r="D101" s="307" t="s">
        <v>1389</v>
      </c>
      <c r="E101" s="307" t="s">
        <v>7878</v>
      </c>
      <c r="F101" s="6" t="s">
        <v>18665</v>
      </c>
      <c r="G101" s="11" t="str">
        <f t="shared" si="21"/>
        <v>O98</v>
      </c>
      <c r="H101" s="6">
        <v>98</v>
      </c>
      <c r="I101" s="11" t="str">
        <f t="shared" si="22"/>
        <v>24</v>
      </c>
      <c r="J101" s="6">
        <v>24</v>
      </c>
      <c r="K101" s="18" t="s">
        <v>26527</v>
      </c>
      <c r="L101" s="436" t="s">
        <v>523</v>
      </c>
      <c r="M101" s="18" t="s">
        <v>26528</v>
      </c>
      <c r="N101" s="18" t="s">
        <v>26529</v>
      </c>
      <c r="O101" s="18" t="s">
        <v>26530</v>
      </c>
      <c r="P101" s="18" t="s">
        <v>26531</v>
      </c>
      <c r="Q101" s="312"/>
      <c r="R101" s="307">
        <f t="shared" si="17"/>
        <v>3</v>
      </c>
      <c r="S101" s="312"/>
      <c r="T101" s="312"/>
      <c r="U101" s="6" t="s">
        <v>26532</v>
      </c>
    </row>
    <row r="102" spans="1:21" ht="86.4">
      <c r="A102" s="419" t="str">
        <f t="shared" si="18"/>
        <v>ye una violación de buena fe.</v>
      </c>
      <c r="B102" s="307" t="str">
        <f t="shared" si="19"/>
        <v>99DT</v>
      </c>
      <c r="C102" s="307" t="str">
        <f t="shared" si="20"/>
        <v>AYDT9924</v>
      </c>
      <c r="D102" s="307" t="s">
        <v>1389</v>
      </c>
      <c r="E102" s="307" t="s">
        <v>7878</v>
      </c>
      <c r="F102" s="6" t="s">
        <v>18665</v>
      </c>
      <c r="G102" s="11" t="str">
        <f t="shared" si="21"/>
        <v>99</v>
      </c>
      <c r="H102" s="6">
        <v>99</v>
      </c>
      <c r="I102" s="11" t="str">
        <f t="shared" si="22"/>
        <v>24</v>
      </c>
      <c r="J102" s="6">
        <v>24</v>
      </c>
      <c r="K102" s="18" t="s">
        <v>26533</v>
      </c>
      <c r="L102" s="436" t="s">
        <v>524</v>
      </c>
      <c r="M102" s="18" t="s">
        <v>26534</v>
      </c>
      <c r="N102" s="18" t="s">
        <v>18697</v>
      </c>
      <c r="O102" s="18" t="s">
        <v>26535</v>
      </c>
      <c r="P102" s="18" t="s">
        <v>26536</v>
      </c>
      <c r="Q102" s="312"/>
      <c r="R102" s="307">
        <f t="shared" si="17"/>
        <v>2</v>
      </c>
      <c r="S102" s="312"/>
      <c r="T102" s="312"/>
      <c r="U102" s="6" t="s">
        <v>26537</v>
      </c>
    </row>
    <row r="103" spans="1:21" ht="57.6">
      <c r="A103" s="419" t="str">
        <f t="shared" si="18"/>
        <v>se menciona en este artículo.</v>
      </c>
      <c r="B103" s="307" t="str">
        <f t="shared" si="19"/>
        <v>100DT</v>
      </c>
      <c r="C103" s="307" t="str">
        <f t="shared" si="20"/>
        <v>AYDT10024</v>
      </c>
      <c r="D103" s="307" t="s">
        <v>1389</v>
      </c>
      <c r="E103" s="307" t="s">
        <v>7878</v>
      </c>
      <c r="F103" s="6" t="s">
        <v>18665</v>
      </c>
      <c r="G103" s="11" t="str">
        <f t="shared" si="21"/>
        <v>100</v>
      </c>
      <c r="H103" s="6">
        <v>100</v>
      </c>
      <c r="I103" s="11" t="str">
        <f t="shared" si="22"/>
        <v>24</v>
      </c>
      <c r="J103" s="6">
        <v>24</v>
      </c>
      <c r="K103" s="18" t="s">
        <v>26538</v>
      </c>
      <c r="L103" s="436" t="s">
        <v>524</v>
      </c>
      <c r="M103" s="18" t="s">
        <v>26539</v>
      </c>
      <c r="N103" s="18" t="s">
        <v>26540</v>
      </c>
      <c r="O103" s="18" t="s">
        <v>26541</v>
      </c>
      <c r="P103" s="18" t="s">
        <v>26542</v>
      </c>
      <c r="Q103" s="312"/>
      <c r="R103" s="307">
        <f t="shared" si="17"/>
        <v>2</v>
      </c>
      <c r="S103" s="312"/>
      <c r="T103" s="312"/>
      <c r="U103" s="6" t="s">
        <v>26543</v>
      </c>
    </row>
    <row r="104" spans="1:21" ht="86.4">
      <c r="A104" s="419" t="str">
        <f t="shared" si="18"/>
        <v>á regulado en el artículo 29.</v>
      </c>
      <c r="B104" s="307" t="str">
        <f t="shared" si="19"/>
        <v>101DT</v>
      </c>
      <c r="C104" s="307" t="str">
        <f t="shared" si="20"/>
        <v>AYDT10124</v>
      </c>
      <c r="D104" s="307" t="s">
        <v>1389</v>
      </c>
      <c r="E104" s="307" t="s">
        <v>7878</v>
      </c>
      <c r="F104" s="6" t="s">
        <v>18665</v>
      </c>
      <c r="G104" s="11" t="str">
        <f t="shared" si="21"/>
        <v>101</v>
      </c>
      <c r="H104" s="6">
        <v>101</v>
      </c>
      <c r="I104" s="11" t="str">
        <f t="shared" si="22"/>
        <v>24</v>
      </c>
      <c r="J104" s="6">
        <v>24</v>
      </c>
      <c r="K104" s="18" t="s">
        <v>26544</v>
      </c>
      <c r="L104" s="436" t="s">
        <v>523</v>
      </c>
      <c r="M104" s="18" t="s">
        <v>26545</v>
      </c>
      <c r="N104" s="18" t="s">
        <v>26546</v>
      </c>
      <c r="O104" s="18" t="s">
        <v>26547</v>
      </c>
      <c r="P104" s="18" t="s">
        <v>26548</v>
      </c>
      <c r="Q104" s="312"/>
      <c r="R104" s="307">
        <f t="shared" si="17"/>
        <v>3</v>
      </c>
      <c r="S104" s="312"/>
      <c r="T104" s="312"/>
      <c r="U104" s="6" t="s">
        <v>26549</v>
      </c>
    </row>
    <row r="105" spans="1:21" ht="86.4">
      <c r="A105" s="419" t="str">
        <f t="shared" si="18"/>
        <v>relaciona con el artículo 23.</v>
      </c>
      <c r="B105" s="307" t="str">
        <f t="shared" si="19"/>
        <v>102DT</v>
      </c>
      <c r="C105" s="307" t="str">
        <f t="shared" si="20"/>
        <v>AYDT10224</v>
      </c>
      <c r="D105" s="307" t="s">
        <v>1389</v>
      </c>
      <c r="E105" s="307" t="s">
        <v>7878</v>
      </c>
      <c r="F105" s="6" t="s">
        <v>18665</v>
      </c>
      <c r="G105" s="11" t="str">
        <f t="shared" si="21"/>
        <v>102</v>
      </c>
      <c r="H105" s="6">
        <v>102</v>
      </c>
      <c r="I105" s="11" t="str">
        <f t="shared" si="22"/>
        <v>24</v>
      </c>
      <c r="J105" s="6">
        <v>24</v>
      </c>
      <c r="K105" s="18" t="s">
        <v>26550</v>
      </c>
      <c r="L105" s="436" t="s">
        <v>1387</v>
      </c>
      <c r="M105" s="18" t="s">
        <v>26551</v>
      </c>
      <c r="N105" s="18" t="s">
        <v>26552</v>
      </c>
      <c r="O105" s="18" t="s">
        <v>26553</v>
      </c>
      <c r="P105" s="18" t="s">
        <v>26554</v>
      </c>
      <c r="Q105" s="312"/>
      <c r="R105" s="307">
        <f t="shared" si="17"/>
        <v>1</v>
      </c>
      <c r="S105" s="312"/>
      <c r="T105" s="312"/>
      <c r="U105" s="6" t="s">
        <v>26555</v>
      </c>
    </row>
    <row r="106" spans="1:21" ht="86.4">
      <c r="A106" s="419" t="str">
        <f t="shared" si="18"/>
        <v>ato por parte del trabajador.</v>
      </c>
      <c r="B106" s="307" t="str">
        <f t="shared" si="19"/>
        <v>103DT</v>
      </c>
      <c r="C106" s="307" t="str">
        <f t="shared" si="20"/>
        <v>AYDT10324</v>
      </c>
      <c r="D106" s="307" t="s">
        <v>1389</v>
      </c>
      <c r="E106" s="307" t="s">
        <v>7878</v>
      </c>
      <c r="F106" s="6" t="s">
        <v>18665</v>
      </c>
      <c r="G106" s="11" t="str">
        <f t="shared" si="21"/>
        <v>103</v>
      </c>
      <c r="H106" s="6">
        <v>103</v>
      </c>
      <c r="I106" s="11" t="str">
        <f t="shared" si="22"/>
        <v>24</v>
      </c>
      <c r="J106" s="6">
        <v>24</v>
      </c>
      <c r="K106" s="18" t="s">
        <v>26556</v>
      </c>
      <c r="L106" s="436" t="s">
        <v>524</v>
      </c>
      <c r="M106" s="18" t="s">
        <v>26557</v>
      </c>
      <c r="N106" s="18" t="s">
        <v>26558</v>
      </c>
      <c r="O106" s="18" t="s">
        <v>26552</v>
      </c>
      <c r="P106" s="18" t="s">
        <v>26559</v>
      </c>
      <c r="Q106" s="312"/>
      <c r="R106" s="307">
        <f t="shared" si="17"/>
        <v>2</v>
      </c>
      <c r="S106" s="312"/>
      <c r="T106" s="312"/>
      <c r="U106" s="6" t="s">
        <v>26560</v>
      </c>
    </row>
    <row r="107" spans="1:21" ht="72">
      <c r="A107" s="419" t="str">
        <f t="shared" si="18"/>
        <v>mencionada en el artículo 14.</v>
      </c>
      <c r="B107" s="307" t="str">
        <f t="shared" si="19"/>
        <v>104DT</v>
      </c>
      <c r="C107" s="307" t="str">
        <f t="shared" si="20"/>
        <v>AYDT10424</v>
      </c>
      <c r="D107" s="307" t="s">
        <v>1389</v>
      </c>
      <c r="E107" s="307" t="s">
        <v>7878</v>
      </c>
      <c r="F107" s="6" t="s">
        <v>18665</v>
      </c>
      <c r="G107" s="11" t="str">
        <f t="shared" si="21"/>
        <v>104</v>
      </c>
      <c r="H107" s="6">
        <v>104</v>
      </c>
      <c r="I107" s="11" t="str">
        <f t="shared" si="22"/>
        <v>24</v>
      </c>
      <c r="J107" s="6">
        <v>24</v>
      </c>
      <c r="K107" s="18" t="s">
        <v>26561</v>
      </c>
      <c r="L107" s="436" t="s">
        <v>524</v>
      </c>
      <c r="M107" s="18" t="s">
        <v>26562</v>
      </c>
      <c r="N107" s="18" t="s">
        <v>26563</v>
      </c>
      <c r="O107" s="18" t="s">
        <v>26564</v>
      </c>
      <c r="P107" s="18" t="s">
        <v>26565</v>
      </c>
      <c r="Q107" s="312"/>
      <c r="R107" s="307">
        <f t="shared" si="17"/>
        <v>2</v>
      </c>
      <c r="S107" s="312"/>
      <c r="T107" s="312"/>
      <c r="U107" s="6" t="s">
        <v>26566</v>
      </c>
    </row>
    <row r="108" spans="1:21" ht="72">
      <c r="A108" s="419" t="str">
        <f t="shared" si="18"/>
        <v>que principal del artículo 4.</v>
      </c>
      <c r="B108" s="307" t="str">
        <f t="shared" si="19"/>
        <v>105DT</v>
      </c>
      <c r="C108" s="307" t="str">
        <f t="shared" si="20"/>
        <v>AYDT10524</v>
      </c>
      <c r="D108" s="307" t="s">
        <v>1389</v>
      </c>
      <c r="E108" s="307" t="s">
        <v>7878</v>
      </c>
      <c r="F108" s="6" t="s">
        <v>18665</v>
      </c>
      <c r="G108" s="11" t="str">
        <f t="shared" si="21"/>
        <v>105</v>
      </c>
      <c r="H108" s="6">
        <v>105</v>
      </c>
      <c r="I108" s="11" t="str">
        <f t="shared" si="22"/>
        <v>24</v>
      </c>
      <c r="J108" s="6">
        <v>24</v>
      </c>
      <c r="K108" s="18" t="s">
        <v>26567</v>
      </c>
      <c r="L108" s="436" t="s">
        <v>1387</v>
      </c>
      <c r="M108" s="18" t="s">
        <v>26568</v>
      </c>
      <c r="N108" s="18" t="s">
        <v>26569</v>
      </c>
      <c r="O108" s="18" t="s">
        <v>26570</v>
      </c>
      <c r="P108" s="18" t="s">
        <v>26571</v>
      </c>
      <c r="Q108" s="312"/>
      <c r="R108" s="307">
        <f t="shared" si="17"/>
        <v>1</v>
      </c>
      <c r="S108" s="312"/>
      <c r="T108" s="312"/>
      <c r="U108" s="6" t="s">
        <v>26572</v>
      </c>
    </row>
    <row r="109" spans="1:21" ht="100.8">
      <c r="A109" s="419" t="str">
        <f t="shared" si="18"/>
        <v>contemplado en este artículo.</v>
      </c>
      <c r="B109" s="307" t="str">
        <f t="shared" si="19"/>
        <v>106DT</v>
      </c>
      <c r="C109" s="307" t="str">
        <f t="shared" si="20"/>
        <v>AYDT10624</v>
      </c>
      <c r="D109" s="307" t="s">
        <v>1389</v>
      </c>
      <c r="E109" s="307" t="s">
        <v>7878</v>
      </c>
      <c r="F109" s="6" t="s">
        <v>18665</v>
      </c>
      <c r="G109" s="11" t="str">
        <f t="shared" si="21"/>
        <v>106</v>
      </c>
      <c r="H109" s="6">
        <v>106</v>
      </c>
      <c r="I109" s="11" t="str">
        <f t="shared" si="22"/>
        <v>24</v>
      </c>
      <c r="J109" s="6">
        <v>24</v>
      </c>
      <c r="K109" s="18" t="s">
        <v>26573</v>
      </c>
      <c r="L109" s="436" t="s">
        <v>524</v>
      </c>
      <c r="M109" s="18" t="s">
        <v>26574</v>
      </c>
      <c r="N109" s="18" t="s">
        <v>18704</v>
      </c>
      <c r="O109" s="18" t="s">
        <v>26575</v>
      </c>
      <c r="P109" s="18" t="s">
        <v>26576</v>
      </c>
      <c r="Q109" s="312"/>
      <c r="R109" s="307">
        <f t="shared" si="17"/>
        <v>2</v>
      </c>
      <c r="S109" s="312"/>
      <c r="T109" s="312"/>
      <c r="U109" s="6" t="s">
        <v>26577</v>
      </c>
    </row>
    <row r="110" spans="1:21" ht="86.4">
      <c r="A110" s="419" t="str">
        <f t="shared" si="18"/>
        <v>o corresponde al artículo 23.</v>
      </c>
      <c r="B110" s="307" t="str">
        <f t="shared" si="19"/>
        <v>107DT</v>
      </c>
      <c r="C110" s="307" t="str">
        <f t="shared" si="20"/>
        <v>AYDT10724</v>
      </c>
      <c r="D110" s="307" t="s">
        <v>1389</v>
      </c>
      <c r="E110" s="307" t="s">
        <v>7878</v>
      </c>
      <c r="F110" s="6" t="s">
        <v>18665</v>
      </c>
      <c r="G110" s="11" t="str">
        <f t="shared" si="21"/>
        <v>107</v>
      </c>
      <c r="H110" s="6">
        <v>107</v>
      </c>
      <c r="I110" s="11" t="str">
        <f t="shared" si="22"/>
        <v>24</v>
      </c>
      <c r="J110" s="6">
        <v>24</v>
      </c>
      <c r="K110" s="18" t="s">
        <v>26578</v>
      </c>
      <c r="L110" s="436" t="s">
        <v>524</v>
      </c>
      <c r="M110" s="18" t="s">
        <v>26579</v>
      </c>
      <c r="N110" s="18" t="s">
        <v>26580</v>
      </c>
      <c r="O110" s="18" t="s">
        <v>26581</v>
      </c>
      <c r="P110" s="18" t="s">
        <v>26582</v>
      </c>
      <c r="Q110" s="312"/>
      <c r="R110" s="307">
        <f t="shared" si="17"/>
        <v>2</v>
      </c>
      <c r="S110" s="312"/>
      <c r="T110" s="312"/>
      <c r="U110" s="6" t="s">
        <v>26583</v>
      </c>
    </row>
    <row r="111" spans="1:21" ht="57.6">
      <c r="A111" s="419" t="str">
        <f t="shared" si="18"/>
        <v>á regulada en el artículo 18.</v>
      </c>
      <c r="B111" s="307" t="str">
        <f t="shared" si="19"/>
        <v>108DT</v>
      </c>
      <c r="C111" s="307" t="str">
        <f t="shared" si="20"/>
        <v>AYDT10824</v>
      </c>
      <c r="D111" s="307" t="s">
        <v>1389</v>
      </c>
      <c r="E111" s="307" t="s">
        <v>7878</v>
      </c>
      <c r="F111" s="6" t="s">
        <v>18665</v>
      </c>
      <c r="G111" s="11" t="str">
        <f t="shared" si="21"/>
        <v>108</v>
      </c>
      <c r="H111" s="6">
        <v>108</v>
      </c>
      <c r="I111" s="11" t="str">
        <f t="shared" si="22"/>
        <v>24</v>
      </c>
      <c r="J111" s="6">
        <v>24</v>
      </c>
      <c r="K111" s="18" t="s">
        <v>26584</v>
      </c>
      <c r="L111" s="436" t="s">
        <v>523</v>
      </c>
      <c r="M111" s="18" t="s">
        <v>26585</v>
      </c>
      <c r="N111" s="18" t="s">
        <v>26586</v>
      </c>
      <c r="O111" s="18" t="s">
        <v>26587</v>
      </c>
      <c r="P111" s="18" t="s">
        <v>26588</v>
      </c>
      <c r="Q111" s="312"/>
      <c r="R111" s="307">
        <f t="shared" si="17"/>
        <v>3</v>
      </c>
      <c r="S111" s="312"/>
      <c r="T111" s="312"/>
      <c r="U111" s="6" t="s">
        <v>26589</v>
      </c>
    </row>
    <row r="112" spans="1:21" ht="57.6">
      <c r="A112" s="419" t="str">
        <f t="shared" si="18"/>
        <v>estos derechos fundamentales.</v>
      </c>
      <c r="B112" s="307" t="str">
        <f t="shared" si="19"/>
        <v>109DT</v>
      </c>
      <c r="C112" s="307" t="str">
        <f t="shared" si="20"/>
        <v>AYDT10924</v>
      </c>
      <c r="D112" s="307" t="s">
        <v>1389</v>
      </c>
      <c r="E112" s="307" t="s">
        <v>7878</v>
      </c>
      <c r="F112" s="6" t="s">
        <v>18665</v>
      </c>
      <c r="G112" s="11" t="str">
        <f t="shared" si="21"/>
        <v>109</v>
      </c>
      <c r="H112" s="6">
        <v>109</v>
      </c>
      <c r="I112" s="11" t="str">
        <f t="shared" si="22"/>
        <v>24</v>
      </c>
      <c r="J112" s="6">
        <v>24</v>
      </c>
      <c r="K112" s="18" t="s">
        <v>26590</v>
      </c>
      <c r="L112" s="436" t="s">
        <v>522</v>
      </c>
      <c r="M112" s="18" t="s">
        <v>26591</v>
      </c>
      <c r="N112" s="18" t="s">
        <v>26592</v>
      </c>
      <c r="O112" s="18" t="s">
        <v>26593</v>
      </c>
      <c r="P112" s="18" t="s">
        <v>26594</v>
      </c>
      <c r="Q112" s="312"/>
      <c r="R112" s="307">
        <f t="shared" si="17"/>
        <v>4</v>
      </c>
      <c r="S112" s="312"/>
      <c r="T112" s="312"/>
      <c r="U112" s="6" t="s">
        <v>26595</v>
      </c>
    </row>
    <row r="113" spans="1:21" ht="86.4">
      <c r="A113" s="419" t="str">
        <f t="shared" si="18"/>
        <v>uye este derecho como básico.</v>
      </c>
      <c r="B113" s="307" t="str">
        <f t="shared" si="19"/>
        <v>110DT</v>
      </c>
      <c r="C113" s="307" t="str">
        <f t="shared" si="20"/>
        <v>AYDT11024</v>
      </c>
      <c r="D113" s="307" t="s">
        <v>1389</v>
      </c>
      <c r="E113" s="307" t="s">
        <v>7878</v>
      </c>
      <c r="F113" s="6" t="s">
        <v>18665</v>
      </c>
      <c r="G113" s="11" t="str">
        <f t="shared" si="21"/>
        <v>110</v>
      </c>
      <c r="H113" s="6">
        <v>110</v>
      </c>
      <c r="I113" s="11" t="str">
        <f t="shared" si="22"/>
        <v>24</v>
      </c>
      <c r="J113" s="6">
        <v>24</v>
      </c>
      <c r="K113" s="18" t="s">
        <v>26596</v>
      </c>
      <c r="L113" s="436" t="s">
        <v>522</v>
      </c>
      <c r="M113" s="18" t="s">
        <v>26597</v>
      </c>
      <c r="N113" s="18" t="s">
        <v>26598</v>
      </c>
      <c r="O113" s="18"/>
      <c r="P113" s="18" t="s">
        <v>26599</v>
      </c>
      <c r="Q113" s="312"/>
      <c r="R113" s="307">
        <f t="shared" si="17"/>
        <v>4</v>
      </c>
      <c r="S113" s="312"/>
      <c r="T113" s="312"/>
      <c r="U113" s="6" t="s">
        <v>26600</v>
      </c>
    </row>
    <row r="114" spans="1:21" ht="72">
      <c r="A114" s="419" t="str">
        <f t="shared" si="18"/>
        <v xml:space="preserve"> parte del listado principal.</v>
      </c>
      <c r="B114" s="307" t="str">
        <f t="shared" si="19"/>
        <v>111DT</v>
      </c>
      <c r="C114" s="307" t="str">
        <f t="shared" si="20"/>
        <v>AYDT11124</v>
      </c>
      <c r="D114" s="307" t="s">
        <v>1389</v>
      </c>
      <c r="E114" s="307" t="s">
        <v>7878</v>
      </c>
      <c r="F114" s="6" t="s">
        <v>18665</v>
      </c>
      <c r="G114" s="11" t="str">
        <f t="shared" si="21"/>
        <v>111</v>
      </c>
      <c r="H114" s="6">
        <v>111</v>
      </c>
      <c r="I114" s="11" t="str">
        <f t="shared" si="22"/>
        <v>24</v>
      </c>
      <c r="J114" s="6">
        <v>24</v>
      </c>
      <c r="K114" s="18" t="s">
        <v>26601</v>
      </c>
      <c r="L114" s="436" t="s">
        <v>1387</v>
      </c>
      <c r="M114" s="18" t="s">
        <v>26602</v>
      </c>
      <c r="N114" s="18" t="s">
        <v>26602</v>
      </c>
      <c r="O114" s="18" t="s">
        <v>26603</v>
      </c>
      <c r="P114" s="18" t="s">
        <v>26604</v>
      </c>
      <c r="Q114" s="312"/>
      <c r="R114" s="307">
        <f t="shared" si="17"/>
        <v>1</v>
      </c>
      <c r="S114" s="312"/>
      <c r="T114" s="312"/>
      <c r="U114" s="6" t="s">
        <v>26605</v>
      </c>
    </row>
    <row r="115" spans="1:21" ht="86.4">
      <c r="A115" s="419" t="str">
        <f t="shared" si="18"/>
        <v xml:space="preserve"> se menciona específicamente.</v>
      </c>
      <c r="B115" s="307" t="str">
        <f t="shared" si="19"/>
        <v>112DT</v>
      </c>
      <c r="C115" s="307" t="str">
        <f t="shared" si="20"/>
        <v>AYDT11224</v>
      </c>
      <c r="D115" s="307" t="s">
        <v>1389</v>
      </c>
      <c r="E115" s="307" t="s">
        <v>7878</v>
      </c>
      <c r="F115" s="6" t="s">
        <v>18665</v>
      </c>
      <c r="G115" s="11" t="str">
        <f t="shared" si="21"/>
        <v>112</v>
      </c>
      <c r="H115" s="6">
        <v>112</v>
      </c>
      <c r="I115" s="11" t="str">
        <f t="shared" si="22"/>
        <v>24</v>
      </c>
      <c r="J115" s="6">
        <v>24</v>
      </c>
      <c r="K115" s="18" t="s">
        <v>26606</v>
      </c>
      <c r="L115" s="436" t="s">
        <v>523</v>
      </c>
      <c r="M115" s="18" t="s">
        <v>26604</v>
      </c>
      <c r="N115" s="18" t="s">
        <v>26607</v>
      </c>
      <c r="O115" s="18" t="s">
        <v>26608</v>
      </c>
      <c r="P115" s="18" t="s">
        <v>26609</v>
      </c>
      <c r="Q115" s="312"/>
      <c r="R115" s="307">
        <f t="shared" si="17"/>
        <v>3</v>
      </c>
      <c r="S115" s="312"/>
      <c r="T115" s="312"/>
      <c r="U115" s="6" t="s">
        <v>26610</v>
      </c>
    </row>
    <row r="116" spans="1:21" ht="100.8">
      <c r="A116" s="419" t="str">
        <f t="shared" si="18"/>
        <v>sa justa según este artículo.</v>
      </c>
      <c r="B116" s="307" t="str">
        <f t="shared" si="19"/>
        <v>113DT</v>
      </c>
      <c r="C116" s="307" t="str">
        <f t="shared" si="20"/>
        <v>AYDT11324</v>
      </c>
      <c r="D116" s="307" t="s">
        <v>1389</v>
      </c>
      <c r="E116" s="307" t="s">
        <v>7878</v>
      </c>
      <c r="F116" s="6" t="s">
        <v>18665</v>
      </c>
      <c r="G116" s="11" t="str">
        <f t="shared" si="21"/>
        <v>113</v>
      </c>
      <c r="H116" s="6">
        <v>113</v>
      </c>
      <c r="I116" s="11" t="str">
        <f t="shared" si="22"/>
        <v>24</v>
      </c>
      <c r="J116" s="6">
        <v>24</v>
      </c>
      <c r="K116" s="18" t="s">
        <v>26611</v>
      </c>
      <c r="L116" s="436" t="s">
        <v>524</v>
      </c>
      <c r="M116" s="18" t="s">
        <v>26612</v>
      </c>
      <c r="N116" s="18" t="s">
        <v>26613</v>
      </c>
      <c r="O116" s="18" t="s">
        <v>26614</v>
      </c>
      <c r="P116" s="18" t="s">
        <v>26615</v>
      </c>
      <c r="Q116" s="312"/>
      <c r="R116" s="307">
        <f t="shared" si="17"/>
        <v>2</v>
      </c>
      <c r="S116" s="312"/>
      <c r="T116" s="312"/>
      <c r="U116" s="6" t="s">
        <v>26616</v>
      </c>
    </row>
    <row r="117" spans="1:21" ht="100.8">
      <c r="A117" s="419" t="str">
        <f t="shared" si="18"/>
        <v>on el contenido del artículo.</v>
      </c>
      <c r="B117" s="307" t="str">
        <f t="shared" si="19"/>
        <v>114DT</v>
      </c>
      <c r="C117" s="307" t="str">
        <f t="shared" si="20"/>
        <v>AYDT11424</v>
      </c>
      <c r="D117" s="307" t="s">
        <v>1389</v>
      </c>
      <c r="E117" s="307" t="s">
        <v>7878</v>
      </c>
      <c r="F117" s="6" t="s">
        <v>18665</v>
      </c>
      <c r="G117" s="11" t="str">
        <f t="shared" si="21"/>
        <v>114</v>
      </c>
      <c r="H117" s="6">
        <v>114</v>
      </c>
      <c r="I117" s="11" t="str">
        <f t="shared" si="22"/>
        <v>24</v>
      </c>
      <c r="J117" s="6">
        <v>24</v>
      </c>
      <c r="K117" s="18" t="s">
        <v>26617</v>
      </c>
      <c r="L117" s="436" t="s">
        <v>1387</v>
      </c>
      <c r="M117" s="18" t="s">
        <v>26618</v>
      </c>
      <c r="N117" s="18" t="s">
        <v>26619</v>
      </c>
      <c r="O117" s="18" t="s">
        <v>26620</v>
      </c>
      <c r="P117" s="18" t="s">
        <v>26621</v>
      </c>
      <c r="Q117" s="312"/>
      <c r="R117" s="307">
        <f t="shared" si="17"/>
        <v>1</v>
      </c>
      <c r="S117" s="312"/>
      <c r="T117" s="312"/>
      <c r="U117" s="6" t="s">
        <v>26622</v>
      </c>
    </row>
    <row r="118" spans="1:21" ht="72">
      <c r="A118" s="419" t="str">
        <f t="shared" si="18"/>
        <v>elacionado con este artículo.</v>
      </c>
      <c r="B118" s="307" t="str">
        <f t="shared" si="19"/>
        <v>115DT</v>
      </c>
      <c r="C118" s="307" t="str">
        <f t="shared" si="20"/>
        <v>AYDT11524</v>
      </c>
      <c r="D118" s="307" t="s">
        <v>1389</v>
      </c>
      <c r="E118" s="307" t="s">
        <v>7878</v>
      </c>
      <c r="F118" s="6" t="s">
        <v>18665</v>
      </c>
      <c r="G118" s="11" t="str">
        <f t="shared" si="21"/>
        <v>115</v>
      </c>
      <c r="H118" s="6">
        <v>115</v>
      </c>
      <c r="I118" s="11" t="str">
        <f t="shared" si="22"/>
        <v>24</v>
      </c>
      <c r="J118" s="6">
        <v>24</v>
      </c>
      <c r="K118" s="18" t="s">
        <v>26623</v>
      </c>
      <c r="L118" s="436" t="s">
        <v>1387</v>
      </c>
      <c r="M118" s="18" t="s">
        <v>26624</v>
      </c>
      <c r="N118" s="18" t="s">
        <v>26624</v>
      </c>
      <c r="O118" s="18" t="s">
        <v>26625</v>
      </c>
      <c r="P118" s="18" t="s">
        <v>26626</v>
      </c>
      <c r="Q118" s="312"/>
      <c r="R118" s="307">
        <f t="shared" si="17"/>
        <v>1</v>
      </c>
      <c r="S118" s="312"/>
      <c r="T118" s="312"/>
      <c r="U118" s="6" t="s">
        <v>26627</v>
      </c>
    </row>
    <row r="119" spans="1:21" ht="72">
      <c r="A119" s="419" t="str">
        <f t="shared" si="18"/>
        <v>contemplado en este artículo.</v>
      </c>
      <c r="B119" s="307" t="str">
        <f t="shared" si="19"/>
        <v>116DT</v>
      </c>
      <c r="C119" s="307" t="str">
        <f t="shared" si="20"/>
        <v>AYDT11624</v>
      </c>
      <c r="D119" s="307" t="s">
        <v>1389</v>
      </c>
      <c r="E119" s="307" t="s">
        <v>7878</v>
      </c>
      <c r="F119" s="6" t="s">
        <v>18665</v>
      </c>
      <c r="G119" s="11" t="str">
        <f t="shared" si="21"/>
        <v>116</v>
      </c>
      <c r="H119" s="6">
        <v>116</v>
      </c>
      <c r="I119" s="11" t="str">
        <f t="shared" si="22"/>
        <v>24</v>
      </c>
      <c r="J119" s="6">
        <v>24</v>
      </c>
      <c r="K119" s="18" t="s">
        <v>26628</v>
      </c>
      <c r="L119" s="436" t="s">
        <v>1387</v>
      </c>
      <c r="M119" s="18" t="s">
        <v>26563</v>
      </c>
      <c r="N119" s="18" t="s">
        <v>26629</v>
      </c>
      <c r="O119" s="18" t="s">
        <v>26630</v>
      </c>
      <c r="P119" s="18" t="s">
        <v>26631</v>
      </c>
      <c r="Q119" s="312"/>
      <c r="R119" s="307">
        <f t="shared" si="17"/>
        <v>1</v>
      </c>
      <c r="S119" s="312"/>
      <c r="T119" s="312"/>
      <c r="U119" s="6" t="s">
        <v>26632</v>
      </c>
    </row>
    <row r="120" spans="1:21" ht="72">
      <c r="A120" s="419" t="str">
        <f t="shared" si="18"/>
        <v>elacionado con este artículo.</v>
      </c>
      <c r="B120" s="307" t="str">
        <f t="shared" si="19"/>
        <v>117DT</v>
      </c>
      <c r="C120" s="307" t="str">
        <f t="shared" si="20"/>
        <v>AYDT11724</v>
      </c>
      <c r="D120" s="307" t="s">
        <v>1389</v>
      </c>
      <c r="E120" s="307" t="s">
        <v>7878</v>
      </c>
      <c r="F120" s="6" t="s">
        <v>18665</v>
      </c>
      <c r="G120" s="11" t="str">
        <f t="shared" si="21"/>
        <v>117</v>
      </c>
      <c r="H120" s="6">
        <v>117</v>
      </c>
      <c r="I120" s="11" t="str">
        <f t="shared" si="22"/>
        <v>24</v>
      </c>
      <c r="J120" s="6">
        <v>24</v>
      </c>
      <c r="K120" s="18" t="s">
        <v>26633</v>
      </c>
      <c r="L120" s="436" t="s">
        <v>524</v>
      </c>
      <c r="M120" s="18" t="s">
        <v>26634</v>
      </c>
      <c r="N120" s="18" t="s">
        <v>26635</v>
      </c>
      <c r="O120" s="18" t="s">
        <v>26636</v>
      </c>
      <c r="P120" s="18" t="s">
        <v>26637</v>
      </c>
      <c r="Q120" s="312"/>
      <c r="R120" s="307">
        <f t="shared" si="17"/>
        <v>2</v>
      </c>
      <c r="S120" s="312"/>
      <c r="T120" s="312"/>
      <c r="U120" s="6" t="s">
        <v>26638</v>
      </c>
    </row>
    <row r="121" spans="1:21" ht="72">
      <c r="A121" s="419" t="str">
        <f t="shared" si="18"/>
        <v>ema tratado en este artículo.</v>
      </c>
      <c r="B121" s="307" t="str">
        <f t="shared" si="19"/>
        <v>118DT</v>
      </c>
      <c r="C121" s="307" t="str">
        <f t="shared" si="20"/>
        <v>AYDT11824</v>
      </c>
      <c r="D121" s="307" t="s">
        <v>1389</v>
      </c>
      <c r="E121" s="307" t="s">
        <v>7878</v>
      </c>
      <c r="F121" s="6" t="s">
        <v>18665</v>
      </c>
      <c r="G121" s="11" t="str">
        <f t="shared" si="21"/>
        <v>118</v>
      </c>
      <c r="H121" s="6">
        <v>118</v>
      </c>
      <c r="I121" s="11" t="str">
        <f t="shared" si="22"/>
        <v>24</v>
      </c>
      <c r="J121" s="6">
        <v>24</v>
      </c>
      <c r="K121" s="18" t="s">
        <v>26639</v>
      </c>
      <c r="L121" s="436" t="s">
        <v>523</v>
      </c>
      <c r="M121" s="18" t="s">
        <v>26635</v>
      </c>
      <c r="N121" s="18" t="s">
        <v>26640</v>
      </c>
      <c r="O121" s="18" t="s">
        <v>26641</v>
      </c>
      <c r="P121" s="18" t="s">
        <v>26642</v>
      </c>
      <c r="Q121" s="312"/>
      <c r="R121" s="307">
        <f t="shared" si="17"/>
        <v>3</v>
      </c>
      <c r="S121" s="312"/>
      <c r="T121" s="312"/>
      <c r="U121" s="6" t="s">
        <v>26643</v>
      </c>
    </row>
    <row r="122" spans="1:21" ht="72">
      <c r="A122" s="419" t="str">
        <f t="shared" si="18"/>
        <v>elacionado con este artículo.</v>
      </c>
      <c r="B122" s="307" t="str">
        <f t="shared" si="19"/>
        <v>119DT</v>
      </c>
      <c r="C122" s="307" t="str">
        <f t="shared" si="20"/>
        <v>AYDT11924</v>
      </c>
      <c r="D122" s="307" t="s">
        <v>1389</v>
      </c>
      <c r="E122" s="307" t="s">
        <v>7878</v>
      </c>
      <c r="F122" s="6" t="s">
        <v>18665</v>
      </c>
      <c r="G122" s="11" t="str">
        <f t="shared" si="21"/>
        <v>119</v>
      </c>
      <c r="H122" s="6">
        <v>119</v>
      </c>
      <c r="I122" s="11" t="str">
        <f t="shared" si="22"/>
        <v>24</v>
      </c>
      <c r="J122" s="6">
        <v>24</v>
      </c>
      <c r="K122" s="18" t="s">
        <v>26644</v>
      </c>
      <c r="L122" s="436" t="s">
        <v>523</v>
      </c>
      <c r="M122" s="18" t="s">
        <v>26645</v>
      </c>
      <c r="N122" s="18" t="s">
        <v>26646</v>
      </c>
      <c r="O122" s="18" t="s">
        <v>26647</v>
      </c>
      <c r="P122" s="18" t="s">
        <v>26648</v>
      </c>
      <c r="Q122" s="312"/>
      <c r="R122" s="307">
        <f t="shared" si="17"/>
        <v>3</v>
      </c>
      <c r="S122" s="312"/>
      <c r="T122" s="312"/>
      <c r="U122" s="6" t="s">
        <v>26649</v>
      </c>
    </row>
    <row r="123" spans="1:21" ht="72">
      <c r="A123" s="419" t="str">
        <f t="shared" si="18"/>
        <v>á regulado como deber básico.</v>
      </c>
      <c r="B123" s="307" t="str">
        <f t="shared" si="19"/>
        <v>120DT</v>
      </c>
      <c r="C123" s="307" t="str">
        <f t="shared" si="20"/>
        <v>AYDT12024</v>
      </c>
      <c r="D123" s="307" t="s">
        <v>1389</v>
      </c>
      <c r="E123" s="307" t="s">
        <v>7878</v>
      </c>
      <c r="F123" s="6" t="s">
        <v>18665</v>
      </c>
      <c r="G123" s="11" t="str">
        <f t="shared" si="21"/>
        <v>120</v>
      </c>
      <c r="H123" s="6">
        <v>120</v>
      </c>
      <c r="I123" s="11" t="str">
        <f t="shared" si="22"/>
        <v>24</v>
      </c>
      <c r="J123" s="6">
        <v>24</v>
      </c>
      <c r="K123" s="18" t="s">
        <v>26650</v>
      </c>
      <c r="L123" s="436" t="s">
        <v>523</v>
      </c>
      <c r="M123" s="18" t="s">
        <v>26651</v>
      </c>
      <c r="N123" s="18" t="s">
        <v>26581</v>
      </c>
      <c r="O123" s="18" t="s">
        <v>26652</v>
      </c>
      <c r="P123" s="18" t="s">
        <v>26653</v>
      </c>
      <c r="Q123" s="312"/>
      <c r="R123" s="307">
        <f t="shared" si="17"/>
        <v>3</v>
      </c>
      <c r="S123" s="312"/>
      <c r="T123" s="312"/>
      <c r="U123" s="6" t="s">
        <v>26654</v>
      </c>
    </row>
    <row r="124" spans="1:21" ht="86.4">
      <c r="A124" s="419" t="str">
        <f t="shared" si="18"/>
        <v>ado con el deber de buena fe.</v>
      </c>
      <c r="B124" s="307" t="str">
        <f t="shared" si="19"/>
        <v>121DT</v>
      </c>
      <c r="C124" s="307" t="str">
        <f t="shared" si="20"/>
        <v>AYDT12124</v>
      </c>
      <c r="D124" s="307" t="s">
        <v>1389</v>
      </c>
      <c r="E124" s="307" t="s">
        <v>7878</v>
      </c>
      <c r="F124" s="6" t="s">
        <v>18665</v>
      </c>
      <c r="G124" s="11" t="str">
        <f t="shared" si="21"/>
        <v>121</v>
      </c>
      <c r="H124" s="6">
        <v>121</v>
      </c>
      <c r="I124" s="11" t="str">
        <f t="shared" si="22"/>
        <v>24</v>
      </c>
      <c r="J124" s="6">
        <v>24</v>
      </c>
      <c r="K124" s="18" t="s">
        <v>26655</v>
      </c>
      <c r="L124" s="436" t="s">
        <v>523</v>
      </c>
      <c r="M124" s="18" t="s">
        <v>26656</v>
      </c>
      <c r="N124" s="18" t="s">
        <v>26657</v>
      </c>
      <c r="O124" s="18" t="s">
        <v>26658</v>
      </c>
      <c r="P124" s="18" t="s">
        <v>26659</v>
      </c>
      <c r="Q124" s="312"/>
      <c r="R124" s="307">
        <f t="shared" si="17"/>
        <v>3</v>
      </c>
      <c r="S124" s="312"/>
      <c r="T124" s="312"/>
      <c r="U124" s="6" t="s">
        <v>26660</v>
      </c>
    </row>
    <row r="125" spans="1:21" ht="57.6">
      <c r="A125" s="419" t="str">
        <f t="shared" si="18"/>
        <v>a regulado en el artículo 21.</v>
      </c>
      <c r="B125" s="307" t="str">
        <f t="shared" si="19"/>
        <v>122DT</v>
      </c>
      <c r="C125" s="307" t="str">
        <f t="shared" si="20"/>
        <v>AYDT12224</v>
      </c>
      <c r="D125" s="307" t="s">
        <v>1389</v>
      </c>
      <c r="E125" s="307" t="s">
        <v>7878</v>
      </c>
      <c r="F125" s="6" t="s">
        <v>18665</v>
      </c>
      <c r="G125" s="11" t="str">
        <f t="shared" si="21"/>
        <v>122</v>
      </c>
      <c r="H125" s="6">
        <v>122</v>
      </c>
      <c r="I125" s="11" t="str">
        <f t="shared" si="22"/>
        <v>24</v>
      </c>
      <c r="J125" s="6">
        <v>24</v>
      </c>
      <c r="K125" s="18" t="s">
        <v>26661</v>
      </c>
      <c r="L125" s="436" t="s">
        <v>524</v>
      </c>
      <c r="M125" s="18" t="s">
        <v>26662</v>
      </c>
      <c r="N125" s="18" t="s">
        <v>26663</v>
      </c>
      <c r="O125" s="18" t="s">
        <v>26664</v>
      </c>
      <c r="P125" s="18" t="s">
        <v>26665</v>
      </c>
      <c r="Q125" s="312"/>
      <c r="R125" s="307">
        <f t="shared" si="17"/>
        <v>2</v>
      </c>
      <c r="S125" s="312"/>
      <c r="T125" s="312"/>
      <c r="U125" s="6" t="s">
        <v>26666</v>
      </c>
    </row>
    <row r="126" spans="1:21" ht="86.4">
      <c r="A126" s="419" t="str">
        <f t="shared" si="18"/>
        <v>orresponde a otros artículos.</v>
      </c>
      <c r="B126" s="307" t="str">
        <f t="shared" si="19"/>
        <v>123DT</v>
      </c>
      <c r="C126" s="307" t="str">
        <f t="shared" si="20"/>
        <v>AYDT12324</v>
      </c>
      <c r="D126" s="307" t="s">
        <v>1389</v>
      </c>
      <c r="E126" s="307" t="s">
        <v>7878</v>
      </c>
      <c r="F126" s="6" t="s">
        <v>18665</v>
      </c>
      <c r="G126" s="11" t="str">
        <f t="shared" si="21"/>
        <v>123</v>
      </c>
      <c r="H126" s="6">
        <v>123</v>
      </c>
      <c r="I126" s="11" t="str">
        <f t="shared" si="22"/>
        <v>24</v>
      </c>
      <c r="J126" s="6">
        <v>24</v>
      </c>
      <c r="K126" s="18" t="s">
        <v>26667</v>
      </c>
      <c r="L126" s="436" t="s">
        <v>524</v>
      </c>
      <c r="M126" s="18" t="s">
        <v>26668</v>
      </c>
      <c r="N126" s="18" t="s">
        <v>26669</v>
      </c>
      <c r="O126" s="18" t="s">
        <v>26648</v>
      </c>
      <c r="P126" s="18" t="s">
        <v>26670</v>
      </c>
      <c r="Q126" s="312"/>
      <c r="R126" s="307">
        <f t="shared" si="17"/>
        <v>2</v>
      </c>
      <c r="S126" s="312"/>
      <c r="T126" s="312"/>
      <c r="U126" s="6" t="s">
        <v>26671</v>
      </c>
    </row>
    <row r="127" spans="1:21" ht="100.8">
      <c r="A127" s="419" t="str">
        <f t="shared" si="18"/>
        <v xml:space="preserve"> corresponde a este artículo.</v>
      </c>
      <c r="B127" s="307" t="str">
        <f t="shared" si="19"/>
        <v>124DT</v>
      </c>
      <c r="C127" s="307" t="str">
        <f t="shared" si="20"/>
        <v>AYDT12424</v>
      </c>
      <c r="D127" s="307" t="s">
        <v>1389</v>
      </c>
      <c r="E127" s="307" t="s">
        <v>7878</v>
      </c>
      <c r="F127" s="6" t="s">
        <v>18665</v>
      </c>
      <c r="G127" s="11" t="str">
        <f t="shared" si="21"/>
        <v>124</v>
      </c>
      <c r="H127" s="6">
        <v>124</v>
      </c>
      <c r="I127" s="11" t="str">
        <f t="shared" si="22"/>
        <v>24</v>
      </c>
      <c r="J127" s="6">
        <v>24</v>
      </c>
      <c r="K127" s="18" t="s">
        <v>26672</v>
      </c>
      <c r="L127" s="436" t="s">
        <v>524</v>
      </c>
      <c r="M127" s="18" t="s">
        <v>26673</v>
      </c>
      <c r="N127" s="18" t="s">
        <v>26674</v>
      </c>
      <c r="O127" s="18" t="s">
        <v>26675</v>
      </c>
      <c r="P127" s="18" t="s">
        <v>26676</v>
      </c>
      <c r="Q127" s="312"/>
      <c r="R127" s="307">
        <f t="shared" si="17"/>
        <v>2</v>
      </c>
      <c r="S127" s="312"/>
      <c r="T127" s="312"/>
      <c r="U127" s="6" t="s">
        <v>26677</v>
      </c>
    </row>
    <row r="128" spans="1:21" ht="72">
      <c r="A128" s="419" t="str">
        <f t="shared" si="18"/>
        <v>regulada en el artículo 25.1.</v>
      </c>
      <c r="B128" s="307" t="str">
        <f t="shared" si="19"/>
        <v>125DT</v>
      </c>
      <c r="C128" s="307" t="str">
        <f t="shared" si="20"/>
        <v>AYDT12524</v>
      </c>
      <c r="D128" s="307" t="s">
        <v>1389</v>
      </c>
      <c r="E128" s="307" t="s">
        <v>7878</v>
      </c>
      <c r="F128" s="6" t="s">
        <v>18665</v>
      </c>
      <c r="G128" s="11" t="str">
        <f t="shared" si="21"/>
        <v>125</v>
      </c>
      <c r="H128" s="6">
        <v>125</v>
      </c>
      <c r="I128" s="11" t="str">
        <f t="shared" si="22"/>
        <v>24</v>
      </c>
      <c r="J128" s="6">
        <v>24</v>
      </c>
      <c r="K128" s="18" t="s">
        <v>26678</v>
      </c>
      <c r="L128" s="436" t="s">
        <v>523</v>
      </c>
      <c r="M128" s="18" t="s">
        <v>26679</v>
      </c>
      <c r="N128" s="18" t="s">
        <v>26680</v>
      </c>
      <c r="O128" s="18" t="s">
        <v>26681</v>
      </c>
      <c r="P128" s="18" t="s">
        <v>26682</v>
      </c>
      <c r="Q128" s="312"/>
      <c r="R128" s="307">
        <f t="shared" si="17"/>
        <v>3</v>
      </c>
      <c r="S128" s="312"/>
      <c r="T128" s="312"/>
      <c r="U128" s="6" t="s">
        <v>26683</v>
      </c>
    </row>
    <row r="129" spans="1:21" ht="86.4">
      <c r="A129" s="419" t="str">
        <f t="shared" si="18"/>
        <v>a discriminación en sí misma.</v>
      </c>
      <c r="B129" s="307" t="str">
        <f t="shared" si="19"/>
        <v>126DT</v>
      </c>
      <c r="C129" s="307" t="str">
        <f t="shared" si="20"/>
        <v>AYDT12624</v>
      </c>
      <c r="D129" s="307" t="s">
        <v>1389</v>
      </c>
      <c r="E129" s="307" t="s">
        <v>7878</v>
      </c>
      <c r="F129" s="6" t="s">
        <v>18665</v>
      </c>
      <c r="G129" s="11" t="str">
        <f t="shared" si="21"/>
        <v>126</v>
      </c>
      <c r="H129" s="6">
        <v>126</v>
      </c>
      <c r="I129" s="11" t="str">
        <f t="shared" si="22"/>
        <v>24</v>
      </c>
      <c r="J129" s="6">
        <v>24</v>
      </c>
      <c r="K129" s="18" t="s">
        <v>26684</v>
      </c>
      <c r="L129" s="436" t="s">
        <v>524</v>
      </c>
      <c r="M129" s="18" t="s">
        <v>26685</v>
      </c>
      <c r="N129" s="18" t="s">
        <v>26686</v>
      </c>
      <c r="O129" s="18" t="s">
        <v>26687</v>
      </c>
      <c r="P129" s="18" t="s">
        <v>26688</v>
      </c>
      <c r="Q129" s="312"/>
      <c r="R129" s="307">
        <f t="shared" si="17"/>
        <v>2</v>
      </c>
      <c r="S129" s="312"/>
      <c r="T129" s="312"/>
      <c r="U129" s="6" t="s">
        <v>26689</v>
      </c>
    </row>
    <row r="130" spans="1:21" ht="72">
      <c r="A130" s="419" t="str">
        <f t="shared" si="18"/>
        <v>o corresponde al artículo 18.</v>
      </c>
      <c r="B130" s="307" t="str">
        <f t="shared" si="19"/>
        <v>127DT</v>
      </c>
      <c r="C130" s="307" t="str">
        <f t="shared" si="20"/>
        <v>AYDT12724</v>
      </c>
      <c r="D130" s="307" t="s">
        <v>1389</v>
      </c>
      <c r="E130" s="307" t="s">
        <v>7878</v>
      </c>
      <c r="F130" s="6" t="s">
        <v>18665</v>
      </c>
      <c r="G130" s="11" t="str">
        <f t="shared" si="21"/>
        <v>127</v>
      </c>
      <c r="H130" s="6">
        <v>127</v>
      </c>
      <c r="I130" s="11" t="str">
        <f t="shared" si="22"/>
        <v>24</v>
      </c>
      <c r="J130" s="6">
        <v>24</v>
      </c>
      <c r="K130" s="18" t="s">
        <v>26690</v>
      </c>
      <c r="L130" s="436" t="s">
        <v>523</v>
      </c>
      <c r="M130" s="18" t="s">
        <v>26579</v>
      </c>
      <c r="N130" s="18" t="s">
        <v>26691</v>
      </c>
      <c r="O130" s="18" t="s">
        <v>26692</v>
      </c>
      <c r="P130" s="18" t="s">
        <v>26693</v>
      </c>
      <c r="Q130" s="312"/>
      <c r="R130" s="307">
        <f t="shared" ref="R130:R138" si="23">IF(L130="A",1,IF(L130="B",2,IF(L130="C",3,4)))</f>
        <v>3</v>
      </c>
      <c r="S130" s="312"/>
      <c r="T130" s="312"/>
      <c r="U130" s="6" t="s">
        <v>26694</v>
      </c>
    </row>
    <row r="131" spans="1:21" ht="72">
      <c r="A131" s="419" t="str">
        <f t="shared" ref="A131:A138" si="24">RIGHT(U131,29)</f>
        <v>gación, no un derecho básico.</v>
      </c>
      <c r="B131" s="307" t="str">
        <f t="shared" ref="B131:B138" si="25">H131&amp;F131</f>
        <v>128DT</v>
      </c>
      <c r="C131" s="307" t="str">
        <f t="shared" ref="C131:C138" si="26">D131&amp;E131&amp;F131&amp;G131&amp;I131</f>
        <v>AYDT12824</v>
      </c>
      <c r="D131" s="307" t="s">
        <v>1389</v>
      </c>
      <c r="E131" s="307" t="s">
        <v>7878</v>
      </c>
      <c r="F131" s="6" t="s">
        <v>18665</v>
      </c>
      <c r="G131" s="11" t="str">
        <f t="shared" ref="G131:G138" si="27">IF(H131&lt;9,"OO",IF(H131&lt;99,"O",""))&amp;H131</f>
        <v>128</v>
      </c>
      <c r="H131" s="6">
        <v>128</v>
      </c>
      <c r="I131" s="11" t="str">
        <f t="shared" ref="I131:I138" si="28">IF(J131&lt;9,"O","")&amp;J131</f>
        <v>24</v>
      </c>
      <c r="J131" s="6">
        <v>24</v>
      </c>
      <c r="K131" s="18" t="s">
        <v>26695</v>
      </c>
      <c r="L131" s="436" t="s">
        <v>1387</v>
      </c>
      <c r="M131" s="18" t="s">
        <v>26696</v>
      </c>
      <c r="N131" s="18" t="s">
        <v>26697</v>
      </c>
      <c r="O131" s="18" t="s">
        <v>26698</v>
      </c>
      <c r="P131" s="18" t="s">
        <v>26699</v>
      </c>
      <c r="Q131" s="312"/>
      <c r="R131" s="307">
        <f t="shared" si="23"/>
        <v>1</v>
      </c>
      <c r="S131" s="312"/>
      <c r="T131" s="312"/>
      <c r="U131" s="6" t="s">
        <v>26700</v>
      </c>
    </row>
    <row r="132" spans="1:21" ht="72">
      <c r="A132" s="419" t="str">
        <f t="shared" si="24"/>
        <v>ión directa en este artículo.</v>
      </c>
      <c r="B132" s="307" t="str">
        <f t="shared" si="25"/>
        <v>129DT</v>
      </c>
      <c r="C132" s="307" t="str">
        <f t="shared" si="26"/>
        <v>AYDT12924</v>
      </c>
      <c r="D132" s="307" t="s">
        <v>1389</v>
      </c>
      <c r="E132" s="307" t="s">
        <v>7878</v>
      </c>
      <c r="F132" s="6" t="s">
        <v>18665</v>
      </c>
      <c r="G132" s="11" t="str">
        <f t="shared" si="27"/>
        <v>129</v>
      </c>
      <c r="H132" s="6">
        <v>129</v>
      </c>
      <c r="I132" s="11" t="str">
        <f t="shared" si="28"/>
        <v>24</v>
      </c>
      <c r="J132" s="6">
        <v>24</v>
      </c>
      <c r="K132" s="18" t="s">
        <v>26701</v>
      </c>
      <c r="L132" s="436" t="s">
        <v>524</v>
      </c>
      <c r="M132" s="18" t="s">
        <v>26645</v>
      </c>
      <c r="N132" s="18" t="s">
        <v>26702</v>
      </c>
      <c r="O132" s="18" t="s">
        <v>26703</v>
      </c>
      <c r="P132" s="18" t="s">
        <v>26704</v>
      </c>
      <c r="Q132" s="312"/>
      <c r="R132" s="307">
        <f t="shared" si="23"/>
        <v>2</v>
      </c>
      <c r="S132" s="312"/>
      <c r="T132" s="312"/>
      <c r="U132" s="6" t="s">
        <v>26705</v>
      </c>
    </row>
    <row r="133" spans="1:21" ht="86.4">
      <c r="A133" s="419" t="str">
        <f t="shared" si="24"/>
        <v>contemplado en este artículo.</v>
      </c>
      <c r="B133" s="307" t="str">
        <f t="shared" si="25"/>
        <v>130DT</v>
      </c>
      <c r="C133" s="307" t="str">
        <f t="shared" si="26"/>
        <v>AYDT13024</v>
      </c>
      <c r="D133" s="307" t="s">
        <v>1389</v>
      </c>
      <c r="E133" s="307" t="s">
        <v>7878</v>
      </c>
      <c r="F133" s="6" t="s">
        <v>18665</v>
      </c>
      <c r="G133" s="11" t="str">
        <f t="shared" si="27"/>
        <v>130</v>
      </c>
      <c r="H133" s="6">
        <v>130</v>
      </c>
      <c r="I133" s="11" t="str">
        <f t="shared" si="28"/>
        <v>24</v>
      </c>
      <c r="J133" s="6">
        <v>24</v>
      </c>
      <c r="K133" s="18" t="s">
        <v>26706</v>
      </c>
      <c r="L133" s="436" t="s">
        <v>524</v>
      </c>
      <c r="M133" s="18" t="s">
        <v>26707</v>
      </c>
      <c r="N133" s="18" t="s">
        <v>26708</v>
      </c>
      <c r="O133" s="18" t="s">
        <v>26709</v>
      </c>
      <c r="P133" s="18" t="s">
        <v>26710</v>
      </c>
      <c r="Q133" s="312"/>
      <c r="R133" s="307">
        <f t="shared" si="23"/>
        <v>2</v>
      </c>
      <c r="S133" s="312"/>
      <c r="T133" s="312"/>
      <c r="U133" s="6" t="s">
        <v>26711</v>
      </c>
    </row>
    <row r="134" spans="1:21" ht="57.6">
      <c r="A134" s="419" t="str">
        <f t="shared" si="24"/>
        <v xml:space="preserve"> corresponde a este artículo.</v>
      </c>
      <c r="B134" s="307" t="str">
        <f t="shared" si="25"/>
        <v>131DT</v>
      </c>
      <c r="C134" s="307" t="str">
        <f t="shared" si="26"/>
        <v>AYDT13124</v>
      </c>
      <c r="D134" s="307" t="s">
        <v>1389</v>
      </c>
      <c r="E134" s="307" t="s">
        <v>7878</v>
      </c>
      <c r="F134" s="6" t="s">
        <v>18665</v>
      </c>
      <c r="G134" s="11" t="str">
        <f t="shared" si="27"/>
        <v>131</v>
      </c>
      <c r="H134" s="6">
        <v>131</v>
      </c>
      <c r="I134" s="11" t="str">
        <f t="shared" si="28"/>
        <v>24</v>
      </c>
      <c r="J134" s="6">
        <v>24</v>
      </c>
      <c r="K134" s="18" t="s">
        <v>26712</v>
      </c>
      <c r="L134" s="436" t="s">
        <v>523</v>
      </c>
      <c r="M134" s="18" t="s">
        <v>26713</v>
      </c>
      <c r="N134" s="18" t="s">
        <v>26682</v>
      </c>
      <c r="O134" s="18" t="s">
        <v>26714</v>
      </c>
      <c r="P134" s="18" t="s">
        <v>26663</v>
      </c>
      <c r="Q134" s="312"/>
      <c r="R134" s="307">
        <f t="shared" si="23"/>
        <v>3</v>
      </c>
      <c r="S134" s="312"/>
      <c r="T134" s="312"/>
      <c r="U134" s="6" t="s">
        <v>26715</v>
      </c>
    </row>
    <row r="135" spans="1:21" ht="72">
      <c r="A135" s="419" t="str">
        <f t="shared" si="24"/>
        <v>etación errónea del artículo.</v>
      </c>
      <c r="B135" s="307" t="str">
        <f t="shared" si="25"/>
        <v>132DT</v>
      </c>
      <c r="C135" s="307" t="str">
        <f t="shared" si="26"/>
        <v>AYDT13224</v>
      </c>
      <c r="D135" s="307" t="s">
        <v>1389</v>
      </c>
      <c r="E135" s="307" t="s">
        <v>7878</v>
      </c>
      <c r="F135" s="6" t="s">
        <v>18665</v>
      </c>
      <c r="G135" s="11" t="str">
        <f t="shared" si="27"/>
        <v>132</v>
      </c>
      <c r="H135" s="6">
        <v>132</v>
      </c>
      <c r="I135" s="11" t="str">
        <f t="shared" si="28"/>
        <v>24</v>
      </c>
      <c r="J135" s="6">
        <v>24</v>
      </c>
      <c r="K135" s="18" t="s">
        <v>26716</v>
      </c>
      <c r="L135" s="436" t="s">
        <v>523</v>
      </c>
      <c r="M135" s="18" t="s">
        <v>26717</v>
      </c>
      <c r="N135" s="18" t="s">
        <v>26718</v>
      </c>
      <c r="O135" s="18" t="s">
        <v>26719</v>
      </c>
      <c r="P135" s="18" t="s">
        <v>26720</v>
      </c>
      <c r="Q135" s="312"/>
      <c r="R135" s="307">
        <f t="shared" si="23"/>
        <v>3</v>
      </c>
      <c r="S135" s="312"/>
      <c r="T135" s="312"/>
      <c r="U135" s="6" t="s">
        <v>26721</v>
      </c>
    </row>
    <row r="136" spans="1:21" ht="72">
      <c r="A136" s="419" t="str">
        <f t="shared" si="24"/>
        <v>o corresponde al artículo 23.</v>
      </c>
      <c r="B136" s="307" t="str">
        <f t="shared" si="25"/>
        <v>133DT</v>
      </c>
      <c r="C136" s="307" t="str">
        <f t="shared" si="26"/>
        <v>AYDT13324</v>
      </c>
      <c r="D136" s="307" t="s">
        <v>1389</v>
      </c>
      <c r="E136" s="307" t="s">
        <v>7878</v>
      </c>
      <c r="F136" s="6" t="s">
        <v>18665</v>
      </c>
      <c r="G136" s="11" t="str">
        <f t="shared" si="27"/>
        <v>133</v>
      </c>
      <c r="H136" s="6">
        <v>133</v>
      </c>
      <c r="I136" s="11" t="str">
        <f t="shared" si="28"/>
        <v>24</v>
      </c>
      <c r="J136" s="6">
        <v>24</v>
      </c>
      <c r="K136" s="18" t="s">
        <v>26722</v>
      </c>
      <c r="L136" s="436" t="s">
        <v>524</v>
      </c>
      <c r="M136" s="18" t="s">
        <v>26723</v>
      </c>
      <c r="N136" s="18" t="s">
        <v>26724</v>
      </c>
      <c r="O136" s="18" t="s">
        <v>26581</v>
      </c>
      <c r="P136" s="18" t="s">
        <v>26582</v>
      </c>
      <c r="Q136" s="312"/>
      <c r="R136" s="307">
        <f t="shared" si="23"/>
        <v>2</v>
      </c>
      <c r="S136" s="312"/>
      <c r="T136" s="312"/>
      <c r="U136" s="6" t="s">
        <v>26725</v>
      </c>
    </row>
    <row r="137" spans="1:21" ht="72">
      <c r="A137" s="419" t="str">
        <f t="shared" si="24"/>
        <v xml:space="preserve"> corresponde a este artículo.</v>
      </c>
      <c r="B137" s="307" t="str">
        <f t="shared" si="25"/>
        <v>134DT</v>
      </c>
      <c r="C137" s="307" t="str">
        <f t="shared" si="26"/>
        <v>AYDT13424</v>
      </c>
      <c r="D137" s="307" t="s">
        <v>1389</v>
      </c>
      <c r="E137" s="307" t="s">
        <v>7878</v>
      </c>
      <c r="F137" s="6" t="s">
        <v>18665</v>
      </c>
      <c r="G137" s="11" t="str">
        <f t="shared" si="27"/>
        <v>134</v>
      </c>
      <c r="H137" s="6">
        <v>134</v>
      </c>
      <c r="I137" s="11" t="str">
        <f t="shared" si="28"/>
        <v>24</v>
      </c>
      <c r="J137" s="6">
        <v>24</v>
      </c>
      <c r="K137" s="18" t="s">
        <v>26726</v>
      </c>
      <c r="L137" s="436" t="s">
        <v>524</v>
      </c>
      <c r="M137" s="18" t="s">
        <v>26682</v>
      </c>
      <c r="N137" s="18" t="s">
        <v>26727</v>
      </c>
      <c r="O137" s="18" t="s">
        <v>26636</v>
      </c>
      <c r="P137" s="18" t="s">
        <v>26637</v>
      </c>
      <c r="Q137" s="312"/>
      <c r="R137" s="307">
        <f t="shared" si="23"/>
        <v>2</v>
      </c>
      <c r="S137" s="312"/>
      <c r="T137" s="312"/>
      <c r="U137" s="6" t="s">
        <v>26728</v>
      </c>
    </row>
    <row r="138" spans="1:21" ht="57.6">
      <c r="A138" s="419" t="str">
        <f t="shared" si="24"/>
        <v>tá regulada en este artículo.</v>
      </c>
      <c r="B138" s="307" t="str">
        <f t="shared" si="25"/>
        <v>135DT</v>
      </c>
      <c r="C138" s="307" t="str">
        <f t="shared" si="26"/>
        <v>AYDT13524</v>
      </c>
      <c r="D138" s="307" t="s">
        <v>1389</v>
      </c>
      <c r="E138" s="307" t="s">
        <v>7878</v>
      </c>
      <c r="F138" s="6" t="s">
        <v>18665</v>
      </c>
      <c r="G138" s="11" t="str">
        <f t="shared" si="27"/>
        <v>135</v>
      </c>
      <c r="H138" s="6">
        <v>135</v>
      </c>
      <c r="I138" s="11" t="str">
        <f t="shared" si="28"/>
        <v>24</v>
      </c>
      <c r="J138" s="6">
        <v>24</v>
      </c>
      <c r="K138" s="18" t="s">
        <v>26729</v>
      </c>
      <c r="L138" s="436" t="s">
        <v>523</v>
      </c>
      <c r="M138" s="18" t="s">
        <v>26640</v>
      </c>
      <c r="N138" s="18" t="s">
        <v>26713</v>
      </c>
      <c r="O138" s="18" t="s">
        <v>26641</v>
      </c>
      <c r="P138" s="18" t="s">
        <v>26642</v>
      </c>
      <c r="Q138" s="312"/>
      <c r="R138" s="307">
        <f t="shared" si="23"/>
        <v>3</v>
      </c>
      <c r="S138" s="312"/>
      <c r="T138" s="312"/>
      <c r="U138" s="6" t="s">
        <v>26730</v>
      </c>
    </row>
    <row r="139" spans="1:21">
      <c r="U139" s="373"/>
    </row>
  </sheetData>
  <sortState xmlns:xlrd2="http://schemas.microsoft.com/office/spreadsheetml/2017/richdata2" ref="A3:U138">
    <sortCondition descending="1" ref="D3:D138"/>
    <sortCondition ref="E3:E138"/>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D3CD6-AE28-473B-934C-BCBFA2291E96}">
  <dimension ref="A1:U191"/>
  <sheetViews>
    <sheetView topLeftCell="A178" zoomScale="88" zoomScaleNormal="88"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5546875" style="4" customWidth="1"/>
    <col min="13" max="13" width="35.21875" style="4" customWidth="1"/>
    <col min="14" max="14" width="39.21875" style="4" customWidth="1"/>
    <col min="15" max="15" width="43.21875" style="4" bestFit="1" customWidth="1"/>
    <col min="16" max="16" width="32.33203125" style="4" bestFit="1" customWidth="1"/>
    <col min="17" max="17" width="33.6640625" style="4" bestFit="1" customWidth="1"/>
    <col min="18" max="18" width="24.77734375" style="4" bestFit="1" customWidth="1"/>
    <col min="19" max="20" width="24.77734375" style="4" customWidth="1"/>
    <col min="21" max="21" width="95.44140625" style="6" customWidth="1"/>
  </cols>
  <sheetData>
    <row r="1" spans="1:21">
      <c r="E1" s="14"/>
      <c r="F1" s="14">
        <f>COUNTA(F3:F174)</f>
        <v>172</v>
      </c>
      <c r="G1" s="14"/>
      <c r="H1" s="14"/>
      <c r="I1" s="14"/>
      <c r="J1" s="14"/>
      <c r="K1" s="14"/>
      <c r="L1" s="14"/>
      <c r="M1" s="14" t="s">
        <v>1389</v>
      </c>
      <c r="N1" s="14" t="s">
        <v>543</v>
      </c>
      <c r="O1" s="14" t="s">
        <v>544</v>
      </c>
      <c r="P1" s="14" t="s">
        <v>1388</v>
      </c>
      <c r="Q1" s="14"/>
      <c r="R1" s="14"/>
      <c r="S1" s="14"/>
      <c r="T1" s="14"/>
    </row>
    <row r="2" spans="1:21" s="136" customFormat="1" ht="43.2">
      <c r="A2" s="136" t="s">
        <v>301</v>
      </c>
      <c r="B2" s="136" t="s">
        <v>9805</v>
      </c>
      <c r="C2" s="136" t="s">
        <v>24705</v>
      </c>
      <c r="D2" s="136" t="s">
        <v>9804</v>
      </c>
      <c r="E2" s="136" t="s">
        <v>9803</v>
      </c>
      <c r="F2" s="423" t="s">
        <v>9802</v>
      </c>
      <c r="G2" s="424" t="s">
        <v>9801</v>
      </c>
      <c r="H2" s="425" t="s">
        <v>9800</v>
      </c>
      <c r="I2" s="424"/>
      <c r="J2" s="425" t="s">
        <v>9799</v>
      </c>
      <c r="K2" s="425" t="s">
        <v>9798</v>
      </c>
      <c r="L2" s="425" t="s">
        <v>9797</v>
      </c>
      <c r="M2" s="425" t="s">
        <v>9796</v>
      </c>
      <c r="N2" s="425" t="s">
        <v>9795</v>
      </c>
      <c r="O2" s="425" t="s">
        <v>9794</v>
      </c>
      <c r="P2" s="425" t="s">
        <v>9793</v>
      </c>
      <c r="Q2" s="426" t="s">
        <v>9792</v>
      </c>
      <c r="R2" s="426" t="s">
        <v>9791</v>
      </c>
      <c r="S2" s="426"/>
      <c r="T2" s="426"/>
      <c r="U2" s="427" t="s">
        <v>9790</v>
      </c>
    </row>
    <row r="3" spans="1:21" s="136" customFormat="1" ht="172.8">
      <c r="A3" s="152" t="str">
        <f t="shared" ref="A3:A34" si="0">RIGHT(U3,29)</f>
        <v>a de gobernanza para los ODS.</v>
      </c>
      <c r="B3" s="152" t="str">
        <f t="shared" ref="B3:B34" si="1">H3&amp;F3</f>
        <v>4ODS</v>
      </c>
      <c r="C3" s="152" t="str">
        <f t="shared" ref="C3:C34" si="2">D3&amp;E3&amp;F3&amp;G3&amp;I3</f>
        <v>HXODSOO423</v>
      </c>
      <c r="D3" s="152" t="s">
        <v>7879</v>
      </c>
      <c r="E3" s="152" t="s">
        <v>124</v>
      </c>
      <c r="F3" s="137" t="s">
        <v>18427</v>
      </c>
      <c r="G3" s="138" t="str">
        <f t="shared" ref="G3:G34" si="3">IF(H3&lt;9,"OO",IF(H3&lt;99,"O",""))&amp;H3</f>
        <v>OO4</v>
      </c>
      <c r="H3" s="110">
        <v>4</v>
      </c>
      <c r="I3" s="138" t="str">
        <f t="shared" ref="I3:I34" si="4">IF(J3&lt;9,"O","")&amp;J3</f>
        <v>23</v>
      </c>
      <c r="J3" s="110">
        <v>23</v>
      </c>
      <c r="K3" s="110" t="s">
        <v>18649</v>
      </c>
      <c r="L3" s="110" t="s">
        <v>524</v>
      </c>
      <c r="M3" s="110" t="s">
        <v>18648</v>
      </c>
      <c r="N3" s="110" t="s">
        <v>18645</v>
      </c>
      <c r="O3" s="110" t="s">
        <v>18647</v>
      </c>
      <c r="P3" s="110" t="s">
        <v>18646</v>
      </c>
      <c r="Q3" s="111"/>
      <c r="R3" s="111">
        <v>2</v>
      </c>
      <c r="S3" s="111"/>
      <c r="T3" s="111"/>
      <c r="U3" s="6" t="s">
        <v>18644</v>
      </c>
    </row>
    <row r="4" spans="1:21" s="136" customFormat="1" ht="57.6">
      <c r="A4" s="152" t="str">
        <f t="shared" si="0"/>
        <v>iman el número real de metas.</v>
      </c>
      <c r="B4" s="152" t="str">
        <f t="shared" si="1"/>
        <v>5ODS</v>
      </c>
      <c r="C4" s="152" t="str">
        <f t="shared" si="2"/>
        <v>HXODSOO523</v>
      </c>
      <c r="D4" s="152" t="s">
        <v>7879</v>
      </c>
      <c r="E4" s="152" t="s">
        <v>124</v>
      </c>
      <c r="F4" s="137" t="s">
        <v>18427</v>
      </c>
      <c r="G4" s="138" t="str">
        <f t="shared" si="3"/>
        <v>OO5</v>
      </c>
      <c r="H4" s="110">
        <v>5</v>
      </c>
      <c r="I4" s="138" t="str">
        <f t="shared" si="4"/>
        <v>23</v>
      </c>
      <c r="J4" s="110">
        <v>23</v>
      </c>
      <c r="K4" s="110" t="s">
        <v>18643</v>
      </c>
      <c r="L4" s="110" t="s">
        <v>523</v>
      </c>
      <c r="M4" s="110">
        <v>38</v>
      </c>
      <c r="N4" s="110">
        <v>117</v>
      </c>
      <c r="O4" s="110">
        <v>169</v>
      </c>
      <c r="P4" s="110">
        <v>232</v>
      </c>
      <c r="Q4" s="111"/>
      <c r="R4" s="111">
        <v>3</v>
      </c>
      <c r="S4" s="111"/>
      <c r="T4" s="111"/>
      <c r="U4" s="6" t="s">
        <v>18642</v>
      </c>
    </row>
    <row r="5" spans="1:21" s="136" customFormat="1" ht="72">
      <c r="A5" s="293" t="str">
        <f t="shared" si="0"/>
        <v>o correcto en la Agenda 2030.</v>
      </c>
      <c r="B5" s="293" t="str">
        <f t="shared" si="1"/>
        <v>74ODS</v>
      </c>
      <c r="C5" s="293" t="str">
        <f t="shared" si="2"/>
        <v>HXODSO7423</v>
      </c>
      <c r="D5" s="293" t="s">
        <v>7879</v>
      </c>
      <c r="E5" s="293" t="s">
        <v>124</v>
      </c>
      <c r="F5" s="236" t="s">
        <v>18427</v>
      </c>
      <c r="G5" s="236" t="str">
        <f t="shared" si="3"/>
        <v>O74</v>
      </c>
      <c r="H5" s="66">
        <v>74</v>
      </c>
      <c r="I5" s="236" t="str">
        <f t="shared" si="4"/>
        <v>23</v>
      </c>
      <c r="J5" s="66">
        <v>23</v>
      </c>
      <c r="K5" s="293" t="s">
        <v>18433</v>
      </c>
      <c r="L5" s="293" t="s">
        <v>543</v>
      </c>
      <c r="M5" s="293" t="s">
        <v>18432</v>
      </c>
      <c r="N5" s="293" t="s">
        <v>18429</v>
      </c>
      <c r="O5" s="293" t="s">
        <v>18431</v>
      </c>
      <c r="P5" s="66" t="s">
        <v>18430</v>
      </c>
      <c r="Q5" s="69"/>
      <c r="R5" s="69">
        <v>2</v>
      </c>
      <c r="S5" s="69"/>
      <c r="T5" s="69"/>
      <c r="U5" s="66" t="s">
        <v>18428</v>
      </c>
    </row>
    <row r="6" spans="1:21" s="136" customFormat="1" ht="72">
      <c r="A6" s="293" t="str">
        <f t="shared" si="0"/>
        <v xml:space="preserve"> para alcanzar los objetivos.</v>
      </c>
      <c r="B6" s="293" t="str">
        <f t="shared" si="1"/>
        <v>75ODS</v>
      </c>
      <c r="C6" s="293" t="str">
        <f t="shared" si="2"/>
        <v>HXODSO7523</v>
      </c>
      <c r="D6" s="293" t="s">
        <v>7879</v>
      </c>
      <c r="E6" s="293" t="s">
        <v>124</v>
      </c>
      <c r="F6" s="236" t="s">
        <v>18427</v>
      </c>
      <c r="G6" s="236" t="str">
        <f t="shared" si="3"/>
        <v>O75</v>
      </c>
      <c r="H6" s="66">
        <v>75</v>
      </c>
      <c r="I6" s="66" t="str">
        <f t="shared" si="4"/>
        <v>23</v>
      </c>
      <c r="J6" s="236">
        <v>23</v>
      </c>
      <c r="K6" s="428" t="s">
        <v>18426</v>
      </c>
      <c r="L6" s="428" t="s">
        <v>1389</v>
      </c>
      <c r="M6" s="428" t="s">
        <v>18422</v>
      </c>
      <c r="N6" s="428" t="s">
        <v>18425</v>
      </c>
      <c r="O6" s="428" t="s">
        <v>18424</v>
      </c>
      <c r="P6" s="428" t="s">
        <v>18423</v>
      </c>
      <c r="Q6" s="428"/>
      <c r="R6" s="428">
        <v>1</v>
      </c>
      <c r="S6" s="428"/>
      <c r="T6" s="428"/>
      <c r="U6" s="66" t="s">
        <v>18421</v>
      </c>
    </row>
    <row r="7" spans="1:21" s="136" customFormat="1" ht="28.8">
      <c r="A7" s="152" t="str">
        <f t="shared" si="0"/>
        <v>os establecidos en la agenda.</v>
      </c>
      <c r="B7" s="152" t="str">
        <f t="shared" si="1"/>
        <v>1ODS</v>
      </c>
      <c r="C7" s="152" t="str">
        <f t="shared" si="2"/>
        <v>HYODSOO123</v>
      </c>
      <c r="D7" s="152" t="s">
        <v>7879</v>
      </c>
      <c r="E7" s="152" t="s">
        <v>7878</v>
      </c>
      <c r="F7" s="137" t="s">
        <v>18427</v>
      </c>
      <c r="G7" s="138" t="str">
        <f t="shared" si="3"/>
        <v>OO1</v>
      </c>
      <c r="H7" s="110">
        <v>1</v>
      </c>
      <c r="I7" s="138" t="str">
        <f t="shared" si="4"/>
        <v>23</v>
      </c>
      <c r="J7" s="110">
        <v>23</v>
      </c>
      <c r="K7" s="110" t="s">
        <v>18659</v>
      </c>
      <c r="L7" s="110" t="s">
        <v>522</v>
      </c>
      <c r="M7" s="110">
        <v>15</v>
      </c>
      <c r="N7" s="110">
        <v>12</v>
      </c>
      <c r="O7" s="110">
        <v>16</v>
      </c>
      <c r="P7" s="110">
        <v>17</v>
      </c>
      <c r="Q7" s="111"/>
      <c r="R7" s="111">
        <v>4</v>
      </c>
      <c r="S7" s="111"/>
      <c r="T7" s="111"/>
      <c r="U7" s="6" t="s">
        <v>18658</v>
      </c>
    </row>
    <row r="8" spans="1:21" s="136" customFormat="1" ht="57.6">
      <c r="A8" s="152" t="str">
        <f t="shared" si="0"/>
        <v>econocidos en la Agenda 2030.</v>
      </c>
      <c r="B8" s="152" t="str">
        <f t="shared" si="1"/>
        <v>2ODS</v>
      </c>
      <c r="C8" s="152" t="str">
        <f t="shared" si="2"/>
        <v>HYODSOO223</v>
      </c>
      <c r="D8" s="152" t="s">
        <v>7879</v>
      </c>
      <c r="E8" s="152" t="s">
        <v>7878</v>
      </c>
      <c r="F8" s="137" t="s">
        <v>18427</v>
      </c>
      <c r="G8" s="138" t="str">
        <f t="shared" si="3"/>
        <v>OO2</v>
      </c>
      <c r="H8" s="110">
        <v>2</v>
      </c>
      <c r="I8" s="138" t="str">
        <f t="shared" si="4"/>
        <v>23</v>
      </c>
      <c r="J8" s="110">
        <v>23</v>
      </c>
      <c r="K8" s="110" t="s">
        <v>18657</v>
      </c>
      <c r="L8" s="110" t="s">
        <v>523</v>
      </c>
      <c r="M8" s="110" t="s">
        <v>18656</v>
      </c>
      <c r="N8" s="110" t="s">
        <v>18655</v>
      </c>
      <c r="O8" s="110" t="s">
        <v>18653</v>
      </c>
      <c r="P8" s="110" t="s">
        <v>18654</v>
      </c>
      <c r="Q8" s="111"/>
      <c r="R8" s="111">
        <v>3</v>
      </c>
      <c r="S8" s="111"/>
      <c r="T8" s="111"/>
      <c r="U8" s="6" t="s">
        <v>18652</v>
      </c>
    </row>
    <row r="9" spans="1:21" s="136" customFormat="1" ht="129.6">
      <c r="A9" s="152" t="str">
        <f t="shared" si="0"/>
        <v>ño de aprobación de la misma.</v>
      </c>
      <c r="B9" s="152" t="str">
        <f t="shared" si="1"/>
        <v>3ODS</v>
      </c>
      <c r="C9" s="152" t="str">
        <f t="shared" si="2"/>
        <v>HYODSOO323</v>
      </c>
      <c r="D9" s="152" t="s">
        <v>7879</v>
      </c>
      <c r="E9" s="152" t="s">
        <v>7878</v>
      </c>
      <c r="F9" s="137" t="s">
        <v>18427</v>
      </c>
      <c r="G9" s="138" t="str">
        <f t="shared" si="3"/>
        <v>OO3</v>
      </c>
      <c r="H9" s="110">
        <v>3</v>
      </c>
      <c r="I9" s="138" t="str">
        <f t="shared" si="4"/>
        <v>23</v>
      </c>
      <c r="J9" s="110">
        <v>23</v>
      </c>
      <c r="K9" s="110" t="s">
        <v>18651</v>
      </c>
      <c r="L9" s="110" t="s">
        <v>1387</v>
      </c>
      <c r="M9" s="110">
        <v>2015</v>
      </c>
      <c r="N9" s="110">
        <v>2016</v>
      </c>
      <c r="O9" s="110">
        <v>2017</v>
      </c>
      <c r="P9" s="110">
        <v>2018</v>
      </c>
      <c r="Q9" s="111"/>
      <c r="R9" s="111">
        <v>1</v>
      </c>
      <c r="S9" s="111"/>
      <c r="T9" s="111"/>
      <c r="U9" s="6" t="s">
        <v>18650</v>
      </c>
    </row>
    <row r="10" spans="1:21" s="136" customFormat="1" ht="86.4">
      <c r="A10" s="152" t="str">
        <f t="shared" si="0"/>
        <v>de la estrategia con los ODS.</v>
      </c>
      <c r="B10" s="152" t="str">
        <f t="shared" si="1"/>
        <v>6ODS</v>
      </c>
      <c r="C10" s="152" t="str">
        <f t="shared" si="2"/>
        <v>HYODSOO623</v>
      </c>
      <c r="D10" s="152" t="s">
        <v>7879</v>
      </c>
      <c r="E10" s="152" t="s">
        <v>7878</v>
      </c>
      <c r="F10" s="137" t="s">
        <v>18427</v>
      </c>
      <c r="G10" s="138" t="str">
        <f t="shared" si="3"/>
        <v>OO6</v>
      </c>
      <c r="H10" s="110">
        <v>6</v>
      </c>
      <c r="I10" s="138" t="str">
        <f t="shared" si="4"/>
        <v>23</v>
      </c>
      <c r="J10" s="110">
        <v>23</v>
      </c>
      <c r="K10" s="110" t="s">
        <v>2725</v>
      </c>
      <c r="L10" s="110" t="s">
        <v>1387</v>
      </c>
      <c r="M10" s="110" t="s">
        <v>2726</v>
      </c>
      <c r="N10" s="110" t="s">
        <v>2727</v>
      </c>
      <c r="O10" s="110" t="s">
        <v>2728</v>
      </c>
      <c r="P10" s="110" t="s">
        <v>171</v>
      </c>
      <c r="Q10" s="111"/>
      <c r="R10" s="111">
        <v>1</v>
      </c>
      <c r="S10" s="111"/>
      <c r="T10" s="111"/>
      <c r="U10" s="6" t="s">
        <v>18641</v>
      </c>
    </row>
    <row r="11" spans="1:21" s="136" customFormat="1" ht="57.6">
      <c r="A11" s="152" t="str">
        <f t="shared" si="0"/>
        <v>nado a esta política palanca.</v>
      </c>
      <c r="B11" s="152" t="str">
        <f t="shared" si="1"/>
        <v>7ODS</v>
      </c>
      <c r="C11" s="152" t="str">
        <f t="shared" si="2"/>
        <v>HYODSOO723</v>
      </c>
      <c r="D11" s="152" t="s">
        <v>7879</v>
      </c>
      <c r="E11" s="152" t="s">
        <v>7878</v>
      </c>
      <c r="F11" s="137" t="s">
        <v>18427</v>
      </c>
      <c r="G11" s="138" t="str">
        <f t="shared" si="3"/>
        <v>OO7</v>
      </c>
      <c r="H11" s="110">
        <v>7</v>
      </c>
      <c r="I11" s="138" t="str">
        <f t="shared" si="4"/>
        <v>23</v>
      </c>
      <c r="J11" s="110">
        <v>23</v>
      </c>
      <c r="K11" s="110" t="s">
        <v>3065</v>
      </c>
      <c r="L11" s="110" t="s">
        <v>524</v>
      </c>
      <c r="M11" s="110">
        <v>6</v>
      </c>
      <c r="N11" s="110">
        <v>7</v>
      </c>
      <c r="O11" s="110">
        <v>8</v>
      </c>
      <c r="P11" s="110">
        <v>9</v>
      </c>
      <c r="Q11" s="111"/>
      <c r="R11" s="111">
        <v>2</v>
      </c>
      <c r="S11" s="111"/>
      <c r="T11" s="111"/>
      <c r="U11" s="6" t="s">
        <v>18640</v>
      </c>
    </row>
    <row r="12" spans="1:21" s="131" customFormat="1" ht="57.6">
      <c r="A12" s="152" t="str">
        <f t="shared" si="0"/>
        <v>rtenecen a otros ministerios.</v>
      </c>
      <c r="B12" s="152" t="str">
        <f t="shared" si="1"/>
        <v>8ODS</v>
      </c>
      <c r="C12" s="152" t="str">
        <f t="shared" si="2"/>
        <v>HYODSOO823</v>
      </c>
      <c r="D12" s="152" t="s">
        <v>7879</v>
      </c>
      <c r="E12" s="152" t="s">
        <v>7878</v>
      </c>
      <c r="F12" s="137" t="s">
        <v>18427</v>
      </c>
      <c r="G12" s="138" t="str">
        <f t="shared" si="3"/>
        <v>OO8</v>
      </c>
      <c r="H12" s="110">
        <v>8</v>
      </c>
      <c r="I12" s="138" t="str">
        <f t="shared" si="4"/>
        <v>23</v>
      </c>
      <c r="J12" s="110">
        <v>23</v>
      </c>
      <c r="K12" s="110" t="s">
        <v>2759</v>
      </c>
      <c r="L12" s="110" t="s">
        <v>522</v>
      </c>
      <c r="M12" s="110" t="s">
        <v>2760</v>
      </c>
      <c r="N12" s="110" t="s">
        <v>2761</v>
      </c>
      <c r="O12" s="110" t="s">
        <v>2762</v>
      </c>
      <c r="P12" s="110" t="s">
        <v>2763</v>
      </c>
      <c r="Q12" s="111"/>
      <c r="R12" s="111">
        <v>4</v>
      </c>
      <c r="S12" s="111"/>
      <c r="T12" s="111"/>
      <c r="U12" s="6" t="s">
        <v>18639</v>
      </c>
    </row>
    <row r="13" spans="1:21" s="131" customFormat="1" ht="57.6">
      <c r="A13" s="152" t="str">
        <f t="shared" si="0"/>
        <v>ero de políticas es superior.</v>
      </c>
      <c r="B13" s="152" t="str">
        <f t="shared" si="1"/>
        <v>9ODS</v>
      </c>
      <c r="C13" s="152" t="str">
        <f t="shared" si="2"/>
        <v>HYODSO923</v>
      </c>
      <c r="D13" s="152" t="s">
        <v>7879</v>
      </c>
      <c r="E13" s="152" t="s">
        <v>7878</v>
      </c>
      <c r="F13" s="137" t="s">
        <v>18427</v>
      </c>
      <c r="G13" s="138" t="str">
        <f t="shared" si="3"/>
        <v>O9</v>
      </c>
      <c r="H13" s="110">
        <v>9</v>
      </c>
      <c r="I13" s="138" t="str">
        <f t="shared" si="4"/>
        <v>23</v>
      </c>
      <c r="J13" s="110">
        <v>23</v>
      </c>
      <c r="K13" s="110" t="s">
        <v>3015</v>
      </c>
      <c r="L13" s="110" t="s">
        <v>522</v>
      </c>
      <c r="M13" s="110" t="s">
        <v>3016</v>
      </c>
      <c r="N13" s="110" t="s">
        <v>3017</v>
      </c>
      <c r="O13" s="110" t="s">
        <v>3018</v>
      </c>
      <c r="P13" s="110" t="s">
        <v>3019</v>
      </c>
      <c r="Q13" s="111"/>
      <c r="R13" s="111">
        <v>4</v>
      </c>
      <c r="S13" s="111"/>
      <c r="T13" s="111"/>
      <c r="U13" s="6" t="s">
        <v>18638</v>
      </c>
    </row>
    <row r="14" spans="1:21" s="131" customFormat="1" ht="57.6">
      <c r="A14" s="329" t="str">
        <f t="shared" si="0"/>
        <v>enominación en la estrategia.</v>
      </c>
      <c r="B14" s="329" t="str">
        <f t="shared" si="1"/>
        <v>10ODS</v>
      </c>
      <c r="C14" s="329" t="str">
        <f t="shared" si="2"/>
        <v>HYODSO1023</v>
      </c>
      <c r="D14" s="329" t="s">
        <v>7879</v>
      </c>
      <c r="E14" s="329" t="s">
        <v>7878</v>
      </c>
      <c r="F14" s="132" t="s">
        <v>18427</v>
      </c>
      <c r="G14" s="133" t="str">
        <f t="shared" si="3"/>
        <v>O10</v>
      </c>
      <c r="H14" s="109">
        <v>10</v>
      </c>
      <c r="I14" s="133" t="str">
        <f t="shared" si="4"/>
        <v>23</v>
      </c>
      <c r="J14" s="109">
        <v>23</v>
      </c>
      <c r="K14" s="109" t="s">
        <v>2952</v>
      </c>
      <c r="L14" s="109" t="s">
        <v>524</v>
      </c>
      <c r="M14" s="109" t="s">
        <v>2953</v>
      </c>
      <c r="N14" s="109" t="s">
        <v>2954</v>
      </c>
      <c r="O14" s="109" t="s">
        <v>2955</v>
      </c>
      <c r="P14" s="109" t="s">
        <v>2956</v>
      </c>
      <c r="Q14" s="134"/>
      <c r="R14" s="134">
        <v>2</v>
      </c>
      <c r="S14" s="134"/>
      <c r="T14" s="134"/>
      <c r="U14" s="6" t="s">
        <v>18637</v>
      </c>
    </row>
    <row r="15" spans="1:21" s="131" customFormat="1" ht="57.6">
      <c r="A15" s="329" t="str">
        <f t="shared" si="0"/>
        <v>que la periodicidad es anual.</v>
      </c>
      <c r="B15" s="329" t="str">
        <f t="shared" si="1"/>
        <v>11ODS</v>
      </c>
      <c r="C15" s="329" t="str">
        <f t="shared" si="2"/>
        <v>HYODSO1123</v>
      </c>
      <c r="D15" s="329" t="s">
        <v>7879</v>
      </c>
      <c r="E15" s="329" t="s">
        <v>7878</v>
      </c>
      <c r="F15" s="132" t="s">
        <v>18427</v>
      </c>
      <c r="G15" s="133" t="str">
        <f t="shared" si="3"/>
        <v>O11</v>
      </c>
      <c r="H15" s="109">
        <v>11</v>
      </c>
      <c r="I15" s="133" t="str">
        <f t="shared" si="4"/>
        <v>23</v>
      </c>
      <c r="J15" s="109">
        <v>23</v>
      </c>
      <c r="K15" s="109" t="s">
        <v>2934</v>
      </c>
      <c r="L15" s="109" t="s">
        <v>523</v>
      </c>
      <c r="M15" s="109" t="s">
        <v>2935</v>
      </c>
      <c r="N15" s="109" t="s">
        <v>2936</v>
      </c>
      <c r="O15" s="109" t="s">
        <v>2937</v>
      </c>
      <c r="P15" s="109" t="s">
        <v>171</v>
      </c>
      <c r="Q15" s="134"/>
      <c r="R15" s="134">
        <v>3</v>
      </c>
      <c r="S15" s="134"/>
      <c r="T15" s="134"/>
      <c r="U15" s="6" t="s">
        <v>18636</v>
      </c>
    </row>
    <row r="16" spans="1:21" s="131" customFormat="1" ht="72">
      <c r="A16" s="329" t="str">
        <f t="shared" si="0"/>
        <v>porcentaje cubierto es menor.</v>
      </c>
      <c r="B16" s="329" t="str">
        <f t="shared" si="1"/>
        <v>12ODS</v>
      </c>
      <c r="C16" s="329" t="str">
        <f t="shared" si="2"/>
        <v>HYODSO1223</v>
      </c>
      <c r="D16" s="329" t="s">
        <v>7879</v>
      </c>
      <c r="E16" s="329" t="s">
        <v>7878</v>
      </c>
      <c r="F16" s="132" t="s">
        <v>18427</v>
      </c>
      <c r="G16" s="133" t="str">
        <f t="shared" si="3"/>
        <v>O12</v>
      </c>
      <c r="H16" s="109">
        <v>12</v>
      </c>
      <c r="I16" s="133" t="str">
        <f t="shared" si="4"/>
        <v>23</v>
      </c>
      <c r="J16" s="109">
        <v>23</v>
      </c>
      <c r="K16" s="109" t="s">
        <v>3055</v>
      </c>
      <c r="L16" s="109" t="s">
        <v>1387</v>
      </c>
      <c r="M16" s="109" t="s">
        <v>3056</v>
      </c>
      <c r="N16" s="109" t="s">
        <v>3057</v>
      </c>
      <c r="O16" s="109" t="s">
        <v>3058</v>
      </c>
      <c r="P16" s="109" t="s">
        <v>3059</v>
      </c>
      <c r="Q16" s="134"/>
      <c r="R16" s="134">
        <v>1</v>
      </c>
      <c r="S16" s="134"/>
      <c r="T16" s="134"/>
      <c r="U16" s="6" t="s">
        <v>18635</v>
      </c>
    </row>
    <row r="17" spans="1:21" s="99" customFormat="1" ht="72">
      <c r="A17" s="329" t="str">
        <f t="shared" si="0"/>
        <v>solo la opción A es correcta.</v>
      </c>
      <c r="B17" s="329" t="str">
        <f t="shared" si="1"/>
        <v>13ODS</v>
      </c>
      <c r="C17" s="329" t="str">
        <f t="shared" si="2"/>
        <v>HYODSO1323</v>
      </c>
      <c r="D17" s="329" t="s">
        <v>7879</v>
      </c>
      <c r="E17" s="329" t="s">
        <v>7878</v>
      </c>
      <c r="F17" s="132" t="s">
        <v>18427</v>
      </c>
      <c r="G17" s="133" t="str">
        <f t="shared" si="3"/>
        <v>O13</v>
      </c>
      <c r="H17" s="109">
        <v>13</v>
      </c>
      <c r="I17" s="133" t="str">
        <f t="shared" si="4"/>
        <v>23</v>
      </c>
      <c r="J17" s="109">
        <v>23</v>
      </c>
      <c r="K17" s="109" t="s">
        <v>3029</v>
      </c>
      <c r="L17" s="109" t="s">
        <v>1387</v>
      </c>
      <c r="M17" s="109" t="s">
        <v>3030</v>
      </c>
      <c r="N17" s="109" t="s">
        <v>3031</v>
      </c>
      <c r="O17" s="109" t="s">
        <v>171</v>
      </c>
      <c r="P17" s="109" t="s">
        <v>2517</v>
      </c>
      <c r="Q17" s="134"/>
      <c r="R17" s="134">
        <v>1</v>
      </c>
      <c r="S17" s="134"/>
      <c r="T17" s="134"/>
      <c r="U17" s="6" t="s">
        <v>18634</v>
      </c>
    </row>
    <row r="18" spans="1:21" s="99" customFormat="1" ht="57.6">
      <c r="A18" s="329" t="str">
        <f t="shared" si="0"/>
        <v>n realidad se hace en varios.</v>
      </c>
      <c r="B18" s="329" t="str">
        <f t="shared" si="1"/>
        <v>14ODS</v>
      </c>
      <c r="C18" s="329" t="str">
        <f t="shared" si="2"/>
        <v>HYODSO1423</v>
      </c>
      <c r="D18" s="329" t="s">
        <v>7879</v>
      </c>
      <c r="E18" s="329" t="s">
        <v>7878</v>
      </c>
      <c r="F18" s="132" t="s">
        <v>18427</v>
      </c>
      <c r="G18" s="133" t="str">
        <f t="shared" si="3"/>
        <v>O14</v>
      </c>
      <c r="H18" s="109">
        <v>14</v>
      </c>
      <c r="I18" s="133" t="str">
        <f t="shared" si="4"/>
        <v>23</v>
      </c>
      <c r="J18" s="109">
        <v>23</v>
      </c>
      <c r="K18" s="109" t="s">
        <v>3011</v>
      </c>
      <c r="L18" s="109" t="s">
        <v>522</v>
      </c>
      <c r="M18" s="109" t="s">
        <v>3012</v>
      </c>
      <c r="N18" s="109" t="s">
        <v>3013</v>
      </c>
      <c r="O18" s="109" t="s">
        <v>3014</v>
      </c>
      <c r="P18" s="109" t="s">
        <v>528</v>
      </c>
      <c r="Q18" s="134"/>
      <c r="R18" s="134">
        <v>4</v>
      </c>
      <c r="S18" s="134"/>
      <c r="T18" s="134"/>
      <c r="U18" s="6" t="s">
        <v>18633</v>
      </c>
    </row>
    <row r="19" spans="1:21" s="99" customFormat="1" ht="129.6">
      <c r="A19" s="151" t="str">
        <f t="shared" si="0"/>
        <v xml:space="preserve">clusivamente la Agenda 2030. </v>
      </c>
      <c r="B19" s="151" t="str">
        <f t="shared" si="1"/>
        <v>15ODS</v>
      </c>
      <c r="C19" s="151" t="str">
        <f t="shared" si="2"/>
        <v>HYODSO1523</v>
      </c>
      <c r="D19" s="151" t="s">
        <v>7879</v>
      </c>
      <c r="E19" s="151" t="s">
        <v>7878</v>
      </c>
      <c r="F19" s="139" t="s">
        <v>18427</v>
      </c>
      <c r="G19" s="100" t="str">
        <f t="shared" si="3"/>
        <v>O15</v>
      </c>
      <c r="H19" s="90">
        <v>15</v>
      </c>
      <c r="I19" s="100" t="str">
        <f t="shared" si="4"/>
        <v>23</v>
      </c>
      <c r="J19" s="90">
        <v>23</v>
      </c>
      <c r="K19" s="90" t="s">
        <v>2920</v>
      </c>
      <c r="L19" s="90" t="s">
        <v>522</v>
      </c>
      <c r="M19" s="90" t="s">
        <v>2921</v>
      </c>
      <c r="N19" s="90" t="s">
        <v>2922</v>
      </c>
      <c r="O19" s="90" t="s">
        <v>2923</v>
      </c>
      <c r="P19" s="90" t="s">
        <v>171</v>
      </c>
      <c r="Q19" s="91"/>
      <c r="R19" s="91">
        <v>4</v>
      </c>
      <c r="S19" s="91"/>
      <c r="T19" s="91"/>
      <c r="U19" s="6" t="s">
        <v>18632</v>
      </c>
    </row>
    <row r="20" spans="1:21" s="99" customFormat="1" ht="72">
      <c r="A20" s="151" t="str">
        <f t="shared" si="0"/>
        <v xml:space="preserve"> de participación y consulta.</v>
      </c>
      <c r="B20" s="151" t="str">
        <f t="shared" si="1"/>
        <v>16ODS</v>
      </c>
      <c r="C20" s="151" t="str">
        <f t="shared" si="2"/>
        <v>HYODSO1623</v>
      </c>
      <c r="D20" s="151" t="s">
        <v>7879</v>
      </c>
      <c r="E20" s="151" t="s">
        <v>7878</v>
      </c>
      <c r="F20" s="139" t="s">
        <v>18427</v>
      </c>
      <c r="G20" s="100" t="str">
        <f t="shared" si="3"/>
        <v>O16</v>
      </c>
      <c r="H20" s="90">
        <v>16</v>
      </c>
      <c r="I20" s="100" t="str">
        <f t="shared" si="4"/>
        <v>23</v>
      </c>
      <c r="J20" s="90">
        <v>23</v>
      </c>
      <c r="K20" s="90" t="s">
        <v>3080</v>
      </c>
      <c r="L20" s="90" t="s">
        <v>523</v>
      </c>
      <c r="M20" s="90" t="s">
        <v>3081</v>
      </c>
      <c r="N20" s="90" t="s">
        <v>3082</v>
      </c>
      <c r="O20" s="90" t="s">
        <v>3083</v>
      </c>
      <c r="P20" s="90" t="s">
        <v>171</v>
      </c>
      <c r="Q20" s="91"/>
      <c r="R20" s="91">
        <v>3</v>
      </c>
      <c r="S20" s="91"/>
      <c r="T20" s="91"/>
      <c r="U20" s="6" t="s">
        <v>18631</v>
      </c>
    </row>
    <row r="21" spans="1:21" s="99" customFormat="1" ht="72">
      <c r="A21" s="151" t="str">
        <f t="shared" si="0"/>
        <v xml:space="preserve"> la estructura de gobernanza.</v>
      </c>
      <c r="B21" s="151" t="str">
        <f t="shared" si="1"/>
        <v>17ODS</v>
      </c>
      <c r="C21" s="151" t="str">
        <f t="shared" si="2"/>
        <v>HYODSO1723</v>
      </c>
      <c r="D21" s="151" t="s">
        <v>7879</v>
      </c>
      <c r="E21" s="151" t="s">
        <v>7878</v>
      </c>
      <c r="F21" s="139" t="s">
        <v>18427</v>
      </c>
      <c r="G21" s="100" t="str">
        <f t="shared" si="3"/>
        <v>O17</v>
      </c>
      <c r="H21" s="90">
        <v>17</v>
      </c>
      <c r="I21" s="100" t="str">
        <f t="shared" si="4"/>
        <v>23</v>
      </c>
      <c r="J21" s="90">
        <v>23</v>
      </c>
      <c r="K21" s="90" t="s">
        <v>3084</v>
      </c>
      <c r="L21" s="90" t="s">
        <v>524</v>
      </c>
      <c r="M21" s="90" t="s">
        <v>3081</v>
      </c>
      <c r="N21" s="90" t="s">
        <v>3082</v>
      </c>
      <c r="O21" s="90" t="s">
        <v>3083</v>
      </c>
      <c r="P21" s="90" t="s">
        <v>171</v>
      </c>
      <c r="Q21" s="91"/>
      <c r="R21" s="91">
        <v>2</v>
      </c>
      <c r="S21" s="91"/>
      <c r="T21" s="91"/>
      <c r="U21" s="6" t="s">
        <v>18630</v>
      </c>
    </row>
    <row r="22" spans="1:21" s="34" customFormat="1" ht="72">
      <c r="A22" s="151" t="str">
        <f t="shared" si="0"/>
        <v>gobernanza de la Agenda 2030.</v>
      </c>
      <c r="B22" s="151" t="str">
        <f t="shared" si="1"/>
        <v>18ODS</v>
      </c>
      <c r="C22" s="151" t="str">
        <f t="shared" si="2"/>
        <v>HYODSO1823</v>
      </c>
      <c r="D22" s="151" t="s">
        <v>7879</v>
      </c>
      <c r="E22" s="151" t="s">
        <v>7878</v>
      </c>
      <c r="F22" s="139" t="s">
        <v>18427</v>
      </c>
      <c r="G22" s="100" t="str">
        <f t="shared" si="3"/>
        <v>O18</v>
      </c>
      <c r="H22" s="90">
        <v>18</v>
      </c>
      <c r="I22" s="100" t="str">
        <f t="shared" si="4"/>
        <v>23</v>
      </c>
      <c r="J22" s="90">
        <v>23</v>
      </c>
      <c r="K22" s="90" t="s">
        <v>3085</v>
      </c>
      <c r="L22" s="90" t="s">
        <v>1387</v>
      </c>
      <c r="M22" s="90" t="s">
        <v>3081</v>
      </c>
      <c r="N22" s="90" t="s">
        <v>3082</v>
      </c>
      <c r="O22" s="90" t="s">
        <v>3083</v>
      </c>
      <c r="P22" s="90" t="s">
        <v>171</v>
      </c>
      <c r="Q22" s="91"/>
      <c r="R22" s="91">
        <v>1</v>
      </c>
      <c r="S22" s="91"/>
      <c r="T22" s="91"/>
      <c r="U22" s="6" t="s">
        <v>18629</v>
      </c>
    </row>
    <row r="23" spans="1:21" s="34" customFormat="1" ht="86.4">
      <c r="A23" s="151" t="str">
        <f t="shared" si="0"/>
        <v xml:space="preserve"> de la Agenda 2030 en España.</v>
      </c>
      <c r="B23" s="151" t="str">
        <f t="shared" si="1"/>
        <v>19ODS</v>
      </c>
      <c r="C23" s="151" t="str">
        <f t="shared" si="2"/>
        <v>HYODSO1923</v>
      </c>
      <c r="D23" s="151" t="s">
        <v>7879</v>
      </c>
      <c r="E23" s="151" t="s">
        <v>7878</v>
      </c>
      <c r="F23" s="139" t="s">
        <v>18427</v>
      </c>
      <c r="G23" s="100" t="str">
        <f t="shared" si="3"/>
        <v>O19</v>
      </c>
      <c r="H23" s="90">
        <v>19</v>
      </c>
      <c r="I23" s="100" t="str">
        <f t="shared" si="4"/>
        <v>23</v>
      </c>
      <c r="J23" s="90">
        <v>23</v>
      </c>
      <c r="K23" s="90" t="s">
        <v>3086</v>
      </c>
      <c r="L23" s="90" t="s">
        <v>1387</v>
      </c>
      <c r="M23" s="90" t="s">
        <v>3087</v>
      </c>
      <c r="N23" s="90" t="s">
        <v>3088</v>
      </c>
      <c r="O23" s="90" t="s">
        <v>3089</v>
      </c>
      <c r="P23" s="90" t="s">
        <v>3090</v>
      </c>
      <c r="Q23" s="91"/>
      <c r="R23" s="91">
        <v>1</v>
      </c>
      <c r="S23" s="91"/>
      <c r="T23" s="91"/>
      <c r="U23" s="6" t="s">
        <v>18628</v>
      </c>
    </row>
    <row r="24" spans="1:21" s="34" customFormat="1" ht="201.6">
      <c r="A24" s="325" t="str">
        <f t="shared" si="0"/>
        <v>áreas prioritarias de acción.</v>
      </c>
      <c r="B24" s="325" t="str">
        <f t="shared" si="1"/>
        <v>20ODS</v>
      </c>
      <c r="C24" s="325" t="str">
        <f t="shared" si="2"/>
        <v>HYODSO2023</v>
      </c>
      <c r="D24" s="325" t="s">
        <v>7879</v>
      </c>
      <c r="E24" s="325" t="s">
        <v>7878</v>
      </c>
      <c r="F24" s="145" t="s">
        <v>18427</v>
      </c>
      <c r="G24" s="146" t="str">
        <f t="shared" si="3"/>
        <v>O20</v>
      </c>
      <c r="H24" s="125">
        <v>20</v>
      </c>
      <c r="I24" s="146" t="str">
        <f t="shared" si="4"/>
        <v>23</v>
      </c>
      <c r="J24" s="125">
        <v>23</v>
      </c>
      <c r="K24" s="125" t="s">
        <v>3091</v>
      </c>
      <c r="L24" s="125" t="s">
        <v>522</v>
      </c>
      <c r="M24" s="125" t="s">
        <v>3092</v>
      </c>
      <c r="N24" s="125" t="s">
        <v>3093</v>
      </c>
      <c r="O24" s="125" t="s">
        <v>3094</v>
      </c>
      <c r="P24" s="125" t="s">
        <v>528</v>
      </c>
      <c r="Q24" s="126"/>
      <c r="R24" s="126">
        <v>4</v>
      </c>
      <c r="S24" s="126"/>
      <c r="T24" s="126"/>
      <c r="U24" s="6" t="s">
        <v>18627</v>
      </c>
    </row>
    <row r="25" spans="1:21" s="34" customFormat="1" ht="57.6">
      <c r="A25" s="325" t="str">
        <f t="shared" si="0"/>
        <v>o oficial de esta estrategia.</v>
      </c>
      <c r="B25" s="325" t="str">
        <f t="shared" si="1"/>
        <v>21ODS</v>
      </c>
      <c r="C25" s="325" t="str">
        <f t="shared" si="2"/>
        <v>HYODSO2123</v>
      </c>
      <c r="D25" s="325" t="s">
        <v>7879</v>
      </c>
      <c r="E25" s="325" t="s">
        <v>7878</v>
      </c>
      <c r="F25" s="145" t="s">
        <v>18427</v>
      </c>
      <c r="G25" s="146" t="str">
        <f t="shared" si="3"/>
        <v>O21</v>
      </c>
      <c r="H25" s="125">
        <v>21</v>
      </c>
      <c r="I25" s="146" t="str">
        <f t="shared" si="4"/>
        <v>23</v>
      </c>
      <c r="J25" s="125">
        <v>23</v>
      </c>
      <c r="K25" s="125" t="s">
        <v>3119</v>
      </c>
      <c r="L25" s="125" t="s">
        <v>523</v>
      </c>
      <c r="M25" s="125" t="s">
        <v>3120</v>
      </c>
      <c r="N25" s="125" t="s">
        <v>3121</v>
      </c>
      <c r="O25" s="125" t="s">
        <v>3122</v>
      </c>
      <c r="P25" s="125" t="s">
        <v>171</v>
      </c>
      <c r="Q25" s="126"/>
      <c r="R25" s="126">
        <v>3</v>
      </c>
      <c r="S25" s="126"/>
      <c r="T25" s="126"/>
      <c r="U25" s="6" t="s">
        <v>18626</v>
      </c>
    </row>
    <row r="26" spans="1:21" s="34" customFormat="1" ht="57.6">
      <c r="A26" s="325" t="str">
        <f t="shared" si="0"/>
        <v xml:space="preserve"> implementación de la agenda.</v>
      </c>
      <c r="B26" s="325" t="str">
        <f t="shared" si="1"/>
        <v>22ODS</v>
      </c>
      <c r="C26" s="325" t="str">
        <f t="shared" si="2"/>
        <v>HYODSO2223</v>
      </c>
      <c r="D26" s="325" t="s">
        <v>7879</v>
      </c>
      <c r="E26" s="325" t="s">
        <v>7878</v>
      </c>
      <c r="F26" s="145" t="s">
        <v>18427</v>
      </c>
      <c r="G26" s="146" t="str">
        <f t="shared" si="3"/>
        <v>O22</v>
      </c>
      <c r="H26" s="125">
        <v>22</v>
      </c>
      <c r="I26" s="146" t="str">
        <f t="shared" si="4"/>
        <v>23</v>
      </c>
      <c r="J26" s="125">
        <v>23</v>
      </c>
      <c r="K26" s="125" t="s">
        <v>3123</v>
      </c>
      <c r="L26" s="125" t="s">
        <v>522</v>
      </c>
      <c r="M26" s="125" t="s">
        <v>3124</v>
      </c>
      <c r="N26" s="125" t="s">
        <v>3125</v>
      </c>
      <c r="O26" s="125" t="s">
        <v>3126</v>
      </c>
      <c r="P26" s="125" t="s">
        <v>542</v>
      </c>
      <c r="Q26" s="126"/>
      <c r="R26" s="126">
        <v>4</v>
      </c>
      <c r="S26" s="126"/>
      <c r="T26" s="126"/>
      <c r="U26" s="6" t="s">
        <v>18625</v>
      </c>
    </row>
    <row r="27" spans="1:21" s="64" customFormat="1" ht="57.6">
      <c r="A27" s="325" t="str">
        <f t="shared" si="0"/>
        <v>blicó oficialmente este plan.</v>
      </c>
      <c r="B27" s="325" t="str">
        <f t="shared" si="1"/>
        <v>23ODS</v>
      </c>
      <c r="C27" s="325" t="str">
        <f t="shared" si="2"/>
        <v>HYODSO2323</v>
      </c>
      <c r="D27" s="325" t="s">
        <v>7879</v>
      </c>
      <c r="E27" s="325" t="s">
        <v>7878</v>
      </c>
      <c r="F27" s="145" t="s">
        <v>18427</v>
      </c>
      <c r="G27" s="146" t="str">
        <f t="shared" si="3"/>
        <v>O23</v>
      </c>
      <c r="H27" s="125">
        <v>23</v>
      </c>
      <c r="I27" s="146" t="str">
        <f t="shared" si="4"/>
        <v>23</v>
      </c>
      <c r="J27" s="125">
        <v>23</v>
      </c>
      <c r="K27" s="125" t="s">
        <v>3127</v>
      </c>
      <c r="L27" s="125" t="s">
        <v>523</v>
      </c>
      <c r="M27" s="125">
        <v>2016</v>
      </c>
      <c r="N27" s="125" t="s">
        <v>3128</v>
      </c>
      <c r="O27" s="125">
        <v>2018</v>
      </c>
      <c r="P27" s="125">
        <v>2019</v>
      </c>
      <c r="Q27" s="126"/>
      <c r="R27" s="126">
        <v>3</v>
      </c>
      <c r="S27" s="126"/>
      <c r="T27" s="126"/>
      <c r="U27" s="6" t="s">
        <v>18624</v>
      </c>
    </row>
    <row r="28" spans="1:21" s="64" customFormat="1" ht="43.2">
      <c r="A28" s="325" t="str">
        <f t="shared" si="0"/>
        <v>l del plan de acción español.</v>
      </c>
      <c r="B28" s="325" t="str">
        <f t="shared" si="1"/>
        <v>24ODS</v>
      </c>
      <c r="C28" s="325" t="str">
        <f t="shared" si="2"/>
        <v>HYODSO2423</v>
      </c>
      <c r="D28" s="325" t="s">
        <v>7879</v>
      </c>
      <c r="E28" s="325" t="s">
        <v>7878</v>
      </c>
      <c r="F28" s="145" t="s">
        <v>18427</v>
      </c>
      <c r="G28" s="146" t="str">
        <f t="shared" si="3"/>
        <v>O24</v>
      </c>
      <c r="H28" s="125">
        <v>24</v>
      </c>
      <c r="I28" s="146" t="str">
        <f t="shared" si="4"/>
        <v>23</v>
      </c>
      <c r="J28" s="125">
        <v>23</v>
      </c>
      <c r="K28" s="125" t="s">
        <v>3129</v>
      </c>
      <c r="L28" s="125" t="s">
        <v>523</v>
      </c>
      <c r="M28" s="125" t="s">
        <v>3130</v>
      </c>
      <c r="N28" s="125" t="s">
        <v>3131</v>
      </c>
      <c r="O28" s="125" t="s">
        <v>3132</v>
      </c>
      <c r="P28" s="125" t="s">
        <v>3133</v>
      </c>
      <c r="Q28" s="126"/>
      <c r="R28" s="126">
        <v>3</v>
      </c>
      <c r="S28" s="126"/>
      <c r="T28" s="126"/>
      <c r="U28" s="6" t="s">
        <v>18623</v>
      </c>
    </row>
    <row r="29" spans="1:21" s="64" customFormat="1" ht="115.2">
      <c r="A29" s="293" t="str">
        <f t="shared" si="0"/>
        <v>el problema de los plásticos.</v>
      </c>
      <c r="B29" s="293" t="str">
        <f t="shared" si="1"/>
        <v>25ODS</v>
      </c>
      <c r="C29" s="293" t="str">
        <f t="shared" si="2"/>
        <v>HYODSO2523</v>
      </c>
      <c r="D29" s="293" t="s">
        <v>7879</v>
      </c>
      <c r="E29" s="293" t="s">
        <v>7878</v>
      </c>
      <c r="F29" s="236" t="s">
        <v>18427</v>
      </c>
      <c r="G29" s="65" t="str">
        <f t="shared" si="3"/>
        <v>O25</v>
      </c>
      <c r="H29" s="66">
        <v>25</v>
      </c>
      <c r="I29" s="65" t="str">
        <f t="shared" si="4"/>
        <v>23</v>
      </c>
      <c r="J29" s="66">
        <v>23</v>
      </c>
      <c r="K29" s="66" t="s">
        <v>2920</v>
      </c>
      <c r="L29" s="66" t="s">
        <v>524</v>
      </c>
      <c r="M29" s="66" t="s">
        <v>3134</v>
      </c>
      <c r="N29" s="66" t="s">
        <v>3135</v>
      </c>
      <c r="O29" s="66" t="s">
        <v>3136</v>
      </c>
      <c r="P29" s="66" t="s">
        <v>3137</v>
      </c>
      <c r="Q29" s="69"/>
      <c r="R29" s="69">
        <v>2</v>
      </c>
      <c r="S29" s="69"/>
      <c r="T29" s="69"/>
      <c r="U29" s="6" t="s">
        <v>18622</v>
      </c>
    </row>
    <row r="30" spans="1:21" s="64" customFormat="1" ht="158.4">
      <c r="A30" s="293" t="str">
        <f t="shared" si="0"/>
        <v>sta afirmación como correcta.</v>
      </c>
      <c r="B30" s="293" t="str">
        <f t="shared" si="1"/>
        <v>26ODS</v>
      </c>
      <c r="C30" s="293" t="str">
        <f t="shared" si="2"/>
        <v>HYODSO2623</v>
      </c>
      <c r="D30" s="293" t="s">
        <v>7879</v>
      </c>
      <c r="E30" s="293" t="s">
        <v>7878</v>
      </c>
      <c r="F30" s="236" t="s">
        <v>18427</v>
      </c>
      <c r="G30" s="65" t="str">
        <f t="shared" si="3"/>
        <v>O26</v>
      </c>
      <c r="H30" s="66">
        <v>26</v>
      </c>
      <c r="I30" s="65" t="str">
        <f t="shared" si="4"/>
        <v>23</v>
      </c>
      <c r="J30" s="66">
        <v>23</v>
      </c>
      <c r="K30" s="66" t="s">
        <v>2920</v>
      </c>
      <c r="L30" s="66" t="s">
        <v>522</v>
      </c>
      <c r="M30" s="66" t="s">
        <v>7105</v>
      </c>
      <c r="N30" s="66" t="s">
        <v>7106</v>
      </c>
      <c r="O30" s="66" t="s">
        <v>7107</v>
      </c>
      <c r="P30" s="66" t="s">
        <v>7108</v>
      </c>
      <c r="Q30" s="69"/>
      <c r="R30" s="69">
        <v>4</v>
      </c>
      <c r="S30" s="69"/>
      <c r="T30" s="69"/>
      <c r="U30" s="6" t="s">
        <v>18621</v>
      </c>
    </row>
    <row r="31" spans="1:21" s="64" customFormat="1" ht="72">
      <c r="A31" s="293" t="str">
        <f t="shared" si="0"/>
        <v xml:space="preserve"> de estos eventos en los ODS.</v>
      </c>
      <c r="B31" s="293" t="str">
        <f t="shared" si="1"/>
        <v>27ODS</v>
      </c>
      <c r="C31" s="293" t="str">
        <f t="shared" si="2"/>
        <v>HYODSO2723</v>
      </c>
      <c r="D31" s="293" t="s">
        <v>7879</v>
      </c>
      <c r="E31" s="293" t="s">
        <v>7878</v>
      </c>
      <c r="F31" s="236" t="s">
        <v>18427</v>
      </c>
      <c r="G31" s="65" t="str">
        <f t="shared" si="3"/>
        <v>O27</v>
      </c>
      <c r="H31" s="66">
        <v>27</v>
      </c>
      <c r="I31" s="65" t="str">
        <f t="shared" si="4"/>
        <v>23</v>
      </c>
      <c r="J31" s="66">
        <v>23</v>
      </c>
      <c r="K31" s="66" t="s">
        <v>7092</v>
      </c>
      <c r="L31" s="66" t="s">
        <v>523</v>
      </c>
      <c r="M31" s="66" t="s">
        <v>7102</v>
      </c>
      <c r="N31" s="66" t="s">
        <v>7103</v>
      </c>
      <c r="O31" s="66" t="s">
        <v>7104</v>
      </c>
      <c r="P31" s="66" t="s">
        <v>171</v>
      </c>
      <c r="Q31" s="69"/>
      <c r="R31" s="69">
        <v>3</v>
      </c>
      <c r="S31" s="69"/>
      <c r="T31" s="69"/>
      <c r="U31" s="6" t="s">
        <v>18620</v>
      </c>
    </row>
    <row r="32" spans="1:21" s="57" customFormat="1" ht="100.8">
      <c r="A32" s="293" t="str">
        <f t="shared" si="0"/>
        <v xml:space="preserve"> con el desarrollo económico.</v>
      </c>
      <c r="B32" s="293" t="str">
        <f t="shared" si="1"/>
        <v>28ODS</v>
      </c>
      <c r="C32" s="293" t="str">
        <f t="shared" si="2"/>
        <v>HYODSO2823</v>
      </c>
      <c r="D32" s="293" t="s">
        <v>7879</v>
      </c>
      <c r="E32" s="293" t="s">
        <v>7878</v>
      </c>
      <c r="F32" s="236" t="s">
        <v>18427</v>
      </c>
      <c r="G32" s="65" t="str">
        <f t="shared" si="3"/>
        <v>O28</v>
      </c>
      <c r="H32" s="66">
        <v>28</v>
      </c>
      <c r="I32" s="65" t="str">
        <f t="shared" si="4"/>
        <v>23</v>
      </c>
      <c r="J32" s="66">
        <v>23</v>
      </c>
      <c r="K32" s="66" t="s">
        <v>7091</v>
      </c>
      <c r="L32" s="66" t="s">
        <v>522</v>
      </c>
      <c r="M32" s="66" t="s">
        <v>7098</v>
      </c>
      <c r="N32" s="66" t="s">
        <v>7099</v>
      </c>
      <c r="O32" s="66" t="s">
        <v>7100</v>
      </c>
      <c r="P32" s="66" t="s">
        <v>7101</v>
      </c>
      <c r="Q32" s="69"/>
      <c r="R32" s="69">
        <v>4</v>
      </c>
      <c r="S32" s="69"/>
      <c r="T32" s="69"/>
      <c r="U32" s="6" t="s">
        <v>18619</v>
      </c>
    </row>
    <row r="33" spans="1:21" s="57" customFormat="1" ht="72">
      <c r="A33" s="293" t="str">
        <f t="shared" si="0"/>
        <v>lizada en el marco del ODS 8.</v>
      </c>
      <c r="B33" s="293" t="str">
        <f t="shared" si="1"/>
        <v>29ODS</v>
      </c>
      <c r="C33" s="293" t="str">
        <f t="shared" si="2"/>
        <v>HYODSO2923</v>
      </c>
      <c r="D33" s="293" t="s">
        <v>7879</v>
      </c>
      <c r="E33" s="293" t="s">
        <v>7878</v>
      </c>
      <c r="F33" s="236" t="s">
        <v>18427</v>
      </c>
      <c r="G33" s="65" t="str">
        <f t="shared" si="3"/>
        <v>O29</v>
      </c>
      <c r="H33" s="66">
        <v>29</v>
      </c>
      <c r="I33" s="65" t="str">
        <f t="shared" si="4"/>
        <v>23</v>
      </c>
      <c r="J33" s="66">
        <v>23</v>
      </c>
      <c r="K33" s="66" t="s">
        <v>18618</v>
      </c>
      <c r="L33" s="66" t="s">
        <v>523</v>
      </c>
      <c r="M33" s="66" t="s">
        <v>18617</v>
      </c>
      <c r="N33" s="66" t="s">
        <v>18616</v>
      </c>
      <c r="O33" s="66" t="s">
        <v>18614</v>
      </c>
      <c r="P33" s="66" t="s">
        <v>18615</v>
      </c>
      <c r="Q33" s="69"/>
      <c r="R33" s="69">
        <v>3</v>
      </c>
      <c r="S33" s="69"/>
      <c r="T33" s="69"/>
      <c r="U33" s="6" t="s">
        <v>18613</v>
      </c>
    </row>
    <row r="34" spans="1:21" s="57" customFormat="1" ht="72">
      <c r="A34" s="60" t="str">
        <f t="shared" si="0"/>
        <v>ualdad y mejorar la economía.</v>
      </c>
      <c r="B34" s="60" t="str">
        <f t="shared" si="1"/>
        <v>30ODS</v>
      </c>
      <c r="C34" s="60" t="str">
        <f t="shared" si="2"/>
        <v>HYODSO3023</v>
      </c>
      <c r="D34" s="60" t="s">
        <v>7879</v>
      </c>
      <c r="E34" s="60" t="s">
        <v>7878</v>
      </c>
      <c r="F34" s="135" t="s">
        <v>18427</v>
      </c>
      <c r="G34" s="58" t="str">
        <f t="shared" si="3"/>
        <v>O30</v>
      </c>
      <c r="H34" s="59">
        <v>30</v>
      </c>
      <c r="I34" s="58" t="str">
        <f t="shared" si="4"/>
        <v>23</v>
      </c>
      <c r="J34" s="59">
        <v>23</v>
      </c>
      <c r="K34" s="59" t="s">
        <v>4748</v>
      </c>
      <c r="L34" s="59" t="s">
        <v>522</v>
      </c>
      <c r="M34" s="59" t="s">
        <v>4749</v>
      </c>
      <c r="N34" s="59" t="s">
        <v>4750</v>
      </c>
      <c r="O34" s="59" t="s">
        <v>4751</v>
      </c>
      <c r="P34" s="59" t="s">
        <v>528</v>
      </c>
      <c r="Q34" s="62"/>
      <c r="R34" s="62">
        <v>4</v>
      </c>
      <c r="S34" s="62"/>
      <c r="T34" s="62"/>
      <c r="U34" s="6" t="s">
        <v>18612</v>
      </c>
    </row>
    <row r="35" spans="1:21" s="57" customFormat="1" ht="57.6">
      <c r="A35" s="60" t="str">
        <f t="shared" ref="A35:A66" si="5">RIGHT(U35,29)</f>
        <v>o aumentar las desigualdades.</v>
      </c>
      <c r="B35" s="60" t="str">
        <f t="shared" ref="B35:B66" si="6">H35&amp;F35</f>
        <v>31ODS</v>
      </c>
      <c r="C35" s="60" t="str">
        <f t="shared" ref="C35:C66" si="7">D35&amp;E35&amp;F35&amp;G35&amp;I35</f>
        <v>HYODSO3123</v>
      </c>
      <c r="D35" s="60" t="s">
        <v>7879</v>
      </c>
      <c r="E35" s="60" t="s">
        <v>7878</v>
      </c>
      <c r="F35" s="135" t="s">
        <v>18427</v>
      </c>
      <c r="G35" s="58" t="str">
        <f t="shared" ref="G35:G66" si="8">IF(H35&lt;9,"OO",IF(H35&lt;99,"O",""))&amp;H35</f>
        <v>O31</v>
      </c>
      <c r="H35" s="59">
        <v>31</v>
      </c>
      <c r="I35" s="58" t="str">
        <f t="shared" ref="I35:I66" si="9">IF(J35&lt;9,"O","")&amp;J35</f>
        <v>23</v>
      </c>
      <c r="J35" s="59">
        <v>23</v>
      </c>
      <c r="K35" s="59" t="s">
        <v>4752</v>
      </c>
      <c r="L35" s="59" t="s">
        <v>522</v>
      </c>
      <c r="M35" s="59" t="s">
        <v>4753</v>
      </c>
      <c r="N35" s="59" t="s">
        <v>4754</v>
      </c>
      <c r="O35" s="59" t="s">
        <v>4755</v>
      </c>
      <c r="P35" s="59" t="s">
        <v>528</v>
      </c>
      <c r="Q35" s="62"/>
      <c r="R35" s="62">
        <v>4</v>
      </c>
      <c r="S35" s="62"/>
      <c r="T35" s="62"/>
      <c r="U35" s="6" t="s">
        <v>18611</v>
      </c>
    </row>
    <row r="36" spans="1:21" s="57" customFormat="1" ht="57.6">
      <c r="A36" s="60" t="str">
        <f t="shared" si="5"/>
        <v xml:space="preserve"> básica específica del ODS 8.</v>
      </c>
      <c r="B36" s="60" t="str">
        <f t="shared" si="6"/>
        <v>32ODS</v>
      </c>
      <c r="C36" s="60" t="str">
        <f t="shared" si="7"/>
        <v>HYODSO3223</v>
      </c>
      <c r="D36" s="60" t="s">
        <v>7879</v>
      </c>
      <c r="E36" s="60" t="s">
        <v>7878</v>
      </c>
      <c r="F36" s="135" t="s">
        <v>18427</v>
      </c>
      <c r="G36" s="58" t="str">
        <f t="shared" si="8"/>
        <v>O32</v>
      </c>
      <c r="H36" s="59">
        <v>32</v>
      </c>
      <c r="I36" s="58" t="str">
        <f t="shared" si="9"/>
        <v>23</v>
      </c>
      <c r="J36" s="59">
        <v>23</v>
      </c>
      <c r="K36" s="59" t="s">
        <v>4983</v>
      </c>
      <c r="L36" s="59" t="s">
        <v>523</v>
      </c>
      <c r="M36" s="59" t="s">
        <v>4984</v>
      </c>
      <c r="N36" s="59" t="s">
        <v>4985</v>
      </c>
      <c r="O36" s="59" t="s">
        <v>4986</v>
      </c>
      <c r="P36" s="59" t="s">
        <v>4987</v>
      </c>
      <c r="Q36" s="62"/>
      <c r="R36" s="62">
        <v>3</v>
      </c>
      <c r="S36" s="62"/>
      <c r="T36" s="62"/>
      <c r="U36" s="6" t="s">
        <v>18610</v>
      </c>
    </row>
    <row r="37" spans="1:21" s="57" customFormat="1" ht="43.2">
      <c r="A37" s="60" t="str">
        <f t="shared" si="5"/>
        <v>os de trabajo a nivel global.</v>
      </c>
      <c r="B37" s="60" t="str">
        <f t="shared" si="6"/>
        <v>33ODS</v>
      </c>
      <c r="C37" s="60" t="str">
        <f t="shared" si="7"/>
        <v>HYODSO3323</v>
      </c>
      <c r="D37" s="60" t="s">
        <v>7879</v>
      </c>
      <c r="E37" s="60" t="s">
        <v>7878</v>
      </c>
      <c r="F37" s="135" t="s">
        <v>18427</v>
      </c>
      <c r="G37" s="58" t="str">
        <f t="shared" si="8"/>
        <v>O33</v>
      </c>
      <c r="H37" s="59">
        <v>33</v>
      </c>
      <c r="I37" s="58" t="str">
        <f t="shared" si="9"/>
        <v>23</v>
      </c>
      <c r="J37" s="59">
        <v>23</v>
      </c>
      <c r="K37" s="59" t="s">
        <v>18609</v>
      </c>
      <c r="L37" s="59" t="s">
        <v>524</v>
      </c>
      <c r="M37" s="59">
        <v>7</v>
      </c>
      <c r="N37" s="59">
        <v>8</v>
      </c>
      <c r="O37" s="59">
        <v>9</v>
      </c>
      <c r="P37" s="59">
        <v>10</v>
      </c>
      <c r="Q37" s="62"/>
      <c r="R37" s="62">
        <v>2</v>
      </c>
      <c r="S37" s="62"/>
      <c r="T37" s="62"/>
      <c r="U37" s="6" t="s">
        <v>18608</v>
      </c>
    </row>
    <row r="38" spans="1:21" s="57" customFormat="1" ht="57.6">
      <c r="A38" s="60" t="str">
        <f t="shared" si="5"/>
        <v>ción y manejo de estos datos.</v>
      </c>
      <c r="B38" s="60" t="str">
        <f t="shared" si="6"/>
        <v>34ODS</v>
      </c>
      <c r="C38" s="60" t="str">
        <f t="shared" si="7"/>
        <v>HYODSO3423</v>
      </c>
      <c r="D38" s="60" t="s">
        <v>7879</v>
      </c>
      <c r="E38" s="60" t="s">
        <v>7878</v>
      </c>
      <c r="F38" s="135" t="s">
        <v>18427</v>
      </c>
      <c r="G38" s="58" t="str">
        <f t="shared" si="8"/>
        <v>O34</v>
      </c>
      <c r="H38" s="59">
        <v>34</v>
      </c>
      <c r="I38" s="58" t="str">
        <f t="shared" si="9"/>
        <v>23</v>
      </c>
      <c r="J38" s="59">
        <v>23</v>
      </c>
      <c r="K38" s="59" t="s">
        <v>7584</v>
      </c>
      <c r="L38" s="59" t="s">
        <v>524</v>
      </c>
      <c r="M38" s="59" t="s">
        <v>7727</v>
      </c>
      <c r="N38" s="59" t="s">
        <v>7728</v>
      </c>
      <c r="O38" s="59" t="s">
        <v>7729</v>
      </c>
      <c r="P38" s="59" t="s">
        <v>1218</v>
      </c>
      <c r="Q38" s="62"/>
      <c r="R38" s="62">
        <v>2</v>
      </c>
      <c r="S38" s="62"/>
      <c r="T38" s="62"/>
      <c r="U38" s="6" t="s">
        <v>18607</v>
      </c>
    </row>
    <row r="39" spans="1:21" s="57" customFormat="1" ht="57.6">
      <c r="A39" s="60" t="str">
        <f t="shared" si="5"/>
        <v xml:space="preserve"> firmantes de la Agenda 2030.</v>
      </c>
      <c r="B39" s="60" t="str">
        <f t="shared" si="6"/>
        <v>35ODS</v>
      </c>
      <c r="C39" s="60" t="str">
        <f t="shared" si="7"/>
        <v>HYODSO3523</v>
      </c>
      <c r="D39" s="60" t="s">
        <v>7879</v>
      </c>
      <c r="E39" s="60" t="s">
        <v>7878</v>
      </c>
      <c r="F39" s="135" t="s">
        <v>18427</v>
      </c>
      <c r="G39" s="58" t="str">
        <f t="shared" si="8"/>
        <v>O35</v>
      </c>
      <c r="H39" s="59">
        <v>35</v>
      </c>
      <c r="I39" s="58" t="str">
        <f t="shared" si="9"/>
        <v>23</v>
      </c>
      <c r="J39" s="59">
        <v>23</v>
      </c>
      <c r="K39" s="59" t="s">
        <v>18606</v>
      </c>
      <c r="L39" s="59" t="s">
        <v>1387</v>
      </c>
      <c r="M39" s="59" t="s">
        <v>18602</v>
      </c>
      <c r="N39" s="59" t="s">
        <v>18605</v>
      </c>
      <c r="O39" s="59" t="s">
        <v>18604</v>
      </c>
      <c r="P39" s="59" t="s">
        <v>18603</v>
      </c>
      <c r="Q39" s="62"/>
      <c r="R39" s="62">
        <v>1</v>
      </c>
      <c r="S39" s="62"/>
      <c r="T39" s="62"/>
      <c r="U39" s="6" t="s">
        <v>18601</v>
      </c>
    </row>
    <row r="40" spans="1:21" s="57" customFormat="1" ht="57.6">
      <c r="A40" s="60" t="str">
        <f t="shared" si="5"/>
        <v xml:space="preserve"> el esfuerzo de recopilación.</v>
      </c>
      <c r="B40" s="60" t="str">
        <f t="shared" si="6"/>
        <v>36ODS</v>
      </c>
      <c r="C40" s="60" t="str">
        <f t="shared" si="7"/>
        <v>HYODSO3623</v>
      </c>
      <c r="D40" s="60" t="s">
        <v>7879</v>
      </c>
      <c r="E40" s="60" t="s">
        <v>7878</v>
      </c>
      <c r="F40" s="135" t="s">
        <v>18427</v>
      </c>
      <c r="G40" s="58" t="str">
        <f t="shared" si="8"/>
        <v>O36</v>
      </c>
      <c r="H40" s="59">
        <v>36</v>
      </c>
      <c r="I40" s="58" t="str">
        <f t="shared" si="9"/>
        <v>23</v>
      </c>
      <c r="J40" s="59">
        <v>23</v>
      </c>
      <c r="K40" s="59" t="s">
        <v>18600</v>
      </c>
      <c r="L40" s="59" t="s">
        <v>1387</v>
      </c>
      <c r="M40" s="59" t="s">
        <v>18597</v>
      </c>
      <c r="N40" s="59" t="s">
        <v>18599</v>
      </c>
      <c r="O40" s="59" t="s">
        <v>18598</v>
      </c>
      <c r="P40" s="59" t="s">
        <v>171</v>
      </c>
      <c r="Q40" s="62"/>
      <c r="R40" s="62">
        <v>1</v>
      </c>
      <c r="S40" s="62"/>
      <c r="T40" s="62"/>
      <c r="U40" s="6" t="s">
        <v>18596</v>
      </c>
    </row>
    <row r="41" spans="1:21" s="57" customFormat="1" ht="72">
      <c r="A41" s="60" t="str">
        <f t="shared" si="5"/>
        <v xml:space="preserve"> de la sociedad a contribuir.</v>
      </c>
      <c r="B41" s="60" t="str">
        <f t="shared" si="6"/>
        <v>37ODS</v>
      </c>
      <c r="C41" s="60" t="str">
        <f t="shared" si="7"/>
        <v>HYODSO3723</v>
      </c>
      <c r="D41" s="60" t="s">
        <v>7879</v>
      </c>
      <c r="E41" s="60" t="s">
        <v>7878</v>
      </c>
      <c r="F41" s="135" t="s">
        <v>18427</v>
      </c>
      <c r="G41" s="58" t="str">
        <f t="shared" si="8"/>
        <v>O37</v>
      </c>
      <c r="H41" s="59">
        <v>37</v>
      </c>
      <c r="I41" s="58" t="str">
        <f t="shared" si="9"/>
        <v>23</v>
      </c>
      <c r="J41" s="59">
        <v>23</v>
      </c>
      <c r="K41" s="59" t="s">
        <v>18595</v>
      </c>
      <c r="L41" s="59" t="s">
        <v>522</v>
      </c>
      <c r="M41" s="59" t="s">
        <v>18594</v>
      </c>
      <c r="N41" s="59" t="s">
        <v>18593</v>
      </c>
      <c r="O41" s="59" t="s">
        <v>18592</v>
      </c>
      <c r="P41" s="59" t="s">
        <v>528</v>
      </c>
      <c r="Q41" s="62"/>
      <c r="R41" s="62">
        <v>4</v>
      </c>
      <c r="S41" s="62"/>
      <c r="T41" s="62"/>
      <c r="U41" s="6" t="s">
        <v>18591</v>
      </c>
    </row>
    <row r="42" spans="1:21" s="33" customFormat="1" ht="43.2">
      <c r="A42" s="60" t="str">
        <f t="shared" si="5"/>
        <v>y económicamente equilibrado.</v>
      </c>
      <c r="B42" s="60" t="str">
        <f t="shared" si="6"/>
        <v>38ODS</v>
      </c>
      <c r="C42" s="60" t="str">
        <f t="shared" si="7"/>
        <v>HYODSO3823</v>
      </c>
      <c r="D42" s="60" t="s">
        <v>7879</v>
      </c>
      <c r="E42" s="60" t="s">
        <v>7878</v>
      </c>
      <c r="F42" s="135" t="s">
        <v>18427</v>
      </c>
      <c r="G42" s="58" t="str">
        <f t="shared" si="8"/>
        <v>O38</v>
      </c>
      <c r="H42" s="59">
        <v>38</v>
      </c>
      <c r="I42" s="58" t="str">
        <f t="shared" si="9"/>
        <v>23</v>
      </c>
      <c r="J42" s="59">
        <v>23</v>
      </c>
      <c r="K42" s="59" t="s">
        <v>18590</v>
      </c>
      <c r="L42" s="59" t="s">
        <v>523</v>
      </c>
      <c r="M42" s="59" t="s">
        <v>18589</v>
      </c>
      <c r="N42" s="59" t="s">
        <v>18588</v>
      </c>
      <c r="O42" s="59" t="s">
        <v>18587</v>
      </c>
      <c r="P42" s="59" t="s">
        <v>171</v>
      </c>
      <c r="Q42" s="62"/>
      <c r="R42" s="62">
        <v>3</v>
      </c>
      <c r="S42" s="62"/>
      <c r="T42" s="62"/>
      <c r="U42" s="6" t="s">
        <v>18586</v>
      </c>
    </row>
    <row r="43" spans="1:21" s="33" customFormat="1" ht="57.6">
      <c r="A43" s="60" t="str">
        <f t="shared" si="5"/>
        <v>principios de sostenibilidad.</v>
      </c>
      <c r="B43" s="60" t="str">
        <f t="shared" si="6"/>
        <v>39ODS</v>
      </c>
      <c r="C43" s="60" t="str">
        <f t="shared" si="7"/>
        <v>HYODSO3923</v>
      </c>
      <c r="D43" s="60" t="s">
        <v>7879</v>
      </c>
      <c r="E43" s="60" t="s">
        <v>7878</v>
      </c>
      <c r="F43" s="135" t="s">
        <v>18427</v>
      </c>
      <c r="G43" s="58" t="str">
        <f t="shared" si="8"/>
        <v>O39</v>
      </c>
      <c r="H43" s="59">
        <v>39</v>
      </c>
      <c r="I43" s="58" t="str">
        <f t="shared" si="9"/>
        <v>23</v>
      </c>
      <c r="J43" s="59">
        <v>23</v>
      </c>
      <c r="K43" s="59" t="s">
        <v>18585</v>
      </c>
      <c r="L43" s="59" t="s">
        <v>523</v>
      </c>
      <c r="M43" s="59" t="s">
        <v>18584</v>
      </c>
      <c r="N43" s="59" t="s">
        <v>18583</v>
      </c>
      <c r="O43" s="59" t="s">
        <v>18581</v>
      </c>
      <c r="P43" s="59" t="s">
        <v>18582</v>
      </c>
      <c r="Q43" s="62"/>
      <c r="R43" s="62">
        <v>3</v>
      </c>
      <c r="S43" s="62"/>
      <c r="T43" s="62"/>
      <c r="U43" s="6" t="s">
        <v>18580</v>
      </c>
    </row>
    <row r="44" spans="1:21" s="33" customFormat="1" ht="43.2">
      <c r="A44" s="263" t="str">
        <f t="shared" si="5"/>
        <v xml:space="preserve"> la pérdida de biodiversidad.</v>
      </c>
      <c r="B44" s="263" t="str">
        <f t="shared" si="6"/>
        <v>40ODS</v>
      </c>
      <c r="C44" s="263" t="str">
        <f t="shared" si="7"/>
        <v>HYODSO4023</v>
      </c>
      <c r="D44" s="263" t="s">
        <v>7879</v>
      </c>
      <c r="E44" s="263" t="s">
        <v>7878</v>
      </c>
      <c r="F44" s="237" t="s">
        <v>18427</v>
      </c>
      <c r="G44" s="233" t="str">
        <f t="shared" si="8"/>
        <v>O40</v>
      </c>
      <c r="H44" s="188">
        <v>40</v>
      </c>
      <c r="I44" s="233" t="str">
        <f t="shared" si="9"/>
        <v>23</v>
      </c>
      <c r="J44" s="188">
        <v>23</v>
      </c>
      <c r="K44" s="188" t="s">
        <v>18579</v>
      </c>
      <c r="L44" s="188" t="s">
        <v>522</v>
      </c>
      <c r="M44" s="188" t="s">
        <v>18578</v>
      </c>
      <c r="N44" s="188" t="s">
        <v>18577</v>
      </c>
      <c r="O44" s="188" t="s">
        <v>18576</v>
      </c>
      <c r="P44" s="188" t="s">
        <v>18575</v>
      </c>
      <c r="Q44" s="189"/>
      <c r="R44" s="189">
        <v>4</v>
      </c>
      <c r="S44" s="189"/>
      <c r="T44" s="189"/>
      <c r="U44" s="6" t="s">
        <v>18574</v>
      </c>
    </row>
    <row r="45" spans="1:21" ht="45" customHeight="1">
      <c r="A45" s="263" t="str">
        <f t="shared" si="5"/>
        <v xml:space="preserve"> pobreza en todas sus formas.</v>
      </c>
      <c r="B45" s="263" t="str">
        <f t="shared" si="6"/>
        <v>41ODS</v>
      </c>
      <c r="C45" s="263" t="str">
        <f t="shared" si="7"/>
        <v>HYODSO4123</v>
      </c>
      <c r="D45" s="263" t="s">
        <v>7879</v>
      </c>
      <c r="E45" s="263" t="s">
        <v>7878</v>
      </c>
      <c r="F45" s="237" t="s">
        <v>18427</v>
      </c>
      <c r="G45" s="233" t="str">
        <f t="shared" si="8"/>
        <v>O41</v>
      </c>
      <c r="H45" s="188">
        <v>41</v>
      </c>
      <c r="I45" s="233" t="str">
        <f t="shared" si="9"/>
        <v>23</v>
      </c>
      <c r="J45" s="188">
        <v>23</v>
      </c>
      <c r="K45" s="188" t="s">
        <v>18573</v>
      </c>
      <c r="L45" s="188" t="s">
        <v>1387</v>
      </c>
      <c r="M45" s="188" t="s">
        <v>18551</v>
      </c>
      <c r="N45" s="188" t="s">
        <v>18572</v>
      </c>
      <c r="O45" s="188" t="s">
        <v>18571</v>
      </c>
      <c r="P45" s="188" t="s">
        <v>18570</v>
      </c>
      <c r="Q45" s="189"/>
      <c r="R45" s="189">
        <v>1</v>
      </c>
      <c r="S45" s="189"/>
      <c r="T45" s="189"/>
      <c r="U45" s="6" t="s">
        <v>18569</v>
      </c>
    </row>
    <row r="46" spans="1:21" ht="57.6">
      <c r="A46" s="263" t="str">
        <f t="shared" si="5"/>
        <v>reso en el desarrollo humano.</v>
      </c>
      <c r="B46" s="263" t="str">
        <f t="shared" si="6"/>
        <v>42ODS</v>
      </c>
      <c r="C46" s="263" t="str">
        <f t="shared" si="7"/>
        <v>HYODSO4223</v>
      </c>
      <c r="D46" s="263" t="s">
        <v>7879</v>
      </c>
      <c r="E46" s="263" t="s">
        <v>7878</v>
      </c>
      <c r="F46" s="237" t="s">
        <v>18427</v>
      </c>
      <c r="G46" s="233" t="str">
        <f t="shared" si="8"/>
        <v>O42</v>
      </c>
      <c r="H46" s="188">
        <v>42</v>
      </c>
      <c r="I46" s="233" t="str">
        <f t="shared" si="9"/>
        <v>23</v>
      </c>
      <c r="J46" s="188">
        <v>23</v>
      </c>
      <c r="K46" s="188" t="s">
        <v>18568</v>
      </c>
      <c r="L46" s="188" t="s">
        <v>1387</v>
      </c>
      <c r="M46" s="188" t="s">
        <v>18564</v>
      </c>
      <c r="N46" s="188" t="s">
        <v>18567</v>
      </c>
      <c r="O46" s="188" t="s">
        <v>18566</v>
      </c>
      <c r="P46" s="188" t="s">
        <v>18565</v>
      </c>
      <c r="Q46" s="189"/>
      <c r="R46" s="189">
        <v>1</v>
      </c>
      <c r="S46" s="189"/>
      <c r="T46" s="189"/>
      <c r="U46" s="6" t="s">
        <v>18563</v>
      </c>
    </row>
    <row r="47" spans="1:21" ht="43.2">
      <c r="A47" s="293" t="str">
        <f t="shared" si="5"/>
        <v>enio de la ONU en Nueva York.</v>
      </c>
      <c r="B47" s="293" t="str">
        <f t="shared" si="6"/>
        <v>43ODS</v>
      </c>
      <c r="C47" s="293" t="str">
        <f t="shared" si="7"/>
        <v>HYODSO4323</v>
      </c>
      <c r="D47" s="293" t="s">
        <v>7879</v>
      </c>
      <c r="E47" s="293" t="s">
        <v>7878</v>
      </c>
      <c r="F47" s="236" t="s">
        <v>18427</v>
      </c>
      <c r="G47" s="65" t="str">
        <f t="shared" si="8"/>
        <v>O43</v>
      </c>
      <c r="H47" s="66">
        <v>43</v>
      </c>
      <c r="I47" s="65" t="str">
        <f t="shared" si="9"/>
        <v>23</v>
      </c>
      <c r="J47" s="66">
        <v>23</v>
      </c>
      <c r="K47" s="66" t="s">
        <v>18562</v>
      </c>
      <c r="L47" s="66" t="s">
        <v>1387</v>
      </c>
      <c r="M47" s="66">
        <v>8</v>
      </c>
      <c r="N47" s="66">
        <v>10</v>
      </c>
      <c r="O47" s="66">
        <v>12</v>
      </c>
      <c r="P47" s="66">
        <v>15</v>
      </c>
      <c r="Q47" s="69"/>
      <c r="R47" s="69">
        <v>1</v>
      </c>
      <c r="S47" s="69"/>
      <c r="T47" s="69"/>
      <c r="U47" s="67" t="s">
        <v>31051</v>
      </c>
    </row>
    <row r="48" spans="1:21" ht="100.8">
      <c r="A48" s="293" t="str">
        <f t="shared" si="5"/>
        <v>palmente entre los gobiernos.</v>
      </c>
      <c r="B48" s="293" t="str">
        <f t="shared" si="6"/>
        <v>44ODS</v>
      </c>
      <c r="C48" s="293" t="str">
        <f t="shared" si="7"/>
        <v>HYODSO4423</v>
      </c>
      <c r="D48" s="293" t="s">
        <v>7879</v>
      </c>
      <c r="E48" s="293" t="s">
        <v>7878</v>
      </c>
      <c r="F48" s="236" t="s">
        <v>18427</v>
      </c>
      <c r="G48" s="65" t="str">
        <f t="shared" si="8"/>
        <v>O44</v>
      </c>
      <c r="H48" s="66">
        <v>44</v>
      </c>
      <c r="I48" s="65" t="str">
        <f t="shared" si="9"/>
        <v>23</v>
      </c>
      <c r="J48" s="66">
        <v>23</v>
      </c>
      <c r="K48" s="66" t="s">
        <v>4285</v>
      </c>
      <c r="L48" s="66" t="s">
        <v>524</v>
      </c>
      <c r="M48" s="66" t="s">
        <v>4286</v>
      </c>
      <c r="N48" s="66" t="s">
        <v>4287</v>
      </c>
      <c r="O48" s="66" t="s">
        <v>170</v>
      </c>
      <c r="P48" s="66" t="s">
        <v>171</v>
      </c>
      <c r="Q48" s="69"/>
      <c r="R48" s="69">
        <v>2</v>
      </c>
      <c r="S48" s="69"/>
      <c r="T48" s="69"/>
      <c r="U48" s="67" t="s">
        <v>18561</v>
      </c>
    </row>
    <row r="49" spans="1:21" ht="158.4">
      <c r="A49" s="293" t="str">
        <f t="shared" si="5"/>
        <v>ctores principales de cambio.</v>
      </c>
      <c r="B49" s="293" t="str">
        <f t="shared" si="6"/>
        <v>45ODS</v>
      </c>
      <c r="C49" s="293" t="str">
        <f t="shared" si="7"/>
        <v>HYODSO4523</v>
      </c>
      <c r="D49" s="293" t="s">
        <v>7879</v>
      </c>
      <c r="E49" s="293" t="s">
        <v>7878</v>
      </c>
      <c r="F49" s="236" t="s">
        <v>18427</v>
      </c>
      <c r="G49" s="236" t="str">
        <f t="shared" si="8"/>
        <v>O45</v>
      </c>
      <c r="H49" s="66">
        <v>45</v>
      </c>
      <c r="I49" s="236" t="str">
        <f t="shared" si="9"/>
        <v>23</v>
      </c>
      <c r="J49" s="66">
        <v>23</v>
      </c>
      <c r="K49" s="66" t="s">
        <v>18560</v>
      </c>
      <c r="L49" s="66" t="s">
        <v>524</v>
      </c>
      <c r="M49" s="66" t="s">
        <v>18559</v>
      </c>
      <c r="N49" s="66" t="s">
        <v>18556</v>
      </c>
      <c r="O49" s="66" t="s">
        <v>18558</v>
      </c>
      <c r="P49" s="66" t="s">
        <v>18557</v>
      </c>
      <c r="Q49" s="69"/>
      <c r="R49" s="69">
        <v>2</v>
      </c>
      <c r="S49" s="69"/>
      <c r="T49" s="69"/>
      <c r="U49" s="66" t="s">
        <v>26449</v>
      </c>
    </row>
    <row r="50" spans="1:21" ht="86.4">
      <c r="A50" s="293" t="str">
        <f t="shared" si="5"/>
        <v>aquí se centra en la pobreza.</v>
      </c>
      <c r="B50" s="293" t="str">
        <f t="shared" si="6"/>
        <v>46ODS</v>
      </c>
      <c r="C50" s="293" t="str">
        <f t="shared" si="7"/>
        <v>HYODSO4623</v>
      </c>
      <c r="D50" s="293" t="s">
        <v>7879</v>
      </c>
      <c r="E50" s="293" t="s">
        <v>7878</v>
      </c>
      <c r="F50" s="236" t="s">
        <v>18427</v>
      </c>
      <c r="G50" s="236" t="str">
        <f t="shared" si="8"/>
        <v>O46</v>
      </c>
      <c r="H50" s="66">
        <v>46</v>
      </c>
      <c r="I50" s="236" t="str">
        <f t="shared" si="9"/>
        <v>23</v>
      </c>
      <c r="J50" s="66">
        <v>23</v>
      </c>
      <c r="K50" s="66" t="s">
        <v>18555</v>
      </c>
      <c r="L50" s="66" t="s">
        <v>524</v>
      </c>
      <c r="M50" s="66" t="s">
        <v>18554</v>
      </c>
      <c r="N50" s="66" t="s">
        <v>18551</v>
      </c>
      <c r="O50" s="66" t="s">
        <v>18553</v>
      </c>
      <c r="P50" s="66" t="s">
        <v>18552</v>
      </c>
      <c r="Q50" s="69"/>
      <c r="R50" s="69">
        <v>2</v>
      </c>
      <c r="S50" s="69"/>
      <c r="T50" s="69"/>
      <c r="U50" s="66" t="s">
        <v>18550</v>
      </c>
    </row>
    <row r="51" spans="1:21" ht="57.6">
      <c r="A51" s="293" t="str">
        <f t="shared" si="5"/>
        <v xml:space="preserve"> diez ejes en la Agenda 2030.</v>
      </c>
      <c r="B51" s="293" t="str">
        <f t="shared" si="6"/>
        <v>47ODS</v>
      </c>
      <c r="C51" s="293" t="str">
        <f t="shared" si="7"/>
        <v>HYODSO4723</v>
      </c>
      <c r="D51" s="293" t="s">
        <v>7879</v>
      </c>
      <c r="E51" s="293" t="s">
        <v>7878</v>
      </c>
      <c r="F51" s="236" t="s">
        <v>18427</v>
      </c>
      <c r="G51" s="236" t="str">
        <f t="shared" si="8"/>
        <v>O47</v>
      </c>
      <c r="H51" s="66">
        <v>47</v>
      </c>
      <c r="I51" s="236" t="str">
        <f t="shared" si="9"/>
        <v>23</v>
      </c>
      <c r="J51" s="66">
        <v>23</v>
      </c>
      <c r="K51" s="66" t="s">
        <v>18549</v>
      </c>
      <c r="L51" s="66" t="s">
        <v>523</v>
      </c>
      <c r="M51" s="66" t="s">
        <v>18548</v>
      </c>
      <c r="N51" s="66" t="s">
        <v>18547</v>
      </c>
      <c r="O51" s="66" t="s">
        <v>18545</v>
      </c>
      <c r="P51" s="66" t="s">
        <v>18546</v>
      </c>
      <c r="Q51" s="69"/>
      <c r="R51" s="69">
        <v>3</v>
      </c>
      <c r="S51" s="69"/>
      <c r="T51" s="69"/>
      <c r="U51" s="66" t="s">
        <v>18544</v>
      </c>
    </row>
    <row r="52" spans="1:21" ht="57.6">
      <c r="A52" s="293" t="str">
        <f t="shared" si="5"/>
        <v xml:space="preserve"> 12 años tampoco es correcto.</v>
      </c>
      <c r="B52" s="293" t="str">
        <f t="shared" si="6"/>
        <v>48ODS</v>
      </c>
      <c r="C52" s="293" t="str">
        <f t="shared" si="7"/>
        <v>HYODSO4823</v>
      </c>
      <c r="D52" s="293" t="s">
        <v>7879</v>
      </c>
      <c r="E52" s="293" t="s">
        <v>7878</v>
      </c>
      <c r="F52" s="236" t="s">
        <v>18427</v>
      </c>
      <c r="G52" s="236" t="str">
        <f t="shared" si="8"/>
        <v>O48</v>
      </c>
      <c r="H52" s="66">
        <v>48</v>
      </c>
      <c r="I52" s="236" t="str">
        <f t="shared" si="9"/>
        <v>23</v>
      </c>
      <c r="J52" s="66">
        <v>23</v>
      </c>
      <c r="K52" s="66" t="s">
        <v>6634</v>
      </c>
      <c r="L52" s="66" t="s">
        <v>524</v>
      </c>
      <c r="M52" s="66" t="s">
        <v>3960</v>
      </c>
      <c r="N52" s="66" t="s">
        <v>6635</v>
      </c>
      <c r="O52" s="66" t="s">
        <v>6636</v>
      </c>
      <c r="P52" s="66" t="s">
        <v>6637</v>
      </c>
      <c r="Q52" s="69"/>
      <c r="R52" s="69">
        <v>2</v>
      </c>
      <c r="S52" s="69"/>
      <c r="T52" s="69"/>
      <c r="U52" s="66" t="s">
        <v>18543</v>
      </c>
    </row>
    <row r="53" spans="1:21" ht="57.6">
      <c r="A53" s="293" t="str">
        <f t="shared" si="5"/>
        <v xml:space="preserve"> total de metas establecidas.</v>
      </c>
      <c r="B53" s="293" t="str">
        <f t="shared" si="6"/>
        <v>49ODS</v>
      </c>
      <c r="C53" s="293" t="str">
        <f t="shared" si="7"/>
        <v>HYODSO4923</v>
      </c>
      <c r="D53" s="293" t="s">
        <v>7879</v>
      </c>
      <c r="E53" s="293" t="s">
        <v>7878</v>
      </c>
      <c r="F53" s="236" t="s">
        <v>18427</v>
      </c>
      <c r="G53" s="236" t="str">
        <f t="shared" si="8"/>
        <v>O49</v>
      </c>
      <c r="H53" s="66">
        <v>49</v>
      </c>
      <c r="I53" s="236" t="str">
        <f t="shared" si="9"/>
        <v>23</v>
      </c>
      <c r="J53" s="66">
        <v>23</v>
      </c>
      <c r="K53" s="66" t="s">
        <v>3165</v>
      </c>
      <c r="L53" s="66" t="s">
        <v>522</v>
      </c>
      <c r="M53" s="66" t="s">
        <v>3174</v>
      </c>
      <c r="N53" s="66" t="s">
        <v>3175</v>
      </c>
      <c r="O53" s="66" t="s">
        <v>3176</v>
      </c>
      <c r="P53" s="66" t="s">
        <v>3166</v>
      </c>
      <c r="Q53" s="69"/>
      <c r="R53" s="69">
        <v>4</v>
      </c>
      <c r="S53" s="69"/>
      <c r="T53" s="69"/>
      <c r="U53" s="66" t="s">
        <v>18542</v>
      </c>
    </row>
    <row r="54" spans="1:21" ht="72">
      <c r="A54" s="293" t="str">
        <f t="shared" si="5"/>
        <v>l establecimiento de los ODS.</v>
      </c>
      <c r="B54" s="293" t="str">
        <f t="shared" si="6"/>
        <v>50ODS</v>
      </c>
      <c r="C54" s="293" t="str">
        <f t="shared" si="7"/>
        <v>HYODSO5023</v>
      </c>
      <c r="D54" s="293" t="s">
        <v>7879</v>
      </c>
      <c r="E54" s="293" t="s">
        <v>7878</v>
      </c>
      <c r="F54" s="236" t="s">
        <v>18427</v>
      </c>
      <c r="G54" s="236" t="str">
        <f t="shared" si="8"/>
        <v>O50</v>
      </c>
      <c r="H54" s="66">
        <v>50</v>
      </c>
      <c r="I54" s="236" t="str">
        <f t="shared" si="9"/>
        <v>23</v>
      </c>
      <c r="J54" s="66">
        <v>23</v>
      </c>
      <c r="K54" s="66" t="s">
        <v>3164</v>
      </c>
      <c r="L54" s="66" t="s">
        <v>524</v>
      </c>
      <c r="M54" s="66">
        <v>2012</v>
      </c>
      <c r="N54" s="66">
        <v>2015</v>
      </c>
      <c r="O54" s="66">
        <v>2016</v>
      </c>
      <c r="P54" s="66">
        <v>2018</v>
      </c>
      <c r="Q54" s="69"/>
      <c r="R54" s="69">
        <v>2</v>
      </c>
      <c r="S54" s="69"/>
      <c r="T54" s="69"/>
      <c r="U54" s="66" t="s">
        <v>18541</v>
      </c>
    </row>
    <row r="55" spans="1:21" ht="57.6">
      <c r="A55" s="293" t="str">
        <f t="shared" si="5"/>
        <v xml:space="preserve"> cantidad total de objetivos.</v>
      </c>
      <c r="B55" s="293" t="str">
        <f t="shared" si="6"/>
        <v>51ODS</v>
      </c>
      <c r="C55" s="293" t="str">
        <f t="shared" si="7"/>
        <v>HYODSO5123</v>
      </c>
      <c r="D55" s="293" t="s">
        <v>7879</v>
      </c>
      <c r="E55" s="293" t="s">
        <v>7878</v>
      </c>
      <c r="F55" s="236" t="s">
        <v>18427</v>
      </c>
      <c r="G55" s="236" t="str">
        <f t="shared" si="8"/>
        <v>O51</v>
      </c>
      <c r="H55" s="66">
        <v>51</v>
      </c>
      <c r="I55" s="236" t="str">
        <f t="shared" si="9"/>
        <v>23</v>
      </c>
      <c r="J55" s="66">
        <v>23</v>
      </c>
      <c r="K55" s="66" t="s">
        <v>3163</v>
      </c>
      <c r="L55" s="66" t="s">
        <v>522</v>
      </c>
      <c r="M55" s="66">
        <v>12</v>
      </c>
      <c r="N55" s="66">
        <v>15</v>
      </c>
      <c r="O55" s="66">
        <v>21</v>
      </c>
      <c r="P55" s="66">
        <v>17</v>
      </c>
      <c r="Q55" s="69"/>
      <c r="R55" s="69">
        <v>4</v>
      </c>
      <c r="S55" s="69"/>
      <c r="T55" s="69"/>
      <c r="U55" s="66" t="s">
        <v>18540</v>
      </c>
    </row>
    <row r="56" spans="1:21" ht="72">
      <c r="A56" s="293" t="str">
        <f t="shared" si="5"/>
        <v xml:space="preserve"> opción B ni C son correctas.</v>
      </c>
      <c r="B56" s="293" t="str">
        <f t="shared" si="6"/>
        <v>52ODS</v>
      </c>
      <c r="C56" s="293" t="str">
        <f t="shared" si="7"/>
        <v>HYODSO5223</v>
      </c>
      <c r="D56" s="293" t="s">
        <v>7879</v>
      </c>
      <c r="E56" s="293" t="s">
        <v>7878</v>
      </c>
      <c r="F56" s="236" t="s">
        <v>18427</v>
      </c>
      <c r="G56" s="236" t="str">
        <f t="shared" si="8"/>
        <v>O52</v>
      </c>
      <c r="H56" s="66">
        <v>52</v>
      </c>
      <c r="I56" s="236" t="str">
        <f t="shared" si="9"/>
        <v>23</v>
      </c>
      <c r="J56" s="66">
        <v>23</v>
      </c>
      <c r="K56" s="66" t="s">
        <v>3162</v>
      </c>
      <c r="L56" s="66" t="s">
        <v>1387</v>
      </c>
      <c r="M56" s="66" t="s">
        <v>3170</v>
      </c>
      <c r="N56" s="66" t="s">
        <v>3171</v>
      </c>
      <c r="O56" s="66" t="s">
        <v>3172</v>
      </c>
      <c r="P56" s="66" t="s">
        <v>3173</v>
      </c>
      <c r="Q56" s="69"/>
      <c r="R56" s="69">
        <v>1</v>
      </c>
      <c r="S56" s="69"/>
      <c r="T56" s="69"/>
      <c r="U56" s="66" t="s">
        <v>18539</v>
      </c>
    </row>
    <row r="57" spans="1:21" ht="72">
      <c r="A57" s="293" t="str">
        <f t="shared" si="5"/>
        <v>e las anteriores es correcta.</v>
      </c>
      <c r="B57" s="293" t="str">
        <f t="shared" si="6"/>
        <v>53ODS</v>
      </c>
      <c r="C57" s="293" t="str">
        <f t="shared" si="7"/>
        <v>HYODSO5323</v>
      </c>
      <c r="D57" s="293" t="s">
        <v>7879</v>
      </c>
      <c r="E57" s="293" t="s">
        <v>7878</v>
      </c>
      <c r="F57" s="236" t="s">
        <v>18427</v>
      </c>
      <c r="G57" s="236" t="str">
        <f t="shared" si="8"/>
        <v>O53</v>
      </c>
      <c r="H57" s="66">
        <v>53</v>
      </c>
      <c r="I57" s="236" t="str">
        <f t="shared" si="9"/>
        <v>23</v>
      </c>
      <c r="J57" s="66">
        <v>23</v>
      </c>
      <c r="K57" s="66" t="s">
        <v>3161</v>
      </c>
      <c r="L57" s="66" t="s">
        <v>524</v>
      </c>
      <c r="M57" s="66" t="s">
        <v>3167</v>
      </c>
      <c r="N57" s="66" t="s">
        <v>3168</v>
      </c>
      <c r="O57" s="66" t="s">
        <v>3169</v>
      </c>
      <c r="P57" s="66" t="s">
        <v>1469</v>
      </c>
      <c r="Q57" s="69"/>
      <c r="R57" s="69">
        <v>2</v>
      </c>
      <c r="S57" s="69"/>
      <c r="T57" s="69"/>
      <c r="U57" s="66" t="s">
        <v>18538</v>
      </c>
    </row>
    <row r="58" spans="1:21" ht="57.6">
      <c r="A58" s="293" t="str">
        <f t="shared" si="5"/>
        <v>son válidas en este contexto.</v>
      </c>
      <c r="B58" s="293" t="str">
        <f t="shared" si="6"/>
        <v>54ODS</v>
      </c>
      <c r="C58" s="293" t="str">
        <f t="shared" si="7"/>
        <v>HYODSO5423</v>
      </c>
      <c r="D58" s="293" t="s">
        <v>7879</v>
      </c>
      <c r="E58" s="293" t="s">
        <v>7878</v>
      </c>
      <c r="F58" s="236" t="s">
        <v>18427</v>
      </c>
      <c r="G58" s="236" t="str">
        <f t="shared" si="8"/>
        <v>O54</v>
      </c>
      <c r="H58" s="66">
        <v>54</v>
      </c>
      <c r="I58" s="236" t="str">
        <f t="shared" si="9"/>
        <v>23</v>
      </c>
      <c r="J58" s="66">
        <v>23</v>
      </c>
      <c r="K58" s="66" t="s">
        <v>3162</v>
      </c>
      <c r="L58" s="66" t="s">
        <v>1387</v>
      </c>
      <c r="M58" s="66" t="s">
        <v>3170</v>
      </c>
      <c r="N58" s="66" t="s">
        <v>3171</v>
      </c>
      <c r="O58" s="66" t="s">
        <v>3172</v>
      </c>
      <c r="P58" s="66" t="s">
        <v>3173</v>
      </c>
      <c r="Q58" s="69"/>
      <c r="R58" s="69">
        <v>1</v>
      </c>
      <c r="S58" s="69"/>
      <c r="T58" s="69"/>
      <c r="U58" s="66" t="s">
        <v>18537</v>
      </c>
    </row>
    <row r="59" spans="1:21" ht="100.8">
      <c r="A59" s="293" t="str">
        <f t="shared" si="5"/>
        <v>dinado a nivel internacional.</v>
      </c>
      <c r="B59" s="293" t="str">
        <f t="shared" si="6"/>
        <v>55ODS</v>
      </c>
      <c r="C59" s="293" t="str">
        <f t="shared" si="7"/>
        <v>HYODSO5523</v>
      </c>
      <c r="D59" s="293" t="s">
        <v>7879</v>
      </c>
      <c r="E59" s="293" t="s">
        <v>7878</v>
      </c>
      <c r="F59" s="236" t="s">
        <v>18427</v>
      </c>
      <c r="G59" s="236" t="str">
        <f t="shared" si="8"/>
        <v>O55</v>
      </c>
      <c r="H59" s="66">
        <v>55</v>
      </c>
      <c r="I59" s="236" t="str">
        <f t="shared" si="9"/>
        <v>23</v>
      </c>
      <c r="J59" s="66">
        <v>23</v>
      </c>
      <c r="K59" s="66" t="s">
        <v>3161</v>
      </c>
      <c r="L59" s="66" t="s">
        <v>524</v>
      </c>
      <c r="M59" s="66" t="s">
        <v>3167</v>
      </c>
      <c r="N59" s="66" t="s">
        <v>3168</v>
      </c>
      <c r="O59" s="66" t="s">
        <v>3169</v>
      </c>
      <c r="P59" s="66" t="s">
        <v>1469</v>
      </c>
      <c r="Q59" s="69"/>
      <c r="R59" s="69">
        <v>2</v>
      </c>
      <c r="S59" s="69"/>
      <c r="T59" s="69"/>
      <c r="U59" s="66" t="s">
        <v>26450</v>
      </c>
    </row>
    <row r="60" spans="1:21" ht="100.8">
      <c r="A60" s="293" t="str">
        <f t="shared" si="5"/>
        <v xml:space="preserve"> lugar de estar disminuyendo.</v>
      </c>
      <c r="B60" s="293" t="str">
        <f t="shared" si="6"/>
        <v>56ODS</v>
      </c>
      <c r="C60" s="293" t="str">
        <f t="shared" si="7"/>
        <v>HYODSO5623</v>
      </c>
      <c r="D60" s="293" t="s">
        <v>7879</v>
      </c>
      <c r="E60" s="293" t="s">
        <v>7878</v>
      </c>
      <c r="F60" s="236" t="s">
        <v>18427</v>
      </c>
      <c r="G60" s="236" t="str">
        <f t="shared" si="8"/>
        <v>O56</v>
      </c>
      <c r="H60" s="66">
        <v>56</v>
      </c>
      <c r="I60" s="236" t="str">
        <f t="shared" si="9"/>
        <v>23</v>
      </c>
      <c r="J60" s="66">
        <v>23</v>
      </c>
      <c r="K60" s="66" t="s">
        <v>18531</v>
      </c>
      <c r="L60" s="66" t="s">
        <v>1387</v>
      </c>
      <c r="M60" s="66" t="s">
        <v>18533</v>
      </c>
      <c r="N60" s="66" t="s">
        <v>18536</v>
      </c>
      <c r="O60" s="66" t="s">
        <v>18535</v>
      </c>
      <c r="P60" s="66" t="s">
        <v>18534</v>
      </c>
      <c r="Q60" s="69"/>
      <c r="R60" s="69">
        <v>1</v>
      </c>
      <c r="S60" s="69"/>
      <c r="T60" s="69"/>
      <c r="U60" s="66" t="s">
        <v>18532</v>
      </c>
    </row>
    <row r="61" spans="1:21" ht="86.4">
      <c r="A61" s="293" t="str">
        <f t="shared" si="5"/>
        <v>ue abarca un esfuerzo global.</v>
      </c>
      <c r="B61" s="293" t="str">
        <f t="shared" si="6"/>
        <v>57ODS</v>
      </c>
      <c r="C61" s="293" t="str">
        <f t="shared" si="7"/>
        <v>HYODSO5723</v>
      </c>
      <c r="D61" s="293" t="s">
        <v>7879</v>
      </c>
      <c r="E61" s="293" t="s">
        <v>7878</v>
      </c>
      <c r="F61" s="236" t="s">
        <v>18427</v>
      </c>
      <c r="G61" s="236" t="str">
        <f t="shared" si="8"/>
        <v>O57</v>
      </c>
      <c r="H61" s="66">
        <v>57</v>
      </c>
      <c r="I61" s="236" t="str">
        <f t="shared" si="9"/>
        <v>23</v>
      </c>
      <c r="J61" s="66">
        <v>23</v>
      </c>
      <c r="K61" s="66" t="s">
        <v>18531</v>
      </c>
      <c r="L61" s="66" t="s">
        <v>524</v>
      </c>
      <c r="M61" s="66" t="s">
        <v>18530</v>
      </c>
      <c r="N61" s="66" t="s">
        <v>18527</v>
      </c>
      <c r="O61" s="66" t="s">
        <v>18529</v>
      </c>
      <c r="P61" s="66" t="s">
        <v>18528</v>
      </c>
      <c r="Q61" s="69"/>
      <c r="R61" s="69">
        <v>2</v>
      </c>
      <c r="S61" s="69"/>
      <c r="T61" s="69"/>
      <c r="U61" s="66" t="s">
        <v>18526</v>
      </c>
    </row>
    <row r="62" spans="1:21" ht="86.4">
      <c r="A62" s="293" t="str">
        <f t="shared" si="5"/>
        <v>lización y acceso financiero.</v>
      </c>
      <c r="B62" s="293" t="str">
        <f t="shared" si="6"/>
        <v>58ODS</v>
      </c>
      <c r="C62" s="293" t="str">
        <f t="shared" si="7"/>
        <v>HYODSO5823</v>
      </c>
      <c r="D62" s="293" t="s">
        <v>7879</v>
      </c>
      <c r="E62" s="293" t="s">
        <v>7878</v>
      </c>
      <c r="F62" s="236" t="s">
        <v>18427</v>
      </c>
      <c r="G62" s="236" t="str">
        <f t="shared" si="8"/>
        <v>O58</v>
      </c>
      <c r="H62" s="66">
        <v>58</v>
      </c>
      <c r="I62" s="236" t="str">
        <f t="shared" si="9"/>
        <v>23</v>
      </c>
      <c r="J62" s="66">
        <v>23</v>
      </c>
      <c r="K62" s="66" t="s">
        <v>18525</v>
      </c>
      <c r="L62" s="66" t="s">
        <v>522</v>
      </c>
      <c r="M62" s="66" t="s">
        <v>18524</v>
      </c>
      <c r="N62" s="66" t="s">
        <v>18523</v>
      </c>
      <c r="O62" s="66" t="s">
        <v>18522</v>
      </c>
      <c r="P62" s="66" t="s">
        <v>18521</v>
      </c>
      <c r="Q62" s="69"/>
      <c r="R62" s="69">
        <v>4</v>
      </c>
      <c r="S62" s="69"/>
      <c r="T62" s="69"/>
      <c r="U62" s="66" t="s">
        <v>18520</v>
      </c>
    </row>
    <row r="63" spans="1:21" ht="100.8">
      <c r="A63" s="293" t="str">
        <f t="shared" si="5"/>
        <v>nformal ante crisis globales.</v>
      </c>
      <c r="B63" s="293" t="str">
        <f t="shared" si="6"/>
        <v>59ODS</v>
      </c>
      <c r="C63" s="293" t="str">
        <f t="shared" si="7"/>
        <v>HYODSO5923</v>
      </c>
      <c r="D63" s="293" t="s">
        <v>7879</v>
      </c>
      <c r="E63" s="293" t="s">
        <v>7878</v>
      </c>
      <c r="F63" s="236" t="s">
        <v>18427</v>
      </c>
      <c r="G63" s="236" t="str">
        <f t="shared" si="8"/>
        <v>O59</v>
      </c>
      <c r="H63" s="66">
        <v>59</v>
      </c>
      <c r="I63" s="236" t="str">
        <f t="shared" si="9"/>
        <v>23</v>
      </c>
      <c r="J63" s="66">
        <v>23</v>
      </c>
      <c r="K63" s="66" t="s">
        <v>18515</v>
      </c>
      <c r="L63" s="66" t="s">
        <v>523</v>
      </c>
      <c r="M63" s="66" t="s">
        <v>18519</v>
      </c>
      <c r="N63" s="66" t="s">
        <v>18518</v>
      </c>
      <c r="O63" s="66" t="s">
        <v>18516</v>
      </c>
      <c r="P63" s="66" t="s">
        <v>18517</v>
      </c>
      <c r="Q63" s="69"/>
      <c r="R63" s="69">
        <v>3</v>
      </c>
      <c r="S63" s="69"/>
      <c r="T63" s="69"/>
      <c r="U63" s="66" t="s">
        <v>26451</v>
      </c>
    </row>
    <row r="64" spans="1:21" ht="86.4">
      <c r="A64" s="293" t="str">
        <f t="shared" si="5"/>
        <v>istintos sectores y regiones.</v>
      </c>
      <c r="B64" s="293" t="str">
        <f t="shared" si="6"/>
        <v>60ODS</v>
      </c>
      <c r="C64" s="293" t="str">
        <f t="shared" si="7"/>
        <v>HYODSO6023</v>
      </c>
      <c r="D64" s="293" t="s">
        <v>7879</v>
      </c>
      <c r="E64" s="293" t="s">
        <v>7878</v>
      </c>
      <c r="F64" s="236" t="s">
        <v>18427</v>
      </c>
      <c r="G64" s="236" t="str">
        <f t="shared" si="8"/>
        <v>O60</v>
      </c>
      <c r="H64" s="66">
        <v>60</v>
      </c>
      <c r="I64" s="236" t="str">
        <f t="shared" si="9"/>
        <v>23</v>
      </c>
      <c r="J64" s="66">
        <v>23</v>
      </c>
      <c r="K64" s="66" t="s">
        <v>18515</v>
      </c>
      <c r="L64" s="66" t="s">
        <v>523</v>
      </c>
      <c r="M64" s="66" t="s">
        <v>18514</v>
      </c>
      <c r="N64" s="66" t="s">
        <v>18513</v>
      </c>
      <c r="O64" s="66" t="s">
        <v>18511</v>
      </c>
      <c r="P64" s="66" t="s">
        <v>18512</v>
      </c>
      <c r="Q64" s="69"/>
      <c r="R64" s="69">
        <v>3</v>
      </c>
      <c r="S64" s="69"/>
      <c r="T64" s="69"/>
      <c r="U64" s="66" t="s">
        <v>26452</v>
      </c>
    </row>
    <row r="65" spans="1:21" ht="86.4">
      <c r="A65" s="293" t="str">
        <f t="shared" si="5"/>
        <v>, pero no estructuran la EDS.</v>
      </c>
      <c r="B65" s="293" t="str">
        <f t="shared" si="6"/>
        <v>61ODS</v>
      </c>
      <c r="C65" s="293" t="str">
        <f t="shared" si="7"/>
        <v>HYODSO6123</v>
      </c>
      <c r="D65" s="293" t="s">
        <v>7879</v>
      </c>
      <c r="E65" s="293" t="s">
        <v>7878</v>
      </c>
      <c r="F65" s="236" t="s">
        <v>18427</v>
      </c>
      <c r="G65" s="236" t="str">
        <f t="shared" si="8"/>
        <v>O61</v>
      </c>
      <c r="H65" s="66">
        <v>61</v>
      </c>
      <c r="I65" s="236" t="str">
        <f t="shared" si="9"/>
        <v>23</v>
      </c>
      <c r="J65" s="66">
        <v>23</v>
      </c>
      <c r="K65" s="66" t="s">
        <v>18510</v>
      </c>
      <c r="L65" s="66" t="s">
        <v>524</v>
      </c>
      <c r="M65" s="66" t="s">
        <v>18509</v>
      </c>
      <c r="N65" s="66" t="s">
        <v>18506</v>
      </c>
      <c r="O65" s="66" t="s">
        <v>18508</v>
      </c>
      <c r="P65" s="66" t="s">
        <v>18507</v>
      </c>
      <c r="Q65" s="69"/>
      <c r="R65" s="69">
        <v>2</v>
      </c>
      <c r="S65" s="69"/>
      <c r="T65" s="69"/>
      <c r="U65" s="66" t="s">
        <v>18505</v>
      </c>
    </row>
    <row r="66" spans="1:21" ht="86.4">
      <c r="A66" s="293" t="str">
        <f t="shared" si="5"/>
        <v>ene la potestad de aprobarlo.</v>
      </c>
      <c r="B66" s="293" t="str">
        <f t="shared" si="6"/>
        <v>62ODS</v>
      </c>
      <c r="C66" s="293" t="str">
        <f t="shared" si="7"/>
        <v>HYODSO6223</v>
      </c>
      <c r="D66" s="293" t="s">
        <v>7879</v>
      </c>
      <c r="E66" s="293" t="s">
        <v>7878</v>
      </c>
      <c r="F66" s="236" t="s">
        <v>18427</v>
      </c>
      <c r="G66" s="236" t="str">
        <f t="shared" si="8"/>
        <v>O62</v>
      </c>
      <c r="H66" s="66">
        <v>62</v>
      </c>
      <c r="I66" s="236" t="str">
        <f t="shared" si="9"/>
        <v>23</v>
      </c>
      <c r="J66" s="66">
        <v>23</v>
      </c>
      <c r="K66" s="66" t="s">
        <v>18504</v>
      </c>
      <c r="L66" s="66" t="s">
        <v>524</v>
      </c>
      <c r="M66" s="66" t="s">
        <v>18503</v>
      </c>
      <c r="N66" s="66" t="s">
        <v>50</v>
      </c>
      <c r="O66" s="66" t="s">
        <v>18502</v>
      </c>
      <c r="P66" s="66" t="s">
        <v>18501</v>
      </c>
      <c r="Q66" s="69"/>
      <c r="R66" s="69">
        <v>2</v>
      </c>
      <c r="S66" s="69"/>
      <c r="T66" s="69"/>
      <c r="U66" s="66" t="s">
        <v>18500</v>
      </c>
    </row>
    <row r="67" spans="1:21" ht="86.4">
      <c r="A67" s="293" t="str">
        <f t="shared" ref="A67:A98" si="10">RIGHT(U67,29)</f>
        <v xml:space="preserve"> cada objetivo de desarrollo.</v>
      </c>
      <c r="B67" s="293" t="str">
        <f t="shared" ref="B67:B77" si="11">H67&amp;F67</f>
        <v>63ODS</v>
      </c>
      <c r="C67" s="293" t="str">
        <f t="shared" ref="C67:C98" si="12">D67&amp;E67&amp;F67&amp;G67&amp;I67</f>
        <v>HYODSO6323</v>
      </c>
      <c r="D67" s="293" t="s">
        <v>7879</v>
      </c>
      <c r="E67" s="293" t="s">
        <v>7878</v>
      </c>
      <c r="F67" s="236" t="s">
        <v>18427</v>
      </c>
      <c r="G67" s="236" t="str">
        <f t="shared" ref="G67:G98" si="13">IF(H67&lt;9,"OO",IF(H67&lt;99,"O",""))&amp;H67</f>
        <v>O63</v>
      </c>
      <c r="H67" s="66">
        <v>63</v>
      </c>
      <c r="I67" s="236" t="str">
        <f t="shared" ref="I67:I98" si="14">IF(J67&lt;9,"O","")&amp;J67</f>
        <v>23</v>
      </c>
      <c r="J67" s="66">
        <v>23</v>
      </c>
      <c r="K67" s="66" t="s">
        <v>18499</v>
      </c>
      <c r="L67" s="66" t="s">
        <v>523</v>
      </c>
      <c r="M67" s="66" t="s">
        <v>18498</v>
      </c>
      <c r="N67" s="66" t="s">
        <v>18497</v>
      </c>
      <c r="O67" s="66" t="s">
        <v>18495</v>
      </c>
      <c r="P67" s="66" t="s">
        <v>18496</v>
      </c>
      <c r="Q67" s="69"/>
      <c r="R67" s="69">
        <v>3</v>
      </c>
      <c r="S67" s="69"/>
      <c r="T67" s="69"/>
      <c r="U67" s="66" t="s">
        <v>18494</v>
      </c>
    </row>
    <row r="68" spans="1:21" ht="86.4">
      <c r="A68" s="293" t="str">
        <f t="shared" si="10"/>
        <v xml:space="preserve"> es el foco de este contexto.</v>
      </c>
      <c r="B68" s="293" t="str">
        <f t="shared" si="11"/>
        <v>64ODS</v>
      </c>
      <c r="C68" s="293" t="str">
        <f t="shared" si="12"/>
        <v>HYODSO6423</v>
      </c>
      <c r="D68" s="293" t="s">
        <v>7879</v>
      </c>
      <c r="E68" s="293" t="s">
        <v>7878</v>
      </c>
      <c r="F68" s="236" t="s">
        <v>18427</v>
      </c>
      <c r="G68" s="236" t="str">
        <f t="shared" si="13"/>
        <v>O64</v>
      </c>
      <c r="H68" s="66">
        <v>64</v>
      </c>
      <c r="I68" s="236" t="str">
        <f t="shared" si="14"/>
        <v>23</v>
      </c>
      <c r="J68" s="66">
        <v>23</v>
      </c>
      <c r="K68" s="66" t="s">
        <v>18493</v>
      </c>
      <c r="L68" s="66" t="s">
        <v>523</v>
      </c>
      <c r="M68" s="66" t="s">
        <v>18492</v>
      </c>
      <c r="N68" s="66" t="s">
        <v>18491</v>
      </c>
      <c r="O68" s="66" t="s">
        <v>18489</v>
      </c>
      <c r="P68" s="66" t="s">
        <v>18490</v>
      </c>
      <c r="Q68" s="69"/>
      <c r="R68" s="69">
        <v>3</v>
      </c>
      <c r="S68" s="69"/>
      <c r="T68" s="69"/>
      <c r="U68" s="66" t="s">
        <v>18488</v>
      </c>
    </row>
    <row r="69" spans="1:21" ht="72">
      <c r="A69" s="293" t="str">
        <f t="shared" si="10"/>
        <v xml:space="preserve"> sino con el trabajo decente.</v>
      </c>
      <c r="B69" s="293" t="str">
        <f t="shared" si="11"/>
        <v>65ODS</v>
      </c>
      <c r="C69" s="293" t="str">
        <f t="shared" si="12"/>
        <v>HYODSO6523</v>
      </c>
      <c r="D69" s="293" t="s">
        <v>7879</v>
      </c>
      <c r="E69" s="293" t="s">
        <v>7878</v>
      </c>
      <c r="F69" s="236" t="s">
        <v>18427</v>
      </c>
      <c r="G69" s="236" t="str">
        <f t="shared" si="13"/>
        <v>O65</v>
      </c>
      <c r="H69" s="66">
        <v>65</v>
      </c>
      <c r="I69" s="236" t="str">
        <f t="shared" si="14"/>
        <v>23</v>
      </c>
      <c r="J69" s="66">
        <v>23</v>
      </c>
      <c r="K69" s="66" t="s">
        <v>18487</v>
      </c>
      <c r="L69" s="66" t="s">
        <v>524</v>
      </c>
      <c r="M69" s="66" t="s">
        <v>18486</v>
      </c>
      <c r="N69" s="66" t="s">
        <v>18483</v>
      </c>
      <c r="O69" s="66" t="s">
        <v>18485</v>
      </c>
      <c r="P69" s="66" t="s">
        <v>18484</v>
      </c>
      <c r="Q69" s="69"/>
      <c r="R69" s="69">
        <v>2</v>
      </c>
      <c r="S69" s="69"/>
      <c r="T69" s="69"/>
      <c r="U69" s="66" t="s">
        <v>18482</v>
      </c>
    </row>
    <row r="70" spans="1:21" ht="100.8">
      <c r="A70" s="293" t="str">
        <f t="shared" si="10"/>
        <v xml:space="preserve"> de la negociación colectiva.</v>
      </c>
      <c r="B70" s="293" t="str">
        <f t="shared" si="11"/>
        <v>66ODS</v>
      </c>
      <c r="C70" s="293" t="str">
        <f t="shared" si="12"/>
        <v>HYODSO6623</v>
      </c>
      <c r="D70" s="293" t="s">
        <v>7879</v>
      </c>
      <c r="E70" s="293" t="s">
        <v>7878</v>
      </c>
      <c r="F70" s="236" t="s">
        <v>18427</v>
      </c>
      <c r="G70" s="236" t="str">
        <f t="shared" si="13"/>
        <v>O66</v>
      </c>
      <c r="H70" s="66">
        <v>66</v>
      </c>
      <c r="I70" s="236" t="str">
        <f t="shared" si="14"/>
        <v>23</v>
      </c>
      <c r="J70" s="66">
        <v>23</v>
      </c>
      <c r="K70" s="66" t="s">
        <v>18481</v>
      </c>
      <c r="L70" s="66" t="s">
        <v>524</v>
      </c>
      <c r="M70" s="66" t="s">
        <v>18480</v>
      </c>
      <c r="N70" s="66" t="s">
        <v>18477</v>
      </c>
      <c r="O70" s="66" t="s">
        <v>18479</v>
      </c>
      <c r="P70" s="66" t="s">
        <v>18478</v>
      </c>
      <c r="Q70" s="69"/>
      <c r="R70" s="69">
        <v>2</v>
      </c>
      <c r="S70" s="69"/>
      <c r="T70" s="69"/>
      <c r="U70" s="66" t="s">
        <v>18476</v>
      </c>
    </row>
    <row r="71" spans="1:21" ht="129.6">
      <c r="A71" s="293" t="str">
        <f t="shared" si="10"/>
        <v>tiva de empleo aquí descrita.</v>
      </c>
      <c r="B71" s="293" t="str">
        <f t="shared" si="11"/>
        <v>67ODS</v>
      </c>
      <c r="C71" s="293" t="str">
        <f t="shared" si="12"/>
        <v>HYODSO6723</v>
      </c>
      <c r="D71" s="293" t="s">
        <v>7879</v>
      </c>
      <c r="E71" s="293" t="s">
        <v>7878</v>
      </c>
      <c r="F71" s="236" t="s">
        <v>18427</v>
      </c>
      <c r="G71" s="236" t="str">
        <f t="shared" si="13"/>
        <v>O67</v>
      </c>
      <c r="H71" s="66">
        <v>67</v>
      </c>
      <c r="I71" s="236" t="str">
        <f t="shared" si="14"/>
        <v>23</v>
      </c>
      <c r="J71" s="66">
        <v>23</v>
      </c>
      <c r="K71" s="66" t="s">
        <v>18475</v>
      </c>
      <c r="L71" s="66" t="s">
        <v>1387</v>
      </c>
      <c r="M71" s="66" t="s">
        <v>18471</v>
      </c>
      <c r="N71" s="66" t="s">
        <v>18474</v>
      </c>
      <c r="O71" s="66" t="s">
        <v>18473</v>
      </c>
      <c r="P71" s="66" t="s">
        <v>18472</v>
      </c>
      <c r="Q71" s="69"/>
      <c r="R71" s="69">
        <v>1</v>
      </c>
      <c r="S71" s="69"/>
      <c r="T71" s="69"/>
      <c r="U71" s="66" t="s">
        <v>18470</v>
      </c>
    </row>
    <row r="72" spans="1:21" ht="100.8">
      <c r="A72" s="293" t="str">
        <f t="shared" si="10"/>
        <v>uridad y salud en el trabajo.</v>
      </c>
      <c r="B72" s="293" t="str">
        <f t="shared" si="11"/>
        <v>68ODS</v>
      </c>
      <c r="C72" s="293" t="str">
        <f t="shared" si="12"/>
        <v>HYODSO6823</v>
      </c>
      <c r="D72" s="293" t="s">
        <v>7879</v>
      </c>
      <c r="E72" s="293" t="s">
        <v>7878</v>
      </c>
      <c r="F72" s="236" t="s">
        <v>18427</v>
      </c>
      <c r="G72" s="236" t="str">
        <f t="shared" si="13"/>
        <v>O68</v>
      </c>
      <c r="H72" s="66">
        <v>68</v>
      </c>
      <c r="I72" s="236" t="str">
        <f t="shared" si="14"/>
        <v>23</v>
      </c>
      <c r="J72" s="66">
        <v>23</v>
      </c>
      <c r="K72" s="66" t="s">
        <v>18469</v>
      </c>
      <c r="L72" s="66" t="s">
        <v>1387</v>
      </c>
      <c r="M72" s="66" t="s">
        <v>18465</v>
      </c>
      <c r="N72" s="66" t="s">
        <v>18468</v>
      </c>
      <c r="O72" s="66" t="s">
        <v>18467</v>
      </c>
      <c r="P72" s="66" t="s">
        <v>18466</v>
      </c>
      <c r="Q72" s="69"/>
      <c r="R72" s="69">
        <v>1</v>
      </c>
      <c r="S72" s="69"/>
      <c r="T72" s="69"/>
      <c r="U72" s="66" t="s">
        <v>18464</v>
      </c>
    </row>
    <row r="73" spans="1:21" ht="72">
      <c r="A73" s="293" t="str">
        <f t="shared" si="10"/>
        <v>ara la Agenda 2030 y los ODS.</v>
      </c>
      <c r="B73" s="293" t="str">
        <f t="shared" si="11"/>
        <v>69ODS</v>
      </c>
      <c r="C73" s="293" t="str">
        <f t="shared" si="12"/>
        <v>HYODSO6923</v>
      </c>
      <c r="D73" s="293" t="s">
        <v>7879</v>
      </c>
      <c r="E73" s="293" t="s">
        <v>7878</v>
      </c>
      <c r="F73" s="236" t="s">
        <v>18427</v>
      </c>
      <c r="G73" s="236" t="str">
        <f t="shared" si="13"/>
        <v>O69</v>
      </c>
      <c r="H73" s="66">
        <v>69</v>
      </c>
      <c r="I73" s="236" t="str">
        <f t="shared" si="14"/>
        <v>23</v>
      </c>
      <c r="J73" s="66">
        <v>23</v>
      </c>
      <c r="K73" s="66" t="s">
        <v>18463</v>
      </c>
      <c r="L73" s="66" t="s">
        <v>1387</v>
      </c>
      <c r="M73" s="66" t="s">
        <v>18459</v>
      </c>
      <c r="N73" s="66" t="s">
        <v>18462</v>
      </c>
      <c r="O73" s="66" t="s">
        <v>18461</v>
      </c>
      <c r="P73" s="66" t="s">
        <v>18460</v>
      </c>
      <c r="Q73" s="69"/>
      <c r="R73" s="69">
        <v>1</v>
      </c>
      <c r="S73" s="69"/>
      <c r="T73" s="69"/>
      <c r="U73" s="66" t="s">
        <v>18458</v>
      </c>
    </row>
    <row r="74" spans="1:21" ht="72">
      <c r="A74" s="293" t="str">
        <f t="shared" si="10"/>
        <v>stablecida en la Agenda 2030.</v>
      </c>
      <c r="B74" s="293" t="str">
        <f t="shared" si="11"/>
        <v>70ODS</v>
      </c>
      <c r="C74" s="293" t="str">
        <f t="shared" si="12"/>
        <v>HYODSO7023</v>
      </c>
      <c r="D74" s="293" t="s">
        <v>7879</v>
      </c>
      <c r="E74" s="293" t="s">
        <v>7878</v>
      </c>
      <c r="F74" s="236" t="s">
        <v>18427</v>
      </c>
      <c r="G74" s="236" t="str">
        <f t="shared" si="13"/>
        <v>O70</v>
      </c>
      <c r="H74" s="66">
        <v>70</v>
      </c>
      <c r="I74" s="236" t="str">
        <f t="shared" si="14"/>
        <v>23</v>
      </c>
      <c r="J74" s="66">
        <v>23</v>
      </c>
      <c r="K74" s="66" t="s">
        <v>18457</v>
      </c>
      <c r="L74" s="66" t="s">
        <v>524</v>
      </c>
      <c r="M74" s="66" t="s">
        <v>18456</v>
      </c>
      <c r="N74" s="66" t="s">
        <v>18453</v>
      </c>
      <c r="O74" s="66" t="s">
        <v>18455</v>
      </c>
      <c r="P74" s="66" t="s">
        <v>18454</v>
      </c>
      <c r="Q74" s="69"/>
      <c r="R74" s="69">
        <v>2</v>
      </c>
      <c r="S74" s="69"/>
      <c r="T74" s="69"/>
      <c r="U74" s="66" t="s">
        <v>18452</v>
      </c>
    </row>
    <row r="75" spans="1:21" ht="72">
      <c r="A75" s="293" t="str">
        <f t="shared" si="10"/>
        <v xml:space="preserve"> de inicio de la Agenda 2030.</v>
      </c>
      <c r="B75" s="293" t="str">
        <f t="shared" si="11"/>
        <v>71ODS</v>
      </c>
      <c r="C75" s="293" t="str">
        <f t="shared" si="12"/>
        <v>HYODSO7123</v>
      </c>
      <c r="D75" s="293" t="s">
        <v>7879</v>
      </c>
      <c r="E75" s="293" t="s">
        <v>7878</v>
      </c>
      <c r="F75" s="236" t="s">
        <v>18427</v>
      </c>
      <c r="G75" s="236" t="str">
        <f t="shared" si="13"/>
        <v>O71</v>
      </c>
      <c r="H75" s="66">
        <v>71</v>
      </c>
      <c r="I75" s="236" t="str">
        <f t="shared" si="14"/>
        <v>23</v>
      </c>
      <c r="J75" s="66">
        <v>23</v>
      </c>
      <c r="K75" s="66" t="s">
        <v>18451</v>
      </c>
      <c r="L75" s="66" t="s">
        <v>522</v>
      </c>
      <c r="M75" s="66" t="s">
        <v>18450</v>
      </c>
      <c r="N75" s="66" t="s">
        <v>18449</v>
      </c>
      <c r="O75" s="66" t="s">
        <v>18448</v>
      </c>
      <c r="P75" s="66" t="s">
        <v>18447</v>
      </c>
      <c r="Q75" s="69"/>
      <c r="R75" s="69">
        <v>4</v>
      </c>
      <c r="S75" s="69"/>
      <c r="T75" s="69"/>
      <c r="U75" s="66" t="s">
        <v>18446</v>
      </c>
    </row>
    <row r="76" spans="1:21" ht="72">
      <c r="A76" s="293" t="str">
        <f t="shared" si="10"/>
        <v>n eje central de esta agenda.</v>
      </c>
      <c r="B76" s="293" t="str">
        <f t="shared" si="11"/>
        <v>72ODS</v>
      </c>
      <c r="C76" s="293" t="str">
        <f t="shared" si="12"/>
        <v>HYODSO7223</v>
      </c>
      <c r="D76" s="293" t="s">
        <v>7879</v>
      </c>
      <c r="E76" s="293" t="s">
        <v>7878</v>
      </c>
      <c r="F76" s="236" t="s">
        <v>18427</v>
      </c>
      <c r="G76" s="236" t="str">
        <f t="shared" si="13"/>
        <v>O72</v>
      </c>
      <c r="H76" s="66">
        <v>72</v>
      </c>
      <c r="I76" s="236" t="str">
        <f t="shared" si="14"/>
        <v>23</v>
      </c>
      <c r="J76" s="66">
        <v>23</v>
      </c>
      <c r="K76" s="66" t="s">
        <v>18445</v>
      </c>
      <c r="L76" s="66" t="s">
        <v>524</v>
      </c>
      <c r="M76" s="66" t="s">
        <v>18444</v>
      </c>
      <c r="N76" s="66" t="s">
        <v>18441</v>
      </c>
      <c r="O76" s="66" t="s">
        <v>18443</v>
      </c>
      <c r="P76" s="66" t="s">
        <v>18442</v>
      </c>
      <c r="Q76" s="69"/>
      <c r="R76" s="69">
        <v>2</v>
      </c>
      <c r="S76" s="69"/>
      <c r="T76" s="69"/>
      <c r="U76" s="66" t="s">
        <v>18440</v>
      </c>
    </row>
    <row r="77" spans="1:21" ht="72">
      <c r="A77" s="293" t="str">
        <f t="shared" si="10"/>
        <v xml:space="preserve"> y el lanzamiento de los ODS.</v>
      </c>
      <c r="B77" s="293" t="str">
        <f t="shared" si="11"/>
        <v>73ODS</v>
      </c>
      <c r="C77" s="293" t="str">
        <f t="shared" si="12"/>
        <v>HYODSO7323</v>
      </c>
      <c r="D77" s="293" t="s">
        <v>7879</v>
      </c>
      <c r="E77" s="293" t="s">
        <v>7878</v>
      </c>
      <c r="F77" s="236" t="s">
        <v>18427</v>
      </c>
      <c r="G77" s="236" t="str">
        <f t="shared" si="13"/>
        <v>O73</v>
      </c>
      <c r="H77" s="66">
        <v>73</v>
      </c>
      <c r="I77" s="236" t="str">
        <f t="shared" si="14"/>
        <v>23</v>
      </c>
      <c r="J77" s="66">
        <v>23</v>
      </c>
      <c r="K77" s="293" t="s">
        <v>18439</v>
      </c>
      <c r="L77" s="293" t="s">
        <v>524</v>
      </c>
      <c r="M77" s="293" t="s">
        <v>18438</v>
      </c>
      <c r="N77" s="293" t="s">
        <v>18435</v>
      </c>
      <c r="O77" s="293" t="s">
        <v>18437</v>
      </c>
      <c r="P77" s="66" t="s">
        <v>18436</v>
      </c>
      <c r="Q77" s="69"/>
      <c r="R77" s="69">
        <v>2</v>
      </c>
      <c r="S77" s="69"/>
      <c r="T77" s="69"/>
      <c r="U77" s="66" t="s">
        <v>18434</v>
      </c>
    </row>
    <row r="78" spans="1:21" ht="100.8">
      <c r="A78" s="293" t="str">
        <f t="shared" si="10"/>
        <v xml:space="preserve"> los Diputados y del Senado.”</v>
      </c>
      <c r="B78" s="10"/>
      <c r="C78" s="10" t="str">
        <f t="shared" si="12"/>
        <v>HYODS17323</v>
      </c>
      <c r="D78" s="10" t="s">
        <v>7879</v>
      </c>
      <c r="E78" s="10" t="s">
        <v>7878</v>
      </c>
      <c r="F78" s="19" t="s">
        <v>18427</v>
      </c>
      <c r="G78" s="19" t="str">
        <f t="shared" si="13"/>
        <v>173</v>
      </c>
      <c r="H78" s="12">
        <v>173</v>
      </c>
      <c r="I78" s="19" t="str">
        <f t="shared" si="14"/>
        <v>23</v>
      </c>
      <c r="J78" s="12">
        <v>23</v>
      </c>
      <c r="K78" s="358" t="s">
        <v>30619</v>
      </c>
      <c r="L78" s="359" t="s">
        <v>544</v>
      </c>
      <c r="M78" s="358" t="s">
        <v>30618</v>
      </c>
      <c r="N78" s="358" t="s">
        <v>30617</v>
      </c>
      <c r="O78" s="358" t="s">
        <v>30616</v>
      </c>
      <c r="P78" s="358" t="s">
        <v>30615</v>
      </c>
      <c r="Q78" s="360"/>
      <c r="R78" s="360">
        <v>4</v>
      </c>
      <c r="S78" s="360"/>
      <c r="T78" s="360"/>
      <c r="U78" s="361" t="s">
        <v>30614</v>
      </c>
    </row>
    <row r="79" spans="1:21" ht="72">
      <c r="A79" s="293" t="str">
        <f t="shared" si="10"/>
        <v>ura y los productos locales.”</v>
      </c>
      <c r="B79" s="10"/>
      <c r="C79" s="10" t="str">
        <f t="shared" si="12"/>
        <v>HYODS17423</v>
      </c>
      <c r="D79" s="10" t="s">
        <v>7879</v>
      </c>
      <c r="E79" s="10" t="s">
        <v>7878</v>
      </c>
      <c r="F79" s="19" t="s">
        <v>18427</v>
      </c>
      <c r="G79" s="19" t="str">
        <f t="shared" si="13"/>
        <v>174</v>
      </c>
      <c r="H79" s="12">
        <v>174</v>
      </c>
      <c r="I79" s="19" t="str">
        <f t="shared" si="14"/>
        <v>23</v>
      </c>
      <c r="J79" s="12">
        <v>23</v>
      </c>
      <c r="K79" s="358" t="s">
        <v>30613</v>
      </c>
      <c r="L79" s="359" t="s">
        <v>522</v>
      </c>
      <c r="M79" s="358" t="s">
        <v>30612</v>
      </c>
      <c r="N79" s="358" t="s">
        <v>30611</v>
      </c>
      <c r="O79" s="358" t="s">
        <v>30610</v>
      </c>
      <c r="P79" s="358" t="s">
        <v>30609</v>
      </c>
      <c r="Q79" s="360"/>
      <c r="R79" s="360">
        <v>4</v>
      </c>
      <c r="S79" s="360"/>
      <c r="T79" s="360"/>
      <c r="U79" s="358" t="s">
        <v>30608</v>
      </c>
    </row>
    <row r="80" spans="1:21" ht="86.4">
      <c r="A80" s="293" t="str">
        <f t="shared" si="10"/>
        <v>to oficial abarca desde 2014.</v>
      </c>
      <c r="B80" s="293" t="str">
        <f t="shared" ref="B80:B111" si="15">H80&amp;F80</f>
        <v>76ODS</v>
      </c>
      <c r="C80" s="293" t="str">
        <f t="shared" si="12"/>
        <v>AYODSO7623</v>
      </c>
      <c r="D80" s="293" t="s">
        <v>1389</v>
      </c>
      <c r="E80" s="293" t="s">
        <v>7878</v>
      </c>
      <c r="F80" s="236" t="s">
        <v>18427</v>
      </c>
      <c r="G80" s="236" t="str">
        <f t="shared" si="13"/>
        <v>O76</v>
      </c>
      <c r="H80" s="66">
        <v>76</v>
      </c>
      <c r="I80" s="236" t="str">
        <f t="shared" si="14"/>
        <v>23</v>
      </c>
      <c r="J80" s="66">
        <v>23</v>
      </c>
      <c r="K80" s="429" t="s">
        <v>18463</v>
      </c>
      <c r="L80" s="429" t="s">
        <v>1387</v>
      </c>
      <c r="M80" s="429" t="s">
        <v>18459</v>
      </c>
      <c r="N80" s="429" t="s">
        <v>18462</v>
      </c>
      <c r="O80" s="429" t="s">
        <v>18461</v>
      </c>
      <c r="P80" s="429" t="s">
        <v>18460</v>
      </c>
      <c r="Q80" s="428"/>
      <c r="R80" s="428">
        <v>1</v>
      </c>
      <c r="S80" s="428"/>
      <c r="T80" s="428"/>
      <c r="U80" s="66" t="s">
        <v>26042</v>
      </c>
    </row>
    <row r="81" spans="1:21" ht="72">
      <c r="A81" s="293" t="str">
        <f t="shared" si="10"/>
        <v xml:space="preserve"> coinciden con los definidos.</v>
      </c>
      <c r="B81" s="293" t="str">
        <f t="shared" si="15"/>
        <v>77ODS</v>
      </c>
      <c r="C81" s="293" t="str">
        <f t="shared" si="12"/>
        <v>AYODSO7723</v>
      </c>
      <c r="D81" s="293" t="s">
        <v>1389</v>
      </c>
      <c r="E81" s="293" t="s">
        <v>7878</v>
      </c>
      <c r="F81" s="236" t="s">
        <v>18427</v>
      </c>
      <c r="G81" s="236" t="str">
        <f t="shared" si="13"/>
        <v>O77</v>
      </c>
      <c r="H81" s="66">
        <v>77</v>
      </c>
      <c r="I81" s="66" t="str">
        <f t="shared" si="14"/>
        <v>23</v>
      </c>
      <c r="J81" s="236">
        <v>23</v>
      </c>
      <c r="K81" s="429" t="s">
        <v>18457</v>
      </c>
      <c r="L81" s="429" t="s">
        <v>524</v>
      </c>
      <c r="M81" s="429" t="s">
        <v>18456</v>
      </c>
      <c r="N81" s="429" t="s">
        <v>18453</v>
      </c>
      <c r="O81" s="429" t="s">
        <v>18455</v>
      </c>
      <c r="P81" s="429" t="s">
        <v>18454</v>
      </c>
      <c r="Q81" s="428"/>
      <c r="R81" s="428">
        <v>2</v>
      </c>
      <c r="S81" s="428"/>
      <c r="T81" s="428"/>
      <c r="U81" s="66" t="s">
        <v>26043</v>
      </c>
    </row>
    <row r="82" spans="1:21" ht="72">
      <c r="A82" s="293" t="str">
        <f t="shared" si="10"/>
        <v>comenzó a regir oficialmente.</v>
      </c>
      <c r="B82" s="293" t="str">
        <f t="shared" si="15"/>
        <v>78ODS</v>
      </c>
      <c r="C82" s="293" t="str">
        <f t="shared" si="12"/>
        <v>AYODSO7823</v>
      </c>
      <c r="D82" s="293" t="s">
        <v>1389</v>
      </c>
      <c r="E82" s="293" t="s">
        <v>7878</v>
      </c>
      <c r="F82" s="236" t="s">
        <v>18427</v>
      </c>
      <c r="G82" s="236" t="str">
        <f t="shared" si="13"/>
        <v>O78</v>
      </c>
      <c r="H82" s="66">
        <v>78</v>
      </c>
      <c r="I82" s="236" t="str">
        <f t="shared" si="14"/>
        <v>23</v>
      </c>
      <c r="J82" s="66">
        <v>23</v>
      </c>
      <c r="K82" s="429" t="s">
        <v>18451</v>
      </c>
      <c r="L82" s="429" t="s">
        <v>522</v>
      </c>
      <c r="M82" s="429" t="s">
        <v>18450</v>
      </c>
      <c r="N82" s="429" t="s">
        <v>18449</v>
      </c>
      <c r="O82" s="429" t="s">
        <v>18448</v>
      </c>
      <c r="P82" s="429" t="s">
        <v>18447</v>
      </c>
      <c r="Q82" s="428"/>
      <c r="R82" s="428">
        <v>4</v>
      </c>
      <c r="S82" s="428"/>
      <c r="T82" s="428"/>
      <c r="U82" s="66" t="s">
        <v>26044</v>
      </c>
    </row>
    <row r="83" spans="1:21" ht="86.4">
      <c r="A83" s="293" t="str">
        <f t="shared" si="10"/>
        <v xml:space="preserve"> no relacionados con los ODS.</v>
      </c>
      <c r="B83" s="293" t="str">
        <f t="shared" si="15"/>
        <v>79ODS</v>
      </c>
      <c r="C83" s="293" t="str">
        <f t="shared" si="12"/>
        <v>AYODSO7923</v>
      </c>
      <c r="D83" s="293" t="s">
        <v>1389</v>
      </c>
      <c r="E83" s="293" t="s">
        <v>7878</v>
      </c>
      <c r="F83" s="236" t="s">
        <v>18427</v>
      </c>
      <c r="G83" s="236" t="str">
        <f t="shared" si="13"/>
        <v>O79</v>
      </c>
      <c r="H83" s="66">
        <v>79</v>
      </c>
      <c r="I83" s="66" t="str">
        <f t="shared" si="14"/>
        <v>23</v>
      </c>
      <c r="J83" s="236">
        <v>23</v>
      </c>
      <c r="K83" s="429" t="s">
        <v>18445</v>
      </c>
      <c r="L83" s="429" t="s">
        <v>524</v>
      </c>
      <c r="M83" s="429" t="s">
        <v>18444</v>
      </c>
      <c r="N83" s="429" t="s">
        <v>18441</v>
      </c>
      <c r="O83" s="429" t="s">
        <v>18443</v>
      </c>
      <c r="P83" s="429" t="s">
        <v>18442</v>
      </c>
      <c r="Q83" s="428"/>
      <c r="R83" s="428">
        <v>2</v>
      </c>
      <c r="S83" s="428"/>
      <c r="T83" s="428"/>
      <c r="U83" s="66" t="s">
        <v>26045</v>
      </c>
    </row>
    <row r="84" spans="1:21" ht="72">
      <c r="A84" s="293" t="str">
        <f t="shared" si="10"/>
        <v xml:space="preserve"> los ODM ya habían concluido.</v>
      </c>
      <c r="B84" s="293" t="str">
        <f t="shared" si="15"/>
        <v>80ODS</v>
      </c>
      <c r="C84" s="293" t="str">
        <f t="shared" si="12"/>
        <v>AYODSO8023</v>
      </c>
      <c r="D84" s="293" t="s">
        <v>1389</v>
      </c>
      <c r="E84" s="293" t="s">
        <v>7878</v>
      </c>
      <c r="F84" s="236" t="s">
        <v>18427</v>
      </c>
      <c r="G84" s="236" t="str">
        <f t="shared" si="13"/>
        <v>O80</v>
      </c>
      <c r="H84" s="66">
        <v>80</v>
      </c>
      <c r="I84" s="236" t="str">
        <f t="shared" si="14"/>
        <v>23</v>
      </c>
      <c r="J84" s="66">
        <v>23</v>
      </c>
      <c r="K84" s="429" t="s">
        <v>18439</v>
      </c>
      <c r="L84" s="429" t="s">
        <v>524</v>
      </c>
      <c r="M84" s="429" t="s">
        <v>18438</v>
      </c>
      <c r="N84" s="429" t="s">
        <v>18435</v>
      </c>
      <c r="O84" s="429" t="s">
        <v>18437</v>
      </c>
      <c r="P84" s="429" t="s">
        <v>18436</v>
      </c>
      <c r="Q84" s="428"/>
      <c r="R84" s="428">
        <v>2</v>
      </c>
      <c r="S84" s="428"/>
      <c r="T84" s="428"/>
      <c r="U84" s="66" t="s">
        <v>26046</v>
      </c>
    </row>
    <row r="85" spans="1:21" ht="100.8">
      <c r="A85" s="293" t="str">
        <f t="shared" si="10"/>
        <v>eso a la información pública.</v>
      </c>
      <c r="B85" s="293" t="str">
        <f t="shared" si="15"/>
        <v>81ODS</v>
      </c>
      <c r="C85" s="293" t="str">
        <f t="shared" si="12"/>
        <v>AYODSO8123</v>
      </c>
      <c r="D85" s="293" t="s">
        <v>1389</v>
      </c>
      <c r="E85" s="293" t="s">
        <v>7878</v>
      </c>
      <c r="F85" s="236" t="s">
        <v>18427</v>
      </c>
      <c r="G85" s="236" t="str">
        <f t="shared" si="13"/>
        <v>O81</v>
      </c>
      <c r="H85" s="66">
        <v>81</v>
      </c>
      <c r="I85" s="66" t="str">
        <f t="shared" si="14"/>
        <v>23</v>
      </c>
      <c r="J85" s="236">
        <v>23</v>
      </c>
      <c r="K85" s="429" t="s">
        <v>26047</v>
      </c>
      <c r="L85" s="429" t="s">
        <v>1388</v>
      </c>
      <c r="M85" s="429" t="s">
        <v>26048</v>
      </c>
      <c r="N85" s="429" t="s">
        <v>26049</v>
      </c>
      <c r="O85" s="429" t="s">
        <v>26050</v>
      </c>
      <c r="P85" s="429" t="s">
        <v>26051</v>
      </c>
      <c r="Q85" s="428"/>
      <c r="R85" s="428">
        <v>4</v>
      </c>
      <c r="S85" s="428"/>
      <c r="T85" s="428"/>
      <c r="U85" s="66" t="s">
        <v>26052</v>
      </c>
    </row>
    <row r="86" spans="1:21" ht="86.4">
      <c r="A86" s="293" t="str">
        <f t="shared" si="10"/>
        <v xml:space="preserve"> descontento o inconformidad.</v>
      </c>
      <c r="B86" s="293" t="str">
        <f t="shared" si="15"/>
        <v>82ODS</v>
      </c>
      <c r="C86" s="293" t="str">
        <f t="shared" si="12"/>
        <v>AYODSO8223</v>
      </c>
      <c r="D86" s="293" t="s">
        <v>1389</v>
      </c>
      <c r="E86" s="293" t="s">
        <v>7878</v>
      </c>
      <c r="F86" s="236" t="s">
        <v>18427</v>
      </c>
      <c r="G86" s="236" t="str">
        <f t="shared" si="13"/>
        <v>O82</v>
      </c>
      <c r="H86" s="66">
        <v>82</v>
      </c>
      <c r="I86" s="236" t="str">
        <f t="shared" si="14"/>
        <v>23</v>
      </c>
      <c r="J86" s="66">
        <v>23</v>
      </c>
      <c r="K86" s="429" t="s">
        <v>26053</v>
      </c>
      <c r="L86" s="429" t="s">
        <v>1388</v>
      </c>
      <c r="M86" s="429" t="s">
        <v>26054</v>
      </c>
      <c r="N86" s="429" t="s">
        <v>26055</v>
      </c>
      <c r="O86" s="429" t="s">
        <v>26056</v>
      </c>
      <c r="P86" s="429" t="s">
        <v>26057</v>
      </c>
      <c r="Q86" s="428"/>
      <c r="R86" s="428">
        <v>4</v>
      </c>
      <c r="S86" s="428"/>
      <c r="T86" s="428"/>
      <c r="U86" s="66" t="s">
        <v>26058</v>
      </c>
    </row>
    <row r="87" spans="1:21" ht="115.2">
      <c r="A87" s="293" t="str">
        <f t="shared" si="10"/>
        <v>gulación de datos personales.</v>
      </c>
      <c r="B87" s="293" t="str">
        <f t="shared" si="15"/>
        <v>83ODS</v>
      </c>
      <c r="C87" s="293" t="str">
        <f t="shared" si="12"/>
        <v>AYODSO8323</v>
      </c>
      <c r="D87" s="293" t="s">
        <v>1389</v>
      </c>
      <c r="E87" s="293" t="s">
        <v>7878</v>
      </c>
      <c r="F87" s="236" t="s">
        <v>18427</v>
      </c>
      <c r="G87" s="236" t="str">
        <f t="shared" si="13"/>
        <v>O83</v>
      </c>
      <c r="H87" s="66">
        <v>83</v>
      </c>
      <c r="I87" s="66" t="str">
        <f t="shared" si="14"/>
        <v>23</v>
      </c>
      <c r="J87" s="236">
        <v>23</v>
      </c>
      <c r="K87" s="429" t="s">
        <v>26059</v>
      </c>
      <c r="L87" s="429" t="s">
        <v>1389</v>
      </c>
      <c r="M87" s="429" t="s">
        <v>26060</v>
      </c>
      <c r="N87" s="429" t="s">
        <v>26061</v>
      </c>
      <c r="O87" s="429" t="s">
        <v>26062</v>
      </c>
      <c r="P87" s="429" t="s">
        <v>26063</v>
      </c>
      <c r="Q87" s="428"/>
      <c r="R87" s="428">
        <v>1</v>
      </c>
      <c r="S87" s="428"/>
      <c r="T87" s="428"/>
      <c r="U87" s="66" t="s">
        <v>26064</v>
      </c>
    </row>
    <row r="88" spans="1:21" ht="115.2">
      <c r="A88" s="293" t="str">
        <f t="shared" si="10"/>
        <v>Estatuto de los Trabajadores.</v>
      </c>
      <c r="B88" s="293" t="str">
        <f t="shared" si="15"/>
        <v>84ODS</v>
      </c>
      <c r="C88" s="293" t="str">
        <f t="shared" si="12"/>
        <v>AYODSO8423</v>
      </c>
      <c r="D88" s="293" t="s">
        <v>1389</v>
      </c>
      <c r="E88" s="293" t="s">
        <v>7878</v>
      </c>
      <c r="F88" s="236" t="s">
        <v>18427</v>
      </c>
      <c r="G88" s="236" t="str">
        <f t="shared" si="13"/>
        <v>O84</v>
      </c>
      <c r="H88" s="66">
        <v>84</v>
      </c>
      <c r="I88" s="236" t="str">
        <f t="shared" si="14"/>
        <v>23</v>
      </c>
      <c r="J88" s="66">
        <v>23</v>
      </c>
      <c r="K88" s="429" t="s">
        <v>18439</v>
      </c>
      <c r="L88" s="429" t="s">
        <v>524</v>
      </c>
      <c r="M88" s="429" t="s">
        <v>18438</v>
      </c>
      <c r="N88" s="429" t="s">
        <v>18435</v>
      </c>
      <c r="O88" s="429" t="s">
        <v>18437</v>
      </c>
      <c r="P88" s="429" t="s">
        <v>18436</v>
      </c>
      <c r="Q88" s="428"/>
      <c r="R88" s="428">
        <v>2</v>
      </c>
      <c r="S88" s="428"/>
      <c r="T88" s="428"/>
      <c r="U88" s="66" t="s">
        <v>26065</v>
      </c>
    </row>
    <row r="89" spans="1:21" ht="115.2">
      <c r="A89" s="293" t="str">
        <f t="shared" si="10"/>
        <v>pecialmente tras la pandemia.</v>
      </c>
      <c r="B89" s="293" t="str">
        <f t="shared" si="15"/>
        <v>85ODS</v>
      </c>
      <c r="C89" s="293" t="str">
        <f t="shared" si="12"/>
        <v>AYODSO8523</v>
      </c>
      <c r="D89" s="293" t="s">
        <v>1389</v>
      </c>
      <c r="E89" s="293" t="s">
        <v>7878</v>
      </c>
      <c r="F89" s="236" t="s">
        <v>18427</v>
      </c>
      <c r="G89" s="236" t="str">
        <f t="shared" si="13"/>
        <v>O85</v>
      </c>
      <c r="H89" s="66">
        <v>85</v>
      </c>
      <c r="I89" s="66" t="str">
        <f t="shared" si="14"/>
        <v>23</v>
      </c>
      <c r="J89" s="236">
        <v>23</v>
      </c>
      <c r="K89" s="429" t="s">
        <v>18525</v>
      </c>
      <c r="L89" s="429" t="s">
        <v>522</v>
      </c>
      <c r="M89" s="429" t="s">
        <v>18524</v>
      </c>
      <c r="N89" s="429" t="s">
        <v>18523</v>
      </c>
      <c r="O89" s="429" t="s">
        <v>18522</v>
      </c>
      <c r="P89" s="429" t="s">
        <v>18521</v>
      </c>
      <c r="Q89" s="428"/>
      <c r="R89" s="428">
        <v>4</v>
      </c>
      <c r="S89" s="428"/>
      <c r="T89" s="428"/>
      <c r="U89" s="66" t="s">
        <v>26066</v>
      </c>
    </row>
    <row r="90" spans="1:21" ht="100.8">
      <c r="A90" s="293" t="str">
        <f t="shared" si="10"/>
        <v>s a la estructura de los ODS.</v>
      </c>
      <c r="B90" s="293" t="str">
        <f t="shared" si="15"/>
        <v>86ODS</v>
      </c>
      <c r="C90" s="293" t="str">
        <f t="shared" si="12"/>
        <v>AYODSO8623</v>
      </c>
      <c r="D90" s="293" t="s">
        <v>1389</v>
      </c>
      <c r="E90" s="293" t="s">
        <v>7878</v>
      </c>
      <c r="F90" s="236" t="s">
        <v>18427</v>
      </c>
      <c r="G90" s="236" t="str">
        <f t="shared" si="13"/>
        <v>O86</v>
      </c>
      <c r="H90" s="66">
        <v>86</v>
      </c>
      <c r="I90" s="236" t="str">
        <f t="shared" si="14"/>
        <v>23</v>
      </c>
      <c r="J90" s="66">
        <v>23</v>
      </c>
      <c r="K90" s="429" t="s">
        <v>18445</v>
      </c>
      <c r="L90" s="429" t="s">
        <v>524</v>
      </c>
      <c r="M90" s="429" t="s">
        <v>18444</v>
      </c>
      <c r="N90" s="429" t="s">
        <v>18441</v>
      </c>
      <c r="O90" s="429" t="s">
        <v>18443</v>
      </c>
      <c r="P90" s="429" t="s">
        <v>18442</v>
      </c>
      <c r="Q90" s="428"/>
      <c r="R90" s="428">
        <v>2</v>
      </c>
      <c r="S90" s="428"/>
      <c r="T90" s="428"/>
      <c r="U90" s="66" t="s">
        <v>26067</v>
      </c>
    </row>
    <row r="91" spans="1:21" ht="100.8">
      <c r="A91" s="293" t="str">
        <f t="shared" si="10"/>
        <v>les, no la seguridad y salud.</v>
      </c>
      <c r="B91" s="293" t="str">
        <f t="shared" si="15"/>
        <v>87ODS</v>
      </c>
      <c r="C91" s="293" t="str">
        <f t="shared" si="12"/>
        <v>AYODSO8723</v>
      </c>
      <c r="D91" s="293" t="s">
        <v>1389</v>
      </c>
      <c r="E91" s="293" t="s">
        <v>7878</v>
      </c>
      <c r="F91" s="236" t="s">
        <v>18427</v>
      </c>
      <c r="G91" s="236" t="str">
        <f t="shared" si="13"/>
        <v>O87</v>
      </c>
      <c r="H91" s="66">
        <v>87</v>
      </c>
      <c r="I91" s="66" t="str">
        <f t="shared" si="14"/>
        <v>23</v>
      </c>
      <c r="J91" s="236">
        <v>23</v>
      </c>
      <c r="K91" s="429" t="s">
        <v>18469</v>
      </c>
      <c r="L91" s="429" t="s">
        <v>1387</v>
      </c>
      <c r="M91" s="429" t="s">
        <v>18465</v>
      </c>
      <c r="N91" s="429" t="s">
        <v>18468</v>
      </c>
      <c r="O91" s="429" t="s">
        <v>18467</v>
      </c>
      <c r="P91" s="429" t="s">
        <v>18466</v>
      </c>
      <c r="Q91" s="428"/>
      <c r="R91" s="428">
        <v>1</v>
      </c>
      <c r="S91" s="428"/>
      <c r="T91" s="428"/>
      <c r="U91" s="66" t="s">
        <v>26068</v>
      </c>
    </row>
    <row r="92" spans="1:21" ht="86.4">
      <c r="A92" s="293" t="str">
        <f t="shared" si="10"/>
        <v xml:space="preserve"> un objetivo clave en el EDS.</v>
      </c>
      <c r="B92" s="10" t="str">
        <f t="shared" si="15"/>
        <v>88ODS</v>
      </c>
      <c r="C92" s="10" t="str">
        <f t="shared" si="12"/>
        <v>AYODSO8823</v>
      </c>
      <c r="D92" s="10" t="s">
        <v>1389</v>
      </c>
      <c r="E92" s="10" t="s">
        <v>7878</v>
      </c>
      <c r="F92" s="19" t="s">
        <v>18427</v>
      </c>
      <c r="G92" s="19" t="str">
        <f t="shared" si="13"/>
        <v>O88</v>
      </c>
      <c r="H92" s="12">
        <v>88</v>
      </c>
      <c r="I92" s="19" t="str">
        <f t="shared" si="14"/>
        <v>23</v>
      </c>
      <c r="J92" s="12">
        <v>23</v>
      </c>
      <c r="K92" s="300" t="s">
        <v>18493</v>
      </c>
      <c r="L92" s="300" t="s">
        <v>523</v>
      </c>
      <c r="M92" s="300" t="s">
        <v>18492</v>
      </c>
      <c r="N92" s="300" t="s">
        <v>18491</v>
      </c>
      <c r="O92" s="300" t="s">
        <v>18489</v>
      </c>
      <c r="P92" s="300" t="s">
        <v>18490</v>
      </c>
      <c r="Q92" s="360"/>
      <c r="R92" s="360">
        <v>3</v>
      </c>
      <c r="S92" s="360"/>
      <c r="T92" s="360"/>
      <c r="U92" s="12" t="s">
        <v>26069</v>
      </c>
    </row>
    <row r="93" spans="1:21" ht="100.8">
      <c r="A93" s="293" t="str">
        <f t="shared" si="10"/>
        <v xml:space="preserve"> un dato central del informe.</v>
      </c>
      <c r="B93" s="10" t="str">
        <f t="shared" si="15"/>
        <v>89ODS</v>
      </c>
      <c r="C93" s="10" t="str">
        <f t="shared" si="12"/>
        <v>AYODSO8923</v>
      </c>
      <c r="D93" s="10" t="s">
        <v>1389</v>
      </c>
      <c r="E93" s="10" t="s">
        <v>7878</v>
      </c>
      <c r="F93" s="19" t="s">
        <v>18427</v>
      </c>
      <c r="G93" s="19" t="str">
        <f t="shared" si="13"/>
        <v>O89</v>
      </c>
      <c r="H93" s="12">
        <v>89</v>
      </c>
      <c r="I93" s="12" t="str">
        <f t="shared" si="14"/>
        <v>23</v>
      </c>
      <c r="J93" s="19">
        <v>23</v>
      </c>
      <c r="K93" s="300" t="s">
        <v>18515</v>
      </c>
      <c r="L93" s="300" t="s">
        <v>523</v>
      </c>
      <c r="M93" s="300" t="s">
        <v>18519</v>
      </c>
      <c r="N93" s="300" t="s">
        <v>18518</v>
      </c>
      <c r="O93" s="300" t="s">
        <v>18516</v>
      </c>
      <c r="P93" s="300" t="s">
        <v>18517</v>
      </c>
      <c r="Q93" s="360"/>
      <c r="R93" s="360">
        <v>3</v>
      </c>
      <c r="S93" s="360"/>
      <c r="T93" s="360"/>
      <c r="U93" s="12" t="s">
        <v>26070</v>
      </c>
    </row>
    <row r="94" spans="1:21" ht="86.4">
      <c r="A94" s="293" t="str">
        <f t="shared" si="10"/>
        <v xml:space="preserve"> es más amplio y transversal.</v>
      </c>
      <c r="B94" s="10" t="str">
        <f t="shared" si="15"/>
        <v>90ODS</v>
      </c>
      <c r="C94" s="10" t="str">
        <f t="shared" si="12"/>
        <v>AYODSO9023</v>
      </c>
      <c r="D94" s="10" t="s">
        <v>1389</v>
      </c>
      <c r="E94" s="10" t="s">
        <v>7878</v>
      </c>
      <c r="F94" s="19" t="s">
        <v>18427</v>
      </c>
      <c r="G94" s="19" t="str">
        <f t="shared" si="13"/>
        <v>O90</v>
      </c>
      <c r="H94" s="12">
        <v>90</v>
      </c>
      <c r="I94" s="19" t="str">
        <f t="shared" si="14"/>
        <v>23</v>
      </c>
      <c r="J94" s="12">
        <v>23</v>
      </c>
      <c r="K94" s="300" t="s">
        <v>18499</v>
      </c>
      <c r="L94" s="300" t="s">
        <v>523</v>
      </c>
      <c r="M94" s="300" t="s">
        <v>18498</v>
      </c>
      <c r="N94" s="300" t="s">
        <v>18497</v>
      </c>
      <c r="O94" s="300" t="s">
        <v>18495</v>
      </c>
      <c r="P94" s="300" t="s">
        <v>18496</v>
      </c>
      <c r="Q94" s="360"/>
      <c r="R94" s="360">
        <v>3</v>
      </c>
      <c r="S94" s="360"/>
      <c r="T94" s="360"/>
      <c r="U94" s="12" t="s">
        <v>26071</v>
      </c>
    </row>
    <row r="95" spans="1:21" ht="115.2">
      <c r="A95" s="293" t="str">
        <f t="shared" si="10"/>
        <v>fleja el enfoque del informe.</v>
      </c>
      <c r="B95" s="10" t="str">
        <f t="shared" si="15"/>
        <v>91ODS</v>
      </c>
      <c r="C95" s="10" t="str">
        <f t="shared" si="12"/>
        <v>AYODSO9123</v>
      </c>
      <c r="D95" s="10" t="s">
        <v>1389</v>
      </c>
      <c r="E95" s="10" t="s">
        <v>7878</v>
      </c>
      <c r="F95" s="19" t="s">
        <v>18427</v>
      </c>
      <c r="G95" s="19" t="str">
        <f t="shared" si="13"/>
        <v>O91</v>
      </c>
      <c r="H95" s="12">
        <v>91</v>
      </c>
      <c r="I95" s="12" t="str">
        <f t="shared" si="14"/>
        <v>23</v>
      </c>
      <c r="J95" s="19">
        <v>23</v>
      </c>
      <c r="K95" s="300" t="s">
        <v>18531</v>
      </c>
      <c r="L95" s="300" t="s">
        <v>1387</v>
      </c>
      <c r="M95" s="300" t="s">
        <v>18533</v>
      </c>
      <c r="N95" s="300" t="s">
        <v>18536</v>
      </c>
      <c r="O95" s="300" t="s">
        <v>18535</v>
      </c>
      <c r="P95" s="300" t="s">
        <v>18534</v>
      </c>
      <c r="Q95" s="360"/>
      <c r="R95" s="360">
        <v>1</v>
      </c>
      <c r="S95" s="360"/>
      <c r="T95" s="360"/>
      <c r="U95" s="12" t="s">
        <v>26072</v>
      </c>
    </row>
    <row r="96" spans="1:21" ht="100.8">
      <c r="A96" s="293" t="str">
        <f t="shared" si="10"/>
        <v>ente vinculada con este tema.</v>
      </c>
      <c r="B96" s="10" t="str">
        <f t="shared" si="15"/>
        <v>92ODS</v>
      </c>
      <c r="C96" s="10" t="str">
        <f t="shared" si="12"/>
        <v>AYODSO9223</v>
      </c>
      <c r="D96" s="10" t="s">
        <v>1389</v>
      </c>
      <c r="E96" s="10" t="s">
        <v>7878</v>
      </c>
      <c r="F96" s="19" t="s">
        <v>18427</v>
      </c>
      <c r="G96" s="19" t="str">
        <f t="shared" si="13"/>
        <v>O92</v>
      </c>
      <c r="H96" s="12">
        <v>92</v>
      </c>
      <c r="I96" s="19" t="str">
        <f t="shared" si="14"/>
        <v>23</v>
      </c>
      <c r="J96" s="12">
        <v>23</v>
      </c>
      <c r="K96" s="300" t="s">
        <v>18487</v>
      </c>
      <c r="L96" s="300" t="s">
        <v>524</v>
      </c>
      <c r="M96" s="300" t="s">
        <v>18486</v>
      </c>
      <c r="N96" s="300" t="s">
        <v>18483</v>
      </c>
      <c r="O96" s="300" t="s">
        <v>18485</v>
      </c>
      <c r="P96" s="300" t="s">
        <v>18484</v>
      </c>
      <c r="Q96" s="360"/>
      <c r="R96" s="360">
        <v>2</v>
      </c>
      <c r="S96" s="360"/>
      <c r="T96" s="360"/>
      <c r="U96" s="12" t="s">
        <v>26073</v>
      </c>
    </row>
    <row r="97" spans="1:21" ht="115.2">
      <c r="A97" s="293" t="str">
        <f t="shared" si="10"/>
        <v>nfoque principal del informe.</v>
      </c>
      <c r="B97" s="10" t="str">
        <f t="shared" si="15"/>
        <v>93ODS</v>
      </c>
      <c r="C97" s="10" t="str">
        <f t="shared" si="12"/>
        <v>AYODSO9323</v>
      </c>
      <c r="D97" s="10" t="s">
        <v>1389</v>
      </c>
      <c r="E97" s="10" t="s">
        <v>7878</v>
      </c>
      <c r="F97" s="19" t="s">
        <v>18427</v>
      </c>
      <c r="G97" s="19" t="str">
        <f t="shared" si="13"/>
        <v>O93</v>
      </c>
      <c r="H97" s="12">
        <v>93</v>
      </c>
      <c r="I97" s="12" t="str">
        <f t="shared" si="14"/>
        <v>23</v>
      </c>
      <c r="J97" s="19">
        <v>23</v>
      </c>
      <c r="K97" s="300" t="s">
        <v>18515</v>
      </c>
      <c r="L97" s="300" t="s">
        <v>523</v>
      </c>
      <c r="M97" s="300" t="s">
        <v>18514</v>
      </c>
      <c r="N97" s="300" t="s">
        <v>18513</v>
      </c>
      <c r="O97" s="300" t="s">
        <v>18511</v>
      </c>
      <c r="P97" s="300" t="s">
        <v>18512</v>
      </c>
      <c r="Q97" s="360"/>
      <c r="R97" s="360">
        <v>3</v>
      </c>
      <c r="S97" s="360"/>
      <c r="T97" s="360"/>
      <c r="U97" s="12" t="s">
        <v>26074</v>
      </c>
    </row>
    <row r="98" spans="1:21" ht="129.6">
      <c r="A98" s="293" t="str">
        <f t="shared" si="10"/>
        <v xml:space="preserve"> políticas amplias de empleo.</v>
      </c>
      <c r="B98" s="10" t="str">
        <f t="shared" si="15"/>
        <v>94ODS</v>
      </c>
      <c r="C98" s="10" t="str">
        <f t="shared" si="12"/>
        <v>AYODSO9423</v>
      </c>
      <c r="D98" s="10" t="s">
        <v>1389</v>
      </c>
      <c r="E98" s="10" t="s">
        <v>7878</v>
      </c>
      <c r="F98" s="19" t="s">
        <v>18427</v>
      </c>
      <c r="G98" s="19" t="str">
        <f t="shared" si="13"/>
        <v>O94</v>
      </c>
      <c r="H98" s="12">
        <v>94</v>
      </c>
      <c r="I98" s="19" t="str">
        <f t="shared" si="14"/>
        <v>23</v>
      </c>
      <c r="J98" s="12">
        <v>23</v>
      </c>
      <c r="K98" s="300" t="s">
        <v>18475</v>
      </c>
      <c r="L98" s="300" t="s">
        <v>1387</v>
      </c>
      <c r="M98" s="300" t="s">
        <v>18471</v>
      </c>
      <c r="N98" s="300" t="s">
        <v>18474</v>
      </c>
      <c r="O98" s="300" t="s">
        <v>18473</v>
      </c>
      <c r="P98" s="300" t="s">
        <v>18472</v>
      </c>
      <c r="Q98" s="360"/>
      <c r="R98" s="360">
        <v>1</v>
      </c>
      <c r="S98" s="360"/>
      <c r="T98" s="360"/>
      <c r="U98" s="12" t="s">
        <v>26075</v>
      </c>
    </row>
    <row r="99" spans="1:21" ht="86.4">
      <c r="A99" s="293" t="str">
        <f t="shared" ref="A99:A130" si="16">RIGHT(U99,29)</f>
        <v>onsultivas, no de aprobación.</v>
      </c>
      <c r="B99" s="10" t="str">
        <f t="shared" si="15"/>
        <v>95ODS</v>
      </c>
      <c r="C99" s="10" t="str">
        <f t="shared" ref="C99:C130" si="17">D99&amp;E99&amp;F99&amp;G99&amp;I99</f>
        <v>AYODSO9523</v>
      </c>
      <c r="D99" s="10" t="s">
        <v>1389</v>
      </c>
      <c r="E99" s="10" t="s">
        <v>7878</v>
      </c>
      <c r="F99" s="19" t="s">
        <v>18427</v>
      </c>
      <c r="G99" s="19" t="str">
        <f t="shared" ref="G99:G130" si="18">IF(H99&lt;9,"OO",IF(H99&lt;99,"O",""))&amp;H99</f>
        <v>O95</v>
      </c>
      <c r="H99" s="12">
        <v>95</v>
      </c>
      <c r="I99" s="12" t="str">
        <f t="shared" ref="I99:I130" si="19">IF(J99&lt;9,"O","")&amp;J99</f>
        <v>23</v>
      </c>
      <c r="J99" s="19">
        <v>23</v>
      </c>
      <c r="K99" s="300" t="s">
        <v>18504</v>
      </c>
      <c r="L99" s="300" t="s">
        <v>524</v>
      </c>
      <c r="M99" s="300" t="s">
        <v>18503</v>
      </c>
      <c r="N99" s="300" t="s">
        <v>50</v>
      </c>
      <c r="O99" s="300" t="s">
        <v>18502</v>
      </c>
      <c r="P99" s="300" t="s">
        <v>18501</v>
      </c>
      <c r="Q99" s="360"/>
      <c r="R99" s="360">
        <v>2</v>
      </c>
      <c r="S99" s="360"/>
      <c r="T99" s="360"/>
      <c r="U99" s="12" t="s">
        <v>26076</v>
      </c>
    </row>
    <row r="100" spans="1:21" ht="115.2">
      <c r="A100" s="293" t="str">
        <f t="shared" si="16"/>
        <v>e enfoques de la Agenda 2030.</v>
      </c>
      <c r="B100" s="10" t="str">
        <f t="shared" si="15"/>
        <v>96ODS</v>
      </c>
      <c r="C100" s="10" t="str">
        <f t="shared" si="17"/>
        <v>AYODSO9623</v>
      </c>
      <c r="D100" s="10" t="s">
        <v>1389</v>
      </c>
      <c r="E100" s="10" t="s">
        <v>7878</v>
      </c>
      <c r="F100" s="19" t="s">
        <v>18427</v>
      </c>
      <c r="G100" s="19" t="str">
        <f t="shared" si="18"/>
        <v>O96</v>
      </c>
      <c r="H100" s="12">
        <v>96</v>
      </c>
      <c r="I100" s="19" t="str">
        <f t="shared" si="19"/>
        <v>23</v>
      </c>
      <c r="J100" s="12">
        <v>23</v>
      </c>
      <c r="K100" s="300" t="s">
        <v>18531</v>
      </c>
      <c r="L100" s="300" t="s">
        <v>524</v>
      </c>
      <c r="M100" s="300" t="s">
        <v>18530</v>
      </c>
      <c r="N100" s="300" t="s">
        <v>18527</v>
      </c>
      <c r="O100" s="300" t="s">
        <v>18529</v>
      </c>
      <c r="P100" s="300" t="s">
        <v>18528</v>
      </c>
      <c r="Q100" s="360"/>
      <c r="R100" s="360">
        <v>2</v>
      </c>
      <c r="S100" s="360"/>
      <c r="T100" s="360"/>
      <c r="U100" s="12" t="s">
        <v>26077</v>
      </c>
    </row>
    <row r="101" spans="1:21" ht="72">
      <c r="A101" s="293" t="str">
        <f t="shared" si="16"/>
        <v>a Asamblea General de la ONU.</v>
      </c>
      <c r="B101" s="10" t="str">
        <f t="shared" si="15"/>
        <v>97ODS</v>
      </c>
      <c r="C101" s="10" t="str">
        <f t="shared" si="17"/>
        <v>AYODSO9723</v>
      </c>
      <c r="D101" s="10" t="s">
        <v>1389</v>
      </c>
      <c r="E101" s="10" t="s">
        <v>7878</v>
      </c>
      <c r="F101" s="19" t="s">
        <v>18427</v>
      </c>
      <c r="G101" s="19" t="str">
        <f t="shared" si="18"/>
        <v>O97</v>
      </c>
      <c r="H101" s="12">
        <v>97</v>
      </c>
      <c r="I101" s="12" t="str">
        <f t="shared" si="19"/>
        <v>23</v>
      </c>
      <c r="J101" s="19">
        <v>23</v>
      </c>
      <c r="K101" s="430" t="s">
        <v>26078</v>
      </c>
      <c r="L101" s="300" t="s">
        <v>522</v>
      </c>
      <c r="M101" s="300" t="s">
        <v>26079</v>
      </c>
      <c r="N101" s="300" t="s">
        <v>26080</v>
      </c>
      <c r="O101" s="300" t="s">
        <v>26081</v>
      </c>
      <c r="P101" s="300" t="s">
        <v>26082</v>
      </c>
      <c r="Q101" s="360"/>
      <c r="R101" s="360">
        <v>4</v>
      </c>
      <c r="S101" s="360"/>
      <c r="T101" s="360"/>
      <c r="U101" s="12" t="s">
        <v>26083</v>
      </c>
    </row>
    <row r="102" spans="1:21" ht="86.4">
      <c r="A102" s="293" t="str">
        <f t="shared" si="16"/>
        <v>oreo y evaluación de los ODS.</v>
      </c>
      <c r="B102" s="10" t="str">
        <f t="shared" si="15"/>
        <v>98ODS</v>
      </c>
      <c r="C102" s="10" t="str">
        <f t="shared" si="17"/>
        <v>AYODSO9823</v>
      </c>
      <c r="D102" s="10" t="s">
        <v>1389</v>
      </c>
      <c r="E102" s="10" t="s">
        <v>7878</v>
      </c>
      <c r="F102" s="19" t="s">
        <v>18427</v>
      </c>
      <c r="G102" s="19" t="str">
        <f t="shared" si="18"/>
        <v>O98</v>
      </c>
      <c r="H102" s="12">
        <v>98</v>
      </c>
      <c r="I102" s="19" t="str">
        <f t="shared" si="19"/>
        <v>23</v>
      </c>
      <c r="J102" s="12">
        <v>23</v>
      </c>
      <c r="K102" s="430" t="s">
        <v>26084</v>
      </c>
      <c r="L102" s="300" t="s">
        <v>523</v>
      </c>
      <c r="M102" s="300" t="s">
        <v>26085</v>
      </c>
      <c r="N102" s="300" t="s">
        <v>26086</v>
      </c>
      <c r="O102" s="300" t="s">
        <v>26087</v>
      </c>
      <c r="P102" s="300" t="s">
        <v>26088</v>
      </c>
      <c r="Q102" s="360"/>
      <c r="R102" s="360">
        <v>3</v>
      </c>
      <c r="S102" s="360"/>
      <c r="T102" s="360"/>
      <c r="U102" s="12" t="s">
        <v>26089</v>
      </c>
    </row>
    <row r="103" spans="1:21" ht="86.4">
      <c r="A103" s="293" t="str">
        <f t="shared" si="16"/>
        <v>flejan los números oficiales.</v>
      </c>
      <c r="B103" s="10" t="str">
        <f t="shared" si="15"/>
        <v>99ODS</v>
      </c>
      <c r="C103" s="10" t="str">
        <f t="shared" si="17"/>
        <v>AYODS9923</v>
      </c>
      <c r="D103" s="10" t="s">
        <v>1389</v>
      </c>
      <c r="E103" s="10" t="s">
        <v>7878</v>
      </c>
      <c r="F103" s="19" t="s">
        <v>18427</v>
      </c>
      <c r="G103" s="19" t="str">
        <f t="shared" si="18"/>
        <v>99</v>
      </c>
      <c r="H103" s="12">
        <v>99</v>
      </c>
      <c r="I103" s="12" t="str">
        <f t="shared" si="19"/>
        <v>23</v>
      </c>
      <c r="J103" s="19">
        <v>23</v>
      </c>
      <c r="K103" s="430" t="s">
        <v>26090</v>
      </c>
      <c r="L103" s="300" t="s">
        <v>524</v>
      </c>
      <c r="M103" s="300" t="s">
        <v>26091</v>
      </c>
      <c r="N103" s="300" t="s">
        <v>26092</v>
      </c>
      <c r="O103" s="300" t="s">
        <v>26093</v>
      </c>
      <c r="P103" s="300" t="s">
        <v>26094</v>
      </c>
      <c r="Q103" s="360"/>
      <c r="R103" s="360">
        <v>2</v>
      </c>
      <c r="S103" s="360"/>
      <c r="T103" s="360"/>
      <c r="U103" s="12" t="s">
        <v>26095</v>
      </c>
    </row>
    <row r="104" spans="1:21" ht="57.6">
      <c r="A104" s="293" t="str">
        <f t="shared" si="16"/>
        <v xml:space="preserve"> de los cinco ejes definidos.</v>
      </c>
      <c r="B104" s="10" t="str">
        <f t="shared" si="15"/>
        <v>100ODS</v>
      </c>
      <c r="C104" s="10" t="str">
        <f t="shared" si="17"/>
        <v>AYODS10023</v>
      </c>
      <c r="D104" s="10" t="s">
        <v>1389</v>
      </c>
      <c r="E104" s="10" t="s">
        <v>7878</v>
      </c>
      <c r="F104" s="19" t="s">
        <v>18427</v>
      </c>
      <c r="G104" s="19" t="str">
        <f t="shared" si="18"/>
        <v>100</v>
      </c>
      <c r="H104" s="12">
        <v>100</v>
      </c>
      <c r="I104" s="19" t="str">
        <f t="shared" si="19"/>
        <v>23</v>
      </c>
      <c r="J104" s="12">
        <v>23</v>
      </c>
      <c r="K104" s="430" t="s">
        <v>26096</v>
      </c>
      <c r="L104" s="300" t="s">
        <v>524</v>
      </c>
      <c r="M104" s="300" t="s">
        <v>26097</v>
      </c>
      <c r="N104" s="300" t="s">
        <v>26098</v>
      </c>
      <c r="O104" s="300" t="s">
        <v>26099</v>
      </c>
      <c r="P104" s="300" t="s">
        <v>26100</v>
      </c>
      <c r="Q104" s="360"/>
      <c r="R104" s="360">
        <v>2</v>
      </c>
      <c r="S104" s="360"/>
      <c r="T104" s="360"/>
      <c r="U104" s="12" t="s">
        <v>26101</v>
      </c>
    </row>
    <row r="105" spans="1:21" ht="57.6">
      <c r="A105" s="293" t="str">
        <f t="shared" si="16"/>
        <v>lo del Milenio, no a los ODS.</v>
      </c>
      <c r="B105" s="10" t="str">
        <f t="shared" si="15"/>
        <v>101ODS</v>
      </c>
      <c r="C105" s="10" t="str">
        <f t="shared" si="17"/>
        <v>AYODS10123</v>
      </c>
      <c r="D105" s="10" t="s">
        <v>1389</v>
      </c>
      <c r="E105" s="10" t="s">
        <v>7878</v>
      </c>
      <c r="F105" s="19" t="s">
        <v>18427</v>
      </c>
      <c r="G105" s="19" t="str">
        <f t="shared" si="18"/>
        <v>101</v>
      </c>
      <c r="H105" s="12">
        <v>101</v>
      </c>
      <c r="I105" s="12" t="str">
        <f t="shared" si="19"/>
        <v>23</v>
      </c>
      <c r="J105" s="19">
        <v>23</v>
      </c>
      <c r="K105" s="430" t="s">
        <v>26102</v>
      </c>
      <c r="L105" s="300" t="s">
        <v>1387</v>
      </c>
      <c r="M105" s="300" t="s">
        <v>26103</v>
      </c>
      <c r="N105" s="300" t="s">
        <v>26104</v>
      </c>
      <c r="O105" s="300" t="s">
        <v>20237</v>
      </c>
      <c r="P105" s="300" t="s">
        <v>26105</v>
      </c>
      <c r="Q105" s="360"/>
      <c r="R105" s="360">
        <v>1</v>
      </c>
      <c r="S105" s="360"/>
      <c r="T105" s="360"/>
      <c r="U105" s="12" t="s">
        <v>26106</v>
      </c>
    </row>
    <row r="106" spans="1:21" ht="86.4">
      <c r="A106" s="293" t="str">
        <f t="shared" si="16"/>
        <v>oordina directamente los ODS.</v>
      </c>
      <c r="B106" s="10" t="str">
        <f t="shared" si="15"/>
        <v>102ODS</v>
      </c>
      <c r="C106" s="10" t="str">
        <f t="shared" si="17"/>
        <v>AYODS10223</v>
      </c>
      <c r="D106" s="10" t="s">
        <v>1389</v>
      </c>
      <c r="E106" s="10" t="s">
        <v>7878</v>
      </c>
      <c r="F106" s="19" t="s">
        <v>18427</v>
      </c>
      <c r="G106" s="19" t="str">
        <f t="shared" si="18"/>
        <v>102</v>
      </c>
      <c r="H106" s="12">
        <v>102</v>
      </c>
      <c r="I106" s="19" t="str">
        <f t="shared" si="19"/>
        <v>23</v>
      </c>
      <c r="J106" s="12">
        <v>23</v>
      </c>
      <c r="K106" s="430" t="s">
        <v>26107</v>
      </c>
      <c r="L106" s="300" t="s">
        <v>524</v>
      </c>
      <c r="M106" s="300" t="s">
        <v>26108</v>
      </c>
      <c r="N106" s="300" t="s">
        <v>26109</v>
      </c>
      <c r="O106" s="300" t="s">
        <v>26110</v>
      </c>
      <c r="P106" s="300" t="s">
        <v>26111</v>
      </c>
      <c r="Q106" s="360"/>
      <c r="R106" s="360">
        <v>2</v>
      </c>
      <c r="S106" s="360"/>
      <c r="T106" s="360"/>
      <c r="U106" s="12" t="s">
        <v>26112</v>
      </c>
    </row>
    <row r="107" spans="1:21" ht="72">
      <c r="A107" s="293" t="str">
        <f t="shared" si="16"/>
        <v xml:space="preserve"> un eje global de agrupación.</v>
      </c>
      <c r="B107" s="10" t="str">
        <f t="shared" si="15"/>
        <v>103ODS</v>
      </c>
      <c r="C107" s="10" t="str">
        <f t="shared" si="17"/>
        <v>AYODS10323</v>
      </c>
      <c r="D107" s="10" t="s">
        <v>1389</v>
      </c>
      <c r="E107" s="10" t="s">
        <v>7878</v>
      </c>
      <c r="F107" s="19" t="s">
        <v>18427</v>
      </c>
      <c r="G107" s="19" t="str">
        <f t="shared" si="18"/>
        <v>103</v>
      </c>
      <c r="H107" s="12">
        <v>103</v>
      </c>
      <c r="I107" s="12" t="str">
        <f t="shared" si="19"/>
        <v>23</v>
      </c>
      <c r="J107" s="19">
        <v>23</v>
      </c>
      <c r="K107" s="430" t="s">
        <v>26113</v>
      </c>
      <c r="L107" s="300" t="s">
        <v>1387</v>
      </c>
      <c r="M107" s="300" t="s">
        <v>26098</v>
      </c>
      <c r="N107" s="300" t="s">
        <v>26114</v>
      </c>
      <c r="O107" s="300" t="s">
        <v>22124</v>
      </c>
      <c r="P107" s="300" t="s">
        <v>26115</v>
      </c>
      <c r="Q107" s="360"/>
      <c r="R107" s="360">
        <v>1</v>
      </c>
      <c r="S107" s="360"/>
      <c r="T107" s="360"/>
      <c r="U107" s="12" t="s">
        <v>26116</v>
      </c>
    </row>
    <row r="108" spans="1:21" ht="100.8">
      <c r="A108" s="293" t="str">
        <f t="shared" si="16"/>
        <v>iosos en alcance y objetivos.</v>
      </c>
      <c r="B108" s="10" t="str">
        <f t="shared" si="15"/>
        <v>104ODS</v>
      </c>
      <c r="C108" s="10" t="str">
        <f t="shared" si="17"/>
        <v>AYODS10423</v>
      </c>
      <c r="D108" s="10" t="s">
        <v>1389</v>
      </c>
      <c r="E108" s="10" t="s">
        <v>7878</v>
      </c>
      <c r="F108" s="19" t="s">
        <v>18427</v>
      </c>
      <c r="G108" s="19" t="str">
        <f t="shared" si="18"/>
        <v>104</v>
      </c>
      <c r="H108" s="12">
        <v>104</v>
      </c>
      <c r="I108" s="19" t="str">
        <f t="shared" si="19"/>
        <v>23</v>
      </c>
      <c r="J108" s="12">
        <v>23</v>
      </c>
      <c r="K108" s="430" t="s">
        <v>26117</v>
      </c>
      <c r="L108" s="300" t="s">
        <v>1387</v>
      </c>
      <c r="M108" s="300" t="s">
        <v>26118</v>
      </c>
      <c r="N108" s="300" t="s">
        <v>26119</v>
      </c>
      <c r="O108" s="300" t="s">
        <v>26120</v>
      </c>
      <c r="P108" s="300" t="s">
        <v>26121</v>
      </c>
      <c r="Q108" s="360"/>
      <c r="R108" s="360">
        <v>1</v>
      </c>
      <c r="S108" s="360"/>
      <c r="T108" s="360"/>
      <c r="U108" s="12" t="s">
        <v>26122</v>
      </c>
    </row>
    <row r="109" spans="1:21" ht="72">
      <c r="A109" s="293" t="str">
        <f t="shared" si="16"/>
        <v>ra el monitoreo y evaluación.</v>
      </c>
      <c r="B109" s="10" t="str">
        <f t="shared" si="15"/>
        <v>105ODS</v>
      </c>
      <c r="C109" s="10" t="str">
        <f t="shared" si="17"/>
        <v>AYODS10523</v>
      </c>
      <c r="D109" s="10" t="s">
        <v>1389</v>
      </c>
      <c r="E109" s="10" t="s">
        <v>7878</v>
      </c>
      <c r="F109" s="19" t="s">
        <v>18427</v>
      </c>
      <c r="G109" s="19" t="str">
        <f t="shared" si="18"/>
        <v>105</v>
      </c>
      <c r="H109" s="12">
        <v>105</v>
      </c>
      <c r="I109" s="12" t="str">
        <f t="shared" si="19"/>
        <v>23</v>
      </c>
      <c r="J109" s="19">
        <v>23</v>
      </c>
      <c r="K109" s="430" t="s">
        <v>26123</v>
      </c>
      <c r="L109" s="300" t="s">
        <v>524</v>
      </c>
      <c r="M109" s="300" t="s">
        <v>26124</v>
      </c>
      <c r="N109" s="300" t="s">
        <v>26125</v>
      </c>
      <c r="O109" s="300" t="s">
        <v>26126</v>
      </c>
      <c r="P109" s="300" t="s">
        <v>26127</v>
      </c>
      <c r="Q109" s="360"/>
      <c r="R109" s="360">
        <v>2</v>
      </c>
      <c r="S109" s="360"/>
      <c r="T109" s="360"/>
      <c r="U109" s="12" t="s">
        <v>26128</v>
      </c>
    </row>
    <row r="110" spans="1:21" ht="72">
      <c r="A110" s="293" t="str">
        <f t="shared" si="16"/>
        <v>bjetivo explícito de los ODM.</v>
      </c>
      <c r="B110" s="10" t="str">
        <f t="shared" si="15"/>
        <v>106ODS</v>
      </c>
      <c r="C110" s="10" t="str">
        <f t="shared" si="17"/>
        <v>AYODS10623</v>
      </c>
      <c r="D110" s="10" t="s">
        <v>1389</v>
      </c>
      <c r="E110" s="10" t="s">
        <v>7878</v>
      </c>
      <c r="F110" s="19" t="s">
        <v>18427</v>
      </c>
      <c r="G110" s="19" t="str">
        <f t="shared" si="18"/>
        <v>106</v>
      </c>
      <c r="H110" s="12">
        <v>106</v>
      </c>
      <c r="I110" s="19" t="str">
        <f t="shared" si="19"/>
        <v>23</v>
      </c>
      <c r="J110" s="12">
        <v>23</v>
      </c>
      <c r="K110" s="430" t="s">
        <v>26129</v>
      </c>
      <c r="L110" s="300" t="s">
        <v>1387</v>
      </c>
      <c r="M110" s="300" t="s">
        <v>26130</v>
      </c>
      <c r="N110" s="300" t="s">
        <v>26131</v>
      </c>
      <c r="O110" s="300" t="s">
        <v>26132</v>
      </c>
      <c r="P110" s="300" t="s">
        <v>26133</v>
      </c>
      <c r="Q110" s="360"/>
      <c r="R110" s="360">
        <v>1</v>
      </c>
      <c r="S110" s="360"/>
      <c r="T110" s="360"/>
      <c r="U110" s="12" t="s">
        <v>26134</v>
      </c>
    </row>
    <row r="111" spans="1:21" ht="43.2">
      <c r="A111" s="293" t="str">
        <f t="shared" si="16"/>
        <v xml:space="preserve"> un número menor al correcto.</v>
      </c>
      <c r="B111" s="10" t="str">
        <f t="shared" si="15"/>
        <v>107ODS</v>
      </c>
      <c r="C111" s="10" t="str">
        <f t="shared" si="17"/>
        <v>AYODS10723</v>
      </c>
      <c r="D111" s="10" t="s">
        <v>1389</v>
      </c>
      <c r="E111" s="10" t="s">
        <v>7878</v>
      </c>
      <c r="F111" s="19" t="s">
        <v>18427</v>
      </c>
      <c r="G111" s="19" t="str">
        <f t="shared" si="18"/>
        <v>107</v>
      </c>
      <c r="H111" s="12">
        <v>107</v>
      </c>
      <c r="I111" s="12" t="str">
        <f t="shared" si="19"/>
        <v>23</v>
      </c>
      <c r="J111" s="19">
        <v>23</v>
      </c>
      <c r="K111" s="430" t="s">
        <v>26135</v>
      </c>
      <c r="L111" s="300" t="s">
        <v>523</v>
      </c>
      <c r="M111" s="300" t="s">
        <v>26136</v>
      </c>
      <c r="N111" s="300" t="s">
        <v>20237</v>
      </c>
      <c r="O111" s="300" t="s">
        <v>26105</v>
      </c>
      <c r="P111" s="300" t="s">
        <v>26137</v>
      </c>
      <c r="Q111" s="360"/>
      <c r="R111" s="360">
        <v>3</v>
      </c>
      <c r="S111" s="360"/>
      <c r="T111" s="360"/>
      <c r="U111" s="12" t="s">
        <v>26138</v>
      </c>
    </row>
    <row r="112" spans="1:21" ht="72">
      <c r="A112" s="293" t="str">
        <f t="shared" si="16"/>
        <v>ación clave frente a los ODM.</v>
      </c>
      <c r="B112" s="10" t="str">
        <f t="shared" ref="B112:B143" si="20">H112&amp;F112</f>
        <v>108ODS</v>
      </c>
      <c r="C112" s="10" t="str">
        <f t="shared" si="17"/>
        <v>AYODS10823</v>
      </c>
      <c r="D112" s="10" t="s">
        <v>1389</v>
      </c>
      <c r="E112" s="10" t="s">
        <v>7878</v>
      </c>
      <c r="F112" s="19" t="s">
        <v>18427</v>
      </c>
      <c r="G112" s="19" t="str">
        <f t="shared" si="18"/>
        <v>108</v>
      </c>
      <c r="H112" s="12">
        <v>108</v>
      </c>
      <c r="I112" s="19" t="str">
        <f t="shared" si="19"/>
        <v>23</v>
      </c>
      <c r="J112" s="12">
        <v>23</v>
      </c>
      <c r="K112" s="430" t="s">
        <v>26139</v>
      </c>
      <c r="L112" s="300" t="s">
        <v>524</v>
      </c>
      <c r="M112" s="300" t="s">
        <v>26140</v>
      </c>
      <c r="N112" s="300" t="s">
        <v>26141</v>
      </c>
      <c r="O112" s="300" t="s">
        <v>26142</v>
      </c>
      <c r="P112" s="300" t="s">
        <v>26143</v>
      </c>
      <c r="Q112" s="360"/>
      <c r="R112" s="360">
        <v>2</v>
      </c>
      <c r="S112" s="360"/>
      <c r="T112" s="360"/>
      <c r="U112" s="12" t="s">
        <v>26144</v>
      </c>
    </row>
    <row r="113" spans="1:21" ht="72">
      <c r="A113" s="293" t="str">
        <f t="shared" si="16"/>
        <v>etivo principal de la Agenda.</v>
      </c>
      <c r="B113" s="10" t="str">
        <f t="shared" si="20"/>
        <v>109ODS</v>
      </c>
      <c r="C113" s="10" t="str">
        <f t="shared" si="17"/>
        <v>AYODS10923</v>
      </c>
      <c r="D113" s="10" t="s">
        <v>1389</v>
      </c>
      <c r="E113" s="10" t="s">
        <v>7878</v>
      </c>
      <c r="F113" s="19" t="s">
        <v>18427</v>
      </c>
      <c r="G113" s="19" t="str">
        <f t="shared" si="18"/>
        <v>109</v>
      </c>
      <c r="H113" s="12">
        <v>109</v>
      </c>
      <c r="I113" s="12" t="str">
        <f t="shared" si="19"/>
        <v>23</v>
      </c>
      <c r="J113" s="19">
        <v>23</v>
      </c>
      <c r="K113" s="430" t="s">
        <v>26145</v>
      </c>
      <c r="L113" s="300" t="s">
        <v>523</v>
      </c>
      <c r="M113" s="300" t="s">
        <v>26146</v>
      </c>
      <c r="N113" s="300" t="s">
        <v>26147</v>
      </c>
      <c r="O113" s="300" t="s">
        <v>26148</v>
      </c>
      <c r="P113" s="300" t="s">
        <v>26149</v>
      </c>
      <c r="Q113" s="360"/>
      <c r="R113" s="360">
        <v>3</v>
      </c>
      <c r="S113" s="360"/>
      <c r="T113" s="360"/>
      <c r="U113" s="12" t="s">
        <v>26150</v>
      </c>
    </row>
    <row r="114" spans="1:21" ht="57.6">
      <c r="A114" s="293" t="str">
        <f t="shared" si="16"/>
        <v>tivo e inclusivo que los ODM.</v>
      </c>
      <c r="B114" s="10" t="str">
        <f t="shared" si="20"/>
        <v>110ODS</v>
      </c>
      <c r="C114" s="10" t="str">
        <f t="shared" si="17"/>
        <v>AYODS11023</v>
      </c>
      <c r="D114" s="10" t="s">
        <v>1389</v>
      </c>
      <c r="E114" s="10" t="s">
        <v>7878</v>
      </c>
      <c r="F114" s="19" t="s">
        <v>18427</v>
      </c>
      <c r="G114" s="19" t="str">
        <f t="shared" si="18"/>
        <v>110</v>
      </c>
      <c r="H114" s="12">
        <v>110</v>
      </c>
      <c r="I114" s="19" t="str">
        <f t="shared" si="19"/>
        <v>23</v>
      </c>
      <c r="J114" s="12">
        <v>23</v>
      </c>
      <c r="K114" s="430" t="s">
        <v>26151</v>
      </c>
      <c r="L114" s="300" t="s">
        <v>522</v>
      </c>
      <c r="M114" s="300" t="s">
        <v>26152</v>
      </c>
      <c r="N114" s="300" t="s">
        <v>26153</v>
      </c>
      <c r="O114" s="300" t="s">
        <v>26154</v>
      </c>
      <c r="P114" s="300" t="s">
        <v>26155</v>
      </c>
      <c r="Q114" s="360"/>
      <c r="R114" s="360">
        <v>4</v>
      </c>
      <c r="S114" s="360"/>
      <c r="T114" s="360"/>
      <c r="U114" s="12" t="s">
        <v>26156</v>
      </c>
    </row>
    <row r="115" spans="1:21" ht="57.6">
      <c r="A115" s="293" t="str">
        <f t="shared" si="16"/>
        <v>sponde con el nombre oficial.</v>
      </c>
      <c r="B115" s="10" t="str">
        <f t="shared" si="20"/>
        <v>111ODS</v>
      </c>
      <c r="C115" s="10" t="str">
        <f t="shared" si="17"/>
        <v>AYODS11123</v>
      </c>
      <c r="D115" s="10" t="s">
        <v>1389</v>
      </c>
      <c r="E115" s="10" t="s">
        <v>7878</v>
      </c>
      <c r="F115" s="19" t="s">
        <v>18427</v>
      </c>
      <c r="G115" s="19" t="str">
        <f t="shared" si="18"/>
        <v>111</v>
      </c>
      <c r="H115" s="12">
        <v>111</v>
      </c>
      <c r="I115" s="12" t="str">
        <f t="shared" si="19"/>
        <v>23</v>
      </c>
      <c r="J115" s="19">
        <v>23</v>
      </c>
      <c r="K115" s="430" t="s">
        <v>26157</v>
      </c>
      <c r="L115" s="300" t="s">
        <v>524</v>
      </c>
      <c r="M115" s="300" t="s">
        <v>26158</v>
      </c>
      <c r="N115" s="300" t="s">
        <v>26159</v>
      </c>
      <c r="O115" s="300" t="s">
        <v>26160</v>
      </c>
      <c r="P115" s="300" t="s">
        <v>26161</v>
      </c>
      <c r="Q115" s="360"/>
      <c r="R115" s="360">
        <v>2</v>
      </c>
      <c r="S115" s="360"/>
      <c r="T115" s="360"/>
      <c r="U115" s="12" t="s">
        <v>26162</v>
      </c>
    </row>
    <row r="116" spans="1:21" ht="57.6">
      <c r="A116" s="293" t="str">
        <f t="shared" si="16"/>
        <v>el total de metas de los ODS.</v>
      </c>
      <c r="B116" s="10" t="str">
        <f t="shared" si="20"/>
        <v>112ODS</v>
      </c>
      <c r="C116" s="10" t="str">
        <f t="shared" si="17"/>
        <v>AYODS11223</v>
      </c>
      <c r="D116" s="10" t="s">
        <v>1389</v>
      </c>
      <c r="E116" s="10" t="s">
        <v>7878</v>
      </c>
      <c r="F116" s="19" t="s">
        <v>18427</v>
      </c>
      <c r="G116" s="19" t="str">
        <f t="shared" si="18"/>
        <v>112</v>
      </c>
      <c r="H116" s="12">
        <v>112</v>
      </c>
      <c r="I116" s="19" t="str">
        <f t="shared" si="19"/>
        <v>23</v>
      </c>
      <c r="J116" s="12">
        <v>23</v>
      </c>
      <c r="K116" s="430" t="s">
        <v>26163</v>
      </c>
      <c r="L116" s="300" t="s">
        <v>524</v>
      </c>
      <c r="M116" s="300" t="s">
        <v>26164</v>
      </c>
      <c r="N116" s="300" t="s">
        <v>26165</v>
      </c>
      <c r="O116" s="300" t="s">
        <v>26166</v>
      </c>
      <c r="P116" s="300" t="s">
        <v>26167</v>
      </c>
      <c r="Q116" s="360"/>
      <c r="R116" s="360">
        <v>2</v>
      </c>
      <c r="S116" s="360"/>
      <c r="T116" s="360"/>
      <c r="U116" s="12" t="s">
        <v>26168</v>
      </c>
    </row>
    <row r="117" spans="1:21" ht="72">
      <c r="A117" s="293" t="str">
        <f t="shared" si="16"/>
        <v>encargada de los indicadores.</v>
      </c>
      <c r="B117" s="10" t="str">
        <f t="shared" si="20"/>
        <v>113ODS</v>
      </c>
      <c r="C117" s="10" t="str">
        <f t="shared" si="17"/>
        <v>AYODS11323</v>
      </c>
      <c r="D117" s="10" t="s">
        <v>1389</v>
      </c>
      <c r="E117" s="10" t="s">
        <v>7878</v>
      </c>
      <c r="F117" s="19" t="s">
        <v>18427</v>
      </c>
      <c r="G117" s="19" t="str">
        <f t="shared" si="18"/>
        <v>113</v>
      </c>
      <c r="H117" s="12">
        <v>113</v>
      </c>
      <c r="I117" s="12" t="str">
        <f t="shared" si="19"/>
        <v>23</v>
      </c>
      <c r="J117" s="19">
        <v>23</v>
      </c>
      <c r="K117" s="430" t="s">
        <v>26169</v>
      </c>
      <c r="L117" s="300" t="s">
        <v>523</v>
      </c>
      <c r="M117" s="300" t="s">
        <v>26170</v>
      </c>
      <c r="N117" s="300" t="s">
        <v>26171</v>
      </c>
      <c r="O117" s="300" t="s">
        <v>26172</v>
      </c>
      <c r="P117" s="300" t="s">
        <v>26173</v>
      </c>
      <c r="Q117" s="360"/>
      <c r="R117" s="360">
        <v>3</v>
      </c>
      <c r="S117" s="360"/>
      <c r="T117" s="360"/>
      <c r="U117" s="12" t="s">
        <v>26174</v>
      </c>
    </row>
    <row r="118" spans="1:21" ht="86.4">
      <c r="A118" s="293" t="str">
        <f t="shared" si="16"/>
        <v>onadas con los ODS en España.</v>
      </c>
      <c r="B118" s="10" t="str">
        <f t="shared" si="20"/>
        <v>114ODS</v>
      </c>
      <c r="C118" s="10" t="str">
        <f t="shared" si="17"/>
        <v>AYODS11423</v>
      </c>
      <c r="D118" s="10" t="s">
        <v>1389</v>
      </c>
      <c r="E118" s="10" t="s">
        <v>7878</v>
      </c>
      <c r="F118" s="19" t="s">
        <v>18427</v>
      </c>
      <c r="G118" s="19" t="str">
        <f t="shared" si="18"/>
        <v>114</v>
      </c>
      <c r="H118" s="12">
        <v>114</v>
      </c>
      <c r="I118" s="19" t="str">
        <f t="shared" si="19"/>
        <v>23</v>
      </c>
      <c r="J118" s="12">
        <v>23</v>
      </c>
      <c r="K118" s="430" t="s">
        <v>26175</v>
      </c>
      <c r="L118" s="300" t="s">
        <v>522</v>
      </c>
      <c r="M118" s="300" t="s">
        <v>26176</v>
      </c>
      <c r="N118" s="300" t="s">
        <v>5535</v>
      </c>
      <c r="O118" s="300" t="s">
        <v>21259</v>
      </c>
      <c r="P118" s="300" t="s">
        <v>26177</v>
      </c>
      <c r="Q118" s="360"/>
      <c r="R118" s="360">
        <v>4</v>
      </c>
      <c r="S118" s="360"/>
      <c r="T118" s="360"/>
      <c r="U118" s="12" t="s">
        <v>26178</v>
      </c>
    </row>
    <row r="119" spans="1:21" ht="57.6">
      <c r="A119" s="293" t="str">
        <f t="shared" si="16"/>
        <v>s otro de los ejes centrales.</v>
      </c>
      <c r="B119" s="10" t="str">
        <f t="shared" si="20"/>
        <v>115ODS</v>
      </c>
      <c r="C119" s="10" t="str">
        <f t="shared" si="17"/>
        <v>AYODS11523</v>
      </c>
      <c r="D119" s="10" t="s">
        <v>1389</v>
      </c>
      <c r="E119" s="10" t="s">
        <v>7878</v>
      </c>
      <c r="F119" s="19" t="s">
        <v>18427</v>
      </c>
      <c r="G119" s="19" t="str">
        <f t="shared" si="18"/>
        <v>115</v>
      </c>
      <c r="H119" s="12">
        <v>115</v>
      </c>
      <c r="I119" s="12" t="str">
        <f t="shared" si="19"/>
        <v>23</v>
      </c>
      <c r="J119" s="19">
        <v>23</v>
      </c>
      <c r="K119" s="430" t="s">
        <v>26179</v>
      </c>
      <c r="L119" s="300" t="s">
        <v>524</v>
      </c>
      <c r="M119" s="300" t="s">
        <v>26180</v>
      </c>
      <c r="N119" s="300" t="s">
        <v>26097</v>
      </c>
      <c r="O119" s="300" t="s">
        <v>26098</v>
      </c>
      <c r="P119" s="300" t="s">
        <v>26181</v>
      </c>
      <c r="Q119" s="360"/>
      <c r="R119" s="360">
        <v>2</v>
      </c>
      <c r="S119" s="360"/>
      <c r="T119" s="360"/>
      <c r="U119" s="12" t="s">
        <v>26182</v>
      </c>
    </row>
    <row r="120" spans="1:21" ht="72">
      <c r="A120" s="293" t="str">
        <f t="shared" si="16"/>
        <v>involucrar múltiples actores.</v>
      </c>
      <c r="B120" s="10" t="str">
        <f t="shared" si="20"/>
        <v>116ODS</v>
      </c>
      <c r="C120" s="10" t="str">
        <f t="shared" si="17"/>
        <v>AYODS11623</v>
      </c>
      <c r="D120" s="10" t="s">
        <v>1389</v>
      </c>
      <c r="E120" s="10" t="s">
        <v>7878</v>
      </c>
      <c r="F120" s="19" t="s">
        <v>18427</v>
      </c>
      <c r="G120" s="19" t="str">
        <f t="shared" si="18"/>
        <v>116</v>
      </c>
      <c r="H120" s="12">
        <v>116</v>
      </c>
      <c r="I120" s="19" t="str">
        <f t="shared" si="19"/>
        <v>23</v>
      </c>
      <c r="J120" s="12">
        <v>23</v>
      </c>
      <c r="K120" s="430" t="s">
        <v>26183</v>
      </c>
      <c r="L120" s="300" t="s">
        <v>523</v>
      </c>
      <c r="M120" s="300" t="s">
        <v>26184</v>
      </c>
      <c r="N120" s="300" t="s">
        <v>26185</v>
      </c>
      <c r="O120" s="300" t="s">
        <v>26186</v>
      </c>
      <c r="P120" s="300" t="s">
        <v>26187</v>
      </c>
      <c r="Q120" s="360"/>
      <c r="R120" s="360">
        <v>3</v>
      </c>
      <c r="S120" s="360"/>
      <c r="T120" s="360"/>
      <c r="U120" s="12" t="s">
        <v>26188</v>
      </c>
    </row>
    <row r="121" spans="1:21" ht="57.6">
      <c r="A121" s="293" t="str">
        <f t="shared" si="16"/>
        <v>no es el significado oficial.</v>
      </c>
      <c r="B121" s="10" t="str">
        <f t="shared" si="20"/>
        <v>117ODS</v>
      </c>
      <c r="C121" s="10" t="str">
        <f t="shared" si="17"/>
        <v>AYODS11723</v>
      </c>
      <c r="D121" s="10" t="s">
        <v>1389</v>
      </c>
      <c r="E121" s="10" t="s">
        <v>7878</v>
      </c>
      <c r="F121" s="19" t="s">
        <v>18427</v>
      </c>
      <c r="G121" s="19" t="str">
        <f t="shared" si="18"/>
        <v>117</v>
      </c>
      <c r="H121" s="12">
        <v>117</v>
      </c>
      <c r="I121" s="12" t="str">
        <f t="shared" si="19"/>
        <v>23</v>
      </c>
      <c r="J121" s="19">
        <v>23</v>
      </c>
      <c r="K121" s="430" t="s">
        <v>26189</v>
      </c>
      <c r="L121" s="300" t="s">
        <v>524</v>
      </c>
      <c r="M121" s="300" t="s">
        <v>26190</v>
      </c>
      <c r="N121" s="300" t="s">
        <v>26191</v>
      </c>
      <c r="O121" s="300" t="s">
        <v>26192</v>
      </c>
      <c r="P121" s="300" t="s">
        <v>26193</v>
      </c>
      <c r="Q121" s="360"/>
      <c r="R121" s="360">
        <v>2</v>
      </c>
      <c r="S121" s="360"/>
      <c r="T121" s="360"/>
      <c r="U121" s="12" t="s">
        <v>26194</v>
      </c>
    </row>
    <row r="122" spans="1:21" ht="86.4">
      <c r="A122" s="293" t="str">
        <f t="shared" si="16"/>
        <v>racterística real de los ODS.</v>
      </c>
      <c r="B122" s="10" t="str">
        <f t="shared" si="20"/>
        <v>118ODS</v>
      </c>
      <c r="C122" s="10" t="str">
        <f t="shared" si="17"/>
        <v>AYODS11823</v>
      </c>
      <c r="D122" s="10" t="s">
        <v>1389</v>
      </c>
      <c r="E122" s="10" t="s">
        <v>7878</v>
      </c>
      <c r="F122" s="19" t="s">
        <v>18427</v>
      </c>
      <c r="G122" s="19" t="str">
        <f t="shared" si="18"/>
        <v>118</v>
      </c>
      <c r="H122" s="12">
        <v>118</v>
      </c>
      <c r="I122" s="19" t="str">
        <f t="shared" si="19"/>
        <v>23</v>
      </c>
      <c r="J122" s="12">
        <v>23</v>
      </c>
      <c r="K122" s="430" t="s">
        <v>26195</v>
      </c>
      <c r="L122" s="300" t="s">
        <v>523</v>
      </c>
      <c r="M122" s="300" t="s">
        <v>26196</v>
      </c>
      <c r="N122" s="300" t="s">
        <v>26197</v>
      </c>
      <c r="O122" s="300" t="s">
        <v>26198</v>
      </c>
      <c r="P122" s="300" t="s">
        <v>26199</v>
      </c>
      <c r="Q122" s="360"/>
      <c r="R122" s="360">
        <v>3</v>
      </c>
      <c r="S122" s="360"/>
      <c r="T122" s="360"/>
      <c r="U122" s="12" t="s">
        <v>26200</v>
      </c>
    </row>
    <row r="123" spans="1:21" ht="86.4">
      <c r="A123" s="293" t="str">
        <f t="shared" si="16"/>
        <v>nes relacionadas con los ODS.</v>
      </c>
      <c r="B123" s="10" t="str">
        <f t="shared" si="20"/>
        <v>119ODS</v>
      </c>
      <c r="C123" s="10" t="str">
        <f t="shared" si="17"/>
        <v>AYODS11923</v>
      </c>
      <c r="D123" s="10" t="s">
        <v>1389</v>
      </c>
      <c r="E123" s="10" t="s">
        <v>7878</v>
      </c>
      <c r="F123" s="19" t="s">
        <v>18427</v>
      </c>
      <c r="G123" s="19" t="str">
        <f t="shared" si="18"/>
        <v>119</v>
      </c>
      <c r="H123" s="12">
        <v>119</v>
      </c>
      <c r="I123" s="12" t="str">
        <f t="shared" si="19"/>
        <v>23</v>
      </c>
      <c r="J123" s="19">
        <v>23</v>
      </c>
      <c r="K123" s="430" t="s">
        <v>26201</v>
      </c>
      <c r="L123" s="300" t="s">
        <v>524</v>
      </c>
      <c r="M123" s="300" t="s">
        <v>26202</v>
      </c>
      <c r="N123" s="300" t="s">
        <v>26203</v>
      </c>
      <c r="O123" s="300" t="s">
        <v>26204</v>
      </c>
      <c r="P123" s="300" t="s">
        <v>26205</v>
      </c>
      <c r="Q123" s="360"/>
      <c r="R123" s="360">
        <v>2</v>
      </c>
      <c r="S123" s="360"/>
      <c r="T123" s="360"/>
      <c r="U123" s="12" t="s">
        <v>26206</v>
      </c>
    </row>
    <row r="124" spans="1:21" ht="86.4">
      <c r="A124" s="293" t="str">
        <f t="shared" si="16"/>
        <v>S son aplicables globalmente.</v>
      </c>
      <c r="B124" s="10" t="str">
        <f t="shared" si="20"/>
        <v>120ODS</v>
      </c>
      <c r="C124" s="10" t="str">
        <f t="shared" si="17"/>
        <v>AYODS12023</v>
      </c>
      <c r="D124" s="10" t="s">
        <v>1389</v>
      </c>
      <c r="E124" s="10" t="s">
        <v>7878</v>
      </c>
      <c r="F124" s="19" t="s">
        <v>18427</v>
      </c>
      <c r="G124" s="19" t="str">
        <f t="shared" si="18"/>
        <v>120</v>
      </c>
      <c r="H124" s="12">
        <v>120</v>
      </c>
      <c r="I124" s="19" t="str">
        <f t="shared" si="19"/>
        <v>23</v>
      </c>
      <c r="J124" s="12">
        <v>23</v>
      </c>
      <c r="K124" s="430" t="s">
        <v>26207</v>
      </c>
      <c r="L124" s="300" t="s">
        <v>523</v>
      </c>
      <c r="M124" s="300" t="s">
        <v>26208</v>
      </c>
      <c r="N124" s="300" t="s">
        <v>26209</v>
      </c>
      <c r="O124" s="300" t="s">
        <v>26210</v>
      </c>
      <c r="P124" s="300" t="s">
        <v>26211</v>
      </c>
      <c r="Q124" s="360"/>
      <c r="R124" s="360">
        <v>3</v>
      </c>
      <c r="S124" s="360"/>
      <c r="T124" s="360"/>
      <c r="U124" s="12" t="s">
        <v>26212</v>
      </c>
    </row>
    <row r="125" spans="1:21" ht="72">
      <c r="A125" s="293" t="str">
        <f t="shared" si="16"/>
        <v>o en comparación con los ODM.</v>
      </c>
      <c r="B125" s="10" t="str">
        <f t="shared" si="20"/>
        <v>121ODS</v>
      </c>
      <c r="C125" s="10" t="str">
        <f t="shared" si="17"/>
        <v>AYODS12123</v>
      </c>
      <c r="D125" s="10" t="s">
        <v>1389</v>
      </c>
      <c r="E125" s="10" t="s">
        <v>7878</v>
      </c>
      <c r="F125" s="19" t="s">
        <v>18427</v>
      </c>
      <c r="G125" s="19" t="str">
        <f t="shared" si="18"/>
        <v>121</v>
      </c>
      <c r="H125" s="12">
        <v>121</v>
      </c>
      <c r="I125" s="12" t="str">
        <f t="shared" si="19"/>
        <v>23</v>
      </c>
      <c r="J125" s="19">
        <v>23</v>
      </c>
      <c r="K125" s="430" t="s">
        <v>26213</v>
      </c>
      <c r="L125" s="300" t="s">
        <v>523</v>
      </c>
      <c r="M125" s="300" t="s">
        <v>26214</v>
      </c>
      <c r="N125" s="300" t="s">
        <v>26215</v>
      </c>
      <c r="O125" s="300" t="s">
        <v>26216</v>
      </c>
      <c r="P125" s="300" t="s">
        <v>26217</v>
      </c>
      <c r="Q125" s="360"/>
      <c r="R125" s="360">
        <v>3</v>
      </c>
      <c r="S125" s="360"/>
      <c r="T125" s="360"/>
      <c r="U125" s="12" t="s">
        <v>26218</v>
      </c>
    </row>
    <row r="126" spans="1:21" ht="100.8">
      <c r="A126" s="293" t="str">
        <f t="shared" si="16"/>
        <v>la disponibilidad de empleos.</v>
      </c>
      <c r="B126" s="10" t="str">
        <f t="shared" si="20"/>
        <v>122ODS</v>
      </c>
      <c r="C126" s="10" t="str">
        <f t="shared" si="17"/>
        <v>AYODS12223</v>
      </c>
      <c r="D126" s="10" t="s">
        <v>1389</v>
      </c>
      <c r="E126" s="10" t="s">
        <v>7878</v>
      </c>
      <c r="F126" s="19" t="s">
        <v>18427</v>
      </c>
      <c r="G126" s="19" t="str">
        <f t="shared" si="18"/>
        <v>122</v>
      </c>
      <c r="H126" s="12">
        <v>122</v>
      </c>
      <c r="I126" s="19" t="str">
        <f t="shared" si="19"/>
        <v>23</v>
      </c>
      <c r="J126" s="12">
        <v>23</v>
      </c>
      <c r="K126" s="430" t="s">
        <v>26219</v>
      </c>
      <c r="L126" s="300" t="s">
        <v>523</v>
      </c>
      <c r="M126" s="300" t="s">
        <v>26220</v>
      </c>
      <c r="N126" s="300" t="s">
        <v>26221</v>
      </c>
      <c r="O126" s="300" t="s">
        <v>26222</v>
      </c>
      <c r="P126" s="300" t="s">
        <v>26223</v>
      </c>
      <c r="Q126" s="360"/>
      <c r="R126" s="360">
        <v>3</v>
      </c>
      <c r="S126" s="360"/>
      <c r="T126" s="360"/>
      <c r="U126" s="12" t="s">
        <v>26224</v>
      </c>
    </row>
    <row r="127" spans="1:21" ht="100.8">
      <c r="A127" s="293" t="str">
        <f t="shared" si="16"/>
        <v xml:space="preserve"> laboral durante la pandemia.</v>
      </c>
      <c r="B127" s="10" t="str">
        <f t="shared" si="20"/>
        <v>123ODS</v>
      </c>
      <c r="C127" s="10" t="str">
        <f t="shared" si="17"/>
        <v>AYODS12323</v>
      </c>
      <c r="D127" s="10" t="s">
        <v>1389</v>
      </c>
      <c r="E127" s="10" t="s">
        <v>7878</v>
      </c>
      <c r="F127" s="19" t="s">
        <v>18427</v>
      </c>
      <c r="G127" s="19" t="str">
        <f t="shared" si="18"/>
        <v>123</v>
      </c>
      <c r="H127" s="12">
        <v>123</v>
      </c>
      <c r="I127" s="12" t="str">
        <f t="shared" si="19"/>
        <v>23</v>
      </c>
      <c r="J127" s="19">
        <v>23</v>
      </c>
      <c r="K127" s="430" t="s">
        <v>26225</v>
      </c>
      <c r="L127" s="300" t="s">
        <v>522</v>
      </c>
      <c r="M127" s="300" t="s">
        <v>26226</v>
      </c>
      <c r="N127" s="300" t="s">
        <v>26227</v>
      </c>
      <c r="O127" s="300" t="s">
        <v>26228</v>
      </c>
      <c r="P127" s="300" t="s">
        <v>26229</v>
      </c>
      <c r="Q127" s="360"/>
      <c r="R127" s="360">
        <v>4</v>
      </c>
      <c r="S127" s="360"/>
      <c r="T127" s="360"/>
      <c r="U127" s="12" t="s">
        <v>26230</v>
      </c>
    </row>
    <row r="128" spans="1:21" ht="86.4">
      <c r="A128" s="293" t="str">
        <f t="shared" si="16"/>
        <v>venes para acceder al empleo.</v>
      </c>
      <c r="B128" s="10" t="str">
        <f t="shared" si="20"/>
        <v>124ODS</v>
      </c>
      <c r="C128" s="10" t="str">
        <f t="shared" si="17"/>
        <v>AYODS12423</v>
      </c>
      <c r="D128" s="10" t="s">
        <v>1389</v>
      </c>
      <c r="E128" s="10" t="s">
        <v>7878</v>
      </c>
      <c r="F128" s="19" t="s">
        <v>18427</v>
      </c>
      <c r="G128" s="19" t="str">
        <f t="shared" si="18"/>
        <v>124</v>
      </c>
      <c r="H128" s="12">
        <v>124</v>
      </c>
      <c r="I128" s="19" t="str">
        <f t="shared" si="19"/>
        <v>23</v>
      </c>
      <c r="J128" s="12">
        <v>23</v>
      </c>
      <c r="K128" s="430" t="s">
        <v>26231</v>
      </c>
      <c r="L128" s="300" t="s">
        <v>522</v>
      </c>
      <c r="M128" s="300" t="s">
        <v>26232</v>
      </c>
      <c r="N128" s="300" t="s">
        <v>26233</v>
      </c>
      <c r="O128" s="300" t="s">
        <v>26234</v>
      </c>
      <c r="P128" s="300" t="s">
        <v>26235</v>
      </c>
      <c r="Q128" s="360"/>
      <c r="R128" s="360">
        <v>4</v>
      </c>
      <c r="S128" s="360"/>
      <c r="T128" s="360"/>
      <c r="U128" s="12" t="s">
        <v>26236</v>
      </c>
    </row>
    <row r="129" spans="1:21" ht="86.4">
      <c r="A129" s="293" t="str">
        <f t="shared" si="16"/>
        <v>ativos en el mercado laboral.</v>
      </c>
      <c r="B129" s="10" t="str">
        <f t="shared" si="20"/>
        <v>125ODS</v>
      </c>
      <c r="C129" s="10" t="str">
        <f t="shared" si="17"/>
        <v>AYODS12523</v>
      </c>
      <c r="D129" s="10" t="s">
        <v>1389</v>
      </c>
      <c r="E129" s="10" t="s">
        <v>7878</v>
      </c>
      <c r="F129" s="19" t="s">
        <v>18427</v>
      </c>
      <c r="G129" s="19" t="str">
        <f t="shared" si="18"/>
        <v>125</v>
      </c>
      <c r="H129" s="12">
        <v>125</v>
      </c>
      <c r="I129" s="12" t="str">
        <f t="shared" si="19"/>
        <v>23</v>
      </c>
      <c r="J129" s="19">
        <v>23</v>
      </c>
      <c r="K129" s="430" t="s">
        <v>26237</v>
      </c>
      <c r="L129" s="300" t="s">
        <v>524</v>
      </c>
      <c r="M129" s="300" t="s">
        <v>26238</v>
      </c>
      <c r="N129" s="300" t="s">
        <v>26239</v>
      </c>
      <c r="O129" s="300" t="s">
        <v>26240</v>
      </c>
      <c r="P129" s="300" t="s">
        <v>26241</v>
      </c>
      <c r="Q129" s="360"/>
      <c r="R129" s="360">
        <v>2</v>
      </c>
      <c r="S129" s="360"/>
      <c r="T129" s="360"/>
      <c r="U129" s="12" t="s">
        <v>26242</v>
      </c>
    </row>
    <row r="130" spans="1:21" ht="86.4">
      <c r="A130" s="293" t="str">
        <f t="shared" si="16"/>
        <v>ara el crecimiento sostenido.</v>
      </c>
      <c r="B130" s="10" t="str">
        <f t="shared" si="20"/>
        <v>126ODS</v>
      </c>
      <c r="C130" s="10" t="str">
        <f t="shared" si="17"/>
        <v>AYODS12623</v>
      </c>
      <c r="D130" s="10" t="s">
        <v>1389</v>
      </c>
      <c r="E130" s="10" t="s">
        <v>7878</v>
      </c>
      <c r="F130" s="19" t="s">
        <v>18427</v>
      </c>
      <c r="G130" s="19" t="str">
        <f t="shared" si="18"/>
        <v>126</v>
      </c>
      <c r="H130" s="12">
        <v>126</v>
      </c>
      <c r="I130" s="19" t="str">
        <f t="shared" si="19"/>
        <v>23</v>
      </c>
      <c r="J130" s="12">
        <v>23</v>
      </c>
      <c r="K130" s="430" t="s">
        <v>26243</v>
      </c>
      <c r="L130" s="300" t="s">
        <v>1387</v>
      </c>
      <c r="M130" s="300" t="s">
        <v>26244</v>
      </c>
      <c r="N130" s="300" t="s">
        <v>26245</v>
      </c>
      <c r="O130" s="300" t="s">
        <v>26246</v>
      </c>
      <c r="P130" s="300" t="s">
        <v>26247</v>
      </c>
      <c r="Q130" s="360"/>
      <c r="R130" s="360">
        <v>1</v>
      </c>
      <c r="S130" s="360"/>
      <c r="T130" s="360"/>
      <c r="U130" s="12" t="s">
        <v>26248</v>
      </c>
    </row>
    <row r="131" spans="1:21" ht="100.8">
      <c r="A131" s="293" t="str">
        <f t="shared" ref="A131:A162" si="21">RIGHT(U131,29)</f>
        <v>roporción de empleo informal.</v>
      </c>
      <c r="B131" s="10" t="str">
        <f t="shared" si="20"/>
        <v>127ODS</v>
      </c>
      <c r="C131" s="10" t="str">
        <f t="shared" ref="C131:C162" si="22">D131&amp;E131&amp;F131&amp;G131&amp;I131</f>
        <v>AYODS12723</v>
      </c>
      <c r="D131" s="10" t="s">
        <v>1389</v>
      </c>
      <c r="E131" s="10" t="s">
        <v>7878</v>
      </c>
      <c r="F131" s="19" t="s">
        <v>18427</v>
      </c>
      <c r="G131" s="19" t="str">
        <f t="shared" ref="G131:G162" si="23">IF(H131&lt;9,"OO",IF(H131&lt;99,"O",""))&amp;H131</f>
        <v>127</v>
      </c>
      <c r="H131" s="12">
        <v>127</v>
      </c>
      <c r="I131" s="12" t="str">
        <f t="shared" ref="I131:I162" si="24">IF(J131&lt;9,"O","")&amp;J131</f>
        <v>23</v>
      </c>
      <c r="J131" s="19">
        <v>23</v>
      </c>
      <c r="K131" s="430" t="s">
        <v>26249</v>
      </c>
      <c r="L131" s="300" t="s">
        <v>522</v>
      </c>
      <c r="M131" s="300" t="s">
        <v>26250</v>
      </c>
      <c r="N131" s="300" t="s">
        <v>26251</v>
      </c>
      <c r="O131" s="300" t="s">
        <v>26252</v>
      </c>
      <c r="P131" s="300" t="s">
        <v>26253</v>
      </c>
      <c r="Q131" s="360"/>
      <c r="R131" s="360">
        <v>4</v>
      </c>
      <c r="S131" s="360"/>
      <c r="T131" s="360"/>
      <c r="U131" s="12" t="s">
        <v>26254</v>
      </c>
    </row>
    <row r="132" spans="1:21" ht="86.4">
      <c r="A132" s="293" t="str">
        <f t="shared" si="21"/>
        <v>lo contrario en muchos casos.</v>
      </c>
      <c r="B132" s="10" t="str">
        <f t="shared" si="20"/>
        <v>128ODS</v>
      </c>
      <c r="C132" s="10" t="str">
        <f t="shared" si="22"/>
        <v>AYODS12823</v>
      </c>
      <c r="D132" s="10" t="s">
        <v>1389</v>
      </c>
      <c r="E132" s="10" t="s">
        <v>7878</v>
      </c>
      <c r="F132" s="19" t="s">
        <v>18427</v>
      </c>
      <c r="G132" s="19" t="str">
        <f t="shared" si="23"/>
        <v>128</v>
      </c>
      <c r="H132" s="12">
        <v>128</v>
      </c>
      <c r="I132" s="19" t="str">
        <f t="shared" si="24"/>
        <v>23</v>
      </c>
      <c r="J132" s="12">
        <v>23</v>
      </c>
      <c r="K132" s="430" t="s">
        <v>26255</v>
      </c>
      <c r="L132" s="300" t="s">
        <v>523</v>
      </c>
      <c r="M132" s="300" t="s">
        <v>26256</v>
      </c>
      <c r="N132" s="300" t="s">
        <v>26257</v>
      </c>
      <c r="O132" s="300" t="s">
        <v>26258</v>
      </c>
      <c r="P132" s="300" t="s">
        <v>26259</v>
      </c>
      <c r="Q132" s="360"/>
      <c r="R132" s="360">
        <v>3</v>
      </c>
      <c r="S132" s="360"/>
      <c r="T132" s="360"/>
      <c r="U132" s="12" t="s">
        <v>26260</v>
      </c>
    </row>
    <row r="133" spans="1:21" ht="72">
      <c r="A133" s="293" t="str">
        <f t="shared" si="21"/>
        <v>ja las perspectivas actuales.</v>
      </c>
      <c r="B133" s="10" t="str">
        <f t="shared" si="20"/>
        <v>129ODS</v>
      </c>
      <c r="C133" s="10" t="str">
        <f t="shared" si="22"/>
        <v>AYODS12923</v>
      </c>
      <c r="D133" s="10" t="s">
        <v>1389</v>
      </c>
      <c r="E133" s="10" t="s">
        <v>7878</v>
      </c>
      <c r="F133" s="19" t="s">
        <v>18427</v>
      </c>
      <c r="G133" s="19" t="str">
        <f t="shared" si="23"/>
        <v>129</v>
      </c>
      <c r="H133" s="12">
        <v>129</v>
      </c>
      <c r="I133" s="12" t="str">
        <f t="shared" si="24"/>
        <v>23</v>
      </c>
      <c r="J133" s="19">
        <v>23</v>
      </c>
      <c r="K133" s="430" t="s">
        <v>26261</v>
      </c>
      <c r="L133" s="300" t="s">
        <v>523</v>
      </c>
      <c r="M133" s="300" t="s">
        <v>26262</v>
      </c>
      <c r="N133" s="300" t="s">
        <v>26263</v>
      </c>
      <c r="O133" s="300" t="s">
        <v>26264</v>
      </c>
      <c r="P133" s="300" t="s">
        <v>26265</v>
      </c>
      <c r="Q133" s="360"/>
      <c r="R133" s="360">
        <v>3</v>
      </c>
      <c r="S133" s="360"/>
      <c r="T133" s="360"/>
      <c r="U133" s="12" t="s">
        <v>26266</v>
      </c>
    </row>
    <row r="134" spans="1:21" ht="72">
      <c r="A134" s="293" t="str">
        <f t="shared" si="21"/>
        <v>ue no es un aspecto positivo.</v>
      </c>
      <c r="B134" s="10" t="str">
        <f t="shared" si="20"/>
        <v>130ODS</v>
      </c>
      <c r="C134" s="10" t="str">
        <f t="shared" si="22"/>
        <v>AYODS13023</v>
      </c>
      <c r="D134" s="10" t="s">
        <v>1389</v>
      </c>
      <c r="E134" s="10" t="s">
        <v>7878</v>
      </c>
      <c r="F134" s="19" t="s">
        <v>18427</v>
      </c>
      <c r="G134" s="19" t="str">
        <f t="shared" si="23"/>
        <v>130</v>
      </c>
      <c r="H134" s="12">
        <v>130</v>
      </c>
      <c r="I134" s="19" t="str">
        <f t="shared" si="24"/>
        <v>23</v>
      </c>
      <c r="J134" s="12">
        <v>23</v>
      </c>
      <c r="K134" s="430" t="s">
        <v>26267</v>
      </c>
      <c r="L134" s="300" t="s">
        <v>524</v>
      </c>
      <c r="M134" s="300" t="s">
        <v>26268</v>
      </c>
      <c r="N134" s="300" t="s">
        <v>26269</v>
      </c>
      <c r="O134" s="300" t="s">
        <v>26270</v>
      </c>
      <c r="P134" s="300" t="s">
        <v>26271</v>
      </c>
      <c r="Q134" s="360"/>
      <c r="R134" s="360">
        <v>2</v>
      </c>
      <c r="S134" s="360"/>
      <c r="T134" s="360"/>
      <c r="U134" s="12" t="s">
        <v>26272</v>
      </c>
    </row>
    <row r="135" spans="1:21" ht="86.4">
      <c r="A135" s="293" t="str">
        <f t="shared" si="21"/>
        <v>a muchas personas y empresas.</v>
      </c>
      <c r="B135" s="10" t="str">
        <f t="shared" si="20"/>
        <v>131ODS</v>
      </c>
      <c r="C135" s="10" t="str">
        <f t="shared" si="22"/>
        <v>AYODS13123</v>
      </c>
      <c r="D135" s="10" t="s">
        <v>1389</v>
      </c>
      <c r="E135" s="10" t="s">
        <v>7878</v>
      </c>
      <c r="F135" s="19" t="s">
        <v>18427</v>
      </c>
      <c r="G135" s="19" t="str">
        <f t="shared" si="23"/>
        <v>131</v>
      </c>
      <c r="H135" s="12">
        <v>131</v>
      </c>
      <c r="I135" s="12" t="str">
        <f t="shared" si="24"/>
        <v>23</v>
      </c>
      <c r="J135" s="19">
        <v>23</v>
      </c>
      <c r="K135" s="430" t="s">
        <v>26273</v>
      </c>
      <c r="L135" s="300" t="s">
        <v>522</v>
      </c>
      <c r="M135" s="300" t="s">
        <v>26274</v>
      </c>
      <c r="N135" s="300" t="s">
        <v>26275</v>
      </c>
      <c r="O135" s="300" t="s">
        <v>26276</v>
      </c>
      <c r="P135" s="300" t="s">
        <v>26277</v>
      </c>
      <c r="Q135" s="360"/>
      <c r="R135" s="360">
        <v>4</v>
      </c>
      <c r="S135" s="360"/>
      <c r="T135" s="360"/>
      <c r="U135" s="12" t="s">
        <v>26278</v>
      </c>
    </row>
    <row r="136" spans="1:21" ht="86.4">
      <c r="A136" s="293" t="str">
        <f t="shared" si="21"/>
        <v>on la recuperación económica.</v>
      </c>
      <c r="B136" s="10" t="str">
        <f t="shared" si="20"/>
        <v>132ODS</v>
      </c>
      <c r="C136" s="10" t="str">
        <f t="shared" si="22"/>
        <v>AYODS13223</v>
      </c>
      <c r="D136" s="10" t="s">
        <v>1389</v>
      </c>
      <c r="E136" s="10" t="s">
        <v>7878</v>
      </c>
      <c r="F136" s="19" t="s">
        <v>18427</v>
      </c>
      <c r="G136" s="19" t="str">
        <f t="shared" si="23"/>
        <v>132</v>
      </c>
      <c r="H136" s="12">
        <v>132</v>
      </c>
      <c r="I136" s="19" t="str">
        <f t="shared" si="24"/>
        <v>23</v>
      </c>
      <c r="J136" s="12">
        <v>23</v>
      </c>
      <c r="K136" s="430" t="s">
        <v>26279</v>
      </c>
      <c r="L136" s="300" t="s">
        <v>524</v>
      </c>
      <c r="M136" s="300" t="s">
        <v>26280</v>
      </c>
      <c r="N136" s="300" t="s">
        <v>26281</v>
      </c>
      <c r="O136" s="300" t="s">
        <v>26282</v>
      </c>
      <c r="P136" s="300" t="s">
        <v>26283</v>
      </c>
      <c r="Q136" s="360"/>
      <c r="R136" s="360">
        <v>2</v>
      </c>
      <c r="S136" s="360"/>
      <c r="T136" s="360"/>
      <c r="U136" s="12" t="s">
        <v>26284</v>
      </c>
    </row>
    <row r="137" spans="1:21" ht="100.8">
      <c r="A137" s="293" t="str">
        <f t="shared" si="21"/>
        <v>n el acceso educativo global.</v>
      </c>
      <c r="B137" s="10" t="str">
        <f t="shared" si="20"/>
        <v>133ODS</v>
      </c>
      <c r="C137" s="10" t="str">
        <f t="shared" si="22"/>
        <v>AYODS13323</v>
      </c>
      <c r="D137" s="10" t="s">
        <v>1389</v>
      </c>
      <c r="E137" s="10" t="s">
        <v>7878</v>
      </c>
      <c r="F137" s="19" t="s">
        <v>18427</v>
      </c>
      <c r="G137" s="19" t="str">
        <f t="shared" si="23"/>
        <v>133</v>
      </c>
      <c r="H137" s="12">
        <v>133</v>
      </c>
      <c r="I137" s="12" t="str">
        <f t="shared" si="24"/>
        <v>23</v>
      </c>
      <c r="J137" s="19">
        <v>23</v>
      </c>
      <c r="K137" s="430" t="s">
        <v>26285</v>
      </c>
      <c r="L137" s="300" t="s">
        <v>524</v>
      </c>
      <c r="M137" s="300" t="s">
        <v>26286</v>
      </c>
      <c r="N137" s="300" t="s">
        <v>26287</v>
      </c>
      <c r="O137" s="300" t="s">
        <v>26288</v>
      </c>
      <c r="P137" s="300" t="s">
        <v>26289</v>
      </c>
      <c r="Q137" s="360"/>
      <c r="R137" s="360">
        <v>2</v>
      </c>
      <c r="S137" s="360"/>
      <c r="T137" s="360"/>
      <c r="U137" s="12" t="s">
        <v>26290</v>
      </c>
    </row>
    <row r="138" spans="1:21" ht="72">
      <c r="A138" s="293" t="str">
        <f t="shared" si="21"/>
        <v>ión fomenta el empleo formal.</v>
      </c>
      <c r="B138" s="10" t="str">
        <f t="shared" si="20"/>
        <v>134ODS</v>
      </c>
      <c r="C138" s="10" t="str">
        <f t="shared" si="22"/>
        <v>AYODS13423</v>
      </c>
      <c r="D138" s="10" t="s">
        <v>1389</v>
      </c>
      <c r="E138" s="10" t="s">
        <v>7878</v>
      </c>
      <c r="F138" s="19" t="s">
        <v>18427</v>
      </c>
      <c r="G138" s="19" t="str">
        <f t="shared" si="23"/>
        <v>134</v>
      </c>
      <c r="H138" s="12">
        <v>134</v>
      </c>
      <c r="I138" s="19" t="str">
        <f t="shared" si="24"/>
        <v>23</v>
      </c>
      <c r="J138" s="12">
        <v>23</v>
      </c>
      <c r="K138" s="430" t="s">
        <v>26291</v>
      </c>
      <c r="L138" s="300" t="s">
        <v>524</v>
      </c>
      <c r="M138" s="300" t="s">
        <v>26292</v>
      </c>
      <c r="N138" s="300" t="s">
        <v>26293</v>
      </c>
      <c r="O138" s="300" t="s">
        <v>26294</v>
      </c>
      <c r="P138" s="300" t="s">
        <v>26295</v>
      </c>
      <c r="Q138" s="360"/>
      <c r="R138" s="360">
        <v>2</v>
      </c>
      <c r="S138" s="360"/>
      <c r="T138" s="360"/>
      <c r="U138" s="12" t="s">
        <v>26296</v>
      </c>
    </row>
    <row r="139" spans="1:21" ht="86.4">
      <c r="A139" s="293" t="str">
        <f t="shared" si="21"/>
        <v>e el efecto ha sido negativo.</v>
      </c>
      <c r="B139" s="10" t="str">
        <f t="shared" si="20"/>
        <v>135ODS</v>
      </c>
      <c r="C139" s="10" t="str">
        <f t="shared" si="22"/>
        <v>AYODS13523</v>
      </c>
      <c r="D139" s="10" t="s">
        <v>1389</v>
      </c>
      <c r="E139" s="10" t="s">
        <v>7878</v>
      </c>
      <c r="F139" s="19" t="s">
        <v>18427</v>
      </c>
      <c r="G139" s="19" t="str">
        <f t="shared" si="23"/>
        <v>135</v>
      </c>
      <c r="H139" s="12">
        <v>135</v>
      </c>
      <c r="I139" s="12" t="str">
        <f t="shared" si="24"/>
        <v>23</v>
      </c>
      <c r="J139" s="19">
        <v>23</v>
      </c>
      <c r="K139" s="430" t="s">
        <v>26297</v>
      </c>
      <c r="L139" s="300" t="s">
        <v>524</v>
      </c>
      <c r="M139" s="300" t="s">
        <v>26298</v>
      </c>
      <c r="N139" s="300" t="s">
        <v>26299</v>
      </c>
      <c r="O139" s="300" t="s">
        <v>26300</v>
      </c>
      <c r="P139" s="300" t="s">
        <v>26301</v>
      </c>
      <c r="Q139" s="360"/>
      <c r="R139" s="360">
        <v>2</v>
      </c>
      <c r="S139" s="360"/>
      <c r="T139" s="360"/>
      <c r="U139" s="12" t="s">
        <v>26302</v>
      </c>
    </row>
    <row r="140" spans="1:21" ht="86.4">
      <c r="A140" s="293" t="str">
        <f t="shared" si="21"/>
        <v>os efectos han sido opuestos.</v>
      </c>
      <c r="B140" s="10" t="str">
        <f t="shared" si="20"/>
        <v>136ODS</v>
      </c>
      <c r="C140" s="10" t="str">
        <f t="shared" si="22"/>
        <v>AYODS13623</v>
      </c>
      <c r="D140" s="10" t="s">
        <v>1389</v>
      </c>
      <c r="E140" s="10" t="s">
        <v>7878</v>
      </c>
      <c r="F140" s="19" t="s">
        <v>18427</v>
      </c>
      <c r="G140" s="19" t="str">
        <f t="shared" si="23"/>
        <v>136</v>
      </c>
      <c r="H140" s="12">
        <v>136</v>
      </c>
      <c r="I140" s="19" t="str">
        <f t="shared" si="24"/>
        <v>23</v>
      </c>
      <c r="J140" s="12">
        <v>23</v>
      </c>
      <c r="K140" s="430" t="s">
        <v>26303</v>
      </c>
      <c r="L140" s="300" t="s">
        <v>523</v>
      </c>
      <c r="M140" s="300" t="s">
        <v>26304</v>
      </c>
      <c r="N140" s="300" t="s">
        <v>26305</v>
      </c>
      <c r="O140" s="300" t="s">
        <v>26306</v>
      </c>
      <c r="P140" s="300" t="s">
        <v>26307</v>
      </c>
      <c r="Q140" s="360"/>
      <c r="R140" s="360">
        <v>3</v>
      </c>
      <c r="S140" s="360"/>
      <c r="T140" s="360"/>
      <c r="U140" s="12" t="s">
        <v>26308</v>
      </c>
    </row>
    <row r="141" spans="1:21" ht="86.4">
      <c r="A141" s="293" t="str">
        <f t="shared" si="21"/>
        <v>ncorrecta porque es esencial.</v>
      </c>
      <c r="B141" s="10" t="str">
        <f t="shared" si="20"/>
        <v>137ODS</v>
      </c>
      <c r="C141" s="10" t="str">
        <f t="shared" si="22"/>
        <v>AYODS13723</v>
      </c>
      <c r="D141" s="10" t="s">
        <v>1389</v>
      </c>
      <c r="E141" s="10" t="s">
        <v>7878</v>
      </c>
      <c r="F141" s="19" t="s">
        <v>18427</v>
      </c>
      <c r="G141" s="19" t="str">
        <f t="shared" si="23"/>
        <v>137</v>
      </c>
      <c r="H141" s="12">
        <v>137</v>
      </c>
      <c r="I141" s="12" t="str">
        <f t="shared" si="24"/>
        <v>23</v>
      </c>
      <c r="J141" s="19">
        <v>23</v>
      </c>
      <c r="K141" s="430" t="s">
        <v>26309</v>
      </c>
      <c r="L141" s="300" t="s">
        <v>523</v>
      </c>
      <c r="M141" s="300" t="s">
        <v>26310</v>
      </c>
      <c r="N141" s="300" t="s">
        <v>26311</v>
      </c>
      <c r="O141" s="300" t="s">
        <v>26312</v>
      </c>
      <c r="P141" s="300" t="s">
        <v>26313</v>
      </c>
      <c r="Q141" s="360"/>
      <c r="R141" s="360">
        <v>3</v>
      </c>
      <c r="S141" s="360"/>
      <c r="T141" s="360"/>
      <c r="U141" s="12" t="s">
        <v>26314</v>
      </c>
    </row>
    <row r="142" spans="1:21" ht="86.4">
      <c r="A142" s="293" t="str">
        <f t="shared" si="21"/>
        <v>ue es un desafío más general.</v>
      </c>
      <c r="B142" s="10" t="str">
        <f t="shared" si="20"/>
        <v>138ODS</v>
      </c>
      <c r="C142" s="10" t="str">
        <f t="shared" si="22"/>
        <v>AYODS13823</v>
      </c>
      <c r="D142" s="10" t="s">
        <v>1389</v>
      </c>
      <c r="E142" s="10" t="s">
        <v>7878</v>
      </c>
      <c r="F142" s="19" t="s">
        <v>18427</v>
      </c>
      <c r="G142" s="19" t="str">
        <f t="shared" si="23"/>
        <v>138</v>
      </c>
      <c r="H142" s="12">
        <v>138</v>
      </c>
      <c r="I142" s="19" t="str">
        <f t="shared" si="24"/>
        <v>23</v>
      </c>
      <c r="J142" s="12">
        <v>23</v>
      </c>
      <c r="K142" s="430" t="s">
        <v>26315</v>
      </c>
      <c r="L142" s="300" t="s">
        <v>1387</v>
      </c>
      <c r="M142" s="300" t="s">
        <v>26316</v>
      </c>
      <c r="N142" s="300" t="s">
        <v>26317</v>
      </c>
      <c r="O142" s="300" t="s">
        <v>26318</v>
      </c>
      <c r="P142" s="300" t="s">
        <v>26319</v>
      </c>
      <c r="Q142" s="360"/>
      <c r="R142" s="360">
        <v>1</v>
      </c>
      <c r="S142" s="360"/>
      <c r="T142" s="360"/>
      <c r="U142" s="12" t="s">
        <v>26320</v>
      </c>
    </row>
    <row r="143" spans="1:21" ht="72">
      <c r="A143" s="293" t="str">
        <f t="shared" si="21"/>
        <v>porque aún hay incertidumbre.</v>
      </c>
      <c r="B143" s="10" t="str">
        <f t="shared" si="20"/>
        <v>139ODS</v>
      </c>
      <c r="C143" s="10" t="str">
        <f t="shared" si="22"/>
        <v>AYODS13923</v>
      </c>
      <c r="D143" s="10" t="s">
        <v>1389</v>
      </c>
      <c r="E143" s="10" t="s">
        <v>7878</v>
      </c>
      <c r="F143" s="19" t="s">
        <v>18427</v>
      </c>
      <c r="G143" s="19" t="str">
        <f t="shared" si="23"/>
        <v>139</v>
      </c>
      <c r="H143" s="12">
        <v>139</v>
      </c>
      <c r="I143" s="12" t="str">
        <f t="shared" si="24"/>
        <v>23</v>
      </c>
      <c r="J143" s="19">
        <v>23</v>
      </c>
      <c r="K143" s="430" t="s">
        <v>26321</v>
      </c>
      <c r="L143" s="300" t="s">
        <v>523</v>
      </c>
      <c r="M143" s="300" t="s">
        <v>26322</v>
      </c>
      <c r="N143" s="300" t="s">
        <v>26323</v>
      </c>
      <c r="O143" s="300" t="s">
        <v>26324</v>
      </c>
      <c r="P143" s="300" t="s">
        <v>26325</v>
      </c>
      <c r="Q143" s="360"/>
      <c r="R143" s="360">
        <v>3</v>
      </c>
      <c r="S143" s="360"/>
      <c r="T143" s="360"/>
      <c r="U143" s="12" t="s">
        <v>26326</v>
      </c>
    </row>
    <row r="144" spans="1:21" ht="86.4">
      <c r="A144" s="293" t="str">
        <f t="shared" si="21"/>
        <v xml:space="preserve"> aumentó durante la pandemia.</v>
      </c>
      <c r="B144" s="10" t="str">
        <f t="shared" ref="B144:B176" si="25">H144&amp;F144</f>
        <v>140ODS</v>
      </c>
      <c r="C144" s="10" t="str">
        <f t="shared" si="22"/>
        <v>AYODS14023</v>
      </c>
      <c r="D144" s="10" t="s">
        <v>1389</v>
      </c>
      <c r="E144" s="10" t="s">
        <v>7878</v>
      </c>
      <c r="F144" s="19" t="s">
        <v>18427</v>
      </c>
      <c r="G144" s="19" t="str">
        <f t="shared" si="23"/>
        <v>140</v>
      </c>
      <c r="H144" s="12">
        <v>140</v>
      </c>
      <c r="I144" s="19" t="str">
        <f t="shared" si="24"/>
        <v>23</v>
      </c>
      <c r="J144" s="12">
        <v>23</v>
      </c>
      <c r="K144" s="430" t="s">
        <v>26327</v>
      </c>
      <c r="L144" s="300" t="s">
        <v>524</v>
      </c>
      <c r="M144" s="300" t="s">
        <v>26328</v>
      </c>
      <c r="N144" s="300" t="s">
        <v>26329</v>
      </c>
      <c r="O144" s="300" t="s">
        <v>26330</v>
      </c>
      <c r="P144" s="300" t="s">
        <v>26331</v>
      </c>
      <c r="Q144" s="360"/>
      <c r="R144" s="360">
        <v>2</v>
      </c>
      <c r="S144" s="360"/>
      <c r="T144" s="360"/>
      <c r="U144" s="12" t="s">
        <v>26332</v>
      </c>
    </row>
    <row r="145" spans="1:21" ht="86.4">
      <c r="A145" s="293" t="str">
        <f t="shared" si="21"/>
        <v>ecta porque es indispensable.</v>
      </c>
      <c r="B145" s="10" t="str">
        <f t="shared" si="25"/>
        <v>141ODS</v>
      </c>
      <c r="C145" s="10" t="str">
        <f t="shared" si="22"/>
        <v>AYODS14123</v>
      </c>
      <c r="D145" s="10" t="s">
        <v>1389</v>
      </c>
      <c r="E145" s="10" t="s">
        <v>7878</v>
      </c>
      <c r="F145" s="19" t="s">
        <v>18427</v>
      </c>
      <c r="G145" s="19" t="str">
        <f t="shared" si="23"/>
        <v>141</v>
      </c>
      <c r="H145" s="12">
        <v>141</v>
      </c>
      <c r="I145" s="12" t="str">
        <f t="shared" si="24"/>
        <v>23</v>
      </c>
      <c r="J145" s="19">
        <v>23</v>
      </c>
      <c r="K145" s="430" t="s">
        <v>26333</v>
      </c>
      <c r="L145" s="300" t="s">
        <v>524</v>
      </c>
      <c r="M145" s="300" t="s">
        <v>26334</v>
      </c>
      <c r="N145" s="300" t="s">
        <v>26335</v>
      </c>
      <c r="O145" s="300" t="s">
        <v>26336</v>
      </c>
      <c r="P145" s="300" t="s">
        <v>26337</v>
      </c>
      <c r="Q145" s="360"/>
      <c r="R145" s="360">
        <v>2</v>
      </c>
      <c r="S145" s="360"/>
      <c r="T145" s="360"/>
      <c r="U145" s="12" t="s">
        <v>26338</v>
      </c>
    </row>
    <row r="146" spans="1:21" ht="86.4">
      <c r="A146" s="293" t="str">
        <f t="shared" si="21"/>
        <v xml:space="preserve"> la desigualdad ha aumentado.</v>
      </c>
      <c r="B146" s="10" t="str">
        <f t="shared" si="25"/>
        <v>142ODS</v>
      </c>
      <c r="C146" s="10" t="str">
        <f t="shared" si="22"/>
        <v>AYODS14223</v>
      </c>
      <c r="D146" s="10" t="s">
        <v>1389</v>
      </c>
      <c r="E146" s="10" t="s">
        <v>7878</v>
      </c>
      <c r="F146" s="19" t="s">
        <v>18427</v>
      </c>
      <c r="G146" s="19" t="str">
        <f t="shared" si="23"/>
        <v>142</v>
      </c>
      <c r="H146" s="12">
        <v>142</v>
      </c>
      <c r="I146" s="19" t="str">
        <f t="shared" si="24"/>
        <v>23</v>
      </c>
      <c r="J146" s="12">
        <v>23</v>
      </c>
      <c r="K146" s="430" t="s">
        <v>26339</v>
      </c>
      <c r="L146" s="300" t="s">
        <v>524</v>
      </c>
      <c r="M146" s="300" t="s">
        <v>26340</v>
      </c>
      <c r="N146" s="300" t="s">
        <v>26341</v>
      </c>
      <c r="O146" s="300" t="s">
        <v>26342</v>
      </c>
      <c r="P146" s="300" t="s">
        <v>26343</v>
      </c>
      <c r="Q146" s="360"/>
      <c r="R146" s="360">
        <v>2</v>
      </c>
      <c r="S146" s="360"/>
      <c r="T146" s="360"/>
      <c r="U146" s="12" t="s">
        <v>26344</v>
      </c>
    </row>
    <row r="147" spans="1:21" ht="86.4">
      <c r="A147" s="293" t="str">
        <f t="shared" si="21"/>
        <v>al no creció en este período.</v>
      </c>
      <c r="B147" s="10" t="str">
        <f t="shared" si="25"/>
        <v>143ODS</v>
      </c>
      <c r="C147" s="10" t="str">
        <f t="shared" si="22"/>
        <v>AYODS14323</v>
      </c>
      <c r="D147" s="10" t="s">
        <v>1389</v>
      </c>
      <c r="E147" s="10" t="s">
        <v>7878</v>
      </c>
      <c r="F147" s="19" t="s">
        <v>18427</v>
      </c>
      <c r="G147" s="19" t="str">
        <f t="shared" si="23"/>
        <v>143</v>
      </c>
      <c r="H147" s="12">
        <v>143</v>
      </c>
      <c r="I147" s="12" t="str">
        <f t="shared" si="24"/>
        <v>23</v>
      </c>
      <c r="J147" s="19">
        <v>23</v>
      </c>
      <c r="K147" s="430" t="s">
        <v>26345</v>
      </c>
      <c r="L147" s="300" t="s">
        <v>523</v>
      </c>
      <c r="M147" s="300" t="s">
        <v>26346</v>
      </c>
      <c r="N147" s="300" t="s">
        <v>26347</v>
      </c>
      <c r="O147" s="300" t="s">
        <v>26348</v>
      </c>
      <c r="P147" s="300" t="s">
        <v>26349</v>
      </c>
      <c r="Q147" s="360"/>
      <c r="R147" s="360">
        <v>3</v>
      </c>
      <c r="S147" s="360"/>
      <c r="T147" s="360"/>
      <c r="U147" s="12" t="s">
        <v>26350</v>
      </c>
    </row>
    <row r="148" spans="1:21" ht="86.4">
      <c r="A148" s="293" t="str">
        <f t="shared" si="21"/>
        <v>n ya existe en muchos países.</v>
      </c>
      <c r="B148" s="10" t="str">
        <f t="shared" si="25"/>
        <v>144ODS</v>
      </c>
      <c r="C148" s="10" t="str">
        <f t="shared" si="22"/>
        <v>AYODS14423</v>
      </c>
      <c r="D148" s="10" t="s">
        <v>1389</v>
      </c>
      <c r="E148" s="10" t="s">
        <v>7878</v>
      </c>
      <c r="F148" s="19" t="s">
        <v>18427</v>
      </c>
      <c r="G148" s="19" t="str">
        <f t="shared" si="23"/>
        <v>144</v>
      </c>
      <c r="H148" s="12">
        <v>144</v>
      </c>
      <c r="I148" s="19" t="str">
        <f t="shared" si="24"/>
        <v>23</v>
      </c>
      <c r="J148" s="12">
        <v>23</v>
      </c>
      <c r="K148" s="430" t="s">
        <v>26351</v>
      </c>
      <c r="L148" s="300" t="s">
        <v>524</v>
      </c>
      <c r="M148" s="300" t="s">
        <v>26352</v>
      </c>
      <c r="N148" s="300" t="s">
        <v>26353</v>
      </c>
      <c r="O148" s="300" t="s">
        <v>26354</v>
      </c>
      <c r="P148" s="300" t="s">
        <v>26355</v>
      </c>
      <c r="Q148" s="360"/>
      <c r="R148" s="360">
        <v>2</v>
      </c>
      <c r="S148" s="360"/>
      <c r="T148" s="360"/>
      <c r="U148" s="12" t="s">
        <v>26356</v>
      </c>
    </row>
    <row r="149" spans="1:21" ht="86.4">
      <c r="A149" s="293" t="str">
        <f t="shared" si="21"/>
        <v>cto positivo aún es limitado.</v>
      </c>
      <c r="B149" s="10" t="str">
        <f t="shared" si="25"/>
        <v>145ODS</v>
      </c>
      <c r="C149" s="10" t="str">
        <f t="shared" si="22"/>
        <v>AYODS14523</v>
      </c>
      <c r="D149" s="10" t="s">
        <v>1389</v>
      </c>
      <c r="E149" s="10" t="s">
        <v>7878</v>
      </c>
      <c r="F149" s="19" t="s">
        <v>18427</v>
      </c>
      <c r="G149" s="19" t="str">
        <f t="shared" si="23"/>
        <v>145</v>
      </c>
      <c r="H149" s="12">
        <v>145</v>
      </c>
      <c r="I149" s="12" t="str">
        <f t="shared" si="24"/>
        <v>23</v>
      </c>
      <c r="J149" s="19">
        <v>23</v>
      </c>
      <c r="K149" s="430" t="s">
        <v>26357</v>
      </c>
      <c r="L149" s="300" t="s">
        <v>522</v>
      </c>
      <c r="M149" s="300" t="s">
        <v>26358</v>
      </c>
      <c r="N149" s="300" t="s">
        <v>26359</v>
      </c>
      <c r="O149" s="300" t="s">
        <v>26360</v>
      </c>
      <c r="P149" s="300" t="s">
        <v>26361</v>
      </c>
      <c r="Q149" s="360"/>
      <c r="R149" s="360">
        <v>4</v>
      </c>
      <c r="S149" s="360"/>
      <c r="T149" s="360"/>
      <c r="U149" s="12" t="s">
        <v>26362</v>
      </c>
    </row>
    <row r="150" spans="1:21" ht="86.4">
      <c r="A150" s="293" t="str">
        <f t="shared" si="21"/>
        <v xml:space="preserve"> y no es un impacto positivo.</v>
      </c>
      <c r="B150" s="10" t="str">
        <f t="shared" si="25"/>
        <v>146ODS</v>
      </c>
      <c r="C150" s="10" t="str">
        <f t="shared" si="22"/>
        <v>AYODS14623</v>
      </c>
      <c r="D150" s="10" t="s">
        <v>1389</v>
      </c>
      <c r="E150" s="10" t="s">
        <v>7878</v>
      </c>
      <c r="F150" s="19" t="s">
        <v>18427</v>
      </c>
      <c r="G150" s="19" t="str">
        <f t="shared" si="23"/>
        <v>146</v>
      </c>
      <c r="H150" s="12">
        <v>146</v>
      </c>
      <c r="I150" s="19" t="str">
        <f t="shared" si="24"/>
        <v>23</v>
      </c>
      <c r="J150" s="12">
        <v>23</v>
      </c>
      <c r="K150" s="430" t="s">
        <v>26363</v>
      </c>
      <c r="L150" s="300" t="s">
        <v>524</v>
      </c>
      <c r="M150" s="300" t="s">
        <v>26364</v>
      </c>
      <c r="N150" s="300" t="s">
        <v>26365</v>
      </c>
      <c r="O150" s="300" t="s">
        <v>26366</v>
      </c>
      <c r="P150" s="300" t="s">
        <v>26367</v>
      </c>
      <c r="Q150" s="360"/>
      <c r="R150" s="360">
        <v>2</v>
      </c>
      <c r="S150" s="360"/>
      <c r="T150" s="360"/>
      <c r="U150" s="12" t="s">
        <v>26368</v>
      </c>
    </row>
    <row r="151" spans="1:21" ht="86.4">
      <c r="A151" s="293" t="str">
        <f t="shared" si="21"/>
        <v>ue es un componente esencial.</v>
      </c>
      <c r="B151" s="10" t="str">
        <f t="shared" si="25"/>
        <v>147ODS</v>
      </c>
      <c r="C151" s="10" t="str">
        <f t="shared" si="22"/>
        <v>AYODS14723</v>
      </c>
      <c r="D151" s="10" t="s">
        <v>1389</v>
      </c>
      <c r="E151" s="10" t="s">
        <v>7878</v>
      </c>
      <c r="F151" s="19" t="s">
        <v>18427</v>
      </c>
      <c r="G151" s="19" t="str">
        <f t="shared" si="23"/>
        <v>147</v>
      </c>
      <c r="H151" s="12">
        <v>147</v>
      </c>
      <c r="I151" s="12" t="str">
        <f t="shared" si="24"/>
        <v>23</v>
      </c>
      <c r="J151" s="19">
        <v>23</v>
      </c>
      <c r="K151" s="430" t="s">
        <v>26369</v>
      </c>
      <c r="L151" s="300" t="s">
        <v>523</v>
      </c>
      <c r="M151" s="300" t="s">
        <v>26370</v>
      </c>
      <c r="N151" s="300" t="s">
        <v>26371</v>
      </c>
      <c r="O151" s="300" t="s">
        <v>26372</v>
      </c>
      <c r="P151" s="300" t="s">
        <v>26373</v>
      </c>
      <c r="Q151" s="360"/>
      <c r="R151" s="360">
        <v>3</v>
      </c>
      <c r="S151" s="360"/>
      <c r="T151" s="360"/>
      <c r="U151" s="12" t="s">
        <v>26374</v>
      </c>
    </row>
    <row r="152" spans="1:21" ht="72">
      <c r="A152" s="293" t="str">
        <f t="shared" si="21"/>
        <v>ue disminuye la informalidad.</v>
      </c>
      <c r="B152" s="10" t="str">
        <f t="shared" si="25"/>
        <v>148ODS</v>
      </c>
      <c r="C152" s="10" t="str">
        <f t="shared" si="22"/>
        <v>AYODS14823</v>
      </c>
      <c r="D152" s="10" t="s">
        <v>1389</v>
      </c>
      <c r="E152" s="10" t="s">
        <v>7878</v>
      </c>
      <c r="F152" s="19" t="s">
        <v>18427</v>
      </c>
      <c r="G152" s="19" t="str">
        <f t="shared" si="23"/>
        <v>148</v>
      </c>
      <c r="H152" s="12">
        <v>148</v>
      </c>
      <c r="I152" s="19" t="str">
        <f t="shared" si="24"/>
        <v>23</v>
      </c>
      <c r="J152" s="12">
        <v>23</v>
      </c>
      <c r="K152" s="430" t="s">
        <v>26375</v>
      </c>
      <c r="L152" s="300" t="s">
        <v>524</v>
      </c>
      <c r="M152" s="300" t="s">
        <v>26376</v>
      </c>
      <c r="N152" s="300" t="s">
        <v>26377</v>
      </c>
      <c r="O152" s="300" t="s">
        <v>26294</v>
      </c>
      <c r="P152" s="300" t="s">
        <v>26378</v>
      </c>
      <c r="Q152" s="360"/>
      <c r="R152" s="360">
        <v>2</v>
      </c>
      <c r="S152" s="360"/>
      <c r="T152" s="360"/>
      <c r="U152" s="12" t="s">
        <v>26379</v>
      </c>
    </row>
    <row r="153" spans="1:21" ht="100.8">
      <c r="A153" s="293" t="str">
        <f t="shared" si="21"/>
        <v>e impacto no es generalizado.</v>
      </c>
      <c r="B153" s="10" t="str">
        <f t="shared" si="25"/>
        <v>149ODS</v>
      </c>
      <c r="C153" s="10" t="str">
        <f t="shared" si="22"/>
        <v>AYODS14923</v>
      </c>
      <c r="D153" s="10" t="s">
        <v>1389</v>
      </c>
      <c r="E153" s="10" t="s">
        <v>7878</v>
      </c>
      <c r="F153" s="19" t="s">
        <v>18427</v>
      </c>
      <c r="G153" s="19" t="str">
        <f t="shared" si="23"/>
        <v>149</v>
      </c>
      <c r="H153" s="12">
        <v>149</v>
      </c>
      <c r="I153" s="12" t="str">
        <f t="shared" si="24"/>
        <v>23</v>
      </c>
      <c r="J153" s="19">
        <v>23</v>
      </c>
      <c r="K153" s="430" t="s">
        <v>26380</v>
      </c>
      <c r="L153" s="300" t="s">
        <v>524</v>
      </c>
      <c r="M153" s="300" t="s">
        <v>26381</v>
      </c>
      <c r="N153" s="300" t="s">
        <v>26382</v>
      </c>
      <c r="O153" s="300" t="s">
        <v>26383</v>
      </c>
      <c r="P153" s="300" t="s">
        <v>26384</v>
      </c>
      <c r="Q153" s="360"/>
      <c r="R153" s="360">
        <v>2</v>
      </c>
      <c r="S153" s="360"/>
      <c r="T153" s="360"/>
      <c r="U153" s="12" t="s">
        <v>26385</v>
      </c>
    </row>
    <row r="154" spans="1:21" ht="86.4">
      <c r="A154" s="293" t="str">
        <f t="shared" si="21"/>
        <v>mentaron durante la pandemia.</v>
      </c>
      <c r="B154" s="10" t="str">
        <f t="shared" si="25"/>
        <v>150ODS</v>
      </c>
      <c r="C154" s="10" t="str">
        <f t="shared" si="22"/>
        <v>AYODS15023</v>
      </c>
      <c r="D154" s="10" t="s">
        <v>1389</v>
      </c>
      <c r="E154" s="10" t="s">
        <v>7878</v>
      </c>
      <c r="F154" s="19" t="s">
        <v>18427</v>
      </c>
      <c r="G154" s="19" t="str">
        <f t="shared" si="23"/>
        <v>150</v>
      </c>
      <c r="H154" s="12">
        <v>150</v>
      </c>
      <c r="I154" s="19" t="str">
        <f t="shared" si="24"/>
        <v>23</v>
      </c>
      <c r="J154" s="12">
        <v>23</v>
      </c>
      <c r="K154" s="430" t="s">
        <v>26327</v>
      </c>
      <c r="L154" s="300" t="s">
        <v>523</v>
      </c>
      <c r="M154" s="300" t="s">
        <v>26386</v>
      </c>
      <c r="N154" s="300" t="s">
        <v>26387</v>
      </c>
      <c r="O154" s="300" t="s">
        <v>26388</v>
      </c>
      <c r="P154" s="300" t="s">
        <v>26389</v>
      </c>
      <c r="Q154" s="360"/>
      <c r="R154" s="360">
        <v>3</v>
      </c>
      <c r="S154" s="360"/>
      <c r="T154" s="360"/>
      <c r="U154" s="12" t="s">
        <v>26390</v>
      </c>
    </row>
    <row r="155" spans="1:21" ht="86.4">
      <c r="A155" s="293" t="str">
        <f t="shared" si="21"/>
        <v>ene un impacto significativo.</v>
      </c>
      <c r="B155" s="10" t="str">
        <f t="shared" si="25"/>
        <v>151ODS</v>
      </c>
      <c r="C155" s="10" t="str">
        <f t="shared" si="22"/>
        <v>AYODS15123</v>
      </c>
      <c r="D155" s="10" t="s">
        <v>1389</v>
      </c>
      <c r="E155" s="10" t="s">
        <v>7878</v>
      </c>
      <c r="F155" s="19" t="s">
        <v>18427</v>
      </c>
      <c r="G155" s="19" t="str">
        <f t="shared" si="23"/>
        <v>151</v>
      </c>
      <c r="H155" s="12">
        <v>151</v>
      </c>
      <c r="I155" s="12" t="str">
        <f t="shared" si="24"/>
        <v>23</v>
      </c>
      <c r="J155" s="19">
        <v>23</v>
      </c>
      <c r="K155" s="430" t="s">
        <v>26391</v>
      </c>
      <c r="L155" s="300" t="s">
        <v>523</v>
      </c>
      <c r="M155" s="300" t="s">
        <v>26392</v>
      </c>
      <c r="N155" s="300" t="s">
        <v>26371</v>
      </c>
      <c r="O155" s="300" t="s">
        <v>26393</v>
      </c>
      <c r="P155" s="300" t="s">
        <v>26394</v>
      </c>
      <c r="Q155" s="360"/>
      <c r="R155" s="360">
        <v>3</v>
      </c>
      <c r="S155" s="360"/>
      <c r="T155" s="360"/>
      <c r="U155" s="12" t="s">
        <v>26395</v>
      </c>
    </row>
    <row r="156" spans="1:21" ht="72">
      <c r="A156" s="293" t="str">
        <f t="shared" si="21"/>
        <v xml:space="preserve"> alcance completo de los ODS.</v>
      </c>
      <c r="B156" s="10" t="str">
        <f t="shared" si="25"/>
        <v>152ODS</v>
      </c>
      <c r="C156" s="10" t="str">
        <f t="shared" si="22"/>
        <v>AYODS15223</v>
      </c>
      <c r="D156" s="10" t="s">
        <v>1389</v>
      </c>
      <c r="E156" s="10" t="s">
        <v>7878</v>
      </c>
      <c r="F156" s="19" t="s">
        <v>18427</v>
      </c>
      <c r="G156" s="19" t="str">
        <f t="shared" si="23"/>
        <v>152</v>
      </c>
      <c r="H156" s="12">
        <v>152</v>
      </c>
      <c r="I156" s="19" t="str">
        <f t="shared" si="24"/>
        <v>23</v>
      </c>
      <c r="J156" s="12">
        <v>23</v>
      </c>
      <c r="K156" s="430" t="s">
        <v>26396</v>
      </c>
      <c r="L156" s="300" t="s">
        <v>523</v>
      </c>
      <c r="M156" s="300" t="s">
        <v>26397</v>
      </c>
      <c r="N156" s="300" t="s">
        <v>26398</v>
      </c>
      <c r="O156" s="300" t="s">
        <v>26399</v>
      </c>
      <c r="P156" s="300" t="s">
        <v>26400</v>
      </c>
      <c r="Q156" s="360"/>
      <c r="R156" s="360">
        <v>3</v>
      </c>
      <c r="S156" s="360"/>
      <c r="T156" s="360"/>
      <c r="U156" s="12" t="s">
        <v>26401</v>
      </c>
    </row>
    <row r="157" spans="1:21" ht="86.4">
      <c r="A157" s="293" t="str">
        <f t="shared" si="21"/>
        <v>aspectos que la financiación.</v>
      </c>
      <c r="B157" s="10" t="str">
        <f t="shared" si="25"/>
        <v>153ODS</v>
      </c>
      <c r="C157" s="10" t="str">
        <f t="shared" si="22"/>
        <v>AYODS15323</v>
      </c>
      <c r="D157" s="10" t="s">
        <v>1389</v>
      </c>
      <c r="E157" s="10" t="s">
        <v>7878</v>
      </c>
      <c r="F157" s="19" t="s">
        <v>18427</v>
      </c>
      <c r="G157" s="19" t="str">
        <f t="shared" si="23"/>
        <v>153</v>
      </c>
      <c r="H157" s="12">
        <v>153</v>
      </c>
      <c r="I157" s="12" t="str">
        <f t="shared" si="24"/>
        <v>23</v>
      </c>
      <c r="J157" s="19">
        <v>23</v>
      </c>
      <c r="K157" s="430" t="s">
        <v>26402</v>
      </c>
      <c r="L157" s="300" t="s">
        <v>523</v>
      </c>
      <c r="M157" s="300" t="s">
        <v>26403</v>
      </c>
      <c r="N157" s="300" t="s">
        <v>26404</v>
      </c>
      <c r="O157" s="300" t="s">
        <v>26405</v>
      </c>
      <c r="P157" s="300" t="s">
        <v>26406</v>
      </c>
      <c r="Q157" s="360"/>
      <c r="R157" s="360">
        <v>3</v>
      </c>
      <c r="S157" s="360"/>
      <c r="T157" s="360"/>
      <c r="U157" s="12" t="s">
        <v>26407</v>
      </c>
    </row>
    <row r="158" spans="1:21" ht="57.6">
      <c r="A158" s="293" t="str">
        <f t="shared" si="21"/>
        <v>l número real de indicadores.</v>
      </c>
      <c r="B158" s="10" t="str">
        <f t="shared" si="25"/>
        <v>154ODS</v>
      </c>
      <c r="C158" s="10" t="str">
        <f t="shared" si="22"/>
        <v>AYODS15423</v>
      </c>
      <c r="D158" s="10" t="s">
        <v>1389</v>
      </c>
      <c r="E158" s="10" t="s">
        <v>7878</v>
      </c>
      <c r="F158" s="19" t="s">
        <v>18427</v>
      </c>
      <c r="G158" s="19" t="str">
        <f t="shared" si="23"/>
        <v>154</v>
      </c>
      <c r="H158" s="12">
        <v>154</v>
      </c>
      <c r="I158" s="19" t="str">
        <f t="shared" si="24"/>
        <v>23</v>
      </c>
      <c r="J158" s="12">
        <v>23</v>
      </c>
      <c r="K158" s="430" t="s">
        <v>26408</v>
      </c>
      <c r="L158" s="300" t="s">
        <v>1387</v>
      </c>
      <c r="M158" s="300">
        <v>231</v>
      </c>
      <c r="N158" s="300">
        <v>169</v>
      </c>
      <c r="O158" s="300">
        <v>200</v>
      </c>
      <c r="P158" s="300">
        <v>150</v>
      </c>
      <c r="Q158" s="360"/>
      <c r="R158" s="360">
        <v>1</v>
      </c>
      <c r="S158" s="360"/>
      <c r="T158" s="360"/>
      <c r="U158" s="12" t="s">
        <v>26409</v>
      </c>
    </row>
    <row r="159" spans="1:21" ht="72">
      <c r="A159" s="293" t="str">
        <f t="shared" si="21"/>
        <v>nes son el núcleo de los ODS.</v>
      </c>
      <c r="B159" s="10" t="str">
        <f t="shared" si="25"/>
        <v>155ODS</v>
      </c>
      <c r="C159" s="10" t="str">
        <f t="shared" si="22"/>
        <v>AYODS15523</v>
      </c>
      <c r="D159" s="10" t="s">
        <v>1389</v>
      </c>
      <c r="E159" s="10" t="s">
        <v>7878</v>
      </c>
      <c r="F159" s="19" t="s">
        <v>18427</v>
      </c>
      <c r="G159" s="19" t="str">
        <f t="shared" si="23"/>
        <v>155</v>
      </c>
      <c r="H159" s="12">
        <v>155</v>
      </c>
      <c r="I159" s="12" t="str">
        <f t="shared" si="24"/>
        <v>23</v>
      </c>
      <c r="J159" s="19">
        <v>23</v>
      </c>
      <c r="K159" s="430" t="s">
        <v>26410</v>
      </c>
      <c r="L159" s="300" t="s">
        <v>522</v>
      </c>
      <c r="M159" s="300" t="s">
        <v>26400</v>
      </c>
      <c r="N159" s="300" t="s">
        <v>26411</v>
      </c>
      <c r="O159" s="300" t="s">
        <v>26412</v>
      </c>
      <c r="P159" s="300" t="s">
        <v>26399</v>
      </c>
      <c r="Q159" s="360"/>
      <c r="R159" s="360">
        <v>4</v>
      </c>
      <c r="S159" s="360"/>
      <c r="T159" s="360"/>
      <c r="U159" s="12" t="s">
        <v>26413</v>
      </c>
    </row>
    <row r="160" spans="1:21" ht="86.4">
      <c r="A160" s="293" t="str">
        <f t="shared" si="21"/>
        <v>orresponde al objetivo nº 12.</v>
      </c>
      <c r="B160" s="10" t="str">
        <f t="shared" si="25"/>
        <v>156ODS</v>
      </c>
      <c r="C160" s="10" t="str">
        <f t="shared" si="22"/>
        <v>AYODS15623</v>
      </c>
      <c r="D160" s="10" t="s">
        <v>1389</v>
      </c>
      <c r="E160" s="10" t="s">
        <v>7878</v>
      </c>
      <c r="F160" s="19" t="s">
        <v>18427</v>
      </c>
      <c r="G160" s="19" t="str">
        <f t="shared" si="23"/>
        <v>156</v>
      </c>
      <c r="H160" s="12">
        <v>156</v>
      </c>
      <c r="I160" s="19" t="str">
        <f t="shared" si="24"/>
        <v>23</v>
      </c>
      <c r="J160" s="12">
        <v>23</v>
      </c>
      <c r="K160" s="430" t="s">
        <v>26414</v>
      </c>
      <c r="L160" s="300" t="s">
        <v>1387</v>
      </c>
      <c r="M160" s="300" t="s">
        <v>26415</v>
      </c>
      <c r="N160" s="300" t="s">
        <v>26453</v>
      </c>
      <c r="O160" s="300" t="s">
        <v>26454</v>
      </c>
      <c r="P160" s="300" t="s">
        <v>26455</v>
      </c>
      <c r="Q160" s="360"/>
      <c r="R160" s="360">
        <v>1</v>
      </c>
      <c r="S160" s="360"/>
      <c r="T160" s="360"/>
      <c r="U160" s="12" t="s">
        <v>26416</v>
      </c>
    </row>
    <row r="161" spans="1:21" ht="86.4">
      <c r="A161" s="293" t="str">
        <f t="shared" si="21"/>
        <v xml:space="preserve"> porque es el objetivo nº 14.</v>
      </c>
      <c r="B161" s="10" t="str">
        <f t="shared" si="25"/>
        <v>157ODS</v>
      </c>
      <c r="C161" s="10" t="str">
        <f t="shared" si="22"/>
        <v>AYODS15723</v>
      </c>
      <c r="D161" s="10" t="s">
        <v>1389</v>
      </c>
      <c r="E161" s="10" t="s">
        <v>7878</v>
      </c>
      <c r="F161" s="19" t="s">
        <v>18427</v>
      </c>
      <c r="G161" s="19" t="str">
        <f t="shared" si="23"/>
        <v>157</v>
      </c>
      <c r="H161" s="12">
        <v>157</v>
      </c>
      <c r="I161" s="12" t="str">
        <f t="shared" si="24"/>
        <v>23</v>
      </c>
      <c r="J161" s="19">
        <v>23</v>
      </c>
      <c r="K161" s="430" t="s">
        <v>26417</v>
      </c>
      <c r="L161" s="300" t="s">
        <v>523</v>
      </c>
      <c r="M161" s="300" t="s">
        <v>26456</v>
      </c>
      <c r="N161" s="300" t="s">
        <v>26454</v>
      </c>
      <c r="O161" s="300" t="s">
        <v>26457</v>
      </c>
      <c r="P161" s="300" t="s">
        <v>26458</v>
      </c>
      <c r="Q161" s="360"/>
      <c r="R161" s="360">
        <v>3</v>
      </c>
      <c r="S161" s="360"/>
      <c r="T161" s="360"/>
      <c r="U161" s="12" t="s">
        <v>26418</v>
      </c>
    </row>
    <row r="162" spans="1:21" ht="86.4">
      <c r="A162" s="293" t="str">
        <f t="shared" si="21"/>
        <v xml:space="preserve"> porque es el objetivo nº 16.</v>
      </c>
      <c r="B162" s="10" t="str">
        <f t="shared" si="25"/>
        <v>158ODS</v>
      </c>
      <c r="C162" s="10" t="str">
        <f t="shared" si="22"/>
        <v>AYODS15823</v>
      </c>
      <c r="D162" s="10" t="s">
        <v>1389</v>
      </c>
      <c r="E162" s="10" t="s">
        <v>7878</v>
      </c>
      <c r="F162" s="19" t="s">
        <v>18427</v>
      </c>
      <c r="G162" s="19" t="str">
        <f t="shared" si="23"/>
        <v>158</v>
      </c>
      <c r="H162" s="12">
        <v>158</v>
      </c>
      <c r="I162" s="19" t="str">
        <f t="shared" si="24"/>
        <v>23</v>
      </c>
      <c r="J162" s="12">
        <v>23</v>
      </c>
      <c r="K162" s="430" t="s">
        <v>26419</v>
      </c>
      <c r="L162" s="300" t="s">
        <v>524</v>
      </c>
      <c r="M162" s="300" t="s">
        <v>26459</v>
      </c>
      <c r="N162" s="300" t="s">
        <v>26460</v>
      </c>
      <c r="O162" s="300" t="s">
        <v>26415</v>
      </c>
      <c r="P162" s="300" t="s">
        <v>26461</v>
      </c>
      <c r="Q162" s="360"/>
      <c r="R162" s="360">
        <v>2</v>
      </c>
      <c r="S162" s="360"/>
      <c r="T162" s="360"/>
      <c r="U162" s="12" t="s">
        <v>26420</v>
      </c>
    </row>
    <row r="163" spans="1:21" ht="86.4">
      <c r="A163" s="293" t="str">
        <f t="shared" ref="A163:A191" si="26">RIGHT(U163,29)</f>
        <v>que este es el objetivo nº 4.</v>
      </c>
      <c r="B163" s="10" t="str">
        <f t="shared" si="25"/>
        <v>159ODS</v>
      </c>
      <c r="C163" s="10" t="str">
        <f t="shared" ref="C163:C176" si="27">D163&amp;E163&amp;F163&amp;G163&amp;I163</f>
        <v>AYODS15923</v>
      </c>
      <c r="D163" s="10" t="s">
        <v>1389</v>
      </c>
      <c r="E163" s="10" t="s">
        <v>7878</v>
      </c>
      <c r="F163" s="19" t="s">
        <v>18427</v>
      </c>
      <c r="G163" s="19" t="str">
        <f t="shared" ref="G163:G176" si="28">IF(H163&lt;9,"OO",IF(H163&lt;99,"O",""))&amp;H163</f>
        <v>159</v>
      </c>
      <c r="H163" s="12">
        <v>159</v>
      </c>
      <c r="I163" s="12" t="str">
        <f t="shared" ref="I163:I176" si="29">IF(J163&lt;9,"O","")&amp;J163</f>
        <v>23</v>
      </c>
      <c r="J163" s="19">
        <v>23</v>
      </c>
      <c r="K163" s="430" t="s">
        <v>26421</v>
      </c>
      <c r="L163" s="300" t="s">
        <v>522</v>
      </c>
      <c r="M163" s="300" t="s">
        <v>26457</v>
      </c>
      <c r="N163" s="300" t="s">
        <v>26458</v>
      </c>
      <c r="O163" s="300" t="s">
        <v>26415</v>
      </c>
      <c r="P163" s="300" t="s">
        <v>26454</v>
      </c>
      <c r="Q163" s="360"/>
      <c r="R163" s="360">
        <v>4</v>
      </c>
      <c r="S163" s="360"/>
      <c r="T163" s="360"/>
      <c r="U163" s="12" t="s">
        <v>26422</v>
      </c>
    </row>
    <row r="164" spans="1:21" ht="72">
      <c r="A164" s="293" t="str">
        <f t="shared" si="26"/>
        <v>orresponde al objetivo nº 14.</v>
      </c>
      <c r="B164" s="10" t="str">
        <f t="shared" si="25"/>
        <v>160ODS</v>
      </c>
      <c r="C164" s="10" t="str">
        <f t="shared" si="27"/>
        <v>AYODS16023</v>
      </c>
      <c r="D164" s="10" t="s">
        <v>1389</v>
      </c>
      <c r="E164" s="10" t="s">
        <v>7878</v>
      </c>
      <c r="F164" s="19" t="s">
        <v>18427</v>
      </c>
      <c r="G164" s="19" t="str">
        <f t="shared" si="28"/>
        <v>160</v>
      </c>
      <c r="H164" s="12">
        <v>160</v>
      </c>
      <c r="I164" s="19" t="str">
        <f t="shared" si="29"/>
        <v>23</v>
      </c>
      <c r="J164" s="12">
        <v>23</v>
      </c>
      <c r="K164" s="430" t="s">
        <v>26423</v>
      </c>
      <c r="L164" s="300" t="s">
        <v>1387</v>
      </c>
      <c r="M164" s="300" t="s">
        <v>26462</v>
      </c>
      <c r="N164" s="300" t="s">
        <v>26461</v>
      </c>
      <c r="O164" s="300" t="s">
        <v>26453</v>
      </c>
      <c r="P164" s="300" t="s">
        <v>26459</v>
      </c>
      <c r="Q164" s="360"/>
      <c r="R164" s="360">
        <v>1</v>
      </c>
      <c r="S164" s="360"/>
      <c r="T164" s="360"/>
      <c r="U164" s="12" t="s">
        <v>26424</v>
      </c>
    </row>
    <row r="165" spans="1:21" ht="86.4">
      <c r="A165" s="293" t="str">
        <f t="shared" si="26"/>
        <v>corresponde al objetivo nº 5.</v>
      </c>
      <c r="B165" s="10" t="str">
        <f t="shared" si="25"/>
        <v>161ODS</v>
      </c>
      <c r="C165" s="10" t="str">
        <f t="shared" si="27"/>
        <v>AYODS16123</v>
      </c>
      <c r="D165" s="10" t="s">
        <v>1389</v>
      </c>
      <c r="E165" s="10" t="s">
        <v>7878</v>
      </c>
      <c r="F165" s="19" t="s">
        <v>18427</v>
      </c>
      <c r="G165" s="19" t="str">
        <f t="shared" si="28"/>
        <v>161</v>
      </c>
      <c r="H165" s="12">
        <v>161</v>
      </c>
      <c r="I165" s="12" t="str">
        <f t="shared" si="29"/>
        <v>23</v>
      </c>
      <c r="J165" s="19">
        <v>23</v>
      </c>
      <c r="K165" s="430" t="s">
        <v>26425</v>
      </c>
      <c r="L165" s="300" t="s">
        <v>523</v>
      </c>
      <c r="M165" s="300" t="s">
        <v>26457</v>
      </c>
      <c r="N165" s="300" t="s">
        <v>26460</v>
      </c>
      <c r="O165" s="300" t="s">
        <v>26463</v>
      </c>
      <c r="P165" s="300" t="s">
        <v>26461</v>
      </c>
      <c r="Q165" s="360"/>
      <c r="R165" s="360">
        <v>3</v>
      </c>
      <c r="S165" s="360"/>
      <c r="T165" s="360"/>
      <c r="U165" s="12" t="s">
        <v>26426</v>
      </c>
    </row>
    <row r="166" spans="1:21" ht="114.6">
      <c r="A166" s="293" t="str">
        <f t="shared" si="26"/>
        <v>corresponde al objetivo nº 4.</v>
      </c>
      <c r="B166" s="10" t="str">
        <f t="shared" si="25"/>
        <v>162ODS</v>
      </c>
      <c r="C166" s="10" t="str">
        <f t="shared" si="27"/>
        <v>AYODS16223</v>
      </c>
      <c r="D166" s="10" t="s">
        <v>1389</v>
      </c>
      <c r="E166" s="10" t="s">
        <v>7878</v>
      </c>
      <c r="F166" s="19" t="s">
        <v>18427</v>
      </c>
      <c r="G166" s="19" t="str">
        <f t="shared" si="28"/>
        <v>162</v>
      </c>
      <c r="H166" s="12">
        <v>162</v>
      </c>
      <c r="I166" s="19" t="str">
        <f t="shared" si="29"/>
        <v>23</v>
      </c>
      <c r="J166" s="12">
        <v>23</v>
      </c>
      <c r="K166" s="430" t="s">
        <v>26427</v>
      </c>
      <c r="L166" s="300" t="s">
        <v>524</v>
      </c>
      <c r="M166" s="300" t="s">
        <v>26464</v>
      </c>
      <c r="N166" s="300" t="s">
        <v>26453</v>
      </c>
      <c r="O166" s="300" t="s">
        <v>26461</v>
      </c>
      <c r="P166" s="300" t="s">
        <v>26465</v>
      </c>
      <c r="Q166" s="360"/>
      <c r="R166" s="360">
        <v>2</v>
      </c>
      <c r="S166" s="360"/>
      <c r="T166" s="360"/>
      <c r="U166" s="12" t="s">
        <v>26428</v>
      </c>
    </row>
    <row r="167" spans="1:21" ht="86.4">
      <c r="A167" s="293" t="str">
        <f t="shared" si="26"/>
        <v>que este es el objetivo nº 8.</v>
      </c>
      <c r="B167" s="10" t="str">
        <f t="shared" si="25"/>
        <v>163ODS</v>
      </c>
      <c r="C167" s="10" t="str">
        <f t="shared" si="27"/>
        <v>AYODS16323</v>
      </c>
      <c r="D167" s="10" t="s">
        <v>1389</v>
      </c>
      <c r="E167" s="10" t="s">
        <v>7878</v>
      </c>
      <c r="F167" s="19" t="s">
        <v>18427</v>
      </c>
      <c r="G167" s="19" t="str">
        <f t="shared" si="28"/>
        <v>163</v>
      </c>
      <c r="H167" s="12">
        <v>163</v>
      </c>
      <c r="I167" s="12" t="str">
        <f t="shared" si="29"/>
        <v>23</v>
      </c>
      <c r="J167" s="19">
        <v>23</v>
      </c>
      <c r="K167" s="430" t="s">
        <v>26429</v>
      </c>
      <c r="L167" s="300" t="s">
        <v>522</v>
      </c>
      <c r="M167" s="300" t="s">
        <v>26454</v>
      </c>
      <c r="N167" s="300" t="s">
        <v>26415</v>
      </c>
      <c r="O167" s="300" t="s">
        <v>26454</v>
      </c>
      <c r="P167" s="300" t="s">
        <v>26459</v>
      </c>
      <c r="Q167" s="360"/>
      <c r="R167" s="360">
        <v>4</v>
      </c>
      <c r="S167" s="360"/>
      <c r="T167" s="360"/>
      <c r="U167" s="12" t="s">
        <v>26430</v>
      </c>
    </row>
    <row r="168" spans="1:21" ht="100.2">
      <c r="A168" s="293" t="str">
        <f t="shared" si="26"/>
        <v>corresponde al objetivo nº 7.</v>
      </c>
      <c r="B168" s="10" t="str">
        <f t="shared" si="25"/>
        <v>164ODS</v>
      </c>
      <c r="C168" s="10" t="str">
        <f t="shared" si="27"/>
        <v>AYODS16423</v>
      </c>
      <c r="D168" s="10" t="s">
        <v>1389</v>
      </c>
      <c r="E168" s="10" t="s">
        <v>7878</v>
      </c>
      <c r="F168" s="19" t="s">
        <v>18427</v>
      </c>
      <c r="G168" s="19" t="str">
        <f t="shared" si="28"/>
        <v>164</v>
      </c>
      <c r="H168" s="12">
        <v>164</v>
      </c>
      <c r="I168" s="19" t="str">
        <f t="shared" si="29"/>
        <v>23</v>
      </c>
      <c r="J168" s="12">
        <v>23</v>
      </c>
      <c r="K168" s="430" t="s">
        <v>26431</v>
      </c>
      <c r="L168" s="300" t="s">
        <v>1387</v>
      </c>
      <c r="M168" s="300" t="s">
        <v>26466</v>
      </c>
      <c r="N168" s="300" t="s">
        <v>26465</v>
      </c>
      <c r="O168" s="300" t="s">
        <v>26458</v>
      </c>
      <c r="P168" s="300" t="s">
        <v>26453</v>
      </c>
      <c r="Q168" s="360"/>
      <c r="R168" s="360">
        <v>1</v>
      </c>
      <c r="S168" s="360"/>
      <c r="T168" s="360"/>
      <c r="U168" s="12" t="s">
        <v>26432</v>
      </c>
    </row>
    <row r="169" spans="1:21" ht="100.2">
      <c r="A169" s="293" t="str">
        <f t="shared" si="26"/>
        <v>corresponde al objetivo nº 2.</v>
      </c>
      <c r="B169" s="10" t="str">
        <f t="shared" si="25"/>
        <v>165ODS</v>
      </c>
      <c r="C169" s="10" t="str">
        <f t="shared" si="27"/>
        <v>AYODS16523</v>
      </c>
      <c r="D169" s="10" t="s">
        <v>1389</v>
      </c>
      <c r="E169" s="10" t="s">
        <v>7878</v>
      </c>
      <c r="F169" s="19" t="s">
        <v>18427</v>
      </c>
      <c r="G169" s="19" t="str">
        <f t="shared" si="28"/>
        <v>165</v>
      </c>
      <c r="H169" s="12">
        <v>165</v>
      </c>
      <c r="I169" s="12" t="str">
        <f t="shared" si="29"/>
        <v>23</v>
      </c>
      <c r="J169" s="19">
        <v>23</v>
      </c>
      <c r="K169" s="430" t="s">
        <v>26433</v>
      </c>
      <c r="L169" s="300" t="s">
        <v>523</v>
      </c>
      <c r="M169" s="300" t="s">
        <v>26465</v>
      </c>
      <c r="N169" s="300" t="s">
        <v>26461</v>
      </c>
      <c r="O169" s="300" t="s">
        <v>26456</v>
      </c>
      <c r="P169" s="300" t="s">
        <v>26457</v>
      </c>
      <c r="Q169" s="360"/>
      <c r="R169" s="360">
        <v>3</v>
      </c>
      <c r="S169" s="360"/>
      <c r="T169" s="360"/>
      <c r="U169" s="12" t="s">
        <v>26434</v>
      </c>
    </row>
    <row r="170" spans="1:21" ht="86.4">
      <c r="A170" s="293" t="str">
        <f t="shared" si="26"/>
        <v>corresponde al objetivo nº 2.</v>
      </c>
      <c r="B170" s="10" t="str">
        <f t="shared" si="25"/>
        <v>166ODS</v>
      </c>
      <c r="C170" s="10" t="str">
        <f t="shared" si="27"/>
        <v>AYODS16623</v>
      </c>
      <c r="D170" s="10" t="s">
        <v>1389</v>
      </c>
      <c r="E170" s="10" t="s">
        <v>7878</v>
      </c>
      <c r="F170" s="19" t="s">
        <v>18427</v>
      </c>
      <c r="G170" s="19" t="str">
        <f t="shared" si="28"/>
        <v>166</v>
      </c>
      <c r="H170" s="12">
        <v>166</v>
      </c>
      <c r="I170" s="19" t="str">
        <f t="shared" si="29"/>
        <v>23</v>
      </c>
      <c r="J170" s="12">
        <v>23</v>
      </c>
      <c r="K170" s="430" t="s">
        <v>26435</v>
      </c>
      <c r="L170" s="300" t="s">
        <v>524</v>
      </c>
      <c r="M170" s="300" t="s">
        <v>26461</v>
      </c>
      <c r="N170" s="300" t="s">
        <v>26467</v>
      </c>
      <c r="O170" s="300" t="s">
        <v>26453</v>
      </c>
      <c r="P170" s="300" t="s">
        <v>26457</v>
      </c>
      <c r="Q170" s="360"/>
      <c r="R170" s="360">
        <v>2</v>
      </c>
      <c r="S170" s="360"/>
      <c r="T170" s="360"/>
      <c r="U170" s="12" t="s">
        <v>26436</v>
      </c>
    </row>
    <row r="171" spans="1:21" ht="86.4">
      <c r="A171" s="293" t="str">
        <f t="shared" si="26"/>
        <v>el objetivo nº 12 de los ODS.</v>
      </c>
      <c r="B171" s="10" t="str">
        <f t="shared" si="25"/>
        <v>167ODS</v>
      </c>
      <c r="C171" s="10" t="str">
        <f t="shared" si="27"/>
        <v>AYODS16723</v>
      </c>
      <c r="D171" s="10" t="s">
        <v>1389</v>
      </c>
      <c r="E171" s="10" t="s">
        <v>7878</v>
      </c>
      <c r="F171" s="19" t="s">
        <v>18427</v>
      </c>
      <c r="G171" s="19" t="str">
        <f t="shared" si="28"/>
        <v>167</v>
      </c>
      <c r="H171" s="12">
        <v>167</v>
      </c>
      <c r="I171" s="12" t="str">
        <f t="shared" si="29"/>
        <v>23</v>
      </c>
      <c r="J171" s="19">
        <v>23</v>
      </c>
      <c r="K171" s="430" t="s">
        <v>26437</v>
      </c>
      <c r="L171" s="300" t="s">
        <v>522</v>
      </c>
      <c r="M171" s="300" t="s">
        <v>26467</v>
      </c>
      <c r="N171" s="300" t="s">
        <v>26457</v>
      </c>
      <c r="O171" s="300" t="s">
        <v>26460</v>
      </c>
      <c r="P171" s="300" t="s">
        <v>26455</v>
      </c>
      <c r="Q171" s="360"/>
      <c r="R171" s="360">
        <v>4</v>
      </c>
      <c r="S171" s="360"/>
      <c r="T171" s="360"/>
      <c r="U171" s="12" t="s">
        <v>26438</v>
      </c>
    </row>
    <row r="172" spans="1:21" ht="100.8">
      <c r="A172" s="293" t="str">
        <f t="shared" si="26"/>
        <v>corresponde al objetivo nº 4.</v>
      </c>
      <c r="B172" s="10" t="str">
        <f t="shared" si="25"/>
        <v>168ODS</v>
      </c>
      <c r="C172" s="10" t="str">
        <f t="shared" si="27"/>
        <v>AYODS16823</v>
      </c>
      <c r="D172" s="10" t="s">
        <v>1389</v>
      </c>
      <c r="E172" s="10" t="s">
        <v>7878</v>
      </c>
      <c r="F172" s="19" t="s">
        <v>18427</v>
      </c>
      <c r="G172" s="19" t="str">
        <f t="shared" si="28"/>
        <v>168</v>
      </c>
      <c r="H172" s="12">
        <v>168</v>
      </c>
      <c r="I172" s="19" t="str">
        <f t="shared" si="29"/>
        <v>23</v>
      </c>
      <c r="J172" s="12">
        <v>23</v>
      </c>
      <c r="K172" s="430" t="s">
        <v>26439</v>
      </c>
      <c r="L172" s="300" t="s">
        <v>1387</v>
      </c>
      <c r="M172" s="300" t="s">
        <v>26468</v>
      </c>
      <c r="N172" s="300" t="s">
        <v>26459</v>
      </c>
      <c r="O172" s="300" t="s">
        <v>26415</v>
      </c>
      <c r="P172" s="300" t="s">
        <v>26454</v>
      </c>
      <c r="Q172" s="360"/>
      <c r="R172" s="360">
        <v>1</v>
      </c>
      <c r="S172" s="360"/>
      <c r="T172" s="360"/>
      <c r="U172" s="12" t="s">
        <v>26440</v>
      </c>
    </row>
    <row r="173" spans="1:21" ht="100.8">
      <c r="A173" s="293" t="str">
        <f t="shared" si="26"/>
        <v>el objetivo nº 14 de los ODS.</v>
      </c>
      <c r="B173" s="10" t="str">
        <f t="shared" si="25"/>
        <v>169ODS</v>
      </c>
      <c r="C173" s="10" t="str">
        <f t="shared" si="27"/>
        <v>AYODS16923</v>
      </c>
      <c r="D173" s="10" t="s">
        <v>1389</v>
      </c>
      <c r="E173" s="10" t="s">
        <v>7878</v>
      </c>
      <c r="F173" s="19" t="s">
        <v>18427</v>
      </c>
      <c r="G173" s="19" t="str">
        <f t="shared" si="28"/>
        <v>169</v>
      </c>
      <c r="H173" s="12">
        <v>169</v>
      </c>
      <c r="I173" s="12" t="str">
        <f t="shared" si="29"/>
        <v>23</v>
      </c>
      <c r="J173" s="19">
        <v>23</v>
      </c>
      <c r="K173" s="430" t="s">
        <v>26441</v>
      </c>
      <c r="L173" s="300" t="s">
        <v>522</v>
      </c>
      <c r="M173" s="300" t="s">
        <v>26464</v>
      </c>
      <c r="N173" s="300" t="s">
        <v>26459</v>
      </c>
      <c r="O173" s="300" t="s">
        <v>26461</v>
      </c>
      <c r="P173" s="300" t="s">
        <v>26458</v>
      </c>
      <c r="Q173" s="360"/>
      <c r="R173" s="360">
        <v>4</v>
      </c>
      <c r="S173" s="360"/>
      <c r="T173" s="360"/>
      <c r="U173" s="12" t="s">
        <v>26442</v>
      </c>
    </row>
    <row r="174" spans="1:21" ht="115.2">
      <c r="A174" s="293" t="str">
        <f t="shared" si="26"/>
        <v>orresponde al objetivo nº 10.</v>
      </c>
      <c r="B174" s="10" t="str">
        <f t="shared" si="25"/>
        <v>170ODS</v>
      </c>
      <c r="C174" s="10" t="str">
        <f t="shared" si="27"/>
        <v>AYODS17023</v>
      </c>
      <c r="D174" s="10" t="s">
        <v>1389</v>
      </c>
      <c r="E174" s="10" t="s">
        <v>7878</v>
      </c>
      <c r="F174" s="19" t="s">
        <v>18427</v>
      </c>
      <c r="G174" s="19" t="str">
        <f t="shared" si="28"/>
        <v>170</v>
      </c>
      <c r="H174" s="12">
        <v>170</v>
      </c>
      <c r="I174" s="19" t="str">
        <f t="shared" si="29"/>
        <v>23</v>
      </c>
      <c r="J174" s="12">
        <v>23</v>
      </c>
      <c r="K174" s="430" t="s">
        <v>26443</v>
      </c>
      <c r="L174" s="300" t="s">
        <v>523</v>
      </c>
      <c r="M174" s="300" t="s">
        <v>26457</v>
      </c>
      <c r="N174" s="300" t="s">
        <v>26454</v>
      </c>
      <c r="O174" s="300" t="s">
        <v>26465</v>
      </c>
      <c r="P174" s="300" t="s">
        <v>26456</v>
      </c>
      <c r="Q174" s="360"/>
      <c r="R174" s="360">
        <v>3</v>
      </c>
      <c r="S174" s="360"/>
      <c r="T174" s="360"/>
      <c r="U174" s="12" t="s">
        <v>26444</v>
      </c>
    </row>
    <row r="175" spans="1:21" ht="100.8">
      <c r="A175" s="293" t="str">
        <f t="shared" si="26"/>
        <v>orresponde al objetivo nº 14.</v>
      </c>
      <c r="B175" s="10" t="str">
        <f t="shared" si="25"/>
        <v>171ODS</v>
      </c>
      <c r="C175" s="10" t="str">
        <f t="shared" si="27"/>
        <v>AYODS17123</v>
      </c>
      <c r="D175" s="10" t="s">
        <v>1389</v>
      </c>
      <c r="E175" s="10" t="s">
        <v>7878</v>
      </c>
      <c r="F175" s="19" t="s">
        <v>18427</v>
      </c>
      <c r="G175" s="19" t="str">
        <f t="shared" si="28"/>
        <v>171</v>
      </c>
      <c r="H175" s="12">
        <v>171</v>
      </c>
      <c r="I175" s="12" t="str">
        <f t="shared" si="29"/>
        <v>23</v>
      </c>
      <c r="J175" s="19">
        <v>23</v>
      </c>
      <c r="K175" s="430" t="s">
        <v>26445</v>
      </c>
      <c r="L175" s="300" t="s">
        <v>524</v>
      </c>
      <c r="M175" s="300" t="s">
        <v>26455</v>
      </c>
      <c r="N175" s="300" t="s">
        <v>26461</v>
      </c>
      <c r="O175" s="300" t="s">
        <v>26457</v>
      </c>
      <c r="P175" s="300" t="s">
        <v>26458</v>
      </c>
      <c r="Q175" s="360"/>
      <c r="R175" s="360">
        <v>2</v>
      </c>
      <c r="S175" s="360"/>
      <c r="T175" s="360"/>
      <c r="U175" s="12" t="s">
        <v>26446</v>
      </c>
    </row>
    <row r="176" spans="1:21" ht="86.4">
      <c r="A176" s="293" t="str">
        <f t="shared" si="26"/>
        <v>el objetivo nº 17 de los ODS.</v>
      </c>
      <c r="B176" s="10" t="str">
        <f t="shared" si="25"/>
        <v>172ODS</v>
      </c>
      <c r="C176" s="10" t="str">
        <f t="shared" si="27"/>
        <v>AYODS17223</v>
      </c>
      <c r="D176" s="10" t="s">
        <v>1389</v>
      </c>
      <c r="E176" s="10" t="s">
        <v>7878</v>
      </c>
      <c r="F176" s="19" t="s">
        <v>18427</v>
      </c>
      <c r="G176" s="19" t="str">
        <f t="shared" si="28"/>
        <v>172</v>
      </c>
      <c r="H176" s="12">
        <v>172</v>
      </c>
      <c r="I176" s="19" t="str">
        <f t="shared" si="29"/>
        <v>23</v>
      </c>
      <c r="J176" s="12">
        <v>23</v>
      </c>
      <c r="K176" s="430" t="s">
        <v>26447</v>
      </c>
      <c r="L176" s="300" t="s">
        <v>522</v>
      </c>
      <c r="M176" s="300" t="s">
        <v>26467</v>
      </c>
      <c r="N176" s="300" t="s">
        <v>26460</v>
      </c>
      <c r="O176" s="300" t="s">
        <v>26454</v>
      </c>
      <c r="P176" s="300" t="s">
        <v>26464</v>
      </c>
      <c r="Q176" s="360"/>
      <c r="R176" s="360">
        <v>4</v>
      </c>
      <c r="S176" s="360"/>
      <c r="T176" s="360"/>
      <c r="U176" s="12" t="s">
        <v>26448</v>
      </c>
    </row>
    <row r="177" spans="1:21" ht="24">
      <c r="A177" s="293" t="str">
        <f t="shared" si="26"/>
        <v>os erróneos según el informe.</v>
      </c>
      <c r="B177" s="10" t="str">
        <f t="shared" ref="B177:B189" si="30">H177&amp;F177</f>
        <v>173ODS</v>
      </c>
      <c r="C177" s="10" t="str">
        <f t="shared" ref="C177:C189" si="31">D177&amp;E177&amp;F177&amp;G177&amp;I177</f>
        <v>AYODS17323</v>
      </c>
      <c r="D177" s="10" t="s">
        <v>1389</v>
      </c>
      <c r="E177" s="10" t="s">
        <v>7878</v>
      </c>
      <c r="F177" s="19" t="s">
        <v>18427</v>
      </c>
      <c r="G177" s="19" t="str">
        <f t="shared" ref="G177:G179" si="32">IF(H177&lt;9,"OO",IF(H177&lt;99,"O",""))&amp;H177</f>
        <v>173</v>
      </c>
      <c r="H177" s="12">
        <v>173</v>
      </c>
      <c r="I177" s="19" t="str">
        <f t="shared" ref="I177:I179" si="33">IF(J177&lt;9,"O","")&amp;J177</f>
        <v>23</v>
      </c>
      <c r="J177" s="12">
        <v>23</v>
      </c>
      <c r="K177" s="430" t="s">
        <v>31537</v>
      </c>
      <c r="L177" s="300" t="s">
        <v>544</v>
      </c>
      <c r="M177" s="481">
        <v>0.35</v>
      </c>
      <c r="N177" s="481">
        <v>0.48</v>
      </c>
      <c r="O177" s="481">
        <v>0.17</v>
      </c>
      <c r="P177" s="481">
        <v>0.25</v>
      </c>
      <c r="R177" s="360"/>
      <c r="S177" s="360"/>
      <c r="T177" s="360"/>
      <c r="U177" s="360" t="s">
        <v>31536</v>
      </c>
    </row>
    <row r="178" spans="1:21" ht="24">
      <c r="A178" s="293" t="str">
        <f t="shared" si="26"/>
        <v>C y D son cifras incorrectas.</v>
      </c>
      <c r="B178" s="10" t="str">
        <f t="shared" si="30"/>
        <v>174ODS</v>
      </c>
      <c r="C178" s="10" t="str">
        <f t="shared" si="31"/>
        <v>AYODS17423</v>
      </c>
      <c r="D178" s="10" t="s">
        <v>1389</v>
      </c>
      <c r="E178" s="10" t="s">
        <v>7878</v>
      </c>
      <c r="F178" s="19" t="s">
        <v>18427</v>
      </c>
      <c r="G178" s="19" t="str">
        <f t="shared" si="32"/>
        <v>174</v>
      </c>
      <c r="H178" s="12">
        <v>174</v>
      </c>
      <c r="I178" s="19" t="str">
        <f t="shared" si="33"/>
        <v>23</v>
      </c>
      <c r="J178" s="12">
        <v>23</v>
      </c>
      <c r="K178" s="430" t="s">
        <v>31535</v>
      </c>
      <c r="L178" s="300" t="s">
        <v>1389</v>
      </c>
      <c r="M178" s="481">
        <v>0.48</v>
      </c>
      <c r="N178" s="481">
        <v>0.17</v>
      </c>
      <c r="O178" s="481">
        <v>0.65</v>
      </c>
      <c r="P178" s="481">
        <v>0.25</v>
      </c>
      <c r="R178" s="360"/>
      <c r="S178" s="360"/>
      <c r="T178" s="360"/>
      <c r="U178" s="360" t="s">
        <v>31534</v>
      </c>
    </row>
    <row r="179" spans="1:21" ht="27.6">
      <c r="A179" s="293" t="str">
        <f t="shared" si="26"/>
        <v>n el diagnóstico del informe.</v>
      </c>
      <c r="B179" s="10" t="str">
        <f t="shared" si="30"/>
        <v>175ODS</v>
      </c>
      <c r="C179" s="10" t="str">
        <f t="shared" si="31"/>
        <v>AYODS17523</v>
      </c>
      <c r="D179" s="10" t="s">
        <v>1389</v>
      </c>
      <c r="E179" s="10" t="s">
        <v>7878</v>
      </c>
      <c r="F179" s="19" t="s">
        <v>18427</v>
      </c>
      <c r="G179" s="19" t="str">
        <f t="shared" si="32"/>
        <v>175</v>
      </c>
      <c r="H179" s="12">
        <v>175</v>
      </c>
      <c r="I179" s="19" t="str">
        <f t="shared" si="33"/>
        <v>23</v>
      </c>
      <c r="J179" s="12">
        <v>23</v>
      </c>
      <c r="K179" s="430" t="s">
        <v>31533</v>
      </c>
      <c r="L179" s="300" t="s">
        <v>543</v>
      </c>
      <c r="M179" s="481" t="s">
        <v>31532</v>
      </c>
      <c r="N179" s="481" t="s">
        <v>31531</v>
      </c>
      <c r="O179" s="481" t="s">
        <v>31530</v>
      </c>
      <c r="P179" s="481" t="s">
        <v>31529</v>
      </c>
      <c r="R179" s="360"/>
      <c r="S179" s="360"/>
      <c r="T179" s="360"/>
      <c r="U179" s="360" t="s">
        <v>31528</v>
      </c>
    </row>
    <row r="180" spans="1:21" ht="24">
      <c r="A180" s="293" t="str">
        <f t="shared" si="26"/>
        <v>A y B no son cifras actuales.</v>
      </c>
      <c r="B180" s="10" t="str">
        <f t="shared" si="30"/>
        <v>176ODS</v>
      </c>
      <c r="C180" s="10" t="str">
        <f t="shared" si="31"/>
        <v>AYODS17623</v>
      </c>
      <c r="D180" s="10" t="s">
        <v>1389</v>
      </c>
      <c r="E180" s="10" t="s">
        <v>7878</v>
      </c>
      <c r="F180" s="19" t="s">
        <v>18427</v>
      </c>
      <c r="G180" s="19" t="str">
        <f t="shared" ref="G180:G189" si="34">IF(H180&lt;9,"OO",IF(H180&lt;99,"O",""))&amp;H180</f>
        <v>176</v>
      </c>
      <c r="H180" s="12">
        <v>176</v>
      </c>
      <c r="I180" s="19" t="str">
        <f t="shared" ref="I180:I189" si="35">IF(J180&lt;9,"O","")&amp;J180</f>
        <v>23</v>
      </c>
      <c r="J180" s="12">
        <v>23</v>
      </c>
      <c r="K180" s="430" t="s">
        <v>31527</v>
      </c>
      <c r="L180" s="300" t="s">
        <v>544</v>
      </c>
      <c r="M180" s="481">
        <v>0.104</v>
      </c>
      <c r="N180" s="481">
        <v>0.156</v>
      </c>
      <c r="O180" s="481">
        <v>0.217</v>
      </c>
      <c r="P180" s="481">
        <v>0.23799999999999999</v>
      </c>
      <c r="R180" s="360"/>
      <c r="S180" s="360"/>
      <c r="T180" s="360"/>
      <c r="U180" s="360" t="s">
        <v>31526</v>
      </c>
    </row>
    <row r="181" spans="1:21" ht="24">
      <c r="A181" s="293" t="str">
        <f t="shared" si="26"/>
        <v>o se destacan en ese aspecto.</v>
      </c>
      <c r="B181" s="10" t="str">
        <f t="shared" si="30"/>
        <v>177ODS</v>
      </c>
      <c r="C181" s="10" t="str">
        <f t="shared" si="31"/>
        <v>AYODS17723</v>
      </c>
      <c r="D181" s="10" t="s">
        <v>1389</v>
      </c>
      <c r="E181" s="10" t="s">
        <v>7878</v>
      </c>
      <c r="F181" s="19" t="s">
        <v>18427</v>
      </c>
      <c r="G181" s="19" t="str">
        <f t="shared" si="34"/>
        <v>177</v>
      </c>
      <c r="H181" s="12">
        <v>177</v>
      </c>
      <c r="I181" s="19" t="str">
        <f t="shared" si="35"/>
        <v>23</v>
      </c>
      <c r="J181" s="12">
        <v>23</v>
      </c>
      <c r="K181" s="430" t="s">
        <v>31525</v>
      </c>
      <c r="L181" s="300" t="s">
        <v>544</v>
      </c>
      <c r="M181" s="481" t="s">
        <v>31517</v>
      </c>
      <c r="N181" s="481" t="s">
        <v>31524</v>
      </c>
      <c r="O181" s="481" t="s">
        <v>31516</v>
      </c>
      <c r="P181" s="481" t="s">
        <v>31523</v>
      </c>
      <c r="R181" s="360"/>
      <c r="S181" s="360"/>
      <c r="T181" s="360"/>
      <c r="U181" s="360" t="s">
        <v>31522</v>
      </c>
    </row>
    <row r="182" spans="1:21" ht="24">
      <c r="A182" s="293" t="str">
        <f t="shared" si="26"/>
        <v>rollados, C y D son erróneas.</v>
      </c>
      <c r="B182" s="10" t="str">
        <f t="shared" si="30"/>
        <v>178ODS</v>
      </c>
      <c r="C182" s="10" t="str">
        <f t="shared" si="31"/>
        <v>AYODS17823</v>
      </c>
      <c r="D182" s="10" t="s">
        <v>1389</v>
      </c>
      <c r="E182" s="10" t="s">
        <v>7878</v>
      </c>
      <c r="F182" s="19" t="s">
        <v>18427</v>
      </c>
      <c r="G182" s="19" t="str">
        <f t="shared" si="34"/>
        <v>178</v>
      </c>
      <c r="H182" s="12">
        <v>178</v>
      </c>
      <c r="I182" s="19" t="str">
        <f t="shared" si="35"/>
        <v>23</v>
      </c>
      <c r="J182" s="12">
        <v>23</v>
      </c>
      <c r="K182" s="430" t="s">
        <v>31521</v>
      </c>
      <c r="L182" s="300" t="s">
        <v>543</v>
      </c>
      <c r="M182" s="481">
        <v>0.89100000000000001</v>
      </c>
      <c r="N182" s="481">
        <v>0.57999999999999996</v>
      </c>
      <c r="O182" s="481">
        <v>0.25</v>
      </c>
      <c r="P182" s="481">
        <v>0.114</v>
      </c>
      <c r="R182" s="360"/>
      <c r="S182" s="360"/>
      <c r="T182" s="360"/>
      <c r="U182" s="360" t="s">
        <v>31520</v>
      </c>
    </row>
    <row r="183" spans="1:21" ht="24">
      <c r="A183" s="293" t="str">
        <f t="shared" si="26"/>
        <v>as más altas de informalidad.</v>
      </c>
      <c r="B183" s="10" t="str">
        <f t="shared" si="30"/>
        <v>179ODS</v>
      </c>
      <c r="C183" s="10" t="str">
        <f t="shared" si="31"/>
        <v>AYODS17923</v>
      </c>
      <c r="D183" s="10" t="s">
        <v>1389</v>
      </c>
      <c r="E183" s="10" t="s">
        <v>7878</v>
      </c>
      <c r="F183" s="19" t="s">
        <v>18427</v>
      </c>
      <c r="G183" s="19" t="str">
        <f t="shared" si="34"/>
        <v>179</v>
      </c>
      <c r="H183" s="12">
        <v>179</v>
      </c>
      <c r="I183" s="19" t="str">
        <f t="shared" si="35"/>
        <v>23</v>
      </c>
      <c r="J183" s="12">
        <v>23</v>
      </c>
      <c r="K183" s="430" t="s">
        <v>31519</v>
      </c>
      <c r="L183" s="300" t="s">
        <v>1388</v>
      </c>
      <c r="M183" s="481" t="s">
        <v>31518</v>
      </c>
      <c r="N183" s="481" t="s">
        <v>31517</v>
      </c>
      <c r="O183" s="481" t="s">
        <v>31516</v>
      </c>
      <c r="P183" s="481" t="s">
        <v>31515</v>
      </c>
      <c r="R183" s="360"/>
      <c r="S183" s="360"/>
      <c r="T183" s="360"/>
      <c r="U183" s="360" t="s">
        <v>31514</v>
      </c>
    </row>
    <row r="184" spans="1:21" ht="24">
      <c r="A184" s="293" t="str">
        <f t="shared" si="26"/>
        <v>rario, C y D son incorrectas.</v>
      </c>
      <c r="B184" s="10" t="str">
        <f t="shared" si="30"/>
        <v>180ODS</v>
      </c>
      <c r="C184" s="10" t="str">
        <f t="shared" si="31"/>
        <v>AYODS18023</v>
      </c>
      <c r="D184" s="10" t="s">
        <v>1389</v>
      </c>
      <c r="E184" s="10" t="s">
        <v>7878</v>
      </c>
      <c r="F184" s="19" t="s">
        <v>18427</v>
      </c>
      <c r="G184" s="19" t="str">
        <f t="shared" si="34"/>
        <v>180</v>
      </c>
      <c r="H184" s="12">
        <v>180</v>
      </c>
      <c r="I184" s="19" t="str">
        <f t="shared" si="35"/>
        <v>23</v>
      </c>
      <c r="J184" s="12">
        <v>23</v>
      </c>
      <c r="K184" s="430" t="s">
        <v>31513</v>
      </c>
      <c r="L184" s="300" t="s">
        <v>543</v>
      </c>
      <c r="M184" s="481" t="s">
        <v>31512</v>
      </c>
      <c r="N184" s="481" t="s">
        <v>31511</v>
      </c>
      <c r="O184" s="481" t="s">
        <v>31510</v>
      </c>
      <c r="P184" s="481" t="s">
        <v>31509</v>
      </c>
      <c r="R184" s="360"/>
      <c r="S184" s="360"/>
      <c r="T184" s="360"/>
      <c r="U184" s="360" t="s">
        <v>31508</v>
      </c>
    </row>
    <row r="185" spans="1:21" ht="27.6">
      <c r="A185" s="293" t="str">
        <f t="shared" si="26"/>
        <v>rias a los avances descritos.</v>
      </c>
      <c r="B185" s="10" t="str">
        <f t="shared" si="30"/>
        <v>181ODS</v>
      </c>
      <c r="C185" s="10" t="str">
        <f t="shared" si="31"/>
        <v>AYODS18123</v>
      </c>
      <c r="D185" s="10" t="s">
        <v>1389</v>
      </c>
      <c r="E185" s="10" t="s">
        <v>7878</v>
      </c>
      <c r="F185" s="19" t="s">
        <v>18427</v>
      </c>
      <c r="G185" s="19" t="str">
        <f t="shared" si="34"/>
        <v>181</v>
      </c>
      <c r="H185" s="12">
        <v>181</v>
      </c>
      <c r="I185" s="19" t="str">
        <f t="shared" si="35"/>
        <v>23</v>
      </c>
      <c r="J185" s="12">
        <v>23</v>
      </c>
      <c r="K185" s="430" t="s">
        <v>31507</v>
      </c>
      <c r="L185" s="300" t="s">
        <v>544</v>
      </c>
      <c r="M185" s="481" t="s">
        <v>31506</v>
      </c>
      <c r="N185" s="481" t="s">
        <v>31505</v>
      </c>
      <c r="O185" s="481" t="s">
        <v>31504</v>
      </c>
      <c r="P185" s="481" t="s">
        <v>31503</v>
      </c>
      <c r="R185" s="360"/>
      <c r="S185" s="360"/>
      <c r="T185" s="360"/>
      <c r="U185" s="360" t="s">
        <v>31502</v>
      </c>
    </row>
    <row r="186" spans="1:21" ht="24">
      <c r="A186" s="293" t="str">
        <f t="shared" si="26"/>
        <v>ás cifras no se corresponden.</v>
      </c>
      <c r="B186" s="10" t="str">
        <f t="shared" si="30"/>
        <v>182ODS</v>
      </c>
      <c r="C186" s="10" t="str">
        <f t="shared" si="31"/>
        <v>AYODS18223</v>
      </c>
      <c r="D186" s="10" t="s">
        <v>1389</v>
      </c>
      <c r="E186" s="10" t="s">
        <v>7878</v>
      </c>
      <c r="F186" s="19" t="s">
        <v>18427</v>
      </c>
      <c r="G186" s="19" t="str">
        <f t="shared" si="34"/>
        <v>182</v>
      </c>
      <c r="H186" s="12">
        <v>182</v>
      </c>
      <c r="I186" s="19" t="str">
        <f t="shared" si="35"/>
        <v>23</v>
      </c>
      <c r="J186" s="12">
        <v>23</v>
      </c>
      <c r="K186" s="430" t="s">
        <v>31501</v>
      </c>
      <c r="L186" s="300" t="s">
        <v>544</v>
      </c>
      <c r="M186" s="481">
        <v>0.1</v>
      </c>
      <c r="N186" s="481">
        <v>0.25</v>
      </c>
      <c r="O186" s="481">
        <v>0.32</v>
      </c>
      <c r="P186" s="481">
        <v>0.4</v>
      </c>
      <c r="R186" s="360"/>
      <c r="S186" s="360"/>
      <c r="T186" s="360"/>
      <c r="U186" s="360" t="s">
        <v>31500</v>
      </c>
    </row>
    <row r="187" spans="1:21" ht="27.6">
      <c r="A187" s="293" t="str">
        <f t="shared" si="26"/>
        <v>ontrarios a los documentados.</v>
      </c>
      <c r="B187" s="10" t="str">
        <f t="shared" si="30"/>
        <v>183ODS</v>
      </c>
      <c r="C187" s="10" t="str">
        <f t="shared" si="31"/>
        <v>AYODS18323</v>
      </c>
      <c r="D187" s="10" t="s">
        <v>1389</v>
      </c>
      <c r="E187" s="10" t="s">
        <v>7878</v>
      </c>
      <c r="F187" s="19" t="s">
        <v>18427</v>
      </c>
      <c r="G187" s="19" t="str">
        <f t="shared" si="34"/>
        <v>183</v>
      </c>
      <c r="H187" s="12">
        <v>183</v>
      </c>
      <c r="I187" s="19" t="str">
        <f t="shared" si="35"/>
        <v>23</v>
      </c>
      <c r="J187" s="12">
        <v>23</v>
      </c>
      <c r="K187" s="430" t="s">
        <v>31499</v>
      </c>
      <c r="L187" s="300" t="s">
        <v>544</v>
      </c>
      <c r="M187" s="481" t="s">
        <v>31498</v>
      </c>
      <c r="N187" s="481" t="s">
        <v>31497</v>
      </c>
      <c r="O187" s="481" t="s">
        <v>31496</v>
      </c>
      <c r="P187" s="481" t="s">
        <v>31495</v>
      </c>
      <c r="R187" s="360"/>
      <c r="S187" s="360"/>
      <c r="T187" s="360"/>
      <c r="U187" s="360" t="s">
        <v>31494</v>
      </c>
    </row>
    <row r="188" spans="1:21" ht="24">
      <c r="A188" s="293" t="str">
        <f t="shared" si="26"/>
        <v>del 54 %.A, B y D son falsos.</v>
      </c>
      <c r="B188" s="10" t="str">
        <f t="shared" si="30"/>
        <v>184ODS</v>
      </c>
      <c r="C188" s="10" t="str">
        <f t="shared" si="31"/>
        <v>AYODS18423</v>
      </c>
      <c r="D188" s="10" t="s">
        <v>1389</v>
      </c>
      <c r="E188" s="10" t="s">
        <v>7878</v>
      </c>
      <c r="F188" s="19" t="s">
        <v>18427</v>
      </c>
      <c r="G188" s="19" t="str">
        <f t="shared" si="34"/>
        <v>184</v>
      </c>
      <c r="H188" s="12">
        <v>184</v>
      </c>
      <c r="I188" s="19" t="str">
        <f t="shared" si="35"/>
        <v>23</v>
      </c>
      <c r="J188" s="12">
        <v>23</v>
      </c>
      <c r="K188" s="430" t="s">
        <v>31493</v>
      </c>
      <c r="L188" s="300" t="s">
        <v>544</v>
      </c>
      <c r="M188" s="481" t="s">
        <v>31492</v>
      </c>
      <c r="N188" s="481" t="s">
        <v>31491</v>
      </c>
      <c r="O188" s="481" t="s">
        <v>31490</v>
      </c>
      <c r="P188" s="481" t="s">
        <v>31489</v>
      </c>
      <c r="R188" s="360"/>
      <c r="S188" s="360"/>
      <c r="T188" s="360"/>
      <c r="U188" s="360" t="s">
        <v>31488</v>
      </c>
    </row>
    <row r="189" spans="1:21" ht="27.6">
      <c r="A189" s="293" t="str">
        <f t="shared" si="26"/>
        <v>ados a ese índice específico.</v>
      </c>
      <c r="B189" s="10" t="str">
        <f t="shared" si="30"/>
        <v>185ODS</v>
      </c>
      <c r="C189" s="10" t="str">
        <f t="shared" si="31"/>
        <v>AYODS18523</v>
      </c>
      <c r="D189" s="10" t="s">
        <v>1389</v>
      </c>
      <c r="E189" s="10" t="s">
        <v>7878</v>
      </c>
      <c r="F189" s="19" t="s">
        <v>18427</v>
      </c>
      <c r="G189" s="19" t="str">
        <f t="shared" si="34"/>
        <v>185</v>
      </c>
      <c r="H189" s="12">
        <v>185</v>
      </c>
      <c r="I189" s="19" t="str">
        <f t="shared" si="35"/>
        <v>23</v>
      </c>
      <c r="J189" s="12">
        <v>23</v>
      </c>
      <c r="K189" s="430" t="s">
        <v>31487</v>
      </c>
      <c r="L189" s="300" t="s">
        <v>544</v>
      </c>
      <c r="M189" s="481" t="s">
        <v>31486</v>
      </c>
      <c r="N189" s="481" t="s">
        <v>31485</v>
      </c>
      <c r="O189" s="481" t="s">
        <v>31484</v>
      </c>
      <c r="P189" s="481" t="s">
        <v>31483</v>
      </c>
      <c r="R189" s="360"/>
      <c r="S189" s="360"/>
      <c r="T189" s="360"/>
      <c r="U189" s="360" t="s">
        <v>31482</v>
      </c>
    </row>
    <row r="190" spans="1:21" ht="24">
      <c r="A190" s="293" t="str">
        <f t="shared" si="26"/>
        <v>no coinciden con lo indicado.</v>
      </c>
      <c r="B190" s="10" t="str">
        <f t="shared" ref="B190:B191" si="36">H190&amp;F190</f>
        <v>186ODS</v>
      </c>
      <c r="C190" s="10" t="str">
        <f t="shared" ref="C190:C191" si="37">D190&amp;E190&amp;F190&amp;G190&amp;I190</f>
        <v>AYODS18623</v>
      </c>
      <c r="D190" s="10" t="s">
        <v>1389</v>
      </c>
      <c r="E190" s="10" t="s">
        <v>7878</v>
      </c>
      <c r="F190" s="19" t="s">
        <v>18427</v>
      </c>
      <c r="G190" s="19" t="str">
        <f t="shared" ref="G190:G191" si="38">IF(H190&lt;9,"OO",IF(H190&lt;99,"O",""))&amp;H190</f>
        <v>186</v>
      </c>
      <c r="H190" s="12">
        <v>186</v>
      </c>
      <c r="I190" s="19" t="str">
        <f t="shared" ref="I190:I191" si="39">IF(J190&lt;9,"O","")&amp;J190</f>
        <v>23</v>
      </c>
      <c r="J190" s="12">
        <v>23</v>
      </c>
      <c r="K190" s="430" t="s">
        <v>31481</v>
      </c>
      <c r="L190" s="300" t="s">
        <v>543</v>
      </c>
      <c r="M190" s="481">
        <v>0.1</v>
      </c>
      <c r="N190" s="481">
        <v>0.25</v>
      </c>
      <c r="O190" s="481">
        <v>0.5</v>
      </c>
      <c r="P190" s="481">
        <v>0.75</v>
      </c>
      <c r="R190" s="360"/>
      <c r="S190" s="360"/>
      <c r="T190" s="360"/>
      <c r="U190" s="360" t="s">
        <v>31480</v>
      </c>
    </row>
    <row r="191" spans="1:21" ht="24">
      <c r="A191" s="293" t="str">
        <f t="shared" si="26"/>
        <v>parte de las recomendaciones.</v>
      </c>
      <c r="B191" s="10" t="str">
        <f t="shared" si="36"/>
        <v>187ODS</v>
      </c>
      <c r="C191" s="10" t="str">
        <f t="shared" si="37"/>
        <v>AYODS18723</v>
      </c>
      <c r="D191" s="10" t="s">
        <v>1389</v>
      </c>
      <c r="E191" s="10" t="s">
        <v>7878</v>
      </c>
      <c r="F191" s="19" t="s">
        <v>18427</v>
      </c>
      <c r="G191" s="19" t="str">
        <f t="shared" si="38"/>
        <v>187</v>
      </c>
      <c r="H191" s="12">
        <v>187</v>
      </c>
      <c r="I191" s="19" t="str">
        <f t="shared" si="39"/>
        <v>23</v>
      </c>
      <c r="J191" s="12">
        <v>23</v>
      </c>
      <c r="K191" s="430" t="s">
        <v>31479</v>
      </c>
      <c r="L191" s="300" t="s">
        <v>543</v>
      </c>
      <c r="M191" s="481" t="s">
        <v>31478</v>
      </c>
      <c r="N191" s="481" t="s">
        <v>31477</v>
      </c>
      <c r="O191" s="481" t="s">
        <v>31476</v>
      </c>
      <c r="P191" s="481" t="s">
        <v>31475</v>
      </c>
      <c r="R191" s="360"/>
      <c r="S191" s="360"/>
      <c r="T191" s="360"/>
      <c r="U191" s="360" t="s">
        <v>31474</v>
      </c>
    </row>
  </sheetData>
  <sortState xmlns:xlrd2="http://schemas.microsoft.com/office/spreadsheetml/2017/richdata2" ref="A3:U176">
    <sortCondition descending="1" ref="D3:D176"/>
    <sortCondition ref="E3:E176"/>
  </sortState>
  <hyperlinks>
    <hyperlink ref="P66" r:id="rId1" tooltip="/agenda2030/consejo-desarrollo-sostenible.htm.Se abrirá en una nueva ventana a la página" display="https://www.mdsocialesa2030.gob.es/agenda2030/consejo-desarrollo-sostenible.htm" xr:uid="{F747907F-24DE-40B1-8D64-220492111A8C}"/>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920A5-5279-4EF9-8C4B-234652DA2DE2}">
  <dimension ref="A1:U225"/>
  <sheetViews>
    <sheetView topLeftCell="A213" zoomScale="89" zoomScaleNormal="89"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3" width="35.21875" style="4" customWidth="1"/>
    <col min="14" max="14" width="39.21875" style="4" customWidth="1"/>
    <col min="15" max="15" width="43.21875" style="4" bestFit="1" customWidth="1"/>
    <col min="16" max="16" width="47.88671875" style="4" customWidth="1"/>
    <col min="17" max="17" width="53.88671875" style="4" customWidth="1"/>
    <col min="18" max="20" width="35.21875" style="4" customWidth="1"/>
    <col min="21" max="21" width="101.6640625" style="6" customWidth="1"/>
  </cols>
  <sheetData>
    <row r="1" spans="1:21" ht="15" thickBot="1">
      <c r="F1" s="1">
        <f>COUNTA(F3:F208)</f>
        <v>206</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374" t="s">
        <v>9790</v>
      </c>
    </row>
    <row r="3" spans="1:21" s="99" customFormat="1" ht="72">
      <c r="A3" s="150" t="str">
        <f t="shared" ref="A3:A66" si="0">RIGHT(U3,29)</f>
        <v>do con condiciones laborales.</v>
      </c>
      <c r="B3" s="150" t="str">
        <f t="shared" ref="B3:B66" si="1">H3&amp;F3</f>
        <v>52TRANSPA</v>
      </c>
      <c r="C3" s="150" t="str">
        <f t="shared" ref="C3:C66" si="2">D3&amp;E3&amp;F3&amp;G3&amp;I3</f>
        <v>HXTRANSPAO5222</v>
      </c>
      <c r="D3" s="150" t="s">
        <v>7879</v>
      </c>
      <c r="E3" s="150" t="s">
        <v>124</v>
      </c>
      <c r="F3" s="144" t="s">
        <v>18091</v>
      </c>
      <c r="G3" s="130" t="str">
        <f t="shared" ref="G3:G66" si="3">IF(H3&lt;9,"OO",IF(H3&lt;99,"O",""))&amp;H3</f>
        <v>O52</v>
      </c>
      <c r="H3" s="119">
        <v>52</v>
      </c>
      <c r="I3" s="130" t="str">
        <f t="shared" ref="I3:I66" si="4">IF(J3&lt;9,"O","")&amp;J3</f>
        <v>22</v>
      </c>
      <c r="J3" s="119">
        <v>22</v>
      </c>
      <c r="K3" s="119" t="s">
        <v>18316</v>
      </c>
      <c r="L3" s="119" t="s">
        <v>1389</v>
      </c>
      <c r="M3" s="119" t="s">
        <v>18312</v>
      </c>
      <c r="N3" s="119" t="s">
        <v>18315</v>
      </c>
      <c r="O3" s="119" t="s">
        <v>18314</v>
      </c>
      <c r="P3" s="119" t="s">
        <v>18313</v>
      </c>
      <c r="Q3" s="120"/>
      <c r="R3" s="120">
        <v>1</v>
      </c>
      <c r="S3" s="120"/>
      <c r="T3" s="120"/>
      <c r="U3" s="118" t="s">
        <v>18311</v>
      </c>
    </row>
    <row r="4" spans="1:21" s="99" customFormat="1" ht="115.2">
      <c r="A4" s="150" t="str">
        <f t="shared" si="0"/>
        <v>to al artículo 2 de esta ley.</v>
      </c>
      <c r="B4" s="150" t="str">
        <f t="shared" si="1"/>
        <v>53TRANSPA</v>
      </c>
      <c r="C4" s="150" t="str">
        <f t="shared" si="2"/>
        <v>HXTRANSPAO5322</v>
      </c>
      <c r="D4" s="150" t="s">
        <v>7879</v>
      </c>
      <c r="E4" s="150" t="s">
        <v>124</v>
      </c>
      <c r="F4" s="144" t="s">
        <v>18091</v>
      </c>
      <c r="G4" s="130" t="str">
        <f t="shared" si="3"/>
        <v>O53</v>
      </c>
      <c r="H4" s="119">
        <v>53</v>
      </c>
      <c r="I4" s="130" t="str">
        <f t="shared" si="4"/>
        <v>22</v>
      </c>
      <c r="J4" s="119">
        <v>22</v>
      </c>
      <c r="K4" s="119" t="s">
        <v>18310</v>
      </c>
      <c r="L4" s="119" t="s">
        <v>543</v>
      </c>
      <c r="M4" s="119" t="s">
        <v>18309</v>
      </c>
      <c r="N4" s="119" t="s">
        <v>18307</v>
      </c>
      <c r="O4" s="119" t="s">
        <v>13446</v>
      </c>
      <c r="P4" s="119" t="s">
        <v>18308</v>
      </c>
      <c r="Q4" s="120"/>
      <c r="R4" s="120">
        <v>2</v>
      </c>
      <c r="S4" s="120"/>
      <c r="T4" s="120"/>
      <c r="U4" s="118" t="s">
        <v>18306</v>
      </c>
    </row>
    <row r="5" spans="1:21" s="99" customFormat="1" ht="144">
      <c r="A5" s="150" t="str">
        <f t="shared" si="0"/>
        <v>ntidades públicas en general.</v>
      </c>
      <c r="B5" s="150" t="str">
        <f t="shared" si="1"/>
        <v>54TRANSPA</v>
      </c>
      <c r="C5" s="150" t="str">
        <f t="shared" si="2"/>
        <v>HXTRANSPAO5422</v>
      </c>
      <c r="D5" s="150" t="s">
        <v>7879</v>
      </c>
      <c r="E5" s="150" t="s">
        <v>124</v>
      </c>
      <c r="F5" s="144" t="s">
        <v>18091</v>
      </c>
      <c r="G5" s="130" t="str">
        <f t="shared" si="3"/>
        <v>O54</v>
      </c>
      <c r="H5" s="119">
        <v>54</v>
      </c>
      <c r="I5" s="130" t="str">
        <f t="shared" si="4"/>
        <v>22</v>
      </c>
      <c r="J5" s="119">
        <v>22</v>
      </c>
      <c r="K5" s="119" t="s">
        <v>18305</v>
      </c>
      <c r="L5" s="119" t="s">
        <v>1389</v>
      </c>
      <c r="M5" s="119" t="s">
        <v>18301</v>
      </c>
      <c r="N5" s="119" t="s">
        <v>18304</v>
      </c>
      <c r="O5" s="119" t="s">
        <v>18303</v>
      </c>
      <c r="P5" s="119" t="s">
        <v>18302</v>
      </c>
      <c r="Q5" s="120"/>
      <c r="R5" s="120">
        <v>1</v>
      </c>
      <c r="S5" s="120"/>
      <c r="T5" s="120"/>
      <c r="U5" s="118" t="s">
        <v>18300</v>
      </c>
    </row>
    <row r="6" spans="1:21" s="99" customFormat="1" ht="100.8">
      <c r="A6" s="150" t="str">
        <f t="shared" si="0"/>
        <v>niforme, no solo informativa.</v>
      </c>
      <c r="B6" s="10" t="str">
        <f t="shared" si="1"/>
        <v>207TRANSPA</v>
      </c>
      <c r="C6" s="10" t="str">
        <f t="shared" si="2"/>
        <v>HXTRANSPA20722</v>
      </c>
      <c r="D6" s="10" t="s">
        <v>7879</v>
      </c>
      <c r="E6" s="10" t="s">
        <v>124</v>
      </c>
      <c r="F6" s="19" t="s">
        <v>18091</v>
      </c>
      <c r="G6" s="11" t="str">
        <f t="shared" si="3"/>
        <v>207</v>
      </c>
      <c r="H6" s="12">
        <v>207</v>
      </c>
      <c r="I6" s="11" t="str">
        <f t="shared" si="4"/>
        <v>22</v>
      </c>
      <c r="J6" s="357">
        <v>22</v>
      </c>
      <c r="K6" s="358" t="s">
        <v>30631</v>
      </c>
      <c r="L6" s="359" t="s">
        <v>543</v>
      </c>
      <c r="M6" s="358" t="s">
        <v>30630</v>
      </c>
      <c r="N6" s="358" t="s">
        <v>30629</v>
      </c>
      <c r="O6" s="358" t="s">
        <v>30628</v>
      </c>
      <c r="P6" s="358" t="s">
        <v>30627</v>
      </c>
      <c r="Q6" s="360"/>
      <c r="R6" s="307">
        <f>IF(L6="A",1,IF(L6="B",2,IF(L6="C",3,4)))</f>
        <v>2</v>
      </c>
      <c r="S6" s="360"/>
      <c r="T6" s="360"/>
      <c r="U6" s="361" t="s">
        <v>30626</v>
      </c>
    </row>
    <row r="7" spans="1:21" s="99" customFormat="1" ht="144">
      <c r="A7" s="150" t="str">
        <f t="shared" si="0"/>
        <v>tablece la normativa vigente.</v>
      </c>
      <c r="B7" s="10" t="str">
        <f t="shared" si="1"/>
        <v>208TRANSPA</v>
      </c>
      <c r="C7" s="10" t="str">
        <f t="shared" si="2"/>
        <v>HXTRANSPA20822</v>
      </c>
      <c r="D7" s="10" t="s">
        <v>7879</v>
      </c>
      <c r="E7" s="10" t="s">
        <v>124</v>
      </c>
      <c r="F7" s="19" t="s">
        <v>18091</v>
      </c>
      <c r="G7" s="11" t="str">
        <f t="shared" si="3"/>
        <v>208</v>
      </c>
      <c r="H7" s="12">
        <v>208</v>
      </c>
      <c r="I7" s="11" t="str">
        <f t="shared" si="4"/>
        <v>22</v>
      </c>
      <c r="J7" s="357">
        <v>22</v>
      </c>
      <c r="K7" s="358" t="s">
        <v>30625</v>
      </c>
      <c r="L7" s="359" t="s">
        <v>1389</v>
      </c>
      <c r="M7" s="358" t="s">
        <v>30624</v>
      </c>
      <c r="N7" s="358" t="s">
        <v>30623</v>
      </c>
      <c r="O7" s="358" t="s">
        <v>30622</v>
      </c>
      <c r="P7" s="358" t="s">
        <v>30621</v>
      </c>
      <c r="Q7" s="360"/>
      <c r="R7" s="307">
        <f>IF(L7="A",1,IF(L7="B",2,IF(L7="C",3,4)))</f>
        <v>1</v>
      </c>
      <c r="S7" s="360"/>
      <c r="T7" s="360"/>
      <c r="U7" s="361" t="s">
        <v>30620</v>
      </c>
    </row>
    <row r="8" spans="1:21" s="99" customFormat="1" ht="43.2">
      <c r="A8" s="151" t="str">
        <f t="shared" si="0"/>
        <v>cia específica en gobernanza.</v>
      </c>
      <c r="B8" s="151" t="str">
        <f t="shared" si="1"/>
        <v>1TRANSPA</v>
      </c>
      <c r="C8" s="151" t="str">
        <f t="shared" si="2"/>
        <v>HYTRANSPAOO122</v>
      </c>
      <c r="D8" s="151" t="s">
        <v>7879</v>
      </c>
      <c r="E8" s="151" t="s">
        <v>7878</v>
      </c>
      <c r="F8" s="139" t="s">
        <v>18091</v>
      </c>
      <c r="G8" s="100" t="str">
        <f t="shared" si="3"/>
        <v>OO1</v>
      </c>
      <c r="H8" s="90">
        <v>1</v>
      </c>
      <c r="I8" s="100" t="str">
        <f t="shared" si="4"/>
        <v>22</v>
      </c>
      <c r="J8" s="90">
        <v>22</v>
      </c>
      <c r="K8" s="90" t="s">
        <v>18420</v>
      </c>
      <c r="L8" s="90" t="s">
        <v>524</v>
      </c>
      <c r="M8" s="90" t="s">
        <v>18419</v>
      </c>
      <c r="N8" s="90" t="s">
        <v>18417</v>
      </c>
      <c r="O8" s="90" t="s">
        <v>18418</v>
      </c>
      <c r="P8" s="90" t="s">
        <v>2598</v>
      </c>
      <c r="Q8" s="91"/>
      <c r="R8" s="91">
        <v>2</v>
      </c>
      <c r="S8" s="91"/>
      <c r="T8" s="91"/>
      <c r="U8" s="88" t="s">
        <v>18416</v>
      </c>
    </row>
    <row r="9" spans="1:21" s="99" customFormat="1" ht="100.8">
      <c r="A9" s="151" t="str">
        <f t="shared" si="0"/>
        <v>ión directa con el ciudadano.</v>
      </c>
      <c r="B9" s="151" t="str">
        <f t="shared" si="1"/>
        <v>2TRANSPA</v>
      </c>
      <c r="C9" s="151" t="str">
        <f t="shared" si="2"/>
        <v>HYTRANSPAOO222</v>
      </c>
      <c r="D9" s="151" t="s">
        <v>7879</v>
      </c>
      <c r="E9" s="151" t="s">
        <v>7878</v>
      </c>
      <c r="F9" s="139" t="s">
        <v>18091</v>
      </c>
      <c r="G9" s="100" t="str">
        <f t="shared" si="3"/>
        <v>OO2</v>
      </c>
      <c r="H9" s="90">
        <v>2</v>
      </c>
      <c r="I9" s="100" t="str">
        <f t="shared" si="4"/>
        <v>22</v>
      </c>
      <c r="J9" s="90">
        <v>22</v>
      </c>
      <c r="K9" s="90" t="s">
        <v>18415</v>
      </c>
      <c r="L9" s="90" t="s">
        <v>1389</v>
      </c>
      <c r="M9" s="90" t="s">
        <v>18411</v>
      </c>
      <c r="N9" s="90" t="s">
        <v>18414</v>
      </c>
      <c r="O9" s="90" t="s">
        <v>18413</v>
      </c>
      <c r="P9" s="90" t="s">
        <v>18412</v>
      </c>
      <c r="Q9" s="91"/>
      <c r="R9" s="91">
        <v>1</v>
      </c>
      <c r="S9" s="91"/>
      <c r="T9" s="91"/>
      <c r="U9" s="88" t="s">
        <v>18410</v>
      </c>
    </row>
    <row r="10" spans="1:21" s="99" customFormat="1" ht="86.4">
      <c r="A10" s="151" t="str">
        <f t="shared" si="0"/>
        <v xml:space="preserve"> relación con los ciudadanos.</v>
      </c>
      <c r="B10" s="151" t="str">
        <f t="shared" si="1"/>
        <v>3TRANSPA</v>
      </c>
      <c r="C10" s="151" t="str">
        <f t="shared" si="2"/>
        <v>HYTRANSPAOO322</v>
      </c>
      <c r="D10" s="151" t="s">
        <v>7879</v>
      </c>
      <c r="E10" s="151" t="s">
        <v>7878</v>
      </c>
      <c r="F10" s="139" t="s">
        <v>18091</v>
      </c>
      <c r="G10" s="100" t="str">
        <f t="shared" si="3"/>
        <v>OO3</v>
      </c>
      <c r="H10" s="90">
        <v>3</v>
      </c>
      <c r="I10" s="100" t="str">
        <f t="shared" si="4"/>
        <v>22</v>
      </c>
      <c r="J10" s="90">
        <v>22</v>
      </c>
      <c r="K10" s="90" t="s">
        <v>2596</v>
      </c>
      <c r="L10" s="90" t="s">
        <v>1388</v>
      </c>
      <c r="M10" s="90" t="s">
        <v>2597</v>
      </c>
      <c r="N10" s="90" t="s">
        <v>2598</v>
      </c>
      <c r="O10" s="90" t="s">
        <v>2599</v>
      </c>
      <c r="P10" s="90" t="s">
        <v>2600</v>
      </c>
      <c r="Q10" s="91"/>
      <c r="R10" s="91">
        <v>4</v>
      </c>
      <c r="S10" s="91"/>
      <c r="T10" s="91"/>
      <c r="U10" s="88" t="s">
        <v>18409</v>
      </c>
    </row>
    <row r="11" spans="1:21" s="99" customFormat="1" ht="86.4">
      <c r="A11" s="151" t="str">
        <f t="shared" si="0"/>
        <v>implificación administrativa.</v>
      </c>
      <c r="B11" s="151" t="str">
        <f t="shared" si="1"/>
        <v>4TRANSPA</v>
      </c>
      <c r="C11" s="151" t="str">
        <f t="shared" si="2"/>
        <v>HYTRANSPAOO422</v>
      </c>
      <c r="D11" s="151" t="s">
        <v>7879</v>
      </c>
      <c r="E11" s="151" t="s">
        <v>7878</v>
      </c>
      <c r="F11" s="139" t="s">
        <v>18091</v>
      </c>
      <c r="G11" s="100" t="str">
        <f t="shared" si="3"/>
        <v>OO4</v>
      </c>
      <c r="H11" s="90">
        <v>4</v>
      </c>
      <c r="I11" s="100" t="str">
        <f t="shared" si="4"/>
        <v>22</v>
      </c>
      <c r="J11" s="90">
        <v>22</v>
      </c>
      <c r="K11" s="90" t="s">
        <v>2592</v>
      </c>
      <c r="L11" s="90" t="s">
        <v>544</v>
      </c>
      <c r="M11" s="90" t="s">
        <v>2593</v>
      </c>
      <c r="N11" s="90" t="s">
        <v>2594</v>
      </c>
      <c r="O11" s="90" t="s">
        <v>2595</v>
      </c>
      <c r="P11" s="90" t="s">
        <v>171</v>
      </c>
      <c r="Q11" s="91"/>
      <c r="R11" s="91">
        <v>3</v>
      </c>
      <c r="S11" s="91"/>
      <c r="T11" s="91"/>
      <c r="U11" s="88" t="s">
        <v>18408</v>
      </c>
    </row>
    <row r="12" spans="1:21" s="99" customFormat="1" ht="72">
      <c r="A12" s="151" t="str">
        <f t="shared" si="0"/>
        <v>s de impacto normativo en sí.</v>
      </c>
      <c r="B12" s="151" t="str">
        <f t="shared" si="1"/>
        <v>5TRANSPA</v>
      </c>
      <c r="C12" s="151" t="str">
        <f t="shared" si="2"/>
        <v>HYTRANSPAOO522</v>
      </c>
      <c r="D12" s="151" t="s">
        <v>7879</v>
      </c>
      <c r="E12" s="151" t="s">
        <v>7878</v>
      </c>
      <c r="F12" s="139" t="s">
        <v>18091</v>
      </c>
      <c r="G12" s="100" t="str">
        <f t="shared" si="3"/>
        <v>OO5</v>
      </c>
      <c r="H12" s="90">
        <v>5</v>
      </c>
      <c r="I12" s="100" t="str">
        <f t="shared" si="4"/>
        <v>22</v>
      </c>
      <c r="J12" s="90">
        <v>22</v>
      </c>
      <c r="K12" s="90" t="s">
        <v>2610</v>
      </c>
      <c r="L12" s="90" t="s">
        <v>1389</v>
      </c>
      <c r="M12" s="90" t="s">
        <v>2611</v>
      </c>
      <c r="N12" s="90" t="s">
        <v>2612</v>
      </c>
      <c r="O12" s="90" t="s">
        <v>2613</v>
      </c>
      <c r="P12" s="90" t="s">
        <v>2614</v>
      </c>
      <c r="Q12" s="91"/>
      <c r="R12" s="91">
        <v>1</v>
      </c>
      <c r="S12" s="91"/>
      <c r="T12" s="91"/>
      <c r="U12" s="88" t="s">
        <v>18407</v>
      </c>
    </row>
    <row r="13" spans="1:21" s="225" customFormat="1" ht="57.6">
      <c r="A13" s="151" t="str">
        <f t="shared" si="0"/>
        <v>na es cierta son incorrectas.</v>
      </c>
      <c r="B13" s="151" t="str">
        <f t="shared" si="1"/>
        <v>6TRANSPA</v>
      </c>
      <c r="C13" s="151" t="str">
        <f t="shared" si="2"/>
        <v>HYTRANSPAOO622</v>
      </c>
      <c r="D13" s="151" t="s">
        <v>7879</v>
      </c>
      <c r="E13" s="151" t="s">
        <v>7878</v>
      </c>
      <c r="F13" s="139" t="s">
        <v>18091</v>
      </c>
      <c r="G13" s="100" t="str">
        <f t="shared" si="3"/>
        <v>OO6</v>
      </c>
      <c r="H13" s="90">
        <v>6</v>
      </c>
      <c r="I13" s="100" t="str">
        <f t="shared" si="4"/>
        <v>22</v>
      </c>
      <c r="J13" s="90">
        <v>22</v>
      </c>
      <c r="K13" s="90" t="s">
        <v>18406</v>
      </c>
      <c r="L13" s="90" t="s">
        <v>1389</v>
      </c>
      <c r="M13" s="90" t="s">
        <v>18404</v>
      </c>
      <c r="N13" s="90" t="s">
        <v>18405</v>
      </c>
      <c r="O13" s="90" t="s">
        <v>170</v>
      </c>
      <c r="P13" s="90" t="s">
        <v>1469</v>
      </c>
      <c r="Q13" s="91"/>
      <c r="R13" s="91">
        <v>1</v>
      </c>
      <c r="S13" s="91"/>
      <c r="T13" s="91"/>
      <c r="U13" s="88" t="s">
        <v>18403</v>
      </c>
    </row>
    <row r="14" spans="1:21" s="225" customFormat="1" ht="72">
      <c r="A14" s="151" t="str">
        <f t="shared" si="0"/>
        <v>n de inspección de servicios.</v>
      </c>
      <c r="B14" s="151" t="str">
        <f t="shared" si="1"/>
        <v>7TRANSPA</v>
      </c>
      <c r="C14" s="151" t="str">
        <f t="shared" si="2"/>
        <v>HYTRANSPAOO722</v>
      </c>
      <c r="D14" s="151" t="s">
        <v>7879</v>
      </c>
      <c r="E14" s="151" t="s">
        <v>7878</v>
      </c>
      <c r="F14" s="139" t="s">
        <v>18091</v>
      </c>
      <c r="G14" s="100" t="str">
        <f t="shared" si="3"/>
        <v>OO7</v>
      </c>
      <c r="H14" s="90">
        <v>7</v>
      </c>
      <c r="I14" s="100" t="str">
        <f t="shared" si="4"/>
        <v>22</v>
      </c>
      <c r="J14" s="90">
        <v>22</v>
      </c>
      <c r="K14" s="90" t="s">
        <v>2648</v>
      </c>
      <c r="L14" s="90" t="s">
        <v>1388</v>
      </c>
      <c r="M14" s="90" t="s">
        <v>2649</v>
      </c>
      <c r="N14" s="90" t="s">
        <v>2650</v>
      </c>
      <c r="O14" s="90" t="s">
        <v>2651</v>
      </c>
      <c r="P14" s="90" t="s">
        <v>2652</v>
      </c>
      <c r="Q14" s="91"/>
      <c r="R14" s="91">
        <v>4</v>
      </c>
      <c r="S14" s="91"/>
      <c r="T14" s="91"/>
      <c r="U14" s="88" t="s">
        <v>18402</v>
      </c>
    </row>
    <row r="15" spans="1:21" s="225" customFormat="1" ht="57.6">
      <c r="A15" s="151" t="str">
        <f t="shared" si="0"/>
        <v>n de la imagen institucional.</v>
      </c>
      <c r="B15" s="151" t="str">
        <f t="shared" si="1"/>
        <v>8TRANSPA</v>
      </c>
      <c r="C15" s="151" t="str">
        <f t="shared" si="2"/>
        <v>HYTRANSPAOO822</v>
      </c>
      <c r="D15" s="151" t="s">
        <v>7879</v>
      </c>
      <c r="E15" s="151" t="s">
        <v>7878</v>
      </c>
      <c r="F15" s="139" t="s">
        <v>18091</v>
      </c>
      <c r="G15" s="100" t="str">
        <f t="shared" si="3"/>
        <v>OO8</v>
      </c>
      <c r="H15" s="90">
        <v>8</v>
      </c>
      <c r="I15" s="100" t="str">
        <f t="shared" si="4"/>
        <v>22</v>
      </c>
      <c r="J15" s="90">
        <v>22</v>
      </c>
      <c r="K15" s="90" t="s">
        <v>2653</v>
      </c>
      <c r="L15" s="90" t="s">
        <v>1387</v>
      </c>
      <c r="M15" s="90" t="s">
        <v>2654</v>
      </c>
      <c r="N15" s="90" t="s">
        <v>2655</v>
      </c>
      <c r="O15" s="90" t="s">
        <v>2656</v>
      </c>
      <c r="P15" s="90" t="s">
        <v>542</v>
      </c>
      <c r="Q15" s="91"/>
      <c r="R15" s="91">
        <v>1</v>
      </c>
      <c r="S15" s="91"/>
      <c r="T15" s="91"/>
      <c r="U15" s="88" t="s">
        <v>18401</v>
      </c>
    </row>
    <row r="16" spans="1:21" s="225" customFormat="1" ht="72">
      <c r="A16" s="151" t="str">
        <f t="shared" si="0"/>
        <v>n al punto de acceso general.</v>
      </c>
      <c r="B16" s="151" t="str">
        <f t="shared" si="1"/>
        <v>9TRANSPA</v>
      </c>
      <c r="C16" s="151" t="str">
        <f t="shared" si="2"/>
        <v>HYTRANSPAO922</v>
      </c>
      <c r="D16" s="151" t="s">
        <v>7879</v>
      </c>
      <c r="E16" s="151" t="s">
        <v>7878</v>
      </c>
      <c r="F16" s="139" t="s">
        <v>18091</v>
      </c>
      <c r="G16" s="100" t="str">
        <f t="shared" si="3"/>
        <v>O9</v>
      </c>
      <c r="H16" s="90">
        <v>9</v>
      </c>
      <c r="I16" s="100" t="str">
        <f t="shared" si="4"/>
        <v>22</v>
      </c>
      <c r="J16" s="90">
        <v>22</v>
      </c>
      <c r="K16" s="90" t="s">
        <v>2657</v>
      </c>
      <c r="L16" s="90" t="s">
        <v>544</v>
      </c>
      <c r="M16" s="90" t="s">
        <v>2658</v>
      </c>
      <c r="N16" s="90" t="s">
        <v>2659</v>
      </c>
      <c r="O16" s="90" t="s">
        <v>2660</v>
      </c>
      <c r="P16" s="90" t="s">
        <v>2661</v>
      </c>
      <c r="Q16" s="91"/>
      <c r="R16" s="91">
        <v>3</v>
      </c>
      <c r="S16" s="91"/>
      <c r="T16" s="91"/>
      <c r="U16" s="88" t="s">
        <v>18400</v>
      </c>
    </row>
    <row r="17" spans="1:21" s="225" customFormat="1" ht="57.6">
      <c r="A17" s="151" t="str">
        <f t="shared" si="0"/>
        <v>o al marco general aplicable.</v>
      </c>
      <c r="B17" s="151" t="str">
        <f t="shared" si="1"/>
        <v>10TRANSPA</v>
      </c>
      <c r="C17" s="151" t="str">
        <f t="shared" si="2"/>
        <v>HYTRANSPAO1022</v>
      </c>
      <c r="D17" s="151" t="s">
        <v>7879</v>
      </c>
      <c r="E17" s="151" t="s">
        <v>7878</v>
      </c>
      <c r="F17" s="139" t="s">
        <v>18091</v>
      </c>
      <c r="G17" s="100" t="str">
        <f t="shared" si="3"/>
        <v>O10</v>
      </c>
      <c r="H17" s="90">
        <v>10</v>
      </c>
      <c r="I17" s="100" t="str">
        <f t="shared" si="4"/>
        <v>22</v>
      </c>
      <c r="J17" s="90">
        <v>22</v>
      </c>
      <c r="K17" s="90" t="s">
        <v>2668</v>
      </c>
      <c r="L17" s="90" t="s">
        <v>543</v>
      </c>
      <c r="M17" s="90" t="s">
        <v>2669</v>
      </c>
      <c r="N17" s="90" t="s">
        <v>2670</v>
      </c>
      <c r="O17" s="90" t="s">
        <v>2671</v>
      </c>
      <c r="P17" s="90" t="s">
        <v>445</v>
      </c>
      <c r="Q17" s="91"/>
      <c r="R17" s="91">
        <v>2</v>
      </c>
      <c r="S17" s="91"/>
      <c r="T17" s="91"/>
      <c r="U17" s="88" t="s">
        <v>18399</v>
      </c>
    </row>
    <row r="18" spans="1:21" s="129" customFormat="1" ht="72">
      <c r="A18" s="335" t="str">
        <f t="shared" si="0"/>
        <v>s reguladas en dicho decreto.</v>
      </c>
      <c r="B18" s="335" t="str">
        <f t="shared" si="1"/>
        <v>11TRANSPA</v>
      </c>
      <c r="C18" s="335" t="str">
        <f t="shared" si="2"/>
        <v>HYTRANSPAO1122</v>
      </c>
      <c r="D18" s="335" t="s">
        <v>7879</v>
      </c>
      <c r="E18" s="335" t="s">
        <v>7878</v>
      </c>
      <c r="F18" s="226" t="s">
        <v>18091</v>
      </c>
      <c r="G18" s="216" t="str">
        <f t="shared" si="3"/>
        <v>O11</v>
      </c>
      <c r="H18" s="174">
        <v>11</v>
      </c>
      <c r="I18" s="216" t="str">
        <f t="shared" si="4"/>
        <v>22</v>
      </c>
      <c r="J18" s="174">
        <v>22</v>
      </c>
      <c r="K18" s="174" t="s">
        <v>2662</v>
      </c>
      <c r="L18" s="174" t="s">
        <v>1388</v>
      </c>
      <c r="M18" s="174" t="s">
        <v>2663</v>
      </c>
      <c r="N18" s="174" t="s">
        <v>2664</v>
      </c>
      <c r="O18" s="174" t="s">
        <v>2665</v>
      </c>
      <c r="P18" s="174" t="s">
        <v>2666</v>
      </c>
      <c r="Q18" s="175"/>
      <c r="R18" s="175">
        <v>4</v>
      </c>
      <c r="S18" s="175"/>
      <c r="T18" s="175"/>
      <c r="U18" s="176" t="s">
        <v>18398</v>
      </c>
    </row>
    <row r="19" spans="1:21" s="129" customFormat="1" ht="43.2">
      <c r="A19" s="335" t="str">
        <f t="shared" si="0"/>
        <v>a, y unidades de información.</v>
      </c>
      <c r="B19" s="335" t="str">
        <f t="shared" si="1"/>
        <v>12TRANSPA</v>
      </c>
      <c r="C19" s="335" t="str">
        <f t="shared" si="2"/>
        <v>HYTRANSPAO1222</v>
      </c>
      <c r="D19" s="335" t="s">
        <v>7879</v>
      </c>
      <c r="E19" s="335" t="s">
        <v>7878</v>
      </c>
      <c r="F19" s="226" t="s">
        <v>18091</v>
      </c>
      <c r="G19" s="216" t="str">
        <f t="shared" si="3"/>
        <v>O12</v>
      </c>
      <c r="H19" s="174">
        <v>12</v>
      </c>
      <c r="I19" s="216" t="str">
        <f t="shared" si="4"/>
        <v>22</v>
      </c>
      <c r="J19" s="174">
        <v>22</v>
      </c>
      <c r="K19" s="174" t="s">
        <v>2575</v>
      </c>
      <c r="L19" s="174" t="s">
        <v>1388</v>
      </c>
      <c r="M19" s="174" t="s">
        <v>2576</v>
      </c>
      <c r="N19" s="174" t="s">
        <v>2577</v>
      </c>
      <c r="O19" s="174" t="s">
        <v>2578</v>
      </c>
      <c r="P19" s="174" t="s">
        <v>542</v>
      </c>
      <c r="Q19" s="175"/>
      <c r="R19" s="175">
        <v>4</v>
      </c>
      <c r="S19" s="175"/>
      <c r="T19" s="175"/>
      <c r="U19" s="176" t="s">
        <v>18397</v>
      </c>
    </row>
    <row r="20" spans="1:21" s="129" customFormat="1" ht="28.8">
      <c r="A20" s="335" t="str">
        <f t="shared" si="0"/>
        <v>mentales de Gobierno abierto.</v>
      </c>
      <c r="B20" s="335" t="str">
        <f t="shared" si="1"/>
        <v>13TRANSPA</v>
      </c>
      <c r="C20" s="335" t="str">
        <f t="shared" si="2"/>
        <v>HYTRANSPAO1322</v>
      </c>
      <c r="D20" s="335" t="s">
        <v>7879</v>
      </c>
      <c r="E20" s="335" t="s">
        <v>7878</v>
      </c>
      <c r="F20" s="226" t="s">
        <v>18091</v>
      </c>
      <c r="G20" s="216" t="str">
        <f t="shared" si="3"/>
        <v>O13</v>
      </c>
      <c r="H20" s="174">
        <v>13</v>
      </c>
      <c r="I20" s="216" t="str">
        <f t="shared" si="4"/>
        <v>22</v>
      </c>
      <c r="J20" s="174">
        <v>22</v>
      </c>
      <c r="K20" s="174" t="s">
        <v>2619</v>
      </c>
      <c r="L20" s="174" t="s">
        <v>544</v>
      </c>
      <c r="M20" s="174" t="s">
        <v>2620</v>
      </c>
      <c r="N20" s="174" t="s">
        <v>2621</v>
      </c>
      <c r="O20" s="174" t="s">
        <v>2622</v>
      </c>
      <c r="P20" s="174" t="s">
        <v>2623</v>
      </c>
      <c r="Q20" s="175"/>
      <c r="R20" s="175">
        <v>3</v>
      </c>
      <c r="S20" s="175"/>
      <c r="T20" s="175"/>
      <c r="U20" s="176" t="s">
        <v>18396</v>
      </c>
    </row>
    <row r="21" spans="1:21" s="129" customFormat="1" ht="28.8">
      <c r="A21" s="335" t="str">
        <f t="shared" si="0"/>
        <v>ra el Gobierno Abierto (OGP).</v>
      </c>
      <c r="B21" s="335" t="str">
        <f t="shared" si="1"/>
        <v>14TRANSPA</v>
      </c>
      <c r="C21" s="335" t="str">
        <f t="shared" si="2"/>
        <v>HYTRANSPAO1422</v>
      </c>
      <c r="D21" s="335" t="s">
        <v>7879</v>
      </c>
      <c r="E21" s="335" t="s">
        <v>7878</v>
      </c>
      <c r="F21" s="226" t="s">
        <v>18091</v>
      </c>
      <c r="G21" s="216" t="str">
        <f t="shared" si="3"/>
        <v>O14</v>
      </c>
      <c r="H21" s="174">
        <v>14</v>
      </c>
      <c r="I21" s="216" t="str">
        <f t="shared" si="4"/>
        <v>22</v>
      </c>
      <c r="J21" s="174">
        <v>22</v>
      </c>
      <c r="K21" s="174" t="s">
        <v>2667</v>
      </c>
      <c r="L21" s="174" t="s">
        <v>544</v>
      </c>
      <c r="M21" s="174">
        <v>2001</v>
      </c>
      <c r="N21" s="174">
        <v>2005</v>
      </c>
      <c r="O21" s="174">
        <v>2011</v>
      </c>
      <c r="P21" s="174">
        <v>2019</v>
      </c>
      <c r="Q21" s="175"/>
      <c r="R21" s="175">
        <v>3</v>
      </c>
      <c r="S21" s="175"/>
      <c r="T21" s="175"/>
      <c r="U21" s="176" t="s">
        <v>18395</v>
      </c>
    </row>
    <row r="22" spans="1:21" s="129" customFormat="1" ht="43.2">
      <c r="A22" s="335" t="str">
        <f t="shared" si="0"/>
        <v>dan contribuir a estos fines.</v>
      </c>
      <c r="B22" s="335" t="str">
        <f t="shared" si="1"/>
        <v>15TRANSPA</v>
      </c>
      <c r="C22" s="335" t="str">
        <f t="shared" si="2"/>
        <v>HYTRANSPAO1522</v>
      </c>
      <c r="D22" s="335" t="s">
        <v>7879</v>
      </c>
      <c r="E22" s="335" t="s">
        <v>7878</v>
      </c>
      <c r="F22" s="226" t="s">
        <v>18091</v>
      </c>
      <c r="G22" s="216" t="str">
        <f t="shared" si="3"/>
        <v>O15</v>
      </c>
      <c r="H22" s="174">
        <v>15</v>
      </c>
      <c r="I22" s="216" t="str">
        <f t="shared" si="4"/>
        <v>22</v>
      </c>
      <c r="J22" s="174">
        <v>22</v>
      </c>
      <c r="K22" s="174" t="s">
        <v>2672</v>
      </c>
      <c r="L22" s="174" t="s">
        <v>1388</v>
      </c>
      <c r="M22" s="174" t="s">
        <v>3041</v>
      </c>
      <c r="N22" s="174" t="s">
        <v>3042</v>
      </c>
      <c r="O22" s="174" t="s">
        <v>3043</v>
      </c>
      <c r="P22" s="174" t="s">
        <v>3044</v>
      </c>
      <c r="Q22" s="175"/>
      <c r="R22" s="175">
        <v>4</v>
      </c>
      <c r="S22" s="175"/>
      <c r="T22" s="175"/>
      <c r="U22" s="176" t="s">
        <v>18394</v>
      </c>
    </row>
    <row r="23" spans="1:21" s="129" customFormat="1" ht="43.2">
      <c r="A23" s="150" t="str">
        <f t="shared" si="0"/>
        <v>no con competencia exclusiva.</v>
      </c>
      <c r="B23" s="150" t="str">
        <f t="shared" si="1"/>
        <v>16TRANSPA</v>
      </c>
      <c r="C23" s="150" t="str">
        <f t="shared" si="2"/>
        <v>HYTRANSPAO1622</v>
      </c>
      <c r="D23" s="150" t="s">
        <v>7879</v>
      </c>
      <c r="E23" s="150" t="s">
        <v>7878</v>
      </c>
      <c r="F23" s="144" t="s">
        <v>18091</v>
      </c>
      <c r="G23" s="130" t="str">
        <f t="shared" si="3"/>
        <v>O16</v>
      </c>
      <c r="H23" s="119">
        <v>16</v>
      </c>
      <c r="I23" s="130" t="str">
        <f t="shared" si="4"/>
        <v>22</v>
      </c>
      <c r="J23" s="119">
        <v>22</v>
      </c>
      <c r="K23" s="119" t="s">
        <v>2673</v>
      </c>
      <c r="L23" s="119" t="s">
        <v>543</v>
      </c>
      <c r="M23" s="119" t="s">
        <v>2874</v>
      </c>
      <c r="N23" s="119" t="s">
        <v>2875</v>
      </c>
      <c r="O23" s="119" t="s">
        <v>2876</v>
      </c>
      <c r="P23" s="119" t="s">
        <v>2877</v>
      </c>
      <c r="Q23" s="120"/>
      <c r="R23" s="120">
        <v>2</v>
      </c>
      <c r="S23" s="120"/>
      <c r="T23" s="120"/>
      <c r="U23" s="118" t="s">
        <v>18393</v>
      </c>
    </row>
    <row r="24" spans="1:21" s="129" customFormat="1" ht="28.8">
      <c r="A24" s="150" t="str">
        <f t="shared" si="0"/>
        <v>colaboración y participación.</v>
      </c>
      <c r="B24" s="150" t="str">
        <f t="shared" si="1"/>
        <v>17TRANSPA</v>
      </c>
      <c r="C24" s="150" t="str">
        <f t="shared" si="2"/>
        <v>HYTRANSPAO1722</v>
      </c>
      <c r="D24" s="150" t="s">
        <v>7879</v>
      </c>
      <c r="E24" s="150" t="s">
        <v>7878</v>
      </c>
      <c r="F24" s="144" t="s">
        <v>18091</v>
      </c>
      <c r="G24" s="130" t="str">
        <f t="shared" si="3"/>
        <v>O17</v>
      </c>
      <c r="H24" s="119">
        <v>17</v>
      </c>
      <c r="I24" s="130" t="str">
        <f t="shared" si="4"/>
        <v>22</v>
      </c>
      <c r="J24" s="119">
        <v>22</v>
      </c>
      <c r="K24" s="119" t="s">
        <v>2861</v>
      </c>
      <c r="L24" s="119" t="s">
        <v>544</v>
      </c>
      <c r="M24" s="119" t="s">
        <v>2850</v>
      </c>
      <c r="N24" s="119" t="s">
        <v>2862</v>
      </c>
      <c r="O24" s="119" t="s">
        <v>2863</v>
      </c>
      <c r="P24" s="119" t="s">
        <v>445</v>
      </c>
      <c r="Q24" s="120"/>
      <c r="R24" s="120">
        <v>3</v>
      </c>
      <c r="S24" s="120"/>
      <c r="T24" s="120"/>
      <c r="U24" s="118" t="s">
        <v>18392</v>
      </c>
    </row>
    <row r="25" spans="1:21" s="129" customFormat="1" ht="43.2">
      <c r="A25" s="150" t="str">
        <f t="shared" si="0"/>
        <v>a aplicada al sector público.</v>
      </c>
      <c r="B25" s="150" t="str">
        <f t="shared" si="1"/>
        <v>18TRANSPA</v>
      </c>
      <c r="C25" s="150" t="str">
        <f t="shared" si="2"/>
        <v>HYTRANSPAO1822</v>
      </c>
      <c r="D25" s="150" t="s">
        <v>7879</v>
      </c>
      <c r="E25" s="150" t="s">
        <v>7878</v>
      </c>
      <c r="F25" s="144" t="s">
        <v>18091</v>
      </c>
      <c r="G25" s="130" t="str">
        <f t="shared" si="3"/>
        <v>O18</v>
      </c>
      <c r="H25" s="119">
        <v>18</v>
      </c>
      <c r="I25" s="130" t="str">
        <f t="shared" si="4"/>
        <v>22</v>
      </c>
      <c r="J25" s="119">
        <v>22</v>
      </c>
      <c r="K25" s="119" t="s">
        <v>2741</v>
      </c>
      <c r="L25" s="119" t="s">
        <v>1388</v>
      </c>
      <c r="M25" s="119" t="s">
        <v>2742</v>
      </c>
      <c r="N25" s="119" t="s">
        <v>2743</v>
      </c>
      <c r="O25" s="119" t="s">
        <v>2744</v>
      </c>
      <c r="P25" s="119" t="s">
        <v>2745</v>
      </c>
      <c r="Q25" s="120"/>
      <c r="R25" s="120">
        <v>4</v>
      </c>
      <c r="S25" s="120"/>
      <c r="T25" s="120"/>
      <c r="U25" s="118" t="s">
        <v>18391</v>
      </c>
    </row>
    <row r="26" spans="1:21" s="129" customFormat="1" ht="57.6">
      <c r="A26" s="150" t="str">
        <f t="shared" si="0"/>
        <v>ransparencia y buen gobierno.</v>
      </c>
      <c r="B26" s="150" t="str">
        <f t="shared" si="1"/>
        <v>19TRANSPA</v>
      </c>
      <c r="C26" s="150" t="str">
        <f t="shared" si="2"/>
        <v>HYTRANSPAO1922</v>
      </c>
      <c r="D26" s="150" t="s">
        <v>7879</v>
      </c>
      <c r="E26" s="150" t="s">
        <v>7878</v>
      </c>
      <c r="F26" s="144" t="s">
        <v>18091</v>
      </c>
      <c r="G26" s="130" t="str">
        <f t="shared" si="3"/>
        <v>O19</v>
      </c>
      <c r="H26" s="119">
        <v>19</v>
      </c>
      <c r="I26" s="130" t="str">
        <f t="shared" si="4"/>
        <v>22</v>
      </c>
      <c r="J26" s="119">
        <v>22</v>
      </c>
      <c r="K26" s="119" t="s">
        <v>2948</v>
      </c>
      <c r="L26" s="119" t="s">
        <v>1388</v>
      </c>
      <c r="M26" s="119" t="s">
        <v>2949</v>
      </c>
      <c r="N26" s="119" t="s">
        <v>2950</v>
      </c>
      <c r="O26" s="119" t="s">
        <v>2951</v>
      </c>
      <c r="P26" s="119" t="s">
        <v>2621</v>
      </c>
      <c r="Q26" s="120"/>
      <c r="R26" s="120">
        <v>4</v>
      </c>
      <c r="S26" s="120"/>
      <c r="T26" s="120"/>
      <c r="U26" s="118" t="s">
        <v>18390</v>
      </c>
    </row>
    <row r="27" spans="1:21" s="129" customFormat="1" ht="43.2">
      <c r="A27" s="150" t="str">
        <f t="shared" si="0"/>
        <v xml:space="preserve"> información y buen gobierno.</v>
      </c>
      <c r="B27" s="150" t="str">
        <f t="shared" si="1"/>
        <v>20TRANSPA</v>
      </c>
      <c r="C27" s="150" t="str">
        <f t="shared" si="2"/>
        <v>HYTRANSPAO2022</v>
      </c>
      <c r="D27" s="150" t="s">
        <v>7879</v>
      </c>
      <c r="E27" s="150" t="s">
        <v>7878</v>
      </c>
      <c r="F27" s="144" t="s">
        <v>18091</v>
      </c>
      <c r="G27" s="130" t="str">
        <f t="shared" si="3"/>
        <v>O20</v>
      </c>
      <c r="H27" s="119">
        <v>20</v>
      </c>
      <c r="I27" s="130" t="str">
        <f t="shared" si="4"/>
        <v>22</v>
      </c>
      <c r="J27" s="119">
        <v>22</v>
      </c>
      <c r="K27" s="119" t="s">
        <v>2938</v>
      </c>
      <c r="L27" s="119" t="s">
        <v>1388</v>
      </c>
      <c r="M27" s="119" t="s">
        <v>2939</v>
      </c>
      <c r="N27" s="119" t="s">
        <v>2940</v>
      </c>
      <c r="O27" s="119" t="s">
        <v>2941</v>
      </c>
      <c r="P27" s="119" t="s">
        <v>2942</v>
      </c>
      <c r="Q27" s="120"/>
      <c r="R27" s="120">
        <v>4</v>
      </c>
      <c r="S27" s="120"/>
      <c r="T27" s="120"/>
      <c r="U27" s="118" t="s">
        <v>18389</v>
      </c>
    </row>
    <row r="28" spans="1:21" s="103" customFormat="1" ht="28.8">
      <c r="A28" s="150" t="str">
        <f t="shared" si="0"/>
        <v xml:space="preserve"> colaboración y coordinación.</v>
      </c>
      <c r="B28" s="150" t="str">
        <f t="shared" si="1"/>
        <v>21TRANSPA</v>
      </c>
      <c r="C28" s="150" t="str">
        <f t="shared" si="2"/>
        <v>HYTRANSPAO2122</v>
      </c>
      <c r="D28" s="150" t="s">
        <v>7879</v>
      </c>
      <c r="E28" s="150" t="s">
        <v>7878</v>
      </c>
      <c r="F28" s="144" t="s">
        <v>18091</v>
      </c>
      <c r="G28" s="130" t="str">
        <f t="shared" si="3"/>
        <v>O21</v>
      </c>
      <c r="H28" s="119">
        <v>21</v>
      </c>
      <c r="I28" s="130" t="str">
        <f t="shared" si="4"/>
        <v>22</v>
      </c>
      <c r="J28" s="119">
        <v>22</v>
      </c>
      <c r="K28" s="119" t="s">
        <v>2848</v>
      </c>
      <c r="L28" s="119" t="s">
        <v>543</v>
      </c>
      <c r="M28" s="119" t="s">
        <v>2849</v>
      </c>
      <c r="N28" s="119" t="s">
        <v>2850</v>
      </c>
      <c r="O28" s="119" t="s">
        <v>2851</v>
      </c>
      <c r="P28" s="119" t="s">
        <v>171</v>
      </c>
      <c r="Q28" s="120"/>
      <c r="R28" s="120">
        <v>2</v>
      </c>
      <c r="S28" s="120"/>
      <c r="T28" s="120"/>
      <c r="U28" s="118" t="s">
        <v>18388</v>
      </c>
    </row>
    <row r="29" spans="1:21" s="103" customFormat="1" ht="43.2">
      <c r="A29" s="150" t="str">
        <f t="shared" si="0"/>
        <v>idades de los datos abiertos.</v>
      </c>
      <c r="B29" s="150" t="str">
        <f t="shared" si="1"/>
        <v>22TRANSPA</v>
      </c>
      <c r="C29" s="150" t="str">
        <f t="shared" si="2"/>
        <v>HYTRANSPAO2222</v>
      </c>
      <c r="D29" s="150" t="s">
        <v>7879</v>
      </c>
      <c r="E29" s="150" t="s">
        <v>7878</v>
      </c>
      <c r="F29" s="144" t="s">
        <v>18091</v>
      </c>
      <c r="G29" s="130" t="str">
        <f t="shared" si="3"/>
        <v>O22</v>
      </c>
      <c r="H29" s="119">
        <v>22</v>
      </c>
      <c r="I29" s="130" t="str">
        <f t="shared" si="4"/>
        <v>22</v>
      </c>
      <c r="J29" s="119">
        <v>22</v>
      </c>
      <c r="K29" s="119" t="s">
        <v>4739</v>
      </c>
      <c r="L29" s="119" t="s">
        <v>544</v>
      </c>
      <c r="M29" s="119" t="s">
        <v>4740</v>
      </c>
      <c r="N29" s="119" t="s">
        <v>4741</v>
      </c>
      <c r="O29" s="119" t="s">
        <v>4742</v>
      </c>
      <c r="P29" s="119" t="s">
        <v>4743</v>
      </c>
      <c r="Q29" s="120"/>
      <c r="R29" s="120">
        <v>3</v>
      </c>
      <c r="S29" s="120"/>
      <c r="T29" s="120"/>
      <c r="U29" s="118" t="s">
        <v>18387</v>
      </c>
    </row>
    <row r="30" spans="1:21" s="103" customFormat="1" ht="43.2">
      <c r="A30" s="150" t="str">
        <f t="shared" si="0"/>
        <v>to de reutilización de datos.</v>
      </c>
      <c r="B30" s="150" t="str">
        <f t="shared" si="1"/>
        <v>23TRANSPA</v>
      </c>
      <c r="C30" s="150" t="str">
        <f t="shared" si="2"/>
        <v>HYTRANSPAO2322</v>
      </c>
      <c r="D30" s="150" t="s">
        <v>7879</v>
      </c>
      <c r="E30" s="150" t="s">
        <v>7878</v>
      </c>
      <c r="F30" s="144" t="s">
        <v>18091</v>
      </c>
      <c r="G30" s="130" t="str">
        <f t="shared" si="3"/>
        <v>O23</v>
      </c>
      <c r="H30" s="119">
        <v>23</v>
      </c>
      <c r="I30" s="130" t="str">
        <f t="shared" si="4"/>
        <v>22</v>
      </c>
      <c r="J30" s="119">
        <v>22</v>
      </c>
      <c r="K30" s="119" t="s">
        <v>4744</v>
      </c>
      <c r="L30" s="119" t="s">
        <v>1388</v>
      </c>
      <c r="M30" s="119" t="s">
        <v>4745</v>
      </c>
      <c r="N30" s="119" t="s">
        <v>4746</v>
      </c>
      <c r="O30" s="119" t="s">
        <v>4747</v>
      </c>
      <c r="P30" s="119" t="s">
        <v>171</v>
      </c>
      <c r="Q30" s="120"/>
      <c r="R30" s="120">
        <v>4</v>
      </c>
      <c r="S30" s="120"/>
      <c r="T30" s="120"/>
      <c r="U30" s="118" t="s">
        <v>18386</v>
      </c>
    </row>
    <row r="31" spans="1:21" s="103" customFormat="1" ht="57.6">
      <c r="A31" s="150" t="str">
        <f t="shared" si="0"/>
        <v>ública, una de sus funciones.</v>
      </c>
      <c r="B31" s="150" t="str">
        <f t="shared" si="1"/>
        <v>24TRANSPA</v>
      </c>
      <c r="C31" s="150" t="str">
        <f t="shared" si="2"/>
        <v>HYTRANSPAO2422</v>
      </c>
      <c r="D31" s="150" t="s">
        <v>7879</v>
      </c>
      <c r="E31" s="150" t="s">
        <v>7878</v>
      </c>
      <c r="F31" s="144" t="s">
        <v>18091</v>
      </c>
      <c r="G31" s="130" t="str">
        <f t="shared" si="3"/>
        <v>O24</v>
      </c>
      <c r="H31" s="119">
        <v>24</v>
      </c>
      <c r="I31" s="130" t="str">
        <f t="shared" si="4"/>
        <v>22</v>
      </c>
      <c r="J31" s="119">
        <v>22</v>
      </c>
      <c r="K31" s="119" t="s">
        <v>6625</v>
      </c>
      <c r="L31" s="119" t="s">
        <v>1388</v>
      </c>
      <c r="M31" s="119" t="s">
        <v>6626</v>
      </c>
      <c r="N31" s="119" t="s">
        <v>6627</v>
      </c>
      <c r="O31" s="119" t="s">
        <v>6628</v>
      </c>
      <c r="P31" s="119" t="s">
        <v>6629</v>
      </c>
      <c r="Q31" s="120"/>
      <c r="R31" s="120">
        <v>4</v>
      </c>
      <c r="S31" s="120"/>
      <c r="T31" s="120"/>
      <c r="U31" s="118" t="s">
        <v>18385</v>
      </c>
    </row>
    <row r="32" spans="1:21" s="103" customFormat="1" ht="43.2">
      <c r="A32" s="150" t="str">
        <f t="shared" si="0"/>
        <v>el objetivo de la plataforma.</v>
      </c>
      <c r="B32" s="150" t="str">
        <f t="shared" si="1"/>
        <v>25TRANSPA</v>
      </c>
      <c r="C32" s="150" t="str">
        <f t="shared" si="2"/>
        <v>HYTRANSPAO2522</v>
      </c>
      <c r="D32" s="150" t="s">
        <v>7879</v>
      </c>
      <c r="E32" s="150" t="s">
        <v>7878</v>
      </c>
      <c r="F32" s="144" t="s">
        <v>18091</v>
      </c>
      <c r="G32" s="130" t="str">
        <f t="shared" si="3"/>
        <v>O25</v>
      </c>
      <c r="H32" s="119">
        <v>25</v>
      </c>
      <c r="I32" s="130" t="str">
        <f t="shared" si="4"/>
        <v>22</v>
      </c>
      <c r="J32" s="119">
        <v>22</v>
      </c>
      <c r="K32" s="119" t="s">
        <v>2640</v>
      </c>
      <c r="L32" s="119" t="s">
        <v>543</v>
      </c>
      <c r="M32" s="119" t="s">
        <v>2641</v>
      </c>
      <c r="N32" s="119" t="s">
        <v>2642</v>
      </c>
      <c r="O32" s="119" t="s">
        <v>2643</v>
      </c>
      <c r="P32" s="119" t="s">
        <v>171</v>
      </c>
      <c r="Q32" s="120"/>
      <c r="R32" s="120">
        <v>2</v>
      </c>
      <c r="S32" s="120"/>
      <c r="T32" s="120"/>
      <c r="U32" s="118" t="s">
        <v>18384</v>
      </c>
    </row>
    <row r="33" spans="1:21" s="33" customFormat="1" ht="57.6">
      <c r="A33" s="128" t="str">
        <f t="shared" si="0"/>
        <v xml:space="preserve"> privado y la sociedad civil.</v>
      </c>
      <c r="B33" s="128" t="str">
        <f t="shared" si="1"/>
        <v>26TRANSPA</v>
      </c>
      <c r="C33" s="128" t="str">
        <f t="shared" si="2"/>
        <v>HYTRANSPAO2622</v>
      </c>
      <c r="D33" s="128" t="s">
        <v>7879</v>
      </c>
      <c r="E33" s="128" t="s">
        <v>7878</v>
      </c>
      <c r="F33" s="104" t="s">
        <v>18091</v>
      </c>
      <c r="G33" s="105" t="str">
        <f t="shared" si="3"/>
        <v>O26</v>
      </c>
      <c r="H33" s="106">
        <v>26</v>
      </c>
      <c r="I33" s="105" t="str">
        <f t="shared" si="4"/>
        <v>22</v>
      </c>
      <c r="J33" s="106">
        <v>22</v>
      </c>
      <c r="K33" s="106" t="s">
        <v>7139</v>
      </c>
      <c r="L33" s="106" t="s">
        <v>543</v>
      </c>
      <c r="M33" s="106" t="s">
        <v>7188</v>
      </c>
      <c r="N33" s="106" t="s">
        <v>7189</v>
      </c>
      <c r="O33" s="106" t="s">
        <v>7190</v>
      </c>
      <c r="P33" s="106" t="s">
        <v>7191</v>
      </c>
      <c r="Q33" s="116"/>
      <c r="R33" s="116">
        <v>2</v>
      </c>
      <c r="S33" s="116"/>
      <c r="T33" s="116"/>
      <c r="U33" s="95" t="s">
        <v>18383</v>
      </c>
    </row>
    <row r="34" spans="1:21" s="33" customFormat="1" ht="28.8">
      <c r="A34" s="128" t="str">
        <f t="shared" si="0"/>
        <v xml:space="preserve"> resultados de la iniciativa.</v>
      </c>
      <c r="B34" s="128" t="str">
        <f t="shared" si="1"/>
        <v>27TRANSPA</v>
      </c>
      <c r="C34" s="128" t="str">
        <f t="shared" si="2"/>
        <v>HYTRANSPAO2722</v>
      </c>
      <c r="D34" s="128" t="s">
        <v>7879</v>
      </c>
      <c r="E34" s="128" t="s">
        <v>7878</v>
      </c>
      <c r="F34" s="104" t="s">
        <v>18091</v>
      </c>
      <c r="G34" s="105" t="str">
        <f t="shared" si="3"/>
        <v>O27</v>
      </c>
      <c r="H34" s="106">
        <v>27</v>
      </c>
      <c r="I34" s="105" t="str">
        <f t="shared" si="4"/>
        <v>22</v>
      </c>
      <c r="J34" s="106">
        <v>22</v>
      </c>
      <c r="K34" s="106" t="s">
        <v>7127</v>
      </c>
      <c r="L34" s="106" t="s">
        <v>544</v>
      </c>
      <c r="M34" s="106" t="s">
        <v>7146</v>
      </c>
      <c r="N34" s="106" t="s">
        <v>7147</v>
      </c>
      <c r="O34" s="106" t="s">
        <v>170</v>
      </c>
      <c r="P34" s="106" t="s">
        <v>171</v>
      </c>
      <c r="Q34" s="116"/>
      <c r="R34" s="116">
        <v>3</v>
      </c>
      <c r="S34" s="116"/>
      <c r="T34" s="116"/>
      <c r="U34" s="95" t="s">
        <v>18382</v>
      </c>
    </row>
    <row r="35" spans="1:21" s="33" customFormat="1" ht="28.8">
      <c r="A35" s="128" t="str">
        <f t="shared" si="0"/>
        <v>plementa en estos documentos.</v>
      </c>
      <c r="B35" s="128" t="str">
        <f t="shared" si="1"/>
        <v>28TRANSPA</v>
      </c>
      <c r="C35" s="128" t="str">
        <f t="shared" si="2"/>
        <v>HYTRANSPAO2822</v>
      </c>
      <c r="D35" s="128" t="s">
        <v>7879</v>
      </c>
      <c r="E35" s="128" t="s">
        <v>7878</v>
      </c>
      <c r="F35" s="104" t="s">
        <v>18091</v>
      </c>
      <c r="G35" s="105" t="str">
        <f t="shared" si="3"/>
        <v>O28</v>
      </c>
      <c r="H35" s="106">
        <v>28</v>
      </c>
      <c r="I35" s="105" t="str">
        <f t="shared" si="4"/>
        <v>22</v>
      </c>
      <c r="J35" s="106">
        <v>22</v>
      </c>
      <c r="K35" s="106" t="s">
        <v>7137</v>
      </c>
      <c r="L35" s="106" t="s">
        <v>543</v>
      </c>
      <c r="M35" s="106" t="s">
        <v>7180</v>
      </c>
      <c r="N35" s="106" t="s">
        <v>7181</v>
      </c>
      <c r="O35" s="106" t="s">
        <v>7182</v>
      </c>
      <c r="P35" s="106" t="s">
        <v>7183</v>
      </c>
      <c r="Q35" s="116"/>
      <c r="R35" s="116">
        <v>2</v>
      </c>
      <c r="S35" s="116"/>
      <c r="T35" s="116"/>
      <c r="U35" s="95" t="s">
        <v>18381</v>
      </c>
    </row>
    <row r="36" spans="1:21" ht="43.2">
      <c r="A36" s="128" t="str">
        <f t="shared" si="0"/>
        <v>os criterios de la directiva.</v>
      </c>
      <c r="B36" s="128" t="str">
        <f t="shared" si="1"/>
        <v>29TRANSPA</v>
      </c>
      <c r="C36" s="128" t="str">
        <f t="shared" si="2"/>
        <v>HYTRANSPAO2922</v>
      </c>
      <c r="D36" s="128" t="s">
        <v>7879</v>
      </c>
      <c r="E36" s="128" t="s">
        <v>7878</v>
      </c>
      <c r="F36" s="104" t="s">
        <v>18091</v>
      </c>
      <c r="G36" s="105" t="str">
        <f t="shared" si="3"/>
        <v>O29</v>
      </c>
      <c r="H36" s="106">
        <v>29</v>
      </c>
      <c r="I36" s="105" t="str">
        <f t="shared" si="4"/>
        <v>22</v>
      </c>
      <c r="J36" s="106">
        <v>22</v>
      </c>
      <c r="K36" s="106" t="s">
        <v>7141</v>
      </c>
      <c r="L36" s="106" t="s">
        <v>1388</v>
      </c>
      <c r="M36" s="106" t="s">
        <v>7196</v>
      </c>
      <c r="N36" s="106" t="s">
        <v>7197</v>
      </c>
      <c r="O36" s="106" t="s">
        <v>7198</v>
      </c>
      <c r="P36" s="106" t="s">
        <v>7199</v>
      </c>
      <c r="Q36" s="116"/>
      <c r="R36" s="116">
        <v>4</v>
      </c>
      <c r="S36" s="116"/>
      <c r="T36" s="116"/>
      <c r="U36" s="95" t="s">
        <v>18380</v>
      </c>
    </row>
    <row r="37" spans="1:21" ht="72">
      <c r="A37" s="128" t="str">
        <f t="shared" si="0"/>
        <v>jetivo clave de la directiva.</v>
      </c>
      <c r="B37" s="128" t="str">
        <f t="shared" si="1"/>
        <v>30TRANSPA</v>
      </c>
      <c r="C37" s="128" t="str">
        <f t="shared" si="2"/>
        <v>HYTRANSPAO3022</v>
      </c>
      <c r="D37" s="128" t="s">
        <v>7879</v>
      </c>
      <c r="E37" s="128" t="s">
        <v>7878</v>
      </c>
      <c r="F37" s="104" t="s">
        <v>18091</v>
      </c>
      <c r="G37" s="105" t="str">
        <f t="shared" si="3"/>
        <v>O30</v>
      </c>
      <c r="H37" s="106">
        <v>30</v>
      </c>
      <c r="I37" s="105" t="str">
        <f t="shared" si="4"/>
        <v>22</v>
      </c>
      <c r="J37" s="106">
        <v>22</v>
      </c>
      <c r="K37" s="106" t="s">
        <v>7140</v>
      </c>
      <c r="L37" s="106" t="s">
        <v>1388</v>
      </c>
      <c r="M37" s="106" t="s">
        <v>7192</v>
      </c>
      <c r="N37" s="106" t="s">
        <v>7193</v>
      </c>
      <c r="O37" s="106" t="s">
        <v>7194</v>
      </c>
      <c r="P37" s="106" t="s">
        <v>7195</v>
      </c>
      <c r="Q37" s="116"/>
      <c r="R37" s="116">
        <v>4</v>
      </c>
      <c r="S37" s="116"/>
      <c r="T37" s="116"/>
      <c r="U37" s="95" t="s">
        <v>18379</v>
      </c>
    </row>
    <row r="38" spans="1:21" ht="43.2">
      <c r="A38" s="263" t="str">
        <f t="shared" si="0"/>
        <v>rno, alineados con sus metas.</v>
      </c>
      <c r="B38" s="263" t="str">
        <f t="shared" si="1"/>
        <v>31TRANSPA</v>
      </c>
      <c r="C38" s="263" t="str">
        <f t="shared" si="2"/>
        <v>HYTRANSPAO3122</v>
      </c>
      <c r="D38" s="263" t="s">
        <v>7879</v>
      </c>
      <c r="E38" s="263" t="s">
        <v>7878</v>
      </c>
      <c r="F38" s="237" t="s">
        <v>18091</v>
      </c>
      <c r="G38" s="233" t="str">
        <f t="shared" si="3"/>
        <v>O31</v>
      </c>
      <c r="H38" s="188">
        <v>31</v>
      </c>
      <c r="I38" s="233" t="str">
        <f t="shared" si="4"/>
        <v>22</v>
      </c>
      <c r="J38" s="188">
        <v>22</v>
      </c>
      <c r="K38" s="188" t="s">
        <v>7126</v>
      </c>
      <c r="L38" s="188" t="s">
        <v>1389</v>
      </c>
      <c r="M38" s="188" t="s">
        <v>7142</v>
      </c>
      <c r="N38" s="188" t="s">
        <v>7143</v>
      </c>
      <c r="O38" s="188" t="s">
        <v>7144</v>
      </c>
      <c r="P38" s="188" t="s">
        <v>7145</v>
      </c>
      <c r="Q38" s="189"/>
      <c r="R38" s="189">
        <v>1</v>
      </c>
      <c r="S38" s="189"/>
      <c r="T38" s="189"/>
      <c r="U38" s="190" t="s">
        <v>18378</v>
      </c>
    </row>
    <row r="39" spans="1:21" ht="43.2">
      <c r="A39" s="263" t="str">
        <f t="shared" si="0"/>
        <v xml:space="preserve"> información y transparencia.</v>
      </c>
      <c r="B39" s="263" t="str">
        <f t="shared" si="1"/>
        <v>32TRANSPA</v>
      </c>
      <c r="C39" s="263" t="str">
        <f t="shared" si="2"/>
        <v>HYTRANSPAO3222</v>
      </c>
      <c r="D39" s="263" t="s">
        <v>7879</v>
      </c>
      <c r="E39" s="263" t="s">
        <v>7878</v>
      </c>
      <c r="F39" s="237" t="s">
        <v>18091</v>
      </c>
      <c r="G39" s="233" t="str">
        <f t="shared" si="3"/>
        <v>O32</v>
      </c>
      <c r="H39" s="188">
        <v>32</v>
      </c>
      <c r="I39" s="233" t="str">
        <f t="shared" si="4"/>
        <v>22</v>
      </c>
      <c r="J39" s="188">
        <v>22</v>
      </c>
      <c r="K39" s="188" t="s">
        <v>18377</v>
      </c>
      <c r="L39" s="188" t="s">
        <v>1388</v>
      </c>
      <c r="M39" s="188" t="s">
        <v>18376</v>
      </c>
      <c r="N39" s="188" t="s">
        <v>18375</v>
      </c>
      <c r="O39" s="188" t="s">
        <v>18374</v>
      </c>
      <c r="P39" s="188" t="s">
        <v>18373</v>
      </c>
      <c r="Q39" s="189"/>
      <c r="R39" s="189">
        <v>4</v>
      </c>
      <c r="S39" s="189"/>
      <c r="T39" s="189"/>
      <c r="U39" s="190" t="s">
        <v>18372</v>
      </c>
    </row>
    <row r="40" spans="1:21" ht="28.8">
      <c r="A40" s="263" t="str">
        <f t="shared" si="0"/>
        <v>r el acceso a la información.</v>
      </c>
      <c r="B40" s="263" t="str">
        <f t="shared" si="1"/>
        <v>33TRANSPA</v>
      </c>
      <c r="C40" s="263" t="str">
        <f t="shared" si="2"/>
        <v>HYTRANSPAO3322</v>
      </c>
      <c r="D40" s="263" t="s">
        <v>7879</v>
      </c>
      <c r="E40" s="263" t="s">
        <v>7878</v>
      </c>
      <c r="F40" s="237" t="s">
        <v>18091</v>
      </c>
      <c r="G40" s="233" t="str">
        <f t="shared" si="3"/>
        <v>O33</v>
      </c>
      <c r="H40" s="188">
        <v>33</v>
      </c>
      <c r="I40" s="233" t="str">
        <f t="shared" si="4"/>
        <v>22</v>
      </c>
      <c r="J40" s="188">
        <v>22</v>
      </c>
      <c r="K40" s="188" t="s">
        <v>18371</v>
      </c>
      <c r="L40" s="188" t="s">
        <v>543</v>
      </c>
      <c r="M40" s="188" t="s">
        <v>7069</v>
      </c>
      <c r="N40" s="188" t="s">
        <v>18368</v>
      </c>
      <c r="O40" s="188" t="s">
        <v>18370</v>
      </c>
      <c r="P40" s="188" t="s">
        <v>18369</v>
      </c>
      <c r="Q40" s="189"/>
      <c r="R40" s="189">
        <v>2</v>
      </c>
      <c r="S40" s="189"/>
      <c r="T40" s="189"/>
      <c r="U40" s="190" t="s">
        <v>18367</v>
      </c>
    </row>
    <row r="41" spans="1:21" ht="144">
      <c r="A41" s="150" t="str">
        <f t="shared" si="0"/>
        <v>e sus principios y objetivos.</v>
      </c>
      <c r="B41" s="150" t="str">
        <f t="shared" si="1"/>
        <v>34TRANSPA</v>
      </c>
      <c r="C41" s="150" t="str">
        <f t="shared" si="2"/>
        <v>HYTRANSPAO3422</v>
      </c>
      <c r="D41" s="150" t="s">
        <v>7879</v>
      </c>
      <c r="E41" s="150" t="s">
        <v>7878</v>
      </c>
      <c r="F41" s="144" t="s">
        <v>18091</v>
      </c>
      <c r="G41" s="130" t="str">
        <f t="shared" si="3"/>
        <v>O34</v>
      </c>
      <c r="H41" s="119">
        <v>34</v>
      </c>
      <c r="I41" s="130" t="str">
        <f t="shared" si="4"/>
        <v>22</v>
      </c>
      <c r="J41" s="119">
        <v>22</v>
      </c>
      <c r="K41" s="119" t="s">
        <v>18366</v>
      </c>
      <c r="L41" s="119" t="s">
        <v>1388</v>
      </c>
      <c r="M41" s="119" t="s">
        <v>18365</v>
      </c>
      <c r="N41" s="119" t="s">
        <v>18364</v>
      </c>
      <c r="O41" s="119" t="s">
        <v>18363</v>
      </c>
      <c r="P41" s="119" t="s">
        <v>528</v>
      </c>
      <c r="Q41" s="120"/>
      <c r="R41" s="120">
        <v>4</v>
      </c>
      <c r="S41" s="120"/>
      <c r="T41" s="120"/>
      <c r="U41" s="118" t="s">
        <v>18362</v>
      </c>
    </row>
    <row r="42" spans="1:21" ht="43.2">
      <c r="A42" s="150" t="str">
        <f t="shared" si="0"/>
        <v>ner excepciones según la ley.</v>
      </c>
      <c r="B42" s="150" t="str">
        <f t="shared" si="1"/>
        <v>35TRANSPA</v>
      </c>
      <c r="C42" s="150" t="str">
        <f t="shared" si="2"/>
        <v>HYTRANSPAO3522</v>
      </c>
      <c r="D42" s="150" t="s">
        <v>7879</v>
      </c>
      <c r="E42" s="150" t="s">
        <v>7878</v>
      </c>
      <c r="F42" s="144" t="s">
        <v>18091</v>
      </c>
      <c r="G42" s="130" t="str">
        <f t="shared" si="3"/>
        <v>O35</v>
      </c>
      <c r="H42" s="119">
        <v>35</v>
      </c>
      <c r="I42" s="130" t="str">
        <f t="shared" si="4"/>
        <v>22</v>
      </c>
      <c r="J42" s="119">
        <v>22</v>
      </c>
      <c r="K42" s="119" t="s">
        <v>18361</v>
      </c>
      <c r="L42" s="119" t="s">
        <v>1388</v>
      </c>
      <c r="M42" s="119" t="s">
        <v>18360</v>
      </c>
      <c r="N42" s="119" t="s">
        <v>12224</v>
      </c>
      <c r="O42" s="119" t="s">
        <v>18359</v>
      </c>
      <c r="P42" s="119" t="s">
        <v>18358</v>
      </c>
      <c r="Q42" s="120"/>
      <c r="R42" s="120">
        <v>4</v>
      </c>
      <c r="S42" s="120"/>
      <c r="T42" s="120"/>
      <c r="U42" s="118" t="s">
        <v>18357</v>
      </c>
    </row>
    <row r="43" spans="1:21" ht="57.6">
      <c r="A43" s="150" t="str">
        <f t="shared" si="0"/>
        <v>inadas subvenciones públicas.</v>
      </c>
      <c r="B43" s="150" t="str">
        <f t="shared" si="1"/>
        <v>36TRANSPA</v>
      </c>
      <c r="C43" s="150" t="str">
        <f t="shared" si="2"/>
        <v>HYTRANSPAO3622</v>
      </c>
      <c r="D43" s="150" t="s">
        <v>7879</v>
      </c>
      <c r="E43" s="150" t="s">
        <v>7878</v>
      </c>
      <c r="F43" s="144" t="s">
        <v>18091</v>
      </c>
      <c r="G43" s="130" t="str">
        <f t="shared" si="3"/>
        <v>O36</v>
      </c>
      <c r="H43" s="119">
        <v>36</v>
      </c>
      <c r="I43" s="130" t="str">
        <f t="shared" si="4"/>
        <v>22</v>
      </c>
      <c r="J43" s="119">
        <v>22</v>
      </c>
      <c r="K43" s="119" t="s">
        <v>4281</v>
      </c>
      <c r="L43" s="119" t="s">
        <v>544</v>
      </c>
      <c r="M43" s="119" t="s">
        <v>4282</v>
      </c>
      <c r="N43" s="119" t="s">
        <v>4283</v>
      </c>
      <c r="O43" s="119" t="s">
        <v>4284</v>
      </c>
      <c r="P43" s="119" t="s">
        <v>4432</v>
      </c>
      <c r="Q43" s="120"/>
      <c r="R43" s="120">
        <v>3</v>
      </c>
      <c r="S43" s="120"/>
      <c r="T43" s="120"/>
      <c r="U43" s="118" t="s">
        <v>18356</v>
      </c>
    </row>
    <row r="44" spans="1:21" ht="28.8">
      <c r="A44" s="150" t="str">
        <f t="shared" si="0"/>
        <v>ia, simplificación y calidad.</v>
      </c>
      <c r="B44" s="150" t="str">
        <f t="shared" si="1"/>
        <v>37TRANSPA</v>
      </c>
      <c r="C44" s="150" t="str">
        <f t="shared" si="2"/>
        <v>HYTRANSPAO3722</v>
      </c>
      <c r="D44" s="150" t="s">
        <v>7879</v>
      </c>
      <c r="E44" s="150" t="s">
        <v>7878</v>
      </c>
      <c r="F44" s="144" t="s">
        <v>18091</v>
      </c>
      <c r="G44" s="130" t="str">
        <f t="shared" si="3"/>
        <v>O37</v>
      </c>
      <c r="H44" s="119">
        <v>37</v>
      </c>
      <c r="I44" s="130" t="str">
        <f t="shared" si="4"/>
        <v>22</v>
      </c>
      <c r="J44" s="119">
        <v>22</v>
      </c>
      <c r="K44" s="119" t="s">
        <v>18355</v>
      </c>
      <c r="L44" s="119" t="s">
        <v>1388</v>
      </c>
      <c r="M44" s="119" t="s">
        <v>18354</v>
      </c>
      <c r="N44" s="119" t="s">
        <v>18353</v>
      </c>
      <c r="O44" s="119" t="s">
        <v>18352</v>
      </c>
      <c r="P44" s="119" t="s">
        <v>528</v>
      </c>
      <c r="Q44" s="120"/>
      <c r="R44" s="120">
        <v>4</v>
      </c>
      <c r="S44" s="120"/>
      <c r="T44" s="120"/>
      <c r="U44" s="118" t="s">
        <v>18351</v>
      </c>
    </row>
    <row r="45" spans="1:21" ht="43.2">
      <c r="A45" s="150" t="str">
        <f t="shared" si="0"/>
        <v>ierno abierto para esos años.</v>
      </c>
      <c r="B45" s="150" t="str">
        <f t="shared" si="1"/>
        <v>38TRANSPA</v>
      </c>
      <c r="C45" s="150" t="str">
        <f t="shared" si="2"/>
        <v>HYTRANSPAO3822</v>
      </c>
      <c r="D45" s="150" t="s">
        <v>7879</v>
      </c>
      <c r="E45" s="150" t="s">
        <v>7878</v>
      </c>
      <c r="F45" s="144" t="s">
        <v>18091</v>
      </c>
      <c r="G45" s="130" t="str">
        <f t="shared" si="3"/>
        <v>O38</v>
      </c>
      <c r="H45" s="119">
        <v>38</v>
      </c>
      <c r="I45" s="130" t="str">
        <f t="shared" si="4"/>
        <v>22</v>
      </c>
      <c r="J45" s="119">
        <v>22</v>
      </c>
      <c r="K45" s="119" t="s">
        <v>18350</v>
      </c>
      <c r="L45" s="119" t="s">
        <v>523</v>
      </c>
      <c r="M45" s="119" t="s">
        <v>18349</v>
      </c>
      <c r="N45" s="119" t="s">
        <v>18348</v>
      </c>
      <c r="O45" s="119" t="s">
        <v>18346</v>
      </c>
      <c r="P45" s="119" t="s">
        <v>18347</v>
      </c>
      <c r="Q45" s="120"/>
      <c r="R45" s="120">
        <v>3</v>
      </c>
      <c r="S45" s="120"/>
      <c r="T45" s="120"/>
      <c r="U45" s="118" t="s">
        <v>18345</v>
      </c>
    </row>
    <row r="46" spans="1:21" ht="100.8">
      <c r="A46" s="150" t="str">
        <f t="shared" si="0"/>
        <v>con otros planes sectoriales.</v>
      </c>
      <c r="B46" s="150" t="str">
        <f t="shared" si="1"/>
        <v>39TRANSPA</v>
      </c>
      <c r="C46" s="150" t="str">
        <f t="shared" si="2"/>
        <v>HYTRANSPAO3922</v>
      </c>
      <c r="D46" s="150" t="s">
        <v>7879</v>
      </c>
      <c r="E46" s="150" t="s">
        <v>7878</v>
      </c>
      <c r="F46" s="144" t="s">
        <v>18091</v>
      </c>
      <c r="G46" s="130" t="str">
        <f t="shared" si="3"/>
        <v>O39</v>
      </c>
      <c r="H46" s="119">
        <v>39</v>
      </c>
      <c r="I46" s="130" t="str">
        <f t="shared" si="4"/>
        <v>22</v>
      </c>
      <c r="J46" s="119">
        <v>22</v>
      </c>
      <c r="K46" s="119" t="s">
        <v>18344</v>
      </c>
      <c r="L46" s="119" t="s">
        <v>1387</v>
      </c>
      <c r="M46" s="119" t="s">
        <v>18340</v>
      </c>
      <c r="N46" s="119" t="s">
        <v>18343</v>
      </c>
      <c r="O46" s="119" t="s">
        <v>18342</v>
      </c>
      <c r="P46" s="119" t="s">
        <v>18341</v>
      </c>
      <c r="Q46" s="120"/>
      <c r="R46" s="120">
        <v>1</v>
      </c>
      <c r="S46" s="120"/>
      <c r="T46" s="120"/>
      <c r="U46" s="118" t="s">
        <v>18339</v>
      </c>
    </row>
    <row r="47" spans="1:21" ht="86.4">
      <c r="A47" s="150" t="str">
        <f t="shared" si="0"/>
        <v>bierno abierto a nivel local.</v>
      </c>
      <c r="B47" s="150" t="str">
        <f t="shared" si="1"/>
        <v>40TRANSPA</v>
      </c>
      <c r="C47" s="150" t="str">
        <f t="shared" si="2"/>
        <v>HYTRANSPAO4022</v>
      </c>
      <c r="D47" s="150" t="s">
        <v>7879</v>
      </c>
      <c r="E47" s="150" t="s">
        <v>7878</v>
      </c>
      <c r="F47" s="144" t="s">
        <v>18091</v>
      </c>
      <c r="G47" s="130" t="str">
        <f t="shared" si="3"/>
        <v>O40</v>
      </c>
      <c r="H47" s="119">
        <v>40</v>
      </c>
      <c r="I47" s="130" t="str">
        <f t="shared" si="4"/>
        <v>22</v>
      </c>
      <c r="J47" s="119">
        <v>22</v>
      </c>
      <c r="K47" s="119" t="s">
        <v>4978</v>
      </c>
      <c r="L47" s="119" t="s">
        <v>523</v>
      </c>
      <c r="M47" s="119" t="s">
        <v>4979</v>
      </c>
      <c r="N47" s="119" t="s">
        <v>4980</v>
      </c>
      <c r="O47" s="119" t="s">
        <v>4981</v>
      </c>
      <c r="P47" s="119" t="s">
        <v>4982</v>
      </c>
      <c r="Q47" s="120"/>
      <c r="R47" s="120">
        <v>3</v>
      </c>
      <c r="S47" s="120"/>
      <c r="T47" s="120"/>
      <c r="U47" s="118" t="s">
        <v>18338</v>
      </c>
    </row>
    <row r="48" spans="1:21" ht="72">
      <c r="A48" s="150" t="str">
        <f t="shared" si="0"/>
        <v>que se integran en este plan.</v>
      </c>
      <c r="B48" s="150" t="str">
        <f t="shared" si="1"/>
        <v>41TRANSPA</v>
      </c>
      <c r="C48" s="150" t="str">
        <f t="shared" si="2"/>
        <v>HYTRANSPAO4122</v>
      </c>
      <c r="D48" s="150" t="s">
        <v>7879</v>
      </c>
      <c r="E48" s="150" t="s">
        <v>7878</v>
      </c>
      <c r="F48" s="144" t="s">
        <v>18091</v>
      </c>
      <c r="G48" s="130" t="str">
        <f t="shared" si="3"/>
        <v>O41</v>
      </c>
      <c r="H48" s="119">
        <v>41</v>
      </c>
      <c r="I48" s="130" t="str">
        <f t="shared" si="4"/>
        <v>22</v>
      </c>
      <c r="J48" s="119">
        <v>22</v>
      </c>
      <c r="K48" s="119" t="s">
        <v>6630</v>
      </c>
      <c r="L48" s="119" t="s">
        <v>523</v>
      </c>
      <c r="M48" s="119" t="s">
        <v>6631</v>
      </c>
      <c r="N48" s="119" t="s">
        <v>6632</v>
      </c>
      <c r="O48" s="119" t="s">
        <v>6633</v>
      </c>
      <c r="P48" s="119" t="s">
        <v>171</v>
      </c>
      <c r="Q48" s="120"/>
      <c r="R48" s="120">
        <v>3</v>
      </c>
      <c r="S48" s="120"/>
      <c r="T48" s="120"/>
      <c r="U48" s="118" t="s">
        <v>18337</v>
      </c>
    </row>
    <row r="49" spans="1:21" ht="72">
      <c r="A49" s="150" t="str">
        <f t="shared" si="0"/>
        <v>que principal del primer eje.</v>
      </c>
      <c r="B49" s="150" t="str">
        <f t="shared" si="1"/>
        <v>42TRANSPA</v>
      </c>
      <c r="C49" s="150" t="str">
        <f t="shared" si="2"/>
        <v>HYTRANSPAO4222</v>
      </c>
      <c r="D49" s="150" t="s">
        <v>7879</v>
      </c>
      <c r="E49" s="150" t="s">
        <v>7878</v>
      </c>
      <c r="F49" s="144" t="s">
        <v>18091</v>
      </c>
      <c r="G49" s="130" t="str">
        <f t="shared" si="3"/>
        <v>O42</v>
      </c>
      <c r="H49" s="119">
        <v>42</v>
      </c>
      <c r="I49" s="130" t="str">
        <f t="shared" si="4"/>
        <v>22</v>
      </c>
      <c r="J49" s="119">
        <v>22</v>
      </c>
      <c r="K49" s="119" t="s">
        <v>18336</v>
      </c>
      <c r="L49" s="119" t="s">
        <v>524</v>
      </c>
      <c r="M49" s="119" t="s">
        <v>18335</v>
      </c>
      <c r="N49" s="119" t="s">
        <v>18332</v>
      </c>
      <c r="O49" s="119" t="s">
        <v>18334</v>
      </c>
      <c r="P49" s="119" t="s">
        <v>18333</v>
      </c>
      <c r="Q49" s="120"/>
      <c r="R49" s="120">
        <v>2</v>
      </c>
      <c r="S49" s="120"/>
      <c r="T49" s="120"/>
      <c r="U49" s="118" t="s">
        <v>18331</v>
      </c>
    </row>
    <row r="50" spans="1:21" ht="86.4">
      <c r="A50" s="150" t="str">
        <f t="shared" si="0"/>
        <v>enece a otro marco normativo.</v>
      </c>
      <c r="B50" s="150" t="str">
        <f t="shared" si="1"/>
        <v>43TRANSPA</v>
      </c>
      <c r="C50" s="150" t="str">
        <f t="shared" si="2"/>
        <v>HYTRANSPAO4322</v>
      </c>
      <c r="D50" s="150" t="s">
        <v>7879</v>
      </c>
      <c r="E50" s="150" t="s">
        <v>7878</v>
      </c>
      <c r="F50" s="144" t="s">
        <v>18091</v>
      </c>
      <c r="G50" s="130" t="str">
        <f t="shared" si="3"/>
        <v>O43</v>
      </c>
      <c r="H50" s="119">
        <v>43</v>
      </c>
      <c r="I50" s="130" t="str">
        <f t="shared" si="4"/>
        <v>22</v>
      </c>
      <c r="J50" s="119">
        <v>22</v>
      </c>
      <c r="K50" s="119" t="s">
        <v>5440</v>
      </c>
      <c r="L50" s="119" t="s">
        <v>523</v>
      </c>
      <c r="M50" s="119" t="s">
        <v>5441</v>
      </c>
      <c r="N50" s="119" t="s">
        <v>5442</v>
      </c>
      <c r="O50" s="119" t="s">
        <v>5443</v>
      </c>
      <c r="P50" s="119" t="s">
        <v>5444</v>
      </c>
      <c r="Q50" s="120"/>
      <c r="R50" s="120">
        <v>3</v>
      </c>
      <c r="S50" s="120"/>
      <c r="T50" s="120"/>
      <c r="U50" s="118" t="s">
        <v>18330</v>
      </c>
    </row>
    <row r="51" spans="1:21" ht="72">
      <c r="A51" s="150" t="str">
        <f t="shared" si="0"/>
        <v>tres meses, sino desestimada.</v>
      </c>
      <c r="B51" s="150" t="str">
        <f t="shared" si="1"/>
        <v>44TRANSPA</v>
      </c>
      <c r="C51" s="150" t="str">
        <f t="shared" si="2"/>
        <v>HYTRANSPAO4422</v>
      </c>
      <c r="D51" s="150" t="s">
        <v>7879</v>
      </c>
      <c r="E51" s="150" t="s">
        <v>7878</v>
      </c>
      <c r="F51" s="144" t="s">
        <v>18091</v>
      </c>
      <c r="G51" s="130" t="str">
        <f t="shared" si="3"/>
        <v>O44</v>
      </c>
      <c r="H51" s="119">
        <v>44</v>
      </c>
      <c r="I51" s="130" t="str">
        <f t="shared" si="4"/>
        <v>22</v>
      </c>
      <c r="J51" s="119">
        <v>22</v>
      </c>
      <c r="K51" s="119" t="s">
        <v>6363</v>
      </c>
      <c r="L51" s="119" t="s">
        <v>1388</v>
      </c>
      <c r="M51" s="119" t="s">
        <v>6364</v>
      </c>
      <c r="N51" s="119" t="s">
        <v>6365</v>
      </c>
      <c r="O51" s="119" t="s">
        <v>6366</v>
      </c>
      <c r="P51" s="119" t="s">
        <v>6367</v>
      </c>
      <c r="Q51" s="120"/>
      <c r="R51" s="120">
        <v>4</v>
      </c>
      <c r="S51" s="120"/>
      <c r="T51" s="120"/>
      <c r="U51" s="118" t="s">
        <v>18329</v>
      </c>
    </row>
    <row r="52" spans="1:21" ht="72">
      <c r="A52" s="150" t="str">
        <f t="shared" si="0"/>
        <v>romiso común en estos planes.</v>
      </c>
      <c r="B52" s="150" t="str">
        <f t="shared" si="1"/>
        <v>45TRANSPA</v>
      </c>
      <c r="C52" s="150" t="str">
        <f t="shared" si="2"/>
        <v>HYTRANSPAO4522</v>
      </c>
      <c r="D52" s="150" t="s">
        <v>7879</v>
      </c>
      <c r="E52" s="150" t="s">
        <v>7878</v>
      </c>
      <c r="F52" s="144" t="s">
        <v>18091</v>
      </c>
      <c r="G52" s="130" t="str">
        <f t="shared" si="3"/>
        <v>O45</v>
      </c>
      <c r="H52" s="119">
        <v>45</v>
      </c>
      <c r="I52" s="130" t="str">
        <f t="shared" si="4"/>
        <v>22</v>
      </c>
      <c r="J52" s="119">
        <v>22</v>
      </c>
      <c r="K52" s="119" t="s">
        <v>6368</v>
      </c>
      <c r="L52" s="119" t="s">
        <v>1389</v>
      </c>
      <c r="M52" s="119" t="s">
        <v>6369</v>
      </c>
      <c r="N52" s="119" t="s">
        <v>6370</v>
      </c>
      <c r="O52" s="119" t="s">
        <v>6371</v>
      </c>
      <c r="P52" s="119" t="s">
        <v>6372</v>
      </c>
      <c r="Q52" s="120"/>
      <c r="R52" s="120">
        <v>1</v>
      </c>
      <c r="S52" s="120"/>
      <c r="T52" s="120"/>
      <c r="U52" s="118" t="s">
        <v>18328</v>
      </c>
    </row>
    <row r="53" spans="1:21" ht="86.4">
      <c r="A53" s="150" t="str">
        <f t="shared" si="0"/>
        <v>no realiza el control global.</v>
      </c>
      <c r="B53" s="150" t="str">
        <f t="shared" si="1"/>
        <v>46TRANSPA</v>
      </c>
      <c r="C53" s="150" t="str">
        <f t="shared" si="2"/>
        <v>HYTRANSPAO4622</v>
      </c>
      <c r="D53" s="150" t="s">
        <v>7879</v>
      </c>
      <c r="E53" s="150" t="s">
        <v>7878</v>
      </c>
      <c r="F53" s="144" t="s">
        <v>18091</v>
      </c>
      <c r="G53" s="130" t="str">
        <f t="shared" si="3"/>
        <v>O46</v>
      </c>
      <c r="H53" s="119">
        <v>46</v>
      </c>
      <c r="I53" s="130" t="str">
        <f t="shared" si="4"/>
        <v>22</v>
      </c>
      <c r="J53" s="119">
        <v>22</v>
      </c>
      <c r="K53" s="119" t="s">
        <v>3550</v>
      </c>
      <c r="L53" s="119" t="s">
        <v>544</v>
      </c>
      <c r="M53" s="119" t="s">
        <v>3551</v>
      </c>
      <c r="N53" s="119" t="s">
        <v>3552</v>
      </c>
      <c r="O53" s="119" t="s">
        <v>3553</v>
      </c>
      <c r="P53" s="119" t="s">
        <v>3554</v>
      </c>
      <c r="Q53" s="120"/>
      <c r="R53" s="120">
        <v>3</v>
      </c>
      <c r="S53" s="120"/>
      <c r="T53" s="120"/>
      <c r="U53" s="118" t="s">
        <v>18327</v>
      </c>
    </row>
    <row r="54" spans="1:21" ht="86.4">
      <c r="A54" s="150" t="str">
        <f t="shared" si="0"/>
        <v>erente de la que se menciona.</v>
      </c>
      <c r="B54" s="150" t="str">
        <f t="shared" si="1"/>
        <v>47TRANSPA</v>
      </c>
      <c r="C54" s="150" t="str">
        <f t="shared" si="2"/>
        <v>HYTRANSPAO4722</v>
      </c>
      <c r="D54" s="150" t="s">
        <v>7879</v>
      </c>
      <c r="E54" s="150" t="s">
        <v>7878</v>
      </c>
      <c r="F54" s="144" t="s">
        <v>18091</v>
      </c>
      <c r="G54" s="130" t="str">
        <f t="shared" si="3"/>
        <v>O47</v>
      </c>
      <c r="H54" s="119">
        <v>47</v>
      </c>
      <c r="I54" s="130" t="str">
        <f t="shared" si="4"/>
        <v>22</v>
      </c>
      <c r="J54" s="119">
        <v>22</v>
      </c>
      <c r="K54" s="119" t="s">
        <v>3555</v>
      </c>
      <c r="L54" s="119" t="s">
        <v>524</v>
      </c>
      <c r="M54" s="119" t="s">
        <v>3556</v>
      </c>
      <c r="N54" s="119" t="s">
        <v>3557</v>
      </c>
      <c r="O54" s="119" t="s">
        <v>3558</v>
      </c>
      <c r="P54" s="119" t="s">
        <v>3559</v>
      </c>
      <c r="Q54" s="120"/>
      <c r="R54" s="120">
        <v>2</v>
      </c>
      <c r="S54" s="120"/>
      <c r="T54" s="120"/>
      <c r="U54" s="118" t="s">
        <v>18326</v>
      </c>
    </row>
    <row r="55" spans="1:21" ht="100.8">
      <c r="A55" s="150" t="str">
        <f t="shared" si="0"/>
        <v>ransparencia y Buen Gobierno.</v>
      </c>
      <c r="B55" s="150" t="str">
        <f t="shared" si="1"/>
        <v>48TRANSPA</v>
      </c>
      <c r="C55" s="150" t="str">
        <f t="shared" si="2"/>
        <v>HYTRANSPAO4822</v>
      </c>
      <c r="D55" s="150" t="s">
        <v>7879</v>
      </c>
      <c r="E55" s="150" t="s">
        <v>7878</v>
      </c>
      <c r="F55" s="144" t="s">
        <v>18091</v>
      </c>
      <c r="G55" s="130" t="str">
        <f t="shared" si="3"/>
        <v>O48</v>
      </c>
      <c r="H55" s="119">
        <v>48</v>
      </c>
      <c r="I55" s="130" t="str">
        <f t="shared" si="4"/>
        <v>22</v>
      </c>
      <c r="J55" s="119">
        <v>22</v>
      </c>
      <c r="K55" s="119" t="s">
        <v>2624</v>
      </c>
      <c r="L55" s="119" t="s">
        <v>523</v>
      </c>
      <c r="M55" s="119" t="s">
        <v>2625</v>
      </c>
      <c r="N55" s="119" t="s">
        <v>2626</v>
      </c>
      <c r="O55" s="119" t="s">
        <v>2627</v>
      </c>
      <c r="P55" s="119" t="s">
        <v>2628</v>
      </c>
      <c r="Q55" s="120"/>
      <c r="R55" s="120">
        <v>3</v>
      </c>
      <c r="S55" s="120"/>
      <c r="T55" s="120"/>
      <c r="U55" s="118" t="s">
        <v>18325</v>
      </c>
    </row>
    <row r="56" spans="1:21" ht="100.8">
      <c r="A56" s="150" t="str">
        <f t="shared" si="0"/>
        <v>arte de los ejes principales.</v>
      </c>
      <c r="B56" s="150" t="str">
        <f t="shared" si="1"/>
        <v>49TRANSPA</v>
      </c>
      <c r="C56" s="150" t="str">
        <f t="shared" si="2"/>
        <v>HYTRANSPAO4922</v>
      </c>
      <c r="D56" s="150" t="s">
        <v>7879</v>
      </c>
      <c r="E56" s="150" t="s">
        <v>7878</v>
      </c>
      <c r="F56" s="144" t="s">
        <v>18091</v>
      </c>
      <c r="G56" s="130" t="str">
        <f t="shared" si="3"/>
        <v>O49</v>
      </c>
      <c r="H56" s="119">
        <v>49</v>
      </c>
      <c r="I56" s="130" t="str">
        <f t="shared" si="4"/>
        <v>22</v>
      </c>
      <c r="J56" s="119">
        <v>22</v>
      </c>
      <c r="K56" s="119" t="s">
        <v>5445</v>
      </c>
      <c r="L56" s="119" t="s">
        <v>522</v>
      </c>
      <c r="M56" s="119" t="s">
        <v>5446</v>
      </c>
      <c r="N56" s="119" t="s">
        <v>5447</v>
      </c>
      <c r="O56" s="119" t="s">
        <v>5448</v>
      </c>
      <c r="P56" s="119" t="s">
        <v>5449</v>
      </c>
      <c r="Q56" s="120"/>
      <c r="R56" s="120">
        <v>4</v>
      </c>
      <c r="S56" s="120"/>
      <c r="T56" s="120"/>
      <c r="U56" s="118" t="s">
        <v>18324</v>
      </c>
    </row>
    <row r="57" spans="1:21" ht="100.8">
      <c r="A57" s="150" t="str">
        <f t="shared" si="0"/>
        <v>ismo en la normativa vigente.</v>
      </c>
      <c r="B57" s="150" t="str">
        <f t="shared" si="1"/>
        <v>50TRANSPA</v>
      </c>
      <c r="C57" s="150" t="str">
        <f t="shared" si="2"/>
        <v>HYTRANSPAO5022</v>
      </c>
      <c r="D57" s="150" t="s">
        <v>7879</v>
      </c>
      <c r="E57" s="150" t="s">
        <v>7878</v>
      </c>
      <c r="F57" s="144" t="s">
        <v>18091</v>
      </c>
      <c r="G57" s="130" t="str">
        <f t="shared" si="3"/>
        <v>O50</v>
      </c>
      <c r="H57" s="119">
        <v>50</v>
      </c>
      <c r="I57" s="130" t="str">
        <f t="shared" si="4"/>
        <v>22</v>
      </c>
      <c r="J57" s="119">
        <v>22</v>
      </c>
      <c r="K57" s="119" t="s">
        <v>2635</v>
      </c>
      <c r="L57" s="119" t="s">
        <v>524</v>
      </c>
      <c r="M57" s="119" t="s">
        <v>2636</v>
      </c>
      <c r="N57" s="119" t="s">
        <v>2637</v>
      </c>
      <c r="O57" s="119" t="s">
        <v>2638</v>
      </c>
      <c r="P57" s="119" t="s">
        <v>2639</v>
      </c>
      <c r="Q57" s="120"/>
      <c r="R57" s="120">
        <v>2</v>
      </c>
      <c r="S57" s="120"/>
      <c r="T57" s="120"/>
      <c r="U57" s="118" t="s">
        <v>18323</v>
      </c>
    </row>
    <row r="58" spans="1:21" ht="72">
      <c r="A58" s="150" t="str">
        <f t="shared" si="0"/>
        <v>e derogada por la Ley 3/2015.</v>
      </c>
      <c r="B58" s="150" t="str">
        <f t="shared" si="1"/>
        <v>51TRANSPA</v>
      </c>
      <c r="C58" s="150" t="str">
        <f t="shared" si="2"/>
        <v>HYTRANSPAO5122</v>
      </c>
      <c r="D58" s="150" t="s">
        <v>7879</v>
      </c>
      <c r="E58" s="150" t="s">
        <v>7878</v>
      </c>
      <c r="F58" s="144" t="s">
        <v>18091</v>
      </c>
      <c r="G58" s="130" t="str">
        <f t="shared" si="3"/>
        <v>O51</v>
      </c>
      <c r="H58" s="119">
        <v>51</v>
      </c>
      <c r="I58" s="130" t="str">
        <f t="shared" si="4"/>
        <v>22</v>
      </c>
      <c r="J58" s="119">
        <v>22</v>
      </c>
      <c r="K58" s="119" t="s">
        <v>18322</v>
      </c>
      <c r="L58" s="119" t="s">
        <v>1387</v>
      </c>
      <c r="M58" s="119" t="s">
        <v>18318</v>
      </c>
      <c r="N58" s="119" t="s">
        <v>18321</v>
      </c>
      <c r="O58" s="119" t="s">
        <v>18320</v>
      </c>
      <c r="P58" s="119" t="s">
        <v>18319</v>
      </c>
      <c r="Q58" s="120"/>
      <c r="R58" s="120">
        <v>1</v>
      </c>
      <c r="S58" s="120"/>
      <c r="T58" s="120"/>
      <c r="U58" s="118" t="s">
        <v>18317</v>
      </c>
    </row>
    <row r="59" spans="1:21" ht="72">
      <c r="A59" s="150" t="str">
        <f t="shared" si="0"/>
        <v>manos, pertenece a otra área.</v>
      </c>
      <c r="B59" s="150" t="str">
        <f t="shared" si="1"/>
        <v>55TRANSPA</v>
      </c>
      <c r="C59" s="150" t="str">
        <f t="shared" si="2"/>
        <v>AYTRANSPAO5522</v>
      </c>
      <c r="D59" s="150" t="s">
        <v>1389</v>
      </c>
      <c r="E59" s="150" t="s">
        <v>7878</v>
      </c>
      <c r="F59" s="144" t="s">
        <v>18091</v>
      </c>
      <c r="G59" s="130" t="str">
        <f t="shared" si="3"/>
        <v>O55</v>
      </c>
      <c r="H59" s="119">
        <v>55</v>
      </c>
      <c r="I59" s="130" t="str">
        <f t="shared" si="4"/>
        <v>22</v>
      </c>
      <c r="J59" s="119">
        <v>22</v>
      </c>
      <c r="K59" s="119" t="s">
        <v>18299</v>
      </c>
      <c r="L59" s="119" t="s">
        <v>543</v>
      </c>
      <c r="M59" s="119" t="s">
        <v>18298</v>
      </c>
      <c r="N59" s="119" t="s">
        <v>18297</v>
      </c>
      <c r="O59" s="119" t="s">
        <v>18296</v>
      </c>
      <c r="P59" s="119" t="s">
        <v>18295</v>
      </c>
      <c r="Q59" s="120"/>
      <c r="R59" s="419">
        <f t="shared" ref="R59:R90" si="5">IF(L59="A",1,IF(L59="B",2,IF(L59="C",3,4)))</f>
        <v>2</v>
      </c>
      <c r="S59" s="120"/>
      <c r="T59" s="120"/>
      <c r="U59" s="118" t="s">
        <v>18294</v>
      </c>
    </row>
    <row r="60" spans="1:21" ht="57.6">
      <c r="A60" s="150" t="str">
        <f t="shared" si="0"/>
        <v>ía y evaluación de políticas.</v>
      </c>
      <c r="B60" s="150" t="str">
        <f t="shared" si="1"/>
        <v>56TRANSPA</v>
      </c>
      <c r="C60" s="150" t="str">
        <f t="shared" si="2"/>
        <v>AYTRANSPAO5622</v>
      </c>
      <c r="D60" s="150" t="s">
        <v>1389</v>
      </c>
      <c r="E60" s="150" t="s">
        <v>7878</v>
      </c>
      <c r="F60" s="144" t="s">
        <v>18091</v>
      </c>
      <c r="G60" s="130" t="str">
        <f t="shared" si="3"/>
        <v>O56</v>
      </c>
      <c r="H60" s="119">
        <v>56</v>
      </c>
      <c r="I60" s="130" t="str">
        <f t="shared" si="4"/>
        <v>22</v>
      </c>
      <c r="J60" s="119">
        <v>22</v>
      </c>
      <c r="K60" s="119" t="s">
        <v>18288</v>
      </c>
      <c r="L60" s="119" t="s">
        <v>1388</v>
      </c>
      <c r="M60" s="119" t="s">
        <v>18287</v>
      </c>
      <c r="N60" s="119" t="s">
        <v>18286</v>
      </c>
      <c r="O60" s="119" t="s">
        <v>18285</v>
      </c>
      <c r="P60" s="119" t="s">
        <v>18284</v>
      </c>
      <c r="Q60" s="120"/>
      <c r="R60" s="419">
        <f t="shared" si="5"/>
        <v>4</v>
      </c>
      <c r="S60" s="120"/>
      <c r="T60" s="120"/>
      <c r="U60" s="118" t="s">
        <v>18293</v>
      </c>
    </row>
    <row r="61" spans="1:21" ht="72">
      <c r="A61" s="150" t="str">
        <f t="shared" si="0"/>
        <v>esencia del Gobierno Abierto.</v>
      </c>
      <c r="B61" s="150" t="str">
        <f t="shared" si="1"/>
        <v>57TRANSPA</v>
      </c>
      <c r="C61" s="150" t="str">
        <f t="shared" si="2"/>
        <v>AYTRANSPAO5722</v>
      </c>
      <c r="D61" s="150" t="s">
        <v>1389</v>
      </c>
      <c r="E61" s="150" t="s">
        <v>7878</v>
      </c>
      <c r="F61" s="144" t="s">
        <v>18091</v>
      </c>
      <c r="G61" s="130" t="str">
        <f t="shared" si="3"/>
        <v>O57</v>
      </c>
      <c r="H61" s="119">
        <v>57</v>
      </c>
      <c r="I61" s="130" t="str">
        <f t="shared" si="4"/>
        <v>22</v>
      </c>
      <c r="J61" s="119">
        <v>22</v>
      </c>
      <c r="K61" s="119" t="s">
        <v>18282</v>
      </c>
      <c r="L61" s="119" t="s">
        <v>1389</v>
      </c>
      <c r="M61" s="119" t="s">
        <v>18183</v>
      </c>
      <c r="N61" s="119" t="s">
        <v>18281</v>
      </c>
      <c r="O61" s="119" t="s">
        <v>18280</v>
      </c>
      <c r="P61" s="119" t="s">
        <v>18279</v>
      </c>
      <c r="Q61" s="120"/>
      <c r="R61" s="419">
        <f t="shared" si="5"/>
        <v>1</v>
      </c>
      <c r="S61" s="120"/>
      <c r="T61" s="120"/>
      <c r="U61" s="118" t="s">
        <v>18292</v>
      </c>
    </row>
    <row r="62" spans="1:21" ht="57.6">
      <c r="A62" s="150" t="str">
        <f t="shared" si="0"/>
        <v xml:space="preserve"> colaboración en la opción D.</v>
      </c>
      <c r="B62" s="150" t="str">
        <f t="shared" si="1"/>
        <v>58TRANSPA</v>
      </c>
      <c r="C62" s="150" t="str">
        <f t="shared" si="2"/>
        <v>AYTRANSPAO5822</v>
      </c>
      <c r="D62" s="150" t="s">
        <v>1389</v>
      </c>
      <c r="E62" s="150" t="s">
        <v>7878</v>
      </c>
      <c r="F62" s="144" t="s">
        <v>18091</v>
      </c>
      <c r="G62" s="130" t="str">
        <f t="shared" si="3"/>
        <v>O58</v>
      </c>
      <c r="H62" s="119">
        <v>58</v>
      </c>
      <c r="I62" s="130" t="str">
        <f t="shared" si="4"/>
        <v>22</v>
      </c>
      <c r="J62" s="119">
        <v>22</v>
      </c>
      <c r="K62" s="119" t="s">
        <v>18277</v>
      </c>
      <c r="L62" s="119" t="s">
        <v>544</v>
      </c>
      <c r="M62" s="119" t="s">
        <v>5859</v>
      </c>
      <c r="N62" s="119" t="s">
        <v>18276</v>
      </c>
      <c r="O62" s="119" t="s">
        <v>18275</v>
      </c>
      <c r="P62" s="119" t="s">
        <v>18195</v>
      </c>
      <c r="Q62" s="120"/>
      <c r="R62" s="419">
        <f t="shared" si="5"/>
        <v>3</v>
      </c>
      <c r="S62" s="120"/>
      <c r="T62" s="120"/>
      <c r="U62" s="118" t="s">
        <v>18291</v>
      </c>
    </row>
    <row r="63" spans="1:21" ht="57.6">
      <c r="A63" s="150" t="str">
        <f t="shared" si="0"/>
        <v>losofía del Gobierno Abierto.</v>
      </c>
      <c r="B63" s="150" t="str">
        <f t="shared" si="1"/>
        <v>59TRANSPA</v>
      </c>
      <c r="C63" s="150" t="str">
        <f t="shared" si="2"/>
        <v>AYTRANSPAO5922</v>
      </c>
      <c r="D63" s="150" t="s">
        <v>1389</v>
      </c>
      <c r="E63" s="150" t="s">
        <v>7878</v>
      </c>
      <c r="F63" s="144" t="s">
        <v>18091</v>
      </c>
      <c r="G63" s="130" t="str">
        <f t="shared" si="3"/>
        <v>O59</v>
      </c>
      <c r="H63" s="119">
        <v>59</v>
      </c>
      <c r="I63" s="130" t="str">
        <f t="shared" si="4"/>
        <v>22</v>
      </c>
      <c r="J63" s="119">
        <v>22</v>
      </c>
      <c r="K63" s="119" t="s">
        <v>18273</v>
      </c>
      <c r="L63" s="119" t="s">
        <v>1389</v>
      </c>
      <c r="M63" s="119" t="s">
        <v>18272</v>
      </c>
      <c r="N63" s="119" t="s">
        <v>18271</v>
      </c>
      <c r="O63" s="119" t="s">
        <v>18270</v>
      </c>
      <c r="P63" s="119" t="s">
        <v>18269</v>
      </c>
      <c r="Q63" s="120"/>
      <c r="R63" s="419">
        <f t="shared" si="5"/>
        <v>1</v>
      </c>
      <c r="S63" s="120"/>
      <c r="T63" s="120"/>
      <c r="U63" s="118" t="s">
        <v>18290</v>
      </c>
    </row>
    <row r="64" spans="1:21" ht="57.6">
      <c r="A64" s="150" t="str">
        <f t="shared" si="0"/>
        <v>olaboración en este contexto.</v>
      </c>
      <c r="B64" s="150" t="str">
        <f t="shared" si="1"/>
        <v>60TRANSPA</v>
      </c>
      <c r="C64" s="150" t="str">
        <f t="shared" si="2"/>
        <v>AYTRANSPAO6022</v>
      </c>
      <c r="D64" s="150" t="s">
        <v>1389</v>
      </c>
      <c r="E64" s="150" t="s">
        <v>7878</v>
      </c>
      <c r="F64" s="144" t="s">
        <v>18091</v>
      </c>
      <c r="G64" s="130" t="str">
        <f t="shared" si="3"/>
        <v>O60</v>
      </c>
      <c r="H64" s="119">
        <v>60</v>
      </c>
      <c r="I64" s="130" t="str">
        <f t="shared" si="4"/>
        <v>22</v>
      </c>
      <c r="J64" s="119">
        <v>22</v>
      </c>
      <c r="K64" s="119" t="s">
        <v>18267</v>
      </c>
      <c r="L64" s="119" t="s">
        <v>543</v>
      </c>
      <c r="M64" s="119" t="s">
        <v>18266</v>
      </c>
      <c r="N64" s="119" t="s">
        <v>18265</v>
      </c>
      <c r="O64" s="119" t="s">
        <v>18264</v>
      </c>
      <c r="P64" s="119" t="s">
        <v>18108</v>
      </c>
      <c r="Q64" s="120"/>
      <c r="R64" s="419">
        <f t="shared" si="5"/>
        <v>2</v>
      </c>
      <c r="S64" s="120"/>
      <c r="T64" s="120"/>
      <c r="U64" s="118" t="s">
        <v>18289</v>
      </c>
    </row>
    <row r="65" spans="1:21" ht="86.4">
      <c r="A65" s="150" t="str">
        <f t="shared" si="0"/>
        <v>tro de la gobernanza pública.</v>
      </c>
      <c r="B65" s="150" t="str">
        <f t="shared" si="1"/>
        <v>61TRANSPA</v>
      </c>
      <c r="C65" s="150" t="str">
        <f t="shared" si="2"/>
        <v>AYTRANSPAO6122</v>
      </c>
      <c r="D65" s="150" t="s">
        <v>1389</v>
      </c>
      <c r="E65" s="150" t="s">
        <v>7878</v>
      </c>
      <c r="F65" s="144" t="s">
        <v>18091</v>
      </c>
      <c r="G65" s="130" t="str">
        <f t="shared" si="3"/>
        <v>O61</v>
      </c>
      <c r="H65" s="119">
        <v>61</v>
      </c>
      <c r="I65" s="130" t="str">
        <f t="shared" si="4"/>
        <v>22</v>
      </c>
      <c r="J65" s="119">
        <v>22</v>
      </c>
      <c r="K65" s="119" t="s">
        <v>18288</v>
      </c>
      <c r="L65" s="119" t="s">
        <v>1388</v>
      </c>
      <c r="M65" s="119" t="s">
        <v>18287</v>
      </c>
      <c r="N65" s="119" t="s">
        <v>18286</v>
      </c>
      <c r="O65" s="119" t="s">
        <v>18285</v>
      </c>
      <c r="P65" s="119" t="s">
        <v>18284</v>
      </c>
      <c r="Q65" s="120"/>
      <c r="R65" s="419">
        <f t="shared" si="5"/>
        <v>4</v>
      </c>
      <c r="S65" s="120"/>
      <c r="T65" s="120"/>
      <c r="U65" s="118" t="s">
        <v>18283</v>
      </c>
    </row>
    <row r="66" spans="1:21" ht="100.8">
      <c r="A66" s="150" t="str">
        <f t="shared" si="0"/>
        <v>participación y colaboración.</v>
      </c>
      <c r="B66" s="150" t="str">
        <f t="shared" si="1"/>
        <v>62TRANSPA</v>
      </c>
      <c r="C66" s="150" t="str">
        <f t="shared" si="2"/>
        <v>AYTRANSPAO6222</v>
      </c>
      <c r="D66" s="150" t="s">
        <v>1389</v>
      </c>
      <c r="E66" s="150" t="s">
        <v>7878</v>
      </c>
      <c r="F66" s="144" t="s">
        <v>18091</v>
      </c>
      <c r="G66" s="130" t="str">
        <f t="shared" si="3"/>
        <v>O62</v>
      </c>
      <c r="H66" s="119">
        <v>62</v>
      </c>
      <c r="I66" s="130" t="str">
        <f t="shared" si="4"/>
        <v>22</v>
      </c>
      <c r="J66" s="119">
        <v>22</v>
      </c>
      <c r="K66" s="119" t="s">
        <v>18282</v>
      </c>
      <c r="L66" s="119" t="s">
        <v>1389</v>
      </c>
      <c r="M66" s="119" t="s">
        <v>18183</v>
      </c>
      <c r="N66" s="119" t="s">
        <v>18281</v>
      </c>
      <c r="O66" s="119" t="s">
        <v>18280</v>
      </c>
      <c r="P66" s="119" t="s">
        <v>18279</v>
      </c>
      <c r="Q66" s="120"/>
      <c r="R66" s="419">
        <f t="shared" si="5"/>
        <v>1</v>
      </c>
      <c r="S66" s="120"/>
      <c r="T66" s="120"/>
      <c r="U66" s="118" t="s">
        <v>18278</v>
      </c>
    </row>
    <row r="67" spans="1:21" ht="72">
      <c r="A67" s="150" t="str">
        <f t="shared" ref="A67:A130" si="6">RIGHT(U67,29)</f>
        <v>s clave del Gobierno Abierto.</v>
      </c>
      <c r="B67" s="150" t="str">
        <f t="shared" ref="B67:B130" si="7">H67&amp;F67</f>
        <v>63TRANSPA</v>
      </c>
      <c r="C67" s="150" t="str">
        <f t="shared" ref="C67:C130" si="8">D67&amp;E67&amp;F67&amp;G67&amp;I67</f>
        <v>AYTRANSPAO6322</v>
      </c>
      <c r="D67" s="150" t="s">
        <v>1389</v>
      </c>
      <c r="E67" s="150" t="s">
        <v>7878</v>
      </c>
      <c r="F67" s="144" t="s">
        <v>18091</v>
      </c>
      <c r="G67" s="130" t="str">
        <f t="shared" ref="G67:G130" si="9">IF(H67&lt;9,"OO",IF(H67&lt;99,"O",""))&amp;H67</f>
        <v>O63</v>
      </c>
      <c r="H67" s="119">
        <v>63</v>
      </c>
      <c r="I67" s="130" t="str">
        <f t="shared" ref="I67:I130" si="10">IF(J67&lt;9,"O","")&amp;J67</f>
        <v>22</v>
      </c>
      <c r="J67" s="119">
        <v>22</v>
      </c>
      <c r="K67" s="119" t="s">
        <v>18277</v>
      </c>
      <c r="L67" s="119" t="s">
        <v>544</v>
      </c>
      <c r="M67" s="119" t="s">
        <v>5859</v>
      </c>
      <c r="N67" s="119" t="s">
        <v>18276</v>
      </c>
      <c r="O67" s="119" t="s">
        <v>18275</v>
      </c>
      <c r="P67" s="119" t="s">
        <v>18195</v>
      </c>
      <c r="Q67" s="120"/>
      <c r="R67" s="419">
        <f t="shared" si="5"/>
        <v>3</v>
      </c>
      <c r="S67" s="120"/>
      <c r="T67" s="120"/>
      <c r="U67" s="118" t="s">
        <v>18274</v>
      </c>
    </row>
    <row r="68" spans="1:21" ht="86.4">
      <c r="A68" s="150" t="str">
        <f t="shared" si="6"/>
        <v>no de acceso y participación.</v>
      </c>
      <c r="B68" s="150" t="str">
        <f t="shared" si="7"/>
        <v>64TRANSPA</v>
      </c>
      <c r="C68" s="150" t="str">
        <f t="shared" si="8"/>
        <v>AYTRANSPAO6422</v>
      </c>
      <c r="D68" s="150" t="s">
        <v>1389</v>
      </c>
      <c r="E68" s="150" t="s">
        <v>7878</v>
      </c>
      <c r="F68" s="144" t="s">
        <v>18091</v>
      </c>
      <c r="G68" s="130" t="str">
        <f t="shared" si="9"/>
        <v>O64</v>
      </c>
      <c r="H68" s="119">
        <v>64</v>
      </c>
      <c r="I68" s="130" t="str">
        <f t="shared" si="10"/>
        <v>22</v>
      </c>
      <c r="J68" s="119">
        <v>22</v>
      </c>
      <c r="K68" s="119" t="s">
        <v>18273</v>
      </c>
      <c r="L68" s="119" t="s">
        <v>1389</v>
      </c>
      <c r="M68" s="119" t="s">
        <v>18272</v>
      </c>
      <c r="N68" s="119" t="s">
        <v>18271</v>
      </c>
      <c r="O68" s="119" t="s">
        <v>18270</v>
      </c>
      <c r="P68" s="119" t="s">
        <v>18269</v>
      </c>
      <c r="Q68" s="120"/>
      <c r="R68" s="419">
        <f t="shared" si="5"/>
        <v>1</v>
      </c>
      <c r="S68" s="120"/>
      <c r="T68" s="120"/>
      <c r="U68" s="118" t="s">
        <v>18268</v>
      </c>
    </row>
    <row r="69" spans="1:21" ht="86.4">
      <c r="A69" s="150" t="str">
        <f t="shared" si="6"/>
        <v>ación en el Gobierno Abierto.</v>
      </c>
      <c r="B69" s="150" t="str">
        <f t="shared" si="7"/>
        <v>65TRANSPA</v>
      </c>
      <c r="C69" s="150" t="str">
        <f t="shared" si="8"/>
        <v>AYTRANSPAO6522</v>
      </c>
      <c r="D69" s="150" t="s">
        <v>1389</v>
      </c>
      <c r="E69" s="150" t="s">
        <v>7878</v>
      </c>
      <c r="F69" s="144" t="s">
        <v>18091</v>
      </c>
      <c r="G69" s="130" t="str">
        <f t="shared" si="9"/>
        <v>O65</v>
      </c>
      <c r="H69" s="119">
        <v>65</v>
      </c>
      <c r="I69" s="130" t="str">
        <f t="shared" si="10"/>
        <v>22</v>
      </c>
      <c r="J69" s="119">
        <v>22</v>
      </c>
      <c r="K69" s="119" t="s">
        <v>18267</v>
      </c>
      <c r="L69" s="119" t="s">
        <v>543</v>
      </c>
      <c r="M69" s="119" t="s">
        <v>18266</v>
      </c>
      <c r="N69" s="119" t="s">
        <v>18265</v>
      </c>
      <c r="O69" s="119" t="s">
        <v>18264</v>
      </c>
      <c r="P69" s="119" t="s">
        <v>18108</v>
      </c>
      <c r="Q69" s="120"/>
      <c r="R69" s="419">
        <f t="shared" si="5"/>
        <v>2</v>
      </c>
      <c r="S69" s="120"/>
      <c r="T69" s="120"/>
      <c r="U69" s="118" t="s">
        <v>18263</v>
      </c>
    </row>
    <row r="70" spans="1:21" ht="86.4">
      <c r="A70" s="150" t="str">
        <f t="shared" si="6"/>
        <v>mo la ventaja más importante.</v>
      </c>
      <c r="B70" s="150" t="str">
        <f t="shared" si="7"/>
        <v>66TRANSPA</v>
      </c>
      <c r="C70" s="150" t="str">
        <f t="shared" si="8"/>
        <v>AYTRANSPAO6622</v>
      </c>
      <c r="D70" s="150" t="s">
        <v>1389</v>
      </c>
      <c r="E70" s="150" t="s">
        <v>7878</v>
      </c>
      <c r="F70" s="144" t="s">
        <v>18091</v>
      </c>
      <c r="G70" s="130" t="str">
        <f t="shared" si="9"/>
        <v>O66</v>
      </c>
      <c r="H70" s="119">
        <v>66</v>
      </c>
      <c r="I70" s="130" t="str">
        <f t="shared" si="10"/>
        <v>22</v>
      </c>
      <c r="J70" s="119">
        <v>22</v>
      </c>
      <c r="K70" s="119" t="s">
        <v>18251</v>
      </c>
      <c r="L70" s="119" t="s">
        <v>1389</v>
      </c>
      <c r="M70" s="119" t="s">
        <v>18250</v>
      </c>
      <c r="N70" s="119" t="s">
        <v>18249</v>
      </c>
      <c r="O70" s="119" t="s">
        <v>18248</v>
      </c>
      <c r="P70" s="119" t="s">
        <v>18247</v>
      </c>
      <c r="Q70" s="120"/>
      <c r="R70" s="419">
        <f t="shared" si="5"/>
        <v>1</v>
      </c>
      <c r="S70" s="120"/>
      <c r="T70" s="120"/>
      <c r="U70" s="118" t="s">
        <v>18246</v>
      </c>
    </row>
    <row r="71" spans="1:21" ht="100.8">
      <c r="A71" s="150" t="str">
        <f t="shared" si="6"/>
        <v>cumplimiento de la normativa.</v>
      </c>
      <c r="B71" s="150" t="str">
        <f t="shared" si="7"/>
        <v>67TRANSPA</v>
      </c>
      <c r="C71" s="150" t="str">
        <f t="shared" si="8"/>
        <v>AYTRANSPAO6722</v>
      </c>
      <c r="D71" s="150" t="s">
        <v>1389</v>
      </c>
      <c r="E71" s="150" t="s">
        <v>7878</v>
      </c>
      <c r="F71" s="144" t="s">
        <v>18091</v>
      </c>
      <c r="G71" s="130" t="str">
        <f t="shared" si="9"/>
        <v>O67</v>
      </c>
      <c r="H71" s="119">
        <v>67</v>
      </c>
      <c r="I71" s="130" t="str">
        <f t="shared" si="10"/>
        <v>22</v>
      </c>
      <c r="J71" s="119">
        <v>22</v>
      </c>
      <c r="K71" s="119" t="s">
        <v>18245</v>
      </c>
      <c r="L71" s="119" t="s">
        <v>543</v>
      </c>
      <c r="M71" s="119" t="s">
        <v>18244</v>
      </c>
      <c r="N71" s="119" t="s">
        <v>18243</v>
      </c>
      <c r="O71" s="119" t="s">
        <v>18242</v>
      </c>
      <c r="P71" s="119" t="s">
        <v>18241</v>
      </c>
      <c r="Q71" s="120"/>
      <c r="R71" s="419">
        <f t="shared" si="5"/>
        <v>2</v>
      </c>
      <c r="S71" s="120"/>
      <c r="T71" s="120"/>
      <c r="U71" s="118" t="s">
        <v>18240</v>
      </c>
    </row>
    <row r="72" spans="1:21" ht="86.4">
      <c r="A72" s="150" t="str">
        <f t="shared" si="6"/>
        <v>álida para limitar el acceso.</v>
      </c>
      <c r="B72" s="150" t="str">
        <f t="shared" si="7"/>
        <v>68TRANSPA</v>
      </c>
      <c r="C72" s="150" t="str">
        <f t="shared" si="8"/>
        <v>AYTRANSPAO6822</v>
      </c>
      <c r="D72" s="150" t="s">
        <v>1389</v>
      </c>
      <c r="E72" s="150" t="s">
        <v>7878</v>
      </c>
      <c r="F72" s="144" t="s">
        <v>18091</v>
      </c>
      <c r="G72" s="130" t="str">
        <f t="shared" si="9"/>
        <v>O68</v>
      </c>
      <c r="H72" s="119">
        <v>68</v>
      </c>
      <c r="I72" s="130" t="str">
        <f t="shared" si="10"/>
        <v>22</v>
      </c>
      <c r="J72" s="119">
        <v>22</v>
      </c>
      <c r="K72" s="119" t="s">
        <v>18239</v>
      </c>
      <c r="L72" s="119" t="s">
        <v>544</v>
      </c>
      <c r="M72" s="119" t="s">
        <v>18238</v>
      </c>
      <c r="N72" s="119" t="s">
        <v>18237</v>
      </c>
      <c r="O72" s="119" t="s">
        <v>18236</v>
      </c>
      <c r="P72" s="119" t="s">
        <v>18235</v>
      </c>
      <c r="Q72" s="120"/>
      <c r="R72" s="419">
        <f t="shared" si="5"/>
        <v>3</v>
      </c>
      <c r="S72" s="120"/>
      <c r="T72" s="120"/>
      <c r="U72" s="118" t="s">
        <v>18234</v>
      </c>
    </row>
    <row r="73" spans="1:21" ht="86.4">
      <c r="A73" s="150" t="str">
        <f t="shared" si="6"/>
        <v>roceso participativo abierto.</v>
      </c>
      <c r="B73" s="150" t="str">
        <f t="shared" si="7"/>
        <v>69TRANSPA</v>
      </c>
      <c r="C73" s="150" t="str">
        <f t="shared" si="8"/>
        <v>AYTRANSPAO6922</v>
      </c>
      <c r="D73" s="150" t="s">
        <v>1389</v>
      </c>
      <c r="E73" s="150" t="s">
        <v>7878</v>
      </c>
      <c r="F73" s="144" t="s">
        <v>18091</v>
      </c>
      <c r="G73" s="130" t="str">
        <f t="shared" si="9"/>
        <v>O69</v>
      </c>
      <c r="H73" s="119">
        <v>69</v>
      </c>
      <c r="I73" s="130" t="str">
        <f t="shared" si="10"/>
        <v>22</v>
      </c>
      <c r="J73" s="119">
        <v>22</v>
      </c>
      <c r="K73" s="119" t="s">
        <v>18233</v>
      </c>
      <c r="L73" s="119" t="s">
        <v>1389</v>
      </c>
      <c r="M73" s="119" t="s">
        <v>18232</v>
      </c>
      <c r="N73" s="119" t="s">
        <v>18231</v>
      </c>
      <c r="O73" s="119" t="s">
        <v>18230</v>
      </c>
      <c r="P73" s="119" t="s">
        <v>18229</v>
      </c>
      <c r="Q73" s="120"/>
      <c r="R73" s="419">
        <f t="shared" si="5"/>
        <v>1</v>
      </c>
      <c r="S73" s="120"/>
      <c r="T73" s="120"/>
      <c r="U73" s="118" t="s">
        <v>18228</v>
      </c>
    </row>
    <row r="74" spans="1:21" ht="86.4">
      <c r="A74" s="150" t="str">
        <f t="shared" si="6"/>
        <v>á en la rendición de cuentas.</v>
      </c>
      <c r="B74" s="150" t="str">
        <f t="shared" si="7"/>
        <v>70TRANSPA</v>
      </c>
      <c r="C74" s="150" t="str">
        <f t="shared" si="8"/>
        <v>AYTRANSPAO7022</v>
      </c>
      <c r="D74" s="150" t="s">
        <v>1389</v>
      </c>
      <c r="E74" s="150" t="s">
        <v>7878</v>
      </c>
      <c r="F74" s="144" t="s">
        <v>18091</v>
      </c>
      <c r="G74" s="130" t="str">
        <f t="shared" si="9"/>
        <v>O70</v>
      </c>
      <c r="H74" s="119">
        <v>70</v>
      </c>
      <c r="I74" s="130" t="str">
        <f t="shared" si="10"/>
        <v>22</v>
      </c>
      <c r="J74" s="119">
        <v>22</v>
      </c>
      <c r="K74" s="119" t="s">
        <v>18227</v>
      </c>
      <c r="L74" s="119" t="s">
        <v>543</v>
      </c>
      <c r="M74" s="119" t="s">
        <v>18226</v>
      </c>
      <c r="N74" s="119" t="s">
        <v>18225</v>
      </c>
      <c r="O74" s="119" t="s">
        <v>18224</v>
      </c>
      <c r="P74" s="119" t="s">
        <v>18223</v>
      </c>
      <c r="Q74" s="120"/>
      <c r="R74" s="419">
        <f t="shared" si="5"/>
        <v>2</v>
      </c>
      <c r="S74" s="120"/>
      <c r="T74" s="120"/>
      <c r="U74" s="118" t="s">
        <v>18222</v>
      </c>
    </row>
    <row r="75" spans="1:21" ht="72">
      <c r="A75" s="150" t="str">
        <f t="shared" si="6"/>
        <v>y claridad de la información.</v>
      </c>
      <c r="B75" s="150" t="str">
        <f t="shared" si="7"/>
        <v>71TRANSPA</v>
      </c>
      <c r="C75" s="150" t="str">
        <f t="shared" si="8"/>
        <v>AYTRANSPAO7122</v>
      </c>
      <c r="D75" s="150" t="s">
        <v>1389</v>
      </c>
      <c r="E75" s="150" t="s">
        <v>7878</v>
      </c>
      <c r="F75" s="144" t="s">
        <v>18091</v>
      </c>
      <c r="G75" s="130" t="str">
        <f t="shared" si="9"/>
        <v>O71</v>
      </c>
      <c r="H75" s="119">
        <v>71</v>
      </c>
      <c r="I75" s="130" t="str">
        <f t="shared" si="10"/>
        <v>22</v>
      </c>
      <c r="J75" s="119">
        <v>22</v>
      </c>
      <c r="K75" s="119" t="s">
        <v>18221</v>
      </c>
      <c r="L75" s="119" t="s">
        <v>1389</v>
      </c>
      <c r="M75" s="119" t="s">
        <v>18220</v>
      </c>
      <c r="N75" s="119" t="s">
        <v>18219</v>
      </c>
      <c r="O75" s="119" t="s">
        <v>18218</v>
      </c>
      <c r="P75" s="119" t="s">
        <v>18217</v>
      </c>
      <c r="Q75" s="120"/>
      <c r="R75" s="419">
        <f t="shared" si="5"/>
        <v>1</v>
      </c>
      <c r="S75" s="120"/>
      <c r="T75" s="120"/>
      <c r="U75" s="118" t="s">
        <v>18216</v>
      </c>
    </row>
    <row r="76" spans="1:21" ht="86.4">
      <c r="A76" s="150" t="str">
        <f t="shared" si="6"/>
        <v>ilidad de los datos públicos.</v>
      </c>
      <c r="B76" s="150" t="str">
        <f t="shared" si="7"/>
        <v>72TRANSPA</v>
      </c>
      <c r="C76" s="150" t="str">
        <f t="shared" si="8"/>
        <v>AYTRANSPAO7222</v>
      </c>
      <c r="D76" s="150" t="s">
        <v>1389</v>
      </c>
      <c r="E76" s="150" t="s">
        <v>7878</v>
      </c>
      <c r="F76" s="144" t="s">
        <v>18091</v>
      </c>
      <c r="G76" s="130" t="str">
        <f t="shared" si="9"/>
        <v>O72</v>
      </c>
      <c r="H76" s="119">
        <v>72</v>
      </c>
      <c r="I76" s="130" t="str">
        <f t="shared" si="10"/>
        <v>22</v>
      </c>
      <c r="J76" s="119">
        <v>22</v>
      </c>
      <c r="K76" s="119" t="s">
        <v>18215</v>
      </c>
      <c r="L76" s="119" t="s">
        <v>544</v>
      </c>
      <c r="M76" s="119" t="s">
        <v>18214</v>
      </c>
      <c r="N76" s="119" t="s">
        <v>18213</v>
      </c>
      <c r="O76" s="119" t="s">
        <v>18212</v>
      </c>
      <c r="P76" s="119" t="s">
        <v>18211</v>
      </c>
      <c r="Q76" s="120"/>
      <c r="R76" s="419">
        <f t="shared" si="5"/>
        <v>3</v>
      </c>
      <c r="S76" s="120"/>
      <c r="T76" s="120"/>
      <c r="U76" s="118" t="s">
        <v>18210</v>
      </c>
    </row>
    <row r="77" spans="1:21" ht="86.4">
      <c r="A77" s="150" t="str">
        <f t="shared" si="6"/>
        <v>eso a la información pública.</v>
      </c>
      <c r="B77" s="150" t="str">
        <f t="shared" si="7"/>
        <v>73TRANSPA</v>
      </c>
      <c r="C77" s="150" t="str">
        <f t="shared" si="8"/>
        <v>AYTRANSPAO7322</v>
      </c>
      <c r="D77" s="150" t="s">
        <v>1389</v>
      </c>
      <c r="E77" s="150" t="s">
        <v>7878</v>
      </c>
      <c r="F77" s="144" t="s">
        <v>18091</v>
      </c>
      <c r="G77" s="130" t="str">
        <f t="shared" si="9"/>
        <v>O73</v>
      </c>
      <c r="H77" s="119">
        <v>73</v>
      </c>
      <c r="I77" s="130" t="str">
        <f t="shared" si="10"/>
        <v>22</v>
      </c>
      <c r="J77" s="119">
        <v>22</v>
      </c>
      <c r="K77" s="119" t="s">
        <v>18209</v>
      </c>
      <c r="L77" s="119" t="s">
        <v>543</v>
      </c>
      <c r="M77" s="119" t="s">
        <v>18208</v>
      </c>
      <c r="N77" s="119" t="s">
        <v>18207</v>
      </c>
      <c r="O77" s="119" t="s">
        <v>18206</v>
      </c>
      <c r="P77" s="119" t="s">
        <v>18205</v>
      </c>
      <c r="Q77" s="120"/>
      <c r="R77" s="419">
        <f t="shared" si="5"/>
        <v>2</v>
      </c>
      <c r="S77" s="120"/>
      <c r="T77" s="120"/>
      <c r="U77" s="118" t="s">
        <v>18204</v>
      </c>
    </row>
    <row r="78" spans="1:21" ht="86.4">
      <c r="A78" s="150" t="str">
        <f t="shared" si="6"/>
        <v xml:space="preserve"> que las haría transparentes.</v>
      </c>
      <c r="B78" s="150" t="str">
        <f t="shared" si="7"/>
        <v>74TRANSPA</v>
      </c>
      <c r="C78" s="150" t="str">
        <f t="shared" si="8"/>
        <v>AYTRANSPAO7422</v>
      </c>
      <c r="D78" s="150" t="s">
        <v>1389</v>
      </c>
      <c r="E78" s="150" t="s">
        <v>7878</v>
      </c>
      <c r="F78" s="144" t="s">
        <v>18091</v>
      </c>
      <c r="G78" s="130" t="str">
        <f t="shared" si="9"/>
        <v>O74</v>
      </c>
      <c r="H78" s="119">
        <v>74</v>
      </c>
      <c r="I78" s="130" t="str">
        <f t="shared" si="10"/>
        <v>22</v>
      </c>
      <c r="J78" s="119">
        <v>22</v>
      </c>
      <c r="K78" s="119" t="s">
        <v>18203</v>
      </c>
      <c r="L78" s="119" t="s">
        <v>1388</v>
      </c>
      <c r="M78" s="119" t="s">
        <v>18202</v>
      </c>
      <c r="N78" s="119" t="s">
        <v>18201</v>
      </c>
      <c r="O78" s="119" t="s">
        <v>18200</v>
      </c>
      <c r="P78" s="119" t="s">
        <v>18199</v>
      </c>
      <c r="Q78" s="120"/>
      <c r="R78" s="419">
        <f t="shared" si="5"/>
        <v>4</v>
      </c>
      <c r="S78" s="120"/>
      <c r="T78" s="120"/>
      <c r="U78" s="118" t="s">
        <v>18198</v>
      </c>
    </row>
    <row r="79" spans="1:21" ht="86.4">
      <c r="A79" s="150" t="str">
        <f t="shared" si="6"/>
        <v>sencial del Gobierno Abierto.</v>
      </c>
      <c r="B79" s="150" t="str">
        <f t="shared" si="7"/>
        <v>75TRANSPA</v>
      </c>
      <c r="C79" s="150" t="str">
        <f t="shared" si="8"/>
        <v>AYTRANSPAO7522</v>
      </c>
      <c r="D79" s="150" t="s">
        <v>1389</v>
      </c>
      <c r="E79" s="150" t="s">
        <v>7878</v>
      </c>
      <c r="F79" s="144" t="s">
        <v>18091</v>
      </c>
      <c r="G79" s="130" t="str">
        <f t="shared" si="9"/>
        <v>O75</v>
      </c>
      <c r="H79" s="119">
        <v>75</v>
      </c>
      <c r="I79" s="130" t="str">
        <f t="shared" si="10"/>
        <v>22</v>
      </c>
      <c r="J79" s="119">
        <v>22</v>
      </c>
      <c r="K79" s="119" t="s">
        <v>18197</v>
      </c>
      <c r="L79" s="119" t="s">
        <v>1388</v>
      </c>
      <c r="M79" s="119" t="s">
        <v>5859</v>
      </c>
      <c r="N79" s="119" t="s">
        <v>18196</v>
      </c>
      <c r="O79" s="119" t="s">
        <v>18195</v>
      </c>
      <c r="P79" s="119" t="s">
        <v>18194</v>
      </c>
      <c r="Q79" s="120"/>
      <c r="R79" s="419">
        <f t="shared" si="5"/>
        <v>4</v>
      </c>
      <c r="S79" s="120"/>
      <c r="T79" s="120"/>
      <c r="U79" s="118" t="s">
        <v>18193</v>
      </c>
    </row>
    <row r="80" spans="1:21" ht="86.4">
      <c r="A80" s="150" t="str">
        <f t="shared" si="6"/>
        <v>la transparencia en sí misma.</v>
      </c>
      <c r="B80" s="150" t="str">
        <f t="shared" si="7"/>
        <v>76TRANSPA</v>
      </c>
      <c r="C80" s="150" t="str">
        <f t="shared" si="8"/>
        <v>AYTRANSPAO7622</v>
      </c>
      <c r="D80" s="150" t="s">
        <v>1389</v>
      </c>
      <c r="E80" s="150" t="s">
        <v>7878</v>
      </c>
      <c r="F80" s="144" t="s">
        <v>18091</v>
      </c>
      <c r="G80" s="130" t="str">
        <f t="shared" si="9"/>
        <v>O76</v>
      </c>
      <c r="H80" s="119">
        <v>76</v>
      </c>
      <c r="I80" s="130" t="str">
        <f t="shared" si="10"/>
        <v>22</v>
      </c>
      <c r="J80" s="119">
        <v>22</v>
      </c>
      <c r="K80" s="119" t="s">
        <v>18192</v>
      </c>
      <c r="L80" s="119" t="s">
        <v>543</v>
      </c>
      <c r="M80" s="119" t="s">
        <v>18191</v>
      </c>
      <c r="N80" s="119" t="s">
        <v>18190</v>
      </c>
      <c r="O80" s="119" t="s">
        <v>18189</v>
      </c>
      <c r="P80" s="119" t="s">
        <v>18188</v>
      </c>
      <c r="Q80" s="120"/>
      <c r="R80" s="419">
        <f t="shared" si="5"/>
        <v>2</v>
      </c>
      <c r="S80" s="120"/>
      <c r="T80" s="120"/>
      <c r="U80" s="118" t="s">
        <v>18187</v>
      </c>
    </row>
    <row r="81" spans="1:21" ht="86.4">
      <c r="A81" s="150" t="str">
        <f t="shared" si="6"/>
        <v>pilares del Gobierno Abierto.</v>
      </c>
      <c r="B81" s="150" t="str">
        <f t="shared" si="7"/>
        <v>77TRANSPA</v>
      </c>
      <c r="C81" s="150" t="str">
        <f t="shared" si="8"/>
        <v>AYTRANSPAO7722</v>
      </c>
      <c r="D81" s="150" t="s">
        <v>1389</v>
      </c>
      <c r="E81" s="150" t="s">
        <v>7878</v>
      </c>
      <c r="F81" s="144" t="s">
        <v>18091</v>
      </c>
      <c r="G81" s="130" t="str">
        <f t="shared" si="9"/>
        <v>O77</v>
      </c>
      <c r="H81" s="119">
        <v>77</v>
      </c>
      <c r="I81" s="130" t="str">
        <f t="shared" si="10"/>
        <v>22</v>
      </c>
      <c r="J81" s="119">
        <v>22</v>
      </c>
      <c r="K81" s="119" t="s">
        <v>18186</v>
      </c>
      <c r="L81" s="119" t="s">
        <v>544</v>
      </c>
      <c r="M81" s="119" t="s">
        <v>18185</v>
      </c>
      <c r="N81" s="119" t="s">
        <v>18184</v>
      </c>
      <c r="O81" s="119" t="s">
        <v>18183</v>
      </c>
      <c r="P81" s="119" t="s">
        <v>18182</v>
      </c>
      <c r="Q81" s="120"/>
      <c r="R81" s="419">
        <f t="shared" si="5"/>
        <v>3</v>
      </c>
      <c r="S81" s="120"/>
      <c r="T81" s="120"/>
      <c r="U81" s="118" t="s">
        <v>18181</v>
      </c>
    </row>
    <row r="82" spans="1:21" ht="86.4">
      <c r="A82" s="150" t="str">
        <f t="shared" si="6"/>
        <v>las áreas de gestión pública.</v>
      </c>
      <c r="B82" s="150" t="str">
        <f t="shared" si="7"/>
        <v>78TRANSPA</v>
      </c>
      <c r="C82" s="150" t="str">
        <f t="shared" si="8"/>
        <v>AYTRANSPAO7822</v>
      </c>
      <c r="D82" s="150" t="s">
        <v>1389</v>
      </c>
      <c r="E82" s="150" t="s">
        <v>7878</v>
      </c>
      <c r="F82" s="144" t="s">
        <v>18091</v>
      </c>
      <c r="G82" s="130" t="str">
        <f t="shared" si="9"/>
        <v>O78</v>
      </c>
      <c r="H82" s="119">
        <v>78</v>
      </c>
      <c r="I82" s="130" t="str">
        <f t="shared" si="10"/>
        <v>22</v>
      </c>
      <c r="J82" s="119">
        <v>22</v>
      </c>
      <c r="K82" s="119" t="s">
        <v>18180</v>
      </c>
      <c r="L82" s="119" t="s">
        <v>543</v>
      </c>
      <c r="M82" s="119" t="s">
        <v>18179</v>
      </c>
      <c r="N82" s="119" t="s">
        <v>18178</v>
      </c>
      <c r="O82" s="119" t="s">
        <v>18177</v>
      </c>
      <c r="P82" s="119" t="s">
        <v>18176</v>
      </c>
      <c r="Q82" s="120"/>
      <c r="R82" s="419">
        <f t="shared" si="5"/>
        <v>2</v>
      </c>
      <c r="S82" s="120"/>
      <c r="T82" s="120"/>
      <c r="U82" s="118" t="s">
        <v>18175</v>
      </c>
    </row>
    <row r="83" spans="1:21" ht="86.4">
      <c r="A83" s="150" t="str">
        <f t="shared" si="6"/>
        <v>e la participación ciudadana.</v>
      </c>
      <c r="B83" s="150" t="str">
        <f t="shared" si="7"/>
        <v>79TRANSPA</v>
      </c>
      <c r="C83" s="150" t="str">
        <f t="shared" si="8"/>
        <v>AYTRANSPAO7922</v>
      </c>
      <c r="D83" s="150" t="s">
        <v>1389</v>
      </c>
      <c r="E83" s="150" t="s">
        <v>7878</v>
      </c>
      <c r="F83" s="144" t="s">
        <v>18091</v>
      </c>
      <c r="G83" s="130" t="str">
        <f t="shared" si="9"/>
        <v>O79</v>
      </c>
      <c r="H83" s="119">
        <v>79</v>
      </c>
      <c r="I83" s="130" t="str">
        <f t="shared" si="10"/>
        <v>22</v>
      </c>
      <c r="J83" s="119">
        <v>22</v>
      </c>
      <c r="K83" s="119" t="s">
        <v>18174</v>
      </c>
      <c r="L83" s="119" t="s">
        <v>1389</v>
      </c>
      <c r="M83" s="119" t="s">
        <v>18173</v>
      </c>
      <c r="N83" s="119" t="s">
        <v>18172</v>
      </c>
      <c r="O83" s="119" t="s">
        <v>18262</v>
      </c>
      <c r="P83" s="119" t="s">
        <v>18261</v>
      </c>
      <c r="Q83" s="120"/>
      <c r="R83" s="419">
        <f t="shared" si="5"/>
        <v>1</v>
      </c>
      <c r="S83" s="120"/>
      <c r="T83" s="120"/>
      <c r="U83" s="118" t="s">
        <v>18169</v>
      </c>
    </row>
    <row r="84" spans="1:21" ht="86.4">
      <c r="A84" s="150" t="str">
        <f t="shared" si="6"/>
        <v>e es la rendición de cuentas.</v>
      </c>
      <c r="B84" s="10" t="str">
        <f t="shared" si="7"/>
        <v>80TRANSPA</v>
      </c>
      <c r="C84" s="10" t="str">
        <f t="shared" si="8"/>
        <v>AYTRANSPAO8022</v>
      </c>
      <c r="D84" s="10" t="s">
        <v>1389</v>
      </c>
      <c r="E84" s="10" t="s">
        <v>7878</v>
      </c>
      <c r="F84" s="19" t="s">
        <v>18091</v>
      </c>
      <c r="G84" s="11" t="str">
        <f t="shared" si="9"/>
        <v>O80</v>
      </c>
      <c r="H84" s="12">
        <v>80</v>
      </c>
      <c r="I84" s="11" t="str">
        <f t="shared" si="10"/>
        <v>22</v>
      </c>
      <c r="J84" s="12">
        <v>22</v>
      </c>
      <c r="K84" s="12" t="s">
        <v>18168</v>
      </c>
      <c r="L84" s="12" t="s">
        <v>543</v>
      </c>
      <c r="M84" s="12" t="s">
        <v>18260</v>
      </c>
      <c r="N84" s="12" t="s">
        <v>18166</v>
      </c>
      <c r="O84" s="12" t="s">
        <v>18259</v>
      </c>
      <c r="P84" s="12" t="s">
        <v>18258</v>
      </c>
      <c r="Q84" s="8"/>
      <c r="R84" s="307">
        <f t="shared" si="5"/>
        <v>2</v>
      </c>
      <c r="S84" s="8"/>
      <c r="T84" s="8"/>
      <c r="U84" s="6" t="s">
        <v>18163</v>
      </c>
    </row>
    <row r="85" spans="1:21" ht="86.4">
      <c r="A85" s="150" t="str">
        <f t="shared" si="6"/>
        <v>n para que se pueda realizar.</v>
      </c>
      <c r="B85" s="10" t="str">
        <f t="shared" si="7"/>
        <v>81TRANSPA</v>
      </c>
      <c r="C85" s="10" t="str">
        <f t="shared" si="8"/>
        <v>AYTRANSPAO8122</v>
      </c>
      <c r="D85" s="10" t="s">
        <v>1389</v>
      </c>
      <c r="E85" s="10" t="s">
        <v>7878</v>
      </c>
      <c r="F85" s="19" t="s">
        <v>18091</v>
      </c>
      <c r="G85" s="11" t="str">
        <f t="shared" si="9"/>
        <v>O81</v>
      </c>
      <c r="H85" s="12">
        <v>81</v>
      </c>
      <c r="I85" s="11" t="str">
        <f t="shared" si="10"/>
        <v>22</v>
      </c>
      <c r="J85" s="12">
        <v>22</v>
      </c>
      <c r="K85" s="12" t="s">
        <v>18162</v>
      </c>
      <c r="L85" s="12" t="s">
        <v>544</v>
      </c>
      <c r="M85" s="12" t="s">
        <v>18257</v>
      </c>
      <c r="N85" s="12" t="s">
        <v>18256</v>
      </c>
      <c r="O85" s="12" t="s">
        <v>18159</v>
      </c>
      <c r="P85" s="12" t="s">
        <v>18255</v>
      </c>
      <c r="Q85" s="8"/>
      <c r="R85" s="307">
        <f t="shared" si="5"/>
        <v>3</v>
      </c>
      <c r="S85" s="8"/>
      <c r="T85" s="8"/>
      <c r="U85" s="6" t="s">
        <v>18157</v>
      </c>
    </row>
    <row r="86" spans="1:21" ht="57.6">
      <c r="A86" s="150" t="str">
        <f t="shared" si="6"/>
        <v xml:space="preserve"> que incluye la justificación</v>
      </c>
      <c r="B86" s="10" t="str">
        <f t="shared" si="7"/>
        <v>82TRANSPA</v>
      </c>
      <c r="C86" s="10" t="str">
        <f t="shared" si="8"/>
        <v>AYTRANSPAO8222</v>
      </c>
      <c r="D86" s="10" t="s">
        <v>1389</v>
      </c>
      <c r="E86" s="10" t="s">
        <v>7878</v>
      </c>
      <c r="F86" s="19" t="s">
        <v>18091</v>
      </c>
      <c r="G86" s="11" t="str">
        <f t="shared" si="9"/>
        <v>O82</v>
      </c>
      <c r="H86" s="12">
        <v>82</v>
      </c>
      <c r="I86" s="11" t="str">
        <f t="shared" si="10"/>
        <v>22</v>
      </c>
      <c r="J86" s="12">
        <v>22</v>
      </c>
      <c r="K86" s="12" t="s">
        <v>18156</v>
      </c>
      <c r="L86" s="12" t="s">
        <v>543</v>
      </c>
      <c r="M86" s="12" t="s">
        <v>18254</v>
      </c>
      <c r="N86" s="12" t="s">
        <v>18154</v>
      </c>
      <c r="O86" s="12" t="s">
        <v>18253</v>
      </c>
      <c r="P86" s="12" t="s">
        <v>18199</v>
      </c>
      <c r="Q86" s="8"/>
      <c r="R86" s="307">
        <f t="shared" si="5"/>
        <v>2</v>
      </c>
      <c r="S86" s="8"/>
      <c r="T86" s="8"/>
      <c r="U86" s="6" t="s">
        <v>18252</v>
      </c>
    </row>
    <row r="87" spans="1:21" ht="86.4">
      <c r="A87" s="150" t="str">
        <f t="shared" si="6"/>
        <v>mo la ventaja más importante.</v>
      </c>
      <c r="B87" s="10" t="str">
        <f t="shared" si="7"/>
        <v>83TRANSPA</v>
      </c>
      <c r="C87" s="10" t="str">
        <f t="shared" si="8"/>
        <v>AYTRANSPAO8322</v>
      </c>
      <c r="D87" s="10" t="s">
        <v>1389</v>
      </c>
      <c r="E87" s="10" t="s">
        <v>7878</v>
      </c>
      <c r="F87" s="19" t="s">
        <v>18091</v>
      </c>
      <c r="G87" s="11" t="str">
        <f t="shared" si="9"/>
        <v>O83</v>
      </c>
      <c r="H87" s="12">
        <v>83</v>
      </c>
      <c r="I87" s="11" t="str">
        <f t="shared" si="10"/>
        <v>22</v>
      </c>
      <c r="J87" s="12">
        <v>22</v>
      </c>
      <c r="K87" s="12" t="s">
        <v>18251</v>
      </c>
      <c r="L87" s="12" t="s">
        <v>1389</v>
      </c>
      <c r="M87" s="12" t="s">
        <v>18250</v>
      </c>
      <c r="N87" s="12" t="s">
        <v>18249</v>
      </c>
      <c r="O87" s="12" t="s">
        <v>18248</v>
      </c>
      <c r="P87" s="12" t="s">
        <v>18247</v>
      </c>
      <c r="Q87" s="8"/>
      <c r="R87" s="307">
        <f t="shared" si="5"/>
        <v>1</v>
      </c>
      <c r="S87" s="8"/>
      <c r="T87" s="8"/>
      <c r="U87" s="6" t="s">
        <v>18246</v>
      </c>
    </row>
    <row r="88" spans="1:21" ht="100.8">
      <c r="A88" s="150" t="str">
        <f t="shared" si="6"/>
        <v>cumplimiento de la normativa.</v>
      </c>
      <c r="B88" s="10" t="str">
        <f t="shared" si="7"/>
        <v>84TRANSPA</v>
      </c>
      <c r="C88" s="10" t="str">
        <f t="shared" si="8"/>
        <v>AYTRANSPAO8422</v>
      </c>
      <c r="D88" s="10" t="s">
        <v>1389</v>
      </c>
      <c r="E88" s="10" t="s">
        <v>7878</v>
      </c>
      <c r="F88" s="19" t="s">
        <v>18091</v>
      </c>
      <c r="G88" s="11" t="str">
        <f t="shared" si="9"/>
        <v>O84</v>
      </c>
      <c r="H88" s="12">
        <v>84</v>
      </c>
      <c r="I88" s="11" t="str">
        <f t="shared" si="10"/>
        <v>22</v>
      </c>
      <c r="J88" s="12">
        <v>22</v>
      </c>
      <c r="K88" s="12" t="s">
        <v>18245</v>
      </c>
      <c r="L88" s="12" t="s">
        <v>543</v>
      </c>
      <c r="M88" s="12" t="s">
        <v>18244</v>
      </c>
      <c r="N88" s="12" t="s">
        <v>18243</v>
      </c>
      <c r="O88" s="12" t="s">
        <v>18242</v>
      </c>
      <c r="P88" s="12" t="s">
        <v>18241</v>
      </c>
      <c r="Q88" s="8"/>
      <c r="R88" s="307">
        <f t="shared" si="5"/>
        <v>2</v>
      </c>
      <c r="S88" s="8"/>
      <c r="T88" s="8"/>
      <c r="U88" s="6" t="s">
        <v>18240</v>
      </c>
    </row>
    <row r="89" spans="1:21" ht="86.4">
      <c r="A89" s="150" t="str">
        <f t="shared" si="6"/>
        <v>álida para limitar el acceso.</v>
      </c>
      <c r="B89" s="10" t="str">
        <f t="shared" si="7"/>
        <v>85TRANSPA</v>
      </c>
      <c r="C89" s="10" t="str">
        <f t="shared" si="8"/>
        <v>AYTRANSPAO8522</v>
      </c>
      <c r="D89" s="10" t="s">
        <v>1389</v>
      </c>
      <c r="E89" s="10" t="s">
        <v>7878</v>
      </c>
      <c r="F89" s="19" t="s">
        <v>18091</v>
      </c>
      <c r="G89" s="11" t="str">
        <f t="shared" si="9"/>
        <v>O85</v>
      </c>
      <c r="H89" s="12">
        <v>85</v>
      </c>
      <c r="I89" s="11" t="str">
        <f t="shared" si="10"/>
        <v>22</v>
      </c>
      <c r="J89" s="12">
        <v>22</v>
      </c>
      <c r="K89" s="12" t="s">
        <v>18239</v>
      </c>
      <c r="L89" s="12" t="s">
        <v>544</v>
      </c>
      <c r="M89" s="12" t="s">
        <v>18238</v>
      </c>
      <c r="N89" s="12" t="s">
        <v>18237</v>
      </c>
      <c r="O89" s="12" t="s">
        <v>18236</v>
      </c>
      <c r="P89" s="12" t="s">
        <v>18235</v>
      </c>
      <c r="Q89" s="8"/>
      <c r="R89" s="307">
        <f t="shared" si="5"/>
        <v>3</v>
      </c>
      <c r="S89" s="8"/>
      <c r="T89" s="8"/>
      <c r="U89" s="6" t="s">
        <v>18234</v>
      </c>
    </row>
    <row r="90" spans="1:21" ht="86.4">
      <c r="A90" s="150" t="str">
        <f t="shared" si="6"/>
        <v>roceso participativo abierto.</v>
      </c>
      <c r="B90" s="10" t="str">
        <f t="shared" si="7"/>
        <v>86TRANSPA</v>
      </c>
      <c r="C90" s="10" t="str">
        <f t="shared" si="8"/>
        <v>AYTRANSPAO8622</v>
      </c>
      <c r="D90" s="10" t="s">
        <v>1389</v>
      </c>
      <c r="E90" s="10" t="s">
        <v>7878</v>
      </c>
      <c r="F90" s="19" t="s">
        <v>18091</v>
      </c>
      <c r="G90" s="11" t="str">
        <f t="shared" si="9"/>
        <v>O86</v>
      </c>
      <c r="H90" s="12">
        <v>86</v>
      </c>
      <c r="I90" s="11" t="str">
        <f t="shared" si="10"/>
        <v>22</v>
      </c>
      <c r="J90" s="12">
        <v>22</v>
      </c>
      <c r="K90" s="12" t="s">
        <v>18233</v>
      </c>
      <c r="L90" s="12" t="s">
        <v>1389</v>
      </c>
      <c r="M90" s="12" t="s">
        <v>18232</v>
      </c>
      <c r="N90" s="12" t="s">
        <v>18231</v>
      </c>
      <c r="O90" s="12" t="s">
        <v>18230</v>
      </c>
      <c r="P90" s="12" t="s">
        <v>18229</v>
      </c>
      <c r="Q90" s="8"/>
      <c r="R90" s="307">
        <f t="shared" si="5"/>
        <v>1</v>
      </c>
      <c r="S90" s="8"/>
      <c r="T90" s="8"/>
      <c r="U90" s="6" t="s">
        <v>18228</v>
      </c>
    </row>
    <row r="91" spans="1:21" ht="86.4">
      <c r="A91" s="150" t="str">
        <f t="shared" si="6"/>
        <v>á en la rendición de cuentas.</v>
      </c>
      <c r="B91" s="10" t="str">
        <f t="shared" si="7"/>
        <v>87TRANSPA</v>
      </c>
      <c r="C91" s="10" t="str">
        <f t="shared" si="8"/>
        <v>AYTRANSPAO8722</v>
      </c>
      <c r="D91" s="10" t="s">
        <v>1389</v>
      </c>
      <c r="E91" s="10" t="s">
        <v>7878</v>
      </c>
      <c r="F91" s="19" t="s">
        <v>18091</v>
      </c>
      <c r="G91" s="11" t="str">
        <f t="shared" si="9"/>
        <v>O87</v>
      </c>
      <c r="H91" s="12">
        <v>87</v>
      </c>
      <c r="I91" s="11" t="str">
        <f t="shared" si="10"/>
        <v>22</v>
      </c>
      <c r="J91" s="12">
        <v>22</v>
      </c>
      <c r="K91" s="12" t="s">
        <v>18227</v>
      </c>
      <c r="L91" s="12" t="s">
        <v>543</v>
      </c>
      <c r="M91" s="12" t="s">
        <v>18226</v>
      </c>
      <c r="N91" s="12" t="s">
        <v>18225</v>
      </c>
      <c r="O91" s="12" t="s">
        <v>18224</v>
      </c>
      <c r="P91" s="12" t="s">
        <v>18223</v>
      </c>
      <c r="Q91" s="8"/>
      <c r="R91" s="307">
        <f t="shared" ref="R91:R122" si="11">IF(L91="A",1,IF(L91="B",2,IF(L91="C",3,4)))</f>
        <v>2</v>
      </c>
      <c r="S91" s="8"/>
      <c r="T91" s="8"/>
      <c r="U91" s="6" t="s">
        <v>18222</v>
      </c>
    </row>
    <row r="92" spans="1:21" ht="72">
      <c r="A92" s="150" t="str">
        <f t="shared" si="6"/>
        <v>y claridad de la información.</v>
      </c>
      <c r="B92" s="10" t="str">
        <f t="shared" si="7"/>
        <v>88TRANSPA</v>
      </c>
      <c r="C92" s="10" t="str">
        <f t="shared" si="8"/>
        <v>AYTRANSPAO8822</v>
      </c>
      <c r="D92" s="10" t="s">
        <v>1389</v>
      </c>
      <c r="E92" s="10" t="s">
        <v>7878</v>
      </c>
      <c r="F92" s="19" t="s">
        <v>18091</v>
      </c>
      <c r="G92" s="11" t="str">
        <f t="shared" si="9"/>
        <v>O88</v>
      </c>
      <c r="H92" s="12">
        <v>88</v>
      </c>
      <c r="I92" s="11" t="str">
        <f t="shared" si="10"/>
        <v>22</v>
      </c>
      <c r="J92" s="12">
        <v>22</v>
      </c>
      <c r="K92" s="12" t="s">
        <v>18221</v>
      </c>
      <c r="L92" s="12" t="s">
        <v>1389</v>
      </c>
      <c r="M92" s="12" t="s">
        <v>18220</v>
      </c>
      <c r="N92" s="12" t="s">
        <v>18219</v>
      </c>
      <c r="O92" s="12" t="s">
        <v>18218</v>
      </c>
      <c r="P92" s="12" t="s">
        <v>18217</v>
      </c>
      <c r="Q92" s="8"/>
      <c r="R92" s="307">
        <f t="shared" si="11"/>
        <v>1</v>
      </c>
      <c r="S92" s="8"/>
      <c r="T92" s="8"/>
      <c r="U92" s="6" t="s">
        <v>18216</v>
      </c>
    </row>
    <row r="93" spans="1:21" ht="86.4">
      <c r="A93" s="150" t="str">
        <f t="shared" si="6"/>
        <v>ilidad de los datos públicos.</v>
      </c>
      <c r="B93" s="10" t="str">
        <f t="shared" si="7"/>
        <v>89TRANSPA</v>
      </c>
      <c r="C93" s="10" t="str">
        <f t="shared" si="8"/>
        <v>AYTRANSPAO8922</v>
      </c>
      <c r="D93" s="10" t="s">
        <v>1389</v>
      </c>
      <c r="E93" s="10" t="s">
        <v>7878</v>
      </c>
      <c r="F93" s="19" t="s">
        <v>18091</v>
      </c>
      <c r="G93" s="11" t="str">
        <f t="shared" si="9"/>
        <v>O89</v>
      </c>
      <c r="H93" s="12">
        <v>89</v>
      </c>
      <c r="I93" s="11" t="str">
        <f t="shared" si="10"/>
        <v>22</v>
      </c>
      <c r="J93" s="12">
        <v>22</v>
      </c>
      <c r="K93" s="12" t="s">
        <v>18215</v>
      </c>
      <c r="L93" s="12" t="s">
        <v>544</v>
      </c>
      <c r="M93" s="12" t="s">
        <v>18214</v>
      </c>
      <c r="N93" s="12" t="s">
        <v>18213</v>
      </c>
      <c r="O93" s="12" t="s">
        <v>18212</v>
      </c>
      <c r="P93" s="12" t="s">
        <v>18211</v>
      </c>
      <c r="Q93" s="8"/>
      <c r="R93" s="307">
        <f t="shared" si="11"/>
        <v>3</v>
      </c>
      <c r="S93" s="8"/>
      <c r="T93" s="8"/>
      <c r="U93" s="6" t="s">
        <v>18210</v>
      </c>
    </row>
    <row r="94" spans="1:21" ht="86.4">
      <c r="A94" s="150" t="str">
        <f t="shared" si="6"/>
        <v>eso a la información pública.</v>
      </c>
      <c r="B94" s="10" t="str">
        <f t="shared" si="7"/>
        <v>90TRANSPA</v>
      </c>
      <c r="C94" s="10" t="str">
        <f t="shared" si="8"/>
        <v>AYTRANSPAO9022</v>
      </c>
      <c r="D94" s="10" t="s">
        <v>1389</v>
      </c>
      <c r="E94" s="10" t="s">
        <v>7878</v>
      </c>
      <c r="F94" s="19" t="s">
        <v>18091</v>
      </c>
      <c r="G94" s="11" t="str">
        <f t="shared" si="9"/>
        <v>O90</v>
      </c>
      <c r="H94" s="12">
        <v>90</v>
      </c>
      <c r="I94" s="11" t="str">
        <f t="shared" si="10"/>
        <v>22</v>
      </c>
      <c r="J94" s="12">
        <v>22</v>
      </c>
      <c r="K94" s="12" t="s">
        <v>18209</v>
      </c>
      <c r="L94" s="12" t="s">
        <v>543</v>
      </c>
      <c r="M94" s="12" t="s">
        <v>18208</v>
      </c>
      <c r="N94" s="12" t="s">
        <v>18207</v>
      </c>
      <c r="O94" s="12" t="s">
        <v>18206</v>
      </c>
      <c r="P94" s="12" t="s">
        <v>18205</v>
      </c>
      <c r="Q94" s="8"/>
      <c r="R94" s="307">
        <f t="shared" si="11"/>
        <v>2</v>
      </c>
      <c r="S94" s="8"/>
      <c r="T94" s="8"/>
      <c r="U94" s="6" t="s">
        <v>18204</v>
      </c>
    </row>
    <row r="95" spans="1:21" ht="86.4">
      <c r="A95" s="150" t="str">
        <f t="shared" si="6"/>
        <v xml:space="preserve"> que las haría transparentes.</v>
      </c>
      <c r="B95" s="10" t="str">
        <f t="shared" si="7"/>
        <v>91TRANSPA</v>
      </c>
      <c r="C95" s="10" t="str">
        <f t="shared" si="8"/>
        <v>AYTRANSPAO9122</v>
      </c>
      <c r="D95" s="10" t="s">
        <v>1389</v>
      </c>
      <c r="E95" s="10" t="s">
        <v>7878</v>
      </c>
      <c r="F95" s="19" t="s">
        <v>18091</v>
      </c>
      <c r="G95" s="11" t="str">
        <f t="shared" si="9"/>
        <v>O91</v>
      </c>
      <c r="H95" s="12">
        <v>91</v>
      </c>
      <c r="I95" s="11" t="str">
        <f t="shared" si="10"/>
        <v>22</v>
      </c>
      <c r="J95" s="12">
        <v>22</v>
      </c>
      <c r="K95" s="12" t="s">
        <v>18203</v>
      </c>
      <c r="L95" s="12" t="s">
        <v>1388</v>
      </c>
      <c r="M95" s="12" t="s">
        <v>18202</v>
      </c>
      <c r="N95" s="12" t="s">
        <v>18201</v>
      </c>
      <c r="O95" s="12" t="s">
        <v>18200</v>
      </c>
      <c r="P95" s="12" t="s">
        <v>18199</v>
      </c>
      <c r="Q95" s="8"/>
      <c r="R95" s="307">
        <f t="shared" si="11"/>
        <v>4</v>
      </c>
      <c r="S95" s="8"/>
      <c r="T95" s="8"/>
      <c r="U95" s="6" t="s">
        <v>18198</v>
      </c>
    </row>
    <row r="96" spans="1:21" ht="86.4">
      <c r="A96" s="150" t="str">
        <f t="shared" si="6"/>
        <v>sencial del Gobierno Abierto.</v>
      </c>
      <c r="B96" s="10" t="str">
        <f t="shared" si="7"/>
        <v>92TRANSPA</v>
      </c>
      <c r="C96" s="10" t="str">
        <f t="shared" si="8"/>
        <v>AYTRANSPAO9222</v>
      </c>
      <c r="D96" s="10" t="s">
        <v>1389</v>
      </c>
      <c r="E96" s="10" t="s">
        <v>7878</v>
      </c>
      <c r="F96" s="19" t="s">
        <v>18091</v>
      </c>
      <c r="G96" s="11" t="str">
        <f t="shared" si="9"/>
        <v>O92</v>
      </c>
      <c r="H96" s="12">
        <v>92</v>
      </c>
      <c r="I96" s="11" t="str">
        <f t="shared" si="10"/>
        <v>22</v>
      </c>
      <c r="J96" s="12">
        <v>22</v>
      </c>
      <c r="K96" s="12" t="s">
        <v>18197</v>
      </c>
      <c r="L96" s="12" t="s">
        <v>1388</v>
      </c>
      <c r="M96" s="12" t="s">
        <v>5859</v>
      </c>
      <c r="N96" s="12" t="s">
        <v>18196</v>
      </c>
      <c r="O96" s="12" t="s">
        <v>18195</v>
      </c>
      <c r="P96" s="12" t="s">
        <v>18194</v>
      </c>
      <c r="Q96" s="8"/>
      <c r="R96" s="307">
        <f t="shared" si="11"/>
        <v>4</v>
      </c>
      <c r="S96" s="8"/>
      <c r="T96" s="8"/>
      <c r="U96" s="6" t="s">
        <v>18193</v>
      </c>
    </row>
    <row r="97" spans="1:21" ht="86.4">
      <c r="A97" s="150" t="str">
        <f t="shared" si="6"/>
        <v>la transparencia en sí misma.</v>
      </c>
      <c r="B97" s="10" t="str">
        <f t="shared" si="7"/>
        <v>93TRANSPA</v>
      </c>
      <c r="C97" s="10" t="str">
        <f t="shared" si="8"/>
        <v>AYTRANSPAO9322</v>
      </c>
      <c r="D97" s="10" t="s">
        <v>1389</v>
      </c>
      <c r="E97" s="10" t="s">
        <v>7878</v>
      </c>
      <c r="F97" s="19" t="s">
        <v>18091</v>
      </c>
      <c r="G97" s="11" t="str">
        <f t="shared" si="9"/>
        <v>O93</v>
      </c>
      <c r="H97" s="12">
        <v>93</v>
      </c>
      <c r="I97" s="11" t="str">
        <f t="shared" si="10"/>
        <v>22</v>
      </c>
      <c r="J97" s="12">
        <v>22</v>
      </c>
      <c r="K97" s="12" t="s">
        <v>18192</v>
      </c>
      <c r="L97" s="12" t="s">
        <v>543</v>
      </c>
      <c r="M97" s="12" t="s">
        <v>18191</v>
      </c>
      <c r="N97" s="12" t="s">
        <v>18190</v>
      </c>
      <c r="O97" s="12" t="s">
        <v>18189</v>
      </c>
      <c r="P97" s="12" t="s">
        <v>18188</v>
      </c>
      <c r="Q97" s="8"/>
      <c r="R97" s="307">
        <f t="shared" si="11"/>
        <v>2</v>
      </c>
      <c r="S97" s="8"/>
      <c r="T97" s="8"/>
      <c r="U97" s="6" t="s">
        <v>18187</v>
      </c>
    </row>
    <row r="98" spans="1:21" ht="86.4">
      <c r="A98" s="150" t="str">
        <f t="shared" si="6"/>
        <v>pilares del Gobierno Abierto.</v>
      </c>
      <c r="B98" s="10" t="str">
        <f t="shared" si="7"/>
        <v>94TRANSPA</v>
      </c>
      <c r="C98" s="10" t="str">
        <f t="shared" si="8"/>
        <v>AYTRANSPAO9422</v>
      </c>
      <c r="D98" s="10" t="s">
        <v>1389</v>
      </c>
      <c r="E98" s="10" t="s">
        <v>7878</v>
      </c>
      <c r="F98" s="19" t="s">
        <v>18091</v>
      </c>
      <c r="G98" s="11" t="str">
        <f t="shared" si="9"/>
        <v>O94</v>
      </c>
      <c r="H98" s="12">
        <v>94</v>
      </c>
      <c r="I98" s="11" t="str">
        <f t="shared" si="10"/>
        <v>22</v>
      </c>
      <c r="J98" s="12">
        <v>22</v>
      </c>
      <c r="K98" s="12" t="s">
        <v>18186</v>
      </c>
      <c r="L98" s="12" t="s">
        <v>544</v>
      </c>
      <c r="M98" s="12" t="s">
        <v>18185</v>
      </c>
      <c r="N98" s="12" t="s">
        <v>18184</v>
      </c>
      <c r="O98" s="12" t="s">
        <v>18183</v>
      </c>
      <c r="P98" s="12" t="s">
        <v>18182</v>
      </c>
      <c r="Q98" s="8"/>
      <c r="R98" s="307">
        <f t="shared" si="11"/>
        <v>3</v>
      </c>
      <c r="S98" s="8"/>
      <c r="T98" s="8"/>
      <c r="U98" s="6" t="s">
        <v>18181</v>
      </c>
    </row>
    <row r="99" spans="1:21" ht="86.4">
      <c r="A99" s="150" t="str">
        <f t="shared" si="6"/>
        <v>las áreas de gestión pública.</v>
      </c>
      <c r="B99" s="10" t="str">
        <f t="shared" si="7"/>
        <v>95TRANSPA</v>
      </c>
      <c r="C99" s="10" t="str">
        <f t="shared" si="8"/>
        <v>AYTRANSPAO9522</v>
      </c>
      <c r="D99" s="10" t="s">
        <v>1389</v>
      </c>
      <c r="E99" s="10" t="s">
        <v>7878</v>
      </c>
      <c r="F99" s="19" t="s">
        <v>18091</v>
      </c>
      <c r="G99" s="11" t="str">
        <f t="shared" si="9"/>
        <v>O95</v>
      </c>
      <c r="H99" s="12">
        <v>95</v>
      </c>
      <c r="I99" s="11" t="str">
        <f t="shared" si="10"/>
        <v>22</v>
      </c>
      <c r="J99" s="12">
        <v>22</v>
      </c>
      <c r="K99" s="12" t="s">
        <v>18180</v>
      </c>
      <c r="L99" s="12" t="s">
        <v>543</v>
      </c>
      <c r="M99" s="12" t="s">
        <v>18179</v>
      </c>
      <c r="N99" s="12" t="s">
        <v>18178</v>
      </c>
      <c r="O99" s="12" t="s">
        <v>18177</v>
      </c>
      <c r="P99" s="12" t="s">
        <v>18176</v>
      </c>
      <c r="Q99" s="8"/>
      <c r="R99" s="307">
        <f t="shared" si="11"/>
        <v>2</v>
      </c>
      <c r="S99" s="8"/>
      <c r="T99" s="8"/>
      <c r="U99" s="6" t="s">
        <v>18175</v>
      </c>
    </row>
    <row r="100" spans="1:21" ht="86.4">
      <c r="A100" s="150" t="str">
        <f t="shared" si="6"/>
        <v>e la participación ciudadana.</v>
      </c>
      <c r="B100" s="10" t="str">
        <f t="shared" si="7"/>
        <v>96TRANSPA</v>
      </c>
      <c r="C100" s="10" t="str">
        <f t="shared" si="8"/>
        <v>AYTRANSPAO9622</v>
      </c>
      <c r="D100" s="10" t="s">
        <v>1389</v>
      </c>
      <c r="E100" s="10" t="s">
        <v>7878</v>
      </c>
      <c r="F100" s="19" t="s">
        <v>18091</v>
      </c>
      <c r="G100" s="11" t="str">
        <f t="shared" si="9"/>
        <v>O96</v>
      </c>
      <c r="H100" s="12">
        <v>96</v>
      </c>
      <c r="I100" s="11" t="str">
        <f t="shared" si="10"/>
        <v>22</v>
      </c>
      <c r="J100" s="12">
        <v>22</v>
      </c>
      <c r="K100" s="12" t="s">
        <v>18174</v>
      </c>
      <c r="L100" s="12" t="s">
        <v>1389</v>
      </c>
      <c r="M100" s="12" t="s">
        <v>18173</v>
      </c>
      <c r="N100" s="12" t="s">
        <v>18172</v>
      </c>
      <c r="O100" s="12" t="s">
        <v>18171</v>
      </c>
      <c r="P100" s="12" t="s">
        <v>18170</v>
      </c>
      <c r="Q100" s="8"/>
      <c r="R100" s="307">
        <f t="shared" si="11"/>
        <v>1</v>
      </c>
      <c r="S100" s="8"/>
      <c r="T100" s="8"/>
      <c r="U100" s="6" t="s">
        <v>18169</v>
      </c>
    </row>
    <row r="101" spans="1:21" ht="86.4">
      <c r="A101" s="150" t="str">
        <f t="shared" si="6"/>
        <v>e es la rendición de cuentas.</v>
      </c>
      <c r="B101" s="10" t="str">
        <f t="shared" si="7"/>
        <v>97TRANSPA</v>
      </c>
      <c r="C101" s="10" t="str">
        <f t="shared" si="8"/>
        <v>AYTRANSPAO9722</v>
      </c>
      <c r="D101" s="10" t="s">
        <v>1389</v>
      </c>
      <c r="E101" s="10" t="s">
        <v>7878</v>
      </c>
      <c r="F101" s="19" t="s">
        <v>18091</v>
      </c>
      <c r="G101" s="11" t="str">
        <f t="shared" si="9"/>
        <v>O97</v>
      </c>
      <c r="H101" s="12">
        <v>97</v>
      </c>
      <c r="I101" s="11" t="str">
        <f t="shared" si="10"/>
        <v>22</v>
      </c>
      <c r="J101" s="12">
        <v>22</v>
      </c>
      <c r="K101" s="12" t="s">
        <v>18168</v>
      </c>
      <c r="L101" s="12" t="s">
        <v>543</v>
      </c>
      <c r="M101" s="12" t="s">
        <v>18167</v>
      </c>
      <c r="N101" s="12" t="s">
        <v>18166</v>
      </c>
      <c r="O101" s="12" t="s">
        <v>18165</v>
      </c>
      <c r="P101" s="12" t="s">
        <v>18164</v>
      </c>
      <c r="Q101" s="8"/>
      <c r="R101" s="307">
        <f t="shared" si="11"/>
        <v>2</v>
      </c>
      <c r="S101" s="8"/>
      <c r="T101" s="8"/>
      <c r="U101" s="6" t="s">
        <v>18163</v>
      </c>
    </row>
    <row r="102" spans="1:21" ht="86.4">
      <c r="A102" s="150" t="str">
        <f t="shared" si="6"/>
        <v>n para que se pueda realizar.</v>
      </c>
      <c r="B102" s="10" t="str">
        <f t="shared" si="7"/>
        <v>98TRANSPA</v>
      </c>
      <c r="C102" s="10" t="str">
        <f t="shared" si="8"/>
        <v>AYTRANSPAO9822</v>
      </c>
      <c r="D102" s="10" t="s">
        <v>1389</v>
      </c>
      <c r="E102" s="10" t="s">
        <v>7878</v>
      </c>
      <c r="F102" s="19" t="s">
        <v>18091</v>
      </c>
      <c r="G102" s="11" t="str">
        <f t="shared" si="9"/>
        <v>O98</v>
      </c>
      <c r="H102" s="12">
        <v>98</v>
      </c>
      <c r="I102" s="11" t="str">
        <f t="shared" si="10"/>
        <v>22</v>
      </c>
      <c r="J102" s="12">
        <v>22</v>
      </c>
      <c r="K102" s="12" t="s">
        <v>18162</v>
      </c>
      <c r="L102" s="12" t="s">
        <v>544</v>
      </c>
      <c r="M102" s="12" t="s">
        <v>18161</v>
      </c>
      <c r="N102" s="12" t="s">
        <v>18160</v>
      </c>
      <c r="O102" s="12" t="s">
        <v>18159</v>
      </c>
      <c r="P102" s="12" t="s">
        <v>18158</v>
      </c>
      <c r="Q102" s="8"/>
      <c r="R102" s="307">
        <f t="shared" si="11"/>
        <v>3</v>
      </c>
      <c r="S102" s="8"/>
      <c r="T102" s="8"/>
      <c r="U102" s="6" t="s">
        <v>18157</v>
      </c>
    </row>
    <row r="103" spans="1:21" ht="100.8">
      <c r="A103" s="150" t="str">
        <f t="shared" si="6"/>
        <v xml:space="preserve"> un proceso de justificación.</v>
      </c>
      <c r="B103" s="10" t="str">
        <f t="shared" si="7"/>
        <v>99TRANSPA</v>
      </c>
      <c r="C103" s="10" t="str">
        <f t="shared" si="8"/>
        <v>AYTRANSPA9922</v>
      </c>
      <c r="D103" s="10" t="s">
        <v>1389</v>
      </c>
      <c r="E103" s="10" t="s">
        <v>7878</v>
      </c>
      <c r="F103" s="19" t="s">
        <v>18091</v>
      </c>
      <c r="G103" s="11" t="str">
        <f t="shared" si="9"/>
        <v>99</v>
      </c>
      <c r="H103" s="12">
        <v>99</v>
      </c>
      <c r="I103" s="11" t="str">
        <f t="shared" si="10"/>
        <v>22</v>
      </c>
      <c r="J103" s="12">
        <v>22</v>
      </c>
      <c r="K103" s="12" t="s">
        <v>18156</v>
      </c>
      <c r="L103" s="12" t="s">
        <v>543</v>
      </c>
      <c r="M103" s="12" t="s">
        <v>18155</v>
      </c>
      <c r="N103" s="12" t="s">
        <v>18154</v>
      </c>
      <c r="O103" s="12" t="s">
        <v>18153</v>
      </c>
      <c r="P103" s="12" t="s">
        <v>18152</v>
      </c>
      <c r="Q103" s="8"/>
      <c r="R103" s="307">
        <f t="shared" si="11"/>
        <v>2</v>
      </c>
      <c r="S103" s="8"/>
      <c r="T103" s="8"/>
      <c r="U103" s="6" t="s">
        <v>18151</v>
      </c>
    </row>
    <row r="104" spans="1:21" ht="72">
      <c r="A104" s="150" t="str">
        <f t="shared" si="6"/>
        <v>ación en el Gobierno Abierto.</v>
      </c>
      <c r="B104" s="10" t="str">
        <f t="shared" si="7"/>
        <v>100TRANSPA</v>
      </c>
      <c r="C104" s="10" t="str">
        <f t="shared" si="8"/>
        <v>AYTRANSPA10022</v>
      </c>
      <c r="D104" s="10" t="s">
        <v>1389</v>
      </c>
      <c r="E104" s="10" t="s">
        <v>7878</v>
      </c>
      <c r="F104" s="19" t="s">
        <v>18091</v>
      </c>
      <c r="G104" s="11" t="str">
        <f t="shared" si="9"/>
        <v>100</v>
      </c>
      <c r="H104" s="12">
        <v>100</v>
      </c>
      <c r="I104" s="11" t="str">
        <f t="shared" si="10"/>
        <v>22</v>
      </c>
      <c r="J104" s="12">
        <v>22</v>
      </c>
      <c r="K104" s="12" t="s">
        <v>18150</v>
      </c>
      <c r="L104" s="12" t="s">
        <v>1389</v>
      </c>
      <c r="M104" s="12" t="s">
        <v>18149</v>
      </c>
      <c r="N104" s="12" t="s">
        <v>18148</v>
      </c>
      <c r="O104" s="12" t="s">
        <v>18147</v>
      </c>
      <c r="P104" s="12" t="s">
        <v>18146</v>
      </c>
      <c r="Q104" s="8"/>
      <c r="R104" s="307">
        <f t="shared" si="11"/>
        <v>1</v>
      </c>
      <c r="S104" s="8"/>
      <c r="T104" s="8"/>
      <c r="U104" s="6" t="s">
        <v>18145</v>
      </c>
    </row>
    <row r="105" spans="1:21" ht="86.4">
      <c r="A105" s="150" t="str">
        <f t="shared" si="6"/>
        <v>capacidad de trabajar juntos.</v>
      </c>
      <c r="B105" s="10" t="str">
        <f t="shared" si="7"/>
        <v>101TRANSPA</v>
      </c>
      <c r="C105" s="10" t="str">
        <f t="shared" si="8"/>
        <v>AYTRANSPA10122</v>
      </c>
      <c r="D105" s="10" t="s">
        <v>1389</v>
      </c>
      <c r="E105" s="10" t="s">
        <v>7878</v>
      </c>
      <c r="F105" s="19" t="s">
        <v>18091</v>
      </c>
      <c r="G105" s="11" t="str">
        <f t="shared" si="9"/>
        <v>101</v>
      </c>
      <c r="H105" s="12">
        <v>101</v>
      </c>
      <c r="I105" s="11" t="str">
        <f t="shared" si="10"/>
        <v>22</v>
      </c>
      <c r="J105" s="12">
        <v>22</v>
      </c>
      <c r="K105" s="12" t="s">
        <v>18144</v>
      </c>
      <c r="L105" s="12" t="s">
        <v>543</v>
      </c>
      <c r="M105" s="12" t="s">
        <v>18143</v>
      </c>
      <c r="N105" s="12" t="s">
        <v>18142</v>
      </c>
      <c r="O105" s="12" t="s">
        <v>18141</v>
      </c>
      <c r="P105" s="12" t="s">
        <v>18140</v>
      </c>
      <c r="Q105" s="8"/>
      <c r="R105" s="307">
        <f t="shared" si="11"/>
        <v>2</v>
      </c>
      <c r="S105" s="8"/>
      <c r="T105" s="8"/>
      <c r="U105" s="6" t="s">
        <v>18139</v>
      </c>
    </row>
    <row r="106" spans="1:21" ht="86.4">
      <c r="A106" s="150" t="str">
        <f t="shared" si="6"/>
        <v>foca en el control ciudadano.</v>
      </c>
      <c r="B106" s="10" t="str">
        <f t="shared" si="7"/>
        <v>102TRANSPA</v>
      </c>
      <c r="C106" s="10" t="str">
        <f t="shared" si="8"/>
        <v>AYTRANSPA10222</v>
      </c>
      <c r="D106" s="10" t="s">
        <v>1389</v>
      </c>
      <c r="E106" s="10" t="s">
        <v>7878</v>
      </c>
      <c r="F106" s="19" t="s">
        <v>18091</v>
      </c>
      <c r="G106" s="11" t="str">
        <f t="shared" si="9"/>
        <v>102</v>
      </c>
      <c r="H106" s="12">
        <v>102</v>
      </c>
      <c r="I106" s="11" t="str">
        <f t="shared" si="10"/>
        <v>22</v>
      </c>
      <c r="J106" s="12">
        <v>22</v>
      </c>
      <c r="K106" s="12" t="s">
        <v>18138</v>
      </c>
      <c r="L106" s="12" t="s">
        <v>1389</v>
      </c>
      <c r="M106" s="12" t="s">
        <v>18137</v>
      </c>
      <c r="N106" s="12" t="s">
        <v>18136</v>
      </c>
      <c r="O106" s="12" t="s">
        <v>18135</v>
      </c>
      <c r="P106" s="12" t="s">
        <v>18134</v>
      </c>
      <c r="Q106" s="8"/>
      <c r="R106" s="307">
        <f t="shared" si="11"/>
        <v>1</v>
      </c>
      <c r="S106" s="8"/>
      <c r="T106" s="8"/>
      <c r="U106" s="6" t="s">
        <v>18133</v>
      </c>
    </row>
    <row r="107" spans="1:21" ht="86.4">
      <c r="A107" s="150" t="str">
        <f t="shared" si="6"/>
        <v xml:space="preserve"> la transparencia en general.</v>
      </c>
      <c r="B107" s="10" t="str">
        <f t="shared" si="7"/>
        <v>103TRANSPA</v>
      </c>
      <c r="C107" s="10" t="str">
        <f t="shared" si="8"/>
        <v>AYTRANSPA10322</v>
      </c>
      <c r="D107" s="10" t="s">
        <v>1389</v>
      </c>
      <c r="E107" s="10" t="s">
        <v>7878</v>
      </c>
      <c r="F107" s="19" t="s">
        <v>18091</v>
      </c>
      <c r="G107" s="11" t="str">
        <f t="shared" si="9"/>
        <v>103</v>
      </c>
      <c r="H107" s="12">
        <v>103</v>
      </c>
      <c r="I107" s="11" t="str">
        <f t="shared" si="10"/>
        <v>22</v>
      </c>
      <c r="J107" s="12">
        <v>22</v>
      </c>
      <c r="K107" s="12" t="s">
        <v>18132</v>
      </c>
      <c r="L107" s="12" t="s">
        <v>543</v>
      </c>
      <c r="M107" s="12" t="s">
        <v>18089</v>
      </c>
      <c r="N107" s="12" t="s">
        <v>18131</v>
      </c>
      <c r="O107" s="12" t="s">
        <v>18130</v>
      </c>
      <c r="P107" s="12" t="s">
        <v>18129</v>
      </c>
      <c r="Q107" s="8"/>
      <c r="R107" s="307">
        <f t="shared" si="11"/>
        <v>2</v>
      </c>
      <c r="S107" s="8"/>
      <c r="T107" s="8"/>
      <c r="U107" s="6" t="s">
        <v>18128</v>
      </c>
    </row>
    <row r="108" spans="1:21" ht="86.4">
      <c r="A108" s="150" t="str">
        <f t="shared" si="6"/>
        <v>emento esencial por sí mismo.</v>
      </c>
      <c r="B108" s="10" t="str">
        <f t="shared" si="7"/>
        <v>104TRANSPA</v>
      </c>
      <c r="C108" s="10" t="str">
        <f t="shared" si="8"/>
        <v>AYTRANSPA10422</v>
      </c>
      <c r="D108" s="10" t="s">
        <v>1389</v>
      </c>
      <c r="E108" s="10" t="s">
        <v>7878</v>
      </c>
      <c r="F108" s="19" t="s">
        <v>18091</v>
      </c>
      <c r="G108" s="11" t="str">
        <f t="shared" si="9"/>
        <v>104</v>
      </c>
      <c r="H108" s="12">
        <v>104</v>
      </c>
      <c r="I108" s="11" t="str">
        <f t="shared" si="10"/>
        <v>22</v>
      </c>
      <c r="J108" s="12">
        <v>22</v>
      </c>
      <c r="K108" s="12" t="s">
        <v>18127</v>
      </c>
      <c r="L108" s="12" t="s">
        <v>544</v>
      </c>
      <c r="M108" s="12" t="s">
        <v>18126</v>
      </c>
      <c r="N108" s="12" t="s">
        <v>18125</v>
      </c>
      <c r="O108" s="12" t="s">
        <v>18124</v>
      </c>
      <c r="P108" s="12" t="s">
        <v>18123</v>
      </c>
      <c r="Q108" s="8"/>
      <c r="R108" s="307">
        <f t="shared" si="11"/>
        <v>3</v>
      </c>
      <c r="S108" s="8"/>
      <c r="T108" s="8"/>
      <c r="U108" s="6" t="s">
        <v>18122</v>
      </c>
    </row>
    <row r="109" spans="1:21" ht="72">
      <c r="A109" s="150" t="str">
        <f t="shared" si="6"/>
        <v>no solo a grupos específicos.</v>
      </c>
      <c r="B109" s="10" t="str">
        <f t="shared" si="7"/>
        <v>105TRANSPA</v>
      </c>
      <c r="C109" s="10" t="str">
        <f t="shared" si="8"/>
        <v>AYTRANSPA10522</v>
      </c>
      <c r="D109" s="10" t="s">
        <v>1389</v>
      </c>
      <c r="E109" s="10" t="s">
        <v>7878</v>
      </c>
      <c r="F109" s="19" t="s">
        <v>18091</v>
      </c>
      <c r="G109" s="11" t="str">
        <f t="shared" si="9"/>
        <v>105</v>
      </c>
      <c r="H109" s="12">
        <v>105</v>
      </c>
      <c r="I109" s="11" t="str">
        <f t="shared" si="10"/>
        <v>22</v>
      </c>
      <c r="J109" s="12">
        <v>22</v>
      </c>
      <c r="K109" s="12" t="s">
        <v>18121</v>
      </c>
      <c r="L109" s="12" t="s">
        <v>1389</v>
      </c>
      <c r="M109" s="12" t="s">
        <v>18120</v>
      </c>
      <c r="N109" s="12" t="s">
        <v>18119</v>
      </c>
      <c r="O109" s="12" t="s">
        <v>18118</v>
      </c>
      <c r="P109" s="12" t="s">
        <v>18117</v>
      </c>
      <c r="Q109" s="8"/>
      <c r="R109" s="307">
        <f t="shared" si="11"/>
        <v>1</v>
      </c>
      <c r="S109" s="8"/>
      <c r="T109" s="8"/>
      <c r="U109" s="6" t="s">
        <v>18116</v>
      </c>
    </row>
    <row r="110" spans="1:21" ht="86.4">
      <c r="A110" s="150" t="str">
        <f t="shared" si="6"/>
        <v>canismo más formal y directo.</v>
      </c>
      <c r="B110" s="10" t="str">
        <f t="shared" si="7"/>
        <v>106TRANSPA</v>
      </c>
      <c r="C110" s="10" t="str">
        <f t="shared" si="8"/>
        <v>AYTRANSPA10622</v>
      </c>
      <c r="D110" s="10" t="s">
        <v>1389</v>
      </c>
      <c r="E110" s="10" t="s">
        <v>7878</v>
      </c>
      <c r="F110" s="19" t="s">
        <v>18091</v>
      </c>
      <c r="G110" s="11" t="str">
        <f t="shared" si="9"/>
        <v>106</v>
      </c>
      <c r="H110" s="12">
        <v>106</v>
      </c>
      <c r="I110" s="11" t="str">
        <f t="shared" si="10"/>
        <v>22</v>
      </c>
      <c r="J110" s="12">
        <v>22</v>
      </c>
      <c r="K110" s="12" t="s">
        <v>18115</v>
      </c>
      <c r="L110" s="12" t="s">
        <v>1388</v>
      </c>
      <c r="M110" s="12" t="s">
        <v>18114</v>
      </c>
      <c r="N110" s="12" t="s">
        <v>18113</v>
      </c>
      <c r="O110" s="12" t="s">
        <v>18112</v>
      </c>
      <c r="P110" s="12" t="s">
        <v>18111</v>
      </c>
      <c r="Q110" s="8"/>
      <c r="R110" s="307">
        <f t="shared" si="11"/>
        <v>4</v>
      </c>
      <c r="S110" s="8"/>
      <c r="T110" s="8"/>
      <c r="U110" s="6" t="s">
        <v>18110</v>
      </c>
    </row>
    <row r="111" spans="1:21" ht="86.4">
      <c r="A111" s="150" t="str">
        <f t="shared" si="6"/>
        <v>stración que de colaboración.</v>
      </c>
      <c r="B111" s="10" t="str">
        <f t="shared" si="7"/>
        <v>107TRANSPA</v>
      </c>
      <c r="C111" s="10" t="str">
        <f t="shared" si="8"/>
        <v>AYTRANSPA10722</v>
      </c>
      <c r="D111" s="10" t="s">
        <v>1389</v>
      </c>
      <c r="E111" s="10" t="s">
        <v>7878</v>
      </c>
      <c r="F111" s="19" t="s">
        <v>18091</v>
      </c>
      <c r="G111" s="11" t="str">
        <f t="shared" si="9"/>
        <v>107</v>
      </c>
      <c r="H111" s="12">
        <v>107</v>
      </c>
      <c r="I111" s="11" t="str">
        <f t="shared" si="10"/>
        <v>22</v>
      </c>
      <c r="J111" s="12">
        <v>22</v>
      </c>
      <c r="K111" s="12" t="s">
        <v>18109</v>
      </c>
      <c r="L111" s="12" t="s">
        <v>544</v>
      </c>
      <c r="M111" s="12" t="s">
        <v>18108</v>
      </c>
      <c r="N111" s="12" t="s">
        <v>18107</v>
      </c>
      <c r="O111" s="12" t="s">
        <v>18106</v>
      </c>
      <c r="P111" s="12" t="s">
        <v>18105</v>
      </c>
      <c r="Q111" s="8"/>
      <c r="R111" s="307">
        <f t="shared" si="11"/>
        <v>3</v>
      </c>
      <c r="S111" s="8"/>
      <c r="T111" s="8"/>
      <c r="U111" s="6" t="s">
        <v>18104</v>
      </c>
    </row>
    <row r="112" spans="1:21" ht="86.4">
      <c r="A112" s="150" t="str">
        <f t="shared" si="6"/>
        <v>n de burocracia directamente.</v>
      </c>
      <c r="B112" s="10" t="str">
        <f t="shared" si="7"/>
        <v>108TRANSPA</v>
      </c>
      <c r="C112" s="10" t="str">
        <f t="shared" si="8"/>
        <v>AYTRANSPA10822</v>
      </c>
      <c r="D112" s="10" t="s">
        <v>1389</v>
      </c>
      <c r="E112" s="10" t="s">
        <v>7878</v>
      </c>
      <c r="F112" s="19" t="s">
        <v>18091</v>
      </c>
      <c r="G112" s="11" t="str">
        <f t="shared" si="9"/>
        <v>108</v>
      </c>
      <c r="H112" s="12">
        <v>108</v>
      </c>
      <c r="I112" s="11" t="str">
        <f t="shared" si="10"/>
        <v>22</v>
      </c>
      <c r="J112" s="12">
        <v>22</v>
      </c>
      <c r="K112" s="12" t="s">
        <v>18103</v>
      </c>
      <c r="L112" s="12" t="s">
        <v>543</v>
      </c>
      <c r="M112" s="12" t="s">
        <v>18102</v>
      </c>
      <c r="N112" s="12" t="s">
        <v>18101</v>
      </c>
      <c r="O112" s="12" t="s">
        <v>18100</v>
      </c>
      <c r="P112" s="12" t="s">
        <v>18099</v>
      </c>
      <c r="Q112" s="8"/>
      <c r="R112" s="307">
        <f t="shared" si="11"/>
        <v>2</v>
      </c>
      <c r="S112" s="8"/>
      <c r="T112" s="8"/>
      <c r="U112" s="6" t="s">
        <v>18098</v>
      </c>
    </row>
    <row r="113" spans="1:21" ht="72">
      <c r="A113" s="150" t="str">
        <f t="shared" si="6"/>
        <v>sparencia y la participación.</v>
      </c>
      <c r="B113" s="10" t="str">
        <f t="shared" si="7"/>
        <v>109TRANSPA</v>
      </c>
      <c r="C113" s="10" t="str">
        <f t="shared" si="8"/>
        <v>AYTRANSPA10922</v>
      </c>
      <c r="D113" s="10" t="s">
        <v>1389</v>
      </c>
      <c r="E113" s="10" t="s">
        <v>7878</v>
      </c>
      <c r="F113" s="19" t="s">
        <v>18091</v>
      </c>
      <c r="G113" s="11" t="str">
        <f t="shared" si="9"/>
        <v>109</v>
      </c>
      <c r="H113" s="12">
        <v>109</v>
      </c>
      <c r="I113" s="11" t="str">
        <f t="shared" si="10"/>
        <v>22</v>
      </c>
      <c r="J113" s="12">
        <v>22</v>
      </c>
      <c r="K113" s="12" t="s">
        <v>18097</v>
      </c>
      <c r="L113" s="12" t="s">
        <v>1388</v>
      </c>
      <c r="M113" s="12" t="s">
        <v>18096</v>
      </c>
      <c r="N113" s="12" t="s">
        <v>18095</v>
      </c>
      <c r="O113" s="12" t="s">
        <v>18094</v>
      </c>
      <c r="P113" s="12" t="s">
        <v>18093</v>
      </c>
      <c r="Q113" s="8"/>
      <c r="R113" s="307">
        <f t="shared" si="11"/>
        <v>4</v>
      </c>
      <c r="S113" s="8"/>
      <c r="T113" s="8"/>
      <c r="U113" s="6" t="s">
        <v>18092</v>
      </c>
    </row>
    <row r="114" spans="1:21" ht="86.4">
      <c r="A114" s="150" t="str">
        <f t="shared" si="6"/>
        <v>e la ley es la transparencia.</v>
      </c>
      <c r="B114" s="10" t="str">
        <f t="shared" si="7"/>
        <v>110TRANSPA</v>
      </c>
      <c r="C114" s="10" t="str">
        <f t="shared" si="8"/>
        <v>AYTRANSPA11022</v>
      </c>
      <c r="D114" s="10" t="s">
        <v>1389</v>
      </c>
      <c r="E114" s="10" t="s">
        <v>7878</v>
      </c>
      <c r="F114" s="19" t="s">
        <v>18091</v>
      </c>
      <c r="G114" s="11" t="str">
        <f t="shared" si="9"/>
        <v>110</v>
      </c>
      <c r="H114" s="12">
        <v>110</v>
      </c>
      <c r="I114" s="11" t="str">
        <f t="shared" si="10"/>
        <v>22</v>
      </c>
      <c r="J114" s="12">
        <v>22</v>
      </c>
      <c r="K114" s="12" t="s">
        <v>18090</v>
      </c>
      <c r="L114" s="12" t="s">
        <v>544</v>
      </c>
      <c r="M114" s="12" t="s">
        <v>18089</v>
      </c>
      <c r="N114" s="12" t="s">
        <v>18088</v>
      </c>
      <c r="O114" s="12" t="s">
        <v>18087</v>
      </c>
      <c r="P114" s="12" t="s">
        <v>18086</v>
      </c>
      <c r="Q114" s="8"/>
      <c r="R114" s="307">
        <f t="shared" si="11"/>
        <v>3</v>
      </c>
      <c r="S114" s="8"/>
      <c r="T114" s="8"/>
      <c r="U114" s="6" t="s">
        <v>18085</v>
      </c>
    </row>
    <row r="115" spans="1:21" ht="86.4">
      <c r="A115" s="150" t="str">
        <f t="shared" si="6"/>
        <v>emento esencial por sí mismo.</v>
      </c>
      <c r="B115" s="10" t="str">
        <f t="shared" si="7"/>
        <v>111TRANSPA</v>
      </c>
      <c r="C115" s="10" t="str">
        <f t="shared" si="8"/>
        <v>AYTRANSPA11122</v>
      </c>
      <c r="D115" s="10" t="s">
        <v>1389</v>
      </c>
      <c r="E115" s="10" t="s">
        <v>7878</v>
      </c>
      <c r="F115" s="19" t="s">
        <v>18091</v>
      </c>
      <c r="G115" s="11" t="str">
        <f t="shared" si="9"/>
        <v>111</v>
      </c>
      <c r="H115" s="12">
        <v>111</v>
      </c>
      <c r="I115" s="11" t="str">
        <f t="shared" si="10"/>
        <v>22</v>
      </c>
      <c r="J115" s="12">
        <v>22</v>
      </c>
      <c r="K115" s="12" t="s">
        <v>18127</v>
      </c>
      <c r="L115" s="12" t="s">
        <v>544</v>
      </c>
      <c r="M115" s="12" t="s">
        <v>18126</v>
      </c>
      <c r="N115" s="12" t="s">
        <v>18125</v>
      </c>
      <c r="O115" s="12" t="s">
        <v>18124</v>
      </c>
      <c r="P115" s="12" t="s">
        <v>18123</v>
      </c>
      <c r="Q115" s="8"/>
      <c r="R115" s="307">
        <f t="shared" si="11"/>
        <v>3</v>
      </c>
      <c r="S115" s="8"/>
      <c r="T115" s="8"/>
      <c r="U115" s="6" t="s">
        <v>18122</v>
      </c>
    </row>
    <row r="116" spans="1:21" ht="72">
      <c r="A116" s="150" t="str">
        <f t="shared" si="6"/>
        <v>no solo a grupos específicos.</v>
      </c>
      <c r="B116" s="10" t="str">
        <f t="shared" si="7"/>
        <v>112TRANSPA</v>
      </c>
      <c r="C116" s="10" t="str">
        <f t="shared" si="8"/>
        <v>AYTRANSPA11222</v>
      </c>
      <c r="D116" s="10" t="s">
        <v>1389</v>
      </c>
      <c r="E116" s="10" t="s">
        <v>7878</v>
      </c>
      <c r="F116" s="19" t="s">
        <v>18091</v>
      </c>
      <c r="G116" s="11" t="str">
        <f t="shared" si="9"/>
        <v>112</v>
      </c>
      <c r="H116" s="12">
        <v>112</v>
      </c>
      <c r="I116" s="11" t="str">
        <f t="shared" si="10"/>
        <v>22</v>
      </c>
      <c r="J116" s="12">
        <v>22</v>
      </c>
      <c r="K116" s="12" t="s">
        <v>18121</v>
      </c>
      <c r="L116" s="12" t="s">
        <v>1389</v>
      </c>
      <c r="M116" s="12" t="s">
        <v>18120</v>
      </c>
      <c r="N116" s="12" t="s">
        <v>18119</v>
      </c>
      <c r="O116" s="12" t="s">
        <v>18118</v>
      </c>
      <c r="P116" s="12" t="s">
        <v>18117</v>
      </c>
      <c r="Q116" s="8"/>
      <c r="R116" s="307">
        <f t="shared" si="11"/>
        <v>1</v>
      </c>
      <c r="S116" s="8"/>
      <c r="T116" s="8"/>
      <c r="U116" s="6" t="s">
        <v>18116</v>
      </c>
    </row>
    <row r="117" spans="1:21" ht="86.4">
      <c r="A117" s="150" t="str">
        <f t="shared" si="6"/>
        <v>canismo más formal y directo.</v>
      </c>
      <c r="B117" s="10" t="str">
        <f t="shared" si="7"/>
        <v>113TRANSPA</v>
      </c>
      <c r="C117" s="10" t="str">
        <f t="shared" si="8"/>
        <v>AYTRANSPA11322</v>
      </c>
      <c r="D117" s="10" t="s">
        <v>1389</v>
      </c>
      <c r="E117" s="10" t="s">
        <v>7878</v>
      </c>
      <c r="F117" s="19" t="s">
        <v>18091</v>
      </c>
      <c r="G117" s="11" t="str">
        <f t="shared" si="9"/>
        <v>113</v>
      </c>
      <c r="H117" s="12">
        <v>113</v>
      </c>
      <c r="I117" s="11" t="str">
        <f t="shared" si="10"/>
        <v>22</v>
      </c>
      <c r="J117" s="12">
        <v>22</v>
      </c>
      <c r="K117" s="12" t="s">
        <v>18115</v>
      </c>
      <c r="L117" s="12" t="s">
        <v>1388</v>
      </c>
      <c r="M117" s="12" t="s">
        <v>18114</v>
      </c>
      <c r="N117" s="12" t="s">
        <v>18113</v>
      </c>
      <c r="O117" s="12" t="s">
        <v>18112</v>
      </c>
      <c r="P117" s="12" t="s">
        <v>18111</v>
      </c>
      <c r="Q117" s="8"/>
      <c r="R117" s="307">
        <f t="shared" si="11"/>
        <v>4</v>
      </c>
      <c r="S117" s="8"/>
      <c r="T117" s="8"/>
      <c r="U117" s="6" t="s">
        <v>18110</v>
      </c>
    </row>
    <row r="118" spans="1:21" ht="86.4">
      <c r="A118" s="150" t="str">
        <f t="shared" si="6"/>
        <v>stración que de colaboración.</v>
      </c>
      <c r="B118" s="10" t="str">
        <f t="shared" si="7"/>
        <v>114TRANSPA</v>
      </c>
      <c r="C118" s="10" t="str">
        <f t="shared" si="8"/>
        <v>AYTRANSPA11422</v>
      </c>
      <c r="D118" s="10" t="s">
        <v>1389</v>
      </c>
      <c r="E118" s="10" t="s">
        <v>7878</v>
      </c>
      <c r="F118" s="19" t="s">
        <v>18091</v>
      </c>
      <c r="G118" s="11" t="str">
        <f t="shared" si="9"/>
        <v>114</v>
      </c>
      <c r="H118" s="12">
        <v>114</v>
      </c>
      <c r="I118" s="11" t="str">
        <f t="shared" si="10"/>
        <v>22</v>
      </c>
      <c r="J118" s="12">
        <v>22</v>
      </c>
      <c r="K118" s="12" t="s">
        <v>18109</v>
      </c>
      <c r="L118" s="12" t="s">
        <v>544</v>
      </c>
      <c r="M118" s="12" t="s">
        <v>18108</v>
      </c>
      <c r="N118" s="12" t="s">
        <v>18107</v>
      </c>
      <c r="O118" s="12" t="s">
        <v>18106</v>
      </c>
      <c r="P118" s="12" t="s">
        <v>18105</v>
      </c>
      <c r="Q118" s="8"/>
      <c r="R118" s="307">
        <f t="shared" si="11"/>
        <v>3</v>
      </c>
      <c r="S118" s="8"/>
      <c r="T118" s="8"/>
      <c r="U118" s="6" t="s">
        <v>18104</v>
      </c>
    </row>
    <row r="119" spans="1:21" ht="86.4">
      <c r="A119" s="150" t="str">
        <f t="shared" si="6"/>
        <v>n de burocracia directamente.</v>
      </c>
      <c r="B119" s="10" t="str">
        <f t="shared" si="7"/>
        <v>115TRANSPA</v>
      </c>
      <c r="C119" s="10" t="str">
        <f t="shared" si="8"/>
        <v>AYTRANSPA11522</v>
      </c>
      <c r="D119" s="10" t="s">
        <v>1389</v>
      </c>
      <c r="E119" s="10" t="s">
        <v>7878</v>
      </c>
      <c r="F119" s="19" t="s">
        <v>18091</v>
      </c>
      <c r="G119" s="11" t="str">
        <f t="shared" si="9"/>
        <v>115</v>
      </c>
      <c r="H119" s="12">
        <v>115</v>
      </c>
      <c r="I119" s="11" t="str">
        <f t="shared" si="10"/>
        <v>22</v>
      </c>
      <c r="J119" s="12">
        <v>22</v>
      </c>
      <c r="K119" s="12" t="s">
        <v>18103</v>
      </c>
      <c r="L119" s="12" t="s">
        <v>543</v>
      </c>
      <c r="M119" s="12" t="s">
        <v>18102</v>
      </c>
      <c r="N119" s="12" t="s">
        <v>18101</v>
      </c>
      <c r="O119" s="12" t="s">
        <v>18100</v>
      </c>
      <c r="P119" s="12" t="s">
        <v>18099</v>
      </c>
      <c r="Q119" s="8"/>
      <c r="R119" s="307">
        <f t="shared" si="11"/>
        <v>2</v>
      </c>
      <c r="S119" s="8"/>
      <c r="T119" s="8"/>
      <c r="U119" s="6" t="s">
        <v>18098</v>
      </c>
    </row>
    <row r="120" spans="1:21" ht="72">
      <c r="A120" s="150" t="str">
        <f t="shared" si="6"/>
        <v>sparencia y la participación.</v>
      </c>
      <c r="B120" s="10" t="str">
        <f t="shared" si="7"/>
        <v>116TRANSPA</v>
      </c>
      <c r="C120" s="10" t="str">
        <f t="shared" si="8"/>
        <v>AYTRANSPA11622</v>
      </c>
      <c r="D120" s="10" t="s">
        <v>1389</v>
      </c>
      <c r="E120" s="10" t="s">
        <v>7878</v>
      </c>
      <c r="F120" s="19" t="s">
        <v>18091</v>
      </c>
      <c r="G120" s="11" t="str">
        <f t="shared" si="9"/>
        <v>116</v>
      </c>
      <c r="H120" s="12">
        <v>116</v>
      </c>
      <c r="I120" s="11" t="str">
        <f t="shared" si="10"/>
        <v>22</v>
      </c>
      <c r="J120" s="12">
        <v>22</v>
      </c>
      <c r="K120" s="12" t="s">
        <v>18097</v>
      </c>
      <c r="L120" s="12" t="s">
        <v>1388</v>
      </c>
      <c r="M120" s="12" t="s">
        <v>18096</v>
      </c>
      <c r="N120" s="12" t="s">
        <v>18095</v>
      </c>
      <c r="O120" s="12" t="s">
        <v>18094</v>
      </c>
      <c r="P120" s="12" t="s">
        <v>18093</v>
      </c>
      <c r="Q120" s="8"/>
      <c r="R120" s="307">
        <f t="shared" si="11"/>
        <v>4</v>
      </c>
      <c r="S120" s="8"/>
      <c r="T120" s="8"/>
      <c r="U120" s="6" t="s">
        <v>18092</v>
      </c>
    </row>
    <row r="121" spans="1:21" ht="86.4">
      <c r="A121" s="150" t="str">
        <f t="shared" si="6"/>
        <v>e la ley es la transparencia.</v>
      </c>
      <c r="B121" s="10" t="str">
        <f t="shared" si="7"/>
        <v>117TRANSPA</v>
      </c>
      <c r="C121" s="10" t="str">
        <f t="shared" si="8"/>
        <v>AYTRANSPA11722</v>
      </c>
      <c r="D121" s="10" t="s">
        <v>1389</v>
      </c>
      <c r="E121" s="10" t="s">
        <v>7878</v>
      </c>
      <c r="F121" s="19" t="s">
        <v>18091</v>
      </c>
      <c r="G121" s="11" t="str">
        <f t="shared" si="9"/>
        <v>117</v>
      </c>
      <c r="H121" s="12">
        <v>117</v>
      </c>
      <c r="I121" s="11" t="str">
        <f t="shared" si="10"/>
        <v>22</v>
      </c>
      <c r="J121" s="12">
        <v>22</v>
      </c>
      <c r="K121" s="12" t="s">
        <v>18090</v>
      </c>
      <c r="L121" s="12" t="s">
        <v>544</v>
      </c>
      <c r="M121" s="12" t="s">
        <v>18089</v>
      </c>
      <c r="N121" s="12" t="s">
        <v>18088</v>
      </c>
      <c r="O121" s="12" t="s">
        <v>18087</v>
      </c>
      <c r="P121" s="12" t="s">
        <v>18086</v>
      </c>
      <c r="Q121" s="8"/>
      <c r="R121" s="307">
        <f t="shared" si="11"/>
        <v>3</v>
      </c>
      <c r="S121" s="8"/>
      <c r="T121" s="8"/>
      <c r="U121" s="6" t="s">
        <v>18085</v>
      </c>
    </row>
    <row r="122" spans="1:21" ht="100.8">
      <c r="A122" s="150" t="str">
        <f t="shared" si="6"/>
        <v>15 para regular esta materia.</v>
      </c>
      <c r="B122" s="10" t="str">
        <f t="shared" si="7"/>
        <v>118TRANSPA</v>
      </c>
      <c r="C122" s="10" t="str">
        <f t="shared" si="8"/>
        <v>AYTRANSPA11822</v>
      </c>
      <c r="D122" s="10" t="s">
        <v>1389</v>
      </c>
      <c r="E122" s="10" t="s">
        <v>7878</v>
      </c>
      <c r="F122" s="19" t="s">
        <v>18091</v>
      </c>
      <c r="G122" s="11" t="str">
        <f t="shared" si="9"/>
        <v>118</v>
      </c>
      <c r="H122" s="12">
        <v>118</v>
      </c>
      <c r="I122" s="11" t="str">
        <f t="shared" si="10"/>
        <v>22</v>
      </c>
      <c r="J122" s="12">
        <v>22</v>
      </c>
      <c r="K122" s="420" t="s">
        <v>18322</v>
      </c>
      <c r="L122" s="420" t="s">
        <v>1387</v>
      </c>
      <c r="M122" s="420" t="s">
        <v>18318</v>
      </c>
      <c r="N122" s="420" t="s">
        <v>18321</v>
      </c>
      <c r="O122" s="420" t="s">
        <v>18320</v>
      </c>
      <c r="P122" s="420" t="s">
        <v>18319</v>
      </c>
      <c r="Q122" s="360"/>
      <c r="R122" s="307">
        <f t="shared" si="11"/>
        <v>1</v>
      </c>
      <c r="S122" s="360"/>
      <c r="T122" s="360"/>
      <c r="U122" s="298" t="s">
        <v>29615</v>
      </c>
    </row>
    <row r="123" spans="1:21" ht="72">
      <c r="A123" s="150" t="str">
        <f t="shared" si="6"/>
        <v>e seguridad o sostenibilidad.</v>
      </c>
      <c r="B123" s="10" t="str">
        <f t="shared" si="7"/>
        <v>119TRANSPA</v>
      </c>
      <c r="C123" s="10" t="str">
        <f t="shared" si="8"/>
        <v>AYTRANSPA11922</v>
      </c>
      <c r="D123" s="10" t="s">
        <v>1389</v>
      </c>
      <c r="E123" s="10" t="s">
        <v>7878</v>
      </c>
      <c r="F123" s="19" t="s">
        <v>18091</v>
      </c>
      <c r="G123" s="11" t="str">
        <f t="shared" si="9"/>
        <v>119</v>
      </c>
      <c r="H123" s="12">
        <v>119</v>
      </c>
      <c r="I123" s="11" t="str">
        <f t="shared" si="10"/>
        <v>22</v>
      </c>
      <c r="J123" s="12">
        <v>22</v>
      </c>
      <c r="K123" s="421" t="s">
        <v>29616</v>
      </c>
      <c r="L123" s="420" t="s">
        <v>543</v>
      </c>
      <c r="M123" s="420" t="s">
        <v>29617</v>
      </c>
      <c r="N123" s="420" t="s">
        <v>29618</v>
      </c>
      <c r="O123" s="420" t="s">
        <v>29619</v>
      </c>
      <c r="P123" s="420" t="s">
        <v>29620</v>
      </c>
      <c r="Q123" s="360"/>
      <c r="R123" s="307">
        <f t="shared" ref="R123:R154" si="12">IF(L123="A",1,IF(L123="B",2,IF(L123="C",3,4)))</f>
        <v>2</v>
      </c>
      <c r="S123" s="360"/>
      <c r="T123" s="360"/>
      <c r="U123" s="298" t="s">
        <v>29621</v>
      </c>
    </row>
    <row r="124" spans="1:21" ht="72">
      <c r="A124" s="150" t="str">
        <f t="shared" si="6"/>
        <v>l I Plan de Gobierno Abierto.</v>
      </c>
      <c r="B124" s="10" t="str">
        <f t="shared" si="7"/>
        <v>120TRANSPA</v>
      </c>
      <c r="C124" s="10" t="str">
        <f t="shared" si="8"/>
        <v>AYTRANSPA12022</v>
      </c>
      <c r="D124" s="10" t="s">
        <v>1389</v>
      </c>
      <c r="E124" s="10" t="s">
        <v>7878</v>
      </c>
      <c r="F124" s="19" t="s">
        <v>18091</v>
      </c>
      <c r="G124" s="11" t="str">
        <f t="shared" si="9"/>
        <v>120</v>
      </c>
      <c r="H124" s="12">
        <v>120</v>
      </c>
      <c r="I124" s="11" t="str">
        <f t="shared" si="10"/>
        <v>22</v>
      </c>
      <c r="J124" s="12">
        <v>22</v>
      </c>
      <c r="K124" s="421" t="s">
        <v>29622</v>
      </c>
      <c r="L124" s="420" t="s">
        <v>543</v>
      </c>
      <c r="M124" s="420" t="s">
        <v>29623</v>
      </c>
      <c r="N124" s="420" t="s">
        <v>29624</v>
      </c>
      <c r="O124" s="420" t="s">
        <v>29625</v>
      </c>
      <c r="P124" s="420" t="s">
        <v>29626</v>
      </c>
      <c r="Q124" s="360"/>
      <c r="R124" s="307">
        <f t="shared" si="12"/>
        <v>2</v>
      </c>
      <c r="S124" s="360"/>
      <c r="T124" s="360"/>
      <c r="U124" s="298" t="s">
        <v>29627</v>
      </c>
    </row>
    <row r="125" spans="1:21" ht="57.6">
      <c r="A125" s="150" t="str">
        <f t="shared" si="6"/>
        <v>gistros de patentes o marcas.</v>
      </c>
      <c r="B125" s="10" t="str">
        <f t="shared" si="7"/>
        <v>121TRANSPA</v>
      </c>
      <c r="C125" s="10" t="str">
        <f t="shared" si="8"/>
        <v>AYTRANSPA12122</v>
      </c>
      <c r="D125" s="10" t="s">
        <v>1389</v>
      </c>
      <c r="E125" s="10" t="s">
        <v>7878</v>
      </c>
      <c r="F125" s="19" t="s">
        <v>18091</v>
      </c>
      <c r="G125" s="11" t="str">
        <f t="shared" si="9"/>
        <v>121</v>
      </c>
      <c r="H125" s="12">
        <v>121</v>
      </c>
      <c r="I125" s="11" t="str">
        <f t="shared" si="10"/>
        <v>22</v>
      </c>
      <c r="J125" s="12">
        <v>22</v>
      </c>
      <c r="K125" s="421" t="s">
        <v>29628</v>
      </c>
      <c r="L125" s="420" t="s">
        <v>543</v>
      </c>
      <c r="M125" s="420" t="s">
        <v>29629</v>
      </c>
      <c r="N125" s="420" t="s">
        <v>29630</v>
      </c>
      <c r="O125" s="420" t="s">
        <v>29631</v>
      </c>
      <c r="P125" s="420" t="s">
        <v>29632</v>
      </c>
      <c r="Q125" s="360"/>
      <c r="R125" s="307">
        <f t="shared" si="12"/>
        <v>2</v>
      </c>
      <c r="S125" s="360"/>
      <c r="T125" s="360"/>
      <c r="U125" s="298" t="s">
        <v>29633</v>
      </c>
    </row>
    <row r="126" spans="1:21" ht="72">
      <c r="A126" s="150" t="str">
        <f t="shared" si="6"/>
        <v xml:space="preserve"> abiertos, no a este decreto.</v>
      </c>
      <c r="B126" s="10" t="str">
        <f t="shared" si="7"/>
        <v>122TRANSPA</v>
      </c>
      <c r="C126" s="10" t="str">
        <f t="shared" si="8"/>
        <v>AYTRANSPA12222</v>
      </c>
      <c r="D126" s="10" t="s">
        <v>1389</v>
      </c>
      <c r="E126" s="10" t="s">
        <v>7878</v>
      </c>
      <c r="F126" s="19" t="s">
        <v>18091</v>
      </c>
      <c r="G126" s="11" t="str">
        <f t="shared" si="9"/>
        <v>122</v>
      </c>
      <c r="H126" s="12">
        <v>122</v>
      </c>
      <c r="I126" s="11" t="str">
        <f t="shared" si="10"/>
        <v>22</v>
      </c>
      <c r="J126" s="12">
        <v>22</v>
      </c>
      <c r="K126" s="421" t="s">
        <v>29634</v>
      </c>
      <c r="L126" s="420" t="s">
        <v>1388</v>
      </c>
      <c r="M126" s="422" t="s">
        <v>29635</v>
      </c>
      <c r="N126" s="422" t="s">
        <v>29636</v>
      </c>
      <c r="O126" s="420" t="s">
        <v>29637</v>
      </c>
      <c r="P126" s="420" t="s">
        <v>29638</v>
      </c>
      <c r="Q126" s="360"/>
      <c r="R126" s="307">
        <f t="shared" si="12"/>
        <v>4</v>
      </c>
      <c r="S126" s="360"/>
      <c r="T126" s="360"/>
      <c r="U126" s="298" t="s">
        <v>29639</v>
      </c>
    </row>
    <row r="127" spans="1:21" ht="86.4">
      <c r="A127" s="150" t="str">
        <f t="shared" si="6"/>
        <v>ización, no de transparencia.</v>
      </c>
      <c r="B127" s="10" t="str">
        <f t="shared" si="7"/>
        <v>123TRANSPA</v>
      </c>
      <c r="C127" s="10" t="str">
        <f t="shared" si="8"/>
        <v>AYTRANSPA12322</v>
      </c>
      <c r="D127" s="10" t="s">
        <v>1389</v>
      </c>
      <c r="E127" s="10" t="s">
        <v>7878</v>
      </c>
      <c r="F127" s="19" t="s">
        <v>18091</v>
      </c>
      <c r="G127" s="11" t="str">
        <f t="shared" si="9"/>
        <v>123</v>
      </c>
      <c r="H127" s="12">
        <v>123</v>
      </c>
      <c r="I127" s="11" t="str">
        <f t="shared" si="10"/>
        <v>22</v>
      </c>
      <c r="J127" s="12">
        <v>22</v>
      </c>
      <c r="K127" s="421" t="s">
        <v>29640</v>
      </c>
      <c r="L127" s="420" t="s">
        <v>544</v>
      </c>
      <c r="M127" s="422" t="s">
        <v>29641</v>
      </c>
      <c r="N127" s="422" t="s">
        <v>29642</v>
      </c>
      <c r="O127" s="420" t="s">
        <v>29643</v>
      </c>
      <c r="P127" s="420" t="s">
        <v>29644</v>
      </c>
      <c r="Q127" s="360"/>
      <c r="R127" s="307">
        <f t="shared" si="12"/>
        <v>3</v>
      </c>
      <c r="S127" s="360"/>
      <c r="T127" s="360"/>
      <c r="U127" s="298" t="s">
        <v>29645</v>
      </c>
    </row>
    <row r="128" spans="1:21" ht="72">
      <c r="A128" s="150" t="str">
        <f t="shared" si="6"/>
        <v>l propósito de reutilización.</v>
      </c>
      <c r="B128" s="10" t="str">
        <f t="shared" si="7"/>
        <v>124TRANSPA</v>
      </c>
      <c r="C128" s="10" t="str">
        <f t="shared" si="8"/>
        <v>AYTRANSPA12422</v>
      </c>
      <c r="D128" s="10" t="s">
        <v>1389</v>
      </c>
      <c r="E128" s="10" t="s">
        <v>7878</v>
      </c>
      <c r="F128" s="19" t="s">
        <v>18091</v>
      </c>
      <c r="G128" s="11" t="str">
        <f t="shared" si="9"/>
        <v>124</v>
      </c>
      <c r="H128" s="12">
        <v>124</v>
      </c>
      <c r="I128" s="11" t="str">
        <f t="shared" si="10"/>
        <v>22</v>
      </c>
      <c r="J128" s="12">
        <v>22</v>
      </c>
      <c r="K128" s="421" t="s">
        <v>29646</v>
      </c>
      <c r="L128" s="420" t="s">
        <v>543</v>
      </c>
      <c r="M128" s="420" t="s">
        <v>29647</v>
      </c>
      <c r="N128" s="420" t="s">
        <v>29648</v>
      </c>
      <c r="O128" s="420" t="s">
        <v>29649</v>
      </c>
      <c r="P128" s="420" t="s">
        <v>29650</v>
      </c>
      <c r="Q128" s="360"/>
      <c r="R128" s="307">
        <f t="shared" si="12"/>
        <v>2</v>
      </c>
      <c r="S128" s="360"/>
      <c r="T128" s="360"/>
      <c r="U128" s="298" t="s">
        <v>29651</v>
      </c>
    </row>
    <row r="129" spans="1:21" ht="72">
      <c r="A129" s="150" t="str">
        <f t="shared" si="6"/>
        <v>ón y eficiencia en el acceso.</v>
      </c>
      <c r="B129" s="10" t="str">
        <f t="shared" si="7"/>
        <v>125TRANSPA</v>
      </c>
      <c r="C129" s="10" t="str">
        <f t="shared" si="8"/>
        <v>AYTRANSPA12522</v>
      </c>
      <c r="D129" s="10" t="s">
        <v>1389</v>
      </c>
      <c r="E129" s="10" t="s">
        <v>7878</v>
      </c>
      <c r="F129" s="19" t="s">
        <v>18091</v>
      </c>
      <c r="G129" s="11" t="str">
        <f t="shared" si="9"/>
        <v>125</v>
      </c>
      <c r="H129" s="12">
        <v>125</v>
      </c>
      <c r="I129" s="11" t="str">
        <f t="shared" si="10"/>
        <v>22</v>
      </c>
      <c r="J129" s="12">
        <v>22</v>
      </c>
      <c r="K129" s="421" t="s">
        <v>29652</v>
      </c>
      <c r="L129" s="420" t="s">
        <v>543</v>
      </c>
      <c r="M129" s="420" t="s">
        <v>29653</v>
      </c>
      <c r="N129" s="420" t="s">
        <v>29654</v>
      </c>
      <c r="O129" s="420" t="s">
        <v>29655</v>
      </c>
      <c r="P129" s="420" t="s">
        <v>29656</v>
      </c>
      <c r="Q129" s="360"/>
      <c r="R129" s="307">
        <f t="shared" si="12"/>
        <v>2</v>
      </c>
      <c r="S129" s="360"/>
      <c r="T129" s="360"/>
      <c r="U129" s="298" t="s">
        <v>29657</v>
      </c>
    </row>
    <row r="130" spans="1:21" ht="57.6">
      <c r="A130" s="150" t="str">
        <f t="shared" si="6"/>
        <v>no es parte de sus objetivos.</v>
      </c>
      <c r="B130" s="10" t="str">
        <f t="shared" si="7"/>
        <v>126TRANSPA</v>
      </c>
      <c r="C130" s="10" t="str">
        <f t="shared" si="8"/>
        <v>AYTRANSPA12622</v>
      </c>
      <c r="D130" s="10" t="s">
        <v>1389</v>
      </c>
      <c r="E130" s="10" t="s">
        <v>7878</v>
      </c>
      <c r="F130" s="19" t="s">
        <v>18091</v>
      </c>
      <c r="G130" s="11" t="str">
        <f t="shared" si="9"/>
        <v>126</v>
      </c>
      <c r="H130" s="12">
        <v>126</v>
      </c>
      <c r="I130" s="11" t="str">
        <f t="shared" si="10"/>
        <v>22</v>
      </c>
      <c r="J130" s="12">
        <v>22</v>
      </c>
      <c r="K130" s="421" t="s">
        <v>29658</v>
      </c>
      <c r="L130" s="420" t="s">
        <v>543</v>
      </c>
      <c r="M130" s="420" t="s">
        <v>29659</v>
      </c>
      <c r="N130" s="420" t="s">
        <v>29660</v>
      </c>
      <c r="O130" s="420" t="s">
        <v>29661</v>
      </c>
      <c r="P130" s="420" t="s">
        <v>29662</v>
      </c>
      <c r="Q130" s="360"/>
      <c r="R130" s="307">
        <f t="shared" si="12"/>
        <v>2</v>
      </c>
      <c r="S130" s="360"/>
      <c r="T130" s="360"/>
      <c r="U130" s="298" t="s">
        <v>29663</v>
      </c>
    </row>
    <row r="131" spans="1:21" ht="72">
      <c r="A131" s="150" t="str">
        <f t="shared" ref="A131:A194" si="13">RIGHT(U131,29)</f>
        <v>ncipios del Gobierno Abierto.</v>
      </c>
      <c r="B131" s="10" t="str">
        <f t="shared" ref="B131:B194" si="14">H131&amp;F131</f>
        <v>127TRANSPA</v>
      </c>
      <c r="C131" s="10" t="str">
        <f t="shared" ref="C131:C194" si="15">D131&amp;E131&amp;F131&amp;G131&amp;I131</f>
        <v>AYTRANSPA12722</v>
      </c>
      <c r="D131" s="10" t="s">
        <v>1389</v>
      </c>
      <c r="E131" s="10" t="s">
        <v>7878</v>
      </c>
      <c r="F131" s="19" t="s">
        <v>18091</v>
      </c>
      <c r="G131" s="11" t="str">
        <f t="shared" ref="G131:G194" si="16">IF(H131&lt;9,"OO",IF(H131&lt;99,"O",""))&amp;H131</f>
        <v>127</v>
      </c>
      <c r="H131" s="12">
        <v>127</v>
      </c>
      <c r="I131" s="11" t="str">
        <f t="shared" ref="I131:I194" si="17">IF(J131&lt;9,"O","")&amp;J131</f>
        <v>22</v>
      </c>
      <c r="J131" s="12">
        <v>22</v>
      </c>
      <c r="K131" s="421" t="s">
        <v>29664</v>
      </c>
      <c r="L131" s="420" t="s">
        <v>1389</v>
      </c>
      <c r="M131" s="420" t="s">
        <v>29665</v>
      </c>
      <c r="N131" s="420" t="s">
        <v>29666</v>
      </c>
      <c r="O131" s="420" t="s">
        <v>29667</v>
      </c>
      <c r="P131" s="420" t="s">
        <v>29668</v>
      </c>
      <c r="Q131" s="360"/>
      <c r="R131" s="307">
        <f t="shared" si="12"/>
        <v>1</v>
      </c>
      <c r="S131" s="360"/>
      <c r="T131" s="360"/>
      <c r="U131" s="298" t="s">
        <v>29669</v>
      </c>
    </row>
    <row r="132" spans="1:21" ht="57.6">
      <c r="A132" s="150" t="str">
        <f t="shared" si="13"/>
        <v>otras normativas específicas.</v>
      </c>
      <c r="B132" s="10" t="str">
        <f t="shared" si="14"/>
        <v>128TRANSPA</v>
      </c>
      <c r="C132" s="10" t="str">
        <f t="shared" si="15"/>
        <v>AYTRANSPA12822</v>
      </c>
      <c r="D132" s="10" t="s">
        <v>1389</v>
      </c>
      <c r="E132" s="10" t="s">
        <v>7878</v>
      </c>
      <c r="F132" s="19" t="s">
        <v>18091</v>
      </c>
      <c r="G132" s="11" t="str">
        <f t="shared" si="16"/>
        <v>128</v>
      </c>
      <c r="H132" s="12">
        <v>128</v>
      </c>
      <c r="I132" s="11" t="str">
        <f t="shared" si="17"/>
        <v>22</v>
      </c>
      <c r="J132" s="12">
        <v>22</v>
      </c>
      <c r="K132" s="421" t="s">
        <v>29670</v>
      </c>
      <c r="L132" s="420" t="s">
        <v>543</v>
      </c>
      <c r="M132" s="420" t="s">
        <v>29671</v>
      </c>
      <c r="N132" s="420" t="s">
        <v>29672</v>
      </c>
      <c r="O132" s="420" t="s">
        <v>29673</v>
      </c>
      <c r="P132" s="420" t="s">
        <v>29674</v>
      </c>
      <c r="Q132" s="360"/>
      <c r="R132" s="307">
        <f t="shared" si="12"/>
        <v>2</v>
      </c>
      <c r="S132" s="360"/>
      <c r="T132" s="360"/>
      <c r="U132" s="298" t="s">
        <v>29675</v>
      </c>
    </row>
    <row r="133" spans="1:21" ht="72">
      <c r="A133" s="150" t="str">
        <f t="shared" si="13"/>
        <v xml:space="preserve"> es una función de esta área.</v>
      </c>
      <c r="B133" s="10" t="str">
        <f t="shared" si="14"/>
        <v>129TRANSPA</v>
      </c>
      <c r="C133" s="10" t="str">
        <f t="shared" si="15"/>
        <v>AYTRANSPA12922</v>
      </c>
      <c r="D133" s="10" t="s">
        <v>1389</v>
      </c>
      <c r="E133" s="10" t="s">
        <v>7878</v>
      </c>
      <c r="F133" s="19" t="s">
        <v>18091</v>
      </c>
      <c r="G133" s="11" t="str">
        <f t="shared" si="16"/>
        <v>129</v>
      </c>
      <c r="H133" s="12">
        <v>129</v>
      </c>
      <c r="I133" s="11" t="str">
        <f t="shared" si="17"/>
        <v>22</v>
      </c>
      <c r="J133" s="12">
        <v>22</v>
      </c>
      <c r="K133" s="421" t="s">
        <v>29676</v>
      </c>
      <c r="L133" s="420" t="s">
        <v>1389</v>
      </c>
      <c r="M133" s="420" t="s">
        <v>29677</v>
      </c>
      <c r="N133" s="420" t="s">
        <v>29678</v>
      </c>
      <c r="O133" s="420" t="s">
        <v>29679</v>
      </c>
      <c r="P133" s="420" t="s">
        <v>29680</v>
      </c>
      <c r="Q133" s="360"/>
      <c r="R133" s="307">
        <f t="shared" si="12"/>
        <v>1</v>
      </c>
      <c r="S133" s="360"/>
      <c r="T133" s="360"/>
      <c r="U133" s="298" t="s">
        <v>29681</v>
      </c>
    </row>
    <row r="134" spans="1:21" ht="72">
      <c r="A134" s="150" t="str">
        <f t="shared" si="13"/>
        <v>guarda relación con este eje.</v>
      </c>
      <c r="B134" s="10" t="str">
        <f t="shared" si="14"/>
        <v>130TRANSPA</v>
      </c>
      <c r="C134" s="10" t="str">
        <f t="shared" si="15"/>
        <v>AYTRANSPA13022</v>
      </c>
      <c r="D134" s="10" t="s">
        <v>1389</v>
      </c>
      <c r="E134" s="10" t="s">
        <v>7878</v>
      </c>
      <c r="F134" s="19" t="s">
        <v>18091</v>
      </c>
      <c r="G134" s="11" t="str">
        <f t="shared" si="16"/>
        <v>130</v>
      </c>
      <c r="H134" s="12">
        <v>130</v>
      </c>
      <c r="I134" s="11" t="str">
        <f t="shared" si="17"/>
        <v>22</v>
      </c>
      <c r="J134" s="12">
        <v>22</v>
      </c>
      <c r="K134" s="421" t="s">
        <v>29682</v>
      </c>
      <c r="L134" s="420" t="s">
        <v>1389</v>
      </c>
      <c r="M134" s="420" t="s">
        <v>29683</v>
      </c>
      <c r="N134" s="420" t="s">
        <v>29684</v>
      </c>
      <c r="O134" s="420" t="s">
        <v>29685</v>
      </c>
      <c r="P134" s="420" t="s">
        <v>29686</v>
      </c>
      <c r="Q134" s="360"/>
      <c r="R134" s="307">
        <f t="shared" si="12"/>
        <v>1</v>
      </c>
      <c r="S134" s="360"/>
      <c r="T134" s="360"/>
      <c r="U134" s="298" t="s">
        <v>29687</v>
      </c>
    </row>
    <row r="135" spans="1:21" ht="72">
      <c r="A135" s="150" t="str">
        <f t="shared" si="13"/>
        <v xml:space="preserve"> los principios establecidos.</v>
      </c>
      <c r="B135" s="10" t="str">
        <f t="shared" si="14"/>
        <v>131TRANSPA</v>
      </c>
      <c r="C135" s="10" t="str">
        <f t="shared" si="15"/>
        <v>AYTRANSPA13122</v>
      </c>
      <c r="D135" s="10" t="s">
        <v>1389</v>
      </c>
      <c r="E135" s="10" t="s">
        <v>7878</v>
      </c>
      <c r="F135" s="19" t="s">
        <v>18091</v>
      </c>
      <c r="G135" s="11" t="str">
        <f t="shared" si="16"/>
        <v>131</v>
      </c>
      <c r="H135" s="12">
        <v>131</v>
      </c>
      <c r="I135" s="11" t="str">
        <f t="shared" si="17"/>
        <v>22</v>
      </c>
      <c r="J135" s="12">
        <v>22</v>
      </c>
      <c r="K135" s="421" t="s">
        <v>29688</v>
      </c>
      <c r="L135" s="420" t="s">
        <v>544</v>
      </c>
      <c r="M135" s="420" t="s">
        <v>29689</v>
      </c>
      <c r="N135" s="420" t="s">
        <v>29690</v>
      </c>
      <c r="O135" s="420" t="s">
        <v>29691</v>
      </c>
      <c r="P135" s="420" t="s">
        <v>29692</v>
      </c>
      <c r="Q135" s="360"/>
      <c r="R135" s="307">
        <f t="shared" si="12"/>
        <v>3</v>
      </c>
      <c r="S135" s="360"/>
      <c r="T135" s="360"/>
      <c r="U135" s="298" t="s">
        <v>29693</v>
      </c>
    </row>
    <row r="136" spans="1:21" ht="72">
      <c r="A136" s="150" t="str">
        <f t="shared" si="13"/>
        <v>incipios de Gobierno Abierto.</v>
      </c>
      <c r="B136" s="10" t="str">
        <f t="shared" si="14"/>
        <v>132TRANSPA</v>
      </c>
      <c r="C136" s="10" t="str">
        <f t="shared" si="15"/>
        <v>AYTRANSPA13222</v>
      </c>
      <c r="D136" s="10" t="s">
        <v>1389</v>
      </c>
      <c r="E136" s="10" t="s">
        <v>7878</v>
      </c>
      <c r="F136" s="19" t="s">
        <v>18091</v>
      </c>
      <c r="G136" s="11" t="str">
        <f t="shared" si="16"/>
        <v>132</v>
      </c>
      <c r="H136" s="12">
        <v>132</v>
      </c>
      <c r="I136" s="11" t="str">
        <f t="shared" si="17"/>
        <v>22</v>
      </c>
      <c r="J136" s="12">
        <v>22</v>
      </c>
      <c r="K136" s="421" t="s">
        <v>29694</v>
      </c>
      <c r="L136" s="420" t="s">
        <v>543</v>
      </c>
      <c r="M136" s="420" t="s">
        <v>29695</v>
      </c>
      <c r="N136" s="420" t="s">
        <v>29696</v>
      </c>
      <c r="O136" s="420" t="s">
        <v>29697</v>
      </c>
      <c r="P136" s="420" t="s">
        <v>29698</v>
      </c>
      <c r="Q136" s="360"/>
      <c r="R136" s="307">
        <f t="shared" si="12"/>
        <v>2</v>
      </c>
      <c r="S136" s="360"/>
      <c r="T136" s="360"/>
      <c r="U136" s="298" t="s">
        <v>29699</v>
      </c>
    </row>
    <row r="137" spans="1:21" ht="72">
      <c r="A137" s="150" t="str">
        <f t="shared" si="13"/>
        <v>lor en la gobernanza pública.</v>
      </c>
      <c r="B137" s="10" t="str">
        <f t="shared" si="14"/>
        <v>133TRANSPA</v>
      </c>
      <c r="C137" s="10" t="str">
        <f t="shared" si="15"/>
        <v>AYTRANSPA13322</v>
      </c>
      <c r="D137" s="10" t="s">
        <v>1389</v>
      </c>
      <c r="E137" s="10" t="s">
        <v>7878</v>
      </c>
      <c r="F137" s="19" t="s">
        <v>18091</v>
      </c>
      <c r="G137" s="11" t="str">
        <f t="shared" si="16"/>
        <v>133</v>
      </c>
      <c r="H137" s="12">
        <v>133</v>
      </c>
      <c r="I137" s="11" t="str">
        <f t="shared" si="17"/>
        <v>22</v>
      </c>
      <c r="J137" s="12">
        <v>22</v>
      </c>
      <c r="K137" s="421" t="s">
        <v>29700</v>
      </c>
      <c r="L137" s="420" t="s">
        <v>543</v>
      </c>
      <c r="M137" s="420" t="s">
        <v>29701</v>
      </c>
      <c r="N137" s="420" t="s">
        <v>29702</v>
      </c>
      <c r="O137" s="420" t="s">
        <v>29703</v>
      </c>
      <c r="P137" s="420" t="s">
        <v>29704</v>
      </c>
      <c r="Q137" s="360"/>
      <c r="R137" s="307">
        <f t="shared" si="12"/>
        <v>2</v>
      </c>
      <c r="S137" s="360"/>
      <c r="T137" s="360"/>
      <c r="U137" s="298" t="s">
        <v>29705</v>
      </c>
    </row>
    <row r="138" spans="1:21" ht="72">
      <c r="A138" s="150" t="str">
        <f t="shared" si="13"/>
        <v xml:space="preserve"> con la mejora de la gestión.</v>
      </c>
      <c r="B138" s="10" t="str">
        <f t="shared" si="14"/>
        <v>134TRANSPA</v>
      </c>
      <c r="C138" s="10" t="str">
        <f t="shared" si="15"/>
        <v>AYTRANSPA13422</v>
      </c>
      <c r="D138" s="10" t="s">
        <v>1389</v>
      </c>
      <c r="E138" s="10" t="s">
        <v>7878</v>
      </c>
      <c r="F138" s="19" t="s">
        <v>18091</v>
      </c>
      <c r="G138" s="11" t="str">
        <f t="shared" si="16"/>
        <v>134</v>
      </c>
      <c r="H138" s="12">
        <v>134</v>
      </c>
      <c r="I138" s="11" t="str">
        <f t="shared" si="17"/>
        <v>22</v>
      </c>
      <c r="J138" s="12">
        <v>22</v>
      </c>
      <c r="K138" s="421" t="s">
        <v>29706</v>
      </c>
      <c r="L138" s="420" t="s">
        <v>543</v>
      </c>
      <c r="M138" s="420" t="s">
        <v>29707</v>
      </c>
      <c r="N138" s="420" t="s">
        <v>29708</v>
      </c>
      <c r="O138" s="420" t="s">
        <v>29709</v>
      </c>
      <c r="P138" s="420" t="s">
        <v>29710</v>
      </c>
      <c r="Q138" s="360"/>
      <c r="R138" s="307">
        <f t="shared" si="12"/>
        <v>2</v>
      </c>
      <c r="S138" s="360"/>
      <c r="T138" s="360"/>
      <c r="U138" s="298" t="s">
        <v>29711</v>
      </c>
    </row>
    <row r="139" spans="1:21" ht="72">
      <c r="A139" s="150" t="str">
        <f t="shared" si="13"/>
        <v>ormación en valores públicos.</v>
      </c>
      <c r="B139" s="10" t="str">
        <f t="shared" si="14"/>
        <v>135TRANSPA</v>
      </c>
      <c r="C139" s="10" t="str">
        <f t="shared" si="15"/>
        <v>AYTRANSPA13522</v>
      </c>
      <c r="D139" s="10" t="s">
        <v>1389</v>
      </c>
      <c r="E139" s="10" t="s">
        <v>7878</v>
      </c>
      <c r="F139" s="19" t="s">
        <v>18091</v>
      </c>
      <c r="G139" s="11" t="str">
        <f t="shared" si="16"/>
        <v>135</v>
      </c>
      <c r="H139" s="12">
        <v>135</v>
      </c>
      <c r="I139" s="11" t="str">
        <f t="shared" si="17"/>
        <v>22</v>
      </c>
      <c r="J139" s="12">
        <v>22</v>
      </c>
      <c r="K139" s="421" t="s">
        <v>29712</v>
      </c>
      <c r="L139" s="420" t="s">
        <v>1389</v>
      </c>
      <c r="M139" s="420" t="s">
        <v>29713</v>
      </c>
      <c r="N139" s="420" t="s">
        <v>29714</v>
      </c>
      <c r="O139" s="420" t="s">
        <v>29715</v>
      </c>
      <c r="P139" s="420" t="s">
        <v>29716</v>
      </c>
      <c r="Q139" s="360"/>
      <c r="R139" s="307">
        <f t="shared" si="12"/>
        <v>1</v>
      </c>
      <c r="S139" s="360"/>
      <c r="T139" s="360"/>
      <c r="U139" s="298" t="s">
        <v>29717</v>
      </c>
    </row>
    <row r="140" spans="1:21" ht="72">
      <c r="A140" s="150" t="str">
        <f t="shared" si="13"/>
        <v>n la reducción de normativas.</v>
      </c>
      <c r="B140" s="10" t="str">
        <f t="shared" si="14"/>
        <v>136TRANSPA</v>
      </c>
      <c r="C140" s="10" t="str">
        <f t="shared" si="15"/>
        <v>AYTRANSPA13622</v>
      </c>
      <c r="D140" s="10" t="s">
        <v>1389</v>
      </c>
      <c r="E140" s="10" t="s">
        <v>7878</v>
      </c>
      <c r="F140" s="19" t="s">
        <v>18091</v>
      </c>
      <c r="G140" s="11" t="str">
        <f t="shared" si="16"/>
        <v>136</v>
      </c>
      <c r="H140" s="12">
        <v>136</v>
      </c>
      <c r="I140" s="11" t="str">
        <f t="shared" si="17"/>
        <v>22</v>
      </c>
      <c r="J140" s="12">
        <v>22</v>
      </c>
      <c r="K140" s="421" t="s">
        <v>29718</v>
      </c>
      <c r="L140" s="420" t="s">
        <v>543</v>
      </c>
      <c r="M140" s="420" t="s">
        <v>29719</v>
      </c>
      <c r="N140" s="420" t="s">
        <v>29720</v>
      </c>
      <c r="O140" s="420" t="s">
        <v>29721</v>
      </c>
      <c r="P140" s="420" t="s">
        <v>29722</v>
      </c>
      <c r="Q140" s="360"/>
      <c r="R140" s="307">
        <f t="shared" si="12"/>
        <v>2</v>
      </c>
      <c r="S140" s="360"/>
      <c r="T140" s="360"/>
      <c r="U140" s="298" t="s">
        <v>29723</v>
      </c>
    </row>
    <row r="141" spans="1:21" ht="72">
      <c r="A141" s="150" t="str">
        <f t="shared" si="13"/>
        <v>l reduce su impacto positivo.</v>
      </c>
      <c r="B141" s="10" t="str">
        <f t="shared" si="14"/>
        <v>137TRANSPA</v>
      </c>
      <c r="C141" s="10" t="str">
        <f t="shared" si="15"/>
        <v>AYTRANSPA13722</v>
      </c>
      <c r="D141" s="10" t="s">
        <v>1389</v>
      </c>
      <c r="E141" s="10" t="s">
        <v>7878</v>
      </c>
      <c r="F141" s="19" t="s">
        <v>18091</v>
      </c>
      <c r="G141" s="11" t="str">
        <f t="shared" si="16"/>
        <v>137</v>
      </c>
      <c r="H141" s="12">
        <v>137</v>
      </c>
      <c r="I141" s="11" t="str">
        <f t="shared" si="17"/>
        <v>22</v>
      </c>
      <c r="J141" s="12">
        <v>22</v>
      </c>
      <c r="K141" s="421" t="s">
        <v>29724</v>
      </c>
      <c r="L141" s="420" t="s">
        <v>543</v>
      </c>
      <c r="M141" s="420" t="s">
        <v>29725</v>
      </c>
      <c r="N141" s="420" t="s">
        <v>29726</v>
      </c>
      <c r="O141" s="420" t="s">
        <v>29727</v>
      </c>
      <c r="P141" s="420" t="s">
        <v>29728</v>
      </c>
      <c r="Q141" s="360"/>
      <c r="R141" s="307">
        <f t="shared" si="12"/>
        <v>2</v>
      </c>
      <c r="S141" s="360"/>
      <c r="T141" s="360"/>
      <c r="U141" s="298" t="s">
        <v>29729</v>
      </c>
    </row>
    <row r="142" spans="1:21" ht="57.6">
      <c r="A142" s="150" t="str">
        <f t="shared" si="13"/>
        <v>no promueve la transparencia.</v>
      </c>
      <c r="B142" s="10" t="str">
        <f t="shared" si="14"/>
        <v>138TRANSPA</v>
      </c>
      <c r="C142" s="10" t="str">
        <f t="shared" si="15"/>
        <v>AYTRANSPA13822</v>
      </c>
      <c r="D142" s="10" t="s">
        <v>1389</v>
      </c>
      <c r="E142" s="10" t="s">
        <v>7878</v>
      </c>
      <c r="F142" s="19" t="s">
        <v>18091</v>
      </c>
      <c r="G142" s="11" t="str">
        <f t="shared" si="16"/>
        <v>138</v>
      </c>
      <c r="H142" s="12">
        <v>138</v>
      </c>
      <c r="I142" s="11" t="str">
        <f t="shared" si="17"/>
        <v>22</v>
      </c>
      <c r="J142" s="12">
        <v>22</v>
      </c>
      <c r="K142" s="421" t="s">
        <v>29730</v>
      </c>
      <c r="L142" s="420" t="s">
        <v>1388</v>
      </c>
      <c r="M142" s="420" t="s">
        <v>29731</v>
      </c>
      <c r="N142" s="420" t="s">
        <v>29732</v>
      </c>
      <c r="O142" s="420" t="s">
        <v>29733</v>
      </c>
      <c r="P142" s="420" t="s">
        <v>29734</v>
      </c>
      <c r="Q142" s="360"/>
      <c r="R142" s="307">
        <f t="shared" si="12"/>
        <v>4</v>
      </c>
      <c r="S142" s="360"/>
      <c r="T142" s="360"/>
      <c r="U142" s="298" t="s">
        <v>29735</v>
      </c>
    </row>
    <row r="143" spans="1:21" ht="72">
      <c r="A143" s="150" t="str">
        <f t="shared" si="13"/>
        <v>del propósito del compromiso.</v>
      </c>
      <c r="B143" s="10" t="str">
        <f t="shared" si="14"/>
        <v>139TRANSPA</v>
      </c>
      <c r="C143" s="10" t="str">
        <f t="shared" si="15"/>
        <v>AYTRANSPA13922</v>
      </c>
      <c r="D143" s="10" t="s">
        <v>1389</v>
      </c>
      <c r="E143" s="10" t="s">
        <v>7878</v>
      </c>
      <c r="F143" s="19" t="s">
        <v>18091</v>
      </c>
      <c r="G143" s="11" t="str">
        <f t="shared" si="16"/>
        <v>139</v>
      </c>
      <c r="H143" s="12">
        <v>139</v>
      </c>
      <c r="I143" s="11" t="str">
        <f t="shared" si="17"/>
        <v>22</v>
      </c>
      <c r="J143" s="12">
        <v>22</v>
      </c>
      <c r="K143" s="421" t="s">
        <v>29736</v>
      </c>
      <c r="L143" s="420" t="s">
        <v>1389</v>
      </c>
      <c r="M143" s="420" t="s">
        <v>29737</v>
      </c>
      <c r="N143" s="420" t="s">
        <v>29738</v>
      </c>
      <c r="O143" s="420" t="s">
        <v>29739</v>
      </c>
      <c r="P143" s="420" t="s">
        <v>29740</v>
      </c>
      <c r="Q143" s="360"/>
      <c r="R143" s="307">
        <f t="shared" si="12"/>
        <v>1</v>
      </c>
      <c r="S143" s="360"/>
      <c r="T143" s="360"/>
      <c r="U143" s="298" t="s">
        <v>29741</v>
      </c>
    </row>
    <row r="144" spans="1:21" ht="72">
      <c r="A144" s="150" t="str">
        <f t="shared" si="13"/>
        <v>ncipios de gestión eficiente.</v>
      </c>
      <c r="B144" s="10" t="str">
        <f t="shared" si="14"/>
        <v>140TRANSPA</v>
      </c>
      <c r="C144" s="10" t="str">
        <f t="shared" si="15"/>
        <v>AYTRANSPA14022</v>
      </c>
      <c r="D144" s="10" t="s">
        <v>1389</v>
      </c>
      <c r="E144" s="10" t="s">
        <v>7878</v>
      </c>
      <c r="F144" s="19" t="s">
        <v>18091</v>
      </c>
      <c r="G144" s="11" t="str">
        <f t="shared" si="16"/>
        <v>140</v>
      </c>
      <c r="H144" s="12">
        <v>140</v>
      </c>
      <c r="I144" s="11" t="str">
        <f t="shared" si="17"/>
        <v>22</v>
      </c>
      <c r="J144" s="12">
        <v>22</v>
      </c>
      <c r="K144" s="421" t="s">
        <v>29742</v>
      </c>
      <c r="L144" s="420" t="s">
        <v>543</v>
      </c>
      <c r="M144" s="420" t="s">
        <v>29743</v>
      </c>
      <c r="N144" s="420" t="s">
        <v>29744</v>
      </c>
      <c r="O144" s="420" t="s">
        <v>29745</v>
      </c>
      <c r="P144" s="420" t="s">
        <v>29746</v>
      </c>
      <c r="Q144" s="360"/>
      <c r="R144" s="307">
        <f t="shared" si="12"/>
        <v>2</v>
      </c>
      <c r="S144" s="360"/>
      <c r="T144" s="360"/>
      <c r="U144" s="298" t="s">
        <v>29747</v>
      </c>
    </row>
    <row r="145" spans="1:21" ht="57.6">
      <c r="A145" s="150" t="str">
        <f t="shared" si="13"/>
        <v>no es una entidad financiera.</v>
      </c>
      <c r="B145" s="10" t="str">
        <f t="shared" si="14"/>
        <v>141TRANSPA</v>
      </c>
      <c r="C145" s="10" t="str">
        <f t="shared" si="15"/>
        <v>AYTRANSPA14122</v>
      </c>
      <c r="D145" s="10" t="s">
        <v>1389</v>
      </c>
      <c r="E145" s="10" t="s">
        <v>7878</v>
      </c>
      <c r="F145" s="19" t="s">
        <v>18091</v>
      </c>
      <c r="G145" s="11" t="str">
        <f t="shared" si="16"/>
        <v>141</v>
      </c>
      <c r="H145" s="12">
        <v>141</v>
      </c>
      <c r="I145" s="11" t="str">
        <f t="shared" si="17"/>
        <v>22</v>
      </c>
      <c r="J145" s="12">
        <v>22</v>
      </c>
      <c r="K145" s="421" t="s">
        <v>29748</v>
      </c>
      <c r="L145" s="420" t="s">
        <v>543</v>
      </c>
      <c r="M145" s="420" t="s">
        <v>29749</v>
      </c>
      <c r="N145" s="420" t="s">
        <v>29750</v>
      </c>
      <c r="O145" s="420" t="s">
        <v>29751</v>
      </c>
      <c r="P145" s="420" t="s">
        <v>29752</v>
      </c>
      <c r="Q145" s="360"/>
      <c r="R145" s="307">
        <f t="shared" si="12"/>
        <v>2</v>
      </c>
      <c r="S145" s="360"/>
      <c r="T145" s="360"/>
      <c r="U145" s="298" t="s">
        <v>29753</v>
      </c>
    </row>
    <row r="146" spans="1:21" ht="57.6">
      <c r="A146" s="150" t="str">
        <f t="shared" si="13"/>
        <v xml:space="preserve"> son un objetivo de análisis.</v>
      </c>
      <c r="B146" s="10" t="str">
        <f t="shared" si="14"/>
        <v>142TRANSPA</v>
      </c>
      <c r="C146" s="10" t="str">
        <f t="shared" si="15"/>
        <v>AYTRANSPA14222</v>
      </c>
      <c r="D146" s="10" t="s">
        <v>1389</v>
      </c>
      <c r="E146" s="10" t="s">
        <v>7878</v>
      </c>
      <c r="F146" s="19" t="s">
        <v>18091</v>
      </c>
      <c r="G146" s="11" t="str">
        <f t="shared" si="16"/>
        <v>142</v>
      </c>
      <c r="H146" s="12">
        <v>142</v>
      </c>
      <c r="I146" s="11" t="str">
        <f t="shared" si="17"/>
        <v>22</v>
      </c>
      <c r="J146" s="12">
        <v>22</v>
      </c>
      <c r="K146" s="421" t="s">
        <v>29754</v>
      </c>
      <c r="L146" s="420" t="s">
        <v>543</v>
      </c>
      <c r="M146" s="420" t="s">
        <v>29755</v>
      </c>
      <c r="N146" s="420" t="s">
        <v>29756</v>
      </c>
      <c r="O146" s="420" t="s">
        <v>29757</v>
      </c>
      <c r="P146" s="420" t="s">
        <v>29758</v>
      </c>
      <c r="Q146" s="360"/>
      <c r="R146" s="307">
        <f t="shared" si="12"/>
        <v>2</v>
      </c>
      <c r="S146" s="360"/>
      <c r="T146" s="360"/>
      <c r="U146" s="298" t="s">
        <v>29759</v>
      </c>
    </row>
    <row r="147" spans="1:21" ht="72">
      <c r="A147" s="150" t="str">
        <f t="shared" si="13"/>
        <v>ratización de la información.</v>
      </c>
      <c r="B147" s="10" t="str">
        <f t="shared" si="14"/>
        <v>143TRANSPA</v>
      </c>
      <c r="C147" s="10" t="str">
        <f t="shared" si="15"/>
        <v>AYTRANSPA14322</v>
      </c>
      <c r="D147" s="10" t="s">
        <v>1389</v>
      </c>
      <c r="E147" s="10" t="s">
        <v>7878</v>
      </c>
      <c r="F147" s="19" t="s">
        <v>18091</v>
      </c>
      <c r="G147" s="11" t="str">
        <f t="shared" si="16"/>
        <v>143</v>
      </c>
      <c r="H147" s="12">
        <v>143</v>
      </c>
      <c r="I147" s="11" t="str">
        <f t="shared" si="17"/>
        <v>22</v>
      </c>
      <c r="J147" s="12">
        <v>22</v>
      </c>
      <c r="K147" s="421" t="s">
        <v>29760</v>
      </c>
      <c r="L147" s="420" t="s">
        <v>543</v>
      </c>
      <c r="M147" s="420" t="s">
        <v>29761</v>
      </c>
      <c r="N147" s="420" t="s">
        <v>29762</v>
      </c>
      <c r="O147" s="420" t="s">
        <v>29763</v>
      </c>
      <c r="P147" s="420" t="s">
        <v>29764</v>
      </c>
      <c r="Q147" s="360"/>
      <c r="R147" s="307">
        <f t="shared" si="12"/>
        <v>2</v>
      </c>
      <c r="S147" s="360"/>
      <c r="T147" s="360"/>
      <c r="U147" s="298" t="s">
        <v>29765</v>
      </c>
    </row>
    <row r="148" spans="1:21" ht="72">
      <c r="A148" s="150" t="str">
        <f t="shared" si="13"/>
        <v>ación con los datos abiertos.</v>
      </c>
      <c r="B148" s="10" t="str">
        <f t="shared" si="14"/>
        <v>144TRANSPA</v>
      </c>
      <c r="C148" s="10" t="str">
        <f t="shared" si="15"/>
        <v>AYTRANSPA14422</v>
      </c>
      <c r="D148" s="10" t="s">
        <v>1389</v>
      </c>
      <c r="E148" s="10" t="s">
        <v>7878</v>
      </c>
      <c r="F148" s="19" t="s">
        <v>18091</v>
      </c>
      <c r="G148" s="11" t="str">
        <f t="shared" si="16"/>
        <v>144</v>
      </c>
      <c r="H148" s="12">
        <v>144</v>
      </c>
      <c r="I148" s="11" t="str">
        <f t="shared" si="17"/>
        <v>22</v>
      </c>
      <c r="J148" s="12">
        <v>22</v>
      </c>
      <c r="K148" s="421" t="s">
        <v>29766</v>
      </c>
      <c r="L148" s="420" t="s">
        <v>543</v>
      </c>
      <c r="M148" s="420" t="s">
        <v>29767</v>
      </c>
      <c r="N148" s="420" t="s">
        <v>29768</v>
      </c>
      <c r="O148" s="420" t="s">
        <v>29769</v>
      </c>
      <c r="P148" s="420" t="s">
        <v>29770</v>
      </c>
      <c r="Q148" s="360"/>
      <c r="R148" s="307">
        <f t="shared" si="12"/>
        <v>2</v>
      </c>
      <c r="S148" s="360"/>
      <c r="T148" s="360"/>
      <c r="U148" s="298" t="s">
        <v>29771</v>
      </c>
    </row>
    <row r="149" spans="1:21" ht="86.4">
      <c r="A149" s="150" t="str">
        <f t="shared" si="13"/>
        <v>cipios de Gobernanza Pública.</v>
      </c>
      <c r="B149" s="10" t="str">
        <f t="shared" si="14"/>
        <v>145TRANSPA</v>
      </c>
      <c r="C149" s="10" t="str">
        <f t="shared" si="15"/>
        <v>AYTRANSPA14522</v>
      </c>
      <c r="D149" s="10" t="s">
        <v>1389</v>
      </c>
      <c r="E149" s="10" t="s">
        <v>7878</v>
      </c>
      <c r="F149" s="19" t="s">
        <v>18091</v>
      </c>
      <c r="G149" s="11" t="str">
        <f t="shared" si="16"/>
        <v>145</v>
      </c>
      <c r="H149" s="12">
        <v>145</v>
      </c>
      <c r="I149" s="11" t="str">
        <f t="shared" si="17"/>
        <v>22</v>
      </c>
      <c r="J149" s="12">
        <v>22</v>
      </c>
      <c r="K149" s="421" t="s">
        <v>29772</v>
      </c>
      <c r="L149" s="420" t="s">
        <v>543</v>
      </c>
      <c r="M149" s="420" t="s">
        <v>29773</v>
      </c>
      <c r="N149" s="420" t="s">
        <v>29774</v>
      </c>
      <c r="O149" s="420" t="s">
        <v>29775</v>
      </c>
      <c r="P149" s="420" t="s">
        <v>29776</v>
      </c>
      <c r="Q149" s="360"/>
      <c r="R149" s="307">
        <f t="shared" si="12"/>
        <v>2</v>
      </c>
      <c r="S149" s="360"/>
      <c r="T149" s="360"/>
      <c r="U149" s="298" t="s">
        <v>29777</v>
      </c>
    </row>
    <row r="150" spans="1:21" ht="72">
      <c r="A150" s="150" t="str">
        <f t="shared" si="13"/>
        <v>nculados al Gobierno Abierto.</v>
      </c>
      <c r="B150" s="10" t="str">
        <f t="shared" si="14"/>
        <v>146TRANSPA</v>
      </c>
      <c r="C150" s="10" t="str">
        <f t="shared" si="15"/>
        <v>AYTRANSPA14622</v>
      </c>
      <c r="D150" s="10" t="s">
        <v>1389</v>
      </c>
      <c r="E150" s="10" t="s">
        <v>7878</v>
      </c>
      <c r="F150" s="19" t="s">
        <v>18091</v>
      </c>
      <c r="G150" s="11" t="str">
        <f t="shared" si="16"/>
        <v>146</v>
      </c>
      <c r="H150" s="12">
        <v>146</v>
      </c>
      <c r="I150" s="11" t="str">
        <f t="shared" si="17"/>
        <v>22</v>
      </c>
      <c r="J150" s="12">
        <v>22</v>
      </c>
      <c r="K150" s="421" t="s">
        <v>29778</v>
      </c>
      <c r="L150" s="420" t="s">
        <v>543</v>
      </c>
      <c r="M150" s="420" t="s">
        <v>29779</v>
      </c>
      <c r="N150" s="420" t="s">
        <v>29780</v>
      </c>
      <c r="O150" s="420" t="s">
        <v>29781</v>
      </c>
      <c r="P150" s="420" t="s">
        <v>29782</v>
      </c>
      <c r="Q150" s="360"/>
      <c r="R150" s="307">
        <f t="shared" si="12"/>
        <v>2</v>
      </c>
      <c r="S150" s="360"/>
      <c r="T150" s="360"/>
      <c r="U150" s="298" t="s">
        <v>29783</v>
      </c>
    </row>
    <row r="151" spans="1:21" ht="72">
      <c r="A151" s="150" t="str">
        <f t="shared" si="13"/>
        <v>bjetivo transversal del plan.</v>
      </c>
      <c r="B151" s="10" t="str">
        <f t="shared" si="14"/>
        <v>147TRANSPA</v>
      </c>
      <c r="C151" s="10" t="str">
        <f t="shared" si="15"/>
        <v>AYTRANSPA14722</v>
      </c>
      <c r="D151" s="10" t="s">
        <v>1389</v>
      </c>
      <c r="E151" s="10" t="s">
        <v>7878</v>
      </c>
      <c r="F151" s="19" t="s">
        <v>18091</v>
      </c>
      <c r="G151" s="11" t="str">
        <f t="shared" si="16"/>
        <v>147</v>
      </c>
      <c r="H151" s="12">
        <v>147</v>
      </c>
      <c r="I151" s="11" t="str">
        <f t="shared" si="17"/>
        <v>22</v>
      </c>
      <c r="J151" s="12">
        <v>22</v>
      </c>
      <c r="K151" s="421" t="s">
        <v>29784</v>
      </c>
      <c r="L151" s="420" t="s">
        <v>543</v>
      </c>
      <c r="M151" s="420" t="s">
        <v>29785</v>
      </c>
      <c r="N151" s="420" t="s">
        <v>29786</v>
      </c>
      <c r="O151" s="420" t="s">
        <v>29662</v>
      </c>
      <c r="P151" s="420" t="s">
        <v>29787</v>
      </c>
      <c r="Q151" s="360"/>
      <c r="R151" s="307">
        <f t="shared" si="12"/>
        <v>2</v>
      </c>
      <c r="S151" s="360"/>
      <c r="T151" s="360"/>
      <c r="U151" s="298" t="s">
        <v>29788</v>
      </c>
    </row>
    <row r="152" spans="1:21" ht="72">
      <c r="A152" s="150" t="str">
        <f t="shared" si="13"/>
        <v>or en proyectos inteligentes.</v>
      </c>
      <c r="B152" s="10" t="str">
        <f t="shared" si="14"/>
        <v>148TRANSPA</v>
      </c>
      <c r="C152" s="10" t="str">
        <f t="shared" si="15"/>
        <v>AYTRANSPA14822</v>
      </c>
      <c r="D152" s="10" t="s">
        <v>1389</v>
      </c>
      <c r="E152" s="10" t="s">
        <v>7878</v>
      </c>
      <c r="F152" s="19" t="s">
        <v>18091</v>
      </c>
      <c r="G152" s="11" t="str">
        <f t="shared" si="16"/>
        <v>148</v>
      </c>
      <c r="H152" s="12">
        <v>148</v>
      </c>
      <c r="I152" s="11" t="str">
        <f t="shared" si="17"/>
        <v>22</v>
      </c>
      <c r="J152" s="12">
        <v>22</v>
      </c>
      <c r="K152" s="421" t="s">
        <v>29789</v>
      </c>
      <c r="L152" s="420" t="s">
        <v>543</v>
      </c>
      <c r="M152" s="420" t="s">
        <v>29790</v>
      </c>
      <c r="N152" s="420" t="s">
        <v>29791</v>
      </c>
      <c r="O152" s="420" t="s">
        <v>29792</v>
      </c>
      <c r="P152" s="420" t="s">
        <v>29793</v>
      </c>
      <c r="Q152" s="360"/>
      <c r="R152" s="307">
        <f t="shared" si="12"/>
        <v>2</v>
      </c>
      <c r="S152" s="360"/>
      <c r="T152" s="360"/>
      <c r="U152" s="298" t="s">
        <v>29794</v>
      </c>
    </row>
    <row r="153" spans="1:21" ht="72">
      <c r="A153" s="150" t="str">
        <f t="shared" si="13"/>
        <v>sidades de calidad y gestión.</v>
      </c>
      <c r="B153" s="10" t="str">
        <f t="shared" si="14"/>
        <v>149TRANSPA</v>
      </c>
      <c r="C153" s="10" t="str">
        <f t="shared" si="15"/>
        <v>AYTRANSPA14922</v>
      </c>
      <c r="D153" s="10" t="s">
        <v>1389</v>
      </c>
      <c r="E153" s="10" t="s">
        <v>7878</v>
      </c>
      <c r="F153" s="19" t="s">
        <v>18091</v>
      </c>
      <c r="G153" s="11" t="str">
        <f t="shared" si="16"/>
        <v>149</v>
      </c>
      <c r="H153" s="12">
        <v>149</v>
      </c>
      <c r="I153" s="11" t="str">
        <f t="shared" si="17"/>
        <v>22</v>
      </c>
      <c r="J153" s="12">
        <v>22</v>
      </c>
      <c r="K153" s="421" t="s">
        <v>29795</v>
      </c>
      <c r="L153" s="420" t="s">
        <v>543</v>
      </c>
      <c r="M153" s="420" t="s">
        <v>29796</v>
      </c>
      <c r="N153" s="420" t="s">
        <v>29797</v>
      </c>
      <c r="O153" s="420" t="s">
        <v>29798</v>
      </c>
      <c r="P153" s="420" t="s">
        <v>29799</v>
      </c>
      <c r="Q153" s="360"/>
      <c r="R153" s="307">
        <f t="shared" si="12"/>
        <v>2</v>
      </c>
      <c r="S153" s="360"/>
      <c r="T153" s="360"/>
      <c r="U153" s="298" t="s">
        <v>29800</v>
      </c>
    </row>
    <row r="154" spans="1:21" ht="57.6">
      <c r="A154" s="150" t="str">
        <f t="shared" si="13"/>
        <v>rior a la adhesión de España.</v>
      </c>
      <c r="B154" s="10" t="str">
        <f t="shared" si="14"/>
        <v>150TRANSPA</v>
      </c>
      <c r="C154" s="10" t="str">
        <f t="shared" si="15"/>
        <v>AYTRANSPA15022</v>
      </c>
      <c r="D154" s="10" t="s">
        <v>1389</v>
      </c>
      <c r="E154" s="10" t="s">
        <v>7878</v>
      </c>
      <c r="F154" s="19" t="s">
        <v>18091</v>
      </c>
      <c r="G154" s="11" t="str">
        <f t="shared" si="16"/>
        <v>150</v>
      </c>
      <c r="H154" s="12">
        <v>150</v>
      </c>
      <c r="I154" s="11" t="str">
        <f t="shared" si="17"/>
        <v>22</v>
      </c>
      <c r="J154" s="12">
        <v>22</v>
      </c>
      <c r="K154" s="421" t="s">
        <v>29801</v>
      </c>
      <c r="L154" s="420" t="s">
        <v>544</v>
      </c>
      <c r="M154" s="420" t="s">
        <v>29802</v>
      </c>
      <c r="N154" s="420" t="s">
        <v>22843</v>
      </c>
      <c r="O154" s="420" t="s">
        <v>29803</v>
      </c>
      <c r="P154" s="420" t="s">
        <v>21768</v>
      </c>
      <c r="Q154" s="360"/>
      <c r="R154" s="307">
        <f t="shared" si="12"/>
        <v>3</v>
      </c>
      <c r="S154" s="360"/>
      <c r="T154" s="360"/>
      <c r="U154" s="298" t="s">
        <v>29804</v>
      </c>
    </row>
    <row r="155" spans="1:21" ht="57.6">
      <c r="A155" s="150" t="str">
        <f t="shared" si="13"/>
        <v>la el derecho a la educación.</v>
      </c>
      <c r="B155" s="10" t="str">
        <f t="shared" si="14"/>
        <v>151TRANSPA</v>
      </c>
      <c r="C155" s="10" t="str">
        <f t="shared" si="15"/>
        <v>AYTRANSPA15122</v>
      </c>
      <c r="D155" s="10" t="s">
        <v>1389</v>
      </c>
      <c r="E155" s="10" t="s">
        <v>7878</v>
      </c>
      <c r="F155" s="19" t="s">
        <v>18091</v>
      </c>
      <c r="G155" s="11" t="str">
        <f t="shared" si="16"/>
        <v>151</v>
      </c>
      <c r="H155" s="12">
        <v>151</v>
      </c>
      <c r="I155" s="11" t="str">
        <f t="shared" si="17"/>
        <v>22</v>
      </c>
      <c r="J155" s="12">
        <v>22</v>
      </c>
      <c r="K155" s="421" t="s">
        <v>29805</v>
      </c>
      <c r="L155" s="420" t="s">
        <v>544</v>
      </c>
      <c r="M155" s="420" t="s">
        <v>29806</v>
      </c>
      <c r="N155" s="420" t="s">
        <v>29807</v>
      </c>
      <c r="O155" s="420" t="s">
        <v>29808</v>
      </c>
      <c r="P155" s="420" t="s">
        <v>29809</v>
      </c>
      <c r="Q155" s="360"/>
      <c r="R155" s="307">
        <f t="shared" ref="R155:R186" si="18">IF(L155="A",1,IF(L155="B",2,IF(L155="C",3,4)))</f>
        <v>3</v>
      </c>
      <c r="S155" s="360"/>
      <c r="T155" s="360"/>
      <c r="U155" s="298" t="s">
        <v>29810</v>
      </c>
    </row>
    <row r="156" spans="1:21" ht="57.6">
      <c r="A156" s="150" t="str">
        <f t="shared" si="13"/>
        <v>e limita a un enfoque social.</v>
      </c>
      <c r="B156" s="10" t="str">
        <f t="shared" si="14"/>
        <v>152TRANSPA</v>
      </c>
      <c r="C156" s="10" t="str">
        <f t="shared" si="15"/>
        <v>AYTRANSPA15222</v>
      </c>
      <c r="D156" s="10" t="s">
        <v>1389</v>
      </c>
      <c r="E156" s="10" t="s">
        <v>7878</v>
      </c>
      <c r="F156" s="19" t="s">
        <v>18091</v>
      </c>
      <c r="G156" s="11" t="str">
        <f t="shared" si="16"/>
        <v>152</v>
      </c>
      <c r="H156" s="12">
        <v>152</v>
      </c>
      <c r="I156" s="11" t="str">
        <f t="shared" si="17"/>
        <v>22</v>
      </c>
      <c r="J156" s="12">
        <v>22</v>
      </c>
      <c r="K156" s="421" t="s">
        <v>29811</v>
      </c>
      <c r="L156" s="420" t="s">
        <v>544</v>
      </c>
      <c r="M156" s="420" t="s">
        <v>29812</v>
      </c>
      <c r="N156" s="420" t="s">
        <v>29813</v>
      </c>
      <c r="O156" s="420" t="s">
        <v>29814</v>
      </c>
      <c r="P156" s="420" t="s">
        <v>8802</v>
      </c>
      <c r="Q156" s="360"/>
      <c r="R156" s="307">
        <f t="shared" si="18"/>
        <v>3</v>
      </c>
      <c r="S156" s="360"/>
      <c r="T156" s="360"/>
      <c r="U156" s="298" t="s">
        <v>29815</v>
      </c>
    </row>
    <row r="157" spans="1:21" ht="57.6">
      <c r="A157" s="150" t="str">
        <f t="shared" si="13"/>
        <v>les no promueve la inclusión.</v>
      </c>
      <c r="B157" s="10" t="str">
        <f t="shared" si="14"/>
        <v>153TRANSPA</v>
      </c>
      <c r="C157" s="10" t="str">
        <f t="shared" si="15"/>
        <v>AYTRANSPA15322</v>
      </c>
      <c r="D157" s="10" t="s">
        <v>1389</v>
      </c>
      <c r="E157" s="10" t="s">
        <v>7878</v>
      </c>
      <c r="F157" s="19" t="s">
        <v>18091</v>
      </c>
      <c r="G157" s="11" t="str">
        <f t="shared" si="16"/>
        <v>153</v>
      </c>
      <c r="H157" s="12">
        <v>153</v>
      </c>
      <c r="I157" s="11" t="str">
        <f t="shared" si="17"/>
        <v>22</v>
      </c>
      <c r="J157" s="12">
        <v>22</v>
      </c>
      <c r="K157" s="421" t="s">
        <v>29816</v>
      </c>
      <c r="L157" s="420" t="s">
        <v>543</v>
      </c>
      <c r="M157" s="420" t="s">
        <v>29817</v>
      </c>
      <c r="N157" s="420" t="s">
        <v>29818</v>
      </c>
      <c r="O157" s="420" t="s">
        <v>29819</v>
      </c>
      <c r="P157" s="420" t="s">
        <v>29820</v>
      </c>
      <c r="Q157" s="360"/>
      <c r="R157" s="307">
        <f t="shared" si="18"/>
        <v>2</v>
      </c>
      <c r="S157" s="360"/>
      <c r="T157" s="360"/>
      <c r="U157" s="298" t="s">
        <v>29821</v>
      </c>
    </row>
    <row r="158" spans="1:21" ht="57.6">
      <c r="A158" s="150" t="str">
        <f t="shared" si="13"/>
        <v>la aplicabilidad de esta ley.</v>
      </c>
      <c r="B158" s="10" t="str">
        <f t="shared" si="14"/>
        <v>154TRANSPA</v>
      </c>
      <c r="C158" s="10" t="str">
        <f t="shared" si="15"/>
        <v>AYTRANSPA15422</v>
      </c>
      <c r="D158" s="10" t="s">
        <v>1389</v>
      </c>
      <c r="E158" s="10" t="s">
        <v>7878</v>
      </c>
      <c r="F158" s="19" t="s">
        <v>18091</v>
      </c>
      <c r="G158" s="11" t="str">
        <f t="shared" si="16"/>
        <v>154</v>
      </c>
      <c r="H158" s="12">
        <v>154</v>
      </c>
      <c r="I158" s="11" t="str">
        <f t="shared" si="17"/>
        <v>22</v>
      </c>
      <c r="J158" s="12">
        <v>22</v>
      </c>
      <c r="K158" s="421" t="s">
        <v>29822</v>
      </c>
      <c r="L158" s="420" t="s">
        <v>543</v>
      </c>
      <c r="M158" s="420" t="s">
        <v>29823</v>
      </c>
      <c r="N158" s="420" t="s">
        <v>29824</v>
      </c>
      <c r="O158" s="420" t="s">
        <v>29825</v>
      </c>
      <c r="P158" s="420" t="s">
        <v>29826</v>
      </c>
      <c r="Q158" s="360"/>
      <c r="R158" s="307">
        <f t="shared" si="18"/>
        <v>2</v>
      </c>
      <c r="S158" s="360"/>
      <c r="T158" s="360"/>
      <c r="U158" s="298" t="s">
        <v>29827</v>
      </c>
    </row>
    <row r="159" spans="1:21" ht="57.6">
      <c r="A159" s="150" t="str">
        <f t="shared" si="13"/>
        <v>la cooperación internacional.</v>
      </c>
      <c r="B159" s="10" t="str">
        <f t="shared" si="14"/>
        <v>155TRANSPA</v>
      </c>
      <c r="C159" s="10" t="str">
        <f t="shared" si="15"/>
        <v>AYTRANSPA15522</v>
      </c>
      <c r="D159" s="10" t="s">
        <v>1389</v>
      </c>
      <c r="E159" s="10" t="s">
        <v>7878</v>
      </c>
      <c r="F159" s="19" t="s">
        <v>18091</v>
      </c>
      <c r="G159" s="11" t="str">
        <f t="shared" si="16"/>
        <v>155</v>
      </c>
      <c r="H159" s="12">
        <v>155</v>
      </c>
      <c r="I159" s="11" t="str">
        <f t="shared" si="17"/>
        <v>22</v>
      </c>
      <c r="J159" s="12">
        <v>22</v>
      </c>
      <c r="K159" s="421" t="s">
        <v>29828</v>
      </c>
      <c r="L159" s="420" t="s">
        <v>543</v>
      </c>
      <c r="M159" s="420" t="s">
        <v>29829</v>
      </c>
      <c r="N159" s="420" t="s">
        <v>29830</v>
      </c>
      <c r="O159" s="420" t="s">
        <v>29831</v>
      </c>
      <c r="P159" s="420" t="s">
        <v>29832</v>
      </c>
      <c r="Q159" s="360"/>
      <c r="R159" s="307">
        <f t="shared" si="18"/>
        <v>2</v>
      </c>
      <c r="S159" s="360"/>
      <c r="T159" s="360"/>
      <c r="U159" s="298" t="s">
        <v>29833</v>
      </c>
    </row>
    <row r="160" spans="1:21" ht="57.6">
      <c r="A160" s="150" t="str">
        <f t="shared" si="13"/>
        <v>s relevante en este contexto.</v>
      </c>
      <c r="B160" s="10" t="str">
        <f t="shared" si="14"/>
        <v>156TRANSPA</v>
      </c>
      <c r="C160" s="10" t="str">
        <f t="shared" si="15"/>
        <v>AYTRANSPA15622</v>
      </c>
      <c r="D160" s="10" t="s">
        <v>1389</v>
      </c>
      <c r="E160" s="10" t="s">
        <v>7878</v>
      </c>
      <c r="F160" s="19" t="s">
        <v>18091</v>
      </c>
      <c r="G160" s="11" t="str">
        <f t="shared" si="16"/>
        <v>156</v>
      </c>
      <c r="H160" s="12">
        <v>156</v>
      </c>
      <c r="I160" s="11" t="str">
        <f t="shared" si="17"/>
        <v>22</v>
      </c>
      <c r="J160" s="12">
        <v>22</v>
      </c>
      <c r="K160" s="421" t="s">
        <v>29834</v>
      </c>
      <c r="L160" s="420" t="s">
        <v>543</v>
      </c>
      <c r="M160" s="420" t="s">
        <v>29835</v>
      </c>
      <c r="N160" s="420" t="s">
        <v>29836</v>
      </c>
      <c r="O160" s="420" t="s">
        <v>29837</v>
      </c>
      <c r="P160" s="420" t="s">
        <v>29838</v>
      </c>
      <c r="Q160" s="360"/>
      <c r="R160" s="307">
        <f t="shared" si="18"/>
        <v>2</v>
      </c>
      <c r="S160" s="360"/>
      <c r="T160" s="360"/>
      <c r="U160" s="298" t="s">
        <v>29839</v>
      </c>
    </row>
    <row r="161" spans="1:21" ht="57.6">
      <c r="A161" s="150" t="str">
        <f t="shared" si="13"/>
        <v>n contra de estos principios.</v>
      </c>
      <c r="B161" s="10" t="str">
        <f t="shared" si="14"/>
        <v>157TRANSPA</v>
      </c>
      <c r="C161" s="10" t="str">
        <f t="shared" si="15"/>
        <v>AYTRANSPA15722</v>
      </c>
      <c r="D161" s="10" t="s">
        <v>1389</v>
      </c>
      <c r="E161" s="10" t="s">
        <v>7878</v>
      </c>
      <c r="F161" s="19" t="s">
        <v>18091</v>
      </c>
      <c r="G161" s="11" t="str">
        <f t="shared" si="16"/>
        <v>157</v>
      </c>
      <c r="H161" s="12">
        <v>157</v>
      </c>
      <c r="I161" s="11" t="str">
        <f t="shared" si="17"/>
        <v>22</v>
      </c>
      <c r="J161" s="12">
        <v>22</v>
      </c>
      <c r="K161" s="421" t="s">
        <v>29840</v>
      </c>
      <c r="L161" s="420" t="s">
        <v>543</v>
      </c>
      <c r="M161" s="420" t="s">
        <v>29841</v>
      </c>
      <c r="N161" s="420" t="s">
        <v>29842</v>
      </c>
      <c r="O161" s="420" t="s">
        <v>29843</v>
      </c>
      <c r="P161" s="420" t="s">
        <v>29844</v>
      </c>
      <c r="Q161" s="360"/>
      <c r="R161" s="307">
        <f t="shared" si="18"/>
        <v>2</v>
      </c>
      <c r="S161" s="360"/>
      <c r="T161" s="360"/>
      <c r="U161" s="298" t="s">
        <v>29845</v>
      </c>
    </row>
    <row r="162" spans="1:21" ht="72">
      <c r="A162" s="150" t="str">
        <f t="shared" si="13"/>
        <v>ropósito de la transparencia.</v>
      </c>
      <c r="B162" s="10" t="str">
        <f t="shared" si="14"/>
        <v>158TRANSPA</v>
      </c>
      <c r="C162" s="10" t="str">
        <f t="shared" si="15"/>
        <v>AYTRANSPA15822</v>
      </c>
      <c r="D162" s="10" t="s">
        <v>1389</v>
      </c>
      <c r="E162" s="10" t="s">
        <v>7878</v>
      </c>
      <c r="F162" s="19" t="s">
        <v>18091</v>
      </c>
      <c r="G162" s="11" t="str">
        <f t="shared" si="16"/>
        <v>158</v>
      </c>
      <c r="H162" s="12">
        <v>158</v>
      </c>
      <c r="I162" s="11" t="str">
        <f t="shared" si="17"/>
        <v>22</v>
      </c>
      <c r="J162" s="12">
        <v>22</v>
      </c>
      <c r="K162" s="421" t="s">
        <v>29846</v>
      </c>
      <c r="L162" s="420" t="s">
        <v>543</v>
      </c>
      <c r="M162" s="420" t="s">
        <v>29847</v>
      </c>
      <c r="N162" s="420" t="s">
        <v>29848</v>
      </c>
      <c r="O162" s="420" t="s">
        <v>29849</v>
      </c>
      <c r="P162" s="420" t="s">
        <v>29850</v>
      </c>
      <c r="Q162" s="360"/>
      <c r="R162" s="307">
        <f t="shared" si="18"/>
        <v>2</v>
      </c>
      <c r="S162" s="360"/>
      <c r="T162" s="360"/>
      <c r="U162" s="298" t="s">
        <v>29851</v>
      </c>
    </row>
    <row r="163" spans="1:21" ht="72">
      <c r="A163" s="150" t="str">
        <f t="shared" si="13"/>
        <v>sta al objetivo del proyecto.</v>
      </c>
      <c r="B163" s="10" t="str">
        <f t="shared" si="14"/>
        <v>159TRANSPA</v>
      </c>
      <c r="C163" s="10" t="str">
        <f t="shared" si="15"/>
        <v>AYTRANSPA15922</v>
      </c>
      <c r="D163" s="10" t="s">
        <v>1389</v>
      </c>
      <c r="E163" s="10" t="s">
        <v>7878</v>
      </c>
      <c r="F163" s="19" t="s">
        <v>18091</v>
      </c>
      <c r="G163" s="11" t="str">
        <f t="shared" si="16"/>
        <v>159</v>
      </c>
      <c r="H163" s="12">
        <v>159</v>
      </c>
      <c r="I163" s="11" t="str">
        <f t="shared" si="17"/>
        <v>22</v>
      </c>
      <c r="J163" s="12">
        <v>22</v>
      </c>
      <c r="K163" s="421" t="s">
        <v>29852</v>
      </c>
      <c r="L163" s="420" t="s">
        <v>1389</v>
      </c>
      <c r="M163" s="420" t="s">
        <v>29853</v>
      </c>
      <c r="N163" s="420" t="s">
        <v>29854</v>
      </c>
      <c r="O163" s="420" t="s">
        <v>29855</v>
      </c>
      <c r="P163" s="420" t="s">
        <v>29856</v>
      </c>
      <c r="Q163" s="360"/>
      <c r="R163" s="307">
        <f t="shared" si="18"/>
        <v>1</v>
      </c>
      <c r="S163" s="360"/>
      <c r="T163" s="360"/>
      <c r="U163" s="298" t="s">
        <v>29857</v>
      </c>
    </row>
    <row r="164" spans="1:21" ht="72">
      <c r="A164" s="150" t="str">
        <f t="shared" si="13"/>
        <v>ntra de la apertura de datos.</v>
      </c>
      <c r="B164" s="10" t="str">
        <f t="shared" si="14"/>
        <v>160TRANSPA</v>
      </c>
      <c r="C164" s="10" t="str">
        <f t="shared" si="15"/>
        <v>AYTRANSPA16022</v>
      </c>
      <c r="D164" s="10" t="s">
        <v>1389</v>
      </c>
      <c r="E164" s="10" t="s">
        <v>7878</v>
      </c>
      <c r="F164" s="19" t="s">
        <v>18091</v>
      </c>
      <c r="G164" s="11" t="str">
        <f t="shared" si="16"/>
        <v>160</v>
      </c>
      <c r="H164" s="12">
        <v>160</v>
      </c>
      <c r="I164" s="11" t="str">
        <f t="shared" si="17"/>
        <v>22</v>
      </c>
      <c r="J164" s="12">
        <v>22</v>
      </c>
      <c r="K164" s="421" t="s">
        <v>29858</v>
      </c>
      <c r="L164" s="420" t="s">
        <v>543</v>
      </c>
      <c r="M164" s="420" t="s">
        <v>29859</v>
      </c>
      <c r="N164" s="420" t="s">
        <v>29860</v>
      </c>
      <c r="O164" s="420" t="s">
        <v>29861</v>
      </c>
      <c r="P164" s="420" t="s">
        <v>29862</v>
      </c>
      <c r="Q164" s="360"/>
      <c r="R164" s="307">
        <f t="shared" si="18"/>
        <v>2</v>
      </c>
      <c r="S164" s="360"/>
      <c r="T164" s="360"/>
      <c r="U164" s="298" t="s">
        <v>29863</v>
      </c>
    </row>
    <row r="165" spans="1:21" ht="57.6">
      <c r="A165" s="150" t="str">
        <f t="shared" si="13"/>
        <v>á alineado con este objetivo.</v>
      </c>
      <c r="B165" s="10" t="str">
        <f t="shared" si="14"/>
        <v>161TRANSPA</v>
      </c>
      <c r="C165" s="10" t="str">
        <f t="shared" si="15"/>
        <v>AYTRANSPA16122</v>
      </c>
      <c r="D165" s="10" t="s">
        <v>1389</v>
      </c>
      <c r="E165" s="10" t="s">
        <v>7878</v>
      </c>
      <c r="F165" s="19" t="s">
        <v>18091</v>
      </c>
      <c r="G165" s="11" t="str">
        <f t="shared" si="16"/>
        <v>161</v>
      </c>
      <c r="H165" s="12">
        <v>161</v>
      </c>
      <c r="I165" s="11" t="str">
        <f t="shared" si="17"/>
        <v>22</v>
      </c>
      <c r="J165" s="12">
        <v>22</v>
      </c>
      <c r="K165" s="421" t="s">
        <v>29864</v>
      </c>
      <c r="L165" s="420" t="s">
        <v>543</v>
      </c>
      <c r="M165" s="420" t="s">
        <v>29743</v>
      </c>
      <c r="N165" s="420" t="s">
        <v>29865</v>
      </c>
      <c r="O165" s="420" t="s">
        <v>29866</v>
      </c>
      <c r="P165" s="420" t="s">
        <v>29867</v>
      </c>
      <c r="Q165" s="360"/>
      <c r="R165" s="307">
        <f t="shared" si="18"/>
        <v>2</v>
      </c>
      <c r="S165" s="360"/>
      <c r="T165" s="360"/>
      <c r="U165" s="298" t="s">
        <v>29868</v>
      </c>
    </row>
    <row r="166" spans="1:21" ht="72">
      <c r="A166" s="150" t="str">
        <f t="shared" si="13"/>
        <v>los objetivos del compromiso.</v>
      </c>
      <c r="B166" s="10" t="str">
        <f t="shared" si="14"/>
        <v>162TRANSPA</v>
      </c>
      <c r="C166" s="10" t="str">
        <f t="shared" si="15"/>
        <v>AYTRANSPA16222</v>
      </c>
      <c r="D166" s="10" t="s">
        <v>1389</v>
      </c>
      <c r="E166" s="10" t="s">
        <v>7878</v>
      </c>
      <c r="F166" s="19" t="s">
        <v>18091</v>
      </c>
      <c r="G166" s="11" t="str">
        <f t="shared" si="16"/>
        <v>162</v>
      </c>
      <c r="H166" s="12">
        <v>162</v>
      </c>
      <c r="I166" s="11" t="str">
        <f t="shared" si="17"/>
        <v>22</v>
      </c>
      <c r="J166" s="12">
        <v>22</v>
      </c>
      <c r="K166" s="421" t="s">
        <v>29869</v>
      </c>
      <c r="L166" s="420" t="s">
        <v>543</v>
      </c>
      <c r="M166" s="420" t="s">
        <v>29870</v>
      </c>
      <c r="N166" s="420" t="s">
        <v>29871</v>
      </c>
      <c r="O166" s="420" t="s">
        <v>29872</v>
      </c>
      <c r="P166" s="420" t="s">
        <v>29873</v>
      </c>
      <c r="Q166" s="360"/>
      <c r="R166" s="307">
        <f t="shared" si="18"/>
        <v>2</v>
      </c>
      <c r="S166" s="360"/>
      <c r="T166" s="360"/>
      <c r="U166" s="298" t="s">
        <v>29874</v>
      </c>
    </row>
    <row r="167" spans="1:21" ht="57.6">
      <c r="A167" s="150" t="str">
        <f t="shared" si="13"/>
        <v>ivamente en datos históricos.</v>
      </c>
      <c r="B167" s="10" t="str">
        <f t="shared" si="14"/>
        <v>163TRANSPA</v>
      </c>
      <c r="C167" s="10" t="str">
        <f t="shared" si="15"/>
        <v>AYTRANSPA16322</v>
      </c>
      <c r="D167" s="10" t="s">
        <v>1389</v>
      </c>
      <c r="E167" s="10" t="s">
        <v>7878</v>
      </c>
      <c r="F167" s="19" t="s">
        <v>18091</v>
      </c>
      <c r="G167" s="11" t="str">
        <f t="shared" si="16"/>
        <v>163</v>
      </c>
      <c r="H167" s="12">
        <v>163</v>
      </c>
      <c r="I167" s="11" t="str">
        <f t="shared" si="17"/>
        <v>22</v>
      </c>
      <c r="J167" s="12">
        <v>22</v>
      </c>
      <c r="K167" s="421" t="s">
        <v>29875</v>
      </c>
      <c r="L167" s="420" t="s">
        <v>543</v>
      </c>
      <c r="M167" s="420" t="s">
        <v>29876</v>
      </c>
      <c r="N167" s="420" t="s">
        <v>29877</v>
      </c>
      <c r="O167" s="420" t="s">
        <v>29878</v>
      </c>
      <c r="P167" s="420" t="s">
        <v>29879</v>
      </c>
      <c r="Q167" s="360"/>
      <c r="R167" s="307">
        <f t="shared" si="18"/>
        <v>2</v>
      </c>
      <c r="S167" s="360"/>
      <c r="T167" s="360"/>
      <c r="U167" s="298" t="s">
        <v>29880</v>
      </c>
    </row>
    <row r="168" spans="1:21" ht="57.6">
      <c r="A168" s="150" t="str">
        <f t="shared" si="13"/>
        <v>á alineado con este objetivo.</v>
      </c>
      <c r="B168" s="10" t="str">
        <f t="shared" si="14"/>
        <v>164TRANSPA</v>
      </c>
      <c r="C168" s="10" t="str">
        <f t="shared" si="15"/>
        <v>AYTRANSPA16422</v>
      </c>
      <c r="D168" s="10" t="s">
        <v>1389</v>
      </c>
      <c r="E168" s="10" t="s">
        <v>7878</v>
      </c>
      <c r="F168" s="19" t="s">
        <v>18091</v>
      </c>
      <c r="G168" s="11" t="str">
        <f t="shared" si="16"/>
        <v>164</v>
      </c>
      <c r="H168" s="12">
        <v>164</v>
      </c>
      <c r="I168" s="11" t="str">
        <f t="shared" si="17"/>
        <v>22</v>
      </c>
      <c r="J168" s="12">
        <v>22</v>
      </c>
      <c r="K168" s="421" t="s">
        <v>29881</v>
      </c>
      <c r="L168" s="420" t="s">
        <v>543</v>
      </c>
      <c r="M168" s="420" t="s">
        <v>29882</v>
      </c>
      <c r="N168" s="420" t="s">
        <v>29883</v>
      </c>
      <c r="O168" s="420" t="s">
        <v>29884</v>
      </c>
      <c r="P168" s="420" t="s">
        <v>29885</v>
      </c>
      <c r="Q168" s="360"/>
      <c r="R168" s="307">
        <f t="shared" si="18"/>
        <v>2</v>
      </c>
      <c r="S168" s="360"/>
      <c r="T168" s="360"/>
      <c r="U168" s="298" t="s">
        <v>29886</v>
      </c>
    </row>
    <row r="169" spans="1:21" ht="57.6">
      <c r="A169" s="150" t="str">
        <f t="shared" si="13"/>
        <v>stá vinculado a esta reforma.</v>
      </c>
      <c r="B169" s="10" t="str">
        <f t="shared" si="14"/>
        <v>165TRANSPA</v>
      </c>
      <c r="C169" s="10" t="str">
        <f t="shared" si="15"/>
        <v>AYTRANSPA16522</v>
      </c>
      <c r="D169" s="10" t="s">
        <v>1389</v>
      </c>
      <c r="E169" s="10" t="s">
        <v>7878</v>
      </c>
      <c r="F169" s="19" t="s">
        <v>18091</v>
      </c>
      <c r="G169" s="11" t="str">
        <f t="shared" si="16"/>
        <v>165</v>
      </c>
      <c r="H169" s="12">
        <v>165</v>
      </c>
      <c r="I169" s="11" t="str">
        <f t="shared" si="17"/>
        <v>22</v>
      </c>
      <c r="J169" s="12">
        <v>22</v>
      </c>
      <c r="K169" s="421" t="s">
        <v>29887</v>
      </c>
      <c r="L169" s="420" t="s">
        <v>543</v>
      </c>
      <c r="M169" s="420" t="s">
        <v>29888</v>
      </c>
      <c r="N169" s="420" t="s">
        <v>29889</v>
      </c>
      <c r="O169" s="420" t="s">
        <v>29787</v>
      </c>
      <c r="P169" s="420" t="s">
        <v>29890</v>
      </c>
      <c r="Q169" s="360"/>
      <c r="R169" s="307">
        <f t="shared" si="18"/>
        <v>2</v>
      </c>
      <c r="S169" s="360"/>
      <c r="T169" s="360"/>
      <c r="U169" s="298" t="s">
        <v>29891</v>
      </c>
    </row>
    <row r="170" spans="1:21" ht="57.6">
      <c r="A170" s="150" t="str">
        <f t="shared" si="13"/>
        <v>a la participación ciudadana.</v>
      </c>
      <c r="B170" s="10" t="str">
        <f t="shared" si="14"/>
        <v>166TRANSPA</v>
      </c>
      <c r="C170" s="10" t="str">
        <f t="shared" si="15"/>
        <v>AYTRANSPA16622</v>
      </c>
      <c r="D170" s="10" t="s">
        <v>1389</v>
      </c>
      <c r="E170" s="10" t="s">
        <v>7878</v>
      </c>
      <c r="F170" s="19" t="s">
        <v>18091</v>
      </c>
      <c r="G170" s="11" t="str">
        <f t="shared" si="16"/>
        <v>166</v>
      </c>
      <c r="H170" s="12">
        <v>166</v>
      </c>
      <c r="I170" s="11" t="str">
        <f t="shared" si="17"/>
        <v>22</v>
      </c>
      <c r="J170" s="12">
        <v>22</v>
      </c>
      <c r="K170" s="421" t="s">
        <v>29892</v>
      </c>
      <c r="L170" s="420" t="s">
        <v>543</v>
      </c>
      <c r="M170" s="420" t="s">
        <v>29893</v>
      </c>
      <c r="N170" s="420" t="s">
        <v>29894</v>
      </c>
      <c r="O170" s="420" t="s">
        <v>29895</v>
      </c>
      <c r="P170" s="420" t="s">
        <v>29896</v>
      </c>
      <c r="Q170" s="360"/>
      <c r="R170" s="307">
        <f t="shared" si="18"/>
        <v>2</v>
      </c>
      <c r="S170" s="360"/>
      <c r="T170" s="360"/>
      <c r="U170" s="298" t="s">
        <v>29897</v>
      </c>
    </row>
    <row r="171" spans="1:21" ht="57.6">
      <c r="A171" s="150" t="str">
        <f t="shared" si="13"/>
        <v>ámites internos del gobierno.</v>
      </c>
      <c r="B171" s="10" t="str">
        <f t="shared" si="14"/>
        <v>167TRANSPA</v>
      </c>
      <c r="C171" s="10" t="str">
        <f t="shared" si="15"/>
        <v>AYTRANSPA16722</v>
      </c>
      <c r="D171" s="10" t="s">
        <v>1389</v>
      </c>
      <c r="E171" s="10" t="s">
        <v>7878</v>
      </c>
      <c r="F171" s="19" t="s">
        <v>18091</v>
      </c>
      <c r="G171" s="11" t="str">
        <f t="shared" si="16"/>
        <v>167</v>
      </c>
      <c r="H171" s="12">
        <v>167</v>
      </c>
      <c r="I171" s="11" t="str">
        <f t="shared" si="17"/>
        <v>22</v>
      </c>
      <c r="J171" s="12">
        <v>22</v>
      </c>
      <c r="K171" s="421" t="s">
        <v>29898</v>
      </c>
      <c r="L171" s="420" t="s">
        <v>543</v>
      </c>
      <c r="M171" s="420" t="s">
        <v>29899</v>
      </c>
      <c r="N171" s="420" t="s">
        <v>29900</v>
      </c>
      <c r="O171" s="420" t="s">
        <v>29901</v>
      </c>
      <c r="P171" s="420" t="s">
        <v>29902</v>
      </c>
      <c r="Q171" s="360"/>
      <c r="R171" s="307">
        <f t="shared" si="18"/>
        <v>2</v>
      </c>
      <c r="S171" s="360"/>
      <c r="T171" s="360"/>
      <c r="U171" s="298" t="s">
        <v>29903</v>
      </c>
    </row>
    <row r="172" spans="1:21" ht="72">
      <c r="A172" s="150" t="str">
        <f t="shared" si="13"/>
        <v>guarda relación con este eje.</v>
      </c>
      <c r="B172" s="10" t="str">
        <f t="shared" si="14"/>
        <v>168TRANSPA</v>
      </c>
      <c r="C172" s="10" t="str">
        <f t="shared" si="15"/>
        <v>AYTRANSPA16822</v>
      </c>
      <c r="D172" s="10" t="s">
        <v>1389</v>
      </c>
      <c r="E172" s="10" t="s">
        <v>7878</v>
      </c>
      <c r="F172" s="19" t="s">
        <v>18091</v>
      </c>
      <c r="G172" s="11" t="str">
        <f t="shared" si="16"/>
        <v>168</v>
      </c>
      <c r="H172" s="12">
        <v>168</v>
      </c>
      <c r="I172" s="11" t="str">
        <f t="shared" si="17"/>
        <v>22</v>
      </c>
      <c r="J172" s="12">
        <v>22</v>
      </c>
      <c r="K172" s="421" t="s">
        <v>29904</v>
      </c>
      <c r="L172" s="420" t="s">
        <v>543</v>
      </c>
      <c r="M172" s="420" t="s">
        <v>29715</v>
      </c>
      <c r="N172" s="420" t="s">
        <v>29905</v>
      </c>
      <c r="O172" s="420" t="s">
        <v>29906</v>
      </c>
      <c r="P172" s="420" t="s">
        <v>29907</v>
      </c>
      <c r="Q172" s="360"/>
      <c r="R172" s="307">
        <f t="shared" si="18"/>
        <v>2</v>
      </c>
      <c r="S172" s="360"/>
      <c r="T172" s="360"/>
      <c r="U172" s="298" t="s">
        <v>29908</v>
      </c>
    </row>
    <row r="173" spans="1:21" ht="57.6">
      <c r="A173" s="150" t="str">
        <f t="shared" si="13"/>
        <v xml:space="preserve"> contra de la mejora buscada.</v>
      </c>
      <c r="B173" s="10" t="str">
        <f t="shared" si="14"/>
        <v>169TRANSPA</v>
      </c>
      <c r="C173" s="10" t="str">
        <f t="shared" si="15"/>
        <v>AYTRANSPA16922</v>
      </c>
      <c r="D173" s="10" t="s">
        <v>1389</v>
      </c>
      <c r="E173" s="10" t="s">
        <v>7878</v>
      </c>
      <c r="F173" s="19" t="s">
        <v>18091</v>
      </c>
      <c r="G173" s="11" t="str">
        <f t="shared" si="16"/>
        <v>169</v>
      </c>
      <c r="H173" s="12">
        <v>169</v>
      </c>
      <c r="I173" s="11" t="str">
        <f t="shared" si="17"/>
        <v>22</v>
      </c>
      <c r="J173" s="12">
        <v>22</v>
      </c>
      <c r="K173" s="421" t="s">
        <v>29909</v>
      </c>
      <c r="L173" s="420" t="s">
        <v>543</v>
      </c>
      <c r="M173" s="420" t="s">
        <v>29659</v>
      </c>
      <c r="N173" s="420" t="s">
        <v>29910</v>
      </c>
      <c r="O173" s="420" t="s">
        <v>29911</v>
      </c>
      <c r="P173" s="420" t="s">
        <v>29912</v>
      </c>
      <c r="Q173" s="360"/>
      <c r="R173" s="307">
        <f t="shared" si="18"/>
        <v>2</v>
      </c>
      <c r="S173" s="360"/>
      <c r="T173" s="360"/>
      <c r="U173" s="298" t="s">
        <v>29913</v>
      </c>
    </row>
    <row r="174" spans="1:21" ht="57.6">
      <c r="A174" s="150" t="str">
        <f t="shared" si="13"/>
        <v>e no limita la transparencia.</v>
      </c>
      <c r="B174" s="10" t="str">
        <f t="shared" si="14"/>
        <v>170TRANSPA</v>
      </c>
      <c r="C174" s="10" t="str">
        <f t="shared" si="15"/>
        <v>AYTRANSPA17022</v>
      </c>
      <c r="D174" s="10" t="s">
        <v>1389</v>
      </c>
      <c r="E174" s="10" t="s">
        <v>7878</v>
      </c>
      <c r="F174" s="19" t="s">
        <v>18091</v>
      </c>
      <c r="G174" s="11" t="str">
        <f t="shared" si="16"/>
        <v>170</v>
      </c>
      <c r="H174" s="12">
        <v>170</v>
      </c>
      <c r="I174" s="11" t="str">
        <f t="shared" si="17"/>
        <v>22</v>
      </c>
      <c r="J174" s="12">
        <v>22</v>
      </c>
      <c r="K174" s="421" t="s">
        <v>29914</v>
      </c>
      <c r="L174" s="420" t="s">
        <v>543</v>
      </c>
      <c r="M174" s="420" t="s">
        <v>29915</v>
      </c>
      <c r="N174" s="420" t="s">
        <v>29916</v>
      </c>
      <c r="O174" s="420" t="s">
        <v>29917</v>
      </c>
      <c r="P174" s="420" t="s">
        <v>29918</v>
      </c>
      <c r="Q174" s="360"/>
      <c r="R174" s="307">
        <f t="shared" si="18"/>
        <v>2</v>
      </c>
      <c r="S174" s="360"/>
      <c r="T174" s="360"/>
      <c r="U174" s="298" t="s">
        <v>29919</v>
      </c>
    </row>
    <row r="175" spans="1:21" ht="72">
      <c r="A175" s="150" t="str">
        <f t="shared" si="13"/>
        <v>relación con este compromiso.</v>
      </c>
      <c r="B175" s="10" t="str">
        <f t="shared" si="14"/>
        <v>171TRANSPA</v>
      </c>
      <c r="C175" s="10" t="str">
        <f t="shared" si="15"/>
        <v>AYTRANSPA17122</v>
      </c>
      <c r="D175" s="10" t="s">
        <v>1389</v>
      </c>
      <c r="E175" s="10" t="s">
        <v>7878</v>
      </c>
      <c r="F175" s="19" t="s">
        <v>18091</v>
      </c>
      <c r="G175" s="11" t="str">
        <f t="shared" si="16"/>
        <v>171</v>
      </c>
      <c r="H175" s="12">
        <v>171</v>
      </c>
      <c r="I175" s="11" t="str">
        <f t="shared" si="17"/>
        <v>22</v>
      </c>
      <c r="J175" s="12">
        <v>22</v>
      </c>
      <c r="K175" s="421" t="s">
        <v>29920</v>
      </c>
      <c r="L175" s="420" t="s">
        <v>543</v>
      </c>
      <c r="M175" s="420" t="s">
        <v>29921</v>
      </c>
      <c r="N175" s="420" t="s">
        <v>29922</v>
      </c>
      <c r="O175" s="420" t="s">
        <v>29684</v>
      </c>
      <c r="P175" s="420" t="s">
        <v>29923</v>
      </c>
      <c r="Q175" s="360"/>
      <c r="R175" s="307">
        <f t="shared" si="18"/>
        <v>2</v>
      </c>
      <c r="S175" s="360"/>
      <c r="T175" s="360"/>
      <c r="U175" s="298" t="s">
        <v>29924</v>
      </c>
    </row>
    <row r="176" spans="1:21" ht="57.6">
      <c r="A176" s="150" t="str">
        <f t="shared" si="13"/>
        <v>s no es un resultado deseado.</v>
      </c>
      <c r="B176" s="10" t="str">
        <f t="shared" si="14"/>
        <v>172TRANSPA</v>
      </c>
      <c r="C176" s="10" t="str">
        <f t="shared" si="15"/>
        <v>AYTRANSPA17222</v>
      </c>
      <c r="D176" s="10" t="s">
        <v>1389</v>
      </c>
      <c r="E176" s="10" t="s">
        <v>7878</v>
      </c>
      <c r="F176" s="19" t="s">
        <v>18091</v>
      </c>
      <c r="G176" s="11" t="str">
        <f t="shared" si="16"/>
        <v>172</v>
      </c>
      <c r="H176" s="12">
        <v>172</v>
      </c>
      <c r="I176" s="11" t="str">
        <f t="shared" si="17"/>
        <v>22</v>
      </c>
      <c r="J176" s="12">
        <v>22</v>
      </c>
      <c r="K176" s="421" t="s">
        <v>29925</v>
      </c>
      <c r="L176" s="420" t="s">
        <v>543</v>
      </c>
      <c r="M176" s="420" t="s">
        <v>29926</v>
      </c>
      <c r="N176" s="420" t="s">
        <v>29927</v>
      </c>
      <c r="O176" s="420" t="s">
        <v>29776</v>
      </c>
      <c r="P176" s="420" t="s">
        <v>29928</v>
      </c>
      <c r="Q176" s="360"/>
      <c r="R176" s="307">
        <f t="shared" si="18"/>
        <v>2</v>
      </c>
      <c r="S176" s="360"/>
      <c r="T176" s="360"/>
      <c r="U176" s="298" t="s">
        <v>29929</v>
      </c>
    </row>
    <row r="177" spans="1:21" ht="57.6">
      <c r="A177" s="150" t="str">
        <f t="shared" si="13"/>
        <v>limita a normas de seguridad.</v>
      </c>
      <c r="B177" s="10" t="str">
        <f t="shared" si="14"/>
        <v>173TRANSPA</v>
      </c>
      <c r="C177" s="10" t="str">
        <f t="shared" si="15"/>
        <v>AYTRANSPA17322</v>
      </c>
      <c r="D177" s="10" t="s">
        <v>1389</v>
      </c>
      <c r="E177" s="10" t="s">
        <v>7878</v>
      </c>
      <c r="F177" s="19" t="s">
        <v>18091</v>
      </c>
      <c r="G177" s="11" t="str">
        <f t="shared" si="16"/>
        <v>173</v>
      </c>
      <c r="H177" s="12">
        <v>173</v>
      </c>
      <c r="I177" s="11" t="str">
        <f t="shared" si="17"/>
        <v>22</v>
      </c>
      <c r="J177" s="12">
        <v>22</v>
      </c>
      <c r="K177" s="421" t="s">
        <v>29930</v>
      </c>
      <c r="L177" s="420" t="s">
        <v>543</v>
      </c>
      <c r="M177" s="420" t="s">
        <v>29931</v>
      </c>
      <c r="N177" s="420" t="s">
        <v>29932</v>
      </c>
      <c r="O177" s="420" t="s">
        <v>29933</v>
      </c>
      <c r="P177" s="420" t="s">
        <v>29934</v>
      </c>
      <c r="Q177" s="360"/>
      <c r="R177" s="307">
        <f t="shared" si="18"/>
        <v>2</v>
      </c>
      <c r="S177" s="360"/>
      <c r="T177" s="360"/>
      <c r="U177" s="298" t="s">
        <v>29935</v>
      </c>
    </row>
    <row r="178" spans="1:21" ht="57.6">
      <c r="A178" s="150" t="str">
        <f t="shared" si="13"/>
        <v>empresas no está relacionado.</v>
      </c>
      <c r="B178" s="10" t="str">
        <f t="shared" si="14"/>
        <v>174TRANSPA</v>
      </c>
      <c r="C178" s="10" t="str">
        <f t="shared" si="15"/>
        <v>AYTRANSPA17422</v>
      </c>
      <c r="D178" s="10" t="s">
        <v>1389</v>
      </c>
      <c r="E178" s="10" t="s">
        <v>7878</v>
      </c>
      <c r="F178" s="19" t="s">
        <v>18091</v>
      </c>
      <c r="G178" s="11" t="str">
        <f t="shared" si="16"/>
        <v>174</v>
      </c>
      <c r="H178" s="12">
        <v>174</v>
      </c>
      <c r="I178" s="11" t="str">
        <f t="shared" si="17"/>
        <v>22</v>
      </c>
      <c r="J178" s="12">
        <v>22</v>
      </c>
      <c r="K178" s="421" t="s">
        <v>29936</v>
      </c>
      <c r="L178" s="420" t="s">
        <v>543</v>
      </c>
      <c r="M178" s="420" t="s">
        <v>29697</v>
      </c>
      <c r="N178" s="420" t="s">
        <v>29937</v>
      </c>
      <c r="O178" s="420" t="s">
        <v>29938</v>
      </c>
      <c r="P178" s="420" t="s">
        <v>29939</v>
      </c>
      <c r="Q178" s="360"/>
      <c r="R178" s="307">
        <f t="shared" si="18"/>
        <v>2</v>
      </c>
      <c r="S178" s="360"/>
      <c r="T178" s="360"/>
      <c r="U178" s="298" t="s">
        <v>29940</v>
      </c>
    </row>
    <row r="179" spans="1:21" ht="43.2">
      <c r="A179" s="150" t="str">
        <f t="shared" si="13"/>
        <v>nuevos formularios complejos.</v>
      </c>
      <c r="B179" s="10" t="str">
        <f t="shared" si="14"/>
        <v>175TRANSPA</v>
      </c>
      <c r="C179" s="10" t="str">
        <f t="shared" si="15"/>
        <v>AYTRANSPA17522</v>
      </c>
      <c r="D179" s="10" t="s">
        <v>1389</v>
      </c>
      <c r="E179" s="10" t="s">
        <v>7878</v>
      </c>
      <c r="F179" s="19" t="s">
        <v>18091</v>
      </c>
      <c r="G179" s="11" t="str">
        <f t="shared" si="16"/>
        <v>175</v>
      </c>
      <c r="H179" s="12">
        <v>175</v>
      </c>
      <c r="I179" s="11" t="str">
        <f t="shared" si="17"/>
        <v>22</v>
      </c>
      <c r="J179" s="12">
        <v>22</v>
      </c>
      <c r="K179" s="421" t="s">
        <v>29941</v>
      </c>
      <c r="L179" s="420" t="s">
        <v>543</v>
      </c>
      <c r="M179" s="420" t="s">
        <v>29942</v>
      </c>
      <c r="N179" s="420" t="s">
        <v>29943</v>
      </c>
      <c r="O179" s="420" t="s">
        <v>29743</v>
      </c>
      <c r="P179" s="420" t="s">
        <v>29944</v>
      </c>
      <c r="Q179" s="360"/>
      <c r="R179" s="307">
        <f t="shared" si="18"/>
        <v>2</v>
      </c>
      <c r="S179" s="360"/>
      <c r="T179" s="360"/>
      <c r="U179" s="298" t="s">
        <v>29945</v>
      </c>
    </row>
    <row r="180" spans="1:21" ht="72">
      <c r="A180" s="150" t="str">
        <f t="shared" si="13"/>
        <v xml:space="preserve"> objetivos de este principio.</v>
      </c>
      <c r="B180" s="10" t="str">
        <f t="shared" si="14"/>
        <v>176TRANSPA</v>
      </c>
      <c r="C180" s="10" t="str">
        <f t="shared" si="15"/>
        <v>AYTRANSPA17622</v>
      </c>
      <c r="D180" s="10" t="s">
        <v>1389</v>
      </c>
      <c r="E180" s="10" t="s">
        <v>7878</v>
      </c>
      <c r="F180" s="19" t="s">
        <v>18091</v>
      </c>
      <c r="G180" s="11" t="str">
        <f t="shared" si="16"/>
        <v>176</v>
      </c>
      <c r="H180" s="12">
        <v>176</v>
      </c>
      <c r="I180" s="11" t="str">
        <f t="shared" si="17"/>
        <v>22</v>
      </c>
      <c r="J180" s="12">
        <v>22</v>
      </c>
      <c r="K180" s="421" t="s">
        <v>29946</v>
      </c>
      <c r="L180" s="420" t="s">
        <v>543</v>
      </c>
      <c r="M180" s="420" t="s">
        <v>29947</v>
      </c>
      <c r="N180" s="420" t="s">
        <v>29948</v>
      </c>
      <c r="O180" s="420" t="s">
        <v>29949</v>
      </c>
      <c r="P180" s="420" t="s">
        <v>29950</v>
      </c>
      <c r="Q180" s="360"/>
      <c r="R180" s="307">
        <f t="shared" si="18"/>
        <v>2</v>
      </c>
      <c r="S180" s="360"/>
      <c r="T180" s="360"/>
      <c r="U180" s="298" t="s">
        <v>29951</v>
      </c>
    </row>
    <row r="181" spans="1:21" ht="57.6">
      <c r="A181" s="150" t="str">
        <f t="shared" si="13"/>
        <v>costos de los datos públicos.</v>
      </c>
      <c r="B181" s="10" t="str">
        <f t="shared" si="14"/>
        <v>177TRANSPA</v>
      </c>
      <c r="C181" s="10" t="str">
        <f t="shared" si="15"/>
        <v>AYTRANSPA17722</v>
      </c>
      <c r="D181" s="10" t="s">
        <v>1389</v>
      </c>
      <c r="E181" s="10" t="s">
        <v>7878</v>
      </c>
      <c r="F181" s="19" t="s">
        <v>18091</v>
      </c>
      <c r="G181" s="11" t="str">
        <f t="shared" si="16"/>
        <v>177</v>
      </c>
      <c r="H181" s="12">
        <v>177</v>
      </c>
      <c r="I181" s="11" t="str">
        <f t="shared" si="17"/>
        <v>22</v>
      </c>
      <c r="J181" s="12">
        <v>22</v>
      </c>
      <c r="K181" s="421" t="s">
        <v>29952</v>
      </c>
      <c r="L181" s="420" t="s">
        <v>543</v>
      </c>
      <c r="M181" s="420" t="s">
        <v>29953</v>
      </c>
      <c r="N181" s="420" t="s">
        <v>29954</v>
      </c>
      <c r="O181" s="420" t="s">
        <v>29955</v>
      </c>
      <c r="P181" s="420" t="s">
        <v>29956</v>
      </c>
      <c r="Q181" s="360"/>
      <c r="R181" s="307">
        <f t="shared" si="18"/>
        <v>2</v>
      </c>
      <c r="S181" s="360"/>
      <c r="T181" s="360"/>
      <c r="U181" s="298" t="s">
        <v>29957</v>
      </c>
    </row>
    <row r="182" spans="1:21" ht="72">
      <c r="A182" s="150" t="str">
        <f t="shared" si="13"/>
        <v>relación con este compromiso.</v>
      </c>
      <c r="B182" s="10" t="str">
        <f t="shared" si="14"/>
        <v>178TRANSPA</v>
      </c>
      <c r="C182" s="10" t="str">
        <f t="shared" si="15"/>
        <v>AYTRANSPA17822</v>
      </c>
      <c r="D182" s="10" t="s">
        <v>1389</v>
      </c>
      <c r="E182" s="10" t="s">
        <v>7878</v>
      </c>
      <c r="F182" s="19" t="s">
        <v>18091</v>
      </c>
      <c r="G182" s="11" t="str">
        <f t="shared" si="16"/>
        <v>178</v>
      </c>
      <c r="H182" s="12">
        <v>178</v>
      </c>
      <c r="I182" s="11" t="str">
        <f t="shared" si="17"/>
        <v>22</v>
      </c>
      <c r="J182" s="12">
        <v>22</v>
      </c>
      <c r="K182" s="421" t="s">
        <v>29958</v>
      </c>
      <c r="L182" s="420" t="s">
        <v>543</v>
      </c>
      <c r="M182" s="420" t="s">
        <v>29740</v>
      </c>
      <c r="N182" s="420" t="s">
        <v>29959</v>
      </c>
      <c r="O182" s="420" t="s">
        <v>29960</v>
      </c>
      <c r="P182" s="420" t="s">
        <v>29714</v>
      </c>
      <c r="Q182" s="360"/>
      <c r="R182" s="307">
        <f t="shared" si="18"/>
        <v>2</v>
      </c>
      <c r="S182" s="360"/>
      <c r="T182" s="360"/>
      <c r="U182" s="298" t="s">
        <v>29961</v>
      </c>
    </row>
    <row r="183" spans="1:21" ht="72">
      <c r="A183" s="150" t="str">
        <f t="shared" si="13"/>
        <v>a la mejora de los servicios.</v>
      </c>
      <c r="B183" s="10" t="str">
        <f t="shared" si="14"/>
        <v>179TRANSPA</v>
      </c>
      <c r="C183" s="10" t="str">
        <f t="shared" si="15"/>
        <v>AYTRANSPA17922</v>
      </c>
      <c r="D183" s="10" t="s">
        <v>1389</v>
      </c>
      <c r="E183" s="10" t="s">
        <v>7878</v>
      </c>
      <c r="F183" s="19" t="s">
        <v>18091</v>
      </c>
      <c r="G183" s="11" t="str">
        <f t="shared" si="16"/>
        <v>179</v>
      </c>
      <c r="H183" s="12">
        <v>179</v>
      </c>
      <c r="I183" s="11" t="str">
        <f t="shared" si="17"/>
        <v>22</v>
      </c>
      <c r="J183" s="12">
        <v>22</v>
      </c>
      <c r="K183" s="421" t="s">
        <v>29962</v>
      </c>
      <c r="L183" s="420" t="s">
        <v>543</v>
      </c>
      <c r="M183" s="420" t="s">
        <v>29963</v>
      </c>
      <c r="N183" s="420" t="s">
        <v>29964</v>
      </c>
      <c r="O183" s="420" t="s">
        <v>29649</v>
      </c>
      <c r="P183" s="420" t="s">
        <v>29965</v>
      </c>
      <c r="Q183" s="360"/>
      <c r="R183" s="307">
        <f t="shared" si="18"/>
        <v>2</v>
      </c>
      <c r="S183" s="360"/>
      <c r="T183" s="360"/>
      <c r="U183" s="298" t="s">
        <v>29966</v>
      </c>
    </row>
    <row r="184" spans="1:21" ht="72">
      <c r="A184" s="150" t="str">
        <f t="shared" si="13"/>
        <v xml:space="preserve"> es relevante para este foro.</v>
      </c>
      <c r="B184" s="10" t="str">
        <f t="shared" si="14"/>
        <v>180TRANSPA</v>
      </c>
      <c r="C184" s="10" t="str">
        <f t="shared" si="15"/>
        <v>AYTRANSPA18022</v>
      </c>
      <c r="D184" s="10" t="s">
        <v>1389</v>
      </c>
      <c r="E184" s="10" t="s">
        <v>7878</v>
      </c>
      <c r="F184" s="19" t="s">
        <v>18091</v>
      </c>
      <c r="G184" s="11" t="str">
        <f t="shared" si="16"/>
        <v>180</v>
      </c>
      <c r="H184" s="12">
        <v>180</v>
      </c>
      <c r="I184" s="11" t="str">
        <f t="shared" si="17"/>
        <v>22</v>
      </c>
      <c r="J184" s="12">
        <v>22</v>
      </c>
      <c r="K184" s="421" t="s">
        <v>29967</v>
      </c>
      <c r="L184" s="420" t="s">
        <v>543</v>
      </c>
      <c r="M184" s="420" t="s">
        <v>29968</v>
      </c>
      <c r="N184" s="420" t="s">
        <v>29969</v>
      </c>
      <c r="O184" s="420" t="s">
        <v>29970</v>
      </c>
      <c r="P184" s="420" t="s">
        <v>29971</v>
      </c>
      <c r="Q184" s="360"/>
      <c r="R184" s="307">
        <f t="shared" si="18"/>
        <v>2</v>
      </c>
      <c r="S184" s="360"/>
      <c r="T184" s="360"/>
      <c r="U184" s="298" t="s">
        <v>29972</v>
      </c>
    </row>
    <row r="185" spans="1:21" ht="57.6">
      <c r="A185" s="150" t="str">
        <f t="shared" si="13"/>
        <v>an incrementar la burocracia.</v>
      </c>
      <c r="B185" s="10" t="str">
        <f t="shared" si="14"/>
        <v>181TRANSPA</v>
      </c>
      <c r="C185" s="10" t="str">
        <f t="shared" si="15"/>
        <v>AYTRANSPA18122</v>
      </c>
      <c r="D185" s="10" t="s">
        <v>1389</v>
      </c>
      <c r="E185" s="10" t="s">
        <v>7878</v>
      </c>
      <c r="F185" s="19" t="s">
        <v>18091</v>
      </c>
      <c r="G185" s="11" t="str">
        <f t="shared" si="16"/>
        <v>181</v>
      </c>
      <c r="H185" s="12">
        <v>181</v>
      </c>
      <c r="I185" s="11" t="str">
        <f t="shared" si="17"/>
        <v>22</v>
      </c>
      <c r="J185" s="12">
        <v>22</v>
      </c>
      <c r="K185" s="421" t="s">
        <v>29973</v>
      </c>
      <c r="L185" s="420" t="s">
        <v>543</v>
      </c>
      <c r="M185" s="420" t="s">
        <v>29974</v>
      </c>
      <c r="N185" s="420" t="s">
        <v>29975</v>
      </c>
      <c r="O185" s="420" t="s">
        <v>29976</v>
      </c>
      <c r="P185" s="420" t="s">
        <v>29659</v>
      </c>
      <c r="Q185" s="360"/>
      <c r="R185" s="307">
        <f t="shared" si="18"/>
        <v>2</v>
      </c>
      <c r="S185" s="360"/>
      <c r="T185" s="360"/>
      <c r="U185" s="298" t="s">
        <v>29977</v>
      </c>
    </row>
    <row r="186" spans="1:21" ht="57.6">
      <c r="A186" s="150" t="str">
        <f t="shared" si="13"/>
        <v>vatización de la información.</v>
      </c>
      <c r="B186" s="10" t="str">
        <f t="shared" si="14"/>
        <v>182TRANSPA</v>
      </c>
      <c r="C186" s="10" t="str">
        <f t="shared" si="15"/>
        <v>AYTRANSPA18222</v>
      </c>
      <c r="D186" s="10" t="s">
        <v>1389</v>
      </c>
      <c r="E186" s="10" t="s">
        <v>7878</v>
      </c>
      <c r="F186" s="19" t="s">
        <v>18091</v>
      </c>
      <c r="G186" s="11" t="str">
        <f t="shared" si="16"/>
        <v>182</v>
      </c>
      <c r="H186" s="12">
        <v>182</v>
      </c>
      <c r="I186" s="11" t="str">
        <f t="shared" si="17"/>
        <v>22</v>
      </c>
      <c r="J186" s="12">
        <v>22</v>
      </c>
      <c r="K186" s="421" t="s">
        <v>29978</v>
      </c>
      <c r="L186" s="420" t="s">
        <v>543</v>
      </c>
      <c r="M186" s="420" t="s">
        <v>29979</v>
      </c>
      <c r="N186" s="420" t="s">
        <v>29980</v>
      </c>
      <c r="O186" s="420" t="s">
        <v>29893</v>
      </c>
      <c r="P186" s="420" t="s">
        <v>29981</v>
      </c>
      <c r="Q186" s="360"/>
      <c r="R186" s="307">
        <f t="shared" si="18"/>
        <v>2</v>
      </c>
      <c r="S186" s="360"/>
      <c r="T186" s="360"/>
      <c r="U186" s="298" t="s">
        <v>29982</v>
      </c>
    </row>
    <row r="187" spans="1:21" ht="57.6">
      <c r="A187" s="150" t="str">
        <f t="shared" si="13"/>
        <v>que el Objetivo 20 no existe.</v>
      </c>
      <c r="B187" s="10" t="str">
        <f t="shared" si="14"/>
        <v>183TRANSPA</v>
      </c>
      <c r="C187" s="10" t="str">
        <f t="shared" si="15"/>
        <v>AYTRANSPA18322</v>
      </c>
      <c r="D187" s="10" t="s">
        <v>1389</v>
      </c>
      <c r="E187" s="10" t="s">
        <v>7878</v>
      </c>
      <c r="F187" s="19" t="s">
        <v>18091</v>
      </c>
      <c r="G187" s="11" t="str">
        <f t="shared" si="16"/>
        <v>183</v>
      </c>
      <c r="H187" s="12">
        <v>183</v>
      </c>
      <c r="I187" s="11" t="str">
        <f t="shared" si="17"/>
        <v>22</v>
      </c>
      <c r="J187" s="12">
        <v>22</v>
      </c>
      <c r="K187" s="421" t="s">
        <v>29983</v>
      </c>
      <c r="L187" s="420" t="s">
        <v>544</v>
      </c>
      <c r="M187" s="420" t="s">
        <v>29984</v>
      </c>
      <c r="N187" s="420" t="s">
        <v>29985</v>
      </c>
      <c r="O187" s="420" t="s">
        <v>29986</v>
      </c>
      <c r="P187" s="420" t="s">
        <v>29987</v>
      </c>
      <c r="Q187" s="360"/>
      <c r="R187" s="307">
        <f t="shared" ref="R187:R210" si="19">IF(L187="A",1,IF(L187="B",2,IF(L187="C",3,4)))</f>
        <v>3</v>
      </c>
      <c r="S187" s="360"/>
      <c r="T187" s="360"/>
      <c r="U187" s="298" t="s">
        <v>29988</v>
      </c>
    </row>
    <row r="188" spans="1:21" ht="57.6">
      <c r="A188" s="150" t="str">
        <f t="shared" si="13"/>
        <v>ón con directrices de la ONU.</v>
      </c>
      <c r="B188" s="10" t="str">
        <f t="shared" si="14"/>
        <v>184TRANSPA</v>
      </c>
      <c r="C188" s="10" t="str">
        <f t="shared" si="15"/>
        <v>AYTRANSPA18422</v>
      </c>
      <c r="D188" s="10" t="s">
        <v>1389</v>
      </c>
      <c r="E188" s="10" t="s">
        <v>7878</v>
      </c>
      <c r="F188" s="19" t="s">
        <v>18091</v>
      </c>
      <c r="G188" s="11" t="str">
        <f t="shared" si="16"/>
        <v>184</v>
      </c>
      <c r="H188" s="12">
        <v>184</v>
      </c>
      <c r="I188" s="11" t="str">
        <f t="shared" si="17"/>
        <v>22</v>
      </c>
      <c r="J188" s="12">
        <v>22</v>
      </c>
      <c r="K188" s="421" t="s">
        <v>29989</v>
      </c>
      <c r="L188" s="420" t="s">
        <v>1389</v>
      </c>
      <c r="M188" s="420" t="s">
        <v>29990</v>
      </c>
      <c r="N188" s="420" t="s">
        <v>29991</v>
      </c>
      <c r="O188" s="420" t="s">
        <v>29992</v>
      </c>
      <c r="P188" s="420" t="s">
        <v>29993</v>
      </c>
      <c r="Q188" s="360"/>
      <c r="R188" s="307">
        <f t="shared" si="19"/>
        <v>1</v>
      </c>
      <c r="S188" s="360"/>
      <c r="T188" s="360"/>
      <c r="U188" s="298" t="s">
        <v>29994</v>
      </c>
    </row>
    <row r="189" spans="1:21" ht="57.6">
      <c r="A189" s="150" t="str">
        <f t="shared" si="13"/>
        <v xml:space="preserve"> vincula con la coordinación.</v>
      </c>
      <c r="B189" s="10" t="str">
        <f t="shared" si="14"/>
        <v>185TRANSPA</v>
      </c>
      <c r="C189" s="10" t="str">
        <f t="shared" si="15"/>
        <v>AYTRANSPA18522</v>
      </c>
      <c r="D189" s="10" t="s">
        <v>1389</v>
      </c>
      <c r="E189" s="10" t="s">
        <v>7878</v>
      </c>
      <c r="F189" s="19" t="s">
        <v>18091</v>
      </c>
      <c r="G189" s="11" t="str">
        <f t="shared" si="16"/>
        <v>185</v>
      </c>
      <c r="H189" s="12">
        <v>185</v>
      </c>
      <c r="I189" s="11" t="str">
        <f t="shared" si="17"/>
        <v>22</v>
      </c>
      <c r="J189" s="12">
        <v>22</v>
      </c>
      <c r="K189" s="421" t="s">
        <v>29995</v>
      </c>
      <c r="L189" s="420" t="s">
        <v>543</v>
      </c>
      <c r="M189" s="420" t="s">
        <v>29996</v>
      </c>
      <c r="N189" s="420" t="s">
        <v>29997</v>
      </c>
      <c r="O189" s="420" t="s">
        <v>29998</v>
      </c>
      <c r="P189" s="420" t="s">
        <v>29999</v>
      </c>
      <c r="Q189" s="360"/>
      <c r="R189" s="307">
        <f t="shared" si="19"/>
        <v>2</v>
      </c>
      <c r="S189" s="360"/>
      <c r="T189" s="360"/>
      <c r="U189" s="298" t="s">
        <v>30000</v>
      </c>
    </row>
    <row r="190" spans="1:21" ht="72">
      <c r="A190" s="150" t="str">
        <f t="shared" si="13"/>
        <v xml:space="preserve"> se asocia con este objetivo.</v>
      </c>
      <c r="B190" s="10" t="str">
        <f t="shared" si="14"/>
        <v>186TRANSPA</v>
      </c>
      <c r="C190" s="10" t="str">
        <f t="shared" si="15"/>
        <v>AYTRANSPA18622</v>
      </c>
      <c r="D190" s="10" t="s">
        <v>1389</v>
      </c>
      <c r="E190" s="10" t="s">
        <v>7878</v>
      </c>
      <c r="F190" s="19" t="s">
        <v>18091</v>
      </c>
      <c r="G190" s="11" t="str">
        <f t="shared" si="16"/>
        <v>186</v>
      </c>
      <c r="H190" s="12">
        <v>186</v>
      </c>
      <c r="I190" s="11" t="str">
        <f t="shared" si="17"/>
        <v>22</v>
      </c>
      <c r="J190" s="12">
        <v>22</v>
      </c>
      <c r="K190" s="421" t="s">
        <v>30001</v>
      </c>
      <c r="L190" s="420" t="s">
        <v>543</v>
      </c>
      <c r="M190" s="420" t="s">
        <v>29861</v>
      </c>
      <c r="N190" s="420" t="s">
        <v>30002</v>
      </c>
      <c r="O190" s="420" t="s">
        <v>30003</v>
      </c>
      <c r="P190" s="420" t="s">
        <v>29685</v>
      </c>
      <c r="Q190" s="360"/>
      <c r="R190" s="307">
        <f t="shared" si="19"/>
        <v>2</v>
      </c>
      <c r="S190" s="360"/>
      <c r="T190" s="360"/>
      <c r="U190" s="298" t="s">
        <v>30004</v>
      </c>
    </row>
    <row r="191" spans="1:21" ht="72">
      <c r="A191" s="150" t="str">
        <f t="shared" si="13"/>
        <v>el objetivo de la iniciativa.</v>
      </c>
      <c r="B191" s="10" t="str">
        <f t="shared" si="14"/>
        <v>187TRANSPA</v>
      </c>
      <c r="C191" s="10" t="str">
        <f t="shared" si="15"/>
        <v>AYTRANSPA18722</v>
      </c>
      <c r="D191" s="10" t="s">
        <v>1389</v>
      </c>
      <c r="E191" s="10" t="s">
        <v>7878</v>
      </c>
      <c r="F191" s="19" t="s">
        <v>18091</v>
      </c>
      <c r="G191" s="11" t="str">
        <f t="shared" si="16"/>
        <v>187</v>
      </c>
      <c r="H191" s="12">
        <v>187</v>
      </c>
      <c r="I191" s="11" t="str">
        <f t="shared" si="17"/>
        <v>22</v>
      </c>
      <c r="J191" s="12">
        <v>22</v>
      </c>
      <c r="K191" s="421" t="s">
        <v>30005</v>
      </c>
      <c r="L191" s="420" t="s">
        <v>543</v>
      </c>
      <c r="M191" s="420" t="s">
        <v>30006</v>
      </c>
      <c r="N191" s="420" t="s">
        <v>30007</v>
      </c>
      <c r="O191" s="420" t="s">
        <v>29862</v>
      </c>
      <c r="P191" s="420" t="s">
        <v>30008</v>
      </c>
      <c r="Q191" s="360"/>
      <c r="R191" s="307">
        <f t="shared" si="19"/>
        <v>2</v>
      </c>
      <c r="S191" s="360"/>
      <c r="T191" s="360"/>
      <c r="U191" s="298" t="s">
        <v>30009</v>
      </c>
    </row>
    <row r="192" spans="1:21" ht="57.6">
      <c r="A192" s="150" t="str">
        <f t="shared" si="13"/>
        <v xml:space="preserve"> la calidad de los servicios.</v>
      </c>
      <c r="B192" s="10" t="str">
        <f t="shared" si="14"/>
        <v>188TRANSPA</v>
      </c>
      <c r="C192" s="10" t="str">
        <f t="shared" si="15"/>
        <v>AYTRANSPA18822</v>
      </c>
      <c r="D192" s="10" t="s">
        <v>1389</v>
      </c>
      <c r="E192" s="10" t="s">
        <v>7878</v>
      </c>
      <c r="F192" s="19" t="s">
        <v>18091</v>
      </c>
      <c r="G192" s="11" t="str">
        <f t="shared" si="16"/>
        <v>188</v>
      </c>
      <c r="H192" s="12">
        <v>188</v>
      </c>
      <c r="I192" s="11" t="str">
        <f t="shared" si="17"/>
        <v>22</v>
      </c>
      <c r="J192" s="12">
        <v>22</v>
      </c>
      <c r="K192" s="421" t="s">
        <v>30010</v>
      </c>
      <c r="L192" s="420" t="s">
        <v>543</v>
      </c>
      <c r="M192" s="420" t="s">
        <v>30011</v>
      </c>
      <c r="N192" s="420" t="s">
        <v>30012</v>
      </c>
      <c r="O192" s="420" t="s">
        <v>30013</v>
      </c>
      <c r="P192" s="420" t="s">
        <v>30014</v>
      </c>
      <c r="Q192" s="360"/>
      <c r="R192" s="307">
        <f t="shared" si="19"/>
        <v>2</v>
      </c>
      <c r="S192" s="360"/>
      <c r="T192" s="360"/>
      <c r="U192" s="298" t="s">
        <v>30015</v>
      </c>
    </row>
    <row r="193" spans="1:21" ht="57.6">
      <c r="A193" s="150" t="str">
        <f t="shared" si="13"/>
        <v>o trata la política exterior.</v>
      </c>
      <c r="B193" s="10" t="str">
        <f t="shared" si="14"/>
        <v>189TRANSPA</v>
      </c>
      <c r="C193" s="10" t="str">
        <f t="shared" si="15"/>
        <v>AYTRANSPA18922</v>
      </c>
      <c r="D193" s="10" t="s">
        <v>1389</v>
      </c>
      <c r="E193" s="10" t="s">
        <v>7878</v>
      </c>
      <c r="F193" s="19" t="s">
        <v>18091</v>
      </c>
      <c r="G193" s="11" t="str">
        <f t="shared" si="16"/>
        <v>189</v>
      </c>
      <c r="H193" s="12">
        <v>189</v>
      </c>
      <c r="I193" s="11" t="str">
        <f t="shared" si="17"/>
        <v>22</v>
      </c>
      <c r="J193" s="12">
        <v>22</v>
      </c>
      <c r="K193" s="421" t="s">
        <v>30016</v>
      </c>
      <c r="L193" s="420" t="s">
        <v>1389</v>
      </c>
      <c r="M193" s="420" t="s">
        <v>30017</v>
      </c>
      <c r="N193" s="420" t="s">
        <v>30018</v>
      </c>
      <c r="O193" s="420" t="s">
        <v>30019</v>
      </c>
      <c r="P193" s="420" t="s">
        <v>30020</v>
      </c>
      <c r="Q193" s="360"/>
      <c r="R193" s="307">
        <f t="shared" si="19"/>
        <v>1</v>
      </c>
      <c r="S193" s="360"/>
      <c r="T193" s="360"/>
      <c r="U193" s="298" t="s">
        <v>30021</v>
      </c>
    </row>
    <row r="194" spans="1:21" ht="57.6">
      <c r="A194" s="150" t="str">
        <f t="shared" si="13"/>
        <v>la eficiencia administrativa.</v>
      </c>
      <c r="B194" s="10" t="str">
        <f t="shared" si="14"/>
        <v>190TRANSPA</v>
      </c>
      <c r="C194" s="10" t="str">
        <f t="shared" si="15"/>
        <v>AYTRANSPA19022</v>
      </c>
      <c r="D194" s="10" t="s">
        <v>1389</v>
      </c>
      <c r="E194" s="10" t="s">
        <v>7878</v>
      </c>
      <c r="F194" s="19" t="s">
        <v>18091</v>
      </c>
      <c r="G194" s="11" t="str">
        <f t="shared" si="16"/>
        <v>190</v>
      </c>
      <c r="H194" s="12">
        <v>190</v>
      </c>
      <c r="I194" s="11" t="str">
        <f t="shared" si="17"/>
        <v>22</v>
      </c>
      <c r="J194" s="12">
        <v>22</v>
      </c>
      <c r="K194" s="421" t="s">
        <v>30022</v>
      </c>
      <c r="L194" s="420" t="s">
        <v>544</v>
      </c>
      <c r="M194" s="420" t="s">
        <v>30023</v>
      </c>
      <c r="N194" s="420" t="s">
        <v>30024</v>
      </c>
      <c r="O194" s="420" t="s">
        <v>30025</v>
      </c>
      <c r="P194" s="420" t="s">
        <v>30026</v>
      </c>
      <c r="Q194" s="360"/>
      <c r="R194" s="307">
        <f t="shared" si="19"/>
        <v>3</v>
      </c>
      <c r="S194" s="360"/>
      <c r="T194" s="360"/>
      <c r="U194" s="298" t="s">
        <v>30027</v>
      </c>
    </row>
    <row r="195" spans="1:21" ht="57.6">
      <c r="A195" s="150" t="str">
        <f t="shared" ref="A195:A210" si="20">RIGHT(U195,29)</f>
        <v xml:space="preserve"> no fomenta estos principios.</v>
      </c>
      <c r="B195" s="10" t="str">
        <f t="shared" ref="B195:B210" si="21">H195&amp;F195</f>
        <v>191TRANSPA</v>
      </c>
      <c r="C195" s="10" t="str">
        <f t="shared" ref="C195:C210" si="22">D195&amp;E195&amp;F195&amp;G195&amp;I195</f>
        <v>AYTRANSPA19122</v>
      </c>
      <c r="D195" s="10" t="s">
        <v>1389</v>
      </c>
      <c r="E195" s="10" t="s">
        <v>7878</v>
      </c>
      <c r="F195" s="19" t="s">
        <v>18091</v>
      </c>
      <c r="G195" s="11" t="str">
        <f t="shared" ref="G195:G210" si="23">IF(H195&lt;9,"OO",IF(H195&lt;99,"O",""))&amp;H195</f>
        <v>191</v>
      </c>
      <c r="H195" s="12">
        <v>191</v>
      </c>
      <c r="I195" s="11" t="str">
        <f t="shared" ref="I195:I210" si="24">IF(J195&lt;9,"O","")&amp;J195</f>
        <v>22</v>
      </c>
      <c r="J195" s="12">
        <v>22</v>
      </c>
      <c r="K195" s="421" t="s">
        <v>30028</v>
      </c>
      <c r="L195" s="420" t="s">
        <v>544</v>
      </c>
      <c r="M195" s="420" t="s">
        <v>29659</v>
      </c>
      <c r="N195" s="420" t="s">
        <v>29709</v>
      </c>
      <c r="O195" s="420" t="s">
        <v>30029</v>
      </c>
      <c r="P195" s="420" t="s">
        <v>30030</v>
      </c>
      <c r="Q195" s="360"/>
      <c r="R195" s="307">
        <f t="shared" si="19"/>
        <v>3</v>
      </c>
      <c r="S195" s="360"/>
      <c r="T195" s="360"/>
      <c r="U195" s="298" t="s">
        <v>30031</v>
      </c>
    </row>
    <row r="196" spans="1:21" ht="57.6">
      <c r="A196" s="150" t="str">
        <f t="shared" si="20"/>
        <v>Poder Judicial tampoco lo es.</v>
      </c>
      <c r="B196" s="10" t="str">
        <f t="shared" si="21"/>
        <v>192TRANSPA</v>
      </c>
      <c r="C196" s="10" t="str">
        <f t="shared" si="22"/>
        <v>AYTRANSPA19222</v>
      </c>
      <c r="D196" s="10" t="s">
        <v>1389</v>
      </c>
      <c r="E196" s="10" t="s">
        <v>7878</v>
      </c>
      <c r="F196" s="19" t="s">
        <v>18091</v>
      </c>
      <c r="G196" s="11" t="str">
        <f t="shared" si="23"/>
        <v>192</v>
      </c>
      <c r="H196" s="12">
        <v>192</v>
      </c>
      <c r="I196" s="11" t="str">
        <f t="shared" si="24"/>
        <v>22</v>
      </c>
      <c r="J196" s="12">
        <v>22</v>
      </c>
      <c r="K196" s="421" t="s">
        <v>30032</v>
      </c>
      <c r="L196" s="420" t="s">
        <v>543</v>
      </c>
      <c r="M196" s="420" t="s">
        <v>30033</v>
      </c>
      <c r="N196" s="420" t="s">
        <v>30034</v>
      </c>
      <c r="O196" s="420" t="s">
        <v>30035</v>
      </c>
      <c r="P196" s="420" t="s">
        <v>30036</v>
      </c>
      <c r="Q196" s="360"/>
      <c r="R196" s="307">
        <f t="shared" si="19"/>
        <v>2</v>
      </c>
      <c r="S196" s="360"/>
      <c r="T196" s="360"/>
      <c r="U196" s="298" t="s">
        <v>30037</v>
      </c>
    </row>
    <row r="197" spans="1:21" ht="57.6">
      <c r="A197" s="150" t="str">
        <f t="shared" si="20"/>
        <v>por incumplimiento normativo.</v>
      </c>
      <c r="B197" s="10" t="str">
        <f t="shared" si="21"/>
        <v>193TRANSPA</v>
      </c>
      <c r="C197" s="10" t="str">
        <f t="shared" si="22"/>
        <v>AYTRANSPA19322</v>
      </c>
      <c r="D197" s="10" t="s">
        <v>1389</v>
      </c>
      <c r="E197" s="10" t="s">
        <v>7878</v>
      </c>
      <c r="F197" s="19" t="s">
        <v>18091</v>
      </c>
      <c r="G197" s="11" t="str">
        <f t="shared" si="23"/>
        <v>193</v>
      </c>
      <c r="H197" s="12">
        <v>193</v>
      </c>
      <c r="I197" s="11" t="str">
        <f t="shared" si="24"/>
        <v>22</v>
      </c>
      <c r="J197" s="12">
        <v>22</v>
      </c>
      <c r="K197" s="421" t="s">
        <v>30038</v>
      </c>
      <c r="L197" s="420" t="s">
        <v>543</v>
      </c>
      <c r="M197" s="420" t="s">
        <v>30039</v>
      </c>
      <c r="N197" s="420" t="s">
        <v>30040</v>
      </c>
      <c r="O197" s="420" t="s">
        <v>30041</v>
      </c>
      <c r="P197" s="420" t="s">
        <v>30042</v>
      </c>
      <c r="Q197" s="360"/>
      <c r="R197" s="307">
        <f t="shared" si="19"/>
        <v>2</v>
      </c>
      <c r="S197" s="360"/>
      <c r="T197" s="360"/>
      <c r="U197" s="298" t="s">
        <v>30043</v>
      </c>
    </row>
    <row r="198" spans="1:21" ht="57.6">
      <c r="A198" s="150" t="str">
        <f t="shared" si="20"/>
        <v>elación con la transparencia.</v>
      </c>
      <c r="B198" s="10" t="str">
        <f t="shared" si="21"/>
        <v>194TRANSPA</v>
      </c>
      <c r="C198" s="10" t="str">
        <f t="shared" si="22"/>
        <v>AYTRANSPA19422</v>
      </c>
      <c r="D198" s="10" t="s">
        <v>1389</v>
      </c>
      <c r="E198" s="10" t="s">
        <v>7878</v>
      </c>
      <c r="F198" s="19" t="s">
        <v>18091</v>
      </c>
      <c r="G198" s="11" t="str">
        <f t="shared" si="23"/>
        <v>194</v>
      </c>
      <c r="H198" s="12">
        <v>194</v>
      </c>
      <c r="I198" s="11" t="str">
        <f t="shared" si="24"/>
        <v>22</v>
      </c>
      <c r="J198" s="12">
        <v>22</v>
      </c>
      <c r="K198" s="421" t="s">
        <v>30044</v>
      </c>
      <c r="L198" s="420" t="s">
        <v>1388</v>
      </c>
      <c r="M198" s="420" t="s">
        <v>30045</v>
      </c>
      <c r="N198" s="420" t="s">
        <v>30046</v>
      </c>
      <c r="O198" s="420" t="s">
        <v>30047</v>
      </c>
      <c r="P198" s="420" t="s">
        <v>30048</v>
      </c>
      <c r="Q198" s="360"/>
      <c r="R198" s="307">
        <f t="shared" si="19"/>
        <v>4</v>
      </c>
      <c r="S198" s="360"/>
      <c r="T198" s="360"/>
      <c r="U198" s="298" t="s">
        <v>30049</v>
      </c>
    </row>
    <row r="199" spans="1:21" ht="57.6">
      <c r="A199" s="150" t="str">
        <f t="shared" si="20"/>
        <v xml:space="preserve"> se ocupa de estas funciones.</v>
      </c>
      <c r="B199" s="10" t="str">
        <f t="shared" si="21"/>
        <v>195TRANSPA</v>
      </c>
      <c r="C199" s="10" t="str">
        <f t="shared" si="22"/>
        <v>AYTRANSPA19522</v>
      </c>
      <c r="D199" s="10" t="s">
        <v>1389</v>
      </c>
      <c r="E199" s="10" t="s">
        <v>7878</v>
      </c>
      <c r="F199" s="19" t="s">
        <v>18091</v>
      </c>
      <c r="G199" s="11" t="str">
        <f t="shared" si="23"/>
        <v>195</v>
      </c>
      <c r="H199" s="12">
        <v>195</v>
      </c>
      <c r="I199" s="11" t="str">
        <f t="shared" si="24"/>
        <v>22</v>
      </c>
      <c r="J199" s="12">
        <v>22</v>
      </c>
      <c r="K199" s="421" t="s">
        <v>30050</v>
      </c>
      <c r="L199" s="420" t="s">
        <v>1389</v>
      </c>
      <c r="M199" s="420" t="s">
        <v>30051</v>
      </c>
      <c r="N199" s="420" t="s">
        <v>30052</v>
      </c>
      <c r="O199" s="420" t="s">
        <v>30035</v>
      </c>
      <c r="P199" s="420" t="s">
        <v>30053</v>
      </c>
      <c r="Q199" s="360"/>
      <c r="R199" s="307">
        <f t="shared" si="19"/>
        <v>1</v>
      </c>
      <c r="S199" s="360"/>
      <c r="T199" s="360"/>
      <c r="U199" s="298" t="s">
        <v>30054</v>
      </c>
    </row>
    <row r="200" spans="1:21" ht="57.6">
      <c r="A200" s="150" t="str">
        <f t="shared" si="20"/>
        <v>ilita la reducción de cargas.</v>
      </c>
      <c r="B200" s="10" t="str">
        <f t="shared" si="21"/>
        <v>196TRANSPA</v>
      </c>
      <c r="C200" s="10" t="str">
        <f t="shared" si="22"/>
        <v>AYTRANSPA19622</v>
      </c>
      <c r="D200" s="10" t="s">
        <v>1389</v>
      </c>
      <c r="E200" s="10" t="s">
        <v>7878</v>
      </c>
      <c r="F200" s="19" t="s">
        <v>18091</v>
      </c>
      <c r="G200" s="11" t="str">
        <f t="shared" si="23"/>
        <v>196</v>
      </c>
      <c r="H200" s="12">
        <v>196</v>
      </c>
      <c r="I200" s="11" t="str">
        <f t="shared" si="24"/>
        <v>22</v>
      </c>
      <c r="J200" s="12">
        <v>22</v>
      </c>
      <c r="K200" s="421" t="s">
        <v>30055</v>
      </c>
      <c r="L200" s="420" t="s">
        <v>1389</v>
      </c>
      <c r="M200" s="420" t="s">
        <v>30056</v>
      </c>
      <c r="N200" s="420" t="s">
        <v>30057</v>
      </c>
      <c r="O200" s="420" t="s">
        <v>30058</v>
      </c>
      <c r="P200" s="420" t="s">
        <v>30059</v>
      </c>
      <c r="Q200" s="360"/>
      <c r="R200" s="307">
        <f t="shared" si="19"/>
        <v>1</v>
      </c>
      <c r="S200" s="360"/>
      <c r="T200" s="360"/>
      <c r="U200" s="298" t="s">
        <v>30060</v>
      </c>
    </row>
    <row r="201" spans="1:21" ht="57.6">
      <c r="A201" s="150" t="str">
        <f t="shared" si="20"/>
        <v>bligaciones de transparencia.</v>
      </c>
      <c r="B201" s="10" t="str">
        <f t="shared" si="21"/>
        <v>197TRANSPA</v>
      </c>
      <c r="C201" s="10" t="str">
        <f t="shared" si="22"/>
        <v>AYTRANSPA19722</v>
      </c>
      <c r="D201" s="10" t="s">
        <v>1389</v>
      </c>
      <c r="E201" s="10" t="s">
        <v>7878</v>
      </c>
      <c r="F201" s="19" t="s">
        <v>18091</v>
      </c>
      <c r="G201" s="11" t="str">
        <f t="shared" si="23"/>
        <v>197</v>
      </c>
      <c r="H201" s="12">
        <v>197</v>
      </c>
      <c r="I201" s="11" t="str">
        <f t="shared" si="24"/>
        <v>22</v>
      </c>
      <c r="J201" s="12">
        <v>22</v>
      </c>
      <c r="K201" s="421" t="s">
        <v>30061</v>
      </c>
      <c r="L201" s="420" t="s">
        <v>543</v>
      </c>
      <c r="M201" s="420" t="s">
        <v>30062</v>
      </c>
      <c r="N201" s="420" t="s">
        <v>30063</v>
      </c>
      <c r="O201" s="420" t="s">
        <v>30064</v>
      </c>
      <c r="P201" s="420" t="s">
        <v>8412</v>
      </c>
      <c r="Q201" s="360"/>
      <c r="R201" s="307">
        <f t="shared" si="19"/>
        <v>2</v>
      </c>
      <c r="S201" s="360"/>
      <c r="T201" s="360"/>
      <c r="U201" s="298" t="s">
        <v>30065</v>
      </c>
    </row>
    <row r="202" spans="1:21" ht="43.2">
      <c r="A202" s="150" t="str">
        <f t="shared" si="20"/>
        <v xml:space="preserve"> no supervisa las elecciones.</v>
      </c>
      <c r="B202" s="10" t="str">
        <f t="shared" si="21"/>
        <v>198TRANSPA</v>
      </c>
      <c r="C202" s="10" t="str">
        <f t="shared" si="22"/>
        <v>AYTRANSPA19822</v>
      </c>
      <c r="D202" s="10" t="s">
        <v>1389</v>
      </c>
      <c r="E202" s="10" t="s">
        <v>7878</v>
      </c>
      <c r="F202" s="19" t="s">
        <v>18091</v>
      </c>
      <c r="G202" s="11" t="str">
        <f t="shared" si="23"/>
        <v>198</v>
      </c>
      <c r="H202" s="12">
        <v>198</v>
      </c>
      <c r="I202" s="11" t="str">
        <f t="shared" si="24"/>
        <v>22</v>
      </c>
      <c r="J202" s="12">
        <v>22</v>
      </c>
      <c r="K202" s="421" t="s">
        <v>30066</v>
      </c>
      <c r="L202" s="420" t="s">
        <v>543</v>
      </c>
      <c r="M202" s="420" t="s">
        <v>30067</v>
      </c>
      <c r="N202" s="420" t="s">
        <v>30068</v>
      </c>
      <c r="O202" s="420" t="s">
        <v>30069</v>
      </c>
      <c r="P202" s="420" t="s">
        <v>30070</v>
      </c>
      <c r="Q202" s="360"/>
      <c r="R202" s="307">
        <f t="shared" si="19"/>
        <v>2</v>
      </c>
      <c r="S202" s="360"/>
      <c r="T202" s="360"/>
      <c r="U202" s="298" t="s">
        <v>30071</v>
      </c>
    </row>
    <row r="203" spans="1:21" ht="57.6">
      <c r="A203" s="150" t="str">
        <f t="shared" si="20"/>
        <v>dentro de estas obligaciones.</v>
      </c>
      <c r="B203" s="10" t="str">
        <f t="shared" si="21"/>
        <v>199TRANSPA</v>
      </c>
      <c r="C203" s="10" t="str">
        <f t="shared" si="22"/>
        <v>AYTRANSPA19922</v>
      </c>
      <c r="D203" s="10" t="s">
        <v>1389</v>
      </c>
      <c r="E203" s="10" t="s">
        <v>7878</v>
      </c>
      <c r="F203" s="19" t="s">
        <v>18091</v>
      </c>
      <c r="G203" s="11" t="str">
        <f t="shared" si="23"/>
        <v>199</v>
      </c>
      <c r="H203" s="12">
        <v>199</v>
      </c>
      <c r="I203" s="11" t="str">
        <f t="shared" si="24"/>
        <v>22</v>
      </c>
      <c r="J203" s="12">
        <v>22</v>
      </c>
      <c r="K203" s="421" t="s">
        <v>30072</v>
      </c>
      <c r="L203" s="420" t="s">
        <v>543</v>
      </c>
      <c r="M203" s="420" t="s">
        <v>30073</v>
      </c>
      <c r="N203" s="420" t="s">
        <v>30074</v>
      </c>
      <c r="O203" s="420" t="s">
        <v>30075</v>
      </c>
      <c r="P203" s="420" t="s">
        <v>30076</v>
      </c>
      <c r="Q203" s="360"/>
      <c r="R203" s="307">
        <f t="shared" si="19"/>
        <v>2</v>
      </c>
      <c r="S203" s="360"/>
      <c r="T203" s="360"/>
      <c r="U203" s="298" t="s">
        <v>30077</v>
      </c>
    </row>
    <row r="204" spans="1:21" ht="57.6">
      <c r="A204" s="150" t="str">
        <f t="shared" si="20"/>
        <v xml:space="preserve"> la eliminación de subsidios.</v>
      </c>
      <c r="B204" s="10" t="str">
        <f t="shared" si="21"/>
        <v>200TRANSPA</v>
      </c>
      <c r="C204" s="10" t="str">
        <f t="shared" si="22"/>
        <v>AYTRANSPA20022</v>
      </c>
      <c r="D204" s="10" t="s">
        <v>1389</v>
      </c>
      <c r="E204" s="10" t="s">
        <v>7878</v>
      </c>
      <c r="F204" s="19" t="s">
        <v>18091</v>
      </c>
      <c r="G204" s="11" t="str">
        <f t="shared" si="23"/>
        <v>200</v>
      </c>
      <c r="H204" s="12">
        <v>200</v>
      </c>
      <c r="I204" s="11" t="str">
        <f t="shared" si="24"/>
        <v>22</v>
      </c>
      <c r="J204" s="12">
        <v>22</v>
      </c>
      <c r="K204" s="421" t="s">
        <v>30078</v>
      </c>
      <c r="L204" s="420" t="s">
        <v>543</v>
      </c>
      <c r="M204" s="420" t="s">
        <v>30079</v>
      </c>
      <c r="N204" s="420" t="s">
        <v>30080</v>
      </c>
      <c r="O204" s="420" t="s">
        <v>29895</v>
      </c>
      <c r="P204" s="420" t="s">
        <v>30081</v>
      </c>
      <c r="Q204" s="360"/>
      <c r="R204" s="307">
        <f t="shared" si="19"/>
        <v>2</v>
      </c>
      <c r="S204" s="360"/>
      <c r="T204" s="360"/>
      <c r="U204" s="298" t="s">
        <v>30082</v>
      </c>
    </row>
    <row r="205" spans="1:21" ht="57.6">
      <c r="A205" s="150" t="str">
        <f t="shared" si="20"/>
        <v>tar beneficios empresariales.</v>
      </c>
      <c r="B205" s="10" t="str">
        <f t="shared" si="21"/>
        <v>201TRANSPA</v>
      </c>
      <c r="C205" s="10" t="str">
        <f t="shared" si="22"/>
        <v>AYTRANSPA20122</v>
      </c>
      <c r="D205" s="10" t="s">
        <v>1389</v>
      </c>
      <c r="E205" s="10" t="s">
        <v>7878</v>
      </c>
      <c r="F205" s="19" t="s">
        <v>18091</v>
      </c>
      <c r="G205" s="11" t="str">
        <f t="shared" si="23"/>
        <v>201</v>
      </c>
      <c r="H205" s="12">
        <v>201</v>
      </c>
      <c r="I205" s="11" t="str">
        <f t="shared" si="24"/>
        <v>22</v>
      </c>
      <c r="J205" s="12">
        <v>22</v>
      </c>
      <c r="K205" s="421" t="s">
        <v>30083</v>
      </c>
      <c r="L205" s="420" t="s">
        <v>543</v>
      </c>
      <c r="M205" s="420" t="s">
        <v>29996</v>
      </c>
      <c r="N205" s="420" t="s">
        <v>30084</v>
      </c>
      <c r="O205" s="420" t="s">
        <v>30085</v>
      </c>
      <c r="P205" s="420" t="s">
        <v>30086</v>
      </c>
      <c r="Q205" s="360"/>
      <c r="R205" s="307">
        <f t="shared" si="19"/>
        <v>2</v>
      </c>
      <c r="S205" s="360"/>
      <c r="T205" s="360"/>
      <c r="U205" s="298" t="s">
        <v>30087</v>
      </c>
    </row>
    <row r="206" spans="1:21" ht="57.6">
      <c r="A206" s="150" t="str">
        <f t="shared" si="20"/>
        <v>normativas sin justificación.</v>
      </c>
      <c r="B206" s="10" t="str">
        <f t="shared" si="21"/>
        <v>202TRANSPA</v>
      </c>
      <c r="C206" s="10" t="str">
        <f t="shared" si="22"/>
        <v>AYTRANSPA20222</v>
      </c>
      <c r="D206" s="10" t="s">
        <v>1389</v>
      </c>
      <c r="E206" s="10" t="s">
        <v>7878</v>
      </c>
      <c r="F206" s="19" t="s">
        <v>18091</v>
      </c>
      <c r="G206" s="11" t="str">
        <f t="shared" si="23"/>
        <v>202</v>
      </c>
      <c r="H206" s="12">
        <v>202</v>
      </c>
      <c r="I206" s="11" t="str">
        <f t="shared" si="24"/>
        <v>22</v>
      </c>
      <c r="J206" s="12">
        <v>22</v>
      </c>
      <c r="K206" s="421" t="s">
        <v>30088</v>
      </c>
      <c r="L206" s="420" t="s">
        <v>544</v>
      </c>
      <c r="M206" s="420" t="s">
        <v>29746</v>
      </c>
      <c r="N206" s="420" t="s">
        <v>30089</v>
      </c>
      <c r="O206" s="420" t="s">
        <v>30090</v>
      </c>
      <c r="P206" s="420" t="s">
        <v>30091</v>
      </c>
      <c r="Q206" s="360"/>
      <c r="R206" s="307">
        <f t="shared" si="19"/>
        <v>3</v>
      </c>
      <c r="S206" s="360"/>
      <c r="T206" s="360"/>
      <c r="U206" s="298" t="s">
        <v>30092</v>
      </c>
    </row>
    <row r="207" spans="1:21" ht="57.6">
      <c r="A207" s="150" t="str">
        <f t="shared" si="20"/>
        <v>ón de los recursos naturales.</v>
      </c>
      <c r="B207" s="10" t="str">
        <f t="shared" si="21"/>
        <v>203TRANSPA</v>
      </c>
      <c r="C207" s="10" t="str">
        <f t="shared" si="22"/>
        <v>AYTRANSPA20322</v>
      </c>
      <c r="D207" s="10" t="s">
        <v>1389</v>
      </c>
      <c r="E207" s="10" t="s">
        <v>7878</v>
      </c>
      <c r="F207" s="19" t="s">
        <v>18091</v>
      </c>
      <c r="G207" s="11" t="str">
        <f t="shared" si="23"/>
        <v>203</v>
      </c>
      <c r="H207" s="12">
        <v>203</v>
      </c>
      <c r="I207" s="11" t="str">
        <f t="shared" si="24"/>
        <v>22</v>
      </c>
      <c r="J207" s="12">
        <v>22</v>
      </c>
      <c r="K207" s="421" t="s">
        <v>30093</v>
      </c>
      <c r="L207" s="420" t="s">
        <v>543</v>
      </c>
      <c r="M207" s="420" t="s">
        <v>30094</v>
      </c>
      <c r="N207" s="420" t="s">
        <v>30095</v>
      </c>
      <c r="O207" s="420" t="s">
        <v>30096</v>
      </c>
      <c r="P207" s="420" t="s">
        <v>30097</v>
      </c>
      <c r="Q207" s="360"/>
      <c r="R207" s="307">
        <f t="shared" si="19"/>
        <v>2</v>
      </c>
      <c r="S207" s="360"/>
      <c r="T207" s="360"/>
      <c r="U207" s="298" t="s">
        <v>30098</v>
      </c>
    </row>
    <row r="208" spans="1:21" ht="57.6">
      <c r="A208" s="150" t="str">
        <f t="shared" si="20"/>
        <v>educción de la deuda pública.</v>
      </c>
      <c r="B208" s="10" t="str">
        <f t="shared" si="21"/>
        <v>204TRANSPA</v>
      </c>
      <c r="C208" s="10" t="str">
        <f t="shared" si="22"/>
        <v>AYTRANSPA20422</v>
      </c>
      <c r="D208" s="10" t="s">
        <v>1389</v>
      </c>
      <c r="E208" s="10" t="s">
        <v>7878</v>
      </c>
      <c r="F208" s="19" t="s">
        <v>18091</v>
      </c>
      <c r="G208" s="11" t="str">
        <f t="shared" si="23"/>
        <v>204</v>
      </c>
      <c r="H208" s="12">
        <v>204</v>
      </c>
      <c r="I208" s="11" t="str">
        <f t="shared" si="24"/>
        <v>22</v>
      </c>
      <c r="J208" s="12">
        <v>22</v>
      </c>
      <c r="K208" s="421" t="s">
        <v>30099</v>
      </c>
      <c r="L208" s="420" t="s">
        <v>543</v>
      </c>
      <c r="M208" s="420" t="s">
        <v>30100</v>
      </c>
      <c r="N208" s="420" t="s">
        <v>30101</v>
      </c>
      <c r="O208" s="420" t="s">
        <v>30102</v>
      </c>
      <c r="P208" s="420" t="s">
        <v>30103</v>
      </c>
      <c r="Q208" s="360"/>
      <c r="R208" s="307">
        <f t="shared" si="19"/>
        <v>2</v>
      </c>
      <c r="S208" s="360"/>
      <c r="T208" s="360"/>
      <c r="U208" s="298" t="s">
        <v>30104</v>
      </c>
    </row>
    <row r="209" spans="1:21" ht="43.2">
      <c r="A209" s="150" t="str">
        <f t="shared" si="20"/>
        <v>oca en aumentar los trámites.</v>
      </c>
      <c r="B209" s="10" t="str">
        <f t="shared" si="21"/>
        <v>205TRANSPA</v>
      </c>
      <c r="C209" s="10" t="str">
        <f t="shared" si="22"/>
        <v>AYTRANSPA20522</v>
      </c>
      <c r="D209" s="10" t="s">
        <v>1389</v>
      </c>
      <c r="E209" s="10" t="s">
        <v>7878</v>
      </c>
      <c r="F209" s="19" t="s">
        <v>18091</v>
      </c>
      <c r="G209" s="11" t="str">
        <f t="shared" si="23"/>
        <v>205</v>
      </c>
      <c r="H209" s="12">
        <v>205</v>
      </c>
      <c r="I209" s="11" t="str">
        <f t="shared" si="24"/>
        <v>22</v>
      </c>
      <c r="J209" s="12">
        <v>22</v>
      </c>
      <c r="K209" s="421" t="s">
        <v>30105</v>
      </c>
      <c r="L209" s="420" t="s">
        <v>543</v>
      </c>
      <c r="M209" s="420" t="s">
        <v>30106</v>
      </c>
      <c r="N209" s="420" t="s">
        <v>30107</v>
      </c>
      <c r="O209" s="420" t="s">
        <v>29709</v>
      </c>
      <c r="P209" s="420" t="s">
        <v>30108</v>
      </c>
      <c r="Q209" s="360"/>
      <c r="R209" s="307">
        <f t="shared" si="19"/>
        <v>2</v>
      </c>
      <c r="S209" s="360"/>
      <c r="T209" s="360"/>
      <c r="U209" s="298" t="s">
        <v>30109</v>
      </c>
    </row>
    <row r="210" spans="1:21" ht="57.6">
      <c r="A210" s="150" t="str">
        <f t="shared" si="20"/>
        <v>s públicos no es un objetivo.</v>
      </c>
      <c r="B210" s="10" t="str">
        <f t="shared" si="21"/>
        <v>206TRANSPA</v>
      </c>
      <c r="C210" s="10" t="str">
        <f t="shared" si="22"/>
        <v>AYTRANSPA20622</v>
      </c>
      <c r="D210" s="10" t="s">
        <v>1389</v>
      </c>
      <c r="E210" s="10" t="s">
        <v>7878</v>
      </c>
      <c r="F210" s="19" t="s">
        <v>18091</v>
      </c>
      <c r="G210" s="11" t="str">
        <f t="shared" si="23"/>
        <v>206</v>
      </c>
      <c r="H210" s="12">
        <v>206</v>
      </c>
      <c r="I210" s="11" t="str">
        <f t="shared" si="24"/>
        <v>22</v>
      </c>
      <c r="J210" s="12">
        <v>22</v>
      </c>
      <c r="K210" s="421" t="s">
        <v>30110</v>
      </c>
      <c r="L210" s="420" t="s">
        <v>544</v>
      </c>
      <c r="M210" s="420" t="s">
        <v>30111</v>
      </c>
      <c r="N210" s="420" t="s">
        <v>30112</v>
      </c>
      <c r="O210" s="420" t="s">
        <v>30113</v>
      </c>
      <c r="P210" s="420" t="s">
        <v>30114</v>
      </c>
      <c r="Q210" s="360"/>
      <c r="R210" s="307">
        <f t="shared" si="19"/>
        <v>3</v>
      </c>
      <c r="S210" s="360"/>
      <c r="T210" s="360"/>
      <c r="U210" s="298" t="s">
        <v>30115</v>
      </c>
    </row>
    <row r="211" spans="1:21" ht="36">
      <c r="A211" s="150" t="str">
        <f t="shared" ref="A211:A225" si="25">RIGHT(U211,29)</f>
        <v>os obligatorios del análisis.</v>
      </c>
      <c r="B211" s="10" t="str">
        <f t="shared" ref="B211:B225" si="26">H211&amp;F211</f>
        <v>207TRANSPA</v>
      </c>
      <c r="C211" s="10" t="str">
        <f t="shared" ref="C211:C225" si="27">D211&amp;E211&amp;F211&amp;G211&amp;I211</f>
        <v>AYTRANSPA20723</v>
      </c>
      <c r="D211" s="10" t="s">
        <v>1389</v>
      </c>
      <c r="E211" s="10" t="s">
        <v>7878</v>
      </c>
      <c r="F211" s="19" t="s">
        <v>18091</v>
      </c>
      <c r="G211" s="11" t="str">
        <f t="shared" ref="G211:G225" si="28">IF(H211&lt;9,"OO",IF(H211&lt;99,"O",""))&amp;H211</f>
        <v>207</v>
      </c>
      <c r="H211" s="12">
        <v>207</v>
      </c>
      <c r="I211" s="11" t="str">
        <f t="shared" ref="I211:I225" si="29">IF(J211&lt;9,"O","")&amp;J211</f>
        <v>23</v>
      </c>
      <c r="J211" s="12">
        <v>23</v>
      </c>
      <c r="K211" s="421" t="s">
        <v>31473</v>
      </c>
      <c r="L211" s="420" t="s">
        <v>524</v>
      </c>
      <c r="M211" s="420" t="s">
        <v>31472</v>
      </c>
      <c r="N211" s="420" t="s">
        <v>31471</v>
      </c>
      <c r="O211" s="420" t="s">
        <v>31470</v>
      </c>
      <c r="P211" s="420" t="s">
        <v>31469</v>
      </c>
      <c r="Q211" s="360"/>
      <c r="R211" s="307"/>
      <c r="S211" s="360"/>
      <c r="T211" s="360"/>
      <c r="U211" s="298" t="s">
        <v>31468</v>
      </c>
    </row>
    <row r="212" spans="1:21" ht="36">
      <c r="A212" s="150" t="str">
        <f t="shared" si="25"/>
        <v>ifican legalmente esa opción.</v>
      </c>
      <c r="B212" s="10" t="str">
        <f t="shared" si="26"/>
        <v>208TRANSPA</v>
      </c>
      <c r="C212" s="10" t="str">
        <f t="shared" si="27"/>
        <v>AYTRANSPA20824</v>
      </c>
      <c r="D212" s="10" t="s">
        <v>1389</v>
      </c>
      <c r="E212" s="10" t="s">
        <v>7878</v>
      </c>
      <c r="F212" s="19" t="s">
        <v>18091</v>
      </c>
      <c r="G212" s="11" t="str">
        <f t="shared" si="28"/>
        <v>208</v>
      </c>
      <c r="H212" s="12">
        <v>208</v>
      </c>
      <c r="I212" s="11" t="str">
        <f t="shared" si="29"/>
        <v>24</v>
      </c>
      <c r="J212" s="12">
        <v>24</v>
      </c>
      <c r="K212" s="421" t="s">
        <v>31467</v>
      </c>
      <c r="L212" s="420" t="s">
        <v>524</v>
      </c>
      <c r="M212" s="420" t="s">
        <v>31466</v>
      </c>
      <c r="N212" s="420" t="s">
        <v>31465</v>
      </c>
      <c r="O212" s="420" t="s">
        <v>31464</v>
      </c>
      <c r="P212" s="420" t="s">
        <v>31463</v>
      </c>
      <c r="Q212" s="360"/>
      <c r="R212" s="307"/>
      <c r="S212" s="360"/>
      <c r="T212" s="360"/>
      <c r="U212" s="298" t="s">
        <v>31462</v>
      </c>
    </row>
    <row r="213" spans="1:21" ht="28.8">
      <c r="A213" s="150" t="str">
        <f t="shared" si="25"/>
        <v>nes expresamente mencionadas.</v>
      </c>
      <c r="B213" s="10" t="str">
        <f t="shared" si="26"/>
        <v>209TRANSPA</v>
      </c>
      <c r="C213" s="10" t="str">
        <f t="shared" si="27"/>
        <v>AYTRANSPA20925</v>
      </c>
      <c r="D213" s="10" t="s">
        <v>1389</v>
      </c>
      <c r="E213" s="10" t="s">
        <v>7878</v>
      </c>
      <c r="F213" s="19" t="s">
        <v>18091</v>
      </c>
      <c r="G213" s="11" t="str">
        <f t="shared" si="28"/>
        <v>209</v>
      </c>
      <c r="H213" s="12">
        <v>209</v>
      </c>
      <c r="I213" s="11" t="str">
        <f t="shared" si="29"/>
        <v>25</v>
      </c>
      <c r="J213" s="12">
        <v>25</v>
      </c>
      <c r="K213" s="421" t="s">
        <v>31461</v>
      </c>
      <c r="L213" s="420" t="s">
        <v>524</v>
      </c>
      <c r="M213" s="420" t="s">
        <v>31460</v>
      </c>
      <c r="N213" s="420" t="s">
        <v>31459</v>
      </c>
      <c r="O213" s="420" t="s">
        <v>31458</v>
      </c>
      <c r="P213" s="420" t="s">
        <v>31457</v>
      </c>
      <c r="Q213" s="360"/>
      <c r="R213" s="307"/>
      <c r="S213" s="360"/>
      <c r="T213" s="360"/>
      <c r="U213" s="298" t="s">
        <v>31456</v>
      </c>
    </row>
    <row r="214" spans="1:21" ht="27.6">
      <c r="A214" s="150" t="str">
        <f t="shared" si="25"/>
        <v>y D no tienen esa competencia</v>
      </c>
      <c r="B214" s="10" t="str">
        <f t="shared" si="26"/>
        <v>210TRANSPA</v>
      </c>
      <c r="C214" s="10" t="str">
        <f t="shared" si="27"/>
        <v>AYTRANSPA21026</v>
      </c>
      <c r="D214" s="10" t="s">
        <v>1389</v>
      </c>
      <c r="E214" s="10" t="s">
        <v>7878</v>
      </c>
      <c r="F214" s="19" t="s">
        <v>18091</v>
      </c>
      <c r="G214" s="11" t="str">
        <f t="shared" si="28"/>
        <v>210</v>
      </c>
      <c r="H214" s="12">
        <v>210</v>
      </c>
      <c r="I214" s="11" t="str">
        <f t="shared" si="29"/>
        <v>26</v>
      </c>
      <c r="J214" s="12">
        <v>26</v>
      </c>
      <c r="K214" s="421" t="s">
        <v>31455</v>
      </c>
      <c r="L214" s="420" t="s">
        <v>523</v>
      </c>
      <c r="M214" s="420" t="s">
        <v>922</v>
      </c>
      <c r="N214" s="420" t="s">
        <v>6493</v>
      </c>
      <c r="O214" s="420" t="s">
        <v>31454</v>
      </c>
      <c r="P214" s="420" t="s">
        <v>1158</v>
      </c>
      <c r="Q214" s="360"/>
      <c r="R214" s="307"/>
      <c r="S214" s="360"/>
      <c r="T214" s="360"/>
      <c r="U214" s="298" t="s">
        <v>31453</v>
      </c>
    </row>
    <row r="215" spans="1:21" ht="24">
      <c r="A215" s="150" t="str">
        <f t="shared" si="25"/>
        <v>ma. A, B y D no se mencionan.</v>
      </c>
      <c r="B215" s="10" t="str">
        <f t="shared" si="26"/>
        <v>211TRANSPA</v>
      </c>
      <c r="C215" s="10" t="str">
        <f t="shared" si="27"/>
        <v>AYTRANSPA21127</v>
      </c>
      <c r="D215" s="10" t="s">
        <v>1389</v>
      </c>
      <c r="E215" s="10" t="s">
        <v>7878</v>
      </c>
      <c r="F215" s="19" t="s">
        <v>18091</v>
      </c>
      <c r="G215" s="11" t="str">
        <f t="shared" si="28"/>
        <v>211</v>
      </c>
      <c r="H215" s="12">
        <v>211</v>
      </c>
      <c r="I215" s="11" t="str">
        <f t="shared" si="29"/>
        <v>27</v>
      </c>
      <c r="J215" s="12">
        <v>27</v>
      </c>
      <c r="K215" s="421" t="s">
        <v>31452</v>
      </c>
      <c r="L215" s="420" t="s">
        <v>523</v>
      </c>
      <c r="M215" s="420" t="s">
        <v>31451</v>
      </c>
      <c r="N215" s="420" t="s">
        <v>31450</v>
      </c>
      <c r="O215" s="420" t="s">
        <v>31449</v>
      </c>
      <c r="P215" s="420" t="s">
        <v>31448</v>
      </c>
      <c r="Q215" s="360"/>
      <c r="R215" s="307"/>
      <c r="S215" s="360"/>
      <c r="T215" s="360"/>
      <c r="U215" s="298" t="s">
        <v>31447</v>
      </c>
    </row>
    <row r="216" spans="1:21" ht="27.6">
      <c r="A216" s="150" t="str">
        <f t="shared" si="25"/>
        <v>D no son funciones asociadas.</v>
      </c>
      <c r="B216" s="10" t="str">
        <f t="shared" si="26"/>
        <v>212TRANSPA</v>
      </c>
      <c r="C216" s="10" t="str">
        <f t="shared" si="27"/>
        <v>AYTRANSPA21228</v>
      </c>
      <c r="D216" s="10" t="s">
        <v>1389</v>
      </c>
      <c r="E216" s="10" t="s">
        <v>7878</v>
      </c>
      <c r="F216" s="19" t="s">
        <v>18091</v>
      </c>
      <c r="G216" s="11" t="str">
        <f t="shared" si="28"/>
        <v>212</v>
      </c>
      <c r="H216" s="12">
        <v>212</v>
      </c>
      <c r="I216" s="11" t="str">
        <f t="shared" si="29"/>
        <v>28</v>
      </c>
      <c r="J216" s="12">
        <v>28</v>
      </c>
      <c r="K216" s="421" t="s">
        <v>31446</v>
      </c>
      <c r="L216" s="420" t="s">
        <v>523</v>
      </c>
      <c r="M216" s="420" t="s">
        <v>31445</v>
      </c>
      <c r="N216" s="420" t="s">
        <v>31444</v>
      </c>
      <c r="O216" s="420" t="s">
        <v>31443</v>
      </c>
      <c r="P216" s="420" t="s">
        <v>31442</v>
      </c>
      <c r="Q216" s="360"/>
      <c r="R216" s="307"/>
      <c r="S216" s="360"/>
      <c r="T216" s="360"/>
      <c r="U216" s="298" t="s">
        <v>31441</v>
      </c>
    </row>
    <row r="217" spans="1:21" ht="27.6">
      <c r="A217" s="150" t="str">
        <f t="shared" si="25"/>
        <v>y D no tienen base normativa.</v>
      </c>
      <c r="B217" s="10" t="str">
        <f t="shared" si="26"/>
        <v>213TRANSPA</v>
      </c>
      <c r="C217" s="10" t="str">
        <f t="shared" si="27"/>
        <v>AYTRANSPA21329</v>
      </c>
      <c r="D217" s="10" t="s">
        <v>1389</v>
      </c>
      <c r="E217" s="10" t="s">
        <v>7878</v>
      </c>
      <c r="F217" s="19" t="s">
        <v>18091</v>
      </c>
      <c r="G217" s="11" t="str">
        <f t="shared" si="28"/>
        <v>213</v>
      </c>
      <c r="H217" s="12">
        <v>213</v>
      </c>
      <c r="I217" s="11" t="str">
        <f t="shared" si="29"/>
        <v>29</v>
      </c>
      <c r="J217" s="12">
        <v>29</v>
      </c>
      <c r="K217" s="421" t="s">
        <v>31440</v>
      </c>
      <c r="L217" s="420" t="s">
        <v>523</v>
      </c>
      <c r="M217" s="420" t="s">
        <v>31439</v>
      </c>
      <c r="N217" s="420" t="s">
        <v>31438</v>
      </c>
      <c r="O217" s="420" t="s">
        <v>31437</v>
      </c>
      <c r="P217" s="420" t="s">
        <v>31436</v>
      </c>
      <c r="Q217" s="360"/>
      <c r="R217" s="307"/>
      <c r="S217" s="360"/>
      <c r="T217" s="360"/>
      <c r="U217" s="298" t="s">
        <v>31435</v>
      </c>
    </row>
    <row r="218" spans="1:21" ht="24">
      <c r="A218" s="150" t="str">
        <f t="shared" si="25"/>
        <v>e calidad.A, B y D sí lo son.</v>
      </c>
      <c r="B218" s="10" t="str">
        <f t="shared" si="26"/>
        <v>214TRANSPA</v>
      </c>
      <c r="C218" s="10" t="str">
        <f t="shared" si="27"/>
        <v>AYTRANSPA21430</v>
      </c>
      <c r="D218" s="10" t="s">
        <v>1389</v>
      </c>
      <c r="E218" s="10" t="s">
        <v>7878</v>
      </c>
      <c r="F218" s="19" t="s">
        <v>18091</v>
      </c>
      <c r="G218" s="11" t="str">
        <f t="shared" si="28"/>
        <v>214</v>
      </c>
      <c r="H218" s="12">
        <v>214</v>
      </c>
      <c r="I218" s="11" t="str">
        <f t="shared" si="29"/>
        <v>30</v>
      </c>
      <c r="J218" s="12">
        <v>30</v>
      </c>
      <c r="K218" s="421" t="s">
        <v>31434</v>
      </c>
      <c r="L218" s="420" t="s">
        <v>523</v>
      </c>
      <c r="M218" s="420" t="s">
        <v>31433</v>
      </c>
      <c r="N218" s="420" t="s">
        <v>31432</v>
      </c>
      <c r="O218" s="420" t="s">
        <v>31431</v>
      </c>
      <c r="P218" s="420" t="s">
        <v>31430</v>
      </c>
      <c r="Q218" s="360"/>
      <c r="R218" s="307"/>
      <c r="S218" s="360"/>
      <c r="T218" s="360"/>
      <c r="U218" s="298" t="s">
        <v>31429</v>
      </c>
    </row>
    <row r="219" spans="1:21" ht="27.6">
      <c r="A219" s="150" t="str">
        <f t="shared" si="25"/>
        <v>orresponden a su competencia.</v>
      </c>
      <c r="B219" s="10" t="str">
        <f t="shared" si="26"/>
        <v>215TRANSPA</v>
      </c>
      <c r="C219" s="10" t="str">
        <f t="shared" si="27"/>
        <v>AYTRANSPA21531</v>
      </c>
      <c r="D219" s="10" t="s">
        <v>1389</v>
      </c>
      <c r="E219" s="10" t="s">
        <v>7878</v>
      </c>
      <c r="F219" s="19" t="s">
        <v>18091</v>
      </c>
      <c r="G219" s="11" t="str">
        <f t="shared" si="28"/>
        <v>215</v>
      </c>
      <c r="H219" s="12">
        <v>215</v>
      </c>
      <c r="I219" s="11" t="str">
        <f t="shared" si="29"/>
        <v>31</v>
      </c>
      <c r="J219" s="12">
        <v>31</v>
      </c>
      <c r="K219" s="421" t="s">
        <v>31428</v>
      </c>
      <c r="L219" s="420" t="s">
        <v>523</v>
      </c>
      <c r="M219" s="420" t="s">
        <v>31427</v>
      </c>
      <c r="N219" s="420" t="s">
        <v>31426</v>
      </c>
      <c r="O219" s="420" t="s">
        <v>31425</v>
      </c>
      <c r="P219" s="420" t="s">
        <v>31424</v>
      </c>
      <c r="Q219" s="360"/>
      <c r="R219" s="307"/>
      <c r="S219" s="360"/>
      <c r="T219" s="360"/>
      <c r="U219" s="298" t="s">
        <v>31423</v>
      </c>
    </row>
    <row r="220" spans="1:21" ht="28.8">
      <c r="A220" s="150" t="str">
        <f t="shared" si="25"/>
        <v xml:space="preserve"> se enfocan en otros ámbitos.</v>
      </c>
      <c r="B220" s="10" t="str">
        <f t="shared" si="26"/>
        <v>216TRANSPA</v>
      </c>
      <c r="C220" s="10" t="str">
        <f t="shared" si="27"/>
        <v>AYTRANSPA21632</v>
      </c>
      <c r="D220" s="10" t="s">
        <v>1389</v>
      </c>
      <c r="E220" s="10" t="s">
        <v>7878</v>
      </c>
      <c r="F220" s="19" t="s">
        <v>18091</v>
      </c>
      <c r="G220" s="11" t="str">
        <f t="shared" si="28"/>
        <v>216</v>
      </c>
      <c r="H220" s="12">
        <v>216</v>
      </c>
      <c r="I220" s="11" t="str">
        <f t="shared" si="29"/>
        <v>32</v>
      </c>
      <c r="J220" s="12">
        <v>32</v>
      </c>
      <c r="K220" s="421" t="s">
        <v>31422</v>
      </c>
      <c r="L220" s="420" t="s">
        <v>524</v>
      </c>
      <c r="M220" s="420" t="s">
        <v>31421</v>
      </c>
      <c r="N220" s="420" t="s">
        <v>31420</v>
      </c>
      <c r="O220" s="420" t="s">
        <v>31419</v>
      </c>
      <c r="P220" s="420" t="s">
        <v>31418</v>
      </c>
      <c r="Q220" s="360"/>
      <c r="R220" s="307"/>
      <c r="S220" s="360"/>
      <c r="T220" s="360"/>
      <c r="U220" s="298" t="s">
        <v>31417</v>
      </c>
    </row>
    <row r="221" spans="1:21" ht="24">
      <c r="A221" s="150" t="str">
        <f t="shared" si="25"/>
        <v>ordan otras líneas de acción.</v>
      </c>
      <c r="B221" s="10" t="str">
        <f t="shared" si="26"/>
        <v>217TRANSPA</v>
      </c>
      <c r="C221" s="10" t="str">
        <f t="shared" si="27"/>
        <v>AYTRANSPA21733</v>
      </c>
      <c r="D221" s="10" t="s">
        <v>1389</v>
      </c>
      <c r="E221" s="10" t="s">
        <v>7878</v>
      </c>
      <c r="F221" s="19" t="s">
        <v>18091</v>
      </c>
      <c r="G221" s="11" t="str">
        <f t="shared" si="28"/>
        <v>217</v>
      </c>
      <c r="H221" s="12">
        <v>217</v>
      </c>
      <c r="I221" s="11" t="str">
        <f t="shared" si="29"/>
        <v>33</v>
      </c>
      <c r="J221" s="12">
        <v>33</v>
      </c>
      <c r="K221" s="421" t="s">
        <v>31416</v>
      </c>
      <c r="L221" s="420" t="s">
        <v>544</v>
      </c>
      <c r="M221" s="420" t="s">
        <v>31400</v>
      </c>
      <c r="N221" s="420" t="s">
        <v>31415</v>
      </c>
      <c r="O221" s="420" t="s">
        <v>31398</v>
      </c>
      <c r="P221" s="420" t="s">
        <v>31414</v>
      </c>
      <c r="Q221" s="360"/>
      <c r="R221" s="307"/>
      <c r="S221" s="360"/>
      <c r="T221" s="360"/>
      <c r="U221" s="298" t="s">
        <v>31413</v>
      </c>
    </row>
    <row r="222" spans="1:21" ht="24">
      <c r="A222" s="150" t="str">
        <f t="shared" si="25"/>
        <v>son elementos del compromiso.</v>
      </c>
      <c r="B222" s="10" t="str">
        <f t="shared" si="26"/>
        <v>218TRANSPA</v>
      </c>
      <c r="C222" s="10" t="str">
        <f t="shared" si="27"/>
        <v>AYTRANSPA21834</v>
      </c>
      <c r="D222" s="10" t="s">
        <v>1389</v>
      </c>
      <c r="E222" s="10" t="s">
        <v>7878</v>
      </c>
      <c r="F222" s="19" t="s">
        <v>18091</v>
      </c>
      <c r="G222" s="11" t="str">
        <f t="shared" si="28"/>
        <v>218</v>
      </c>
      <c r="H222" s="12">
        <v>218</v>
      </c>
      <c r="I222" s="11" t="str">
        <f t="shared" si="29"/>
        <v>34</v>
      </c>
      <c r="J222" s="12">
        <v>34</v>
      </c>
      <c r="K222" s="421" t="s">
        <v>31412</v>
      </c>
      <c r="L222" s="420" t="s">
        <v>544</v>
      </c>
      <c r="M222" s="420" t="s">
        <v>31373</v>
      </c>
      <c r="N222" s="420" t="s">
        <v>31411</v>
      </c>
      <c r="O222" s="420" t="s">
        <v>31410</v>
      </c>
      <c r="P222" s="420" t="s">
        <v>31409</v>
      </c>
      <c r="Q222" s="360"/>
      <c r="R222" s="307"/>
      <c r="S222" s="360"/>
      <c r="T222" s="360"/>
      <c r="U222" s="298" t="s">
        <v>31408</v>
      </c>
    </row>
    <row r="223" spans="1:21" ht="27.6">
      <c r="A223" s="150" t="str">
        <f t="shared" si="25"/>
        <v>to ni se ajustan a sus fines.</v>
      </c>
      <c r="B223" s="10" t="str">
        <f t="shared" si="26"/>
        <v>219TRANSPA</v>
      </c>
      <c r="C223" s="10" t="str">
        <f t="shared" si="27"/>
        <v>AYTRANSPA21935</v>
      </c>
      <c r="D223" s="10" t="s">
        <v>1389</v>
      </c>
      <c r="E223" s="10" t="s">
        <v>7878</v>
      </c>
      <c r="F223" s="19" t="s">
        <v>18091</v>
      </c>
      <c r="G223" s="11" t="str">
        <f t="shared" si="28"/>
        <v>219</v>
      </c>
      <c r="H223" s="12">
        <v>219</v>
      </c>
      <c r="I223" s="11" t="str">
        <f t="shared" si="29"/>
        <v>35</v>
      </c>
      <c r="J223" s="12">
        <v>35</v>
      </c>
      <c r="K223" s="421" t="s">
        <v>31407</v>
      </c>
      <c r="L223" s="420" t="s">
        <v>543</v>
      </c>
      <c r="M223" s="420" t="s">
        <v>31406</v>
      </c>
      <c r="N223" s="420" t="s">
        <v>31405</v>
      </c>
      <c r="O223" s="420" t="s">
        <v>31404</v>
      </c>
      <c r="P223" s="420" t="s">
        <v>31403</v>
      </c>
      <c r="Q223" s="360"/>
      <c r="R223" s="307"/>
      <c r="S223" s="360"/>
      <c r="T223" s="360"/>
      <c r="U223" s="298" t="s">
        <v>31402</v>
      </c>
    </row>
    <row r="224" spans="1:21" ht="24">
      <c r="A224" s="150" t="str">
        <f t="shared" si="25"/>
        <v>B, C y D abordan otros temas.</v>
      </c>
      <c r="B224" s="10" t="str">
        <f t="shared" si="26"/>
        <v>220TRANSPA</v>
      </c>
      <c r="C224" s="10" t="str">
        <f t="shared" si="27"/>
        <v>AYTRANSPA22036</v>
      </c>
      <c r="D224" s="10" t="s">
        <v>1389</v>
      </c>
      <c r="E224" s="10" t="s">
        <v>7878</v>
      </c>
      <c r="F224" s="19" t="s">
        <v>18091</v>
      </c>
      <c r="G224" s="11" t="str">
        <f t="shared" si="28"/>
        <v>220</v>
      </c>
      <c r="H224" s="12">
        <v>220</v>
      </c>
      <c r="I224" s="11" t="str">
        <f t="shared" si="29"/>
        <v>36</v>
      </c>
      <c r="J224" s="12">
        <v>36</v>
      </c>
      <c r="K224" s="421" t="s">
        <v>31401</v>
      </c>
      <c r="L224" s="420" t="s">
        <v>1389</v>
      </c>
      <c r="M224" s="420" t="s">
        <v>31400</v>
      </c>
      <c r="N224" s="420" t="s">
        <v>31399</v>
      </c>
      <c r="O224" s="420" t="s">
        <v>31398</v>
      </c>
      <c r="P224" s="420" t="s">
        <v>31397</v>
      </c>
      <c r="Q224" s="360"/>
      <c r="R224" s="307"/>
      <c r="S224" s="360"/>
      <c r="T224" s="360"/>
      <c r="U224" s="298" t="s">
        <v>31396</v>
      </c>
    </row>
    <row r="225" spans="1:21" ht="27.6">
      <c r="A225" s="150" t="str">
        <f t="shared" si="25"/>
        <v xml:space="preserve"> relacionan con su contenido.</v>
      </c>
      <c r="B225" s="10" t="str">
        <f t="shared" si="26"/>
        <v>221TRANSPA</v>
      </c>
      <c r="C225" s="10" t="str">
        <f t="shared" si="27"/>
        <v>AYTRANSPA22137</v>
      </c>
      <c r="D225" s="10" t="s">
        <v>1389</v>
      </c>
      <c r="E225" s="10" t="s">
        <v>7878</v>
      </c>
      <c r="F225" s="19" t="s">
        <v>18091</v>
      </c>
      <c r="G225" s="11" t="str">
        <f t="shared" si="28"/>
        <v>221</v>
      </c>
      <c r="H225" s="12">
        <v>221</v>
      </c>
      <c r="I225" s="11" t="str">
        <f t="shared" si="29"/>
        <v>37</v>
      </c>
      <c r="J225" s="12">
        <v>37</v>
      </c>
      <c r="K225" s="421" t="s">
        <v>31395</v>
      </c>
      <c r="L225" s="420" t="s">
        <v>544</v>
      </c>
      <c r="M225" s="420" t="s">
        <v>31394</v>
      </c>
      <c r="N225" s="420" t="s">
        <v>31393</v>
      </c>
      <c r="O225" s="420" t="s">
        <v>31392</v>
      </c>
      <c r="P225" s="420" t="s">
        <v>31391</v>
      </c>
      <c r="Q225" s="360"/>
      <c r="R225" s="307"/>
      <c r="S225" s="360"/>
      <c r="T225" s="360"/>
      <c r="U225" s="298" t="s">
        <v>31390</v>
      </c>
    </row>
  </sheetData>
  <sortState xmlns:xlrd2="http://schemas.microsoft.com/office/spreadsheetml/2017/richdata2" ref="A3:U210">
    <sortCondition descending="1" ref="D3:D210"/>
    <sortCondition ref="E3:E210"/>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FCED1-2D50-425E-8BA9-A89A2E7EFD80}">
  <dimension ref="A1:U115"/>
  <sheetViews>
    <sheetView zoomScale="53" zoomScaleNormal="53"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3" width="35.21875" style="4" customWidth="1"/>
    <col min="14" max="14" width="39.21875" style="4" customWidth="1"/>
    <col min="15" max="15" width="43.21875" style="4" bestFit="1" customWidth="1"/>
    <col min="16" max="16" width="47.88671875" style="4" customWidth="1"/>
    <col min="17" max="17" width="26.109375" style="4" customWidth="1"/>
    <col min="18" max="20" width="14.21875" style="4" customWidth="1"/>
    <col min="21" max="21" width="95.44140625" style="6" customWidth="1"/>
  </cols>
  <sheetData>
    <row r="1" spans="1:21" ht="15" thickBot="1">
      <c r="F1" s="1">
        <f>COUNTA(F3:F113)</f>
        <v>111</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374" t="s">
        <v>9790</v>
      </c>
    </row>
    <row r="3" spans="1:21" s="99" customFormat="1" ht="100.8">
      <c r="A3" s="151" t="str">
        <f t="shared" ref="A3:A34" si="0">RIGHT(U3,29)</f>
        <v>o impide el inicio de oficio.</v>
      </c>
      <c r="B3" s="151" t="str">
        <f t="shared" ref="B3:B34" si="1">H3&amp;F3</f>
        <v>1RESPON</v>
      </c>
      <c r="C3" s="151" t="str">
        <f t="shared" ref="C3:C34" si="2">D3&amp;E3&amp;F3&amp;G3&amp;I3</f>
        <v>HXRESPONOO121</v>
      </c>
      <c r="D3" s="151" t="s">
        <v>7879</v>
      </c>
      <c r="E3" s="151" t="s">
        <v>124</v>
      </c>
      <c r="F3" s="90" t="s">
        <v>17750</v>
      </c>
      <c r="G3" s="100" t="str">
        <f t="shared" ref="G3:G34" si="3">IF(H3&lt;9,"OO",IF(H3&lt;99,"O",""))&amp;H3</f>
        <v>OO1</v>
      </c>
      <c r="H3" s="90">
        <v>1</v>
      </c>
      <c r="I3" s="100" t="str">
        <f t="shared" ref="I3:I34" si="4">IF(J3&lt;9,"O","")&amp;J3</f>
        <v>21</v>
      </c>
      <c r="J3" s="90">
        <v>21</v>
      </c>
      <c r="K3" s="90" t="s">
        <v>18084</v>
      </c>
      <c r="L3" s="90" t="s">
        <v>523</v>
      </c>
      <c r="M3" s="90" t="s">
        <v>18083</v>
      </c>
      <c r="N3" s="90" t="s">
        <v>18082</v>
      </c>
      <c r="O3" s="90" t="s">
        <v>18081</v>
      </c>
      <c r="P3" s="90" t="s">
        <v>2433</v>
      </c>
      <c r="Q3" s="91"/>
      <c r="R3" s="91">
        <v>3</v>
      </c>
      <c r="S3" s="91"/>
      <c r="T3" s="91"/>
      <c r="U3" s="88" t="s">
        <v>18080</v>
      </c>
    </row>
    <row r="4" spans="1:21" s="99" customFormat="1" ht="100.8">
      <c r="A4" s="151" t="str">
        <f t="shared" si="0"/>
        <v>s contractuales con terceros.</v>
      </c>
      <c r="B4" s="151" t="str">
        <f t="shared" si="1"/>
        <v>2RESPON</v>
      </c>
      <c r="C4" s="151" t="str">
        <f t="shared" si="2"/>
        <v>HXRESPONOO221</v>
      </c>
      <c r="D4" s="151" t="s">
        <v>7879</v>
      </c>
      <c r="E4" s="151" t="s">
        <v>124</v>
      </c>
      <c r="F4" s="90" t="s">
        <v>17750</v>
      </c>
      <c r="G4" s="100" t="str">
        <f t="shared" si="3"/>
        <v>OO2</v>
      </c>
      <c r="H4" s="90">
        <v>2</v>
      </c>
      <c r="I4" s="100" t="str">
        <f t="shared" si="4"/>
        <v>21</v>
      </c>
      <c r="J4" s="90">
        <v>21</v>
      </c>
      <c r="K4" s="90" t="s">
        <v>18079</v>
      </c>
      <c r="L4" s="90" t="s">
        <v>1387</v>
      </c>
      <c r="M4" s="90" t="s">
        <v>18076</v>
      </c>
      <c r="N4" s="90" t="s">
        <v>18078</v>
      </c>
      <c r="O4" s="90" t="s">
        <v>18077</v>
      </c>
      <c r="P4" s="90" t="s">
        <v>2419</v>
      </c>
      <c r="Q4" s="91"/>
      <c r="R4" s="91">
        <v>1</v>
      </c>
      <c r="S4" s="91"/>
      <c r="T4" s="91"/>
      <c r="U4" s="88" t="s">
        <v>18075</v>
      </c>
    </row>
    <row r="5" spans="1:21" s="99" customFormat="1" ht="100.8">
      <c r="A5" s="151" t="str">
        <f t="shared" si="0"/>
        <v>o impide el inicio de oficio.</v>
      </c>
      <c r="B5" s="151" t="str">
        <f t="shared" si="1"/>
        <v>3RESPON</v>
      </c>
      <c r="C5" s="151" t="str">
        <f t="shared" si="2"/>
        <v>HXRESPONOO321</v>
      </c>
      <c r="D5" s="151" t="s">
        <v>7879</v>
      </c>
      <c r="E5" s="151" t="s">
        <v>124</v>
      </c>
      <c r="F5" s="90" t="s">
        <v>17750</v>
      </c>
      <c r="G5" s="100" t="str">
        <f t="shared" si="3"/>
        <v>OO3</v>
      </c>
      <c r="H5" s="90">
        <v>3</v>
      </c>
      <c r="I5" s="100" t="str">
        <f t="shared" si="4"/>
        <v>21</v>
      </c>
      <c r="J5" s="90">
        <v>21</v>
      </c>
      <c r="K5" s="90" t="s">
        <v>18084</v>
      </c>
      <c r="L5" s="90" t="s">
        <v>523</v>
      </c>
      <c r="M5" s="90" t="s">
        <v>18083</v>
      </c>
      <c r="N5" s="90" t="s">
        <v>18082</v>
      </c>
      <c r="O5" s="90" t="s">
        <v>18081</v>
      </c>
      <c r="P5" s="90" t="s">
        <v>2433</v>
      </c>
      <c r="Q5" s="91"/>
      <c r="R5" s="91">
        <v>3</v>
      </c>
      <c r="S5" s="91"/>
      <c r="T5" s="91"/>
      <c r="U5" s="88" t="s">
        <v>18080</v>
      </c>
    </row>
    <row r="6" spans="1:21" s="99" customFormat="1" ht="100.8">
      <c r="A6" s="151" t="str">
        <f t="shared" si="0"/>
        <v>s contractuales con terceros.</v>
      </c>
      <c r="B6" s="151" t="str">
        <f t="shared" si="1"/>
        <v>4RESPON</v>
      </c>
      <c r="C6" s="151" t="str">
        <f t="shared" si="2"/>
        <v>HXRESPONOO421</v>
      </c>
      <c r="D6" s="151" t="s">
        <v>7879</v>
      </c>
      <c r="E6" s="151" t="s">
        <v>124</v>
      </c>
      <c r="F6" s="90" t="s">
        <v>17750</v>
      </c>
      <c r="G6" s="100" t="str">
        <f t="shared" si="3"/>
        <v>OO4</v>
      </c>
      <c r="H6" s="90">
        <v>4</v>
      </c>
      <c r="I6" s="100" t="str">
        <f t="shared" si="4"/>
        <v>21</v>
      </c>
      <c r="J6" s="90">
        <v>21</v>
      </c>
      <c r="K6" s="90" t="s">
        <v>18079</v>
      </c>
      <c r="L6" s="90" t="s">
        <v>1387</v>
      </c>
      <c r="M6" s="90" t="s">
        <v>18076</v>
      </c>
      <c r="N6" s="90" t="s">
        <v>18078</v>
      </c>
      <c r="O6" s="90" t="s">
        <v>18077</v>
      </c>
      <c r="P6" s="90" t="s">
        <v>2419</v>
      </c>
      <c r="Q6" s="91"/>
      <c r="R6" s="91">
        <v>1</v>
      </c>
      <c r="S6" s="91"/>
      <c r="T6" s="91"/>
      <c r="U6" s="88" t="s">
        <v>18075</v>
      </c>
    </row>
    <row r="7" spans="1:21" s="99" customFormat="1" ht="172.8">
      <c r="A7" s="39" t="str">
        <f t="shared" si="0"/>
        <v>lidad al trabajador autónomo.</v>
      </c>
      <c r="B7" s="73" t="str">
        <f t="shared" si="1"/>
        <v>46RESPON</v>
      </c>
      <c r="C7" s="73" t="str">
        <f t="shared" si="2"/>
        <v>HXRESPONO4621</v>
      </c>
      <c r="D7" s="73" t="s">
        <v>7879</v>
      </c>
      <c r="E7" s="73" t="s">
        <v>124</v>
      </c>
      <c r="F7" s="72" t="s">
        <v>17750</v>
      </c>
      <c r="G7" s="71" t="str">
        <f t="shared" si="3"/>
        <v>O46</v>
      </c>
      <c r="H7" s="72">
        <v>46</v>
      </c>
      <c r="I7" s="71" t="str">
        <f t="shared" si="4"/>
        <v>21</v>
      </c>
      <c r="J7" s="72">
        <v>21</v>
      </c>
      <c r="K7" s="72" t="s">
        <v>17991</v>
      </c>
      <c r="L7" s="72" t="s">
        <v>1388</v>
      </c>
      <c r="M7" s="72" t="s">
        <v>17990</v>
      </c>
      <c r="N7" s="72" t="s">
        <v>17989</v>
      </c>
      <c r="O7" s="72" t="s">
        <v>17988</v>
      </c>
      <c r="P7" s="72" t="s">
        <v>17987</v>
      </c>
      <c r="Q7" s="75"/>
      <c r="R7" s="75">
        <v>4</v>
      </c>
      <c r="S7" s="75"/>
      <c r="T7" s="75"/>
      <c r="U7" s="76" t="s">
        <v>17986</v>
      </c>
    </row>
    <row r="8" spans="1:21" s="99" customFormat="1" ht="129.6">
      <c r="A8" s="39" t="str">
        <f t="shared" si="0"/>
        <v>flejan las sanciones exactas.</v>
      </c>
      <c r="B8" s="73" t="str">
        <f t="shared" si="1"/>
        <v>47RESPON</v>
      </c>
      <c r="C8" s="73" t="str">
        <f t="shared" si="2"/>
        <v>HXRESPONO4721</v>
      </c>
      <c r="D8" s="73" t="s">
        <v>7879</v>
      </c>
      <c r="E8" s="73" t="s">
        <v>124</v>
      </c>
      <c r="F8" s="72" t="s">
        <v>17750</v>
      </c>
      <c r="G8" s="71" t="str">
        <f t="shared" si="3"/>
        <v>O47</v>
      </c>
      <c r="H8" s="72">
        <v>47</v>
      </c>
      <c r="I8" s="71" t="str">
        <f t="shared" si="4"/>
        <v>21</v>
      </c>
      <c r="J8" s="72">
        <v>21</v>
      </c>
      <c r="K8" s="72" t="s">
        <v>17985</v>
      </c>
      <c r="L8" s="72" t="s">
        <v>1388</v>
      </c>
      <c r="M8" s="72" t="s">
        <v>17984</v>
      </c>
      <c r="N8" s="72" t="s">
        <v>17983</v>
      </c>
      <c r="O8" s="72" t="s">
        <v>17982</v>
      </c>
      <c r="P8" s="72" t="s">
        <v>17981</v>
      </c>
      <c r="Q8" s="75"/>
      <c r="R8" s="75">
        <v>4</v>
      </c>
      <c r="S8" s="75"/>
      <c r="T8" s="75"/>
      <c r="U8" s="76" t="s">
        <v>17980</v>
      </c>
    </row>
    <row r="9" spans="1:21" s="99" customFormat="1" ht="72">
      <c r="A9" s="39" t="str">
        <f t="shared" si="0"/>
        <v>plicables según la normativa.</v>
      </c>
      <c r="B9" s="73" t="str">
        <f t="shared" si="1"/>
        <v>48RESPON</v>
      </c>
      <c r="C9" s="73" t="str">
        <f t="shared" si="2"/>
        <v>HXRESPONO4821</v>
      </c>
      <c r="D9" s="73" t="s">
        <v>7879</v>
      </c>
      <c r="E9" s="73" t="s">
        <v>124</v>
      </c>
      <c r="F9" s="72" t="s">
        <v>17750</v>
      </c>
      <c r="G9" s="71" t="str">
        <f t="shared" si="3"/>
        <v>O48</v>
      </c>
      <c r="H9" s="72">
        <v>48</v>
      </c>
      <c r="I9" s="71" t="str">
        <f t="shared" si="4"/>
        <v>21</v>
      </c>
      <c r="J9" s="72">
        <v>21</v>
      </c>
      <c r="K9" s="72" t="s">
        <v>17979</v>
      </c>
      <c r="L9" s="72" t="s">
        <v>1388</v>
      </c>
      <c r="M9" s="72" t="s">
        <v>17978</v>
      </c>
      <c r="N9" s="72" t="s">
        <v>17977</v>
      </c>
      <c r="O9" s="72" t="s">
        <v>17976</v>
      </c>
      <c r="P9" s="72" t="s">
        <v>17975</v>
      </c>
      <c r="Q9" s="75"/>
      <c r="R9" s="75">
        <v>4</v>
      </c>
      <c r="S9" s="75"/>
      <c r="T9" s="75"/>
      <c r="U9" s="76" t="s">
        <v>17974</v>
      </c>
    </row>
    <row r="10" spans="1:21" s="99" customFormat="1" ht="86.4">
      <c r="A10" s="39" t="str">
        <f t="shared" si="0"/>
        <v>rídicamente la opción válida.</v>
      </c>
      <c r="B10" s="307" t="str">
        <f t="shared" si="1"/>
        <v>112RESPON</v>
      </c>
      <c r="C10" s="307" t="str">
        <f t="shared" si="2"/>
        <v>HXRESPON11221</v>
      </c>
      <c r="D10" s="307" t="s">
        <v>7879</v>
      </c>
      <c r="E10" s="307" t="s">
        <v>124</v>
      </c>
      <c r="F10" s="6" t="s">
        <v>17750</v>
      </c>
      <c r="G10" s="11" t="str">
        <f t="shared" si="3"/>
        <v>112</v>
      </c>
      <c r="H10" s="6">
        <v>112</v>
      </c>
      <c r="I10" s="11" t="str">
        <f t="shared" si="4"/>
        <v>21</v>
      </c>
      <c r="J10" s="6">
        <v>21</v>
      </c>
      <c r="K10" s="358" t="s">
        <v>30637</v>
      </c>
      <c r="L10" s="359" t="s">
        <v>1387</v>
      </c>
      <c r="M10" s="358" t="s">
        <v>30636</v>
      </c>
      <c r="N10" s="358" t="s">
        <v>30635</v>
      </c>
      <c r="O10" s="358" t="s">
        <v>30634</v>
      </c>
      <c r="P10" s="358" t="s">
        <v>30633</v>
      </c>
      <c r="Q10" s="360"/>
      <c r="R10" s="360"/>
      <c r="S10" s="360"/>
      <c r="T10" s="360"/>
      <c r="U10" s="361" t="s">
        <v>30632</v>
      </c>
    </row>
    <row r="11" spans="1:21" s="99" customFormat="1" ht="86.4">
      <c r="A11" s="151" t="str">
        <f t="shared" si="0"/>
        <v>la compatibilidad mencionada.</v>
      </c>
      <c r="B11" s="151" t="str">
        <f t="shared" si="1"/>
        <v>5RESPON</v>
      </c>
      <c r="C11" s="151" t="str">
        <f t="shared" si="2"/>
        <v>HYRESPONOO521</v>
      </c>
      <c r="D11" s="151" t="s">
        <v>7879</v>
      </c>
      <c r="E11" s="151" t="s">
        <v>7878</v>
      </c>
      <c r="F11" s="90" t="s">
        <v>17750</v>
      </c>
      <c r="G11" s="100" t="str">
        <f t="shared" si="3"/>
        <v>OO5</v>
      </c>
      <c r="H11" s="90">
        <v>5</v>
      </c>
      <c r="I11" s="100" t="str">
        <f t="shared" si="4"/>
        <v>21</v>
      </c>
      <c r="J11" s="90">
        <v>21</v>
      </c>
      <c r="K11" s="90" t="s">
        <v>18074</v>
      </c>
      <c r="L11" s="90" t="s">
        <v>523</v>
      </c>
      <c r="M11" s="90" t="s">
        <v>18073</v>
      </c>
      <c r="N11" s="90" t="s">
        <v>18072</v>
      </c>
      <c r="O11" s="90" t="s">
        <v>18070</v>
      </c>
      <c r="P11" s="90" t="s">
        <v>18071</v>
      </c>
      <c r="Q11" s="91"/>
      <c r="R11" s="91">
        <v>3</v>
      </c>
      <c r="S11" s="91"/>
      <c r="T11" s="91"/>
      <c r="U11" s="88" t="s">
        <v>18069</v>
      </c>
    </row>
    <row r="12" spans="1:21" s="99" customFormat="1" ht="100.8">
      <c r="A12" s="151" t="str">
        <f t="shared" si="0"/>
        <v>lidad civil y administrativa.</v>
      </c>
      <c r="B12" s="151" t="str">
        <f t="shared" si="1"/>
        <v>6RESPON</v>
      </c>
      <c r="C12" s="151" t="str">
        <f t="shared" si="2"/>
        <v>HYRESPONOO621</v>
      </c>
      <c r="D12" s="151" t="s">
        <v>7879</v>
      </c>
      <c r="E12" s="151" t="s">
        <v>7878</v>
      </c>
      <c r="F12" s="90" t="s">
        <v>17750</v>
      </c>
      <c r="G12" s="100" t="str">
        <f t="shared" si="3"/>
        <v>OO6</v>
      </c>
      <c r="H12" s="90">
        <v>6</v>
      </c>
      <c r="I12" s="100" t="str">
        <f t="shared" si="4"/>
        <v>21</v>
      </c>
      <c r="J12" s="90">
        <v>21</v>
      </c>
      <c r="K12" s="90" t="s">
        <v>18068</v>
      </c>
      <c r="L12" s="90" t="s">
        <v>524</v>
      </c>
      <c r="M12" s="90" t="s">
        <v>18067</v>
      </c>
      <c r="N12" s="90" t="s">
        <v>18065</v>
      </c>
      <c r="O12" s="90" t="s">
        <v>18066</v>
      </c>
      <c r="P12" s="90" t="s">
        <v>3079</v>
      </c>
      <c r="Q12" s="91"/>
      <c r="R12" s="91">
        <v>2</v>
      </c>
      <c r="S12" s="91"/>
      <c r="T12" s="91"/>
      <c r="U12" s="88" t="s">
        <v>18064</v>
      </c>
    </row>
    <row r="13" spans="1:21" s="225" customFormat="1" ht="86.4">
      <c r="A13" s="151" t="str">
        <f t="shared" si="0"/>
        <v xml:space="preserve"> está claramente establecido.</v>
      </c>
      <c r="B13" s="151" t="str">
        <f t="shared" si="1"/>
        <v>7RESPON</v>
      </c>
      <c r="C13" s="151" t="str">
        <f t="shared" si="2"/>
        <v>HYRESPONOO721</v>
      </c>
      <c r="D13" s="151" t="s">
        <v>7879</v>
      </c>
      <c r="E13" s="151" t="s">
        <v>7878</v>
      </c>
      <c r="F13" s="90" t="s">
        <v>17750</v>
      </c>
      <c r="G13" s="100" t="str">
        <f t="shared" si="3"/>
        <v>OO7</v>
      </c>
      <c r="H13" s="90">
        <v>7</v>
      </c>
      <c r="I13" s="100" t="str">
        <f t="shared" si="4"/>
        <v>21</v>
      </c>
      <c r="J13" s="90">
        <v>21</v>
      </c>
      <c r="K13" s="90" t="s">
        <v>18063</v>
      </c>
      <c r="L13" s="90" t="s">
        <v>1387</v>
      </c>
      <c r="M13" s="90" t="s">
        <v>18060</v>
      </c>
      <c r="N13" s="90" t="s">
        <v>18062</v>
      </c>
      <c r="O13" s="90" t="s">
        <v>18061</v>
      </c>
      <c r="P13" s="90" t="s">
        <v>171</v>
      </c>
      <c r="Q13" s="91"/>
      <c r="R13" s="91">
        <v>1</v>
      </c>
      <c r="S13" s="91"/>
      <c r="T13" s="91"/>
      <c r="U13" s="88" t="s">
        <v>18059</v>
      </c>
    </row>
    <row r="14" spans="1:21" s="225" customFormat="1" ht="86.4">
      <c r="A14" s="151" t="str">
        <f t="shared" si="0"/>
        <v>el objetivo de estos seguros.</v>
      </c>
      <c r="B14" s="151" t="str">
        <f t="shared" si="1"/>
        <v>8RESPON</v>
      </c>
      <c r="C14" s="151" t="str">
        <f t="shared" si="2"/>
        <v>HYRESPONOO821</v>
      </c>
      <c r="D14" s="151" t="s">
        <v>7879</v>
      </c>
      <c r="E14" s="151" t="s">
        <v>7878</v>
      </c>
      <c r="F14" s="90" t="s">
        <v>17750</v>
      </c>
      <c r="G14" s="100" t="str">
        <f t="shared" si="3"/>
        <v>OO8</v>
      </c>
      <c r="H14" s="90">
        <v>8</v>
      </c>
      <c r="I14" s="100" t="str">
        <f t="shared" si="4"/>
        <v>21</v>
      </c>
      <c r="J14" s="90">
        <v>21</v>
      </c>
      <c r="K14" s="90" t="s">
        <v>18058</v>
      </c>
      <c r="L14" s="90" t="s">
        <v>1387</v>
      </c>
      <c r="M14" s="90" t="s">
        <v>18055</v>
      </c>
      <c r="N14" s="90" t="s">
        <v>18057</v>
      </c>
      <c r="O14" s="90" t="s">
        <v>18056</v>
      </c>
      <c r="P14" s="90" t="s">
        <v>2511</v>
      </c>
      <c r="Q14" s="91"/>
      <c r="R14" s="91">
        <v>1</v>
      </c>
      <c r="S14" s="91"/>
      <c r="T14" s="91"/>
      <c r="U14" s="88" t="s">
        <v>18054</v>
      </c>
    </row>
    <row r="15" spans="1:21" s="225" customFormat="1" ht="100.8">
      <c r="A15" s="151" t="str">
        <f t="shared" si="0"/>
        <v>trativa, no extracontractual.</v>
      </c>
      <c r="B15" s="151" t="str">
        <f t="shared" si="1"/>
        <v>9RESPON</v>
      </c>
      <c r="C15" s="151" t="str">
        <f t="shared" si="2"/>
        <v>HYRESPONO921</v>
      </c>
      <c r="D15" s="151" t="s">
        <v>7879</v>
      </c>
      <c r="E15" s="151" t="s">
        <v>7878</v>
      </c>
      <c r="F15" s="90" t="s">
        <v>17750</v>
      </c>
      <c r="G15" s="100" t="str">
        <f t="shared" si="3"/>
        <v>O9</v>
      </c>
      <c r="H15" s="90">
        <v>9</v>
      </c>
      <c r="I15" s="100" t="str">
        <f t="shared" si="4"/>
        <v>21</v>
      </c>
      <c r="J15" s="90">
        <v>21</v>
      </c>
      <c r="K15" s="90" t="s">
        <v>18053</v>
      </c>
      <c r="L15" s="90" t="s">
        <v>523</v>
      </c>
      <c r="M15" s="90" t="s">
        <v>18052</v>
      </c>
      <c r="N15" s="90" t="s">
        <v>18051</v>
      </c>
      <c r="O15" s="90" t="s">
        <v>18050</v>
      </c>
      <c r="P15" s="90" t="s">
        <v>2537</v>
      </c>
      <c r="Q15" s="91"/>
      <c r="R15" s="91">
        <v>3</v>
      </c>
      <c r="S15" s="91"/>
      <c r="T15" s="91"/>
      <c r="U15" s="88" t="s">
        <v>18049</v>
      </c>
    </row>
    <row r="16" spans="1:21" s="225" customFormat="1" ht="86.4">
      <c r="A16" s="151" t="str">
        <f t="shared" si="0"/>
        <v>cer la responsabilidad civil.</v>
      </c>
      <c r="B16" s="151" t="str">
        <f t="shared" si="1"/>
        <v>10RESPON</v>
      </c>
      <c r="C16" s="151" t="str">
        <f t="shared" si="2"/>
        <v>HYRESPONO1021</v>
      </c>
      <c r="D16" s="151" t="s">
        <v>7879</v>
      </c>
      <c r="E16" s="151" t="s">
        <v>7878</v>
      </c>
      <c r="F16" s="90" t="s">
        <v>17750</v>
      </c>
      <c r="G16" s="100" t="str">
        <f t="shared" si="3"/>
        <v>O10</v>
      </c>
      <c r="H16" s="90">
        <v>10</v>
      </c>
      <c r="I16" s="100" t="str">
        <f t="shared" si="4"/>
        <v>21</v>
      </c>
      <c r="J16" s="90">
        <v>21</v>
      </c>
      <c r="K16" s="90" t="s">
        <v>18048</v>
      </c>
      <c r="L16" s="90" t="s">
        <v>524</v>
      </c>
      <c r="M16" s="90" t="s">
        <v>18047</v>
      </c>
      <c r="N16" s="90" t="s">
        <v>18045</v>
      </c>
      <c r="O16" s="90" t="s">
        <v>18046</v>
      </c>
      <c r="P16" s="90" t="s">
        <v>2569</v>
      </c>
      <c r="Q16" s="91"/>
      <c r="R16" s="91">
        <v>2</v>
      </c>
      <c r="S16" s="91"/>
      <c r="T16" s="91"/>
      <c r="U16" s="88" t="s">
        <v>18044</v>
      </c>
    </row>
    <row r="17" spans="1:21" s="225" customFormat="1" ht="100.8">
      <c r="A17" s="335" t="str">
        <f t="shared" si="0"/>
        <v>aya negligencia grave o dolo.</v>
      </c>
      <c r="B17" s="335" t="str">
        <f t="shared" si="1"/>
        <v>11RESPON</v>
      </c>
      <c r="C17" s="335" t="str">
        <f t="shared" si="2"/>
        <v>HYRESPONO1121</v>
      </c>
      <c r="D17" s="335" t="s">
        <v>7879</v>
      </c>
      <c r="E17" s="335" t="s">
        <v>7878</v>
      </c>
      <c r="F17" s="174" t="s">
        <v>17750</v>
      </c>
      <c r="G17" s="216" t="str">
        <f t="shared" si="3"/>
        <v>O11</v>
      </c>
      <c r="H17" s="174">
        <v>11</v>
      </c>
      <c r="I17" s="216" t="str">
        <f t="shared" si="4"/>
        <v>21</v>
      </c>
      <c r="J17" s="174">
        <v>21</v>
      </c>
      <c r="K17" s="174" t="s">
        <v>18043</v>
      </c>
      <c r="L17" s="174" t="s">
        <v>524</v>
      </c>
      <c r="M17" s="174" t="s">
        <v>18042</v>
      </c>
      <c r="N17" s="174" t="s">
        <v>18040</v>
      </c>
      <c r="O17" s="174" t="s">
        <v>18041</v>
      </c>
      <c r="P17" s="174" t="s">
        <v>2564</v>
      </c>
      <c r="Q17" s="175"/>
      <c r="R17" s="175">
        <v>2</v>
      </c>
      <c r="S17" s="175"/>
      <c r="T17" s="175"/>
      <c r="U17" s="176" t="s">
        <v>18039</v>
      </c>
    </row>
    <row r="18" spans="1:21" s="99" customFormat="1" ht="72">
      <c r="A18" s="335" t="str">
        <f t="shared" si="0"/>
        <v>exigencia de responsabilidad.</v>
      </c>
      <c r="B18" s="335" t="str">
        <f t="shared" si="1"/>
        <v>12RESPON</v>
      </c>
      <c r="C18" s="335" t="str">
        <f t="shared" si="2"/>
        <v>HYRESPONO1221</v>
      </c>
      <c r="D18" s="335" t="s">
        <v>7879</v>
      </c>
      <c r="E18" s="335" t="s">
        <v>7878</v>
      </c>
      <c r="F18" s="174" t="s">
        <v>17750</v>
      </c>
      <c r="G18" s="216" t="str">
        <f t="shared" si="3"/>
        <v>O12</v>
      </c>
      <c r="H18" s="174">
        <v>12</v>
      </c>
      <c r="I18" s="216" t="str">
        <f t="shared" si="4"/>
        <v>21</v>
      </c>
      <c r="J18" s="174">
        <v>21</v>
      </c>
      <c r="K18" s="174" t="s">
        <v>2983</v>
      </c>
      <c r="L18" s="174" t="s">
        <v>522</v>
      </c>
      <c r="M18" s="174" t="s">
        <v>2984</v>
      </c>
      <c r="N18" s="174" t="s">
        <v>2985</v>
      </c>
      <c r="O18" s="174" t="s">
        <v>2986</v>
      </c>
      <c r="P18" s="174" t="s">
        <v>2574</v>
      </c>
      <c r="Q18" s="175"/>
      <c r="R18" s="175">
        <v>4</v>
      </c>
      <c r="S18" s="175"/>
      <c r="T18" s="175"/>
      <c r="U18" s="176" t="s">
        <v>18038</v>
      </c>
    </row>
    <row r="19" spans="1:21" s="99" customFormat="1" ht="115.2">
      <c r="A19" s="335" t="str">
        <f t="shared" si="0"/>
        <v>ue establece el Código Penal.</v>
      </c>
      <c r="B19" s="335" t="str">
        <f t="shared" si="1"/>
        <v>13RESPON</v>
      </c>
      <c r="C19" s="335" t="str">
        <f t="shared" si="2"/>
        <v>HYRESPONO1321</v>
      </c>
      <c r="D19" s="335" t="s">
        <v>7879</v>
      </c>
      <c r="E19" s="335" t="s">
        <v>7878</v>
      </c>
      <c r="F19" s="174" t="s">
        <v>17750</v>
      </c>
      <c r="G19" s="216" t="str">
        <f t="shared" si="3"/>
        <v>O13</v>
      </c>
      <c r="H19" s="174">
        <v>13</v>
      </c>
      <c r="I19" s="216" t="str">
        <f t="shared" si="4"/>
        <v>21</v>
      </c>
      <c r="J19" s="174">
        <v>21</v>
      </c>
      <c r="K19" s="174" t="s">
        <v>2980</v>
      </c>
      <c r="L19" s="174" t="s">
        <v>1387</v>
      </c>
      <c r="M19" s="174" t="s">
        <v>2981</v>
      </c>
      <c r="N19" s="174" t="s">
        <v>2982</v>
      </c>
      <c r="O19" s="174" t="s">
        <v>170</v>
      </c>
      <c r="P19" s="174" t="s">
        <v>171</v>
      </c>
      <c r="Q19" s="175"/>
      <c r="R19" s="175">
        <v>1</v>
      </c>
      <c r="S19" s="175"/>
      <c r="T19" s="175"/>
      <c r="U19" s="176" t="s">
        <v>18037</v>
      </c>
    </row>
    <row r="20" spans="1:21" s="99" customFormat="1" ht="86.4">
      <c r="A20" s="335" t="str">
        <f t="shared" si="0"/>
        <v>templada por el Código Penal.</v>
      </c>
      <c r="B20" s="335" t="str">
        <f t="shared" si="1"/>
        <v>14RESPON</v>
      </c>
      <c r="C20" s="335" t="str">
        <f t="shared" si="2"/>
        <v>HYRESPONO1421</v>
      </c>
      <c r="D20" s="335" t="s">
        <v>7879</v>
      </c>
      <c r="E20" s="335" t="s">
        <v>7878</v>
      </c>
      <c r="F20" s="174" t="s">
        <v>17750</v>
      </c>
      <c r="G20" s="216" t="str">
        <f t="shared" si="3"/>
        <v>O14</v>
      </c>
      <c r="H20" s="174">
        <v>14</v>
      </c>
      <c r="I20" s="216" t="str">
        <f t="shared" si="4"/>
        <v>21</v>
      </c>
      <c r="J20" s="174">
        <v>21</v>
      </c>
      <c r="K20" s="174" t="s">
        <v>2883</v>
      </c>
      <c r="L20" s="174" t="s">
        <v>523</v>
      </c>
      <c r="M20" s="174" t="s">
        <v>2884</v>
      </c>
      <c r="N20" s="174" t="s">
        <v>2885</v>
      </c>
      <c r="O20" s="174" t="s">
        <v>2886</v>
      </c>
      <c r="P20" s="174" t="s">
        <v>2470</v>
      </c>
      <c r="Q20" s="175"/>
      <c r="R20" s="175">
        <v>3</v>
      </c>
      <c r="S20" s="175"/>
      <c r="T20" s="175"/>
      <c r="U20" s="176" t="s">
        <v>18036</v>
      </c>
    </row>
    <row r="21" spans="1:21" s="99" customFormat="1" ht="86.4">
      <c r="A21" s="335" t="str">
        <f t="shared" si="0"/>
        <v>n derivan daños o perjuicios.</v>
      </c>
      <c r="B21" s="335" t="str">
        <f t="shared" si="1"/>
        <v>15RESPON</v>
      </c>
      <c r="C21" s="335" t="str">
        <f t="shared" si="2"/>
        <v>HYRESPONO1521</v>
      </c>
      <c r="D21" s="335" t="s">
        <v>7879</v>
      </c>
      <c r="E21" s="335" t="s">
        <v>7878</v>
      </c>
      <c r="F21" s="174" t="s">
        <v>17750</v>
      </c>
      <c r="G21" s="216" t="str">
        <f t="shared" si="3"/>
        <v>O15</v>
      </c>
      <c r="H21" s="174">
        <v>15</v>
      </c>
      <c r="I21" s="216" t="str">
        <f t="shared" si="4"/>
        <v>21</v>
      </c>
      <c r="J21" s="174">
        <v>21</v>
      </c>
      <c r="K21" s="174" t="s">
        <v>2806</v>
      </c>
      <c r="L21" s="174" t="s">
        <v>522</v>
      </c>
      <c r="M21" s="174" t="s">
        <v>2807</v>
      </c>
      <c r="N21" s="174" t="s">
        <v>2808</v>
      </c>
      <c r="O21" s="174" t="s">
        <v>2809</v>
      </c>
      <c r="P21" s="174" t="s">
        <v>1469</v>
      </c>
      <c r="Q21" s="175"/>
      <c r="R21" s="175">
        <v>4</v>
      </c>
      <c r="S21" s="175"/>
      <c r="T21" s="175"/>
      <c r="U21" s="176" t="s">
        <v>18035</v>
      </c>
    </row>
    <row r="22" spans="1:21" s="99" customFormat="1" ht="100.8">
      <c r="A22" s="151" t="str">
        <f t="shared" si="0"/>
        <v>de estos códigos principales.</v>
      </c>
      <c r="B22" s="151" t="str">
        <f t="shared" si="1"/>
        <v>16RESPON</v>
      </c>
      <c r="C22" s="151" t="str">
        <f t="shared" si="2"/>
        <v>HYRESPONO1621</v>
      </c>
      <c r="D22" s="151" t="s">
        <v>7879</v>
      </c>
      <c r="E22" s="151" t="s">
        <v>7878</v>
      </c>
      <c r="F22" s="90" t="s">
        <v>17750</v>
      </c>
      <c r="G22" s="100" t="str">
        <f t="shared" si="3"/>
        <v>O16</v>
      </c>
      <c r="H22" s="90">
        <v>16</v>
      </c>
      <c r="I22" s="100" t="str">
        <f t="shared" si="4"/>
        <v>21</v>
      </c>
      <c r="J22" s="90">
        <v>21</v>
      </c>
      <c r="K22" s="90" t="s">
        <v>2644</v>
      </c>
      <c r="L22" s="90" t="s">
        <v>523</v>
      </c>
      <c r="M22" s="90" t="s">
        <v>2645</v>
      </c>
      <c r="N22" s="90" t="s">
        <v>2646</v>
      </c>
      <c r="O22" s="90" t="s">
        <v>2647</v>
      </c>
      <c r="P22" s="90" t="s">
        <v>171</v>
      </c>
      <c r="Q22" s="91"/>
      <c r="R22" s="91">
        <v>3</v>
      </c>
      <c r="S22" s="91"/>
      <c r="T22" s="91"/>
      <c r="U22" s="88" t="s">
        <v>18034</v>
      </c>
    </row>
    <row r="23" spans="1:21" s="136" customFormat="1" ht="86.4">
      <c r="A23" s="151" t="str">
        <f t="shared" si="0"/>
        <v xml:space="preserve"> en la responsabilidad civil.</v>
      </c>
      <c r="B23" s="151" t="str">
        <f t="shared" si="1"/>
        <v>17RESPON</v>
      </c>
      <c r="C23" s="151" t="str">
        <f t="shared" si="2"/>
        <v>HYRESPONO1721</v>
      </c>
      <c r="D23" s="151" t="s">
        <v>7879</v>
      </c>
      <c r="E23" s="151" t="s">
        <v>7878</v>
      </c>
      <c r="F23" s="90" t="s">
        <v>17750</v>
      </c>
      <c r="G23" s="100" t="str">
        <f t="shared" si="3"/>
        <v>O17</v>
      </c>
      <c r="H23" s="90">
        <v>17</v>
      </c>
      <c r="I23" s="100" t="str">
        <f t="shared" si="4"/>
        <v>21</v>
      </c>
      <c r="J23" s="90">
        <v>21</v>
      </c>
      <c r="K23" s="90" t="s">
        <v>2829</v>
      </c>
      <c r="L23" s="90" t="s">
        <v>1387</v>
      </c>
      <c r="M23" s="90" t="s">
        <v>2645</v>
      </c>
      <c r="N23" s="90" t="s">
        <v>2646</v>
      </c>
      <c r="O23" s="90" t="s">
        <v>2830</v>
      </c>
      <c r="P23" s="90" t="s">
        <v>2609</v>
      </c>
      <c r="Q23" s="91"/>
      <c r="R23" s="91">
        <v>1</v>
      </c>
      <c r="S23" s="91"/>
      <c r="T23" s="91"/>
      <c r="U23" s="88" t="s">
        <v>18033</v>
      </c>
    </row>
    <row r="24" spans="1:21" s="136" customFormat="1" ht="86.4">
      <c r="A24" s="151" t="str">
        <f t="shared" si="0"/>
        <v xml:space="preserve"> es crucial en este contexto.</v>
      </c>
      <c r="B24" s="151" t="str">
        <f t="shared" si="1"/>
        <v>18RESPON</v>
      </c>
      <c r="C24" s="151" t="str">
        <f t="shared" si="2"/>
        <v>HYRESPONO1821</v>
      </c>
      <c r="D24" s="151" t="s">
        <v>7879</v>
      </c>
      <c r="E24" s="151" t="s">
        <v>7878</v>
      </c>
      <c r="F24" s="90" t="s">
        <v>17750</v>
      </c>
      <c r="G24" s="100" t="str">
        <f t="shared" si="3"/>
        <v>O18</v>
      </c>
      <c r="H24" s="90">
        <v>18</v>
      </c>
      <c r="I24" s="100" t="str">
        <f t="shared" si="4"/>
        <v>21</v>
      </c>
      <c r="J24" s="90">
        <v>21</v>
      </c>
      <c r="K24" s="90" t="s">
        <v>2844</v>
      </c>
      <c r="L24" s="90" t="s">
        <v>524</v>
      </c>
      <c r="M24" s="90" t="s">
        <v>2845</v>
      </c>
      <c r="N24" s="90" t="s">
        <v>2846</v>
      </c>
      <c r="O24" s="90" t="s">
        <v>2847</v>
      </c>
      <c r="P24" s="90" t="s">
        <v>171</v>
      </c>
      <c r="Q24" s="91"/>
      <c r="R24" s="91">
        <v>2</v>
      </c>
      <c r="S24" s="91"/>
      <c r="T24" s="91"/>
      <c r="U24" s="88" t="s">
        <v>18032</v>
      </c>
    </row>
    <row r="25" spans="1:21" s="136" customFormat="1" ht="100.8">
      <c r="A25" s="151" t="str">
        <f t="shared" si="0"/>
        <v xml:space="preserve"> en el ámbito administrativo.</v>
      </c>
      <c r="B25" s="151" t="str">
        <f t="shared" si="1"/>
        <v>19RESPON</v>
      </c>
      <c r="C25" s="151" t="str">
        <f t="shared" si="2"/>
        <v>HYRESPONO1921</v>
      </c>
      <c r="D25" s="151" t="s">
        <v>7879</v>
      </c>
      <c r="E25" s="151" t="s">
        <v>7878</v>
      </c>
      <c r="F25" s="90" t="s">
        <v>17750</v>
      </c>
      <c r="G25" s="100" t="str">
        <f t="shared" si="3"/>
        <v>O19</v>
      </c>
      <c r="H25" s="90">
        <v>19</v>
      </c>
      <c r="I25" s="100" t="str">
        <f t="shared" si="4"/>
        <v>21</v>
      </c>
      <c r="J25" s="90">
        <v>21</v>
      </c>
      <c r="K25" s="90" t="s">
        <v>2797</v>
      </c>
      <c r="L25" s="90" t="s">
        <v>523</v>
      </c>
      <c r="M25" s="90" t="s">
        <v>2798</v>
      </c>
      <c r="N25" s="90" t="s">
        <v>2799</v>
      </c>
      <c r="O25" s="90" t="s">
        <v>2800</v>
      </c>
      <c r="P25" s="90" t="s">
        <v>2591</v>
      </c>
      <c r="Q25" s="91"/>
      <c r="R25" s="91">
        <v>3</v>
      </c>
      <c r="S25" s="91"/>
      <c r="T25" s="91"/>
      <c r="U25" s="88" t="s">
        <v>18031</v>
      </c>
    </row>
    <row r="26" spans="1:21" s="136" customFormat="1" ht="86.4">
      <c r="A26" s="151" t="str">
        <f t="shared" si="0"/>
        <v xml:space="preserve"> del hecho, como las civiles.</v>
      </c>
      <c r="B26" s="151" t="str">
        <f t="shared" si="1"/>
        <v>20RESPON</v>
      </c>
      <c r="C26" s="151" t="str">
        <f t="shared" si="2"/>
        <v>HYRESPONO2021</v>
      </c>
      <c r="D26" s="151" t="s">
        <v>7879</v>
      </c>
      <c r="E26" s="151" t="s">
        <v>7878</v>
      </c>
      <c r="F26" s="90" t="s">
        <v>17750</v>
      </c>
      <c r="G26" s="100" t="str">
        <f t="shared" si="3"/>
        <v>O20</v>
      </c>
      <c r="H26" s="90">
        <v>20</v>
      </c>
      <c r="I26" s="100" t="str">
        <f t="shared" si="4"/>
        <v>21</v>
      </c>
      <c r="J26" s="90">
        <v>21</v>
      </c>
      <c r="K26" s="90" t="s">
        <v>3006</v>
      </c>
      <c r="L26" s="90" t="s">
        <v>524</v>
      </c>
      <c r="M26" s="90" t="s">
        <v>3007</v>
      </c>
      <c r="N26" s="90" t="s">
        <v>3008</v>
      </c>
      <c r="O26" s="90" t="s">
        <v>3009</v>
      </c>
      <c r="P26" s="90" t="s">
        <v>3010</v>
      </c>
      <c r="Q26" s="91"/>
      <c r="R26" s="91">
        <v>2</v>
      </c>
      <c r="S26" s="91"/>
      <c r="T26" s="91"/>
      <c r="U26" s="88" t="s">
        <v>18030</v>
      </c>
    </row>
    <row r="27" spans="1:21" s="136" customFormat="1" ht="86.4">
      <c r="A27" s="152" t="str">
        <f t="shared" si="0"/>
        <v>on responsabilidades penales.</v>
      </c>
      <c r="B27" s="152" t="str">
        <f t="shared" si="1"/>
        <v>21RESPON</v>
      </c>
      <c r="C27" s="152" t="str">
        <f t="shared" si="2"/>
        <v>HYRESPONO2121</v>
      </c>
      <c r="D27" s="152" t="s">
        <v>7879</v>
      </c>
      <c r="E27" s="152" t="s">
        <v>7878</v>
      </c>
      <c r="F27" s="110" t="s">
        <v>17750</v>
      </c>
      <c r="G27" s="138" t="str">
        <f t="shared" si="3"/>
        <v>O21</v>
      </c>
      <c r="H27" s="110">
        <v>21</v>
      </c>
      <c r="I27" s="138" t="str">
        <f t="shared" si="4"/>
        <v>21</v>
      </c>
      <c r="J27" s="110">
        <v>21</v>
      </c>
      <c r="K27" s="110" t="s">
        <v>3032</v>
      </c>
      <c r="L27" s="110" t="s">
        <v>524</v>
      </c>
      <c r="M27" s="110" t="s">
        <v>3033</v>
      </c>
      <c r="N27" s="110" t="s">
        <v>3034</v>
      </c>
      <c r="O27" s="110" t="s">
        <v>3035</v>
      </c>
      <c r="P27" s="110" t="s">
        <v>3036</v>
      </c>
      <c r="Q27" s="111"/>
      <c r="R27" s="111">
        <v>2</v>
      </c>
      <c r="S27" s="111"/>
      <c r="T27" s="111"/>
      <c r="U27" s="112" t="s">
        <v>18029</v>
      </c>
    </row>
    <row r="28" spans="1:21" s="136" customFormat="1" ht="100.8">
      <c r="A28" s="152" t="str">
        <f t="shared" si="0"/>
        <v>sponsabilidad del empresario.</v>
      </c>
      <c r="B28" s="152" t="str">
        <f t="shared" si="1"/>
        <v>22RESPON</v>
      </c>
      <c r="C28" s="152" t="str">
        <f t="shared" si="2"/>
        <v>HYRESPONO2221</v>
      </c>
      <c r="D28" s="152" t="s">
        <v>7879</v>
      </c>
      <c r="E28" s="152" t="s">
        <v>7878</v>
      </c>
      <c r="F28" s="110" t="s">
        <v>17750</v>
      </c>
      <c r="G28" s="138" t="str">
        <f t="shared" si="3"/>
        <v>O22</v>
      </c>
      <c r="H28" s="110">
        <v>22</v>
      </c>
      <c r="I28" s="138" t="str">
        <f t="shared" si="4"/>
        <v>21</v>
      </c>
      <c r="J28" s="110">
        <v>21</v>
      </c>
      <c r="K28" s="110" t="s">
        <v>2629</v>
      </c>
      <c r="L28" s="110" t="s">
        <v>522</v>
      </c>
      <c r="M28" s="110" t="s">
        <v>2630</v>
      </c>
      <c r="N28" s="110" t="s">
        <v>2631</v>
      </c>
      <c r="O28" s="110" t="s">
        <v>2632</v>
      </c>
      <c r="P28" s="110" t="s">
        <v>528</v>
      </c>
      <c r="Q28" s="111"/>
      <c r="R28" s="111">
        <v>4</v>
      </c>
      <c r="S28" s="111"/>
      <c r="T28" s="111"/>
      <c r="U28" s="112" t="s">
        <v>18028</v>
      </c>
    </row>
    <row r="29" spans="1:21" s="136" customFormat="1" ht="115.2">
      <c r="A29" s="152" t="str">
        <f t="shared" si="0"/>
        <v>vantes para los trabajadores.</v>
      </c>
      <c r="B29" s="152" t="str">
        <f t="shared" si="1"/>
        <v>23RESPON</v>
      </c>
      <c r="C29" s="152" t="str">
        <f t="shared" si="2"/>
        <v>HYRESPONO2321</v>
      </c>
      <c r="D29" s="152" t="s">
        <v>7879</v>
      </c>
      <c r="E29" s="152" t="s">
        <v>7878</v>
      </c>
      <c r="F29" s="110" t="s">
        <v>17750</v>
      </c>
      <c r="G29" s="138" t="str">
        <f t="shared" si="3"/>
        <v>O23</v>
      </c>
      <c r="H29" s="110">
        <v>23</v>
      </c>
      <c r="I29" s="138" t="str">
        <f t="shared" si="4"/>
        <v>21</v>
      </c>
      <c r="J29" s="110">
        <v>21</v>
      </c>
      <c r="K29" s="110" t="s">
        <v>2615</v>
      </c>
      <c r="L29" s="110" t="s">
        <v>523</v>
      </c>
      <c r="M29" s="110" t="s">
        <v>2616</v>
      </c>
      <c r="N29" s="110" t="s">
        <v>2617</v>
      </c>
      <c r="O29" s="110" t="s">
        <v>2618</v>
      </c>
      <c r="P29" s="110" t="s">
        <v>528</v>
      </c>
      <c r="Q29" s="111"/>
      <c r="R29" s="111">
        <v>3</v>
      </c>
      <c r="S29" s="111"/>
      <c r="T29" s="111"/>
      <c r="U29" s="112" t="s">
        <v>18027</v>
      </c>
    </row>
    <row r="30" spans="1:21" s="136" customFormat="1" ht="100.8">
      <c r="A30" s="152" t="str">
        <f t="shared" si="0"/>
        <v>situación que entrañe riesgo.</v>
      </c>
      <c r="B30" s="152" t="str">
        <f t="shared" si="1"/>
        <v>24RESPON</v>
      </c>
      <c r="C30" s="152" t="str">
        <f t="shared" si="2"/>
        <v>HYRESPONO2421</v>
      </c>
      <c r="D30" s="152" t="s">
        <v>7879</v>
      </c>
      <c r="E30" s="152" t="s">
        <v>7878</v>
      </c>
      <c r="F30" s="110" t="s">
        <v>17750</v>
      </c>
      <c r="G30" s="138" t="str">
        <f t="shared" si="3"/>
        <v>O24</v>
      </c>
      <c r="H30" s="110">
        <v>24</v>
      </c>
      <c r="I30" s="138" t="str">
        <f t="shared" si="4"/>
        <v>21</v>
      </c>
      <c r="J30" s="110">
        <v>21</v>
      </c>
      <c r="K30" s="110" t="s">
        <v>18026</v>
      </c>
      <c r="L30" s="110" t="s">
        <v>523</v>
      </c>
      <c r="M30" s="110" t="s">
        <v>18025</v>
      </c>
      <c r="N30" s="110" t="s">
        <v>18024</v>
      </c>
      <c r="O30" s="110" t="s">
        <v>18022</v>
      </c>
      <c r="P30" s="110" t="s">
        <v>18023</v>
      </c>
      <c r="Q30" s="111"/>
      <c r="R30" s="111">
        <v>3</v>
      </c>
      <c r="S30" s="111"/>
      <c r="T30" s="111"/>
      <c r="U30" s="112" t="s">
        <v>18021</v>
      </c>
    </row>
    <row r="31" spans="1:21" s="136" customFormat="1" ht="115.2">
      <c r="A31" s="152" t="str">
        <f t="shared" si="0"/>
        <v xml:space="preserve"> y salud de los trabajadores.</v>
      </c>
      <c r="B31" s="152" t="str">
        <f t="shared" si="1"/>
        <v>25RESPON</v>
      </c>
      <c r="C31" s="152" t="str">
        <f t="shared" si="2"/>
        <v>HYRESPONO2521</v>
      </c>
      <c r="D31" s="152" t="s">
        <v>7879</v>
      </c>
      <c r="E31" s="152" t="s">
        <v>7878</v>
      </c>
      <c r="F31" s="110" t="s">
        <v>17750</v>
      </c>
      <c r="G31" s="138" t="str">
        <f t="shared" si="3"/>
        <v>O25</v>
      </c>
      <c r="H31" s="110">
        <v>25</v>
      </c>
      <c r="I31" s="138" t="str">
        <f t="shared" si="4"/>
        <v>21</v>
      </c>
      <c r="J31" s="110">
        <v>21</v>
      </c>
      <c r="K31" s="110" t="s">
        <v>2579</v>
      </c>
      <c r="L31" s="110" t="s">
        <v>522</v>
      </c>
      <c r="M31" s="110" t="s">
        <v>2580</v>
      </c>
      <c r="N31" s="110" t="s">
        <v>2581</v>
      </c>
      <c r="O31" s="110" t="s">
        <v>2582</v>
      </c>
      <c r="P31" s="110" t="s">
        <v>2634</v>
      </c>
      <c r="Q31" s="111"/>
      <c r="R31" s="111">
        <v>4</v>
      </c>
      <c r="S31" s="111"/>
      <c r="T31" s="111"/>
      <c r="U31" s="112" t="s">
        <v>18020</v>
      </c>
    </row>
    <row r="32" spans="1:21" s="136" customFormat="1" ht="115.2">
      <c r="A32" s="152" t="str">
        <f t="shared" si="0"/>
        <v>onsables administrativamente.</v>
      </c>
      <c r="B32" s="152" t="str">
        <f t="shared" si="1"/>
        <v>26RESPON</v>
      </c>
      <c r="C32" s="152" t="str">
        <f t="shared" si="2"/>
        <v>HYRESPONO2621</v>
      </c>
      <c r="D32" s="152" t="s">
        <v>7879</v>
      </c>
      <c r="E32" s="152" t="s">
        <v>7878</v>
      </c>
      <c r="F32" s="110" t="s">
        <v>17750</v>
      </c>
      <c r="G32" s="138" t="str">
        <f t="shared" si="3"/>
        <v>O26</v>
      </c>
      <c r="H32" s="110">
        <v>26</v>
      </c>
      <c r="I32" s="138" t="str">
        <f t="shared" si="4"/>
        <v>21</v>
      </c>
      <c r="J32" s="110">
        <v>21</v>
      </c>
      <c r="K32" s="110" t="s">
        <v>2587</v>
      </c>
      <c r="L32" s="110" t="s">
        <v>524</v>
      </c>
      <c r="M32" s="110" t="s">
        <v>2588</v>
      </c>
      <c r="N32" s="110" t="s">
        <v>2589</v>
      </c>
      <c r="O32" s="110" t="s">
        <v>2590</v>
      </c>
      <c r="P32" s="110" t="s">
        <v>2633</v>
      </c>
      <c r="Q32" s="111"/>
      <c r="R32" s="111">
        <v>2</v>
      </c>
      <c r="S32" s="111"/>
      <c r="T32" s="111"/>
      <c r="U32" s="112" t="s">
        <v>18019</v>
      </c>
    </row>
    <row r="33" spans="1:21" s="131" customFormat="1" ht="100.8">
      <c r="A33" s="152" t="str">
        <f t="shared" si="0"/>
        <v xml:space="preserve"> adecuadamente a la pregunta.</v>
      </c>
      <c r="B33" s="152" t="str">
        <f t="shared" si="1"/>
        <v>27RESPON</v>
      </c>
      <c r="C33" s="152" t="str">
        <f t="shared" si="2"/>
        <v>HYRESPONO2721</v>
      </c>
      <c r="D33" s="152" t="s">
        <v>7879</v>
      </c>
      <c r="E33" s="152" t="s">
        <v>7878</v>
      </c>
      <c r="F33" s="110" t="s">
        <v>17750</v>
      </c>
      <c r="G33" s="138" t="str">
        <f t="shared" si="3"/>
        <v>O27</v>
      </c>
      <c r="H33" s="110">
        <v>27</v>
      </c>
      <c r="I33" s="138" t="str">
        <f t="shared" si="4"/>
        <v>21</v>
      </c>
      <c r="J33" s="110">
        <v>21</v>
      </c>
      <c r="K33" s="110" t="s">
        <v>6621</v>
      </c>
      <c r="L33" s="110" t="s">
        <v>524</v>
      </c>
      <c r="M33" s="110" t="s">
        <v>6622</v>
      </c>
      <c r="N33" s="110" t="s">
        <v>6623</v>
      </c>
      <c r="O33" s="110" t="s">
        <v>6624</v>
      </c>
      <c r="P33" s="110" t="s">
        <v>528</v>
      </c>
      <c r="Q33" s="111"/>
      <c r="R33" s="111">
        <v>2</v>
      </c>
      <c r="S33" s="111"/>
      <c r="T33" s="111"/>
      <c r="U33" s="112" t="s">
        <v>18018</v>
      </c>
    </row>
    <row r="34" spans="1:21" s="131" customFormat="1" ht="86.4">
      <c r="A34" s="152" t="str">
        <f t="shared" si="0"/>
        <v>onsabilidad en el empresario.</v>
      </c>
      <c r="B34" s="152" t="str">
        <f t="shared" si="1"/>
        <v>28RESPON</v>
      </c>
      <c r="C34" s="152" t="str">
        <f t="shared" si="2"/>
        <v>HYRESPONO2821</v>
      </c>
      <c r="D34" s="152" t="s">
        <v>7879</v>
      </c>
      <c r="E34" s="152" t="s">
        <v>7878</v>
      </c>
      <c r="F34" s="110" t="s">
        <v>17750</v>
      </c>
      <c r="G34" s="138" t="str">
        <f t="shared" si="3"/>
        <v>O28</v>
      </c>
      <c r="H34" s="110">
        <v>28</v>
      </c>
      <c r="I34" s="138" t="str">
        <f t="shared" si="4"/>
        <v>21</v>
      </c>
      <c r="J34" s="110">
        <v>21</v>
      </c>
      <c r="K34" s="110" t="s">
        <v>2605</v>
      </c>
      <c r="L34" s="110" t="s">
        <v>524</v>
      </c>
      <c r="M34" s="110" t="s">
        <v>2606</v>
      </c>
      <c r="N34" s="110" t="s">
        <v>2607</v>
      </c>
      <c r="O34" s="110" t="s">
        <v>2608</v>
      </c>
      <c r="P34" s="110" t="s">
        <v>7319</v>
      </c>
      <c r="Q34" s="111"/>
      <c r="R34" s="111">
        <v>2</v>
      </c>
      <c r="S34" s="111"/>
      <c r="T34" s="111"/>
      <c r="U34" s="112" t="s">
        <v>18017</v>
      </c>
    </row>
    <row r="35" spans="1:21" s="131" customFormat="1" ht="86.4">
      <c r="A35" s="152" t="str">
        <f t="shared" ref="A35:A66" si="5">RIGHT(U35,29)</f>
        <v xml:space="preserve"> jurídicas, lo cual es falso.</v>
      </c>
      <c r="B35" s="152" t="str">
        <f t="shared" ref="B35:B66" si="6">H35&amp;F35</f>
        <v>29RESPON</v>
      </c>
      <c r="C35" s="152" t="str">
        <f t="shared" ref="C35:C66" si="7">D35&amp;E35&amp;F35&amp;G35&amp;I35</f>
        <v>HYRESPONO2921</v>
      </c>
      <c r="D35" s="152" t="s">
        <v>7879</v>
      </c>
      <c r="E35" s="152" t="s">
        <v>7878</v>
      </c>
      <c r="F35" s="110" t="s">
        <v>17750</v>
      </c>
      <c r="G35" s="138" t="str">
        <f t="shared" ref="G35:G66" si="8">IF(H35&lt;9,"OO",IF(H35&lt;99,"O",""))&amp;H35</f>
        <v>O29</v>
      </c>
      <c r="H35" s="110">
        <v>29</v>
      </c>
      <c r="I35" s="138" t="str">
        <f t="shared" ref="I35:I66" si="9">IF(J35&lt;9,"O","")&amp;J35</f>
        <v>21</v>
      </c>
      <c r="J35" s="110">
        <v>21</v>
      </c>
      <c r="K35" s="110" t="s">
        <v>2601</v>
      </c>
      <c r="L35" s="110" t="s">
        <v>523</v>
      </c>
      <c r="M35" s="110" t="s">
        <v>2602</v>
      </c>
      <c r="N35" s="110" t="s">
        <v>2603</v>
      </c>
      <c r="O35" s="110" t="s">
        <v>2604</v>
      </c>
      <c r="P35" s="110" t="s">
        <v>18016</v>
      </c>
      <c r="Q35" s="111"/>
      <c r="R35" s="111">
        <v>3</v>
      </c>
      <c r="S35" s="111"/>
      <c r="T35" s="111"/>
      <c r="U35" s="112" t="s">
        <v>18015</v>
      </c>
    </row>
    <row r="36" spans="1:21" s="131" customFormat="1" ht="86.4">
      <c r="A36" s="152" t="str">
        <f t="shared" si="5"/>
        <v>cable en este tipo de delito.</v>
      </c>
      <c r="B36" s="152" t="str">
        <f t="shared" si="6"/>
        <v>30RESPON</v>
      </c>
      <c r="C36" s="152" t="str">
        <f t="shared" si="7"/>
        <v>HYRESPONO3021</v>
      </c>
      <c r="D36" s="152" t="s">
        <v>7879</v>
      </c>
      <c r="E36" s="152" t="s">
        <v>7878</v>
      </c>
      <c r="F36" s="110" t="s">
        <v>17750</v>
      </c>
      <c r="G36" s="138" t="str">
        <f t="shared" si="8"/>
        <v>O30</v>
      </c>
      <c r="H36" s="110">
        <v>30</v>
      </c>
      <c r="I36" s="138" t="str">
        <f t="shared" si="9"/>
        <v>21</v>
      </c>
      <c r="J36" s="110">
        <v>21</v>
      </c>
      <c r="K36" s="110" t="s">
        <v>2583</v>
      </c>
      <c r="L36" s="110" t="s">
        <v>524</v>
      </c>
      <c r="M36" s="110" t="s">
        <v>2584</v>
      </c>
      <c r="N36" s="110" t="s">
        <v>2585</v>
      </c>
      <c r="O36" s="110" t="s">
        <v>2586</v>
      </c>
      <c r="P36" s="110" t="s">
        <v>18014</v>
      </c>
      <c r="Q36" s="111"/>
      <c r="R36" s="111">
        <v>2</v>
      </c>
      <c r="S36" s="111"/>
      <c r="T36" s="111"/>
      <c r="U36" s="112" t="s">
        <v>18013</v>
      </c>
    </row>
    <row r="37" spans="1:21" s="131" customFormat="1" ht="129.6">
      <c r="A37" s="329" t="str">
        <f t="shared" si="5"/>
        <v>s de garantizar la seguridad.</v>
      </c>
      <c r="B37" s="329" t="str">
        <f t="shared" si="6"/>
        <v>31RESPON</v>
      </c>
      <c r="C37" s="329" t="str">
        <f t="shared" si="7"/>
        <v>HYRESPONO3121</v>
      </c>
      <c r="D37" s="329" t="s">
        <v>7879</v>
      </c>
      <c r="E37" s="329" t="s">
        <v>7878</v>
      </c>
      <c r="F37" s="109" t="s">
        <v>17750</v>
      </c>
      <c r="G37" s="133" t="str">
        <f t="shared" si="8"/>
        <v>O31</v>
      </c>
      <c r="H37" s="109">
        <v>31</v>
      </c>
      <c r="I37" s="133" t="str">
        <f t="shared" si="9"/>
        <v>21</v>
      </c>
      <c r="J37" s="109">
        <v>21</v>
      </c>
      <c r="K37" s="109" t="s">
        <v>18012</v>
      </c>
      <c r="L37" s="109">
        <v>2</v>
      </c>
      <c r="M37" s="109" t="s">
        <v>2459</v>
      </c>
      <c r="N37" s="109" t="s">
        <v>2460</v>
      </c>
      <c r="O37" s="109" t="s">
        <v>18011</v>
      </c>
      <c r="P37" s="109" t="s">
        <v>18010</v>
      </c>
      <c r="Q37" s="134"/>
      <c r="R37" s="134">
        <v>1</v>
      </c>
      <c r="S37" s="134"/>
      <c r="T37" s="134"/>
      <c r="U37" s="108" t="s">
        <v>18009</v>
      </c>
    </row>
    <row r="38" spans="1:21" s="36" customFormat="1" ht="43.2">
      <c r="A38" s="329" t="str">
        <f t="shared" si="5"/>
        <v>e el bien jurídico protegido.</v>
      </c>
      <c r="B38" s="329" t="str">
        <f t="shared" si="6"/>
        <v>32RESPON</v>
      </c>
      <c r="C38" s="329" t="str">
        <f t="shared" si="7"/>
        <v>HYRESPONO3221</v>
      </c>
      <c r="D38" s="329" t="s">
        <v>7879</v>
      </c>
      <c r="E38" s="329" t="s">
        <v>7878</v>
      </c>
      <c r="F38" s="109" t="s">
        <v>17750</v>
      </c>
      <c r="G38" s="133" t="str">
        <f t="shared" si="8"/>
        <v>O32</v>
      </c>
      <c r="H38" s="109">
        <v>32</v>
      </c>
      <c r="I38" s="133" t="str">
        <f t="shared" si="9"/>
        <v>21</v>
      </c>
      <c r="J38" s="109">
        <v>21</v>
      </c>
      <c r="K38" s="109" t="s">
        <v>2466</v>
      </c>
      <c r="L38" s="109" t="s">
        <v>523</v>
      </c>
      <c r="M38" s="109" t="s">
        <v>2467</v>
      </c>
      <c r="N38" s="109" t="s">
        <v>2468</v>
      </c>
      <c r="O38" s="109" t="s">
        <v>2469</v>
      </c>
      <c r="P38" s="109" t="s">
        <v>954</v>
      </c>
      <c r="Q38" s="134"/>
      <c r="R38" s="134">
        <v>3</v>
      </c>
      <c r="S38" s="134"/>
      <c r="T38" s="134"/>
      <c r="U38" s="108" t="s">
        <v>18008</v>
      </c>
    </row>
    <row r="39" spans="1:21" s="36" customFormat="1" ht="54.6" customHeight="1">
      <c r="A39" s="329" t="str">
        <f t="shared" si="5"/>
        <v>tegridad de los trabajadores.</v>
      </c>
      <c r="B39" s="329" t="str">
        <f t="shared" si="6"/>
        <v>33RESPON</v>
      </c>
      <c r="C39" s="329" t="str">
        <f t="shared" si="7"/>
        <v>HYRESPONO3321</v>
      </c>
      <c r="D39" s="329" t="s">
        <v>7879</v>
      </c>
      <c r="E39" s="329" t="s">
        <v>7878</v>
      </c>
      <c r="F39" s="109" t="s">
        <v>17750</v>
      </c>
      <c r="G39" s="133" t="str">
        <f t="shared" si="8"/>
        <v>O33</v>
      </c>
      <c r="H39" s="109">
        <v>33</v>
      </c>
      <c r="I39" s="133" t="str">
        <f t="shared" si="9"/>
        <v>21</v>
      </c>
      <c r="J39" s="109">
        <v>21</v>
      </c>
      <c r="K39" s="109" t="s">
        <v>2560</v>
      </c>
      <c r="L39" s="109" t="s">
        <v>522</v>
      </c>
      <c r="M39" s="109" t="s">
        <v>2561</v>
      </c>
      <c r="N39" s="109" t="s">
        <v>2562</v>
      </c>
      <c r="O39" s="109" t="s">
        <v>2563</v>
      </c>
      <c r="P39" s="109" t="s">
        <v>18007</v>
      </c>
      <c r="Q39" s="134"/>
      <c r="R39" s="134">
        <v>4</v>
      </c>
      <c r="S39" s="134"/>
      <c r="T39" s="134"/>
      <c r="U39" s="108" t="s">
        <v>18006</v>
      </c>
    </row>
    <row r="40" spans="1:21" s="36" customFormat="1" ht="43.2">
      <c r="A40" s="329" t="str">
        <f t="shared" si="5"/>
        <v>ifica una sanción más severa.</v>
      </c>
      <c r="B40" s="329" t="str">
        <f t="shared" si="6"/>
        <v>34RESPON</v>
      </c>
      <c r="C40" s="329" t="str">
        <f t="shared" si="7"/>
        <v>HYRESPONO3421</v>
      </c>
      <c r="D40" s="329" t="s">
        <v>7879</v>
      </c>
      <c r="E40" s="329" t="s">
        <v>7878</v>
      </c>
      <c r="F40" s="109" t="s">
        <v>17750</v>
      </c>
      <c r="G40" s="133" t="str">
        <f t="shared" si="8"/>
        <v>O34</v>
      </c>
      <c r="H40" s="109">
        <v>34</v>
      </c>
      <c r="I40" s="133" t="str">
        <f t="shared" si="9"/>
        <v>21</v>
      </c>
      <c r="J40" s="109">
        <v>21</v>
      </c>
      <c r="K40" s="109" t="s">
        <v>2570</v>
      </c>
      <c r="L40" s="109" t="s">
        <v>524</v>
      </c>
      <c r="M40" s="109" t="s">
        <v>2571</v>
      </c>
      <c r="N40" s="109" t="s">
        <v>2572</v>
      </c>
      <c r="O40" s="109" t="s">
        <v>2573</v>
      </c>
      <c r="P40" s="109" t="s">
        <v>171</v>
      </c>
      <c r="Q40" s="134"/>
      <c r="R40" s="134">
        <v>2</v>
      </c>
      <c r="S40" s="134"/>
      <c r="T40" s="134"/>
      <c r="U40" s="108" t="s">
        <v>18005</v>
      </c>
    </row>
    <row r="41" spans="1:21" s="36" customFormat="1" ht="43.2">
      <c r="A41" s="329" t="str">
        <f t="shared" si="5"/>
        <v>sta inhabilitación adicional.</v>
      </c>
      <c r="B41" s="329" t="str">
        <f t="shared" si="6"/>
        <v>35RESPON</v>
      </c>
      <c r="C41" s="329" t="str">
        <f t="shared" si="7"/>
        <v>HYRESPONO3521</v>
      </c>
      <c r="D41" s="329" t="s">
        <v>7879</v>
      </c>
      <c r="E41" s="329" t="s">
        <v>7878</v>
      </c>
      <c r="F41" s="109" t="s">
        <v>17750</v>
      </c>
      <c r="G41" s="133" t="str">
        <f t="shared" si="8"/>
        <v>O35</v>
      </c>
      <c r="H41" s="109">
        <v>35</v>
      </c>
      <c r="I41" s="133" t="str">
        <f t="shared" si="9"/>
        <v>21</v>
      </c>
      <c r="J41" s="109">
        <v>21</v>
      </c>
      <c r="K41" s="109" t="s">
        <v>2565</v>
      </c>
      <c r="L41" s="109" t="s">
        <v>524</v>
      </c>
      <c r="M41" s="109" t="s">
        <v>2566</v>
      </c>
      <c r="N41" s="109" t="s">
        <v>2567</v>
      </c>
      <c r="O41" s="109" t="s">
        <v>2568</v>
      </c>
      <c r="P41" s="109" t="s">
        <v>18004</v>
      </c>
      <c r="Q41" s="134"/>
      <c r="R41" s="134">
        <v>2</v>
      </c>
      <c r="S41" s="134"/>
      <c r="T41" s="134"/>
      <c r="U41" s="108" t="s">
        <v>18003</v>
      </c>
    </row>
    <row r="42" spans="1:21" s="36" customFormat="1" ht="209.4" customHeight="1">
      <c r="A42" s="39" t="str">
        <f t="shared" si="5"/>
        <v>ctos relevantes del concepto.</v>
      </c>
      <c r="B42" s="39" t="str">
        <f t="shared" si="6"/>
        <v>36RESPON</v>
      </c>
      <c r="C42" s="39" t="str">
        <f t="shared" si="7"/>
        <v>HYRESPONO3621</v>
      </c>
      <c r="D42" s="39" t="s">
        <v>7879</v>
      </c>
      <c r="E42" s="39" t="s">
        <v>7878</v>
      </c>
      <c r="F42" s="38" t="s">
        <v>17750</v>
      </c>
      <c r="G42" s="37" t="str">
        <f t="shared" si="8"/>
        <v>O36</v>
      </c>
      <c r="H42" s="38">
        <v>36</v>
      </c>
      <c r="I42" s="37" t="str">
        <f t="shared" si="9"/>
        <v>21</v>
      </c>
      <c r="J42" s="38">
        <v>21</v>
      </c>
      <c r="K42" s="38" t="s">
        <v>2507</v>
      </c>
      <c r="L42" s="38" t="s">
        <v>522</v>
      </c>
      <c r="M42" s="38" t="s">
        <v>2508</v>
      </c>
      <c r="N42" s="38" t="s">
        <v>2509</v>
      </c>
      <c r="O42" s="38" t="s">
        <v>2510</v>
      </c>
      <c r="P42" s="38" t="s">
        <v>528</v>
      </c>
      <c r="Q42" s="41"/>
      <c r="R42" s="41">
        <v>4</v>
      </c>
      <c r="S42" s="41"/>
      <c r="T42" s="41"/>
      <c r="U42" s="42" t="s">
        <v>18002</v>
      </c>
    </row>
    <row r="43" spans="1:21" s="36" customFormat="1" ht="43.2">
      <c r="A43" s="39" t="str">
        <f t="shared" si="5"/>
        <v>e la denuncia como requisito.</v>
      </c>
      <c r="B43" s="39" t="str">
        <f t="shared" si="6"/>
        <v>37RESPON</v>
      </c>
      <c r="C43" s="39" t="str">
        <f t="shared" si="7"/>
        <v>HYRESPONO3721</v>
      </c>
      <c r="D43" s="39" t="s">
        <v>7879</v>
      </c>
      <c r="E43" s="39" t="s">
        <v>7878</v>
      </c>
      <c r="F43" s="38" t="s">
        <v>17750</v>
      </c>
      <c r="G43" s="37" t="str">
        <f t="shared" si="8"/>
        <v>O37</v>
      </c>
      <c r="H43" s="38">
        <v>37</v>
      </c>
      <c r="I43" s="37" t="str">
        <f t="shared" si="9"/>
        <v>21</v>
      </c>
      <c r="J43" s="38">
        <v>21</v>
      </c>
      <c r="K43" s="38" t="s">
        <v>2533</v>
      </c>
      <c r="L43" s="38" t="s">
        <v>1387</v>
      </c>
      <c r="M43" s="38" t="s">
        <v>2534</v>
      </c>
      <c r="N43" s="38" t="s">
        <v>2535</v>
      </c>
      <c r="O43" s="38" t="s">
        <v>2536</v>
      </c>
      <c r="P43" s="38" t="s">
        <v>171</v>
      </c>
      <c r="Q43" s="41"/>
      <c r="R43" s="41">
        <v>1</v>
      </c>
      <c r="S43" s="41"/>
      <c r="T43" s="41"/>
      <c r="U43" s="42" t="s">
        <v>18001</v>
      </c>
    </row>
    <row r="44" spans="1:21" s="33" customFormat="1" ht="28.8">
      <c r="A44" s="39" t="str">
        <f t="shared" si="5"/>
        <v>sin intención de causar daño.</v>
      </c>
      <c r="B44" s="39" t="str">
        <f t="shared" si="6"/>
        <v>38RESPON</v>
      </c>
      <c r="C44" s="39" t="str">
        <f t="shared" si="7"/>
        <v>HYRESPONO3821</v>
      </c>
      <c r="D44" s="39" t="s">
        <v>7879</v>
      </c>
      <c r="E44" s="39" t="s">
        <v>7878</v>
      </c>
      <c r="F44" s="38" t="s">
        <v>17750</v>
      </c>
      <c r="G44" s="37" t="str">
        <f t="shared" si="8"/>
        <v>O38</v>
      </c>
      <c r="H44" s="38">
        <v>38</v>
      </c>
      <c r="I44" s="37" t="str">
        <f t="shared" si="9"/>
        <v>21</v>
      </c>
      <c r="J44" s="38">
        <v>21</v>
      </c>
      <c r="K44" s="38" t="s">
        <v>2471</v>
      </c>
      <c r="L44" s="38" t="s">
        <v>1387</v>
      </c>
      <c r="M44" s="38" t="s">
        <v>2472</v>
      </c>
      <c r="N44" s="38" t="s">
        <v>2473</v>
      </c>
      <c r="O44" s="38" t="s">
        <v>170</v>
      </c>
      <c r="P44" s="38" t="s">
        <v>171</v>
      </c>
      <c r="Q44" s="41"/>
      <c r="R44" s="41">
        <v>1</v>
      </c>
      <c r="S44" s="41"/>
      <c r="T44" s="41"/>
      <c r="U44" s="42" t="s">
        <v>18000</v>
      </c>
    </row>
    <row r="45" spans="1:21" s="33" customFormat="1" ht="57.6">
      <c r="A45" s="39" t="str">
        <f t="shared" si="5"/>
        <v>que se aplican a estos casos.</v>
      </c>
      <c r="B45" s="39" t="str">
        <f t="shared" si="6"/>
        <v>39RESPON</v>
      </c>
      <c r="C45" s="39" t="str">
        <f t="shared" si="7"/>
        <v>HYRESPONO3921</v>
      </c>
      <c r="D45" s="39" t="s">
        <v>7879</v>
      </c>
      <c r="E45" s="39" t="s">
        <v>7878</v>
      </c>
      <c r="F45" s="38" t="s">
        <v>17750</v>
      </c>
      <c r="G45" s="37" t="str">
        <f t="shared" si="8"/>
        <v>O39</v>
      </c>
      <c r="H45" s="38">
        <v>39</v>
      </c>
      <c r="I45" s="37" t="str">
        <f t="shared" si="9"/>
        <v>21</v>
      </c>
      <c r="J45" s="38">
        <v>21</v>
      </c>
      <c r="K45" s="38" t="s">
        <v>2455</v>
      </c>
      <c r="L45" s="38" t="s">
        <v>1387</v>
      </c>
      <c r="M45" s="38" t="s">
        <v>2456</v>
      </c>
      <c r="N45" s="38" t="s">
        <v>2457</v>
      </c>
      <c r="O45" s="38" t="s">
        <v>2458</v>
      </c>
      <c r="P45" s="38" t="s">
        <v>4431</v>
      </c>
      <c r="Q45" s="41"/>
      <c r="R45" s="41">
        <v>1</v>
      </c>
      <c r="S45" s="41"/>
      <c r="T45" s="41"/>
      <c r="U45" s="42" t="s">
        <v>17999</v>
      </c>
    </row>
    <row r="46" spans="1:21" s="33" customFormat="1" ht="100.8">
      <c r="A46" s="39" t="str">
        <f t="shared" si="5"/>
        <v>rco de la protección laboral.</v>
      </c>
      <c r="B46" s="39" t="str">
        <f t="shared" si="6"/>
        <v>40RESPON</v>
      </c>
      <c r="C46" s="39" t="str">
        <f t="shared" si="7"/>
        <v>HYRESPONO4021</v>
      </c>
      <c r="D46" s="39" t="s">
        <v>7879</v>
      </c>
      <c r="E46" s="39" t="s">
        <v>7878</v>
      </c>
      <c r="F46" s="38" t="s">
        <v>17750</v>
      </c>
      <c r="G46" s="37" t="str">
        <f t="shared" si="8"/>
        <v>O40</v>
      </c>
      <c r="H46" s="38">
        <v>40</v>
      </c>
      <c r="I46" s="37" t="str">
        <f t="shared" si="9"/>
        <v>21</v>
      </c>
      <c r="J46" s="38">
        <v>21</v>
      </c>
      <c r="K46" s="38" t="s">
        <v>2420</v>
      </c>
      <c r="L46" s="38" t="s">
        <v>523</v>
      </c>
      <c r="M46" s="38" t="s">
        <v>2421</v>
      </c>
      <c r="N46" s="38" t="s">
        <v>2422</v>
      </c>
      <c r="O46" s="38" t="s">
        <v>2423</v>
      </c>
      <c r="P46" s="38" t="s">
        <v>2424</v>
      </c>
      <c r="Q46" s="41"/>
      <c r="R46" s="41">
        <v>3</v>
      </c>
      <c r="S46" s="41"/>
      <c r="T46" s="41"/>
      <c r="U46" s="42" t="s">
        <v>17998</v>
      </c>
    </row>
    <row r="47" spans="1:21" ht="43.2">
      <c r="A47" s="39" t="str">
        <f t="shared" si="5"/>
        <v xml:space="preserve"> con este tema en particular.</v>
      </c>
      <c r="B47" s="39" t="str">
        <f t="shared" si="6"/>
        <v>41RESPON</v>
      </c>
      <c r="C47" s="39" t="str">
        <f t="shared" si="7"/>
        <v>HYRESPONO4121</v>
      </c>
      <c r="D47" s="39" t="s">
        <v>7879</v>
      </c>
      <c r="E47" s="39" t="s">
        <v>7878</v>
      </c>
      <c r="F47" s="38" t="s">
        <v>17750</v>
      </c>
      <c r="G47" s="37" t="str">
        <f t="shared" si="8"/>
        <v>O41</v>
      </c>
      <c r="H47" s="38">
        <v>41</v>
      </c>
      <c r="I47" s="37" t="str">
        <f t="shared" si="9"/>
        <v>21</v>
      </c>
      <c r="J47" s="38">
        <v>21</v>
      </c>
      <c r="K47" s="38" t="s">
        <v>2518</v>
      </c>
      <c r="L47" s="38" t="s">
        <v>1387</v>
      </c>
      <c r="M47" s="38">
        <v>316</v>
      </c>
      <c r="N47" s="38">
        <v>319</v>
      </c>
      <c r="O47" s="38">
        <v>321</v>
      </c>
      <c r="P47" s="38">
        <v>329</v>
      </c>
      <c r="Q47" s="41"/>
      <c r="R47" s="41">
        <v>1</v>
      </c>
      <c r="S47" s="41"/>
      <c r="T47" s="41"/>
      <c r="U47" s="42" t="s">
        <v>17997</v>
      </c>
    </row>
    <row r="48" spans="1:21" ht="43.2">
      <c r="A48" s="39" t="str">
        <f t="shared" si="5"/>
        <v>lo adecuado en este contexto.</v>
      </c>
      <c r="B48" s="263" t="str">
        <f t="shared" si="6"/>
        <v>42RESPON</v>
      </c>
      <c r="C48" s="263" t="str">
        <f t="shared" si="7"/>
        <v>HYRESPONO4221</v>
      </c>
      <c r="D48" s="263" t="s">
        <v>7879</v>
      </c>
      <c r="E48" s="263" t="s">
        <v>7878</v>
      </c>
      <c r="F48" s="188" t="s">
        <v>17750</v>
      </c>
      <c r="G48" s="233" t="str">
        <f t="shared" si="8"/>
        <v>O42</v>
      </c>
      <c r="H48" s="188">
        <v>42</v>
      </c>
      <c r="I48" s="233" t="str">
        <f t="shared" si="9"/>
        <v>21</v>
      </c>
      <c r="J48" s="188">
        <v>21</v>
      </c>
      <c r="K48" s="188" t="s">
        <v>2425</v>
      </c>
      <c r="L48" s="188" t="s">
        <v>524</v>
      </c>
      <c r="M48" s="188" t="s">
        <v>2426</v>
      </c>
      <c r="N48" s="188" t="s">
        <v>2427</v>
      </c>
      <c r="O48" s="188" t="s">
        <v>2428</v>
      </c>
      <c r="P48" s="188" t="s">
        <v>17996</v>
      </c>
      <c r="Q48" s="189"/>
      <c r="R48" s="189">
        <v>2</v>
      </c>
      <c r="S48" s="189"/>
      <c r="T48" s="189"/>
      <c r="U48" s="190" t="s">
        <v>17995</v>
      </c>
    </row>
    <row r="49" spans="1:21" ht="144">
      <c r="A49" s="39" t="str">
        <f t="shared" si="5"/>
        <v>usado sin duplicar sanciones.</v>
      </c>
      <c r="B49" s="263" t="str">
        <f t="shared" si="6"/>
        <v>43RESPON</v>
      </c>
      <c r="C49" s="263" t="str">
        <f t="shared" si="7"/>
        <v>HYRESPONO4321</v>
      </c>
      <c r="D49" s="263" t="s">
        <v>7879</v>
      </c>
      <c r="E49" s="263" t="s">
        <v>7878</v>
      </c>
      <c r="F49" s="188" t="s">
        <v>17750</v>
      </c>
      <c r="G49" s="233" t="str">
        <f t="shared" si="8"/>
        <v>O43</v>
      </c>
      <c r="H49" s="188">
        <v>43</v>
      </c>
      <c r="I49" s="233" t="str">
        <f t="shared" si="9"/>
        <v>21</v>
      </c>
      <c r="J49" s="188">
        <v>21</v>
      </c>
      <c r="K49" s="188" t="s">
        <v>2434</v>
      </c>
      <c r="L49" s="188" t="s">
        <v>524</v>
      </c>
      <c r="M49" s="188" t="s">
        <v>467</v>
      </c>
      <c r="N49" s="188" t="s">
        <v>2435</v>
      </c>
      <c r="O49" s="188" t="s">
        <v>170</v>
      </c>
      <c r="P49" s="188" t="s">
        <v>171</v>
      </c>
      <c r="Q49" s="189"/>
      <c r="R49" s="189">
        <v>2</v>
      </c>
      <c r="S49" s="189"/>
      <c r="T49" s="189"/>
      <c r="U49" s="190" t="s">
        <v>17994</v>
      </c>
    </row>
    <row r="50" spans="1:21" ht="43.2">
      <c r="A50" s="39" t="str">
        <f t="shared" si="5"/>
        <v>onsabilidades a un solo tipo.</v>
      </c>
      <c r="B50" s="263" t="str">
        <f t="shared" si="6"/>
        <v>44RESPON</v>
      </c>
      <c r="C50" s="263" t="str">
        <f t="shared" si="7"/>
        <v>HYRESPONO4421</v>
      </c>
      <c r="D50" s="263" t="s">
        <v>7879</v>
      </c>
      <c r="E50" s="263" t="s">
        <v>7878</v>
      </c>
      <c r="F50" s="188" t="s">
        <v>17750</v>
      </c>
      <c r="G50" s="233" t="str">
        <f t="shared" si="8"/>
        <v>O44</v>
      </c>
      <c r="H50" s="188">
        <v>44</v>
      </c>
      <c r="I50" s="233" t="str">
        <f t="shared" si="9"/>
        <v>21</v>
      </c>
      <c r="J50" s="188">
        <v>21</v>
      </c>
      <c r="K50" s="188" t="s">
        <v>2416</v>
      </c>
      <c r="L50" s="188" t="s">
        <v>522</v>
      </c>
      <c r="M50" s="188" t="s">
        <v>1286</v>
      </c>
      <c r="N50" s="188" t="s">
        <v>2417</v>
      </c>
      <c r="O50" s="188" t="s">
        <v>2418</v>
      </c>
      <c r="P50" s="188" t="s">
        <v>528</v>
      </c>
      <c r="Q50" s="189"/>
      <c r="R50" s="189">
        <v>4</v>
      </c>
      <c r="S50" s="189"/>
      <c r="T50" s="189"/>
      <c r="U50" s="190" t="s">
        <v>17993</v>
      </c>
    </row>
    <row r="51" spans="1:21" ht="43.2">
      <c r="A51" s="39" t="str">
        <f t="shared" si="5"/>
        <v>n este aspecto en particular.</v>
      </c>
      <c r="B51" s="73" t="str">
        <f t="shared" si="6"/>
        <v>45RESPON</v>
      </c>
      <c r="C51" s="73" t="str">
        <f t="shared" si="7"/>
        <v>HYRESPONO4521</v>
      </c>
      <c r="D51" s="73" t="s">
        <v>7879</v>
      </c>
      <c r="E51" s="73" t="s">
        <v>7878</v>
      </c>
      <c r="F51" s="72" t="s">
        <v>17750</v>
      </c>
      <c r="G51" s="71" t="str">
        <f t="shared" si="8"/>
        <v>O45</v>
      </c>
      <c r="H51" s="72">
        <v>45</v>
      </c>
      <c r="I51" s="71" t="str">
        <f t="shared" si="9"/>
        <v>21</v>
      </c>
      <c r="J51" s="72">
        <v>21</v>
      </c>
      <c r="K51" s="72" t="s">
        <v>2432</v>
      </c>
      <c r="L51" s="72" t="s">
        <v>522</v>
      </c>
      <c r="M51" s="72">
        <v>15</v>
      </c>
      <c r="N51" s="72">
        <v>13</v>
      </c>
      <c r="O51" s="72">
        <v>12</v>
      </c>
      <c r="P51" s="72">
        <v>14</v>
      </c>
      <c r="Q51" s="75"/>
      <c r="R51" s="75">
        <v>4</v>
      </c>
      <c r="S51" s="75"/>
      <c r="T51" s="75"/>
      <c r="U51" s="76" t="s">
        <v>17992</v>
      </c>
    </row>
    <row r="52" spans="1:21" ht="100.8">
      <c r="A52" s="39" t="str">
        <f t="shared" si="5"/>
        <v xml:space="preserve"> objetivo general de la LPRL.</v>
      </c>
      <c r="B52" s="73" t="str">
        <f t="shared" si="6"/>
        <v>49RESPON</v>
      </c>
      <c r="C52" s="73" t="str">
        <f t="shared" si="7"/>
        <v>AYRESPONO4921</v>
      </c>
      <c r="D52" s="73" t="s">
        <v>1389</v>
      </c>
      <c r="E52" s="73" t="s">
        <v>7878</v>
      </c>
      <c r="F52" s="72" t="s">
        <v>17750</v>
      </c>
      <c r="G52" s="71" t="str">
        <f t="shared" si="8"/>
        <v>O49</v>
      </c>
      <c r="H52" s="72">
        <v>49</v>
      </c>
      <c r="I52" s="71" t="str">
        <f t="shared" si="9"/>
        <v>21</v>
      </c>
      <c r="J52" s="72">
        <v>21</v>
      </c>
      <c r="K52" s="72" t="s">
        <v>17973</v>
      </c>
      <c r="L52" s="72" t="s">
        <v>524</v>
      </c>
      <c r="M52" s="72" t="s">
        <v>17972</v>
      </c>
      <c r="N52" s="72" t="s">
        <v>17971</v>
      </c>
      <c r="O52" s="72" t="s">
        <v>17970</v>
      </c>
      <c r="P52" s="72" t="s">
        <v>17969</v>
      </c>
      <c r="Q52" s="75"/>
      <c r="R52" s="309">
        <f t="shared" ref="R52:R90" si="10">IF(L52="A",1,IF(L52="B",2,IF(L52="C",3,4)))</f>
        <v>2</v>
      </c>
      <c r="S52" s="75"/>
      <c r="T52" s="75"/>
      <c r="U52" s="76" t="s">
        <v>17968</v>
      </c>
    </row>
    <row r="53" spans="1:21" ht="72">
      <c r="A53" s="39" t="str">
        <f t="shared" si="5"/>
        <v>icas establecidas en la LPRL.</v>
      </c>
      <c r="B53" s="73" t="str">
        <f t="shared" si="6"/>
        <v>50RESPON</v>
      </c>
      <c r="C53" s="73" t="str">
        <f t="shared" si="7"/>
        <v>AYRESPONO5021</v>
      </c>
      <c r="D53" s="73" t="s">
        <v>1389</v>
      </c>
      <c r="E53" s="73" t="s">
        <v>7878</v>
      </c>
      <c r="F53" s="72" t="s">
        <v>17750</v>
      </c>
      <c r="G53" s="71" t="str">
        <f t="shared" si="8"/>
        <v>O50</v>
      </c>
      <c r="H53" s="72">
        <v>50</v>
      </c>
      <c r="I53" s="71" t="str">
        <f t="shared" si="9"/>
        <v>21</v>
      </c>
      <c r="J53" s="72">
        <v>21</v>
      </c>
      <c r="K53" s="72" t="s">
        <v>17967</v>
      </c>
      <c r="L53" s="72" t="s">
        <v>523</v>
      </c>
      <c r="M53" s="72" t="s">
        <v>17966</v>
      </c>
      <c r="N53" s="72" t="s">
        <v>17965</v>
      </c>
      <c r="O53" s="72" t="s">
        <v>17964</v>
      </c>
      <c r="P53" s="72" t="s">
        <v>17963</v>
      </c>
      <c r="Q53" s="75"/>
      <c r="R53" s="309">
        <f t="shared" si="10"/>
        <v>3</v>
      </c>
      <c r="S53" s="75"/>
      <c r="T53" s="75"/>
      <c r="U53" s="76" t="s">
        <v>17962</v>
      </c>
    </row>
    <row r="54" spans="1:21" ht="72">
      <c r="A54" s="39" t="str">
        <f t="shared" si="5"/>
        <v>diseñada para este propósito.</v>
      </c>
      <c r="B54" s="73" t="str">
        <f t="shared" si="6"/>
        <v>51RESPON</v>
      </c>
      <c r="C54" s="73" t="str">
        <f t="shared" si="7"/>
        <v>AYRESPONO5121</v>
      </c>
      <c r="D54" s="73" t="s">
        <v>1389</v>
      </c>
      <c r="E54" s="73" t="s">
        <v>7878</v>
      </c>
      <c r="F54" s="72" t="s">
        <v>17750</v>
      </c>
      <c r="G54" s="71" t="str">
        <f t="shared" si="8"/>
        <v>O51</v>
      </c>
      <c r="H54" s="72">
        <v>51</v>
      </c>
      <c r="I54" s="71" t="str">
        <f t="shared" si="9"/>
        <v>21</v>
      </c>
      <c r="J54" s="72">
        <v>21</v>
      </c>
      <c r="K54" s="72" t="s">
        <v>17961</v>
      </c>
      <c r="L54" s="72" t="s">
        <v>523</v>
      </c>
      <c r="M54" s="72" t="s">
        <v>17960</v>
      </c>
      <c r="N54" s="72" t="s">
        <v>17959</v>
      </c>
      <c r="O54" s="72" t="s">
        <v>17958</v>
      </c>
      <c r="P54" s="72" t="s">
        <v>17957</v>
      </c>
      <c r="Q54" s="75"/>
      <c r="R54" s="309">
        <f t="shared" si="10"/>
        <v>3</v>
      </c>
      <c r="S54" s="75"/>
      <c r="T54" s="75"/>
      <c r="U54" s="76" t="s">
        <v>17956</v>
      </c>
    </row>
    <row r="55" spans="1:21" ht="57.6">
      <c r="A55" s="39" t="str">
        <f t="shared" si="5"/>
        <v>rrencia mencionada en la Ley.</v>
      </c>
      <c r="B55" s="73" t="str">
        <f t="shared" si="6"/>
        <v>52RESPON</v>
      </c>
      <c r="C55" s="73" t="str">
        <f t="shared" si="7"/>
        <v>AYRESPONO5221</v>
      </c>
      <c r="D55" s="73" t="s">
        <v>1389</v>
      </c>
      <c r="E55" s="73" t="s">
        <v>7878</v>
      </c>
      <c r="F55" s="72" t="s">
        <v>17750</v>
      </c>
      <c r="G55" s="71" t="str">
        <f t="shared" si="8"/>
        <v>O52</v>
      </c>
      <c r="H55" s="72">
        <v>52</v>
      </c>
      <c r="I55" s="71" t="str">
        <f t="shared" si="9"/>
        <v>21</v>
      </c>
      <c r="J55" s="72">
        <v>21</v>
      </c>
      <c r="K55" s="72" t="s">
        <v>17955</v>
      </c>
      <c r="L55" s="72" t="s">
        <v>524</v>
      </c>
      <c r="M55" s="72" t="s">
        <v>17954</v>
      </c>
      <c r="N55" s="72" t="s">
        <v>17953</v>
      </c>
      <c r="O55" s="72" t="s">
        <v>17952</v>
      </c>
      <c r="P55" s="72" t="s">
        <v>17951</v>
      </c>
      <c r="Q55" s="75"/>
      <c r="R55" s="309">
        <f t="shared" si="10"/>
        <v>2</v>
      </c>
      <c r="S55" s="75"/>
      <c r="T55" s="75"/>
      <c r="U55" s="76" t="s">
        <v>17950</v>
      </c>
    </row>
    <row r="56" spans="1:21" ht="86.4">
      <c r="A56" s="39" t="str">
        <f t="shared" si="5"/>
        <v>on el objetivo de prevención.</v>
      </c>
      <c r="B56" s="73" t="str">
        <f t="shared" si="6"/>
        <v>53RESPON</v>
      </c>
      <c r="C56" s="73" t="str">
        <f t="shared" si="7"/>
        <v>AYRESPONO5321</v>
      </c>
      <c r="D56" s="73" t="s">
        <v>1389</v>
      </c>
      <c r="E56" s="73" t="s">
        <v>7878</v>
      </c>
      <c r="F56" s="72" t="s">
        <v>17750</v>
      </c>
      <c r="G56" s="71" t="str">
        <f t="shared" si="8"/>
        <v>O53</v>
      </c>
      <c r="H56" s="72">
        <v>53</v>
      </c>
      <c r="I56" s="71" t="str">
        <f t="shared" si="9"/>
        <v>21</v>
      </c>
      <c r="J56" s="72">
        <v>21</v>
      </c>
      <c r="K56" s="72" t="s">
        <v>17949</v>
      </c>
      <c r="L56" s="72" t="s">
        <v>524</v>
      </c>
      <c r="M56" s="72" t="s">
        <v>17948</v>
      </c>
      <c r="N56" s="72" t="s">
        <v>17947</v>
      </c>
      <c r="O56" s="72" t="s">
        <v>17946</v>
      </c>
      <c r="P56" s="72" t="s">
        <v>17945</v>
      </c>
      <c r="Q56" s="75"/>
      <c r="R56" s="309">
        <f t="shared" si="10"/>
        <v>2</v>
      </c>
      <c r="S56" s="75"/>
      <c r="T56" s="75"/>
      <c r="U56" s="76" t="s">
        <v>17944</v>
      </c>
    </row>
    <row r="57" spans="1:21" ht="57.6">
      <c r="A57" s="39" t="str">
        <f t="shared" si="5"/>
        <v>tán relacionadas con la LPRL.</v>
      </c>
      <c r="B57" s="73" t="str">
        <f t="shared" si="6"/>
        <v>54RESPON</v>
      </c>
      <c r="C57" s="73" t="str">
        <f t="shared" si="7"/>
        <v>AYRESPONO5421</v>
      </c>
      <c r="D57" s="73" t="s">
        <v>1389</v>
      </c>
      <c r="E57" s="73" t="s">
        <v>7878</v>
      </c>
      <c r="F57" s="72" t="s">
        <v>17750</v>
      </c>
      <c r="G57" s="71" t="str">
        <f t="shared" si="8"/>
        <v>O54</v>
      </c>
      <c r="H57" s="72">
        <v>54</v>
      </c>
      <c r="I57" s="71" t="str">
        <f t="shared" si="9"/>
        <v>21</v>
      </c>
      <c r="J57" s="72">
        <v>21</v>
      </c>
      <c r="K57" s="72" t="s">
        <v>17943</v>
      </c>
      <c r="L57" s="72" t="s">
        <v>523</v>
      </c>
      <c r="M57" s="72" t="s">
        <v>17942</v>
      </c>
      <c r="N57" s="72" t="s">
        <v>17941</v>
      </c>
      <c r="O57" s="72" t="s">
        <v>17940</v>
      </c>
      <c r="P57" s="72" t="s">
        <v>17939</v>
      </c>
      <c r="Q57" s="75"/>
      <c r="R57" s="309">
        <f t="shared" si="10"/>
        <v>3</v>
      </c>
      <c r="S57" s="75"/>
      <c r="T57" s="75"/>
      <c r="U57" s="76" t="s">
        <v>17938</v>
      </c>
    </row>
    <row r="58" spans="1:21" ht="43.2">
      <c r="A58" s="39" t="str">
        <f t="shared" si="5"/>
        <v>cidas en el marco de la LPRL.</v>
      </c>
      <c r="B58" s="73" t="str">
        <f t="shared" si="6"/>
        <v>55RESPON</v>
      </c>
      <c r="C58" s="73" t="str">
        <f t="shared" si="7"/>
        <v>AYRESPONO5521</v>
      </c>
      <c r="D58" s="73" t="s">
        <v>1389</v>
      </c>
      <c r="E58" s="73" t="s">
        <v>7878</v>
      </c>
      <c r="F58" s="72" t="s">
        <v>17750</v>
      </c>
      <c r="G58" s="71" t="str">
        <f t="shared" si="8"/>
        <v>O55</v>
      </c>
      <c r="H58" s="72">
        <v>55</v>
      </c>
      <c r="I58" s="71" t="str">
        <f t="shared" si="9"/>
        <v>21</v>
      </c>
      <c r="J58" s="72">
        <v>21</v>
      </c>
      <c r="K58" s="72" t="s">
        <v>17937</v>
      </c>
      <c r="L58" s="72" t="s">
        <v>522</v>
      </c>
      <c r="M58" s="72" t="s">
        <v>17936</v>
      </c>
      <c r="N58" s="72" t="s">
        <v>17935</v>
      </c>
      <c r="O58" s="72" t="s">
        <v>17934</v>
      </c>
      <c r="P58" s="72" t="s">
        <v>17933</v>
      </c>
      <c r="Q58" s="75"/>
      <c r="R58" s="309">
        <f t="shared" si="10"/>
        <v>4</v>
      </c>
      <c r="S58" s="75"/>
      <c r="T58" s="75"/>
      <c r="U58" s="76" t="s">
        <v>17932</v>
      </c>
    </row>
    <row r="59" spans="1:21" ht="43.2">
      <c r="A59" s="39" t="str">
        <f t="shared" si="5"/>
        <v xml:space="preserve"> aprobación del Código Penal.</v>
      </c>
      <c r="B59" s="73" t="str">
        <f t="shared" si="6"/>
        <v>56RESPON</v>
      </c>
      <c r="C59" s="73" t="str">
        <f t="shared" si="7"/>
        <v>AYRESPONO5621</v>
      </c>
      <c r="D59" s="73" t="s">
        <v>1389</v>
      </c>
      <c r="E59" s="73" t="s">
        <v>7878</v>
      </c>
      <c r="F59" s="72" t="s">
        <v>17750</v>
      </c>
      <c r="G59" s="71" t="str">
        <f t="shared" si="8"/>
        <v>O56</v>
      </c>
      <c r="H59" s="72">
        <v>56</v>
      </c>
      <c r="I59" s="71" t="str">
        <f t="shared" si="9"/>
        <v>21</v>
      </c>
      <c r="J59" s="72">
        <v>21</v>
      </c>
      <c r="K59" s="72" t="s">
        <v>17931</v>
      </c>
      <c r="L59" s="72" t="s">
        <v>523</v>
      </c>
      <c r="M59" s="72" t="s">
        <v>17930</v>
      </c>
      <c r="N59" s="72" t="s">
        <v>17929</v>
      </c>
      <c r="O59" s="72" t="s">
        <v>17928</v>
      </c>
      <c r="P59" s="72" t="s">
        <v>17927</v>
      </c>
      <c r="Q59" s="75"/>
      <c r="R59" s="309">
        <f t="shared" si="10"/>
        <v>3</v>
      </c>
      <c r="S59" s="75"/>
      <c r="T59" s="75"/>
      <c r="U59" s="76" t="s">
        <v>17926</v>
      </c>
    </row>
    <row r="60" spans="1:21" ht="43.2">
      <c r="A60" s="39" t="str">
        <f t="shared" si="5"/>
        <v>la seguridad y salud laboral.</v>
      </c>
      <c r="B60" s="73" t="str">
        <f t="shared" si="6"/>
        <v>57RESPON</v>
      </c>
      <c r="C60" s="73" t="str">
        <f t="shared" si="7"/>
        <v>AYRESPONO5721</v>
      </c>
      <c r="D60" s="73" t="s">
        <v>1389</v>
      </c>
      <c r="E60" s="73" t="s">
        <v>7878</v>
      </c>
      <c r="F60" s="72" t="s">
        <v>17750</v>
      </c>
      <c r="G60" s="71" t="str">
        <f t="shared" si="8"/>
        <v>O57</v>
      </c>
      <c r="H60" s="72">
        <v>57</v>
      </c>
      <c r="I60" s="71" t="str">
        <f t="shared" si="9"/>
        <v>21</v>
      </c>
      <c r="J60" s="72">
        <v>21</v>
      </c>
      <c r="K60" s="72" t="s">
        <v>17925</v>
      </c>
      <c r="L60" s="72" t="s">
        <v>523</v>
      </c>
      <c r="M60" s="72" t="s">
        <v>12338</v>
      </c>
      <c r="N60" s="72" t="s">
        <v>17924</v>
      </c>
      <c r="O60" s="72" t="s">
        <v>17923</v>
      </c>
      <c r="P60" s="72" t="s">
        <v>17922</v>
      </c>
      <c r="Q60" s="75"/>
      <c r="R60" s="309">
        <f t="shared" si="10"/>
        <v>3</v>
      </c>
      <c r="S60" s="75"/>
      <c r="T60" s="75"/>
      <c r="U60" s="76" t="s">
        <v>17921</v>
      </c>
    </row>
    <row r="61" spans="1:21" ht="43.2">
      <c r="A61" s="39" t="str">
        <f t="shared" si="5"/>
        <v>delitos ajenos a este ámbito.</v>
      </c>
      <c r="B61" s="73" t="str">
        <f t="shared" si="6"/>
        <v>58RESPON</v>
      </c>
      <c r="C61" s="73" t="str">
        <f t="shared" si="7"/>
        <v>AYRESPONO5821</v>
      </c>
      <c r="D61" s="73" t="s">
        <v>1389</v>
      </c>
      <c r="E61" s="73" t="s">
        <v>7878</v>
      </c>
      <c r="F61" s="72" t="s">
        <v>17750</v>
      </c>
      <c r="G61" s="71" t="str">
        <f t="shared" si="8"/>
        <v>O58</v>
      </c>
      <c r="H61" s="72">
        <v>58</v>
      </c>
      <c r="I61" s="71" t="str">
        <f t="shared" si="9"/>
        <v>21</v>
      </c>
      <c r="J61" s="72">
        <v>21</v>
      </c>
      <c r="K61" s="72" t="s">
        <v>17920</v>
      </c>
      <c r="L61" s="72" t="s">
        <v>524</v>
      </c>
      <c r="M61" s="72" t="s">
        <v>17919</v>
      </c>
      <c r="N61" s="72" t="s">
        <v>17918</v>
      </c>
      <c r="O61" s="72" t="s">
        <v>17917</v>
      </c>
      <c r="P61" s="72" t="s">
        <v>17916</v>
      </c>
      <c r="Q61" s="75"/>
      <c r="R61" s="309">
        <f t="shared" si="10"/>
        <v>2</v>
      </c>
      <c r="S61" s="75"/>
      <c r="T61" s="75"/>
      <c r="U61" s="76" t="s">
        <v>17915</v>
      </c>
    </row>
    <row r="62" spans="1:21" ht="57.6">
      <c r="A62" s="39" t="str">
        <f t="shared" si="5"/>
        <v>ue penal previo a la reforma.</v>
      </c>
      <c r="B62" s="73" t="str">
        <f t="shared" si="6"/>
        <v>59RESPON</v>
      </c>
      <c r="C62" s="73" t="str">
        <f t="shared" si="7"/>
        <v>AYRESPONO5921</v>
      </c>
      <c r="D62" s="73" t="s">
        <v>1389</v>
      </c>
      <c r="E62" s="73" t="s">
        <v>7878</v>
      </c>
      <c r="F62" s="72" t="s">
        <v>17750</v>
      </c>
      <c r="G62" s="71" t="str">
        <f t="shared" si="8"/>
        <v>O59</v>
      </c>
      <c r="H62" s="72">
        <v>59</v>
      </c>
      <c r="I62" s="71" t="str">
        <f t="shared" si="9"/>
        <v>21</v>
      </c>
      <c r="J62" s="72">
        <v>21</v>
      </c>
      <c r="K62" s="72" t="s">
        <v>17914</v>
      </c>
      <c r="L62" s="72" t="s">
        <v>523</v>
      </c>
      <c r="M62" s="72" t="s">
        <v>17913</v>
      </c>
      <c r="N62" s="72" t="s">
        <v>17912</v>
      </c>
      <c r="O62" s="72" t="s">
        <v>17911</v>
      </c>
      <c r="P62" s="72" t="s">
        <v>17910</v>
      </c>
      <c r="Q62" s="75"/>
      <c r="R62" s="309">
        <f t="shared" si="10"/>
        <v>3</v>
      </c>
      <c r="S62" s="75"/>
      <c r="T62" s="75"/>
      <c r="U62" s="76" t="s">
        <v>17909</v>
      </c>
    </row>
    <row r="63" spans="1:21" ht="43.2">
      <c r="A63" s="39" t="str">
        <f t="shared" si="5"/>
        <v>es a esta reforma específica.</v>
      </c>
      <c r="B63" s="73" t="str">
        <f t="shared" si="6"/>
        <v>60RESPON</v>
      </c>
      <c r="C63" s="73" t="str">
        <f t="shared" si="7"/>
        <v>AYRESPONO6021</v>
      </c>
      <c r="D63" s="73" t="s">
        <v>1389</v>
      </c>
      <c r="E63" s="73" t="s">
        <v>7878</v>
      </c>
      <c r="F63" s="72" t="s">
        <v>17750</v>
      </c>
      <c r="G63" s="71" t="str">
        <f t="shared" si="8"/>
        <v>O60</v>
      </c>
      <c r="H63" s="72">
        <v>60</v>
      </c>
      <c r="I63" s="71" t="str">
        <f t="shared" si="9"/>
        <v>21</v>
      </c>
      <c r="J63" s="72">
        <v>21</v>
      </c>
      <c r="K63" s="72" t="s">
        <v>17908</v>
      </c>
      <c r="L63" s="72" t="s">
        <v>1387</v>
      </c>
      <c r="M63" s="72" t="s">
        <v>17907</v>
      </c>
      <c r="N63" s="72" t="s">
        <v>17906</v>
      </c>
      <c r="O63" s="72" t="s">
        <v>17905</v>
      </c>
      <c r="P63" s="72" t="s">
        <v>17904</v>
      </c>
      <c r="Q63" s="75"/>
      <c r="R63" s="309">
        <f t="shared" si="10"/>
        <v>1</v>
      </c>
      <c r="S63" s="75"/>
      <c r="T63" s="75"/>
      <c r="U63" s="76" t="s">
        <v>17903</v>
      </c>
    </row>
    <row r="64" spans="1:21" ht="43.2">
      <c r="A64" s="39" t="str">
        <f t="shared" si="5"/>
        <v>ción directa con este ámbito.</v>
      </c>
      <c r="B64" s="73" t="str">
        <f t="shared" si="6"/>
        <v>61RESPON</v>
      </c>
      <c r="C64" s="73" t="str">
        <f t="shared" si="7"/>
        <v>AYRESPONO6121</v>
      </c>
      <c r="D64" s="73" t="s">
        <v>1389</v>
      </c>
      <c r="E64" s="73" t="s">
        <v>7878</v>
      </c>
      <c r="F64" s="72" t="s">
        <v>17750</v>
      </c>
      <c r="G64" s="71" t="str">
        <f t="shared" si="8"/>
        <v>O61</v>
      </c>
      <c r="H64" s="72">
        <v>61</v>
      </c>
      <c r="I64" s="71" t="str">
        <f t="shared" si="9"/>
        <v>21</v>
      </c>
      <c r="J64" s="72">
        <v>21</v>
      </c>
      <c r="K64" s="72" t="s">
        <v>17902</v>
      </c>
      <c r="L64" s="72" t="s">
        <v>524</v>
      </c>
      <c r="M64" s="72" t="s">
        <v>17901</v>
      </c>
      <c r="N64" s="72" t="s">
        <v>17900</v>
      </c>
      <c r="O64" s="72" t="s">
        <v>17899</v>
      </c>
      <c r="P64" s="72" t="s">
        <v>17898</v>
      </c>
      <c r="Q64" s="75"/>
      <c r="R64" s="309">
        <f t="shared" si="10"/>
        <v>2</v>
      </c>
      <c r="S64" s="75"/>
      <c r="T64" s="75"/>
      <c r="U64" s="76" t="s">
        <v>17897</v>
      </c>
    </row>
    <row r="65" spans="1:21" ht="43.2">
      <c r="A65" s="39" t="str">
        <f t="shared" si="5"/>
        <v>recisas de imprudencia grave.</v>
      </c>
      <c r="B65" s="73" t="str">
        <f t="shared" si="6"/>
        <v>62RESPON</v>
      </c>
      <c r="C65" s="73" t="str">
        <f t="shared" si="7"/>
        <v>AYRESPONO6221</v>
      </c>
      <c r="D65" s="73" t="s">
        <v>1389</v>
      </c>
      <c r="E65" s="73" t="s">
        <v>7878</v>
      </c>
      <c r="F65" s="72" t="s">
        <v>17750</v>
      </c>
      <c r="G65" s="71" t="str">
        <f t="shared" si="8"/>
        <v>O62</v>
      </c>
      <c r="H65" s="72">
        <v>62</v>
      </c>
      <c r="I65" s="71" t="str">
        <f t="shared" si="9"/>
        <v>21</v>
      </c>
      <c r="J65" s="72">
        <v>21</v>
      </c>
      <c r="K65" s="72" t="s">
        <v>17896</v>
      </c>
      <c r="L65" s="72" t="s">
        <v>523</v>
      </c>
      <c r="M65" s="72" t="s">
        <v>17895</v>
      </c>
      <c r="N65" s="72" t="s">
        <v>17894</v>
      </c>
      <c r="O65" s="72" t="s">
        <v>17893</v>
      </c>
      <c r="P65" s="72" t="s">
        <v>17892</v>
      </c>
      <c r="Q65" s="75"/>
      <c r="R65" s="309">
        <f t="shared" si="10"/>
        <v>3</v>
      </c>
      <c r="S65" s="75"/>
      <c r="T65" s="75"/>
      <c r="U65" s="76" t="s">
        <v>17891</v>
      </c>
    </row>
    <row r="66" spans="1:21" ht="72">
      <c r="A66" s="39" t="str">
        <f t="shared" si="5"/>
        <v>iniciar la persecución penal.</v>
      </c>
      <c r="B66" s="73" t="str">
        <f t="shared" si="6"/>
        <v>63RESPON</v>
      </c>
      <c r="C66" s="73" t="str">
        <f t="shared" si="7"/>
        <v>AYRESPONO6321</v>
      </c>
      <c r="D66" s="73" t="s">
        <v>1389</v>
      </c>
      <c r="E66" s="73" t="s">
        <v>7878</v>
      </c>
      <c r="F66" s="72" t="s">
        <v>17750</v>
      </c>
      <c r="G66" s="71" t="str">
        <f t="shared" si="8"/>
        <v>O63</v>
      </c>
      <c r="H66" s="72">
        <v>63</v>
      </c>
      <c r="I66" s="71" t="str">
        <f t="shared" si="9"/>
        <v>21</v>
      </c>
      <c r="J66" s="72">
        <v>21</v>
      </c>
      <c r="K66" s="72" t="s">
        <v>17890</v>
      </c>
      <c r="L66" s="72" t="s">
        <v>524</v>
      </c>
      <c r="M66" s="72" t="s">
        <v>17889</v>
      </c>
      <c r="N66" s="72" t="s">
        <v>17888</v>
      </c>
      <c r="O66" s="72" t="s">
        <v>17887</v>
      </c>
      <c r="P66" s="72" t="s">
        <v>17886</v>
      </c>
      <c r="Q66" s="75"/>
      <c r="R66" s="309">
        <f t="shared" si="10"/>
        <v>2</v>
      </c>
      <c r="S66" s="75"/>
      <c r="T66" s="75"/>
      <c r="U66" s="76" t="s">
        <v>17885</v>
      </c>
    </row>
    <row r="67" spans="1:21" ht="57.6">
      <c r="A67" s="39" t="str">
        <f t="shared" ref="A67:A98" si="11">RIGHT(U67,29)</f>
        <v xml:space="preserve"> protección de este artículo.</v>
      </c>
      <c r="B67" s="73" t="str">
        <f t="shared" ref="B67:B98" si="12">H67&amp;F67</f>
        <v>64RESPON</v>
      </c>
      <c r="C67" s="73" t="str">
        <f t="shared" ref="C67:C98" si="13">D67&amp;E67&amp;F67&amp;G67&amp;I67</f>
        <v>AYRESPONO6421</v>
      </c>
      <c r="D67" s="73" t="s">
        <v>1389</v>
      </c>
      <c r="E67" s="73" t="s">
        <v>7878</v>
      </c>
      <c r="F67" s="72" t="s">
        <v>17750</v>
      </c>
      <c r="G67" s="71" t="str">
        <f t="shared" ref="G67:G98" si="14">IF(H67&lt;9,"OO",IF(H67&lt;99,"O",""))&amp;H67</f>
        <v>O64</v>
      </c>
      <c r="H67" s="72">
        <v>64</v>
      </c>
      <c r="I67" s="71" t="str">
        <f t="shared" ref="I67:I98" si="15">IF(J67&lt;9,"O","")&amp;J67</f>
        <v>21</v>
      </c>
      <c r="J67" s="72">
        <v>21</v>
      </c>
      <c r="K67" s="72" t="s">
        <v>17884</v>
      </c>
      <c r="L67" s="72" t="s">
        <v>524</v>
      </c>
      <c r="M67" s="72" t="s">
        <v>17883</v>
      </c>
      <c r="N67" s="72" t="s">
        <v>17882</v>
      </c>
      <c r="O67" s="72" t="s">
        <v>17881</v>
      </c>
      <c r="P67" s="72" t="s">
        <v>17880</v>
      </c>
      <c r="Q67" s="75"/>
      <c r="R67" s="309">
        <f t="shared" si="10"/>
        <v>2</v>
      </c>
      <c r="S67" s="75"/>
      <c r="T67" s="75"/>
      <c r="U67" s="76" t="s">
        <v>17879</v>
      </c>
    </row>
    <row r="68" spans="1:21" ht="72">
      <c r="A68" s="39" t="str">
        <f t="shared" si="11"/>
        <v>era administrativa, no penal.</v>
      </c>
      <c r="B68" s="73" t="str">
        <f t="shared" si="12"/>
        <v>65RESPON</v>
      </c>
      <c r="C68" s="73" t="str">
        <f t="shared" si="13"/>
        <v>AYRESPONO6521</v>
      </c>
      <c r="D68" s="73" t="s">
        <v>1389</v>
      </c>
      <c r="E68" s="73" t="s">
        <v>7878</v>
      </c>
      <c r="F68" s="72" t="s">
        <v>17750</v>
      </c>
      <c r="G68" s="71" t="str">
        <f t="shared" si="14"/>
        <v>O65</v>
      </c>
      <c r="H68" s="72">
        <v>65</v>
      </c>
      <c r="I68" s="71" t="str">
        <f t="shared" si="15"/>
        <v>21</v>
      </c>
      <c r="J68" s="72">
        <v>21</v>
      </c>
      <c r="K68" s="72" t="s">
        <v>17878</v>
      </c>
      <c r="L68" s="72" t="s">
        <v>524</v>
      </c>
      <c r="M68" s="72" t="s">
        <v>17877</v>
      </c>
      <c r="N68" s="72" t="s">
        <v>17876</v>
      </c>
      <c r="O68" s="72" t="s">
        <v>17875</v>
      </c>
      <c r="P68" s="72" t="s">
        <v>17874</v>
      </c>
      <c r="Q68" s="75"/>
      <c r="R68" s="309">
        <f t="shared" si="10"/>
        <v>2</v>
      </c>
      <c r="S68" s="75"/>
      <c r="T68" s="75"/>
      <c r="U68" s="76" t="s">
        <v>17873</v>
      </c>
    </row>
    <row r="69" spans="1:21" ht="72">
      <c r="A69" s="39" t="str">
        <f t="shared" si="11"/>
        <v>ables en este contexto penal.</v>
      </c>
      <c r="B69" s="73" t="str">
        <f t="shared" si="12"/>
        <v>66RESPON</v>
      </c>
      <c r="C69" s="73" t="str">
        <f t="shared" si="13"/>
        <v>AYRESPONO6621</v>
      </c>
      <c r="D69" s="73" t="s">
        <v>1389</v>
      </c>
      <c r="E69" s="73" t="s">
        <v>7878</v>
      </c>
      <c r="F69" s="72" t="s">
        <v>17750</v>
      </c>
      <c r="G69" s="71" t="str">
        <f t="shared" si="14"/>
        <v>O66</v>
      </c>
      <c r="H69" s="72">
        <v>66</v>
      </c>
      <c r="I69" s="71" t="str">
        <f t="shared" si="15"/>
        <v>21</v>
      </c>
      <c r="J69" s="72">
        <v>21</v>
      </c>
      <c r="K69" s="72" t="s">
        <v>17872</v>
      </c>
      <c r="L69" s="72" t="s">
        <v>524</v>
      </c>
      <c r="M69" s="72" t="s">
        <v>17871</v>
      </c>
      <c r="N69" s="72" t="s">
        <v>17870</v>
      </c>
      <c r="O69" s="72" t="s">
        <v>17869</v>
      </c>
      <c r="P69" s="72" t="s">
        <v>17868</v>
      </c>
      <c r="Q69" s="75"/>
      <c r="R69" s="309">
        <f t="shared" si="10"/>
        <v>2</v>
      </c>
      <c r="S69" s="75"/>
      <c r="T69" s="75"/>
      <c r="U69" s="76" t="s">
        <v>17867</v>
      </c>
    </row>
    <row r="70" spans="1:21" ht="43.2">
      <c r="A70" s="39" t="str">
        <f t="shared" si="11"/>
        <v>l destinatario del perjuicio.</v>
      </c>
      <c r="B70" s="73" t="str">
        <f t="shared" si="12"/>
        <v>67RESPON</v>
      </c>
      <c r="C70" s="73" t="str">
        <f t="shared" si="13"/>
        <v>AYRESPONO6721</v>
      </c>
      <c r="D70" s="73" t="s">
        <v>1389</v>
      </c>
      <c r="E70" s="73" t="s">
        <v>7878</v>
      </c>
      <c r="F70" s="72" t="s">
        <v>17750</v>
      </c>
      <c r="G70" s="71" t="str">
        <f t="shared" si="14"/>
        <v>O67</v>
      </c>
      <c r="H70" s="72">
        <v>67</v>
      </c>
      <c r="I70" s="71" t="str">
        <f t="shared" si="15"/>
        <v>21</v>
      </c>
      <c r="J70" s="72">
        <v>21</v>
      </c>
      <c r="K70" s="72" t="s">
        <v>17866</v>
      </c>
      <c r="L70" s="72" t="s">
        <v>523</v>
      </c>
      <c r="M70" s="72" t="s">
        <v>17865</v>
      </c>
      <c r="N70" s="72" t="s">
        <v>17864</v>
      </c>
      <c r="O70" s="72" t="s">
        <v>17773</v>
      </c>
      <c r="P70" s="72" t="s">
        <v>17863</v>
      </c>
      <c r="Q70" s="75"/>
      <c r="R70" s="309">
        <f t="shared" si="10"/>
        <v>3</v>
      </c>
      <c r="S70" s="75"/>
      <c r="T70" s="75"/>
      <c r="U70" s="76" t="s">
        <v>17862</v>
      </c>
    </row>
    <row r="71" spans="1:21" ht="57.6">
      <c r="A71" s="39" t="str">
        <f t="shared" si="11"/>
        <v>tivo; D es demasiado general.</v>
      </c>
      <c r="B71" s="73" t="str">
        <f t="shared" si="12"/>
        <v>68RESPON</v>
      </c>
      <c r="C71" s="73" t="str">
        <f t="shared" si="13"/>
        <v>AYRESPONO6821</v>
      </c>
      <c r="D71" s="73" t="s">
        <v>1389</v>
      </c>
      <c r="E71" s="73" t="s">
        <v>7878</v>
      </c>
      <c r="F71" s="72" t="s">
        <v>17750</v>
      </c>
      <c r="G71" s="71" t="str">
        <f t="shared" si="14"/>
        <v>O68</v>
      </c>
      <c r="H71" s="72">
        <v>68</v>
      </c>
      <c r="I71" s="71" t="str">
        <f t="shared" si="15"/>
        <v>21</v>
      </c>
      <c r="J71" s="72">
        <v>21</v>
      </c>
      <c r="K71" s="72" t="s">
        <v>17861</v>
      </c>
      <c r="L71" s="72" t="s">
        <v>524</v>
      </c>
      <c r="M71" s="72" t="s">
        <v>17860</v>
      </c>
      <c r="N71" s="72" t="s">
        <v>17859</v>
      </c>
      <c r="O71" s="72" t="s">
        <v>17858</v>
      </c>
      <c r="P71" s="72" t="s">
        <v>17857</v>
      </c>
      <c r="Q71" s="75"/>
      <c r="R71" s="309">
        <f t="shared" si="10"/>
        <v>2</v>
      </c>
      <c r="S71" s="75"/>
      <c r="T71" s="75"/>
      <c r="U71" s="76" t="s">
        <v>17856</v>
      </c>
    </row>
    <row r="72" spans="1:21" ht="28.8">
      <c r="A72" s="39" t="str">
        <f t="shared" si="11"/>
        <v>rmanente) no es un requisito.</v>
      </c>
      <c r="B72" s="73" t="str">
        <f t="shared" si="12"/>
        <v>69RESPON</v>
      </c>
      <c r="C72" s="73" t="str">
        <f t="shared" si="13"/>
        <v>AYRESPONO6921</v>
      </c>
      <c r="D72" s="73" t="s">
        <v>1389</v>
      </c>
      <c r="E72" s="73" t="s">
        <v>7878</v>
      </c>
      <c r="F72" s="72" t="s">
        <v>17750</v>
      </c>
      <c r="G72" s="71" t="str">
        <f t="shared" si="14"/>
        <v>O69</v>
      </c>
      <c r="H72" s="72">
        <v>69</v>
      </c>
      <c r="I72" s="71" t="str">
        <f t="shared" si="15"/>
        <v>21</v>
      </c>
      <c r="J72" s="72">
        <v>21</v>
      </c>
      <c r="K72" s="72" t="s">
        <v>17855</v>
      </c>
      <c r="L72" s="72" t="s">
        <v>523</v>
      </c>
      <c r="M72" s="72" t="s">
        <v>17854</v>
      </c>
      <c r="N72" s="72" t="s">
        <v>17853</v>
      </c>
      <c r="O72" s="72" t="s">
        <v>17852</v>
      </c>
      <c r="P72" s="72" t="s">
        <v>17851</v>
      </c>
      <c r="Q72" s="75"/>
      <c r="R72" s="309">
        <f t="shared" si="10"/>
        <v>3</v>
      </c>
      <c r="S72" s="75"/>
      <c r="T72" s="75"/>
      <c r="U72" s="76" t="s">
        <v>17850</v>
      </c>
    </row>
    <row r="73" spans="1:21" ht="43.2">
      <c r="A73" s="39" t="str">
        <f t="shared" si="11"/>
        <v>ntroducidas por esta reforma.</v>
      </c>
      <c r="B73" s="73" t="str">
        <f t="shared" si="12"/>
        <v>70RESPON</v>
      </c>
      <c r="C73" s="73" t="str">
        <f t="shared" si="13"/>
        <v>AYRESPONO7021</v>
      </c>
      <c r="D73" s="73" t="s">
        <v>1389</v>
      </c>
      <c r="E73" s="73" t="s">
        <v>7878</v>
      </c>
      <c r="F73" s="72" t="s">
        <v>17750</v>
      </c>
      <c r="G73" s="71" t="str">
        <f t="shared" si="14"/>
        <v>O70</v>
      </c>
      <c r="H73" s="72">
        <v>70</v>
      </c>
      <c r="I73" s="71" t="str">
        <f t="shared" si="15"/>
        <v>21</v>
      </c>
      <c r="J73" s="72">
        <v>21</v>
      </c>
      <c r="K73" s="72" t="s">
        <v>17849</v>
      </c>
      <c r="L73" s="72" t="s">
        <v>524</v>
      </c>
      <c r="M73" s="72" t="s">
        <v>17848</v>
      </c>
      <c r="N73" s="72" t="s">
        <v>17847</v>
      </c>
      <c r="O73" s="72" t="s">
        <v>17846</v>
      </c>
      <c r="P73" s="72" t="s">
        <v>17845</v>
      </c>
      <c r="Q73" s="75"/>
      <c r="R73" s="309">
        <f t="shared" si="10"/>
        <v>2</v>
      </c>
      <c r="S73" s="75"/>
      <c r="T73" s="75"/>
      <c r="U73" s="76" t="s">
        <v>17844</v>
      </c>
    </row>
    <row r="74" spans="1:21" ht="43.2">
      <c r="A74" s="39" t="str">
        <f t="shared" si="11"/>
        <v>s en los artículos 142 y 152.</v>
      </c>
      <c r="B74" s="73" t="str">
        <f t="shared" si="12"/>
        <v>71RESPON</v>
      </c>
      <c r="C74" s="73" t="str">
        <f t="shared" si="13"/>
        <v>AYRESPONO7121</v>
      </c>
      <c r="D74" s="73" t="s">
        <v>1389</v>
      </c>
      <c r="E74" s="73" t="s">
        <v>7878</v>
      </c>
      <c r="F74" s="72" t="s">
        <v>17750</v>
      </c>
      <c r="G74" s="71" t="str">
        <f t="shared" si="14"/>
        <v>O71</v>
      </c>
      <c r="H74" s="72">
        <v>71</v>
      </c>
      <c r="I74" s="71" t="str">
        <f t="shared" si="15"/>
        <v>21</v>
      </c>
      <c r="J74" s="72">
        <v>21</v>
      </c>
      <c r="K74" s="72" t="s">
        <v>17843</v>
      </c>
      <c r="L74" s="72" t="s">
        <v>1387</v>
      </c>
      <c r="M74" s="72" t="s">
        <v>17842</v>
      </c>
      <c r="N74" s="72" t="s">
        <v>17841</v>
      </c>
      <c r="O74" s="72" t="s">
        <v>17840</v>
      </c>
      <c r="P74" s="72" t="s">
        <v>17839</v>
      </c>
      <c r="Q74" s="75"/>
      <c r="R74" s="309">
        <f t="shared" si="10"/>
        <v>1</v>
      </c>
      <c r="S74" s="75"/>
      <c r="T74" s="75"/>
      <c r="U74" s="76" t="s">
        <v>17838</v>
      </c>
    </row>
    <row r="75" spans="1:21" ht="72">
      <c r="A75" s="39" t="str">
        <f t="shared" si="11"/>
        <v>irrelevantes o no requeridos.</v>
      </c>
      <c r="B75" s="73" t="str">
        <f t="shared" si="12"/>
        <v>72RESPON</v>
      </c>
      <c r="C75" s="73" t="str">
        <f t="shared" si="13"/>
        <v>AYRESPONO7221</v>
      </c>
      <c r="D75" s="73" t="s">
        <v>1389</v>
      </c>
      <c r="E75" s="73" t="s">
        <v>7878</v>
      </c>
      <c r="F75" s="72" t="s">
        <v>17750</v>
      </c>
      <c r="G75" s="71" t="str">
        <f t="shared" si="14"/>
        <v>O72</v>
      </c>
      <c r="H75" s="72">
        <v>72</v>
      </c>
      <c r="I75" s="71" t="str">
        <f t="shared" si="15"/>
        <v>21</v>
      </c>
      <c r="J75" s="72">
        <v>21</v>
      </c>
      <c r="K75" s="72" t="s">
        <v>17837</v>
      </c>
      <c r="L75" s="72" t="s">
        <v>524</v>
      </c>
      <c r="M75" s="72" t="s">
        <v>17836</v>
      </c>
      <c r="N75" s="72" t="s">
        <v>17835</v>
      </c>
      <c r="O75" s="72" t="s">
        <v>17834</v>
      </c>
      <c r="P75" s="72" t="s">
        <v>17833</v>
      </c>
      <c r="Q75" s="75"/>
      <c r="R75" s="309">
        <f t="shared" si="10"/>
        <v>2</v>
      </c>
      <c r="S75" s="75"/>
      <c r="T75" s="75"/>
      <c r="U75" s="76" t="s">
        <v>17832</v>
      </c>
    </row>
    <row r="76" spans="1:21" ht="57.6">
      <c r="A76" s="39" t="str">
        <f t="shared" si="11"/>
        <v>les previstas en estos casos.</v>
      </c>
      <c r="B76" s="73" t="str">
        <f t="shared" si="12"/>
        <v>73RESPON</v>
      </c>
      <c r="C76" s="73" t="str">
        <f t="shared" si="13"/>
        <v>AYRESPONO7321</v>
      </c>
      <c r="D76" s="73" t="s">
        <v>1389</v>
      </c>
      <c r="E76" s="73" t="s">
        <v>7878</v>
      </c>
      <c r="F76" s="72" t="s">
        <v>17750</v>
      </c>
      <c r="G76" s="71" t="str">
        <f t="shared" si="14"/>
        <v>O73</v>
      </c>
      <c r="H76" s="72">
        <v>73</v>
      </c>
      <c r="I76" s="71" t="str">
        <f t="shared" si="15"/>
        <v>21</v>
      </c>
      <c r="J76" s="72">
        <v>21</v>
      </c>
      <c r="K76" s="72" t="s">
        <v>17831</v>
      </c>
      <c r="L76" s="72" t="s">
        <v>524</v>
      </c>
      <c r="M76" s="72" t="s">
        <v>17830</v>
      </c>
      <c r="N76" s="72" t="s">
        <v>17829</v>
      </c>
      <c r="O76" s="72" t="s">
        <v>17828</v>
      </c>
      <c r="P76" s="72" t="s">
        <v>17827</v>
      </c>
      <c r="Q76" s="75"/>
      <c r="R76" s="309">
        <f t="shared" si="10"/>
        <v>2</v>
      </c>
      <c r="S76" s="75"/>
      <c r="T76" s="75"/>
      <c r="U76" s="76" t="s">
        <v>17826</v>
      </c>
    </row>
    <row r="77" spans="1:21" ht="72">
      <c r="A77" s="39" t="str">
        <f t="shared" si="11"/>
        <v>necesario para la imputación.</v>
      </c>
      <c r="B77" s="73" t="str">
        <f t="shared" si="12"/>
        <v>74RESPON</v>
      </c>
      <c r="C77" s="73" t="str">
        <f t="shared" si="13"/>
        <v>AYRESPONO7421</v>
      </c>
      <c r="D77" s="73" t="s">
        <v>1389</v>
      </c>
      <c r="E77" s="73" t="s">
        <v>7878</v>
      </c>
      <c r="F77" s="72" t="s">
        <v>17750</v>
      </c>
      <c r="G77" s="71" t="str">
        <f t="shared" si="14"/>
        <v>O74</v>
      </c>
      <c r="H77" s="72">
        <v>74</v>
      </c>
      <c r="I77" s="71" t="str">
        <f t="shared" si="15"/>
        <v>21</v>
      </c>
      <c r="J77" s="72">
        <v>21</v>
      </c>
      <c r="K77" s="72" t="s">
        <v>17825</v>
      </c>
      <c r="L77" s="72" t="s">
        <v>523</v>
      </c>
      <c r="M77" s="72" t="s">
        <v>17824</v>
      </c>
      <c r="N77" s="72" t="s">
        <v>17823</v>
      </c>
      <c r="O77" s="72" t="s">
        <v>17822</v>
      </c>
      <c r="P77" s="72" t="s">
        <v>17821</v>
      </c>
      <c r="Q77" s="75"/>
      <c r="R77" s="309">
        <f t="shared" si="10"/>
        <v>3</v>
      </c>
      <c r="S77" s="75"/>
      <c r="T77" s="75"/>
      <c r="U77" s="76" t="s">
        <v>17820</v>
      </c>
    </row>
    <row r="78" spans="1:21" ht="57.6">
      <c r="A78" s="39" t="str">
        <f t="shared" si="11"/>
        <v>es, ajenas al objetivo penal.</v>
      </c>
      <c r="B78" s="73" t="str">
        <f t="shared" si="12"/>
        <v>75RESPON</v>
      </c>
      <c r="C78" s="73" t="str">
        <f t="shared" si="13"/>
        <v>AYRESPONO7521</v>
      </c>
      <c r="D78" s="73" t="s">
        <v>1389</v>
      </c>
      <c r="E78" s="73" t="s">
        <v>7878</v>
      </c>
      <c r="F78" s="72" t="s">
        <v>17750</v>
      </c>
      <c r="G78" s="71" t="str">
        <f t="shared" si="14"/>
        <v>O75</v>
      </c>
      <c r="H78" s="72">
        <v>75</v>
      </c>
      <c r="I78" s="71" t="str">
        <f t="shared" si="15"/>
        <v>21</v>
      </c>
      <c r="J78" s="72">
        <v>21</v>
      </c>
      <c r="K78" s="72" t="s">
        <v>17819</v>
      </c>
      <c r="L78" s="72" t="s">
        <v>524</v>
      </c>
      <c r="M78" s="72" t="s">
        <v>17818</v>
      </c>
      <c r="N78" s="72" t="s">
        <v>17817</v>
      </c>
      <c r="O78" s="72" t="s">
        <v>17816</v>
      </c>
      <c r="P78" s="72" t="s">
        <v>17815</v>
      </c>
      <c r="Q78" s="75"/>
      <c r="R78" s="309">
        <f t="shared" si="10"/>
        <v>2</v>
      </c>
      <c r="S78" s="75"/>
      <c r="T78" s="75"/>
      <c r="U78" s="76" t="s">
        <v>17814</v>
      </c>
    </row>
    <row r="79" spans="1:21" ht="57.6">
      <c r="A79" s="39" t="str">
        <f t="shared" si="11"/>
        <v>uera elementos fundamentales.</v>
      </c>
      <c r="B79" s="73" t="str">
        <f t="shared" si="12"/>
        <v>76RESPON</v>
      </c>
      <c r="C79" s="73" t="str">
        <f t="shared" si="13"/>
        <v>AYRESPONO7621</v>
      </c>
      <c r="D79" s="73" t="s">
        <v>1389</v>
      </c>
      <c r="E79" s="73" t="s">
        <v>7878</v>
      </c>
      <c r="F79" s="72" t="s">
        <v>17750</v>
      </c>
      <c r="G79" s="71" t="str">
        <f t="shared" si="14"/>
        <v>O76</v>
      </c>
      <c r="H79" s="72">
        <v>76</v>
      </c>
      <c r="I79" s="71" t="str">
        <f t="shared" si="15"/>
        <v>21</v>
      </c>
      <c r="J79" s="72">
        <v>21</v>
      </c>
      <c r="K79" s="72" t="s">
        <v>17813</v>
      </c>
      <c r="L79" s="72" t="s">
        <v>524</v>
      </c>
      <c r="M79" s="72" t="s">
        <v>17812</v>
      </c>
      <c r="N79" s="72" t="s">
        <v>17811</v>
      </c>
      <c r="O79" s="72" t="s">
        <v>17810</v>
      </c>
      <c r="P79" s="72" t="s">
        <v>17809</v>
      </c>
      <c r="Q79" s="75"/>
      <c r="R79" s="309">
        <f t="shared" si="10"/>
        <v>2</v>
      </c>
      <c r="S79" s="75"/>
      <c r="T79" s="75"/>
      <c r="U79" s="76" t="s">
        <v>17808</v>
      </c>
    </row>
    <row r="80" spans="1:21" ht="43.2">
      <c r="A80" s="39" t="str">
        <f t="shared" si="11"/>
        <v>específicamente esta materia.</v>
      </c>
      <c r="B80" s="73" t="str">
        <f t="shared" si="12"/>
        <v>77RESPON</v>
      </c>
      <c r="C80" s="73" t="str">
        <f t="shared" si="13"/>
        <v>AYRESPONO7721</v>
      </c>
      <c r="D80" s="73" t="s">
        <v>1389</v>
      </c>
      <c r="E80" s="73" t="s">
        <v>7878</v>
      </c>
      <c r="F80" s="72" t="s">
        <v>17750</v>
      </c>
      <c r="G80" s="71" t="str">
        <f t="shared" si="14"/>
        <v>O77</v>
      </c>
      <c r="H80" s="72">
        <v>77</v>
      </c>
      <c r="I80" s="71" t="str">
        <f t="shared" si="15"/>
        <v>21</v>
      </c>
      <c r="J80" s="72">
        <v>21</v>
      </c>
      <c r="K80" s="72" t="s">
        <v>17807</v>
      </c>
      <c r="L80" s="72" t="s">
        <v>524</v>
      </c>
      <c r="M80" s="72" t="s">
        <v>17785</v>
      </c>
      <c r="N80" s="72" t="s">
        <v>17784</v>
      </c>
      <c r="O80" s="72" t="s">
        <v>17783</v>
      </c>
      <c r="P80" s="72" t="s">
        <v>17806</v>
      </c>
      <c r="Q80" s="75"/>
      <c r="R80" s="309">
        <f t="shared" si="10"/>
        <v>2</v>
      </c>
      <c r="S80" s="75"/>
      <c r="T80" s="75"/>
      <c r="U80" s="76" t="s">
        <v>17805</v>
      </c>
    </row>
    <row r="81" spans="1:21" ht="43.2">
      <c r="A81" s="39" t="str">
        <f t="shared" si="11"/>
        <v>cia directa en materia penal.</v>
      </c>
      <c r="B81" s="73" t="str">
        <f t="shared" si="12"/>
        <v>78RESPON</v>
      </c>
      <c r="C81" s="73" t="str">
        <f t="shared" si="13"/>
        <v>AYRESPONO7821</v>
      </c>
      <c r="D81" s="73" t="s">
        <v>1389</v>
      </c>
      <c r="E81" s="73" t="s">
        <v>7878</v>
      </c>
      <c r="F81" s="72" t="s">
        <v>17750</v>
      </c>
      <c r="G81" s="71" t="str">
        <f t="shared" si="14"/>
        <v>O78</v>
      </c>
      <c r="H81" s="72">
        <v>78</v>
      </c>
      <c r="I81" s="71" t="str">
        <f t="shared" si="15"/>
        <v>21</v>
      </c>
      <c r="J81" s="72">
        <v>21</v>
      </c>
      <c r="K81" s="72" t="s">
        <v>17804</v>
      </c>
      <c r="L81" s="72" t="s">
        <v>524</v>
      </c>
      <c r="M81" s="72" t="s">
        <v>17803</v>
      </c>
      <c r="N81" s="72" t="s">
        <v>17802</v>
      </c>
      <c r="O81" s="72" t="s">
        <v>17801</v>
      </c>
      <c r="P81" s="72" t="s">
        <v>17800</v>
      </c>
      <c r="Q81" s="75"/>
      <c r="R81" s="309">
        <f t="shared" si="10"/>
        <v>2</v>
      </c>
      <c r="S81" s="75"/>
      <c r="T81" s="75"/>
      <c r="U81" s="76" t="s">
        <v>17799</v>
      </c>
    </row>
    <row r="82" spans="1:21" ht="57.6">
      <c r="A82" s="39" t="str">
        <f t="shared" si="11"/>
        <v>nte implica un daño tangible.</v>
      </c>
      <c r="B82" s="73" t="str">
        <f t="shared" si="12"/>
        <v>79RESPON</v>
      </c>
      <c r="C82" s="73" t="str">
        <f t="shared" si="13"/>
        <v>AYRESPONO7921</v>
      </c>
      <c r="D82" s="73" t="s">
        <v>1389</v>
      </c>
      <c r="E82" s="73" t="s">
        <v>7878</v>
      </c>
      <c r="F82" s="72" t="s">
        <v>17750</v>
      </c>
      <c r="G82" s="71" t="str">
        <f t="shared" si="14"/>
        <v>O79</v>
      </c>
      <c r="H82" s="72">
        <v>79</v>
      </c>
      <c r="I82" s="71" t="str">
        <f t="shared" si="15"/>
        <v>21</v>
      </c>
      <c r="J82" s="72">
        <v>21</v>
      </c>
      <c r="K82" s="72" t="s">
        <v>17798</v>
      </c>
      <c r="L82" s="72" t="s">
        <v>524</v>
      </c>
      <c r="M82" s="72" t="s">
        <v>17797</v>
      </c>
      <c r="N82" s="72" t="s">
        <v>17796</v>
      </c>
      <c r="O82" s="72" t="s">
        <v>17795</v>
      </c>
      <c r="P82" s="72" t="s">
        <v>17794</v>
      </c>
      <c r="Q82" s="75"/>
      <c r="R82" s="309">
        <f t="shared" si="10"/>
        <v>2</v>
      </c>
      <c r="S82" s="75"/>
      <c r="T82" s="75"/>
      <c r="U82" s="76" t="s">
        <v>17793</v>
      </c>
    </row>
    <row r="83" spans="1:21" ht="57.6">
      <c r="A83" s="39" t="str">
        <f t="shared" si="11"/>
        <v>tes para evaluar la gravedad.</v>
      </c>
      <c r="B83" s="73" t="str">
        <f t="shared" si="12"/>
        <v>80RESPON</v>
      </c>
      <c r="C83" s="73" t="str">
        <f t="shared" si="13"/>
        <v>AYRESPONO8021</v>
      </c>
      <c r="D83" s="73" t="s">
        <v>1389</v>
      </c>
      <c r="E83" s="73" t="s">
        <v>7878</v>
      </c>
      <c r="F83" s="72" t="s">
        <v>17750</v>
      </c>
      <c r="G83" s="71" t="str">
        <f t="shared" si="14"/>
        <v>O80</v>
      </c>
      <c r="H83" s="72">
        <v>80</v>
      </c>
      <c r="I83" s="71" t="str">
        <f t="shared" si="15"/>
        <v>21</v>
      </c>
      <c r="J83" s="72">
        <v>21</v>
      </c>
      <c r="K83" s="72" t="s">
        <v>17792</v>
      </c>
      <c r="L83" s="72" t="s">
        <v>524</v>
      </c>
      <c r="M83" s="72" t="s">
        <v>17791</v>
      </c>
      <c r="N83" s="72" t="s">
        <v>17790</v>
      </c>
      <c r="O83" s="72" t="s">
        <v>17789</v>
      </c>
      <c r="P83" s="72" t="s">
        <v>17788</v>
      </c>
      <c r="Q83" s="75"/>
      <c r="R83" s="309">
        <f t="shared" si="10"/>
        <v>2</v>
      </c>
      <c r="S83" s="75"/>
      <c r="T83" s="75"/>
      <c r="U83" s="76" t="s">
        <v>17787</v>
      </c>
    </row>
    <row r="84" spans="1:21" ht="43.2">
      <c r="A84" s="39" t="str">
        <f t="shared" si="11"/>
        <v>, y D no corresponde al tema.</v>
      </c>
      <c r="B84" s="73" t="str">
        <f t="shared" si="12"/>
        <v>81RESPON</v>
      </c>
      <c r="C84" s="73" t="str">
        <f t="shared" si="13"/>
        <v>AYRESPONO8121</v>
      </c>
      <c r="D84" s="73" t="s">
        <v>1389</v>
      </c>
      <c r="E84" s="73" t="s">
        <v>7878</v>
      </c>
      <c r="F84" s="72" t="s">
        <v>17750</v>
      </c>
      <c r="G84" s="71" t="str">
        <f t="shared" si="14"/>
        <v>O81</v>
      </c>
      <c r="H84" s="72">
        <v>81</v>
      </c>
      <c r="I84" s="71" t="str">
        <f t="shared" si="15"/>
        <v>21</v>
      </c>
      <c r="J84" s="72">
        <v>21</v>
      </c>
      <c r="K84" s="72" t="s">
        <v>17786</v>
      </c>
      <c r="L84" s="72" t="s">
        <v>523</v>
      </c>
      <c r="M84" s="72" t="s">
        <v>17785</v>
      </c>
      <c r="N84" s="72" t="s">
        <v>17784</v>
      </c>
      <c r="O84" s="72" t="s">
        <v>17783</v>
      </c>
      <c r="P84" s="72" t="s">
        <v>17782</v>
      </c>
      <c r="Q84" s="75"/>
      <c r="R84" s="309">
        <f t="shared" si="10"/>
        <v>3</v>
      </c>
      <c r="S84" s="75"/>
      <c r="T84" s="75"/>
      <c r="U84" s="76" t="s">
        <v>17781</v>
      </c>
    </row>
    <row r="85" spans="1:21" ht="43.2">
      <c r="A85" s="39" t="str">
        <f t="shared" si="11"/>
        <v>que no determinan la autoría.</v>
      </c>
      <c r="B85" s="73" t="str">
        <f t="shared" si="12"/>
        <v>82RESPON</v>
      </c>
      <c r="C85" s="73" t="str">
        <f t="shared" si="13"/>
        <v>AYRESPONO8221</v>
      </c>
      <c r="D85" s="73" t="s">
        <v>1389</v>
      </c>
      <c r="E85" s="73" t="s">
        <v>7878</v>
      </c>
      <c r="F85" s="72" t="s">
        <v>17750</v>
      </c>
      <c r="G85" s="71" t="str">
        <f t="shared" si="14"/>
        <v>O82</v>
      </c>
      <c r="H85" s="72">
        <v>82</v>
      </c>
      <c r="I85" s="71" t="str">
        <f t="shared" si="15"/>
        <v>21</v>
      </c>
      <c r="J85" s="72">
        <v>21</v>
      </c>
      <c r="K85" s="72" t="s">
        <v>17780</v>
      </c>
      <c r="L85" s="72" t="s">
        <v>524</v>
      </c>
      <c r="M85" s="72" t="s">
        <v>17779</v>
      </c>
      <c r="N85" s="72" t="s">
        <v>17778</v>
      </c>
      <c r="O85" s="72" t="s">
        <v>17777</v>
      </c>
      <c r="P85" s="72" t="s">
        <v>17776</v>
      </c>
      <c r="Q85" s="75"/>
      <c r="R85" s="309">
        <f t="shared" si="10"/>
        <v>2</v>
      </c>
      <c r="S85" s="75"/>
      <c r="T85" s="75"/>
      <c r="U85" s="76" t="s">
        <v>17775</v>
      </c>
    </row>
    <row r="86" spans="1:21" ht="43.2">
      <c r="A86" s="39" t="str">
        <f t="shared" si="11"/>
        <v>nes pero no prioritariamente.</v>
      </c>
      <c r="B86" s="73" t="str">
        <f t="shared" si="12"/>
        <v>83RESPON</v>
      </c>
      <c r="C86" s="73" t="str">
        <f t="shared" si="13"/>
        <v>AYRESPONO8321</v>
      </c>
      <c r="D86" s="73" t="s">
        <v>1389</v>
      </c>
      <c r="E86" s="73" t="s">
        <v>7878</v>
      </c>
      <c r="F86" s="72" t="s">
        <v>17750</v>
      </c>
      <c r="G86" s="71" t="str">
        <f t="shared" si="14"/>
        <v>O83</v>
      </c>
      <c r="H86" s="72">
        <v>83</v>
      </c>
      <c r="I86" s="71" t="str">
        <f t="shared" si="15"/>
        <v>21</v>
      </c>
      <c r="J86" s="72">
        <v>21</v>
      </c>
      <c r="K86" s="72" t="s">
        <v>17774</v>
      </c>
      <c r="L86" s="72" t="s">
        <v>523</v>
      </c>
      <c r="M86" s="72" t="s">
        <v>17773</v>
      </c>
      <c r="N86" s="72" t="s">
        <v>17772</v>
      </c>
      <c r="O86" s="72" t="s">
        <v>17771</v>
      </c>
      <c r="P86" s="72" t="s">
        <v>17770</v>
      </c>
      <c r="Q86" s="75"/>
      <c r="R86" s="309">
        <f t="shared" si="10"/>
        <v>3</v>
      </c>
      <c r="S86" s="75"/>
      <c r="T86" s="75"/>
      <c r="U86" s="76" t="s">
        <v>17769</v>
      </c>
    </row>
    <row r="87" spans="1:21" ht="57.6">
      <c r="A87" s="39" t="str">
        <f t="shared" si="11"/>
        <v xml:space="preserve"> penal de personas jurídicas.</v>
      </c>
      <c r="B87" s="73" t="str">
        <f t="shared" si="12"/>
        <v>84RESPON</v>
      </c>
      <c r="C87" s="73" t="str">
        <f t="shared" si="13"/>
        <v>AYRESPONO8421</v>
      </c>
      <c r="D87" s="73" t="s">
        <v>1389</v>
      </c>
      <c r="E87" s="73" t="s">
        <v>7878</v>
      </c>
      <c r="F87" s="72" t="s">
        <v>17750</v>
      </c>
      <c r="G87" s="71" t="str">
        <f t="shared" si="14"/>
        <v>O84</v>
      </c>
      <c r="H87" s="72">
        <v>84</v>
      </c>
      <c r="I87" s="71" t="str">
        <f t="shared" si="15"/>
        <v>21</v>
      </c>
      <c r="J87" s="72">
        <v>21</v>
      </c>
      <c r="K87" s="72" t="s">
        <v>17768</v>
      </c>
      <c r="L87" s="72" t="s">
        <v>524</v>
      </c>
      <c r="M87" s="72" t="s">
        <v>17767</v>
      </c>
      <c r="N87" s="72" t="s">
        <v>17766</v>
      </c>
      <c r="O87" s="72" t="s">
        <v>17765</v>
      </c>
      <c r="P87" s="72" t="s">
        <v>17764</v>
      </c>
      <c r="Q87" s="75"/>
      <c r="R87" s="309">
        <f t="shared" si="10"/>
        <v>2</v>
      </c>
      <c r="S87" s="75"/>
      <c r="T87" s="75"/>
      <c r="U87" s="76" t="s">
        <v>17763</v>
      </c>
    </row>
    <row r="88" spans="1:21" ht="57.6">
      <c r="A88" s="39" t="str">
        <f t="shared" si="11"/>
        <v>s para obtener esta exención.</v>
      </c>
      <c r="B88" s="73" t="str">
        <f t="shared" si="12"/>
        <v>85RESPON</v>
      </c>
      <c r="C88" s="73" t="str">
        <f t="shared" si="13"/>
        <v>AYRESPONO8521</v>
      </c>
      <c r="D88" s="73" t="s">
        <v>1389</v>
      </c>
      <c r="E88" s="73" t="s">
        <v>7878</v>
      </c>
      <c r="F88" s="72" t="s">
        <v>17750</v>
      </c>
      <c r="G88" s="71" t="str">
        <f t="shared" si="14"/>
        <v>O85</v>
      </c>
      <c r="H88" s="72">
        <v>85</v>
      </c>
      <c r="I88" s="71" t="str">
        <f t="shared" si="15"/>
        <v>21</v>
      </c>
      <c r="J88" s="72">
        <v>21</v>
      </c>
      <c r="K88" s="72" t="s">
        <v>17762</v>
      </c>
      <c r="L88" s="72" t="s">
        <v>524</v>
      </c>
      <c r="M88" s="72" t="s">
        <v>17761</v>
      </c>
      <c r="N88" s="72" t="s">
        <v>17760</v>
      </c>
      <c r="O88" s="72" t="s">
        <v>17759</v>
      </c>
      <c r="P88" s="72" t="s">
        <v>17758</v>
      </c>
      <c r="Q88" s="75"/>
      <c r="R88" s="309">
        <f t="shared" si="10"/>
        <v>2</v>
      </c>
      <c r="S88" s="75"/>
      <c r="T88" s="75"/>
      <c r="U88" s="76" t="s">
        <v>17757</v>
      </c>
    </row>
    <row r="89" spans="1:21" ht="43.2">
      <c r="A89" s="39" t="str">
        <f t="shared" si="11"/>
        <v>en al contenido del artículo.</v>
      </c>
      <c r="B89" s="73" t="str">
        <f t="shared" si="12"/>
        <v>86RESPON</v>
      </c>
      <c r="C89" s="73" t="str">
        <f t="shared" si="13"/>
        <v>AYRESPONO8621</v>
      </c>
      <c r="D89" s="73" t="s">
        <v>1389</v>
      </c>
      <c r="E89" s="73" t="s">
        <v>7878</v>
      </c>
      <c r="F89" s="72" t="s">
        <v>17750</v>
      </c>
      <c r="G89" s="71" t="str">
        <f t="shared" si="14"/>
        <v>O86</v>
      </c>
      <c r="H89" s="72">
        <v>86</v>
      </c>
      <c r="I89" s="71" t="str">
        <f t="shared" si="15"/>
        <v>21</v>
      </c>
      <c r="J89" s="72">
        <v>21</v>
      </c>
      <c r="K89" s="72" t="s">
        <v>17756</v>
      </c>
      <c r="L89" s="72" t="s">
        <v>524</v>
      </c>
      <c r="M89" s="72" t="s">
        <v>17755</v>
      </c>
      <c r="N89" s="72" t="s">
        <v>17754</v>
      </c>
      <c r="O89" s="72" t="s">
        <v>17753</v>
      </c>
      <c r="P89" s="72" t="s">
        <v>17752</v>
      </c>
      <c r="Q89" s="75"/>
      <c r="R89" s="309">
        <f t="shared" si="10"/>
        <v>2</v>
      </c>
      <c r="S89" s="75"/>
      <c r="T89" s="75"/>
      <c r="U89" s="76" t="s">
        <v>17751</v>
      </c>
    </row>
    <row r="90" spans="1:21" s="16" customFormat="1" ht="72">
      <c r="A90" s="39" t="str">
        <f t="shared" si="11"/>
        <v>sponsabilidad del empresario.</v>
      </c>
      <c r="B90" s="73" t="str">
        <f t="shared" si="12"/>
        <v>87RESPON</v>
      </c>
      <c r="C90" s="73" t="str">
        <f t="shared" si="13"/>
        <v>AYRESPONO8721</v>
      </c>
      <c r="D90" s="73" t="s">
        <v>1389</v>
      </c>
      <c r="E90" s="73" t="s">
        <v>7878</v>
      </c>
      <c r="F90" s="72" t="s">
        <v>17750</v>
      </c>
      <c r="G90" s="71" t="str">
        <f t="shared" si="14"/>
        <v>O87</v>
      </c>
      <c r="H90" s="72">
        <v>87</v>
      </c>
      <c r="I90" s="71" t="str">
        <f t="shared" si="15"/>
        <v>21</v>
      </c>
      <c r="J90" s="72">
        <v>21</v>
      </c>
      <c r="K90" s="72" t="s">
        <v>17749</v>
      </c>
      <c r="L90" s="72" t="s">
        <v>524</v>
      </c>
      <c r="M90" s="72" t="s">
        <v>17748</v>
      </c>
      <c r="N90" s="72" t="s">
        <v>17747</v>
      </c>
      <c r="O90" s="72" t="s">
        <v>17746</v>
      </c>
      <c r="P90" s="72" t="s">
        <v>17745</v>
      </c>
      <c r="Q90" s="75"/>
      <c r="R90" s="309">
        <f t="shared" si="10"/>
        <v>2</v>
      </c>
      <c r="S90" s="75"/>
      <c r="T90" s="75"/>
      <c r="U90" s="76" t="s">
        <v>17744</v>
      </c>
    </row>
    <row r="91" spans="1:21" s="16" customFormat="1" ht="100.8">
      <c r="A91" s="39" t="str">
        <f t="shared" si="11"/>
        <v>mencionado en el artículo 29.</v>
      </c>
      <c r="B91" s="314" t="str">
        <f t="shared" si="12"/>
        <v>88RESPON</v>
      </c>
      <c r="C91" s="314" t="str">
        <f t="shared" si="13"/>
        <v>AYRESPONO8821</v>
      </c>
      <c r="D91" s="314" t="s">
        <v>1389</v>
      </c>
      <c r="E91" s="314" t="s">
        <v>7878</v>
      </c>
      <c r="F91" s="190" t="s">
        <v>17750</v>
      </c>
      <c r="G91" s="233" t="str">
        <f t="shared" si="14"/>
        <v>O88</v>
      </c>
      <c r="H91" s="190">
        <v>88</v>
      </c>
      <c r="I91" s="233" t="str">
        <f t="shared" si="15"/>
        <v>21</v>
      </c>
      <c r="J91" s="190">
        <v>21</v>
      </c>
      <c r="K91" s="315" t="s">
        <v>29499</v>
      </c>
      <c r="L91" s="316" t="s">
        <v>1387</v>
      </c>
      <c r="M91" s="316" t="s">
        <v>29500</v>
      </c>
      <c r="N91" s="316" t="s">
        <v>29501</v>
      </c>
      <c r="O91" s="316" t="s">
        <v>29502</v>
      </c>
      <c r="P91" s="316" t="s">
        <v>29503</v>
      </c>
      <c r="Q91" s="317"/>
      <c r="R91" s="197">
        <f t="shared" ref="R91:R114" si="16">IF(L91="a",1,IF(L91="b",2,IF(L91="c",3,4)))</f>
        <v>1</v>
      </c>
      <c r="S91" s="317"/>
      <c r="T91" s="317"/>
      <c r="U91" s="318" t="s">
        <v>30116</v>
      </c>
    </row>
    <row r="92" spans="1:21" s="16" customFormat="1" ht="86.4">
      <c r="A92" s="39" t="str">
        <f t="shared" si="11"/>
        <v>sponsabilidad del empresario.</v>
      </c>
      <c r="B92" s="314" t="str">
        <f t="shared" si="12"/>
        <v>89RESPON</v>
      </c>
      <c r="C92" s="314" t="str">
        <f t="shared" si="13"/>
        <v>AYRESPONO8921</v>
      </c>
      <c r="D92" s="314" t="s">
        <v>1389</v>
      </c>
      <c r="E92" s="314" t="s">
        <v>7878</v>
      </c>
      <c r="F92" s="190" t="s">
        <v>17750</v>
      </c>
      <c r="G92" s="233" t="str">
        <f t="shared" si="14"/>
        <v>O89</v>
      </c>
      <c r="H92" s="190">
        <v>89</v>
      </c>
      <c r="I92" s="233" t="str">
        <f t="shared" si="15"/>
        <v>21</v>
      </c>
      <c r="J92" s="190">
        <v>21</v>
      </c>
      <c r="K92" s="315" t="s">
        <v>29504</v>
      </c>
      <c r="L92" s="316" t="s">
        <v>524</v>
      </c>
      <c r="M92" s="316" t="s">
        <v>29505</v>
      </c>
      <c r="N92" s="316" t="s">
        <v>29506</v>
      </c>
      <c r="O92" s="316" t="s">
        <v>29507</v>
      </c>
      <c r="P92" s="316" t="s">
        <v>29508</v>
      </c>
      <c r="Q92" s="317"/>
      <c r="R92" s="197">
        <f t="shared" si="16"/>
        <v>2</v>
      </c>
      <c r="S92" s="317"/>
      <c r="T92" s="317"/>
      <c r="U92" s="318" t="s">
        <v>30117</v>
      </c>
    </row>
    <row r="93" spans="1:21" s="16" customFormat="1" ht="72">
      <c r="A93" s="39" t="str">
        <f t="shared" si="11"/>
        <v>diendo de las circunstancias.</v>
      </c>
      <c r="B93" s="314" t="str">
        <f t="shared" si="12"/>
        <v>90RESPON</v>
      </c>
      <c r="C93" s="314" t="str">
        <f t="shared" si="13"/>
        <v>AYRESPONO9021</v>
      </c>
      <c r="D93" s="314" t="s">
        <v>1389</v>
      </c>
      <c r="E93" s="314" t="s">
        <v>7878</v>
      </c>
      <c r="F93" s="190" t="s">
        <v>17750</v>
      </c>
      <c r="G93" s="233" t="str">
        <f t="shared" si="14"/>
        <v>O90</v>
      </c>
      <c r="H93" s="190">
        <v>90</v>
      </c>
      <c r="I93" s="233" t="str">
        <f t="shared" si="15"/>
        <v>21</v>
      </c>
      <c r="J93" s="190">
        <v>21</v>
      </c>
      <c r="K93" s="315" t="s">
        <v>29509</v>
      </c>
      <c r="L93" s="316" t="s">
        <v>522</v>
      </c>
      <c r="M93" s="316" t="s">
        <v>29510</v>
      </c>
      <c r="N93" s="316" t="s">
        <v>29511</v>
      </c>
      <c r="O93" s="316" t="s">
        <v>29512</v>
      </c>
      <c r="P93" s="316" t="s">
        <v>29513</v>
      </c>
      <c r="Q93" s="317"/>
      <c r="R93" s="197">
        <f t="shared" si="16"/>
        <v>4</v>
      </c>
      <c r="S93" s="317"/>
      <c r="T93" s="317"/>
      <c r="U93" s="318" t="s">
        <v>30118</v>
      </c>
    </row>
    <row r="94" spans="1:21" s="16" customFormat="1" ht="72">
      <c r="A94" s="39" t="str">
        <f t="shared" si="11"/>
        <v>io aplica en otros contextos.</v>
      </c>
      <c r="B94" s="314" t="str">
        <f t="shared" si="12"/>
        <v>91RESPON</v>
      </c>
      <c r="C94" s="314" t="str">
        <f t="shared" si="13"/>
        <v>AYRESPONO9121</v>
      </c>
      <c r="D94" s="314" t="s">
        <v>1389</v>
      </c>
      <c r="E94" s="314" t="s">
        <v>7878</v>
      </c>
      <c r="F94" s="190" t="s">
        <v>17750</v>
      </c>
      <c r="G94" s="233" t="str">
        <f t="shared" si="14"/>
        <v>O91</v>
      </c>
      <c r="H94" s="190">
        <v>91</v>
      </c>
      <c r="I94" s="233" t="str">
        <f t="shared" si="15"/>
        <v>21</v>
      </c>
      <c r="J94" s="190">
        <v>21</v>
      </c>
      <c r="K94" s="315" t="s">
        <v>29514</v>
      </c>
      <c r="L94" s="316" t="s">
        <v>524</v>
      </c>
      <c r="M94" s="316" t="s">
        <v>29515</v>
      </c>
      <c r="N94" s="316" t="s">
        <v>29516</v>
      </c>
      <c r="O94" s="316" t="s">
        <v>18835</v>
      </c>
      <c r="P94" s="316" t="s">
        <v>29517</v>
      </c>
      <c r="Q94" s="317"/>
      <c r="R94" s="197">
        <f t="shared" si="16"/>
        <v>2</v>
      </c>
      <c r="S94" s="317"/>
      <c r="T94" s="317"/>
      <c r="U94" s="318" t="s">
        <v>30119</v>
      </c>
    </row>
    <row r="95" spans="1:21" s="16" customFormat="1" ht="72">
      <c r="A95" s="39" t="str">
        <f t="shared" si="11"/>
        <v>ensión no implica archivarlo.</v>
      </c>
      <c r="B95" s="314" t="str">
        <f t="shared" si="12"/>
        <v>92RESPON</v>
      </c>
      <c r="C95" s="314" t="str">
        <f t="shared" si="13"/>
        <v>AYRESPONO9221</v>
      </c>
      <c r="D95" s="314" t="s">
        <v>1389</v>
      </c>
      <c r="E95" s="314" t="s">
        <v>7878</v>
      </c>
      <c r="F95" s="190" t="s">
        <v>17750</v>
      </c>
      <c r="G95" s="233" t="str">
        <f t="shared" si="14"/>
        <v>O92</v>
      </c>
      <c r="H95" s="190">
        <v>92</v>
      </c>
      <c r="I95" s="233" t="str">
        <f t="shared" si="15"/>
        <v>21</v>
      </c>
      <c r="J95" s="190">
        <v>21</v>
      </c>
      <c r="K95" s="315" t="s">
        <v>29518</v>
      </c>
      <c r="L95" s="316" t="s">
        <v>522</v>
      </c>
      <c r="M95" s="316" t="s">
        <v>29519</v>
      </c>
      <c r="N95" s="316" t="s">
        <v>29520</v>
      </c>
      <c r="O95" s="316" t="s">
        <v>29521</v>
      </c>
      <c r="P95" s="316" t="s">
        <v>29522</v>
      </c>
      <c r="Q95" s="317"/>
      <c r="R95" s="197">
        <f t="shared" si="16"/>
        <v>4</v>
      </c>
      <c r="S95" s="317"/>
      <c r="T95" s="317"/>
      <c r="U95" s="318" t="s">
        <v>30120</v>
      </c>
    </row>
    <row r="96" spans="1:21" s="16" customFormat="1" ht="86.4">
      <c r="A96" s="39" t="str">
        <f t="shared" si="11"/>
        <v>amente con una condena penal.</v>
      </c>
      <c r="B96" s="314" t="str">
        <f t="shared" si="12"/>
        <v>93RESPON</v>
      </c>
      <c r="C96" s="314" t="str">
        <f t="shared" si="13"/>
        <v>AYRESPONO9321</v>
      </c>
      <c r="D96" s="314" t="s">
        <v>1389</v>
      </c>
      <c r="E96" s="314" t="s">
        <v>7878</v>
      </c>
      <c r="F96" s="190" t="s">
        <v>17750</v>
      </c>
      <c r="G96" s="233" t="str">
        <f t="shared" si="14"/>
        <v>O93</v>
      </c>
      <c r="H96" s="190">
        <v>93</v>
      </c>
      <c r="I96" s="233" t="str">
        <f t="shared" si="15"/>
        <v>21</v>
      </c>
      <c r="J96" s="190">
        <v>21</v>
      </c>
      <c r="K96" s="315" t="s">
        <v>29523</v>
      </c>
      <c r="L96" s="316" t="s">
        <v>1387</v>
      </c>
      <c r="M96" s="316" t="s">
        <v>29524</v>
      </c>
      <c r="N96" s="316" t="s">
        <v>29525</v>
      </c>
      <c r="O96" s="316" t="s">
        <v>29526</v>
      </c>
      <c r="P96" s="316" t="s">
        <v>29527</v>
      </c>
      <c r="Q96" s="317"/>
      <c r="R96" s="197">
        <f t="shared" si="16"/>
        <v>1</v>
      </c>
      <c r="S96" s="317"/>
      <c r="T96" s="317"/>
      <c r="U96" s="318" t="s">
        <v>30121</v>
      </c>
    </row>
    <row r="97" spans="1:21" s="16" customFormat="1" ht="86.4">
      <c r="A97" s="39" t="str">
        <f t="shared" si="11"/>
        <v>reparación, no en el importe.</v>
      </c>
      <c r="B97" s="307" t="str">
        <f t="shared" si="12"/>
        <v>94RESPON</v>
      </c>
      <c r="C97" s="307" t="str">
        <f t="shared" si="13"/>
        <v>AYRESPONO9421</v>
      </c>
      <c r="D97" s="307" t="s">
        <v>1389</v>
      </c>
      <c r="E97" s="307" t="s">
        <v>7878</v>
      </c>
      <c r="F97" s="6" t="s">
        <v>17750</v>
      </c>
      <c r="G97" s="11" t="str">
        <f t="shared" si="14"/>
        <v>O94</v>
      </c>
      <c r="H97" s="6">
        <v>94</v>
      </c>
      <c r="I97" s="11" t="str">
        <f t="shared" si="15"/>
        <v>21</v>
      </c>
      <c r="J97" s="6">
        <v>21</v>
      </c>
      <c r="K97" s="269" t="s">
        <v>29528</v>
      </c>
      <c r="L97" s="18" t="s">
        <v>524</v>
      </c>
      <c r="M97" s="18" t="s">
        <v>29529</v>
      </c>
      <c r="N97" s="18" t="s">
        <v>25799</v>
      </c>
      <c r="O97" s="18" t="s">
        <v>29530</v>
      </c>
      <c r="P97" s="18" t="s">
        <v>29531</v>
      </c>
      <c r="Q97" s="312"/>
      <c r="R97" s="17">
        <f t="shared" si="16"/>
        <v>2</v>
      </c>
      <c r="S97" s="312"/>
      <c r="T97" s="312"/>
      <c r="U97" s="313" t="s">
        <v>30122</v>
      </c>
    </row>
    <row r="98" spans="1:21" s="16" customFormat="1" ht="72">
      <c r="A98" s="39" t="str">
        <f t="shared" si="11"/>
        <v xml:space="preserve"> temas laborales, no penales.</v>
      </c>
      <c r="B98" s="307" t="str">
        <f t="shared" si="12"/>
        <v>95RESPON</v>
      </c>
      <c r="C98" s="307" t="str">
        <f t="shared" si="13"/>
        <v>AYRESPONO9521</v>
      </c>
      <c r="D98" s="307" t="s">
        <v>1389</v>
      </c>
      <c r="E98" s="307" t="s">
        <v>7878</v>
      </c>
      <c r="F98" s="6" t="s">
        <v>17750</v>
      </c>
      <c r="G98" s="11" t="str">
        <f t="shared" si="14"/>
        <v>O95</v>
      </c>
      <c r="H98" s="6">
        <v>95</v>
      </c>
      <c r="I98" s="11" t="str">
        <f t="shared" si="15"/>
        <v>21</v>
      </c>
      <c r="J98" s="6">
        <v>21</v>
      </c>
      <c r="K98" s="269" t="s">
        <v>29532</v>
      </c>
      <c r="L98" s="18" t="s">
        <v>523</v>
      </c>
      <c r="M98" s="18" t="s">
        <v>29533</v>
      </c>
      <c r="N98" s="18" t="s">
        <v>29534</v>
      </c>
      <c r="O98" s="18" t="s">
        <v>29535</v>
      </c>
      <c r="P98" s="18" t="s">
        <v>29536</v>
      </c>
      <c r="Q98" s="312"/>
      <c r="R98" s="17">
        <f t="shared" si="16"/>
        <v>3</v>
      </c>
      <c r="S98" s="312"/>
      <c r="T98" s="312"/>
      <c r="U98" s="313" t="s">
        <v>30123</v>
      </c>
    </row>
    <row r="99" spans="1:21" s="16" customFormat="1" ht="86.4">
      <c r="A99" s="39" t="str">
        <f t="shared" ref="A99:A114" si="17">RIGHT(U99,29)</f>
        <v xml:space="preserve"> jurisdicción administrativa.</v>
      </c>
      <c r="B99" s="307" t="str">
        <f t="shared" ref="B99:B114" si="18">H99&amp;F99</f>
        <v>96RESPON</v>
      </c>
      <c r="C99" s="307" t="str">
        <f t="shared" ref="C99:C114" si="19">D99&amp;E99&amp;F99&amp;G99&amp;I99</f>
        <v>AYRESPONO9621</v>
      </c>
      <c r="D99" s="307" t="s">
        <v>1389</v>
      </c>
      <c r="E99" s="307" t="s">
        <v>7878</v>
      </c>
      <c r="F99" s="6" t="s">
        <v>17750</v>
      </c>
      <c r="G99" s="11" t="str">
        <f t="shared" ref="G99:G114" si="20">IF(H99&lt;9,"OO",IF(H99&lt;99,"O",""))&amp;H99</f>
        <v>O96</v>
      </c>
      <c r="H99" s="6">
        <v>96</v>
      </c>
      <c r="I99" s="11" t="str">
        <f t="shared" ref="I99:I114" si="21">IF(J99&lt;9,"O","")&amp;J99</f>
        <v>21</v>
      </c>
      <c r="J99" s="6">
        <v>21</v>
      </c>
      <c r="K99" s="269" t="s">
        <v>29537</v>
      </c>
      <c r="L99" s="18" t="s">
        <v>1387</v>
      </c>
      <c r="M99" s="18" t="s">
        <v>29538</v>
      </c>
      <c r="N99" s="18" t="s">
        <v>29539</v>
      </c>
      <c r="O99" s="18" t="s">
        <v>29540</v>
      </c>
      <c r="P99" s="18" t="s">
        <v>29541</v>
      </c>
      <c r="Q99" s="312"/>
      <c r="R99" s="17">
        <f t="shared" si="16"/>
        <v>1</v>
      </c>
      <c r="S99" s="312"/>
      <c r="T99" s="312"/>
      <c r="U99" s="313" t="s">
        <v>30124</v>
      </c>
    </row>
    <row r="100" spans="1:21" s="16" customFormat="1" ht="86.4">
      <c r="A100" s="39" t="str">
        <f t="shared" si="17"/>
        <v>ata de responsabilidad penal.</v>
      </c>
      <c r="B100" s="307" t="str">
        <f t="shared" si="18"/>
        <v>97RESPON</v>
      </c>
      <c r="C100" s="307" t="str">
        <f t="shared" si="19"/>
        <v>AYRESPONO9721</v>
      </c>
      <c r="D100" s="307" t="s">
        <v>1389</v>
      </c>
      <c r="E100" s="307" t="s">
        <v>7878</v>
      </c>
      <c r="F100" s="6" t="s">
        <v>17750</v>
      </c>
      <c r="G100" s="11" t="str">
        <f t="shared" si="20"/>
        <v>O97</v>
      </c>
      <c r="H100" s="6">
        <v>97</v>
      </c>
      <c r="I100" s="11" t="str">
        <f t="shared" si="21"/>
        <v>21</v>
      </c>
      <c r="J100" s="6">
        <v>21</v>
      </c>
      <c r="K100" s="269" t="s">
        <v>29542</v>
      </c>
      <c r="L100" s="18" t="s">
        <v>1387</v>
      </c>
      <c r="M100" s="18" t="s">
        <v>29543</v>
      </c>
      <c r="N100" s="18" t="s">
        <v>29544</v>
      </c>
      <c r="O100" s="18" t="s">
        <v>29545</v>
      </c>
      <c r="P100" s="18" t="s">
        <v>29546</v>
      </c>
      <c r="Q100" s="312"/>
      <c r="R100" s="17">
        <f t="shared" si="16"/>
        <v>1</v>
      </c>
      <c r="S100" s="312"/>
      <c r="T100" s="312"/>
      <c r="U100" s="313" t="s">
        <v>30125</v>
      </c>
    </row>
    <row r="101" spans="1:21" s="16" customFormat="1" ht="100.8">
      <c r="A101" s="39" t="str">
        <f t="shared" si="17"/>
        <v>ertenece a otro ámbito legal.</v>
      </c>
      <c r="B101" s="307" t="str">
        <f t="shared" si="18"/>
        <v>98RESPON</v>
      </c>
      <c r="C101" s="307" t="str">
        <f t="shared" si="19"/>
        <v>AYRESPONO9821</v>
      </c>
      <c r="D101" s="307" t="s">
        <v>1389</v>
      </c>
      <c r="E101" s="307" t="s">
        <v>7878</v>
      </c>
      <c r="F101" s="6" t="s">
        <v>17750</v>
      </c>
      <c r="G101" s="11" t="str">
        <f t="shared" si="20"/>
        <v>O98</v>
      </c>
      <c r="H101" s="6">
        <v>98</v>
      </c>
      <c r="I101" s="11" t="str">
        <f t="shared" si="21"/>
        <v>21</v>
      </c>
      <c r="J101" s="6">
        <v>21</v>
      </c>
      <c r="K101" s="269" t="s">
        <v>29547</v>
      </c>
      <c r="L101" s="18" t="s">
        <v>524</v>
      </c>
      <c r="M101" s="18" t="s">
        <v>29548</v>
      </c>
      <c r="N101" s="18" t="s">
        <v>29549</v>
      </c>
      <c r="O101" s="18" t="s">
        <v>29550</v>
      </c>
      <c r="P101" s="18" t="s">
        <v>29551</v>
      </c>
      <c r="Q101" s="312"/>
      <c r="R101" s="17">
        <f t="shared" si="16"/>
        <v>2</v>
      </c>
      <c r="S101" s="312"/>
      <c r="T101" s="312"/>
      <c r="U101" s="313" t="s">
        <v>30126</v>
      </c>
    </row>
    <row r="102" spans="1:21" s="16" customFormat="1" ht="86.4">
      <c r="A102" s="39" t="str">
        <f t="shared" si="17"/>
        <v xml:space="preserve"> el vínculo causal y el daño.</v>
      </c>
      <c r="B102" s="307" t="str">
        <f t="shared" si="18"/>
        <v>99RESPON</v>
      </c>
      <c r="C102" s="307" t="str">
        <f t="shared" si="19"/>
        <v>AYRESPON9921</v>
      </c>
      <c r="D102" s="307" t="s">
        <v>1389</v>
      </c>
      <c r="E102" s="307" t="s">
        <v>7878</v>
      </c>
      <c r="F102" s="6" t="s">
        <v>17750</v>
      </c>
      <c r="G102" s="11" t="str">
        <f t="shared" si="20"/>
        <v>99</v>
      </c>
      <c r="H102" s="6">
        <v>99</v>
      </c>
      <c r="I102" s="11" t="str">
        <f t="shared" si="21"/>
        <v>21</v>
      </c>
      <c r="J102" s="6">
        <v>21</v>
      </c>
      <c r="K102" s="269" t="s">
        <v>29552</v>
      </c>
      <c r="L102" s="18" t="s">
        <v>522</v>
      </c>
      <c r="M102" s="18" t="s">
        <v>29553</v>
      </c>
      <c r="N102" s="18" t="s">
        <v>29554</v>
      </c>
      <c r="O102" s="18" t="s">
        <v>29555</v>
      </c>
      <c r="P102" s="18" t="s">
        <v>29556</v>
      </c>
      <c r="Q102" s="312"/>
      <c r="R102" s="17">
        <f t="shared" si="16"/>
        <v>4</v>
      </c>
      <c r="S102" s="312"/>
      <c r="T102" s="312"/>
      <c r="U102" s="313" t="s">
        <v>30127</v>
      </c>
    </row>
    <row r="103" spans="1:21" s="16" customFormat="1" ht="100.8">
      <c r="A103" s="39" t="str">
        <f t="shared" si="17"/>
        <v>ablecido en el artículo 1902.</v>
      </c>
      <c r="B103" s="307" t="str">
        <f t="shared" si="18"/>
        <v>100RESPON</v>
      </c>
      <c r="C103" s="307" t="str">
        <f t="shared" si="19"/>
        <v>AYRESPON10021</v>
      </c>
      <c r="D103" s="307" t="s">
        <v>1389</v>
      </c>
      <c r="E103" s="307" t="s">
        <v>7878</v>
      </c>
      <c r="F103" s="6" t="s">
        <v>17750</v>
      </c>
      <c r="G103" s="11" t="str">
        <f t="shared" si="20"/>
        <v>100</v>
      </c>
      <c r="H103" s="6">
        <v>100</v>
      </c>
      <c r="I103" s="11" t="str">
        <f t="shared" si="21"/>
        <v>21</v>
      </c>
      <c r="J103" s="6">
        <v>21</v>
      </c>
      <c r="K103" s="269" t="s">
        <v>29557</v>
      </c>
      <c r="L103" s="18" t="s">
        <v>524</v>
      </c>
      <c r="M103" s="18" t="s">
        <v>29558</v>
      </c>
      <c r="N103" s="18" t="s">
        <v>29559</v>
      </c>
      <c r="O103" s="18" t="s">
        <v>29560</v>
      </c>
      <c r="P103" s="18" t="s">
        <v>29561</v>
      </c>
      <c r="Q103" s="312"/>
      <c r="R103" s="17">
        <f t="shared" si="16"/>
        <v>2</v>
      </c>
      <c r="S103" s="312"/>
      <c r="T103" s="312"/>
      <c r="U103" s="313" t="s">
        <v>30128</v>
      </c>
    </row>
    <row r="104" spans="1:21" s="16" customFormat="1" ht="100.8">
      <c r="A104" s="39" t="str">
        <f t="shared" si="17"/>
        <v>en al ámbito civil, no penal.</v>
      </c>
      <c r="B104" s="307" t="str">
        <f t="shared" si="18"/>
        <v>101RESPON</v>
      </c>
      <c r="C104" s="307" t="str">
        <f t="shared" si="19"/>
        <v>AYRESPON10121</v>
      </c>
      <c r="D104" s="307" t="s">
        <v>1389</v>
      </c>
      <c r="E104" s="307" t="s">
        <v>7878</v>
      </c>
      <c r="F104" s="6" t="s">
        <v>17750</v>
      </c>
      <c r="G104" s="11" t="str">
        <f t="shared" si="20"/>
        <v>101</v>
      </c>
      <c r="H104" s="6">
        <v>101</v>
      </c>
      <c r="I104" s="11" t="str">
        <f t="shared" si="21"/>
        <v>21</v>
      </c>
      <c r="J104" s="6">
        <v>21</v>
      </c>
      <c r="K104" s="269" t="s">
        <v>29562</v>
      </c>
      <c r="L104" s="18" t="s">
        <v>524</v>
      </c>
      <c r="M104" s="18" t="s">
        <v>29563</v>
      </c>
      <c r="N104" s="18" t="s">
        <v>29564</v>
      </c>
      <c r="O104" s="18" t="s">
        <v>29565</v>
      </c>
      <c r="P104" s="18" t="s">
        <v>29566</v>
      </c>
      <c r="Q104" s="312"/>
      <c r="R104" s="17">
        <f t="shared" si="16"/>
        <v>2</v>
      </c>
      <c r="S104" s="312"/>
      <c r="T104" s="312"/>
      <c r="U104" s="313" t="s">
        <v>30129</v>
      </c>
    </row>
    <row r="105" spans="1:21" s="16" customFormat="1" ht="100.8">
      <c r="A105" s="39" t="str">
        <f t="shared" si="17"/>
        <v>rque la opción C es correcta.</v>
      </c>
      <c r="B105" s="307" t="str">
        <f t="shared" si="18"/>
        <v>102RESPON</v>
      </c>
      <c r="C105" s="307" t="str">
        <f t="shared" si="19"/>
        <v>AYRESPON10221</v>
      </c>
      <c r="D105" s="307" t="s">
        <v>1389</v>
      </c>
      <c r="E105" s="307" t="s">
        <v>7878</v>
      </c>
      <c r="F105" s="6" t="s">
        <v>17750</v>
      </c>
      <c r="G105" s="11" t="str">
        <f t="shared" si="20"/>
        <v>102</v>
      </c>
      <c r="H105" s="6">
        <v>102</v>
      </c>
      <c r="I105" s="11" t="str">
        <f t="shared" si="21"/>
        <v>21</v>
      </c>
      <c r="J105" s="6">
        <v>21</v>
      </c>
      <c r="K105" s="269" t="s">
        <v>29567</v>
      </c>
      <c r="L105" s="18" t="s">
        <v>523</v>
      </c>
      <c r="M105" s="18" t="s">
        <v>29568</v>
      </c>
      <c r="N105" s="18" t="s">
        <v>29569</v>
      </c>
      <c r="O105" s="18" t="s">
        <v>29570</v>
      </c>
      <c r="P105" s="18" t="s">
        <v>20395</v>
      </c>
      <c r="Q105" s="312"/>
      <c r="R105" s="17">
        <f t="shared" si="16"/>
        <v>3</v>
      </c>
      <c r="S105" s="312"/>
      <c r="T105" s="312"/>
      <c r="U105" s="313" t="s">
        <v>30130</v>
      </c>
    </row>
    <row r="106" spans="1:21" s="16" customFormat="1" ht="72">
      <c r="A106" s="39" t="str">
        <f t="shared" si="17"/>
        <v>necesita una relación causal.</v>
      </c>
      <c r="B106" s="307" t="str">
        <f t="shared" si="18"/>
        <v>103RESPON</v>
      </c>
      <c r="C106" s="307" t="str">
        <f t="shared" si="19"/>
        <v>AYRESPON10321</v>
      </c>
      <c r="D106" s="307" t="s">
        <v>1389</v>
      </c>
      <c r="E106" s="307" t="s">
        <v>7878</v>
      </c>
      <c r="F106" s="6" t="s">
        <v>17750</v>
      </c>
      <c r="G106" s="11" t="str">
        <f t="shared" si="20"/>
        <v>103</v>
      </c>
      <c r="H106" s="6">
        <v>103</v>
      </c>
      <c r="I106" s="11" t="str">
        <f t="shared" si="21"/>
        <v>21</v>
      </c>
      <c r="J106" s="6">
        <v>21</v>
      </c>
      <c r="K106" s="269" t="s">
        <v>29571</v>
      </c>
      <c r="L106" s="18" t="s">
        <v>523</v>
      </c>
      <c r="M106" s="18" t="s">
        <v>29572</v>
      </c>
      <c r="N106" s="18" t="s">
        <v>29573</v>
      </c>
      <c r="O106" s="18" t="s">
        <v>29574</v>
      </c>
      <c r="P106" s="18" t="s">
        <v>29575</v>
      </c>
      <c r="Q106" s="312"/>
      <c r="R106" s="17">
        <f t="shared" si="16"/>
        <v>3</v>
      </c>
      <c r="S106" s="312"/>
      <c r="T106" s="312"/>
      <c r="U106" s="313" t="s">
        <v>30131</v>
      </c>
    </row>
    <row r="107" spans="1:21" s="16" customFormat="1" ht="72">
      <c r="A107" s="39" t="str">
        <f t="shared" si="17"/>
        <v>damental para la reclamación.</v>
      </c>
      <c r="B107" s="307" t="str">
        <f t="shared" si="18"/>
        <v>104RESPON</v>
      </c>
      <c r="C107" s="307" t="str">
        <f t="shared" si="19"/>
        <v>AYRESPON10421</v>
      </c>
      <c r="D107" s="307" t="s">
        <v>1389</v>
      </c>
      <c r="E107" s="307" t="s">
        <v>7878</v>
      </c>
      <c r="F107" s="6" t="s">
        <v>17750</v>
      </c>
      <c r="G107" s="11" t="str">
        <f t="shared" si="20"/>
        <v>104</v>
      </c>
      <c r="H107" s="6">
        <v>104</v>
      </c>
      <c r="I107" s="11" t="str">
        <f t="shared" si="21"/>
        <v>21</v>
      </c>
      <c r="J107" s="6">
        <v>21</v>
      </c>
      <c r="K107" s="269" t="s">
        <v>29576</v>
      </c>
      <c r="L107" s="18" t="s">
        <v>1387</v>
      </c>
      <c r="M107" s="18" t="s">
        <v>29577</v>
      </c>
      <c r="N107" s="18" t="s">
        <v>29578</v>
      </c>
      <c r="O107" s="18" t="s">
        <v>29579</v>
      </c>
      <c r="P107" s="18" t="s">
        <v>29580</v>
      </c>
      <c r="Q107" s="312"/>
      <c r="R107" s="17">
        <f t="shared" si="16"/>
        <v>1</v>
      </c>
      <c r="S107" s="312"/>
      <c r="T107" s="312"/>
      <c r="U107" s="313" t="s">
        <v>30132</v>
      </c>
    </row>
    <row r="108" spans="1:21" s="16" customFormat="1" ht="72">
      <c r="A108" s="39" t="str">
        <f t="shared" si="17"/>
        <v>sos no se considera objetiva.</v>
      </c>
      <c r="B108" s="307" t="str">
        <f t="shared" si="18"/>
        <v>105RESPON</v>
      </c>
      <c r="C108" s="307" t="str">
        <f t="shared" si="19"/>
        <v>AYRESPON10521</v>
      </c>
      <c r="D108" s="307" t="s">
        <v>1389</v>
      </c>
      <c r="E108" s="307" t="s">
        <v>7878</v>
      </c>
      <c r="F108" s="6" t="s">
        <v>17750</v>
      </c>
      <c r="G108" s="11" t="str">
        <f t="shared" si="20"/>
        <v>105</v>
      </c>
      <c r="H108" s="6">
        <v>105</v>
      </c>
      <c r="I108" s="11" t="str">
        <f t="shared" si="21"/>
        <v>21</v>
      </c>
      <c r="J108" s="6">
        <v>21</v>
      </c>
      <c r="K108" s="269" t="s">
        <v>29581</v>
      </c>
      <c r="L108" s="18" t="s">
        <v>1387</v>
      </c>
      <c r="M108" s="18" t="s">
        <v>29582</v>
      </c>
      <c r="N108" s="18" t="s">
        <v>29583</v>
      </c>
      <c r="O108" s="18" t="s">
        <v>29584</v>
      </c>
      <c r="P108" s="18" t="s">
        <v>29585</v>
      </c>
      <c r="Q108" s="312"/>
      <c r="R108" s="17">
        <f t="shared" si="16"/>
        <v>1</v>
      </c>
      <c r="S108" s="312"/>
      <c r="T108" s="312"/>
      <c r="U108" s="313" t="s">
        <v>30133</v>
      </c>
    </row>
    <row r="109" spans="1:21" s="16" customFormat="1" ht="86.4">
      <c r="A109" s="39" t="str">
        <f t="shared" si="17"/>
        <v>sabilidades mediante seguros.</v>
      </c>
      <c r="B109" s="307" t="str">
        <f t="shared" si="18"/>
        <v>106RESPON</v>
      </c>
      <c r="C109" s="307" t="str">
        <f t="shared" si="19"/>
        <v>AYRESPON10621</v>
      </c>
      <c r="D109" s="307" t="s">
        <v>1389</v>
      </c>
      <c r="E109" s="307" t="s">
        <v>7878</v>
      </c>
      <c r="F109" s="6" t="s">
        <v>17750</v>
      </c>
      <c r="G109" s="11" t="str">
        <f t="shared" si="20"/>
        <v>106</v>
      </c>
      <c r="H109" s="6">
        <v>106</v>
      </c>
      <c r="I109" s="11" t="str">
        <f t="shared" si="21"/>
        <v>21</v>
      </c>
      <c r="J109" s="6">
        <v>21</v>
      </c>
      <c r="K109" s="269" t="s">
        <v>29586</v>
      </c>
      <c r="L109" s="18" t="s">
        <v>522</v>
      </c>
      <c r="M109" s="18" t="s">
        <v>29587</v>
      </c>
      <c r="N109" s="18" t="s">
        <v>29588</v>
      </c>
      <c r="O109" s="18" t="s">
        <v>29589</v>
      </c>
      <c r="P109" s="18" t="s">
        <v>29590</v>
      </c>
      <c r="Q109" s="312"/>
      <c r="R109" s="17">
        <f t="shared" si="16"/>
        <v>4</v>
      </c>
      <c r="S109" s="312"/>
      <c r="T109" s="312"/>
      <c r="U109" s="313" t="s">
        <v>30134</v>
      </c>
    </row>
    <row r="110" spans="1:21" s="16" customFormat="1" ht="86.4">
      <c r="A110" s="39" t="str">
        <f t="shared" si="17"/>
        <v>tamente la autoridad laboral.</v>
      </c>
      <c r="B110" s="307" t="str">
        <f t="shared" si="18"/>
        <v>107RESPON</v>
      </c>
      <c r="C110" s="307" t="str">
        <f t="shared" si="19"/>
        <v>AYRESPON10721</v>
      </c>
      <c r="D110" s="307" t="s">
        <v>1389</v>
      </c>
      <c r="E110" s="307" t="s">
        <v>7878</v>
      </c>
      <c r="F110" s="6" t="s">
        <v>17750</v>
      </c>
      <c r="G110" s="11" t="str">
        <f t="shared" si="20"/>
        <v>107</v>
      </c>
      <c r="H110" s="6">
        <v>107</v>
      </c>
      <c r="I110" s="11" t="str">
        <f t="shared" si="21"/>
        <v>21</v>
      </c>
      <c r="J110" s="6">
        <v>21</v>
      </c>
      <c r="K110" s="269" t="s">
        <v>29591</v>
      </c>
      <c r="L110" s="18" t="s">
        <v>524</v>
      </c>
      <c r="M110" s="18" t="s">
        <v>29592</v>
      </c>
      <c r="N110" s="18" t="s">
        <v>29593</v>
      </c>
      <c r="O110" s="18" t="s">
        <v>29594</v>
      </c>
      <c r="P110" s="18" t="s">
        <v>29595</v>
      </c>
      <c r="Q110" s="312"/>
      <c r="R110" s="17">
        <f t="shared" si="16"/>
        <v>2</v>
      </c>
      <c r="S110" s="312"/>
      <c r="T110" s="312"/>
      <c r="U110" s="313" t="s">
        <v>30135</v>
      </c>
    </row>
    <row r="111" spans="1:21" s="16" customFormat="1" ht="100.8">
      <c r="A111" s="39" t="str">
        <f t="shared" si="17"/>
        <v>sponsabilidad del empresario.</v>
      </c>
      <c r="B111" s="307" t="str">
        <f t="shared" si="18"/>
        <v>108RESPON</v>
      </c>
      <c r="C111" s="307" t="str">
        <f t="shared" si="19"/>
        <v>AYRESPON10821</v>
      </c>
      <c r="D111" s="307" t="s">
        <v>1389</v>
      </c>
      <c r="E111" s="307" t="s">
        <v>7878</v>
      </c>
      <c r="F111" s="6" t="s">
        <v>17750</v>
      </c>
      <c r="G111" s="11" t="str">
        <f t="shared" si="20"/>
        <v>108</v>
      </c>
      <c r="H111" s="6">
        <v>108</v>
      </c>
      <c r="I111" s="11" t="str">
        <f t="shared" si="21"/>
        <v>21</v>
      </c>
      <c r="J111" s="6">
        <v>21</v>
      </c>
      <c r="K111" s="269" t="s">
        <v>29596</v>
      </c>
      <c r="L111" s="18" t="s">
        <v>524</v>
      </c>
      <c r="M111" s="18" t="s">
        <v>29508</v>
      </c>
      <c r="N111" s="18" t="s">
        <v>29597</v>
      </c>
      <c r="O111" s="18" t="s">
        <v>29598</v>
      </c>
      <c r="P111" s="18" t="s">
        <v>29599</v>
      </c>
      <c r="Q111" s="312"/>
      <c r="R111" s="17">
        <f t="shared" si="16"/>
        <v>2</v>
      </c>
      <c r="S111" s="312"/>
      <c r="T111" s="312"/>
      <c r="U111" s="313" t="s">
        <v>30136</v>
      </c>
    </row>
    <row r="112" spans="1:21" s="16" customFormat="1" ht="100.8">
      <c r="A112" s="39" t="str">
        <f t="shared" si="17"/>
        <v xml:space="preserve"> no se anula automáticamente.</v>
      </c>
      <c r="B112" s="307" t="str">
        <f t="shared" si="18"/>
        <v>109RESPON</v>
      </c>
      <c r="C112" s="307" t="str">
        <f t="shared" si="19"/>
        <v>AYRESPON10921</v>
      </c>
      <c r="D112" s="307" t="s">
        <v>1389</v>
      </c>
      <c r="E112" s="307" t="s">
        <v>7878</v>
      </c>
      <c r="F112" s="6" t="s">
        <v>17750</v>
      </c>
      <c r="G112" s="11" t="str">
        <f t="shared" si="20"/>
        <v>109</v>
      </c>
      <c r="H112" s="6">
        <v>109</v>
      </c>
      <c r="I112" s="11" t="str">
        <f t="shared" si="21"/>
        <v>21</v>
      </c>
      <c r="J112" s="6">
        <v>21</v>
      </c>
      <c r="K112" s="269" t="s">
        <v>29600</v>
      </c>
      <c r="L112" s="18" t="s">
        <v>524</v>
      </c>
      <c r="M112" s="18" t="s">
        <v>29601</v>
      </c>
      <c r="N112" s="18" t="s">
        <v>29602</v>
      </c>
      <c r="O112" s="18" t="s">
        <v>29603</v>
      </c>
      <c r="P112" s="18" t="s">
        <v>29604</v>
      </c>
      <c r="Q112" s="312"/>
      <c r="R112" s="17">
        <f t="shared" si="16"/>
        <v>2</v>
      </c>
      <c r="S112" s="312"/>
      <c r="T112" s="312"/>
      <c r="U112" s="313" t="s">
        <v>30137</v>
      </c>
    </row>
    <row r="113" spans="1:21" s="16" customFormat="1" ht="129.6">
      <c r="A113" s="39" t="str">
        <f t="shared" si="17"/>
        <v>esponsabilidad penal y civil.</v>
      </c>
      <c r="B113" s="307" t="str">
        <f t="shared" si="18"/>
        <v>110RESPON</v>
      </c>
      <c r="C113" s="307" t="str">
        <f t="shared" si="19"/>
        <v>AYRESPON11021</v>
      </c>
      <c r="D113" s="307" t="s">
        <v>1389</v>
      </c>
      <c r="E113" s="307" t="s">
        <v>7878</v>
      </c>
      <c r="F113" s="6" t="s">
        <v>17750</v>
      </c>
      <c r="G113" s="11" t="str">
        <f t="shared" si="20"/>
        <v>110</v>
      </c>
      <c r="H113" s="6">
        <v>110</v>
      </c>
      <c r="I113" s="11" t="str">
        <f t="shared" si="21"/>
        <v>21</v>
      </c>
      <c r="J113" s="6">
        <v>21</v>
      </c>
      <c r="K113" s="269" t="s">
        <v>29605</v>
      </c>
      <c r="L113" s="18" t="s">
        <v>524</v>
      </c>
      <c r="M113" s="18" t="s">
        <v>29606</v>
      </c>
      <c r="N113" s="18" t="s">
        <v>29607</v>
      </c>
      <c r="O113" s="18" t="s">
        <v>29608</v>
      </c>
      <c r="P113" s="18" t="s">
        <v>29609</v>
      </c>
      <c r="Q113" s="312"/>
      <c r="R113" s="17">
        <f t="shared" si="16"/>
        <v>2</v>
      </c>
      <c r="S113" s="312"/>
      <c r="T113" s="312"/>
      <c r="U113" s="313" t="s">
        <v>30138</v>
      </c>
    </row>
    <row r="114" spans="1:21" ht="115.2">
      <c r="A114" s="39" t="str">
        <f t="shared" si="17"/>
        <v>ines y fundamentos distintos.</v>
      </c>
      <c r="B114" s="307" t="str">
        <f t="shared" si="18"/>
        <v>111RESPON</v>
      </c>
      <c r="C114" s="307" t="str">
        <f t="shared" si="19"/>
        <v>AYRESPON11121</v>
      </c>
      <c r="D114" s="307" t="s">
        <v>1389</v>
      </c>
      <c r="E114" s="307" t="s">
        <v>7878</v>
      </c>
      <c r="F114" s="6" t="s">
        <v>17750</v>
      </c>
      <c r="G114" s="11" t="str">
        <f t="shared" si="20"/>
        <v>111</v>
      </c>
      <c r="H114" s="6">
        <v>111</v>
      </c>
      <c r="I114" s="11" t="str">
        <f t="shared" si="21"/>
        <v>21</v>
      </c>
      <c r="J114" s="6">
        <v>21</v>
      </c>
      <c r="K114" s="269" t="s">
        <v>29610</v>
      </c>
      <c r="L114" s="18" t="s">
        <v>1387</v>
      </c>
      <c r="M114" s="18" t="s">
        <v>29611</v>
      </c>
      <c r="N114" s="18" t="s">
        <v>29612</v>
      </c>
      <c r="O114" s="18" t="s">
        <v>29613</v>
      </c>
      <c r="P114" s="18" t="s">
        <v>29614</v>
      </c>
      <c r="Q114" s="312"/>
      <c r="R114" s="17">
        <f t="shared" si="16"/>
        <v>1</v>
      </c>
      <c r="S114" s="312"/>
      <c r="T114" s="312"/>
      <c r="U114" s="313" t="s">
        <v>30139</v>
      </c>
    </row>
    <row r="115" spans="1:21">
      <c r="U115" s="373"/>
    </row>
  </sheetData>
  <sortState xmlns:xlrd2="http://schemas.microsoft.com/office/spreadsheetml/2017/richdata2" ref="A3:U114">
    <sortCondition descending="1" ref="D3:D114"/>
    <sortCondition ref="E3:E11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4CF29-DA17-4E7B-B32E-BF4FBE9DD77F}">
  <dimension ref="A1"/>
  <sheetViews>
    <sheetView workbookViewId="0">
      <selection activeCell="X13" sqref="A1:X16"/>
    </sheetView>
  </sheetViews>
  <sheetFormatPr baseColWidth="10" defaultRowHeight="14.4"/>
  <sheetData>
    <row r="1" spans="1:1">
      <c r="A1" s="465">
        <v>46173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1F5DF-A49C-48FA-B39B-76F7DB1143A6}">
  <dimension ref="A1:U362"/>
  <sheetViews>
    <sheetView zoomScale="68" zoomScaleNormal="68"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3" width="35.21875" style="4" customWidth="1"/>
    <col min="14" max="14" width="39.21875" style="4" customWidth="1"/>
    <col min="15" max="15" width="43.21875" style="4" bestFit="1" customWidth="1"/>
    <col min="16" max="16" width="47.88671875" style="4" customWidth="1"/>
    <col min="17" max="17" width="22.6640625" style="4" bestFit="1" customWidth="1"/>
    <col min="18" max="18" width="16.88671875" style="4" bestFit="1" customWidth="1"/>
    <col min="19" max="20" width="16.88671875" style="4" customWidth="1"/>
    <col min="21" max="21" width="123.21875" style="6" customWidth="1"/>
  </cols>
  <sheetData>
    <row r="1" spans="1:21" ht="15" thickBot="1">
      <c r="F1" s="1">
        <f>COUNTA(F3:F360)</f>
        <v>358</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13" t="s">
        <v>9790</v>
      </c>
    </row>
    <row r="3" spans="1:21" s="99" customFormat="1" ht="69">
      <c r="A3" s="99" t="str">
        <f t="shared" ref="A3:A66" si="0">RIGHT(U3,29)</f>
        <v>stablecidas en este artículo.</v>
      </c>
      <c r="B3" s="99" t="str">
        <f t="shared" ref="B3:B66" si="1">H3&amp;F3</f>
        <v>1IGU</v>
      </c>
      <c r="C3" s="99" t="str">
        <f t="shared" ref="C3:C66" si="2">D3&amp;E3&amp;F3&amp;G3&amp;I3</f>
        <v>HXIGUOO120</v>
      </c>
      <c r="D3" s="99" t="s">
        <v>7879</v>
      </c>
      <c r="E3" s="99" t="s">
        <v>124</v>
      </c>
      <c r="F3" s="139" t="s">
        <v>17206</v>
      </c>
      <c r="G3" s="100" t="str">
        <f t="shared" ref="G3:G66" si="3">IF(H3&lt;9,"OO",IF(H3&lt;99,"O",""))&amp;H3</f>
        <v>OO1</v>
      </c>
      <c r="H3" s="90">
        <v>1</v>
      </c>
      <c r="I3" s="100" t="str">
        <f t="shared" ref="I3:I66" si="4">IF(J3&lt;9,"O","")&amp;J3</f>
        <v>20</v>
      </c>
      <c r="J3" s="90">
        <v>20</v>
      </c>
      <c r="K3" s="164" t="s">
        <v>17205</v>
      </c>
      <c r="L3" s="164" t="s">
        <v>1388</v>
      </c>
      <c r="M3" s="164" t="s">
        <v>17204</v>
      </c>
      <c r="N3" s="164" t="s">
        <v>17203</v>
      </c>
      <c r="O3" s="164" t="s">
        <v>17202</v>
      </c>
      <c r="P3" s="90" t="s">
        <v>17201</v>
      </c>
      <c r="Q3" s="91"/>
      <c r="R3" s="91">
        <v>4</v>
      </c>
      <c r="S3" s="91"/>
      <c r="T3" s="91"/>
      <c r="U3" s="88" t="s">
        <v>17200</v>
      </c>
    </row>
    <row r="4" spans="1:21" s="99" customFormat="1" ht="86.4">
      <c r="A4" s="99" t="str">
        <f t="shared" si="0"/>
        <v>cipio aplicable en este caso.</v>
      </c>
      <c r="B4" s="99" t="str">
        <f t="shared" si="1"/>
        <v>7IGU</v>
      </c>
      <c r="C4" s="99" t="str">
        <f t="shared" si="2"/>
        <v>HXIGUOO720</v>
      </c>
      <c r="D4" s="99" t="s">
        <v>7879</v>
      </c>
      <c r="E4" s="99" t="s">
        <v>124</v>
      </c>
      <c r="F4" s="139" t="s">
        <v>17206</v>
      </c>
      <c r="G4" s="100" t="str">
        <f t="shared" si="3"/>
        <v>OO7</v>
      </c>
      <c r="H4" s="90">
        <v>7</v>
      </c>
      <c r="I4" s="100" t="str">
        <f t="shared" si="4"/>
        <v>20</v>
      </c>
      <c r="J4" s="90">
        <v>20</v>
      </c>
      <c r="K4" s="90" t="s">
        <v>2384</v>
      </c>
      <c r="L4" s="90" t="s">
        <v>1387</v>
      </c>
      <c r="M4" s="90" t="s">
        <v>2385</v>
      </c>
      <c r="N4" s="90" t="s">
        <v>2386</v>
      </c>
      <c r="O4" s="90" t="s">
        <v>2387</v>
      </c>
      <c r="P4" s="90" t="s">
        <v>2388</v>
      </c>
      <c r="Q4" s="91"/>
      <c r="R4" s="91">
        <v>1</v>
      </c>
      <c r="S4" s="91"/>
      <c r="T4" s="91"/>
      <c r="U4" s="88" t="s">
        <v>17738</v>
      </c>
    </row>
    <row r="5" spans="1:21" s="99" customFormat="1" ht="100.8">
      <c r="A5" s="99" t="str">
        <f t="shared" si="0"/>
        <v>cación retroactiva favorable.</v>
      </c>
      <c r="B5" s="99" t="str">
        <f t="shared" si="1"/>
        <v>19IGU</v>
      </c>
      <c r="C5" s="99" t="str">
        <f t="shared" si="2"/>
        <v>HXIGUO1920</v>
      </c>
      <c r="D5" s="99" t="s">
        <v>7879</v>
      </c>
      <c r="E5" s="99" t="s">
        <v>124</v>
      </c>
      <c r="F5" s="139" t="s">
        <v>17206</v>
      </c>
      <c r="G5" s="100" t="str">
        <f t="shared" si="3"/>
        <v>O19</v>
      </c>
      <c r="H5" s="90">
        <v>19</v>
      </c>
      <c r="I5" s="100" t="str">
        <f t="shared" si="4"/>
        <v>20</v>
      </c>
      <c r="J5" s="90">
        <v>20</v>
      </c>
      <c r="K5" s="90" t="s">
        <v>2450</v>
      </c>
      <c r="L5" s="90" t="s">
        <v>522</v>
      </c>
      <c r="M5" s="90" t="s">
        <v>2451</v>
      </c>
      <c r="N5" s="90" t="s">
        <v>2452</v>
      </c>
      <c r="O5" s="90" t="s">
        <v>2453</v>
      </c>
      <c r="P5" s="90" t="s">
        <v>2454</v>
      </c>
      <c r="Q5" s="91"/>
      <c r="R5" s="91">
        <v>4</v>
      </c>
      <c r="S5" s="91"/>
      <c r="T5" s="91"/>
      <c r="U5" s="88" t="s">
        <v>17726</v>
      </c>
    </row>
    <row r="6" spans="1:21" s="99" customFormat="1" ht="72">
      <c r="A6" s="99" t="str">
        <f t="shared" si="0"/>
        <v>e​(Tema 34. Empresa e Impa…).</v>
      </c>
      <c r="B6" s="99" t="str">
        <f t="shared" si="1"/>
        <v>40DP</v>
      </c>
      <c r="C6" s="99" t="str">
        <f t="shared" si="2"/>
        <v>HXDPO4020</v>
      </c>
      <c r="D6" s="99" t="s">
        <v>7879</v>
      </c>
      <c r="E6" s="99" t="s">
        <v>124</v>
      </c>
      <c r="F6" s="90" t="s">
        <v>17603</v>
      </c>
      <c r="G6" s="100" t="str">
        <f t="shared" si="3"/>
        <v>O40</v>
      </c>
      <c r="H6" s="90">
        <v>40</v>
      </c>
      <c r="I6" s="100" t="str">
        <f t="shared" si="4"/>
        <v>20</v>
      </c>
      <c r="J6" s="90">
        <v>20</v>
      </c>
      <c r="K6" s="90" t="s">
        <v>17690</v>
      </c>
      <c r="L6" s="90" t="s">
        <v>1389</v>
      </c>
      <c r="M6" s="90" t="s">
        <v>17686</v>
      </c>
      <c r="N6" s="90" t="s">
        <v>17689</v>
      </c>
      <c r="O6" s="90" t="s">
        <v>17688</v>
      </c>
      <c r="P6" s="90" t="s">
        <v>17687</v>
      </c>
      <c r="Q6" s="91"/>
      <c r="R6" s="91">
        <v>1</v>
      </c>
      <c r="S6" s="91"/>
      <c r="T6" s="91"/>
      <c r="U6" s="88" t="s">
        <v>17685</v>
      </c>
    </row>
    <row r="7" spans="1:21" s="99" customFormat="1" ht="115.2">
      <c r="A7" s="99" t="str">
        <f t="shared" si="0"/>
        <v>relación causal en el delito.</v>
      </c>
      <c r="B7" s="99" t="str">
        <f t="shared" si="1"/>
        <v>41IGU</v>
      </c>
      <c r="C7" s="99" t="str">
        <f t="shared" si="2"/>
        <v>HXIGUO4120</v>
      </c>
      <c r="D7" s="99" t="s">
        <v>7879</v>
      </c>
      <c r="E7" s="99" t="s">
        <v>124</v>
      </c>
      <c r="F7" s="139" t="s">
        <v>17206</v>
      </c>
      <c r="G7" s="100" t="str">
        <f t="shared" si="3"/>
        <v>O41</v>
      </c>
      <c r="H7" s="90">
        <v>41</v>
      </c>
      <c r="I7" s="100" t="str">
        <f t="shared" si="4"/>
        <v>20</v>
      </c>
      <c r="J7" s="90">
        <v>20</v>
      </c>
      <c r="K7" s="90" t="s">
        <v>4269</v>
      </c>
      <c r="L7" s="90" t="s">
        <v>522</v>
      </c>
      <c r="M7" s="90" t="s">
        <v>4270</v>
      </c>
      <c r="N7" s="90" t="s">
        <v>4271</v>
      </c>
      <c r="O7" s="90" t="s">
        <v>4272</v>
      </c>
      <c r="P7" s="90" t="s">
        <v>4429</v>
      </c>
      <c r="Q7" s="91"/>
      <c r="R7" s="91">
        <v>4</v>
      </c>
      <c r="S7" s="91"/>
      <c r="T7" s="91"/>
      <c r="U7" s="88" t="s">
        <v>17684</v>
      </c>
    </row>
    <row r="8" spans="1:21" s="99" customFormat="1" ht="129.6">
      <c r="A8" s="99" t="str">
        <f t="shared" si="0"/>
        <v>ona obligaciones específicas.</v>
      </c>
      <c r="B8" s="99" t="str">
        <f t="shared" si="1"/>
        <v>56DP</v>
      </c>
      <c r="C8" s="99" t="str">
        <f t="shared" si="2"/>
        <v>HXDPO5620</v>
      </c>
      <c r="D8" s="99" t="s">
        <v>7879</v>
      </c>
      <c r="E8" s="99" t="s">
        <v>124</v>
      </c>
      <c r="F8" s="90" t="s">
        <v>17603</v>
      </c>
      <c r="G8" s="100" t="str">
        <f t="shared" si="3"/>
        <v>O56</v>
      </c>
      <c r="H8" s="90">
        <v>56</v>
      </c>
      <c r="I8" s="100" t="str">
        <f t="shared" si="4"/>
        <v>20</v>
      </c>
      <c r="J8" s="90">
        <v>20</v>
      </c>
      <c r="K8" s="90" t="s">
        <v>4277</v>
      </c>
      <c r="L8" s="90" t="s">
        <v>523</v>
      </c>
      <c r="M8" s="90" t="s">
        <v>4278</v>
      </c>
      <c r="N8" s="90" t="s">
        <v>4279</v>
      </c>
      <c r="O8" s="90" t="s">
        <v>4280</v>
      </c>
      <c r="P8" s="90" t="s">
        <v>4430</v>
      </c>
      <c r="Q8" s="91"/>
      <c r="R8" s="91">
        <v>3</v>
      </c>
      <c r="S8" s="91"/>
      <c r="T8" s="91"/>
      <c r="U8" s="88" t="s">
        <v>17653</v>
      </c>
    </row>
    <row r="9" spans="1:21" s="99" customFormat="1" ht="72">
      <c r="A9" s="99" t="str">
        <f t="shared" si="0"/>
        <v>án específicamente señaladas.</v>
      </c>
      <c r="B9" s="99" t="str">
        <f t="shared" si="1"/>
        <v>61IGU</v>
      </c>
      <c r="C9" s="99" t="str">
        <f t="shared" si="2"/>
        <v>HXIGUO6120</v>
      </c>
      <c r="D9" s="99" t="s">
        <v>7879</v>
      </c>
      <c r="E9" s="99" t="s">
        <v>124</v>
      </c>
      <c r="F9" s="139" t="s">
        <v>17206</v>
      </c>
      <c r="G9" s="100" t="str">
        <f t="shared" si="3"/>
        <v>O61</v>
      </c>
      <c r="H9" s="90">
        <v>61</v>
      </c>
      <c r="I9" s="100" t="str">
        <f t="shared" si="4"/>
        <v>20</v>
      </c>
      <c r="J9" s="90">
        <v>20</v>
      </c>
      <c r="K9" s="90" t="s">
        <v>17629</v>
      </c>
      <c r="L9" s="90" t="s">
        <v>1387</v>
      </c>
      <c r="M9" s="90" t="s">
        <v>17625</v>
      </c>
      <c r="N9" s="90" t="s">
        <v>17628</v>
      </c>
      <c r="O9" s="90" t="s">
        <v>17627</v>
      </c>
      <c r="P9" s="90" t="s">
        <v>17626</v>
      </c>
      <c r="Q9" s="91"/>
      <c r="R9" s="91">
        <v>1</v>
      </c>
      <c r="S9" s="91"/>
      <c r="T9" s="91"/>
      <c r="U9" s="88" t="s">
        <v>17624</v>
      </c>
    </row>
    <row r="10" spans="1:21" s="99" customFormat="1" ht="115.2">
      <c r="A10" s="99" t="str">
        <f t="shared" si="0"/>
        <v>n​(Tema 34. Empresa e Impa…).</v>
      </c>
      <c r="B10" s="99" t="str">
        <f t="shared" si="1"/>
        <v>66DP</v>
      </c>
      <c r="C10" s="99" t="str">
        <f t="shared" si="2"/>
        <v>HXDPO6620</v>
      </c>
      <c r="D10" s="99" t="s">
        <v>7879</v>
      </c>
      <c r="E10" s="99" t="s">
        <v>124</v>
      </c>
      <c r="F10" s="90" t="s">
        <v>17603</v>
      </c>
      <c r="G10" s="100" t="str">
        <f t="shared" si="3"/>
        <v>O66</v>
      </c>
      <c r="H10" s="90">
        <v>66</v>
      </c>
      <c r="I10" s="100" t="str">
        <f t="shared" si="4"/>
        <v>20</v>
      </c>
      <c r="J10" s="90">
        <v>20</v>
      </c>
      <c r="K10" s="90" t="s">
        <v>17615</v>
      </c>
      <c r="L10" s="90" t="s">
        <v>1388</v>
      </c>
      <c r="M10" s="90" t="s">
        <v>17614</v>
      </c>
      <c r="N10" s="90" t="s">
        <v>17613</v>
      </c>
      <c r="O10" s="90" t="s">
        <v>17612</v>
      </c>
      <c r="P10" s="90" t="s">
        <v>17611</v>
      </c>
      <c r="Q10" s="91"/>
      <c r="R10" s="91">
        <v>4</v>
      </c>
      <c r="S10" s="91"/>
      <c r="T10" s="91"/>
      <c r="U10" s="88" t="s">
        <v>17610</v>
      </c>
    </row>
    <row r="11" spans="1:21" s="99" customFormat="1" ht="129.6">
      <c r="A11" s="99" t="str">
        <f t="shared" si="0"/>
        <v>s​(Tema 34. Empresa e Impa…).</v>
      </c>
      <c r="B11" s="99" t="str">
        <f t="shared" si="1"/>
        <v>67IGU</v>
      </c>
      <c r="C11" s="99" t="str">
        <f t="shared" si="2"/>
        <v>HXIGUO6720</v>
      </c>
      <c r="D11" s="99" t="s">
        <v>7879</v>
      </c>
      <c r="E11" s="99" t="s">
        <v>124</v>
      </c>
      <c r="F11" s="139" t="s">
        <v>17206</v>
      </c>
      <c r="G11" s="100" t="str">
        <f t="shared" si="3"/>
        <v>O67</v>
      </c>
      <c r="H11" s="90">
        <v>67</v>
      </c>
      <c r="I11" s="100" t="str">
        <f t="shared" si="4"/>
        <v>20</v>
      </c>
      <c r="J11" s="90">
        <v>20</v>
      </c>
      <c r="K11" s="90" t="s">
        <v>17609</v>
      </c>
      <c r="L11" s="90" t="s">
        <v>1388</v>
      </c>
      <c r="M11" s="90" t="s">
        <v>17608</v>
      </c>
      <c r="N11" s="90" t="s">
        <v>17607</v>
      </c>
      <c r="O11" s="90" t="s">
        <v>17606</v>
      </c>
      <c r="P11" s="90" t="s">
        <v>17605</v>
      </c>
      <c r="Q11" s="91"/>
      <c r="R11" s="91">
        <v>4</v>
      </c>
      <c r="S11" s="91"/>
      <c r="T11" s="91"/>
      <c r="U11" s="88" t="s">
        <v>17604</v>
      </c>
    </row>
    <row r="12" spans="1:21" s="99" customFormat="1" ht="144">
      <c r="A12" s="99" t="str">
        <f t="shared" si="0"/>
        <v>s​(Tema 34. Empresa e Impa…).</v>
      </c>
      <c r="B12" s="99" t="str">
        <f t="shared" si="1"/>
        <v>68DP</v>
      </c>
      <c r="C12" s="99" t="str">
        <f t="shared" si="2"/>
        <v>HXDPO6820</v>
      </c>
      <c r="D12" s="99" t="s">
        <v>7879</v>
      </c>
      <c r="E12" s="99" t="s">
        <v>124</v>
      </c>
      <c r="F12" s="90" t="s">
        <v>17603</v>
      </c>
      <c r="G12" s="100" t="str">
        <f t="shared" si="3"/>
        <v>O68</v>
      </c>
      <c r="H12" s="90">
        <v>68</v>
      </c>
      <c r="I12" s="100" t="str">
        <f t="shared" si="4"/>
        <v>20</v>
      </c>
      <c r="J12" s="90">
        <v>20</v>
      </c>
      <c r="K12" s="90" t="s">
        <v>17602</v>
      </c>
      <c r="L12" s="90" t="s">
        <v>1388</v>
      </c>
      <c r="M12" s="90" t="s">
        <v>17601</v>
      </c>
      <c r="N12" s="90" t="s">
        <v>17600</v>
      </c>
      <c r="O12" s="90" t="s">
        <v>17599</v>
      </c>
      <c r="P12" s="90" t="s">
        <v>17598</v>
      </c>
      <c r="Q12" s="91"/>
      <c r="R12" s="91">
        <v>4</v>
      </c>
      <c r="S12" s="91"/>
      <c r="T12" s="91"/>
      <c r="U12" s="88" t="s">
        <v>17597</v>
      </c>
    </row>
    <row r="13" spans="1:21" s="238" customFormat="1" ht="72">
      <c r="A13" s="99" t="str">
        <f t="shared" si="0"/>
        <v>r​(Tema 34. Empresa e Impa…).</v>
      </c>
      <c r="B13" s="99" t="str">
        <f t="shared" si="1"/>
        <v>69IGU</v>
      </c>
      <c r="C13" s="99" t="str">
        <f t="shared" si="2"/>
        <v>HXIGUO6920</v>
      </c>
      <c r="D13" s="99" t="s">
        <v>7879</v>
      </c>
      <c r="E13" s="99" t="s">
        <v>124</v>
      </c>
      <c r="F13" s="139" t="s">
        <v>17206</v>
      </c>
      <c r="G13" s="100" t="str">
        <f t="shared" si="3"/>
        <v>O69</v>
      </c>
      <c r="H13" s="90">
        <v>69</v>
      </c>
      <c r="I13" s="100" t="str">
        <f t="shared" si="4"/>
        <v>20</v>
      </c>
      <c r="J13" s="90">
        <v>20</v>
      </c>
      <c r="K13" s="90" t="s">
        <v>17596</v>
      </c>
      <c r="L13" s="90" t="s">
        <v>1388</v>
      </c>
      <c r="M13" s="90" t="s">
        <v>17595</v>
      </c>
      <c r="N13" s="90" t="s">
        <v>17594</v>
      </c>
      <c r="O13" s="90" t="s">
        <v>17593</v>
      </c>
      <c r="P13" s="90" t="s">
        <v>17592</v>
      </c>
      <c r="Q13" s="91"/>
      <c r="R13" s="91">
        <v>4</v>
      </c>
      <c r="S13" s="91"/>
      <c r="T13" s="91"/>
      <c r="U13" s="88" t="s">
        <v>17591</v>
      </c>
    </row>
    <row r="14" spans="1:21" s="238" customFormat="1" ht="158.4">
      <c r="A14" s="99" t="str">
        <f t="shared" si="0"/>
        <v>graves como los menos graves.</v>
      </c>
      <c r="B14" t="str">
        <f t="shared" si="1"/>
        <v>359IGU</v>
      </c>
      <c r="C14" t="str">
        <f t="shared" si="2"/>
        <v>HXIGU35920</v>
      </c>
      <c r="D14" t="s">
        <v>7879</v>
      </c>
      <c r="E14" t="s">
        <v>124</v>
      </c>
      <c r="F14" s="19" t="s">
        <v>17206</v>
      </c>
      <c r="G14" s="11" t="str">
        <f t="shared" si="3"/>
        <v>359</v>
      </c>
      <c r="H14" s="12">
        <v>359</v>
      </c>
      <c r="I14" s="11" t="str">
        <f t="shared" si="4"/>
        <v>20</v>
      </c>
      <c r="J14" s="357">
        <v>20</v>
      </c>
      <c r="K14" s="358" t="s">
        <v>30648</v>
      </c>
      <c r="L14" s="359" t="s">
        <v>543</v>
      </c>
      <c r="M14" s="358" t="s">
        <v>30647</v>
      </c>
      <c r="N14" s="358" t="s">
        <v>25776</v>
      </c>
      <c r="O14" s="358" t="s">
        <v>30646</v>
      </c>
      <c r="P14" s="358" t="s">
        <v>30645</v>
      </c>
      <c r="Q14" s="360"/>
      <c r="R14" s="360">
        <v>2</v>
      </c>
      <c r="S14" s="360"/>
      <c r="T14" s="360"/>
      <c r="U14" s="361" t="s">
        <v>30644</v>
      </c>
    </row>
    <row r="15" spans="1:21" s="238" customFormat="1" ht="115.2">
      <c r="A15" s="99" t="str">
        <f t="shared" si="0"/>
        <v>esponsabilidad por su impago.</v>
      </c>
      <c r="B15" t="str">
        <f t="shared" si="1"/>
        <v>360IGU</v>
      </c>
      <c r="C15" t="str">
        <f t="shared" si="2"/>
        <v>HXIGU36021</v>
      </c>
      <c r="D15" t="s">
        <v>7879</v>
      </c>
      <c r="E15" t="s">
        <v>124</v>
      </c>
      <c r="F15" s="19" t="s">
        <v>17206</v>
      </c>
      <c r="G15" s="11" t="str">
        <f t="shared" si="3"/>
        <v>360</v>
      </c>
      <c r="H15" s="12">
        <v>360</v>
      </c>
      <c r="I15" s="11" t="str">
        <f t="shared" si="4"/>
        <v>21</v>
      </c>
      <c r="J15" s="357">
        <v>21</v>
      </c>
      <c r="K15" s="358" t="s">
        <v>30643</v>
      </c>
      <c r="L15" s="359" t="s">
        <v>522</v>
      </c>
      <c r="M15" s="358" t="s">
        <v>30642</v>
      </c>
      <c r="N15" s="358" t="s">
        <v>30641</v>
      </c>
      <c r="O15" s="358" t="s">
        <v>30640</v>
      </c>
      <c r="P15" s="358" t="s">
        <v>30639</v>
      </c>
      <c r="Q15" s="360"/>
      <c r="R15" s="360">
        <v>2</v>
      </c>
      <c r="S15" s="360"/>
      <c r="T15" s="360"/>
      <c r="U15" s="361" t="s">
        <v>30638</v>
      </c>
    </row>
    <row r="16" spans="1:21" s="238" customFormat="1" ht="100.8">
      <c r="A16" s="99" t="str">
        <f t="shared" si="0"/>
        <v>a cuando hay inimputabilidad.</v>
      </c>
      <c r="B16" s="99" t="str">
        <f t="shared" si="1"/>
        <v>2DP</v>
      </c>
      <c r="C16" s="99" t="str">
        <f t="shared" si="2"/>
        <v>HYDPOO220</v>
      </c>
      <c r="D16" s="99" t="s">
        <v>7879</v>
      </c>
      <c r="E16" s="99" t="s">
        <v>7878</v>
      </c>
      <c r="F16" s="90" t="s">
        <v>17603</v>
      </c>
      <c r="G16" s="100" t="str">
        <f t="shared" si="3"/>
        <v>OO2</v>
      </c>
      <c r="H16" s="90">
        <v>2</v>
      </c>
      <c r="I16" s="100" t="str">
        <f t="shared" si="4"/>
        <v>20</v>
      </c>
      <c r="J16" s="90">
        <v>20</v>
      </c>
      <c r="K16" s="90" t="s">
        <v>2348</v>
      </c>
      <c r="L16" s="90" t="s">
        <v>524</v>
      </c>
      <c r="M16" s="90" t="s">
        <v>2349</v>
      </c>
      <c r="N16" s="90" t="s">
        <v>2350</v>
      </c>
      <c r="O16" s="90" t="s">
        <v>2351</v>
      </c>
      <c r="P16" s="90" t="s">
        <v>2352</v>
      </c>
      <c r="Q16" s="91"/>
      <c r="R16" s="91">
        <v>2</v>
      </c>
      <c r="S16" s="91"/>
      <c r="T16" s="91"/>
      <c r="U16" s="88" t="s">
        <v>17743</v>
      </c>
    </row>
    <row r="17" spans="1:21" s="238" customFormat="1" ht="72">
      <c r="A17" s="99" t="str">
        <f t="shared" si="0"/>
        <v>actores de un mismo precepto.</v>
      </c>
      <c r="B17" s="99" t="str">
        <f t="shared" si="1"/>
        <v>3IGU</v>
      </c>
      <c r="C17" s="99" t="str">
        <f t="shared" si="2"/>
        <v>HYIGUOO320</v>
      </c>
      <c r="D17" s="99" t="s">
        <v>7879</v>
      </c>
      <c r="E17" s="99" t="s">
        <v>7878</v>
      </c>
      <c r="F17" s="139" t="s">
        <v>17206</v>
      </c>
      <c r="G17" s="100" t="str">
        <f t="shared" si="3"/>
        <v>OO3</v>
      </c>
      <c r="H17" s="90">
        <v>3</v>
      </c>
      <c r="I17" s="100" t="str">
        <f t="shared" si="4"/>
        <v>20</v>
      </c>
      <c r="J17" s="90">
        <v>20</v>
      </c>
      <c r="K17" s="90" t="s">
        <v>2358</v>
      </c>
      <c r="L17" s="90" t="s">
        <v>524</v>
      </c>
      <c r="M17" s="90" t="s">
        <v>2359</v>
      </c>
      <c r="N17" s="90" t="s">
        <v>2360</v>
      </c>
      <c r="O17" s="90" t="s">
        <v>2361</v>
      </c>
      <c r="P17" s="90" t="s">
        <v>2362</v>
      </c>
      <c r="Q17" s="91"/>
      <c r="R17" s="91">
        <v>2</v>
      </c>
      <c r="S17" s="91"/>
      <c r="T17" s="91"/>
      <c r="U17" s="88" t="s">
        <v>17742</v>
      </c>
    </row>
    <row r="18" spans="1:21" s="99" customFormat="1" ht="72">
      <c r="A18" s="99" t="str">
        <f t="shared" si="0"/>
        <v xml:space="preserve"> la tipicidad de la conducta.</v>
      </c>
      <c r="B18" s="99" t="str">
        <f t="shared" si="1"/>
        <v>4DP</v>
      </c>
      <c r="C18" s="99" t="str">
        <f t="shared" si="2"/>
        <v>HYDPOO420</v>
      </c>
      <c r="D18" s="99" t="s">
        <v>7879</v>
      </c>
      <c r="E18" s="99" t="s">
        <v>7878</v>
      </c>
      <c r="F18" s="90" t="s">
        <v>17603</v>
      </c>
      <c r="G18" s="100" t="str">
        <f t="shared" si="3"/>
        <v>OO4</v>
      </c>
      <c r="H18" s="90">
        <v>4</v>
      </c>
      <c r="I18" s="100" t="str">
        <f t="shared" si="4"/>
        <v>20</v>
      </c>
      <c r="J18" s="90">
        <v>20</v>
      </c>
      <c r="K18" s="90" t="s">
        <v>2353</v>
      </c>
      <c r="L18" s="90" t="s">
        <v>522</v>
      </c>
      <c r="M18" s="90" t="s">
        <v>2354</v>
      </c>
      <c r="N18" s="90" t="s">
        <v>2355</v>
      </c>
      <c r="O18" s="90" t="s">
        <v>2356</v>
      </c>
      <c r="P18" s="90" t="s">
        <v>2357</v>
      </c>
      <c r="Q18" s="91"/>
      <c r="R18" s="91">
        <v>4</v>
      </c>
      <c r="S18" s="91"/>
      <c r="T18" s="91"/>
      <c r="U18" s="88" t="s">
        <v>17741</v>
      </c>
    </row>
    <row r="19" spans="1:21" s="99" customFormat="1" ht="72">
      <c r="A19" s="99" t="str">
        <f t="shared" si="0"/>
        <v>voluntariedad de la conducta.</v>
      </c>
      <c r="B19" s="99" t="str">
        <f t="shared" si="1"/>
        <v>5IGU</v>
      </c>
      <c r="C19" s="99" t="str">
        <f t="shared" si="2"/>
        <v>HYIGUOO520</v>
      </c>
      <c r="D19" s="99" t="s">
        <v>7879</v>
      </c>
      <c r="E19" s="99" t="s">
        <v>7878</v>
      </c>
      <c r="F19" s="139" t="s">
        <v>17206</v>
      </c>
      <c r="G19" s="100" t="str">
        <f t="shared" si="3"/>
        <v>OO5</v>
      </c>
      <c r="H19" s="90">
        <v>5</v>
      </c>
      <c r="I19" s="100" t="str">
        <f t="shared" si="4"/>
        <v>20</v>
      </c>
      <c r="J19" s="90">
        <v>20</v>
      </c>
      <c r="K19" s="90" t="s">
        <v>2343</v>
      </c>
      <c r="L19" s="90" t="s">
        <v>522</v>
      </c>
      <c r="M19" s="90" t="s">
        <v>2344</v>
      </c>
      <c r="N19" s="90" t="s">
        <v>2345</v>
      </c>
      <c r="O19" s="90" t="s">
        <v>2346</v>
      </c>
      <c r="P19" s="90" t="s">
        <v>2347</v>
      </c>
      <c r="Q19" s="91"/>
      <c r="R19" s="91">
        <v>4</v>
      </c>
      <c r="S19" s="91"/>
      <c r="T19" s="91"/>
      <c r="U19" s="88" t="s">
        <v>17740</v>
      </c>
    </row>
    <row r="20" spans="1:21" s="99" customFormat="1" ht="72">
      <c r="A20" s="99" t="str">
        <f t="shared" si="0"/>
        <v>ormas morales de la sociedad.</v>
      </c>
      <c r="B20" s="99" t="str">
        <f t="shared" si="1"/>
        <v>6DP</v>
      </c>
      <c r="C20" s="99" t="str">
        <f t="shared" si="2"/>
        <v>HYDPOO620</v>
      </c>
      <c r="D20" s="99" t="s">
        <v>7879</v>
      </c>
      <c r="E20" s="99" t="s">
        <v>7878</v>
      </c>
      <c r="F20" s="90" t="s">
        <v>17603</v>
      </c>
      <c r="G20" s="100" t="str">
        <f t="shared" si="3"/>
        <v>OO6</v>
      </c>
      <c r="H20" s="90">
        <v>6</v>
      </c>
      <c r="I20" s="100" t="str">
        <f t="shared" si="4"/>
        <v>20</v>
      </c>
      <c r="J20" s="90">
        <v>20</v>
      </c>
      <c r="K20" s="90" t="s">
        <v>2338</v>
      </c>
      <c r="L20" s="90" t="s">
        <v>523</v>
      </c>
      <c r="M20" s="90" t="s">
        <v>2339</v>
      </c>
      <c r="N20" s="90" t="s">
        <v>2340</v>
      </c>
      <c r="O20" s="90" t="s">
        <v>2341</v>
      </c>
      <c r="P20" s="90" t="s">
        <v>2342</v>
      </c>
      <c r="Q20" s="91"/>
      <c r="R20" s="91">
        <v>3</v>
      </c>
      <c r="S20" s="91"/>
      <c r="T20" s="91"/>
      <c r="U20" s="88" t="s">
        <v>17739</v>
      </c>
    </row>
    <row r="21" spans="1:21" s="99" customFormat="1" ht="86.4">
      <c r="A21" s="99" t="str">
        <f t="shared" si="0"/>
        <v>ente “cumplimiento efectivo”.</v>
      </c>
      <c r="B21" s="99" t="str">
        <f t="shared" si="1"/>
        <v>8DP</v>
      </c>
      <c r="C21" s="99" t="str">
        <f t="shared" si="2"/>
        <v>HYDPOO820</v>
      </c>
      <c r="D21" s="99" t="s">
        <v>7879</v>
      </c>
      <c r="E21" s="99" t="s">
        <v>7878</v>
      </c>
      <c r="F21" s="90" t="s">
        <v>17603</v>
      </c>
      <c r="G21" s="100" t="str">
        <f t="shared" si="3"/>
        <v>OO8</v>
      </c>
      <c r="H21" s="90">
        <v>8</v>
      </c>
      <c r="I21" s="100" t="str">
        <f t="shared" si="4"/>
        <v>20</v>
      </c>
      <c r="J21" s="90">
        <v>20</v>
      </c>
      <c r="K21" s="90" t="s">
        <v>2375</v>
      </c>
      <c r="L21" s="90" t="s">
        <v>524</v>
      </c>
      <c r="M21" s="90" t="s">
        <v>2376</v>
      </c>
      <c r="N21" s="90" t="s">
        <v>2377</v>
      </c>
      <c r="O21" s="90" t="s">
        <v>2378</v>
      </c>
      <c r="P21" s="90" t="s">
        <v>2379</v>
      </c>
      <c r="Q21" s="91"/>
      <c r="R21" s="91">
        <v>2</v>
      </c>
      <c r="S21" s="91"/>
      <c r="T21" s="91"/>
      <c r="U21" s="88" t="s">
        <v>17737</v>
      </c>
    </row>
    <row r="22" spans="1:21" s="99" customFormat="1" ht="86.4">
      <c r="A22" s="99" t="str">
        <f t="shared" si="0"/>
        <v>ral aquí es el juicio formal.</v>
      </c>
      <c r="B22" s="99" t="str">
        <f t="shared" si="1"/>
        <v>9IGU</v>
      </c>
      <c r="C22" s="99" t="str">
        <f t="shared" si="2"/>
        <v>HYIGUO920</v>
      </c>
      <c r="D22" s="99" t="s">
        <v>7879</v>
      </c>
      <c r="E22" s="99" t="s">
        <v>7878</v>
      </c>
      <c r="F22" s="139" t="s">
        <v>17206</v>
      </c>
      <c r="G22" s="100" t="str">
        <f t="shared" si="3"/>
        <v>O9</v>
      </c>
      <c r="H22" s="90">
        <v>9</v>
      </c>
      <c r="I22" s="100" t="str">
        <f t="shared" si="4"/>
        <v>20</v>
      </c>
      <c r="J22" s="90">
        <v>20</v>
      </c>
      <c r="K22" s="90" t="s">
        <v>2389</v>
      </c>
      <c r="L22" s="90" t="s">
        <v>523</v>
      </c>
      <c r="M22" s="90" t="s">
        <v>2390</v>
      </c>
      <c r="N22" s="90" t="s">
        <v>2391</v>
      </c>
      <c r="O22" s="90" t="s">
        <v>2392</v>
      </c>
      <c r="P22" s="90" t="s">
        <v>2393</v>
      </c>
      <c r="Q22" s="91"/>
      <c r="R22" s="91">
        <v>3</v>
      </c>
      <c r="S22" s="91"/>
      <c r="T22" s="91"/>
      <c r="U22" s="88" t="s">
        <v>17736</v>
      </c>
    </row>
    <row r="23" spans="1:21" s="99" customFormat="1" ht="86.4">
      <c r="A23" s="99" t="str">
        <f t="shared" si="0"/>
        <v>en imponer sanciones penales.</v>
      </c>
      <c r="B23" s="99" t="str">
        <f t="shared" si="1"/>
        <v>10DP</v>
      </c>
      <c r="C23" s="99" t="str">
        <f t="shared" si="2"/>
        <v>HYDPO1020</v>
      </c>
      <c r="D23" s="99" t="s">
        <v>7879</v>
      </c>
      <c r="E23" s="99" t="s">
        <v>7878</v>
      </c>
      <c r="F23" s="90" t="s">
        <v>17603</v>
      </c>
      <c r="G23" s="100" t="str">
        <f t="shared" si="3"/>
        <v>O10</v>
      </c>
      <c r="H23" s="90">
        <v>10</v>
      </c>
      <c r="I23" s="100" t="str">
        <f t="shared" si="4"/>
        <v>20</v>
      </c>
      <c r="J23" s="90">
        <v>20</v>
      </c>
      <c r="K23" s="90" t="s">
        <v>2397</v>
      </c>
      <c r="L23" s="90" t="s">
        <v>1387</v>
      </c>
      <c r="M23" s="90" t="s">
        <v>2398</v>
      </c>
      <c r="N23" s="90" t="s">
        <v>2399</v>
      </c>
      <c r="O23" s="90" t="s">
        <v>2400</v>
      </c>
      <c r="P23" s="90" t="s">
        <v>2401</v>
      </c>
      <c r="Q23" s="91"/>
      <c r="R23" s="91">
        <v>1</v>
      </c>
      <c r="S23" s="91"/>
      <c r="T23" s="91"/>
      <c r="U23" s="88" t="s">
        <v>17735</v>
      </c>
    </row>
    <row r="24" spans="1:21" s="99" customFormat="1" ht="72">
      <c r="A24" s="238" t="str">
        <f t="shared" si="0"/>
        <v>ho constituye varios delitos.</v>
      </c>
      <c r="B24" s="238" t="str">
        <f t="shared" si="1"/>
        <v>11IGU</v>
      </c>
      <c r="C24" s="238" t="str">
        <f t="shared" si="2"/>
        <v>HYIGUO1120</v>
      </c>
      <c r="D24" s="238" t="s">
        <v>7879</v>
      </c>
      <c r="E24" s="238" t="s">
        <v>7878</v>
      </c>
      <c r="F24" s="239" t="s">
        <v>17206</v>
      </c>
      <c r="G24" s="240" t="str">
        <f t="shared" si="3"/>
        <v>O11</v>
      </c>
      <c r="H24" s="171">
        <v>11</v>
      </c>
      <c r="I24" s="240" t="str">
        <f t="shared" si="4"/>
        <v>20</v>
      </c>
      <c r="J24" s="171">
        <v>20</v>
      </c>
      <c r="K24" s="171" t="s">
        <v>2394</v>
      </c>
      <c r="L24" s="171" t="s">
        <v>524</v>
      </c>
      <c r="M24" s="171" t="s">
        <v>2395</v>
      </c>
      <c r="N24" s="171" t="s">
        <v>2396</v>
      </c>
      <c r="O24" s="171" t="s">
        <v>170</v>
      </c>
      <c r="P24" s="171" t="s">
        <v>171</v>
      </c>
      <c r="Q24" s="172"/>
      <c r="R24" s="172">
        <v>2</v>
      </c>
      <c r="S24" s="172"/>
      <c r="T24" s="172"/>
      <c r="U24" s="173" t="s">
        <v>17734</v>
      </c>
    </row>
    <row r="25" spans="1:21" s="99" customFormat="1" ht="72">
      <c r="A25" s="238" t="str">
        <f t="shared" si="0"/>
        <v>trina para definir el delito.</v>
      </c>
      <c r="B25" s="238" t="str">
        <f t="shared" si="1"/>
        <v>12DP</v>
      </c>
      <c r="C25" s="238" t="str">
        <f t="shared" si="2"/>
        <v>HYDPO1220</v>
      </c>
      <c r="D25" s="238" t="s">
        <v>7879</v>
      </c>
      <c r="E25" s="238" t="s">
        <v>7878</v>
      </c>
      <c r="F25" s="171" t="s">
        <v>17603</v>
      </c>
      <c r="G25" s="240" t="str">
        <f t="shared" si="3"/>
        <v>O12</v>
      </c>
      <c r="H25" s="171">
        <v>12</v>
      </c>
      <c r="I25" s="240" t="str">
        <f t="shared" si="4"/>
        <v>20</v>
      </c>
      <c r="J25" s="171">
        <v>20</v>
      </c>
      <c r="K25" s="171" t="s">
        <v>2411</v>
      </c>
      <c r="L25" s="171" t="s">
        <v>522</v>
      </c>
      <c r="M25" s="171" t="s">
        <v>2412</v>
      </c>
      <c r="N25" s="171" t="s">
        <v>2413</v>
      </c>
      <c r="O25" s="171" t="s">
        <v>2414</v>
      </c>
      <c r="P25" s="171" t="s">
        <v>2415</v>
      </c>
      <c r="Q25" s="172"/>
      <c r="R25" s="172">
        <v>4</v>
      </c>
      <c r="S25" s="172"/>
      <c r="T25" s="172"/>
      <c r="U25" s="173" t="s">
        <v>17733</v>
      </c>
    </row>
    <row r="26" spans="1:21" s="99" customFormat="1" ht="86.4">
      <c r="A26" s="238" t="str">
        <f t="shared" si="0"/>
        <v>onductas realmente cometidas.</v>
      </c>
      <c r="B26" s="238" t="str">
        <f t="shared" si="1"/>
        <v>13IGU</v>
      </c>
      <c r="C26" s="238" t="str">
        <f t="shared" si="2"/>
        <v>HYIGUO1320</v>
      </c>
      <c r="D26" s="238" t="s">
        <v>7879</v>
      </c>
      <c r="E26" s="238" t="s">
        <v>7878</v>
      </c>
      <c r="F26" s="239" t="s">
        <v>17206</v>
      </c>
      <c r="G26" s="240" t="str">
        <f t="shared" si="3"/>
        <v>O13</v>
      </c>
      <c r="H26" s="171">
        <v>13</v>
      </c>
      <c r="I26" s="240" t="str">
        <f t="shared" si="4"/>
        <v>20</v>
      </c>
      <c r="J26" s="171">
        <v>20</v>
      </c>
      <c r="K26" s="171" t="s">
        <v>2436</v>
      </c>
      <c r="L26" s="171" t="s">
        <v>523</v>
      </c>
      <c r="M26" s="171" t="s">
        <v>2437</v>
      </c>
      <c r="N26" s="171" t="s">
        <v>2438</v>
      </c>
      <c r="O26" s="171" t="s">
        <v>2439</v>
      </c>
      <c r="P26" s="171" t="s">
        <v>2440</v>
      </c>
      <c r="Q26" s="172"/>
      <c r="R26" s="172">
        <v>3</v>
      </c>
      <c r="S26" s="172"/>
      <c r="T26" s="172"/>
      <c r="U26" s="173" t="s">
        <v>17732</v>
      </c>
    </row>
    <row r="27" spans="1:21" s="99" customFormat="1" ht="72">
      <c r="A27" s="238" t="str">
        <f t="shared" si="0"/>
        <v>ctual, esencial para el dolo.</v>
      </c>
      <c r="B27" s="238" t="str">
        <f t="shared" si="1"/>
        <v>14DP</v>
      </c>
      <c r="C27" s="238" t="str">
        <f t="shared" si="2"/>
        <v>HYDPO1420</v>
      </c>
      <c r="D27" s="238" t="s">
        <v>7879</v>
      </c>
      <c r="E27" s="238" t="s">
        <v>7878</v>
      </c>
      <c r="F27" s="171" t="s">
        <v>17603</v>
      </c>
      <c r="G27" s="240" t="str">
        <f t="shared" si="3"/>
        <v>O14</v>
      </c>
      <c r="H27" s="171">
        <v>14</v>
      </c>
      <c r="I27" s="240" t="str">
        <f t="shared" si="4"/>
        <v>20</v>
      </c>
      <c r="J27" s="171">
        <v>20</v>
      </c>
      <c r="K27" s="171" t="s">
        <v>2441</v>
      </c>
      <c r="L27" s="171" t="s">
        <v>522</v>
      </c>
      <c r="M27" s="171" t="s">
        <v>2442</v>
      </c>
      <c r="N27" s="171" t="s">
        <v>2443</v>
      </c>
      <c r="O27" s="171" t="s">
        <v>2444</v>
      </c>
      <c r="P27" s="171" t="s">
        <v>2445</v>
      </c>
      <c r="Q27" s="172"/>
      <c r="R27" s="172">
        <v>4</v>
      </c>
      <c r="S27" s="172"/>
      <c r="T27" s="172"/>
      <c r="U27" s="173" t="s">
        <v>17731</v>
      </c>
    </row>
    <row r="28" spans="1:21" s="227" customFormat="1" ht="72">
      <c r="A28" s="238" t="str">
        <f t="shared" si="0"/>
        <v>es correcta en este contexto.</v>
      </c>
      <c r="B28" s="238" t="str">
        <f t="shared" si="1"/>
        <v>15IGU</v>
      </c>
      <c r="C28" s="238" t="str">
        <f t="shared" si="2"/>
        <v>HYIGUO1520</v>
      </c>
      <c r="D28" s="238" t="s">
        <v>7879</v>
      </c>
      <c r="E28" s="238" t="s">
        <v>7878</v>
      </c>
      <c r="F28" s="239" t="s">
        <v>17206</v>
      </c>
      <c r="G28" s="240" t="str">
        <f t="shared" si="3"/>
        <v>O15</v>
      </c>
      <c r="H28" s="171">
        <v>15</v>
      </c>
      <c r="I28" s="240" t="str">
        <f t="shared" si="4"/>
        <v>20</v>
      </c>
      <c r="J28" s="171">
        <v>20</v>
      </c>
      <c r="K28" s="171" t="s">
        <v>2446</v>
      </c>
      <c r="L28" s="171" t="s">
        <v>1387</v>
      </c>
      <c r="M28" s="171" t="s">
        <v>2447</v>
      </c>
      <c r="N28" s="171" t="s">
        <v>2448</v>
      </c>
      <c r="O28" s="171" t="s">
        <v>2449</v>
      </c>
      <c r="P28" s="171" t="s">
        <v>171</v>
      </c>
      <c r="Q28" s="172"/>
      <c r="R28" s="172">
        <v>1</v>
      </c>
      <c r="S28" s="172"/>
      <c r="T28" s="172"/>
      <c r="U28" s="173" t="s">
        <v>17730</v>
      </c>
    </row>
    <row r="29" spans="1:21" s="227" customFormat="1" ht="57.6">
      <c r="A29" s="99" t="str">
        <f t="shared" si="0"/>
        <v>ibilidad de aplicar una pena.</v>
      </c>
      <c r="B29" s="99" t="str">
        <f t="shared" si="1"/>
        <v>16DP</v>
      </c>
      <c r="C29" s="99" t="str">
        <f t="shared" si="2"/>
        <v>HYDPO1620</v>
      </c>
      <c r="D29" s="99" t="s">
        <v>7879</v>
      </c>
      <c r="E29" s="99" t="s">
        <v>7878</v>
      </c>
      <c r="F29" s="90" t="s">
        <v>17603</v>
      </c>
      <c r="G29" s="100" t="str">
        <f t="shared" si="3"/>
        <v>O16</v>
      </c>
      <c r="H29" s="90">
        <v>16</v>
      </c>
      <c r="I29" s="100" t="str">
        <f t="shared" si="4"/>
        <v>20</v>
      </c>
      <c r="J29" s="90">
        <v>20</v>
      </c>
      <c r="K29" s="90" t="s">
        <v>2429</v>
      </c>
      <c r="L29" s="90" t="s">
        <v>1387</v>
      </c>
      <c r="M29" s="90" t="s">
        <v>2430</v>
      </c>
      <c r="N29" s="90" t="s">
        <v>2431</v>
      </c>
      <c r="O29" s="90" t="s">
        <v>170</v>
      </c>
      <c r="P29" s="90" t="s">
        <v>171</v>
      </c>
      <c r="Q29" s="91"/>
      <c r="R29" s="91">
        <v>1</v>
      </c>
      <c r="S29" s="91"/>
      <c r="T29" s="91"/>
      <c r="U29" s="88" t="s">
        <v>17729</v>
      </c>
    </row>
    <row r="30" spans="1:21" s="227" customFormat="1" ht="86.4">
      <c r="A30" s="99" t="str">
        <f t="shared" si="0"/>
        <v>la punibilidad de la omisión.</v>
      </c>
      <c r="B30" s="99" t="str">
        <f t="shared" si="1"/>
        <v>17IGU</v>
      </c>
      <c r="C30" s="99" t="str">
        <f t="shared" si="2"/>
        <v>HYIGUO1720</v>
      </c>
      <c r="D30" s="99" t="s">
        <v>7879</v>
      </c>
      <c r="E30" s="99" t="s">
        <v>7878</v>
      </c>
      <c r="F30" s="139" t="s">
        <v>17206</v>
      </c>
      <c r="G30" s="100" t="str">
        <f t="shared" si="3"/>
        <v>O17</v>
      </c>
      <c r="H30" s="90">
        <v>17</v>
      </c>
      <c r="I30" s="100" t="str">
        <f t="shared" si="4"/>
        <v>20</v>
      </c>
      <c r="J30" s="90">
        <v>20</v>
      </c>
      <c r="K30" s="90" t="s">
        <v>2512</v>
      </c>
      <c r="L30" s="90" t="s">
        <v>522</v>
      </c>
      <c r="M30" s="90" t="s">
        <v>2513</v>
      </c>
      <c r="N30" s="90" t="s">
        <v>2514</v>
      </c>
      <c r="O30" s="90" t="s">
        <v>171</v>
      </c>
      <c r="P30" s="90" t="s">
        <v>170</v>
      </c>
      <c r="Q30" s="91"/>
      <c r="R30" s="91">
        <v>4</v>
      </c>
      <c r="S30" s="91"/>
      <c r="T30" s="91"/>
      <c r="U30" s="88" t="s">
        <v>17728</v>
      </c>
    </row>
    <row r="31" spans="1:21" s="227" customFormat="1" ht="86.4">
      <c r="A31" s="99" t="str">
        <f t="shared" si="0"/>
        <v>pabilidad, no dentro de ella.</v>
      </c>
      <c r="B31" s="99" t="str">
        <f t="shared" si="1"/>
        <v>18DP</v>
      </c>
      <c r="C31" s="99" t="str">
        <f t="shared" si="2"/>
        <v>HYDPO1820</v>
      </c>
      <c r="D31" s="99" t="s">
        <v>7879</v>
      </c>
      <c r="E31" s="99" t="s">
        <v>7878</v>
      </c>
      <c r="F31" s="90" t="s">
        <v>17603</v>
      </c>
      <c r="G31" s="100" t="str">
        <f t="shared" si="3"/>
        <v>O18</v>
      </c>
      <c r="H31" s="90">
        <v>18</v>
      </c>
      <c r="I31" s="100" t="str">
        <f t="shared" si="4"/>
        <v>20</v>
      </c>
      <c r="J31" s="90">
        <v>20</v>
      </c>
      <c r="K31" s="90" t="s">
        <v>2484</v>
      </c>
      <c r="L31" s="90" t="s">
        <v>522</v>
      </c>
      <c r="M31" s="90" t="s">
        <v>2485</v>
      </c>
      <c r="N31" s="90" t="s">
        <v>2486</v>
      </c>
      <c r="O31" s="90" t="s">
        <v>2487</v>
      </c>
      <c r="P31" s="90" t="s">
        <v>2488</v>
      </c>
      <c r="Q31" s="91"/>
      <c r="R31" s="91">
        <v>4</v>
      </c>
      <c r="S31" s="91"/>
      <c r="T31" s="91"/>
      <c r="U31" s="88" t="s">
        <v>17727</v>
      </c>
    </row>
    <row r="32" spans="1:21" s="227" customFormat="1" ht="72">
      <c r="A32" s="99" t="str">
        <f t="shared" si="0"/>
        <v>os esenciales del tipo penal.</v>
      </c>
      <c r="B32" s="99" t="str">
        <f t="shared" si="1"/>
        <v>20DP</v>
      </c>
      <c r="C32" s="99" t="str">
        <f t="shared" si="2"/>
        <v>HYDPO2020</v>
      </c>
      <c r="D32" s="99" t="s">
        <v>7879</v>
      </c>
      <c r="E32" s="99" t="s">
        <v>7878</v>
      </c>
      <c r="F32" s="90" t="s">
        <v>17603</v>
      </c>
      <c r="G32" s="100" t="str">
        <f t="shared" si="3"/>
        <v>O20</v>
      </c>
      <c r="H32" s="90">
        <v>20</v>
      </c>
      <c r="I32" s="100" t="str">
        <f t="shared" si="4"/>
        <v>20</v>
      </c>
      <c r="J32" s="90">
        <v>20</v>
      </c>
      <c r="K32" s="90" t="s">
        <v>2474</v>
      </c>
      <c r="L32" s="90" t="s">
        <v>523</v>
      </c>
      <c r="M32" s="90" t="s">
        <v>2475</v>
      </c>
      <c r="N32" s="90" t="s">
        <v>2476</v>
      </c>
      <c r="O32" s="90" t="s">
        <v>2477</v>
      </c>
      <c r="P32" s="90" t="s">
        <v>2478</v>
      </c>
      <c r="Q32" s="91"/>
      <c r="R32" s="91">
        <v>3</v>
      </c>
      <c r="S32" s="91"/>
      <c r="T32" s="91"/>
      <c r="U32" s="88" t="s">
        <v>17725</v>
      </c>
    </row>
    <row r="33" spans="1:21" s="33" customFormat="1" ht="72">
      <c r="A33" s="99" t="str">
        <f t="shared" si="0"/>
        <v>e legalidad en este contexto.</v>
      </c>
      <c r="B33" s="99" t="str">
        <f t="shared" si="1"/>
        <v>21IGU</v>
      </c>
      <c r="C33" s="99" t="str">
        <f t="shared" si="2"/>
        <v>HYIGUO2120</v>
      </c>
      <c r="D33" s="99" t="s">
        <v>7879</v>
      </c>
      <c r="E33" s="99" t="s">
        <v>7878</v>
      </c>
      <c r="F33" s="139" t="s">
        <v>17206</v>
      </c>
      <c r="G33" s="100" t="str">
        <f t="shared" si="3"/>
        <v>O21</v>
      </c>
      <c r="H33" s="90">
        <v>21</v>
      </c>
      <c r="I33" s="100" t="str">
        <f t="shared" si="4"/>
        <v>20</v>
      </c>
      <c r="J33" s="90">
        <v>20</v>
      </c>
      <c r="K33" s="90" t="s">
        <v>2550</v>
      </c>
      <c r="L33" s="90" t="s">
        <v>1387</v>
      </c>
      <c r="M33" s="90" t="s">
        <v>2551</v>
      </c>
      <c r="N33" s="90" t="s">
        <v>2552</v>
      </c>
      <c r="O33" s="90" t="s">
        <v>2553</v>
      </c>
      <c r="P33" s="90" t="s">
        <v>2554</v>
      </c>
      <c r="Q33" s="91"/>
      <c r="R33" s="91">
        <v>1</v>
      </c>
      <c r="S33" s="91"/>
      <c r="T33" s="91"/>
      <c r="U33" s="88" t="s">
        <v>17724</v>
      </c>
    </row>
    <row r="34" spans="1:21" s="33" customFormat="1" ht="72">
      <c r="A34" s="99" t="str">
        <f t="shared" si="0"/>
        <v xml:space="preserve"> solo una opción es correcta.</v>
      </c>
      <c r="B34" s="99" t="str">
        <f t="shared" si="1"/>
        <v>22DP</v>
      </c>
      <c r="C34" s="99" t="str">
        <f t="shared" si="2"/>
        <v>HYDPO2220</v>
      </c>
      <c r="D34" s="99" t="s">
        <v>7879</v>
      </c>
      <c r="E34" s="99" t="s">
        <v>7878</v>
      </c>
      <c r="F34" s="90" t="s">
        <v>17603</v>
      </c>
      <c r="G34" s="100" t="str">
        <f t="shared" si="3"/>
        <v>O22</v>
      </c>
      <c r="H34" s="90">
        <v>22</v>
      </c>
      <c r="I34" s="100" t="str">
        <f t="shared" si="4"/>
        <v>20</v>
      </c>
      <c r="J34" s="90">
        <v>20</v>
      </c>
      <c r="K34" s="90" t="s">
        <v>2515</v>
      </c>
      <c r="L34" s="90" t="s">
        <v>1387</v>
      </c>
      <c r="M34" s="90" t="s">
        <v>2516</v>
      </c>
      <c r="N34" s="90" t="s">
        <v>2362</v>
      </c>
      <c r="O34" s="90" t="s">
        <v>171</v>
      </c>
      <c r="P34" s="90" t="s">
        <v>2517</v>
      </c>
      <c r="Q34" s="91"/>
      <c r="R34" s="91">
        <v>1</v>
      </c>
      <c r="S34" s="91"/>
      <c r="T34" s="91"/>
      <c r="U34" s="88" t="s">
        <v>17723</v>
      </c>
    </row>
    <row r="35" spans="1:21" s="33" customFormat="1" ht="86.4">
      <c r="A35" s="99" t="str">
        <f t="shared" si="0"/>
        <v xml:space="preserve"> de aplicar la norma sin más.</v>
      </c>
      <c r="B35" s="99" t="str">
        <f t="shared" si="1"/>
        <v>23IGU</v>
      </c>
      <c r="C35" s="99" t="str">
        <f t="shared" si="2"/>
        <v>HYIGUO2320</v>
      </c>
      <c r="D35" s="99" t="s">
        <v>7879</v>
      </c>
      <c r="E35" s="99" t="s">
        <v>7878</v>
      </c>
      <c r="F35" s="139" t="s">
        <v>17206</v>
      </c>
      <c r="G35" s="100" t="str">
        <f t="shared" si="3"/>
        <v>O23</v>
      </c>
      <c r="H35" s="90">
        <v>23</v>
      </c>
      <c r="I35" s="100" t="str">
        <f t="shared" si="4"/>
        <v>20</v>
      </c>
      <c r="J35" s="90">
        <v>20</v>
      </c>
      <c r="K35" s="90" t="s">
        <v>2546</v>
      </c>
      <c r="L35" s="90" t="s">
        <v>1388</v>
      </c>
      <c r="M35" s="90" t="s">
        <v>2547</v>
      </c>
      <c r="N35" s="90" t="s">
        <v>2548</v>
      </c>
      <c r="O35" s="90" t="s">
        <v>2549</v>
      </c>
      <c r="P35" s="90" t="s">
        <v>171</v>
      </c>
      <c r="Q35" s="91"/>
      <c r="R35" s="91">
        <v>4</v>
      </c>
      <c r="S35" s="91"/>
      <c r="T35" s="91"/>
      <c r="U35" s="88" t="s">
        <v>17722</v>
      </c>
    </row>
    <row r="36" spans="1:21" ht="72">
      <c r="A36" s="99" t="str">
        <f t="shared" si="0"/>
        <v>to en el análisis del delito.</v>
      </c>
      <c r="B36" s="99" t="str">
        <f t="shared" si="1"/>
        <v>24DP</v>
      </c>
      <c r="C36" s="99" t="str">
        <f t="shared" si="2"/>
        <v>HYDPO2420</v>
      </c>
      <c r="D36" s="99" t="s">
        <v>7879</v>
      </c>
      <c r="E36" s="99" t="s">
        <v>7878</v>
      </c>
      <c r="F36" s="90" t="s">
        <v>17603</v>
      </c>
      <c r="G36" s="100" t="str">
        <f t="shared" si="3"/>
        <v>O24</v>
      </c>
      <c r="H36" s="90">
        <v>24</v>
      </c>
      <c r="I36" s="100" t="str">
        <f t="shared" si="4"/>
        <v>20</v>
      </c>
      <c r="J36" s="90">
        <v>20</v>
      </c>
      <c r="K36" s="90" t="s">
        <v>2498</v>
      </c>
      <c r="L36" s="90" t="s">
        <v>543</v>
      </c>
      <c r="M36" s="90" t="s">
        <v>2499</v>
      </c>
      <c r="N36" s="90" t="s">
        <v>2500</v>
      </c>
      <c r="O36" s="90" t="s">
        <v>2501</v>
      </c>
      <c r="P36" s="90" t="s">
        <v>2502</v>
      </c>
      <c r="Q36" s="91"/>
      <c r="R36" s="91">
        <v>2</v>
      </c>
      <c r="S36" s="91"/>
      <c r="T36" s="91"/>
      <c r="U36" s="88" t="s">
        <v>17721</v>
      </c>
    </row>
    <row r="37" spans="1:21" ht="72">
      <c r="A37" s="99" t="str">
        <f t="shared" si="0"/>
        <v>ción de ley favorable al reo.</v>
      </c>
      <c r="B37" s="99" t="str">
        <f t="shared" si="1"/>
        <v>25IGU</v>
      </c>
      <c r="C37" s="99" t="str">
        <f t="shared" si="2"/>
        <v>HYIGUO2520</v>
      </c>
      <c r="D37" s="99" t="s">
        <v>7879</v>
      </c>
      <c r="E37" s="99" t="s">
        <v>7878</v>
      </c>
      <c r="F37" s="139" t="s">
        <v>17206</v>
      </c>
      <c r="G37" s="100" t="str">
        <f t="shared" si="3"/>
        <v>O25</v>
      </c>
      <c r="H37" s="90">
        <v>25</v>
      </c>
      <c r="I37" s="100" t="str">
        <f t="shared" si="4"/>
        <v>20</v>
      </c>
      <c r="J37" s="90">
        <v>20</v>
      </c>
      <c r="K37" s="90" t="s">
        <v>2479</v>
      </c>
      <c r="L37" s="90" t="s">
        <v>544</v>
      </c>
      <c r="M37" s="90" t="s">
        <v>2480</v>
      </c>
      <c r="N37" s="90" t="s">
        <v>2481</v>
      </c>
      <c r="O37" s="90" t="s">
        <v>2482</v>
      </c>
      <c r="P37" s="90" t="s">
        <v>2483</v>
      </c>
      <c r="Q37" s="91"/>
      <c r="R37" s="91">
        <v>3</v>
      </c>
      <c r="S37" s="91"/>
      <c r="T37" s="91"/>
      <c r="U37" s="88" t="s">
        <v>17720</v>
      </c>
    </row>
    <row r="38" spans="1:21" ht="72">
      <c r="A38" s="227" t="str">
        <f t="shared" si="0"/>
        <v xml:space="preserve"> una causa de inexigibilidad.</v>
      </c>
      <c r="B38" s="227" t="str">
        <f t="shared" si="1"/>
        <v>26DP</v>
      </c>
      <c r="C38" s="227" t="str">
        <f t="shared" si="2"/>
        <v>HYDPO2620</v>
      </c>
      <c r="D38" s="227" t="s">
        <v>7879</v>
      </c>
      <c r="E38" s="227" t="s">
        <v>7878</v>
      </c>
      <c r="F38" s="180" t="s">
        <v>17603</v>
      </c>
      <c r="G38" s="229" t="str">
        <f t="shared" si="3"/>
        <v>O26</v>
      </c>
      <c r="H38" s="180">
        <v>26</v>
      </c>
      <c r="I38" s="229" t="str">
        <f t="shared" si="4"/>
        <v>20</v>
      </c>
      <c r="J38" s="180">
        <v>20</v>
      </c>
      <c r="K38" s="180" t="s">
        <v>2543</v>
      </c>
      <c r="L38" s="180" t="s">
        <v>523</v>
      </c>
      <c r="M38" s="180" t="s">
        <v>2544</v>
      </c>
      <c r="N38" s="180" t="s">
        <v>2353</v>
      </c>
      <c r="O38" s="180" t="s">
        <v>2545</v>
      </c>
      <c r="P38" s="180" t="s">
        <v>528</v>
      </c>
      <c r="Q38" s="181"/>
      <c r="R38" s="181">
        <v>3</v>
      </c>
      <c r="S38" s="181"/>
      <c r="T38" s="181"/>
      <c r="U38" s="179" t="s">
        <v>17719</v>
      </c>
    </row>
    <row r="39" spans="1:21" ht="72">
      <c r="A39" s="227" t="str">
        <f t="shared" si="0"/>
        <v>a capacidad de imputabilidad.</v>
      </c>
      <c r="B39" s="227" t="str">
        <f t="shared" si="1"/>
        <v>27IGU</v>
      </c>
      <c r="C39" s="227" t="str">
        <f t="shared" si="2"/>
        <v>HYIGUO2720</v>
      </c>
      <c r="D39" s="227" t="s">
        <v>7879</v>
      </c>
      <c r="E39" s="227" t="s">
        <v>7878</v>
      </c>
      <c r="F39" s="228" t="s">
        <v>17206</v>
      </c>
      <c r="G39" s="229" t="str">
        <f t="shared" si="3"/>
        <v>O27</v>
      </c>
      <c r="H39" s="180">
        <v>27</v>
      </c>
      <c r="I39" s="229" t="str">
        <f t="shared" si="4"/>
        <v>20</v>
      </c>
      <c r="J39" s="180">
        <v>20</v>
      </c>
      <c r="K39" s="180" t="s">
        <v>2878</v>
      </c>
      <c r="L39" s="180" t="s">
        <v>523</v>
      </c>
      <c r="M39" s="180" t="s">
        <v>2879</v>
      </c>
      <c r="N39" s="180" t="s">
        <v>2880</v>
      </c>
      <c r="O39" s="180" t="s">
        <v>2881</v>
      </c>
      <c r="P39" s="180" t="s">
        <v>2882</v>
      </c>
      <c r="Q39" s="181"/>
      <c r="R39" s="181">
        <v>3</v>
      </c>
      <c r="S39" s="181"/>
      <c r="T39" s="181"/>
      <c r="U39" s="179" t="s">
        <v>17718</v>
      </c>
    </row>
    <row r="40" spans="1:21" ht="57.6">
      <c r="A40" s="227" t="str">
        <f t="shared" si="0"/>
        <v>s la clasificación utilizada.</v>
      </c>
      <c r="B40" s="227" t="str">
        <f t="shared" si="1"/>
        <v>28DP</v>
      </c>
      <c r="C40" s="227" t="str">
        <f t="shared" si="2"/>
        <v>HYDPO2820</v>
      </c>
      <c r="D40" s="227" t="s">
        <v>7879</v>
      </c>
      <c r="E40" s="227" t="s">
        <v>7878</v>
      </c>
      <c r="F40" s="180" t="s">
        <v>17603</v>
      </c>
      <c r="G40" s="229" t="str">
        <f t="shared" si="3"/>
        <v>O28</v>
      </c>
      <c r="H40" s="180">
        <v>28</v>
      </c>
      <c r="I40" s="229" t="str">
        <f t="shared" si="4"/>
        <v>20</v>
      </c>
      <c r="J40" s="180">
        <v>20</v>
      </c>
      <c r="K40" s="180" t="s">
        <v>2689</v>
      </c>
      <c r="L40" s="180" t="s">
        <v>523</v>
      </c>
      <c r="M40" s="180" t="s">
        <v>2690</v>
      </c>
      <c r="N40" s="180" t="s">
        <v>2691</v>
      </c>
      <c r="O40" s="180" t="s">
        <v>2692</v>
      </c>
      <c r="P40" s="180" t="s">
        <v>2693</v>
      </c>
      <c r="Q40" s="181"/>
      <c r="R40" s="181">
        <v>3</v>
      </c>
      <c r="S40" s="181"/>
      <c r="T40" s="181"/>
      <c r="U40" s="179" t="s">
        <v>17717</v>
      </c>
    </row>
    <row r="41" spans="1:21" ht="72">
      <c r="A41" s="227" t="str">
        <f t="shared" si="0"/>
        <v>es la más precisa y completa.</v>
      </c>
      <c r="B41" s="227" t="str">
        <f t="shared" si="1"/>
        <v>29IGU</v>
      </c>
      <c r="C41" s="227" t="str">
        <f t="shared" si="2"/>
        <v>HYIGUO2920</v>
      </c>
      <c r="D41" s="227" t="s">
        <v>7879</v>
      </c>
      <c r="E41" s="227" t="s">
        <v>7878</v>
      </c>
      <c r="F41" s="228" t="s">
        <v>17206</v>
      </c>
      <c r="G41" s="229" t="str">
        <f t="shared" si="3"/>
        <v>O29</v>
      </c>
      <c r="H41" s="180">
        <v>29</v>
      </c>
      <c r="I41" s="229" t="str">
        <f t="shared" si="4"/>
        <v>20</v>
      </c>
      <c r="J41" s="180">
        <v>20</v>
      </c>
      <c r="K41" s="180" t="s">
        <v>2746</v>
      </c>
      <c r="L41" s="180" t="s">
        <v>523</v>
      </c>
      <c r="M41" s="180" t="s">
        <v>2747</v>
      </c>
      <c r="N41" s="180" t="s">
        <v>2748</v>
      </c>
      <c r="O41" s="180" t="s">
        <v>2749</v>
      </c>
      <c r="P41" s="180" t="s">
        <v>171</v>
      </c>
      <c r="Q41" s="181"/>
      <c r="R41" s="181">
        <v>3</v>
      </c>
      <c r="S41" s="181"/>
      <c r="T41" s="181"/>
      <c r="U41" s="179" t="s">
        <v>17716</v>
      </c>
    </row>
    <row r="42" spans="1:21" ht="100.8">
      <c r="A42" s="227" t="str">
        <f t="shared" si="0"/>
        <v xml:space="preserve"> veces por los mismos hechos.</v>
      </c>
      <c r="B42" s="227" t="str">
        <f t="shared" si="1"/>
        <v>30DP</v>
      </c>
      <c r="C42" s="227" t="str">
        <f t="shared" si="2"/>
        <v>HYDPO3020</v>
      </c>
      <c r="D42" s="227" t="s">
        <v>7879</v>
      </c>
      <c r="E42" s="227" t="s">
        <v>7878</v>
      </c>
      <c r="F42" s="180" t="s">
        <v>17603</v>
      </c>
      <c r="G42" s="229" t="str">
        <f t="shared" si="3"/>
        <v>O30</v>
      </c>
      <c r="H42" s="180">
        <v>30</v>
      </c>
      <c r="I42" s="229" t="str">
        <f t="shared" si="4"/>
        <v>20</v>
      </c>
      <c r="J42" s="180">
        <v>20</v>
      </c>
      <c r="K42" s="180" t="s">
        <v>2720</v>
      </c>
      <c r="L42" s="180" t="s">
        <v>523</v>
      </c>
      <c r="M42" s="180" t="s">
        <v>2721</v>
      </c>
      <c r="N42" s="180" t="s">
        <v>2722</v>
      </c>
      <c r="O42" s="180" t="s">
        <v>2723</v>
      </c>
      <c r="P42" s="180" t="s">
        <v>2724</v>
      </c>
      <c r="Q42" s="181"/>
      <c r="R42" s="181">
        <v>3</v>
      </c>
      <c r="S42" s="181"/>
      <c r="T42" s="181"/>
      <c r="U42" s="179" t="s">
        <v>17715</v>
      </c>
    </row>
    <row r="43" spans="1:21" ht="72">
      <c r="A43" s="33" t="str">
        <f t="shared" si="0"/>
        <v>os expresamente comprendidos.</v>
      </c>
      <c r="B43" s="33" t="str">
        <f t="shared" si="1"/>
        <v>31IGU</v>
      </c>
      <c r="C43" s="33" t="str">
        <f t="shared" si="2"/>
        <v>HYIGUO3120</v>
      </c>
      <c r="D43" s="33" t="s">
        <v>7879</v>
      </c>
      <c r="E43" s="33" t="s">
        <v>7878</v>
      </c>
      <c r="F43" s="237" t="s">
        <v>17206</v>
      </c>
      <c r="G43" s="233" t="str">
        <f t="shared" si="3"/>
        <v>O31</v>
      </c>
      <c r="H43" s="188">
        <v>31</v>
      </c>
      <c r="I43" s="233" t="str">
        <f t="shared" si="4"/>
        <v>20</v>
      </c>
      <c r="J43" s="188">
        <v>20</v>
      </c>
      <c r="K43" s="188" t="s">
        <v>2966</v>
      </c>
      <c r="L43" s="188" t="s">
        <v>523</v>
      </c>
      <c r="M43" s="188" t="s">
        <v>2967</v>
      </c>
      <c r="N43" s="188" t="s">
        <v>2968</v>
      </c>
      <c r="O43" s="188" t="s">
        <v>2724</v>
      </c>
      <c r="P43" s="188" t="s">
        <v>2969</v>
      </c>
      <c r="Q43" s="189"/>
      <c r="R43" s="189">
        <v>3</v>
      </c>
      <c r="S43" s="189"/>
      <c r="T43" s="189"/>
      <c r="U43" s="190" t="s">
        <v>17714</v>
      </c>
    </row>
    <row r="44" spans="1:21" ht="72">
      <c r="A44" s="33" t="str">
        <f t="shared" si="0"/>
        <v xml:space="preserve"> se aplican retroactivamente.</v>
      </c>
      <c r="B44" s="33" t="str">
        <f t="shared" si="1"/>
        <v>32DP</v>
      </c>
      <c r="C44" s="33" t="str">
        <f t="shared" si="2"/>
        <v>HYDPO3220</v>
      </c>
      <c r="D44" s="33" t="s">
        <v>7879</v>
      </c>
      <c r="E44" s="33" t="s">
        <v>7878</v>
      </c>
      <c r="F44" s="188" t="s">
        <v>17603</v>
      </c>
      <c r="G44" s="233" t="str">
        <f t="shared" si="3"/>
        <v>O32</v>
      </c>
      <c r="H44" s="188">
        <v>32</v>
      </c>
      <c r="I44" s="233" t="str">
        <f t="shared" si="4"/>
        <v>20</v>
      </c>
      <c r="J44" s="188">
        <v>20</v>
      </c>
      <c r="K44" s="188" t="s">
        <v>2970</v>
      </c>
      <c r="L44" s="188" t="s">
        <v>524</v>
      </c>
      <c r="M44" s="188" t="s">
        <v>2971</v>
      </c>
      <c r="N44" s="188" t="s">
        <v>2972</v>
      </c>
      <c r="O44" s="188" t="s">
        <v>2973</v>
      </c>
      <c r="P44" s="188" t="s">
        <v>2974</v>
      </c>
      <c r="Q44" s="189"/>
      <c r="R44" s="189">
        <v>2</v>
      </c>
      <c r="S44" s="189"/>
      <c r="T44" s="189"/>
      <c r="U44" s="190" t="s">
        <v>17713</v>
      </c>
    </row>
    <row r="45" spans="1:21" ht="72">
      <c r="A45" s="33" t="str">
        <f t="shared" si="0"/>
        <v>én pueden constituir delitos.</v>
      </c>
      <c r="B45" s="33" t="str">
        <f t="shared" si="1"/>
        <v>33IGU</v>
      </c>
      <c r="C45" s="33" t="str">
        <f t="shared" si="2"/>
        <v>HYIGUO3320</v>
      </c>
      <c r="D45" s="33" t="s">
        <v>7879</v>
      </c>
      <c r="E45" s="33" t="s">
        <v>7878</v>
      </c>
      <c r="F45" s="237" t="s">
        <v>17206</v>
      </c>
      <c r="G45" s="233" t="str">
        <f t="shared" si="3"/>
        <v>O33</v>
      </c>
      <c r="H45" s="188">
        <v>33</v>
      </c>
      <c r="I45" s="233" t="str">
        <f t="shared" si="4"/>
        <v>20</v>
      </c>
      <c r="J45" s="188">
        <v>20</v>
      </c>
      <c r="K45" s="188" t="s">
        <v>2975</v>
      </c>
      <c r="L45" s="188" t="s">
        <v>524</v>
      </c>
      <c r="M45" s="188" t="s">
        <v>2976</v>
      </c>
      <c r="N45" s="188" t="s">
        <v>2977</v>
      </c>
      <c r="O45" s="188" t="s">
        <v>2978</v>
      </c>
      <c r="P45" s="188" t="s">
        <v>2979</v>
      </c>
      <c r="Q45" s="189"/>
      <c r="R45" s="189">
        <v>2</v>
      </c>
      <c r="S45" s="189"/>
      <c r="T45" s="189"/>
      <c r="U45" s="190" t="s">
        <v>17712</v>
      </c>
    </row>
    <row r="46" spans="1:21" ht="86.4">
      <c r="A46" s="99" t="str">
        <f t="shared" si="0"/>
        <v>es correcta en este contexto.</v>
      </c>
      <c r="B46" s="99" t="str">
        <f t="shared" si="1"/>
        <v>34DP</v>
      </c>
      <c r="C46" s="99" t="str">
        <f t="shared" si="2"/>
        <v>HYDPO3420</v>
      </c>
      <c r="D46" s="99" t="s">
        <v>7879</v>
      </c>
      <c r="E46" s="99" t="s">
        <v>7878</v>
      </c>
      <c r="F46" s="90" t="s">
        <v>17603</v>
      </c>
      <c r="G46" s="100" t="str">
        <f t="shared" si="3"/>
        <v>O34</v>
      </c>
      <c r="H46" s="90">
        <v>34</v>
      </c>
      <c r="I46" s="100" t="str">
        <f t="shared" si="4"/>
        <v>20</v>
      </c>
      <c r="J46" s="90">
        <v>20</v>
      </c>
      <c r="K46" s="90" t="s">
        <v>2870</v>
      </c>
      <c r="L46" s="90" t="s">
        <v>1387</v>
      </c>
      <c r="M46" s="90" t="s">
        <v>2871</v>
      </c>
      <c r="N46" s="90" t="s">
        <v>2872</v>
      </c>
      <c r="O46" s="90" t="s">
        <v>2873</v>
      </c>
      <c r="P46" s="90" t="s">
        <v>528</v>
      </c>
      <c r="Q46" s="91"/>
      <c r="R46" s="91">
        <v>1</v>
      </c>
      <c r="S46" s="91"/>
      <c r="T46" s="91"/>
      <c r="U46" s="88" t="s">
        <v>17711</v>
      </c>
    </row>
    <row r="47" spans="1:21" ht="86.4">
      <c r="A47" s="99" t="str">
        <f t="shared" si="0"/>
        <v>decuadamente la culpabilidad.</v>
      </c>
      <c r="B47" s="99" t="str">
        <f t="shared" si="1"/>
        <v>35IGU</v>
      </c>
      <c r="C47" s="99" t="str">
        <f t="shared" si="2"/>
        <v>HYIGUO3520</v>
      </c>
      <c r="D47" s="99" t="s">
        <v>7879</v>
      </c>
      <c r="E47" s="99" t="s">
        <v>7878</v>
      </c>
      <c r="F47" s="139" t="s">
        <v>17206</v>
      </c>
      <c r="G47" s="100" t="str">
        <f t="shared" si="3"/>
        <v>O35</v>
      </c>
      <c r="H47" s="90">
        <v>35</v>
      </c>
      <c r="I47" s="100" t="str">
        <f t="shared" si="4"/>
        <v>20</v>
      </c>
      <c r="J47" s="90">
        <v>20</v>
      </c>
      <c r="K47" s="90" t="s">
        <v>2750</v>
      </c>
      <c r="L47" s="90" t="s">
        <v>1387</v>
      </c>
      <c r="M47" s="90" t="s">
        <v>2751</v>
      </c>
      <c r="N47" s="90" t="s">
        <v>2752</v>
      </c>
      <c r="O47" s="90" t="s">
        <v>2753</v>
      </c>
      <c r="P47" s="90" t="s">
        <v>2754</v>
      </c>
      <c r="Q47" s="91"/>
      <c r="R47" s="91">
        <v>1</v>
      </c>
      <c r="S47" s="91"/>
      <c r="T47" s="91"/>
      <c r="U47" s="88" t="s">
        <v>17710</v>
      </c>
    </row>
    <row r="48" spans="1:21" ht="86.4">
      <c r="A48" s="99" t="str">
        <f t="shared" si="0"/>
        <v xml:space="preserve"> de responsabilidad criminal.</v>
      </c>
      <c r="B48" s="99" t="str">
        <f t="shared" si="1"/>
        <v>36DP</v>
      </c>
      <c r="C48" s="99" t="str">
        <f t="shared" si="2"/>
        <v>HYDPO3620</v>
      </c>
      <c r="D48" s="99" t="s">
        <v>7879</v>
      </c>
      <c r="E48" s="99" t="s">
        <v>7878</v>
      </c>
      <c r="F48" s="90" t="s">
        <v>17603</v>
      </c>
      <c r="G48" s="100" t="str">
        <f t="shared" si="3"/>
        <v>O36</v>
      </c>
      <c r="H48" s="90">
        <v>36</v>
      </c>
      <c r="I48" s="100" t="str">
        <f t="shared" si="4"/>
        <v>20</v>
      </c>
      <c r="J48" s="90">
        <v>20</v>
      </c>
      <c r="K48" s="90" t="s">
        <v>2755</v>
      </c>
      <c r="L48" s="90" t="s">
        <v>524</v>
      </c>
      <c r="M48" s="90" t="s">
        <v>2756</v>
      </c>
      <c r="N48" s="90" t="s">
        <v>2757</v>
      </c>
      <c r="O48" s="90" t="s">
        <v>2758</v>
      </c>
      <c r="P48" s="90" t="s">
        <v>528</v>
      </c>
      <c r="Q48" s="91"/>
      <c r="R48" s="91">
        <v>2</v>
      </c>
      <c r="S48" s="91"/>
      <c r="T48" s="91"/>
      <c r="U48" s="88" t="s">
        <v>17709</v>
      </c>
    </row>
    <row r="49" spans="1:21" ht="72">
      <c r="A49" s="99" t="str">
        <f t="shared" si="0"/>
        <v xml:space="preserve"> que la opción A es correcta.</v>
      </c>
      <c r="B49" s="99" t="str">
        <f t="shared" si="1"/>
        <v>37IGU</v>
      </c>
      <c r="C49" s="99" t="str">
        <f t="shared" si="2"/>
        <v>HYIGUO3720</v>
      </c>
      <c r="D49" s="99" t="s">
        <v>7879</v>
      </c>
      <c r="E49" s="99" t="s">
        <v>7878</v>
      </c>
      <c r="F49" s="139" t="s">
        <v>17206</v>
      </c>
      <c r="G49" s="100" t="str">
        <f t="shared" si="3"/>
        <v>O37</v>
      </c>
      <c r="H49" s="90">
        <v>37</v>
      </c>
      <c r="I49" s="100" t="str">
        <f t="shared" si="4"/>
        <v>20</v>
      </c>
      <c r="J49" s="90">
        <v>20</v>
      </c>
      <c r="K49" s="90" t="s">
        <v>17708</v>
      </c>
      <c r="L49" s="90" t="s">
        <v>1387</v>
      </c>
      <c r="M49" s="90" t="s">
        <v>17704</v>
      </c>
      <c r="N49" s="90" t="s">
        <v>17707</v>
      </c>
      <c r="O49" s="90" t="s">
        <v>17706</v>
      </c>
      <c r="P49" s="90" t="s">
        <v>17705</v>
      </c>
      <c r="Q49" s="91"/>
      <c r="R49" s="91">
        <v>1</v>
      </c>
      <c r="S49" s="91"/>
      <c r="T49" s="91"/>
      <c r="U49" s="88" t="s">
        <v>17703</v>
      </c>
    </row>
    <row r="50" spans="1:21" ht="72">
      <c r="A50" s="99" t="str">
        <f t="shared" si="0"/>
        <v>minadamente en derecho penal.</v>
      </c>
      <c r="B50" s="99" t="str">
        <f t="shared" si="1"/>
        <v>38DP</v>
      </c>
      <c r="C50" s="99" t="str">
        <f t="shared" si="2"/>
        <v>HYDPO3820</v>
      </c>
      <c r="D50" s="99" t="s">
        <v>7879</v>
      </c>
      <c r="E50" s="99" t="s">
        <v>7878</v>
      </c>
      <c r="F50" s="90" t="s">
        <v>17603</v>
      </c>
      <c r="G50" s="100" t="str">
        <f t="shared" si="3"/>
        <v>O38</v>
      </c>
      <c r="H50" s="90">
        <v>38</v>
      </c>
      <c r="I50" s="100" t="str">
        <f t="shared" si="4"/>
        <v>20</v>
      </c>
      <c r="J50" s="90">
        <v>20</v>
      </c>
      <c r="K50" s="90" t="s">
        <v>17702</v>
      </c>
      <c r="L50" s="90" t="s">
        <v>1387</v>
      </c>
      <c r="M50" s="90" t="s">
        <v>17698</v>
      </c>
      <c r="N50" s="90" t="s">
        <v>17701</v>
      </c>
      <c r="O50" s="90" t="s">
        <v>17700</v>
      </c>
      <c r="P50" s="90" t="s">
        <v>17699</v>
      </c>
      <c r="Q50" s="91"/>
      <c r="R50" s="91">
        <v>1</v>
      </c>
      <c r="S50" s="91"/>
      <c r="T50" s="91"/>
      <c r="U50" s="88" t="s">
        <v>17697</v>
      </c>
    </row>
    <row r="51" spans="1:21" ht="86.4">
      <c r="A51" s="99" t="str">
        <f t="shared" si="0"/>
        <v>principio de legalidad penal.</v>
      </c>
      <c r="B51" s="99" t="str">
        <f t="shared" si="1"/>
        <v>39IGU</v>
      </c>
      <c r="C51" s="99" t="str">
        <f t="shared" si="2"/>
        <v>HYIGUO3920</v>
      </c>
      <c r="D51" s="99" t="s">
        <v>7879</v>
      </c>
      <c r="E51" s="99" t="s">
        <v>7878</v>
      </c>
      <c r="F51" s="139" t="s">
        <v>17206</v>
      </c>
      <c r="G51" s="100" t="str">
        <f t="shared" si="3"/>
        <v>O39</v>
      </c>
      <c r="H51" s="90">
        <v>39</v>
      </c>
      <c r="I51" s="100" t="str">
        <f t="shared" si="4"/>
        <v>20</v>
      </c>
      <c r="J51" s="90">
        <v>20</v>
      </c>
      <c r="K51" s="90" t="s">
        <v>17696</v>
      </c>
      <c r="L51" s="90" t="s">
        <v>524</v>
      </c>
      <c r="M51" s="90" t="s">
        <v>17695</v>
      </c>
      <c r="N51" s="90" t="s">
        <v>17692</v>
      </c>
      <c r="O51" s="90" t="s">
        <v>17694</v>
      </c>
      <c r="P51" s="90" t="s">
        <v>17693</v>
      </c>
      <c r="Q51" s="91"/>
      <c r="R51" s="91">
        <v>2</v>
      </c>
      <c r="S51" s="91"/>
      <c r="T51" s="91"/>
      <c r="U51" s="88" t="s">
        <v>17691</v>
      </c>
    </row>
    <row r="52" spans="1:21" ht="72">
      <c r="A52" s="99" t="str">
        <f t="shared" si="0"/>
        <v>precisa es la de la opción B.</v>
      </c>
      <c r="B52" s="99" t="str">
        <f t="shared" si="1"/>
        <v>42DP</v>
      </c>
      <c r="C52" s="99" t="str">
        <f t="shared" si="2"/>
        <v>HYDPO4220</v>
      </c>
      <c r="D52" s="99" t="s">
        <v>7879</v>
      </c>
      <c r="E52" s="99" t="s">
        <v>7878</v>
      </c>
      <c r="F52" s="90" t="s">
        <v>17603</v>
      </c>
      <c r="G52" s="100" t="str">
        <f t="shared" si="3"/>
        <v>O42</v>
      </c>
      <c r="H52" s="90">
        <v>42</v>
      </c>
      <c r="I52" s="100" t="str">
        <f t="shared" si="4"/>
        <v>20</v>
      </c>
      <c r="J52" s="90">
        <v>20</v>
      </c>
      <c r="K52" s="90" t="s">
        <v>17683</v>
      </c>
      <c r="L52" s="90" t="s">
        <v>524</v>
      </c>
      <c r="M52" s="90" t="s">
        <v>17682</v>
      </c>
      <c r="N52" s="90" t="s">
        <v>17680</v>
      </c>
      <c r="O52" s="90" t="s">
        <v>17681</v>
      </c>
      <c r="P52" s="90" t="s">
        <v>171</v>
      </c>
      <c r="Q52" s="91"/>
      <c r="R52" s="91">
        <v>2</v>
      </c>
      <c r="S52" s="91"/>
      <c r="T52" s="91"/>
      <c r="U52" s="88" t="s">
        <v>17679</v>
      </c>
    </row>
    <row r="53" spans="1:21" ht="72">
      <c r="A53" s="99" t="str">
        <f t="shared" si="0"/>
        <v>os para modificar sus normas.</v>
      </c>
      <c r="B53" s="99" t="str">
        <f t="shared" si="1"/>
        <v>43IGU</v>
      </c>
      <c r="C53" s="99" t="str">
        <f t="shared" si="2"/>
        <v>HYIGUO4320</v>
      </c>
      <c r="D53" s="99" t="s">
        <v>7879</v>
      </c>
      <c r="E53" s="99" t="s">
        <v>7878</v>
      </c>
      <c r="F53" s="139" t="s">
        <v>17206</v>
      </c>
      <c r="G53" s="100" t="str">
        <f t="shared" si="3"/>
        <v>O43</v>
      </c>
      <c r="H53" s="90">
        <v>43</v>
      </c>
      <c r="I53" s="100" t="str">
        <f t="shared" si="4"/>
        <v>20</v>
      </c>
      <c r="J53" s="90">
        <v>20</v>
      </c>
      <c r="K53" s="90" t="s">
        <v>17678</v>
      </c>
      <c r="L53" s="90" t="s">
        <v>1387</v>
      </c>
      <c r="M53" s="90" t="s">
        <v>14505</v>
      </c>
      <c r="N53" s="90" t="s">
        <v>14502</v>
      </c>
      <c r="O53" s="90" t="s">
        <v>17677</v>
      </c>
      <c r="P53" s="90" t="s">
        <v>17676</v>
      </c>
      <c r="Q53" s="91"/>
      <c r="R53" s="91">
        <v>1</v>
      </c>
      <c r="S53" s="91"/>
      <c r="T53" s="91"/>
      <c r="U53" s="88" t="s">
        <v>17675</v>
      </c>
    </row>
    <row r="54" spans="1:21" ht="72">
      <c r="A54" s="99" t="str">
        <f t="shared" si="0"/>
        <v>s valorada en justicia penal.</v>
      </c>
      <c r="B54" s="99" t="str">
        <f t="shared" si="1"/>
        <v>44DP</v>
      </c>
      <c r="C54" s="99" t="str">
        <f t="shared" si="2"/>
        <v>HYDPO4420</v>
      </c>
      <c r="D54" s="99" t="s">
        <v>7879</v>
      </c>
      <c r="E54" s="99" t="s">
        <v>7878</v>
      </c>
      <c r="F54" s="90" t="s">
        <v>17603</v>
      </c>
      <c r="G54" s="100" t="str">
        <f t="shared" si="3"/>
        <v>O44</v>
      </c>
      <c r="H54" s="90">
        <v>44</v>
      </c>
      <c r="I54" s="100" t="str">
        <f t="shared" si="4"/>
        <v>20</v>
      </c>
      <c r="J54" s="90">
        <v>20</v>
      </c>
      <c r="K54" s="90" t="s">
        <v>17674</v>
      </c>
      <c r="L54" s="90" t="s">
        <v>522</v>
      </c>
      <c r="M54" s="90" t="s">
        <v>17673</v>
      </c>
      <c r="N54" s="90" t="s">
        <v>17672</v>
      </c>
      <c r="O54" s="90" t="s">
        <v>17671</v>
      </c>
      <c r="P54" s="90" t="s">
        <v>17670</v>
      </c>
      <c r="Q54" s="91"/>
      <c r="R54" s="91">
        <v>4</v>
      </c>
      <c r="S54" s="91"/>
      <c r="T54" s="91"/>
      <c r="U54" s="88" t="s">
        <v>17669</v>
      </c>
    </row>
    <row r="55" spans="1:21" ht="72">
      <c r="A55" s="99" t="str">
        <f t="shared" si="0"/>
        <v>olo directo en segundo grado.</v>
      </c>
      <c r="B55" s="99" t="str">
        <f t="shared" si="1"/>
        <v>45IGU</v>
      </c>
      <c r="C55" s="99" t="str">
        <f t="shared" si="2"/>
        <v>HYIGUO4520</v>
      </c>
      <c r="D55" s="99" t="s">
        <v>7879</v>
      </c>
      <c r="E55" s="99" t="s">
        <v>7878</v>
      </c>
      <c r="F55" s="139" t="s">
        <v>17206</v>
      </c>
      <c r="G55" s="100" t="str">
        <f t="shared" si="3"/>
        <v>O45</v>
      </c>
      <c r="H55" s="90">
        <v>45</v>
      </c>
      <c r="I55" s="100" t="str">
        <f t="shared" si="4"/>
        <v>20</v>
      </c>
      <c r="J55" s="90">
        <v>20</v>
      </c>
      <c r="K55" s="90" t="s">
        <v>6617</v>
      </c>
      <c r="L55" s="90" t="s">
        <v>523</v>
      </c>
      <c r="M55" s="90" t="s">
        <v>6618</v>
      </c>
      <c r="N55" s="90" t="s">
        <v>6619</v>
      </c>
      <c r="O55" s="90" t="s">
        <v>6620</v>
      </c>
      <c r="P55" s="90" t="s">
        <v>171</v>
      </c>
      <c r="Q55" s="91"/>
      <c r="R55" s="91">
        <v>3</v>
      </c>
      <c r="S55" s="91"/>
      <c r="T55" s="91"/>
      <c r="U55" s="88" t="s">
        <v>17668</v>
      </c>
    </row>
    <row r="56" spans="1:21" ht="57.6">
      <c r="A56" s="99" t="str">
        <f t="shared" si="0"/>
        <v>lidad, no de antijuridicidad.</v>
      </c>
      <c r="B56" s="99" t="str">
        <f t="shared" si="1"/>
        <v>46DP</v>
      </c>
      <c r="C56" s="99" t="str">
        <f t="shared" si="2"/>
        <v>HYDPO4620</v>
      </c>
      <c r="D56" s="99" t="s">
        <v>7879</v>
      </c>
      <c r="E56" s="99" t="s">
        <v>7878</v>
      </c>
      <c r="F56" s="90" t="s">
        <v>17603</v>
      </c>
      <c r="G56" s="100" t="str">
        <f t="shared" si="3"/>
        <v>O46</v>
      </c>
      <c r="H56" s="90">
        <v>46</v>
      </c>
      <c r="I56" s="100" t="str">
        <f t="shared" si="4"/>
        <v>20</v>
      </c>
      <c r="J56" s="90">
        <v>20</v>
      </c>
      <c r="K56" s="90" t="s">
        <v>6612</v>
      </c>
      <c r="L56" s="90" t="s">
        <v>524</v>
      </c>
      <c r="M56" s="90" t="s">
        <v>6613</v>
      </c>
      <c r="N56" s="90" t="s">
        <v>6614</v>
      </c>
      <c r="O56" s="90" t="s">
        <v>6615</v>
      </c>
      <c r="P56" s="90" t="s">
        <v>6616</v>
      </c>
      <c r="Q56" s="91"/>
      <c r="R56" s="91">
        <v>2</v>
      </c>
      <c r="S56" s="91"/>
      <c r="T56" s="91"/>
      <c r="U56" s="88" t="s">
        <v>17667</v>
      </c>
    </row>
    <row r="57" spans="1:21" ht="57.6">
      <c r="A57" s="99" t="str">
        <f t="shared" si="0"/>
        <v xml:space="preserve"> refiere a la omisión propia.</v>
      </c>
      <c r="B57" s="99" t="str">
        <f t="shared" si="1"/>
        <v>47IGU</v>
      </c>
      <c r="C57" s="99" t="str">
        <f t="shared" si="2"/>
        <v>HYIGUO4720</v>
      </c>
      <c r="D57" s="99" t="s">
        <v>7879</v>
      </c>
      <c r="E57" s="99" t="s">
        <v>7878</v>
      </c>
      <c r="F57" s="139" t="s">
        <v>17206</v>
      </c>
      <c r="G57" s="100" t="str">
        <f t="shared" si="3"/>
        <v>O47</v>
      </c>
      <c r="H57" s="90">
        <v>47</v>
      </c>
      <c r="I57" s="100" t="str">
        <f t="shared" si="4"/>
        <v>20</v>
      </c>
      <c r="J57" s="90">
        <v>20</v>
      </c>
      <c r="K57" s="90" t="s">
        <v>3545</v>
      </c>
      <c r="L57" s="90" t="s">
        <v>524</v>
      </c>
      <c r="M57" s="90" t="s">
        <v>3546</v>
      </c>
      <c r="N57" s="90" t="s">
        <v>3547</v>
      </c>
      <c r="O57" s="90" t="s">
        <v>3548</v>
      </c>
      <c r="P57" s="90" t="s">
        <v>3549</v>
      </c>
      <c r="Q57" s="91"/>
      <c r="R57" s="91">
        <v>2</v>
      </c>
      <c r="S57" s="91"/>
      <c r="T57" s="91"/>
      <c r="U57" s="88" t="s">
        <v>17666</v>
      </c>
    </row>
    <row r="58" spans="1:21" ht="57.6">
      <c r="A58" s="99" t="str">
        <f t="shared" si="0"/>
        <v>iene la explicación correcta.</v>
      </c>
      <c r="B58" s="99" t="str">
        <f t="shared" si="1"/>
        <v>48DP</v>
      </c>
      <c r="C58" s="99" t="str">
        <f t="shared" si="2"/>
        <v>HYDPO4820</v>
      </c>
      <c r="D58" s="99" t="s">
        <v>7879</v>
      </c>
      <c r="E58" s="99" t="s">
        <v>7878</v>
      </c>
      <c r="F58" s="90" t="s">
        <v>17603</v>
      </c>
      <c r="G58" s="100" t="str">
        <f t="shared" si="3"/>
        <v>O48</v>
      </c>
      <c r="H58" s="90">
        <v>48</v>
      </c>
      <c r="I58" s="100" t="str">
        <f t="shared" si="4"/>
        <v>20</v>
      </c>
      <c r="J58" s="90">
        <v>20</v>
      </c>
      <c r="K58" s="90" t="s">
        <v>5436</v>
      </c>
      <c r="L58" s="90" t="s">
        <v>523</v>
      </c>
      <c r="M58" s="90" t="s">
        <v>5437</v>
      </c>
      <c r="N58" s="90" t="s">
        <v>5438</v>
      </c>
      <c r="O58" s="90" t="s">
        <v>5439</v>
      </c>
      <c r="P58" s="90" t="s">
        <v>171</v>
      </c>
      <c r="Q58" s="91"/>
      <c r="R58" s="91">
        <v>3</v>
      </c>
      <c r="S58" s="91"/>
      <c r="T58" s="91"/>
      <c r="U58" s="88" t="s">
        <v>17665</v>
      </c>
    </row>
    <row r="59" spans="1:21" ht="57.6">
      <c r="A59" s="99" t="str">
        <f t="shared" si="0"/>
        <v>cidad, no en la culpabilidad.</v>
      </c>
      <c r="B59" s="99" t="str">
        <f t="shared" si="1"/>
        <v>49IGU</v>
      </c>
      <c r="C59" s="99" t="str">
        <f t="shared" si="2"/>
        <v>HYIGUO4920</v>
      </c>
      <c r="D59" s="99" t="s">
        <v>7879</v>
      </c>
      <c r="E59" s="99" t="s">
        <v>7878</v>
      </c>
      <c r="F59" s="139" t="s">
        <v>17206</v>
      </c>
      <c r="G59" s="100" t="str">
        <f t="shared" si="3"/>
        <v>O49</v>
      </c>
      <c r="H59" s="90">
        <v>49</v>
      </c>
      <c r="I59" s="100" t="str">
        <f t="shared" si="4"/>
        <v>20</v>
      </c>
      <c r="J59" s="90">
        <v>20</v>
      </c>
      <c r="K59" s="90" t="s">
        <v>5426</v>
      </c>
      <c r="L59" s="90" t="s">
        <v>524</v>
      </c>
      <c r="M59" s="90" t="s">
        <v>5427</v>
      </c>
      <c r="N59" s="90" t="s">
        <v>5428</v>
      </c>
      <c r="O59" s="90" t="s">
        <v>5429</v>
      </c>
      <c r="P59" s="90" t="s">
        <v>5430</v>
      </c>
      <c r="Q59" s="91"/>
      <c r="R59" s="91">
        <v>2</v>
      </c>
      <c r="S59" s="91"/>
      <c r="T59" s="91"/>
      <c r="U59" s="88" t="s">
        <v>17664</v>
      </c>
    </row>
    <row r="60" spans="1:21" ht="43.2">
      <c r="A60" s="99" t="str">
        <f t="shared" si="0"/>
        <v>sión puede constituir delito.</v>
      </c>
      <c r="B60" s="99" t="str">
        <f t="shared" si="1"/>
        <v>50DP</v>
      </c>
      <c r="C60" s="99" t="str">
        <f t="shared" si="2"/>
        <v>HYDPO5020</v>
      </c>
      <c r="D60" s="99" t="s">
        <v>7879</v>
      </c>
      <c r="E60" s="99" t="s">
        <v>7878</v>
      </c>
      <c r="F60" s="90" t="s">
        <v>17603</v>
      </c>
      <c r="G60" s="100" t="str">
        <f t="shared" si="3"/>
        <v>O50</v>
      </c>
      <c r="H60" s="90">
        <v>50</v>
      </c>
      <c r="I60" s="100" t="str">
        <f t="shared" si="4"/>
        <v>20</v>
      </c>
      <c r="J60" s="90">
        <v>20</v>
      </c>
      <c r="K60" s="90" t="s">
        <v>5431</v>
      </c>
      <c r="L60" s="90" t="s">
        <v>522</v>
      </c>
      <c r="M60" s="90" t="s">
        <v>5432</v>
      </c>
      <c r="N60" s="90" t="s">
        <v>5433</v>
      </c>
      <c r="O60" s="90" t="s">
        <v>5434</v>
      </c>
      <c r="P60" s="90" t="s">
        <v>5435</v>
      </c>
      <c r="Q60" s="91"/>
      <c r="R60" s="91">
        <v>4</v>
      </c>
      <c r="S60" s="91"/>
      <c r="T60" s="91"/>
      <c r="U60" s="88" t="s">
        <v>17663</v>
      </c>
    </row>
    <row r="61" spans="1:21" ht="43.2">
      <c r="A61" s="99" t="str">
        <f t="shared" si="0"/>
        <v>enciales para la punibilidad.</v>
      </c>
      <c r="B61" s="99" t="str">
        <f t="shared" si="1"/>
        <v>51IGU</v>
      </c>
      <c r="C61" s="99" t="str">
        <f t="shared" si="2"/>
        <v>HYIGUO5120</v>
      </c>
      <c r="D61" s="99" t="s">
        <v>7879</v>
      </c>
      <c r="E61" s="99" t="s">
        <v>7878</v>
      </c>
      <c r="F61" s="139" t="s">
        <v>17206</v>
      </c>
      <c r="G61" s="100" t="str">
        <f t="shared" si="3"/>
        <v>O51</v>
      </c>
      <c r="H61" s="90">
        <v>51</v>
      </c>
      <c r="I61" s="100" t="str">
        <f t="shared" si="4"/>
        <v>20</v>
      </c>
      <c r="J61" s="90">
        <v>20</v>
      </c>
      <c r="K61" s="90" t="s">
        <v>3532</v>
      </c>
      <c r="L61" s="90" t="s">
        <v>524</v>
      </c>
      <c r="M61" s="90" t="s">
        <v>3533</v>
      </c>
      <c r="N61" s="90" t="s">
        <v>3534</v>
      </c>
      <c r="O61" s="90" t="s">
        <v>3535</v>
      </c>
      <c r="P61" s="90" t="s">
        <v>1469</v>
      </c>
      <c r="Q61" s="91"/>
      <c r="R61" s="91">
        <v>2</v>
      </c>
      <c r="S61" s="91"/>
      <c r="T61" s="91"/>
      <c r="U61" s="88" t="s">
        <v>17662</v>
      </c>
    </row>
    <row r="62" spans="1:21" ht="43.2">
      <c r="A62" s="99" t="str">
        <f t="shared" si="0"/>
        <v>Incorrecta), no crea delitos.</v>
      </c>
      <c r="B62" s="99" t="str">
        <f t="shared" si="1"/>
        <v>52DP</v>
      </c>
      <c r="C62" s="99" t="str">
        <f t="shared" si="2"/>
        <v>HYDPO5220</v>
      </c>
      <c r="D62" s="99" t="s">
        <v>7879</v>
      </c>
      <c r="E62" s="99" t="s">
        <v>7878</v>
      </c>
      <c r="F62" s="90" t="s">
        <v>17603</v>
      </c>
      <c r="G62" s="100" t="str">
        <f t="shared" si="3"/>
        <v>O52</v>
      </c>
      <c r="H62" s="90">
        <v>52</v>
      </c>
      <c r="I62" s="100" t="str">
        <f t="shared" si="4"/>
        <v>20</v>
      </c>
      <c r="J62" s="90">
        <v>20</v>
      </c>
      <c r="K62" s="90" t="s">
        <v>3536</v>
      </c>
      <c r="L62" s="90" t="s">
        <v>522</v>
      </c>
      <c r="M62" s="90" t="s">
        <v>3537</v>
      </c>
      <c r="N62" s="90" t="s">
        <v>3538</v>
      </c>
      <c r="O62" s="90" t="s">
        <v>3539</v>
      </c>
      <c r="P62" s="90" t="s">
        <v>1644</v>
      </c>
      <c r="Q62" s="91"/>
      <c r="R62" s="91">
        <v>4</v>
      </c>
      <c r="S62" s="91"/>
      <c r="T62" s="91"/>
      <c r="U62" s="88" t="s">
        <v>17661</v>
      </c>
    </row>
    <row r="63" spans="1:21" ht="57.6">
      <c r="A63" s="99" t="str">
        <f t="shared" si="0"/>
        <v>rrecta), también es correcto.</v>
      </c>
      <c r="B63" s="99" t="str">
        <f t="shared" si="1"/>
        <v>53IGU</v>
      </c>
      <c r="C63" s="99" t="str">
        <f t="shared" si="2"/>
        <v>HYIGUO5320</v>
      </c>
      <c r="D63" s="99" t="s">
        <v>7879</v>
      </c>
      <c r="E63" s="99" t="s">
        <v>7878</v>
      </c>
      <c r="F63" s="139" t="s">
        <v>17206</v>
      </c>
      <c r="G63" s="100" t="str">
        <f t="shared" si="3"/>
        <v>O53</v>
      </c>
      <c r="H63" s="90">
        <v>53</v>
      </c>
      <c r="I63" s="100" t="str">
        <f t="shared" si="4"/>
        <v>20</v>
      </c>
      <c r="J63" s="90">
        <v>20</v>
      </c>
      <c r="K63" s="90" t="s">
        <v>3540</v>
      </c>
      <c r="L63" s="90" t="s">
        <v>522</v>
      </c>
      <c r="M63" s="90" t="s">
        <v>3541</v>
      </c>
      <c r="N63" s="90" t="s">
        <v>3542</v>
      </c>
      <c r="O63" s="90" t="s">
        <v>3543</v>
      </c>
      <c r="P63" s="90" t="s">
        <v>3544</v>
      </c>
      <c r="Q63" s="91"/>
      <c r="R63" s="91">
        <v>4</v>
      </c>
      <c r="S63" s="91"/>
      <c r="T63" s="91"/>
      <c r="U63" s="88" t="s">
        <v>17660</v>
      </c>
    </row>
    <row r="64" spans="1:21" ht="43.2">
      <c r="A64" s="99" t="str">
        <f t="shared" si="0"/>
        <v>as anteriores son aplicables.</v>
      </c>
      <c r="B64" s="99" t="str">
        <f t="shared" si="1"/>
        <v>54DP</v>
      </c>
      <c r="C64" s="99" t="str">
        <f t="shared" si="2"/>
        <v>HYDPO5420</v>
      </c>
      <c r="D64" s="99" t="s">
        <v>7879</v>
      </c>
      <c r="E64" s="99" t="s">
        <v>7878</v>
      </c>
      <c r="F64" s="90" t="s">
        <v>17603</v>
      </c>
      <c r="G64" s="100" t="str">
        <f t="shared" si="3"/>
        <v>O54</v>
      </c>
      <c r="H64" s="90">
        <v>54</v>
      </c>
      <c r="I64" s="100" t="str">
        <f t="shared" si="4"/>
        <v>20</v>
      </c>
      <c r="J64" s="90">
        <v>20</v>
      </c>
      <c r="K64" s="90" t="s">
        <v>6359</v>
      </c>
      <c r="L64" s="90" t="s">
        <v>522</v>
      </c>
      <c r="M64" s="90" t="s">
        <v>6360</v>
      </c>
      <c r="N64" s="90" t="s">
        <v>6361</v>
      </c>
      <c r="O64" s="90" t="s">
        <v>6362</v>
      </c>
      <c r="P64" s="90" t="s">
        <v>528</v>
      </c>
      <c r="Q64" s="91"/>
      <c r="R64" s="91">
        <v>4</v>
      </c>
      <c r="S64" s="91"/>
      <c r="T64" s="91"/>
      <c r="U64" s="88" t="s">
        <v>17659</v>
      </c>
    </row>
    <row r="65" spans="1:21" ht="72">
      <c r="A65" s="99" t="str">
        <f t="shared" si="0"/>
        <v>pción C explica la legalidad.</v>
      </c>
      <c r="B65" s="99" t="str">
        <f t="shared" si="1"/>
        <v>55IGU</v>
      </c>
      <c r="C65" s="99" t="str">
        <f t="shared" si="2"/>
        <v>HYIGUO5520</v>
      </c>
      <c r="D65" s="99" t="s">
        <v>7879</v>
      </c>
      <c r="E65" s="99" t="s">
        <v>7878</v>
      </c>
      <c r="F65" s="139" t="s">
        <v>17206</v>
      </c>
      <c r="G65" s="100" t="str">
        <f t="shared" si="3"/>
        <v>O55</v>
      </c>
      <c r="H65" s="90">
        <v>55</v>
      </c>
      <c r="I65" s="100" t="str">
        <f t="shared" si="4"/>
        <v>20</v>
      </c>
      <c r="J65" s="90">
        <v>20</v>
      </c>
      <c r="K65" s="90" t="s">
        <v>17658</v>
      </c>
      <c r="L65" s="90" t="s">
        <v>523</v>
      </c>
      <c r="M65" s="90" t="s">
        <v>17657</v>
      </c>
      <c r="N65" s="90" t="s">
        <v>17656</v>
      </c>
      <c r="O65" s="90" t="s">
        <v>17655</v>
      </c>
      <c r="P65" s="90" t="s">
        <v>171</v>
      </c>
      <c r="Q65" s="91"/>
      <c r="R65" s="91">
        <v>3</v>
      </c>
      <c r="S65" s="91"/>
      <c r="T65" s="91"/>
      <c r="U65" s="88" t="s">
        <v>17654</v>
      </c>
    </row>
    <row r="66" spans="1:21" ht="72">
      <c r="A66" s="99" t="str">
        <f t="shared" si="0"/>
        <v>ta, no de reproducir el daño.</v>
      </c>
      <c r="B66" s="99" t="str">
        <f t="shared" si="1"/>
        <v>57IGU</v>
      </c>
      <c r="C66" s="99" t="str">
        <f t="shared" si="2"/>
        <v>HYIGUO5720</v>
      </c>
      <c r="D66" s="99" t="s">
        <v>7879</v>
      </c>
      <c r="E66" s="99" t="s">
        <v>7878</v>
      </c>
      <c r="F66" s="139" t="s">
        <v>17206</v>
      </c>
      <c r="G66" s="100" t="str">
        <f t="shared" si="3"/>
        <v>O57</v>
      </c>
      <c r="H66" s="90">
        <v>57</v>
      </c>
      <c r="I66" s="100" t="str">
        <f t="shared" si="4"/>
        <v>20</v>
      </c>
      <c r="J66" s="90">
        <v>20</v>
      </c>
      <c r="K66" s="90" t="s">
        <v>17652</v>
      </c>
      <c r="L66" s="90" t="s">
        <v>524</v>
      </c>
      <c r="M66" s="90" t="s">
        <v>17651</v>
      </c>
      <c r="N66" s="90" t="s">
        <v>17648</v>
      </c>
      <c r="O66" s="90" t="s">
        <v>17650</v>
      </c>
      <c r="P66" s="90" t="s">
        <v>17649</v>
      </c>
      <c r="Q66" s="91"/>
      <c r="R66" s="91">
        <v>2</v>
      </c>
      <c r="S66" s="91"/>
      <c r="T66" s="91"/>
      <c r="U66" s="88" t="s">
        <v>17647</v>
      </c>
    </row>
    <row r="67" spans="1:21" ht="72">
      <c r="A67" s="99" t="str">
        <f t="shared" ref="A67:A130" si="5">RIGHT(U67,29)</f>
        <v xml:space="preserve"> pues incluye ambos derechos.</v>
      </c>
      <c r="B67" s="99" t="str">
        <f t="shared" ref="B67:B130" si="6">H67&amp;F67</f>
        <v>58DP</v>
      </c>
      <c r="C67" s="99" t="str">
        <f t="shared" ref="C67:C130" si="7">D67&amp;E67&amp;F67&amp;G67&amp;I67</f>
        <v>HYDPO5820</v>
      </c>
      <c r="D67" s="99" t="s">
        <v>7879</v>
      </c>
      <c r="E67" s="99" t="s">
        <v>7878</v>
      </c>
      <c r="F67" s="90" t="s">
        <v>17603</v>
      </c>
      <c r="G67" s="100" t="str">
        <f t="shared" ref="G67:G130" si="8">IF(H67&lt;9,"OO",IF(H67&lt;99,"O",""))&amp;H67</f>
        <v>O58</v>
      </c>
      <c r="H67" s="90">
        <v>58</v>
      </c>
      <c r="I67" s="100" t="str">
        <f t="shared" ref="I67:I130" si="9">IF(J67&lt;9,"O","")&amp;J67</f>
        <v>20</v>
      </c>
      <c r="J67" s="90">
        <v>20</v>
      </c>
      <c r="K67" s="90" t="s">
        <v>17646</v>
      </c>
      <c r="L67" s="90" t="s">
        <v>524</v>
      </c>
      <c r="M67" s="90" t="s">
        <v>17645</v>
      </c>
      <c r="N67" s="90" t="s">
        <v>17642</v>
      </c>
      <c r="O67" s="90" t="s">
        <v>17644</v>
      </c>
      <c r="P67" s="90" t="s">
        <v>17643</v>
      </c>
      <c r="Q67" s="91"/>
      <c r="R67" s="91">
        <v>2</v>
      </c>
      <c r="S67" s="91"/>
      <c r="T67" s="91"/>
      <c r="U67" s="88" t="s">
        <v>17641</v>
      </c>
    </row>
    <row r="68" spans="1:21" ht="72">
      <c r="A68" s="99" t="str">
        <f t="shared" si="5"/>
        <v>ecta), por razones similares.</v>
      </c>
      <c r="B68" s="99" t="str">
        <f t="shared" si="6"/>
        <v>59IGU</v>
      </c>
      <c r="C68" s="99" t="str">
        <f t="shared" si="7"/>
        <v>HYIGUO5920</v>
      </c>
      <c r="D68" s="99" t="s">
        <v>7879</v>
      </c>
      <c r="E68" s="99" t="s">
        <v>7878</v>
      </c>
      <c r="F68" s="139" t="s">
        <v>17206</v>
      </c>
      <c r="G68" s="100" t="str">
        <f t="shared" si="8"/>
        <v>O59</v>
      </c>
      <c r="H68" s="90">
        <v>59</v>
      </c>
      <c r="I68" s="100" t="str">
        <f t="shared" si="9"/>
        <v>20</v>
      </c>
      <c r="J68" s="90">
        <v>20</v>
      </c>
      <c r="K68" s="90" t="s">
        <v>17640</v>
      </c>
      <c r="L68" s="90" t="s">
        <v>522</v>
      </c>
      <c r="M68" s="90" t="s">
        <v>17639</v>
      </c>
      <c r="N68" s="90" t="s">
        <v>17638</v>
      </c>
      <c r="O68" s="90" t="s">
        <v>17637</v>
      </c>
      <c r="P68" s="90" t="s">
        <v>1469</v>
      </c>
      <c r="Q68" s="91"/>
      <c r="R68" s="91">
        <v>4</v>
      </c>
      <c r="S68" s="91"/>
      <c r="T68" s="91"/>
      <c r="U68" s="88" t="s">
        <v>17636</v>
      </c>
    </row>
    <row r="69" spans="1:21" ht="57.6">
      <c r="A69" s="99" t="str">
        <f t="shared" si="5"/>
        <v>ial en la ejecución de penas.</v>
      </c>
      <c r="B69" s="99" t="str">
        <f t="shared" si="6"/>
        <v>60DP</v>
      </c>
      <c r="C69" s="99" t="str">
        <f t="shared" si="7"/>
        <v>HYDPO6020</v>
      </c>
      <c r="D69" s="99" t="s">
        <v>7879</v>
      </c>
      <c r="E69" s="99" t="s">
        <v>7878</v>
      </c>
      <c r="F69" s="90" t="s">
        <v>17603</v>
      </c>
      <c r="G69" s="100" t="str">
        <f t="shared" si="8"/>
        <v>O60</v>
      </c>
      <c r="H69" s="90">
        <v>60</v>
      </c>
      <c r="I69" s="100" t="str">
        <f t="shared" si="9"/>
        <v>20</v>
      </c>
      <c r="J69" s="90">
        <v>20</v>
      </c>
      <c r="K69" s="90" t="s">
        <v>17635</v>
      </c>
      <c r="L69" s="90" t="s">
        <v>522</v>
      </c>
      <c r="M69" s="90" t="s">
        <v>17634</v>
      </c>
      <c r="N69" s="90" t="s">
        <v>17633</v>
      </c>
      <c r="O69" s="90" t="s">
        <v>17632</v>
      </c>
      <c r="P69" s="90" t="s">
        <v>17631</v>
      </c>
      <c r="Q69" s="91"/>
      <c r="R69" s="91">
        <v>4</v>
      </c>
      <c r="S69" s="91"/>
      <c r="T69" s="91"/>
      <c r="U69" s="88" t="s">
        <v>17630</v>
      </c>
    </row>
    <row r="70" spans="1:21" ht="57.6">
      <c r="A70" s="99" t="str">
        <f t="shared" si="5"/>
        <v>risdicción penal es correcta.</v>
      </c>
      <c r="B70" s="99" t="str">
        <f t="shared" si="6"/>
        <v>62DP</v>
      </c>
      <c r="C70" s="99" t="str">
        <f t="shared" si="7"/>
        <v>HYDPO6220</v>
      </c>
      <c r="D70" s="99" t="s">
        <v>7879</v>
      </c>
      <c r="E70" s="99" t="s">
        <v>7878</v>
      </c>
      <c r="F70" s="90" t="s">
        <v>17603</v>
      </c>
      <c r="G70" s="100" t="str">
        <f t="shared" si="8"/>
        <v>O62</v>
      </c>
      <c r="H70" s="90">
        <v>62</v>
      </c>
      <c r="I70" s="100" t="str">
        <f t="shared" si="9"/>
        <v>20</v>
      </c>
      <c r="J70" s="90">
        <v>20</v>
      </c>
      <c r="K70" s="90" t="s">
        <v>4273</v>
      </c>
      <c r="L70" s="90" t="s">
        <v>1387</v>
      </c>
      <c r="M70" s="90" t="s">
        <v>4274</v>
      </c>
      <c r="N70" s="90" t="s">
        <v>4275</v>
      </c>
      <c r="O70" s="90" t="s">
        <v>4276</v>
      </c>
      <c r="P70" s="90" t="s">
        <v>528</v>
      </c>
      <c r="Q70" s="91"/>
      <c r="R70" s="91">
        <v>1</v>
      </c>
      <c r="S70" s="91"/>
      <c r="T70" s="91"/>
      <c r="U70" s="88" t="s">
        <v>17623</v>
      </c>
    </row>
    <row r="71" spans="1:21" ht="43.8" thickBot="1">
      <c r="A71" s="99" t="str">
        <f t="shared" si="5"/>
        <v>unción disuasoria (Correcta).</v>
      </c>
      <c r="B71" s="99" t="str">
        <f t="shared" si="6"/>
        <v>63IGU</v>
      </c>
      <c r="C71" s="99" t="str">
        <f t="shared" si="7"/>
        <v>HYIGUO6320</v>
      </c>
      <c r="D71" s="99" t="s">
        <v>7879</v>
      </c>
      <c r="E71" s="99" t="s">
        <v>7878</v>
      </c>
      <c r="F71" s="139" t="s">
        <v>17206</v>
      </c>
      <c r="G71" s="100" t="str">
        <f t="shared" si="8"/>
        <v>O63</v>
      </c>
      <c r="H71" s="90">
        <v>63</v>
      </c>
      <c r="I71" s="100" t="str">
        <f t="shared" si="9"/>
        <v>20</v>
      </c>
      <c r="J71" s="90">
        <v>20</v>
      </c>
      <c r="K71" s="90" t="s">
        <v>17622</v>
      </c>
      <c r="L71" s="90" t="s">
        <v>522</v>
      </c>
      <c r="M71" s="90" t="s">
        <v>17621</v>
      </c>
      <c r="N71" s="90" t="s">
        <v>17620</v>
      </c>
      <c r="O71" s="90" t="s">
        <v>17619</v>
      </c>
      <c r="P71" s="90" t="s">
        <v>528</v>
      </c>
      <c r="Q71" s="91"/>
      <c r="R71" s="91">
        <v>4</v>
      </c>
      <c r="S71" s="91"/>
      <c r="T71" s="91"/>
      <c r="U71" s="88" t="s">
        <v>17618</v>
      </c>
    </row>
    <row r="72" spans="1:21" ht="57.6">
      <c r="A72" s="99" t="str">
        <f t="shared" si="5"/>
        <v>uple del tiempo (Incorrecta).</v>
      </c>
      <c r="B72" s="99" t="str">
        <f t="shared" si="6"/>
        <v>64DP</v>
      </c>
      <c r="C72" s="99" t="str">
        <f t="shared" si="7"/>
        <v>HYDPO6420</v>
      </c>
      <c r="D72" s="99" t="s">
        <v>7879</v>
      </c>
      <c r="E72" s="99" t="s">
        <v>7878</v>
      </c>
      <c r="F72" s="90" t="s">
        <v>17603</v>
      </c>
      <c r="G72" s="100" t="str">
        <f t="shared" si="8"/>
        <v>O64</v>
      </c>
      <c r="H72" s="90">
        <v>64</v>
      </c>
      <c r="I72" s="100" t="str">
        <f t="shared" si="9"/>
        <v>20</v>
      </c>
      <c r="J72" s="90">
        <v>20</v>
      </c>
      <c r="K72" s="415" t="s">
        <v>3954</v>
      </c>
      <c r="L72" s="415" t="s">
        <v>523</v>
      </c>
      <c r="M72" s="415" t="s">
        <v>3955</v>
      </c>
      <c r="N72" s="415" t="s">
        <v>3956</v>
      </c>
      <c r="O72" s="415" t="s">
        <v>3957</v>
      </c>
      <c r="P72" s="415" t="s">
        <v>3958</v>
      </c>
      <c r="Q72" s="411"/>
      <c r="R72" s="411">
        <v>3</v>
      </c>
      <c r="S72" s="411"/>
      <c r="T72" s="411"/>
      <c r="U72" s="418" t="s">
        <v>17617</v>
      </c>
    </row>
    <row r="73" spans="1:21" ht="57.6">
      <c r="A73" s="99" t="str">
        <f t="shared" si="5"/>
        <v>ión D - 35 años (Incorrecta).</v>
      </c>
      <c r="B73" s="99" t="str">
        <f t="shared" si="6"/>
        <v>65IGU</v>
      </c>
      <c r="C73" s="99" t="str">
        <f t="shared" si="7"/>
        <v>HYIGUO6520</v>
      </c>
      <c r="D73" s="99" t="s">
        <v>7879</v>
      </c>
      <c r="E73" s="99" t="s">
        <v>7878</v>
      </c>
      <c r="F73" s="139" t="s">
        <v>17206</v>
      </c>
      <c r="G73" s="100" t="str">
        <f t="shared" si="8"/>
        <v>O65</v>
      </c>
      <c r="H73" s="90">
        <v>65</v>
      </c>
      <c r="I73" s="100" t="str">
        <f t="shared" si="9"/>
        <v>20</v>
      </c>
      <c r="J73" s="90">
        <v>20</v>
      </c>
      <c r="K73" s="90" t="s">
        <v>3959</v>
      </c>
      <c r="L73" s="90" t="s">
        <v>1387</v>
      </c>
      <c r="M73" s="90" t="s">
        <v>3960</v>
      </c>
      <c r="N73" s="90" t="s">
        <v>3961</v>
      </c>
      <c r="O73" s="90" t="s">
        <v>3962</v>
      </c>
      <c r="P73" s="90" t="s">
        <v>3963</v>
      </c>
      <c r="Q73" s="411"/>
      <c r="R73" s="411">
        <v>1</v>
      </c>
      <c r="S73" s="411"/>
      <c r="T73" s="411"/>
      <c r="U73" s="417" t="s">
        <v>17616</v>
      </c>
    </row>
    <row r="74" spans="1:21" ht="82.8">
      <c r="A74" s="99" t="str">
        <f t="shared" si="5"/>
        <v>derecho penal? (Respuesta: B)</v>
      </c>
      <c r="B74" s="99" t="str">
        <f t="shared" si="6"/>
        <v>70IGU</v>
      </c>
      <c r="C74" s="99" t="str">
        <f t="shared" si="7"/>
        <v>AYIGUO7020</v>
      </c>
      <c r="D74" s="99" t="s">
        <v>1389</v>
      </c>
      <c r="E74" s="99" t="s">
        <v>7878</v>
      </c>
      <c r="F74" s="139" t="s">
        <v>17206</v>
      </c>
      <c r="G74" s="100" t="str">
        <f t="shared" si="8"/>
        <v>O70</v>
      </c>
      <c r="H74" s="90">
        <v>70</v>
      </c>
      <c r="I74" s="100" t="str">
        <f t="shared" si="9"/>
        <v>20</v>
      </c>
      <c r="J74" s="90">
        <v>20</v>
      </c>
      <c r="K74" s="287" t="s">
        <v>24908</v>
      </c>
      <c r="L74" s="287" t="s">
        <v>543</v>
      </c>
      <c r="M74" s="287" t="s">
        <v>24909</v>
      </c>
      <c r="N74" s="287" t="s">
        <v>24910</v>
      </c>
      <c r="O74" s="287" t="s">
        <v>24911</v>
      </c>
      <c r="P74" s="287" t="s">
        <v>24912</v>
      </c>
      <c r="Q74" s="285"/>
      <c r="R74" s="285">
        <v>2</v>
      </c>
      <c r="S74" s="285"/>
      <c r="T74" s="285"/>
      <c r="U74" s="294" t="s">
        <v>24913</v>
      </c>
    </row>
    <row r="75" spans="1:21" ht="82.8">
      <c r="A75" s="99" t="str">
        <f t="shared" si="5"/>
        <v>derecho penal? (Respuesta: B)</v>
      </c>
      <c r="B75" s="99" t="str">
        <f t="shared" si="6"/>
        <v>71DP</v>
      </c>
      <c r="C75" s="99" t="str">
        <f t="shared" si="7"/>
        <v>AYDPO7120</v>
      </c>
      <c r="D75" s="99" t="s">
        <v>1389</v>
      </c>
      <c r="E75" s="99" t="s">
        <v>7878</v>
      </c>
      <c r="F75" s="90" t="s">
        <v>17603</v>
      </c>
      <c r="G75" s="100" t="str">
        <f t="shared" si="8"/>
        <v>O71</v>
      </c>
      <c r="H75" s="90">
        <v>71</v>
      </c>
      <c r="I75" s="100" t="str">
        <f t="shared" si="9"/>
        <v>20</v>
      </c>
      <c r="J75" s="90">
        <v>20</v>
      </c>
      <c r="K75" s="287" t="s">
        <v>24914</v>
      </c>
      <c r="L75" s="287" t="s">
        <v>543</v>
      </c>
      <c r="M75" s="287" t="s">
        <v>24915</v>
      </c>
      <c r="N75" s="287" t="s">
        <v>24916</v>
      </c>
      <c r="O75" s="287" t="s">
        <v>24917</v>
      </c>
      <c r="P75" s="287" t="s">
        <v>24918</v>
      </c>
      <c r="Q75" s="285"/>
      <c r="R75" s="285">
        <v>2</v>
      </c>
      <c r="S75" s="285"/>
      <c r="T75" s="285"/>
      <c r="U75" s="294" t="s">
        <v>24919</v>
      </c>
    </row>
    <row r="76" spans="1:21" ht="82.8">
      <c r="A76" s="99" t="str">
        <f t="shared" si="5"/>
        <v xml:space="preserve"> de legalidad? (Respuesta: A)</v>
      </c>
      <c r="B76" s="99" t="str">
        <f t="shared" si="6"/>
        <v>72IGU</v>
      </c>
      <c r="C76" s="99" t="str">
        <f t="shared" si="7"/>
        <v>AYIGUO7220</v>
      </c>
      <c r="D76" s="99" t="s">
        <v>1389</v>
      </c>
      <c r="E76" s="99" t="s">
        <v>7878</v>
      </c>
      <c r="F76" s="139" t="s">
        <v>17206</v>
      </c>
      <c r="G76" s="100" t="str">
        <f t="shared" si="8"/>
        <v>O72</v>
      </c>
      <c r="H76" s="90">
        <v>72</v>
      </c>
      <c r="I76" s="100" t="str">
        <f t="shared" si="9"/>
        <v>20</v>
      </c>
      <c r="J76" s="90">
        <v>20</v>
      </c>
      <c r="K76" s="287" t="s">
        <v>24920</v>
      </c>
      <c r="L76" s="287" t="s">
        <v>1389</v>
      </c>
      <c r="M76" s="287" t="s">
        <v>24921</v>
      </c>
      <c r="N76" s="287" t="s">
        <v>24922</v>
      </c>
      <c r="O76" s="287" t="s">
        <v>24923</v>
      </c>
      <c r="P76" s="287" t="s">
        <v>24924</v>
      </c>
      <c r="Q76" s="285"/>
      <c r="R76" s="285">
        <v>1</v>
      </c>
      <c r="S76" s="285"/>
      <c r="T76" s="285"/>
      <c r="U76" s="294" t="s">
        <v>24925</v>
      </c>
    </row>
    <row r="77" spans="1:21" ht="69">
      <c r="A77" s="99" t="str">
        <f t="shared" si="5"/>
        <v>oder Judicial? (Respuesta: C)</v>
      </c>
      <c r="B77" s="99" t="str">
        <f t="shared" si="6"/>
        <v>73IGU</v>
      </c>
      <c r="C77" s="99" t="str">
        <f t="shared" si="7"/>
        <v>AYIGUO7320</v>
      </c>
      <c r="D77" s="99" t="s">
        <v>1389</v>
      </c>
      <c r="E77" s="99" t="s">
        <v>7878</v>
      </c>
      <c r="F77" s="139" t="s">
        <v>17206</v>
      </c>
      <c r="G77" s="100" t="str">
        <f t="shared" si="8"/>
        <v>O73</v>
      </c>
      <c r="H77" s="90">
        <v>73</v>
      </c>
      <c r="I77" s="100" t="str">
        <f t="shared" si="9"/>
        <v>20</v>
      </c>
      <c r="J77" s="90">
        <v>20</v>
      </c>
      <c r="K77" s="287" t="s">
        <v>24926</v>
      </c>
      <c r="L77" s="287" t="s">
        <v>544</v>
      </c>
      <c r="M77" s="287" t="s">
        <v>24927</v>
      </c>
      <c r="N77" s="287" t="s">
        <v>24928</v>
      </c>
      <c r="O77" s="287" t="s">
        <v>24929</v>
      </c>
      <c r="P77" s="287" t="s">
        <v>24930</v>
      </c>
      <c r="Q77" s="285"/>
      <c r="R77" s="285">
        <v>3</v>
      </c>
      <c r="S77" s="285"/>
      <c r="T77" s="285"/>
      <c r="U77" s="294" t="s">
        <v>24931</v>
      </c>
    </row>
    <row r="78" spans="1:21" ht="69">
      <c r="A78" s="99" t="str">
        <f t="shared" si="5"/>
        <v>derecho penal? (Respuesta: A)</v>
      </c>
      <c r="B78" s="99" t="str">
        <f t="shared" si="6"/>
        <v>74DP</v>
      </c>
      <c r="C78" s="99" t="str">
        <f t="shared" si="7"/>
        <v>AYDPO7420</v>
      </c>
      <c r="D78" s="99" t="s">
        <v>1389</v>
      </c>
      <c r="E78" s="99" t="s">
        <v>7878</v>
      </c>
      <c r="F78" s="90" t="s">
        <v>17603</v>
      </c>
      <c r="G78" s="100" t="str">
        <f t="shared" si="8"/>
        <v>O74</v>
      </c>
      <c r="H78" s="90">
        <v>74</v>
      </c>
      <c r="I78" s="100" t="str">
        <f t="shared" si="9"/>
        <v>20</v>
      </c>
      <c r="J78" s="90">
        <v>20</v>
      </c>
      <c r="K78" s="287" t="s">
        <v>24932</v>
      </c>
      <c r="L78" s="287" t="s">
        <v>1389</v>
      </c>
      <c r="M78" s="287" t="s">
        <v>24933</v>
      </c>
      <c r="N78" s="287" t="s">
        <v>24934</v>
      </c>
      <c r="O78" s="287" t="s">
        <v>24935</v>
      </c>
      <c r="P78" s="287" t="s">
        <v>24936</v>
      </c>
      <c r="Q78" s="285"/>
      <c r="R78" s="285">
        <v>1</v>
      </c>
      <c r="S78" s="285"/>
      <c r="T78" s="285"/>
      <c r="U78" s="294" t="s">
        <v>24937</v>
      </c>
    </row>
    <row r="79" spans="1:21" ht="69">
      <c r="A79" s="99" t="str">
        <f t="shared" si="5"/>
        <v xml:space="preserve"> de legalidad? (Respuesta: C)</v>
      </c>
      <c r="B79" s="99" t="str">
        <f t="shared" si="6"/>
        <v>75IGU</v>
      </c>
      <c r="C79" s="99" t="str">
        <f t="shared" si="7"/>
        <v>AYIGUO7520</v>
      </c>
      <c r="D79" s="99" t="s">
        <v>1389</v>
      </c>
      <c r="E79" s="99" t="s">
        <v>7878</v>
      </c>
      <c r="F79" s="139" t="s">
        <v>17206</v>
      </c>
      <c r="G79" s="100" t="str">
        <f t="shared" si="8"/>
        <v>O75</v>
      </c>
      <c r="H79" s="90">
        <v>75</v>
      </c>
      <c r="I79" s="100" t="str">
        <f t="shared" si="9"/>
        <v>20</v>
      </c>
      <c r="J79" s="90">
        <v>20</v>
      </c>
      <c r="K79" s="287" t="s">
        <v>24938</v>
      </c>
      <c r="L79" s="287" t="s">
        <v>544</v>
      </c>
      <c r="M79" s="287" t="s">
        <v>24939</v>
      </c>
      <c r="N79" s="287" t="s">
        <v>24940</v>
      </c>
      <c r="O79" s="287" t="s">
        <v>24941</v>
      </c>
      <c r="P79" s="287" t="s">
        <v>24942</v>
      </c>
      <c r="Q79" s="285"/>
      <c r="R79" s="285">
        <v>3</v>
      </c>
      <c r="S79" s="285"/>
      <c r="T79" s="285"/>
      <c r="U79" s="294" t="s">
        <v>24943</v>
      </c>
    </row>
    <row r="80" spans="1:21" ht="55.2">
      <c r="A80" s="99" t="str">
        <f t="shared" si="5"/>
        <v>derecho penal? (Respuesta: C)</v>
      </c>
      <c r="B80" s="99" t="str">
        <f t="shared" si="6"/>
        <v>76IGU</v>
      </c>
      <c r="C80" s="99" t="str">
        <f t="shared" si="7"/>
        <v>AYIGUO7620</v>
      </c>
      <c r="D80" s="99" t="s">
        <v>1389</v>
      </c>
      <c r="E80" s="99" t="s">
        <v>7878</v>
      </c>
      <c r="F80" s="139" t="s">
        <v>17206</v>
      </c>
      <c r="G80" s="100" t="str">
        <f t="shared" si="8"/>
        <v>O76</v>
      </c>
      <c r="H80" s="90">
        <v>76</v>
      </c>
      <c r="I80" s="100" t="str">
        <f t="shared" si="9"/>
        <v>20</v>
      </c>
      <c r="J80" s="90">
        <v>20</v>
      </c>
      <c r="K80" s="287" t="s">
        <v>24944</v>
      </c>
      <c r="L80" s="287" t="s">
        <v>544</v>
      </c>
      <c r="M80" s="287" t="s">
        <v>24945</v>
      </c>
      <c r="N80" s="287" t="s">
        <v>24946</v>
      </c>
      <c r="O80" s="287" t="s">
        <v>24947</v>
      </c>
      <c r="P80" s="287" t="s">
        <v>24948</v>
      </c>
      <c r="Q80" s="285"/>
      <c r="R80" s="285">
        <v>3</v>
      </c>
      <c r="S80" s="285"/>
      <c r="T80" s="285"/>
      <c r="U80" s="294" t="s">
        <v>24949</v>
      </c>
    </row>
    <row r="81" spans="1:21" ht="69">
      <c r="A81" s="99" t="str">
        <f t="shared" si="5"/>
        <v>ar del Estado? (Respuesta: C)</v>
      </c>
      <c r="B81" s="99" t="str">
        <f t="shared" si="6"/>
        <v>77DP</v>
      </c>
      <c r="C81" s="99" t="str">
        <f t="shared" si="7"/>
        <v>AYDPO7720</v>
      </c>
      <c r="D81" s="99" t="s">
        <v>1389</v>
      </c>
      <c r="E81" s="99" t="s">
        <v>7878</v>
      </c>
      <c r="F81" s="90" t="s">
        <v>17603</v>
      </c>
      <c r="G81" s="100" t="str">
        <f t="shared" si="8"/>
        <v>O77</v>
      </c>
      <c r="H81" s="90">
        <v>77</v>
      </c>
      <c r="I81" s="100" t="str">
        <f t="shared" si="9"/>
        <v>20</v>
      </c>
      <c r="J81" s="90">
        <v>20</v>
      </c>
      <c r="K81" s="287" t="s">
        <v>24950</v>
      </c>
      <c r="L81" s="287" t="s">
        <v>544</v>
      </c>
      <c r="M81" s="287" t="s">
        <v>24951</v>
      </c>
      <c r="N81" s="287" t="s">
        <v>18835</v>
      </c>
      <c r="O81" s="287" t="s">
        <v>24952</v>
      </c>
      <c r="P81" s="287" t="s">
        <v>24953</v>
      </c>
      <c r="Q81" s="285"/>
      <c r="R81" s="285">
        <v>3</v>
      </c>
      <c r="S81" s="285"/>
      <c r="T81" s="285"/>
      <c r="U81" s="294" t="s">
        <v>24954</v>
      </c>
    </row>
    <row r="82" spans="1:21" s="33" customFormat="1" ht="69">
      <c r="A82" s="99" t="str">
        <f t="shared" si="5"/>
        <v>egún el texto? (Respuesta: B)</v>
      </c>
      <c r="B82" s="99" t="str">
        <f t="shared" si="6"/>
        <v>78IGU</v>
      </c>
      <c r="C82" s="99" t="str">
        <f t="shared" si="7"/>
        <v>AYIGUO7820</v>
      </c>
      <c r="D82" s="99" t="s">
        <v>1389</v>
      </c>
      <c r="E82" s="99" t="s">
        <v>7878</v>
      </c>
      <c r="F82" s="139" t="s">
        <v>17206</v>
      </c>
      <c r="G82" s="100" t="str">
        <f t="shared" si="8"/>
        <v>O78</v>
      </c>
      <c r="H82" s="90">
        <v>78</v>
      </c>
      <c r="I82" s="100" t="str">
        <f t="shared" si="9"/>
        <v>20</v>
      </c>
      <c r="J82" s="90">
        <v>20</v>
      </c>
      <c r="K82" s="287" t="s">
        <v>24955</v>
      </c>
      <c r="L82" s="287" t="s">
        <v>543</v>
      </c>
      <c r="M82" s="287" t="s">
        <v>24956</v>
      </c>
      <c r="N82" s="287" t="s">
        <v>24957</v>
      </c>
      <c r="O82" s="287" t="s">
        <v>24958</v>
      </c>
      <c r="P82" s="287" t="s">
        <v>24959</v>
      </c>
      <c r="Q82" s="285"/>
      <c r="R82" s="285">
        <v>2</v>
      </c>
      <c r="S82" s="285"/>
      <c r="T82" s="285"/>
      <c r="U82" s="294" t="s">
        <v>24960</v>
      </c>
    </row>
    <row r="83" spans="1:21" s="33" customFormat="1" ht="82.8">
      <c r="A83" s="99" t="str">
        <f t="shared" si="5"/>
        <v>egún el texto? (Respuesta: B)</v>
      </c>
      <c r="B83" s="99" t="str">
        <f t="shared" si="6"/>
        <v>79IGU</v>
      </c>
      <c r="C83" s="99" t="str">
        <f t="shared" si="7"/>
        <v>AYIGUO7920</v>
      </c>
      <c r="D83" s="99" t="s">
        <v>1389</v>
      </c>
      <c r="E83" s="99" t="s">
        <v>7878</v>
      </c>
      <c r="F83" s="139" t="s">
        <v>17206</v>
      </c>
      <c r="G83" s="100" t="str">
        <f t="shared" si="8"/>
        <v>O79</v>
      </c>
      <c r="H83" s="90">
        <v>79</v>
      </c>
      <c r="I83" s="100" t="str">
        <f t="shared" si="9"/>
        <v>20</v>
      </c>
      <c r="J83" s="90">
        <v>20</v>
      </c>
      <c r="K83" s="287" t="s">
        <v>24961</v>
      </c>
      <c r="L83" s="287" t="s">
        <v>543</v>
      </c>
      <c r="M83" s="287" t="s">
        <v>24962</v>
      </c>
      <c r="N83" s="287" t="s">
        <v>24963</v>
      </c>
      <c r="O83" s="287" t="s">
        <v>24964</v>
      </c>
      <c r="P83" s="287" t="s">
        <v>24965</v>
      </c>
      <c r="Q83" s="285"/>
      <c r="R83" s="285">
        <v>2</v>
      </c>
      <c r="S83" s="285"/>
      <c r="T83" s="285"/>
      <c r="U83" s="294" t="s">
        <v>24966</v>
      </c>
    </row>
    <row r="84" spans="1:21" s="33" customFormat="1" ht="69">
      <c r="A84" s="99" t="str">
        <f t="shared" si="5"/>
        <v>egún el texto? (Respuesta: C)</v>
      </c>
      <c r="B84" s="33" t="str">
        <f t="shared" si="6"/>
        <v>80DP</v>
      </c>
      <c r="C84" s="33" t="str">
        <f t="shared" si="7"/>
        <v>AYDPO8020</v>
      </c>
      <c r="D84" s="33" t="s">
        <v>1389</v>
      </c>
      <c r="E84" s="33" t="s">
        <v>7878</v>
      </c>
      <c r="F84" s="188" t="s">
        <v>17603</v>
      </c>
      <c r="G84" s="233" t="str">
        <f t="shared" si="8"/>
        <v>O80</v>
      </c>
      <c r="H84" s="188">
        <v>80</v>
      </c>
      <c r="I84" s="233" t="str">
        <f t="shared" si="9"/>
        <v>20</v>
      </c>
      <c r="J84" s="188">
        <v>20</v>
      </c>
      <c r="K84" s="316" t="s">
        <v>24967</v>
      </c>
      <c r="L84" s="316" t="s">
        <v>544</v>
      </c>
      <c r="M84" s="316" t="s">
        <v>24968</v>
      </c>
      <c r="N84" s="316" t="s">
        <v>24969</v>
      </c>
      <c r="O84" s="316" t="s">
        <v>24970</v>
      </c>
      <c r="P84" s="316" t="s">
        <v>24971</v>
      </c>
      <c r="Q84" s="266"/>
      <c r="R84" s="266">
        <v>3</v>
      </c>
      <c r="S84" s="266"/>
      <c r="T84" s="266"/>
      <c r="U84" s="319" t="s">
        <v>24972</v>
      </c>
    </row>
    <row r="85" spans="1:21" s="33" customFormat="1" ht="69">
      <c r="A85" s="99" t="str">
        <f t="shared" si="5"/>
        <v>egún el texto? (Respuesta: A)</v>
      </c>
      <c r="B85" s="33" t="str">
        <f t="shared" si="6"/>
        <v>81IGU</v>
      </c>
      <c r="C85" s="33" t="str">
        <f t="shared" si="7"/>
        <v>AYIGUO8120</v>
      </c>
      <c r="D85" s="33" t="s">
        <v>1389</v>
      </c>
      <c r="E85" s="33" t="s">
        <v>7878</v>
      </c>
      <c r="F85" s="237" t="s">
        <v>17206</v>
      </c>
      <c r="G85" s="233" t="str">
        <f t="shared" si="8"/>
        <v>O81</v>
      </c>
      <c r="H85" s="188">
        <v>81</v>
      </c>
      <c r="I85" s="233" t="str">
        <f t="shared" si="9"/>
        <v>20</v>
      </c>
      <c r="J85" s="188">
        <v>20</v>
      </c>
      <c r="K85" s="316" t="s">
        <v>24967</v>
      </c>
      <c r="L85" s="316" t="s">
        <v>1389</v>
      </c>
      <c r="M85" s="316" t="s">
        <v>24973</v>
      </c>
      <c r="N85" s="316" t="s">
        <v>24974</v>
      </c>
      <c r="O85" s="316" t="s">
        <v>24975</v>
      </c>
      <c r="P85" s="316" t="s">
        <v>24976</v>
      </c>
      <c r="Q85" s="266"/>
      <c r="R85" s="266">
        <v>1</v>
      </c>
      <c r="S85" s="266"/>
      <c r="T85" s="266"/>
      <c r="U85" s="319" t="s">
        <v>24977</v>
      </c>
    </row>
    <row r="86" spans="1:21" s="33" customFormat="1" ht="82.8">
      <c r="A86" s="99" t="str">
        <f t="shared" si="5"/>
        <v>egún el texto? (Respuesta: A)</v>
      </c>
      <c r="B86" s="33" t="str">
        <f t="shared" si="6"/>
        <v>82IGU</v>
      </c>
      <c r="C86" s="33" t="str">
        <f t="shared" si="7"/>
        <v>AYIGUO8220</v>
      </c>
      <c r="D86" s="33" t="s">
        <v>1389</v>
      </c>
      <c r="E86" s="33" t="s">
        <v>7878</v>
      </c>
      <c r="F86" s="237" t="s">
        <v>17206</v>
      </c>
      <c r="G86" s="233" t="str">
        <f t="shared" si="8"/>
        <v>O82</v>
      </c>
      <c r="H86" s="188">
        <v>82</v>
      </c>
      <c r="I86" s="233" t="str">
        <f t="shared" si="9"/>
        <v>20</v>
      </c>
      <c r="J86" s="188">
        <v>20</v>
      </c>
      <c r="K86" s="316" t="s">
        <v>24978</v>
      </c>
      <c r="L86" s="316" t="s">
        <v>1389</v>
      </c>
      <c r="M86" s="316" t="s">
        <v>24979</v>
      </c>
      <c r="N86" s="316" t="s">
        <v>24980</v>
      </c>
      <c r="O86" s="316" t="s">
        <v>18791</v>
      </c>
      <c r="P86" s="316" t="s">
        <v>18835</v>
      </c>
      <c r="Q86" s="266"/>
      <c r="R86" s="266">
        <v>1</v>
      </c>
      <c r="S86" s="266"/>
      <c r="T86" s="266"/>
      <c r="U86" s="319" t="s">
        <v>24981</v>
      </c>
    </row>
    <row r="87" spans="1:21" s="33" customFormat="1" ht="69">
      <c r="A87" s="99" t="str">
        <f t="shared" si="5"/>
        <v>egún el texto? (Respuesta: A)</v>
      </c>
      <c r="B87" s="33" t="str">
        <f t="shared" si="6"/>
        <v>83DP</v>
      </c>
      <c r="C87" s="33" t="str">
        <f t="shared" si="7"/>
        <v>AYDPO8320</v>
      </c>
      <c r="D87" s="33" t="s">
        <v>1389</v>
      </c>
      <c r="E87" s="33" t="s">
        <v>7878</v>
      </c>
      <c r="F87" s="188" t="s">
        <v>17603</v>
      </c>
      <c r="G87" s="233" t="str">
        <f t="shared" si="8"/>
        <v>O83</v>
      </c>
      <c r="H87" s="188">
        <v>83</v>
      </c>
      <c r="I87" s="233" t="str">
        <f t="shared" si="9"/>
        <v>20</v>
      </c>
      <c r="J87" s="188">
        <v>20</v>
      </c>
      <c r="K87" s="316" t="s">
        <v>24982</v>
      </c>
      <c r="L87" s="316" t="s">
        <v>1389</v>
      </c>
      <c r="M87" s="316" t="s">
        <v>24979</v>
      </c>
      <c r="N87" s="316" t="s">
        <v>24980</v>
      </c>
      <c r="O87" s="316" t="s">
        <v>18791</v>
      </c>
      <c r="P87" s="316" t="s">
        <v>18835</v>
      </c>
      <c r="Q87" s="266"/>
      <c r="R87" s="266">
        <v>1</v>
      </c>
      <c r="S87" s="266"/>
      <c r="T87" s="266"/>
      <c r="U87" s="319" t="s">
        <v>24983</v>
      </c>
    </row>
    <row r="88" spans="1:21" s="33" customFormat="1" ht="82.8">
      <c r="A88" s="99" t="str">
        <f t="shared" si="5"/>
        <v xml:space="preserve"> de legalidad? (Respuesta: A)</v>
      </c>
      <c r="B88" s="33" t="str">
        <f t="shared" si="6"/>
        <v>84IGU</v>
      </c>
      <c r="C88" s="33" t="str">
        <f t="shared" si="7"/>
        <v>AYIGUO8420</v>
      </c>
      <c r="D88" s="33" t="s">
        <v>1389</v>
      </c>
      <c r="E88" s="33" t="s">
        <v>7878</v>
      </c>
      <c r="F88" s="237" t="s">
        <v>17206</v>
      </c>
      <c r="G88" s="233" t="str">
        <f t="shared" si="8"/>
        <v>O84</v>
      </c>
      <c r="H88" s="188">
        <v>84</v>
      </c>
      <c r="I88" s="233" t="str">
        <f t="shared" si="9"/>
        <v>20</v>
      </c>
      <c r="J88" s="188">
        <v>20</v>
      </c>
      <c r="K88" s="316" t="s">
        <v>24984</v>
      </c>
      <c r="L88" s="316" t="s">
        <v>1389</v>
      </c>
      <c r="M88" s="316" t="s">
        <v>24985</v>
      </c>
      <c r="N88" s="316" t="s">
        <v>24986</v>
      </c>
      <c r="O88" s="316" t="s">
        <v>24987</v>
      </c>
      <c r="P88" s="316" t="s">
        <v>24988</v>
      </c>
      <c r="Q88" s="266"/>
      <c r="R88" s="266">
        <v>1</v>
      </c>
      <c r="S88" s="266"/>
      <c r="T88" s="266"/>
      <c r="U88" s="319" t="s">
        <v>24989</v>
      </c>
    </row>
    <row r="89" spans="1:21" s="33" customFormat="1" ht="55.2">
      <c r="A89" s="99" t="str">
        <f t="shared" si="5"/>
        <v xml:space="preserve"> de legalidad? (Respuesta: B)</v>
      </c>
      <c r="B89" s="33" t="str">
        <f t="shared" si="6"/>
        <v>85IGU</v>
      </c>
      <c r="C89" s="33" t="str">
        <f t="shared" si="7"/>
        <v>AYIGUO8520</v>
      </c>
      <c r="D89" s="33" t="s">
        <v>1389</v>
      </c>
      <c r="E89" s="33" t="s">
        <v>7878</v>
      </c>
      <c r="F89" s="237" t="s">
        <v>17206</v>
      </c>
      <c r="G89" s="233" t="str">
        <f t="shared" si="8"/>
        <v>O85</v>
      </c>
      <c r="H89" s="188">
        <v>85</v>
      </c>
      <c r="I89" s="233" t="str">
        <f t="shared" si="9"/>
        <v>20</v>
      </c>
      <c r="J89" s="188">
        <v>20</v>
      </c>
      <c r="K89" s="316" t="s">
        <v>24990</v>
      </c>
      <c r="L89" s="316" t="s">
        <v>524</v>
      </c>
      <c r="M89" s="316" t="s">
        <v>24991</v>
      </c>
      <c r="N89" s="316" t="s">
        <v>12338</v>
      </c>
      <c r="O89" s="316" t="s">
        <v>24992</v>
      </c>
      <c r="P89" s="316" t="s">
        <v>24993</v>
      </c>
      <c r="Q89" s="266"/>
      <c r="R89" s="266">
        <v>2</v>
      </c>
      <c r="S89" s="266"/>
      <c r="T89" s="266"/>
      <c r="U89" s="319" t="s">
        <v>24994</v>
      </c>
    </row>
    <row r="90" spans="1:21" s="33" customFormat="1" ht="69">
      <c r="A90" s="99" t="str">
        <f t="shared" si="5"/>
        <v>derecho penal? (Respuesta: B)</v>
      </c>
      <c r="B90" s="33" t="str">
        <f t="shared" si="6"/>
        <v>86DP</v>
      </c>
      <c r="C90" s="33" t="str">
        <f t="shared" si="7"/>
        <v>AYDPO8620</v>
      </c>
      <c r="D90" s="33" t="s">
        <v>1389</v>
      </c>
      <c r="E90" s="33" t="s">
        <v>7878</v>
      </c>
      <c r="F90" s="188" t="s">
        <v>17603</v>
      </c>
      <c r="G90" s="233" t="str">
        <f t="shared" si="8"/>
        <v>O86</v>
      </c>
      <c r="H90" s="188">
        <v>86</v>
      </c>
      <c r="I90" s="233" t="str">
        <f t="shared" si="9"/>
        <v>20</v>
      </c>
      <c r="J90" s="188">
        <v>20</v>
      </c>
      <c r="K90" s="316" t="s">
        <v>24995</v>
      </c>
      <c r="L90" s="316" t="s">
        <v>524</v>
      </c>
      <c r="M90" s="316" t="s">
        <v>24996</v>
      </c>
      <c r="N90" s="316" t="s">
        <v>24997</v>
      </c>
      <c r="O90" s="316" t="s">
        <v>24998</v>
      </c>
      <c r="P90" s="316" t="s">
        <v>24999</v>
      </c>
      <c r="Q90" s="266"/>
      <c r="R90" s="266">
        <v>2</v>
      </c>
      <c r="S90" s="266"/>
      <c r="T90" s="266"/>
      <c r="U90" s="319" t="s">
        <v>25000</v>
      </c>
    </row>
    <row r="91" spans="1:21" s="33" customFormat="1" ht="69">
      <c r="A91" s="99" t="str">
        <f t="shared" si="5"/>
        <v>egún el texto? (Respuesta: B)</v>
      </c>
      <c r="B91" s="33" t="str">
        <f t="shared" si="6"/>
        <v>87IGU</v>
      </c>
      <c r="C91" s="33" t="str">
        <f t="shared" si="7"/>
        <v>AYIGUO8720</v>
      </c>
      <c r="D91" s="33" t="s">
        <v>1389</v>
      </c>
      <c r="E91" s="33" t="s">
        <v>7878</v>
      </c>
      <c r="F91" s="237" t="s">
        <v>17206</v>
      </c>
      <c r="G91" s="233" t="str">
        <f t="shared" si="8"/>
        <v>O87</v>
      </c>
      <c r="H91" s="188">
        <v>87</v>
      </c>
      <c r="I91" s="233" t="str">
        <f t="shared" si="9"/>
        <v>20</v>
      </c>
      <c r="J91" s="188">
        <v>20</v>
      </c>
      <c r="K91" s="316" t="s">
        <v>25001</v>
      </c>
      <c r="L91" s="316" t="s">
        <v>524</v>
      </c>
      <c r="M91" s="316" t="s">
        <v>25002</v>
      </c>
      <c r="N91" s="316" t="s">
        <v>25003</v>
      </c>
      <c r="O91" s="316" t="s">
        <v>25004</v>
      </c>
      <c r="P91" s="316" t="s">
        <v>25005</v>
      </c>
      <c r="Q91" s="266"/>
      <c r="R91" s="266">
        <v>2</v>
      </c>
      <c r="S91" s="266"/>
      <c r="T91" s="266"/>
      <c r="U91" s="319" t="s">
        <v>25006</v>
      </c>
    </row>
    <row r="92" spans="1:21" s="33" customFormat="1" ht="69">
      <c r="A92" s="99" t="str">
        <f t="shared" si="5"/>
        <v>egún el texto? (Respuesta: B)</v>
      </c>
      <c r="B92" s="33" t="str">
        <f t="shared" si="6"/>
        <v>88IGU</v>
      </c>
      <c r="C92" s="33" t="str">
        <f t="shared" si="7"/>
        <v>AYIGUO8820</v>
      </c>
      <c r="D92" s="33" t="s">
        <v>1389</v>
      </c>
      <c r="E92" s="33" t="s">
        <v>7878</v>
      </c>
      <c r="F92" s="237" t="s">
        <v>17206</v>
      </c>
      <c r="G92" s="233" t="str">
        <f t="shared" si="8"/>
        <v>O88</v>
      </c>
      <c r="H92" s="188">
        <v>88</v>
      </c>
      <c r="I92" s="233" t="str">
        <f t="shared" si="9"/>
        <v>20</v>
      </c>
      <c r="J92" s="188">
        <v>20</v>
      </c>
      <c r="K92" s="316" t="s">
        <v>25007</v>
      </c>
      <c r="L92" s="316" t="s">
        <v>524</v>
      </c>
      <c r="M92" s="316" t="s">
        <v>25008</v>
      </c>
      <c r="N92" s="316" t="s">
        <v>25009</v>
      </c>
      <c r="O92" s="316" t="s">
        <v>25010</v>
      </c>
      <c r="P92" s="316" t="s">
        <v>25011</v>
      </c>
      <c r="Q92" s="266"/>
      <c r="R92" s="266">
        <v>2</v>
      </c>
      <c r="S92" s="266"/>
      <c r="T92" s="266"/>
      <c r="U92" s="319" t="s">
        <v>25012</v>
      </c>
    </row>
    <row r="93" spans="1:21" s="33" customFormat="1" ht="69">
      <c r="A93" s="99" t="str">
        <f t="shared" si="5"/>
        <v xml:space="preserve"> de legalidad? (Respuesta: B)</v>
      </c>
      <c r="B93" s="33" t="str">
        <f t="shared" si="6"/>
        <v>89DP</v>
      </c>
      <c r="C93" s="33" t="str">
        <f t="shared" si="7"/>
        <v>AYDPO8920</v>
      </c>
      <c r="D93" s="33" t="s">
        <v>1389</v>
      </c>
      <c r="E93" s="33" t="s">
        <v>7878</v>
      </c>
      <c r="F93" s="188" t="s">
        <v>17603</v>
      </c>
      <c r="G93" s="233" t="str">
        <f t="shared" si="8"/>
        <v>O89</v>
      </c>
      <c r="H93" s="188">
        <v>89</v>
      </c>
      <c r="I93" s="233" t="str">
        <f t="shared" si="9"/>
        <v>20</v>
      </c>
      <c r="J93" s="188">
        <v>20</v>
      </c>
      <c r="K93" s="316" t="s">
        <v>25013</v>
      </c>
      <c r="L93" s="316" t="s">
        <v>524</v>
      </c>
      <c r="M93" s="316" t="s">
        <v>25014</v>
      </c>
      <c r="N93" s="316" t="s">
        <v>25015</v>
      </c>
      <c r="O93" s="316" t="s">
        <v>25016</v>
      </c>
      <c r="P93" s="316" t="s">
        <v>25017</v>
      </c>
      <c r="Q93" s="266"/>
      <c r="R93" s="266">
        <v>2</v>
      </c>
      <c r="S93" s="266"/>
      <c r="T93" s="266"/>
      <c r="U93" s="319" t="s">
        <v>25018</v>
      </c>
    </row>
    <row r="94" spans="1:21" s="33" customFormat="1" ht="82.8">
      <c r="A94" s="99" t="str">
        <f t="shared" si="5"/>
        <v xml:space="preserve"> la ley penal? (Respuesta: C)</v>
      </c>
      <c r="B94" s="33" t="str">
        <f t="shared" si="6"/>
        <v>90IGU</v>
      </c>
      <c r="C94" s="33" t="str">
        <f t="shared" si="7"/>
        <v>AYIGUO9020</v>
      </c>
      <c r="D94" s="33" t="s">
        <v>1389</v>
      </c>
      <c r="E94" s="33" t="s">
        <v>7878</v>
      </c>
      <c r="F94" s="237" t="s">
        <v>17206</v>
      </c>
      <c r="G94" s="233" t="str">
        <f t="shared" si="8"/>
        <v>O90</v>
      </c>
      <c r="H94" s="188">
        <v>90</v>
      </c>
      <c r="I94" s="233" t="str">
        <f t="shared" si="9"/>
        <v>20</v>
      </c>
      <c r="J94" s="188">
        <v>20</v>
      </c>
      <c r="K94" s="316" t="s">
        <v>25019</v>
      </c>
      <c r="L94" s="316" t="s">
        <v>523</v>
      </c>
      <c r="M94" s="316" t="s">
        <v>25020</v>
      </c>
      <c r="N94" s="316" t="s">
        <v>25021</v>
      </c>
      <c r="O94" s="316" t="s">
        <v>25022</v>
      </c>
      <c r="P94" s="316" t="s">
        <v>25023</v>
      </c>
      <c r="Q94" s="266"/>
      <c r="R94" s="266">
        <v>3</v>
      </c>
      <c r="S94" s="266"/>
      <c r="T94" s="266"/>
      <c r="U94" s="319" t="s">
        <v>25024</v>
      </c>
    </row>
    <row r="95" spans="1:21" s="33" customFormat="1" ht="82.8">
      <c r="A95" s="99" t="str">
        <f t="shared" si="5"/>
        <v>egún el texto? (Respuesta: C)</v>
      </c>
      <c r="B95" s="33" t="str">
        <f t="shared" si="6"/>
        <v>91IGU</v>
      </c>
      <c r="C95" s="33" t="str">
        <f t="shared" si="7"/>
        <v>AYIGUO9120</v>
      </c>
      <c r="D95" s="33" t="s">
        <v>1389</v>
      </c>
      <c r="E95" s="33" t="s">
        <v>7878</v>
      </c>
      <c r="F95" s="237" t="s">
        <v>17206</v>
      </c>
      <c r="G95" s="233" t="str">
        <f t="shared" si="8"/>
        <v>O91</v>
      </c>
      <c r="H95" s="188">
        <v>91</v>
      </c>
      <c r="I95" s="233" t="str">
        <f t="shared" si="9"/>
        <v>20</v>
      </c>
      <c r="J95" s="188">
        <v>20</v>
      </c>
      <c r="K95" s="316" t="s">
        <v>25025</v>
      </c>
      <c r="L95" s="316" t="s">
        <v>523</v>
      </c>
      <c r="M95" s="316" t="s">
        <v>25026</v>
      </c>
      <c r="N95" s="316" t="s">
        <v>25027</v>
      </c>
      <c r="O95" s="316" t="s">
        <v>25028</v>
      </c>
      <c r="P95" s="316" t="s">
        <v>25029</v>
      </c>
      <c r="Q95" s="266"/>
      <c r="R95" s="266">
        <v>3</v>
      </c>
      <c r="S95" s="266"/>
      <c r="T95" s="266"/>
      <c r="U95" s="319" t="s">
        <v>25030</v>
      </c>
    </row>
    <row r="96" spans="1:21" ht="82.8">
      <c r="A96" s="99" t="str">
        <f t="shared" si="5"/>
        <v>egún el texto? (Respuesta: D)</v>
      </c>
      <c r="B96" s="33" t="str">
        <f t="shared" si="6"/>
        <v>92DP</v>
      </c>
      <c r="C96" s="33" t="str">
        <f t="shared" si="7"/>
        <v>AYDPO9220</v>
      </c>
      <c r="D96" s="33" t="s">
        <v>1389</v>
      </c>
      <c r="E96" s="33" t="s">
        <v>7878</v>
      </c>
      <c r="F96" s="188" t="s">
        <v>17603</v>
      </c>
      <c r="G96" s="233" t="str">
        <f t="shared" si="8"/>
        <v>O92</v>
      </c>
      <c r="H96" s="188">
        <v>92</v>
      </c>
      <c r="I96" s="233" t="str">
        <f t="shared" si="9"/>
        <v>20</v>
      </c>
      <c r="J96" s="188">
        <v>20</v>
      </c>
      <c r="K96" s="316" t="s">
        <v>25031</v>
      </c>
      <c r="L96" s="316" t="s">
        <v>522</v>
      </c>
      <c r="M96" s="316" t="s">
        <v>25032</v>
      </c>
      <c r="N96" s="316" t="s">
        <v>25033</v>
      </c>
      <c r="O96" s="316" t="s">
        <v>25034</v>
      </c>
      <c r="P96" s="316" t="s">
        <v>25035</v>
      </c>
      <c r="Q96" s="266"/>
      <c r="R96" s="266">
        <v>4</v>
      </c>
      <c r="S96" s="266"/>
      <c r="T96" s="266"/>
      <c r="U96" s="319" t="s">
        <v>25036</v>
      </c>
    </row>
    <row r="97" spans="1:21" ht="69">
      <c r="A97" s="99" t="str">
        <f t="shared" si="5"/>
        <v>s y las penas? (Respuesta: B)</v>
      </c>
      <c r="B97" s="33" t="str">
        <f t="shared" si="6"/>
        <v>93IGU</v>
      </c>
      <c r="C97" s="33" t="str">
        <f t="shared" si="7"/>
        <v>AYIGUO9320</v>
      </c>
      <c r="D97" s="33" t="s">
        <v>1389</v>
      </c>
      <c r="E97" s="33" t="s">
        <v>7878</v>
      </c>
      <c r="F97" s="237" t="s">
        <v>17206</v>
      </c>
      <c r="G97" s="233" t="str">
        <f t="shared" si="8"/>
        <v>O93</v>
      </c>
      <c r="H97" s="188">
        <v>93</v>
      </c>
      <c r="I97" s="233" t="str">
        <f t="shared" si="9"/>
        <v>20</v>
      </c>
      <c r="J97" s="188">
        <v>20</v>
      </c>
      <c r="K97" s="316" t="s">
        <v>25037</v>
      </c>
      <c r="L97" s="316" t="s">
        <v>524</v>
      </c>
      <c r="M97" s="316" t="s">
        <v>25032</v>
      </c>
      <c r="N97" s="316" t="s">
        <v>25038</v>
      </c>
      <c r="O97" s="316" t="s">
        <v>25039</v>
      </c>
      <c r="P97" s="316" t="s">
        <v>25040</v>
      </c>
      <c r="Q97" s="266"/>
      <c r="R97" s="266">
        <v>2</v>
      </c>
      <c r="S97" s="266"/>
      <c r="T97" s="266"/>
      <c r="U97" s="319" t="s">
        <v>25041</v>
      </c>
    </row>
    <row r="98" spans="1:21" ht="82.8">
      <c r="A98" s="99" t="str">
        <f t="shared" si="5"/>
        <v>egún el texto? (Respuesta: B)</v>
      </c>
      <c r="B98" t="str">
        <f t="shared" si="6"/>
        <v>94IGU</v>
      </c>
      <c r="C98" t="str">
        <f t="shared" si="7"/>
        <v>AYIGUO9420</v>
      </c>
      <c r="D98" t="s">
        <v>1389</v>
      </c>
      <c r="E98" t="s">
        <v>7878</v>
      </c>
      <c r="F98" s="19" t="s">
        <v>17206</v>
      </c>
      <c r="G98" s="11" t="str">
        <f t="shared" si="8"/>
        <v>O94</v>
      </c>
      <c r="H98" s="12">
        <v>94</v>
      </c>
      <c r="I98" s="11" t="str">
        <f t="shared" si="9"/>
        <v>20</v>
      </c>
      <c r="J98" s="12">
        <v>20</v>
      </c>
      <c r="K98" s="18" t="s">
        <v>25042</v>
      </c>
      <c r="L98" s="18" t="s">
        <v>524</v>
      </c>
      <c r="M98" s="18" t="s">
        <v>25043</v>
      </c>
      <c r="N98" s="18" t="s">
        <v>25044</v>
      </c>
      <c r="O98" s="18" t="s">
        <v>25045</v>
      </c>
      <c r="P98" s="18" t="s">
        <v>25046</v>
      </c>
      <c r="R98" s="4">
        <v>2</v>
      </c>
      <c r="U98" s="268" t="s">
        <v>25047</v>
      </c>
    </row>
    <row r="99" spans="1:21" ht="55.2">
      <c r="A99" s="99" t="str">
        <f t="shared" si="5"/>
        <v>das sanciones? (Respuesta: D)</v>
      </c>
      <c r="B99" t="str">
        <f t="shared" si="6"/>
        <v>95DP</v>
      </c>
      <c r="C99" t="str">
        <f t="shared" si="7"/>
        <v>AYDPO9520</v>
      </c>
      <c r="D99" t="s">
        <v>1389</v>
      </c>
      <c r="E99" t="s">
        <v>7878</v>
      </c>
      <c r="F99" s="12" t="s">
        <v>17603</v>
      </c>
      <c r="G99" s="11" t="str">
        <f t="shared" si="8"/>
        <v>O95</v>
      </c>
      <c r="H99" s="12">
        <v>95</v>
      </c>
      <c r="I99" s="11" t="str">
        <f t="shared" si="9"/>
        <v>20</v>
      </c>
      <c r="J99" s="12">
        <v>20</v>
      </c>
      <c r="K99" s="18" t="s">
        <v>25048</v>
      </c>
      <c r="L99" s="18" t="s">
        <v>522</v>
      </c>
      <c r="M99" s="18" t="s">
        <v>25049</v>
      </c>
      <c r="N99" s="18" t="s">
        <v>25050</v>
      </c>
      <c r="O99" s="18" t="s">
        <v>25051</v>
      </c>
      <c r="P99" s="18" t="s">
        <v>25052</v>
      </c>
      <c r="R99" s="4">
        <v>4</v>
      </c>
      <c r="U99" s="268" t="s">
        <v>25053</v>
      </c>
    </row>
    <row r="100" spans="1:21" ht="55.2">
      <c r="A100" s="99" t="str">
        <f t="shared" si="5"/>
        <v>derecho penal? (Respuesta: C)</v>
      </c>
      <c r="B100" t="str">
        <f t="shared" si="6"/>
        <v>96IGU</v>
      </c>
      <c r="C100" t="str">
        <f t="shared" si="7"/>
        <v>AYIGUO9620</v>
      </c>
      <c r="D100" t="s">
        <v>1389</v>
      </c>
      <c r="E100" t="s">
        <v>7878</v>
      </c>
      <c r="F100" s="19" t="s">
        <v>17206</v>
      </c>
      <c r="G100" s="11" t="str">
        <f t="shared" si="8"/>
        <v>O96</v>
      </c>
      <c r="H100" s="12">
        <v>96</v>
      </c>
      <c r="I100" s="11" t="str">
        <f t="shared" si="9"/>
        <v>20</v>
      </c>
      <c r="J100" s="12">
        <v>20</v>
      </c>
      <c r="K100" s="18" t="s">
        <v>25054</v>
      </c>
      <c r="L100" s="18" t="s">
        <v>523</v>
      </c>
      <c r="M100" s="18" t="s">
        <v>25055</v>
      </c>
      <c r="N100" s="18" t="s">
        <v>25056</v>
      </c>
      <c r="O100" s="18" t="s">
        <v>25057</v>
      </c>
      <c r="P100" s="18" t="s">
        <v>25058</v>
      </c>
      <c r="R100" s="4">
        <v>3</v>
      </c>
      <c r="U100" s="268" t="s">
        <v>25059</v>
      </c>
    </row>
    <row r="101" spans="1:21" ht="82.8">
      <c r="A101" s="99" t="str">
        <f t="shared" si="5"/>
        <v>egún el texto? (Respuesta: B)</v>
      </c>
      <c r="B101" t="str">
        <f t="shared" si="6"/>
        <v>97IGU</v>
      </c>
      <c r="C101" t="str">
        <f t="shared" si="7"/>
        <v>AYIGUO9720</v>
      </c>
      <c r="D101" t="s">
        <v>1389</v>
      </c>
      <c r="E101" t="s">
        <v>7878</v>
      </c>
      <c r="F101" s="19" t="s">
        <v>17206</v>
      </c>
      <c r="G101" s="11" t="str">
        <f t="shared" si="8"/>
        <v>O97</v>
      </c>
      <c r="H101" s="12">
        <v>97</v>
      </c>
      <c r="I101" s="11" t="str">
        <f t="shared" si="9"/>
        <v>20</v>
      </c>
      <c r="J101" s="12">
        <v>20</v>
      </c>
      <c r="K101" s="18" t="s">
        <v>25060</v>
      </c>
      <c r="L101" s="18" t="s">
        <v>524</v>
      </c>
      <c r="M101" s="18" t="s">
        <v>25061</v>
      </c>
      <c r="N101" s="18" t="s">
        <v>25062</v>
      </c>
      <c r="O101" s="18" t="s">
        <v>25063</v>
      </c>
      <c r="P101" s="18" t="s">
        <v>24965</v>
      </c>
      <c r="R101" s="4">
        <v>2</v>
      </c>
      <c r="U101" s="268" t="s">
        <v>25064</v>
      </c>
    </row>
    <row r="102" spans="1:21" ht="82.8">
      <c r="A102" s="99" t="str">
        <f t="shared" si="5"/>
        <v>derecho penal? (Respuesta: B)</v>
      </c>
      <c r="B102" t="str">
        <f t="shared" si="6"/>
        <v>98DP</v>
      </c>
      <c r="C102" t="str">
        <f t="shared" si="7"/>
        <v>AYDPO9820</v>
      </c>
      <c r="D102" t="s">
        <v>1389</v>
      </c>
      <c r="E102" t="s">
        <v>7878</v>
      </c>
      <c r="F102" s="12" t="s">
        <v>17603</v>
      </c>
      <c r="G102" s="11" t="str">
        <f t="shared" si="8"/>
        <v>O98</v>
      </c>
      <c r="H102" s="12">
        <v>98</v>
      </c>
      <c r="I102" s="11" t="str">
        <f t="shared" si="9"/>
        <v>20</v>
      </c>
      <c r="J102" s="12">
        <v>20</v>
      </c>
      <c r="K102" s="18" t="s">
        <v>25065</v>
      </c>
      <c r="L102" s="18" t="s">
        <v>524</v>
      </c>
      <c r="M102" s="18" t="s">
        <v>25066</v>
      </c>
      <c r="N102" s="18" t="s">
        <v>25067</v>
      </c>
      <c r="O102" s="18" t="s">
        <v>25068</v>
      </c>
      <c r="P102" s="18" t="s">
        <v>25069</v>
      </c>
      <c r="R102" s="4">
        <v>2</v>
      </c>
      <c r="U102" s="268" t="s">
        <v>25070</v>
      </c>
    </row>
    <row r="103" spans="1:21" ht="69">
      <c r="A103" s="99" t="str">
        <f t="shared" si="5"/>
        <v>derecho penal? (Respuesta: A)</v>
      </c>
      <c r="B103" t="str">
        <f t="shared" si="6"/>
        <v>99IGU</v>
      </c>
      <c r="C103" t="str">
        <f t="shared" si="7"/>
        <v>AYIGU9920</v>
      </c>
      <c r="D103" t="s">
        <v>1389</v>
      </c>
      <c r="E103" t="s">
        <v>7878</v>
      </c>
      <c r="F103" s="19" t="s">
        <v>17206</v>
      </c>
      <c r="G103" s="11" t="str">
        <f t="shared" si="8"/>
        <v>99</v>
      </c>
      <c r="H103" s="12">
        <v>99</v>
      </c>
      <c r="I103" s="11" t="str">
        <f t="shared" si="9"/>
        <v>20</v>
      </c>
      <c r="J103" s="12">
        <v>20</v>
      </c>
      <c r="K103" s="18" t="s">
        <v>25071</v>
      </c>
      <c r="L103" s="18" t="s">
        <v>1387</v>
      </c>
      <c r="M103" s="18" t="s">
        <v>25072</v>
      </c>
      <c r="N103" s="18" t="s">
        <v>24980</v>
      </c>
      <c r="O103" s="18" t="s">
        <v>18835</v>
      </c>
      <c r="P103" s="18" t="s">
        <v>18791</v>
      </c>
      <c r="R103" s="4">
        <v>1</v>
      </c>
      <c r="U103" s="268" t="s">
        <v>25073</v>
      </c>
    </row>
    <row r="104" spans="1:21" ht="69">
      <c r="A104" s="99" t="str">
        <f t="shared" si="5"/>
        <v>derecho penal? (Respuesta: B)</v>
      </c>
      <c r="B104" t="str">
        <f t="shared" si="6"/>
        <v>100IGU</v>
      </c>
      <c r="C104" t="str">
        <f t="shared" si="7"/>
        <v>AYIGU10020</v>
      </c>
      <c r="D104" t="s">
        <v>1389</v>
      </c>
      <c r="E104" t="s">
        <v>7878</v>
      </c>
      <c r="F104" s="19" t="s">
        <v>17206</v>
      </c>
      <c r="G104" s="11" t="str">
        <f t="shared" si="8"/>
        <v>100</v>
      </c>
      <c r="H104" s="12">
        <v>100</v>
      </c>
      <c r="I104" s="11" t="str">
        <f t="shared" si="9"/>
        <v>20</v>
      </c>
      <c r="J104" s="12">
        <v>20</v>
      </c>
      <c r="K104" s="18" t="s">
        <v>25074</v>
      </c>
      <c r="L104" s="18" t="s">
        <v>524</v>
      </c>
      <c r="M104" s="18" t="s">
        <v>25075</v>
      </c>
      <c r="N104" s="18" t="s">
        <v>25076</v>
      </c>
      <c r="O104" s="18" t="s">
        <v>25077</v>
      </c>
      <c r="P104" s="18" t="s">
        <v>25078</v>
      </c>
      <c r="R104" s="4">
        <v>2</v>
      </c>
      <c r="U104" s="268" t="s">
        <v>25079</v>
      </c>
    </row>
    <row r="105" spans="1:21" ht="69">
      <c r="A105" s="99" t="str">
        <f t="shared" si="5"/>
        <v>derecho penal? (Respuesta: C)</v>
      </c>
      <c r="B105" t="str">
        <f t="shared" si="6"/>
        <v>101DP</v>
      </c>
      <c r="C105" t="str">
        <f t="shared" si="7"/>
        <v>AYDP10120</v>
      </c>
      <c r="D105" t="s">
        <v>1389</v>
      </c>
      <c r="E105" t="s">
        <v>7878</v>
      </c>
      <c r="F105" s="12" t="s">
        <v>17603</v>
      </c>
      <c r="G105" s="11" t="str">
        <f t="shared" si="8"/>
        <v>101</v>
      </c>
      <c r="H105" s="12">
        <v>101</v>
      </c>
      <c r="I105" s="11" t="str">
        <f t="shared" si="9"/>
        <v>20</v>
      </c>
      <c r="J105" s="12">
        <v>20</v>
      </c>
      <c r="K105" s="18" t="s">
        <v>25080</v>
      </c>
      <c r="L105" s="18" t="s">
        <v>523</v>
      </c>
      <c r="M105" s="18" t="s">
        <v>25081</v>
      </c>
      <c r="N105" s="18" t="s">
        <v>25082</v>
      </c>
      <c r="O105" s="18" t="s">
        <v>25083</v>
      </c>
      <c r="P105" s="18" t="s">
        <v>25084</v>
      </c>
      <c r="R105" s="4">
        <v>3</v>
      </c>
      <c r="U105" s="268" t="s">
        <v>25085</v>
      </c>
    </row>
    <row r="106" spans="1:21" ht="69">
      <c r="A106" s="99" t="str">
        <f t="shared" si="5"/>
        <v>derecho penal? (Respuesta: B)</v>
      </c>
      <c r="B106" t="str">
        <f t="shared" si="6"/>
        <v>102IGU</v>
      </c>
      <c r="C106" t="str">
        <f t="shared" si="7"/>
        <v>AYIGU10220</v>
      </c>
      <c r="D106" t="s">
        <v>1389</v>
      </c>
      <c r="E106" t="s">
        <v>7878</v>
      </c>
      <c r="F106" s="19" t="s">
        <v>17206</v>
      </c>
      <c r="G106" s="11" t="str">
        <f t="shared" si="8"/>
        <v>102</v>
      </c>
      <c r="H106" s="12">
        <v>102</v>
      </c>
      <c r="I106" s="11" t="str">
        <f t="shared" si="9"/>
        <v>20</v>
      </c>
      <c r="J106" s="12">
        <v>20</v>
      </c>
      <c r="K106" s="18" t="s">
        <v>25080</v>
      </c>
      <c r="L106" s="18" t="s">
        <v>524</v>
      </c>
      <c r="M106" s="18" t="s">
        <v>25086</v>
      </c>
      <c r="N106" s="18" t="s">
        <v>25087</v>
      </c>
      <c r="O106" s="18" t="s">
        <v>25088</v>
      </c>
      <c r="P106" s="18" t="s">
        <v>25089</v>
      </c>
      <c r="R106" s="4">
        <v>2</v>
      </c>
      <c r="U106" s="268" t="s">
        <v>25090</v>
      </c>
    </row>
    <row r="107" spans="1:21" ht="69">
      <c r="A107" s="99" t="str">
        <f t="shared" si="5"/>
        <v>derecho penal? (Respuesta: A)</v>
      </c>
      <c r="B107" t="str">
        <f t="shared" si="6"/>
        <v>103IGU</v>
      </c>
      <c r="C107" t="str">
        <f t="shared" si="7"/>
        <v>AYIGU10320</v>
      </c>
      <c r="D107" t="s">
        <v>1389</v>
      </c>
      <c r="E107" t="s">
        <v>7878</v>
      </c>
      <c r="F107" s="19" t="s">
        <v>17206</v>
      </c>
      <c r="G107" s="11" t="str">
        <f t="shared" si="8"/>
        <v>103</v>
      </c>
      <c r="H107" s="12">
        <v>103</v>
      </c>
      <c r="I107" s="11" t="str">
        <f t="shared" si="9"/>
        <v>20</v>
      </c>
      <c r="J107" s="12">
        <v>20</v>
      </c>
      <c r="K107" s="18" t="s">
        <v>25091</v>
      </c>
      <c r="L107" s="18" t="s">
        <v>1387</v>
      </c>
      <c r="M107" s="18" t="s">
        <v>25092</v>
      </c>
      <c r="N107" s="18" t="s">
        <v>25093</v>
      </c>
      <c r="O107" s="18" t="s">
        <v>25094</v>
      </c>
      <c r="P107" s="18" t="s">
        <v>25095</v>
      </c>
      <c r="R107" s="4">
        <v>1</v>
      </c>
      <c r="U107" s="268" t="s">
        <v>25096</v>
      </c>
    </row>
    <row r="108" spans="1:21" ht="55.2">
      <c r="A108" s="99" t="str">
        <f t="shared" si="5"/>
        <v>derecho penal? (Respuesta: B)</v>
      </c>
      <c r="B108" t="str">
        <f t="shared" si="6"/>
        <v>104DP</v>
      </c>
      <c r="C108" t="str">
        <f t="shared" si="7"/>
        <v>AYDP10420</v>
      </c>
      <c r="D108" t="s">
        <v>1389</v>
      </c>
      <c r="E108" t="s">
        <v>7878</v>
      </c>
      <c r="F108" s="12" t="s">
        <v>17603</v>
      </c>
      <c r="G108" s="11" t="str">
        <f t="shared" si="8"/>
        <v>104</v>
      </c>
      <c r="H108" s="12">
        <v>104</v>
      </c>
      <c r="I108" s="11" t="str">
        <f t="shared" si="9"/>
        <v>20</v>
      </c>
      <c r="J108" s="12">
        <v>20</v>
      </c>
      <c r="K108" s="18" t="s">
        <v>25091</v>
      </c>
      <c r="L108" s="18"/>
      <c r="M108" s="18" t="s">
        <v>25097</v>
      </c>
      <c r="N108" s="18" t="s">
        <v>25098</v>
      </c>
      <c r="O108" s="18" t="s">
        <v>25099</v>
      </c>
      <c r="P108" s="18" t="s">
        <v>25100</v>
      </c>
      <c r="R108" s="4">
        <v>4</v>
      </c>
      <c r="U108" s="268" t="s">
        <v>25101</v>
      </c>
    </row>
    <row r="109" spans="1:21" ht="69">
      <c r="A109" s="99" t="str">
        <f t="shared" si="5"/>
        <v>egún el texto? (Respuesta: A)</v>
      </c>
      <c r="B109" t="str">
        <f t="shared" si="6"/>
        <v>105IGU</v>
      </c>
      <c r="C109" t="str">
        <f t="shared" si="7"/>
        <v>AYIGU10520</v>
      </c>
      <c r="D109" t="s">
        <v>1389</v>
      </c>
      <c r="E109" t="s">
        <v>7878</v>
      </c>
      <c r="F109" s="19" t="s">
        <v>17206</v>
      </c>
      <c r="G109" s="11" t="str">
        <f t="shared" si="8"/>
        <v>105</v>
      </c>
      <c r="H109" s="12">
        <v>105</v>
      </c>
      <c r="I109" s="11" t="str">
        <f t="shared" si="9"/>
        <v>20</v>
      </c>
      <c r="J109" s="12">
        <v>20</v>
      </c>
      <c r="K109" s="18" t="s">
        <v>25102</v>
      </c>
      <c r="L109" s="18" t="s">
        <v>1387</v>
      </c>
      <c r="M109" s="18" t="s">
        <v>25103</v>
      </c>
      <c r="N109" s="18" t="s">
        <v>25104</v>
      </c>
      <c r="O109" s="18" t="s">
        <v>25105</v>
      </c>
      <c r="P109" s="18" t="s">
        <v>25106</v>
      </c>
      <c r="R109" s="4">
        <v>1</v>
      </c>
      <c r="U109" s="268" t="s">
        <v>25107</v>
      </c>
    </row>
    <row r="110" spans="1:21" ht="69">
      <c r="A110" s="99" t="str">
        <f t="shared" si="5"/>
        <v>egún el texto? (Respuesta: D)</v>
      </c>
      <c r="B110" t="str">
        <f t="shared" si="6"/>
        <v>106IGU</v>
      </c>
      <c r="C110" t="str">
        <f t="shared" si="7"/>
        <v>AYIGU10620</v>
      </c>
      <c r="D110" t="s">
        <v>1389</v>
      </c>
      <c r="E110" t="s">
        <v>7878</v>
      </c>
      <c r="F110" s="19" t="s">
        <v>17206</v>
      </c>
      <c r="G110" s="11" t="str">
        <f t="shared" si="8"/>
        <v>106</v>
      </c>
      <c r="H110" s="12">
        <v>106</v>
      </c>
      <c r="I110" s="11" t="str">
        <f t="shared" si="9"/>
        <v>20</v>
      </c>
      <c r="J110" s="12">
        <v>20</v>
      </c>
      <c r="K110" s="18" t="s">
        <v>25108</v>
      </c>
      <c r="L110" s="18" t="s">
        <v>522</v>
      </c>
      <c r="M110" s="18" t="s">
        <v>25109</v>
      </c>
      <c r="N110" s="18" t="s">
        <v>25110</v>
      </c>
      <c r="O110" s="18" t="s">
        <v>25111</v>
      </c>
      <c r="P110" s="18" t="s">
        <v>25112</v>
      </c>
      <c r="R110" s="4">
        <v>4</v>
      </c>
      <c r="U110" s="268" t="s">
        <v>25113</v>
      </c>
    </row>
    <row r="111" spans="1:21" ht="69">
      <c r="A111" s="99" t="str">
        <f t="shared" si="5"/>
        <v>egún el texto? (Respuesta: A)</v>
      </c>
      <c r="B111" t="str">
        <f t="shared" si="6"/>
        <v>107DP</v>
      </c>
      <c r="C111" t="str">
        <f t="shared" si="7"/>
        <v>AYDP10720</v>
      </c>
      <c r="D111" t="s">
        <v>1389</v>
      </c>
      <c r="E111" t="s">
        <v>7878</v>
      </c>
      <c r="F111" s="12" t="s">
        <v>17603</v>
      </c>
      <c r="G111" s="11" t="str">
        <f t="shared" si="8"/>
        <v>107</v>
      </c>
      <c r="H111" s="12">
        <v>107</v>
      </c>
      <c r="I111" s="11" t="str">
        <f t="shared" si="9"/>
        <v>20</v>
      </c>
      <c r="J111" s="12">
        <v>20</v>
      </c>
      <c r="K111" s="18" t="s">
        <v>25114</v>
      </c>
      <c r="L111" s="18" t="s">
        <v>1387</v>
      </c>
      <c r="M111" s="18" t="s">
        <v>25115</v>
      </c>
      <c r="N111" s="18" t="s">
        <v>25116</v>
      </c>
      <c r="O111" s="18" t="s">
        <v>25117</v>
      </c>
      <c r="P111" s="18" t="s">
        <v>25118</v>
      </c>
      <c r="R111" s="4">
        <v>1</v>
      </c>
      <c r="U111" s="268" t="s">
        <v>25119</v>
      </c>
    </row>
    <row r="112" spans="1:21" ht="55.2">
      <c r="A112" s="99" t="str">
        <f t="shared" si="5"/>
        <v>egún el texto? (Respuesta: A)</v>
      </c>
      <c r="B112" t="str">
        <f t="shared" si="6"/>
        <v>108IGU</v>
      </c>
      <c r="C112" t="str">
        <f t="shared" si="7"/>
        <v>AYIGU10820</v>
      </c>
      <c r="D112" t="s">
        <v>1389</v>
      </c>
      <c r="E112" t="s">
        <v>7878</v>
      </c>
      <c r="F112" s="19" t="s">
        <v>17206</v>
      </c>
      <c r="G112" s="11" t="str">
        <f t="shared" si="8"/>
        <v>108</v>
      </c>
      <c r="H112" s="12">
        <v>108</v>
      </c>
      <c r="I112" s="11" t="str">
        <f t="shared" si="9"/>
        <v>20</v>
      </c>
      <c r="J112" s="12">
        <v>20</v>
      </c>
      <c r="K112" s="18" t="s">
        <v>25120</v>
      </c>
      <c r="L112" s="18" t="s">
        <v>1387</v>
      </c>
      <c r="M112" s="18" t="s">
        <v>25121</v>
      </c>
      <c r="N112" s="18" t="s">
        <v>25050</v>
      </c>
      <c r="O112" s="18" t="s">
        <v>25049</v>
      </c>
      <c r="P112" s="18" t="s">
        <v>25122</v>
      </c>
      <c r="R112" s="4">
        <v>1</v>
      </c>
      <c r="U112" s="268" t="s">
        <v>25123</v>
      </c>
    </row>
    <row r="113" spans="1:21" ht="69">
      <c r="A113" s="99" t="str">
        <f t="shared" si="5"/>
        <v>derecho penal? (Respuesta: D)</v>
      </c>
      <c r="B113" t="str">
        <f t="shared" si="6"/>
        <v>109IGU</v>
      </c>
      <c r="C113" t="str">
        <f t="shared" si="7"/>
        <v>AYIGU10920</v>
      </c>
      <c r="D113" t="s">
        <v>1389</v>
      </c>
      <c r="E113" t="s">
        <v>7878</v>
      </c>
      <c r="F113" s="19" t="s">
        <v>17206</v>
      </c>
      <c r="G113" s="11" t="str">
        <f t="shared" si="8"/>
        <v>109</v>
      </c>
      <c r="H113" s="12">
        <v>109</v>
      </c>
      <c r="I113" s="11" t="str">
        <f t="shared" si="9"/>
        <v>20</v>
      </c>
      <c r="J113" s="12">
        <v>20</v>
      </c>
      <c r="K113" s="18" t="s">
        <v>25124</v>
      </c>
      <c r="L113" s="18" t="s">
        <v>522</v>
      </c>
      <c r="M113" s="18" t="s">
        <v>25125</v>
      </c>
      <c r="N113" s="18" t="s">
        <v>25126</v>
      </c>
      <c r="O113" s="18" t="s">
        <v>25127</v>
      </c>
      <c r="P113" s="18" t="s">
        <v>25128</v>
      </c>
      <c r="R113" s="4">
        <v>4</v>
      </c>
      <c r="U113" s="268" t="s">
        <v>25129</v>
      </c>
    </row>
    <row r="114" spans="1:21" ht="82.8">
      <c r="A114" s="99" t="str">
        <f t="shared" si="5"/>
        <v>egún el texto? (Respuesta: B)</v>
      </c>
      <c r="B114" t="str">
        <f t="shared" si="6"/>
        <v>110DP</v>
      </c>
      <c r="C114" t="str">
        <f t="shared" si="7"/>
        <v>AYDP11020</v>
      </c>
      <c r="D114" t="s">
        <v>1389</v>
      </c>
      <c r="E114" t="s">
        <v>7878</v>
      </c>
      <c r="F114" s="12" t="s">
        <v>17603</v>
      </c>
      <c r="G114" s="11" t="str">
        <f t="shared" si="8"/>
        <v>110</v>
      </c>
      <c r="H114" s="12">
        <v>110</v>
      </c>
      <c r="I114" s="11" t="str">
        <f t="shared" si="9"/>
        <v>20</v>
      </c>
      <c r="J114" s="12">
        <v>20</v>
      </c>
      <c r="K114" s="18" t="s">
        <v>25130</v>
      </c>
      <c r="L114" s="18" t="s">
        <v>524</v>
      </c>
      <c r="M114" s="18" t="s">
        <v>25131</v>
      </c>
      <c r="N114" s="18" t="s">
        <v>25132</v>
      </c>
      <c r="O114" s="18" t="s">
        <v>25045</v>
      </c>
      <c r="P114" s="18" t="s">
        <v>25046</v>
      </c>
      <c r="R114" s="4">
        <v>2</v>
      </c>
      <c r="U114" s="268" t="s">
        <v>25133</v>
      </c>
    </row>
    <row r="115" spans="1:21" ht="82.8">
      <c r="A115" s="99" t="str">
        <f t="shared" si="5"/>
        <v>derecho penal? (Respuesta: B)</v>
      </c>
      <c r="B115" t="str">
        <f t="shared" si="6"/>
        <v>111IGU</v>
      </c>
      <c r="C115" t="str">
        <f t="shared" si="7"/>
        <v>AYIGU11120</v>
      </c>
      <c r="D115" t="s">
        <v>1389</v>
      </c>
      <c r="E115" t="s">
        <v>7878</v>
      </c>
      <c r="F115" s="19" t="s">
        <v>17206</v>
      </c>
      <c r="G115" s="11" t="str">
        <f t="shared" si="8"/>
        <v>111</v>
      </c>
      <c r="H115" s="12">
        <v>111</v>
      </c>
      <c r="I115" s="11" t="str">
        <f t="shared" si="9"/>
        <v>20</v>
      </c>
      <c r="J115" s="12">
        <v>20</v>
      </c>
      <c r="K115" s="18" t="s">
        <v>25134</v>
      </c>
      <c r="L115" s="18" t="s">
        <v>524</v>
      </c>
      <c r="M115" s="18" t="s">
        <v>24909</v>
      </c>
      <c r="N115" s="18" t="s">
        <v>25135</v>
      </c>
      <c r="O115" s="18" t="s">
        <v>25136</v>
      </c>
      <c r="P115" s="18" t="s">
        <v>24912</v>
      </c>
      <c r="R115" s="4">
        <v>2</v>
      </c>
      <c r="U115" s="268" t="s">
        <v>25137</v>
      </c>
    </row>
    <row r="116" spans="1:21" ht="69">
      <c r="A116" s="99" t="str">
        <f t="shared" si="5"/>
        <v>o se aplicarán (Respuesta: C)</v>
      </c>
      <c r="B116" t="str">
        <f t="shared" si="6"/>
        <v>112IGU</v>
      </c>
      <c r="C116" t="str">
        <f t="shared" si="7"/>
        <v>AYIGU11220</v>
      </c>
      <c r="D116" t="s">
        <v>1389</v>
      </c>
      <c r="E116" t="s">
        <v>7878</v>
      </c>
      <c r="F116" s="19" t="s">
        <v>17206</v>
      </c>
      <c r="G116" s="11" t="str">
        <f t="shared" si="8"/>
        <v>112</v>
      </c>
      <c r="H116" s="12">
        <v>112</v>
      </c>
      <c r="I116" s="11" t="str">
        <f t="shared" si="9"/>
        <v>20</v>
      </c>
      <c r="J116" s="12">
        <v>20</v>
      </c>
      <c r="K116" s="18" t="s">
        <v>25138</v>
      </c>
      <c r="L116" s="18" t="s">
        <v>523</v>
      </c>
      <c r="M116" s="18" t="s">
        <v>25139</v>
      </c>
      <c r="N116" s="18" t="s">
        <v>25140</v>
      </c>
      <c r="O116" s="18" t="s">
        <v>25141</v>
      </c>
      <c r="P116" s="18" t="s">
        <v>25142</v>
      </c>
      <c r="R116" s="4">
        <v>3</v>
      </c>
      <c r="U116" s="268" t="s">
        <v>25143</v>
      </c>
    </row>
    <row r="117" spans="1:21" ht="69">
      <c r="A117" s="99" t="str">
        <f t="shared" si="5"/>
        <v>presión, debe: (Respuesta: B)</v>
      </c>
      <c r="B117" t="str">
        <f t="shared" si="6"/>
        <v>113DP</v>
      </c>
      <c r="C117" t="str">
        <f t="shared" si="7"/>
        <v>AYDP11320</v>
      </c>
      <c r="D117" t="s">
        <v>1389</v>
      </c>
      <c r="E117" t="s">
        <v>7878</v>
      </c>
      <c r="F117" s="12" t="s">
        <v>17603</v>
      </c>
      <c r="G117" s="11" t="str">
        <f t="shared" si="8"/>
        <v>113</v>
      </c>
      <c r="H117" s="12">
        <v>113</v>
      </c>
      <c r="I117" s="11" t="str">
        <f t="shared" si="9"/>
        <v>20</v>
      </c>
      <c r="J117" s="12">
        <v>20</v>
      </c>
      <c r="K117" s="18" t="s">
        <v>25144</v>
      </c>
      <c r="L117" s="18" t="s">
        <v>524</v>
      </c>
      <c r="M117" s="18" t="s">
        <v>25145</v>
      </c>
      <c r="N117" s="18" t="s">
        <v>25146</v>
      </c>
      <c r="O117" s="18" t="s">
        <v>25147</v>
      </c>
      <c r="P117" s="18" t="s">
        <v>25148</v>
      </c>
      <c r="R117" s="4">
        <v>2</v>
      </c>
      <c r="U117" s="268" t="s">
        <v>25149</v>
      </c>
    </row>
    <row r="118" spans="1:21" ht="69">
      <c r="A118" s="99" t="str">
        <f t="shared" si="5"/>
        <v>el juez puede: (Respuesta: B)</v>
      </c>
      <c r="B118" t="str">
        <f t="shared" si="6"/>
        <v>114IGU</v>
      </c>
      <c r="C118" t="str">
        <f t="shared" si="7"/>
        <v>AYIGU11420</v>
      </c>
      <c r="D118" t="s">
        <v>1389</v>
      </c>
      <c r="E118" t="s">
        <v>7878</v>
      </c>
      <c r="F118" s="19" t="s">
        <v>17206</v>
      </c>
      <c r="G118" s="11" t="str">
        <f t="shared" si="8"/>
        <v>114</v>
      </c>
      <c r="H118" s="12">
        <v>114</v>
      </c>
      <c r="I118" s="11" t="str">
        <f t="shared" si="9"/>
        <v>20</v>
      </c>
      <c r="J118" s="12">
        <v>20</v>
      </c>
      <c r="K118" s="18" t="s">
        <v>25150</v>
      </c>
      <c r="L118" s="18" t="s">
        <v>524</v>
      </c>
      <c r="M118" s="18" t="s">
        <v>25151</v>
      </c>
      <c r="N118" s="18" t="s">
        <v>25152</v>
      </c>
      <c r="O118" s="18" t="s">
        <v>25153</v>
      </c>
      <c r="P118" s="18" t="s">
        <v>25154</v>
      </c>
      <c r="R118" s="4">
        <v>2</v>
      </c>
      <c r="U118" s="268" t="s">
        <v>25155</v>
      </c>
    </row>
    <row r="119" spans="1:21" ht="69">
      <c r="A119" s="99" t="str">
        <f t="shared" si="5"/>
        <v>ran cometidos: (Respuesta: C)</v>
      </c>
      <c r="B119" t="str">
        <f t="shared" si="6"/>
        <v>115IGU</v>
      </c>
      <c r="C119" t="str">
        <f t="shared" si="7"/>
        <v>AYIGU11520</v>
      </c>
      <c r="D119" t="s">
        <v>1389</v>
      </c>
      <c r="E119" t="s">
        <v>7878</v>
      </c>
      <c r="F119" s="19" t="s">
        <v>17206</v>
      </c>
      <c r="G119" s="11" t="str">
        <f t="shared" si="8"/>
        <v>115</v>
      </c>
      <c r="H119" s="12">
        <v>115</v>
      </c>
      <c r="I119" s="11" t="str">
        <f t="shared" si="9"/>
        <v>20</v>
      </c>
      <c r="J119" s="12">
        <v>20</v>
      </c>
      <c r="K119" s="18" t="s">
        <v>25156</v>
      </c>
      <c r="L119" s="18" t="s">
        <v>523</v>
      </c>
      <c r="M119" s="18" t="s">
        <v>25157</v>
      </c>
      <c r="N119" s="18" t="s">
        <v>25158</v>
      </c>
      <c r="O119" s="18" t="s">
        <v>25159</v>
      </c>
      <c r="P119" s="18" t="s">
        <v>25160</v>
      </c>
      <c r="R119" s="4">
        <v>3</v>
      </c>
      <c r="U119" s="268" t="s">
        <v>25161</v>
      </c>
    </row>
    <row r="120" spans="1:21" ht="69">
      <c r="A120" s="99" t="str">
        <f t="shared" si="5"/>
        <v>io o complejo: (Respuesta: C)</v>
      </c>
      <c r="B120" t="str">
        <f t="shared" si="6"/>
        <v>116DP</v>
      </c>
      <c r="C120" t="str">
        <f t="shared" si="7"/>
        <v>AYDP11620</v>
      </c>
      <c r="D120" t="s">
        <v>1389</v>
      </c>
      <c r="E120" t="s">
        <v>7878</v>
      </c>
      <c r="F120" s="12" t="s">
        <v>17603</v>
      </c>
      <c r="G120" s="11" t="str">
        <f t="shared" si="8"/>
        <v>116</v>
      </c>
      <c r="H120" s="12">
        <v>116</v>
      </c>
      <c r="I120" s="11" t="str">
        <f t="shared" si="9"/>
        <v>20</v>
      </c>
      <c r="J120" s="12">
        <v>20</v>
      </c>
      <c r="K120" s="18" t="s">
        <v>25162</v>
      </c>
      <c r="L120" s="18" t="s">
        <v>523</v>
      </c>
      <c r="M120" s="18" t="s">
        <v>25163</v>
      </c>
      <c r="N120" s="18" t="s">
        <v>25164</v>
      </c>
      <c r="O120" s="18" t="s">
        <v>25165</v>
      </c>
      <c r="P120" s="18" t="s">
        <v>25166</v>
      </c>
      <c r="R120" s="4">
        <v>3</v>
      </c>
      <c r="U120" s="268" t="s">
        <v>25167</v>
      </c>
    </row>
    <row r="121" spans="1:21" ht="69">
      <c r="A121" s="99" t="str">
        <f t="shared" si="5"/>
        <v>tem", permite: (Respuesta: B)</v>
      </c>
      <c r="B121" t="str">
        <f t="shared" si="6"/>
        <v>117IGU</v>
      </c>
      <c r="C121" t="str">
        <f t="shared" si="7"/>
        <v>AYIGU11720</v>
      </c>
      <c r="D121" t="s">
        <v>1389</v>
      </c>
      <c r="E121" t="s">
        <v>7878</v>
      </c>
      <c r="F121" s="19" t="s">
        <v>17206</v>
      </c>
      <c r="G121" s="11" t="str">
        <f t="shared" si="8"/>
        <v>117</v>
      </c>
      <c r="H121" s="12">
        <v>117</v>
      </c>
      <c r="I121" s="11" t="str">
        <f t="shared" si="9"/>
        <v>20</v>
      </c>
      <c r="J121" s="12">
        <v>20</v>
      </c>
      <c r="K121" s="18" t="s">
        <v>25168</v>
      </c>
      <c r="L121" s="18" t="s">
        <v>524</v>
      </c>
      <c r="M121" s="18" t="s">
        <v>25169</v>
      </c>
      <c r="N121" s="18" t="s">
        <v>25170</v>
      </c>
      <c r="O121" s="18" t="s">
        <v>25171</v>
      </c>
      <c r="P121" s="18" t="s">
        <v>25172</v>
      </c>
      <c r="R121" s="4">
        <v>2</v>
      </c>
      <c r="U121" s="268" t="s">
        <v>25173</v>
      </c>
    </row>
    <row r="122" spans="1:21" ht="69">
      <c r="A122" s="99" t="str">
        <f t="shared" si="5"/>
        <v>ue es un acto: (Respuesta: B)</v>
      </c>
      <c r="B122" t="str">
        <f t="shared" si="6"/>
        <v>118IGU</v>
      </c>
      <c r="C122" t="str">
        <f t="shared" si="7"/>
        <v>AYIGU11820</v>
      </c>
      <c r="D122" t="s">
        <v>1389</v>
      </c>
      <c r="E122" t="s">
        <v>7878</v>
      </c>
      <c r="F122" s="19" t="s">
        <v>17206</v>
      </c>
      <c r="G122" s="11" t="str">
        <f t="shared" si="8"/>
        <v>118</v>
      </c>
      <c r="H122" s="12">
        <v>118</v>
      </c>
      <c r="I122" s="11" t="str">
        <f t="shared" si="9"/>
        <v>20</v>
      </c>
      <c r="J122" s="12">
        <v>20</v>
      </c>
      <c r="K122" s="18" t="s">
        <v>25174</v>
      </c>
      <c r="L122" s="18" t="s">
        <v>524</v>
      </c>
      <c r="M122" s="18" t="s">
        <v>25175</v>
      </c>
      <c r="N122" s="18" t="s">
        <v>25176</v>
      </c>
      <c r="O122" s="18" t="s">
        <v>25177</v>
      </c>
      <c r="P122" s="18" t="s">
        <v>25178</v>
      </c>
      <c r="R122" s="4">
        <v>2</v>
      </c>
      <c r="U122" s="268" t="s">
        <v>25179</v>
      </c>
    </row>
    <row r="123" spans="1:21" ht="69">
      <c r="A123" s="99" t="str">
        <f t="shared" si="5"/>
        <v>e define como: (Respuesta: B)</v>
      </c>
      <c r="B123" t="str">
        <f t="shared" si="6"/>
        <v>119DP</v>
      </c>
      <c r="C123" t="str">
        <f t="shared" si="7"/>
        <v>AYDP11920</v>
      </c>
      <c r="D123" t="s">
        <v>1389</v>
      </c>
      <c r="E123" t="s">
        <v>7878</v>
      </c>
      <c r="F123" s="12" t="s">
        <v>17603</v>
      </c>
      <c r="G123" s="11" t="str">
        <f t="shared" si="8"/>
        <v>119</v>
      </c>
      <c r="H123" s="12">
        <v>119</v>
      </c>
      <c r="I123" s="11" t="str">
        <f t="shared" si="9"/>
        <v>20</v>
      </c>
      <c r="J123" s="12">
        <v>20</v>
      </c>
      <c r="K123" s="18" t="s">
        <v>25180</v>
      </c>
      <c r="L123" s="18" t="s">
        <v>524</v>
      </c>
      <c r="M123" s="18" t="s">
        <v>25181</v>
      </c>
      <c r="N123" s="18" t="s">
        <v>25182</v>
      </c>
      <c r="O123" s="18" t="s">
        <v>25183</v>
      </c>
      <c r="P123" s="18" t="s">
        <v>25184</v>
      </c>
      <c r="R123" s="4">
        <v>2</v>
      </c>
      <c r="U123" s="268" t="s">
        <v>25185</v>
      </c>
    </row>
    <row r="124" spans="1:21" ht="69">
      <c r="A124" s="99" t="str">
        <f t="shared" si="5"/>
        <v>idad requiere: (Respuesta: B)</v>
      </c>
      <c r="B124" t="str">
        <f t="shared" si="6"/>
        <v>120IGU</v>
      </c>
      <c r="C124" t="str">
        <f t="shared" si="7"/>
        <v>AYIGU12020</v>
      </c>
      <c r="D124" t="s">
        <v>1389</v>
      </c>
      <c r="E124" t="s">
        <v>7878</v>
      </c>
      <c r="F124" s="19" t="s">
        <v>17206</v>
      </c>
      <c r="G124" s="11" t="str">
        <f t="shared" si="8"/>
        <v>120</v>
      </c>
      <c r="H124" s="12">
        <v>120</v>
      </c>
      <c r="I124" s="11" t="str">
        <f t="shared" si="9"/>
        <v>20</v>
      </c>
      <c r="J124" s="12">
        <v>20</v>
      </c>
      <c r="K124" s="18" t="s">
        <v>25186</v>
      </c>
      <c r="L124" s="18" t="s">
        <v>524</v>
      </c>
      <c r="M124" s="18" t="s">
        <v>25187</v>
      </c>
      <c r="N124" s="18" t="s">
        <v>25188</v>
      </c>
      <c r="O124" s="18" t="s">
        <v>25189</v>
      </c>
      <c r="P124" s="18" t="s">
        <v>25190</v>
      </c>
      <c r="R124" s="4">
        <v>2</v>
      </c>
      <c r="U124" s="268" t="s">
        <v>25191</v>
      </c>
    </row>
    <row r="125" spans="1:21" ht="69">
      <c r="A125" s="99" t="str">
        <f t="shared" si="5"/>
        <v xml:space="preserve"> capacidad de: (Respuesta: A)</v>
      </c>
      <c r="B125" t="str">
        <f t="shared" si="6"/>
        <v>121IGU</v>
      </c>
      <c r="C125" t="str">
        <f t="shared" si="7"/>
        <v>AYIGU12120</v>
      </c>
      <c r="D125" t="s">
        <v>1389</v>
      </c>
      <c r="E125" t="s">
        <v>7878</v>
      </c>
      <c r="F125" s="19" t="s">
        <v>17206</v>
      </c>
      <c r="G125" s="11" t="str">
        <f t="shared" si="8"/>
        <v>121</v>
      </c>
      <c r="H125" s="12">
        <v>121</v>
      </c>
      <c r="I125" s="11" t="str">
        <f t="shared" si="9"/>
        <v>20</v>
      </c>
      <c r="J125" s="12">
        <v>20</v>
      </c>
      <c r="K125" s="18" t="s">
        <v>25192</v>
      </c>
      <c r="L125" s="18" t="s">
        <v>1387</v>
      </c>
      <c r="M125" s="18" t="s">
        <v>25193</v>
      </c>
      <c r="N125" s="18" t="s">
        <v>25194</v>
      </c>
      <c r="O125" s="18" t="s">
        <v>25195</v>
      </c>
      <c r="P125" s="18" t="s">
        <v>25196</v>
      </c>
      <c r="R125" s="4">
        <v>1</v>
      </c>
      <c r="U125" s="268" t="s">
        <v>25197</v>
      </c>
    </row>
    <row r="126" spans="1:21" ht="55.2">
      <c r="A126" s="99" t="str">
        <f t="shared" si="5"/>
        <v xml:space="preserve"> dolo implica: (Respuesta: B)</v>
      </c>
      <c r="B126" t="str">
        <f t="shared" si="6"/>
        <v>122DP</v>
      </c>
      <c r="C126" t="str">
        <f t="shared" si="7"/>
        <v>AYDP12220</v>
      </c>
      <c r="D126" t="s">
        <v>1389</v>
      </c>
      <c r="E126" t="s">
        <v>7878</v>
      </c>
      <c r="F126" s="12" t="s">
        <v>17603</v>
      </c>
      <c r="G126" s="11" t="str">
        <f t="shared" si="8"/>
        <v>122</v>
      </c>
      <c r="H126" s="12">
        <v>122</v>
      </c>
      <c r="I126" s="11" t="str">
        <f t="shared" si="9"/>
        <v>20</v>
      </c>
      <c r="J126" s="12">
        <v>20</v>
      </c>
      <c r="K126" s="18" t="s">
        <v>25198</v>
      </c>
      <c r="L126" s="18" t="s">
        <v>524</v>
      </c>
      <c r="M126" s="18" t="s">
        <v>25199</v>
      </c>
      <c r="N126" s="18" t="s">
        <v>25200</v>
      </c>
      <c r="O126" s="18" t="s">
        <v>25201</v>
      </c>
      <c r="P126" s="18" t="s">
        <v>25202</v>
      </c>
      <c r="R126" s="4">
        <v>2</v>
      </c>
      <c r="U126" s="268" t="s">
        <v>25203</v>
      </c>
    </row>
    <row r="127" spans="1:21" ht="69">
      <c r="A127" s="99" t="str">
        <f t="shared" si="5"/>
        <v xml:space="preserve"> una causa de: (Respuesta: C)</v>
      </c>
      <c r="B127" t="str">
        <f t="shared" si="6"/>
        <v>123IGU</v>
      </c>
      <c r="C127" t="str">
        <f t="shared" si="7"/>
        <v>AYIGU12320</v>
      </c>
      <c r="D127" t="s">
        <v>1389</v>
      </c>
      <c r="E127" t="s">
        <v>7878</v>
      </c>
      <c r="F127" s="19" t="s">
        <v>17206</v>
      </c>
      <c r="G127" s="11" t="str">
        <f t="shared" si="8"/>
        <v>123</v>
      </c>
      <c r="H127" s="12">
        <v>123</v>
      </c>
      <c r="I127" s="11" t="str">
        <f t="shared" si="9"/>
        <v>20</v>
      </c>
      <c r="J127" s="12">
        <v>20</v>
      </c>
      <c r="K127" s="18" t="s">
        <v>25204</v>
      </c>
      <c r="L127" s="18" t="s">
        <v>523</v>
      </c>
      <c r="M127" s="18" t="s">
        <v>25205</v>
      </c>
      <c r="N127" s="18" t="s">
        <v>25206</v>
      </c>
      <c r="O127" s="18" t="s">
        <v>25207</v>
      </c>
      <c r="P127" s="18" t="s">
        <v>25208</v>
      </c>
      <c r="R127" s="4">
        <v>3</v>
      </c>
      <c r="U127" s="268" t="s">
        <v>25209</v>
      </c>
    </row>
    <row r="128" spans="1:21" ht="55.2">
      <c r="A128" s="99" t="str">
        <f t="shared" si="5"/>
        <v>os graves son: (Respuesta: C)</v>
      </c>
      <c r="B128" t="str">
        <f t="shared" si="6"/>
        <v>124IGU</v>
      </c>
      <c r="C128" t="str">
        <f t="shared" si="7"/>
        <v>AYIGU12420</v>
      </c>
      <c r="D128" t="s">
        <v>1389</v>
      </c>
      <c r="E128" t="s">
        <v>7878</v>
      </c>
      <c r="F128" s="19" t="s">
        <v>17206</v>
      </c>
      <c r="G128" s="11" t="str">
        <f t="shared" si="8"/>
        <v>124</v>
      </c>
      <c r="H128" s="12">
        <v>124</v>
      </c>
      <c r="I128" s="11" t="str">
        <f t="shared" si="9"/>
        <v>20</v>
      </c>
      <c r="J128" s="12">
        <v>20</v>
      </c>
      <c r="K128" s="18" t="s">
        <v>25210</v>
      </c>
      <c r="L128" s="18" t="s">
        <v>523</v>
      </c>
      <c r="M128" s="18" t="s">
        <v>25211</v>
      </c>
      <c r="N128" s="18" t="s">
        <v>25212</v>
      </c>
      <c r="O128" s="18" t="s">
        <v>25213</v>
      </c>
      <c r="P128" s="18" t="s">
        <v>25214</v>
      </c>
      <c r="R128" s="4">
        <v>3</v>
      </c>
      <c r="U128" s="268" t="s">
        <v>25215</v>
      </c>
    </row>
    <row r="129" spans="1:21" ht="55.2">
      <c r="A129" s="99" t="str">
        <f t="shared" si="5"/>
        <v>e castiga con: (Respuesta: C)</v>
      </c>
      <c r="B129" t="str">
        <f t="shared" si="6"/>
        <v>125DP</v>
      </c>
      <c r="C129" t="str">
        <f t="shared" si="7"/>
        <v>AYDP12520</v>
      </c>
      <c r="D129" t="s">
        <v>1389</v>
      </c>
      <c r="E129" t="s">
        <v>7878</v>
      </c>
      <c r="F129" s="12" t="s">
        <v>17603</v>
      </c>
      <c r="G129" s="11" t="str">
        <f t="shared" si="8"/>
        <v>125</v>
      </c>
      <c r="H129" s="12">
        <v>125</v>
      </c>
      <c r="I129" s="11" t="str">
        <f t="shared" si="9"/>
        <v>20</v>
      </c>
      <c r="J129" s="12">
        <v>20</v>
      </c>
      <c r="K129" s="18" t="s">
        <v>25216</v>
      </c>
      <c r="L129" s="18" t="s">
        <v>523</v>
      </c>
      <c r="M129" s="18" t="s">
        <v>25217</v>
      </c>
      <c r="N129" s="18" t="s">
        <v>25218</v>
      </c>
      <c r="O129" s="18" t="s">
        <v>25219</v>
      </c>
      <c r="P129" s="18" t="s">
        <v>25220</v>
      </c>
      <c r="R129" s="4">
        <v>3</v>
      </c>
      <c r="U129" s="268" t="s">
        <v>25221</v>
      </c>
    </row>
    <row r="130" spans="1:21" ht="69">
      <c r="A130" s="99" t="str">
        <f t="shared" si="5"/>
        <v>tud del hecho: (Respuesta: B)</v>
      </c>
      <c r="B130" t="str">
        <f t="shared" si="6"/>
        <v>126IGU</v>
      </c>
      <c r="C130" t="str">
        <f t="shared" si="7"/>
        <v>AYIGU12620</v>
      </c>
      <c r="D130" t="s">
        <v>1389</v>
      </c>
      <c r="E130" t="s">
        <v>7878</v>
      </c>
      <c r="F130" s="19" t="s">
        <v>17206</v>
      </c>
      <c r="G130" s="11" t="str">
        <f t="shared" si="8"/>
        <v>126</v>
      </c>
      <c r="H130" s="12">
        <v>126</v>
      </c>
      <c r="I130" s="11" t="str">
        <f t="shared" si="9"/>
        <v>20</v>
      </c>
      <c r="J130" s="12">
        <v>20</v>
      </c>
      <c r="K130" s="18" t="s">
        <v>25222</v>
      </c>
      <c r="L130" s="18" t="s">
        <v>524</v>
      </c>
      <c r="M130" s="18" t="s">
        <v>25223</v>
      </c>
      <c r="N130" s="18" t="s">
        <v>25224</v>
      </c>
      <c r="O130" s="18" t="s">
        <v>25225</v>
      </c>
      <c r="P130" s="18" t="s">
        <v>25226</v>
      </c>
      <c r="R130" s="4">
        <v>2</v>
      </c>
      <c r="U130" s="268" t="s">
        <v>25227</v>
      </c>
    </row>
    <row r="131" spans="1:21" ht="55.2">
      <c r="A131" s="99" t="str">
        <f t="shared" ref="A131:A194" si="10">RIGHT(U131,29)</f>
        <v>ensa requiere: (Respuesta: B)</v>
      </c>
      <c r="B131" t="str">
        <f t="shared" ref="B131:B194" si="11">H131&amp;F131</f>
        <v>127IGU</v>
      </c>
      <c r="C131" t="str">
        <f t="shared" ref="C131:C194" si="12">D131&amp;E131&amp;F131&amp;G131&amp;I131</f>
        <v>AYIGU12720</v>
      </c>
      <c r="D131" t="s">
        <v>1389</v>
      </c>
      <c r="E131" t="s">
        <v>7878</v>
      </c>
      <c r="F131" s="19" t="s">
        <v>17206</v>
      </c>
      <c r="G131" s="11" t="str">
        <f t="shared" ref="G131:G194" si="13">IF(H131&lt;9,"OO",IF(H131&lt;99,"O",""))&amp;H131</f>
        <v>127</v>
      </c>
      <c r="H131" s="12">
        <v>127</v>
      </c>
      <c r="I131" s="11" t="str">
        <f t="shared" ref="I131:I194" si="14">IF(J131&lt;9,"O","")&amp;J131</f>
        <v>20</v>
      </c>
      <c r="J131" s="12">
        <v>20</v>
      </c>
      <c r="K131" s="18" t="s">
        <v>25228</v>
      </c>
      <c r="L131" s="18" t="s">
        <v>524</v>
      </c>
      <c r="M131" s="18" t="s">
        <v>25229</v>
      </c>
      <c r="N131" s="18" t="s">
        <v>25230</v>
      </c>
      <c r="O131" s="18" t="s">
        <v>25231</v>
      </c>
      <c r="P131" s="18" t="s">
        <v>25232</v>
      </c>
      <c r="R131" s="4">
        <v>2</v>
      </c>
      <c r="U131" s="268" t="s">
        <v>25233</v>
      </c>
    </row>
    <row r="132" spans="1:21" ht="69">
      <c r="A132" s="99" t="str">
        <f t="shared" si="10"/>
        <v xml:space="preserve"> una causa de: (Respuesta: C)</v>
      </c>
      <c r="B132" t="str">
        <f t="shared" si="11"/>
        <v>128DP</v>
      </c>
      <c r="C132" t="str">
        <f t="shared" si="12"/>
        <v>AYDP12820</v>
      </c>
      <c r="D132" t="s">
        <v>1389</v>
      </c>
      <c r="E132" t="s">
        <v>7878</v>
      </c>
      <c r="F132" s="12" t="s">
        <v>17603</v>
      </c>
      <c r="G132" s="11" t="str">
        <f t="shared" si="13"/>
        <v>128</v>
      </c>
      <c r="H132" s="12">
        <v>128</v>
      </c>
      <c r="I132" s="11" t="str">
        <f t="shared" si="14"/>
        <v>20</v>
      </c>
      <c r="J132" s="12">
        <v>20</v>
      </c>
      <c r="K132" s="18" t="s">
        <v>25234</v>
      </c>
      <c r="L132" s="18" t="s">
        <v>523</v>
      </c>
      <c r="M132" s="18" t="s">
        <v>25235</v>
      </c>
      <c r="N132" s="18" t="s">
        <v>25236</v>
      </c>
      <c r="O132" s="18" t="s">
        <v>25237</v>
      </c>
      <c r="P132" s="18" t="s">
        <v>25238</v>
      </c>
      <c r="R132" s="4">
        <v>3</v>
      </c>
      <c r="U132" s="268" t="s">
        <v>25239</v>
      </c>
    </row>
    <row r="133" spans="1:21" ht="55.2">
      <c r="A133" s="99" t="str">
        <f t="shared" si="10"/>
        <v>racteriza por: (Respuesta: B)</v>
      </c>
      <c r="B133" t="str">
        <f t="shared" si="11"/>
        <v>129IGU</v>
      </c>
      <c r="C133" t="str">
        <f t="shared" si="12"/>
        <v>AYIGU12920</v>
      </c>
      <c r="D133" t="s">
        <v>1389</v>
      </c>
      <c r="E133" t="s">
        <v>7878</v>
      </c>
      <c r="F133" s="19" t="s">
        <v>17206</v>
      </c>
      <c r="G133" s="11" t="str">
        <f t="shared" si="13"/>
        <v>129</v>
      </c>
      <c r="H133" s="12">
        <v>129</v>
      </c>
      <c r="I133" s="11" t="str">
        <f t="shared" si="14"/>
        <v>20</v>
      </c>
      <c r="J133" s="12">
        <v>20</v>
      </c>
      <c r="K133" s="18" t="s">
        <v>25240</v>
      </c>
      <c r="L133" s="18" t="s">
        <v>524</v>
      </c>
      <c r="M133" s="18" t="s">
        <v>25241</v>
      </c>
      <c r="N133" s="18" t="s">
        <v>25242</v>
      </c>
      <c r="O133" s="18" t="s">
        <v>25243</v>
      </c>
      <c r="P133" s="18" t="s">
        <v>25244</v>
      </c>
      <c r="R133" s="4">
        <v>2</v>
      </c>
      <c r="U133" s="268" t="s">
        <v>25245</v>
      </c>
    </row>
    <row r="134" spans="1:21" ht="69">
      <c r="A134" s="99" t="str">
        <f t="shared" si="10"/>
        <v>se consideran: (Respuesta: C)</v>
      </c>
      <c r="B134" t="str">
        <f t="shared" si="11"/>
        <v>130IGU</v>
      </c>
      <c r="C134" t="str">
        <f t="shared" si="12"/>
        <v>AYIGU13020</v>
      </c>
      <c r="D134" t="s">
        <v>1389</v>
      </c>
      <c r="E134" t="s">
        <v>7878</v>
      </c>
      <c r="F134" s="19" t="s">
        <v>17206</v>
      </c>
      <c r="G134" s="11" t="str">
        <f t="shared" si="13"/>
        <v>130</v>
      </c>
      <c r="H134" s="12">
        <v>130</v>
      </c>
      <c r="I134" s="11" t="str">
        <f t="shared" si="14"/>
        <v>20</v>
      </c>
      <c r="J134" s="12">
        <v>20</v>
      </c>
      <c r="K134" s="18" t="s">
        <v>25246</v>
      </c>
      <c r="L134" s="18" t="s">
        <v>523</v>
      </c>
      <c r="M134" s="18" t="s">
        <v>25247</v>
      </c>
      <c r="N134" s="18" t="s">
        <v>25248</v>
      </c>
      <c r="O134" s="18" t="s">
        <v>25249</v>
      </c>
      <c r="P134" s="18" t="s">
        <v>25250</v>
      </c>
      <c r="R134" s="4">
        <v>3</v>
      </c>
      <c r="U134" s="268" t="s">
        <v>25251</v>
      </c>
    </row>
    <row r="135" spans="1:21" ht="55.2">
      <c r="A135" s="99" t="str">
        <f t="shared" si="10"/>
        <v>var al juez a: (Respuesta: C)</v>
      </c>
      <c r="B135" t="str">
        <f t="shared" si="11"/>
        <v>131DP</v>
      </c>
      <c r="C135" t="str">
        <f t="shared" si="12"/>
        <v>AYDP13120</v>
      </c>
      <c r="D135" t="s">
        <v>1389</v>
      </c>
      <c r="E135" t="s">
        <v>7878</v>
      </c>
      <c r="F135" s="12" t="s">
        <v>17603</v>
      </c>
      <c r="G135" s="11" t="str">
        <f t="shared" si="13"/>
        <v>131</v>
      </c>
      <c r="H135" s="12">
        <v>131</v>
      </c>
      <c r="I135" s="11" t="str">
        <f t="shared" si="14"/>
        <v>20</v>
      </c>
      <c r="J135" s="12">
        <v>20</v>
      </c>
      <c r="K135" s="18" t="s">
        <v>25252</v>
      </c>
      <c r="L135" s="18" t="s">
        <v>523</v>
      </c>
      <c r="M135" s="18" t="s">
        <v>25253</v>
      </c>
      <c r="N135" s="18" t="s">
        <v>25254</v>
      </c>
      <c r="O135" s="18" t="s">
        <v>25255</v>
      </c>
      <c r="P135" s="18" t="s">
        <v>25256</v>
      </c>
      <c r="R135" s="4">
        <v>3</v>
      </c>
      <c r="U135" s="268" t="s">
        <v>25257</v>
      </c>
    </row>
    <row r="136" spans="1:21" ht="82.8">
      <c r="A136" s="99" t="str">
        <f t="shared" si="10"/>
        <v>ebidas, puede: (Respuesta: B)</v>
      </c>
      <c r="B136" t="str">
        <f t="shared" si="11"/>
        <v>132IGU</v>
      </c>
      <c r="C136" t="str">
        <f t="shared" si="12"/>
        <v>AYIGU13220</v>
      </c>
      <c r="D136" t="s">
        <v>1389</v>
      </c>
      <c r="E136" t="s">
        <v>7878</v>
      </c>
      <c r="F136" s="19" t="s">
        <v>17206</v>
      </c>
      <c r="G136" s="11" t="str">
        <f t="shared" si="13"/>
        <v>132</v>
      </c>
      <c r="H136" s="12">
        <v>132</v>
      </c>
      <c r="I136" s="11" t="str">
        <f t="shared" si="14"/>
        <v>20</v>
      </c>
      <c r="J136" s="12">
        <v>20</v>
      </c>
      <c r="K136" s="18" t="s">
        <v>25258</v>
      </c>
      <c r="L136" s="18" t="s">
        <v>524</v>
      </c>
      <c r="M136" s="18" t="s">
        <v>25259</v>
      </c>
      <c r="N136" s="18" t="s">
        <v>25260</v>
      </c>
      <c r="O136" s="18" t="s">
        <v>25261</v>
      </c>
      <c r="P136" s="18" t="s">
        <v>25262</v>
      </c>
      <c r="R136" s="4">
        <v>2</v>
      </c>
      <c r="U136" s="268" t="s">
        <v>25263</v>
      </c>
    </row>
    <row r="137" spans="1:21" ht="69">
      <c r="A137" s="99" t="str">
        <f t="shared" si="10"/>
        <v xml:space="preserve"> partem" está: (Respuesta: C)</v>
      </c>
      <c r="B137" t="str">
        <f t="shared" si="11"/>
        <v>133IGU</v>
      </c>
      <c r="C137" t="str">
        <f t="shared" si="12"/>
        <v>AYIGU13320</v>
      </c>
      <c r="D137" t="s">
        <v>1389</v>
      </c>
      <c r="E137" t="s">
        <v>7878</v>
      </c>
      <c r="F137" s="19" t="s">
        <v>17206</v>
      </c>
      <c r="G137" s="11" t="str">
        <f t="shared" si="13"/>
        <v>133</v>
      </c>
      <c r="H137" s="12">
        <v>133</v>
      </c>
      <c r="I137" s="11" t="str">
        <f t="shared" si="14"/>
        <v>20</v>
      </c>
      <c r="J137" s="12">
        <v>20</v>
      </c>
      <c r="K137" s="18" t="s">
        <v>25264</v>
      </c>
      <c r="L137" s="18" t="s">
        <v>523</v>
      </c>
      <c r="M137" s="18" t="s">
        <v>25265</v>
      </c>
      <c r="N137" s="18" t="s">
        <v>25266</v>
      </c>
      <c r="O137" s="18" t="s">
        <v>25267</v>
      </c>
      <c r="P137" s="18" t="s">
        <v>25268</v>
      </c>
      <c r="R137" s="4">
        <v>3</v>
      </c>
      <c r="U137" s="268" t="s">
        <v>25269</v>
      </c>
    </row>
    <row r="138" spans="1:21" ht="69">
      <c r="A138" s="99" t="str">
        <f t="shared" si="10"/>
        <v>ción del tema? (Respuesta: B)</v>
      </c>
      <c r="B138" t="str">
        <f t="shared" si="11"/>
        <v>134DP</v>
      </c>
      <c r="C138" t="str">
        <f t="shared" si="12"/>
        <v>AYDP13420</v>
      </c>
      <c r="D138" t="s">
        <v>1389</v>
      </c>
      <c r="E138" t="s">
        <v>7878</v>
      </c>
      <c r="F138" s="12" t="s">
        <v>17603</v>
      </c>
      <c r="G138" s="11" t="str">
        <f t="shared" si="13"/>
        <v>134</v>
      </c>
      <c r="H138" s="12">
        <v>134</v>
      </c>
      <c r="I138" s="11" t="str">
        <f t="shared" si="14"/>
        <v>20</v>
      </c>
      <c r="J138" s="12">
        <v>20</v>
      </c>
      <c r="K138" s="18" t="s">
        <v>25270</v>
      </c>
      <c r="L138" s="18" t="s">
        <v>524</v>
      </c>
      <c r="M138" s="18" t="s">
        <v>25271</v>
      </c>
      <c r="N138" s="18" t="s">
        <v>25272</v>
      </c>
      <c r="O138" s="18" t="s">
        <v>25273</v>
      </c>
      <c r="P138" s="18" t="s">
        <v>25274</v>
      </c>
      <c r="R138" s="4">
        <v>2</v>
      </c>
      <c r="U138" s="268" t="s">
        <v>25275</v>
      </c>
    </row>
    <row r="139" spans="1:21" ht="69">
      <c r="A139" s="99" t="str">
        <f t="shared" si="10"/>
        <v>ica el delito? (Respuesta: B)</v>
      </c>
      <c r="B139" t="str">
        <f t="shared" si="11"/>
        <v>135IGU</v>
      </c>
      <c r="C139" t="str">
        <f t="shared" si="12"/>
        <v>AYIGU13520</v>
      </c>
      <c r="D139" t="s">
        <v>1389</v>
      </c>
      <c r="E139" t="s">
        <v>7878</v>
      </c>
      <c r="F139" s="19" t="s">
        <v>17206</v>
      </c>
      <c r="G139" s="11" t="str">
        <f t="shared" si="13"/>
        <v>135</v>
      </c>
      <c r="H139" s="12">
        <v>135</v>
      </c>
      <c r="I139" s="11" t="str">
        <f t="shared" si="14"/>
        <v>20</v>
      </c>
      <c r="J139" s="12">
        <v>20</v>
      </c>
      <c r="K139" s="18" t="s">
        <v>25276</v>
      </c>
      <c r="L139" s="18" t="s">
        <v>524</v>
      </c>
      <c r="M139" s="18" t="s">
        <v>25277</v>
      </c>
      <c r="N139" s="18" t="s">
        <v>25278</v>
      </c>
      <c r="O139" s="18" t="s">
        <v>25279</v>
      </c>
      <c r="P139" s="18" t="s">
        <v>25182</v>
      </c>
      <c r="R139" s="4">
        <v>2</v>
      </c>
      <c r="U139" s="268" t="s">
        <v>25280</v>
      </c>
    </row>
    <row r="140" spans="1:21" ht="55.2">
      <c r="A140" s="99" t="str">
        <f t="shared" si="10"/>
        <v>o como delito? (Respuesta: C)</v>
      </c>
      <c r="B140" t="str">
        <f t="shared" si="11"/>
        <v>136IGU</v>
      </c>
      <c r="C140" t="str">
        <f t="shared" si="12"/>
        <v>AYIGU13620</v>
      </c>
      <c r="D140" t="s">
        <v>1389</v>
      </c>
      <c r="E140" t="s">
        <v>7878</v>
      </c>
      <c r="F140" s="19" t="s">
        <v>17206</v>
      </c>
      <c r="G140" s="11" t="str">
        <f t="shared" si="13"/>
        <v>136</v>
      </c>
      <c r="H140" s="12">
        <v>136</v>
      </c>
      <c r="I140" s="11" t="str">
        <f t="shared" si="14"/>
        <v>20</v>
      </c>
      <c r="J140" s="12">
        <v>20</v>
      </c>
      <c r="K140" s="18" t="s">
        <v>25281</v>
      </c>
      <c r="L140" s="18" t="s">
        <v>523</v>
      </c>
      <c r="M140" s="18" t="s">
        <v>25238</v>
      </c>
      <c r="N140" s="18" t="s">
        <v>25282</v>
      </c>
      <c r="O140" s="18" t="s">
        <v>25283</v>
      </c>
      <c r="P140" s="18" t="s">
        <v>25284</v>
      </c>
      <c r="R140" s="4">
        <v>3</v>
      </c>
      <c r="U140" s="268" t="s">
        <v>25285</v>
      </c>
    </row>
    <row r="141" spans="1:21" ht="69">
      <c r="A141" s="99" t="str">
        <f t="shared" si="10"/>
        <v>ulo 20 del CP? (Respuesta: C)</v>
      </c>
      <c r="B141" t="str">
        <f t="shared" si="11"/>
        <v>137DP</v>
      </c>
      <c r="C141" t="str">
        <f t="shared" si="12"/>
        <v>AYDP13720</v>
      </c>
      <c r="D141" t="s">
        <v>1389</v>
      </c>
      <c r="E141" t="s">
        <v>7878</v>
      </c>
      <c r="F141" s="12" t="s">
        <v>17603</v>
      </c>
      <c r="G141" s="11" t="str">
        <f t="shared" si="13"/>
        <v>137</v>
      </c>
      <c r="H141" s="12">
        <v>137</v>
      </c>
      <c r="I141" s="11" t="str">
        <f t="shared" si="14"/>
        <v>20</v>
      </c>
      <c r="J141" s="12">
        <v>20</v>
      </c>
      <c r="K141" s="18" t="s">
        <v>25286</v>
      </c>
      <c r="L141" s="18" t="s">
        <v>523</v>
      </c>
      <c r="M141" s="18" t="s">
        <v>25287</v>
      </c>
      <c r="N141" s="18" t="s">
        <v>25288</v>
      </c>
      <c r="O141" s="18" t="s">
        <v>25289</v>
      </c>
      <c r="P141" s="18" t="s">
        <v>25290</v>
      </c>
      <c r="R141" s="4">
        <v>3</v>
      </c>
      <c r="U141" s="268" t="s">
        <v>25291</v>
      </c>
    </row>
    <row r="142" spans="1:21" ht="55.2">
      <c r="A142" s="99" t="str">
        <f t="shared" si="10"/>
        <v>as por la ley? (Respuesta: C)</v>
      </c>
      <c r="B142" t="str">
        <f t="shared" si="11"/>
        <v>138IGU</v>
      </c>
      <c r="C142" t="str">
        <f t="shared" si="12"/>
        <v>AYIGU13820</v>
      </c>
      <c r="D142" t="s">
        <v>1389</v>
      </c>
      <c r="E142" t="s">
        <v>7878</v>
      </c>
      <c r="F142" s="19" t="s">
        <v>17206</v>
      </c>
      <c r="G142" s="11" t="str">
        <f t="shared" si="13"/>
        <v>138</v>
      </c>
      <c r="H142" s="12">
        <v>138</v>
      </c>
      <c r="I142" s="11" t="str">
        <f t="shared" si="14"/>
        <v>20</v>
      </c>
      <c r="J142" s="12">
        <v>20</v>
      </c>
      <c r="K142" s="18" t="s">
        <v>25292</v>
      </c>
      <c r="L142" s="18" t="s">
        <v>523</v>
      </c>
      <c r="M142" s="18" t="s">
        <v>25293</v>
      </c>
      <c r="N142" s="18" t="s">
        <v>25294</v>
      </c>
      <c r="O142" s="18" t="s">
        <v>25295</v>
      </c>
      <c r="P142" s="18" t="s">
        <v>25296</v>
      </c>
      <c r="R142" s="4">
        <v>3</v>
      </c>
      <c r="U142" s="268" t="s">
        <v>25297</v>
      </c>
    </row>
    <row r="143" spans="1:21" ht="55.2">
      <c r="A143" s="99" t="str">
        <f t="shared" si="10"/>
        <v>ra del delito? (Respuesta: D)</v>
      </c>
      <c r="B143" t="str">
        <f t="shared" si="11"/>
        <v>139IGU</v>
      </c>
      <c r="C143" t="str">
        <f t="shared" si="12"/>
        <v>AYIGU13920</v>
      </c>
      <c r="D143" t="s">
        <v>1389</v>
      </c>
      <c r="E143" t="s">
        <v>7878</v>
      </c>
      <c r="F143" s="19" t="s">
        <v>17206</v>
      </c>
      <c r="G143" s="11" t="str">
        <f t="shared" si="13"/>
        <v>139</v>
      </c>
      <c r="H143" s="12">
        <v>139</v>
      </c>
      <c r="I143" s="11" t="str">
        <f t="shared" si="14"/>
        <v>20</v>
      </c>
      <c r="J143" s="12">
        <v>20</v>
      </c>
      <c r="K143" s="18" t="s">
        <v>25298</v>
      </c>
      <c r="L143" s="18" t="s">
        <v>522</v>
      </c>
      <c r="M143" s="18" t="s">
        <v>25238</v>
      </c>
      <c r="N143" s="18" t="s">
        <v>25299</v>
      </c>
      <c r="O143" s="18" t="s">
        <v>25282</v>
      </c>
      <c r="P143" s="18" t="s">
        <v>25284</v>
      </c>
      <c r="R143" s="4">
        <v>4</v>
      </c>
      <c r="U143" s="268" t="s">
        <v>25300</v>
      </c>
    </row>
    <row r="144" spans="1:21" ht="55.2">
      <c r="A144" s="99" t="str">
        <f t="shared" si="10"/>
        <v xml:space="preserve"> una conducta? (Respuesta: B)</v>
      </c>
      <c r="B144" t="str">
        <f t="shared" si="11"/>
        <v>140DP</v>
      </c>
      <c r="C144" t="str">
        <f t="shared" si="12"/>
        <v>AYDP14020</v>
      </c>
      <c r="D144" t="s">
        <v>1389</v>
      </c>
      <c r="E144" t="s">
        <v>7878</v>
      </c>
      <c r="F144" s="12" t="s">
        <v>17603</v>
      </c>
      <c r="G144" s="11" t="str">
        <f t="shared" si="13"/>
        <v>140</v>
      </c>
      <c r="H144" s="12">
        <v>140</v>
      </c>
      <c r="I144" s="11" t="str">
        <f t="shared" si="14"/>
        <v>20</v>
      </c>
      <c r="J144" s="12">
        <v>20</v>
      </c>
      <c r="K144" s="18" t="s">
        <v>25301</v>
      </c>
      <c r="L144" s="18" t="s">
        <v>524</v>
      </c>
      <c r="M144" s="18" t="s">
        <v>25302</v>
      </c>
      <c r="N144" s="18" t="s">
        <v>25303</v>
      </c>
      <c r="O144" s="18" t="s">
        <v>25304</v>
      </c>
      <c r="P144" s="18" t="s">
        <v>25290</v>
      </c>
      <c r="R144" s="4">
        <v>2</v>
      </c>
      <c r="U144" s="268" t="s">
        <v>25305</v>
      </c>
    </row>
    <row r="145" spans="1:21" ht="55.2">
      <c r="A145" s="99" t="str">
        <f t="shared" si="10"/>
        <v xml:space="preserve"> culpabilidad? (Respuesta: A)</v>
      </c>
      <c r="B145" t="str">
        <f t="shared" si="11"/>
        <v>141IGU</v>
      </c>
      <c r="C145" t="str">
        <f t="shared" si="12"/>
        <v>AYIGU14120</v>
      </c>
      <c r="D145" t="s">
        <v>1389</v>
      </c>
      <c r="E145" t="s">
        <v>7878</v>
      </c>
      <c r="F145" s="19" t="s">
        <v>17206</v>
      </c>
      <c r="G145" s="11" t="str">
        <f t="shared" si="13"/>
        <v>141</v>
      </c>
      <c r="H145" s="12">
        <v>141</v>
      </c>
      <c r="I145" s="11" t="str">
        <f t="shared" si="14"/>
        <v>20</v>
      </c>
      <c r="J145" s="12">
        <v>20</v>
      </c>
      <c r="K145" s="18" t="s">
        <v>25306</v>
      </c>
      <c r="L145" s="18" t="s">
        <v>1387</v>
      </c>
      <c r="M145" s="18" t="s">
        <v>25307</v>
      </c>
      <c r="N145" s="18" t="s">
        <v>25308</v>
      </c>
      <c r="O145" s="18" t="s">
        <v>25304</v>
      </c>
      <c r="P145" s="18" t="s">
        <v>25290</v>
      </c>
      <c r="R145" s="4">
        <v>1</v>
      </c>
      <c r="U145" s="268" t="s">
        <v>25309</v>
      </c>
    </row>
    <row r="146" spans="1:21" ht="55.2">
      <c r="A146" s="99" t="str">
        <f t="shared" si="10"/>
        <v>e exista dolo? (Respuesta: B)</v>
      </c>
      <c r="B146" t="str">
        <f t="shared" si="11"/>
        <v>142IGU</v>
      </c>
      <c r="C146" t="str">
        <f t="shared" si="12"/>
        <v>AYIGU14220</v>
      </c>
      <c r="D146" t="s">
        <v>1389</v>
      </c>
      <c r="E146" t="s">
        <v>7878</v>
      </c>
      <c r="F146" s="19" t="s">
        <v>17206</v>
      </c>
      <c r="G146" s="11" t="str">
        <f t="shared" si="13"/>
        <v>142</v>
      </c>
      <c r="H146" s="12">
        <v>142</v>
      </c>
      <c r="I146" s="11" t="str">
        <f t="shared" si="14"/>
        <v>20</v>
      </c>
      <c r="J146" s="12">
        <v>20</v>
      </c>
      <c r="K146" s="18" t="s">
        <v>25310</v>
      </c>
      <c r="L146" s="18" t="s">
        <v>524</v>
      </c>
      <c r="M146" s="18" t="s">
        <v>25311</v>
      </c>
      <c r="N146" s="18" t="s">
        <v>25312</v>
      </c>
      <c r="O146" s="18" t="s">
        <v>25313</v>
      </c>
      <c r="P146" s="18" t="s">
        <v>25314</v>
      </c>
      <c r="R146" s="4">
        <v>2</v>
      </c>
      <c r="U146" s="268" t="s">
        <v>25315</v>
      </c>
    </row>
    <row r="147" spans="1:21" ht="69">
      <c r="A147" s="99" t="str">
        <f t="shared" si="10"/>
        <v>as por la ley? (Respuesta: C)</v>
      </c>
      <c r="B147" t="str">
        <f t="shared" si="11"/>
        <v>143DP</v>
      </c>
      <c r="C147" t="str">
        <f t="shared" si="12"/>
        <v>AYDP14320</v>
      </c>
      <c r="D147" t="s">
        <v>1389</v>
      </c>
      <c r="E147" t="s">
        <v>7878</v>
      </c>
      <c r="F147" s="12" t="s">
        <v>17603</v>
      </c>
      <c r="G147" s="11" t="str">
        <f t="shared" si="13"/>
        <v>143</v>
      </c>
      <c r="H147" s="12">
        <v>143</v>
      </c>
      <c r="I147" s="11" t="str">
        <f t="shared" si="14"/>
        <v>20</v>
      </c>
      <c r="J147" s="12">
        <v>20</v>
      </c>
      <c r="K147" s="18" t="s">
        <v>25316</v>
      </c>
      <c r="L147" s="18" t="s">
        <v>523</v>
      </c>
      <c r="M147" s="18" t="s">
        <v>25317</v>
      </c>
      <c r="N147" s="18" t="s">
        <v>25295</v>
      </c>
      <c r="O147" s="18" t="s">
        <v>25294</v>
      </c>
      <c r="P147" s="18" t="s">
        <v>25296</v>
      </c>
      <c r="R147" s="4">
        <v>3</v>
      </c>
      <c r="U147" s="268" t="s">
        <v>25318</v>
      </c>
    </row>
    <row r="148" spans="1:21" ht="69">
      <c r="A148" s="99" t="str">
        <f t="shared" si="10"/>
        <v>nexigibilidad? (Respuesta: C)</v>
      </c>
      <c r="B148" t="str">
        <f t="shared" si="11"/>
        <v>144IGU</v>
      </c>
      <c r="C148" t="str">
        <f t="shared" si="12"/>
        <v>AYIGU14420</v>
      </c>
      <c r="D148" t="s">
        <v>1389</v>
      </c>
      <c r="E148" t="s">
        <v>7878</v>
      </c>
      <c r="F148" s="19" t="s">
        <v>17206</v>
      </c>
      <c r="G148" s="11" t="str">
        <f t="shared" si="13"/>
        <v>144</v>
      </c>
      <c r="H148" s="12">
        <v>144</v>
      </c>
      <c r="I148" s="11" t="str">
        <f t="shared" si="14"/>
        <v>20</v>
      </c>
      <c r="J148" s="12">
        <v>20</v>
      </c>
      <c r="K148" s="18" t="s">
        <v>25319</v>
      </c>
      <c r="L148" s="18" t="s">
        <v>523</v>
      </c>
      <c r="M148" s="18" t="s">
        <v>25320</v>
      </c>
      <c r="N148" s="18" t="s">
        <v>25321</v>
      </c>
      <c r="O148" s="18" t="s">
        <v>25322</v>
      </c>
      <c r="P148" s="18" t="s">
        <v>25323</v>
      </c>
      <c r="R148" s="4">
        <v>3</v>
      </c>
      <c r="U148" s="268" t="s">
        <v>25324</v>
      </c>
    </row>
    <row r="149" spans="1:21" ht="55.2">
      <c r="A149" s="99" t="str">
        <f t="shared" si="10"/>
        <v>on pena grave? (Respuesta: C)</v>
      </c>
      <c r="B149" t="str">
        <f t="shared" si="11"/>
        <v>145IGU</v>
      </c>
      <c r="C149" t="str">
        <f t="shared" si="12"/>
        <v>AYIGU14520</v>
      </c>
      <c r="D149" t="s">
        <v>1389</v>
      </c>
      <c r="E149" t="s">
        <v>7878</v>
      </c>
      <c r="F149" s="19" t="s">
        <v>17206</v>
      </c>
      <c r="G149" s="11" t="str">
        <f t="shared" si="13"/>
        <v>145</v>
      </c>
      <c r="H149" s="12">
        <v>145</v>
      </c>
      <c r="I149" s="11" t="str">
        <f t="shared" si="14"/>
        <v>20</v>
      </c>
      <c r="J149" s="12">
        <v>20</v>
      </c>
      <c r="K149" s="18" t="s">
        <v>25325</v>
      </c>
      <c r="L149" s="18" t="s">
        <v>523</v>
      </c>
      <c r="M149" s="18" t="s">
        <v>25326</v>
      </c>
      <c r="N149" s="18" t="s">
        <v>25327</v>
      </c>
      <c r="O149" s="18" t="s">
        <v>25328</v>
      </c>
      <c r="P149" s="18" t="s">
        <v>25329</v>
      </c>
      <c r="R149" s="4">
        <v>3</v>
      </c>
      <c r="U149" s="268" t="s">
        <v>25330</v>
      </c>
    </row>
    <row r="150" spans="1:21" ht="69">
      <c r="A150" s="99" t="str">
        <f t="shared" si="10"/>
        <v>nen el delito? (Respuesta: C)</v>
      </c>
      <c r="B150" t="str">
        <f t="shared" si="11"/>
        <v>146DP</v>
      </c>
      <c r="C150" t="str">
        <f t="shared" si="12"/>
        <v>AYDP14620</v>
      </c>
      <c r="D150" t="s">
        <v>1389</v>
      </c>
      <c r="E150" t="s">
        <v>7878</v>
      </c>
      <c r="F150" s="12" t="s">
        <v>17603</v>
      </c>
      <c r="G150" s="11" t="str">
        <f t="shared" si="13"/>
        <v>146</v>
      </c>
      <c r="H150" s="12">
        <v>146</v>
      </c>
      <c r="I150" s="11" t="str">
        <f t="shared" si="14"/>
        <v>20</v>
      </c>
      <c r="J150" s="12">
        <v>20</v>
      </c>
      <c r="K150" s="18" t="s">
        <v>25331</v>
      </c>
      <c r="L150" s="18" t="s">
        <v>523</v>
      </c>
      <c r="M150" s="18" t="s">
        <v>25332</v>
      </c>
      <c r="N150" s="18" t="s">
        <v>25333</v>
      </c>
      <c r="O150" s="18" t="s">
        <v>25334</v>
      </c>
      <c r="P150" s="18" t="s">
        <v>25335</v>
      </c>
      <c r="R150" s="4">
        <v>3</v>
      </c>
      <c r="U150" s="268" t="s">
        <v>25336</v>
      </c>
    </row>
    <row r="151" spans="1:21" ht="55.2">
      <c r="A151" s="99" t="str">
        <f t="shared" si="10"/>
        <v>justificativa? (Respuesta: C)</v>
      </c>
      <c r="B151" t="str">
        <f t="shared" si="11"/>
        <v>147IGU</v>
      </c>
      <c r="C151" t="str">
        <f t="shared" si="12"/>
        <v>AYIGU14720</v>
      </c>
      <c r="D151" t="s">
        <v>1389</v>
      </c>
      <c r="E151" t="s">
        <v>7878</v>
      </c>
      <c r="F151" s="19" t="s">
        <v>17206</v>
      </c>
      <c r="G151" s="11" t="str">
        <f t="shared" si="13"/>
        <v>147</v>
      </c>
      <c r="H151" s="12">
        <v>147</v>
      </c>
      <c r="I151" s="11" t="str">
        <f t="shared" si="14"/>
        <v>20</v>
      </c>
      <c r="J151" s="12">
        <v>20</v>
      </c>
      <c r="K151" s="18" t="s">
        <v>25337</v>
      </c>
      <c r="L151" s="18" t="s">
        <v>523</v>
      </c>
      <c r="M151" s="18" t="s">
        <v>25338</v>
      </c>
      <c r="N151" s="18" t="s">
        <v>25238</v>
      </c>
      <c r="O151" s="18" t="s">
        <v>25339</v>
      </c>
      <c r="P151" s="18" t="s">
        <v>25340</v>
      </c>
      <c r="R151" s="4">
        <v>3</v>
      </c>
      <c r="U151" s="268" t="s">
        <v>25341</v>
      </c>
    </row>
    <row r="152" spans="1:21" ht="55.2">
      <c r="A152" s="99" t="str">
        <f t="shared" si="10"/>
        <v>imputabilidad? (Respuesta: C)</v>
      </c>
      <c r="B152" t="str">
        <f t="shared" si="11"/>
        <v>148IGU</v>
      </c>
      <c r="C152" t="str">
        <f t="shared" si="12"/>
        <v>AYIGU14820</v>
      </c>
      <c r="D152" t="s">
        <v>1389</v>
      </c>
      <c r="E152" t="s">
        <v>7878</v>
      </c>
      <c r="F152" s="19" t="s">
        <v>17206</v>
      </c>
      <c r="G152" s="11" t="str">
        <f t="shared" si="13"/>
        <v>148</v>
      </c>
      <c r="H152" s="12">
        <v>148</v>
      </c>
      <c r="I152" s="11" t="str">
        <f t="shared" si="14"/>
        <v>20</v>
      </c>
      <c r="J152" s="12">
        <v>20</v>
      </c>
      <c r="K152" s="18" t="s">
        <v>25342</v>
      </c>
      <c r="L152" s="18" t="s">
        <v>523</v>
      </c>
      <c r="M152" s="18" t="s">
        <v>25343</v>
      </c>
      <c r="N152" s="18" t="s">
        <v>25344</v>
      </c>
      <c r="O152" s="18" t="s">
        <v>25345</v>
      </c>
      <c r="P152" s="18" t="s">
        <v>25346</v>
      </c>
      <c r="R152" s="4">
        <v>3</v>
      </c>
      <c r="U152" s="268" t="s">
        <v>25347</v>
      </c>
    </row>
    <row r="153" spans="1:21" ht="55.2">
      <c r="A153" s="99" t="str">
        <f t="shared" si="10"/>
        <v>a imprudencia? (Respuesta: C)</v>
      </c>
      <c r="B153" t="str">
        <f t="shared" si="11"/>
        <v>149DP</v>
      </c>
      <c r="C153" t="str">
        <f t="shared" si="12"/>
        <v>AYDP14920</v>
      </c>
      <c r="D153" t="s">
        <v>1389</v>
      </c>
      <c r="E153" t="s">
        <v>7878</v>
      </c>
      <c r="F153" s="12" t="s">
        <v>17603</v>
      </c>
      <c r="G153" s="11" t="str">
        <f t="shared" si="13"/>
        <v>149</v>
      </c>
      <c r="H153" s="12">
        <v>149</v>
      </c>
      <c r="I153" s="11" t="str">
        <f t="shared" si="14"/>
        <v>20</v>
      </c>
      <c r="J153" s="12">
        <v>20</v>
      </c>
      <c r="K153" s="18" t="s">
        <v>25348</v>
      </c>
      <c r="L153" s="18" t="s">
        <v>523</v>
      </c>
      <c r="M153" s="18" t="s">
        <v>25349</v>
      </c>
      <c r="N153" s="18" t="s">
        <v>25350</v>
      </c>
      <c r="O153" s="18" t="s">
        <v>25351</v>
      </c>
      <c r="P153" s="18" t="s">
        <v>25352</v>
      </c>
      <c r="R153" s="4">
        <v>3</v>
      </c>
      <c r="U153" s="268" t="s">
        <v>25353</v>
      </c>
    </row>
    <row r="154" spans="1:21" ht="41.4">
      <c r="A154" s="99" t="str">
        <f t="shared" si="10"/>
        <v>ine el delito? (Respuesta: A)</v>
      </c>
      <c r="B154" t="str">
        <f t="shared" si="11"/>
        <v>150IGU</v>
      </c>
      <c r="C154" t="str">
        <f t="shared" si="12"/>
        <v>AYIGU15020</v>
      </c>
      <c r="D154" t="s">
        <v>1389</v>
      </c>
      <c r="E154" t="s">
        <v>7878</v>
      </c>
      <c r="F154" s="19" t="s">
        <v>17206</v>
      </c>
      <c r="G154" s="11" t="str">
        <f t="shared" si="13"/>
        <v>150</v>
      </c>
      <c r="H154" s="12">
        <v>150</v>
      </c>
      <c r="I154" s="11" t="str">
        <f t="shared" si="14"/>
        <v>20</v>
      </c>
      <c r="J154" s="12">
        <v>20</v>
      </c>
      <c r="K154" s="18" t="s">
        <v>25354</v>
      </c>
      <c r="L154" s="18" t="s">
        <v>1387</v>
      </c>
      <c r="M154" s="18" t="s">
        <v>25355</v>
      </c>
      <c r="N154" s="18" t="s">
        <v>25356</v>
      </c>
      <c r="O154" s="18" t="s">
        <v>25357</v>
      </c>
      <c r="P154" s="18" t="s">
        <v>25358</v>
      </c>
      <c r="R154" s="4">
        <v>1</v>
      </c>
      <c r="U154" s="268" t="s">
        <v>25359</v>
      </c>
    </row>
    <row r="155" spans="1:21" ht="55.2">
      <c r="A155" s="99" t="str">
        <f t="shared" si="10"/>
        <v>o menos grave? (Respuesta: B)</v>
      </c>
      <c r="B155" t="str">
        <f t="shared" si="11"/>
        <v>151IGU</v>
      </c>
      <c r="C155" t="str">
        <f t="shared" si="12"/>
        <v>AYIGU15120</v>
      </c>
      <c r="D155" t="s">
        <v>1389</v>
      </c>
      <c r="E155" t="s">
        <v>7878</v>
      </c>
      <c r="F155" s="19" t="s">
        <v>17206</v>
      </c>
      <c r="G155" s="11" t="str">
        <f t="shared" si="13"/>
        <v>151</v>
      </c>
      <c r="H155" s="12">
        <v>151</v>
      </c>
      <c r="I155" s="11" t="str">
        <f t="shared" si="14"/>
        <v>20</v>
      </c>
      <c r="J155" s="12">
        <v>20</v>
      </c>
      <c r="K155" s="18" t="s">
        <v>25360</v>
      </c>
      <c r="L155" s="18" t="s">
        <v>524</v>
      </c>
      <c r="M155" s="18" t="s">
        <v>25361</v>
      </c>
      <c r="N155" s="18" t="s">
        <v>25362</v>
      </c>
      <c r="O155" s="18" t="s">
        <v>25363</v>
      </c>
      <c r="P155" s="18" t="s">
        <v>25364</v>
      </c>
      <c r="R155" s="4">
        <v>2</v>
      </c>
      <c r="U155" s="268" t="s">
        <v>25365</v>
      </c>
    </row>
    <row r="156" spans="1:21" ht="55.2">
      <c r="A156" s="99" t="str">
        <f t="shared" si="10"/>
        <v>idad criminal? (Respuesta: D)</v>
      </c>
      <c r="B156" t="str">
        <f t="shared" si="11"/>
        <v>152DP</v>
      </c>
      <c r="C156" t="str">
        <f t="shared" si="12"/>
        <v>AYDP15220</v>
      </c>
      <c r="D156" t="s">
        <v>1389</v>
      </c>
      <c r="E156" t="s">
        <v>7878</v>
      </c>
      <c r="F156" s="12" t="s">
        <v>17603</v>
      </c>
      <c r="G156" s="11" t="str">
        <f t="shared" si="13"/>
        <v>152</v>
      </c>
      <c r="H156" s="12">
        <v>152</v>
      </c>
      <c r="I156" s="11" t="str">
        <f t="shared" si="14"/>
        <v>20</v>
      </c>
      <c r="J156" s="12">
        <v>20</v>
      </c>
      <c r="K156" s="18" t="s">
        <v>25366</v>
      </c>
      <c r="L156" s="18" t="s">
        <v>522</v>
      </c>
      <c r="M156" s="18" t="s">
        <v>25287</v>
      </c>
      <c r="N156" s="18" t="s">
        <v>25367</v>
      </c>
      <c r="O156" s="18" t="s">
        <v>25304</v>
      </c>
      <c r="P156" s="18" t="s">
        <v>25323</v>
      </c>
      <c r="R156" s="4">
        <v>4</v>
      </c>
      <c r="U156" s="268" t="s">
        <v>25368</v>
      </c>
    </row>
    <row r="157" spans="1:21" ht="69">
      <c r="A157" s="99" t="str">
        <f t="shared" si="10"/>
        <v xml:space="preserve"> antijurídica? (Respuesta: B)</v>
      </c>
      <c r="B157" t="str">
        <f t="shared" si="11"/>
        <v>153IGU</v>
      </c>
      <c r="C157" t="str">
        <f t="shared" si="12"/>
        <v>AYIGU15320</v>
      </c>
      <c r="D157" t="s">
        <v>1389</v>
      </c>
      <c r="E157" t="s">
        <v>7878</v>
      </c>
      <c r="F157" s="19" t="s">
        <v>17206</v>
      </c>
      <c r="G157" s="11" t="str">
        <f t="shared" si="13"/>
        <v>153</v>
      </c>
      <c r="H157" s="12">
        <v>153</v>
      </c>
      <c r="I157" s="11" t="str">
        <f t="shared" si="14"/>
        <v>20</v>
      </c>
      <c r="J157" s="12">
        <v>20</v>
      </c>
      <c r="K157" s="18" t="s">
        <v>25369</v>
      </c>
      <c r="L157" s="18" t="s">
        <v>524</v>
      </c>
      <c r="M157" s="18" t="s">
        <v>25370</v>
      </c>
      <c r="N157" s="18" t="s">
        <v>25371</v>
      </c>
      <c r="O157" s="18" t="s">
        <v>25372</v>
      </c>
      <c r="P157" s="18" t="s">
        <v>25373</v>
      </c>
      <c r="R157" s="4">
        <v>2</v>
      </c>
      <c r="U157" s="268" t="s">
        <v>25374</v>
      </c>
    </row>
    <row r="158" spans="1:21" ht="69">
      <c r="A158" s="99" t="str">
        <f t="shared" si="10"/>
        <v>egún el texto? (Respuesta: B)</v>
      </c>
      <c r="B158" t="str">
        <f t="shared" si="11"/>
        <v>154IGU</v>
      </c>
      <c r="C158" t="str">
        <f t="shared" si="12"/>
        <v>AYIGU15420</v>
      </c>
      <c r="D158" t="s">
        <v>1389</v>
      </c>
      <c r="E158" t="s">
        <v>7878</v>
      </c>
      <c r="F158" s="19" t="s">
        <v>17206</v>
      </c>
      <c r="G158" s="11" t="str">
        <f t="shared" si="13"/>
        <v>154</v>
      </c>
      <c r="H158" s="12">
        <v>154</v>
      </c>
      <c r="I158" s="11" t="str">
        <f t="shared" si="14"/>
        <v>20</v>
      </c>
      <c r="J158" s="12">
        <v>20</v>
      </c>
      <c r="K158" s="18" t="s">
        <v>25375</v>
      </c>
      <c r="L158" s="18" t="s">
        <v>524</v>
      </c>
      <c r="M158" s="18" t="s">
        <v>25376</v>
      </c>
      <c r="N158" s="18" t="s">
        <v>25377</v>
      </c>
      <c r="O158" s="18" t="s">
        <v>25378</v>
      </c>
      <c r="P158" s="18" t="s">
        <v>25379</v>
      </c>
      <c r="R158" s="4">
        <v>2</v>
      </c>
      <c r="U158" s="268" t="s">
        <v>25380</v>
      </c>
    </row>
    <row r="159" spans="1:21" ht="69">
      <c r="A159" s="99" t="str">
        <f t="shared" si="10"/>
        <v>Española (CE)? (Respuesta: B)</v>
      </c>
      <c r="B159" t="str">
        <f t="shared" si="11"/>
        <v>155DP</v>
      </c>
      <c r="C159" t="str">
        <f t="shared" si="12"/>
        <v>AYDP15520</v>
      </c>
      <c r="D159" t="s">
        <v>1389</v>
      </c>
      <c r="E159" t="s">
        <v>7878</v>
      </c>
      <c r="F159" s="12" t="s">
        <v>17603</v>
      </c>
      <c r="G159" s="11" t="str">
        <f t="shared" si="13"/>
        <v>155</v>
      </c>
      <c r="H159" s="12">
        <v>155</v>
      </c>
      <c r="I159" s="11" t="str">
        <f t="shared" si="14"/>
        <v>20</v>
      </c>
      <c r="J159" s="12">
        <v>20</v>
      </c>
      <c r="K159" s="18" t="s">
        <v>25381</v>
      </c>
      <c r="L159" s="18" t="s">
        <v>524</v>
      </c>
      <c r="M159" s="18" t="s">
        <v>25382</v>
      </c>
      <c r="N159" s="18" t="s">
        <v>25383</v>
      </c>
      <c r="O159" s="18" t="s">
        <v>25384</v>
      </c>
      <c r="P159" s="18" t="s">
        <v>25385</v>
      </c>
      <c r="R159" s="4">
        <v>2</v>
      </c>
      <c r="U159" s="268" t="s">
        <v>25386</v>
      </c>
    </row>
    <row r="160" spans="1:21" ht="69">
      <c r="A160" s="99" t="str">
        <f t="shared" si="10"/>
        <v>egún el texto? (Respuesta: B)</v>
      </c>
      <c r="B160" t="str">
        <f t="shared" si="11"/>
        <v>156IGU</v>
      </c>
      <c r="C160" t="str">
        <f t="shared" si="12"/>
        <v>AYIGU15620</v>
      </c>
      <c r="D160" t="s">
        <v>1389</v>
      </c>
      <c r="E160" t="s">
        <v>7878</v>
      </c>
      <c r="F160" s="19" t="s">
        <v>17206</v>
      </c>
      <c r="G160" s="11" t="str">
        <f t="shared" si="13"/>
        <v>156</v>
      </c>
      <c r="H160" s="12">
        <v>156</v>
      </c>
      <c r="I160" s="11" t="str">
        <f t="shared" si="14"/>
        <v>20</v>
      </c>
      <c r="J160" s="12">
        <v>20</v>
      </c>
      <c r="K160" s="18" t="s">
        <v>25387</v>
      </c>
      <c r="L160" s="18" t="s">
        <v>524</v>
      </c>
      <c r="M160" s="18" t="s">
        <v>25388</v>
      </c>
      <c r="N160" s="18" t="s">
        <v>25389</v>
      </c>
      <c r="O160" s="18" t="s">
        <v>25390</v>
      </c>
      <c r="P160" s="18" t="s">
        <v>25391</v>
      </c>
      <c r="R160" s="4">
        <v>2</v>
      </c>
      <c r="U160" s="268" t="s">
        <v>25392</v>
      </c>
    </row>
    <row r="161" spans="1:21" ht="69">
      <c r="A161" s="99" t="str">
        <f t="shared" si="10"/>
        <v>nte relevante? (Respuesta: A)</v>
      </c>
      <c r="B161" t="str">
        <f t="shared" si="11"/>
        <v>157IGU</v>
      </c>
      <c r="C161" t="str">
        <f t="shared" si="12"/>
        <v>AYIGU15720</v>
      </c>
      <c r="D161" t="s">
        <v>1389</v>
      </c>
      <c r="E161" t="s">
        <v>7878</v>
      </c>
      <c r="F161" s="19" t="s">
        <v>17206</v>
      </c>
      <c r="G161" s="11" t="str">
        <f t="shared" si="13"/>
        <v>157</v>
      </c>
      <c r="H161" s="12">
        <v>157</v>
      </c>
      <c r="I161" s="11" t="str">
        <f t="shared" si="14"/>
        <v>20</v>
      </c>
      <c r="J161" s="12">
        <v>20</v>
      </c>
      <c r="K161" s="18" t="s">
        <v>25393</v>
      </c>
      <c r="L161" s="18" t="s">
        <v>1387</v>
      </c>
      <c r="M161" s="18" t="s">
        <v>25394</v>
      </c>
      <c r="N161" s="18" t="s">
        <v>25395</v>
      </c>
      <c r="O161" s="18" t="s">
        <v>25396</v>
      </c>
      <c r="P161" s="18" t="s">
        <v>25397</v>
      </c>
      <c r="R161" s="4">
        <v>1</v>
      </c>
      <c r="U161" s="268" t="s">
        <v>25398</v>
      </c>
    </row>
    <row r="162" spans="1:21" ht="69">
      <c r="A162" s="99" t="str">
        <f t="shared" si="10"/>
        <v>ontexto penal? (Respuesta: B)</v>
      </c>
      <c r="B162" t="str">
        <f t="shared" si="11"/>
        <v>158DP</v>
      </c>
      <c r="C162" t="str">
        <f t="shared" si="12"/>
        <v>AYDP15820</v>
      </c>
      <c r="D162" t="s">
        <v>1389</v>
      </c>
      <c r="E162" t="s">
        <v>7878</v>
      </c>
      <c r="F162" s="12" t="s">
        <v>17603</v>
      </c>
      <c r="G162" s="11" t="str">
        <f t="shared" si="13"/>
        <v>158</v>
      </c>
      <c r="H162" s="12">
        <v>158</v>
      </c>
      <c r="I162" s="11" t="str">
        <f t="shared" si="14"/>
        <v>20</v>
      </c>
      <c r="J162" s="12">
        <v>20</v>
      </c>
      <c r="K162" s="18" t="s">
        <v>25399</v>
      </c>
      <c r="L162" s="18" t="s">
        <v>524</v>
      </c>
      <c r="M162" s="18" t="s">
        <v>25400</v>
      </c>
      <c r="N162" s="18" t="s">
        <v>25401</v>
      </c>
      <c r="O162" s="18" t="s">
        <v>25402</v>
      </c>
      <c r="P162" s="18" t="s">
        <v>25403</v>
      </c>
      <c r="R162" s="4">
        <v>2</v>
      </c>
      <c r="U162" s="268" t="s">
        <v>25404</v>
      </c>
    </row>
    <row r="163" spans="1:21" ht="55.2">
      <c r="A163" s="99" t="str">
        <f t="shared" si="10"/>
        <v>egún el texto? (Respuesta: B)</v>
      </c>
      <c r="B163" t="str">
        <f t="shared" si="11"/>
        <v>159IGU</v>
      </c>
      <c r="C163" t="str">
        <f t="shared" si="12"/>
        <v>AYIGU15920</v>
      </c>
      <c r="D163" t="s">
        <v>1389</v>
      </c>
      <c r="E163" t="s">
        <v>7878</v>
      </c>
      <c r="F163" s="19" t="s">
        <v>17206</v>
      </c>
      <c r="G163" s="11" t="str">
        <f t="shared" si="13"/>
        <v>159</v>
      </c>
      <c r="H163" s="12">
        <v>159</v>
      </c>
      <c r="I163" s="11" t="str">
        <f t="shared" si="14"/>
        <v>20</v>
      </c>
      <c r="J163" s="12">
        <v>20</v>
      </c>
      <c r="K163" s="18" t="s">
        <v>25405</v>
      </c>
      <c r="L163" s="18" t="s">
        <v>524</v>
      </c>
      <c r="M163" s="18" t="s">
        <v>25406</v>
      </c>
      <c r="N163" s="18" t="s">
        <v>25407</v>
      </c>
      <c r="O163" s="18" t="s">
        <v>25408</v>
      </c>
      <c r="P163" s="18" t="s">
        <v>25409</v>
      </c>
      <c r="R163" s="4">
        <v>2</v>
      </c>
      <c r="U163" s="268" t="s">
        <v>25410</v>
      </c>
    </row>
    <row r="164" spans="1:21" ht="69">
      <c r="A164" s="99" t="str">
        <f t="shared" si="10"/>
        <v xml:space="preserve"> la tipicidad? (Respuesta: C)</v>
      </c>
      <c r="B164" t="str">
        <f t="shared" si="11"/>
        <v>160IGU</v>
      </c>
      <c r="C164" t="str">
        <f t="shared" si="12"/>
        <v>AYIGU16020</v>
      </c>
      <c r="D164" t="s">
        <v>1389</v>
      </c>
      <c r="E164" t="s">
        <v>7878</v>
      </c>
      <c r="F164" s="19" t="s">
        <v>17206</v>
      </c>
      <c r="G164" s="11" t="str">
        <f t="shared" si="13"/>
        <v>160</v>
      </c>
      <c r="H164" s="12">
        <v>160</v>
      </c>
      <c r="I164" s="11" t="str">
        <f t="shared" si="14"/>
        <v>20</v>
      </c>
      <c r="J164" s="12">
        <v>20</v>
      </c>
      <c r="K164" s="18" t="s">
        <v>25411</v>
      </c>
      <c r="L164" s="18" t="s">
        <v>523</v>
      </c>
      <c r="M164" s="18" t="s">
        <v>25412</v>
      </c>
      <c r="N164" s="18" t="s">
        <v>25413</v>
      </c>
      <c r="O164" s="18" t="s">
        <v>25414</v>
      </c>
      <c r="P164" s="18" t="s">
        <v>25415</v>
      </c>
      <c r="R164" s="4">
        <v>3</v>
      </c>
      <c r="U164" s="268" t="s">
        <v>25416</v>
      </c>
    </row>
    <row r="165" spans="1:21" ht="55.2">
      <c r="A165" s="99" t="str">
        <f t="shared" si="10"/>
        <v>tijuridicidad? (Respuesta: B)</v>
      </c>
      <c r="B165" t="str">
        <f t="shared" si="11"/>
        <v>161DP</v>
      </c>
      <c r="C165" t="str">
        <f t="shared" si="12"/>
        <v>AYDP16120</v>
      </c>
      <c r="D165" t="s">
        <v>1389</v>
      </c>
      <c r="E165" t="s">
        <v>7878</v>
      </c>
      <c r="F165" s="12" t="s">
        <v>17603</v>
      </c>
      <c r="G165" s="11" t="str">
        <f t="shared" si="13"/>
        <v>161</v>
      </c>
      <c r="H165" s="12">
        <v>161</v>
      </c>
      <c r="I165" s="11" t="str">
        <f t="shared" si="14"/>
        <v>20</v>
      </c>
      <c r="J165" s="12">
        <v>20</v>
      </c>
      <c r="K165" s="18" t="s">
        <v>25417</v>
      </c>
      <c r="L165" s="18" t="s">
        <v>524</v>
      </c>
      <c r="M165" s="18" t="s">
        <v>25418</v>
      </c>
      <c r="N165" s="18" t="s">
        <v>25419</v>
      </c>
      <c r="O165" s="18" t="s">
        <v>25420</v>
      </c>
      <c r="P165" s="18" t="s">
        <v>25421</v>
      </c>
      <c r="R165" s="4">
        <v>2</v>
      </c>
      <c r="U165" s="268" t="s">
        <v>25422</v>
      </c>
    </row>
    <row r="166" spans="1:21" ht="41.4">
      <c r="A166" s="99" t="str">
        <f t="shared" si="10"/>
        <v>a en el texto? (Respuesta: D)</v>
      </c>
      <c r="B166" t="str">
        <f t="shared" si="11"/>
        <v>162IGU</v>
      </c>
      <c r="C166" t="str">
        <f t="shared" si="12"/>
        <v>AYIGU16220</v>
      </c>
      <c r="D166" t="s">
        <v>1389</v>
      </c>
      <c r="E166" t="s">
        <v>7878</v>
      </c>
      <c r="F166" s="19" t="s">
        <v>17206</v>
      </c>
      <c r="G166" s="11" t="str">
        <f t="shared" si="13"/>
        <v>162</v>
      </c>
      <c r="H166" s="12">
        <v>162</v>
      </c>
      <c r="I166" s="11" t="str">
        <f t="shared" si="14"/>
        <v>20</v>
      </c>
      <c r="J166" s="12">
        <v>20</v>
      </c>
      <c r="K166" s="18" t="s">
        <v>25423</v>
      </c>
      <c r="L166" s="18" t="s">
        <v>522</v>
      </c>
      <c r="M166" s="18" t="s">
        <v>25424</v>
      </c>
      <c r="N166" s="18" t="s">
        <v>25425</v>
      </c>
      <c r="O166" s="18" t="s">
        <v>25426</v>
      </c>
      <c r="P166" s="18" t="s">
        <v>25427</v>
      </c>
      <c r="R166" s="4">
        <v>4</v>
      </c>
      <c r="U166" s="268" t="s">
        <v>25428</v>
      </c>
    </row>
    <row r="167" spans="1:21" ht="55.2">
      <c r="A167" s="99" t="str">
        <f t="shared" si="10"/>
        <v xml:space="preserve"> antijurídica? (Respuesta: C)</v>
      </c>
      <c r="B167" t="str">
        <f t="shared" si="11"/>
        <v>163IGU</v>
      </c>
      <c r="C167" t="str">
        <f t="shared" si="12"/>
        <v>AYIGU16320</v>
      </c>
      <c r="D167" t="s">
        <v>1389</v>
      </c>
      <c r="E167" t="s">
        <v>7878</v>
      </c>
      <c r="F167" s="19" t="s">
        <v>17206</v>
      </c>
      <c r="G167" s="11" t="str">
        <f t="shared" si="13"/>
        <v>163</v>
      </c>
      <c r="H167" s="12">
        <v>163</v>
      </c>
      <c r="I167" s="11" t="str">
        <f t="shared" si="14"/>
        <v>20</v>
      </c>
      <c r="J167" s="12">
        <v>20</v>
      </c>
      <c r="K167" s="18" t="s">
        <v>25429</v>
      </c>
      <c r="L167" s="18" t="s">
        <v>523</v>
      </c>
      <c r="M167" s="18" t="s">
        <v>25430</v>
      </c>
      <c r="N167" s="18" t="s">
        <v>25431</v>
      </c>
      <c r="O167" s="18" t="s">
        <v>25432</v>
      </c>
      <c r="P167" s="18" t="s">
        <v>25433</v>
      </c>
      <c r="R167" s="4">
        <v>3</v>
      </c>
      <c r="U167" s="268" t="s">
        <v>25434</v>
      </c>
    </row>
    <row r="168" spans="1:21" ht="55.2">
      <c r="A168" s="99" t="str">
        <f t="shared" si="10"/>
        <v>egún el texto? (Respuesta: A)</v>
      </c>
      <c r="B168" t="str">
        <f t="shared" si="11"/>
        <v>164DP</v>
      </c>
      <c r="C168" t="str">
        <f t="shared" si="12"/>
        <v>AYDP16420</v>
      </c>
      <c r="D168" t="s">
        <v>1389</v>
      </c>
      <c r="E168" t="s">
        <v>7878</v>
      </c>
      <c r="F168" s="12" t="s">
        <v>17603</v>
      </c>
      <c r="G168" s="11" t="str">
        <f t="shared" si="13"/>
        <v>164</v>
      </c>
      <c r="H168" s="12">
        <v>164</v>
      </c>
      <c r="I168" s="11" t="str">
        <f t="shared" si="14"/>
        <v>20</v>
      </c>
      <c r="J168" s="12">
        <v>20</v>
      </c>
      <c r="K168" s="18" t="s">
        <v>25435</v>
      </c>
      <c r="L168" s="18" t="s">
        <v>1387</v>
      </c>
      <c r="M168" s="18" t="s">
        <v>25436</v>
      </c>
      <c r="N168" s="18" t="s">
        <v>25437</v>
      </c>
      <c r="O168" s="18" t="s">
        <v>25438</v>
      </c>
      <c r="P168" s="18" t="s">
        <v>25439</v>
      </c>
      <c r="R168" s="4">
        <v>1</v>
      </c>
      <c r="U168" s="268" t="s">
        <v>25440</v>
      </c>
    </row>
    <row r="169" spans="1:21" ht="55.2">
      <c r="A169" s="99" t="str">
        <f t="shared" si="10"/>
        <v xml:space="preserve"> de un sujeto? (Respuesta: D)</v>
      </c>
      <c r="B169" t="str">
        <f t="shared" si="11"/>
        <v>165IGU</v>
      </c>
      <c r="C169" t="str">
        <f t="shared" si="12"/>
        <v>AYIGU16520</v>
      </c>
      <c r="D169" t="s">
        <v>1389</v>
      </c>
      <c r="E169" t="s">
        <v>7878</v>
      </c>
      <c r="F169" s="19" t="s">
        <v>17206</v>
      </c>
      <c r="G169" s="11" t="str">
        <f t="shared" si="13"/>
        <v>165</v>
      </c>
      <c r="H169" s="12">
        <v>165</v>
      </c>
      <c r="I169" s="11" t="str">
        <f t="shared" si="14"/>
        <v>20</v>
      </c>
      <c r="J169" s="12">
        <v>20</v>
      </c>
      <c r="K169" s="18" t="s">
        <v>25441</v>
      </c>
      <c r="L169" s="18" t="s">
        <v>522</v>
      </c>
      <c r="M169" s="18" t="s">
        <v>25442</v>
      </c>
      <c r="N169" s="18" t="s">
        <v>25443</v>
      </c>
      <c r="O169" s="18" t="s">
        <v>25444</v>
      </c>
      <c r="P169" s="18" t="s">
        <v>25445</v>
      </c>
      <c r="R169" s="4">
        <v>4</v>
      </c>
      <c r="U169" s="268" t="s">
        <v>25446</v>
      </c>
    </row>
    <row r="170" spans="1:21" ht="69">
      <c r="A170" s="99" t="str">
        <f t="shared" si="10"/>
        <v>ento distinto? (Respuesta: A)</v>
      </c>
      <c r="B170" t="str">
        <f t="shared" si="11"/>
        <v>166IGU</v>
      </c>
      <c r="C170" t="str">
        <f t="shared" si="12"/>
        <v>AYIGU16620</v>
      </c>
      <c r="D170" t="s">
        <v>1389</v>
      </c>
      <c r="E170" t="s">
        <v>7878</v>
      </c>
      <c r="F170" s="19" t="s">
        <v>17206</v>
      </c>
      <c r="G170" s="11" t="str">
        <f t="shared" si="13"/>
        <v>166</v>
      </c>
      <c r="H170" s="12">
        <v>166</v>
      </c>
      <c r="I170" s="11" t="str">
        <f t="shared" si="14"/>
        <v>20</v>
      </c>
      <c r="J170" s="12">
        <v>20</v>
      </c>
      <c r="K170" s="18" t="s">
        <v>25447</v>
      </c>
      <c r="L170" s="18" t="s">
        <v>1387</v>
      </c>
      <c r="M170" s="18" t="s">
        <v>25448</v>
      </c>
      <c r="N170" s="18" t="s">
        <v>25449</v>
      </c>
      <c r="O170" s="18" t="s">
        <v>25450</v>
      </c>
      <c r="P170" s="18" t="s">
        <v>25451</v>
      </c>
      <c r="R170" s="4">
        <v>1</v>
      </c>
      <c r="U170" s="268" t="s">
        <v>25452</v>
      </c>
    </row>
    <row r="171" spans="1:21" ht="55.2">
      <c r="A171" s="99" t="str">
        <f t="shared" si="10"/>
        <v>a punibilidad? (Respuesta: B)</v>
      </c>
      <c r="B171" t="str">
        <f t="shared" si="11"/>
        <v>167DP</v>
      </c>
      <c r="C171" t="str">
        <f t="shared" si="12"/>
        <v>AYDP16720</v>
      </c>
      <c r="D171" t="s">
        <v>1389</v>
      </c>
      <c r="E171" t="s">
        <v>7878</v>
      </c>
      <c r="F171" s="12" t="s">
        <v>17603</v>
      </c>
      <c r="G171" s="11" t="str">
        <f t="shared" si="13"/>
        <v>167</v>
      </c>
      <c r="H171" s="12">
        <v>167</v>
      </c>
      <c r="I171" s="11" t="str">
        <f t="shared" si="14"/>
        <v>20</v>
      </c>
      <c r="J171" s="12">
        <v>20</v>
      </c>
      <c r="K171" s="18" t="s">
        <v>25453</v>
      </c>
      <c r="L171" s="18" t="s">
        <v>524</v>
      </c>
      <c r="M171" s="18" t="s">
        <v>25454</v>
      </c>
      <c r="N171" s="18" t="s">
        <v>25455</v>
      </c>
      <c r="O171" s="18" t="s">
        <v>25456</v>
      </c>
      <c r="P171" s="18" t="s">
        <v>25457</v>
      </c>
      <c r="R171" s="4">
        <v>2</v>
      </c>
      <c r="U171" s="268" t="s">
        <v>25458</v>
      </c>
    </row>
    <row r="172" spans="1:21" ht="55.2">
      <c r="A172" s="99" t="str">
        <f t="shared" si="10"/>
        <v>icar una pena? (Respuesta: D)</v>
      </c>
      <c r="B172" t="str">
        <f t="shared" si="11"/>
        <v>168IGU</v>
      </c>
      <c r="C172" t="str">
        <f t="shared" si="12"/>
        <v>AYIGU16820</v>
      </c>
      <c r="D172" t="s">
        <v>1389</v>
      </c>
      <c r="E172" t="s">
        <v>7878</v>
      </c>
      <c r="F172" s="19" t="s">
        <v>17206</v>
      </c>
      <c r="G172" s="11" t="str">
        <f t="shared" si="13"/>
        <v>168</v>
      </c>
      <c r="H172" s="12">
        <v>168</v>
      </c>
      <c r="I172" s="11" t="str">
        <f t="shared" si="14"/>
        <v>20</v>
      </c>
      <c r="J172" s="12">
        <v>20</v>
      </c>
      <c r="K172" s="18" t="s">
        <v>25459</v>
      </c>
      <c r="L172" s="18" t="s">
        <v>522</v>
      </c>
      <c r="M172" s="18" t="s">
        <v>25460</v>
      </c>
      <c r="N172" s="18" t="s">
        <v>25461</v>
      </c>
      <c r="O172" s="18" t="s">
        <v>24945</v>
      </c>
      <c r="P172" s="18" t="s">
        <v>25462</v>
      </c>
      <c r="R172" s="4">
        <v>4</v>
      </c>
      <c r="U172" s="268" t="s">
        <v>25463</v>
      </c>
    </row>
    <row r="173" spans="1:21" ht="55.2">
      <c r="A173" s="99" t="str">
        <f t="shared" si="10"/>
        <v>pto de delito? (Respuesta: C)</v>
      </c>
      <c r="B173" t="str">
        <f t="shared" si="11"/>
        <v>169IGU</v>
      </c>
      <c r="C173" t="str">
        <f t="shared" si="12"/>
        <v>AYIGU16920</v>
      </c>
      <c r="D173" t="s">
        <v>1389</v>
      </c>
      <c r="E173" t="s">
        <v>7878</v>
      </c>
      <c r="F173" s="19" t="s">
        <v>17206</v>
      </c>
      <c r="G173" s="11" t="str">
        <f t="shared" si="13"/>
        <v>169</v>
      </c>
      <c r="H173" s="12">
        <v>169</v>
      </c>
      <c r="I173" s="11" t="str">
        <f t="shared" si="14"/>
        <v>20</v>
      </c>
      <c r="J173" s="12">
        <v>20</v>
      </c>
      <c r="K173" s="18" t="s">
        <v>25464</v>
      </c>
      <c r="L173" s="18" t="s">
        <v>523</v>
      </c>
      <c r="M173" s="18" t="s">
        <v>25465</v>
      </c>
      <c r="N173" s="18" t="s">
        <v>25466</v>
      </c>
      <c r="O173" s="18" t="s">
        <v>25467</v>
      </c>
      <c r="P173" s="18" t="s">
        <v>25468</v>
      </c>
      <c r="R173" s="4">
        <v>3</v>
      </c>
      <c r="U173" s="268" t="s">
        <v>25469</v>
      </c>
    </row>
    <row r="174" spans="1:21" ht="69">
      <c r="A174" s="99" t="str">
        <f t="shared" si="10"/>
        <v>go Penal (CP)? (Respuesta: B)</v>
      </c>
      <c r="B174" t="str">
        <f t="shared" si="11"/>
        <v>170DP</v>
      </c>
      <c r="C174" t="str">
        <f t="shared" si="12"/>
        <v>AYDP17020</v>
      </c>
      <c r="D174" t="s">
        <v>1389</v>
      </c>
      <c r="E174" t="s">
        <v>7878</v>
      </c>
      <c r="F174" s="12" t="s">
        <v>17603</v>
      </c>
      <c r="G174" s="11" t="str">
        <f t="shared" si="13"/>
        <v>170</v>
      </c>
      <c r="H174" s="12">
        <v>170</v>
      </c>
      <c r="I174" s="11" t="str">
        <f t="shared" si="14"/>
        <v>20</v>
      </c>
      <c r="J174" s="12">
        <v>20</v>
      </c>
      <c r="K174" s="18" t="s">
        <v>25470</v>
      </c>
      <c r="L174" s="18" t="s">
        <v>524</v>
      </c>
      <c r="M174" s="18" t="s">
        <v>25471</v>
      </c>
      <c r="N174" s="18" t="s">
        <v>25472</v>
      </c>
      <c r="O174" s="18" t="s">
        <v>25473</v>
      </c>
      <c r="P174" s="18" t="s">
        <v>25474</v>
      </c>
      <c r="R174" s="4">
        <v>2</v>
      </c>
      <c r="U174" s="268" t="s">
        <v>25475</v>
      </c>
    </row>
    <row r="175" spans="1:21" ht="55.2">
      <c r="A175" s="99" t="str">
        <f t="shared" si="10"/>
        <v>ulo 74 del CP? (Respuesta: B)</v>
      </c>
      <c r="B175" t="str">
        <f t="shared" si="11"/>
        <v>171IGU</v>
      </c>
      <c r="C175" t="str">
        <f t="shared" si="12"/>
        <v>AYIGU17120</v>
      </c>
      <c r="D175" t="s">
        <v>1389</v>
      </c>
      <c r="E175" t="s">
        <v>7878</v>
      </c>
      <c r="F175" s="19" t="s">
        <v>17206</v>
      </c>
      <c r="G175" s="11" t="str">
        <f t="shared" si="13"/>
        <v>171</v>
      </c>
      <c r="H175" s="12">
        <v>171</v>
      </c>
      <c r="I175" s="11" t="str">
        <f t="shared" si="14"/>
        <v>20</v>
      </c>
      <c r="J175" s="12">
        <v>20</v>
      </c>
      <c r="K175" s="18" t="s">
        <v>25476</v>
      </c>
      <c r="L175" s="18" t="s">
        <v>524</v>
      </c>
      <c r="M175" s="18" t="s">
        <v>25477</v>
      </c>
      <c r="N175" s="18" t="s">
        <v>25478</v>
      </c>
      <c r="O175" s="18" t="s">
        <v>25473</v>
      </c>
      <c r="P175" s="18" t="s">
        <v>25479</v>
      </c>
      <c r="R175" s="4">
        <v>2</v>
      </c>
      <c r="U175" s="268" t="s">
        <v>25480</v>
      </c>
    </row>
    <row r="176" spans="1:21" ht="55.2">
      <c r="A176" s="99" t="str">
        <f t="shared" si="10"/>
        <v>ulo 76 del CP? (Respuesta: C)</v>
      </c>
      <c r="B176" t="str">
        <f t="shared" si="11"/>
        <v>172IGU</v>
      </c>
      <c r="C176" t="str">
        <f t="shared" si="12"/>
        <v>AYIGU17220</v>
      </c>
      <c r="D176" t="s">
        <v>1389</v>
      </c>
      <c r="E176" t="s">
        <v>7878</v>
      </c>
      <c r="F176" s="19" t="s">
        <v>17206</v>
      </c>
      <c r="G176" s="11" t="str">
        <f t="shared" si="13"/>
        <v>172</v>
      </c>
      <c r="H176" s="12">
        <v>172</v>
      </c>
      <c r="I176" s="11" t="str">
        <f t="shared" si="14"/>
        <v>20</v>
      </c>
      <c r="J176" s="12">
        <v>20</v>
      </c>
      <c r="K176" s="18" t="s">
        <v>25481</v>
      </c>
      <c r="L176" s="18" t="s">
        <v>523</v>
      </c>
      <c r="M176" s="18" t="s">
        <v>25482</v>
      </c>
      <c r="N176" s="18" t="s">
        <v>25483</v>
      </c>
      <c r="O176" s="18" t="s">
        <v>25484</v>
      </c>
      <c r="P176" s="18" t="s">
        <v>25485</v>
      </c>
      <c r="R176" s="4">
        <v>3</v>
      </c>
      <c r="U176" s="268" t="s">
        <v>25486</v>
      </c>
    </row>
    <row r="177" spans="1:21" ht="69">
      <c r="A177" s="99" t="str">
        <f t="shared" si="10"/>
        <v>a los 40 años? (Respuesta: C)</v>
      </c>
      <c r="B177" t="str">
        <f t="shared" si="11"/>
        <v>173DP</v>
      </c>
      <c r="C177" t="str">
        <f t="shared" si="12"/>
        <v>AYDP17320</v>
      </c>
      <c r="D177" t="s">
        <v>1389</v>
      </c>
      <c r="E177" t="s">
        <v>7878</v>
      </c>
      <c r="F177" s="12" t="s">
        <v>17603</v>
      </c>
      <c r="G177" s="11" t="str">
        <f t="shared" si="13"/>
        <v>173</v>
      </c>
      <c r="H177" s="12">
        <v>173</v>
      </c>
      <c r="I177" s="11" t="str">
        <f t="shared" si="14"/>
        <v>20</v>
      </c>
      <c r="J177" s="12">
        <v>20</v>
      </c>
      <c r="K177" s="18" t="s">
        <v>25487</v>
      </c>
      <c r="L177" s="18" t="s">
        <v>523</v>
      </c>
      <c r="M177" s="18" t="s">
        <v>25488</v>
      </c>
      <c r="N177" s="18" t="s">
        <v>25489</v>
      </c>
      <c r="O177" s="18" t="s">
        <v>25490</v>
      </c>
      <c r="P177" s="18" t="s">
        <v>25491</v>
      </c>
      <c r="R177" s="4">
        <v>3</v>
      </c>
      <c r="U177" s="268" t="s">
        <v>25492</v>
      </c>
    </row>
    <row r="178" spans="1:21" ht="69">
      <c r="A178" s="99" t="str">
        <f t="shared" si="10"/>
        <v>al de delitos? (Respuesta: C)</v>
      </c>
      <c r="B178" t="str">
        <f t="shared" si="11"/>
        <v>174IGU</v>
      </c>
      <c r="C178" t="str">
        <f t="shared" si="12"/>
        <v>AYIGU17420</v>
      </c>
      <c r="D178" t="s">
        <v>1389</v>
      </c>
      <c r="E178" t="s">
        <v>7878</v>
      </c>
      <c r="F178" s="19" t="s">
        <v>17206</v>
      </c>
      <c r="G178" s="11" t="str">
        <f t="shared" si="13"/>
        <v>174</v>
      </c>
      <c r="H178" s="12">
        <v>174</v>
      </c>
      <c r="I178" s="11" t="str">
        <f t="shared" si="14"/>
        <v>20</v>
      </c>
      <c r="J178" s="12">
        <v>20</v>
      </c>
      <c r="K178" s="18" t="s">
        <v>25493</v>
      </c>
      <c r="L178" s="18" t="s">
        <v>523</v>
      </c>
      <c r="M178" s="18" t="s">
        <v>25494</v>
      </c>
      <c r="N178" s="18" t="s">
        <v>25495</v>
      </c>
      <c r="O178" s="18" t="s">
        <v>25496</v>
      </c>
      <c r="P178" s="18" t="s">
        <v>25497</v>
      </c>
      <c r="R178" s="4">
        <v>3</v>
      </c>
      <c r="U178" s="268" t="s">
        <v>25498</v>
      </c>
    </row>
    <row r="179" spans="1:21" ht="55.2">
      <c r="A179" s="99" t="str">
        <f t="shared" si="10"/>
        <v>al de delitos? (Respuesta: D)</v>
      </c>
      <c r="B179" t="str">
        <f t="shared" si="11"/>
        <v>175IGU</v>
      </c>
      <c r="C179" t="str">
        <f t="shared" si="12"/>
        <v>AYIGU17520</v>
      </c>
      <c r="D179" t="s">
        <v>1389</v>
      </c>
      <c r="E179" t="s">
        <v>7878</v>
      </c>
      <c r="F179" s="19" t="s">
        <v>17206</v>
      </c>
      <c r="G179" s="11" t="str">
        <f t="shared" si="13"/>
        <v>175</v>
      </c>
      <c r="H179" s="12">
        <v>175</v>
      </c>
      <c r="I179" s="11" t="str">
        <f t="shared" si="14"/>
        <v>20</v>
      </c>
      <c r="J179" s="12">
        <v>20</v>
      </c>
      <c r="K179" s="18" t="s">
        <v>25499</v>
      </c>
      <c r="L179" s="18" t="s">
        <v>1387</v>
      </c>
      <c r="M179" s="18" t="s">
        <v>25500</v>
      </c>
      <c r="N179" s="18" t="s">
        <v>25501</v>
      </c>
      <c r="O179" s="18" t="s">
        <v>25473</v>
      </c>
      <c r="P179" s="18" t="s">
        <v>25502</v>
      </c>
      <c r="R179" s="4">
        <v>1</v>
      </c>
      <c r="U179" s="268" t="s">
        <v>25503</v>
      </c>
    </row>
    <row r="180" spans="1:21" ht="55.2">
      <c r="A180" s="99" t="str">
        <f t="shared" si="10"/>
        <v>ontexto penal? (Respuesta: B)</v>
      </c>
      <c r="B180" t="str">
        <f t="shared" si="11"/>
        <v>176DP</v>
      </c>
      <c r="C180" t="str">
        <f t="shared" si="12"/>
        <v>AYDP17620</v>
      </c>
      <c r="D180" t="s">
        <v>1389</v>
      </c>
      <c r="E180" t="s">
        <v>7878</v>
      </c>
      <c r="F180" s="12" t="s">
        <v>17603</v>
      </c>
      <c r="G180" s="11" t="str">
        <f t="shared" si="13"/>
        <v>176</v>
      </c>
      <c r="H180" s="12">
        <v>176</v>
      </c>
      <c r="I180" s="11" t="str">
        <f t="shared" si="14"/>
        <v>20</v>
      </c>
      <c r="J180" s="12">
        <v>20</v>
      </c>
      <c r="K180" s="18" t="s">
        <v>25504</v>
      </c>
      <c r="L180" s="18" t="s">
        <v>524</v>
      </c>
      <c r="M180" s="18" t="s">
        <v>25505</v>
      </c>
      <c r="N180" s="18" t="s">
        <v>25506</v>
      </c>
      <c r="O180" s="18" t="s">
        <v>25507</v>
      </c>
      <c r="P180" s="18" t="s">
        <v>25508</v>
      </c>
      <c r="R180" s="4">
        <v>2</v>
      </c>
      <c r="U180" s="268" t="s">
        <v>25509</v>
      </c>
    </row>
    <row r="181" spans="1:21" ht="55.2">
      <c r="A181" s="99" t="str">
        <f t="shared" si="10"/>
        <v xml:space="preserve"> en un delito? (Respuesta: C)</v>
      </c>
      <c r="B181" t="str">
        <f t="shared" si="11"/>
        <v>177IGU</v>
      </c>
      <c r="C181" t="str">
        <f t="shared" si="12"/>
        <v>AYIGU17720</v>
      </c>
      <c r="D181" t="s">
        <v>1389</v>
      </c>
      <c r="E181" t="s">
        <v>7878</v>
      </c>
      <c r="F181" s="19" t="s">
        <v>17206</v>
      </c>
      <c r="G181" s="11" t="str">
        <f t="shared" si="13"/>
        <v>177</v>
      </c>
      <c r="H181" s="12">
        <v>177</v>
      </c>
      <c r="I181" s="11" t="str">
        <f t="shared" si="14"/>
        <v>20</v>
      </c>
      <c r="J181" s="12">
        <v>20</v>
      </c>
      <c r="K181" s="18" t="s">
        <v>25510</v>
      </c>
      <c r="L181" s="18" t="s">
        <v>523</v>
      </c>
      <c r="M181" s="18" t="s">
        <v>25511</v>
      </c>
      <c r="N181" s="18" t="s">
        <v>25512</v>
      </c>
      <c r="O181" s="18" t="s">
        <v>25505</v>
      </c>
      <c r="P181" s="18" t="s">
        <v>25508</v>
      </c>
      <c r="R181" s="4">
        <v>3</v>
      </c>
      <c r="U181" s="268" t="s">
        <v>25513</v>
      </c>
    </row>
    <row r="182" spans="1:21" ht="55.2">
      <c r="A182" s="99" t="str">
        <f t="shared" si="10"/>
        <v>el tipo penal? (Respuesta: B)</v>
      </c>
      <c r="B182" t="str">
        <f t="shared" si="11"/>
        <v>178IGU</v>
      </c>
      <c r="C182" t="str">
        <f t="shared" si="12"/>
        <v>AYIGU17820</v>
      </c>
      <c r="D182" t="s">
        <v>1389</v>
      </c>
      <c r="E182" t="s">
        <v>7878</v>
      </c>
      <c r="F182" s="19" t="s">
        <v>17206</v>
      </c>
      <c r="G182" s="11" t="str">
        <f t="shared" si="13"/>
        <v>178</v>
      </c>
      <c r="H182" s="12">
        <v>178</v>
      </c>
      <c r="I182" s="11" t="str">
        <f t="shared" si="14"/>
        <v>20</v>
      </c>
      <c r="J182" s="12">
        <v>20</v>
      </c>
      <c r="K182" s="18" t="s">
        <v>25514</v>
      </c>
      <c r="L182" s="18" t="s">
        <v>524</v>
      </c>
      <c r="M182" s="18" t="s">
        <v>25515</v>
      </c>
      <c r="N182" s="18" t="s">
        <v>25516</v>
      </c>
      <c r="O182" s="18" t="s">
        <v>25517</v>
      </c>
      <c r="P182" s="18" t="s">
        <v>25518</v>
      </c>
      <c r="R182" s="4">
        <v>2</v>
      </c>
      <c r="U182" s="268" t="s">
        <v>25519</v>
      </c>
    </row>
    <row r="183" spans="1:21" ht="55.2">
      <c r="A183" s="99" t="str">
        <f t="shared" si="10"/>
        <v>e la conducta? (Respuesta: B)</v>
      </c>
      <c r="B183" t="str">
        <f t="shared" si="11"/>
        <v>179DP</v>
      </c>
      <c r="C183" t="str">
        <f t="shared" si="12"/>
        <v>AYDP17920</v>
      </c>
      <c r="D183" t="s">
        <v>1389</v>
      </c>
      <c r="E183" t="s">
        <v>7878</v>
      </c>
      <c r="F183" s="12" t="s">
        <v>17603</v>
      </c>
      <c r="G183" s="11" t="str">
        <f t="shared" si="13"/>
        <v>179</v>
      </c>
      <c r="H183" s="12">
        <v>179</v>
      </c>
      <c r="I183" s="11" t="str">
        <f t="shared" si="14"/>
        <v>20</v>
      </c>
      <c r="J183" s="12">
        <v>20</v>
      </c>
      <c r="K183" s="18" t="s">
        <v>25520</v>
      </c>
      <c r="L183" s="18" t="s">
        <v>524</v>
      </c>
      <c r="M183" s="18" t="s">
        <v>25521</v>
      </c>
      <c r="N183" s="18" t="s">
        <v>25522</v>
      </c>
      <c r="O183" s="18" t="s">
        <v>25523</v>
      </c>
      <c r="P183" s="18" t="s">
        <v>25524</v>
      </c>
      <c r="R183" s="4">
        <v>2</v>
      </c>
      <c r="U183" s="268" t="s">
        <v>25525</v>
      </c>
    </row>
    <row r="184" spans="1:21" ht="69">
      <c r="A184" s="99" t="str">
        <f t="shared" si="10"/>
        <v xml:space="preserve"> culpabilidad? (Respuesta: C)</v>
      </c>
      <c r="B184" t="str">
        <f t="shared" si="11"/>
        <v>180IGU</v>
      </c>
      <c r="C184" t="str">
        <f t="shared" si="12"/>
        <v>AYIGU18020</v>
      </c>
      <c r="D184" t="s">
        <v>1389</v>
      </c>
      <c r="E184" t="s">
        <v>7878</v>
      </c>
      <c r="F184" s="19" t="s">
        <v>17206</v>
      </c>
      <c r="G184" s="11" t="str">
        <f t="shared" si="13"/>
        <v>180</v>
      </c>
      <c r="H184" s="12">
        <v>180</v>
      </c>
      <c r="I184" s="11" t="str">
        <f t="shared" si="14"/>
        <v>20</v>
      </c>
      <c r="J184" s="12">
        <v>20</v>
      </c>
      <c r="K184" s="18" t="s">
        <v>25526</v>
      </c>
      <c r="L184" s="18" t="s">
        <v>524</v>
      </c>
      <c r="M184" s="18" t="s">
        <v>25527</v>
      </c>
      <c r="N184" s="18" t="s">
        <v>25528</v>
      </c>
      <c r="O184" s="18" t="s">
        <v>25529</v>
      </c>
      <c r="P184" s="18" t="s">
        <v>25530</v>
      </c>
      <c r="R184" s="4">
        <v>2</v>
      </c>
      <c r="U184" s="268" t="s">
        <v>25531</v>
      </c>
    </row>
    <row r="185" spans="1:21" ht="69">
      <c r="A185" s="99" t="str">
        <f t="shared" si="10"/>
        <v xml:space="preserve"> culpabilidad? (Respuesta: A)</v>
      </c>
      <c r="B185" t="str">
        <f t="shared" si="11"/>
        <v>181IGU</v>
      </c>
      <c r="C185" t="str">
        <f t="shared" si="12"/>
        <v>AYIGU18120</v>
      </c>
      <c r="D185" t="s">
        <v>1389</v>
      </c>
      <c r="E185" t="s">
        <v>7878</v>
      </c>
      <c r="F185" s="19" t="s">
        <v>17206</v>
      </c>
      <c r="G185" s="11" t="str">
        <f t="shared" si="13"/>
        <v>181</v>
      </c>
      <c r="H185" s="12">
        <v>181</v>
      </c>
      <c r="I185" s="11" t="str">
        <f t="shared" si="14"/>
        <v>20</v>
      </c>
      <c r="J185" s="12">
        <v>20</v>
      </c>
      <c r="K185" s="18" t="s">
        <v>25532</v>
      </c>
      <c r="L185" s="18" t="s">
        <v>1387</v>
      </c>
      <c r="M185" s="18" t="s">
        <v>25533</v>
      </c>
      <c r="N185" s="18" t="s">
        <v>25534</v>
      </c>
      <c r="O185" s="18" t="s">
        <v>25535</v>
      </c>
      <c r="P185" s="18" t="s">
        <v>25536</v>
      </c>
      <c r="R185" s="4">
        <v>1</v>
      </c>
      <c r="U185" s="268" t="s">
        <v>25537</v>
      </c>
    </row>
    <row r="186" spans="1:21" ht="55.2">
      <c r="A186" s="99" t="str">
        <f t="shared" si="10"/>
        <v>ulo 75 del CP? (Respuesta: B)</v>
      </c>
      <c r="B186" t="str">
        <f t="shared" si="11"/>
        <v>182DP</v>
      </c>
      <c r="C186" t="str">
        <f t="shared" si="12"/>
        <v>AYDP18220</v>
      </c>
      <c r="D186" t="s">
        <v>1389</v>
      </c>
      <c r="E186" t="s">
        <v>7878</v>
      </c>
      <c r="F186" s="12" t="s">
        <v>17603</v>
      </c>
      <c r="G186" s="11" t="str">
        <f t="shared" si="13"/>
        <v>182</v>
      </c>
      <c r="H186" s="12">
        <v>182</v>
      </c>
      <c r="I186" s="11" t="str">
        <f t="shared" si="14"/>
        <v>20</v>
      </c>
      <c r="J186" s="12">
        <v>20</v>
      </c>
      <c r="K186" s="18" t="s">
        <v>25538</v>
      </c>
      <c r="L186" s="18" t="s">
        <v>524</v>
      </c>
      <c r="M186" s="18" t="s">
        <v>25539</v>
      </c>
      <c r="N186" s="18" t="s">
        <v>25540</v>
      </c>
      <c r="O186" s="18" t="s">
        <v>25541</v>
      </c>
      <c r="P186" s="18" t="s">
        <v>25542</v>
      </c>
      <c r="R186" s="4">
        <v>2</v>
      </c>
      <c r="U186" s="268" t="s">
        <v>25543</v>
      </c>
    </row>
    <row r="187" spans="1:21" ht="55.2">
      <c r="A187" s="99" t="str">
        <f t="shared" si="10"/>
        <v>o 77.2 del CP? (Respuesta: A)</v>
      </c>
      <c r="B187" t="str">
        <f t="shared" si="11"/>
        <v>183IGU</v>
      </c>
      <c r="C187" t="str">
        <f t="shared" si="12"/>
        <v>AYIGU18320</v>
      </c>
      <c r="D187" t="s">
        <v>1389</v>
      </c>
      <c r="E187" t="s">
        <v>7878</v>
      </c>
      <c r="F187" s="19" t="s">
        <v>17206</v>
      </c>
      <c r="G187" s="11" t="str">
        <f t="shared" si="13"/>
        <v>183</v>
      </c>
      <c r="H187" s="12">
        <v>183</v>
      </c>
      <c r="I187" s="11" t="str">
        <f t="shared" si="14"/>
        <v>20</v>
      </c>
      <c r="J187" s="12">
        <v>20</v>
      </c>
      <c r="K187" s="18" t="s">
        <v>25544</v>
      </c>
      <c r="L187" s="18" t="s">
        <v>1387</v>
      </c>
      <c r="M187" s="18" t="s">
        <v>25545</v>
      </c>
      <c r="N187" s="18" t="s">
        <v>25473</v>
      </c>
      <c r="O187" s="18" t="s">
        <v>25546</v>
      </c>
      <c r="P187" s="18" t="s">
        <v>25547</v>
      </c>
      <c r="R187" s="4">
        <v>1</v>
      </c>
      <c r="U187" s="268" t="s">
        <v>25548</v>
      </c>
    </row>
    <row r="188" spans="1:21" ht="55.2">
      <c r="A188" s="99" t="str">
        <f t="shared" si="10"/>
        <v>o como delito? (Respuesta: A)</v>
      </c>
      <c r="B188" t="str">
        <f t="shared" si="11"/>
        <v>184IGU</v>
      </c>
      <c r="C188" t="str">
        <f t="shared" si="12"/>
        <v>AYIGU18420</v>
      </c>
      <c r="D188" t="s">
        <v>1389</v>
      </c>
      <c r="E188" t="s">
        <v>7878</v>
      </c>
      <c r="F188" s="19" t="s">
        <v>17206</v>
      </c>
      <c r="G188" s="11" t="str">
        <f t="shared" si="13"/>
        <v>184</v>
      </c>
      <c r="H188" s="12">
        <v>184</v>
      </c>
      <c r="I188" s="11" t="str">
        <f t="shared" si="14"/>
        <v>20</v>
      </c>
      <c r="J188" s="12">
        <v>20</v>
      </c>
      <c r="K188" s="18" t="s">
        <v>25549</v>
      </c>
      <c r="L188" s="18" t="s">
        <v>1387</v>
      </c>
      <c r="M188" s="18" t="s">
        <v>25550</v>
      </c>
      <c r="N188" s="18" t="s">
        <v>25551</v>
      </c>
      <c r="O188" s="18" t="s">
        <v>25552</v>
      </c>
      <c r="P188" s="18" t="s">
        <v>25553</v>
      </c>
      <c r="R188" s="4">
        <v>1</v>
      </c>
      <c r="U188" s="268" t="s">
        <v>25554</v>
      </c>
    </row>
    <row r="189" spans="1:21" ht="55.2">
      <c r="A189" s="99" t="str">
        <f t="shared" si="10"/>
        <v>el tipo penal? (Respuesta: A)</v>
      </c>
      <c r="B189" t="str">
        <f t="shared" si="11"/>
        <v>185DP</v>
      </c>
      <c r="C189" t="str">
        <f t="shared" si="12"/>
        <v>AYDP18520</v>
      </c>
      <c r="D189" t="s">
        <v>1389</v>
      </c>
      <c r="E189" t="s">
        <v>7878</v>
      </c>
      <c r="F189" s="12" t="s">
        <v>17603</v>
      </c>
      <c r="G189" s="11" t="str">
        <f t="shared" si="13"/>
        <v>185</v>
      </c>
      <c r="H189" s="12">
        <v>185</v>
      </c>
      <c r="I189" s="11" t="str">
        <f t="shared" si="14"/>
        <v>20</v>
      </c>
      <c r="J189" s="12">
        <v>20</v>
      </c>
      <c r="K189" s="18" t="s">
        <v>25555</v>
      </c>
      <c r="L189" s="18" t="s">
        <v>1387</v>
      </c>
      <c r="M189" s="18" t="s">
        <v>25556</v>
      </c>
      <c r="N189" s="18" t="s">
        <v>25557</v>
      </c>
      <c r="O189" s="18" t="s">
        <v>25558</v>
      </c>
      <c r="P189" s="18" t="s">
        <v>25559</v>
      </c>
      <c r="R189" s="4">
        <v>1</v>
      </c>
      <c r="U189" s="268" t="s">
        <v>25560</v>
      </c>
    </row>
    <row r="190" spans="1:21" ht="69">
      <c r="A190" s="99" t="str">
        <f t="shared" si="10"/>
        <v>nte relevante? (Respuesta: B)</v>
      </c>
      <c r="B190" t="str">
        <f t="shared" si="11"/>
        <v>186IGU</v>
      </c>
      <c r="C190" t="str">
        <f t="shared" si="12"/>
        <v>AYIGU18620</v>
      </c>
      <c r="D190" t="s">
        <v>1389</v>
      </c>
      <c r="E190" t="s">
        <v>7878</v>
      </c>
      <c r="F190" s="19" t="s">
        <v>17206</v>
      </c>
      <c r="G190" s="11" t="str">
        <f t="shared" si="13"/>
        <v>186</v>
      </c>
      <c r="H190" s="12">
        <v>186</v>
      </c>
      <c r="I190" s="11" t="str">
        <f t="shared" si="14"/>
        <v>20</v>
      </c>
      <c r="J190" s="12">
        <v>20</v>
      </c>
      <c r="K190" s="18" t="s">
        <v>25561</v>
      </c>
      <c r="L190" s="18" t="s">
        <v>524</v>
      </c>
      <c r="M190" s="18" t="s">
        <v>25562</v>
      </c>
      <c r="N190" s="18" t="s">
        <v>25563</v>
      </c>
      <c r="O190" s="18" t="s">
        <v>25564</v>
      </c>
      <c r="P190" s="18" t="s">
        <v>25565</v>
      </c>
      <c r="R190" s="4">
        <v>2</v>
      </c>
      <c r="U190" s="268" t="s">
        <v>25566</v>
      </c>
    </row>
    <row r="191" spans="1:21" ht="55.2">
      <c r="A191" s="99" t="str">
        <f t="shared" si="10"/>
        <v>os ciudadanos? (Respuesta: B)</v>
      </c>
      <c r="B191" t="str">
        <f t="shared" si="11"/>
        <v>187IGU</v>
      </c>
      <c r="C191" t="str">
        <f t="shared" si="12"/>
        <v>AYIGU18720</v>
      </c>
      <c r="D191" t="s">
        <v>1389</v>
      </c>
      <c r="E191" t="s">
        <v>7878</v>
      </c>
      <c r="F191" s="19" t="s">
        <v>17206</v>
      </c>
      <c r="G191" s="11" t="str">
        <f t="shared" si="13"/>
        <v>187</v>
      </c>
      <c r="H191" s="12">
        <v>187</v>
      </c>
      <c r="I191" s="11" t="str">
        <f t="shared" si="14"/>
        <v>20</v>
      </c>
      <c r="J191" s="12">
        <v>20</v>
      </c>
      <c r="K191" s="18" t="s">
        <v>25567</v>
      </c>
      <c r="L191" s="18" t="s">
        <v>524</v>
      </c>
      <c r="M191" s="18" t="s">
        <v>25568</v>
      </c>
      <c r="N191" s="18" t="s">
        <v>25569</v>
      </c>
      <c r="O191" s="18" t="s">
        <v>25570</v>
      </c>
      <c r="P191" s="18" t="s">
        <v>25571</v>
      </c>
      <c r="R191" s="4">
        <v>2</v>
      </c>
      <c r="U191" s="268" t="s">
        <v>25572</v>
      </c>
    </row>
    <row r="192" spans="1:21" ht="69">
      <c r="A192" s="99" t="str">
        <f t="shared" si="10"/>
        <v xml:space="preserve"> antijurídica? (Respuesta: B)</v>
      </c>
      <c r="B192" t="str">
        <f t="shared" si="11"/>
        <v>188DP</v>
      </c>
      <c r="C192" t="str">
        <f t="shared" si="12"/>
        <v>AYDP18820</v>
      </c>
      <c r="D192" t="s">
        <v>1389</v>
      </c>
      <c r="E192" t="s">
        <v>7878</v>
      </c>
      <c r="F192" s="12" t="s">
        <v>17603</v>
      </c>
      <c r="G192" s="11" t="str">
        <f t="shared" si="13"/>
        <v>188</v>
      </c>
      <c r="H192" s="12">
        <v>188</v>
      </c>
      <c r="I192" s="11" t="str">
        <f t="shared" si="14"/>
        <v>20</v>
      </c>
      <c r="J192" s="12">
        <v>20</v>
      </c>
      <c r="K192" s="18" t="s">
        <v>25573</v>
      </c>
      <c r="L192" s="18" t="s">
        <v>524</v>
      </c>
      <c r="M192" s="18" t="s">
        <v>25574</v>
      </c>
      <c r="N192" s="18" t="s">
        <v>25575</v>
      </c>
      <c r="O192" s="18" t="s">
        <v>25576</v>
      </c>
      <c r="P192" s="18" t="s">
        <v>25577</v>
      </c>
      <c r="R192" s="4">
        <v>2</v>
      </c>
      <c r="U192" s="268" t="s">
        <v>25578</v>
      </c>
    </row>
    <row r="193" spans="1:21" ht="55.2">
      <c r="A193" s="99" t="str">
        <f t="shared" si="10"/>
        <v>al de delitos? (Respuesta: B)</v>
      </c>
      <c r="B193" t="str">
        <f t="shared" si="11"/>
        <v>189IGU</v>
      </c>
      <c r="C193" t="str">
        <f t="shared" si="12"/>
        <v>AYIGU18920</v>
      </c>
      <c r="D193" t="s">
        <v>1389</v>
      </c>
      <c r="E193" t="s">
        <v>7878</v>
      </c>
      <c r="F193" s="19" t="s">
        <v>17206</v>
      </c>
      <c r="G193" s="11" t="str">
        <f t="shared" si="13"/>
        <v>189</v>
      </c>
      <c r="H193" s="12">
        <v>189</v>
      </c>
      <c r="I193" s="11" t="str">
        <f t="shared" si="14"/>
        <v>20</v>
      </c>
      <c r="J193" s="12">
        <v>20</v>
      </c>
      <c r="K193" s="18" t="s">
        <v>25579</v>
      </c>
      <c r="L193" s="18" t="s">
        <v>524</v>
      </c>
      <c r="M193" s="18" t="s">
        <v>25580</v>
      </c>
      <c r="N193" s="18" t="s">
        <v>25581</v>
      </c>
      <c r="O193" s="18" t="s">
        <v>25582</v>
      </c>
      <c r="P193" s="18" t="s">
        <v>25583</v>
      </c>
      <c r="R193" s="4">
        <v>2</v>
      </c>
      <c r="U193" s="268" t="s">
        <v>25584</v>
      </c>
    </row>
    <row r="194" spans="1:21" ht="69">
      <c r="A194" s="99" t="str">
        <f t="shared" si="10"/>
        <v>multáneamente? (Respuesta: B)</v>
      </c>
      <c r="B194" t="str">
        <f t="shared" si="11"/>
        <v>190IGU</v>
      </c>
      <c r="C194" t="str">
        <f t="shared" si="12"/>
        <v>AYIGU19020</v>
      </c>
      <c r="D194" t="s">
        <v>1389</v>
      </c>
      <c r="E194" t="s">
        <v>7878</v>
      </c>
      <c r="F194" s="19" t="s">
        <v>17206</v>
      </c>
      <c r="G194" s="11" t="str">
        <f t="shared" si="13"/>
        <v>190</v>
      </c>
      <c r="H194" s="12">
        <v>190</v>
      </c>
      <c r="I194" s="11" t="str">
        <f t="shared" si="14"/>
        <v>20</v>
      </c>
      <c r="J194" s="12">
        <v>20</v>
      </c>
      <c r="K194" s="18" t="s">
        <v>25585</v>
      </c>
      <c r="L194" s="18" t="s">
        <v>524</v>
      </c>
      <c r="M194" s="18" t="s">
        <v>25586</v>
      </c>
      <c r="N194" s="18" t="s">
        <v>25587</v>
      </c>
      <c r="O194" s="18" t="s">
        <v>25588</v>
      </c>
      <c r="P194" s="18" t="s">
        <v>25589</v>
      </c>
      <c r="R194" s="4">
        <v>2</v>
      </c>
      <c r="U194" s="268" t="s">
        <v>25590</v>
      </c>
    </row>
    <row r="195" spans="1:21" ht="55.2">
      <c r="A195" s="99" t="str">
        <f t="shared" ref="A195:A258" si="15">RIGHT(U195,29)</f>
        <v>a punibilidad? (Respuesta: A)</v>
      </c>
      <c r="B195" t="str">
        <f t="shared" ref="B195:B258" si="16">H195&amp;F195</f>
        <v>191DP</v>
      </c>
      <c r="C195" t="str">
        <f t="shared" ref="C195:C258" si="17">D195&amp;E195&amp;F195&amp;G195&amp;I195</f>
        <v>AYDP19120</v>
      </c>
      <c r="D195" t="s">
        <v>1389</v>
      </c>
      <c r="E195" t="s">
        <v>7878</v>
      </c>
      <c r="F195" s="12" t="s">
        <v>17603</v>
      </c>
      <c r="G195" s="11" t="str">
        <f t="shared" ref="G195:G258" si="18">IF(H195&lt;9,"OO",IF(H195&lt;99,"O",""))&amp;H195</f>
        <v>191</v>
      </c>
      <c r="H195" s="12">
        <v>191</v>
      </c>
      <c r="I195" s="11" t="str">
        <f t="shared" ref="I195:I258" si="19">IF(J195&lt;9,"O","")&amp;J195</f>
        <v>20</v>
      </c>
      <c r="J195" s="12">
        <v>20</v>
      </c>
      <c r="K195" s="18" t="s">
        <v>25591</v>
      </c>
      <c r="L195" s="18" t="s">
        <v>1387</v>
      </c>
      <c r="M195" s="18" t="s">
        <v>25592</v>
      </c>
      <c r="N195" s="18" t="s">
        <v>25593</v>
      </c>
      <c r="O195" s="18" t="s">
        <v>25594</v>
      </c>
      <c r="P195" s="18" t="s">
        <v>25595</v>
      </c>
      <c r="R195" s="4">
        <v>1</v>
      </c>
      <c r="U195" s="268" t="s">
        <v>25596</v>
      </c>
    </row>
    <row r="196" spans="1:21" ht="69">
      <c r="A196" s="99" t="str">
        <f t="shared" si="15"/>
        <v>na de 20 años? (Respuesta: C)</v>
      </c>
      <c r="B196" t="str">
        <f t="shared" si="16"/>
        <v>192IGU</v>
      </c>
      <c r="C196" t="str">
        <f t="shared" si="17"/>
        <v>AYIGU19220</v>
      </c>
      <c r="D196" t="s">
        <v>1389</v>
      </c>
      <c r="E196" t="s">
        <v>7878</v>
      </c>
      <c r="F196" s="19" t="s">
        <v>17206</v>
      </c>
      <c r="G196" s="11" t="str">
        <f t="shared" si="18"/>
        <v>192</v>
      </c>
      <c r="H196" s="12">
        <v>192</v>
      </c>
      <c r="I196" s="11" t="str">
        <f t="shared" si="19"/>
        <v>20</v>
      </c>
      <c r="J196" s="12">
        <v>20</v>
      </c>
      <c r="K196" s="18" t="s">
        <v>25597</v>
      </c>
      <c r="L196" s="18" t="s">
        <v>523</v>
      </c>
      <c r="M196" s="18" t="s">
        <v>25598</v>
      </c>
      <c r="N196" s="18" t="s">
        <v>25599</v>
      </c>
      <c r="O196" s="18" t="s">
        <v>25600</v>
      </c>
      <c r="P196" s="18" t="s">
        <v>25601</v>
      </c>
      <c r="R196" s="4">
        <v>3</v>
      </c>
      <c r="U196" s="268" t="s">
        <v>25602</v>
      </c>
    </row>
    <row r="197" spans="1:21" ht="69">
      <c r="A197" s="99" t="str">
        <f t="shared" si="15"/>
        <v xml:space="preserve"> culpabilidad? (Respuesta: B)</v>
      </c>
      <c r="B197" t="str">
        <f t="shared" si="16"/>
        <v>193IGU</v>
      </c>
      <c r="C197" t="str">
        <f t="shared" si="17"/>
        <v>AYIGU19320</v>
      </c>
      <c r="D197" t="s">
        <v>1389</v>
      </c>
      <c r="E197" t="s">
        <v>7878</v>
      </c>
      <c r="F197" s="19" t="s">
        <v>17206</v>
      </c>
      <c r="G197" s="11" t="str">
        <f t="shared" si="18"/>
        <v>193</v>
      </c>
      <c r="H197" s="12">
        <v>193</v>
      </c>
      <c r="I197" s="11" t="str">
        <f t="shared" si="19"/>
        <v>20</v>
      </c>
      <c r="J197" s="12">
        <v>20</v>
      </c>
      <c r="K197" s="18" t="s">
        <v>25603</v>
      </c>
      <c r="L197" s="18" t="s">
        <v>524</v>
      </c>
      <c r="M197" s="18" t="s">
        <v>25604</v>
      </c>
      <c r="N197" s="18" t="s">
        <v>25605</v>
      </c>
      <c r="O197" s="18" t="s">
        <v>25606</v>
      </c>
      <c r="P197" s="18" t="s">
        <v>25607</v>
      </c>
      <c r="R197" s="4">
        <v>2</v>
      </c>
      <c r="U197" s="268" t="s">
        <v>25608</v>
      </c>
    </row>
    <row r="198" spans="1:21" ht="55.2">
      <c r="A198" s="99" t="str">
        <f t="shared" si="15"/>
        <v>érmino "dolo"? (Respuesta: B)</v>
      </c>
      <c r="B198" t="str">
        <f t="shared" si="16"/>
        <v>194DP</v>
      </c>
      <c r="C198" t="str">
        <f t="shared" si="17"/>
        <v>AYDP19420</v>
      </c>
      <c r="D198" t="s">
        <v>1389</v>
      </c>
      <c r="E198" t="s">
        <v>7878</v>
      </c>
      <c r="F198" s="12" t="s">
        <v>17603</v>
      </c>
      <c r="G198" s="11" t="str">
        <f t="shared" si="18"/>
        <v>194</v>
      </c>
      <c r="H198" s="12">
        <v>194</v>
      </c>
      <c r="I198" s="11" t="str">
        <f t="shared" si="19"/>
        <v>20</v>
      </c>
      <c r="J198" s="12">
        <v>20</v>
      </c>
      <c r="K198" s="18" t="s">
        <v>25609</v>
      </c>
      <c r="L198" s="18" t="s">
        <v>543</v>
      </c>
      <c r="M198" s="18" t="s">
        <v>25610</v>
      </c>
      <c r="N198" s="18" t="s">
        <v>25611</v>
      </c>
      <c r="O198" s="18" t="s">
        <v>25612</v>
      </c>
      <c r="P198" s="18" t="s">
        <v>25613</v>
      </c>
      <c r="R198" s="4">
        <v>2</v>
      </c>
      <c r="U198" s="268" t="s">
        <v>25614</v>
      </c>
    </row>
    <row r="199" spans="1:21" ht="55.2">
      <c r="A199" s="99" t="str">
        <f t="shared" si="15"/>
        <v xml:space="preserve"> imprudencia"? (Respuesta: C)</v>
      </c>
      <c r="B199" t="str">
        <f t="shared" si="16"/>
        <v>195IGU</v>
      </c>
      <c r="C199" t="str">
        <f t="shared" si="17"/>
        <v>AYIGU19520</v>
      </c>
      <c r="D199" t="s">
        <v>1389</v>
      </c>
      <c r="E199" t="s">
        <v>7878</v>
      </c>
      <c r="F199" s="19" t="s">
        <v>17206</v>
      </c>
      <c r="G199" s="11" t="str">
        <f t="shared" si="18"/>
        <v>195</v>
      </c>
      <c r="H199" s="12">
        <v>195</v>
      </c>
      <c r="I199" s="11" t="str">
        <f t="shared" si="19"/>
        <v>20</v>
      </c>
      <c r="J199" s="12">
        <v>20</v>
      </c>
      <c r="K199" s="18" t="s">
        <v>25615</v>
      </c>
      <c r="L199" s="18" t="s">
        <v>544</v>
      </c>
      <c r="M199" s="18" t="s">
        <v>25616</v>
      </c>
      <c r="N199" s="18" t="s">
        <v>21687</v>
      </c>
      <c r="O199" s="18" t="s">
        <v>25358</v>
      </c>
      <c r="P199" s="18" t="s">
        <v>25617</v>
      </c>
      <c r="R199" s="4">
        <v>3</v>
      </c>
      <c r="U199" s="268" t="s">
        <v>25618</v>
      </c>
    </row>
    <row r="200" spans="1:21" ht="55.2">
      <c r="A200" s="99" t="str">
        <f t="shared" si="15"/>
        <v>ipo de delito? (Respuesta: D)</v>
      </c>
      <c r="B200" t="str">
        <f t="shared" si="16"/>
        <v>196IGU</v>
      </c>
      <c r="C200" t="str">
        <f t="shared" si="17"/>
        <v>AYIGU19620</v>
      </c>
      <c r="D200" t="s">
        <v>1389</v>
      </c>
      <c r="E200" t="s">
        <v>7878</v>
      </c>
      <c r="F200" s="19" t="s">
        <v>17206</v>
      </c>
      <c r="G200" s="11" t="str">
        <f t="shared" si="18"/>
        <v>196</v>
      </c>
      <c r="H200" s="12">
        <v>196</v>
      </c>
      <c r="I200" s="11" t="str">
        <f t="shared" si="19"/>
        <v>20</v>
      </c>
      <c r="J200" s="12">
        <v>20</v>
      </c>
      <c r="K200" s="18" t="s">
        <v>25619</v>
      </c>
      <c r="L200" s="18" t="s">
        <v>1388</v>
      </c>
      <c r="M200" s="18" t="s">
        <v>25620</v>
      </c>
      <c r="N200" s="18" t="s">
        <v>25621</v>
      </c>
      <c r="O200" s="18" t="s">
        <v>25622</v>
      </c>
      <c r="P200" s="18" t="s">
        <v>25623</v>
      </c>
      <c r="R200" s="4">
        <v>4</v>
      </c>
      <c r="U200" s="268" t="s">
        <v>25624</v>
      </c>
    </row>
    <row r="201" spans="1:21" ht="55.2">
      <c r="A201" s="99" t="str">
        <f t="shared" si="15"/>
        <v xml:space="preserve"> tipo de dolo? (Respuesta: D)</v>
      </c>
      <c r="B201" t="str">
        <f t="shared" si="16"/>
        <v>197DP</v>
      </c>
      <c r="C201" t="str">
        <f t="shared" si="17"/>
        <v>AYDP19720</v>
      </c>
      <c r="D201" t="s">
        <v>1389</v>
      </c>
      <c r="E201" t="s">
        <v>7878</v>
      </c>
      <c r="F201" s="12" t="s">
        <v>17603</v>
      </c>
      <c r="G201" s="11" t="str">
        <f t="shared" si="18"/>
        <v>197</v>
      </c>
      <c r="H201" s="12">
        <v>197</v>
      </c>
      <c r="I201" s="11" t="str">
        <f t="shared" si="19"/>
        <v>20</v>
      </c>
      <c r="J201" s="12">
        <v>20</v>
      </c>
      <c r="K201" s="18" t="s">
        <v>25625</v>
      </c>
      <c r="L201" s="18" t="s">
        <v>1388</v>
      </c>
      <c r="M201" s="18" t="s">
        <v>25626</v>
      </c>
      <c r="N201" s="18" t="s">
        <v>25627</v>
      </c>
      <c r="O201" s="18" t="s">
        <v>25628</v>
      </c>
      <c r="P201" s="18" t="s">
        <v>25629</v>
      </c>
      <c r="R201" s="4">
        <v>4</v>
      </c>
      <c r="U201" s="268" t="s">
        <v>25630</v>
      </c>
    </row>
    <row r="202" spans="1:21" ht="69">
      <c r="A202" s="99" t="str">
        <f t="shared" si="15"/>
        <v>ble o posible? (Respuesta: C)</v>
      </c>
      <c r="B202" t="str">
        <f t="shared" si="16"/>
        <v>198IGU</v>
      </c>
      <c r="C202" t="str">
        <f t="shared" si="17"/>
        <v>AYIGU19820</v>
      </c>
      <c r="D202" t="s">
        <v>1389</v>
      </c>
      <c r="E202" t="s">
        <v>7878</v>
      </c>
      <c r="F202" s="19" t="s">
        <v>17206</v>
      </c>
      <c r="G202" s="11" t="str">
        <f t="shared" si="18"/>
        <v>198</v>
      </c>
      <c r="H202" s="12">
        <v>198</v>
      </c>
      <c r="I202" s="11" t="str">
        <f t="shared" si="19"/>
        <v>20</v>
      </c>
      <c r="J202" s="12">
        <v>20</v>
      </c>
      <c r="K202" s="18" t="s">
        <v>25631</v>
      </c>
      <c r="L202" s="18" t="s">
        <v>544</v>
      </c>
      <c r="M202" s="18" t="s">
        <v>25626</v>
      </c>
      <c r="N202" s="18" t="s">
        <v>25627</v>
      </c>
      <c r="O202" s="18" t="s">
        <v>25628</v>
      </c>
      <c r="P202" s="18" t="s">
        <v>25632</v>
      </c>
      <c r="R202" s="4">
        <v>3</v>
      </c>
      <c r="U202" s="268" t="s">
        <v>25633</v>
      </c>
    </row>
    <row r="203" spans="1:21" ht="69">
      <c r="A203" s="99" t="str">
        <f t="shared" si="15"/>
        <v>ponga la Ley"? (Respuesta: B)</v>
      </c>
      <c r="B203" t="str">
        <f t="shared" si="16"/>
        <v>199IGU</v>
      </c>
      <c r="C203" t="str">
        <f t="shared" si="17"/>
        <v>AYIGU19920</v>
      </c>
      <c r="D203" t="s">
        <v>1389</v>
      </c>
      <c r="E203" t="s">
        <v>7878</v>
      </c>
      <c r="F203" s="19" t="s">
        <v>17206</v>
      </c>
      <c r="G203" s="11" t="str">
        <f t="shared" si="18"/>
        <v>199</v>
      </c>
      <c r="H203" s="12">
        <v>199</v>
      </c>
      <c r="I203" s="11" t="str">
        <f t="shared" si="19"/>
        <v>20</v>
      </c>
      <c r="J203" s="12">
        <v>20</v>
      </c>
      <c r="K203" s="18" t="s">
        <v>25634</v>
      </c>
      <c r="L203" s="18" t="s">
        <v>543</v>
      </c>
      <c r="M203" s="18" t="s">
        <v>25616</v>
      </c>
      <c r="N203" s="18" t="s">
        <v>21687</v>
      </c>
      <c r="O203" s="18" t="s">
        <v>12336</v>
      </c>
      <c r="P203" s="18" t="s">
        <v>25358</v>
      </c>
      <c r="R203" s="4">
        <v>2</v>
      </c>
      <c r="U203" s="268" t="s">
        <v>25635</v>
      </c>
    </row>
    <row r="204" spans="1:21" ht="69">
      <c r="A204" s="99" t="str">
        <f t="shared" si="15"/>
        <v>o se produzca? (Respuesta: B)</v>
      </c>
      <c r="B204" t="str">
        <f t="shared" si="16"/>
        <v>200DP</v>
      </c>
      <c r="C204" t="str">
        <f t="shared" si="17"/>
        <v>AYDP20020</v>
      </c>
      <c r="D204" t="s">
        <v>1389</v>
      </c>
      <c r="E204" t="s">
        <v>7878</v>
      </c>
      <c r="F204" s="12" t="s">
        <v>17603</v>
      </c>
      <c r="G204" s="11" t="str">
        <f t="shared" si="18"/>
        <v>200</v>
      </c>
      <c r="H204" s="12">
        <v>200</v>
      </c>
      <c r="I204" s="11" t="str">
        <f t="shared" si="19"/>
        <v>20</v>
      </c>
      <c r="J204" s="12">
        <v>20</v>
      </c>
      <c r="K204" s="18" t="s">
        <v>25636</v>
      </c>
      <c r="L204" s="18" t="s">
        <v>543</v>
      </c>
      <c r="M204" s="18" t="s">
        <v>25637</v>
      </c>
      <c r="N204" s="18" t="s">
        <v>25638</v>
      </c>
      <c r="O204" s="18" t="s">
        <v>25639</v>
      </c>
      <c r="P204" s="18" t="s">
        <v>25640</v>
      </c>
      <c r="R204" s="4">
        <v>2</v>
      </c>
      <c r="U204" s="268" t="s">
        <v>25641</v>
      </c>
    </row>
    <row r="205" spans="1:21" ht="69">
      <c r="A205" s="99" t="str">
        <f t="shared" si="15"/>
        <v>la advertiría? (Respuesta: C)</v>
      </c>
      <c r="B205" t="str">
        <f t="shared" si="16"/>
        <v>201IGU</v>
      </c>
      <c r="C205" t="str">
        <f t="shared" si="17"/>
        <v>AYIGU20120</v>
      </c>
      <c r="D205" t="s">
        <v>1389</v>
      </c>
      <c r="E205" t="s">
        <v>7878</v>
      </c>
      <c r="F205" s="19" t="s">
        <v>17206</v>
      </c>
      <c r="G205" s="11" t="str">
        <f t="shared" si="18"/>
        <v>201</v>
      </c>
      <c r="H205" s="12">
        <v>201</v>
      </c>
      <c r="I205" s="11" t="str">
        <f t="shared" si="19"/>
        <v>20</v>
      </c>
      <c r="J205" s="12">
        <v>20</v>
      </c>
      <c r="K205" s="18" t="s">
        <v>25642</v>
      </c>
      <c r="L205" s="18" t="s">
        <v>544</v>
      </c>
      <c r="M205" s="18" t="s">
        <v>25637</v>
      </c>
      <c r="N205" s="18" t="s">
        <v>25638</v>
      </c>
      <c r="O205" s="18" t="s">
        <v>25639</v>
      </c>
      <c r="P205" s="18" t="s">
        <v>25643</v>
      </c>
      <c r="R205" s="4">
        <v>3</v>
      </c>
      <c r="U205" s="268" t="s">
        <v>25644</v>
      </c>
    </row>
    <row r="206" spans="1:21" ht="82.8">
      <c r="A206" s="99" t="str">
        <f t="shared" si="15"/>
        <v>a en el texto? (Respuesta: C)</v>
      </c>
      <c r="B206" t="str">
        <f t="shared" si="16"/>
        <v>202IGU</v>
      </c>
      <c r="C206" t="str">
        <f t="shared" si="17"/>
        <v>AYIGU20220</v>
      </c>
      <c r="D206" t="s">
        <v>1389</v>
      </c>
      <c r="E206" t="s">
        <v>7878</v>
      </c>
      <c r="F206" s="19" t="s">
        <v>17206</v>
      </c>
      <c r="G206" s="11" t="str">
        <f t="shared" si="18"/>
        <v>202</v>
      </c>
      <c r="H206" s="12">
        <v>202</v>
      </c>
      <c r="I206" s="11" t="str">
        <f t="shared" si="19"/>
        <v>20</v>
      </c>
      <c r="J206" s="12">
        <v>20</v>
      </c>
      <c r="K206" s="18" t="s">
        <v>25645</v>
      </c>
      <c r="L206" s="18" t="s">
        <v>544</v>
      </c>
      <c r="M206" s="18" t="s">
        <v>25638</v>
      </c>
      <c r="N206" s="18" t="s">
        <v>25637</v>
      </c>
      <c r="O206" s="18" t="s">
        <v>25646</v>
      </c>
      <c r="P206" s="18" t="s">
        <v>25643</v>
      </c>
      <c r="R206" s="4">
        <v>3</v>
      </c>
      <c r="U206" s="268" t="s">
        <v>25647</v>
      </c>
    </row>
    <row r="207" spans="1:21" ht="69">
      <c r="A207" s="99" t="str">
        <f t="shared" si="15"/>
        <v>pa consciente? (Respuesta: B)</v>
      </c>
      <c r="B207" t="str">
        <f t="shared" si="16"/>
        <v>203DP</v>
      </c>
      <c r="C207" t="str">
        <f t="shared" si="17"/>
        <v>AYDP20320</v>
      </c>
      <c r="D207" t="s">
        <v>1389</v>
      </c>
      <c r="E207" t="s">
        <v>7878</v>
      </c>
      <c r="F207" s="12" t="s">
        <v>17603</v>
      </c>
      <c r="G207" s="11" t="str">
        <f t="shared" si="18"/>
        <v>203</v>
      </c>
      <c r="H207" s="12">
        <v>203</v>
      </c>
      <c r="I207" s="11" t="str">
        <f t="shared" si="19"/>
        <v>20</v>
      </c>
      <c r="J207" s="12">
        <v>20</v>
      </c>
      <c r="K207" s="18" t="s">
        <v>25648</v>
      </c>
      <c r="L207" s="18" t="s">
        <v>543</v>
      </c>
      <c r="M207" s="18" t="s">
        <v>25649</v>
      </c>
      <c r="N207" s="18" t="s">
        <v>25650</v>
      </c>
      <c r="O207" s="18" t="s">
        <v>25651</v>
      </c>
      <c r="P207" s="18" t="s">
        <v>25652</v>
      </c>
      <c r="R207" s="4">
        <v>2</v>
      </c>
      <c r="U207" s="268" t="s">
        <v>25653</v>
      </c>
    </row>
    <row r="208" spans="1:21" ht="55.2">
      <c r="A208" s="99" t="str">
        <f t="shared" si="15"/>
        <v>propia o pura? (Respuesta: B)</v>
      </c>
      <c r="B208" t="str">
        <f t="shared" si="16"/>
        <v>204IGU</v>
      </c>
      <c r="C208" t="str">
        <f t="shared" si="17"/>
        <v>AYIGU20420</v>
      </c>
      <c r="D208" t="s">
        <v>1389</v>
      </c>
      <c r="E208" t="s">
        <v>7878</v>
      </c>
      <c r="F208" s="19" t="s">
        <v>17206</v>
      </c>
      <c r="G208" s="11" t="str">
        <f t="shared" si="18"/>
        <v>204</v>
      </c>
      <c r="H208" s="12">
        <v>204</v>
      </c>
      <c r="I208" s="11" t="str">
        <f t="shared" si="19"/>
        <v>20</v>
      </c>
      <c r="J208" s="12">
        <v>20</v>
      </c>
      <c r="K208" s="18" t="s">
        <v>25654</v>
      </c>
      <c r="L208" s="18" t="s">
        <v>543</v>
      </c>
      <c r="M208" s="18" t="s">
        <v>25655</v>
      </c>
      <c r="N208" s="18" t="s">
        <v>25656</v>
      </c>
      <c r="O208" s="18" t="s">
        <v>25657</v>
      </c>
      <c r="P208" s="18" t="s">
        <v>25658</v>
      </c>
      <c r="R208" s="4">
        <v>2</v>
      </c>
      <c r="U208" s="268" t="s">
        <v>25659</v>
      </c>
    </row>
    <row r="209" spans="1:21" ht="69">
      <c r="A209" s="99" t="str">
        <f t="shared" si="15"/>
        <v>n por omisión? (Respuesta: B)</v>
      </c>
      <c r="B209" t="str">
        <f t="shared" si="16"/>
        <v>205IGU</v>
      </c>
      <c r="C209" t="str">
        <f t="shared" si="17"/>
        <v>AYIGU20520</v>
      </c>
      <c r="D209" t="s">
        <v>1389</v>
      </c>
      <c r="E209" t="s">
        <v>7878</v>
      </c>
      <c r="F209" s="19" t="s">
        <v>17206</v>
      </c>
      <c r="G209" s="11" t="str">
        <f t="shared" si="18"/>
        <v>205</v>
      </c>
      <c r="H209" s="12">
        <v>205</v>
      </c>
      <c r="I209" s="11" t="str">
        <f t="shared" si="19"/>
        <v>20</v>
      </c>
      <c r="J209" s="12">
        <v>20</v>
      </c>
      <c r="K209" s="18" t="s">
        <v>25660</v>
      </c>
      <c r="L209" s="18" t="s">
        <v>543</v>
      </c>
      <c r="M209" s="18" t="s">
        <v>25661</v>
      </c>
      <c r="N209" s="18" t="s">
        <v>25662</v>
      </c>
      <c r="O209" s="18" t="s">
        <v>25663</v>
      </c>
      <c r="P209" s="18" t="s">
        <v>25664</v>
      </c>
      <c r="R209" s="4">
        <v>2</v>
      </c>
      <c r="U209" s="268" t="s">
        <v>25665</v>
      </c>
    </row>
    <row r="210" spans="1:21" ht="69">
      <c r="A210" s="99" t="str">
        <f t="shared" si="15"/>
        <v>n a la acción? (Respuesta: C)</v>
      </c>
      <c r="B210" t="str">
        <f t="shared" si="16"/>
        <v>206DP</v>
      </c>
      <c r="C210" t="str">
        <f t="shared" si="17"/>
        <v>AYDP20620</v>
      </c>
      <c r="D210" t="s">
        <v>1389</v>
      </c>
      <c r="E210" t="s">
        <v>7878</v>
      </c>
      <c r="F210" s="12" t="s">
        <v>17603</v>
      </c>
      <c r="G210" s="11" t="str">
        <f t="shared" si="18"/>
        <v>206</v>
      </c>
      <c r="H210" s="12">
        <v>206</v>
      </c>
      <c r="I210" s="11" t="str">
        <f t="shared" si="19"/>
        <v>20</v>
      </c>
      <c r="J210" s="12">
        <v>20</v>
      </c>
      <c r="K210" s="18" t="s">
        <v>25666</v>
      </c>
      <c r="L210" s="18" t="s">
        <v>544</v>
      </c>
      <c r="M210" s="18" t="s">
        <v>25667</v>
      </c>
      <c r="N210" s="18" t="s">
        <v>25668</v>
      </c>
      <c r="O210" s="18" t="s">
        <v>25669</v>
      </c>
      <c r="P210" s="18" t="s">
        <v>25670</v>
      </c>
      <c r="R210" s="4">
        <v>3</v>
      </c>
      <c r="U210" s="268" t="s">
        <v>25671</v>
      </c>
    </row>
    <row r="211" spans="1:21" ht="55.2">
      <c r="A211" s="99" t="str">
        <f t="shared" si="15"/>
        <v>re la omisión? (Respuesta: B)</v>
      </c>
      <c r="B211" t="str">
        <f t="shared" si="16"/>
        <v>207IGU</v>
      </c>
      <c r="C211" t="str">
        <f t="shared" si="17"/>
        <v>AYIGU20720</v>
      </c>
      <c r="D211" t="s">
        <v>1389</v>
      </c>
      <c r="E211" t="s">
        <v>7878</v>
      </c>
      <c r="F211" s="19" t="s">
        <v>17206</v>
      </c>
      <c r="G211" s="11" t="str">
        <f t="shared" si="18"/>
        <v>207</v>
      </c>
      <c r="H211" s="12">
        <v>207</v>
      </c>
      <c r="I211" s="11" t="str">
        <f t="shared" si="19"/>
        <v>20</v>
      </c>
      <c r="J211" s="12">
        <v>20</v>
      </c>
      <c r="K211" s="18" t="s">
        <v>25672</v>
      </c>
      <c r="L211" s="18" t="s">
        <v>543</v>
      </c>
      <c r="M211" s="18" t="s">
        <v>25673</v>
      </c>
      <c r="N211" s="18" t="s">
        <v>25674</v>
      </c>
      <c r="O211" s="18" t="s">
        <v>25675</v>
      </c>
      <c r="P211" s="18" t="s">
        <v>25676</v>
      </c>
      <c r="R211" s="4">
        <v>2</v>
      </c>
      <c r="U211" s="268" t="s">
        <v>25677</v>
      </c>
    </row>
    <row r="212" spans="1:21" ht="69">
      <c r="A212" s="99" t="str">
        <f t="shared" si="15"/>
        <v>nte relevante? (Respuesta: D)</v>
      </c>
      <c r="B212" t="str">
        <f t="shared" si="16"/>
        <v>208IGU</v>
      </c>
      <c r="C212" t="str">
        <f t="shared" si="17"/>
        <v>AYIGU20820</v>
      </c>
      <c r="D212" t="s">
        <v>1389</v>
      </c>
      <c r="E212" t="s">
        <v>7878</v>
      </c>
      <c r="F212" s="19" t="s">
        <v>17206</v>
      </c>
      <c r="G212" s="11" t="str">
        <f t="shared" si="18"/>
        <v>208</v>
      </c>
      <c r="H212" s="12">
        <v>208</v>
      </c>
      <c r="I212" s="11" t="str">
        <f t="shared" si="19"/>
        <v>20</v>
      </c>
      <c r="J212" s="12">
        <v>20</v>
      </c>
      <c r="K212" s="18" t="s">
        <v>25678</v>
      </c>
      <c r="L212" s="18" t="s">
        <v>1388</v>
      </c>
      <c r="M212" s="18" t="s">
        <v>25679</v>
      </c>
      <c r="N212" s="18" t="s">
        <v>25680</v>
      </c>
      <c r="O212" s="18" t="s">
        <v>25681</v>
      </c>
      <c r="P212" s="18" t="s">
        <v>25682</v>
      </c>
      <c r="R212" s="4">
        <v>4</v>
      </c>
      <c r="U212" s="268" t="s">
        <v>25683</v>
      </c>
    </row>
    <row r="213" spans="1:21" ht="55.2">
      <c r="A213" s="99" t="str">
        <f t="shared" si="15"/>
        <v xml:space="preserve"> antijurídico? (Respuesta: C)</v>
      </c>
      <c r="B213" t="str">
        <f t="shared" si="16"/>
        <v>209DP</v>
      </c>
      <c r="C213" t="str">
        <f t="shared" si="17"/>
        <v>AYDP20920</v>
      </c>
      <c r="D213" t="s">
        <v>1389</v>
      </c>
      <c r="E213" t="s">
        <v>7878</v>
      </c>
      <c r="F213" s="12" t="s">
        <v>17603</v>
      </c>
      <c r="G213" s="11" t="str">
        <f t="shared" si="18"/>
        <v>209</v>
      </c>
      <c r="H213" s="12">
        <v>209</v>
      </c>
      <c r="I213" s="11" t="str">
        <f t="shared" si="19"/>
        <v>20</v>
      </c>
      <c r="J213" s="12">
        <v>20</v>
      </c>
      <c r="K213" s="18" t="s">
        <v>25684</v>
      </c>
      <c r="L213" s="18" t="s">
        <v>544</v>
      </c>
      <c r="M213" s="18" t="s">
        <v>25685</v>
      </c>
      <c r="N213" s="18" t="s">
        <v>25686</v>
      </c>
      <c r="O213" s="18" t="s">
        <v>25687</v>
      </c>
      <c r="P213" s="18" t="s">
        <v>25688</v>
      </c>
      <c r="R213" s="4">
        <v>3</v>
      </c>
      <c r="U213" s="268" t="s">
        <v>25689</v>
      </c>
    </row>
    <row r="214" spans="1:21" ht="55.2">
      <c r="A214" s="99" t="str">
        <f t="shared" si="15"/>
        <v xml:space="preserve"> la tipicidad? (Respuesta: D)</v>
      </c>
      <c r="B214" t="str">
        <f t="shared" si="16"/>
        <v>210IGU</v>
      </c>
      <c r="C214" t="str">
        <f t="shared" si="17"/>
        <v>AYIGU21020</v>
      </c>
      <c r="D214" t="s">
        <v>1389</v>
      </c>
      <c r="E214" t="s">
        <v>7878</v>
      </c>
      <c r="F214" s="19" t="s">
        <v>17206</v>
      </c>
      <c r="G214" s="11" t="str">
        <f t="shared" si="18"/>
        <v>210</v>
      </c>
      <c r="H214" s="12">
        <v>210</v>
      </c>
      <c r="I214" s="11" t="str">
        <f t="shared" si="19"/>
        <v>20</v>
      </c>
      <c r="J214" s="12">
        <v>20</v>
      </c>
      <c r="K214" s="18" t="s">
        <v>25690</v>
      </c>
      <c r="L214" s="18" t="s">
        <v>1388</v>
      </c>
      <c r="M214" s="18" t="s">
        <v>25691</v>
      </c>
      <c r="N214" s="18" t="s">
        <v>25692</v>
      </c>
      <c r="O214" s="18" t="s">
        <v>25693</v>
      </c>
      <c r="P214" s="18" t="s">
        <v>25694</v>
      </c>
      <c r="R214" s="4">
        <v>4</v>
      </c>
      <c r="U214" s="268" t="s">
        <v>25695</v>
      </c>
    </row>
    <row r="215" spans="1:21" ht="41.4">
      <c r="A215" s="99" t="str">
        <f t="shared" si="15"/>
        <v>el tipo penal? (Respuesta: D)</v>
      </c>
      <c r="B215" t="str">
        <f t="shared" si="16"/>
        <v>211IGU</v>
      </c>
      <c r="C215" t="str">
        <f t="shared" si="17"/>
        <v>AYIGU21120</v>
      </c>
      <c r="D215" t="s">
        <v>1389</v>
      </c>
      <c r="E215" t="s">
        <v>7878</v>
      </c>
      <c r="F215" s="19" t="s">
        <v>17206</v>
      </c>
      <c r="G215" s="11" t="str">
        <f t="shared" si="18"/>
        <v>211</v>
      </c>
      <c r="H215" s="12">
        <v>211</v>
      </c>
      <c r="I215" s="11" t="str">
        <f t="shared" si="19"/>
        <v>20</v>
      </c>
      <c r="J215" s="12">
        <v>20</v>
      </c>
      <c r="K215" s="18" t="s">
        <v>25696</v>
      </c>
      <c r="L215" s="18" t="s">
        <v>1388</v>
      </c>
      <c r="M215" s="18" t="s">
        <v>25697</v>
      </c>
      <c r="N215" s="18" t="s">
        <v>25698</v>
      </c>
      <c r="O215" s="18" t="s">
        <v>25699</v>
      </c>
      <c r="P215" s="18" t="s">
        <v>25700</v>
      </c>
      <c r="R215" s="4">
        <v>4</v>
      </c>
      <c r="U215" s="268" t="s">
        <v>25701</v>
      </c>
    </row>
    <row r="216" spans="1:21" ht="55.2">
      <c r="A216" s="99" t="str">
        <f t="shared" si="15"/>
        <v>a profesional? (Respuesta: C)</v>
      </c>
      <c r="B216" t="str">
        <f t="shared" si="16"/>
        <v>212DP</v>
      </c>
      <c r="C216" t="str">
        <f t="shared" si="17"/>
        <v>AYDP21220</v>
      </c>
      <c r="D216" t="s">
        <v>1389</v>
      </c>
      <c r="E216" t="s">
        <v>7878</v>
      </c>
      <c r="F216" s="12" t="s">
        <v>17603</v>
      </c>
      <c r="G216" s="11" t="str">
        <f t="shared" si="18"/>
        <v>212</v>
      </c>
      <c r="H216" s="12">
        <v>212</v>
      </c>
      <c r="I216" s="11" t="str">
        <f t="shared" si="19"/>
        <v>20</v>
      </c>
      <c r="J216" s="12">
        <v>20</v>
      </c>
      <c r="K216" s="18" t="s">
        <v>25702</v>
      </c>
      <c r="L216" s="18" t="s">
        <v>544</v>
      </c>
      <c r="M216" s="18" t="s">
        <v>25638</v>
      </c>
      <c r="N216" s="18" t="s">
        <v>25637</v>
      </c>
      <c r="O216" s="18" t="s">
        <v>25643</v>
      </c>
      <c r="P216" s="18" t="s">
        <v>25639</v>
      </c>
      <c r="R216" s="4">
        <v>3</v>
      </c>
      <c r="U216" s="268" t="s">
        <v>25703</v>
      </c>
    </row>
    <row r="217" spans="1:21" ht="69">
      <c r="A217" s="99" t="str">
        <f t="shared" si="15"/>
        <v>sión impropia? (Respuesta: B)</v>
      </c>
      <c r="B217" t="str">
        <f t="shared" si="16"/>
        <v>213IGU</v>
      </c>
      <c r="C217" t="str">
        <f t="shared" si="17"/>
        <v>AYIGU21320</v>
      </c>
      <c r="D217" t="s">
        <v>1389</v>
      </c>
      <c r="E217" t="s">
        <v>7878</v>
      </c>
      <c r="F217" s="19" t="s">
        <v>17206</v>
      </c>
      <c r="G217" s="11" t="str">
        <f t="shared" si="18"/>
        <v>213</v>
      </c>
      <c r="H217" s="12">
        <v>213</v>
      </c>
      <c r="I217" s="11" t="str">
        <f t="shared" si="19"/>
        <v>20</v>
      </c>
      <c r="J217" s="12">
        <v>20</v>
      </c>
      <c r="K217" s="18" t="s">
        <v>25704</v>
      </c>
      <c r="L217" s="18" t="s">
        <v>543</v>
      </c>
      <c r="M217" s="18" t="s">
        <v>25661</v>
      </c>
      <c r="N217" s="18" t="s">
        <v>25662</v>
      </c>
      <c r="O217" s="18" t="s">
        <v>25663</v>
      </c>
      <c r="P217" s="18" t="s">
        <v>25664</v>
      </c>
      <c r="R217" s="4">
        <v>2</v>
      </c>
      <c r="U217" s="268" t="s">
        <v>25705</v>
      </c>
    </row>
    <row r="218" spans="1:21" ht="55.2">
      <c r="A218" s="99" t="str">
        <f t="shared" si="15"/>
        <v>ia consciente? (Respuesta: B)</v>
      </c>
      <c r="B218" t="str">
        <f t="shared" si="16"/>
        <v>214IGU</v>
      </c>
      <c r="C218" t="str">
        <f t="shared" si="17"/>
        <v>AYIGU21420</v>
      </c>
      <c r="D218" t="s">
        <v>1389</v>
      </c>
      <c r="E218" t="s">
        <v>7878</v>
      </c>
      <c r="F218" s="19" t="s">
        <v>17206</v>
      </c>
      <c r="G218" s="11" t="str">
        <f t="shared" si="18"/>
        <v>214</v>
      </c>
      <c r="H218" s="12">
        <v>214</v>
      </c>
      <c r="I218" s="11" t="str">
        <f t="shared" si="19"/>
        <v>20</v>
      </c>
      <c r="J218" s="12">
        <v>20</v>
      </c>
      <c r="K218" s="18" t="s">
        <v>25706</v>
      </c>
      <c r="L218" s="18" t="s">
        <v>543</v>
      </c>
      <c r="M218" s="18" t="s">
        <v>25707</v>
      </c>
      <c r="N218" s="18" t="s">
        <v>25708</v>
      </c>
      <c r="O218" s="18" t="s">
        <v>25709</v>
      </c>
      <c r="P218" s="18" t="s">
        <v>25710</v>
      </c>
      <c r="R218" s="4">
        <v>2</v>
      </c>
      <c r="U218" s="268" t="s">
        <v>25711</v>
      </c>
    </row>
    <row r="219" spans="1:21" ht="69">
      <c r="A219" s="99" t="str">
        <f t="shared" si="15"/>
        <v>tijuridicidad? (Respuesta: B)</v>
      </c>
      <c r="B219" t="str">
        <f t="shared" si="16"/>
        <v>215DP</v>
      </c>
      <c r="C219" t="str">
        <f t="shared" si="17"/>
        <v>AYDP21520</v>
      </c>
      <c r="D219" t="s">
        <v>1389</v>
      </c>
      <c r="E219" t="s">
        <v>7878</v>
      </c>
      <c r="F219" s="12" t="s">
        <v>17603</v>
      </c>
      <c r="G219" s="11" t="str">
        <f t="shared" si="18"/>
        <v>215</v>
      </c>
      <c r="H219" s="12">
        <v>215</v>
      </c>
      <c r="I219" s="11" t="str">
        <f t="shared" si="19"/>
        <v>20</v>
      </c>
      <c r="J219" s="12">
        <v>20</v>
      </c>
      <c r="K219" s="18" t="s">
        <v>25712</v>
      </c>
      <c r="L219" s="18" t="s">
        <v>543</v>
      </c>
      <c r="M219" s="18" t="s">
        <v>25713</v>
      </c>
      <c r="N219" s="18" t="s">
        <v>25714</v>
      </c>
      <c r="O219" s="18" t="s">
        <v>25715</v>
      </c>
      <c r="P219" s="18" t="s">
        <v>25716</v>
      </c>
      <c r="R219" s="4">
        <v>2</v>
      </c>
      <c r="U219" s="268" t="s">
        <v>25717</v>
      </c>
    </row>
    <row r="220" spans="1:21" ht="69">
      <c r="A220" s="99" t="str">
        <f t="shared" si="15"/>
        <v xml:space="preserve"> el resultado? (Respuesta: A)</v>
      </c>
      <c r="B220" t="str">
        <f t="shared" si="16"/>
        <v>216IGU</v>
      </c>
      <c r="C220" t="str">
        <f t="shared" si="17"/>
        <v>AYIGU21620</v>
      </c>
      <c r="D220" t="s">
        <v>1389</v>
      </c>
      <c r="E220" t="s">
        <v>7878</v>
      </c>
      <c r="F220" s="19" t="s">
        <v>17206</v>
      </c>
      <c r="G220" s="11" t="str">
        <f t="shared" si="18"/>
        <v>216</v>
      </c>
      <c r="H220" s="12">
        <v>216</v>
      </c>
      <c r="I220" s="11" t="str">
        <f t="shared" si="19"/>
        <v>20</v>
      </c>
      <c r="J220" s="12">
        <v>20</v>
      </c>
      <c r="K220" s="18" t="s">
        <v>25718</v>
      </c>
      <c r="L220" s="18" t="s">
        <v>1389</v>
      </c>
      <c r="M220" s="18" t="s">
        <v>25626</v>
      </c>
      <c r="N220" s="18" t="s">
        <v>25627</v>
      </c>
      <c r="O220" s="18" t="s">
        <v>25628</v>
      </c>
      <c r="P220" s="18" t="s">
        <v>25629</v>
      </c>
      <c r="R220" s="4">
        <v>1</v>
      </c>
      <c r="U220" s="268" t="s">
        <v>25719</v>
      </c>
    </row>
    <row r="221" spans="1:21" ht="69">
      <c r="A221" s="99" t="str">
        <f t="shared" si="15"/>
        <v xml:space="preserve"> culpabilidad? (Respuesta: A)</v>
      </c>
      <c r="B221" t="str">
        <f t="shared" si="16"/>
        <v>217IGU</v>
      </c>
      <c r="C221" t="str">
        <f t="shared" si="17"/>
        <v>AYIGU21720</v>
      </c>
      <c r="D221" t="s">
        <v>1389</v>
      </c>
      <c r="E221" t="s">
        <v>7878</v>
      </c>
      <c r="F221" s="19" t="s">
        <v>17206</v>
      </c>
      <c r="G221" s="11" t="str">
        <f t="shared" si="18"/>
        <v>217</v>
      </c>
      <c r="H221" s="12">
        <v>217</v>
      </c>
      <c r="I221" s="11" t="str">
        <f t="shared" si="19"/>
        <v>20</v>
      </c>
      <c r="J221" s="12">
        <v>20</v>
      </c>
      <c r="K221" s="18" t="s">
        <v>25720</v>
      </c>
      <c r="L221" s="18" t="s">
        <v>1389</v>
      </c>
      <c r="M221" s="18" t="s">
        <v>25721</v>
      </c>
      <c r="N221" s="18" t="s">
        <v>25722</v>
      </c>
      <c r="O221" s="18" t="s">
        <v>25723</v>
      </c>
      <c r="P221" s="18" t="s">
        <v>25724</v>
      </c>
      <c r="R221" s="4">
        <v>1</v>
      </c>
      <c r="U221" s="268" t="s">
        <v>25725</v>
      </c>
    </row>
    <row r="222" spans="1:21" ht="69">
      <c r="A222" s="99" t="str">
        <f t="shared" si="15"/>
        <v>ultado lesivo? (Respuesta: B)</v>
      </c>
      <c r="B222" t="str">
        <f t="shared" si="16"/>
        <v>218DP</v>
      </c>
      <c r="C222" t="str">
        <f t="shared" si="17"/>
        <v>AYDP21820</v>
      </c>
      <c r="D222" t="s">
        <v>1389</v>
      </c>
      <c r="E222" t="s">
        <v>7878</v>
      </c>
      <c r="F222" s="12" t="s">
        <v>17603</v>
      </c>
      <c r="G222" s="11" t="str">
        <f t="shared" si="18"/>
        <v>218</v>
      </c>
      <c r="H222" s="12">
        <v>218</v>
      </c>
      <c r="I222" s="11" t="str">
        <f t="shared" si="19"/>
        <v>20</v>
      </c>
      <c r="J222" s="12">
        <v>20</v>
      </c>
      <c r="K222" s="18" t="s">
        <v>25726</v>
      </c>
      <c r="L222" s="18" t="s">
        <v>543</v>
      </c>
      <c r="M222" s="18" t="s">
        <v>25638</v>
      </c>
      <c r="N222" s="18" t="s">
        <v>25637</v>
      </c>
      <c r="O222" s="18" t="s">
        <v>25639</v>
      </c>
      <c r="P222" s="18" t="s">
        <v>25643</v>
      </c>
      <c r="R222" s="4">
        <v>2</v>
      </c>
      <c r="U222" s="268" t="s">
        <v>25727</v>
      </c>
    </row>
    <row r="223" spans="1:21" ht="69">
      <c r="A223" s="99" t="str">
        <f t="shared" si="15"/>
        <v>a menos grave? (Respuesta: A)</v>
      </c>
      <c r="B223" t="str">
        <f t="shared" si="16"/>
        <v>219IGU</v>
      </c>
      <c r="C223" t="str">
        <f t="shared" si="17"/>
        <v>AYIGU21920</v>
      </c>
      <c r="D223" t="s">
        <v>1389</v>
      </c>
      <c r="E223" t="s">
        <v>7878</v>
      </c>
      <c r="F223" s="19" t="s">
        <v>17206</v>
      </c>
      <c r="G223" s="11" t="str">
        <f t="shared" si="18"/>
        <v>219</v>
      </c>
      <c r="H223" s="12">
        <v>219</v>
      </c>
      <c r="I223" s="11" t="str">
        <f t="shared" si="19"/>
        <v>20</v>
      </c>
      <c r="J223" s="12">
        <v>20</v>
      </c>
      <c r="K223" s="18" t="s">
        <v>25728</v>
      </c>
      <c r="L223" s="18" t="s">
        <v>1389</v>
      </c>
      <c r="M223" s="18" t="s">
        <v>25729</v>
      </c>
      <c r="N223" s="18" t="s">
        <v>25730</v>
      </c>
      <c r="O223" s="18" t="s">
        <v>25731</v>
      </c>
      <c r="P223" s="18" t="s">
        <v>25732</v>
      </c>
      <c r="R223" s="4">
        <v>1</v>
      </c>
      <c r="U223" s="268" t="s">
        <v>25733</v>
      </c>
    </row>
    <row r="224" spans="1:21" ht="69">
      <c r="A224" s="99" t="str">
        <f t="shared" si="15"/>
        <v>segundo grado? (Respuesta: B)</v>
      </c>
      <c r="B224" t="str">
        <f t="shared" si="16"/>
        <v>220IGU</v>
      </c>
      <c r="C224" t="str">
        <f t="shared" si="17"/>
        <v>AYIGU22020</v>
      </c>
      <c r="D224" t="s">
        <v>1389</v>
      </c>
      <c r="E224" t="s">
        <v>7878</v>
      </c>
      <c r="F224" s="19" t="s">
        <v>17206</v>
      </c>
      <c r="G224" s="11" t="str">
        <f t="shared" si="18"/>
        <v>220</v>
      </c>
      <c r="H224" s="12">
        <v>220</v>
      </c>
      <c r="I224" s="11" t="str">
        <f t="shared" si="19"/>
        <v>20</v>
      </c>
      <c r="J224" s="12">
        <v>20</v>
      </c>
      <c r="K224" s="18" t="s">
        <v>25734</v>
      </c>
      <c r="L224" s="18" t="s">
        <v>543</v>
      </c>
      <c r="M224" s="18" t="s">
        <v>25735</v>
      </c>
      <c r="N224" s="18" t="s">
        <v>25736</v>
      </c>
      <c r="O224" s="18" t="s">
        <v>25737</v>
      </c>
      <c r="P224" s="18" t="s">
        <v>25738</v>
      </c>
      <c r="R224" s="4">
        <v>2</v>
      </c>
      <c r="U224" s="268" t="s">
        <v>25739</v>
      </c>
    </row>
    <row r="225" spans="1:21" ht="69">
      <c r="A225" s="99" t="str">
        <f t="shared" si="15"/>
        <v>dere cometido? (Respuesta: B)</v>
      </c>
      <c r="B225" t="str">
        <f t="shared" si="16"/>
        <v>221DP</v>
      </c>
      <c r="C225" t="str">
        <f t="shared" si="17"/>
        <v>AYDP22120</v>
      </c>
      <c r="D225" t="s">
        <v>1389</v>
      </c>
      <c r="E225" t="s">
        <v>7878</v>
      </c>
      <c r="F225" s="12" t="s">
        <v>17603</v>
      </c>
      <c r="G225" s="11" t="str">
        <f t="shared" si="18"/>
        <v>221</v>
      </c>
      <c r="H225" s="12">
        <v>221</v>
      </c>
      <c r="I225" s="11" t="str">
        <f t="shared" si="19"/>
        <v>20</v>
      </c>
      <c r="J225" s="12">
        <v>20</v>
      </c>
      <c r="K225" s="18" t="s">
        <v>25740</v>
      </c>
      <c r="L225" s="18" t="s">
        <v>543</v>
      </c>
      <c r="M225" s="18" t="s">
        <v>25741</v>
      </c>
      <c r="N225" s="18" t="s">
        <v>25662</v>
      </c>
      <c r="O225" s="18" t="s">
        <v>25742</v>
      </c>
      <c r="P225" s="18" t="s">
        <v>25743</v>
      </c>
      <c r="R225" s="4">
        <v>2</v>
      </c>
      <c r="U225" s="268" t="s">
        <v>25744</v>
      </c>
    </row>
    <row r="226" spans="1:21" ht="55.2">
      <c r="A226" s="99" t="str">
        <f t="shared" si="15"/>
        <v>dolo eventual? (Respuesta: C)</v>
      </c>
      <c r="B226" t="str">
        <f t="shared" si="16"/>
        <v>222IGU</v>
      </c>
      <c r="C226" t="str">
        <f t="shared" si="17"/>
        <v>AYIGU22220</v>
      </c>
      <c r="D226" t="s">
        <v>1389</v>
      </c>
      <c r="E226" t="s">
        <v>7878</v>
      </c>
      <c r="F226" s="19" t="s">
        <v>17206</v>
      </c>
      <c r="G226" s="11" t="str">
        <f t="shared" si="18"/>
        <v>222</v>
      </c>
      <c r="H226" s="12">
        <v>222</v>
      </c>
      <c r="I226" s="11" t="str">
        <f t="shared" si="19"/>
        <v>20</v>
      </c>
      <c r="J226" s="12">
        <v>20</v>
      </c>
      <c r="K226" s="18" t="s">
        <v>25745</v>
      </c>
      <c r="L226" s="18" t="s">
        <v>544</v>
      </c>
      <c r="M226" s="18" t="s">
        <v>25735</v>
      </c>
      <c r="N226" s="18" t="s">
        <v>25746</v>
      </c>
      <c r="O226" s="18" t="s">
        <v>25747</v>
      </c>
      <c r="P226" s="18" t="s">
        <v>25748</v>
      </c>
      <c r="R226" s="4">
        <v>3</v>
      </c>
      <c r="U226" s="268" t="s">
        <v>25749</v>
      </c>
    </row>
    <row r="227" spans="1:21" ht="55.2">
      <c r="A227" s="99" t="str">
        <f t="shared" si="15"/>
        <v>udencia grave? (Respuesta: A)</v>
      </c>
      <c r="B227" t="str">
        <f t="shared" si="16"/>
        <v>223IGU</v>
      </c>
      <c r="C227" t="str">
        <f t="shared" si="17"/>
        <v>AYIGU22320</v>
      </c>
      <c r="D227" t="s">
        <v>1389</v>
      </c>
      <c r="E227" t="s">
        <v>7878</v>
      </c>
      <c r="F227" s="19" t="s">
        <v>17206</v>
      </c>
      <c r="G227" s="11" t="str">
        <f t="shared" si="18"/>
        <v>223</v>
      </c>
      <c r="H227" s="12">
        <v>223</v>
      </c>
      <c r="I227" s="11" t="str">
        <f t="shared" si="19"/>
        <v>20</v>
      </c>
      <c r="J227" s="12">
        <v>20</v>
      </c>
      <c r="K227" s="18" t="s">
        <v>25750</v>
      </c>
      <c r="L227" s="18" t="s">
        <v>1389</v>
      </c>
      <c r="M227" s="18" t="s">
        <v>25751</v>
      </c>
      <c r="N227" s="18" t="s">
        <v>25752</v>
      </c>
      <c r="O227" s="18" t="s">
        <v>25741</v>
      </c>
      <c r="P227" s="18" t="s">
        <v>25753</v>
      </c>
      <c r="R227" s="4">
        <v>1</v>
      </c>
      <c r="U227" s="268" t="s">
        <v>25754</v>
      </c>
    </row>
    <row r="228" spans="1:21" ht="69">
      <c r="A228" s="99" t="str">
        <f t="shared" si="15"/>
        <v>derecho penal? (Respuesta: B)</v>
      </c>
      <c r="B228" t="str">
        <f t="shared" si="16"/>
        <v>224DP</v>
      </c>
      <c r="C228" t="str">
        <f t="shared" si="17"/>
        <v>AYDP22420</v>
      </c>
      <c r="D228" t="s">
        <v>1389</v>
      </c>
      <c r="E228" t="s">
        <v>7878</v>
      </c>
      <c r="F228" s="12" t="s">
        <v>17603</v>
      </c>
      <c r="G228" s="11" t="str">
        <f t="shared" si="18"/>
        <v>224</v>
      </c>
      <c r="H228" s="12">
        <v>224</v>
      </c>
      <c r="I228" s="11" t="str">
        <f t="shared" si="19"/>
        <v>20</v>
      </c>
      <c r="J228" s="12">
        <v>20</v>
      </c>
      <c r="K228" s="18" t="s">
        <v>25755</v>
      </c>
      <c r="L228" s="18" t="s">
        <v>524</v>
      </c>
      <c r="M228" s="18" t="s">
        <v>25756</v>
      </c>
      <c r="N228" s="18" t="s">
        <v>25757</v>
      </c>
      <c r="O228" s="18" t="s">
        <v>25758</v>
      </c>
      <c r="P228" s="18" t="s">
        <v>25759</v>
      </c>
      <c r="R228" s="4">
        <v>2</v>
      </c>
      <c r="U228" s="268" t="s">
        <v>25760</v>
      </c>
    </row>
    <row r="229" spans="1:21" ht="69">
      <c r="A229" s="99" t="str">
        <f t="shared" si="15"/>
        <v>ulo 35 del CP? (Respuesta: C)</v>
      </c>
      <c r="B229" t="str">
        <f t="shared" si="16"/>
        <v>225IGU</v>
      </c>
      <c r="C229" t="str">
        <f t="shared" si="17"/>
        <v>AYIGU22520</v>
      </c>
      <c r="D229" t="s">
        <v>1389</v>
      </c>
      <c r="E229" t="s">
        <v>7878</v>
      </c>
      <c r="F229" s="19" t="s">
        <v>17206</v>
      </c>
      <c r="G229" s="11" t="str">
        <f t="shared" si="18"/>
        <v>225</v>
      </c>
      <c r="H229" s="12">
        <v>225</v>
      </c>
      <c r="I229" s="11" t="str">
        <f t="shared" si="19"/>
        <v>20</v>
      </c>
      <c r="J229" s="12">
        <v>20</v>
      </c>
      <c r="K229" s="18" t="s">
        <v>25761</v>
      </c>
      <c r="L229" s="18" t="s">
        <v>523</v>
      </c>
      <c r="M229" s="18" t="s">
        <v>25762</v>
      </c>
      <c r="N229" s="18" t="s">
        <v>25763</v>
      </c>
      <c r="O229" s="18" t="s">
        <v>25764</v>
      </c>
      <c r="P229" s="18" t="s">
        <v>25765</v>
      </c>
      <c r="R229" s="4">
        <v>3</v>
      </c>
      <c r="U229" s="268" t="s">
        <v>25766</v>
      </c>
    </row>
    <row r="230" spans="1:21" ht="69">
      <c r="A230" s="99" t="str">
        <f t="shared" si="15"/>
        <v>ueden imponer? (Respuesta: A)</v>
      </c>
      <c r="B230" t="str">
        <f t="shared" si="16"/>
        <v>226IGU</v>
      </c>
      <c r="C230" t="str">
        <f t="shared" si="17"/>
        <v>AYIGU22620</v>
      </c>
      <c r="D230" t="s">
        <v>1389</v>
      </c>
      <c r="E230" t="s">
        <v>7878</v>
      </c>
      <c r="F230" s="19" t="s">
        <v>17206</v>
      </c>
      <c r="G230" s="11" t="str">
        <f t="shared" si="18"/>
        <v>226</v>
      </c>
      <c r="H230" s="12">
        <v>226</v>
      </c>
      <c r="I230" s="11" t="str">
        <f t="shared" si="19"/>
        <v>20</v>
      </c>
      <c r="J230" s="12">
        <v>20</v>
      </c>
      <c r="K230" s="18" t="s">
        <v>25767</v>
      </c>
      <c r="L230" s="18" t="s">
        <v>1387</v>
      </c>
      <c r="M230" s="18" t="s">
        <v>25768</v>
      </c>
      <c r="N230" s="18" t="s">
        <v>25769</v>
      </c>
      <c r="O230" s="18" t="s">
        <v>25770</v>
      </c>
      <c r="P230" s="18" t="s">
        <v>25771</v>
      </c>
      <c r="R230" s="4">
        <v>1</v>
      </c>
      <c r="U230" s="268" t="s">
        <v>25772</v>
      </c>
    </row>
    <row r="231" spans="1:21" ht="69">
      <c r="A231" s="99" t="str">
        <f t="shared" si="15"/>
        <v>ulo 33 del CP? (Respuesta: C)</v>
      </c>
      <c r="B231" t="str">
        <f t="shared" si="16"/>
        <v>227DP</v>
      </c>
      <c r="C231" t="str">
        <f t="shared" si="17"/>
        <v>AYDP22720</v>
      </c>
      <c r="D231" t="s">
        <v>1389</v>
      </c>
      <c r="E231" t="s">
        <v>7878</v>
      </c>
      <c r="F231" s="12" t="s">
        <v>17603</v>
      </c>
      <c r="G231" s="11" t="str">
        <f t="shared" si="18"/>
        <v>227</v>
      </c>
      <c r="H231" s="12">
        <v>227</v>
      </c>
      <c r="I231" s="11" t="str">
        <f t="shared" si="19"/>
        <v>20</v>
      </c>
      <c r="J231" s="12">
        <v>20</v>
      </c>
      <c r="K231" s="18" t="s">
        <v>25773</v>
      </c>
      <c r="L231" s="18" t="s">
        <v>523</v>
      </c>
      <c r="M231" s="18" t="s">
        <v>25774</v>
      </c>
      <c r="N231" s="18" t="s">
        <v>25775</v>
      </c>
      <c r="O231" s="18" t="s">
        <v>25776</v>
      </c>
      <c r="P231" s="18" t="s">
        <v>25777</v>
      </c>
      <c r="R231" s="4">
        <v>3</v>
      </c>
      <c r="U231" s="268" t="s">
        <v>25778</v>
      </c>
    </row>
    <row r="232" spans="1:21" ht="69">
      <c r="A232" s="99" t="str">
        <f t="shared" si="15"/>
        <v>ter un delito? (Respuesta: B)</v>
      </c>
      <c r="B232" t="str">
        <f t="shared" si="16"/>
        <v>228IGU</v>
      </c>
      <c r="C232" t="str">
        <f t="shared" si="17"/>
        <v>AYIGU22820</v>
      </c>
      <c r="D232" t="s">
        <v>1389</v>
      </c>
      <c r="E232" t="s">
        <v>7878</v>
      </c>
      <c r="F232" s="19" t="s">
        <v>17206</v>
      </c>
      <c r="G232" s="11" t="str">
        <f t="shared" si="18"/>
        <v>228</v>
      </c>
      <c r="H232" s="12">
        <v>228</v>
      </c>
      <c r="I232" s="11" t="str">
        <f t="shared" si="19"/>
        <v>20</v>
      </c>
      <c r="J232" s="12">
        <v>20</v>
      </c>
      <c r="K232" s="18" t="s">
        <v>25779</v>
      </c>
      <c r="L232" s="18" t="s">
        <v>524</v>
      </c>
      <c r="M232" s="18" t="s">
        <v>25780</v>
      </c>
      <c r="N232" s="18" t="s">
        <v>25781</v>
      </c>
      <c r="O232" s="18" t="s">
        <v>25782</v>
      </c>
      <c r="P232" s="18" t="s">
        <v>25783</v>
      </c>
      <c r="R232" s="4">
        <v>2</v>
      </c>
      <c r="U232" s="268" t="s">
        <v>25784</v>
      </c>
    </row>
    <row r="233" spans="1:21" ht="69">
      <c r="A233" s="99" t="str">
        <f t="shared" si="15"/>
        <v>o como delito? (Respuesta: B)</v>
      </c>
      <c r="B233" t="str">
        <f t="shared" si="16"/>
        <v>229IGU</v>
      </c>
      <c r="C233" t="str">
        <f t="shared" si="17"/>
        <v>AYIGU22920</v>
      </c>
      <c r="D233" t="s">
        <v>1389</v>
      </c>
      <c r="E233" t="s">
        <v>7878</v>
      </c>
      <c r="F233" s="19" t="s">
        <v>17206</v>
      </c>
      <c r="G233" s="11" t="str">
        <f t="shared" si="18"/>
        <v>229</v>
      </c>
      <c r="H233" s="12">
        <v>229</v>
      </c>
      <c r="I233" s="11" t="str">
        <f t="shared" si="19"/>
        <v>20</v>
      </c>
      <c r="J233" s="12">
        <v>20</v>
      </c>
      <c r="K233" s="18" t="s">
        <v>25785</v>
      </c>
      <c r="L233" s="18" t="s">
        <v>524</v>
      </c>
      <c r="M233" s="18" t="s">
        <v>25786</v>
      </c>
      <c r="N233" s="18" t="s">
        <v>25787</v>
      </c>
      <c r="O233" s="18" t="s">
        <v>25788</v>
      </c>
      <c r="P233" s="18" t="s">
        <v>25789</v>
      </c>
      <c r="R233" s="4">
        <v>2</v>
      </c>
      <c r="U233" s="268" t="s">
        <v>25790</v>
      </c>
    </row>
    <row r="234" spans="1:21" ht="69">
      <c r="A234" s="99" t="str">
        <f t="shared" si="15"/>
        <v>lo 109 del CP? (Respuesta: A)</v>
      </c>
      <c r="B234" t="str">
        <f t="shared" si="16"/>
        <v>230DP</v>
      </c>
      <c r="C234" t="str">
        <f t="shared" si="17"/>
        <v>AYDP23020</v>
      </c>
      <c r="D234" t="s">
        <v>1389</v>
      </c>
      <c r="E234" t="s">
        <v>7878</v>
      </c>
      <c r="F234" s="12" t="s">
        <v>17603</v>
      </c>
      <c r="G234" s="11" t="str">
        <f t="shared" si="18"/>
        <v>230</v>
      </c>
      <c r="H234" s="12">
        <v>230</v>
      </c>
      <c r="I234" s="11" t="str">
        <f t="shared" si="19"/>
        <v>20</v>
      </c>
      <c r="J234" s="12">
        <v>20</v>
      </c>
      <c r="K234" s="18" t="s">
        <v>25791</v>
      </c>
      <c r="L234" s="18" t="s">
        <v>1387</v>
      </c>
      <c r="M234" s="18" t="s">
        <v>25792</v>
      </c>
      <c r="N234" s="18" t="s">
        <v>25793</v>
      </c>
      <c r="O234" s="18" t="s">
        <v>25794</v>
      </c>
      <c r="P234" s="18" t="s">
        <v>25795</v>
      </c>
      <c r="R234" s="4">
        <v>1</v>
      </c>
      <c r="U234" s="268" t="s">
        <v>25796</v>
      </c>
    </row>
    <row r="235" spans="1:21" ht="55.2">
      <c r="A235" s="99" t="str">
        <f t="shared" si="15"/>
        <v>lo 110 del CP? (Respuesta: B)</v>
      </c>
      <c r="B235" t="str">
        <f t="shared" si="16"/>
        <v>231IGU</v>
      </c>
      <c r="C235" t="str">
        <f t="shared" si="17"/>
        <v>AYIGU23120</v>
      </c>
      <c r="D235" t="s">
        <v>1389</v>
      </c>
      <c r="E235" t="s">
        <v>7878</v>
      </c>
      <c r="F235" s="19" t="s">
        <v>17206</v>
      </c>
      <c r="G235" s="11" t="str">
        <f t="shared" si="18"/>
        <v>231</v>
      </c>
      <c r="H235" s="12">
        <v>231</v>
      </c>
      <c r="I235" s="11" t="str">
        <f t="shared" si="19"/>
        <v>20</v>
      </c>
      <c r="J235" s="12">
        <v>20</v>
      </c>
      <c r="K235" s="18" t="s">
        <v>25797</v>
      </c>
      <c r="L235" s="18" t="s">
        <v>524</v>
      </c>
      <c r="M235" s="18" t="s">
        <v>25798</v>
      </c>
      <c r="N235" s="18" t="s">
        <v>25799</v>
      </c>
      <c r="O235" s="18" t="s">
        <v>25800</v>
      </c>
      <c r="P235" s="18" t="s">
        <v>25801</v>
      </c>
      <c r="R235" s="4">
        <v>2</v>
      </c>
      <c r="U235" s="268" t="s">
        <v>25802</v>
      </c>
    </row>
    <row r="236" spans="1:21" ht="69">
      <c r="A236" s="99" t="str">
        <f t="shared" si="15"/>
        <v>da del delito? (Respuesta: B)</v>
      </c>
      <c r="B236" t="str">
        <f t="shared" si="16"/>
        <v>232IGU</v>
      </c>
      <c r="C236" t="str">
        <f t="shared" si="17"/>
        <v>AYIGU23220</v>
      </c>
      <c r="D236" t="s">
        <v>1389</v>
      </c>
      <c r="E236" t="s">
        <v>7878</v>
      </c>
      <c r="F236" s="19" t="s">
        <v>17206</v>
      </c>
      <c r="G236" s="11" t="str">
        <f t="shared" si="18"/>
        <v>232</v>
      </c>
      <c r="H236" s="12">
        <v>232</v>
      </c>
      <c r="I236" s="11" t="str">
        <f t="shared" si="19"/>
        <v>20</v>
      </c>
      <c r="J236" s="12">
        <v>20</v>
      </c>
      <c r="K236" s="18" t="s">
        <v>25803</v>
      </c>
      <c r="L236" s="18" t="s">
        <v>524</v>
      </c>
      <c r="M236" s="18" t="s">
        <v>25804</v>
      </c>
      <c r="N236" s="18" t="s">
        <v>25805</v>
      </c>
      <c r="O236" s="18" t="s">
        <v>25806</v>
      </c>
      <c r="P236" s="18" t="s">
        <v>25807</v>
      </c>
      <c r="R236" s="4">
        <v>2</v>
      </c>
      <c r="U236" s="268" t="s">
        <v>25808</v>
      </c>
    </row>
    <row r="237" spans="1:21" ht="69">
      <c r="A237" s="99" t="str">
        <f t="shared" si="15"/>
        <v>penal y civil? (Respuesta: B)</v>
      </c>
      <c r="B237" t="str">
        <f t="shared" si="16"/>
        <v>233DP</v>
      </c>
      <c r="C237" t="str">
        <f t="shared" si="17"/>
        <v>AYDP23320</v>
      </c>
      <c r="D237" t="s">
        <v>1389</v>
      </c>
      <c r="E237" t="s">
        <v>7878</v>
      </c>
      <c r="F237" s="12" t="s">
        <v>17603</v>
      </c>
      <c r="G237" s="11" t="str">
        <f t="shared" si="18"/>
        <v>233</v>
      </c>
      <c r="H237" s="12">
        <v>233</v>
      </c>
      <c r="I237" s="11" t="str">
        <f t="shared" si="19"/>
        <v>20</v>
      </c>
      <c r="J237" s="12">
        <v>20</v>
      </c>
      <c r="K237" s="18" t="s">
        <v>25809</v>
      </c>
      <c r="L237" s="18" t="s">
        <v>524</v>
      </c>
      <c r="M237" s="18" t="s">
        <v>25810</v>
      </c>
      <c r="N237" s="18" t="s">
        <v>25811</v>
      </c>
      <c r="O237" s="18" t="s">
        <v>25812</v>
      </c>
      <c r="P237" s="18" t="s">
        <v>25813</v>
      </c>
      <c r="R237" s="4">
        <v>2</v>
      </c>
      <c r="U237" s="268" t="s">
        <v>25814</v>
      </c>
    </row>
    <row r="238" spans="1:21" ht="69">
      <c r="A238" s="99" t="str">
        <f t="shared" si="15"/>
        <v>egún el texto? (Respuesta: C)</v>
      </c>
      <c r="B238" t="str">
        <f t="shared" si="16"/>
        <v>234IGU</v>
      </c>
      <c r="C238" t="str">
        <f t="shared" si="17"/>
        <v>AYIGU23420</v>
      </c>
      <c r="D238" t="s">
        <v>1389</v>
      </c>
      <c r="E238" t="s">
        <v>7878</v>
      </c>
      <c r="F238" s="19" t="s">
        <v>17206</v>
      </c>
      <c r="G238" s="11" t="str">
        <f t="shared" si="18"/>
        <v>234</v>
      </c>
      <c r="H238" s="12">
        <v>234</v>
      </c>
      <c r="I238" s="11" t="str">
        <f t="shared" si="19"/>
        <v>20</v>
      </c>
      <c r="J238" s="12">
        <v>20</v>
      </c>
      <c r="K238" s="18" t="s">
        <v>25815</v>
      </c>
      <c r="L238" s="18" t="s">
        <v>523</v>
      </c>
      <c r="M238" s="18" t="s">
        <v>25816</v>
      </c>
      <c r="N238" s="18" t="s">
        <v>25817</v>
      </c>
      <c r="O238" s="18" t="s">
        <v>25818</v>
      </c>
      <c r="P238" s="18" t="s">
        <v>25819</v>
      </c>
      <c r="R238" s="4">
        <v>3</v>
      </c>
      <c r="U238" s="268" t="s">
        <v>25820</v>
      </c>
    </row>
    <row r="239" spans="1:21" ht="69">
      <c r="A239" s="99" t="str">
        <f t="shared" si="15"/>
        <v xml:space="preserve"> en un delito? (Respuesta: B)</v>
      </c>
      <c r="B239" t="str">
        <f t="shared" si="16"/>
        <v>235IGU</v>
      </c>
      <c r="C239" t="str">
        <f t="shared" si="17"/>
        <v>AYIGU23520</v>
      </c>
      <c r="D239" t="s">
        <v>1389</v>
      </c>
      <c r="E239" t="s">
        <v>7878</v>
      </c>
      <c r="F239" s="19" t="s">
        <v>17206</v>
      </c>
      <c r="G239" s="11" t="str">
        <f t="shared" si="18"/>
        <v>235</v>
      </c>
      <c r="H239" s="12">
        <v>235</v>
      </c>
      <c r="I239" s="11" t="str">
        <f t="shared" si="19"/>
        <v>20</v>
      </c>
      <c r="J239" s="12">
        <v>20</v>
      </c>
      <c r="K239" s="18" t="s">
        <v>25821</v>
      </c>
      <c r="L239" s="18" t="s">
        <v>524</v>
      </c>
      <c r="M239" s="18" t="s">
        <v>25822</v>
      </c>
      <c r="N239" s="18" t="s">
        <v>25823</v>
      </c>
      <c r="O239" s="18" t="s">
        <v>25824</v>
      </c>
      <c r="P239" s="18" t="s">
        <v>25825</v>
      </c>
      <c r="R239" s="4">
        <v>2</v>
      </c>
      <c r="U239" s="268" t="s">
        <v>25826</v>
      </c>
    </row>
    <row r="240" spans="1:21" ht="55.2">
      <c r="A240" s="99" t="str">
        <f t="shared" si="15"/>
        <v>da del delito? (Respuesta: B)</v>
      </c>
      <c r="B240" t="str">
        <f t="shared" si="16"/>
        <v>236DP</v>
      </c>
      <c r="C240" t="str">
        <f t="shared" si="17"/>
        <v>AYDP23620</v>
      </c>
      <c r="D240" t="s">
        <v>1389</v>
      </c>
      <c r="E240" t="s">
        <v>7878</v>
      </c>
      <c r="F240" s="12" t="s">
        <v>17603</v>
      </c>
      <c r="G240" s="11" t="str">
        <f t="shared" si="18"/>
        <v>236</v>
      </c>
      <c r="H240" s="12">
        <v>236</v>
      </c>
      <c r="I240" s="11" t="str">
        <f t="shared" si="19"/>
        <v>20</v>
      </c>
      <c r="J240" s="12">
        <v>20</v>
      </c>
      <c r="K240" s="18" t="s">
        <v>25827</v>
      </c>
      <c r="L240" s="18" t="s">
        <v>524</v>
      </c>
      <c r="M240" s="18" t="s">
        <v>25828</v>
      </c>
      <c r="N240" s="18" t="s">
        <v>25829</v>
      </c>
      <c r="O240" s="18" t="s">
        <v>25830</v>
      </c>
      <c r="P240" s="18" t="s">
        <v>25831</v>
      </c>
      <c r="R240" s="4">
        <v>2</v>
      </c>
      <c r="U240" s="268" t="s">
        <v>25832</v>
      </c>
    </row>
    <row r="241" spans="1:21" ht="69">
      <c r="A241" s="99" t="str">
        <f t="shared" si="15"/>
        <v>por un delito? (Respuesta: B)</v>
      </c>
      <c r="B241" t="str">
        <f t="shared" si="16"/>
        <v>237IGU</v>
      </c>
      <c r="C241" t="str">
        <f t="shared" si="17"/>
        <v>AYIGU23720</v>
      </c>
      <c r="D241" t="s">
        <v>1389</v>
      </c>
      <c r="E241" t="s">
        <v>7878</v>
      </c>
      <c r="F241" s="19" t="s">
        <v>17206</v>
      </c>
      <c r="G241" s="11" t="str">
        <f t="shared" si="18"/>
        <v>237</v>
      </c>
      <c r="H241" s="12">
        <v>237</v>
      </c>
      <c r="I241" s="11" t="str">
        <f t="shared" si="19"/>
        <v>20</v>
      </c>
      <c r="J241" s="12">
        <v>20</v>
      </c>
      <c r="K241" s="18" t="s">
        <v>25833</v>
      </c>
      <c r="L241" s="18" t="s">
        <v>524</v>
      </c>
      <c r="M241" s="18" t="s">
        <v>25834</v>
      </c>
      <c r="N241" s="18" t="s">
        <v>25835</v>
      </c>
      <c r="O241" s="18" t="s">
        <v>25836</v>
      </c>
      <c r="P241" s="18" t="s">
        <v>25837</v>
      </c>
      <c r="R241" s="4">
        <v>2</v>
      </c>
      <c r="U241" s="268" t="s">
        <v>25838</v>
      </c>
    </row>
    <row r="242" spans="1:21" ht="69">
      <c r="A242" s="99" t="str">
        <f t="shared" si="15"/>
        <v>egún el texto? (Respuesta: B)</v>
      </c>
      <c r="B242" t="str">
        <f t="shared" si="16"/>
        <v>238IGU</v>
      </c>
      <c r="C242" t="str">
        <f t="shared" si="17"/>
        <v>AYIGU23820</v>
      </c>
      <c r="D242" t="s">
        <v>1389</v>
      </c>
      <c r="E242" t="s">
        <v>7878</v>
      </c>
      <c r="F242" s="19" t="s">
        <v>17206</v>
      </c>
      <c r="G242" s="11" t="str">
        <f t="shared" si="18"/>
        <v>238</v>
      </c>
      <c r="H242" s="12">
        <v>238</v>
      </c>
      <c r="I242" s="11" t="str">
        <f t="shared" si="19"/>
        <v>20</v>
      </c>
      <c r="J242" s="12">
        <v>20</v>
      </c>
      <c r="K242" s="18" t="s">
        <v>25839</v>
      </c>
      <c r="L242" s="18" t="s">
        <v>524</v>
      </c>
      <c r="M242" s="18" t="s">
        <v>25840</v>
      </c>
      <c r="N242" s="18" t="s">
        <v>25841</v>
      </c>
      <c r="O242" s="18" t="s">
        <v>25842</v>
      </c>
      <c r="P242" s="18" t="s">
        <v>25843</v>
      </c>
      <c r="R242" s="4">
        <v>2</v>
      </c>
      <c r="U242" s="268" t="s">
        <v>25844</v>
      </c>
    </row>
    <row r="243" spans="1:21" ht="82.8">
      <c r="A243" s="99" t="str">
        <f t="shared" si="15"/>
        <v>derecho penal? (Respuesta: B)</v>
      </c>
      <c r="B243" t="str">
        <f t="shared" si="16"/>
        <v>239DP</v>
      </c>
      <c r="C243" t="str">
        <f t="shared" si="17"/>
        <v>AYDP23920</v>
      </c>
      <c r="D243" t="s">
        <v>1389</v>
      </c>
      <c r="E243" t="s">
        <v>7878</v>
      </c>
      <c r="F243" s="12" t="s">
        <v>17603</v>
      </c>
      <c r="G243" s="11" t="str">
        <f t="shared" si="18"/>
        <v>239</v>
      </c>
      <c r="H243" s="12">
        <v>239</v>
      </c>
      <c r="I243" s="11" t="str">
        <f t="shared" si="19"/>
        <v>20</v>
      </c>
      <c r="J243" s="12">
        <v>20</v>
      </c>
      <c r="K243" s="269" t="s">
        <v>24908</v>
      </c>
      <c r="L243" s="18" t="s">
        <v>543</v>
      </c>
      <c r="M243" s="18" t="s">
        <v>24909</v>
      </c>
      <c r="N243" s="18" t="s">
        <v>24910</v>
      </c>
      <c r="O243" s="18" t="s">
        <v>24911</v>
      </c>
      <c r="P243" s="18" t="s">
        <v>24918</v>
      </c>
      <c r="R243" s="4">
        <v>2</v>
      </c>
      <c r="U243" s="268" t="s">
        <v>25845</v>
      </c>
    </row>
    <row r="244" spans="1:21" ht="82.8">
      <c r="A244" s="99" t="str">
        <f t="shared" si="15"/>
        <v xml:space="preserve"> de legalidad? (Respuesta: A)</v>
      </c>
      <c r="B244" t="str">
        <f t="shared" si="16"/>
        <v>240IGU</v>
      </c>
      <c r="C244" t="str">
        <f t="shared" si="17"/>
        <v>AYIGU24020</v>
      </c>
      <c r="D244" t="s">
        <v>1389</v>
      </c>
      <c r="E244" t="s">
        <v>7878</v>
      </c>
      <c r="F244" s="19" t="s">
        <v>17206</v>
      </c>
      <c r="G244" s="11" t="str">
        <f t="shared" si="18"/>
        <v>240</v>
      </c>
      <c r="H244" s="12">
        <v>240</v>
      </c>
      <c r="I244" s="11" t="str">
        <f t="shared" si="19"/>
        <v>20</v>
      </c>
      <c r="J244" s="12">
        <v>20</v>
      </c>
      <c r="K244" s="269" t="s">
        <v>24920</v>
      </c>
      <c r="L244" s="18" t="s">
        <v>1389</v>
      </c>
      <c r="M244" s="18" t="s">
        <v>24921</v>
      </c>
      <c r="N244" s="18" t="s">
        <v>24922</v>
      </c>
      <c r="O244" s="18" t="s">
        <v>24923</v>
      </c>
      <c r="P244" s="18" t="s">
        <v>24924</v>
      </c>
      <c r="R244" s="4">
        <v>1</v>
      </c>
      <c r="U244" s="268" t="s">
        <v>25846</v>
      </c>
    </row>
    <row r="245" spans="1:21" ht="69">
      <c r="A245" s="99" t="str">
        <f t="shared" si="15"/>
        <v>oder Judicial? (Respuesta: C)</v>
      </c>
      <c r="B245" t="str">
        <f t="shared" si="16"/>
        <v>241IGU</v>
      </c>
      <c r="C245" t="str">
        <f t="shared" si="17"/>
        <v>AYIGU24120</v>
      </c>
      <c r="D245" t="s">
        <v>1389</v>
      </c>
      <c r="E245" t="s">
        <v>7878</v>
      </c>
      <c r="F245" s="19" t="s">
        <v>17206</v>
      </c>
      <c r="G245" s="11" t="str">
        <f t="shared" si="18"/>
        <v>241</v>
      </c>
      <c r="H245" s="12">
        <v>241</v>
      </c>
      <c r="I245" s="11" t="str">
        <f t="shared" si="19"/>
        <v>20</v>
      </c>
      <c r="J245" s="12">
        <v>20</v>
      </c>
      <c r="K245" s="269" t="s">
        <v>24926</v>
      </c>
      <c r="L245" s="18" t="s">
        <v>544</v>
      </c>
      <c r="M245" s="18" t="s">
        <v>24927</v>
      </c>
      <c r="N245" s="18" t="s">
        <v>24928</v>
      </c>
      <c r="O245" s="18" t="s">
        <v>24929</v>
      </c>
      <c r="P245" s="18" t="s">
        <v>24930</v>
      </c>
      <c r="R245" s="4">
        <v>3</v>
      </c>
      <c r="U245" s="268" t="s">
        <v>25847</v>
      </c>
    </row>
    <row r="246" spans="1:21" ht="69">
      <c r="A246" s="99" t="str">
        <f t="shared" si="15"/>
        <v>derecho penal? (Respuesta: A)</v>
      </c>
      <c r="B246" t="str">
        <f t="shared" si="16"/>
        <v>242DP</v>
      </c>
      <c r="C246" t="str">
        <f t="shared" si="17"/>
        <v>AYDP24220</v>
      </c>
      <c r="D246" t="s">
        <v>1389</v>
      </c>
      <c r="E246" t="s">
        <v>7878</v>
      </c>
      <c r="F246" s="12" t="s">
        <v>17603</v>
      </c>
      <c r="G246" s="11" t="str">
        <f t="shared" si="18"/>
        <v>242</v>
      </c>
      <c r="H246" s="12">
        <v>242</v>
      </c>
      <c r="I246" s="11" t="str">
        <f t="shared" si="19"/>
        <v>20</v>
      </c>
      <c r="J246" s="12">
        <v>20</v>
      </c>
      <c r="K246" s="269" t="s">
        <v>24932</v>
      </c>
      <c r="L246" s="18" t="s">
        <v>1389</v>
      </c>
      <c r="M246" s="18" t="s">
        <v>25848</v>
      </c>
      <c r="N246" s="18" t="s">
        <v>24934</v>
      </c>
      <c r="O246" s="18" t="s">
        <v>24935</v>
      </c>
      <c r="P246" s="18" t="s">
        <v>24936</v>
      </c>
      <c r="R246" s="4">
        <v>1</v>
      </c>
      <c r="U246" s="268" t="s">
        <v>25849</v>
      </c>
    </row>
    <row r="247" spans="1:21" ht="69">
      <c r="A247" s="99" t="str">
        <f t="shared" si="15"/>
        <v xml:space="preserve"> de legalidad? (Respuesta: C)</v>
      </c>
      <c r="B247" t="str">
        <f t="shared" si="16"/>
        <v>243IGU</v>
      </c>
      <c r="C247" t="str">
        <f t="shared" si="17"/>
        <v>AYIGU24320</v>
      </c>
      <c r="D247" t="s">
        <v>1389</v>
      </c>
      <c r="E247" t="s">
        <v>7878</v>
      </c>
      <c r="F247" s="19" t="s">
        <v>17206</v>
      </c>
      <c r="G247" s="11" t="str">
        <f t="shared" si="18"/>
        <v>243</v>
      </c>
      <c r="H247" s="12">
        <v>243</v>
      </c>
      <c r="I247" s="11" t="str">
        <f t="shared" si="19"/>
        <v>20</v>
      </c>
      <c r="J247" s="12">
        <v>20</v>
      </c>
      <c r="K247" s="269" t="s">
        <v>24938</v>
      </c>
      <c r="L247" s="18" t="s">
        <v>544</v>
      </c>
      <c r="M247" s="18" t="s">
        <v>24939</v>
      </c>
      <c r="N247" s="18" t="s">
        <v>24940</v>
      </c>
      <c r="O247" s="18" t="s">
        <v>24941</v>
      </c>
      <c r="P247" s="18" t="s">
        <v>24942</v>
      </c>
      <c r="R247" s="4">
        <v>3</v>
      </c>
      <c r="U247" s="268" t="s">
        <v>25850</v>
      </c>
    </row>
    <row r="248" spans="1:21" ht="55.2">
      <c r="A248" s="99" t="str">
        <f t="shared" si="15"/>
        <v>derecho penal? (Respuesta: C)</v>
      </c>
      <c r="B248" t="str">
        <f t="shared" si="16"/>
        <v>244IGU</v>
      </c>
      <c r="C248" t="str">
        <f t="shared" si="17"/>
        <v>AYIGU24420</v>
      </c>
      <c r="D248" t="s">
        <v>1389</v>
      </c>
      <c r="E248" t="s">
        <v>7878</v>
      </c>
      <c r="F248" s="19" t="s">
        <v>17206</v>
      </c>
      <c r="G248" s="11" t="str">
        <f t="shared" si="18"/>
        <v>244</v>
      </c>
      <c r="H248" s="12">
        <v>244</v>
      </c>
      <c r="I248" s="11" t="str">
        <f t="shared" si="19"/>
        <v>20</v>
      </c>
      <c r="J248" s="12">
        <v>20</v>
      </c>
      <c r="K248" s="269" t="s">
        <v>24944</v>
      </c>
      <c r="L248" s="18" t="s">
        <v>544</v>
      </c>
      <c r="M248" s="18" t="s">
        <v>24945</v>
      </c>
      <c r="N248" s="18" t="s">
        <v>24946</v>
      </c>
      <c r="O248" s="18" t="s">
        <v>24947</v>
      </c>
      <c r="P248" s="18" t="s">
        <v>24948</v>
      </c>
      <c r="R248" s="4">
        <v>3</v>
      </c>
      <c r="U248" s="268" t="s">
        <v>25851</v>
      </c>
    </row>
    <row r="249" spans="1:21" ht="69">
      <c r="A249" s="99" t="str">
        <f t="shared" si="15"/>
        <v>ar del Estado? (Respuesta: C)</v>
      </c>
      <c r="B249" t="str">
        <f t="shared" si="16"/>
        <v>245DP</v>
      </c>
      <c r="C249" t="str">
        <f t="shared" si="17"/>
        <v>AYDP24520</v>
      </c>
      <c r="D249" t="s">
        <v>1389</v>
      </c>
      <c r="E249" t="s">
        <v>7878</v>
      </c>
      <c r="F249" s="12" t="s">
        <v>17603</v>
      </c>
      <c r="G249" s="11" t="str">
        <f t="shared" si="18"/>
        <v>245</v>
      </c>
      <c r="H249" s="12">
        <v>245</v>
      </c>
      <c r="I249" s="11" t="str">
        <f t="shared" si="19"/>
        <v>20</v>
      </c>
      <c r="J249" s="12">
        <v>20</v>
      </c>
      <c r="K249" s="269" t="s">
        <v>24950</v>
      </c>
      <c r="L249" s="18" t="s">
        <v>544</v>
      </c>
      <c r="M249" s="18" t="s">
        <v>24951</v>
      </c>
      <c r="N249" s="18" t="s">
        <v>18835</v>
      </c>
      <c r="O249" s="18" t="s">
        <v>24952</v>
      </c>
      <c r="P249" s="18" t="s">
        <v>24953</v>
      </c>
      <c r="R249" s="4">
        <v>3</v>
      </c>
      <c r="U249" s="268" t="s">
        <v>25852</v>
      </c>
    </row>
    <row r="250" spans="1:21" ht="69">
      <c r="A250" s="99" t="str">
        <f t="shared" si="15"/>
        <v>derecho penal? (Respuesta: B)</v>
      </c>
      <c r="B250" t="str">
        <f t="shared" si="16"/>
        <v>246IGU</v>
      </c>
      <c r="C250" t="str">
        <f t="shared" si="17"/>
        <v>AYIGU24620</v>
      </c>
      <c r="D250" t="s">
        <v>1389</v>
      </c>
      <c r="E250" t="s">
        <v>7878</v>
      </c>
      <c r="F250" s="19" t="s">
        <v>17206</v>
      </c>
      <c r="G250" s="11" t="str">
        <f t="shared" si="18"/>
        <v>246</v>
      </c>
      <c r="H250" s="12">
        <v>246</v>
      </c>
      <c r="I250" s="11" t="str">
        <f t="shared" si="19"/>
        <v>20</v>
      </c>
      <c r="J250" s="12">
        <v>20</v>
      </c>
      <c r="K250" s="269" t="s">
        <v>25853</v>
      </c>
      <c r="L250" s="18" t="s">
        <v>543</v>
      </c>
      <c r="M250" s="18" t="s">
        <v>24956</v>
      </c>
      <c r="N250" s="18" t="s">
        <v>24957</v>
      </c>
      <c r="O250" s="18" t="s">
        <v>24958</v>
      </c>
      <c r="P250" s="18" t="s">
        <v>24959</v>
      </c>
      <c r="R250" s="4">
        <v>2</v>
      </c>
      <c r="U250" s="268" t="s">
        <v>25854</v>
      </c>
    </row>
    <row r="251" spans="1:21" ht="82.8">
      <c r="A251" s="99" t="str">
        <f t="shared" si="15"/>
        <v>derecho penal? (Respuesta: B)</v>
      </c>
      <c r="B251" t="str">
        <f t="shared" si="16"/>
        <v>247IGU</v>
      </c>
      <c r="C251" t="str">
        <f t="shared" si="17"/>
        <v>AYIGU24720</v>
      </c>
      <c r="D251" t="s">
        <v>1389</v>
      </c>
      <c r="E251" t="s">
        <v>7878</v>
      </c>
      <c r="F251" s="19" t="s">
        <v>17206</v>
      </c>
      <c r="G251" s="11" t="str">
        <f t="shared" si="18"/>
        <v>247</v>
      </c>
      <c r="H251" s="12">
        <v>247</v>
      </c>
      <c r="I251" s="11" t="str">
        <f t="shared" si="19"/>
        <v>20</v>
      </c>
      <c r="J251" s="12">
        <v>20</v>
      </c>
      <c r="K251" s="269" t="s">
        <v>25855</v>
      </c>
      <c r="L251" s="18" t="s">
        <v>543</v>
      </c>
      <c r="M251" s="18" t="s">
        <v>24962</v>
      </c>
      <c r="N251" s="18" t="s">
        <v>24963</v>
      </c>
      <c r="O251" s="18" t="s">
        <v>24964</v>
      </c>
      <c r="P251" s="18" t="s">
        <v>24965</v>
      </c>
      <c r="R251" s="4">
        <v>2</v>
      </c>
      <c r="U251" s="268" t="s">
        <v>25856</v>
      </c>
    </row>
    <row r="252" spans="1:21" ht="69">
      <c r="A252" s="99" t="str">
        <f t="shared" si="15"/>
        <v>derecho penal? (Respuesta: C)</v>
      </c>
      <c r="B252" t="str">
        <f t="shared" si="16"/>
        <v>248DP</v>
      </c>
      <c r="C252" t="str">
        <f t="shared" si="17"/>
        <v>AYDP24820</v>
      </c>
      <c r="D252" t="s">
        <v>1389</v>
      </c>
      <c r="E252" t="s">
        <v>7878</v>
      </c>
      <c r="F252" s="12" t="s">
        <v>17603</v>
      </c>
      <c r="G252" s="11" t="str">
        <f t="shared" si="18"/>
        <v>248</v>
      </c>
      <c r="H252" s="12">
        <v>248</v>
      </c>
      <c r="I252" s="11" t="str">
        <f t="shared" si="19"/>
        <v>20</v>
      </c>
      <c r="J252" s="12">
        <v>20</v>
      </c>
      <c r="K252" s="269" t="s">
        <v>25857</v>
      </c>
      <c r="L252" s="18" t="s">
        <v>544</v>
      </c>
      <c r="M252" s="18" t="s">
        <v>24976</v>
      </c>
      <c r="N252" s="18" t="s">
        <v>24969</v>
      </c>
      <c r="O252" s="18" t="s">
        <v>24970</v>
      </c>
      <c r="P252" s="18" t="s">
        <v>24971</v>
      </c>
      <c r="R252" s="4">
        <v>3</v>
      </c>
      <c r="U252" s="268" t="s">
        <v>25858</v>
      </c>
    </row>
    <row r="253" spans="1:21" ht="69">
      <c r="A253" s="99" t="str">
        <f t="shared" si="15"/>
        <v>derecho penal? (Respuesta: A)</v>
      </c>
      <c r="B253" t="str">
        <f t="shared" si="16"/>
        <v>249IGU</v>
      </c>
      <c r="C253" t="str">
        <f t="shared" si="17"/>
        <v>AYIGU24920</v>
      </c>
      <c r="D253" t="s">
        <v>1389</v>
      </c>
      <c r="E253" t="s">
        <v>7878</v>
      </c>
      <c r="F253" s="19" t="s">
        <v>17206</v>
      </c>
      <c r="G253" s="11" t="str">
        <f t="shared" si="18"/>
        <v>249</v>
      </c>
      <c r="H253" s="12">
        <v>249</v>
      </c>
      <c r="I253" s="11" t="str">
        <f t="shared" si="19"/>
        <v>20</v>
      </c>
      <c r="J253" s="12">
        <v>20</v>
      </c>
      <c r="K253" s="269" t="s">
        <v>25859</v>
      </c>
      <c r="L253" s="18" t="s">
        <v>1389</v>
      </c>
      <c r="M253" s="18" t="s">
        <v>24979</v>
      </c>
      <c r="N253" s="18" t="s">
        <v>24980</v>
      </c>
      <c r="O253" s="18" t="s">
        <v>18791</v>
      </c>
      <c r="P253" s="18" t="s">
        <v>18835</v>
      </c>
      <c r="R253" s="4">
        <v>1</v>
      </c>
      <c r="U253" s="268" t="s">
        <v>25860</v>
      </c>
    </row>
    <row r="254" spans="1:21" ht="82.8">
      <c r="A254" s="99" t="str">
        <f t="shared" si="15"/>
        <v xml:space="preserve"> de legalidad? (Respuesta: A)</v>
      </c>
      <c r="B254" t="str">
        <f t="shared" si="16"/>
        <v>250IGU</v>
      </c>
      <c r="C254" t="str">
        <f t="shared" si="17"/>
        <v>AYIGU25020</v>
      </c>
      <c r="D254" t="s">
        <v>1389</v>
      </c>
      <c r="E254" t="s">
        <v>7878</v>
      </c>
      <c r="F254" s="19" t="s">
        <v>17206</v>
      </c>
      <c r="G254" s="11" t="str">
        <f t="shared" si="18"/>
        <v>250</v>
      </c>
      <c r="H254" s="12">
        <v>250</v>
      </c>
      <c r="I254" s="11" t="str">
        <f t="shared" si="19"/>
        <v>20</v>
      </c>
      <c r="J254" s="12">
        <v>20</v>
      </c>
      <c r="K254" s="269" t="s">
        <v>25861</v>
      </c>
      <c r="L254" s="18" t="s">
        <v>1389</v>
      </c>
      <c r="M254" s="18" t="s">
        <v>24985</v>
      </c>
      <c r="N254" s="18" t="s">
        <v>24986</v>
      </c>
      <c r="O254" s="18" t="s">
        <v>24987</v>
      </c>
      <c r="P254" s="18" t="s">
        <v>24988</v>
      </c>
      <c r="R254" s="4">
        <v>1</v>
      </c>
      <c r="U254" s="268" t="s">
        <v>25862</v>
      </c>
    </row>
    <row r="255" spans="1:21" ht="69">
      <c r="A255" s="99" t="str">
        <f t="shared" si="15"/>
        <v xml:space="preserve"> de legalidad? (Respuesta: B)</v>
      </c>
      <c r="B255" t="str">
        <f t="shared" si="16"/>
        <v>251DP</v>
      </c>
      <c r="C255" t="str">
        <f t="shared" si="17"/>
        <v>AYDP25120</v>
      </c>
      <c r="D255" t="s">
        <v>1389</v>
      </c>
      <c r="E255" t="s">
        <v>7878</v>
      </c>
      <c r="F255" s="12" t="s">
        <v>17603</v>
      </c>
      <c r="G255" s="11" t="str">
        <f t="shared" si="18"/>
        <v>251</v>
      </c>
      <c r="H255" s="12">
        <v>251</v>
      </c>
      <c r="I255" s="11" t="str">
        <f t="shared" si="19"/>
        <v>20</v>
      </c>
      <c r="J255" s="12">
        <v>20</v>
      </c>
      <c r="K255" s="269" t="s">
        <v>24990</v>
      </c>
      <c r="L255" s="18" t="s">
        <v>524</v>
      </c>
      <c r="M255" s="18" t="s">
        <v>24991</v>
      </c>
      <c r="N255" s="18" t="s">
        <v>12338</v>
      </c>
      <c r="O255" s="18" t="s">
        <v>24992</v>
      </c>
      <c r="P255" s="18" t="s">
        <v>24993</v>
      </c>
      <c r="R255" s="4">
        <v>2</v>
      </c>
      <c r="U255" s="268" t="s">
        <v>25863</v>
      </c>
    </row>
    <row r="256" spans="1:21" ht="69">
      <c r="A256" s="99" t="str">
        <f t="shared" si="15"/>
        <v>te al derecho? (Respuesta: B)</v>
      </c>
      <c r="B256" t="str">
        <f t="shared" si="16"/>
        <v>252IGU</v>
      </c>
      <c r="C256" t="str">
        <f t="shared" si="17"/>
        <v>AYIGU25220</v>
      </c>
      <c r="D256" t="s">
        <v>1389</v>
      </c>
      <c r="E256" t="s">
        <v>7878</v>
      </c>
      <c r="F256" s="19" t="s">
        <v>17206</v>
      </c>
      <c r="G256" s="11" t="str">
        <f t="shared" si="18"/>
        <v>252</v>
      </c>
      <c r="H256" s="12">
        <v>252</v>
      </c>
      <c r="I256" s="11" t="str">
        <f t="shared" si="19"/>
        <v>20</v>
      </c>
      <c r="J256" s="12">
        <v>20</v>
      </c>
      <c r="K256" s="269" t="s">
        <v>25864</v>
      </c>
      <c r="L256" s="18" t="s">
        <v>524</v>
      </c>
      <c r="M256" s="18" t="s">
        <v>25008</v>
      </c>
      <c r="N256" s="18" t="s">
        <v>25009</v>
      </c>
      <c r="O256" s="18" t="s">
        <v>25010</v>
      </c>
      <c r="P256" s="18" t="s">
        <v>25011</v>
      </c>
      <c r="R256" s="4">
        <v>2</v>
      </c>
      <c r="U256" s="268" t="s">
        <v>25865</v>
      </c>
    </row>
    <row r="257" spans="1:21" ht="82.8">
      <c r="A257" s="99" t="str">
        <f t="shared" si="15"/>
        <v xml:space="preserve"> de legalidad? (Respuesta: B)</v>
      </c>
      <c r="B257" t="str">
        <f t="shared" si="16"/>
        <v>253IGU</v>
      </c>
      <c r="C257" t="str">
        <f t="shared" si="17"/>
        <v>AYIGU25320</v>
      </c>
      <c r="D257" t="s">
        <v>1389</v>
      </c>
      <c r="E257" t="s">
        <v>7878</v>
      </c>
      <c r="F257" s="19" t="s">
        <v>17206</v>
      </c>
      <c r="G257" s="11" t="str">
        <f t="shared" si="18"/>
        <v>253</v>
      </c>
      <c r="H257" s="12">
        <v>253</v>
      </c>
      <c r="I257" s="11" t="str">
        <f t="shared" si="19"/>
        <v>20</v>
      </c>
      <c r="J257" s="12">
        <v>20</v>
      </c>
      <c r="K257" s="269" t="s">
        <v>25013</v>
      </c>
      <c r="L257" s="18" t="s">
        <v>524</v>
      </c>
      <c r="M257" s="18" t="s">
        <v>25014</v>
      </c>
      <c r="N257" s="18" t="s">
        <v>25015</v>
      </c>
      <c r="O257" s="18" t="s">
        <v>25016</v>
      </c>
      <c r="P257" s="18" t="s">
        <v>25017</v>
      </c>
      <c r="R257" s="4">
        <v>2</v>
      </c>
      <c r="U257" s="268" t="s">
        <v>25866</v>
      </c>
    </row>
    <row r="258" spans="1:21" ht="151.80000000000001">
      <c r="A258" s="99" t="str">
        <f t="shared" si="15"/>
        <v xml:space="preserve"> sin necesidad de solicitud. </v>
      </c>
      <c r="B258" t="str">
        <f t="shared" si="16"/>
        <v>254DP</v>
      </c>
      <c r="C258" t="str">
        <f t="shared" si="17"/>
        <v>AYDP25420</v>
      </c>
      <c r="D258" t="s">
        <v>1389</v>
      </c>
      <c r="E258" t="s">
        <v>7878</v>
      </c>
      <c r="F258" s="12" t="s">
        <v>17603</v>
      </c>
      <c r="G258" s="11" t="str">
        <f t="shared" si="18"/>
        <v>254</v>
      </c>
      <c r="H258" s="12">
        <v>254</v>
      </c>
      <c r="I258" s="11" t="str">
        <f t="shared" si="19"/>
        <v>20</v>
      </c>
      <c r="J258" s="12">
        <v>20</v>
      </c>
      <c r="K258" s="269" t="s">
        <v>25019</v>
      </c>
      <c r="L258" s="18" t="s">
        <v>523</v>
      </c>
      <c r="M258" s="18" t="s">
        <v>25020</v>
      </c>
      <c r="N258" s="18" t="s">
        <v>25021</v>
      </c>
      <c r="O258" s="18" t="s">
        <v>25022</v>
      </c>
      <c r="P258" s="18" t="s">
        <v>25023</v>
      </c>
      <c r="R258" s="4">
        <v>3</v>
      </c>
      <c r="U258" s="268" t="s">
        <v>25867</v>
      </c>
    </row>
    <row r="259" spans="1:21" ht="138">
      <c r="A259" s="99" t="str">
        <f t="shared" ref="A259:A322" si="20">RIGHT(U259,29)</f>
        <v xml:space="preserve">ciones en beneficio del reo. </v>
      </c>
      <c r="B259" t="str">
        <f t="shared" ref="B259:B322" si="21">H259&amp;F259</f>
        <v>255IGU</v>
      </c>
      <c r="C259" t="str">
        <f t="shared" ref="C259:C322" si="22">D259&amp;E259&amp;F259&amp;G259&amp;I259</f>
        <v>AYIGU25520</v>
      </c>
      <c r="D259" t="s">
        <v>1389</v>
      </c>
      <c r="E259" t="s">
        <v>7878</v>
      </c>
      <c r="F259" s="19" t="s">
        <v>17206</v>
      </c>
      <c r="G259" s="11" t="str">
        <f t="shared" ref="G259:G322" si="23">IF(H259&lt;9,"OO",IF(H259&lt;99,"O",""))&amp;H259</f>
        <v>255</v>
      </c>
      <c r="H259" s="12">
        <v>255</v>
      </c>
      <c r="I259" s="11" t="str">
        <f t="shared" ref="I259:I322" si="24">IF(J259&lt;9,"O","")&amp;J259</f>
        <v>20</v>
      </c>
      <c r="J259" s="12">
        <v>20</v>
      </c>
      <c r="K259" s="269" t="s">
        <v>25868</v>
      </c>
      <c r="L259" s="18" t="s">
        <v>523</v>
      </c>
      <c r="M259" s="18" t="s">
        <v>25869</v>
      </c>
      <c r="N259" s="18" t="s">
        <v>25870</v>
      </c>
      <c r="O259" s="18" t="s">
        <v>25028</v>
      </c>
      <c r="P259" s="18" t="s">
        <v>25029</v>
      </c>
      <c r="R259" s="4">
        <v>3</v>
      </c>
      <c r="U259" s="268" t="s">
        <v>25871</v>
      </c>
    </row>
    <row r="260" spans="1:21" ht="138">
      <c r="A260" s="99" t="str">
        <f t="shared" si="20"/>
        <v xml:space="preserve">venir del poder legislativo. </v>
      </c>
      <c r="B260" t="str">
        <f t="shared" si="21"/>
        <v>256IGU</v>
      </c>
      <c r="C260" t="str">
        <f t="shared" si="22"/>
        <v>AYIGU25620</v>
      </c>
      <c r="D260" t="s">
        <v>1389</v>
      </c>
      <c r="E260" t="s">
        <v>7878</v>
      </c>
      <c r="F260" s="19" t="s">
        <v>17206</v>
      </c>
      <c r="G260" s="11" t="str">
        <f t="shared" si="23"/>
        <v>256</v>
      </c>
      <c r="H260" s="12">
        <v>256</v>
      </c>
      <c r="I260" s="11" t="str">
        <f t="shared" si="24"/>
        <v>20</v>
      </c>
      <c r="J260" s="12">
        <v>20</v>
      </c>
      <c r="K260" s="269" t="s">
        <v>25872</v>
      </c>
      <c r="L260" s="18" t="s">
        <v>522</v>
      </c>
      <c r="M260" s="18" t="s">
        <v>25873</v>
      </c>
      <c r="N260" s="18" t="s">
        <v>25033</v>
      </c>
      <c r="O260" s="18" t="s">
        <v>25034</v>
      </c>
      <c r="P260" s="18" t="s">
        <v>25035</v>
      </c>
      <c r="R260" s="4">
        <v>4</v>
      </c>
      <c r="U260" s="268" t="s">
        <v>25874</v>
      </c>
    </row>
    <row r="261" spans="1:21" ht="124.2">
      <c r="A261" s="99" t="str">
        <f t="shared" si="20"/>
        <v xml:space="preserve">ctos procedimientos legales. </v>
      </c>
      <c r="B261" t="str">
        <f t="shared" si="21"/>
        <v>257DP</v>
      </c>
      <c r="C261" t="str">
        <f t="shared" si="22"/>
        <v>AYDP25720</v>
      </c>
      <c r="D261" t="s">
        <v>1389</v>
      </c>
      <c r="E261" t="s">
        <v>7878</v>
      </c>
      <c r="F261" s="12" t="s">
        <v>17603</v>
      </c>
      <c r="G261" s="11" t="str">
        <f t="shared" si="23"/>
        <v>257</v>
      </c>
      <c r="H261" s="12">
        <v>257</v>
      </c>
      <c r="I261" s="11" t="str">
        <f t="shared" si="24"/>
        <v>20</v>
      </c>
      <c r="J261" s="12">
        <v>20</v>
      </c>
      <c r="K261" s="269" t="s">
        <v>25875</v>
      </c>
      <c r="L261" s="18" t="s">
        <v>524</v>
      </c>
      <c r="M261" s="18" t="s">
        <v>25043</v>
      </c>
      <c r="N261" s="18" t="s">
        <v>25044</v>
      </c>
      <c r="O261" s="18" t="s">
        <v>25045</v>
      </c>
      <c r="P261" s="18" t="s">
        <v>25046</v>
      </c>
      <c r="R261" s="4">
        <v>2</v>
      </c>
      <c r="U261" s="268" t="s">
        <v>25876</v>
      </c>
    </row>
    <row r="262" spans="1:21" ht="110.4">
      <c r="A262" s="99" t="str">
        <f t="shared" si="20"/>
        <v xml:space="preserve">e al principio de legalidad. </v>
      </c>
      <c r="B262" t="str">
        <f t="shared" si="21"/>
        <v>258IGU</v>
      </c>
      <c r="C262" t="str">
        <f t="shared" si="22"/>
        <v>AYIGU25820</v>
      </c>
      <c r="D262" t="s">
        <v>1389</v>
      </c>
      <c r="E262" t="s">
        <v>7878</v>
      </c>
      <c r="F262" s="19" t="s">
        <v>17206</v>
      </c>
      <c r="G262" s="11" t="str">
        <f t="shared" si="23"/>
        <v>258</v>
      </c>
      <c r="H262" s="12">
        <v>258</v>
      </c>
      <c r="I262" s="11" t="str">
        <f t="shared" si="24"/>
        <v>20</v>
      </c>
      <c r="J262" s="12">
        <v>20</v>
      </c>
      <c r="K262" s="269" t="s">
        <v>25048</v>
      </c>
      <c r="L262" s="18" t="s">
        <v>522</v>
      </c>
      <c r="M262" s="18" t="s">
        <v>25049</v>
      </c>
      <c r="N262" s="18" t="s">
        <v>25050</v>
      </c>
      <c r="O262" s="18" t="s">
        <v>25051</v>
      </c>
      <c r="P262" s="18" t="s">
        <v>25052</v>
      </c>
      <c r="R262" s="4">
        <v>4</v>
      </c>
      <c r="U262" s="268" t="s">
        <v>25877</v>
      </c>
    </row>
    <row r="263" spans="1:21" ht="110.4">
      <c r="A263" s="99" t="str">
        <f t="shared" si="20"/>
        <v xml:space="preserve"> ninguna función específica. </v>
      </c>
      <c r="B263" t="str">
        <f t="shared" si="21"/>
        <v>259IGU</v>
      </c>
      <c r="C263" t="str">
        <f t="shared" si="22"/>
        <v>AYIGU25920</v>
      </c>
      <c r="D263" t="s">
        <v>1389</v>
      </c>
      <c r="E263" t="s">
        <v>7878</v>
      </c>
      <c r="F263" s="19" t="s">
        <v>17206</v>
      </c>
      <c r="G263" s="11" t="str">
        <f t="shared" si="23"/>
        <v>259</v>
      </c>
      <c r="H263" s="12">
        <v>259</v>
      </c>
      <c r="I263" s="11" t="str">
        <f t="shared" si="24"/>
        <v>20</v>
      </c>
      <c r="J263" s="12">
        <v>20</v>
      </c>
      <c r="K263" s="269" t="s">
        <v>25054</v>
      </c>
      <c r="L263" s="18" t="s">
        <v>523</v>
      </c>
      <c r="M263" s="18" t="s">
        <v>25055</v>
      </c>
      <c r="N263" s="18" t="s">
        <v>25878</v>
      </c>
      <c r="O263" s="18" t="s">
        <v>25057</v>
      </c>
      <c r="P263" s="18" t="s">
        <v>25879</v>
      </c>
      <c r="R263" s="4">
        <v>3</v>
      </c>
      <c r="U263" s="268" t="s">
        <v>25880</v>
      </c>
    </row>
    <row r="264" spans="1:21" ht="138">
      <c r="A264" s="99" t="str">
        <f t="shared" si="20"/>
        <v xml:space="preserve">a el principio de legalidad. </v>
      </c>
      <c r="B264" t="str">
        <f t="shared" si="21"/>
        <v>260DP</v>
      </c>
      <c r="C264" t="str">
        <f t="shared" si="22"/>
        <v>AYDP26020</v>
      </c>
      <c r="D264" t="s">
        <v>1389</v>
      </c>
      <c r="E264" t="s">
        <v>7878</v>
      </c>
      <c r="F264" s="12" t="s">
        <v>17603</v>
      </c>
      <c r="G264" s="11" t="str">
        <f t="shared" si="23"/>
        <v>260</v>
      </c>
      <c r="H264" s="12">
        <v>260</v>
      </c>
      <c r="I264" s="11" t="str">
        <f t="shared" si="24"/>
        <v>20</v>
      </c>
      <c r="J264" s="12">
        <v>20</v>
      </c>
      <c r="K264" s="269" t="s">
        <v>25881</v>
      </c>
      <c r="L264" s="18" t="s">
        <v>524</v>
      </c>
      <c r="M264" s="18" t="s">
        <v>25061</v>
      </c>
      <c r="N264" s="18" t="s">
        <v>25062</v>
      </c>
      <c r="O264" s="18" t="s">
        <v>25063</v>
      </c>
      <c r="P264" s="18" t="s">
        <v>24965</v>
      </c>
      <c r="R264" s="4">
        <v>2</v>
      </c>
      <c r="U264" s="268" t="s">
        <v>25882</v>
      </c>
    </row>
    <row r="265" spans="1:21" ht="110.4">
      <c r="A265" s="99" t="str">
        <f t="shared" si="20"/>
        <v xml:space="preserve">ales, no regula la analogía. </v>
      </c>
      <c r="B265" t="str">
        <f t="shared" si="21"/>
        <v>261IGU</v>
      </c>
      <c r="C265" t="str">
        <f t="shared" si="22"/>
        <v>AYIGU26120</v>
      </c>
      <c r="D265" t="s">
        <v>1389</v>
      </c>
      <c r="E265" t="s">
        <v>7878</v>
      </c>
      <c r="F265" s="19" t="s">
        <v>17206</v>
      </c>
      <c r="G265" s="11" t="str">
        <f t="shared" si="23"/>
        <v>261</v>
      </c>
      <c r="H265" s="12">
        <v>261</v>
      </c>
      <c r="I265" s="11" t="str">
        <f t="shared" si="24"/>
        <v>20</v>
      </c>
      <c r="J265" s="12">
        <v>20</v>
      </c>
      <c r="K265" s="269" t="s">
        <v>25071</v>
      </c>
      <c r="L265" s="18" t="s">
        <v>1387</v>
      </c>
      <c r="M265" s="18" t="s">
        <v>25072</v>
      </c>
      <c r="N265" s="18" t="s">
        <v>24980</v>
      </c>
      <c r="O265" s="18" t="s">
        <v>18835</v>
      </c>
      <c r="P265" s="18" t="s">
        <v>18791</v>
      </c>
      <c r="R265" s="4">
        <v>1</v>
      </c>
      <c r="U265" s="268" t="s">
        <v>25883</v>
      </c>
    </row>
    <row r="266" spans="1:21" ht="110.4">
      <c r="A266" s="99" t="str">
        <f t="shared" si="20"/>
        <v xml:space="preserve"> estricto del derecho penal. </v>
      </c>
      <c r="B266" t="str">
        <f t="shared" si="21"/>
        <v>262IGU</v>
      </c>
      <c r="C266" t="str">
        <f t="shared" si="22"/>
        <v>AYIGU26220</v>
      </c>
      <c r="D266" t="s">
        <v>1389</v>
      </c>
      <c r="E266" t="s">
        <v>7878</v>
      </c>
      <c r="F266" s="19" t="s">
        <v>17206</v>
      </c>
      <c r="G266" s="11" t="str">
        <f t="shared" si="23"/>
        <v>262</v>
      </c>
      <c r="H266" s="12">
        <v>262</v>
      </c>
      <c r="I266" s="11" t="str">
        <f t="shared" si="24"/>
        <v>20</v>
      </c>
      <c r="J266" s="12">
        <v>20</v>
      </c>
      <c r="K266" s="269" t="s">
        <v>25074</v>
      </c>
      <c r="L266" s="18" t="s">
        <v>524</v>
      </c>
      <c r="M266" s="18" t="s">
        <v>25075</v>
      </c>
      <c r="N266" s="18" t="s">
        <v>25076</v>
      </c>
      <c r="O266" s="18" t="s">
        <v>25077</v>
      </c>
      <c r="P266" s="18" t="s">
        <v>25078</v>
      </c>
      <c r="R266" s="4">
        <v>2</v>
      </c>
      <c r="U266" s="268" t="s">
        <v>25884</v>
      </c>
    </row>
    <row r="267" spans="1:21" ht="124.2">
      <c r="A267" s="99" t="str">
        <f t="shared" si="20"/>
        <v xml:space="preserve"> directas del derecho penal. </v>
      </c>
      <c r="B267" t="str">
        <f t="shared" si="21"/>
        <v>263DP</v>
      </c>
      <c r="C267" t="str">
        <f t="shared" si="22"/>
        <v>AYDP26320</v>
      </c>
      <c r="D267" t="s">
        <v>1389</v>
      </c>
      <c r="E267" t="s">
        <v>7878</v>
      </c>
      <c r="F267" s="12" t="s">
        <v>17603</v>
      </c>
      <c r="G267" s="11" t="str">
        <f t="shared" si="23"/>
        <v>263</v>
      </c>
      <c r="H267" s="12">
        <v>263</v>
      </c>
      <c r="I267" s="11" t="str">
        <f t="shared" si="24"/>
        <v>20</v>
      </c>
      <c r="J267" s="12">
        <v>20</v>
      </c>
      <c r="K267" s="269" t="s">
        <v>25080</v>
      </c>
      <c r="L267" s="18" t="s">
        <v>523</v>
      </c>
      <c r="M267" s="18" t="s">
        <v>25086</v>
      </c>
      <c r="N267" s="18" t="s">
        <v>25082</v>
      </c>
      <c r="O267" s="18" t="s">
        <v>25885</v>
      </c>
      <c r="P267" s="18" t="s">
        <v>25084</v>
      </c>
      <c r="R267" s="4">
        <v>3</v>
      </c>
      <c r="U267" s="268" t="s">
        <v>25886</v>
      </c>
    </row>
    <row r="268" spans="1:21" ht="138">
      <c r="A268" s="99" t="str">
        <f t="shared" si="20"/>
        <v xml:space="preserve">l principio de personalidad. </v>
      </c>
      <c r="B268" t="str">
        <f t="shared" si="21"/>
        <v>264IGU</v>
      </c>
      <c r="C268" t="str">
        <f t="shared" si="22"/>
        <v>AYIGU26420</v>
      </c>
      <c r="D268" t="s">
        <v>1389</v>
      </c>
      <c r="E268" t="s">
        <v>7878</v>
      </c>
      <c r="F268" s="19" t="s">
        <v>17206</v>
      </c>
      <c r="G268" s="11" t="str">
        <f t="shared" si="23"/>
        <v>264</v>
      </c>
      <c r="H268" s="12">
        <v>264</v>
      </c>
      <c r="I268" s="11" t="str">
        <f t="shared" si="24"/>
        <v>20</v>
      </c>
      <c r="J268" s="12">
        <v>20</v>
      </c>
      <c r="K268" s="269" t="s">
        <v>25887</v>
      </c>
      <c r="L268" s="18" t="s">
        <v>1387</v>
      </c>
      <c r="M268" s="18" t="s">
        <v>25103</v>
      </c>
      <c r="N268" s="18" t="s">
        <v>25104</v>
      </c>
      <c r="O268" s="18" t="s">
        <v>25105</v>
      </c>
      <c r="P268" s="18" t="s">
        <v>25106</v>
      </c>
      <c r="R268" s="4">
        <v>1</v>
      </c>
      <c r="U268" s="268" t="s">
        <v>25888</v>
      </c>
    </row>
    <row r="269" spans="1:21" ht="138">
      <c r="A269" s="99" t="str">
        <f t="shared" si="20"/>
        <v xml:space="preserve">lativo tienen validez penal. </v>
      </c>
      <c r="B269" t="str">
        <f t="shared" si="21"/>
        <v>265IGU</v>
      </c>
      <c r="C269" t="str">
        <f t="shared" si="22"/>
        <v>AYIGU26520</v>
      </c>
      <c r="D269" t="s">
        <v>1389</v>
      </c>
      <c r="E269" t="s">
        <v>7878</v>
      </c>
      <c r="F269" s="19" t="s">
        <v>17206</v>
      </c>
      <c r="G269" s="11" t="str">
        <f t="shared" si="23"/>
        <v>265</v>
      </c>
      <c r="H269" s="12">
        <v>265</v>
      </c>
      <c r="I269" s="11" t="str">
        <f t="shared" si="24"/>
        <v>20</v>
      </c>
      <c r="J269" s="12">
        <v>20</v>
      </c>
      <c r="K269" s="269" t="s">
        <v>25889</v>
      </c>
      <c r="L269" s="18" t="s">
        <v>522</v>
      </c>
      <c r="M269" s="18" t="s">
        <v>25109</v>
      </c>
      <c r="N269" s="18" t="s">
        <v>25110</v>
      </c>
      <c r="O269" s="18" t="s">
        <v>25111</v>
      </c>
      <c r="P269" s="18" t="s">
        <v>25112</v>
      </c>
      <c r="R269" s="4">
        <v>4</v>
      </c>
      <c r="U269" s="268" t="s">
        <v>25890</v>
      </c>
    </row>
    <row r="270" spans="1:21" ht="124.2">
      <c r="A270" s="99" t="str">
        <f t="shared" si="20"/>
        <v xml:space="preserve">sidad de dolo o imprudencia. </v>
      </c>
      <c r="B270" t="str">
        <f t="shared" si="21"/>
        <v>266DP</v>
      </c>
      <c r="C270" t="str">
        <f t="shared" si="22"/>
        <v>AYDP26620</v>
      </c>
      <c r="D270" t="s">
        <v>1389</v>
      </c>
      <c r="E270" t="s">
        <v>7878</v>
      </c>
      <c r="F270" s="12" t="s">
        <v>17603</v>
      </c>
      <c r="G270" s="11" t="str">
        <f t="shared" si="23"/>
        <v>266</v>
      </c>
      <c r="H270" s="12">
        <v>266</v>
      </c>
      <c r="I270" s="11" t="str">
        <f t="shared" si="24"/>
        <v>20</v>
      </c>
      <c r="J270" s="12">
        <v>20</v>
      </c>
      <c r="K270" s="269" t="s">
        <v>25891</v>
      </c>
      <c r="L270" s="18" t="s">
        <v>1387</v>
      </c>
      <c r="M270" s="18" t="s">
        <v>25892</v>
      </c>
      <c r="N270" s="18" t="s">
        <v>25893</v>
      </c>
      <c r="O270" s="18" t="s">
        <v>25894</v>
      </c>
      <c r="P270" s="18" t="s">
        <v>25895</v>
      </c>
      <c r="R270" s="4">
        <v>1</v>
      </c>
      <c r="U270" s="268" t="s">
        <v>25896</v>
      </c>
    </row>
    <row r="271" spans="1:21" ht="96.6">
      <c r="A271" s="99" t="str">
        <f t="shared" si="20"/>
        <v xml:space="preserve">acusatoria, no sancionadora. </v>
      </c>
      <c r="B271" t="str">
        <f t="shared" si="21"/>
        <v>267IGU</v>
      </c>
      <c r="C271" t="str">
        <f t="shared" si="22"/>
        <v>AYIGU26720</v>
      </c>
      <c r="D271" t="s">
        <v>1389</v>
      </c>
      <c r="E271" t="s">
        <v>7878</v>
      </c>
      <c r="F271" s="19" t="s">
        <v>17206</v>
      </c>
      <c r="G271" s="11" t="str">
        <f t="shared" si="23"/>
        <v>267</v>
      </c>
      <c r="H271" s="12">
        <v>267</v>
      </c>
      <c r="I271" s="11" t="str">
        <f t="shared" si="24"/>
        <v>20</v>
      </c>
      <c r="J271" s="12">
        <v>20</v>
      </c>
      <c r="K271" s="269" t="s">
        <v>25897</v>
      </c>
      <c r="L271" s="18" t="s">
        <v>1387</v>
      </c>
      <c r="M271" s="18" t="s">
        <v>25121</v>
      </c>
      <c r="N271" s="18" t="s">
        <v>25050</v>
      </c>
      <c r="O271" s="18" t="s">
        <v>25049</v>
      </c>
      <c r="P271" s="18" t="s">
        <v>25898</v>
      </c>
      <c r="R271" s="4">
        <v>1</v>
      </c>
      <c r="U271" s="268" t="s">
        <v>25899</v>
      </c>
    </row>
    <row r="272" spans="1:21" ht="110.4">
      <c r="A272" s="99" t="str">
        <f t="shared" si="20"/>
        <v xml:space="preserve">específicamente a omisiones. </v>
      </c>
      <c r="B272" t="str">
        <f t="shared" si="21"/>
        <v>268IGU</v>
      </c>
      <c r="C272" t="str">
        <f t="shared" si="22"/>
        <v>AYIGU26820</v>
      </c>
      <c r="D272" t="s">
        <v>1389</v>
      </c>
      <c r="E272" t="s">
        <v>7878</v>
      </c>
      <c r="F272" s="19" t="s">
        <v>17206</v>
      </c>
      <c r="G272" s="11" t="str">
        <f t="shared" si="23"/>
        <v>268</v>
      </c>
      <c r="H272" s="12">
        <v>268</v>
      </c>
      <c r="I272" s="11" t="str">
        <f t="shared" si="24"/>
        <v>20</v>
      </c>
      <c r="J272" s="12">
        <v>20</v>
      </c>
      <c r="K272" s="269" t="s">
        <v>25138</v>
      </c>
      <c r="L272" s="18" t="s">
        <v>523</v>
      </c>
      <c r="M272" s="270" t="s">
        <v>25139</v>
      </c>
      <c r="N272" s="270" t="s">
        <v>25140</v>
      </c>
      <c r="O272" s="270" t="s">
        <v>25141</v>
      </c>
      <c r="P272" s="270" t="s">
        <v>25142</v>
      </c>
      <c r="R272" s="4">
        <v>3</v>
      </c>
      <c r="U272" s="268" t="s">
        <v>25900</v>
      </c>
    </row>
    <row r="273" spans="1:21" ht="124.2">
      <c r="A273" s="99" t="str">
        <f t="shared" si="20"/>
        <v xml:space="preserve">ene competencia legislativa. </v>
      </c>
      <c r="B273" t="str">
        <f t="shared" si="21"/>
        <v>269DP</v>
      </c>
      <c r="C273" t="str">
        <f t="shared" si="22"/>
        <v>AYDP26920</v>
      </c>
      <c r="D273" t="s">
        <v>1389</v>
      </c>
      <c r="E273" t="s">
        <v>7878</v>
      </c>
      <c r="F273" s="12" t="s">
        <v>17603</v>
      </c>
      <c r="G273" s="11" t="str">
        <f t="shared" si="23"/>
        <v>269</v>
      </c>
      <c r="H273" s="12">
        <v>269</v>
      </c>
      <c r="I273" s="11" t="str">
        <f t="shared" si="24"/>
        <v>20</v>
      </c>
      <c r="J273" s="12">
        <v>20</v>
      </c>
      <c r="K273" s="269" t="s">
        <v>25144</v>
      </c>
      <c r="L273" s="18" t="s">
        <v>524</v>
      </c>
      <c r="M273" s="270" t="s">
        <v>25901</v>
      </c>
      <c r="N273" s="270" t="s">
        <v>25146</v>
      </c>
      <c r="O273" s="270" t="s">
        <v>25902</v>
      </c>
      <c r="P273" s="270" t="s">
        <v>25903</v>
      </c>
      <c r="R273" s="4">
        <v>2</v>
      </c>
      <c r="U273" s="268" t="s">
        <v>25904</v>
      </c>
    </row>
    <row r="274" spans="1:21" ht="124.2">
      <c r="A274" s="99" t="str">
        <f t="shared" si="20"/>
        <v xml:space="preserve">una sentencia por su cuenta. </v>
      </c>
      <c r="B274" t="str">
        <f t="shared" si="21"/>
        <v>270IGU</v>
      </c>
      <c r="C274" t="str">
        <f t="shared" si="22"/>
        <v>AYIGU27020</v>
      </c>
      <c r="D274" t="s">
        <v>1389</v>
      </c>
      <c r="E274" t="s">
        <v>7878</v>
      </c>
      <c r="F274" s="19" t="s">
        <v>17206</v>
      </c>
      <c r="G274" s="11" t="str">
        <f t="shared" si="23"/>
        <v>270</v>
      </c>
      <c r="H274" s="12">
        <v>270</v>
      </c>
      <c r="I274" s="11" t="str">
        <f t="shared" si="24"/>
        <v>20</v>
      </c>
      <c r="J274" s="12">
        <v>20</v>
      </c>
      <c r="K274" s="269" t="s">
        <v>25150</v>
      </c>
      <c r="L274" s="18" t="s">
        <v>524</v>
      </c>
      <c r="M274" s="270" t="s">
        <v>25151</v>
      </c>
      <c r="N274" s="270" t="s">
        <v>25152</v>
      </c>
      <c r="O274" s="270" t="s">
        <v>25905</v>
      </c>
      <c r="P274" s="270" t="s">
        <v>25154</v>
      </c>
      <c r="R274" s="4">
        <v>2</v>
      </c>
      <c r="U274" s="268" t="s">
        <v>25906</v>
      </c>
    </row>
    <row r="275" spans="1:21" ht="110.4">
      <c r="A275" s="99" t="str">
        <f t="shared" si="20"/>
        <v xml:space="preserve">posterior al acto delictivo. </v>
      </c>
      <c r="B275" t="str">
        <f t="shared" si="21"/>
        <v>271IGU</v>
      </c>
      <c r="C275" t="str">
        <f t="shared" si="22"/>
        <v>AYIGU27120</v>
      </c>
      <c r="D275" t="s">
        <v>1389</v>
      </c>
      <c r="E275" t="s">
        <v>7878</v>
      </c>
      <c r="F275" s="19" t="s">
        <v>17206</v>
      </c>
      <c r="G275" s="11" t="str">
        <f t="shared" si="23"/>
        <v>271</v>
      </c>
      <c r="H275" s="12">
        <v>271</v>
      </c>
      <c r="I275" s="11" t="str">
        <f t="shared" si="24"/>
        <v>20</v>
      </c>
      <c r="J275" s="12">
        <v>20</v>
      </c>
      <c r="K275" s="269" t="s">
        <v>25156</v>
      </c>
      <c r="L275" s="18" t="s">
        <v>523</v>
      </c>
      <c r="M275" s="270" t="s">
        <v>25907</v>
      </c>
      <c r="N275" s="270" t="s">
        <v>25158</v>
      </c>
      <c r="O275" s="270" t="s">
        <v>25159</v>
      </c>
      <c r="P275" s="270" t="s">
        <v>25908</v>
      </c>
      <c r="R275" s="4">
        <v>3</v>
      </c>
      <c r="U275" s="268" t="s">
        <v>25909</v>
      </c>
    </row>
    <row r="276" spans="1:21" ht="138">
      <c r="A276" s="99" t="str">
        <f t="shared" si="20"/>
        <v xml:space="preserve">dinan al precepto principal. </v>
      </c>
      <c r="B276" t="str">
        <f t="shared" si="21"/>
        <v>272DP</v>
      </c>
      <c r="C276" t="str">
        <f t="shared" si="22"/>
        <v>AYDP27220</v>
      </c>
      <c r="D276" t="s">
        <v>1389</v>
      </c>
      <c r="E276" t="s">
        <v>7878</v>
      </c>
      <c r="F276" s="12" t="s">
        <v>17603</v>
      </c>
      <c r="G276" s="11" t="str">
        <f t="shared" si="23"/>
        <v>272</v>
      </c>
      <c r="H276" s="12">
        <v>272</v>
      </c>
      <c r="I276" s="11" t="str">
        <f t="shared" si="24"/>
        <v>20</v>
      </c>
      <c r="J276" s="12">
        <v>20</v>
      </c>
      <c r="K276" s="269" t="s">
        <v>25162</v>
      </c>
      <c r="L276" s="18" t="s">
        <v>523</v>
      </c>
      <c r="M276" s="270" t="s">
        <v>25910</v>
      </c>
      <c r="N276" s="270" t="s">
        <v>25164</v>
      </c>
      <c r="O276" s="270" t="s">
        <v>25165</v>
      </c>
      <c r="P276" s="270" t="s">
        <v>25911</v>
      </c>
      <c r="R276" s="4">
        <v>3</v>
      </c>
      <c r="U276" s="268" t="s">
        <v>25912</v>
      </c>
    </row>
    <row r="277" spans="1:21" ht="124.2">
      <c r="A277" s="99" t="str">
        <f t="shared" si="20"/>
        <v xml:space="preserve">o elimina normas existentes. </v>
      </c>
      <c r="B277" t="str">
        <f t="shared" si="21"/>
        <v>273IGU</v>
      </c>
      <c r="C277" t="str">
        <f t="shared" si="22"/>
        <v>AYIGU27320</v>
      </c>
      <c r="D277" t="s">
        <v>1389</v>
      </c>
      <c r="E277" t="s">
        <v>7878</v>
      </c>
      <c r="F277" s="19" t="s">
        <v>17206</v>
      </c>
      <c r="G277" s="11" t="str">
        <f t="shared" si="23"/>
        <v>273</v>
      </c>
      <c r="H277" s="12">
        <v>273</v>
      </c>
      <c r="I277" s="11" t="str">
        <f t="shared" si="24"/>
        <v>20</v>
      </c>
      <c r="J277" s="12">
        <v>20</v>
      </c>
      <c r="K277" s="269" t="s">
        <v>25168</v>
      </c>
      <c r="L277" s="18" t="s">
        <v>524</v>
      </c>
      <c r="M277" s="270" t="s">
        <v>25913</v>
      </c>
      <c r="N277" s="270" t="s">
        <v>25170</v>
      </c>
      <c r="O277" s="270" t="s">
        <v>25914</v>
      </c>
      <c r="P277" s="270" t="s">
        <v>25915</v>
      </c>
      <c r="R277" s="4">
        <v>2</v>
      </c>
      <c r="U277" s="268" t="s">
        <v>25916</v>
      </c>
    </row>
    <row r="278" spans="1:21" ht="110.4">
      <c r="A278" s="99" t="str">
        <f t="shared" si="20"/>
        <v xml:space="preserve">itos requieren dolo o culpa. </v>
      </c>
      <c r="B278" t="str">
        <f t="shared" si="21"/>
        <v>274IGU</v>
      </c>
      <c r="C278" t="str">
        <f t="shared" si="22"/>
        <v>AYIGU27420</v>
      </c>
      <c r="D278" t="s">
        <v>1389</v>
      </c>
      <c r="E278" t="s">
        <v>7878</v>
      </c>
      <c r="F278" s="19" t="s">
        <v>17206</v>
      </c>
      <c r="G278" s="11" t="str">
        <f t="shared" si="23"/>
        <v>274</v>
      </c>
      <c r="H278" s="12">
        <v>274</v>
      </c>
      <c r="I278" s="11" t="str">
        <f t="shared" si="24"/>
        <v>20</v>
      </c>
      <c r="J278" s="12">
        <v>20</v>
      </c>
      <c r="K278" s="269" t="s">
        <v>25174</v>
      </c>
      <c r="L278" s="18" t="s">
        <v>524</v>
      </c>
      <c r="M278" s="270" t="s">
        <v>25175</v>
      </c>
      <c r="N278" s="270" t="s">
        <v>25176</v>
      </c>
      <c r="O278" s="270" t="s">
        <v>25917</v>
      </c>
      <c r="P278" s="270" t="s">
        <v>25918</v>
      </c>
      <c r="R278" s="4">
        <v>2</v>
      </c>
      <c r="U278" s="268" t="s">
        <v>25919</v>
      </c>
    </row>
    <row r="279" spans="1:21" ht="110.4">
      <c r="A279" s="99" t="str">
        <f t="shared" si="20"/>
        <v xml:space="preserve">ijuridicidad y culpabilidad. </v>
      </c>
      <c r="B279" t="str">
        <f t="shared" si="21"/>
        <v>275DP</v>
      </c>
      <c r="C279" t="str">
        <f t="shared" si="22"/>
        <v>AYDP27520</v>
      </c>
      <c r="D279" t="s">
        <v>1389</v>
      </c>
      <c r="E279" t="s">
        <v>7878</v>
      </c>
      <c r="F279" s="12" t="s">
        <v>17603</v>
      </c>
      <c r="G279" s="11" t="str">
        <f t="shared" si="23"/>
        <v>275</v>
      </c>
      <c r="H279" s="12">
        <v>275</v>
      </c>
      <c r="I279" s="11" t="str">
        <f t="shared" si="24"/>
        <v>20</v>
      </c>
      <c r="J279" s="12">
        <v>20</v>
      </c>
      <c r="K279" s="269" t="s">
        <v>25180</v>
      </c>
      <c r="L279" s="18" t="s">
        <v>524</v>
      </c>
      <c r="M279" s="270" t="s">
        <v>25181</v>
      </c>
      <c r="N279" s="270" t="s">
        <v>25182</v>
      </c>
      <c r="O279" s="270" t="s">
        <v>25183</v>
      </c>
      <c r="P279" s="270" t="s">
        <v>25920</v>
      </c>
      <c r="R279" s="4">
        <v>2</v>
      </c>
      <c r="U279" s="268" t="s">
        <v>25921</v>
      </c>
    </row>
    <row r="280" spans="1:21" ht="110.4">
      <c r="A280" s="99" t="str">
        <f t="shared" si="20"/>
        <v xml:space="preserve">inquir, no de ser imputable. </v>
      </c>
      <c r="B280" t="str">
        <f t="shared" si="21"/>
        <v>276IGU</v>
      </c>
      <c r="C280" t="str">
        <f t="shared" si="22"/>
        <v>AYIGU27620</v>
      </c>
      <c r="D280" t="s">
        <v>1389</v>
      </c>
      <c r="E280" t="s">
        <v>7878</v>
      </c>
      <c r="F280" s="19" t="s">
        <v>17206</v>
      </c>
      <c r="G280" s="11" t="str">
        <f t="shared" si="23"/>
        <v>276</v>
      </c>
      <c r="H280" s="12">
        <v>276</v>
      </c>
      <c r="I280" s="11" t="str">
        <f t="shared" si="24"/>
        <v>20</v>
      </c>
      <c r="J280" s="12">
        <v>20</v>
      </c>
      <c r="K280" s="269" t="s">
        <v>25192</v>
      </c>
      <c r="L280" s="18" t="s">
        <v>1387</v>
      </c>
      <c r="M280" s="270" t="s">
        <v>25193</v>
      </c>
      <c r="N280" s="270" t="s">
        <v>25922</v>
      </c>
      <c r="O280" s="270" t="s">
        <v>25923</v>
      </c>
      <c r="P280" s="270" t="s">
        <v>25924</v>
      </c>
      <c r="R280" s="4">
        <v>1</v>
      </c>
      <c r="U280" s="268" t="s">
        <v>25925</v>
      </c>
    </row>
    <row r="281" spans="1:21" ht="110.4">
      <c r="A281" s="99" t="str">
        <f t="shared" si="20"/>
        <v xml:space="preserve">e se refiere más a la culpa. </v>
      </c>
      <c r="B281" t="str">
        <f t="shared" si="21"/>
        <v>277IGU</v>
      </c>
      <c r="C281" t="str">
        <f t="shared" si="22"/>
        <v>AYIGU27720</v>
      </c>
      <c r="D281" t="s">
        <v>1389</v>
      </c>
      <c r="E281" t="s">
        <v>7878</v>
      </c>
      <c r="F281" s="19" t="s">
        <v>17206</v>
      </c>
      <c r="G281" s="11" t="str">
        <f t="shared" si="23"/>
        <v>277</v>
      </c>
      <c r="H281" s="12">
        <v>277</v>
      </c>
      <c r="I281" s="11" t="str">
        <f t="shared" si="24"/>
        <v>20</v>
      </c>
      <c r="J281" s="12">
        <v>20</v>
      </c>
      <c r="K281" s="269" t="s">
        <v>25198</v>
      </c>
      <c r="L281" s="18" t="s">
        <v>524</v>
      </c>
      <c r="M281" s="270" t="s">
        <v>25926</v>
      </c>
      <c r="N281" s="270" t="s">
        <v>25200</v>
      </c>
      <c r="O281" s="270" t="s">
        <v>25927</v>
      </c>
      <c r="P281" s="270" t="s">
        <v>25202</v>
      </c>
      <c r="R281" s="4">
        <v>2</v>
      </c>
      <c r="U281" s="268" t="s">
        <v>25928</v>
      </c>
    </row>
    <row r="282" spans="1:21" ht="82.8">
      <c r="A282" s="99" t="str">
        <f t="shared" si="20"/>
        <v xml:space="preserve">convierte el acto en lícito. </v>
      </c>
      <c r="B282" t="str">
        <f t="shared" si="21"/>
        <v>278DP</v>
      </c>
      <c r="C282" t="str">
        <f t="shared" si="22"/>
        <v>AYDP27820</v>
      </c>
      <c r="D282" t="s">
        <v>1389</v>
      </c>
      <c r="E282" t="s">
        <v>7878</v>
      </c>
      <c r="F282" s="12" t="s">
        <v>17603</v>
      </c>
      <c r="G282" s="11" t="str">
        <f t="shared" si="23"/>
        <v>278</v>
      </c>
      <c r="H282" s="12">
        <v>278</v>
      </c>
      <c r="I282" s="11" t="str">
        <f t="shared" si="24"/>
        <v>20</v>
      </c>
      <c r="J282" s="12">
        <v>20</v>
      </c>
      <c r="K282" s="269" t="s">
        <v>25204</v>
      </c>
      <c r="L282" s="18" t="s">
        <v>523</v>
      </c>
      <c r="M282" s="270" t="s">
        <v>25205</v>
      </c>
      <c r="N282" s="270" t="s">
        <v>25206</v>
      </c>
      <c r="O282" s="270" t="s">
        <v>25207</v>
      </c>
      <c r="P282" s="270" t="s">
        <v>25208</v>
      </c>
      <c r="R282" s="4">
        <v>3</v>
      </c>
      <c r="U282" s="268" t="s">
        <v>25929</v>
      </c>
    </row>
    <row r="283" spans="1:21" ht="96.6">
      <c r="A283" s="99" t="str">
        <f t="shared" si="20"/>
        <v xml:space="preserve">mpre tienen penas definidas. </v>
      </c>
      <c r="B283" t="str">
        <f t="shared" si="21"/>
        <v>279IGU</v>
      </c>
      <c r="C283" t="str">
        <f t="shared" si="22"/>
        <v>AYIGU27920</v>
      </c>
      <c r="D283" t="s">
        <v>1389</v>
      </c>
      <c r="E283" t="s">
        <v>7878</v>
      </c>
      <c r="F283" s="19" t="s">
        <v>17206</v>
      </c>
      <c r="G283" s="11" t="str">
        <f t="shared" si="23"/>
        <v>279</v>
      </c>
      <c r="H283" s="12">
        <v>279</v>
      </c>
      <c r="I283" s="11" t="str">
        <f t="shared" si="24"/>
        <v>20</v>
      </c>
      <c r="J283" s="12">
        <v>20</v>
      </c>
      <c r="K283" s="269" t="s">
        <v>25210</v>
      </c>
      <c r="L283" s="18" t="s">
        <v>523</v>
      </c>
      <c r="M283" s="270" t="s">
        <v>25211</v>
      </c>
      <c r="N283" s="270" t="s">
        <v>25212</v>
      </c>
      <c r="O283" s="270" t="s">
        <v>25213</v>
      </c>
      <c r="P283" s="270" t="s">
        <v>25214</v>
      </c>
      <c r="R283" s="4">
        <v>3</v>
      </c>
      <c r="U283" s="268" t="s">
        <v>25930</v>
      </c>
    </row>
    <row r="284" spans="1:21" ht="82.8">
      <c r="A284" s="99" t="str">
        <f t="shared" si="20"/>
        <v xml:space="preserve">no técnico del Código Penal. </v>
      </c>
      <c r="B284" t="str">
        <f t="shared" si="21"/>
        <v>280IGU</v>
      </c>
      <c r="C284" t="str">
        <f t="shared" si="22"/>
        <v>AYIGU28020</v>
      </c>
      <c r="D284" t="s">
        <v>1389</v>
      </c>
      <c r="E284" t="s">
        <v>7878</v>
      </c>
      <c r="F284" s="19" t="s">
        <v>17206</v>
      </c>
      <c r="G284" s="11" t="str">
        <f t="shared" si="23"/>
        <v>280</v>
      </c>
      <c r="H284" s="12">
        <v>280</v>
      </c>
      <c r="I284" s="11" t="str">
        <f t="shared" si="24"/>
        <v>20</v>
      </c>
      <c r="J284" s="12">
        <v>20</v>
      </c>
      <c r="K284" s="269" t="s">
        <v>25216</v>
      </c>
      <c r="L284" s="18" t="s">
        <v>523</v>
      </c>
      <c r="M284" s="270" t="s">
        <v>25217</v>
      </c>
      <c r="N284" s="270" t="s">
        <v>25218</v>
      </c>
      <c r="O284" s="270" t="s">
        <v>25219</v>
      </c>
      <c r="P284" s="270" t="s">
        <v>25220</v>
      </c>
      <c r="R284" s="4">
        <v>3</v>
      </c>
      <c r="U284" s="268" t="s">
        <v>25931</v>
      </c>
    </row>
    <row r="285" spans="1:21" ht="96.6">
      <c r="A285" s="99" t="str">
        <f t="shared" si="20"/>
        <v xml:space="preserve"> algunos casos sí la afecta. </v>
      </c>
      <c r="B285" t="str">
        <f t="shared" si="21"/>
        <v>281DP</v>
      </c>
      <c r="C285" t="str">
        <f t="shared" si="22"/>
        <v>AYDP28120</v>
      </c>
      <c r="D285" t="s">
        <v>1389</v>
      </c>
      <c r="E285" t="s">
        <v>7878</v>
      </c>
      <c r="F285" s="12" t="s">
        <v>17603</v>
      </c>
      <c r="G285" s="11" t="str">
        <f t="shared" si="23"/>
        <v>281</v>
      </c>
      <c r="H285" s="12">
        <v>281</v>
      </c>
      <c r="I285" s="11" t="str">
        <f t="shared" si="24"/>
        <v>20</v>
      </c>
      <c r="J285" s="12">
        <v>20</v>
      </c>
      <c r="K285" s="269" t="s">
        <v>25222</v>
      </c>
      <c r="L285" s="18" t="s">
        <v>524</v>
      </c>
      <c r="M285" s="270" t="s">
        <v>25223</v>
      </c>
      <c r="N285" s="270" t="s">
        <v>25224</v>
      </c>
      <c r="O285" s="270" t="s">
        <v>25225</v>
      </c>
      <c r="P285" s="270" t="s">
        <v>25226</v>
      </c>
      <c r="R285" s="4">
        <v>2</v>
      </c>
      <c r="U285" s="268" t="s">
        <v>25932</v>
      </c>
    </row>
    <row r="286" spans="1:21" ht="110.4">
      <c r="A286" s="99" t="str">
        <f t="shared" si="20"/>
        <v xml:space="preserve">sarse un medio proporcional. </v>
      </c>
      <c r="B286" t="str">
        <f t="shared" si="21"/>
        <v>282IGU</v>
      </c>
      <c r="C286" t="str">
        <f t="shared" si="22"/>
        <v>AYIGU28220</v>
      </c>
      <c r="D286" t="s">
        <v>1389</v>
      </c>
      <c r="E286" t="s">
        <v>7878</v>
      </c>
      <c r="F286" s="19" t="s">
        <v>17206</v>
      </c>
      <c r="G286" s="11" t="str">
        <f t="shared" si="23"/>
        <v>282</v>
      </c>
      <c r="H286" s="12">
        <v>282</v>
      </c>
      <c r="I286" s="11" t="str">
        <f t="shared" si="24"/>
        <v>20</v>
      </c>
      <c r="J286" s="12">
        <v>20</v>
      </c>
      <c r="K286" s="269" t="s">
        <v>25228</v>
      </c>
      <c r="L286" s="18" t="s">
        <v>524</v>
      </c>
      <c r="M286" s="270" t="s">
        <v>25229</v>
      </c>
      <c r="N286" s="270" t="s">
        <v>25230</v>
      </c>
      <c r="O286" s="270" t="s">
        <v>25231</v>
      </c>
      <c r="P286" s="270" t="s">
        <v>25232</v>
      </c>
      <c r="R286" s="4">
        <v>2</v>
      </c>
      <c r="U286" s="268" t="s">
        <v>25933</v>
      </c>
    </row>
    <row r="287" spans="1:21" ht="82.8">
      <c r="A287" s="99" t="str">
        <f t="shared" si="20"/>
        <v xml:space="preserve">a capacidad de ser imputado. </v>
      </c>
      <c r="B287" t="str">
        <f t="shared" si="21"/>
        <v>283IGU</v>
      </c>
      <c r="C287" t="str">
        <f t="shared" si="22"/>
        <v>AYIGU28320</v>
      </c>
      <c r="D287" t="s">
        <v>1389</v>
      </c>
      <c r="E287" t="s">
        <v>7878</v>
      </c>
      <c r="F287" s="19" t="s">
        <v>17206</v>
      </c>
      <c r="G287" s="11" t="str">
        <f t="shared" si="23"/>
        <v>283</v>
      </c>
      <c r="H287" s="12">
        <v>283</v>
      </c>
      <c r="I287" s="11" t="str">
        <f t="shared" si="24"/>
        <v>20</v>
      </c>
      <c r="J287" s="12">
        <v>20</v>
      </c>
      <c r="K287" s="269" t="s">
        <v>25234</v>
      </c>
      <c r="L287" s="18" t="s">
        <v>523</v>
      </c>
      <c r="M287" s="270" t="s">
        <v>25235</v>
      </c>
      <c r="N287" s="270" t="s">
        <v>25236</v>
      </c>
      <c r="O287" s="270" t="s">
        <v>25237</v>
      </c>
      <c r="P287" s="270" t="s">
        <v>25238</v>
      </c>
      <c r="R287" s="4">
        <v>3</v>
      </c>
      <c r="U287" s="268" t="s">
        <v>25934</v>
      </c>
    </row>
    <row r="288" spans="1:21" ht="110.4">
      <c r="A288" s="99" t="str">
        <f t="shared" si="20"/>
        <v xml:space="preserve"> el dolo, no la imprudencia. </v>
      </c>
      <c r="B288" t="str">
        <f t="shared" si="21"/>
        <v>284DP</v>
      </c>
      <c r="C288" t="str">
        <f t="shared" si="22"/>
        <v>AYDP28420</v>
      </c>
      <c r="D288" t="s">
        <v>1389</v>
      </c>
      <c r="E288" t="s">
        <v>7878</v>
      </c>
      <c r="F288" s="12" t="s">
        <v>17603</v>
      </c>
      <c r="G288" s="11" t="str">
        <f t="shared" si="23"/>
        <v>284</v>
      </c>
      <c r="H288" s="12">
        <v>284</v>
      </c>
      <c r="I288" s="11" t="str">
        <f t="shared" si="24"/>
        <v>20</v>
      </c>
      <c r="J288" s="12">
        <v>20</v>
      </c>
      <c r="K288" s="269" t="s">
        <v>25240</v>
      </c>
      <c r="L288" s="18" t="s">
        <v>524</v>
      </c>
      <c r="M288" s="270" t="s">
        <v>25241</v>
      </c>
      <c r="N288" s="270" t="s">
        <v>25242</v>
      </c>
      <c r="O288" s="270" t="s">
        <v>25243</v>
      </c>
      <c r="P288" s="270" t="s">
        <v>25244</v>
      </c>
      <c r="R288" s="4">
        <v>2</v>
      </c>
      <c r="U288" s="268" t="s">
        <v>25935</v>
      </c>
    </row>
    <row r="289" spans="1:21" ht="110.4">
      <c r="A289" s="99" t="str">
        <f t="shared" si="20"/>
        <v xml:space="preserve"> excusan la responsabilidad. </v>
      </c>
      <c r="B289" t="str">
        <f t="shared" si="21"/>
        <v>285IGU</v>
      </c>
      <c r="C289" t="str">
        <f t="shared" si="22"/>
        <v>AYIGU28520</v>
      </c>
      <c r="D289" t="s">
        <v>1389</v>
      </c>
      <c r="E289" t="s">
        <v>7878</v>
      </c>
      <c r="F289" s="19" t="s">
        <v>17206</v>
      </c>
      <c r="G289" s="11" t="str">
        <f t="shared" si="23"/>
        <v>285</v>
      </c>
      <c r="H289" s="12">
        <v>285</v>
      </c>
      <c r="I289" s="11" t="str">
        <f t="shared" si="24"/>
        <v>20</v>
      </c>
      <c r="J289" s="12">
        <v>20</v>
      </c>
      <c r="K289" s="269" t="s">
        <v>25246</v>
      </c>
      <c r="L289" s="18" t="s">
        <v>523</v>
      </c>
      <c r="M289" s="270" t="s">
        <v>25247</v>
      </c>
      <c r="N289" s="270" t="s">
        <v>25248</v>
      </c>
      <c r="O289" s="270" t="s">
        <v>25936</v>
      </c>
      <c r="P289" s="270" t="s">
        <v>25250</v>
      </c>
      <c r="R289" s="4">
        <v>3</v>
      </c>
      <c r="U289" s="268" t="s">
        <v>25937</v>
      </c>
    </row>
    <row r="290" spans="1:21" ht="110.4">
      <c r="A290" s="99" t="str">
        <f t="shared" si="20"/>
        <v xml:space="preserve">quiere normativa específica. </v>
      </c>
      <c r="B290" t="str">
        <f t="shared" si="21"/>
        <v>286IGU</v>
      </c>
      <c r="C290" t="str">
        <f t="shared" si="22"/>
        <v>AYIGU28620</v>
      </c>
      <c r="D290" t="s">
        <v>1389</v>
      </c>
      <c r="E290" t="s">
        <v>7878</v>
      </c>
      <c r="F290" s="19" t="s">
        <v>17206</v>
      </c>
      <c r="G290" s="11" t="str">
        <f t="shared" si="23"/>
        <v>286</v>
      </c>
      <c r="H290" s="12">
        <v>286</v>
      </c>
      <c r="I290" s="11" t="str">
        <f t="shared" si="24"/>
        <v>20</v>
      </c>
      <c r="J290" s="12">
        <v>20</v>
      </c>
      <c r="K290" s="269" t="s">
        <v>25258</v>
      </c>
      <c r="L290" s="18" t="s">
        <v>524</v>
      </c>
      <c r="M290" s="270" t="s">
        <v>25259</v>
      </c>
      <c r="N290" s="270" t="s">
        <v>25260</v>
      </c>
      <c r="O290" s="270" t="s">
        <v>25261</v>
      </c>
      <c r="P290" s="270" t="s">
        <v>25262</v>
      </c>
      <c r="R290" s="4">
        <v>2</v>
      </c>
      <c r="U290" s="268" t="s">
        <v>25938</v>
      </c>
    </row>
    <row r="291" spans="1:21" ht="110.4">
      <c r="A291" s="99" t="str">
        <f t="shared" si="20"/>
        <v xml:space="preserve">rtar la gravedad del delito. </v>
      </c>
      <c r="B291" t="str">
        <f t="shared" si="21"/>
        <v>287DP</v>
      </c>
      <c r="C291" t="str">
        <f t="shared" si="22"/>
        <v>AYDP28720</v>
      </c>
      <c r="D291" t="s">
        <v>1389</v>
      </c>
      <c r="E291" t="s">
        <v>7878</v>
      </c>
      <c r="F291" s="12" t="s">
        <v>17603</v>
      </c>
      <c r="G291" s="11" t="str">
        <f t="shared" si="23"/>
        <v>287</v>
      </c>
      <c r="H291" s="12">
        <v>287</v>
      </c>
      <c r="I291" s="11" t="str">
        <f t="shared" si="24"/>
        <v>20</v>
      </c>
      <c r="J291" s="12">
        <v>20</v>
      </c>
      <c r="K291" s="269" t="s">
        <v>25264</v>
      </c>
      <c r="L291" s="18" t="s">
        <v>523</v>
      </c>
      <c r="M291" s="270" t="s">
        <v>25265</v>
      </c>
      <c r="N291" s="270" t="s">
        <v>25266</v>
      </c>
      <c r="O291" s="270" t="s">
        <v>25267</v>
      </c>
      <c r="P291" s="270" t="s">
        <v>25268</v>
      </c>
      <c r="R291" s="4">
        <v>3</v>
      </c>
      <c r="U291" s="268" t="s">
        <v>25939</v>
      </c>
    </row>
    <row r="292" spans="1:21" ht="110.4">
      <c r="A292" s="99" t="str">
        <f t="shared" si="20"/>
        <v xml:space="preserve">principal del derecho penal. </v>
      </c>
      <c r="B292" t="str">
        <f t="shared" si="21"/>
        <v>288IGU</v>
      </c>
      <c r="C292" t="str">
        <f t="shared" si="22"/>
        <v>AYIGU28820</v>
      </c>
      <c r="D292" t="s">
        <v>1389</v>
      </c>
      <c r="E292" t="s">
        <v>7878</v>
      </c>
      <c r="F292" s="19" t="s">
        <v>17206</v>
      </c>
      <c r="G292" s="11" t="str">
        <f t="shared" si="23"/>
        <v>288</v>
      </c>
      <c r="H292" s="12">
        <v>288</v>
      </c>
      <c r="I292" s="11" t="str">
        <f t="shared" si="24"/>
        <v>20</v>
      </c>
      <c r="J292" s="12">
        <v>20</v>
      </c>
      <c r="K292" s="269" t="s">
        <v>25270</v>
      </c>
      <c r="L292" s="18" t="s">
        <v>524</v>
      </c>
      <c r="M292" s="270" t="s">
        <v>25271</v>
      </c>
      <c r="N292" s="270" t="s">
        <v>25272</v>
      </c>
      <c r="O292" s="270" t="s">
        <v>25273</v>
      </c>
      <c r="P292" s="270" t="s">
        <v>25274</v>
      </c>
      <c r="R292" s="4">
        <v>2</v>
      </c>
      <c r="U292" s="268" t="s">
        <v>25940</v>
      </c>
    </row>
    <row r="293" spans="1:21" ht="124.2">
      <c r="A293" s="99" t="str">
        <f t="shared" si="20"/>
        <v xml:space="preserve">ue omite la antijuridicidad. </v>
      </c>
      <c r="B293" t="str">
        <f t="shared" si="21"/>
        <v>289IGU</v>
      </c>
      <c r="C293" t="str">
        <f t="shared" si="22"/>
        <v>AYIGU28920</v>
      </c>
      <c r="D293" t="s">
        <v>1389</v>
      </c>
      <c r="E293" t="s">
        <v>7878</v>
      </c>
      <c r="F293" s="19" t="s">
        <v>17206</v>
      </c>
      <c r="G293" s="11" t="str">
        <f t="shared" si="23"/>
        <v>289</v>
      </c>
      <c r="H293" s="12">
        <v>289</v>
      </c>
      <c r="I293" s="11" t="str">
        <f t="shared" si="24"/>
        <v>20</v>
      </c>
      <c r="J293" s="12">
        <v>20</v>
      </c>
      <c r="K293" s="269" t="s">
        <v>25276</v>
      </c>
      <c r="L293" s="18" t="s">
        <v>524</v>
      </c>
      <c r="M293" s="270" t="s">
        <v>25277</v>
      </c>
      <c r="N293" s="270" t="s">
        <v>25278</v>
      </c>
      <c r="O293" s="270" t="s">
        <v>25279</v>
      </c>
      <c r="P293" s="270" t="s">
        <v>25182</v>
      </c>
      <c r="R293" s="4">
        <v>2</v>
      </c>
      <c r="U293" s="268" t="s">
        <v>25941</v>
      </c>
    </row>
    <row r="294" spans="1:21" ht="96.6">
      <c r="A294" s="99" t="str">
        <f t="shared" si="20"/>
        <v xml:space="preserve">ctamente al acto tipificado. </v>
      </c>
      <c r="B294" t="str">
        <f t="shared" si="21"/>
        <v>290DP</v>
      </c>
      <c r="C294" t="str">
        <f t="shared" si="22"/>
        <v>AYDP29020</v>
      </c>
      <c r="D294" t="s">
        <v>1389</v>
      </c>
      <c r="E294" t="s">
        <v>7878</v>
      </c>
      <c r="F294" s="12" t="s">
        <v>17603</v>
      </c>
      <c r="G294" s="11" t="str">
        <f t="shared" si="23"/>
        <v>290</v>
      </c>
      <c r="H294" s="12">
        <v>290</v>
      </c>
      <c r="I294" s="11" t="str">
        <f t="shared" si="24"/>
        <v>20</v>
      </c>
      <c r="J294" s="12">
        <v>20</v>
      </c>
      <c r="K294" s="269" t="s">
        <v>25281</v>
      </c>
      <c r="L294" s="18" t="s">
        <v>523</v>
      </c>
      <c r="M294" s="270" t="s">
        <v>25238</v>
      </c>
      <c r="N294" s="270" t="s">
        <v>25282</v>
      </c>
      <c r="O294" s="270" t="s">
        <v>25283</v>
      </c>
      <c r="P294" s="270" t="s">
        <v>25284</v>
      </c>
      <c r="R294" s="4">
        <v>3</v>
      </c>
      <c r="U294" s="268" t="s">
        <v>25942</v>
      </c>
    </row>
    <row r="295" spans="1:21" ht="110.4">
      <c r="A295" s="99" t="str">
        <f t="shared" si="20"/>
        <v xml:space="preserve">igibilidad de otra conducta. </v>
      </c>
      <c r="B295" t="str">
        <f t="shared" si="21"/>
        <v>291IGU</v>
      </c>
      <c r="C295" t="str">
        <f t="shared" si="22"/>
        <v>AYIGU29120</v>
      </c>
      <c r="D295" t="s">
        <v>1389</v>
      </c>
      <c r="E295" t="s">
        <v>7878</v>
      </c>
      <c r="F295" s="19" t="s">
        <v>17206</v>
      </c>
      <c r="G295" s="11" t="str">
        <f t="shared" si="23"/>
        <v>291</v>
      </c>
      <c r="H295" s="12">
        <v>291</v>
      </c>
      <c r="I295" s="11" t="str">
        <f t="shared" si="24"/>
        <v>20</v>
      </c>
      <c r="J295" s="12">
        <v>20</v>
      </c>
      <c r="K295" s="269" t="s">
        <v>25286</v>
      </c>
      <c r="L295" s="18" t="s">
        <v>523</v>
      </c>
      <c r="M295" s="270" t="s">
        <v>25287</v>
      </c>
      <c r="N295" s="270" t="s">
        <v>25288</v>
      </c>
      <c r="O295" s="270" t="s">
        <v>25289</v>
      </c>
      <c r="P295" s="270" t="s">
        <v>25290</v>
      </c>
      <c r="R295" s="4">
        <v>3</v>
      </c>
      <c r="U295" s="268" t="s">
        <v>25943</v>
      </c>
    </row>
    <row r="296" spans="1:21" ht="96.6">
      <c r="A296" s="99" t="str">
        <f t="shared" si="20"/>
        <v xml:space="preserve"> y omisiones en su conjunto. </v>
      </c>
      <c r="B296" t="str">
        <f t="shared" si="21"/>
        <v>292IGU</v>
      </c>
      <c r="C296" t="str">
        <f t="shared" si="22"/>
        <v>AYIGU29220</v>
      </c>
      <c r="D296" t="s">
        <v>1389</v>
      </c>
      <c r="E296" t="s">
        <v>7878</v>
      </c>
      <c r="F296" s="19" t="s">
        <v>17206</v>
      </c>
      <c r="G296" s="11" t="str">
        <f t="shared" si="23"/>
        <v>292</v>
      </c>
      <c r="H296" s="12">
        <v>292</v>
      </c>
      <c r="I296" s="11" t="str">
        <f t="shared" si="24"/>
        <v>20</v>
      </c>
      <c r="J296" s="12">
        <v>20</v>
      </c>
      <c r="K296" s="269" t="s">
        <v>25292</v>
      </c>
      <c r="L296" s="18" t="s">
        <v>523</v>
      </c>
      <c r="M296" s="270" t="s">
        <v>25293</v>
      </c>
      <c r="N296" s="270" t="s">
        <v>25294</v>
      </c>
      <c r="O296" s="270" t="s">
        <v>25295</v>
      </c>
      <c r="P296" s="270" t="s">
        <v>25296</v>
      </c>
      <c r="R296" s="4">
        <v>3</v>
      </c>
      <c r="U296" s="268" t="s">
        <v>25944</v>
      </c>
    </row>
    <row r="297" spans="1:21" ht="96.6">
      <c r="A297" s="99" t="str">
        <f t="shared" si="20"/>
        <v xml:space="preserve">ce el ordenamiento jurídico. </v>
      </c>
      <c r="B297" t="str">
        <f t="shared" si="21"/>
        <v>293DP</v>
      </c>
      <c r="C297" t="str">
        <f t="shared" si="22"/>
        <v>AYDP29320</v>
      </c>
      <c r="D297" t="s">
        <v>1389</v>
      </c>
      <c r="E297" t="s">
        <v>7878</v>
      </c>
      <c r="F297" s="12" t="s">
        <v>17603</v>
      </c>
      <c r="G297" s="11" t="str">
        <f t="shared" si="23"/>
        <v>293</v>
      </c>
      <c r="H297" s="12">
        <v>293</v>
      </c>
      <c r="I297" s="11" t="str">
        <f t="shared" si="24"/>
        <v>20</v>
      </c>
      <c r="J297" s="12">
        <v>20</v>
      </c>
      <c r="K297" s="269" t="s">
        <v>25298</v>
      </c>
      <c r="L297" s="18" t="s">
        <v>522</v>
      </c>
      <c r="M297" s="270" t="s">
        <v>25238</v>
      </c>
      <c r="N297" s="270" t="s">
        <v>25299</v>
      </c>
      <c r="O297" s="270" t="s">
        <v>25282</v>
      </c>
      <c r="P297" s="270" t="s">
        <v>25284</v>
      </c>
      <c r="R297" s="4">
        <v>4</v>
      </c>
      <c r="U297" s="268" t="s">
        <v>25945</v>
      </c>
    </row>
    <row r="298" spans="1:21" ht="110.4">
      <c r="A298" s="99" t="str">
        <f t="shared" si="20"/>
        <v xml:space="preserve">ad, no a la antijuridicidad. </v>
      </c>
      <c r="B298" t="str">
        <f t="shared" si="21"/>
        <v>294IGU</v>
      </c>
      <c r="C298" t="str">
        <f t="shared" si="22"/>
        <v>AYIGU29420</v>
      </c>
      <c r="D298" t="s">
        <v>1389</v>
      </c>
      <c r="E298" t="s">
        <v>7878</v>
      </c>
      <c r="F298" s="19" t="s">
        <v>17206</v>
      </c>
      <c r="G298" s="11" t="str">
        <f t="shared" si="23"/>
        <v>294</v>
      </c>
      <c r="H298" s="12">
        <v>294</v>
      </c>
      <c r="I298" s="11" t="str">
        <f t="shared" si="24"/>
        <v>20</v>
      </c>
      <c r="J298" s="12">
        <v>20</v>
      </c>
      <c r="K298" s="269" t="s">
        <v>25301</v>
      </c>
      <c r="L298" s="18" t="s">
        <v>524</v>
      </c>
      <c r="M298" s="270" t="s">
        <v>25302</v>
      </c>
      <c r="N298" s="270" t="s">
        <v>25303</v>
      </c>
      <c r="O298" s="270" t="s">
        <v>25304</v>
      </c>
      <c r="P298" s="270" t="s">
        <v>25290</v>
      </c>
      <c r="R298" s="4">
        <v>2</v>
      </c>
      <c r="U298" s="268" t="s">
        <v>25946</v>
      </c>
    </row>
    <row r="299" spans="1:21" ht="110.4">
      <c r="A299" s="99" t="str">
        <f t="shared" si="20"/>
        <v xml:space="preserve">ede estar presente sin dolo. </v>
      </c>
      <c r="B299" t="str">
        <f t="shared" si="21"/>
        <v>295IGU</v>
      </c>
      <c r="C299" t="str">
        <f t="shared" si="22"/>
        <v>AYIGU29520</v>
      </c>
      <c r="D299" t="s">
        <v>1389</v>
      </c>
      <c r="E299" t="s">
        <v>7878</v>
      </c>
      <c r="F299" s="19" t="s">
        <v>17206</v>
      </c>
      <c r="G299" s="11" t="str">
        <f t="shared" si="23"/>
        <v>295</v>
      </c>
      <c r="H299" s="12">
        <v>295</v>
      </c>
      <c r="I299" s="11" t="str">
        <f t="shared" si="24"/>
        <v>20</v>
      </c>
      <c r="J299" s="12">
        <v>20</v>
      </c>
      <c r="K299" s="269" t="s">
        <v>25306</v>
      </c>
      <c r="L299" s="18" t="s">
        <v>1387</v>
      </c>
      <c r="M299" s="270" t="s">
        <v>25307</v>
      </c>
      <c r="N299" s="270" t="s">
        <v>25947</v>
      </c>
      <c r="O299" s="270" t="s">
        <v>25948</v>
      </c>
      <c r="P299" s="270" t="s">
        <v>25949</v>
      </c>
      <c r="R299" s="4">
        <v>1</v>
      </c>
      <c r="U299" s="268" t="s">
        <v>25950</v>
      </c>
    </row>
    <row r="300" spans="1:21" ht="110.4">
      <c r="A300" s="99" t="str">
        <f t="shared" si="20"/>
        <v xml:space="preserve">antijuridicidad, no al dolo. </v>
      </c>
      <c r="B300" t="str">
        <f t="shared" si="21"/>
        <v>296DP</v>
      </c>
      <c r="C300" t="str">
        <f t="shared" si="22"/>
        <v>AYDP29620</v>
      </c>
      <c r="D300" t="s">
        <v>1389</v>
      </c>
      <c r="E300" t="s">
        <v>7878</v>
      </c>
      <c r="F300" s="12" t="s">
        <v>17603</v>
      </c>
      <c r="G300" s="11" t="str">
        <f t="shared" si="23"/>
        <v>296</v>
      </c>
      <c r="H300" s="12">
        <v>296</v>
      </c>
      <c r="I300" s="11" t="str">
        <f t="shared" si="24"/>
        <v>20</v>
      </c>
      <c r="J300" s="12">
        <v>20</v>
      </c>
      <c r="K300" s="269" t="s">
        <v>25310</v>
      </c>
      <c r="L300" s="18" t="s">
        <v>524</v>
      </c>
      <c r="M300" s="270" t="s">
        <v>25311</v>
      </c>
      <c r="N300" s="270" t="s">
        <v>25312</v>
      </c>
      <c r="O300" s="270" t="s">
        <v>25313</v>
      </c>
      <c r="P300" s="270" t="s">
        <v>25314</v>
      </c>
      <c r="R300" s="4">
        <v>2</v>
      </c>
      <c r="U300" s="268" t="s">
        <v>25951</v>
      </c>
    </row>
    <row r="301" spans="1:21" ht="96.6">
      <c r="A301" s="99" t="str">
        <f t="shared" si="20"/>
        <v xml:space="preserve">es una descripción completa. </v>
      </c>
      <c r="B301" t="str">
        <f t="shared" si="21"/>
        <v>297IGU</v>
      </c>
      <c r="C301" t="str">
        <f t="shared" si="22"/>
        <v>AYIGU29720</v>
      </c>
      <c r="D301" t="s">
        <v>1389</v>
      </c>
      <c r="E301" t="s">
        <v>7878</v>
      </c>
      <c r="F301" s="19" t="s">
        <v>17206</v>
      </c>
      <c r="G301" s="11" t="str">
        <f t="shared" si="23"/>
        <v>297</v>
      </c>
      <c r="H301" s="12">
        <v>297</v>
      </c>
      <c r="I301" s="11" t="str">
        <f t="shared" si="24"/>
        <v>20</v>
      </c>
      <c r="J301" s="12">
        <v>20</v>
      </c>
      <c r="K301" s="269" t="s">
        <v>25316</v>
      </c>
      <c r="L301" s="18" t="s">
        <v>523</v>
      </c>
      <c r="M301" s="270" t="s">
        <v>25317</v>
      </c>
      <c r="N301" s="270" t="s">
        <v>25295</v>
      </c>
      <c r="O301" s="270" t="s">
        <v>25294</v>
      </c>
      <c r="P301" s="270" t="s">
        <v>25296</v>
      </c>
      <c r="R301" s="4">
        <v>3</v>
      </c>
      <c r="U301" s="268" t="s">
        <v>25952</v>
      </c>
    </row>
    <row r="302" spans="1:21" ht="110.4">
      <c r="A302" s="99" t="str">
        <f t="shared" si="20"/>
        <v xml:space="preserve">túa bajo órdenes superiores. </v>
      </c>
      <c r="B302" t="str">
        <f t="shared" si="21"/>
        <v>298IGU</v>
      </c>
      <c r="C302" t="str">
        <f t="shared" si="22"/>
        <v>AYIGU29820</v>
      </c>
      <c r="D302" t="s">
        <v>1389</v>
      </c>
      <c r="E302" t="s">
        <v>7878</v>
      </c>
      <c r="F302" s="19" t="s">
        <v>17206</v>
      </c>
      <c r="G302" s="11" t="str">
        <f t="shared" si="23"/>
        <v>298</v>
      </c>
      <c r="H302" s="12">
        <v>298</v>
      </c>
      <c r="I302" s="11" t="str">
        <f t="shared" si="24"/>
        <v>20</v>
      </c>
      <c r="J302" s="12">
        <v>20</v>
      </c>
      <c r="K302" s="269" t="s">
        <v>25319</v>
      </c>
      <c r="L302" s="18" t="s">
        <v>523</v>
      </c>
      <c r="M302" s="270" t="s">
        <v>25320</v>
      </c>
      <c r="N302" s="270" t="s">
        <v>25321</v>
      </c>
      <c r="O302" s="270" t="s">
        <v>25323</v>
      </c>
      <c r="P302" s="270" t="s">
        <v>25953</v>
      </c>
      <c r="R302" s="4">
        <v>3</v>
      </c>
      <c r="U302" s="268" t="s">
        <v>25954</v>
      </c>
    </row>
    <row r="303" spans="1:21" ht="82.8">
      <c r="A303" s="99" t="str">
        <f t="shared" si="20"/>
        <v xml:space="preserve">en el derecho penal español. </v>
      </c>
      <c r="B303" t="str">
        <f t="shared" si="21"/>
        <v>299DP</v>
      </c>
      <c r="C303" t="str">
        <f t="shared" si="22"/>
        <v>AYDP29920</v>
      </c>
      <c r="D303" t="s">
        <v>1389</v>
      </c>
      <c r="E303" t="s">
        <v>7878</v>
      </c>
      <c r="F303" s="12" t="s">
        <v>17603</v>
      </c>
      <c r="G303" s="11" t="str">
        <f t="shared" si="23"/>
        <v>299</v>
      </c>
      <c r="H303" s="12">
        <v>299</v>
      </c>
      <c r="I303" s="11" t="str">
        <f t="shared" si="24"/>
        <v>20</v>
      </c>
      <c r="J303" s="12">
        <v>20</v>
      </c>
      <c r="K303" s="269" t="s">
        <v>25325</v>
      </c>
      <c r="L303" s="18" t="s">
        <v>523</v>
      </c>
      <c r="M303" s="270" t="s">
        <v>25326</v>
      </c>
      <c r="N303" s="270" t="s">
        <v>25327</v>
      </c>
      <c r="O303" s="270" t="s">
        <v>25328</v>
      </c>
      <c r="P303" s="270" t="s">
        <v>25329</v>
      </c>
      <c r="R303" s="4">
        <v>3</v>
      </c>
      <c r="U303" s="268" t="s">
        <v>25955</v>
      </c>
    </row>
    <row r="304" spans="1:21" ht="96.6">
      <c r="A304" s="99" t="str">
        <f t="shared" si="20"/>
        <v xml:space="preserve">ye una descripción completa. </v>
      </c>
      <c r="B304" t="str">
        <f t="shared" si="21"/>
        <v>300IGU</v>
      </c>
      <c r="C304" t="str">
        <f t="shared" si="22"/>
        <v>AYIGU30020</v>
      </c>
      <c r="D304" t="s">
        <v>1389</v>
      </c>
      <c r="E304" t="s">
        <v>7878</v>
      </c>
      <c r="F304" s="19" t="s">
        <v>17206</v>
      </c>
      <c r="G304" s="11" t="str">
        <f t="shared" si="23"/>
        <v>300</v>
      </c>
      <c r="H304" s="12">
        <v>300</v>
      </c>
      <c r="I304" s="11" t="str">
        <f t="shared" si="24"/>
        <v>20</v>
      </c>
      <c r="J304" s="12">
        <v>20</v>
      </c>
      <c r="K304" s="269" t="s">
        <v>25331</v>
      </c>
      <c r="L304" s="18" t="s">
        <v>523</v>
      </c>
      <c r="M304" s="270" t="s">
        <v>25332</v>
      </c>
      <c r="N304" s="270" t="s">
        <v>25333</v>
      </c>
      <c r="O304" s="270" t="s">
        <v>25334</v>
      </c>
      <c r="P304" s="270" t="s">
        <v>25335</v>
      </c>
      <c r="R304" s="4">
        <v>3</v>
      </c>
      <c r="U304" s="268" t="s">
        <v>25956</v>
      </c>
    </row>
    <row r="305" spans="1:21" ht="96.6">
      <c r="A305" s="99" t="str">
        <f t="shared" si="20"/>
        <v xml:space="preserve"> no es una causa reconocida. </v>
      </c>
      <c r="B305" t="str">
        <f t="shared" si="21"/>
        <v>301IGU</v>
      </c>
      <c r="C305" t="str">
        <f t="shared" si="22"/>
        <v>AYIGU30120</v>
      </c>
      <c r="D305" t="s">
        <v>1389</v>
      </c>
      <c r="E305" t="s">
        <v>7878</v>
      </c>
      <c r="F305" s="19" t="s">
        <v>17206</v>
      </c>
      <c r="G305" s="11" t="str">
        <f t="shared" si="23"/>
        <v>301</v>
      </c>
      <c r="H305" s="12">
        <v>301</v>
      </c>
      <c r="I305" s="11" t="str">
        <f t="shared" si="24"/>
        <v>20</v>
      </c>
      <c r="J305" s="12">
        <v>20</v>
      </c>
      <c r="K305" s="269" t="s">
        <v>25337</v>
      </c>
      <c r="L305" s="18" t="s">
        <v>523</v>
      </c>
      <c r="M305" s="270" t="s">
        <v>25338</v>
      </c>
      <c r="N305" s="270" t="s">
        <v>25238</v>
      </c>
      <c r="O305" s="270" t="s">
        <v>25339</v>
      </c>
      <c r="P305" s="270" t="s">
        <v>25957</v>
      </c>
      <c r="R305" s="4">
        <v>3</v>
      </c>
      <c r="U305" s="268" t="s">
        <v>25958</v>
      </c>
    </row>
    <row r="306" spans="1:21" ht="110.4">
      <c r="A306" s="99" t="str">
        <f t="shared" si="20"/>
        <v xml:space="preserve">ue esto corresponde al dolo. </v>
      </c>
      <c r="B306" t="str">
        <f t="shared" si="21"/>
        <v>302DP</v>
      </c>
      <c r="C306" t="str">
        <f t="shared" si="22"/>
        <v>AYDP30220</v>
      </c>
      <c r="D306" t="s">
        <v>1389</v>
      </c>
      <c r="E306" t="s">
        <v>7878</v>
      </c>
      <c r="F306" s="12" t="s">
        <v>17603</v>
      </c>
      <c r="G306" s="11" t="str">
        <f t="shared" si="23"/>
        <v>302</v>
      </c>
      <c r="H306" s="12">
        <v>302</v>
      </c>
      <c r="I306" s="11" t="str">
        <f t="shared" si="24"/>
        <v>20</v>
      </c>
      <c r="J306" s="12">
        <v>20</v>
      </c>
      <c r="K306" s="269" t="s">
        <v>25342</v>
      </c>
      <c r="L306" s="18" t="s">
        <v>523</v>
      </c>
      <c r="M306" s="270" t="s">
        <v>25343</v>
      </c>
      <c r="N306" s="270" t="s">
        <v>25344</v>
      </c>
      <c r="O306" s="270" t="s">
        <v>25345</v>
      </c>
      <c r="P306" s="270" t="s">
        <v>25346</v>
      </c>
      <c r="R306" s="4">
        <v>3</v>
      </c>
      <c r="U306" s="268" t="s">
        <v>25959</v>
      </c>
    </row>
    <row r="307" spans="1:21" ht="110.4">
      <c r="A307" s="99" t="str">
        <f t="shared" si="20"/>
        <v xml:space="preserve">tifica un acto antijurídico. </v>
      </c>
      <c r="B307" t="str">
        <f t="shared" si="21"/>
        <v>303IGU</v>
      </c>
      <c r="C307" t="str">
        <f t="shared" si="22"/>
        <v>AYIGU30320</v>
      </c>
      <c r="D307" t="s">
        <v>1389</v>
      </c>
      <c r="E307" t="s">
        <v>7878</v>
      </c>
      <c r="F307" s="19" t="s">
        <v>17206</v>
      </c>
      <c r="G307" s="11" t="str">
        <f t="shared" si="23"/>
        <v>303</v>
      </c>
      <c r="H307" s="12">
        <v>303</v>
      </c>
      <c r="I307" s="11" t="str">
        <f t="shared" si="24"/>
        <v>20</v>
      </c>
      <c r="J307" s="12">
        <v>20</v>
      </c>
      <c r="K307" s="269" t="s">
        <v>25348</v>
      </c>
      <c r="L307" s="18" t="s">
        <v>523</v>
      </c>
      <c r="M307" s="270" t="s">
        <v>25349</v>
      </c>
      <c r="N307" s="270" t="s">
        <v>25960</v>
      </c>
      <c r="O307" s="270" t="s">
        <v>25351</v>
      </c>
      <c r="P307" s="270" t="s">
        <v>25352</v>
      </c>
      <c r="R307" s="4">
        <v>3</v>
      </c>
      <c r="U307" s="268" t="s">
        <v>25961</v>
      </c>
    </row>
    <row r="308" spans="1:21" ht="82.8">
      <c r="A308" s="99" t="str">
        <f t="shared" si="20"/>
        <v xml:space="preserve"> porque no define el delito. </v>
      </c>
      <c r="B308" t="str">
        <f t="shared" si="21"/>
        <v>304IGU</v>
      </c>
      <c r="C308" t="str">
        <f t="shared" si="22"/>
        <v>AYIGU30420</v>
      </c>
      <c r="D308" t="s">
        <v>1389</v>
      </c>
      <c r="E308" t="s">
        <v>7878</v>
      </c>
      <c r="F308" s="19" t="s">
        <v>17206</v>
      </c>
      <c r="G308" s="11" t="str">
        <f t="shared" si="23"/>
        <v>304</v>
      </c>
      <c r="H308" s="12">
        <v>304</v>
      </c>
      <c r="I308" s="11" t="str">
        <f t="shared" si="24"/>
        <v>20</v>
      </c>
      <c r="J308" s="12">
        <v>20</v>
      </c>
      <c r="K308" s="269" t="s">
        <v>25354</v>
      </c>
      <c r="L308" s="18" t="s">
        <v>1387</v>
      </c>
      <c r="M308" s="270" t="s">
        <v>25355</v>
      </c>
      <c r="N308" s="270" t="s">
        <v>25356</v>
      </c>
      <c r="O308" s="270" t="s">
        <v>25357</v>
      </c>
      <c r="P308" s="270" t="s">
        <v>25358</v>
      </c>
      <c r="R308" s="4">
        <v>1</v>
      </c>
      <c r="U308" s="268" t="s">
        <v>25962</v>
      </c>
    </row>
    <row r="309" spans="1:21" ht="96.6">
      <c r="A309" s="99" t="str">
        <f t="shared" si="20"/>
        <v xml:space="preserve">a clasificación de gravedad. </v>
      </c>
      <c r="B309" t="str">
        <f t="shared" si="21"/>
        <v>305DP</v>
      </c>
      <c r="C309" t="str">
        <f t="shared" si="22"/>
        <v>AYDP30520</v>
      </c>
      <c r="D309" t="s">
        <v>1389</v>
      </c>
      <c r="E309" t="s">
        <v>7878</v>
      </c>
      <c r="F309" s="12" t="s">
        <v>17603</v>
      </c>
      <c r="G309" s="11" t="str">
        <f t="shared" si="23"/>
        <v>305</v>
      </c>
      <c r="H309" s="12">
        <v>305</v>
      </c>
      <c r="I309" s="11" t="str">
        <f t="shared" si="24"/>
        <v>20</v>
      </c>
      <c r="J309" s="12">
        <v>20</v>
      </c>
      <c r="K309" s="269" t="s">
        <v>25360</v>
      </c>
      <c r="L309" s="18" t="s">
        <v>524</v>
      </c>
      <c r="M309" s="270" t="s">
        <v>25361</v>
      </c>
      <c r="N309" s="270" t="s">
        <v>25362</v>
      </c>
      <c r="O309" s="270" t="s">
        <v>25363</v>
      </c>
      <c r="P309" s="270" t="s">
        <v>25364</v>
      </c>
      <c r="R309" s="4">
        <v>2</v>
      </c>
      <c r="U309" s="268" t="s">
        <v>25963</v>
      </c>
    </row>
    <row r="310" spans="1:21" ht="96.6">
      <c r="A310" s="99" t="str">
        <f t="shared" si="20"/>
        <v xml:space="preserve">ajena al control del sujeto. </v>
      </c>
      <c r="B310" t="str">
        <f t="shared" si="21"/>
        <v>306IGU</v>
      </c>
      <c r="C310" t="str">
        <f t="shared" si="22"/>
        <v>AYIGU30620</v>
      </c>
      <c r="D310" t="s">
        <v>1389</v>
      </c>
      <c r="E310" t="s">
        <v>7878</v>
      </c>
      <c r="F310" s="19" t="s">
        <v>17206</v>
      </c>
      <c r="G310" s="11" t="str">
        <f t="shared" si="23"/>
        <v>306</v>
      </c>
      <c r="H310" s="12">
        <v>306</v>
      </c>
      <c r="I310" s="11" t="str">
        <f t="shared" si="24"/>
        <v>20</v>
      </c>
      <c r="J310" s="12">
        <v>20</v>
      </c>
      <c r="K310" s="269" t="s">
        <v>25366</v>
      </c>
      <c r="L310" s="18" t="s">
        <v>522</v>
      </c>
      <c r="M310" s="270" t="s">
        <v>25287</v>
      </c>
      <c r="N310" s="270" t="s">
        <v>25367</v>
      </c>
      <c r="O310" s="270" t="s">
        <v>25304</v>
      </c>
      <c r="P310" s="270" t="s">
        <v>25323</v>
      </c>
      <c r="R310" s="4">
        <v>4</v>
      </c>
      <c r="U310" s="268" t="s">
        <v>25964</v>
      </c>
    </row>
    <row r="311" spans="1:21" ht="110.4">
      <c r="A311" s="99" t="str">
        <f t="shared" si="20"/>
        <v xml:space="preserve">mbién en conductas culposas. </v>
      </c>
      <c r="B311" t="str">
        <f t="shared" si="21"/>
        <v>307IGU</v>
      </c>
      <c r="C311" t="str">
        <f t="shared" si="22"/>
        <v>AYIGU30720</v>
      </c>
      <c r="D311" t="s">
        <v>1389</v>
      </c>
      <c r="E311" t="s">
        <v>7878</v>
      </c>
      <c r="F311" s="19" t="s">
        <v>17206</v>
      </c>
      <c r="G311" s="11" t="str">
        <f t="shared" si="23"/>
        <v>307</v>
      </c>
      <c r="H311" s="12">
        <v>307</v>
      </c>
      <c r="I311" s="11" t="str">
        <f t="shared" si="24"/>
        <v>20</v>
      </c>
      <c r="J311" s="12">
        <v>20</v>
      </c>
      <c r="K311" s="269" t="s">
        <v>25369</v>
      </c>
      <c r="L311" s="18" t="s">
        <v>524</v>
      </c>
      <c r="M311" s="270" t="s">
        <v>25370</v>
      </c>
      <c r="N311" s="270" t="s">
        <v>25371</v>
      </c>
      <c r="O311" s="270" t="s">
        <v>25372</v>
      </c>
      <c r="P311" s="270" t="s">
        <v>25373</v>
      </c>
      <c r="R311" s="4">
        <v>2</v>
      </c>
      <c r="U311" s="268" t="s">
        <v>25965</v>
      </c>
    </row>
    <row r="312" spans="1:21" ht="110.4">
      <c r="A312" s="99" t="str">
        <f t="shared" si="20"/>
        <v xml:space="preserve">también pueden ser culposos. </v>
      </c>
      <c r="B312" t="str">
        <f t="shared" si="21"/>
        <v>308DP</v>
      </c>
      <c r="C312" t="str">
        <f t="shared" si="22"/>
        <v>AYDP30820</v>
      </c>
      <c r="D312" t="s">
        <v>1389</v>
      </c>
      <c r="E312" t="s">
        <v>7878</v>
      </c>
      <c r="F312" s="12" t="s">
        <v>17603</v>
      </c>
      <c r="G312" s="11" t="str">
        <f t="shared" si="23"/>
        <v>308</v>
      </c>
      <c r="H312" s="12">
        <v>308</v>
      </c>
      <c r="I312" s="11" t="str">
        <f t="shared" si="24"/>
        <v>20</v>
      </c>
      <c r="J312" s="12">
        <v>20</v>
      </c>
      <c r="K312" s="269" t="s">
        <v>25966</v>
      </c>
      <c r="L312" s="18" t="s">
        <v>524</v>
      </c>
      <c r="M312" s="270" t="s">
        <v>25376</v>
      </c>
      <c r="N312" s="270" t="s">
        <v>25967</v>
      </c>
      <c r="O312" s="270" t="s">
        <v>25377</v>
      </c>
      <c r="P312" s="270" t="s">
        <v>25968</v>
      </c>
      <c r="R312" s="4">
        <v>2</v>
      </c>
      <c r="U312" s="268" t="s">
        <v>25969</v>
      </c>
    </row>
    <row r="313" spans="1:21" ht="96.6">
      <c r="A313" s="99" t="str">
        <f t="shared" si="20"/>
        <v xml:space="preserve">mente relevantes penalmente. </v>
      </c>
      <c r="B313" t="str">
        <f t="shared" si="21"/>
        <v>309IGU</v>
      </c>
      <c r="C313" t="str">
        <f t="shared" si="22"/>
        <v>AYIGU30920</v>
      </c>
      <c r="D313" t="s">
        <v>1389</v>
      </c>
      <c r="E313" t="s">
        <v>7878</v>
      </c>
      <c r="F313" s="19" t="s">
        <v>17206</v>
      </c>
      <c r="G313" s="11" t="str">
        <f t="shared" si="23"/>
        <v>309</v>
      </c>
      <c r="H313" s="12">
        <v>309</v>
      </c>
      <c r="I313" s="11" t="str">
        <f t="shared" si="24"/>
        <v>20</v>
      </c>
      <c r="J313" s="12">
        <v>20</v>
      </c>
      <c r="K313" s="269" t="s">
        <v>25393</v>
      </c>
      <c r="L313" s="18" t="s">
        <v>1387</v>
      </c>
      <c r="M313" s="270" t="s">
        <v>25394</v>
      </c>
      <c r="N313" s="270" t="s">
        <v>25395</v>
      </c>
      <c r="O313" s="270" t="s">
        <v>25396</v>
      </c>
      <c r="P313" s="270" t="s">
        <v>25397</v>
      </c>
      <c r="R313" s="4">
        <v>1</v>
      </c>
      <c r="U313" s="268" t="s">
        <v>25970</v>
      </c>
    </row>
    <row r="314" spans="1:21" ht="110.4">
      <c r="A314" s="99" t="str">
        <f t="shared" si="20"/>
        <v xml:space="preserve">uridicidad, no la tipicidad. </v>
      </c>
      <c r="B314" t="str">
        <f t="shared" si="21"/>
        <v>310IGU</v>
      </c>
      <c r="C314" t="str">
        <f t="shared" si="22"/>
        <v>AYIGU31020</v>
      </c>
      <c r="D314" t="s">
        <v>1389</v>
      </c>
      <c r="E314" t="s">
        <v>7878</v>
      </c>
      <c r="F314" s="19" t="s">
        <v>17206</v>
      </c>
      <c r="G314" s="11" t="str">
        <f t="shared" si="23"/>
        <v>310</v>
      </c>
      <c r="H314" s="12">
        <v>310</v>
      </c>
      <c r="I314" s="11" t="str">
        <f t="shared" si="24"/>
        <v>20</v>
      </c>
      <c r="J314" s="12">
        <v>20</v>
      </c>
      <c r="K314" s="269" t="s">
        <v>25971</v>
      </c>
      <c r="L314" s="18" t="s">
        <v>524</v>
      </c>
      <c r="M314" s="270" t="s">
        <v>25406</v>
      </c>
      <c r="N314" s="270" t="s">
        <v>25407</v>
      </c>
      <c r="O314" s="270" t="s">
        <v>25408</v>
      </c>
      <c r="P314" s="270" t="s">
        <v>25409</v>
      </c>
      <c r="R314" s="4">
        <v>2</v>
      </c>
      <c r="U314" s="268" t="s">
        <v>25972</v>
      </c>
    </row>
    <row r="315" spans="1:21" ht="110.4">
      <c r="A315" s="99" t="str">
        <f t="shared" si="20"/>
        <v xml:space="preserve">portamientos deben evitarse. </v>
      </c>
      <c r="B315" t="str">
        <f t="shared" si="21"/>
        <v>311DP</v>
      </c>
      <c r="C315" t="str">
        <f t="shared" si="22"/>
        <v>AYDP31120</v>
      </c>
      <c r="D315" t="s">
        <v>1389</v>
      </c>
      <c r="E315" t="s">
        <v>7878</v>
      </c>
      <c r="F315" s="12" t="s">
        <v>17603</v>
      </c>
      <c r="G315" s="11" t="str">
        <f t="shared" si="23"/>
        <v>311</v>
      </c>
      <c r="H315" s="12">
        <v>311</v>
      </c>
      <c r="I315" s="11" t="str">
        <f t="shared" si="24"/>
        <v>20</v>
      </c>
      <c r="J315" s="12">
        <v>20</v>
      </c>
      <c r="K315" s="269" t="s">
        <v>25411</v>
      </c>
      <c r="L315" s="18" t="s">
        <v>523</v>
      </c>
      <c r="M315" s="270" t="s">
        <v>25973</v>
      </c>
      <c r="N315" s="270" t="s">
        <v>25974</v>
      </c>
      <c r="O315" s="270" t="s">
        <v>25975</v>
      </c>
      <c r="P315" s="270" t="s">
        <v>25415</v>
      </c>
      <c r="R315" s="4">
        <v>3</v>
      </c>
      <c r="U315" s="268" t="s">
        <v>25976</v>
      </c>
    </row>
    <row r="316" spans="1:21" ht="96.6">
      <c r="A316" s="99" t="str">
        <f t="shared" si="20"/>
        <v xml:space="preserve">s un elemento independiente. </v>
      </c>
      <c r="B316" t="str">
        <f t="shared" si="21"/>
        <v>312IGU</v>
      </c>
      <c r="C316" t="str">
        <f t="shared" si="22"/>
        <v>AYIGU31220</v>
      </c>
      <c r="D316" t="s">
        <v>1389</v>
      </c>
      <c r="E316" t="s">
        <v>7878</v>
      </c>
      <c r="F316" s="19" t="s">
        <v>17206</v>
      </c>
      <c r="G316" s="11" t="str">
        <f t="shared" si="23"/>
        <v>312</v>
      </c>
      <c r="H316" s="12">
        <v>312</v>
      </c>
      <c r="I316" s="11" t="str">
        <f t="shared" si="24"/>
        <v>20</v>
      </c>
      <c r="J316" s="12">
        <v>20</v>
      </c>
      <c r="K316" s="269" t="s">
        <v>25417</v>
      </c>
      <c r="L316" s="18" t="s">
        <v>524</v>
      </c>
      <c r="M316" s="270" t="s">
        <v>25418</v>
      </c>
      <c r="N316" s="270" t="s">
        <v>25419</v>
      </c>
      <c r="O316" s="270" t="s">
        <v>25977</v>
      </c>
      <c r="P316" s="270" t="s">
        <v>25421</v>
      </c>
      <c r="R316" s="4">
        <v>2</v>
      </c>
      <c r="U316" s="268" t="s">
        <v>25978</v>
      </c>
    </row>
    <row r="317" spans="1:21" ht="96.6">
      <c r="A317" s="99" t="str">
        <f t="shared" si="20"/>
        <v xml:space="preserve"> influir en la culpabilidad. </v>
      </c>
      <c r="B317" t="str">
        <f t="shared" si="21"/>
        <v>313IGU</v>
      </c>
      <c r="C317" t="str">
        <f t="shared" si="22"/>
        <v>AYIGU31320</v>
      </c>
      <c r="D317" t="s">
        <v>1389</v>
      </c>
      <c r="E317" t="s">
        <v>7878</v>
      </c>
      <c r="F317" s="19" t="s">
        <v>17206</v>
      </c>
      <c r="G317" s="11" t="str">
        <f t="shared" si="23"/>
        <v>313</v>
      </c>
      <c r="H317" s="12">
        <v>313</v>
      </c>
      <c r="I317" s="11" t="str">
        <f t="shared" si="24"/>
        <v>20</v>
      </c>
      <c r="J317" s="12">
        <v>20</v>
      </c>
      <c r="K317" s="269" t="s">
        <v>25979</v>
      </c>
      <c r="L317" s="18" t="s">
        <v>522</v>
      </c>
      <c r="M317" s="270" t="s">
        <v>25424</v>
      </c>
      <c r="N317" s="270" t="s">
        <v>25425</v>
      </c>
      <c r="O317" s="270" t="s">
        <v>25426</v>
      </c>
      <c r="P317" s="270" t="s">
        <v>25980</v>
      </c>
      <c r="R317" s="4">
        <v>4</v>
      </c>
      <c r="U317" s="268" t="s">
        <v>25981</v>
      </c>
    </row>
    <row r="318" spans="1:21" ht="110.4">
      <c r="A318" s="99" t="str">
        <f t="shared" si="20"/>
        <v xml:space="preserve">parte de la antijuridicidad. </v>
      </c>
      <c r="B318" t="str">
        <f t="shared" si="21"/>
        <v>314DP</v>
      </c>
      <c r="C318" t="str">
        <f t="shared" si="22"/>
        <v>AYDP31420</v>
      </c>
      <c r="D318" t="s">
        <v>1389</v>
      </c>
      <c r="E318" t="s">
        <v>7878</v>
      </c>
      <c r="F318" s="12" t="s">
        <v>17603</v>
      </c>
      <c r="G318" s="11" t="str">
        <f t="shared" si="23"/>
        <v>314</v>
      </c>
      <c r="H318" s="12">
        <v>314</v>
      </c>
      <c r="I318" s="11" t="str">
        <f t="shared" si="24"/>
        <v>20</v>
      </c>
      <c r="J318" s="12">
        <v>20</v>
      </c>
      <c r="K318" s="269" t="s">
        <v>25982</v>
      </c>
      <c r="L318" s="18" t="s">
        <v>1387</v>
      </c>
      <c r="M318" s="270" t="s">
        <v>25436</v>
      </c>
      <c r="N318" s="270" t="s">
        <v>25437</v>
      </c>
      <c r="O318" s="270" t="s">
        <v>25438</v>
      </c>
      <c r="P318" s="270" t="s">
        <v>25983</v>
      </c>
      <c r="R318" s="4">
        <v>1</v>
      </c>
      <c r="U318" s="268" t="s">
        <v>25984</v>
      </c>
    </row>
    <row r="319" spans="1:21" ht="96.6">
      <c r="A319" s="99" t="str">
        <f t="shared" si="20"/>
        <v xml:space="preserve">r en la pena o el agravante. </v>
      </c>
      <c r="B319" t="str">
        <f t="shared" si="21"/>
        <v>315IGU</v>
      </c>
      <c r="C319" t="str">
        <f t="shared" si="22"/>
        <v>AYIGU31520</v>
      </c>
      <c r="D319" t="s">
        <v>1389</v>
      </c>
      <c r="E319" t="s">
        <v>7878</v>
      </c>
      <c r="F319" s="19" t="s">
        <v>17206</v>
      </c>
      <c r="G319" s="11" t="str">
        <f t="shared" si="23"/>
        <v>315</v>
      </c>
      <c r="H319" s="12">
        <v>315</v>
      </c>
      <c r="I319" s="11" t="str">
        <f t="shared" si="24"/>
        <v>20</v>
      </c>
      <c r="J319" s="12">
        <v>20</v>
      </c>
      <c r="K319" s="269" t="s">
        <v>25441</v>
      </c>
      <c r="L319" s="18" t="s">
        <v>522</v>
      </c>
      <c r="M319" s="270" t="s">
        <v>25442</v>
      </c>
      <c r="N319" s="270" t="s">
        <v>25443</v>
      </c>
      <c r="O319" s="270" t="s">
        <v>25444</v>
      </c>
      <c r="P319" s="270" t="s">
        <v>25445</v>
      </c>
      <c r="R319" s="4">
        <v>4</v>
      </c>
      <c r="U319" s="268" t="s">
        <v>25985</v>
      </c>
    </row>
    <row r="320" spans="1:21" ht="110.4">
      <c r="A320" s="99" t="str">
        <f t="shared" si="20"/>
        <v xml:space="preserve">abilidad, no la punibilidad. </v>
      </c>
      <c r="B320" t="str">
        <f t="shared" si="21"/>
        <v>316IGU</v>
      </c>
      <c r="C320" t="str">
        <f t="shared" si="22"/>
        <v>AYIGU31620</v>
      </c>
      <c r="D320" t="s">
        <v>1389</v>
      </c>
      <c r="E320" t="s">
        <v>7878</v>
      </c>
      <c r="F320" s="19" t="s">
        <v>17206</v>
      </c>
      <c r="G320" s="11" t="str">
        <f t="shared" si="23"/>
        <v>316</v>
      </c>
      <c r="H320" s="12">
        <v>316</v>
      </c>
      <c r="I320" s="11" t="str">
        <f t="shared" si="24"/>
        <v>20</v>
      </c>
      <c r="J320" s="12">
        <v>20</v>
      </c>
      <c r="K320" s="269" t="s">
        <v>25447</v>
      </c>
      <c r="L320" s="18" t="s">
        <v>1387</v>
      </c>
      <c r="M320" s="270" t="s">
        <v>25448</v>
      </c>
      <c r="N320" s="270" t="s">
        <v>25986</v>
      </c>
      <c r="O320" s="270" t="s">
        <v>25987</v>
      </c>
      <c r="P320" s="270" t="s">
        <v>25988</v>
      </c>
      <c r="R320" s="4">
        <v>1</v>
      </c>
      <c r="U320" s="268" t="s">
        <v>25989</v>
      </c>
    </row>
    <row r="321" spans="1:21" ht="110.4">
      <c r="A321" s="99" t="str">
        <f t="shared" si="20"/>
        <v xml:space="preserve">a esencia de la punibilidad. </v>
      </c>
      <c r="B321" t="str">
        <f t="shared" si="21"/>
        <v>317DP</v>
      </c>
      <c r="C321" t="str">
        <f t="shared" si="22"/>
        <v>AYDP31720</v>
      </c>
      <c r="D321" t="s">
        <v>1389</v>
      </c>
      <c r="E321" t="s">
        <v>7878</v>
      </c>
      <c r="F321" s="12" t="s">
        <v>17603</v>
      </c>
      <c r="G321" s="11" t="str">
        <f t="shared" si="23"/>
        <v>317</v>
      </c>
      <c r="H321" s="12">
        <v>317</v>
      </c>
      <c r="I321" s="11" t="str">
        <f t="shared" si="24"/>
        <v>20</v>
      </c>
      <c r="J321" s="12">
        <v>20</v>
      </c>
      <c r="K321" s="269" t="s">
        <v>25453</v>
      </c>
      <c r="L321" s="18" t="s">
        <v>522</v>
      </c>
      <c r="M321" s="270" t="s">
        <v>25454</v>
      </c>
      <c r="N321" s="270" t="s">
        <v>25990</v>
      </c>
      <c r="O321" s="270" t="s">
        <v>25456</v>
      </c>
      <c r="P321" s="270" t="s">
        <v>25455</v>
      </c>
      <c r="R321" s="4">
        <v>4</v>
      </c>
      <c r="U321" s="268" t="s">
        <v>25991</v>
      </c>
    </row>
    <row r="322" spans="1:21" ht="96.6">
      <c r="A322" s="99" t="str">
        <f t="shared" si="20"/>
        <v xml:space="preserve">r la imposición de una pena. </v>
      </c>
      <c r="B322" t="str">
        <f t="shared" si="21"/>
        <v>318IGU</v>
      </c>
      <c r="C322" t="str">
        <f t="shared" si="22"/>
        <v>AYIGU31820</v>
      </c>
      <c r="D322" t="s">
        <v>1389</v>
      </c>
      <c r="E322" t="s">
        <v>7878</v>
      </c>
      <c r="F322" s="19" t="s">
        <v>17206</v>
      </c>
      <c r="G322" s="11" t="str">
        <f t="shared" si="23"/>
        <v>318</v>
      </c>
      <c r="H322" s="12">
        <v>318</v>
      </c>
      <c r="I322" s="11" t="str">
        <f t="shared" si="24"/>
        <v>20</v>
      </c>
      <c r="J322" s="12">
        <v>20</v>
      </c>
      <c r="K322" s="269" t="s">
        <v>25459</v>
      </c>
      <c r="L322" s="18" t="s">
        <v>522</v>
      </c>
      <c r="M322" s="270" t="s">
        <v>25460</v>
      </c>
      <c r="N322" s="270" t="s">
        <v>25461</v>
      </c>
      <c r="O322" s="270" t="s">
        <v>24945</v>
      </c>
      <c r="P322" s="270" t="s">
        <v>25462</v>
      </c>
      <c r="R322" s="4">
        <v>4</v>
      </c>
      <c r="U322" s="268" t="s">
        <v>25992</v>
      </c>
    </row>
    <row r="323" spans="1:21" ht="82.8">
      <c r="A323" s="99" t="str">
        <f t="shared" ref="A323:A362" si="25">RIGHT(U323,29)</f>
        <v xml:space="preserve">elemento, pero no el último. </v>
      </c>
      <c r="B323" t="str">
        <f t="shared" ref="B323:B362" si="26">H323&amp;F323</f>
        <v>319IGU</v>
      </c>
      <c r="C323" t="str">
        <f t="shared" ref="C323:C362" si="27">D323&amp;E323&amp;F323&amp;G323&amp;I323</f>
        <v>AYIGU31920</v>
      </c>
      <c r="D323" t="s">
        <v>1389</v>
      </c>
      <c r="E323" t="s">
        <v>7878</v>
      </c>
      <c r="F323" s="19" t="s">
        <v>17206</v>
      </c>
      <c r="G323" s="11" t="str">
        <f t="shared" ref="G323:G362" si="28">IF(H323&lt;9,"OO",IF(H323&lt;99,"O",""))&amp;H323</f>
        <v>319</v>
      </c>
      <c r="H323" s="12">
        <v>319</v>
      </c>
      <c r="I323" s="11" t="str">
        <f t="shared" ref="I323:I362" si="29">IF(J323&lt;9,"O","")&amp;J323</f>
        <v>20</v>
      </c>
      <c r="J323" s="12">
        <v>20</v>
      </c>
      <c r="K323" s="269" t="s">
        <v>25464</v>
      </c>
      <c r="L323" s="18" t="s">
        <v>523</v>
      </c>
      <c r="M323" s="270" t="s">
        <v>25465</v>
      </c>
      <c r="N323" s="270" t="s">
        <v>25466</v>
      </c>
      <c r="O323" s="270" t="s">
        <v>25467</v>
      </c>
      <c r="P323" s="270" t="s">
        <v>25468</v>
      </c>
      <c r="R323" s="4">
        <v>3</v>
      </c>
      <c r="U323" s="268" t="s">
        <v>25993</v>
      </c>
    </row>
    <row r="324" spans="1:21" ht="110.4">
      <c r="A324" s="99" t="str">
        <f t="shared" si="25"/>
        <v xml:space="preserve">lacionado con este artículo. </v>
      </c>
      <c r="B324" t="str">
        <f t="shared" si="26"/>
        <v>320DP</v>
      </c>
      <c r="C324" t="str">
        <f t="shared" si="27"/>
        <v>AYDP32020</v>
      </c>
      <c r="D324" t="s">
        <v>1389</v>
      </c>
      <c r="E324" t="s">
        <v>7878</v>
      </c>
      <c r="F324" s="12" t="s">
        <v>17603</v>
      </c>
      <c r="G324" s="11" t="str">
        <f t="shared" si="28"/>
        <v>320</v>
      </c>
      <c r="H324" s="12">
        <v>320</v>
      </c>
      <c r="I324" s="11" t="str">
        <f t="shared" si="29"/>
        <v>20</v>
      </c>
      <c r="J324" s="12">
        <v>20</v>
      </c>
      <c r="K324" s="269" t="s">
        <v>25470</v>
      </c>
      <c r="L324" s="18" t="s">
        <v>523</v>
      </c>
      <c r="M324" s="270" t="s">
        <v>25471</v>
      </c>
      <c r="N324" s="270" t="s">
        <v>25473</v>
      </c>
      <c r="O324" s="270" t="s">
        <v>25472</v>
      </c>
      <c r="P324" s="270" t="s">
        <v>25474</v>
      </c>
      <c r="R324" s="4">
        <v>3</v>
      </c>
      <c r="U324" s="268" t="s">
        <v>25994</v>
      </c>
    </row>
    <row r="325" spans="1:21" ht="96.6">
      <c r="A325" s="99" t="str">
        <f t="shared" si="25"/>
        <v xml:space="preserve"> corresponde al artículo 74. </v>
      </c>
      <c r="B325" t="str">
        <f t="shared" si="26"/>
        <v>321IGU</v>
      </c>
      <c r="C325" t="str">
        <f t="shared" si="27"/>
        <v>AYIGU32120</v>
      </c>
      <c r="D325" t="s">
        <v>1389</v>
      </c>
      <c r="E325" t="s">
        <v>7878</v>
      </c>
      <c r="F325" s="19" t="s">
        <v>17206</v>
      </c>
      <c r="G325" s="11" t="str">
        <f t="shared" si="28"/>
        <v>321</v>
      </c>
      <c r="H325" s="12">
        <v>321</v>
      </c>
      <c r="I325" s="11" t="str">
        <f t="shared" si="29"/>
        <v>20</v>
      </c>
      <c r="J325" s="12">
        <v>20</v>
      </c>
      <c r="K325" s="269" t="s">
        <v>25476</v>
      </c>
      <c r="L325" s="18" t="s">
        <v>524</v>
      </c>
      <c r="M325" s="270" t="s">
        <v>25477</v>
      </c>
      <c r="N325" s="270" t="s">
        <v>25478</v>
      </c>
      <c r="O325" s="270" t="s">
        <v>25473</v>
      </c>
      <c r="P325" s="270" t="s">
        <v>25479</v>
      </c>
      <c r="R325" s="4">
        <v>2</v>
      </c>
      <c r="U325" s="268" t="s">
        <v>25995</v>
      </c>
    </row>
    <row r="326" spans="1:21" ht="82.8">
      <c r="A326" s="99" t="str">
        <f t="shared" si="25"/>
        <v xml:space="preserve">que puede haber excepciones. </v>
      </c>
      <c r="B326" t="str">
        <f t="shared" si="26"/>
        <v>322IGU</v>
      </c>
      <c r="C326" t="str">
        <f t="shared" si="27"/>
        <v>AYIGU32220</v>
      </c>
      <c r="D326" t="s">
        <v>1389</v>
      </c>
      <c r="E326" t="s">
        <v>7878</v>
      </c>
      <c r="F326" s="19" t="s">
        <v>17206</v>
      </c>
      <c r="G326" s="11" t="str">
        <f t="shared" si="28"/>
        <v>322</v>
      </c>
      <c r="H326" s="12">
        <v>322</v>
      </c>
      <c r="I326" s="11" t="str">
        <f t="shared" si="29"/>
        <v>20</v>
      </c>
      <c r="J326" s="12">
        <v>20</v>
      </c>
      <c r="K326" s="269" t="s">
        <v>25481</v>
      </c>
      <c r="L326" s="18" t="s">
        <v>523</v>
      </c>
      <c r="M326" s="270" t="s">
        <v>25482</v>
      </c>
      <c r="N326" s="270" t="s">
        <v>25483</v>
      </c>
      <c r="O326" s="270" t="s">
        <v>25484</v>
      </c>
      <c r="P326" s="270" t="s">
        <v>25485</v>
      </c>
      <c r="R326" s="4">
        <v>3</v>
      </c>
      <c r="U326" s="268" t="s">
        <v>25996</v>
      </c>
    </row>
    <row r="327" spans="1:21" ht="110.4">
      <c r="A327" s="99" t="str">
        <f t="shared" si="25"/>
        <v xml:space="preserve">ón directa con este aumento. </v>
      </c>
      <c r="B327" t="str">
        <f t="shared" si="26"/>
        <v>323DP</v>
      </c>
      <c r="C327" t="str">
        <f t="shared" si="27"/>
        <v>AYDP32320</v>
      </c>
      <c r="D327" t="s">
        <v>1389</v>
      </c>
      <c r="E327" t="s">
        <v>7878</v>
      </c>
      <c r="F327" s="12" t="s">
        <v>17603</v>
      </c>
      <c r="G327" s="11" t="str">
        <f t="shared" si="28"/>
        <v>323</v>
      </c>
      <c r="H327" s="12">
        <v>323</v>
      </c>
      <c r="I327" s="11" t="str">
        <f t="shared" si="29"/>
        <v>20</v>
      </c>
      <c r="J327" s="12">
        <v>20</v>
      </c>
      <c r="K327" s="269" t="s">
        <v>25487</v>
      </c>
      <c r="L327" s="18" t="s">
        <v>523</v>
      </c>
      <c r="M327" s="270" t="s">
        <v>25488</v>
      </c>
      <c r="N327" s="270" t="s">
        <v>25489</v>
      </c>
      <c r="O327" s="270" t="s">
        <v>25490</v>
      </c>
      <c r="P327" s="270" t="s">
        <v>25997</v>
      </c>
      <c r="R327" s="4">
        <v>3</v>
      </c>
      <c r="U327" s="268" t="s">
        <v>25998</v>
      </c>
    </row>
    <row r="328" spans="1:21" ht="138">
      <c r="A328" s="99" t="str">
        <f t="shared" si="25"/>
        <v xml:space="preserve">s, no con el concurso ideal. </v>
      </c>
      <c r="B328" t="str">
        <f t="shared" si="26"/>
        <v>324IGU</v>
      </c>
      <c r="C328" t="str">
        <f t="shared" si="27"/>
        <v>AYIGU32420</v>
      </c>
      <c r="D328" t="s">
        <v>1389</v>
      </c>
      <c r="E328" t="s">
        <v>7878</v>
      </c>
      <c r="F328" s="19" t="s">
        <v>17206</v>
      </c>
      <c r="G328" s="11" t="str">
        <f t="shared" si="28"/>
        <v>324</v>
      </c>
      <c r="H328" s="12">
        <v>324</v>
      </c>
      <c r="I328" s="11" t="str">
        <f t="shared" si="29"/>
        <v>20</v>
      </c>
      <c r="J328" s="12">
        <v>20</v>
      </c>
      <c r="K328" s="269" t="s">
        <v>25493</v>
      </c>
      <c r="L328" s="18" t="s">
        <v>523</v>
      </c>
      <c r="M328" s="270" t="s">
        <v>25999</v>
      </c>
      <c r="N328" s="270" t="s">
        <v>25495</v>
      </c>
      <c r="O328" s="270" t="s">
        <v>25496</v>
      </c>
      <c r="P328" s="270" t="s">
        <v>25497</v>
      </c>
      <c r="R328" s="4">
        <v>3</v>
      </c>
      <c r="U328" s="268" t="s">
        <v>26000</v>
      </c>
    </row>
    <row r="329" spans="1:21" ht="96.6">
      <c r="A329" s="99" t="str">
        <f t="shared" si="25"/>
        <v xml:space="preserve">con su pena correspondiente. </v>
      </c>
      <c r="B329" t="str">
        <f t="shared" si="26"/>
        <v>325IGU</v>
      </c>
      <c r="C329" t="str">
        <f t="shared" si="27"/>
        <v>AYIGU32520</v>
      </c>
      <c r="D329" t="s">
        <v>1389</v>
      </c>
      <c r="E329" t="s">
        <v>7878</v>
      </c>
      <c r="F329" s="19" t="s">
        <v>17206</v>
      </c>
      <c r="G329" s="11" t="str">
        <f t="shared" si="28"/>
        <v>325</v>
      </c>
      <c r="H329" s="12">
        <v>325</v>
      </c>
      <c r="I329" s="11" t="str">
        <f t="shared" si="29"/>
        <v>20</v>
      </c>
      <c r="J329" s="12">
        <v>20</v>
      </c>
      <c r="K329" s="269" t="s">
        <v>25499</v>
      </c>
      <c r="L329" s="18" t="s">
        <v>1387</v>
      </c>
      <c r="M329" s="270" t="s">
        <v>25500</v>
      </c>
      <c r="N329" s="270" t="s">
        <v>25501</v>
      </c>
      <c r="O329" s="270" t="s">
        <v>25473</v>
      </c>
      <c r="P329" s="270" t="s">
        <v>25502</v>
      </c>
      <c r="R329" s="4">
        <v>1</v>
      </c>
      <c r="U329" s="268" t="s">
        <v>26001</v>
      </c>
    </row>
    <row r="330" spans="1:21" ht="96.6">
      <c r="A330" s="99" t="str">
        <f t="shared" si="25"/>
        <v xml:space="preserve">o describe al sujeto activo. </v>
      </c>
      <c r="B330" t="str">
        <f t="shared" si="26"/>
        <v>326DP</v>
      </c>
      <c r="C330" t="str">
        <f t="shared" si="27"/>
        <v>AYDP32620</v>
      </c>
      <c r="D330" t="s">
        <v>1389</v>
      </c>
      <c r="E330" t="s">
        <v>7878</v>
      </c>
      <c r="F330" s="12" t="s">
        <v>17603</v>
      </c>
      <c r="G330" s="11" t="str">
        <f t="shared" si="28"/>
        <v>326</v>
      </c>
      <c r="H330" s="12">
        <v>326</v>
      </c>
      <c r="I330" s="11" t="str">
        <f t="shared" si="29"/>
        <v>20</v>
      </c>
      <c r="J330" s="12">
        <v>20</v>
      </c>
      <c r="K330" s="269" t="s">
        <v>25504</v>
      </c>
      <c r="L330" s="18" t="s">
        <v>524</v>
      </c>
      <c r="M330" s="270" t="s">
        <v>25505</v>
      </c>
      <c r="N330" s="270" t="s">
        <v>25506</v>
      </c>
      <c r="O330" s="270" t="s">
        <v>26002</v>
      </c>
      <c r="P330" s="270" t="s">
        <v>26003</v>
      </c>
      <c r="R330" s="4">
        <v>2</v>
      </c>
      <c r="U330" s="268" t="s">
        <v>26004</v>
      </c>
    </row>
    <row r="331" spans="1:21" ht="96.6">
      <c r="A331" s="99" t="str">
        <f t="shared" si="25"/>
        <v xml:space="preserve"> no define al sujeto pasivo. </v>
      </c>
      <c r="B331" t="str">
        <f t="shared" si="26"/>
        <v>327IGU</v>
      </c>
      <c r="C331" t="str">
        <f t="shared" si="27"/>
        <v>AYIGU32720</v>
      </c>
      <c r="D331" t="s">
        <v>1389</v>
      </c>
      <c r="E331" t="s">
        <v>7878</v>
      </c>
      <c r="F331" s="19" t="s">
        <v>17206</v>
      </c>
      <c r="G331" s="11" t="str">
        <f t="shared" si="28"/>
        <v>327</v>
      </c>
      <c r="H331" s="12">
        <v>327</v>
      </c>
      <c r="I331" s="11" t="str">
        <f t="shared" si="29"/>
        <v>20</v>
      </c>
      <c r="J331" s="12">
        <v>20</v>
      </c>
      <c r="K331" s="269" t="s">
        <v>25510</v>
      </c>
      <c r="L331" s="18" t="s">
        <v>523</v>
      </c>
      <c r="M331" s="270" t="s">
        <v>26005</v>
      </c>
      <c r="N331" s="270" t="s">
        <v>26006</v>
      </c>
      <c r="O331" s="270" t="s">
        <v>25505</v>
      </c>
      <c r="P331" s="270" t="s">
        <v>26007</v>
      </c>
      <c r="R331" s="4">
        <v>3</v>
      </c>
      <c r="U331" s="268" t="s">
        <v>26008</v>
      </c>
    </row>
    <row r="332" spans="1:21" ht="96.6">
      <c r="A332" s="99" t="str">
        <f t="shared" si="25"/>
        <v xml:space="preserve"> no es parte del tipo penal. </v>
      </c>
      <c r="B332" t="str">
        <f t="shared" si="26"/>
        <v>328IGU</v>
      </c>
      <c r="C332" t="str">
        <f t="shared" si="27"/>
        <v>AYIGU32820</v>
      </c>
      <c r="D332" t="s">
        <v>1389</v>
      </c>
      <c r="E332" t="s">
        <v>7878</v>
      </c>
      <c r="F332" s="19" t="s">
        <v>17206</v>
      </c>
      <c r="G332" s="11" t="str">
        <f t="shared" si="28"/>
        <v>328</v>
      </c>
      <c r="H332" s="12">
        <v>328</v>
      </c>
      <c r="I332" s="11" t="str">
        <f t="shared" si="29"/>
        <v>20</v>
      </c>
      <c r="J332" s="12">
        <v>20</v>
      </c>
      <c r="K332" s="269" t="s">
        <v>25514</v>
      </c>
      <c r="L332" s="18" t="s">
        <v>524</v>
      </c>
      <c r="M332" s="270" t="s">
        <v>25515</v>
      </c>
      <c r="N332" s="270" t="s">
        <v>25516</v>
      </c>
      <c r="O332" s="270" t="s">
        <v>25517</v>
      </c>
      <c r="P332" s="270" t="s">
        <v>25518</v>
      </c>
      <c r="R332" s="4">
        <v>2</v>
      </c>
      <c r="U332" s="268" t="s">
        <v>26009</v>
      </c>
    </row>
    <row r="333" spans="1:21" ht="96.6">
      <c r="A333" s="99" t="str">
        <f t="shared" si="25"/>
        <v xml:space="preserve">relaciona con este análisis. </v>
      </c>
      <c r="B333" t="str">
        <f t="shared" si="26"/>
        <v>329DP</v>
      </c>
      <c r="C333" t="str">
        <f t="shared" si="27"/>
        <v>AYDP32920</v>
      </c>
      <c r="D333" t="s">
        <v>1389</v>
      </c>
      <c r="E333" t="s">
        <v>7878</v>
      </c>
      <c r="F333" s="12" t="s">
        <v>17603</v>
      </c>
      <c r="G333" s="11" t="str">
        <f t="shared" si="28"/>
        <v>329</v>
      </c>
      <c r="H333" s="12">
        <v>329</v>
      </c>
      <c r="I333" s="11" t="str">
        <f t="shared" si="29"/>
        <v>20</v>
      </c>
      <c r="J333" s="12">
        <v>20</v>
      </c>
      <c r="K333" s="269" t="s">
        <v>25520</v>
      </c>
      <c r="L333" s="18" t="s">
        <v>524</v>
      </c>
      <c r="M333" s="270" t="s">
        <v>25521</v>
      </c>
      <c r="N333" s="270" t="s">
        <v>25522</v>
      </c>
      <c r="O333" s="270" t="s">
        <v>25523</v>
      </c>
      <c r="P333" s="270" t="s">
        <v>25524</v>
      </c>
      <c r="R333" s="4">
        <v>2</v>
      </c>
      <c r="U333" s="268" t="s">
        <v>26010</v>
      </c>
    </row>
    <row r="334" spans="1:21" ht="96.6">
      <c r="A334" s="99" t="str">
        <f t="shared" si="25"/>
        <v xml:space="preserve">nálisis psicológico general. </v>
      </c>
      <c r="B334" t="str">
        <f t="shared" si="26"/>
        <v>330IGU</v>
      </c>
      <c r="C334" t="str">
        <f t="shared" si="27"/>
        <v>AYIGU33020</v>
      </c>
      <c r="D334" t="s">
        <v>1389</v>
      </c>
      <c r="E334" t="s">
        <v>7878</v>
      </c>
      <c r="F334" s="19" t="s">
        <v>17206</v>
      </c>
      <c r="G334" s="11" t="str">
        <f t="shared" si="28"/>
        <v>330</v>
      </c>
      <c r="H334" s="12">
        <v>330</v>
      </c>
      <c r="I334" s="11" t="str">
        <f t="shared" si="29"/>
        <v>20</v>
      </c>
      <c r="J334" s="12">
        <v>20</v>
      </c>
      <c r="K334" s="269" t="s">
        <v>25532</v>
      </c>
      <c r="L334" s="18" t="s">
        <v>1387</v>
      </c>
      <c r="M334" s="270" t="s">
        <v>25533</v>
      </c>
      <c r="N334" s="270" t="s">
        <v>25534</v>
      </c>
      <c r="O334" s="270" t="s">
        <v>25535</v>
      </c>
      <c r="P334" s="270" t="s">
        <v>25536</v>
      </c>
      <c r="R334" s="4">
        <v>1</v>
      </c>
      <c r="U334" s="268" t="s">
        <v>26011</v>
      </c>
    </row>
    <row r="335" spans="1:21" ht="96.6">
      <c r="A335" s="99" t="str">
        <f t="shared" si="25"/>
        <v xml:space="preserve">orque no es el tema tratado. </v>
      </c>
      <c r="B335" t="str">
        <f t="shared" si="26"/>
        <v>331IGU</v>
      </c>
      <c r="C335" t="str">
        <f t="shared" si="27"/>
        <v>AYIGU33120</v>
      </c>
      <c r="D335" t="s">
        <v>1389</v>
      </c>
      <c r="E335" t="s">
        <v>7878</v>
      </c>
      <c r="F335" s="19" t="s">
        <v>17206</v>
      </c>
      <c r="G335" s="11" t="str">
        <f t="shared" si="28"/>
        <v>331</v>
      </c>
      <c r="H335" s="12">
        <v>331</v>
      </c>
      <c r="I335" s="11" t="str">
        <f t="shared" si="29"/>
        <v>20</v>
      </c>
      <c r="J335" s="12">
        <v>20</v>
      </c>
      <c r="K335" s="269" t="s">
        <v>25538</v>
      </c>
      <c r="L335" s="18" t="s">
        <v>524</v>
      </c>
      <c r="M335" s="270" t="s">
        <v>25539</v>
      </c>
      <c r="N335" s="270" t="s">
        <v>25540</v>
      </c>
      <c r="O335" s="270" t="s">
        <v>25541</v>
      </c>
      <c r="P335" s="270" t="s">
        <v>25542</v>
      </c>
      <c r="R335" s="4">
        <v>2</v>
      </c>
      <c r="U335" s="268" t="s">
        <v>26012</v>
      </c>
    </row>
    <row r="336" spans="1:21" ht="96.6">
      <c r="A336" s="99" t="str">
        <f t="shared" si="25"/>
        <v xml:space="preserve"> 77.2 regula algo diferente. </v>
      </c>
      <c r="B336" t="str">
        <f t="shared" si="26"/>
        <v>332DP</v>
      </c>
      <c r="C336" t="str">
        <f t="shared" si="27"/>
        <v>AYDP33220</v>
      </c>
      <c r="D336" t="s">
        <v>1389</v>
      </c>
      <c r="E336" t="s">
        <v>7878</v>
      </c>
      <c r="F336" s="12" t="s">
        <v>17603</v>
      </c>
      <c r="G336" s="11" t="str">
        <f t="shared" si="28"/>
        <v>332</v>
      </c>
      <c r="H336" s="12">
        <v>332</v>
      </c>
      <c r="I336" s="11" t="str">
        <f t="shared" si="29"/>
        <v>20</v>
      </c>
      <c r="J336" s="12">
        <v>20</v>
      </c>
      <c r="K336" s="269" t="s">
        <v>25544</v>
      </c>
      <c r="L336" s="18" t="s">
        <v>1387</v>
      </c>
      <c r="M336" s="270" t="s">
        <v>25545</v>
      </c>
      <c r="N336" s="270" t="s">
        <v>25473</v>
      </c>
      <c r="O336" s="270" t="s">
        <v>25546</v>
      </c>
      <c r="P336" s="270" t="s">
        <v>25547</v>
      </c>
      <c r="R336" s="4">
        <v>1</v>
      </c>
      <c r="U336" s="268" t="s">
        <v>26013</v>
      </c>
    </row>
    <row r="337" spans="1:21" ht="110.4">
      <c r="A337" s="99" t="str">
        <f t="shared" si="25"/>
        <v xml:space="preserve">ciertos casos, un resultado. </v>
      </c>
      <c r="B337" t="str">
        <f t="shared" si="26"/>
        <v>333IGU</v>
      </c>
      <c r="C337" t="str">
        <f t="shared" si="27"/>
        <v>AYIGU33320</v>
      </c>
      <c r="D337" t="s">
        <v>1389</v>
      </c>
      <c r="E337" t="s">
        <v>7878</v>
      </c>
      <c r="F337" s="19" t="s">
        <v>17206</v>
      </c>
      <c r="G337" s="11" t="str">
        <f t="shared" si="28"/>
        <v>333</v>
      </c>
      <c r="H337" s="12">
        <v>333</v>
      </c>
      <c r="I337" s="11" t="str">
        <f t="shared" si="29"/>
        <v>20</v>
      </c>
      <c r="J337" s="12">
        <v>20</v>
      </c>
      <c r="K337" s="269" t="s">
        <v>25555</v>
      </c>
      <c r="L337" s="18" t="s">
        <v>522</v>
      </c>
      <c r="M337" s="270" t="s">
        <v>26014</v>
      </c>
      <c r="N337" s="270" t="s">
        <v>25557</v>
      </c>
      <c r="O337" s="270" t="s">
        <v>25558</v>
      </c>
      <c r="P337" s="270" t="s">
        <v>25556</v>
      </c>
      <c r="R337" s="4">
        <v>4</v>
      </c>
      <c r="U337" s="268" t="s">
        <v>26015</v>
      </c>
    </row>
    <row r="338" spans="1:21" ht="110.4">
      <c r="A338" s="99" t="str">
        <f t="shared" si="25"/>
        <v xml:space="preserve">ensamientos no son punibles. </v>
      </c>
      <c r="B338" t="str">
        <f t="shared" si="26"/>
        <v>334IGU</v>
      </c>
      <c r="C338" t="str">
        <f t="shared" si="27"/>
        <v>AYIGU33420</v>
      </c>
      <c r="D338" t="s">
        <v>1389</v>
      </c>
      <c r="E338" t="s">
        <v>7878</v>
      </c>
      <c r="F338" s="19" t="s">
        <v>17206</v>
      </c>
      <c r="G338" s="11" t="str">
        <f t="shared" si="28"/>
        <v>334</v>
      </c>
      <c r="H338" s="12">
        <v>334</v>
      </c>
      <c r="I338" s="11" t="str">
        <f t="shared" si="29"/>
        <v>20</v>
      </c>
      <c r="J338" s="12">
        <v>20</v>
      </c>
      <c r="K338" s="269" t="s">
        <v>25561</v>
      </c>
      <c r="L338" s="18" t="s">
        <v>524</v>
      </c>
      <c r="M338" s="270" t="s">
        <v>25562</v>
      </c>
      <c r="N338" s="270" t="s">
        <v>25563</v>
      </c>
      <c r="O338" s="270" t="s">
        <v>25564</v>
      </c>
      <c r="P338" s="270" t="s">
        <v>25565</v>
      </c>
      <c r="R338" s="4">
        <v>2</v>
      </c>
      <c r="U338" s="268" t="s">
        <v>26016</v>
      </c>
    </row>
    <row r="339" spans="1:21" ht="110.4">
      <c r="A339" s="99" t="str">
        <f t="shared" si="25"/>
        <v xml:space="preserve"> una reducción en este caso. </v>
      </c>
      <c r="B339" t="str">
        <f t="shared" si="26"/>
        <v>335DP</v>
      </c>
      <c r="C339" t="str">
        <f t="shared" si="27"/>
        <v>AYDP33520</v>
      </c>
      <c r="D339" t="s">
        <v>1389</v>
      </c>
      <c r="E339" t="s">
        <v>7878</v>
      </c>
      <c r="F339" s="12" t="s">
        <v>17603</v>
      </c>
      <c r="G339" s="11" t="str">
        <f t="shared" si="28"/>
        <v>335</v>
      </c>
      <c r="H339" s="12">
        <v>335</v>
      </c>
      <c r="I339" s="11" t="str">
        <f t="shared" si="29"/>
        <v>20</v>
      </c>
      <c r="J339" s="12">
        <v>20</v>
      </c>
      <c r="K339" s="269" t="s">
        <v>25585</v>
      </c>
      <c r="L339" s="18" t="s">
        <v>524</v>
      </c>
      <c r="M339" s="270" t="s">
        <v>25586</v>
      </c>
      <c r="N339" s="270" t="s">
        <v>25587</v>
      </c>
      <c r="O339" s="270" t="s">
        <v>25588</v>
      </c>
      <c r="P339" s="270" t="s">
        <v>25589</v>
      </c>
      <c r="R339" s="4">
        <v>2</v>
      </c>
      <c r="U339" s="268" t="s">
        <v>26017</v>
      </c>
    </row>
    <row r="340" spans="1:21" ht="110.4">
      <c r="A340" s="99" t="str">
        <f t="shared" si="25"/>
        <v xml:space="preserve">a al límite de cumplimiento. </v>
      </c>
      <c r="B340" t="str">
        <f t="shared" si="26"/>
        <v>336IGU</v>
      </c>
      <c r="C340" t="str">
        <f t="shared" si="27"/>
        <v>AYIGU33620</v>
      </c>
      <c r="D340" t="s">
        <v>1389</v>
      </c>
      <c r="E340" t="s">
        <v>7878</v>
      </c>
      <c r="F340" s="19" t="s">
        <v>17206</v>
      </c>
      <c r="G340" s="11" t="str">
        <f t="shared" si="28"/>
        <v>336</v>
      </c>
      <c r="H340" s="12">
        <v>336</v>
      </c>
      <c r="I340" s="11" t="str">
        <f t="shared" si="29"/>
        <v>20</v>
      </c>
      <c r="J340" s="12">
        <v>20</v>
      </c>
      <c r="K340" s="269" t="s">
        <v>25597</v>
      </c>
      <c r="L340" s="18" t="s">
        <v>523</v>
      </c>
      <c r="M340" s="270" t="s">
        <v>25598</v>
      </c>
      <c r="N340" s="270" t="s">
        <v>25599</v>
      </c>
      <c r="O340" s="270" t="s">
        <v>25600</v>
      </c>
      <c r="P340" s="270" t="s">
        <v>25601</v>
      </c>
      <c r="R340" s="4">
        <v>3</v>
      </c>
      <c r="U340" s="268" t="s">
        <v>26018</v>
      </c>
    </row>
    <row r="341" spans="1:21" ht="110.4">
      <c r="A341" s="99" t="str">
        <f t="shared" si="25"/>
        <v xml:space="preserve">elación con la culpabilidad. </v>
      </c>
      <c r="B341" t="str">
        <f t="shared" si="26"/>
        <v>337IGU</v>
      </c>
      <c r="C341" t="str">
        <f t="shared" si="27"/>
        <v>AYIGU33720</v>
      </c>
      <c r="D341" t="s">
        <v>1389</v>
      </c>
      <c r="E341" t="s">
        <v>7878</v>
      </c>
      <c r="F341" s="19" t="s">
        <v>17206</v>
      </c>
      <c r="G341" s="11" t="str">
        <f t="shared" si="28"/>
        <v>337</v>
      </c>
      <c r="H341" s="12">
        <v>337</v>
      </c>
      <c r="I341" s="11" t="str">
        <f t="shared" si="29"/>
        <v>20</v>
      </c>
      <c r="J341" s="12">
        <v>20</v>
      </c>
      <c r="K341" s="269" t="s">
        <v>25603</v>
      </c>
      <c r="L341" s="18" t="s">
        <v>524</v>
      </c>
      <c r="M341" s="270" t="s">
        <v>25604</v>
      </c>
      <c r="N341" s="270" t="s">
        <v>25605</v>
      </c>
      <c r="O341" s="270" t="s">
        <v>25606</v>
      </c>
      <c r="P341" s="270" t="s">
        <v>25607</v>
      </c>
      <c r="R341" s="4">
        <v>2</v>
      </c>
      <c r="U341" s="268" t="s">
        <v>26019</v>
      </c>
    </row>
    <row r="342" spans="1:21" ht="82.8">
      <c r="A342" s="99" t="str">
        <f t="shared" si="25"/>
        <v xml:space="preserve"> con lo material del delito. </v>
      </c>
      <c r="B342" t="str">
        <f t="shared" si="26"/>
        <v>338DP</v>
      </c>
      <c r="C342" t="str">
        <f t="shared" si="27"/>
        <v>AYDP33820</v>
      </c>
      <c r="D342" t="s">
        <v>1389</v>
      </c>
      <c r="E342" t="s">
        <v>7878</v>
      </c>
      <c r="F342" s="12" t="s">
        <v>17603</v>
      </c>
      <c r="G342" s="11" t="str">
        <f t="shared" si="28"/>
        <v>338</v>
      </c>
      <c r="H342" s="12">
        <v>338</v>
      </c>
      <c r="I342" s="11" t="str">
        <f t="shared" si="29"/>
        <v>20</v>
      </c>
      <c r="J342" s="12">
        <v>20</v>
      </c>
      <c r="K342" s="269" t="s">
        <v>25609</v>
      </c>
      <c r="L342" s="18" t="s">
        <v>543</v>
      </c>
      <c r="M342" s="270" t="s">
        <v>25610</v>
      </c>
      <c r="N342" s="270" t="s">
        <v>25611</v>
      </c>
      <c r="O342" s="270" t="s">
        <v>25612</v>
      </c>
      <c r="P342" s="270" t="s">
        <v>25613</v>
      </c>
      <c r="R342" s="4">
        <v>2</v>
      </c>
      <c r="U342" s="268" t="s">
        <v>26020</v>
      </c>
    </row>
    <row r="343" spans="1:21" ht="82.8">
      <c r="A343" s="99" t="str">
        <f t="shared" si="25"/>
        <v xml:space="preserve">e no menciona esta cuestión. </v>
      </c>
      <c r="B343" t="str">
        <f t="shared" si="26"/>
        <v>339IGU</v>
      </c>
      <c r="C343" t="str">
        <f t="shared" si="27"/>
        <v>AYIGU33920</v>
      </c>
      <c r="D343" t="s">
        <v>1389</v>
      </c>
      <c r="E343" t="s">
        <v>7878</v>
      </c>
      <c r="F343" s="19" t="s">
        <v>17206</v>
      </c>
      <c r="G343" s="11" t="str">
        <f t="shared" si="28"/>
        <v>339</v>
      </c>
      <c r="H343" s="12">
        <v>339</v>
      </c>
      <c r="I343" s="11" t="str">
        <f t="shared" si="29"/>
        <v>20</v>
      </c>
      <c r="J343" s="12">
        <v>20</v>
      </c>
      <c r="K343" s="269" t="s">
        <v>25615</v>
      </c>
      <c r="L343" s="18" t="s">
        <v>544</v>
      </c>
      <c r="M343" s="270" t="s">
        <v>25616</v>
      </c>
      <c r="N343" s="270" t="s">
        <v>21687</v>
      </c>
      <c r="O343" s="270" t="s">
        <v>25358</v>
      </c>
      <c r="P343" s="270" t="s">
        <v>25617</v>
      </c>
      <c r="R343" s="4">
        <v>3</v>
      </c>
      <c r="U343" s="268" t="s">
        <v>26021</v>
      </c>
    </row>
    <row r="344" spans="1:21" ht="96.6">
      <c r="A344" s="99" t="str">
        <f t="shared" si="25"/>
        <v xml:space="preserve">clara de realizar el delito. </v>
      </c>
      <c r="B344" t="str">
        <f t="shared" si="26"/>
        <v>340IGU</v>
      </c>
      <c r="C344" t="str">
        <f t="shared" si="27"/>
        <v>AYIGU34020</v>
      </c>
      <c r="D344" t="s">
        <v>1389</v>
      </c>
      <c r="E344" t="s">
        <v>7878</v>
      </c>
      <c r="F344" s="19" t="s">
        <v>17206</v>
      </c>
      <c r="G344" s="11" t="str">
        <f t="shared" si="28"/>
        <v>340</v>
      </c>
      <c r="H344" s="12">
        <v>340</v>
      </c>
      <c r="I344" s="11" t="str">
        <f t="shared" si="29"/>
        <v>20</v>
      </c>
      <c r="J344" s="12">
        <v>20</v>
      </c>
      <c r="K344" s="269" t="s">
        <v>25619</v>
      </c>
      <c r="L344" s="18" t="s">
        <v>1388</v>
      </c>
      <c r="M344" s="270" t="s">
        <v>25620</v>
      </c>
      <c r="N344" s="270" t="s">
        <v>25621</v>
      </c>
      <c r="O344" s="270" t="s">
        <v>25622</v>
      </c>
      <c r="P344" s="270" t="s">
        <v>25623</v>
      </c>
      <c r="R344" s="4">
        <v>4</v>
      </c>
      <c r="U344" s="268" t="s">
        <v>26022</v>
      </c>
    </row>
    <row r="345" spans="1:21" ht="69">
      <c r="A345" s="99" t="str">
        <f t="shared" si="25"/>
        <v xml:space="preserve">la imprudencia, no del dolo. </v>
      </c>
      <c r="B345" t="str">
        <f t="shared" si="26"/>
        <v>341DP</v>
      </c>
      <c r="C345" t="str">
        <f t="shared" si="27"/>
        <v>AYDP34120</v>
      </c>
      <c r="D345" t="s">
        <v>1389</v>
      </c>
      <c r="E345" t="s">
        <v>7878</v>
      </c>
      <c r="F345" s="12" t="s">
        <v>17603</v>
      </c>
      <c r="G345" s="11" t="str">
        <f t="shared" si="28"/>
        <v>341</v>
      </c>
      <c r="H345" s="12">
        <v>341</v>
      </c>
      <c r="I345" s="11" t="str">
        <f t="shared" si="29"/>
        <v>20</v>
      </c>
      <c r="J345" s="12">
        <v>20</v>
      </c>
      <c r="K345" s="269" t="s">
        <v>25625</v>
      </c>
      <c r="L345" s="18" t="s">
        <v>1388</v>
      </c>
      <c r="M345" s="270" t="s">
        <v>25626</v>
      </c>
      <c r="N345" s="270" t="s">
        <v>25627</v>
      </c>
      <c r="O345" s="270" t="s">
        <v>25628</v>
      </c>
      <c r="P345" s="270" t="s">
        <v>25629</v>
      </c>
      <c r="R345" s="4">
        <v>4</v>
      </c>
      <c r="U345" s="268" t="s">
        <v>26023</v>
      </c>
    </row>
    <row r="346" spans="1:21" ht="110.4">
      <c r="A346" s="99" t="str">
        <f t="shared" si="25"/>
        <v xml:space="preserve">la imprudencia, no del dolo. </v>
      </c>
      <c r="B346" t="str">
        <f t="shared" si="26"/>
        <v>342IGU</v>
      </c>
      <c r="C346" t="str">
        <f t="shared" si="27"/>
        <v>AYIGU34220</v>
      </c>
      <c r="D346" t="s">
        <v>1389</v>
      </c>
      <c r="E346" t="s">
        <v>7878</v>
      </c>
      <c r="F346" s="19" t="s">
        <v>17206</v>
      </c>
      <c r="G346" s="11" t="str">
        <f t="shared" si="28"/>
        <v>342</v>
      </c>
      <c r="H346" s="12">
        <v>342</v>
      </c>
      <c r="I346" s="11" t="str">
        <f t="shared" si="29"/>
        <v>20</v>
      </c>
      <c r="J346" s="12">
        <v>20</v>
      </c>
      <c r="K346" s="269" t="s">
        <v>25631</v>
      </c>
      <c r="L346" s="18" t="s">
        <v>544</v>
      </c>
      <c r="M346" s="270" t="s">
        <v>25626</v>
      </c>
      <c r="N346" s="270" t="s">
        <v>25627</v>
      </c>
      <c r="O346" s="270" t="s">
        <v>25628</v>
      </c>
      <c r="P346" s="270" t="s">
        <v>25632</v>
      </c>
      <c r="R346" s="4">
        <v>3</v>
      </c>
      <c r="U346" s="268" t="s">
        <v>26024</v>
      </c>
    </row>
    <row r="347" spans="1:21" ht="96.6">
      <c r="A347" s="99" t="str">
        <f t="shared" si="25"/>
        <v xml:space="preserve">o menciona esta disposición. </v>
      </c>
      <c r="B347" t="str">
        <f t="shared" si="26"/>
        <v>343IGU</v>
      </c>
      <c r="C347" t="str">
        <f t="shared" si="27"/>
        <v>AYIGU34320</v>
      </c>
      <c r="D347" t="s">
        <v>1389</v>
      </c>
      <c r="E347" t="s">
        <v>7878</v>
      </c>
      <c r="F347" s="19" t="s">
        <v>17206</v>
      </c>
      <c r="G347" s="11" t="str">
        <f t="shared" si="28"/>
        <v>343</v>
      </c>
      <c r="H347" s="12">
        <v>343</v>
      </c>
      <c r="I347" s="11" t="str">
        <f t="shared" si="29"/>
        <v>20</v>
      </c>
      <c r="J347" s="12">
        <v>20</v>
      </c>
      <c r="K347" s="269" t="s">
        <v>25634</v>
      </c>
      <c r="L347" s="18" t="s">
        <v>543</v>
      </c>
      <c r="M347" s="270" t="s">
        <v>25616</v>
      </c>
      <c r="N347" s="270" t="s">
        <v>21687</v>
      </c>
      <c r="O347" s="270" t="s">
        <v>12336</v>
      </c>
      <c r="P347" s="270" t="s">
        <v>25358</v>
      </c>
      <c r="R347" s="4">
        <v>2</v>
      </c>
      <c r="U347" s="268" t="s">
        <v>26025</v>
      </c>
    </row>
    <row r="348" spans="1:21" ht="110.4">
      <c r="A348" s="99" t="str">
        <f t="shared" si="25"/>
        <v xml:space="preserve">el sujeto frente al peligro. </v>
      </c>
      <c r="B348" t="str">
        <f t="shared" si="26"/>
        <v>344DP</v>
      </c>
      <c r="C348" t="str">
        <f t="shared" si="27"/>
        <v>AYDP34420</v>
      </c>
      <c r="D348" t="s">
        <v>1389</v>
      </c>
      <c r="E348" t="s">
        <v>7878</v>
      </c>
      <c r="F348" s="12" t="s">
        <v>17603</v>
      </c>
      <c r="G348" s="11" t="str">
        <f t="shared" si="28"/>
        <v>344</v>
      </c>
      <c r="H348" s="12">
        <v>344</v>
      </c>
      <c r="I348" s="11" t="str">
        <f t="shared" si="29"/>
        <v>20</v>
      </c>
      <c r="J348" s="12">
        <v>20</v>
      </c>
      <c r="K348" s="269" t="s">
        <v>25636</v>
      </c>
      <c r="L348" s="18" t="s">
        <v>543</v>
      </c>
      <c r="M348" s="270" t="s">
        <v>25637</v>
      </c>
      <c r="N348" s="270" t="s">
        <v>25638</v>
      </c>
      <c r="O348" s="270" t="s">
        <v>25639</v>
      </c>
      <c r="P348" s="270" t="s">
        <v>25640</v>
      </c>
      <c r="R348" s="4">
        <v>2</v>
      </c>
      <c r="U348" s="268" t="s">
        <v>26026</v>
      </c>
    </row>
    <row r="349" spans="1:21" ht="110.4">
      <c r="A349" s="99" t="str">
        <f t="shared" si="25"/>
        <v xml:space="preserve">as en el ámbito profesional. </v>
      </c>
      <c r="B349" t="str">
        <f t="shared" si="26"/>
        <v>345IGU</v>
      </c>
      <c r="C349" t="str">
        <f t="shared" si="27"/>
        <v>AYIGU34520</v>
      </c>
      <c r="D349" t="s">
        <v>1389</v>
      </c>
      <c r="E349" t="s">
        <v>7878</v>
      </c>
      <c r="F349" s="19" t="s">
        <v>17206</v>
      </c>
      <c r="G349" s="11" t="str">
        <f t="shared" si="28"/>
        <v>345</v>
      </c>
      <c r="H349" s="12">
        <v>345</v>
      </c>
      <c r="I349" s="11" t="str">
        <f t="shared" si="29"/>
        <v>20</v>
      </c>
      <c r="J349" s="12">
        <v>20</v>
      </c>
      <c r="K349" s="269" t="s">
        <v>25642</v>
      </c>
      <c r="L349" s="18" t="s">
        <v>544</v>
      </c>
      <c r="M349" s="270" t="s">
        <v>25637</v>
      </c>
      <c r="N349" s="270" t="s">
        <v>25638</v>
      </c>
      <c r="O349" s="270" t="s">
        <v>25639</v>
      </c>
      <c r="P349" s="270" t="s">
        <v>25643</v>
      </c>
      <c r="R349" s="4">
        <v>3</v>
      </c>
      <c r="U349" s="268" t="s">
        <v>26027</v>
      </c>
    </row>
    <row r="350" spans="1:21" ht="82.8">
      <c r="A350" s="99" t="str">
        <f t="shared" si="25"/>
        <v xml:space="preserve">a, por lo que es incorrecta. </v>
      </c>
      <c r="B350" t="str">
        <f t="shared" si="26"/>
        <v>346IGU</v>
      </c>
      <c r="C350" t="str">
        <f t="shared" si="27"/>
        <v>AYIGU34620</v>
      </c>
      <c r="D350" t="s">
        <v>1389</v>
      </c>
      <c r="E350" t="s">
        <v>7878</v>
      </c>
      <c r="F350" s="19" t="s">
        <v>17206</v>
      </c>
      <c r="G350" s="11" t="str">
        <f t="shared" si="28"/>
        <v>346</v>
      </c>
      <c r="H350" s="12">
        <v>346</v>
      </c>
      <c r="I350" s="11" t="str">
        <f t="shared" si="29"/>
        <v>20</v>
      </c>
      <c r="J350" s="12">
        <v>20</v>
      </c>
      <c r="K350" s="269" t="s">
        <v>26028</v>
      </c>
      <c r="L350" s="18" t="s">
        <v>544</v>
      </c>
      <c r="M350" s="270" t="s">
        <v>25638</v>
      </c>
      <c r="N350" s="270" t="s">
        <v>25637</v>
      </c>
      <c r="O350" s="270" t="s">
        <v>25646</v>
      </c>
      <c r="P350" s="270" t="s">
        <v>25643</v>
      </c>
      <c r="R350" s="4">
        <v>3</v>
      </c>
      <c r="U350" s="268" t="s">
        <v>26029</v>
      </c>
    </row>
    <row r="351" spans="1:21" ht="110.4">
      <c r="A351" s="99" t="str">
        <f t="shared" si="25"/>
        <v xml:space="preserve">lación con esta comparación. </v>
      </c>
      <c r="B351" t="str">
        <f t="shared" si="26"/>
        <v>347DP</v>
      </c>
      <c r="C351" t="str">
        <f t="shared" si="27"/>
        <v>AYDP34720</v>
      </c>
      <c r="D351" t="s">
        <v>1389</v>
      </c>
      <c r="E351" t="s">
        <v>7878</v>
      </c>
      <c r="F351" s="12" t="s">
        <v>17603</v>
      </c>
      <c r="G351" s="11" t="str">
        <f t="shared" si="28"/>
        <v>347</v>
      </c>
      <c r="H351" s="12">
        <v>347</v>
      </c>
      <c r="I351" s="11" t="str">
        <f t="shared" si="29"/>
        <v>20</v>
      </c>
      <c r="J351" s="12">
        <v>20</v>
      </c>
      <c r="K351" s="269" t="s">
        <v>25648</v>
      </c>
      <c r="L351" s="18" t="s">
        <v>543</v>
      </c>
      <c r="M351" s="270" t="s">
        <v>25649</v>
      </c>
      <c r="N351" s="270" t="s">
        <v>25650</v>
      </c>
      <c r="O351" s="270" t="s">
        <v>25651</v>
      </c>
      <c r="P351" s="270" t="s">
        <v>25652</v>
      </c>
      <c r="R351" s="4">
        <v>2</v>
      </c>
      <c r="U351" s="268" t="s">
        <v>26030</v>
      </c>
    </row>
    <row r="352" spans="1:21" ht="96.6">
      <c r="A352" s="99" t="str">
        <f t="shared" si="25"/>
        <v xml:space="preserve">e más a la omisión impropia. </v>
      </c>
      <c r="B352" t="str">
        <f t="shared" si="26"/>
        <v>348IGU</v>
      </c>
      <c r="C352" t="str">
        <f t="shared" si="27"/>
        <v>AYIGU34820</v>
      </c>
      <c r="D352" t="s">
        <v>1389</v>
      </c>
      <c r="E352" t="s">
        <v>7878</v>
      </c>
      <c r="F352" s="19" t="s">
        <v>17206</v>
      </c>
      <c r="G352" s="11" t="str">
        <f t="shared" si="28"/>
        <v>348</v>
      </c>
      <c r="H352" s="12">
        <v>348</v>
      </c>
      <c r="I352" s="11" t="str">
        <f t="shared" si="29"/>
        <v>20</v>
      </c>
      <c r="J352" s="12">
        <v>20</v>
      </c>
      <c r="K352" s="269" t="s">
        <v>25654</v>
      </c>
      <c r="L352" s="18" t="s">
        <v>543</v>
      </c>
      <c r="M352" s="270" t="s">
        <v>25655</v>
      </c>
      <c r="N352" s="270" t="s">
        <v>25656</v>
      </c>
      <c r="O352" s="270" t="s">
        <v>25657</v>
      </c>
      <c r="P352" s="270" t="s">
        <v>25658</v>
      </c>
      <c r="R352" s="4">
        <v>2</v>
      </c>
      <c r="U352" s="268" t="s">
        <v>26031</v>
      </c>
    </row>
    <row r="353" spans="1:21" ht="110.4">
      <c r="A353" s="99" t="str">
        <f t="shared" si="25"/>
        <v xml:space="preserve"> producción de un resultado. </v>
      </c>
      <c r="B353" t="str">
        <f t="shared" si="26"/>
        <v>349IGU</v>
      </c>
      <c r="C353" t="str">
        <f t="shared" si="27"/>
        <v>AYIGU34920</v>
      </c>
      <c r="D353" t="s">
        <v>1389</v>
      </c>
      <c r="E353" t="s">
        <v>7878</v>
      </c>
      <c r="F353" s="19" t="s">
        <v>17206</v>
      </c>
      <c r="G353" s="11" t="str">
        <f t="shared" si="28"/>
        <v>349</v>
      </c>
      <c r="H353" s="12">
        <v>349</v>
      </c>
      <c r="I353" s="11" t="str">
        <f t="shared" si="29"/>
        <v>20</v>
      </c>
      <c r="J353" s="12">
        <v>20</v>
      </c>
      <c r="K353" s="269" t="s">
        <v>25660</v>
      </c>
      <c r="L353" s="18" t="s">
        <v>543</v>
      </c>
      <c r="M353" s="270" t="s">
        <v>25661</v>
      </c>
      <c r="N353" s="270" t="s">
        <v>25662</v>
      </c>
      <c r="O353" s="270" t="s">
        <v>25663</v>
      </c>
      <c r="P353" s="270" t="s">
        <v>25664</v>
      </c>
      <c r="R353" s="4">
        <v>2</v>
      </c>
      <c r="U353" s="268" t="s">
        <v>26032</v>
      </c>
    </row>
    <row r="354" spans="1:21" ht="110.4">
      <c r="A354" s="99" t="str">
        <f t="shared" si="25"/>
        <v xml:space="preserve">sino la omisión de evitarlo. </v>
      </c>
      <c r="B354" t="str">
        <f t="shared" si="26"/>
        <v>350DP</v>
      </c>
      <c r="C354" t="str">
        <f t="shared" si="27"/>
        <v>AYDP35020</v>
      </c>
      <c r="D354" t="s">
        <v>1389</v>
      </c>
      <c r="E354" t="s">
        <v>7878</v>
      </c>
      <c r="F354" s="12" t="s">
        <v>17603</v>
      </c>
      <c r="G354" s="11" t="str">
        <f t="shared" si="28"/>
        <v>350</v>
      </c>
      <c r="H354" s="12">
        <v>350</v>
      </c>
      <c r="I354" s="11" t="str">
        <f t="shared" si="29"/>
        <v>20</v>
      </c>
      <c r="J354" s="12">
        <v>20</v>
      </c>
      <c r="K354" s="269" t="s">
        <v>25666</v>
      </c>
      <c r="L354" s="18" t="s">
        <v>544</v>
      </c>
      <c r="M354" s="270" t="s">
        <v>25667</v>
      </c>
      <c r="N354" s="270" t="s">
        <v>25668</v>
      </c>
      <c r="O354" s="270" t="s">
        <v>25669</v>
      </c>
      <c r="P354" s="270" t="s">
        <v>25670</v>
      </c>
      <c r="R354" s="4">
        <v>3</v>
      </c>
      <c r="U354" s="268" t="s">
        <v>26033</v>
      </c>
    </row>
    <row r="355" spans="1:21" ht="110.4">
      <c r="A355" s="99" t="str">
        <f t="shared" si="25"/>
        <v xml:space="preserve">sión requieren un resultado. </v>
      </c>
      <c r="B355" t="str">
        <f t="shared" si="26"/>
        <v>351IGU</v>
      </c>
      <c r="C355" t="str">
        <f t="shared" si="27"/>
        <v>AYIGU35120</v>
      </c>
      <c r="D355" t="s">
        <v>1389</v>
      </c>
      <c r="E355" t="s">
        <v>7878</v>
      </c>
      <c r="F355" s="19" t="s">
        <v>17206</v>
      </c>
      <c r="G355" s="11" t="str">
        <f t="shared" si="28"/>
        <v>351</v>
      </c>
      <c r="H355" s="12">
        <v>351</v>
      </c>
      <c r="I355" s="11" t="str">
        <f t="shared" si="29"/>
        <v>20</v>
      </c>
      <c r="J355" s="12">
        <v>20</v>
      </c>
      <c r="K355" s="269" t="s">
        <v>25672</v>
      </c>
      <c r="L355" s="18" t="s">
        <v>543</v>
      </c>
      <c r="M355" s="270" t="s">
        <v>25673</v>
      </c>
      <c r="N355" s="270" t="s">
        <v>25674</v>
      </c>
      <c r="O355" s="270" t="s">
        <v>25675</v>
      </c>
      <c r="P355" s="270" t="s">
        <v>25676</v>
      </c>
      <c r="R355" s="4">
        <v>2</v>
      </c>
      <c r="U355" s="268" t="s">
        <v>26034</v>
      </c>
    </row>
    <row r="356" spans="1:21" ht="82.8">
      <c r="A356" s="99" t="str">
        <f t="shared" si="25"/>
        <v xml:space="preserve">s son penalmente relevantes. </v>
      </c>
      <c r="B356" t="str">
        <f t="shared" si="26"/>
        <v>352IGU</v>
      </c>
      <c r="C356" t="str">
        <f t="shared" si="27"/>
        <v>AYIGU35220</v>
      </c>
      <c r="D356" t="s">
        <v>1389</v>
      </c>
      <c r="E356" t="s">
        <v>7878</v>
      </c>
      <c r="F356" s="19" t="s">
        <v>17206</v>
      </c>
      <c r="G356" s="11" t="str">
        <f t="shared" si="28"/>
        <v>352</v>
      </c>
      <c r="H356" s="12">
        <v>352</v>
      </c>
      <c r="I356" s="11" t="str">
        <f t="shared" si="29"/>
        <v>20</v>
      </c>
      <c r="J356" s="12">
        <v>20</v>
      </c>
      <c r="K356" s="269" t="s">
        <v>25678</v>
      </c>
      <c r="L356" s="18" t="s">
        <v>1388</v>
      </c>
      <c r="M356" s="270" t="s">
        <v>25679</v>
      </c>
      <c r="N356" s="270" t="s">
        <v>25680</v>
      </c>
      <c r="O356" s="270" t="s">
        <v>25681</v>
      </c>
      <c r="P356" s="270" t="s">
        <v>25682</v>
      </c>
      <c r="R356" s="4">
        <v>4</v>
      </c>
      <c r="U356" s="268" t="s">
        <v>26035</v>
      </c>
    </row>
    <row r="357" spans="1:21" ht="96.6">
      <c r="A357" s="99" t="str">
        <f t="shared" si="25"/>
        <v xml:space="preserve">o define la antijuridicidad. </v>
      </c>
      <c r="B357" t="str">
        <f t="shared" si="26"/>
        <v>353DP</v>
      </c>
      <c r="C357" t="str">
        <f t="shared" si="27"/>
        <v>AYDP35320</v>
      </c>
      <c r="D357" t="s">
        <v>1389</v>
      </c>
      <c r="E357" t="s">
        <v>7878</v>
      </c>
      <c r="F357" s="12" t="s">
        <v>17603</v>
      </c>
      <c r="G357" s="11" t="str">
        <f t="shared" si="28"/>
        <v>353</v>
      </c>
      <c r="H357" s="12">
        <v>353</v>
      </c>
      <c r="I357" s="11" t="str">
        <f t="shared" si="29"/>
        <v>20</v>
      </c>
      <c r="J357" s="12">
        <v>20</v>
      </c>
      <c r="K357" s="269" t="s">
        <v>25684</v>
      </c>
      <c r="L357" s="18" t="s">
        <v>544</v>
      </c>
      <c r="M357" s="270" t="s">
        <v>25685</v>
      </c>
      <c r="N357" s="270" t="s">
        <v>25686</v>
      </c>
      <c r="O357" s="270" t="s">
        <v>25687</v>
      </c>
      <c r="P357" s="270" t="s">
        <v>25688</v>
      </c>
      <c r="R357" s="4">
        <v>3</v>
      </c>
      <c r="U357" s="268" t="s">
        <v>26036</v>
      </c>
    </row>
    <row r="358" spans="1:21" ht="96.6">
      <c r="A358" s="99" t="str">
        <f t="shared" si="25"/>
        <v xml:space="preserve"> prohibidos, sino evitarlos. </v>
      </c>
      <c r="B358" t="str">
        <f t="shared" si="26"/>
        <v>354IGU</v>
      </c>
      <c r="C358" t="str">
        <f t="shared" si="27"/>
        <v>AYIGU35420</v>
      </c>
      <c r="D358" t="s">
        <v>1389</v>
      </c>
      <c r="E358" t="s">
        <v>7878</v>
      </c>
      <c r="F358" s="19" t="s">
        <v>17206</v>
      </c>
      <c r="G358" s="11" t="str">
        <f t="shared" si="28"/>
        <v>354</v>
      </c>
      <c r="H358" s="12">
        <v>354</v>
      </c>
      <c r="I358" s="11" t="str">
        <f t="shared" si="29"/>
        <v>20</v>
      </c>
      <c r="J358" s="12">
        <v>20</v>
      </c>
      <c r="K358" s="269" t="s">
        <v>25690</v>
      </c>
      <c r="L358" s="18" t="s">
        <v>1388</v>
      </c>
      <c r="M358" s="270" t="s">
        <v>25691</v>
      </c>
      <c r="N358" s="270" t="s">
        <v>25692</v>
      </c>
      <c r="O358" s="270" t="s">
        <v>25693</v>
      </c>
      <c r="P358" s="270" t="s">
        <v>25694</v>
      </c>
      <c r="R358" s="4">
        <v>4</v>
      </c>
      <c r="U358" s="268" t="s">
        <v>26037</v>
      </c>
    </row>
    <row r="359" spans="1:21" ht="82.8">
      <c r="A359" s="99" t="str">
        <f t="shared" si="25"/>
        <v xml:space="preserve"> del tipo penal en sí mismo. </v>
      </c>
      <c r="B359" t="str">
        <f t="shared" si="26"/>
        <v>355IGU</v>
      </c>
      <c r="C359" t="str">
        <f t="shared" si="27"/>
        <v>AYIGU35520</v>
      </c>
      <c r="D359" t="s">
        <v>1389</v>
      </c>
      <c r="E359" t="s">
        <v>7878</v>
      </c>
      <c r="F359" s="19" t="s">
        <v>17206</v>
      </c>
      <c r="G359" s="11" t="str">
        <f t="shared" si="28"/>
        <v>355</v>
      </c>
      <c r="H359" s="12">
        <v>355</v>
      </c>
      <c r="I359" s="11" t="str">
        <f t="shared" si="29"/>
        <v>20</v>
      </c>
      <c r="J359" s="12">
        <v>20</v>
      </c>
      <c r="K359" s="269" t="s">
        <v>25696</v>
      </c>
      <c r="L359" s="18" t="s">
        <v>1388</v>
      </c>
      <c r="M359" s="270" t="s">
        <v>25697</v>
      </c>
      <c r="N359" s="270" t="s">
        <v>25698</v>
      </c>
      <c r="O359" s="270" t="s">
        <v>25699</v>
      </c>
      <c r="P359" s="270" t="s">
        <v>25700</v>
      </c>
      <c r="R359" s="4">
        <v>4</v>
      </c>
      <c r="U359" s="268" t="s">
        <v>26038</v>
      </c>
    </row>
    <row r="360" spans="1:21" ht="111" thickBot="1">
      <c r="A360" s="99" t="str">
        <f t="shared" si="25"/>
        <v xml:space="preserve">a una actividad profesional. </v>
      </c>
      <c r="B360" t="str">
        <f t="shared" si="26"/>
        <v>356DP</v>
      </c>
      <c r="C360" t="str">
        <f t="shared" si="27"/>
        <v>AYDP35620</v>
      </c>
      <c r="D360" t="s">
        <v>1389</v>
      </c>
      <c r="E360" t="s">
        <v>7878</v>
      </c>
      <c r="F360" s="12" t="s">
        <v>17603</v>
      </c>
      <c r="G360" s="11" t="str">
        <f t="shared" si="28"/>
        <v>356</v>
      </c>
      <c r="H360" s="12">
        <v>356</v>
      </c>
      <c r="I360" s="11" t="str">
        <f t="shared" si="29"/>
        <v>20</v>
      </c>
      <c r="J360" s="12">
        <v>20</v>
      </c>
      <c r="K360" s="271" t="s">
        <v>25702</v>
      </c>
      <c r="L360" s="272" t="s">
        <v>544</v>
      </c>
      <c r="M360" s="273" t="s">
        <v>25638</v>
      </c>
      <c r="N360" s="273" t="s">
        <v>25637</v>
      </c>
      <c r="O360" s="273" t="s">
        <v>25643</v>
      </c>
      <c r="P360" s="273" t="s">
        <v>25639</v>
      </c>
      <c r="R360" s="4">
        <v>3</v>
      </c>
      <c r="U360" s="274" t="s">
        <v>26039</v>
      </c>
    </row>
    <row r="361" spans="1:21" ht="124.2">
      <c r="A361" s="99" t="str">
        <f t="shared" si="25"/>
        <v xml:space="preserve">pia debe haber un resultado. </v>
      </c>
      <c r="B361" t="str">
        <f t="shared" si="26"/>
        <v>357IGU</v>
      </c>
      <c r="C361" t="str">
        <f t="shared" si="27"/>
        <v>AYIGU35720</v>
      </c>
      <c r="D361" t="s">
        <v>1389</v>
      </c>
      <c r="E361" t="s">
        <v>7878</v>
      </c>
      <c r="F361" s="19" t="s">
        <v>17206</v>
      </c>
      <c r="G361" s="11" t="str">
        <f t="shared" si="28"/>
        <v>357</v>
      </c>
      <c r="H361" s="12">
        <v>357</v>
      </c>
      <c r="I361" s="11" t="str">
        <f t="shared" si="29"/>
        <v>20</v>
      </c>
      <c r="J361" s="5">
        <v>20</v>
      </c>
      <c r="K361" s="414" t="s">
        <v>25704</v>
      </c>
      <c r="L361" s="401" t="s">
        <v>543</v>
      </c>
      <c r="M361" s="416" t="s">
        <v>25661</v>
      </c>
      <c r="N361" s="416" t="s">
        <v>25662</v>
      </c>
      <c r="O361" s="416" t="s">
        <v>25663</v>
      </c>
      <c r="P361" s="416" t="s">
        <v>25664</v>
      </c>
      <c r="R361" s="4">
        <v>2</v>
      </c>
      <c r="U361" s="401" t="s">
        <v>26040</v>
      </c>
    </row>
    <row r="362" spans="1:21" ht="124.2">
      <c r="A362" s="99" t="str">
        <f t="shared" si="25"/>
        <v xml:space="preserve">mplica dolo, no imprudencia. </v>
      </c>
      <c r="B362" t="str">
        <f t="shared" si="26"/>
        <v>358IGU</v>
      </c>
      <c r="C362" t="str">
        <f t="shared" si="27"/>
        <v>AYIGU35820</v>
      </c>
      <c r="D362" t="s">
        <v>1389</v>
      </c>
      <c r="E362" t="s">
        <v>7878</v>
      </c>
      <c r="F362" s="19" t="s">
        <v>17206</v>
      </c>
      <c r="G362" s="11" t="str">
        <f t="shared" si="28"/>
        <v>358</v>
      </c>
      <c r="H362" s="12">
        <v>358</v>
      </c>
      <c r="I362" s="11" t="str">
        <f t="shared" si="29"/>
        <v>20</v>
      </c>
      <c r="J362" s="5">
        <v>20</v>
      </c>
      <c r="K362" s="414" t="s">
        <v>25706</v>
      </c>
      <c r="L362" s="401" t="s">
        <v>543</v>
      </c>
      <c r="M362" s="416" t="s">
        <v>25707</v>
      </c>
      <c r="N362" s="416" t="s">
        <v>25708</v>
      </c>
      <c r="O362" s="416" t="s">
        <v>25709</v>
      </c>
      <c r="P362" s="416" t="s">
        <v>25710</v>
      </c>
      <c r="R362" s="4">
        <v>2</v>
      </c>
      <c r="U362" s="401" t="s">
        <v>26041</v>
      </c>
    </row>
  </sheetData>
  <sortState xmlns:xlrd2="http://schemas.microsoft.com/office/spreadsheetml/2017/richdata2" ref="A3:U362">
    <sortCondition descending="1" ref="D3:D362"/>
    <sortCondition ref="E3:E36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F20D8-31A5-4547-AF74-CB45DF7B429A}">
  <dimension ref="A1:U139"/>
  <sheetViews>
    <sheetView zoomScale="78" zoomScaleNormal="78"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3" width="35.21875" style="4" customWidth="1"/>
    <col min="14" max="14" width="39.21875" style="4" customWidth="1"/>
    <col min="15" max="15" width="43.21875" style="4" bestFit="1" customWidth="1"/>
    <col min="16" max="16" width="50.109375" style="4" bestFit="1" customWidth="1"/>
    <col min="17" max="17" width="28.6640625" style="4" bestFit="1" customWidth="1"/>
    <col min="18" max="18" width="16.44140625" style="4" bestFit="1" customWidth="1"/>
    <col min="19" max="20" width="16.44140625" style="4" customWidth="1"/>
    <col min="21" max="21" width="95.44140625" style="6" customWidth="1"/>
  </cols>
  <sheetData>
    <row r="1" spans="1:21" ht="15" thickBot="1">
      <c r="F1" s="1">
        <f>COUNTA(F3:F135)</f>
        <v>133</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13" t="s">
        <v>9790</v>
      </c>
    </row>
    <row r="3" spans="1:21" s="241" customFormat="1" ht="72">
      <c r="A3" s="83" t="str">
        <f t="shared" ref="A3:A34" si="0">RIGHT(U3,29)</f>
        <v>a o criterios que no aplican.</v>
      </c>
      <c r="B3" s="83" t="str">
        <f t="shared" ref="B3:B34" si="1">H3&amp;F3</f>
        <v>43IGU</v>
      </c>
      <c r="C3" s="83" t="str">
        <f t="shared" ref="C3:C34" si="2">D3&amp;E3&amp;F3&amp;G3&amp;I3</f>
        <v>HXIGUO4319</v>
      </c>
      <c r="D3" s="83" t="s">
        <v>7879</v>
      </c>
      <c r="E3" s="83" t="s">
        <v>124</v>
      </c>
      <c r="F3" s="224" t="s">
        <v>17206</v>
      </c>
      <c r="G3" s="84" t="str">
        <f t="shared" ref="G3:G34" si="3">IF(H3&lt;9,"OO",IF(H3&lt;99,"O",""))&amp;H3</f>
        <v>O43</v>
      </c>
      <c r="H3" s="85">
        <v>43</v>
      </c>
      <c r="I3" s="84" t="str">
        <f t="shared" ref="I3:I34" si="4">IF(J3&lt;9,"O","")&amp;J3</f>
        <v>19</v>
      </c>
      <c r="J3" s="84">
        <v>19</v>
      </c>
      <c r="K3" s="86" t="s">
        <v>17382</v>
      </c>
      <c r="L3" s="85" t="s">
        <v>522</v>
      </c>
      <c r="M3" s="85" t="s">
        <v>17381</v>
      </c>
      <c r="N3" s="85" t="s">
        <v>17380</v>
      </c>
      <c r="O3" s="85" t="s">
        <v>17379</v>
      </c>
      <c r="P3" s="85" t="s">
        <v>17378</v>
      </c>
      <c r="Q3" s="153"/>
      <c r="R3" s="153">
        <v>4</v>
      </c>
      <c r="S3" s="153"/>
      <c r="T3" s="153"/>
      <c r="U3" s="86" t="s">
        <v>17377</v>
      </c>
    </row>
    <row r="4" spans="1:21" s="241" customFormat="1" ht="158.4">
      <c r="A4" s="83" t="str">
        <f t="shared" si="0"/>
        <v>dores, lo cual es incorrecto.</v>
      </c>
      <c r="B4" s="83" t="str">
        <f t="shared" si="1"/>
        <v>45IGU</v>
      </c>
      <c r="C4" s="83" t="str">
        <f t="shared" si="2"/>
        <v>HXIGUO4519</v>
      </c>
      <c r="D4" s="83" t="s">
        <v>7879</v>
      </c>
      <c r="E4" s="83" t="s">
        <v>124</v>
      </c>
      <c r="F4" s="224" t="s">
        <v>17206</v>
      </c>
      <c r="G4" s="84" t="str">
        <f t="shared" si="3"/>
        <v>O45</v>
      </c>
      <c r="H4" s="85">
        <v>45</v>
      </c>
      <c r="I4" s="84" t="str">
        <f t="shared" si="4"/>
        <v>19</v>
      </c>
      <c r="J4" s="84">
        <v>19</v>
      </c>
      <c r="K4" s="86" t="s">
        <v>17370</v>
      </c>
      <c r="L4" s="85" t="s">
        <v>522</v>
      </c>
      <c r="M4" s="85" t="s">
        <v>17369</v>
      </c>
      <c r="N4" s="85" t="s">
        <v>17368</v>
      </c>
      <c r="O4" s="85" t="s">
        <v>17367</v>
      </c>
      <c r="P4" s="85" t="s">
        <v>17366</v>
      </c>
      <c r="Q4" s="153"/>
      <c r="R4" s="153">
        <v>4</v>
      </c>
      <c r="S4" s="153"/>
      <c r="T4" s="153"/>
      <c r="U4" s="86" t="s">
        <v>17365</v>
      </c>
    </row>
    <row r="5" spans="1:21" s="241" customFormat="1" ht="72">
      <c r="A5" s="244" t="str">
        <f t="shared" si="0"/>
        <v>ctiva, lo cual es incorrecto.</v>
      </c>
      <c r="B5" s="244" t="str">
        <f t="shared" si="1"/>
        <v>46IGU</v>
      </c>
      <c r="C5" s="244" t="str">
        <f t="shared" si="2"/>
        <v>HXIGUO4619</v>
      </c>
      <c r="D5" s="244" t="s">
        <v>7879</v>
      </c>
      <c r="E5" s="244" t="s">
        <v>124</v>
      </c>
      <c r="F5" s="245" t="s">
        <v>17206</v>
      </c>
      <c r="G5" s="246" t="str">
        <f t="shared" si="3"/>
        <v>O46</v>
      </c>
      <c r="H5" s="186">
        <v>46</v>
      </c>
      <c r="I5" s="246" t="str">
        <f t="shared" si="4"/>
        <v>19</v>
      </c>
      <c r="J5" s="246">
        <v>19</v>
      </c>
      <c r="K5" s="185" t="s">
        <v>2313</v>
      </c>
      <c r="L5" s="186" t="s">
        <v>1387</v>
      </c>
      <c r="M5" s="186" t="s">
        <v>2314</v>
      </c>
      <c r="N5" s="186" t="s">
        <v>2315</v>
      </c>
      <c r="O5" s="186" t="s">
        <v>2316</v>
      </c>
      <c r="P5" s="186" t="s">
        <v>2317</v>
      </c>
      <c r="Q5" s="187"/>
      <c r="R5" s="187">
        <v>1</v>
      </c>
      <c r="S5" s="187"/>
      <c r="T5" s="187"/>
      <c r="U5" s="185" t="s">
        <v>17364</v>
      </c>
    </row>
    <row r="6" spans="1:21" s="241" customFormat="1" ht="57.6">
      <c r="A6" s="244" t="str">
        <f t="shared" si="0"/>
        <v>imitación presente en la ley.</v>
      </c>
      <c r="B6" s="244" t="str">
        <f t="shared" si="1"/>
        <v>48IGU</v>
      </c>
      <c r="C6" s="244" t="str">
        <f t="shared" si="2"/>
        <v>HXIGUO4819</v>
      </c>
      <c r="D6" s="244" t="s">
        <v>7879</v>
      </c>
      <c r="E6" s="244" t="s">
        <v>124</v>
      </c>
      <c r="F6" s="245" t="s">
        <v>17206</v>
      </c>
      <c r="G6" s="246" t="str">
        <f t="shared" si="3"/>
        <v>O48</v>
      </c>
      <c r="H6" s="186">
        <v>48</v>
      </c>
      <c r="I6" s="246" t="str">
        <f t="shared" si="4"/>
        <v>19</v>
      </c>
      <c r="J6" s="246">
        <v>19</v>
      </c>
      <c r="K6" s="186" t="s">
        <v>6607</v>
      </c>
      <c r="L6" s="186" t="s">
        <v>524</v>
      </c>
      <c r="M6" s="186" t="s">
        <v>6608</v>
      </c>
      <c r="N6" s="186" t="s">
        <v>6609</v>
      </c>
      <c r="O6" s="186" t="s">
        <v>6610</v>
      </c>
      <c r="P6" s="186" t="s">
        <v>6611</v>
      </c>
      <c r="Q6" s="187"/>
      <c r="R6" s="187">
        <v>2</v>
      </c>
      <c r="S6" s="187"/>
      <c r="T6" s="187"/>
      <c r="U6" s="185" t="s">
        <v>17362</v>
      </c>
    </row>
    <row r="7" spans="1:21" s="241" customFormat="1" ht="100.8">
      <c r="A7" s="99" t="str">
        <f t="shared" si="0"/>
        <v>ones establecidas por la ley.</v>
      </c>
      <c r="B7" s="99" t="str">
        <f t="shared" si="1"/>
        <v>100IGU</v>
      </c>
      <c r="C7" s="99" t="str">
        <f t="shared" si="2"/>
        <v>HXIGU10019</v>
      </c>
      <c r="D7" s="99" t="s">
        <v>7879</v>
      </c>
      <c r="E7" s="99" t="s">
        <v>124</v>
      </c>
      <c r="F7" s="139" t="s">
        <v>17206</v>
      </c>
      <c r="G7" s="100" t="str">
        <f t="shared" si="3"/>
        <v>100</v>
      </c>
      <c r="H7" s="90">
        <v>100</v>
      </c>
      <c r="I7" s="100" t="str">
        <f t="shared" si="4"/>
        <v>19</v>
      </c>
      <c r="J7" s="100">
        <v>19</v>
      </c>
      <c r="K7" s="164" t="s">
        <v>17236</v>
      </c>
      <c r="L7" s="164" t="s">
        <v>1388</v>
      </c>
      <c r="M7" s="164" t="s">
        <v>17235</v>
      </c>
      <c r="N7" s="164" t="s">
        <v>17234</v>
      </c>
      <c r="O7" s="164" t="s">
        <v>17233</v>
      </c>
      <c r="P7" s="90" t="s">
        <v>17232</v>
      </c>
      <c r="Q7" s="91"/>
      <c r="R7" s="91">
        <v>4</v>
      </c>
      <c r="S7" s="91"/>
      <c r="T7" s="91"/>
      <c r="U7" s="88" t="s">
        <v>17231</v>
      </c>
    </row>
    <row r="8" spans="1:21" s="241" customFormat="1" ht="124.2">
      <c r="A8" s="99" t="str">
        <f t="shared" si="0"/>
        <v>orrectamente esta definición.</v>
      </c>
      <c r="B8" s="99" t="str">
        <f t="shared" si="1"/>
        <v>101IGU</v>
      </c>
      <c r="C8" s="99" t="str">
        <f t="shared" si="2"/>
        <v>HXIGU10119</v>
      </c>
      <c r="D8" s="99" t="s">
        <v>7879</v>
      </c>
      <c r="E8" s="99" t="s">
        <v>124</v>
      </c>
      <c r="F8" s="139" t="s">
        <v>17206</v>
      </c>
      <c r="G8" s="100" t="str">
        <f t="shared" si="3"/>
        <v>101</v>
      </c>
      <c r="H8" s="90">
        <v>101</v>
      </c>
      <c r="I8" s="100" t="str">
        <f t="shared" si="4"/>
        <v>19</v>
      </c>
      <c r="J8" s="100">
        <v>19</v>
      </c>
      <c r="K8" s="164" t="s">
        <v>17230</v>
      </c>
      <c r="L8" s="164" t="s">
        <v>1388</v>
      </c>
      <c r="M8" s="164" t="s">
        <v>17229</v>
      </c>
      <c r="N8" s="164" t="s">
        <v>17228</v>
      </c>
      <c r="O8" s="164" t="s">
        <v>17227</v>
      </c>
      <c r="P8" s="90" t="s">
        <v>17226</v>
      </c>
      <c r="Q8" s="91"/>
      <c r="R8" s="91">
        <v>4</v>
      </c>
      <c r="S8" s="91"/>
      <c r="T8" s="91"/>
      <c r="U8" s="88" t="s">
        <v>17225</v>
      </c>
    </row>
    <row r="9" spans="1:21" s="241" customFormat="1" ht="86.4">
      <c r="A9" s="99" t="str">
        <f t="shared" si="0"/>
        <v>cuadamente estas condiciones.</v>
      </c>
      <c r="B9" s="99" t="str">
        <f t="shared" si="1"/>
        <v>102IGU</v>
      </c>
      <c r="C9" s="99" t="str">
        <f t="shared" si="2"/>
        <v>HXIGU10219</v>
      </c>
      <c r="D9" s="99" t="s">
        <v>7879</v>
      </c>
      <c r="E9" s="99" t="s">
        <v>124</v>
      </c>
      <c r="F9" s="139" t="s">
        <v>17206</v>
      </c>
      <c r="G9" s="100" t="str">
        <f t="shared" si="3"/>
        <v>102</v>
      </c>
      <c r="H9" s="90">
        <v>102</v>
      </c>
      <c r="I9" s="100" t="str">
        <f t="shared" si="4"/>
        <v>19</v>
      </c>
      <c r="J9" s="100">
        <v>19</v>
      </c>
      <c r="K9" s="164" t="s">
        <v>17224</v>
      </c>
      <c r="L9" s="164" t="s">
        <v>1389</v>
      </c>
      <c r="M9" s="164" t="s">
        <v>17220</v>
      </c>
      <c r="N9" s="164" t="s">
        <v>17223</v>
      </c>
      <c r="O9" s="164" t="s">
        <v>17222</v>
      </c>
      <c r="P9" s="90" t="s">
        <v>17221</v>
      </c>
      <c r="Q9" s="91"/>
      <c r="R9" s="91">
        <v>1</v>
      </c>
      <c r="S9" s="91"/>
      <c r="T9" s="91"/>
      <c r="U9" s="88" t="s">
        <v>17219</v>
      </c>
    </row>
    <row r="10" spans="1:21" s="241" customFormat="1" ht="86.4">
      <c r="A10" s="99" t="str">
        <f t="shared" si="0"/>
        <v xml:space="preserve"> otorgados por este artículo.</v>
      </c>
      <c r="B10" s="99" t="str">
        <f t="shared" si="1"/>
        <v>103IGU</v>
      </c>
      <c r="C10" s="99" t="str">
        <f t="shared" si="2"/>
        <v>HXIGU10319</v>
      </c>
      <c r="D10" s="99" t="s">
        <v>7879</v>
      </c>
      <c r="E10" s="99" t="s">
        <v>124</v>
      </c>
      <c r="F10" s="139" t="s">
        <v>17206</v>
      </c>
      <c r="G10" s="100" t="str">
        <f t="shared" si="3"/>
        <v>103</v>
      </c>
      <c r="H10" s="90">
        <v>103</v>
      </c>
      <c r="I10" s="100" t="str">
        <f t="shared" si="4"/>
        <v>19</v>
      </c>
      <c r="J10" s="100">
        <v>19</v>
      </c>
      <c r="K10" s="164" t="s">
        <v>17218</v>
      </c>
      <c r="L10" s="164" t="s">
        <v>1388</v>
      </c>
      <c r="M10" s="164" t="s">
        <v>17217</v>
      </c>
      <c r="N10" s="164" t="s">
        <v>17216</v>
      </c>
      <c r="O10" s="164" t="s">
        <v>17215</v>
      </c>
      <c r="P10" s="90" t="s">
        <v>17214</v>
      </c>
      <c r="Q10" s="91"/>
      <c r="R10" s="91">
        <v>4</v>
      </c>
      <c r="S10" s="91"/>
      <c r="T10" s="91"/>
      <c r="U10" s="88" t="s">
        <v>17213</v>
      </c>
    </row>
    <row r="11" spans="1:21" s="241" customFormat="1" ht="138">
      <c r="A11" s="99" t="str">
        <f t="shared" si="0"/>
        <v>negociación de estas medidas.</v>
      </c>
      <c r="B11" s="33" t="str">
        <f t="shared" si="1"/>
        <v>104IGU</v>
      </c>
      <c r="C11" s="33" t="str">
        <f t="shared" si="2"/>
        <v>HXIGU10419</v>
      </c>
      <c r="D11" s="33" t="s">
        <v>7879</v>
      </c>
      <c r="E11" s="33" t="s">
        <v>124</v>
      </c>
      <c r="F11" s="237" t="s">
        <v>17206</v>
      </c>
      <c r="G11" s="233" t="str">
        <f t="shared" si="3"/>
        <v>104</v>
      </c>
      <c r="H11" s="188">
        <v>104</v>
      </c>
      <c r="I11" s="233" t="str">
        <f t="shared" si="4"/>
        <v>19</v>
      </c>
      <c r="J11" s="233">
        <v>19</v>
      </c>
      <c r="K11" s="262" t="s">
        <v>17212</v>
      </c>
      <c r="L11" s="262" t="s">
        <v>1388</v>
      </c>
      <c r="M11" s="262" t="s">
        <v>17211</v>
      </c>
      <c r="N11" s="262" t="s">
        <v>17210</v>
      </c>
      <c r="O11" s="262" t="s">
        <v>17209</v>
      </c>
      <c r="P11" s="188" t="s">
        <v>17208</v>
      </c>
      <c r="Q11" s="189"/>
      <c r="R11" s="189">
        <v>4</v>
      </c>
      <c r="S11" s="189"/>
      <c r="T11" s="189"/>
      <c r="U11" s="190" t="s">
        <v>17207</v>
      </c>
    </row>
    <row r="12" spans="1:21" s="241" customFormat="1" ht="72">
      <c r="A12" s="99" t="str">
        <f t="shared" si="0"/>
        <v>stablecidas en este artículo.</v>
      </c>
      <c r="B12" s="33" t="str">
        <f t="shared" si="1"/>
        <v>105IGU</v>
      </c>
      <c r="C12" s="33" t="str">
        <f t="shared" si="2"/>
        <v>HXIGU10519</v>
      </c>
      <c r="D12" s="33" t="s">
        <v>7879</v>
      </c>
      <c r="E12" s="33" t="s">
        <v>124</v>
      </c>
      <c r="F12" s="237" t="s">
        <v>17206</v>
      </c>
      <c r="G12" s="233" t="str">
        <f t="shared" si="3"/>
        <v>105</v>
      </c>
      <c r="H12" s="188">
        <v>105</v>
      </c>
      <c r="I12" s="233" t="str">
        <f t="shared" si="4"/>
        <v>19</v>
      </c>
      <c r="J12" s="233">
        <v>19</v>
      </c>
      <c r="K12" s="262" t="s">
        <v>17205</v>
      </c>
      <c r="L12" s="262" t="s">
        <v>1388</v>
      </c>
      <c r="M12" s="262" t="s">
        <v>17204</v>
      </c>
      <c r="N12" s="262" t="s">
        <v>17203</v>
      </c>
      <c r="O12" s="262" t="s">
        <v>17202</v>
      </c>
      <c r="P12" s="188" t="s">
        <v>17201</v>
      </c>
      <c r="Q12" s="189"/>
      <c r="R12" s="189">
        <v>4</v>
      </c>
      <c r="S12" s="189"/>
      <c r="T12" s="189"/>
      <c r="U12" s="190" t="s">
        <v>17200</v>
      </c>
    </row>
    <row r="13" spans="1:21" s="43" customFormat="1" ht="82.8">
      <c r="A13" s="99" t="str">
        <f t="shared" si="0"/>
        <v>alizarse de manera periódica.</v>
      </c>
      <c r="B13" s="33" t="str">
        <f t="shared" si="1"/>
        <v>106IGU</v>
      </c>
      <c r="C13" s="33" t="str">
        <f t="shared" si="2"/>
        <v>HXIGU10619</v>
      </c>
      <c r="D13" s="33" t="s">
        <v>7879</v>
      </c>
      <c r="E13" s="33" t="s">
        <v>124</v>
      </c>
      <c r="F13" s="237" t="s">
        <v>17206</v>
      </c>
      <c r="G13" s="233" t="str">
        <f t="shared" si="3"/>
        <v>106</v>
      </c>
      <c r="H13" s="188">
        <v>106</v>
      </c>
      <c r="I13" s="233" t="str">
        <f t="shared" si="4"/>
        <v>19</v>
      </c>
      <c r="J13" s="233">
        <v>19</v>
      </c>
      <c r="K13" s="262" t="s">
        <v>17277</v>
      </c>
      <c r="L13" s="262" t="s">
        <v>1387</v>
      </c>
      <c r="M13" s="262" t="s">
        <v>17273</v>
      </c>
      <c r="N13" s="262" t="s">
        <v>17276</v>
      </c>
      <c r="O13" s="262" t="s">
        <v>17275</v>
      </c>
      <c r="P13" s="262" t="s">
        <v>17274</v>
      </c>
      <c r="Q13" s="412"/>
      <c r="R13" s="197">
        <f t="shared" ref="R13:R44" si="5">IF(L13="a",1,IF(L13="b",2,IF(L13="c",3,4)))</f>
        <v>1</v>
      </c>
      <c r="S13" s="412"/>
      <c r="T13" s="412"/>
      <c r="U13" s="413" t="s">
        <v>29471</v>
      </c>
    </row>
    <row r="14" spans="1:21" s="43" customFormat="1" ht="57.6">
      <c r="A14" s="99" t="str">
        <f t="shared" si="0"/>
        <v>amente" es una opción válida.</v>
      </c>
      <c r="B14" s="33" t="str">
        <f t="shared" si="1"/>
        <v>107IGU</v>
      </c>
      <c r="C14" s="33" t="str">
        <f t="shared" si="2"/>
        <v>HXIGU10719</v>
      </c>
      <c r="D14" s="33" t="s">
        <v>7879</v>
      </c>
      <c r="E14" s="33" t="s">
        <v>124</v>
      </c>
      <c r="F14" s="237" t="s">
        <v>17206</v>
      </c>
      <c r="G14" s="233" t="str">
        <f t="shared" si="3"/>
        <v>107</v>
      </c>
      <c r="H14" s="188">
        <v>107</v>
      </c>
      <c r="I14" s="233" t="str">
        <f t="shared" si="4"/>
        <v>19</v>
      </c>
      <c r="J14" s="233">
        <v>19</v>
      </c>
      <c r="K14" s="262" t="s">
        <v>17271</v>
      </c>
      <c r="L14" s="262" t="s">
        <v>523</v>
      </c>
      <c r="M14" s="262" t="s">
        <v>17270</v>
      </c>
      <c r="N14" s="262" t="s">
        <v>17269</v>
      </c>
      <c r="O14" s="262" t="s">
        <v>17267</v>
      </c>
      <c r="P14" s="262" t="s">
        <v>17268</v>
      </c>
      <c r="Q14" s="412"/>
      <c r="R14" s="197">
        <f t="shared" si="5"/>
        <v>3</v>
      </c>
      <c r="S14" s="412"/>
      <c r="T14" s="412"/>
      <c r="U14" s="413" t="s">
        <v>29472</v>
      </c>
    </row>
    <row r="15" spans="1:21" s="43" customFormat="1" ht="72">
      <c r="A15" s="99" t="str">
        <f t="shared" si="0"/>
        <v>n otra parte de la normativa.</v>
      </c>
      <c r="B15" s="33" t="str">
        <f t="shared" si="1"/>
        <v>108IGU</v>
      </c>
      <c r="C15" s="33" t="str">
        <f t="shared" si="2"/>
        <v>HXIGU10819</v>
      </c>
      <c r="D15" s="33" t="s">
        <v>7879</v>
      </c>
      <c r="E15" s="33" t="s">
        <v>124</v>
      </c>
      <c r="F15" s="237" t="s">
        <v>17206</v>
      </c>
      <c r="G15" s="233" t="str">
        <f t="shared" si="3"/>
        <v>108</v>
      </c>
      <c r="H15" s="188">
        <v>108</v>
      </c>
      <c r="I15" s="233" t="str">
        <f t="shared" si="4"/>
        <v>19</v>
      </c>
      <c r="J15" s="233">
        <v>19</v>
      </c>
      <c r="K15" s="262" t="s">
        <v>17265</v>
      </c>
      <c r="L15" s="262" t="s">
        <v>524</v>
      </c>
      <c r="M15" s="262" t="s">
        <v>17264</v>
      </c>
      <c r="N15" s="262" t="s">
        <v>17261</v>
      </c>
      <c r="O15" s="262" t="s">
        <v>17263</v>
      </c>
      <c r="P15" s="262" t="s">
        <v>17262</v>
      </c>
      <c r="Q15" s="412"/>
      <c r="R15" s="197">
        <f t="shared" si="5"/>
        <v>2</v>
      </c>
      <c r="S15" s="412"/>
      <c r="T15" s="412"/>
      <c r="U15" s="413" t="s">
        <v>29473</v>
      </c>
    </row>
    <row r="16" spans="1:21" s="43" customFormat="1" ht="86.4">
      <c r="A16" s="99" t="str">
        <f t="shared" si="0"/>
        <v>resas con 50 o más empleados.</v>
      </c>
      <c r="B16" s="33" t="str">
        <f t="shared" si="1"/>
        <v>109IGU</v>
      </c>
      <c r="C16" s="33" t="str">
        <f t="shared" si="2"/>
        <v>HXIGU10919</v>
      </c>
      <c r="D16" s="33" t="s">
        <v>7879</v>
      </c>
      <c r="E16" s="33" t="s">
        <v>124</v>
      </c>
      <c r="F16" s="237" t="s">
        <v>17206</v>
      </c>
      <c r="G16" s="233" t="str">
        <f t="shared" si="3"/>
        <v>109</v>
      </c>
      <c r="H16" s="188">
        <v>109</v>
      </c>
      <c r="I16" s="233" t="str">
        <f t="shared" si="4"/>
        <v>19</v>
      </c>
      <c r="J16" s="233">
        <v>19</v>
      </c>
      <c r="K16" s="262" t="s">
        <v>17259</v>
      </c>
      <c r="L16" s="262" t="s">
        <v>522</v>
      </c>
      <c r="M16" s="262" t="s">
        <v>17258</v>
      </c>
      <c r="N16" s="262" t="s">
        <v>17257</v>
      </c>
      <c r="O16" s="262" t="s">
        <v>17256</v>
      </c>
      <c r="P16" s="262" t="s">
        <v>17255</v>
      </c>
      <c r="Q16" s="412"/>
      <c r="R16" s="197">
        <f t="shared" si="5"/>
        <v>4</v>
      </c>
      <c r="S16" s="412"/>
      <c r="T16" s="412"/>
      <c r="U16" s="413" t="s">
        <v>29474</v>
      </c>
    </row>
    <row r="17" spans="1:21" s="43" customFormat="1" ht="100.8">
      <c r="A17" s="99" t="str">
        <f t="shared" si="0"/>
        <v>la ley sí regula este ámbito.</v>
      </c>
      <c r="B17" t="str">
        <f t="shared" si="1"/>
        <v>110IGU</v>
      </c>
      <c r="C17" t="str">
        <f t="shared" si="2"/>
        <v>HXIGU11019</v>
      </c>
      <c r="D17" t="s">
        <v>7879</v>
      </c>
      <c r="E17" t="s">
        <v>124</v>
      </c>
      <c r="F17" s="19" t="s">
        <v>17206</v>
      </c>
      <c r="G17" s="11" t="str">
        <f t="shared" si="3"/>
        <v>110</v>
      </c>
      <c r="H17" s="12">
        <v>110</v>
      </c>
      <c r="I17" s="11" t="str">
        <f t="shared" si="4"/>
        <v>19</v>
      </c>
      <c r="J17" s="11">
        <v>19</v>
      </c>
      <c r="K17" s="9" t="s">
        <v>17242</v>
      </c>
      <c r="L17" s="9" t="s">
        <v>1387</v>
      </c>
      <c r="M17" s="9" t="s">
        <v>17250</v>
      </c>
      <c r="N17" s="9" t="s">
        <v>17253</v>
      </c>
      <c r="O17" s="9" t="s">
        <v>17252</v>
      </c>
      <c r="P17" s="9" t="s">
        <v>17251</v>
      </c>
      <c r="Q17" s="360"/>
      <c r="R17" s="17">
        <f t="shared" si="5"/>
        <v>1</v>
      </c>
      <c r="S17" s="360"/>
      <c r="T17" s="360"/>
      <c r="U17" s="298" t="s">
        <v>29475</v>
      </c>
    </row>
    <row r="18" spans="1:21" s="136" customFormat="1" ht="96.6">
      <c r="A18" s="99" t="str">
        <f t="shared" si="0"/>
        <v>/2007 sí regula este aspecto.</v>
      </c>
      <c r="B18" t="str">
        <f t="shared" si="1"/>
        <v>111IGU</v>
      </c>
      <c r="C18" t="str">
        <f t="shared" si="2"/>
        <v>HXIGU11119</v>
      </c>
      <c r="D18" t="s">
        <v>7879</v>
      </c>
      <c r="E18" t="s">
        <v>124</v>
      </c>
      <c r="F18" s="19" t="s">
        <v>17206</v>
      </c>
      <c r="G18" s="11" t="str">
        <f t="shared" si="3"/>
        <v>111</v>
      </c>
      <c r="H18" s="12">
        <v>111</v>
      </c>
      <c r="I18" s="11" t="str">
        <f t="shared" si="4"/>
        <v>19</v>
      </c>
      <c r="J18" s="11">
        <v>19</v>
      </c>
      <c r="K18" s="9" t="s">
        <v>17248</v>
      </c>
      <c r="L18" s="9" t="s">
        <v>524</v>
      </c>
      <c r="M18" s="9" t="s">
        <v>17247</v>
      </c>
      <c r="N18" s="9" t="s">
        <v>17244</v>
      </c>
      <c r="O18" s="9" t="s">
        <v>17246</v>
      </c>
      <c r="P18" s="9" t="s">
        <v>17245</v>
      </c>
      <c r="Q18" s="360"/>
      <c r="R18" s="17">
        <f t="shared" si="5"/>
        <v>2</v>
      </c>
      <c r="S18" s="360"/>
      <c r="T18" s="360"/>
      <c r="U18" s="298" t="s">
        <v>29476</v>
      </c>
    </row>
    <row r="19" spans="1:21" s="136" customFormat="1" ht="86.4">
      <c r="A19" s="99" t="str">
        <f t="shared" si="0"/>
        <v>e la ley regula este aspecto.</v>
      </c>
      <c r="B19" t="str">
        <f t="shared" si="1"/>
        <v>112IGU</v>
      </c>
      <c r="C19" t="str">
        <f t="shared" si="2"/>
        <v>HXIGU11219</v>
      </c>
      <c r="D19" t="s">
        <v>7879</v>
      </c>
      <c r="E19" t="s">
        <v>124</v>
      </c>
      <c r="F19" s="19" t="s">
        <v>17206</v>
      </c>
      <c r="G19" s="11" t="str">
        <f t="shared" si="3"/>
        <v>112</v>
      </c>
      <c r="H19" s="12">
        <v>112</v>
      </c>
      <c r="I19" s="11" t="str">
        <f t="shared" si="4"/>
        <v>19</v>
      </c>
      <c r="J19" s="11">
        <v>19</v>
      </c>
      <c r="K19" s="9" t="s">
        <v>17242</v>
      </c>
      <c r="L19" s="9" t="s">
        <v>523</v>
      </c>
      <c r="M19" s="9" t="s">
        <v>17241</v>
      </c>
      <c r="N19" s="9" t="s">
        <v>17240</v>
      </c>
      <c r="O19" s="9" t="s">
        <v>17238</v>
      </c>
      <c r="P19" s="9" t="s">
        <v>17239</v>
      </c>
      <c r="Q19" s="360"/>
      <c r="R19" s="17">
        <f t="shared" si="5"/>
        <v>3</v>
      </c>
      <c r="S19" s="360"/>
      <c r="T19" s="360"/>
      <c r="U19" s="298" t="s">
        <v>29477</v>
      </c>
    </row>
    <row r="20" spans="1:21" s="136" customFormat="1" ht="100.8">
      <c r="A20" s="99" t="str">
        <f t="shared" si="0"/>
        <v xml:space="preserve"> artículo 1 de la Ley 4/2023.</v>
      </c>
      <c r="B20" t="str">
        <f t="shared" si="1"/>
        <v>113IGU</v>
      </c>
      <c r="C20" t="str">
        <f t="shared" si="2"/>
        <v>HXIGU11319</v>
      </c>
      <c r="D20" t="s">
        <v>7879</v>
      </c>
      <c r="E20" t="s">
        <v>124</v>
      </c>
      <c r="F20" s="19" t="s">
        <v>17206</v>
      </c>
      <c r="G20" s="11" t="str">
        <f t="shared" si="3"/>
        <v>113</v>
      </c>
      <c r="H20" s="12">
        <v>113</v>
      </c>
      <c r="I20" s="11" t="str">
        <f t="shared" si="4"/>
        <v>19</v>
      </c>
      <c r="J20" s="11">
        <v>19</v>
      </c>
      <c r="K20" s="9" t="s">
        <v>17584</v>
      </c>
      <c r="L20" s="9" t="s">
        <v>522</v>
      </c>
      <c r="M20" s="9" t="s">
        <v>17583</v>
      </c>
      <c r="N20" s="9" t="s">
        <v>17582</v>
      </c>
      <c r="O20" s="9" t="s">
        <v>17581</v>
      </c>
      <c r="P20" s="9" t="s">
        <v>17580</v>
      </c>
      <c r="Q20" s="360"/>
      <c r="R20" s="17">
        <f t="shared" si="5"/>
        <v>4</v>
      </c>
      <c r="S20" s="360"/>
      <c r="T20" s="360"/>
      <c r="U20" s="298" t="s">
        <v>29478</v>
      </c>
    </row>
    <row r="21" spans="1:21" s="136" customFormat="1" ht="100.8">
      <c r="A21" s="99" t="str">
        <f t="shared" si="0"/>
        <v>regulan en artículos previos.</v>
      </c>
      <c r="B21" t="str">
        <f t="shared" si="1"/>
        <v>114IGU</v>
      </c>
      <c r="C21" t="str">
        <f t="shared" si="2"/>
        <v>HXIGU11419</v>
      </c>
      <c r="D21" t="s">
        <v>7879</v>
      </c>
      <c r="E21" t="s">
        <v>124</v>
      </c>
      <c r="F21" s="19" t="s">
        <v>17206</v>
      </c>
      <c r="G21" s="11" t="str">
        <f t="shared" si="3"/>
        <v>114</v>
      </c>
      <c r="H21" s="12">
        <v>114</v>
      </c>
      <c r="I21" s="11" t="str">
        <f t="shared" si="4"/>
        <v>19</v>
      </c>
      <c r="J21" s="11">
        <v>19</v>
      </c>
      <c r="K21" s="9" t="s">
        <v>17571</v>
      </c>
      <c r="L21" s="9" t="s">
        <v>1387</v>
      </c>
      <c r="M21" s="9" t="s">
        <v>17568</v>
      </c>
      <c r="N21" s="9" t="s">
        <v>17570</v>
      </c>
      <c r="O21" s="9" t="s">
        <v>17514</v>
      </c>
      <c r="P21" s="9" t="s">
        <v>17569</v>
      </c>
      <c r="Q21" s="360"/>
      <c r="R21" s="17">
        <f t="shared" si="5"/>
        <v>1</v>
      </c>
      <c r="S21" s="360"/>
      <c r="T21" s="360"/>
      <c r="U21" s="298" t="s">
        <v>29479</v>
      </c>
    </row>
    <row r="22" spans="1:21" s="136" customFormat="1" ht="57.6">
      <c r="A22" s="99" t="str">
        <f t="shared" si="0"/>
        <v>rá revisada cada cuatro años.</v>
      </c>
      <c r="B22" t="str">
        <f t="shared" si="1"/>
        <v>115IGU</v>
      </c>
      <c r="C22" t="str">
        <f t="shared" si="2"/>
        <v>HXIGU11519</v>
      </c>
      <c r="D22" t="s">
        <v>7879</v>
      </c>
      <c r="E22" t="s">
        <v>124</v>
      </c>
      <c r="F22" s="19" t="s">
        <v>17206</v>
      </c>
      <c r="G22" s="11" t="str">
        <f t="shared" si="3"/>
        <v>115</v>
      </c>
      <c r="H22" s="12">
        <v>115</v>
      </c>
      <c r="I22" s="11" t="str">
        <f t="shared" si="4"/>
        <v>19</v>
      </c>
      <c r="J22" s="11">
        <v>19</v>
      </c>
      <c r="K22" s="9" t="s">
        <v>17536</v>
      </c>
      <c r="L22" s="9" t="s">
        <v>522</v>
      </c>
      <c r="M22" s="9" t="s">
        <v>17535</v>
      </c>
      <c r="N22" s="9" t="s">
        <v>17534</v>
      </c>
      <c r="O22" s="9" t="s">
        <v>17533</v>
      </c>
      <c r="P22" s="9" t="s">
        <v>17532</v>
      </c>
      <c r="Q22" s="360"/>
      <c r="R22" s="17">
        <f t="shared" si="5"/>
        <v>4</v>
      </c>
      <c r="S22" s="360"/>
      <c r="T22" s="360"/>
      <c r="U22" s="298" t="s">
        <v>29480</v>
      </c>
    </row>
    <row r="23" spans="1:21" s="103" customFormat="1" ht="57.6">
      <c r="A23" s="99" t="str">
        <f t="shared" si="0"/>
        <v>ad al Ministerio de Igualdad.</v>
      </c>
      <c r="B23" t="str">
        <f t="shared" si="1"/>
        <v>116IGU</v>
      </c>
      <c r="C23" t="str">
        <f t="shared" si="2"/>
        <v>HXIGU11619</v>
      </c>
      <c r="D23" t="s">
        <v>7879</v>
      </c>
      <c r="E23" t="s">
        <v>124</v>
      </c>
      <c r="F23" s="19" t="s">
        <v>17206</v>
      </c>
      <c r="G23" s="11" t="str">
        <f t="shared" si="3"/>
        <v>116</v>
      </c>
      <c r="H23" s="12">
        <v>116</v>
      </c>
      <c r="I23" s="11" t="str">
        <f t="shared" si="4"/>
        <v>19</v>
      </c>
      <c r="J23" s="11">
        <v>19</v>
      </c>
      <c r="K23" s="9" t="s">
        <v>17548</v>
      </c>
      <c r="L23" s="9" t="s">
        <v>522</v>
      </c>
      <c r="M23" s="9" t="s">
        <v>17547</v>
      </c>
      <c r="N23" s="9" t="s">
        <v>17546</v>
      </c>
      <c r="O23" s="9" t="s">
        <v>17545</v>
      </c>
      <c r="P23" s="9" t="s">
        <v>17544</v>
      </c>
      <c r="Q23" s="360"/>
      <c r="R23" s="17">
        <f t="shared" si="5"/>
        <v>4</v>
      </c>
      <c r="S23" s="360"/>
      <c r="T23" s="360"/>
      <c r="U23" s="298" t="s">
        <v>29481</v>
      </c>
    </row>
    <row r="24" spans="1:21" s="103" customFormat="1" ht="129.6">
      <c r="A24" s="99" t="str">
        <f t="shared" si="0"/>
        <v>stá en artículos posteriores.</v>
      </c>
      <c r="B24" t="str">
        <f t="shared" si="1"/>
        <v>117IGU</v>
      </c>
      <c r="C24" t="str">
        <f t="shared" si="2"/>
        <v>HXIGU11719</v>
      </c>
      <c r="D24" t="s">
        <v>7879</v>
      </c>
      <c r="E24" t="s">
        <v>124</v>
      </c>
      <c r="F24" s="19" t="s">
        <v>17206</v>
      </c>
      <c r="G24" s="11" t="str">
        <f t="shared" si="3"/>
        <v>117</v>
      </c>
      <c r="H24" s="12">
        <v>117</v>
      </c>
      <c r="I24" s="11" t="str">
        <f t="shared" si="4"/>
        <v>19</v>
      </c>
      <c r="J24" s="11">
        <v>19</v>
      </c>
      <c r="K24" s="9" t="s">
        <v>17566</v>
      </c>
      <c r="L24" s="9" t="s">
        <v>1387</v>
      </c>
      <c r="M24" s="9" t="s">
        <v>17562</v>
      </c>
      <c r="N24" s="9" t="s">
        <v>17565</v>
      </c>
      <c r="O24" s="9" t="s">
        <v>17564</v>
      </c>
      <c r="P24" s="9" t="s">
        <v>17563</v>
      </c>
      <c r="Q24" s="360"/>
      <c r="R24" s="17">
        <f t="shared" si="5"/>
        <v>1</v>
      </c>
      <c r="S24" s="360"/>
      <c r="T24" s="360"/>
      <c r="U24" s="298" t="s">
        <v>29482</v>
      </c>
    </row>
    <row r="25" spans="1:21" s="103" customFormat="1" ht="86.4">
      <c r="A25" s="99" t="str">
        <f t="shared" si="0"/>
        <v>e los objetivos del III Plan.</v>
      </c>
      <c r="B25" t="str">
        <f t="shared" si="1"/>
        <v>118IGU</v>
      </c>
      <c r="C25" t="str">
        <f t="shared" si="2"/>
        <v>HXIGU11819</v>
      </c>
      <c r="D25" t="s">
        <v>7879</v>
      </c>
      <c r="E25" t="s">
        <v>124</v>
      </c>
      <c r="F25" s="19" t="s">
        <v>17206</v>
      </c>
      <c r="G25" s="11" t="str">
        <f t="shared" si="3"/>
        <v>118</v>
      </c>
      <c r="H25" s="12">
        <v>118</v>
      </c>
      <c r="I25" s="11" t="str">
        <f t="shared" si="4"/>
        <v>19</v>
      </c>
      <c r="J25" s="11">
        <v>19</v>
      </c>
      <c r="K25" s="9" t="s">
        <v>17479</v>
      </c>
      <c r="L25" s="9" t="s">
        <v>523</v>
      </c>
      <c r="M25" s="9" t="s">
        <v>17478</v>
      </c>
      <c r="N25" s="9" t="s">
        <v>17477</v>
      </c>
      <c r="O25" s="9" t="s">
        <v>17475</v>
      </c>
      <c r="P25" s="9" t="s">
        <v>17476</v>
      </c>
      <c r="Q25" s="360"/>
      <c r="R25" s="17">
        <f t="shared" si="5"/>
        <v>3</v>
      </c>
      <c r="S25" s="360"/>
      <c r="T25" s="360"/>
      <c r="U25" s="298" t="s">
        <v>29483</v>
      </c>
    </row>
    <row r="26" spans="1:21" s="103" customFormat="1" ht="100.8">
      <c r="A26" s="99" t="str">
        <f t="shared" si="0"/>
        <v>iones B y C no son correctas.</v>
      </c>
      <c r="B26" t="str">
        <f t="shared" si="1"/>
        <v>119IGU</v>
      </c>
      <c r="C26" t="str">
        <f t="shared" si="2"/>
        <v>HXIGU11919</v>
      </c>
      <c r="D26" t="s">
        <v>7879</v>
      </c>
      <c r="E26" t="s">
        <v>124</v>
      </c>
      <c r="F26" s="19" t="s">
        <v>17206</v>
      </c>
      <c r="G26" s="11" t="str">
        <f t="shared" si="3"/>
        <v>119</v>
      </c>
      <c r="H26" s="12">
        <v>119</v>
      </c>
      <c r="I26" s="11" t="str">
        <f t="shared" si="4"/>
        <v>19</v>
      </c>
      <c r="J26" s="11">
        <v>19</v>
      </c>
      <c r="K26" s="9" t="s">
        <v>17512</v>
      </c>
      <c r="L26" s="9" t="s">
        <v>1387</v>
      </c>
      <c r="M26" s="9" t="s">
        <v>17509</v>
      </c>
      <c r="N26" s="9" t="s">
        <v>17511</v>
      </c>
      <c r="O26" s="9" t="s">
        <v>17510</v>
      </c>
      <c r="P26" s="9" t="s">
        <v>1409</v>
      </c>
      <c r="Q26" s="360"/>
      <c r="R26" s="17">
        <f t="shared" si="5"/>
        <v>1</v>
      </c>
      <c r="S26" s="360"/>
      <c r="T26" s="360"/>
      <c r="U26" s="298" t="s">
        <v>29484</v>
      </c>
    </row>
    <row r="27" spans="1:21" s="103" customFormat="1" ht="86.4">
      <c r="A27" s="99" t="str">
        <f t="shared" si="0"/>
        <v>s en las opciones anteriores.</v>
      </c>
      <c r="B27" t="str">
        <f t="shared" si="1"/>
        <v>120IGU</v>
      </c>
      <c r="C27" t="str">
        <f t="shared" si="2"/>
        <v>HXIGU12019</v>
      </c>
      <c r="D27" t="s">
        <v>7879</v>
      </c>
      <c r="E27" t="s">
        <v>124</v>
      </c>
      <c r="F27" s="19" t="s">
        <v>17206</v>
      </c>
      <c r="G27" s="11" t="str">
        <f t="shared" si="3"/>
        <v>120</v>
      </c>
      <c r="H27" s="12">
        <v>120</v>
      </c>
      <c r="I27" s="11" t="str">
        <f t="shared" si="4"/>
        <v>19</v>
      </c>
      <c r="J27" s="11">
        <v>19</v>
      </c>
      <c r="K27" s="9" t="s">
        <v>17501</v>
      </c>
      <c r="L27" s="9" t="s">
        <v>1387</v>
      </c>
      <c r="M27" s="9" t="s">
        <v>17498</v>
      </c>
      <c r="N27" s="9" t="s">
        <v>17500</v>
      </c>
      <c r="O27" s="9" t="s">
        <v>17499</v>
      </c>
      <c r="P27" s="9" t="s">
        <v>1409</v>
      </c>
      <c r="Q27" s="360"/>
      <c r="R27" s="17">
        <f t="shared" si="5"/>
        <v>1</v>
      </c>
      <c r="S27" s="360"/>
      <c r="T27" s="360"/>
      <c r="U27" s="298" t="s">
        <v>29485</v>
      </c>
    </row>
    <row r="28" spans="1:21" s="103" customFormat="1" ht="115.2">
      <c r="A28" s="99" t="str">
        <f t="shared" si="0"/>
        <v>tivo como uno de los pilares.</v>
      </c>
      <c r="B28" t="str">
        <f t="shared" si="1"/>
        <v>121IGU</v>
      </c>
      <c r="C28" t="str">
        <f t="shared" si="2"/>
        <v>HXIGU12119</v>
      </c>
      <c r="D28" t="s">
        <v>7879</v>
      </c>
      <c r="E28" t="s">
        <v>124</v>
      </c>
      <c r="F28" s="19" t="s">
        <v>17206</v>
      </c>
      <c r="G28" s="11" t="str">
        <f t="shared" si="3"/>
        <v>121</v>
      </c>
      <c r="H28" s="12">
        <v>121</v>
      </c>
      <c r="I28" s="11" t="str">
        <f t="shared" si="4"/>
        <v>19</v>
      </c>
      <c r="J28" s="11">
        <v>19</v>
      </c>
      <c r="K28" s="9" t="s">
        <v>17496</v>
      </c>
      <c r="L28" s="9" t="s">
        <v>522</v>
      </c>
      <c r="M28" s="9" t="s">
        <v>17286</v>
      </c>
      <c r="N28" s="9" t="s">
        <v>17495</v>
      </c>
      <c r="O28" s="9" t="s">
        <v>17494</v>
      </c>
      <c r="P28" s="9" t="s">
        <v>17493</v>
      </c>
      <c r="Q28" s="360"/>
      <c r="R28" s="17">
        <f t="shared" si="5"/>
        <v>4</v>
      </c>
      <c r="S28" s="360"/>
      <c r="T28" s="360"/>
      <c r="U28" s="298" t="s">
        <v>29486</v>
      </c>
    </row>
    <row r="29" spans="1:21" s="103" customFormat="1" ht="144">
      <c r="A29" s="99" t="str">
        <f t="shared" si="0"/>
        <v xml:space="preserve"> explícito en el artículo 14.</v>
      </c>
      <c r="B29" t="str">
        <f t="shared" si="1"/>
        <v>122IGU</v>
      </c>
      <c r="C29" t="str">
        <f t="shared" si="2"/>
        <v>HXIGU12219</v>
      </c>
      <c r="D29" t="s">
        <v>7879</v>
      </c>
      <c r="E29" t="s">
        <v>124</v>
      </c>
      <c r="F29" s="19" t="s">
        <v>17206</v>
      </c>
      <c r="G29" s="11" t="str">
        <f t="shared" si="3"/>
        <v>122</v>
      </c>
      <c r="H29" s="12">
        <v>122</v>
      </c>
      <c r="I29" s="11" t="str">
        <f t="shared" si="4"/>
        <v>19</v>
      </c>
      <c r="J29" s="11">
        <v>19</v>
      </c>
      <c r="K29" s="9" t="s">
        <v>17507</v>
      </c>
      <c r="L29" s="9" t="s">
        <v>523</v>
      </c>
      <c r="M29" s="9" t="s">
        <v>17506</v>
      </c>
      <c r="N29" s="9" t="s">
        <v>17505</v>
      </c>
      <c r="O29" s="9" t="s">
        <v>17503</v>
      </c>
      <c r="P29" s="9" t="s">
        <v>17504</v>
      </c>
      <c r="Q29" s="360"/>
      <c r="R29" s="17">
        <f t="shared" si="5"/>
        <v>3</v>
      </c>
      <c r="S29" s="360"/>
      <c r="T29" s="360"/>
      <c r="U29" s="298" t="s">
        <v>29487</v>
      </c>
    </row>
    <row r="30" spans="1:21" s="103" customFormat="1" ht="100.8">
      <c r="A30" s="99" t="str">
        <f t="shared" si="0"/>
        <v>nistros, según la Ley 4/2023.</v>
      </c>
      <c r="B30" t="str">
        <f t="shared" si="1"/>
        <v>123IGU</v>
      </c>
      <c r="C30" t="str">
        <f t="shared" si="2"/>
        <v>HXIGU12319</v>
      </c>
      <c r="D30" t="s">
        <v>7879</v>
      </c>
      <c r="E30" t="s">
        <v>124</v>
      </c>
      <c r="F30" s="19" t="s">
        <v>17206</v>
      </c>
      <c r="G30" s="11" t="str">
        <f t="shared" si="3"/>
        <v>123</v>
      </c>
      <c r="H30" s="12">
        <v>123</v>
      </c>
      <c r="I30" s="11" t="str">
        <f t="shared" si="4"/>
        <v>19</v>
      </c>
      <c r="J30" s="11">
        <v>19</v>
      </c>
      <c r="K30" s="9" t="s">
        <v>17542</v>
      </c>
      <c r="L30" s="9" t="s">
        <v>522</v>
      </c>
      <c r="M30" s="9" t="s">
        <v>17541</v>
      </c>
      <c r="N30" s="9" t="s">
        <v>17540</v>
      </c>
      <c r="O30" s="9" t="s">
        <v>17539</v>
      </c>
      <c r="P30" s="9" t="s">
        <v>17538</v>
      </c>
      <c r="Q30" s="360"/>
      <c r="R30" s="17">
        <f t="shared" si="5"/>
        <v>4</v>
      </c>
      <c r="S30" s="360"/>
      <c r="T30" s="360"/>
      <c r="U30" s="298" t="s">
        <v>29488</v>
      </c>
    </row>
    <row r="31" spans="1:21" s="103" customFormat="1" ht="86.4">
      <c r="A31" s="99" t="str">
        <f t="shared" si="0"/>
        <v>iene esta función específica.</v>
      </c>
      <c r="B31" t="str">
        <f t="shared" si="1"/>
        <v>124IGU</v>
      </c>
      <c r="C31" t="str">
        <f t="shared" si="2"/>
        <v>HXIGU12419</v>
      </c>
      <c r="D31" t="s">
        <v>7879</v>
      </c>
      <c r="E31" t="s">
        <v>124</v>
      </c>
      <c r="F31" s="19" t="s">
        <v>17206</v>
      </c>
      <c r="G31" s="11" t="str">
        <f t="shared" si="3"/>
        <v>124</v>
      </c>
      <c r="H31" s="12">
        <v>124</v>
      </c>
      <c r="I31" s="11" t="str">
        <f t="shared" si="4"/>
        <v>19</v>
      </c>
      <c r="J31" s="11">
        <v>19</v>
      </c>
      <c r="K31" s="9" t="s">
        <v>17560</v>
      </c>
      <c r="L31" s="9" t="s">
        <v>524</v>
      </c>
      <c r="M31" s="9" t="s">
        <v>17559</v>
      </c>
      <c r="N31" s="9" t="s">
        <v>17556</v>
      </c>
      <c r="O31" s="9" t="s">
        <v>17558</v>
      </c>
      <c r="P31" s="9" t="s">
        <v>17557</v>
      </c>
      <c r="Q31" s="360"/>
      <c r="R31" s="17">
        <f t="shared" si="5"/>
        <v>2</v>
      </c>
      <c r="S31" s="360"/>
      <c r="T31" s="360"/>
      <c r="U31" s="298" t="s">
        <v>29489</v>
      </c>
    </row>
    <row r="32" spans="1:21" s="103" customFormat="1" ht="100.8">
      <c r="A32" s="99" t="str">
        <f t="shared" si="0"/>
        <v>se regula en otros artículos.</v>
      </c>
      <c r="B32" t="str">
        <f t="shared" si="1"/>
        <v>125IGU</v>
      </c>
      <c r="C32" t="str">
        <f t="shared" si="2"/>
        <v>HXIGU12519</v>
      </c>
      <c r="D32" t="s">
        <v>7879</v>
      </c>
      <c r="E32" t="s">
        <v>124</v>
      </c>
      <c r="F32" s="19" t="s">
        <v>17206</v>
      </c>
      <c r="G32" s="11" t="str">
        <f t="shared" si="3"/>
        <v>125</v>
      </c>
      <c r="H32" s="12">
        <v>125</v>
      </c>
      <c r="I32" s="11" t="str">
        <f t="shared" si="4"/>
        <v>19</v>
      </c>
      <c r="J32" s="11">
        <v>19</v>
      </c>
      <c r="K32" s="9" t="s">
        <v>17518</v>
      </c>
      <c r="L32" s="9" t="s">
        <v>524</v>
      </c>
      <c r="M32" s="9" t="s">
        <v>17517</v>
      </c>
      <c r="N32" s="9" t="s">
        <v>17514</v>
      </c>
      <c r="O32" s="9" t="s">
        <v>17516</v>
      </c>
      <c r="P32" s="9" t="s">
        <v>17515</v>
      </c>
      <c r="Q32" s="360"/>
      <c r="R32" s="17">
        <f t="shared" si="5"/>
        <v>2</v>
      </c>
      <c r="S32" s="360"/>
      <c r="T32" s="360"/>
      <c r="U32" s="298" t="s">
        <v>29490</v>
      </c>
    </row>
    <row r="33" spans="1:21" s="50" customFormat="1" ht="115.2">
      <c r="A33" s="99" t="str">
        <f t="shared" si="0"/>
        <v>ula en artículos posteriores.</v>
      </c>
      <c r="B33" t="str">
        <f t="shared" si="1"/>
        <v>126IGU</v>
      </c>
      <c r="C33" t="str">
        <f t="shared" si="2"/>
        <v>HXIGU12619</v>
      </c>
      <c r="D33" t="s">
        <v>7879</v>
      </c>
      <c r="E33" t="s">
        <v>124</v>
      </c>
      <c r="F33" s="19" t="s">
        <v>17206</v>
      </c>
      <c r="G33" s="11" t="str">
        <f t="shared" si="3"/>
        <v>126</v>
      </c>
      <c r="H33" s="12">
        <v>126</v>
      </c>
      <c r="I33" s="11" t="str">
        <f t="shared" si="4"/>
        <v>19</v>
      </c>
      <c r="J33" s="11">
        <v>19</v>
      </c>
      <c r="K33" s="9" t="s">
        <v>17573</v>
      </c>
      <c r="L33" s="9" t="s">
        <v>524</v>
      </c>
      <c r="M33" s="9" t="s">
        <v>17570</v>
      </c>
      <c r="N33" s="9" t="s">
        <v>17569</v>
      </c>
      <c r="O33" s="9" t="s">
        <v>17568</v>
      </c>
      <c r="P33" s="9" t="s">
        <v>17514</v>
      </c>
      <c r="Q33" s="360"/>
      <c r="R33" s="17">
        <f t="shared" si="5"/>
        <v>2</v>
      </c>
      <c r="S33" s="360"/>
      <c r="T33" s="360"/>
      <c r="U33" s="298" t="s">
        <v>29491</v>
      </c>
    </row>
    <row r="34" spans="1:21" s="50" customFormat="1" ht="144">
      <c r="A34" s="99" t="str">
        <f t="shared" si="0"/>
        <v xml:space="preserve"> y apellidos de las personas.</v>
      </c>
      <c r="B34" t="str">
        <f t="shared" si="1"/>
        <v>127IGU</v>
      </c>
      <c r="C34" t="str">
        <f t="shared" si="2"/>
        <v>HXIGU12719</v>
      </c>
      <c r="D34" t="s">
        <v>7879</v>
      </c>
      <c r="E34" t="s">
        <v>124</v>
      </c>
      <c r="F34" s="19" t="s">
        <v>17206</v>
      </c>
      <c r="G34" s="11" t="str">
        <f t="shared" si="3"/>
        <v>127</v>
      </c>
      <c r="H34" s="12">
        <v>127</v>
      </c>
      <c r="I34" s="11" t="str">
        <f t="shared" si="4"/>
        <v>19</v>
      </c>
      <c r="J34" s="11">
        <v>19</v>
      </c>
      <c r="K34" s="9" t="s">
        <v>17578</v>
      </c>
      <c r="L34" s="9" t="s">
        <v>522</v>
      </c>
      <c r="M34" s="9" t="s">
        <v>17577</v>
      </c>
      <c r="N34" s="9" t="s">
        <v>17576</v>
      </c>
      <c r="O34" s="9" t="s">
        <v>17575</v>
      </c>
      <c r="P34" s="9" t="s">
        <v>17527</v>
      </c>
      <c r="Q34" s="360"/>
      <c r="R34" s="17">
        <f t="shared" si="5"/>
        <v>4</v>
      </c>
      <c r="S34" s="360"/>
      <c r="T34" s="360"/>
      <c r="U34" s="298" t="s">
        <v>29492</v>
      </c>
    </row>
    <row r="35" spans="1:21" s="50" customFormat="1" ht="100.8">
      <c r="A35" s="99" t="str">
        <f t="shared" ref="A35:A66" si="6">RIGHT(U35,29)</f>
        <v>ro apartado de la Ley 4/2023.</v>
      </c>
      <c r="B35" t="str">
        <f t="shared" ref="B35:B66" si="7">H35&amp;F35</f>
        <v>128IGU</v>
      </c>
      <c r="C35" t="str">
        <f t="shared" ref="C35:C66" si="8">D35&amp;E35&amp;F35&amp;G35&amp;I35</f>
        <v>HXIGU12819</v>
      </c>
      <c r="D35" t="s">
        <v>7879</v>
      </c>
      <c r="E35" t="s">
        <v>124</v>
      </c>
      <c r="F35" s="19" t="s">
        <v>17206</v>
      </c>
      <c r="G35" s="11" t="str">
        <f t="shared" ref="G35:G66" si="9">IF(H35&lt;9,"OO",IF(H35&lt;99,"O",""))&amp;H35</f>
        <v>128</v>
      </c>
      <c r="H35" s="12">
        <v>128</v>
      </c>
      <c r="I35" s="11" t="str">
        <f t="shared" ref="I35:I66" si="10">IF(J35&lt;9,"O","")&amp;J35</f>
        <v>19</v>
      </c>
      <c r="J35" s="11">
        <v>19</v>
      </c>
      <c r="K35" s="9" t="s">
        <v>17530</v>
      </c>
      <c r="L35" s="9" t="s">
        <v>1387</v>
      </c>
      <c r="M35" s="9" t="s">
        <v>17526</v>
      </c>
      <c r="N35" s="9" t="s">
        <v>17529</v>
      </c>
      <c r="O35" s="9" t="s">
        <v>17528</v>
      </c>
      <c r="P35" s="9" t="s">
        <v>17527</v>
      </c>
      <c r="Q35" s="360"/>
      <c r="R35" s="17">
        <f t="shared" si="5"/>
        <v>1</v>
      </c>
      <c r="S35" s="360"/>
      <c r="T35" s="360"/>
      <c r="U35" s="298" t="s">
        <v>29493</v>
      </c>
    </row>
    <row r="36" spans="1:21" s="50" customFormat="1" ht="100.8">
      <c r="A36" s="99" t="str">
        <f t="shared" si="6"/>
        <v>a con el II Plan de Igualdad.</v>
      </c>
      <c r="B36" t="str">
        <f t="shared" si="7"/>
        <v>129IGU</v>
      </c>
      <c r="C36" t="str">
        <f t="shared" si="8"/>
        <v>HXIGU12919</v>
      </c>
      <c r="D36" t="s">
        <v>7879</v>
      </c>
      <c r="E36" t="s">
        <v>124</v>
      </c>
      <c r="F36" s="19" t="s">
        <v>17206</v>
      </c>
      <c r="G36" s="11" t="str">
        <f t="shared" si="9"/>
        <v>129</v>
      </c>
      <c r="H36" s="12">
        <v>129</v>
      </c>
      <c r="I36" s="11" t="str">
        <f t="shared" si="10"/>
        <v>19</v>
      </c>
      <c r="J36" s="11">
        <v>19</v>
      </c>
      <c r="K36" s="9" t="s">
        <v>17485</v>
      </c>
      <c r="L36" s="9" t="s">
        <v>1387</v>
      </c>
      <c r="M36" s="9" t="s">
        <v>17481</v>
      </c>
      <c r="N36" s="9" t="s">
        <v>17484</v>
      </c>
      <c r="O36" s="9" t="s">
        <v>17483</v>
      </c>
      <c r="P36" s="9" t="s">
        <v>17482</v>
      </c>
      <c r="Q36" s="360"/>
      <c r="R36" s="17">
        <f t="shared" si="5"/>
        <v>1</v>
      </c>
      <c r="S36" s="360"/>
      <c r="T36" s="360"/>
      <c r="U36" s="298" t="s">
        <v>29494</v>
      </c>
    </row>
    <row r="37" spans="1:21" s="50" customFormat="1" ht="72">
      <c r="A37" s="99" t="str">
        <f t="shared" si="6"/>
        <v>lícitamente en la Ley 4/2023.</v>
      </c>
      <c r="B37" t="str">
        <f t="shared" si="7"/>
        <v>130IGU</v>
      </c>
      <c r="C37" t="str">
        <f t="shared" si="8"/>
        <v>HXIGU13019</v>
      </c>
      <c r="D37" t="s">
        <v>7879</v>
      </c>
      <c r="E37" t="s">
        <v>124</v>
      </c>
      <c r="F37" s="19" t="s">
        <v>17206</v>
      </c>
      <c r="G37" s="11" t="str">
        <f t="shared" si="9"/>
        <v>130</v>
      </c>
      <c r="H37" s="12">
        <v>130</v>
      </c>
      <c r="I37" s="11" t="str">
        <f t="shared" si="10"/>
        <v>19</v>
      </c>
      <c r="J37" s="11">
        <v>19</v>
      </c>
      <c r="K37" s="9" t="s">
        <v>17524</v>
      </c>
      <c r="L37" s="9" t="s">
        <v>522</v>
      </c>
      <c r="M37" s="9" t="s">
        <v>17523</v>
      </c>
      <c r="N37" s="9" t="s">
        <v>17522</v>
      </c>
      <c r="O37" s="9" t="s">
        <v>17521</v>
      </c>
      <c r="P37" s="9" t="s">
        <v>17520</v>
      </c>
      <c r="Q37" s="360"/>
      <c r="R37" s="17">
        <f t="shared" si="5"/>
        <v>4</v>
      </c>
      <c r="S37" s="360"/>
      <c r="T37" s="360"/>
      <c r="U37" s="298" t="s">
        <v>29495</v>
      </c>
    </row>
    <row r="38" spans="1:21" s="83" customFormat="1" ht="115.2">
      <c r="A38" s="99" t="str">
        <f t="shared" si="6"/>
        <v>a redacción no es la oficial.</v>
      </c>
      <c r="B38" t="str">
        <f t="shared" si="7"/>
        <v>131IGU</v>
      </c>
      <c r="C38" t="str">
        <f t="shared" si="8"/>
        <v>HXIGU13119</v>
      </c>
      <c r="D38" t="s">
        <v>7879</v>
      </c>
      <c r="E38" t="s">
        <v>124</v>
      </c>
      <c r="F38" s="19" t="s">
        <v>17206</v>
      </c>
      <c r="G38" s="11" t="str">
        <f t="shared" si="9"/>
        <v>131</v>
      </c>
      <c r="H38" s="12">
        <v>131</v>
      </c>
      <c r="I38" s="11" t="str">
        <f t="shared" si="10"/>
        <v>19</v>
      </c>
      <c r="J38" s="11">
        <v>19</v>
      </c>
      <c r="K38" s="9" t="s">
        <v>17590</v>
      </c>
      <c r="L38" s="9" t="s">
        <v>524</v>
      </c>
      <c r="M38" s="9" t="s">
        <v>17589</v>
      </c>
      <c r="N38" s="9" t="s">
        <v>17586</v>
      </c>
      <c r="O38" s="9" t="s">
        <v>17588</v>
      </c>
      <c r="P38" s="9" t="s">
        <v>17587</v>
      </c>
      <c r="Q38" s="360"/>
      <c r="R38" s="17">
        <f t="shared" si="5"/>
        <v>2</v>
      </c>
      <c r="S38" s="360"/>
      <c r="T38" s="360"/>
      <c r="U38" s="298" t="s">
        <v>29496</v>
      </c>
    </row>
    <row r="39" spans="1:21" s="83" customFormat="1" ht="115.2">
      <c r="A39" s="99" t="str">
        <f t="shared" si="6"/>
        <v>a se regula en otro artículo.</v>
      </c>
      <c r="B39" t="str">
        <f t="shared" si="7"/>
        <v>132IGU</v>
      </c>
      <c r="C39" t="str">
        <f t="shared" si="8"/>
        <v>HXIGU13219</v>
      </c>
      <c r="D39" t="s">
        <v>7879</v>
      </c>
      <c r="E39" t="s">
        <v>124</v>
      </c>
      <c r="F39" s="19" t="s">
        <v>17206</v>
      </c>
      <c r="G39" s="11" t="str">
        <f t="shared" si="9"/>
        <v>132</v>
      </c>
      <c r="H39" s="12">
        <v>132</v>
      </c>
      <c r="I39" s="11" t="str">
        <f t="shared" si="10"/>
        <v>19</v>
      </c>
      <c r="J39" s="11">
        <v>19</v>
      </c>
      <c r="K39" s="9" t="s">
        <v>17554</v>
      </c>
      <c r="L39" s="9" t="s">
        <v>522</v>
      </c>
      <c r="M39" s="9" t="s">
        <v>17553</v>
      </c>
      <c r="N39" s="9" t="s">
        <v>17552</v>
      </c>
      <c r="O39" s="9" t="s">
        <v>17551</v>
      </c>
      <c r="P39" s="9" t="s">
        <v>17550</v>
      </c>
      <c r="Q39" s="360"/>
      <c r="R39" s="17">
        <f t="shared" si="5"/>
        <v>4</v>
      </c>
      <c r="S39" s="360"/>
      <c r="T39" s="360"/>
      <c r="U39" s="298" t="s">
        <v>29497</v>
      </c>
    </row>
    <row r="40" spans="1:21" s="83" customFormat="1" ht="115.2">
      <c r="A40" s="99" t="str">
        <f t="shared" si="6"/>
        <v>io destacado en la normativa.</v>
      </c>
      <c r="B40" t="str">
        <f t="shared" si="7"/>
        <v>133IGU</v>
      </c>
      <c r="C40" t="str">
        <f t="shared" si="8"/>
        <v>HXIGU13319</v>
      </c>
      <c r="D40" t="s">
        <v>7879</v>
      </c>
      <c r="E40" t="s">
        <v>124</v>
      </c>
      <c r="F40" s="19" t="s">
        <v>17206</v>
      </c>
      <c r="G40" s="11" t="str">
        <f t="shared" si="9"/>
        <v>133</v>
      </c>
      <c r="H40" s="12">
        <v>133</v>
      </c>
      <c r="I40" s="11" t="str">
        <f t="shared" si="10"/>
        <v>19</v>
      </c>
      <c r="J40" s="11">
        <v>19</v>
      </c>
      <c r="K40" s="9" t="s">
        <v>17491</v>
      </c>
      <c r="L40" s="9" t="s">
        <v>524</v>
      </c>
      <c r="M40" s="9" t="s">
        <v>17490</v>
      </c>
      <c r="N40" s="9" t="s">
        <v>17487</v>
      </c>
      <c r="O40" s="9" t="s">
        <v>17489</v>
      </c>
      <c r="P40" s="9" t="s">
        <v>17488</v>
      </c>
      <c r="Q40" s="360"/>
      <c r="R40" s="17">
        <f t="shared" si="5"/>
        <v>2</v>
      </c>
      <c r="S40" s="360"/>
      <c r="T40" s="360"/>
      <c r="U40" s="298" t="s">
        <v>29498</v>
      </c>
    </row>
    <row r="41" spans="1:21" s="83" customFormat="1" ht="129.6">
      <c r="A41" s="99" t="str">
        <f t="shared" si="6"/>
        <v>d", no la salud directamente.</v>
      </c>
      <c r="B41" t="str">
        <f t="shared" si="7"/>
        <v>134IGU</v>
      </c>
      <c r="C41" t="str">
        <f t="shared" si="8"/>
        <v>HXIGU13419</v>
      </c>
      <c r="D41" t="s">
        <v>7879</v>
      </c>
      <c r="E41" t="s">
        <v>124</v>
      </c>
      <c r="F41" s="19" t="s">
        <v>17206</v>
      </c>
      <c r="G41" s="11" t="str">
        <f t="shared" si="9"/>
        <v>134</v>
      </c>
      <c r="H41" s="12">
        <v>134</v>
      </c>
      <c r="I41" s="11" t="str">
        <f t="shared" si="10"/>
        <v>19</v>
      </c>
      <c r="J41" s="357">
        <v>19</v>
      </c>
      <c r="K41" s="358" t="s">
        <v>30672</v>
      </c>
      <c r="L41" s="359" t="s">
        <v>1388</v>
      </c>
      <c r="M41" s="358" t="s">
        <v>30671</v>
      </c>
      <c r="N41" s="358" t="s">
        <v>30670</v>
      </c>
      <c r="O41" s="358" t="s">
        <v>30669</v>
      </c>
      <c r="P41" s="358" t="s">
        <v>30668</v>
      </c>
      <c r="Q41" s="360"/>
      <c r="R41" s="17">
        <f t="shared" si="5"/>
        <v>4</v>
      </c>
      <c r="S41" s="360"/>
      <c r="T41" s="360"/>
      <c r="U41" s="361" t="s">
        <v>30667</v>
      </c>
    </row>
    <row r="42" spans="1:21" s="83" customFormat="1" ht="115.2">
      <c r="A42" s="99" t="str">
        <f t="shared" si="6"/>
        <v>protección según el artículo.</v>
      </c>
      <c r="B42" t="str">
        <f t="shared" si="7"/>
        <v>135IGU</v>
      </c>
      <c r="C42" t="str">
        <f t="shared" si="8"/>
        <v>HXIGU13519</v>
      </c>
      <c r="D42" t="s">
        <v>7879</v>
      </c>
      <c r="E42" t="s">
        <v>124</v>
      </c>
      <c r="F42" s="19" t="s">
        <v>17206</v>
      </c>
      <c r="G42" s="11" t="str">
        <f t="shared" si="9"/>
        <v>135</v>
      </c>
      <c r="H42" s="12">
        <v>135</v>
      </c>
      <c r="I42" s="11" t="str">
        <f t="shared" si="10"/>
        <v>19</v>
      </c>
      <c r="J42" s="357">
        <v>19</v>
      </c>
      <c r="K42" s="358" t="s">
        <v>30666</v>
      </c>
      <c r="L42" s="359" t="s">
        <v>544</v>
      </c>
      <c r="M42" s="358" t="s">
        <v>30665</v>
      </c>
      <c r="N42" s="358" t="s">
        <v>30664</v>
      </c>
      <c r="O42" s="358" t="s">
        <v>30663</v>
      </c>
      <c r="P42" s="358" t="s">
        <v>30662</v>
      </c>
      <c r="Q42" s="360"/>
      <c r="R42" s="17">
        <f t="shared" si="5"/>
        <v>3</v>
      </c>
      <c r="S42" s="360"/>
      <c r="T42" s="360"/>
      <c r="U42" s="361" t="s">
        <v>30661</v>
      </c>
    </row>
    <row r="43" spans="1:21" s="83" customFormat="1" ht="100.8">
      <c r="A43" s="99" t="str">
        <f t="shared" si="6"/>
        <v>n básica recae en la empresa.</v>
      </c>
      <c r="B43" t="str">
        <f t="shared" si="7"/>
        <v>136IGU</v>
      </c>
      <c r="C43" t="str">
        <f t="shared" si="8"/>
        <v>HXIGU13619</v>
      </c>
      <c r="D43" t="s">
        <v>7879</v>
      </c>
      <c r="E43" t="s">
        <v>124</v>
      </c>
      <c r="F43" s="19" t="s">
        <v>17206</v>
      </c>
      <c r="G43" s="11" t="str">
        <f t="shared" si="9"/>
        <v>136</v>
      </c>
      <c r="H43" s="12">
        <v>136</v>
      </c>
      <c r="I43" s="11" t="str">
        <f t="shared" si="10"/>
        <v>19</v>
      </c>
      <c r="J43" s="357">
        <v>19</v>
      </c>
      <c r="K43" s="358" t="s">
        <v>30660</v>
      </c>
      <c r="L43" s="359" t="s">
        <v>544</v>
      </c>
      <c r="M43" s="358" t="s">
        <v>30659</v>
      </c>
      <c r="N43" s="358" t="s">
        <v>30658</v>
      </c>
      <c r="O43" s="358" t="s">
        <v>30657</v>
      </c>
      <c r="P43" s="358" t="s">
        <v>30656</v>
      </c>
      <c r="Q43" s="360"/>
      <c r="R43" s="17">
        <f t="shared" si="5"/>
        <v>3</v>
      </c>
      <c r="S43" s="360"/>
      <c r="T43" s="360"/>
      <c r="U43" s="361" t="s">
        <v>30655</v>
      </c>
    </row>
    <row r="44" spans="1:21" s="83" customFormat="1" ht="86.4">
      <c r="A44" s="99" t="str">
        <f t="shared" si="6"/>
        <v>ulo 50 en cuanto a concesión.</v>
      </c>
      <c r="B44" t="str">
        <f t="shared" si="7"/>
        <v>137IGU</v>
      </c>
      <c r="C44" t="str">
        <f t="shared" si="8"/>
        <v>HXIGU13719</v>
      </c>
      <c r="D44" t="s">
        <v>7879</v>
      </c>
      <c r="E44" t="s">
        <v>124</v>
      </c>
      <c r="F44" s="19" t="s">
        <v>17206</v>
      </c>
      <c r="G44" s="11" t="str">
        <f t="shared" si="9"/>
        <v>137</v>
      </c>
      <c r="H44" s="12">
        <v>137</v>
      </c>
      <c r="I44" s="11" t="str">
        <f t="shared" si="10"/>
        <v>19</v>
      </c>
      <c r="J44" s="357">
        <v>19</v>
      </c>
      <c r="K44" s="358" t="s">
        <v>30654</v>
      </c>
      <c r="L44" s="359" t="s">
        <v>523</v>
      </c>
      <c r="M44" s="358" t="s">
        <v>30653</v>
      </c>
      <c r="N44" s="358" t="s">
        <v>30652</v>
      </c>
      <c r="O44" s="358" t="s">
        <v>30651</v>
      </c>
      <c r="P44" s="358" t="s">
        <v>30650</v>
      </c>
      <c r="Q44" s="360"/>
      <c r="R44" s="17">
        <f t="shared" si="5"/>
        <v>3</v>
      </c>
      <c r="S44" s="360"/>
      <c r="T44" s="360"/>
      <c r="U44" s="361" t="s">
        <v>30649</v>
      </c>
    </row>
    <row r="45" spans="1:21" s="83" customFormat="1" ht="86.4">
      <c r="A45" s="241" t="str">
        <f t="shared" si="6"/>
        <v>ulación del nombre de la ley.</v>
      </c>
      <c r="B45" s="241" t="str">
        <f t="shared" si="7"/>
        <v>1IGU</v>
      </c>
      <c r="C45" s="241" t="str">
        <f t="shared" si="8"/>
        <v>HYIGUOO119</v>
      </c>
      <c r="D45" s="241" t="s">
        <v>7879</v>
      </c>
      <c r="E45" s="241" t="s">
        <v>7878</v>
      </c>
      <c r="F45" s="242" t="s">
        <v>17206</v>
      </c>
      <c r="G45" s="243" t="str">
        <f t="shared" si="9"/>
        <v>OO1</v>
      </c>
      <c r="H45" s="169">
        <v>1</v>
      </c>
      <c r="I45" s="243" t="str">
        <f t="shared" si="10"/>
        <v>19</v>
      </c>
      <c r="J45" s="243">
        <v>19</v>
      </c>
      <c r="K45" s="168" t="s">
        <v>17590</v>
      </c>
      <c r="L45" s="169" t="s">
        <v>524</v>
      </c>
      <c r="M45" s="169" t="s">
        <v>17589</v>
      </c>
      <c r="N45" s="169" t="s">
        <v>17586</v>
      </c>
      <c r="O45" s="169" t="s">
        <v>17588</v>
      </c>
      <c r="P45" s="169" t="s">
        <v>17587</v>
      </c>
      <c r="Q45" s="170"/>
      <c r="R45" s="170">
        <v>2</v>
      </c>
      <c r="S45" s="170"/>
      <c r="T45" s="170"/>
      <c r="U45" s="168" t="s">
        <v>17585</v>
      </c>
    </row>
    <row r="46" spans="1:21" s="83" customFormat="1" ht="86.4">
      <c r="A46" s="241" t="str">
        <f t="shared" si="6"/>
        <v>completa el objeto de la ley.</v>
      </c>
      <c r="B46" s="241" t="str">
        <f t="shared" si="7"/>
        <v>2IGU</v>
      </c>
      <c r="C46" s="241" t="str">
        <f t="shared" si="8"/>
        <v>HYIGUOO219</v>
      </c>
      <c r="D46" s="241" t="s">
        <v>7879</v>
      </c>
      <c r="E46" s="241" t="s">
        <v>7878</v>
      </c>
      <c r="F46" s="242" t="s">
        <v>17206</v>
      </c>
      <c r="G46" s="243" t="str">
        <f t="shared" si="9"/>
        <v>OO2</v>
      </c>
      <c r="H46" s="169">
        <v>2</v>
      </c>
      <c r="I46" s="243" t="str">
        <f t="shared" si="10"/>
        <v>19</v>
      </c>
      <c r="J46" s="243">
        <v>19</v>
      </c>
      <c r="K46" s="168" t="s">
        <v>17584</v>
      </c>
      <c r="L46" s="169" t="s">
        <v>522</v>
      </c>
      <c r="M46" s="169" t="s">
        <v>17583</v>
      </c>
      <c r="N46" s="169" t="s">
        <v>17582</v>
      </c>
      <c r="O46" s="169" t="s">
        <v>17581</v>
      </c>
      <c r="P46" s="169" t="s">
        <v>17580</v>
      </c>
      <c r="Q46" s="170"/>
      <c r="R46" s="170">
        <v>4</v>
      </c>
      <c r="S46" s="170"/>
      <c r="T46" s="170"/>
      <c r="U46" s="168" t="s">
        <v>17579</v>
      </c>
    </row>
    <row r="47" spans="1:21" s="83" customFormat="1" ht="129.6">
      <c r="A47" s="241" t="str">
        <f t="shared" si="6"/>
        <v xml:space="preserve"> y nombre cuando corresponda.</v>
      </c>
      <c r="B47" s="241" t="str">
        <f t="shared" si="7"/>
        <v>3IGU</v>
      </c>
      <c r="C47" s="241" t="str">
        <f t="shared" si="8"/>
        <v>HYIGUOO319</v>
      </c>
      <c r="D47" s="241" t="s">
        <v>7879</v>
      </c>
      <c r="E47" s="241" t="s">
        <v>7878</v>
      </c>
      <c r="F47" s="242" t="s">
        <v>17206</v>
      </c>
      <c r="G47" s="243" t="str">
        <f t="shared" si="9"/>
        <v>OO3</v>
      </c>
      <c r="H47" s="169">
        <v>3</v>
      </c>
      <c r="I47" s="243" t="str">
        <f t="shared" si="10"/>
        <v>19</v>
      </c>
      <c r="J47" s="243">
        <v>19</v>
      </c>
      <c r="K47" s="168" t="s">
        <v>17578</v>
      </c>
      <c r="L47" s="169" t="s">
        <v>522</v>
      </c>
      <c r="M47" s="169" t="s">
        <v>17577</v>
      </c>
      <c r="N47" s="169" t="s">
        <v>17576</v>
      </c>
      <c r="O47" s="169" t="s">
        <v>17575</v>
      </c>
      <c r="P47" s="169" t="s">
        <v>17527</v>
      </c>
      <c r="Q47" s="170"/>
      <c r="R47" s="170">
        <v>4</v>
      </c>
      <c r="S47" s="170"/>
      <c r="T47" s="170"/>
      <c r="U47" s="168" t="s">
        <v>17574</v>
      </c>
    </row>
    <row r="48" spans="1:21" s="244" customFormat="1" ht="86.4">
      <c r="A48" s="241" t="str">
        <f t="shared" si="6"/>
        <v>pecíficos de estos artículos.</v>
      </c>
      <c r="B48" s="241" t="str">
        <f t="shared" si="7"/>
        <v>4IGU</v>
      </c>
      <c r="C48" s="241" t="str">
        <f t="shared" si="8"/>
        <v>HYIGUOO419</v>
      </c>
      <c r="D48" s="241" t="s">
        <v>7879</v>
      </c>
      <c r="E48" s="241" t="s">
        <v>7878</v>
      </c>
      <c r="F48" s="242" t="s">
        <v>17206</v>
      </c>
      <c r="G48" s="243" t="str">
        <f t="shared" si="9"/>
        <v>OO4</v>
      </c>
      <c r="H48" s="169">
        <v>4</v>
      </c>
      <c r="I48" s="243" t="str">
        <f t="shared" si="10"/>
        <v>19</v>
      </c>
      <c r="J48" s="243">
        <v>19</v>
      </c>
      <c r="K48" s="168" t="s">
        <v>17573</v>
      </c>
      <c r="L48" s="169" t="s">
        <v>524</v>
      </c>
      <c r="M48" s="169" t="s">
        <v>17570</v>
      </c>
      <c r="N48" s="169" t="s">
        <v>17569</v>
      </c>
      <c r="O48" s="169" t="s">
        <v>17568</v>
      </c>
      <c r="P48" s="169" t="s">
        <v>17514</v>
      </c>
      <c r="Q48" s="170"/>
      <c r="R48" s="170">
        <v>2</v>
      </c>
      <c r="S48" s="170"/>
      <c r="T48" s="170"/>
      <c r="U48" s="168" t="s">
        <v>17572</v>
      </c>
    </row>
    <row r="49" spans="1:21" s="244" customFormat="1" ht="86.4">
      <c r="A49" s="241" t="str">
        <f t="shared" si="6"/>
        <v>contenido de estos artículos.</v>
      </c>
      <c r="B49" s="241" t="str">
        <f t="shared" si="7"/>
        <v>5IGU</v>
      </c>
      <c r="C49" s="241" t="str">
        <f t="shared" si="8"/>
        <v>HYIGUOO519</v>
      </c>
      <c r="D49" s="241" t="s">
        <v>7879</v>
      </c>
      <c r="E49" s="241" t="s">
        <v>7878</v>
      </c>
      <c r="F49" s="242" t="s">
        <v>17206</v>
      </c>
      <c r="G49" s="243" t="str">
        <f t="shared" si="9"/>
        <v>OO5</v>
      </c>
      <c r="H49" s="169">
        <v>5</v>
      </c>
      <c r="I49" s="243" t="str">
        <f t="shared" si="10"/>
        <v>19</v>
      </c>
      <c r="J49" s="243">
        <v>19</v>
      </c>
      <c r="K49" s="168" t="s">
        <v>17571</v>
      </c>
      <c r="L49" s="169" t="s">
        <v>1387</v>
      </c>
      <c r="M49" s="169" t="s">
        <v>17568</v>
      </c>
      <c r="N49" s="169" t="s">
        <v>17570</v>
      </c>
      <c r="O49" s="169" t="s">
        <v>17514</v>
      </c>
      <c r="P49" s="169" t="s">
        <v>17569</v>
      </c>
      <c r="Q49" s="170"/>
      <c r="R49" s="170">
        <v>1</v>
      </c>
      <c r="S49" s="170"/>
      <c r="T49" s="170"/>
      <c r="U49" s="168" t="s">
        <v>17567</v>
      </c>
    </row>
    <row r="50" spans="1:21" s="244" customFormat="1" ht="129.6">
      <c r="A50" s="241" t="str">
        <f t="shared" si="6"/>
        <v>contenido de estos artículos.</v>
      </c>
      <c r="B50" s="241" t="str">
        <f t="shared" si="7"/>
        <v>6IGU</v>
      </c>
      <c r="C50" s="241" t="str">
        <f t="shared" si="8"/>
        <v>HYIGUOO619</v>
      </c>
      <c r="D50" s="241" t="s">
        <v>7879</v>
      </c>
      <c r="E50" s="241" t="s">
        <v>7878</v>
      </c>
      <c r="F50" s="242" t="s">
        <v>17206</v>
      </c>
      <c r="G50" s="243" t="str">
        <f t="shared" si="9"/>
        <v>OO6</v>
      </c>
      <c r="H50" s="169">
        <v>6</v>
      </c>
      <c r="I50" s="243" t="str">
        <f t="shared" si="10"/>
        <v>19</v>
      </c>
      <c r="J50" s="243">
        <v>19</v>
      </c>
      <c r="K50" s="168" t="s">
        <v>17566</v>
      </c>
      <c r="L50" s="169" t="s">
        <v>1387</v>
      </c>
      <c r="M50" s="169" t="s">
        <v>17562</v>
      </c>
      <c r="N50" s="169" t="s">
        <v>17565</v>
      </c>
      <c r="O50" s="169" t="s">
        <v>17564</v>
      </c>
      <c r="P50" s="169" t="s">
        <v>17563</v>
      </c>
      <c r="Q50" s="170"/>
      <c r="R50" s="170">
        <v>1</v>
      </c>
      <c r="S50" s="170"/>
      <c r="T50" s="170"/>
      <c r="U50" s="168" t="s">
        <v>17561</v>
      </c>
    </row>
    <row r="51" spans="1:21" s="244" customFormat="1" ht="72">
      <c r="A51" s="241" t="str">
        <f t="shared" si="6"/>
        <v>mencionan el órgano correcto.</v>
      </c>
      <c r="B51" s="241" t="str">
        <f t="shared" si="7"/>
        <v>7IGU</v>
      </c>
      <c r="C51" s="241" t="str">
        <f t="shared" si="8"/>
        <v>HYIGUOO719</v>
      </c>
      <c r="D51" s="241" t="s">
        <v>7879</v>
      </c>
      <c r="E51" s="241" t="s">
        <v>7878</v>
      </c>
      <c r="F51" s="242" t="s">
        <v>17206</v>
      </c>
      <c r="G51" s="243" t="str">
        <f t="shared" si="9"/>
        <v>OO7</v>
      </c>
      <c r="H51" s="169">
        <v>7</v>
      </c>
      <c r="I51" s="243" t="str">
        <f t="shared" si="10"/>
        <v>19</v>
      </c>
      <c r="J51" s="243">
        <v>19</v>
      </c>
      <c r="K51" s="168" t="s">
        <v>17560</v>
      </c>
      <c r="L51" s="169" t="s">
        <v>524</v>
      </c>
      <c r="M51" s="169" t="s">
        <v>17559</v>
      </c>
      <c r="N51" s="169" t="s">
        <v>17556</v>
      </c>
      <c r="O51" s="169" t="s">
        <v>17558</v>
      </c>
      <c r="P51" s="169" t="s">
        <v>17557</v>
      </c>
      <c r="Q51" s="170"/>
      <c r="R51" s="170">
        <v>2</v>
      </c>
      <c r="S51" s="170"/>
      <c r="T51" s="170"/>
      <c r="U51" s="168" t="s">
        <v>17555</v>
      </c>
    </row>
    <row r="52" spans="1:21" s="244" customFormat="1" ht="86.4">
      <c r="A52" s="241" t="str">
        <f t="shared" si="6"/>
        <v>te el contenido del artículo.</v>
      </c>
      <c r="B52" s="241" t="str">
        <f t="shared" si="7"/>
        <v>8IGU</v>
      </c>
      <c r="C52" s="241" t="str">
        <f t="shared" si="8"/>
        <v>HYIGUOO819</v>
      </c>
      <c r="D52" s="241" t="s">
        <v>7879</v>
      </c>
      <c r="E52" s="241" t="s">
        <v>7878</v>
      </c>
      <c r="F52" s="242" t="s">
        <v>17206</v>
      </c>
      <c r="G52" s="243" t="str">
        <f t="shared" si="9"/>
        <v>OO8</v>
      </c>
      <c r="H52" s="169">
        <v>8</v>
      </c>
      <c r="I52" s="243" t="str">
        <f t="shared" si="10"/>
        <v>19</v>
      </c>
      <c r="J52" s="243">
        <v>19</v>
      </c>
      <c r="K52" s="168" t="s">
        <v>17554</v>
      </c>
      <c r="L52" s="169" t="s">
        <v>522</v>
      </c>
      <c r="M52" s="169" t="s">
        <v>17553</v>
      </c>
      <c r="N52" s="169" t="s">
        <v>17552</v>
      </c>
      <c r="O52" s="169" t="s">
        <v>17551</v>
      </c>
      <c r="P52" s="169" t="s">
        <v>17550</v>
      </c>
      <c r="Q52" s="170"/>
      <c r="R52" s="170">
        <v>4</v>
      </c>
      <c r="S52" s="170"/>
      <c r="T52" s="170"/>
      <c r="U52" s="168" t="s">
        <v>17549</v>
      </c>
    </row>
    <row r="53" spans="1:21" s="147" customFormat="1" ht="57.6">
      <c r="A53" s="241" t="str">
        <f t="shared" si="6"/>
        <v>io responsable de esta tarea.</v>
      </c>
      <c r="B53" s="241" t="str">
        <f t="shared" si="7"/>
        <v>9IGU</v>
      </c>
      <c r="C53" s="241" t="str">
        <f t="shared" si="8"/>
        <v>HYIGUO919</v>
      </c>
      <c r="D53" s="241" t="s">
        <v>7879</v>
      </c>
      <c r="E53" s="241" t="s">
        <v>7878</v>
      </c>
      <c r="F53" s="242" t="s">
        <v>17206</v>
      </c>
      <c r="G53" s="243" t="str">
        <f t="shared" si="9"/>
        <v>O9</v>
      </c>
      <c r="H53" s="169">
        <v>9</v>
      </c>
      <c r="I53" s="243" t="str">
        <f t="shared" si="10"/>
        <v>19</v>
      </c>
      <c r="J53" s="243">
        <v>19</v>
      </c>
      <c r="K53" s="168" t="s">
        <v>17548</v>
      </c>
      <c r="L53" s="169" t="s">
        <v>522</v>
      </c>
      <c r="M53" s="169" t="s">
        <v>17547</v>
      </c>
      <c r="N53" s="169" t="s">
        <v>17546</v>
      </c>
      <c r="O53" s="169" t="s">
        <v>17545</v>
      </c>
      <c r="P53" s="169" t="s">
        <v>17544</v>
      </c>
      <c r="Q53" s="170"/>
      <c r="R53" s="170">
        <v>4</v>
      </c>
      <c r="S53" s="170"/>
      <c r="T53" s="170"/>
      <c r="U53" s="168" t="s">
        <v>17543</v>
      </c>
    </row>
    <row r="54" spans="1:21" s="147" customFormat="1" ht="129.6">
      <c r="A54" s="241" t="str">
        <f t="shared" si="6"/>
        <v xml:space="preserve"> en su desarrollo o propuesta</v>
      </c>
      <c r="B54" s="241" t="str">
        <f t="shared" si="7"/>
        <v>10IGU</v>
      </c>
      <c r="C54" s="241" t="str">
        <f t="shared" si="8"/>
        <v>HYIGUO1019</v>
      </c>
      <c r="D54" s="241" t="s">
        <v>7879</v>
      </c>
      <c r="E54" s="241" t="s">
        <v>7878</v>
      </c>
      <c r="F54" s="242" t="s">
        <v>17206</v>
      </c>
      <c r="G54" s="243" t="str">
        <f t="shared" si="9"/>
        <v>O10</v>
      </c>
      <c r="H54" s="169">
        <v>10</v>
      </c>
      <c r="I54" s="243" t="str">
        <f t="shared" si="10"/>
        <v>19</v>
      </c>
      <c r="J54" s="243">
        <v>19</v>
      </c>
      <c r="K54" s="168" t="s">
        <v>17542</v>
      </c>
      <c r="L54" s="169" t="s">
        <v>522</v>
      </c>
      <c r="M54" s="169" t="s">
        <v>17541</v>
      </c>
      <c r="N54" s="169" t="s">
        <v>17540</v>
      </c>
      <c r="O54" s="169" t="s">
        <v>17539</v>
      </c>
      <c r="P54" s="169" t="s">
        <v>17538</v>
      </c>
      <c r="Q54" s="170"/>
      <c r="R54" s="170">
        <v>4</v>
      </c>
      <c r="S54" s="170"/>
      <c r="T54" s="170"/>
      <c r="U54" s="168" t="s">
        <v>17537</v>
      </c>
    </row>
    <row r="55" spans="1:21" s="147" customFormat="1" ht="158.4">
      <c r="A55" s="43" t="str">
        <f t="shared" si="6"/>
        <v>ntan afirmaciones imprecisas.</v>
      </c>
      <c r="B55" s="43" t="str">
        <f t="shared" si="7"/>
        <v>11IGU</v>
      </c>
      <c r="C55" s="43" t="str">
        <f t="shared" si="8"/>
        <v>HYIGUO1119</v>
      </c>
      <c r="D55" s="43" t="s">
        <v>7879</v>
      </c>
      <c r="E55" s="43" t="s">
        <v>7878</v>
      </c>
      <c r="F55" s="102" t="s">
        <v>17206</v>
      </c>
      <c r="G55" s="44" t="str">
        <f t="shared" si="9"/>
        <v>O11</v>
      </c>
      <c r="H55" s="45">
        <v>11</v>
      </c>
      <c r="I55" s="44" t="str">
        <f t="shared" si="10"/>
        <v>19</v>
      </c>
      <c r="J55" s="44">
        <v>19</v>
      </c>
      <c r="K55" s="49" t="s">
        <v>17536</v>
      </c>
      <c r="L55" s="45" t="s">
        <v>522</v>
      </c>
      <c r="M55" s="45" t="s">
        <v>17535</v>
      </c>
      <c r="N55" s="45" t="s">
        <v>17534</v>
      </c>
      <c r="O55" s="45" t="s">
        <v>17533</v>
      </c>
      <c r="P55" s="45" t="s">
        <v>17532</v>
      </c>
      <c r="Q55" s="48"/>
      <c r="R55" s="48">
        <v>4</v>
      </c>
      <c r="S55" s="48"/>
      <c r="T55" s="48"/>
      <c r="U55" s="49" t="s">
        <v>17531</v>
      </c>
    </row>
    <row r="56" spans="1:21" s="147" customFormat="1" ht="144">
      <c r="A56" s="43" t="str">
        <f t="shared" si="6"/>
        <v>nación de las personas LGTBI.</v>
      </c>
      <c r="B56" s="43" t="str">
        <f t="shared" si="7"/>
        <v>12IGU</v>
      </c>
      <c r="C56" s="43" t="str">
        <f t="shared" si="8"/>
        <v>HYIGUO1219</v>
      </c>
      <c r="D56" s="43" t="s">
        <v>7879</v>
      </c>
      <c r="E56" s="43" t="s">
        <v>7878</v>
      </c>
      <c r="F56" s="102" t="s">
        <v>17206</v>
      </c>
      <c r="G56" s="44" t="str">
        <f t="shared" si="9"/>
        <v>O12</v>
      </c>
      <c r="H56" s="45">
        <v>12</v>
      </c>
      <c r="I56" s="44" t="str">
        <f t="shared" si="10"/>
        <v>19</v>
      </c>
      <c r="J56" s="44">
        <v>19</v>
      </c>
      <c r="K56" s="49" t="s">
        <v>17530</v>
      </c>
      <c r="L56" s="45" t="s">
        <v>1387</v>
      </c>
      <c r="M56" s="45" t="s">
        <v>17526</v>
      </c>
      <c r="N56" s="45" t="s">
        <v>17529</v>
      </c>
      <c r="O56" s="45" t="s">
        <v>17528</v>
      </c>
      <c r="P56" s="45" t="s">
        <v>17527</v>
      </c>
      <c r="Q56" s="48"/>
      <c r="R56" s="48">
        <v>1</v>
      </c>
      <c r="S56" s="48"/>
      <c r="T56" s="48"/>
      <c r="U56" s="49" t="s">
        <v>17525</v>
      </c>
    </row>
    <row r="57" spans="1:21" s="147" customFormat="1" ht="129.6">
      <c r="A57" s="43" t="str">
        <f t="shared" si="6"/>
        <v>criminación en zonas rurales.</v>
      </c>
      <c r="B57" s="43" t="str">
        <f t="shared" si="7"/>
        <v>13IGU</v>
      </c>
      <c r="C57" s="43" t="str">
        <f t="shared" si="8"/>
        <v>HYIGUO1319</v>
      </c>
      <c r="D57" s="43" t="s">
        <v>7879</v>
      </c>
      <c r="E57" s="43" t="s">
        <v>7878</v>
      </c>
      <c r="F57" s="102" t="s">
        <v>17206</v>
      </c>
      <c r="G57" s="44" t="str">
        <f t="shared" si="9"/>
        <v>O13</v>
      </c>
      <c r="H57" s="45">
        <v>13</v>
      </c>
      <c r="I57" s="44" t="str">
        <f t="shared" si="10"/>
        <v>19</v>
      </c>
      <c r="J57" s="44">
        <v>19</v>
      </c>
      <c r="K57" s="49" t="s">
        <v>17524</v>
      </c>
      <c r="L57" s="45" t="s">
        <v>522</v>
      </c>
      <c r="M57" s="45" t="s">
        <v>17523</v>
      </c>
      <c r="N57" s="45" t="s">
        <v>17522</v>
      </c>
      <c r="O57" s="45" t="s">
        <v>17521</v>
      </c>
      <c r="P57" s="45" t="s">
        <v>17520</v>
      </c>
      <c r="Q57" s="48"/>
      <c r="R57" s="48">
        <v>4</v>
      </c>
      <c r="S57" s="48"/>
      <c r="T57" s="48"/>
      <c r="U57" s="49" t="s">
        <v>17519</v>
      </c>
    </row>
    <row r="58" spans="1:21" s="33" customFormat="1" ht="115.2">
      <c r="A58" s="43" t="str">
        <f t="shared" si="6"/>
        <v>specífico de estos artículos.</v>
      </c>
      <c r="B58" s="43" t="str">
        <f t="shared" si="7"/>
        <v>14IGU</v>
      </c>
      <c r="C58" s="43" t="str">
        <f t="shared" si="8"/>
        <v>HYIGUO1419</v>
      </c>
      <c r="D58" s="43" t="s">
        <v>7879</v>
      </c>
      <c r="E58" s="43" t="s">
        <v>7878</v>
      </c>
      <c r="F58" s="102" t="s">
        <v>17206</v>
      </c>
      <c r="G58" s="44" t="str">
        <f t="shared" si="9"/>
        <v>O14</v>
      </c>
      <c r="H58" s="45">
        <v>14</v>
      </c>
      <c r="I58" s="44" t="str">
        <f t="shared" si="10"/>
        <v>19</v>
      </c>
      <c r="J58" s="44">
        <v>19</v>
      </c>
      <c r="K58" s="49" t="s">
        <v>17518</v>
      </c>
      <c r="L58" s="45" t="s">
        <v>524</v>
      </c>
      <c r="M58" s="45" t="s">
        <v>17517</v>
      </c>
      <c r="N58" s="45" t="s">
        <v>17514</v>
      </c>
      <c r="O58" s="45" t="s">
        <v>17516</v>
      </c>
      <c r="P58" s="45" t="s">
        <v>17515</v>
      </c>
      <c r="Q58" s="48"/>
      <c r="R58" s="48">
        <v>2</v>
      </c>
      <c r="S58" s="48"/>
      <c r="T58" s="48"/>
      <c r="U58" s="49" t="s">
        <v>17513</v>
      </c>
    </row>
    <row r="59" spans="1:21" s="33" customFormat="1" ht="100.8">
      <c r="A59" s="43" t="str">
        <f t="shared" si="6"/>
        <v xml:space="preserve"> las opciones son verdaderas.</v>
      </c>
      <c r="B59" s="43" t="str">
        <f t="shared" si="7"/>
        <v>15IGU</v>
      </c>
      <c r="C59" s="43" t="str">
        <f t="shared" si="8"/>
        <v>HYIGUO1519</v>
      </c>
      <c r="D59" s="43" t="s">
        <v>7879</v>
      </c>
      <c r="E59" s="43" t="s">
        <v>7878</v>
      </c>
      <c r="F59" s="102" t="s">
        <v>17206</v>
      </c>
      <c r="G59" s="44" t="str">
        <f t="shared" si="9"/>
        <v>O15</v>
      </c>
      <c r="H59" s="45">
        <v>15</v>
      </c>
      <c r="I59" s="44" t="str">
        <f t="shared" si="10"/>
        <v>19</v>
      </c>
      <c r="J59" s="44">
        <v>19</v>
      </c>
      <c r="K59" s="49" t="s">
        <v>17512</v>
      </c>
      <c r="L59" s="45" t="s">
        <v>1387</v>
      </c>
      <c r="M59" s="45" t="s">
        <v>17509</v>
      </c>
      <c r="N59" s="45" t="s">
        <v>17511</v>
      </c>
      <c r="O59" s="45" t="s">
        <v>17510</v>
      </c>
      <c r="P59" s="45" t="s">
        <v>1409</v>
      </c>
      <c r="Q59" s="48"/>
      <c r="R59" s="48">
        <v>1</v>
      </c>
      <c r="S59" s="48"/>
      <c r="T59" s="48"/>
      <c r="U59" s="49" t="s">
        <v>17508</v>
      </c>
    </row>
    <row r="60" spans="1:21" s="33" customFormat="1" ht="115.2">
      <c r="A60" s="136" t="str">
        <f t="shared" si="6"/>
        <v>nes entre personas jurídicas.</v>
      </c>
      <c r="B60" s="136" t="str">
        <f t="shared" si="7"/>
        <v>16IGU</v>
      </c>
      <c r="C60" s="136" t="str">
        <f t="shared" si="8"/>
        <v>HYIGUO1619</v>
      </c>
      <c r="D60" s="136" t="s">
        <v>7879</v>
      </c>
      <c r="E60" s="136" t="s">
        <v>7878</v>
      </c>
      <c r="F60" s="137" t="s">
        <v>17206</v>
      </c>
      <c r="G60" s="138" t="str">
        <f t="shared" si="9"/>
        <v>O16</v>
      </c>
      <c r="H60" s="110">
        <v>16</v>
      </c>
      <c r="I60" s="138" t="str">
        <f t="shared" si="10"/>
        <v>19</v>
      </c>
      <c r="J60" s="138">
        <v>19</v>
      </c>
      <c r="K60" s="112" t="s">
        <v>17507</v>
      </c>
      <c r="L60" s="110" t="s">
        <v>523</v>
      </c>
      <c r="M60" s="110" t="s">
        <v>17506</v>
      </c>
      <c r="N60" s="110" t="s">
        <v>17505</v>
      </c>
      <c r="O60" s="110" t="s">
        <v>17503</v>
      </c>
      <c r="P60" s="110" t="s">
        <v>17504</v>
      </c>
      <c r="Q60" s="111"/>
      <c r="R60" s="111">
        <v>3</v>
      </c>
      <c r="S60" s="111"/>
      <c r="T60" s="111"/>
      <c r="U60" s="112" t="s">
        <v>17502</v>
      </c>
    </row>
    <row r="61" spans="1:21" ht="100.8">
      <c r="A61" s="136" t="str">
        <f t="shared" si="6"/>
        <v xml:space="preserve"> el enfoque de este capítulo.</v>
      </c>
      <c r="B61" s="136" t="str">
        <f t="shared" si="7"/>
        <v>17IGU</v>
      </c>
      <c r="C61" s="136" t="str">
        <f t="shared" si="8"/>
        <v>HYIGUO1719</v>
      </c>
      <c r="D61" s="136" t="s">
        <v>7879</v>
      </c>
      <c r="E61" s="136" t="s">
        <v>7878</v>
      </c>
      <c r="F61" s="137" t="s">
        <v>17206</v>
      </c>
      <c r="G61" s="138" t="str">
        <f t="shared" si="9"/>
        <v>O17</v>
      </c>
      <c r="H61" s="110">
        <v>17</v>
      </c>
      <c r="I61" s="138" t="str">
        <f t="shared" si="10"/>
        <v>19</v>
      </c>
      <c r="J61" s="138">
        <v>19</v>
      </c>
      <c r="K61" s="112" t="s">
        <v>17501</v>
      </c>
      <c r="L61" s="110" t="s">
        <v>1387</v>
      </c>
      <c r="M61" s="110" t="s">
        <v>17498</v>
      </c>
      <c r="N61" s="110" t="s">
        <v>17500</v>
      </c>
      <c r="O61" s="110" t="s">
        <v>17499</v>
      </c>
      <c r="P61" s="110" t="s">
        <v>1409</v>
      </c>
      <c r="Q61" s="111"/>
      <c r="R61" s="111">
        <v>1</v>
      </c>
      <c r="S61" s="111"/>
      <c r="T61" s="111"/>
      <c r="U61" s="112" t="s">
        <v>17497</v>
      </c>
    </row>
    <row r="62" spans="1:21" ht="129.6">
      <c r="A62" s="136" t="str">
        <f t="shared" si="6"/>
        <v>mo criterio en este artículo.</v>
      </c>
      <c r="B62" s="136" t="str">
        <f t="shared" si="7"/>
        <v>18IGU</v>
      </c>
      <c r="C62" s="136" t="str">
        <f t="shared" si="8"/>
        <v>HYIGUO1819</v>
      </c>
      <c r="D62" s="136" t="s">
        <v>7879</v>
      </c>
      <c r="E62" s="136" t="s">
        <v>7878</v>
      </c>
      <c r="F62" s="137" t="s">
        <v>17206</v>
      </c>
      <c r="G62" s="138" t="str">
        <f t="shared" si="9"/>
        <v>O18</v>
      </c>
      <c r="H62" s="110">
        <v>18</v>
      </c>
      <c r="I62" s="138" t="str">
        <f t="shared" si="10"/>
        <v>19</v>
      </c>
      <c r="J62" s="138">
        <v>19</v>
      </c>
      <c r="K62" s="112" t="s">
        <v>17496</v>
      </c>
      <c r="L62" s="110" t="s">
        <v>1387</v>
      </c>
      <c r="M62" s="110" t="s">
        <v>17286</v>
      </c>
      <c r="N62" s="110" t="s">
        <v>17495</v>
      </c>
      <c r="O62" s="110" t="s">
        <v>17494</v>
      </c>
      <c r="P62" s="110" t="s">
        <v>17493</v>
      </c>
      <c r="Q62" s="111"/>
      <c r="R62" s="111">
        <v>1</v>
      </c>
      <c r="S62" s="111"/>
      <c r="T62" s="111"/>
      <c r="U62" s="112" t="s">
        <v>17492</v>
      </c>
    </row>
    <row r="63" spans="1:21" ht="100.8">
      <c r="A63" s="136" t="str">
        <f t="shared" si="6"/>
        <v>a como criterio de actuación.</v>
      </c>
      <c r="B63" s="136" t="str">
        <f t="shared" si="7"/>
        <v>19IGU</v>
      </c>
      <c r="C63" s="136" t="str">
        <f t="shared" si="8"/>
        <v>HYIGUO1919</v>
      </c>
      <c r="D63" s="136" t="s">
        <v>7879</v>
      </c>
      <c r="E63" s="136" t="s">
        <v>7878</v>
      </c>
      <c r="F63" s="137" t="s">
        <v>17206</v>
      </c>
      <c r="G63" s="138" t="str">
        <f t="shared" si="9"/>
        <v>O19</v>
      </c>
      <c r="H63" s="110">
        <v>19</v>
      </c>
      <c r="I63" s="138" t="str">
        <f t="shared" si="10"/>
        <v>19</v>
      </c>
      <c r="J63" s="138">
        <v>19</v>
      </c>
      <c r="K63" s="112" t="s">
        <v>17491</v>
      </c>
      <c r="L63" s="110" t="s">
        <v>524</v>
      </c>
      <c r="M63" s="110" t="s">
        <v>17490</v>
      </c>
      <c r="N63" s="110" t="s">
        <v>17487</v>
      </c>
      <c r="O63" s="110" t="s">
        <v>17489</v>
      </c>
      <c r="P63" s="110" t="s">
        <v>17488</v>
      </c>
      <c r="Q63" s="111"/>
      <c r="R63" s="111">
        <v>2</v>
      </c>
      <c r="S63" s="111"/>
      <c r="T63" s="111"/>
      <c r="U63" s="112" t="s">
        <v>17486</v>
      </c>
    </row>
    <row r="64" spans="1:21" ht="86.4">
      <c r="A64" s="136" t="str">
        <f t="shared" si="6"/>
        <v>n con el II Plan de Igualdad.</v>
      </c>
      <c r="B64" s="136" t="str">
        <f t="shared" si="7"/>
        <v>20IGU</v>
      </c>
      <c r="C64" s="136" t="str">
        <f t="shared" si="8"/>
        <v>HYIGUO2019</v>
      </c>
      <c r="D64" s="136" t="s">
        <v>7879</v>
      </c>
      <c r="E64" s="136" t="s">
        <v>7878</v>
      </c>
      <c r="F64" s="137" t="s">
        <v>17206</v>
      </c>
      <c r="G64" s="138" t="str">
        <f t="shared" si="9"/>
        <v>O20</v>
      </c>
      <c r="H64" s="110">
        <v>20</v>
      </c>
      <c r="I64" s="138" t="str">
        <f t="shared" si="10"/>
        <v>19</v>
      </c>
      <c r="J64" s="138">
        <v>19</v>
      </c>
      <c r="K64" s="112" t="s">
        <v>17485</v>
      </c>
      <c r="L64" s="110" t="s">
        <v>1387</v>
      </c>
      <c r="M64" s="110" t="s">
        <v>17481</v>
      </c>
      <c r="N64" s="110" t="s">
        <v>17484</v>
      </c>
      <c r="O64" s="110" t="s">
        <v>17483</v>
      </c>
      <c r="P64" s="110" t="s">
        <v>17482</v>
      </c>
      <c r="Q64" s="111"/>
      <c r="R64" s="111">
        <v>1</v>
      </c>
      <c r="S64" s="111"/>
      <c r="T64" s="111"/>
      <c r="U64" s="112" t="s">
        <v>17480</v>
      </c>
    </row>
    <row r="65" spans="1:21" ht="86.4">
      <c r="A65" s="103" t="str">
        <f t="shared" si="6"/>
        <v>lizados no es parte del plan.</v>
      </c>
      <c r="B65" s="103" t="str">
        <f t="shared" si="7"/>
        <v>21IGU</v>
      </c>
      <c r="C65" s="103" t="str">
        <f t="shared" si="8"/>
        <v>HYIGUO2119</v>
      </c>
      <c r="D65" s="103" t="s">
        <v>7879</v>
      </c>
      <c r="E65" s="103" t="s">
        <v>7878</v>
      </c>
      <c r="F65" s="104" t="s">
        <v>17206</v>
      </c>
      <c r="G65" s="105" t="str">
        <f t="shared" si="9"/>
        <v>O21</v>
      </c>
      <c r="H65" s="106">
        <v>21</v>
      </c>
      <c r="I65" s="105" t="str">
        <f t="shared" si="10"/>
        <v>19</v>
      </c>
      <c r="J65" s="105">
        <v>19</v>
      </c>
      <c r="K65" s="95" t="s">
        <v>17479</v>
      </c>
      <c r="L65" s="106" t="s">
        <v>523</v>
      </c>
      <c r="M65" s="106" t="s">
        <v>17478</v>
      </c>
      <c r="N65" s="106" t="s">
        <v>17477</v>
      </c>
      <c r="O65" s="106" t="s">
        <v>17475</v>
      </c>
      <c r="P65" s="106" t="s">
        <v>17476</v>
      </c>
      <c r="Q65" s="116"/>
      <c r="R65" s="116">
        <v>3</v>
      </c>
      <c r="S65" s="116"/>
      <c r="T65" s="116"/>
      <c r="U65" s="95" t="s">
        <v>17474</v>
      </c>
    </row>
    <row r="66" spans="1:21" ht="86.4">
      <c r="A66" s="103" t="str">
        <f t="shared" si="6"/>
        <v>cionar el convenio colectivo.</v>
      </c>
      <c r="B66" s="103" t="str">
        <f t="shared" si="7"/>
        <v>22IGU</v>
      </c>
      <c r="C66" s="103" t="str">
        <f t="shared" si="8"/>
        <v>HYIGUO2219</v>
      </c>
      <c r="D66" s="103" t="s">
        <v>7879</v>
      </c>
      <c r="E66" s="103" t="s">
        <v>7878</v>
      </c>
      <c r="F66" s="104" t="s">
        <v>17206</v>
      </c>
      <c r="G66" s="105" t="str">
        <f t="shared" si="9"/>
        <v>O22</v>
      </c>
      <c r="H66" s="106">
        <v>22</v>
      </c>
      <c r="I66" s="105" t="str">
        <f t="shared" si="10"/>
        <v>19</v>
      </c>
      <c r="J66" s="105">
        <v>19</v>
      </c>
      <c r="K66" s="95" t="s">
        <v>17473</v>
      </c>
      <c r="L66" s="106" t="s">
        <v>523</v>
      </c>
      <c r="M66" s="106" t="s">
        <v>2730</v>
      </c>
      <c r="N66" s="106" t="s">
        <v>17472</v>
      </c>
      <c r="O66" s="106" t="s">
        <v>17470</v>
      </c>
      <c r="P66" s="106" t="s">
        <v>17471</v>
      </c>
      <c r="Q66" s="116"/>
      <c r="R66" s="116">
        <v>3</v>
      </c>
      <c r="S66" s="116"/>
      <c r="T66" s="116"/>
      <c r="U66" s="95" t="s">
        <v>17469</v>
      </c>
    </row>
    <row r="67" spans="1:21" ht="72">
      <c r="A67" s="103" t="str">
        <f t="shared" ref="A67:A98" si="11">RIGHT(U67,29)</f>
        <v xml:space="preserve"> reconocida en este contexto.</v>
      </c>
      <c r="B67" s="103" t="str">
        <f t="shared" ref="B67:B98" si="12">H67&amp;F67</f>
        <v>23IGU</v>
      </c>
      <c r="C67" s="103" t="str">
        <f t="shared" ref="C67:C98" si="13">D67&amp;E67&amp;F67&amp;G67&amp;I67</f>
        <v>HYIGUO2319</v>
      </c>
      <c r="D67" s="103" t="s">
        <v>7879</v>
      </c>
      <c r="E67" s="103" t="s">
        <v>7878</v>
      </c>
      <c r="F67" s="104" t="s">
        <v>17206</v>
      </c>
      <c r="G67" s="105" t="str">
        <f t="shared" ref="G67:G98" si="14">IF(H67&lt;9,"OO",IF(H67&lt;99,"O",""))&amp;H67</f>
        <v>O23</v>
      </c>
      <c r="H67" s="106">
        <v>23</v>
      </c>
      <c r="I67" s="105" t="str">
        <f t="shared" ref="I67:I98" si="15">IF(J67&lt;9,"O","")&amp;J67</f>
        <v>19</v>
      </c>
      <c r="J67" s="105">
        <v>19</v>
      </c>
      <c r="K67" s="95" t="s">
        <v>17468</v>
      </c>
      <c r="L67" s="106" t="s">
        <v>524</v>
      </c>
      <c r="M67" s="106" t="s">
        <v>17467</v>
      </c>
      <c r="N67" s="106" t="s">
        <v>17464</v>
      </c>
      <c r="O67" s="106" t="s">
        <v>17466</v>
      </c>
      <c r="P67" s="106" t="s">
        <v>17465</v>
      </c>
      <c r="Q67" s="116"/>
      <c r="R67" s="116">
        <v>2</v>
      </c>
      <c r="S67" s="116"/>
      <c r="T67" s="116"/>
      <c r="U67" s="95" t="s">
        <v>17463</v>
      </c>
    </row>
    <row r="68" spans="1:21" ht="100.8">
      <c r="A68" s="103" t="str">
        <f t="shared" si="11"/>
        <v>l acoso no se mencionan aquí.</v>
      </c>
      <c r="B68" s="103" t="str">
        <f t="shared" si="12"/>
        <v>24IGU</v>
      </c>
      <c r="C68" s="103" t="str">
        <f t="shared" si="13"/>
        <v>HYIGUO2419</v>
      </c>
      <c r="D68" s="103" t="s">
        <v>7879</v>
      </c>
      <c r="E68" s="103" t="s">
        <v>7878</v>
      </c>
      <c r="F68" s="104" t="s">
        <v>17206</v>
      </c>
      <c r="G68" s="105" t="str">
        <f t="shared" si="14"/>
        <v>O24</v>
      </c>
      <c r="H68" s="106">
        <v>24</v>
      </c>
      <c r="I68" s="105" t="str">
        <f t="shared" si="15"/>
        <v>19</v>
      </c>
      <c r="J68" s="105">
        <v>19</v>
      </c>
      <c r="K68" s="95" t="s">
        <v>17462</v>
      </c>
      <c r="L68" s="106" t="s">
        <v>522</v>
      </c>
      <c r="M68" s="106" t="s">
        <v>17461</v>
      </c>
      <c r="N68" s="106" t="s">
        <v>17460</v>
      </c>
      <c r="O68" s="106" t="s">
        <v>17459</v>
      </c>
      <c r="P68" s="106" t="s">
        <v>17458</v>
      </c>
      <c r="Q68" s="116"/>
      <c r="R68" s="116">
        <v>4</v>
      </c>
      <c r="S68" s="116"/>
      <c r="T68" s="116"/>
      <c r="U68" s="95" t="s">
        <v>17457</v>
      </c>
    </row>
    <row r="69" spans="1:21" ht="86.4">
      <c r="A69" s="103" t="str">
        <f t="shared" si="11"/>
        <v>pecíficos de esta protección.</v>
      </c>
      <c r="B69" s="103" t="str">
        <f t="shared" si="12"/>
        <v>25IGU</v>
      </c>
      <c r="C69" s="103" t="str">
        <f t="shared" si="13"/>
        <v>HYIGUO2519</v>
      </c>
      <c r="D69" s="103" t="s">
        <v>7879</v>
      </c>
      <c r="E69" s="103" t="s">
        <v>7878</v>
      </c>
      <c r="F69" s="104" t="s">
        <v>17206</v>
      </c>
      <c r="G69" s="105" t="str">
        <f t="shared" si="14"/>
        <v>O25</v>
      </c>
      <c r="H69" s="106">
        <v>25</v>
      </c>
      <c r="I69" s="105" t="str">
        <f t="shared" si="15"/>
        <v>19</v>
      </c>
      <c r="J69" s="105">
        <v>19</v>
      </c>
      <c r="K69" s="95" t="s">
        <v>17456</v>
      </c>
      <c r="L69" s="106" t="s">
        <v>523</v>
      </c>
      <c r="M69" s="106" t="s">
        <v>17455</v>
      </c>
      <c r="N69" s="106" t="s">
        <v>17454</v>
      </c>
      <c r="O69" s="106" t="s">
        <v>17452</v>
      </c>
      <c r="P69" s="106" t="s">
        <v>17453</v>
      </c>
      <c r="Q69" s="116"/>
      <c r="R69" s="116">
        <v>3</v>
      </c>
      <c r="S69" s="116"/>
      <c r="T69" s="116"/>
      <c r="U69" s="95" t="s">
        <v>17451</v>
      </c>
    </row>
    <row r="70" spans="1:21" ht="100.8">
      <c r="A70" s="103" t="str">
        <f t="shared" si="11"/>
        <v>timas de violencia de género.</v>
      </c>
      <c r="B70" s="103" t="str">
        <f t="shared" si="12"/>
        <v>26IGU</v>
      </c>
      <c r="C70" s="103" t="str">
        <f t="shared" si="13"/>
        <v>HYIGUO2619</v>
      </c>
      <c r="D70" s="103" t="s">
        <v>7879</v>
      </c>
      <c r="E70" s="103" t="s">
        <v>7878</v>
      </c>
      <c r="F70" s="104" t="s">
        <v>17206</v>
      </c>
      <c r="G70" s="105" t="str">
        <f t="shared" si="14"/>
        <v>O26</v>
      </c>
      <c r="H70" s="106">
        <v>26</v>
      </c>
      <c r="I70" s="105" t="str">
        <f t="shared" si="15"/>
        <v>19</v>
      </c>
      <c r="J70" s="105">
        <v>19</v>
      </c>
      <c r="K70" s="95" t="s">
        <v>17450</v>
      </c>
      <c r="L70" s="106" t="s">
        <v>524</v>
      </c>
      <c r="M70" s="106" t="s">
        <v>17449</v>
      </c>
      <c r="N70" s="106" t="s">
        <v>17446</v>
      </c>
      <c r="O70" s="106" t="s">
        <v>17448</v>
      </c>
      <c r="P70" s="106" t="s">
        <v>17447</v>
      </c>
      <c r="Q70" s="116"/>
      <c r="R70" s="116">
        <v>2</v>
      </c>
      <c r="S70" s="116"/>
      <c r="T70" s="116"/>
      <c r="U70" s="95" t="s">
        <v>17445</v>
      </c>
    </row>
    <row r="71" spans="1:21" ht="100.8">
      <c r="A71" s="103" t="str">
        <f t="shared" si="11"/>
        <v>formación, cuando sí lo hace.</v>
      </c>
      <c r="B71" s="103" t="str">
        <f t="shared" si="12"/>
        <v>27IGU</v>
      </c>
      <c r="C71" s="103" t="str">
        <f t="shared" si="13"/>
        <v>HYIGUO2719</v>
      </c>
      <c r="D71" s="103" t="s">
        <v>7879</v>
      </c>
      <c r="E71" s="103" t="s">
        <v>7878</v>
      </c>
      <c r="F71" s="104" t="s">
        <v>17206</v>
      </c>
      <c r="G71" s="105" t="str">
        <f t="shared" si="14"/>
        <v>O27</v>
      </c>
      <c r="H71" s="106">
        <v>27</v>
      </c>
      <c r="I71" s="105" t="str">
        <f t="shared" si="15"/>
        <v>19</v>
      </c>
      <c r="J71" s="105">
        <v>19</v>
      </c>
      <c r="K71" s="95" t="s">
        <v>17444</v>
      </c>
      <c r="L71" s="106" t="s">
        <v>524</v>
      </c>
      <c r="M71" s="106" t="s">
        <v>17443</v>
      </c>
      <c r="N71" s="106" t="s">
        <v>17440</v>
      </c>
      <c r="O71" s="106" t="s">
        <v>17442</v>
      </c>
      <c r="P71" s="106" t="s">
        <v>17441</v>
      </c>
      <c r="Q71" s="116"/>
      <c r="R71" s="116">
        <v>2</v>
      </c>
      <c r="S71" s="116"/>
      <c r="T71" s="116"/>
      <c r="U71" s="95" t="s">
        <v>17439</v>
      </c>
    </row>
    <row r="72" spans="1:21" ht="100.8">
      <c r="A72" s="103" t="str">
        <f t="shared" si="11"/>
        <v>ienal, también es incorrecta.</v>
      </c>
      <c r="B72" s="103" t="str">
        <f t="shared" si="12"/>
        <v>28IGU</v>
      </c>
      <c r="C72" s="103" t="str">
        <f t="shared" si="13"/>
        <v>HYIGUO2819</v>
      </c>
      <c r="D72" s="103" t="s">
        <v>7879</v>
      </c>
      <c r="E72" s="103" t="s">
        <v>7878</v>
      </c>
      <c r="F72" s="104" t="s">
        <v>17206</v>
      </c>
      <c r="G72" s="105" t="str">
        <f t="shared" si="14"/>
        <v>O28</v>
      </c>
      <c r="H72" s="106">
        <v>28</v>
      </c>
      <c r="I72" s="105" t="str">
        <f t="shared" si="15"/>
        <v>19</v>
      </c>
      <c r="J72" s="105">
        <v>19</v>
      </c>
      <c r="K72" s="95" t="s">
        <v>17438</v>
      </c>
      <c r="L72" s="106" t="s">
        <v>523</v>
      </c>
      <c r="M72" s="106" t="s">
        <v>17437</v>
      </c>
      <c r="N72" s="106" t="s">
        <v>17436</v>
      </c>
      <c r="O72" s="106" t="s">
        <v>17435</v>
      </c>
      <c r="P72" s="106" t="s">
        <v>7616</v>
      </c>
      <c r="Q72" s="116"/>
      <c r="R72" s="116">
        <v>3</v>
      </c>
      <c r="S72" s="116"/>
      <c r="T72" s="116"/>
      <c r="U72" s="95" t="s">
        <v>17434</v>
      </c>
    </row>
    <row r="73" spans="1:21" ht="86.4">
      <c r="A73" s="103" t="str">
        <f t="shared" si="11"/>
        <v xml:space="preserve"> ambos sexos sin especificar.</v>
      </c>
      <c r="B73" s="103" t="str">
        <f t="shared" si="12"/>
        <v>29IGU</v>
      </c>
      <c r="C73" s="103" t="str">
        <f t="shared" si="13"/>
        <v>HYIGUO2919</v>
      </c>
      <c r="D73" s="103" t="s">
        <v>7879</v>
      </c>
      <c r="E73" s="103" t="s">
        <v>7878</v>
      </c>
      <c r="F73" s="104" t="s">
        <v>17206</v>
      </c>
      <c r="G73" s="105" t="str">
        <f t="shared" si="14"/>
        <v>O29</v>
      </c>
      <c r="H73" s="106">
        <v>29</v>
      </c>
      <c r="I73" s="105" t="str">
        <f t="shared" si="15"/>
        <v>19</v>
      </c>
      <c r="J73" s="105">
        <v>19</v>
      </c>
      <c r="K73" s="95" t="s">
        <v>17433</v>
      </c>
      <c r="L73" s="106" t="s">
        <v>1388</v>
      </c>
      <c r="M73" s="106" t="s">
        <v>17432</v>
      </c>
      <c r="N73" s="106" t="s">
        <v>17431</v>
      </c>
      <c r="O73" s="106" t="s">
        <v>17430</v>
      </c>
      <c r="P73" s="106" t="s">
        <v>17429</v>
      </c>
      <c r="Q73" s="116"/>
      <c r="R73" s="116">
        <v>4</v>
      </c>
      <c r="S73" s="116"/>
      <c r="T73" s="116"/>
      <c r="U73" s="95" t="s">
        <v>17428</v>
      </c>
    </row>
    <row r="74" spans="1:21" ht="86.4">
      <c r="A74" s="103" t="str">
        <f t="shared" si="11"/>
        <v>templa un derecho preferente.</v>
      </c>
      <c r="B74" s="103" t="str">
        <f t="shared" si="12"/>
        <v>30IGU</v>
      </c>
      <c r="C74" s="103" t="str">
        <f t="shared" si="13"/>
        <v>HYIGUO3019</v>
      </c>
      <c r="D74" s="103" t="s">
        <v>7879</v>
      </c>
      <c r="E74" s="103" t="s">
        <v>7878</v>
      </c>
      <c r="F74" s="104" t="s">
        <v>17206</v>
      </c>
      <c r="G74" s="105" t="str">
        <f t="shared" si="14"/>
        <v>O30</v>
      </c>
      <c r="H74" s="106">
        <v>30</v>
      </c>
      <c r="I74" s="105" t="str">
        <f t="shared" si="15"/>
        <v>19</v>
      </c>
      <c r="J74" s="105">
        <v>19</v>
      </c>
      <c r="K74" s="95" t="s">
        <v>17427</v>
      </c>
      <c r="L74" s="106" t="s">
        <v>544</v>
      </c>
      <c r="M74" s="106" t="s">
        <v>17426</v>
      </c>
      <c r="N74" s="106" t="s">
        <v>17425</v>
      </c>
      <c r="O74" s="106" t="s">
        <v>17423</v>
      </c>
      <c r="P74" s="106" t="s">
        <v>17424</v>
      </c>
      <c r="Q74" s="116"/>
      <c r="R74" s="116">
        <v>3</v>
      </c>
      <c r="S74" s="116"/>
      <c r="T74" s="116"/>
      <c r="U74" s="95" t="s">
        <v>17422</v>
      </c>
    </row>
    <row r="75" spans="1:21" ht="86.4">
      <c r="A75" s="50" t="str">
        <f t="shared" si="11"/>
        <v>presa sin especificar tamaño.</v>
      </c>
      <c r="B75" s="50" t="str">
        <f t="shared" si="12"/>
        <v>31IGU</v>
      </c>
      <c r="C75" s="50" t="str">
        <f t="shared" si="13"/>
        <v>HYIGUO3119</v>
      </c>
      <c r="D75" s="50" t="s">
        <v>7879</v>
      </c>
      <c r="E75" s="50" t="s">
        <v>7878</v>
      </c>
      <c r="F75" s="107" t="s">
        <v>17206</v>
      </c>
      <c r="G75" s="51" t="str">
        <f t="shared" si="14"/>
        <v>O31</v>
      </c>
      <c r="H75" s="52">
        <v>31</v>
      </c>
      <c r="I75" s="51" t="str">
        <f t="shared" si="15"/>
        <v>19</v>
      </c>
      <c r="J75" s="51">
        <v>19</v>
      </c>
      <c r="K75" s="56" t="s">
        <v>17421</v>
      </c>
      <c r="L75" s="52" t="s">
        <v>544</v>
      </c>
      <c r="M75" s="52" t="s">
        <v>17420</v>
      </c>
      <c r="N75" s="52" t="s">
        <v>17419</v>
      </c>
      <c r="O75" s="52" t="s">
        <v>17417</v>
      </c>
      <c r="P75" s="52" t="s">
        <v>17418</v>
      </c>
      <c r="Q75" s="55"/>
      <c r="R75" s="55">
        <v>3</v>
      </c>
      <c r="S75" s="55"/>
      <c r="T75" s="55"/>
      <c r="U75" s="56" t="s">
        <v>17416</v>
      </c>
    </row>
    <row r="76" spans="1:21" ht="72">
      <c r="A76" s="50" t="str">
        <f t="shared" si="11"/>
        <v>s las respuestas son válidas.</v>
      </c>
      <c r="B76" s="50" t="str">
        <f t="shared" si="12"/>
        <v>32IGU</v>
      </c>
      <c r="C76" s="50" t="str">
        <f t="shared" si="13"/>
        <v>HYIGUO3219</v>
      </c>
      <c r="D76" s="50" t="s">
        <v>7879</v>
      </c>
      <c r="E76" s="50" t="s">
        <v>7878</v>
      </c>
      <c r="F76" s="107" t="s">
        <v>17206</v>
      </c>
      <c r="G76" s="51" t="str">
        <f t="shared" si="14"/>
        <v>O32</v>
      </c>
      <c r="H76" s="52">
        <v>32</v>
      </c>
      <c r="I76" s="51" t="str">
        <f t="shared" si="15"/>
        <v>19</v>
      </c>
      <c r="J76" s="51">
        <v>19</v>
      </c>
      <c r="K76" s="56" t="s">
        <v>2244</v>
      </c>
      <c r="L76" s="52" t="s">
        <v>523</v>
      </c>
      <c r="M76" s="52" t="s">
        <v>2245</v>
      </c>
      <c r="N76" s="52" t="s">
        <v>2246</v>
      </c>
      <c r="O76" s="52" t="s">
        <v>2247</v>
      </c>
      <c r="P76" s="52" t="s">
        <v>2248</v>
      </c>
      <c r="Q76" s="55"/>
      <c r="R76" s="55">
        <v>3</v>
      </c>
      <c r="S76" s="55"/>
      <c r="T76" s="55"/>
      <c r="U76" s="56" t="s">
        <v>17415</v>
      </c>
    </row>
    <row r="77" spans="1:21" ht="57.6">
      <c r="A77" s="50" t="str">
        <f t="shared" si="11"/>
        <v>res a cargo sin ser precisas.</v>
      </c>
      <c r="B77" s="50" t="str">
        <f t="shared" si="12"/>
        <v>33IGU</v>
      </c>
      <c r="C77" s="50" t="str">
        <f t="shared" si="13"/>
        <v>HYIGUO3319</v>
      </c>
      <c r="D77" s="50" t="s">
        <v>7879</v>
      </c>
      <c r="E77" s="50" t="s">
        <v>7878</v>
      </c>
      <c r="F77" s="107" t="s">
        <v>17206</v>
      </c>
      <c r="G77" s="51" t="str">
        <f t="shared" si="14"/>
        <v>O33</v>
      </c>
      <c r="H77" s="52">
        <v>33</v>
      </c>
      <c r="I77" s="51" t="str">
        <f t="shared" si="15"/>
        <v>19</v>
      </c>
      <c r="J77" s="51">
        <v>19</v>
      </c>
      <c r="K77" s="56" t="s">
        <v>6603</v>
      </c>
      <c r="L77" s="52" t="s">
        <v>522</v>
      </c>
      <c r="M77" s="52" t="s">
        <v>6604</v>
      </c>
      <c r="N77" s="52" t="s">
        <v>6605</v>
      </c>
      <c r="O77" s="52" t="s">
        <v>6606</v>
      </c>
      <c r="P77" s="52" t="s">
        <v>171</v>
      </c>
      <c r="Q77" s="55"/>
      <c r="R77" s="55">
        <v>4</v>
      </c>
      <c r="S77" s="55"/>
      <c r="T77" s="55"/>
      <c r="U77" s="56" t="s">
        <v>17414</v>
      </c>
    </row>
    <row r="78" spans="1:21" ht="57.6">
      <c r="A78" s="50" t="str">
        <f t="shared" si="11"/>
        <v>s de justicia exclusivamente.</v>
      </c>
      <c r="B78" s="50" t="str">
        <f t="shared" si="12"/>
        <v>34IGU</v>
      </c>
      <c r="C78" s="50" t="str">
        <f t="shared" si="13"/>
        <v>HYIGUO3419</v>
      </c>
      <c r="D78" s="50" t="s">
        <v>7879</v>
      </c>
      <c r="E78" s="50" t="s">
        <v>7878</v>
      </c>
      <c r="F78" s="107" t="s">
        <v>17206</v>
      </c>
      <c r="G78" s="51" t="str">
        <f t="shared" si="14"/>
        <v>O34</v>
      </c>
      <c r="H78" s="52">
        <v>34</v>
      </c>
      <c r="I78" s="51" t="str">
        <f t="shared" si="15"/>
        <v>19</v>
      </c>
      <c r="J78" s="51">
        <v>19</v>
      </c>
      <c r="K78" s="56" t="s">
        <v>17413</v>
      </c>
      <c r="L78" s="52" t="s">
        <v>522</v>
      </c>
      <c r="M78" s="52" t="s">
        <v>17412</v>
      </c>
      <c r="N78" s="52" t="s">
        <v>17411</v>
      </c>
      <c r="O78" s="52" t="s">
        <v>17410</v>
      </c>
      <c r="P78" s="52" t="s">
        <v>17409</v>
      </c>
      <c r="Q78" s="55"/>
      <c r="R78" s="55">
        <v>4</v>
      </c>
      <c r="S78" s="55"/>
      <c r="T78" s="55"/>
      <c r="U78" s="56" t="s">
        <v>17408</v>
      </c>
    </row>
    <row r="79" spans="1:21" ht="57.6">
      <c r="A79" s="50" t="str">
        <f t="shared" si="11"/>
        <v>n este principio de igualdad.</v>
      </c>
      <c r="B79" s="50" t="str">
        <f t="shared" si="12"/>
        <v>35IGU</v>
      </c>
      <c r="C79" s="50" t="str">
        <f t="shared" si="13"/>
        <v>HYIGUO3519</v>
      </c>
      <c r="D79" s="50" t="s">
        <v>7879</v>
      </c>
      <c r="E79" s="50" t="s">
        <v>7878</v>
      </c>
      <c r="F79" s="107" t="s">
        <v>17206</v>
      </c>
      <c r="G79" s="51" t="str">
        <f t="shared" si="14"/>
        <v>O35</v>
      </c>
      <c r="H79" s="52">
        <v>35</v>
      </c>
      <c r="I79" s="51" t="str">
        <f t="shared" si="15"/>
        <v>19</v>
      </c>
      <c r="J79" s="51">
        <v>19</v>
      </c>
      <c r="K79" s="56" t="s">
        <v>2301</v>
      </c>
      <c r="L79" s="52" t="s">
        <v>524</v>
      </c>
      <c r="M79" s="52" t="s">
        <v>2302</v>
      </c>
      <c r="N79" s="52" t="s">
        <v>2303</v>
      </c>
      <c r="O79" s="52" t="s">
        <v>2304</v>
      </c>
      <c r="P79" s="52" t="s">
        <v>2305</v>
      </c>
      <c r="Q79" s="55"/>
      <c r="R79" s="55">
        <v>2</v>
      </c>
      <c r="S79" s="55"/>
      <c r="T79" s="55"/>
      <c r="U79" s="56" t="s">
        <v>17407</v>
      </c>
    </row>
    <row r="80" spans="1:21" ht="72">
      <c r="A80" s="83" t="str">
        <f t="shared" si="11"/>
        <v>os específicamente en la ley.</v>
      </c>
      <c r="B80" s="83" t="str">
        <f t="shared" si="12"/>
        <v>36IGU</v>
      </c>
      <c r="C80" s="83" t="str">
        <f t="shared" si="13"/>
        <v>HYIGUO3619</v>
      </c>
      <c r="D80" s="83" t="s">
        <v>7879</v>
      </c>
      <c r="E80" s="83" t="s">
        <v>7878</v>
      </c>
      <c r="F80" s="224" t="s">
        <v>17206</v>
      </c>
      <c r="G80" s="84" t="str">
        <f t="shared" si="14"/>
        <v>O36</v>
      </c>
      <c r="H80" s="85">
        <v>36</v>
      </c>
      <c r="I80" s="84" t="str">
        <f t="shared" si="15"/>
        <v>19</v>
      </c>
      <c r="J80" s="84">
        <v>19</v>
      </c>
      <c r="K80" s="86" t="s">
        <v>2286</v>
      </c>
      <c r="L80" s="85" t="s">
        <v>1388</v>
      </c>
      <c r="M80" s="85" t="s">
        <v>2287</v>
      </c>
      <c r="N80" s="85" t="s">
        <v>2288</v>
      </c>
      <c r="O80" s="85" t="s">
        <v>2289</v>
      </c>
      <c r="P80" s="85" t="s">
        <v>2290</v>
      </c>
      <c r="Q80" s="153"/>
      <c r="R80" s="153">
        <v>4</v>
      </c>
      <c r="S80" s="153"/>
      <c r="T80" s="153"/>
      <c r="U80" s="86" t="s">
        <v>17406</v>
      </c>
    </row>
    <row r="81" spans="1:21" ht="43.2">
      <c r="A81" s="83" t="str">
        <f t="shared" si="11"/>
        <v xml:space="preserve"> a relaciones de afectividad.</v>
      </c>
      <c r="B81" s="83" t="str">
        <f t="shared" si="12"/>
        <v>37IGU</v>
      </c>
      <c r="C81" s="83" t="str">
        <f t="shared" si="13"/>
        <v>HYIGUO3719</v>
      </c>
      <c r="D81" s="83" t="s">
        <v>7879</v>
      </c>
      <c r="E81" s="83" t="s">
        <v>7878</v>
      </c>
      <c r="F81" s="224" t="s">
        <v>17206</v>
      </c>
      <c r="G81" s="84" t="str">
        <f t="shared" si="14"/>
        <v>O37</v>
      </c>
      <c r="H81" s="85">
        <v>37</v>
      </c>
      <c r="I81" s="84" t="str">
        <f t="shared" si="15"/>
        <v>19</v>
      </c>
      <c r="J81" s="84">
        <v>19</v>
      </c>
      <c r="K81" s="86" t="s">
        <v>2674</v>
      </c>
      <c r="L81" s="85" t="s">
        <v>522</v>
      </c>
      <c r="M81" s="85" t="s">
        <v>17405</v>
      </c>
      <c r="N81" s="85" t="s">
        <v>17404</v>
      </c>
      <c r="O81" s="85" t="s">
        <v>17403</v>
      </c>
      <c r="P81" s="85" t="s">
        <v>528</v>
      </c>
      <c r="Q81" s="153"/>
      <c r="R81" s="153">
        <v>4</v>
      </c>
      <c r="S81" s="153"/>
      <c r="T81" s="153"/>
      <c r="U81" s="86" t="s">
        <v>17402</v>
      </c>
    </row>
    <row r="82" spans="1:21" ht="57.6">
      <c r="A82" s="83" t="str">
        <f t="shared" si="11"/>
        <v>tarse a políticas inclusivas.</v>
      </c>
      <c r="B82" s="83" t="str">
        <f t="shared" si="12"/>
        <v>38IGU</v>
      </c>
      <c r="C82" s="83" t="str">
        <f t="shared" si="13"/>
        <v>HYIGUO3819</v>
      </c>
      <c r="D82" s="83" t="s">
        <v>7879</v>
      </c>
      <c r="E82" s="83" t="s">
        <v>7878</v>
      </c>
      <c r="F82" s="224" t="s">
        <v>17206</v>
      </c>
      <c r="G82" s="84" t="str">
        <f t="shared" si="14"/>
        <v>O38</v>
      </c>
      <c r="H82" s="85">
        <v>38</v>
      </c>
      <c r="I82" s="84" t="str">
        <f t="shared" si="15"/>
        <v>19</v>
      </c>
      <c r="J82" s="84">
        <v>19</v>
      </c>
      <c r="K82" s="86" t="s">
        <v>2308</v>
      </c>
      <c r="L82" s="85" t="s">
        <v>1389</v>
      </c>
      <c r="M82" s="85" t="s">
        <v>2309</v>
      </c>
      <c r="N82" s="85" t="s">
        <v>2310</v>
      </c>
      <c r="O82" s="85" t="s">
        <v>2311</v>
      </c>
      <c r="P82" s="85" t="s">
        <v>2312</v>
      </c>
      <c r="Q82" s="153"/>
      <c r="R82" s="153">
        <v>1</v>
      </c>
      <c r="S82" s="153"/>
      <c r="T82" s="153"/>
      <c r="U82" s="86" t="s">
        <v>17401</v>
      </c>
    </row>
    <row r="83" spans="1:21" ht="86.4">
      <c r="A83" s="83" t="str">
        <f t="shared" si="11"/>
        <v xml:space="preserve"> oficial de sus competencias.</v>
      </c>
      <c r="B83" s="83" t="str">
        <f t="shared" si="12"/>
        <v>39IGU</v>
      </c>
      <c r="C83" s="83" t="str">
        <f t="shared" si="13"/>
        <v>HYIGUO3919</v>
      </c>
      <c r="D83" s="83" t="s">
        <v>7879</v>
      </c>
      <c r="E83" s="83" t="s">
        <v>7878</v>
      </c>
      <c r="F83" s="224" t="s">
        <v>17206</v>
      </c>
      <c r="G83" s="84" t="str">
        <f t="shared" si="14"/>
        <v>O39</v>
      </c>
      <c r="H83" s="85">
        <v>39</v>
      </c>
      <c r="I83" s="84" t="str">
        <f t="shared" si="15"/>
        <v>19</v>
      </c>
      <c r="J83" s="84">
        <v>19</v>
      </c>
      <c r="K83" s="86" t="s">
        <v>2674</v>
      </c>
      <c r="L83" s="85" t="s">
        <v>524</v>
      </c>
      <c r="M83" s="85" t="s">
        <v>17400</v>
      </c>
      <c r="N83" s="85" t="s">
        <v>17397</v>
      </c>
      <c r="O83" s="85" t="s">
        <v>17399</v>
      </c>
      <c r="P83" s="85" t="s">
        <v>17398</v>
      </c>
      <c r="Q83" s="153"/>
      <c r="R83" s="153">
        <v>2</v>
      </c>
      <c r="S83" s="153"/>
      <c r="T83" s="153"/>
      <c r="U83" s="86" t="s">
        <v>17396</v>
      </c>
    </row>
    <row r="84" spans="1:21" ht="100.8">
      <c r="A84" s="83" t="str">
        <f t="shared" si="11"/>
        <v xml:space="preserve"> dos órganos administrativos.</v>
      </c>
      <c r="B84" s="83" t="str">
        <f t="shared" si="12"/>
        <v>40IGU</v>
      </c>
      <c r="C84" s="83" t="str">
        <f t="shared" si="13"/>
        <v>HYIGUO4019</v>
      </c>
      <c r="D84" s="83" t="s">
        <v>7879</v>
      </c>
      <c r="E84" s="83" t="s">
        <v>7878</v>
      </c>
      <c r="F84" s="224" t="s">
        <v>17206</v>
      </c>
      <c r="G84" s="84" t="str">
        <f t="shared" si="14"/>
        <v>O40</v>
      </c>
      <c r="H84" s="85">
        <v>40</v>
      </c>
      <c r="I84" s="84" t="str">
        <f t="shared" si="15"/>
        <v>19</v>
      </c>
      <c r="J84" s="84">
        <v>19</v>
      </c>
      <c r="K84" s="86" t="s">
        <v>2674</v>
      </c>
      <c r="L84" s="85" t="s">
        <v>1387</v>
      </c>
      <c r="M84" s="85" t="s">
        <v>17392</v>
      </c>
      <c r="N84" s="85" t="s">
        <v>17395</v>
      </c>
      <c r="O84" s="85" t="s">
        <v>17394</v>
      </c>
      <c r="P84" s="85" t="s">
        <v>17393</v>
      </c>
      <c r="Q84" s="153"/>
      <c r="R84" s="153">
        <v>1</v>
      </c>
      <c r="S84" s="153"/>
      <c r="T84" s="153"/>
      <c r="U84" s="86" t="s">
        <v>17391</v>
      </c>
    </row>
    <row r="85" spans="1:21" ht="100.8">
      <c r="A85" s="83" t="str">
        <f t="shared" si="11"/>
        <v>dad de trato y oportunidades.</v>
      </c>
      <c r="B85" s="83" t="str">
        <f t="shared" si="12"/>
        <v>41IGU</v>
      </c>
      <c r="C85" s="83" t="str">
        <f t="shared" si="13"/>
        <v>HYIGUO4119</v>
      </c>
      <c r="D85" s="83" t="s">
        <v>7879</v>
      </c>
      <c r="E85" s="83" t="s">
        <v>7878</v>
      </c>
      <c r="F85" s="224" t="s">
        <v>17206</v>
      </c>
      <c r="G85" s="84" t="str">
        <f t="shared" si="14"/>
        <v>O41</v>
      </c>
      <c r="H85" s="85">
        <v>41</v>
      </c>
      <c r="I85" s="84" t="str">
        <f t="shared" si="15"/>
        <v>19</v>
      </c>
      <c r="J85" s="84">
        <v>19</v>
      </c>
      <c r="K85" s="86" t="s">
        <v>2282</v>
      </c>
      <c r="L85" s="85" t="s">
        <v>523</v>
      </c>
      <c r="M85" s="85" t="s">
        <v>2283</v>
      </c>
      <c r="N85" s="85" t="s">
        <v>2284</v>
      </c>
      <c r="O85" s="85" t="s">
        <v>17390</v>
      </c>
      <c r="P85" s="85" t="s">
        <v>2285</v>
      </c>
      <c r="Q85" s="153"/>
      <c r="R85" s="153">
        <v>3</v>
      </c>
      <c r="S85" s="153"/>
      <c r="T85" s="153"/>
      <c r="U85" s="86" t="s">
        <v>17389</v>
      </c>
    </row>
    <row r="86" spans="1:21" ht="72">
      <c r="A86" s="83" t="str">
        <f t="shared" si="11"/>
        <v>nfiguraciones que no aplican.</v>
      </c>
      <c r="B86" s="83" t="str">
        <f t="shared" si="12"/>
        <v>42IGU</v>
      </c>
      <c r="C86" s="83" t="str">
        <f t="shared" si="13"/>
        <v>HYIGUO4219</v>
      </c>
      <c r="D86" s="83" t="s">
        <v>7879</v>
      </c>
      <c r="E86" s="83" t="s">
        <v>7878</v>
      </c>
      <c r="F86" s="224" t="s">
        <v>17206</v>
      </c>
      <c r="G86" s="84" t="str">
        <f t="shared" si="14"/>
        <v>O42</v>
      </c>
      <c r="H86" s="85">
        <v>42</v>
      </c>
      <c r="I86" s="84" t="str">
        <f t="shared" si="15"/>
        <v>19</v>
      </c>
      <c r="J86" s="84">
        <v>19</v>
      </c>
      <c r="K86" s="86" t="s">
        <v>17388</v>
      </c>
      <c r="L86" s="85" t="s">
        <v>1387</v>
      </c>
      <c r="M86" s="85" t="s">
        <v>17384</v>
      </c>
      <c r="N86" s="85" t="s">
        <v>17387</v>
      </c>
      <c r="O86" s="85" t="s">
        <v>17386</v>
      </c>
      <c r="P86" s="85" t="s">
        <v>17385</v>
      </c>
      <c r="Q86" s="153"/>
      <c r="R86" s="153">
        <v>1</v>
      </c>
      <c r="S86" s="153"/>
      <c r="T86" s="153"/>
      <c r="U86" s="86" t="s">
        <v>17383</v>
      </c>
    </row>
    <row r="87" spans="1:21" ht="43.2">
      <c r="A87" s="83" t="str">
        <f t="shared" si="11"/>
        <v>do solo algunas dependencias.</v>
      </c>
      <c r="B87" s="83" t="str">
        <f t="shared" si="12"/>
        <v>44IGU</v>
      </c>
      <c r="C87" s="83" t="str">
        <f t="shared" si="13"/>
        <v>HYIGUO4419</v>
      </c>
      <c r="D87" s="83" t="s">
        <v>7879</v>
      </c>
      <c r="E87" s="83" t="s">
        <v>7878</v>
      </c>
      <c r="F87" s="224" t="s">
        <v>17206</v>
      </c>
      <c r="G87" s="84" t="str">
        <f t="shared" si="14"/>
        <v>O44</v>
      </c>
      <c r="H87" s="85">
        <v>44</v>
      </c>
      <c r="I87" s="84" t="str">
        <f t="shared" si="15"/>
        <v>19</v>
      </c>
      <c r="J87" s="84">
        <v>19</v>
      </c>
      <c r="K87" s="86" t="s">
        <v>17376</v>
      </c>
      <c r="L87" s="85" t="s">
        <v>522</v>
      </c>
      <c r="M87" s="85" t="s">
        <v>17375</v>
      </c>
      <c r="N87" s="85" t="s">
        <v>17374</v>
      </c>
      <c r="O87" s="85" t="s">
        <v>17373</v>
      </c>
      <c r="P87" s="85" t="s">
        <v>17372</v>
      </c>
      <c r="Q87" s="153"/>
      <c r="R87" s="153">
        <v>4</v>
      </c>
      <c r="S87" s="153"/>
      <c r="T87" s="153"/>
      <c r="U87" s="86" t="s">
        <v>17371</v>
      </c>
    </row>
    <row r="88" spans="1:21" ht="43.2">
      <c r="A88" s="244" t="str">
        <f t="shared" si="11"/>
        <v>e Estado, que no corresponde.</v>
      </c>
      <c r="B88" s="244" t="str">
        <f t="shared" si="12"/>
        <v>47IGU</v>
      </c>
      <c r="C88" s="244" t="str">
        <f t="shared" si="13"/>
        <v>HYIGUO4719</v>
      </c>
      <c r="D88" s="244" t="s">
        <v>7879</v>
      </c>
      <c r="E88" s="244" t="s">
        <v>7878</v>
      </c>
      <c r="F88" s="245" t="s">
        <v>17206</v>
      </c>
      <c r="G88" s="246" t="str">
        <f t="shared" si="14"/>
        <v>O47</v>
      </c>
      <c r="H88" s="186">
        <v>47</v>
      </c>
      <c r="I88" s="246" t="str">
        <f t="shared" si="15"/>
        <v>19</v>
      </c>
      <c r="J88" s="246">
        <v>19</v>
      </c>
      <c r="K88" s="185" t="s">
        <v>4735</v>
      </c>
      <c r="L88" s="186" t="s">
        <v>1387</v>
      </c>
      <c r="M88" s="186" t="s">
        <v>4736</v>
      </c>
      <c r="N88" s="186" t="s">
        <v>4737</v>
      </c>
      <c r="O88" s="186" t="s">
        <v>4738</v>
      </c>
      <c r="P88" s="186" t="s">
        <v>865</v>
      </c>
      <c r="Q88" s="187"/>
      <c r="R88" s="187">
        <v>1</v>
      </c>
      <c r="S88" s="187"/>
      <c r="T88" s="187"/>
      <c r="U88" s="185" t="s">
        <v>17363</v>
      </c>
    </row>
    <row r="89" spans="1:21" ht="43.2">
      <c r="A89" s="244" t="str">
        <f t="shared" si="11"/>
        <v xml:space="preserve"> establecido en la normativa.</v>
      </c>
      <c r="B89" s="244" t="str">
        <f t="shared" si="12"/>
        <v>49IGU</v>
      </c>
      <c r="C89" s="244" t="str">
        <f t="shared" si="13"/>
        <v>HYIGUO4919</v>
      </c>
      <c r="D89" s="244" t="s">
        <v>7879</v>
      </c>
      <c r="E89" s="244" t="s">
        <v>7878</v>
      </c>
      <c r="F89" s="245" t="s">
        <v>17206</v>
      </c>
      <c r="G89" s="246" t="str">
        <f t="shared" si="14"/>
        <v>O49</v>
      </c>
      <c r="H89" s="186">
        <v>49</v>
      </c>
      <c r="I89" s="246" t="str">
        <f t="shared" si="15"/>
        <v>19</v>
      </c>
      <c r="J89" s="246">
        <v>19</v>
      </c>
      <c r="K89" s="186" t="s">
        <v>17361</v>
      </c>
      <c r="L89" s="186" t="s">
        <v>1387</v>
      </c>
      <c r="M89" s="186" t="s">
        <v>17357</v>
      </c>
      <c r="N89" s="186" t="s">
        <v>17360</v>
      </c>
      <c r="O89" s="186" t="s">
        <v>17359</v>
      </c>
      <c r="P89" s="186" t="s">
        <v>17358</v>
      </c>
      <c r="Q89" s="187"/>
      <c r="R89" s="187">
        <v>1</v>
      </c>
      <c r="S89" s="187"/>
      <c r="T89" s="187"/>
      <c r="U89" s="185" t="s">
        <v>17356</v>
      </c>
    </row>
    <row r="90" spans="1:21" ht="43.2">
      <c r="A90" s="244" t="str">
        <f t="shared" si="11"/>
        <v>bilidad para la acreditación.</v>
      </c>
      <c r="B90" s="244" t="str">
        <f t="shared" si="12"/>
        <v>50IGU</v>
      </c>
      <c r="C90" s="244" t="str">
        <f t="shared" si="13"/>
        <v>HYIGUO5019</v>
      </c>
      <c r="D90" s="244" t="s">
        <v>7879</v>
      </c>
      <c r="E90" s="244" t="s">
        <v>7878</v>
      </c>
      <c r="F90" s="245" t="s">
        <v>17206</v>
      </c>
      <c r="G90" s="246" t="str">
        <f t="shared" si="14"/>
        <v>O50</v>
      </c>
      <c r="H90" s="186">
        <v>50</v>
      </c>
      <c r="I90" s="246" t="str">
        <f t="shared" si="15"/>
        <v>19</v>
      </c>
      <c r="J90" s="246">
        <v>19</v>
      </c>
      <c r="K90" s="186" t="s">
        <v>17355</v>
      </c>
      <c r="L90" s="186" t="s">
        <v>523</v>
      </c>
      <c r="M90" s="186" t="s">
        <v>17354</v>
      </c>
      <c r="N90" s="186" t="s">
        <v>17353</v>
      </c>
      <c r="O90" s="186" t="s">
        <v>17351</v>
      </c>
      <c r="P90" s="186" t="s">
        <v>17352</v>
      </c>
      <c r="Q90" s="187"/>
      <c r="R90" s="187">
        <v>3</v>
      </c>
      <c r="S90" s="187"/>
      <c r="T90" s="187"/>
      <c r="U90" s="185" t="s">
        <v>17350</v>
      </c>
    </row>
    <row r="91" spans="1:21" ht="43.2">
      <c r="A91" s="147" t="str">
        <f t="shared" si="11"/>
        <v>recen solo medidas parciales.</v>
      </c>
      <c r="B91" s="147" t="str">
        <f t="shared" si="12"/>
        <v>51IGU</v>
      </c>
      <c r="C91" s="147" t="str">
        <f t="shared" si="13"/>
        <v>HYIGUO5119</v>
      </c>
      <c r="D91" s="147" t="s">
        <v>7879</v>
      </c>
      <c r="E91" s="147" t="s">
        <v>7878</v>
      </c>
      <c r="F91" s="148" t="s">
        <v>17206</v>
      </c>
      <c r="G91" s="149" t="str">
        <f t="shared" si="14"/>
        <v>O51</v>
      </c>
      <c r="H91" s="127">
        <v>51</v>
      </c>
      <c r="I91" s="149" t="str">
        <f t="shared" si="15"/>
        <v>19</v>
      </c>
      <c r="J91" s="149">
        <v>19</v>
      </c>
      <c r="K91" s="127" t="s">
        <v>17349</v>
      </c>
      <c r="L91" s="127" t="s">
        <v>522</v>
      </c>
      <c r="M91" s="127" t="s">
        <v>17348</v>
      </c>
      <c r="N91" s="127" t="s">
        <v>17347</v>
      </c>
      <c r="O91" s="127" t="s">
        <v>17346</v>
      </c>
      <c r="P91" s="127" t="s">
        <v>528</v>
      </c>
      <c r="Q91" s="121"/>
      <c r="R91" s="121">
        <v>4</v>
      </c>
      <c r="S91" s="121"/>
      <c r="T91" s="121"/>
      <c r="U91" s="122" t="s">
        <v>17345</v>
      </c>
    </row>
    <row r="92" spans="1:21" ht="57.6">
      <c r="A92" s="147" t="str">
        <f t="shared" si="11"/>
        <v>íctimas en el ámbito laboral.</v>
      </c>
      <c r="B92" s="147" t="str">
        <f t="shared" si="12"/>
        <v>52IGU</v>
      </c>
      <c r="C92" s="147" t="str">
        <f t="shared" si="13"/>
        <v>HYIGUO5219</v>
      </c>
      <c r="D92" s="147" t="s">
        <v>7879</v>
      </c>
      <c r="E92" s="147" t="s">
        <v>7878</v>
      </c>
      <c r="F92" s="148" t="s">
        <v>17206</v>
      </c>
      <c r="G92" s="149" t="str">
        <f t="shared" si="14"/>
        <v>O52</v>
      </c>
      <c r="H92" s="127">
        <v>52</v>
      </c>
      <c r="I92" s="149" t="str">
        <f t="shared" si="15"/>
        <v>19</v>
      </c>
      <c r="J92" s="149">
        <v>19</v>
      </c>
      <c r="K92" s="127" t="s">
        <v>17344</v>
      </c>
      <c r="L92" s="127" t="s">
        <v>522</v>
      </c>
      <c r="M92" s="127" t="s">
        <v>17343</v>
      </c>
      <c r="N92" s="127" t="s">
        <v>17342</v>
      </c>
      <c r="O92" s="127" t="s">
        <v>17341</v>
      </c>
      <c r="P92" s="127" t="s">
        <v>528</v>
      </c>
      <c r="Q92" s="121"/>
      <c r="R92" s="121">
        <v>4</v>
      </c>
      <c r="S92" s="121"/>
      <c r="T92" s="121"/>
      <c r="U92" s="122" t="s">
        <v>17340</v>
      </c>
    </row>
    <row r="93" spans="1:21" ht="43.2">
      <c r="A93" s="147" t="str">
        <f t="shared" si="11"/>
        <v>as leyes sí fueron afectadas.</v>
      </c>
      <c r="B93" s="147" t="str">
        <f t="shared" si="12"/>
        <v>53IGU</v>
      </c>
      <c r="C93" s="147" t="str">
        <f t="shared" si="13"/>
        <v>HYIGUO5319</v>
      </c>
      <c r="D93" s="147" t="s">
        <v>7879</v>
      </c>
      <c r="E93" s="147" t="s">
        <v>7878</v>
      </c>
      <c r="F93" s="148" t="s">
        <v>17206</v>
      </c>
      <c r="G93" s="149" t="str">
        <f t="shared" si="14"/>
        <v>O53</v>
      </c>
      <c r="H93" s="127">
        <v>53</v>
      </c>
      <c r="I93" s="149" t="str">
        <f t="shared" si="15"/>
        <v>19</v>
      </c>
      <c r="J93" s="149">
        <v>19</v>
      </c>
      <c r="K93" s="127" t="s">
        <v>17339</v>
      </c>
      <c r="L93" s="127" t="s">
        <v>523</v>
      </c>
      <c r="M93" s="127" t="s">
        <v>2958</v>
      </c>
      <c r="N93" s="127" t="s">
        <v>17338</v>
      </c>
      <c r="O93" s="127" t="s">
        <v>4451</v>
      </c>
      <c r="P93" s="127" t="s">
        <v>17337</v>
      </c>
      <c r="Q93" s="121"/>
      <c r="R93" s="121">
        <v>3</v>
      </c>
      <c r="S93" s="121"/>
      <c r="T93" s="121"/>
      <c r="U93" s="122" t="s">
        <v>17336</v>
      </c>
    </row>
    <row r="94" spans="1:21" ht="43.2">
      <c r="A94" s="147" t="str">
        <f t="shared" si="11"/>
        <v>o de prestación directamente.</v>
      </c>
      <c r="B94" s="147" t="str">
        <f t="shared" si="12"/>
        <v>54IGU</v>
      </c>
      <c r="C94" s="147" t="str">
        <f t="shared" si="13"/>
        <v>HYIGUO5419</v>
      </c>
      <c r="D94" s="147" t="s">
        <v>7879</v>
      </c>
      <c r="E94" s="147" t="s">
        <v>7878</v>
      </c>
      <c r="F94" s="148" t="s">
        <v>17206</v>
      </c>
      <c r="G94" s="149" t="str">
        <f t="shared" si="14"/>
        <v>O54</v>
      </c>
      <c r="H94" s="127">
        <v>54</v>
      </c>
      <c r="I94" s="149" t="str">
        <f t="shared" si="15"/>
        <v>19</v>
      </c>
      <c r="J94" s="149">
        <v>19</v>
      </c>
      <c r="K94" s="127" t="s">
        <v>17335</v>
      </c>
      <c r="L94" s="127" t="s">
        <v>522</v>
      </c>
      <c r="M94" s="127" t="s">
        <v>17334</v>
      </c>
      <c r="N94" s="127" t="s">
        <v>17333</v>
      </c>
      <c r="O94" s="127" t="s">
        <v>17332</v>
      </c>
      <c r="P94" s="127" t="s">
        <v>17331</v>
      </c>
      <c r="Q94" s="121"/>
      <c r="R94" s="121">
        <v>4</v>
      </c>
      <c r="S94" s="121"/>
      <c r="T94" s="121"/>
      <c r="U94" s="122" t="s">
        <v>17330</v>
      </c>
    </row>
    <row r="95" spans="1:21" ht="28.8">
      <c r="A95" s="147" t="str">
        <f t="shared" si="11"/>
        <v>l no es el enfoque principal.</v>
      </c>
      <c r="B95" s="147" t="str">
        <f t="shared" si="12"/>
        <v>55IGU</v>
      </c>
      <c r="C95" s="147" t="str">
        <f t="shared" si="13"/>
        <v>HYIGUO5519</v>
      </c>
      <c r="D95" s="147" t="s">
        <v>7879</v>
      </c>
      <c r="E95" s="147" t="s">
        <v>7878</v>
      </c>
      <c r="F95" s="148" t="s">
        <v>17206</v>
      </c>
      <c r="G95" s="149" t="str">
        <f t="shared" si="14"/>
        <v>O55</v>
      </c>
      <c r="H95" s="127">
        <v>55</v>
      </c>
      <c r="I95" s="149" t="str">
        <f t="shared" si="15"/>
        <v>19</v>
      </c>
      <c r="J95" s="149">
        <v>19</v>
      </c>
      <c r="K95" s="127" t="s">
        <v>17329</v>
      </c>
      <c r="L95" s="127" t="s">
        <v>522</v>
      </c>
      <c r="M95" s="127" t="s">
        <v>17328</v>
      </c>
      <c r="N95" s="127" t="s">
        <v>2622</v>
      </c>
      <c r="O95" s="127" t="s">
        <v>17327</v>
      </c>
      <c r="P95" s="127" t="s">
        <v>2168</v>
      </c>
      <c r="Q95" s="121"/>
      <c r="R95" s="121">
        <v>4</v>
      </c>
      <c r="S95" s="121"/>
      <c r="T95" s="121"/>
      <c r="U95" s="122" t="s">
        <v>17326</v>
      </c>
    </row>
    <row r="96" spans="1:21" ht="57.6">
      <c r="A96" s="33" t="str">
        <f t="shared" si="11"/>
        <v>flejan la frecuencia oficial.</v>
      </c>
      <c r="B96" s="33" t="str">
        <f t="shared" si="12"/>
        <v>56IGU</v>
      </c>
      <c r="C96" s="33" t="str">
        <f t="shared" si="13"/>
        <v>HYIGUO5619</v>
      </c>
      <c r="D96" s="33" t="s">
        <v>7879</v>
      </c>
      <c r="E96" s="33" t="s">
        <v>7878</v>
      </c>
      <c r="F96" s="237" t="s">
        <v>17206</v>
      </c>
      <c r="G96" s="233" t="str">
        <f t="shared" si="14"/>
        <v>O56</v>
      </c>
      <c r="H96" s="188">
        <v>56</v>
      </c>
      <c r="I96" s="233" t="str">
        <f t="shared" si="15"/>
        <v>19</v>
      </c>
      <c r="J96" s="233">
        <v>19</v>
      </c>
      <c r="K96" s="188" t="s">
        <v>17325</v>
      </c>
      <c r="L96" s="188" t="s">
        <v>523</v>
      </c>
      <c r="M96" s="188" t="s">
        <v>13577</v>
      </c>
      <c r="N96" s="188" t="s">
        <v>7614</v>
      </c>
      <c r="O96" s="188" t="s">
        <v>7615</v>
      </c>
      <c r="P96" s="188" t="s">
        <v>17324</v>
      </c>
      <c r="Q96" s="189"/>
      <c r="R96" s="189">
        <v>3</v>
      </c>
      <c r="S96" s="189"/>
      <c r="T96" s="189"/>
      <c r="U96" s="190" t="s">
        <v>17323</v>
      </c>
    </row>
    <row r="97" spans="1:21" ht="72">
      <c r="A97" s="33" t="str">
        <f t="shared" si="11"/>
        <v>n de organizaciones privadas.</v>
      </c>
      <c r="B97" s="33" t="str">
        <f t="shared" si="12"/>
        <v>57IGU</v>
      </c>
      <c r="C97" s="33" t="str">
        <f t="shared" si="13"/>
        <v>HYIGUO5719</v>
      </c>
      <c r="D97" s="33" t="s">
        <v>7879</v>
      </c>
      <c r="E97" s="33" t="s">
        <v>7878</v>
      </c>
      <c r="F97" s="237" t="s">
        <v>17206</v>
      </c>
      <c r="G97" s="233" t="str">
        <f t="shared" si="14"/>
        <v>O57</v>
      </c>
      <c r="H97" s="188">
        <v>57</v>
      </c>
      <c r="I97" s="233" t="str">
        <f t="shared" si="15"/>
        <v>19</v>
      </c>
      <c r="J97" s="233">
        <v>19</v>
      </c>
      <c r="K97" s="188" t="s">
        <v>17322</v>
      </c>
      <c r="L97" s="188" t="s">
        <v>524</v>
      </c>
      <c r="M97" s="188" t="s">
        <v>17321</v>
      </c>
      <c r="N97" s="188" t="s">
        <v>17319</v>
      </c>
      <c r="O97" s="188" t="s">
        <v>17320</v>
      </c>
      <c r="P97" s="188" t="s">
        <v>171</v>
      </c>
      <c r="Q97" s="189"/>
      <c r="R97" s="189">
        <v>2</v>
      </c>
      <c r="S97" s="189"/>
      <c r="T97" s="189"/>
      <c r="U97" s="190" t="s">
        <v>17318</v>
      </c>
    </row>
    <row r="98" spans="1:21" ht="43.2">
      <c r="A98" s="33" t="str">
        <f t="shared" si="11"/>
        <v>as no reflejan adecuadamente.</v>
      </c>
      <c r="B98" s="33" t="str">
        <f t="shared" si="12"/>
        <v>58IGU</v>
      </c>
      <c r="C98" s="33" t="str">
        <f t="shared" si="13"/>
        <v>HYIGUO5819</v>
      </c>
      <c r="D98" s="33" t="s">
        <v>7879</v>
      </c>
      <c r="E98" s="33" t="s">
        <v>7878</v>
      </c>
      <c r="F98" s="237" t="s">
        <v>17206</v>
      </c>
      <c r="G98" s="233" t="str">
        <f t="shared" si="14"/>
        <v>O58</v>
      </c>
      <c r="H98" s="188">
        <v>58</v>
      </c>
      <c r="I98" s="233" t="str">
        <f t="shared" si="15"/>
        <v>19</v>
      </c>
      <c r="J98" s="233">
        <v>19</v>
      </c>
      <c r="K98" s="188" t="s">
        <v>2916</v>
      </c>
      <c r="L98" s="188" t="s">
        <v>522</v>
      </c>
      <c r="M98" s="188" t="s">
        <v>2917</v>
      </c>
      <c r="N98" s="188" t="s">
        <v>2918</v>
      </c>
      <c r="O98" s="188" t="s">
        <v>2919</v>
      </c>
      <c r="P98" s="188" t="s">
        <v>171</v>
      </c>
      <c r="Q98" s="189"/>
      <c r="R98" s="189">
        <v>4</v>
      </c>
      <c r="S98" s="189"/>
      <c r="T98" s="189"/>
      <c r="U98" s="190" t="s">
        <v>17317</v>
      </c>
    </row>
    <row r="99" spans="1:21" ht="57.6">
      <c r="A99" s="99" t="str">
        <f t="shared" ref="A99:A130" si="16">RIGHT(U99,29)</f>
        <v>cia entre géneros en general.</v>
      </c>
      <c r="B99" s="99" t="str">
        <f t="shared" ref="B99:B130" si="17">H99&amp;F99</f>
        <v>59IGU</v>
      </c>
      <c r="C99" s="99" t="str">
        <f t="shared" ref="C99:C130" si="18">D99&amp;E99&amp;F99&amp;G99&amp;I99</f>
        <v>HYIGUO5919</v>
      </c>
      <c r="D99" s="99" t="s">
        <v>7879</v>
      </c>
      <c r="E99" s="99" t="s">
        <v>7878</v>
      </c>
      <c r="F99" s="139" t="s">
        <v>17206</v>
      </c>
      <c r="G99" s="100" t="str">
        <f t="shared" ref="G99:G130" si="19">IF(H99&lt;9,"OO",IF(H99&lt;99,"O",""))&amp;H99</f>
        <v>O59</v>
      </c>
      <c r="H99" s="90">
        <v>59</v>
      </c>
      <c r="I99" s="100" t="str">
        <f t="shared" ref="I99:I130" si="20">IF(J99&lt;9,"O","")&amp;J99</f>
        <v>19</v>
      </c>
      <c r="J99" s="100">
        <v>19</v>
      </c>
      <c r="K99" s="90" t="s">
        <v>2707</v>
      </c>
      <c r="L99" s="90" t="s">
        <v>523</v>
      </c>
      <c r="M99" s="90" t="s">
        <v>2708</v>
      </c>
      <c r="N99" s="90" t="s">
        <v>2709</v>
      </c>
      <c r="O99" s="90" t="s">
        <v>2710</v>
      </c>
      <c r="P99" s="90" t="s">
        <v>2711</v>
      </c>
      <c r="Q99" s="91"/>
      <c r="R99" s="91">
        <v>3</v>
      </c>
      <c r="S99" s="91"/>
      <c r="T99" s="91"/>
      <c r="U99" s="88" t="s">
        <v>17316</v>
      </c>
    </row>
    <row r="100" spans="1:21" ht="72">
      <c r="A100" s="99" t="str">
        <f t="shared" si="16"/>
        <v>alidad del enfoque de la ley.</v>
      </c>
      <c r="B100" s="99" t="str">
        <f t="shared" si="17"/>
        <v>60IGU</v>
      </c>
      <c r="C100" s="99" t="str">
        <f t="shared" si="18"/>
        <v>HYIGUO6019</v>
      </c>
      <c r="D100" s="99" t="s">
        <v>7879</v>
      </c>
      <c r="E100" s="99" t="s">
        <v>7878</v>
      </c>
      <c r="F100" s="139" t="s">
        <v>17206</v>
      </c>
      <c r="G100" s="100" t="str">
        <f t="shared" si="19"/>
        <v>O60</v>
      </c>
      <c r="H100" s="90">
        <v>60</v>
      </c>
      <c r="I100" s="100" t="str">
        <f t="shared" si="20"/>
        <v>19</v>
      </c>
      <c r="J100" s="100">
        <v>19</v>
      </c>
      <c r="K100" s="90" t="s">
        <v>3037</v>
      </c>
      <c r="L100" s="90" t="s">
        <v>1387</v>
      </c>
      <c r="M100" s="90" t="s">
        <v>3038</v>
      </c>
      <c r="N100" s="90" t="s">
        <v>3039</v>
      </c>
      <c r="O100" s="90" t="s">
        <v>2214</v>
      </c>
      <c r="P100" s="90" t="s">
        <v>3040</v>
      </c>
      <c r="Q100" s="91"/>
      <c r="R100" s="91">
        <v>1</v>
      </c>
      <c r="S100" s="91"/>
      <c r="T100" s="91"/>
      <c r="U100" s="88" t="s">
        <v>17315</v>
      </c>
    </row>
    <row r="101" spans="1:21" ht="72">
      <c r="A101" s="99" t="str">
        <f t="shared" si="16"/>
        <v>te fundamento constitucional.</v>
      </c>
      <c r="B101" s="99" t="str">
        <f t="shared" si="17"/>
        <v>61IGU</v>
      </c>
      <c r="C101" s="99" t="str">
        <f t="shared" si="18"/>
        <v>HYIGUO6119</v>
      </c>
      <c r="D101" s="99" t="s">
        <v>7879</v>
      </c>
      <c r="E101" s="99" t="s">
        <v>7878</v>
      </c>
      <c r="F101" s="139" t="s">
        <v>17206</v>
      </c>
      <c r="G101" s="100" t="str">
        <f t="shared" si="19"/>
        <v>O61</v>
      </c>
      <c r="H101" s="90">
        <v>61</v>
      </c>
      <c r="I101" s="100" t="str">
        <f t="shared" si="20"/>
        <v>19</v>
      </c>
      <c r="J101" s="100">
        <v>19</v>
      </c>
      <c r="K101" s="90" t="s">
        <v>2716</v>
      </c>
      <c r="L101" s="90" t="s">
        <v>1387</v>
      </c>
      <c r="M101" s="90" t="s">
        <v>2717</v>
      </c>
      <c r="N101" s="90" t="s">
        <v>2718</v>
      </c>
      <c r="O101" s="90" t="s">
        <v>2719</v>
      </c>
      <c r="P101" s="90" t="s">
        <v>1469</v>
      </c>
      <c r="Q101" s="91"/>
      <c r="R101" s="91">
        <v>1</v>
      </c>
      <c r="S101" s="91"/>
      <c r="T101" s="91"/>
      <c r="U101" s="88" t="s">
        <v>17314</v>
      </c>
    </row>
    <row r="102" spans="1:21" ht="57.6">
      <c r="A102" s="99" t="str">
        <f t="shared" si="16"/>
        <v>sobre la violencia de género.</v>
      </c>
      <c r="B102" s="99" t="str">
        <f t="shared" si="17"/>
        <v>62IGU</v>
      </c>
      <c r="C102" s="99" t="str">
        <f t="shared" si="18"/>
        <v>HYIGUO6219</v>
      </c>
      <c r="D102" s="99" t="s">
        <v>7879</v>
      </c>
      <c r="E102" s="99" t="s">
        <v>7878</v>
      </c>
      <c r="F102" s="139" t="s">
        <v>17206</v>
      </c>
      <c r="G102" s="100" t="str">
        <f t="shared" si="19"/>
        <v>O62</v>
      </c>
      <c r="H102" s="90">
        <v>62</v>
      </c>
      <c r="I102" s="100" t="str">
        <f t="shared" si="20"/>
        <v>19</v>
      </c>
      <c r="J102" s="100">
        <v>19</v>
      </c>
      <c r="K102" s="90" t="s">
        <v>2674</v>
      </c>
      <c r="L102" s="90" t="s">
        <v>1387</v>
      </c>
      <c r="M102" s="90" t="s">
        <v>2675</v>
      </c>
      <c r="N102" s="90" t="s">
        <v>2676</v>
      </c>
      <c r="O102" s="90" t="s">
        <v>2677</v>
      </c>
      <c r="P102" s="90" t="s">
        <v>2678</v>
      </c>
      <c r="Q102" s="91"/>
      <c r="R102" s="91">
        <v>1</v>
      </c>
      <c r="S102" s="91"/>
      <c r="T102" s="91"/>
      <c r="U102" s="88" t="s">
        <v>17313</v>
      </c>
    </row>
    <row r="103" spans="1:21" ht="72">
      <c r="A103" s="99" t="str">
        <f t="shared" si="16"/>
        <v>es mencionadas son correctas.</v>
      </c>
      <c r="B103" s="99" t="str">
        <f t="shared" si="17"/>
        <v>63IGU</v>
      </c>
      <c r="C103" s="99" t="str">
        <f t="shared" si="18"/>
        <v>HYIGUO6319</v>
      </c>
      <c r="D103" s="99" t="s">
        <v>7879</v>
      </c>
      <c r="E103" s="99" t="s">
        <v>7878</v>
      </c>
      <c r="F103" s="139" t="s">
        <v>17206</v>
      </c>
      <c r="G103" s="100" t="str">
        <f t="shared" si="19"/>
        <v>O63</v>
      </c>
      <c r="H103" s="90">
        <v>63</v>
      </c>
      <c r="I103" s="100" t="str">
        <f t="shared" si="20"/>
        <v>19</v>
      </c>
      <c r="J103" s="100">
        <v>19</v>
      </c>
      <c r="K103" s="90" t="s">
        <v>2957</v>
      </c>
      <c r="L103" s="90" t="s">
        <v>522</v>
      </c>
      <c r="M103" s="90" t="s">
        <v>2958</v>
      </c>
      <c r="N103" s="90" t="s">
        <v>2959</v>
      </c>
      <c r="O103" s="90" t="s">
        <v>2960</v>
      </c>
      <c r="P103" s="90" t="s">
        <v>528</v>
      </c>
      <c r="Q103" s="91"/>
      <c r="R103" s="91">
        <v>4</v>
      </c>
      <c r="S103" s="91"/>
      <c r="T103" s="91"/>
      <c r="U103" s="88" t="s">
        <v>17312</v>
      </c>
    </row>
    <row r="104" spans="1:21" ht="72">
      <c r="A104" s="99" t="str">
        <f t="shared" si="16"/>
        <v>ivos específicos de esta ley.</v>
      </c>
      <c r="B104" s="99" t="str">
        <f t="shared" si="17"/>
        <v>64IGU</v>
      </c>
      <c r="C104" s="99" t="str">
        <f t="shared" si="18"/>
        <v>HYIGUO6419</v>
      </c>
      <c r="D104" s="99" t="s">
        <v>7879</v>
      </c>
      <c r="E104" s="99" t="s">
        <v>7878</v>
      </c>
      <c r="F104" s="139" t="s">
        <v>17206</v>
      </c>
      <c r="G104" s="100" t="str">
        <f t="shared" si="19"/>
        <v>O64</v>
      </c>
      <c r="H104" s="90">
        <v>64</v>
      </c>
      <c r="I104" s="100" t="str">
        <f t="shared" si="20"/>
        <v>19</v>
      </c>
      <c r="J104" s="100">
        <v>19</v>
      </c>
      <c r="K104" s="90" t="s">
        <v>2712</v>
      </c>
      <c r="L104" s="90" t="s">
        <v>524</v>
      </c>
      <c r="M104" s="90" t="s">
        <v>2713</v>
      </c>
      <c r="N104" s="90" t="s">
        <v>2714</v>
      </c>
      <c r="O104" s="90" t="s">
        <v>2715</v>
      </c>
      <c r="P104" s="90" t="s">
        <v>171</v>
      </c>
      <c r="Q104" s="91"/>
      <c r="R104" s="91">
        <v>2</v>
      </c>
      <c r="S104" s="91"/>
      <c r="T104" s="91"/>
      <c r="U104" s="88" t="s">
        <v>17311</v>
      </c>
    </row>
    <row r="105" spans="1:21" ht="72">
      <c r="A105" s="99" t="str">
        <f t="shared" si="16"/>
        <v>opciones B y C son correctas.</v>
      </c>
      <c r="B105" s="99" t="str">
        <f t="shared" si="17"/>
        <v>65IGU</v>
      </c>
      <c r="C105" s="99" t="str">
        <f t="shared" si="18"/>
        <v>HYIGUO6519</v>
      </c>
      <c r="D105" s="99" t="s">
        <v>7879</v>
      </c>
      <c r="E105" s="99" t="s">
        <v>7878</v>
      </c>
      <c r="F105" s="139" t="s">
        <v>17206</v>
      </c>
      <c r="G105" s="100" t="str">
        <f t="shared" si="19"/>
        <v>O65</v>
      </c>
      <c r="H105" s="90">
        <v>65</v>
      </c>
      <c r="I105" s="100" t="str">
        <f t="shared" si="20"/>
        <v>19</v>
      </c>
      <c r="J105" s="100">
        <v>19</v>
      </c>
      <c r="K105" s="90" t="s">
        <v>2788</v>
      </c>
      <c r="L105" s="90" t="s">
        <v>522</v>
      </c>
      <c r="M105" s="90" t="s">
        <v>2789</v>
      </c>
      <c r="N105" s="90" t="s">
        <v>2790</v>
      </c>
      <c r="O105" s="90" t="s">
        <v>2791</v>
      </c>
      <c r="P105" s="90" t="s">
        <v>2792</v>
      </c>
      <c r="Q105" s="91"/>
      <c r="R105" s="91">
        <v>4</v>
      </c>
      <c r="S105" s="91"/>
      <c r="T105" s="91"/>
      <c r="U105" s="88" t="s">
        <v>17310</v>
      </c>
    </row>
    <row r="106" spans="1:21" s="33" customFormat="1" ht="86.4">
      <c r="A106" s="99" t="str">
        <f t="shared" si="16"/>
        <v>e reconocimiento mencionados.</v>
      </c>
      <c r="B106" s="99" t="str">
        <f t="shared" si="17"/>
        <v>66IGU</v>
      </c>
      <c r="C106" s="99" t="str">
        <f t="shared" si="18"/>
        <v>HYIGUO6619</v>
      </c>
      <c r="D106" s="99" t="s">
        <v>7879</v>
      </c>
      <c r="E106" s="99" t="s">
        <v>7878</v>
      </c>
      <c r="F106" s="139" t="s">
        <v>17206</v>
      </c>
      <c r="G106" s="100" t="str">
        <f t="shared" si="19"/>
        <v>O66</v>
      </c>
      <c r="H106" s="90">
        <v>66</v>
      </c>
      <c r="I106" s="100" t="str">
        <f t="shared" si="20"/>
        <v>19</v>
      </c>
      <c r="J106" s="100">
        <v>19</v>
      </c>
      <c r="K106" s="90" t="s">
        <v>2764</v>
      </c>
      <c r="L106" s="90" t="s">
        <v>1387</v>
      </c>
      <c r="M106" s="90" t="s">
        <v>2765</v>
      </c>
      <c r="N106" s="90" t="s">
        <v>2766</v>
      </c>
      <c r="O106" s="90" t="s">
        <v>2767</v>
      </c>
      <c r="P106" s="90" t="s">
        <v>2768</v>
      </c>
      <c r="Q106" s="91"/>
      <c r="R106" s="91">
        <v>1</v>
      </c>
      <c r="S106" s="91"/>
      <c r="T106" s="91"/>
      <c r="U106" s="88" t="s">
        <v>17309</v>
      </c>
    </row>
    <row r="107" spans="1:21" s="33" customFormat="1" ht="72">
      <c r="A107" s="99" t="str">
        <f t="shared" si="16"/>
        <v>ón de los planes de igualdad.</v>
      </c>
      <c r="B107" s="99" t="str">
        <f t="shared" si="17"/>
        <v>67IGU</v>
      </c>
      <c r="C107" s="99" t="str">
        <f t="shared" si="18"/>
        <v>HYIGUO6719</v>
      </c>
      <c r="D107" s="99" t="s">
        <v>7879</v>
      </c>
      <c r="E107" s="99" t="s">
        <v>7878</v>
      </c>
      <c r="F107" s="139" t="s">
        <v>17206</v>
      </c>
      <c r="G107" s="100" t="str">
        <f t="shared" si="19"/>
        <v>O67</v>
      </c>
      <c r="H107" s="90">
        <v>67</v>
      </c>
      <c r="I107" s="100" t="str">
        <f t="shared" si="20"/>
        <v>19</v>
      </c>
      <c r="J107" s="100">
        <v>19</v>
      </c>
      <c r="K107" s="90" t="s">
        <v>2856</v>
      </c>
      <c r="L107" s="90" t="s">
        <v>523</v>
      </c>
      <c r="M107" s="90" t="s">
        <v>2857</v>
      </c>
      <c r="N107" s="90" t="s">
        <v>2858</v>
      </c>
      <c r="O107" s="90" t="s">
        <v>2859</v>
      </c>
      <c r="P107" s="90" t="s">
        <v>2860</v>
      </c>
      <c r="Q107" s="91"/>
      <c r="R107" s="91">
        <v>3</v>
      </c>
      <c r="S107" s="91"/>
      <c r="T107" s="91"/>
      <c r="U107" s="88" t="s">
        <v>17308</v>
      </c>
    </row>
    <row r="108" spans="1:21" s="33" customFormat="1" ht="58.2" thickBot="1">
      <c r="A108" s="99" t="str">
        <f t="shared" si="16"/>
        <v>s a desarrollar estos planes.</v>
      </c>
      <c r="B108" s="99" t="str">
        <f t="shared" si="17"/>
        <v>68IGU</v>
      </c>
      <c r="C108" s="99" t="str">
        <f t="shared" si="18"/>
        <v>HYIGUO6819</v>
      </c>
      <c r="D108" s="99" t="s">
        <v>7879</v>
      </c>
      <c r="E108" s="99" t="s">
        <v>7878</v>
      </c>
      <c r="F108" s="139" t="s">
        <v>17206</v>
      </c>
      <c r="G108" s="100" t="str">
        <f t="shared" si="19"/>
        <v>O68</v>
      </c>
      <c r="H108" s="90">
        <v>68</v>
      </c>
      <c r="I108" s="100" t="str">
        <f t="shared" si="20"/>
        <v>19</v>
      </c>
      <c r="J108" s="100">
        <v>19</v>
      </c>
      <c r="K108" s="406" t="s">
        <v>2538</v>
      </c>
      <c r="L108" s="409" t="s">
        <v>543</v>
      </c>
      <c r="M108" s="409" t="s">
        <v>2539</v>
      </c>
      <c r="N108" s="409" t="s">
        <v>2540</v>
      </c>
      <c r="O108" s="409" t="s">
        <v>2541</v>
      </c>
      <c r="P108" s="409" t="s">
        <v>2542</v>
      </c>
      <c r="Q108" s="411"/>
      <c r="R108" s="91">
        <v>2</v>
      </c>
      <c r="S108" s="411"/>
      <c r="T108" s="411"/>
      <c r="U108" s="282" t="s">
        <v>17307</v>
      </c>
    </row>
    <row r="109" spans="1:21" s="33" customFormat="1" ht="58.2" thickBot="1">
      <c r="A109" s="99" t="str">
        <f t="shared" si="16"/>
        <v>etamente exacta en este caso.</v>
      </c>
      <c r="B109" s="99" t="str">
        <f t="shared" si="17"/>
        <v>69IGU</v>
      </c>
      <c r="C109" s="99" t="str">
        <f t="shared" si="18"/>
        <v>HYIGUO6919</v>
      </c>
      <c r="D109" s="99" t="s">
        <v>7879</v>
      </c>
      <c r="E109" s="99" t="s">
        <v>7878</v>
      </c>
      <c r="F109" s="139" t="s">
        <v>17206</v>
      </c>
      <c r="G109" s="100" t="str">
        <f t="shared" si="19"/>
        <v>O69</v>
      </c>
      <c r="H109" s="90">
        <v>69</v>
      </c>
      <c r="I109" s="100" t="str">
        <f t="shared" si="20"/>
        <v>19</v>
      </c>
      <c r="J109" s="100">
        <v>19</v>
      </c>
      <c r="K109" s="406" t="s">
        <v>2503</v>
      </c>
      <c r="L109" s="409" t="s">
        <v>1388</v>
      </c>
      <c r="M109" s="409" t="s">
        <v>2504</v>
      </c>
      <c r="N109" s="409" t="s">
        <v>2505</v>
      </c>
      <c r="O109" s="409" t="s">
        <v>2506</v>
      </c>
      <c r="P109" s="409" t="s">
        <v>171</v>
      </c>
      <c r="Q109" s="411"/>
      <c r="R109" s="91">
        <v>4</v>
      </c>
      <c r="S109" s="411"/>
      <c r="T109" s="411"/>
      <c r="U109" s="282" t="s">
        <v>17306</v>
      </c>
    </row>
    <row r="110" spans="1:21" s="33" customFormat="1" ht="72.599999999999994" thickBot="1">
      <c r="A110" s="99" t="str">
        <f t="shared" si="16"/>
        <v>o para aplicar estas medidas.</v>
      </c>
      <c r="B110" s="99" t="str">
        <f t="shared" si="17"/>
        <v>70IGU</v>
      </c>
      <c r="C110" s="99" t="str">
        <f t="shared" si="18"/>
        <v>HYIGUO7019</v>
      </c>
      <c r="D110" s="99" t="s">
        <v>7879</v>
      </c>
      <c r="E110" s="99" t="s">
        <v>7878</v>
      </c>
      <c r="F110" s="139" t="s">
        <v>17206</v>
      </c>
      <c r="G110" s="100" t="str">
        <f t="shared" si="19"/>
        <v>O70</v>
      </c>
      <c r="H110" s="90">
        <v>70</v>
      </c>
      <c r="I110" s="100" t="str">
        <f t="shared" si="20"/>
        <v>19</v>
      </c>
      <c r="J110" s="100">
        <v>19</v>
      </c>
      <c r="K110" s="406" t="s">
        <v>2523</v>
      </c>
      <c r="L110" s="409" t="s">
        <v>1387</v>
      </c>
      <c r="M110" s="409" t="s">
        <v>2524</v>
      </c>
      <c r="N110" s="409" t="s">
        <v>2525</v>
      </c>
      <c r="O110" s="409" t="s">
        <v>2526</v>
      </c>
      <c r="P110" s="409" t="s">
        <v>2527</v>
      </c>
      <c r="Q110" s="411"/>
      <c r="R110" s="91">
        <v>1</v>
      </c>
      <c r="S110" s="411"/>
      <c r="T110" s="411"/>
      <c r="U110" s="282" t="s">
        <v>17305</v>
      </c>
    </row>
    <row r="111" spans="1:21" s="33" customFormat="1" ht="72.599999999999994" thickBot="1">
      <c r="A111" s="99" t="str">
        <f t="shared" si="16"/>
        <v>pación en empleo y formación.</v>
      </c>
      <c r="B111" s="99" t="str">
        <f t="shared" si="17"/>
        <v>71IGU</v>
      </c>
      <c r="C111" s="99" t="str">
        <f t="shared" si="18"/>
        <v>HYIGUO7119</v>
      </c>
      <c r="D111" s="99" t="s">
        <v>7879</v>
      </c>
      <c r="E111" s="99" t="s">
        <v>7878</v>
      </c>
      <c r="F111" s="139" t="s">
        <v>17206</v>
      </c>
      <c r="G111" s="100" t="str">
        <f t="shared" si="19"/>
        <v>O71</v>
      </c>
      <c r="H111" s="90">
        <v>71</v>
      </c>
      <c r="I111" s="100" t="str">
        <f t="shared" si="20"/>
        <v>19</v>
      </c>
      <c r="J111" s="100">
        <v>19</v>
      </c>
      <c r="K111" s="406" t="s">
        <v>2528</v>
      </c>
      <c r="L111" s="409" t="s">
        <v>544</v>
      </c>
      <c r="M111" s="409" t="s">
        <v>2529</v>
      </c>
      <c r="N111" s="409" t="s">
        <v>2530</v>
      </c>
      <c r="O111" s="409" t="s">
        <v>2531</v>
      </c>
      <c r="P111" s="409" t="s">
        <v>2532</v>
      </c>
      <c r="Q111" s="411"/>
      <c r="R111" s="91">
        <v>3</v>
      </c>
      <c r="S111" s="411"/>
      <c r="T111" s="411"/>
      <c r="U111" s="282" t="s">
        <v>17304</v>
      </c>
    </row>
    <row r="112" spans="1:21" ht="72.599999999999994" thickBot="1">
      <c r="A112" s="99" t="str">
        <f t="shared" si="16"/>
        <v>intervenir en estos procesos.</v>
      </c>
      <c r="B112" s="99" t="str">
        <f t="shared" si="17"/>
        <v>72IGU</v>
      </c>
      <c r="C112" s="99" t="str">
        <f t="shared" si="18"/>
        <v>HYIGUO7219</v>
      </c>
      <c r="D112" s="99" t="s">
        <v>7879</v>
      </c>
      <c r="E112" s="99" t="s">
        <v>7878</v>
      </c>
      <c r="F112" s="139" t="s">
        <v>17206</v>
      </c>
      <c r="G112" s="100" t="str">
        <f t="shared" si="19"/>
        <v>O72</v>
      </c>
      <c r="H112" s="90">
        <v>72</v>
      </c>
      <c r="I112" s="100" t="str">
        <f t="shared" si="20"/>
        <v>19</v>
      </c>
      <c r="J112" s="100">
        <v>19</v>
      </c>
      <c r="K112" s="406" t="s">
        <v>2489</v>
      </c>
      <c r="L112" s="409" t="s">
        <v>522</v>
      </c>
      <c r="M112" s="409" t="s">
        <v>2490</v>
      </c>
      <c r="N112" s="409" t="s">
        <v>2491</v>
      </c>
      <c r="O112" s="409" t="s">
        <v>2492</v>
      </c>
      <c r="P112" s="409" t="s">
        <v>171</v>
      </c>
      <c r="Q112" s="411"/>
      <c r="R112" s="91">
        <v>4</v>
      </c>
      <c r="S112" s="411"/>
      <c r="T112" s="411"/>
      <c r="U112" s="282" t="s">
        <v>17303</v>
      </c>
    </row>
    <row r="113" spans="1:21" ht="58.2" thickBot="1">
      <c r="A113" s="99" t="str">
        <f t="shared" si="16"/>
        <v>un número incorrecto de ejes.</v>
      </c>
      <c r="B113" s="99" t="str">
        <f t="shared" si="17"/>
        <v>73IGU</v>
      </c>
      <c r="C113" s="99" t="str">
        <f t="shared" si="18"/>
        <v>HYIGUO7319</v>
      </c>
      <c r="D113" s="99" t="s">
        <v>7879</v>
      </c>
      <c r="E113" s="99" t="s">
        <v>7878</v>
      </c>
      <c r="F113" s="139" t="s">
        <v>17206</v>
      </c>
      <c r="G113" s="100" t="str">
        <f t="shared" si="19"/>
        <v>O73</v>
      </c>
      <c r="H113" s="90">
        <v>73</v>
      </c>
      <c r="I113" s="100" t="str">
        <f t="shared" si="20"/>
        <v>19</v>
      </c>
      <c r="J113" s="100">
        <v>19</v>
      </c>
      <c r="K113" s="406" t="s">
        <v>2203</v>
      </c>
      <c r="L113" s="409" t="s">
        <v>523</v>
      </c>
      <c r="M113" s="409">
        <v>8</v>
      </c>
      <c r="N113" s="409">
        <v>7</v>
      </c>
      <c r="O113" s="409">
        <v>6</v>
      </c>
      <c r="P113" s="409">
        <v>4</v>
      </c>
      <c r="Q113" s="411"/>
      <c r="R113" s="91">
        <v>3</v>
      </c>
      <c r="S113" s="411"/>
      <c r="T113" s="411"/>
      <c r="U113" s="282" t="s">
        <v>17302</v>
      </c>
    </row>
    <row r="114" spans="1:21" ht="72.599999999999994" thickBot="1">
      <c r="A114" s="99" t="str">
        <f t="shared" si="16"/>
        <v>n correctas en este contexto.</v>
      </c>
      <c r="B114" s="99" t="str">
        <f t="shared" si="17"/>
        <v>74IGU</v>
      </c>
      <c r="C114" s="99" t="str">
        <f t="shared" si="18"/>
        <v>HYIGUO7419</v>
      </c>
      <c r="D114" s="99" t="s">
        <v>7879</v>
      </c>
      <c r="E114" s="99" t="s">
        <v>7878</v>
      </c>
      <c r="F114" s="139" t="s">
        <v>17206</v>
      </c>
      <c r="G114" s="100" t="str">
        <f t="shared" si="19"/>
        <v>O74</v>
      </c>
      <c r="H114" s="90">
        <v>74</v>
      </c>
      <c r="I114" s="100" t="str">
        <f t="shared" si="20"/>
        <v>19</v>
      </c>
      <c r="J114" s="100">
        <v>19</v>
      </c>
      <c r="K114" s="406" t="s">
        <v>2519</v>
      </c>
      <c r="L114" s="409" t="s">
        <v>522</v>
      </c>
      <c r="M114" s="409" t="s">
        <v>2520</v>
      </c>
      <c r="N114" s="409" t="s">
        <v>2521</v>
      </c>
      <c r="O114" s="409" t="s">
        <v>2522</v>
      </c>
      <c r="P114" s="409" t="s">
        <v>2465</v>
      </c>
      <c r="Q114" s="411"/>
      <c r="R114" s="91">
        <v>4</v>
      </c>
      <c r="S114" s="411"/>
      <c r="T114" s="411"/>
      <c r="U114" s="282" t="s">
        <v>17301</v>
      </c>
    </row>
    <row r="115" spans="1:21" ht="72.599999999999994" thickBot="1">
      <c r="A115" s="99" t="str">
        <f t="shared" si="16"/>
        <v>l alcance de esta protección.</v>
      </c>
      <c r="B115" s="99" t="str">
        <f t="shared" si="17"/>
        <v>75IGU</v>
      </c>
      <c r="C115" s="99" t="str">
        <f t="shared" si="18"/>
        <v>HYIGUO7519</v>
      </c>
      <c r="D115" s="99" t="s">
        <v>7879</v>
      </c>
      <c r="E115" s="99" t="s">
        <v>7878</v>
      </c>
      <c r="F115" s="139" t="s">
        <v>17206</v>
      </c>
      <c r="G115" s="100" t="str">
        <f t="shared" si="19"/>
        <v>O75</v>
      </c>
      <c r="H115" s="90">
        <v>75</v>
      </c>
      <c r="I115" s="100" t="str">
        <f t="shared" si="20"/>
        <v>19</v>
      </c>
      <c r="J115" s="100">
        <v>19</v>
      </c>
      <c r="K115" s="406" t="s">
        <v>2555</v>
      </c>
      <c r="L115" s="409" t="s">
        <v>1387</v>
      </c>
      <c r="M115" s="409" t="s">
        <v>2556</v>
      </c>
      <c r="N115" s="409" t="s">
        <v>2557</v>
      </c>
      <c r="O115" s="409" t="s">
        <v>2558</v>
      </c>
      <c r="P115" s="409" t="s">
        <v>2559</v>
      </c>
      <c r="Q115" s="411"/>
      <c r="R115" s="91">
        <v>1</v>
      </c>
      <c r="S115" s="411"/>
      <c r="T115" s="411"/>
      <c r="U115" s="282" t="s">
        <v>17300</v>
      </c>
    </row>
    <row r="116" spans="1:21" ht="87" thickBot="1">
      <c r="A116" s="99" t="str">
        <f t="shared" si="16"/>
        <v>el acoso sexual según la ley.</v>
      </c>
      <c r="B116" s="99" t="str">
        <f t="shared" si="17"/>
        <v>76IGU</v>
      </c>
      <c r="C116" s="99" t="str">
        <f t="shared" si="18"/>
        <v>HYIGUO7619</v>
      </c>
      <c r="D116" s="99" t="s">
        <v>7879</v>
      </c>
      <c r="E116" s="99" t="s">
        <v>7878</v>
      </c>
      <c r="F116" s="139" t="s">
        <v>17206</v>
      </c>
      <c r="G116" s="100" t="str">
        <f t="shared" si="19"/>
        <v>O76</v>
      </c>
      <c r="H116" s="90">
        <v>76</v>
      </c>
      <c r="I116" s="100" t="str">
        <f t="shared" si="20"/>
        <v>19</v>
      </c>
      <c r="J116" s="100">
        <v>19</v>
      </c>
      <c r="K116" s="406" t="s">
        <v>2461</v>
      </c>
      <c r="L116" s="409" t="s">
        <v>524</v>
      </c>
      <c r="M116" s="409" t="s">
        <v>2462</v>
      </c>
      <c r="N116" s="409" t="s">
        <v>2463</v>
      </c>
      <c r="O116" s="409" t="s">
        <v>2464</v>
      </c>
      <c r="P116" s="409" t="s">
        <v>2465</v>
      </c>
      <c r="Q116" s="411"/>
      <c r="R116" s="91">
        <v>2</v>
      </c>
      <c r="S116" s="411"/>
      <c r="T116" s="411"/>
      <c r="U116" s="282" t="s">
        <v>17299</v>
      </c>
    </row>
    <row r="117" spans="1:21" ht="87" thickBot="1">
      <c r="A117" s="99" t="str">
        <f t="shared" si="16"/>
        <v xml:space="preserve"> la discriminación indirecta.</v>
      </c>
      <c r="B117" s="99" t="str">
        <f t="shared" si="17"/>
        <v>77IGU</v>
      </c>
      <c r="C117" s="99" t="str">
        <f t="shared" si="18"/>
        <v>HYIGUO7719</v>
      </c>
      <c r="D117" s="99" t="s">
        <v>7879</v>
      </c>
      <c r="E117" s="99" t="s">
        <v>7878</v>
      </c>
      <c r="F117" s="139" t="s">
        <v>17206</v>
      </c>
      <c r="G117" s="100" t="str">
        <f t="shared" si="19"/>
        <v>O77</v>
      </c>
      <c r="H117" s="90">
        <v>77</v>
      </c>
      <c r="I117" s="100" t="str">
        <f t="shared" si="20"/>
        <v>19</v>
      </c>
      <c r="J117" s="100">
        <v>19</v>
      </c>
      <c r="K117" s="406" t="s">
        <v>2493</v>
      </c>
      <c r="L117" s="409" t="s">
        <v>523</v>
      </c>
      <c r="M117" s="409" t="s">
        <v>2494</v>
      </c>
      <c r="N117" s="409" t="s">
        <v>2495</v>
      </c>
      <c r="O117" s="409" t="s">
        <v>2496</v>
      </c>
      <c r="P117" s="409" t="s">
        <v>2497</v>
      </c>
      <c r="Q117" s="411"/>
      <c r="R117" s="91">
        <v>3</v>
      </c>
      <c r="S117" s="411"/>
      <c r="T117" s="411"/>
      <c r="U117" s="282" t="s">
        <v>17298</v>
      </c>
    </row>
    <row r="118" spans="1:21" ht="72.599999999999994" thickBot="1">
      <c r="A118" s="99" t="str">
        <f t="shared" si="16"/>
        <v>lica en todos esos contextos.</v>
      </c>
      <c r="B118" s="99" t="str">
        <f t="shared" si="17"/>
        <v>78IGU</v>
      </c>
      <c r="C118" s="99" t="str">
        <f t="shared" si="18"/>
        <v>HYIGUO7819</v>
      </c>
      <c r="D118" s="99" t="s">
        <v>7879</v>
      </c>
      <c r="E118" s="99" t="s">
        <v>7878</v>
      </c>
      <c r="F118" s="139" t="s">
        <v>17206</v>
      </c>
      <c r="G118" s="100" t="str">
        <f t="shared" si="19"/>
        <v>O78</v>
      </c>
      <c r="H118" s="90">
        <v>78</v>
      </c>
      <c r="I118" s="100" t="str">
        <f t="shared" si="20"/>
        <v>19</v>
      </c>
      <c r="J118" s="100">
        <v>19</v>
      </c>
      <c r="K118" s="406" t="s">
        <v>17297</v>
      </c>
      <c r="L118" s="406" t="s">
        <v>522</v>
      </c>
      <c r="M118" s="406" t="s">
        <v>2368</v>
      </c>
      <c r="N118" s="406" t="s">
        <v>2369</v>
      </c>
      <c r="O118" s="406" t="s">
        <v>2370</v>
      </c>
      <c r="P118" s="406" t="s">
        <v>171</v>
      </c>
      <c r="Q118" s="411"/>
      <c r="R118" s="91">
        <v>4</v>
      </c>
      <c r="S118" s="411"/>
      <c r="T118" s="411"/>
      <c r="U118" s="282" t="s">
        <v>17296</v>
      </c>
    </row>
    <row r="119" spans="1:21" ht="72.599999999999994" thickBot="1">
      <c r="A119" s="99" t="str">
        <f t="shared" si="16"/>
        <v>ro del ordenamiento jurídico.</v>
      </c>
      <c r="B119" s="99" t="str">
        <f t="shared" si="17"/>
        <v>79IGU</v>
      </c>
      <c r="C119" s="99" t="str">
        <f t="shared" si="18"/>
        <v>HYIGUO7919</v>
      </c>
      <c r="D119" s="99" t="s">
        <v>7879</v>
      </c>
      <c r="E119" s="99" t="s">
        <v>7878</v>
      </c>
      <c r="F119" s="139" t="s">
        <v>17206</v>
      </c>
      <c r="G119" s="100" t="str">
        <f t="shared" si="19"/>
        <v>O79</v>
      </c>
      <c r="H119" s="90">
        <v>79</v>
      </c>
      <c r="I119" s="100" t="str">
        <f t="shared" si="20"/>
        <v>19</v>
      </c>
      <c r="J119" s="100">
        <v>19</v>
      </c>
      <c r="K119" s="406" t="s">
        <v>2371</v>
      </c>
      <c r="L119" s="406" t="s">
        <v>1387</v>
      </c>
      <c r="M119" s="406" t="s">
        <v>2372</v>
      </c>
      <c r="N119" s="406" t="s">
        <v>2373</v>
      </c>
      <c r="O119" s="406" t="s">
        <v>2374</v>
      </c>
      <c r="P119" s="406" t="s">
        <v>171</v>
      </c>
      <c r="Q119" s="411"/>
      <c r="R119" s="91">
        <v>1</v>
      </c>
      <c r="S119" s="411"/>
      <c r="T119" s="411"/>
      <c r="U119" s="282" t="s">
        <v>17295</v>
      </c>
    </row>
    <row r="120" spans="1:21" ht="72.599999999999994" thickBot="1">
      <c r="A120" s="99" t="str">
        <f t="shared" si="16"/>
        <v>el alcance de este principio.</v>
      </c>
      <c r="B120" s="99" t="str">
        <f t="shared" si="17"/>
        <v>80IGU</v>
      </c>
      <c r="C120" s="99" t="str">
        <f t="shared" si="18"/>
        <v>HYIGUO8019</v>
      </c>
      <c r="D120" s="99" t="s">
        <v>7879</v>
      </c>
      <c r="E120" s="99" t="s">
        <v>7878</v>
      </c>
      <c r="F120" s="139" t="s">
        <v>17206</v>
      </c>
      <c r="G120" s="100" t="str">
        <f t="shared" si="19"/>
        <v>O80</v>
      </c>
      <c r="H120" s="90">
        <v>80</v>
      </c>
      <c r="I120" s="100" t="str">
        <f t="shared" si="20"/>
        <v>19</v>
      </c>
      <c r="J120" s="100">
        <v>19</v>
      </c>
      <c r="K120" s="406" t="s">
        <v>2380</v>
      </c>
      <c r="L120" s="406" t="s">
        <v>522</v>
      </c>
      <c r="M120" s="406" t="s">
        <v>2381</v>
      </c>
      <c r="N120" s="406" t="s">
        <v>2382</v>
      </c>
      <c r="O120" s="406" t="s">
        <v>2383</v>
      </c>
      <c r="P120" s="406" t="s">
        <v>171</v>
      </c>
      <c r="Q120" s="411"/>
      <c r="R120" s="91">
        <v>4</v>
      </c>
      <c r="S120" s="411"/>
      <c r="T120" s="411"/>
      <c r="U120" s="282" t="s">
        <v>17294</v>
      </c>
    </row>
    <row r="121" spans="1:21" ht="72.599999999999994" thickBot="1">
      <c r="A121" s="99" t="str">
        <f t="shared" si="16"/>
        <v>ersalidad de esta aplicación.</v>
      </c>
      <c r="B121" s="99" t="str">
        <f t="shared" si="17"/>
        <v>81IGU</v>
      </c>
      <c r="C121" s="99" t="str">
        <f t="shared" si="18"/>
        <v>HYIGUO8119</v>
      </c>
      <c r="D121" s="99" t="s">
        <v>7879</v>
      </c>
      <c r="E121" s="99" t="s">
        <v>7878</v>
      </c>
      <c r="F121" s="139" t="s">
        <v>17206</v>
      </c>
      <c r="G121" s="100" t="str">
        <f t="shared" si="19"/>
        <v>O81</v>
      </c>
      <c r="H121" s="90">
        <v>81</v>
      </c>
      <c r="I121" s="100" t="str">
        <f t="shared" si="20"/>
        <v>19</v>
      </c>
      <c r="J121" s="100">
        <v>19</v>
      </c>
      <c r="K121" s="406" t="s">
        <v>2402</v>
      </c>
      <c r="L121" s="406" t="s">
        <v>524</v>
      </c>
      <c r="M121" s="406" t="s">
        <v>2403</v>
      </c>
      <c r="N121" s="406" t="s">
        <v>2404</v>
      </c>
      <c r="O121" s="406" t="s">
        <v>2405</v>
      </c>
      <c r="P121" s="406" t="s">
        <v>2406</v>
      </c>
      <c r="Q121" s="411"/>
      <c r="R121" s="91">
        <v>2</v>
      </c>
      <c r="S121" s="411"/>
      <c r="T121" s="411"/>
      <c r="U121" s="282" t="s">
        <v>17293</v>
      </c>
    </row>
    <row r="122" spans="1:21" ht="72.599999999999994" thickBot="1">
      <c r="A122" s="99" t="str">
        <f t="shared" si="16"/>
        <v>bito de aplicación de la ley.</v>
      </c>
      <c r="B122" s="99" t="str">
        <f t="shared" si="17"/>
        <v>82IGU</v>
      </c>
      <c r="C122" s="99" t="str">
        <f t="shared" si="18"/>
        <v>HYIGUO8219</v>
      </c>
      <c r="D122" s="99" t="s">
        <v>7879</v>
      </c>
      <c r="E122" s="99" t="s">
        <v>7878</v>
      </c>
      <c r="F122" s="139" t="s">
        <v>17206</v>
      </c>
      <c r="G122" s="100" t="str">
        <f t="shared" si="19"/>
        <v>O82</v>
      </c>
      <c r="H122" s="90">
        <v>82</v>
      </c>
      <c r="I122" s="100" t="str">
        <f t="shared" si="20"/>
        <v>19</v>
      </c>
      <c r="J122" s="100">
        <v>19</v>
      </c>
      <c r="K122" s="406" t="s">
        <v>2407</v>
      </c>
      <c r="L122" s="406" t="s">
        <v>524</v>
      </c>
      <c r="M122" s="406" t="s">
        <v>2408</v>
      </c>
      <c r="N122" s="406" t="s">
        <v>2409</v>
      </c>
      <c r="O122" s="406" t="s">
        <v>2410</v>
      </c>
      <c r="P122" s="406" t="s">
        <v>1469</v>
      </c>
      <c r="Q122" s="411"/>
      <c r="R122" s="91">
        <v>2</v>
      </c>
      <c r="S122" s="411"/>
      <c r="T122" s="411"/>
      <c r="U122" s="282" t="s">
        <v>17292</v>
      </c>
    </row>
    <row r="123" spans="1:21" ht="72.599999999999994" thickBot="1">
      <c r="A123" s="99" t="str">
        <f t="shared" si="16"/>
        <v xml:space="preserve"> este instrumento específico.</v>
      </c>
      <c r="B123" s="99" t="str">
        <f t="shared" si="17"/>
        <v>83IGU</v>
      </c>
      <c r="C123" s="99" t="str">
        <f t="shared" si="18"/>
        <v>HYIGUO8319</v>
      </c>
      <c r="D123" s="99" t="s">
        <v>7879</v>
      </c>
      <c r="E123" s="99" t="s">
        <v>7878</v>
      </c>
      <c r="F123" s="139" t="s">
        <v>17206</v>
      </c>
      <c r="G123" s="100" t="str">
        <f t="shared" si="19"/>
        <v>O83</v>
      </c>
      <c r="H123" s="90">
        <v>83</v>
      </c>
      <c r="I123" s="100" t="str">
        <f t="shared" si="20"/>
        <v>19</v>
      </c>
      <c r="J123" s="100">
        <v>19</v>
      </c>
      <c r="K123" s="406" t="s">
        <v>2218</v>
      </c>
      <c r="L123" s="406" t="s">
        <v>524</v>
      </c>
      <c r="M123" s="406" t="s">
        <v>2219</v>
      </c>
      <c r="N123" s="406" t="s">
        <v>2220</v>
      </c>
      <c r="O123" s="406" t="s">
        <v>2221</v>
      </c>
      <c r="P123" s="406" t="s">
        <v>528</v>
      </c>
      <c r="Q123" s="411"/>
      <c r="R123" s="91">
        <v>2</v>
      </c>
      <c r="S123" s="411"/>
      <c r="T123" s="411"/>
      <c r="U123" s="282" t="s">
        <v>17291</v>
      </c>
    </row>
    <row r="124" spans="1:21" ht="72.599999999999994" thickBot="1">
      <c r="A124" s="99" t="str">
        <f t="shared" si="16"/>
        <v>al del principio de igualdad.</v>
      </c>
      <c r="B124" s="99" t="str">
        <f t="shared" si="17"/>
        <v>84IGU</v>
      </c>
      <c r="C124" s="99" t="str">
        <f t="shared" si="18"/>
        <v>HYIGUO8419</v>
      </c>
      <c r="D124" s="99" t="s">
        <v>7879</v>
      </c>
      <c r="E124" s="99" t="s">
        <v>7878</v>
      </c>
      <c r="F124" s="139" t="s">
        <v>17206</v>
      </c>
      <c r="G124" s="100" t="str">
        <f t="shared" si="19"/>
        <v>O84</v>
      </c>
      <c r="H124" s="90">
        <v>84</v>
      </c>
      <c r="I124" s="100" t="str">
        <f t="shared" si="20"/>
        <v>19</v>
      </c>
      <c r="J124" s="100">
        <v>19</v>
      </c>
      <c r="K124" s="406" t="s">
        <v>2213</v>
      </c>
      <c r="L124" s="406" t="s">
        <v>522</v>
      </c>
      <c r="M124" s="406" t="s">
        <v>2214</v>
      </c>
      <c r="N124" s="406" t="s">
        <v>2215</v>
      </c>
      <c r="O124" s="406" t="s">
        <v>2216</v>
      </c>
      <c r="P124" s="406" t="s">
        <v>2217</v>
      </c>
      <c r="Q124" s="411"/>
      <c r="R124" s="91">
        <v>4</v>
      </c>
      <c r="S124" s="411"/>
      <c r="T124" s="411"/>
      <c r="U124" s="282" t="s">
        <v>17290</v>
      </c>
    </row>
    <row r="125" spans="1:21" ht="72.599999999999994" thickBot="1">
      <c r="A125" s="99" t="str">
        <f t="shared" si="16"/>
        <v>es mencionadas son correctas.</v>
      </c>
      <c r="B125" s="99" t="str">
        <f t="shared" si="17"/>
        <v>85IGU</v>
      </c>
      <c r="C125" s="99" t="str">
        <f t="shared" si="18"/>
        <v>HYIGUO8519</v>
      </c>
      <c r="D125" s="99" t="s">
        <v>7879</v>
      </c>
      <c r="E125" s="99" t="s">
        <v>7878</v>
      </c>
      <c r="F125" s="139" t="s">
        <v>17206</v>
      </c>
      <c r="G125" s="100" t="str">
        <f t="shared" si="19"/>
        <v>O85</v>
      </c>
      <c r="H125" s="90">
        <v>85</v>
      </c>
      <c r="I125" s="100" t="str">
        <f t="shared" si="20"/>
        <v>19</v>
      </c>
      <c r="J125" s="100">
        <v>19</v>
      </c>
      <c r="K125" s="406" t="s">
        <v>2209</v>
      </c>
      <c r="L125" s="406" t="s">
        <v>522</v>
      </c>
      <c r="M125" s="406" t="s">
        <v>2210</v>
      </c>
      <c r="N125" s="406" t="s">
        <v>2211</v>
      </c>
      <c r="O125" s="406" t="s">
        <v>2212</v>
      </c>
      <c r="P125" s="406" t="s">
        <v>528</v>
      </c>
      <c r="Q125" s="411"/>
      <c r="R125" s="91">
        <v>4</v>
      </c>
      <c r="S125" s="411"/>
      <c r="T125" s="411"/>
      <c r="U125" s="282" t="s">
        <v>17289</v>
      </c>
    </row>
    <row r="126" spans="1:21" ht="58.2" thickBot="1">
      <c r="A126" s="99" t="str">
        <f t="shared" si="16"/>
        <v>í están incluidos en el plan.</v>
      </c>
      <c r="B126" s="99" t="str">
        <f t="shared" si="17"/>
        <v>86IGU</v>
      </c>
      <c r="C126" s="99" t="str">
        <f t="shared" si="18"/>
        <v>HYIGUO8619</v>
      </c>
      <c r="D126" s="99" t="s">
        <v>7879</v>
      </c>
      <c r="E126" s="99" t="s">
        <v>7878</v>
      </c>
      <c r="F126" s="139" t="s">
        <v>17206</v>
      </c>
      <c r="G126" s="100" t="str">
        <f t="shared" si="19"/>
        <v>O86</v>
      </c>
      <c r="H126" s="90">
        <v>86</v>
      </c>
      <c r="I126" s="100" t="str">
        <f t="shared" si="20"/>
        <v>19</v>
      </c>
      <c r="J126" s="100">
        <v>19</v>
      </c>
      <c r="K126" s="406" t="s">
        <v>2204</v>
      </c>
      <c r="L126" s="406" t="s">
        <v>522</v>
      </c>
      <c r="M126" s="406" t="s">
        <v>2205</v>
      </c>
      <c r="N126" s="406" t="s">
        <v>2206</v>
      </c>
      <c r="O126" s="406" t="s">
        <v>2207</v>
      </c>
      <c r="P126" s="406" t="s">
        <v>2208</v>
      </c>
      <c r="Q126" s="411"/>
      <c r="R126" s="91">
        <v>4</v>
      </c>
      <c r="S126" s="411"/>
      <c r="T126" s="411"/>
      <c r="U126" s="282" t="s">
        <v>17288</v>
      </c>
    </row>
    <row r="127" spans="1:21" ht="72.599999999999994" thickBot="1">
      <c r="A127" s="99" t="str">
        <f t="shared" si="16"/>
        <v>nación positiva según la ley.</v>
      </c>
      <c r="B127" s="99" t="str">
        <f t="shared" si="17"/>
        <v>87IGU</v>
      </c>
      <c r="C127" s="99" t="str">
        <f t="shared" si="18"/>
        <v>HYIGUO8719</v>
      </c>
      <c r="D127" s="99" t="s">
        <v>7879</v>
      </c>
      <c r="E127" s="99" t="s">
        <v>7878</v>
      </c>
      <c r="F127" s="139" t="s">
        <v>17206</v>
      </c>
      <c r="G127" s="100" t="str">
        <f t="shared" si="19"/>
        <v>O87</v>
      </c>
      <c r="H127" s="90">
        <v>87</v>
      </c>
      <c r="I127" s="100" t="str">
        <f t="shared" si="20"/>
        <v>19</v>
      </c>
      <c r="J127" s="100">
        <v>19</v>
      </c>
      <c r="K127" s="406" t="s">
        <v>2363</v>
      </c>
      <c r="L127" s="406" t="s">
        <v>1387</v>
      </c>
      <c r="M127" s="406" t="s">
        <v>2364</v>
      </c>
      <c r="N127" s="406" t="s">
        <v>2365</v>
      </c>
      <c r="O127" s="406" t="s">
        <v>2366</v>
      </c>
      <c r="P127" s="406" t="s">
        <v>2367</v>
      </c>
      <c r="Q127" s="411"/>
      <c r="R127" s="91">
        <v>1</v>
      </c>
      <c r="S127" s="411"/>
      <c r="T127" s="411"/>
      <c r="U127" s="282" t="s">
        <v>17287</v>
      </c>
    </row>
    <row r="128" spans="1:21" ht="87" thickBot="1">
      <c r="A128" s="99" t="str">
        <f t="shared" si="16"/>
        <v>rada en órganos de selección.</v>
      </c>
      <c r="B128" s="99" t="str">
        <f t="shared" si="17"/>
        <v>88IGU</v>
      </c>
      <c r="C128" s="99" t="str">
        <f t="shared" si="18"/>
        <v>HYIGUO8819</v>
      </c>
      <c r="D128" s="99" t="s">
        <v>7879</v>
      </c>
      <c r="E128" s="99" t="s">
        <v>7878</v>
      </c>
      <c r="F128" s="139" t="s">
        <v>17206</v>
      </c>
      <c r="G128" s="100" t="str">
        <f t="shared" si="19"/>
        <v>O88</v>
      </c>
      <c r="H128" s="90">
        <v>88</v>
      </c>
      <c r="I128" s="100" t="str">
        <f t="shared" si="20"/>
        <v>19</v>
      </c>
      <c r="J128" s="100">
        <v>19</v>
      </c>
      <c r="K128" s="406" t="s">
        <v>2178</v>
      </c>
      <c r="L128" s="406" t="s">
        <v>522</v>
      </c>
      <c r="M128" s="406" t="s">
        <v>17286</v>
      </c>
      <c r="N128" s="406" t="s">
        <v>17285</v>
      </c>
      <c r="O128" s="406" t="s">
        <v>17284</v>
      </c>
      <c r="P128" s="406" t="s">
        <v>17283</v>
      </c>
      <c r="Q128" s="411"/>
      <c r="R128" s="91">
        <v>4</v>
      </c>
      <c r="S128" s="411"/>
      <c r="T128" s="411"/>
      <c r="U128" s="282" t="s">
        <v>17282</v>
      </c>
    </row>
    <row r="129" spans="1:21" ht="58.2" thickBot="1">
      <c r="A129" s="99" t="str">
        <f t="shared" si="16"/>
        <v>es establecidos en este plan.</v>
      </c>
      <c r="B129" s="99" t="str">
        <f t="shared" si="17"/>
        <v>89IGU</v>
      </c>
      <c r="C129" s="99" t="str">
        <f t="shared" si="18"/>
        <v>HYIGUO8919</v>
      </c>
      <c r="D129" s="99" t="s">
        <v>7879</v>
      </c>
      <c r="E129" s="99" t="s">
        <v>7878</v>
      </c>
      <c r="F129" s="139" t="s">
        <v>17206</v>
      </c>
      <c r="G129" s="100" t="str">
        <f t="shared" si="19"/>
        <v>O89</v>
      </c>
      <c r="H129" s="90">
        <v>89</v>
      </c>
      <c r="I129" s="100" t="str">
        <f t="shared" si="20"/>
        <v>19</v>
      </c>
      <c r="J129" s="100">
        <v>19</v>
      </c>
      <c r="K129" s="406" t="s">
        <v>2179</v>
      </c>
      <c r="L129" s="406" t="s">
        <v>1387</v>
      </c>
      <c r="M129" s="406">
        <v>7</v>
      </c>
      <c r="N129" s="406">
        <v>6</v>
      </c>
      <c r="O129" s="406">
        <v>8</v>
      </c>
      <c r="P129" s="406">
        <v>4</v>
      </c>
      <c r="Q129" s="411"/>
      <c r="R129" s="91">
        <v>1</v>
      </c>
      <c r="S129" s="411"/>
      <c r="T129" s="411"/>
      <c r="U129" s="282" t="s">
        <v>17281</v>
      </c>
    </row>
    <row r="130" spans="1:21" ht="87" thickBot="1">
      <c r="A130" s="99" t="str">
        <f t="shared" si="16"/>
        <v>y en esta sección específica.</v>
      </c>
      <c r="B130" s="99" t="str">
        <f t="shared" si="17"/>
        <v>90IGU</v>
      </c>
      <c r="C130" s="99" t="str">
        <f t="shared" si="18"/>
        <v>HYIGUO9019</v>
      </c>
      <c r="D130" s="99" t="s">
        <v>7879</v>
      </c>
      <c r="E130" s="99" t="s">
        <v>7878</v>
      </c>
      <c r="F130" s="139" t="s">
        <v>17206</v>
      </c>
      <c r="G130" s="100" t="str">
        <f t="shared" si="19"/>
        <v>O90</v>
      </c>
      <c r="H130" s="90">
        <v>90</v>
      </c>
      <c r="I130" s="100" t="str">
        <f t="shared" si="20"/>
        <v>19</v>
      </c>
      <c r="J130" s="100">
        <v>19</v>
      </c>
      <c r="K130" s="406" t="s">
        <v>2173</v>
      </c>
      <c r="L130" s="406" t="s">
        <v>1387</v>
      </c>
      <c r="M130" s="406" t="s">
        <v>2174</v>
      </c>
      <c r="N130" s="406" t="s">
        <v>2175</v>
      </c>
      <c r="O130" s="406" t="s">
        <v>2176</v>
      </c>
      <c r="P130" s="406" t="s">
        <v>2177</v>
      </c>
      <c r="Q130" s="411"/>
      <c r="R130" s="91">
        <v>1</v>
      </c>
      <c r="S130" s="411"/>
      <c r="T130" s="411"/>
      <c r="U130" s="282" t="s">
        <v>17280</v>
      </c>
    </row>
    <row r="131" spans="1:21" ht="72.599999999999994" thickBot="1">
      <c r="A131" s="99" t="str">
        <f t="shared" ref="A131:A139" si="21">RIGHT(U131,29)</f>
        <v>es mencionadas son correctas.</v>
      </c>
      <c r="B131" s="99" t="str">
        <f t="shared" ref="B131:B139" si="22">H131&amp;F131</f>
        <v>91IGU</v>
      </c>
      <c r="C131" s="99" t="str">
        <f t="shared" ref="C131:C139" si="23">D131&amp;E131&amp;F131&amp;G131&amp;I131</f>
        <v>HYIGUO9119</v>
      </c>
      <c r="D131" s="99" t="s">
        <v>7879</v>
      </c>
      <c r="E131" s="99" t="s">
        <v>7878</v>
      </c>
      <c r="F131" s="139" t="s">
        <v>17206</v>
      </c>
      <c r="G131" s="100" t="str">
        <f t="shared" ref="G131:G139" si="24">IF(H131&lt;9,"OO",IF(H131&lt;99,"O",""))&amp;H131</f>
        <v>O91</v>
      </c>
      <c r="H131" s="90">
        <v>91</v>
      </c>
      <c r="I131" s="100" t="str">
        <f t="shared" ref="I131:I139" si="25">IF(J131&lt;9,"O","")&amp;J131</f>
        <v>19</v>
      </c>
      <c r="J131" s="100">
        <v>19</v>
      </c>
      <c r="K131" s="406" t="s">
        <v>2169</v>
      </c>
      <c r="L131" s="406" t="s">
        <v>522</v>
      </c>
      <c r="M131" s="406" t="s">
        <v>2170</v>
      </c>
      <c r="N131" s="406" t="s">
        <v>2171</v>
      </c>
      <c r="O131" s="406" t="s">
        <v>2172</v>
      </c>
      <c r="P131" s="406" t="s">
        <v>528</v>
      </c>
      <c r="Q131" s="411"/>
      <c r="R131" s="91">
        <v>4</v>
      </c>
      <c r="S131" s="411"/>
      <c r="T131" s="411"/>
      <c r="U131" s="282" t="s">
        <v>17279</v>
      </c>
    </row>
    <row r="132" spans="1:21" ht="72.599999999999994" thickBot="1">
      <c r="A132" s="99" t="str">
        <f t="shared" si="21"/>
        <v>e incluye ambas afirmaciones.</v>
      </c>
      <c r="B132" s="99" t="str">
        <f t="shared" si="22"/>
        <v>92IGU</v>
      </c>
      <c r="C132" s="99" t="str">
        <f t="shared" si="23"/>
        <v>HYIGUO9219</v>
      </c>
      <c r="D132" s="99" t="s">
        <v>7879</v>
      </c>
      <c r="E132" s="99" t="s">
        <v>7878</v>
      </c>
      <c r="F132" s="139" t="s">
        <v>17206</v>
      </c>
      <c r="G132" s="100" t="str">
        <f t="shared" si="24"/>
        <v>O92</v>
      </c>
      <c r="H132" s="90">
        <v>92</v>
      </c>
      <c r="I132" s="100" t="str">
        <f t="shared" si="25"/>
        <v>19</v>
      </c>
      <c r="J132" s="100">
        <v>19</v>
      </c>
      <c r="K132" s="406" t="s">
        <v>2164</v>
      </c>
      <c r="L132" s="406" t="s">
        <v>522</v>
      </c>
      <c r="M132" s="406" t="s">
        <v>2165</v>
      </c>
      <c r="N132" s="406" t="s">
        <v>2166</v>
      </c>
      <c r="O132" s="406" t="s">
        <v>2167</v>
      </c>
      <c r="P132" s="406" t="s">
        <v>2168</v>
      </c>
      <c r="Q132" s="411"/>
      <c r="R132" s="91">
        <v>4</v>
      </c>
      <c r="S132" s="411"/>
      <c r="T132" s="411"/>
      <c r="U132" s="282" t="s">
        <v>17278</v>
      </c>
    </row>
    <row r="133" spans="1:21" ht="83.4" thickBot="1">
      <c r="A133" s="99" t="str">
        <f t="shared" si="21"/>
        <v>ue se debe aprobar este plan.</v>
      </c>
      <c r="B133" s="99" t="str">
        <f t="shared" si="22"/>
        <v>93IGU</v>
      </c>
      <c r="C133" s="99" t="str">
        <f t="shared" si="23"/>
        <v>HYIGUO9319</v>
      </c>
      <c r="D133" s="99" t="s">
        <v>7879</v>
      </c>
      <c r="E133" s="99" t="s">
        <v>7878</v>
      </c>
      <c r="F133" s="139" t="s">
        <v>17206</v>
      </c>
      <c r="G133" s="100" t="str">
        <f t="shared" si="24"/>
        <v>O93</v>
      </c>
      <c r="H133" s="90">
        <v>93</v>
      </c>
      <c r="I133" s="100" t="str">
        <f t="shared" si="25"/>
        <v>19</v>
      </c>
      <c r="J133" s="100">
        <v>19</v>
      </c>
      <c r="K133" s="407" t="s">
        <v>17277</v>
      </c>
      <c r="L133" s="407" t="s">
        <v>1387</v>
      </c>
      <c r="M133" s="407" t="s">
        <v>17273</v>
      </c>
      <c r="N133" s="407" t="s">
        <v>17276</v>
      </c>
      <c r="O133" s="407" t="s">
        <v>17275</v>
      </c>
      <c r="P133" s="406" t="s">
        <v>17274</v>
      </c>
      <c r="Q133" s="411"/>
      <c r="R133" s="91">
        <v>1</v>
      </c>
      <c r="S133" s="411"/>
      <c r="T133" s="411"/>
      <c r="U133" s="282" t="s">
        <v>17272</v>
      </c>
    </row>
    <row r="134" spans="1:21" ht="72.599999999999994" thickBot="1">
      <c r="A134" s="99" t="str">
        <f t="shared" si="21"/>
        <v>e la aprobación de este plan.</v>
      </c>
      <c r="B134" s="99" t="str">
        <f t="shared" si="22"/>
        <v>94IGU</v>
      </c>
      <c r="C134" s="99" t="str">
        <f t="shared" si="23"/>
        <v>HYIGUO9419</v>
      </c>
      <c r="D134" s="99" t="s">
        <v>7879</v>
      </c>
      <c r="E134" s="99" t="s">
        <v>7878</v>
      </c>
      <c r="F134" s="139" t="s">
        <v>17206</v>
      </c>
      <c r="G134" s="100" t="str">
        <f t="shared" si="24"/>
        <v>O94</v>
      </c>
      <c r="H134" s="90">
        <v>94</v>
      </c>
      <c r="I134" s="100" t="str">
        <f t="shared" si="25"/>
        <v>19</v>
      </c>
      <c r="J134" s="100">
        <v>19</v>
      </c>
      <c r="K134" s="407" t="s">
        <v>17271</v>
      </c>
      <c r="L134" s="407" t="s">
        <v>523</v>
      </c>
      <c r="M134" s="407" t="s">
        <v>17270</v>
      </c>
      <c r="N134" s="407" t="s">
        <v>17269</v>
      </c>
      <c r="O134" s="407" t="s">
        <v>17267</v>
      </c>
      <c r="P134" s="406" t="s">
        <v>17268</v>
      </c>
      <c r="Q134" s="411"/>
      <c r="R134" s="91">
        <v>3</v>
      </c>
      <c r="S134" s="411"/>
      <c r="T134" s="411"/>
      <c r="U134" s="282" t="s">
        <v>17266</v>
      </c>
    </row>
    <row r="135" spans="1:21" ht="72.599999999999994" thickBot="1">
      <c r="A135" s="99" t="str">
        <f t="shared" si="21"/>
        <v>foque principal del título I.</v>
      </c>
      <c r="B135" s="99" t="str">
        <f t="shared" si="22"/>
        <v>95IGU</v>
      </c>
      <c r="C135" s="99" t="str">
        <f t="shared" si="23"/>
        <v>HYIGUO9519</v>
      </c>
      <c r="D135" s="99" t="s">
        <v>7879</v>
      </c>
      <c r="E135" s="99" t="s">
        <v>7878</v>
      </c>
      <c r="F135" s="139" t="s">
        <v>17206</v>
      </c>
      <c r="G135" s="100" t="str">
        <f t="shared" si="24"/>
        <v>O95</v>
      </c>
      <c r="H135" s="90">
        <v>95</v>
      </c>
      <c r="I135" s="100" t="str">
        <f t="shared" si="25"/>
        <v>19</v>
      </c>
      <c r="J135" s="100">
        <v>19</v>
      </c>
      <c r="K135" s="407" t="s">
        <v>17265</v>
      </c>
      <c r="L135" s="407" t="s">
        <v>524</v>
      </c>
      <c r="M135" s="407" t="s">
        <v>17264</v>
      </c>
      <c r="N135" s="407" t="s">
        <v>17261</v>
      </c>
      <c r="O135" s="407" t="s">
        <v>17263</v>
      </c>
      <c r="P135" s="406" t="s">
        <v>17262</v>
      </c>
      <c r="Q135" s="411"/>
      <c r="R135" s="91">
        <v>2</v>
      </c>
      <c r="S135" s="411"/>
      <c r="T135" s="411"/>
      <c r="U135" s="282" t="s">
        <v>17260</v>
      </c>
    </row>
    <row r="136" spans="1:21" ht="57.6">
      <c r="A136" s="99" t="str">
        <f t="shared" si="21"/>
        <v>egún el tamaño de la empresa.</v>
      </c>
      <c r="B136" s="99" t="str">
        <f t="shared" si="22"/>
        <v>96IGU</v>
      </c>
      <c r="C136" s="99" t="str">
        <f t="shared" si="23"/>
        <v>HYIGUO9619</v>
      </c>
      <c r="D136" s="99" t="s">
        <v>7879</v>
      </c>
      <c r="E136" s="99" t="s">
        <v>7878</v>
      </c>
      <c r="F136" s="139" t="s">
        <v>17206</v>
      </c>
      <c r="G136" s="100" t="str">
        <f t="shared" si="24"/>
        <v>O96</v>
      </c>
      <c r="H136" s="90">
        <v>96</v>
      </c>
      <c r="I136" s="100" t="str">
        <f t="shared" si="25"/>
        <v>19</v>
      </c>
      <c r="J136" s="405">
        <v>19</v>
      </c>
      <c r="K136" s="408" t="s">
        <v>17259</v>
      </c>
      <c r="L136" s="408" t="s">
        <v>522</v>
      </c>
      <c r="M136" s="408" t="s">
        <v>17258</v>
      </c>
      <c r="N136" s="408" t="s">
        <v>17257</v>
      </c>
      <c r="O136" s="408" t="s">
        <v>17256</v>
      </c>
      <c r="P136" s="410" t="s">
        <v>17255</v>
      </c>
      <c r="Q136" s="411"/>
      <c r="R136" s="91">
        <v>4</v>
      </c>
      <c r="S136" s="411"/>
      <c r="T136" s="411"/>
      <c r="U136" s="282" t="s">
        <v>17254</v>
      </c>
    </row>
    <row r="137" spans="1:21" ht="82.8">
      <c r="A137" s="99" t="str">
        <f t="shared" si="21"/>
        <v>ones Públicas en este ámbito.</v>
      </c>
      <c r="B137" s="99" t="str">
        <f t="shared" si="22"/>
        <v>97IGU</v>
      </c>
      <c r="C137" s="99" t="str">
        <f t="shared" si="23"/>
        <v>HYIGUO9719</v>
      </c>
      <c r="D137" s="99" t="s">
        <v>7879</v>
      </c>
      <c r="E137" s="99" t="s">
        <v>7878</v>
      </c>
      <c r="F137" s="139" t="s">
        <v>17206</v>
      </c>
      <c r="G137" s="100" t="str">
        <f t="shared" si="24"/>
        <v>O97</v>
      </c>
      <c r="H137" s="90">
        <v>97</v>
      </c>
      <c r="I137" s="100" t="str">
        <f t="shared" si="25"/>
        <v>19</v>
      </c>
      <c r="J137" s="405">
        <v>19</v>
      </c>
      <c r="K137" s="408" t="s">
        <v>17242</v>
      </c>
      <c r="L137" s="408" t="s">
        <v>1387</v>
      </c>
      <c r="M137" s="408" t="s">
        <v>17250</v>
      </c>
      <c r="N137" s="408" t="s">
        <v>17253</v>
      </c>
      <c r="O137" s="408" t="s">
        <v>17252</v>
      </c>
      <c r="P137" s="410" t="s">
        <v>17251</v>
      </c>
      <c r="Q137" s="411"/>
      <c r="R137" s="91">
        <v>1</v>
      </c>
      <c r="S137" s="411"/>
      <c r="T137" s="411"/>
      <c r="U137" s="282" t="s">
        <v>17249</v>
      </c>
    </row>
    <row r="138" spans="1:21" ht="96.6">
      <c r="A138" s="99" t="str">
        <f t="shared" si="21"/>
        <v>vas debidamente justificadas.</v>
      </c>
      <c r="B138" s="99" t="str">
        <f t="shared" si="22"/>
        <v>98IGU</v>
      </c>
      <c r="C138" s="99" t="str">
        <f t="shared" si="23"/>
        <v>HYIGUO9819</v>
      </c>
      <c r="D138" s="99" t="s">
        <v>7879</v>
      </c>
      <c r="E138" s="99" t="s">
        <v>7878</v>
      </c>
      <c r="F138" s="139" t="s">
        <v>17206</v>
      </c>
      <c r="G138" s="100" t="str">
        <f t="shared" si="24"/>
        <v>O98</v>
      </c>
      <c r="H138" s="90">
        <v>98</v>
      </c>
      <c r="I138" s="100" t="str">
        <f t="shared" si="25"/>
        <v>19</v>
      </c>
      <c r="J138" s="405">
        <v>19</v>
      </c>
      <c r="K138" s="408" t="s">
        <v>17248</v>
      </c>
      <c r="L138" s="408" t="s">
        <v>524</v>
      </c>
      <c r="M138" s="408" t="s">
        <v>17247</v>
      </c>
      <c r="N138" s="408" t="s">
        <v>17244</v>
      </c>
      <c r="O138" s="408" t="s">
        <v>17246</v>
      </c>
      <c r="P138" s="410" t="s">
        <v>17245</v>
      </c>
      <c r="Q138" s="411"/>
      <c r="R138" s="91">
        <v>2</v>
      </c>
      <c r="S138" s="411"/>
      <c r="T138" s="411"/>
      <c r="U138" s="282" t="s">
        <v>17243</v>
      </c>
    </row>
    <row r="139" spans="1:21" ht="82.8">
      <c r="A139" s="99" t="str">
        <f t="shared" si="21"/>
        <v>orrectamente esta obligación.</v>
      </c>
      <c r="B139" s="99" t="str">
        <f t="shared" si="22"/>
        <v>99IGU</v>
      </c>
      <c r="C139" s="99" t="str">
        <f t="shared" si="23"/>
        <v>HYIGU9919</v>
      </c>
      <c r="D139" s="99" t="s">
        <v>7879</v>
      </c>
      <c r="E139" s="99" t="s">
        <v>7878</v>
      </c>
      <c r="F139" s="139" t="s">
        <v>17206</v>
      </c>
      <c r="G139" s="100" t="str">
        <f t="shared" si="24"/>
        <v>99</v>
      </c>
      <c r="H139" s="90">
        <v>99</v>
      </c>
      <c r="I139" s="100" t="str">
        <f t="shared" si="25"/>
        <v>19</v>
      </c>
      <c r="J139" s="405">
        <v>19</v>
      </c>
      <c r="K139" s="408" t="s">
        <v>17242</v>
      </c>
      <c r="L139" s="408" t="s">
        <v>523</v>
      </c>
      <c r="M139" s="408" t="s">
        <v>17241</v>
      </c>
      <c r="N139" s="408" t="s">
        <v>17240</v>
      </c>
      <c r="O139" s="408" t="s">
        <v>17238</v>
      </c>
      <c r="P139" s="410" t="s">
        <v>17239</v>
      </c>
      <c r="Q139" s="411"/>
      <c r="R139" s="91">
        <v>3</v>
      </c>
      <c r="S139" s="411"/>
      <c r="T139" s="411"/>
      <c r="U139" s="282" t="s">
        <v>17237</v>
      </c>
    </row>
  </sheetData>
  <sortState xmlns:xlrd2="http://schemas.microsoft.com/office/spreadsheetml/2017/richdata2" ref="A3:U139">
    <sortCondition descending="1" ref="D3:D139"/>
    <sortCondition ref="E3:E139"/>
  </sortStat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B57C5-AE2F-49CF-B734-C0FB25B1EC1C}">
  <dimension ref="A1:U160"/>
  <sheetViews>
    <sheetView zoomScale="82" zoomScaleNormal="82"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3" width="35.21875" style="4" customWidth="1"/>
    <col min="14" max="14" width="39.21875" style="4" customWidth="1"/>
    <col min="15" max="15" width="43.21875" style="4" bestFit="1" customWidth="1"/>
    <col min="16" max="16" width="53.5546875" style="4" bestFit="1" customWidth="1"/>
    <col min="17" max="17" width="38.21875" style="4" customWidth="1"/>
    <col min="18" max="18" width="16.44140625" style="4" bestFit="1" customWidth="1"/>
    <col min="19" max="20" width="16.44140625" style="4" customWidth="1"/>
    <col min="21" max="21" width="95.44140625" style="6" customWidth="1"/>
  </cols>
  <sheetData>
    <row r="1" spans="1:21" ht="15" thickBot="1">
      <c r="F1" s="1">
        <f>COUNTA(F3:F155)</f>
        <v>153</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13" t="s">
        <v>9790</v>
      </c>
    </row>
    <row r="3" spans="1:21" s="247" customFormat="1" ht="115.2">
      <c r="A3" s="99" t="str">
        <f t="shared" ref="A3:A34" si="0">RIGHT(U3,29)</f>
        <v>a que la opción C es precisa.</v>
      </c>
      <c r="B3" s="99" t="str">
        <f t="shared" ref="B3:B33" si="1">H3&amp;F3</f>
        <v>27EBEP</v>
      </c>
      <c r="C3" s="99" t="str">
        <f t="shared" ref="C3:C33" si="2">D3&amp;E3&amp;F3&amp;G3&amp;I3</f>
        <v>HXEBEPO2718</v>
      </c>
      <c r="D3" s="99" t="s">
        <v>7879</v>
      </c>
      <c r="E3" s="99" t="s">
        <v>124</v>
      </c>
      <c r="F3" s="139" t="s">
        <v>16903</v>
      </c>
      <c r="G3" s="100" t="str">
        <f t="shared" ref="G3:G34" si="3">IF(H3&lt;9,"OO",IF(H3&lt;99,"O",""))&amp;H3</f>
        <v>O27</v>
      </c>
      <c r="H3" s="90">
        <v>27</v>
      </c>
      <c r="I3" s="100" t="str">
        <f t="shared" ref="I3:I34" si="4">IF(J3&lt;9,"O","")&amp;J3</f>
        <v>18</v>
      </c>
      <c r="J3" s="100">
        <v>18</v>
      </c>
      <c r="K3" s="88" t="s">
        <v>17128</v>
      </c>
      <c r="L3" s="90" t="s">
        <v>523</v>
      </c>
      <c r="M3" s="90" t="s">
        <v>17127</v>
      </c>
      <c r="N3" s="90" t="s">
        <v>17126</v>
      </c>
      <c r="O3" s="90" t="s">
        <v>17124</v>
      </c>
      <c r="P3" s="90" t="s">
        <v>17125</v>
      </c>
      <c r="Q3" s="91"/>
      <c r="R3" s="91">
        <v>3</v>
      </c>
      <c r="S3" s="91"/>
      <c r="T3" s="91"/>
      <c r="U3" s="88" t="s">
        <v>17123</v>
      </c>
    </row>
    <row r="4" spans="1:21" s="247" customFormat="1" ht="100.8">
      <c r="A4" s="99" t="str">
        <f t="shared" si="0"/>
        <v>a que la opción C es precisa.</v>
      </c>
      <c r="B4" s="99" t="str">
        <f t="shared" si="1"/>
        <v>43EBEP</v>
      </c>
      <c r="C4" s="99" t="str">
        <f t="shared" si="2"/>
        <v>HXEBEPO4318</v>
      </c>
      <c r="D4" s="99" t="s">
        <v>7879</v>
      </c>
      <c r="E4" s="99" t="s">
        <v>124</v>
      </c>
      <c r="F4" s="139" t="s">
        <v>16903</v>
      </c>
      <c r="G4" s="100" t="str">
        <f t="shared" si="3"/>
        <v>O43</v>
      </c>
      <c r="H4" s="90">
        <v>43</v>
      </c>
      <c r="I4" s="100" t="str">
        <f t="shared" si="4"/>
        <v>18</v>
      </c>
      <c r="J4" s="100">
        <v>18</v>
      </c>
      <c r="K4" s="88" t="s">
        <v>5200</v>
      </c>
      <c r="L4" s="90" t="s">
        <v>523</v>
      </c>
      <c r="M4" s="90" t="s">
        <v>5201</v>
      </c>
      <c r="N4" s="90" t="s">
        <v>5202</v>
      </c>
      <c r="O4" s="90" t="s">
        <v>5203</v>
      </c>
      <c r="P4" s="90" t="s">
        <v>5204</v>
      </c>
      <c r="Q4" s="91"/>
      <c r="R4" s="91">
        <v>3</v>
      </c>
      <c r="S4" s="91"/>
      <c r="T4" s="91"/>
      <c r="U4" s="88" t="s">
        <v>17065</v>
      </c>
    </row>
    <row r="5" spans="1:21" s="247" customFormat="1" ht="100.8">
      <c r="A5" s="99" t="str">
        <f t="shared" si="0"/>
        <v xml:space="preserve"> que la opción B es adecuada.</v>
      </c>
      <c r="B5" s="99" t="str">
        <f t="shared" si="1"/>
        <v>44EBEP</v>
      </c>
      <c r="C5" s="99" t="str">
        <f t="shared" si="2"/>
        <v>HXEBEPO4418</v>
      </c>
      <c r="D5" s="99" t="s">
        <v>7879</v>
      </c>
      <c r="E5" s="99" t="s">
        <v>124</v>
      </c>
      <c r="F5" s="139" t="s">
        <v>16903</v>
      </c>
      <c r="G5" s="100" t="str">
        <f t="shared" si="3"/>
        <v>O44</v>
      </c>
      <c r="H5" s="90">
        <v>44</v>
      </c>
      <c r="I5" s="100" t="str">
        <f t="shared" si="4"/>
        <v>18</v>
      </c>
      <c r="J5" s="100">
        <v>18</v>
      </c>
      <c r="K5" s="88" t="s">
        <v>5421</v>
      </c>
      <c r="L5" s="90" t="s">
        <v>524</v>
      </c>
      <c r="M5" s="90" t="s">
        <v>5422</v>
      </c>
      <c r="N5" s="90" t="s">
        <v>5423</v>
      </c>
      <c r="O5" s="90" t="s">
        <v>5424</v>
      </c>
      <c r="P5" s="90" t="s">
        <v>5425</v>
      </c>
      <c r="Q5" s="91"/>
      <c r="R5" s="91">
        <v>2</v>
      </c>
      <c r="S5" s="91"/>
      <c r="T5" s="91"/>
      <c r="U5" s="88" t="s">
        <v>17064</v>
      </c>
    </row>
    <row r="6" spans="1:21" s="247" customFormat="1" ht="86.4">
      <c r="A6" t="str">
        <f t="shared" si="0"/>
        <v>ecuadamente esta posibilidad.</v>
      </c>
      <c r="B6" t="str">
        <f t="shared" si="1"/>
        <v>81EBEP</v>
      </c>
      <c r="C6" t="str">
        <f t="shared" si="2"/>
        <v>HXEBEPO8118</v>
      </c>
      <c r="D6" t="s">
        <v>7879</v>
      </c>
      <c r="E6" t="s">
        <v>124</v>
      </c>
      <c r="F6" s="19" t="s">
        <v>16903</v>
      </c>
      <c r="G6" s="11" t="str">
        <f t="shared" si="3"/>
        <v>O81</v>
      </c>
      <c r="H6" s="12">
        <v>81</v>
      </c>
      <c r="I6" s="11" t="str">
        <f t="shared" si="4"/>
        <v>18</v>
      </c>
      <c r="J6" s="11">
        <v>18</v>
      </c>
      <c r="K6" s="6" t="s">
        <v>16976</v>
      </c>
      <c r="L6" s="12" t="s">
        <v>523</v>
      </c>
      <c r="M6" s="12" t="s">
        <v>16975</v>
      </c>
      <c r="N6" s="12" t="s">
        <v>16974</v>
      </c>
      <c r="O6" s="12" t="s">
        <v>16972</v>
      </c>
      <c r="P6" s="12" t="s">
        <v>16973</v>
      </c>
      <c r="Q6" s="8"/>
      <c r="R6" s="8">
        <v>3</v>
      </c>
      <c r="S6" s="8"/>
      <c r="T6" s="8"/>
      <c r="U6" s="6" t="s">
        <v>16971</v>
      </c>
    </row>
    <row r="7" spans="1:21" s="247" customFormat="1" ht="86.4">
      <c r="A7" t="str">
        <f t="shared" si="0"/>
        <v>bito de aplicación de la ley.</v>
      </c>
      <c r="B7" t="str">
        <f t="shared" si="1"/>
        <v>103EBEP</v>
      </c>
      <c r="C7" t="str">
        <f t="shared" si="2"/>
        <v>HXEBEP10318</v>
      </c>
      <c r="D7" t="s">
        <v>7879</v>
      </c>
      <c r="E7" t="s">
        <v>124</v>
      </c>
      <c r="F7" s="19" t="s">
        <v>16903</v>
      </c>
      <c r="G7" s="11" t="str">
        <f t="shared" si="3"/>
        <v>103</v>
      </c>
      <c r="H7" s="12">
        <v>103</v>
      </c>
      <c r="I7" s="11" t="str">
        <f t="shared" si="4"/>
        <v>18</v>
      </c>
      <c r="J7" s="11">
        <v>18</v>
      </c>
      <c r="K7" s="307" t="s">
        <v>16921</v>
      </c>
      <c r="L7" s="307" t="s">
        <v>524</v>
      </c>
      <c r="M7" s="307" t="s">
        <v>16920</v>
      </c>
      <c r="N7" s="307" t="s">
        <v>16917</v>
      </c>
      <c r="O7" s="307" t="s">
        <v>16919</v>
      </c>
      <c r="P7" s="6" t="s">
        <v>16918</v>
      </c>
      <c r="Q7" s="17"/>
      <c r="R7" s="17">
        <v>2</v>
      </c>
      <c r="S7" s="17"/>
      <c r="T7" s="8"/>
      <c r="U7" s="6" t="s">
        <v>16916</v>
      </c>
    </row>
    <row r="8" spans="1:21" s="247" customFormat="1" ht="86.4">
      <c r="A8" t="str">
        <f t="shared" si="0"/>
        <v>uación administrativa per se.</v>
      </c>
      <c r="B8" t="str">
        <f t="shared" si="1"/>
        <v>104EBEP</v>
      </c>
      <c r="C8" t="str">
        <f t="shared" si="2"/>
        <v>HXEBEP10418</v>
      </c>
      <c r="D8" t="s">
        <v>7879</v>
      </c>
      <c r="E8" t="s">
        <v>124</v>
      </c>
      <c r="F8" s="19" t="s">
        <v>16903</v>
      </c>
      <c r="G8" s="11" t="str">
        <f t="shared" si="3"/>
        <v>104</v>
      </c>
      <c r="H8" s="12">
        <v>104</v>
      </c>
      <c r="I8" s="11" t="str">
        <f t="shared" si="4"/>
        <v>18</v>
      </c>
      <c r="J8" s="11">
        <v>18</v>
      </c>
      <c r="K8" s="307" t="s">
        <v>16915</v>
      </c>
      <c r="L8" s="307" t="s">
        <v>544</v>
      </c>
      <c r="M8" s="307" t="s">
        <v>16914</v>
      </c>
      <c r="N8" s="307" t="s">
        <v>16913</v>
      </c>
      <c r="O8" s="307" t="s">
        <v>16911</v>
      </c>
      <c r="P8" s="6" t="s">
        <v>16912</v>
      </c>
      <c r="Q8" s="17"/>
      <c r="R8" s="17">
        <v>3</v>
      </c>
      <c r="S8" s="17"/>
      <c r="T8" s="8"/>
      <c r="U8" s="6" t="s">
        <v>16910</v>
      </c>
    </row>
    <row r="9" spans="1:21" s="247" customFormat="1" ht="100.8">
      <c r="A9" t="str">
        <f t="shared" si="0"/>
        <v xml:space="preserve"> continuidad de sus derechos.</v>
      </c>
      <c r="B9" t="str">
        <f t="shared" si="1"/>
        <v>105EBEP</v>
      </c>
      <c r="C9" t="str">
        <f t="shared" si="2"/>
        <v>HXEBEP10518</v>
      </c>
      <c r="D9" t="s">
        <v>7879</v>
      </c>
      <c r="E9" t="s">
        <v>124</v>
      </c>
      <c r="F9" s="19" t="s">
        <v>16903</v>
      </c>
      <c r="G9" s="11" t="str">
        <f t="shared" si="3"/>
        <v>105</v>
      </c>
      <c r="H9" s="12">
        <v>105</v>
      </c>
      <c r="I9" s="11" t="str">
        <f t="shared" si="4"/>
        <v>18</v>
      </c>
      <c r="J9" s="11">
        <v>18</v>
      </c>
      <c r="K9" s="307" t="s">
        <v>16909</v>
      </c>
      <c r="L9" s="307" t="s">
        <v>1388</v>
      </c>
      <c r="M9" s="307" t="s">
        <v>16908</v>
      </c>
      <c r="N9" s="307" t="s">
        <v>16907</v>
      </c>
      <c r="O9" s="307" t="s">
        <v>16906</v>
      </c>
      <c r="P9" s="6" t="s">
        <v>16905</v>
      </c>
      <c r="Q9" s="17"/>
      <c r="R9" s="17">
        <v>4</v>
      </c>
      <c r="S9" s="17"/>
      <c r="T9" s="8"/>
      <c r="U9" s="6" t="s">
        <v>16904</v>
      </c>
    </row>
    <row r="10" spans="1:21" s="247" customFormat="1" ht="72">
      <c r="A10" t="str">
        <f t="shared" si="0"/>
        <v>mente con la función pública.</v>
      </c>
      <c r="B10" t="str">
        <f t="shared" si="1"/>
        <v>106EBEP</v>
      </c>
      <c r="C10" t="str">
        <f t="shared" si="2"/>
        <v>HXEBEP10618</v>
      </c>
      <c r="D10" t="s">
        <v>7879</v>
      </c>
      <c r="E10" t="s">
        <v>124</v>
      </c>
      <c r="F10" s="19" t="s">
        <v>16903</v>
      </c>
      <c r="G10" s="11" t="str">
        <f t="shared" si="3"/>
        <v>106</v>
      </c>
      <c r="H10" s="12">
        <v>106</v>
      </c>
      <c r="I10" s="11" t="str">
        <f t="shared" si="4"/>
        <v>18</v>
      </c>
      <c r="J10" s="11">
        <v>18</v>
      </c>
      <c r="K10" s="307" t="s">
        <v>16902</v>
      </c>
      <c r="L10" s="307" t="s">
        <v>544</v>
      </c>
      <c r="M10" s="307" t="s">
        <v>16901</v>
      </c>
      <c r="N10" s="307" t="s">
        <v>16900</v>
      </c>
      <c r="O10" s="307" t="s">
        <v>16898</v>
      </c>
      <c r="P10" s="6" t="s">
        <v>16899</v>
      </c>
      <c r="Q10" s="17"/>
      <c r="R10" s="17">
        <v>3</v>
      </c>
      <c r="S10" s="17"/>
      <c r="T10" s="8"/>
      <c r="U10" s="6" t="s">
        <v>16897</v>
      </c>
    </row>
    <row r="11" spans="1:21" s="247" customFormat="1" ht="72">
      <c r="A11" t="str">
        <f t="shared" si="0"/>
        <v xml:space="preserve"> válida entre las anteriores.</v>
      </c>
      <c r="B11" t="str">
        <f t="shared" si="1"/>
        <v>108EBEP</v>
      </c>
      <c r="C11" t="str">
        <f t="shared" si="2"/>
        <v>HXEBEP10818</v>
      </c>
      <c r="D11" t="s">
        <v>7879</v>
      </c>
      <c r="E11" t="s">
        <v>124</v>
      </c>
      <c r="F11" s="19" t="s">
        <v>16903</v>
      </c>
      <c r="G11" s="11" t="str">
        <f t="shared" si="3"/>
        <v>108</v>
      </c>
      <c r="H11" s="12">
        <v>108</v>
      </c>
      <c r="I11" s="11" t="str">
        <f t="shared" si="4"/>
        <v>18</v>
      </c>
      <c r="J11" s="11">
        <v>18</v>
      </c>
      <c r="K11" s="18" t="s">
        <v>16932</v>
      </c>
      <c r="L11" s="18" t="s">
        <v>523</v>
      </c>
      <c r="M11" s="18" t="s">
        <v>16931</v>
      </c>
      <c r="N11" s="18" t="s">
        <v>16930</v>
      </c>
      <c r="O11" s="18" t="s">
        <v>16929</v>
      </c>
      <c r="P11" s="18" t="s">
        <v>15175</v>
      </c>
      <c r="Q11" s="312"/>
      <c r="R11" s="17">
        <f t="shared" ref="R11:R38" si="5">IF(L11="a",1,IF(L11="b",2,IF(L11="c",3,4)))</f>
        <v>3</v>
      </c>
      <c r="S11" s="312"/>
      <c r="T11" s="360"/>
      <c r="U11" s="298" t="s">
        <v>29277</v>
      </c>
    </row>
    <row r="12" spans="1:21" s="247" customFormat="1" ht="57.6">
      <c r="A12" t="str">
        <f t="shared" si="0"/>
        <v xml:space="preserve"> puede exceder los seis años.</v>
      </c>
      <c r="B12" t="str">
        <f t="shared" si="1"/>
        <v>110EBEP</v>
      </c>
      <c r="C12" t="str">
        <f t="shared" si="2"/>
        <v>HXEBEP11018</v>
      </c>
      <c r="D12" t="s">
        <v>7879</v>
      </c>
      <c r="E12" t="s">
        <v>124</v>
      </c>
      <c r="F12" s="19" t="s">
        <v>16903</v>
      </c>
      <c r="G12" s="11" t="str">
        <f t="shared" si="3"/>
        <v>110</v>
      </c>
      <c r="H12" s="12">
        <v>110</v>
      </c>
      <c r="I12" s="11" t="str">
        <f t="shared" si="4"/>
        <v>18</v>
      </c>
      <c r="J12" s="11">
        <v>18</v>
      </c>
      <c r="K12" s="18" t="s">
        <v>29279</v>
      </c>
      <c r="L12" s="18" t="s">
        <v>1388</v>
      </c>
      <c r="M12" s="18" t="s">
        <v>16192</v>
      </c>
      <c r="N12" s="18" t="s">
        <v>16193</v>
      </c>
      <c r="O12" s="18" t="s">
        <v>28254</v>
      </c>
      <c r="P12" s="18" t="s">
        <v>29280</v>
      </c>
      <c r="Q12" s="312"/>
      <c r="R12" s="17">
        <f t="shared" si="5"/>
        <v>4</v>
      </c>
      <c r="S12" s="312"/>
      <c r="T12" s="360"/>
      <c r="U12" s="298" t="s">
        <v>29281</v>
      </c>
    </row>
    <row r="13" spans="1:21" s="43" customFormat="1" ht="86.4">
      <c r="A13" t="str">
        <f t="shared" si="0"/>
        <v>a en el artículo 90 del EBEP.</v>
      </c>
      <c r="B13" t="str">
        <f t="shared" si="1"/>
        <v>112EBEP</v>
      </c>
      <c r="C13" t="str">
        <f t="shared" si="2"/>
        <v>HXEBEP11218</v>
      </c>
      <c r="D13" t="s">
        <v>7879</v>
      </c>
      <c r="E13" t="s">
        <v>124</v>
      </c>
      <c r="F13" s="19" t="s">
        <v>16903</v>
      </c>
      <c r="G13" s="11" t="str">
        <f t="shared" si="3"/>
        <v>112</v>
      </c>
      <c r="H13" s="12">
        <v>112</v>
      </c>
      <c r="I13" s="11" t="str">
        <f t="shared" si="4"/>
        <v>18</v>
      </c>
      <c r="J13" s="11">
        <v>18</v>
      </c>
      <c r="K13" s="18" t="s">
        <v>29284</v>
      </c>
      <c r="L13" s="18" t="s">
        <v>1389</v>
      </c>
      <c r="M13" s="18" t="s">
        <v>29285</v>
      </c>
      <c r="N13" s="18" t="s">
        <v>29286</v>
      </c>
      <c r="O13" s="18" t="s">
        <v>29287</v>
      </c>
      <c r="P13" s="18" t="s">
        <v>29288</v>
      </c>
      <c r="Q13" s="312"/>
      <c r="R13" s="17">
        <f t="shared" si="5"/>
        <v>1</v>
      </c>
      <c r="S13" s="312"/>
      <c r="T13" s="360"/>
      <c r="U13" s="298" t="s">
        <v>29289</v>
      </c>
    </row>
    <row r="14" spans="1:21" s="43" customFormat="1" ht="86.4">
      <c r="A14" t="str">
        <f t="shared" si="0"/>
        <v>rresponde al caso mencionado.</v>
      </c>
      <c r="B14" t="str">
        <f t="shared" si="1"/>
        <v>114EBEP</v>
      </c>
      <c r="C14" t="str">
        <f t="shared" si="2"/>
        <v>HXEBEP11418</v>
      </c>
      <c r="D14" t="s">
        <v>7879</v>
      </c>
      <c r="E14" t="s">
        <v>124</v>
      </c>
      <c r="F14" s="19" t="s">
        <v>16903</v>
      </c>
      <c r="G14" s="11" t="str">
        <f t="shared" si="3"/>
        <v>114</v>
      </c>
      <c r="H14" s="12">
        <v>114</v>
      </c>
      <c r="I14" s="11" t="str">
        <f t="shared" si="4"/>
        <v>18</v>
      </c>
      <c r="J14" s="11">
        <v>18</v>
      </c>
      <c r="K14" s="18" t="s">
        <v>29296</v>
      </c>
      <c r="L14" s="18" t="s">
        <v>1389</v>
      </c>
      <c r="M14" s="18" t="s">
        <v>29297</v>
      </c>
      <c r="N14" s="18" t="s">
        <v>29298</v>
      </c>
      <c r="O14" s="18" t="s">
        <v>29299</v>
      </c>
      <c r="P14" s="18" t="s">
        <v>29300</v>
      </c>
      <c r="Q14" s="312"/>
      <c r="R14" s="17">
        <f t="shared" si="5"/>
        <v>1</v>
      </c>
      <c r="S14" s="312"/>
      <c r="T14" s="360"/>
      <c r="U14" s="298" t="s">
        <v>29301</v>
      </c>
    </row>
    <row r="15" spans="1:21" s="43" customFormat="1" ht="57.6">
      <c r="A15" t="str">
        <f t="shared" si="0"/>
        <v>iodo es superior a diez días.</v>
      </c>
      <c r="B15" t="str">
        <f t="shared" si="1"/>
        <v>116EBEP</v>
      </c>
      <c r="C15" t="str">
        <f t="shared" si="2"/>
        <v>HXEBEP11618</v>
      </c>
      <c r="D15" t="s">
        <v>7879</v>
      </c>
      <c r="E15" t="s">
        <v>124</v>
      </c>
      <c r="F15" s="19" t="s">
        <v>16903</v>
      </c>
      <c r="G15" s="11" t="str">
        <f t="shared" si="3"/>
        <v>116</v>
      </c>
      <c r="H15" s="12">
        <v>116</v>
      </c>
      <c r="I15" s="11" t="str">
        <f t="shared" si="4"/>
        <v>18</v>
      </c>
      <c r="J15" s="11">
        <v>18</v>
      </c>
      <c r="K15" s="18" t="s">
        <v>29307</v>
      </c>
      <c r="L15" s="18" t="s">
        <v>544</v>
      </c>
      <c r="M15" s="18" t="s">
        <v>29308</v>
      </c>
      <c r="N15" s="18" t="s">
        <v>29309</v>
      </c>
      <c r="O15" s="18" t="s">
        <v>15765</v>
      </c>
      <c r="P15" s="18" t="s">
        <v>15793</v>
      </c>
      <c r="Q15" s="312"/>
      <c r="R15" s="17">
        <f t="shared" si="5"/>
        <v>3</v>
      </c>
      <c r="S15" s="312"/>
      <c r="T15" s="360"/>
      <c r="U15" s="298" t="s">
        <v>29310</v>
      </c>
    </row>
    <row r="16" spans="1:21" s="43" customFormat="1" ht="72">
      <c r="A16" t="str">
        <f t="shared" si="0"/>
        <v xml:space="preserve"> no el grupo del funcionario.</v>
      </c>
      <c r="B16" t="str">
        <f t="shared" si="1"/>
        <v>118EBEP</v>
      </c>
      <c r="C16" t="str">
        <f t="shared" si="2"/>
        <v>HXEBEP11818</v>
      </c>
      <c r="D16" t="s">
        <v>7879</v>
      </c>
      <c r="E16" t="s">
        <v>124</v>
      </c>
      <c r="F16" s="19" t="s">
        <v>16903</v>
      </c>
      <c r="G16" s="11" t="str">
        <f t="shared" si="3"/>
        <v>118</v>
      </c>
      <c r="H16" s="12">
        <v>118</v>
      </c>
      <c r="I16" s="11" t="str">
        <f t="shared" si="4"/>
        <v>18</v>
      </c>
      <c r="J16" s="11">
        <v>18</v>
      </c>
      <c r="K16" s="18" t="s">
        <v>29317</v>
      </c>
      <c r="L16" s="18" t="s">
        <v>1389</v>
      </c>
      <c r="M16" s="18" t="s">
        <v>29312</v>
      </c>
      <c r="N16" s="18" t="s">
        <v>29313</v>
      </c>
      <c r="O16" s="18" t="s">
        <v>29314</v>
      </c>
      <c r="P16" s="18" t="s">
        <v>29315</v>
      </c>
      <c r="Q16" s="312"/>
      <c r="R16" s="17">
        <f t="shared" si="5"/>
        <v>1</v>
      </c>
      <c r="S16" s="312"/>
      <c r="T16" s="360"/>
      <c r="U16" s="298" t="s">
        <v>29318</v>
      </c>
    </row>
    <row r="17" spans="1:21" s="43" customFormat="1" ht="72">
      <c r="A17" t="str">
        <f t="shared" si="0"/>
        <v>ales del puesto, no al nivel.</v>
      </c>
      <c r="B17" t="str">
        <f t="shared" si="1"/>
        <v>120EBEP</v>
      </c>
      <c r="C17" t="str">
        <f t="shared" si="2"/>
        <v>HXEBEP12018</v>
      </c>
      <c r="D17" t="s">
        <v>7879</v>
      </c>
      <c r="E17" t="s">
        <v>124</v>
      </c>
      <c r="F17" s="19" t="s">
        <v>16903</v>
      </c>
      <c r="G17" s="11" t="str">
        <f t="shared" si="3"/>
        <v>120</v>
      </c>
      <c r="H17" s="12">
        <v>120</v>
      </c>
      <c r="I17" s="11" t="str">
        <f t="shared" si="4"/>
        <v>18</v>
      </c>
      <c r="J17" s="11">
        <v>18</v>
      </c>
      <c r="K17" s="18" t="s">
        <v>29322</v>
      </c>
      <c r="L17" s="18" t="s">
        <v>544</v>
      </c>
      <c r="M17" s="18" t="s">
        <v>29312</v>
      </c>
      <c r="N17" s="18" t="s">
        <v>29313</v>
      </c>
      <c r="O17" s="18" t="s">
        <v>29314</v>
      </c>
      <c r="P17" s="18" t="s">
        <v>29315</v>
      </c>
      <c r="Q17" s="312"/>
      <c r="R17" s="17">
        <f t="shared" si="5"/>
        <v>3</v>
      </c>
      <c r="S17" s="312"/>
      <c r="T17" s="360"/>
      <c r="U17" s="298" t="s">
        <v>29323</v>
      </c>
    </row>
    <row r="18" spans="1:21" s="244" customFormat="1" ht="86.4">
      <c r="A18" t="str">
        <f t="shared" si="0"/>
        <v>s calificada como falta leve.</v>
      </c>
      <c r="B18" t="str">
        <f t="shared" si="1"/>
        <v>122EBEP</v>
      </c>
      <c r="C18" t="str">
        <f t="shared" si="2"/>
        <v>HXEBEP12218</v>
      </c>
      <c r="D18" t="s">
        <v>7879</v>
      </c>
      <c r="E18" t="s">
        <v>124</v>
      </c>
      <c r="F18" s="19" t="s">
        <v>16903</v>
      </c>
      <c r="G18" s="11" t="str">
        <f t="shared" si="3"/>
        <v>122</v>
      </c>
      <c r="H18" s="12">
        <v>122</v>
      </c>
      <c r="I18" s="11" t="str">
        <f t="shared" si="4"/>
        <v>18</v>
      </c>
      <c r="J18" s="11">
        <v>18</v>
      </c>
      <c r="K18" s="18" t="s">
        <v>29326</v>
      </c>
      <c r="L18" s="18" t="s">
        <v>1389</v>
      </c>
      <c r="M18" s="18" t="s">
        <v>29327</v>
      </c>
      <c r="N18" s="18" t="s">
        <v>29328</v>
      </c>
      <c r="O18" s="18" t="s">
        <v>29329</v>
      </c>
      <c r="P18" s="18" t="s">
        <v>29330</v>
      </c>
      <c r="Q18" s="312"/>
      <c r="R18" s="17">
        <f t="shared" si="5"/>
        <v>1</v>
      </c>
      <c r="S18" s="312"/>
      <c r="T18" s="360"/>
      <c r="U18" s="298" t="s">
        <v>29331</v>
      </c>
    </row>
    <row r="19" spans="1:21" s="244" customFormat="1" ht="72">
      <c r="A19" t="str">
        <f t="shared" si="0"/>
        <v>sta conducta como falta leve.</v>
      </c>
      <c r="B19" t="str">
        <f t="shared" si="1"/>
        <v>124EBEP</v>
      </c>
      <c r="C19" t="str">
        <f t="shared" si="2"/>
        <v>HXEBEP12418</v>
      </c>
      <c r="D19" t="s">
        <v>7879</v>
      </c>
      <c r="E19" t="s">
        <v>124</v>
      </c>
      <c r="F19" s="19" t="s">
        <v>16903</v>
      </c>
      <c r="G19" s="11" t="str">
        <f t="shared" si="3"/>
        <v>124</v>
      </c>
      <c r="H19" s="12">
        <v>124</v>
      </c>
      <c r="I19" s="11" t="str">
        <f t="shared" si="4"/>
        <v>18</v>
      </c>
      <c r="J19" s="11">
        <v>18</v>
      </c>
      <c r="K19" s="18" t="s">
        <v>29337</v>
      </c>
      <c r="L19" s="18" t="s">
        <v>1388</v>
      </c>
      <c r="M19" s="18" t="s">
        <v>29338</v>
      </c>
      <c r="N19" s="18" t="s">
        <v>29328</v>
      </c>
      <c r="O19" s="18" t="s">
        <v>29329</v>
      </c>
      <c r="P19" s="18" t="s">
        <v>29330</v>
      </c>
      <c r="Q19" s="312"/>
      <c r="R19" s="17">
        <f t="shared" si="5"/>
        <v>4</v>
      </c>
      <c r="S19" s="312"/>
      <c r="T19" s="360"/>
      <c r="U19" s="298" t="s">
        <v>29339</v>
      </c>
    </row>
    <row r="20" spans="1:21" s="244" customFormat="1" ht="57.6">
      <c r="A20" t="str">
        <f t="shared" si="0"/>
        <v xml:space="preserve"> estaba en vigor desde antes.</v>
      </c>
      <c r="B20" t="str">
        <f t="shared" si="1"/>
        <v>126EBEP</v>
      </c>
      <c r="C20" t="str">
        <f t="shared" si="2"/>
        <v>HXEBEP12618</v>
      </c>
      <c r="D20" t="s">
        <v>7879</v>
      </c>
      <c r="E20" t="s">
        <v>124</v>
      </c>
      <c r="F20" s="19" t="s">
        <v>16903</v>
      </c>
      <c r="G20" s="11" t="str">
        <f t="shared" si="3"/>
        <v>126</v>
      </c>
      <c r="H20" s="12">
        <v>126</v>
      </c>
      <c r="I20" s="11" t="str">
        <f t="shared" si="4"/>
        <v>18</v>
      </c>
      <c r="J20" s="11">
        <v>18</v>
      </c>
      <c r="K20" s="18" t="s">
        <v>29345</v>
      </c>
      <c r="L20" s="18" t="s">
        <v>543</v>
      </c>
      <c r="M20" s="18" t="s">
        <v>29346</v>
      </c>
      <c r="N20" s="18" t="s">
        <v>29347</v>
      </c>
      <c r="O20" s="18" t="s">
        <v>29348</v>
      </c>
      <c r="P20" s="18" t="s">
        <v>29349</v>
      </c>
      <c r="Q20" s="312"/>
      <c r="R20" s="17">
        <f t="shared" si="5"/>
        <v>2</v>
      </c>
      <c r="S20" s="312"/>
      <c r="T20" s="360"/>
      <c r="U20" s="298" t="s">
        <v>29350</v>
      </c>
    </row>
    <row r="21" spans="1:21" s="244" customFormat="1" ht="57.6">
      <c r="A21" t="str">
        <f t="shared" si="0"/>
        <v>nceptos retributivos básicos.</v>
      </c>
      <c r="B21" t="str">
        <f t="shared" si="1"/>
        <v>128EBEP</v>
      </c>
      <c r="C21" t="str">
        <f t="shared" si="2"/>
        <v>HXEBEP12818</v>
      </c>
      <c r="D21" t="s">
        <v>7879</v>
      </c>
      <c r="E21" t="s">
        <v>124</v>
      </c>
      <c r="F21" s="19" t="s">
        <v>16903</v>
      </c>
      <c r="G21" s="11" t="str">
        <f t="shared" si="3"/>
        <v>128</v>
      </c>
      <c r="H21" s="12">
        <v>128</v>
      </c>
      <c r="I21" s="11" t="str">
        <f t="shared" si="4"/>
        <v>18</v>
      </c>
      <c r="J21" s="11">
        <v>18</v>
      </c>
      <c r="K21" s="18" t="s">
        <v>29357</v>
      </c>
      <c r="L21" s="18" t="s">
        <v>543</v>
      </c>
      <c r="M21" s="18" t="s">
        <v>24783</v>
      </c>
      <c r="N21" s="18" t="s">
        <v>24784</v>
      </c>
      <c r="O21" s="18" t="s">
        <v>20414</v>
      </c>
      <c r="P21" s="18" t="s">
        <v>20413</v>
      </c>
      <c r="Q21" s="312"/>
      <c r="R21" s="17">
        <f t="shared" si="5"/>
        <v>2</v>
      </c>
      <c r="S21" s="312"/>
      <c r="T21" s="360"/>
      <c r="U21" s="298" t="s">
        <v>29358</v>
      </c>
    </row>
    <row r="22" spans="1:21" s="244" customFormat="1" ht="129.6">
      <c r="A22" t="str">
        <f t="shared" si="0"/>
        <v>ficado para esta declaración.</v>
      </c>
      <c r="B22" t="str">
        <f t="shared" si="1"/>
        <v>130EBEP</v>
      </c>
      <c r="C22" t="str">
        <f t="shared" si="2"/>
        <v>HXEBEP13018</v>
      </c>
      <c r="D22" t="s">
        <v>7879</v>
      </c>
      <c r="E22" t="s">
        <v>124</v>
      </c>
      <c r="F22" s="19" t="s">
        <v>16903</v>
      </c>
      <c r="G22" s="11" t="str">
        <f t="shared" si="3"/>
        <v>130</v>
      </c>
      <c r="H22" s="12">
        <v>130</v>
      </c>
      <c r="I22" s="11" t="str">
        <f t="shared" si="4"/>
        <v>18</v>
      </c>
      <c r="J22" s="11">
        <v>18</v>
      </c>
      <c r="K22" s="18" t="s">
        <v>29365</v>
      </c>
      <c r="L22" s="18" t="s">
        <v>523</v>
      </c>
      <c r="M22" s="18" t="s">
        <v>29366</v>
      </c>
      <c r="N22" s="18" t="s">
        <v>29367</v>
      </c>
      <c r="O22" s="18" t="s">
        <v>29368</v>
      </c>
      <c r="P22" s="18" t="s">
        <v>29369</v>
      </c>
      <c r="Q22" s="312"/>
      <c r="R22" s="17">
        <f t="shared" si="5"/>
        <v>3</v>
      </c>
      <c r="S22" s="312"/>
      <c r="T22" s="360"/>
      <c r="U22" s="298" t="s">
        <v>29370</v>
      </c>
    </row>
    <row r="23" spans="1:21" s="33" customFormat="1" ht="86.4">
      <c r="A23" t="str">
        <f t="shared" si="0"/>
        <v>del EBEP para este propósito.</v>
      </c>
      <c r="B23" t="str">
        <f t="shared" si="1"/>
        <v>132EBEP</v>
      </c>
      <c r="C23" t="str">
        <f t="shared" si="2"/>
        <v>HXEBEP13218</v>
      </c>
      <c r="D23" t="s">
        <v>7879</v>
      </c>
      <c r="E23" t="s">
        <v>124</v>
      </c>
      <c r="F23" s="19" t="s">
        <v>16903</v>
      </c>
      <c r="G23" s="11" t="str">
        <f t="shared" si="3"/>
        <v>132</v>
      </c>
      <c r="H23" s="12">
        <v>132</v>
      </c>
      <c r="I23" s="11" t="str">
        <f t="shared" si="4"/>
        <v>18</v>
      </c>
      <c r="J23" s="11">
        <v>18</v>
      </c>
      <c r="K23" s="18" t="s">
        <v>29377</v>
      </c>
      <c r="L23" s="18" t="s">
        <v>544</v>
      </c>
      <c r="M23" s="18" t="s">
        <v>29378</v>
      </c>
      <c r="N23" s="18" t="s">
        <v>29379</v>
      </c>
      <c r="O23" s="18" t="s">
        <v>29380</v>
      </c>
      <c r="P23" s="18" t="s">
        <v>29381</v>
      </c>
      <c r="Q23" s="312"/>
      <c r="R23" s="17">
        <f t="shared" si="5"/>
        <v>3</v>
      </c>
      <c r="S23" s="312"/>
      <c r="T23" s="360"/>
      <c r="U23" s="298" t="s">
        <v>29382</v>
      </c>
    </row>
    <row r="24" spans="1:21" s="33" customFormat="1" ht="72">
      <c r="A24" t="str">
        <f t="shared" si="0"/>
        <v>na falta grave, no muy grave.</v>
      </c>
      <c r="B24" t="str">
        <f t="shared" si="1"/>
        <v>134EBEP</v>
      </c>
      <c r="C24" t="str">
        <f t="shared" si="2"/>
        <v>HXEBEP13418</v>
      </c>
      <c r="D24" t="s">
        <v>7879</v>
      </c>
      <c r="E24" t="s">
        <v>124</v>
      </c>
      <c r="F24" s="19" t="s">
        <v>16903</v>
      </c>
      <c r="G24" s="11" t="str">
        <f t="shared" si="3"/>
        <v>134</v>
      </c>
      <c r="H24" s="12">
        <v>134</v>
      </c>
      <c r="I24" s="11" t="str">
        <f t="shared" si="4"/>
        <v>18</v>
      </c>
      <c r="J24" s="11">
        <v>18</v>
      </c>
      <c r="K24" s="18" t="s">
        <v>29389</v>
      </c>
      <c r="L24" s="18" t="s">
        <v>544</v>
      </c>
      <c r="M24" s="18" t="s">
        <v>29390</v>
      </c>
      <c r="N24" s="18" t="s">
        <v>29391</v>
      </c>
      <c r="O24" s="18" t="s">
        <v>29392</v>
      </c>
      <c r="P24" s="18" t="s">
        <v>29393</v>
      </c>
      <c r="Q24" s="312"/>
      <c r="R24" s="17">
        <f t="shared" si="5"/>
        <v>3</v>
      </c>
      <c r="S24" s="312"/>
      <c r="T24" s="360"/>
      <c r="U24" s="298" t="s">
        <v>29394</v>
      </c>
    </row>
    <row r="25" spans="1:21" s="33" customFormat="1" ht="72">
      <c r="A25" t="str">
        <f t="shared" si="0"/>
        <v xml:space="preserve"> número de ley es incorrecto.</v>
      </c>
      <c r="B25" t="str">
        <f t="shared" si="1"/>
        <v>136EBEP</v>
      </c>
      <c r="C25" t="str">
        <f t="shared" si="2"/>
        <v>HXEBEP13618</v>
      </c>
      <c r="D25" t="s">
        <v>7879</v>
      </c>
      <c r="E25" t="s">
        <v>124</v>
      </c>
      <c r="F25" s="19" t="s">
        <v>16903</v>
      </c>
      <c r="G25" s="11" t="str">
        <f t="shared" si="3"/>
        <v>136</v>
      </c>
      <c r="H25" s="12">
        <v>136</v>
      </c>
      <c r="I25" s="11" t="str">
        <f t="shared" si="4"/>
        <v>18</v>
      </c>
      <c r="J25" s="11">
        <v>18</v>
      </c>
      <c r="K25" s="18" t="s">
        <v>29401</v>
      </c>
      <c r="L25" s="18" t="s">
        <v>1389</v>
      </c>
      <c r="M25" s="18" t="s">
        <v>29402</v>
      </c>
      <c r="N25" s="18" t="s">
        <v>29403</v>
      </c>
      <c r="O25" s="18" t="s">
        <v>29404</v>
      </c>
      <c r="P25" s="18" t="s">
        <v>29405</v>
      </c>
      <c r="Q25" s="312"/>
      <c r="R25" s="17">
        <f t="shared" si="5"/>
        <v>1</v>
      </c>
      <c r="S25" s="312"/>
      <c r="T25" s="360"/>
      <c r="U25" s="298" t="s">
        <v>29406</v>
      </c>
    </row>
    <row r="26" spans="1:21" ht="72">
      <c r="A26" t="str">
        <f t="shared" si="0"/>
        <v>hasta un máximo de seis años.</v>
      </c>
      <c r="B26" t="str">
        <f t="shared" si="1"/>
        <v>138EBEP</v>
      </c>
      <c r="C26" t="str">
        <f t="shared" si="2"/>
        <v>HXEBEP13818</v>
      </c>
      <c r="D26" t="s">
        <v>7879</v>
      </c>
      <c r="E26" t="s">
        <v>124</v>
      </c>
      <c r="F26" s="19" t="s">
        <v>16903</v>
      </c>
      <c r="G26" s="11" t="str">
        <f t="shared" si="3"/>
        <v>138</v>
      </c>
      <c r="H26" s="12">
        <v>138</v>
      </c>
      <c r="I26" s="11" t="str">
        <f t="shared" si="4"/>
        <v>18</v>
      </c>
      <c r="J26" s="11">
        <v>18</v>
      </c>
      <c r="K26" s="18" t="s">
        <v>29409</v>
      </c>
      <c r="L26" s="18" t="s">
        <v>1388</v>
      </c>
      <c r="M26" s="18" t="s">
        <v>182</v>
      </c>
      <c r="N26" s="18" t="s">
        <v>5828</v>
      </c>
      <c r="O26" s="18" t="s">
        <v>29069</v>
      </c>
      <c r="P26" s="18" t="s">
        <v>29280</v>
      </c>
      <c r="Q26" s="312"/>
      <c r="R26" s="17">
        <f t="shared" si="5"/>
        <v>4</v>
      </c>
      <c r="S26" s="312"/>
      <c r="T26" s="360"/>
      <c r="U26" s="298" t="s">
        <v>29410</v>
      </c>
    </row>
    <row r="27" spans="1:21" ht="57.6">
      <c r="A27" t="str">
        <f t="shared" si="0"/>
        <v>l año de aprobación del EBEP.</v>
      </c>
      <c r="B27" t="str">
        <f t="shared" si="1"/>
        <v>140EBEP</v>
      </c>
      <c r="C27" t="str">
        <f t="shared" si="2"/>
        <v>HXEBEP14018</v>
      </c>
      <c r="D27" t="s">
        <v>7879</v>
      </c>
      <c r="E27" t="s">
        <v>124</v>
      </c>
      <c r="F27" s="19" t="s">
        <v>16903</v>
      </c>
      <c r="G27" s="11" t="str">
        <f t="shared" si="3"/>
        <v>140</v>
      </c>
      <c r="H27" s="12">
        <v>140</v>
      </c>
      <c r="I27" s="11" t="str">
        <f t="shared" si="4"/>
        <v>18</v>
      </c>
      <c r="J27" s="11">
        <v>18</v>
      </c>
      <c r="K27" s="18" t="s">
        <v>29416</v>
      </c>
      <c r="L27" s="18" t="s">
        <v>543</v>
      </c>
      <c r="M27" s="18">
        <v>2017</v>
      </c>
      <c r="N27" s="18">
        <v>2015</v>
      </c>
      <c r="O27" s="18">
        <v>2021</v>
      </c>
      <c r="P27" s="18">
        <v>2018</v>
      </c>
      <c r="Q27" s="312"/>
      <c r="R27" s="17">
        <f t="shared" si="5"/>
        <v>2</v>
      </c>
      <c r="S27" s="312"/>
      <c r="T27" s="360"/>
      <c r="U27" s="298" t="s">
        <v>29417</v>
      </c>
    </row>
    <row r="28" spans="1:21" ht="72">
      <c r="A28" t="str">
        <f t="shared" si="0"/>
        <v>a el Tribunal Constitucional.</v>
      </c>
      <c r="B28" t="str">
        <f t="shared" si="1"/>
        <v>142EBEP</v>
      </c>
      <c r="C28" t="str">
        <f t="shared" si="2"/>
        <v>HXEBEP14218</v>
      </c>
      <c r="D28" t="s">
        <v>7879</v>
      </c>
      <c r="E28" t="s">
        <v>124</v>
      </c>
      <c r="F28" s="19" t="s">
        <v>16903</v>
      </c>
      <c r="G28" s="11" t="str">
        <f t="shared" si="3"/>
        <v>142</v>
      </c>
      <c r="H28" s="12">
        <v>142</v>
      </c>
      <c r="I28" s="11" t="str">
        <f t="shared" si="4"/>
        <v>18</v>
      </c>
      <c r="J28" s="11">
        <v>18</v>
      </c>
      <c r="K28" s="18" t="s">
        <v>29420</v>
      </c>
      <c r="L28" s="18" t="s">
        <v>544</v>
      </c>
      <c r="M28" s="18" t="s">
        <v>29421</v>
      </c>
      <c r="N28" s="18" t="s">
        <v>29422</v>
      </c>
      <c r="O28" s="18" t="s">
        <v>29423</v>
      </c>
      <c r="P28" s="18" t="s">
        <v>29424</v>
      </c>
      <c r="Q28" s="312"/>
      <c r="R28" s="17">
        <f t="shared" si="5"/>
        <v>3</v>
      </c>
      <c r="S28" s="312"/>
      <c r="T28" s="360"/>
      <c r="U28" s="298" t="s">
        <v>29425</v>
      </c>
    </row>
    <row r="29" spans="1:21" ht="72">
      <c r="A29" t="str">
        <f t="shared" si="0"/>
        <v>s documentos administrativos.</v>
      </c>
      <c r="B29" t="str">
        <f t="shared" si="1"/>
        <v>144EBEP</v>
      </c>
      <c r="C29" t="str">
        <f t="shared" si="2"/>
        <v>HXEBEP14418</v>
      </c>
      <c r="D29" t="s">
        <v>7879</v>
      </c>
      <c r="E29" t="s">
        <v>124</v>
      </c>
      <c r="F29" s="19" t="s">
        <v>16903</v>
      </c>
      <c r="G29" s="11" t="str">
        <f t="shared" si="3"/>
        <v>144</v>
      </c>
      <c r="H29" s="12">
        <v>144</v>
      </c>
      <c r="I29" s="11" t="str">
        <f t="shared" si="4"/>
        <v>18</v>
      </c>
      <c r="J29" s="11">
        <v>18</v>
      </c>
      <c r="K29" s="18" t="s">
        <v>29430</v>
      </c>
      <c r="L29" s="18" t="s">
        <v>1388</v>
      </c>
      <c r="M29" s="18" t="s">
        <v>29431</v>
      </c>
      <c r="N29" s="18" t="s">
        <v>29432</v>
      </c>
      <c r="O29" s="18" t="s">
        <v>29433</v>
      </c>
      <c r="P29" s="18" t="s">
        <v>29434</v>
      </c>
      <c r="Q29" s="312"/>
      <c r="R29" s="17">
        <f t="shared" si="5"/>
        <v>4</v>
      </c>
      <c r="S29" s="312"/>
      <c r="T29" s="360"/>
      <c r="U29" s="298" t="s">
        <v>29435</v>
      </c>
    </row>
    <row r="30" spans="1:21" ht="86.4">
      <c r="A30" t="str">
        <f t="shared" si="0"/>
        <v xml:space="preserve"> se contempla esta excepción.</v>
      </c>
      <c r="B30" t="str">
        <f t="shared" si="1"/>
        <v>146EBEP</v>
      </c>
      <c r="C30" t="str">
        <f t="shared" si="2"/>
        <v>HXEBEP14618</v>
      </c>
      <c r="D30" t="s">
        <v>7879</v>
      </c>
      <c r="E30" t="s">
        <v>124</v>
      </c>
      <c r="F30" s="19" t="s">
        <v>16903</v>
      </c>
      <c r="G30" s="11" t="str">
        <f t="shared" si="3"/>
        <v>146</v>
      </c>
      <c r="H30" s="12">
        <v>146</v>
      </c>
      <c r="I30" s="11" t="str">
        <f t="shared" si="4"/>
        <v>18</v>
      </c>
      <c r="J30" s="11">
        <v>18</v>
      </c>
      <c r="K30" s="18" t="s">
        <v>29442</v>
      </c>
      <c r="L30" s="18" t="s">
        <v>1389</v>
      </c>
      <c r="M30" s="18" t="s">
        <v>15110</v>
      </c>
      <c r="N30" s="18" t="s">
        <v>15886</v>
      </c>
      <c r="O30" s="18" t="s">
        <v>29443</v>
      </c>
      <c r="P30" s="18" t="s">
        <v>29444</v>
      </c>
      <c r="Q30" s="312"/>
      <c r="R30" s="17">
        <f t="shared" si="5"/>
        <v>1</v>
      </c>
      <c r="S30" s="312"/>
      <c r="T30" s="360"/>
      <c r="U30" s="298" t="s">
        <v>29445</v>
      </c>
    </row>
    <row r="31" spans="1:21" ht="72">
      <c r="A31" t="str">
        <f t="shared" si="0"/>
        <v xml:space="preserve"> a lo requerido, no ser fijo.</v>
      </c>
      <c r="B31" t="str">
        <f t="shared" si="1"/>
        <v>148EBEP</v>
      </c>
      <c r="C31" t="str">
        <f t="shared" si="2"/>
        <v>HXEBEP14818</v>
      </c>
      <c r="D31" t="s">
        <v>7879</v>
      </c>
      <c r="E31" t="s">
        <v>124</v>
      </c>
      <c r="F31" s="19" t="s">
        <v>16903</v>
      </c>
      <c r="G31" s="11" t="str">
        <f t="shared" si="3"/>
        <v>148</v>
      </c>
      <c r="H31" s="12">
        <v>148</v>
      </c>
      <c r="I31" s="11" t="str">
        <f t="shared" si="4"/>
        <v>18</v>
      </c>
      <c r="J31" s="11">
        <v>18</v>
      </c>
      <c r="K31" s="18" t="s">
        <v>29448</v>
      </c>
      <c r="L31" s="18" t="s">
        <v>544</v>
      </c>
      <c r="M31" s="18" t="s">
        <v>29303</v>
      </c>
      <c r="N31" s="18" t="s">
        <v>29304</v>
      </c>
      <c r="O31" s="18" t="s">
        <v>29449</v>
      </c>
      <c r="P31" s="18" t="s">
        <v>29450</v>
      </c>
      <c r="Q31" s="312"/>
      <c r="R31" s="17">
        <f t="shared" si="5"/>
        <v>3</v>
      </c>
      <c r="S31" s="312"/>
      <c r="T31" s="360"/>
      <c r="U31" s="298" t="s">
        <v>29451</v>
      </c>
    </row>
    <row r="32" spans="1:21" ht="72">
      <c r="A32" t="str">
        <f t="shared" si="0"/>
        <v>de a infracciones muy graves.</v>
      </c>
      <c r="B32" t="str">
        <f t="shared" si="1"/>
        <v>150EBEP</v>
      </c>
      <c r="C32" t="str">
        <f t="shared" si="2"/>
        <v>HXEBEP15018</v>
      </c>
      <c r="D32" t="s">
        <v>7879</v>
      </c>
      <c r="E32" t="s">
        <v>124</v>
      </c>
      <c r="F32" s="19" t="s">
        <v>16903</v>
      </c>
      <c r="G32" s="11" t="str">
        <f t="shared" si="3"/>
        <v>150</v>
      </c>
      <c r="H32" s="12">
        <v>150</v>
      </c>
      <c r="I32" s="11" t="str">
        <f t="shared" si="4"/>
        <v>18</v>
      </c>
      <c r="J32" s="11">
        <v>18</v>
      </c>
      <c r="K32" s="18" t="s">
        <v>29456</v>
      </c>
      <c r="L32" s="18" t="s">
        <v>544</v>
      </c>
      <c r="M32" s="18" t="s">
        <v>29134</v>
      </c>
      <c r="N32" s="18" t="s">
        <v>29135</v>
      </c>
      <c r="O32" s="18" t="s">
        <v>29136</v>
      </c>
      <c r="P32" s="18" t="s">
        <v>29137</v>
      </c>
      <c r="Q32" s="312"/>
      <c r="R32" s="17">
        <f t="shared" si="5"/>
        <v>3</v>
      </c>
      <c r="S32" s="312"/>
      <c r="T32" s="360"/>
      <c r="U32" s="298" t="s">
        <v>29457</v>
      </c>
    </row>
    <row r="33" spans="1:21" ht="57.6">
      <c r="A33" t="str">
        <f t="shared" si="0"/>
        <v>ones leves prescriben al año.</v>
      </c>
      <c r="B33" t="str">
        <f t="shared" si="1"/>
        <v>152EBEP</v>
      </c>
      <c r="C33" t="str">
        <f t="shared" si="2"/>
        <v>HXEBEP15218</v>
      </c>
      <c r="D33" t="s">
        <v>7879</v>
      </c>
      <c r="E33" t="s">
        <v>124</v>
      </c>
      <c r="F33" s="19" t="s">
        <v>16903</v>
      </c>
      <c r="G33" s="11" t="str">
        <f t="shared" si="3"/>
        <v>152</v>
      </c>
      <c r="H33" s="12">
        <v>152</v>
      </c>
      <c r="I33" s="11" t="str">
        <f t="shared" si="4"/>
        <v>18</v>
      </c>
      <c r="J33" s="11">
        <v>18</v>
      </c>
      <c r="K33" s="18" t="s">
        <v>29460</v>
      </c>
      <c r="L33" s="18" t="s">
        <v>1388</v>
      </c>
      <c r="M33" s="18" t="s">
        <v>29461</v>
      </c>
      <c r="N33" s="18" t="s">
        <v>29453</v>
      </c>
      <c r="O33" s="18" t="s">
        <v>29462</v>
      </c>
      <c r="P33" s="18" t="s">
        <v>29463</v>
      </c>
      <c r="Q33" s="312"/>
      <c r="R33" s="17">
        <f t="shared" si="5"/>
        <v>4</v>
      </c>
      <c r="S33" s="312"/>
      <c r="T33" s="360"/>
      <c r="U33" s="298" t="s">
        <v>29464</v>
      </c>
    </row>
    <row r="34" spans="1:21" ht="86.4">
      <c r="A34" t="str">
        <f t="shared" si="0"/>
        <v>tareas (máximo 9 meses en 18)</v>
      </c>
      <c r="D34" t="s">
        <v>7879</v>
      </c>
      <c r="E34" t="s">
        <v>124</v>
      </c>
      <c r="F34" s="19" t="s">
        <v>16903</v>
      </c>
      <c r="G34" s="11" t="str">
        <f t="shared" si="3"/>
        <v>154</v>
      </c>
      <c r="H34" s="12">
        <v>154</v>
      </c>
      <c r="I34" s="11" t="str">
        <f t="shared" si="4"/>
        <v>18</v>
      </c>
      <c r="J34" s="357">
        <v>18</v>
      </c>
      <c r="K34" s="358" t="s">
        <v>30701</v>
      </c>
      <c r="L34" s="359" t="s">
        <v>1389</v>
      </c>
      <c r="M34" s="358" t="s">
        <v>30700</v>
      </c>
      <c r="N34" s="358" t="s">
        <v>30699</v>
      </c>
      <c r="O34" s="358" t="s">
        <v>17036</v>
      </c>
      <c r="P34" s="358" t="s">
        <v>30698</v>
      </c>
      <c r="Q34" s="360"/>
      <c r="R34" s="17">
        <f t="shared" si="5"/>
        <v>1</v>
      </c>
      <c r="S34" s="360"/>
      <c r="T34" s="360"/>
      <c r="U34" s="361" t="s">
        <v>30697</v>
      </c>
    </row>
    <row r="35" spans="1:21" ht="86.4">
      <c r="A35" t="str">
        <f t="shared" ref="A35:A66" si="6">RIGHT(U35,29)</f>
        <v>lica a funcionarios es falso.</v>
      </c>
      <c r="D35" t="s">
        <v>7879</v>
      </c>
      <c r="E35" t="s">
        <v>124</v>
      </c>
      <c r="F35" s="19" t="s">
        <v>16903</v>
      </c>
      <c r="G35" s="11" t="str">
        <f t="shared" ref="G35:G66" si="7">IF(H35&lt;9,"OO",IF(H35&lt;99,"O",""))&amp;H35</f>
        <v>155</v>
      </c>
      <c r="H35" s="12">
        <v>155</v>
      </c>
      <c r="I35" s="11" t="str">
        <f t="shared" ref="I35:I66" si="8">IF(J35&lt;9,"O","")&amp;J35</f>
        <v>18</v>
      </c>
      <c r="J35" s="357">
        <v>18</v>
      </c>
      <c r="K35" s="358" t="s">
        <v>30696</v>
      </c>
      <c r="L35" s="359" t="s">
        <v>544</v>
      </c>
      <c r="M35" s="358" t="s">
        <v>30695</v>
      </c>
      <c r="N35" s="358" t="s">
        <v>30694</v>
      </c>
      <c r="O35" s="358" t="s">
        <v>30693</v>
      </c>
      <c r="P35" s="358" t="s">
        <v>30692</v>
      </c>
      <c r="Q35" s="360"/>
      <c r="R35" s="17">
        <f t="shared" si="5"/>
        <v>3</v>
      </c>
      <c r="S35" s="360"/>
      <c r="T35" s="360"/>
      <c r="U35" s="361" t="s">
        <v>30691</v>
      </c>
    </row>
    <row r="36" spans="1:21" ht="72">
      <c r="A36" t="str">
        <f t="shared" si="6"/>
        <v xml:space="preserve"> disciplinaria según el EBEP.</v>
      </c>
      <c r="D36" t="s">
        <v>7879</v>
      </c>
      <c r="E36" t="s">
        <v>124</v>
      </c>
      <c r="F36" s="19" t="s">
        <v>16903</v>
      </c>
      <c r="G36" s="11" t="str">
        <f t="shared" si="7"/>
        <v>156</v>
      </c>
      <c r="H36" s="12">
        <v>156</v>
      </c>
      <c r="I36" s="11" t="str">
        <f t="shared" si="8"/>
        <v>18</v>
      </c>
      <c r="J36" s="357">
        <v>18</v>
      </c>
      <c r="K36" s="358" t="s">
        <v>30690</v>
      </c>
      <c r="L36" s="359" t="s">
        <v>1388</v>
      </c>
      <c r="M36" s="358" t="s">
        <v>30689</v>
      </c>
      <c r="N36" s="358" t="s">
        <v>30688</v>
      </c>
      <c r="O36" s="358" t="s">
        <v>30687</v>
      </c>
      <c r="P36" s="358" t="s">
        <v>30686</v>
      </c>
      <c r="Q36" s="360"/>
      <c r="R36" s="17">
        <f t="shared" si="5"/>
        <v>4</v>
      </c>
      <c r="S36" s="360"/>
      <c r="T36" s="360"/>
      <c r="U36" s="361" t="s">
        <v>30685</v>
      </c>
    </row>
    <row r="37" spans="1:21" ht="100.8">
      <c r="A37" t="str">
        <f t="shared" si="6"/>
        <v>ad” como una falta muy grave.</v>
      </c>
      <c r="D37" t="s">
        <v>7879</v>
      </c>
      <c r="E37" t="s">
        <v>124</v>
      </c>
      <c r="F37" s="19" t="s">
        <v>16903</v>
      </c>
      <c r="G37" s="11" t="str">
        <f t="shared" si="7"/>
        <v>157</v>
      </c>
      <c r="H37" s="12">
        <v>157</v>
      </c>
      <c r="I37" s="11" t="str">
        <f t="shared" si="8"/>
        <v>18</v>
      </c>
      <c r="J37" s="357">
        <v>18</v>
      </c>
      <c r="K37" s="358" t="s">
        <v>30684</v>
      </c>
      <c r="L37" s="359" t="s">
        <v>523</v>
      </c>
      <c r="M37" s="358" t="s">
        <v>30683</v>
      </c>
      <c r="N37" s="358" t="s">
        <v>30682</v>
      </c>
      <c r="O37" s="358" t="s">
        <v>30681</v>
      </c>
      <c r="P37" s="358" t="s">
        <v>30680</v>
      </c>
      <c r="Q37" s="360"/>
      <c r="R37" s="17">
        <f t="shared" si="5"/>
        <v>3</v>
      </c>
      <c r="S37" s="360"/>
      <c r="T37" s="360"/>
      <c r="U37" s="361" t="s">
        <v>30679</v>
      </c>
    </row>
    <row r="38" spans="1:21" ht="86.4">
      <c r="A38" t="str">
        <f t="shared" si="6"/>
        <v>ea el único supuesto de cese.</v>
      </c>
      <c r="D38" t="s">
        <v>7879</v>
      </c>
      <c r="E38" t="s">
        <v>124</v>
      </c>
      <c r="F38" s="19" t="s">
        <v>16903</v>
      </c>
      <c r="G38" s="11" t="str">
        <f t="shared" si="7"/>
        <v>158</v>
      </c>
      <c r="H38" s="12">
        <v>158</v>
      </c>
      <c r="I38" s="11" t="str">
        <f t="shared" si="8"/>
        <v>18</v>
      </c>
      <c r="J38" s="357">
        <v>18</v>
      </c>
      <c r="K38" s="358" t="s">
        <v>30678</v>
      </c>
      <c r="L38" s="359" t="s">
        <v>523</v>
      </c>
      <c r="M38" s="358" t="s">
        <v>30677</v>
      </c>
      <c r="N38" s="358" t="s">
        <v>30676</v>
      </c>
      <c r="O38" s="358" t="s">
        <v>30675</v>
      </c>
      <c r="P38" s="358" t="s">
        <v>30674</v>
      </c>
      <c r="Q38" s="360"/>
      <c r="R38" s="17">
        <f t="shared" si="5"/>
        <v>3</v>
      </c>
      <c r="S38" s="360"/>
      <c r="T38" s="360"/>
      <c r="U38" s="361" t="s">
        <v>30673</v>
      </c>
    </row>
    <row r="39" spans="1:21" ht="100.8">
      <c r="A39" s="247" t="str">
        <f t="shared" si="6"/>
        <v xml:space="preserve"> incorrecto en este contexto.</v>
      </c>
      <c r="B39" s="247" t="str">
        <f t="shared" ref="B39:B70" si="9">H39&amp;F39</f>
        <v>1EBEP</v>
      </c>
      <c r="C39" s="247" t="str">
        <f t="shared" ref="C39:C70" si="10">D39&amp;E39&amp;F39&amp;G39&amp;I39</f>
        <v>HYEBEPOO118</v>
      </c>
      <c r="D39" s="247" t="s">
        <v>7879</v>
      </c>
      <c r="E39" s="247" t="s">
        <v>7878</v>
      </c>
      <c r="F39" s="248" t="s">
        <v>16903</v>
      </c>
      <c r="G39" s="249" t="str">
        <f t="shared" si="7"/>
        <v>OO1</v>
      </c>
      <c r="H39" s="154">
        <v>1</v>
      </c>
      <c r="I39" s="249" t="str">
        <f t="shared" si="8"/>
        <v>18</v>
      </c>
      <c r="J39" s="249">
        <v>18</v>
      </c>
      <c r="K39" s="156" t="s">
        <v>2816</v>
      </c>
      <c r="L39" s="154" t="s">
        <v>523</v>
      </c>
      <c r="M39" s="154" t="s">
        <v>2817</v>
      </c>
      <c r="N39" s="154" t="s">
        <v>2818</v>
      </c>
      <c r="O39" s="154" t="s">
        <v>2819</v>
      </c>
      <c r="P39" s="154" t="s">
        <v>171</v>
      </c>
      <c r="Q39" s="155"/>
      <c r="R39" s="155">
        <v>3</v>
      </c>
      <c r="S39" s="155"/>
      <c r="T39" s="155"/>
      <c r="U39" s="156" t="s">
        <v>17199</v>
      </c>
    </row>
    <row r="40" spans="1:21" ht="129.6">
      <c r="A40" s="247" t="str">
        <f t="shared" si="6"/>
        <v xml:space="preserve"> en este contexto específico.</v>
      </c>
      <c r="B40" s="247" t="str">
        <f t="shared" si="9"/>
        <v>2EBEP</v>
      </c>
      <c r="C40" s="247" t="str">
        <f t="shared" si="10"/>
        <v>HYEBEPOO218</v>
      </c>
      <c r="D40" s="247" t="s">
        <v>7879</v>
      </c>
      <c r="E40" s="247" t="s">
        <v>7878</v>
      </c>
      <c r="F40" s="248" t="s">
        <v>16903</v>
      </c>
      <c r="G40" s="249" t="str">
        <f t="shared" si="7"/>
        <v>OO2</v>
      </c>
      <c r="H40" s="154">
        <v>2</v>
      </c>
      <c r="I40" s="249" t="str">
        <f t="shared" si="8"/>
        <v>18</v>
      </c>
      <c r="J40" s="249">
        <v>18</v>
      </c>
      <c r="K40" s="156" t="s">
        <v>17198</v>
      </c>
      <c r="L40" s="154" t="s">
        <v>522</v>
      </c>
      <c r="M40" s="154" t="s">
        <v>17197</v>
      </c>
      <c r="N40" s="154" t="s">
        <v>17196</v>
      </c>
      <c r="O40" s="154" t="s">
        <v>17195</v>
      </c>
      <c r="P40" s="154" t="s">
        <v>17194</v>
      </c>
      <c r="Q40" s="155"/>
      <c r="R40" s="155">
        <v>4</v>
      </c>
      <c r="S40" s="155"/>
      <c r="T40" s="155"/>
      <c r="U40" s="156" t="s">
        <v>17193</v>
      </c>
    </row>
    <row r="41" spans="1:21" ht="86.4">
      <c r="A41" s="247" t="str">
        <f t="shared" si="6"/>
        <v>pues la opción C es adecuada.</v>
      </c>
      <c r="B41" s="247" t="str">
        <f t="shared" si="9"/>
        <v>3EBEP</v>
      </c>
      <c r="C41" s="247" t="str">
        <f t="shared" si="10"/>
        <v>HYEBEPOO318</v>
      </c>
      <c r="D41" s="247" t="s">
        <v>7879</v>
      </c>
      <c r="E41" s="247" t="s">
        <v>7878</v>
      </c>
      <c r="F41" s="248" t="s">
        <v>16903</v>
      </c>
      <c r="G41" s="249" t="str">
        <f t="shared" si="7"/>
        <v>OO3</v>
      </c>
      <c r="H41" s="154">
        <v>3</v>
      </c>
      <c r="I41" s="249" t="str">
        <f t="shared" si="8"/>
        <v>18</v>
      </c>
      <c r="J41" s="249">
        <v>18</v>
      </c>
      <c r="K41" s="156" t="s">
        <v>17192</v>
      </c>
      <c r="L41" s="154" t="s">
        <v>523</v>
      </c>
      <c r="M41" s="154" t="s">
        <v>17191</v>
      </c>
      <c r="N41" s="154" t="s">
        <v>17190</v>
      </c>
      <c r="O41" s="154" t="s">
        <v>17189</v>
      </c>
      <c r="P41" s="154" t="s">
        <v>171</v>
      </c>
      <c r="Q41" s="155"/>
      <c r="R41" s="155">
        <v>3</v>
      </c>
      <c r="S41" s="155"/>
      <c r="T41" s="155"/>
      <c r="U41" s="156" t="s">
        <v>17188</v>
      </c>
    </row>
    <row r="42" spans="1:21" ht="72">
      <c r="A42" s="247" t="str">
        <f t="shared" si="6"/>
        <v xml:space="preserve"> que la opción B es adecuada.</v>
      </c>
      <c r="B42" s="247" t="str">
        <f t="shared" si="9"/>
        <v>4EBEP</v>
      </c>
      <c r="C42" s="247" t="str">
        <f t="shared" si="10"/>
        <v>HYEBEPOO418</v>
      </c>
      <c r="D42" s="247" t="s">
        <v>7879</v>
      </c>
      <c r="E42" s="247" t="s">
        <v>7878</v>
      </c>
      <c r="F42" s="248" t="s">
        <v>16903</v>
      </c>
      <c r="G42" s="249" t="str">
        <f t="shared" si="7"/>
        <v>OO4</v>
      </c>
      <c r="H42" s="154">
        <v>4</v>
      </c>
      <c r="I42" s="249" t="str">
        <f t="shared" si="8"/>
        <v>18</v>
      </c>
      <c r="J42" s="249">
        <v>18</v>
      </c>
      <c r="K42" s="156" t="s">
        <v>2004</v>
      </c>
      <c r="L42" s="154" t="s">
        <v>524</v>
      </c>
      <c r="M42" s="154" t="s">
        <v>2005</v>
      </c>
      <c r="N42" s="154" t="s">
        <v>2006</v>
      </c>
      <c r="O42" s="154" t="s">
        <v>2007</v>
      </c>
      <c r="P42" s="154" t="s">
        <v>2008</v>
      </c>
      <c r="Q42" s="155"/>
      <c r="R42" s="155">
        <v>2</v>
      </c>
      <c r="S42" s="155"/>
      <c r="T42" s="155"/>
      <c r="U42" s="156" t="s">
        <v>17187</v>
      </c>
    </row>
    <row r="43" spans="1:21" ht="100.8">
      <c r="A43" s="247" t="str">
        <f t="shared" si="6"/>
        <v>) - Solo básicas, incompleta.</v>
      </c>
      <c r="B43" s="247" t="str">
        <f t="shared" si="9"/>
        <v>5EBEP</v>
      </c>
      <c r="C43" s="247" t="str">
        <f t="shared" si="10"/>
        <v>HYEBEPOO518</v>
      </c>
      <c r="D43" s="247" t="s">
        <v>7879</v>
      </c>
      <c r="E43" s="247" t="s">
        <v>7878</v>
      </c>
      <c r="F43" s="248" t="s">
        <v>16903</v>
      </c>
      <c r="G43" s="249" t="str">
        <f t="shared" si="7"/>
        <v>OO5</v>
      </c>
      <c r="H43" s="154">
        <v>5</v>
      </c>
      <c r="I43" s="249" t="str">
        <f t="shared" si="8"/>
        <v>18</v>
      </c>
      <c r="J43" s="249">
        <v>18</v>
      </c>
      <c r="K43" s="156" t="s">
        <v>17186</v>
      </c>
      <c r="L43" s="154" t="s">
        <v>523</v>
      </c>
      <c r="M43" s="154" t="s">
        <v>17185</v>
      </c>
      <c r="N43" s="154" t="s">
        <v>17184</v>
      </c>
      <c r="O43" s="154" t="s">
        <v>17182</v>
      </c>
      <c r="P43" s="154" t="s">
        <v>17183</v>
      </c>
      <c r="Q43" s="155"/>
      <c r="R43" s="155">
        <v>3</v>
      </c>
      <c r="S43" s="155"/>
      <c r="T43" s="155"/>
      <c r="U43" s="156" t="s">
        <v>17181</v>
      </c>
    </row>
    <row r="44" spans="1:21" ht="72">
      <c r="A44" s="247" t="str">
        <f t="shared" si="6"/>
        <v>se exige el mínimo de 5 años.</v>
      </c>
      <c r="B44" s="247" t="str">
        <f t="shared" si="9"/>
        <v>6EBEP</v>
      </c>
      <c r="C44" s="247" t="str">
        <f t="shared" si="10"/>
        <v>HYEBEPOO618</v>
      </c>
      <c r="D44" s="247" t="s">
        <v>7879</v>
      </c>
      <c r="E44" s="247" t="s">
        <v>7878</v>
      </c>
      <c r="F44" s="248" t="s">
        <v>16903</v>
      </c>
      <c r="G44" s="249" t="str">
        <f t="shared" si="7"/>
        <v>OO6</v>
      </c>
      <c r="H44" s="154">
        <v>6</v>
      </c>
      <c r="I44" s="249" t="str">
        <f t="shared" si="8"/>
        <v>18</v>
      </c>
      <c r="J44" s="249">
        <v>18</v>
      </c>
      <c r="K44" s="156" t="s">
        <v>2189</v>
      </c>
      <c r="L44" s="154" t="s">
        <v>523</v>
      </c>
      <c r="M44" s="154" t="s">
        <v>2190</v>
      </c>
      <c r="N44" s="154" t="s">
        <v>2191</v>
      </c>
      <c r="O44" s="154" t="s">
        <v>1462</v>
      </c>
      <c r="P44" s="154" t="s">
        <v>2192</v>
      </c>
      <c r="Q44" s="155"/>
      <c r="R44" s="155">
        <v>3</v>
      </c>
      <c r="S44" s="155"/>
      <c r="T44" s="155"/>
      <c r="U44" s="156" t="s">
        <v>17180</v>
      </c>
    </row>
    <row r="45" spans="1:21" ht="86.4">
      <c r="A45" s="247" t="str">
        <f t="shared" si="6"/>
        <v>dical como derecho colectivo.</v>
      </c>
      <c r="B45" s="247" t="str">
        <f t="shared" si="9"/>
        <v>7EBEP</v>
      </c>
      <c r="C45" s="247" t="str">
        <f t="shared" si="10"/>
        <v>HYEBEPOO718</v>
      </c>
      <c r="D45" s="247" t="s">
        <v>7879</v>
      </c>
      <c r="E45" s="247" t="s">
        <v>7878</v>
      </c>
      <c r="F45" s="248" t="s">
        <v>16903</v>
      </c>
      <c r="G45" s="249" t="str">
        <f t="shared" si="7"/>
        <v>OO7</v>
      </c>
      <c r="H45" s="154">
        <v>7</v>
      </c>
      <c r="I45" s="249" t="str">
        <f t="shared" si="8"/>
        <v>18</v>
      </c>
      <c r="J45" s="249">
        <v>18</v>
      </c>
      <c r="K45" s="156" t="s">
        <v>17170</v>
      </c>
      <c r="L45" s="154" t="s">
        <v>524</v>
      </c>
      <c r="M45" s="154" t="s">
        <v>17179</v>
      </c>
      <c r="N45" s="154" t="s">
        <v>17176</v>
      </c>
      <c r="O45" s="154" t="s">
        <v>17178</v>
      </c>
      <c r="P45" s="154" t="s">
        <v>17177</v>
      </c>
      <c r="Q45" s="155"/>
      <c r="R45" s="155">
        <v>2</v>
      </c>
      <c r="S45" s="155"/>
      <c r="T45" s="155"/>
      <c r="U45" s="156" t="s">
        <v>17175</v>
      </c>
    </row>
    <row r="46" spans="1:21" ht="100.8">
      <c r="A46" s="247" t="str">
        <f t="shared" si="6"/>
        <v xml:space="preserve"> que la opción A es adecuada.</v>
      </c>
      <c r="B46" s="247" t="str">
        <f t="shared" si="9"/>
        <v>8EBEP</v>
      </c>
      <c r="C46" s="247" t="str">
        <f t="shared" si="10"/>
        <v>HYEBEPOO818</v>
      </c>
      <c r="D46" s="247" t="s">
        <v>7879</v>
      </c>
      <c r="E46" s="247" t="s">
        <v>7878</v>
      </c>
      <c r="F46" s="248" t="s">
        <v>16903</v>
      </c>
      <c r="G46" s="249" t="str">
        <f t="shared" si="7"/>
        <v>OO8</v>
      </c>
      <c r="H46" s="154">
        <v>8</v>
      </c>
      <c r="I46" s="249" t="str">
        <f t="shared" si="8"/>
        <v>18</v>
      </c>
      <c r="J46" s="249">
        <v>18</v>
      </c>
      <c r="K46" s="156" t="s">
        <v>2291</v>
      </c>
      <c r="L46" s="154" t="s">
        <v>1387</v>
      </c>
      <c r="M46" s="154" t="s">
        <v>17169</v>
      </c>
      <c r="N46" s="154" t="s">
        <v>17174</v>
      </c>
      <c r="O46" s="154" t="s">
        <v>17173</v>
      </c>
      <c r="P46" s="154" t="s">
        <v>17172</v>
      </c>
      <c r="Q46" s="155"/>
      <c r="R46" s="155">
        <v>1</v>
      </c>
      <c r="S46" s="155"/>
      <c r="T46" s="155"/>
      <c r="U46" s="156" t="s">
        <v>17171</v>
      </c>
    </row>
    <row r="47" spans="1:21" ht="86.4">
      <c r="A47" s="247" t="str">
        <f t="shared" si="6"/>
        <v xml:space="preserve"> que la opción C es correcta.</v>
      </c>
      <c r="B47" s="247" t="str">
        <f t="shared" si="9"/>
        <v>9EBEP</v>
      </c>
      <c r="C47" s="247" t="str">
        <f t="shared" si="10"/>
        <v>HYEBEPO918</v>
      </c>
      <c r="D47" s="247" t="s">
        <v>7879</v>
      </c>
      <c r="E47" s="247" t="s">
        <v>7878</v>
      </c>
      <c r="F47" s="248" t="s">
        <v>16903</v>
      </c>
      <c r="G47" s="249" t="str">
        <f t="shared" si="7"/>
        <v>O9</v>
      </c>
      <c r="H47" s="154">
        <v>9</v>
      </c>
      <c r="I47" s="249" t="str">
        <f t="shared" si="8"/>
        <v>18</v>
      </c>
      <c r="J47" s="249">
        <v>18</v>
      </c>
      <c r="K47" s="156" t="s">
        <v>17170</v>
      </c>
      <c r="L47" s="154" t="s">
        <v>523</v>
      </c>
      <c r="M47" s="154" t="s">
        <v>17169</v>
      </c>
      <c r="N47" s="154" t="s">
        <v>17168</v>
      </c>
      <c r="O47" s="154" t="s">
        <v>17166</v>
      </c>
      <c r="P47" s="154" t="s">
        <v>17167</v>
      </c>
      <c r="Q47" s="155"/>
      <c r="R47" s="155">
        <v>3</v>
      </c>
      <c r="S47" s="155"/>
      <c r="T47" s="155"/>
      <c r="U47" s="156" t="s">
        <v>17165</v>
      </c>
    </row>
    <row r="48" spans="1:21" ht="86.4">
      <c r="A48" s="247" t="str">
        <f t="shared" si="6"/>
        <v xml:space="preserve"> que la opción C es correcta.</v>
      </c>
      <c r="B48" s="247" t="str">
        <f t="shared" si="9"/>
        <v>10EBEP</v>
      </c>
      <c r="C48" s="247" t="str">
        <f t="shared" si="10"/>
        <v>HYEBEPO1018</v>
      </c>
      <c r="D48" s="247" t="s">
        <v>7879</v>
      </c>
      <c r="E48" s="247" t="s">
        <v>7878</v>
      </c>
      <c r="F48" s="248" t="s">
        <v>16903</v>
      </c>
      <c r="G48" s="249" t="str">
        <f t="shared" si="7"/>
        <v>O10</v>
      </c>
      <c r="H48" s="154">
        <v>10</v>
      </c>
      <c r="I48" s="249" t="str">
        <f t="shared" si="8"/>
        <v>18</v>
      </c>
      <c r="J48" s="249">
        <v>18</v>
      </c>
      <c r="K48" s="156" t="s">
        <v>2291</v>
      </c>
      <c r="L48" s="154" t="s">
        <v>523</v>
      </c>
      <c r="M48" s="154" t="s">
        <v>6902</v>
      </c>
      <c r="N48" s="154" t="s">
        <v>6903</v>
      </c>
      <c r="O48" s="154" t="s">
        <v>6904</v>
      </c>
      <c r="P48" s="154" t="s">
        <v>6905</v>
      </c>
      <c r="Q48" s="155"/>
      <c r="R48" s="155">
        <v>3</v>
      </c>
      <c r="S48" s="155"/>
      <c r="T48" s="155"/>
      <c r="U48" s="156" t="s">
        <v>17164</v>
      </c>
    </row>
    <row r="49" spans="1:21" ht="57.6">
      <c r="A49" s="43" t="str">
        <f t="shared" si="6"/>
        <v>rgo para infracciones graves.</v>
      </c>
      <c r="B49" s="43" t="str">
        <f t="shared" si="9"/>
        <v>11EBEP</v>
      </c>
      <c r="C49" s="43" t="str">
        <f t="shared" si="10"/>
        <v>HYEBEPO1118</v>
      </c>
      <c r="D49" s="43" t="s">
        <v>7879</v>
      </c>
      <c r="E49" s="43" t="s">
        <v>7878</v>
      </c>
      <c r="F49" s="102" t="s">
        <v>16903</v>
      </c>
      <c r="G49" s="44" t="str">
        <f t="shared" si="7"/>
        <v>O11</v>
      </c>
      <c r="H49" s="45">
        <v>11</v>
      </c>
      <c r="I49" s="44" t="str">
        <f t="shared" si="8"/>
        <v>18</v>
      </c>
      <c r="J49" s="44">
        <v>18</v>
      </c>
      <c r="K49" s="49" t="s">
        <v>2769</v>
      </c>
      <c r="L49" s="45" t="s">
        <v>523</v>
      </c>
      <c r="M49" s="45" t="s">
        <v>2770</v>
      </c>
      <c r="N49" s="45" t="s">
        <v>2771</v>
      </c>
      <c r="O49" s="45" t="s">
        <v>2772</v>
      </c>
      <c r="P49" s="45" t="s">
        <v>2773</v>
      </c>
      <c r="Q49" s="48"/>
      <c r="R49" s="48">
        <v>3</v>
      </c>
      <c r="S49" s="48"/>
      <c r="T49" s="48"/>
      <c r="U49" s="49" t="s">
        <v>17163</v>
      </c>
    </row>
    <row r="50" spans="1:21" ht="57.6">
      <c r="A50" s="43" t="str">
        <f t="shared" si="6"/>
        <v>a que la opción C es precisa.</v>
      </c>
      <c r="B50" s="43" t="str">
        <f t="shared" si="9"/>
        <v>12EBEP</v>
      </c>
      <c r="C50" s="43" t="str">
        <f t="shared" si="10"/>
        <v>HYEBEPO1218</v>
      </c>
      <c r="D50" s="43" t="s">
        <v>7879</v>
      </c>
      <c r="E50" s="43" t="s">
        <v>7878</v>
      </c>
      <c r="F50" s="102" t="s">
        <v>16903</v>
      </c>
      <c r="G50" s="44" t="str">
        <f t="shared" si="7"/>
        <v>O12</v>
      </c>
      <c r="H50" s="45">
        <v>12</v>
      </c>
      <c r="I50" s="44" t="str">
        <f t="shared" si="8"/>
        <v>18</v>
      </c>
      <c r="J50" s="44">
        <v>18</v>
      </c>
      <c r="K50" s="49" t="s">
        <v>2774</v>
      </c>
      <c r="L50" s="45" t="s">
        <v>523</v>
      </c>
      <c r="M50" s="45" t="s">
        <v>2775</v>
      </c>
      <c r="N50" s="45" t="s">
        <v>2776</v>
      </c>
      <c r="O50" s="45" t="s">
        <v>2777</v>
      </c>
      <c r="P50" s="45" t="s">
        <v>2770</v>
      </c>
      <c r="Q50" s="48"/>
      <c r="R50" s="48">
        <v>3</v>
      </c>
      <c r="S50" s="48"/>
      <c r="T50" s="48"/>
      <c r="U50" s="49" t="s">
        <v>17162</v>
      </c>
    </row>
    <row r="51" spans="1:21" ht="100.8">
      <c r="A51" s="43" t="str">
        <f t="shared" si="6"/>
        <v>a que la opción B es precisa.</v>
      </c>
      <c r="B51" s="43" t="str">
        <f t="shared" si="9"/>
        <v>13EBEP</v>
      </c>
      <c r="C51" s="43" t="str">
        <f t="shared" si="10"/>
        <v>HYEBEPO1318</v>
      </c>
      <c r="D51" s="43" t="s">
        <v>7879</v>
      </c>
      <c r="E51" s="43" t="s">
        <v>7878</v>
      </c>
      <c r="F51" s="102" t="s">
        <v>16903</v>
      </c>
      <c r="G51" s="44" t="str">
        <f t="shared" si="7"/>
        <v>O13</v>
      </c>
      <c r="H51" s="45">
        <v>13</v>
      </c>
      <c r="I51" s="44" t="str">
        <f t="shared" si="8"/>
        <v>18</v>
      </c>
      <c r="J51" s="44">
        <v>18</v>
      </c>
      <c r="K51" s="49" t="s">
        <v>2291</v>
      </c>
      <c r="L51" s="45" t="s">
        <v>524</v>
      </c>
      <c r="M51" s="45" t="s">
        <v>17161</v>
      </c>
      <c r="N51" s="45" t="s">
        <v>17158</v>
      </c>
      <c r="O51" s="45" t="s">
        <v>17160</v>
      </c>
      <c r="P51" s="45" t="s">
        <v>17159</v>
      </c>
      <c r="Q51" s="48"/>
      <c r="R51" s="48">
        <v>2</v>
      </c>
      <c r="S51" s="48"/>
      <c r="T51" s="48"/>
      <c r="U51" s="49" t="s">
        <v>17157</v>
      </c>
    </row>
    <row r="52" spans="1:21" ht="72">
      <c r="A52" s="43" t="str">
        <f t="shared" si="6"/>
        <v xml:space="preserve"> que la opción B es correcta.</v>
      </c>
      <c r="B52" s="43" t="str">
        <f t="shared" si="9"/>
        <v>14EBEP</v>
      </c>
      <c r="C52" s="43" t="str">
        <f t="shared" si="10"/>
        <v>HYEBEPO1418</v>
      </c>
      <c r="D52" s="43" t="s">
        <v>7879</v>
      </c>
      <c r="E52" s="43" t="s">
        <v>7878</v>
      </c>
      <c r="F52" s="102" t="s">
        <v>16903</v>
      </c>
      <c r="G52" s="44" t="str">
        <f t="shared" si="7"/>
        <v>O14</v>
      </c>
      <c r="H52" s="45">
        <v>14</v>
      </c>
      <c r="I52" s="44" t="str">
        <f t="shared" si="8"/>
        <v>18</v>
      </c>
      <c r="J52" s="44">
        <v>18</v>
      </c>
      <c r="K52" s="49" t="s">
        <v>17156</v>
      </c>
      <c r="L52" s="45" t="s">
        <v>524</v>
      </c>
      <c r="M52" s="45" t="s">
        <v>17155</v>
      </c>
      <c r="N52" s="45" t="s">
        <v>17152</v>
      </c>
      <c r="O52" s="45" t="s">
        <v>17154</v>
      </c>
      <c r="P52" s="45" t="s">
        <v>17153</v>
      </c>
      <c r="Q52" s="48"/>
      <c r="R52" s="48">
        <v>2</v>
      </c>
      <c r="S52" s="48"/>
      <c r="T52" s="48"/>
      <c r="U52" s="49" t="s">
        <v>17151</v>
      </c>
    </row>
    <row r="53" spans="1:21" ht="100.8">
      <c r="A53" s="43" t="str">
        <f t="shared" si="6"/>
        <v xml:space="preserve"> que la opción D es correcta.</v>
      </c>
      <c r="B53" s="43" t="str">
        <f t="shared" si="9"/>
        <v>15EBEP</v>
      </c>
      <c r="C53" s="43" t="str">
        <f t="shared" si="10"/>
        <v>HYEBEPO1518</v>
      </c>
      <c r="D53" s="43" t="s">
        <v>7879</v>
      </c>
      <c r="E53" s="43" t="s">
        <v>7878</v>
      </c>
      <c r="F53" s="102" t="s">
        <v>16903</v>
      </c>
      <c r="G53" s="44" t="str">
        <f t="shared" si="7"/>
        <v>O15</v>
      </c>
      <c r="H53" s="45">
        <v>15</v>
      </c>
      <c r="I53" s="44" t="str">
        <f t="shared" si="8"/>
        <v>18</v>
      </c>
      <c r="J53" s="44">
        <v>18</v>
      </c>
      <c r="K53" s="49" t="s">
        <v>17150</v>
      </c>
      <c r="L53" s="45" t="s">
        <v>522</v>
      </c>
      <c r="M53" s="45" t="s">
        <v>17149</v>
      </c>
      <c r="N53" s="45" t="s">
        <v>17148</v>
      </c>
      <c r="O53" s="45" t="s">
        <v>17147</v>
      </c>
      <c r="P53" s="45" t="s">
        <v>17146</v>
      </c>
      <c r="Q53" s="48"/>
      <c r="R53" s="48">
        <v>4</v>
      </c>
      <c r="S53" s="48"/>
      <c r="T53" s="48"/>
      <c r="U53" s="49" t="s">
        <v>17145</v>
      </c>
    </row>
    <row r="54" spans="1:21" ht="100.8">
      <c r="A54" s="244" t="str">
        <f t="shared" si="6"/>
        <v>a que la opción D es precisa.</v>
      </c>
      <c r="B54" s="244" t="str">
        <f t="shared" si="9"/>
        <v>16EBEP</v>
      </c>
      <c r="C54" s="244" t="str">
        <f t="shared" si="10"/>
        <v>HYEBEPO1618</v>
      </c>
      <c r="D54" s="244" t="s">
        <v>7879</v>
      </c>
      <c r="E54" s="244" t="s">
        <v>7878</v>
      </c>
      <c r="F54" s="245" t="s">
        <v>16903</v>
      </c>
      <c r="G54" s="246" t="str">
        <f t="shared" si="7"/>
        <v>O16</v>
      </c>
      <c r="H54" s="186">
        <v>16</v>
      </c>
      <c r="I54" s="246" t="str">
        <f t="shared" si="8"/>
        <v>18</v>
      </c>
      <c r="J54" s="246">
        <v>18</v>
      </c>
      <c r="K54" s="185" t="s">
        <v>2992</v>
      </c>
      <c r="L54" s="186" t="s">
        <v>522</v>
      </c>
      <c r="M54" s="186" t="s">
        <v>2993</v>
      </c>
      <c r="N54" s="186" t="s">
        <v>2994</v>
      </c>
      <c r="O54" s="186" t="s">
        <v>2995</v>
      </c>
      <c r="P54" s="186" t="s">
        <v>2996</v>
      </c>
      <c r="Q54" s="187"/>
      <c r="R54" s="187">
        <v>4</v>
      </c>
      <c r="S54" s="187"/>
      <c r="T54" s="187"/>
      <c r="U54" s="185" t="s">
        <v>17144</v>
      </c>
    </row>
    <row r="55" spans="1:21" ht="100.8">
      <c r="A55" s="244" t="str">
        <f t="shared" si="6"/>
        <v xml:space="preserve"> que la opción C es correcta.</v>
      </c>
      <c r="B55" s="244" t="str">
        <f t="shared" si="9"/>
        <v>17EBEP</v>
      </c>
      <c r="C55" s="244" t="str">
        <f t="shared" si="10"/>
        <v>HYEBEPO1718</v>
      </c>
      <c r="D55" s="244" t="s">
        <v>7879</v>
      </c>
      <c r="E55" s="244" t="s">
        <v>7878</v>
      </c>
      <c r="F55" s="245" t="s">
        <v>16903</v>
      </c>
      <c r="G55" s="246" t="str">
        <f t="shared" si="7"/>
        <v>O17</v>
      </c>
      <c r="H55" s="186">
        <v>17</v>
      </c>
      <c r="I55" s="246" t="str">
        <f t="shared" si="8"/>
        <v>18</v>
      </c>
      <c r="J55" s="246">
        <v>18</v>
      </c>
      <c r="K55" s="185" t="s">
        <v>2193</v>
      </c>
      <c r="L55" s="186" t="s">
        <v>523</v>
      </c>
      <c r="M55" s="186" t="s">
        <v>2194</v>
      </c>
      <c r="N55" s="186" t="s">
        <v>2195</v>
      </c>
      <c r="O55" s="186" t="s">
        <v>2196</v>
      </c>
      <c r="P55" s="186" t="s">
        <v>2197</v>
      </c>
      <c r="Q55" s="187"/>
      <c r="R55" s="187">
        <v>3</v>
      </c>
      <c r="S55" s="187"/>
      <c r="T55" s="187"/>
      <c r="U55" s="185" t="s">
        <v>17143</v>
      </c>
    </row>
    <row r="56" spans="1:21" ht="129.6">
      <c r="A56" s="244" t="str">
        <f t="shared" si="6"/>
        <v xml:space="preserve"> que la opción A es adecuada.</v>
      </c>
      <c r="B56" s="244" t="str">
        <f t="shared" si="9"/>
        <v>18EBEP</v>
      </c>
      <c r="C56" s="244" t="str">
        <f t="shared" si="10"/>
        <v>HYEBEPO1818</v>
      </c>
      <c r="D56" s="244" t="s">
        <v>7879</v>
      </c>
      <c r="E56" s="244" t="s">
        <v>7878</v>
      </c>
      <c r="F56" s="245" t="s">
        <v>16903</v>
      </c>
      <c r="G56" s="246" t="str">
        <f t="shared" si="7"/>
        <v>O18</v>
      </c>
      <c r="H56" s="186">
        <v>18</v>
      </c>
      <c r="I56" s="246" t="str">
        <f t="shared" si="8"/>
        <v>18</v>
      </c>
      <c r="J56" s="246">
        <v>18</v>
      </c>
      <c r="K56" s="185" t="s">
        <v>17142</v>
      </c>
      <c r="L56" s="186" t="s">
        <v>1387</v>
      </c>
      <c r="M56" s="186" t="s">
        <v>17138</v>
      </c>
      <c r="N56" s="186" t="s">
        <v>17141</v>
      </c>
      <c r="O56" s="186" t="s">
        <v>17140</v>
      </c>
      <c r="P56" s="186" t="s">
        <v>17139</v>
      </c>
      <c r="Q56" s="187"/>
      <c r="R56" s="187">
        <v>1</v>
      </c>
      <c r="S56" s="187"/>
      <c r="T56" s="187"/>
      <c r="U56" s="185" t="s">
        <v>17137</v>
      </c>
    </row>
    <row r="57" spans="1:21" ht="172.8">
      <c r="A57" s="244" t="str">
        <f t="shared" si="6"/>
        <v>ntigüedad o Seguridad Social.</v>
      </c>
      <c r="B57" s="244" t="str">
        <f t="shared" si="9"/>
        <v>19EBEP</v>
      </c>
      <c r="C57" s="244" t="str">
        <f t="shared" si="10"/>
        <v>HYEBEPO1918</v>
      </c>
      <c r="D57" s="244" t="s">
        <v>7879</v>
      </c>
      <c r="E57" s="244" t="s">
        <v>7878</v>
      </c>
      <c r="F57" s="245" t="s">
        <v>16903</v>
      </c>
      <c r="G57" s="246" t="str">
        <f t="shared" si="7"/>
        <v>O19</v>
      </c>
      <c r="H57" s="186">
        <v>19</v>
      </c>
      <c r="I57" s="246" t="str">
        <f t="shared" si="8"/>
        <v>18</v>
      </c>
      <c r="J57" s="246">
        <v>18</v>
      </c>
      <c r="K57" s="185" t="s">
        <v>2198</v>
      </c>
      <c r="L57" s="186" t="s">
        <v>522</v>
      </c>
      <c r="M57" s="186" t="s">
        <v>2199</v>
      </c>
      <c r="N57" s="186" t="s">
        <v>2200</v>
      </c>
      <c r="O57" s="186" t="s">
        <v>2201</v>
      </c>
      <c r="P57" s="186" t="s">
        <v>2202</v>
      </c>
      <c r="Q57" s="187"/>
      <c r="R57" s="187">
        <v>4</v>
      </c>
      <c r="S57" s="187"/>
      <c r="T57" s="187"/>
      <c r="U57" s="185" t="s">
        <v>17136</v>
      </c>
    </row>
    <row r="58" spans="1:21" ht="72">
      <c r="A58" s="244" t="str">
        <f t="shared" si="6"/>
        <v xml:space="preserve"> que la opción B es adecuada.</v>
      </c>
      <c r="B58" s="244" t="str">
        <f t="shared" si="9"/>
        <v>20EBEP</v>
      </c>
      <c r="C58" s="244" t="str">
        <f t="shared" si="10"/>
        <v>HYEBEPO2018</v>
      </c>
      <c r="D58" s="244" t="s">
        <v>7879</v>
      </c>
      <c r="E58" s="244" t="s">
        <v>7878</v>
      </c>
      <c r="F58" s="245" t="s">
        <v>16903</v>
      </c>
      <c r="G58" s="246" t="str">
        <f t="shared" si="7"/>
        <v>O20</v>
      </c>
      <c r="H58" s="186">
        <v>20</v>
      </c>
      <c r="I58" s="246" t="str">
        <f t="shared" si="8"/>
        <v>18</v>
      </c>
      <c r="J58" s="246">
        <v>18</v>
      </c>
      <c r="K58" s="185" t="s">
        <v>2184</v>
      </c>
      <c r="L58" s="186" t="s">
        <v>524</v>
      </c>
      <c r="M58" s="186" t="s">
        <v>2185</v>
      </c>
      <c r="N58" s="186" t="s">
        <v>2186</v>
      </c>
      <c r="O58" s="186" t="s">
        <v>2187</v>
      </c>
      <c r="P58" s="186" t="s">
        <v>2188</v>
      </c>
      <c r="Q58" s="187"/>
      <c r="R58" s="187">
        <v>2</v>
      </c>
      <c r="S58" s="187"/>
      <c r="T58" s="187"/>
      <c r="U58" s="185" t="s">
        <v>17135</v>
      </c>
    </row>
    <row r="59" spans="1:21" ht="100.8">
      <c r="A59" s="33" t="str">
        <f t="shared" si="6"/>
        <v>a que la opción D es precisa.</v>
      </c>
      <c r="B59" s="33" t="str">
        <f t="shared" si="9"/>
        <v>21EBEP</v>
      </c>
      <c r="C59" s="33" t="str">
        <f t="shared" si="10"/>
        <v>HYEBEPO2118</v>
      </c>
      <c r="D59" s="33" t="s">
        <v>7879</v>
      </c>
      <c r="E59" s="33" t="s">
        <v>7878</v>
      </c>
      <c r="F59" s="237" t="s">
        <v>16903</v>
      </c>
      <c r="G59" s="233" t="str">
        <f t="shared" si="7"/>
        <v>O21</v>
      </c>
      <c r="H59" s="188">
        <v>21</v>
      </c>
      <c r="I59" s="233" t="str">
        <f t="shared" si="8"/>
        <v>18</v>
      </c>
      <c r="J59" s="233">
        <v>18</v>
      </c>
      <c r="K59" s="190" t="s">
        <v>2320</v>
      </c>
      <c r="L59" s="188" t="s">
        <v>522</v>
      </c>
      <c r="M59" s="188" t="s">
        <v>2321</v>
      </c>
      <c r="N59" s="188" t="s">
        <v>2322</v>
      </c>
      <c r="O59" s="188" t="s">
        <v>2323</v>
      </c>
      <c r="P59" s="188" t="s">
        <v>2324</v>
      </c>
      <c r="Q59" s="189"/>
      <c r="R59" s="189">
        <v>4</v>
      </c>
      <c r="S59" s="189"/>
      <c r="T59" s="189"/>
      <c r="U59" s="190" t="s">
        <v>17134</v>
      </c>
    </row>
    <row r="60" spans="1:21" ht="86.4">
      <c r="A60" s="33" t="str">
        <f t="shared" si="6"/>
        <v xml:space="preserve"> que la opción D es correcta.</v>
      </c>
      <c r="B60" s="33" t="str">
        <f t="shared" si="9"/>
        <v>22EBEP</v>
      </c>
      <c r="C60" s="33" t="str">
        <f t="shared" si="10"/>
        <v>HYEBEPO2218</v>
      </c>
      <c r="D60" s="33" t="s">
        <v>7879</v>
      </c>
      <c r="E60" s="33" t="s">
        <v>7878</v>
      </c>
      <c r="F60" s="237" t="s">
        <v>16903</v>
      </c>
      <c r="G60" s="233" t="str">
        <f t="shared" si="7"/>
        <v>O22</v>
      </c>
      <c r="H60" s="188">
        <v>22</v>
      </c>
      <c r="I60" s="233" t="str">
        <f t="shared" si="8"/>
        <v>18</v>
      </c>
      <c r="J60" s="233">
        <v>18</v>
      </c>
      <c r="K60" s="190" t="s">
        <v>2330</v>
      </c>
      <c r="L60" s="188" t="s">
        <v>522</v>
      </c>
      <c r="M60" s="188" t="s">
        <v>2331</v>
      </c>
      <c r="N60" s="188" t="s">
        <v>2332</v>
      </c>
      <c r="O60" s="188" t="s">
        <v>2333</v>
      </c>
      <c r="P60" s="188" t="s">
        <v>2334</v>
      </c>
      <c r="Q60" s="189"/>
      <c r="R60" s="189">
        <v>4</v>
      </c>
      <c r="S60" s="189"/>
      <c r="T60" s="189"/>
      <c r="U60" s="190" t="s">
        <v>17133</v>
      </c>
    </row>
    <row r="61" spans="1:21" ht="86.4">
      <c r="A61" s="33" t="str">
        <f t="shared" si="6"/>
        <v>a que la opción D es precisa.</v>
      </c>
      <c r="B61" s="33" t="str">
        <f t="shared" si="9"/>
        <v>23EBEP</v>
      </c>
      <c r="C61" s="33" t="str">
        <f t="shared" si="10"/>
        <v>HYEBEPO2318</v>
      </c>
      <c r="D61" s="33" t="s">
        <v>7879</v>
      </c>
      <c r="E61" s="33" t="s">
        <v>7878</v>
      </c>
      <c r="F61" s="237" t="s">
        <v>16903</v>
      </c>
      <c r="G61" s="233" t="str">
        <f t="shared" si="7"/>
        <v>O23</v>
      </c>
      <c r="H61" s="188">
        <v>23</v>
      </c>
      <c r="I61" s="233" t="str">
        <f t="shared" si="8"/>
        <v>18</v>
      </c>
      <c r="J61" s="233">
        <v>18</v>
      </c>
      <c r="K61" s="190" t="s">
        <v>2291</v>
      </c>
      <c r="L61" s="188" t="s">
        <v>522</v>
      </c>
      <c r="M61" s="188" t="s">
        <v>2292</v>
      </c>
      <c r="N61" s="188" t="s">
        <v>2293</v>
      </c>
      <c r="O61" s="188" t="s">
        <v>2294</v>
      </c>
      <c r="P61" s="188" t="s">
        <v>2295</v>
      </c>
      <c r="Q61" s="189"/>
      <c r="R61" s="189">
        <v>4</v>
      </c>
      <c r="S61" s="189"/>
      <c r="T61" s="189"/>
      <c r="U61" s="190" t="s">
        <v>17132</v>
      </c>
    </row>
    <row r="62" spans="1:21" ht="72">
      <c r="A62" s="99" t="str">
        <f t="shared" si="6"/>
        <v>a que la opción C es precisa.</v>
      </c>
      <c r="B62" s="99" t="str">
        <f t="shared" si="9"/>
        <v>24EBEP</v>
      </c>
      <c r="C62" s="99" t="str">
        <f t="shared" si="10"/>
        <v>HYEBEPO2418</v>
      </c>
      <c r="D62" s="99" t="s">
        <v>7879</v>
      </c>
      <c r="E62" s="99" t="s">
        <v>7878</v>
      </c>
      <c r="F62" s="139" t="s">
        <v>16903</v>
      </c>
      <c r="G62" s="100" t="str">
        <f t="shared" si="7"/>
        <v>O24</v>
      </c>
      <c r="H62" s="90">
        <v>24</v>
      </c>
      <c r="I62" s="100" t="str">
        <f t="shared" si="8"/>
        <v>18</v>
      </c>
      <c r="J62" s="100">
        <v>18</v>
      </c>
      <c r="K62" s="88" t="s">
        <v>2262</v>
      </c>
      <c r="L62" s="90" t="s">
        <v>544</v>
      </c>
      <c r="M62" s="90" t="s">
        <v>2263</v>
      </c>
      <c r="N62" s="90" t="s">
        <v>2264</v>
      </c>
      <c r="O62" s="90" t="s">
        <v>2265</v>
      </c>
      <c r="P62" s="90" t="s">
        <v>2266</v>
      </c>
      <c r="Q62" s="91"/>
      <c r="R62" s="91">
        <v>3</v>
      </c>
      <c r="S62" s="91"/>
      <c r="T62" s="91"/>
      <c r="U62" s="88" t="s">
        <v>17131</v>
      </c>
    </row>
    <row r="63" spans="1:21" ht="72">
      <c r="A63" s="99" t="str">
        <f t="shared" si="6"/>
        <v xml:space="preserve"> que la opción B es adecuada.</v>
      </c>
      <c r="B63" s="99" t="str">
        <f t="shared" si="9"/>
        <v>25EBEP</v>
      </c>
      <c r="C63" s="99" t="str">
        <f t="shared" si="10"/>
        <v>HYEBEPO2518</v>
      </c>
      <c r="D63" s="99" t="s">
        <v>7879</v>
      </c>
      <c r="E63" s="99" t="s">
        <v>7878</v>
      </c>
      <c r="F63" s="139" t="s">
        <v>16903</v>
      </c>
      <c r="G63" s="100" t="str">
        <f t="shared" si="7"/>
        <v>O25</v>
      </c>
      <c r="H63" s="90">
        <v>25</v>
      </c>
      <c r="I63" s="100" t="str">
        <f t="shared" si="8"/>
        <v>18</v>
      </c>
      <c r="J63" s="100">
        <v>18</v>
      </c>
      <c r="K63" s="88" t="s">
        <v>1999</v>
      </c>
      <c r="L63" s="90" t="s">
        <v>524</v>
      </c>
      <c r="M63" s="90" t="s">
        <v>2000</v>
      </c>
      <c r="N63" s="90" t="s">
        <v>2001</v>
      </c>
      <c r="O63" s="90" t="s">
        <v>2002</v>
      </c>
      <c r="P63" s="90" t="s">
        <v>2003</v>
      </c>
      <c r="Q63" s="91"/>
      <c r="R63" s="91">
        <v>2</v>
      </c>
      <c r="S63" s="91"/>
      <c r="T63" s="91"/>
      <c r="U63" s="88" t="s">
        <v>17130</v>
      </c>
    </row>
    <row r="64" spans="1:21" ht="86.4">
      <c r="A64" s="99" t="str">
        <f t="shared" si="6"/>
        <v xml:space="preserve"> que la opción D es adecuada.</v>
      </c>
      <c r="B64" s="99" t="str">
        <f t="shared" si="9"/>
        <v>26EBEP</v>
      </c>
      <c r="C64" s="99" t="str">
        <f t="shared" si="10"/>
        <v>HYEBEPO2618</v>
      </c>
      <c r="D64" s="99" t="s">
        <v>7879</v>
      </c>
      <c r="E64" s="99" t="s">
        <v>7878</v>
      </c>
      <c r="F64" s="139" t="s">
        <v>16903</v>
      </c>
      <c r="G64" s="100" t="str">
        <f t="shared" si="7"/>
        <v>O26</v>
      </c>
      <c r="H64" s="90">
        <v>26</v>
      </c>
      <c r="I64" s="100" t="str">
        <f t="shared" si="8"/>
        <v>18</v>
      </c>
      <c r="J64" s="100">
        <v>18</v>
      </c>
      <c r="K64" s="88" t="s">
        <v>2159</v>
      </c>
      <c r="L64" s="90" t="s">
        <v>522</v>
      </c>
      <c r="M64" s="90" t="s">
        <v>2160</v>
      </c>
      <c r="N64" s="90" t="s">
        <v>2161</v>
      </c>
      <c r="O64" s="90" t="s">
        <v>2162</v>
      </c>
      <c r="P64" s="90" t="s">
        <v>2163</v>
      </c>
      <c r="Q64" s="91"/>
      <c r="R64" s="91">
        <v>4</v>
      </c>
      <c r="S64" s="91"/>
      <c r="T64" s="91"/>
      <c r="U64" s="88" t="s">
        <v>17129</v>
      </c>
    </row>
    <row r="65" spans="1:21" ht="72">
      <c r="A65" s="99" t="str">
        <f t="shared" si="6"/>
        <v>a que la opción A es precisa.</v>
      </c>
      <c r="B65" s="99" t="str">
        <f t="shared" si="9"/>
        <v>28EBEP</v>
      </c>
      <c r="C65" s="99" t="str">
        <f t="shared" si="10"/>
        <v>HYEBEPO2818</v>
      </c>
      <c r="D65" s="99" t="s">
        <v>7879</v>
      </c>
      <c r="E65" s="99" t="s">
        <v>7878</v>
      </c>
      <c r="F65" s="139" t="s">
        <v>16903</v>
      </c>
      <c r="G65" s="100" t="str">
        <f t="shared" si="7"/>
        <v>O28</v>
      </c>
      <c r="H65" s="90">
        <v>28</v>
      </c>
      <c r="I65" s="100" t="str">
        <f t="shared" si="8"/>
        <v>18</v>
      </c>
      <c r="J65" s="100">
        <v>18</v>
      </c>
      <c r="K65" s="88" t="s">
        <v>2924</v>
      </c>
      <c r="L65" s="90" t="s">
        <v>1387</v>
      </c>
      <c r="M65" s="90" t="s">
        <v>2925</v>
      </c>
      <c r="N65" s="90" t="s">
        <v>2926</v>
      </c>
      <c r="O65" s="90" t="s">
        <v>2927</v>
      </c>
      <c r="P65" s="90" t="s">
        <v>2928</v>
      </c>
      <c r="Q65" s="91"/>
      <c r="R65" s="91">
        <v>1</v>
      </c>
      <c r="S65" s="91"/>
      <c r="T65" s="91"/>
      <c r="U65" s="88" t="s">
        <v>17122</v>
      </c>
    </row>
    <row r="66" spans="1:21" ht="100.8">
      <c r="A66" s="99" t="str">
        <f t="shared" si="6"/>
        <v>a que la opción B es precisa.</v>
      </c>
      <c r="B66" s="99" t="str">
        <f t="shared" si="9"/>
        <v>29EBEP</v>
      </c>
      <c r="C66" s="99" t="str">
        <f t="shared" si="10"/>
        <v>HYEBEPO2918</v>
      </c>
      <c r="D66" s="99" t="s">
        <v>7879</v>
      </c>
      <c r="E66" s="99" t="s">
        <v>7878</v>
      </c>
      <c r="F66" s="139" t="s">
        <v>16903</v>
      </c>
      <c r="G66" s="100" t="str">
        <f t="shared" si="7"/>
        <v>O29</v>
      </c>
      <c r="H66" s="90">
        <v>29</v>
      </c>
      <c r="I66" s="100" t="str">
        <f t="shared" si="8"/>
        <v>18</v>
      </c>
      <c r="J66" s="100">
        <v>18</v>
      </c>
      <c r="K66" s="88" t="s">
        <v>2906</v>
      </c>
      <c r="L66" s="90" t="s">
        <v>524</v>
      </c>
      <c r="M66" s="90" t="s">
        <v>2907</v>
      </c>
      <c r="N66" s="90" t="s">
        <v>2908</v>
      </c>
      <c r="O66" s="90" t="s">
        <v>2909</v>
      </c>
      <c r="P66" s="90" t="s">
        <v>2910</v>
      </c>
      <c r="Q66" s="91"/>
      <c r="R66" s="91">
        <v>2</v>
      </c>
      <c r="S66" s="91"/>
      <c r="T66" s="91"/>
      <c r="U66" s="88" t="s">
        <v>17121</v>
      </c>
    </row>
    <row r="67" spans="1:21" ht="172.8">
      <c r="A67" s="99" t="str">
        <f t="shared" ref="A67:A98" si="11">RIGHT(U67,29)</f>
        <v xml:space="preserve"> que la opción B es adecuada.</v>
      </c>
      <c r="B67" s="99" t="str">
        <f t="shared" si="9"/>
        <v>30EBEP</v>
      </c>
      <c r="C67" s="99" t="str">
        <f t="shared" si="10"/>
        <v>HYEBEPO3018</v>
      </c>
      <c r="D67" s="99" t="s">
        <v>7879</v>
      </c>
      <c r="E67" s="99" t="s">
        <v>7878</v>
      </c>
      <c r="F67" s="139" t="s">
        <v>16903</v>
      </c>
      <c r="G67" s="100" t="str">
        <f t="shared" ref="G67:G98" si="12">IF(H67&lt;9,"OO",IF(H67&lt;99,"O",""))&amp;H67</f>
        <v>O30</v>
      </c>
      <c r="H67" s="90">
        <v>30</v>
      </c>
      <c r="I67" s="100" t="str">
        <f t="shared" ref="I67:I98" si="13">IF(J67&lt;9,"O","")&amp;J67</f>
        <v>18</v>
      </c>
      <c r="J67" s="100">
        <v>18</v>
      </c>
      <c r="K67" s="88" t="s">
        <v>17120</v>
      </c>
      <c r="L67" s="90" t="s">
        <v>524</v>
      </c>
      <c r="M67" s="90" t="s">
        <v>17119</v>
      </c>
      <c r="N67" s="90" t="s">
        <v>17116</v>
      </c>
      <c r="O67" s="90" t="s">
        <v>17118</v>
      </c>
      <c r="P67" s="90" t="s">
        <v>17117</v>
      </c>
      <c r="Q67" s="91"/>
      <c r="R67" s="91">
        <v>2</v>
      </c>
      <c r="S67" s="91"/>
      <c r="T67" s="91"/>
      <c r="U67" s="88" t="s">
        <v>17115</v>
      </c>
    </row>
    <row r="68" spans="1:21" ht="100.8">
      <c r="A68" s="99" t="str">
        <f t="shared" si="11"/>
        <v>a que la opción B es precisa.</v>
      </c>
      <c r="B68" s="99" t="str">
        <f t="shared" si="9"/>
        <v>31EBEP</v>
      </c>
      <c r="C68" s="99" t="str">
        <f t="shared" si="10"/>
        <v>HYEBEPO3118</v>
      </c>
      <c r="D68" s="99" t="s">
        <v>7879</v>
      </c>
      <c r="E68" s="99" t="s">
        <v>7878</v>
      </c>
      <c r="F68" s="139" t="s">
        <v>16903</v>
      </c>
      <c r="G68" s="100" t="str">
        <f t="shared" si="12"/>
        <v>O31</v>
      </c>
      <c r="H68" s="90">
        <v>31</v>
      </c>
      <c r="I68" s="100" t="str">
        <f t="shared" si="13"/>
        <v>18</v>
      </c>
      <c r="J68" s="100">
        <v>18</v>
      </c>
      <c r="K68" s="88" t="s">
        <v>17114</v>
      </c>
      <c r="L68" s="90" t="s">
        <v>524</v>
      </c>
      <c r="M68" s="90" t="s">
        <v>17113</v>
      </c>
      <c r="N68" s="90" t="s">
        <v>17110</v>
      </c>
      <c r="O68" s="90" t="s">
        <v>17112</v>
      </c>
      <c r="P68" s="90" t="s">
        <v>17111</v>
      </c>
      <c r="Q68" s="91"/>
      <c r="R68" s="91">
        <v>2</v>
      </c>
      <c r="S68" s="91"/>
      <c r="T68" s="91"/>
      <c r="U68" s="88" t="s">
        <v>17109</v>
      </c>
    </row>
    <row r="69" spans="1:21" ht="115.2">
      <c r="A69" s="99" t="str">
        <f t="shared" si="11"/>
        <v xml:space="preserve"> que la opción A es adecuada.</v>
      </c>
      <c r="B69" s="99" t="str">
        <f t="shared" si="9"/>
        <v>32EBEP</v>
      </c>
      <c r="C69" s="99" t="str">
        <f t="shared" si="10"/>
        <v>HYEBEPO3218</v>
      </c>
      <c r="D69" s="99" t="s">
        <v>7879</v>
      </c>
      <c r="E69" s="99" t="s">
        <v>7878</v>
      </c>
      <c r="F69" s="139" t="s">
        <v>16903</v>
      </c>
      <c r="G69" s="100" t="str">
        <f t="shared" si="12"/>
        <v>O32</v>
      </c>
      <c r="H69" s="90">
        <v>32</v>
      </c>
      <c r="I69" s="100" t="str">
        <f t="shared" si="13"/>
        <v>18</v>
      </c>
      <c r="J69" s="100">
        <v>18</v>
      </c>
      <c r="K69" s="88" t="s">
        <v>17108</v>
      </c>
      <c r="L69" s="90" t="s">
        <v>1387</v>
      </c>
      <c r="M69" s="90" t="s">
        <v>17104</v>
      </c>
      <c r="N69" s="90" t="s">
        <v>17107</v>
      </c>
      <c r="O69" s="90" t="s">
        <v>17106</v>
      </c>
      <c r="P69" s="90" t="s">
        <v>17105</v>
      </c>
      <c r="Q69" s="91"/>
      <c r="R69" s="91">
        <v>1</v>
      </c>
      <c r="S69" s="91"/>
      <c r="T69" s="91"/>
      <c r="U69" s="88" t="s">
        <v>17103</v>
      </c>
    </row>
    <row r="70" spans="1:21" ht="86.4">
      <c r="A70" s="99" t="str">
        <f t="shared" si="11"/>
        <v xml:space="preserve"> que la opción C es adecuada.</v>
      </c>
      <c r="B70" s="99" t="str">
        <f t="shared" si="9"/>
        <v>33EBEP</v>
      </c>
      <c r="C70" s="99" t="str">
        <f t="shared" si="10"/>
        <v>HYEBEPO3318</v>
      </c>
      <c r="D70" s="99" t="s">
        <v>7879</v>
      </c>
      <c r="E70" s="99" t="s">
        <v>7878</v>
      </c>
      <c r="F70" s="139" t="s">
        <v>16903</v>
      </c>
      <c r="G70" s="100" t="str">
        <f t="shared" si="12"/>
        <v>O33</v>
      </c>
      <c r="H70" s="90">
        <v>33</v>
      </c>
      <c r="I70" s="100" t="str">
        <f t="shared" si="13"/>
        <v>18</v>
      </c>
      <c r="J70" s="100">
        <v>18</v>
      </c>
      <c r="K70" s="88" t="s">
        <v>17102</v>
      </c>
      <c r="L70" s="90" t="s">
        <v>523</v>
      </c>
      <c r="M70" s="90" t="s">
        <v>5187</v>
      </c>
      <c r="N70" s="90" t="s">
        <v>17101</v>
      </c>
      <c r="O70" s="90" t="s">
        <v>17100</v>
      </c>
      <c r="P70" s="90" t="s">
        <v>4264</v>
      </c>
      <c r="Q70" s="91"/>
      <c r="R70" s="91">
        <v>3</v>
      </c>
      <c r="S70" s="91"/>
      <c r="T70" s="91"/>
      <c r="U70" s="88" t="s">
        <v>17099</v>
      </c>
    </row>
    <row r="71" spans="1:21" s="33" customFormat="1" ht="72">
      <c r="A71" s="99" t="str">
        <f t="shared" si="11"/>
        <v>ilidad, también es relevante.</v>
      </c>
      <c r="B71" s="99" t="str">
        <f t="shared" ref="B71:B102" si="14">H71&amp;F71</f>
        <v>34EBEP</v>
      </c>
      <c r="C71" s="99" t="str">
        <f t="shared" ref="C71:C102" si="15">D71&amp;E71&amp;F71&amp;G71&amp;I71</f>
        <v>HYEBEPO3418</v>
      </c>
      <c r="D71" s="99" t="s">
        <v>7879</v>
      </c>
      <c r="E71" s="99" t="s">
        <v>7878</v>
      </c>
      <c r="F71" s="139" t="s">
        <v>16903</v>
      </c>
      <c r="G71" s="100" t="str">
        <f t="shared" si="12"/>
        <v>O34</v>
      </c>
      <c r="H71" s="90">
        <v>34</v>
      </c>
      <c r="I71" s="100" t="str">
        <f t="shared" si="13"/>
        <v>18</v>
      </c>
      <c r="J71" s="100">
        <v>18</v>
      </c>
      <c r="K71" s="88" t="s">
        <v>17098</v>
      </c>
      <c r="L71" s="90" t="s">
        <v>522</v>
      </c>
      <c r="M71" s="90" t="s">
        <v>17097</v>
      </c>
      <c r="N71" s="90" t="s">
        <v>17096</v>
      </c>
      <c r="O71" s="90" t="s">
        <v>17095</v>
      </c>
      <c r="P71" s="90" t="s">
        <v>17094</v>
      </c>
      <c r="Q71" s="91"/>
      <c r="R71" s="91">
        <v>4</v>
      </c>
      <c r="S71" s="91"/>
      <c r="T71" s="91"/>
      <c r="U71" s="88" t="s">
        <v>17093</v>
      </c>
    </row>
    <row r="72" spans="1:21" s="33" customFormat="1" ht="72">
      <c r="A72" s="99" t="str">
        <f t="shared" si="11"/>
        <v>a que la opción B es precisa.</v>
      </c>
      <c r="B72" s="99" t="str">
        <f t="shared" si="14"/>
        <v>35EBEP</v>
      </c>
      <c r="C72" s="99" t="str">
        <f t="shared" si="15"/>
        <v>HYEBEPO3518</v>
      </c>
      <c r="D72" s="99" t="s">
        <v>7879</v>
      </c>
      <c r="E72" s="99" t="s">
        <v>7878</v>
      </c>
      <c r="F72" s="139" t="s">
        <v>16903</v>
      </c>
      <c r="G72" s="100" t="str">
        <f t="shared" si="12"/>
        <v>O35</v>
      </c>
      <c r="H72" s="90">
        <v>35</v>
      </c>
      <c r="I72" s="100" t="str">
        <f t="shared" si="13"/>
        <v>18</v>
      </c>
      <c r="J72" s="100">
        <v>18</v>
      </c>
      <c r="K72" s="88" t="s">
        <v>17092</v>
      </c>
      <c r="L72" s="90" t="s">
        <v>524</v>
      </c>
      <c r="M72" s="90" t="s">
        <v>17091</v>
      </c>
      <c r="N72" s="90" t="s">
        <v>6886</v>
      </c>
      <c r="O72" s="90" t="s">
        <v>17090</v>
      </c>
      <c r="P72" s="90" t="s">
        <v>17089</v>
      </c>
      <c r="Q72" s="91"/>
      <c r="R72" s="91">
        <v>2</v>
      </c>
      <c r="S72" s="91"/>
      <c r="T72" s="91"/>
      <c r="U72" s="88" t="s">
        <v>17088</v>
      </c>
    </row>
    <row r="73" spans="1:21" s="33" customFormat="1" ht="86.4">
      <c r="A73" s="99" t="str">
        <f t="shared" si="11"/>
        <v>a que la opción C es precisa.</v>
      </c>
      <c r="B73" s="99" t="str">
        <f t="shared" si="14"/>
        <v>36EBEP</v>
      </c>
      <c r="C73" s="99" t="str">
        <f t="shared" si="15"/>
        <v>HYEBEPO3618</v>
      </c>
      <c r="D73" s="99" t="s">
        <v>7879</v>
      </c>
      <c r="E73" s="99" t="s">
        <v>7878</v>
      </c>
      <c r="F73" s="139" t="s">
        <v>16903</v>
      </c>
      <c r="G73" s="100" t="str">
        <f t="shared" si="12"/>
        <v>O36</v>
      </c>
      <c r="H73" s="90">
        <v>36</v>
      </c>
      <c r="I73" s="100" t="str">
        <f t="shared" si="13"/>
        <v>18</v>
      </c>
      <c r="J73" s="100">
        <v>18</v>
      </c>
      <c r="K73" s="88" t="s">
        <v>17087</v>
      </c>
      <c r="L73" s="90" t="s">
        <v>523</v>
      </c>
      <c r="M73" s="90" t="s">
        <v>17086</v>
      </c>
      <c r="N73" s="90" t="s">
        <v>17085</v>
      </c>
      <c r="O73" s="90" t="s">
        <v>17083</v>
      </c>
      <c r="P73" s="90" t="s">
        <v>17084</v>
      </c>
      <c r="Q73" s="91"/>
      <c r="R73" s="91">
        <v>3</v>
      </c>
      <c r="S73" s="91"/>
      <c r="T73" s="91"/>
      <c r="U73" s="88" t="s">
        <v>17082</v>
      </c>
    </row>
    <row r="74" spans="1:21" s="33" customFormat="1" ht="57.6">
      <c r="A74" s="99" t="str">
        <f t="shared" si="11"/>
        <v xml:space="preserve"> que la opción B es adecuada.</v>
      </c>
      <c r="B74" s="99" t="str">
        <f t="shared" si="14"/>
        <v>37EBEP</v>
      </c>
      <c r="C74" s="99" t="str">
        <f t="shared" si="15"/>
        <v>HYEBEPO3718</v>
      </c>
      <c r="D74" s="99" t="s">
        <v>7879</v>
      </c>
      <c r="E74" s="99" t="s">
        <v>7878</v>
      </c>
      <c r="F74" s="139" t="s">
        <v>16903</v>
      </c>
      <c r="G74" s="100" t="str">
        <f t="shared" si="12"/>
        <v>O37</v>
      </c>
      <c r="H74" s="90">
        <v>37</v>
      </c>
      <c r="I74" s="100" t="str">
        <f t="shared" si="13"/>
        <v>18</v>
      </c>
      <c r="J74" s="100">
        <v>18</v>
      </c>
      <c r="K74" s="88" t="s">
        <v>2154</v>
      </c>
      <c r="L74" s="90" t="s">
        <v>524</v>
      </c>
      <c r="M74" s="90" t="s">
        <v>2155</v>
      </c>
      <c r="N74" s="90" t="s">
        <v>2156</v>
      </c>
      <c r="O74" s="90" t="s">
        <v>2157</v>
      </c>
      <c r="P74" s="90" t="s">
        <v>2158</v>
      </c>
      <c r="Q74" s="91"/>
      <c r="R74" s="91">
        <v>2</v>
      </c>
      <c r="S74" s="91"/>
      <c r="T74" s="91"/>
      <c r="U74" s="88" t="s">
        <v>17081</v>
      </c>
    </row>
    <row r="75" spans="1:21" s="33" customFormat="1" ht="115.2">
      <c r="A75" s="99" t="str">
        <f t="shared" si="11"/>
        <v>a que la opción D es precisa.</v>
      </c>
      <c r="B75" s="99" t="str">
        <f t="shared" si="14"/>
        <v>38EBEP</v>
      </c>
      <c r="C75" s="99" t="str">
        <f t="shared" si="15"/>
        <v>HYEBEPO3818</v>
      </c>
      <c r="D75" s="99" t="s">
        <v>7879</v>
      </c>
      <c r="E75" s="99" t="s">
        <v>7878</v>
      </c>
      <c r="F75" s="139" t="s">
        <v>16903</v>
      </c>
      <c r="G75" s="100" t="str">
        <f t="shared" si="12"/>
        <v>O38</v>
      </c>
      <c r="H75" s="90">
        <v>38</v>
      </c>
      <c r="I75" s="100" t="str">
        <f t="shared" si="13"/>
        <v>18</v>
      </c>
      <c r="J75" s="100">
        <v>18</v>
      </c>
      <c r="K75" s="88" t="s">
        <v>17080</v>
      </c>
      <c r="L75" s="90" t="s">
        <v>522</v>
      </c>
      <c r="M75" s="90" t="s">
        <v>17079</v>
      </c>
      <c r="N75" s="90" t="s">
        <v>17078</v>
      </c>
      <c r="O75" s="90" t="s">
        <v>17077</v>
      </c>
      <c r="P75" s="90" t="s">
        <v>17076</v>
      </c>
      <c r="Q75" s="91"/>
      <c r="R75" s="91">
        <v>4</v>
      </c>
      <c r="S75" s="91"/>
      <c r="T75" s="91"/>
      <c r="U75" s="88" t="s">
        <v>17075</v>
      </c>
    </row>
    <row r="76" spans="1:21" s="33" customFormat="1" ht="72">
      <c r="A76" s="99" t="str">
        <f t="shared" si="11"/>
        <v xml:space="preserve"> que la opción D es adecuada.</v>
      </c>
      <c r="B76" s="99" t="str">
        <f t="shared" si="14"/>
        <v>39EBEP</v>
      </c>
      <c r="C76" s="99" t="str">
        <f t="shared" si="15"/>
        <v>HYEBEPO3918</v>
      </c>
      <c r="D76" s="99" t="s">
        <v>7879</v>
      </c>
      <c r="E76" s="99" t="s">
        <v>7878</v>
      </c>
      <c r="F76" s="139" t="s">
        <v>16903</v>
      </c>
      <c r="G76" s="100" t="str">
        <f t="shared" si="12"/>
        <v>O39</v>
      </c>
      <c r="H76" s="90">
        <v>39</v>
      </c>
      <c r="I76" s="100" t="str">
        <f t="shared" si="13"/>
        <v>18</v>
      </c>
      <c r="J76" s="100">
        <v>18</v>
      </c>
      <c r="K76" s="88" t="s">
        <v>2684</v>
      </c>
      <c r="L76" s="90" t="s">
        <v>522</v>
      </c>
      <c r="M76" s="90" t="s">
        <v>2685</v>
      </c>
      <c r="N76" s="90" t="s">
        <v>2686</v>
      </c>
      <c r="O76" s="90" t="s">
        <v>2687</v>
      </c>
      <c r="P76" s="90" t="s">
        <v>2688</v>
      </c>
      <c r="Q76" s="91"/>
      <c r="R76" s="91">
        <v>4</v>
      </c>
      <c r="S76" s="91"/>
      <c r="T76" s="91"/>
      <c r="U76" s="88" t="s">
        <v>17074</v>
      </c>
    </row>
    <row r="77" spans="1:21" ht="100.8">
      <c r="A77" s="99" t="str">
        <f t="shared" si="11"/>
        <v>a que la opción C es precisa.</v>
      </c>
      <c r="B77" s="99" t="str">
        <f t="shared" si="14"/>
        <v>40EBEP</v>
      </c>
      <c r="C77" s="99" t="str">
        <f t="shared" si="15"/>
        <v>HYEBEPO4018</v>
      </c>
      <c r="D77" s="99" t="s">
        <v>7879</v>
      </c>
      <c r="E77" s="99" t="s">
        <v>7878</v>
      </c>
      <c r="F77" s="139" t="s">
        <v>16903</v>
      </c>
      <c r="G77" s="100" t="str">
        <f t="shared" si="12"/>
        <v>O40</v>
      </c>
      <c r="H77" s="90">
        <v>40</v>
      </c>
      <c r="I77" s="100" t="str">
        <f t="shared" si="13"/>
        <v>18</v>
      </c>
      <c r="J77" s="100">
        <v>18</v>
      </c>
      <c r="K77" s="88" t="s">
        <v>17073</v>
      </c>
      <c r="L77" s="90" t="s">
        <v>523</v>
      </c>
      <c r="M77" s="90" t="s">
        <v>17072</v>
      </c>
      <c r="N77" s="90" t="s">
        <v>17071</v>
      </c>
      <c r="O77" s="90" t="s">
        <v>17069</v>
      </c>
      <c r="P77" s="90" t="s">
        <v>17070</v>
      </c>
      <c r="Q77" s="91"/>
      <c r="R77" s="91">
        <v>3</v>
      </c>
      <c r="S77" s="91"/>
      <c r="T77" s="91"/>
      <c r="U77" s="88" t="s">
        <v>17068</v>
      </c>
    </row>
    <row r="78" spans="1:21" ht="86.4">
      <c r="A78" s="99" t="str">
        <f t="shared" si="11"/>
        <v>ncurrencia, correcto también.</v>
      </c>
      <c r="B78" s="99" t="str">
        <f t="shared" si="14"/>
        <v>41EBEP</v>
      </c>
      <c r="C78" s="99" t="str">
        <f t="shared" si="15"/>
        <v>HYEBEPO4118</v>
      </c>
      <c r="D78" s="99" t="s">
        <v>7879</v>
      </c>
      <c r="E78" s="99" t="s">
        <v>7878</v>
      </c>
      <c r="F78" s="139" t="s">
        <v>16903</v>
      </c>
      <c r="G78" s="100" t="str">
        <f t="shared" si="12"/>
        <v>O41</v>
      </c>
      <c r="H78" s="90">
        <v>41</v>
      </c>
      <c r="I78" s="100" t="str">
        <f t="shared" si="13"/>
        <v>18</v>
      </c>
      <c r="J78" s="100">
        <v>18</v>
      </c>
      <c r="K78" s="88" t="s">
        <v>2149</v>
      </c>
      <c r="L78" s="90" t="s">
        <v>522</v>
      </c>
      <c r="M78" s="90" t="s">
        <v>2150</v>
      </c>
      <c r="N78" s="90" t="s">
        <v>2151</v>
      </c>
      <c r="O78" s="90" t="s">
        <v>2152</v>
      </c>
      <c r="P78" s="90" t="s">
        <v>2153</v>
      </c>
      <c r="Q78" s="91"/>
      <c r="R78" s="91">
        <v>4</v>
      </c>
      <c r="S78" s="91"/>
      <c r="T78" s="91"/>
      <c r="U78" s="88" t="s">
        <v>17067</v>
      </c>
    </row>
    <row r="79" spans="1:21" ht="100.8">
      <c r="A79" s="99" t="str">
        <f t="shared" si="11"/>
        <v xml:space="preserve"> que la opción B es adecuada.</v>
      </c>
      <c r="B79" s="99" t="str">
        <f t="shared" si="14"/>
        <v>42EBEP</v>
      </c>
      <c r="C79" s="99" t="str">
        <f t="shared" si="15"/>
        <v>HYEBEPO4218</v>
      </c>
      <c r="D79" s="99" t="s">
        <v>7879</v>
      </c>
      <c r="E79" s="99" t="s">
        <v>7878</v>
      </c>
      <c r="F79" s="139" t="s">
        <v>16903</v>
      </c>
      <c r="G79" s="100" t="str">
        <f t="shared" si="12"/>
        <v>O42</v>
      </c>
      <c r="H79" s="90">
        <v>42</v>
      </c>
      <c r="I79" s="100" t="str">
        <f t="shared" si="13"/>
        <v>18</v>
      </c>
      <c r="J79" s="100">
        <v>18</v>
      </c>
      <c r="K79" s="88" t="s">
        <v>2119</v>
      </c>
      <c r="L79" s="90" t="s">
        <v>524</v>
      </c>
      <c r="M79" s="90" t="s">
        <v>2120</v>
      </c>
      <c r="N79" s="90" t="s">
        <v>2121</v>
      </c>
      <c r="O79" s="90" t="s">
        <v>2122</v>
      </c>
      <c r="P79" s="90" t="s">
        <v>2052</v>
      </c>
      <c r="Q79" s="91"/>
      <c r="R79" s="91">
        <v>2</v>
      </c>
      <c r="S79" s="91"/>
      <c r="T79" s="91"/>
      <c r="U79" s="88" t="s">
        <v>17066</v>
      </c>
    </row>
    <row r="80" spans="1:21" ht="86.4">
      <c r="A80" s="99" t="str">
        <f t="shared" si="11"/>
        <v>a que la opción A es precisa.</v>
      </c>
      <c r="B80" s="99" t="str">
        <f t="shared" si="14"/>
        <v>45EBEP</v>
      </c>
      <c r="C80" s="99" t="str">
        <f t="shared" si="15"/>
        <v>HYEBEPO4518</v>
      </c>
      <c r="D80" s="99" t="s">
        <v>7879</v>
      </c>
      <c r="E80" s="99" t="s">
        <v>7878</v>
      </c>
      <c r="F80" s="139" t="s">
        <v>16903</v>
      </c>
      <c r="G80" s="100" t="str">
        <f t="shared" si="12"/>
        <v>O45</v>
      </c>
      <c r="H80" s="90">
        <v>45</v>
      </c>
      <c r="I80" s="100" t="str">
        <f t="shared" si="13"/>
        <v>18</v>
      </c>
      <c r="J80" s="100">
        <v>18</v>
      </c>
      <c r="K80" s="88" t="s">
        <v>5411</v>
      </c>
      <c r="L80" s="90" t="s">
        <v>1389</v>
      </c>
      <c r="M80" s="90" t="s">
        <v>5412</v>
      </c>
      <c r="N80" s="90" t="s">
        <v>5413</v>
      </c>
      <c r="O80" s="90" t="s">
        <v>5414</v>
      </c>
      <c r="P80" s="90" t="s">
        <v>5415</v>
      </c>
      <c r="Q80" s="91"/>
      <c r="R80" s="91">
        <v>1</v>
      </c>
      <c r="S80" s="91"/>
      <c r="T80" s="91"/>
      <c r="U80" s="88" t="s">
        <v>17063</v>
      </c>
    </row>
    <row r="81" spans="1:21" ht="72">
      <c r="A81" s="99" t="str">
        <f t="shared" si="11"/>
        <v>e conducta en el artículo 52.</v>
      </c>
      <c r="B81" s="99" t="str">
        <f t="shared" si="14"/>
        <v>46EBEP</v>
      </c>
      <c r="C81" s="99" t="str">
        <f t="shared" si="15"/>
        <v>HYEBEPO4618</v>
      </c>
      <c r="D81" s="99" t="s">
        <v>7879</v>
      </c>
      <c r="E81" s="99" t="s">
        <v>7878</v>
      </c>
      <c r="F81" s="139" t="s">
        <v>16903</v>
      </c>
      <c r="G81" s="100" t="str">
        <f t="shared" si="12"/>
        <v>O46</v>
      </c>
      <c r="H81" s="90">
        <v>46</v>
      </c>
      <c r="I81" s="100" t="str">
        <f t="shared" si="13"/>
        <v>18</v>
      </c>
      <c r="J81" s="100">
        <v>18</v>
      </c>
      <c r="K81" s="88" t="s">
        <v>2943</v>
      </c>
      <c r="L81" s="90" t="s">
        <v>524</v>
      </c>
      <c r="M81" s="90" t="s">
        <v>2944</v>
      </c>
      <c r="N81" s="90" t="s">
        <v>2945</v>
      </c>
      <c r="O81" s="90" t="s">
        <v>2946</v>
      </c>
      <c r="P81" s="90" t="s">
        <v>2947</v>
      </c>
      <c r="Q81" s="91"/>
      <c r="R81" s="91">
        <v>2</v>
      </c>
      <c r="S81" s="91"/>
      <c r="T81" s="91"/>
      <c r="U81" s="88" t="s">
        <v>17062</v>
      </c>
    </row>
    <row r="82" spans="1:21" ht="144">
      <c r="A82" s="99" t="str">
        <f t="shared" si="11"/>
        <v>a regulada en el Artículo 52.</v>
      </c>
      <c r="B82" s="99" t="str">
        <f t="shared" si="14"/>
        <v>47EBEP</v>
      </c>
      <c r="C82" s="99" t="str">
        <f t="shared" si="15"/>
        <v>HYEBEPO4718</v>
      </c>
      <c r="D82" s="99" t="s">
        <v>7879</v>
      </c>
      <c r="E82" s="99" t="s">
        <v>7878</v>
      </c>
      <c r="F82" s="139" t="s">
        <v>16903</v>
      </c>
      <c r="G82" s="100" t="str">
        <f t="shared" si="12"/>
        <v>O47</v>
      </c>
      <c r="H82" s="90">
        <v>47</v>
      </c>
      <c r="I82" s="100" t="str">
        <f t="shared" si="13"/>
        <v>18</v>
      </c>
      <c r="J82" s="100">
        <v>18</v>
      </c>
      <c r="K82" s="88" t="s">
        <v>3524</v>
      </c>
      <c r="L82" s="90" t="s">
        <v>524</v>
      </c>
      <c r="M82" s="90" t="s">
        <v>3525</v>
      </c>
      <c r="N82" s="90" t="s">
        <v>2321</v>
      </c>
      <c r="O82" s="90" t="s">
        <v>3526</v>
      </c>
      <c r="P82" s="90" t="s">
        <v>3527</v>
      </c>
      <c r="Q82" s="91"/>
      <c r="R82" s="91">
        <v>2</v>
      </c>
      <c r="S82" s="91"/>
      <c r="T82" s="91"/>
      <c r="U82" s="88" t="s">
        <v>17061</v>
      </c>
    </row>
    <row r="83" spans="1:21" ht="129.6">
      <c r="A83" s="99" t="str">
        <f t="shared" si="11"/>
        <v>speto y la no discriminación.</v>
      </c>
      <c r="B83" s="99" t="str">
        <f t="shared" si="14"/>
        <v>48EBEP</v>
      </c>
      <c r="C83" s="99" t="str">
        <f t="shared" si="15"/>
        <v>HYEBEPO4818</v>
      </c>
      <c r="D83" s="99" t="s">
        <v>7879</v>
      </c>
      <c r="E83" s="99" t="s">
        <v>7878</v>
      </c>
      <c r="F83" s="139" t="s">
        <v>16903</v>
      </c>
      <c r="G83" s="100" t="str">
        <f t="shared" si="12"/>
        <v>O48</v>
      </c>
      <c r="H83" s="90">
        <v>48</v>
      </c>
      <c r="I83" s="100" t="str">
        <f t="shared" si="13"/>
        <v>18</v>
      </c>
      <c r="J83" s="100">
        <v>18</v>
      </c>
      <c r="K83" s="88" t="s">
        <v>2320</v>
      </c>
      <c r="L83" s="90" t="s">
        <v>1387</v>
      </c>
      <c r="M83" s="90" t="s">
        <v>3528</v>
      </c>
      <c r="N83" s="90" t="s">
        <v>3529</v>
      </c>
      <c r="O83" s="90" t="s">
        <v>3530</v>
      </c>
      <c r="P83" s="90" t="s">
        <v>3531</v>
      </c>
      <c r="Q83" s="91"/>
      <c r="R83" s="91">
        <v>1</v>
      </c>
      <c r="S83" s="91"/>
      <c r="T83" s="91"/>
      <c r="U83" s="88" t="s">
        <v>17060</v>
      </c>
    </row>
    <row r="84" spans="1:21" ht="72">
      <c r="A84" s="99" t="str">
        <f t="shared" si="11"/>
        <v>pio ético central en el EBEP.</v>
      </c>
      <c r="B84" s="99" t="str">
        <f t="shared" si="14"/>
        <v>49EBEP</v>
      </c>
      <c r="C84" s="99" t="str">
        <f t="shared" si="15"/>
        <v>HYEBEPO4918</v>
      </c>
      <c r="D84" s="99" t="s">
        <v>7879</v>
      </c>
      <c r="E84" s="99" t="s">
        <v>7878</v>
      </c>
      <c r="F84" s="139" t="s">
        <v>16903</v>
      </c>
      <c r="G84" s="100" t="str">
        <f t="shared" si="12"/>
        <v>O49</v>
      </c>
      <c r="H84" s="90">
        <v>49</v>
      </c>
      <c r="I84" s="100" t="str">
        <f t="shared" si="13"/>
        <v>18</v>
      </c>
      <c r="J84" s="100">
        <v>18</v>
      </c>
      <c r="K84" s="88" t="s">
        <v>3001</v>
      </c>
      <c r="L84" s="90" t="s">
        <v>522</v>
      </c>
      <c r="M84" s="90" t="s">
        <v>3002</v>
      </c>
      <c r="N84" s="90" t="s">
        <v>3003</v>
      </c>
      <c r="O84" s="90" t="s">
        <v>3004</v>
      </c>
      <c r="P84" s="90" t="s">
        <v>3005</v>
      </c>
      <c r="Q84" s="91"/>
      <c r="R84" s="91">
        <v>4</v>
      </c>
      <c r="S84" s="91"/>
      <c r="T84" s="91"/>
      <c r="U84" s="88" t="s">
        <v>17059</v>
      </c>
    </row>
    <row r="85" spans="1:21" ht="72">
      <c r="A85" s="99" t="str">
        <f t="shared" si="11"/>
        <v>mbito de aplicación del EBEP.</v>
      </c>
      <c r="B85" s="99" t="str">
        <f t="shared" si="14"/>
        <v>50EBEP</v>
      </c>
      <c r="C85" s="99" t="str">
        <f t="shared" si="15"/>
        <v>HYEBEPO5018</v>
      </c>
      <c r="D85" s="99" t="s">
        <v>7879</v>
      </c>
      <c r="E85" s="99" t="s">
        <v>7878</v>
      </c>
      <c r="F85" s="139" t="s">
        <v>16903</v>
      </c>
      <c r="G85" s="100" t="str">
        <f t="shared" si="12"/>
        <v>O50</v>
      </c>
      <c r="H85" s="90">
        <v>50</v>
      </c>
      <c r="I85" s="100" t="str">
        <f t="shared" si="13"/>
        <v>18</v>
      </c>
      <c r="J85" s="100">
        <v>18</v>
      </c>
      <c r="K85" s="88" t="s">
        <v>2123</v>
      </c>
      <c r="L85" s="90" t="s">
        <v>523</v>
      </c>
      <c r="M85" s="90" t="s">
        <v>1850</v>
      </c>
      <c r="N85" s="90" t="s">
        <v>2124</v>
      </c>
      <c r="O85" s="90" t="s">
        <v>2125</v>
      </c>
      <c r="P85" s="90" t="s">
        <v>1838</v>
      </c>
      <c r="Q85" s="91"/>
      <c r="R85" s="91">
        <v>3</v>
      </c>
      <c r="S85" s="91"/>
      <c r="T85" s="91"/>
      <c r="U85" s="88" t="s">
        <v>17058</v>
      </c>
    </row>
    <row r="86" spans="1:21" ht="100.8">
      <c r="A86" s="99" t="str">
        <f t="shared" si="11"/>
        <v>ones de servicios especiales.</v>
      </c>
      <c r="B86" s="99" t="str">
        <f t="shared" si="14"/>
        <v>51EBEP</v>
      </c>
      <c r="C86" s="99" t="str">
        <f t="shared" si="15"/>
        <v>HYEBEPO5118</v>
      </c>
      <c r="D86" s="99" t="s">
        <v>7879</v>
      </c>
      <c r="E86" s="99" t="s">
        <v>7878</v>
      </c>
      <c r="F86" s="139" t="s">
        <v>16903</v>
      </c>
      <c r="G86" s="100" t="str">
        <f t="shared" si="12"/>
        <v>O51</v>
      </c>
      <c r="H86" s="90">
        <v>51</v>
      </c>
      <c r="I86" s="100" t="str">
        <f t="shared" si="13"/>
        <v>18</v>
      </c>
      <c r="J86" s="100">
        <v>18</v>
      </c>
      <c r="K86" s="88" t="s">
        <v>17057</v>
      </c>
      <c r="L86" s="90" t="s">
        <v>523</v>
      </c>
      <c r="M86" s="90" t="s">
        <v>17056</v>
      </c>
      <c r="N86" s="90" t="s">
        <v>17055</v>
      </c>
      <c r="O86" s="90" t="s">
        <v>17053</v>
      </c>
      <c r="P86" s="90" t="s">
        <v>17054</v>
      </c>
      <c r="Q86" s="91"/>
      <c r="R86" s="91">
        <v>3</v>
      </c>
      <c r="S86" s="91"/>
      <c r="T86" s="91"/>
      <c r="U86" s="88" t="s">
        <v>17052</v>
      </c>
    </row>
    <row r="87" spans="1:21" ht="86.4">
      <c r="A87" s="99" t="str">
        <f t="shared" si="11"/>
        <v>e principal de este artículo.</v>
      </c>
      <c r="B87" s="99" t="str">
        <f t="shared" si="14"/>
        <v>52EBEP</v>
      </c>
      <c r="C87" s="99" t="str">
        <f t="shared" si="15"/>
        <v>HYEBEPO5218</v>
      </c>
      <c r="D87" s="99" t="s">
        <v>7879</v>
      </c>
      <c r="E87" s="99" t="s">
        <v>7878</v>
      </c>
      <c r="F87" s="139" t="s">
        <v>16903</v>
      </c>
      <c r="G87" s="100" t="str">
        <f t="shared" si="12"/>
        <v>O52</v>
      </c>
      <c r="H87" s="90">
        <v>52</v>
      </c>
      <c r="I87" s="100" t="str">
        <f t="shared" si="13"/>
        <v>18</v>
      </c>
      <c r="J87" s="100">
        <v>18</v>
      </c>
      <c r="K87" s="88" t="s">
        <v>3949</v>
      </c>
      <c r="L87" s="90" t="s">
        <v>523</v>
      </c>
      <c r="M87" s="90" t="s">
        <v>4264</v>
      </c>
      <c r="N87" s="90" t="s">
        <v>4265</v>
      </c>
      <c r="O87" s="90" t="s">
        <v>4266</v>
      </c>
      <c r="P87" s="90" t="s">
        <v>3952</v>
      </c>
      <c r="Q87" s="91"/>
      <c r="R87" s="91">
        <v>3</v>
      </c>
      <c r="S87" s="91"/>
      <c r="T87" s="91"/>
      <c r="U87" s="88" t="s">
        <v>17051</v>
      </c>
    </row>
    <row r="88" spans="1:21" ht="86.4">
      <c r="A88" s="99" t="str">
        <f t="shared" si="11"/>
        <v>reconocidos en este artículo.</v>
      </c>
      <c r="B88" s="99" t="str">
        <f t="shared" si="14"/>
        <v>53EBEP</v>
      </c>
      <c r="C88" s="99" t="str">
        <f t="shared" si="15"/>
        <v>HYEBEPO5318</v>
      </c>
      <c r="D88" s="99" t="s">
        <v>7879</v>
      </c>
      <c r="E88" s="99" t="s">
        <v>7878</v>
      </c>
      <c r="F88" s="139" t="s">
        <v>16903</v>
      </c>
      <c r="G88" s="100" t="str">
        <f t="shared" si="12"/>
        <v>O53</v>
      </c>
      <c r="H88" s="90">
        <v>53</v>
      </c>
      <c r="I88" s="100" t="str">
        <f t="shared" si="13"/>
        <v>18</v>
      </c>
      <c r="J88" s="100">
        <v>18</v>
      </c>
      <c r="K88" s="88" t="s">
        <v>17050</v>
      </c>
      <c r="L88" s="90" t="s">
        <v>523</v>
      </c>
      <c r="M88" s="90" t="s">
        <v>17049</v>
      </c>
      <c r="N88" s="90" t="s">
        <v>17048</v>
      </c>
      <c r="O88" s="90" t="s">
        <v>17046</v>
      </c>
      <c r="P88" s="90" t="s">
        <v>17047</v>
      </c>
      <c r="Q88" s="91"/>
      <c r="R88" s="91">
        <v>3</v>
      </c>
      <c r="S88" s="91"/>
      <c r="T88" s="91"/>
      <c r="U88" s="88" t="s">
        <v>17045</v>
      </c>
    </row>
    <row r="89" spans="1:21" ht="72">
      <c r="A89" s="99" t="str">
        <f t="shared" si="11"/>
        <v>nsiderarse faltas muy graves.</v>
      </c>
      <c r="B89" s="99" t="str">
        <f t="shared" si="14"/>
        <v>54EBEP</v>
      </c>
      <c r="C89" s="99" t="str">
        <f t="shared" si="15"/>
        <v>HYEBEPO5418</v>
      </c>
      <c r="D89" s="99" t="s">
        <v>7879</v>
      </c>
      <c r="E89" s="99" t="s">
        <v>7878</v>
      </c>
      <c r="F89" s="139" t="s">
        <v>16903</v>
      </c>
      <c r="G89" s="100" t="str">
        <f t="shared" si="12"/>
        <v>O54</v>
      </c>
      <c r="H89" s="90">
        <v>54</v>
      </c>
      <c r="I89" s="100" t="str">
        <f t="shared" si="13"/>
        <v>18</v>
      </c>
      <c r="J89" s="100">
        <v>18</v>
      </c>
      <c r="K89" s="88" t="s">
        <v>4542</v>
      </c>
      <c r="L89" s="90" t="s">
        <v>522</v>
      </c>
      <c r="M89" s="90" t="s">
        <v>17044</v>
      </c>
      <c r="N89" s="90" t="s">
        <v>17043</v>
      </c>
      <c r="O89" s="90" t="s">
        <v>17042</v>
      </c>
      <c r="P89" s="90" t="s">
        <v>4546</v>
      </c>
      <c r="Q89" s="91"/>
      <c r="R89" s="91">
        <v>4</v>
      </c>
      <c r="S89" s="91"/>
      <c r="T89" s="91"/>
      <c r="U89" s="88" t="s">
        <v>17041</v>
      </c>
    </row>
    <row r="90" spans="1:21" ht="86.4">
      <c r="A90" s="99" t="str">
        <f t="shared" si="11"/>
        <v>as más comunes y específicas.</v>
      </c>
      <c r="B90" s="99" t="str">
        <f t="shared" si="14"/>
        <v>55EBEP</v>
      </c>
      <c r="C90" s="99" t="str">
        <f t="shared" si="15"/>
        <v>HYEBEPO5518</v>
      </c>
      <c r="D90" s="99" t="s">
        <v>7879</v>
      </c>
      <c r="E90" s="99" t="s">
        <v>7878</v>
      </c>
      <c r="F90" s="139" t="s">
        <v>16903</v>
      </c>
      <c r="G90" s="100" t="str">
        <f t="shared" si="12"/>
        <v>O55</v>
      </c>
      <c r="H90" s="90">
        <v>55</v>
      </c>
      <c r="I90" s="100" t="str">
        <f t="shared" si="13"/>
        <v>18</v>
      </c>
      <c r="J90" s="100">
        <v>18</v>
      </c>
      <c r="K90" s="88" t="s">
        <v>17040</v>
      </c>
      <c r="L90" s="90" t="s">
        <v>522</v>
      </c>
      <c r="M90" s="90" t="s">
        <v>17039</v>
      </c>
      <c r="N90" s="90" t="s">
        <v>17038</v>
      </c>
      <c r="O90" s="90" t="s">
        <v>17037</v>
      </c>
      <c r="P90" s="90" t="s">
        <v>17036</v>
      </c>
      <c r="Q90" s="91"/>
      <c r="R90" s="91">
        <v>4</v>
      </c>
      <c r="S90" s="91"/>
      <c r="T90" s="91"/>
      <c r="U90" s="88" t="s">
        <v>17035</v>
      </c>
    </row>
    <row r="91" spans="1:21" ht="100.8">
      <c r="A91" s="99" t="str">
        <f t="shared" si="11"/>
        <v xml:space="preserve"> en este artículo específico.</v>
      </c>
      <c r="B91" s="99" t="str">
        <f t="shared" si="14"/>
        <v>56EBEP</v>
      </c>
      <c r="C91" s="99" t="str">
        <f t="shared" si="15"/>
        <v>HYEBEPO5618</v>
      </c>
      <c r="D91" s="99" t="s">
        <v>7879</v>
      </c>
      <c r="E91" s="99" t="s">
        <v>7878</v>
      </c>
      <c r="F91" s="139" t="s">
        <v>16903</v>
      </c>
      <c r="G91" s="100" t="str">
        <f t="shared" si="12"/>
        <v>O56</v>
      </c>
      <c r="H91" s="90">
        <v>56</v>
      </c>
      <c r="I91" s="100" t="str">
        <f t="shared" si="13"/>
        <v>18</v>
      </c>
      <c r="J91" s="100">
        <v>18</v>
      </c>
      <c r="K91" s="88" t="s">
        <v>17034</v>
      </c>
      <c r="L91" s="90" t="s">
        <v>524</v>
      </c>
      <c r="M91" s="90" t="s">
        <v>17033</v>
      </c>
      <c r="N91" s="90" t="s">
        <v>17030</v>
      </c>
      <c r="O91" s="90" t="s">
        <v>17032</v>
      </c>
      <c r="P91" s="90" t="s">
        <v>17031</v>
      </c>
      <c r="Q91" s="91"/>
      <c r="R91" s="91">
        <v>2</v>
      </c>
      <c r="S91" s="91"/>
      <c r="T91" s="91"/>
      <c r="U91" s="88" t="s">
        <v>17029</v>
      </c>
    </row>
    <row r="92" spans="1:21" ht="72">
      <c r="A92" s="99" t="str">
        <f t="shared" si="11"/>
        <v>sí se ejercen colectivamente.</v>
      </c>
      <c r="B92" s="99" t="str">
        <f t="shared" si="14"/>
        <v>57EBEP</v>
      </c>
      <c r="C92" s="99" t="str">
        <f t="shared" si="15"/>
        <v>HYEBEPO5718</v>
      </c>
      <c r="D92" s="99" t="s">
        <v>7879</v>
      </c>
      <c r="E92" s="99" t="s">
        <v>7878</v>
      </c>
      <c r="F92" s="139" t="s">
        <v>16903</v>
      </c>
      <c r="G92" s="100" t="str">
        <f t="shared" si="12"/>
        <v>O57</v>
      </c>
      <c r="H92" s="90">
        <v>57</v>
      </c>
      <c r="I92" s="100" t="str">
        <f t="shared" si="13"/>
        <v>18</v>
      </c>
      <c r="J92" s="100">
        <v>18</v>
      </c>
      <c r="K92" s="88" t="s">
        <v>17028</v>
      </c>
      <c r="L92" s="90" t="s">
        <v>524</v>
      </c>
      <c r="M92" s="90" t="s">
        <v>17027</v>
      </c>
      <c r="N92" s="90" t="s">
        <v>17025</v>
      </c>
      <c r="O92" s="90" t="s">
        <v>17026</v>
      </c>
      <c r="P92" s="90" t="s">
        <v>7167</v>
      </c>
      <c r="Q92" s="91"/>
      <c r="R92" s="91">
        <v>2</v>
      </c>
      <c r="S92" s="91"/>
      <c r="T92" s="91"/>
      <c r="U92" s="88" t="s">
        <v>17024</v>
      </c>
    </row>
    <row r="93" spans="1:21" ht="86.4">
      <c r="A93" s="99" t="str">
        <f t="shared" si="11"/>
        <v>reconocidos en este artículo.</v>
      </c>
      <c r="B93" s="99" t="str">
        <f t="shared" si="14"/>
        <v>58EBEP</v>
      </c>
      <c r="C93" s="99" t="str">
        <f t="shared" si="15"/>
        <v>HYEBEPO5818</v>
      </c>
      <c r="D93" s="99" t="s">
        <v>7879</v>
      </c>
      <c r="E93" s="99" t="s">
        <v>7878</v>
      </c>
      <c r="F93" s="139" t="s">
        <v>16903</v>
      </c>
      <c r="G93" s="100" t="str">
        <f t="shared" si="12"/>
        <v>O58</v>
      </c>
      <c r="H93" s="90">
        <v>58</v>
      </c>
      <c r="I93" s="100" t="str">
        <f t="shared" si="13"/>
        <v>18</v>
      </c>
      <c r="J93" s="100">
        <v>18</v>
      </c>
      <c r="K93" s="88" t="s">
        <v>6805</v>
      </c>
      <c r="L93" s="90" t="s">
        <v>523</v>
      </c>
      <c r="M93" s="90" t="s">
        <v>6806</v>
      </c>
      <c r="N93" s="90" t="s">
        <v>6807</v>
      </c>
      <c r="O93" s="90" t="s">
        <v>6808</v>
      </c>
      <c r="P93" s="90" t="s">
        <v>6809</v>
      </c>
      <c r="Q93" s="91"/>
      <c r="R93" s="91">
        <v>3</v>
      </c>
      <c r="S93" s="91"/>
      <c r="T93" s="91"/>
      <c r="U93" s="88" t="s">
        <v>17023</v>
      </c>
    </row>
    <row r="94" spans="1:21" ht="72">
      <c r="A94" s="99" t="str">
        <f t="shared" si="11"/>
        <v>ón en la carrera profesional.</v>
      </c>
      <c r="B94" s="99" t="str">
        <f t="shared" si="14"/>
        <v>59EBEP</v>
      </c>
      <c r="C94" s="99" t="str">
        <f t="shared" si="15"/>
        <v>HYEBEPO5918</v>
      </c>
      <c r="D94" s="99" t="s">
        <v>7879</v>
      </c>
      <c r="E94" s="99" t="s">
        <v>7878</v>
      </c>
      <c r="F94" s="139" t="s">
        <v>16903</v>
      </c>
      <c r="G94" s="100" t="str">
        <f t="shared" si="12"/>
        <v>O59</v>
      </c>
      <c r="H94" s="90">
        <v>59</v>
      </c>
      <c r="I94" s="100" t="str">
        <f t="shared" si="13"/>
        <v>18</v>
      </c>
      <c r="J94" s="100">
        <v>18</v>
      </c>
      <c r="K94" s="88" t="s">
        <v>17022</v>
      </c>
      <c r="L94" s="90" t="s">
        <v>1387</v>
      </c>
      <c r="M94" s="90" t="s">
        <v>17018</v>
      </c>
      <c r="N94" s="90" t="s">
        <v>17021</v>
      </c>
      <c r="O94" s="90" t="s">
        <v>17020</v>
      </c>
      <c r="P94" s="90" t="s">
        <v>17019</v>
      </c>
      <c r="Q94" s="91"/>
      <c r="R94" s="91">
        <v>1</v>
      </c>
      <c r="S94" s="91"/>
      <c r="T94" s="91"/>
      <c r="U94" s="88" t="s">
        <v>17017</v>
      </c>
    </row>
    <row r="95" spans="1:21" ht="86.4">
      <c r="A95" s="99" t="str">
        <f t="shared" si="11"/>
        <v>anera específica en esta ley.</v>
      </c>
      <c r="B95" s="99" t="str">
        <f t="shared" si="14"/>
        <v>60EBEP</v>
      </c>
      <c r="C95" s="99" t="str">
        <f t="shared" si="15"/>
        <v>HYEBEPO6018</v>
      </c>
      <c r="D95" s="99" t="s">
        <v>7879</v>
      </c>
      <c r="E95" s="99" t="s">
        <v>7878</v>
      </c>
      <c r="F95" s="139" t="s">
        <v>16903</v>
      </c>
      <c r="G95" s="100" t="str">
        <f t="shared" si="12"/>
        <v>O60</v>
      </c>
      <c r="H95" s="90">
        <v>60</v>
      </c>
      <c r="I95" s="100" t="str">
        <f t="shared" si="13"/>
        <v>18</v>
      </c>
      <c r="J95" s="100">
        <v>18</v>
      </c>
      <c r="K95" s="88" t="s">
        <v>2056</v>
      </c>
      <c r="L95" s="90" t="s">
        <v>524</v>
      </c>
      <c r="M95" s="90" t="s">
        <v>2057</v>
      </c>
      <c r="N95" s="90" t="s">
        <v>2058</v>
      </c>
      <c r="O95" s="90" t="s">
        <v>2059</v>
      </c>
      <c r="P95" s="90" t="s">
        <v>2060</v>
      </c>
      <c r="Q95" s="91"/>
      <c r="R95" s="91">
        <v>2</v>
      </c>
      <c r="S95" s="91"/>
      <c r="T95" s="91"/>
      <c r="U95" s="88" t="s">
        <v>17016</v>
      </c>
    </row>
    <row r="96" spans="1:21" ht="86.4">
      <c r="A96" s="99" t="str">
        <f t="shared" si="11"/>
        <v>s procedimientos específicos.</v>
      </c>
      <c r="B96" s="99" t="str">
        <f t="shared" si="14"/>
        <v>61EBEP</v>
      </c>
      <c r="C96" s="99" t="str">
        <f t="shared" si="15"/>
        <v>HYEBEPO6118</v>
      </c>
      <c r="D96" s="99" t="s">
        <v>7879</v>
      </c>
      <c r="E96" s="99" t="s">
        <v>7878</v>
      </c>
      <c r="F96" s="139" t="s">
        <v>16903</v>
      </c>
      <c r="G96" s="100" t="str">
        <f t="shared" si="12"/>
        <v>O61</v>
      </c>
      <c r="H96" s="90">
        <v>61</v>
      </c>
      <c r="I96" s="100" t="str">
        <f t="shared" si="13"/>
        <v>18</v>
      </c>
      <c r="J96" s="100">
        <v>18</v>
      </c>
      <c r="K96" s="88" t="s">
        <v>3949</v>
      </c>
      <c r="L96" s="90" t="s">
        <v>1387</v>
      </c>
      <c r="M96" s="90" t="s">
        <v>3950</v>
      </c>
      <c r="N96" s="90" t="s">
        <v>3951</v>
      </c>
      <c r="O96" s="90" t="s">
        <v>3952</v>
      </c>
      <c r="P96" s="90" t="s">
        <v>3953</v>
      </c>
      <c r="Q96" s="91"/>
      <c r="R96" s="91">
        <v>1</v>
      </c>
      <c r="S96" s="91"/>
      <c r="T96" s="91"/>
      <c r="U96" s="88" t="s">
        <v>17015</v>
      </c>
    </row>
    <row r="97" spans="1:21" ht="72">
      <c r="A97" s="99" t="str">
        <f t="shared" si="11"/>
        <v xml:space="preserve"> de información confidencial.</v>
      </c>
      <c r="B97" s="99" t="str">
        <f t="shared" si="14"/>
        <v>62EBEP</v>
      </c>
      <c r="C97" s="99" t="str">
        <f t="shared" si="15"/>
        <v>HYEBEPO6218</v>
      </c>
      <c r="D97" s="99" t="s">
        <v>7879</v>
      </c>
      <c r="E97" s="99" t="s">
        <v>7878</v>
      </c>
      <c r="F97" s="139" t="s">
        <v>16903</v>
      </c>
      <c r="G97" s="100" t="str">
        <f t="shared" si="12"/>
        <v>O62</v>
      </c>
      <c r="H97" s="90">
        <v>62</v>
      </c>
      <c r="I97" s="100" t="str">
        <f t="shared" si="13"/>
        <v>18</v>
      </c>
      <c r="J97" s="100">
        <v>18</v>
      </c>
      <c r="K97" s="88" t="s">
        <v>4542</v>
      </c>
      <c r="L97" s="90" t="s">
        <v>522</v>
      </c>
      <c r="M97" s="90" t="s">
        <v>4543</v>
      </c>
      <c r="N97" s="90" t="s">
        <v>4544</v>
      </c>
      <c r="O97" s="90" t="s">
        <v>4545</v>
      </c>
      <c r="P97" s="90" t="s">
        <v>4546</v>
      </c>
      <c r="Q97" s="91"/>
      <c r="R97" s="91">
        <v>4</v>
      </c>
      <c r="S97" s="91"/>
      <c r="T97" s="91"/>
      <c r="U97" s="88" t="s">
        <v>17014</v>
      </c>
    </row>
    <row r="98" spans="1:21" ht="86.4">
      <c r="A98" s="99" t="str">
        <f t="shared" si="11"/>
        <v>spensión según este artículo.</v>
      </c>
      <c r="B98" s="99" t="str">
        <f t="shared" si="14"/>
        <v>63EBEP</v>
      </c>
      <c r="C98" s="99" t="str">
        <f t="shared" si="15"/>
        <v>HYEBEPO6318</v>
      </c>
      <c r="D98" s="99" t="s">
        <v>7879</v>
      </c>
      <c r="E98" s="99" t="s">
        <v>7878</v>
      </c>
      <c r="F98" s="139" t="s">
        <v>16903</v>
      </c>
      <c r="G98" s="100" t="str">
        <f t="shared" si="12"/>
        <v>O63</v>
      </c>
      <c r="H98" s="90">
        <v>63</v>
      </c>
      <c r="I98" s="100" t="str">
        <f t="shared" si="13"/>
        <v>18</v>
      </c>
      <c r="J98" s="100">
        <v>18</v>
      </c>
      <c r="K98" s="88" t="s">
        <v>6088</v>
      </c>
      <c r="L98" s="90" t="s">
        <v>524</v>
      </c>
      <c r="M98" s="90" t="s">
        <v>6089</v>
      </c>
      <c r="N98" s="90" t="s">
        <v>6090</v>
      </c>
      <c r="O98" s="90" t="s">
        <v>6091</v>
      </c>
      <c r="P98" s="90" t="s">
        <v>6092</v>
      </c>
      <c r="Q98" s="91"/>
      <c r="R98" s="91">
        <v>2</v>
      </c>
      <c r="S98" s="91"/>
      <c r="T98" s="91"/>
      <c r="U98" s="88" t="s">
        <v>17013</v>
      </c>
    </row>
    <row r="99" spans="1:21" ht="86.4">
      <c r="A99" s="99" t="str">
        <f t="shared" ref="A99:A130" si="16">RIGHT(U99,29)</f>
        <v>visión de puestos de trabajo.</v>
      </c>
      <c r="B99" s="99" t="str">
        <f t="shared" si="14"/>
        <v>64EBEP</v>
      </c>
      <c r="C99" s="99" t="str">
        <f t="shared" si="15"/>
        <v>HYEBEPO6418</v>
      </c>
      <c r="D99" s="99" t="s">
        <v>7879</v>
      </c>
      <c r="E99" s="99" t="s">
        <v>7878</v>
      </c>
      <c r="F99" s="139" t="s">
        <v>16903</v>
      </c>
      <c r="G99" s="100" t="str">
        <f t="shared" ref="G99:G130" si="17">IF(H99&lt;9,"OO",IF(H99&lt;99,"O",""))&amp;H99</f>
        <v>O64</v>
      </c>
      <c r="H99" s="90">
        <v>64</v>
      </c>
      <c r="I99" s="100" t="str">
        <f t="shared" ref="I99:I130" si="18">IF(J99&lt;9,"O","")&amp;J99</f>
        <v>18</v>
      </c>
      <c r="J99" s="100">
        <v>18</v>
      </c>
      <c r="K99" s="88" t="s">
        <v>5848</v>
      </c>
      <c r="L99" s="90" t="s">
        <v>1387</v>
      </c>
      <c r="M99" s="90" t="s">
        <v>5849</v>
      </c>
      <c r="N99" s="90" t="s">
        <v>5187</v>
      </c>
      <c r="O99" s="90" t="s">
        <v>5850</v>
      </c>
      <c r="P99" s="90" t="s">
        <v>5851</v>
      </c>
      <c r="Q99" s="91"/>
      <c r="R99" s="91">
        <v>1</v>
      </c>
      <c r="S99" s="91"/>
      <c r="T99" s="91"/>
      <c r="U99" s="88" t="s">
        <v>17012</v>
      </c>
    </row>
    <row r="100" spans="1:21" ht="86.4">
      <c r="A100" s="99" t="str">
        <f t="shared" si="16"/>
        <v>s específicas de cada sector.</v>
      </c>
      <c r="B100" s="99" t="str">
        <f t="shared" si="14"/>
        <v>65EBEP</v>
      </c>
      <c r="C100" s="99" t="str">
        <f t="shared" si="15"/>
        <v>HYEBEPO6518</v>
      </c>
      <c r="D100" s="99" t="s">
        <v>7879</v>
      </c>
      <c r="E100" s="99" t="s">
        <v>7878</v>
      </c>
      <c r="F100" s="139" t="s">
        <v>16903</v>
      </c>
      <c r="G100" s="100" t="str">
        <f t="shared" si="17"/>
        <v>O65</v>
      </c>
      <c r="H100" s="90">
        <v>65</v>
      </c>
      <c r="I100" s="100" t="str">
        <f t="shared" si="18"/>
        <v>18</v>
      </c>
      <c r="J100" s="100">
        <v>18</v>
      </c>
      <c r="K100" s="88" t="s">
        <v>5852</v>
      </c>
      <c r="L100" s="90" t="s">
        <v>523</v>
      </c>
      <c r="M100" s="90" t="s">
        <v>5853</v>
      </c>
      <c r="N100" s="90" t="s">
        <v>5854</v>
      </c>
      <c r="O100" s="90" t="s">
        <v>5855</v>
      </c>
      <c r="P100" s="90" t="s">
        <v>5856</v>
      </c>
      <c r="Q100" s="91"/>
      <c r="R100" s="91">
        <v>3</v>
      </c>
      <c r="S100" s="91"/>
      <c r="T100" s="91"/>
      <c r="U100" s="88" t="s">
        <v>17011</v>
      </c>
    </row>
    <row r="101" spans="1:21" ht="57.6">
      <c r="A101" s="99" t="str">
        <f t="shared" si="16"/>
        <v>rescripción de faltas graves.</v>
      </c>
      <c r="B101" s="99" t="str">
        <f t="shared" si="14"/>
        <v>66EBEP</v>
      </c>
      <c r="C101" s="99" t="str">
        <f t="shared" si="15"/>
        <v>HYEBEPO6618</v>
      </c>
      <c r="D101" s="99" t="s">
        <v>7879</v>
      </c>
      <c r="E101" s="99" t="s">
        <v>7878</v>
      </c>
      <c r="F101" s="139" t="s">
        <v>16903</v>
      </c>
      <c r="G101" s="100" t="str">
        <f t="shared" si="17"/>
        <v>O66</v>
      </c>
      <c r="H101" s="90">
        <v>66</v>
      </c>
      <c r="I101" s="100" t="str">
        <f t="shared" si="18"/>
        <v>18</v>
      </c>
      <c r="J101" s="100">
        <v>18</v>
      </c>
      <c r="K101" s="88" t="s">
        <v>2066</v>
      </c>
      <c r="L101" s="90" t="s">
        <v>1387</v>
      </c>
      <c r="M101" s="90" t="s">
        <v>2067</v>
      </c>
      <c r="N101" s="90" t="s">
        <v>2068</v>
      </c>
      <c r="O101" s="90" t="s">
        <v>2069</v>
      </c>
      <c r="P101" s="90" t="s">
        <v>2070</v>
      </c>
      <c r="Q101" s="91"/>
      <c r="R101" s="91">
        <v>1</v>
      </c>
      <c r="S101" s="91"/>
      <c r="T101" s="91"/>
      <c r="U101" s="88" t="s">
        <v>17010</v>
      </c>
    </row>
    <row r="102" spans="1:21" ht="115.2">
      <c r="A102" s="99" t="str">
        <f t="shared" si="16"/>
        <v xml:space="preserve"> un marco temporal razonable.</v>
      </c>
      <c r="B102" s="99" t="str">
        <f t="shared" si="14"/>
        <v>67EBEP</v>
      </c>
      <c r="C102" s="99" t="str">
        <f t="shared" si="15"/>
        <v>HYEBEPO6718</v>
      </c>
      <c r="D102" s="99" t="s">
        <v>7879</v>
      </c>
      <c r="E102" s="99" t="s">
        <v>7878</v>
      </c>
      <c r="F102" s="139" t="s">
        <v>16903</v>
      </c>
      <c r="G102" s="100" t="str">
        <f t="shared" si="17"/>
        <v>O67</v>
      </c>
      <c r="H102" s="90">
        <v>67</v>
      </c>
      <c r="I102" s="100" t="str">
        <f t="shared" si="18"/>
        <v>18</v>
      </c>
      <c r="J102" s="100">
        <v>18</v>
      </c>
      <c r="K102" s="88" t="s">
        <v>17009</v>
      </c>
      <c r="L102" s="90" t="s">
        <v>1387</v>
      </c>
      <c r="M102" s="90" t="s">
        <v>17008</v>
      </c>
      <c r="N102" s="90" t="s">
        <v>4264</v>
      </c>
      <c r="O102" s="90" t="s">
        <v>3951</v>
      </c>
      <c r="P102" s="90" t="s">
        <v>3953</v>
      </c>
      <c r="Q102" s="91"/>
      <c r="R102" s="91">
        <v>1</v>
      </c>
      <c r="S102" s="91"/>
      <c r="T102" s="91"/>
      <c r="U102" s="88" t="s">
        <v>17007</v>
      </c>
    </row>
    <row r="103" spans="1:21" ht="100.8">
      <c r="A103" s="99" t="str">
        <f t="shared" si="16"/>
        <v>el plazo real es de dos años.</v>
      </c>
      <c r="B103" s="99" t="str">
        <f t="shared" ref="B103:B134" si="19">H103&amp;F103</f>
        <v>68EBEP</v>
      </c>
      <c r="C103" s="99" t="str">
        <f t="shared" ref="C103:C134" si="20">D103&amp;E103&amp;F103&amp;G103&amp;I103</f>
        <v>HYEBEPO6818</v>
      </c>
      <c r="D103" s="99" t="s">
        <v>7879</v>
      </c>
      <c r="E103" s="99" t="s">
        <v>7878</v>
      </c>
      <c r="F103" s="139" t="s">
        <v>16903</v>
      </c>
      <c r="G103" s="100" t="str">
        <f t="shared" si="17"/>
        <v>O68</v>
      </c>
      <c r="H103" s="90">
        <v>68</v>
      </c>
      <c r="I103" s="100" t="str">
        <f t="shared" si="18"/>
        <v>18</v>
      </c>
      <c r="J103" s="100">
        <v>18</v>
      </c>
      <c r="K103" s="88" t="s">
        <v>2061</v>
      </c>
      <c r="L103" s="90" t="s">
        <v>523</v>
      </c>
      <c r="M103" s="90" t="s">
        <v>2062</v>
      </c>
      <c r="N103" s="90" t="s">
        <v>2063</v>
      </c>
      <c r="O103" s="90" t="s">
        <v>2064</v>
      </c>
      <c r="P103" s="90" t="s">
        <v>2065</v>
      </c>
      <c r="Q103" s="91"/>
      <c r="R103" s="91">
        <v>3</v>
      </c>
      <c r="S103" s="91"/>
      <c r="T103" s="91"/>
      <c r="U103" s="88" t="s">
        <v>17006</v>
      </c>
    </row>
    <row r="104" spans="1:21" ht="72">
      <c r="A104" s="33" t="str">
        <f t="shared" si="16"/>
        <v>funciones de interés público.</v>
      </c>
      <c r="B104" s="33" t="str">
        <f t="shared" si="19"/>
        <v>69EBEP</v>
      </c>
      <c r="C104" s="33" t="str">
        <f t="shared" si="20"/>
        <v>HYEBEPO6918</v>
      </c>
      <c r="D104" s="33" t="s">
        <v>7879</v>
      </c>
      <c r="E104" s="33" t="s">
        <v>7878</v>
      </c>
      <c r="F104" s="237" t="s">
        <v>16903</v>
      </c>
      <c r="G104" s="233" t="str">
        <f t="shared" si="17"/>
        <v>O69</v>
      </c>
      <c r="H104" s="188">
        <v>69</v>
      </c>
      <c r="I104" s="233" t="str">
        <f t="shared" si="18"/>
        <v>18</v>
      </c>
      <c r="J104" s="233">
        <v>18</v>
      </c>
      <c r="K104" s="190" t="s">
        <v>5416</v>
      </c>
      <c r="L104" s="188" t="s">
        <v>1387</v>
      </c>
      <c r="M104" s="188" t="s">
        <v>5417</v>
      </c>
      <c r="N104" s="188" t="s">
        <v>5418</v>
      </c>
      <c r="O104" s="188" t="s">
        <v>5419</v>
      </c>
      <c r="P104" s="188" t="s">
        <v>5420</v>
      </c>
      <c r="Q104" s="189"/>
      <c r="R104" s="189">
        <v>1</v>
      </c>
      <c r="S104" s="189"/>
      <c r="T104" s="189"/>
      <c r="U104" s="190" t="s">
        <v>17005</v>
      </c>
    </row>
    <row r="105" spans="1:21" ht="115.2">
      <c r="A105" s="33" t="str">
        <f t="shared" si="16"/>
        <v xml:space="preserve"> principios éticos y deberes.</v>
      </c>
      <c r="B105" s="33" t="str">
        <f t="shared" si="19"/>
        <v>70EBEP</v>
      </c>
      <c r="C105" s="33" t="str">
        <f t="shared" si="20"/>
        <v>HYEBEPO7018</v>
      </c>
      <c r="D105" s="33" t="s">
        <v>7879</v>
      </c>
      <c r="E105" s="33" t="s">
        <v>7878</v>
      </c>
      <c r="F105" s="237" t="s">
        <v>16903</v>
      </c>
      <c r="G105" s="233" t="str">
        <f t="shared" si="17"/>
        <v>O70</v>
      </c>
      <c r="H105" s="188">
        <v>70</v>
      </c>
      <c r="I105" s="233" t="str">
        <f t="shared" si="18"/>
        <v>18</v>
      </c>
      <c r="J105" s="233">
        <v>18</v>
      </c>
      <c r="K105" s="190" t="s">
        <v>4973</v>
      </c>
      <c r="L105" s="188" t="s">
        <v>1387</v>
      </c>
      <c r="M105" s="188" t="s">
        <v>4974</v>
      </c>
      <c r="N105" s="188" t="s">
        <v>4975</v>
      </c>
      <c r="O105" s="188" t="s">
        <v>4976</v>
      </c>
      <c r="P105" s="188" t="s">
        <v>4977</v>
      </c>
      <c r="Q105" s="189"/>
      <c r="R105" s="189">
        <v>1</v>
      </c>
      <c r="S105" s="189"/>
      <c r="T105" s="189"/>
      <c r="U105" s="190" t="s">
        <v>17004</v>
      </c>
    </row>
    <row r="106" spans="1:21" ht="86.4">
      <c r="A106" s="33" t="str">
        <f t="shared" si="16"/>
        <v>ervicios públicos esenciales.</v>
      </c>
      <c r="B106" s="33" t="str">
        <f t="shared" si="19"/>
        <v>71EBEP</v>
      </c>
      <c r="C106" s="33" t="str">
        <f t="shared" si="20"/>
        <v>HYEBEPO7118</v>
      </c>
      <c r="D106" s="33" t="s">
        <v>7879</v>
      </c>
      <c r="E106" s="33" t="s">
        <v>7878</v>
      </c>
      <c r="F106" s="237" t="s">
        <v>16903</v>
      </c>
      <c r="G106" s="233" t="str">
        <f t="shared" si="17"/>
        <v>O71</v>
      </c>
      <c r="H106" s="188">
        <v>71</v>
      </c>
      <c r="I106" s="233" t="str">
        <f t="shared" si="18"/>
        <v>18</v>
      </c>
      <c r="J106" s="233">
        <v>18</v>
      </c>
      <c r="K106" s="190" t="s">
        <v>4666</v>
      </c>
      <c r="L106" s="188" t="s">
        <v>523</v>
      </c>
      <c r="M106" s="188" t="s">
        <v>17003</v>
      </c>
      <c r="N106" s="188" t="s">
        <v>4264</v>
      </c>
      <c r="O106" s="188" t="s">
        <v>17002</v>
      </c>
      <c r="P106" s="188" t="s">
        <v>6602</v>
      </c>
      <c r="Q106" s="189"/>
      <c r="R106" s="189">
        <v>3</v>
      </c>
      <c r="S106" s="189"/>
      <c r="T106" s="189"/>
      <c r="U106" s="190" t="s">
        <v>17001</v>
      </c>
    </row>
    <row r="107" spans="1:21" ht="172.8">
      <c r="A107" s="33" t="str">
        <f t="shared" si="16"/>
        <v>re Administraciones Públicas.</v>
      </c>
      <c r="B107" s="33" t="str">
        <f t="shared" si="19"/>
        <v>72EBEP</v>
      </c>
      <c r="C107" s="33" t="str">
        <f t="shared" si="20"/>
        <v>HYEBEPO7218</v>
      </c>
      <c r="D107" s="33" t="s">
        <v>7879</v>
      </c>
      <c r="E107" s="33" t="s">
        <v>7878</v>
      </c>
      <c r="F107" s="237" t="s">
        <v>16903</v>
      </c>
      <c r="G107" s="233" t="str">
        <f t="shared" si="17"/>
        <v>O72</v>
      </c>
      <c r="H107" s="188">
        <v>72</v>
      </c>
      <c r="I107" s="233" t="str">
        <f t="shared" si="18"/>
        <v>18</v>
      </c>
      <c r="J107" s="233">
        <v>18</v>
      </c>
      <c r="K107" s="190" t="s">
        <v>2180</v>
      </c>
      <c r="L107" s="188" t="s">
        <v>523</v>
      </c>
      <c r="M107" s="188" t="s">
        <v>2181</v>
      </c>
      <c r="N107" s="188" t="s">
        <v>2182</v>
      </c>
      <c r="O107" s="188" t="s">
        <v>2183</v>
      </c>
      <c r="P107" s="188" t="s">
        <v>2052</v>
      </c>
      <c r="Q107" s="189"/>
      <c r="R107" s="189">
        <v>3</v>
      </c>
      <c r="S107" s="189"/>
      <c r="T107" s="189"/>
      <c r="U107" s="190" t="s">
        <v>17000</v>
      </c>
    </row>
    <row r="108" spans="1:21" ht="100.8">
      <c r="A108" s="33" t="str">
        <f t="shared" si="16"/>
        <v>a ciudadanía y al bien común.</v>
      </c>
      <c r="B108" s="33" t="str">
        <f t="shared" si="19"/>
        <v>73EBEP</v>
      </c>
      <c r="C108" s="33" t="str">
        <f t="shared" si="20"/>
        <v>HYEBEPO7318</v>
      </c>
      <c r="D108" s="33" t="s">
        <v>7879</v>
      </c>
      <c r="E108" s="33" t="s">
        <v>7878</v>
      </c>
      <c r="F108" s="237" t="s">
        <v>16903</v>
      </c>
      <c r="G108" s="233" t="str">
        <f t="shared" si="17"/>
        <v>O73</v>
      </c>
      <c r="H108" s="188">
        <v>73</v>
      </c>
      <c r="I108" s="233" t="str">
        <f t="shared" si="18"/>
        <v>18</v>
      </c>
      <c r="J108" s="233">
        <v>18</v>
      </c>
      <c r="K108" s="190" t="s">
        <v>16999</v>
      </c>
      <c r="L108" s="188" t="s">
        <v>522</v>
      </c>
      <c r="M108" s="188" t="s">
        <v>16998</v>
      </c>
      <c r="N108" s="188" t="s">
        <v>16997</v>
      </c>
      <c r="O108" s="188" t="s">
        <v>16996</v>
      </c>
      <c r="P108" s="188" t="s">
        <v>16995</v>
      </c>
      <c r="Q108" s="189"/>
      <c r="R108" s="189">
        <v>4</v>
      </c>
      <c r="S108" s="189"/>
      <c r="T108" s="189"/>
      <c r="U108" s="190" t="s">
        <v>16994</v>
      </c>
    </row>
    <row r="109" spans="1:21" ht="100.8">
      <c r="A109" s="33" t="str">
        <f t="shared" si="16"/>
        <v>erinos o el personal laboral.</v>
      </c>
      <c r="B109" s="33" t="str">
        <f t="shared" si="19"/>
        <v>74EBEP</v>
      </c>
      <c r="C109" s="33" t="str">
        <f t="shared" si="20"/>
        <v>HYEBEPO7418</v>
      </c>
      <c r="D109" s="33" t="s">
        <v>7879</v>
      </c>
      <c r="E109" s="33" t="s">
        <v>7878</v>
      </c>
      <c r="F109" s="237" t="s">
        <v>16903</v>
      </c>
      <c r="G109" s="233" t="str">
        <f t="shared" si="17"/>
        <v>O74</v>
      </c>
      <c r="H109" s="188">
        <v>74</v>
      </c>
      <c r="I109" s="233" t="str">
        <f t="shared" si="18"/>
        <v>18</v>
      </c>
      <c r="J109" s="233">
        <v>18</v>
      </c>
      <c r="K109" s="190" t="s">
        <v>6598</v>
      </c>
      <c r="L109" s="188" t="s">
        <v>524</v>
      </c>
      <c r="M109" s="188" t="s">
        <v>6599</v>
      </c>
      <c r="N109" s="188" t="s">
        <v>6600</v>
      </c>
      <c r="O109" s="188" t="s">
        <v>6601</v>
      </c>
      <c r="P109" s="188" t="s">
        <v>6602</v>
      </c>
      <c r="Q109" s="381"/>
      <c r="R109" s="189">
        <v>2</v>
      </c>
      <c r="S109" s="189"/>
      <c r="T109" s="189"/>
      <c r="U109" s="190" t="s">
        <v>16993</v>
      </c>
    </row>
    <row r="110" spans="1:21" ht="115.8" thickBot="1">
      <c r="A110" t="str">
        <f t="shared" si="16"/>
        <v>lidad entre administraciones.</v>
      </c>
      <c r="B110" t="str">
        <f t="shared" si="19"/>
        <v>75EBEP</v>
      </c>
      <c r="C110" t="str">
        <f t="shared" si="20"/>
        <v>HYEBEPO7518</v>
      </c>
      <c r="D110" t="s">
        <v>7879</v>
      </c>
      <c r="E110" t="s">
        <v>7878</v>
      </c>
      <c r="F110" s="19" t="s">
        <v>16903</v>
      </c>
      <c r="G110" s="11" t="str">
        <f t="shared" si="17"/>
        <v>O75</v>
      </c>
      <c r="H110" s="12">
        <v>75</v>
      </c>
      <c r="I110" s="11" t="str">
        <f t="shared" si="18"/>
        <v>18</v>
      </c>
      <c r="J110" s="11">
        <v>18</v>
      </c>
      <c r="K110" s="400" t="s">
        <v>16992</v>
      </c>
      <c r="L110" s="15" t="s">
        <v>1387</v>
      </c>
      <c r="M110" s="15" t="s">
        <v>16988</v>
      </c>
      <c r="N110" s="15" t="s">
        <v>16991</v>
      </c>
      <c r="O110" s="15" t="s">
        <v>16990</v>
      </c>
      <c r="P110" s="15" t="s">
        <v>16989</v>
      </c>
      <c r="Q110" s="3"/>
      <c r="R110" s="8">
        <v>1</v>
      </c>
      <c r="S110" s="3"/>
      <c r="T110" s="3"/>
      <c r="U110" s="21" t="s">
        <v>16987</v>
      </c>
    </row>
    <row r="111" spans="1:21" ht="101.4" thickBot="1">
      <c r="A111" t="str">
        <f t="shared" si="16"/>
        <v xml:space="preserve"> condiciones de este derecho.</v>
      </c>
      <c r="B111" t="str">
        <f t="shared" si="19"/>
        <v>76EBEP</v>
      </c>
      <c r="C111" t="str">
        <f t="shared" si="20"/>
        <v>HYEBEPO7618</v>
      </c>
      <c r="D111" t="s">
        <v>7879</v>
      </c>
      <c r="E111" t="s">
        <v>7878</v>
      </c>
      <c r="F111" s="19" t="s">
        <v>16903</v>
      </c>
      <c r="G111" s="11" t="str">
        <f t="shared" si="17"/>
        <v>O76</v>
      </c>
      <c r="H111" s="12">
        <v>76</v>
      </c>
      <c r="I111" s="11" t="str">
        <f t="shared" si="18"/>
        <v>18</v>
      </c>
      <c r="J111" s="11">
        <v>18</v>
      </c>
      <c r="K111" s="400" t="s">
        <v>6906</v>
      </c>
      <c r="L111" s="15" t="s">
        <v>523</v>
      </c>
      <c r="M111" s="15" t="s">
        <v>6907</v>
      </c>
      <c r="N111" s="15" t="s">
        <v>6908</v>
      </c>
      <c r="O111" s="15" t="s">
        <v>6909</v>
      </c>
      <c r="P111" s="15" t="s">
        <v>6910</v>
      </c>
      <c r="Q111" s="3"/>
      <c r="R111" s="8">
        <v>3</v>
      </c>
      <c r="S111" s="3"/>
      <c r="T111" s="3"/>
      <c r="U111" s="21" t="s">
        <v>16986</v>
      </c>
    </row>
    <row r="112" spans="1:21" ht="87" thickBot="1">
      <c r="A112" t="str">
        <f t="shared" si="16"/>
        <v>e principal de este artículo.</v>
      </c>
      <c r="B112" t="str">
        <f t="shared" si="19"/>
        <v>77EBEP</v>
      </c>
      <c r="C112" t="str">
        <f t="shared" si="20"/>
        <v>HYEBEPO7718</v>
      </c>
      <c r="D112" t="s">
        <v>7879</v>
      </c>
      <c r="E112" t="s">
        <v>7878</v>
      </c>
      <c r="F112" s="19" t="s">
        <v>16903</v>
      </c>
      <c r="G112" s="11" t="str">
        <f t="shared" si="17"/>
        <v>O77</v>
      </c>
      <c r="H112" s="12">
        <v>77</v>
      </c>
      <c r="I112" s="11" t="str">
        <f t="shared" si="18"/>
        <v>18</v>
      </c>
      <c r="J112" s="11">
        <v>18</v>
      </c>
      <c r="K112" s="400" t="s">
        <v>16985</v>
      </c>
      <c r="L112" s="15" t="s">
        <v>522</v>
      </c>
      <c r="M112" s="15" t="s">
        <v>16984</v>
      </c>
      <c r="N112" s="15" t="s">
        <v>16983</v>
      </c>
      <c r="O112" s="15" t="s">
        <v>16982</v>
      </c>
      <c r="P112" s="15" t="s">
        <v>16981</v>
      </c>
      <c r="Q112" s="3"/>
      <c r="R112" s="8">
        <v>4</v>
      </c>
      <c r="S112" s="3"/>
      <c r="T112" s="3"/>
      <c r="U112" s="21" t="s">
        <v>16980</v>
      </c>
    </row>
    <row r="113" spans="1:21" ht="72.599999999999994" thickBot="1">
      <c r="A113" t="str">
        <f t="shared" si="16"/>
        <v>tente para estas situaciones.</v>
      </c>
      <c r="B113" t="str">
        <f t="shared" si="19"/>
        <v>78EBEP</v>
      </c>
      <c r="C113" t="str">
        <f t="shared" si="20"/>
        <v>HYEBEPO7818</v>
      </c>
      <c r="D113" t="s">
        <v>7879</v>
      </c>
      <c r="E113" t="s">
        <v>7878</v>
      </c>
      <c r="F113" s="19" t="s">
        <v>16903</v>
      </c>
      <c r="G113" s="11" t="str">
        <f t="shared" si="17"/>
        <v>O78</v>
      </c>
      <c r="H113" s="12">
        <v>78</v>
      </c>
      <c r="I113" s="11" t="str">
        <f t="shared" si="18"/>
        <v>18</v>
      </c>
      <c r="J113" s="11">
        <v>18</v>
      </c>
      <c r="K113" s="400" t="s">
        <v>4524</v>
      </c>
      <c r="L113" s="15" t="s">
        <v>524</v>
      </c>
      <c r="M113" s="15" t="s">
        <v>4525</v>
      </c>
      <c r="N113" s="15" t="s">
        <v>4526</v>
      </c>
      <c r="O113" s="15" t="s">
        <v>4527</v>
      </c>
      <c r="P113" s="15" t="s">
        <v>4528</v>
      </c>
      <c r="Q113" s="3"/>
      <c r="R113" s="8">
        <v>2</v>
      </c>
      <c r="S113" s="3"/>
      <c r="T113" s="3"/>
      <c r="U113" s="21" t="s">
        <v>16979</v>
      </c>
    </row>
    <row r="114" spans="1:21" ht="159" thickBot="1">
      <c r="A114" t="str">
        <f t="shared" si="16"/>
        <v>nguna es cierta) es correcta.</v>
      </c>
      <c r="B114" t="str">
        <f t="shared" si="19"/>
        <v>79EBEP</v>
      </c>
      <c r="C114" t="str">
        <f t="shared" si="20"/>
        <v>HYEBEPO7918</v>
      </c>
      <c r="D114" t="s">
        <v>7879</v>
      </c>
      <c r="E114" t="s">
        <v>7878</v>
      </c>
      <c r="F114" s="19" t="s">
        <v>16903</v>
      </c>
      <c r="G114" s="11" t="str">
        <f t="shared" si="17"/>
        <v>O79</v>
      </c>
      <c r="H114" s="12">
        <v>79</v>
      </c>
      <c r="I114" s="11" t="str">
        <f t="shared" si="18"/>
        <v>18</v>
      </c>
      <c r="J114" s="11">
        <v>18</v>
      </c>
      <c r="K114" s="400" t="s">
        <v>2048</v>
      </c>
      <c r="L114" s="15" t="s">
        <v>522</v>
      </c>
      <c r="M114" s="15" t="s">
        <v>2049</v>
      </c>
      <c r="N114" s="15" t="s">
        <v>2050</v>
      </c>
      <c r="O114" s="15" t="s">
        <v>2051</v>
      </c>
      <c r="P114" s="15" t="s">
        <v>2052</v>
      </c>
      <c r="Q114" s="3"/>
      <c r="R114" s="8">
        <v>4</v>
      </c>
      <c r="S114" s="3"/>
      <c r="T114" s="3"/>
      <c r="U114" s="21" t="s">
        <v>16978</v>
      </c>
    </row>
    <row r="115" spans="1:21" ht="72.599999999999994" thickBot="1">
      <c r="A115" t="str">
        <f t="shared" si="16"/>
        <v>icación de las faltas graves.</v>
      </c>
      <c r="B115" t="str">
        <f t="shared" si="19"/>
        <v>80EBEP</v>
      </c>
      <c r="C115" t="str">
        <f t="shared" si="20"/>
        <v>HYEBEPO8018</v>
      </c>
      <c r="D115" t="s">
        <v>7879</v>
      </c>
      <c r="E115" t="s">
        <v>7878</v>
      </c>
      <c r="F115" s="19" t="s">
        <v>16903</v>
      </c>
      <c r="G115" s="11" t="str">
        <f t="shared" si="17"/>
        <v>O80</v>
      </c>
      <c r="H115" s="12">
        <v>80</v>
      </c>
      <c r="I115" s="11" t="str">
        <f t="shared" si="18"/>
        <v>18</v>
      </c>
      <c r="J115" s="11">
        <v>18</v>
      </c>
      <c r="K115" s="400" t="s">
        <v>5857</v>
      </c>
      <c r="L115" s="15" t="s">
        <v>523</v>
      </c>
      <c r="M115" s="15" t="s">
        <v>5858</v>
      </c>
      <c r="N115" s="15" t="s">
        <v>5859</v>
      </c>
      <c r="O115" s="15" t="s">
        <v>5860</v>
      </c>
      <c r="P115" s="15" t="s">
        <v>5861</v>
      </c>
      <c r="Q115" s="3"/>
      <c r="R115" s="8">
        <v>3</v>
      </c>
      <c r="S115" s="3"/>
      <c r="T115" s="3"/>
      <c r="U115" s="21" t="s">
        <v>16977</v>
      </c>
    </row>
    <row r="116" spans="1:21" ht="130.19999999999999" thickBot="1">
      <c r="A116" t="str">
        <f t="shared" si="16"/>
        <v>icos del artículo mencionado.</v>
      </c>
      <c r="B116" t="str">
        <f t="shared" si="19"/>
        <v>82EBEP</v>
      </c>
      <c r="C116" t="str">
        <f t="shared" si="20"/>
        <v>HYEBEPO8218</v>
      </c>
      <c r="D116" t="s">
        <v>7879</v>
      </c>
      <c r="E116" t="s">
        <v>7878</v>
      </c>
      <c r="F116" s="19" t="s">
        <v>16903</v>
      </c>
      <c r="G116" s="11" t="str">
        <f t="shared" si="17"/>
        <v>O82</v>
      </c>
      <c r="H116" s="12">
        <v>82</v>
      </c>
      <c r="I116" s="11" t="str">
        <f t="shared" si="18"/>
        <v>18</v>
      </c>
      <c r="J116" s="11">
        <v>18</v>
      </c>
      <c r="K116" s="400" t="s">
        <v>5173</v>
      </c>
      <c r="L116" s="32" t="s">
        <v>523</v>
      </c>
      <c r="M116" s="32" t="s">
        <v>5174</v>
      </c>
      <c r="N116" s="32" t="s">
        <v>5175</v>
      </c>
      <c r="O116" s="32" t="s">
        <v>5176</v>
      </c>
      <c r="P116" s="32" t="s">
        <v>5177</v>
      </c>
      <c r="Q116" s="404"/>
      <c r="R116" s="17">
        <v>3</v>
      </c>
      <c r="S116" s="404"/>
      <c r="T116" s="3"/>
      <c r="U116" s="21" t="s">
        <v>16970</v>
      </c>
    </row>
    <row r="117" spans="1:21" ht="58.2" thickBot="1">
      <c r="A117" t="str">
        <f t="shared" si="16"/>
        <v>ltas graves en este contexto.</v>
      </c>
      <c r="B117" t="str">
        <f t="shared" si="19"/>
        <v>83EBEP</v>
      </c>
      <c r="C117" t="str">
        <f t="shared" si="20"/>
        <v>HYEBEPO8318</v>
      </c>
      <c r="D117" t="s">
        <v>7879</v>
      </c>
      <c r="E117" t="s">
        <v>7878</v>
      </c>
      <c r="F117" s="19" t="s">
        <v>16903</v>
      </c>
      <c r="G117" s="11" t="str">
        <f t="shared" si="17"/>
        <v>O83</v>
      </c>
      <c r="H117" s="12">
        <v>83</v>
      </c>
      <c r="I117" s="11" t="str">
        <f t="shared" si="18"/>
        <v>18</v>
      </c>
      <c r="J117" s="11">
        <v>18</v>
      </c>
      <c r="K117" s="400" t="s">
        <v>2801</v>
      </c>
      <c r="L117" s="32" t="s">
        <v>524</v>
      </c>
      <c r="M117" s="32" t="s">
        <v>2802</v>
      </c>
      <c r="N117" s="32" t="s">
        <v>2803</v>
      </c>
      <c r="O117" s="32" t="s">
        <v>2804</v>
      </c>
      <c r="P117" s="32" t="s">
        <v>2805</v>
      </c>
      <c r="Q117" s="404"/>
      <c r="R117" s="17">
        <v>2</v>
      </c>
      <c r="S117" s="404"/>
      <c r="T117" s="3"/>
      <c r="U117" s="21" t="s">
        <v>16969</v>
      </c>
    </row>
    <row r="118" spans="1:21" ht="87" thickBot="1">
      <c r="A118" t="str">
        <f t="shared" si="16"/>
        <v>ción básica y complementaria.</v>
      </c>
      <c r="B118" t="str">
        <f t="shared" si="19"/>
        <v>84EBEP</v>
      </c>
      <c r="C118" t="str">
        <f t="shared" si="20"/>
        <v>HYEBEPO8418</v>
      </c>
      <c r="D118" t="s">
        <v>7879</v>
      </c>
      <c r="E118" t="s">
        <v>7878</v>
      </c>
      <c r="F118" s="19" t="s">
        <v>16903</v>
      </c>
      <c r="G118" s="11" t="str">
        <f t="shared" si="17"/>
        <v>O84</v>
      </c>
      <c r="H118" s="12">
        <v>84</v>
      </c>
      <c r="I118" s="11" t="str">
        <f t="shared" si="18"/>
        <v>18</v>
      </c>
      <c r="J118" s="11">
        <v>18</v>
      </c>
      <c r="K118" s="400" t="s">
        <v>4547</v>
      </c>
      <c r="L118" s="32" t="s">
        <v>1387</v>
      </c>
      <c r="M118" s="32" t="s">
        <v>4548</v>
      </c>
      <c r="N118" s="32" t="s">
        <v>4549</v>
      </c>
      <c r="O118" s="32" t="s">
        <v>4550</v>
      </c>
      <c r="P118" s="32" t="s">
        <v>4551</v>
      </c>
      <c r="Q118" s="404"/>
      <c r="R118" s="17">
        <v>1</v>
      </c>
      <c r="S118" s="404"/>
      <c r="T118" s="3"/>
      <c r="U118" s="21" t="s">
        <v>16968</v>
      </c>
    </row>
    <row r="119" spans="1:21" ht="72.599999999999994" thickBot="1">
      <c r="A119" t="str">
        <f t="shared" si="16"/>
        <v>da la Administración Pública.</v>
      </c>
      <c r="B119" t="str">
        <f t="shared" si="19"/>
        <v>85EBEP</v>
      </c>
      <c r="C119" t="str">
        <f t="shared" si="20"/>
        <v>HYEBEPO8518</v>
      </c>
      <c r="D119" t="s">
        <v>7879</v>
      </c>
      <c r="E119" t="s">
        <v>7878</v>
      </c>
      <c r="F119" s="19" t="s">
        <v>16903</v>
      </c>
      <c r="G119" s="11" t="str">
        <f t="shared" si="17"/>
        <v>O85</v>
      </c>
      <c r="H119" s="12">
        <v>85</v>
      </c>
      <c r="I119" s="11" t="str">
        <f t="shared" si="18"/>
        <v>18</v>
      </c>
      <c r="J119" s="11">
        <v>18</v>
      </c>
      <c r="K119" s="400" t="s">
        <v>4267</v>
      </c>
      <c r="L119" s="32" t="s">
        <v>522</v>
      </c>
      <c r="M119" s="32" t="s">
        <v>1226</v>
      </c>
      <c r="N119" s="32" t="s">
        <v>1101</v>
      </c>
      <c r="O119" s="32" t="s">
        <v>4268</v>
      </c>
      <c r="P119" s="32" t="s">
        <v>4428</v>
      </c>
      <c r="Q119" s="404"/>
      <c r="R119" s="17">
        <v>4</v>
      </c>
      <c r="S119" s="404"/>
      <c r="T119" s="3"/>
      <c r="U119" s="21" t="s">
        <v>16967</v>
      </c>
    </row>
    <row r="120" spans="1:21" ht="72.599999999999994" thickBot="1">
      <c r="A120" t="str">
        <f t="shared" si="16"/>
        <v>atación del personal laboral.</v>
      </c>
      <c r="B120" t="str">
        <f t="shared" si="19"/>
        <v>86EBEP</v>
      </c>
      <c r="C120" t="str">
        <f t="shared" si="20"/>
        <v>HYEBEPO8618</v>
      </c>
      <c r="D120" t="s">
        <v>7879</v>
      </c>
      <c r="E120" t="s">
        <v>7878</v>
      </c>
      <c r="F120" s="19" t="s">
        <v>16903</v>
      </c>
      <c r="G120" s="11" t="str">
        <f t="shared" si="17"/>
        <v>O86</v>
      </c>
      <c r="H120" s="12">
        <v>86</v>
      </c>
      <c r="I120" s="11" t="str">
        <f t="shared" si="18"/>
        <v>18</v>
      </c>
      <c r="J120" s="11">
        <v>18</v>
      </c>
      <c r="K120" s="400" t="s">
        <v>2140</v>
      </c>
      <c r="L120" s="32" t="s">
        <v>524</v>
      </c>
      <c r="M120" s="32" t="s">
        <v>2141</v>
      </c>
      <c r="N120" s="32" t="s">
        <v>2142</v>
      </c>
      <c r="O120" s="32" t="s">
        <v>2143</v>
      </c>
      <c r="P120" s="32" t="s">
        <v>2052</v>
      </c>
      <c r="Q120" s="404"/>
      <c r="R120" s="17">
        <v>2</v>
      </c>
      <c r="S120" s="404"/>
      <c r="T120" s="3"/>
      <c r="U120" s="21" t="s">
        <v>16966</v>
      </c>
    </row>
    <row r="121" spans="1:21" ht="72.599999999999994" thickBot="1">
      <c r="A121" t="str">
        <f t="shared" si="16"/>
        <v>bligaciones legales y éticas.</v>
      </c>
      <c r="B121" t="str">
        <f t="shared" si="19"/>
        <v>87EBEP</v>
      </c>
      <c r="C121" t="str">
        <f t="shared" si="20"/>
        <v>HYEBEPO8718</v>
      </c>
      <c r="D121" t="s">
        <v>7879</v>
      </c>
      <c r="E121" t="s">
        <v>7878</v>
      </c>
      <c r="F121" s="19" t="s">
        <v>16903</v>
      </c>
      <c r="G121" s="11" t="str">
        <f t="shared" si="17"/>
        <v>O87</v>
      </c>
      <c r="H121" s="12">
        <v>87</v>
      </c>
      <c r="I121" s="11" t="str">
        <f t="shared" si="18"/>
        <v>18</v>
      </c>
      <c r="J121" s="11">
        <v>18</v>
      </c>
      <c r="K121" s="400" t="s">
        <v>4661</v>
      </c>
      <c r="L121" s="32" t="s">
        <v>522</v>
      </c>
      <c r="M121" s="32" t="s">
        <v>4662</v>
      </c>
      <c r="N121" s="32" t="s">
        <v>4663</v>
      </c>
      <c r="O121" s="32" t="s">
        <v>4664</v>
      </c>
      <c r="P121" s="32" t="s">
        <v>4665</v>
      </c>
      <c r="Q121" s="404"/>
      <c r="R121" s="17">
        <v>4</v>
      </c>
      <c r="S121" s="404"/>
      <c r="T121" s="3"/>
      <c r="U121" s="21" t="s">
        <v>16965</v>
      </c>
    </row>
    <row r="122" spans="1:21" ht="72.599999999999994" thickBot="1">
      <c r="A122" t="str">
        <f t="shared" si="16"/>
        <v>r al público y al bien común.</v>
      </c>
      <c r="B122" t="str">
        <f t="shared" si="19"/>
        <v>88EBEP</v>
      </c>
      <c r="C122" t="str">
        <f t="shared" si="20"/>
        <v>HYEBEPO8818</v>
      </c>
      <c r="D122" t="s">
        <v>7879</v>
      </c>
      <c r="E122" t="s">
        <v>7878</v>
      </c>
      <c r="F122" s="19" t="s">
        <v>16903</v>
      </c>
      <c r="G122" s="11" t="str">
        <f t="shared" si="17"/>
        <v>O88</v>
      </c>
      <c r="H122" s="12">
        <v>88</v>
      </c>
      <c r="I122" s="11" t="str">
        <f t="shared" si="18"/>
        <v>18</v>
      </c>
      <c r="J122" s="11">
        <v>18</v>
      </c>
      <c r="K122" s="400" t="s">
        <v>2126</v>
      </c>
      <c r="L122" s="32" t="s">
        <v>523</v>
      </c>
      <c r="M122" s="32" t="s">
        <v>2127</v>
      </c>
      <c r="N122" s="32" t="s">
        <v>2128</v>
      </c>
      <c r="O122" s="32" t="s">
        <v>2129</v>
      </c>
      <c r="P122" s="32" t="s">
        <v>2130</v>
      </c>
      <c r="Q122" s="404"/>
      <c r="R122" s="17">
        <v>3</v>
      </c>
      <c r="S122" s="404"/>
      <c r="T122" s="3"/>
      <c r="U122" s="21" t="s">
        <v>16964</v>
      </c>
    </row>
    <row r="123" spans="1:21" ht="101.4" thickBot="1">
      <c r="A123" t="str">
        <f t="shared" si="16"/>
        <v xml:space="preserve"> los funcionarios de carrera.</v>
      </c>
      <c r="B123" t="str">
        <f t="shared" si="19"/>
        <v>89EBEP</v>
      </c>
      <c r="C123" t="str">
        <f t="shared" si="20"/>
        <v>HYEBEPO8918</v>
      </c>
      <c r="D123" t="s">
        <v>7879</v>
      </c>
      <c r="E123" t="s">
        <v>7878</v>
      </c>
      <c r="F123" s="19" t="s">
        <v>16903</v>
      </c>
      <c r="G123" s="11" t="str">
        <f t="shared" si="17"/>
        <v>O89</v>
      </c>
      <c r="H123" s="12">
        <v>89</v>
      </c>
      <c r="I123" s="11" t="str">
        <f t="shared" si="18"/>
        <v>18</v>
      </c>
      <c r="J123" s="11">
        <v>18</v>
      </c>
      <c r="K123" s="400" t="s">
        <v>2131</v>
      </c>
      <c r="L123" s="32" t="s">
        <v>524</v>
      </c>
      <c r="M123" s="32" t="s">
        <v>2132</v>
      </c>
      <c r="N123" s="32" t="s">
        <v>2133</v>
      </c>
      <c r="O123" s="32" t="s">
        <v>2134</v>
      </c>
      <c r="P123" s="32" t="s">
        <v>2052</v>
      </c>
      <c r="Q123" s="404"/>
      <c r="R123" s="17">
        <v>2</v>
      </c>
      <c r="S123" s="404"/>
      <c r="T123" s="3"/>
      <c r="U123" s="21" t="s">
        <v>16963</v>
      </c>
    </row>
    <row r="124" spans="1:21" ht="115.8" thickBot="1">
      <c r="A124" t="str">
        <f t="shared" si="16"/>
        <v>figura del personal eventual.</v>
      </c>
      <c r="B124" t="str">
        <f t="shared" si="19"/>
        <v>90EBEP</v>
      </c>
      <c r="C124" t="str">
        <f t="shared" si="20"/>
        <v>HYEBEPO9018</v>
      </c>
      <c r="D124" t="s">
        <v>7879</v>
      </c>
      <c r="E124" t="s">
        <v>7878</v>
      </c>
      <c r="F124" s="19" t="s">
        <v>16903</v>
      </c>
      <c r="G124" s="11" t="str">
        <f t="shared" si="17"/>
        <v>O90</v>
      </c>
      <c r="H124" s="12">
        <v>90</v>
      </c>
      <c r="I124" s="11" t="str">
        <f t="shared" si="18"/>
        <v>18</v>
      </c>
      <c r="J124" s="11">
        <v>18</v>
      </c>
      <c r="K124" s="400" t="s">
        <v>5178</v>
      </c>
      <c r="L124" s="32" t="s">
        <v>523</v>
      </c>
      <c r="M124" s="32" t="s">
        <v>5179</v>
      </c>
      <c r="N124" s="32" t="s">
        <v>5180</v>
      </c>
      <c r="O124" s="32" t="s">
        <v>5181</v>
      </c>
      <c r="P124" s="32" t="s">
        <v>5182</v>
      </c>
      <c r="Q124" s="404"/>
      <c r="R124" s="17">
        <v>3</v>
      </c>
      <c r="S124" s="404"/>
      <c r="T124" s="3"/>
      <c r="U124" s="21" t="s">
        <v>16962</v>
      </c>
    </row>
    <row r="125" spans="1:21" ht="115.8" thickBot="1">
      <c r="A125" t="str">
        <f t="shared" si="16"/>
        <v>ficación de recursos humanos.</v>
      </c>
      <c r="B125" t="str">
        <f t="shared" si="19"/>
        <v>91EBEP</v>
      </c>
      <c r="C125" t="str">
        <f t="shared" si="20"/>
        <v>HYEBEPO9118</v>
      </c>
      <c r="D125" t="s">
        <v>7879</v>
      </c>
      <c r="E125" t="s">
        <v>7878</v>
      </c>
      <c r="F125" s="19" t="s">
        <v>16903</v>
      </c>
      <c r="G125" s="11" t="str">
        <f t="shared" si="17"/>
        <v>O91</v>
      </c>
      <c r="H125" s="12">
        <v>91</v>
      </c>
      <c r="I125" s="11" t="str">
        <f t="shared" si="18"/>
        <v>18</v>
      </c>
      <c r="J125" s="11">
        <v>18</v>
      </c>
      <c r="K125" s="400" t="s">
        <v>4666</v>
      </c>
      <c r="L125" s="32" t="s">
        <v>522</v>
      </c>
      <c r="M125" s="32" t="s">
        <v>4667</v>
      </c>
      <c r="N125" s="32" t="s">
        <v>4668</v>
      </c>
      <c r="O125" s="32" t="s">
        <v>4669</v>
      </c>
      <c r="P125" s="32" t="s">
        <v>4670</v>
      </c>
      <c r="Q125" s="404"/>
      <c r="R125" s="17">
        <v>4</v>
      </c>
      <c r="S125" s="404"/>
      <c r="T125" s="3"/>
      <c r="U125" s="21" t="s">
        <v>16961</v>
      </c>
    </row>
    <row r="126" spans="1:21" ht="87" thickBot="1">
      <c r="A126" t="str">
        <f t="shared" si="16"/>
        <v>en la administración pública.</v>
      </c>
      <c r="B126" t="str">
        <f t="shared" si="19"/>
        <v>92EBEP</v>
      </c>
      <c r="C126" t="str">
        <f t="shared" si="20"/>
        <v>HYEBEPO9218</v>
      </c>
      <c r="D126" t="s">
        <v>7879</v>
      </c>
      <c r="E126" t="s">
        <v>7878</v>
      </c>
      <c r="F126" s="19" t="s">
        <v>16903</v>
      </c>
      <c r="G126" s="11" t="str">
        <f t="shared" si="17"/>
        <v>O92</v>
      </c>
      <c r="H126" s="12">
        <v>92</v>
      </c>
      <c r="I126" s="11" t="str">
        <f t="shared" si="18"/>
        <v>18</v>
      </c>
      <c r="J126" s="11">
        <v>18</v>
      </c>
      <c r="K126" s="400" t="s">
        <v>2144</v>
      </c>
      <c r="L126" s="32" t="s">
        <v>523</v>
      </c>
      <c r="M126" s="32" t="s">
        <v>2145</v>
      </c>
      <c r="N126" s="32" t="s">
        <v>2146</v>
      </c>
      <c r="O126" s="32" t="s">
        <v>2147</v>
      </c>
      <c r="P126" s="32" t="s">
        <v>2148</v>
      </c>
      <c r="Q126" s="404"/>
      <c r="R126" s="17">
        <v>3</v>
      </c>
      <c r="S126" s="404"/>
      <c r="T126" s="3"/>
      <c r="U126" s="21" t="s">
        <v>16960</v>
      </c>
    </row>
    <row r="127" spans="1:21" ht="87" thickBot="1">
      <c r="A127" t="str">
        <f t="shared" si="16"/>
        <v>peto a la legalidad es clave.</v>
      </c>
      <c r="B127" t="str">
        <f t="shared" si="19"/>
        <v>93EBEP</v>
      </c>
      <c r="C127" t="str">
        <f t="shared" si="20"/>
        <v>HYEBEPO9318</v>
      </c>
      <c r="D127" t="s">
        <v>7879</v>
      </c>
      <c r="E127" t="s">
        <v>7878</v>
      </c>
      <c r="F127" s="19" t="s">
        <v>16903</v>
      </c>
      <c r="G127" s="11" t="str">
        <f t="shared" si="17"/>
        <v>O93</v>
      </c>
      <c r="H127" s="12">
        <v>93</v>
      </c>
      <c r="I127" s="11" t="str">
        <f t="shared" si="18"/>
        <v>18</v>
      </c>
      <c r="J127" s="11">
        <v>18</v>
      </c>
      <c r="K127" s="400" t="s">
        <v>2320</v>
      </c>
      <c r="L127" s="32" t="s">
        <v>524</v>
      </c>
      <c r="M127" s="32" t="s">
        <v>16959</v>
      </c>
      <c r="N127" s="32" t="s">
        <v>16956</v>
      </c>
      <c r="O127" s="32" t="s">
        <v>16958</v>
      </c>
      <c r="P127" s="32" t="s">
        <v>16957</v>
      </c>
      <c r="Q127" s="404"/>
      <c r="R127" s="17">
        <v>2</v>
      </c>
      <c r="S127" s="404"/>
      <c r="T127" s="3"/>
      <c r="U127" s="21" t="s">
        <v>16955</v>
      </c>
    </row>
    <row r="128" spans="1:21" ht="101.4" thickBot="1">
      <c r="A128" t="str">
        <f t="shared" si="16"/>
        <v>ras trabaja en una diferente.</v>
      </c>
      <c r="B128" t="str">
        <f t="shared" si="19"/>
        <v>94EBEP</v>
      </c>
      <c r="C128" t="str">
        <f t="shared" si="20"/>
        <v>HYEBEPO9418</v>
      </c>
      <c r="D128" t="s">
        <v>7879</v>
      </c>
      <c r="E128" t="s">
        <v>7878</v>
      </c>
      <c r="F128" s="19" t="s">
        <v>16903</v>
      </c>
      <c r="G128" s="11" t="str">
        <f t="shared" si="17"/>
        <v>O94</v>
      </c>
      <c r="H128" s="12">
        <v>94</v>
      </c>
      <c r="I128" s="11" t="str">
        <f t="shared" si="18"/>
        <v>18</v>
      </c>
      <c r="J128" s="11">
        <v>18</v>
      </c>
      <c r="K128" s="400" t="s">
        <v>5183</v>
      </c>
      <c r="L128" s="32" t="s">
        <v>523</v>
      </c>
      <c r="M128" s="32" t="s">
        <v>5184</v>
      </c>
      <c r="N128" s="32" t="s">
        <v>5185</v>
      </c>
      <c r="O128" s="32" t="s">
        <v>5186</v>
      </c>
      <c r="P128" s="32" t="s">
        <v>5187</v>
      </c>
      <c r="Q128" s="404"/>
      <c r="R128" s="17">
        <v>3</v>
      </c>
      <c r="S128" s="404"/>
      <c r="T128" s="3"/>
      <c r="U128" s="21" t="s">
        <v>16954</v>
      </c>
    </row>
    <row r="129" spans="1:21" ht="72.599999999999994" thickBot="1">
      <c r="A129" t="str">
        <f t="shared" si="16"/>
        <v>as mencionadas son correctas.</v>
      </c>
      <c r="B129" t="str">
        <f t="shared" si="19"/>
        <v>95EBEP</v>
      </c>
      <c r="C129" t="str">
        <f t="shared" si="20"/>
        <v>HYEBEPO9518</v>
      </c>
      <c r="D129" t="s">
        <v>7879</v>
      </c>
      <c r="E129" t="s">
        <v>7878</v>
      </c>
      <c r="F129" s="19" t="s">
        <v>16903</v>
      </c>
      <c r="G129" s="11" t="str">
        <f t="shared" si="17"/>
        <v>O95</v>
      </c>
      <c r="H129" s="12">
        <v>95</v>
      </c>
      <c r="I129" s="11" t="str">
        <f t="shared" si="18"/>
        <v>18</v>
      </c>
      <c r="J129" s="11">
        <v>18</v>
      </c>
      <c r="K129" s="400" t="s">
        <v>5862</v>
      </c>
      <c r="L129" s="32" t="s">
        <v>523</v>
      </c>
      <c r="M129" s="32" t="s">
        <v>5863</v>
      </c>
      <c r="N129" s="32" t="s">
        <v>5864</v>
      </c>
      <c r="O129" s="32" t="s">
        <v>170</v>
      </c>
      <c r="P129" s="32" t="s">
        <v>171</v>
      </c>
      <c r="Q129" s="404"/>
      <c r="R129" s="17">
        <v>3</v>
      </c>
      <c r="S129" s="404"/>
      <c r="T129" s="3"/>
      <c r="U129" s="21" t="s">
        <v>16953</v>
      </c>
    </row>
    <row r="130" spans="1:21" ht="115.8" thickBot="1">
      <c r="A130" t="str">
        <f t="shared" si="16"/>
        <v>ura del funcionario interino.</v>
      </c>
      <c r="B130" t="str">
        <f t="shared" si="19"/>
        <v>96EBEP</v>
      </c>
      <c r="C130" t="str">
        <f t="shared" si="20"/>
        <v>HYEBEPO9618</v>
      </c>
      <c r="D130" t="s">
        <v>7879</v>
      </c>
      <c r="E130" t="s">
        <v>7878</v>
      </c>
      <c r="F130" s="19" t="s">
        <v>16903</v>
      </c>
      <c r="G130" s="11" t="str">
        <f t="shared" si="17"/>
        <v>O96</v>
      </c>
      <c r="H130" s="12">
        <v>96</v>
      </c>
      <c r="I130" s="11" t="str">
        <f t="shared" si="18"/>
        <v>18</v>
      </c>
      <c r="J130" s="11">
        <v>18</v>
      </c>
      <c r="K130" s="400" t="s">
        <v>7583</v>
      </c>
      <c r="L130" s="32" t="s">
        <v>1387</v>
      </c>
      <c r="M130" s="32" t="s">
        <v>7724</v>
      </c>
      <c r="N130" s="32" t="s">
        <v>7725</v>
      </c>
      <c r="O130" s="32" t="s">
        <v>7726</v>
      </c>
      <c r="P130" s="32" t="s">
        <v>6600</v>
      </c>
      <c r="Q130" s="404"/>
      <c r="R130" s="17">
        <v>1</v>
      </c>
      <c r="S130" s="404"/>
      <c r="T130" s="3"/>
      <c r="U130" s="21" t="s">
        <v>16952</v>
      </c>
    </row>
    <row r="131" spans="1:21" ht="101.4" thickBot="1">
      <c r="A131" t="str">
        <f t="shared" ref="A131:A160" si="21">RIGHT(U131,29)</f>
        <v>Social durante la excedencia.</v>
      </c>
      <c r="B131" t="str">
        <f t="shared" si="19"/>
        <v>97EBEP</v>
      </c>
      <c r="C131" t="str">
        <f t="shared" si="20"/>
        <v>HYEBEPO9718</v>
      </c>
      <c r="D131" t="s">
        <v>7879</v>
      </c>
      <c r="E131" t="s">
        <v>7878</v>
      </c>
      <c r="F131" s="19" t="s">
        <v>16903</v>
      </c>
      <c r="G131" s="11" t="str">
        <f t="shared" ref="G131:G160" si="22">IF(H131&lt;9,"OO",IF(H131&lt;99,"O",""))&amp;H131</f>
        <v>O97</v>
      </c>
      <c r="H131" s="12">
        <v>97</v>
      </c>
      <c r="I131" s="11" t="str">
        <f t="shared" ref="I131:I160" si="23">IF(J131&lt;9,"O","")&amp;J131</f>
        <v>18</v>
      </c>
      <c r="J131" s="11">
        <v>18</v>
      </c>
      <c r="K131" s="400" t="s">
        <v>16951</v>
      </c>
      <c r="L131" s="32" t="s">
        <v>522</v>
      </c>
      <c r="M131" s="32" t="s">
        <v>16950</v>
      </c>
      <c r="N131" s="32" t="s">
        <v>16949</v>
      </c>
      <c r="O131" s="32" t="s">
        <v>16948</v>
      </c>
      <c r="P131" s="32" t="s">
        <v>16947</v>
      </c>
      <c r="Q131" s="404"/>
      <c r="R131" s="17">
        <v>4</v>
      </c>
      <c r="S131" s="404"/>
      <c r="T131" s="3"/>
      <c r="U131" s="21" t="s">
        <v>16946</v>
      </c>
    </row>
    <row r="132" spans="1:21" ht="101.4" thickBot="1">
      <c r="A132" t="str">
        <f t="shared" si="21"/>
        <v>n ejercicio de sus funciones.</v>
      </c>
      <c r="B132" t="str">
        <f t="shared" si="19"/>
        <v>98EBEP</v>
      </c>
      <c r="C132" t="str">
        <f t="shared" si="20"/>
        <v>HYEBEPO9818</v>
      </c>
      <c r="D132" t="s">
        <v>7879</v>
      </c>
      <c r="E132" t="s">
        <v>7878</v>
      </c>
      <c r="F132" s="19" t="s">
        <v>16903</v>
      </c>
      <c r="G132" s="11" t="str">
        <f t="shared" si="22"/>
        <v>O98</v>
      </c>
      <c r="H132" s="12">
        <v>98</v>
      </c>
      <c r="I132" s="11" t="str">
        <f t="shared" si="23"/>
        <v>18</v>
      </c>
      <c r="J132" s="11">
        <v>18</v>
      </c>
      <c r="K132" s="400" t="s">
        <v>16945</v>
      </c>
      <c r="L132" s="32" t="s">
        <v>524</v>
      </c>
      <c r="M132" s="32" t="s">
        <v>16944</v>
      </c>
      <c r="N132" s="32" t="s">
        <v>16941</v>
      </c>
      <c r="O132" s="32" t="s">
        <v>16943</v>
      </c>
      <c r="P132" s="32" t="s">
        <v>16942</v>
      </c>
      <c r="Q132" s="404"/>
      <c r="R132" s="17">
        <v>2</v>
      </c>
      <c r="S132" s="404"/>
      <c r="T132" s="3"/>
      <c r="U132" s="21" t="s">
        <v>16940</v>
      </c>
    </row>
    <row r="133" spans="1:21" ht="72.599999999999994" thickBot="1">
      <c r="A133" t="str">
        <f t="shared" si="21"/>
        <v>s obligaciones profesionales.</v>
      </c>
      <c r="B133" t="str">
        <f t="shared" si="19"/>
        <v>99EBEP</v>
      </c>
      <c r="C133" t="str">
        <f t="shared" si="20"/>
        <v>HYEBEP9918</v>
      </c>
      <c r="D133" t="s">
        <v>7879</v>
      </c>
      <c r="E133" t="s">
        <v>7878</v>
      </c>
      <c r="F133" s="19" t="s">
        <v>16903</v>
      </c>
      <c r="G133" s="11" t="str">
        <f t="shared" si="22"/>
        <v>99</v>
      </c>
      <c r="H133" s="12">
        <v>99</v>
      </c>
      <c r="I133" s="11" t="str">
        <f t="shared" si="23"/>
        <v>18</v>
      </c>
      <c r="J133" s="11">
        <v>18</v>
      </c>
      <c r="K133" s="400" t="s">
        <v>5865</v>
      </c>
      <c r="L133" s="32" t="s">
        <v>1387</v>
      </c>
      <c r="M133" s="32" t="s">
        <v>5866</v>
      </c>
      <c r="N133" s="32" t="s">
        <v>5867</v>
      </c>
      <c r="O133" s="32" t="s">
        <v>5868</v>
      </c>
      <c r="P133" s="32" t="s">
        <v>5869</v>
      </c>
      <c r="Q133" s="404"/>
      <c r="R133" s="17">
        <v>1</v>
      </c>
      <c r="S133" s="404"/>
      <c r="T133" s="3"/>
      <c r="U133" s="21" t="s">
        <v>16939</v>
      </c>
    </row>
    <row r="134" spans="1:21" ht="58.2" thickBot="1">
      <c r="A134" t="str">
        <f t="shared" si="21"/>
        <v>nciones en la Administración.</v>
      </c>
      <c r="B134" t="str">
        <f t="shared" si="19"/>
        <v>100EBEP</v>
      </c>
      <c r="C134" t="str">
        <f t="shared" si="20"/>
        <v>HYEBEP10018</v>
      </c>
      <c r="D134" t="s">
        <v>7879</v>
      </c>
      <c r="E134" t="s">
        <v>7878</v>
      </c>
      <c r="F134" s="19" t="s">
        <v>16903</v>
      </c>
      <c r="G134" s="11" t="str">
        <f t="shared" si="22"/>
        <v>100</v>
      </c>
      <c r="H134" s="12">
        <v>100</v>
      </c>
      <c r="I134" s="11" t="str">
        <f t="shared" si="23"/>
        <v>18</v>
      </c>
      <c r="J134" s="11">
        <v>18</v>
      </c>
      <c r="K134" s="27" t="s">
        <v>16938</v>
      </c>
      <c r="L134" s="308" t="s">
        <v>1389</v>
      </c>
      <c r="M134" s="308" t="s">
        <v>16934</v>
      </c>
      <c r="N134" s="308" t="s">
        <v>16937</v>
      </c>
      <c r="O134" s="308" t="s">
        <v>16936</v>
      </c>
      <c r="P134" s="32" t="s">
        <v>16935</v>
      </c>
      <c r="Q134" s="404"/>
      <c r="R134" s="17">
        <v>1</v>
      </c>
      <c r="S134" s="404"/>
      <c r="T134" s="3"/>
      <c r="U134" s="21" t="s">
        <v>16933</v>
      </c>
    </row>
    <row r="135" spans="1:21" ht="58.2" thickBot="1">
      <c r="A135" t="str">
        <f t="shared" si="21"/>
        <v>ancionado por una falta leve.</v>
      </c>
      <c r="B135" t="str">
        <f t="shared" ref="B135:B160" si="24">H135&amp;F135</f>
        <v>101EBEP</v>
      </c>
      <c r="C135" t="str">
        <f t="shared" ref="C135:C160" si="25">D135&amp;E135&amp;F135&amp;G135&amp;I135</f>
        <v>HYEBEP10118</v>
      </c>
      <c r="D135" t="s">
        <v>7879</v>
      </c>
      <c r="E135" t="s">
        <v>7878</v>
      </c>
      <c r="F135" s="19" t="s">
        <v>16903</v>
      </c>
      <c r="G135" s="11" t="str">
        <f t="shared" si="22"/>
        <v>101</v>
      </c>
      <c r="H135" s="12">
        <v>101</v>
      </c>
      <c r="I135" s="11" t="str">
        <f t="shared" si="23"/>
        <v>18</v>
      </c>
      <c r="J135" s="11">
        <v>18</v>
      </c>
      <c r="K135" s="27" t="s">
        <v>16932</v>
      </c>
      <c r="L135" s="308" t="s">
        <v>523</v>
      </c>
      <c r="M135" s="308" t="s">
        <v>16931</v>
      </c>
      <c r="N135" s="308" t="s">
        <v>16930</v>
      </c>
      <c r="O135" s="308" t="s">
        <v>16929</v>
      </c>
      <c r="P135" s="32" t="s">
        <v>15175</v>
      </c>
      <c r="Q135" s="404"/>
      <c r="R135" s="17">
        <v>3</v>
      </c>
      <c r="S135" s="404"/>
      <c r="T135" s="3"/>
      <c r="U135" s="21" t="s">
        <v>16928</v>
      </c>
    </row>
    <row r="136" spans="1:21" ht="72.599999999999994" thickBot="1">
      <c r="A136" t="str">
        <f t="shared" si="21"/>
        <v>l ejercicio de sus funciones.</v>
      </c>
      <c r="B136" t="str">
        <f t="shared" si="24"/>
        <v>102EBEP</v>
      </c>
      <c r="C136" t="str">
        <f t="shared" si="25"/>
        <v>HYEBEP10218</v>
      </c>
      <c r="D136" t="s">
        <v>7879</v>
      </c>
      <c r="E136" t="s">
        <v>7878</v>
      </c>
      <c r="F136" s="19" t="s">
        <v>16903</v>
      </c>
      <c r="G136" s="11" t="str">
        <f t="shared" si="22"/>
        <v>102</v>
      </c>
      <c r="H136" s="12">
        <v>102</v>
      </c>
      <c r="I136" s="11" t="str">
        <f t="shared" si="23"/>
        <v>18</v>
      </c>
      <c r="J136" s="11">
        <v>18</v>
      </c>
      <c r="K136" s="27" t="s">
        <v>16927</v>
      </c>
      <c r="L136" s="308" t="s">
        <v>523</v>
      </c>
      <c r="M136" s="308" t="s">
        <v>16926</v>
      </c>
      <c r="N136" s="308" t="s">
        <v>16925</v>
      </c>
      <c r="O136" s="308" t="s">
        <v>16923</v>
      </c>
      <c r="P136" s="32" t="s">
        <v>16924</v>
      </c>
      <c r="Q136" s="404"/>
      <c r="R136" s="17">
        <v>3</v>
      </c>
      <c r="S136" s="404"/>
      <c r="T136" s="3"/>
      <c r="U136" s="21" t="s">
        <v>16922</v>
      </c>
    </row>
    <row r="137" spans="1:21" ht="101.4" thickBot="1">
      <c r="A137" t="str">
        <f t="shared" si="21"/>
        <v>, lo que no corresponde aquí.</v>
      </c>
      <c r="B137" t="str">
        <f t="shared" si="24"/>
        <v>107EBEP</v>
      </c>
      <c r="C137" t="str">
        <f t="shared" si="25"/>
        <v>AYEBEP10718</v>
      </c>
      <c r="D137" t="s">
        <v>1389</v>
      </c>
      <c r="E137" t="s">
        <v>7878</v>
      </c>
      <c r="F137" s="19" t="s">
        <v>16903</v>
      </c>
      <c r="G137" s="11" t="str">
        <f t="shared" si="22"/>
        <v>107</v>
      </c>
      <c r="H137" s="12">
        <v>107</v>
      </c>
      <c r="I137" s="11" t="str">
        <f t="shared" si="23"/>
        <v>18</v>
      </c>
      <c r="J137" s="11">
        <v>18</v>
      </c>
      <c r="K137" s="402" t="s">
        <v>16938</v>
      </c>
      <c r="L137" s="403" t="s">
        <v>1389</v>
      </c>
      <c r="M137" s="403" t="s">
        <v>16934</v>
      </c>
      <c r="N137" s="403" t="s">
        <v>16937</v>
      </c>
      <c r="O137" s="403" t="s">
        <v>16936</v>
      </c>
      <c r="P137" s="32" t="s">
        <v>16935</v>
      </c>
      <c r="Q137" s="25"/>
      <c r="R137" s="17">
        <f t="shared" ref="R137:R160" si="26">IF(L137="a",1,IF(L137="b",2,IF(L137="c",3,4)))</f>
        <v>1</v>
      </c>
      <c r="S137" s="404"/>
      <c r="T137" s="3"/>
      <c r="U137" s="3" t="s">
        <v>29276</v>
      </c>
    </row>
    <row r="138" spans="1:21" ht="87" thickBot="1">
      <c r="A138" t="str">
        <f t="shared" si="21"/>
        <v>parte del Código de Conducta.</v>
      </c>
      <c r="B138" t="str">
        <f t="shared" si="24"/>
        <v>109EBEP</v>
      </c>
      <c r="C138" t="str">
        <f t="shared" si="25"/>
        <v>AYEBEP10918</v>
      </c>
      <c r="D138" t="s">
        <v>1389</v>
      </c>
      <c r="E138" t="s">
        <v>7878</v>
      </c>
      <c r="F138" s="19" t="s">
        <v>16903</v>
      </c>
      <c r="G138" s="11" t="str">
        <f t="shared" si="22"/>
        <v>109</v>
      </c>
      <c r="H138" s="12">
        <v>109</v>
      </c>
      <c r="I138" s="11" t="str">
        <f t="shared" si="23"/>
        <v>18</v>
      </c>
      <c r="J138" s="11">
        <v>18</v>
      </c>
      <c r="K138" s="27" t="s">
        <v>16927</v>
      </c>
      <c r="L138" s="308" t="s">
        <v>523</v>
      </c>
      <c r="M138" s="308" t="s">
        <v>16926</v>
      </c>
      <c r="N138" s="308" t="s">
        <v>16925</v>
      </c>
      <c r="O138" s="308" t="s">
        <v>16923</v>
      </c>
      <c r="P138" s="308" t="s">
        <v>16924</v>
      </c>
      <c r="Q138" s="25"/>
      <c r="R138" s="17">
        <f t="shared" si="26"/>
        <v>3</v>
      </c>
      <c r="S138" s="25"/>
      <c r="U138" s="305" t="s">
        <v>29278</v>
      </c>
    </row>
    <row r="139" spans="1:21" ht="58.2" thickBot="1">
      <c r="A139" t="str">
        <f t="shared" si="21"/>
        <v>o es de tres años, no cuatro.</v>
      </c>
      <c r="B139" t="str">
        <f t="shared" si="24"/>
        <v>111EBEP</v>
      </c>
      <c r="C139" t="str">
        <f t="shared" si="25"/>
        <v>AYEBEP11118</v>
      </c>
      <c r="D139" t="s">
        <v>1389</v>
      </c>
      <c r="E139" t="s">
        <v>7878</v>
      </c>
      <c r="F139" s="19" t="s">
        <v>16903</v>
      </c>
      <c r="G139" s="11" t="str">
        <f t="shared" si="22"/>
        <v>111</v>
      </c>
      <c r="H139" s="12">
        <v>111</v>
      </c>
      <c r="I139" s="11" t="str">
        <f t="shared" si="23"/>
        <v>18</v>
      </c>
      <c r="J139" s="11">
        <v>18</v>
      </c>
      <c r="K139" s="27" t="s">
        <v>29282</v>
      </c>
      <c r="L139" s="308" t="s">
        <v>543</v>
      </c>
      <c r="M139" s="308" t="s">
        <v>16192</v>
      </c>
      <c r="N139" s="308" t="s">
        <v>28254</v>
      </c>
      <c r="O139" s="308" t="s">
        <v>16193</v>
      </c>
      <c r="P139" s="308" t="s">
        <v>15764</v>
      </c>
      <c r="Q139" s="25"/>
      <c r="R139" s="17">
        <f t="shared" si="26"/>
        <v>2</v>
      </c>
      <c r="S139" s="25"/>
      <c r="U139" s="305" t="s">
        <v>29283</v>
      </c>
    </row>
    <row r="140" spans="1:21" ht="72.599999999999994" thickBot="1">
      <c r="A140" t="str">
        <f t="shared" si="21"/>
        <v xml:space="preserve"> por designaciones políticas.</v>
      </c>
      <c r="B140" t="str">
        <f t="shared" si="24"/>
        <v>113EBEP</v>
      </c>
      <c r="C140" t="str">
        <f t="shared" si="25"/>
        <v>AYEBEP11318</v>
      </c>
      <c r="D140" t="s">
        <v>1389</v>
      </c>
      <c r="E140" t="s">
        <v>7878</v>
      </c>
      <c r="F140" s="19" t="s">
        <v>16903</v>
      </c>
      <c r="G140" s="11" t="str">
        <f t="shared" si="22"/>
        <v>113</v>
      </c>
      <c r="H140" s="12">
        <v>113</v>
      </c>
      <c r="I140" s="11" t="str">
        <f t="shared" si="23"/>
        <v>18</v>
      </c>
      <c r="J140" s="11">
        <v>18</v>
      </c>
      <c r="K140" s="27" t="s">
        <v>29290</v>
      </c>
      <c r="L140" s="308" t="s">
        <v>1389</v>
      </c>
      <c r="M140" s="308" t="s">
        <v>29291</v>
      </c>
      <c r="N140" s="308" t="s">
        <v>29292</v>
      </c>
      <c r="O140" s="308" t="s">
        <v>29293</v>
      </c>
      <c r="P140" s="308" t="s">
        <v>29294</v>
      </c>
      <c r="Q140" s="25"/>
      <c r="R140" s="17">
        <f t="shared" si="26"/>
        <v>1</v>
      </c>
      <c r="S140" s="25"/>
      <c r="U140" s="305" t="s">
        <v>29295</v>
      </c>
    </row>
    <row r="141" spans="1:21" ht="58.2" thickBot="1">
      <c r="A141" t="str">
        <f t="shared" si="21"/>
        <v>o de residencia es de un día.</v>
      </c>
      <c r="B141" t="str">
        <f t="shared" si="24"/>
        <v>115EBEP</v>
      </c>
      <c r="C141" t="str">
        <f t="shared" si="25"/>
        <v>AYEBEP11518</v>
      </c>
      <c r="D141" t="s">
        <v>1389</v>
      </c>
      <c r="E141" t="s">
        <v>7878</v>
      </c>
      <c r="F141" s="19" t="s">
        <v>16903</v>
      </c>
      <c r="G141" s="11" t="str">
        <f t="shared" si="22"/>
        <v>115</v>
      </c>
      <c r="H141" s="12">
        <v>115</v>
      </c>
      <c r="I141" s="11" t="str">
        <f t="shared" si="23"/>
        <v>18</v>
      </c>
      <c r="J141" s="11">
        <v>18</v>
      </c>
      <c r="K141" s="27" t="s">
        <v>29302</v>
      </c>
      <c r="L141" s="308" t="s">
        <v>1388</v>
      </c>
      <c r="M141" s="308" t="s">
        <v>29303</v>
      </c>
      <c r="N141" s="308" t="s">
        <v>29304</v>
      </c>
      <c r="O141" s="308" t="s">
        <v>53</v>
      </c>
      <c r="P141" s="308" t="s">
        <v>29305</v>
      </c>
      <c r="Q141" s="25"/>
      <c r="R141" s="17">
        <f t="shared" si="26"/>
        <v>4</v>
      </c>
      <c r="S141" s="25"/>
      <c r="U141" s="305" t="s">
        <v>29306</v>
      </c>
    </row>
    <row r="142" spans="1:21" ht="87" thickBot="1">
      <c r="A142" t="str">
        <f t="shared" si="21"/>
        <v>del puesto, no la antigüedad.</v>
      </c>
      <c r="B142" t="str">
        <f t="shared" si="24"/>
        <v>117EBEP</v>
      </c>
      <c r="C142" t="str">
        <f t="shared" si="25"/>
        <v>AYEBEP11718</v>
      </c>
      <c r="D142" t="s">
        <v>1389</v>
      </c>
      <c r="E142" t="s">
        <v>7878</v>
      </c>
      <c r="F142" s="19" t="s">
        <v>16903</v>
      </c>
      <c r="G142" s="11" t="str">
        <f t="shared" si="22"/>
        <v>117</v>
      </c>
      <c r="H142" s="12">
        <v>117</v>
      </c>
      <c r="I142" s="11" t="str">
        <f t="shared" si="23"/>
        <v>18</v>
      </c>
      <c r="J142" s="11">
        <v>18</v>
      </c>
      <c r="K142" s="27" t="s">
        <v>29311</v>
      </c>
      <c r="L142" s="308" t="s">
        <v>543</v>
      </c>
      <c r="M142" s="308" t="s">
        <v>29312</v>
      </c>
      <c r="N142" s="308" t="s">
        <v>29313</v>
      </c>
      <c r="O142" s="308" t="s">
        <v>29314</v>
      </c>
      <c r="P142" s="308" t="s">
        <v>29315</v>
      </c>
      <c r="Q142" s="25"/>
      <c r="R142" s="17">
        <f t="shared" si="26"/>
        <v>2</v>
      </c>
      <c r="S142" s="25"/>
      <c r="U142" s="305" t="s">
        <v>29316</v>
      </c>
    </row>
    <row r="143" spans="1:21" ht="72.599999999999994" thickBot="1">
      <c r="A143" t="str">
        <f t="shared" si="21"/>
        <v>egún el artículo 24 del EBEP.</v>
      </c>
      <c r="B143" t="str">
        <f t="shared" si="24"/>
        <v>119EBEP</v>
      </c>
      <c r="C143" t="str">
        <f t="shared" si="25"/>
        <v>AYEBEP11918</v>
      </c>
      <c r="D143" t="s">
        <v>1389</v>
      </c>
      <c r="E143" t="s">
        <v>7878</v>
      </c>
      <c r="F143" s="19" t="s">
        <v>16903</v>
      </c>
      <c r="G143" s="11" t="str">
        <f t="shared" si="22"/>
        <v>119</v>
      </c>
      <c r="H143" s="12">
        <v>119</v>
      </c>
      <c r="I143" s="11" t="str">
        <f t="shared" si="23"/>
        <v>18</v>
      </c>
      <c r="J143" s="11">
        <v>18</v>
      </c>
      <c r="K143" s="27" t="s">
        <v>29319</v>
      </c>
      <c r="L143" s="308" t="s">
        <v>544</v>
      </c>
      <c r="M143" s="308" t="s">
        <v>29312</v>
      </c>
      <c r="N143" s="308" t="s">
        <v>29320</v>
      </c>
      <c r="O143" s="308" t="s">
        <v>29314</v>
      </c>
      <c r="P143" s="308" t="s">
        <v>29315</v>
      </c>
      <c r="Q143" s="25"/>
      <c r="R143" s="17">
        <f t="shared" si="26"/>
        <v>3</v>
      </c>
      <c r="S143" s="25"/>
      <c r="U143" s="305" t="s">
        <v>29321</v>
      </c>
    </row>
    <row r="144" spans="1:21" ht="58.2" thickBot="1">
      <c r="A144" t="str">
        <f t="shared" si="21"/>
        <v xml:space="preserve"> establecido en la normativa.</v>
      </c>
      <c r="B144" t="str">
        <f t="shared" si="24"/>
        <v>121EBEP</v>
      </c>
      <c r="C144" t="str">
        <f t="shared" si="25"/>
        <v>AYEBEP12118</v>
      </c>
      <c r="D144" t="s">
        <v>1389</v>
      </c>
      <c r="E144" t="s">
        <v>7878</v>
      </c>
      <c r="F144" s="19" t="s">
        <v>16903</v>
      </c>
      <c r="G144" s="11" t="str">
        <f t="shared" si="22"/>
        <v>121</v>
      </c>
      <c r="H144" s="12">
        <v>121</v>
      </c>
      <c r="I144" s="11" t="str">
        <f t="shared" si="23"/>
        <v>18</v>
      </c>
      <c r="J144" s="11">
        <v>18</v>
      </c>
      <c r="K144" s="27" t="s">
        <v>29324</v>
      </c>
      <c r="L144" s="308" t="s">
        <v>1389</v>
      </c>
      <c r="M144" s="308" t="s">
        <v>24783</v>
      </c>
      <c r="N144" s="308" t="s">
        <v>28263</v>
      </c>
      <c r="O144" s="308" t="s">
        <v>24784</v>
      </c>
      <c r="P144" s="308" t="s">
        <v>20414</v>
      </c>
      <c r="Q144" s="25"/>
      <c r="R144" s="17">
        <f t="shared" si="26"/>
        <v>1</v>
      </c>
      <c r="S144" s="25"/>
      <c r="U144" s="305" t="s">
        <v>29325</v>
      </c>
    </row>
    <row r="145" spans="1:21" ht="72.599999999999994" thickBot="1">
      <c r="A145" t="str">
        <f t="shared" si="21"/>
        <v>se clasifica como falta leve.</v>
      </c>
      <c r="B145" t="str">
        <f t="shared" si="24"/>
        <v>123EBEP</v>
      </c>
      <c r="C145" t="str">
        <f t="shared" si="25"/>
        <v>AYEBEP12318</v>
      </c>
      <c r="D145" t="s">
        <v>1389</v>
      </c>
      <c r="E145" t="s">
        <v>7878</v>
      </c>
      <c r="F145" s="19" t="s">
        <v>16903</v>
      </c>
      <c r="G145" s="11" t="str">
        <f t="shared" si="22"/>
        <v>123</v>
      </c>
      <c r="H145" s="12">
        <v>123</v>
      </c>
      <c r="I145" s="11" t="str">
        <f t="shared" si="23"/>
        <v>18</v>
      </c>
      <c r="J145" s="11">
        <v>18</v>
      </c>
      <c r="K145" s="27" t="s">
        <v>29332</v>
      </c>
      <c r="L145" s="308" t="s">
        <v>543</v>
      </c>
      <c r="M145" s="308" t="s">
        <v>29333</v>
      </c>
      <c r="N145" s="308" t="s">
        <v>29334</v>
      </c>
      <c r="O145" s="308" t="s">
        <v>29335</v>
      </c>
      <c r="P145" s="308" t="s">
        <v>29330</v>
      </c>
      <c r="Q145" s="25"/>
      <c r="R145" s="17">
        <f t="shared" si="26"/>
        <v>2</v>
      </c>
      <c r="S145" s="25"/>
      <c r="U145" s="305" t="s">
        <v>29336</v>
      </c>
    </row>
    <row r="146" spans="1:21" ht="58.2" thickBot="1">
      <c r="A146" t="str">
        <f t="shared" si="21"/>
        <v>s como sanción disciplinaria.</v>
      </c>
      <c r="B146" t="str">
        <f t="shared" si="24"/>
        <v>125EBEP</v>
      </c>
      <c r="C146" t="str">
        <f t="shared" si="25"/>
        <v>AYEBEP12518</v>
      </c>
      <c r="D146" t="s">
        <v>1389</v>
      </c>
      <c r="E146" t="s">
        <v>7878</v>
      </c>
      <c r="F146" s="19" t="s">
        <v>16903</v>
      </c>
      <c r="G146" s="11" t="str">
        <f t="shared" si="22"/>
        <v>125</v>
      </c>
      <c r="H146" s="12">
        <v>125</v>
      </c>
      <c r="I146" s="11" t="str">
        <f t="shared" si="23"/>
        <v>18</v>
      </c>
      <c r="J146" s="11">
        <v>18</v>
      </c>
      <c r="K146" s="27" t="s">
        <v>29340</v>
      </c>
      <c r="L146" s="308" t="s">
        <v>1388</v>
      </c>
      <c r="M146" s="308" t="s">
        <v>29341</v>
      </c>
      <c r="N146" s="308" t="s">
        <v>29342</v>
      </c>
      <c r="O146" s="308" t="s">
        <v>29343</v>
      </c>
      <c r="P146" s="308" t="s">
        <v>25762</v>
      </c>
      <c r="Q146" s="25"/>
      <c r="R146" s="17">
        <f t="shared" si="26"/>
        <v>4</v>
      </c>
      <c r="S146" s="25"/>
      <c r="U146" s="305" t="s">
        <v>29344</v>
      </c>
    </row>
    <row r="147" spans="1:21" ht="87" thickBot="1">
      <c r="A147" t="str">
        <f t="shared" si="21"/>
        <v>anciones graves o muy graves.</v>
      </c>
      <c r="B147" t="str">
        <f t="shared" si="24"/>
        <v>127EBEP</v>
      </c>
      <c r="C147" t="str">
        <f t="shared" si="25"/>
        <v>AYEBEP12718</v>
      </c>
      <c r="D147" t="s">
        <v>1389</v>
      </c>
      <c r="E147" t="s">
        <v>7878</v>
      </c>
      <c r="F147" s="19" t="s">
        <v>16903</v>
      </c>
      <c r="G147" s="11" t="str">
        <f t="shared" si="22"/>
        <v>127</v>
      </c>
      <c r="H147" s="12">
        <v>127</v>
      </c>
      <c r="I147" s="11" t="str">
        <f t="shared" si="23"/>
        <v>18</v>
      </c>
      <c r="J147" s="11">
        <v>18</v>
      </c>
      <c r="K147" s="27" t="s">
        <v>29351</v>
      </c>
      <c r="L147" s="308" t="s">
        <v>543</v>
      </c>
      <c r="M147" s="308" t="s">
        <v>29352</v>
      </c>
      <c r="N147" s="308" t="s">
        <v>29353</v>
      </c>
      <c r="O147" s="308" t="s">
        <v>29354</v>
      </c>
      <c r="P147" s="308" t="s">
        <v>29355</v>
      </c>
      <c r="Q147" s="25"/>
      <c r="R147" s="17">
        <f t="shared" si="26"/>
        <v>2</v>
      </c>
      <c r="S147" s="25"/>
      <c r="U147" s="305" t="s">
        <v>29356</v>
      </c>
    </row>
    <row r="148" spans="1:21" ht="58.2" thickBot="1">
      <c r="A148" t="str">
        <f t="shared" si="21"/>
        <v>s no corresponden a este mes.</v>
      </c>
      <c r="B148" t="str">
        <f t="shared" si="24"/>
        <v>129EBEP</v>
      </c>
      <c r="C148" t="str">
        <f t="shared" si="25"/>
        <v>AYEBEP12918</v>
      </c>
      <c r="D148" t="s">
        <v>1389</v>
      </c>
      <c r="E148" t="s">
        <v>7878</v>
      </c>
      <c r="F148" s="19" t="s">
        <v>16903</v>
      </c>
      <c r="G148" s="11" t="str">
        <f t="shared" si="22"/>
        <v>129</v>
      </c>
      <c r="H148" s="12">
        <v>129</v>
      </c>
      <c r="I148" s="11" t="str">
        <f t="shared" si="23"/>
        <v>18</v>
      </c>
      <c r="J148" s="11">
        <v>18</v>
      </c>
      <c r="K148" s="27" t="s">
        <v>29359</v>
      </c>
      <c r="L148" s="308" t="s">
        <v>1389</v>
      </c>
      <c r="M148" s="308" t="s">
        <v>29360</v>
      </c>
      <c r="N148" s="308" t="s">
        <v>29361</v>
      </c>
      <c r="O148" s="308" t="s">
        <v>29362</v>
      </c>
      <c r="P148" s="308" t="s">
        <v>29363</v>
      </c>
      <c r="Q148" s="25"/>
      <c r="R148" s="17">
        <f t="shared" si="26"/>
        <v>1</v>
      </c>
      <c r="S148" s="25"/>
      <c r="U148" s="305" t="s">
        <v>29364</v>
      </c>
    </row>
    <row r="149" spans="1:21" ht="58.2" thickBot="1">
      <c r="A149" t="str">
        <f t="shared" si="21"/>
        <v>mporal), y personal eventual.</v>
      </c>
      <c r="B149" t="str">
        <f t="shared" si="24"/>
        <v>131EBEP</v>
      </c>
      <c r="C149" t="str">
        <f t="shared" si="25"/>
        <v>AYEBEP13118</v>
      </c>
      <c r="D149" t="s">
        <v>1389</v>
      </c>
      <c r="E149" t="s">
        <v>7878</v>
      </c>
      <c r="F149" s="19" t="s">
        <v>16903</v>
      </c>
      <c r="G149" s="11" t="str">
        <f t="shared" si="22"/>
        <v>131</v>
      </c>
      <c r="H149" s="12">
        <v>131</v>
      </c>
      <c r="I149" s="11" t="str">
        <f t="shared" si="23"/>
        <v>18</v>
      </c>
      <c r="J149" s="11">
        <v>18</v>
      </c>
      <c r="K149" s="27" t="s">
        <v>29371</v>
      </c>
      <c r="L149" s="308" t="s">
        <v>1389</v>
      </c>
      <c r="M149" s="308" t="s">
        <v>29372</v>
      </c>
      <c r="N149" s="308" t="s">
        <v>29373</v>
      </c>
      <c r="O149" s="308" t="s">
        <v>29374</v>
      </c>
      <c r="P149" s="308" t="s">
        <v>29375</v>
      </c>
      <c r="Q149" s="25"/>
      <c r="R149" s="17">
        <f t="shared" si="26"/>
        <v>1</v>
      </c>
      <c r="S149" s="25"/>
      <c r="U149" s="305" t="s">
        <v>29376</v>
      </c>
    </row>
    <row r="150" spans="1:21" ht="87" thickBot="1">
      <c r="A150" t="str">
        <f t="shared" si="21"/>
        <v>atos laborales tradicionales.</v>
      </c>
      <c r="B150" t="str">
        <f t="shared" si="24"/>
        <v>133EBEP</v>
      </c>
      <c r="C150" t="str">
        <f t="shared" si="25"/>
        <v>AYEBEP13318</v>
      </c>
      <c r="D150" t="s">
        <v>1389</v>
      </c>
      <c r="E150" t="s">
        <v>7878</v>
      </c>
      <c r="F150" s="19" t="s">
        <v>16903</v>
      </c>
      <c r="G150" s="11" t="str">
        <f t="shared" si="22"/>
        <v>133</v>
      </c>
      <c r="H150" s="12">
        <v>133</v>
      </c>
      <c r="I150" s="11" t="str">
        <f t="shared" si="23"/>
        <v>18</v>
      </c>
      <c r="J150" s="11">
        <v>18</v>
      </c>
      <c r="K150" s="27" t="s">
        <v>29383</v>
      </c>
      <c r="L150" s="308" t="s">
        <v>544</v>
      </c>
      <c r="M150" s="308" t="s">
        <v>29384</v>
      </c>
      <c r="N150" s="308" t="s">
        <v>29385</v>
      </c>
      <c r="O150" s="308" t="s">
        <v>29386</v>
      </c>
      <c r="P150" s="308" t="s">
        <v>29387</v>
      </c>
      <c r="Q150" s="25"/>
      <c r="R150" s="17">
        <f t="shared" si="26"/>
        <v>3</v>
      </c>
      <c r="S150" s="25"/>
      <c r="U150" s="305" t="s">
        <v>29388</v>
      </c>
    </row>
    <row r="151" spans="1:21" ht="87" thickBot="1">
      <c r="A151" t="str">
        <f t="shared" si="21"/>
        <v xml:space="preserve"> falta grave automáticamente.</v>
      </c>
      <c r="B151" t="str">
        <f t="shared" si="24"/>
        <v>135EBEP</v>
      </c>
      <c r="C151" t="str">
        <f t="shared" si="25"/>
        <v>AYEBEP13518</v>
      </c>
      <c r="D151" t="s">
        <v>1389</v>
      </c>
      <c r="E151" t="s">
        <v>7878</v>
      </c>
      <c r="F151" s="19" t="s">
        <v>16903</v>
      </c>
      <c r="G151" s="11" t="str">
        <f t="shared" si="22"/>
        <v>135</v>
      </c>
      <c r="H151" s="12">
        <v>135</v>
      </c>
      <c r="I151" s="11" t="str">
        <f t="shared" si="23"/>
        <v>18</v>
      </c>
      <c r="J151" s="11">
        <v>18</v>
      </c>
      <c r="K151" s="27" t="s">
        <v>29395</v>
      </c>
      <c r="L151" s="308" t="s">
        <v>543</v>
      </c>
      <c r="M151" s="308" t="s">
        <v>29396</v>
      </c>
      <c r="N151" s="308" t="s">
        <v>29397</v>
      </c>
      <c r="O151" s="308" t="s">
        <v>29398</v>
      </c>
      <c r="P151" s="308" t="s">
        <v>29399</v>
      </c>
      <c r="Q151" s="25"/>
      <c r="R151" s="17">
        <f t="shared" si="26"/>
        <v>2</v>
      </c>
      <c r="S151" s="25"/>
      <c r="U151" s="305" t="s">
        <v>29400</v>
      </c>
    </row>
    <row r="152" spans="1:21" ht="58.2" thickBot="1">
      <c r="A152" t="str">
        <f t="shared" si="21"/>
        <v>ensión firme, no provisional.</v>
      </c>
      <c r="B152" t="str">
        <f t="shared" si="24"/>
        <v>137EBEP</v>
      </c>
      <c r="C152" t="str">
        <f t="shared" si="25"/>
        <v>AYEBEP13718</v>
      </c>
      <c r="D152" t="s">
        <v>1389</v>
      </c>
      <c r="E152" t="s">
        <v>7878</v>
      </c>
      <c r="F152" s="19" t="s">
        <v>16903</v>
      </c>
      <c r="G152" s="11" t="str">
        <f t="shared" si="22"/>
        <v>137</v>
      </c>
      <c r="H152" s="12">
        <v>137</v>
      </c>
      <c r="I152" s="11" t="str">
        <f t="shared" si="23"/>
        <v>18</v>
      </c>
      <c r="J152" s="11">
        <v>18</v>
      </c>
      <c r="K152" s="27" t="s">
        <v>29407</v>
      </c>
      <c r="L152" s="308" t="s">
        <v>544</v>
      </c>
      <c r="M152" s="308" t="s">
        <v>182</v>
      </c>
      <c r="N152" s="308" t="s">
        <v>5828</v>
      </c>
      <c r="O152" s="308" t="s">
        <v>29069</v>
      </c>
      <c r="P152" s="308" t="s">
        <v>29280</v>
      </c>
      <c r="Q152" s="25"/>
      <c r="R152" s="17">
        <f t="shared" si="26"/>
        <v>3</v>
      </c>
      <c r="S152" s="25"/>
      <c r="U152" s="305" t="s">
        <v>29408</v>
      </c>
    </row>
    <row r="153" spans="1:21" ht="58.2" thickBot="1">
      <c r="A153" t="str">
        <f t="shared" si="21"/>
        <v xml:space="preserve"> de 10 días desde su emisión.</v>
      </c>
      <c r="B153" t="str">
        <f t="shared" si="24"/>
        <v>139EBEP</v>
      </c>
      <c r="C153" t="str">
        <f t="shared" si="25"/>
        <v>AYEBEP13918</v>
      </c>
      <c r="D153" t="s">
        <v>1389</v>
      </c>
      <c r="E153" t="s">
        <v>7878</v>
      </c>
      <c r="F153" s="19" t="s">
        <v>16903</v>
      </c>
      <c r="G153" s="11" t="str">
        <f t="shared" si="22"/>
        <v>139</v>
      </c>
      <c r="H153" s="12">
        <v>139</v>
      </c>
      <c r="I153" s="11" t="str">
        <f t="shared" si="23"/>
        <v>18</v>
      </c>
      <c r="J153" s="11">
        <v>18</v>
      </c>
      <c r="K153" s="27" t="s">
        <v>29411</v>
      </c>
      <c r="L153" s="308" t="s">
        <v>1388</v>
      </c>
      <c r="M153" s="308" t="s">
        <v>29412</v>
      </c>
      <c r="N153" s="308" t="s">
        <v>29413</v>
      </c>
      <c r="O153" s="308" t="s">
        <v>29414</v>
      </c>
      <c r="P153" s="308" t="s">
        <v>24761</v>
      </c>
      <c r="Q153" s="25"/>
      <c r="R153" s="17">
        <f t="shared" si="26"/>
        <v>4</v>
      </c>
      <c r="S153" s="25"/>
      <c r="U153" s="305" t="s">
        <v>29415</v>
      </c>
    </row>
    <row r="154" spans="1:21" ht="58.2" thickBot="1">
      <c r="A154" t="str">
        <f t="shared" si="21"/>
        <v>o estipulado en la normativa.</v>
      </c>
      <c r="B154" t="str">
        <f t="shared" si="24"/>
        <v>141EBEP</v>
      </c>
      <c r="C154" t="str">
        <f t="shared" si="25"/>
        <v>AYEBEP14118</v>
      </c>
      <c r="D154" t="s">
        <v>1389</v>
      </c>
      <c r="E154" t="s">
        <v>7878</v>
      </c>
      <c r="F154" s="19" t="s">
        <v>16903</v>
      </c>
      <c r="G154" s="11" t="str">
        <f t="shared" si="22"/>
        <v>141</v>
      </c>
      <c r="H154" s="12">
        <v>141</v>
      </c>
      <c r="I154" s="11" t="str">
        <f t="shared" si="23"/>
        <v>18</v>
      </c>
      <c r="J154" s="11">
        <v>18</v>
      </c>
      <c r="K154" s="27" t="s">
        <v>29418</v>
      </c>
      <c r="L154" s="308" t="s">
        <v>544</v>
      </c>
      <c r="M154" s="308" t="s">
        <v>24761</v>
      </c>
      <c r="N154" s="308" t="s">
        <v>29413</v>
      </c>
      <c r="O154" s="308" t="s">
        <v>24762</v>
      </c>
      <c r="P154" s="308" t="s">
        <v>24763</v>
      </c>
      <c r="Q154" s="25"/>
      <c r="R154" s="17">
        <f t="shared" si="26"/>
        <v>3</v>
      </c>
      <c r="S154" s="25"/>
      <c r="U154" s="305" t="s">
        <v>29419</v>
      </c>
    </row>
    <row r="155" spans="1:21" ht="58.2" thickBot="1">
      <c r="A155" t="str">
        <f t="shared" si="21"/>
        <v>e excede el tiempo permitido.</v>
      </c>
      <c r="B155" t="str">
        <f t="shared" si="24"/>
        <v>143EBEP</v>
      </c>
      <c r="C155" t="str">
        <f t="shared" si="25"/>
        <v>AYEBEP14318</v>
      </c>
      <c r="D155" t="s">
        <v>1389</v>
      </c>
      <c r="E155" t="s">
        <v>7878</v>
      </c>
      <c r="F155" s="19" t="s">
        <v>16903</v>
      </c>
      <c r="G155" s="11" t="str">
        <f t="shared" si="22"/>
        <v>143</v>
      </c>
      <c r="H155" s="12">
        <v>143</v>
      </c>
      <c r="I155" s="11" t="str">
        <f t="shared" si="23"/>
        <v>18</v>
      </c>
      <c r="J155" s="11">
        <v>18</v>
      </c>
      <c r="K155" s="27" t="s">
        <v>29426</v>
      </c>
      <c r="L155" s="308" t="s">
        <v>544</v>
      </c>
      <c r="M155" s="308" t="s">
        <v>29427</v>
      </c>
      <c r="N155" s="308" t="s">
        <v>28215</v>
      </c>
      <c r="O155" s="308" t="s">
        <v>28216</v>
      </c>
      <c r="P155" s="308" t="s">
        <v>29428</v>
      </c>
      <c r="Q155" s="25"/>
      <c r="R155" s="17">
        <f t="shared" si="26"/>
        <v>3</v>
      </c>
      <c r="S155" s="25"/>
      <c r="U155" s="306" t="s">
        <v>29429</v>
      </c>
    </row>
    <row r="156" spans="1:21" ht="72">
      <c r="A156" t="str">
        <f t="shared" si="21"/>
        <v>orque esta no es una sanción.</v>
      </c>
      <c r="B156" t="str">
        <f t="shared" si="24"/>
        <v>145EBEP</v>
      </c>
      <c r="C156" t="str">
        <f t="shared" si="25"/>
        <v>AYEBEP14518</v>
      </c>
      <c r="D156" t="s">
        <v>1389</v>
      </c>
      <c r="E156" t="s">
        <v>7878</v>
      </c>
      <c r="F156" s="19" t="s">
        <v>16903</v>
      </c>
      <c r="G156" s="11" t="str">
        <f t="shared" si="22"/>
        <v>145</v>
      </c>
      <c r="H156" s="12">
        <v>145</v>
      </c>
      <c r="I156" s="11" t="str">
        <f t="shared" si="23"/>
        <v>18</v>
      </c>
      <c r="J156" s="26">
        <v>18</v>
      </c>
      <c r="K156" s="401" t="s">
        <v>29436</v>
      </c>
      <c r="L156" s="401" t="s">
        <v>543</v>
      </c>
      <c r="M156" s="401" t="s">
        <v>29437</v>
      </c>
      <c r="N156" s="401" t="s">
        <v>29438</v>
      </c>
      <c r="O156" s="401" t="s">
        <v>29439</v>
      </c>
      <c r="P156" s="401" t="s">
        <v>29440</v>
      </c>
      <c r="Q156" s="25"/>
      <c r="R156" s="17">
        <f t="shared" si="26"/>
        <v>2</v>
      </c>
      <c r="S156" s="25"/>
      <c r="U156" s="305" t="s">
        <v>29441</v>
      </c>
    </row>
    <row r="157" spans="1:21" ht="86.4">
      <c r="A157" t="str">
        <f t="shared" si="21"/>
        <v>o en designaciones políticas.</v>
      </c>
      <c r="B157" t="str">
        <f t="shared" si="24"/>
        <v>147EBEP</v>
      </c>
      <c r="C157" t="str">
        <f t="shared" si="25"/>
        <v>AYEBEP14718</v>
      </c>
      <c r="D157" t="s">
        <v>1389</v>
      </c>
      <c r="E157" t="s">
        <v>7878</v>
      </c>
      <c r="F157" s="19" t="s">
        <v>16903</v>
      </c>
      <c r="G157" s="11" t="str">
        <f t="shared" si="22"/>
        <v>147</v>
      </c>
      <c r="H157" s="12">
        <v>147</v>
      </c>
      <c r="I157" s="11" t="str">
        <f t="shared" si="23"/>
        <v>18</v>
      </c>
      <c r="J157" s="26">
        <v>18</v>
      </c>
      <c r="K157" s="401" t="s">
        <v>29446</v>
      </c>
      <c r="L157" s="401" t="s">
        <v>1389</v>
      </c>
      <c r="M157" s="401" t="s">
        <v>29291</v>
      </c>
      <c r="N157" s="401" t="s">
        <v>29292</v>
      </c>
      <c r="O157" s="401" t="s">
        <v>29293</v>
      </c>
      <c r="P157" s="401" t="s">
        <v>29294</v>
      </c>
      <c r="Q157" s="25"/>
      <c r="R157" s="17">
        <f t="shared" si="26"/>
        <v>1</v>
      </c>
      <c r="S157" s="25"/>
      <c r="U157" s="305" t="s">
        <v>29447</v>
      </c>
    </row>
    <row r="158" spans="1:21" ht="57.6">
      <c r="A158" t="str">
        <f t="shared" si="21"/>
        <v xml:space="preserve"> prescriben a los seis meses.</v>
      </c>
      <c r="B158" t="str">
        <f t="shared" si="24"/>
        <v>149EBEP</v>
      </c>
      <c r="C158" t="str">
        <f t="shared" si="25"/>
        <v>AYEBEP14918</v>
      </c>
      <c r="D158" t="s">
        <v>1389</v>
      </c>
      <c r="E158" t="s">
        <v>7878</v>
      </c>
      <c r="F158" s="19" t="s">
        <v>16903</v>
      </c>
      <c r="G158" s="11" t="str">
        <f t="shared" si="22"/>
        <v>149</v>
      </c>
      <c r="H158" s="12">
        <v>149</v>
      </c>
      <c r="I158" s="11" t="str">
        <f t="shared" si="23"/>
        <v>18</v>
      </c>
      <c r="J158" s="26">
        <v>18</v>
      </c>
      <c r="K158" s="401" t="s">
        <v>29452</v>
      </c>
      <c r="L158" s="401" t="s">
        <v>1388</v>
      </c>
      <c r="M158" s="401" t="s">
        <v>29134</v>
      </c>
      <c r="N158" s="401" t="s">
        <v>29453</v>
      </c>
      <c r="O158" s="401" t="s">
        <v>29136</v>
      </c>
      <c r="P158" s="401" t="s">
        <v>29454</v>
      </c>
      <c r="Q158" s="25"/>
      <c r="R158" s="17">
        <f t="shared" si="26"/>
        <v>4</v>
      </c>
      <c r="S158" s="25"/>
      <c r="U158" s="305" t="s">
        <v>29455</v>
      </c>
    </row>
    <row r="159" spans="1:21" ht="57.6">
      <c r="A159" t="str">
        <f t="shared" si="21"/>
        <v xml:space="preserve"> otro tipo de prescripciones.</v>
      </c>
      <c r="B159" t="str">
        <f t="shared" si="24"/>
        <v>151EBEP</v>
      </c>
      <c r="C159" t="str">
        <f t="shared" si="25"/>
        <v>AYEBEP15118</v>
      </c>
      <c r="D159" t="s">
        <v>1389</v>
      </c>
      <c r="E159" t="s">
        <v>7878</v>
      </c>
      <c r="F159" s="19" t="s">
        <v>16903</v>
      </c>
      <c r="G159" s="11" t="str">
        <f t="shared" si="22"/>
        <v>151</v>
      </c>
      <c r="H159" s="12">
        <v>151</v>
      </c>
      <c r="I159" s="11" t="str">
        <f t="shared" si="23"/>
        <v>18</v>
      </c>
      <c r="J159" s="26">
        <v>18</v>
      </c>
      <c r="K159" s="401" t="s">
        <v>29458</v>
      </c>
      <c r="L159" s="401" t="s">
        <v>1389</v>
      </c>
      <c r="M159" s="401" t="s">
        <v>29134</v>
      </c>
      <c r="N159" s="401" t="s">
        <v>29135</v>
      </c>
      <c r="O159" s="401" t="s">
        <v>29136</v>
      </c>
      <c r="P159" s="401" t="s">
        <v>29137</v>
      </c>
      <c r="Q159" s="25"/>
      <c r="R159" s="17">
        <f t="shared" si="26"/>
        <v>1</v>
      </c>
      <c r="S159" s="25"/>
      <c r="U159" s="305" t="s">
        <v>29459</v>
      </c>
    </row>
    <row r="160" spans="1:21" ht="57.6">
      <c r="A160" t="str">
        <f t="shared" si="21"/>
        <v>rativa contemplada en el EBEP</v>
      </c>
      <c r="B160" t="str">
        <f t="shared" si="24"/>
        <v>153EBEP</v>
      </c>
      <c r="C160" t="str">
        <f t="shared" si="25"/>
        <v>AYEBEP15318</v>
      </c>
      <c r="D160" t="s">
        <v>1389</v>
      </c>
      <c r="E160" t="s">
        <v>7878</v>
      </c>
      <c r="F160" s="19" t="s">
        <v>16903</v>
      </c>
      <c r="G160" s="11" t="str">
        <f t="shared" si="22"/>
        <v>153</v>
      </c>
      <c r="H160" s="12">
        <v>153</v>
      </c>
      <c r="I160" s="11" t="str">
        <f t="shared" si="23"/>
        <v>18</v>
      </c>
      <c r="J160" s="26">
        <v>18</v>
      </c>
      <c r="K160" s="401" t="s">
        <v>29465</v>
      </c>
      <c r="L160" s="401" t="s">
        <v>544</v>
      </c>
      <c r="M160" s="401" t="s">
        <v>29466</v>
      </c>
      <c r="N160" s="401" t="s">
        <v>29467</v>
      </c>
      <c r="O160" s="401" t="s">
        <v>29468</v>
      </c>
      <c r="P160" s="401" t="s">
        <v>29469</v>
      </c>
      <c r="Q160" s="25"/>
      <c r="R160" s="17">
        <f t="shared" si="26"/>
        <v>3</v>
      </c>
      <c r="S160" s="25"/>
      <c r="U160" s="305" t="s">
        <v>29470</v>
      </c>
    </row>
  </sheetData>
  <sortState xmlns:xlrd2="http://schemas.microsoft.com/office/spreadsheetml/2017/richdata2" ref="A3:U160">
    <sortCondition descending="1" ref="D3:D160"/>
    <sortCondition ref="E3:E160"/>
  </sortState>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70EC3-1E6A-44AB-B64C-66802BB289D0}">
  <dimension ref="A1:U85"/>
  <sheetViews>
    <sheetView zoomScale="68" zoomScaleNormal="68"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3" width="35.21875" style="4" customWidth="1"/>
    <col min="14" max="14" width="39.21875" style="4" customWidth="1"/>
    <col min="15" max="15" width="43.21875" style="4" bestFit="1" customWidth="1"/>
    <col min="16" max="16" width="47.88671875" style="4" customWidth="1"/>
    <col min="17" max="17" width="35.88671875" style="4" customWidth="1"/>
    <col min="18" max="20" width="14.21875" style="4" customWidth="1"/>
    <col min="21" max="21" width="95.44140625" style="6" customWidth="1"/>
  </cols>
  <sheetData>
    <row r="1" spans="1:21" ht="15" thickBot="1">
      <c r="F1" s="1">
        <f>COUNTA(F3:F81)</f>
        <v>79</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374" t="s">
        <v>9790</v>
      </c>
    </row>
    <row r="3" spans="1:21" s="99" customFormat="1" ht="86.4">
      <c r="A3" s="151" t="str">
        <f t="shared" ref="A3:A34" si="0">RIGHT(U3,29)</f>
        <v>trato de obras según la LCSP.</v>
      </c>
      <c r="B3" s="151" t="str">
        <f t="shared" ref="B3:B34" si="1">H3&amp;F3</f>
        <v>3LCSP</v>
      </c>
      <c r="C3" s="151" t="str">
        <f t="shared" ref="C3:C34" si="2">D3&amp;E3&amp;F3&amp;G3&amp;I3</f>
        <v>HXLCSPOO317</v>
      </c>
      <c r="D3" s="151" t="s">
        <v>7879</v>
      </c>
      <c r="E3" s="151" t="s">
        <v>124</v>
      </c>
      <c r="F3" s="139" t="s">
        <v>16702</v>
      </c>
      <c r="G3" s="100" t="str">
        <f t="shared" ref="G3:G34" si="3">IF(H3&lt;9,"OO",IF(H3&lt;99,"O",""))&amp;H3</f>
        <v>OO3</v>
      </c>
      <c r="H3" s="90">
        <v>3</v>
      </c>
      <c r="I3" s="100" t="str">
        <f t="shared" ref="I3:I34" si="4">IF(J3&lt;9,"O","")&amp;J3</f>
        <v>17</v>
      </c>
      <c r="J3" s="100">
        <v>17</v>
      </c>
      <c r="K3" s="88" t="s">
        <v>16890</v>
      </c>
      <c r="L3" s="90" t="s">
        <v>1387</v>
      </c>
      <c r="M3" s="90" t="s">
        <v>16886</v>
      </c>
      <c r="N3" s="90" t="s">
        <v>16889</v>
      </c>
      <c r="O3" s="90" t="s">
        <v>16888</v>
      </c>
      <c r="P3" s="90" t="s">
        <v>16887</v>
      </c>
      <c r="Q3" s="91"/>
      <c r="R3" s="91">
        <v>1</v>
      </c>
      <c r="S3" s="91"/>
      <c r="T3" s="91"/>
      <c r="U3" s="88" t="s">
        <v>16885</v>
      </c>
    </row>
    <row r="4" spans="1:21" s="99" customFormat="1" ht="114.6" customHeight="1">
      <c r="A4" s="151" t="str">
        <f t="shared" si="0"/>
        <v>ico u otras administraciones.</v>
      </c>
      <c r="B4" s="151" t="str">
        <f t="shared" si="1"/>
        <v>4LCSP</v>
      </c>
      <c r="C4" s="151" t="str">
        <f t="shared" si="2"/>
        <v>HXLCSPOO417</v>
      </c>
      <c r="D4" s="151" t="s">
        <v>7879</v>
      </c>
      <c r="E4" s="151" t="s">
        <v>124</v>
      </c>
      <c r="F4" s="139" t="s">
        <v>16702</v>
      </c>
      <c r="G4" s="100" t="str">
        <f t="shared" si="3"/>
        <v>OO4</v>
      </c>
      <c r="H4" s="90">
        <v>4</v>
      </c>
      <c r="I4" s="100" t="str">
        <f t="shared" si="4"/>
        <v>17</v>
      </c>
      <c r="J4" s="100">
        <v>17</v>
      </c>
      <c r="K4" s="88" t="s">
        <v>16884</v>
      </c>
      <c r="L4" s="90" t="s">
        <v>1387</v>
      </c>
      <c r="M4" s="90" t="s">
        <v>16880</v>
      </c>
      <c r="N4" s="90" t="s">
        <v>16883</v>
      </c>
      <c r="O4" s="90" t="s">
        <v>16882</v>
      </c>
      <c r="P4" s="90" t="s">
        <v>16881</v>
      </c>
      <c r="Q4" s="91"/>
      <c r="R4" s="91">
        <v>1</v>
      </c>
      <c r="S4" s="91"/>
      <c r="T4" s="91"/>
      <c r="U4" s="88" t="s">
        <v>16879</v>
      </c>
    </row>
    <row r="5" spans="1:21" s="99" customFormat="1" ht="105.6" customHeight="1">
      <c r="A5" s="151" t="str">
        <f t="shared" si="0"/>
        <v>correctas las otras opciones.</v>
      </c>
      <c r="B5" s="151" t="str">
        <f t="shared" si="1"/>
        <v>5LCSP</v>
      </c>
      <c r="C5" s="151" t="str">
        <f t="shared" si="2"/>
        <v>HXLCSPOO517</v>
      </c>
      <c r="D5" s="151" t="s">
        <v>7879</v>
      </c>
      <c r="E5" s="151" t="s">
        <v>124</v>
      </c>
      <c r="F5" s="139" t="s">
        <v>16702</v>
      </c>
      <c r="G5" s="100" t="str">
        <f t="shared" si="3"/>
        <v>OO5</v>
      </c>
      <c r="H5" s="90">
        <v>5</v>
      </c>
      <c r="I5" s="100" t="str">
        <f t="shared" si="4"/>
        <v>17</v>
      </c>
      <c r="J5" s="100">
        <v>17</v>
      </c>
      <c r="K5" s="88" t="s">
        <v>16878</v>
      </c>
      <c r="L5" s="90" t="s">
        <v>1387</v>
      </c>
      <c r="M5" s="90" t="s">
        <v>16874</v>
      </c>
      <c r="N5" s="90" t="s">
        <v>16877</v>
      </c>
      <c r="O5" s="90" t="s">
        <v>16876</v>
      </c>
      <c r="P5" s="90" t="s">
        <v>16875</v>
      </c>
      <c r="Q5" s="91"/>
      <c r="R5" s="91">
        <v>1</v>
      </c>
      <c r="S5" s="91"/>
      <c r="T5" s="91"/>
      <c r="U5" s="88" t="s">
        <v>16873</v>
      </c>
    </row>
    <row r="6" spans="1:21" s="99" customFormat="1" ht="103.8" customHeight="1">
      <c r="A6" s="10" t="str">
        <f t="shared" si="0"/>
        <v xml:space="preserve"> inadecuada en este contexto.</v>
      </c>
      <c r="B6" s="10" t="str">
        <f t="shared" si="1"/>
        <v>73LCSP</v>
      </c>
      <c r="C6" s="10" t="str">
        <f t="shared" si="2"/>
        <v>HXLCSPO7317</v>
      </c>
      <c r="D6" s="10" t="s">
        <v>7879</v>
      </c>
      <c r="E6" s="10" t="s">
        <v>124</v>
      </c>
      <c r="F6" s="224" t="s">
        <v>16702</v>
      </c>
      <c r="G6" s="84" t="str">
        <f t="shared" si="3"/>
        <v>O73</v>
      </c>
      <c r="H6" s="85">
        <v>73</v>
      </c>
      <c r="I6" s="84" t="str">
        <f t="shared" si="4"/>
        <v>17</v>
      </c>
      <c r="J6" s="84">
        <v>17</v>
      </c>
      <c r="K6" s="86" t="s">
        <v>16738</v>
      </c>
      <c r="L6" s="85" t="s">
        <v>543</v>
      </c>
      <c r="M6" s="85" t="s">
        <v>16737</v>
      </c>
      <c r="N6" s="85" t="s">
        <v>16734</v>
      </c>
      <c r="O6" s="85" t="s">
        <v>16736</v>
      </c>
      <c r="P6" s="85" t="s">
        <v>16735</v>
      </c>
      <c r="Q6" s="153"/>
      <c r="R6" s="153">
        <v>2</v>
      </c>
      <c r="S6" s="153"/>
      <c r="T6" s="153"/>
      <c r="U6" s="86" t="s">
        <v>16733</v>
      </c>
    </row>
    <row r="7" spans="1:21" s="99" customFormat="1" ht="85.2" customHeight="1">
      <c r="A7" s="10" t="str">
        <f t="shared" si="0"/>
        <v>ómico sobre un bien inmueble.</v>
      </c>
      <c r="B7" s="10" t="str">
        <f t="shared" si="1"/>
        <v>74LCSP</v>
      </c>
      <c r="C7" s="10" t="str">
        <f t="shared" si="2"/>
        <v>HXLCSPO7417</v>
      </c>
      <c r="D7" s="10" t="s">
        <v>7879</v>
      </c>
      <c r="E7" s="10" t="s">
        <v>124</v>
      </c>
      <c r="F7" s="224" t="s">
        <v>16702</v>
      </c>
      <c r="G7" s="84" t="str">
        <f t="shared" si="3"/>
        <v>O74</v>
      </c>
      <c r="H7" s="85">
        <v>74</v>
      </c>
      <c r="I7" s="84" t="str">
        <f t="shared" si="4"/>
        <v>17</v>
      </c>
      <c r="J7" s="84">
        <v>17</v>
      </c>
      <c r="K7" s="86" t="s">
        <v>16732</v>
      </c>
      <c r="L7" s="85" t="s">
        <v>1388</v>
      </c>
      <c r="M7" s="85" t="s">
        <v>16731</v>
      </c>
      <c r="N7" s="85" t="s">
        <v>16730</v>
      </c>
      <c r="O7" s="85" t="s">
        <v>16729</v>
      </c>
      <c r="P7" s="85" t="s">
        <v>16728</v>
      </c>
      <c r="Q7" s="153"/>
      <c r="R7" s="153">
        <v>4</v>
      </c>
      <c r="S7" s="153"/>
      <c r="T7" s="153"/>
      <c r="U7" s="86" t="s">
        <v>16727</v>
      </c>
    </row>
    <row r="8" spans="1:21" s="99" customFormat="1" ht="57.6">
      <c r="A8" s="10" t="str">
        <f t="shared" si="0"/>
        <v>e del concepto de suministro.</v>
      </c>
      <c r="B8" s="10" t="str">
        <f t="shared" si="1"/>
        <v>80LCSP</v>
      </c>
      <c r="C8" s="10" t="str">
        <f t="shared" si="2"/>
        <v>HXLCSPO8017</v>
      </c>
      <c r="D8" s="10" t="s">
        <v>7879</v>
      </c>
      <c r="E8" s="10" t="s">
        <v>124</v>
      </c>
      <c r="F8" s="224" t="s">
        <v>16702</v>
      </c>
      <c r="G8" s="84" t="str">
        <f t="shared" si="3"/>
        <v>O80</v>
      </c>
      <c r="H8" s="85">
        <v>80</v>
      </c>
      <c r="I8" s="84" t="str">
        <f t="shared" si="4"/>
        <v>17</v>
      </c>
      <c r="J8" s="357">
        <v>17</v>
      </c>
      <c r="K8" s="358" t="s">
        <v>30719</v>
      </c>
      <c r="L8" s="359" t="s">
        <v>544</v>
      </c>
      <c r="M8" s="358" t="s">
        <v>30718</v>
      </c>
      <c r="N8" s="358" t="s">
        <v>30717</v>
      </c>
      <c r="O8" s="358" t="s">
        <v>30716</v>
      </c>
      <c r="P8" s="358" t="s">
        <v>30715</v>
      </c>
      <c r="Q8" s="360"/>
      <c r="R8" s="153">
        <f>IF(L8="A",1,IF(L8="B",2,IF(L8="C",3,4)))</f>
        <v>3</v>
      </c>
      <c r="S8" s="360"/>
      <c r="T8" s="360"/>
      <c r="U8" s="361" t="s">
        <v>30714</v>
      </c>
    </row>
    <row r="9" spans="1:21" s="99" customFormat="1" ht="76.8">
      <c r="A9" s="10" t="str">
        <f t="shared" si="0"/>
        <v>. Los demás supuestos sí son.</v>
      </c>
      <c r="B9" s="10" t="str">
        <f t="shared" si="1"/>
        <v>81LCSP</v>
      </c>
      <c r="C9" s="10" t="str">
        <f t="shared" si="2"/>
        <v>HXLCSPO8117</v>
      </c>
      <c r="D9" s="10" t="s">
        <v>7879</v>
      </c>
      <c r="E9" s="10" t="s">
        <v>124</v>
      </c>
      <c r="F9" s="224" t="s">
        <v>16702</v>
      </c>
      <c r="G9" s="84" t="str">
        <f t="shared" si="3"/>
        <v>O81</v>
      </c>
      <c r="H9" s="85">
        <v>81</v>
      </c>
      <c r="I9" s="84" t="str">
        <f t="shared" si="4"/>
        <v>17</v>
      </c>
      <c r="J9" s="357">
        <v>17</v>
      </c>
      <c r="K9" s="358" t="s">
        <v>30713</v>
      </c>
      <c r="L9" s="359" t="s">
        <v>524</v>
      </c>
      <c r="M9" s="358" t="s">
        <v>30712</v>
      </c>
      <c r="N9" s="358" t="s">
        <v>30711</v>
      </c>
      <c r="O9" s="358" t="s">
        <v>30710</v>
      </c>
      <c r="P9" s="358" t="s">
        <v>30709</v>
      </c>
      <c r="Q9" s="360"/>
      <c r="R9" s="153">
        <f>IF(L9="A",1,IF(L9="B",2,IF(L9="C",3,4)))</f>
        <v>2</v>
      </c>
      <c r="S9" s="360"/>
      <c r="T9" s="360"/>
      <c r="U9" s="361" t="s">
        <v>30708</v>
      </c>
    </row>
    <row r="10" spans="1:21" s="99" customFormat="1" ht="115.2">
      <c r="A10" s="10" t="str">
        <f t="shared" si="0"/>
        <v>munes de la Seguridad Social.</v>
      </c>
      <c r="B10" s="10" t="str">
        <f t="shared" si="1"/>
        <v>82LCSP</v>
      </c>
      <c r="C10" s="10" t="str">
        <f t="shared" si="2"/>
        <v>HXLCSPO8217</v>
      </c>
      <c r="D10" s="10" t="s">
        <v>7879</v>
      </c>
      <c r="E10" s="10" t="s">
        <v>124</v>
      </c>
      <c r="F10" s="224" t="s">
        <v>16702</v>
      </c>
      <c r="G10" s="84" t="str">
        <f t="shared" si="3"/>
        <v>O82</v>
      </c>
      <c r="H10" s="85">
        <v>82</v>
      </c>
      <c r="I10" s="84" t="str">
        <f t="shared" si="4"/>
        <v>17</v>
      </c>
      <c r="J10" s="357">
        <v>17</v>
      </c>
      <c r="K10" s="358" t="s">
        <v>30707</v>
      </c>
      <c r="L10" s="359" t="s">
        <v>523</v>
      </c>
      <c r="M10" s="358" t="s">
        <v>30706</v>
      </c>
      <c r="N10" s="358" t="s">
        <v>30705</v>
      </c>
      <c r="O10" s="358" t="s">
        <v>30704</v>
      </c>
      <c r="P10" s="358" t="s">
        <v>30703</v>
      </c>
      <c r="Q10" s="360"/>
      <c r="R10" s="153">
        <f>IF(L10="A",1,IF(L10="B",2,IF(L10="C",3,4)))</f>
        <v>3</v>
      </c>
      <c r="S10" s="360"/>
      <c r="T10" s="360"/>
      <c r="U10" s="361" t="s">
        <v>30702</v>
      </c>
    </row>
    <row r="11" spans="1:21" s="99" customFormat="1" ht="100.8">
      <c r="A11" s="151" t="str">
        <f t="shared" si="0"/>
        <v>nstancias de los interesados.</v>
      </c>
      <c r="B11" s="151" t="str">
        <f t="shared" si="1"/>
        <v>1LCSP</v>
      </c>
      <c r="C11" s="151" t="str">
        <f t="shared" si="2"/>
        <v>HYLCSPOO117</v>
      </c>
      <c r="D11" s="151" t="s">
        <v>7879</v>
      </c>
      <c r="E11" s="151" t="s">
        <v>7878</v>
      </c>
      <c r="F11" s="139" t="s">
        <v>16702</v>
      </c>
      <c r="G11" s="100" t="str">
        <f t="shared" si="3"/>
        <v>OO1</v>
      </c>
      <c r="H11" s="90">
        <v>1</v>
      </c>
      <c r="I11" s="100" t="str">
        <f t="shared" si="4"/>
        <v>17</v>
      </c>
      <c r="J11" s="100">
        <v>17</v>
      </c>
      <c r="K11" s="164" t="s">
        <v>31118</v>
      </c>
      <c r="L11" s="164" t="s">
        <v>522</v>
      </c>
      <c r="M11" s="164" t="s">
        <v>16896</v>
      </c>
      <c r="N11" s="164" t="s">
        <v>16895</v>
      </c>
      <c r="O11" s="164" t="s">
        <v>16894</v>
      </c>
      <c r="P11" s="90" t="s">
        <v>16893</v>
      </c>
      <c r="Q11" s="91"/>
      <c r="R11" s="91">
        <v>4</v>
      </c>
      <c r="S11" s="91"/>
      <c r="T11" s="91"/>
      <c r="U11" s="88" t="s">
        <v>16892</v>
      </c>
    </row>
    <row r="12" spans="1:21" s="99" customFormat="1" ht="57.6">
      <c r="A12" s="151" t="str">
        <f t="shared" si="0"/>
        <v xml:space="preserve"> las opciones sean correctas.</v>
      </c>
      <c r="B12" s="151" t="str">
        <f t="shared" si="1"/>
        <v>2LCSP</v>
      </c>
      <c r="C12" s="151" t="str">
        <f t="shared" si="2"/>
        <v>HYLCSPOO217</v>
      </c>
      <c r="D12" s="151" t="s">
        <v>7879</v>
      </c>
      <c r="E12" s="151" t="s">
        <v>7878</v>
      </c>
      <c r="F12" s="139" t="s">
        <v>16702</v>
      </c>
      <c r="G12" s="100" t="str">
        <f t="shared" si="3"/>
        <v>OO2</v>
      </c>
      <c r="H12" s="90">
        <v>2</v>
      </c>
      <c r="I12" s="100" t="str">
        <f t="shared" si="4"/>
        <v>17</v>
      </c>
      <c r="J12" s="100">
        <v>17</v>
      </c>
      <c r="K12" s="88" t="s">
        <v>31119</v>
      </c>
      <c r="L12" s="90" t="s">
        <v>522</v>
      </c>
      <c r="M12" s="90" t="s">
        <v>2053</v>
      </c>
      <c r="N12" s="90" t="s">
        <v>2054</v>
      </c>
      <c r="O12" s="90" t="s">
        <v>2055</v>
      </c>
      <c r="P12" s="90" t="s">
        <v>542</v>
      </c>
      <c r="Q12" s="91"/>
      <c r="R12" s="91">
        <v>4</v>
      </c>
      <c r="S12" s="91"/>
      <c r="T12" s="91"/>
      <c r="U12" s="88" t="s">
        <v>16891</v>
      </c>
    </row>
    <row r="13" spans="1:21" s="234" customFormat="1" ht="129.6">
      <c r="A13" s="151" t="str">
        <f t="shared" si="0"/>
        <v xml:space="preserve"> este tipo de procedimientos.</v>
      </c>
      <c r="B13" s="151" t="str">
        <f t="shared" si="1"/>
        <v>6LCSP</v>
      </c>
      <c r="C13" s="151" t="str">
        <f t="shared" si="2"/>
        <v>HYLCSPOO617</v>
      </c>
      <c r="D13" s="151" t="s">
        <v>7879</v>
      </c>
      <c r="E13" s="151" t="s">
        <v>7878</v>
      </c>
      <c r="F13" s="139" t="s">
        <v>16702</v>
      </c>
      <c r="G13" s="100" t="str">
        <f t="shared" si="3"/>
        <v>OO6</v>
      </c>
      <c r="H13" s="90">
        <v>6</v>
      </c>
      <c r="I13" s="100" t="str">
        <f t="shared" si="4"/>
        <v>17</v>
      </c>
      <c r="J13" s="100">
        <v>17</v>
      </c>
      <c r="K13" s="88" t="s">
        <v>6595</v>
      </c>
      <c r="L13" s="90" t="s">
        <v>524</v>
      </c>
      <c r="M13" s="90" t="s">
        <v>6357</v>
      </c>
      <c r="N13" s="90" t="s">
        <v>6596</v>
      </c>
      <c r="O13" s="90" t="s">
        <v>6355</v>
      </c>
      <c r="P13" s="90" t="s">
        <v>6597</v>
      </c>
      <c r="Q13" s="91"/>
      <c r="R13" s="91">
        <v>2</v>
      </c>
      <c r="S13" s="91"/>
      <c r="T13" s="91"/>
      <c r="U13" s="88" t="s">
        <v>16872</v>
      </c>
    </row>
    <row r="14" spans="1:21" s="234" customFormat="1" ht="172.8">
      <c r="A14" s="151" t="str">
        <f t="shared" si="0"/>
        <v>imiento administrativo común.</v>
      </c>
      <c r="B14" s="151" t="str">
        <f t="shared" si="1"/>
        <v>7LCSP</v>
      </c>
      <c r="C14" s="151" t="str">
        <f t="shared" si="2"/>
        <v>HYLCSPOO717</v>
      </c>
      <c r="D14" s="151" t="s">
        <v>7879</v>
      </c>
      <c r="E14" s="151" t="s">
        <v>7878</v>
      </c>
      <c r="F14" s="139" t="s">
        <v>16702</v>
      </c>
      <c r="G14" s="100" t="str">
        <f t="shared" si="3"/>
        <v>OO7</v>
      </c>
      <c r="H14" s="90">
        <v>7</v>
      </c>
      <c r="I14" s="100" t="str">
        <f t="shared" si="4"/>
        <v>17</v>
      </c>
      <c r="J14" s="100">
        <v>17</v>
      </c>
      <c r="K14" s="88" t="s">
        <v>16871</v>
      </c>
      <c r="L14" s="90" t="s">
        <v>544</v>
      </c>
      <c r="M14" s="90" t="s">
        <v>6355</v>
      </c>
      <c r="N14" s="90" t="s">
        <v>6597</v>
      </c>
      <c r="O14" s="90" t="s">
        <v>16853</v>
      </c>
      <c r="P14" s="90" t="s">
        <v>6357</v>
      </c>
      <c r="Q14" s="91"/>
      <c r="R14" s="91">
        <v>3</v>
      </c>
      <c r="S14" s="91"/>
      <c r="T14" s="91"/>
      <c r="U14" s="88" t="s">
        <v>16870</v>
      </c>
    </row>
    <row r="15" spans="1:21" s="234" customFormat="1" ht="72">
      <c r="A15" s="151" t="str">
        <f t="shared" si="0"/>
        <v>ya prescrito o no, opción A).</v>
      </c>
      <c r="B15" s="151" t="str">
        <f t="shared" si="1"/>
        <v>8LCSP</v>
      </c>
      <c r="C15" s="151" t="str">
        <f t="shared" si="2"/>
        <v>HYLCSPOO817</v>
      </c>
      <c r="D15" s="151" t="s">
        <v>7879</v>
      </c>
      <c r="E15" s="151" t="s">
        <v>7878</v>
      </c>
      <c r="F15" s="139" t="s">
        <v>16702</v>
      </c>
      <c r="G15" s="100" t="str">
        <f t="shared" si="3"/>
        <v>OO8</v>
      </c>
      <c r="H15" s="90">
        <v>8</v>
      </c>
      <c r="I15" s="100" t="str">
        <f t="shared" si="4"/>
        <v>17</v>
      </c>
      <c r="J15" s="100">
        <v>17</v>
      </c>
      <c r="K15" s="88" t="s">
        <v>16869</v>
      </c>
      <c r="L15" s="90" t="s">
        <v>522</v>
      </c>
      <c r="M15" s="90" t="s">
        <v>16868</v>
      </c>
      <c r="N15" s="90" t="s">
        <v>16867</v>
      </c>
      <c r="O15" s="90" t="s">
        <v>16866</v>
      </c>
      <c r="P15" s="90" t="s">
        <v>171</v>
      </c>
      <c r="Q15" s="91"/>
      <c r="R15" s="91">
        <v>4</v>
      </c>
      <c r="S15" s="91"/>
      <c r="T15" s="91"/>
      <c r="U15" s="88" t="s">
        <v>16865</v>
      </c>
    </row>
    <row r="16" spans="1:21" s="234" customFormat="1" ht="129.6">
      <c r="A16" s="151" t="str">
        <f t="shared" si="0"/>
        <v xml:space="preserve"> que describe el artículo 26.</v>
      </c>
      <c r="B16" s="151" t="str">
        <f t="shared" si="1"/>
        <v>9LCSP</v>
      </c>
      <c r="C16" s="151" t="str">
        <f t="shared" si="2"/>
        <v>HYLCSPO917</v>
      </c>
      <c r="D16" s="151" t="s">
        <v>7879</v>
      </c>
      <c r="E16" s="151" t="s">
        <v>7878</v>
      </c>
      <c r="F16" s="139" t="s">
        <v>16702</v>
      </c>
      <c r="G16" s="100" t="str">
        <f t="shared" si="3"/>
        <v>O9</v>
      </c>
      <c r="H16" s="90">
        <v>9</v>
      </c>
      <c r="I16" s="100" t="str">
        <f t="shared" si="4"/>
        <v>17</v>
      </c>
      <c r="J16" s="100">
        <v>17</v>
      </c>
      <c r="K16" s="88" t="s">
        <v>16864</v>
      </c>
      <c r="L16" s="90" t="s">
        <v>1387</v>
      </c>
      <c r="M16" s="90" t="s">
        <v>16863</v>
      </c>
      <c r="N16" s="90" t="s">
        <v>2233</v>
      </c>
      <c r="O16" s="90" t="s">
        <v>16816</v>
      </c>
      <c r="P16" s="90" t="s">
        <v>2232</v>
      </c>
      <c r="Q16" s="91"/>
      <c r="R16" s="91">
        <v>1</v>
      </c>
      <c r="S16" s="91"/>
      <c r="T16" s="91"/>
      <c r="U16" s="88" t="s">
        <v>16862</v>
      </c>
    </row>
    <row r="17" spans="1:21" s="234" customFormat="1" ht="216">
      <c r="A17" s="151" t="str">
        <f t="shared" si="0"/>
        <v>ontemplada en el artículo 32.</v>
      </c>
      <c r="B17" s="151" t="str">
        <f t="shared" si="1"/>
        <v>10LCSP</v>
      </c>
      <c r="C17" s="151" t="str">
        <f t="shared" si="2"/>
        <v>HYLCSPO1017</v>
      </c>
      <c r="D17" s="151" t="s">
        <v>7879</v>
      </c>
      <c r="E17" s="151" t="s">
        <v>7878</v>
      </c>
      <c r="F17" s="139" t="s">
        <v>16702</v>
      </c>
      <c r="G17" s="100" t="str">
        <f t="shared" si="3"/>
        <v>O10</v>
      </c>
      <c r="H17" s="90">
        <v>10</v>
      </c>
      <c r="I17" s="100" t="str">
        <f t="shared" si="4"/>
        <v>17</v>
      </c>
      <c r="J17" s="100">
        <v>17</v>
      </c>
      <c r="K17" s="88" t="s">
        <v>16861</v>
      </c>
      <c r="L17" s="90" t="s">
        <v>524</v>
      </c>
      <c r="M17" s="90" t="s">
        <v>16860</v>
      </c>
      <c r="N17" s="90" t="s">
        <v>16857</v>
      </c>
      <c r="O17" s="90" t="s">
        <v>16859</v>
      </c>
      <c r="P17" s="90" t="s">
        <v>16858</v>
      </c>
      <c r="Q17" s="91"/>
      <c r="R17" s="91">
        <v>2</v>
      </c>
      <c r="S17" s="91"/>
      <c r="T17" s="91"/>
      <c r="U17" s="88" t="s">
        <v>16856</v>
      </c>
    </row>
    <row r="18" spans="1:21" s="99" customFormat="1" ht="100.8">
      <c r="A18" s="389" t="str">
        <f t="shared" si="0"/>
        <v xml:space="preserve">en la obtención de informes. </v>
      </c>
      <c r="B18" s="389" t="str">
        <f t="shared" si="1"/>
        <v>11LCSP</v>
      </c>
      <c r="C18" s="389" t="str">
        <f t="shared" si="2"/>
        <v>HYLCSPO1117</v>
      </c>
      <c r="D18" s="389" t="s">
        <v>7879</v>
      </c>
      <c r="E18" s="389" t="s">
        <v>7878</v>
      </c>
      <c r="F18" s="250" t="s">
        <v>16702</v>
      </c>
      <c r="G18" s="235" t="str">
        <f t="shared" si="3"/>
        <v>O11</v>
      </c>
      <c r="H18" s="166">
        <v>11</v>
      </c>
      <c r="I18" s="235" t="str">
        <f t="shared" si="4"/>
        <v>17</v>
      </c>
      <c r="J18" s="235">
        <v>17</v>
      </c>
      <c r="K18" s="165" t="s">
        <v>16855</v>
      </c>
      <c r="L18" s="166" t="s">
        <v>1387</v>
      </c>
      <c r="M18" s="166" t="s">
        <v>6597</v>
      </c>
      <c r="N18" s="166" t="s">
        <v>16854</v>
      </c>
      <c r="O18" s="166" t="s">
        <v>16853</v>
      </c>
      <c r="P18" s="166" t="s">
        <v>16852</v>
      </c>
      <c r="Q18" s="167"/>
      <c r="R18" s="167">
        <v>1</v>
      </c>
      <c r="S18" s="167"/>
      <c r="T18" s="167"/>
      <c r="U18" s="165" t="s">
        <v>16851</v>
      </c>
    </row>
    <row r="19" spans="1:21" s="99" customFormat="1" ht="115.2">
      <c r="A19" s="389" t="str">
        <f t="shared" si="0"/>
        <v xml:space="preserve"> el enfoque del artículo 86. </v>
      </c>
      <c r="B19" s="389" t="str">
        <f t="shared" si="1"/>
        <v>12LCSP</v>
      </c>
      <c r="C19" s="389" t="str">
        <f t="shared" si="2"/>
        <v>HYLCSPO1217</v>
      </c>
      <c r="D19" s="389" t="s">
        <v>7879</v>
      </c>
      <c r="E19" s="389" t="s">
        <v>7878</v>
      </c>
      <c r="F19" s="250" t="s">
        <v>16702</v>
      </c>
      <c r="G19" s="235" t="str">
        <f t="shared" si="3"/>
        <v>O12</v>
      </c>
      <c r="H19" s="166">
        <v>12</v>
      </c>
      <c r="I19" s="235" t="str">
        <f t="shared" si="4"/>
        <v>17</v>
      </c>
      <c r="J19" s="235">
        <v>17</v>
      </c>
      <c r="K19" s="165" t="s">
        <v>16850</v>
      </c>
      <c r="L19" s="166" t="s">
        <v>1387</v>
      </c>
      <c r="M19" s="166" t="s">
        <v>6357</v>
      </c>
      <c r="N19" s="166" t="s">
        <v>16849</v>
      </c>
      <c r="O19" s="166" t="s">
        <v>6358</v>
      </c>
      <c r="P19" s="166" t="s">
        <v>16848</v>
      </c>
      <c r="Q19" s="167"/>
      <c r="R19" s="167">
        <v>1</v>
      </c>
      <c r="S19" s="167"/>
      <c r="T19" s="167"/>
      <c r="U19" s="165" t="s">
        <v>16847</v>
      </c>
    </row>
    <row r="20" spans="1:21" s="99" customFormat="1" ht="86.4">
      <c r="A20" s="389" t="str">
        <f t="shared" si="0"/>
        <v>l Estado según el artículo 92</v>
      </c>
      <c r="B20" s="389" t="str">
        <f t="shared" si="1"/>
        <v>13LCSP</v>
      </c>
      <c r="C20" s="389" t="str">
        <f t="shared" si="2"/>
        <v>HYLCSPO1317</v>
      </c>
      <c r="D20" s="389" t="s">
        <v>7879</v>
      </c>
      <c r="E20" s="389" t="s">
        <v>7878</v>
      </c>
      <c r="F20" s="250" t="s">
        <v>16702</v>
      </c>
      <c r="G20" s="235" t="str">
        <f t="shared" si="3"/>
        <v>O13</v>
      </c>
      <c r="H20" s="166">
        <v>13</v>
      </c>
      <c r="I20" s="235" t="str">
        <f t="shared" si="4"/>
        <v>17</v>
      </c>
      <c r="J20" s="235">
        <v>17</v>
      </c>
      <c r="K20" s="165" t="s">
        <v>16846</v>
      </c>
      <c r="L20" s="166" t="s">
        <v>1387</v>
      </c>
      <c r="M20" s="166" t="s">
        <v>16842</v>
      </c>
      <c r="N20" s="166" t="s">
        <v>16845</v>
      </c>
      <c r="O20" s="166" t="s">
        <v>16844</v>
      </c>
      <c r="P20" s="166" t="s">
        <v>16843</v>
      </c>
      <c r="Q20" s="167"/>
      <c r="R20" s="167">
        <v>1</v>
      </c>
      <c r="S20" s="167"/>
      <c r="T20" s="167"/>
      <c r="U20" s="165" t="s">
        <v>16841</v>
      </c>
    </row>
    <row r="21" spans="1:21" s="99" customFormat="1" ht="72">
      <c r="A21" s="389" t="str">
        <f t="shared" si="0"/>
        <v>n correctamente este proceso.</v>
      </c>
      <c r="B21" s="389" t="str">
        <f t="shared" si="1"/>
        <v>14LCSP</v>
      </c>
      <c r="C21" s="389" t="str">
        <f t="shared" si="2"/>
        <v>HYLCSPO1417</v>
      </c>
      <c r="D21" s="389" t="s">
        <v>7879</v>
      </c>
      <c r="E21" s="389" t="s">
        <v>7878</v>
      </c>
      <c r="F21" s="250" t="s">
        <v>16702</v>
      </c>
      <c r="G21" s="235" t="str">
        <f t="shared" si="3"/>
        <v>O14</v>
      </c>
      <c r="H21" s="166">
        <v>14</v>
      </c>
      <c r="I21" s="235" t="str">
        <f t="shared" si="4"/>
        <v>17</v>
      </c>
      <c r="J21" s="235">
        <v>17</v>
      </c>
      <c r="K21" s="165" t="s">
        <v>1967</v>
      </c>
      <c r="L21" s="166" t="s">
        <v>524</v>
      </c>
      <c r="M21" s="166" t="s">
        <v>1968</v>
      </c>
      <c r="N21" s="166" t="s">
        <v>1969</v>
      </c>
      <c r="O21" s="166" t="s">
        <v>1970</v>
      </c>
      <c r="P21" s="166" t="s">
        <v>1971</v>
      </c>
      <c r="Q21" s="167"/>
      <c r="R21" s="167">
        <v>2</v>
      </c>
      <c r="S21" s="167"/>
      <c r="T21" s="167"/>
      <c r="U21" s="165" t="s">
        <v>16840</v>
      </c>
    </row>
    <row r="22" spans="1:21" s="99" customFormat="1" ht="72">
      <c r="A22" s="389" t="str">
        <f t="shared" si="0"/>
        <v>icación específica de bienes.</v>
      </c>
      <c r="B22" s="389" t="str">
        <f t="shared" si="1"/>
        <v>15LCSP</v>
      </c>
      <c r="C22" s="389" t="str">
        <f t="shared" si="2"/>
        <v>HYLCSPO1517</v>
      </c>
      <c r="D22" s="389" t="s">
        <v>7879</v>
      </c>
      <c r="E22" s="389" t="s">
        <v>7878</v>
      </c>
      <c r="F22" s="250" t="s">
        <v>16702</v>
      </c>
      <c r="G22" s="235" t="str">
        <f t="shared" si="3"/>
        <v>O15</v>
      </c>
      <c r="H22" s="166">
        <v>15</v>
      </c>
      <c r="I22" s="235" t="str">
        <f t="shared" si="4"/>
        <v>17</v>
      </c>
      <c r="J22" s="235">
        <v>17</v>
      </c>
      <c r="K22" s="165" t="s">
        <v>2135</v>
      </c>
      <c r="L22" s="166" t="s">
        <v>522</v>
      </c>
      <c r="M22" s="166" t="s">
        <v>2136</v>
      </c>
      <c r="N22" s="166" t="s">
        <v>2137</v>
      </c>
      <c r="O22" s="166" t="s">
        <v>2138</v>
      </c>
      <c r="P22" s="166" t="s">
        <v>2139</v>
      </c>
      <c r="Q22" s="167"/>
      <c r="R22" s="167">
        <v>4</v>
      </c>
      <c r="S22" s="167"/>
      <c r="T22" s="167"/>
      <c r="U22" s="165" t="s">
        <v>16839</v>
      </c>
    </row>
    <row r="23" spans="1:21" s="70" customFormat="1" ht="72">
      <c r="A23" s="151" t="str">
        <f t="shared" si="0"/>
        <v>d en la prestación principal.</v>
      </c>
      <c r="B23" s="151" t="str">
        <f t="shared" si="1"/>
        <v>16LCSP</v>
      </c>
      <c r="C23" s="151" t="str">
        <f t="shared" si="2"/>
        <v>HYLCSPO1617</v>
      </c>
      <c r="D23" s="151" t="s">
        <v>7879</v>
      </c>
      <c r="E23" s="151" t="s">
        <v>7878</v>
      </c>
      <c r="F23" s="139" t="s">
        <v>16702</v>
      </c>
      <c r="G23" s="100" t="str">
        <f t="shared" si="3"/>
        <v>O16</v>
      </c>
      <c r="H23" s="90">
        <v>16</v>
      </c>
      <c r="I23" s="100" t="str">
        <f t="shared" si="4"/>
        <v>17</v>
      </c>
      <c r="J23" s="100">
        <v>17</v>
      </c>
      <c r="K23" s="88" t="s">
        <v>16838</v>
      </c>
      <c r="L23" s="90" t="s">
        <v>524</v>
      </c>
      <c r="M23" s="90" t="s">
        <v>16837</v>
      </c>
      <c r="N23" s="90" t="s">
        <v>16834</v>
      </c>
      <c r="O23" s="90" t="s">
        <v>16836</v>
      </c>
      <c r="P23" s="90" t="s">
        <v>16835</v>
      </c>
      <c r="Q23" s="91"/>
      <c r="R23" s="91">
        <v>2</v>
      </c>
      <c r="S23" s="91"/>
      <c r="T23" s="91"/>
      <c r="U23" s="88" t="s">
        <v>16833</v>
      </c>
    </row>
    <row r="24" spans="1:21" s="70" customFormat="1" ht="72">
      <c r="A24" s="151" t="str">
        <f t="shared" si="0"/>
        <v>n a este contexto específico.</v>
      </c>
      <c r="B24" s="151" t="str">
        <f t="shared" si="1"/>
        <v>17LCSP</v>
      </c>
      <c r="C24" s="151" t="str">
        <f t="shared" si="2"/>
        <v>HYLCSPO1717</v>
      </c>
      <c r="D24" s="151" t="s">
        <v>7879</v>
      </c>
      <c r="E24" s="151" t="s">
        <v>7878</v>
      </c>
      <c r="F24" s="139" t="s">
        <v>16702</v>
      </c>
      <c r="G24" s="100" t="str">
        <f t="shared" si="3"/>
        <v>O17</v>
      </c>
      <c r="H24" s="90">
        <v>17</v>
      </c>
      <c r="I24" s="100" t="str">
        <f t="shared" si="4"/>
        <v>17</v>
      </c>
      <c r="J24" s="100">
        <v>17</v>
      </c>
      <c r="K24" s="88" t="s">
        <v>16832</v>
      </c>
      <c r="L24" s="90" t="s">
        <v>522</v>
      </c>
      <c r="M24" s="90" t="s">
        <v>16831</v>
      </c>
      <c r="N24" s="90" t="s">
        <v>16830</v>
      </c>
      <c r="O24" s="90" t="s">
        <v>16829</v>
      </c>
      <c r="P24" s="90" t="s">
        <v>16828</v>
      </c>
      <c r="Q24" s="91"/>
      <c r="R24" s="91">
        <v>4</v>
      </c>
      <c r="S24" s="91"/>
      <c r="T24" s="91"/>
      <c r="U24" s="88" t="s">
        <v>16827</v>
      </c>
    </row>
    <row r="25" spans="1:21" s="70" customFormat="1" ht="72">
      <c r="A25" s="151" t="str">
        <f t="shared" si="0"/>
        <v>stablecido en el artículo 24.</v>
      </c>
      <c r="B25" s="151" t="str">
        <f t="shared" si="1"/>
        <v>18LCSP</v>
      </c>
      <c r="C25" s="151" t="str">
        <f t="shared" si="2"/>
        <v>HYLCSPO1817</v>
      </c>
      <c r="D25" s="151" t="s">
        <v>7879</v>
      </c>
      <c r="E25" s="151" t="s">
        <v>7878</v>
      </c>
      <c r="F25" s="139" t="s">
        <v>16702</v>
      </c>
      <c r="G25" s="100" t="str">
        <f t="shared" si="3"/>
        <v>O18</v>
      </c>
      <c r="H25" s="90">
        <v>18</v>
      </c>
      <c r="I25" s="100" t="str">
        <f t="shared" si="4"/>
        <v>17</v>
      </c>
      <c r="J25" s="100">
        <v>17</v>
      </c>
      <c r="K25" s="88" t="s">
        <v>2076</v>
      </c>
      <c r="L25" s="90" t="s">
        <v>522</v>
      </c>
      <c r="M25" s="90" t="s">
        <v>2077</v>
      </c>
      <c r="N25" s="90" t="s">
        <v>2078</v>
      </c>
      <c r="O25" s="90" t="s">
        <v>2079</v>
      </c>
      <c r="P25" s="90" t="s">
        <v>171</v>
      </c>
      <c r="Q25" s="91"/>
      <c r="R25" s="91">
        <v>4</v>
      </c>
      <c r="S25" s="91"/>
      <c r="T25" s="91"/>
      <c r="U25" s="88" t="s">
        <v>16826</v>
      </c>
    </row>
    <row r="26" spans="1:21" s="70" customFormat="1" ht="86.4">
      <c r="A26" s="151" t="str">
        <f t="shared" si="0"/>
        <v>ente lo que establece la ley.</v>
      </c>
      <c r="B26" s="151" t="str">
        <f t="shared" si="1"/>
        <v>19LCSP</v>
      </c>
      <c r="C26" s="151" t="str">
        <f t="shared" si="2"/>
        <v>HYLCSPO1917</v>
      </c>
      <c r="D26" s="151" t="s">
        <v>7879</v>
      </c>
      <c r="E26" s="151" t="s">
        <v>7878</v>
      </c>
      <c r="F26" s="139" t="s">
        <v>16702</v>
      </c>
      <c r="G26" s="100" t="str">
        <f t="shared" si="3"/>
        <v>O19</v>
      </c>
      <c r="H26" s="90">
        <v>19</v>
      </c>
      <c r="I26" s="100" t="str">
        <f t="shared" si="4"/>
        <v>17</v>
      </c>
      <c r="J26" s="100">
        <v>17</v>
      </c>
      <c r="K26" s="88" t="s">
        <v>2318</v>
      </c>
      <c r="L26" s="90" t="s">
        <v>523</v>
      </c>
      <c r="M26" s="90" t="s">
        <v>2319</v>
      </c>
      <c r="N26" s="90" t="s">
        <v>2233</v>
      </c>
      <c r="O26" s="90" t="s">
        <v>2232</v>
      </c>
      <c r="P26" s="90" t="s">
        <v>2223</v>
      </c>
      <c r="Q26" s="91"/>
      <c r="R26" s="91">
        <v>3</v>
      </c>
      <c r="S26" s="91"/>
      <c r="T26" s="91"/>
      <c r="U26" s="88" t="s">
        <v>16825</v>
      </c>
    </row>
    <row r="27" spans="1:21" s="70" customFormat="1" ht="100.8">
      <c r="A27" s="151" t="str">
        <f t="shared" si="0"/>
        <v>inición de contrato de obras.</v>
      </c>
      <c r="B27" s="151" t="str">
        <f t="shared" si="1"/>
        <v>20LCSP</v>
      </c>
      <c r="C27" s="151" t="str">
        <f t="shared" si="2"/>
        <v>HYLCSPO2017</v>
      </c>
      <c r="D27" s="151" t="s">
        <v>7879</v>
      </c>
      <c r="E27" s="151" t="s">
        <v>7878</v>
      </c>
      <c r="F27" s="139" t="s">
        <v>16702</v>
      </c>
      <c r="G27" s="100" t="str">
        <f t="shared" si="3"/>
        <v>O20</v>
      </c>
      <c r="H27" s="90">
        <v>20</v>
      </c>
      <c r="I27" s="100" t="str">
        <f t="shared" si="4"/>
        <v>17</v>
      </c>
      <c r="J27" s="100">
        <v>17</v>
      </c>
      <c r="K27" s="88" t="s">
        <v>2335</v>
      </c>
      <c r="L27" s="90" t="s">
        <v>524</v>
      </c>
      <c r="M27" s="90" t="s">
        <v>2235</v>
      </c>
      <c r="N27" s="90" t="s">
        <v>2336</v>
      </c>
      <c r="O27" s="90" t="s">
        <v>2337</v>
      </c>
      <c r="P27" s="90" t="s">
        <v>2234</v>
      </c>
      <c r="Q27" s="91"/>
      <c r="R27" s="91">
        <v>2</v>
      </c>
      <c r="S27" s="91"/>
      <c r="T27" s="91"/>
      <c r="U27" s="88" t="s">
        <v>16824</v>
      </c>
    </row>
    <row r="28" spans="1:21" s="70" customFormat="1" ht="115.2">
      <c r="A28" s="73" t="str">
        <f t="shared" si="0"/>
        <v>el contenido del artículo 17.</v>
      </c>
      <c r="B28" s="73" t="str">
        <f t="shared" si="1"/>
        <v>21LCSP</v>
      </c>
      <c r="C28" s="73" t="str">
        <f t="shared" si="2"/>
        <v>HYLCSPO2117</v>
      </c>
      <c r="D28" s="73" t="s">
        <v>7879</v>
      </c>
      <c r="E28" s="73" t="s">
        <v>7878</v>
      </c>
      <c r="F28" s="143" t="s">
        <v>16702</v>
      </c>
      <c r="G28" s="71" t="str">
        <f t="shared" si="3"/>
        <v>O21</v>
      </c>
      <c r="H28" s="72">
        <v>21</v>
      </c>
      <c r="I28" s="71" t="str">
        <f t="shared" si="4"/>
        <v>17</v>
      </c>
      <c r="J28" s="71">
        <v>17</v>
      </c>
      <c r="K28" s="76" t="s">
        <v>2231</v>
      </c>
      <c r="L28" s="72" t="s">
        <v>523</v>
      </c>
      <c r="M28" s="72" t="s">
        <v>2232</v>
      </c>
      <c r="N28" s="72" t="s">
        <v>2233</v>
      </c>
      <c r="O28" s="72" t="s">
        <v>2234</v>
      </c>
      <c r="P28" s="72" t="s">
        <v>2235</v>
      </c>
      <c r="Q28" s="75"/>
      <c r="R28" s="75">
        <v>3</v>
      </c>
      <c r="S28" s="75"/>
      <c r="T28" s="75"/>
      <c r="U28" s="76" t="s">
        <v>16823</v>
      </c>
    </row>
    <row r="29" spans="1:21" s="70" customFormat="1" ht="100.8">
      <c r="A29" s="73" t="str">
        <f t="shared" si="0"/>
        <v>que establece el artículo 18.</v>
      </c>
      <c r="B29" s="73" t="str">
        <f t="shared" si="1"/>
        <v>22LCSP</v>
      </c>
      <c r="C29" s="73" t="str">
        <f t="shared" si="2"/>
        <v>HYLCSPO2217</v>
      </c>
      <c r="D29" s="73" t="s">
        <v>7879</v>
      </c>
      <c r="E29" s="73" t="s">
        <v>7878</v>
      </c>
      <c r="F29" s="143" t="s">
        <v>16702</v>
      </c>
      <c r="G29" s="71" t="str">
        <f t="shared" si="3"/>
        <v>O22</v>
      </c>
      <c r="H29" s="72">
        <v>22</v>
      </c>
      <c r="I29" s="71" t="str">
        <f t="shared" si="4"/>
        <v>17</v>
      </c>
      <c r="J29" s="71">
        <v>17</v>
      </c>
      <c r="K29" s="76" t="s">
        <v>2222</v>
      </c>
      <c r="L29" s="72" t="s">
        <v>1387</v>
      </c>
      <c r="M29" s="72" t="s">
        <v>2223</v>
      </c>
      <c r="N29" s="72" t="s">
        <v>2224</v>
      </c>
      <c r="O29" s="72" t="s">
        <v>2225</v>
      </c>
      <c r="P29" s="72" t="s">
        <v>2226</v>
      </c>
      <c r="Q29" s="75"/>
      <c r="R29" s="75">
        <v>1</v>
      </c>
      <c r="S29" s="75"/>
      <c r="T29" s="75"/>
      <c r="U29" s="76" t="s">
        <v>16822</v>
      </c>
    </row>
    <row r="30" spans="1:21" s="70" customFormat="1" ht="115.2">
      <c r="A30" s="73" t="str">
        <f t="shared" si="0"/>
        <v>mencionado en el artículo 16.</v>
      </c>
      <c r="B30" s="73" t="str">
        <f t="shared" si="1"/>
        <v>23LCSP</v>
      </c>
      <c r="C30" s="73" t="str">
        <f t="shared" si="2"/>
        <v>HYLCSPO2317</v>
      </c>
      <c r="D30" s="73" t="s">
        <v>7879</v>
      </c>
      <c r="E30" s="73" t="s">
        <v>7878</v>
      </c>
      <c r="F30" s="143" t="s">
        <v>16702</v>
      </c>
      <c r="G30" s="71" t="str">
        <f t="shared" si="3"/>
        <v>O23</v>
      </c>
      <c r="H30" s="72">
        <v>23</v>
      </c>
      <c r="I30" s="71" t="str">
        <f t="shared" si="4"/>
        <v>17</v>
      </c>
      <c r="J30" s="71">
        <v>17</v>
      </c>
      <c r="K30" s="76" t="s">
        <v>2306</v>
      </c>
      <c r="L30" s="72" t="s">
        <v>524</v>
      </c>
      <c r="M30" s="72" t="s">
        <v>2307</v>
      </c>
      <c r="N30" s="72" t="s">
        <v>2226</v>
      </c>
      <c r="O30" s="72" t="s">
        <v>2233</v>
      </c>
      <c r="P30" s="72" t="s">
        <v>2226</v>
      </c>
      <c r="Q30" s="75"/>
      <c r="R30" s="75">
        <v>2</v>
      </c>
      <c r="S30" s="75"/>
      <c r="T30" s="75"/>
      <c r="U30" s="76" t="s">
        <v>16821</v>
      </c>
    </row>
    <row r="31" spans="1:21" s="70" customFormat="1" ht="86.4">
      <c r="A31" s="73" t="str">
        <f t="shared" si="0"/>
        <v>rivados en el sector público.</v>
      </c>
      <c r="B31" s="73" t="str">
        <f t="shared" si="1"/>
        <v>24LCSP</v>
      </c>
      <c r="C31" s="73" t="str">
        <f t="shared" si="2"/>
        <v>HYLCSPO2417</v>
      </c>
      <c r="D31" s="73" t="s">
        <v>7879</v>
      </c>
      <c r="E31" s="73" t="s">
        <v>7878</v>
      </c>
      <c r="F31" s="143" t="s">
        <v>16702</v>
      </c>
      <c r="G31" s="71" t="str">
        <f t="shared" si="3"/>
        <v>O24</v>
      </c>
      <c r="H31" s="72">
        <v>24</v>
      </c>
      <c r="I31" s="71" t="str">
        <f t="shared" si="4"/>
        <v>17</v>
      </c>
      <c r="J31" s="71">
        <v>17</v>
      </c>
      <c r="K31" s="76" t="s">
        <v>2259</v>
      </c>
      <c r="L31" s="72" t="s">
        <v>523</v>
      </c>
      <c r="M31" s="72" t="s">
        <v>2260</v>
      </c>
      <c r="N31" s="72" t="s">
        <v>2225</v>
      </c>
      <c r="O31" s="72" t="s">
        <v>2233</v>
      </c>
      <c r="P31" s="72" t="s">
        <v>2261</v>
      </c>
      <c r="Q31" s="75"/>
      <c r="R31" s="75">
        <v>3</v>
      </c>
      <c r="S31" s="75"/>
      <c r="T31" s="75"/>
      <c r="U31" s="76" t="s">
        <v>16820</v>
      </c>
    </row>
    <row r="32" spans="1:21" s="70" customFormat="1" ht="144">
      <c r="A32" s="73" t="str">
        <f t="shared" si="0"/>
        <v>n específica del artículo 14.</v>
      </c>
      <c r="B32" s="73" t="str">
        <f t="shared" si="1"/>
        <v>25LCSP</v>
      </c>
      <c r="C32" s="73" t="str">
        <f t="shared" si="2"/>
        <v>HYLCSPO2517</v>
      </c>
      <c r="D32" s="73" t="s">
        <v>7879</v>
      </c>
      <c r="E32" s="73" t="s">
        <v>7878</v>
      </c>
      <c r="F32" s="143" t="s">
        <v>16702</v>
      </c>
      <c r="G32" s="71" t="str">
        <f t="shared" si="3"/>
        <v>O25</v>
      </c>
      <c r="H32" s="72">
        <v>25</v>
      </c>
      <c r="I32" s="71" t="str">
        <f t="shared" si="4"/>
        <v>17</v>
      </c>
      <c r="J32" s="71">
        <v>17</v>
      </c>
      <c r="K32" s="76" t="s">
        <v>16819</v>
      </c>
      <c r="L32" s="72" t="s">
        <v>524</v>
      </c>
      <c r="M32" s="72" t="s">
        <v>16818</v>
      </c>
      <c r="N32" s="72" t="s">
        <v>16816</v>
      </c>
      <c r="O32" s="72" t="s">
        <v>2261</v>
      </c>
      <c r="P32" s="72" t="s">
        <v>16817</v>
      </c>
      <c r="Q32" s="75"/>
      <c r="R32" s="75">
        <v>2</v>
      </c>
      <c r="S32" s="75"/>
      <c r="T32" s="75"/>
      <c r="U32" s="76" t="s">
        <v>16815</v>
      </c>
    </row>
    <row r="33" spans="1:21" s="241" customFormat="1" ht="72">
      <c r="A33" s="73" t="str">
        <f t="shared" si="0"/>
        <v>erta", lo cual es incorrecto.</v>
      </c>
      <c r="B33" s="73" t="str">
        <f t="shared" si="1"/>
        <v>26LCSP</v>
      </c>
      <c r="C33" s="73" t="str">
        <f t="shared" si="2"/>
        <v>HYLCSPO2617</v>
      </c>
      <c r="D33" s="73" t="s">
        <v>7879</v>
      </c>
      <c r="E33" s="73" t="s">
        <v>7878</v>
      </c>
      <c r="F33" s="143" t="s">
        <v>16702</v>
      </c>
      <c r="G33" s="71" t="str">
        <f t="shared" si="3"/>
        <v>O26</v>
      </c>
      <c r="H33" s="72">
        <v>26</v>
      </c>
      <c r="I33" s="71" t="str">
        <f t="shared" si="4"/>
        <v>17</v>
      </c>
      <c r="J33" s="71">
        <v>17</v>
      </c>
      <c r="K33" s="76" t="s">
        <v>2106</v>
      </c>
      <c r="L33" s="72" t="s">
        <v>524</v>
      </c>
      <c r="M33" s="72" t="s">
        <v>2107</v>
      </c>
      <c r="N33" s="72" t="s">
        <v>2108</v>
      </c>
      <c r="O33" s="72" t="s">
        <v>2109</v>
      </c>
      <c r="P33" s="72" t="s">
        <v>171</v>
      </c>
      <c r="Q33" s="75"/>
      <c r="R33" s="75">
        <v>2</v>
      </c>
      <c r="S33" s="75"/>
      <c r="T33" s="75"/>
      <c r="U33" s="76" t="s">
        <v>16814</v>
      </c>
    </row>
    <row r="34" spans="1:21" s="241" customFormat="1" ht="72">
      <c r="A34" s="73" t="str">
        <f t="shared" si="0"/>
        <v>rciona la respuesta adecuada.</v>
      </c>
      <c r="B34" s="73" t="str">
        <f t="shared" si="1"/>
        <v>27LCSP</v>
      </c>
      <c r="C34" s="73" t="str">
        <f t="shared" si="2"/>
        <v>HYLCSPO2717</v>
      </c>
      <c r="D34" s="73" t="s">
        <v>7879</v>
      </c>
      <c r="E34" s="73" t="s">
        <v>7878</v>
      </c>
      <c r="F34" s="143" t="s">
        <v>16702</v>
      </c>
      <c r="G34" s="71" t="str">
        <f t="shared" si="3"/>
        <v>O27</v>
      </c>
      <c r="H34" s="72">
        <v>27</v>
      </c>
      <c r="I34" s="71" t="str">
        <f t="shared" si="4"/>
        <v>17</v>
      </c>
      <c r="J34" s="71">
        <v>17</v>
      </c>
      <c r="K34" s="76" t="s">
        <v>3025</v>
      </c>
      <c r="L34" s="72" t="s">
        <v>1387</v>
      </c>
      <c r="M34" s="72" t="s">
        <v>3026</v>
      </c>
      <c r="N34" s="72" t="s">
        <v>3027</v>
      </c>
      <c r="O34" s="72" t="s">
        <v>3028</v>
      </c>
      <c r="P34" s="72" t="s">
        <v>171</v>
      </c>
      <c r="Q34" s="75"/>
      <c r="R34" s="75">
        <v>1</v>
      </c>
      <c r="S34" s="75"/>
      <c r="T34" s="75"/>
      <c r="U34" s="76" t="s">
        <v>16813</v>
      </c>
    </row>
    <row r="35" spans="1:21" s="241" customFormat="1" ht="86.4">
      <c r="A35" s="73" t="str">
        <f t="shared" ref="A35:A66" si="5">RIGHT(U35,29)</f>
        <v>ado a soportar jurídicamente.</v>
      </c>
      <c r="B35" s="73" t="str">
        <f t="shared" ref="B35:B66" si="6">H35&amp;F35</f>
        <v>28LCSP</v>
      </c>
      <c r="C35" s="73" t="str">
        <f t="shared" ref="C35:C66" si="7">D35&amp;E35&amp;F35&amp;G35&amp;I35</f>
        <v>HYLCSPO2817</v>
      </c>
      <c r="D35" s="73" t="s">
        <v>7879</v>
      </c>
      <c r="E35" s="73" t="s">
        <v>7878</v>
      </c>
      <c r="F35" s="143" t="s">
        <v>16702</v>
      </c>
      <c r="G35" s="71" t="str">
        <f t="shared" ref="G35:G66" si="8">IF(H35&lt;9,"OO",IF(H35&lt;99,"O",""))&amp;H35</f>
        <v>O28</v>
      </c>
      <c r="H35" s="72">
        <v>28</v>
      </c>
      <c r="I35" s="71" t="str">
        <f t="shared" ref="I35:I66" si="9">IF(J35&lt;9,"O","")&amp;J35</f>
        <v>17</v>
      </c>
      <c r="J35" s="71">
        <v>17</v>
      </c>
      <c r="K35" s="76" t="s">
        <v>2733</v>
      </c>
      <c r="L35" s="72" t="s">
        <v>522</v>
      </c>
      <c r="M35" s="72" t="s">
        <v>2734</v>
      </c>
      <c r="N35" s="72" t="s">
        <v>2735</v>
      </c>
      <c r="O35" s="72" t="s">
        <v>2736</v>
      </c>
      <c r="P35" s="72" t="s">
        <v>171</v>
      </c>
      <c r="Q35" s="75"/>
      <c r="R35" s="75">
        <v>4</v>
      </c>
      <c r="S35" s="75"/>
      <c r="T35" s="75"/>
      <c r="U35" s="76" t="s">
        <v>16812</v>
      </c>
    </row>
    <row r="36" spans="1:21" s="241" customFormat="1" ht="28.8">
      <c r="A36" s="73" t="str">
        <f t="shared" si="5"/>
        <v>eclamación de responsabilidad</v>
      </c>
      <c r="B36" s="73" t="str">
        <f t="shared" si="6"/>
        <v>29LCSP</v>
      </c>
      <c r="C36" s="73" t="str">
        <f t="shared" si="7"/>
        <v>HYLCSPO2917</v>
      </c>
      <c r="D36" s="73" t="s">
        <v>7879</v>
      </c>
      <c r="E36" s="73" t="s">
        <v>7878</v>
      </c>
      <c r="F36" s="143" t="s">
        <v>16702</v>
      </c>
      <c r="G36" s="71" t="str">
        <f t="shared" si="8"/>
        <v>O29</v>
      </c>
      <c r="H36" s="72">
        <v>29</v>
      </c>
      <c r="I36" s="71" t="str">
        <f t="shared" si="9"/>
        <v>17</v>
      </c>
      <c r="J36" s="71">
        <v>17</v>
      </c>
      <c r="K36" s="76" t="s">
        <v>1987</v>
      </c>
      <c r="L36" s="72" t="s">
        <v>522</v>
      </c>
      <c r="M36" s="72" t="s">
        <v>1988</v>
      </c>
      <c r="N36" s="72" t="s">
        <v>1989</v>
      </c>
      <c r="O36" s="72" t="s">
        <v>1990</v>
      </c>
      <c r="P36" s="72" t="s">
        <v>1991</v>
      </c>
      <c r="Q36" s="75"/>
      <c r="R36" s="75">
        <v>4</v>
      </c>
      <c r="S36" s="75"/>
      <c r="T36" s="75"/>
      <c r="U36" s="76" t="s">
        <v>30389</v>
      </c>
    </row>
    <row r="37" spans="1:21" s="241" customFormat="1" ht="43.2">
      <c r="A37" s="73" t="str">
        <f t="shared" si="5"/>
        <v xml:space="preserve">t  (TEMA 16)  es de 15 días. </v>
      </c>
      <c r="B37" s="73" t="str">
        <f t="shared" si="6"/>
        <v>30LCSP</v>
      </c>
      <c r="C37" s="73" t="str">
        <f t="shared" si="7"/>
        <v>HYLCSPO3017</v>
      </c>
      <c r="D37" s="73" t="s">
        <v>7879</v>
      </c>
      <c r="E37" s="73" t="s">
        <v>7878</v>
      </c>
      <c r="F37" s="143" t="s">
        <v>16702</v>
      </c>
      <c r="G37" s="71" t="str">
        <f t="shared" si="8"/>
        <v>O30</v>
      </c>
      <c r="H37" s="72">
        <v>30</v>
      </c>
      <c r="I37" s="71" t="str">
        <f t="shared" si="9"/>
        <v>17</v>
      </c>
      <c r="J37" s="71">
        <v>17</v>
      </c>
      <c r="K37" s="76" t="s">
        <v>6801</v>
      </c>
      <c r="L37" s="72" t="s">
        <v>1387</v>
      </c>
      <c r="M37" s="72" t="s">
        <v>6802</v>
      </c>
      <c r="N37" s="72" t="s">
        <v>6803</v>
      </c>
      <c r="O37" s="72" t="s">
        <v>6804</v>
      </c>
      <c r="P37" s="72" t="s">
        <v>30390</v>
      </c>
      <c r="Q37" s="75"/>
      <c r="R37" s="75">
        <v>2</v>
      </c>
      <c r="S37" s="75"/>
      <c r="T37" s="75"/>
      <c r="U37" s="76" t="s">
        <v>30391</v>
      </c>
    </row>
    <row r="38" spans="1:21" s="241" customFormat="1" ht="57.6">
      <c r="A38" s="390" t="str">
        <f t="shared" si="5"/>
        <v xml:space="preserve"> de 10 días en este contexto.</v>
      </c>
      <c r="B38" s="390" t="str">
        <f t="shared" si="6"/>
        <v>31LCSP</v>
      </c>
      <c r="C38" s="390" t="str">
        <f t="shared" si="7"/>
        <v>HYLCSPO3117</v>
      </c>
      <c r="D38" s="390" t="s">
        <v>7879</v>
      </c>
      <c r="E38" s="390" t="s">
        <v>7878</v>
      </c>
      <c r="F38" s="242" t="s">
        <v>16702</v>
      </c>
      <c r="G38" s="243" t="str">
        <f t="shared" si="8"/>
        <v>O31</v>
      </c>
      <c r="H38" s="169">
        <v>31</v>
      </c>
      <c r="I38" s="243" t="str">
        <f t="shared" si="9"/>
        <v>17</v>
      </c>
      <c r="J38" s="243">
        <v>17</v>
      </c>
      <c r="K38" s="168" t="s">
        <v>16811</v>
      </c>
      <c r="L38" s="169" t="s">
        <v>523</v>
      </c>
      <c r="M38" s="169" t="s">
        <v>16810</v>
      </c>
      <c r="N38" s="169" t="s">
        <v>16809</v>
      </c>
      <c r="O38" s="169" t="s">
        <v>16807</v>
      </c>
      <c r="P38" s="169" t="s">
        <v>16808</v>
      </c>
      <c r="Q38" s="170"/>
      <c r="R38" s="170">
        <v>3</v>
      </c>
      <c r="S38" s="170"/>
      <c r="T38" s="170"/>
      <c r="U38" s="168" t="s">
        <v>16806</v>
      </c>
    </row>
    <row r="39" spans="1:21" s="241" customFormat="1" ht="72">
      <c r="A39" s="390" t="str">
        <f t="shared" si="5"/>
        <v>te en un plazo de tres meses.</v>
      </c>
      <c r="B39" s="390" t="str">
        <f t="shared" si="6"/>
        <v>32LCSP</v>
      </c>
      <c r="C39" s="390" t="str">
        <f t="shared" si="7"/>
        <v>HYLCSPO3217</v>
      </c>
      <c r="D39" s="390" t="s">
        <v>7879</v>
      </c>
      <c r="E39" s="390" t="s">
        <v>7878</v>
      </c>
      <c r="F39" s="242" t="s">
        <v>16702</v>
      </c>
      <c r="G39" s="243" t="str">
        <f t="shared" si="8"/>
        <v>O32</v>
      </c>
      <c r="H39" s="169">
        <v>32</v>
      </c>
      <c r="I39" s="243" t="str">
        <f t="shared" si="9"/>
        <v>17</v>
      </c>
      <c r="J39" s="243">
        <v>17</v>
      </c>
      <c r="K39" s="168" t="s">
        <v>16805</v>
      </c>
      <c r="L39" s="169" t="s">
        <v>1387</v>
      </c>
      <c r="M39" s="169" t="s">
        <v>16801</v>
      </c>
      <c r="N39" s="169" t="s">
        <v>16804</v>
      </c>
      <c r="O39" s="169" t="s">
        <v>16803</v>
      </c>
      <c r="P39" s="169" t="s">
        <v>16802</v>
      </c>
      <c r="Q39" s="170"/>
      <c r="R39" s="170">
        <v>1</v>
      </c>
      <c r="S39" s="170"/>
      <c r="T39" s="170"/>
      <c r="U39" s="168" t="s">
        <v>16800</v>
      </c>
    </row>
    <row r="40" spans="1:21" s="241" customFormat="1" ht="100.8">
      <c r="A40" s="390" t="str">
        <f t="shared" si="5"/>
        <v xml:space="preserve"> o resolución administrativa.</v>
      </c>
      <c r="B40" s="390" t="str">
        <f t="shared" si="6"/>
        <v>33LCSP</v>
      </c>
      <c r="C40" s="390" t="str">
        <f t="shared" si="7"/>
        <v>HYLCSPO3317</v>
      </c>
      <c r="D40" s="390" t="s">
        <v>7879</v>
      </c>
      <c r="E40" s="390" t="s">
        <v>7878</v>
      </c>
      <c r="F40" s="242" t="s">
        <v>16702</v>
      </c>
      <c r="G40" s="243" t="str">
        <f t="shared" si="8"/>
        <v>O33</v>
      </c>
      <c r="H40" s="169">
        <v>33</v>
      </c>
      <c r="I40" s="243" t="str">
        <f t="shared" si="9"/>
        <v>17</v>
      </c>
      <c r="J40" s="243">
        <v>17</v>
      </c>
      <c r="K40" s="168" t="s">
        <v>4260</v>
      </c>
      <c r="L40" s="169" t="s">
        <v>1387</v>
      </c>
      <c r="M40" s="169" t="s">
        <v>4261</v>
      </c>
      <c r="N40" s="169" t="s">
        <v>4262</v>
      </c>
      <c r="O40" s="169" t="s">
        <v>4263</v>
      </c>
      <c r="P40" s="169" t="s">
        <v>4427</v>
      </c>
      <c r="Q40" s="170"/>
      <c r="R40" s="170">
        <v>1</v>
      </c>
      <c r="S40" s="170"/>
      <c r="T40" s="170"/>
      <c r="U40" s="168" t="s">
        <v>16799</v>
      </c>
    </row>
    <row r="41" spans="1:21" s="241" customFormat="1" ht="86.4">
      <c r="A41" s="390" t="str">
        <f t="shared" si="5"/>
        <v>considerarse otros criterios.</v>
      </c>
      <c r="B41" s="390" t="str">
        <f t="shared" si="6"/>
        <v>34LCSP</v>
      </c>
      <c r="C41" s="390" t="str">
        <f t="shared" si="7"/>
        <v>HYLCSPO3417</v>
      </c>
      <c r="D41" s="390" t="s">
        <v>7879</v>
      </c>
      <c r="E41" s="390" t="s">
        <v>7878</v>
      </c>
      <c r="F41" s="242" t="s">
        <v>16702</v>
      </c>
      <c r="G41" s="243" t="str">
        <f t="shared" si="8"/>
        <v>O34</v>
      </c>
      <c r="H41" s="169">
        <v>34</v>
      </c>
      <c r="I41" s="243" t="str">
        <f t="shared" si="9"/>
        <v>17</v>
      </c>
      <c r="J41" s="243">
        <v>17</v>
      </c>
      <c r="K41" s="168" t="s">
        <v>2087</v>
      </c>
      <c r="L41" s="169" t="s">
        <v>522</v>
      </c>
      <c r="M41" s="169" t="s">
        <v>2088</v>
      </c>
      <c r="N41" s="169" t="s">
        <v>2089</v>
      </c>
      <c r="O41" s="169" t="s">
        <v>2090</v>
      </c>
      <c r="P41" s="169" t="s">
        <v>2091</v>
      </c>
      <c r="Q41" s="170"/>
      <c r="R41" s="170">
        <v>4</v>
      </c>
      <c r="S41" s="170"/>
      <c r="T41" s="170"/>
      <c r="U41" s="168" t="s">
        <v>16798</v>
      </c>
    </row>
    <row r="42" spans="1:21" s="241" customFormat="1" ht="86.4">
      <c r="A42" s="390" t="str">
        <f t="shared" si="5"/>
        <v>ación cuando la ley lo exige.</v>
      </c>
      <c r="B42" s="390" t="str">
        <f t="shared" si="6"/>
        <v>35LCSP</v>
      </c>
      <c r="C42" s="390" t="str">
        <f t="shared" si="7"/>
        <v>HYLCSPO3517</v>
      </c>
      <c r="D42" s="390" t="s">
        <v>7879</v>
      </c>
      <c r="E42" s="390" t="s">
        <v>7878</v>
      </c>
      <c r="F42" s="242" t="s">
        <v>16702</v>
      </c>
      <c r="G42" s="243" t="str">
        <f t="shared" si="8"/>
        <v>O35</v>
      </c>
      <c r="H42" s="169">
        <v>35</v>
      </c>
      <c r="I42" s="243" t="str">
        <f t="shared" si="9"/>
        <v>17</v>
      </c>
      <c r="J42" s="243">
        <v>17</v>
      </c>
      <c r="K42" s="168" t="s">
        <v>16797</v>
      </c>
      <c r="L42" s="169" t="s">
        <v>1387</v>
      </c>
      <c r="M42" s="169" t="s">
        <v>16794</v>
      </c>
      <c r="N42" s="169" t="s">
        <v>16796</v>
      </c>
      <c r="O42" s="169" t="s">
        <v>16795</v>
      </c>
      <c r="P42" s="169" t="s">
        <v>171</v>
      </c>
      <c r="Q42" s="170"/>
      <c r="R42" s="170">
        <v>1</v>
      </c>
      <c r="S42" s="170"/>
      <c r="T42" s="170"/>
      <c r="U42" s="168" t="s">
        <v>16793</v>
      </c>
    </row>
    <row r="43" spans="1:21" s="99" customFormat="1" ht="72">
      <c r="A43" s="390" t="str">
        <f t="shared" si="5"/>
        <v xml:space="preserve"> responsabilidad patrimonial.</v>
      </c>
      <c r="B43" s="390" t="str">
        <f t="shared" si="6"/>
        <v>36LCSP</v>
      </c>
      <c r="C43" s="390" t="str">
        <f t="shared" si="7"/>
        <v>HYLCSPO3617</v>
      </c>
      <c r="D43" s="390" t="s">
        <v>7879</v>
      </c>
      <c r="E43" s="390" t="s">
        <v>7878</v>
      </c>
      <c r="F43" s="242" t="s">
        <v>16702</v>
      </c>
      <c r="G43" s="243" t="str">
        <f t="shared" si="8"/>
        <v>O36</v>
      </c>
      <c r="H43" s="169">
        <v>36</v>
      </c>
      <c r="I43" s="243" t="str">
        <f t="shared" si="9"/>
        <v>17</v>
      </c>
      <c r="J43" s="243">
        <v>17</v>
      </c>
      <c r="K43" s="168" t="s">
        <v>2009</v>
      </c>
      <c r="L43" s="169" t="s">
        <v>1387</v>
      </c>
      <c r="M43" s="169" t="s">
        <v>2010</v>
      </c>
      <c r="N43" s="169" t="s">
        <v>2011</v>
      </c>
      <c r="O43" s="169" t="s">
        <v>2012</v>
      </c>
      <c r="P43" s="169" t="s">
        <v>2013</v>
      </c>
      <c r="Q43" s="170"/>
      <c r="R43" s="170">
        <v>1</v>
      </c>
      <c r="S43" s="170"/>
      <c r="T43" s="170"/>
      <c r="U43" s="168" t="s">
        <v>16792</v>
      </c>
    </row>
    <row r="44" spans="1:21" s="99" customFormat="1" ht="72">
      <c r="A44" s="390" t="str">
        <f t="shared" si="5"/>
        <v>uto y no admite alternativas.</v>
      </c>
      <c r="B44" s="390" t="str">
        <f t="shared" si="6"/>
        <v>37LCSP</v>
      </c>
      <c r="C44" s="390" t="str">
        <f t="shared" si="7"/>
        <v>HYLCSPO3717</v>
      </c>
      <c r="D44" s="390" t="s">
        <v>7879</v>
      </c>
      <c r="E44" s="390" t="s">
        <v>7878</v>
      </c>
      <c r="F44" s="242" t="s">
        <v>16702</v>
      </c>
      <c r="G44" s="243" t="str">
        <f t="shared" si="8"/>
        <v>O37</v>
      </c>
      <c r="H44" s="169">
        <v>37</v>
      </c>
      <c r="I44" s="243" t="str">
        <f t="shared" si="9"/>
        <v>17</v>
      </c>
      <c r="J44" s="243">
        <v>17</v>
      </c>
      <c r="K44" s="168" t="s">
        <v>6898</v>
      </c>
      <c r="L44" s="169" t="s">
        <v>523</v>
      </c>
      <c r="M44" s="169" t="s">
        <v>6899</v>
      </c>
      <c r="N44" s="169" t="s">
        <v>6900</v>
      </c>
      <c r="O44" s="169" t="s">
        <v>6901</v>
      </c>
      <c r="P44" s="169" t="s">
        <v>171</v>
      </c>
      <c r="Q44" s="170"/>
      <c r="R44" s="170">
        <v>3</v>
      </c>
      <c r="S44" s="170"/>
      <c r="T44" s="170"/>
      <c r="U44" s="168" t="s">
        <v>16791</v>
      </c>
    </row>
    <row r="45" spans="1:21" s="99" customFormat="1" ht="57.6">
      <c r="A45" s="390" t="str">
        <f t="shared" si="5"/>
        <v>ños para estas reclamaciones.</v>
      </c>
      <c r="B45" s="390" t="str">
        <f t="shared" si="6"/>
        <v>38LCSP</v>
      </c>
      <c r="C45" s="390" t="str">
        <f t="shared" si="7"/>
        <v>HYLCSPO3817</v>
      </c>
      <c r="D45" s="390" t="s">
        <v>7879</v>
      </c>
      <c r="E45" s="390" t="s">
        <v>7878</v>
      </c>
      <c r="F45" s="242" t="s">
        <v>16702</v>
      </c>
      <c r="G45" s="243" t="str">
        <f t="shared" si="8"/>
        <v>O38</v>
      </c>
      <c r="H45" s="169">
        <v>38</v>
      </c>
      <c r="I45" s="243" t="str">
        <f t="shared" si="9"/>
        <v>17</v>
      </c>
      <c r="J45" s="243">
        <v>17</v>
      </c>
      <c r="K45" s="168" t="s">
        <v>6890</v>
      </c>
      <c r="L45" s="169" t="s">
        <v>1387</v>
      </c>
      <c r="M45" s="169" t="s">
        <v>6891</v>
      </c>
      <c r="N45" s="169" t="s">
        <v>6892</v>
      </c>
      <c r="O45" s="169" t="s">
        <v>6893</v>
      </c>
      <c r="P45" s="169" t="s">
        <v>6894</v>
      </c>
      <c r="Q45" s="170"/>
      <c r="R45" s="170">
        <v>1</v>
      </c>
      <c r="S45" s="170"/>
      <c r="T45" s="170"/>
      <c r="U45" s="168" t="s">
        <v>16790</v>
      </c>
    </row>
    <row r="46" spans="1:21" s="99" customFormat="1" ht="100.8">
      <c r="A46" s="390" t="str">
        <f t="shared" si="5"/>
        <v>o de silencio administrativo.</v>
      </c>
      <c r="B46" s="390" t="str">
        <f t="shared" si="6"/>
        <v>39LCSP</v>
      </c>
      <c r="C46" s="390" t="str">
        <f t="shared" si="7"/>
        <v>HYLCSPO3917</v>
      </c>
      <c r="D46" s="390" t="s">
        <v>7879</v>
      </c>
      <c r="E46" s="390" t="s">
        <v>7878</v>
      </c>
      <c r="F46" s="242" t="s">
        <v>16702</v>
      </c>
      <c r="G46" s="243" t="str">
        <f t="shared" si="8"/>
        <v>O39</v>
      </c>
      <c r="H46" s="169">
        <v>39</v>
      </c>
      <c r="I46" s="243" t="str">
        <f t="shared" si="9"/>
        <v>17</v>
      </c>
      <c r="J46" s="243">
        <v>17</v>
      </c>
      <c r="K46" s="168" t="s">
        <v>16789</v>
      </c>
      <c r="L46" s="169" t="s">
        <v>522</v>
      </c>
      <c r="M46" s="169" t="s">
        <v>16788</v>
      </c>
      <c r="N46" s="169" t="s">
        <v>16787</v>
      </c>
      <c r="O46" s="169" t="s">
        <v>16786</v>
      </c>
      <c r="P46" s="169" t="s">
        <v>16785</v>
      </c>
      <c r="Q46" s="170"/>
      <c r="R46" s="170">
        <v>4</v>
      </c>
      <c r="S46" s="170"/>
      <c r="T46" s="170"/>
      <c r="U46" s="168" t="s">
        <v>16784</v>
      </c>
    </row>
    <row r="47" spans="1:21" s="99" customFormat="1" ht="72">
      <c r="A47" s="390" t="str">
        <f t="shared" si="5"/>
        <v xml:space="preserve"> funcionario individualmente.</v>
      </c>
      <c r="B47" s="390" t="str">
        <f t="shared" si="6"/>
        <v>40LCSP</v>
      </c>
      <c r="C47" s="390" t="str">
        <f t="shared" si="7"/>
        <v>HYLCSPO4017</v>
      </c>
      <c r="D47" s="390" t="s">
        <v>7879</v>
      </c>
      <c r="E47" s="390" t="s">
        <v>7878</v>
      </c>
      <c r="F47" s="242" t="s">
        <v>16702</v>
      </c>
      <c r="G47" s="243" t="str">
        <f t="shared" si="8"/>
        <v>O40</v>
      </c>
      <c r="H47" s="169">
        <v>40</v>
      </c>
      <c r="I47" s="243" t="str">
        <f t="shared" si="9"/>
        <v>17</v>
      </c>
      <c r="J47" s="243">
        <v>17</v>
      </c>
      <c r="K47" s="168" t="s">
        <v>5406</v>
      </c>
      <c r="L47" s="169" t="s">
        <v>524</v>
      </c>
      <c r="M47" s="169" t="s">
        <v>5407</v>
      </c>
      <c r="N47" s="169" t="s">
        <v>5408</v>
      </c>
      <c r="O47" s="169" t="s">
        <v>5409</v>
      </c>
      <c r="P47" s="169" t="s">
        <v>5410</v>
      </c>
      <c r="Q47" s="170"/>
      <c r="R47" s="170">
        <v>2</v>
      </c>
      <c r="S47" s="170"/>
      <c r="T47" s="170"/>
      <c r="U47" s="168" t="s">
        <v>16783</v>
      </c>
    </row>
    <row r="48" spans="1:21" s="57" customFormat="1" ht="86.4">
      <c r="A48" s="151" t="str">
        <f t="shared" si="5"/>
        <v>de daños físicos o psíquicos.</v>
      </c>
      <c r="B48" s="151" t="str">
        <f t="shared" si="6"/>
        <v>41LCSP</v>
      </c>
      <c r="C48" s="151" t="str">
        <f t="shared" si="7"/>
        <v>HYLCSPO4117</v>
      </c>
      <c r="D48" s="151" t="s">
        <v>7879</v>
      </c>
      <c r="E48" s="151" t="s">
        <v>7878</v>
      </c>
      <c r="F48" s="139" t="s">
        <v>16702</v>
      </c>
      <c r="G48" s="100" t="str">
        <f t="shared" si="8"/>
        <v>O41</v>
      </c>
      <c r="H48" s="90">
        <v>41</v>
      </c>
      <c r="I48" s="100" t="str">
        <f t="shared" si="9"/>
        <v>17</v>
      </c>
      <c r="J48" s="100">
        <v>17</v>
      </c>
      <c r="K48" s="88" t="s">
        <v>1972</v>
      </c>
      <c r="L48" s="90" t="s">
        <v>522</v>
      </c>
      <c r="M48" s="90" t="s">
        <v>1973</v>
      </c>
      <c r="N48" s="90" t="s">
        <v>1974</v>
      </c>
      <c r="O48" s="90" t="s">
        <v>1975</v>
      </c>
      <c r="P48" s="90" t="s">
        <v>1976</v>
      </c>
      <c r="Q48" s="91"/>
      <c r="R48" s="91">
        <v>4</v>
      </c>
      <c r="S48" s="91"/>
      <c r="T48" s="91"/>
      <c r="U48" s="88" t="s">
        <v>16782</v>
      </c>
    </row>
    <row r="49" spans="1:21" s="57" customFormat="1" ht="172.8">
      <c r="A49" s="151" t="str">
        <f t="shared" si="5"/>
        <v>terios que se pueden aplicar.</v>
      </c>
      <c r="B49" s="151" t="str">
        <f t="shared" si="6"/>
        <v>42LCSP</v>
      </c>
      <c r="C49" s="151" t="str">
        <f t="shared" si="7"/>
        <v>HYLCSPO4217</v>
      </c>
      <c r="D49" s="151" t="s">
        <v>7879</v>
      </c>
      <c r="E49" s="151" t="s">
        <v>7878</v>
      </c>
      <c r="F49" s="139" t="s">
        <v>16702</v>
      </c>
      <c r="G49" s="100" t="str">
        <f t="shared" si="8"/>
        <v>O42</v>
      </c>
      <c r="H49" s="90">
        <v>42</v>
      </c>
      <c r="I49" s="100" t="str">
        <f t="shared" si="9"/>
        <v>17</v>
      </c>
      <c r="J49" s="100">
        <v>17</v>
      </c>
      <c r="K49" s="88" t="s">
        <v>6354</v>
      </c>
      <c r="L49" s="90" t="s">
        <v>522</v>
      </c>
      <c r="M49" s="90" t="s">
        <v>6355</v>
      </c>
      <c r="N49" s="90" t="s">
        <v>6356</v>
      </c>
      <c r="O49" s="90" t="s">
        <v>6357</v>
      </c>
      <c r="P49" s="90" t="s">
        <v>6358</v>
      </c>
      <c r="Q49" s="91"/>
      <c r="R49" s="91">
        <v>4</v>
      </c>
      <c r="S49" s="91"/>
      <c r="T49" s="91"/>
      <c r="U49" s="88" t="s">
        <v>16781</v>
      </c>
    </row>
    <row r="50" spans="1:21" s="57" customFormat="1" ht="72">
      <c r="A50" s="151" t="str">
        <f t="shared" si="5"/>
        <v>ién influye en la evaluación.</v>
      </c>
      <c r="B50" s="151" t="str">
        <f t="shared" si="6"/>
        <v>43LCSP</v>
      </c>
      <c r="C50" s="151" t="str">
        <f t="shared" si="7"/>
        <v>HYLCSPO4317</v>
      </c>
      <c r="D50" s="151" t="s">
        <v>7879</v>
      </c>
      <c r="E50" s="151" t="s">
        <v>7878</v>
      </c>
      <c r="F50" s="139" t="s">
        <v>16702</v>
      </c>
      <c r="G50" s="100" t="str">
        <f t="shared" si="8"/>
        <v>O43</v>
      </c>
      <c r="H50" s="90">
        <v>43</v>
      </c>
      <c r="I50" s="100" t="str">
        <f t="shared" si="9"/>
        <v>17</v>
      </c>
      <c r="J50" s="100">
        <v>17</v>
      </c>
      <c r="K50" s="88" t="s">
        <v>3519</v>
      </c>
      <c r="L50" s="90" t="s">
        <v>522</v>
      </c>
      <c r="M50" s="90" t="s">
        <v>3520</v>
      </c>
      <c r="N50" s="90" t="s">
        <v>3521</v>
      </c>
      <c r="O50" s="90" t="s">
        <v>3522</v>
      </c>
      <c r="P50" s="90" t="s">
        <v>3523</v>
      </c>
      <c r="Q50" s="91"/>
      <c r="R50" s="91">
        <v>4</v>
      </c>
      <c r="S50" s="91"/>
      <c r="T50" s="91"/>
      <c r="U50" s="88" t="s">
        <v>16780</v>
      </c>
    </row>
    <row r="51" spans="1:21" s="57" customFormat="1" ht="72">
      <c r="A51" s="151" t="str">
        <f t="shared" si="5"/>
        <v xml:space="preserve"> responsabilidad patrimonial.</v>
      </c>
      <c r="B51" s="151" t="str">
        <f t="shared" si="6"/>
        <v>44LCSP</v>
      </c>
      <c r="C51" s="151" t="str">
        <f t="shared" si="7"/>
        <v>HYLCSPO4417</v>
      </c>
      <c r="D51" s="151" t="s">
        <v>7879</v>
      </c>
      <c r="E51" s="151" t="s">
        <v>7878</v>
      </c>
      <c r="F51" s="139" t="s">
        <v>16702</v>
      </c>
      <c r="G51" s="100" t="str">
        <f t="shared" si="8"/>
        <v>O44</v>
      </c>
      <c r="H51" s="90">
        <v>44</v>
      </c>
      <c r="I51" s="100" t="str">
        <f t="shared" si="9"/>
        <v>17</v>
      </c>
      <c r="J51" s="100">
        <v>17</v>
      </c>
      <c r="K51" s="88" t="s">
        <v>2869</v>
      </c>
      <c r="L51" s="90" t="s">
        <v>1387</v>
      </c>
      <c r="M51" s="90">
        <v>106</v>
      </c>
      <c r="N51" s="90">
        <v>123</v>
      </c>
      <c r="O51" s="90">
        <v>136</v>
      </c>
      <c r="P51" s="90">
        <v>137</v>
      </c>
      <c r="Q51" s="91"/>
      <c r="R51" s="91">
        <v>1</v>
      </c>
      <c r="S51" s="91"/>
      <c r="T51" s="91"/>
      <c r="U51" s="88" t="s">
        <v>16779</v>
      </c>
    </row>
    <row r="52" spans="1:21" s="57" customFormat="1" ht="72">
      <c r="A52" s="151" t="str">
        <f t="shared" si="5"/>
        <v>ra calcular la indemnización.</v>
      </c>
      <c r="B52" s="151" t="str">
        <f t="shared" si="6"/>
        <v>45LCSP</v>
      </c>
      <c r="C52" s="151" t="str">
        <f t="shared" si="7"/>
        <v>HYLCSPO4517</v>
      </c>
      <c r="D52" s="151" t="s">
        <v>7879</v>
      </c>
      <c r="E52" s="151" t="s">
        <v>7878</v>
      </c>
      <c r="F52" s="139" t="s">
        <v>16702</v>
      </c>
      <c r="G52" s="100" t="str">
        <f t="shared" si="8"/>
        <v>O45</v>
      </c>
      <c r="H52" s="90">
        <v>45</v>
      </c>
      <c r="I52" s="100" t="str">
        <f t="shared" si="9"/>
        <v>17</v>
      </c>
      <c r="J52" s="100">
        <v>17</v>
      </c>
      <c r="K52" s="88" t="s">
        <v>1953</v>
      </c>
      <c r="L52" s="90" t="s">
        <v>523</v>
      </c>
      <c r="M52" s="90" t="s">
        <v>1954</v>
      </c>
      <c r="N52" s="90" t="s">
        <v>1955</v>
      </c>
      <c r="O52" s="90" t="s">
        <v>1956</v>
      </c>
      <c r="P52" s="90" t="s">
        <v>1957</v>
      </c>
      <c r="Q52" s="91"/>
      <c r="R52" s="91">
        <v>3</v>
      </c>
      <c r="S52" s="91"/>
      <c r="T52" s="91"/>
      <c r="U52" s="88" t="s">
        <v>16778</v>
      </c>
    </row>
    <row r="53" spans="1:21" s="57" customFormat="1" ht="72">
      <c r="A53" s="60" t="str">
        <f t="shared" si="5"/>
        <v>agos sean siempre periódicos.</v>
      </c>
      <c r="B53" s="60" t="str">
        <f t="shared" si="6"/>
        <v>46LCSP</v>
      </c>
      <c r="C53" s="60" t="str">
        <f t="shared" si="7"/>
        <v>HYLCSPO4617</v>
      </c>
      <c r="D53" s="60" t="s">
        <v>7879</v>
      </c>
      <c r="E53" s="60" t="s">
        <v>7878</v>
      </c>
      <c r="F53" s="135" t="s">
        <v>16702</v>
      </c>
      <c r="G53" s="58" t="str">
        <f t="shared" si="8"/>
        <v>O46</v>
      </c>
      <c r="H53" s="59">
        <v>46</v>
      </c>
      <c r="I53" s="58" t="str">
        <f t="shared" si="9"/>
        <v>17</v>
      </c>
      <c r="J53" s="58">
        <v>17</v>
      </c>
      <c r="K53" s="63" t="s">
        <v>1977</v>
      </c>
      <c r="L53" s="59" t="s">
        <v>1387</v>
      </c>
      <c r="M53" s="59" t="s">
        <v>1978</v>
      </c>
      <c r="N53" s="59" t="s">
        <v>1979</v>
      </c>
      <c r="O53" s="59" t="s">
        <v>1980</v>
      </c>
      <c r="P53" s="59" t="s">
        <v>1981</v>
      </c>
      <c r="Q53" s="62"/>
      <c r="R53" s="62">
        <v>1</v>
      </c>
      <c r="S53" s="62"/>
      <c r="T53" s="62"/>
      <c r="U53" s="63" t="s">
        <v>16777</v>
      </c>
    </row>
    <row r="54" spans="1:21" s="64" customFormat="1" ht="72">
      <c r="A54" s="60" t="str">
        <f t="shared" si="5"/>
        <v>ón tras expropiación forzosa.</v>
      </c>
      <c r="B54" s="60" t="str">
        <f t="shared" si="6"/>
        <v>47LCSP</v>
      </c>
      <c r="C54" s="60" t="str">
        <f t="shared" si="7"/>
        <v>HYLCSPO4717</v>
      </c>
      <c r="D54" s="60" t="s">
        <v>7879</v>
      </c>
      <c r="E54" s="60" t="s">
        <v>7878</v>
      </c>
      <c r="F54" s="135" t="s">
        <v>16702</v>
      </c>
      <c r="G54" s="58" t="str">
        <f t="shared" si="8"/>
        <v>O47</v>
      </c>
      <c r="H54" s="59">
        <v>47</v>
      </c>
      <c r="I54" s="58" t="str">
        <f t="shared" si="9"/>
        <v>17</v>
      </c>
      <c r="J54" s="58">
        <v>17</v>
      </c>
      <c r="K54" s="63" t="s">
        <v>16776</v>
      </c>
      <c r="L54" s="59" t="s">
        <v>523</v>
      </c>
      <c r="M54" s="59" t="s">
        <v>16775</v>
      </c>
      <c r="N54" s="59" t="s">
        <v>16774</v>
      </c>
      <c r="O54" s="59" t="s">
        <v>16772</v>
      </c>
      <c r="P54" s="59" t="s">
        <v>16773</v>
      </c>
      <c r="Q54" s="62"/>
      <c r="R54" s="62">
        <v>3</v>
      </c>
      <c r="S54" s="62"/>
      <c r="T54" s="62"/>
      <c r="U54" s="63" t="s">
        <v>16771</v>
      </c>
    </row>
    <row r="55" spans="1:21" s="64" customFormat="1" ht="72">
      <c r="A55" s="60" t="str">
        <f t="shared" si="5"/>
        <v>o de los varios antecedentes.</v>
      </c>
      <c r="B55" s="60" t="str">
        <f t="shared" si="6"/>
        <v>48LCSP</v>
      </c>
      <c r="C55" s="60" t="str">
        <f t="shared" si="7"/>
        <v>HYLCSPO4817</v>
      </c>
      <c r="D55" s="60" t="s">
        <v>7879</v>
      </c>
      <c r="E55" s="60" t="s">
        <v>7878</v>
      </c>
      <c r="F55" s="135" t="s">
        <v>16702</v>
      </c>
      <c r="G55" s="58" t="str">
        <f t="shared" si="8"/>
        <v>O48</v>
      </c>
      <c r="H55" s="59">
        <v>48</v>
      </c>
      <c r="I55" s="58" t="str">
        <f t="shared" si="9"/>
        <v>17</v>
      </c>
      <c r="J55" s="58">
        <v>17</v>
      </c>
      <c r="K55" s="63" t="s">
        <v>2840</v>
      </c>
      <c r="L55" s="59" t="s">
        <v>522</v>
      </c>
      <c r="M55" s="59" t="s">
        <v>2841</v>
      </c>
      <c r="N55" s="59" t="s">
        <v>2842</v>
      </c>
      <c r="O55" s="59" t="s">
        <v>2843</v>
      </c>
      <c r="P55" s="59" t="s">
        <v>542</v>
      </c>
      <c r="Q55" s="62"/>
      <c r="R55" s="62">
        <v>4</v>
      </c>
      <c r="S55" s="62"/>
      <c r="T55" s="62"/>
      <c r="U55" s="63" t="s">
        <v>16770</v>
      </c>
    </row>
    <row r="56" spans="1:21" s="64" customFormat="1" ht="88.2" customHeight="1">
      <c r="A56" s="60" t="str">
        <f t="shared" si="5"/>
        <v>o se relaciona con este tema.</v>
      </c>
      <c r="B56" s="60" t="str">
        <f t="shared" si="6"/>
        <v>49LCSP</v>
      </c>
      <c r="C56" s="60" t="str">
        <f t="shared" si="7"/>
        <v>HYLCSPO4917</v>
      </c>
      <c r="D56" s="60" t="s">
        <v>7879</v>
      </c>
      <c r="E56" s="60" t="s">
        <v>7878</v>
      </c>
      <c r="F56" s="135" t="s">
        <v>16702</v>
      </c>
      <c r="G56" s="58" t="str">
        <f t="shared" si="8"/>
        <v>O49</v>
      </c>
      <c r="H56" s="59">
        <v>49</v>
      </c>
      <c r="I56" s="58" t="str">
        <f t="shared" si="9"/>
        <v>17</v>
      </c>
      <c r="J56" s="58">
        <v>17</v>
      </c>
      <c r="K56" s="63" t="s">
        <v>2810</v>
      </c>
      <c r="L56" s="59" t="s">
        <v>1387</v>
      </c>
      <c r="M56" s="59">
        <v>32</v>
      </c>
      <c r="N56" s="59">
        <v>42</v>
      </c>
      <c r="O56" s="59">
        <v>52</v>
      </c>
      <c r="P56" s="59">
        <v>62</v>
      </c>
      <c r="Q56" s="62"/>
      <c r="R56" s="62">
        <v>1</v>
      </c>
      <c r="S56" s="62"/>
      <c r="T56" s="62"/>
      <c r="U56" s="63" t="s">
        <v>16769</v>
      </c>
    </row>
    <row r="57" spans="1:21" s="64" customFormat="1" ht="72">
      <c r="A57" s="60" t="str">
        <f t="shared" si="5"/>
        <v>e válidas en todos los casos.</v>
      </c>
      <c r="B57" s="60" t="str">
        <f t="shared" si="6"/>
        <v>50LCSP</v>
      </c>
      <c r="C57" s="60" t="str">
        <f t="shared" si="7"/>
        <v>HYLCSPO5017</v>
      </c>
      <c r="D57" s="60" t="s">
        <v>7879</v>
      </c>
      <c r="E57" s="60" t="s">
        <v>7878</v>
      </c>
      <c r="F57" s="135" t="s">
        <v>16702</v>
      </c>
      <c r="G57" s="58" t="str">
        <f t="shared" si="8"/>
        <v>O50</v>
      </c>
      <c r="H57" s="59">
        <v>50</v>
      </c>
      <c r="I57" s="58" t="str">
        <f t="shared" si="9"/>
        <v>17</v>
      </c>
      <c r="J57" s="58">
        <v>17</v>
      </c>
      <c r="K57" s="63" t="s">
        <v>7582</v>
      </c>
      <c r="L57" s="59" t="s">
        <v>522</v>
      </c>
      <c r="M57" s="59" t="s">
        <v>7722</v>
      </c>
      <c r="N57" s="59" t="s">
        <v>7723</v>
      </c>
      <c r="O57" s="59" t="s">
        <v>170</v>
      </c>
      <c r="P57" s="59" t="s">
        <v>171</v>
      </c>
      <c r="Q57" s="62"/>
      <c r="R57" s="62">
        <v>4</v>
      </c>
      <c r="S57" s="62"/>
      <c r="T57" s="62"/>
      <c r="U57" s="63" t="s">
        <v>16768</v>
      </c>
    </row>
    <row r="58" spans="1:21" s="33" customFormat="1" ht="158.4">
      <c r="A58" s="60" t="str">
        <f t="shared" si="5"/>
        <v>nte arrendamiento financiero.</v>
      </c>
      <c r="B58" s="60" t="str">
        <f t="shared" si="6"/>
        <v>51LCSP</v>
      </c>
      <c r="C58" s="60" t="str">
        <f t="shared" si="7"/>
        <v>HYLCSPO5117</v>
      </c>
      <c r="D58" s="60" t="s">
        <v>7879</v>
      </c>
      <c r="E58" s="60" t="s">
        <v>7878</v>
      </c>
      <c r="F58" s="135" t="s">
        <v>16702</v>
      </c>
      <c r="G58" s="58" t="str">
        <f t="shared" si="8"/>
        <v>O51</v>
      </c>
      <c r="H58" s="59">
        <v>51</v>
      </c>
      <c r="I58" s="58" t="str">
        <f t="shared" si="9"/>
        <v>17</v>
      </c>
      <c r="J58" s="58">
        <v>17</v>
      </c>
      <c r="K58" s="63" t="s">
        <v>16767</v>
      </c>
      <c r="L58" s="59" t="s">
        <v>522</v>
      </c>
      <c r="M58" s="59" t="s">
        <v>1958</v>
      </c>
      <c r="N58" s="59" t="s">
        <v>1959</v>
      </c>
      <c r="O58" s="59" t="s">
        <v>1960</v>
      </c>
      <c r="P58" s="59" t="s">
        <v>1961</v>
      </c>
      <c r="Q58" s="62"/>
      <c r="R58" s="62">
        <v>4</v>
      </c>
      <c r="S58" s="62"/>
      <c r="T58" s="62"/>
      <c r="U58" s="63" t="s">
        <v>16766</v>
      </c>
    </row>
    <row r="59" spans="1:21" s="33" customFormat="1" ht="86.4">
      <c r="A59" s="293" t="str">
        <f t="shared" si="5"/>
        <v>mente normas administrativas.</v>
      </c>
      <c r="B59" s="293" t="str">
        <f t="shared" si="6"/>
        <v>52LCSP</v>
      </c>
      <c r="C59" s="293" t="str">
        <f t="shared" si="7"/>
        <v>HYLCSPO5217</v>
      </c>
      <c r="D59" s="293" t="s">
        <v>7879</v>
      </c>
      <c r="E59" s="293" t="s">
        <v>7878</v>
      </c>
      <c r="F59" s="236" t="s">
        <v>16702</v>
      </c>
      <c r="G59" s="65" t="str">
        <f t="shared" si="8"/>
        <v>O52</v>
      </c>
      <c r="H59" s="66">
        <v>52</v>
      </c>
      <c r="I59" s="65" t="str">
        <f t="shared" si="9"/>
        <v>17</v>
      </c>
      <c r="J59" s="65">
        <v>17</v>
      </c>
      <c r="K59" s="67" t="s">
        <v>1962</v>
      </c>
      <c r="L59" s="66" t="s">
        <v>524</v>
      </c>
      <c r="M59" s="66" t="s">
        <v>1963</v>
      </c>
      <c r="N59" s="66" t="s">
        <v>1964</v>
      </c>
      <c r="O59" s="66" t="s">
        <v>1965</v>
      </c>
      <c r="P59" s="66" t="s">
        <v>1966</v>
      </c>
      <c r="Q59" s="69"/>
      <c r="R59" s="69">
        <v>2</v>
      </c>
      <c r="S59" s="69"/>
      <c r="T59" s="69"/>
      <c r="U59" s="67" t="s">
        <v>16765</v>
      </c>
    </row>
    <row r="60" spans="1:21" s="33" customFormat="1" ht="86.4">
      <c r="A60" s="293" t="str">
        <f t="shared" si="5"/>
        <v>correcta está en la opción C.</v>
      </c>
      <c r="B60" s="293" t="str">
        <f t="shared" si="6"/>
        <v>53LCSP</v>
      </c>
      <c r="C60" s="293" t="str">
        <f t="shared" si="7"/>
        <v>HYLCSPO5317</v>
      </c>
      <c r="D60" s="293" t="s">
        <v>7879</v>
      </c>
      <c r="E60" s="293" t="s">
        <v>7878</v>
      </c>
      <c r="F60" s="236" t="s">
        <v>16702</v>
      </c>
      <c r="G60" s="65" t="str">
        <f t="shared" si="8"/>
        <v>O53</v>
      </c>
      <c r="H60" s="66">
        <v>53</v>
      </c>
      <c r="I60" s="65" t="str">
        <f t="shared" si="9"/>
        <v>17</v>
      </c>
      <c r="J60" s="65">
        <v>17</v>
      </c>
      <c r="K60" s="67" t="s">
        <v>1982</v>
      </c>
      <c r="L60" s="66" t="s">
        <v>523</v>
      </c>
      <c r="M60" s="66" t="s">
        <v>1983</v>
      </c>
      <c r="N60" s="66" t="s">
        <v>1984</v>
      </c>
      <c r="O60" s="66" t="s">
        <v>1985</v>
      </c>
      <c r="P60" s="66" t="s">
        <v>1986</v>
      </c>
      <c r="Q60" s="69"/>
      <c r="R60" s="69">
        <v>3</v>
      </c>
      <c r="S60" s="69"/>
      <c r="T60" s="69"/>
      <c r="U60" s="67" t="s">
        <v>16764</v>
      </c>
    </row>
    <row r="61" spans="1:21" ht="100.8">
      <c r="A61" s="293" t="str">
        <f t="shared" si="5"/>
        <v xml:space="preserve"> para efectos y modificación.</v>
      </c>
      <c r="B61" s="293" t="str">
        <f t="shared" si="6"/>
        <v>54LCSP</v>
      </c>
      <c r="C61" s="293" t="str">
        <f t="shared" si="7"/>
        <v>HYLCSPO5417</v>
      </c>
      <c r="D61" s="293" t="s">
        <v>7879</v>
      </c>
      <c r="E61" s="293" t="s">
        <v>7878</v>
      </c>
      <c r="F61" s="236" t="s">
        <v>16702</v>
      </c>
      <c r="G61" s="65" t="str">
        <f t="shared" si="8"/>
        <v>O54</v>
      </c>
      <c r="H61" s="66">
        <v>54</v>
      </c>
      <c r="I61" s="65" t="str">
        <f t="shared" si="9"/>
        <v>17</v>
      </c>
      <c r="J61" s="65">
        <v>17</v>
      </c>
      <c r="K61" s="67" t="s">
        <v>2092</v>
      </c>
      <c r="L61" s="66" t="s">
        <v>522</v>
      </c>
      <c r="M61" s="66" t="s">
        <v>2093</v>
      </c>
      <c r="N61" s="66" t="s">
        <v>2094</v>
      </c>
      <c r="O61" s="66" t="s">
        <v>2095</v>
      </c>
      <c r="P61" s="66" t="s">
        <v>2096</v>
      </c>
      <c r="Q61" s="69"/>
      <c r="R61" s="69">
        <v>4</v>
      </c>
      <c r="S61" s="69"/>
      <c r="T61" s="69"/>
      <c r="U61" s="67" t="s">
        <v>16763</v>
      </c>
    </row>
    <row r="62" spans="1:21" ht="115.2">
      <c r="A62" s="293" t="str">
        <f t="shared" si="5"/>
        <v>o amplio de contratos mixtos.</v>
      </c>
      <c r="B62" s="293" t="str">
        <f t="shared" si="6"/>
        <v>55LCSP</v>
      </c>
      <c r="C62" s="293" t="str">
        <f t="shared" si="7"/>
        <v>HYLCSPO5517</v>
      </c>
      <c r="D62" s="293" t="s">
        <v>7879</v>
      </c>
      <c r="E62" s="293" t="s">
        <v>7878</v>
      </c>
      <c r="F62" s="236" t="s">
        <v>16702</v>
      </c>
      <c r="G62" s="65" t="str">
        <f t="shared" si="8"/>
        <v>O55</v>
      </c>
      <c r="H62" s="66">
        <v>55</v>
      </c>
      <c r="I62" s="65" t="str">
        <f t="shared" si="9"/>
        <v>17</v>
      </c>
      <c r="J62" s="65">
        <v>17</v>
      </c>
      <c r="K62" s="67" t="s">
        <v>2102</v>
      </c>
      <c r="L62" s="66" t="s">
        <v>522</v>
      </c>
      <c r="M62" s="66" t="s">
        <v>2103</v>
      </c>
      <c r="N62" s="66" t="s">
        <v>2104</v>
      </c>
      <c r="O62" s="66" t="s">
        <v>2105</v>
      </c>
      <c r="P62" s="66" t="s">
        <v>171</v>
      </c>
      <c r="Q62" s="69"/>
      <c r="R62" s="69">
        <v>4</v>
      </c>
      <c r="S62" s="69"/>
      <c r="T62" s="69"/>
      <c r="U62" s="67" t="s">
        <v>16762</v>
      </c>
    </row>
    <row r="63" spans="1:21" ht="86.4">
      <c r="A63" s="263" t="str">
        <f t="shared" si="5"/>
        <v>ción incorrecta en este caso.</v>
      </c>
      <c r="B63" s="263" t="str">
        <f t="shared" si="6"/>
        <v>56LCSP</v>
      </c>
      <c r="C63" s="263" t="str">
        <f t="shared" si="7"/>
        <v>HYLCSPO5617</v>
      </c>
      <c r="D63" s="263" t="s">
        <v>7879</v>
      </c>
      <c r="E63" s="263" t="s">
        <v>7878</v>
      </c>
      <c r="F63" s="237" t="s">
        <v>16702</v>
      </c>
      <c r="G63" s="233" t="str">
        <f t="shared" si="8"/>
        <v>O56</v>
      </c>
      <c r="H63" s="188">
        <v>56</v>
      </c>
      <c r="I63" s="233" t="str">
        <f t="shared" si="9"/>
        <v>17</v>
      </c>
      <c r="J63" s="233">
        <v>17</v>
      </c>
      <c r="K63" s="190" t="s">
        <v>3940</v>
      </c>
      <c r="L63" s="188" t="s">
        <v>522</v>
      </c>
      <c r="M63" s="188" t="s">
        <v>3941</v>
      </c>
      <c r="N63" s="188" t="s">
        <v>3942</v>
      </c>
      <c r="O63" s="188" t="s">
        <v>3943</v>
      </c>
      <c r="P63" s="188" t="s">
        <v>3079</v>
      </c>
      <c r="Q63" s="189"/>
      <c r="R63" s="189">
        <v>4</v>
      </c>
      <c r="S63" s="189"/>
      <c r="T63" s="189"/>
      <c r="U63" s="190" t="s">
        <v>16761</v>
      </c>
    </row>
    <row r="64" spans="1:21" ht="144">
      <c r="A64" s="263" t="str">
        <f t="shared" si="5"/>
        <v>to fuera de dicha regulación.</v>
      </c>
      <c r="B64" s="263" t="str">
        <f t="shared" si="6"/>
        <v>57LCSP</v>
      </c>
      <c r="C64" s="263" t="str">
        <f t="shared" si="7"/>
        <v>HYLCSPO5717</v>
      </c>
      <c r="D64" s="263" t="s">
        <v>7879</v>
      </c>
      <c r="E64" s="263" t="s">
        <v>7878</v>
      </c>
      <c r="F64" s="237" t="s">
        <v>16702</v>
      </c>
      <c r="G64" s="233" t="str">
        <f t="shared" si="8"/>
        <v>O57</v>
      </c>
      <c r="H64" s="188">
        <v>57</v>
      </c>
      <c r="I64" s="233" t="str">
        <f t="shared" si="9"/>
        <v>17</v>
      </c>
      <c r="J64" s="233">
        <v>17</v>
      </c>
      <c r="K64" s="190" t="s">
        <v>2896</v>
      </c>
      <c r="L64" s="188" t="s">
        <v>523</v>
      </c>
      <c r="M64" s="188" t="s">
        <v>2897</v>
      </c>
      <c r="N64" s="188" t="s">
        <v>2898</v>
      </c>
      <c r="O64" s="188" t="s">
        <v>2899</v>
      </c>
      <c r="P64" s="188" t="s">
        <v>2900</v>
      </c>
      <c r="Q64" s="189"/>
      <c r="R64" s="189">
        <v>3</v>
      </c>
      <c r="S64" s="189"/>
      <c r="T64" s="189"/>
      <c r="U64" s="190" t="s">
        <v>16760</v>
      </c>
    </row>
    <row r="65" spans="1:21" ht="72">
      <c r="A65" s="263" t="str">
        <f t="shared" si="5"/>
        <v>aplicable en todos los casos.</v>
      </c>
      <c r="B65" s="263" t="str">
        <f t="shared" si="6"/>
        <v>58LCSP</v>
      </c>
      <c r="C65" s="263" t="str">
        <f t="shared" si="7"/>
        <v>HYLCSPO5817</v>
      </c>
      <c r="D65" s="263" t="s">
        <v>7879</v>
      </c>
      <c r="E65" s="263" t="s">
        <v>7878</v>
      </c>
      <c r="F65" s="237" t="s">
        <v>16702</v>
      </c>
      <c r="G65" s="233" t="str">
        <f t="shared" si="8"/>
        <v>O58</v>
      </c>
      <c r="H65" s="188">
        <v>58</v>
      </c>
      <c r="I65" s="233" t="str">
        <f t="shared" si="9"/>
        <v>17</v>
      </c>
      <c r="J65" s="233">
        <v>17</v>
      </c>
      <c r="K65" s="190" t="s">
        <v>4730</v>
      </c>
      <c r="L65" s="188" t="s">
        <v>522</v>
      </c>
      <c r="M65" s="188" t="s">
        <v>4731</v>
      </c>
      <c r="N65" s="188" t="s">
        <v>4732</v>
      </c>
      <c r="O65" s="188" t="s">
        <v>4733</v>
      </c>
      <c r="P65" s="188" t="s">
        <v>4734</v>
      </c>
      <c r="Q65" s="189"/>
      <c r="R65" s="189">
        <v>4</v>
      </c>
      <c r="S65" s="189"/>
      <c r="T65" s="189"/>
      <c r="U65" s="190" t="s">
        <v>16759</v>
      </c>
    </row>
    <row r="66" spans="1:21" ht="72">
      <c r="A66" s="10" t="str">
        <f t="shared" si="5"/>
        <v>- Solo de oficio, incorrecto.</v>
      </c>
      <c r="B66" s="10" t="str">
        <f t="shared" si="6"/>
        <v>59LCSP</v>
      </c>
      <c r="C66" s="10" t="str">
        <f t="shared" si="7"/>
        <v>HYLCSPO5917</v>
      </c>
      <c r="D66" s="10" t="s">
        <v>7879</v>
      </c>
      <c r="E66" s="10" t="s">
        <v>7878</v>
      </c>
      <c r="F66" s="224" t="s">
        <v>16702</v>
      </c>
      <c r="G66" s="84" t="str">
        <f t="shared" si="8"/>
        <v>O59</v>
      </c>
      <c r="H66" s="85">
        <v>59</v>
      </c>
      <c r="I66" s="84" t="str">
        <f t="shared" si="9"/>
        <v>17</v>
      </c>
      <c r="J66" s="84">
        <v>17</v>
      </c>
      <c r="K66" s="86" t="s">
        <v>6084</v>
      </c>
      <c r="L66" s="85" t="s">
        <v>522</v>
      </c>
      <c r="M66" s="85" t="s">
        <v>6085</v>
      </c>
      <c r="N66" s="85" t="s">
        <v>6086</v>
      </c>
      <c r="O66" s="85" t="s">
        <v>6087</v>
      </c>
      <c r="P66" s="85" t="s">
        <v>542</v>
      </c>
      <c r="Q66" s="153"/>
      <c r="R66" s="153">
        <v>4</v>
      </c>
      <c r="S66" s="153"/>
      <c r="T66" s="153"/>
      <c r="U66" s="86" t="s">
        <v>16758</v>
      </c>
    </row>
    <row r="67" spans="1:21" ht="72">
      <c r="A67" s="10" t="str">
        <f t="shared" ref="A67:A84" si="10">RIGHT(U67,29)</f>
        <v>a) - Inmediata, no aplicable.</v>
      </c>
      <c r="B67" s="10" t="str">
        <f t="shared" ref="B67:B84" si="11">H67&amp;F67</f>
        <v>60LCSP</v>
      </c>
      <c r="C67" s="10" t="str">
        <f t="shared" ref="C67:C84" si="12">D67&amp;E67&amp;F67&amp;G67&amp;I67</f>
        <v>HYLCSPO6017</v>
      </c>
      <c r="D67" s="10" t="s">
        <v>7879</v>
      </c>
      <c r="E67" s="10" t="s">
        <v>7878</v>
      </c>
      <c r="F67" s="224" t="s">
        <v>16702</v>
      </c>
      <c r="G67" s="84" t="str">
        <f t="shared" ref="G67:G84" si="13">IF(H67&lt;9,"OO",IF(H67&lt;99,"O",""))&amp;H67</f>
        <v>O60</v>
      </c>
      <c r="H67" s="85">
        <v>60</v>
      </c>
      <c r="I67" s="84" t="str">
        <f t="shared" ref="I67:I84" si="14">IF(J67&lt;9,"O","")&amp;J67</f>
        <v>17</v>
      </c>
      <c r="J67" s="84">
        <v>17</v>
      </c>
      <c r="K67" s="86" t="s">
        <v>5839</v>
      </c>
      <c r="L67" s="85" t="s">
        <v>524</v>
      </c>
      <c r="M67" s="85" t="s">
        <v>5840</v>
      </c>
      <c r="N67" s="85" t="s">
        <v>5841</v>
      </c>
      <c r="O67" s="85" t="s">
        <v>5842</v>
      </c>
      <c r="P67" s="85" t="s">
        <v>5843</v>
      </c>
      <c r="Q67" s="153"/>
      <c r="R67" s="153">
        <v>2</v>
      </c>
      <c r="S67" s="153"/>
      <c r="T67" s="153"/>
      <c r="U67" s="86" t="s">
        <v>16757</v>
      </c>
    </row>
    <row r="68" spans="1:21" ht="100.8">
      <c r="A68" s="10" t="str">
        <f t="shared" si="10"/>
        <v>onar contratos patrimoniales.</v>
      </c>
      <c r="B68" s="10" t="str">
        <f t="shared" si="11"/>
        <v>61LCSP</v>
      </c>
      <c r="C68" s="10" t="str">
        <f t="shared" si="12"/>
        <v>HYLCSPO6117</v>
      </c>
      <c r="D68" s="10" t="s">
        <v>7879</v>
      </c>
      <c r="E68" s="10" t="s">
        <v>7878</v>
      </c>
      <c r="F68" s="224" t="s">
        <v>16702</v>
      </c>
      <c r="G68" s="84" t="str">
        <f t="shared" si="13"/>
        <v>O61</v>
      </c>
      <c r="H68" s="85">
        <v>61</v>
      </c>
      <c r="I68" s="84" t="str">
        <f t="shared" si="14"/>
        <v>17</v>
      </c>
      <c r="J68" s="84">
        <v>17</v>
      </c>
      <c r="K68" s="86" t="s">
        <v>2778</v>
      </c>
      <c r="L68" s="85" t="s">
        <v>522</v>
      </c>
      <c r="M68" s="85" t="s">
        <v>2779</v>
      </c>
      <c r="N68" s="85" t="s">
        <v>2780</v>
      </c>
      <c r="O68" s="85" t="s">
        <v>2781</v>
      </c>
      <c r="P68" s="85" t="s">
        <v>2782</v>
      </c>
      <c r="Q68" s="153"/>
      <c r="R68" s="153">
        <v>4</v>
      </c>
      <c r="S68" s="153"/>
      <c r="T68" s="153"/>
      <c r="U68" s="86" t="s">
        <v>16756</v>
      </c>
    </row>
    <row r="69" spans="1:21" ht="129.6">
      <c r="A69" s="10" t="str">
        <f t="shared" si="10"/>
        <v>rocedimiento correspondiente.</v>
      </c>
      <c r="B69" s="10" t="str">
        <f t="shared" si="11"/>
        <v>62LCSP</v>
      </c>
      <c r="C69" s="10" t="str">
        <f t="shared" si="12"/>
        <v>HYLCSPO6217</v>
      </c>
      <c r="D69" s="10" t="s">
        <v>7879</v>
      </c>
      <c r="E69" s="10" t="s">
        <v>7878</v>
      </c>
      <c r="F69" s="224" t="s">
        <v>16702</v>
      </c>
      <c r="G69" s="84" t="str">
        <f t="shared" si="13"/>
        <v>O62</v>
      </c>
      <c r="H69" s="85">
        <v>62</v>
      </c>
      <c r="I69" s="84" t="str">
        <f t="shared" si="14"/>
        <v>17</v>
      </c>
      <c r="J69" s="84">
        <v>17</v>
      </c>
      <c r="K69" s="86" t="s">
        <v>3944</v>
      </c>
      <c r="L69" s="85" t="s">
        <v>524</v>
      </c>
      <c r="M69" s="85" t="s">
        <v>3945</v>
      </c>
      <c r="N69" s="85" t="s">
        <v>3946</v>
      </c>
      <c r="O69" s="85" t="s">
        <v>3947</v>
      </c>
      <c r="P69" s="85" t="s">
        <v>3948</v>
      </c>
      <c r="Q69" s="153"/>
      <c r="R69" s="153">
        <v>2</v>
      </c>
      <c r="S69" s="153"/>
      <c r="T69" s="153"/>
      <c r="U69" s="86" t="s">
        <v>16755</v>
      </c>
    </row>
    <row r="70" spans="1:21" ht="100.8">
      <c r="A70" s="10" t="str">
        <f t="shared" si="10"/>
        <v>infraestructuras, incompleto.</v>
      </c>
      <c r="B70" s="10" t="str">
        <f t="shared" si="11"/>
        <v>63LCSP</v>
      </c>
      <c r="C70" s="10" t="str">
        <f t="shared" si="12"/>
        <v>HYLCSPO6317</v>
      </c>
      <c r="D70" s="10" t="s">
        <v>7879</v>
      </c>
      <c r="E70" s="10" t="s">
        <v>7878</v>
      </c>
      <c r="F70" s="224" t="s">
        <v>16702</v>
      </c>
      <c r="G70" s="84" t="str">
        <f t="shared" si="13"/>
        <v>O63</v>
      </c>
      <c r="H70" s="85">
        <v>63</v>
      </c>
      <c r="I70" s="84" t="str">
        <f t="shared" si="14"/>
        <v>17</v>
      </c>
      <c r="J70" s="84">
        <v>17</v>
      </c>
      <c r="K70" s="86" t="s">
        <v>2114</v>
      </c>
      <c r="L70" s="85" t="s">
        <v>524</v>
      </c>
      <c r="M70" s="85" t="s">
        <v>2115</v>
      </c>
      <c r="N70" s="85" t="s">
        <v>2116</v>
      </c>
      <c r="O70" s="85" t="s">
        <v>2117</v>
      </c>
      <c r="P70" s="85" t="s">
        <v>2118</v>
      </c>
      <c r="Q70" s="153"/>
      <c r="R70" s="153">
        <v>2</v>
      </c>
      <c r="S70" s="153"/>
      <c r="T70" s="153"/>
      <c r="U70" s="86" t="s">
        <v>16754</v>
      </c>
    </row>
    <row r="71" spans="1:21" ht="100.8">
      <c r="A71" s="10" t="str">
        <f t="shared" si="10"/>
        <v>ibuibles a la Administración.</v>
      </c>
      <c r="B71" s="10" t="str">
        <f t="shared" si="11"/>
        <v>64LCSP</v>
      </c>
      <c r="C71" s="10" t="str">
        <f t="shared" si="12"/>
        <v>HYLCSPO6417</v>
      </c>
      <c r="D71" s="10" t="s">
        <v>7879</v>
      </c>
      <c r="E71" s="10" t="s">
        <v>7878</v>
      </c>
      <c r="F71" s="224" t="s">
        <v>16702</v>
      </c>
      <c r="G71" s="84" t="str">
        <f t="shared" si="13"/>
        <v>O64</v>
      </c>
      <c r="H71" s="85">
        <v>64</v>
      </c>
      <c r="I71" s="84" t="str">
        <f t="shared" si="14"/>
        <v>17</v>
      </c>
      <c r="J71" s="84">
        <v>17</v>
      </c>
      <c r="K71" s="86" t="s">
        <v>2820</v>
      </c>
      <c r="L71" s="85" t="s">
        <v>524</v>
      </c>
      <c r="M71" s="85" t="s">
        <v>2821</v>
      </c>
      <c r="N71" s="85" t="s">
        <v>2822</v>
      </c>
      <c r="O71" s="85" t="s">
        <v>2823</v>
      </c>
      <c r="P71" s="85" t="s">
        <v>2824</v>
      </c>
      <c r="Q71" s="153"/>
      <c r="R71" s="153">
        <v>2</v>
      </c>
      <c r="S71" s="153"/>
      <c r="T71" s="153"/>
      <c r="U71" s="86" t="s">
        <v>16753</v>
      </c>
    </row>
    <row r="72" spans="1:21" ht="115.2">
      <c r="A72" s="10" t="str">
        <f t="shared" si="10"/>
        <v>s mencionados en el artículo.</v>
      </c>
      <c r="B72" s="10" t="str">
        <f t="shared" si="11"/>
        <v>65LCSP</v>
      </c>
      <c r="C72" s="10" t="str">
        <f t="shared" si="12"/>
        <v>HYLCSPO6517</v>
      </c>
      <c r="D72" s="10" t="s">
        <v>7879</v>
      </c>
      <c r="E72" s="10" t="s">
        <v>7878</v>
      </c>
      <c r="F72" s="224" t="s">
        <v>16702</v>
      </c>
      <c r="G72" s="84" t="str">
        <f t="shared" si="13"/>
        <v>O65</v>
      </c>
      <c r="H72" s="85">
        <v>65</v>
      </c>
      <c r="I72" s="84" t="str">
        <f t="shared" si="14"/>
        <v>17</v>
      </c>
      <c r="J72" s="84">
        <v>17</v>
      </c>
      <c r="K72" s="86" t="s">
        <v>2737</v>
      </c>
      <c r="L72" s="85" t="s">
        <v>523</v>
      </c>
      <c r="M72" s="85" t="s">
        <v>2738</v>
      </c>
      <c r="N72" s="85" t="s">
        <v>2739</v>
      </c>
      <c r="O72" s="85" t="s">
        <v>16752</v>
      </c>
      <c r="P72" s="85" t="s">
        <v>2740</v>
      </c>
      <c r="Q72" s="153"/>
      <c r="R72" s="153">
        <v>3</v>
      </c>
      <c r="S72" s="153"/>
      <c r="T72" s="153"/>
      <c r="U72" s="86" t="s">
        <v>16751</v>
      </c>
    </row>
    <row r="73" spans="1:21" ht="86.4">
      <c r="A73" s="10" t="str">
        <f t="shared" si="10"/>
        <v xml:space="preserve"> que la opción C es adecuada.</v>
      </c>
      <c r="B73" s="10" t="str">
        <f t="shared" si="11"/>
        <v>66LCSP</v>
      </c>
      <c r="C73" s="10" t="str">
        <f t="shared" si="12"/>
        <v>HYLCSPO6617</v>
      </c>
      <c r="D73" s="10" t="s">
        <v>7879</v>
      </c>
      <c r="E73" s="10" t="s">
        <v>7878</v>
      </c>
      <c r="F73" s="224" t="s">
        <v>16702</v>
      </c>
      <c r="G73" s="84" t="str">
        <f t="shared" si="13"/>
        <v>O66</v>
      </c>
      <c r="H73" s="85">
        <v>66</v>
      </c>
      <c r="I73" s="84" t="str">
        <f t="shared" si="14"/>
        <v>17</v>
      </c>
      <c r="J73" s="84">
        <v>17</v>
      </c>
      <c r="K73" s="86" t="s">
        <v>4968</v>
      </c>
      <c r="L73" s="85" t="s">
        <v>523</v>
      </c>
      <c r="M73" s="85" t="s">
        <v>4969</v>
      </c>
      <c r="N73" s="85" t="s">
        <v>4970</v>
      </c>
      <c r="O73" s="85" t="s">
        <v>4971</v>
      </c>
      <c r="P73" s="85" t="s">
        <v>4972</v>
      </c>
      <c r="Q73" s="153"/>
      <c r="R73" s="153">
        <v>3</v>
      </c>
      <c r="S73" s="153"/>
      <c r="T73" s="153"/>
      <c r="U73" s="86" t="s">
        <v>16750</v>
      </c>
    </row>
    <row r="74" spans="1:21" ht="86.4">
      <c r="A74" s="10" t="str">
        <f t="shared" si="10"/>
        <v>e la opción B es la correcta.</v>
      </c>
      <c r="B74" s="10" t="str">
        <f t="shared" si="11"/>
        <v>67LCSP</v>
      </c>
      <c r="C74" s="10" t="str">
        <f t="shared" si="12"/>
        <v>HYLCSPO6717</v>
      </c>
      <c r="D74" s="10" t="s">
        <v>7879</v>
      </c>
      <c r="E74" s="10" t="s">
        <v>7878</v>
      </c>
      <c r="F74" s="224" t="s">
        <v>16702</v>
      </c>
      <c r="G74" s="84" t="str">
        <f t="shared" si="13"/>
        <v>O67</v>
      </c>
      <c r="H74" s="85">
        <v>67</v>
      </c>
      <c r="I74" s="84" t="str">
        <f t="shared" si="14"/>
        <v>17</v>
      </c>
      <c r="J74" s="84">
        <v>17</v>
      </c>
      <c r="K74" s="86" t="s">
        <v>16749</v>
      </c>
      <c r="L74" s="85" t="s">
        <v>524</v>
      </c>
      <c r="M74" s="85" t="s">
        <v>16748</v>
      </c>
      <c r="N74" s="85" t="s">
        <v>16745</v>
      </c>
      <c r="O74" s="85" t="s">
        <v>16747</v>
      </c>
      <c r="P74" s="85" t="s">
        <v>16746</v>
      </c>
      <c r="Q74" s="153"/>
      <c r="R74" s="153">
        <v>2</v>
      </c>
      <c r="S74" s="153"/>
      <c r="T74" s="153"/>
      <c r="U74" s="86" t="s">
        <v>16744</v>
      </c>
    </row>
    <row r="75" spans="1:21" ht="115.2">
      <c r="A75" s="10" t="str">
        <f t="shared" si="10"/>
        <v>ales, limitante y incorrecto.</v>
      </c>
      <c r="B75" s="10" t="str">
        <f t="shared" si="11"/>
        <v>68LCSP</v>
      </c>
      <c r="C75" s="10" t="str">
        <f t="shared" si="12"/>
        <v>HYLCSPO6817</v>
      </c>
      <c r="D75" s="10" t="s">
        <v>7879</v>
      </c>
      <c r="E75" s="10" t="s">
        <v>7878</v>
      </c>
      <c r="F75" s="224" t="s">
        <v>16702</v>
      </c>
      <c r="G75" s="84" t="str">
        <f t="shared" si="13"/>
        <v>O68</v>
      </c>
      <c r="H75" s="85">
        <v>68</v>
      </c>
      <c r="I75" s="84" t="str">
        <f t="shared" si="14"/>
        <v>17</v>
      </c>
      <c r="J75" s="84">
        <v>17</v>
      </c>
      <c r="K75" s="86" t="s">
        <v>5844</v>
      </c>
      <c r="L75" s="85" t="s">
        <v>522</v>
      </c>
      <c r="M75" s="85" t="s">
        <v>5845</v>
      </c>
      <c r="N75" s="85" t="s">
        <v>5846</v>
      </c>
      <c r="O75" s="85" t="s">
        <v>5847</v>
      </c>
      <c r="P75" s="85" t="s">
        <v>30358</v>
      </c>
      <c r="Q75" s="153"/>
      <c r="R75" s="153">
        <v>4</v>
      </c>
      <c r="S75" s="153"/>
      <c r="T75" s="153"/>
      <c r="U75" s="86" t="s">
        <v>16743</v>
      </c>
    </row>
    <row r="76" spans="1:21" ht="158.4">
      <c r="A76" s="10" t="str">
        <f t="shared" si="10"/>
        <v>ato de regulación armonizada.</v>
      </c>
      <c r="B76" s="10" t="str">
        <f t="shared" si="11"/>
        <v>69LCSP</v>
      </c>
      <c r="C76" s="10" t="str">
        <f t="shared" si="12"/>
        <v>HYLCSPO6917</v>
      </c>
      <c r="D76" s="10" t="s">
        <v>7879</v>
      </c>
      <c r="E76" s="10" t="s">
        <v>7878</v>
      </c>
      <c r="F76" s="224" t="s">
        <v>16702</v>
      </c>
      <c r="G76" s="84" t="str">
        <f t="shared" si="13"/>
        <v>O69</v>
      </c>
      <c r="H76" s="85">
        <v>69</v>
      </c>
      <c r="I76" s="84" t="str">
        <f t="shared" si="14"/>
        <v>17</v>
      </c>
      <c r="J76" s="84">
        <v>17</v>
      </c>
      <c r="K76" s="86" t="s">
        <v>2892</v>
      </c>
      <c r="L76" s="85" t="s">
        <v>522</v>
      </c>
      <c r="M76" s="85" t="s">
        <v>2893</v>
      </c>
      <c r="N76" s="85" t="s">
        <v>2894</v>
      </c>
      <c r="O76" s="85" t="s">
        <v>2895</v>
      </c>
      <c r="P76" s="85" t="s">
        <v>171</v>
      </c>
      <c r="Q76" s="153"/>
      <c r="R76" s="153">
        <v>4</v>
      </c>
      <c r="S76" s="153"/>
      <c r="T76" s="153"/>
      <c r="U76" s="86" t="s">
        <v>16742</v>
      </c>
    </row>
    <row r="77" spans="1:21" ht="72">
      <c r="A77" s="10" t="str">
        <f t="shared" si="10"/>
        <v xml:space="preserve"> que la opción C es adecuada.</v>
      </c>
      <c r="B77" s="10" t="str">
        <f t="shared" si="11"/>
        <v>70LCSP</v>
      </c>
      <c r="C77" s="10" t="str">
        <f t="shared" si="12"/>
        <v>HYLCSPO7017</v>
      </c>
      <c r="D77" s="10" t="s">
        <v>7879</v>
      </c>
      <c r="E77" s="10" t="s">
        <v>7878</v>
      </c>
      <c r="F77" s="224" t="s">
        <v>16702</v>
      </c>
      <c r="G77" s="84" t="str">
        <f t="shared" si="13"/>
        <v>O70</v>
      </c>
      <c r="H77" s="85">
        <v>70</v>
      </c>
      <c r="I77" s="84" t="str">
        <f t="shared" si="14"/>
        <v>17</v>
      </c>
      <c r="J77" s="84">
        <v>17</v>
      </c>
      <c r="K77" s="86" t="s">
        <v>6895</v>
      </c>
      <c r="L77" s="85" t="s">
        <v>523</v>
      </c>
      <c r="M77" s="85" t="s">
        <v>6896</v>
      </c>
      <c r="N77" s="85" t="s">
        <v>6897</v>
      </c>
      <c r="O77" s="85" t="s">
        <v>170</v>
      </c>
      <c r="P77" s="85" t="s">
        <v>171</v>
      </c>
      <c r="Q77" s="153"/>
      <c r="R77" s="153">
        <v>3</v>
      </c>
      <c r="S77" s="153"/>
      <c r="T77" s="153"/>
      <c r="U77" s="86" t="s">
        <v>16741</v>
      </c>
    </row>
    <row r="78" spans="1:21" ht="86.4">
      <c r="A78" s="10" t="str">
        <f t="shared" si="10"/>
        <v>a es cierta, inadecuado aquí.</v>
      </c>
      <c r="B78" s="10" t="str">
        <f t="shared" si="11"/>
        <v>71LCSP</v>
      </c>
      <c r="C78" s="10" t="str">
        <f t="shared" si="12"/>
        <v>HYLCSPO7117</v>
      </c>
      <c r="D78" s="10" t="s">
        <v>7879</v>
      </c>
      <c r="E78" s="10" t="s">
        <v>7878</v>
      </c>
      <c r="F78" s="224" t="s">
        <v>16702</v>
      </c>
      <c r="G78" s="84" t="str">
        <f t="shared" si="13"/>
        <v>O71</v>
      </c>
      <c r="H78" s="85">
        <v>71</v>
      </c>
      <c r="I78" s="84" t="str">
        <f t="shared" si="14"/>
        <v>17</v>
      </c>
      <c r="J78" s="84">
        <v>17</v>
      </c>
      <c r="K78" s="86" t="s">
        <v>2110</v>
      </c>
      <c r="L78" s="85" t="s">
        <v>524</v>
      </c>
      <c r="M78" s="85" t="s">
        <v>2111</v>
      </c>
      <c r="N78" s="85" t="s">
        <v>2112</v>
      </c>
      <c r="O78" s="85" t="s">
        <v>2113</v>
      </c>
      <c r="P78" s="85" t="s">
        <v>171</v>
      </c>
      <c r="Q78" s="153"/>
      <c r="R78" s="153">
        <v>2</v>
      </c>
      <c r="S78" s="153"/>
      <c r="T78" s="153"/>
      <c r="U78" s="86" t="s">
        <v>16740</v>
      </c>
    </row>
    <row r="79" spans="1:21" ht="86.4">
      <c r="A79" s="10" t="str">
        <f t="shared" si="10"/>
        <v>al ser un principio esencial.</v>
      </c>
      <c r="B79" s="10" t="str">
        <f t="shared" si="11"/>
        <v>72LCSP</v>
      </c>
      <c r="C79" s="10" t="str">
        <f t="shared" si="12"/>
        <v>HYLCSPO7217</v>
      </c>
      <c r="D79" s="10" t="s">
        <v>7879</v>
      </c>
      <c r="E79" s="10" t="s">
        <v>7878</v>
      </c>
      <c r="F79" s="224" t="s">
        <v>16702</v>
      </c>
      <c r="G79" s="84" t="str">
        <f t="shared" si="13"/>
        <v>O72</v>
      </c>
      <c r="H79" s="85">
        <v>72</v>
      </c>
      <c r="I79" s="84" t="str">
        <f t="shared" si="14"/>
        <v>17</v>
      </c>
      <c r="J79" s="84">
        <v>17</v>
      </c>
      <c r="K79" s="86" t="s">
        <v>2081</v>
      </c>
      <c r="L79" s="85" t="s">
        <v>522</v>
      </c>
      <c r="M79" s="85" t="s">
        <v>2082</v>
      </c>
      <c r="N79" s="85" t="s">
        <v>2083</v>
      </c>
      <c r="O79" s="85" t="s">
        <v>2084</v>
      </c>
      <c r="P79" s="85" t="s">
        <v>2085</v>
      </c>
      <c r="Q79" s="153"/>
      <c r="R79" s="153">
        <v>4</v>
      </c>
      <c r="S79" s="153"/>
      <c r="T79" s="153"/>
      <c r="U79" s="86" t="s">
        <v>16739</v>
      </c>
    </row>
    <row r="80" spans="1:21" ht="72">
      <c r="A80" s="10" t="str">
        <f t="shared" si="10"/>
        <v>ontratación pública en vigor.</v>
      </c>
      <c r="B80" s="10" t="str">
        <f t="shared" si="11"/>
        <v>75LCSP</v>
      </c>
      <c r="C80" s="10" t="str">
        <f t="shared" si="12"/>
        <v>AYLCSPO7517</v>
      </c>
      <c r="D80" s="10" t="s">
        <v>1389</v>
      </c>
      <c r="E80" s="10" t="s">
        <v>7878</v>
      </c>
      <c r="F80" s="224" t="s">
        <v>16702</v>
      </c>
      <c r="G80" s="84" t="str">
        <f t="shared" si="13"/>
        <v>O75</v>
      </c>
      <c r="H80" s="85">
        <v>75</v>
      </c>
      <c r="I80" s="84" t="str">
        <f t="shared" si="14"/>
        <v>17</v>
      </c>
      <c r="J80" s="84">
        <v>17</v>
      </c>
      <c r="K80" s="86" t="s">
        <v>16726</v>
      </c>
      <c r="L80" s="85" t="s">
        <v>1389</v>
      </c>
      <c r="M80" s="85" t="s">
        <v>16725</v>
      </c>
      <c r="N80" s="85" t="s">
        <v>16724</v>
      </c>
      <c r="O80" s="85" t="s">
        <v>16723</v>
      </c>
      <c r="P80" s="85" t="s">
        <v>16722</v>
      </c>
      <c r="Q80" s="153"/>
      <c r="R80" s="153">
        <f>IF(L80="A",1,IF(L80="B",2,IF(L80="C",3,4)))</f>
        <v>1</v>
      </c>
      <c r="S80" s="153"/>
      <c r="T80" s="153"/>
      <c r="U80" s="86" t="s">
        <v>16721</v>
      </c>
    </row>
    <row r="81" spans="1:21" ht="57.6">
      <c r="A81" s="10" t="str">
        <f t="shared" si="10"/>
        <v>ión de comunidades autónomas.</v>
      </c>
      <c r="B81" s="10" t="str">
        <f t="shared" si="11"/>
        <v>76LCSP</v>
      </c>
      <c r="C81" s="10" t="str">
        <f t="shared" si="12"/>
        <v>AYLCSPO7617</v>
      </c>
      <c r="D81" s="10" t="s">
        <v>1389</v>
      </c>
      <c r="E81" s="10" t="s">
        <v>7878</v>
      </c>
      <c r="F81" s="224" t="s">
        <v>16702</v>
      </c>
      <c r="G81" s="84" t="str">
        <f t="shared" si="13"/>
        <v>O76</v>
      </c>
      <c r="H81" s="85">
        <v>76</v>
      </c>
      <c r="I81" s="84" t="str">
        <f t="shared" si="14"/>
        <v>17</v>
      </c>
      <c r="J81" s="84">
        <v>17</v>
      </c>
      <c r="K81" s="86" t="s">
        <v>16720</v>
      </c>
      <c r="L81" s="85" t="s">
        <v>544</v>
      </c>
      <c r="M81" s="85" t="s">
        <v>16719</v>
      </c>
      <c r="N81" s="85" t="s">
        <v>16718</v>
      </c>
      <c r="O81" s="85" t="s">
        <v>16717</v>
      </c>
      <c r="P81" s="85" t="s">
        <v>16716</v>
      </c>
      <c r="Q81" s="153"/>
      <c r="R81" s="153">
        <f>IF(L81="A",1,IF(L81="B",2,IF(L81="C",3,4)))</f>
        <v>3</v>
      </c>
      <c r="S81" s="153"/>
      <c r="T81" s="153"/>
      <c r="U81" s="86" t="s">
        <v>16715</v>
      </c>
    </row>
    <row r="82" spans="1:21" ht="100.8">
      <c r="A82" s="10" t="str">
        <f t="shared" si="10"/>
        <v>ca de concesión de servicios.</v>
      </c>
      <c r="B82" s="10" t="str">
        <f t="shared" si="11"/>
        <v>77LCSP</v>
      </c>
      <c r="C82" s="10" t="str">
        <f t="shared" si="12"/>
        <v>AYLCSPO7717</v>
      </c>
      <c r="D82" s="10" t="s">
        <v>1389</v>
      </c>
      <c r="E82" s="10" t="s">
        <v>7878</v>
      </c>
      <c r="F82" s="224" t="s">
        <v>16702</v>
      </c>
      <c r="G82" s="84" t="str">
        <f t="shared" si="13"/>
        <v>O77</v>
      </c>
      <c r="H82" s="85">
        <v>77</v>
      </c>
      <c r="I82" s="84" t="str">
        <f t="shared" si="14"/>
        <v>17</v>
      </c>
      <c r="J82" s="84">
        <v>17</v>
      </c>
      <c r="K82" s="86" t="s">
        <v>16714</v>
      </c>
      <c r="L82" s="85" t="s">
        <v>1389</v>
      </c>
      <c r="M82" s="85" t="s">
        <v>16713</v>
      </c>
      <c r="N82" s="85" t="s">
        <v>16712</v>
      </c>
      <c r="O82" s="85" t="s">
        <v>16711</v>
      </c>
      <c r="P82" s="85" t="s">
        <v>16710</v>
      </c>
      <c r="Q82" s="153"/>
      <c r="R82" s="153">
        <f>IF(L82="A",1,IF(L82="B",2,IF(L82="C",3,4)))</f>
        <v>1</v>
      </c>
      <c r="S82" s="153"/>
      <c r="T82" s="153"/>
      <c r="U82" s="86" t="s">
        <v>16709</v>
      </c>
    </row>
    <row r="83" spans="1:21" ht="43.2">
      <c r="A83" s="10" t="str">
        <f t="shared" si="10"/>
        <v>goría reconocida en esta Ley.</v>
      </c>
      <c r="B83" s="10" t="str">
        <f t="shared" si="11"/>
        <v>78LCSP</v>
      </c>
      <c r="C83" s="10" t="str">
        <f t="shared" si="12"/>
        <v>AYLCSPO7817</v>
      </c>
      <c r="D83" s="10" t="s">
        <v>1389</v>
      </c>
      <c r="E83" s="10" t="s">
        <v>7878</v>
      </c>
      <c r="F83" s="224" t="s">
        <v>16702</v>
      </c>
      <c r="G83" s="84" t="str">
        <f t="shared" si="13"/>
        <v>O78</v>
      </c>
      <c r="H83" s="85">
        <v>78</v>
      </c>
      <c r="I83" s="84" t="str">
        <f t="shared" si="14"/>
        <v>17</v>
      </c>
      <c r="J83" s="84">
        <v>17</v>
      </c>
      <c r="K83" s="86" t="s">
        <v>16708</v>
      </c>
      <c r="L83" s="85" t="s">
        <v>1389</v>
      </c>
      <c r="M83" s="85" t="s">
        <v>16707</v>
      </c>
      <c r="N83" s="85" t="s">
        <v>16706</v>
      </c>
      <c r="O83" s="85" t="s">
        <v>16705</v>
      </c>
      <c r="P83" s="85" t="s">
        <v>16704</v>
      </c>
      <c r="Q83" s="153"/>
      <c r="R83" s="153">
        <f>IF(L83="A",1,IF(L83="B",2,IF(L83="C",3,4)))</f>
        <v>1</v>
      </c>
      <c r="S83" s="153"/>
      <c r="T83" s="153"/>
      <c r="U83" s="86" t="s">
        <v>16703</v>
      </c>
    </row>
    <row r="84" spans="1:21" ht="57.6">
      <c r="A84" s="10" t="str">
        <f t="shared" si="10"/>
        <v>amente en el marco normativo.</v>
      </c>
      <c r="B84" s="10" t="str">
        <f t="shared" si="11"/>
        <v>79LCSP</v>
      </c>
      <c r="C84" s="10" t="str">
        <f t="shared" si="12"/>
        <v>AYLCSPO7917</v>
      </c>
      <c r="D84" s="10" t="s">
        <v>1389</v>
      </c>
      <c r="E84" s="10" t="s">
        <v>7878</v>
      </c>
      <c r="F84" s="224" t="s">
        <v>16702</v>
      </c>
      <c r="G84" s="84" t="str">
        <f t="shared" si="13"/>
        <v>O79</v>
      </c>
      <c r="H84" s="85">
        <v>79</v>
      </c>
      <c r="I84" s="84" t="str">
        <f t="shared" si="14"/>
        <v>17</v>
      </c>
      <c r="J84" s="84">
        <v>17</v>
      </c>
      <c r="K84" s="86" t="s">
        <v>16701</v>
      </c>
      <c r="L84" s="85" t="s">
        <v>1389</v>
      </c>
      <c r="M84" s="85" t="s">
        <v>16700</v>
      </c>
      <c r="N84" s="85" t="s">
        <v>16699</v>
      </c>
      <c r="O84" s="85" t="s">
        <v>16698</v>
      </c>
      <c r="P84" s="85" t="s">
        <v>16697</v>
      </c>
      <c r="Q84" s="153"/>
      <c r="R84" s="153">
        <f>IF(L84="A",1,IF(L84="B",2,IF(L84="C",3,4)))</f>
        <v>1</v>
      </c>
      <c r="S84" s="153"/>
      <c r="T84" s="153"/>
      <c r="U84" s="86" t="s">
        <v>16696</v>
      </c>
    </row>
    <row r="85" spans="1:21">
      <c r="U85" s="373"/>
    </row>
  </sheetData>
  <sortState xmlns:xlrd2="http://schemas.microsoft.com/office/spreadsheetml/2017/richdata2" ref="A3:U84">
    <sortCondition descending="1" ref="D3:D84"/>
    <sortCondition ref="E3:E84"/>
  </sortState>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A5199-7CFE-470A-8310-4A0421C59BC0}">
  <dimension ref="A1:U367"/>
  <sheetViews>
    <sheetView zoomScale="52" zoomScaleNormal="52"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3" width="35.21875" style="4" customWidth="1"/>
    <col min="14" max="14" width="39.21875" style="4" customWidth="1"/>
    <col min="15" max="15" width="43.21875" style="4" bestFit="1" customWidth="1"/>
    <col min="16" max="16" width="53" style="4" bestFit="1" customWidth="1"/>
    <col min="17" max="17" width="29.44140625" style="4" bestFit="1" customWidth="1"/>
    <col min="18" max="18" width="24.33203125" style="4" bestFit="1" customWidth="1"/>
    <col min="19" max="20" width="24.33203125" style="4" customWidth="1"/>
    <col min="21" max="21" width="95.44140625" style="6" customWidth="1"/>
  </cols>
  <sheetData>
    <row r="1" spans="1:21" ht="15" thickBot="1">
      <c r="F1" s="1">
        <f>COUNTA(F3:F362)</f>
        <v>360</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374" t="s">
        <v>9790</v>
      </c>
    </row>
    <row r="3" spans="1:21" s="43" customFormat="1" ht="86.4">
      <c r="A3" s="46" t="str">
        <f t="shared" ref="A3:A66" si="0">RIGHT(U3,29)</f>
        <v>e en situaciones específicas.</v>
      </c>
      <c r="B3" s="46" t="str">
        <f t="shared" ref="B3:B66" si="1">H3&amp;F3</f>
        <v>9PAC</v>
      </c>
      <c r="C3" s="46" t="str">
        <f t="shared" ref="C3:C66" si="2">D3&amp;E3&amp;F3&amp;G3&amp;I3</f>
        <v>HXPACO916</v>
      </c>
      <c r="D3" s="46" t="s">
        <v>7879</v>
      </c>
      <c r="E3" s="46" t="s">
        <v>124</v>
      </c>
      <c r="F3" s="102" t="s">
        <v>15644</v>
      </c>
      <c r="G3" s="44" t="str">
        <f t="shared" ref="G3:G66" si="3">IF(H3&lt;9,"OO",IF(H3&lt;99,"O",""))&amp;H3</f>
        <v>O9</v>
      </c>
      <c r="H3" s="45">
        <v>9</v>
      </c>
      <c r="I3" s="44" t="str">
        <f t="shared" ref="I3:I66" si="4">IF(J3&lt;9,"O","")&amp;J3</f>
        <v>16</v>
      </c>
      <c r="J3" s="44">
        <v>16</v>
      </c>
      <c r="K3" s="49" t="s">
        <v>4959</v>
      </c>
      <c r="L3" s="45" t="s">
        <v>523</v>
      </c>
      <c r="M3" s="45" t="s">
        <v>4960</v>
      </c>
      <c r="N3" s="45" t="s">
        <v>4961</v>
      </c>
      <c r="O3" s="45" t="s">
        <v>4962</v>
      </c>
      <c r="P3" s="45" t="s">
        <v>4963</v>
      </c>
      <c r="Q3" s="48"/>
      <c r="R3" s="48">
        <v>3</v>
      </c>
      <c r="S3" s="48"/>
      <c r="T3" s="48"/>
      <c r="U3" s="49" t="s">
        <v>16664</v>
      </c>
    </row>
    <row r="4" spans="1:21" s="43" customFormat="1" ht="82.2" customHeight="1">
      <c r="A4" s="376" t="str">
        <f t="shared" si="0"/>
        <v>s por las decisiones tomadas.</v>
      </c>
      <c r="B4" s="376" t="str">
        <f t="shared" si="1"/>
        <v>55PAC</v>
      </c>
      <c r="C4" s="376" t="str">
        <f t="shared" si="2"/>
        <v>HXPACO5516</v>
      </c>
      <c r="D4" s="376" t="s">
        <v>7879</v>
      </c>
      <c r="E4" s="376" t="s">
        <v>124</v>
      </c>
      <c r="F4" s="148" t="s">
        <v>15644</v>
      </c>
      <c r="G4" s="149" t="str">
        <f t="shared" si="3"/>
        <v>O55</v>
      </c>
      <c r="H4" s="127">
        <v>55</v>
      </c>
      <c r="I4" s="149" t="str">
        <f t="shared" si="4"/>
        <v>16</v>
      </c>
      <c r="J4" s="149">
        <v>16</v>
      </c>
      <c r="K4" s="122" t="s">
        <v>16547</v>
      </c>
      <c r="L4" s="127" t="s">
        <v>1387</v>
      </c>
      <c r="M4" s="127" t="s">
        <v>16543</v>
      </c>
      <c r="N4" s="127" t="s">
        <v>16546</v>
      </c>
      <c r="O4" s="127" t="s">
        <v>16545</v>
      </c>
      <c r="P4" s="127" t="s">
        <v>16544</v>
      </c>
      <c r="Q4" s="121"/>
      <c r="R4" s="121">
        <v>1</v>
      </c>
      <c r="S4" s="121"/>
      <c r="T4" s="121"/>
      <c r="U4" s="122" t="s">
        <v>16542</v>
      </c>
    </row>
    <row r="5" spans="1:21" s="99" customFormat="1" ht="86.4">
      <c r="A5" s="10" t="str">
        <f t="shared" si="0"/>
        <v>los casos ni automáticamente.</v>
      </c>
      <c r="B5" s="10" t="str">
        <f t="shared" si="1"/>
        <v>251PAC</v>
      </c>
      <c r="C5" s="10" t="str">
        <f t="shared" si="2"/>
        <v>HXPAC25116</v>
      </c>
      <c r="D5" s="10" t="s">
        <v>7879</v>
      </c>
      <c r="E5" s="10" t="s">
        <v>124</v>
      </c>
      <c r="F5" s="19" t="s">
        <v>15644</v>
      </c>
      <c r="G5" s="11" t="str">
        <f t="shared" si="3"/>
        <v>251</v>
      </c>
      <c r="H5" s="12">
        <v>251</v>
      </c>
      <c r="I5" s="11" t="str">
        <f t="shared" si="4"/>
        <v>16</v>
      </c>
      <c r="J5" s="11">
        <v>16</v>
      </c>
      <c r="K5" s="9" t="s">
        <v>15662</v>
      </c>
      <c r="L5" s="9" t="s">
        <v>544</v>
      </c>
      <c r="M5" s="9" t="s">
        <v>15661</v>
      </c>
      <c r="N5" s="9" t="s">
        <v>15660</v>
      </c>
      <c r="O5" s="9" t="s">
        <v>15658</v>
      </c>
      <c r="P5" s="12" t="s">
        <v>15659</v>
      </c>
      <c r="Q5" s="8"/>
      <c r="R5" s="8">
        <v>3</v>
      </c>
      <c r="S5" s="8"/>
      <c r="T5" s="8"/>
      <c r="U5" s="6" t="s">
        <v>15657</v>
      </c>
    </row>
    <row r="6" spans="1:21" s="99" customFormat="1" ht="144">
      <c r="A6" s="10" t="str">
        <f t="shared" si="0"/>
        <v>día hábil, no al día natural.</v>
      </c>
      <c r="B6" s="10" t="str">
        <f t="shared" si="1"/>
        <v>252PAC</v>
      </c>
      <c r="C6" s="10" t="str">
        <f t="shared" si="2"/>
        <v>HXPAC25216</v>
      </c>
      <c r="D6" s="10" t="s">
        <v>7879</v>
      </c>
      <c r="E6" s="10" t="s">
        <v>124</v>
      </c>
      <c r="F6" s="19" t="s">
        <v>15644</v>
      </c>
      <c r="G6" s="11" t="str">
        <f t="shared" si="3"/>
        <v>252</v>
      </c>
      <c r="H6" s="12">
        <v>252</v>
      </c>
      <c r="I6" s="11" t="str">
        <f t="shared" si="4"/>
        <v>16</v>
      </c>
      <c r="J6" s="11">
        <v>16</v>
      </c>
      <c r="K6" s="9" t="s">
        <v>15656</v>
      </c>
      <c r="L6" s="9" t="s">
        <v>544</v>
      </c>
      <c r="M6" s="9" t="s">
        <v>15655</v>
      </c>
      <c r="N6" s="9" t="s">
        <v>15654</v>
      </c>
      <c r="O6" s="9" t="s">
        <v>15652</v>
      </c>
      <c r="P6" s="12" t="s">
        <v>15653</v>
      </c>
      <c r="Q6" s="8"/>
      <c r="R6" s="8">
        <v>3</v>
      </c>
      <c r="S6" s="8"/>
      <c r="T6" s="8"/>
      <c r="U6" s="6" t="s">
        <v>15651</v>
      </c>
    </row>
    <row r="7" spans="1:21" s="129" customFormat="1" ht="144">
      <c r="A7" s="10" t="str">
        <f t="shared" si="0"/>
        <v>stablecido en la Ley 39/2015.</v>
      </c>
      <c r="B7" s="10" t="str">
        <f t="shared" si="1"/>
        <v>253PAC</v>
      </c>
      <c r="C7" s="10" t="str">
        <f t="shared" si="2"/>
        <v>HXPAC25316</v>
      </c>
      <c r="D7" s="10" t="s">
        <v>7879</v>
      </c>
      <c r="E7" s="10" t="s">
        <v>124</v>
      </c>
      <c r="F7" s="19" t="s">
        <v>15644</v>
      </c>
      <c r="G7" s="11" t="str">
        <f t="shared" si="3"/>
        <v>253</v>
      </c>
      <c r="H7" s="12">
        <v>253</v>
      </c>
      <c r="I7" s="11" t="str">
        <f t="shared" si="4"/>
        <v>16</v>
      </c>
      <c r="J7" s="11">
        <v>16</v>
      </c>
      <c r="K7" s="9" t="s">
        <v>15650</v>
      </c>
      <c r="L7" s="9" t="s">
        <v>543</v>
      </c>
      <c r="M7" s="9" t="s">
        <v>15649</v>
      </c>
      <c r="N7" s="9" t="s">
        <v>15646</v>
      </c>
      <c r="O7" s="9" t="s">
        <v>15648</v>
      </c>
      <c r="P7" s="12" t="s">
        <v>15647</v>
      </c>
      <c r="Q7" s="8"/>
      <c r="R7" s="8">
        <v>2</v>
      </c>
      <c r="S7" s="8"/>
      <c r="T7" s="8"/>
      <c r="U7" s="6" t="s">
        <v>15645</v>
      </c>
    </row>
    <row r="8" spans="1:21" s="129" customFormat="1" ht="129.6">
      <c r="A8" s="10" t="str">
        <f t="shared" si="0"/>
        <v>ran los intereses colectivos.</v>
      </c>
      <c r="B8" s="10" t="str">
        <f t="shared" si="1"/>
        <v>254PAC</v>
      </c>
      <c r="C8" s="10" t="str">
        <f t="shared" si="2"/>
        <v>HXPAC25416</v>
      </c>
      <c r="D8" s="10" t="s">
        <v>7879</v>
      </c>
      <c r="E8" s="10" t="s">
        <v>124</v>
      </c>
      <c r="F8" s="19" t="s">
        <v>15644</v>
      </c>
      <c r="G8" s="11" t="str">
        <f t="shared" si="3"/>
        <v>254</v>
      </c>
      <c r="H8" s="12">
        <v>254</v>
      </c>
      <c r="I8" s="11" t="str">
        <f t="shared" si="4"/>
        <v>16</v>
      </c>
      <c r="J8" s="11">
        <v>16</v>
      </c>
      <c r="K8" s="9" t="s">
        <v>15643</v>
      </c>
      <c r="L8" s="9" t="s">
        <v>1389</v>
      </c>
      <c r="M8" s="9" t="s">
        <v>15639</v>
      </c>
      <c r="N8" s="9" t="s">
        <v>15642</v>
      </c>
      <c r="O8" s="9" t="s">
        <v>15641</v>
      </c>
      <c r="P8" s="12" t="s">
        <v>15640</v>
      </c>
      <c r="Q8" s="8"/>
      <c r="R8" s="8">
        <v>1</v>
      </c>
      <c r="S8" s="8"/>
      <c r="T8" s="8"/>
      <c r="U8" s="6" t="s">
        <v>15638</v>
      </c>
    </row>
    <row r="9" spans="1:21" s="129" customFormat="1" ht="100.8">
      <c r="A9" s="10" t="str">
        <f t="shared" si="0"/>
        <v>n directa en todos los casos.</v>
      </c>
      <c r="B9" s="10" t="str">
        <f t="shared" si="1"/>
        <v>381PAC</v>
      </c>
      <c r="C9" s="10" t="str">
        <f t="shared" si="2"/>
        <v>HXPAC38116</v>
      </c>
      <c r="D9" s="10" t="s">
        <v>7879</v>
      </c>
      <c r="E9" s="10" t="s">
        <v>124</v>
      </c>
      <c r="F9" s="19" t="s">
        <v>15644</v>
      </c>
      <c r="G9" s="11" t="str">
        <f t="shared" si="3"/>
        <v>381</v>
      </c>
      <c r="H9" s="12">
        <v>381</v>
      </c>
      <c r="I9" s="11" t="str">
        <f t="shared" si="4"/>
        <v>16</v>
      </c>
      <c r="J9" s="357">
        <v>16</v>
      </c>
      <c r="K9" s="358" t="s">
        <v>30743</v>
      </c>
      <c r="L9" s="359" t="s">
        <v>1389</v>
      </c>
      <c r="M9" s="358" t="s">
        <v>30742</v>
      </c>
      <c r="N9" s="358" t="s">
        <v>30741</v>
      </c>
      <c r="O9" s="358" t="s">
        <v>30740</v>
      </c>
      <c r="P9" s="358" t="s">
        <v>30739</v>
      </c>
      <c r="Q9" s="360"/>
      <c r="R9" s="8">
        <f>IF(L9="a",1,IF(L9="b",2,IF(L9="c",3,4)))</f>
        <v>1</v>
      </c>
      <c r="S9" s="360"/>
      <c r="T9" s="360"/>
      <c r="U9" s="361" t="s">
        <v>30738</v>
      </c>
    </row>
    <row r="10" spans="1:21" s="129" customFormat="1" ht="72">
      <c r="A10" s="10" t="str">
        <f t="shared" si="0"/>
        <v>exacta y legalmente correcta.</v>
      </c>
      <c r="B10" s="10" t="str">
        <f t="shared" si="1"/>
        <v>382PAC</v>
      </c>
      <c r="C10" s="10" t="str">
        <f t="shared" si="2"/>
        <v>HXPAC38216</v>
      </c>
      <c r="D10" s="10" t="s">
        <v>7879</v>
      </c>
      <c r="E10" s="10" t="s">
        <v>124</v>
      </c>
      <c r="F10" s="19" t="s">
        <v>15644</v>
      </c>
      <c r="G10" s="11" t="str">
        <f t="shared" si="3"/>
        <v>382</v>
      </c>
      <c r="H10" s="12">
        <v>382</v>
      </c>
      <c r="I10" s="11" t="str">
        <f t="shared" si="4"/>
        <v>16</v>
      </c>
      <c r="J10" s="357">
        <v>16</v>
      </c>
      <c r="K10" s="358" t="s">
        <v>30737</v>
      </c>
      <c r="L10" s="359" t="s">
        <v>1389</v>
      </c>
      <c r="M10" s="358" t="s">
        <v>30736</v>
      </c>
      <c r="N10" s="358" t="s">
        <v>30735</v>
      </c>
      <c r="O10" s="358" t="s">
        <v>30734</v>
      </c>
      <c r="P10" s="358" t="s">
        <v>30733</v>
      </c>
      <c r="Q10" s="360"/>
      <c r="R10" s="8">
        <f>IF(L10="a",1,IF(L10="b",2,IF(L10="c",3,4)))</f>
        <v>1</v>
      </c>
      <c r="S10" s="360"/>
      <c r="T10" s="360"/>
      <c r="U10" s="361" t="s">
        <v>30732</v>
      </c>
    </row>
    <row r="11" spans="1:21" s="129" customFormat="1" ht="72">
      <c r="A11" s="10" t="str">
        <f t="shared" si="0"/>
        <v>ulo y por tanto, es correcta.</v>
      </c>
      <c r="B11" s="10" t="str">
        <f t="shared" si="1"/>
        <v>383PAC</v>
      </c>
      <c r="C11" s="10" t="str">
        <f t="shared" si="2"/>
        <v>HXPAC38316</v>
      </c>
      <c r="D11" s="10" t="s">
        <v>7879</v>
      </c>
      <c r="E11" s="10" t="s">
        <v>124</v>
      </c>
      <c r="F11" s="19" t="s">
        <v>15644</v>
      </c>
      <c r="G11" s="11" t="str">
        <f t="shared" si="3"/>
        <v>383</v>
      </c>
      <c r="H11" s="12">
        <v>383</v>
      </c>
      <c r="I11" s="11" t="str">
        <f t="shared" si="4"/>
        <v>16</v>
      </c>
      <c r="J11" s="357">
        <v>16</v>
      </c>
      <c r="K11" s="358" t="s">
        <v>30731</v>
      </c>
      <c r="L11" s="359" t="s">
        <v>1389</v>
      </c>
      <c r="M11" s="358" t="s">
        <v>30730</v>
      </c>
      <c r="N11" s="358" t="s">
        <v>30729</v>
      </c>
      <c r="O11" s="358" t="s">
        <v>30728</v>
      </c>
      <c r="P11" s="358" t="s">
        <v>30727</v>
      </c>
      <c r="Q11" s="360"/>
      <c r="R11" s="8">
        <f>IF(L11="a",1,IF(L11="b",2,IF(L11="c",3,4)))</f>
        <v>1</v>
      </c>
      <c r="S11" s="360"/>
      <c r="T11" s="360"/>
      <c r="U11" s="361" t="s">
        <v>30726</v>
      </c>
    </row>
    <row r="12" spans="1:21" s="129" customFormat="1" ht="72">
      <c r="A12" s="10" t="str">
        <f t="shared" si="0"/>
        <v>el texto legal con precisión.</v>
      </c>
      <c r="B12" s="10" t="str">
        <f t="shared" si="1"/>
        <v>384PAC</v>
      </c>
      <c r="C12" s="10" t="str">
        <f t="shared" si="2"/>
        <v>HXPAC38416</v>
      </c>
      <c r="D12" s="10" t="s">
        <v>7879</v>
      </c>
      <c r="E12" s="10" t="s">
        <v>124</v>
      </c>
      <c r="F12" s="19" t="s">
        <v>15644</v>
      </c>
      <c r="G12" s="11" t="str">
        <f t="shared" si="3"/>
        <v>384</v>
      </c>
      <c r="H12" s="12">
        <v>384</v>
      </c>
      <c r="I12" s="11" t="str">
        <f t="shared" si="4"/>
        <v>16</v>
      </c>
      <c r="J12" s="357">
        <v>16</v>
      </c>
      <c r="K12" s="358" t="s">
        <v>30725</v>
      </c>
      <c r="L12" s="359" t="s">
        <v>524</v>
      </c>
      <c r="M12" s="358" t="s">
        <v>30724</v>
      </c>
      <c r="N12" s="358" t="s">
        <v>30723</v>
      </c>
      <c r="O12" s="358" t="s">
        <v>30722</v>
      </c>
      <c r="P12" s="358" t="s">
        <v>30721</v>
      </c>
      <c r="Q12" s="360"/>
      <c r="R12" s="8">
        <f>IF(L12="a",1,IF(L12="b",2,IF(L12="c",3,4)))</f>
        <v>2</v>
      </c>
      <c r="S12" s="360"/>
      <c r="T12" s="360"/>
      <c r="U12" s="361" t="s">
        <v>30720</v>
      </c>
    </row>
    <row r="13" spans="1:21" s="129" customFormat="1" ht="100.8">
      <c r="A13" s="46" t="str">
        <f t="shared" si="0"/>
        <v>incorrecta en este contexto).</v>
      </c>
      <c r="B13" s="46" t="str">
        <f t="shared" si="1"/>
        <v>1PAC</v>
      </c>
      <c r="C13" s="46" t="str">
        <f t="shared" si="2"/>
        <v>HYPACOO116</v>
      </c>
      <c r="D13" s="46" t="s">
        <v>7879</v>
      </c>
      <c r="E13" s="46" t="s">
        <v>7878</v>
      </c>
      <c r="F13" s="102" t="s">
        <v>15644</v>
      </c>
      <c r="G13" s="44" t="str">
        <f t="shared" si="3"/>
        <v>OO1</v>
      </c>
      <c r="H13" s="45">
        <v>1</v>
      </c>
      <c r="I13" s="44" t="str">
        <f t="shared" si="4"/>
        <v>16</v>
      </c>
      <c r="J13" s="44">
        <v>16</v>
      </c>
      <c r="K13" s="49" t="s">
        <v>1819</v>
      </c>
      <c r="L13" s="45" t="s">
        <v>544</v>
      </c>
      <c r="M13" s="45" t="s">
        <v>1820</v>
      </c>
      <c r="N13" s="45" t="s">
        <v>1821</v>
      </c>
      <c r="O13" s="45" t="s">
        <v>1822</v>
      </c>
      <c r="P13" s="45" t="s">
        <v>1823</v>
      </c>
      <c r="Q13" s="48"/>
      <c r="R13" s="48">
        <v>3</v>
      </c>
      <c r="S13" s="48"/>
      <c r="T13" s="48"/>
      <c r="U13" s="49" t="s">
        <v>16695</v>
      </c>
    </row>
    <row r="14" spans="1:21" s="129" customFormat="1" ht="72">
      <c r="A14" s="46" t="str">
        <f t="shared" si="0"/>
        <v xml:space="preserve">das literalmente en la LPAC, </v>
      </c>
      <c r="B14" s="46" t="str">
        <f t="shared" si="1"/>
        <v>2PAC</v>
      </c>
      <c r="C14" s="46" t="str">
        <f t="shared" si="2"/>
        <v>HYPACOO216</v>
      </c>
      <c r="D14" s="46" t="s">
        <v>7879</v>
      </c>
      <c r="E14" s="46" t="s">
        <v>7878</v>
      </c>
      <c r="F14" s="102" t="s">
        <v>15644</v>
      </c>
      <c r="G14" s="44" t="str">
        <f t="shared" si="3"/>
        <v>OO2</v>
      </c>
      <c r="H14" s="45">
        <v>2</v>
      </c>
      <c r="I14" s="44" t="str">
        <f t="shared" si="4"/>
        <v>16</v>
      </c>
      <c r="J14" s="44">
        <v>16</v>
      </c>
      <c r="K14" s="49" t="s">
        <v>16694</v>
      </c>
      <c r="L14" s="45" t="s">
        <v>1387</v>
      </c>
      <c r="M14" s="45" t="s">
        <v>16690</v>
      </c>
      <c r="N14" s="45" t="s">
        <v>16693</v>
      </c>
      <c r="O14" s="45" t="s">
        <v>16692</v>
      </c>
      <c r="P14" s="45" t="s">
        <v>16691</v>
      </c>
      <c r="Q14" s="48"/>
      <c r="R14" s="48">
        <v>1</v>
      </c>
      <c r="S14" s="48"/>
      <c r="T14" s="48"/>
      <c r="U14" s="49" t="s">
        <v>16689</v>
      </c>
    </row>
    <row r="15" spans="1:21" s="129" customFormat="1" ht="86.4">
      <c r="A15" s="46" t="str">
        <f t="shared" si="0"/>
        <v>ncia directa de dicho órgano.</v>
      </c>
      <c r="B15" s="46" t="str">
        <f t="shared" si="1"/>
        <v>3PAC</v>
      </c>
      <c r="C15" s="46" t="str">
        <f t="shared" si="2"/>
        <v>HYPACOO316</v>
      </c>
      <c r="D15" s="46" t="s">
        <v>7879</v>
      </c>
      <c r="E15" s="46" t="s">
        <v>7878</v>
      </c>
      <c r="F15" s="102" t="s">
        <v>15644</v>
      </c>
      <c r="G15" s="44" t="str">
        <f t="shared" si="3"/>
        <v>OO3</v>
      </c>
      <c r="H15" s="45">
        <v>3</v>
      </c>
      <c r="I15" s="44" t="str">
        <f t="shared" si="4"/>
        <v>16</v>
      </c>
      <c r="J15" s="44">
        <v>16</v>
      </c>
      <c r="K15" s="49" t="s">
        <v>16688</v>
      </c>
      <c r="L15" s="45" t="s">
        <v>1387</v>
      </c>
      <c r="M15" s="45" t="s">
        <v>16684</v>
      </c>
      <c r="N15" s="45" t="s">
        <v>16687</v>
      </c>
      <c r="O15" s="45" t="s">
        <v>16686</v>
      </c>
      <c r="P15" s="45" t="s">
        <v>16685</v>
      </c>
      <c r="Q15" s="48"/>
      <c r="R15" s="48">
        <v>1</v>
      </c>
      <c r="S15" s="48"/>
      <c r="T15" s="48"/>
      <c r="U15" s="49" t="s">
        <v>16683</v>
      </c>
    </row>
    <row r="16" spans="1:21" s="129" customFormat="1" ht="72">
      <c r="A16" s="46" t="str">
        <f t="shared" si="0"/>
        <v>lidez del proceso de nulidad.</v>
      </c>
      <c r="B16" s="46" t="str">
        <f t="shared" si="1"/>
        <v>4PAC</v>
      </c>
      <c r="C16" s="46" t="str">
        <f t="shared" si="2"/>
        <v>HYPACOO416</v>
      </c>
      <c r="D16" s="46" t="s">
        <v>7879</v>
      </c>
      <c r="E16" s="46" t="s">
        <v>7878</v>
      </c>
      <c r="F16" s="102" t="s">
        <v>15644</v>
      </c>
      <c r="G16" s="44" t="str">
        <f t="shared" si="3"/>
        <v>OO4</v>
      </c>
      <c r="H16" s="45">
        <v>4</v>
      </c>
      <c r="I16" s="44" t="str">
        <f t="shared" si="4"/>
        <v>16</v>
      </c>
      <c r="J16" s="44">
        <v>16</v>
      </c>
      <c r="K16" s="49" t="s">
        <v>16682</v>
      </c>
      <c r="L16" s="45" t="s">
        <v>524</v>
      </c>
      <c r="M16" s="45" t="s">
        <v>16681</v>
      </c>
      <c r="N16" s="45" t="s">
        <v>16678</v>
      </c>
      <c r="O16" s="45" t="s">
        <v>16680</v>
      </c>
      <c r="P16" s="45" t="s">
        <v>16679</v>
      </c>
      <c r="Q16" s="48"/>
      <c r="R16" s="48">
        <v>2</v>
      </c>
      <c r="S16" s="48"/>
      <c r="T16" s="48"/>
      <c r="U16" s="49" t="s">
        <v>16677</v>
      </c>
    </row>
    <row r="17" spans="1:21" s="64" customFormat="1" ht="86.4">
      <c r="A17" s="46" t="str">
        <f t="shared" si="0"/>
        <v>os a los previstos en la ley.</v>
      </c>
      <c r="B17" s="46" t="str">
        <f t="shared" si="1"/>
        <v>5PAC</v>
      </c>
      <c r="C17" s="46" t="str">
        <f t="shared" si="2"/>
        <v>HYPACOO516</v>
      </c>
      <c r="D17" s="46" t="s">
        <v>7879</v>
      </c>
      <c r="E17" s="46" t="s">
        <v>7878</v>
      </c>
      <c r="F17" s="102" t="s">
        <v>15644</v>
      </c>
      <c r="G17" s="44" t="str">
        <f t="shared" si="3"/>
        <v>OO5</v>
      </c>
      <c r="H17" s="45">
        <v>5</v>
      </c>
      <c r="I17" s="44" t="str">
        <f t="shared" si="4"/>
        <v>16</v>
      </c>
      <c r="J17" s="44">
        <v>16</v>
      </c>
      <c r="K17" s="49" t="s">
        <v>16676</v>
      </c>
      <c r="L17" s="45" t="s">
        <v>1387</v>
      </c>
      <c r="M17" s="45" t="s">
        <v>16674</v>
      </c>
      <c r="N17" s="45" t="s">
        <v>16675</v>
      </c>
      <c r="O17" s="45" t="s">
        <v>16631</v>
      </c>
      <c r="P17" s="45" t="s">
        <v>445</v>
      </c>
      <c r="Q17" s="48"/>
      <c r="R17" s="48">
        <v>1</v>
      </c>
      <c r="S17" s="48"/>
      <c r="T17" s="48"/>
      <c r="U17" s="49" t="s">
        <v>16673</v>
      </c>
    </row>
    <row r="18" spans="1:21" s="64" customFormat="1" ht="86.4">
      <c r="A18" s="46" t="str">
        <f t="shared" si="0"/>
        <v>as Administraciones Públicas.</v>
      </c>
      <c r="B18" s="46" t="str">
        <f t="shared" si="1"/>
        <v>6PAC</v>
      </c>
      <c r="C18" s="46" t="str">
        <f t="shared" si="2"/>
        <v>HYPACOO616</v>
      </c>
      <c r="D18" s="46" t="s">
        <v>7879</v>
      </c>
      <c r="E18" s="46" t="s">
        <v>7878</v>
      </c>
      <c r="F18" s="102" t="s">
        <v>15644</v>
      </c>
      <c r="G18" s="44" t="str">
        <f t="shared" si="3"/>
        <v>OO6</v>
      </c>
      <c r="H18" s="45">
        <v>6</v>
      </c>
      <c r="I18" s="44" t="str">
        <f t="shared" si="4"/>
        <v>16</v>
      </c>
      <c r="J18" s="44">
        <v>16</v>
      </c>
      <c r="K18" s="49" t="s">
        <v>1944</v>
      </c>
      <c r="L18" s="45" t="s">
        <v>522</v>
      </c>
      <c r="M18" s="45" t="s">
        <v>1945</v>
      </c>
      <c r="N18" s="45" t="s">
        <v>1946</v>
      </c>
      <c r="O18" s="45" t="s">
        <v>1947</v>
      </c>
      <c r="P18" s="45" t="s">
        <v>1839</v>
      </c>
      <c r="Q18" s="48"/>
      <c r="R18" s="48">
        <v>4</v>
      </c>
      <c r="S18" s="48"/>
      <c r="T18" s="48"/>
      <c r="U18" s="49" t="s">
        <v>16672</v>
      </c>
    </row>
    <row r="19" spans="1:21" s="64" customFormat="1" ht="86.4">
      <c r="A19" s="46" t="str">
        <f t="shared" si="0"/>
        <v>ncorrecta según la normativa.</v>
      </c>
      <c r="B19" s="46" t="str">
        <f t="shared" si="1"/>
        <v>7PAC</v>
      </c>
      <c r="C19" s="46" t="str">
        <f t="shared" si="2"/>
        <v>HYPACOO716</v>
      </c>
      <c r="D19" s="46" t="s">
        <v>7879</v>
      </c>
      <c r="E19" s="46" t="s">
        <v>7878</v>
      </c>
      <c r="F19" s="102" t="s">
        <v>15644</v>
      </c>
      <c r="G19" s="44" t="str">
        <f t="shared" si="3"/>
        <v>OO7</v>
      </c>
      <c r="H19" s="45">
        <v>7</v>
      </c>
      <c r="I19" s="44" t="str">
        <f t="shared" si="4"/>
        <v>16</v>
      </c>
      <c r="J19" s="44">
        <v>16</v>
      </c>
      <c r="K19" s="49" t="s">
        <v>1948</v>
      </c>
      <c r="L19" s="45" t="s">
        <v>523</v>
      </c>
      <c r="M19" s="45" t="s">
        <v>1949</v>
      </c>
      <c r="N19" s="45" t="s">
        <v>1950</v>
      </c>
      <c r="O19" s="45" t="s">
        <v>1951</v>
      </c>
      <c r="P19" s="45" t="s">
        <v>1952</v>
      </c>
      <c r="Q19" s="48"/>
      <c r="R19" s="48">
        <v>3</v>
      </c>
      <c r="S19" s="48"/>
      <c r="T19" s="48"/>
      <c r="U19" s="49" t="s">
        <v>16671</v>
      </c>
    </row>
    <row r="20" spans="1:21" s="64" customFormat="1" ht="144">
      <c r="A20" s="46" t="str">
        <f t="shared" si="0"/>
        <v>e y seguir sus propios pasos.</v>
      </c>
      <c r="B20" s="46" t="str">
        <f t="shared" si="1"/>
        <v>8PAC</v>
      </c>
      <c r="C20" s="46" t="str">
        <f t="shared" si="2"/>
        <v>HYPACOO816</v>
      </c>
      <c r="D20" s="46" t="s">
        <v>7879</v>
      </c>
      <c r="E20" s="46" t="s">
        <v>7878</v>
      </c>
      <c r="F20" s="102" t="s">
        <v>15644</v>
      </c>
      <c r="G20" s="44" t="str">
        <f t="shared" si="3"/>
        <v>OO8</v>
      </c>
      <c r="H20" s="45">
        <v>8</v>
      </c>
      <c r="I20" s="44" t="str">
        <f t="shared" si="4"/>
        <v>16</v>
      </c>
      <c r="J20" s="44">
        <v>16</v>
      </c>
      <c r="K20" s="49" t="s">
        <v>16670</v>
      </c>
      <c r="L20" s="45" t="s">
        <v>524</v>
      </c>
      <c r="M20" s="45" t="s">
        <v>16669</v>
      </c>
      <c r="N20" s="45" t="s">
        <v>16666</v>
      </c>
      <c r="O20" s="45" t="s">
        <v>16668</v>
      </c>
      <c r="P20" s="45" t="s">
        <v>16667</v>
      </c>
      <c r="Q20" s="48"/>
      <c r="R20" s="48">
        <v>2</v>
      </c>
      <c r="S20" s="48"/>
      <c r="T20" s="48"/>
      <c r="U20" s="49" t="s">
        <v>16665</v>
      </c>
    </row>
    <row r="21" spans="1:21" s="64" customFormat="1" ht="43.2">
      <c r="A21" s="46" t="str">
        <f t="shared" si="0"/>
        <v>lvo excepciones justificadas.</v>
      </c>
      <c r="B21" s="46" t="str">
        <f t="shared" si="1"/>
        <v>10PAC</v>
      </c>
      <c r="C21" s="46" t="str">
        <f t="shared" si="2"/>
        <v>HYPACO1016</v>
      </c>
      <c r="D21" s="46" t="s">
        <v>7879</v>
      </c>
      <c r="E21" s="46" t="s">
        <v>7878</v>
      </c>
      <c r="F21" s="102" t="s">
        <v>15644</v>
      </c>
      <c r="G21" s="44" t="str">
        <f t="shared" si="3"/>
        <v>O10</v>
      </c>
      <c r="H21" s="45">
        <v>10</v>
      </c>
      <c r="I21" s="44" t="str">
        <f t="shared" si="4"/>
        <v>16</v>
      </c>
      <c r="J21" s="44">
        <v>16</v>
      </c>
      <c r="K21" s="49" t="s">
        <v>16663</v>
      </c>
      <c r="L21" s="45" t="s">
        <v>522</v>
      </c>
      <c r="M21" s="45" t="s">
        <v>16662</v>
      </c>
      <c r="N21" s="45" t="s">
        <v>16661</v>
      </c>
      <c r="O21" s="45" t="s">
        <v>16660</v>
      </c>
      <c r="P21" s="45" t="s">
        <v>16659</v>
      </c>
      <c r="Q21" s="48"/>
      <c r="R21" s="48">
        <v>4</v>
      </c>
      <c r="S21" s="48"/>
      <c r="T21" s="48"/>
      <c r="U21" s="49" t="s">
        <v>16658</v>
      </c>
    </row>
    <row r="22" spans="1:21" s="227" customFormat="1" ht="86.4">
      <c r="A22" s="73" t="str">
        <f t="shared" si="0"/>
        <v xml:space="preserve"> máximo es de 10 días, no 15.</v>
      </c>
      <c r="B22" s="73" t="str">
        <f t="shared" si="1"/>
        <v>11PAC</v>
      </c>
      <c r="C22" s="73" t="str">
        <f t="shared" si="2"/>
        <v>HYPACO1116</v>
      </c>
      <c r="D22" s="73" t="s">
        <v>7879</v>
      </c>
      <c r="E22" s="73" t="s">
        <v>7878</v>
      </c>
      <c r="F22" s="143" t="s">
        <v>15644</v>
      </c>
      <c r="G22" s="71" t="str">
        <f t="shared" si="3"/>
        <v>O11</v>
      </c>
      <c r="H22" s="72">
        <v>11</v>
      </c>
      <c r="I22" s="71" t="str">
        <f t="shared" si="4"/>
        <v>16</v>
      </c>
      <c r="J22" s="71">
        <v>16</v>
      </c>
      <c r="K22" s="76" t="s">
        <v>16657</v>
      </c>
      <c r="L22" s="72" t="s">
        <v>524</v>
      </c>
      <c r="M22" s="72" t="s">
        <v>16656</v>
      </c>
      <c r="N22" s="72" t="s">
        <v>16653</v>
      </c>
      <c r="O22" s="72" t="s">
        <v>16655</v>
      </c>
      <c r="P22" s="72" t="s">
        <v>16654</v>
      </c>
      <c r="Q22" s="75"/>
      <c r="R22" s="75">
        <v>2</v>
      </c>
      <c r="S22" s="75"/>
      <c r="T22" s="75"/>
      <c r="U22" s="76" t="s">
        <v>16652</v>
      </c>
    </row>
    <row r="23" spans="1:21" s="227" customFormat="1" ht="100.8">
      <c r="A23" s="73" t="str">
        <f t="shared" si="0"/>
        <v>raria de si publicarlos o no.</v>
      </c>
      <c r="B23" s="73" t="str">
        <f t="shared" si="1"/>
        <v>12PAC</v>
      </c>
      <c r="C23" s="73" t="str">
        <f t="shared" si="2"/>
        <v>HYPACO1216</v>
      </c>
      <c r="D23" s="73" t="s">
        <v>7879</v>
      </c>
      <c r="E23" s="73" t="s">
        <v>7878</v>
      </c>
      <c r="F23" s="143" t="s">
        <v>15644</v>
      </c>
      <c r="G23" s="71" t="str">
        <f t="shared" si="3"/>
        <v>O12</v>
      </c>
      <c r="H23" s="72">
        <v>12</v>
      </c>
      <c r="I23" s="71" t="str">
        <f t="shared" si="4"/>
        <v>16</v>
      </c>
      <c r="J23" s="71">
        <v>16</v>
      </c>
      <c r="K23" s="76" t="s">
        <v>2901</v>
      </c>
      <c r="L23" s="72" t="s">
        <v>523</v>
      </c>
      <c r="M23" s="72" t="s">
        <v>2902</v>
      </c>
      <c r="N23" s="72" t="s">
        <v>2903</v>
      </c>
      <c r="O23" s="72" t="s">
        <v>2904</v>
      </c>
      <c r="P23" s="72" t="s">
        <v>2905</v>
      </c>
      <c r="Q23" s="75"/>
      <c r="R23" s="75">
        <v>3</v>
      </c>
      <c r="S23" s="75"/>
      <c r="T23" s="75"/>
      <c r="U23" s="76" t="s">
        <v>16651</v>
      </c>
    </row>
    <row r="24" spans="1:21" s="227" customFormat="1" ht="129.6">
      <c r="A24" s="73" t="str">
        <f t="shared" si="0"/>
        <v>administrativos en todo caso.</v>
      </c>
      <c r="B24" s="73" t="str">
        <f t="shared" si="1"/>
        <v>13PAC</v>
      </c>
      <c r="C24" s="73" t="str">
        <f t="shared" si="2"/>
        <v>HYPACO1316</v>
      </c>
      <c r="D24" s="73" t="s">
        <v>7879</v>
      </c>
      <c r="E24" s="73" t="s">
        <v>7878</v>
      </c>
      <c r="F24" s="143" t="s">
        <v>15644</v>
      </c>
      <c r="G24" s="71" t="str">
        <f t="shared" si="3"/>
        <v>O13</v>
      </c>
      <c r="H24" s="72">
        <v>13</v>
      </c>
      <c r="I24" s="71" t="str">
        <f t="shared" si="4"/>
        <v>16</v>
      </c>
      <c r="J24" s="71">
        <v>16</v>
      </c>
      <c r="K24" s="76" t="s">
        <v>1829</v>
      </c>
      <c r="L24" s="72" t="s">
        <v>524</v>
      </c>
      <c r="M24" s="72" t="s">
        <v>1825</v>
      </c>
      <c r="N24" s="72" t="s">
        <v>1826</v>
      </c>
      <c r="O24" s="72" t="s">
        <v>1827</v>
      </c>
      <c r="P24" s="72" t="s">
        <v>1828</v>
      </c>
      <c r="Q24" s="75"/>
      <c r="R24" s="75">
        <v>2</v>
      </c>
      <c r="S24" s="75"/>
      <c r="T24" s="75"/>
      <c r="U24" s="76" t="s">
        <v>16650</v>
      </c>
    </row>
    <row r="25" spans="1:21" ht="115.2">
      <c r="A25" s="73" t="str">
        <f t="shared" si="0"/>
        <v>ión C es correcta y completa.</v>
      </c>
      <c r="B25" s="73" t="str">
        <f t="shared" si="1"/>
        <v>14PAC</v>
      </c>
      <c r="C25" s="73" t="str">
        <f t="shared" si="2"/>
        <v>HYPACO1416</v>
      </c>
      <c r="D25" s="73" t="s">
        <v>7879</v>
      </c>
      <c r="E25" s="73" t="s">
        <v>7878</v>
      </c>
      <c r="F25" s="143" t="s">
        <v>15644</v>
      </c>
      <c r="G25" s="71" t="str">
        <f t="shared" si="3"/>
        <v>O14</v>
      </c>
      <c r="H25" s="72">
        <v>14</v>
      </c>
      <c r="I25" s="71" t="str">
        <f t="shared" si="4"/>
        <v>16</v>
      </c>
      <c r="J25" s="71">
        <v>16</v>
      </c>
      <c r="K25" s="76" t="s">
        <v>16649</v>
      </c>
      <c r="L25" s="72" t="s">
        <v>523</v>
      </c>
      <c r="M25" s="72" t="s">
        <v>1820</v>
      </c>
      <c r="N25" s="72" t="s">
        <v>16648</v>
      </c>
      <c r="O25" s="72" t="s">
        <v>12213</v>
      </c>
      <c r="P25" s="72" t="s">
        <v>16647</v>
      </c>
      <c r="Q25" s="75"/>
      <c r="R25" s="75">
        <v>3</v>
      </c>
      <c r="S25" s="75"/>
      <c r="T25" s="75"/>
      <c r="U25" s="76" t="s">
        <v>16646</v>
      </c>
    </row>
    <row r="26" spans="1:21" ht="72">
      <c r="A26" s="73" t="str">
        <f t="shared" si="0"/>
        <v>man parte de estos criterios.</v>
      </c>
      <c r="B26" s="73" t="str">
        <f t="shared" si="1"/>
        <v>15PAC</v>
      </c>
      <c r="C26" s="73" t="str">
        <f t="shared" si="2"/>
        <v>HYPACO1516</v>
      </c>
      <c r="D26" s="73" t="s">
        <v>7879</v>
      </c>
      <c r="E26" s="73" t="s">
        <v>7878</v>
      </c>
      <c r="F26" s="143" t="s">
        <v>15644</v>
      </c>
      <c r="G26" s="71" t="str">
        <f t="shared" si="3"/>
        <v>O15</v>
      </c>
      <c r="H26" s="72">
        <v>15</v>
      </c>
      <c r="I26" s="71" t="str">
        <f t="shared" si="4"/>
        <v>16</v>
      </c>
      <c r="J26" s="71">
        <v>16</v>
      </c>
      <c r="K26" s="76" t="s">
        <v>16645</v>
      </c>
      <c r="L26" s="72" t="s">
        <v>524</v>
      </c>
      <c r="M26" s="72" t="s">
        <v>16644</v>
      </c>
      <c r="N26" s="72" t="s">
        <v>16642</v>
      </c>
      <c r="O26" s="72" t="s">
        <v>16643</v>
      </c>
      <c r="P26" s="72" t="s">
        <v>1286</v>
      </c>
      <c r="Q26" s="75"/>
      <c r="R26" s="75">
        <v>2</v>
      </c>
      <c r="S26" s="75"/>
      <c r="T26" s="75"/>
      <c r="U26" s="76" t="s">
        <v>16641</v>
      </c>
    </row>
    <row r="27" spans="1:21" ht="72">
      <c r="A27" s="382" t="str">
        <f t="shared" si="0"/>
        <v>de la administración pública.</v>
      </c>
      <c r="B27" s="382" t="str">
        <f t="shared" si="1"/>
        <v>16PAC</v>
      </c>
      <c r="C27" s="382" t="str">
        <f t="shared" si="2"/>
        <v>HYPACO1616</v>
      </c>
      <c r="D27" s="382" t="s">
        <v>7879</v>
      </c>
      <c r="E27" s="382" t="s">
        <v>7878</v>
      </c>
      <c r="F27" s="252" t="s">
        <v>15644</v>
      </c>
      <c r="G27" s="253" t="str">
        <f t="shared" si="3"/>
        <v>O16</v>
      </c>
      <c r="H27" s="159">
        <v>16</v>
      </c>
      <c r="I27" s="253" t="str">
        <f t="shared" si="4"/>
        <v>16</v>
      </c>
      <c r="J27" s="253">
        <v>16</v>
      </c>
      <c r="K27" s="158" t="s">
        <v>1830</v>
      </c>
      <c r="L27" s="159" t="s">
        <v>522</v>
      </c>
      <c r="M27" s="159" t="s">
        <v>1831</v>
      </c>
      <c r="N27" s="159" t="s">
        <v>1832</v>
      </c>
      <c r="O27" s="159" t="s">
        <v>1833</v>
      </c>
      <c r="P27" s="159" t="s">
        <v>1834</v>
      </c>
      <c r="Q27" s="160"/>
      <c r="R27" s="160">
        <v>4</v>
      </c>
      <c r="S27" s="160"/>
      <c r="T27" s="160"/>
      <c r="U27" s="158" t="s">
        <v>16640</v>
      </c>
    </row>
    <row r="28" spans="1:21" ht="72">
      <c r="A28" s="382" t="str">
        <f t="shared" si="0"/>
        <v>ncia en el cómputo de plazos.</v>
      </c>
      <c r="B28" s="382" t="str">
        <f t="shared" si="1"/>
        <v>17PAC</v>
      </c>
      <c r="C28" s="382" t="str">
        <f t="shared" si="2"/>
        <v>HYPACO1716</v>
      </c>
      <c r="D28" s="382" t="s">
        <v>7879</v>
      </c>
      <c r="E28" s="382" t="s">
        <v>7878</v>
      </c>
      <c r="F28" s="252" t="s">
        <v>15644</v>
      </c>
      <c r="G28" s="253" t="str">
        <f t="shared" si="3"/>
        <v>O17</v>
      </c>
      <c r="H28" s="159">
        <v>17</v>
      </c>
      <c r="I28" s="253" t="str">
        <f t="shared" si="4"/>
        <v>16</v>
      </c>
      <c r="J28" s="253">
        <v>16</v>
      </c>
      <c r="K28" s="158" t="s">
        <v>16639</v>
      </c>
      <c r="L28" s="159" t="s">
        <v>1387</v>
      </c>
      <c r="M28" s="159" t="s">
        <v>16635</v>
      </c>
      <c r="N28" s="159" t="s">
        <v>16638</v>
      </c>
      <c r="O28" s="159" t="s">
        <v>16637</v>
      </c>
      <c r="P28" s="159" t="s">
        <v>16636</v>
      </c>
      <c r="Q28" s="160"/>
      <c r="R28" s="160">
        <v>1</v>
      </c>
      <c r="S28" s="160"/>
      <c r="T28" s="160"/>
      <c r="U28" s="158" t="s">
        <v>16634</v>
      </c>
    </row>
    <row r="29" spans="1:21" ht="72">
      <c r="A29" s="384" t="str">
        <f t="shared" si="0"/>
        <v xml:space="preserve"> tenga una base legal sólida.</v>
      </c>
      <c r="B29" s="384" t="str">
        <f t="shared" si="1"/>
        <v>18PAC</v>
      </c>
      <c r="C29" s="384" t="str">
        <f t="shared" si="2"/>
        <v>HYPACO1816</v>
      </c>
      <c r="D29" s="384" t="s">
        <v>7879</v>
      </c>
      <c r="E29" s="384" t="s">
        <v>7878</v>
      </c>
      <c r="F29" s="248" t="s">
        <v>15644</v>
      </c>
      <c r="G29" s="249" t="str">
        <f t="shared" si="3"/>
        <v>O18</v>
      </c>
      <c r="H29" s="154">
        <v>18</v>
      </c>
      <c r="I29" s="249" t="str">
        <f t="shared" si="4"/>
        <v>16</v>
      </c>
      <c r="J29" s="249">
        <v>16</v>
      </c>
      <c r="K29" s="156" t="s">
        <v>16633</v>
      </c>
      <c r="L29" s="154" t="s">
        <v>524</v>
      </c>
      <c r="M29" s="154" t="s">
        <v>16632</v>
      </c>
      <c r="N29" s="154" t="s">
        <v>16630</v>
      </c>
      <c r="O29" s="154" t="s">
        <v>16631</v>
      </c>
      <c r="P29" s="154" t="s">
        <v>445</v>
      </c>
      <c r="Q29" s="155"/>
      <c r="R29" s="155">
        <v>2</v>
      </c>
      <c r="S29" s="155"/>
      <c r="T29" s="155"/>
      <c r="U29" s="156" t="s">
        <v>16629</v>
      </c>
    </row>
    <row r="30" spans="1:21" ht="57.6">
      <c r="A30" s="384" t="str">
        <f t="shared" si="0"/>
        <v xml:space="preserve"> en el ámbito administrativo.</v>
      </c>
      <c r="B30" s="384" t="str">
        <f t="shared" si="1"/>
        <v>19PAC</v>
      </c>
      <c r="C30" s="384" t="str">
        <f t="shared" si="2"/>
        <v>HYPACO1916</v>
      </c>
      <c r="D30" s="384" t="s">
        <v>7879</v>
      </c>
      <c r="E30" s="384" t="s">
        <v>7878</v>
      </c>
      <c r="F30" s="248" t="s">
        <v>15644</v>
      </c>
      <c r="G30" s="249" t="str">
        <f t="shared" si="3"/>
        <v>O19</v>
      </c>
      <c r="H30" s="154">
        <v>19</v>
      </c>
      <c r="I30" s="249" t="str">
        <f t="shared" si="4"/>
        <v>16</v>
      </c>
      <c r="J30" s="249">
        <v>16</v>
      </c>
      <c r="K30" s="156" t="s">
        <v>1940</v>
      </c>
      <c r="L30" s="154" t="s">
        <v>523</v>
      </c>
      <c r="M30" s="154" t="s">
        <v>1941</v>
      </c>
      <c r="N30" s="154" t="s">
        <v>1942</v>
      </c>
      <c r="O30" s="154" t="s">
        <v>1943</v>
      </c>
      <c r="P30" s="154" t="s">
        <v>1828</v>
      </c>
      <c r="Q30" s="155"/>
      <c r="R30" s="155">
        <v>3</v>
      </c>
      <c r="S30" s="155"/>
      <c r="T30" s="155"/>
      <c r="U30" s="156" t="s">
        <v>16628</v>
      </c>
    </row>
    <row r="31" spans="1:21" ht="57.6">
      <c r="A31" s="151" t="str">
        <f t="shared" si="0"/>
        <v>e forma accesible y uniforme.</v>
      </c>
      <c r="B31" s="151" t="str">
        <f t="shared" si="1"/>
        <v>20PAC</v>
      </c>
      <c r="C31" s="151" t="str">
        <f t="shared" si="2"/>
        <v>HYPACO2016</v>
      </c>
      <c r="D31" s="151" t="s">
        <v>7879</v>
      </c>
      <c r="E31" s="151" t="s">
        <v>7878</v>
      </c>
      <c r="F31" s="139" t="s">
        <v>15644</v>
      </c>
      <c r="G31" s="100" t="str">
        <f t="shared" si="3"/>
        <v>O20</v>
      </c>
      <c r="H31" s="90">
        <v>20</v>
      </c>
      <c r="I31" s="100" t="str">
        <f t="shared" si="4"/>
        <v>16</v>
      </c>
      <c r="J31" s="100">
        <v>16</v>
      </c>
      <c r="K31" s="88" t="s">
        <v>1933</v>
      </c>
      <c r="L31" s="90" t="s">
        <v>522</v>
      </c>
      <c r="M31" s="90" t="s">
        <v>1850</v>
      </c>
      <c r="N31" s="90" t="s">
        <v>1934</v>
      </c>
      <c r="O31" s="90" t="s">
        <v>1935</v>
      </c>
      <c r="P31" s="90" t="s">
        <v>1839</v>
      </c>
      <c r="Q31" s="91"/>
      <c r="R31" s="91">
        <v>4</v>
      </c>
      <c r="S31" s="91"/>
      <c r="T31" s="91"/>
      <c r="U31" s="88" t="s">
        <v>16627</v>
      </c>
    </row>
    <row r="32" spans="1:21" ht="72">
      <c r="A32" s="151" t="str">
        <f t="shared" si="0"/>
        <v xml:space="preserve"> presenten sus observaciones.</v>
      </c>
      <c r="B32" s="151" t="str">
        <f t="shared" si="1"/>
        <v>21PAC</v>
      </c>
      <c r="C32" s="151" t="str">
        <f t="shared" si="2"/>
        <v>HYPACO2116</v>
      </c>
      <c r="D32" s="151" t="s">
        <v>7879</v>
      </c>
      <c r="E32" s="151" t="s">
        <v>7878</v>
      </c>
      <c r="F32" s="139" t="s">
        <v>15644</v>
      </c>
      <c r="G32" s="100" t="str">
        <f t="shared" si="3"/>
        <v>O21</v>
      </c>
      <c r="H32" s="90">
        <v>21</v>
      </c>
      <c r="I32" s="100" t="str">
        <f t="shared" si="4"/>
        <v>16</v>
      </c>
      <c r="J32" s="100">
        <v>16</v>
      </c>
      <c r="K32" s="88" t="s">
        <v>2240</v>
      </c>
      <c r="L32" s="90" t="s">
        <v>524</v>
      </c>
      <c r="M32" s="90" t="s">
        <v>2241</v>
      </c>
      <c r="N32" s="90" t="s">
        <v>2242</v>
      </c>
      <c r="O32" s="90" t="s">
        <v>2243</v>
      </c>
      <c r="P32" s="90" t="s">
        <v>1460</v>
      </c>
      <c r="Q32" s="91"/>
      <c r="R32" s="91">
        <v>2</v>
      </c>
      <c r="S32" s="91"/>
      <c r="T32" s="91"/>
      <c r="U32" s="88" t="s">
        <v>16626</v>
      </c>
    </row>
    <row r="33" spans="1:21" ht="72">
      <c r="A33" s="151" t="str">
        <f t="shared" si="0"/>
        <v>cedimiento formal y riguroso.</v>
      </c>
      <c r="B33" s="151" t="str">
        <f t="shared" si="1"/>
        <v>22PAC</v>
      </c>
      <c r="C33" s="151" t="str">
        <f t="shared" si="2"/>
        <v>HYPACO2216</v>
      </c>
      <c r="D33" s="151" t="s">
        <v>7879</v>
      </c>
      <c r="E33" s="151" t="s">
        <v>7878</v>
      </c>
      <c r="F33" s="139" t="s">
        <v>15644</v>
      </c>
      <c r="G33" s="100" t="str">
        <f t="shared" si="3"/>
        <v>O22</v>
      </c>
      <c r="H33" s="90">
        <v>22</v>
      </c>
      <c r="I33" s="100" t="str">
        <f t="shared" si="4"/>
        <v>16</v>
      </c>
      <c r="J33" s="100">
        <v>16</v>
      </c>
      <c r="K33" s="88" t="s">
        <v>2272</v>
      </c>
      <c r="L33" s="90" t="s">
        <v>1387</v>
      </c>
      <c r="M33" s="90" t="s">
        <v>2273</v>
      </c>
      <c r="N33" s="90" t="s">
        <v>2274</v>
      </c>
      <c r="O33" s="90" t="s">
        <v>2275</v>
      </c>
      <c r="P33" s="90" t="s">
        <v>2276</v>
      </c>
      <c r="Q33" s="91"/>
      <c r="R33" s="91">
        <v>1</v>
      </c>
      <c r="S33" s="91"/>
      <c r="T33" s="91"/>
      <c r="U33" s="88" t="s">
        <v>16625</v>
      </c>
    </row>
    <row r="34" spans="1:21" ht="72">
      <c r="A34" s="151" t="str">
        <f t="shared" si="0"/>
        <v>o razones de interés público.</v>
      </c>
      <c r="B34" s="151" t="str">
        <f t="shared" si="1"/>
        <v>23PAC</v>
      </c>
      <c r="C34" s="151" t="str">
        <f t="shared" si="2"/>
        <v>HYPACO2316</v>
      </c>
      <c r="D34" s="151" t="s">
        <v>7879</v>
      </c>
      <c r="E34" s="151" t="s">
        <v>7878</v>
      </c>
      <c r="F34" s="139" t="s">
        <v>15644</v>
      </c>
      <c r="G34" s="100" t="str">
        <f t="shared" si="3"/>
        <v>O23</v>
      </c>
      <c r="H34" s="90">
        <v>23</v>
      </c>
      <c r="I34" s="100" t="str">
        <f t="shared" si="4"/>
        <v>16</v>
      </c>
      <c r="J34" s="100">
        <v>16</v>
      </c>
      <c r="K34" s="88" t="s">
        <v>2325</v>
      </c>
      <c r="L34" s="90" t="s">
        <v>523</v>
      </c>
      <c r="M34" s="90" t="s">
        <v>2326</v>
      </c>
      <c r="N34" s="90" t="s">
        <v>2327</v>
      </c>
      <c r="O34" s="90" t="s">
        <v>2328</v>
      </c>
      <c r="P34" s="90" t="s">
        <v>2329</v>
      </c>
      <c r="Q34" s="91"/>
      <c r="R34" s="91">
        <v>3</v>
      </c>
      <c r="S34" s="91"/>
      <c r="T34" s="91"/>
      <c r="U34" s="88" t="s">
        <v>16624</v>
      </c>
    </row>
    <row r="35" spans="1:21" ht="57.6">
      <c r="A35" s="151" t="str">
        <f t="shared" si="0"/>
        <v>limitar derechos o intereses.</v>
      </c>
      <c r="B35" s="151" t="str">
        <f t="shared" si="1"/>
        <v>24PAC</v>
      </c>
      <c r="C35" s="151" t="str">
        <f t="shared" si="2"/>
        <v>HYPACO2416</v>
      </c>
      <c r="D35" s="151" t="s">
        <v>7879</v>
      </c>
      <c r="E35" s="151" t="s">
        <v>7878</v>
      </c>
      <c r="F35" s="139" t="s">
        <v>15644</v>
      </c>
      <c r="G35" s="100" t="str">
        <f t="shared" si="3"/>
        <v>O24</v>
      </c>
      <c r="H35" s="90">
        <v>24</v>
      </c>
      <c r="I35" s="100" t="str">
        <f t="shared" si="4"/>
        <v>16</v>
      </c>
      <c r="J35" s="100">
        <v>16</v>
      </c>
      <c r="K35" s="88" t="s">
        <v>2296</v>
      </c>
      <c r="L35" s="90" t="s">
        <v>1387</v>
      </c>
      <c r="M35" s="90" t="s">
        <v>2297</v>
      </c>
      <c r="N35" s="90" t="s">
        <v>2298</v>
      </c>
      <c r="O35" s="90" t="s">
        <v>2299</v>
      </c>
      <c r="P35" s="90" t="s">
        <v>2300</v>
      </c>
      <c r="Q35" s="91"/>
      <c r="R35" s="91">
        <v>1</v>
      </c>
      <c r="S35" s="91"/>
      <c r="T35" s="91"/>
      <c r="U35" s="88" t="s">
        <v>16623</v>
      </c>
    </row>
    <row r="36" spans="1:21" ht="43.2">
      <c r="A36" s="150" t="str">
        <f t="shared" si="0"/>
        <v>n directamente en el proceso.</v>
      </c>
      <c r="B36" s="150" t="str">
        <f t="shared" si="1"/>
        <v>25PAC</v>
      </c>
      <c r="C36" s="150" t="str">
        <f t="shared" si="2"/>
        <v>HYPACO2516</v>
      </c>
      <c r="D36" s="150" t="s">
        <v>7879</v>
      </c>
      <c r="E36" s="150" t="s">
        <v>7878</v>
      </c>
      <c r="F36" s="144" t="s">
        <v>15644</v>
      </c>
      <c r="G36" s="130" t="str">
        <f t="shared" si="3"/>
        <v>O25</v>
      </c>
      <c r="H36" s="119">
        <v>25</v>
      </c>
      <c r="I36" s="130" t="str">
        <f t="shared" si="4"/>
        <v>16</v>
      </c>
      <c r="J36" s="130">
        <v>16</v>
      </c>
      <c r="K36" s="118" t="s">
        <v>1923</v>
      </c>
      <c r="L36" s="119" t="s">
        <v>522</v>
      </c>
      <c r="M36" s="119" t="s">
        <v>1924</v>
      </c>
      <c r="N36" s="119" t="s">
        <v>1925</v>
      </c>
      <c r="O36" s="119" t="s">
        <v>1926</v>
      </c>
      <c r="P36" s="119" t="s">
        <v>1927</v>
      </c>
      <c r="Q36" s="120"/>
      <c r="R36" s="120">
        <v>4</v>
      </c>
      <c r="S36" s="120"/>
      <c r="T36" s="120"/>
      <c r="U36" s="118" t="s">
        <v>16622</v>
      </c>
    </row>
    <row r="37" spans="1:21" ht="57.6">
      <c r="A37" s="150" t="str">
        <f t="shared" si="0"/>
        <v>luyendo a los entes privados.</v>
      </c>
      <c r="B37" s="150" t="str">
        <f t="shared" si="1"/>
        <v>26PAC</v>
      </c>
      <c r="C37" s="150" t="str">
        <f t="shared" si="2"/>
        <v>HYPACO2616</v>
      </c>
      <c r="D37" s="150" t="s">
        <v>7879</v>
      </c>
      <c r="E37" s="150" t="s">
        <v>7878</v>
      </c>
      <c r="F37" s="144" t="s">
        <v>15644</v>
      </c>
      <c r="G37" s="130" t="str">
        <f t="shared" si="3"/>
        <v>O26</v>
      </c>
      <c r="H37" s="119">
        <v>26</v>
      </c>
      <c r="I37" s="130" t="str">
        <f t="shared" si="4"/>
        <v>16</v>
      </c>
      <c r="J37" s="130">
        <v>16</v>
      </c>
      <c r="K37" s="118" t="s">
        <v>1849</v>
      </c>
      <c r="L37" s="119" t="s">
        <v>522</v>
      </c>
      <c r="M37" s="119" t="s">
        <v>1850</v>
      </c>
      <c r="N37" s="119" t="s">
        <v>1851</v>
      </c>
      <c r="O37" s="119" t="s">
        <v>1852</v>
      </c>
      <c r="P37" s="119" t="s">
        <v>1853</v>
      </c>
      <c r="Q37" s="120"/>
      <c r="R37" s="120">
        <v>4</v>
      </c>
      <c r="S37" s="120"/>
      <c r="T37" s="120"/>
      <c r="U37" s="118" t="s">
        <v>16621</v>
      </c>
    </row>
    <row r="38" spans="1:21" ht="57.6">
      <c r="A38" s="150" t="str">
        <f t="shared" si="0"/>
        <v>ón del canal de comunicación.</v>
      </c>
      <c r="B38" s="150" t="str">
        <f t="shared" si="1"/>
        <v>27PAC</v>
      </c>
      <c r="C38" s="150" t="str">
        <f t="shared" si="2"/>
        <v>HYPACO2716</v>
      </c>
      <c r="D38" s="150" t="s">
        <v>7879</v>
      </c>
      <c r="E38" s="150" t="s">
        <v>7878</v>
      </c>
      <c r="F38" s="144" t="s">
        <v>15644</v>
      </c>
      <c r="G38" s="130" t="str">
        <f t="shared" si="3"/>
        <v>O27</v>
      </c>
      <c r="H38" s="119">
        <v>27</v>
      </c>
      <c r="I38" s="130" t="str">
        <f t="shared" si="4"/>
        <v>16</v>
      </c>
      <c r="J38" s="130">
        <v>16</v>
      </c>
      <c r="K38" s="118" t="s">
        <v>1936</v>
      </c>
      <c r="L38" s="119" t="s">
        <v>1387</v>
      </c>
      <c r="M38" s="119" t="s">
        <v>1937</v>
      </c>
      <c r="N38" s="119" t="s">
        <v>1938</v>
      </c>
      <c r="O38" s="119" t="s">
        <v>1939</v>
      </c>
      <c r="P38" s="119" t="s">
        <v>1828</v>
      </c>
      <c r="Q38" s="120"/>
      <c r="R38" s="120">
        <v>1</v>
      </c>
      <c r="S38" s="120"/>
      <c r="T38" s="120"/>
      <c r="U38" s="118" t="s">
        <v>16620</v>
      </c>
    </row>
    <row r="39" spans="1:21" ht="43.2">
      <c r="A39" s="150" t="str">
        <f t="shared" si="0"/>
        <v>adicional para quien recurre.</v>
      </c>
      <c r="B39" s="150" t="str">
        <f t="shared" si="1"/>
        <v>28PAC</v>
      </c>
      <c r="C39" s="150" t="str">
        <f t="shared" si="2"/>
        <v>HYPACO2816</v>
      </c>
      <c r="D39" s="150" t="s">
        <v>7879</v>
      </c>
      <c r="E39" s="150" t="s">
        <v>7878</v>
      </c>
      <c r="F39" s="144" t="s">
        <v>15644</v>
      </c>
      <c r="G39" s="130" t="str">
        <f t="shared" si="3"/>
        <v>O28</v>
      </c>
      <c r="H39" s="119">
        <v>28</v>
      </c>
      <c r="I39" s="130" t="str">
        <f t="shared" si="4"/>
        <v>16</v>
      </c>
      <c r="J39" s="130">
        <v>16</v>
      </c>
      <c r="K39" s="118" t="s">
        <v>16619</v>
      </c>
      <c r="L39" s="119" t="s">
        <v>1387</v>
      </c>
      <c r="M39" s="119" t="s">
        <v>16615</v>
      </c>
      <c r="N39" s="119" t="s">
        <v>16618</v>
      </c>
      <c r="O39" s="119" t="s">
        <v>16617</v>
      </c>
      <c r="P39" s="119" t="s">
        <v>16616</v>
      </c>
      <c r="Q39" s="120"/>
      <c r="R39" s="120">
        <v>1</v>
      </c>
      <c r="S39" s="120"/>
      <c r="T39" s="120"/>
      <c r="U39" s="118" t="s">
        <v>16614</v>
      </c>
    </row>
    <row r="40" spans="1:21" ht="43.2">
      <c r="A40" s="150" t="str">
        <f t="shared" si="0"/>
        <v>la resolución administrativa.</v>
      </c>
      <c r="B40" s="150" t="str">
        <f t="shared" si="1"/>
        <v>29PAC</v>
      </c>
      <c r="C40" s="150" t="str">
        <f t="shared" si="2"/>
        <v>HYPACO2916</v>
      </c>
      <c r="D40" s="150" t="s">
        <v>7879</v>
      </c>
      <c r="E40" s="150" t="s">
        <v>7878</v>
      </c>
      <c r="F40" s="144" t="s">
        <v>15644</v>
      </c>
      <c r="G40" s="130" t="str">
        <f t="shared" si="3"/>
        <v>O29</v>
      </c>
      <c r="H40" s="119">
        <v>29</v>
      </c>
      <c r="I40" s="130" t="str">
        <f t="shared" si="4"/>
        <v>16</v>
      </c>
      <c r="J40" s="130">
        <v>16</v>
      </c>
      <c r="K40" s="118" t="s">
        <v>16613</v>
      </c>
      <c r="L40" s="119" t="s">
        <v>523</v>
      </c>
      <c r="M40" s="119" t="s">
        <v>16612</v>
      </c>
      <c r="N40" s="119" t="s">
        <v>16611</v>
      </c>
      <c r="O40" s="119" t="s">
        <v>16609</v>
      </c>
      <c r="P40" s="119" t="s">
        <v>16610</v>
      </c>
      <c r="Q40" s="120"/>
      <c r="R40" s="120">
        <v>3</v>
      </c>
      <c r="S40" s="120"/>
      <c r="T40" s="120"/>
      <c r="U40" s="118" t="s">
        <v>16608</v>
      </c>
    </row>
    <row r="41" spans="1:21" ht="129.6">
      <c r="A41" s="150" t="str">
        <f t="shared" si="0"/>
        <v>rativos ante la jurisdicción.</v>
      </c>
      <c r="B41" s="150" t="str">
        <f t="shared" si="1"/>
        <v>30PAC</v>
      </c>
      <c r="C41" s="150" t="str">
        <f t="shared" si="2"/>
        <v>HYPACO3016</v>
      </c>
      <c r="D41" s="150" t="s">
        <v>7879</v>
      </c>
      <c r="E41" s="150" t="s">
        <v>7878</v>
      </c>
      <c r="F41" s="144" t="s">
        <v>15644</v>
      </c>
      <c r="G41" s="130" t="str">
        <f t="shared" si="3"/>
        <v>O30</v>
      </c>
      <c r="H41" s="119">
        <v>30</v>
      </c>
      <c r="I41" s="130" t="str">
        <f t="shared" si="4"/>
        <v>16</v>
      </c>
      <c r="J41" s="130">
        <v>16</v>
      </c>
      <c r="K41" s="118" t="s">
        <v>2911</v>
      </c>
      <c r="L41" s="119" t="s">
        <v>522</v>
      </c>
      <c r="M41" s="119" t="s">
        <v>2912</v>
      </c>
      <c r="N41" s="119" t="s">
        <v>2913</v>
      </c>
      <c r="O41" s="119" t="s">
        <v>2914</v>
      </c>
      <c r="P41" s="119" t="s">
        <v>2915</v>
      </c>
      <c r="Q41" s="120"/>
      <c r="R41" s="120">
        <v>4</v>
      </c>
      <c r="S41" s="120"/>
      <c r="T41" s="120"/>
      <c r="U41" s="118" t="s">
        <v>16607</v>
      </c>
    </row>
    <row r="42" spans="1:21" ht="43.2">
      <c r="A42" s="150" t="str">
        <f t="shared" si="0"/>
        <v xml:space="preserve"> la defensa de sus intereses.</v>
      </c>
      <c r="B42" s="150" t="str">
        <f t="shared" si="1"/>
        <v>31PAC</v>
      </c>
      <c r="C42" s="150" t="str">
        <f t="shared" si="2"/>
        <v>HYPACO3116</v>
      </c>
      <c r="D42" s="150" t="s">
        <v>7879</v>
      </c>
      <c r="E42" s="150" t="s">
        <v>7878</v>
      </c>
      <c r="F42" s="144" t="s">
        <v>15644</v>
      </c>
      <c r="G42" s="130" t="str">
        <f t="shared" si="3"/>
        <v>O31</v>
      </c>
      <c r="H42" s="119">
        <v>31</v>
      </c>
      <c r="I42" s="130" t="str">
        <f t="shared" si="4"/>
        <v>16</v>
      </c>
      <c r="J42" s="130">
        <v>16</v>
      </c>
      <c r="K42" s="118" t="s">
        <v>3060</v>
      </c>
      <c r="L42" s="119" t="s">
        <v>1387</v>
      </c>
      <c r="M42" s="119" t="s">
        <v>3061</v>
      </c>
      <c r="N42" s="119" t="s">
        <v>3062</v>
      </c>
      <c r="O42" s="119" t="s">
        <v>3063</v>
      </c>
      <c r="P42" s="119" t="s">
        <v>3064</v>
      </c>
      <c r="Q42" s="120"/>
      <c r="R42" s="120">
        <v>1</v>
      </c>
      <c r="S42" s="120"/>
      <c r="T42" s="120"/>
      <c r="U42" s="118" t="s">
        <v>16606</v>
      </c>
    </row>
    <row r="43" spans="1:21" ht="43.2">
      <c r="A43" s="150" t="str">
        <f t="shared" si="0"/>
        <v>tima del acto administrativo.</v>
      </c>
      <c r="B43" s="150" t="str">
        <f t="shared" si="1"/>
        <v>32PAC</v>
      </c>
      <c r="C43" s="150" t="str">
        <f t="shared" si="2"/>
        <v>HYPACO3216</v>
      </c>
      <c r="D43" s="150" t="s">
        <v>7879</v>
      </c>
      <c r="E43" s="150" t="s">
        <v>7878</v>
      </c>
      <c r="F43" s="144" t="s">
        <v>15644</v>
      </c>
      <c r="G43" s="130" t="str">
        <f t="shared" si="3"/>
        <v>O32</v>
      </c>
      <c r="H43" s="119">
        <v>32</v>
      </c>
      <c r="I43" s="130" t="str">
        <f t="shared" si="4"/>
        <v>16</v>
      </c>
      <c r="J43" s="130">
        <v>16</v>
      </c>
      <c r="K43" s="118" t="s">
        <v>16605</v>
      </c>
      <c r="L43" s="119" t="s">
        <v>523</v>
      </c>
      <c r="M43" s="119" t="s">
        <v>16604</v>
      </c>
      <c r="N43" s="119" t="s">
        <v>16603</v>
      </c>
      <c r="O43" s="119" t="s">
        <v>16601</v>
      </c>
      <c r="P43" s="119" t="s">
        <v>16602</v>
      </c>
      <c r="Q43" s="120"/>
      <c r="R43" s="120">
        <v>3</v>
      </c>
      <c r="S43" s="120"/>
      <c r="T43" s="120"/>
      <c r="U43" s="118" t="s">
        <v>16600</v>
      </c>
    </row>
    <row r="44" spans="1:21" ht="72">
      <c r="A44" s="150" t="str">
        <f t="shared" si="0"/>
        <v>a y completa de sus derechos.</v>
      </c>
      <c r="B44" s="150" t="str">
        <f t="shared" si="1"/>
        <v>33PAC</v>
      </c>
      <c r="C44" s="150" t="str">
        <f t="shared" si="2"/>
        <v>HYPACO3316</v>
      </c>
      <c r="D44" s="150" t="s">
        <v>7879</v>
      </c>
      <c r="E44" s="150" t="s">
        <v>7878</v>
      </c>
      <c r="F44" s="144" t="s">
        <v>15644</v>
      </c>
      <c r="G44" s="130" t="str">
        <f t="shared" si="3"/>
        <v>O33</v>
      </c>
      <c r="H44" s="119">
        <v>33</v>
      </c>
      <c r="I44" s="130" t="str">
        <f t="shared" si="4"/>
        <v>16</v>
      </c>
      <c r="J44" s="130">
        <v>16</v>
      </c>
      <c r="K44" s="118" t="s">
        <v>4256</v>
      </c>
      <c r="L44" s="119" t="s">
        <v>522</v>
      </c>
      <c r="M44" s="119" t="s">
        <v>4257</v>
      </c>
      <c r="N44" s="119" t="s">
        <v>4258</v>
      </c>
      <c r="O44" s="119" t="s">
        <v>4259</v>
      </c>
      <c r="P44" s="119" t="s">
        <v>4426</v>
      </c>
      <c r="Q44" s="120"/>
      <c r="R44" s="120">
        <v>4</v>
      </c>
      <c r="S44" s="120"/>
      <c r="T44" s="120"/>
      <c r="U44" s="118" t="s">
        <v>16599</v>
      </c>
    </row>
    <row r="45" spans="1:21" ht="57.6">
      <c r="A45" s="150" t="str">
        <f t="shared" si="0"/>
        <v>visada en vía jurisdiccional.</v>
      </c>
      <c r="B45" s="150" t="str">
        <f t="shared" si="1"/>
        <v>34PAC</v>
      </c>
      <c r="C45" s="150" t="str">
        <f t="shared" si="2"/>
        <v>HYPACO3416</v>
      </c>
      <c r="D45" s="150" t="s">
        <v>7879</v>
      </c>
      <c r="E45" s="150" t="s">
        <v>7878</v>
      </c>
      <c r="F45" s="144" t="s">
        <v>15644</v>
      </c>
      <c r="G45" s="130" t="str">
        <f t="shared" si="3"/>
        <v>O34</v>
      </c>
      <c r="H45" s="119">
        <v>34</v>
      </c>
      <c r="I45" s="130" t="str">
        <f t="shared" si="4"/>
        <v>16</v>
      </c>
      <c r="J45" s="130">
        <v>16</v>
      </c>
      <c r="K45" s="118" t="s">
        <v>2043</v>
      </c>
      <c r="L45" s="119" t="s">
        <v>522</v>
      </c>
      <c r="M45" s="119" t="s">
        <v>2044</v>
      </c>
      <c r="N45" s="119" t="s">
        <v>2045</v>
      </c>
      <c r="O45" s="119" t="s">
        <v>2046</v>
      </c>
      <c r="P45" s="119" t="s">
        <v>2047</v>
      </c>
      <c r="Q45" s="120"/>
      <c r="R45" s="120">
        <v>4</v>
      </c>
      <c r="S45" s="120"/>
      <c r="T45" s="120"/>
      <c r="U45" s="118" t="s">
        <v>16598</v>
      </c>
    </row>
    <row r="46" spans="1:21" ht="43.2">
      <c r="A46" s="293" t="str">
        <f t="shared" si="0"/>
        <v>los acuerdos administrativos.</v>
      </c>
      <c r="B46" s="293" t="str">
        <f t="shared" si="1"/>
        <v>35PAC</v>
      </c>
      <c r="C46" s="293" t="str">
        <f t="shared" si="2"/>
        <v>HYPACO3516</v>
      </c>
      <c r="D46" s="293" t="s">
        <v>7879</v>
      </c>
      <c r="E46" s="293" t="s">
        <v>7878</v>
      </c>
      <c r="F46" s="236" t="s">
        <v>15644</v>
      </c>
      <c r="G46" s="65" t="str">
        <f t="shared" si="3"/>
        <v>O35</v>
      </c>
      <c r="H46" s="66">
        <v>35</v>
      </c>
      <c r="I46" s="65" t="str">
        <f t="shared" si="4"/>
        <v>16</v>
      </c>
      <c r="J46" s="65">
        <v>16</v>
      </c>
      <c r="K46" s="67" t="s">
        <v>16597</v>
      </c>
      <c r="L46" s="66" t="s">
        <v>522</v>
      </c>
      <c r="M46" s="66" t="s">
        <v>16596</v>
      </c>
      <c r="N46" s="66" t="s">
        <v>16595</v>
      </c>
      <c r="O46" s="66" t="s">
        <v>16594</v>
      </c>
      <c r="P46" s="66" t="s">
        <v>16593</v>
      </c>
      <c r="Q46" s="69"/>
      <c r="R46" s="69">
        <v>4</v>
      </c>
      <c r="S46" s="69"/>
      <c r="T46" s="69"/>
      <c r="U46" s="67" t="s">
        <v>16592</v>
      </c>
    </row>
    <row r="47" spans="1:21" ht="115.2">
      <c r="A47" s="293" t="str">
        <f t="shared" si="0"/>
        <v xml:space="preserve"> recurrente en ciertos casos.</v>
      </c>
      <c r="B47" s="293" t="str">
        <f t="shared" si="1"/>
        <v>36PAC</v>
      </c>
      <c r="C47" s="293" t="str">
        <f t="shared" si="2"/>
        <v>HYPACO3616</v>
      </c>
      <c r="D47" s="293" t="s">
        <v>7879</v>
      </c>
      <c r="E47" s="293" t="s">
        <v>7878</v>
      </c>
      <c r="F47" s="236" t="s">
        <v>15644</v>
      </c>
      <c r="G47" s="65" t="str">
        <f t="shared" si="3"/>
        <v>O36</v>
      </c>
      <c r="H47" s="66">
        <v>36</v>
      </c>
      <c r="I47" s="65" t="str">
        <f t="shared" si="4"/>
        <v>16</v>
      </c>
      <c r="J47" s="65">
        <v>16</v>
      </c>
      <c r="K47" s="67" t="s">
        <v>6791</v>
      </c>
      <c r="L47" s="66" t="s">
        <v>523</v>
      </c>
      <c r="M47" s="66" t="s">
        <v>6792</v>
      </c>
      <c r="N47" s="66" t="s">
        <v>6793</v>
      </c>
      <c r="O47" s="66" t="s">
        <v>6794</v>
      </c>
      <c r="P47" s="66" t="s">
        <v>6795</v>
      </c>
      <c r="Q47" s="69"/>
      <c r="R47" s="69">
        <v>3</v>
      </c>
      <c r="S47" s="69"/>
      <c r="T47" s="69"/>
      <c r="U47" s="67" t="s">
        <v>16591</v>
      </c>
    </row>
    <row r="48" spans="1:21" ht="72">
      <c r="A48" s="293" t="str">
        <f t="shared" si="0"/>
        <v>acción con la administración.</v>
      </c>
      <c r="B48" s="293" t="str">
        <f t="shared" si="1"/>
        <v>37PAC</v>
      </c>
      <c r="C48" s="293" t="str">
        <f t="shared" si="2"/>
        <v>HYPACO3716</v>
      </c>
      <c r="D48" s="293" t="s">
        <v>7879</v>
      </c>
      <c r="E48" s="293" t="s">
        <v>7878</v>
      </c>
      <c r="F48" s="236" t="s">
        <v>15644</v>
      </c>
      <c r="G48" s="65" t="str">
        <f t="shared" si="3"/>
        <v>O37</v>
      </c>
      <c r="H48" s="66">
        <v>37</v>
      </c>
      <c r="I48" s="65" t="str">
        <f t="shared" si="4"/>
        <v>16</v>
      </c>
      <c r="J48" s="65">
        <v>16</v>
      </c>
      <c r="K48" s="67" t="s">
        <v>16590</v>
      </c>
      <c r="L48" s="66" t="s">
        <v>1387</v>
      </c>
      <c r="M48" s="66" t="s">
        <v>16586</v>
      </c>
      <c r="N48" s="66" t="s">
        <v>16589</v>
      </c>
      <c r="O48" s="66" t="s">
        <v>16588</v>
      </c>
      <c r="P48" s="66" t="s">
        <v>16587</v>
      </c>
      <c r="Q48" s="69"/>
      <c r="R48" s="69">
        <v>1</v>
      </c>
      <c r="S48" s="69"/>
      <c r="T48" s="69"/>
      <c r="U48" s="67" t="s">
        <v>16585</v>
      </c>
    </row>
    <row r="49" spans="1:21" ht="72">
      <c r="A49" s="293" t="str">
        <f t="shared" si="0"/>
        <v xml:space="preserve"> y coherencia en estos casos.</v>
      </c>
      <c r="B49" s="293" t="str">
        <f t="shared" si="1"/>
        <v>38PAC</v>
      </c>
      <c r="C49" s="293" t="str">
        <f t="shared" si="2"/>
        <v>HYPACO3816</v>
      </c>
      <c r="D49" s="293" t="s">
        <v>7879</v>
      </c>
      <c r="E49" s="293" t="s">
        <v>7878</v>
      </c>
      <c r="F49" s="236" t="s">
        <v>15644</v>
      </c>
      <c r="G49" s="65" t="str">
        <f t="shared" si="3"/>
        <v>O38</v>
      </c>
      <c r="H49" s="66">
        <v>38</v>
      </c>
      <c r="I49" s="65" t="str">
        <f t="shared" si="4"/>
        <v>16</v>
      </c>
      <c r="J49" s="65">
        <v>16</v>
      </c>
      <c r="K49" s="67" t="s">
        <v>16584</v>
      </c>
      <c r="L49" s="66" t="s">
        <v>524</v>
      </c>
      <c r="M49" s="66" t="s">
        <v>16583</v>
      </c>
      <c r="N49" s="66" t="s">
        <v>16580</v>
      </c>
      <c r="O49" s="66" t="s">
        <v>16582</v>
      </c>
      <c r="P49" s="66" t="s">
        <v>16581</v>
      </c>
      <c r="Q49" s="69"/>
      <c r="R49" s="69">
        <v>2</v>
      </c>
      <c r="S49" s="69"/>
      <c r="T49" s="69"/>
      <c r="U49" s="67" t="s">
        <v>16579</v>
      </c>
    </row>
    <row r="50" spans="1:21" ht="57.6">
      <c r="A50" s="293" t="str">
        <f t="shared" si="0"/>
        <v>on la administración pública.</v>
      </c>
      <c r="B50" s="293" t="str">
        <f t="shared" si="1"/>
        <v>39PAC</v>
      </c>
      <c r="C50" s="293" t="str">
        <f t="shared" si="2"/>
        <v>HYPACO3916</v>
      </c>
      <c r="D50" s="293" t="s">
        <v>7879</v>
      </c>
      <c r="E50" s="293" t="s">
        <v>7878</v>
      </c>
      <c r="F50" s="236" t="s">
        <v>15644</v>
      </c>
      <c r="G50" s="65" t="str">
        <f t="shared" si="3"/>
        <v>O39</v>
      </c>
      <c r="H50" s="66">
        <v>39</v>
      </c>
      <c r="I50" s="65" t="str">
        <f t="shared" si="4"/>
        <v>16</v>
      </c>
      <c r="J50" s="65">
        <v>16</v>
      </c>
      <c r="K50" s="67" t="s">
        <v>1835</v>
      </c>
      <c r="L50" s="66" t="s">
        <v>522</v>
      </c>
      <c r="M50" s="66" t="s">
        <v>1836</v>
      </c>
      <c r="N50" s="66" t="s">
        <v>1837</v>
      </c>
      <c r="O50" s="66" t="s">
        <v>1838</v>
      </c>
      <c r="P50" s="66" t="s">
        <v>1839</v>
      </c>
      <c r="Q50" s="69"/>
      <c r="R50" s="69">
        <v>4</v>
      </c>
      <c r="S50" s="69"/>
      <c r="T50" s="69"/>
      <c r="U50" s="67" t="s">
        <v>16578</v>
      </c>
    </row>
    <row r="51" spans="1:21" ht="57.6">
      <c r="A51" s="383" t="str">
        <f t="shared" si="0"/>
        <v>io público o interés general.</v>
      </c>
      <c r="B51" s="383" t="str">
        <f t="shared" si="1"/>
        <v>40PAC</v>
      </c>
      <c r="C51" s="383" t="str">
        <f t="shared" si="2"/>
        <v>HYPACO4016</v>
      </c>
      <c r="D51" s="383" t="s">
        <v>7879</v>
      </c>
      <c r="E51" s="383" t="s">
        <v>7878</v>
      </c>
      <c r="F51" s="228" t="s">
        <v>15644</v>
      </c>
      <c r="G51" s="229" t="str">
        <f t="shared" si="3"/>
        <v>O40</v>
      </c>
      <c r="H51" s="180">
        <v>40</v>
      </c>
      <c r="I51" s="229" t="str">
        <f t="shared" si="4"/>
        <v>16</v>
      </c>
      <c r="J51" s="229">
        <v>16</v>
      </c>
      <c r="K51" s="179" t="s">
        <v>1915</v>
      </c>
      <c r="L51" s="180" t="s">
        <v>524</v>
      </c>
      <c r="M51" s="180" t="s">
        <v>1916</v>
      </c>
      <c r="N51" s="180" t="s">
        <v>1917</v>
      </c>
      <c r="O51" s="180" t="s">
        <v>1916</v>
      </c>
      <c r="P51" s="180" t="s">
        <v>1917</v>
      </c>
      <c r="Q51" s="181"/>
      <c r="R51" s="181">
        <v>2</v>
      </c>
      <c r="S51" s="181"/>
      <c r="T51" s="181"/>
      <c r="U51" s="179" t="s">
        <v>16577</v>
      </c>
    </row>
    <row r="52" spans="1:21" ht="43.2">
      <c r="A52" s="383" t="str">
        <f t="shared" si="0"/>
        <v>quier acuerdo administrativo.</v>
      </c>
      <c r="B52" s="383" t="str">
        <f t="shared" si="1"/>
        <v>41PAC</v>
      </c>
      <c r="C52" s="383" t="str">
        <f t="shared" si="2"/>
        <v>HYPACO4116</v>
      </c>
      <c r="D52" s="383" t="s">
        <v>7879</v>
      </c>
      <c r="E52" s="383" t="s">
        <v>7878</v>
      </c>
      <c r="F52" s="228" t="s">
        <v>15644</v>
      </c>
      <c r="G52" s="229" t="str">
        <f t="shared" si="3"/>
        <v>O41</v>
      </c>
      <c r="H52" s="180">
        <v>41</v>
      </c>
      <c r="I52" s="229" t="str">
        <f t="shared" si="4"/>
        <v>16</v>
      </c>
      <c r="J52" s="229">
        <v>16</v>
      </c>
      <c r="K52" s="179" t="s">
        <v>6589</v>
      </c>
      <c r="L52" s="180" t="s">
        <v>1387</v>
      </c>
      <c r="M52" s="180" t="s">
        <v>6590</v>
      </c>
      <c r="N52" s="180" t="s">
        <v>6591</v>
      </c>
      <c r="O52" s="180" t="s">
        <v>6592</v>
      </c>
      <c r="P52" s="180" t="s">
        <v>542</v>
      </c>
      <c r="Q52" s="181"/>
      <c r="R52" s="181">
        <v>1</v>
      </c>
      <c r="S52" s="181"/>
      <c r="T52" s="181"/>
      <c r="U52" s="179" t="s">
        <v>16576</v>
      </c>
    </row>
    <row r="53" spans="1:21" ht="43.2">
      <c r="A53" s="383" t="str">
        <f t="shared" si="0"/>
        <v>nuevos documentos relevantes.</v>
      </c>
      <c r="B53" s="383" t="str">
        <f t="shared" si="1"/>
        <v>42PAC</v>
      </c>
      <c r="C53" s="383" t="str">
        <f t="shared" si="2"/>
        <v>HYPACO4216</v>
      </c>
      <c r="D53" s="383" t="s">
        <v>7879</v>
      </c>
      <c r="E53" s="383" t="s">
        <v>7878</v>
      </c>
      <c r="F53" s="228" t="s">
        <v>15644</v>
      </c>
      <c r="G53" s="229" t="str">
        <f t="shared" si="3"/>
        <v>O42</v>
      </c>
      <c r="H53" s="180">
        <v>42</v>
      </c>
      <c r="I53" s="229" t="str">
        <f t="shared" si="4"/>
        <v>16</v>
      </c>
      <c r="J53" s="229">
        <v>16</v>
      </c>
      <c r="K53" s="179" t="s">
        <v>16575</v>
      </c>
      <c r="L53" s="180" t="s">
        <v>1387</v>
      </c>
      <c r="M53" s="180" t="s">
        <v>16571</v>
      </c>
      <c r="N53" s="180" t="s">
        <v>16574</v>
      </c>
      <c r="O53" s="180" t="s">
        <v>16573</v>
      </c>
      <c r="P53" s="180" t="s">
        <v>16572</v>
      </c>
      <c r="Q53" s="181"/>
      <c r="R53" s="181">
        <v>1</v>
      </c>
      <c r="S53" s="181"/>
      <c r="T53" s="181"/>
      <c r="U53" s="179" t="s">
        <v>16570</v>
      </c>
    </row>
    <row r="54" spans="1:21" ht="43.2">
      <c r="A54" s="376" t="str">
        <f t="shared" si="0"/>
        <v>s es procedente la anulación.</v>
      </c>
      <c r="B54" s="376" t="str">
        <f t="shared" si="1"/>
        <v>43PAC</v>
      </c>
      <c r="C54" s="376" t="str">
        <f t="shared" si="2"/>
        <v>HYPACO4316</v>
      </c>
      <c r="D54" s="376" t="s">
        <v>7879</v>
      </c>
      <c r="E54" s="376" t="s">
        <v>7878</v>
      </c>
      <c r="F54" s="148" t="s">
        <v>15644</v>
      </c>
      <c r="G54" s="149" t="str">
        <f t="shared" si="3"/>
        <v>O43</v>
      </c>
      <c r="H54" s="127">
        <v>43</v>
      </c>
      <c r="I54" s="149" t="str">
        <f t="shared" si="4"/>
        <v>16</v>
      </c>
      <c r="J54" s="149">
        <v>16</v>
      </c>
      <c r="K54" s="122" t="s">
        <v>5397</v>
      </c>
      <c r="L54" s="127" t="s">
        <v>522</v>
      </c>
      <c r="M54" s="127" t="s">
        <v>5398</v>
      </c>
      <c r="N54" s="127" t="s">
        <v>5399</v>
      </c>
      <c r="O54" s="127" t="s">
        <v>5400</v>
      </c>
      <c r="P54" s="127" t="s">
        <v>5401</v>
      </c>
      <c r="Q54" s="121"/>
      <c r="R54" s="121">
        <v>4</v>
      </c>
      <c r="S54" s="121"/>
      <c r="T54" s="121"/>
      <c r="U54" s="122" t="s">
        <v>16569</v>
      </c>
    </row>
    <row r="55" spans="1:21" ht="28.8">
      <c r="A55" s="376" t="str">
        <f t="shared" si="0"/>
        <v>cción de derechos adquiridos.</v>
      </c>
      <c r="B55" s="376" t="str">
        <f t="shared" si="1"/>
        <v>44PAC</v>
      </c>
      <c r="C55" s="376" t="str">
        <f t="shared" si="2"/>
        <v>HYPACO4416</v>
      </c>
      <c r="D55" s="376" t="s">
        <v>7879</v>
      </c>
      <c r="E55" s="376" t="s">
        <v>7878</v>
      </c>
      <c r="F55" s="148" t="s">
        <v>15644</v>
      </c>
      <c r="G55" s="149" t="str">
        <f t="shared" si="3"/>
        <v>O44</v>
      </c>
      <c r="H55" s="127">
        <v>44</v>
      </c>
      <c r="I55" s="149" t="str">
        <f t="shared" si="4"/>
        <v>16</v>
      </c>
      <c r="J55" s="149">
        <v>16</v>
      </c>
      <c r="K55" s="122" t="s">
        <v>6344</v>
      </c>
      <c r="L55" s="127" t="s">
        <v>522</v>
      </c>
      <c r="M55" s="127" t="s">
        <v>6345</v>
      </c>
      <c r="N55" s="127" t="s">
        <v>6346</v>
      </c>
      <c r="O55" s="127" t="s">
        <v>6347</v>
      </c>
      <c r="P55" s="127" t="s">
        <v>6348</v>
      </c>
      <c r="Q55" s="121"/>
      <c r="R55" s="121">
        <v>4</v>
      </c>
      <c r="S55" s="121"/>
      <c r="T55" s="121"/>
      <c r="U55" s="122" t="s">
        <v>16568</v>
      </c>
    </row>
    <row r="56" spans="1:21" ht="28.8">
      <c r="A56" s="376" t="str">
        <f t="shared" si="0"/>
        <v>la accesibilidad del recurso.</v>
      </c>
      <c r="B56" s="376" t="str">
        <f t="shared" si="1"/>
        <v>45PAC</v>
      </c>
      <c r="C56" s="376" t="str">
        <f t="shared" si="2"/>
        <v>HYPACO4516</v>
      </c>
      <c r="D56" s="376" t="s">
        <v>7879</v>
      </c>
      <c r="E56" s="376" t="s">
        <v>7878</v>
      </c>
      <c r="F56" s="148" t="s">
        <v>15644</v>
      </c>
      <c r="G56" s="149" t="str">
        <f t="shared" si="3"/>
        <v>O45</v>
      </c>
      <c r="H56" s="127">
        <v>45</v>
      </c>
      <c r="I56" s="149" t="str">
        <f t="shared" si="4"/>
        <v>16</v>
      </c>
      <c r="J56" s="149">
        <v>16</v>
      </c>
      <c r="K56" s="122" t="s">
        <v>6349</v>
      </c>
      <c r="L56" s="127" t="s">
        <v>523</v>
      </c>
      <c r="M56" s="127" t="s">
        <v>6350</v>
      </c>
      <c r="N56" s="127" t="s">
        <v>6351</v>
      </c>
      <c r="O56" s="127" t="s">
        <v>6352</v>
      </c>
      <c r="P56" s="127" t="s">
        <v>6353</v>
      </c>
      <c r="Q56" s="121"/>
      <c r="R56" s="121">
        <v>3</v>
      </c>
      <c r="S56" s="121"/>
      <c r="T56" s="121"/>
      <c r="U56" s="122" t="s">
        <v>16567</v>
      </c>
    </row>
    <row r="57" spans="1:21" ht="72">
      <c r="A57" s="376" t="str">
        <f t="shared" si="0"/>
        <v>l registro de apoderamientos.</v>
      </c>
      <c r="B57" s="376" t="str">
        <f t="shared" si="1"/>
        <v>46PAC</v>
      </c>
      <c r="C57" s="376" t="str">
        <f t="shared" si="2"/>
        <v>HYPACO4616</v>
      </c>
      <c r="D57" s="376" t="s">
        <v>7879</v>
      </c>
      <c r="E57" s="376" t="s">
        <v>7878</v>
      </c>
      <c r="F57" s="148" t="s">
        <v>15644</v>
      </c>
      <c r="G57" s="149" t="str">
        <f t="shared" si="3"/>
        <v>O46</v>
      </c>
      <c r="H57" s="127">
        <v>46</v>
      </c>
      <c r="I57" s="149" t="str">
        <f t="shared" si="4"/>
        <v>16</v>
      </c>
      <c r="J57" s="149">
        <v>16</v>
      </c>
      <c r="K57" s="122" t="s">
        <v>3511</v>
      </c>
      <c r="L57" s="127" t="s">
        <v>522</v>
      </c>
      <c r="M57" s="127" t="s">
        <v>3512</v>
      </c>
      <c r="N57" s="127" t="s">
        <v>3513</v>
      </c>
      <c r="O57" s="127" t="s">
        <v>3514</v>
      </c>
      <c r="P57" s="127" t="s">
        <v>542</v>
      </c>
      <c r="Q57" s="121"/>
      <c r="R57" s="121">
        <v>4</v>
      </c>
      <c r="S57" s="121"/>
      <c r="T57" s="121"/>
      <c r="U57" s="122" t="s">
        <v>16566</v>
      </c>
    </row>
    <row r="58" spans="1:21" ht="57.6">
      <c r="A58" s="376" t="str">
        <f t="shared" si="0"/>
        <v>ado lo indique de otra forma.</v>
      </c>
      <c r="B58" s="376" t="str">
        <f t="shared" si="1"/>
        <v>47PAC</v>
      </c>
      <c r="C58" s="376" t="str">
        <f t="shared" si="2"/>
        <v>HYPACO4716</v>
      </c>
      <c r="D58" s="376" t="s">
        <v>7879</v>
      </c>
      <c r="E58" s="376" t="s">
        <v>7878</v>
      </c>
      <c r="F58" s="148" t="s">
        <v>15644</v>
      </c>
      <c r="G58" s="149" t="str">
        <f t="shared" si="3"/>
        <v>O47</v>
      </c>
      <c r="H58" s="127">
        <v>47</v>
      </c>
      <c r="I58" s="149" t="str">
        <f t="shared" si="4"/>
        <v>16</v>
      </c>
      <c r="J58" s="149">
        <v>16</v>
      </c>
      <c r="K58" s="122" t="s">
        <v>3515</v>
      </c>
      <c r="L58" s="127" t="s">
        <v>523</v>
      </c>
      <c r="M58" s="127" t="s">
        <v>3516</v>
      </c>
      <c r="N58" s="127" t="s">
        <v>1930</v>
      </c>
      <c r="O58" s="127" t="s">
        <v>3517</v>
      </c>
      <c r="P58" s="127" t="s">
        <v>3518</v>
      </c>
      <c r="Q58" s="121"/>
      <c r="R58" s="121">
        <v>3</v>
      </c>
      <c r="S58" s="121"/>
      <c r="T58" s="121"/>
      <c r="U58" s="122" t="s">
        <v>16565</v>
      </c>
    </row>
    <row r="59" spans="1:21" ht="43.2">
      <c r="A59" s="376" t="str">
        <f t="shared" si="0"/>
        <v>para ser válido y procesable.</v>
      </c>
      <c r="B59" s="376" t="str">
        <f t="shared" si="1"/>
        <v>48PAC</v>
      </c>
      <c r="C59" s="376" t="str">
        <f t="shared" si="2"/>
        <v>HYPACO4816</v>
      </c>
      <c r="D59" s="376" t="s">
        <v>7879</v>
      </c>
      <c r="E59" s="376" t="s">
        <v>7878</v>
      </c>
      <c r="F59" s="148" t="s">
        <v>15644</v>
      </c>
      <c r="G59" s="149" t="str">
        <f t="shared" si="3"/>
        <v>O48</v>
      </c>
      <c r="H59" s="127">
        <v>48</v>
      </c>
      <c r="I59" s="149" t="str">
        <f t="shared" si="4"/>
        <v>16</v>
      </c>
      <c r="J59" s="149">
        <v>16</v>
      </c>
      <c r="K59" s="122" t="s">
        <v>2852</v>
      </c>
      <c r="L59" s="127" t="s">
        <v>522</v>
      </c>
      <c r="M59" s="127" t="s">
        <v>2853</v>
      </c>
      <c r="N59" s="127" t="s">
        <v>2854</v>
      </c>
      <c r="O59" s="127" t="s">
        <v>2855</v>
      </c>
      <c r="P59" s="127" t="s">
        <v>2248</v>
      </c>
      <c r="Q59" s="121"/>
      <c r="R59" s="121">
        <v>4</v>
      </c>
      <c r="S59" s="121"/>
      <c r="T59" s="121"/>
      <c r="U59" s="122" t="s">
        <v>16564</v>
      </c>
    </row>
    <row r="60" spans="1:21" ht="84.6" customHeight="1">
      <c r="A60" s="376" t="str">
        <f t="shared" si="0"/>
        <v xml:space="preserve"> medio esté obligado por ley.</v>
      </c>
      <c r="B60" s="376" t="str">
        <f t="shared" si="1"/>
        <v>49PAC</v>
      </c>
      <c r="C60" s="376" t="str">
        <f t="shared" si="2"/>
        <v>HYPACO4916</v>
      </c>
      <c r="D60" s="376" t="s">
        <v>7879</v>
      </c>
      <c r="E60" s="376" t="s">
        <v>7878</v>
      </c>
      <c r="F60" s="148" t="s">
        <v>15644</v>
      </c>
      <c r="G60" s="149" t="str">
        <f t="shared" si="3"/>
        <v>O49</v>
      </c>
      <c r="H60" s="127">
        <v>49</v>
      </c>
      <c r="I60" s="149" t="str">
        <f t="shared" si="4"/>
        <v>16</v>
      </c>
      <c r="J60" s="149">
        <v>16</v>
      </c>
      <c r="K60" s="122" t="s">
        <v>5402</v>
      </c>
      <c r="L60" s="127" t="s">
        <v>1387</v>
      </c>
      <c r="M60" s="127" t="s">
        <v>5403</v>
      </c>
      <c r="N60" s="127" t="s">
        <v>5404</v>
      </c>
      <c r="O60" s="127" t="s">
        <v>5405</v>
      </c>
      <c r="P60" s="127" t="s">
        <v>445</v>
      </c>
      <c r="Q60" s="121"/>
      <c r="R60" s="121">
        <v>1</v>
      </c>
      <c r="S60" s="121"/>
      <c r="T60" s="121"/>
      <c r="U60" s="122" t="s">
        <v>16563</v>
      </c>
    </row>
    <row r="61" spans="1:21" ht="57.6">
      <c r="A61" s="376" t="str">
        <f t="shared" si="0"/>
        <v>tamente si se desea impugnar.</v>
      </c>
      <c r="B61" s="376" t="str">
        <f t="shared" si="1"/>
        <v>50PAC</v>
      </c>
      <c r="C61" s="376" t="str">
        <f t="shared" si="2"/>
        <v>HYPACO5016</v>
      </c>
      <c r="D61" s="376" t="s">
        <v>7879</v>
      </c>
      <c r="E61" s="376" t="s">
        <v>7878</v>
      </c>
      <c r="F61" s="148" t="s">
        <v>15644</v>
      </c>
      <c r="G61" s="149" t="str">
        <f t="shared" si="3"/>
        <v>O50</v>
      </c>
      <c r="H61" s="127">
        <v>50</v>
      </c>
      <c r="I61" s="149" t="str">
        <f t="shared" si="4"/>
        <v>16</v>
      </c>
      <c r="J61" s="149">
        <v>16</v>
      </c>
      <c r="K61" s="122" t="s">
        <v>2679</v>
      </c>
      <c r="L61" s="127" t="s">
        <v>522</v>
      </c>
      <c r="M61" s="127" t="s">
        <v>2680</v>
      </c>
      <c r="N61" s="127" t="s">
        <v>2681</v>
      </c>
      <c r="O61" s="127" t="s">
        <v>2682</v>
      </c>
      <c r="P61" s="127" t="s">
        <v>2683</v>
      </c>
      <c r="Q61" s="121"/>
      <c r="R61" s="121">
        <v>4</v>
      </c>
      <c r="S61" s="121"/>
      <c r="T61" s="121"/>
      <c r="U61" s="122" t="s">
        <v>16562</v>
      </c>
    </row>
    <row r="62" spans="1:21" ht="86.4">
      <c r="A62" s="376" t="str">
        <f t="shared" si="0"/>
        <v>y 39/2015 cuando corresponda.</v>
      </c>
      <c r="B62" s="376" t="str">
        <f t="shared" si="1"/>
        <v>51PAC</v>
      </c>
      <c r="C62" s="376" t="str">
        <f t="shared" si="2"/>
        <v>HYPACO5116</v>
      </c>
      <c r="D62" s="376" t="s">
        <v>7879</v>
      </c>
      <c r="E62" s="376" t="s">
        <v>7878</v>
      </c>
      <c r="F62" s="148" t="s">
        <v>15644</v>
      </c>
      <c r="G62" s="149" t="str">
        <f t="shared" si="3"/>
        <v>O51</v>
      </c>
      <c r="H62" s="127">
        <v>51</v>
      </c>
      <c r="I62" s="149" t="str">
        <f t="shared" si="4"/>
        <v>16</v>
      </c>
      <c r="J62" s="149">
        <v>16</v>
      </c>
      <c r="K62" s="122" t="s">
        <v>1910</v>
      </c>
      <c r="L62" s="127" t="s">
        <v>523</v>
      </c>
      <c r="M62" s="127" t="s">
        <v>1911</v>
      </c>
      <c r="N62" s="127" t="s">
        <v>1912</v>
      </c>
      <c r="O62" s="127" t="s">
        <v>1913</v>
      </c>
      <c r="P62" s="127" t="s">
        <v>1914</v>
      </c>
      <c r="Q62" s="121"/>
      <c r="R62" s="121">
        <v>3</v>
      </c>
      <c r="S62" s="121"/>
      <c r="T62" s="121"/>
      <c r="U62" s="122" t="s">
        <v>16561</v>
      </c>
    </row>
    <row r="63" spans="1:21" ht="43.2">
      <c r="A63" s="376" t="str">
        <f t="shared" si="0"/>
        <v>ola de la jurisdicción penal.</v>
      </c>
      <c r="B63" s="376" t="str">
        <f t="shared" si="1"/>
        <v>52PAC</v>
      </c>
      <c r="C63" s="376" t="str">
        <f t="shared" si="2"/>
        <v>HYPACO5216</v>
      </c>
      <c r="D63" s="376" t="s">
        <v>7879</v>
      </c>
      <c r="E63" s="376" t="s">
        <v>7878</v>
      </c>
      <c r="F63" s="148" t="s">
        <v>15644</v>
      </c>
      <c r="G63" s="149" t="str">
        <f t="shared" si="3"/>
        <v>O52</v>
      </c>
      <c r="H63" s="127">
        <v>52</v>
      </c>
      <c r="I63" s="149" t="str">
        <f t="shared" si="4"/>
        <v>16</v>
      </c>
      <c r="J63" s="149">
        <v>16</v>
      </c>
      <c r="K63" s="122" t="s">
        <v>4383</v>
      </c>
      <c r="L63" s="127" t="s">
        <v>1387</v>
      </c>
      <c r="M63" s="127" t="s">
        <v>4384</v>
      </c>
      <c r="N63" s="127" t="s">
        <v>4385</v>
      </c>
      <c r="O63" s="127" t="s">
        <v>4386</v>
      </c>
      <c r="P63" s="127" t="s">
        <v>4453</v>
      </c>
      <c r="Q63" s="121"/>
      <c r="R63" s="121">
        <v>1</v>
      </c>
      <c r="S63" s="121"/>
      <c r="T63" s="121"/>
      <c r="U63" s="122" t="s">
        <v>16560</v>
      </c>
    </row>
    <row r="64" spans="1:21" ht="57.6">
      <c r="A64" s="376" t="str">
        <f t="shared" si="0"/>
        <v>ramitaciones administrativas.</v>
      </c>
      <c r="B64" s="376" t="str">
        <f t="shared" si="1"/>
        <v>53PAC</v>
      </c>
      <c r="C64" s="376" t="str">
        <f t="shared" si="2"/>
        <v>HYPACO5316</v>
      </c>
      <c r="D64" s="376" t="s">
        <v>7879</v>
      </c>
      <c r="E64" s="376" t="s">
        <v>7878</v>
      </c>
      <c r="F64" s="148" t="s">
        <v>15644</v>
      </c>
      <c r="G64" s="149" t="str">
        <f t="shared" si="3"/>
        <v>O53</v>
      </c>
      <c r="H64" s="127">
        <v>53</v>
      </c>
      <c r="I64" s="149" t="str">
        <f t="shared" si="4"/>
        <v>16</v>
      </c>
      <c r="J64" s="149">
        <v>16</v>
      </c>
      <c r="K64" s="122" t="s">
        <v>16559</v>
      </c>
      <c r="L64" s="127" t="s">
        <v>1387</v>
      </c>
      <c r="M64" s="127" t="s">
        <v>16555</v>
      </c>
      <c r="N64" s="127" t="s">
        <v>16558</v>
      </c>
      <c r="O64" s="127" t="s">
        <v>16557</v>
      </c>
      <c r="P64" s="127" t="s">
        <v>16556</v>
      </c>
      <c r="Q64" s="121"/>
      <c r="R64" s="121">
        <v>1</v>
      </c>
      <c r="S64" s="121"/>
      <c r="T64" s="121"/>
      <c r="U64" s="122" t="s">
        <v>16554</v>
      </c>
    </row>
    <row r="65" spans="1:21" ht="111" customHeight="1">
      <c r="A65" s="376" t="str">
        <f t="shared" si="0"/>
        <v>ítimo definido en el proceso.</v>
      </c>
      <c r="B65" s="376" t="str">
        <f t="shared" si="1"/>
        <v>54PAC</v>
      </c>
      <c r="C65" s="376" t="str">
        <f t="shared" si="2"/>
        <v>HYPACO5416</v>
      </c>
      <c r="D65" s="376" t="s">
        <v>7879</v>
      </c>
      <c r="E65" s="376" t="s">
        <v>7878</v>
      </c>
      <c r="F65" s="148" t="s">
        <v>15644</v>
      </c>
      <c r="G65" s="149" t="str">
        <f t="shared" si="3"/>
        <v>O54</v>
      </c>
      <c r="H65" s="127">
        <v>54</v>
      </c>
      <c r="I65" s="149" t="str">
        <f t="shared" si="4"/>
        <v>16</v>
      </c>
      <c r="J65" s="149">
        <v>16</v>
      </c>
      <c r="K65" s="122" t="s">
        <v>16553</v>
      </c>
      <c r="L65" s="127" t="s">
        <v>1387</v>
      </c>
      <c r="M65" s="127" t="s">
        <v>16549</v>
      </c>
      <c r="N65" s="127" t="s">
        <v>16552</v>
      </c>
      <c r="O65" s="127" t="s">
        <v>16551</v>
      </c>
      <c r="P65" s="127" t="s">
        <v>16550</v>
      </c>
      <c r="Q65" s="121"/>
      <c r="R65" s="121">
        <v>1</v>
      </c>
      <c r="S65" s="121"/>
      <c r="T65" s="121"/>
      <c r="U65" s="122" t="s">
        <v>16548</v>
      </c>
    </row>
    <row r="66" spans="1:21" ht="274.2" customHeight="1">
      <c r="A66" s="376" t="str">
        <f t="shared" si="0"/>
        <v xml:space="preserve"> claro con la Administración.</v>
      </c>
      <c r="B66" s="376" t="str">
        <f t="shared" si="1"/>
        <v>56PAC</v>
      </c>
      <c r="C66" s="376" t="str">
        <f t="shared" si="2"/>
        <v>HYPACO5616</v>
      </c>
      <c r="D66" s="376" t="s">
        <v>7879</v>
      </c>
      <c r="E66" s="376" t="s">
        <v>7878</v>
      </c>
      <c r="F66" s="148" t="s">
        <v>15644</v>
      </c>
      <c r="G66" s="149" t="str">
        <f t="shared" si="3"/>
        <v>O56</v>
      </c>
      <c r="H66" s="127">
        <v>56</v>
      </c>
      <c r="I66" s="149" t="str">
        <f t="shared" si="4"/>
        <v>16</v>
      </c>
      <c r="J66" s="149">
        <v>16</v>
      </c>
      <c r="K66" s="122" t="s">
        <v>16541</v>
      </c>
      <c r="L66" s="127" t="s">
        <v>524</v>
      </c>
      <c r="M66" s="127" t="s">
        <v>16540</v>
      </c>
      <c r="N66" s="127" t="s">
        <v>16537</v>
      </c>
      <c r="O66" s="127" t="s">
        <v>16539</v>
      </c>
      <c r="P66" s="127" t="s">
        <v>16538</v>
      </c>
      <c r="Q66" s="121"/>
      <c r="R66" s="121">
        <v>2</v>
      </c>
      <c r="S66" s="121"/>
      <c r="T66" s="121"/>
      <c r="U66" s="122" t="s">
        <v>16536</v>
      </c>
    </row>
    <row r="67" spans="1:21" ht="86.4">
      <c r="A67" s="376" t="str">
        <f t="shared" ref="A67:A130" si="5">RIGHT(U67,29)</f>
        <v>ia judicial firme (opción d).</v>
      </c>
      <c r="B67" s="376" t="str">
        <f t="shared" ref="B67:B130" si="6">H67&amp;F67</f>
        <v>57PAC</v>
      </c>
      <c r="C67" s="376" t="str">
        <f t="shared" ref="C67:C130" si="7">D67&amp;E67&amp;F67&amp;G67&amp;I67</f>
        <v>HYPACO5716</v>
      </c>
      <c r="D67" s="376" t="s">
        <v>7879</v>
      </c>
      <c r="E67" s="376" t="s">
        <v>7878</v>
      </c>
      <c r="F67" s="148" t="s">
        <v>15644</v>
      </c>
      <c r="G67" s="149" t="str">
        <f t="shared" ref="G67:G130" si="8">IF(H67&lt;9,"OO",IF(H67&lt;99,"O",""))&amp;H67</f>
        <v>O57</v>
      </c>
      <c r="H67" s="127">
        <v>57</v>
      </c>
      <c r="I67" s="149" t="str">
        <f t="shared" ref="I67:I130" si="9">IF(J67&lt;9,"O","")&amp;J67</f>
        <v>16</v>
      </c>
      <c r="J67" s="149">
        <v>16</v>
      </c>
      <c r="K67" s="122" t="s">
        <v>6796</v>
      </c>
      <c r="L67" s="127" t="s">
        <v>524</v>
      </c>
      <c r="M67" s="127" t="s">
        <v>6797</v>
      </c>
      <c r="N67" s="127" t="s">
        <v>6798</v>
      </c>
      <c r="O67" s="127" t="s">
        <v>6799</v>
      </c>
      <c r="P67" s="127" t="s">
        <v>6800</v>
      </c>
      <c r="Q67" s="121"/>
      <c r="R67" s="121">
        <v>2</v>
      </c>
      <c r="S67" s="121"/>
      <c r="T67" s="121"/>
      <c r="U67" s="122" t="s">
        <v>16535</v>
      </c>
    </row>
    <row r="68" spans="1:21" ht="86.4">
      <c r="A68" s="376" t="str">
        <f t="shared" si="5"/>
        <v>un plazo claro de seis meses.</v>
      </c>
      <c r="B68" s="376" t="str">
        <f t="shared" si="6"/>
        <v>58PAC</v>
      </c>
      <c r="C68" s="376" t="str">
        <f t="shared" si="7"/>
        <v>HYPACO5816</v>
      </c>
      <c r="D68" s="376" t="s">
        <v>7879</v>
      </c>
      <c r="E68" s="376" t="s">
        <v>7878</v>
      </c>
      <c r="F68" s="148" t="s">
        <v>15644</v>
      </c>
      <c r="G68" s="149" t="str">
        <f t="shared" si="8"/>
        <v>O58</v>
      </c>
      <c r="H68" s="127">
        <v>58</v>
      </c>
      <c r="I68" s="149" t="str">
        <f t="shared" si="9"/>
        <v>16</v>
      </c>
      <c r="J68" s="149">
        <v>16</v>
      </c>
      <c r="K68" s="122" t="s">
        <v>16534</v>
      </c>
      <c r="L68" s="127" t="s">
        <v>524</v>
      </c>
      <c r="M68" s="127" t="s">
        <v>16533</v>
      </c>
      <c r="N68" s="127" t="s">
        <v>16530</v>
      </c>
      <c r="O68" s="127" t="s">
        <v>16532</v>
      </c>
      <c r="P68" s="127" t="s">
        <v>16531</v>
      </c>
      <c r="Q68" s="121"/>
      <c r="R68" s="121">
        <v>2</v>
      </c>
      <c r="S68" s="121"/>
      <c r="T68" s="121"/>
      <c r="U68" s="122" t="s">
        <v>16529</v>
      </c>
    </row>
    <row r="69" spans="1:21" ht="86.4">
      <c r="A69" s="376" t="str">
        <f t="shared" si="5"/>
        <v>gotado la vía administrativa.</v>
      </c>
      <c r="B69" s="376" t="str">
        <f t="shared" si="6"/>
        <v>59PAC</v>
      </c>
      <c r="C69" s="376" t="str">
        <f t="shared" si="7"/>
        <v>HYPACO5916</v>
      </c>
      <c r="D69" s="376" t="s">
        <v>7879</v>
      </c>
      <c r="E69" s="376" t="s">
        <v>7878</v>
      </c>
      <c r="F69" s="148" t="s">
        <v>15644</v>
      </c>
      <c r="G69" s="149" t="str">
        <f t="shared" si="8"/>
        <v>O59</v>
      </c>
      <c r="H69" s="127">
        <v>59</v>
      </c>
      <c r="I69" s="149" t="str">
        <f t="shared" si="9"/>
        <v>16</v>
      </c>
      <c r="J69" s="149">
        <v>16</v>
      </c>
      <c r="K69" s="122" t="s">
        <v>3921</v>
      </c>
      <c r="L69" s="127" t="s">
        <v>1387</v>
      </c>
      <c r="M69" s="127" t="s">
        <v>3922</v>
      </c>
      <c r="N69" s="127" t="s">
        <v>3923</v>
      </c>
      <c r="O69" s="127" t="s">
        <v>3924</v>
      </c>
      <c r="P69" s="127" t="s">
        <v>542</v>
      </c>
      <c r="Q69" s="121"/>
      <c r="R69" s="121">
        <v>1</v>
      </c>
      <c r="S69" s="121"/>
      <c r="T69" s="121"/>
      <c r="U69" s="122" t="s">
        <v>16528</v>
      </c>
    </row>
    <row r="70" spans="1:21" ht="100.8">
      <c r="A70" s="376" t="str">
        <f t="shared" si="5"/>
        <v>e Estado u órgano consultivo.</v>
      </c>
      <c r="B70" s="376" t="str">
        <f t="shared" si="6"/>
        <v>60PAC</v>
      </c>
      <c r="C70" s="376" t="str">
        <f t="shared" si="7"/>
        <v>HYPACO6016</v>
      </c>
      <c r="D70" s="376" t="s">
        <v>7879</v>
      </c>
      <c r="E70" s="376" t="s">
        <v>7878</v>
      </c>
      <c r="F70" s="148" t="s">
        <v>15644</v>
      </c>
      <c r="G70" s="149" t="str">
        <f t="shared" si="8"/>
        <v>O60</v>
      </c>
      <c r="H70" s="127">
        <v>60</v>
      </c>
      <c r="I70" s="149" t="str">
        <f t="shared" si="9"/>
        <v>16</v>
      </c>
      <c r="J70" s="149">
        <v>16</v>
      </c>
      <c r="K70" s="122" t="s">
        <v>3925</v>
      </c>
      <c r="L70" s="127" t="s">
        <v>1387</v>
      </c>
      <c r="M70" s="127" t="s">
        <v>3926</v>
      </c>
      <c r="N70" s="127" t="s">
        <v>3927</v>
      </c>
      <c r="O70" s="127" t="s">
        <v>3928</v>
      </c>
      <c r="P70" s="127" t="s">
        <v>3929</v>
      </c>
      <c r="Q70" s="121"/>
      <c r="R70" s="121">
        <v>1</v>
      </c>
      <c r="S70" s="121"/>
      <c r="T70" s="121"/>
      <c r="U70" s="122" t="s">
        <v>16527</v>
      </c>
    </row>
    <row r="71" spans="1:21" ht="57.6">
      <c r="A71" s="376" t="str">
        <f t="shared" si="5"/>
        <v>n de dicha ley se encuentran:</v>
      </c>
      <c r="B71" s="376" t="str">
        <f t="shared" si="6"/>
        <v>61PAC</v>
      </c>
      <c r="C71" s="376" t="str">
        <f t="shared" si="7"/>
        <v>HYPACO6116</v>
      </c>
      <c r="D71" s="376" t="s">
        <v>7879</v>
      </c>
      <c r="E71" s="376" t="s">
        <v>7878</v>
      </c>
      <c r="F71" s="148" t="s">
        <v>15644</v>
      </c>
      <c r="G71" s="149" t="str">
        <f t="shared" si="8"/>
        <v>O61</v>
      </c>
      <c r="H71" s="127">
        <v>61</v>
      </c>
      <c r="I71" s="149" t="str">
        <f t="shared" si="9"/>
        <v>16</v>
      </c>
      <c r="J71" s="149">
        <v>16</v>
      </c>
      <c r="K71" s="122" t="s">
        <v>4252</v>
      </c>
      <c r="L71" s="127" t="s">
        <v>543</v>
      </c>
      <c r="M71" s="127" t="s">
        <v>4253</v>
      </c>
      <c r="N71" s="127" t="s">
        <v>4254</v>
      </c>
      <c r="O71" s="127" t="s">
        <v>4255</v>
      </c>
      <c r="P71" s="127" t="s">
        <v>4425</v>
      </c>
      <c r="Q71" s="121"/>
      <c r="R71" s="121">
        <v>2</v>
      </c>
      <c r="S71" s="121"/>
      <c r="T71" s="121"/>
      <c r="U71" s="122" t="s">
        <v>16526</v>
      </c>
    </row>
    <row r="72" spans="1:21" ht="72">
      <c r="A72" s="376" t="str">
        <f t="shared" si="5"/>
        <v>oría que no existe en la ley.</v>
      </c>
      <c r="B72" s="376" t="str">
        <f t="shared" si="6"/>
        <v>62PAC</v>
      </c>
      <c r="C72" s="376" t="str">
        <f t="shared" si="7"/>
        <v>HYPACO6216</v>
      </c>
      <c r="D72" s="376" t="s">
        <v>7879</v>
      </c>
      <c r="E72" s="376" t="s">
        <v>7878</v>
      </c>
      <c r="F72" s="148" t="s">
        <v>15644</v>
      </c>
      <c r="G72" s="149" t="str">
        <f t="shared" si="8"/>
        <v>O62</v>
      </c>
      <c r="H72" s="127">
        <v>62</v>
      </c>
      <c r="I72" s="149" t="str">
        <f t="shared" si="9"/>
        <v>16</v>
      </c>
      <c r="J72" s="149">
        <v>16</v>
      </c>
      <c r="K72" s="122" t="s">
        <v>6074</v>
      </c>
      <c r="L72" s="127" t="s">
        <v>1387</v>
      </c>
      <c r="M72" s="127" t="s">
        <v>6075</v>
      </c>
      <c r="N72" s="127" t="s">
        <v>6076</v>
      </c>
      <c r="O72" s="127" t="s">
        <v>6077</v>
      </c>
      <c r="P72" s="127" t="s">
        <v>6078</v>
      </c>
      <c r="Q72" s="121"/>
      <c r="R72" s="121">
        <v>1</v>
      </c>
      <c r="S72" s="121"/>
      <c r="T72" s="121"/>
      <c r="U72" s="122" t="s">
        <v>16525</v>
      </c>
    </row>
    <row r="73" spans="1:21" ht="57.6">
      <c r="A73" s="376" t="str">
        <f t="shared" si="5"/>
        <v xml:space="preserve"> plazos limitados en general.</v>
      </c>
      <c r="B73" s="376" t="str">
        <f t="shared" si="6"/>
        <v>63PAC</v>
      </c>
      <c r="C73" s="376" t="str">
        <f t="shared" si="7"/>
        <v>HYPACO6316</v>
      </c>
      <c r="D73" s="376" t="s">
        <v>7879</v>
      </c>
      <c r="E73" s="376" t="s">
        <v>7878</v>
      </c>
      <c r="F73" s="148" t="s">
        <v>15644</v>
      </c>
      <c r="G73" s="149" t="str">
        <f t="shared" si="8"/>
        <v>O63</v>
      </c>
      <c r="H73" s="127">
        <v>63</v>
      </c>
      <c r="I73" s="149" t="str">
        <f t="shared" si="9"/>
        <v>16</v>
      </c>
      <c r="J73" s="149">
        <v>16</v>
      </c>
      <c r="K73" s="122" t="s">
        <v>5825</v>
      </c>
      <c r="L73" s="127" t="s">
        <v>1387</v>
      </c>
      <c r="M73" s="127" t="s">
        <v>5826</v>
      </c>
      <c r="N73" s="127" t="s">
        <v>5827</v>
      </c>
      <c r="O73" s="127" t="s">
        <v>5828</v>
      </c>
      <c r="P73" s="127" t="s">
        <v>3926</v>
      </c>
      <c r="Q73" s="121"/>
      <c r="R73" s="121">
        <v>1</v>
      </c>
      <c r="S73" s="121"/>
      <c r="T73" s="121"/>
      <c r="U73" s="122" t="s">
        <v>16524</v>
      </c>
    </row>
    <row r="74" spans="1:21" ht="57.6">
      <c r="A74" s="376" t="str">
        <f t="shared" si="5"/>
        <v>tes de que el acto sea firme.</v>
      </c>
      <c r="B74" s="376" t="str">
        <f t="shared" si="6"/>
        <v>64PAC</v>
      </c>
      <c r="C74" s="376" t="str">
        <f t="shared" si="7"/>
        <v>HYPACO6416</v>
      </c>
      <c r="D74" s="376" t="s">
        <v>7879</v>
      </c>
      <c r="E74" s="376" t="s">
        <v>7878</v>
      </c>
      <c r="F74" s="148" t="s">
        <v>15644</v>
      </c>
      <c r="G74" s="149" t="str">
        <f t="shared" si="8"/>
        <v>O64</v>
      </c>
      <c r="H74" s="127">
        <v>64</v>
      </c>
      <c r="I74" s="149" t="str">
        <f t="shared" si="9"/>
        <v>16</v>
      </c>
      <c r="J74" s="149">
        <v>16</v>
      </c>
      <c r="K74" s="122" t="s">
        <v>5829</v>
      </c>
      <c r="L74" s="127" t="s">
        <v>1387</v>
      </c>
      <c r="M74" s="127" t="s">
        <v>5830</v>
      </c>
      <c r="N74" s="127" t="s">
        <v>5831</v>
      </c>
      <c r="O74" s="127" t="s">
        <v>5832</v>
      </c>
      <c r="P74" s="127" t="s">
        <v>5833</v>
      </c>
      <c r="Q74" s="121"/>
      <c r="R74" s="121">
        <v>1</v>
      </c>
      <c r="S74" s="121"/>
      <c r="T74" s="121"/>
      <c r="U74" s="122" t="s">
        <v>16523</v>
      </c>
    </row>
    <row r="75" spans="1:21" ht="216">
      <c r="A75" s="376" t="str">
        <f t="shared" si="5"/>
        <v>como favorable a la revisión.</v>
      </c>
      <c r="B75" s="376" t="str">
        <f t="shared" si="6"/>
        <v>65PAC</v>
      </c>
      <c r="C75" s="376" t="str">
        <f t="shared" si="7"/>
        <v>HYPACO6516</v>
      </c>
      <c r="D75" s="376" t="s">
        <v>7879</v>
      </c>
      <c r="E75" s="376" t="s">
        <v>7878</v>
      </c>
      <c r="F75" s="148" t="s">
        <v>15644</v>
      </c>
      <c r="G75" s="149" t="str">
        <f t="shared" si="8"/>
        <v>O65</v>
      </c>
      <c r="H75" s="127">
        <v>65</v>
      </c>
      <c r="I75" s="149" t="str">
        <f t="shared" si="9"/>
        <v>16</v>
      </c>
      <c r="J75" s="149">
        <v>16</v>
      </c>
      <c r="K75" s="122" t="s">
        <v>3930</v>
      </c>
      <c r="L75" s="127" t="s">
        <v>524</v>
      </c>
      <c r="M75" s="127" t="s">
        <v>3931</v>
      </c>
      <c r="N75" s="127" t="s">
        <v>3932</v>
      </c>
      <c r="O75" s="127" t="s">
        <v>3933</v>
      </c>
      <c r="P75" s="127" t="s">
        <v>3934</v>
      </c>
      <c r="Q75" s="121"/>
      <c r="R75" s="121">
        <v>2</v>
      </c>
      <c r="S75" s="121"/>
      <c r="T75" s="121"/>
      <c r="U75" s="122" t="s">
        <v>16522</v>
      </c>
    </row>
    <row r="76" spans="1:21" ht="100.8">
      <c r="A76" s="376" t="str">
        <f t="shared" si="5"/>
        <v xml:space="preserve"> y no ocurre arbitrariamente.</v>
      </c>
      <c r="B76" s="376" t="str">
        <f t="shared" si="6"/>
        <v>66PAC</v>
      </c>
      <c r="C76" s="376" t="str">
        <f t="shared" si="7"/>
        <v>HYPACO6616</v>
      </c>
      <c r="D76" s="376" t="s">
        <v>7879</v>
      </c>
      <c r="E76" s="376" t="s">
        <v>7878</v>
      </c>
      <c r="F76" s="148" t="s">
        <v>15644</v>
      </c>
      <c r="G76" s="149" t="str">
        <f t="shared" si="8"/>
        <v>O66</v>
      </c>
      <c r="H76" s="127">
        <v>66</v>
      </c>
      <c r="I76" s="149" t="str">
        <f t="shared" si="9"/>
        <v>16</v>
      </c>
      <c r="J76" s="149">
        <v>16</v>
      </c>
      <c r="K76" s="122" t="s">
        <v>3050</v>
      </c>
      <c r="L76" s="127" t="s">
        <v>1387</v>
      </c>
      <c r="M76" s="127" t="s">
        <v>3051</v>
      </c>
      <c r="N76" s="127" t="s">
        <v>3052</v>
      </c>
      <c r="O76" s="127" t="s">
        <v>3053</v>
      </c>
      <c r="P76" s="127" t="s">
        <v>3054</v>
      </c>
      <c r="Q76" s="121"/>
      <c r="R76" s="121">
        <v>1</v>
      </c>
      <c r="S76" s="121"/>
      <c r="T76" s="121"/>
      <c r="U76" s="122" t="s">
        <v>16521</v>
      </c>
    </row>
    <row r="77" spans="1:21" ht="115.2">
      <c r="A77" s="376" t="str">
        <f t="shared" si="5"/>
        <v>rar el plazo de prescripción.</v>
      </c>
      <c r="B77" s="376" t="str">
        <f t="shared" si="6"/>
        <v>67PAC</v>
      </c>
      <c r="C77" s="376" t="str">
        <f t="shared" si="7"/>
        <v>HYPACO6716</v>
      </c>
      <c r="D77" s="376" t="s">
        <v>7879</v>
      </c>
      <c r="E77" s="376" t="s">
        <v>7878</v>
      </c>
      <c r="F77" s="148" t="s">
        <v>15644</v>
      </c>
      <c r="G77" s="149" t="str">
        <f t="shared" si="8"/>
        <v>O67</v>
      </c>
      <c r="H77" s="127">
        <v>67</v>
      </c>
      <c r="I77" s="149" t="str">
        <f t="shared" si="9"/>
        <v>16</v>
      </c>
      <c r="J77" s="149">
        <v>16</v>
      </c>
      <c r="K77" s="122" t="s">
        <v>6079</v>
      </c>
      <c r="L77" s="127" t="s">
        <v>1387</v>
      </c>
      <c r="M77" s="127" t="s">
        <v>6080</v>
      </c>
      <c r="N77" s="127" t="s">
        <v>6081</v>
      </c>
      <c r="O77" s="127" t="s">
        <v>6082</v>
      </c>
      <c r="P77" s="127" t="s">
        <v>6083</v>
      </c>
      <c r="Q77" s="121"/>
      <c r="R77" s="121">
        <v>1</v>
      </c>
      <c r="S77" s="121"/>
      <c r="T77" s="121"/>
      <c r="U77" s="122" t="s">
        <v>16520</v>
      </c>
    </row>
    <row r="78" spans="1:21" ht="100.8">
      <c r="A78" s="376" t="str">
        <f t="shared" si="5"/>
        <v xml:space="preserve"> fin a la vía administrativa.</v>
      </c>
      <c r="B78" s="376" t="str">
        <f t="shared" si="6"/>
        <v>68PAC</v>
      </c>
      <c r="C78" s="376" t="str">
        <f t="shared" si="7"/>
        <v>HYPACO6816</v>
      </c>
      <c r="D78" s="376" t="s">
        <v>7879</v>
      </c>
      <c r="E78" s="376" t="s">
        <v>7878</v>
      </c>
      <c r="F78" s="148" t="s">
        <v>15644</v>
      </c>
      <c r="G78" s="149" t="str">
        <f t="shared" si="8"/>
        <v>O68</v>
      </c>
      <c r="H78" s="127">
        <v>68</v>
      </c>
      <c r="I78" s="149" t="str">
        <f t="shared" si="9"/>
        <v>16</v>
      </c>
      <c r="J78" s="149">
        <v>16</v>
      </c>
      <c r="K78" s="122" t="s">
        <v>2835</v>
      </c>
      <c r="L78" s="127" t="s">
        <v>524</v>
      </c>
      <c r="M78" s="127" t="s">
        <v>2836</v>
      </c>
      <c r="N78" s="127" t="s">
        <v>2837</v>
      </c>
      <c r="O78" s="127" t="s">
        <v>2838</v>
      </c>
      <c r="P78" s="127" t="s">
        <v>2839</v>
      </c>
      <c r="Q78" s="121"/>
      <c r="R78" s="121">
        <v>2</v>
      </c>
      <c r="S78" s="121"/>
      <c r="T78" s="121"/>
      <c r="U78" s="122" t="s">
        <v>16519</v>
      </c>
    </row>
    <row r="79" spans="1:21" ht="100.8">
      <c r="A79" s="376" t="str">
        <f t="shared" si="5"/>
        <v>e aclaración legal adicional.</v>
      </c>
      <c r="B79" s="376" t="str">
        <f t="shared" si="6"/>
        <v>69PAC</v>
      </c>
      <c r="C79" s="376" t="str">
        <f t="shared" si="7"/>
        <v>HYPACO6916</v>
      </c>
      <c r="D79" s="376" t="s">
        <v>7879</v>
      </c>
      <c r="E79" s="376" t="s">
        <v>7878</v>
      </c>
      <c r="F79" s="148" t="s">
        <v>15644</v>
      </c>
      <c r="G79" s="149" t="str">
        <f t="shared" si="8"/>
        <v>O69</v>
      </c>
      <c r="H79" s="127">
        <v>69</v>
      </c>
      <c r="I79" s="149" t="str">
        <f t="shared" si="9"/>
        <v>16</v>
      </c>
      <c r="J79" s="149">
        <v>16</v>
      </c>
      <c r="K79" s="122" t="s">
        <v>1918</v>
      </c>
      <c r="L79" s="127" t="s">
        <v>523</v>
      </c>
      <c r="M79" s="127" t="s">
        <v>1919</v>
      </c>
      <c r="N79" s="127" t="s">
        <v>1920</v>
      </c>
      <c r="O79" s="127" t="s">
        <v>1921</v>
      </c>
      <c r="P79" s="127" t="s">
        <v>1922</v>
      </c>
      <c r="Q79" s="121"/>
      <c r="R79" s="121">
        <v>3</v>
      </c>
      <c r="S79" s="121"/>
      <c r="T79" s="121"/>
      <c r="U79" s="122" t="s">
        <v>16518</v>
      </c>
    </row>
    <row r="80" spans="1:21" ht="86.4">
      <c r="A80" s="376" t="str">
        <f t="shared" si="5"/>
        <v>en funciones administrativas.</v>
      </c>
      <c r="B80" s="376" t="str">
        <f t="shared" si="6"/>
        <v>70PAC</v>
      </c>
      <c r="C80" s="376" t="str">
        <f t="shared" si="7"/>
        <v>HYPACO7016</v>
      </c>
      <c r="D80" s="376" t="s">
        <v>7879</v>
      </c>
      <c r="E80" s="376" t="s">
        <v>7878</v>
      </c>
      <c r="F80" s="148" t="s">
        <v>15644</v>
      </c>
      <c r="G80" s="149" t="str">
        <f t="shared" si="8"/>
        <v>O70</v>
      </c>
      <c r="H80" s="127">
        <v>70</v>
      </c>
      <c r="I80" s="149" t="str">
        <f t="shared" si="9"/>
        <v>16</v>
      </c>
      <c r="J80" s="149">
        <v>16</v>
      </c>
      <c r="K80" s="122" t="s">
        <v>1840</v>
      </c>
      <c r="L80" s="127" t="s">
        <v>524</v>
      </c>
      <c r="M80" s="127" t="s">
        <v>1841</v>
      </c>
      <c r="N80" s="127" t="s">
        <v>1842</v>
      </c>
      <c r="O80" s="127" t="s">
        <v>1843</v>
      </c>
      <c r="P80" s="127" t="s">
        <v>1844</v>
      </c>
      <c r="Q80" s="121"/>
      <c r="R80" s="121">
        <v>2</v>
      </c>
      <c r="S80" s="121"/>
      <c r="T80" s="121"/>
      <c r="U80" s="122" t="s">
        <v>16517</v>
      </c>
    </row>
    <row r="81" spans="1:21" ht="100.8">
      <c r="A81" s="376" t="str">
        <f t="shared" si="5"/>
        <v>ente por su propia normativa.</v>
      </c>
      <c r="B81" s="376" t="str">
        <f t="shared" si="6"/>
        <v>71PAC</v>
      </c>
      <c r="C81" s="376" t="str">
        <f t="shared" si="7"/>
        <v>HYPACO7116</v>
      </c>
      <c r="D81" s="376" t="s">
        <v>7879</v>
      </c>
      <c r="E81" s="376" t="s">
        <v>7878</v>
      </c>
      <c r="F81" s="148" t="s">
        <v>15644</v>
      </c>
      <c r="G81" s="149" t="str">
        <f t="shared" si="8"/>
        <v>O71</v>
      </c>
      <c r="H81" s="127">
        <v>71</v>
      </c>
      <c r="I81" s="149" t="str">
        <f t="shared" si="9"/>
        <v>16</v>
      </c>
      <c r="J81" s="149">
        <v>16</v>
      </c>
      <c r="K81" s="122" t="s">
        <v>1838</v>
      </c>
      <c r="L81" s="127" t="s">
        <v>524</v>
      </c>
      <c r="M81" s="127" t="s">
        <v>1845</v>
      </c>
      <c r="N81" s="127" t="s">
        <v>1846</v>
      </c>
      <c r="O81" s="127" t="s">
        <v>1847</v>
      </c>
      <c r="P81" s="127" t="s">
        <v>1848</v>
      </c>
      <c r="Q81" s="121"/>
      <c r="R81" s="121">
        <v>2</v>
      </c>
      <c r="S81" s="121"/>
      <c r="T81" s="121"/>
      <c r="U81" s="122" t="s">
        <v>16516</v>
      </c>
    </row>
    <row r="82" spans="1:21" ht="115.2">
      <c r="A82" s="376" t="str">
        <f t="shared" si="5"/>
        <v>; la opción C es más precisa.</v>
      </c>
      <c r="B82" s="376" t="str">
        <f t="shared" si="6"/>
        <v>72PAC</v>
      </c>
      <c r="C82" s="376" t="str">
        <f t="shared" si="7"/>
        <v>HYPACO7216</v>
      </c>
      <c r="D82" s="376" t="s">
        <v>7879</v>
      </c>
      <c r="E82" s="376" t="s">
        <v>7878</v>
      </c>
      <c r="F82" s="148" t="s">
        <v>15644</v>
      </c>
      <c r="G82" s="149" t="str">
        <f t="shared" si="8"/>
        <v>O72</v>
      </c>
      <c r="H82" s="127">
        <v>72</v>
      </c>
      <c r="I82" s="149" t="str">
        <f t="shared" si="9"/>
        <v>16</v>
      </c>
      <c r="J82" s="149">
        <v>16</v>
      </c>
      <c r="K82" s="122" t="s">
        <v>16515</v>
      </c>
      <c r="L82" s="127" t="s">
        <v>523</v>
      </c>
      <c r="M82" s="127" t="s">
        <v>16514</v>
      </c>
      <c r="N82" s="127" t="s">
        <v>16513</v>
      </c>
      <c r="O82" s="127" t="s">
        <v>16511</v>
      </c>
      <c r="P82" s="127" t="s">
        <v>16512</v>
      </c>
      <c r="Q82" s="121"/>
      <c r="R82" s="121">
        <v>3</v>
      </c>
      <c r="S82" s="121"/>
      <c r="T82" s="121"/>
      <c r="U82" s="122" t="s">
        <v>16510</v>
      </c>
    </row>
    <row r="83" spans="1:21" ht="86.4">
      <c r="A83" s="376" t="str">
        <f t="shared" si="5"/>
        <v xml:space="preserve"> solo otras administraciones.</v>
      </c>
      <c r="B83" s="376" t="str">
        <f t="shared" si="6"/>
        <v>73PAC</v>
      </c>
      <c r="C83" s="376" t="str">
        <f t="shared" si="7"/>
        <v>HYPACO7316</v>
      </c>
      <c r="D83" s="376" t="s">
        <v>7879</v>
      </c>
      <c r="E83" s="376" t="s">
        <v>7878</v>
      </c>
      <c r="F83" s="148" t="s">
        <v>15644</v>
      </c>
      <c r="G83" s="149" t="str">
        <f t="shared" si="8"/>
        <v>O73</v>
      </c>
      <c r="H83" s="127">
        <v>73</v>
      </c>
      <c r="I83" s="149" t="str">
        <f t="shared" si="9"/>
        <v>16</v>
      </c>
      <c r="J83" s="149">
        <v>16</v>
      </c>
      <c r="K83" s="122" t="s">
        <v>6593</v>
      </c>
      <c r="L83" s="127" t="s">
        <v>522</v>
      </c>
      <c r="M83" s="127" t="s">
        <v>727</v>
      </c>
      <c r="N83" s="127" t="s">
        <v>6594</v>
      </c>
      <c r="O83" s="127" t="s">
        <v>1935</v>
      </c>
      <c r="P83" s="127" t="s">
        <v>542</v>
      </c>
      <c r="Q83" s="121"/>
      <c r="R83" s="121">
        <v>4</v>
      </c>
      <c r="S83" s="121"/>
      <c r="T83" s="121"/>
      <c r="U83" s="122" t="s">
        <v>16509</v>
      </c>
    </row>
    <row r="84" spans="1:21" ht="115.2">
      <c r="A84" s="376" t="str">
        <f t="shared" si="5"/>
        <v xml:space="preserve">erecho público como privado. </v>
      </c>
      <c r="B84" s="376" t="str">
        <f t="shared" si="6"/>
        <v>74PAC</v>
      </c>
      <c r="C84" s="376" t="str">
        <f t="shared" si="7"/>
        <v>HYPACO7416</v>
      </c>
      <c r="D84" s="376" t="s">
        <v>7879</v>
      </c>
      <c r="E84" s="376" t="s">
        <v>7878</v>
      </c>
      <c r="F84" s="148" t="s">
        <v>15644</v>
      </c>
      <c r="G84" s="149" t="str">
        <f t="shared" si="8"/>
        <v>O74</v>
      </c>
      <c r="H84" s="127">
        <v>74</v>
      </c>
      <c r="I84" s="149" t="str">
        <f t="shared" si="9"/>
        <v>16</v>
      </c>
      <c r="J84" s="149">
        <v>16</v>
      </c>
      <c r="K84" s="122" t="s">
        <v>16508</v>
      </c>
      <c r="L84" s="127" t="s">
        <v>523</v>
      </c>
      <c r="M84" s="127" t="s">
        <v>16507</v>
      </c>
      <c r="N84" s="127" t="s">
        <v>16506</v>
      </c>
      <c r="O84" s="127" t="s">
        <v>16505</v>
      </c>
      <c r="P84" s="127" t="s">
        <v>445</v>
      </c>
      <c r="Q84" s="121"/>
      <c r="R84" s="121">
        <v>3</v>
      </c>
      <c r="S84" s="121"/>
      <c r="T84" s="121"/>
      <c r="U84" s="122" t="s">
        <v>16504</v>
      </c>
    </row>
    <row r="85" spans="1:21" ht="86.4">
      <c r="A85" s="376" t="str">
        <f t="shared" si="5"/>
        <v>o en cualquier circunstancia.</v>
      </c>
      <c r="B85" s="376" t="str">
        <f t="shared" si="6"/>
        <v>75PAC</v>
      </c>
      <c r="C85" s="376" t="str">
        <f t="shared" si="7"/>
        <v>HYPACO7516</v>
      </c>
      <c r="D85" s="376" t="s">
        <v>7879</v>
      </c>
      <c r="E85" s="376" t="s">
        <v>7878</v>
      </c>
      <c r="F85" s="148" t="s">
        <v>15644</v>
      </c>
      <c r="G85" s="149" t="str">
        <f t="shared" si="8"/>
        <v>O75</v>
      </c>
      <c r="H85" s="127">
        <v>75</v>
      </c>
      <c r="I85" s="149" t="str">
        <f t="shared" si="9"/>
        <v>16</v>
      </c>
      <c r="J85" s="149">
        <v>16</v>
      </c>
      <c r="K85" s="122" t="s">
        <v>4964</v>
      </c>
      <c r="L85" s="127" t="s">
        <v>522</v>
      </c>
      <c r="M85" s="127" t="s">
        <v>3937</v>
      </c>
      <c r="N85" s="127" t="s">
        <v>4965</v>
      </c>
      <c r="O85" s="127" t="s">
        <v>4966</v>
      </c>
      <c r="P85" s="127" t="s">
        <v>4967</v>
      </c>
      <c r="Q85" s="121"/>
      <c r="R85" s="121">
        <v>4</v>
      </c>
      <c r="S85" s="121"/>
      <c r="T85" s="121"/>
      <c r="U85" s="122" t="s">
        <v>16503</v>
      </c>
    </row>
    <row r="86" spans="1:21" ht="86.4">
      <c r="A86" s="376" t="str">
        <f t="shared" si="5"/>
        <v>o en que se cometió el vicio.</v>
      </c>
      <c r="B86" s="376" t="str">
        <f t="shared" si="6"/>
        <v>76PAC</v>
      </c>
      <c r="C86" s="376" t="str">
        <f t="shared" si="7"/>
        <v>HYPACO7616</v>
      </c>
      <c r="D86" s="376" t="s">
        <v>7879</v>
      </c>
      <c r="E86" s="376" t="s">
        <v>7878</v>
      </c>
      <c r="F86" s="148" t="s">
        <v>15644</v>
      </c>
      <c r="G86" s="149" t="str">
        <f t="shared" si="8"/>
        <v>O76</v>
      </c>
      <c r="H86" s="127">
        <v>76</v>
      </c>
      <c r="I86" s="149" t="str">
        <f t="shared" si="9"/>
        <v>16</v>
      </c>
      <c r="J86" s="149">
        <v>16</v>
      </c>
      <c r="K86" s="122" t="s">
        <v>16502</v>
      </c>
      <c r="L86" s="127" t="s">
        <v>523</v>
      </c>
      <c r="M86" s="127" t="s">
        <v>16501</v>
      </c>
      <c r="N86" s="127" t="s">
        <v>16500</v>
      </c>
      <c r="O86" s="127" t="s">
        <v>16498</v>
      </c>
      <c r="P86" s="127" t="s">
        <v>16499</v>
      </c>
      <c r="Q86" s="121"/>
      <c r="R86" s="121">
        <v>3</v>
      </c>
      <c r="S86" s="121"/>
      <c r="T86" s="121"/>
      <c r="U86" s="122" t="s">
        <v>16497</v>
      </c>
    </row>
    <row r="87" spans="1:21" ht="129.6">
      <c r="A87" s="376" t="str">
        <f t="shared" si="5"/>
        <v xml:space="preserve"> el derecho de contradicción.</v>
      </c>
      <c r="B87" s="376" t="str">
        <f t="shared" si="6"/>
        <v>77PAC</v>
      </c>
      <c r="C87" s="376" t="str">
        <f t="shared" si="7"/>
        <v>HYPACO7716</v>
      </c>
      <c r="D87" s="376" t="s">
        <v>7879</v>
      </c>
      <c r="E87" s="376" t="s">
        <v>7878</v>
      </c>
      <c r="F87" s="148" t="s">
        <v>15644</v>
      </c>
      <c r="G87" s="149" t="str">
        <f t="shared" si="8"/>
        <v>O77</v>
      </c>
      <c r="H87" s="127">
        <v>77</v>
      </c>
      <c r="I87" s="149" t="str">
        <f t="shared" si="9"/>
        <v>16</v>
      </c>
      <c r="J87" s="149">
        <v>16</v>
      </c>
      <c r="K87" s="122" t="s">
        <v>4725</v>
      </c>
      <c r="L87" s="127" t="s">
        <v>524</v>
      </c>
      <c r="M87" s="127" t="s">
        <v>4726</v>
      </c>
      <c r="N87" s="127" t="s">
        <v>4727</v>
      </c>
      <c r="O87" s="127" t="s">
        <v>4728</v>
      </c>
      <c r="P87" s="127" t="s">
        <v>4729</v>
      </c>
      <c r="Q87" s="121"/>
      <c r="R87" s="121">
        <v>2</v>
      </c>
      <c r="S87" s="121"/>
      <c r="T87" s="121"/>
      <c r="U87" s="122" t="s">
        <v>16496</v>
      </c>
    </row>
    <row r="88" spans="1:21" ht="86.4">
      <c r="A88" s="376" t="str">
        <f t="shared" si="5"/>
        <v>e un año señalado por la ley.</v>
      </c>
      <c r="B88" s="376" t="str">
        <f t="shared" si="6"/>
        <v>78PAC</v>
      </c>
      <c r="C88" s="376" t="str">
        <f t="shared" si="7"/>
        <v>HYPACO7816</v>
      </c>
      <c r="D88" s="376" t="s">
        <v>7879</v>
      </c>
      <c r="E88" s="376" t="s">
        <v>7878</v>
      </c>
      <c r="F88" s="148" t="s">
        <v>15644</v>
      </c>
      <c r="G88" s="149" t="str">
        <f t="shared" si="8"/>
        <v>O78</v>
      </c>
      <c r="H88" s="127">
        <v>78</v>
      </c>
      <c r="I88" s="149" t="str">
        <f t="shared" si="9"/>
        <v>16</v>
      </c>
      <c r="J88" s="149">
        <v>16</v>
      </c>
      <c r="K88" s="122" t="s">
        <v>2929</v>
      </c>
      <c r="L88" s="127" t="s">
        <v>1387</v>
      </c>
      <c r="M88" s="127" t="s">
        <v>2930</v>
      </c>
      <c r="N88" s="127" t="s">
        <v>2931</v>
      </c>
      <c r="O88" s="127" t="s">
        <v>2932</v>
      </c>
      <c r="P88" s="127" t="s">
        <v>2933</v>
      </c>
      <c r="Q88" s="121"/>
      <c r="R88" s="121">
        <v>1</v>
      </c>
      <c r="S88" s="121"/>
      <c r="T88" s="121"/>
      <c r="U88" s="122" t="s">
        <v>16495</v>
      </c>
    </row>
    <row r="89" spans="1:21" ht="129.6">
      <c r="A89" s="376" t="str">
        <f t="shared" si="5"/>
        <v>n máximo de tres meses ambos.</v>
      </c>
      <c r="B89" s="376" t="str">
        <f t="shared" si="6"/>
        <v>79PAC</v>
      </c>
      <c r="C89" s="376" t="str">
        <f t="shared" si="7"/>
        <v>HYPACO7916</v>
      </c>
      <c r="D89" s="376" t="s">
        <v>7879</v>
      </c>
      <c r="E89" s="376" t="s">
        <v>7878</v>
      </c>
      <c r="F89" s="148" t="s">
        <v>15644</v>
      </c>
      <c r="G89" s="149" t="str">
        <f t="shared" si="8"/>
        <v>O79</v>
      </c>
      <c r="H89" s="127">
        <v>79</v>
      </c>
      <c r="I89" s="149" t="str">
        <f t="shared" si="9"/>
        <v>16</v>
      </c>
      <c r="J89" s="149">
        <v>16</v>
      </c>
      <c r="K89" s="122" t="s">
        <v>5834</v>
      </c>
      <c r="L89" s="127" t="s">
        <v>522</v>
      </c>
      <c r="M89" s="127" t="s">
        <v>5835</v>
      </c>
      <c r="N89" s="127" t="s">
        <v>5836</v>
      </c>
      <c r="O89" s="127" t="s">
        <v>5837</v>
      </c>
      <c r="P89" s="127" t="s">
        <v>5838</v>
      </c>
      <c r="Q89" s="121"/>
      <c r="R89" s="121">
        <v>4</v>
      </c>
      <c r="S89" s="121"/>
      <c r="T89" s="121"/>
      <c r="U89" s="122" t="s">
        <v>16494</v>
      </c>
    </row>
    <row r="90" spans="1:21" ht="86.4">
      <c r="A90" s="376" t="str">
        <f t="shared" si="5"/>
        <v xml:space="preserve"> abarca todos los requisitos.</v>
      </c>
      <c r="B90" s="376" t="str">
        <f t="shared" si="6"/>
        <v>80PAC</v>
      </c>
      <c r="C90" s="376" t="str">
        <f t="shared" si="7"/>
        <v>HYPACO8016</v>
      </c>
      <c r="D90" s="376" t="s">
        <v>7879</v>
      </c>
      <c r="E90" s="376" t="s">
        <v>7878</v>
      </c>
      <c r="F90" s="148" t="s">
        <v>15644</v>
      </c>
      <c r="G90" s="149" t="str">
        <f t="shared" si="8"/>
        <v>O80</v>
      </c>
      <c r="H90" s="127">
        <v>80</v>
      </c>
      <c r="I90" s="149" t="str">
        <f t="shared" si="9"/>
        <v>16</v>
      </c>
      <c r="J90" s="149">
        <v>16</v>
      </c>
      <c r="K90" s="122" t="s">
        <v>16493</v>
      </c>
      <c r="L90" s="127" t="s">
        <v>522</v>
      </c>
      <c r="M90" s="127" t="s">
        <v>16492</v>
      </c>
      <c r="N90" s="127" t="s">
        <v>16491</v>
      </c>
      <c r="O90" s="127" t="s">
        <v>16490</v>
      </c>
      <c r="P90" s="127" t="s">
        <v>542</v>
      </c>
      <c r="Q90" s="121"/>
      <c r="R90" s="121">
        <v>4</v>
      </c>
      <c r="S90" s="121"/>
      <c r="T90" s="121"/>
      <c r="U90" s="122" t="s">
        <v>16489</v>
      </c>
    </row>
    <row r="91" spans="1:21" ht="86.4">
      <c r="A91" s="376" t="str">
        <f t="shared" si="5"/>
        <v>un delito o conducta punible.</v>
      </c>
      <c r="B91" s="376" t="str">
        <f t="shared" si="6"/>
        <v>81PAC</v>
      </c>
      <c r="C91" s="376" t="str">
        <f t="shared" si="7"/>
        <v>HYPACO8116</v>
      </c>
      <c r="D91" s="376" t="s">
        <v>7879</v>
      </c>
      <c r="E91" s="376" t="s">
        <v>7878</v>
      </c>
      <c r="F91" s="148" t="s">
        <v>15644</v>
      </c>
      <c r="G91" s="149" t="str">
        <f t="shared" si="8"/>
        <v>O81</v>
      </c>
      <c r="H91" s="127">
        <v>81</v>
      </c>
      <c r="I91" s="149" t="str">
        <f t="shared" si="9"/>
        <v>16</v>
      </c>
      <c r="J91" s="149">
        <v>16</v>
      </c>
      <c r="K91" s="122" t="s">
        <v>3045</v>
      </c>
      <c r="L91" s="127" t="s">
        <v>524</v>
      </c>
      <c r="M91" s="127" t="s">
        <v>3046</v>
      </c>
      <c r="N91" s="127" t="s">
        <v>3047</v>
      </c>
      <c r="O91" s="127" t="s">
        <v>3048</v>
      </c>
      <c r="P91" s="127" t="s">
        <v>3049</v>
      </c>
      <c r="Q91" s="121"/>
      <c r="R91" s="121">
        <v>2</v>
      </c>
      <c r="S91" s="121"/>
      <c r="T91" s="121"/>
      <c r="U91" s="122" t="s">
        <v>16488</v>
      </c>
    </row>
    <row r="92" spans="1:21" ht="72">
      <c r="A92" s="376" t="str">
        <f t="shared" si="5"/>
        <v>nteresado y su representante.</v>
      </c>
      <c r="B92" s="376" t="str">
        <f t="shared" si="6"/>
        <v>82PAC</v>
      </c>
      <c r="C92" s="376" t="str">
        <f t="shared" si="7"/>
        <v>HYPACO8216</v>
      </c>
      <c r="D92" s="376" t="s">
        <v>7879</v>
      </c>
      <c r="E92" s="376" t="s">
        <v>7878</v>
      </c>
      <c r="F92" s="148" t="s">
        <v>15644</v>
      </c>
      <c r="G92" s="149" t="str">
        <f t="shared" si="8"/>
        <v>O82</v>
      </c>
      <c r="H92" s="127">
        <v>82</v>
      </c>
      <c r="I92" s="149" t="str">
        <f t="shared" si="9"/>
        <v>16</v>
      </c>
      <c r="J92" s="149">
        <v>16</v>
      </c>
      <c r="K92" s="122" t="s">
        <v>1928</v>
      </c>
      <c r="L92" s="127" t="s">
        <v>524</v>
      </c>
      <c r="M92" s="127" t="s">
        <v>1929</v>
      </c>
      <c r="N92" s="127" t="s">
        <v>1930</v>
      </c>
      <c r="O92" s="127" t="s">
        <v>1931</v>
      </c>
      <c r="P92" s="127" t="s">
        <v>1932</v>
      </c>
      <c r="Q92" s="121"/>
      <c r="R92" s="121">
        <v>2</v>
      </c>
      <c r="S92" s="121"/>
      <c r="T92" s="121"/>
      <c r="U92" s="122" t="s">
        <v>16487</v>
      </c>
    </row>
    <row r="93" spans="1:21" ht="100.8">
      <c r="A93" s="376" t="str">
        <f t="shared" si="5"/>
        <v>te excluir la retroactividad.</v>
      </c>
      <c r="B93" s="376" t="str">
        <f t="shared" si="6"/>
        <v>83PAC</v>
      </c>
      <c r="C93" s="376" t="str">
        <f t="shared" si="7"/>
        <v>HYPACO8316</v>
      </c>
      <c r="D93" s="376" t="s">
        <v>7879</v>
      </c>
      <c r="E93" s="376" t="s">
        <v>7878</v>
      </c>
      <c r="F93" s="148" t="s">
        <v>15644</v>
      </c>
      <c r="G93" s="149" t="str">
        <f t="shared" si="8"/>
        <v>O83</v>
      </c>
      <c r="H93" s="127">
        <v>83</v>
      </c>
      <c r="I93" s="149" t="str">
        <f t="shared" si="9"/>
        <v>16</v>
      </c>
      <c r="J93" s="149">
        <v>16</v>
      </c>
      <c r="K93" s="122" t="s">
        <v>4537</v>
      </c>
      <c r="L93" s="127" t="s">
        <v>522</v>
      </c>
      <c r="M93" s="127" t="s">
        <v>4538</v>
      </c>
      <c r="N93" s="127" t="s">
        <v>4539</v>
      </c>
      <c r="O93" s="127" t="s">
        <v>4540</v>
      </c>
      <c r="P93" s="127" t="s">
        <v>4541</v>
      </c>
      <c r="Q93" s="121"/>
      <c r="R93" s="121">
        <v>4</v>
      </c>
      <c r="S93" s="121"/>
      <c r="T93" s="121"/>
      <c r="U93" s="122" t="s">
        <v>16486</v>
      </c>
    </row>
    <row r="94" spans="1:21" ht="100.8">
      <c r="A94" s="376" t="str">
        <f t="shared" si="5"/>
        <v>cluirse trámites adicionales.</v>
      </c>
      <c r="B94" s="376" t="str">
        <f t="shared" si="6"/>
        <v>84PAC</v>
      </c>
      <c r="C94" s="376" t="str">
        <f t="shared" si="7"/>
        <v>HYPACO8416</v>
      </c>
      <c r="D94" s="376" t="s">
        <v>7879</v>
      </c>
      <c r="E94" s="376" t="s">
        <v>7878</v>
      </c>
      <c r="F94" s="148" t="s">
        <v>15644</v>
      </c>
      <c r="G94" s="149" t="str">
        <f t="shared" si="8"/>
        <v>O84</v>
      </c>
      <c r="H94" s="127">
        <v>84</v>
      </c>
      <c r="I94" s="149" t="str">
        <f t="shared" si="9"/>
        <v>16</v>
      </c>
      <c r="J94" s="149">
        <v>16</v>
      </c>
      <c r="K94" s="122" t="s">
        <v>1824</v>
      </c>
      <c r="L94" s="127" t="s">
        <v>1387</v>
      </c>
      <c r="M94" s="127" t="s">
        <v>1825</v>
      </c>
      <c r="N94" s="127" t="s">
        <v>1826</v>
      </c>
      <c r="O94" s="127" t="s">
        <v>1827</v>
      </c>
      <c r="P94" s="127" t="s">
        <v>1828</v>
      </c>
      <c r="Q94" s="121"/>
      <c r="R94" s="121">
        <v>1</v>
      </c>
      <c r="S94" s="121"/>
      <c r="T94" s="121"/>
      <c r="U94" s="122" t="s">
        <v>16485</v>
      </c>
    </row>
    <row r="95" spans="1:21" ht="216">
      <c r="A95" s="376" t="str">
        <f t="shared" si="5"/>
        <v>ntre órganos administrativos.</v>
      </c>
      <c r="B95" s="376" t="str">
        <f t="shared" si="6"/>
        <v>85PAC</v>
      </c>
      <c r="C95" s="376" t="str">
        <f t="shared" si="7"/>
        <v>HYPACO8516</v>
      </c>
      <c r="D95" s="376" t="s">
        <v>7879</v>
      </c>
      <c r="E95" s="376" t="s">
        <v>7878</v>
      </c>
      <c r="F95" s="148" t="s">
        <v>15644</v>
      </c>
      <c r="G95" s="149" t="str">
        <f t="shared" si="8"/>
        <v>O85</v>
      </c>
      <c r="H95" s="127">
        <v>85</v>
      </c>
      <c r="I95" s="149" t="str">
        <f t="shared" si="9"/>
        <v>16</v>
      </c>
      <c r="J95" s="149">
        <v>16</v>
      </c>
      <c r="K95" s="122" t="s">
        <v>16484</v>
      </c>
      <c r="L95" s="127" t="s">
        <v>524</v>
      </c>
      <c r="M95" s="127" t="s">
        <v>16483</v>
      </c>
      <c r="N95" s="127" t="s">
        <v>16480</v>
      </c>
      <c r="O95" s="127" t="s">
        <v>16482</v>
      </c>
      <c r="P95" s="127" t="s">
        <v>16481</v>
      </c>
      <c r="Q95" s="121"/>
      <c r="R95" s="121">
        <v>2</v>
      </c>
      <c r="S95" s="121"/>
      <c r="T95" s="121"/>
      <c r="U95" s="122" t="s">
        <v>16479</v>
      </c>
    </row>
    <row r="96" spans="1:21" ht="86.4">
      <c r="A96" s="376" t="str">
        <f t="shared" si="5"/>
        <v>en la administración estatal.</v>
      </c>
      <c r="B96" s="376" t="str">
        <f t="shared" si="6"/>
        <v>86PAC</v>
      </c>
      <c r="C96" s="376" t="str">
        <f t="shared" si="7"/>
        <v>HYPACO8616</v>
      </c>
      <c r="D96" s="376" t="s">
        <v>7879</v>
      </c>
      <c r="E96" s="376" t="s">
        <v>7878</v>
      </c>
      <c r="F96" s="148" t="s">
        <v>15644</v>
      </c>
      <c r="G96" s="149" t="str">
        <f t="shared" si="8"/>
        <v>O86</v>
      </c>
      <c r="H96" s="127">
        <v>86</v>
      </c>
      <c r="I96" s="149" t="str">
        <f t="shared" si="9"/>
        <v>16</v>
      </c>
      <c r="J96" s="149">
        <v>16</v>
      </c>
      <c r="K96" s="122" t="s">
        <v>2703</v>
      </c>
      <c r="L96" s="127" t="s">
        <v>524</v>
      </c>
      <c r="M96" s="127" t="s">
        <v>2704</v>
      </c>
      <c r="N96" s="127" t="s">
        <v>2705</v>
      </c>
      <c r="O96" s="127" t="s">
        <v>2706</v>
      </c>
      <c r="P96" s="127" t="s">
        <v>445</v>
      </c>
      <c r="Q96" s="121"/>
      <c r="R96" s="121">
        <v>2</v>
      </c>
      <c r="S96" s="121"/>
      <c r="T96" s="121"/>
      <c r="U96" s="122" t="s">
        <v>16478</v>
      </c>
    </row>
    <row r="97" spans="1:21" ht="72">
      <c r="A97" s="376" t="str">
        <f t="shared" si="5"/>
        <v>anulabilidad del artículo 48.</v>
      </c>
      <c r="B97" s="376" t="str">
        <f t="shared" si="6"/>
        <v>87PAC</v>
      </c>
      <c r="C97" s="376" t="str">
        <f t="shared" si="7"/>
        <v>HYPACO8716</v>
      </c>
      <c r="D97" s="376" t="s">
        <v>7879</v>
      </c>
      <c r="E97" s="376" t="s">
        <v>7878</v>
      </c>
      <c r="F97" s="148" t="s">
        <v>15644</v>
      </c>
      <c r="G97" s="149" t="str">
        <f t="shared" si="8"/>
        <v>O87</v>
      </c>
      <c r="H97" s="127">
        <v>87</v>
      </c>
      <c r="I97" s="149" t="str">
        <f t="shared" si="9"/>
        <v>16</v>
      </c>
      <c r="J97" s="149">
        <v>16</v>
      </c>
      <c r="K97" s="122" t="s">
        <v>3935</v>
      </c>
      <c r="L97" s="127" t="s">
        <v>522</v>
      </c>
      <c r="M97" s="127" t="s">
        <v>3936</v>
      </c>
      <c r="N97" s="127" t="s">
        <v>3937</v>
      </c>
      <c r="O97" s="127" t="s">
        <v>3938</v>
      </c>
      <c r="P97" s="127" t="s">
        <v>3939</v>
      </c>
      <c r="Q97" s="121"/>
      <c r="R97" s="121">
        <v>4</v>
      </c>
      <c r="S97" s="121"/>
      <c r="T97" s="121"/>
      <c r="U97" s="122" t="s">
        <v>16477</v>
      </c>
    </row>
    <row r="98" spans="1:21" ht="100.8">
      <c r="A98" s="376" t="str">
        <f t="shared" si="5"/>
        <v>a todos los casos de nulidad.</v>
      </c>
      <c r="B98" s="376" t="str">
        <f t="shared" si="6"/>
        <v>88PAC</v>
      </c>
      <c r="C98" s="376" t="str">
        <f t="shared" si="7"/>
        <v>HYPACO8816</v>
      </c>
      <c r="D98" s="376" t="s">
        <v>7879</v>
      </c>
      <c r="E98" s="376" t="s">
        <v>7878</v>
      </c>
      <c r="F98" s="148" t="s">
        <v>15644</v>
      </c>
      <c r="G98" s="149" t="str">
        <f t="shared" si="8"/>
        <v>O88</v>
      </c>
      <c r="H98" s="127">
        <v>88</v>
      </c>
      <c r="I98" s="149" t="str">
        <f t="shared" si="9"/>
        <v>16</v>
      </c>
      <c r="J98" s="149">
        <v>16</v>
      </c>
      <c r="K98" s="122" t="s">
        <v>6859</v>
      </c>
      <c r="L98" s="127" t="s">
        <v>523</v>
      </c>
      <c r="M98" s="127" t="s">
        <v>6860</v>
      </c>
      <c r="N98" s="127" t="s">
        <v>6861</v>
      </c>
      <c r="O98" s="127" t="s">
        <v>6862</v>
      </c>
      <c r="P98" s="127" t="s">
        <v>6863</v>
      </c>
      <c r="Q98" s="121"/>
      <c r="R98" s="121">
        <v>3</v>
      </c>
      <c r="S98" s="121"/>
      <c r="T98" s="121"/>
      <c r="U98" s="122" t="s">
        <v>16476</v>
      </c>
    </row>
    <row r="99" spans="1:21" ht="100.8">
      <c r="A99" s="263" t="str">
        <f t="shared" si="5"/>
        <v>ecuación según la naturaleza.</v>
      </c>
      <c r="B99" s="263" t="str">
        <f t="shared" si="6"/>
        <v>89PAC</v>
      </c>
      <c r="C99" s="263" t="str">
        <f t="shared" si="7"/>
        <v>HYPACO8916</v>
      </c>
      <c r="D99" s="263" t="s">
        <v>7879</v>
      </c>
      <c r="E99" s="263" t="s">
        <v>7878</v>
      </c>
      <c r="F99" s="237" t="s">
        <v>15644</v>
      </c>
      <c r="G99" s="233" t="str">
        <f t="shared" si="8"/>
        <v>O89</v>
      </c>
      <c r="H99" s="188">
        <v>89</v>
      </c>
      <c r="I99" s="233" t="str">
        <f t="shared" si="9"/>
        <v>16</v>
      </c>
      <c r="J99" s="233">
        <v>16</v>
      </c>
      <c r="K99" s="190" t="s">
        <v>16475</v>
      </c>
      <c r="L99" s="188" t="s">
        <v>524</v>
      </c>
      <c r="M99" s="188" t="s">
        <v>16474</v>
      </c>
      <c r="N99" s="188" t="s">
        <v>16471</v>
      </c>
      <c r="O99" s="188" t="s">
        <v>16473</v>
      </c>
      <c r="P99" s="188" t="s">
        <v>16472</v>
      </c>
      <c r="Q99" s="189"/>
      <c r="R99" s="189">
        <v>2</v>
      </c>
      <c r="S99" s="189"/>
      <c r="T99" s="189"/>
      <c r="U99" s="190" t="s">
        <v>16470</v>
      </c>
    </row>
    <row r="100" spans="1:21" ht="86.4">
      <c r="A100" s="263" t="str">
        <f t="shared" si="5"/>
        <v xml:space="preserve"> de cumplimiento obligatorio.</v>
      </c>
      <c r="B100" s="263" t="str">
        <f t="shared" si="6"/>
        <v>90PAC</v>
      </c>
      <c r="C100" s="263" t="str">
        <f t="shared" si="7"/>
        <v>HYPACO9016</v>
      </c>
      <c r="D100" s="263" t="s">
        <v>7879</v>
      </c>
      <c r="E100" s="263" t="s">
        <v>7878</v>
      </c>
      <c r="F100" s="237" t="s">
        <v>15644</v>
      </c>
      <c r="G100" s="233" t="str">
        <f t="shared" si="8"/>
        <v>O90</v>
      </c>
      <c r="H100" s="188">
        <v>90</v>
      </c>
      <c r="I100" s="233" t="str">
        <f t="shared" si="9"/>
        <v>16</v>
      </c>
      <c r="J100" s="233">
        <v>16</v>
      </c>
      <c r="K100" s="190" t="s">
        <v>16469</v>
      </c>
      <c r="L100" s="188" t="s">
        <v>523</v>
      </c>
      <c r="M100" s="188" t="s">
        <v>16468</v>
      </c>
      <c r="N100" s="188" t="s">
        <v>16467</v>
      </c>
      <c r="O100" s="188" t="s">
        <v>16465</v>
      </c>
      <c r="P100" s="188" t="s">
        <v>16466</v>
      </c>
      <c r="Q100" s="189"/>
      <c r="R100" s="189">
        <v>3</v>
      </c>
      <c r="S100" s="189"/>
      <c r="T100" s="189"/>
      <c r="U100" s="190" t="s">
        <v>16464</v>
      </c>
    </row>
    <row r="101" spans="1:21" ht="72">
      <c r="A101" s="263" t="str">
        <f t="shared" si="5"/>
        <v>z indefinida a estos poderes.</v>
      </c>
      <c r="B101" s="263" t="str">
        <f t="shared" si="6"/>
        <v>91PAC</v>
      </c>
      <c r="C101" s="263" t="str">
        <f t="shared" si="7"/>
        <v>HYPACO9116</v>
      </c>
      <c r="D101" s="263" t="s">
        <v>7879</v>
      </c>
      <c r="E101" s="263" t="s">
        <v>7878</v>
      </c>
      <c r="F101" s="237" t="s">
        <v>15644</v>
      </c>
      <c r="G101" s="233" t="str">
        <f t="shared" si="8"/>
        <v>O91</v>
      </c>
      <c r="H101" s="188">
        <v>91</v>
      </c>
      <c r="I101" s="233" t="str">
        <f t="shared" si="9"/>
        <v>16</v>
      </c>
      <c r="J101" s="233">
        <v>16</v>
      </c>
      <c r="K101" s="190" t="s">
        <v>16463</v>
      </c>
      <c r="L101" s="188" t="s">
        <v>524</v>
      </c>
      <c r="M101" s="188" t="s">
        <v>16462</v>
      </c>
      <c r="N101" s="188" t="s">
        <v>16459</v>
      </c>
      <c r="O101" s="188" t="s">
        <v>16461</v>
      </c>
      <c r="P101" s="188" t="s">
        <v>16460</v>
      </c>
      <c r="Q101" s="189"/>
      <c r="R101" s="189">
        <v>2</v>
      </c>
      <c r="S101" s="189"/>
      <c r="T101" s="189"/>
      <c r="U101" s="190" t="s">
        <v>16458</v>
      </c>
    </row>
    <row r="102" spans="1:21" ht="86.4">
      <c r="A102" s="263" t="str">
        <f t="shared" si="5"/>
        <v>mplica ejecución subsidiaria.</v>
      </c>
      <c r="B102" s="263" t="str">
        <f t="shared" si="6"/>
        <v>92PAC</v>
      </c>
      <c r="C102" s="263" t="str">
        <f t="shared" si="7"/>
        <v>HYPACO9216</v>
      </c>
      <c r="D102" s="263" t="s">
        <v>7879</v>
      </c>
      <c r="E102" s="263" t="s">
        <v>7878</v>
      </c>
      <c r="F102" s="237" t="s">
        <v>15644</v>
      </c>
      <c r="G102" s="233" t="str">
        <f t="shared" si="8"/>
        <v>O92</v>
      </c>
      <c r="H102" s="188">
        <v>92</v>
      </c>
      <c r="I102" s="233" t="str">
        <f t="shared" si="9"/>
        <v>16</v>
      </c>
      <c r="J102" s="233">
        <v>16</v>
      </c>
      <c r="K102" s="190" t="s">
        <v>16457</v>
      </c>
      <c r="L102" s="188" t="s">
        <v>524</v>
      </c>
      <c r="M102" s="188" t="s">
        <v>16456</v>
      </c>
      <c r="N102" s="188" t="s">
        <v>16453</v>
      </c>
      <c r="O102" s="188" t="s">
        <v>16455</v>
      </c>
      <c r="P102" s="188" t="s">
        <v>16454</v>
      </c>
      <c r="Q102" s="189"/>
      <c r="R102" s="189">
        <v>2</v>
      </c>
      <c r="S102" s="189"/>
      <c r="T102" s="189"/>
      <c r="U102" s="190" t="s">
        <v>16452</v>
      </c>
    </row>
    <row r="103" spans="1:21" ht="86.4">
      <c r="A103" s="263" t="str">
        <f t="shared" si="5"/>
        <v>ble acreditar representación.</v>
      </c>
      <c r="B103" s="263" t="str">
        <f t="shared" si="6"/>
        <v>93PAC</v>
      </c>
      <c r="C103" s="263" t="str">
        <f t="shared" si="7"/>
        <v>HYPACO9316</v>
      </c>
      <c r="D103" s="263" t="s">
        <v>7879</v>
      </c>
      <c r="E103" s="263" t="s">
        <v>7878</v>
      </c>
      <c r="F103" s="237" t="s">
        <v>15644</v>
      </c>
      <c r="G103" s="233" t="str">
        <f t="shared" si="8"/>
        <v>O93</v>
      </c>
      <c r="H103" s="188">
        <v>93</v>
      </c>
      <c r="I103" s="233" t="str">
        <f t="shared" si="9"/>
        <v>16</v>
      </c>
      <c r="J103" s="233">
        <v>16</v>
      </c>
      <c r="K103" s="190" t="s">
        <v>16451</v>
      </c>
      <c r="L103" s="188" t="s">
        <v>523</v>
      </c>
      <c r="M103" s="188" t="s">
        <v>16450</v>
      </c>
      <c r="N103" s="188" t="s">
        <v>16449</v>
      </c>
      <c r="O103" s="188" t="s">
        <v>16447</v>
      </c>
      <c r="P103" s="188" t="s">
        <v>16448</v>
      </c>
      <c r="Q103" s="189"/>
      <c r="R103" s="189">
        <v>3</v>
      </c>
      <c r="S103" s="189"/>
      <c r="T103" s="189"/>
      <c r="U103" s="190" t="s">
        <v>16446</v>
      </c>
    </row>
    <row r="104" spans="1:21" ht="72">
      <c r="A104" s="263" t="str">
        <f t="shared" si="5"/>
        <v>quiere motivación específica.</v>
      </c>
      <c r="B104" s="263" t="str">
        <f t="shared" si="6"/>
        <v>94PAC</v>
      </c>
      <c r="C104" s="263" t="str">
        <f t="shared" si="7"/>
        <v>HYPACO9416</v>
      </c>
      <c r="D104" s="263" t="s">
        <v>7879</v>
      </c>
      <c r="E104" s="263" t="s">
        <v>7878</v>
      </c>
      <c r="F104" s="237" t="s">
        <v>15644</v>
      </c>
      <c r="G104" s="233" t="str">
        <f t="shared" si="8"/>
        <v>O94</v>
      </c>
      <c r="H104" s="188">
        <v>94</v>
      </c>
      <c r="I104" s="233" t="str">
        <f t="shared" si="9"/>
        <v>16</v>
      </c>
      <c r="J104" s="233">
        <v>16</v>
      </c>
      <c r="K104" s="190" t="s">
        <v>16445</v>
      </c>
      <c r="L104" s="188" t="s">
        <v>523</v>
      </c>
      <c r="M104" s="188" t="s">
        <v>16444</v>
      </c>
      <c r="N104" s="188" t="s">
        <v>16443</v>
      </c>
      <c r="O104" s="188" t="s">
        <v>16441</v>
      </c>
      <c r="P104" s="188" t="s">
        <v>16442</v>
      </c>
      <c r="Q104" s="189"/>
      <c r="R104" s="189">
        <v>3</v>
      </c>
      <c r="S104" s="189"/>
      <c r="T104" s="189"/>
      <c r="U104" s="190" t="s">
        <v>16440</v>
      </c>
    </row>
    <row r="105" spans="1:21" ht="72">
      <c r="A105" s="263" t="str">
        <f t="shared" si="5"/>
        <v>apertura de oficinas físicas.</v>
      </c>
      <c r="B105" s="263" t="str">
        <f t="shared" si="6"/>
        <v>95PAC</v>
      </c>
      <c r="C105" s="263" t="str">
        <f t="shared" si="7"/>
        <v>HYPACO9516</v>
      </c>
      <c r="D105" s="263" t="s">
        <v>7879</v>
      </c>
      <c r="E105" s="263" t="s">
        <v>7878</v>
      </c>
      <c r="F105" s="237" t="s">
        <v>15644</v>
      </c>
      <c r="G105" s="233" t="str">
        <f t="shared" si="8"/>
        <v>O95</v>
      </c>
      <c r="H105" s="188">
        <v>95</v>
      </c>
      <c r="I105" s="233" t="str">
        <f t="shared" si="9"/>
        <v>16</v>
      </c>
      <c r="J105" s="233">
        <v>16</v>
      </c>
      <c r="K105" s="190" t="s">
        <v>16439</v>
      </c>
      <c r="L105" s="188" t="s">
        <v>1387</v>
      </c>
      <c r="M105" s="188" t="s">
        <v>16435</v>
      </c>
      <c r="N105" s="188" t="s">
        <v>16438</v>
      </c>
      <c r="O105" s="188" t="s">
        <v>16437</v>
      </c>
      <c r="P105" s="188" t="s">
        <v>16436</v>
      </c>
      <c r="Q105" s="189"/>
      <c r="R105" s="189">
        <v>1</v>
      </c>
      <c r="S105" s="189"/>
      <c r="T105" s="189"/>
      <c r="U105" s="190" t="s">
        <v>16434</v>
      </c>
    </row>
    <row r="106" spans="1:21" ht="72">
      <c r="A106" s="263" t="str">
        <f t="shared" si="5"/>
        <v xml:space="preserve"> la caducidad en estos casos.</v>
      </c>
      <c r="B106" s="263" t="str">
        <f t="shared" si="6"/>
        <v>96PAC</v>
      </c>
      <c r="C106" s="263" t="str">
        <f t="shared" si="7"/>
        <v>HYPACO9616</v>
      </c>
      <c r="D106" s="263" t="s">
        <v>7879</v>
      </c>
      <c r="E106" s="263" t="s">
        <v>7878</v>
      </c>
      <c r="F106" s="237" t="s">
        <v>15644</v>
      </c>
      <c r="G106" s="233" t="str">
        <f t="shared" si="8"/>
        <v>O96</v>
      </c>
      <c r="H106" s="188">
        <v>96</v>
      </c>
      <c r="I106" s="233" t="str">
        <f t="shared" si="9"/>
        <v>16</v>
      </c>
      <c r="J106" s="233">
        <v>16</v>
      </c>
      <c r="K106" s="190" t="s">
        <v>16433</v>
      </c>
      <c r="L106" s="188" t="s">
        <v>523</v>
      </c>
      <c r="M106" s="188" t="s">
        <v>16432</v>
      </c>
      <c r="N106" s="188" t="s">
        <v>16431</v>
      </c>
      <c r="O106" s="188" t="s">
        <v>16429</v>
      </c>
      <c r="P106" s="188" t="s">
        <v>16430</v>
      </c>
      <c r="Q106" s="189"/>
      <c r="R106" s="189">
        <v>3</v>
      </c>
      <c r="S106" s="189"/>
      <c r="T106" s="189"/>
      <c r="U106" s="190" t="s">
        <v>16428</v>
      </c>
    </row>
    <row r="107" spans="1:21" ht="72">
      <c r="A107" s="263" t="str">
        <f t="shared" si="5"/>
        <v xml:space="preserve"> en cuenta la fase de inicio.</v>
      </c>
      <c r="B107" s="263" t="str">
        <f t="shared" si="6"/>
        <v>97PAC</v>
      </c>
      <c r="C107" s="263" t="str">
        <f t="shared" si="7"/>
        <v>HYPACO9716</v>
      </c>
      <c r="D107" s="263" t="s">
        <v>7879</v>
      </c>
      <c r="E107" s="263" t="s">
        <v>7878</v>
      </c>
      <c r="F107" s="237" t="s">
        <v>15644</v>
      </c>
      <c r="G107" s="233" t="str">
        <f t="shared" si="8"/>
        <v>O97</v>
      </c>
      <c r="H107" s="188">
        <v>97</v>
      </c>
      <c r="I107" s="233" t="str">
        <f t="shared" si="9"/>
        <v>16</v>
      </c>
      <c r="J107" s="233">
        <v>16</v>
      </c>
      <c r="K107" s="190" t="s">
        <v>16427</v>
      </c>
      <c r="L107" s="188" t="s">
        <v>544</v>
      </c>
      <c r="M107" s="188" t="s">
        <v>16426</v>
      </c>
      <c r="N107" s="188" t="s">
        <v>16425</v>
      </c>
      <c r="O107" s="188" t="s">
        <v>16423</v>
      </c>
      <c r="P107" s="188" t="s">
        <v>16424</v>
      </c>
      <c r="Q107" s="189"/>
      <c r="R107" s="189">
        <v>3</v>
      </c>
      <c r="S107" s="189"/>
      <c r="T107" s="189"/>
      <c r="U107" s="190" t="s">
        <v>16422</v>
      </c>
    </row>
    <row r="108" spans="1:21" ht="72">
      <c r="A108" s="263" t="str">
        <f t="shared" si="5"/>
        <v>s, no solo para las primeras.</v>
      </c>
      <c r="B108" s="263" t="str">
        <f t="shared" si="6"/>
        <v>98PAC</v>
      </c>
      <c r="C108" s="263" t="str">
        <f t="shared" si="7"/>
        <v>HYPACO9816</v>
      </c>
      <c r="D108" s="263" t="s">
        <v>7879</v>
      </c>
      <c r="E108" s="263" t="s">
        <v>7878</v>
      </c>
      <c r="F108" s="237" t="s">
        <v>15644</v>
      </c>
      <c r="G108" s="233" t="str">
        <f t="shared" si="8"/>
        <v>O98</v>
      </c>
      <c r="H108" s="188">
        <v>98</v>
      </c>
      <c r="I108" s="233" t="str">
        <f t="shared" si="9"/>
        <v>16</v>
      </c>
      <c r="J108" s="233">
        <v>16</v>
      </c>
      <c r="K108" s="262" t="s">
        <v>16421</v>
      </c>
      <c r="L108" s="262" t="s">
        <v>524</v>
      </c>
      <c r="M108" s="262" t="s">
        <v>16420</v>
      </c>
      <c r="N108" s="262" t="s">
        <v>16417</v>
      </c>
      <c r="O108" s="262" t="s">
        <v>16419</v>
      </c>
      <c r="P108" s="188" t="s">
        <v>16418</v>
      </c>
      <c r="Q108" s="189"/>
      <c r="R108" s="189">
        <v>2</v>
      </c>
      <c r="S108" s="189"/>
      <c r="T108" s="189"/>
      <c r="U108" s="190" t="s">
        <v>16416</v>
      </c>
    </row>
    <row r="109" spans="1:21" ht="86.4">
      <c r="A109" s="263" t="str">
        <f t="shared" si="5"/>
        <v>istir o renunciar a derechos.</v>
      </c>
      <c r="B109" s="263" t="str">
        <f t="shared" si="6"/>
        <v>99PAC</v>
      </c>
      <c r="C109" s="263" t="str">
        <f t="shared" si="7"/>
        <v>HYPAC9916</v>
      </c>
      <c r="D109" s="263" t="s">
        <v>7879</v>
      </c>
      <c r="E109" s="263" t="s">
        <v>7878</v>
      </c>
      <c r="F109" s="237" t="s">
        <v>15644</v>
      </c>
      <c r="G109" s="233" t="str">
        <f t="shared" si="8"/>
        <v>99</v>
      </c>
      <c r="H109" s="188">
        <v>99</v>
      </c>
      <c r="I109" s="233" t="str">
        <f t="shared" si="9"/>
        <v>16</v>
      </c>
      <c r="J109" s="233">
        <v>16</v>
      </c>
      <c r="K109" s="262" t="s">
        <v>16415</v>
      </c>
      <c r="L109" s="262" t="s">
        <v>524</v>
      </c>
      <c r="M109" s="262" t="s">
        <v>16414</v>
      </c>
      <c r="N109" s="262" t="s">
        <v>16411</v>
      </c>
      <c r="O109" s="262" t="s">
        <v>16413</v>
      </c>
      <c r="P109" s="188" t="s">
        <v>16412</v>
      </c>
      <c r="Q109" s="189"/>
      <c r="R109" s="189">
        <v>2</v>
      </c>
      <c r="S109" s="189"/>
      <c r="T109" s="189"/>
      <c r="U109" s="190" t="s">
        <v>16410</v>
      </c>
    </row>
    <row r="110" spans="1:21" ht="72">
      <c r="A110" s="263" t="str">
        <f t="shared" si="5"/>
        <v>ablece otro plazo específico.</v>
      </c>
      <c r="B110" s="263" t="str">
        <f t="shared" si="6"/>
        <v>100PAC</v>
      </c>
      <c r="C110" s="263" t="str">
        <f t="shared" si="7"/>
        <v>HYPAC10016</v>
      </c>
      <c r="D110" s="263" t="s">
        <v>7879</v>
      </c>
      <c r="E110" s="263" t="s">
        <v>7878</v>
      </c>
      <c r="F110" s="237" t="s">
        <v>15644</v>
      </c>
      <c r="G110" s="233" t="str">
        <f t="shared" si="8"/>
        <v>100</v>
      </c>
      <c r="H110" s="188">
        <v>100</v>
      </c>
      <c r="I110" s="233" t="str">
        <f t="shared" si="9"/>
        <v>16</v>
      </c>
      <c r="J110" s="233">
        <v>16</v>
      </c>
      <c r="K110" s="262" t="s">
        <v>16409</v>
      </c>
      <c r="L110" s="262" t="s">
        <v>524</v>
      </c>
      <c r="M110" s="262" t="s">
        <v>16408</v>
      </c>
      <c r="N110" s="262" t="s">
        <v>16406</v>
      </c>
      <c r="O110" s="262" t="s">
        <v>16407</v>
      </c>
      <c r="P110" s="188" t="s">
        <v>15175</v>
      </c>
      <c r="Q110" s="189"/>
      <c r="R110" s="189">
        <v>2</v>
      </c>
      <c r="S110" s="189"/>
      <c r="T110" s="189"/>
      <c r="U110" s="190" t="s">
        <v>16405</v>
      </c>
    </row>
    <row r="111" spans="1:21" ht="72">
      <c r="A111" s="263" t="str">
        <f t="shared" si="5"/>
        <v xml:space="preserve"> ya ofrecen opciones válidas.</v>
      </c>
      <c r="B111" s="263" t="str">
        <f t="shared" si="6"/>
        <v>101PAC</v>
      </c>
      <c r="C111" s="263" t="str">
        <f t="shared" si="7"/>
        <v>HYPAC10116</v>
      </c>
      <c r="D111" s="263" t="s">
        <v>7879</v>
      </c>
      <c r="E111" s="263" t="s">
        <v>7878</v>
      </c>
      <c r="F111" s="237" t="s">
        <v>15644</v>
      </c>
      <c r="G111" s="233" t="str">
        <f t="shared" si="8"/>
        <v>101</v>
      </c>
      <c r="H111" s="188">
        <v>101</v>
      </c>
      <c r="I111" s="233" t="str">
        <f t="shared" si="9"/>
        <v>16</v>
      </c>
      <c r="J111" s="233">
        <v>16</v>
      </c>
      <c r="K111" s="262" t="s">
        <v>16404</v>
      </c>
      <c r="L111" s="262" t="s">
        <v>524</v>
      </c>
      <c r="M111" s="262" t="s">
        <v>16403</v>
      </c>
      <c r="N111" s="262" t="s">
        <v>16401</v>
      </c>
      <c r="O111" s="262" t="s">
        <v>16402</v>
      </c>
      <c r="P111" s="188" t="s">
        <v>15175</v>
      </c>
      <c r="Q111" s="189"/>
      <c r="R111" s="189">
        <v>2</v>
      </c>
      <c r="S111" s="189"/>
      <c r="T111" s="189"/>
      <c r="U111" s="190" t="s">
        <v>16400</v>
      </c>
    </row>
    <row r="112" spans="1:21" ht="72">
      <c r="A112" s="263" t="str">
        <f t="shared" si="5"/>
        <v>e la condición de interesado.</v>
      </c>
      <c r="B112" s="263" t="str">
        <f t="shared" si="6"/>
        <v>102PAC</v>
      </c>
      <c r="C112" s="263" t="str">
        <f t="shared" si="7"/>
        <v>HYPAC10216</v>
      </c>
      <c r="D112" s="263" t="s">
        <v>7879</v>
      </c>
      <c r="E112" s="263" t="s">
        <v>7878</v>
      </c>
      <c r="F112" s="237" t="s">
        <v>15644</v>
      </c>
      <c r="G112" s="233" t="str">
        <f t="shared" si="8"/>
        <v>102</v>
      </c>
      <c r="H112" s="188">
        <v>102</v>
      </c>
      <c r="I112" s="233" t="str">
        <f t="shared" si="9"/>
        <v>16</v>
      </c>
      <c r="J112" s="233">
        <v>16</v>
      </c>
      <c r="K112" s="262" t="s">
        <v>16399</v>
      </c>
      <c r="L112" s="262" t="s">
        <v>524</v>
      </c>
      <c r="M112" s="262" t="s">
        <v>16398</v>
      </c>
      <c r="N112" s="262" t="s">
        <v>16395</v>
      </c>
      <c r="O112" s="262" t="s">
        <v>16397</v>
      </c>
      <c r="P112" s="188" t="s">
        <v>16396</v>
      </c>
      <c r="Q112" s="189"/>
      <c r="R112" s="189">
        <v>2</v>
      </c>
      <c r="S112" s="189"/>
      <c r="T112" s="189"/>
      <c r="U112" s="190" t="s">
        <v>16394</v>
      </c>
    </row>
    <row r="113" spans="1:21" ht="86.4">
      <c r="A113" s="263" t="str">
        <f t="shared" si="5"/>
        <v>lida automáticamente el acto.</v>
      </c>
      <c r="B113" s="263" t="str">
        <f t="shared" si="6"/>
        <v>103PAC</v>
      </c>
      <c r="C113" s="263" t="str">
        <f t="shared" si="7"/>
        <v>HYPAC10316</v>
      </c>
      <c r="D113" s="263" t="s">
        <v>7879</v>
      </c>
      <c r="E113" s="263" t="s">
        <v>7878</v>
      </c>
      <c r="F113" s="237" t="s">
        <v>15644</v>
      </c>
      <c r="G113" s="233" t="str">
        <f t="shared" si="8"/>
        <v>103</v>
      </c>
      <c r="H113" s="188">
        <v>103</v>
      </c>
      <c r="I113" s="233" t="str">
        <f t="shared" si="9"/>
        <v>16</v>
      </c>
      <c r="J113" s="233">
        <v>16</v>
      </c>
      <c r="K113" s="262" t="s">
        <v>16393</v>
      </c>
      <c r="L113" s="262" t="s">
        <v>522</v>
      </c>
      <c r="M113" s="262" t="s">
        <v>16392</v>
      </c>
      <c r="N113" s="262" t="s">
        <v>16391</v>
      </c>
      <c r="O113" s="262" t="s">
        <v>16390</v>
      </c>
      <c r="P113" s="188" t="s">
        <v>16389</v>
      </c>
      <c r="Q113" s="189"/>
      <c r="R113" s="189">
        <v>4</v>
      </c>
      <c r="S113" s="189"/>
      <c r="T113" s="189"/>
      <c r="U113" s="190" t="s">
        <v>16388</v>
      </c>
    </row>
    <row r="114" spans="1:21" ht="57.6">
      <c r="A114" s="263" t="str">
        <f t="shared" si="5"/>
        <v>establecidos en la normativa.</v>
      </c>
      <c r="B114" s="263" t="str">
        <f t="shared" si="6"/>
        <v>106PAC</v>
      </c>
      <c r="C114" s="263" t="str">
        <f t="shared" si="7"/>
        <v>HYPAC10616</v>
      </c>
      <c r="D114" s="263" t="s">
        <v>7879</v>
      </c>
      <c r="E114" s="263" t="s">
        <v>7878</v>
      </c>
      <c r="F114" s="237" t="s">
        <v>15644</v>
      </c>
      <c r="G114" s="233" t="str">
        <f t="shared" si="8"/>
        <v>106</v>
      </c>
      <c r="H114" s="188">
        <v>106</v>
      </c>
      <c r="I114" s="233" t="str">
        <f t="shared" si="9"/>
        <v>16</v>
      </c>
      <c r="J114" s="233">
        <v>16</v>
      </c>
      <c r="K114" s="262" t="s">
        <v>16377</v>
      </c>
      <c r="L114" s="262" t="s">
        <v>1387</v>
      </c>
      <c r="M114" s="262" t="s">
        <v>16373</v>
      </c>
      <c r="N114" s="262" t="s">
        <v>16376</v>
      </c>
      <c r="O114" s="262" t="s">
        <v>16375</v>
      </c>
      <c r="P114" s="188" t="s">
        <v>16374</v>
      </c>
      <c r="Q114" s="189"/>
      <c r="R114" s="189">
        <v>1</v>
      </c>
      <c r="S114" s="189"/>
      <c r="T114" s="189"/>
      <c r="U114" s="190" t="s">
        <v>16372</v>
      </c>
    </row>
    <row r="115" spans="1:21" ht="43.2">
      <c r="A115" s="263" t="str">
        <f t="shared" si="5"/>
        <v>tos antes de la notificación.</v>
      </c>
      <c r="B115" s="263" t="str">
        <f t="shared" si="6"/>
        <v>107PAC</v>
      </c>
      <c r="C115" s="263" t="str">
        <f t="shared" si="7"/>
        <v>HYPAC10716</v>
      </c>
      <c r="D115" s="263" t="s">
        <v>7879</v>
      </c>
      <c r="E115" s="263" t="s">
        <v>7878</v>
      </c>
      <c r="F115" s="237" t="s">
        <v>15644</v>
      </c>
      <c r="G115" s="233" t="str">
        <f t="shared" si="8"/>
        <v>107</v>
      </c>
      <c r="H115" s="188">
        <v>107</v>
      </c>
      <c r="I115" s="233" t="str">
        <f t="shared" si="9"/>
        <v>16</v>
      </c>
      <c r="J115" s="233">
        <v>16</v>
      </c>
      <c r="K115" s="262" t="s">
        <v>16371</v>
      </c>
      <c r="L115" s="262" t="s">
        <v>524</v>
      </c>
      <c r="M115" s="262" t="s">
        <v>16370</v>
      </c>
      <c r="N115" s="262" t="s">
        <v>16368</v>
      </c>
      <c r="O115" s="262" t="s">
        <v>16369</v>
      </c>
      <c r="P115" s="188" t="s">
        <v>15175</v>
      </c>
      <c r="Q115" s="189"/>
      <c r="R115" s="189">
        <v>2</v>
      </c>
      <c r="S115" s="189"/>
      <c r="T115" s="189"/>
      <c r="U115" s="190" t="s">
        <v>16367</v>
      </c>
    </row>
    <row r="116" spans="1:21" ht="57.6">
      <c r="A116" s="263" t="str">
        <f t="shared" si="5"/>
        <v>sión de un órgano específico.</v>
      </c>
      <c r="B116" s="263" t="str">
        <f t="shared" si="6"/>
        <v>108PAC</v>
      </c>
      <c r="C116" s="263" t="str">
        <f t="shared" si="7"/>
        <v>HYPAC10816</v>
      </c>
      <c r="D116" s="263" t="s">
        <v>7879</v>
      </c>
      <c r="E116" s="263" t="s">
        <v>7878</v>
      </c>
      <c r="F116" s="237" t="s">
        <v>15644</v>
      </c>
      <c r="G116" s="233" t="str">
        <f t="shared" si="8"/>
        <v>108</v>
      </c>
      <c r="H116" s="188">
        <v>108</v>
      </c>
      <c r="I116" s="233" t="str">
        <f t="shared" si="9"/>
        <v>16</v>
      </c>
      <c r="J116" s="233">
        <v>16</v>
      </c>
      <c r="K116" s="262" t="s">
        <v>16366</v>
      </c>
      <c r="L116" s="262" t="s">
        <v>1387</v>
      </c>
      <c r="M116" s="262" t="s">
        <v>16362</v>
      </c>
      <c r="N116" s="262" t="s">
        <v>16365</v>
      </c>
      <c r="O116" s="262" t="s">
        <v>16364</v>
      </c>
      <c r="P116" s="188" t="s">
        <v>16363</v>
      </c>
      <c r="Q116" s="189"/>
      <c r="R116" s="189">
        <v>1</v>
      </c>
      <c r="S116" s="189"/>
      <c r="T116" s="189"/>
      <c r="U116" s="190" t="s">
        <v>16361</v>
      </c>
    </row>
    <row r="117" spans="1:21" ht="57.6">
      <c r="A117" s="263" t="str">
        <f t="shared" si="5"/>
        <v>s no aplica en este contexto.</v>
      </c>
      <c r="B117" s="263" t="str">
        <f t="shared" si="6"/>
        <v>109PAC</v>
      </c>
      <c r="C117" s="263" t="str">
        <f t="shared" si="7"/>
        <v>HYPAC10916</v>
      </c>
      <c r="D117" s="263" t="s">
        <v>7879</v>
      </c>
      <c r="E117" s="263" t="s">
        <v>7878</v>
      </c>
      <c r="F117" s="237" t="s">
        <v>15644</v>
      </c>
      <c r="G117" s="233" t="str">
        <f t="shared" si="8"/>
        <v>109</v>
      </c>
      <c r="H117" s="188">
        <v>109</v>
      </c>
      <c r="I117" s="233" t="str">
        <f t="shared" si="9"/>
        <v>16</v>
      </c>
      <c r="J117" s="233">
        <v>16</v>
      </c>
      <c r="K117" s="262" t="s">
        <v>16360</v>
      </c>
      <c r="L117" s="262" t="s">
        <v>523</v>
      </c>
      <c r="M117" s="262" t="s">
        <v>16359</v>
      </c>
      <c r="N117" s="262" t="s">
        <v>16358</v>
      </c>
      <c r="O117" s="262" t="s">
        <v>16356</v>
      </c>
      <c r="P117" s="188" t="s">
        <v>16357</v>
      </c>
      <c r="Q117" s="189"/>
      <c r="R117" s="189">
        <v>3</v>
      </c>
      <c r="S117" s="189"/>
      <c r="T117" s="189"/>
      <c r="U117" s="190" t="s">
        <v>16355</v>
      </c>
    </row>
    <row r="118" spans="1:21" ht="57.6">
      <c r="A118" s="10" t="str">
        <f t="shared" si="5"/>
        <v>la firma es obligatoria o no.</v>
      </c>
      <c r="B118" s="10" t="str">
        <f t="shared" si="6"/>
        <v>110PAC</v>
      </c>
      <c r="C118" s="10" t="str">
        <f t="shared" si="7"/>
        <v>HYPAC11016</v>
      </c>
      <c r="D118" s="10" t="s">
        <v>7879</v>
      </c>
      <c r="E118" s="10" t="s">
        <v>7878</v>
      </c>
      <c r="F118" s="19" t="s">
        <v>15644</v>
      </c>
      <c r="G118" s="11" t="str">
        <f t="shared" si="8"/>
        <v>110</v>
      </c>
      <c r="H118" s="12">
        <v>110</v>
      </c>
      <c r="I118" s="11" t="str">
        <f t="shared" si="9"/>
        <v>16</v>
      </c>
      <c r="J118" s="11">
        <v>16</v>
      </c>
      <c r="K118" s="9" t="s">
        <v>16354</v>
      </c>
      <c r="L118" s="9" t="s">
        <v>523</v>
      </c>
      <c r="M118" s="9" t="s">
        <v>16353</v>
      </c>
      <c r="N118" s="9" t="s">
        <v>16352</v>
      </c>
      <c r="O118" s="9" t="s">
        <v>16350</v>
      </c>
      <c r="P118" s="12" t="s">
        <v>16351</v>
      </c>
      <c r="Q118" s="8"/>
      <c r="R118" s="8">
        <v>3</v>
      </c>
      <c r="S118" s="8"/>
      <c r="T118" s="8"/>
      <c r="U118" s="6" t="s">
        <v>16349</v>
      </c>
    </row>
    <row r="119" spans="1:21" ht="57.6">
      <c r="A119" s="10" t="str">
        <f t="shared" si="5"/>
        <v>casos de relaciones privadas.</v>
      </c>
      <c r="B119" s="10" t="str">
        <f t="shared" si="6"/>
        <v>111PAC</v>
      </c>
      <c r="C119" s="10" t="str">
        <f t="shared" si="7"/>
        <v>HYPAC11116</v>
      </c>
      <c r="D119" s="10" t="s">
        <v>7879</v>
      </c>
      <c r="E119" s="10" t="s">
        <v>7878</v>
      </c>
      <c r="F119" s="19" t="s">
        <v>15644</v>
      </c>
      <c r="G119" s="11" t="str">
        <f t="shared" si="8"/>
        <v>111</v>
      </c>
      <c r="H119" s="12">
        <v>111</v>
      </c>
      <c r="I119" s="11" t="str">
        <f t="shared" si="9"/>
        <v>16</v>
      </c>
      <c r="J119" s="11">
        <v>16</v>
      </c>
      <c r="K119" s="9" t="s">
        <v>16348</v>
      </c>
      <c r="L119" s="9" t="s">
        <v>524</v>
      </c>
      <c r="M119" s="9" t="s">
        <v>16347</v>
      </c>
      <c r="N119" s="9" t="s">
        <v>16344</v>
      </c>
      <c r="O119" s="9" t="s">
        <v>16346</v>
      </c>
      <c r="P119" s="12" t="s">
        <v>16345</v>
      </c>
      <c r="Q119" s="8"/>
      <c r="R119" s="8">
        <v>2</v>
      </c>
      <c r="S119" s="8"/>
      <c r="T119" s="8"/>
      <c r="U119" s="6" t="s">
        <v>16343</v>
      </c>
    </row>
    <row r="120" spans="1:21" ht="57.6">
      <c r="A120" s="10" t="str">
        <f t="shared" si="5"/>
        <v xml:space="preserve"> relacionados con su función.</v>
      </c>
      <c r="B120" s="10" t="str">
        <f t="shared" si="6"/>
        <v>114PAC</v>
      </c>
      <c r="C120" s="10" t="str">
        <f t="shared" si="7"/>
        <v>HYPAC11416</v>
      </c>
      <c r="D120" s="10" t="s">
        <v>7879</v>
      </c>
      <c r="E120" s="10" t="s">
        <v>7878</v>
      </c>
      <c r="F120" s="19" t="s">
        <v>15644</v>
      </c>
      <c r="G120" s="11" t="str">
        <f t="shared" si="8"/>
        <v>114</v>
      </c>
      <c r="H120" s="12">
        <v>114</v>
      </c>
      <c r="I120" s="11" t="str">
        <f t="shared" si="9"/>
        <v>16</v>
      </c>
      <c r="J120" s="11">
        <v>16</v>
      </c>
      <c r="K120" s="9" t="s">
        <v>16333</v>
      </c>
      <c r="L120" s="9" t="s">
        <v>523</v>
      </c>
      <c r="M120" s="9" t="s">
        <v>16332</v>
      </c>
      <c r="N120" s="9" t="s">
        <v>16331</v>
      </c>
      <c r="O120" s="9" t="s">
        <v>16329</v>
      </c>
      <c r="P120" s="12" t="s">
        <v>16330</v>
      </c>
      <c r="Q120" s="8"/>
      <c r="R120" s="8">
        <v>3</v>
      </c>
      <c r="S120" s="8"/>
      <c r="T120" s="8"/>
      <c r="U120" s="6" t="s">
        <v>16328</v>
      </c>
    </row>
    <row r="121" spans="1:21" ht="72">
      <c r="A121" s="10" t="str">
        <f t="shared" si="5"/>
        <v>ia no existe en ese contexto.</v>
      </c>
      <c r="B121" s="10" t="str">
        <f t="shared" si="6"/>
        <v>115PAC</v>
      </c>
      <c r="C121" s="10" t="str">
        <f t="shared" si="7"/>
        <v>HYPAC11516</v>
      </c>
      <c r="D121" s="10" t="s">
        <v>7879</v>
      </c>
      <c r="E121" s="10" t="s">
        <v>7878</v>
      </c>
      <c r="F121" s="19" t="s">
        <v>15644</v>
      </c>
      <c r="G121" s="11" t="str">
        <f t="shared" si="8"/>
        <v>115</v>
      </c>
      <c r="H121" s="12">
        <v>115</v>
      </c>
      <c r="I121" s="11" t="str">
        <f t="shared" si="9"/>
        <v>16</v>
      </c>
      <c r="J121" s="11">
        <v>16</v>
      </c>
      <c r="K121" s="9" t="s">
        <v>16327</v>
      </c>
      <c r="L121" s="9" t="s">
        <v>523</v>
      </c>
      <c r="M121" s="9" t="s">
        <v>16326</v>
      </c>
      <c r="N121" s="9" t="s">
        <v>16325</v>
      </c>
      <c r="O121" s="9" t="s">
        <v>16323</v>
      </c>
      <c r="P121" s="12" t="s">
        <v>16324</v>
      </c>
      <c r="Q121" s="8"/>
      <c r="R121" s="8">
        <v>3</v>
      </c>
      <c r="S121" s="8"/>
      <c r="T121" s="8"/>
      <c r="U121" s="6" t="s">
        <v>16322</v>
      </c>
    </row>
    <row r="122" spans="1:21" ht="57.6">
      <c r="A122" s="10" t="str">
        <f t="shared" si="5"/>
        <v>e los establecidos en la ley.</v>
      </c>
      <c r="B122" s="10" t="str">
        <f t="shared" si="6"/>
        <v>116PAC</v>
      </c>
      <c r="C122" s="10" t="str">
        <f t="shared" si="7"/>
        <v>HYPAC11616</v>
      </c>
      <c r="D122" s="10" t="s">
        <v>7879</v>
      </c>
      <c r="E122" s="10" t="s">
        <v>7878</v>
      </c>
      <c r="F122" s="19" t="s">
        <v>15644</v>
      </c>
      <c r="G122" s="11" t="str">
        <f t="shared" si="8"/>
        <v>116</v>
      </c>
      <c r="H122" s="12">
        <v>116</v>
      </c>
      <c r="I122" s="11" t="str">
        <f t="shared" si="9"/>
        <v>16</v>
      </c>
      <c r="J122" s="11">
        <v>16</v>
      </c>
      <c r="K122" s="9" t="s">
        <v>16321</v>
      </c>
      <c r="L122" s="9" t="s">
        <v>523</v>
      </c>
      <c r="M122" s="9" t="s">
        <v>16320</v>
      </c>
      <c r="N122" s="9" t="s">
        <v>16319</v>
      </c>
      <c r="O122" s="9" t="s">
        <v>16317</v>
      </c>
      <c r="P122" s="12" t="s">
        <v>16318</v>
      </c>
      <c r="Q122" s="8"/>
      <c r="R122" s="8">
        <v>3</v>
      </c>
      <c r="S122" s="8"/>
      <c r="T122" s="8"/>
      <c r="U122" s="6" t="s">
        <v>16316</v>
      </c>
    </row>
    <row r="123" spans="1:21" ht="57.6">
      <c r="A123" s="10" t="str">
        <f t="shared" si="5"/>
        <v xml:space="preserve"> carece de efectos jurídicos.</v>
      </c>
      <c r="B123" s="10" t="str">
        <f t="shared" si="6"/>
        <v>117PAC</v>
      </c>
      <c r="C123" s="10" t="str">
        <f t="shared" si="7"/>
        <v>HYPAC11716</v>
      </c>
      <c r="D123" s="10" t="s">
        <v>7879</v>
      </c>
      <c r="E123" s="10" t="s">
        <v>7878</v>
      </c>
      <c r="F123" s="19" t="s">
        <v>15644</v>
      </c>
      <c r="G123" s="11" t="str">
        <f t="shared" si="8"/>
        <v>117</v>
      </c>
      <c r="H123" s="12">
        <v>117</v>
      </c>
      <c r="I123" s="11" t="str">
        <f t="shared" si="9"/>
        <v>16</v>
      </c>
      <c r="J123" s="11">
        <v>16</v>
      </c>
      <c r="K123" s="9" t="s">
        <v>16315</v>
      </c>
      <c r="L123" s="9" t="s">
        <v>523</v>
      </c>
      <c r="M123" s="9" t="s">
        <v>16314</v>
      </c>
      <c r="N123" s="9" t="s">
        <v>16313</v>
      </c>
      <c r="O123" s="9" t="s">
        <v>16311</v>
      </c>
      <c r="P123" s="12" t="s">
        <v>16312</v>
      </c>
      <c r="Q123" s="8"/>
      <c r="R123" s="8">
        <v>3</v>
      </c>
      <c r="S123" s="8"/>
      <c r="T123" s="8"/>
      <c r="U123" s="6" t="s">
        <v>16310</v>
      </c>
    </row>
    <row r="124" spans="1:21" ht="43.2">
      <c r="A124" s="10" t="str">
        <f t="shared" si="5"/>
        <v>alizan la vía administrativa.</v>
      </c>
      <c r="B124" s="10" t="str">
        <f t="shared" si="6"/>
        <v>118PAC</v>
      </c>
      <c r="C124" s="10" t="str">
        <f t="shared" si="7"/>
        <v>HYPAC11816</v>
      </c>
      <c r="D124" s="10" t="s">
        <v>7879</v>
      </c>
      <c r="E124" s="10" t="s">
        <v>7878</v>
      </c>
      <c r="F124" s="19" t="s">
        <v>15644</v>
      </c>
      <c r="G124" s="11" t="str">
        <f t="shared" si="8"/>
        <v>118</v>
      </c>
      <c r="H124" s="12">
        <v>118</v>
      </c>
      <c r="I124" s="11" t="str">
        <f t="shared" si="9"/>
        <v>16</v>
      </c>
      <c r="J124" s="11">
        <v>16</v>
      </c>
      <c r="K124" s="9" t="s">
        <v>16309</v>
      </c>
      <c r="L124" s="9" t="s">
        <v>1388</v>
      </c>
      <c r="M124" s="9" t="s">
        <v>16308</v>
      </c>
      <c r="N124" s="9" t="s">
        <v>16307</v>
      </c>
      <c r="O124" s="9" t="s">
        <v>16306</v>
      </c>
      <c r="P124" s="12" t="s">
        <v>16305</v>
      </c>
      <c r="Q124" s="8"/>
      <c r="R124" s="8">
        <v>4</v>
      </c>
      <c r="S124" s="8"/>
      <c r="T124" s="8"/>
      <c r="U124" s="6" t="s">
        <v>16304</v>
      </c>
    </row>
    <row r="125" spans="1:21" ht="57.6">
      <c r="A125" s="10" t="str">
        <f t="shared" si="5"/>
        <v>e la motivación de los actos.</v>
      </c>
      <c r="B125" s="10" t="str">
        <f t="shared" si="6"/>
        <v>120PAC</v>
      </c>
      <c r="C125" s="10" t="str">
        <f t="shared" si="7"/>
        <v>HYPAC12016</v>
      </c>
      <c r="D125" s="10" t="s">
        <v>7879</v>
      </c>
      <c r="E125" s="10" t="s">
        <v>7878</v>
      </c>
      <c r="F125" s="19" t="s">
        <v>15644</v>
      </c>
      <c r="G125" s="11" t="str">
        <f t="shared" si="8"/>
        <v>120</v>
      </c>
      <c r="H125" s="12">
        <v>120</v>
      </c>
      <c r="I125" s="11" t="str">
        <f t="shared" si="9"/>
        <v>16</v>
      </c>
      <c r="J125" s="11">
        <v>16</v>
      </c>
      <c r="K125" s="9" t="s">
        <v>16298</v>
      </c>
      <c r="L125" s="9" t="s">
        <v>543</v>
      </c>
      <c r="M125" s="9" t="s">
        <v>16297</v>
      </c>
      <c r="N125" s="9" t="s">
        <v>16294</v>
      </c>
      <c r="O125" s="9" t="s">
        <v>16296</v>
      </c>
      <c r="P125" s="12" t="s">
        <v>16295</v>
      </c>
      <c r="Q125" s="8"/>
      <c r="R125" s="8">
        <v>2</v>
      </c>
      <c r="S125" s="8"/>
      <c r="T125" s="8"/>
      <c r="U125" s="6" t="s">
        <v>16293</v>
      </c>
    </row>
    <row r="126" spans="1:21" ht="57.6">
      <c r="A126" s="10" t="str">
        <f t="shared" si="5"/>
        <v>azos sí requieren motivación.</v>
      </c>
      <c r="B126" s="10" t="str">
        <f t="shared" si="6"/>
        <v>121PAC</v>
      </c>
      <c r="C126" s="10" t="str">
        <f t="shared" si="7"/>
        <v>HYPAC12116</v>
      </c>
      <c r="D126" s="10" t="s">
        <v>7879</v>
      </c>
      <c r="E126" s="10" t="s">
        <v>7878</v>
      </c>
      <c r="F126" s="19" t="s">
        <v>15644</v>
      </c>
      <c r="G126" s="11" t="str">
        <f t="shared" si="8"/>
        <v>121</v>
      </c>
      <c r="H126" s="12">
        <v>121</v>
      </c>
      <c r="I126" s="11" t="str">
        <f t="shared" si="9"/>
        <v>16</v>
      </c>
      <c r="J126" s="11">
        <v>16</v>
      </c>
      <c r="K126" s="9" t="s">
        <v>16292</v>
      </c>
      <c r="L126" s="9" t="s">
        <v>544</v>
      </c>
      <c r="M126" s="9" t="s">
        <v>16291</v>
      </c>
      <c r="N126" s="9" t="s">
        <v>16290</v>
      </c>
      <c r="O126" s="9" t="s">
        <v>16288</v>
      </c>
      <c r="P126" s="12" t="s">
        <v>16289</v>
      </c>
      <c r="Q126" s="8"/>
      <c r="R126" s="8">
        <v>3</v>
      </c>
      <c r="S126" s="8"/>
      <c r="T126" s="8"/>
      <c r="U126" s="6" t="s">
        <v>16287</v>
      </c>
    </row>
    <row r="127" spans="1:21" ht="72">
      <c r="A127" s="10" t="str">
        <f t="shared" si="5"/>
        <v>tificación a los interesados.</v>
      </c>
      <c r="B127" s="10" t="str">
        <f t="shared" si="6"/>
        <v>122PAC</v>
      </c>
      <c r="C127" s="10" t="str">
        <f t="shared" si="7"/>
        <v>HYPAC12216</v>
      </c>
      <c r="D127" s="10" t="s">
        <v>7879</v>
      </c>
      <c r="E127" s="10" t="s">
        <v>7878</v>
      </c>
      <c r="F127" s="19" t="s">
        <v>15644</v>
      </c>
      <c r="G127" s="11" t="str">
        <f t="shared" si="8"/>
        <v>122</v>
      </c>
      <c r="H127" s="12">
        <v>122</v>
      </c>
      <c r="I127" s="11" t="str">
        <f t="shared" si="9"/>
        <v>16</v>
      </c>
      <c r="J127" s="11">
        <v>16</v>
      </c>
      <c r="K127" s="9" t="s">
        <v>16286</v>
      </c>
      <c r="L127" s="9" t="s">
        <v>1389</v>
      </c>
      <c r="M127" s="9" t="s">
        <v>16282</v>
      </c>
      <c r="N127" s="9" t="s">
        <v>16285</v>
      </c>
      <c r="O127" s="9" t="s">
        <v>16284</v>
      </c>
      <c r="P127" s="12" t="s">
        <v>16283</v>
      </c>
      <c r="Q127" s="8"/>
      <c r="R127" s="8">
        <v>1</v>
      </c>
      <c r="S127" s="8"/>
      <c r="T127" s="8"/>
      <c r="U127" s="6" t="s">
        <v>16281</v>
      </c>
    </row>
    <row r="128" spans="1:21" ht="43.2">
      <c r="A128" s="10" t="str">
        <f t="shared" si="5"/>
        <v>va y no es siempre requerida.</v>
      </c>
      <c r="B128" s="10" t="str">
        <f t="shared" si="6"/>
        <v>123PAC</v>
      </c>
      <c r="C128" s="10" t="str">
        <f t="shared" si="7"/>
        <v>HYPAC12316</v>
      </c>
      <c r="D128" s="10" t="s">
        <v>7879</v>
      </c>
      <c r="E128" s="10" t="s">
        <v>7878</v>
      </c>
      <c r="F128" s="19" t="s">
        <v>15644</v>
      </c>
      <c r="G128" s="11" t="str">
        <f t="shared" si="8"/>
        <v>123</v>
      </c>
      <c r="H128" s="12">
        <v>123</v>
      </c>
      <c r="I128" s="11" t="str">
        <f t="shared" si="9"/>
        <v>16</v>
      </c>
      <c r="J128" s="11">
        <v>16</v>
      </c>
      <c r="K128" s="9" t="s">
        <v>16280</v>
      </c>
      <c r="L128" s="9" t="s">
        <v>543</v>
      </c>
      <c r="M128" s="9" t="s">
        <v>16198</v>
      </c>
      <c r="N128" s="9" t="s">
        <v>16277</v>
      </c>
      <c r="O128" s="9" t="s">
        <v>16279</v>
      </c>
      <c r="P128" s="12" t="s">
        <v>16278</v>
      </c>
      <c r="Q128" s="8"/>
      <c r="R128" s="8">
        <v>2</v>
      </c>
      <c r="S128" s="8"/>
      <c r="T128" s="8"/>
      <c r="U128" s="6" t="s">
        <v>16276</v>
      </c>
    </row>
    <row r="129" spans="1:21" ht="57.6">
      <c r="A129" s="10" t="str">
        <f t="shared" si="5"/>
        <v>lación con la Administración.</v>
      </c>
      <c r="B129" s="10" t="str">
        <f t="shared" si="6"/>
        <v>124PAC</v>
      </c>
      <c r="C129" s="10" t="str">
        <f t="shared" si="7"/>
        <v>HYPAC12416</v>
      </c>
      <c r="D129" s="10" t="s">
        <v>7879</v>
      </c>
      <c r="E129" s="10" t="s">
        <v>7878</v>
      </c>
      <c r="F129" s="19" t="s">
        <v>15644</v>
      </c>
      <c r="G129" s="11" t="str">
        <f t="shared" si="8"/>
        <v>124</v>
      </c>
      <c r="H129" s="12">
        <v>124</v>
      </c>
      <c r="I129" s="11" t="str">
        <f t="shared" si="9"/>
        <v>16</v>
      </c>
      <c r="J129" s="11">
        <v>16</v>
      </c>
      <c r="K129" s="9" t="s">
        <v>16275</v>
      </c>
      <c r="L129" s="9" t="s">
        <v>1388</v>
      </c>
      <c r="M129" s="9" t="s">
        <v>16274</v>
      </c>
      <c r="N129" s="9" t="s">
        <v>16273</v>
      </c>
      <c r="O129" s="9" t="s">
        <v>16272</v>
      </c>
      <c r="P129" s="12" t="s">
        <v>16271</v>
      </c>
      <c r="Q129" s="8"/>
      <c r="R129" s="8">
        <v>4</v>
      </c>
      <c r="S129" s="8"/>
      <c r="T129" s="8"/>
      <c r="U129" s="6" t="s">
        <v>16270</v>
      </c>
    </row>
    <row r="130" spans="1:21" ht="57.6">
      <c r="A130" s="10" t="str">
        <f t="shared" si="5"/>
        <v>ecífica de cada notificación.</v>
      </c>
      <c r="B130" s="10" t="str">
        <f t="shared" si="6"/>
        <v>126PAC</v>
      </c>
      <c r="C130" s="10" t="str">
        <f t="shared" si="7"/>
        <v>HYPAC12616</v>
      </c>
      <c r="D130" s="10" t="s">
        <v>7879</v>
      </c>
      <c r="E130" s="10" t="s">
        <v>7878</v>
      </c>
      <c r="F130" s="19" t="s">
        <v>15644</v>
      </c>
      <c r="G130" s="11" t="str">
        <f t="shared" si="8"/>
        <v>126</v>
      </c>
      <c r="H130" s="12">
        <v>126</v>
      </c>
      <c r="I130" s="11" t="str">
        <f t="shared" si="9"/>
        <v>16</v>
      </c>
      <c r="J130" s="11">
        <v>16</v>
      </c>
      <c r="K130" s="9" t="s">
        <v>16264</v>
      </c>
      <c r="L130" s="9" t="s">
        <v>1388</v>
      </c>
      <c r="M130" s="9" t="s">
        <v>15104</v>
      </c>
      <c r="N130" s="9" t="s">
        <v>16263</v>
      </c>
      <c r="O130" s="9" t="s">
        <v>16262</v>
      </c>
      <c r="P130" s="12" t="s">
        <v>16261</v>
      </c>
      <c r="Q130" s="8"/>
      <c r="R130" s="8">
        <v>4</v>
      </c>
      <c r="S130" s="8"/>
      <c r="T130" s="8"/>
      <c r="U130" s="6" t="s">
        <v>16260</v>
      </c>
    </row>
    <row r="131" spans="1:21" ht="57.6">
      <c r="A131" s="10" t="str">
        <f t="shared" ref="A131:A194" si="10">RIGHT(U131,29)</f>
        <v>lo ha señalado el interesado.</v>
      </c>
      <c r="B131" s="10" t="str">
        <f t="shared" ref="B131:B194" si="11">H131&amp;F131</f>
        <v>127PAC</v>
      </c>
      <c r="C131" s="10" t="str">
        <f t="shared" ref="C131:C194" si="12">D131&amp;E131&amp;F131&amp;G131&amp;I131</f>
        <v>HYPAC12716</v>
      </c>
      <c r="D131" s="10" t="s">
        <v>7879</v>
      </c>
      <c r="E131" s="10" t="s">
        <v>7878</v>
      </c>
      <c r="F131" s="19" t="s">
        <v>15644</v>
      </c>
      <c r="G131" s="11" t="str">
        <f t="shared" ref="G131:G194" si="13">IF(H131&lt;9,"OO",IF(H131&lt;99,"O",""))&amp;H131</f>
        <v>127</v>
      </c>
      <c r="H131" s="12">
        <v>127</v>
      </c>
      <c r="I131" s="11" t="str">
        <f t="shared" ref="I131:I194" si="14">IF(J131&lt;9,"O","")&amp;J131</f>
        <v>16</v>
      </c>
      <c r="J131" s="11">
        <v>16</v>
      </c>
      <c r="K131" s="9" t="s">
        <v>16259</v>
      </c>
      <c r="L131" s="9" t="s">
        <v>1389</v>
      </c>
      <c r="M131" s="9" t="s">
        <v>16255</v>
      </c>
      <c r="N131" s="9" t="s">
        <v>16258</v>
      </c>
      <c r="O131" s="9" t="s">
        <v>16257</v>
      </c>
      <c r="P131" s="12" t="s">
        <v>16256</v>
      </c>
      <c r="Q131" s="8"/>
      <c r="R131" s="8">
        <v>1</v>
      </c>
      <c r="S131" s="8"/>
      <c r="T131" s="8"/>
      <c r="U131" s="6" t="s">
        <v>16254</v>
      </c>
    </row>
    <row r="132" spans="1:21" ht="57.6">
      <c r="A132" s="10" t="str">
        <f t="shared" si="10"/>
        <v>de los actos administrativos.</v>
      </c>
      <c r="B132" s="10" t="str">
        <f t="shared" si="11"/>
        <v>130PAC</v>
      </c>
      <c r="C132" s="10" t="str">
        <f t="shared" si="12"/>
        <v>HYPAC13016</v>
      </c>
      <c r="D132" s="10" t="s">
        <v>7879</v>
      </c>
      <c r="E132" s="10" t="s">
        <v>7878</v>
      </c>
      <c r="F132" s="19" t="s">
        <v>15644</v>
      </c>
      <c r="G132" s="11" t="str">
        <f t="shared" si="13"/>
        <v>130</v>
      </c>
      <c r="H132" s="12">
        <v>130</v>
      </c>
      <c r="I132" s="11" t="str">
        <f t="shared" si="14"/>
        <v>16</v>
      </c>
      <c r="J132" s="11">
        <v>16</v>
      </c>
      <c r="K132" s="9" t="s">
        <v>16243</v>
      </c>
      <c r="L132" s="9" t="s">
        <v>1389</v>
      </c>
      <c r="M132" s="9" t="s">
        <v>16239</v>
      </c>
      <c r="N132" s="9" t="s">
        <v>16242</v>
      </c>
      <c r="O132" s="9" t="s">
        <v>16241</v>
      </c>
      <c r="P132" s="12" t="s">
        <v>16240</v>
      </c>
      <c r="Q132" s="8"/>
      <c r="R132" s="8">
        <v>1</v>
      </c>
      <c r="S132" s="8"/>
      <c r="T132" s="8"/>
      <c r="U132" s="6" t="s">
        <v>16238</v>
      </c>
    </row>
    <row r="133" spans="1:21" ht="57.6">
      <c r="A133" s="10" t="str">
        <f t="shared" si="10"/>
        <v>de los actos administrativos.</v>
      </c>
      <c r="B133" s="10" t="str">
        <f t="shared" si="11"/>
        <v>131PAC</v>
      </c>
      <c r="C133" s="10" t="str">
        <f t="shared" si="12"/>
        <v>HYPAC13116</v>
      </c>
      <c r="D133" s="10" t="s">
        <v>7879</v>
      </c>
      <c r="E133" s="10" t="s">
        <v>7878</v>
      </c>
      <c r="F133" s="19" t="s">
        <v>15644</v>
      </c>
      <c r="G133" s="11" t="str">
        <f t="shared" si="13"/>
        <v>131</v>
      </c>
      <c r="H133" s="12">
        <v>131</v>
      </c>
      <c r="I133" s="11" t="str">
        <f t="shared" si="14"/>
        <v>16</v>
      </c>
      <c r="J133" s="11">
        <v>16</v>
      </c>
      <c r="K133" s="9" t="s">
        <v>16237</v>
      </c>
      <c r="L133" s="9" t="s">
        <v>543</v>
      </c>
      <c r="M133" s="9" t="s">
        <v>16236</v>
      </c>
      <c r="N133" s="9" t="s">
        <v>16233</v>
      </c>
      <c r="O133" s="9" t="s">
        <v>16235</v>
      </c>
      <c r="P133" s="12" t="s">
        <v>16234</v>
      </c>
      <c r="Q133" s="8"/>
      <c r="R133" s="8">
        <v>2</v>
      </c>
      <c r="S133" s="8"/>
      <c r="T133" s="8"/>
      <c r="U133" s="6" t="s">
        <v>16232</v>
      </c>
    </row>
    <row r="134" spans="1:21" ht="57.6">
      <c r="A134" s="10" t="str">
        <f t="shared" si="10"/>
        <v>de los actos administrativos.</v>
      </c>
      <c r="B134" s="10" t="str">
        <f t="shared" si="11"/>
        <v>132PAC</v>
      </c>
      <c r="C134" s="10" t="str">
        <f t="shared" si="12"/>
        <v>HYPAC13216</v>
      </c>
      <c r="D134" s="10" t="s">
        <v>7879</v>
      </c>
      <c r="E134" s="10" t="s">
        <v>7878</v>
      </c>
      <c r="F134" s="19" t="s">
        <v>15644</v>
      </c>
      <c r="G134" s="11" t="str">
        <f t="shared" si="13"/>
        <v>132</v>
      </c>
      <c r="H134" s="12">
        <v>132</v>
      </c>
      <c r="I134" s="11" t="str">
        <f t="shared" si="14"/>
        <v>16</v>
      </c>
      <c r="J134" s="11">
        <v>16</v>
      </c>
      <c r="K134" s="9" t="s">
        <v>16231</v>
      </c>
      <c r="L134" s="9" t="s">
        <v>544</v>
      </c>
      <c r="M134" s="9" t="s">
        <v>16230</v>
      </c>
      <c r="N134" s="9" t="s">
        <v>16229</v>
      </c>
      <c r="O134" s="9" t="s">
        <v>16227</v>
      </c>
      <c r="P134" s="12" t="s">
        <v>16228</v>
      </c>
      <c r="Q134" s="8"/>
      <c r="R134" s="8">
        <v>3</v>
      </c>
      <c r="S134" s="8"/>
      <c r="T134" s="8"/>
      <c r="U134" s="6" t="s">
        <v>16226</v>
      </c>
    </row>
    <row r="135" spans="1:21" ht="57.6">
      <c r="A135" s="10" t="str">
        <f t="shared" si="10"/>
        <v>de los actos administrativos.</v>
      </c>
      <c r="B135" s="10" t="str">
        <f t="shared" si="11"/>
        <v>133PAC</v>
      </c>
      <c r="C135" s="10" t="str">
        <f t="shared" si="12"/>
        <v>HYPAC13316</v>
      </c>
      <c r="D135" s="10" t="s">
        <v>7879</v>
      </c>
      <c r="E135" s="10" t="s">
        <v>7878</v>
      </c>
      <c r="F135" s="19" t="s">
        <v>15644</v>
      </c>
      <c r="G135" s="11" t="str">
        <f t="shared" si="13"/>
        <v>133</v>
      </c>
      <c r="H135" s="12">
        <v>133</v>
      </c>
      <c r="I135" s="11" t="str">
        <f t="shared" si="14"/>
        <v>16</v>
      </c>
      <c r="J135" s="11">
        <v>16</v>
      </c>
      <c r="K135" s="9" t="s">
        <v>16225</v>
      </c>
      <c r="L135" s="9" t="s">
        <v>1389</v>
      </c>
      <c r="M135" s="9" t="s">
        <v>16221</v>
      </c>
      <c r="N135" s="9" t="s">
        <v>16224</v>
      </c>
      <c r="O135" s="9" t="s">
        <v>16223</v>
      </c>
      <c r="P135" s="12" t="s">
        <v>16222</v>
      </c>
      <c r="Q135" s="8"/>
      <c r="R135" s="8">
        <v>1</v>
      </c>
      <c r="S135" s="8"/>
      <c r="T135" s="8"/>
      <c r="U135" s="6" t="s">
        <v>16220</v>
      </c>
    </row>
    <row r="136" spans="1:21" ht="57.6">
      <c r="A136" s="10" t="str">
        <f t="shared" si="10"/>
        <v xml:space="preserve"> de nulidad de pleno derecho.</v>
      </c>
      <c r="B136" s="10" t="str">
        <f t="shared" si="11"/>
        <v>134PAC</v>
      </c>
      <c r="C136" s="10" t="str">
        <f t="shared" si="12"/>
        <v>HYPAC13416</v>
      </c>
      <c r="D136" s="10" t="s">
        <v>7879</v>
      </c>
      <c r="E136" s="10" t="s">
        <v>7878</v>
      </c>
      <c r="F136" s="19" t="s">
        <v>15644</v>
      </c>
      <c r="G136" s="11" t="str">
        <f t="shared" si="13"/>
        <v>134</v>
      </c>
      <c r="H136" s="12">
        <v>134</v>
      </c>
      <c r="I136" s="11" t="str">
        <f t="shared" si="14"/>
        <v>16</v>
      </c>
      <c r="J136" s="11">
        <v>16</v>
      </c>
      <c r="K136" s="9" t="s">
        <v>16219</v>
      </c>
      <c r="L136" s="9" t="s">
        <v>544</v>
      </c>
      <c r="M136" s="9" t="s">
        <v>16218</v>
      </c>
      <c r="N136" s="9" t="s">
        <v>16217</v>
      </c>
      <c r="O136" s="9" t="s">
        <v>16215</v>
      </c>
      <c r="P136" s="12" t="s">
        <v>16216</v>
      </c>
      <c r="Q136" s="8"/>
      <c r="R136" s="8">
        <v>3</v>
      </c>
      <c r="S136" s="8"/>
      <c r="T136" s="8"/>
      <c r="U136" s="6" t="s">
        <v>16214</v>
      </c>
    </row>
    <row r="137" spans="1:21" ht="43.2">
      <c r="A137" s="10" t="str">
        <f t="shared" si="10"/>
        <v>ncluso ser motivo de nulidad.</v>
      </c>
      <c r="B137" s="10" t="str">
        <f t="shared" si="11"/>
        <v>135PAC</v>
      </c>
      <c r="C137" s="10" t="str">
        <f t="shared" si="12"/>
        <v>HYPAC13516</v>
      </c>
      <c r="D137" s="10" t="s">
        <v>7879</v>
      </c>
      <c r="E137" s="10" t="s">
        <v>7878</v>
      </c>
      <c r="F137" s="19" t="s">
        <v>15644</v>
      </c>
      <c r="G137" s="11" t="str">
        <f t="shared" si="13"/>
        <v>135</v>
      </c>
      <c r="H137" s="12">
        <v>135</v>
      </c>
      <c r="I137" s="11" t="str">
        <f t="shared" si="14"/>
        <v>16</v>
      </c>
      <c r="J137" s="11">
        <v>16</v>
      </c>
      <c r="K137" s="9" t="s">
        <v>16213</v>
      </c>
      <c r="L137" s="9" t="s">
        <v>1389</v>
      </c>
      <c r="M137" s="9" t="s">
        <v>16209</v>
      </c>
      <c r="N137" s="9" t="s">
        <v>16212</v>
      </c>
      <c r="O137" s="9" t="s">
        <v>16211</v>
      </c>
      <c r="P137" s="12" t="s">
        <v>16210</v>
      </c>
      <c r="Q137" s="8"/>
      <c r="R137" s="8">
        <v>1</v>
      </c>
      <c r="S137" s="8"/>
      <c r="T137" s="8"/>
      <c r="U137" s="6" t="s">
        <v>16208</v>
      </c>
    </row>
    <row r="138" spans="1:21" ht="57.6">
      <c r="A138" s="10" t="str">
        <f t="shared" si="10"/>
        <v xml:space="preserve"> subsanación o convalidación.</v>
      </c>
      <c r="B138" s="10" t="str">
        <f t="shared" si="11"/>
        <v>136PAC</v>
      </c>
      <c r="C138" s="10" t="str">
        <f t="shared" si="12"/>
        <v>HYPAC13616</v>
      </c>
      <c r="D138" s="10" t="s">
        <v>7879</v>
      </c>
      <c r="E138" s="10" t="s">
        <v>7878</v>
      </c>
      <c r="F138" s="19" t="s">
        <v>15644</v>
      </c>
      <c r="G138" s="11" t="str">
        <f t="shared" si="13"/>
        <v>136</v>
      </c>
      <c r="H138" s="12">
        <v>136</v>
      </c>
      <c r="I138" s="11" t="str">
        <f t="shared" si="14"/>
        <v>16</v>
      </c>
      <c r="J138" s="11">
        <v>16</v>
      </c>
      <c r="K138" s="9" t="s">
        <v>16207</v>
      </c>
      <c r="L138" s="9" t="s">
        <v>1388</v>
      </c>
      <c r="M138" s="9" t="s">
        <v>16204</v>
      </c>
      <c r="N138" s="9" t="s">
        <v>16201</v>
      </c>
      <c r="O138" s="9" t="s">
        <v>16203</v>
      </c>
      <c r="P138" s="12" t="s">
        <v>16202</v>
      </c>
      <c r="Q138" s="8"/>
      <c r="R138" s="8">
        <v>4</v>
      </c>
      <c r="S138" s="8"/>
      <c r="T138" s="8"/>
      <c r="U138" s="6" t="s">
        <v>16206</v>
      </c>
    </row>
    <row r="139" spans="1:21" ht="115.2">
      <c r="A139" s="10" t="str">
        <f t="shared" si="10"/>
        <v>esde el momento en que nacen.</v>
      </c>
      <c r="B139" s="10" t="str">
        <f t="shared" si="11"/>
        <v>137PAC</v>
      </c>
      <c r="C139" s="10" t="str">
        <f t="shared" si="12"/>
        <v>HYPAC13716</v>
      </c>
      <c r="D139" s="10" t="s">
        <v>7879</v>
      </c>
      <c r="E139" s="10" t="s">
        <v>7878</v>
      </c>
      <c r="F139" s="19" t="s">
        <v>15644</v>
      </c>
      <c r="G139" s="11" t="str">
        <f t="shared" si="13"/>
        <v>137</v>
      </c>
      <c r="H139" s="12">
        <v>137</v>
      </c>
      <c r="I139" s="11" t="str">
        <f t="shared" si="14"/>
        <v>16</v>
      </c>
      <c r="J139" s="11">
        <v>16</v>
      </c>
      <c r="K139" s="9" t="s">
        <v>16205</v>
      </c>
      <c r="L139" s="9" t="s">
        <v>543</v>
      </c>
      <c r="M139" s="9" t="s">
        <v>16204</v>
      </c>
      <c r="N139" s="9" t="s">
        <v>16201</v>
      </c>
      <c r="O139" s="9" t="s">
        <v>16203</v>
      </c>
      <c r="P139" s="12" t="s">
        <v>16202</v>
      </c>
      <c r="Q139" s="8"/>
      <c r="R139" s="8">
        <v>2</v>
      </c>
      <c r="S139" s="8"/>
      <c r="T139" s="8"/>
      <c r="U139" s="6" t="s">
        <v>16200</v>
      </c>
    </row>
    <row r="140" spans="1:21" ht="100.8">
      <c r="A140" s="10" t="str">
        <f t="shared" si="10"/>
        <v>lo de si provoca indefensión.</v>
      </c>
      <c r="B140" s="10" t="str">
        <f t="shared" si="11"/>
        <v>138PAC</v>
      </c>
      <c r="C140" s="10" t="str">
        <f t="shared" si="12"/>
        <v>HYPAC13816</v>
      </c>
      <c r="D140" s="10" t="s">
        <v>7879</v>
      </c>
      <c r="E140" s="10" t="s">
        <v>7878</v>
      </c>
      <c r="F140" s="19" t="s">
        <v>15644</v>
      </c>
      <c r="G140" s="11" t="str">
        <f t="shared" si="13"/>
        <v>138</v>
      </c>
      <c r="H140" s="12">
        <v>138</v>
      </c>
      <c r="I140" s="11" t="str">
        <f t="shared" si="14"/>
        <v>16</v>
      </c>
      <c r="J140" s="11">
        <v>16</v>
      </c>
      <c r="K140" s="24" t="s">
        <v>16199</v>
      </c>
      <c r="L140" s="24" t="s">
        <v>1388</v>
      </c>
      <c r="M140" s="24" t="s">
        <v>16198</v>
      </c>
      <c r="N140" s="24" t="s">
        <v>16157</v>
      </c>
      <c r="O140" s="24" t="s">
        <v>16197</v>
      </c>
      <c r="P140" s="23" t="s">
        <v>16196</v>
      </c>
      <c r="Q140" s="22"/>
      <c r="R140" s="22">
        <v>4</v>
      </c>
      <c r="S140" s="22"/>
      <c r="T140" s="22"/>
      <c r="U140" s="6" t="s">
        <v>16195</v>
      </c>
    </row>
    <row r="141" spans="1:21" ht="72">
      <c r="A141" s="10" t="str">
        <f t="shared" si="10"/>
        <v>clarar la nulidad de un acto.</v>
      </c>
      <c r="B141" s="10" t="str">
        <f t="shared" si="11"/>
        <v>139PAC</v>
      </c>
      <c r="C141" s="10" t="str">
        <f t="shared" si="12"/>
        <v>HYPAC13916</v>
      </c>
      <c r="D141" s="10" t="s">
        <v>7879</v>
      </c>
      <c r="E141" s="10" t="s">
        <v>7878</v>
      </c>
      <c r="F141" s="19" t="s">
        <v>15644</v>
      </c>
      <c r="G141" s="11" t="str">
        <f t="shared" si="13"/>
        <v>139</v>
      </c>
      <c r="H141" s="12">
        <v>139</v>
      </c>
      <c r="I141" s="11" t="str">
        <f t="shared" si="14"/>
        <v>16</v>
      </c>
      <c r="J141" s="11">
        <v>16</v>
      </c>
      <c r="K141" s="9" t="s">
        <v>16194</v>
      </c>
      <c r="L141" s="9" t="s">
        <v>544</v>
      </c>
      <c r="M141" s="9" t="s">
        <v>16193</v>
      </c>
      <c r="N141" s="9" t="s">
        <v>16192</v>
      </c>
      <c r="O141" s="9" t="s">
        <v>16190</v>
      </c>
      <c r="P141" s="12" t="s">
        <v>16191</v>
      </c>
      <c r="Q141" s="8"/>
      <c r="R141" s="8">
        <v>3</v>
      </c>
      <c r="S141" s="8"/>
      <c r="T141" s="8"/>
      <c r="U141" s="6" t="s">
        <v>16189</v>
      </c>
    </row>
    <row r="142" spans="1:21" ht="115.2">
      <c r="A142" s="10" t="str">
        <f t="shared" si="10"/>
        <v>e se cumplan las condiciones.</v>
      </c>
      <c r="B142" s="10" t="str">
        <f t="shared" si="11"/>
        <v>143PAC</v>
      </c>
      <c r="C142" s="10" t="str">
        <f t="shared" si="12"/>
        <v>HYPAC14316</v>
      </c>
      <c r="D142" s="10" t="s">
        <v>7879</v>
      </c>
      <c r="E142" s="10" t="s">
        <v>7878</v>
      </c>
      <c r="F142" s="19" t="s">
        <v>15644</v>
      </c>
      <c r="G142" s="11" t="str">
        <f t="shared" si="13"/>
        <v>143</v>
      </c>
      <c r="H142" s="12">
        <v>143</v>
      </c>
      <c r="I142" s="11" t="str">
        <f t="shared" si="14"/>
        <v>16</v>
      </c>
      <c r="J142" s="11">
        <v>16</v>
      </c>
      <c r="K142" s="9" t="s">
        <v>16182</v>
      </c>
      <c r="L142" s="9" t="s">
        <v>544</v>
      </c>
      <c r="M142" s="9" t="s">
        <v>16157</v>
      </c>
      <c r="N142" s="9" t="s">
        <v>16181</v>
      </c>
      <c r="O142" s="9" t="s">
        <v>16179</v>
      </c>
      <c r="P142" s="12" t="s">
        <v>16180</v>
      </c>
      <c r="Q142" s="8"/>
      <c r="R142" s="8">
        <v>3</v>
      </c>
      <c r="S142" s="8"/>
      <c r="T142" s="8"/>
      <c r="U142" s="6" t="s">
        <v>16178</v>
      </c>
    </row>
    <row r="143" spans="1:21" ht="86.4">
      <c r="A143" s="10" t="str">
        <f t="shared" si="10"/>
        <v>establece un plazo de un año.</v>
      </c>
      <c r="B143" s="10" t="str">
        <f t="shared" si="11"/>
        <v>144PAC</v>
      </c>
      <c r="C143" s="10" t="str">
        <f t="shared" si="12"/>
        <v>HYPAC14416</v>
      </c>
      <c r="D143" s="10" t="s">
        <v>7879</v>
      </c>
      <c r="E143" s="10" t="s">
        <v>7878</v>
      </c>
      <c r="F143" s="19" t="s">
        <v>15644</v>
      </c>
      <c r="G143" s="11" t="str">
        <f t="shared" si="13"/>
        <v>144</v>
      </c>
      <c r="H143" s="12">
        <v>144</v>
      </c>
      <c r="I143" s="11" t="str">
        <f t="shared" si="14"/>
        <v>16</v>
      </c>
      <c r="J143" s="11">
        <v>16</v>
      </c>
      <c r="K143" s="9" t="s">
        <v>16177</v>
      </c>
      <c r="L143" s="9" t="s">
        <v>1389</v>
      </c>
      <c r="M143" s="9" t="s">
        <v>6083</v>
      </c>
      <c r="N143" s="9" t="s">
        <v>16176</v>
      </c>
      <c r="O143" s="9" t="s">
        <v>16175</v>
      </c>
      <c r="P143" s="12" t="s">
        <v>16174</v>
      </c>
      <c r="Q143" s="8"/>
      <c r="R143" s="8">
        <v>1</v>
      </c>
      <c r="S143" s="8"/>
      <c r="T143" s="8"/>
      <c r="U143" s="6" t="s">
        <v>16173</v>
      </c>
    </row>
    <row r="144" spans="1:21" ht="100.8">
      <c r="A144" s="10" t="str">
        <f t="shared" si="10"/>
        <v>érdida de capacidad de obrar.</v>
      </c>
      <c r="B144" s="10" t="str">
        <f t="shared" si="11"/>
        <v>146PAC</v>
      </c>
      <c r="C144" s="10" t="str">
        <f t="shared" si="12"/>
        <v>HYPAC14616</v>
      </c>
      <c r="D144" s="10" t="s">
        <v>7879</v>
      </c>
      <c r="E144" s="10" t="s">
        <v>7878</v>
      </c>
      <c r="F144" s="19" t="s">
        <v>15644</v>
      </c>
      <c r="G144" s="11" t="str">
        <f t="shared" si="13"/>
        <v>146</v>
      </c>
      <c r="H144" s="12">
        <v>146</v>
      </c>
      <c r="I144" s="11" t="str">
        <f t="shared" si="14"/>
        <v>16</v>
      </c>
      <c r="J144" s="11">
        <v>16</v>
      </c>
      <c r="K144" s="9" t="s">
        <v>16170</v>
      </c>
      <c r="L144" s="9" t="s">
        <v>544</v>
      </c>
      <c r="M144" s="9" t="s">
        <v>16169</v>
      </c>
      <c r="N144" s="9" t="s">
        <v>16168</v>
      </c>
      <c r="O144" s="9" t="s">
        <v>16166</v>
      </c>
      <c r="P144" s="12" t="s">
        <v>16167</v>
      </c>
      <c r="Q144" s="8"/>
      <c r="R144" s="8">
        <v>3</v>
      </c>
      <c r="S144" s="8"/>
      <c r="T144" s="8"/>
      <c r="U144" s="6" t="s">
        <v>16165</v>
      </c>
    </row>
    <row r="145" spans="1:21" ht="115.2">
      <c r="A145" s="10" t="str">
        <f t="shared" si="10"/>
        <v>orrectamente a un interesado.</v>
      </c>
      <c r="B145" s="10" t="str">
        <f t="shared" si="11"/>
        <v>147PAC</v>
      </c>
      <c r="C145" s="10" t="str">
        <f t="shared" si="12"/>
        <v>HYPAC14716</v>
      </c>
      <c r="D145" s="10" t="s">
        <v>7879</v>
      </c>
      <c r="E145" s="10" t="s">
        <v>7878</v>
      </c>
      <c r="F145" s="19" t="s">
        <v>15644</v>
      </c>
      <c r="G145" s="11" t="str">
        <f t="shared" si="13"/>
        <v>147</v>
      </c>
      <c r="H145" s="12">
        <v>147</v>
      </c>
      <c r="I145" s="11" t="str">
        <f t="shared" si="14"/>
        <v>16</v>
      </c>
      <c r="J145" s="11">
        <v>16</v>
      </c>
      <c r="K145" s="9" t="s">
        <v>16164</v>
      </c>
      <c r="L145" s="9" t="s">
        <v>544</v>
      </c>
      <c r="M145" s="9" t="s">
        <v>16163</v>
      </c>
      <c r="N145" s="9" t="s">
        <v>16162</v>
      </c>
      <c r="O145" s="9" t="s">
        <v>16160</v>
      </c>
      <c r="P145" s="12" t="s">
        <v>16161</v>
      </c>
      <c r="Q145" s="8"/>
      <c r="R145" s="8">
        <v>3</v>
      </c>
      <c r="S145" s="8"/>
      <c r="T145" s="8"/>
      <c r="U145" s="6" t="s">
        <v>16159</v>
      </c>
    </row>
    <row r="146" spans="1:21" ht="100.8">
      <c r="A146" s="10" t="str">
        <f t="shared" si="10"/>
        <v>itación a derechos legítimos.</v>
      </c>
      <c r="B146" s="10" t="str">
        <f t="shared" si="11"/>
        <v>149PAC</v>
      </c>
      <c r="C146" s="10" t="str">
        <f t="shared" si="12"/>
        <v>HYPAC14916</v>
      </c>
      <c r="D146" s="10" t="s">
        <v>7879</v>
      </c>
      <c r="E146" s="10" t="s">
        <v>7878</v>
      </c>
      <c r="F146" s="19" t="s">
        <v>15644</v>
      </c>
      <c r="G146" s="11" t="str">
        <f t="shared" si="13"/>
        <v>149</v>
      </c>
      <c r="H146" s="12">
        <v>149</v>
      </c>
      <c r="I146" s="11" t="str">
        <f t="shared" si="14"/>
        <v>16</v>
      </c>
      <c r="J146" s="11">
        <v>16</v>
      </c>
      <c r="K146" s="9" t="s">
        <v>16153</v>
      </c>
      <c r="L146" s="9" t="s">
        <v>543</v>
      </c>
      <c r="M146" s="9" t="s">
        <v>16152</v>
      </c>
      <c r="N146" s="9" t="s">
        <v>16149</v>
      </c>
      <c r="O146" s="9" t="s">
        <v>16151</v>
      </c>
      <c r="P146" s="12" t="s">
        <v>16150</v>
      </c>
      <c r="Q146" s="8"/>
      <c r="R146" s="8">
        <v>2</v>
      </c>
      <c r="S146" s="8"/>
      <c r="T146" s="8"/>
      <c r="U146" s="6" t="s">
        <v>16148</v>
      </c>
    </row>
    <row r="147" spans="1:21" ht="100.8">
      <c r="A147" s="10" t="str">
        <f t="shared" si="10"/>
        <v>de promover el procedimiento.</v>
      </c>
      <c r="B147" s="10" t="str">
        <f t="shared" si="11"/>
        <v>150PAC</v>
      </c>
      <c r="C147" s="10" t="str">
        <f t="shared" si="12"/>
        <v>HYPAC15016</v>
      </c>
      <c r="D147" s="10" t="s">
        <v>7879</v>
      </c>
      <c r="E147" s="10" t="s">
        <v>7878</v>
      </c>
      <c r="F147" s="19" t="s">
        <v>15644</v>
      </c>
      <c r="G147" s="11" t="str">
        <f t="shared" si="13"/>
        <v>150</v>
      </c>
      <c r="H147" s="12">
        <v>150</v>
      </c>
      <c r="I147" s="11" t="str">
        <f t="shared" si="14"/>
        <v>16</v>
      </c>
      <c r="J147" s="11">
        <v>16</v>
      </c>
      <c r="K147" s="9" t="s">
        <v>16147</v>
      </c>
      <c r="L147" s="9" t="s">
        <v>544</v>
      </c>
      <c r="M147" s="9" t="s">
        <v>16146</v>
      </c>
      <c r="N147" s="9" t="s">
        <v>16145</v>
      </c>
      <c r="O147" s="9" t="s">
        <v>16143</v>
      </c>
      <c r="P147" s="12" t="s">
        <v>16144</v>
      </c>
      <c r="Q147" s="8"/>
      <c r="R147" s="8">
        <v>3</v>
      </c>
      <c r="S147" s="8"/>
      <c r="T147" s="8"/>
      <c r="U147" s="6" t="s">
        <v>16142</v>
      </c>
    </row>
    <row r="148" spans="1:21" ht="100.8">
      <c r="A148" s="10" t="str">
        <f t="shared" si="10"/>
        <v>ión la designa el interesado.</v>
      </c>
      <c r="B148" s="10" t="str">
        <f t="shared" si="11"/>
        <v>151PAC</v>
      </c>
      <c r="C148" s="10" t="str">
        <f t="shared" si="12"/>
        <v>HYPAC15116</v>
      </c>
      <c r="D148" s="10" t="s">
        <v>7879</v>
      </c>
      <c r="E148" s="10" t="s">
        <v>7878</v>
      </c>
      <c r="F148" s="19" t="s">
        <v>15644</v>
      </c>
      <c r="G148" s="11" t="str">
        <f t="shared" si="13"/>
        <v>151</v>
      </c>
      <c r="H148" s="12">
        <v>151</v>
      </c>
      <c r="I148" s="11" t="str">
        <f t="shared" si="14"/>
        <v>16</v>
      </c>
      <c r="J148" s="11">
        <v>16</v>
      </c>
      <c r="K148" s="9" t="s">
        <v>16141</v>
      </c>
      <c r="L148" s="9" t="s">
        <v>543</v>
      </c>
      <c r="M148" s="9" t="s">
        <v>16140</v>
      </c>
      <c r="N148" s="9" t="s">
        <v>16137</v>
      </c>
      <c r="O148" s="9" t="s">
        <v>16139</v>
      </c>
      <c r="P148" s="12" t="s">
        <v>16138</v>
      </c>
      <c r="Q148" s="8"/>
      <c r="R148" s="8">
        <v>2</v>
      </c>
      <c r="S148" s="8"/>
      <c r="T148" s="8"/>
      <c r="U148" s="6" t="s">
        <v>16136</v>
      </c>
    </row>
    <row r="149" spans="1:21" ht="86.4">
      <c r="A149" s="10" t="str">
        <f t="shared" si="10"/>
        <v>as administraciones públicas.</v>
      </c>
      <c r="B149" s="10" t="str">
        <f t="shared" si="11"/>
        <v>152PAC</v>
      </c>
      <c r="C149" s="10" t="str">
        <f t="shared" si="12"/>
        <v>HYPAC15216</v>
      </c>
      <c r="D149" s="10" t="s">
        <v>7879</v>
      </c>
      <c r="E149" s="10" t="s">
        <v>7878</v>
      </c>
      <c r="F149" s="19" t="s">
        <v>15644</v>
      </c>
      <c r="G149" s="11" t="str">
        <f t="shared" si="13"/>
        <v>152</v>
      </c>
      <c r="H149" s="12">
        <v>152</v>
      </c>
      <c r="I149" s="11" t="str">
        <f t="shared" si="14"/>
        <v>16</v>
      </c>
      <c r="J149" s="11">
        <v>16</v>
      </c>
      <c r="K149" s="9" t="s">
        <v>16135</v>
      </c>
      <c r="L149" s="9" t="s">
        <v>1388</v>
      </c>
      <c r="M149" s="9" t="s">
        <v>16134</v>
      </c>
      <c r="N149" s="9" t="s">
        <v>16133</v>
      </c>
      <c r="O149" s="9" t="s">
        <v>16132</v>
      </c>
      <c r="P149" s="12" t="s">
        <v>16131</v>
      </c>
      <c r="Q149" s="8"/>
      <c r="R149" s="8">
        <v>4</v>
      </c>
      <c r="S149" s="8"/>
      <c r="T149" s="8"/>
      <c r="U149" s="6" t="s">
        <v>16130</v>
      </c>
    </row>
    <row r="150" spans="1:21" ht="86.4">
      <c r="A150" s="10" t="str">
        <f t="shared" si="10"/>
        <v>reditación de representación.</v>
      </c>
      <c r="B150" s="10" t="str">
        <f t="shared" si="11"/>
        <v>153PAC</v>
      </c>
      <c r="C150" s="10" t="str">
        <f t="shared" si="12"/>
        <v>HYPAC15316</v>
      </c>
      <c r="D150" s="10" t="s">
        <v>7879</v>
      </c>
      <c r="E150" s="10" t="s">
        <v>7878</v>
      </c>
      <c r="F150" s="19" t="s">
        <v>15644</v>
      </c>
      <c r="G150" s="11" t="str">
        <f t="shared" si="13"/>
        <v>153</v>
      </c>
      <c r="H150" s="12">
        <v>153</v>
      </c>
      <c r="I150" s="11" t="str">
        <f t="shared" si="14"/>
        <v>16</v>
      </c>
      <c r="J150" s="11">
        <v>16</v>
      </c>
      <c r="K150" s="9" t="s">
        <v>16129</v>
      </c>
      <c r="L150" s="9" t="s">
        <v>544</v>
      </c>
      <c r="M150" s="9" t="s">
        <v>16128</v>
      </c>
      <c r="N150" s="9" t="s">
        <v>16127</v>
      </c>
      <c r="O150" s="9" t="s">
        <v>16125</v>
      </c>
      <c r="P150" s="12" t="s">
        <v>16126</v>
      </c>
      <c r="Q150" s="8"/>
      <c r="R150" s="8">
        <v>3</v>
      </c>
      <c r="S150" s="8"/>
      <c r="T150" s="8"/>
      <c r="U150" s="6" t="s">
        <v>16124</v>
      </c>
    </row>
    <row r="151" spans="1:21" ht="57.6">
      <c r="A151" s="10" t="str">
        <f t="shared" si="10"/>
        <v>s de diez días, no de veinte.</v>
      </c>
      <c r="B151" s="10" t="str">
        <f t="shared" si="11"/>
        <v>154PAC</v>
      </c>
      <c r="C151" s="10" t="str">
        <f t="shared" si="12"/>
        <v>HYPAC15416</v>
      </c>
      <c r="D151" s="10" t="s">
        <v>7879</v>
      </c>
      <c r="E151" s="10" t="s">
        <v>7878</v>
      </c>
      <c r="F151" s="19" t="s">
        <v>15644</v>
      </c>
      <c r="G151" s="11" t="str">
        <f t="shared" si="13"/>
        <v>154</v>
      </c>
      <c r="H151" s="12">
        <v>154</v>
      </c>
      <c r="I151" s="11" t="str">
        <f t="shared" si="14"/>
        <v>16</v>
      </c>
      <c r="J151" s="11">
        <v>16</v>
      </c>
      <c r="K151" s="9" t="s">
        <v>16123</v>
      </c>
      <c r="L151" s="9" t="s">
        <v>543</v>
      </c>
      <c r="M151" s="9" t="s">
        <v>16122</v>
      </c>
      <c r="N151" s="9" t="s">
        <v>15793</v>
      </c>
      <c r="O151" s="9" t="s">
        <v>15808</v>
      </c>
      <c r="P151" s="12" t="s">
        <v>15774</v>
      </c>
      <c r="Q151" s="8"/>
      <c r="R151" s="8">
        <v>2</v>
      </c>
      <c r="S151" s="8"/>
      <c r="T151" s="8"/>
      <c r="U151" s="6" t="s">
        <v>16121</v>
      </c>
    </row>
    <row r="152" spans="1:21" ht="100.8">
      <c r="A152" s="10" t="str">
        <f t="shared" si="10"/>
        <v>mayor para acudir con asesor.</v>
      </c>
      <c r="B152" s="10" t="str">
        <f t="shared" si="11"/>
        <v>155PAC</v>
      </c>
      <c r="C152" s="10" t="str">
        <f t="shared" si="12"/>
        <v>HYPAC15516</v>
      </c>
      <c r="D152" s="10" t="s">
        <v>7879</v>
      </c>
      <c r="E152" s="10" t="s">
        <v>7878</v>
      </c>
      <c r="F152" s="19" t="s">
        <v>15644</v>
      </c>
      <c r="G152" s="11" t="str">
        <f t="shared" si="13"/>
        <v>155</v>
      </c>
      <c r="H152" s="12">
        <v>155</v>
      </c>
      <c r="I152" s="11" t="str">
        <f t="shared" si="14"/>
        <v>16</v>
      </c>
      <c r="J152" s="11">
        <v>16</v>
      </c>
      <c r="K152" s="9" t="s">
        <v>16120</v>
      </c>
      <c r="L152" s="9" t="s">
        <v>544</v>
      </c>
      <c r="M152" s="9" t="s">
        <v>16119</v>
      </c>
      <c r="N152" s="9" t="s">
        <v>16118</v>
      </c>
      <c r="O152" s="9" t="s">
        <v>16116</v>
      </c>
      <c r="P152" s="12" t="s">
        <v>16117</v>
      </c>
      <c r="Q152" s="8"/>
      <c r="R152" s="8">
        <v>3</v>
      </c>
      <c r="S152" s="8"/>
      <c r="T152" s="8"/>
      <c r="U152" s="6" t="s">
        <v>16115</v>
      </c>
    </row>
    <row r="153" spans="1:21" ht="86.4">
      <c r="A153" s="10" t="str">
        <f t="shared" si="10"/>
        <v>ca hecha por los interesados.</v>
      </c>
      <c r="B153" s="10" t="str">
        <f t="shared" si="11"/>
        <v>156PAC</v>
      </c>
      <c r="C153" s="10" t="str">
        <f t="shared" si="12"/>
        <v>HYPAC15616</v>
      </c>
      <c r="D153" s="10" t="s">
        <v>7879</v>
      </c>
      <c r="E153" s="10" t="s">
        <v>7878</v>
      </c>
      <c r="F153" s="19" t="s">
        <v>15644</v>
      </c>
      <c r="G153" s="11" t="str">
        <f t="shared" si="13"/>
        <v>156</v>
      </c>
      <c r="H153" s="12">
        <v>156</v>
      </c>
      <c r="I153" s="11" t="str">
        <f t="shared" si="14"/>
        <v>16</v>
      </c>
      <c r="J153" s="11">
        <v>16</v>
      </c>
      <c r="K153" s="9" t="s">
        <v>16114</v>
      </c>
      <c r="L153" s="9" t="s">
        <v>1389</v>
      </c>
      <c r="M153" s="9" t="s">
        <v>16113</v>
      </c>
      <c r="N153" s="9" t="s">
        <v>16110</v>
      </c>
      <c r="O153" s="9" t="s">
        <v>16109</v>
      </c>
      <c r="P153" s="12" t="s">
        <v>16108</v>
      </c>
      <c r="Q153" s="8"/>
      <c r="R153" s="8">
        <v>1</v>
      </c>
      <c r="S153" s="8"/>
      <c r="T153" s="8"/>
      <c r="U153" s="6" t="s">
        <v>16112</v>
      </c>
    </row>
    <row r="154" spans="1:21" ht="86.4">
      <c r="A154" s="10" t="str">
        <f t="shared" si="10"/>
        <v>cesita una designación clara.</v>
      </c>
      <c r="B154" s="10" t="str">
        <f t="shared" si="11"/>
        <v>157PAC</v>
      </c>
      <c r="C154" s="10" t="str">
        <f t="shared" si="12"/>
        <v>HYPAC15716</v>
      </c>
      <c r="D154" s="10" t="s">
        <v>7879</v>
      </c>
      <c r="E154" s="10" t="s">
        <v>7878</v>
      </c>
      <c r="F154" s="19" t="s">
        <v>15644</v>
      </c>
      <c r="G154" s="11" t="str">
        <f t="shared" si="13"/>
        <v>157</v>
      </c>
      <c r="H154" s="12">
        <v>157</v>
      </c>
      <c r="I154" s="11" t="str">
        <f t="shared" si="14"/>
        <v>16</v>
      </c>
      <c r="J154" s="11">
        <v>16</v>
      </c>
      <c r="K154" s="9" t="s">
        <v>16111</v>
      </c>
      <c r="L154" s="9" t="s">
        <v>1389</v>
      </c>
      <c r="M154" s="9" t="s">
        <v>16107</v>
      </c>
      <c r="N154" s="9" t="s">
        <v>16110</v>
      </c>
      <c r="O154" s="9" t="s">
        <v>16109</v>
      </c>
      <c r="P154" s="12" t="s">
        <v>16108</v>
      </c>
      <c r="Q154" s="8"/>
      <c r="R154" s="8">
        <v>1</v>
      </c>
      <c r="S154" s="8"/>
      <c r="T154" s="8"/>
      <c r="U154" s="6" t="s">
        <v>16106</v>
      </c>
    </row>
    <row r="155" spans="1:21" ht="100.8">
      <c r="A155" s="10" t="str">
        <f t="shared" si="10"/>
        <v>antizado para los ciudadanos.</v>
      </c>
      <c r="B155" s="10" t="str">
        <f t="shared" si="11"/>
        <v>158PAC</v>
      </c>
      <c r="C155" s="10" t="str">
        <f t="shared" si="12"/>
        <v>HYPAC15816</v>
      </c>
      <c r="D155" s="10" t="s">
        <v>7879</v>
      </c>
      <c r="E155" s="10" t="s">
        <v>7878</v>
      </c>
      <c r="F155" s="19" t="s">
        <v>15644</v>
      </c>
      <c r="G155" s="11" t="str">
        <f t="shared" si="13"/>
        <v>158</v>
      </c>
      <c r="H155" s="12">
        <v>158</v>
      </c>
      <c r="I155" s="11" t="str">
        <f t="shared" si="14"/>
        <v>16</v>
      </c>
      <c r="J155" s="11">
        <v>16</v>
      </c>
      <c r="K155" s="9" t="s">
        <v>16105</v>
      </c>
      <c r="L155" s="9" t="s">
        <v>1388</v>
      </c>
      <c r="M155" s="9" t="s">
        <v>16104</v>
      </c>
      <c r="N155" s="9" t="s">
        <v>16103</v>
      </c>
      <c r="O155" s="9" t="s">
        <v>16102</v>
      </c>
      <c r="P155" s="12" t="s">
        <v>16101</v>
      </c>
      <c r="Q155" s="8"/>
      <c r="R155" s="8">
        <v>4</v>
      </c>
      <c r="S155" s="8"/>
      <c r="T155" s="8"/>
      <c r="U155" s="6" t="s">
        <v>16100</v>
      </c>
    </row>
    <row r="156" spans="1:21" ht="115.2">
      <c r="A156" s="10" t="str">
        <f t="shared" si="10"/>
        <v>dependientemente de la norma.</v>
      </c>
      <c r="B156" s="10" t="str">
        <f t="shared" si="11"/>
        <v>159PAC</v>
      </c>
      <c r="C156" s="10" t="str">
        <f t="shared" si="12"/>
        <v>HYPAC15916</v>
      </c>
      <c r="D156" s="10" t="s">
        <v>7879</v>
      </c>
      <c r="E156" s="10" t="s">
        <v>7878</v>
      </c>
      <c r="F156" s="19" t="s">
        <v>15644</v>
      </c>
      <c r="G156" s="11" t="str">
        <f t="shared" si="13"/>
        <v>159</v>
      </c>
      <c r="H156" s="12">
        <v>159</v>
      </c>
      <c r="I156" s="11" t="str">
        <f t="shared" si="14"/>
        <v>16</v>
      </c>
      <c r="J156" s="11">
        <v>16</v>
      </c>
      <c r="K156" s="9" t="s">
        <v>16099</v>
      </c>
      <c r="L156" s="9" t="s">
        <v>544</v>
      </c>
      <c r="M156" s="9" t="s">
        <v>15110</v>
      </c>
      <c r="N156" s="9" t="s">
        <v>16098</v>
      </c>
      <c r="O156" s="9" t="s">
        <v>16096</v>
      </c>
      <c r="P156" s="12" t="s">
        <v>16097</v>
      </c>
      <c r="Q156" s="8"/>
      <c r="R156" s="8">
        <v>3</v>
      </c>
      <c r="S156" s="8"/>
      <c r="T156" s="8"/>
      <c r="U156" s="6" t="s">
        <v>16095</v>
      </c>
    </row>
    <row r="157" spans="1:21" ht="100.8">
      <c r="A157" s="10" t="str">
        <f t="shared" si="10"/>
        <v>eden imponer esta obligación.</v>
      </c>
      <c r="B157" s="10" t="str">
        <f t="shared" si="11"/>
        <v>161PAC</v>
      </c>
      <c r="C157" s="10" t="str">
        <f t="shared" si="12"/>
        <v>HYPAC16116</v>
      </c>
      <c r="D157" s="10" t="s">
        <v>7879</v>
      </c>
      <c r="E157" s="10" t="s">
        <v>7878</v>
      </c>
      <c r="F157" s="19" t="s">
        <v>15644</v>
      </c>
      <c r="G157" s="11" t="str">
        <f t="shared" si="13"/>
        <v>161</v>
      </c>
      <c r="H157" s="12">
        <v>161</v>
      </c>
      <c r="I157" s="11" t="str">
        <f t="shared" si="14"/>
        <v>16</v>
      </c>
      <c r="J157" s="11">
        <v>16</v>
      </c>
      <c r="K157" s="9" t="s">
        <v>16089</v>
      </c>
      <c r="L157" s="9" t="s">
        <v>543</v>
      </c>
      <c r="M157" s="9" t="s">
        <v>15886</v>
      </c>
      <c r="N157" s="9" t="s">
        <v>16084</v>
      </c>
      <c r="O157" s="9" t="s">
        <v>16086</v>
      </c>
      <c r="P157" s="12" t="s">
        <v>16085</v>
      </c>
      <c r="Q157" s="8"/>
      <c r="R157" s="8">
        <v>2</v>
      </c>
      <c r="S157" s="8"/>
      <c r="T157" s="8"/>
      <c r="U157" s="6" t="s">
        <v>16088</v>
      </c>
    </row>
    <row r="158" spans="1:21" ht="86.4">
      <c r="A158" s="10" t="str">
        <f t="shared" si="10"/>
        <v xml:space="preserve"> a un ciudadano a comparecer.</v>
      </c>
      <c r="B158" s="10" t="str">
        <f t="shared" si="11"/>
        <v>162PAC</v>
      </c>
      <c r="C158" s="10" t="str">
        <f t="shared" si="12"/>
        <v>HYPAC16216</v>
      </c>
      <c r="D158" s="10" t="s">
        <v>7879</v>
      </c>
      <c r="E158" s="10" t="s">
        <v>7878</v>
      </c>
      <c r="F158" s="19" t="s">
        <v>15644</v>
      </c>
      <c r="G158" s="11" t="str">
        <f t="shared" si="13"/>
        <v>162</v>
      </c>
      <c r="H158" s="12">
        <v>162</v>
      </c>
      <c r="I158" s="11" t="str">
        <f t="shared" si="14"/>
        <v>16</v>
      </c>
      <c r="J158" s="11">
        <v>16</v>
      </c>
      <c r="K158" s="9" t="s">
        <v>16087</v>
      </c>
      <c r="L158" s="9" t="s">
        <v>543</v>
      </c>
      <c r="M158" s="9" t="s">
        <v>15886</v>
      </c>
      <c r="N158" s="9" t="s">
        <v>16084</v>
      </c>
      <c r="O158" s="9" t="s">
        <v>16086</v>
      </c>
      <c r="P158" s="12" t="s">
        <v>16085</v>
      </c>
      <c r="Q158" s="8"/>
      <c r="R158" s="8">
        <v>2</v>
      </c>
      <c r="S158" s="8"/>
      <c r="T158" s="8"/>
      <c r="U158" s="6" t="s">
        <v>16083</v>
      </c>
    </row>
    <row r="159" spans="1:21" ht="100.8">
      <c r="A159" s="10" t="str">
        <f t="shared" si="10"/>
        <v>, no durante actualizaciones.</v>
      </c>
      <c r="B159" s="10" t="str">
        <f t="shared" si="11"/>
        <v>163PAC</v>
      </c>
      <c r="C159" s="10" t="str">
        <f t="shared" si="12"/>
        <v>HYPAC16316</v>
      </c>
      <c r="D159" s="10" t="s">
        <v>7879</v>
      </c>
      <c r="E159" s="10" t="s">
        <v>7878</v>
      </c>
      <c r="F159" s="19" t="s">
        <v>15644</v>
      </c>
      <c r="G159" s="11" t="str">
        <f t="shared" si="13"/>
        <v>163</v>
      </c>
      <c r="H159" s="12">
        <v>163</v>
      </c>
      <c r="I159" s="11" t="str">
        <f t="shared" si="14"/>
        <v>16</v>
      </c>
      <c r="J159" s="11">
        <v>16</v>
      </c>
      <c r="K159" s="9" t="s">
        <v>16082</v>
      </c>
      <c r="L159" s="9" t="s">
        <v>1388</v>
      </c>
      <c r="M159" s="9" t="s">
        <v>16081</v>
      </c>
      <c r="N159" s="9" t="s">
        <v>16080</v>
      </c>
      <c r="O159" s="9" t="s">
        <v>16079</v>
      </c>
      <c r="P159" s="12" t="s">
        <v>16078</v>
      </c>
      <c r="Q159" s="8"/>
      <c r="R159" s="8">
        <v>4</v>
      </c>
      <c r="S159" s="8"/>
      <c r="T159" s="8"/>
      <c r="U159" s="6" t="s">
        <v>16077</v>
      </c>
    </row>
    <row r="160" spans="1:21" ht="100.8">
      <c r="A160" s="10" t="str">
        <f t="shared" si="10"/>
        <v>uiere autorización adicional.</v>
      </c>
      <c r="B160" s="10" t="str">
        <f t="shared" si="11"/>
        <v>164PAC</v>
      </c>
      <c r="C160" s="10" t="str">
        <f t="shared" si="12"/>
        <v>HYPAC16416</v>
      </c>
      <c r="D160" s="10" t="s">
        <v>7879</v>
      </c>
      <c r="E160" s="10" t="s">
        <v>7878</v>
      </c>
      <c r="F160" s="19" t="s">
        <v>15644</v>
      </c>
      <c r="G160" s="11" t="str">
        <f t="shared" si="13"/>
        <v>164</v>
      </c>
      <c r="H160" s="12">
        <v>164</v>
      </c>
      <c r="I160" s="11" t="str">
        <f t="shared" si="14"/>
        <v>16</v>
      </c>
      <c r="J160" s="11">
        <v>16</v>
      </c>
      <c r="K160" s="9" t="s">
        <v>16076</v>
      </c>
      <c r="L160" s="9" t="s">
        <v>544</v>
      </c>
      <c r="M160" s="9" t="s">
        <v>16075</v>
      </c>
      <c r="N160" s="9" t="s">
        <v>16074</v>
      </c>
      <c r="O160" s="9" t="s">
        <v>16072</v>
      </c>
      <c r="P160" s="12" t="s">
        <v>16073</v>
      </c>
      <c r="Q160" s="8"/>
      <c r="R160" s="8">
        <v>3</v>
      </c>
      <c r="S160" s="8"/>
      <c r="T160" s="8"/>
      <c r="U160" s="6" t="s">
        <v>16071</v>
      </c>
    </row>
    <row r="161" spans="1:21" ht="115.2">
      <c r="A161" s="10" t="str">
        <f t="shared" si="10"/>
        <v>o es "realización de un fin".</v>
      </c>
      <c r="B161" s="10" t="str">
        <f t="shared" si="11"/>
        <v>165PAC</v>
      </c>
      <c r="C161" s="10" t="str">
        <f t="shared" si="12"/>
        <v>HYPAC16516</v>
      </c>
      <c r="D161" s="10" t="s">
        <v>7879</v>
      </c>
      <c r="E161" s="10" t="s">
        <v>7878</v>
      </c>
      <c r="F161" s="19" t="s">
        <v>15644</v>
      </c>
      <c r="G161" s="11" t="str">
        <f t="shared" si="13"/>
        <v>165</v>
      </c>
      <c r="H161" s="12">
        <v>165</v>
      </c>
      <c r="I161" s="11" t="str">
        <f t="shared" si="14"/>
        <v>16</v>
      </c>
      <c r="J161" s="11">
        <v>16</v>
      </c>
      <c r="K161" s="9" t="s">
        <v>16070</v>
      </c>
      <c r="L161" s="9" t="s">
        <v>1389</v>
      </c>
      <c r="M161" s="9" t="s">
        <v>16066</v>
      </c>
      <c r="N161" s="9" t="s">
        <v>16069</v>
      </c>
      <c r="O161" s="9" t="s">
        <v>16068</v>
      </c>
      <c r="P161" s="12" t="s">
        <v>16067</v>
      </c>
      <c r="Q161" s="8"/>
      <c r="R161" s="8">
        <v>1</v>
      </c>
      <c r="S161" s="8"/>
      <c r="T161" s="8"/>
      <c r="U161" s="6" t="s">
        <v>16065</v>
      </c>
    </row>
    <row r="162" spans="1:21" ht="86.4">
      <c r="A162" s="10" t="str">
        <f t="shared" si="10"/>
        <v>ases clave del procedimiento.</v>
      </c>
      <c r="B162" s="10" t="str">
        <f t="shared" si="11"/>
        <v>166PAC</v>
      </c>
      <c r="C162" s="10" t="str">
        <f t="shared" si="12"/>
        <v>HYPAC16616</v>
      </c>
      <c r="D162" s="10" t="s">
        <v>7879</v>
      </c>
      <c r="E162" s="10" t="s">
        <v>7878</v>
      </c>
      <c r="F162" s="19" t="s">
        <v>15644</v>
      </c>
      <c r="G162" s="11" t="str">
        <f t="shared" si="13"/>
        <v>166</v>
      </c>
      <c r="H162" s="12">
        <v>166</v>
      </c>
      <c r="I162" s="11" t="str">
        <f t="shared" si="14"/>
        <v>16</v>
      </c>
      <c r="J162" s="11">
        <v>16</v>
      </c>
      <c r="K162" s="9" t="s">
        <v>16064</v>
      </c>
      <c r="L162" s="9" t="s">
        <v>543</v>
      </c>
      <c r="M162" s="9" t="s">
        <v>16063</v>
      </c>
      <c r="N162" s="9" t="s">
        <v>16060</v>
      </c>
      <c r="O162" s="9" t="s">
        <v>16062</v>
      </c>
      <c r="P162" s="12" t="s">
        <v>16061</v>
      </c>
      <c r="Q162" s="8"/>
      <c r="R162" s="8">
        <v>2</v>
      </c>
      <c r="S162" s="8"/>
      <c r="T162" s="8"/>
      <c r="U162" s="6" t="s">
        <v>16059</v>
      </c>
    </row>
    <row r="163" spans="1:21" ht="86.4">
      <c r="A163" s="10" t="str">
        <f t="shared" si="10"/>
        <v>r el procedimiento de oficio.</v>
      </c>
      <c r="B163" s="10" t="str">
        <f t="shared" si="11"/>
        <v>168PAC</v>
      </c>
      <c r="C163" s="10" t="str">
        <f t="shared" si="12"/>
        <v>HYPAC16816</v>
      </c>
      <c r="D163" s="10" t="s">
        <v>7879</v>
      </c>
      <c r="E163" s="10" t="s">
        <v>7878</v>
      </c>
      <c r="F163" s="19" t="s">
        <v>15644</v>
      </c>
      <c r="G163" s="11" t="str">
        <f t="shared" si="13"/>
        <v>168</v>
      </c>
      <c r="H163" s="12">
        <v>168</v>
      </c>
      <c r="I163" s="11" t="str">
        <f t="shared" si="14"/>
        <v>16</v>
      </c>
      <c r="J163" s="11">
        <v>16</v>
      </c>
      <c r="K163" s="9" t="s">
        <v>16053</v>
      </c>
      <c r="L163" s="9" t="s">
        <v>544</v>
      </c>
      <c r="M163" s="9" t="s">
        <v>16052</v>
      </c>
      <c r="N163" s="9" t="s">
        <v>16051</v>
      </c>
      <c r="O163" s="9" t="s">
        <v>16049</v>
      </c>
      <c r="P163" s="12" t="s">
        <v>16050</v>
      </c>
      <c r="Q163" s="8"/>
      <c r="R163" s="8">
        <v>3</v>
      </c>
      <c r="S163" s="8"/>
      <c r="T163" s="8"/>
      <c r="U163" s="6" t="s">
        <v>16048</v>
      </c>
    </row>
    <row r="164" spans="1:21" ht="86.4">
      <c r="A164" s="10" t="str">
        <f t="shared" si="10"/>
        <v>plica en casos excepcionales.</v>
      </c>
      <c r="B164" s="10" t="str">
        <f t="shared" si="11"/>
        <v>169PAC</v>
      </c>
      <c r="C164" s="10" t="str">
        <f t="shared" si="12"/>
        <v>HYPAC16916</v>
      </c>
      <c r="D164" s="10" t="s">
        <v>7879</v>
      </c>
      <c r="E164" s="10" t="s">
        <v>7878</v>
      </c>
      <c r="F164" s="19" t="s">
        <v>15644</v>
      </c>
      <c r="G164" s="11" t="str">
        <f t="shared" si="13"/>
        <v>169</v>
      </c>
      <c r="H164" s="12">
        <v>169</v>
      </c>
      <c r="I164" s="11" t="str">
        <f t="shared" si="14"/>
        <v>16</v>
      </c>
      <c r="J164" s="11">
        <v>16</v>
      </c>
      <c r="K164" s="9" t="s">
        <v>16047</v>
      </c>
      <c r="L164" s="9" t="s">
        <v>523</v>
      </c>
      <c r="M164" s="9" t="s">
        <v>16046</v>
      </c>
      <c r="N164" s="9" t="s">
        <v>16045</v>
      </c>
      <c r="O164" s="9" t="s">
        <v>16043</v>
      </c>
      <c r="P164" s="12" t="s">
        <v>16044</v>
      </c>
      <c r="Q164" s="8"/>
      <c r="R164" s="8">
        <v>3</v>
      </c>
      <c r="S164" s="8"/>
      <c r="T164" s="8"/>
      <c r="U164" s="6" t="s">
        <v>16042</v>
      </c>
    </row>
    <row r="165" spans="1:21" ht="115.2">
      <c r="A165" s="10" t="str">
        <f t="shared" si="10"/>
        <v xml:space="preserve"> comunicar a los interesados.</v>
      </c>
      <c r="B165" s="10" t="str">
        <f t="shared" si="11"/>
        <v>170PAC</v>
      </c>
      <c r="C165" s="10" t="str">
        <f t="shared" si="12"/>
        <v>HYPAC17016</v>
      </c>
      <c r="D165" s="10" t="s">
        <v>7879</v>
      </c>
      <c r="E165" s="10" t="s">
        <v>7878</v>
      </c>
      <c r="F165" s="19" t="s">
        <v>15644</v>
      </c>
      <c r="G165" s="11" t="str">
        <f t="shared" si="13"/>
        <v>170</v>
      </c>
      <c r="H165" s="12">
        <v>170</v>
      </c>
      <c r="I165" s="11" t="str">
        <f t="shared" si="14"/>
        <v>16</v>
      </c>
      <c r="J165" s="11">
        <v>16</v>
      </c>
      <c r="K165" s="9" t="s">
        <v>16041</v>
      </c>
      <c r="L165" s="9" t="s">
        <v>524</v>
      </c>
      <c r="M165" s="9" t="s">
        <v>16040</v>
      </c>
      <c r="N165" s="9" t="s">
        <v>16037</v>
      </c>
      <c r="O165" s="9" t="s">
        <v>16039</v>
      </c>
      <c r="P165" s="12" t="s">
        <v>16038</v>
      </c>
      <c r="Q165" s="8"/>
      <c r="R165" s="8">
        <v>2</v>
      </c>
      <c r="S165" s="8"/>
      <c r="T165" s="8"/>
      <c r="U165" s="6" t="s">
        <v>16036</v>
      </c>
    </row>
    <row r="166" spans="1:21" ht="86.4">
      <c r="A166" s="10" t="str">
        <f t="shared" si="10"/>
        <v>olo aquellas en días hábiles.</v>
      </c>
      <c r="B166" s="10" t="str">
        <f t="shared" si="11"/>
        <v>171PAC</v>
      </c>
      <c r="C166" s="10" t="str">
        <f t="shared" si="12"/>
        <v>HYPAC17116</v>
      </c>
      <c r="D166" s="10" t="s">
        <v>7879</v>
      </c>
      <c r="E166" s="10" t="s">
        <v>7878</v>
      </c>
      <c r="F166" s="19" t="s">
        <v>15644</v>
      </c>
      <c r="G166" s="11" t="str">
        <f t="shared" si="13"/>
        <v>171</v>
      </c>
      <c r="H166" s="12">
        <v>171</v>
      </c>
      <c r="I166" s="11" t="str">
        <f t="shared" si="14"/>
        <v>16</v>
      </c>
      <c r="J166" s="11">
        <v>16</v>
      </c>
      <c r="K166" s="9" t="s">
        <v>16035</v>
      </c>
      <c r="L166" s="9" t="s">
        <v>522</v>
      </c>
      <c r="M166" s="9" t="s">
        <v>16034</v>
      </c>
      <c r="N166" s="9" t="s">
        <v>16033</v>
      </c>
      <c r="O166" s="9" t="s">
        <v>16032</v>
      </c>
      <c r="P166" s="12" t="s">
        <v>16031</v>
      </c>
      <c r="Q166" s="8"/>
      <c r="R166" s="8">
        <v>4</v>
      </c>
      <c r="S166" s="8"/>
      <c r="T166" s="8"/>
      <c r="U166" s="6" t="s">
        <v>16030</v>
      </c>
    </row>
    <row r="167" spans="1:21" ht="86.4">
      <c r="A167" s="10" t="str">
        <f t="shared" si="10"/>
        <v>olo implica cambio de órgano.</v>
      </c>
      <c r="B167" s="10" t="str">
        <f t="shared" si="11"/>
        <v>173PAC</v>
      </c>
      <c r="C167" s="10" t="str">
        <f t="shared" si="12"/>
        <v>HYPAC17316</v>
      </c>
      <c r="D167" s="10" t="s">
        <v>7879</v>
      </c>
      <c r="E167" s="10" t="s">
        <v>7878</v>
      </c>
      <c r="F167" s="19" t="s">
        <v>15644</v>
      </c>
      <c r="G167" s="11" t="str">
        <f t="shared" si="13"/>
        <v>173</v>
      </c>
      <c r="H167" s="12">
        <v>173</v>
      </c>
      <c r="I167" s="11" t="str">
        <f t="shared" si="14"/>
        <v>16</v>
      </c>
      <c r="J167" s="11">
        <v>16</v>
      </c>
      <c r="K167" s="9" t="s">
        <v>16025</v>
      </c>
      <c r="L167" s="9" t="s">
        <v>524</v>
      </c>
      <c r="M167" s="9" t="s">
        <v>16024</v>
      </c>
      <c r="N167" s="9" t="s">
        <v>16021</v>
      </c>
      <c r="O167" s="9" t="s">
        <v>16023</v>
      </c>
      <c r="P167" s="12" t="s">
        <v>16022</v>
      </c>
      <c r="Q167" s="8"/>
      <c r="R167" s="8">
        <v>2</v>
      </c>
      <c r="S167" s="8"/>
      <c r="T167" s="8"/>
      <c r="U167" s="6" t="s">
        <v>16020</v>
      </c>
    </row>
    <row r="168" spans="1:21" ht="86.4">
      <c r="A168" s="10" t="str">
        <f t="shared" si="10"/>
        <v>límite máximo es de 72 horas.</v>
      </c>
      <c r="B168" s="10" t="str">
        <f t="shared" si="11"/>
        <v>174PAC</v>
      </c>
      <c r="C168" s="10" t="str">
        <f t="shared" si="12"/>
        <v>HYPAC17416</v>
      </c>
      <c r="D168" s="10" t="s">
        <v>7879</v>
      </c>
      <c r="E168" s="10" t="s">
        <v>7878</v>
      </c>
      <c r="F168" s="19" t="s">
        <v>15644</v>
      </c>
      <c r="G168" s="11" t="str">
        <f t="shared" si="13"/>
        <v>174</v>
      </c>
      <c r="H168" s="12">
        <v>174</v>
      </c>
      <c r="I168" s="11" t="str">
        <f t="shared" si="14"/>
        <v>16</v>
      </c>
      <c r="J168" s="11">
        <v>16</v>
      </c>
      <c r="K168" s="9" t="s">
        <v>16019</v>
      </c>
      <c r="L168" s="9" t="s">
        <v>524</v>
      </c>
      <c r="M168" s="9" t="s">
        <v>15330</v>
      </c>
      <c r="N168" s="9" t="s">
        <v>16016</v>
      </c>
      <c r="O168" s="9" t="s">
        <v>16018</v>
      </c>
      <c r="P168" s="12" t="s">
        <v>16017</v>
      </c>
      <c r="Q168" s="8"/>
      <c r="R168" s="8">
        <v>2</v>
      </c>
      <c r="S168" s="8"/>
      <c r="T168" s="8"/>
      <c r="U168" s="6" t="s">
        <v>16015</v>
      </c>
    </row>
    <row r="169" spans="1:21" ht="100.8">
      <c r="A169" s="10" t="str">
        <f t="shared" si="10"/>
        <v>que no depende del contenido.</v>
      </c>
      <c r="B169" s="10" t="str">
        <f t="shared" si="11"/>
        <v>175PAC</v>
      </c>
      <c r="C169" s="10" t="str">
        <f t="shared" si="12"/>
        <v>HYPAC17516</v>
      </c>
      <c r="D169" s="10" t="s">
        <v>7879</v>
      </c>
      <c r="E169" s="10" t="s">
        <v>7878</v>
      </c>
      <c r="F169" s="19" t="s">
        <v>15644</v>
      </c>
      <c r="G169" s="11" t="str">
        <f t="shared" si="13"/>
        <v>175</v>
      </c>
      <c r="H169" s="12">
        <v>175</v>
      </c>
      <c r="I169" s="11" t="str">
        <f t="shared" si="14"/>
        <v>16</v>
      </c>
      <c r="J169" s="11">
        <v>16</v>
      </c>
      <c r="K169" s="9" t="s">
        <v>16014</v>
      </c>
      <c r="L169" s="9" t="s">
        <v>524</v>
      </c>
      <c r="M169" s="9" t="s">
        <v>16013</v>
      </c>
      <c r="N169" s="9" t="s">
        <v>16010</v>
      </c>
      <c r="O169" s="9" t="s">
        <v>16012</v>
      </c>
      <c r="P169" s="12" t="s">
        <v>16011</v>
      </c>
      <c r="Q169" s="8"/>
      <c r="R169" s="8">
        <v>2</v>
      </c>
      <c r="S169" s="8"/>
      <c r="T169" s="8"/>
      <c r="U169" s="6" t="s">
        <v>16009</v>
      </c>
    </row>
    <row r="170" spans="1:21" ht="100.8">
      <c r="A170" s="10" t="str">
        <f t="shared" si="10"/>
        <v>ber excepciones justificadas.</v>
      </c>
      <c r="B170" s="10" t="str">
        <f t="shared" si="11"/>
        <v>176PAC</v>
      </c>
      <c r="C170" s="10" t="str">
        <f t="shared" si="12"/>
        <v>HYPAC17616</v>
      </c>
      <c r="D170" s="10" t="s">
        <v>7879</v>
      </c>
      <c r="E170" s="10" t="s">
        <v>7878</v>
      </c>
      <c r="F170" s="19" t="s">
        <v>15644</v>
      </c>
      <c r="G170" s="11" t="str">
        <f t="shared" si="13"/>
        <v>176</v>
      </c>
      <c r="H170" s="12">
        <v>176</v>
      </c>
      <c r="I170" s="11" t="str">
        <f t="shared" si="14"/>
        <v>16</v>
      </c>
      <c r="J170" s="11">
        <v>16</v>
      </c>
      <c r="K170" s="9" t="s">
        <v>16008</v>
      </c>
      <c r="L170" s="9" t="s">
        <v>523</v>
      </c>
      <c r="M170" s="9" t="s">
        <v>16007</v>
      </c>
      <c r="N170" s="9" t="s">
        <v>16006</v>
      </c>
      <c r="O170" s="9" t="s">
        <v>16004</v>
      </c>
      <c r="P170" s="12" t="s">
        <v>16005</v>
      </c>
      <c r="Q170" s="8"/>
      <c r="R170" s="8">
        <v>3</v>
      </c>
      <c r="S170" s="8"/>
      <c r="T170" s="8"/>
      <c r="U170" s="6" t="s">
        <v>16003</v>
      </c>
    </row>
    <row r="171" spans="1:21" ht="100.8">
      <c r="A171" s="10" t="str">
        <f t="shared" si="10"/>
        <v xml:space="preserve"> puede recurrirse el acuerdo.</v>
      </c>
      <c r="B171" s="10" t="str">
        <f t="shared" si="11"/>
        <v>179PAC</v>
      </c>
      <c r="C171" s="10" t="str">
        <f t="shared" si="12"/>
        <v>HYPAC17916</v>
      </c>
      <c r="D171" s="10" t="s">
        <v>7879</v>
      </c>
      <c r="E171" s="10" t="s">
        <v>7878</v>
      </c>
      <c r="F171" s="19" t="s">
        <v>15644</v>
      </c>
      <c r="G171" s="11" t="str">
        <f t="shared" si="13"/>
        <v>179</v>
      </c>
      <c r="H171" s="12">
        <v>179</v>
      </c>
      <c r="I171" s="11" t="str">
        <f t="shared" si="14"/>
        <v>16</v>
      </c>
      <c r="J171" s="11">
        <v>16</v>
      </c>
      <c r="K171" s="9" t="s">
        <v>15992</v>
      </c>
      <c r="L171" s="9" t="s">
        <v>522</v>
      </c>
      <c r="M171" s="9" t="s">
        <v>15991</v>
      </c>
      <c r="N171" s="9" t="s">
        <v>15990</v>
      </c>
      <c r="O171" s="9" t="s">
        <v>15989</v>
      </c>
      <c r="P171" s="12" t="s">
        <v>15988</v>
      </c>
      <c r="Q171" s="8"/>
      <c r="R171" s="8">
        <v>4</v>
      </c>
      <c r="S171" s="8"/>
      <c r="T171" s="8"/>
      <c r="U171" s="6" t="s">
        <v>15987</v>
      </c>
    </row>
    <row r="172" spans="1:21" ht="115.2">
      <c r="A172" s="10" t="str">
        <f t="shared" si="10"/>
        <v>olo regula el sector público.</v>
      </c>
      <c r="B172" s="10" t="str">
        <f t="shared" si="11"/>
        <v>180PAC</v>
      </c>
      <c r="C172" s="10" t="str">
        <f t="shared" si="12"/>
        <v>HYPAC18016</v>
      </c>
      <c r="D172" s="10" t="s">
        <v>7879</v>
      </c>
      <c r="E172" s="10" t="s">
        <v>7878</v>
      </c>
      <c r="F172" s="19" t="s">
        <v>15644</v>
      </c>
      <c r="G172" s="11" t="str">
        <f t="shared" si="13"/>
        <v>180</v>
      </c>
      <c r="H172" s="12">
        <v>180</v>
      </c>
      <c r="I172" s="11" t="str">
        <f t="shared" si="14"/>
        <v>16</v>
      </c>
      <c r="J172" s="11">
        <v>16</v>
      </c>
      <c r="K172" s="9" t="s">
        <v>15986</v>
      </c>
      <c r="L172" s="9" t="s">
        <v>1387</v>
      </c>
      <c r="M172" s="9" t="s">
        <v>15982</v>
      </c>
      <c r="N172" s="9" t="s">
        <v>15985</v>
      </c>
      <c r="O172" s="9" t="s">
        <v>15984</v>
      </c>
      <c r="P172" s="12" t="s">
        <v>15983</v>
      </c>
      <c r="Q172" s="8"/>
      <c r="R172" s="8">
        <v>1</v>
      </c>
      <c r="S172" s="8"/>
      <c r="T172" s="8"/>
      <c r="U172" s="6" t="s">
        <v>15981</v>
      </c>
    </row>
    <row r="173" spans="1:21" ht="100.8">
      <c r="A173" s="10" t="str">
        <f t="shared" si="10"/>
        <v xml:space="preserve"> pueden realizarse de oficio.</v>
      </c>
      <c r="B173" s="10" t="str">
        <f t="shared" si="11"/>
        <v>181PAC</v>
      </c>
      <c r="C173" s="10" t="str">
        <f t="shared" si="12"/>
        <v>HYPAC18116</v>
      </c>
      <c r="D173" s="10" t="s">
        <v>7879</v>
      </c>
      <c r="E173" s="10" t="s">
        <v>7878</v>
      </c>
      <c r="F173" s="19" t="s">
        <v>15644</v>
      </c>
      <c r="G173" s="11" t="str">
        <f t="shared" si="13"/>
        <v>181</v>
      </c>
      <c r="H173" s="12">
        <v>181</v>
      </c>
      <c r="I173" s="11" t="str">
        <f t="shared" si="14"/>
        <v>16</v>
      </c>
      <c r="J173" s="11">
        <v>16</v>
      </c>
      <c r="K173" s="9" t="s">
        <v>15980</v>
      </c>
      <c r="L173" s="9" t="s">
        <v>1387</v>
      </c>
      <c r="M173" s="9" t="s">
        <v>15976</v>
      </c>
      <c r="N173" s="9" t="s">
        <v>15979</v>
      </c>
      <c r="O173" s="9" t="s">
        <v>15978</v>
      </c>
      <c r="P173" s="12" t="s">
        <v>15977</v>
      </c>
      <c r="Q173" s="8"/>
      <c r="R173" s="8">
        <v>1</v>
      </c>
      <c r="S173" s="8"/>
      <c r="T173" s="8"/>
      <c r="U173" s="6" t="s">
        <v>15975</v>
      </c>
    </row>
    <row r="174" spans="1:21" ht="129.6">
      <c r="A174" s="10" t="str">
        <f t="shared" si="10"/>
        <v xml:space="preserve"> del cómputo de días hábiles.</v>
      </c>
      <c r="B174" s="10" t="str">
        <f t="shared" si="11"/>
        <v>183PAC</v>
      </c>
      <c r="C174" s="10" t="str">
        <f t="shared" si="12"/>
        <v>HYPAC18316</v>
      </c>
      <c r="D174" s="10" t="s">
        <v>7879</v>
      </c>
      <c r="E174" s="10" t="s">
        <v>7878</v>
      </c>
      <c r="F174" s="19" t="s">
        <v>15644</v>
      </c>
      <c r="G174" s="11" t="str">
        <f t="shared" si="13"/>
        <v>183</v>
      </c>
      <c r="H174" s="12">
        <v>183</v>
      </c>
      <c r="I174" s="11" t="str">
        <f t="shared" si="14"/>
        <v>16</v>
      </c>
      <c r="J174" s="11">
        <v>16</v>
      </c>
      <c r="K174" s="9" t="s">
        <v>15969</v>
      </c>
      <c r="L174" s="9" t="s">
        <v>523</v>
      </c>
      <c r="M174" s="9" t="s">
        <v>15968</v>
      </c>
      <c r="N174" s="9" t="s">
        <v>15967</v>
      </c>
      <c r="O174" s="9" t="s">
        <v>15965</v>
      </c>
      <c r="P174" s="12" t="s">
        <v>15966</v>
      </c>
      <c r="Q174" s="8"/>
      <c r="R174" s="8">
        <v>3</v>
      </c>
      <c r="S174" s="8"/>
      <c r="T174" s="8"/>
      <c r="U174" s="6" t="s">
        <v>15964</v>
      </c>
    </row>
    <row r="175" spans="1:21" ht="129.6">
      <c r="A175" s="10" t="str">
        <f t="shared" si="10"/>
        <v>mente limitada a esos plazos.</v>
      </c>
      <c r="B175" s="10" t="str">
        <f t="shared" si="11"/>
        <v>184PAC</v>
      </c>
      <c r="C175" s="10" t="str">
        <f t="shared" si="12"/>
        <v>HYPAC18416</v>
      </c>
      <c r="D175" s="10" t="s">
        <v>7879</v>
      </c>
      <c r="E175" s="10" t="s">
        <v>7878</v>
      </c>
      <c r="F175" s="19" t="s">
        <v>15644</v>
      </c>
      <c r="G175" s="11" t="str">
        <f t="shared" si="13"/>
        <v>184</v>
      </c>
      <c r="H175" s="12">
        <v>184</v>
      </c>
      <c r="I175" s="11" t="str">
        <f t="shared" si="14"/>
        <v>16</v>
      </c>
      <c r="J175" s="11">
        <v>16</v>
      </c>
      <c r="K175" s="9" t="s">
        <v>15963</v>
      </c>
      <c r="L175" s="9" t="s">
        <v>1387</v>
      </c>
      <c r="M175" s="9" t="s">
        <v>15960</v>
      </c>
      <c r="N175" s="9" t="s">
        <v>15962</v>
      </c>
      <c r="O175" s="9" t="s">
        <v>15961</v>
      </c>
      <c r="P175" s="12" t="s">
        <v>8447</v>
      </c>
      <c r="Q175" s="8"/>
      <c r="R175" s="8">
        <v>1</v>
      </c>
      <c r="S175" s="8"/>
      <c r="T175" s="8"/>
      <c r="U175" s="6" t="s">
        <v>15959</v>
      </c>
    </row>
    <row r="176" spans="1:21" ht="144">
      <c r="A176" s="10" t="str">
        <f t="shared" si="10"/>
        <v>es de diez días, no de cinco.</v>
      </c>
      <c r="B176" s="10" t="str">
        <f t="shared" si="11"/>
        <v>185PAC</v>
      </c>
      <c r="C176" s="10" t="str">
        <f t="shared" si="12"/>
        <v>HYPAC18516</v>
      </c>
      <c r="D176" s="10" t="s">
        <v>7879</v>
      </c>
      <c r="E176" s="10" t="s">
        <v>7878</v>
      </c>
      <c r="F176" s="19" t="s">
        <v>15644</v>
      </c>
      <c r="G176" s="11" t="str">
        <f t="shared" si="13"/>
        <v>185</v>
      </c>
      <c r="H176" s="12">
        <v>185</v>
      </c>
      <c r="I176" s="11" t="str">
        <f t="shared" si="14"/>
        <v>16</v>
      </c>
      <c r="J176" s="11">
        <v>16</v>
      </c>
      <c r="K176" s="9" t="s">
        <v>15958</v>
      </c>
      <c r="L176" s="9" t="s">
        <v>522</v>
      </c>
      <c r="M176" s="9" t="s">
        <v>15957</v>
      </c>
      <c r="N176" s="9" t="s">
        <v>15956</v>
      </c>
      <c r="O176" s="9" t="s">
        <v>15955</v>
      </c>
      <c r="P176" s="12" t="s">
        <v>15954</v>
      </c>
      <c r="Q176" s="8"/>
      <c r="R176" s="8">
        <v>4</v>
      </c>
      <c r="S176" s="8"/>
      <c r="T176" s="8"/>
      <c r="U176" s="6" t="s">
        <v>15953</v>
      </c>
    </row>
    <row r="177" spans="1:21" ht="129.6">
      <c r="A177" s="10" t="str">
        <f t="shared" si="10"/>
        <v xml:space="preserve">y es de diez días, no cinco. </v>
      </c>
      <c r="B177" s="10" t="str">
        <f t="shared" si="11"/>
        <v>186PAC</v>
      </c>
      <c r="C177" s="10" t="str">
        <f t="shared" si="12"/>
        <v>HYPAC18616</v>
      </c>
      <c r="D177" s="10" t="s">
        <v>7879</v>
      </c>
      <c r="E177" s="10" t="s">
        <v>7878</v>
      </c>
      <c r="F177" s="19" t="s">
        <v>15644</v>
      </c>
      <c r="G177" s="11" t="str">
        <f t="shared" si="13"/>
        <v>186</v>
      </c>
      <c r="H177" s="12">
        <v>186</v>
      </c>
      <c r="I177" s="11" t="str">
        <f t="shared" si="14"/>
        <v>16</v>
      </c>
      <c r="J177" s="11">
        <v>16</v>
      </c>
      <c r="K177" s="19" t="s">
        <v>15952</v>
      </c>
      <c r="L177" s="12" t="s">
        <v>522</v>
      </c>
      <c r="M177" s="9" t="s">
        <v>15951</v>
      </c>
      <c r="N177" s="9" t="s">
        <v>15950</v>
      </c>
      <c r="O177" s="9" t="s">
        <v>15949</v>
      </c>
      <c r="P177" s="9" t="s">
        <v>15948</v>
      </c>
      <c r="Q177" s="9"/>
      <c r="R177" s="9">
        <v>4</v>
      </c>
      <c r="S177" s="9"/>
      <c r="T177" s="9"/>
      <c r="U177" s="6" t="s">
        <v>15947</v>
      </c>
    </row>
    <row r="178" spans="1:21" ht="86.4">
      <c r="A178" s="10" t="str">
        <f t="shared" si="10"/>
        <v>iniciación del procedimiento.</v>
      </c>
      <c r="B178" s="10" t="str">
        <f t="shared" si="11"/>
        <v>187PAC</v>
      </c>
      <c r="C178" s="10" t="str">
        <f t="shared" si="12"/>
        <v>HYPAC18716</v>
      </c>
      <c r="D178" s="10" t="s">
        <v>7879</v>
      </c>
      <c r="E178" s="10" t="s">
        <v>7878</v>
      </c>
      <c r="F178" s="19" t="s">
        <v>15644</v>
      </c>
      <c r="G178" s="11" t="str">
        <f t="shared" si="13"/>
        <v>187</v>
      </c>
      <c r="H178" s="12">
        <v>187</v>
      </c>
      <c r="I178" s="11" t="str">
        <f t="shared" si="14"/>
        <v>16</v>
      </c>
      <c r="J178" s="11">
        <v>16</v>
      </c>
      <c r="K178" s="9" t="s">
        <v>15946</v>
      </c>
      <c r="L178" s="9" t="s">
        <v>1387</v>
      </c>
      <c r="M178" s="9" t="s">
        <v>15942</v>
      </c>
      <c r="N178" s="9" t="s">
        <v>15945</v>
      </c>
      <c r="O178" s="9" t="s">
        <v>15944</v>
      </c>
      <c r="P178" s="12" t="s">
        <v>15943</v>
      </c>
      <c r="Q178" s="8"/>
      <c r="R178" s="8">
        <v>1</v>
      </c>
      <c r="S178" s="8"/>
      <c r="T178" s="8"/>
      <c r="U178" s="6" t="s">
        <v>15941</v>
      </c>
    </row>
    <row r="179" spans="1:21" ht="86.4">
      <c r="A179" s="10" t="str">
        <f t="shared" si="10"/>
        <v>iga el ordenamiento jurídico.</v>
      </c>
      <c r="B179" s="10" t="str">
        <f t="shared" si="11"/>
        <v>188PAC</v>
      </c>
      <c r="C179" s="10" t="str">
        <f t="shared" si="12"/>
        <v>HYPAC18816</v>
      </c>
      <c r="D179" s="10" t="s">
        <v>7879</v>
      </c>
      <c r="E179" s="10" t="s">
        <v>7878</v>
      </c>
      <c r="F179" s="19" t="s">
        <v>15644</v>
      </c>
      <c r="G179" s="11" t="str">
        <f t="shared" si="13"/>
        <v>188</v>
      </c>
      <c r="H179" s="12">
        <v>188</v>
      </c>
      <c r="I179" s="11" t="str">
        <f t="shared" si="14"/>
        <v>16</v>
      </c>
      <c r="J179" s="11">
        <v>16</v>
      </c>
      <c r="K179" s="9" t="s">
        <v>15940</v>
      </c>
      <c r="L179" s="9" t="s">
        <v>1387</v>
      </c>
      <c r="M179" s="9" t="s">
        <v>7956</v>
      </c>
      <c r="N179" s="9" t="s">
        <v>15939</v>
      </c>
      <c r="O179" s="9" t="s">
        <v>15938</v>
      </c>
      <c r="P179" s="12" t="s">
        <v>15937</v>
      </c>
      <c r="Q179" s="8"/>
      <c r="R179" s="8">
        <v>1</v>
      </c>
      <c r="S179" s="8"/>
      <c r="T179" s="8"/>
      <c r="U179" s="6" t="s">
        <v>15936</v>
      </c>
    </row>
    <row r="180" spans="1:21" ht="72">
      <c r="A180" s="10" t="str">
        <f t="shared" si="10"/>
        <v>teriales, y no es recurrible.</v>
      </c>
      <c r="B180" s="10" t="str">
        <f t="shared" si="11"/>
        <v>189PAC</v>
      </c>
      <c r="C180" s="10" t="str">
        <f t="shared" si="12"/>
        <v>HYPAC18916</v>
      </c>
      <c r="D180" s="10" t="s">
        <v>7879</v>
      </c>
      <c r="E180" s="10" t="s">
        <v>7878</v>
      </c>
      <c r="F180" s="19" t="s">
        <v>15644</v>
      </c>
      <c r="G180" s="11" t="str">
        <f t="shared" si="13"/>
        <v>189</v>
      </c>
      <c r="H180" s="12">
        <v>189</v>
      </c>
      <c r="I180" s="11" t="str">
        <f t="shared" si="14"/>
        <v>16</v>
      </c>
      <c r="J180" s="11">
        <v>16</v>
      </c>
      <c r="K180" s="9" t="s">
        <v>15935</v>
      </c>
      <c r="L180" s="9" t="s">
        <v>524</v>
      </c>
      <c r="M180" s="9" t="s">
        <v>15934</v>
      </c>
      <c r="N180" s="9" t="s">
        <v>15931</v>
      </c>
      <c r="O180" s="9" t="s">
        <v>15933</v>
      </c>
      <c r="P180" s="12" t="s">
        <v>15932</v>
      </c>
      <c r="Q180" s="8"/>
      <c r="R180" s="8">
        <v>2</v>
      </c>
      <c r="S180" s="8"/>
      <c r="T180" s="8"/>
      <c r="U180" s="6" t="s">
        <v>15930</v>
      </c>
    </row>
    <row r="181" spans="1:21" ht="72">
      <c r="A181" s="10" t="str">
        <f t="shared" si="10"/>
        <v>una denuncia pueda motivarlo.</v>
      </c>
      <c r="B181" s="10" t="str">
        <f t="shared" si="11"/>
        <v>190PAC</v>
      </c>
      <c r="C181" s="10" t="str">
        <f t="shared" si="12"/>
        <v>HYPAC19016</v>
      </c>
      <c r="D181" s="10" t="s">
        <v>7879</v>
      </c>
      <c r="E181" s="10" t="s">
        <v>7878</v>
      </c>
      <c r="F181" s="19" t="s">
        <v>15644</v>
      </c>
      <c r="G181" s="11" t="str">
        <f t="shared" si="13"/>
        <v>190</v>
      </c>
      <c r="H181" s="12">
        <v>190</v>
      </c>
      <c r="I181" s="11" t="str">
        <f t="shared" si="14"/>
        <v>16</v>
      </c>
      <c r="J181" s="11">
        <v>16</v>
      </c>
      <c r="K181" s="9" t="s">
        <v>15929</v>
      </c>
      <c r="L181" s="9" t="s">
        <v>524</v>
      </c>
      <c r="M181" s="9" t="s">
        <v>15920</v>
      </c>
      <c r="N181" s="9" t="s">
        <v>15919</v>
      </c>
      <c r="O181" s="9" t="s">
        <v>15918</v>
      </c>
      <c r="P181" s="12" t="s">
        <v>15917</v>
      </c>
      <c r="Q181" s="8"/>
      <c r="R181" s="8">
        <v>2</v>
      </c>
      <c r="S181" s="8"/>
      <c r="T181" s="8"/>
      <c r="U181" s="6" t="s">
        <v>15928</v>
      </c>
    </row>
    <row r="182" spans="1:21" ht="86.4">
      <c r="A182" s="10" t="str">
        <f t="shared" si="10"/>
        <v>o salvo en casos específicos.</v>
      </c>
      <c r="B182" s="10" t="str">
        <f t="shared" si="11"/>
        <v>191PAC</v>
      </c>
      <c r="C182" s="10" t="str">
        <f t="shared" si="12"/>
        <v>HYPAC19116</v>
      </c>
      <c r="D182" s="10" t="s">
        <v>7879</v>
      </c>
      <c r="E182" s="10" t="s">
        <v>7878</v>
      </c>
      <c r="F182" s="19" t="s">
        <v>15644</v>
      </c>
      <c r="G182" s="11" t="str">
        <f t="shared" si="13"/>
        <v>191</v>
      </c>
      <c r="H182" s="12">
        <v>191</v>
      </c>
      <c r="I182" s="11" t="str">
        <f t="shared" si="14"/>
        <v>16</v>
      </c>
      <c r="J182" s="11">
        <v>16</v>
      </c>
      <c r="K182" s="9" t="s">
        <v>15927</v>
      </c>
      <c r="L182" s="9" t="s">
        <v>1387</v>
      </c>
      <c r="M182" s="9" t="s">
        <v>15923</v>
      </c>
      <c r="N182" s="9" t="s">
        <v>15926</v>
      </c>
      <c r="O182" s="9" t="s">
        <v>15925</v>
      </c>
      <c r="P182" s="12" t="s">
        <v>15924</v>
      </c>
      <c r="Q182" s="8"/>
      <c r="R182" s="8">
        <v>1</v>
      </c>
      <c r="S182" s="8"/>
      <c r="T182" s="8"/>
      <c r="U182" s="6" t="s">
        <v>15922</v>
      </c>
    </row>
    <row r="183" spans="1:21" ht="72">
      <c r="A183" s="10" t="str">
        <f t="shared" si="10"/>
        <v>iciarse a instancia de parte.</v>
      </c>
      <c r="B183" s="10" t="str">
        <f t="shared" si="11"/>
        <v>192PAC</v>
      </c>
      <c r="C183" s="10" t="str">
        <f t="shared" si="12"/>
        <v>HYPAC19216</v>
      </c>
      <c r="D183" s="10" t="s">
        <v>7879</v>
      </c>
      <c r="E183" s="10" t="s">
        <v>7878</v>
      </c>
      <c r="F183" s="19" t="s">
        <v>15644</v>
      </c>
      <c r="G183" s="11" t="str">
        <f t="shared" si="13"/>
        <v>192</v>
      </c>
      <c r="H183" s="12">
        <v>192</v>
      </c>
      <c r="I183" s="11" t="str">
        <f t="shared" si="14"/>
        <v>16</v>
      </c>
      <c r="J183" s="11">
        <v>16</v>
      </c>
      <c r="K183" s="9" t="s">
        <v>15921</v>
      </c>
      <c r="L183" s="9" t="s">
        <v>522</v>
      </c>
      <c r="M183" s="9" t="s">
        <v>15920</v>
      </c>
      <c r="N183" s="9" t="s">
        <v>15919</v>
      </c>
      <c r="O183" s="9" t="s">
        <v>15918</v>
      </c>
      <c r="P183" s="12" t="s">
        <v>15917</v>
      </c>
      <c r="Q183" s="8"/>
      <c r="R183" s="8">
        <v>4</v>
      </c>
      <c r="S183" s="8"/>
      <c r="T183" s="8"/>
      <c r="U183" s="6" t="s">
        <v>15916</v>
      </c>
    </row>
    <row r="184" spans="1:21" ht="86.4">
      <c r="A184" s="10" t="str">
        <f t="shared" si="10"/>
        <v>miento del órgano instructor.</v>
      </c>
      <c r="B184" s="10" t="str">
        <f t="shared" si="11"/>
        <v>193PAC</v>
      </c>
      <c r="C184" s="10" t="str">
        <f t="shared" si="12"/>
        <v>HYPAC19316</v>
      </c>
      <c r="D184" s="10" t="s">
        <v>7879</v>
      </c>
      <c r="E184" s="10" t="s">
        <v>7878</v>
      </c>
      <c r="F184" s="19" t="s">
        <v>15644</v>
      </c>
      <c r="G184" s="11" t="str">
        <f t="shared" si="13"/>
        <v>193</v>
      </c>
      <c r="H184" s="12">
        <v>193</v>
      </c>
      <c r="I184" s="11" t="str">
        <f t="shared" si="14"/>
        <v>16</v>
      </c>
      <c r="J184" s="11">
        <v>16</v>
      </c>
      <c r="K184" s="9" t="s">
        <v>15915</v>
      </c>
      <c r="L184" s="9" t="s">
        <v>523</v>
      </c>
      <c r="M184" s="9" t="s">
        <v>15914</v>
      </c>
      <c r="N184" s="9" t="s">
        <v>15375</v>
      </c>
      <c r="O184" s="9" t="s">
        <v>15912</v>
      </c>
      <c r="P184" s="12" t="s">
        <v>15913</v>
      </c>
      <c r="Q184" s="8"/>
      <c r="R184" s="8">
        <v>3</v>
      </c>
      <c r="S184" s="8"/>
      <c r="T184" s="8"/>
      <c r="U184" s="6" t="s">
        <v>15911</v>
      </c>
    </row>
    <row r="185" spans="1:21" ht="57.6">
      <c r="A185" s="10" t="str">
        <f t="shared" si="10"/>
        <v xml:space="preserve"> tiene menos de diez Títulos.</v>
      </c>
      <c r="B185" s="10" t="str">
        <f t="shared" si="11"/>
        <v>194PAC</v>
      </c>
      <c r="C185" s="10" t="str">
        <f t="shared" si="12"/>
        <v>HYPAC19416</v>
      </c>
      <c r="D185" s="10" t="s">
        <v>7879</v>
      </c>
      <c r="E185" s="10" t="s">
        <v>7878</v>
      </c>
      <c r="F185" s="19" t="s">
        <v>15644</v>
      </c>
      <c r="G185" s="11" t="str">
        <f t="shared" si="13"/>
        <v>194</v>
      </c>
      <c r="H185" s="12">
        <v>194</v>
      </c>
      <c r="I185" s="11" t="str">
        <f t="shared" si="14"/>
        <v>16</v>
      </c>
      <c r="J185" s="11">
        <v>16</v>
      </c>
      <c r="K185" s="9" t="s">
        <v>15910</v>
      </c>
      <c r="L185" s="9" t="s">
        <v>524</v>
      </c>
      <c r="M185" s="9" t="s">
        <v>15909</v>
      </c>
      <c r="N185" s="9" t="s">
        <v>15906</v>
      </c>
      <c r="O185" s="9" t="s">
        <v>15908</v>
      </c>
      <c r="P185" s="12" t="s">
        <v>15907</v>
      </c>
      <c r="Q185" s="8"/>
      <c r="R185" s="8">
        <v>2</v>
      </c>
      <c r="S185" s="8"/>
      <c r="T185" s="8"/>
      <c r="U185" s="6" t="s">
        <v>15905</v>
      </c>
    </row>
    <row r="186" spans="1:21" ht="72">
      <c r="A186" s="10" t="str">
        <f t="shared" si="10"/>
        <v xml:space="preserve"> las fases del procedimiento.</v>
      </c>
      <c r="B186" s="10" t="str">
        <f t="shared" si="11"/>
        <v>195PAC</v>
      </c>
      <c r="C186" s="10" t="str">
        <f t="shared" si="12"/>
        <v>HYPAC19516</v>
      </c>
      <c r="D186" s="10" t="s">
        <v>7879</v>
      </c>
      <c r="E186" s="10" t="s">
        <v>7878</v>
      </c>
      <c r="F186" s="19" t="s">
        <v>15644</v>
      </c>
      <c r="G186" s="11" t="str">
        <f t="shared" si="13"/>
        <v>195</v>
      </c>
      <c r="H186" s="12">
        <v>195</v>
      </c>
      <c r="I186" s="11" t="str">
        <f t="shared" si="14"/>
        <v>16</v>
      </c>
      <c r="J186" s="11">
        <v>16</v>
      </c>
      <c r="K186" s="9" t="s">
        <v>15904</v>
      </c>
      <c r="L186" s="9" t="s">
        <v>522</v>
      </c>
      <c r="M186" s="9" t="s">
        <v>15903</v>
      </c>
      <c r="N186" s="9" t="s">
        <v>15902</v>
      </c>
      <c r="O186" s="9" t="s">
        <v>15901</v>
      </c>
      <c r="P186" s="12" t="s">
        <v>73</v>
      </c>
      <c r="Q186" s="8"/>
      <c r="R186" s="8">
        <v>4</v>
      </c>
      <c r="S186" s="8"/>
      <c r="T186" s="8"/>
      <c r="U186" s="6" t="s">
        <v>15900</v>
      </c>
    </row>
    <row r="187" spans="1:21" ht="72">
      <c r="A187" s="10" t="str">
        <f t="shared" si="10"/>
        <v>l art. 69.1 en este contexto.</v>
      </c>
      <c r="B187" s="10" t="str">
        <f t="shared" si="11"/>
        <v>196PAC</v>
      </c>
      <c r="C187" s="10" t="str">
        <f t="shared" si="12"/>
        <v>HYPAC19616</v>
      </c>
      <c r="D187" s="10" t="s">
        <v>7879</v>
      </c>
      <c r="E187" s="10" t="s">
        <v>7878</v>
      </c>
      <c r="F187" s="19" t="s">
        <v>15644</v>
      </c>
      <c r="G187" s="11" t="str">
        <f t="shared" si="13"/>
        <v>196</v>
      </c>
      <c r="H187" s="12">
        <v>196</v>
      </c>
      <c r="I187" s="11" t="str">
        <f t="shared" si="14"/>
        <v>16</v>
      </c>
      <c r="J187" s="11">
        <v>16</v>
      </c>
      <c r="K187" s="9" t="s">
        <v>15899</v>
      </c>
      <c r="L187" s="9" t="s">
        <v>1389</v>
      </c>
      <c r="M187" s="9" t="s">
        <v>15895</v>
      </c>
      <c r="N187" s="9" t="s">
        <v>15898</v>
      </c>
      <c r="O187" s="9" t="s">
        <v>15897</v>
      </c>
      <c r="P187" s="12" t="s">
        <v>15896</v>
      </c>
      <c r="Q187" s="8"/>
      <c r="R187" s="8">
        <v>1</v>
      </c>
      <c r="S187" s="8"/>
      <c r="T187" s="8"/>
      <c r="U187" s="6" t="s">
        <v>15894</v>
      </c>
    </row>
    <row r="188" spans="1:21" ht="86.4">
      <c r="A188" s="10" t="str">
        <f t="shared" si="10"/>
        <v>ato fundamental en el recibo.</v>
      </c>
      <c r="B188" s="10" t="str">
        <f t="shared" si="11"/>
        <v>197PAC</v>
      </c>
      <c r="C188" s="10" t="str">
        <f t="shared" si="12"/>
        <v>HYPAC19716</v>
      </c>
      <c r="D188" s="10" t="s">
        <v>7879</v>
      </c>
      <c r="E188" s="10" t="s">
        <v>7878</v>
      </c>
      <c r="F188" s="19" t="s">
        <v>15644</v>
      </c>
      <c r="G188" s="11" t="str">
        <f t="shared" si="13"/>
        <v>197</v>
      </c>
      <c r="H188" s="12">
        <v>197</v>
      </c>
      <c r="I188" s="11" t="str">
        <f t="shared" si="14"/>
        <v>16</v>
      </c>
      <c r="J188" s="11">
        <v>16</v>
      </c>
      <c r="K188" s="9" t="s">
        <v>15893</v>
      </c>
      <c r="L188" s="9" t="s">
        <v>1389</v>
      </c>
      <c r="M188" s="9" t="s">
        <v>15889</v>
      </c>
      <c r="N188" s="9" t="s">
        <v>15892</v>
      </c>
      <c r="O188" s="9" t="s">
        <v>15891</v>
      </c>
      <c r="P188" s="12" t="s">
        <v>15890</v>
      </c>
      <c r="Q188" s="8"/>
      <c r="R188" s="8">
        <v>1</v>
      </c>
      <c r="S188" s="8"/>
      <c r="T188" s="8"/>
      <c r="U188" s="6" t="s">
        <v>15888</v>
      </c>
    </row>
    <row r="189" spans="1:21" ht="86.4">
      <c r="A189" s="10" t="str">
        <f t="shared" si="10"/>
        <v>nalidad de la Administración.</v>
      </c>
      <c r="B189" s="10" t="str">
        <f t="shared" si="11"/>
        <v>198PAC</v>
      </c>
      <c r="C189" s="10" t="str">
        <f t="shared" si="12"/>
        <v>HYPAC19816</v>
      </c>
      <c r="D189" s="10" t="s">
        <v>7879</v>
      </c>
      <c r="E189" s="10" t="s">
        <v>7878</v>
      </c>
      <c r="F189" s="19" t="s">
        <v>15644</v>
      </c>
      <c r="G189" s="11" t="str">
        <f t="shared" si="13"/>
        <v>198</v>
      </c>
      <c r="H189" s="12">
        <v>198</v>
      </c>
      <c r="I189" s="11" t="str">
        <f t="shared" si="14"/>
        <v>16</v>
      </c>
      <c r="J189" s="11">
        <v>16</v>
      </c>
      <c r="K189" s="9" t="s">
        <v>15887</v>
      </c>
      <c r="L189" s="9" t="s">
        <v>544</v>
      </c>
      <c r="M189" s="9" t="s">
        <v>15886</v>
      </c>
      <c r="N189" s="9" t="s">
        <v>15885</v>
      </c>
      <c r="O189" s="9" t="s">
        <v>15883</v>
      </c>
      <c r="P189" s="12" t="s">
        <v>15884</v>
      </c>
      <c r="Q189" s="8"/>
      <c r="R189" s="8">
        <v>3</v>
      </c>
      <c r="S189" s="8"/>
      <c r="T189" s="8"/>
      <c r="U189" s="6" t="s">
        <v>15882</v>
      </c>
    </row>
    <row r="190" spans="1:21" ht="72">
      <c r="A190" s="10" t="str">
        <f t="shared" si="10"/>
        <v>ar lugar al inicio de oficio.</v>
      </c>
      <c r="B190" s="10" t="str">
        <f t="shared" si="11"/>
        <v>199PAC</v>
      </c>
      <c r="C190" s="10" t="str">
        <f t="shared" si="12"/>
        <v>HYPAC19916</v>
      </c>
      <c r="D190" s="10" t="s">
        <v>7879</v>
      </c>
      <c r="E190" s="10" t="s">
        <v>7878</v>
      </c>
      <c r="F190" s="19" t="s">
        <v>15644</v>
      </c>
      <c r="G190" s="11" t="str">
        <f t="shared" si="13"/>
        <v>199</v>
      </c>
      <c r="H190" s="12">
        <v>199</v>
      </c>
      <c r="I190" s="11" t="str">
        <f t="shared" si="14"/>
        <v>16</v>
      </c>
      <c r="J190" s="11">
        <v>16</v>
      </c>
      <c r="K190" s="9" t="s">
        <v>15881</v>
      </c>
      <c r="L190" s="9" t="s">
        <v>1389</v>
      </c>
      <c r="M190" s="9" t="s">
        <v>15877</v>
      </c>
      <c r="N190" s="9" t="s">
        <v>15880</v>
      </c>
      <c r="O190" s="9" t="s">
        <v>15879</v>
      </c>
      <c r="P190" s="12" t="s">
        <v>15878</v>
      </c>
      <c r="Q190" s="8"/>
      <c r="R190" s="8">
        <v>1</v>
      </c>
      <c r="S190" s="8"/>
      <c r="T190" s="8"/>
      <c r="U190" s="6" t="s">
        <v>15876</v>
      </c>
    </row>
    <row r="191" spans="1:21" ht="72">
      <c r="A191" s="10" t="str">
        <f t="shared" si="10"/>
        <v>be estar claramente indicado.</v>
      </c>
      <c r="B191" s="10" t="str">
        <f t="shared" si="11"/>
        <v>200PAC</v>
      </c>
      <c r="C191" s="10" t="str">
        <f t="shared" si="12"/>
        <v>HYPAC20016</v>
      </c>
      <c r="D191" s="10" t="s">
        <v>7879</v>
      </c>
      <c r="E191" s="10" t="s">
        <v>7878</v>
      </c>
      <c r="F191" s="19" t="s">
        <v>15644</v>
      </c>
      <c r="G191" s="11" t="str">
        <f t="shared" si="13"/>
        <v>200</v>
      </c>
      <c r="H191" s="12">
        <v>200</v>
      </c>
      <c r="I191" s="11" t="str">
        <f t="shared" si="14"/>
        <v>16</v>
      </c>
      <c r="J191" s="11">
        <v>16</v>
      </c>
      <c r="K191" s="9" t="s">
        <v>15875</v>
      </c>
      <c r="L191" s="9" t="s">
        <v>1388</v>
      </c>
      <c r="M191" s="9" t="s">
        <v>15874</v>
      </c>
      <c r="N191" s="9" t="s">
        <v>15873</v>
      </c>
      <c r="O191" s="9" t="s">
        <v>15872</v>
      </c>
      <c r="P191" s="12" t="s">
        <v>15871</v>
      </c>
      <c r="Q191" s="8"/>
      <c r="R191" s="8">
        <v>4</v>
      </c>
      <c r="S191" s="8"/>
      <c r="T191" s="8"/>
      <c r="U191" s="6" t="s">
        <v>15870</v>
      </c>
    </row>
    <row r="192" spans="1:21" ht="86.4">
      <c r="A192" s="10" t="str">
        <f t="shared" si="10"/>
        <v>doptar medidas provisionales.</v>
      </c>
      <c r="B192" s="10" t="str">
        <f t="shared" si="11"/>
        <v>201PAC</v>
      </c>
      <c r="C192" s="10" t="str">
        <f t="shared" si="12"/>
        <v>HYPAC20116</v>
      </c>
      <c r="D192" s="10" t="s">
        <v>7879</v>
      </c>
      <c r="E192" s="10" t="s">
        <v>7878</v>
      </c>
      <c r="F192" s="19" t="s">
        <v>15644</v>
      </c>
      <c r="G192" s="11" t="str">
        <f t="shared" si="13"/>
        <v>201</v>
      </c>
      <c r="H192" s="12">
        <v>201</v>
      </c>
      <c r="I192" s="11" t="str">
        <f t="shared" si="14"/>
        <v>16</v>
      </c>
      <c r="J192" s="11">
        <v>16</v>
      </c>
      <c r="K192" s="9" t="s">
        <v>15869</v>
      </c>
      <c r="L192" s="9" t="s">
        <v>1389</v>
      </c>
      <c r="M192" s="9" t="s">
        <v>15817</v>
      </c>
      <c r="N192" s="9" t="s">
        <v>15868</v>
      </c>
      <c r="O192" s="9" t="s">
        <v>15819</v>
      </c>
      <c r="P192" s="12" t="s">
        <v>15867</v>
      </c>
      <c r="Q192" s="8"/>
      <c r="R192" s="8">
        <v>1</v>
      </c>
      <c r="S192" s="8"/>
      <c r="T192" s="8"/>
      <c r="U192" s="6" t="s">
        <v>15866</v>
      </c>
    </row>
    <row r="193" spans="1:21" ht="72">
      <c r="A193" s="10" t="str">
        <f t="shared" si="10"/>
        <v>o extraordinario de revisión.</v>
      </c>
      <c r="B193" s="10" t="str">
        <f t="shared" si="11"/>
        <v>202PAC</v>
      </c>
      <c r="C193" s="10" t="str">
        <f t="shared" si="12"/>
        <v>HYPAC20216</v>
      </c>
      <c r="D193" s="10" t="s">
        <v>7879</v>
      </c>
      <c r="E193" s="10" t="s">
        <v>7878</v>
      </c>
      <c r="F193" s="19" t="s">
        <v>15644</v>
      </c>
      <c r="G193" s="11" t="str">
        <f t="shared" si="13"/>
        <v>202</v>
      </c>
      <c r="H193" s="12">
        <v>202</v>
      </c>
      <c r="I193" s="11" t="str">
        <f t="shared" si="14"/>
        <v>16</v>
      </c>
      <c r="J193" s="11">
        <v>16</v>
      </c>
      <c r="K193" s="9" t="s">
        <v>15865</v>
      </c>
      <c r="L193" s="9" t="s">
        <v>1388</v>
      </c>
      <c r="M193" s="9" t="s">
        <v>15848</v>
      </c>
      <c r="N193" s="9" t="s">
        <v>15847</v>
      </c>
      <c r="O193" s="9" t="s">
        <v>15846</v>
      </c>
      <c r="P193" s="12" t="s">
        <v>15845</v>
      </c>
      <c r="Q193" s="8"/>
      <c r="R193" s="8">
        <v>4</v>
      </c>
      <c r="S193" s="8"/>
      <c r="T193" s="8"/>
      <c r="U193" s="6" t="s">
        <v>15864</v>
      </c>
    </row>
    <row r="194" spans="1:21" ht="72">
      <c r="A194" s="10" t="str">
        <f t="shared" si="10"/>
        <v>ulidad, suele aplicarse aquí.</v>
      </c>
      <c r="B194" s="10" t="str">
        <f t="shared" si="11"/>
        <v>203PAC</v>
      </c>
      <c r="C194" s="10" t="str">
        <f t="shared" si="12"/>
        <v>HYPAC20316</v>
      </c>
      <c r="D194" s="10" t="s">
        <v>7879</v>
      </c>
      <c r="E194" s="10" t="s">
        <v>7878</v>
      </c>
      <c r="F194" s="19" t="s">
        <v>15644</v>
      </c>
      <c r="G194" s="11" t="str">
        <f t="shared" si="13"/>
        <v>203</v>
      </c>
      <c r="H194" s="12">
        <v>203</v>
      </c>
      <c r="I194" s="11" t="str">
        <f t="shared" si="14"/>
        <v>16</v>
      </c>
      <c r="J194" s="11">
        <v>16</v>
      </c>
      <c r="K194" s="9" t="s">
        <v>15863</v>
      </c>
      <c r="L194" s="9" t="s">
        <v>544</v>
      </c>
      <c r="M194" s="9" t="s">
        <v>15862</v>
      </c>
      <c r="N194" s="9" t="s">
        <v>15861</v>
      </c>
      <c r="O194" s="9" t="s">
        <v>15859</v>
      </c>
      <c r="P194" s="12" t="s">
        <v>15860</v>
      </c>
      <c r="Q194" s="8"/>
      <c r="R194" s="8">
        <v>3</v>
      </c>
      <c r="S194" s="8"/>
      <c r="T194" s="8"/>
      <c r="U194" s="6" t="s">
        <v>15858</v>
      </c>
    </row>
    <row r="195" spans="1:21" ht="57.6">
      <c r="A195" s="10" t="str">
        <f t="shared" ref="A195:A258" si="15">RIGHT(U195,29)</f>
        <v>manas o meses, sino por días.</v>
      </c>
      <c r="B195" s="10" t="str">
        <f t="shared" ref="B195:B258" si="16">H195&amp;F195</f>
        <v>204PAC</v>
      </c>
      <c r="C195" s="10" t="str">
        <f t="shared" ref="C195:C258" si="17">D195&amp;E195&amp;F195&amp;G195&amp;I195</f>
        <v>HYPAC20416</v>
      </c>
      <c r="D195" s="10" t="s">
        <v>7879</v>
      </c>
      <c r="E195" s="10" t="s">
        <v>7878</v>
      </c>
      <c r="F195" s="19" t="s">
        <v>15644</v>
      </c>
      <c r="G195" s="11" t="str">
        <f t="shared" ref="G195:G258" si="18">IF(H195&lt;9,"OO",IF(H195&lt;99,"O",""))&amp;H195</f>
        <v>204</v>
      </c>
      <c r="H195" s="12">
        <v>204</v>
      </c>
      <c r="I195" s="11" t="str">
        <f t="shared" ref="I195:I258" si="19">IF(J195&lt;9,"O","")&amp;J195</f>
        <v>16</v>
      </c>
      <c r="J195" s="11">
        <v>16</v>
      </c>
      <c r="K195" s="9" t="s">
        <v>15857</v>
      </c>
      <c r="L195" s="9" t="s">
        <v>1389</v>
      </c>
      <c r="M195" s="9" t="s">
        <v>15853</v>
      </c>
      <c r="N195" s="9" t="s">
        <v>15856</v>
      </c>
      <c r="O195" s="9" t="s">
        <v>15855</v>
      </c>
      <c r="P195" s="12" t="s">
        <v>15854</v>
      </c>
      <c r="Q195" s="8"/>
      <c r="R195" s="8">
        <v>1</v>
      </c>
      <c r="S195" s="8"/>
      <c r="T195" s="8"/>
      <c r="U195" s="6" t="s">
        <v>15852</v>
      </c>
    </row>
    <row r="196" spans="1:21" ht="72">
      <c r="A196" s="10" t="str">
        <f t="shared" si="15"/>
        <v>o extraordinario de revisión.</v>
      </c>
      <c r="B196" s="10" t="str">
        <f t="shared" si="16"/>
        <v>205PAC</v>
      </c>
      <c r="C196" s="10" t="str">
        <f t="shared" si="17"/>
        <v>HYPAC20516</v>
      </c>
      <c r="D196" s="10" t="s">
        <v>7879</v>
      </c>
      <c r="E196" s="10" t="s">
        <v>7878</v>
      </c>
      <c r="F196" s="19" t="s">
        <v>15644</v>
      </c>
      <c r="G196" s="11" t="str">
        <f t="shared" si="18"/>
        <v>205</v>
      </c>
      <c r="H196" s="12">
        <v>205</v>
      </c>
      <c r="I196" s="11" t="str">
        <f t="shared" si="19"/>
        <v>16</v>
      </c>
      <c r="J196" s="11">
        <v>16</v>
      </c>
      <c r="K196" s="9" t="s">
        <v>15851</v>
      </c>
      <c r="L196" s="9" t="s">
        <v>1388</v>
      </c>
      <c r="M196" s="9" t="s">
        <v>15848</v>
      </c>
      <c r="N196" s="9" t="s">
        <v>15847</v>
      </c>
      <c r="O196" s="9" t="s">
        <v>15846</v>
      </c>
      <c r="P196" s="12" t="s">
        <v>15845</v>
      </c>
      <c r="Q196" s="8"/>
      <c r="R196" s="8">
        <v>4</v>
      </c>
      <c r="S196" s="8"/>
      <c r="T196" s="8"/>
      <c r="U196" s="6" t="s">
        <v>15850</v>
      </c>
    </row>
    <row r="197" spans="1:21" ht="72">
      <c r="A197" s="10" t="str">
        <f t="shared" si="15"/>
        <v>o extraordinario de revisión.</v>
      </c>
      <c r="B197" s="10" t="str">
        <f t="shared" si="16"/>
        <v>206PAC</v>
      </c>
      <c r="C197" s="10" t="str">
        <f t="shared" si="17"/>
        <v>HYPAC20616</v>
      </c>
      <c r="D197" s="10" t="s">
        <v>7879</v>
      </c>
      <c r="E197" s="10" t="s">
        <v>7878</v>
      </c>
      <c r="F197" s="19" t="s">
        <v>15644</v>
      </c>
      <c r="G197" s="11" t="str">
        <f t="shared" si="18"/>
        <v>206</v>
      </c>
      <c r="H197" s="12">
        <v>206</v>
      </c>
      <c r="I197" s="11" t="str">
        <f t="shared" si="19"/>
        <v>16</v>
      </c>
      <c r="J197" s="11">
        <v>16</v>
      </c>
      <c r="K197" s="9" t="s">
        <v>15849</v>
      </c>
      <c r="L197" s="9" t="s">
        <v>1388</v>
      </c>
      <c r="M197" s="9" t="s">
        <v>15848</v>
      </c>
      <c r="N197" s="9" t="s">
        <v>15847</v>
      </c>
      <c r="O197" s="9" t="s">
        <v>15846</v>
      </c>
      <c r="P197" s="12" t="s">
        <v>15845</v>
      </c>
      <c r="Q197" s="8"/>
      <c r="R197" s="8">
        <v>4</v>
      </c>
      <c r="S197" s="8"/>
      <c r="T197" s="8"/>
      <c r="U197" s="6" t="s">
        <v>15844</v>
      </c>
    </row>
    <row r="198" spans="1:21" ht="57.6">
      <c r="A198" s="10" t="str">
        <f t="shared" si="15"/>
        <v>zo máximo es de treinta días.</v>
      </c>
      <c r="B198" s="10" t="str">
        <f t="shared" si="16"/>
        <v>207PAC</v>
      </c>
      <c r="C198" s="10" t="str">
        <f t="shared" si="17"/>
        <v>HYPAC20716</v>
      </c>
      <c r="D198" s="10" t="s">
        <v>7879</v>
      </c>
      <c r="E198" s="10" t="s">
        <v>7878</v>
      </c>
      <c r="F198" s="19" t="s">
        <v>15644</v>
      </c>
      <c r="G198" s="11" t="str">
        <f t="shared" si="18"/>
        <v>207</v>
      </c>
      <c r="H198" s="12">
        <v>207</v>
      </c>
      <c r="I198" s="11" t="str">
        <f t="shared" si="19"/>
        <v>16</v>
      </c>
      <c r="J198" s="11">
        <v>16</v>
      </c>
      <c r="K198" s="9" t="s">
        <v>15843</v>
      </c>
      <c r="L198" s="9" t="s">
        <v>543</v>
      </c>
      <c r="M198" s="9" t="s">
        <v>15793</v>
      </c>
      <c r="N198" s="9" t="s">
        <v>181</v>
      </c>
      <c r="O198" s="9" t="s">
        <v>15765</v>
      </c>
      <c r="P198" s="12" t="s">
        <v>15774</v>
      </c>
      <c r="Q198" s="8"/>
      <c r="R198" s="8">
        <v>2</v>
      </c>
      <c r="S198" s="8"/>
      <c r="T198" s="8"/>
      <c r="U198" s="6" t="s">
        <v>15842</v>
      </c>
    </row>
    <row r="199" spans="1:21" ht="43.2">
      <c r="A199" s="10" t="str">
        <f t="shared" si="15"/>
        <v>tir informes es de diez días.</v>
      </c>
      <c r="B199" s="10" t="str">
        <f t="shared" si="16"/>
        <v>208PAC</v>
      </c>
      <c r="C199" s="10" t="str">
        <f t="shared" si="17"/>
        <v>HYPAC20816</v>
      </c>
      <c r="D199" s="10" t="s">
        <v>7879</v>
      </c>
      <c r="E199" s="10" t="s">
        <v>7878</v>
      </c>
      <c r="F199" s="19" t="s">
        <v>15644</v>
      </c>
      <c r="G199" s="11" t="str">
        <f t="shared" si="18"/>
        <v>208</v>
      </c>
      <c r="H199" s="12">
        <v>208</v>
      </c>
      <c r="I199" s="11" t="str">
        <f t="shared" si="19"/>
        <v>16</v>
      </c>
      <c r="J199" s="11">
        <v>16</v>
      </c>
      <c r="K199" s="9" t="s">
        <v>15841</v>
      </c>
      <c r="L199" s="9" t="s">
        <v>1389</v>
      </c>
      <c r="M199" s="9" t="s">
        <v>15793</v>
      </c>
      <c r="N199" s="9" t="s">
        <v>181</v>
      </c>
      <c r="O199" s="9" t="s">
        <v>15765</v>
      </c>
      <c r="P199" s="12" t="s">
        <v>15774</v>
      </c>
      <c r="Q199" s="8"/>
      <c r="R199" s="8">
        <v>1</v>
      </c>
      <c r="S199" s="8"/>
      <c r="T199" s="8"/>
      <c r="U199" s="6" t="s">
        <v>15840</v>
      </c>
    </row>
    <row r="200" spans="1:21" ht="57.6">
      <c r="A200" s="10" t="str">
        <f t="shared" si="15"/>
        <v>ormas válidas de terminación.</v>
      </c>
      <c r="B200" s="10" t="str">
        <f t="shared" si="16"/>
        <v>209PAC</v>
      </c>
      <c r="C200" s="10" t="str">
        <f t="shared" si="17"/>
        <v>HYPAC20916</v>
      </c>
      <c r="D200" s="10" t="s">
        <v>7879</v>
      </c>
      <c r="E200" s="10" t="s">
        <v>7878</v>
      </c>
      <c r="F200" s="19" t="s">
        <v>15644</v>
      </c>
      <c r="G200" s="11" t="str">
        <f t="shared" si="18"/>
        <v>209</v>
      </c>
      <c r="H200" s="12">
        <v>209</v>
      </c>
      <c r="I200" s="11" t="str">
        <f t="shared" si="19"/>
        <v>16</v>
      </c>
      <c r="J200" s="11">
        <v>16</v>
      </c>
      <c r="K200" s="9" t="s">
        <v>15839</v>
      </c>
      <c r="L200" s="9" t="s">
        <v>544</v>
      </c>
      <c r="M200" s="9" t="s">
        <v>15838</v>
      </c>
      <c r="N200" s="9" t="s">
        <v>15837</v>
      </c>
      <c r="O200" s="9" t="s">
        <v>15835</v>
      </c>
      <c r="P200" s="12" t="s">
        <v>15836</v>
      </c>
      <c r="Q200" s="8"/>
      <c r="R200" s="8">
        <v>3</v>
      </c>
      <c r="S200" s="8"/>
      <c r="T200" s="8"/>
      <c r="U200" s="6" t="s">
        <v>15834</v>
      </c>
    </row>
    <row r="201" spans="1:21" ht="57.6">
      <c r="A201" s="10" t="str">
        <f t="shared" si="15"/>
        <v>ar un recurso administrativo.</v>
      </c>
      <c r="B201" s="10" t="str">
        <f t="shared" si="16"/>
        <v>210PAC</v>
      </c>
      <c r="C201" s="10" t="str">
        <f t="shared" si="17"/>
        <v>HYPAC21016</v>
      </c>
      <c r="D201" s="10" t="s">
        <v>7879</v>
      </c>
      <c r="E201" s="10" t="s">
        <v>7878</v>
      </c>
      <c r="F201" s="19" t="s">
        <v>15644</v>
      </c>
      <c r="G201" s="11" t="str">
        <f t="shared" si="18"/>
        <v>210</v>
      </c>
      <c r="H201" s="12">
        <v>210</v>
      </c>
      <c r="I201" s="11" t="str">
        <f t="shared" si="19"/>
        <v>16</v>
      </c>
      <c r="J201" s="11">
        <v>16</v>
      </c>
      <c r="K201" s="9" t="s">
        <v>15833</v>
      </c>
      <c r="L201" s="9" t="s">
        <v>544</v>
      </c>
      <c r="M201" s="9" t="s">
        <v>15832</v>
      </c>
      <c r="N201" s="9" t="s">
        <v>15831</v>
      </c>
      <c r="O201" s="9" t="s">
        <v>15829</v>
      </c>
      <c r="P201" s="12" t="s">
        <v>15830</v>
      </c>
      <c r="Q201" s="8"/>
      <c r="R201" s="8">
        <v>3</v>
      </c>
      <c r="S201" s="8"/>
      <c r="T201" s="8"/>
      <c r="U201" s="6" t="s">
        <v>15828</v>
      </c>
    </row>
    <row r="202" spans="1:21" ht="72">
      <c r="A202" s="10" t="str">
        <f t="shared" si="15"/>
        <v>no se otorga automáticamente.</v>
      </c>
      <c r="B202" s="10" t="str">
        <f t="shared" si="16"/>
        <v>211PAC</v>
      </c>
      <c r="C202" s="10" t="str">
        <f t="shared" si="17"/>
        <v>HYPAC21116</v>
      </c>
      <c r="D202" s="10" t="s">
        <v>7879</v>
      </c>
      <c r="E202" s="10" t="s">
        <v>7878</v>
      </c>
      <c r="F202" s="19" t="s">
        <v>15644</v>
      </c>
      <c r="G202" s="11" t="str">
        <f t="shared" si="18"/>
        <v>211</v>
      </c>
      <c r="H202" s="12">
        <v>211</v>
      </c>
      <c r="I202" s="11" t="str">
        <f t="shared" si="19"/>
        <v>16</v>
      </c>
      <c r="J202" s="11">
        <v>16</v>
      </c>
      <c r="K202" s="9" t="s">
        <v>15827</v>
      </c>
      <c r="L202" s="9" t="s">
        <v>1389</v>
      </c>
      <c r="M202" s="9" t="s">
        <v>15823</v>
      </c>
      <c r="N202" s="9" t="s">
        <v>15826</v>
      </c>
      <c r="O202" s="9" t="s">
        <v>15825</v>
      </c>
      <c r="P202" s="12" t="s">
        <v>15824</v>
      </c>
      <c r="Q202" s="8"/>
      <c r="R202" s="8">
        <v>1</v>
      </c>
      <c r="S202" s="8"/>
      <c r="T202" s="8"/>
      <c r="U202" s="6" t="s">
        <v>15822</v>
      </c>
    </row>
    <row r="203" spans="1:21" ht="72">
      <c r="A203" s="10" t="str">
        <f t="shared" si="15"/>
        <v>gano que resuelve el recurso.</v>
      </c>
      <c r="B203" s="10" t="str">
        <f t="shared" si="16"/>
        <v>212PAC</v>
      </c>
      <c r="C203" s="10" t="str">
        <f t="shared" si="17"/>
        <v>HYPAC21216</v>
      </c>
      <c r="D203" s="10" t="s">
        <v>7879</v>
      </c>
      <c r="E203" s="10" t="s">
        <v>7878</v>
      </c>
      <c r="F203" s="19" t="s">
        <v>15644</v>
      </c>
      <c r="G203" s="11" t="str">
        <f t="shared" si="18"/>
        <v>212</v>
      </c>
      <c r="H203" s="12">
        <v>212</v>
      </c>
      <c r="I203" s="11" t="str">
        <f t="shared" si="19"/>
        <v>16</v>
      </c>
      <c r="J203" s="11">
        <v>16</v>
      </c>
      <c r="K203" s="9" t="s">
        <v>15821</v>
      </c>
      <c r="L203" s="9" t="s">
        <v>544</v>
      </c>
      <c r="M203" s="9" t="s">
        <v>15820</v>
      </c>
      <c r="N203" s="9" t="s">
        <v>15819</v>
      </c>
      <c r="O203" s="9" t="s">
        <v>15817</v>
      </c>
      <c r="P203" s="12" t="s">
        <v>15818</v>
      </c>
      <c r="Q203" s="8"/>
      <c r="R203" s="8">
        <v>3</v>
      </c>
      <c r="S203" s="8"/>
      <c r="T203" s="8"/>
      <c r="U203" s="6" t="s">
        <v>15816</v>
      </c>
    </row>
    <row r="204" spans="1:21" ht="72">
      <c r="A204" s="10" t="str">
        <f t="shared" si="15"/>
        <v>o es una categoría aplicable.</v>
      </c>
      <c r="B204" s="10" t="str">
        <f t="shared" si="16"/>
        <v>213PAC</v>
      </c>
      <c r="C204" s="10" t="str">
        <f t="shared" si="17"/>
        <v>HYPAC21316</v>
      </c>
      <c r="D204" s="10" t="s">
        <v>7879</v>
      </c>
      <c r="E204" s="10" t="s">
        <v>7878</v>
      </c>
      <c r="F204" s="19" t="s">
        <v>15644</v>
      </c>
      <c r="G204" s="11" t="str">
        <f t="shared" si="18"/>
        <v>213</v>
      </c>
      <c r="H204" s="12">
        <v>213</v>
      </c>
      <c r="I204" s="11" t="str">
        <f t="shared" si="19"/>
        <v>16</v>
      </c>
      <c r="J204" s="11">
        <v>16</v>
      </c>
      <c r="K204" s="9" t="s">
        <v>15815</v>
      </c>
      <c r="L204" s="9" t="s">
        <v>1389</v>
      </c>
      <c r="M204" s="9" t="s">
        <v>15811</v>
      </c>
      <c r="N204" s="9" t="s">
        <v>15814</v>
      </c>
      <c r="O204" s="9" t="s">
        <v>15813</v>
      </c>
      <c r="P204" s="12" t="s">
        <v>15812</v>
      </c>
      <c r="Q204" s="8"/>
      <c r="R204" s="8">
        <v>1</v>
      </c>
      <c r="S204" s="8"/>
      <c r="T204" s="8"/>
      <c r="U204" s="6" t="s">
        <v>15810</v>
      </c>
    </row>
    <row r="205" spans="1:21" ht="43.2">
      <c r="A205" s="10" t="str">
        <f t="shared" si="15"/>
        <v>ecíficamente de treinta días.</v>
      </c>
      <c r="B205" s="10" t="str">
        <f t="shared" si="16"/>
        <v>214PAC</v>
      </c>
      <c r="C205" s="10" t="str">
        <f t="shared" si="17"/>
        <v>HYPAC21416</v>
      </c>
      <c r="D205" s="10" t="s">
        <v>7879</v>
      </c>
      <c r="E205" s="10" t="s">
        <v>7878</v>
      </c>
      <c r="F205" s="19" t="s">
        <v>15644</v>
      </c>
      <c r="G205" s="11" t="str">
        <f t="shared" si="18"/>
        <v>214</v>
      </c>
      <c r="H205" s="12">
        <v>214</v>
      </c>
      <c r="I205" s="11" t="str">
        <f t="shared" si="19"/>
        <v>16</v>
      </c>
      <c r="J205" s="11">
        <v>16</v>
      </c>
      <c r="K205" s="9" t="s">
        <v>15809</v>
      </c>
      <c r="L205" s="9" t="s">
        <v>544</v>
      </c>
      <c r="M205" s="9" t="s">
        <v>15765</v>
      </c>
      <c r="N205" s="9" t="s">
        <v>15774</v>
      </c>
      <c r="O205" s="9" t="s">
        <v>181</v>
      </c>
      <c r="P205" s="12" t="s">
        <v>15808</v>
      </c>
      <c r="Q205" s="8"/>
      <c r="R205" s="8">
        <v>3</v>
      </c>
      <c r="S205" s="8"/>
      <c r="T205" s="8"/>
      <c r="U205" s="6" t="s">
        <v>15807</v>
      </c>
    </row>
    <row r="206" spans="1:21" ht="64.8" customHeight="1">
      <c r="A206" s="10" t="str">
        <f t="shared" si="15"/>
        <v>as de nulidad o anulabilidad.</v>
      </c>
      <c r="B206" s="10" t="str">
        <f t="shared" si="16"/>
        <v>215PAC</v>
      </c>
      <c r="C206" s="10" t="str">
        <f t="shared" si="17"/>
        <v>HYPAC21516</v>
      </c>
      <c r="D206" s="10" t="s">
        <v>7879</v>
      </c>
      <c r="E206" s="10" t="s">
        <v>7878</v>
      </c>
      <c r="F206" s="19" t="s">
        <v>15644</v>
      </c>
      <c r="G206" s="11" t="str">
        <f t="shared" si="18"/>
        <v>215</v>
      </c>
      <c r="H206" s="12">
        <v>215</v>
      </c>
      <c r="I206" s="11" t="str">
        <f t="shared" si="19"/>
        <v>16</v>
      </c>
      <c r="J206" s="11">
        <v>16</v>
      </c>
      <c r="K206" s="9" t="s">
        <v>15806</v>
      </c>
      <c r="L206" s="9" t="s">
        <v>543</v>
      </c>
      <c r="M206" s="9" t="s">
        <v>15783</v>
      </c>
      <c r="N206" s="9" t="s">
        <v>15784</v>
      </c>
      <c r="O206" s="9" t="s">
        <v>15752</v>
      </c>
      <c r="P206" s="12" t="s">
        <v>15751</v>
      </c>
      <c r="Q206" s="8"/>
      <c r="R206" s="8">
        <v>2</v>
      </c>
      <c r="S206" s="8"/>
      <c r="T206" s="8"/>
      <c r="U206" s="6" t="s">
        <v>15805</v>
      </c>
    </row>
    <row r="207" spans="1:21" ht="72">
      <c r="A207" s="10" t="str">
        <f t="shared" si="15"/>
        <v xml:space="preserve"> ante el superior jerárquico.</v>
      </c>
      <c r="B207" s="10" t="str">
        <f t="shared" si="16"/>
        <v>216PAC</v>
      </c>
      <c r="C207" s="10" t="str">
        <f t="shared" si="17"/>
        <v>HYPAC21616</v>
      </c>
      <c r="D207" s="10" t="s">
        <v>7879</v>
      </c>
      <c r="E207" s="10" t="s">
        <v>7878</v>
      </c>
      <c r="F207" s="19" t="s">
        <v>15644</v>
      </c>
      <c r="G207" s="11" t="str">
        <f t="shared" si="18"/>
        <v>216</v>
      </c>
      <c r="H207" s="12">
        <v>216</v>
      </c>
      <c r="I207" s="11" t="str">
        <f t="shared" si="19"/>
        <v>16</v>
      </c>
      <c r="J207" s="11">
        <v>16</v>
      </c>
      <c r="K207" s="9" t="s">
        <v>15804</v>
      </c>
      <c r="L207" s="9" t="s">
        <v>544</v>
      </c>
      <c r="M207" s="9" t="s">
        <v>15780</v>
      </c>
      <c r="N207" s="9" t="s">
        <v>15779</v>
      </c>
      <c r="O207" s="9" t="s">
        <v>15778</v>
      </c>
      <c r="P207" s="12" t="s">
        <v>15777</v>
      </c>
      <c r="Q207" s="8"/>
      <c r="R207" s="8">
        <v>3</v>
      </c>
      <c r="S207" s="8"/>
      <c r="T207" s="8"/>
      <c r="U207" s="6" t="s">
        <v>15803</v>
      </c>
    </row>
    <row r="208" spans="1:21" ht="57.6">
      <c r="A208" s="10" t="str">
        <f t="shared" si="15"/>
        <v>, o exactamente treinta días.</v>
      </c>
      <c r="B208" s="10" t="str">
        <f t="shared" si="16"/>
        <v>217PAC</v>
      </c>
      <c r="C208" s="10" t="str">
        <f t="shared" si="17"/>
        <v>HYPAC21716</v>
      </c>
      <c r="D208" s="10" t="s">
        <v>7879</v>
      </c>
      <c r="E208" s="10" t="s">
        <v>7878</v>
      </c>
      <c r="F208" s="19" t="s">
        <v>15644</v>
      </c>
      <c r="G208" s="11" t="str">
        <f t="shared" si="18"/>
        <v>217</v>
      </c>
      <c r="H208" s="12">
        <v>217</v>
      </c>
      <c r="I208" s="11" t="str">
        <f t="shared" si="19"/>
        <v>16</v>
      </c>
      <c r="J208" s="11">
        <v>16</v>
      </c>
      <c r="K208" s="9" t="s">
        <v>15802</v>
      </c>
      <c r="L208" s="9" t="s">
        <v>544</v>
      </c>
      <c r="M208" s="9" t="s">
        <v>15793</v>
      </c>
      <c r="N208" s="9" t="s">
        <v>15774</v>
      </c>
      <c r="O208" s="9" t="s">
        <v>183</v>
      </c>
      <c r="P208" s="12" t="s">
        <v>181</v>
      </c>
      <c r="Q208" s="8"/>
      <c r="R208" s="8">
        <v>3</v>
      </c>
      <c r="S208" s="8"/>
      <c r="T208" s="8"/>
      <c r="U208" s="6" t="s">
        <v>15801</v>
      </c>
    </row>
    <row r="209" spans="1:21" ht="57.6">
      <c r="A209" s="10" t="str">
        <f t="shared" si="15"/>
        <v>s presuntos es de tres meses.</v>
      </c>
      <c r="B209" s="10" t="str">
        <f t="shared" si="16"/>
        <v>218PAC</v>
      </c>
      <c r="C209" s="10" t="str">
        <f t="shared" si="17"/>
        <v>HYPAC21816</v>
      </c>
      <c r="D209" s="10" t="s">
        <v>7879</v>
      </c>
      <c r="E209" s="10" t="s">
        <v>7878</v>
      </c>
      <c r="F209" s="19" t="s">
        <v>15644</v>
      </c>
      <c r="G209" s="11" t="str">
        <f t="shared" si="18"/>
        <v>218</v>
      </c>
      <c r="H209" s="12">
        <v>218</v>
      </c>
      <c r="I209" s="11" t="str">
        <f t="shared" si="19"/>
        <v>16</v>
      </c>
      <c r="J209" s="11">
        <v>16</v>
      </c>
      <c r="K209" s="9" t="s">
        <v>15800</v>
      </c>
      <c r="L209" s="9" t="s">
        <v>1389</v>
      </c>
      <c r="M209" s="9" t="s">
        <v>5828</v>
      </c>
      <c r="N209" s="9" t="s">
        <v>15765</v>
      </c>
      <c r="O209" s="9" t="s">
        <v>183</v>
      </c>
      <c r="P209" s="12" t="s">
        <v>181</v>
      </c>
      <c r="Q209" s="8"/>
      <c r="R209" s="8">
        <v>1</v>
      </c>
      <c r="S209" s="8"/>
      <c r="T209" s="8"/>
      <c r="U209" s="6" t="s">
        <v>15799</v>
      </c>
    </row>
    <row r="210" spans="1:21" ht="57.6">
      <c r="A210" s="10" t="str">
        <f t="shared" si="15"/>
        <v>zo correcto es de tres meses.</v>
      </c>
      <c r="B210" s="10" t="str">
        <f t="shared" si="16"/>
        <v>219PAC</v>
      </c>
      <c r="C210" s="10" t="str">
        <f t="shared" si="17"/>
        <v>HYPAC21916</v>
      </c>
      <c r="D210" s="10" t="s">
        <v>7879</v>
      </c>
      <c r="E210" s="10" t="s">
        <v>7878</v>
      </c>
      <c r="F210" s="19" t="s">
        <v>15644</v>
      </c>
      <c r="G210" s="11" t="str">
        <f t="shared" si="18"/>
        <v>219</v>
      </c>
      <c r="H210" s="12">
        <v>219</v>
      </c>
      <c r="I210" s="11" t="str">
        <f t="shared" si="19"/>
        <v>16</v>
      </c>
      <c r="J210" s="11">
        <v>16</v>
      </c>
      <c r="K210" s="9" t="s">
        <v>15798</v>
      </c>
      <c r="L210" s="9" t="s">
        <v>544</v>
      </c>
      <c r="M210" s="9" t="s">
        <v>183</v>
      </c>
      <c r="N210" s="9" t="s">
        <v>15774</v>
      </c>
      <c r="O210" s="9" t="s">
        <v>5828</v>
      </c>
      <c r="P210" s="12" t="s">
        <v>182</v>
      </c>
      <c r="Q210" s="8"/>
      <c r="R210" s="8">
        <v>3</v>
      </c>
      <c r="S210" s="8"/>
      <c r="T210" s="8"/>
      <c r="U210" s="6" t="s">
        <v>15797</v>
      </c>
    </row>
    <row r="211" spans="1:21" ht="57.6">
      <c r="A211" s="10" t="str">
        <f t="shared" si="15"/>
        <v xml:space="preserve"> por regla general, negativo.</v>
      </c>
      <c r="B211" s="10" t="str">
        <f t="shared" si="16"/>
        <v>220PAC</v>
      </c>
      <c r="C211" s="10" t="str">
        <f t="shared" si="17"/>
        <v>HYPAC22016</v>
      </c>
      <c r="D211" s="10" t="s">
        <v>7879</v>
      </c>
      <c r="E211" s="10" t="s">
        <v>7878</v>
      </c>
      <c r="F211" s="19" t="s">
        <v>15644</v>
      </c>
      <c r="G211" s="11" t="str">
        <f t="shared" si="18"/>
        <v>220</v>
      </c>
      <c r="H211" s="12">
        <v>220</v>
      </c>
      <c r="I211" s="11" t="str">
        <f t="shared" si="19"/>
        <v>16</v>
      </c>
      <c r="J211" s="11">
        <v>16</v>
      </c>
      <c r="K211" s="9" t="s">
        <v>15796</v>
      </c>
      <c r="L211" s="9" t="s">
        <v>543</v>
      </c>
      <c r="M211" s="9" t="s">
        <v>15759</v>
      </c>
      <c r="N211" s="9" t="s">
        <v>15756</v>
      </c>
      <c r="O211" s="9" t="s">
        <v>15758</v>
      </c>
      <c r="P211" s="12" t="s">
        <v>15757</v>
      </c>
      <c r="Q211" s="8"/>
      <c r="R211" s="8">
        <v>2</v>
      </c>
      <c r="S211" s="8"/>
      <c r="T211" s="8"/>
      <c r="U211" s="6" t="s">
        <v>15795</v>
      </c>
    </row>
    <row r="212" spans="1:21" ht="43.2">
      <c r="A212" s="10" t="str">
        <f t="shared" si="15"/>
        <v>l plazo oficial es de un mes.</v>
      </c>
      <c r="B212" s="10" t="str">
        <f t="shared" si="16"/>
        <v>221PAC</v>
      </c>
      <c r="C212" s="10" t="str">
        <f t="shared" si="17"/>
        <v>HYPAC22116</v>
      </c>
      <c r="D212" s="10" t="s">
        <v>7879</v>
      </c>
      <c r="E212" s="10" t="s">
        <v>7878</v>
      </c>
      <c r="F212" s="19" t="s">
        <v>15644</v>
      </c>
      <c r="G212" s="11" t="str">
        <f t="shared" si="18"/>
        <v>221</v>
      </c>
      <c r="H212" s="12">
        <v>221</v>
      </c>
      <c r="I212" s="11" t="str">
        <f t="shared" si="19"/>
        <v>16</v>
      </c>
      <c r="J212" s="11">
        <v>16</v>
      </c>
      <c r="K212" s="9" t="s">
        <v>15794</v>
      </c>
      <c r="L212" s="9" t="s">
        <v>544</v>
      </c>
      <c r="M212" s="9" t="s">
        <v>15793</v>
      </c>
      <c r="N212" s="9" t="s">
        <v>15774</v>
      </c>
      <c r="O212" s="9" t="s">
        <v>183</v>
      </c>
      <c r="P212" s="12" t="s">
        <v>181</v>
      </c>
      <c r="Q212" s="8"/>
      <c r="R212" s="8">
        <v>3</v>
      </c>
      <c r="S212" s="8"/>
      <c r="T212" s="8"/>
      <c r="U212" s="6" t="s">
        <v>15792</v>
      </c>
    </row>
    <row r="213" spans="1:21" ht="57.6">
      <c r="A213" s="10" t="str">
        <f t="shared" si="15"/>
        <v>establecido es de tres meses.</v>
      </c>
      <c r="B213" s="10" t="str">
        <f t="shared" si="16"/>
        <v>222PAC</v>
      </c>
      <c r="C213" s="10" t="str">
        <f t="shared" si="17"/>
        <v>HYPAC22216</v>
      </c>
      <c r="D213" s="10" t="s">
        <v>7879</v>
      </c>
      <c r="E213" s="10" t="s">
        <v>7878</v>
      </c>
      <c r="F213" s="19" t="s">
        <v>15644</v>
      </c>
      <c r="G213" s="11" t="str">
        <f t="shared" si="18"/>
        <v>222</v>
      </c>
      <c r="H213" s="12">
        <v>222</v>
      </c>
      <c r="I213" s="11" t="str">
        <f t="shared" si="19"/>
        <v>16</v>
      </c>
      <c r="J213" s="11">
        <v>16</v>
      </c>
      <c r="K213" s="9" t="s">
        <v>15791</v>
      </c>
      <c r="L213" s="9" t="s">
        <v>543</v>
      </c>
      <c r="M213" s="9" t="s">
        <v>15774</v>
      </c>
      <c r="N213" s="9" t="s">
        <v>5828</v>
      </c>
      <c r="O213" s="9" t="s">
        <v>183</v>
      </c>
      <c r="P213" s="12" t="s">
        <v>181</v>
      </c>
      <c r="Q213" s="8"/>
      <c r="R213" s="8">
        <v>2</v>
      </c>
      <c r="S213" s="8"/>
      <c r="T213" s="8"/>
      <c r="U213" s="6" t="s">
        <v>15790</v>
      </c>
    </row>
    <row r="214" spans="1:21" ht="57.6">
      <c r="A214" s="10" t="str">
        <f t="shared" si="15"/>
        <v>o de resolución es de un mes.</v>
      </c>
      <c r="B214" s="10" t="str">
        <f t="shared" si="16"/>
        <v>223PAC</v>
      </c>
      <c r="C214" s="10" t="str">
        <f t="shared" si="17"/>
        <v>HYPAC22316</v>
      </c>
      <c r="D214" s="10" t="s">
        <v>7879</v>
      </c>
      <c r="E214" s="10" t="s">
        <v>7878</v>
      </c>
      <c r="F214" s="19" t="s">
        <v>15644</v>
      </c>
      <c r="G214" s="11" t="str">
        <f t="shared" si="18"/>
        <v>223</v>
      </c>
      <c r="H214" s="12">
        <v>223</v>
      </c>
      <c r="I214" s="11" t="str">
        <f t="shared" si="19"/>
        <v>16</v>
      </c>
      <c r="J214" s="11">
        <v>16</v>
      </c>
      <c r="K214" s="9" t="s">
        <v>15789</v>
      </c>
      <c r="L214" s="9" t="s">
        <v>1389</v>
      </c>
      <c r="M214" s="9" t="s">
        <v>183</v>
      </c>
      <c r="N214" s="9" t="s">
        <v>15774</v>
      </c>
      <c r="O214" s="9" t="s">
        <v>5828</v>
      </c>
      <c r="P214" s="12" t="s">
        <v>182</v>
      </c>
      <c r="Q214" s="8"/>
      <c r="R214" s="8">
        <v>1</v>
      </c>
      <c r="S214" s="8"/>
      <c r="T214" s="8"/>
      <c r="U214" s="6" t="s">
        <v>15788</v>
      </c>
    </row>
    <row r="215" spans="1:21" ht="57.6">
      <c r="A215" s="10" t="str">
        <f t="shared" si="15"/>
        <v xml:space="preserve"> ante el superior jerárquico.</v>
      </c>
      <c r="B215" s="10" t="str">
        <f t="shared" si="16"/>
        <v>224PAC</v>
      </c>
      <c r="C215" s="10" t="str">
        <f t="shared" si="17"/>
        <v>HYPAC22416</v>
      </c>
      <c r="D215" s="10" t="s">
        <v>7879</v>
      </c>
      <c r="E215" s="10" t="s">
        <v>7878</v>
      </c>
      <c r="F215" s="19" t="s">
        <v>15644</v>
      </c>
      <c r="G215" s="11" t="str">
        <f t="shared" si="18"/>
        <v>224</v>
      </c>
      <c r="H215" s="12">
        <v>224</v>
      </c>
      <c r="I215" s="11" t="str">
        <f t="shared" si="19"/>
        <v>16</v>
      </c>
      <c r="J215" s="11">
        <v>16</v>
      </c>
      <c r="K215" s="9" t="s">
        <v>15787</v>
      </c>
      <c r="L215" s="9" t="s">
        <v>1388</v>
      </c>
      <c r="M215" s="9" t="s">
        <v>15780</v>
      </c>
      <c r="N215" s="9" t="s">
        <v>15779</v>
      </c>
      <c r="O215" s="9" t="s">
        <v>15778</v>
      </c>
      <c r="P215" s="12" t="s">
        <v>15777</v>
      </c>
      <c r="Q215" s="8"/>
      <c r="R215" s="8">
        <v>4</v>
      </c>
      <c r="S215" s="8"/>
      <c r="T215" s="8"/>
      <c r="U215" s="6" t="s">
        <v>15786</v>
      </c>
    </row>
    <row r="216" spans="1:21" ht="72">
      <c r="A216" s="10" t="str">
        <f t="shared" si="15"/>
        <v>as de nulidad o anulabilidad.</v>
      </c>
      <c r="B216" s="10" t="str">
        <f t="shared" si="16"/>
        <v>225PAC</v>
      </c>
      <c r="C216" s="10" t="str">
        <f t="shared" si="17"/>
        <v>HYPAC22516</v>
      </c>
      <c r="D216" s="10" t="s">
        <v>7879</v>
      </c>
      <c r="E216" s="10" t="s">
        <v>7878</v>
      </c>
      <c r="F216" s="19" t="s">
        <v>15644</v>
      </c>
      <c r="G216" s="11" t="str">
        <f t="shared" si="18"/>
        <v>225</v>
      </c>
      <c r="H216" s="12">
        <v>225</v>
      </c>
      <c r="I216" s="11" t="str">
        <f t="shared" si="19"/>
        <v>16</v>
      </c>
      <c r="J216" s="11">
        <v>16</v>
      </c>
      <c r="K216" s="9" t="s">
        <v>15785</v>
      </c>
      <c r="L216" s="9" t="s">
        <v>1389</v>
      </c>
      <c r="M216" s="9" t="s">
        <v>15783</v>
      </c>
      <c r="N216" s="9" t="s">
        <v>15784</v>
      </c>
      <c r="O216" s="9" t="s">
        <v>15752</v>
      </c>
      <c r="P216" s="12" t="s">
        <v>15751</v>
      </c>
      <c r="Q216" s="8"/>
      <c r="R216" s="8">
        <v>1</v>
      </c>
      <c r="S216" s="8"/>
      <c r="T216" s="8"/>
      <c r="U216" s="6" t="s">
        <v>15782</v>
      </c>
    </row>
    <row r="217" spans="1:21" ht="100.8">
      <c r="A217" s="10" t="str">
        <f t="shared" si="15"/>
        <v xml:space="preserve"> el órgano que dictó el acto.</v>
      </c>
      <c r="B217" s="10" t="str">
        <f t="shared" si="16"/>
        <v>226PAC</v>
      </c>
      <c r="C217" s="10" t="str">
        <f t="shared" si="17"/>
        <v>HYPAC22616</v>
      </c>
      <c r="D217" s="10" t="s">
        <v>7879</v>
      </c>
      <c r="E217" s="10" t="s">
        <v>7878</v>
      </c>
      <c r="F217" s="19" t="s">
        <v>15644</v>
      </c>
      <c r="G217" s="11" t="str">
        <f t="shared" si="18"/>
        <v>226</v>
      </c>
      <c r="H217" s="12">
        <v>226</v>
      </c>
      <c r="I217" s="11" t="str">
        <f t="shared" si="19"/>
        <v>16</v>
      </c>
      <c r="J217" s="11">
        <v>16</v>
      </c>
      <c r="K217" s="9" t="s">
        <v>15781</v>
      </c>
      <c r="L217" s="9" t="s">
        <v>1388</v>
      </c>
      <c r="M217" s="9" t="s">
        <v>15780</v>
      </c>
      <c r="N217" s="9" t="s">
        <v>15779</v>
      </c>
      <c r="O217" s="9" t="s">
        <v>15778</v>
      </c>
      <c r="P217" s="12" t="s">
        <v>15777</v>
      </c>
      <c r="Q217" s="8"/>
      <c r="R217" s="8">
        <v>4</v>
      </c>
      <c r="S217" s="8"/>
      <c r="T217" s="8"/>
      <c r="U217" s="6" t="s">
        <v>15776</v>
      </c>
    </row>
    <row r="218" spans="1:21" ht="72">
      <c r="A218" s="10" t="str">
        <f t="shared" si="15"/>
        <v>establecido es de tres meses.</v>
      </c>
      <c r="B218" s="10" t="str">
        <f t="shared" si="16"/>
        <v>227PAC</v>
      </c>
      <c r="C218" s="10" t="str">
        <f t="shared" si="17"/>
        <v>HYPAC22716</v>
      </c>
      <c r="D218" s="10" t="s">
        <v>7879</v>
      </c>
      <c r="E218" s="10" t="s">
        <v>7878</v>
      </c>
      <c r="F218" s="19" t="s">
        <v>15644</v>
      </c>
      <c r="G218" s="11" t="str">
        <f t="shared" si="18"/>
        <v>227</v>
      </c>
      <c r="H218" s="12">
        <v>227</v>
      </c>
      <c r="I218" s="11" t="str">
        <f t="shared" si="19"/>
        <v>16</v>
      </c>
      <c r="J218" s="11">
        <v>16</v>
      </c>
      <c r="K218" s="9" t="s">
        <v>15775</v>
      </c>
      <c r="L218" s="9" t="s">
        <v>544</v>
      </c>
      <c r="M218" s="9" t="s">
        <v>183</v>
      </c>
      <c r="N218" s="9" t="s">
        <v>15774</v>
      </c>
      <c r="O218" s="9" t="s">
        <v>5828</v>
      </c>
      <c r="P218" s="12" t="s">
        <v>182</v>
      </c>
      <c r="Q218" s="8"/>
      <c r="R218" s="8">
        <v>3</v>
      </c>
      <c r="S218" s="8"/>
      <c r="T218" s="8"/>
      <c r="U218" s="6" t="s">
        <v>15773</v>
      </c>
    </row>
    <row r="219" spans="1:21" ht="86.4">
      <c r="A219" s="10" t="str">
        <f t="shared" si="15"/>
        <v>o correcto es de cuatro años.</v>
      </c>
      <c r="B219" s="10" t="str">
        <f t="shared" si="16"/>
        <v>228PAC</v>
      </c>
      <c r="C219" s="10" t="str">
        <f t="shared" si="17"/>
        <v>HYPAC22816</v>
      </c>
      <c r="D219" s="10" t="s">
        <v>7879</v>
      </c>
      <c r="E219" s="10" t="s">
        <v>7878</v>
      </c>
      <c r="F219" s="19" t="s">
        <v>15644</v>
      </c>
      <c r="G219" s="11" t="str">
        <f t="shared" si="18"/>
        <v>228</v>
      </c>
      <c r="H219" s="12">
        <v>228</v>
      </c>
      <c r="I219" s="11" t="str">
        <f t="shared" si="19"/>
        <v>16</v>
      </c>
      <c r="J219" s="11">
        <v>16</v>
      </c>
      <c r="K219" s="9" t="s">
        <v>15772</v>
      </c>
      <c r="L219" s="9" t="s">
        <v>544</v>
      </c>
      <c r="M219" s="9" t="s">
        <v>183</v>
      </c>
      <c r="N219" s="9" t="s">
        <v>15765</v>
      </c>
      <c r="O219" s="9" t="s">
        <v>15764</v>
      </c>
      <c r="P219" s="12" t="s">
        <v>5828</v>
      </c>
      <c r="Q219" s="8"/>
      <c r="R219" s="8">
        <v>3</v>
      </c>
      <c r="S219" s="8"/>
      <c r="T219" s="8"/>
      <c r="U219" s="6" t="s">
        <v>15771</v>
      </c>
    </row>
    <row r="220" spans="1:21" ht="86.4">
      <c r="A220" s="10" t="str">
        <f t="shared" si="15"/>
        <v>uatro años, no de tres meses.</v>
      </c>
      <c r="B220" s="10" t="str">
        <f t="shared" si="16"/>
        <v>229PAC</v>
      </c>
      <c r="C220" s="10" t="str">
        <f t="shared" si="17"/>
        <v>HYPAC22916</v>
      </c>
      <c r="D220" s="10" t="s">
        <v>7879</v>
      </c>
      <c r="E220" s="10" t="s">
        <v>7878</v>
      </c>
      <c r="F220" s="19" t="s">
        <v>15644</v>
      </c>
      <c r="G220" s="11" t="str">
        <f t="shared" si="18"/>
        <v>229</v>
      </c>
      <c r="H220" s="12">
        <v>229</v>
      </c>
      <c r="I220" s="11" t="str">
        <f t="shared" si="19"/>
        <v>16</v>
      </c>
      <c r="J220" s="11">
        <v>16</v>
      </c>
      <c r="K220" s="9" t="s">
        <v>15770</v>
      </c>
      <c r="L220" s="9" t="s">
        <v>544</v>
      </c>
      <c r="M220" s="9" t="s">
        <v>183</v>
      </c>
      <c r="N220" s="9" t="s">
        <v>15765</v>
      </c>
      <c r="O220" s="9" t="s">
        <v>15764</v>
      </c>
      <c r="P220" s="12" t="s">
        <v>5828</v>
      </c>
      <c r="Q220" s="8"/>
      <c r="R220" s="8">
        <v>3</v>
      </c>
      <c r="S220" s="8"/>
      <c r="T220" s="8"/>
      <c r="U220" s="6" t="s">
        <v>15769</v>
      </c>
    </row>
    <row r="221" spans="1:21" ht="86.4">
      <c r="A221" s="10" t="str">
        <f t="shared" si="15"/>
        <v>uatro años, no de tres meses.</v>
      </c>
      <c r="B221" s="10" t="str">
        <f t="shared" si="16"/>
        <v>230PAC</v>
      </c>
      <c r="C221" s="10" t="str">
        <f t="shared" si="17"/>
        <v>HYPAC23016</v>
      </c>
      <c r="D221" s="10" t="s">
        <v>7879</v>
      </c>
      <c r="E221" s="10" t="s">
        <v>7878</v>
      </c>
      <c r="F221" s="19" t="s">
        <v>15644</v>
      </c>
      <c r="G221" s="11" t="str">
        <f t="shared" si="18"/>
        <v>230</v>
      </c>
      <c r="H221" s="12">
        <v>230</v>
      </c>
      <c r="I221" s="11" t="str">
        <f t="shared" si="19"/>
        <v>16</v>
      </c>
      <c r="J221" s="11">
        <v>16</v>
      </c>
      <c r="K221" s="9" t="s">
        <v>15768</v>
      </c>
      <c r="L221" s="9" t="s">
        <v>544</v>
      </c>
      <c r="M221" s="9" t="s">
        <v>183</v>
      </c>
      <c r="N221" s="9" t="s">
        <v>15765</v>
      </c>
      <c r="O221" s="9" t="s">
        <v>15764</v>
      </c>
      <c r="P221" s="12" t="s">
        <v>5828</v>
      </c>
      <c r="Q221" s="8"/>
      <c r="R221" s="8">
        <v>3</v>
      </c>
      <c r="S221" s="8"/>
      <c r="T221" s="8"/>
      <c r="U221" s="6" t="s">
        <v>15767</v>
      </c>
    </row>
    <row r="222" spans="1:21" ht="86.4">
      <c r="A222" s="10" t="str">
        <f t="shared" si="15"/>
        <v>uatro años, no de tres meses.</v>
      </c>
      <c r="B222" s="10" t="str">
        <f t="shared" si="16"/>
        <v>231PAC</v>
      </c>
      <c r="C222" s="10" t="str">
        <f t="shared" si="17"/>
        <v>HYPAC23116</v>
      </c>
      <c r="D222" s="10" t="s">
        <v>7879</v>
      </c>
      <c r="E222" s="10" t="s">
        <v>7878</v>
      </c>
      <c r="F222" s="19" t="s">
        <v>15644</v>
      </c>
      <c r="G222" s="11" t="str">
        <f t="shared" si="18"/>
        <v>231</v>
      </c>
      <c r="H222" s="12">
        <v>231</v>
      </c>
      <c r="I222" s="11" t="str">
        <f t="shared" si="19"/>
        <v>16</v>
      </c>
      <c r="J222" s="11">
        <v>16</v>
      </c>
      <c r="K222" s="9" t="s">
        <v>15766</v>
      </c>
      <c r="L222" s="9" t="s">
        <v>544</v>
      </c>
      <c r="M222" s="9" t="s">
        <v>183</v>
      </c>
      <c r="N222" s="9" t="s">
        <v>15765</v>
      </c>
      <c r="O222" s="9" t="s">
        <v>15764</v>
      </c>
      <c r="P222" s="12" t="s">
        <v>5828</v>
      </c>
      <c r="Q222" s="8"/>
      <c r="R222" s="8">
        <v>3</v>
      </c>
      <c r="S222" s="8"/>
      <c r="T222" s="8"/>
      <c r="U222" s="6" t="s">
        <v>15763</v>
      </c>
    </row>
    <row r="223" spans="1:21" ht="86.4">
      <c r="A223" s="10" t="str">
        <f t="shared" si="15"/>
        <v>o del tipo de acto recurrido.</v>
      </c>
      <c r="B223" s="10" t="str">
        <f t="shared" si="16"/>
        <v>232PAC</v>
      </c>
      <c r="C223" s="10" t="str">
        <f t="shared" si="17"/>
        <v>HYPAC23216</v>
      </c>
      <c r="D223" s="10" t="s">
        <v>7879</v>
      </c>
      <c r="E223" s="10" t="s">
        <v>7878</v>
      </c>
      <c r="F223" s="19" t="s">
        <v>15644</v>
      </c>
      <c r="G223" s="11" t="str">
        <f t="shared" si="18"/>
        <v>232</v>
      </c>
      <c r="H223" s="12">
        <v>232</v>
      </c>
      <c r="I223" s="11" t="str">
        <f t="shared" si="19"/>
        <v>16</v>
      </c>
      <c r="J223" s="11">
        <v>16</v>
      </c>
      <c r="K223" s="9" t="s">
        <v>15762</v>
      </c>
      <c r="L223" s="9" t="s">
        <v>543</v>
      </c>
      <c r="M223" s="9" t="s">
        <v>15759</v>
      </c>
      <c r="N223" s="9" t="s">
        <v>15756</v>
      </c>
      <c r="O223" s="9" t="s">
        <v>15758</v>
      </c>
      <c r="P223" s="12" t="s">
        <v>15757</v>
      </c>
      <c r="Q223" s="8"/>
      <c r="R223" s="8">
        <v>2</v>
      </c>
      <c r="S223" s="8"/>
      <c r="T223" s="8"/>
      <c r="U223" s="6" t="s">
        <v>15761</v>
      </c>
    </row>
    <row r="224" spans="1:21" ht="86.4">
      <c r="A224" s="10" t="str">
        <f t="shared" si="15"/>
        <v xml:space="preserve"> pueden modificar esta regla.</v>
      </c>
      <c r="B224" s="10" t="str">
        <f t="shared" si="16"/>
        <v>233PAC</v>
      </c>
      <c r="C224" s="10" t="str">
        <f t="shared" si="17"/>
        <v>HYPAC23316</v>
      </c>
      <c r="D224" s="10" t="s">
        <v>7879</v>
      </c>
      <c r="E224" s="10" t="s">
        <v>7878</v>
      </c>
      <c r="F224" s="19" t="s">
        <v>15644</v>
      </c>
      <c r="G224" s="11" t="str">
        <f t="shared" si="18"/>
        <v>233</v>
      </c>
      <c r="H224" s="12">
        <v>233</v>
      </c>
      <c r="I224" s="11" t="str">
        <f t="shared" si="19"/>
        <v>16</v>
      </c>
      <c r="J224" s="11">
        <v>16</v>
      </c>
      <c r="K224" s="9" t="s">
        <v>15760</v>
      </c>
      <c r="L224" s="9" t="s">
        <v>543</v>
      </c>
      <c r="M224" s="9" t="s">
        <v>15759</v>
      </c>
      <c r="N224" s="9" t="s">
        <v>15756</v>
      </c>
      <c r="O224" s="9" t="s">
        <v>15758</v>
      </c>
      <c r="P224" s="12" t="s">
        <v>15757</v>
      </c>
      <c r="Q224" s="8"/>
      <c r="R224" s="8">
        <v>2</v>
      </c>
      <c r="S224" s="8"/>
      <c r="T224" s="8"/>
      <c r="U224" s="6" t="s">
        <v>15755</v>
      </c>
    </row>
    <row r="225" spans="1:21" ht="115.2">
      <c r="A225" s="10" t="str">
        <f t="shared" si="15"/>
        <v xml:space="preserve"> que justifiquen su revisión.</v>
      </c>
      <c r="B225" s="10" t="str">
        <f t="shared" si="16"/>
        <v>234PAC</v>
      </c>
      <c r="C225" s="10" t="str">
        <f t="shared" si="17"/>
        <v>HYPAC23416</v>
      </c>
      <c r="D225" s="10" t="s">
        <v>7879</v>
      </c>
      <c r="E225" s="10" t="s">
        <v>7878</v>
      </c>
      <c r="F225" s="19" t="s">
        <v>15644</v>
      </c>
      <c r="G225" s="11" t="str">
        <f t="shared" si="18"/>
        <v>234</v>
      </c>
      <c r="H225" s="12">
        <v>234</v>
      </c>
      <c r="I225" s="11" t="str">
        <f t="shared" si="19"/>
        <v>16</v>
      </c>
      <c r="J225" s="11">
        <v>16</v>
      </c>
      <c r="K225" s="9" t="s">
        <v>15754</v>
      </c>
      <c r="L225" s="9" t="s">
        <v>1389</v>
      </c>
      <c r="M225" s="9" t="s">
        <v>15750</v>
      </c>
      <c r="N225" s="9" t="s">
        <v>15753</v>
      </c>
      <c r="O225" s="9" t="s">
        <v>15752</v>
      </c>
      <c r="P225" s="12" t="s">
        <v>15751</v>
      </c>
      <c r="Q225" s="8"/>
      <c r="R225" s="8">
        <v>1</v>
      </c>
      <c r="S225" s="8"/>
      <c r="T225" s="8"/>
      <c r="U225" s="6" t="s">
        <v>15749</v>
      </c>
    </row>
    <row r="226" spans="1:21" ht="72">
      <c r="A226" s="10" t="str">
        <f t="shared" si="15"/>
        <v>e aprobó en 1998, no en 1997.</v>
      </c>
      <c r="B226" s="10" t="str">
        <f t="shared" si="16"/>
        <v>235PAC</v>
      </c>
      <c r="C226" s="10" t="str">
        <f t="shared" si="17"/>
        <v>HYPAC23516</v>
      </c>
      <c r="D226" s="10" t="s">
        <v>7879</v>
      </c>
      <c r="E226" s="10" t="s">
        <v>7878</v>
      </c>
      <c r="F226" s="19" t="s">
        <v>15644</v>
      </c>
      <c r="G226" s="11" t="str">
        <f t="shared" si="18"/>
        <v>235</v>
      </c>
      <c r="H226" s="12">
        <v>235</v>
      </c>
      <c r="I226" s="11" t="str">
        <f t="shared" si="19"/>
        <v>16</v>
      </c>
      <c r="J226" s="11">
        <v>16</v>
      </c>
      <c r="K226" s="9" t="s">
        <v>15748</v>
      </c>
      <c r="L226" s="9" t="s">
        <v>544</v>
      </c>
      <c r="M226" s="9" t="s">
        <v>15747</v>
      </c>
      <c r="N226" s="9" t="s">
        <v>15746</v>
      </c>
      <c r="O226" s="9" t="s">
        <v>15744</v>
      </c>
      <c r="P226" s="12" t="s">
        <v>15745</v>
      </c>
      <c r="Q226" s="8"/>
      <c r="R226" s="8">
        <v>3</v>
      </c>
      <c r="S226" s="8"/>
      <c r="T226" s="8"/>
      <c r="U226" s="6" t="s">
        <v>15743</v>
      </c>
    </row>
    <row r="227" spans="1:21" ht="115.2">
      <c r="A227" s="10" t="str">
        <f t="shared" si="15"/>
        <v>n contencioso-administrativo.</v>
      </c>
      <c r="B227" s="10" t="str">
        <f t="shared" si="16"/>
        <v>236PAC</v>
      </c>
      <c r="C227" s="10" t="str">
        <f t="shared" si="17"/>
        <v>HYPAC23616</v>
      </c>
      <c r="D227" s="10" t="s">
        <v>7879</v>
      </c>
      <c r="E227" s="10" t="s">
        <v>7878</v>
      </c>
      <c r="F227" s="19" t="s">
        <v>15644</v>
      </c>
      <c r="G227" s="11" t="str">
        <f t="shared" si="18"/>
        <v>236</v>
      </c>
      <c r="H227" s="12">
        <v>236</v>
      </c>
      <c r="I227" s="11" t="str">
        <f t="shared" si="19"/>
        <v>16</v>
      </c>
      <c r="J227" s="11">
        <v>16</v>
      </c>
      <c r="K227" s="9" t="s">
        <v>15742</v>
      </c>
      <c r="L227" s="9" t="s">
        <v>1388</v>
      </c>
      <c r="M227" s="9" t="s">
        <v>15738</v>
      </c>
      <c r="N227" s="9" t="s">
        <v>15737</v>
      </c>
      <c r="O227" s="9" t="s">
        <v>15736</v>
      </c>
      <c r="P227" s="12" t="s">
        <v>15741</v>
      </c>
      <c r="Q227" s="8"/>
      <c r="R227" s="8">
        <v>4</v>
      </c>
      <c r="S227" s="8"/>
      <c r="T227" s="8"/>
      <c r="U227" s="6" t="s">
        <v>15740</v>
      </c>
    </row>
    <row r="228" spans="1:21" ht="144">
      <c r="A228" s="10" t="str">
        <f t="shared" si="15"/>
        <v>sonal dictados por ministros.</v>
      </c>
      <c r="B228" s="10" t="str">
        <f t="shared" si="16"/>
        <v>237PAC</v>
      </c>
      <c r="C228" s="10" t="str">
        <f t="shared" si="17"/>
        <v>HYPAC23716</v>
      </c>
      <c r="D228" s="10" t="s">
        <v>7879</v>
      </c>
      <c r="E228" s="10" t="s">
        <v>7878</v>
      </c>
      <c r="F228" s="19" t="s">
        <v>15644</v>
      </c>
      <c r="G228" s="11" t="str">
        <f t="shared" si="18"/>
        <v>237</v>
      </c>
      <c r="H228" s="12">
        <v>237</v>
      </c>
      <c r="I228" s="11" t="str">
        <f t="shared" si="19"/>
        <v>16</v>
      </c>
      <c r="J228" s="11">
        <v>16</v>
      </c>
      <c r="K228" s="9" t="s">
        <v>15739</v>
      </c>
      <c r="L228" s="9" t="s">
        <v>1388</v>
      </c>
      <c r="M228" s="9" t="s">
        <v>15738</v>
      </c>
      <c r="N228" s="9" t="s">
        <v>15737</v>
      </c>
      <c r="O228" s="9" t="s">
        <v>15736</v>
      </c>
      <c r="P228" s="12" t="s">
        <v>15735</v>
      </c>
      <c r="Q228" s="8"/>
      <c r="R228" s="8">
        <v>4</v>
      </c>
      <c r="S228" s="8"/>
      <c r="T228" s="8"/>
      <c r="U228" s="6" t="s">
        <v>15734</v>
      </c>
    </row>
    <row r="229" spans="1:21" ht="100.8">
      <c r="A229" s="10" t="str">
        <f t="shared" si="15"/>
        <v>rativo es conforme a derecho.</v>
      </c>
      <c r="B229" s="10" t="str">
        <f t="shared" si="16"/>
        <v>238PAC</v>
      </c>
      <c r="C229" s="10" t="str">
        <f t="shared" si="17"/>
        <v>HYPAC23816</v>
      </c>
      <c r="D229" s="10" t="s">
        <v>7879</v>
      </c>
      <c r="E229" s="10" t="s">
        <v>7878</v>
      </c>
      <c r="F229" s="19" t="s">
        <v>15644</v>
      </c>
      <c r="G229" s="11" t="str">
        <f t="shared" si="18"/>
        <v>238</v>
      </c>
      <c r="H229" s="12">
        <v>238</v>
      </c>
      <c r="I229" s="11" t="str">
        <f t="shared" si="19"/>
        <v>16</v>
      </c>
      <c r="J229" s="11">
        <v>16</v>
      </c>
      <c r="K229" s="9" t="s">
        <v>15733</v>
      </c>
      <c r="L229" s="9" t="s">
        <v>1389</v>
      </c>
      <c r="M229" s="9" t="s">
        <v>15729</v>
      </c>
      <c r="N229" s="9" t="s">
        <v>15732</v>
      </c>
      <c r="O229" s="9" t="s">
        <v>15731</v>
      </c>
      <c r="P229" s="12" t="s">
        <v>15730</v>
      </c>
      <c r="Q229" s="8"/>
      <c r="R229" s="8">
        <v>1</v>
      </c>
      <c r="S229" s="8"/>
      <c r="T229" s="8"/>
      <c r="U229" s="6" t="s">
        <v>15728</v>
      </c>
    </row>
    <row r="230" spans="1:21" ht="129.6">
      <c r="A230" s="10" t="str">
        <f t="shared" si="15"/>
        <v>en esta situación específica.</v>
      </c>
      <c r="B230" s="10" t="str">
        <f t="shared" si="16"/>
        <v>239PAC</v>
      </c>
      <c r="C230" s="10" t="str">
        <f t="shared" si="17"/>
        <v>HYPAC23916</v>
      </c>
      <c r="D230" s="10" t="s">
        <v>7879</v>
      </c>
      <c r="E230" s="10" t="s">
        <v>7878</v>
      </c>
      <c r="F230" s="19" t="s">
        <v>15644</v>
      </c>
      <c r="G230" s="11" t="str">
        <f t="shared" si="18"/>
        <v>239</v>
      </c>
      <c r="H230" s="12">
        <v>239</v>
      </c>
      <c r="I230" s="11" t="str">
        <f t="shared" si="19"/>
        <v>16</v>
      </c>
      <c r="J230" s="11">
        <v>16</v>
      </c>
      <c r="K230" s="9" t="s">
        <v>15727</v>
      </c>
      <c r="L230" s="9" t="s">
        <v>524</v>
      </c>
      <c r="M230" s="9" t="s">
        <v>15726</v>
      </c>
      <c r="N230" s="9" t="s">
        <v>15723</v>
      </c>
      <c r="O230" s="9" t="s">
        <v>15725</v>
      </c>
      <c r="P230" s="12" t="s">
        <v>15724</v>
      </c>
      <c r="Q230" s="8"/>
      <c r="R230" s="8">
        <v>2</v>
      </c>
      <c r="S230" s="8"/>
      <c r="T230" s="8"/>
      <c r="U230" s="6" t="s">
        <v>15722</v>
      </c>
    </row>
    <row r="231" spans="1:21" ht="86.4">
      <c r="A231" s="10" t="str">
        <f t="shared" si="15"/>
        <v>gaciones en la fase adecuada.</v>
      </c>
      <c r="B231" s="10" t="str">
        <f t="shared" si="16"/>
        <v>240PAC</v>
      </c>
      <c r="C231" s="10" t="str">
        <f t="shared" si="17"/>
        <v>HYPAC24016</v>
      </c>
      <c r="D231" s="10" t="s">
        <v>7879</v>
      </c>
      <c r="E231" s="10" t="s">
        <v>7878</v>
      </c>
      <c r="F231" s="19" t="s">
        <v>15644</v>
      </c>
      <c r="G231" s="11" t="str">
        <f t="shared" si="18"/>
        <v>240</v>
      </c>
      <c r="H231" s="12">
        <v>240</v>
      </c>
      <c r="I231" s="11" t="str">
        <f t="shared" si="19"/>
        <v>16</v>
      </c>
      <c r="J231" s="11">
        <v>16</v>
      </c>
      <c r="K231" s="9" t="s">
        <v>15721</v>
      </c>
      <c r="L231" s="9" t="s">
        <v>523</v>
      </c>
      <c r="M231" s="9" t="s">
        <v>15720</v>
      </c>
      <c r="N231" s="9" t="s">
        <v>15719</v>
      </c>
      <c r="O231" s="9" t="s">
        <v>15717</v>
      </c>
      <c r="P231" s="12" t="s">
        <v>15718</v>
      </c>
      <c r="Q231" s="8"/>
      <c r="R231" s="8">
        <v>3</v>
      </c>
      <c r="S231" s="8"/>
      <c r="T231" s="8"/>
      <c r="U231" s="6" t="s">
        <v>15716</v>
      </c>
    </row>
    <row r="232" spans="1:21" ht="100.8">
      <c r="A232" s="10" t="str">
        <f t="shared" si="15"/>
        <v>as Administraciones Públicas.</v>
      </c>
      <c r="B232" s="10" t="str">
        <f t="shared" si="16"/>
        <v>241PAC</v>
      </c>
      <c r="C232" s="10" t="str">
        <f t="shared" si="17"/>
        <v>HYPAC24116</v>
      </c>
      <c r="D232" s="10" t="s">
        <v>7879</v>
      </c>
      <c r="E232" s="10" t="s">
        <v>7878</v>
      </c>
      <c r="F232" s="19" t="s">
        <v>15644</v>
      </c>
      <c r="G232" s="11" t="str">
        <f t="shared" si="18"/>
        <v>241</v>
      </c>
      <c r="H232" s="12">
        <v>241</v>
      </c>
      <c r="I232" s="11" t="str">
        <f t="shared" si="19"/>
        <v>16</v>
      </c>
      <c r="J232" s="11">
        <v>16</v>
      </c>
      <c r="K232" s="9" t="s">
        <v>15715</v>
      </c>
      <c r="L232" s="9" t="s">
        <v>522</v>
      </c>
      <c r="M232" s="9" t="s">
        <v>15714</v>
      </c>
      <c r="N232" s="9" t="s">
        <v>15713</v>
      </c>
      <c r="O232" s="9" t="s">
        <v>15712</v>
      </c>
      <c r="P232" s="12" t="s">
        <v>15711</v>
      </c>
      <c r="Q232" s="8"/>
      <c r="R232" s="8">
        <v>4</v>
      </c>
      <c r="S232" s="8"/>
      <c r="T232" s="8"/>
      <c r="U232" s="6" t="s">
        <v>15710</v>
      </c>
    </row>
    <row r="233" spans="1:21" ht="100.8">
      <c r="A233" s="10" t="str">
        <f t="shared" si="15"/>
        <v>o para designar a la persona.</v>
      </c>
      <c r="B233" s="10" t="str">
        <f t="shared" si="16"/>
        <v>242PAC</v>
      </c>
      <c r="C233" s="10" t="str">
        <f t="shared" si="17"/>
        <v>HYPAC24216</v>
      </c>
      <c r="D233" s="10" t="s">
        <v>7879</v>
      </c>
      <c r="E233" s="10" t="s">
        <v>7878</v>
      </c>
      <c r="F233" s="19" t="s">
        <v>15644</v>
      </c>
      <c r="G233" s="11" t="str">
        <f t="shared" si="18"/>
        <v>242</v>
      </c>
      <c r="H233" s="12">
        <v>242</v>
      </c>
      <c r="I233" s="11" t="str">
        <f t="shared" si="19"/>
        <v>16</v>
      </c>
      <c r="J233" s="11">
        <v>16</v>
      </c>
      <c r="K233" s="9" t="s">
        <v>15709</v>
      </c>
      <c r="L233" s="9" t="s">
        <v>523</v>
      </c>
      <c r="M233" s="9" t="s">
        <v>15708</v>
      </c>
      <c r="N233" s="9" t="s">
        <v>15707</v>
      </c>
      <c r="O233" s="9" t="s">
        <v>15705</v>
      </c>
      <c r="P233" s="12" t="s">
        <v>15706</v>
      </c>
      <c r="Q233" s="8"/>
      <c r="R233" s="8">
        <v>3</v>
      </c>
      <c r="S233" s="8"/>
      <c r="T233" s="8"/>
      <c r="U233" s="6" t="s">
        <v>15704</v>
      </c>
    </row>
    <row r="234" spans="1:21" ht="86.4">
      <c r="A234" s="10" t="str">
        <f t="shared" si="15"/>
        <v>es de cinco años, no de seis.</v>
      </c>
      <c r="B234" s="10" t="str">
        <f t="shared" si="16"/>
        <v>243PAC</v>
      </c>
      <c r="C234" s="10" t="str">
        <f t="shared" si="17"/>
        <v>HYPAC24316</v>
      </c>
      <c r="D234" s="10" t="s">
        <v>7879</v>
      </c>
      <c r="E234" s="10" t="s">
        <v>7878</v>
      </c>
      <c r="F234" s="19" t="s">
        <v>15644</v>
      </c>
      <c r="G234" s="11" t="str">
        <f t="shared" si="18"/>
        <v>243</v>
      </c>
      <c r="H234" s="12">
        <v>243</v>
      </c>
      <c r="I234" s="11" t="str">
        <f t="shared" si="19"/>
        <v>16</v>
      </c>
      <c r="J234" s="11">
        <v>16</v>
      </c>
      <c r="K234" s="9" t="s">
        <v>15703</v>
      </c>
      <c r="L234" s="9" t="s">
        <v>524</v>
      </c>
      <c r="M234" s="9" t="s">
        <v>15702</v>
      </c>
      <c r="N234" s="9" t="s">
        <v>15699</v>
      </c>
      <c r="O234" s="9" t="s">
        <v>15701</v>
      </c>
      <c r="P234" s="12" t="s">
        <v>15700</v>
      </c>
      <c r="Q234" s="8"/>
      <c r="R234" s="8">
        <v>2</v>
      </c>
      <c r="S234" s="8"/>
      <c r="T234" s="8"/>
      <c r="U234" s="6" t="s">
        <v>15698</v>
      </c>
    </row>
    <row r="235" spans="1:21" ht="86.4">
      <c r="A235" s="10" t="str">
        <f t="shared" si="15"/>
        <v>también requieren motivación.</v>
      </c>
      <c r="B235" s="10" t="str">
        <f t="shared" si="16"/>
        <v>244PAC</v>
      </c>
      <c r="C235" s="10" t="str">
        <f t="shared" si="17"/>
        <v>HYPAC24416</v>
      </c>
      <c r="D235" s="10" t="s">
        <v>7879</v>
      </c>
      <c r="E235" s="10" t="s">
        <v>7878</v>
      </c>
      <c r="F235" s="19" t="s">
        <v>15644</v>
      </c>
      <c r="G235" s="11" t="str">
        <f t="shared" si="18"/>
        <v>244</v>
      </c>
      <c r="H235" s="12">
        <v>244</v>
      </c>
      <c r="I235" s="11" t="str">
        <f t="shared" si="19"/>
        <v>16</v>
      </c>
      <c r="J235" s="11">
        <v>16</v>
      </c>
      <c r="K235" s="9" t="s">
        <v>15697</v>
      </c>
      <c r="L235" s="9" t="s">
        <v>522</v>
      </c>
      <c r="M235" s="9" t="s">
        <v>15696</v>
      </c>
      <c r="N235" s="9" t="s">
        <v>15695</v>
      </c>
      <c r="O235" s="9" t="s">
        <v>15694</v>
      </c>
      <c r="P235" s="12" t="s">
        <v>2280</v>
      </c>
      <c r="Q235" s="8"/>
      <c r="R235" s="8">
        <v>4</v>
      </c>
      <c r="S235" s="8"/>
      <c r="T235" s="8"/>
      <c r="U235" s="6" t="s">
        <v>15693</v>
      </c>
    </row>
    <row r="236" spans="1:21" ht="86.4">
      <c r="A236" s="10" t="str">
        <f t="shared" si="15"/>
        <v>er modificados o suspendidos.</v>
      </c>
      <c r="B236" s="10" t="str">
        <f t="shared" si="16"/>
        <v>245PAC</v>
      </c>
      <c r="C236" s="10" t="str">
        <f t="shared" si="17"/>
        <v>HYPAC24516</v>
      </c>
      <c r="D236" s="10" t="s">
        <v>7879</v>
      </c>
      <c r="E236" s="10" t="s">
        <v>7878</v>
      </c>
      <c r="F236" s="19" t="s">
        <v>15644</v>
      </c>
      <c r="G236" s="11" t="str">
        <f t="shared" si="18"/>
        <v>245</v>
      </c>
      <c r="H236" s="12">
        <v>245</v>
      </c>
      <c r="I236" s="11" t="str">
        <f t="shared" si="19"/>
        <v>16</v>
      </c>
      <c r="J236" s="11">
        <v>16</v>
      </c>
      <c r="K236" s="9" t="s">
        <v>15692</v>
      </c>
      <c r="L236" s="9" t="s">
        <v>522</v>
      </c>
      <c r="M236" s="9" t="s">
        <v>15691</v>
      </c>
      <c r="N236" s="9" t="s">
        <v>15690</v>
      </c>
      <c r="O236" s="9" t="s">
        <v>15689</v>
      </c>
      <c r="P236" s="12" t="s">
        <v>15688</v>
      </c>
      <c r="Q236" s="8"/>
      <c r="R236" s="8">
        <v>4</v>
      </c>
      <c r="S236" s="8"/>
      <c r="T236" s="8"/>
      <c r="U236" s="6" t="s">
        <v>15687</v>
      </c>
    </row>
    <row r="237" spans="1:21" ht="86.4">
      <c r="A237" s="10" t="str">
        <f t="shared" si="15"/>
        <v>n el Punto de Acceso General.</v>
      </c>
      <c r="B237" s="10" t="str">
        <f t="shared" si="16"/>
        <v>246PAC</v>
      </c>
      <c r="C237" s="10" t="str">
        <f t="shared" si="17"/>
        <v>HYPAC24616</v>
      </c>
      <c r="D237" s="10" t="s">
        <v>7879</v>
      </c>
      <c r="E237" s="10" t="s">
        <v>7878</v>
      </c>
      <c r="F237" s="19" t="s">
        <v>15644</v>
      </c>
      <c r="G237" s="11" t="str">
        <f t="shared" si="18"/>
        <v>246</v>
      </c>
      <c r="H237" s="12">
        <v>246</v>
      </c>
      <c r="I237" s="11" t="str">
        <f t="shared" si="19"/>
        <v>16</v>
      </c>
      <c r="J237" s="11">
        <v>16</v>
      </c>
      <c r="K237" s="9" t="s">
        <v>15686</v>
      </c>
      <c r="L237" s="9" t="s">
        <v>524</v>
      </c>
      <c r="M237" s="9" t="s">
        <v>15685</v>
      </c>
      <c r="N237" s="9" t="s">
        <v>15682</v>
      </c>
      <c r="O237" s="9" t="s">
        <v>15684</v>
      </c>
      <c r="P237" s="12" t="s">
        <v>15683</v>
      </c>
      <c r="Q237" s="8"/>
      <c r="R237" s="8">
        <v>2</v>
      </c>
      <c r="S237" s="8"/>
      <c r="T237" s="8"/>
      <c r="U237" s="6" t="s">
        <v>15681</v>
      </c>
    </row>
    <row r="238" spans="1:21" ht="86.4">
      <c r="A238" s="10" t="str">
        <f t="shared" si="15"/>
        <v>de revisión en ciertos casos.</v>
      </c>
      <c r="B238" s="10" t="str">
        <f t="shared" si="16"/>
        <v>247PAC</v>
      </c>
      <c r="C238" s="10" t="str">
        <f t="shared" si="17"/>
        <v>HYPAC24716</v>
      </c>
      <c r="D238" s="10" t="s">
        <v>7879</v>
      </c>
      <c r="E238" s="10" t="s">
        <v>7878</v>
      </c>
      <c r="F238" s="19" t="s">
        <v>15644</v>
      </c>
      <c r="G238" s="11" t="str">
        <f t="shared" si="18"/>
        <v>247</v>
      </c>
      <c r="H238" s="12">
        <v>247</v>
      </c>
      <c r="I238" s="11" t="str">
        <f t="shared" si="19"/>
        <v>16</v>
      </c>
      <c r="J238" s="11">
        <v>16</v>
      </c>
      <c r="K238" s="9" t="s">
        <v>15680</v>
      </c>
      <c r="L238" s="9" t="s">
        <v>522</v>
      </c>
      <c r="M238" s="9" t="s">
        <v>15679</v>
      </c>
      <c r="N238" s="9" t="s">
        <v>15678</v>
      </c>
      <c r="O238" s="9" t="s">
        <v>15677</v>
      </c>
      <c r="P238" s="12" t="s">
        <v>15676</v>
      </c>
      <c r="Q238" s="8"/>
      <c r="R238" s="8">
        <v>4</v>
      </c>
      <c r="S238" s="8"/>
      <c r="T238" s="8"/>
      <c r="U238" s="6" t="s">
        <v>15675</v>
      </c>
    </row>
    <row r="239" spans="1:21" ht="129.6">
      <c r="A239" s="10" t="str">
        <f t="shared" si="15"/>
        <v>d, sin necesidad de dictamen.</v>
      </c>
      <c r="B239" s="10" t="str">
        <f t="shared" si="16"/>
        <v>248PAC</v>
      </c>
      <c r="C239" s="10" t="str">
        <f t="shared" si="17"/>
        <v>HYPAC24816</v>
      </c>
      <c r="D239" s="10" t="s">
        <v>7879</v>
      </c>
      <c r="E239" s="10" t="s">
        <v>7878</v>
      </c>
      <c r="F239" s="19" t="s">
        <v>15644</v>
      </c>
      <c r="G239" s="11" t="str">
        <f t="shared" si="18"/>
        <v>248</v>
      </c>
      <c r="H239" s="12">
        <v>248</v>
      </c>
      <c r="I239" s="11" t="str">
        <f t="shared" si="19"/>
        <v>16</v>
      </c>
      <c r="J239" s="11">
        <v>16</v>
      </c>
      <c r="K239" s="9" t="s">
        <v>15674</v>
      </c>
      <c r="L239" s="9" t="s">
        <v>544</v>
      </c>
      <c r="M239" s="9" t="s">
        <v>15673</v>
      </c>
      <c r="N239" s="9" t="s">
        <v>15672</v>
      </c>
      <c r="O239" s="9" t="s">
        <v>15670</v>
      </c>
      <c r="P239" s="12" t="s">
        <v>15671</v>
      </c>
      <c r="Q239" s="8"/>
      <c r="R239" s="8">
        <v>3</v>
      </c>
      <c r="S239" s="8"/>
      <c r="T239" s="8"/>
      <c r="U239" s="6" t="s">
        <v>15669</v>
      </c>
    </row>
    <row r="240" spans="1:21" ht="72">
      <c r="A240" s="10" t="str">
        <f t="shared" si="15"/>
        <v>urrente es otra causa válida.</v>
      </c>
      <c r="B240" s="10" t="str">
        <f t="shared" si="16"/>
        <v>249PAC</v>
      </c>
      <c r="C240" s="10" t="str">
        <f t="shared" si="17"/>
        <v>HYPAC24916</v>
      </c>
      <c r="D240" s="10" t="s">
        <v>7879</v>
      </c>
      <c r="E240" s="10" t="s">
        <v>7878</v>
      </c>
      <c r="F240" s="19" t="s">
        <v>15644</v>
      </c>
      <c r="G240" s="11" t="str">
        <f t="shared" si="18"/>
        <v>249</v>
      </c>
      <c r="H240" s="12">
        <v>249</v>
      </c>
      <c r="I240" s="11" t="str">
        <f t="shared" si="19"/>
        <v>16</v>
      </c>
      <c r="J240" s="11">
        <v>16</v>
      </c>
      <c r="K240" s="9" t="s">
        <v>15668</v>
      </c>
      <c r="L240" s="9" t="s">
        <v>543</v>
      </c>
      <c r="M240" s="9" t="s">
        <v>15667</v>
      </c>
      <c r="N240" s="9" t="s">
        <v>15664</v>
      </c>
      <c r="O240" s="9" t="s">
        <v>15666</v>
      </c>
      <c r="P240" s="12" t="s">
        <v>15665</v>
      </c>
      <c r="Q240" s="8"/>
      <c r="R240" s="8">
        <v>2</v>
      </c>
      <c r="S240" s="8"/>
      <c r="T240" s="8"/>
      <c r="U240" s="6" t="s">
        <v>15663</v>
      </c>
    </row>
    <row r="241" spans="1:21" ht="100.8">
      <c r="A241" s="10" t="str">
        <f t="shared" si="15"/>
        <v>tículo 125 de la Ley 39/2015.</v>
      </c>
      <c r="B241" s="10" t="str">
        <f t="shared" si="16"/>
        <v>255PAC</v>
      </c>
      <c r="C241" s="10" t="str">
        <f t="shared" si="17"/>
        <v>AYPAC25516</v>
      </c>
      <c r="D241" s="10" t="s">
        <v>1389</v>
      </c>
      <c r="E241" s="10" t="s">
        <v>7878</v>
      </c>
      <c r="F241" s="19" t="s">
        <v>15644</v>
      </c>
      <c r="G241" s="11" t="str">
        <f t="shared" si="18"/>
        <v>255</v>
      </c>
      <c r="H241" s="12">
        <v>255</v>
      </c>
      <c r="I241" s="11" t="str">
        <f t="shared" si="19"/>
        <v>16</v>
      </c>
      <c r="J241" s="11">
        <v>16</v>
      </c>
      <c r="K241" s="300" t="s">
        <v>16047</v>
      </c>
      <c r="L241" s="300" t="s">
        <v>523</v>
      </c>
      <c r="M241" s="300" t="s">
        <v>16046</v>
      </c>
      <c r="N241" s="300" t="s">
        <v>16045</v>
      </c>
      <c r="O241" s="300" t="s">
        <v>16043</v>
      </c>
      <c r="P241" s="300" t="s">
        <v>16044</v>
      </c>
      <c r="Q241" s="360"/>
      <c r="R241" s="8">
        <f t="shared" ref="R241:R272" si="20">IF(L241="a",1,IF(L241="b",2,IF(L241="c",3,4)))</f>
        <v>3</v>
      </c>
      <c r="S241" s="360"/>
      <c r="T241" s="360"/>
      <c r="U241" s="6" t="s">
        <v>29150</v>
      </c>
    </row>
    <row r="242" spans="1:21" ht="100.8">
      <c r="A242" s="10" t="str">
        <f t="shared" si="15"/>
        <v>ase legal para este supuesto.</v>
      </c>
      <c r="B242" s="10" t="str">
        <f t="shared" si="16"/>
        <v>256PAC</v>
      </c>
      <c r="C242" s="10" t="str">
        <f t="shared" si="17"/>
        <v>AYPAC25616</v>
      </c>
      <c r="D242" s="10" t="s">
        <v>1389</v>
      </c>
      <c r="E242" s="10" t="s">
        <v>7878</v>
      </c>
      <c r="F242" s="19" t="s">
        <v>15644</v>
      </c>
      <c r="G242" s="11" t="str">
        <f t="shared" si="18"/>
        <v>256</v>
      </c>
      <c r="H242" s="12">
        <v>256</v>
      </c>
      <c r="I242" s="11" t="str">
        <f t="shared" si="19"/>
        <v>16</v>
      </c>
      <c r="J242" s="11">
        <v>16</v>
      </c>
      <c r="K242" s="300" t="s">
        <v>16041</v>
      </c>
      <c r="L242" s="300" t="s">
        <v>524</v>
      </c>
      <c r="M242" s="300" t="s">
        <v>16040</v>
      </c>
      <c r="N242" s="300" t="s">
        <v>16037</v>
      </c>
      <c r="O242" s="300" t="s">
        <v>16039</v>
      </c>
      <c r="P242" s="300" t="s">
        <v>16038</v>
      </c>
      <c r="Q242" s="360"/>
      <c r="R242" s="8">
        <f t="shared" si="20"/>
        <v>2</v>
      </c>
      <c r="S242" s="360"/>
      <c r="T242" s="360"/>
      <c r="U242" s="6" t="s">
        <v>29151</v>
      </c>
    </row>
    <row r="243" spans="1:21" ht="86.4">
      <c r="A243" s="10" t="str">
        <f t="shared" si="15"/>
        <v>re días hábiles y no hábiles.</v>
      </c>
      <c r="B243" s="10" t="str">
        <f t="shared" si="16"/>
        <v>257PAC</v>
      </c>
      <c r="C243" s="10" t="str">
        <f t="shared" si="17"/>
        <v>AYPAC25716</v>
      </c>
      <c r="D243" s="10" t="s">
        <v>1389</v>
      </c>
      <c r="E243" s="10" t="s">
        <v>7878</v>
      </c>
      <c r="F243" s="19" t="s">
        <v>15644</v>
      </c>
      <c r="G243" s="11" t="str">
        <f t="shared" si="18"/>
        <v>257</v>
      </c>
      <c r="H243" s="12">
        <v>257</v>
      </c>
      <c r="I243" s="11" t="str">
        <f t="shared" si="19"/>
        <v>16</v>
      </c>
      <c r="J243" s="11">
        <v>16</v>
      </c>
      <c r="K243" s="300" t="s">
        <v>16035</v>
      </c>
      <c r="L243" s="300" t="s">
        <v>522</v>
      </c>
      <c r="M243" s="300" t="s">
        <v>16034</v>
      </c>
      <c r="N243" s="300" t="s">
        <v>16033</v>
      </c>
      <c r="O243" s="300" t="s">
        <v>16032</v>
      </c>
      <c r="P243" s="300" t="s">
        <v>16031</v>
      </c>
      <c r="Q243" s="360"/>
      <c r="R243" s="8">
        <f t="shared" si="20"/>
        <v>4</v>
      </c>
      <c r="S243" s="360"/>
      <c r="T243" s="360"/>
      <c r="U243" s="6" t="s">
        <v>29152</v>
      </c>
    </row>
    <row r="244" spans="1:21" ht="86.4">
      <c r="A244" s="10" t="str">
        <f t="shared" si="15"/>
        <v>"A" es la respuesta adecuada.</v>
      </c>
      <c r="B244" s="10" t="str">
        <f t="shared" si="16"/>
        <v>258PAC</v>
      </c>
      <c r="C244" s="10" t="str">
        <f t="shared" si="17"/>
        <v>AYPAC25816</v>
      </c>
      <c r="D244" s="10" t="s">
        <v>1389</v>
      </c>
      <c r="E244" s="10" t="s">
        <v>7878</v>
      </c>
      <c r="F244" s="19" t="s">
        <v>15644</v>
      </c>
      <c r="G244" s="11" t="str">
        <f t="shared" si="18"/>
        <v>258</v>
      </c>
      <c r="H244" s="12">
        <v>258</v>
      </c>
      <c r="I244" s="11" t="str">
        <f t="shared" si="19"/>
        <v>16</v>
      </c>
      <c r="J244" s="11">
        <v>16</v>
      </c>
      <c r="K244" s="300" t="s">
        <v>16029</v>
      </c>
      <c r="L244" s="300" t="s">
        <v>1387</v>
      </c>
      <c r="M244" s="300" t="s">
        <v>16026</v>
      </c>
      <c r="N244" s="300" t="s">
        <v>16028</v>
      </c>
      <c r="O244" s="300" t="s">
        <v>16027</v>
      </c>
      <c r="P244" s="300" t="s">
        <v>15175</v>
      </c>
      <c r="Q244" s="360"/>
      <c r="R244" s="8">
        <f t="shared" si="20"/>
        <v>1</v>
      </c>
      <c r="S244" s="360"/>
      <c r="T244" s="360"/>
      <c r="U244" s="6" t="s">
        <v>29153</v>
      </c>
    </row>
    <row r="245" spans="1:21" ht="86.4">
      <c r="A245" s="10" t="str">
        <f t="shared" si="15"/>
        <v xml:space="preserve"> procedimientos según la ley.</v>
      </c>
      <c r="B245" s="10" t="str">
        <f t="shared" si="16"/>
        <v>259PAC</v>
      </c>
      <c r="C245" s="10" t="str">
        <f t="shared" si="17"/>
        <v>AYPAC25916</v>
      </c>
      <c r="D245" s="10" t="s">
        <v>1389</v>
      </c>
      <c r="E245" s="10" t="s">
        <v>7878</v>
      </c>
      <c r="F245" s="19" t="s">
        <v>15644</v>
      </c>
      <c r="G245" s="11" t="str">
        <f t="shared" si="18"/>
        <v>259</v>
      </c>
      <c r="H245" s="12">
        <v>259</v>
      </c>
      <c r="I245" s="11" t="str">
        <f t="shared" si="19"/>
        <v>16</v>
      </c>
      <c r="J245" s="11">
        <v>16</v>
      </c>
      <c r="K245" s="300" t="s">
        <v>16025</v>
      </c>
      <c r="L245" s="300" t="s">
        <v>524</v>
      </c>
      <c r="M245" s="300" t="s">
        <v>16024</v>
      </c>
      <c r="N245" s="300" t="s">
        <v>16021</v>
      </c>
      <c r="O245" s="300" t="s">
        <v>16023</v>
      </c>
      <c r="P245" s="300" t="s">
        <v>16022</v>
      </c>
      <c r="Q245" s="360"/>
      <c r="R245" s="8">
        <f t="shared" si="20"/>
        <v>2</v>
      </c>
      <c r="S245" s="360"/>
      <c r="T245" s="360"/>
      <c r="U245" s="6" t="s">
        <v>29154</v>
      </c>
    </row>
    <row r="246" spans="1:21" ht="72">
      <c r="A246" s="10" t="str">
        <f t="shared" si="15"/>
        <v>rmitido por el artículo 30.3.</v>
      </c>
      <c r="B246" s="10" t="str">
        <f t="shared" si="16"/>
        <v>260PAC</v>
      </c>
      <c r="C246" s="10" t="str">
        <f t="shared" si="17"/>
        <v>AYPAC26016</v>
      </c>
      <c r="D246" s="10" t="s">
        <v>1389</v>
      </c>
      <c r="E246" s="10" t="s">
        <v>7878</v>
      </c>
      <c r="F246" s="19" t="s">
        <v>15644</v>
      </c>
      <c r="G246" s="11" t="str">
        <f t="shared" si="18"/>
        <v>260</v>
      </c>
      <c r="H246" s="12">
        <v>260</v>
      </c>
      <c r="I246" s="11" t="str">
        <f t="shared" si="19"/>
        <v>16</v>
      </c>
      <c r="J246" s="11">
        <v>16</v>
      </c>
      <c r="K246" s="300" t="s">
        <v>16019</v>
      </c>
      <c r="L246" s="300" t="s">
        <v>524</v>
      </c>
      <c r="M246" s="300" t="s">
        <v>15330</v>
      </c>
      <c r="N246" s="300" t="s">
        <v>16016</v>
      </c>
      <c r="O246" s="300" t="s">
        <v>16018</v>
      </c>
      <c r="P246" s="300" t="s">
        <v>16017</v>
      </c>
      <c r="Q246" s="360"/>
      <c r="R246" s="8">
        <f t="shared" si="20"/>
        <v>2</v>
      </c>
      <c r="S246" s="360"/>
      <c r="T246" s="360"/>
      <c r="U246" s="6" t="s">
        <v>29155</v>
      </c>
    </row>
    <row r="247" spans="1:21" ht="86.4">
      <c r="A247" s="10" t="str">
        <f t="shared" si="15"/>
        <v>. No aplica en este supuesto.</v>
      </c>
      <c r="B247" s="10" t="str">
        <f t="shared" si="16"/>
        <v>261PAC</v>
      </c>
      <c r="C247" s="10" t="str">
        <f t="shared" si="17"/>
        <v>AYPAC26116</v>
      </c>
      <c r="D247" s="10" t="s">
        <v>1389</v>
      </c>
      <c r="E247" s="10" t="s">
        <v>7878</v>
      </c>
      <c r="F247" s="19" t="s">
        <v>15644</v>
      </c>
      <c r="G247" s="11" t="str">
        <f t="shared" si="18"/>
        <v>261</v>
      </c>
      <c r="H247" s="12">
        <v>261</v>
      </c>
      <c r="I247" s="11" t="str">
        <f t="shared" si="19"/>
        <v>16</v>
      </c>
      <c r="J247" s="11">
        <v>16</v>
      </c>
      <c r="K247" s="300" t="s">
        <v>16014</v>
      </c>
      <c r="L247" s="300" t="s">
        <v>524</v>
      </c>
      <c r="M247" s="300" t="s">
        <v>16013</v>
      </c>
      <c r="N247" s="300" t="s">
        <v>16010</v>
      </c>
      <c r="O247" s="300" t="s">
        <v>16012</v>
      </c>
      <c r="P247" s="300" t="s">
        <v>16011</v>
      </c>
      <c r="Q247" s="360"/>
      <c r="R247" s="8">
        <f t="shared" si="20"/>
        <v>2</v>
      </c>
      <c r="S247" s="360"/>
      <c r="T247" s="360"/>
      <c r="U247" s="6" t="s">
        <v>29156</v>
      </c>
    </row>
    <row r="248" spans="1:21" ht="86.4">
      <c r="A248" s="10" t="str">
        <f t="shared" si="15"/>
        <v>evé excepciones justificadas.</v>
      </c>
      <c r="B248" s="10" t="str">
        <f t="shared" si="16"/>
        <v>262PAC</v>
      </c>
      <c r="C248" s="10" t="str">
        <f t="shared" si="17"/>
        <v>AYPAC26216</v>
      </c>
      <c r="D248" s="10" t="s">
        <v>1389</v>
      </c>
      <c r="E248" s="10" t="s">
        <v>7878</v>
      </c>
      <c r="F248" s="19" t="s">
        <v>15644</v>
      </c>
      <c r="G248" s="11" t="str">
        <f t="shared" si="18"/>
        <v>262</v>
      </c>
      <c r="H248" s="12">
        <v>262</v>
      </c>
      <c r="I248" s="11" t="str">
        <f t="shared" si="19"/>
        <v>16</v>
      </c>
      <c r="J248" s="11">
        <v>16</v>
      </c>
      <c r="K248" s="300" t="s">
        <v>16008</v>
      </c>
      <c r="L248" s="300" t="s">
        <v>523</v>
      </c>
      <c r="M248" s="300" t="s">
        <v>16007</v>
      </c>
      <c r="N248" s="300" t="s">
        <v>16006</v>
      </c>
      <c r="O248" s="300" t="s">
        <v>16004</v>
      </c>
      <c r="P248" s="300" t="s">
        <v>16005</v>
      </c>
      <c r="Q248" s="360"/>
      <c r="R248" s="8">
        <f t="shared" si="20"/>
        <v>3</v>
      </c>
      <c r="S248" s="360"/>
      <c r="T248" s="360"/>
      <c r="U248" s="6" t="s">
        <v>29157</v>
      </c>
    </row>
    <row r="249" spans="1:21" ht="115.2">
      <c r="A249" s="10" t="str">
        <f t="shared" si="15"/>
        <v>sector público institucional.</v>
      </c>
      <c r="B249" s="10" t="str">
        <f t="shared" si="16"/>
        <v>263PAC</v>
      </c>
      <c r="C249" s="10" t="str">
        <f t="shared" si="17"/>
        <v>AYPAC26316</v>
      </c>
      <c r="D249" s="10" t="s">
        <v>1389</v>
      </c>
      <c r="E249" s="10" t="s">
        <v>7878</v>
      </c>
      <c r="F249" s="19" t="s">
        <v>15644</v>
      </c>
      <c r="G249" s="11" t="str">
        <f t="shared" si="18"/>
        <v>263</v>
      </c>
      <c r="H249" s="12">
        <v>263</v>
      </c>
      <c r="I249" s="11" t="str">
        <f t="shared" si="19"/>
        <v>16</v>
      </c>
      <c r="J249" s="11">
        <v>16</v>
      </c>
      <c r="K249" s="300" t="s">
        <v>16002</v>
      </c>
      <c r="L249" s="300" t="s">
        <v>524</v>
      </c>
      <c r="M249" s="300" t="s">
        <v>16001</v>
      </c>
      <c r="N249" s="300" t="s">
        <v>15998</v>
      </c>
      <c r="O249" s="300" t="s">
        <v>16000</v>
      </c>
      <c r="P249" s="300" t="s">
        <v>15999</v>
      </c>
      <c r="Q249" s="360"/>
      <c r="R249" s="8">
        <f t="shared" si="20"/>
        <v>2</v>
      </c>
      <c r="S249" s="360"/>
      <c r="T249" s="360"/>
      <c r="U249" s="6" t="s">
        <v>29158</v>
      </c>
    </row>
    <row r="250" spans="1:21" ht="100.8">
      <c r="A250" s="10" t="str">
        <f t="shared" si="15"/>
        <v>stintas fases es obligatoria.</v>
      </c>
      <c r="B250" s="10" t="str">
        <f t="shared" si="16"/>
        <v>264PAC</v>
      </c>
      <c r="C250" s="10" t="str">
        <f t="shared" si="17"/>
        <v>AYPAC26416</v>
      </c>
      <c r="D250" s="10" t="s">
        <v>1389</v>
      </c>
      <c r="E250" s="10" t="s">
        <v>7878</v>
      </c>
      <c r="F250" s="19" t="s">
        <v>15644</v>
      </c>
      <c r="G250" s="11" t="str">
        <f t="shared" si="18"/>
        <v>264</v>
      </c>
      <c r="H250" s="12">
        <v>264</v>
      </c>
      <c r="I250" s="11" t="str">
        <f t="shared" si="19"/>
        <v>16</v>
      </c>
      <c r="J250" s="11">
        <v>16</v>
      </c>
      <c r="K250" s="300" t="s">
        <v>15997</v>
      </c>
      <c r="L250" s="300" t="s">
        <v>523</v>
      </c>
      <c r="M250" s="300" t="s">
        <v>15996</v>
      </c>
      <c r="N250" s="300" t="s">
        <v>15995</v>
      </c>
      <c r="O250" s="300" t="s">
        <v>15993</v>
      </c>
      <c r="P250" s="300" t="s">
        <v>15994</v>
      </c>
      <c r="Q250" s="360"/>
      <c r="R250" s="8">
        <f t="shared" si="20"/>
        <v>3</v>
      </c>
      <c r="S250" s="360"/>
      <c r="T250" s="360"/>
      <c r="U250" s="6" t="s">
        <v>29159</v>
      </c>
    </row>
    <row r="251" spans="1:21" ht="86.4">
      <c r="A251" s="10" t="str">
        <f t="shared" si="15"/>
        <v>to no tiene fundamento legal.</v>
      </c>
      <c r="B251" s="10" t="str">
        <f t="shared" si="16"/>
        <v>265PAC</v>
      </c>
      <c r="C251" s="10" t="str">
        <f t="shared" si="17"/>
        <v>AYPAC26516</v>
      </c>
      <c r="D251" s="10" t="s">
        <v>1389</v>
      </c>
      <c r="E251" s="10" t="s">
        <v>7878</v>
      </c>
      <c r="F251" s="19" t="s">
        <v>15644</v>
      </c>
      <c r="G251" s="11" t="str">
        <f t="shared" si="18"/>
        <v>265</v>
      </c>
      <c r="H251" s="12">
        <v>265</v>
      </c>
      <c r="I251" s="11" t="str">
        <f t="shared" si="19"/>
        <v>16</v>
      </c>
      <c r="J251" s="11">
        <v>16</v>
      </c>
      <c r="K251" s="300" t="s">
        <v>15992</v>
      </c>
      <c r="L251" s="300" t="s">
        <v>522</v>
      </c>
      <c r="M251" s="300" t="s">
        <v>15991</v>
      </c>
      <c r="N251" s="300" t="s">
        <v>15990</v>
      </c>
      <c r="O251" s="300" t="s">
        <v>15989</v>
      </c>
      <c r="P251" s="300" t="s">
        <v>15988</v>
      </c>
      <c r="Q251" s="360"/>
      <c r="R251" s="8">
        <f t="shared" si="20"/>
        <v>4</v>
      </c>
      <c r="S251" s="360"/>
      <c r="T251" s="360"/>
      <c r="U251" s="6" t="s">
        <v>29160</v>
      </c>
    </row>
    <row r="252" spans="1:21" ht="115.2">
      <c r="A252" s="10" t="str">
        <f t="shared" si="15"/>
        <v xml:space="preserve"> no están sujetas a esta ley.</v>
      </c>
      <c r="B252" s="10" t="str">
        <f t="shared" si="16"/>
        <v>266PAC</v>
      </c>
      <c r="C252" s="10" t="str">
        <f t="shared" si="17"/>
        <v>AYPAC26616</v>
      </c>
      <c r="D252" s="10" t="s">
        <v>1389</v>
      </c>
      <c r="E252" s="10" t="s">
        <v>7878</v>
      </c>
      <c r="F252" s="19" t="s">
        <v>15644</v>
      </c>
      <c r="G252" s="11" t="str">
        <f t="shared" si="18"/>
        <v>266</v>
      </c>
      <c r="H252" s="12">
        <v>266</v>
      </c>
      <c r="I252" s="11" t="str">
        <f t="shared" si="19"/>
        <v>16</v>
      </c>
      <c r="J252" s="11">
        <v>16</v>
      </c>
      <c r="K252" s="300" t="s">
        <v>15986</v>
      </c>
      <c r="L252" s="300" t="s">
        <v>1387</v>
      </c>
      <c r="M252" s="300" t="s">
        <v>15982</v>
      </c>
      <c r="N252" s="300" t="s">
        <v>15985</v>
      </c>
      <c r="O252" s="300" t="s">
        <v>15984</v>
      </c>
      <c r="P252" s="300" t="s">
        <v>15983</v>
      </c>
      <c r="Q252" s="360"/>
      <c r="R252" s="8">
        <f t="shared" si="20"/>
        <v>1</v>
      </c>
      <c r="S252" s="360"/>
      <c r="T252" s="360"/>
      <c r="U252" s="6" t="s">
        <v>29161</v>
      </c>
    </row>
    <row r="253" spans="1:21" ht="100.8">
      <c r="A253" s="10" t="str">
        <f t="shared" si="15"/>
        <v>ren solicitud del interesado.</v>
      </c>
      <c r="B253" s="10" t="str">
        <f t="shared" si="16"/>
        <v>267PAC</v>
      </c>
      <c r="C253" s="10" t="str">
        <f t="shared" si="17"/>
        <v>AYPAC26716</v>
      </c>
      <c r="D253" s="10" t="s">
        <v>1389</v>
      </c>
      <c r="E253" s="10" t="s">
        <v>7878</v>
      </c>
      <c r="F253" s="19" t="s">
        <v>15644</v>
      </c>
      <c r="G253" s="11" t="str">
        <f t="shared" si="18"/>
        <v>267</v>
      </c>
      <c r="H253" s="12">
        <v>267</v>
      </c>
      <c r="I253" s="11" t="str">
        <f t="shared" si="19"/>
        <v>16</v>
      </c>
      <c r="J253" s="11">
        <v>16</v>
      </c>
      <c r="K253" s="300" t="s">
        <v>15980</v>
      </c>
      <c r="L253" s="300" t="s">
        <v>1387</v>
      </c>
      <c r="M253" s="300" t="s">
        <v>15976</v>
      </c>
      <c r="N253" s="300" t="s">
        <v>15979</v>
      </c>
      <c r="O253" s="300" t="s">
        <v>15978</v>
      </c>
      <c r="P253" s="300" t="s">
        <v>15977</v>
      </c>
      <c r="Q253" s="360"/>
      <c r="R253" s="8">
        <f t="shared" si="20"/>
        <v>1</v>
      </c>
      <c r="S253" s="360"/>
      <c r="T253" s="360"/>
      <c r="U253" s="6" t="s">
        <v>29162</v>
      </c>
    </row>
    <row r="254" spans="1:21" ht="100.8">
      <c r="A254" s="10" t="str">
        <f t="shared" si="15"/>
        <v xml:space="preserve"> salvo disposición contraria.</v>
      </c>
      <c r="B254" s="10" t="str">
        <f t="shared" si="16"/>
        <v>268PAC</v>
      </c>
      <c r="C254" s="10" t="str">
        <f t="shared" si="17"/>
        <v>AYPAC26816</v>
      </c>
      <c r="D254" s="10" t="s">
        <v>1389</v>
      </c>
      <c r="E254" s="10" t="s">
        <v>7878</v>
      </c>
      <c r="F254" s="19" t="s">
        <v>15644</v>
      </c>
      <c r="G254" s="11" t="str">
        <f t="shared" si="18"/>
        <v>268</v>
      </c>
      <c r="H254" s="12">
        <v>268</v>
      </c>
      <c r="I254" s="11" t="str">
        <f t="shared" si="19"/>
        <v>16</v>
      </c>
      <c r="J254" s="11">
        <v>16</v>
      </c>
      <c r="K254" s="300" t="s">
        <v>15974</v>
      </c>
      <c r="L254" s="300" t="s">
        <v>524</v>
      </c>
      <c r="M254" s="300" t="s">
        <v>15973</v>
      </c>
      <c r="N254" s="300" t="s">
        <v>15970</v>
      </c>
      <c r="O254" s="300" t="s">
        <v>15972</v>
      </c>
      <c r="P254" s="300" t="s">
        <v>15971</v>
      </c>
      <c r="Q254" s="360"/>
      <c r="R254" s="8">
        <f t="shared" si="20"/>
        <v>2</v>
      </c>
      <c r="S254" s="360"/>
      <c r="T254" s="360"/>
      <c r="U254" s="6" t="s">
        <v>29163</v>
      </c>
    </row>
    <row r="255" spans="1:21" ht="72">
      <c r="A255" s="10" t="str">
        <f t="shared" si="15"/>
        <v>neral establecido por la ley.</v>
      </c>
      <c r="B255" s="10" t="str">
        <f t="shared" si="16"/>
        <v>269PAC</v>
      </c>
      <c r="C255" s="10" t="str">
        <f t="shared" si="17"/>
        <v>AYPAC26916</v>
      </c>
      <c r="D255" s="10" t="s">
        <v>1389</v>
      </c>
      <c r="E255" s="10" t="s">
        <v>7878</v>
      </c>
      <c r="F255" s="19" t="s">
        <v>15644</v>
      </c>
      <c r="G255" s="11" t="str">
        <f t="shared" si="18"/>
        <v>269</v>
      </c>
      <c r="H255" s="12">
        <v>269</v>
      </c>
      <c r="I255" s="11" t="str">
        <f t="shared" si="19"/>
        <v>16</v>
      </c>
      <c r="J255" s="11">
        <v>16</v>
      </c>
      <c r="K255" s="300" t="s">
        <v>15969</v>
      </c>
      <c r="L255" s="300" t="s">
        <v>523</v>
      </c>
      <c r="M255" s="300" t="s">
        <v>15968</v>
      </c>
      <c r="N255" s="300" t="s">
        <v>15967</v>
      </c>
      <c r="O255" s="300" t="s">
        <v>15965</v>
      </c>
      <c r="P255" s="300" t="s">
        <v>15966</v>
      </c>
      <c r="Q255" s="360"/>
      <c r="R255" s="8">
        <f t="shared" si="20"/>
        <v>3</v>
      </c>
      <c r="S255" s="360"/>
      <c r="T255" s="360"/>
      <c r="U255" s="6" t="s">
        <v>29164</v>
      </c>
    </row>
    <row r="256" spans="1:21" ht="86.4">
      <c r="A256" s="10" t="str">
        <f t="shared" si="15"/>
        <v xml:space="preserve"> del cómputo de días hábiles.</v>
      </c>
      <c r="B256" s="10" t="str">
        <f t="shared" si="16"/>
        <v>270PAC</v>
      </c>
      <c r="C256" s="10" t="str">
        <f t="shared" si="17"/>
        <v>AYPAC27016</v>
      </c>
      <c r="D256" s="10" t="s">
        <v>1389</v>
      </c>
      <c r="E256" s="10" t="s">
        <v>7878</v>
      </c>
      <c r="F256" s="19" t="s">
        <v>15644</v>
      </c>
      <c r="G256" s="11" t="str">
        <f t="shared" si="18"/>
        <v>270</v>
      </c>
      <c r="H256" s="12">
        <v>270</v>
      </c>
      <c r="I256" s="11" t="str">
        <f t="shared" si="19"/>
        <v>16</v>
      </c>
      <c r="J256" s="11">
        <v>16</v>
      </c>
      <c r="K256" s="300" t="s">
        <v>15963</v>
      </c>
      <c r="L256" s="300" t="s">
        <v>1387</v>
      </c>
      <c r="M256" s="300" t="s">
        <v>15960</v>
      </c>
      <c r="N256" s="300" t="s">
        <v>15962</v>
      </c>
      <c r="O256" s="300" t="s">
        <v>15961</v>
      </c>
      <c r="P256" s="300" t="s">
        <v>8447</v>
      </c>
      <c r="Q256" s="360"/>
      <c r="R256" s="8">
        <f t="shared" si="20"/>
        <v>1</v>
      </c>
      <c r="S256" s="360"/>
      <c r="T256" s="360"/>
      <c r="U256" s="6" t="s">
        <v>29165</v>
      </c>
    </row>
    <row r="257" spans="1:21" ht="100.8">
      <c r="A257" s="10" t="str">
        <f t="shared" si="15"/>
        <v>tes del trámite de audiencia.</v>
      </c>
      <c r="B257" s="10" t="str">
        <f t="shared" si="16"/>
        <v>271PAC</v>
      </c>
      <c r="C257" s="10" t="str">
        <f t="shared" si="17"/>
        <v>AYPAC27116</v>
      </c>
      <c r="D257" s="10" t="s">
        <v>1389</v>
      </c>
      <c r="E257" s="10" t="s">
        <v>7878</v>
      </c>
      <c r="F257" s="19" t="s">
        <v>15644</v>
      </c>
      <c r="G257" s="11" t="str">
        <f t="shared" si="18"/>
        <v>271</v>
      </c>
      <c r="H257" s="12">
        <v>271</v>
      </c>
      <c r="I257" s="11" t="str">
        <f t="shared" si="19"/>
        <v>16</v>
      </c>
      <c r="J257" s="11">
        <v>16</v>
      </c>
      <c r="K257" s="300" t="s">
        <v>15958</v>
      </c>
      <c r="L257" s="300" t="s">
        <v>522</v>
      </c>
      <c r="M257" s="300" t="s">
        <v>15957</v>
      </c>
      <c r="N257" s="300" t="s">
        <v>15956</v>
      </c>
      <c r="O257" s="300" t="s">
        <v>15955</v>
      </c>
      <c r="P257" s="300" t="s">
        <v>15954</v>
      </c>
      <c r="Q257" s="360"/>
      <c r="R257" s="8">
        <f t="shared" si="20"/>
        <v>4</v>
      </c>
      <c r="S257" s="360"/>
      <c r="T257" s="360"/>
      <c r="U257" s="6" t="s">
        <v>29166</v>
      </c>
    </row>
    <row r="258" spans="1:21" ht="100.8">
      <c r="A258" s="10" t="str">
        <f t="shared" si="15"/>
        <v>ley, que establece diez días.</v>
      </c>
      <c r="B258" s="10" t="str">
        <f t="shared" si="16"/>
        <v>272PAC</v>
      </c>
      <c r="C258" s="10" t="str">
        <f t="shared" si="17"/>
        <v>AYPAC27216</v>
      </c>
      <c r="D258" s="10" t="s">
        <v>1389</v>
      </c>
      <c r="E258" s="10" t="s">
        <v>7878</v>
      </c>
      <c r="F258" s="19" t="s">
        <v>15644</v>
      </c>
      <c r="G258" s="11" t="str">
        <f t="shared" si="18"/>
        <v>272</v>
      </c>
      <c r="H258" s="12">
        <v>272</v>
      </c>
      <c r="I258" s="11" t="str">
        <f t="shared" si="19"/>
        <v>16</v>
      </c>
      <c r="J258" s="11">
        <v>16</v>
      </c>
      <c r="K258" s="300" t="s">
        <v>28983</v>
      </c>
      <c r="L258" s="300" t="s">
        <v>522</v>
      </c>
      <c r="M258" s="300" t="s">
        <v>15951</v>
      </c>
      <c r="N258" s="300" t="s">
        <v>15950</v>
      </c>
      <c r="O258" s="300" t="s">
        <v>15949</v>
      </c>
      <c r="P258" s="300" t="s">
        <v>15948</v>
      </c>
      <c r="Q258" s="360"/>
      <c r="R258" s="8">
        <f t="shared" si="20"/>
        <v>4</v>
      </c>
      <c r="S258" s="360"/>
      <c r="T258" s="360"/>
      <c r="U258" s="6" t="s">
        <v>29167</v>
      </c>
    </row>
    <row r="259" spans="1:21" ht="115.2">
      <c r="A259" s="10" t="str">
        <f t="shared" ref="A259:A322" si="21">RIGHT(U259,29)</f>
        <v xml:space="preserve"> contemplado en la normativa.</v>
      </c>
      <c r="B259" s="10" t="str">
        <f t="shared" ref="B259:B322" si="22">H259&amp;F259</f>
        <v>273PAC</v>
      </c>
      <c r="C259" s="10" t="str">
        <f t="shared" ref="C259:C322" si="23">D259&amp;E259&amp;F259&amp;G259&amp;I259</f>
        <v>AYPAC27316</v>
      </c>
      <c r="D259" s="10" t="s">
        <v>1389</v>
      </c>
      <c r="E259" s="10" t="s">
        <v>7878</v>
      </c>
      <c r="F259" s="19" t="s">
        <v>15644</v>
      </c>
      <c r="G259" s="11" t="str">
        <f t="shared" ref="G259:G322" si="24">IF(H259&lt;9,"OO",IF(H259&lt;99,"O",""))&amp;H259</f>
        <v>273</v>
      </c>
      <c r="H259" s="12">
        <v>273</v>
      </c>
      <c r="I259" s="11" t="str">
        <f t="shared" ref="I259:I322" si="25">IF(J259&lt;9,"O","")&amp;J259</f>
        <v>16</v>
      </c>
      <c r="J259" s="11">
        <v>16</v>
      </c>
      <c r="K259" s="300" t="s">
        <v>28984</v>
      </c>
      <c r="L259" s="300" t="s">
        <v>524</v>
      </c>
      <c r="M259" s="300" t="s">
        <v>28985</v>
      </c>
      <c r="N259" s="300" t="s">
        <v>28986</v>
      </c>
      <c r="O259" s="300" t="s">
        <v>28987</v>
      </c>
      <c r="P259" s="300" t="s">
        <v>28988</v>
      </c>
      <c r="Q259" s="360"/>
      <c r="R259" s="8">
        <f t="shared" si="20"/>
        <v>2</v>
      </c>
      <c r="S259" s="360"/>
      <c r="T259" s="360"/>
      <c r="U259" s="6" t="s">
        <v>29168</v>
      </c>
    </row>
    <row r="260" spans="1:21" ht="72">
      <c r="A260" s="10" t="str">
        <f t="shared" si="21"/>
        <v>ante sea interesado legítimo.</v>
      </c>
      <c r="B260" s="10" t="str">
        <f t="shared" si="22"/>
        <v>274PAC</v>
      </c>
      <c r="C260" s="10" t="str">
        <f t="shared" si="23"/>
        <v>AYPAC27416</v>
      </c>
      <c r="D260" s="10" t="s">
        <v>1389</v>
      </c>
      <c r="E260" s="10" t="s">
        <v>7878</v>
      </c>
      <c r="F260" s="19" t="s">
        <v>15644</v>
      </c>
      <c r="G260" s="11" t="str">
        <f t="shared" si="24"/>
        <v>274</v>
      </c>
      <c r="H260" s="12">
        <v>274</v>
      </c>
      <c r="I260" s="11" t="str">
        <f t="shared" si="25"/>
        <v>16</v>
      </c>
      <c r="J260" s="11">
        <v>16</v>
      </c>
      <c r="K260" s="300" t="s">
        <v>15946</v>
      </c>
      <c r="L260" s="300" t="s">
        <v>1387</v>
      </c>
      <c r="M260" s="300" t="s">
        <v>15942</v>
      </c>
      <c r="N260" s="300" t="s">
        <v>15945</v>
      </c>
      <c r="O260" s="300" t="s">
        <v>15944</v>
      </c>
      <c r="P260" s="300" t="s">
        <v>28989</v>
      </c>
      <c r="Q260" s="360"/>
      <c r="R260" s="8">
        <f t="shared" si="20"/>
        <v>1</v>
      </c>
      <c r="S260" s="360"/>
      <c r="T260" s="360"/>
      <c r="U260" s="6" t="s">
        <v>29169</v>
      </c>
    </row>
    <row r="261" spans="1:21" ht="100.8">
      <c r="A261" s="10" t="str">
        <f t="shared" si="21"/>
        <v>ere el ordenamiento jurídico.</v>
      </c>
      <c r="B261" s="10" t="str">
        <f t="shared" si="22"/>
        <v>275PAC</v>
      </c>
      <c r="C261" s="10" t="str">
        <f t="shared" si="23"/>
        <v>AYPAC27516</v>
      </c>
      <c r="D261" s="10" t="s">
        <v>1389</v>
      </c>
      <c r="E261" s="10" t="s">
        <v>7878</v>
      </c>
      <c r="F261" s="19" t="s">
        <v>15644</v>
      </c>
      <c r="G261" s="11" t="str">
        <f t="shared" si="24"/>
        <v>275</v>
      </c>
      <c r="H261" s="12">
        <v>275</v>
      </c>
      <c r="I261" s="11" t="str">
        <f t="shared" si="25"/>
        <v>16</v>
      </c>
      <c r="J261" s="11">
        <v>16</v>
      </c>
      <c r="K261" s="300" t="s">
        <v>15940</v>
      </c>
      <c r="L261" s="300" t="s">
        <v>1387</v>
      </c>
      <c r="M261" s="300" t="s">
        <v>7956</v>
      </c>
      <c r="N261" s="300" t="s">
        <v>15939</v>
      </c>
      <c r="O261" s="300" t="s">
        <v>15938</v>
      </c>
      <c r="P261" s="300" t="s">
        <v>15937</v>
      </c>
      <c r="Q261" s="360"/>
      <c r="R261" s="8">
        <f t="shared" si="20"/>
        <v>1</v>
      </c>
      <c r="S261" s="360"/>
      <c r="T261" s="360"/>
      <c r="U261" s="6" t="s">
        <v>29170</v>
      </c>
    </row>
    <row r="262" spans="1:21" ht="86.4">
      <c r="A262" s="10" t="str">
        <f t="shared" si="21"/>
        <v>este el fundamento exclusivo.</v>
      </c>
      <c r="B262" s="10" t="str">
        <f t="shared" si="22"/>
        <v>276PAC</v>
      </c>
      <c r="C262" s="10" t="str">
        <f t="shared" si="23"/>
        <v>AYPAC27616</v>
      </c>
      <c r="D262" s="10" t="s">
        <v>1389</v>
      </c>
      <c r="E262" s="10" t="s">
        <v>7878</v>
      </c>
      <c r="F262" s="19" t="s">
        <v>15644</v>
      </c>
      <c r="G262" s="11" t="str">
        <f t="shared" si="24"/>
        <v>276</v>
      </c>
      <c r="H262" s="12">
        <v>276</v>
      </c>
      <c r="I262" s="11" t="str">
        <f t="shared" si="25"/>
        <v>16</v>
      </c>
      <c r="J262" s="11">
        <v>16</v>
      </c>
      <c r="K262" s="300" t="s">
        <v>15935</v>
      </c>
      <c r="L262" s="300" t="s">
        <v>524</v>
      </c>
      <c r="M262" s="300" t="s">
        <v>15934</v>
      </c>
      <c r="N262" s="300" t="s">
        <v>15931</v>
      </c>
      <c r="O262" s="300" t="s">
        <v>15933</v>
      </c>
      <c r="P262" s="300" t="s">
        <v>15932</v>
      </c>
      <c r="Q262" s="360"/>
      <c r="R262" s="8">
        <f t="shared" si="20"/>
        <v>2</v>
      </c>
      <c r="S262" s="360"/>
      <c r="T262" s="360"/>
      <c r="U262" s="6" t="s">
        <v>29171</v>
      </c>
    </row>
    <row r="263" spans="1:21" ht="100.8">
      <c r="A263" s="10" t="str">
        <f t="shared" si="21"/>
        <v>onal del inicio por denuncia.</v>
      </c>
      <c r="B263" s="10" t="str">
        <f t="shared" si="22"/>
        <v>277PAC</v>
      </c>
      <c r="C263" s="10" t="str">
        <f t="shared" si="23"/>
        <v>AYPAC27716</v>
      </c>
      <c r="D263" s="10" t="s">
        <v>1389</v>
      </c>
      <c r="E263" s="10" t="s">
        <v>7878</v>
      </c>
      <c r="F263" s="19" t="s">
        <v>15644</v>
      </c>
      <c r="G263" s="11" t="str">
        <f t="shared" si="24"/>
        <v>277</v>
      </c>
      <c r="H263" s="12">
        <v>277</v>
      </c>
      <c r="I263" s="11" t="str">
        <f t="shared" si="25"/>
        <v>16</v>
      </c>
      <c r="J263" s="11">
        <v>16</v>
      </c>
      <c r="K263" s="300" t="s">
        <v>15929</v>
      </c>
      <c r="L263" s="300" t="s">
        <v>524</v>
      </c>
      <c r="M263" s="300" t="s">
        <v>15920</v>
      </c>
      <c r="N263" s="300" t="s">
        <v>15919</v>
      </c>
      <c r="O263" s="300" t="s">
        <v>15918</v>
      </c>
      <c r="P263" s="300" t="s">
        <v>15917</v>
      </c>
      <c r="Q263" s="360"/>
      <c r="R263" s="8">
        <f t="shared" si="20"/>
        <v>2</v>
      </c>
      <c r="S263" s="360"/>
      <c r="T263" s="360"/>
      <c r="U263" s="6" t="s">
        <v>29172</v>
      </c>
    </row>
    <row r="264" spans="1:21" ht="129.6">
      <c r="A264" s="10" t="str">
        <f t="shared" si="21"/>
        <v>ición de reformatio in peius.</v>
      </c>
      <c r="B264" s="10" t="str">
        <f t="shared" si="22"/>
        <v>278PAC</v>
      </c>
      <c r="C264" s="10" t="str">
        <f t="shared" si="23"/>
        <v>AYPAC27816</v>
      </c>
      <c r="D264" s="10" t="s">
        <v>1389</v>
      </c>
      <c r="E264" s="10" t="s">
        <v>7878</v>
      </c>
      <c r="F264" s="19" t="s">
        <v>15644</v>
      </c>
      <c r="G264" s="11" t="str">
        <f t="shared" si="24"/>
        <v>278</v>
      </c>
      <c r="H264" s="12">
        <v>278</v>
      </c>
      <c r="I264" s="11" t="str">
        <f t="shared" si="25"/>
        <v>16</v>
      </c>
      <c r="J264" s="11">
        <v>16</v>
      </c>
      <c r="K264" s="300" t="s">
        <v>15927</v>
      </c>
      <c r="L264" s="300" t="s">
        <v>1387</v>
      </c>
      <c r="M264" s="300" t="s">
        <v>15923</v>
      </c>
      <c r="N264" s="300" t="s">
        <v>15926</v>
      </c>
      <c r="O264" s="300" t="s">
        <v>15925</v>
      </c>
      <c r="P264" s="300" t="s">
        <v>15924</v>
      </c>
      <c r="Q264" s="360"/>
      <c r="R264" s="8">
        <f t="shared" si="20"/>
        <v>1</v>
      </c>
      <c r="S264" s="360"/>
      <c r="T264" s="360"/>
      <c r="U264" s="6" t="s">
        <v>29173</v>
      </c>
    </row>
    <row r="265" spans="1:21" ht="86.4">
      <c r="A265" s="10" t="str">
        <f t="shared" si="21"/>
        <v xml:space="preserve"> inicio a instancia de parte.</v>
      </c>
      <c r="B265" s="10" t="str">
        <f t="shared" si="22"/>
        <v>279PAC</v>
      </c>
      <c r="C265" s="10" t="str">
        <f t="shared" si="23"/>
        <v>AYPAC27916</v>
      </c>
      <c r="D265" s="10" t="s">
        <v>1389</v>
      </c>
      <c r="E265" s="10" t="s">
        <v>7878</v>
      </c>
      <c r="F265" s="19" t="s">
        <v>15644</v>
      </c>
      <c r="G265" s="11" t="str">
        <f t="shared" si="24"/>
        <v>279</v>
      </c>
      <c r="H265" s="12">
        <v>279</v>
      </c>
      <c r="I265" s="11" t="str">
        <f t="shared" si="25"/>
        <v>16</v>
      </c>
      <c r="J265" s="11">
        <v>16</v>
      </c>
      <c r="K265" s="300" t="s">
        <v>15921</v>
      </c>
      <c r="L265" s="300" t="s">
        <v>522</v>
      </c>
      <c r="M265" s="300" t="s">
        <v>15920</v>
      </c>
      <c r="N265" s="300" t="s">
        <v>15919</v>
      </c>
      <c r="O265" s="300" t="s">
        <v>15918</v>
      </c>
      <c r="P265" s="300" t="s">
        <v>15917</v>
      </c>
      <c r="Q265" s="360"/>
      <c r="R265" s="8">
        <f t="shared" si="20"/>
        <v>4</v>
      </c>
      <c r="S265" s="360"/>
      <c r="T265" s="360"/>
      <c r="U265" s="6" t="s">
        <v>29174</v>
      </c>
    </row>
    <row r="266" spans="1:21" ht="86.4">
      <c r="A266" s="10" t="str">
        <f t="shared" si="21"/>
        <v>sentar documentos libremente.</v>
      </c>
      <c r="B266" s="10" t="str">
        <f t="shared" si="22"/>
        <v>280PAC</v>
      </c>
      <c r="C266" s="10" t="str">
        <f t="shared" si="23"/>
        <v>AYPAC28016</v>
      </c>
      <c r="D266" s="10" t="s">
        <v>1389</v>
      </c>
      <c r="E266" s="10" t="s">
        <v>7878</v>
      </c>
      <c r="F266" s="19" t="s">
        <v>15644</v>
      </c>
      <c r="G266" s="11" t="str">
        <f t="shared" si="24"/>
        <v>280</v>
      </c>
      <c r="H266" s="12">
        <v>280</v>
      </c>
      <c r="I266" s="11" t="str">
        <f t="shared" si="25"/>
        <v>16</v>
      </c>
      <c r="J266" s="11">
        <v>16</v>
      </c>
      <c r="K266" s="300" t="s">
        <v>15915</v>
      </c>
      <c r="L266" s="300" t="s">
        <v>523</v>
      </c>
      <c r="M266" s="300" t="s">
        <v>15914</v>
      </c>
      <c r="N266" s="300" t="s">
        <v>15375</v>
      </c>
      <c r="O266" s="300" t="s">
        <v>15912</v>
      </c>
      <c r="P266" s="300" t="s">
        <v>15913</v>
      </c>
      <c r="Q266" s="360"/>
      <c r="R266" s="8">
        <f t="shared" si="20"/>
        <v>3</v>
      </c>
      <c r="S266" s="360"/>
      <c r="T266" s="360"/>
      <c r="U266" s="6" t="s">
        <v>29175</v>
      </c>
    </row>
    <row r="267" spans="1:21" ht="43.2">
      <c r="A267" s="10" t="str">
        <f t="shared" si="21"/>
        <v>sión establecida en la norma.</v>
      </c>
      <c r="B267" s="10" t="str">
        <f t="shared" si="22"/>
        <v>281PAC</v>
      </c>
      <c r="C267" s="10" t="str">
        <f t="shared" si="23"/>
        <v>AYPAC28116</v>
      </c>
      <c r="D267" s="10" t="s">
        <v>1389</v>
      </c>
      <c r="E267" s="10" t="s">
        <v>7878</v>
      </c>
      <c r="F267" s="19" t="s">
        <v>15644</v>
      </c>
      <c r="G267" s="11" t="str">
        <f t="shared" si="24"/>
        <v>281</v>
      </c>
      <c r="H267" s="12">
        <v>281</v>
      </c>
      <c r="I267" s="11" t="str">
        <f t="shared" si="25"/>
        <v>16</v>
      </c>
      <c r="J267" s="11">
        <v>16</v>
      </c>
      <c r="K267" s="300" t="s">
        <v>15910</v>
      </c>
      <c r="L267" s="300" t="s">
        <v>524</v>
      </c>
      <c r="M267" s="300" t="s">
        <v>15909</v>
      </c>
      <c r="N267" s="300" t="s">
        <v>15906</v>
      </c>
      <c r="O267" s="300" t="s">
        <v>15908</v>
      </c>
      <c r="P267" s="300" t="s">
        <v>15907</v>
      </c>
      <c r="Q267" s="360"/>
      <c r="R267" s="8">
        <f t="shared" si="20"/>
        <v>2</v>
      </c>
      <c r="S267" s="360"/>
      <c r="T267" s="360"/>
      <c r="U267" s="6" t="s">
        <v>29176</v>
      </c>
    </row>
    <row r="268" spans="1:21" ht="43.2">
      <c r="A268" s="10" t="str">
        <f t="shared" si="21"/>
        <v>imiento administrativo común.</v>
      </c>
      <c r="B268" s="10" t="str">
        <f t="shared" si="22"/>
        <v>282PAC</v>
      </c>
      <c r="C268" s="10" t="str">
        <f t="shared" si="23"/>
        <v>AYPAC28216</v>
      </c>
      <c r="D268" s="10" t="s">
        <v>1389</v>
      </c>
      <c r="E268" s="10" t="s">
        <v>7878</v>
      </c>
      <c r="F268" s="19" t="s">
        <v>15644</v>
      </c>
      <c r="G268" s="11" t="str">
        <f t="shared" si="24"/>
        <v>282</v>
      </c>
      <c r="H268" s="12">
        <v>282</v>
      </c>
      <c r="I268" s="11" t="str">
        <f t="shared" si="25"/>
        <v>16</v>
      </c>
      <c r="J268" s="11">
        <v>16</v>
      </c>
      <c r="K268" s="300" t="s">
        <v>15904</v>
      </c>
      <c r="L268" s="300" t="s">
        <v>522</v>
      </c>
      <c r="M268" s="300" t="s">
        <v>15903</v>
      </c>
      <c r="N268" s="300" t="s">
        <v>15902</v>
      </c>
      <c r="O268" s="300" t="s">
        <v>15901</v>
      </c>
      <c r="P268" s="300" t="s">
        <v>73</v>
      </c>
      <c r="Q268" s="360"/>
      <c r="R268" s="8">
        <f t="shared" si="20"/>
        <v>4</v>
      </c>
      <c r="S268" s="360"/>
      <c r="T268" s="360"/>
      <c r="U268" s="6" t="s">
        <v>29177</v>
      </c>
    </row>
    <row r="269" spans="1:21" ht="72">
      <c r="A269" s="10" t="str">
        <f t="shared" si="21"/>
        <v>o que no regula esta materia.</v>
      </c>
      <c r="B269" s="10" t="str">
        <f t="shared" si="22"/>
        <v>283PAC</v>
      </c>
      <c r="C269" s="10" t="str">
        <f t="shared" si="23"/>
        <v>AYPAC28316</v>
      </c>
      <c r="D269" s="10" t="s">
        <v>1389</v>
      </c>
      <c r="E269" s="10" t="s">
        <v>7878</v>
      </c>
      <c r="F269" s="19" t="s">
        <v>15644</v>
      </c>
      <c r="G269" s="11" t="str">
        <f t="shared" si="24"/>
        <v>283</v>
      </c>
      <c r="H269" s="12">
        <v>283</v>
      </c>
      <c r="I269" s="11" t="str">
        <f t="shared" si="25"/>
        <v>16</v>
      </c>
      <c r="J269" s="11">
        <v>16</v>
      </c>
      <c r="K269" s="300" t="s">
        <v>15899</v>
      </c>
      <c r="L269" s="300" t="s">
        <v>1389</v>
      </c>
      <c r="M269" s="300" t="s">
        <v>15895</v>
      </c>
      <c r="N269" s="300" t="s">
        <v>15898</v>
      </c>
      <c r="O269" s="300" t="s">
        <v>15897</v>
      </c>
      <c r="P269" s="300" t="s">
        <v>15896</v>
      </c>
      <c r="Q269" s="360"/>
      <c r="R269" s="8">
        <f t="shared" si="20"/>
        <v>1</v>
      </c>
      <c r="S269" s="360"/>
      <c r="T269" s="360"/>
      <c r="U269" s="6" t="s">
        <v>29178</v>
      </c>
    </row>
    <row r="270" spans="1:21" ht="43.2">
      <c r="A270" s="10" t="str">
        <f t="shared" si="21"/>
        <v>on obligatorios en el recibo.</v>
      </c>
      <c r="B270" s="10" t="str">
        <f t="shared" si="22"/>
        <v>284PAC</v>
      </c>
      <c r="C270" s="10" t="str">
        <f t="shared" si="23"/>
        <v>AYPAC28416</v>
      </c>
      <c r="D270" s="10" t="s">
        <v>1389</v>
      </c>
      <c r="E270" s="10" t="s">
        <v>7878</v>
      </c>
      <c r="F270" s="19" t="s">
        <v>15644</v>
      </c>
      <c r="G270" s="11" t="str">
        <f t="shared" si="24"/>
        <v>284</v>
      </c>
      <c r="H270" s="12">
        <v>284</v>
      </c>
      <c r="I270" s="11" t="str">
        <f t="shared" si="25"/>
        <v>16</v>
      </c>
      <c r="J270" s="11">
        <v>16</v>
      </c>
      <c r="K270" s="300" t="s">
        <v>15893</v>
      </c>
      <c r="L270" s="300" t="s">
        <v>1389</v>
      </c>
      <c r="M270" s="300" t="s">
        <v>15889</v>
      </c>
      <c r="N270" s="300" t="s">
        <v>15892</v>
      </c>
      <c r="O270" s="300" t="s">
        <v>15891</v>
      </c>
      <c r="P270" s="300" t="s">
        <v>15890</v>
      </c>
      <c r="Q270" s="360"/>
      <c r="R270" s="8">
        <f t="shared" si="20"/>
        <v>1</v>
      </c>
      <c r="S270" s="360"/>
      <c r="T270" s="360"/>
      <c r="U270" s="6" t="s">
        <v>29179</v>
      </c>
    </row>
    <row r="271" spans="1:21" ht="72">
      <c r="A271" s="10" t="str">
        <f t="shared" si="21"/>
        <v xml:space="preserve"> explícitamente por la norma.</v>
      </c>
      <c r="B271" s="10" t="str">
        <f t="shared" si="22"/>
        <v>285PAC</v>
      </c>
      <c r="C271" s="10" t="str">
        <f t="shared" si="23"/>
        <v>AYPAC28516</v>
      </c>
      <c r="D271" s="10" t="s">
        <v>1389</v>
      </c>
      <c r="E271" s="10" t="s">
        <v>7878</v>
      </c>
      <c r="F271" s="19" t="s">
        <v>15644</v>
      </c>
      <c r="G271" s="11" t="str">
        <f t="shared" si="24"/>
        <v>285</v>
      </c>
      <c r="H271" s="12">
        <v>285</v>
      </c>
      <c r="I271" s="11" t="str">
        <f t="shared" si="25"/>
        <v>16</v>
      </c>
      <c r="J271" s="11">
        <v>16</v>
      </c>
      <c r="K271" s="300" t="s">
        <v>15887</v>
      </c>
      <c r="L271" s="300" t="s">
        <v>544</v>
      </c>
      <c r="M271" s="300" t="s">
        <v>15886</v>
      </c>
      <c r="N271" s="300" t="s">
        <v>15885</v>
      </c>
      <c r="O271" s="300" t="s">
        <v>15883</v>
      </c>
      <c r="P271" s="300" t="s">
        <v>15884</v>
      </c>
      <c r="Q271" s="360"/>
      <c r="R271" s="8">
        <f t="shared" si="20"/>
        <v>3</v>
      </c>
      <c r="S271" s="360"/>
      <c r="T271" s="360"/>
      <c r="U271" s="6" t="s">
        <v>29180</v>
      </c>
    </row>
    <row r="272" spans="1:21" ht="86.4">
      <c r="A272" s="10" t="str">
        <f t="shared" si="21"/>
        <v>e oficio regulada por la ley.</v>
      </c>
      <c r="B272" s="10" t="str">
        <f t="shared" si="22"/>
        <v>286PAC</v>
      </c>
      <c r="C272" s="10" t="str">
        <f t="shared" si="23"/>
        <v>AYPAC28616</v>
      </c>
      <c r="D272" s="10" t="s">
        <v>1389</v>
      </c>
      <c r="E272" s="10" t="s">
        <v>7878</v>
      </c>
      <c r="F272" s="19" t="s">
        <v>15644</v>
      </c>
      <c r="G272" s="11" t="str">
        <f t="shared" si="24"/>
        <v>286</v>
      </c>
      <c r="H272" s="12">
        <v>286</v>
      </c>
      <c r="I272" s="11" t="str">
        <f t="shared" si="25"/>
        <v>16</v>
      </c>
      <c r="J272" s="11">
        <v>16</v>
      </c>
      <c r="K272" s="300" t="s">
        <v>15881</v>
      </c>
      <c r="L272" s="300" t="s">
        <v>1389</v>
      </c>
      <c r="M272" s="300" t="s">
        <v>15877</v>
      </c>
      <c r="N272" s="300" t="s">
        <v>15880</v>
      </c>
      <c r="O272" s="300" t="s">
        <v>15879</v>
      </c>
      <c r="P272" s="300" t="s">
        <v>15878</v>
      </c>
      <c r="Q272" s="360"/>
      <c r="R272" s="8">
        <f t="shared" si="20"/>
        <v>1</v>
      </c>
      <c r="S272" s="360"/>
      <c r="T272" s="360"/>
      <c r="U272" s="6" t="s">
        <v>29181</v>
      </c>
    </row>
    <row r="273" spans="1:21" ht="57.6">
      <c r="A273" s="10" t="str">
        <f t="shared" si="21"/>
        <v>como obligatorios por la ley.</v>
      </c>
      <c r="B273" s="10" t="str">
        <f t="shared" si="22"/>
        <v>287PAC</v>
      </c>
      <c r="C273" s="10" t="str">
        <f t="shared" si="23"/>
        <v>AYPAC28716</v>
      </c>
      <c r="D273" s="10" t="s">
        <v>1389</v>
      </c>
      <c r="E273" s="10" t="s">
        <v>7878</v>
      </c>
      <c r="F273" s="19" t="s">
        <v>15644</v>
      </c>
      <c r="G273" s="11" t="str">
        <f t="shared" si="24"/>
        <v>287</v>
      </c>
      <c r="H273" s="12">
        <v>287</v>
      </c>
      <c r="I273" s="11" t="str">
        <f t="shared" si="25"/>
        <v>16</v>
      </c>
      <c r="J273" s="11">
        <v>16</v>
      </c>
      <c r="K273" s="300" t="s">
        <v>15875</v>
      </c>
      <c r="L273" s="300" t="s">
        <v>1388</v>
      </c>
      <c r="M273" s="300" t="s">
        <v>15874</v>
      </c>
      <c r="N273" s="300" t="s">
        <v>15873</v>
      </c>
      <c r="O273" s="300" t="s">
        <v>15872</v>
      </c>
      <c r="P273" s="300" t="s">
        <v>15871</v>
      </c>
      <c r="Q273" s="360"/>
      <c r="R273" s="8">
        <f t="shared" ref="R273:R304" si="26">IF(L273="a",1,IF(L273="b",2,IF(L273="c",3,4)))</f>
        <v>4</v>
      </c>
      <c r="S273" s="360"/>
      <c r="T273" s="360"/>
      <c r="U273" s="6" t="s">
        <v>29182</v>
      </c>
    </row>
    <row r="274" spans="1:21" ht="100.8">
      <c r="A274" s="10" t="str">
        <f t="shared" si="21"/>
        <v xml:space="preserve"> contemplada en la normativa.</v>
      </c>
      <c r="B274" s="10" t="str">
        <f t="shared" si="22"/>
        <v>288PAC</v>
      </c>
      <c r="C274" s="10" t="str">
        <f t="shared" si="23"/>
        <v>AYPAC28816</v>
      </c>
      <c r="D274" s="10" t="s">
        <v>1389</v>
      </c>
      <c r="E274" s="10" t="s">
        <v>7878</v>
      </c>
      <c r="F274" s="19" t="s">
        <v>15644</v>
      </c>
      <c r="G274" s="11" t="str">
        <f t="shared" si="24"/>
        <v>288</v>
      </c>
      <c r="H274" s="12">
        <v>288</v>
      </c>
      <c r="I274" s="11" t="str">
        <f t="shared" si="25"/>
        <v>16</v>
      </c>
      <c r="J274" s="11">
        <v>16</v>
      </c>
      <c r="K274" s="300" t="s">
        <v>15869</v>
      </c>
      <c r="L274" s="300" t="s">
        <v>1389</v>
      </c>
      <c r="M274" s="300" t="s">
        <v>15817</v>
      </c>
      <c r="N274" s="300" t="s">
        <v>15868</v>
      </c>
      <c r="O274" s="300" t="s">
        <v>15819</v>
      </c>
      <c r="P274" s="300" t="s">
        <v>15867</v>
      </c>
      <c r="Q274" s="360"/>
      <c r="R274" s="8">
        <f t="shared" si="26"/>
        <v>1</v>
      </c>
      <c r="S274" s="360"/>
      <c r="T274" s="360"/>
      <c r="U274" s="6" t="s">
        <v>29183</v>
      </c>
    </row>
    <row r="275" spans="1:21" ht="72">
      <c r="A275" s="10" t="str">
        <f t="shared" si="21"/>
        <v>irmes bajo supuestos tasados.</v>
      </c>
      <c r="B275" s="10" t="str">
        <f t="shared" si="22"/>
        <v>289PAC</v>
      </c>
      <c r="C275" s="10" t="str">
        <f t="shared" si="23"/>
        <v>AYPAC28916</v>
      </c>
      <c r="D275" s="10" t="s">
        <v>1389</v>
      </c>
      <c r="E275" s="10" t="s">
        <v>7878</v>
      </c>
      <c r="F275" s="19" t="s">
        <v>15644</v>
      </c>
      <c r="G275" s="11" t="str">
        <f t="shared" si="24"/>
        <v>289</v>
      </c>
      <c r="H275" s="12">
        <v>289</v>
      </c>
      <c r="I275" s="11" t="str">
        <f t="shared" si="25"/>
        <v>16</v>
      </c>
      <c r="J275" s="11">
        <v>16</v>
      </c>
      <c r="K275" s="300" t="s">
        <v>15865</v>
      </c>
      <c r="L275" s="300" t="s">
        <v>1388</v>
      </c>
      <c r="M275" s="300" t="s">
        <v>15848</v>
      </c>
      <c r="N275" s="300" t="s">
        <v>15847</v>
      </c>
      <c r="O275" s="300" t="s">
        <v>15846</v>
      </c>
      <c r="P275" s="300" t="s">
        <v>15845</v>
      </c>
      <c r="Q275" s="360"/>
      <c r="R275" s="8">
        <f t="shared" si="26"/>
        <v>4</v>
      </c>
      <c r="S275" s="360"/>
      <c r="T275" s="360"/>
      <c r="U275" s="6" t="s">
        <v>29184</v>
      </c>
    </row>
    <row r="276" spans="1:21" ht="100.8">
      <c r="A276" s="10" t="str">
        <f t="shared" si="21"/>
        <v>na confusión con la correcta.</v>
      </c>
      <c r="B276" s="10" t="str">
        <f t="shared" si="22"/>
        <v>290PAC</v>
      </c>
      <c r="C276" s="10" t="str">
        <f t="shared" si="23"/>
        <v>AYPAC29016</v>
      </c>
      <c r="D276" s="10" t="s">
        <v>1389</v>
      </c>
      <c r="E276" s="10" t="s">
        <v>7878</v>
      </c>
      <c r="F276" s="19" t="s">
        <v>15644</v>
      </c>
      <c r="G276" s="11" t="str">
        <f t="shared" si="24"/>
        <v>290</v>
      </c>
      <c r="H276" s="12">
        <v>290</v>
      </c>
      <c r="I276" s="11" t="str">
        <f t="shared" si="25"/>
        <v>16</v>
      </c>
      <c r="J276" s="11">
        <v>16</v>
      </c>
      <c r="K276" s="300" t="s">
        <v>15863</v>
      </c>
      <c r="L276" s="300" t="s">
        <v>544</v>
      </c>
      <c r="M276" s="300" t="s">
        <v>15862</v>
      </c>
      <c r="N276" s="300" t="s">
        <v>15861</v>
      </c>
      <c r="O276" s="300" t="s">
        <v>15859</v>
      </c>
      <c r="P276" s="300" t="s">
        <v>15860</v>
      </c>
      <c r="Q276" s="360"/>
      <c r="R276" s="8">
        <f t="shared" si="26"/>
        <v>3</v>
      </c>
      <c r="S276" s="360"/>
      <c r="T276" s="360"/>
      <c r="U276" s="6" t="s">
        <v>29185</v>
      </c>
    </row>
    <row r="277" spans="1:21" ht="57.6">
      <c r="A277" s="10" t="str">
        <f t="shared" si="21"/>
        <v>amente otra unidad de tiempo.</v>
      </c>
      <c r="B277" s="10" t="str">
        <f t="shared" si="22"/>
        <v>291PAC</v>
      </c>
      <c r="C277" s="10" t="str">
        <f t="shared" si="23"/>
        <v>AYPAC29116</v>
      </c>
      <c r="D277" s="10" t="s">
        <v>1389</v>
      </c>
      <c r="E277" s="10" t="s">
        <v>7878</v>
      </c>
      <c r="F277" s="19" t="s">
        <v>15644</v>
      </c>
      <c r="G277" s="11" t="str">
        <f t="shared" si="24"/>
        <v>291</v>
      </c>
      <c r="H277" s="12">
        <v>291</v>
      </c>
      <c r="I277" s="11" t="str">
        <f t="shared" si="25"/>
        <v>16</v>
      </c>
      <c r="J277" s="11">
        <v>16</v>
      </c>
      <c r="K277" s="300" t="s">
        <v>15857</v>
      </c>
      <c r="L277" s="300" t="s">
        <v>1389</v>
      </c>
      <c r="M277" s="300" t="s">
        <v>15853</v>
      </c>
      <c r="N277" s="300" t="s">
        <v>15856</v>
      </c>
      <c r="O277" s="300" t="s">
        <v>15855</v>
      </c>
      <c r="P277" s="300" t="s">
        <v>15854</v>
      </c>
      <c r="Q277" s="360"/>
      <c r="R277" s="8">
        <f t="shared" si="26"/>
        <v>1</v>
      </c>
      <c r="S277" s="360"/>
      <c r="T277" s="360"/>
      <c r="U277" s="6" t="s">
        <v>29186</v>
      </c>
    </row>
    <row r="278" spans="1:21" ht="57.6">
      <c r="A278" s="10" t="str">
        <f t="shared" si="21"/>
        <v>(C) no proceden en este caso.</v>
      </c>
      <c r="B278" s="10" t="str">
        <f t="shared" si="22"/>
        <v>292PAC</v>
      </c>
      <c r="C278" s="10" t="str">
        <f t="shared" si="23"/>
        <v>AYPAC29216</v>
      </c>
      <c r="D278" s="10" t="s">
        <v>1389</v>
      </c>
      <c r="E278" s="10" t="s">
        <v>7878</v>
      </c>
      <c r="F278" s="19" t="s">
        <v>15644</v>
      </c>
      <c r="G278" s="11" t="str">
        <f t="shared" si="24"/>
        <v>292</v>
      </c>
      <c r="H278" s="12">
        <v>292</v>
      </c>
      <c r="I278" s="11" t="str">
        <f t="shared" si="25"/>
        <v>16</v>
      </c>
      <c r="J278" s="11">
        <v>16</v>
      </c>
      <c r="K278" s="300" t="s">
        <v>15851</v>
      </c>
      <c r="L278" s="300" t="s">
        <v>1388</v>
      </c>
      <c r="M278" s="300" t="s">
        <v>15848</v>
      </c>
      <c r="N278" s="300" t="s">
        <v>15847</v>
      </c>
      <c r="O278" s="300" t="s">
        <v>15846</v>
      </c>
      <c r="P278" s="300" t="s">
        <v>15845</v>
      </c>
      <c r="Q278" s="360"/>
      <c r="R278" s="8">
        <f t="shared" si="26"/>
        <v>4</v>
      </c>
      <c r="S278" s="360"/>
      <c r="T278" s="360"/>
      <c r="U278" s="6" t="s">
        <v>29187</v>
      </c>
    </row>
    <row r="279" spans="1:21" ht="57.6">
      <c r="A279" s="10" t="str">
        <f t="shared" si="21"/>
        <v xml:space="preserve"> son aplicables en este caso.</v>
      </c>
      <c r="B279" s="10" t="str">
        <f t="shared" si="22"/>
        <v>293PAC</v>
      </c>
      <c r="C279" s="10" t="str">
        <f t="shared" si="23"/>
        <v>AYPAC29316</v>
      </c>
      <c r="D279" s="10" t="s">
        <v>1389</v>
      </c>
      <c r="E279" s="10" t="s">
        <v>7878</v>
      </c>
      <c r="F279" s="19" t="s">
        <v>15644</v>
      </c>
      <c r="G279" s="11" t="str">
        <f t="shared" si="24"/>
        <v>293</v>
      </c>
      <c r="H279" s="12">
        <v>293</v>
      </c>
      <c r="I279" s="11" t="str">
        <f t="shared" si="25"/>
        <v>16</v>
      </c>
      <c r="J279" s="11">
        <v>16</v>
      </c>
      <c r="K279" s="300" t="s">
        <v>15849</v>
      </c>
      <c r="L279" s="300" t="s">
        <v>1388</v>
      </c>
      <c r="M279" s="300" t="s">
        <v>15848</v>
      </c>
      <c r="N279" s="300" t="s">
        <v>15847</v>
      </c>
      <c r="O279" s="300" t="s">
        <v>15846</v>
      </c>
      <c r="P279" s="300" t="s">
        <v>15845</v>
      </c>
      <c r="Q279" s="360"/>
      <c r="R279" s="8">
        <f t="shared" si="26"/>
        <v>4</v>
      </c>
      <c r="S279" s="360"/>
      <c r="T279" s="360"/>
      <c r="U279" s="6" t="s">
        <v>29188</v>
      </c>
    </row>
    <row r="280" spans="1:21" ht="43.2">
      <c r="A280" s="10" t="str">
        <f t="shared" si="21"/>
        <v>e días" (D) no son correctas.</v>
      </c>
      <c r="B280" s="10" t="str">
        <f t="shared" si="22"/>
        <v>294PAC</v>
      </c>
      <c r="C280" s="10" t="str">
        <f t="shared" si="23"/>
        <v>AYPAC29416</v>
      </c>
      <c r="D280" s="10" t="s">
        <v>1389</v>
      </c>
      <c r="E280" s="10" t="s">
        <v>7878</v>
      </c>
      <c r="F280" s="19" t="s">
        <v>15644</v>
      </c>
      <c r="G280" s="11" t="str">
        <f t="shared" si="24"/>
        <v>294</v>
      </c>
      <c r="H280" s="12">
        <v>294</v>
      </c>
      <c r="I280" s="11" t="str">
        <f t="shared" si="25"/>
        <v>16</v>
      </c>
      <c r="J280" s="11">
        <v>16</v>
      </c>
      <c r="K280" s="300" t="s">
        <v>15843</v>
      </c>
      <c r="L280" s="300" t="s">
        <v>543</v>
      </c>
      <c r="M280" s="300" t="s">
        <v>15793</v>
      </c>
      <c r="N280" s="300" t="s">
        <v>181</v>
      </c>
      <c r="O280" s="300" t="s">
        <v>15765</v>
      </c>
      <c r="P280" s="300" t="s">
        <v>15774</v>
      </c>
      <c r="Q280" s="360"/>
      <c r="R280" s="8">
        <f t="shared" si="26"/>
        <v>2</v>
      </c>
      <c r="S280" s="360"/>
      <c r="T280" s="360"/>
      <c r="U280" s="6" t="s">
        <v>29189</v>
      </c>
    </row>
    <row r="281" spans="1:21" ht="43.2">
      <c r="A281" s="10" t="str">
        <f t="shared" si="21"/>
        <v>a lo establecido en la norma.</v>
      </c>
      <c r="B281" s="10" t="str">
        <f t="shared" si="22"/>
        <v>295PAC</v>
      </c>
      <c r="C281" s="10" t="str">
        <f t="shared" si="23"/>
        <v>AYPAC29516</v>
      </c>
      <c r="D281" s="10" t="s">
        <v>1389</v>
      </c>
      <c r="E281" s="10" t="s">
        <v>7878</v>
      </c>
      <c r="F281" s="19" t="s">
        <v>15644</v>
      </c>
      <c r="G281" s="11" t="str">
        <f t="shared" si="24"/>
        <v>295</v>
      </c>
      <c r="H281" s="12">
        <v>295</v>
      </c>
      <c r="I281" s="11" t="str">
        <f t="shared" si="25"/>
        <v>16</v>
      </c>
      <c r="J281" s="11">
        <v>16</v>
      </c>
      <c r="K281" s="300" t="s">
        <v>15841</v>
      </c>
      <c r="L281" s="300" t="s">
        <v>1389</v>
      </c>
      <c r="M281" s="300" t="s">
        <v>15793</v>
      </c>
      <c r="N281" s="300" t="s">
        <v>181</v>
      </c>
      <c r="O281" s="300" t="s">
        <v>15765</v>
      </c>
      <c r="P281" s="300" t="s">
        <v>15774</v>
      </c>
      <c r="Q281" s="360"/>
      <c r="R281" s="8">
        <f t="shared" si="26"/>
        <v>1</v>
      </c>
      <c r="S281" s="360"/>
      <c r="T281" s="360"/>
      <c r="U281" s="6" t="s">
        <v>29190</v>
      </c>
    </row>
    <row r="282" spans="1:21" ht="43.2">
      <c r="A282" s="10" t="str">
        <f t="shared" si="21"/>
        <v>procedimiento administrativo.</v>
      </c>
      <c r="B282" s="10" t="str">
        <f t="shared" si="22"/>
        <v>296PAC</v>
      </c>
      <c r="C282" s="10" t="str">
        <f t="shared" si="23"/>
        <v>AYPAC29616</v>
      </c>
      <c r="D282" s="10" t="s">
        <v>1389</v>
      </c>
      <c r="E282" s="10" t="s">
        <v>7878</v>
      </c>
      <c r="F282" s="19" t="s">
        <v>15644</v>
      </c>
      <c r="G282" s="11" t="str">
        <f t="shared" si="24"/>
        <v>296</v>
      </c>
      <c r="H282" s="12">
        <v>296</v>
      </c>
      <c r="I282" s="11" t="str">
        <f t="shared" si="25"/>
        <v>16</v>
      </c>
      <c r="J282" s="11">
        <v>16</v>
      </c>
      <c r="K282" s="300" t="s">
        <v>15839</v>
      </c>
      <c r="L282" s="300" t="s">
        <v>544</v>
      </c>
      <c r="M282" s="300" t="s">
        <v>15838</v>
      </c>
      <c r="N282" s="300" t="s">
        <v>15837</v>
      </c>
      <c r="O282" s="300" t="s">
        <v>15835</v>
      </c>
      <c r="P282" s="300" t="s">
        <v>15836</v>
      </c>
      <c r="Q282" s="360"/>
      <c r="R282" s="8">
        <f t="shared" si="26"/>
        <v>3</v>
      </c>
      <c r="S282" s="360"/>
      <c r="T282" s="360"/>
      <c r="U282" s="6" t="s">
        <v>29191</v>
      </c>
    </row>
    <row r="283" spans="1:21" ht="57.6">
      <c r="A283" s="10" t="str">
        <f t="shared" si="21"/>
        <v>) son elementos obligatorios.</v>
      </c>
      <c r="B283" s="10" t="str">
        <f t="shared" si="22"/>
        <v>297PAC</v>
      </c>
      <c r="C283" s="10" t="str">
        <f t="shared" si="23"/>
        <v>AYPAC29716</v>
      </c>
      <c r="D283" s="10" t="s">
        <v>1389</v>
      </c>
      <c r="E283" s="10" t="s">
        <v>7878</v>
      </c>
      <c r="F283" s="19" t="s">
        <v>15644</v>
      </c>
      <c r="G283" s="11" t="str">
        <f t="shared" si="24"/>
        <v>297</v>
      </c>
      <c r="H283" s="12">
        <v>297</v>
      </c>
      <c r="I283" s="11" t="str">
        <f t="shared" si="25"/>
        <v>16</v>
      </c>
      <c r="J283" s="11">
        <v>16</v>
      </c>
      <c r="K283" s="300" t="s">
        <v>15833</v>
      </c>
      <c r="L283" s="300" t="s">
        <v>544</v>
      </c>
      <c r="M283" s="300" t="s">
        <v>15832</v>
      </c>
      <c r="N283" s="300" t="s">
        <v>15831</v>
      </c>
      <c r="O283" s="300" t="s">
        <v>15829</v>
      </c>
      <c r="P283" s="300" t="s">
        <v>15830</v>
      </c>
      <c r="Q283" s="360"/>
      <c r="R283" s="8">
        <f t="shared" si="26"/>
        <v>3</v>
      </c>
      <c r="S283" s="360"/>
      <c r="T283" s="360"/>
      <c r="U283" s="6" t="s">
        <v>29192</v>
      </c>
    </row>
    <row r="284" spans="1:21" ht="86.4">
      <c r="A284" s="10" t="str">
        <f t="shared" si="21"/>
        <v>sis y resolución del recurso.</v>
      </c>
      <c r="B284" s="10" t="str">
        <f t="shared" si="22"/>
        <v>298PAC</v>
      </c>
      <c r="C284" s="10" t="str">
        <f t="shared" si="23"/>
        <v>AYPAC29816</v>
      </c>
      <c r="D284" s="10" t="s">
        <v>1389</v>
      </c>
      <c r="E284" s="10" t="s">
        <v>7878</v>
      </c>
      <c r="F284" s="19" t="s">
        <v>15644</v>
      </c>
      <c r="G284" s="11" t="str">
        <f t="shared" si="24"/>
        <v>298</v>
      </c>
      <c r="H284" s="12">
        <v>298</v>
      </c>
      <c r="I284" s="11" t="str">
        <f t="shared" si="25"/>
        <v>16</v>
      </c>
      <c r="J284" s="11">
        <v>16</v>
      </c>
      <c r="K284" s="300" t="s">
        <v>15827</v>
      </c>
      <c r="L284" s="300" t="s">
        <v>1389</v>
      </c>
      <c r="M284" s="300" t="s">
        <v>15823</v>
      </c>
      <c r="N284" s="300" t="s">
        <v>15826</v>
      </c>
      <c r="O284" s="300" t="s">
        <v>15825</v>
      </c>
      <c r="P284" s="300" t="s">
        <v>15824</v>
      </c>
      <c r="Q284" s="360"/>
      <c r="R284" s="8">
        <f t="shared" si="26"/>
        <v>1</v>
      </c>
      <c r="S284" s="360"/>
      <c r="T284" s="360"/>
      <c r="U284" s="6" t="s">
        <v>29193</v>
      </c>
    </row>
    <row r="285" spans="1:21" ht="72">
      <c r="A285" s="10" t="str">
        <f t="shared" si="21"/>
        <v>ión directa en este contexto.</v>
      </c>
      <c r="B285" s="10" t="str">
        <f t="shared" si="22"/>
        <v>299PAC</v>
      </c>
      <c r="C285" s="10" t="str">
        <f t="shared" si="23"/>
        <v>AYPAC29916</v>
      </c>
      <c r="D285" s="10" t="s">
        <v>1389</v>
      </c>
      <c r="E285" s="10" t="s">
        <v>7878</v>
      </c>
      <c r="F285" s="19" t="s">
        <v>15644</v>
      </c>
      <c r="G285" s="11" t="str">
        <f t="shared" si="24"/>
        <v>299</v>
      </c>
      <c r="H285" s="12">
        <v>299</v>
      </c>
      <c r="I285" s="11" t="str">
        <f t="shared" si="25"/>
        <v>16</v>
      </c>
      <c r="J285" s="11">
        <v>16</v>
      </c>
      <c r="K285" s="300" t="s">
        <v>15821</v>
      </c>
      <c r="L285" s="300" t="s">
        <v>544</v>
      </c>
      <c r="M285" s="300" t="s">
        <v>15820</v>
      </c>
      <c r="N285" s="300" t="s">
        <v>15819</v>
      </c>
      <c r="O285" s="300" t="s">
        <v>15817</v>
      </c>
      <c r="P285" s="300" t="s">
        <v>15818</v>
      </c>
      <c r="Q285" s="360"/>
      <c r="R285" s="8">
        <f t="shared" si="26"/>
        <v>3</v>
      </c>
      <c r="S285" s="360"/>
      <c r="T285" s="360"/>
      <c r="U285" s="6" t="s">
        <v>29194</v>
      </c>
    </row>
    <row r="286" spans="1:21" ht="72">
      <c r="A286" s="10" t="str">
        <f t="shared" si="21"/>
        <v>incorrectos en este contexto.</v>
      </c>
      <c r="B286" s="10" t="str">
        <f t="shared" si="22"/>
        <v>300PAC</v>
      </c>
      <c r="C286" s="10" t="str">
        <f t="shared" si="23"/>
        <v>AYPAC30016</v>
      </c>
      <c r="D286" s="10" t="s">
        <v>1389</v>
      </c>
      <c r="E286" s="10" t="s">
        <v>7878</v>
      </c>
      <c r="F286" s="19" t="s">
        <v>15644</v>
      </c>
      <c r="G286" s="11" t="str">
        <f t="shared" si="24"/>
        <v>300</v>
      </c>
      <c r="H286" s="12">
        <v>300</v>
      </c>
      <c r="I286" s="11" t="str">
        <f t="shared" si="25"/>
        <v>16</v>
      </c>
      <c r="J286" s="11">
        <v>16</v>
      </c>
      <c r="K286" s="300" t="s">
        <v>15815</v>
      </c>
      <c r="L286" s="300" t="s">
        <v>1389</v>
      </c>
      <c r="M286" s="300" t="s">
        <v>15811</v>
      </c>
      <c r="N286" s="300" t="s">
        <v>15814</v>
      </c>
      <c r="O286" s="300" t="s">
        <v>15813</v>
      </c>
      <c r="P286" s="300" t="s">
        <v>15812</v>
      </c>
      <c r="Q286" s="360"/>
      <c r="R286" s="8">
        <f t="shared" si="26"/>
        <v>1</v>
      </c>
      <c r="S286" s="360"/>
      <c r="T286" s="360"/>
      <c r="U286" s="6" t="s">
        <v>29195</v>
      </c>
    </row>
    <row r="287" spans="1:21" ht="43.2">
      <c r="A287" s="10" t="str">
        <f t="shared" si="21"/>
        <v>nde a la normativa aplicable.</v>
      </c>
      <c r="B287" s="10" t="str">
        <f t="shared" si="22"/>
        <v>301PAC</v>
      </c>
      <c r="C287" s="10" t="str">
        <f t="shared" si="23"/>
        <v>AYPAC30116</v>
      </c>
      <c r="D287" s="10" t="s">
        <v>1389</v>
      </c>
      <c r="E287" s="10" t="s">
        <v>7878</v>
      </c>
      <c r="F287" s="19" t="s">
        <v>15644</v>
      </c>
      <c r="G287" s="11" t="str">
        <f t="shared" si="24"/>
        <v>301</v>
      </c>
      <c r="H287" s="12">
        <v>301</v>
      </c>
      <c r="I287" s="11" t="str">
        <f t="shared" si="25"/>
        <v>16</v>
      </c>
      <c r="J287" s="11">
        <v>16</v>
      </c>
      <c r="K287" s="300" t="s">
        <v>15809</v>
      </c>
      <c r="L287" s="300" t="s">
        <v>544</v>
      </c>
      <c r="M287" s="300" t="s">
        <v>15765</v>
      </c>
      <c r="N287" s="300" t="s">
        <v>15774</v>
      </c>
      <c r="O287" s="300" t="s">
        <v>181</v>
      </c>
      <c r="P287" s="300" t="s">
        <v>15808</v>
      </c>
      <c r="Q287" s="360"/>
      <c r="R287" s="8">
        <f t="shared" si="26"/>
        <v>3</v>
      </c>
      <c r="S287" s="360"/>
      <c r="T287" s="360"/>
      <c r="U287" s="6" t="s">
        <v>29196</v>
      </c>
    </row>
    <row r="288" spans="1:21" ht="72">
      <c r="A288" s="10" t="str">
        <f t="shared" si="21"/>
        <v>r la procedencia del recurso.</v>
      </c>
      <c r="B288" s="10" t="str">
        <f t="shared" si="22"/>
        <v>302PAC</v>
      </c>
      <c r="C288" s="10" t="str">
        <f t="shared" si="23"/>
        <v>AYPAC30216</v>
      </c>
      <c r="D288" s="10" t="s">
        <v>1389</v>
      </c>
      <c r="E288" s="10" t="s">
        <v>7878</v>
      </c>
      <c r="F288" s="19" t="s">
        <v>15644</v>
      </c>
      <c r="G288" s="11" t="str">
        <f t="shared" si="24"/>
        <v>302</v>
      </c>
      <c r="H288" s="12">
        <v>302</v>
      </c>
      <c r="I288" s="11" t="str">
        <f t="shared" si="25"/>
        <v>16</v>
      </c>
      <c r="J288" s="11">
        <v>16</v>
      </c>
      <c r="K288" s="300" t="s">
        <v>15806</v>
      </c>
      <c r="L288" s="300" t="s">
        <v>543</v>
      </c>
      <c r="M288" s="300" t="s">
        <v>15783</v>
      </c>
      <c r="N288" s="300" t="s">
        <v>15784</v>
      </c>
      <c r="O288" s="300" t="s">
        <v>15752</v>
      </c>
      <c r="P288" s="300" t="s">
        <v>15751</v>
      </c>
      <c r="Q288" s="360"/>
      <c r="R288" s="8">
        <f t="shared" si="26"/>
        <v>2</v>
      </c>
      <c r="S288" s="360"/>
      <c r="T288" s="360"/>
      <c r="U288" s="6" t="s">
        <v>29197</v>
      </c>
    </row>
    <row r="289" spans="1:21" ht="72">
      <c r="A289" s="10" t="str">
        <f t="shared" si="21"/>
        <v>cluye al superior jerárquico.</v>
      </c>
      <c r="B289" s="10" t="str">
        <f t="shared" si="22"/>
        <v>303PAC</v>
      </c>
      <c r="C289" s="10" t="str">
        <f t="shared" si="23"/>
        <v>AYPAC30316</v>
      </c>
      <c r="D289" s="10" t="s">
        <v>1389</v>
      </c>
      <c r="E289" s="10" t="s">
        <v>7878</v>
      </c>
      <c r="F289" s="19" t="s">
        <v>15644</v>
      </c>
      <c r="G289" s="11" t="str">
        <f t="shared" si="24"/>
        <v>303</v>
      </c>
      <c r="H289" s="12">
        <v>303</v>
      </c>
      <c r="I289" s="11" t="str">
        <f t="shared" si="25"/>
        <v>16</v>
      </c>
      <c r="J289" s="11">
        <v>16</v>
      </c>
      <c r="K289" s="300" t="s">
        <v>15804</v>
      </c>
      <c r="L289" s="300" t="s">
        <v>544</v>
      </c>
      <c r="M289" s="300" t="s">
        <v>15780</v>
      </c>
      <c r="N289" s="300" t="s">
        <v>15779</v>
      </c>
      <c r="O289" s="300" t="s">
        <v>15778</v>
      </c>
      <c r="P289" s="300" t="s">
        <v>15777</v>
      </c>
      <c r="Q289" s="360"/>
      <c r="R289" s="8">
        <f t="shared" si="26"/>
        <v>3</v>
      </c>
      <c r="S289" s="360"/>
      <c r="T289" s="360"/>
      <c r="U289" s="6" t="s">
        <v>29198</v>
      </c>
    </row>
    <row r="290" spans="1:21" ht="43.2">
      <c r="A290" s="10" t="str">
        <f t="shared" si="21"/>
        <v>ca más precisa de expresarlo.</v>
      </c>
      <c r="B290" s="10" t="str">
        <f t="shared" si="22"/>
        <v>304PAC</v>
      </c>
      <c r="C290" s="10" t="str">
        <f t="shared" si="23"/>
        <v>AYPAC30416</v>
      </c>
      <c r="D290" s="10" t="s">
        <v>1389</v>
      </c>
      <c r="E290" s="10" t="s">
        <v>7878</v>
      </c>
      <c r="F290" s="19" t="s">
        <v>15644</v>
      </c>
      <c r="G290" s="11" t="str">
        <f t="shared" si="24"/>
        <v>304</v>
      </c>
      <c r="H290" s="12">
        <v>304</v>
      </c>
      <c r="I290" s="11" t="str">
        <f t="shared" si="25"/>
        <v>16</v>
      </c>
      <c r="J290" s="11">
        <v>16</v>
      </c>
      <c r="K290" s="300" t="s">
        <v>15802</v>
      </c>
      <c r="L290" s="300" t="s">
        <v>544</v>
      </c>
      <c r="M290" s="300" t="s">
        <v>15793</v>
      </c>
      <c r="N290" s="300" t="s">
        <v>15774</v>
      </c>
      <c r="O290" s="300" t="s">
        <v>183</v>
      </c>
      <c r="P290" s="300" t="s">
        <v>181</v>
      </c>
      <c r="Q290" s="360"/>
      <c r="R290" s="8">
        <f t="shared" si="26"/>
        <v>3</v>
      </c>
      <c r="S290" s="360"/>
      <c r="T290" s="360"/>
      <c r="U290" s="6" t="s">
        <v>29199</v>
      </c>
    </row>
    <row r="291" spans="1:21" ht="43.2">
      <c r="A291" s="10" t="str">
        <f t="shared" si="21"/>
        <v xml:space="preserve"> ya que el plazo es superior.</v>
      </c>
      <c r="B291" s="10" t="str">
        <f t="shared" si="22"/>
        <v>305PAC</v>
      </c>
      <c r="C291" s="10" t="str">
        <f t="shared" si="23"/>
        <v>AYPAC30516</v>
      </c>
      <c r="D291" s="10" t="s">
        <v>1389</v>
      </c>
      <c r="E291" s="10" t="s">
        <v>7878</v>
      </c>
      <c r="F291" s="19" t="s">
        <v>15644</v>
      </c>
      <c r="G291" s="11" t="str">
        <f t="shared" si="24"/>
        <v>305</v>
      </c>
      <c r="H291" s="12">
        <v>305</v>
      </c>
      <c r="I291" s="11" t="str">
        <f t="shared" si="25"/>
        <v>16</v>
      </c>
      <c r="J291" s="11">
        <v>16</v>
      </c>
      <c r="K291" s="300" t="s">
        <v>15800</v>
      </c>
      <c r="L291" s="300" t="s">
        <v>1389</v>
      </c>
      <c r="M291" s="300" t="s">
        <v>5828</v>
      </c>
      <c r="N291" s="300" t="s">
        <v>15765</v>
      </c>
      <c r="O291" s="300" t="s">
        <v>183</v>
      </c>
      <c r="P291" s="300" t="s">
        <v>181</v>
      </c>
      <c r="Q291" s="360"/>
      <c r="R291" s="8">
        <f t="shared" si="26"/>
        <v>1</v>
      </c>
      <c r="S291" s="360"/>
      <c r="T291" s="360"/>
      <c r="U291" s="6" t="s">
        <v>29200</v>
      </c>
    </row>
    <row r="292" spans="1:21" ht="43.2">
      <c r="A292" s="10" t="str">
        <f t="shared" si="21"/>
        <v xml:space="preserve"> incorrecto en este contexto.</v>
      </c>
      <c r="B292" s="10" t="str">
        <f t="shared" si="22"/>
        <v>306PAC</v>
      </c>
      <c r="C292" s="10" t="str">
        <f t="shared" si="23"/>
        <v>AYPAC30616</v>
      </c>
      <c r="D292" s="10" t="s">
        <v>1389</v>
      </c>
      <c r="E292" s="10" t="s">
        <v>7878</v>
      </c>
      <c r="F292" s="19" t="s">
        <v>15644</v>
      </c>
      <c r="G292" s="11" t="str">
        <f t="shared" si="24"/>
        <v>306</v>
      </c>
      <c r="H292" s="12">
        <v>306</v>
      </c>
      <c r="I292" s="11" t="str">
        <f t="shared" si="25"/>
        <v>16</v>
      </c>
      <c r="J292" s="11">
        <v>16</v>
      </c>
      <c r="K292" s="300" t="s">
        <v>15798</v>
      </c>
      <c r="L292" s="300" t="s">
        <v>544</v>
      </c>
      <c r="M292" s="300" t="s">
        <v>183</v>
      </c>
      <c r="N292" s="300" t="s">
        <v>15774</v>
      </c>
      <c r="O292" s="300" t="s">
        <v>5828</v>
      </c>
      <c r="P292" s="300" t="s">
        <v>182</v>
      </c>
      <c r="Q292" s="360"/>
      <c r="R292" s="8">
        <f t="shared" si="26"/>
        <v>3</v>
      </c>
      <c r="S292" s="360"/>
      <c r="T292" s="360"/>
      <c r="U292" s="6" t="s">
        <v>29201</v>
      </c>
    </row>
    <row r="293" spans="1:21" ht="57.6">
      <c r="A293" s="10" t="str">
        <f t="shared" si="21"/>
        <v>pla las posibles excepciones.</v>
      </c>
      <c r="B293" s="10" t="str">
        <f t="shared" si="22"/>
        <v>307PAC</v>
      </c>
      <c r="C293" s="10" t="str">
        <f t="shared" si="23"/>
        <v>AYPAC30716</v>
      </c>
      <c r="D293" s="10" t="s">
        <v>1389</v>
      </c>
      <c r="E293" s="10" t="s">
        <v>7878</v>
      </c>
      <c r="F293" s="19" t="s">
        <v>15644</v>
      </c>
      <c r="G293" s="11" t="str">
        <f t="shared" si="24"/>
        <v>307</v>
      </c>
      <c r="H293" s="12">
        <v>307</v>
      </c>
      <c r="I293" s="11" t="str">
        <f t="shared" si="25"/>
        <v>16</v>
      </c>
      <c r="J293" s="11">
        <v>16</v>
      </c>
      <c r="K293" s="300" t="s">
        <v>15796</v>
      </c>
      <c r="L293" s="300" t="s">
        <v>543</v>
      </c>
      <c r="M293" s="300" t="s">
        <v>15759</v>
      </c>
      <c r="N293" s="300" t="s">
        <v>15756</v>
      </c>
      <c r="O293" s="300" t="s">
        <v>15758</v>
      </c>
      <c r="P293" s="300" t="s">
        <v>15757</v>
      </c>
      <c r="Q293" s="360"/>
      <c r="R293" s="8">
        <f t="shared" si="26"/>
        <v>2</v>
      </c>
      <c r="S293" s="360"/>
      <c r="T293" s="360"/>
      <c r="U293" s="6" t="s">
        <v>29202</v>
      </c>
    </row>
    <row r="294" spans="1:21" ht="41.4">
      <c r="A294" s="10" t="str">
        <f t="shared" si="21"/>
        <v xml:space="preserve"> días son plazos incorrectos.</v>
      </c>
      <c r="B294" s="10" t="str">
        <f t="shared" si="22"/>
        <v>308PAC</v>
      </c>
      <c r="C294" s="10" t="str">
        <f t="shared" si="23"/>
        <v>AYPAC30816</v>
      </c>
      <c r="D294" s="10" t="s">
        <v>1389</v>
      </c>
      <c r="E294" s="10" t="s">
        <v>7878</v>
      </c>
      <c r="F294" s="19" t="s">
        <v>15644</v>
      </c>
      <c r="G294" s="11" t="str">
        <f t="shared" si="24"/>
        <v>308</v>
      </c>
      <c r="H294" s="12">
        <v>308</v>
      </c>
      <c r="I294" s="11" t="str">
        <f t="shared" si="25"/>
        <v>16</v>
      </c>
      <c r="J294" s="11">
        <v>16</v>
      </c>
      <c r="K294" s="300" t="s">
        <v>15794</v>
      </c>
      <c r="L294" s="300" t="s">
        <v>544</v>
      </c>
      <c r="M294" s="300" t="s">
        <v>15793</v>
      </c>
      <c r="N294" s="300" t="s">
        <v>15774</v>
      </c>
      <c r="O294" s="300" t="s">
        <v>183</v>
      </c>
      <c r="P294" s="300" t="s">
        <v>181</v>
      </c>
      <c r="Q294" s="360"/>
      <c r="R294" s="8">
        <f t="shared" si="26"/>
        <v>3</v>
      </c>
      <c r="S294" s="360"/>
      <c r="T294" s="360"/>
      <c r="U294" s="6" t="s">
        <v>29203</v>
      </c>
    </row>
    <row r="295" spans="1:21" ht="57.6">
      <c r="A295" s="10" t="str">
        <f t="shared" si="21"/>
        <v>azo indicado en la normativa.</v>
      </c>
      <c r="B295" s="10" t="str">
        <f t="shared" si="22"/>
        <v>309PAC</v>
      </c>
      <c r="C295" s="10" t="str">
        <f t="shared" si="23"/>
        <v>AYPAC30916</v>
      </c>
      <c r="D295" s="10" t="s">
        <v>1389</v>
      </c>
      <c r="E295" s="10" t="s">
        <v>7878</v>
      </c>
      <c r="F295" s="19" t="s">
        <v>15644</v>
      </c>
      <c r="G295" s="11" t="str">
        <f t="shared" si="24"/>
        <v>309</v>
      </c>
      <c r="H295" s="12">
        <v>309</v>
      </c>
      <c r="I295" s="11" t="str">
        <f t="shared" si="25"/>
        <v>16</v>
      </c>
      <c r="J295" s="11">
        <v>16</v>
      </c>
      <c r="K295" s="300" t="s">
        <v>15791</v>
      </c>
      <c r="L295" s="300" t="s">
        <v>543</v>
      </c>
      <c r="M295" s="300" t="s">
        <v>15774</v>
      </c>
      <c r="N295" s="300" t="s">
        <v>5828</v>
      </c>
      <c r="O295" s="300" t="s">
        <v>183</v>
      </c>
      <c r="P295" s="300" t="s">
        <v>181</v>
      </c>
      <c r="Q295" s="360"/>
      <c r="R295" s="8">
        <f t="shared" si="26"/>
        <v>2</v>
      </c>
      <c r="S295" s="360"/>
      <c r="T295" s="360"/>
      <c r="U295" s="6" t="s">
        <v>29204</v>
      </c>
    </row>
    <row r="296" spans="1:21" ht="43.2">
      <c r="A296" s="10" t="str">
        <f t="shared" si="21"/>
        <v>l plazo estipulado en la ley.</v>
      </c>
      <c r="B296" s="10" t="str">
        <f t="shared" si="22"/>
        <v>310PAC</v>
      </c>
      <c r="C296" s="10" t="str">
        <f t="shared" si="23"/>
        <v>AYPAC31016</v>
      </c>
      <c r="D296" s="10" t="s">
        <v>1389</v>
      </c>
      <c r="E296" s="10" t="s">
        <v>7878</v>
      </c>
      <c r="F296" s="19" t="s">
        <v>15644</v>
      </c>
      <c r="G296" s="11" t="str">
        <f t="shared" si="24"/>
        <v>310</v>
      </c>
      <c r="H296" s="12">
        <v>310</v>
      </c>
      <c r="I296" s="11" t="str">
        <f t="shared" si="25"/>
        <v>16</v>
      </c>
      <c r="J296" s="11">
        <v>16</v>
      </c>
      <c r="K296" s="300" t="s">
        <v>15789</v>
      </c>
      <c r="L296" s="300" t="s">
        <v>1389</v>
      </c>
      <c r="M296" s="300" t="s">
        <v>183</v>
      </c>
      <c r="N296" s="300" t="s">
        <v>15774</v>
      </c>
      <c r="O296" s="300" t="s">
        <v>5828</v>
      </c>
      <c r="P296" s="300" t="s">
        <v>182</v>
      </c>
      <c r="Q296" s="360"/>
      <c r="R296" s="8">
        <f t="shared" si="26"/>
        <v>1</v>
      </c>
      <c r="S296" s="360"/>
      <c r="T296" s="360"/>
      <c r="U296" s="6" t="s">
        <v>29205</v>
      </c>
    </row>
    <row r="297" spans="1:21" ht="72">
      <c r="A297" s="10" t="str">
        <f t="shared" si="21"/>
        <v xml:space="preserve"> las exigencias del artículo.</v>
      </c>
      <c r="B297" s="10" t="str">
        <f t="shared" si="22"/>
        <v>311PAC</v>
      </c>
      <c r="C297" s="10" t="str">
        <f t="shared" si="23"/>
        <v>AYPAC31116</v>
      </c>
      <c r="D297" s="10" t="s">
        <v>1389</v>
      </c>
      <c r="E297" s="10" t="s">
        <v>7878</v>
      </c>
      <c r="F297" s="19" t="s">
        <v>15644</v>
      </c>
      <c r="G297" s="11" t="str">
        <f t="shared" si="24"/>
        <v>311</v>
      </c>
      <c r="H297" s="12">
        <v>311</v>
      </c>
      <c r="I297" s="11" t="str">
        <f t="shared" si="25"/>
        <v>16</v>
      </c>
      <c r="J297" s="11">
        <v>16</v>
      </c>
      <c r="K297" s="300" t="s">
        <v>15787</v>
      </c>
      <c r="L297" s="300" t="s">
        <v>1388</v>
      </c>
      <c r="M297" s="300" t="s">
        <v>15780</v>
      </c>
      <c r="N297" s="300" t="s">
        <v>15779</v>
      </c>
      <c r="O297" s="300" t="s">
        <v>15778</v>
      </c>
      <c r="P297" s="300" t="s">
        <v>15777</v>
      </c>
      <c r="Q297" s="360"/>
      <c r="R297" s="8">
        <f t="shared" si="26"/>
        <v>4</v>
      </c>
      <c r="S297" s="360"/>
      <c r="T297" s="360"/>
      <c r="U297" s="6" t="s">
        <v>29206</v>
      </c>
    </row>
    <row r="298" spans="1:21" ht="72">
      <c r="A298" s="10" t="str">
        <f t="shared" si="21"/>
        <v>so potestativo de reposición.</v>
      </c>
      <c r="B298" s="10" t="str">
        <f t="shared" si="22"/>
        <v>312PAC</v>
      </c>
      <c r="C298" s="10" t="str">
        <f t="shared" si="23"/>
        <v>AYPAC31216</v>
      </c>
      <c r="D298" s="10" t="s">
        <v>1389</v>
      </c>
      <c r="E298" s="10" t="s">
        <v>7878</v>
      </c>
      <c r="F298" s="19" t="s">
        <v>15644</v>
      </c>
      <c r="G298" s="11" t="str">
        <f t="shared" si="24"/>
        <v>312</v>
      </c>
      <c r="H298" s="12">
        <v>312</v>
      </c>
      <c r="I298" s="11" t="str">
        <f t="shared" si="25"/>
        <v>16</v>
      </c>
      <c r="J298" s="11">
        <v>16</v>
      </c>
      <c r="K298" s="300" t="s">
        <v>15785</v>
      </c>
      <c r="L298" s="300" t="s">
        <v>1389</v>
      </c>
      <c r="M298" s="300" t="s">
        <v>15783</v>
      </c>
      <c r="N298" s="300" t="s">
        <v>15784</v>
      </c>
      <c r="O298" s="300" t="s">
        <v>15752</v>
      </c>
      <c r="P298" s="300" t="s">
        <v>15751</v>
      </c>
      <c r="Q298" s="360"/>
      <c r="R298" s="8">
        <f t="shared" si="26"/>
        <v>1</v>
      </c>
      <c r="S298" s="360"/>
      <c r="T298" s="360"/>
      <c r="U298" s="6" t="s">
        <v>29207</v>
      </c>
    </row>
    <row r="299" spans="1:21" ht="72">
      <c r="A299" s="10" t="str">
        <f t="shared" si="21"/>
        <v xml:space="preserve"> jerárquico no son correctas.</v>
      </c>
      <c r="B299" s="10" t="str">
        <f t="shared" si="22"/>
        <v>313PAC</v>
      </c>
      <c r="C299" s="10" t="str">
        <f t="shared" si="23"/>
        <v>AYPAC31316</v>
      </c>
      <c r="D299" s="10" t="s">
        <v>1389</v>
      </c>
      <c r="E299" s="10" t="s">
        <v>7878</v>
      </c>
      <c r="F299" s="19" t="s">
        <v>15644</v>
      </c>
      <c r="G299" s="11" t="str">
        <f t="shared" si="24"/>
        <v>313</v>
      </c>
      <c r="H299" s="12">
        <v>313</v>
      </c>
      <c r="I299" s="11" t="str">
        <f t="shared" si="25"/>
        <v>16</v>
      </c>
      <c r="J299" s="11">
        <v>16</v>
      </c>
      <c r="K299" s="300" t="s">
        <v>15781</v>
      </c>
      <c r="L299" s="300" t="s">
        <v>1388</v>
      </c>
      <c r="M299" s="300" t="s">
        <v>15780</v>
      </c>
      <c r="N299" s="300" t="s">
        <v>15779</v>
      </c>
      <c r="O299" s="300" t="s">
        <v>15778</v>
      </c>
      <c r="P299" s="300" t="s">
        <v>15777</v>
      </c>
      <c r="Q299" s="360"/>
      <c r="R299" s="8">
        <f t="shared" si="26"/>
        <v>4</v>
      </c>
      <c r="S299" s="360"/>
      <c r="T299" s="360"/>
      <c r="U299" s="6" t="s">
        <v>29208</v>
      </c>
    </row>
    <row r="300" spans="1:21" ht="43.2">
      <c r="A300" s="10" t="str">
        <f t="shared" si="21"/>
        <v xml:space="preserve"> lo indicado en la normativa.</v>
      </c>
      <c r="B300" s="10" t="str">
        <f t="shared" si="22"/>
        <v>314PAC</v>
      </c>
      <c r="C300" s="10" t="str">
        <f t="shared" si="23"/>
        <v>AYPAC31416</v>
      </c>
      <c r="D300" s="10" t="s">
        <v>1389</v>
      </c>
      <c r="E300" s="10" t="s">
        <v>7878</v>
      </c>
      <c r="F300" s="19" t="s">
        <v>15644</v>
      </c>
      <c r="G300" s="11" t="str">
        <f t="shared" si="24"/>
        <v>314</v>
      </c>
      <c r="H300" s="12">
        <v>314</v>
      </c>
      <c r="I300" s="11" t="str">
        <f t="shared" si="25"/>
        <v>16</v>
      </c>
      <c r="J300" s="11">
        <v>16</v>
      </c>
      <c r="K300" s="300" t="s">
        <v>15775</v>
      </c>
      <c r="L300" s="300" t="s">
        <v>544</v>
      </c>
      <c r="M300" s="300" t="s">
        <v>183</v>
      </c>
      <c r="N300" s="300" t="s">
        <v>15774</v>
      </c>
      <c r="O300" s="300" t="s">
        <v>5828</v>
      </c>
      <c r="P300" s="300" t="s">
        <v>182</v>
      </c>
      <c r="Q300" s="360"/>
      <c r="R300" s="8">
        <f t="shared" si="26"/>
        <v>3</v>
      </c>
      <c r="S300" s="360"/>
      <c r="T300" s="360"/>
      <c r="U300" s="6" t="s">
        <v>29209</v>
      </c>
    </row>
    <row r="301" spans="1:21" ht="43.2">
      <c r="A301" s="10" t="str">
        <f t="shared" si="21"/>
        <v>o para esta causa específica.</v>
      </c>
      <c r="B301" s="10" t="str">
        <f t="shared" si="22"/>
        <v>315PAC</v>
      </c>
      <c r="C301" s="10" t="str">
        <f t="shared" si="23"/>
        <v>AYPAC31516</v>
      </c>
      <c r="D301" s="10" t="s">
        <v>1389</v>
      </c>
      <c r="E301" s="10" t="s">
        <v>7878</v>
      </c>
      <c r="F301" s="19" t="s">
        <v>15644</v>
      </c>
      <c r="G301" s="11" t="str">
        <f t="shared" si="24"/>
        <v>315</v>
      </c>
      <c r="H301" s="12">
        <v>315</v>
      </c>
      <c r="I301" s="11" t="str">
        <f t="shared" si="25"/>
        <v>16</v>
      </c>
      <c r="J301" s="11">
        <v>16</v>
      </c>
      <c r="K301" s="300" t="s">
        <v>15772</v>
      </c>
      <c r="L301" s="300" t="s">
        <v>544</v>
      </c>
      <c r="M301" s="300" t="s">
        <v>183</v>
      </c>
      <c r="N301" s="300" t="s">
        <v>15765</v>
      </c>
      <c r="O301" s="300" t="s">
        <v>15764</v>
      </c>
      <c r="P301" s="300" t="s">
        <v>5828</v>
      </c>
      <c r="Q301" s="360"/>
      <c r="R301" s="8">
        <f t="shared" si="26"/>
        <v>3</v>
      </c>
      <c r="S301" s="360"/>
      <c r="T301" s="360"/>
      <c r="U301" s="6" t="s">
        <v>29210</v>
      </c>
    </row>
    <row r="302" spans="1:21" ht="43.2">
      <c r="A302" s="10" t="str">
        <f t="shared" si="21"/>
        <v xml:space="preserve"> son aplicables en este caso.</v>
      </c>
      <c r="B302" s="10" t="str">
        <f t="shared" si="22"/>
        <v>316PAC</v>
      </c>
      <c r="C302" s="10" t="str">
        <f t="shared" si="23"/>
        <v>AYPAC31616</v>
      </c>
      <c r="D302" s="10" t="s">
        <v>1389</v>
      </c>
      <c r="E302" s="10" t="s">
        <v>7878</v>
      </c>
      <c r="F302" s="19" t="s">
        <v>15644</v>
      </c>
      <c r="G302" s="11" t="str">
        <f t="shared" si="24"/>
        <v>316</v>
      </c>
      <c r="H302" s="12">
        <v>316</v>
      </c>
      <c r="I302" s="11" t="str">
        <f t="shared" si="25"/>
        <v>16</v>
      </c>
      <c r="J302" s="11">
        <v>16</v>
      </c>
      <c r="K302" s="300" t="s">
        <v>15770</v>
      </c>
      <c r="L302" s="300" t="s">
        <v>1388</v>
      </c>
      <c r="M302" s="300" t="s">
        <v>183</v>
      </c>
      <c r="N302" s="300" t="s">
        <v>15765</v>
      </c>
      <c r="O302" s="300" t="s">
        <v>15764</v>
      </c>
      <c r="P302" s="300" t="s">
        <v>5828</v>
      </c>
      <c r="Q302" s="360"/>
      <c r="R302" s="8">
        <f t="shared" si="26"/>
        <v>4</v>
      </c>
      <c r="S302" s="360"/>
      <c r="T302" s="360"/>
      <c r="U302" s="6" t="s">
        <v>29211</v>
      </c>
    </row>
    <row r="303" spans="1:21" ht="55.2">
      <c r="A303" s="10" t="str">
        <f t="shared" si="21"/>
        <v>: Tres meses son incorrectos.</v>
      </c>
      <c r="B303" s="10" t="str">
        <f t="shared" si="22"/>
        <v>317PAC</v>
      </c>
      <c r="C303" s="10" t="str">
        <f t="shared" si="23"/>
        <v>AYPAC31716</v>
      </c>
      <c r="D303" s="10" t="s">
        <v>1389</v>
      </c>
      <c r="E303" s="10" t="s">
        <v>7878</v>
      </c>
      <c r="F303" s="19" t="s">
        <v>15644</v>
      </c>
      <c r="G303" s="11" t="str">
        <f t="shared" si="24"/>
        <v>317</v>
      </c>
      <c r="H303" s="12">
        <v>317</v>
      </c>
      <c r="I303" s="11" t="str">
        <f t="shared" si="25"/>
        <v>16</v>
      </c>
      <c r="J303" s="11">
        <v>16</v>
      </c>
      <c r="K303" s="300" t="s">
        <v>15768</v>
      </c>
      <c r="L303" s="300" t="s">
        <v>544</v>
      </c>
      <c r="M303" s="300" t="s">
        <v>183</v>
      </c>
      <c r="N303" s="300" t="s">
        <v>15765</v>
      </c>
      <c r="O303" s="300" t="s">
        <v>15764</v>
      </c>
      <c r="P303" s="300" t="s">
        <v>5828</v>
      </c>
      <c r="Q303" s="360"/>
      <c r="R303" s="8">
        <f t="shared" si="26"/>
        <v>3</v>
      </c>
      <c r="S303" s="360"/>
      <c r="T303" s="360"/>
      <c r="U303" s="6" t="s">
        <v>29212</v>
      </c>
    </row>
    <row r="304" spans="1:21" ht="69">
      <c r="A304" s="10" t="str">
        <f t="shared" si="21"/>
        <v xml:space="preserve"> Tres meses no son correctas.</v>
      </c>
      <c r="B304" s="10" t="str">
        <f t="shared" si="22"/>
        <v>318PAC</v>
      </c>
      <c r="C304" s="10" t="str">
        <f t="shared" si="23"/>
        <v>AYPAC31816</v>
      </c>
      <c r="D304" s="10" t="s">
        <v>1389</v>
      </c>
      <c r="E304" s="10" t="s">
        <v>7878</v>
      </c>
      <c r="F304" s="19" t="s">
        <v>15644</v>
      </c>
      <c r="G304" s="11" t="str">
        <f t="shared" si="24"/>
        <v>318</v>
      </c>
      <c r="H304" s="12">
        <v>318</v>
      </c>
      <c r="I304" s="11" t="str">
        <f t="shared" si="25"/>
        <v>16</v>
      </c>
      <c r="J304" s="11">
        <v>16</v>
      </c>
      <c r="K304" s="300" t="s">
        <v>15766</v>
      </c>
      <c r="L304" s="300" t="s">
        <v>544</v>
      </c>
      <c r="M304" s="300" t="s">
        <v>183</v>
      </c>
      <c r="N304" s="300" t="s">
        <v>15765</v>
      </c>
      <c r="O304" s="300" t="s">
        <v>15764</v>
      </c>
      <c r="P304" s="300" t="s">
        <v>5828</v>
      </c>
      <c r="Q304" s="360"/>
      <c r="R304" s="8">
        <f t="shared" si="26"/>
        <v>3</v>
      </c>
      <c r="S304" s="360"/>
      <c r="T304" s="360"/>
      <c r="U304" s="6" t="s">
        <v>29213</v>
      </c>
    </row>
    <row r="305" spans="1:21" ht="57.6">
      <c r="A305" s="10" t="str">
        <f t="shared" si="21"/>
        <v>eral de desestimación tácita.</v>
      </c>
      <c r="B305" s="10" t="str">
        <f t="shared" si="22"/>
        <v>319PAC</v>
      </c>
      <c r="C305" s="10" t="str">
        <f t="shared" si="23"/>
        <v>AYPAC31916</v>
      </c>
      <c r="D305" s="10" t="s">
        <v>1389</v>
      </c>
      <c r="E305" s="10" t="s">
        <v>7878</v>
      </c>
      <c r="F305" s="19" t="s">
        <v>15644</v>
      </c>
      <c r="G305" s="11" t="str">
        <f t="shared" si="24"/>
        <v>319</v>
      </c>
      <c r="H305" s="12">
        <v>319</v>
      </c>
      <c r="I305" s="11" t="str">
        <f t="shared" si="25"/>
        <v>16</v>
      </c>
      <c r="J305" s="11">
        <v>16</v>
      </c>
      <c r="K305" s="300" t="s">
        <v>15762</v>
      </c>
      <c r="L305" s="300" t="s">
        <v>543</v>
      </c>
      <c r="M305" s="300" t="s">
        <v>15759</v>
      </c>
      <c r="N305" s="300" t="s">
        <v>15756</v>
      </c>
      <c r="O305" s="300" t="s">
        <v>15758</v>
      </c>
      <c r="P305" s="300" t="s">
        <v>15757</v>
      </c>
      <c r="Q305" s="360"/>
      <c r="R305" s="8">
        <f t="shared" ref="R305:R336" si="27">IF(L305="a",1,IF(L305="b",2,IF(L305="c",3,4)))</f>
        <v>2</v>
      </c>
      <c r="S305" s="360"/>
      <c r="T305" s="360"/>
      <c r="U305" s="6" t="s">
        <v>29214</v>
      </c>
    </row>
    <row r="306" spans="1:21" ht="57.6">
      <c r="A306" s="10" t="str">
        <f t="shared" si="21"/>
        <v>o extraordinario de revisión.</v>
      </c>
      <c r="B306" s="10" t="str">
        <f t="shared" si="22"/>
        <v>320PAC</v>
      </c>
      <c r="C306" s="10" t="str">
        <f t="shared" si="23"/>
        <v>AYPAC32016</v>
      </c>
      <c r="D306" s="10" t="s">
        <v>1389</v>
      </c>
      <c r="E306" s="10" t="s">
        <v>7878</v>
      </c>
      <c r="F306" s="19" t="s">
        <v>15644</v>
      </c>
      <c r="G306" s="11" t="str">
        <f t="shared" si="24"/>
        <v>320</v>
      </c>
      <c r="H306" s="12">
        <v>320</v>
      </c>
      <c r="I306" s="11" t="str">
        <f t="shared" si="25"/>
        <v>16</v>
      </c>
      <c r="J306" s="11">
        <v>16</v>
      </c>
      <c r="K306" s="300" t="s">
        <v>15760</v>
      </c>
      <c r="L306" s="300" t="s">
        <v>543</v>
      </c>
      <c r="M306" s="300" t="s">
        <v>15759</v>
      </c>
      <c r="N306" s="300" t="s">
        <v>15756</v>
      </c>
      <c r="O306" s="300" t="s">
        <v>15758</v>
      </c>
      <c r="P306" s="300" t="s">
        <v>15757</v>
      </c>
      <c r="Q306" s="360"/>
      <c r="R306" s="8">
        <f t="shared" si="27"/>
        <v>2</v>
      </c>
      <c r="S306" s="360"/>
      <c r="T306" s="360"/>
      <c r="U306" s="6" t="s">
        <v>29215</v>
      </c>
    </row>
    <row r="307" spans="1:21" ht="72">
      <c r="A307" s="10" t="str">
        <f t="shared" si="21"/>
        <v>ros recursos administrativos.</v>
      </c>
      <c r="B307" s="10" t="str">
        <f t="shared" si="22"/>
        <v>321PAC</v>
      </c>
      <c r="C307" s="10" t="str">
        <f t="shared" si="23"/>
        <v>AYPAC32116</v>
      </c>
      <c r="D307" s="10" t="s">
        <v>1389</v>
      </c>
      <c r="E307" s="10" t="s">
        <v>7878</v>
      </c>
      <c r="F307" s="19" t="s">
        <v>15644</v>
      </c>
      <c r="G307" s="11" t="str">
        <f t="shared" si="24"/>
        <v>321</v>
      </c>
      <c r="H307" s="12">
        <v>321</v>
      </c>
      <c r="I307" s="11" t="str">
        <f t="shared" si="25"/>
        <v>16</v>
      </c>
      <c r="J307" s="11">
        <v>16</v>
      </c>
      <c r="K307" s="300" t="s">
        <v>15754</v>
      </c>
      <c r="L307" s="300" t="s">
        <v>1389</v>
      </c>
      <c r="M307" s="300" t="s">
        <v>15750</v>
      </c>
      <c r="N307" s="300" t="s">
        <v>15753</v>
      </c>
      <c r="O307" s="300" t="s">
        <v>15752</v>
      </c>
      <c r="P307" s="300" t="s">
        <v>15751</v>
      </c>
      <c r="Q307" s="360"/>
      <c r="R307" s="8">
        <f t="shared" si="27"/>
        <v>1</v>
      </c>
      <c r="S307" s="360"/>
      <c r="T307" s="360"/>
      <c r="U307" s="6" t="s">
        <v>29216</v>
      </c>
    </row>
    <row r="308" spans="1:21" ht="43.2">
      <c r="A308" s="10" t="str">
        <f t="shared" si="21"/>
        <v>sponden al año de aprobación.</v>
      </c>
      <c r="B308" s="10" t="str">
        <f t="shared" si="22"/>
        <v>322PAC</v>
      </c>
      <c r="C308" s="10" t="str">
        <f t="shared" si="23"/>
        <v>AYPAC32216</v>
      </c>
      <c r="D308" s="10" t="s">
        <v>1389</v>
      </c>
      <c r="E308" s="10" t="s">
        <v>7878</v>
      </c>
      <c r="F308" s="19" t="s">
        <v>15644</v>
      </c>
      <c r="G308" s="11" t="str">
        <f t="shared" si="24"/>
        <v>322</v>
      </c>
      <c r="H308" s="12">
        <v>322</v>
      </c>
      <c r="I308" s="11" t="str">
        <f t="shared" si="25"/>
        <v>16</v>
      </c>
      <c r="J308" s="11">
        <v>16</v>
      </c>
      <c r="K308" s="300" t="s">
        <v>15748</v>
      </c>
      <c r="L308" s="300" t="s">
        <v>544</v>
      </c>
      <c r="M308" s="300" t="s">
        <v>15747</v>
      </c>
      <c r="N308" s="300" t="s">
        <v>15746</v>
      </c>
      <c r="O308" s="300" t="s">
        <v>15744</v>
      </c>
      <c r="P308" s="300" t="s">
        <v>15745</v>
      </c>
      <c r="Q308" s="360"/>
      <c r="R308" s="8">
        <f t="shared" si="27"/>
        <v>3</v>
      </c>
      <c r="S308" s="360"/>
      <c r="T308" s="360"/>
      <c r="U308" s="6" t="s">
        <v>29217</v>
      </c>
    </row>
    <row r="309" spans="1:21" ht="72">
      <c r="A309" s="10" t="str">
        <f t="shared" si="21"/>
        <v>de este orden jurisdiccional.</v>
      </c>
      <c r="B309" s="10" t="str">
        <f t="shared" si="22"/>
        <v>323PAC</v>
      </c>
      <c r="C309" s="10" t="str">
        <f t="shared" si="23"/>
        <v>AYPAC32316</v>
      </c>
      <c r="D309" s="10" t="s">
        <v>1389</v>
      </c>
      <c r="E309" s="10" t="s">
        <v>7878</v>
      </c>
      <c r="F309" s="19" t="s">
        <v>15644</v>
      </c>
      <c r="G309" s="11" t="str">
        <f t="shared" si="24"/>
        <v>323</v>
      </c>
      <c r="H309" s="12">
        <v>323</v>
      </c>
      <c r="I309" s="11" t="str">
        <f t="shared" si="25"/>
        <v>16</v>
      </c>
      <c r="J309" s="11">
        <v>16</v>
      </c>
      <c r="K309" s="300" t="s">
        <v>15742</v>
      </c>
      <c r="L309" s="300" t="s">
        <v>1388</v>
      </c>
      <c r="M309" s="300" t="s">
        <v>15738</v>
      </c>
      <c r="N309" s="300" t="s">
        <v>15737</v>
      </c>
      <c r="O309" s="300" t="s">
        <v>15736</v>
      </c>
      <c r="P309" s="300" t="s">
        <v>15741</v>
      </c>
      <c r="Q309" s="360"/>
      <c r="R309" s="8">
        <f t="shared" si="27"/>
        <v>4</v>
      </c>
      <c r="S309" s="360"/>
      <c r="T309" s="360"/>
      <c r="U309" s="6" t="s">
        <v>29218</v>
      </c>
    </row>
    <row r="310" spans="1:21" ht="57.6">
      <c r="A310" s="10" t="str">
        <f t="shared" si="21"/>
        <v>son incorrectas en este caso.</v>
      </c>
      <c r="B310" s="10" t="str">
        <f t="shared" si="22"/>
        <v>324PAC</v>
      </c>
      <c r="C310" s="10" t="str">
        <f t="shared" si="23"/>
        <v>AYPAC32416</v>
      </c>
      <c r="D310" s="10" t="s">
        <v>1389</v>
      </c>
      <c r="E310" s="10" t="s">
        <v>7878</v>
      </c>
      <c r="F310" s="19" t="s">
        <v>15644</v>
      </c>
      <c r="G310" s="11" t="str">
        <f t="shared" si="24"/>
        <v>324</v>
      </c>
      <c r="H310" s="12">
        <v>324</v>
      </c>
      <c r="I310" s="11" t="str">
        <f t="shared" si="25"/>
        <v>16</v>
      </c>
      <c r="J310" s="11">
        <v>16</v>
      </c>
      <c r="K310" s="300" t="s">
        <v>15739</v>
      </c>
      <c r="L310" s="300" t="s">
        <v>1388</v>
      </c>
      <c r="M310" s="300" t="s">
        <v>15738</v>
      </c>
      <c r="N310" s="300" t="s">
        <v>15737</v>
      </c>
      <c r="O310" s="300" t="s">
        <v>15736</v>
      </c>
      <c r="P310" s="300" t="s">
        <v>15735</v>
      </c>
      <c r="Q310" s="360"/>
      <c r="R310" s="8">
        <f t="shared" si="27"/>
        <v>4</v>
      </c>
      <c r="S310" s="360"/>
      <c r="T310" s="360"/>
      <c r="U310" s="6" t="s">
        <v>29219</v>
      </c>
    </row>
    <row r="311" spans="1:21" ht="57.6">
      <c r="A311" s="10" t="str">
        <f t="shared" si="21"/>
        <v>os posibles en una sentencia.</v>
      </c>
      <c r="B311" s="10" t="str">
        <f t="shared" si="22"/>
        <v>325PAC</v>
      </c>
      <c r="C311" s="10" t="str">
        <f t="shared" si="23"/>
        <v>AYPAC32516</v>
      </c>
      <c r="D311" s="10" t="s">
        <v>1389</v>
      </c>
      <c r="E311" s="10" t="s">
        <v>7878</v>
      </c>
      <c r="F311" s="19" t="s">
        <v>15644</v>
      </c>
      <c r="G311" s="11" t="str">
        <f t="shared" si="24"/>
        <v>325</v>
      </c>
      <c r="H311" s="12">
        <v>325</v>
      </c>
      <c r="I311" s="11" t="str">
        <f t="shared" si="25"/>
        <v>16</v>
      </c>
      <c r="J311" s="11">
        <v>16</v>
      </c>
      <c r="K311" s="300" t="s">
        <v>15733</v>
      </c>
      <c r="L311" s="300" t="s">
        <v>1389</v>
      </c>
      <c r="M311" s="300" t="s">
        <v>15729</v>
      </c>
      <c r="N311" s="300" t="s">
        <v>15732</v>
      </c>
      <c r="O311" s="300" t="s">
        <v>15731</v>
      </c>
      <c r="P311" s="300" t="s">
        <v>15730</v>
      </c>
      <c r="Q311" s="360"/>
      <c r="R311" s="8">
        <f t="shared" si="27"/>
        <v>1</v>
      </c>
      <c r="S311" s="360"/>
      <c r="T311" s="360"/>
      <c r="U311" s="6" t="s">
        <v>29220</v>
      </c>
    </row>
    <row r="312" spans="1:21" ht="96.6">
      <c r="A312" s="10" t="str">
        <f t="shared" si="21"/>
        <v xml:space="preserve"> dispuesto en dicho artículo.</v>
      </c>
      <c r="B312" s="10" t="str">
        <f t="shared" si="22"/>
        <v>326PAC</v>
      </c>
      <c r="C312" s="10" t="str">
        <f t="shared" si="23"/>
        <v>AYPAC32616</v>
      </c>
      <c r="D312" s="10" t="s">
        <v>1389</v>
      </c>
      <c r="E312" s="10" t="s">
        <v>7878</v>
      </c>
      <c r="F312" s="19" t="s">
        <v>15644</v>
      </c>
      <c r="G312" s="11" t="str">
        <f t="shared" si="24"/>
        <v>326</v>
      </c>
      <c r="H312" s="12">
        <v>326</v>
      </c>
      <c r="I312" s="11" t="str">
        <f t="shared" si="25"/>
        <v>16</v>
      </c>
      <c r="J312" s="11">
        <v>16</v>
      </c>
      <c r="K312" s="300" t="s">
        <v>15727</v>
      </c>
      <c r="L312" s="300" t="s">
        <v>524</v>
      </c>
      <c r="M312" s="300" t="s">
        <v>15726</v>
      </c>
      <c r="N312" s="300" t="s">
        <v>15723</v>
      </c>
      <c r="O312" s="300" t="s">
        <v>15725</v>
      </c>
      <c r="P312" s="300" t="s">
        <v>15724</v>
      </c>
      <c r="Q312" s="360"/>
      <c r="R312" s="8">
        <f t="shared" si="27"/>
        <v>2</v>
      </c>
      <c r="S312" s="360"/>
      <c r="T312" s="360"/>
      <c r="U312" s="6" t="s">
        <v>29221</v>
      </c>
    </row>
    <row r="313" spans="1:21" ht="69">
      <c r="A313" s="10" t="str">
        <f t="shared" si="21"/>
        <v>lejan lo dispuesto en la ley.</v>
      </c>
      <c r="B313" s="10" t="str">
        <f t="shared" si="22"/>
        <v>327PAC</v>
      </c>
      <c r="C313" s="10" t="str">
        <f t="shared" si="23"/>
        <v>AYPAC32716</v>
      </c>
      <c r="D313" s="10" t="s">
        <v>1389</v>
      </c>
      <c r="E313" s="10" t="s">
        <v>7878</v>
      </c>
      <c r="F313" s="19" t="s">
        <v>15644</v>
      </c>
      <c r="G313" s="11" t="str">
        <f t="shared" si="24"/>
        <v>327</v>
      </c>
      <c r="H313" s="12">
        <v>327</v>
      </c>
      <c r="I313" s="11" t="str">
        <f t="shared" si="25"/>
        <v>16</v>
      </c>
      <c r="J313" s="11">
        <v>16</v>
      </c>
      <c r="K313" s="300" t="s">
        <v>15721</v>
      </c>
      <c r="L313" s="300" t="s">
        <v>523</v>
      </c>
      <c r="M313" s="300" t="s">
        <v>15720</v>
      </c>
      <c r="N313" s="300" t="s">
        <v>15719</v>
      </c>
      <c r="O313" s="300" t="s">
        <v>15717</v>
      </c>
      <c r="P313" s="300" t="s">
        <v>15718</v>
      </c>
      <c r="Q313" s="360"/>
      <c r="R313" s="8">
        <f t="shared" si="27"/>
        <v>3</v>
      </c>
      <c r="S313" s="360"/>
      <c r="T313" s="360"/>
      <c r="U313" s="6" t="s">
        <v>29222</v>
      </c>
    </row>
    <row r="314" spans="1:21" ht="82.8">
      <c r="A314" s="10" t="str">
        <f t="shared" si="21"/>
        <v>iones A, B y C son correctas.</v>
      </c>
      <c r="B314" s="10" t="str">
        <f t="shared" si="22"/>
        <v>328PAC</v>
      </c>
      <c r="C314" s="10" t="str">
        <f t="shared" si="23"/>
        <v>AYPAC32816</v>
      </c>
      <c r="D314" s="10" t="s">
        <v>1389</v>
      </c>
      <c r="E314" s="10" t="s">
        <v>7878</v>
      </c>
      <c r="F314" s="19" t="s">
        <v>15644</v>
      </c>
      <c r="G314" s="11" t="str">
        <f t="shared" si="24"/>
        <v>328</v>
      </c>
      <c r="H314" s="12">
        <v>328</v>
      </c>
      <c r="I314" s="11" t="str">
        <f t="shared" si="25"/>
        <v>16</v>
      </c>
      <c r="J314" s="11">
        <v>16</v>
      </c>
      <c r="K314" s="300" t="s">
        <v>15715</v>
      </c>
      <c r="L314" s="300" t="s">
        <v>522</v>
      </c>
      <c r="M314" s="300" t="s">
        <v>15714</v>
      </c>
      <c r="N314" s="300" t="s">
        <v>15713</v>
      </c>
      <c r="O314" s="300" t="s">
        <v>15712</v>
      </c>
      <c r="P314" s="300" t="s">
        <v>15711</v>
      </c>
      <c r="Q314" s="360"/>
      <c r="R314" s="8">
        <f t="shared" si="27"/>
        <v>4</v>
      </c>
      <c r="S314" s="360"/>
      <c r="T314" s="360"/>
      <c r="U314" s="6" t="s">
        <v>29223</v>
      </c>
    </row>
    <row r="315" spans="1:21" ht="69">
      <c r="A315" s="10" t="str">
        <f t="shared" si="21"/>
        <v>s A, B, y D no son correctas.</v>
      </c>
      <c r="B315" s="10" t="str">
        <f t="shared" si="22"/>
        <v>329PAC</v>
      </c>
      <c r="C315" s="10" t="str">
        <f t="shared" si="23"/>
        <v>AYPAC32916</v>
      </c>
      <c r="D315" s="10" t="s">
        <v>1389</v>
      </c>
      <c r="E315" s="10" t="s">
        <v>7878</v>
      </c>
      <c r="F315" s="19" t="s">
        <v>15644</v>
      </c>
      <c r="G315" s="11" t="str">
        <f t="shared" si="24"/>
        <v>329</v>
      </c>
      <c r="H315" s="12">
        <v>329</v>
      </c>
      <c r="I315" s="11" t="str">
        <f t="shared" si="25"/>
        <v>16</v>
      </c>
      <c r="J315" s="11">
        <v>16</v>
      </c>
      <c r="K315" s="300" t="s">
        <v>15709</v>
      </c>
      <c r="L315" s="300" t="s">
        <v>523</v>
      </c>
      <c r="M315" s="300" t="s">
        <v>15708</v>
      </c>
      <c r="N315" s="300" t="s">
        <v>15707</v>
      </c>
      <c r="O315" s="300" t="s">
        <v>15705</v>
      </c>
      <c r="P315" s="300" t="s">
        <v>15706</v>
      </c>
      <c r="Q315" s="360"/>
      <c r="R315" s="8">
        <f t="shared" si="27"/>
        <v>3</v>
      </c>
      <c r="S315" s="360"/>
      <c r="T315" s="360"/>
      <c r="U315" s="6" t="s">
        <v>29224</v>
      </c>
    </row>
    <row r="316" spans="1:21" ht="55.2">
      <c r="A316" s="10" t="str">
        <f t="shared" si="21"/>
        <v>D: Seis años son incorrectas.</v>
      </c>
      <c r="B316" s="10" t="str">
        <f t="shared" si="22"/>
        <v>330PAC</v>
      </c>
      <c r="C316" s="10" t="str">
        <f t="shared" si="23"/>
        <v>AYPAC33016</v>
      </c>
      <c r="D316" s="10" t="s">
        <v>1389</v>
      </c>
      <c r="E316" s="10" t="s">
        <v>7878</v>
      </c>
      <c r="F316" s="19" t="s">
        <v>15644</v>
      </c>
      <c r="G316" s="11" t="str">
        <f t="shared" si="24"/>
        <v>330</v>
      </c>
      <c r="H316" s="12">
        <v>330</v>
      </c>
      <c r="I316" s="11" t="str">
        <f t="shared" si="25"/>
        <v>16</v>
      </c>
      <c r="J316" s="11">
        <v>16</v>
      </c>
      <c r="K316" s="300" t="s">
        <v>15703</v>
      </c>
      <c r="L316" s="300" t="s">
        <v>524</v>
      </c>
      <c r="M316" s="300" t="s">
        <v>15702</v>
      </c>
      <c r="N316" s="300" t="s">
        <v>15699</v>
      </c>
      <c r="O316" s="300" t="s">
        <v>15701</v>
      </c>
      <c r="P316" s="300" t="s">
        <v>15700</v>
      </c>
      <c r="Q316" s="360"/>
      <c r="R316" s="8">
        <f t="shared" si="27"/>
        <v>2</v>
      </c>
      <c r="S316" s="360"/>
      <c r="T316" s="360"/>
      <c r="U316" s="6" t="s">
        <v>29225</v>
      </c>
    </row>
    <row r="317" spans="1:21" ht="69">
      <c r="A317" s="10" t="str">
        <f t="shared" si="21"/>
        <v>ones A, B, y C son correctas.</v>
      </c>
      <c r="B317" s="10" t="str">
        <f t="shared" si="22"/>
        <v>331PAC</v>
      </c>
      <c r="C317" s="10" t="str">
        <f t="shared" si="23"/>
        <v>AYPAC33116</v>
      </c>
      <c r="D317" s="10" t="s">
        <v>1389</v>
      </c>
      <c r="E317" s="10" t="s">
        <v>7878</v>
      </c>
      <c r="F317" s="19" t="s">
        <v>15644</v>
      </c>
      <c r="G317" s="11" t="str">
        <f t="shared" si="24"/>
        <v>331</v>
      </c>
      <c r="H317" s="12">
        <v>331</v>
      </c>
      <c r="I317" s="11" t="str">
        <f t="shared" si="25"/>
        <v>16</v>
      </c>
      <c r="J317" s="11">
        <v>16</v>
      </c>
      <c r="K317" s="300" t="s">
        <v>15697</v>
      </c>
      <c r="L317" s="300" t="s">
        <v>522</v>
      </c>
      <c r="M317" s="300" t="s">
        <v>15696</v>
      </c>
      <c r="N317" s="300" t="s">
        <v>15695</v>
      </c>
      <c r="O317" s="300" t="s">
        <v>15694</v>
      </c>
      <c r="P317" s="300" t="s">
        <v>2280</v>
      </c>
      <c r="Q317" s="360"/>
      <c r="R317" s="8">
        <f t="shared" si="27"/>
        <v>4</v>
      </c>
      <c r="S317" s="360"/>
      <c r="T317" s="360"/>
      <c r="U317" s="6" t="s">
        <v>29226</v>
      </c>
    </row>
    <row r="318" spans="1:21" ht="55.2">
      <c r="A318" s="10" t="str">
        <f t="shared" si="21"/>
        <v>n correctamente lo dispuesto.</v>
      </c>
      <c r="B318" s="10" t="str">
        <f t="shared" si="22"/>
        <v>332PAC</v>
      </c>
      <c r="C318" s="10" t="str">
        <f t="shared" si="23"/>
        <v>AYPAC33216</v>
      </c>
      <c r="D318" s="10" t="s">
        <v>1389</v>
      </c>
      <c r="E318" s="10" t="s">
        <v>7878</v>
      </c>
      <c r="F318" s="19" t="s">
        <v>15644</v>
      </c>
      <c r="G318" s="11" t="str">
        <f t="shared" si="24"/>
        <v>332</v>
      </c>
      <c r="H318" s="12">
        <v>332</v>
      </c>
      <c r="I318" s="11" t="str">
        <f t="shared" si="25"/>
        <v>16</v>
      </c>
      <c r="J318" s="11">
        <v>16</v>
      </c>
      <c r="K318" s="300" t="s">
        <v>15692</v>
      </c>
      <c r="L318" s="300" t="s">
        <v>522</v>
      </c>
      <c r="M318" s="300" t="s">
        <v>15691</v>
      </c>
      <c r="N318" s="300" t="s">
        <v>15690</v>
      </c>
      <c r="O318" s="300" t="s">
        <v>15689</v>
      </c>
      <c r="P318" s="300" t="s">
        <v>15688</v>
      </c>
      <c r="Q318" s="360"/>
      <c r="R318" s="8">
        <f t="shared" si="27"/>
        <v>4</v>
      </c>
      <c r="S318" s="360"/>
      <c r="T318" s="360"/>
      <c r="U318" s="6" t="s">
        <v>29227</v>
      </c>
    </row>
    <row r="319" spans="1:21" ht="69">
      <c r="A319" s="10" t="str">
        <f t="shared" si="21"/>
        <v>iones A, C y D son correctas.</v>
      </c>
      <c r="B319" s="10" t="str">
        <f t="shared" si="22"/>
        <v>333PAC</v>
      </c>
      <c r="C319" s="10" t="str">
        <f t="shared" si="23"/>
        <v>AYPAC33316</v>
      </c>
      <c r="D319" s="10" t="s">
        <v>1389</v>
      </c>
      <c r="E319" s="10" t="s">
        <v>7878</v>
      </c>
      <c r="F319" s="19" t="s">
        <v>15644</v>
      </c>
      <c r="G319" s="11" t="str">
        <f t="shared" si="24"/>
        <v>333</v>
      </c>
      <c r="H319" s="12">
        <v>333</v>
      </c>
      <c r="I319" s="11" t="str">
        <f t="shared" si="25"/>
        <v>16</v>
      </c>
      <c r="J319" s="11">
        <v>16</v>
      </c>
      <c r="K319" s="300" t="s">
        <v>15686</v>
      </c>
      <c r="L319" s="300" t="s">
        <v>524</v>
      </c>
      <c r="M319" s="300" t="s">
        <v>15685</v>
      </c>
      <c r="N319" s="300" t="s">
        <v>15682</v>
      </c>
      <c r="O319" s="300" t="s">
        <v>15684</v>
      </c>
      <c r="P319" s="300" t="s">
        <v>15683</v>
      </c>
      <c r="Q319" s="360"/>
      <c r="R319" s="8">
        <f t="shared" si="27"/>
        <v>2</v>
      </c>
      <c r="S319" s="360"/>
      <c r="T319" s="360"/>
      <c r="U319" s="6" t="s">
        <v>29228</v>
      </c>
    </row>
    <row r="320" spans="1:21" ht="55.2">
      <c r="A320" s="10" t="str">
        <f t="shared" si="21"/>
        <v xml:space="preserve"> A, B, y C no son aplicables.</v>
      </c>
      <c r="B320" s="10" t="str">
        <f t="shared" si="22"/>
        <v>334PAC</v>
      </c>
      <c r="C320" s="10" t="str">
        <f t="shared" si="23"/>
        <v>AYPAC33416</v>
      </c>
      <c r="D320" s="10" t="s">
        <v>1389</v>
      </c>
      <c r="E320" s="10" t="s">
        <v>7878</v>
      </c>
      <c r="F320" s="19" t="s">
        <v>15644</v>
      </c>
      <c r="G320" s="11" t="str">
        <f t="shared" si="24"/>
        <v>334</v>
      </c>
      <c r="H320" s="12">
        <v>334</v>
      </c>
      <c r="I320" s="11" t="str">
        <f t="shared" si="25"/>
        <v>16</v>
      </c>
      <c r="J320" s="11">
        <v>16</v>
      </c>
      <c r="K320" s="300" t="s">
        <v>15680</v>
      </c>
      <c r="L320" s="300" t="s">
        <v>522</v>
      </c>
      <c r="M320" s="300" t="s">
        <v>15679</v>
      </c>
      <c r="N320" s="300" t="s">
        <v>15678</v>
      </c>
      <c r="O320" s="300" t="s">
        <v>15677</v>
      </c>
      <c r="P320" s="300" t="s">
        <v>15676</v>
      </c>
      <c r="Q320" s="360"/>
      <c r="R320" s="8">
        <f t="shared" si="27"/>
        <v>4</v>
      </c>
      <c r="S320" s="360"/>
      <c r="T320" s="360"/>
      <c r="U320" s="6" t="s">
        <v>29229</v>
      </c>
    </row>
    <row r="321" spans="1:21" ht="96.6">
      <c r="A321" s="10" t="str">
        <f t="shared" si="21"/>
        <v>ones A, B, y C son correctas.</v>
      </c>
      <c r="B321" s="10" t="str">
        <f t="shared" si="22"/>
        <v>335PAC</v>
      </c>
      <c r="C321" s="10" t="str">
        <f t="shared" si="23"/>
        <v>AYPAC33516</v>
      </c>
      <c r="D321" s="10" t="s">
        <v>1389</v>
      </c>
      <c r="E321" s="10" t="s">
        <v>7878</v>
      </c>
      <c r="F321" s="19" t="s">
        <v>15644</v>
      </c>
      <c r="G321" s="11" t="str">
        <f t="shared" si="24"/>
        <v>335</v>
      </c>
      <c r="H321" s="12">
        <v>335</v>
      </c>
      <c r="I321" s="11" t="str">
        <f t="shared" si="25"/>
        <v>16</v>
      </c>
      <c r="J321" s="11">
        <v>16</v>
      </c>
      <c r="K321" s="300" t="s">
        <v>15674</v>
      </c>
      <c r="L321" s="300" t="s">
        <v>544</v>
      </c>
      <c r="M321" s="300" t="s">
        <v>15673</v>
      </c>
      <c r="N321" s="300" t="s">
        <v>15672</v>
      </c>
      <c r="O321" s="300" t="s">
        <v>15670</v>
      </c>
      <c r="P321" s="300" t="s">
        <v>15671</v>
      </c>
      <c r="Q321" s="360"/>
      <c r="R321" s="8">
        <f t="shared" si="27"/>
        <v>3</v>
      </c>
      <c r="S321" s="360"/>
      <c r="T321" s="360"/>
      <c r="U321" s="6" t="s">
        <v>29230</v>
      </c>
    </row>
    <row r="322" spans="1:21" ht="69">
      <c r="A322" s="10" t="str">
        <f t="shared" si="21"/>
        <v>ciones A, C, y D son válidas.</v>
      </c>
      <c r="B322" s="10" t="str">
        <f t="shared" si="22"/>
        <v>336PAC</v>
      </c>
      <c r="C322" s="10" t="str">
        <f t="shared" si="23"/>
        <v>AYPAC33616</v>
      </c>
      <c r="D322" s="10" t="s">
        <v>1389</v>
      </c>
      <c r="E322" s="10" t="s">
        <v>7878</v>
      </c>
      <c r="F322" s="19" t="s">
        <v>15644</v>
      </c>
      <c r="G322" s="11" t="str">
        <f t="shared" si="24"/>
        <v>336</v>
      </c>
      <c r="H322" s="12">
        <v>336</v>
      </c>
      <c r="I322" s="11" t="str">
        <f t="shared" si="25"/>
        <v>16</v>
      </c>
      <c r="J322" s="11">
        <v>16</v>
      </c>
      <c r="K322" s="300" t="s">
        <v>15668</v>
      </c>
      <c r="L322" s="300" t="s">
        <v>543</v>
      </c>
      <c r="M322" s="300" t="s">
        <v>15667</v>
      </c>
      <c r="N322" s="300" t="s">
        <v>15664</v>
      </c>
      <c r="O322" s="300" t="s">
        <v>15666</v>
      </c>
      <c r="P322" s="300" t="s">
        <v>15665</v>
      </c>
      <c r="Q322" s="360"/>
      <c r="R322" s="8">
        <f t="shared" si="27"/>
        <v>2</v>
      </c>
      <c r="S322" s="360"/>
      <c r="T322" s="360"/>
      <c r="U322" s="6" t="s">
        <v>29231</v>
      </c>
    </row>
    <row r="323" spans="1:21" ht="41.4">
      <c r="A323" s="10" t="str">
        <f t="shared" ref="A323:A366" si="28">RIGHT(U323,29)</f>
        <v>es A, C, y D son incorrectas.</v>
      </c>
      <c r="B323" s="10" t="str">
        <f t="shared" ref="B323:B366" si="29">H323&amp;F323</f>
        <v>337PAC</v>
      </c>
      <c r="C323" s="10" t="str">
        <f t="shared" ref="C323:C366" si="30">D323&amp;E323&amp;F323&amp;G323&amp;I323</f>
        <v>AYPAC33716</v>
      </c>
      <c r="D323" s="10" t="s">
        <v>1389</v>
      </c>
      <c r="E323" s="10" t="s">
        <v>7878</v>
      </c>
      <c r="F323" s="19" t="s">
        <v>15644</v>
      </c>
      <c r="G323" s="11" t="str">
        <f t="shared" ref="G323:G366" si="31">IF(H323&lt;9,"OO",IF(H323&lt;99,"O",""))&amp;H323</f>
        <v>337</v>
      </c>
      <c r="H323" s="12">
        <v>337</v>
      </c>
      <c r="I323" s="11" t="str">
        <f t="shared" ref="I323:I366" si="32">IF(J323&lt;9,"O","")&amp;J323</f>
        <v>16</v>
      </c>
      <c r="J323" s="11">
        <v>16</v>
      </c>
      <c r="K323" s="300" t="s">
        <v>28991</v>
      </c>
      <c r="L323" s="300" t="s">
        <v>543</v>
      </c>
      <c r="M323" s="300" t="s">
        <v>28992</v>
      </c>
      <c r="N323" s="300" t="s">
        <v>28993</v>
      </c>
      <c r="O323" s="300" t="s">
        <v>28994</v>
      </c>
      <c r="P323" s="300" t="s">
        <v>28995</v>
      </c>
      <c r="Q323" s="360"/>
      <c r="R323" s="8">
        <f t="shared" si="27"/>
        <v>2</v>
      </c>
      <c r="S323" s="360"/>
      <c r="T323" s="360"/>
      <c r="U323" s="6" t="s">
        <v>29232</v>
      </c>
    </row>
    <row r="324" spans="1:21" ht="28.8">
      <c r="A324" s="10" t="str">
        <f t="shared" si="28"/>
        <v>es A, C, y D son incorrectas.</v>
      </c>
      <c r="B324" s="10" t="str">
        <f t="shared" si="29"/>
        <v>338PAC</v>
      </c>
      <c r="C324" s="10" t="str">
        <f t="shared" si="30"/>
        <v>AYPAC33816</v>
      </c>
      <c r="D324" s="10" t="s">
        <v>1389</v>
      </c>
      <c r="E324" s="10" t="s">
        <v>7878</v>
      </c>
      <c r="F324" s="19" t="s">
        <v>15644</v>
      </c>
      <c r="G324" s="11" t="str">
        <f t="shared" si="31"/>
        <v>338</v>
      </c>
      <c r="H324" s="12">
        <v>338</v>
      </c>
      <c r="I324" s="11" t="str">
        <f t="shared" si="32"/>
        <v>16</v>
      </c>
      <c r="J324" s="11">
        <v>16</v>
      </c>
      <c r="K324" s="300" t="s">
        <v>28996</v>
      </c>
      <c r="L324" s="300" t="s">
        <v>543</v>
      </c>
      <c r="M324" s="300" t="s">
        <v>28997</v>
      </c>
      <c r="N324" s="300" t="s">
        <v>28998</v>
      </c>
      <c r="O324" s="300" t="s">
        <v>28999</v>
      </c>
      <c r="P324" s="300" t="s">
        <v>29000</v>
      </c>
      <c r="Q324" s="360"/>
      <c r="R324" s="8">
        <f t="shared" si="27"/>
        <v>2</v>
      </c>
      <c r="S324" s="360"/>
      <c r="T324" s="360"/>
      <c r="U324" s="6" t="s">
        <v>29233</v>
      </c>
    </row>
    <row r="325" spans="1:21" ht="28.8">
      <c r="A325" s="10" t="str">
        <f t="shared" si="28"/>
        <v xml:space="preserve"> establecido en la normativa.</v>
      </c>
      <c r="B325" s="10" t="str">
        <f t="shared" si="29"/>
        <v>339PAC</v>
      </c>
      <c r="C325" s="10" t="str">
        <f t="shared" si="30"/>
        <v>AYPAC33916</v>
      </c>
      <c r="D325" s="10" t="s">
        <v>1389</v>
      </c>
      <c r="E325" s="10" t="s">
        <v>7878</v>
      </c>
      <c r="F325" s="19" t="s">
        <v>15644</v>
      </c>
      <c r="G325" s="11" t="str">
        <f t="shared" si="31"/>
        <v>339</v>
      </c>
      <c r="H325" s="12">
        <v>339</v>
      </c>
      <c r="I325" s="11" t="str">
        <f t="shared" si="32"/>
        <v>16</v>
      </c>
      <c r="J325" s="11">
        <v>16</v>
      </c>
      <c r="K325" s="300" t="s">
        <v>29001</v>
      </c>
      <c r="L325" s="300" t="s">
        <v>544</v>
      </c>
      <c r="M325" s="300" t="s">
        <v>29002</v>
      </c>
      <c r="N325" s="300" t="s">
        <v>29003</v>
      </c>
      <c r="O325" s="300" t="s">
        <v>29004</v>
      </c>
      <c r="P325" s="300" t="s">
        <v>29005</v>
      </c>
      <c r="Q325" s="360"/>
      <c r="R325" s="8">
        <f t="shared" si="27"/>
        <v>3</v>
      </c>
      <c r="S325" s="360"/>
      <c r="T325" s="360"/>
      <c r="U325" s="6" t="s">
        <v>29234</v>
      </c>
    </row>
    <row r="326" spans="1:21" ht="86.4">
      <c r="A326" s="10" t="str">
        <f t="shared" si="28"/>
        <v>s actos sometidos a revisión.</v>
      </c>
      <c r="B326" s="10" t="str">
        <f t="shared" si="29"/>
        <v>340PAC</v>
      </c>
      <c r="C326" s="10" t="str">
        <f t="shared" si="30"/>
        <v>AYPAC34016</v>
      </c>
      <c r="D326" s="10" t="s">
        <v>1389</v>
      </c>
      <c r="E326" s="10" t="s">
        <v>7878</v>
      </c>
      <c r="F326" s="19" t="s">
        <v>15644</v>
      </c>
      <c r="G326" s="11" t="str">
        <f t="shared" si="31"/>
        <v>340</v>
      </c>
      <c r="H326" s="12">
        <v>340</v>
      </c>
      <c r="I326" s="11" t="str">
        <f t="shared" si="32"/>
        <v>16</v>
      </c>
      <c r="J326" s="11">
        <v>16</v>
      </c>
      <c r="K326" s="300" t="s">
        <v>29006</v>
      </c>
      <c r="L326" s="300" t="s">
        <v>544</v>
      </c>
      <c r="M326" s="300" t="s">
        <v>29007</v>
      </c>
      <c r="N326" s="300" t="s">
        <v>26756</v>
      </c>
      <c r="O326" s="300" t="s">
        <v>3882</v>
      </c>
      <c r="P326" s="300" t="s">
        <v>6103</v>
      </c>
      <c r="Q326" s="360"/>
      <c r="R326" s="8">
        <f t="shared" si="27"/>
        <v>3</v>
      </c>
      <c r="S326" s="360"/>
      <c r="T326" s="360"/>
      <c r="U326" s="6" t="s">
        <v>29235</v>
      </c>
    </row>
    <row r="327" spans="1:21" ht="57.6">
      <c r="A327" s="10" t="str">
        <f t="shared" si="28"/>
        <v>ión de actos administrativos.</v>
      </c>
      <c r="B327" s="10" t="str">
        <f t="shared" si="29"/>
        <v>341PAC</v>
      </c>
      <c r="C327" s="10" t="str">
        <f t="shared" si="30"/>
        <v>AYPAC34116</v>
      </c>
      <c r="D327" s="10" t="s">
        <v>1389</v>
      </c>
      <c r="E327" s="10" t="s">
        <v>7878</v>
      </c>
      <c r="F327" s="19" t="s">
        <v>15644</v>
      </c>
      <c r="G327" s="11" t="str">
        <f t="shared" si="31"/>
        <v>341</v>
      </c>
      <c r="H327" s="12">
        <v>341</v>
      </c>
      <c r="I327" s="11" t="str">
        <f t="shared" si="32"/>
        <v>16</v>
      </c>
      <c r="J327" s="11">
        <v>16</v>
      </c>
      <c r="K327" s="300" t="s">
        <v>29008</v>
      </c>
      <c r="L327" s="300" t="s">
        <v>543</v>
      </c>
      <c r="M327" s="300" t="s">
        <v>74</v>
      </c>
      <c r="N327" s="300" t="s">
        <v>29009</v>
      </c>
      <c r="O327" s="300" t="s">
        <v>28010</v>
      </c>
      <c r="P327" s="300" t="s">
        <v>74</v>
      </c>
      <c r="Q327" s="360"/>
      <c r="R327" s="8">
        <f t="shared" si="27"/>
        <v>2</v>
      </c>
      <c r="S327" s="360"/>
      <c r="T327" s="360"/>
      <c r="U327" s="6" t="s">
        <v>29236</v>
      </c>
    </row>
    <row r="328" spans="1:21" ht="86.4">
      <c r="A328" s="10" t="str">
        <f t="shared" si="28"/>
        <v>cíficamente en estos órganos.</v>
      </c>
      <c r="B328" s="10" t="str">
        <f t="shared" si="29"/>
        <v>342PAC</v>
      </c>
      <c r="C328" s="10" t="str">
        <f t="shared" si="30"/>
        <v>AYPAC34216</v>
      </c>
      <c r="D328" s="10" t="s">
        <v>1389</v>
      </c>
      <c r="E328" s="10" t="s">
        <v>7878</v>
      </c>
      <c r="F328" s="19" t="s">
        <v>15644</v>
      </c>
      <c r="G328" s="11" t="str">
        <f t="shared" si="31"/>
        <v>342</v>
      </c>
      <c r="H328" s="12">
        <v>342</v>
      </c>
      <c r="I328" s="11" t="str">
        <f t="shared" si="32"/>
        <v>16</v>
      </c>
      <c r="J328" s="11">
        <v>16</v>
      </c>
      <c r="K328" s="300" t="s">
        <v>29010</v>
      </c>
      <c r="L328" s="300" t="s">
        <v>1389</v>
      </c>
      <c r="M328" s="300" t="s">
        <v>29011</v>
      </c>
      <c r="N328" s="300" t="s">
        <v>29012</v>
      </c>
      <c r="O328" s="300" t="s">
        <v>29013</v>
      </c>
      <c r="P328" s="300" t="s">
        <v>29014</v>
      </c>
      <c r="Q328" s="360"/>
      <c r="R328" s="8">
        <f t="shared" si="27"/>
        <v>1</v>
      </c>
      <c r="S328" s="360"/>
      <c r="T328" s="360"/>
      <c r="U328" s="6" t="s">
        <v>29237</v>
      </c>
    </row>
    <row r="329" spans="1:21" ht="72">
      <c r="A329" s="10" t="str">
        <f t="shared" si="28"/>
        <v>plazo legalmente establecido.</v>
      </c>
      <c r="B329" s="10" t="str">
        <f t="shared" si="29"/>
        <v>343PAC</v>
      </c>
      <c r="C329" s="10" t="str">
        <f t="shared" si="30"/>
        <v>AYPAC34316</v>
      </c>
      <c r="D329" s="10" t="s">
        <v>1389</v>
      </c>
      <c r="E329" s="10" t="s">
        <v>7878</v>
      </c>
      <c r="F329" s="19" t="s">
        <v>15644</v>
      </c>
      <c r="G329" s="11" t="str">
        <f t="shared" si="31"/>
        <v>343</v>
      </c>
      <c r="H329" s="12">
        <v>343</v>
      </c>
      <c r="I329" s="11" t="str">
        <f t="shared" si="32"/>
        <v>16</v>
      </c>
      <c r="J329" s="11">
        <v>16</v>
      </c>
      <c r="K329" s="300" t="s">
        <v>29015</v>
      </c>
      <c r="L329" s="300" t="s">
        <v>1389</v>
      </c>
      <c r="M329" s="300" t="s">
        <v>29016</v>
      </c>
      <c r="N329" s="300" t="s">
        <v>29017</v>
      </c>
      <c r="O329" s="300" t="s">
        <v>29018</v>
      </c>
      <c r="P329" s="300" t="s">
        <v>29019</v>
      </c>
      <c r="Q329" s="360"/>
      <c r="R329" s="8">
        <f t="shared" si="27"/>
        <v>1</v>
      </c>
      <c r="S329" s="360"/>
      <c r="T329" s="360"/>
      <c r="U329" s="6" t="s">
        <v>29238</v>
      </c>
    </row>
    <row r="330" spans="1:21" ht="86.4">
      <c r="A330" s="10" t="str">
        <f t="shared" si="28"/>
        <v>to de plazos administrativos.</v>
      </c>
      <c r="B330" s="10" t="str">
        <f t="shared" si="29"/>
        <v>344PAC</v>
      </c>
      <c r="C330" s="10" t="str">
        <f t="shared" si="30"/>
        <v>AYPAC34416</v>
      </c>
      <c r="D330" s="10" t="s">
        <v>1389</v>
      </c>
      <c r="E330" s="10" t="s">
        <v>7878</v>
      </c>
      <c r="F330" s="19" t="s">
        <v>15644</v>
      </c>
      <c r="G330" s="11" t="str">
        <f t="shared" si="31"/>
        <v>344</v>
      </c>
      <c r="H330" s="12">
        <v>344</v>
      </c>
      <c r="I330" s="11" t="str">
        <f t="shared" si="32"/>
        <v>16</v>
      </c>
      <c r="J330" s="11">
        <v>16</v>
      </c>
      <c r="K330" s="300" t="s">
        <v>29020</v>
      </c>
      <c r="L330" s="300" t="s">
        <v>543</v>
      </c>
      <c r="M330" s="300" t="s">
        <v>29021</v>
      </c>
      <c r="N330" s="300" t="s">
        <v>29022</v>
      </c>
      <c r="O330" s="300" t="s">
        <v>29023</v>
      </c>
      <c r="P330" s="300" t="s">
        <v>29024</v>
      </c>
      <c r="Q330" s="360"/>
      <c r="R330" s="8">
        <f t="shared" si="27"/>
        <v>2</v>
      </c>
      <c r="S330" s="360"/>
      <c r="T330" s="360"/>
      <c r="U330" s="6" t="s">
        <v>29239</v>
      </c>
    </row>
    <row r="331" spans="1:21" ht="57.6">
      <c r="A331" s="10" t="str">
        <f t="shared" si="28"/>
        <v>que no se ajustan a la norma.</v>
      </c>
      <c r="B331" s="10" t="str">
        <f t="shared" si="29"/>
        <v>345PAC</v>
      </c>
      <c r="C331" s="10" t="str">
        <f t="shared" si="30"/>
        <v>AYPAC34516</v>
      </c>
      <c r="D331" s="10" t="s">
        <v>1389</v>
      </c>
      <c r="E331" s="10" t="s">
        <v>7878</v>
      </c>
      <c r="F331" s="19" t="s">
        <v>15644</v>
      </c>
      <c r="G331" s="11" t="str">
        <f t="shared" si="31"/>
        <v>345</v>
      </c>
      <c r="H331" s="12">
        <v>345</v>
      </c>
      <c r="I331" s="11" t="str">
        <f t="shared" si="32"/>
        <v>16</v>
      </c>
      <c r="J331" s="11">
        <v>16</v>
      </c>
      <c r="K331" s="300" t="s">
        <v>29025</v>
      </c>
      <c r="L331" s="300" t="s">
        <v>1388</v>
      </c>
      <c r="M331" s="300" t="s">
        <v>29026</v>
      </c>
      <c r="N331" s="300" t="s">
        <v>29027</v>
      </c>
      <c r="O331" s="300" t="s">
        <v>29028</v>
      </c>
      <c r="P331" s="300" t="s">
        <v>29029</v>
      </c>
      <c r="Q331" s="360"/>
      <c r="R331" s="8">
        <f t="shared" si="27"/>
        <v>4</v>
      </c>
      <c r="S331" s="360"/>
      <c r="T331" s="360"/>
      <c r="U331" s="6" t="s">
        <v>29240</v>
      </c>
    </row>
    <row r="332" spans="1:21" ht="57.6">
      <c r="A332" s="10" t="str">
        <f t="shared" si="28"/>
        <v>s medios de prueba admitidos.</v>
      </c>
      <c r="B332" s="10" t="str">
        <f t="shared" si="29"/>
        <v>346PAC</v>
      </c>
      <c r="C332" s="10" t="str">
        <f t="shared" si="30"/>
        <v>AYPAC34616</v>
      </c>
      <c r="D332" s="10" t="s">
        <v>1389</v>
      </c>
      <c r="E332" s="10" t="s">
        <v>7878</v>
      </c>
      <c r="F332" s="19" t="s">
        <v>15644</v>
      </c>
      <c r="G332" s="11" t="str">
        <f t="shared" si="31"/>
        <v>346</v>
      </c>
      <c r="H332" s="12">
        <v>346</v>
      </c>
      <c r="I332" s="11" t="str">
        <f t="shared" si="32"/>
        <v>16</v>
      </c>
      <c r="J332" s="11">
        <v>16</v>
      </c>
      <c r="K332" s="300" t="s">
        <v>29030</v>
      </c>
      <c r="L332" s="300" t="s">
        <v>544</v>
      </c>
      <c r="M332" s="300" t="s">
        <v>29031</v>
      </c>
      <c r="N332" s="300" t="s">
        <v>29032</v>
      </c>
      <c r="O332" s="300" t="s">
        <v>29033</v>
      </c>
      <c r="P332" s="300" t="s">
        <v>29034</v>
      </c>
      <c r="Q332" s="360"/>
      <c r="R332" s="8">
        <f t="shared" si="27"/>
        <v>3</v>
      </c>
      <c r="S332" s="360"/>
      <c r="T332" s="360"/>
      <c r="U332" s="6" t="s">
        <v>29241</v>
      </c>
    </row>
    <row r="333" spans="1:21" ht="43.2">
      <c r="A333" s="10" t="str">
        <f t="shared" si="28"/>
        <v>oinciden con el mínimo legal.</v>
      </c>
      <c r="B333" s="10" t="str">
        <f t="shared" si="29"/>
        <v>347PAC</v>
      </c>
      <c r="C333" s="10" t="str">
        <f t="shared" si="30"/>
        <v>AYPAC34716</v>
      </c>
      <c r="D333" s="10" t="s">
        <v>1389</v>
      </c>
      <c r="E333" s="10" t="s">
        <v>7878</v>
      </c>
      <c r="F333" s="19" t="s">
        <v>15644</v>
      </c>
      <c r="G333" s="11" t="str">
        <f t="shared" si="31"/>
        <v>347</v>
      </c>
      <c r="H333" s="12">
        <v>347</v>
      </c>
      <c r="I333" s="11" t="str">
        <f t="shared" si="32"/>
        <v>16</v>
      </c>
      <c r="J333" s="11">
        <v>16</v>
      </c>
      <c r="K333" s="300" t="s">
        <v>29035</v>
      </c>
      <c r="L333" s="300" t="s">
        <v>544</v>
      </c>
      <c r="M333" s="300" t="s">
        <v>1458</v>
      </c>
      <c r="N333" s="300" t="s">
        <v>7338</v>
      </c>
      <c r="O333" s="300" t="s">
        <v>1459</v>
      </c>
      <c r="P333" s="300" t="s">
        <v>1460</v>
      </c>
      <c r="Q333" s="360"/>
      <c r="R333" s="8">
        <f t="shared" si="27"/>
        <v>3</v>
      </c>
      <c r="S333" s="360"/>
      <c r="T333" s="360"/>
      <c r="U333" s="6" t="s">
        <v>29242</v>
      </c>
    </row>
    <row r="334" spans="1:21" ht="43.2">
      <c r="A334" s="10" t="str">
        <f t="shared" si="28"/>
        <v xml:space="preserve"> no alcanzan el máximo legal.</v>
      </c>
      <c r="B334" s="10" t="str">
        <f t="shared" si="29"/>
        <v>348PAC</v>
      </c>
      <c r="C334" s="10" t="str">
        <f t="shared" si="30"/>
        <v>AYPAC34816</v>
      </c>
      <c r="D334" s="10" t="s">
        <v>1389</v>
      </c>
      <c r="E334" s="10" t="s">
        <v>7878</v>
      </c>
      <c r="F334" s="19" t="s">
        <v>15644</v>
      </c>
      <c r="G334" s="11" t="str">
        <f t="shared" si="31"/>
        <v>348</v>
      </c>
      <c r="H334" s="12">
        <v>348</v>
      </c>
      <c r="I334" s="11" t="str">
        <f t="shared" si="32"/>
        <v>16</v>
      </c>
      <c r="J334" s="11">
        <v>16</v>
      </c>
      <c r="K334" s="300" t="s">
        <v>29036</v>
      </c>
      <c r="L334" s="300" t="s">
        <v>1389</v>
      </c>
      <c r="M334" s="300" t="s">
        <v>1460</v>
      </c>
      <c r="N334" s="300" t="s">
        <v>1459</v>
      </c>
      <c r="O334" s="300" t="s">
        <v>1461</v>
      </c>
      <c r="P334" s="300" t="s">
        <v>3884</v>
      </c>
      <c r="Q334" s="360"/>
      <c r="R334" s="8">
        <f t="shared" si="27"/>
        <v>1</v>
      </c>
      <c r="S334" s="360"/>
      <c r="T334" s="360"/>
      <c r="U334" s="6" t="s">
        <v>29243</v>
      </c>
    </row>
    <row r="335" spans="1:21" ht="57.6">
      <c r="A335" s="10" t="str">
        <f t="shared" si="28"/>
        <v>lejan la normativa aplicable.</v>
      </c>
      <c r="B335" s="10" t="str">
        <f t="shared" si="29"/>
        <v>349PAC</v>
      </c>
      <c r="C335" s="10" t="str">
        <f t="shared" si="30"/>
        <v>AYPAC34916</v>
      </c>
      <c r="D335" s="10" t="s">
        <v>1389</v>
      </c>
      <c r="E335" s="10" t="s">
        <v>7878</v>
      </c>
      <c r="F335" s="19" t="s">
        <v>15644</v>
      </c>
      <c r="G335" s="11" t="str">
        <f t="shared" si="31"/>
        <v>349</v>
      </c>
      <c r="H335" s="12">
        <v>349</v>
      </c>
      <c r="I335" s="11" t="str">
        <f t="shared" si="32"/>
        <v>16</v>
      </c>
      <c r="J335" s="11">
        <v>16</v>
      </c>
      <c r="K335" s="300" t="s">
        <v>29037</v>
      </c>
      <c r="L335" s="300" t="s">
        <v>543</v>
      </c>
      <c r="M335" s="300" t="s">
        <v>29038</v>
      </c>
      <c r="N335" s="300" t="s">
        <v>29039</v>
      </c>
      <c r="O335" s="300" t="s">
        <v>29040</v>
      </c>
      <c r="P335" s="300" t="s">
        <v>29041</v>
      </c>
      <c r="Q335" s="360"/>
      <c r="R335" s="8">
        <f t="shared" si="27"/>
        <v>2</v>
      </c>
      <c r="S335" s="360"/>
      <c r="T335" s="360"/>
      <c r="U335" s="6" t="s">
        <v>29244</v>
      </c>
    </row>
    <row r="336" spans="1:21" ht="72">
      <c r="A336" s="10" t="str">
        <f t="shared" si="28"/>
        <v>son incompletas o imprecisas.</v>
      </c>
      <c r="B336" s="10" t="str">
        <f t="shared" si="29"/>
        <v>350PAC</v>
      </c>
      <c r="C336" s="10" t="str">
        <f t="shared" si="30"/>
        <v>AYPAC35016</v>
      </c>
      <c r="D336" s="10" t="s">
        <v>1389</v>
      </c>
      <c r="E336" s="10" t="s">
        <v>7878</v>
      </c>
      <c r="F336" s="19" t="s">
        <v>15644</v>
      </c>
      <c r="G336" s="11" t="str">
        <f t="shared" si="31"/>
        <v>350</v>
      </c>
      <c r="H336" s="12">
        <v>350</v>
      </c>
      <c r="I336" s="11" t="str">
        <f t="shared" si="32"/>
        <v>16</v>
      </c>
      <c r="J336" s="11">
        <v>16</v>
      </c>
      <c r="K336" s="300" t="s">
        <v>28990</v>
      </c>
      <c r="L336" s="300" t="s">
        <v>1388</v>
      </c>
      <c r="M336" s="300" t="s">
        <v>29042</v>
      </c>
      <c r="N336" s="300" t="s">
        <v>29043</v>
      </c>
      <c r="O336" s="300" t="s">
        <v>29044</v>
      </c>
      <c r="P336" s="300" t="s">
        <v>29045</v>
      </c>
      <c r="Q336" s="360"/>
      <c r="R336" s="8">
        <f t="shared" si="27"/>
        <v>4</v>
      </c>
      <c r="S336" s="360"/>
      <c r="T336" s="360"/>
      <c r="U336" s="6" t="s">
        <v>29245</v>
      </c>
    </row>
    <row r="337" spans="1:21" ht="43.2">
      <c r="A337" s="10" t="str">
        <f t="shared" si="28"/>
        <v>coinciden con el plazo legal.</v>
      </c>
      <c r="B337" s="10" t="str">
        <f t="shared" si="29"/>
        <v>351PAC</v>
      </c>
      <c r="C337" s="10" t="str">
        <f t="shared" si="30"/>
        <v>AYPAC35116</v>
      </c>
      <c r="D337" s="10" t="s">
        <v>1389</v>
      </c>
      <c r="E337" s="10" t="s">
        <v>7878</v>
      </c>
      <c r="F337" s="19" t="s">
        <v>15644</v>
      </c>
      <c r="G337" s="11" t="str">
        <f t="shared" si="31"/>
        <v>351</v>
      </c>
      <c r="H337" s="12">
        <v>351</v>
      </c>
      <c r="I337" s="11" t="str">
        <f t="shared" si="32"/>
        <v>16</v>
      </c>
      <c r="J337" s="11">
        <v>16</v>
      </c>
      <c r="K337" s="300" t="s">
        <v>29046</v>
      </c>
      <c r="L337" s="300" t="s">
        <v>543</v>
      </c>
      <c r="M337" s="300" t="s">
        <v>3927</v>
      </c>
      <c r="N337" s="300" t="s">
        <v>3926</v>
      </c>
      <c r="O337" s="300" t="s">
        <v>19937</v>
      </c>
      <c r="P337" s="300" t="s">
        <v>184</v>
      </c>
      <c r="Q337" s="360"/>
      <c r="R337" s="8">
        <f t="shared" ref="R337:R366" si="33">IF(L337="a",1,IF(L337="b",2,IF(L337="c",3,4)))</f>
        <v>2</v>
      </c>
      <c r="S337" s="360"/>
      <c r="T337" s="360"/>
      <c r="U337" s="6" t="s">
        <v>29246</v>
      </c>
    </row>
    <row r="338" spans="1:21" ht="55.2">
      <c r="A338" s="10" t="str">
        <f t="shared" si="28"/>
        <v>: Tres meses son incorrectas.</v>
      </c>
      <c r="B338" s="10" t="str">
        <f t="shared" si="29"/>
        <v>352PAC</v>
      </c>
      <c r="C338" s="10" t="str">
        <f t="shared" si="30"/>
        <v>AYPAC35216</v>
      </c>
      <c r="D338" s="10" t="s">
        <v>1389</v>
      </c>
      <c r="E338" s="10" t="s">
        <v>7878</v>
      </c>
      <c r="F338" s="19" t="s">
        <v>15644</v>
      </c>
      <c r="G338" s="11" t="str">
        <f t="shared" si="31"/>
        <v>352</v>
      </c>
      <c r="H338" s="12">
        <v>352</v>
      </c>
      <c r="I338" s="11" t="str">
        <f t="shared" si="32"/>
        <v>16</v>
      </c>
      <c r="J338" s="11">
        <v>16</v>
      </c>
      <c r="K338" s="300" t="s">
        <v>29047</v>
      </c>
      <c r="L338" s="300" t="s">
        <v>543</v>
      </c>
      <c r="M338" s="300" t="s">
        <v>3927</v>
      </c>
      <c r="N338" s="300" t="s">
        <v>29048</v>
      </c>
      <c r="O338" s="300" t="s">
        <v>19937</v>
      </c>
      <c r="P338" s="300" t="s">
        <v>184</v>
      </c>
      <c r="Q338" s="360"/>
      <c r="R338" s="8">
        <f t="shared" si="33"/>
        <v>2</v>
      </c>
      <c r="S338" s="360"/>
      <c r="T338" s="360"/>
      <c r="U338" s="6" t="s">
        <v>29247</v>
      </c>
    </row>
    <row r="339" spans="1:21" ht="57.6">
      <c r="A339" s="10" t="str">
        <f t="shared" si="28"/>
        <v>ficamente a actos de trámite.</v>
      </c>
      <c r="B339" s="10" t="str">
        <f t="shared" si="29"/>
        <v>353PAC</v>
      </c>
      <c r="C339" s="10" t="str">
        <f t="shared" si="30"/>
        <v>AYPAC35316</v>
      </c>
      <c r="D339" s="10" t="s">
        <v>1389</v>
      </c>
      <c r="E339" s="10" t="s">
        <v>7878</v>
      </c>
      <c r="F339" s="19" t="s">
        <v>15644</v>
      </c>
      <c r="G339" s="11" t="str">
        <f t="shared" si="31"/>
        <v>353</v>
      </c>
      <c r="H339" s="12">
        <v>353</v>
      </c>
      <c r="I339" s="11" t="str">
        <f t="shared" si="32"/>
        <v>16</v>
      </c>
      <c r="J339" s="11">
        <v>16</v>
      </c>
      <c r="K339" s="300" t="s">
        <v>29049</v>
      </c>
      <c r="L339" s="300" t="s">
        <v>543</v>
      </c>
      <c r="M339" s="300" t="s">
        <v>3927</v>
      </c>
      <c r="N339" s="300" t="s">
        <v>3926</v>
      </c>
      <c r="O339" s="300" t="s">
        <v>19937</v>
      </c>
      <c r="P339" s="300" t="s">
        <v>184</v>
      </c>
      <c r="Q339" s="360"/>
      <c r="R339" s="8">
        <f t="shared" si="33"/>
        <v>2</v>
      </c>
      <c r="S339" s="360"/>
      <c r="T339" s="360"/>
      <c r="U339" s="6" t="s">
        <v>29248</v>
      </c>
    </row>
    <row r="340" spans="1:21" ht="72">
      <c r="A340" s="10" t="str">
        <f t="shared" si="28"/>
        <v>de los actos administrativos.</v>
      </c>
      <c r="B340" s="10" t="str">
        <f t="shared" si="29"/>
        <v>354PAC</v>
      </c>
      <c r="C340" s="10" t="str">
        <f t="shared" si="30"/>
        <v>AYPAC35416</v>
      </c>
      <c r="D340" s="10" t="s">
        <v>1389</v>
      </c>
      <c r="E340" s="10" t="s">
        <v>7878</v>
      </c>
      <c r="F340" s="19" t="s">
        <v>15644</v>
      </c>
      <c r="G340" s="11" t="str">
        <f t="shared" si="31"/>
        <v>354</v>
      </c>
      <c r="H340" s="12">
        <v>354</v>
      </c>
      <c r="I340" s="11" t="str">
        <f t="shared" si="32"/>
        <v>16</v>
      </c>
      <c r="J340" s="11">
        <v>16</v>
      </c>
      <c r="K340" s="300" t="s">
        <v>29050</v>
      </c>
      <c r="L340" s="300" t="s">
        <v>1389</v>
      </c>
      <c r="M340" s="300" t="s">
        <v>5833</v>
      </c>
      <c r="N340" s="300" t="s">
        <v>29051</v>
      </c>
      <c r="O340" s="300" t="s">
        <v>29052</v>
      </c>
      <c r="P340" s="300" t="s">
        <v>29053</v>
      </c>
      <c r="Q340" s="360"/>
      <c r="R340" s="8">
        <f t="shared" si="33"/>
        <v>1</v>
      </c>
      <c r="S340" s="360"/>
      <c r="T340" s="360"/>
      <c r="U340" s="6" t="s">
        <v>29249</v>
      </c>
    </row>
    <row r="341" spans="1:21" ht="57.6">
      <c r="A341" s="10" t="str">
        <f t="shared" si="28"/>
        <v>iones o principios generales.</v>
      </c>
      <c r="B341" s="10" t="str">
        <f t="shared" si="29"/>
        <v>355PAC</v>
      </c>
      <c r="C341" s="10" t="str">
        <f t="shared" si="30"/>
        <v>AYPAC35516</v>
      </c>
      <c r="D341" s="10" t="s">
        <v>1389</v>
      </c>
      <c r="E341" s="10" t="s">
        <v>7878</v>
      </c>
      <c r="F341" s="19" t="s">
        <v>15644</v>
      </c>
      <c r="G341" s="11" t="str">
        <f t="shared" si="31"/>
        <v>355</v>
      </c>
      <c r="H341" s="12">
        <v>355</v>
      </c>
      <c r="I341" s="11" t="str">
        <f t="shared" si="32"/>
        <v>16</v>
      </c>
      <c r="J341" s="11">
        <v>16</v>
      </c>
      <c r="K341" s="300" t="s">
        <v>29054</v>
      </c>
      <c r="L341" s="300" t="s">
        <v>1389</v>
      </c>
      <c r="M341" s="300" t="s">
        <v>16283</v>
      </c>
      <c r="N341" s="300" t="s">
        <v>29055</v>
      </c>
      <c r="O341" s="300" t="s">
        <v>363</v>
      </c>
      <c r="P341" s="300" t="s">
        <v>29056</v>
      </c>
      <c r="Q341" s="360"/>
      <c r="R341" s="8">
        <f t="shared" si="33"/>
        <v>1</v>
      </c>
      <c r="S341" s="360"/>
      <c r="T341" s="360"/>
      <c r="U341" s="6" t="s">
        <v>29250</v>
      </c>
    </row>
    <row r="342" spans="1:21" ht="57.6">
      <c r="A342" s="10" t="str">
        <f t="shared" si="28"/>
        <v>ste caso, sino al interesado.</v>
      </c>
      <c r="B342" s="10" t="str">
        <f t="shared" si="29"/>
        <v>356PAC</v>
      </c>
      <c r="C342" s="10" t="str">
        <f t="shared" si="30"/>
        <v>AYPAC35616</v>
      </c>
      <c r="D342" s="10" t="s">
        <v>1389</v>
      </c>
      <c r="E342" s="10" t="s">
        <v>7878</v>
      </c>
      <c r="F342" s="19" t="s">
        <v>15644</v>
      </c>
      <c r="G342" s="11" t="str">
        <f t="shared" si="31"/>
        <v>356</v>
      </c>
      <c r="H342" s="12">
        <v>356</v>
      </c>
      <c r="I342" s="11" t="str">
        <f t="shared" si="32"/>
        <v>16</v>
      </c>
      <c r="J342" s="11">
        <v>16</v>
      </c>
      <c r="K342" s="300" t="s">
        <v>29057</v>
      </c>
      <c r="L342" s="300" t="s">
        <v>1389</v>
      </c>
      <c r="M342" s="300" t="s">
        <v>29058</v>
      </c>
      <c r="N342" s="300" t="s">
        <v>29059</v>
      </c>
      <c r="O342" s="300" t="s">
        <v>29060</v>
      </c>
      <c r="P342" s="300" t="s">
        <v>29061</v>
      </c>
      <c r="Q342" s="360"/>
      <c r="R342" s="8">
        <f t="shared" si="33"/>
        <v>1</v>
      </c>
      <c r="S342" s="360"/>
      <c r="T342" s="360"/>
      <c r="U342" s="6" t="s">
        <v>29251</v>
      </c>
    </row>
    <row r="343" spans="1:21" ht="57.6">
      <c r="A343" s="10" t="str">
        <f t="shared" si="28"/>
        <v>establecidas en la normativa.</v>
      </c>
      <c r="B343" s="10" t="str">
        <f t="shared" si="29"/>
        <v>357PAC</v>
      </c>
      <c r="C343" s="10" t="str">
        <f t="shared" si="30"/>
        <v>AYPAC35716</v>
      </c>
      <c r="D343" s="10" t="s">
        <v>1389</v>
      </c>
      <c r="E343" s="10" t="s">
        <v>7878</v>
      </c>
      <c r="F343" s="19" t="s">
        <v>15644</v>
      </c>
      <c r="G343" s="11" t="str">
        <f t="shared" si="31"/>
        <v>357</v>
      </c>
      <c r="H343" s="12">
        <v>357</v>
      </c>
      <c r="I343" s="11" t="str">
        <f t="shared" si="32"/>
        <v>16</v>
      </c>
      <c r="J343" s="11">
        <v>16</v>
      </c>
      <c r="K343" s="300" t="s">
        <v>29062</v>
      </c>
      <c r="L343" s="300" t="s">
        <v>1389</v>
      </c>
      <c r="M343" s="300" t="s">
        <v>29063</v>
      </c>
      <c r="N343" s="300" t="s">
        <v>29064</v>
      </c>
      <c r="O343" s="300" t="s">
        <v>29065</v>
      </c>
      <c r="P343" s="300" t="s">
        <v>29066</v>
      </c>
      <c r="Q343" s="360"/>
      <c r="R343" s="8">
        <f t="shared" si="33"/>
        <v>1</v>
      </c>
      <c r="S343" s="360"/>
      <c r="T343" s="360"/>
      <c r="U343" s="6" t="s">
        <v>29252</v>
      </c>
    </row>
    <row r="344" spans="1:21" ht="57.6">
      <c r="A344" s="10" t="str">
        <f t="shared" si="28"/>
        <v>responden con el plazo legal.</v>
      </c>
      <c r="B344" s="10" t="str">
        <f t="shared" si="29"/>
        <v>358PAC</v>
      </c>
      <c r="C344" s="10" t="str">
        <f t="shared" si="30"/>
        <v>AYPAC35816</v>
      </c>
      <c r="D344" s="10" t="s">
        <v>1389</v>
      </c>
      <c r="E344" s="10" t="s">
        <v>7878</v>
      </c>
      <c r="F344" s="19" t="s">
        <v>15644</v>
      </c>
      <c r="G344" s="11" t="str">
        <f t="shared" si="31"/>
        <v>358</v>
      </c>
      <c r="H344" s="12">
        <v>358</v>
      </c>
      <c r="I344" s="11" t="str">
        <f t="shared" si="32"/>
        <v>16</v>
      </c>
      <c r="J344" s="11">
        <v>16</v>
      </c>
      <c r="K344" s="300" t="s">
        <v>16064</v>
      </c>
      <c r="L344" s="300" t="s">
        <v>544</v>
      </c>
      <c r="M344" s="300" t="s">
        <v>16061</v>
      </c>
      <c r="N344" s="300" t="s">
        <v>16062</v>
      </c>
      <c r="O344" s="300" t="s">
        <v>15836</v>
      </c>
      <c r="P344" s="300" t="s">
        <v>29067</v>
      </c>
      <c r="Q344" s="360"/>
      <c r="R344" s="8">
        <f t="shared" si="33"/>
        <v>3</v>
      </c>
      <c r="S344" s="360"/>
      <c r="T344" s="360"/>
      <c r="U344" s="6" t="s">
        <v>29253</v>
      </c>
    </row>
    <row r="345" spans="1:21" ht="72">
      <c r="A345" s="10" t="str">
        <f t="shared" si="28"/>
        <v>n correctamente estos plazos.</v>
      </c>
      <c r="B345" s="10" t="str">
        <f t="shared" si="29"/>
        <v>359PAC</v>
      </c>
      <c r="C345" s="10" t="str">
        <f t="shared" si="30"/>
        <v>AYPAC35916</v>
      </c>
      <c r="D345" s="10" t="s">
        <v>1389</v>
      </c>
      <c r="E345" s="10" t="s">
        <v>7878</v>
      </c>
      <c r="F345" s="19" t="s">
        <v>15644</v>
      </c>
      <c r="G345" s="11" t="str">
        <f t="shared" si="31"/>
        <v>359</v>
      </c>
      <c r="H345" s="12">
        <v>359</v>
      </c>
      <c r="I345" s="11" t="str">
        <f t="shared" si="32"/>
        <v>16</v>
      </c>
      <c r="J345" s="11">
        <v>16</v>
      </c>
      <c r="K345" s="300" t="s">
        <v>29068</v>
      </c>
      <c r="L345" s="300" t="s">
        <v>544</v>
      </c>
      <c r="M345" s="300" t="s">
        <v>183</v>
      </c>
      <c r="N345" s="300" t="s">
        <v>182</v>
      </c>
      <c r="O345" s="300" t="s">
        <v>5828</v>
      </c>
      <c r="P345" s="300" t="s">
        <v>29069</v>
      </c>
      <c r="Q345" s="360"/>
      <c r="R345" s="8">
        <f t="shared" si="33"/>
        <v>3</v>
      </c>
      <c r="S345" s="360"/>
      <c r="T345" s="360"/>
      <c r="U345" s="6" t="s">
        <v>29254</v>
      </c>
    </row>
    <row r="346" spans="1:21" ht="57.6">
      <c r="A346" s="10" t="str">
        <f t="shared" si="28"/>
        <v>den con el plazo establecido.</v>
      </c>
      <c r="B346" s="10" t="str">
        <f t="shared" si="29"/>
        <v>360PAC</v>
      </c>
      <c r="C346" s="10" t="str">
        <f t="shared" si="30"/>
        <v>AYPAC36016</v>
      </c>
      <c r="D346" s="10" t="s">
        <v>1389</v>
      </c>
      <c r="E346" s="10" t="s">
        <v>7878</v>
      </c>
      <c r="F346" s="19" t="s">
        <v>15644</v>
      </c>
      <c r="G346" s="11" t="str">
        <f t="shared" si="31"/>
        <v>360</v>
      </c>
      <c r="H346" s="12">
        <v>360</v>
      </c>
      <c r="I346" s="11" t="str">
        <f t="shared" si="32"/>
        <v>16</v>
      </c>
      <c r="J346" s="11">
        <v>16</v>
      </c>
      <c r="K346" s="300" t="s">
        <v>29070</v>
      </c>
      <c r="L346" s="300" t="s">
        <v>544</v>
      </c>
      <c r="M346" s="300" t="s">
        <v>29071</v>
      </c>
      <c r="N346" s="300" t="s">
        <v>29072</v>
      </c>
      <c r="O346" s="300" t="s">
        <v>29073</v>
      </c>
      <c r="P346" s="300" t="s">
        <v>29074</v>
      </c>
      <c r="Q346" s="360"/>
      <c r="R346" s="8">
        <f t="shared" si="33"/>
        <v>3</v>
      </c>
      <c r="S346" s="360"/>
      <c r="T346" s="360"/>
      <c r="U346" s="6" t="s">
        <v>29255</v>
      </c>
    </row>
    <row r="347" spans="1:21" ht="57.6">
      <c r="A347" s="10" t="str">
        <f t="shared" si="28"/>
        <v>es de recurso administrativo.</v>
      </c>
      <c r="B347" s="10" t="str">
        <f t="shared" si="29"/>
        <v>361PAC</v>
      </c>
      <c r="C347" s="10" t="str">
        <f t="shared" si="30"/>
        <v>AYPAC36116</v>
      </c>
      <c r="D347" s="10" t="s">
        <v>1389</v>
      </c>
      <c r="E347" s="10" t="s">
        <v>7878</v>
      </c>
      <c r="F347" s="19" t="s">
        <v>15644</v>
      </c>
      <c r="G347" s="11" t="str">
        <f t="shared" si="31"/>
        <v>361</v>
      </c>
      <c r="H347" s="12">
        <v>361</v>
      </c>
      <c r="I347" s="11" t="str">
        <f t="shared" si="32"/>
        <v>16</v>
      </c>
      <c r="J347" s="11">
        <v>16</v>
      </c>
      <c r="K347" s="300" t="s">
        <v>29075</v>
      </c>
      <c r="L347" s="300" t="s">
        <v>1388</v>
      </c>
      <c r="M347" s="300" t="s">
        <v>29076</v>
      </c>
      <c r="N347" s="300" t="s">
        <v>29077</v>
      </c>
      <c r="O347" s="300" t="s">
        <v>29078</v>
      </c>
      <c r="P347" s="300" t="s">
        <v>29079</v>
      </c>
      <c r="Q347" s="360"/>
      <c r="R347" s="8">
        <f t="shared" si="33"/>
        <v>4</v>
      </c>
      <c r="S347" s="360"/>
      <c r="T347" s="360"/>
      <c r="U347" s="6" t="s">
        <v>29256</v>
      </c>
    </row>
    <row r="348" spans="1:21" ht="72">
      <c r="A348" s="10" t="str">
        <f t="shared" si="28"/>
        <v>o dispuesto por la normativa.</v>
      </c>
      <c r="B348" s="10" t="str">
        <f t="shared" si="29"/>
        <v>362PAC</v>
      </c>
      <c r="C348" s="10" t="str">
        <f t="shared" si="30"/>
        <v>AYPAC36216</v>
      </c>
      <c r="D348" s="10" t="s">
        <v>1389</v>
      </c>
      <c r="E348" s="10" t="s">
        <v>7878</v>
      </c>
      <c r="F348" s="19" t="s">
        <v>15644</v>
      </c>
      <c r="G348" s="11" t="str">
        <f t="shared" si="31"/>
        <v>362</v>
      </c>
      <c r="H348" s="12">
        <v>362</v>
      </c>
      <c r="I348" s="11" t="str">
        <f t="shared" si="32"/>
        <v>16</v>
      </c>
      <c r="J348" s="11">
        <v>16</v>
      </c>
      <c r="K348" s="300" t="s">
        <v>29080</v>
      </c>
      <c r="L348" s="300" t="s">
        <v>543</v>
      </c>
      <c r="M348" s="300" t="s">
        <v>29081</v>
      </c>
      <c r="N348" s="300" t="s">
        <v>29082</v>
      </c>
      <c r="O348" s="300" t="s">
        <v>29083</v>
      </c>
      <c r="P348" s="300" t="s">
        <v>29084</v>
      </c>
      <c r="Q348" s="360"/>
      <c r="R348" s="8">
        <f t="shared" si="33"/>
        <v>2</v>
      </c>
      <c r="S348" s="360"/>
      <c r="T348" s="360"/>
      <c r="U348" s="6" t="s">
        <v>29257</v>
      </c>
    </row>
    <row r="349" spans="1:21" ht="57.6">
      <c r="A349" s="10" t="str">
        <f t="shared" si="28"/>
        <v>iempo sin resolución expresa.</v>
      </c>
      <c r="B349" s="10" t="str">
        <f t="shared" si="29"/>
        <v>363PAC</v>
      </c>
      <c r="C349" s="10" t="str">
        <f t="shared" si="30"/>
        <v>AYPAC36316</v>
      </c>
      <c r="D349" s="10" t="s">
        <v>1389</v>
      </c>
      <c r="E349" s="10" t="s">
        <v>7878</v>
      </c>
      <c r="F349" s="19" t="s">
        <v>15644</v>
      </c>
      <c r="G349" s="11" t="str">
        <f t="shared" si="31"/>
        <v>363</v>
      </c>
      <c r="H349" s="12">
        <v>363</v>
      </c>
      <c r="I349" s="11" t="str">
        <f t="shared" si="32"/>
        <v>16</v>
      </c>
      <c r="J349" s="11">
        <v>16</v>
      </c>
      <c r="K349" s="300" t="s">
        <v>29085</v>
      </c>
      <c r="L349" s="300" t="s">
        <v>1389</v>
      </c>
      <c r="M349" s="300" t="s">
        <v>29086</v>
      </c>
      <c r="N349" s="300" t="s">
        <v>29087</v>
      </c>
      <c r="O349" s="300" t="s">
        <v>29088</v>
      </c>
      <c r="P349" s="300" t="s">
        <v>29089</v>
      </c>
      <c r="Q349" s="360"/>
      <c r="R349" s="8">
        <f t="shared" si="33"/>
        <v>1</v>
      </c>
      <c r="S349" s="360"/>
      <c r="T349" s="360"/>
      <c r="U349" s="6" t="s">
        <v>29258</v>
      </c>
    </row>
    <row r="350" spans="1:21" ht="57.6">
      <c r="A350" s="10" t="str">
        <f t="shared" si="28"/>
        <v>l y limitado de este recurso.</v>
      </c>
      <c r="B350" s="10" t="str">
        <f t="shared" si="29"/>
        <v>364PAC</v>
      </c>
      <c r="C350" s="10" t="str">
        <f t="shared" si="30"/>
        <v>AYPAC36416</v>
      </c>
      <c r="D350" s="10" t="s">
        <v>1389</v>
      </c>
      <c r="E350" s="10" t="s">
        <v>7878</v>
      </c>
      <c r="F350" s="19" t="s">
        <v>15644</v>
      </c>
      <c r="G350" s="11" t="str">
        <f t="shared" si="31"/>
        <v>364</v>
      </c>
      <c r="H350" s="12">
        <v>364</v>
      </c>
      <c r="I350" s="11" t="str">
        <f t="shared" si="32"/>
        <v>16</v>
      </c>
      <c r="J350" s="11">
        <v>16</v>
      </c>
      <c r="K350" s="300" t="s">
        <v>29090</v>
      </c>
      <c r="L350" s="300" t="s">
        <v>544</v>
      </c>
      <c r="M350" s="300" t="s">
        <v>29091</v>
      </c>
      <c r="N350" s="300" t="s">
        <v>29092</v>
      </c>
      <c r="O350" s="300" t="s">
        <v>29093</v>
      </c>
      <c r="P350" s="300" t="s">
        <v>29094</v>
      </c>
      <c r="Q350" s="360"/>
      <c r="R350" s="8">
        <f t="shared" si="33"/>
        <v>3</v>
      </c>
      <c r="S350" s="360"/>
      <c r="T350" s="360"/>
      <c r="U350" s="6" t="s">
        <v>29259</v>
      </c>
    </row>
    <row r="351" spans="1:21" ht="57.6">
      <c r="A351" s="10" t="str">
        <f t="shared" si="28"/>
        <v>n contencioso-administrativa.</v>
      </c>
      <c r="B351" s="10" t="str">
        <f t="shared" si="29"/>
        <v>365PAC</v>
      </c>
      <c r="C351" s="10" t="str">
        <f t="shared" si="30"/>
        <v>AYPAC36516</v>
      </c>
      <c r="D351" s="10" t="s">
        <v>1389</v>
      </c>
      <c r="E351" s="10" t="s">
        <v>7878</v>
      </c>
      <c r="F351" s="19" t="s">
        <v>15644</v>
      </c>
      <c r="G351" s="11" t="str">
        <f t="shared" si="31"/>
        <v>365</v>
      </c>
      <c r="H351" s="12">
        <v>365</v>
      </c>
      <c r="I351" s="11" t="str">
        <f t="shared" si="32"/>
        <v>16</v>
      </c>
      <c r="J351" s="11">
        <v>16</v>
      </c>
      <c r="K351" s="300" t="s">
        <v>29095</v>
      </c>
      <c r="L351" s="300" t="s">
        <v>544</v>
      </c>
      <c r="M351" s="300" t="s">
        <v>29096</v>
      </c>
      <c r="N351" s="300" t="s">
        <v>29092</v>
      </c>
      <c r="O351" s="300" t="s">
        <v>29091</v>
      </c>
      <c r="P351" s="300" t="s">
        <v>29097</v>
      </c>
      <c r="Q351" s="360"/>
      <c r="R351" s="8">
        <f t="shared" si="33"/>
        <v>3</v>
      </c>
      <c r="S351" s="360"/>
      <c r="T351" s="360"/>
      <c r="U351" s="6" t="s">
        <v>29260</v>
      </c>
    </row>
    <row r="352" spans="1:21" ht="57.6">
      <c r="A352" s="10" t="str">
        <f t="shared" si="28"/>
        <v>hos fundamentales de defensa.</v>
      </c>
      <c r="B352" s="10" t="str">
        <f t="shared" si="29"/>
        <v>366PAC</v>
      </c>
      <c r="C352" s="10" t="str">
        <f t="shared" si="30"/>
        <v>AYPAC36616</v>
      </c>
      <c r="D352" s="10" t="s">
        <v>1389</v>
      </c>
      <c r="E352" s="10" t="s">
        <v>7878</v>
      </c>
      <c r="F352" s="19" t="s">
        <v>15644</v>
      </c>
      <c r="G352" s="11" t="str">
        <f t="shared" si="31"/>
        <v>366</v>
      </c>
      <c r="H352" s="12">
        <v>366</v>
      </c>
      <c r="I352" s="11" t="str">
        <f t="shared" si="32"/>
        <v>16</v>
      </c>
      <c r="J352" s="11">
        <v>16</v>
      </c>
      <c r="K352" s="300" t="s">
        <v>29098</v>
      </c>
      <c r="L352" s="300" t="s">
        <v>543</v>
      </c>
      <c r="M352" s="300" t="s">
        <v>29099</v>
      </c>
      <c r="N352" s="300" t="s">
        <v>29100</v>
      </c>
      <c r="O352" s="300" t="s">
        <v>29101</v>
      </c>
      <c r="P352" s="300" t="s">
        <v>29102</v>
      </c>
      <c r="Q352" s="360"/>
      <c r="R352" s="8">
        <f t="shared" si="33"/>
        <v>2</v>
      </c>
      <c r="S352" s="360"/>
      <c r="T352" s="360"/>
      <c r="U352" s="6" t="s">
        <v>29261</v>
      </c>
    </row>
    <row r="353" spans="1:21" ht="57.6">
      <c r="A353" s="10" t="str">
        <f t="shared" si="28"/>
        <v>resolución del procedimiento.</v>
      </c>
      <c r="B353" s="10" t="str">
        <f t="shared" si="29"/>
        <v>367PAC</v>
      </c>
      <c r="C353" s="10" t="str">
        <f t="shared" si="30"/>
        <v>AYPAC36716</v>
      </c>
      <c r="D353" s="10" t="s">
        <v>1389</v>
      </c>
      <c r="E353" s="10" t="s">
        <v>7878</v>
      </c>
      <c r="F353" s="19" t="s">
        <v>15644</v>
      </c>
      <c r="G353" s="11" t="str">
        <f t="shared" si="31"/>
        <v>367</v>
      </c>
      <c r="H353" s="12">
        <v>367</v>
      </c>
      <c r="I353" s="11" t="str">
        <f t="shared" si="32"/>
        <v>16</v>
      </c>
      <c r="J353" s="11">
        <v>16</v>
      </c>
      <c r="K353" s="300" t="s">
        <v>29103</v>
      </c>
      <c r="L353" s="300" t="s">
        <v>1388</v>
      </c>
      <c r="M353" s="300" t="s">
        <v>29104</v>
      </c>
      <c r="N353" s="300" t="s">
        <v>29105</v>
      </c>
      <c r="O353" s="300" t="s">
        <v>29106</v>
      </c>
      <c r="P353" s="300" t="s">
        <v>29107</v>
      </c>
      <c r="Q353" s="360"/>
      <c r="R353" s="8">
        <f t="shared" si="33"/>
        <v>4</v>
      </c>
      <c r="S353" s="360"/>
      <c r="T353" s="360"/>
      <c r="U353" s="6" t="s">
        <v>29262</v>
      </c>
    </row>
    <row r="354" spans="1:21" ht="57.6">
      <c r="A354" s="10" t="str">
        <f t="shared" si="28"/>
        <v>a la inacción administrativa.</v>
      </c>
      <c r="B354" s="10" t="str">
        <f t="shared" si="29"/>
        <v>368PAC</v>
      </c>
      <c r="C354" s="10" t="str">
        <f t="shared" si="30"/>
        <v>AYPAC36816</v>
      </c>
      <c r="D354" s="10" t="s">
        <v>1389</v>
      </c>
      <c r="E354" s="10" t="s">
        <v>7878</v>
      </c>
      <c r="F354" s="19" t="s">
        <v>15644</v>
      </c>
      <c r="G354" s="11" t="str">
        <f t="shared" si="31"/>
        <v>368</v>
      </c>
      <c r="H354" s="12">
        <v>368</v>
      </c>
      <c r="I354" s="11" t="str">
        <f t="shared" si="32"/>
        <v>16</v>
      </c>
      <c r="J354" s="11">
        <v>16</v>
      </c>
      <c r="K354" s="300" t="s">
        <v>29108</v>
      </c>
      <c r="L354" s="300" t="s">
        <v>543</v>
      </c>
      <c r="M354" s="300" t="s">
        <v>29109</v>
      </c>
      <c r="N354" s="300" t="s">
        <v>29110</v>
      </c>
      <c r="O354" s="300" t="s">
        <v>29111</v>
      </c>
      <c r="P354" s="300" t="s">
        <v>29112</v>
      </c>
      <c r="Q354" s="360"/>
      <c r="R354" s="8">
        <f t="shared" si="33"/>
        <v>2</v>
      </c>
      <c r="S354" s="360"/>
      <c r="T354" s="360"/>
      <c r="U354" s="6" t="s">
        <v>29263</v>
      </c>
    </row>
    <row r="355" spans="1:21" ht="57.6">
      <c r="A355" s="10" t="str">
        <f t="shared" si="28"/>
        <v>resentación por conveniencia.</v>
      </c>
      <c r="B355" s="10" t="str">
        <f t="shared" si="29"/>
        <v>369PAC</v>
      </c>
      <c r="C355" s="10" t="str">
        <f t="shared" si="30"/>
        <v>AYPAC36916</v>
      </c>
      <c r="D355" s="10" t="s">
        <v>1389</v>
      </c>
      <c r="E355" s="10" t="s">
        <v>7878</v>
      </c>
      <c r="F355" s="19" t="s">
        <v>15644</v>
      </c>
      <c r="G355" s="11" t="str">
        <f t="shared" si="31"/>
        <v>369</v>
      </c>
      <c r="H355" s="12">
        <v>369</v>
      </c>
      <c r="I355" s="11" t="str">
        <f t="shared" si="32"/>
        <v>16</v>
      </c>
      <c r="J355" s="11">
        <v>16</v>
      </c>
      <c r="K355" s="300" t="s">
        <v>29113</v>
      </c>
      <c r="L355" s="300" t="s">
        <v>1389</v>
      </c>
      <c r="M355" s="300" t="s">
        <v>16137</v>
      </c>
      <c r="N355" s="300" t="s">
        <v>29114</v>
      </c>
      <c r="O355" s="300" t="s">
        <v>29115</v>
      </c>
      <c r="P355" s="300" t="s">
        <v>29116</v>
      </c>
      <c r="Q355" s="360"/>
      <c r="R355" s="8">
        <f t="shared" si="33"/>
        <v>1</v>
      </c>
      <c r="S355" s="360"/>
      <c r="T355" s="360"/>
      <c r="U355" s="6" t="s">
        <v>29264</v>
      </c>
    </row>
    <row r="356" spans="1:21" ht="57.6">
      <c r="A356" s="10" t="str">
        <f t="shared" si="28"/>
        <v>evitar conflictos de interés.</v>
      </c>
      <c r="B356" s="10" t="str">
        <f t="shared" si="29"/>
        <v>370PAC</v>
      </c>
      <c r="C356" s="10" t="str">
        <f t="shared" si="30"/>
        <v>AYPAC37016</v>
      </c>
      <c r="D356" s="10" t="s">
        <v>1389</v>
      </c>
      <c r="E356" s="10" t="s">
        <v>7878</v>
      </c>
      <c r="F356" s="19" t="s">
        <v>15644</v>
      </c>
      <c r="G356" s="11" t="str">
        <f t="shared" si="31"/>
        <v>370</v>
      </c>
      <c r="H356" s="12">
        <v>370</v>
      </c>
      <c r="I356" s="11" t="str">
        <f t="shared" si="32"/>
        <v>16</v>
      </c>
      <c r="J356" s="11">
        <v>16</v>
      </c>
      <c r="K356" s="300" t="s">
        <v>29117</v>
      </c>
      <c r="L356" s="300" t="s">
        <v>543</v>
      </c>
      <c r="M356" s="300" t="s">
        <v>29118</v>
      </c>
      <c r="N356" s="300" t="s">
        <v>7360</v>
      </c>
      <c r="O356" s="300" t="s">
        <v>29119</v>
      </c>
      <c r="P356" s="300" t="s">
        <v>29120</v>
      </c>
      <c r="Q356" s="360"/>
      <c r="R356" s="8">
        <f t="shared" si="33"/>
        <v>2</v>
      </c>
      <c r="S356" s="360"/>
      <c r="T356" s="360"/>
      <c r="U356" s="6" t="s">
        <v>29265</v>
      </c>
    </row>
    <row r="357" spans="1:21" ht="57.6">
      <c r="A357" s="10" t="str">
        <f t="shared" si="28"/>
        <v>, entre otras circunstancias.</v>
      </c>
      <c r="B357" s="10" t="str">
        <f t="shared" si="29"/>
        <v>371PAC</v>
      </c>
      <c r="C357" s="10" t="str">
        <f t="shared" si="30"/>
        <v>AYPAC37116</v>
      </c>
      <c r="D357" s="10" t="s">
        <v>1389</v>
      </c>
      <c r="E357" s="10" t="s">
        <v>7878</v>
      </c>
      <c r="F357" s="19" t="s">
        <v>15644</v>
      </c>
      <c r="G357" s="11" t="str">
        <f t="shared" si="31"/>
        <v>371</v>
      </c>
      <c r="H357" s="12">
        <v>371</v>
      </c>
      <c r="I357" s="11" t="str">
        <f t="shared" si="32"/>
        <v>16</v>
      </c>
      <c r="J357" s="11">
        <v>16</v>
      </c>
      <c r="K357" s="300" t="s">
        <v>29121</v>
      </c>
      <c r="L357" s="300" t="s">
        <v>1388</v>
      </c>
      <c r="M357" s="300" t="s">
        <v>7360</v>
      </c>
      <c r="N357" s="300" t="s">
        <v>29122</v>
      </c>
      <c r="O357" s="300">
        <v>20</v>
      </c>
      <c r="P357" s="300">
        <v>23</v>
      </c>
      <c r="Q357" s="360"/>
      <c r="R357" s="8">
        <f t="shared" si="33"/>
        <v>4</v>
      </c>
      <c r="S357" s="360"/>
      <c r="T357" s="360"/>
      <c r="U357" s="6" t="s">
        <v>29266</v>
      </c>
    </row>
    <row r="358" spans="1:21" ht="57.6">
      <c r="A358" s="10" t="str">
        <f t="shared" si="28"/>
        <v>evitar conflictos de interés.</v>
      </c>
      <c r="B358" s="10" t="str">
        <f t="shared" si="29"/>
        <v>372PAC</v>
      </c>
      <c r="C358" s="10" t="str">
        <f t="shared" si="30"/>
        <v>AYPAC37216</v>
      </c>
      <c r="D358" s="10" t="s">
        <v>1389</v>
      </c>
      <c r="E358" s="10" t="s">
        <v>7878</v>
      </c>
      <c r="F358" s="19" t="s">
        <v>15644</v>
      </c>
      <c r="G358" s="11" t="str">
        <f t="shared" si="31"/>
        <v>372</v>
      </c>
      <c r="H358" s="12">
        <v>372</v>
      </c>
      <c r="I358" s="11" t="str">
        <f t="shared" si="32"/>
        <v>16</v>
      </c>
      <c r="J358" s="11">
        <v>16</v>
      </c>
      <c r="K358" s="300" t="s">
        <v>29123</v>
      </c>
      <c r="L358" s="300" t="s">
        <v>544</v>
      </c>
      <c r="M358" s="300" t="s">
        <v>29124</v>
      </c>
      <c r="N358" s="300" t="s">
        <v>29125</v>
      </c>
      <c r="O358" s="300" t="s">
        <v>29126</v>
      </c>
      <c r="P358" s="300" t="s">
        <v>29127</v>
      </c>
      <c r="Q358" s="360"/>
      <c r="R358" s="8">
        <f t="shared" si="33"/>
        <v>3</v>
      </c>
      <c r="S358" s="360"/>
      <c r="T358" s="360"/>
      <c r="U358" s="6" t="s">
        <v>29267</v>
      </c>
    </row>
    <row r="359" spans="1:21" ht="55.2">
      <c r="A359" s="10" t="str">
        <f t="shared" si="28"/>
        <v>r recursos en tiempo y forma.</v>
      </c>
      <c r="B359" s="10" t="str">
        <f t="shared" si="29"/>
        <v>373PAC</v>
      </c>
      <c r="C359" s="10" t="str">
        <f t="shared" si="30"/>
        <v>AYPAC37316</v>
      </c>
      <c r="D359" s="10" t="s">
        <v>1389</v>
      </c>
      <c r="E359" s="10" t="s">
        <v>7878</v>
      </c>
      <c r="F359" s="19" t="s">
        <v>15644</v>
      </c>
      <c r="G359" s="11" t="str">
        <f t="shared" si="31"/>
        <v>373</v>
      </c>
      <c r="H359" s="12">
        <v>373</v>
      </c>
      <c r="I359" s="11" t="str">
        <f t="shared" si="32"/>
        <v>16</v>
      </c>
      <c r="J359" s="11">
        <v>16</v>
      </c>
      <c r="K359" s="300" t="s">
        <v>29128</v>
      </c>
      <c r="L359" s="300" t="s">
        <v>544</v>
      </c>
      <c r="M359" s="300" t="s">
        <v>29129</v>
      </c>
      <c r="N359" s="300" t="s">
        <v>29130</v>
      </c>
      <c r="O359" s="300" t="s">
        <v>29131</v>
      </c>
      <c r="P359" s="300" t="s">
        <v>29132</v>
      </c>
      <c r="Q359" s="360"/>
      <c r="R359" s="8">
        <f t="shared" si="33"/>
        <v>3</v>
      </c>
      <c r="S359" s="360"/>
      <c r="T359" s="360"/>
      <c r="U359" s="6" t="s">
        <v>29268</v>
      </c>
    </row>
    <row r="360" spans="1:21" ht="43.2">
      <c r="A360" s="10" t="str">
        <f t="shared" si="28"/>
        <v>specto de posibles sanciones.</v>
      </c>
      <c r="B360" s="10" t="str">
        <f t="shared" si="29"/>
        <v>374PAC</v>
      </c>
      <c r="C360" s="10" t="str">
        <f t="shared" si="30"/>
        <v>AYPAC37416</v>
      </c>
      <c r="D360" s="10" t="s">
        <v>1389</v>
      </c>
      <c r="E360" s="10" t="s">
        <v>7878</v>
      </c>
      <c r="F360" s="19" t="s">
        <v>15644</v>
      </c>
      <c r="G360" s="11" t="str">
        <f t="shared" si="31"/>
        <v>374</v>
      </c>
      <c r="H360" s="12">
        <v>374</v>
      </c>
      <c r="I360" s="11" t="str">
        <f t="shared" si="32"/>
        <v>16</v>
      </c>
      <c r="J360" s="11">
        <v>16</v>
      </c>
      <c r="K360" s="300" t="s">
        <v>29133</v>
      </c>
      <c r="L360" s="300" t="s">
        <v>1389</v>
      </c>
      <c r="M360" s="300" t="s">
        <v>29134</v>
      </c>
      <c r="N360" s="300" t="s">
        <v>29135</v>
      </c>
      <c r="O360" s="300" t="s">
        <v>29136</v>
      </c>
      <c r="P360" s="300" t="s">
        <v>29137</v>
      </c>
      <c r="Q360" s="360"/>
      <c r="R360" s="8">
        <f t="shared" si="33"/>
        <v>1</v>
      </c>
      <c r="S360" s="360"/>
      <c r="T360" s="360"/>
      <c r="U360" s="6" t="s">
        <v>29269</v>
      </c>
    </row>
    <row r="361" spans="1:21" ht="43.2">
      <c r="A361" s="10" t="str">
        <f t="shared" si="28"/>
        <v>o de prescripción más amplio.</v>
      </c>
      <c r="B361" s="10" t="str">
        <f t="shared" si="29"/>
        <v>375PAC</v>
      </c>
      <c r="C361" s="10" t="str">
        <f t="shared" si="30"/>
        <v>AYPAC37516</v>
      </c>
      <c r="D361" s="10" t="s">
        <v>1389</v>
      </c>
      <c r="E361" s="10" t="s">
        <v>7878</v>
      </c>
      <c r="F361" s="19" t="s">
        <v>15644</v>
      </c>
      <c r="G361" s="11" t="str">
        <f t="shared" si="31"/>
        <v>375</v>
      </c>
      <c r="H361" s="12">
        <v>375</v>
      </c>
      <c r="I361" s="11" t="str">
        <f t="shared" si="32"/>
        <v>16</v>
      </c>
      <c r="J361" s="11">
        <v>16</v>
      </c>
      <c r="K361" s="300" t="s">
        <v>29138</v>
      </c>
      <c r="L361" s="300" t="s">
        <v>544</v>
      </c>
      <c r="M361" s="300" t="s">
        <v>29134</v>
      </c>
      <c r="N361" s="300" t="s">
        <v>29135</v>
      </c>
      <c r="O361" s="300" t="s">
        <v>29136</v>
      </c>
      <c r="P361" s="300" t="s">
        <v>29137</v>
      </c>
      <c r="Q361" s="360"/>
      <c r="R361" s="8">
        <f t="shared" si="33"/>
        <v>3</v>
      </c>
      <c r="S361" s="360"/>
      <c r="T361" s="360"/>
      <c r="U361" s="6" t="s">
        <v>29270</v>
      </c>
    </row>
    <row r="362" spans="1:21" ht="43.2">
      <c r="A362" s="10" t="str">
        <f t="shared" si="28"/>
        <v>ctivo para realizar trámites.</v>
      </c>
      <c r="B362" s="10" t="str">
        <f t="shared" si="29"/>
        <v>376PAC</v>
      </c>
      <c r="C362" s="10" t="str">
        <f t="shared" si="30"/>
        <v>AYPAC37616</v>
      </c>
      <c r="D362" s="10" t="s">
        <v>1389</v>
      </c>
      <c r="E362" s="10" t="s">
        <v>7878</v>
      </c>
      <c r="F362" s="19" t="s">
        <v>15644</v>
      </c>
      <c r="G362" s="11" t="str">
        <f t="shared" si="31"/>
        <v>376</v>
      </c>
      <c r="H362" s="12">
        <v>376</v>
      </c>
      <c r="I362" s="11" t="str">
        <f t="shared" si="32"/>
        <v>16</v>
      </c>
      <c r="J362" s="11">
        <v>16</v>
      </c>
      <c r="K362" s="300" t="s">
        <v>15857</v>
      </c>
      <c r="L362" s="300" t="s">
        <v>1389</v>
      </c>
      <c r="M362" s="300" t="s">
        <v>15853</v>
      </c>
      <c r="N362" s="300" t="s">
        <v>15856</v>
      </c>
      <c r="O362" s="300" t="s">
        <v>15855</v>
      </c>
      <c r="P362" s="300" t="s">
        <v>15854</v>
      </c>
      <c r="Q362" s="360"/>
      <c r="R362" s="8">
        <f t="shared" si="33"/>
        <v>1</v>
      </c>
      <c r="S362" s="360"/>
      <c r="T362" s="360"/>
      <c r="U362" s="6" t="s">
        <v>29271</v>
      </c>
    </row>
    <row r="363" spans="1:21" ht="43.2">
      <c r="A363" s="10" t="str">
        <f t="shared" si="28"/>
        <v>evisar la legalidad del acto.</v>
      </c>
      <c r="B363" s="10" t="str">
        <f t="shared" si="29"/>
        <v>377PAC</v>
      </c>
      <c r="C363" s="10" t="str">
        <f t="shared" si="30"/>
        <v>AYPAC37716</v>
      </c>
      <c r="D363" s="10" t="s">
        <v>1389</v>
      </c>
      <c r="E363" s="10" t="s">
        <v>7878</v>
      </c>
      <c r="F363" s="19" t="s">
        <v>15644</v>
      </c>
      <c r="G363" s="11" t="str">
        <f t="shared" si="31"/>
        <v>377</v>
      </c>
      <c r="H363" s="12">
        <v>377</v>
      </c>
      <c r="I363" s="11" t="str">
        <f t="shared" si="32"/>
        <v>16</v>
      </c>
      <c r="J363" s="11">
        <v>16</v>
      </c>
      <c r="K363" s="300" t="s">
        <v>15785</v>
      </c>
      <c r="L363" s="300" t="s">
        <v>1389</v>
      </c>
      <c r="M363" s="300" t="s">
        <v>15783</v>
      </c>
      <c r="N363" s="300" t="s">
        <v>15784</v>
      </c>
      <c r="O363" s="300" t="s">
        <v>15752</v>
      </c>
      <c r="P363" s="300" t="s">
        <v>15751</v>
      </c>
      <c r="Q363" s="360"/>
      <c r="R363" s="8">
        <f t="shared" si="33"/>
        <v>1</v>
      </c>
      <c r="S363" s="360"/>
      <c r="T363" s="360"/>
      <c r="U363" s="6" t="s">
        <v>29272</v>
      </c>
    </row>
    <row r="364" spans="1:21" ht="55.2">
      <c r="A364" s="10" t="str">
        <f t="shared" si="28"/>
        <v>o tienen un interés legítimo.</v>
      </c>
      <c r="B364" s="10" t="str">
        <f t="shared" si="29"/>
        <v>378PAC</v>
      </c>
      <c r="C364" s="10" t="str">
        <f t="shared" si="30"/>
        <v>AYPAC37816</v>
      </c>
      <c r="D364" s="10" t="s">
        <v>1389</v>
      </c>
      <c r="E364" s="10" t="s">
        <v>7878</v>
      </c>
      <c r="F364" s="19" t="s">
        <v>15644</v>
      </c>
      <c r="G364" s="11" t="str">
        <f t="shared" si="31"/>
        <v>378</v>
      </c>
      <c r="H364" s="12">
        <v>378</v>
      </c>
      <c r="I364" s="11" t="str">
        <f t="shared" si="32"/>
        <v>16</v>
      </c>
      <c r="J364" s="11">
        <v>16</v>
      </c>
      <c r="K364" s="300" t="s">
        <v>29139</v>
      </c>
      <c r="L364" s="300" t="s">
        <v>543</v>
      </c>
      <c r="M364" s="300" t="s">
        <v>29140</v>
      </c>
      <c r="N364" s="300" t="s">
        <v>29141</v>
      </c>
      <c r="O364" s="300" t="s">
        <v>29142</v>
      </c>
      <c r="P364" s="300" t="s">
        <v>29143</v>
      </c>
      <c r="Q364" s="360"/>
      <c r="R364" s="8">
        <f t="shared" si="33"/>
        <v>2</v>
      </c>
      <c r="S364" s="360"/>
      <c r="T364" s="360"/>
      <c r="U364" s="6" t="s">
        <v>29273</v>
      </c>
    </row>
    <row r="365" spans="1:21" ht="43.2">
      <c r="A365" s="10" t="str">
        <f t="shared" si="28"/>
        <v>on el expediente en cuestión.</v>
      </c>
      <c r="B365" s="10" t="str">
        <f t="shared" si="29"/>
        <v>379PAC</v>
      </c>
      <c r="C365" s="10" t="str">
        <f t="shared" si="30"/>
        <v>AYPAC37916</v>
      </c>
      <c r="D365" s="10" t="s">
        <v>1389</v>
      </c>
      <c r="E365" s="10" t="s">
        <v>7878</v>
      </c>
      <c r="F365" s="19" t="s">
        <v>15644</v>
      </c>
      <c r="G365" s="11" t="str">
        <f t="shared" si="31"/>
        <v>379</v>
      </c>
      <c r="H365" s="12">
        <v>379</v>
      </c>
      <c r="I365" s="11" t="str">
        <f t="shared" si="32"/>
        <v>16</v>
      </c>
      <c r="J365" s="11">
        <v>16</v>
      </c>
      <c r="K365" s="300" t="s">
        <v>29144</v>
      </c>
      <c r="L365" s="300" t="s">
        <v>544</v>
      </c>
      <c r="M365" s="300" t="s">
        <v>1460</v>
      </c>
      <c r="N365" s="300" t="s">
        <v>1459</v>
      </c>
      <c r="O365" s="300" t="s">
        <v>1461</v>
      </c>
      <c r="P365" s="300" t="s">
        <v>3884</v>
      </c>
      <c r="Q365" s="360"/>
      <c r="R365" s="8">
        <f t="shared" si="33"/>
        <v>3</v>
      </c>
      <c r="S365" s="360"/>
      <c r="T365" s="360"/>
      <c r="U365" s="6" t="s">
        <v>29274</v>
      </c>
    </row>
    <row r="366" spans="1:21" ht="43.2">
      <c r="A366" s="10" t="str">
        <f t="shared" si="28"/>
        <v>istración no actúa en tiempo.</v>
      </c>
      <c r="B366" s="10" t="str">
        <f t="shared" si="29"/>
        <v>380PAC</v>
      </c>
      <c r="C366" s="10" t="str">
        <f t="shared" si="30"/>
        <v>AYPAC38016</v>
      </c>
      <c r="D366" s="10" t="s">
        <v>1389</v>
      </c>
      <c r="E366" s="10" t="s">
        <v>7878</v>
      </c>
      <c r="F366" s="19" t="s">
        <v>15644</v>
      </c>
      <c r="G366" s="11" t="str">
        <f t="shared" si="31"/>
        <v>380</v>
      </c>
      <c r="H366" s="12">
        <v>380</v>
      </c>
      <c r="I366" s="11" t="str">
        <f t="shared" si="32"/>
        <v>16</v>
      </c>
      <c r="J366" s="11">
        <v>16</v>
      </c>
      <c r="K366" s="300" t="s">
        <v>29145</v>
      </c>
      <c r="L366" s="300" t="s">
        <v>544</v>
      </c>
      <c r="M366" s="300" t="s">
        <v>29146</v>
      </c>
      <c r="N366" s="300" t="s">
        <v>29147</v>
      </c>
      <c r="O366" s="300" t="s">
        <v>29148</v>
      </c>
      <c r="P366" s="300" t="s">
        <v>29149</v>
      </c>
      <c r="Q366" s="360"/>
      <c r="R366" s="8">
        <f t="shared" si="33"/>
        <v>3</v>
      </c>
      <c r="S366" s="360"/>
      <c r="T366" s="360"/>
      <c r="U366" s="6" t="s">
        <v>29275</v>
      </c>
    </row>
    <row r="367" spans="1:21">
      <c r="U367" s="373"/>
    </row>
  </sheetData>
  <sortState xmlns:xlrd2="http://schemas.microsoft.com/office/spreadsheetml/2017/richdata2" ref="A3:U366">
    <sortCondition descending="1" ref="D3:D366"/>
    <sortCondition ref="E3:E366"/>
  </sortState>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6544C-95C6-4AA5-99C2-EE95147D3A01}">
  <dimension ref="A1:U290"/>
  <sheetViews>
    <sheetView zoomScale="58" zoomScaleNormal="58"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3" width="35.21875" style="4" customWidth="1"/>
    <col min="14" max="14" width="39.21875" style="4" customWidth="1"/>
    <col min="15" max="15" width="43.21875" style="4" bestFit="1" customWidth="1"/>
    <col min="16" max="16" width="47.88671875" style="4" customWidth="1"/>
    <col min="17" max="17" width="36.44140625" style="4" bestFit="1" customWidth="1"/>
    <col min="18" max="18" width="22.109375" style="4" bestFit="1" customWidth="1"/>
    <col min="19" max="20" width="22.109375" style="4" customWidth="1"/>
    <col min="21" max="21" width="95.44140625" style="6" customWidth="1"/>
  </cols>
  <sheetData>
    <row r="1" spans="1:21" ht="15" thickBot="1">
      <c r="F1" s="1">
        <f>COUNTA(F3:F290)</f>
        <v>288</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13" t="s">
        <v>9790</v>
      </c>
    </row>
    <row r="3" spans="1:21" s="99" customFormat="1" ht="72">
      <c r="A3" s="43" t="str">
        <f t="shared" ref="A3:A34" si="0">RIGHT(U3,29)</f>
        <v>nte el ordenamiento jurídico.</v>
      </c>
      <c r="B3" s="43" t="str">
        <f t="shared" ref="B3:B66" si="1">H3&amp;F3</f>
        <v>13DA</v>
      </c>
      <c r="C3" s="43" t="str">
        <f t="shared" ref="C3:C66" si="2">D3&amp;E3&amp;F3&amp;G3&amp;I3</f>
        <v>HXDAO1315</v>
      </c>
      <c r="D3" s="43" t="s">
        <v>7879</v>
      </c>
      <c r="E3" s="43" t="s">
        <v>124</v>
      </c>
      <c r="F3" s="102" t="s">
        <v>15087</v>
      </c>
      <c r="G3" s="44" t="str">
        <f t="shared" ref="G3:G66" si="3">IF(H3&lt;9,"OO",IF(H3&lt;99,"O",""))&amp;H3</f>
        <v>O13</v>
      </c>
      <c r="H3" s="45">
        <v>13</v>
      </c>
      <c r="I3" s="44" t="str">
        <f t="shared" ref="I3:I66" si="4">IF(J3&lt;9,"O","")&amp;J3</f>
        <v>15</v>
      </c>
      <c r="J3" s="44">
        <v>15</v>
      </c>
      <c r="K3" s="49" t="s">
        <v>2227</v>
      </c>
      <c r="L3" s="45" t="s">
        <v>1387</v>
      </c>
      <c r="M3" s="45" t="s">
        <v>2228</v>
      </c>
      <c r="N3" s="45" t="s">
        <v>2229</v>
      </c>
      <c r="O3" s="45" t="s">
        <v>2230</v>
      </c>
      <c r="P3" s="45" t="s">
        <v>6790</v>
      </c>
      <c r="Q3" s="48"/>
      <c r="R3" s="48">
        <v>1</v>
      </c>
      <c r="S3" s="48"/>
      <c r="T3" s="48"/>
      <c r="U3" s="49" t="s">
        <v>15587</v>
      </c>
    </row>
    <row r="4" spans="1:21" s="99" customFormat="1" ht="100.8">
      <c r="A4" s="99" t="str">
        <f t="shared" si="0"/>
        <v xml:space="preserve"> en nulidad de pleno derecho.</v>
      </c>
      <c r="B4" s="99" t="str">
        <f t="shared" si="1"/>
        <v>16DA</v>
      </c>
      <c r="C4" s="99" t="str">
        <f t="shared" si="2"/>
        <v>HXDAO1615</v>
      </c>
      <c r="D4" s="99" t="s">
        <v>7879</v>
      </c>
      <c r="E4" s="99" t="s">
        <v>124</v>
      </c>
      <c r="F4" s="139" t="s">
        <v>15087</v>
      </c>
      <c r="G4" s="100" t="str">
        <f t="shared" si="3"/>
        <v>O16</v>
      </c>
      <c r="H4" s="90">
        <v>16</v>
      </c>
      <c r="I4" s="100" t="str">
        <f t="shared" si="4"/>
        <v>15</v>
      </c>
      <c r="J4" s="100">
        <v>15</v>
      </c>
      <c r="K4" s="88" t="s">
        <v>2254</v>
      </c>
      <c r="L4" s="90" t="s">
        <v>1387</v>
      </c>
      <c r="M4" s="90" t="s">
        <v>2255</v>
      </c>
      <c r="N4" s="90" t="s">
        <v>2256</v>
      </c>
      <c r="O4" s="90" t="s">
        <v>2257</v>
      </c>
      <c r="P4" s="90" t="s">
        <v>6789</v>
      </c>
      <c r="Q4" s="91"/>
      <c r="R4" s="91">
        <v>1</v>
      </c>
      <c r="S4" s="91"/>
      <c r="T4" s="91"/>
      <c r="U4" s="88" t="s">
        <v>15582</v>
      </c>
    </row>
    <row r="5" spans="1:21" s="99" customFormat="1" ht="115.2">
      <c r="A5" s="147" t="str">
        <f t="shared" si="0"/>
        <v>plementarse electrónicamente.</v>
      </c>
      <c r="B5" s="147" t="str">
        <f t="shared" si="1"/>
        <v>59DA</v>
      </c>
      <c r="C5" s="147" t="str">
        <f t="shared" si="2"/>
        <v>HXDAO5915</v>
      </c>
      <c r="D5" s="147" t="s">
        <v>7879</v>
      </c>
      <c r="E5" s="147" t="s">
        <v>124</v>
      </c>
      <c r="F5" s="148" t="s">
        <v>15087</v>
      </c>
      <c r="G5" s="149" t="str">
        <f t="shared" si="3"/>
        <v>O59</v>
      </c>
      <c r="H5" s="127">
        <v>59</v>
      </c>
      <c r="I5" s="149" t="str">
        <f t="shared" si="4"/>
        <v>15</v>
      </c>
      <c r="J5" s="149">
        <v>15</v>
      </c>
      <c r="K5" s="122" t="s">
        <v>5814</v>
      </c>
      <c r="L5" s="127" t="s">
        <v>523</v>
      </c>
      <c r="M5" s="127" t="s">
        <v>5815</v>
      </c>
      <c r="N5" s="127" t="s">
        <v>5816</v>
      </c>
      <c r="O5" s="127" t="s">
        <v>5817</v>
      </c>
      <c r="P5" s="127" t="s">
        <v>5818</v>
      </c>
      <c r="Q5" s="121"/>
      <c r="R5" s="121">
        <v>3</v>
      </c>
      <c r="S5" s="121"/>
      <c r="T5" s="121"/>
      <c r="U5" s="122" t="s">
        <v>15484</v>
      </c>
    </row>
    <row r="6" spans="1:21" s="99" customFormat="1" ht="100.8">
      <c r="A6" s="147" t="str">
        <f t="shared" si="0"/>
        <v>s no aplica en este contexto.</v>
      </c>
      <c r="B6" s="147" t="str">
        <f t="shared" si="1"/>
        <v>68DA</v>
      </c>
      <c r="C6" s="147" t="str">
        <f t="shared" si="2"/>
        <v>HXDAO6815</v>
      </c>
      <c r="D6" s="147" t="s">
        <v>7879</v>
      </c>
      <c r="E6" s="147" t="s">
        <v>124</v>
      </c>
      <c r="F6" s="148" t="s">
        <v>15087</v>
      </c>
      <c r="G6" s="149" t="str">
        <f t="shared" si="3"/>
        <v>O68</v>
      </c>
      <c r="H6" s="127">
        <v>68</v>
      </c>
      <c r="I6" s="149" t="str">
        <f t="shared" si="4"/>
        <v>15</v>
      </c>
      <c r="J6" s="149">
        <v>15</v>
      </c>
      <c r="K6" s="122" t="s">
        <v>4244</v>
      </c>
      <c r="L6" s="127" t="s">
        <v>524</v>
      </c>
      <c r="M6" s="127" t="s">
        <v>4245</v>
      </c>
      <c r="N6" s="127" t="s">
        <v>4246</v>
      </c>
      <c r="O6" s="127" t="s">
        <v>4247</v>
      </c>
      <c r="P6" s="127" t="s">
        <v>4423</v>
      </c>
      <c r="Q6" s="121"/>
      <c r="R6" s="121">
        <v>2</v>
      </c>
      <c r="S6" s="121"/>
      <c r="T6" s="121"/>
      <c r="U6" s="122" t="s">
        <v>15461</v>
      </c>
    </row>
    <row r="7" spans="1:21" s="99" customFormat="1" ht="86.4">
      <c r="A7" t="str">
        <f t="shared" si="0"/>
        <v>s no se consideran convenios.</v>
      </c>
      <c r="B7" t="str">
        <f t="shared" si="1"/>
        <v>92DA</v>
      </c>
      <c r="C7" t="str">
        <f t="shared" si="2"/>
        <v>HXDAO9215</v>
      </c>
      <c r="D7" t="s">
        <v>7879</v>
      </c>
      <c r="E7" t="s">
        <v>124</v>
      </c>
      <c r="F7" s="19" t="s">
        <v>15087</v>
      </c>
      <c r="G7" s="11" t="str">
        <f t="shared" si="3"/>
        <v>O92</v>
      </c>
      <c r="H7" s="12">
        <v>92</v>
      </c>
      <c r="I7" s="11" t="str">
        <f t="shared" si="4"/>
        <v>15</v>
      </c>
      <c r="J7" s="11">
        <v>15</v>
      </c>
      <c r="K7" s="9" t="s">
        <v>15383</v>
      </c>
      <c r="L7" s="9" t="s">
        <v>523</v>
      </c>
      <c r="M7" s="9" t="s">
        <v>15382</v>
      </c>
      <c r="N7" s="9" t="s">
        <v>15381</v>
      </c>
      <c r="O7" s="9" t="s">
        <v>15379</v>
      </c>
      <c r="P7" s="12" t="s">
        <v>15380</v>
      </c>
      <c r="Q7" s="8"/>
      <c r="R7" s="8">
        <v>3</v>
      </c>
      <c r="S7" s="8"/>
      <c r="T7" s="8"/>
      <c r="U7" s="6" t="s">
        <v>15378</v>
      </c>
    </row>
    <row r="8" spans="1:21" s="99" customFormat="1" ht="86.4">
      <c r="A8" t="str">
        <f t="shared" si="0"/>
        <v>den suspender la tramitación.</v>
      </c>
      <c r="B8" t="str">
        <f t="shared" si="1"/>
        <v>96DA</v>
      </c>
      <c r="C8" t="str">
        <f t="shared" si="2"/>
        <v>HXDAO9615</v>
      </c>
      <c r="D8" t="s">
        <v>7879</v>
      </c>
      <c r="E8" t="s">
        <v>124</v>
      </c>
      <c r="F8" s="19" t="s">
        <v>15087</v>
      </c>
      <c r="G8" s="11" t="str">
        <f t="shared" si="3"/>
        <v>O96</v>
      </c>
      <c r="H8" s="12">
        <v>96</v>
      </c>
      <c r="I8" s="11" t="str">
        <f t="shared" si="4"/>
        <v>15</v>
      </c>
      <c r="J8" s="11">
        <v>15</v>
      </c>
      <c r="K8" s="9" t="s">
        <v>15360</v>
      </c>
      <c r="L8" s="9" t="s">
        <v>523</v>
      </c>
      <c r="M8" s="9" t="s">
        <v>15359</v>
      </c>
      <c r="N8" s="9" t="s">
        <v>15358</v>
      </c>
      <c r="O8" s="9" t="s">
        <v>15356</v>
      </c>
      <c r="P8" s="12" t="s">
        <v>15357</v>
      </c>
      <c r="Q8" s="8"/>
      <c r="R8" s="8">
        <v>3</v>
      </c>
      <c r="S8" s="8"/>
      <c r="T8" s="8"/>
      <c r="U8" s="6" t="s">
        <v>15355</v>
      </c>
    </row>
    <row r="9" spans="1:21" s="99" customFormat="1" ht="72">
      <c r="A9" t="str">
        <f t="shared" si="0"/>
        <v>rma de extinguir un convenio.</v>
      </c>
      <c r="B9" t="str">
        <f t="shared" si="1"/>
        <v>97DA</v>
      </c>
      <c r="C9" t="str">
        <f t="shared" si="2"/>
        <v>HXDAO9715</v>
      </c>
      <c r="D9" t="s">
        <v>7879</v>
      </c>
      <c r="E9" t="s">
        <v>124</v>
      </c>
      <c r="F9" s="19" t="s">
        <v>15087</v>
      </c>
      <c r="G9" s="11" t="str">
        <f t="shared" si="3"/>
        <v>O97</v>
      </c>
      <c r="H9" s="12">
        <v>97</v>
      </c>
      <c r="I9" s="11" t="str">
        <f t="shared" si="4"/>
        <v>15</v>
      </c>
      <c r="J9" s="11">
        <v>15</v>
      </c>
      <c r="K9" s="9" t="s">
        <v>15354</v>
      </c>
      <c r="L9" s="9" t="s">
        <v>524</v>
      </c>
      <c r="M9" s="9" t="s">
        <v>15353</v>
      </c>
      <c r="N9" s="9" t="s">
        <v>15350</v>
      </c>
      <c r="O9" s="9" t="s">
        <v>15352</v>
      </c>
      <c r="P9" s="12" t="s">
        <v>15351</v>
      </c>
      <c r="Q9" s="8"/>
      <c r="R9" s="8">
        <v>2</v>
      </c>
      <c r="S9" s="8"/>
      <c r="T9" s="8"/>
      <c r="U9" s="6" t="s">
        <v>15349</v>
      </c>
    </row>
    <row r="10" spans="1:21" s="99" customFormat="1" ht="72">
      <c r="A10" t="str">
        <f t="shared" si="0"/>
        <v>os sí pueden ser prorrogados.</v>
      </c>
      <c r="B10" t="str">
        <f t="shared" si="1"/>
        <v>101DA</v>
      </c>
      <c r="C10" t="str">
        <f t="shared" si="2"/>
        <v>HXDA10115</v>
      </c>
      <c r="D10" t="s">
        <v>7879</v>
      </c>
      <c r="E10" t="s">
        <v>124</v>
      </c>
      <c r="F10" s="19" t="s">
        <v>15087</v>
      </c>
      <c r="G10" s="11" t="str">
        <f t="shared" si="3"/>
        <v>101</v>
      </c>
      <c r="H10" s="12">
        <v>101</v>
      </c>
      <c r="I10" s="11" t="str">
        <f t="shared" si="4"/>
        <v>15</v>
      </c>
      <c r="J10" s="11">
        <v>15</v>
      </c>
      <c r="K10" s="9" t="s">
        <v>15331</v>
      </c>
      <c r="L10" s="9" t="s">
        <v>522</v>
      </c>
      <c r="M10" s="9" t="s">
        <v>15330</v>
      </c>
      <c r="N10" s="9" t="s">
        <v>15329</v>
      </c>
      <c r="O10" s="9" t="s">
        <v>15328</v>
      </c>
      <c r="P10" s="12" t="s">
        <v>15327</v>
      </c>
      <c r="Q10" s="8"/>
      <c r="R10" s="8">
        <v>4</v>
      </c>
      <c r="S10" s="8"/>
      <c r="T10" s="8"/>
      <c r="U10" s="6" t="s">
        <v>15326</v>
      </c>
    </row>
    <row r="11" spans="1:21" s="99" customFormat="1" ht="57.6">
      <c r="A11" t="str">
        <f t="shared" si="0"/>
        <v xml:space="preserve"> ciertas condiciones legales.</v>
      </c>
      <c r="B11" t="str">
        <f t="shared" si="1"/>
        <v>102DA</v>
      </c>
      <c r="C11" t="str">
        <f t="shared" si="2"/>
        <v>HXDA10215</v>
      </c>
      <c r="D11" t="s">
        <v>7879</v>
      </c>
      <c r="E11" t="s">
        <v>124</v>
      </c>
      <c r="F11" s="19" t="s">
        <v>15087</v>
      </c>
      <c r="G11" s="11" t="str">
        <f t="shared" si="3"/>
        <v>102</v>
      </c>
      <c r="H11" s="12">
        <v>102</v>
      </c>
      <c r="I11" s="11" t="str">
        <f t="shared" si="4"/>
        <v>15</v>
      </c>
      <c r="J11" s="11">
        <v>15</v>
      </c>
      <c r="K11" s="9" t="s">
        <v>15325</v>
      </c>
      <c r="L11" s="9" t="s">
        <v>522</v>
      </c>
      <c r="M11" s="9" t="s">
        <v>15324</v>
      </c>
      <c r="N11" s="9" t="s">
        <v>15323</v>
      </c>
      <c r="O11" s="9" t="s">
        <v>15322</v>
      </c>
      <c r="P11" s="12" t="s">
        <v>15321</v>
      </c>
      <c r="Q11" s="8"/>
      <c r="R11" s="8">
        <v>4</v>
      </c>
      <c r="S11" s="8"/>
      <c r="T11" s="8"/>
      <c r="U11" s="6" t="s">
        <v>15320</v>
      </c>
    </row>
    <row r="12" spans="1:21" s="99" customFormat="1" ht="72">
      <c r="A12" t="str">
        <f t="shared" si="0"/>
        <v xml:space="preserve"> del PIB del Estado firmante.</v>
      </c>
      <c r="B12" t="str">
        <f t="shared" si="1"/>
        <v>104DA</v>
      </c>
      <c r="C12" t="str">
        <f t="shared" si="2"/>
        <v>HXDA10415</v>
      </c>
      <c r="D12" t="s">
        <v>7879</v>
      </c>
      <c r="E12" t="s">
        <v>124</v>
      </c>
      <c r="F12" s="19" t="s">
        <v>15087</v>
      </c>
      <c r="G12" s="11" t="str">
        <f t="shared" si="3"/>
        <v>104</v>
      </c>
      <c r="H12" s="12">
        <v>104</v>
      </c>
      <c r="I12" s="11" t="str">
        <f t="shared" si="4"/>
        <v>15</v>
      </c>
      <c r="J12" s="11">
        <v>15</v>
      </c>
      <c r="K12" s="9" t="s">
        <v>15313</v>
      </c>
      <c r="L12" s="9" t="s">
        <v>524</v>
      </c>
      <c r="M12" s="9" t="s">
        <v>15312</v>
      </c>
      <c r="N12" s="9" t="s">
        <v>15309</v>
      </c>
      <c r="O12" s="9" t="s">
        <v>15311</v>
      </c>
      <c r="P12" s="12" t="s">
        <v>15310</v>
      </c>
      <c r="Q12" s="8"/>
      <c r="R12" s="8">
        <v>2</v>
      </c>
      <c r="S12" s="8"/>
      <c r="T12" s="8"/>
      <c r="U12" s="6" t="s">
        <v>15308</v>
      </c>
    </row>
    <row r="13" spans="1:21" s="43" customFormat="1" ht="86.4">
      <c r="A13" t="str">
        <f t="shared" si="0"/>
        <v>tribuidas al órgano inferior.</v>
      </c>
      <c r="B13" t="str">
        <f t="shared" si="1"/>
        <v>107DA</v>
      </c>
      <c r="C13" t="str">
        <f t="shared" si="2"/>
        <v>HXDA10715</v>
      </c>
      <c r="D13" t="s">
        <v>7879</v>
      </c>
      <c r="E13" t="s">
        <v>124</v>
      </c>
      <c r="F13" s="19" t="s">
        <v>15087</v>
      </c>
      <c r="G13" s="11" t="str">
        <f t="shared" si="3"/>
        <v>107</v>
      </c>
      <c r="H13" s="12">
        <v>107</v>
      </c>
      <c r="I13" s="11" t="str">
        <f t="shared" si="4"/>
        <v>15</v>
      </c>
      <c r="J13" s="11">
        <v>15</v>
      </c>
      <c r="K13" s="9" t="s">
        <v>15295</v>
      </c>
      <c r="L13" s="9" t="s">
        <v>1387</v>
      </c>
      <c r="M13" s="9" t="s">
        <v>15292</v>
      </c>
      <c r="N13" s="9" t="s">
        <v>7925</v>
      </c>
      <c r="O13" s="9" t="s">
        <v>15294</v>
      </c>
      <c r="P13" s="12" t="s">
        <v>15293</v>
      </c>
      <c r="Q13" s="8"/>
      <c r="R13" s="8">
        <v>1</v>
      </c>
      <c r="S13" s="8"/>
      <c r="T13" s="8"/>
      <c r="U13" s="6" t="s">
        <v>15291</v>
      </c>
    </row>
    <row r="14" spans="1:21" s="43" customFormat="1" ht="72">
      <c r="A14" t="str">
        <f t="shared" si="0"/>
        <v xml:space="preserve"> no cumplen con la normativa.</v>
      </c>
      <c r="B14" t="str">
        <f t="shared" si="1"/>
        <v>110DA</v>
      </c>
      <c r="C14" t="str">
        <f t="shared" si="2"/>
        <v>HXDA11015</v>
      </c>
      <c r="D14" t="s">
        <v>7879</v>
      </c>
      <c r="E14" t="s">
        <v>124</v>
      </c>
      <c r="F14" s="19" t="s">
        <v>15087</v>
      </c>
      <c r="G14" s="11" t="str">
        <f t="shared" si="3"/>
        <v>110</v>
      </c>
      <c r="H14" s="12">
        <v>110</v>
      </c>
      <c r="I14" s="11" t="str">
        <f t="shared" si="4"/>
        <v>15</v>
      </c>
      <c r="J14" s="11">
        <v>15</v>
      </c>
      <c r="K14" s="9" t="s">
        <v>15279</v>
      </c>
      <c r="L14" s="9" t="s">
        <v>1387</v>
      </c>
      <c r="M14" s="9" t="s">
        <v>15275</v>
      </c>
      <c r="N14" s="9" t="s">
        <v>15278</v>
      </c>
      <c r="O14" s="9" t="s">
        <v>15277</v>
      </c>
      <c r="P14" s="12" t="s">
        <v>15276</v>
      </c>
      <c r="Q14" s="8"/>
      <c r="R14" s="8">
        <v>1</v>
      </c>
      <c r="S14" s="8"/>
      <c r="T14" s="8"/>
      <c r="U14" s="6" t="s">
        <v>15274</v>
      </c>
    </row>
    <row r="15" spans="1:21" s="43" customFormat="1" ht="57.6">
      <c r="A15" t="str">
        <f t="shared" si="0"/>
        <v>ciones y órdenes de servicio.</v>
      </c>
      <c r="B15" t="str">
        <f t="shared" si="1"/>
        <v>114DA</v>
      </c>
      <c r="C15" t="str">
        <f t="shared" si="2"/>
        <v>HXDA11415</v>
      </c>
      <c r="D15" t="s">
        <v>7879</v>
      </c>
      <c r="E15" t="s">
        <v>124</v>
      </c>
      <c r="F15" s="19" t="s">
        <v>15087</v>
      </c>
      <c r="G15" s="11" t="str">
        <f t="shared" si="3"/>
        <v>114</v>
      </c>
      <c r="H15" s="12">
        <v>114</v>
      </c>
      <c r="I15" s="11" t="str">
        <f t="shared" si="4"/>
        <v>15</v>
      </c>
      <c r="J15" s="11">
        <v>15</v>
      </c>
      <c r="K15" s="9" t="s">
        <v>15255</v>
      </c>
      <c r="L15" s="9" t="s">
        <v>522</v>
      </c>
      <c r="M15" s="9" t="s">
        <v>15254</v>
      </c>
      <c r="N15" s="9" t="s">
        <v>15253</v>
      </c>
      <c r="O15" s="9" t="s">
        <v>15252</v>
      </c>
      <c r="P15" s="12" t="s">
        <v>15251</v>
      </c>
      <c r="Q15" s="8"/>
      <c r="R15" s="8">
        <v>4</v>
      </c>
      <c r="S15" s="8"/>
      <c r="T15" s="8"/>
      <c r="U15" s="6" t="s">
        <v>15250</v>
      </c>
    </row>
    <row r="16" spans="1:21" s="43" customFormat="1" ht="57.6">
      <c r="A16" t="str">
        <f t="shared" si="0"/>
        <v>omento en que se perfecciona.</v>
      </c>
      <c r="B16" t="str">
        <f t="shared" si="1"/>
        <v>126DA</v>
      </c>
      <c r="C16" t="str">
        <f t="shared" si="2"/>
        <v>HXDA12615</v>
      </c>
      <c r="D16" t="s">
        <v>7879</v>
      </c>
      <c r="E16" t="s">
        <v>124</v>
      </c>
      <c r="F16" s="19" t="s">
        <v>15087</v>
      </c>
      <c r="G16" s="11" t="str">
        <f t="shared" si="3"/>
        <v>126</v>
      </c>
      <c r="H16" s="12">
        <v>126</v>
      </c>
      <c r="I16" s="11" t="str">
        <f t="shared" si="4"/>
        <v>15</v>
      </c>
      <c r="J16" s="11">
        <v>15</v>
      </c>
      <c r="K16" s="9" t="s">
        <v>15185</v>
      </c>
      <c r="L16" s="9" t="s">
        <v>1387</v>
      </c>
      <c r="M16" s="9" t="s">
        <v>15181</v>
      </c>
      <c r="N16" s="9" t="s">
        <v>15184</v>
      </c>
      <c r="O16" s="9" t="s">
        <v>15183</v>
      </c>
      <c r="P16" s="12" t="s">
        <v>15182</v>
      </c>
      <c r="Q16" s="8"/>
      <c r="R16" s="8">
        <v>1</v>
      </c>
      <c r="S16" s="8"/>
      <c r="T16" s="8"/>
      <c r="U16" s="6" t="s">
        <v>15180</v>
      </c>
    </row>
    <row r="17" spans="1:21" s="43" customFormat="1" ht="43.2">
      <c r="A17" t="str">
        <f t="shared" si="0"/>
        <v xml:space="preserve"> de estos tipos de convenios.</v>
      </c>
      <c r="B17" t="str">
        <f t="shared" si="1"/>
        <v>128DA</v>
      </c>
      <c r="C17" t="str">
        <f t="shared" si="2"/>
        <v>HXDA12815</v>
      </c>
      <c r="D17" t="s">
        <v>7879</v>
      </c>
      <c r="E17" t="s">
        <v>124</v>
      </c>
      <c r="F17" s="19" t="s">
        <v>15087</v>
      </c>
      <c r="G17" s="11" t="str">
        <f t="shared" si="3"/>
        <v>128</v>
      </c>
      <c r="H17" s="12">
        <v>128</v>
      </c>
      <c r="I17" s="11" t="str">
        <f t="shared" si="4"/>
        <v>15</v>
      </c>
      <c r="J17" s="11">
        <v>15</v>
      </c>
      <c r="K17" s="9" t="s">
        <v>15173</v>
      </c>
      <c r="L17" s="9" t="s">
        <v>1387</v>
      </c>
      <c r="M17" s="9" t="s">
        <v>15169</v>
      </c>
      <c r="N17" s="9" t="s">
        <v>15172</v>
      </c>
      <c r="O17" s="9" t="s">
        <v>15171</v>
      </c>
      <c r="P17" s="12" t="s">
        <v>15170</v>
      </c>
      <c r="Q17" s="8"/>
      <c r="R17" s="8">
        <v>1</v>
      </c>
      <c r="S17" s="8"/>
      <c r="T17" s="8"/>
      <c r="U17" s="6" t="s">
        <v>15168</v>
      </c>
    </row>
    <row r="18" spans="1:21" s="99" customFormat="1" ht="43.2">
      <c r="A18" t="str">
        <f t="shared" si="0"/>
        <v xml:space="preserve"> dependiendo de la normativa.</v>
      </c>
      <c r="B18" t="str">
        <f t="shared" si="1"/>
        <v>139DA</v>
      </c>
      <c r="C18" t="str">
        <f t="shared" si="2"/>
        <v>HXDA13915</v>
      </c>
      <c r="D18" t="s">
        <v>7879</v>
      </c>
      <c r="E18" t="s">
        <v>124</v>
      </c>
      <c r="F18" s="19" t="s">
        <v>15087</v>
      </c>
      <c r="G18" s="11" t="str">
        <f t="shared" si="3"/>
        <v>139</v>
      </c>
      <c r="H18" s="12">
        <v>139</v>
      </c>
      <c r="I18" s="11" t="str">
        <f t="shared" si="4"/>
        <v>15</v>
      </c>
      <c r="J18" s="11">
        <v>15</v>
      </c>
      <c r="K18" s="9" t="s">
        <v>15117</v>
      </c>
      <c r="L18" s="9" t="s">
        <v>544</v>
      </c>
      <c r="M18" s="9" t="s">
        <v>15116</v>
      </c>
      <c r="N18" s="9" t="s">
        <v>15115</v>
      </c>
      <c r="O18" s="9" t="s">
        <v>15113</v>
      </c>
      <c r="P18" s="12" t="s">
        <v>15114</v>
      </c>
      <c r="Q18" s="8"/>
      <c r="R18" s="8">
        <v>3</v>
      </c>
      <c r="S18" s="8"/>
      <c r="T18" s="8"/>
      <c r="U18" s="6" t="s">
        <v>15112</v>
      </c>
    </row>
    <row r="19" spans="1:21" s="99" customFormat="1" ht="115.2">
      <c r="A19" s="99" t="str">
        <f t="shared" si="0"/>
        <v xml:space="preserve"> la correcta es más completa.</v>
      </c>
      <c r="B19" s="99" t="str">
        <f t="shared" si="1"/>
        <v>1DA</v>
      </c>
      <c r="C19" s="99" t="str">
        <f t="shared" si="2"/>
        <v>HYDAOO115</v>
      </c>
      <c r="D19" s="99" t="s">
        <v>7879</v>
      </c>
      <c r="E19" s="99" t="s">
        <v>7878</v>
      </c>
      <c r="F19" s="139" t="s">
        <v>15087</v>
      </c>
      <c r="G19" s="100" t="str">
        <f t="shared" si="3"/>
        <v>OO1</v>
      </c>
      <c r="H19" s="90">
        <v>1</v>
      </c>
      <c r="I19" s="100" t="str">
        <f t="shared" si="4"/>
        <v>15</v>
      </c>
      <c r="J19" s="100">
        <v>15</v>
      </c>
      <c r="K19" s="88" t="s">
        <v>3066</v>
      </c>
      <c r="L19" s="90" t="s">
        <v>1387</v>
      </c>
      <c r="M19" s="90" t="s">
        <v>3067</v>
      </c>
      <c r="N19" s="90" t="s">
        <v>3068</v>
      </c>
      <c r="O19" s="90" t="s">
        <v>3069</v>
      </c>
      <c r="P19" s="90" t="s">
        <v>171</v>
      </c>
      <c r="Q19" s="91"/>
      <c r="R19" s="91">
        <v>1</v>
      </c>
      <c r="S19" s="91"/>
      <c r="T19" s="91"/>
      <c r="U19" s="88" t="s">
        <v>15637</v>
      </c>
    </row>
    <row r="20" spans="1:21" s="99" customFormat="1" ht="100.8">
      <c r="A20" s="99" t="str">
        <f t="shared" si="0"/>
        <v>tancias mencionadas en A y C.</v>
      </c>
      <c r="B20" s="99" t="str">
        <f t="shared" si="1"/>
        <v>2DA</v>
      </c>
      <c r="C20" s="99" t="str">
        <f t="shared" si="2"/>
        <v>HYDAOO215</v>
      </c>
      <c r="D20" s="99" t="s">
        <v>7879</v>
      </c>
      <c r="E20" s="99" t="s">
        <v>7878</v>
      </c>
      <c r="F20" s="139" t="s">
        <v>15087</v>
      </c>
      <c r="G20" s="100" t="str">
        <f t="shared" si="3"/>
        <v>OO2</v>
      </c>
      <c r="H20" s="90">
        <v>2</v>
      </c>
      <c r="I20" s="100" t="str">
        <f t="shared" si="4"/>
        <v>15</v>
      </c>
      <c r="J20" s="100">
        <v>15</v>
      </c>
      <c r="K20" s="88" t="s">
        <v>4529</v>
      </c>
      <c r="L20" s="90" t="s">
        <v>522</v>
      </c>
      <c r="M20" s="90" t="s">
        <v>15636</v>
      </c>
      <c r="N20" s="90" t="s">
        <v>4530</v>
      </c>
      <c r="O20" s="90" t="s">
        <v>15635</v>
      </c>
      <c r="P20" s="90" t="s">
        <v>4531</v>
      </c>
      <c r="Q20" s="91"/>
      <c r="R20" s="91">
        <v>4</v>
      </c>
      <c r="S20" s="91"/>
      <c r="T20" s="91"/>
      <c r="U20" s="88" t="s">
        <v>15634</v>
      </c>
    </row>
    <row r="21" spans="1:21" s="99" customFormat="1" ht="86.4">
      <c r="A21" s="99" t="str">
        <f t="shared" si="0"/>
        <v>lirse los requisitos legales.</v>
      </c>
      <c r="B21" s="99" t="str">
        <f t="shared" si="1"/>
        <v>3DA</v>
      </c>
      <c r="C21" s="99" t="str">
        <f t="shared" si="2"/>
        <v>HYDAOO315</v>
      </c>
      <c r="D21" s="99" t="s">
        <v>7879</v>
      </c>
      <c r="E21" s="99" t="s">
        <v>7878</v>
      </c>
      <c r="F21" s="139" t="s">
        <v>15087</v>
      </c>
      <c r="G21" s="100" t="str">
        <f t="shared" si="3"/>
        <v>OO3</v>
      </c>
      <c r="H21" s="90">
        <v>3</v>
      </c>
      <c r="I21" s="100" t="str">
        <f t="shared" si="4"/>
        <v>15</v>
      </c>
      <c r="J21" s="100">
        <v>15</v>
      </c>
      <c r="K21" s="88" t="s">
        <v>1809</v>
      </c>
      <c r="L21" s="90" t="s">
        <v>522</v>
      </c>
      <c r="M21" s="90" t="s">
        <v>1810</v>
      </c>
      <c r="N21" s="90" t="s">
        <v>1811</v>
      </c>
      <c r="O21" s="90" t="s">
        <v>1812</v>
      </c>
      <c r="P21" s="90" t="s">
        <v>1813</v>
      </c>
      <c r="Q21" s="91"/>
      <c r="R21" s="91">
        <v>4</v>
      </c>
      <c r="S21" s="91"/>
      <c r="T21" s="91"/>
      <c r="U21" s="88" t="s">
        <v>15633</v>
      </c>
    </row>
    <row r="22" spans="1:21" s="99" customFormat="1" ht="72">
      <c r="A22" s="99" t="str">
        <f t="shared" si="0"/>
        <v>en términos de su producción.</v>
      </c>
      <c r="B22" s="99" t="str">
        <f t="shared" si="1"/>
        <v>4DA</v>
      </c>
      <c r="C22" s="99" t="str">
        <f t="shared" si="2"/>
        <v>HYDAOO415</v>
      </c>
      <c r="D22" s="99" t="s">
        <v>7879</v>
      </c>
      <c r="E22" s="99" t="s">
        <v>7878</v>
      </c>
      <c r="F22" s="139" t="s">
        <v>15087</v>
      </c>
      <c r="G22" s="100" t="str">
        <f t="shared" si="3"/>
        <v>OO4</v>
      </c>
      <c r="H22" s="90">
        <v>4</v>
      </c>
      <c r="I22" s="100" t="str">
        <f t="shared" si="4"/>
        <v>15</v>
      </c>
      <c r="J22" s="100">
        <v>15</v>
      </c>
      <c r="K22" s="88" t="s">
        <v>6580</v>
      </c>
      <c r="L22" s="90" t="s">
        <v>523</v>
      </c>
      <c r="M22" s="90" t="s">
        <v>6581</v>
      </c>
      <c r="N22" s="90" t="s">
        <v>6582</v>
      </c>
      <c r="O22" s="90" t="s">
        <v>30354</v>
      </c>
      <c r="P22" s="90" t="s">
        <v>6583</v>
      </c>
      <c r="Q22" s="91"/>
      <c r="R22" s="91">
        <v>3</v>
      </c>
      <c r="S22" s="91"/>
      <c r="T22" s="91"/>
      <c r="U22" s="88" t="s">
        <v>30355</v>
      </c>
    </row>
    <row r="23" spans="1:21" s="129" customFormat="1" ht="86.4">
      <c r="A23" s="99" t="str">
        <f t="shared" si="0"/>
        <v>ual es un concepto diferente.</v>
      </c>
      <c r="B23" s="99" t="str">
        <f t="shared" si="1"/>
        <v>5DA</v>
      </c>
      <c r="C23" s="99" t="str">
        <f t="shared" si="2"/>
        <v>HYDAOO515</v>
      </c>
      <c r="D23" s="99" t="s">
        <v>7879</v>
      </c>
      <c r="E23" s="99" t="s">
        <v>7878</v>
      </c>
      <c r="F23" s="139" t="s">
        <v>15087</v>
      </c>
      <c r="G23" s="100" t="str">
        <f t="shared" si="3"/>
        <v>OO5</v>
      </c>
      <c r="H23" s="90">
        <v>5</v>
      </c>
      <c r="I23" s="100" t="str">
        <f t="shared" si="4"/>
        <v>15</v>
      </c>
      <c r="J23" s="100">
        <v>15</v>
      </c>
      <c r="K23" s="88" t="s">
        <v>15632</v>
      </c>
      <c r="L23" s="90" t="s">
        <v>524</v>
      </c>
      <c r="M23" s="90" t="s">
        <v>30356</v>
      </c>
      <c r="N23" s="90" t="s">
        <v>15629</v>
      </c>
      <c r="O23" s="90" t="s">
        <v>15631</v>
      </c>
      <c r="P23" s="90" t="s">
        <v>15630</v>
      </c>
      <c r="Q23" s="91"/>
      <c r="R23" s="91">
        <v>2</v>
      </c>
      <c r="S23" s="91"/>
      <c r="T23" s="91"/>
      <c r="U23" s="88" t="s">
        <v>15628</v>
      </c>
    </row>
    <row r="24" spans="1:21" s="129" customFormat="1" ht="86.4">
      <c r="A24" s="99" t="str">
        <f t="shared" si="0"/>
        <v>uesto en el artículo 47.1 d).</v>
      </c>
      <c r="B24" s="99" t="str">
        <f t="shared" si="1"/>
        <v>6DA</v>
      </c>
      <c r="C24" s="99" t="str">
        <f t="shared" si="2"/>
        <v>HYDAOO615</v>
      </c>
      <c r="D24" s="99" t="s">
        <v>7879</v>
      </c>
      <c r="E24" s="99" t="s">
        <v>7878</v>
      </c>
      <c r="F24" s="139" t="s">
        <v>15087</v>
      </c>
      <c r="G24" s="100" t="str">
        <f t="shared" si="3"/>
        <v>OO6</v>
      </c>
      <c r="H24" s="90">
        <v>6</v>
      </c>
      <c r="I24" s="100" t="str">
        <f t="shared" si="4"/>
        <v>15</v>
      </c>
      <c r="J24" s="100">
        <v>15</v>
      </c>
      <c r="K24" s="88" t="s">
        <v>15627</v>
      </c>
      <c r="L24" s="90" t="s">
        <v>522</v>
      </c>
      <c r="M24" s="90" t="s">
        <v>15539</v>
      </c>
      <c r="N24" s="90" t="s">
        <v>15626</v>
      </c>
      <c r="O24" s="90" t="s">
        <v>15625</v>
      </c>
      <c r="P24" s="90" t="s">
        <v>2075</v>
      </c>
      <c r="Q24" s="91"/>
      <c r="R24" s="91">
        <v>4</v>
      </c>
      <c r="S24" s="91"/>
      <c r="T24" s="91"/>
      <c r="U24" s="88" t="s">
        <v>15624</v>
      </c>
    </row>
    <row r="25" spans="1:21" s="129" customFormat="1" ht="100.8">
      <c r="A25" s="99" t="str">
        <f t="shared" si="0"/>
        <v>ionados con el artículo 48.2.</v>
      </c>
      <c r="B25" s="99" t="str">
        <f t="shared" si="1"/>
        <v>7DA</v>
      </c>
      <c r="C25" s="99" t="str">
        <f t="shared" si="2"/>
        <v>HYDAOO715</v>
      </c>
      <c r="D25" s="99" t="s">
        <v>7879</v>
      </c>
      <c r="E25" s="99" t="s">
        <v>7878</v>
      </c>
      <c r="F25" s="139" t="s">
        <v>15087</v>
      </c>
      <c r="G25" s="100" t="str">
        <f t="shared" si="3"/>
        <v>OO7</v>
      </c>
      <c r="H25" s="90">
        <v>7</v>
      </c>
      <c r="I25" s="100" t="str">
        <f t="shared" si="4"/>
        <v>15</v>
      </c>
      <c r="J25" s="100">
        <v>15</v>
      </c>
      <c r="K25" s="88" t="s">
        <v>15623</v>
      </c>
      <c r="L25" s="90" t="s">
        <v>524</v>
      </c>
      <c r="M25" s="90" t="s">
        <v>15622</v>
      </c>
      <c r="N25" s="90" t="s">
        <v>15619</v>
      </c>
      <c r="O25" s="90" t="s">
        <v>15621</v>
      </c>
      <c r="P25" s="90" t="s">
        <v>15620</v>
      </c>
      <c r="Q25" s="91"/>
      <c r="R25" s="91">
        <v>2</v>
      </c>
      <c r="S25" s="91"/>
      <c r="T25" s="91"/>
      <c r="U25" s="88" t="s">
        <v>15618</v>
      </c>
    </row>
    <row r="26" spans="1:21" s="129" customFormat="1" ht="57.6">
      <c r="A26" s="99" t="str">
        <f t="shared" si="0"/>
        <v>leza de los actos favorables.</v>
      </c>
      <c r="B26" s="99" t="str">
        <f t="shared" si="1"/>
        <v>8DA</v>
      </c>
      <c r="C26" s="99" t="str">
        <f t="shared" si="2"/>
        <v>HYDAOO815</v>
      </c>
      <c r="D26" s="99" t="s">
        <v>7879</v>
      </c>
      <c r="E26" s="99" t="s">
        <v>7878</v>
      </c>
      <c r="F26" s="139" t="s">
        <v>15087</v>
      </c>
      <c r="G26" s="100" t="str">
        <f t="shared" si="3"/>
        <v>OO8</v>
      </c>
      <c r="H26" s="90">
        <v>8</v>
      </c>
      <c r="I26" s="100" t="str">
        <f t="shared" si="4"/>
        <v>15</v>
      </c>
      <c r="J26" s="100">
        <v>15</v>
      </c>
      <c r="K26" s="88" t="s">
        <v>15617</v>
      </c>
      <c r="L26" s="90" t="s">
        <v>524</v>
      </c>
      <c r="M26" s="90" t="s">
        <v>15616</v>
      </c>
      <c r="N26" s="90" t="s">
        <v>15613</v>
      </c>
      <c r="O26" s="90" t="s">
        <v>15615</v>
      </c>
      <c r="P26" s="90" t="s">
        <v>15614</v>
      </c>
      <c r="Q26" s="91"/>
      <c r="R26" s="91">
        <v>2</v>
      </c>
      <c r="S26" s="91"/>
      <c r="T26" s="91"/>
      <c r="U26" s="88" t="s">
        <v>15612</v>
      </c>
    </row>
    <row r="27" spans="1:21" s="129" customFormat="1" ht="72">
      <c r="A27" s="99" t="str">
        <f t="shared" si="0"/>
        <v>más aceptadas en la doctrina.</v>
      </c>
      <c r="B27" s="99" t="str">
        <f t="shared" si="1"/>
        <v>9DA</v>
      </c>
      <c r="C27" s="99" t="str">
        <f t="shared" si="2"/>
        <v>HYDAO915</v>
      </c>
      <c r="D27" s="99" t="s">
        <v>7879</v>
      </c>
      <c r="E27" s="99" t="s">
        <v>7878</v>
      </c>
      <c r="F27" s="139" t="s">
        <v>15087</v>
      </c>
      <c r="G27" s="100" t="str">
        <f t="shared" si="3"/>
        <v>O9</v>
      </c>
      <c r="H27" s="90">
        <v>9</v>
      </c>
      <c r="I27" s="100" t="str">
        <f t="shared" si="4"/>
        <v>15</v>
      </c>
      <c r="J27" s="100">
        <v>15</v>
      </c>
      <c r="K27" s="88" t="s">
        <v>15611</v>
      </c>
      <c r="L27" s="90" t="s">
        <v>523</v>
      </c>
      <c r="M27" s="90" t="s">
        <v>15610</v>
      </c>
      <c r="N27" s="90" t="s">
        <v>15609</v>
      </c>
      <c r="O27" s="90" t="s">
        <v>15608</v>
      </c>
      <c r="P27" s="90" t="s">
        <v>15607</v>
      </c>
      <c r="Q27" s="91"/>
      <c r="R27" s="91">
        <v>3</v>
      </c>
      <c r="S27" s="91"/>
      <c r="T27" s="91"/>
      <c r="U27" s="88" t="s">
        <v>15606</v>
      </c>
    </row>
    <row r="28" spans="1:21" s="129" customFormat="1" ht="86.4">
      <c r="A28" s="99" t="str">
        <f t="shared" si="0"/>
        <v xml:space="preserve"> normativa y la Constitución.</v>
      </c>
      <c r="B28" s="99" t="str">
        <f t="shared" si="1"/>
        <v>10DA</v>
      </c>
      <c r="C28" s="99" t="str">
        <f t="shared" si="2"/>
        <v>HYDAO1015</v>
      </c>
      <c r="D28" s="99" t="s">
        <v>7879</v>
      </c>
      <c r="E28" s="99" t="s">
        <v>7878</v>
      </c>
      <c r="F28" s="139" t="s">
        <v>15087</v>
      </c>
      <c r="G28" s="100" t="str">
        <f t="shared" si="3"/>
        <v>O10</v>
      </c>
      <c r="H28" s="90">
        <v>10</v>
      </c>
      <c r="I28" s="100" t="str">
        <f t="shared" si="4"/>
        <v>15</v>
      </c>
      <c r="J28" s="100">
        <v>15</v>
      </c>
      <c r="K28" s="88" t="s">
        <v>15605</v>
      </c>
      <c r="L28" s="90" t="s">
        <v>1387</v>
      </c>
      <c r="M28" s="90" t="s">
        <v>15601</v>
      </c>
      <c r="N28" s="90" t="s">
        <v>15604</v>
      </c>
      <c r="O28" s="90" t="s">
        <v>15603</v>
      </c>
      <c r="P28" s="90" t="s">
        <v>15602</v>
      </c>
      <c r="Q28" s="91"/>
      <c r="R28" s="91">
        <v>1</v>
      </c>
      <c r="S28" s="91"/>
      <c r="T28" s="91"/>
      <c r="U28" s="88" t="s">
        <v>15600</v>
      </c>
    </row>
    <row r="29" spans="1:21" s="129" customFormat="1" ht="57.6">
      <c r="A29" s="43" t="str">
        <f t="shared" si="0"/>
        <v xml:space="preserve"> reconocidos en la normativa.</v>
      </c>
      <c r="B29" s="43" t="str">
        <f t="shared" si="1"/>
        <v>11DA</v>
      </c>
      <c r="C29" s="43" t="str">
        <f t="shared" si="2"/>
        <v>HYDAO1115</v>
      </c>
      <c r="D29" s="43" t="s">
        <v>7879</v>
      </c>
      <c r="E29" s="43" t="s">
        <v>7878</v>
      </c>
      <c r="F29" s="102" t="s">
        <v>15087</v>
      </c>
      <c r="G29" s="44" t="str">
        <f t="shared" si="3"/>
        <v>O11</v>
      </c>
      <c r="H29" s="45">
        <v>11</v>
      </c>
      <c r="I29" s="44" t="str">
        <f t="shared" si="4"/>
        <v>15</v>
      </c>
      <c r="J29" s="44">
        <v>15</v>
      </c>
      <c r="K29" s="49" t="s">
        <v>15599</v>
      </c>
      <c r="L29" s="45" t="s">
        <v>523</v>
      </c>
      <c r="M29" s="45" t="s">
        <v>15598</v>
      </c>
      <c r="N29" s="45" t="s">
        <v>15597</v>
      </c>
      <c r="O29" s="45" t="s">
        <v>15595</v>
      </c>
      <c r="P29" s="45" t="s">
        <v>15596</v>
      </c>
      <c r="Q29" s="48"/>
      <c r="R29" s="48">
        <v>3</v>
      </c>
      <c r="S29" s="48"/>
      <c r="T29" s="48"/>
      <c r="U29" s="49" t="s">
        <v>15594</v>
      </c>
    </row>
    <row r="30" spans="1:21" s="64" customFormat="1" ht="57.6">
      <c r="A30" s="43" t="str">
        <f t="shared" si="0"/>
        <v>ipal del acto administrativo.</v>
      </c>
      <c r="B30" s="43" t="str">
        <f t="shared" si="1"/>
        <v>12DA</v>
      </c>
      <c r="C30" s="43" t="str">
        <f t="shared" si="2"/>
        <v>HYDAO1215</v>
      </c>
      <c r="D30" s="43" t="s">
        <v>7879</v>
      </c>
      <c r="E30" s="43" t="s">
        <v>7878</v>
      </c>
      <c r="F30" s="102" t="s">
        <v>15087</v>
      </c>
      <c r="G30" s="44" t="str">
        <f t="shared" si="3"/>
        <v>O12</v>
      </c>
      <c r="H30" s="45">
        <v>12</v>
      </c>
      <c r="I30" s="44" t="str">
        <f t="shared" si="4"/>
        <v>15</v>
      </c>
      <c r="J30" s="44">
        <v>15</v>
      </c>
      <c r="K30" s="49" t="s">
        <v>15593</v>
      </c>
      <c r="L30" s="45" t="s">
        <v>523</v>
      </c>
      <c r="M30" s="45" t="s">
        <v>15592</v>
      </c>
      <c r="N30" s="45" t="s">
        <v>15589</v>
      </c>
      <c r="O30" s="45" t="s">
        <v>15591</v>
      </c>
      <c r="P30" s="45" t="s">
        <v>15590</v>
      </c>
      <c r="Q30" s="48"/>
      <c r="R30" s="48">
        <v>3</v>
      </c>
      <c r="S30" s="48"/>
      <c r="T30" s="48"/>
      <c r="U30" s="49" t="s">
        <v>15588</v>
      </c>
    </row>
    <row r="31" spans="1:21" s="64" customFormat="1" ht="86.4">
      <c r="A31" s="43" t="str">
        <f t="shared" si="0"/>
        <v>tampoco requieren motivación.</v>
      </c>
      <c r="B31" s="43" t="str">
        <f t="shared" si="1"/>
        <v>14DA</v>
      </c>
      <c r="C31" s="43" t="str">
        <f t="shared" si="2"/>
        <v>HYDAO1415</v>
      </c>
      <c r="D31" s="43" t="s">
        <v>7879</v>
      </c>
      <c r="E31" s="43" t="s">
        <v>7878</v>
      </c>
      <c r="F31" s="102" t="s">
        <v>15087</v>
      </c>
      <c r="G31" s="44" t="str">
        <f t="shared" si="3"/>
        <v>O14</v>
      </c>
      <c r="H31" s="45">
        <v>14</v>
      </c>
      <c r="I31" s="44" t="str">
        <f t="shared" si="4"/>
        <v>15</v>
      </c>
      <c r="J31" s="44">
        <v>15</v>
      </c>
      <c r="K31" s="49" t="s">
        <v>2236</v>
      </c>
      <c r="L31" s="45" t="s">
        <v>1387</v>
      </c>
      <c r="M31" s="45" t="s">
        <v>2237</v>
      </c>
      <c r="N31" s="45" t="s">
        <v>2238</v>
      </c>
      <c r="O31" s="45" t="s">
        <v>2239</v>
      </c>
      <c r="P31" s="45" t="s">
        <v>15586</v>
      </c>
      <c r="Q31" s="48"/>
      <c r="R31" s="48">
        <v>1</v>
      </c>
      <c r="S31" s="48"/>
      <c r="T31" s="48"/>
      <c r="U31" s="49" t="s">
        <v>15585</v>
      </c>
    </row>
    <row r="32" spans="1:21" s="64" customFormat="1" ht="100.8">
      <c r="A32" s="43" t="str">
        <f t="shared" si="0"/>
        <v>al en ese momento (correcta).</v>
      </c>
      <c r="B32" s="43" t="str">
        <f t="shared" si="1"/>
        <v>15DA</v>
      </c>
      <c r="C32" s="43" t="str">
        <f t="shared" si="2"/>
        <v>HYDAO1515</v>
      </c>
      <c r="D32" s="43" t="s">
        <v>7879</v>
      </c>
      <c r="E32" s="43" t="s">
        <v>7878</v>
      </c>
      <c r="F32" s="102" t="s">
        <v>15087</v>
      </c>
      <c r="G32" s="44" t="str">
        <f t="shared" si="3"/>
        <v>O15</v>
      </c>
      <c r="H32" s="45">
        <v>15</v>
      </c>
      <c r="I32" s="44" t="str">
        <f t="shared" si="4"/>
        <v>15</v>
      </c>
      <c r="J32" s="44">
        <v>15</v>
      </c>
      <c r="K32" s="49" t="s">
        <v>2249</v>
      </c>
      <c r="L32" s="45" t="s">
        <v>523</v>
      </c>
      <c r="M32" s="45" t="s">
        <v>2250</v>
      </c>
      <c r="N32" s="45" t="s">
        <v>2251</v>
      </c>
      <c r="O32" s="45" t="s">
        <v>2252</v>
      </c>
      <c r="P32" s="45" t="s">
        <v>15584</v>
      </c>
      <c r="Q32" s="48"/>
      <c r="R32" s="48">
        <v>3</v>
      </c>
      <c r="S32" s="48"/>
      <c r="T32" s="48"/>
      <c r="U32" s="49" t="s">
        <v>15583</v>
      </c>
    </row>
    <row r="33" spans="1:21" s="64" customFormat="1" ht="72">
      <c r="A33" s="99" t="str">
        <f t="shared" si="0"/>
        <v>cta es la más representativa.</v>
      </c>
      <c r="B33" s="99" t="str">
        <f t="shared" si="1"/>
        <v>17DA</v>
      </c>
      <c r="C33" s="99" t="str">
        <f t="shared" si="2"/>
        <v>HYDAO1715</v>
      </c>
      <c r="D33" s="99" t="s">
        <v>7879</v>
      </c>
      <c r="E33" s="99" t="s">
        <v>7878</v>
      </c>
      <c r="F33" s="139" t="s">
        <v>15087</v>
      </c>
      <c r="G33" s="100" t="str">
        <f t="shared" si="3"/>
        <v>O17</v>
      </c>
      <c r="H33" s="90">
        <v>17</v>
      </c>
      <c r="I33" s="100" t="str">
        <f t="shared" si="4"/>
        <v>15</v>
      </c>
      <c r="J33" s="100">
        <v>15</v>
      </c>
      <c r="K33" s="88" t="s">
        <v>2267</v>
      </c>
      <c r="L33" s="90" t="s">
        <v>524</v>
      </c>
      <c r="M33" s="90" t="s">
        <v>2268</v>
      </c>
      <c r="N33" s="90" t="s">
        <v>2269</v>
      </c>
      <c r="O33" s="90" t="s">
        <v>2270</v>
      </c>
      <c r="P33" s="90" t="s">
        <v>427</v>
      </c>
      <c r="Q33" s="91"/>
      <c r="R33" s="91">
        <v>2</v>
      </c>
      <c r="S33" s="91"/>
      <c r="T33" s="91"/>
      <c r="U33" s="88" t="s">
        <v>15581</v>
      </c>
    </row>
    <row r="34" spans="1:21" s="64" customFormat="1" ht="86.4">
      <c r="A34" s="99" t="str">
        <f t="shared" si="0"/>
        <v>ransparencia y justificación.</v>
      </c>
      <c r="B34" s="99" t="str">
        <f t="shared" si="1"/>
        <v>18DA</v>
      </c>
      <c r="C34" s="99" t="str">
        <f t="shared" si="2"/>
        <v>HYDAO1815</v>
      </c>
      <c r="D34" s="99" t="s">
        <v>7879</v>
      </c>
      <c r="E34" s="99" t="s">
        <v>7878</v>
      </c>
      <c r="F34" s="139" t="s">
        <v>15087</v>
      </c>
      <c r="G34" s="100" t="str">
        <f t="shared" si="3"/>
        <v>O18</v>
      </c>
      <c r="H34" s="90">
        <v>18</v>
      </c>
      <c r="I34" s="100" t="str">
        <f t="shared" si="4"/>
        <v>15</v>
      </c>
      <c r="J34" s="100">
        <v>15</v>
      </c>
      <c r="K34" s="88" t="s">
        <v>2277</v>
      </c>
      <c r="L34" s="90" t="s">
        <v>523</v>
      </c>
      <c r="M34" s="90" t="s">
        <v>2278</v>
      </c>
      <c r="N34" s="90" t="s">
        <v>2279</v>
      </c>
      <c r="O34" s="90" t="s">
        <v>2280</v>
      </c>
      <c r="P34" s="90" t="s">
        <v>15580</v>
      </c>
      <c r="Q34" s="91"/>
      <c r="R34" s="91">
        <v>3</v>
      </c>
      <c r="S34" s="91"/>
      <c r="T34" s="91"/>
      <c r="U34" s="88" t="s">
        <v>15579</v>
      </c>
    </row>
    <row r="35" spans="1:21" s="227" customFormat="1" ht="72">
      <c r="A35" s="99" t="str">
        <f t="shared" ref="A35:A66" si="5">RIGHT(U35,29)</f>
        <v>splazamiento de competencias.</v>
      </c>
      <c r="B35" s="99" t="str">
        <f t="shared" si="1"/>
        <v>19DA</v>
      </c>
      <c r="C35" s="99" t="str">
        <f t="shared" si="2"/>
        <v>HYDAO1915</v>
      </c>
      <c r="D35" s="99" t="s">
        <v>7879</v>
      </c>
      <c r="E35" s="99" t="s">
        <v>7878</v>
      </c>
      <c r="F35" s="139" t="s">
        <v>15087</v>
      </c>
      <c r="G35" s="100" t="str">
        <f t="shared" si="3"/>
        <v>O19</v>
      </c>
      <c r="H35" s="90">
        <v>19</v>
      </c>
      <c r="I35" s="100" t="str">
        <f t="shared" si="4"/>
        <v>15</v>
      </c>
      <c r="J35" s="100">
        <v>15</v>
      </c>
      <c r="K35" s="88" t="s">
        <v>15578</v>
      </c>
      <c r="L35" s="90" t="s">
        <v>523</v>
      </c>
      <c r="M35" s="90" t="s">
        <v>15577</v>
      </c>
      <c r="N35" s="90" t="s">
        <v>15576</v>
      </c>
      <c r="O35" s="90" t="s">
        <v>15575</v>
      </c>
      <c r="P35" s="90" t="s">
        <v>30357</v>
      </c>
      <c r="Q35" s="91"/>
      <c r="R35" s="91">
        <v>3</v>
      </c>
      <c r="S35" s="91"/>
      <c r="T35" s="91"/>
      <c r="U35" s="88" t="s">
        <v>15574</v>
      </c>
    </row>
    <row r="36" spans="1:21" s="227" customFormat="1" ht="72">
      <c r="A36" s="99" t="str">
        <f t="shared" si="5"/>
        <v>el Estado ni son bilaterales.</v>
      </c>
      <c r="B36" s="99" t="str">
        <f t="shared" si="1"/>
        <v>20DA</v>
      </c>
      <c r="C36" s="99" t="str">
        <f t="shared" si="2"/>
        <v>HYDAO2015</v>
      </c>
      <c r="D36" s="99" t="s">
        <v>7879</v>
      </c>
      <c r="E36" s="99" t="s">
        <v>7878</v>
      </c>
      <c r="F36" s="139" t="s">
        <v>15087</v>
      </c>
      <c r="G36" s="100" t="str">
        <f t="shared" si="3"/>
        <v>O20</v>
      </c>
      <c r="H36" s="90">
        <v>20</v>
      </c>
      <c r="I36" s="100" t="str">
        <f t="shared" si="4"/>
        <v>15</v>
      </c>
      <c r="J36" s="100">
        <v>15</v>
      </c>
      <c r="K36" s="88" t="s">
        <v>4954</v>
      </c>
      <c r="L36" s="90" t="s">
        <v>1387</v>
      </c>
      <c r="M36" s="90" t="s">
        <v>4955</v>
      </c>
      <c r="N36" s="90" t="s">
        <v>4956</v>
      </c>
      <c r="O36" s="90" t="s">
        <v>4957</v>
      </c>
      <c r="P36" s="90" t="s">
        <v>4958</v>
      </c>
      <c r="Q36" s="91"/>
      <c r="R36" s="91">
        <v>1</v>
      </c>
      <c r="S36" s="91"/>
      <c r="T36" s="91"/>
      <c r="U36" s="88" t="s">
        <v>15573</v>
      </c>
    </row>
    <row r="37" spans="1:21" s="227" customFormat="1" ht="57.6">
      <c r="A37" s="129" t="str">
        <f t="shared" si="5"/>
        <v>nes, no sobre impugnabilidad.</v>
      </c>
      <c r="B37" s="129" t="str">
        <f t="shared" si="1"/>
        <v>21DA</v>
      </c>
      <c r="C37" s="129" t="str">
        <f t="shared" si="2"/>
        <v>HYDAO2115</v>
      </c>
      <c r="D37" s="129" t="s">
        <v>7879</v>
      </c>
      <c r="E37" s="129" t="s">
        <v>7878</v>
      </c>
      <c r="F37" s="144" t="s">
        <v>15087</v>
      </c>
      <c r="G37" s="130" t="str">
        <f t="shared" si="3"/>
        <v>O21</v>
      </c>
      <c r="H37" s="119">
        <v>21</v>
      </c>
      <c r="I37" s="130" t="str">
        <f t="shared" si="4"/>
        <v>15</v>
      </c>
      <c r="J37" s="130">
        <v>15</v>
      </c>
      <c r="K37" s="118" t="s">
        <v>4949</v>
      </c>
      <c r="L37" s="119" t="s">
        <v>524</v>
      </c>
      <c r="M37" s="119" t="s">
        <v>4950</v>
      </c>
      <c r="N37" s="119" t="s">
        <v>4951</v>
      </c>
      <c r="O37" s="119" t="s">
        <v>4952</v>
      </c>
      <c r="P37" s="119" t="s">
        <v>4953</v>
      </c>
      <c r="Q37" s="120"/>
      <c r="R37" s="120">
        <v>2</v>
      </c>
      <c r="S37" s="120"/>
      <c r="T37" s="120"/>
      <c r="U37" s="118" t="s">
        <v>15572</v>
      </c>
    </row>
    <row r="38" spans="1:21" ht="100.8">
      <c r="A38" s="129" t="str">
        <f t="shared" si="5"/>
        <v>el artículo 47 sobre nulidad.</v>
      </c>
      <c r="B38" s="129" t="str">
        <f t="shared" si="1"/>
        <v>22DA</v>
      </c>
      <c r="C38" s="129" t="str">
        <f t="shared" si="2"/>
        <v>HYDAO2215</v>
      </c>
      <c r="D38" s="129" t="s">
        <v>7879</v>
      </c>
      <c r="E38" s="129" t="s">
        <v>7878</v>
      </c>
      <c r="F38" s="144" t="s">
        <v>15087</v>
      </c>
      <c r="G38" s="130" t="str">
        <f t="shared" si="3"/>
        <v>O22</v>
      </c>
      <c r="H38" s="119">
        <v>22</v>
      </c>
      <c r="I38" s="130" t="str">
        <f t="shared" si="4"/>
        <v>15</v>
      </c>
      <c r="J38" s="130">
        <v>15</v>
      </c>
      <c r="K38" s="118" t="s">
        <v>15571</v>
      </c>
      <c r="L38" s="119" t="s">
        <v>544</v>
      </c>
      <c r="M38" s="119" t="s">
        <v>15570</v>
      </c>
      <c r="N38" s="119" t="s">
        <v>15569</v>
      </c>
      <c r="O38" s="119" t="s">
        <v>15567</v>
      </c>
      <c r="P38" s="119" t="s">
        <v>15568</v>
      </c>
      <c r="Q38" s="120"/>
      <c r="R38" s="120">
        <v>3</v>
      </c>
      <c r="S38" s="120"/>
      <c r="T38" s="120"/>
      <c r="U38" s="118" t="s">
        <v>15566</v>
      </c>
    </row>
    <row r="39" spans="1:21" ht="72">
      <c r="A39" s="129" t="str">
        <f t="shared" si="5"/>
        <v>os o no aplican en este caso.</v>
      </c>
      <c r="B39" s="129" t="str">
        <f t="shared" si="1"/>
        <v>23DA</v>
      </c>
      <c r="C39" s="129" t="str">
        <f t="shared" si="2"/>
        <v>HYDAO2315</v>
      </c>
      <c r="D39" s="129" t="s">
        <v>7879</v>
      </c>
      <c r="E39" s="129" t="s">
        <v>7878</v>
      </c>
      <c r="F39" s="144" t="s">
        <v>15087</v>
      </c>
      <c r="G39" s="130" t="str">
        <f t="shared" si="3"/>
        <v>O23</v>
      </c>
      <c r="H39" s="119">
        <v>23</v>
      </c>
      <c r="I39" s="130" t="str">
        <f t="shared" si="4"/>
        <v>15</v>
      </c>
      <c r="J39" s="130">
        <v>15</v>
      </c>
      <c r="K39" s="118" t="s">
        <v>2694</v>
      </c>
      <c r="L39" s="119" t="s">
        <v>523</v>
      </c>
      <c r="M39" s="119" t="s">
        <v>2695</v>
      </c>
      <c r="N39" s="119" t="s">
        <v>2696</v>
      </c>
      <c r="O39" s="119" t="s">
        <v>2697</v>
      </c>
      <c r="P39" s="119" t="s">
        <v>2698</v>
      </c>
      <c r="Q39" s="120"/>
      <c r="R39" s="120">
        <v>3</v>
      </c>
      <c r="S39" s="120"/>
      <c r="T39" s="120"/>
      <c r="U39" s="118" t="s">
        <v>15565</v>
      </c>
    </row>
    <row r="40" spans="1:21" ht="43.2">
      <c r="A40" s="129" t="str">
        <f t="shared" si="5"/>
        <v>dos de actos administrativos.</v>
      </c>
      <c r="B40" s="129" t="str">
        <f t="shared" si="1"/>
        <v>24DA</v>
      </c>
      <c r="C40" s="129" t="str">
        <f t="shared" si="2"/>
        <v>HYDAO2415</v>
      </c>
      <c r="D40" s="129" t="s">
        <v>7879</v>
      </c>
      <c r="E40" s="129" t="s">
        <v>7878</v>
      </c>
      <c r="F40" s="144" t="s">
        <v>15087</v>
      </c>
      <c r="G40" s="130" t="str">
        <f t="shared" si="3"/>
        <v>O24</v>
      </c>
      <c r="H40" s="119">
        <v>24</v>
      </c>
      <c r="I40" s="130" t="str">
        <f t="shared" si="4"/>
        <v>15</v>
      </c>
      <c r="J40" s="130">
        <v>15</v>
      </c>
      <c r="K40" s="118" t="s">
        <v>6318</v>
      </c>
      <c r="L40" s="119" t="s">
        <v>6319</v>
      </c>
      <c r="M40" s="119" t="s">
        <v>6320</v>
      </c>
      <c r="N40" s="119" t="s">
        <v>6321</v>
      </c>
      <c r="O40" s="119" t="s">
        <v>6322</v>
      </c>
      <c r="P40" s="119" t="s">
        <v>6323</v>
      </c>
      <c r="Q40" s="120"/>
      <c r="R40" s="120">
        <v>2</v>
      </c>
      <c r="S40" s="120"/>
      <c r="T40" s="120"/>
      <c r="U40" s="118" t="s">
        <v>15564</v>
      </c>
    </row>
    <row r="41" spans="1:21" ht="72">
      <c r="A41" s="129" t="str">
        <f t="shared" si="5"/>
        <v>n actividades discrecionales.</v>
      </c>
      <c r="B41" s="129" t="str">
        <f t="shared" si="1"/>
        <v>25DA</v>
      </c>
      <c r="C41" s="129" t="str">
        <f t="shared" si="2"/>
        <v>HYDAO2515</v>
      </c>
      <c r="D41" s="129" t="s">
        <v>7879</v>
      </c>
      <c r="E41" s="129" t="s">
        <v>7878</v>
      </c>
      <c r="F41" s="144" t="s">
        <v>15087</v>
      </c>
      <c r="G41" s="130" t="str">
        <f t="shared" si="3"/>
        <v>O25</v>
      </c>
      <c r="H41" s="119">
        <v>25</v>
      </c>
      <c r="I41" s="130" t="str">
        <f t="shared" si="4"/>
        <v>15</v>
      </c>
      <c r="J41" s="130">
        <v>15</v>
      </c>
      <c r="K41" s="118" t="s">
        <v>6324</v>
      </c>
      <c r="L41" s="119" t="s">
        <v>522</v>
      </c>
      <c r="M41" s="119" t="s">
        <v>6325</v>
      </c>
      <c r="N41" s="119" t="s">
        <v>6326</v>
      </c>
      <c r="O41" s="119" t="s">
        <v>6327</v>
      </c>
      <c r="P41" s="119" t="s">
        <v>6328</v>
      </c>
      <c r="Q41" s="120"/>
      <c r="R41" s="120">
        <v>4</v>
      </c>
      <c r="S41" s="120"/>
      <c r="T41" s="387"/>
      <c r="U41" s="118" t="s">
        <v>15563</v>
      </c>
    </row>
    <row r="42" spans="1:21" ht="62.4" customHeight="1">
      <c r="A42" s="129" t="str">
        <f t="shared" si="5"/>
        <v>criptibilidad de esta acción.</v>
      </c>
      <c r="B42" s="129" t="str">
        <f t="shared" si="1"/>
        <v>26DA</v>
      </c>
      <c r="C42" s="129" t="str">
        <f t="shared" si="2"/>
        <v>HYDAO2615</v>
      </c>
      <c r="D42" s="129" t="s">
        <v>7879</v>
      </c>
      <c r="E42" s="129" t="s">
        <v>7878</v>
      </c>
      <c r="F42" s="144" t="s">
        <v>15087</v>
      </c>
      <c r="G42" s="130" t="str">
        <f t="shared" si="3"/>
        <v>O26</v>
      </c>
      <c r="H42" s="119">
        <v>26</v>
      </c>
      <c r="I42" s="130" t="str">
        <f t="shared" si="4"/>
        <v>15</v>
      </c>
      <c r="J42" s="130">
        <v>15</v>
      </c>
      <c r="K42" s="118" t="s">
        <v>3491</v>
      </c>
      <c r="L42" s="119" t="s">
        <v>524</v>
      </c>
      <c r="M42" s="119" t="s">
        <v>3492</v>
      </c>
      <c r="N42" s="119" t="s">
        <v>3493</v>
      </c>
      <c r="O42" s="119" t="s">
        <v>3494</v>
      </c>
      <c r="P42" s="119" t="s">
        <v>3495</v>
      </c>
      <c r="Q42" s="120"/>
      <c r="R42" s="120">
        <v>2</v>
      </c>
      <c r="S42" s="120"/>
      <c r="T42" s="387"/>
      <c r="U42" s="118" t="s">
        <v>15562</v>
      </c>
    </row>
    <row r="43" spans="1:21" ht="86.4">
      <c r="A43" s="129" t="str">
        <f t="shared" si="5"/>
        <v>ncia de una norma específica.</v>
      </c>
      <c r="B43" s="129" t="str">
        <f t="shared" si="1"/>
        <v>27DA</v>
      </c>
      <c r="C43" s="129" t="str">
        <f t="shared" si="2"/>
        <v>HYDAO2715</v>
      </c>
      <c r="D43" s="129" t="s">
        <v>7879</v>
      </c>
      <c r="E43" s="129" t="s">
        <v>7878</v>
      </c>
      <c r="F43" s="144" t="s">
        <v>15087</v>
      </c>
      <c r="G43" s="130" t="str">
        <f t="shared" si="3"/>
        <v>O27</v>
      </c>
      <c r="H43" s="119">
        <v>27</v>
      </c>
      <c r="I43" s="130" t="str">
        <f t="shared" si="4"/>
        <v>15</v>
      </c>
      <c r="J43" s="130">
        <v>15</v>
      </c>
      <c r="K43" s="118" t="s">
        <v>2793</v>
      </c>
      <c r="L43" s="119" t="s">
        <v>523</v>
      </c>
      <c r="M43" s="119" t="s">
        <v>2794</v>
      </c>
      <c r="N43" s="119" t="s">
        <v>2795</v>
      </c>
      <c r="O43" s="119" t="s">
        <v>2796</v>
      </c>
      <c r="P43" s="119" t="s">
        <v>2253</v>
      </c>
      <c r="Q43" s="120"/>
      <c r="R43" s="120">
        <v>3</v>
      </c>
      <c r="S43" s="120"/>
      <c r="T43" s="387"/>
      <c r="U43" s="118" t="s">
        <v>15561</v>
      </c>
    </row>
    <row r="44" spans="1:21" ht="86.4">
      <c r="A44" s="64" t="str">
        <f t="shared" si="5"/>
        <v>ito doctrinal administrativo.</v>
      </c>
      <c r="B44" s="64" t="str">
        <f t="shared" si="1"/>
        <v>28DA</v>
      </c>
      <c r="C44" s="64" t="str">
        <f t="shared" si="2"/>
        <v>HYDAO2815</v>
      </c>
      <c r="D44" s="64" t="s">
        <v>7879</v>
      </c>
      <c r="E44" s="64" t="s">
        <v>7878</v>
      </c>
      <c r="F44" s="236" t="s">
        <v>15087</v>
      </c>
      <c r="G44" s="65" t="str">
        <f t="shared" si="3"/>
        <v>O28</v>
      </c>
      <c r="H44" s="66">
        <v>28</v>
      </c>
      <c r="I44" s="65" t="str">
        <f t="shared" si="4"/>
        <v>15</v>
      </c>
      <c r="J44" s="65">
        <v>15</v>
      </c>
      <c r="K44" s="67" t="s">
        <v>3496</v>
      </c>
      <c r="L44" s="66" t="s">
        <v>524</v>
      </c>
      <c r="M44" s="66" t="s">
        <v>3497</v>
      </c>
      <c r="N44" s="66" t="s">
        <v>3498</v>
      </c>
      <c r="O44" s="66" t="s">
        <v>3499</v>
      </c>
      <c r="P44" s="66" t="s">
        <v>3500</v>
      </c>
      <c r="Q44" s="69"/>
      <c r="R44" s="69">
        <v>2</v>
      </c>
      <c r="S44" s="69"/>
      <c r="T44" s="388"/>
      <c r="U44" s="67" t="s">
        <v>15560</v>
      </c>
    </row>
    <row r="45" spans="1:21" ht="115.2">
      <c r="A45" s="64" t="str">
        <f t="shared" si="5"/>
        <v>con la obligación de motivar.</v>
      </c>
      <c r="B45" s="64" t="str">
        <f t="shared" si="1"/>
        <v>29DA</v>
      </c>
      <c r="C45" s="64" t="str">
        <f t="shared" si="2"/>
        <v>HYDAO2915</v>
      </c>
      <c r="D45" s="64" t="s">
        <v>7879</v>
      </c>
      <c r="E45" s="64" t="s">
        <v>7878</v>
      </c>
      <c r="F45" s="236" t="s">
        <v>15087</v>
      </c>
      <c r="G45" s="65" t="str">
        <f t="shared" si="3"/>
        <v>O29</v>
      </c>
      <c r="H45" s="66">
        <v>29</v>
      </c>
      <c r="I45" s="65" t="str">
        <f t="shared" si="4"/>
        <v>15</v>
      </c>
      <c r="J45" s="65">
        <v>15</v>
      </c>
      <c r="K45" s="67" t="s">
        <v>5392</v>
      </c>
      <c r="L45" s="66" t="s">
        <v>524</v>
      </c>
      <c r="M45" s="66" t="s">
        <v>5393</v>
      </c>
      <c r="N45" s="66" t="s">
        <v>5394</v>
      </c>
      <c r="O45" s="66" t="s">
        <v>5395</v>
      </c>
      <c r="P45" s="66" t="s">
        <v>5396</v>
      </c>
      <c r="Q45" s="69"/>
      <c r="R45" s="69">
        <v>2</v>
      </c>
      <c r="S45" s="69"/>
      <c r="T45" s="388"/>
      <c r="U45" s="67" t="s">
        <v>15559</v>
      </c>
    </row>
    <row r="46" spans="1:21" ht="72">
      <c r="A46" s="64" t="str">
        <f t="shared" si="5"/>
        <v>obligaciones administrativas.</v>
      </c>
      <c r="B46" s="64" t="str">
        <f t="shared" si="1"/>
        <v>30DA</v>
      </c>
      <c r="C46" s="64" t="str">
        <f t="shared" si="2"/>
        <v>HYDAO3015</v>
      </c>
      <c r="D46" s="64" t="s">
        <v>7879</v>
      </c>
      <c r="E46" s="64" t="s">
        <v>7878</v>
      </c>
      <c r="F46" s="236" t="s">
        <v>15087</v>
      </c>
      <c r="G46" s="65" t="str">
        <f t="shared" si="3"/>
        <v>O30</v>
      </c>
      <c r="H46" s="66">
        <v>30</v>
      </c>
      <c r="I46" s="65" t="str">
        <f t="shared" si="4"/>
        <v>15</v>
      </c>
      <c r="J46" s="65">
        <v>15</v>
      </c>
      <c r="K46" s="67" t="s">
        <v>15558</v>
      </c>
      <c r="L46" s="66" t="s">
        <v>522</v>
      </c>
      <c r="M46" s="66" t="s">
        <v>15557</v>
      </c>
      <c r="N46" s="66" t="s">
        <v>15556</v>
      </c>
      <c r="O46" s="66" t="s">
        <v>15555</v>
      </c>
      <c r="P46" s="66" t="s">
        <v>542</v>
      </c>
      <c r="Q46" s="69"/>
      <c r="R46" s="69">
        <v>4</v>
      </c>
      <c r="S46" s="69"/>
      <c r="T46" s="388"/>
      <c r="U46" s="67" t="s">
        <v>15554</v>
      </c>
    </row>
    <row r="47" spans="1:21" ht="86.4">
      <c r="A47" s="64" t="str">
        <f t="shared" si="5"/>
        <v xml:space="preserve"> relevante en la comparación.</v>
      </c>
      <c r="B47" s="64" t="str">
        <f t="shared" si="1"/>
        <v>31DA</v>
      </c>
      <c r="C47" s="64" t="str">
        <f t="shared" si="2"/>
        <v>HYDAO3115</v>
      </c>
      <c r="D47" s="64" t="s">
        <v>7879</v>
      </c>
      <c r="E47" s="64" t="s">
        <v>7878</v>
      </c>
      <c r="F47" s="236" t="s">
        <v>15087</v>
      </c>
      <c r="G47" s="65" t="str">
        <f t="shared" si="3"/>
        <v>O31</v>
      </c>
      <c r="H47" s="66">
        <v>31</v>
      </c>
      <c r="I47" s="65" t="str">
        <f t="shared" si="4"/>
        <v>15</v>
      </c>
      <c r="J47" s="65">
        <v>15</v>
      </c>
      <c r="K47" s="67" t="s">
        <v>4240</v>
      </c>
      <c r="L47" s="66" t="s">
        <v>523</v>
      </c>
      <c r="M47" s="66" t="s">
        <v>4241</v>
      </c>
      <c r="N47" s="66" t="s">
        <v>4242</v>
      </c>
      <c r="O47" s="66" t="s">
        <v>4243</v>
      </c>
      <c r="P47" s="66" t="s">
        <v>4422</v>
      </c>
      <c r="Q47" s="69"/>
      <c r="R47" s="69">
        <v>3</v>
      </c>
      <c r="S47" s="69"/>
      <c r="T47" s="388"/>
      <c r="U47" s="67" t="s">
        <v>15553</v>
      </c>
    </row>
    <row r="48" spans="1:21" ht="72">
      <c r="A48" s="64" t="str">
        <f t="shared" si="5"/>
        <v>oría del acto administrativo.</v>
      </c>
      <c r="B48" s="64" t="str">
        <f t="shared" si="1"/>
        <v>32DA</v>
      </c>
      <c r="C48" s="64" t="str">
        <f t="shared" si="2"/>
        <v>HYDAO3215</v>
      </c>
      <c r="D48" s="64" t="s">
        <v>7879</v>
      </c>
      <c r="E48" s="64" t="s">
        <v>7878</v>
      </c>
      <c r="F48" s="236" t="s">
        <v>15087</v>
      </c>
      <c r="G48" s="65" t="str">
        <f t="shared" si="3"/>
        <v>O32</v>
      </c>
      <c r="H48" s="66">
        <v>32</v>
      </c>
      <c r="I48" s="65" t="str">
        <f t="shared" si="4"/>
        <v>15</v>
      </c>
      <c r="J48" s="65">
        <v>15</v>
      </c>
      <c r="K48" s="67" t="s">
        <v>4379</v>
      </c>
      <c r="L48" s="66" t="s">
        <v>522</v>
      </c>
      <c r="M48" s="66" t="s">
        <v>4380</v>
      </c>
      <c r="N48" s="66" t="s">
        <v>4381</v>
      </c>
      <c r="O48" s="66" t="s">
        <v>4382</v>
      </c>
      <c r="P48" s="66" t="s">
        <v>4452</v>
      </c>
      <c r="Q48" s="69"/>
      <c r="R48" s="69">
        <v>4</v>
      </c>
      <c r="S48" s="69"/>
      <c r="T48" s="388"/>
      <c r="U48" s="67" t="s">
        <v>15552</v>
      </c>
    </row>
    <row r="49" spans="1:21" ht="115.2">
      <c r="A49" s="227" t="str">
        <f t="shared" si="5"/>
        <v>ón principal de notificación.</v>
      </c>
      <c r="B49" s="227" t="str">
        <f t="shared" si="1"/>
        <v>33DA</v>
      </c>
      <c r="C49" s="227" t="str">
        <f t="shared" si="2"/>
        <v>HYDAO3315</v>
      </c>
      <c r="D49" s="227" t="s">
        <v>7879</v>
      </c>
      <c r="E49" s="227" t="s">
        <v>7878</v>
      </c>
      <c r="F49" s="228" t="s">
        <v>15087</v>
      </c>
      <c r="G49" s="229" t="str">
        <f t="shared" si="3"/>
        <v>O33</v>
      </c>
      <c r="H49" s="180">
        <v>33</v>
      </c>
      <c r="I49" s="229" t="str">
        <f t="shared" si="4"/>
        <v>15</v>
      </c>
      <c r="J49" s="229">
        <v>15</v>
      </c>
      <c r="K49" s="179" t="s">
        <v>15551</v>
      </c>
      <c r="L49" s="180" t="s">
        <v>523</v>
      </c>
      <c r="M49" s="180" t="s">
        <v>15550</v>
      </c>
      <c r="N49" s="180" t="s">
        <v>15456</v>
      </c>
      <c r="O49" s="180" t="s">
        <v>15549</v>
      </c>
      <c r="P49" s="180" t="s">
        <v>15416</v>
      </c>
      <c r="Q49" s="181"/>
      <c r="R49" s="181">
        <v>3</v>
      </c>
      <c r="S49" s="181"/>
      <c r="T49" s="386"/>
      <c r="U49" s="179" t="s">
        <v>15548</v>
      </c>
    </row>
    <row r="50" spans="1:21" ht="72">
      <c r="A50" s="227" t="str">
        <f t="shared" si="5"/>
        <v>ntivos del acto, no formales.</v>
      </c>
      <c r="B50" s="227" t="str">
        <f t="shared" si="1"/>
        <v>34DA</v>
      </c>
      <c r="C50" s="227" t="str">
        <f t="shared" si="2"/>
        <v>HYDAO3415</v>
      </c>
      <c r="D50" s="227" t="s">
        <v>7879</v>
      </c>
      <c r="E50" s="227" t="s">
        <v>7878</v>
      </c>
      <c r="F50" s="228" t="s">
        <v>15087</v>
      </c>
      <c r="G50" s="229" t="str">
        <f t="shared" si="3"/>
        <v>O34</v>
      </c>
      <c r="H50" s="180">
        <v>34</v>
      </c>
      <c r="I50" s="229" t="str">
        <f t="shared" si="4"/>
        <v>15</v>
      </c>
      <c r="J50" s="229">
        <v>15</v>
      </c>
      <c r="K50" s="179" t="s">
        <v>15547</v>
      </c>
      <c r="L50" s="180" t="s">
        <v>523</v>
      </c>
      <c r="M50" s="180" t="s">
        <v>15546</v>
      </c>
      <c r="N50" s="180" t="s">
        <v>15545</v>
      </c>
      <c r="O50" s="180" t="s">
        <v>15543</v>
      </c>
      <c r="P50" s="180" t="s">
        <v>15544</v>
      </c>
      <c r="Q50" s="181"/>
      <c r="R50" s="181">
        <v>3</v>
      </c>
      <c r="S50" s="181"/>
      <c r="T50" s="386"/>
      <c r="U50" s="179" t="s">
        <v>15542</v>
      </c>
    </row>
    <row r="51" spans="1:21" ht="100.8">
      <c r="A51" s="227" t="str">
        <f t="shared" si="5"/>
        <v>a imposibilidad de contenido.</v>
      </c>
      <c r="B51" s="227" t="str">
        <f t="shared" si="1"/>
        <v>35DA</v>
      </c>
      <c r="C51" s="227" t="str">
        <f t="shared" si="2"/>
        <v>HYDAO3515</v>
      </c>
      <c r="D51" s="227" t="s">
        <v>7879</v>
      </c>
      <c r="E51" s="227" t="s">
        <v>7878</v>
      </c>
      <c r="F51" s="228" t="s">
        <v>15087</v>
      </c>
      <c r="G51" s="229" t="str">
        <f t="shared" si="3"/>
        <v>O35</v>
      </c>
      <c r="H51" s="180">
        <v>35</v>
      </c>
      <c r="I51" s="229" t="str">
        <f t="shared" si="4"/>
        <v>15</v>
      </c>
      <c r="J51" s="229">
        <v>15</v>
      </c>
      <c r="K51" s="179" t="s">
        <v>15541</v>
      </c>
      <c r="L51" s="180" t="s">
        <v>523</v>
      </c>
      <c r="M51" s="180" t="s">
        <v>15540</v>
      </c>
      <c r="N51" s="180" t="s">
        <v>15539</v>
      </c>
      <c r="O51" s="180" t="s">
        <v>15537</v>
      </c>
      <c r="P51" s="180" t="s">
        <v>15538</v>
      </c>
      <c r="Q51" s="181"/>
      <c r="R51" s="181">
        <v>3</v>
      </c>
      <c r="S51" s="181"/>
      <c r="T51" s="386"/>
      <c r="U51" s="179" t="s">
        <v>15536</v>
      </c>
    </row>
    <row r="52" spans="1:21" ht="158.4">
      <c r="A52" s="147" t="str">
        <f t="shared" si="5"/>
        <v>se suspende el procedimiento.</v>
      </c>
      <c r="B52" s="147" t="str">
        <f t="shared" si="1"/>
        <v>36DA</v>
      </c>
      <c r="C52" s="147" t="str">
        <f t="shared" si="2"/>
        <v>HYDAO3615</v>
      </c>
      <c r="D52" s="147" t="s">
        <v>7879</v>
      </c>
      <c r="E52" s="147" t="s">
        <v>7878</v>
      </c>
      <c r="F52" s="148" t="s">
        <v>15087</v>
      </c>
      <c r="G52" s="149" t="str">
        <f t="shared" si="3"/>
        <v>O36</v>
      </c>
      <c r="H52" s="127">
        <v>36</v>
      </c>
      <c r="I52" s="149" t="str">
        <f t="shared" si="4"/>
        <v>15</v>
      </c>
      <c r="J52" s="149">
        <v>15</v>
      </c>
      <c r="K52" s="122" t="s">
        <v>2831</v>
      </c>
      <c r="L52" s="127" t="s">
        <v>524</v>
      </c>
      <c r="M52" s="127" t="s">
        <v>2832</v>
      </c>
      <c r="N52" s="127" t="s">
        <v>2833</v>
      </c>
      <c r="O52" s="127" t="s">
        <v>2834</v>
      </c>
      <c r="P52" s="127" t="s">
        <v>2281</v>
      </c>
      <c r="Q52" s="121"/>
      <c r="R52" s="121">
        <v>2</v>
      </c>
      <c r="S52" s="121"/>
      <c r="T52" s="303"/>
      <c r="U52" s="122" t="s">
        <v>15535</v>
      </c>
    </row>
    <row r="53" spans="1:21" ht="115.2">
      <c r="A53" s="147" t="str">
        <f t="shared" si="5"/>
        <v>s, solo en casos específicos.</v>
      </c>
      <c r="B53" s="147" t="str">
        <f t="shared" si="1"/>
        <v>37DA</v>
      </c>
      <c r="C53" s="147" t="str">
        <f t="shared" si="2"/>
        <v>HYDAO3715</v>
      </c>
      <c r="D53" s="147" t="s">
        <v>7879</v>
      </c>
      <c r="E53" s="147" t="s">
        <v>7878</v>
      </c>
      <c r="F53" s="148" t="s">
        <v>15087</v>
      </c>
      <c r="G53" s="149" t="str">
        <f t="shared" si="3"/>
        <v>O37</v>
      </c>
      <c r="H53" s="127">
        <v>37</v>
      </c>
      <c r="I53" s="149" t="str">
        <f t="shared" si="4"/>
        <v>15</v>
      </c>
      <c r="J53" s="149">
        <v>15</v>
      </c>
      <c r="K53" s="122" t="s">
        <v>2887</v>
      </c>
      <c r="L53" s="127" t="s">
        <v>522</v>
      </c>
      <c r="M53" s="127" t="s">
        <v>2888</v>
      </c>
      <c r="N53" s="127" t="s">
        <v>2889</v>
      </c>
      <c r="O53" s="127" t="s">
        <v>2890</v>
      </c>
      <c r="P53" s="127" t="s">
        <v>2891</v>
      </c>
      <c r="Q53" s="121"/>
      <c r="R53" s="121">
        <v>4</v>
      </c>
      <c r="S53" s="121"/>
      <c r="T53" s="303"/>
      <c r="U53" s="122" t="s">
        <v>15534</v>
      </c>
    </row>
    <row r="54" spans="1:21" ht="86.4">
      <c r="A54" s="147" t="str">
        <f t="shared" si="5"/>
        <v>o concluyen el procedimiento.</v>
      </c>
      <c r="B54" s="147" t="str">
        <f t="shared" si="1"/>
        <v>38DA</v>
      </c>
      <c r="C54" s="147" t="str">
        <f t="shared" si="2"/>
        <v>HYDAO3815</v>
      </c>
      <c r="D54" s="147" t="s">
        <v>7879</v>
      </c>
      <c r="E54" s="147" t="s">
        <v>7878</v>
      </c>
      <c r="F54" s="148" t="s">
        <v>15087</v>
      </c>
      <c r="G54" s="149" t="str">
        <f t="shared" si="3"/>
        <v>O38</v>
      </c>
      <c r="H54" s="127">
        <v>38</v>
      </c>
      <c r="I54" s="149" t="str">
        <f t="shared" si="4"/>
        <v>15</v>
      </c>
      <c r="J54" s="149">
        <v>15</v>
      </c>
      <c r="K54" s="122" t="s">
        <v>15533</v>
      </c>
      <c r="L54" s="127" t="s">
        <v>522</v>
      </c>
      <c r="M54" s="127" t="s">
        <v>15532</v>
      </c>
      <c r="N54" s="127" t="s">
        <v>15531</v>
      </c>
      <c r="O54" s="127" t="s">
        <v>15530</v>
      </c>
      <c r="P54" s="127" t="s">
        <v>15529</v>
      </c>
      <c r="Q54" s="121"/>
      <c r="R54" s="121">
        <v>4</v>
      </c>
      <c r="S54" s="121"/>
      <c r="T54" s="303"/>
      <c r="U54" s="122" t="s">
        <v>15528</v>
      </c>
    </row>
    <row r="55" spans="1:21" ht="201.6">
      <c r="A55" s="147" t="str">
        <f t="shared" si="5"/>
        <v>ceso sigue según lo descrito.</v>
      </c>
      <c r="B55" s="147" t="str">
        <f t="shared" si="1"/>
        <v>39DA</v>
      </c>
      <c r="C55" s="147" t="str">
        <f t="shared" si="2"/>
        <v>HYDAO3915</v>
      </c>
      <c r="D55" s="147" t="s">
        <v>7879</v>
      </c>
      <c r="E55" s="147" t="s">
        <v>7878</v>
      </c>
      <c r="F55" s="148" t="s">
        <v>15087</v>
      </c>
      <c r="G55" s="149" t="str">
        <f t="shared" si="3"/>
        <v>O39</v>
      </c>
      <c r="H55" s="127">
        <v>39</v>
      </c>
      <c r="I55" s="149" t="str">
        <f t="shared" si="4"/>
        <v>15</v>
      </c>
      <c r="J55" s="149">
        <v>15</v>
      </c>
      <c r="K55" s="122" t="s">
        <v>3906</v>
      </c>
      <c r="L55" s="127" t="s">
        <v>1387</v>
      </c>
      <c r="M55" s="127" t="s">
        <v>3907</v>
      </c>
      <c r="N55" s="127" t="s">
        <v>3908</v>
      </c>
      <c r="O55" s="127" t="s">
        <v>3909</v>
      </c>
      <c r="P55" s="127" t="s">
        <v>3910</v>
      </c>
      <c r="Q55" s="121"/>
      <c r="R55" s="121">
        <v>1</v>
      </c>
      <c r="S55" s="121"/>
      <c r="T55" s="303"/>
      <c r="U55" s="122" t="s">
        <v>15527</v>
      </c>
    </row>
    <row r="56" spans="1:21" ht="129.6">
      <c r="A56" s="147" t="str">
        <f t="shared" si="5"/>
        <v>e competencia administrativa.</v>
      </c>
      <c r="B56" s="147" t="str">
        <f t="shared" si="1"/>
        <v>40DA</v>
      </c>
      <c r="C56" s="147" t="str">
        <f t="shared" si="2"/>
        <v>HYDAO4015</v>
      </c>
      <c r="D56" s="147" t="s">
        <v>7879</v>
      </c>
      <c r="E56" s="147" t="s">
        <v>7878</v>
      </c>
      <c r="F56" s="148" t="s">
        <v>15087</v>
      </c>
      <c r="G56" s="149" t="str">
        <f t="shared" si="3"/>
        <v>O40</v>
      </c>
      <c r="H56" s="127">
        <v>40</v>
      </c>
      <c r="I56" s="149" t="str">
        <f t="shared" si="4"/>
        <v>15</v>
      </c>
      <c r="J56" s="149">
        <v>15</v>
      </c>
      <c r="K56" s="122" t="s">
        <v>3911</v>
      </c>
      <c r="L56" s="127" t="s">
        <v>524</v>
      </c>
      <c r="M56" s="127" t="s">
        <v>3912</v>
      </c>
      <c r="N56" s="127" t="s">
        <v>3913</v>
      </c>
      <c r="O56" s="127" t="s">
        <v>3914</v>
      </c>
      <c r="P56" s="127" t="s">
        <v>3915</v>
      </c>
      <c r="Q56" s="121"/>
      <c r="R56" s="121">
        <v>2</v>
      </c>
      <c r="S56" s="121"/>
      <c r="T56" s="303"/>
      <c r="U56" s="122" t="s">
        <v>15526</v>
      </c>
    </row>
    <row r="57" spans="1:21" ht="115.2">
      <c r="A57" s="147" t="str">
        <f t="shared" si="5"/>
        <v>r el silencio administrativo.</v>
      </c>
      <c r="B57" s="147" t="str">
        <f t="shared" si="1"/>
        <v>41DA</v>
      </c>
      <c r="C57" s="147" t="str">
        <f t="shared" si="2"/>
        <v>HYDAO4115</v>
      </c>
      <c r="D57" s="147" t="s">
        <v>7879</v>
      </c>
      <c r="E57" s="147" t="s">
        <v>7878</v>
      </c>
      <c r="F57" s="148" t="s">
        <v>15087</v>
      </c>
      <c r="G57" s="149" t="str">
        <f t="shared" si="3"/>
        <v>O41</v>
      </c>
      <c r="H57" s="127">
        <v>41</v>
      </c>
      <c r="I57" s="149" t="str">
        <f t="shared" si="4"/>
        <v>15</v>
      </c>
      <c r="J57" s="149">
        <v>15</v>
      </c>
      <c r="K57" s="122" t="s">
        <v>4248</v>
      </c>
      <c r="L57" s="127" t="s">
        <v>524</v>
      </c>
      <c r="M57" s="127" t="s">
        <v>4249</v>
      </c>
      <c r="N57" s="127" t="s">
        <v>4250</v>
      </c>
      <c r="O57" s="127" t="s">
        <v>4251</v>
      </c>
      <c r="P57" s="127" t="s">
        <v>4424</v>
      </c>
      <c r="Q57" s="121"/>
      <c r="R57" s="121">
        <v>2</v>
      </c>
      <c r="S57" s="121"/>
      <c r="T57" s="303"/>
      <c r="U57" s="122" t="s">
        <v>15525</v>
      </c>
    </row>
    <row r="58" spans="1:21" ht="115.2">
      <c r="A58" s="147" t="str">
        <f t="shared" si="5"/>
        <v>nvierte a un acto en reglado.</v>
      </c>
      <c r="B58" s="147" t="str">
        <f t="shared" si="1"/>
        <v>42DA</v>
      </c>
      <c r="C58" s="147" t="str">
        <f t="shared" si="2"/>
        <v>HYDAO4215</v>
      </c>
      <c r="D58" s="147" t="s">
        <v>7879</v>
      </c>
      <c r="E58" s="147" t="s">
        <v>7878</v>
      </c>
      <c r="F58" s="148" t="s">
        <v>15087</v>
      </c>
      <c r="G58" s="149" t="str">
        <f t="shared" si="3"/>
        <v>O42</v>
      </c>
      <c r="H58" s="127">
        <v>42</v>
      </c>
      <c r="I58" s="149" t="str">
        <f t="shared" si="4"/>
        <v>15</v>
      </c>
      <c r="J58" s="149">
        <v>15</v>
      </c>
      <c r="K58" s="122" t="s">
        <v>6059</v>
      </c>
      <c r="L58" s="127" t="s">
        <v>523</v>
      </c>
      <c r="M58" s="127" t="s">
        <v>6060</v>
      </c>
      <c r="N58" s="127" t="s">
        <v>6061</v>
      </c>
      <c r="O58" s="127" t="s">
        <v>6062</v>
      </c>
      <c r="P58" s="127" t="s">
        <v>6063</v>
      </c>
      <c r="Q58" s="121"/>
      <c r="R58" s="121">
        <v>3</v>
      </c>
      <c r="S58" s="121"/>
      <c r="T58" s="303"/>
      <c r="U58" s="122" t="s">
        <v>15524</v>
      </c>
    </row>
    <row r="59" spans="1:21" ht="115.2">
      <c r="A59" s="147" t="str">
        <f t="shared" si="5"/>
        <v>vos por el órgano competente.</v>
      </c>
      <c r="B59" s="147" t="str">
        <f t="shared" si="1"/>
        <v>43DA</v>
      </c>
      <c r="C59" s="147" t="str">
        <f t="shared" si="2"/>
        <v>HYDAO4315</v>
      </c>
      <c r="D59" s="147" t="s">
        <v>7879</v>
      </c>
      <c r="E59" s="147" t="s">
        <v>7878</v>
      </c>
      <c r="F59" s="148" t="s">
        <v>15087</v>
      </c>
      <c r="G59" s="149" t="str">
        <f t="shared" si="3"/>
        <v>O43</v>
      </c>
      <c r="H59" s="127">
        <v>43</v>
      </c>
      <c r="I59" s="149" t="str">
        <f t="shared" si="4"/>
        <v>15</v>
      </c>
      <c r="J59" s="149">
        <v>15</v>
      </c>
      <c r="K59" s="122" t="s">
        <v>5800</v>
      </c>
      <c r="L59" s="127" t="s">
        <v>1387</v>
      </c>
      <c r="M59" s="127" t="s">
        <v>5801</v>
      </c>
      <c r="N59" s="127" t="s">
        <v>5802</v>
      </c>
      <c r="O59" s="127" t="s">
        <v>5803</v>
      </c>
      <c r="P59" s="127" t="s">
        <v>5804</v>
      </c>
      <c r="Q59" s="121"/>
      <c r="R59" s="121">
        <v>1</v>
      </c>
      <c r="S59" s="121"/>
      <c r="T59" s="303"/>
      <c r="U59" s="122" t="s">
        <v>15523</v>
      </c>
    </row>
    <row r="60" spans="1:21" ht="115.2">
      <c r="A60" s="147" t="str">
        <f t="shared" si="5"/>
        <v xml:space="preserve"> poder, no por un interesado.</v>
      </c>
      <c r="B60" s="147" t="str">
        <f t="shared" si="1"/>
        <v>44DA</v>
      </c>
      <c r="C60" s="147" t="str">
        <f t="shared" si="2"/>
        <v>HYDAO4415</v>
      </c>
      <c r="D60" s="147" t="s">
        <v>7879</v>
      </c>
      <c r="E60" s="147" t="s">
        <v>7878</v>
      </c>
      <c r="F60" s="148" t="s">
        <v>15087</v>
      </c>
      <c r="G60" s="149" t="str">
        <f t="shared" si="3"/>
        <v>O44</v>
      </c>
      <c r="H60" s="127">
        <v>44</v>
      </c>
      <c r="I60" s="149" t="str">
        <f t="shared" si="4"/>
        <v>15</v>
      </c>
      <c r="J60" s="149">
        <v>15</v>
      </c>
      <c r="K60" s="122" t="s">
        <v>3070</v>
      </c>
      <c r="L60" s="127" t="s">
        <v>1387</v>
      </c>
      <c r="M60" s="127" t="s">
        <v>5805</v>
      </c>
      <c r="N60" s="127" t="s">
        <v>5806</v>
      </c>
      <c r="O60" s="127" t="s">
        <v>5807</v>
      </c>
      <c r="P60" s="127" t="s">
        <v>5808</v>
      </c>
      <c r="Q60" s="121"/>
      <c r="R60" s="121">
        <v>1</v>
      </c>
      <c r="S60" s="121"/>
      <c r="T60" s="303"/>
      <c r="U60" s="122" t="s">
        <v>15522</v>
      </c>
    </row>
    <row r="61" spans="1:21" ht="86.4">
      <c r="A61" s="147" t="str">
        <f t="shared" si="5"/>
        <v>ho Administrativo en general.</v>
      </c>
      <c r="B61" s="147" t="str">
        <f t="shared" si="1"/>
        <v>45DA</v>
      </c>
      <c r="C61" s="147" t="str">
        <f t="shared" si="2"/>
        <v>HYDAO4515</v>
      </c>
      <c r="D61" s="147" t="s">
        <v>7879</v>
      </c>
      <c r="E61" s="147" t="s">
        <v>7878</v>
      </c>
      <c r="F61" s="148" t="s">
        <v>15087</v>
      </c>
      <c r="G61" s="149" t="str">
        <f t="shared" si="3"/>
        <v>O45</v>
      </c>
      <c r="H61" s="127">
        <v>45</v>
      </c>
      <c r="I61" s="149" t="str">
        <f t="shared" si="4"/>
        <v>15</v>
      </c>
      <c r="J61" s="149">
        <v>15</v>
      </c>
      <c r="K61" s="122" t="s">
        <v>3916</v>
      </c>
      <c r="L61" s="127" t="s">
        <v>522</v>
      </c>
      <c r="M61" s="127" t="s">
        <v>3917</v>
      </c>
      <c r="N61" s="127" t="s">
        <v>3918</v>
      </c>
      <c r="O61" s="127" t="s">
        <v>3919</v>
      </c>
      <c r="P61" s="127" t="s">
        <v>3920</v>
      </c>
      <c r="Q61" s="121"/>
      <c r="R61" s="121">
        <v>4</v>
      </c>
      <c r="S61" s="121"/>
      <c r="T61" s="303"/>
      <c r="U61" s="122" t="s">
        <v>15521</v>
      </c>
    </row>
    <row r="62" spans="1:21" ht="115.2">
      <c r="A62" s="147" t="str">
        <f t="shared" si="5"/>
        <v>e una administración pública.</v>
      </c>
      <c r="B62" s="147" t="str">
        <f t="shared" si="1"/>
        <v>46DA</v>
      </c>
      <c r="C62" s="147" t="str">
        <f t="shared" si="2"/>
        <v>HYDAO4615</v>
      </c>
      <c r="D62" s="147" t="s">
        <v>7879</v>
      </c>
      <c r="E62" s="147" t="s">
        <v>7878</v>
      </c>
      <c r="F62" s="148" t="s">
        <v>15087</v>
      </c>
      <c r="G62" s="149" t="str">
        <f t="shared" si="3"/>
        <v>O46</v>
      </c>
      <c r="H62" s="127">
        <v>46</v>
      </c>
      <c r="I62" s="149" t="str">
        <f t="shared" si="4"/>
        <v>15</v>
      </c>
      <c r="J62" s="149">
        <v>15</v>
      </c>
      <c r="K62" s="122" t="s">
        <v>15520</v>
      </c>
      <c r="L62" s="127" t="s">
        <v>522</v>
      </c>
      <c r="M62" s="127" t="s">
        <v>15519</v>
      </c>
      <c r="N62" s="127" t="s">
        <v>15518</v>
      </c>
      <c r="O62" s="127" t="s">
        <v>15517</v>
      </c>
      <c r="P62" s="127" t="s">
        <v>15516</v>
      </c>
      <c r="Q62" s="121"/>
      <c r="R62" s="121">
        <v>4</v>
      </c>
      <c r="S62" s="121"/>
      <c r="T62" s="303"/>
      <c r="U62" s="122" t="s">
        <v>15515</v>
      </c>
    </row>
    <row r="63" spans="1:21" ht="86.4">
      <c r="A63" s="147" t="str">
        <f t="shared" si="5"/>
        <v>so potestativo de reposición.</v>
      </c>
      <c r="B63" s="147" t="str">
        <f t="shared" si="1"/>
        <v>47DA</v>
      </c>
      <c r="C63" s="147" t="str">
        <f t="shared" si="2"/>
        <v>HYDAO4715</v>
      </c>
      <c r="D63" s="147" t="s">
        <v>7879</v>
      </c>
      <c r="E63" s="147" t="s">
        <v>7878</v>
      </c>
      <c r="F63" s="148" t="s">
        <v>15087</v>
      </c>
      <c r="G63" s="149" t="str">
        <f t="shared" si="3"/>
        <v>O47</v>
      </c>
      <c r="H63" s="127">
        <v>47</v>
      </c>
      <c r="I63" s="149" t="str">
        <f t="shared" si="4"/>
        <v>15</v>
      </c>
      <c r="J63" s="149">
        <v>15</v>
      </c>
      <c r="K63" s="122" t="s">
        <v>6064</v>
      </c>
      <c r="L63" s="127" t="s">
        <v>1387</v>
      </c>
      <c r="M63" s="127" t="s">
        <v>6065</v>
      </c>
      <c r="N63" s="127" t="s">
        <v>6066</v>
      </c>
      <c r="O63" s="127" t="s">
        <v>6067</v>
      </c>
      <c r="P63" s="127" t="s">
        <v>6068</v>
      </c>
      <c r="Q63" s="121"/>
      <c r="R63" s="121">
        <v>1</v>
      </c>
      <c r="S63" s="121"/>
      <c r="T63" s="303"/>
      <c r="U63" s="122" t="s">
        <v>15514</v>
      </c>
    </row>
    <row r="64" spans="1:21" ht="86.4">
      <c r="A64" s="147" t="str">
        <f t="shared" si="5"/>
        <v xml:space="preserve"> este artículo en particular.</v>
      </c>
      <c r="B64" s="147" t="str">
        <f t="shared" si="1"/>
        <v>48DA</v>
      </c>
      <c r="C64" s="147" t="str">
        <f t="shared" si="2"/>
        <v>HYDAO4815</v>
      </c>
      <c r="D64" s="147" t="s">
        <v>7879</v>
      </c>
      <c r="E64" s="147" t="s">
        <v>7878</v>
      </c>
      <c r="F64" s="148" t="s">
        <v>15087</v>
      </c>
      <c r="G64" s="149" t="str">
        <f t="shared" si="3"/>
        <v>O48</v>
      </c>
      <c r="H64" s="127">
        <v>48</v>
      </c>
      <c r="I64" s="149" t="str">
        <f t="shared" si="4"/>
        <v>15</v>
      </c>
      <c r="J64" s="149">
        <v>15</v>
      </c>
      <c r="K64" s="122" t="s">
        <v>6329</v>
      </c>
      <c r="L64" s="127" t="s">
        <v>524</v>
      </c>
      <c r="M64" s="127" t="s">
        <v>6330</v>
      </c>
      <c r="N64" s="127" t="s">
        <v>6331</v>
      </c>
      <c r="O64" s="127" t="s">
        <v>6332</v>
      </c>
      <c r="P64" s="127" t="s">
        <v>6333</v>
      </c>
      <c r="Q64" s="121"/>
      <c r="R64" s="121">
        <v>2</v>
      </c>
      <c r="S64" s="121"/>
      <c r="T64" s="303"/>
      <c r="U64" s="122" t="s">
        <v>15513</v>
      </c>
    </row>
    <row r="65" spans="1:21" ht="100.8">
      <c r="A65" s="147" t="str">
        <f t="shared" si="5"/>
        <v>l contencioso-administrativo.</v>
      </c>
      <c r="B65" s="147" t="str">
        <f t="shared" si="1"/>
        <v>49DA</v>
      </c>
      <c r="C65" s="147" t="str">
        <f t="shared" si="2"/>
        <v>HYDAO4915</v>
      </c>
      <c r="D65" s="147" t="s">
        <v>7879</v>
      </c>
      <c r="E65" s="147" t="s">
        <v>7878</v>
      </c>
      <c r="F65" s="148" t="s">
        <v>15087</v>
      </c>
      <c r="G65" s="149" t="str">
        <f t="shared" si="3"/>
        <v>O49</v>
      </c>
      <c r="H65" s="127">
        <v>49</v>
      </c>
      <c r="I65" s="149" t="str">
        <f t="shared" si="4"/>
        <v>15</v>
      </c>
      <c r="J65" s="149">
        <v>15</v>
      </c>
      <c r="K65" s="122" t="s">
        <v>6334</v>
      </c>
      <c r="L65" s="127" t="s">
        <v>522</v>
      </c>
      <c r="M65" s="127" t="s">
        <v>6335</v>
      </c>
      <c r="N65" s="127" t="s">
        <v>6336</v>
      </c>
      <c r="O65" s="127" t="s">
        <v>6337</v>
      </c>
      <c r="P65" s="127" t="s">
        <v>6338</v>
      </c>
      <c r="Q65" s="121"/>
      <c r="R65" s="121">
        <v>4</v>
      </c>
      <c r="S65" s="121"/>
      <c r="T65" s="303"/>
      <c r="U65" s="122" t="s">
        <v>15512</v>
      </c>
    </row>
    <row r="66" spans="1:21" ht="100.8">
      <c r="A66" s="147" t="str">
        <f t="shared" si="5"/>
        <v>n lugar de la administrativa.</v>
      </c>
      <c r="B66" s="147" t="str">
        <f t="shared" si="1"/>
        <v>50DA</v>
      </c>
      <c r="C66" s="147" t="str">
        <f t="shared" si="2"/>
        <v>HYDAO5015</v>
      </c>
      <c r="D66" s="147" t="s">
        <v>7879</v>
      </c>
      <c r="E66" s="147" t="s">
        <v>7878</v>
      </c>
      <c r="F66" s="148" t="s">
        <v>15087</v>
      </c>
      <c r="G66" s="149" t="str">
        <f t="shared" si="3"/>
        <v>O50</v>
      </c>
      <c r="H66" s="127">
        <v>50</v>
      </c>
      <c r="I66" s="149" t="str">
        <f t="shared" si="4"/>
        <v>15</v>
      </c>
      <c r="J66" s="149">
        <v>15</v>
      </c>
      <c r="K66" s="122" t="s">
        <v>15431</v>
      </c>
      <c r="L66" s="127" t="s">
        <v>524</v>
      </c>
      <c r="M66" s="127" t="s">
        <v>15511</v>
      </c>
      <c r="N66" s="127" t="s">
        <v>15508</v>
      </c>
      <c r="O66" s="127" t="s">
        <v>15510</v>
      </c>
      <c r="P66" s="127" t="s">
        <v>15509</v>
      </c>
      <c r="Q66" s="121"/>
      <c r="R66" s="121">
        <v>2</v>
      </c>
      <c r="S66" s="121"/>
      <c r="T66" s="303"/>
      <c r="U66" s="122" t="s">
        <v>15507</v>
      </c>
    </row>
    <row r="67" spans="1:21" ht="100.8">
      <c r="A67" s="147" t="str">
        <f t="shared" ref="A67:A98" si="6">RIGHT(U67,29)</f>
        <v>s aplicable en este contexto.</v>
      </c>
      <c r="B67" s="147" t="str">
        <f t="shared" ref="B67:B130" si="7">H67&amp;F67</f>
        <v>51DA</v>
      </c>
      <c r="C67" s="147" t="str">
        <f t="shared" ref="C67:C130" si="8">D67&amp;E67&amp;F67&amp;G67&amp;I67</f>
        <v>HYDAO5115</v>
      </c>
      <c r="D67" s="147" t="s">
        <v>7879</v>
      </c>
      <c r="E67" s="147" t="s">
        <v>7878</v>
      </c>
      <c r="F67" s="148" t="s">
        <v>15087</v>
      </c>
      <c r="G67" s="149" t="str">
        <f t="shared" ref="G67:G130" si="9">IF(H67&lt;9,"OO",IF(H67&lt;99,"O",""))&amp;H67</f>
        <v>O51</v>
      </c>
      <c r="H67" s="127">
        <v>51</v>
      </c>
      <c r="I67" s="149" t="str">
        <f t="shared" ref="I67:I130" si="10">IF(J67&lt;9,"O","")&amp;J67</f>
        <v>15</v>
      </c>
      <c r="J67" s="149">
        <v>15</v>
      </c>
      <c r="K67" s="122" t="s">
        <v>5809</v>
      </c>
      <c r="L67" s="127" t="s">
        <v>523</v>
      </c>
      <c r="M67" s="127" t="s">
        <v>5810</v>
      </c>
      <c r="N67" s="127" t="s">
        <v>5811</v>
      </c>
      <c r="O67" s="127" t="s">
        <v>5812</v>
      </c>
      <c r="P67" s="127" t="s">
        <v>5813</v>
      </c>
      <c r="Q67" s="121"/>
      <c r="R67" s="121">
        <v>3</v>
      </c>
      <c r="S67" s="121"/>
      <c r="T67" s="303"/>
      <c r="U67" s="122" t="s">
        <v>15506</v>
      </c>
    </row>
    <row r="68" spans="1:21" ht="187.2">
      <c r="A68" s="147" t="str">
        <f t="shared" si="6"/>
        <v>ctamente con la anulabilidad.</v>
      </c>
      <c r="B68" s="147" t="str">
        <f t="shared" si="7"/>
        <v>52DA</v>
      </c>
      <c r="C68" s="147" t="str">
        <f t="shared" si="8"/>
        <v>HYDAO5215</v>
      </c>
      <c r="D68" s="147" t="s">
        <v>7879</v>
      </c>
      <c r="E68" s="147" t="s">
        <v>7878</v>
      </c>
      <c r="F68" s="148" t="s">
        <v>15087</v>
      </c>
      <c r="G68" s="149" t="str">
        <f t="shared" si="9"/>
        <v>O52</v>
      </c>
      <c r="H68" s="127">
        <v>52</v>
      </c>
      <c r="I68" s="149" t="str">
        <f t="shared" si="10"/>
        <v>15</v>
      </c>
      <c r="J68" s="149">
        <v>15</v>
      </c>
      <c r="K68" s="122" t="s">
        <v>15505</v>
      </c>
      <c r="L68" s="127" t="s">
        <v>524</v>
      </c>
      <c r="M68" s="127" t="s">
        <v>15504</v>
      </c>
      <c r="N68" s="127" t="s">
        <v>15502</v>
      </c>
      <c r="O68" s="127" t="s">
        <v>15503</v>
      </c>
      <c r="P68" s="127" t="s">
        <v>2072</v>
      </c>
      <c r="Q68" s="121"/>
      <c r="R68" s="121">
        <v>2</v>
      </c>
      <c r="S68" s="121"/>
      <c r="T68" s="303"/>
      <c r="U68" s="122" t="s">
        <v>15501</v>
      </c>
    </row>
    <row r="69" spans="1:21" ht="86.4">
      <c r="A69" s="147" t="str">
        <f t="shared" si="6"/>
        <v>nciones de la administración.</v>
      </c>
      <c r="B69" s="147" t="str">
        <f t="shared" si="7"/>
        <v>53DA</v>
      </c>
      <c r="C69" s="147" t="str">
        <f t="shared" si="8"/>
        <v>HYDAO5315</v>
      </c>
      <c r="D69" s="147" t="s">
        <v>7879</v>
      </c>
      <c r="E69" s="147" t="s">
        <v>7878</v>
      </c>
      <c r="F69" s="148" t="s">
        <v>15087</v>
      </c>
      <c r="G69" s="149" t="str">
        <f t="shared" si="9"/>
        <v>O53</v>
      </c>
      <c r="H69" s="127">
        <v>53</v>
      </c>
      <c r="I69" s="149" t="str">
        <f t="shared" si="10"/>
        <v>15</v>
      </c>
      <c r="J69" s="149">
        <v>15</v>
      </c>
      <c r="K69" s="122" t="s">
        <v>3070</v>
      </c>
      <c r="L69" s="127" t="s">
        <v>523</v>
      </c>
      <c r="M69" s="127" t="s">
        <v>3071</v>
      </c>
      <c r="N69" s="127" t="s">
        <v>3072</v>
      </c>
      <c r="O69" s="127" t="s">
        <v>3073</v>
      </c>
      <c r="P69" s="127" t="s">
        <v>3074</v>
      </c>
      <c r="Q69" s="121"/>
      <c r="R69" s="121">
        <v>3</v>
      </c>
      <c r="S69" s="121"/>
      <c r="T69" s="303"/>
      <c r="U69" s="122" t="s">
        <v>15500</v>
      </c>
    </row>
    <row r="70" spans="1:21" ht="154.19999999999999" customHeight="1">
      <c r="A70" s="147" t="str">
        <f t="shared" si="6"/>
        <v>ar la totalidad del concepto.</v>
      </c>
      <c r="B70" s="147" t="str">
        <f t="shared" si="7"/>
        <v>54DA</v>
      </c>
      <c r="C70" s="147" t="str">
        <f t="shared" si="8"/>
        <v>HYDAO5415</v>
      </c>
      <c r="D70" s="147" t="s">
        <v>7879</v>
      </c>
      <c r="E70" s="147" t="s">
        <v>7878</v>
      </c>
      <c r="F70" s="148" t="s">
        <v>15087</v>
      </c>
      <c r="G70" s="149" t="str">
        <f t="shared" si="9"/>
        <v>O54</v>
      </c>
      <c r="H70" s="127">
        <v>54</v>
      </c>
      <c r="I70" s="149" t="str">
        <f t="shared" si="10"/>
        <v>15</v>
      </c>
      <c r="J70" s="149">
        <v>15</v>
      </c>
      <c r="K70" s="122" t="s">
        <v>1905</v>
      </c>
      <c r="L70" s="127" t="s">
        <v>523</v>
      </c>
      <c r="M70" s="127" t="s">
        <v>1906</v>
      </c>
      <c r="N70" s="127" t="s">
        <v>1907</v>
      </c>
      <c r="O70" s="127" t="s">
        <v>1908</v>
      </c>
      <c r="P70" s="127" t="s">
        <v>1909</v>
      </c>
      <c r="Q70" s="121"/>
      <c r="R70" s="121">
        <v>3</v>
      </c>
      <c r="S70" s="121"/>
      <c r="T70" s="303"/>
      <c r="U70" s="122" t="s">
        <v>15499</v>
      </c>
    </row>
    <row r="71" spans="1:21" ht="115.2">
      <c r="A71" s="147" t="str">
        <f t="shared" si="6"/>
        <v>de los actos administrativos.</v>
      </c>
      <c r="B71" s="147" t="str">
        <f t="shared" si="7"/>
        <v>55DA</v>
      </c>
      <c r="C71" s="147" t="str">
        <f t="shared" si="8"/>
        <v>HYDAO5515</v>
      </c>
      <c r="D71" s="147" t="s">
        <v>7879</v>
      </c>
      <c r="E71" s="147" t="s">
        <v>7878</v>
      </c>
      <c r="F71" s="148" t="s">
        <v>15087</v>
      </c>
      <c r="G71" s="149" t="str">
        <f t="shared" si="9"/>
        <v>O55</v>
      </c>
      <c r="H71" s="127">
        <v>55</v>
      </c>
      <c r="I71" s="149" t="str">
        <f t="shared" si="10"/>
        <v>15</v>
      </c>
      <c r="J71" s="149">
        <v>15</v>
      </c>
      <c r="K71" s="122" t="s">
        <v>6584</v>
      </c>
      <c r="L71" s="127" t="s">
        <v>1387</v>
      </c>
      <c r="M71" s="127" t="s">
        <v>6585</v>
      </c>
      <c r="N71" s="127" t="s">
        <v>6586</v>
      </c>
      <c r="O71" s="127" t="s">
        <v>6587</v>
      </c>
      <c r="P71" s="127" t="s">
        <v>6588</v>
      </c>
      <c r="Q71" s="121"/>
      <c r="R71" s="121">
        <v>1</v>
      </c>
      <c r="S71" s="121"/>
      <c r="T71" s="303"/>
      <c r="U71" s="122" t="s">
        <v>15498</v>
      </c>
    </row>
    <row r="72" spans="1:21" ht="115.2">
      <c r="A72" s="147" t="str">
        <f t="shared" si="6"/>
        <v xml:space="preserve"> rechazo por falta de acceso.</v>
      </c>
      <c r="B72" s="147" t="str">
        <f t="shared" si="7"/>
        <v>56DA</v>
      </c>
      <c r="C72" s="147" t="str">
        <f t="shared" si="8"/>
        <v>HYDAO5615</v>
      </c>
      <c r="D72" s="147" t="s">
        <v>7879</v>
      </c>
      <c r="E72" s="147" t="s">
        <v>7878</v>
      </c>
      <c r="F72" s="148" t="s">
        <v>15087</v>
      </c>
      <c r="G72" s="149" t="str">
        <f t="shared" si="9"/>
        <v>O56</v>
      </c>
      <c r="H72" s="127">
        <v>56</v>
      </c>
      <c r="I72" s="149" t="str">
        <f t="shared" si="10"/>
        <v>15</v>
      </c>
      <c r="J72" s="149">
        <v>15</v>
      </c>
      <c r="K72" s="122" t="s">
        <v>15497</v>
      </c>
      <c r="L72" s="127" t="s">
        <v>522</v>
      </c>
      <c r="M72" s="127" t="s">
        <v>15496</v>
      </c>
      <c r="N72" s="127" t="s">
        <v>15495</v>
      </c>
      <c r="O72" s="127" t="s">
        <v>15494</v>
      </c>
      <c r="P72" s="127" t="s">
        <v>15493</v>
      </c>
      <c r="Q72" s="121"/>
      <c r="R72" s="121">
        <v>4</v>
      </c>
      <c r="S72" s="121"/>
      <c r="T72" s="303"/>
      <c r="U72" s="122" t="s">
        <v>15492</v>
      </c>
    </row>
    <row r="73" spans="1:21" ht="100.8">
      <c r="A73" s="147" t="str">
        <f t="shared" si="6"/>
        <v>raste con actos resolutorios.</v>
      </c>
      <c r="B73" s="147" t="str">
        <f t="shared" si="7"/>
        <v>57DA</v>
      </c>
      <c r="C73" s="147" t="str">
        <f t="shared" si="8"/>
        <v>HYDAO5715</v>
      </c>
      <c r="D73" s="147" t="s">
        <v>7879</v>
      </c>
      <c r="E73" s="147" t="s">
        <v>7878</v>
      </c>
      <c r="F73" s="148" t="s">
        <v>15087</v>
      </c>
      <c r="G73" s="149" t="str">
        <f t="shared" si="9"/>
        <v>O57</v>
      </c>
      <c r="H73" s="127">
        <v>57</v>
      </c>
      <c r="I73" s="149" t="str">
        <f t="shared" si="10"/>
        <v>15</v>
      </c>
      <c r="J73" s="149">
        <v>15</v>
      </c>
      <c r="K73" s="122" t="s">
        <v>4532</v>
      </c>
      <c r="L73" s="127" t="s">
        <v>522</v>
      </c>
      <c r="M73" s="127" t="s">
        <v>4533</v>
      </c>
      <c r="N73" s="127" t="s">
        <v>4534</v>
      </c>
      <c r="O73" s="127" t="s">
        <v>4535</v>
      </c>
      <c r="P73" s="127" t="s">
        <v>4536</v>
      </c>
      <c r="Q73" s="121"/>
      <c r="R73" s="121">
        <v>4</v>
      </c>
      <c r="S73" s="121"/>
      <c r="T73" s="303"/>
      <c r="U73" s="122" t="s">
        <v>15491</v>
      </c>
    </row>
    <row r="74" spans="1:21" ht="115.2">
      <c r="A74" s="147" t="str">
        <f t="shared" si="6"/>
        <v>ra y no requiere publicación.</v>
      </c>
      <c r="B74" s="147" t="str">
        <f t="shared" si="7"/>
        <v>58DA</v>
      </c>
      <c r="C74" s="147" t="str">
        <f t="shared" si="8"/>
        <v>HYDAO5815</v>
      </c>
      <c r="D74" s="147" t="s">
        <v>7879</v>
      </c>
      <c r="E74" s="147" t="s">
        <v>7878</v>
      </c>
      <c r="F74" s="148" t="s">
        <v>15087</v>
      </c>
      <c r="G74" s="149" t="str">
        <f t="shared" si="9"/>
        <v>O58</v>
      </c>
      <c r="H74" s="127">
        <v>58</v>
      </c>
      <c r="I74" s="149" t="str">
        <f t="shared" si="10"/>
        <v>15</v>
      </c>
      <c r="J74" s="149">
        <v>15</v>
      </c>
      <c r="K74" s="122" t="s">
        <v>15490</v>
      </c>
      <c r="L74" s="127" t="s">
        <v>523</v>
      </c>
      <c r="M74" s="127" t="s">
        <v>15489</v>
      </c>
      <c r="N74" s="127" t="s">
        <v>15488</v>
      </c>
      <c r="O74" s="127" t="s">
        <v>15486</v>
      </c>
      <c r="P74" s="127" t="s">
        <v>15487</v>
      </c>
      <c r="Q74" s="121"/>
      <c r="R74" s="121">
        <v>3</v>
      </c>
      <c r="S74" s="121"/>
      <c r="T74" s="303"/>
      <c r="U74" s="122" t="s">
        <v>15485</v>
      </c>
    </row>
    <row r="75" spans="1:21" ht="158.4">
      <c r="A75" s="147" t="str">
        <f t="shared" si="6"/>
        <v>e a la encomienda de gestión.</v>
      </c>
      <c r="B75" s="147" t="str">
        <f t="shared" si="7"/>
        <v>60DA</v>
      </c>
      <c r="C75" s="147" t="str">
        <f t="shared" si="8"/>
        <v>HYDAO6015</v>
      </c>
      <c r="D75" s="147" t="s">
        <v>7879</v>
      </c>
      <c r="E75" s="147" t="s">
        <v>7878</v>
      </c>
      <c r="F75" s="148" t="s">
        <v>15087</v>
      </c>
      <c r="G75" s="149" t="str">
        <f t="shared" si="9"/>
        <v>O60</v>
      </c>
      <c r="H75" s="127">
        <v>60</v>
      </c>
      <c r="I75" s="149" t="str">
        <f t="shared" si="10"/>
        <v>15</v>
      </c>
      <c r="J75" s="149">
        <v>15</v>
      </c>
      <c r="K75" s="122" t="s">
        <v>15483</v>
      </c>
      <c r="L75" s="127" t="s">
        <v>1387</v>
      </c>
      <c r="M75" s="127" t="s">
        <v>15479</v>
      </c>
      <c r="N75" s="127" t="s">
        <v>15482</v>
      </c>
      <c r="O75" s="127" t="s">
        <v>15481</v>
      </c>
      <c r="P75" s="127" t="s">
        <v>15480</v>
      </c>
      <c r="Q75" s="121"/>
      <c r="R75" s="121">
        <v>1</v>
      </c>
      <c r="S75" s="121"/>
      <c r="T75" s="303"/>
      <c r="U75" s="122" t="s">
        <v>15478</v>
      </c>
    </row>
    <row r="76" spans="1:21" ht="86.4">
      <c r="A76" s="147" t="str">
        <f t="shared" si="6"/>
        <v xml:space="preserve"> está en el artículo 47.1 e).</v>
      </c>
      <c r="B76" s="147" t="str">
        <f t="shared" si="7"/>
        <v>61DA</v>
      </c>
      <c r="C76" s="147" t="str">
        <f t="shared" si="8"/>
        <v>HYDAO6115</v>
      </c>
      <c r="D76" s="147" t="s">
        <v>7879</v>
      </c>
      <c r="E76" s="147" t="s">
        <v>7878</v>
      </c>
      <c r="F76" s="148" t="s">
        <v>15087</v>
      </c>
      <c r="G76" s="149" t="str">
        <f t="shared" si="9"/>
        <v>O61</v>
      </c>
      <c r="H76" s="127">
        <v>61</v>
      </c>
      <c r="I76" s="149" t="str">
        <f t="shared" si="10"/>
        <v>15</v>
      </c>
      <c r="J76" s="149">
        <v>15</v>
      </c>
      <c r="K76" s="122" t="s">
        <v>2071</v>
      </c>
      <c r="L76" s="127" t="s">
        <v>523</v>
      </c>
      <c r="M76" s="127" t="s">
        <v>2072</v>
      </c>
      <c r="N76" s="127" t="s">
        <v>2073</v>
      </c>
      <c r="O76" s="127" t="s">
        <v>2074</v>
      </c>
      <c r="P76" s="127" t="s">
        <v>2075</v>
      </c>
      <c r="Q76" s="121"/>
      <c r="R76" s="121">
        <v>3</v>
      </c>
      <c r="S76" s="121"/>
      <c r="T76" s="303"/>
      <c r="U76" s="122" t="s">
        <v>15477</v>
      </c>
    </row>
    <row r="77" spans="1:21" ht="100.8">
      <c r="A77" s="147" t="str">
        <f t="shared" si="6"/>
        <v>ión de actos administrativos.</v>
      </c>
      <c r="B77" s="147" t="str">
        <f t="shared" si="7"/>
        <v>62DA</v>
      </c>
      <c r="C77" s="147" t="str">
        <f t="shared" si="8"/>
        <v>HYDAO6215</v>
      </c>
      <c r="D77" s="147" t="s">
        <v>7879</v>
      </c>
      <c r="E77" s="147" t="s">
        <v>7878</v>
      </c>
      <c r="F77" s="148" t="s">
        <v>15087</v>
      </c>
      <c r="G77" s="149" t="str">
        <f t="shared" si="9"/>
        <v>O62</v>
      </c>
      <c r="H77" s="127">
        <v>62</v>
      </c>
      <c r="I77" s="149" t="str">
        <f t="shared" si="10"/>
        <v>15</v>
      </c>
      <c r="J77" s="149">
        <v>15</v>
      </c>
      <c r="K77" s="122" t="s">
        <v>15476</v>
      </c>
      <c r="L77" s="127" t="s">
        <v>1387</v>
      </c>
      <c r="M77" s="127" t="s">
        <v>2072</v>
      </c>
      <c r="N77" s="127" t="s">
        <v>15475</v>
      </c>
      <c r="O77" s="127" t="s">
        <v>15474</v>
      </c>
      <c r="P77" s="127" t="s">
        <v>15473</v>
      </c>
      <c r="Q77" s="121"/>
      <c r="R77" s="121">
        <v>1</v>
      </c>
      <c r="S77" s="121"/>
      <c r="T77" s="303"/>
      <c r="U77" s="122" t="s">
        <v>15472</v>
      </c>
    </row>
    <row r="78" spans="1:21" ht="72">
      <c r="A78" s="147" t="str">
        <f t="shared" si="6"/>
        <v>l concepto de acto irregular.</v>
      </c>
      <c r="B78" s="147" t="str">
        <f t="shared" si="7"/>
        <v>63DA</v>
      </c>
      <c r="C78" s="147" t="str">
        <f t="shared" si="8"/>
        <v>HYDAO6315</v>
      </c>
      <c r="D78" s="147" t="s">
        <v>7879</v>
      </c>
      <c r="E78" s="147" t="s">
        <v>7878</v>
      </c>
      <c r="F78" s="148" t="s">
        <v>15087</v>
      </c>
      <c r="G78" s="149" t="str">
        <f t="shared" si="9"/>
        <v>O63</v>
      </c>
      <c r="H78" s="127">
        <v>63</v>
      </c>
      <c r="I78" s="149" t="str">
        <f t="shared" si="10"/>
        <v>15</v>
      </c>
      <c r="J78" s="149">
        <v>15</v>
      </c>
      <c r="K78" s="122" t="s">
        <v>4720</v>
      </c>
      <c r="L78" s="127" t="s">
        <v>523</v>
      </c>
      <c r="M78" s="127" t="s">
        <v>4721</v>
      </c>
      <c r="N78" s="127" t="s">
        <v>4722</v>
      </c>
      <c r="O78" s="127" t="s">
        <v>4723</v>
      </c>
      <c r="P78" s="127" t="s">
        <v>4724</v>
      </c>
      <c r="Q78" s="121"/>
      <c r="R78" s="121">
        <v>3</v>
      </c>
      <c r="S78" s="121"/>
      <c r="T78" s="303"/>
      <c r="U78" s="122" t="s">
        <v>15471</v>
      </c>
    </row>
    <row r="79" spans="1:21" ht="72">
      <c r="A79" s="147" t="str">
        <f t="shared" si="6"/>
        <v>ia y delegación de funciones.</v>
      </c>
      <c r="B79" s="147" t="str">
        <f t="shared" si="7"/>
        <v>64DA</v>
      </c>
      <c r="C79" s="147" t="str">
        <f t="shared" si="8"/>
        <v>HYDAO6415</v>
      </c>
      <c r="D79" s="147" t="s">
        <v>7879</v>
      </c>
      <c r="E79" s="147" t="s">
        <v>7878</v>
      </c>
      <c r="F79" s="148" t="s">
        <v>15087</v>
      </c>
      <c r="G79" s="149" t="str">
        <f t="shared" si="9"/>
        <v>O64</v>
      </c>
      <c r="H79" s="127">
        <v>64</v>
      </c>
      <c r="I79" s="149" t="str">
        <f t="shared" si="10"/>
        <v>15</v>
      </c>
      <c r="J79" s="149">
        <v>15</v>
      </c>
      <c r="K79" s="122" t="s">
        <v>6339</v>
      </c>
      <c r="L79" s="127" t="s">
        <v>524</v>
      </c>
      <c r="M79" s="127" t="s">
        <v>6340</v>
      </c>
      <c r="N79" s="127" t="s">
        <v>6341</v>
      </c>
      <c r="O79" s="127" t="s">
        <v>6342</v>
      </c>
      <c r="P79" s="127" t="s">
        <v>6343</v>
      </c>
      <c r="Q79" s="121"/>
      <c r="R79" s="121">
        <v>2</v>
      </c>
      <c r="S79" s="121"/>
      <c r="T79" s="303"/>
      <c r="U79" s="122" t="s">
        <v>15470</v>
      </c>
    </row>
    <row r="80" spans="1:21" ht="129.6">
      <c r="A80" s="147" t="str">
        <f t="shared" si="6"/>
        <v>icables, lo cual es distinto.</v>
      </c>
      <c r="B80" s="147" t="str">
        <f t="shared" si="7"/>
        <v>65DA</v>
      </c>
      <c r="C80" s="147" t="str">
        <f t="shared" si="8"/>
        <v>HYDAO6515</v>
      </c>
      <c r="D80" s="147" t="s">
        <v>7879</v>
      </c>
      <c r="E80" s="147" t="s">
        <v>7878</v>
      </c>
      <c r="F80" s="148" t="s">
        <v>15087</v>
      </c>
      <c r="G80" s="149" t="str">
        <f t="shared" si="9"/>
        <v>O65</v>
      </c>
      <c r="H80" s="127">
        <v>65</v>
      </c>
      <c r="I80" s="149" t="str">
        <f t="shared" si="10"/>
        <v>15</v>
      </c>
      <c r="J80" s="149">
        <v>15</v>
      </c>
      <c r="K80" s="122" t="s">
        <v>15469</v>
      </c>
      <c r="L80" s="127" t="s">
        <v>1387</v>
      </c>
      <c r="M80" s="127" t="s">
        <v>15465</v>
      </c>
      <c r="N80" s="127" t="s">
        <v>15468</v>
      </c>
      <c r="O80" s="127" t="s">
        <v>15467</v>
      </c>
      <c r="P80" s="127" t="s">
        <v>15466</v>
      </c>
      <c r="Q80" s="121"/>
      <c r="R80" s="121">
        <v>1</v>
      </c>
      <c r="S80" s="121"/>
      <c r="T80" s="303"/>
      <c r="U80" s="122" t="s">
        <v>15464</v>
      </c>
    </row>
    <row r="81" spans="1:21" ht="57.6">
      <c r="A81" s="147" t="str">
        <f t="shared" si="6"/>
        <v>to, no su modo de producción.</v>
      </c>
      <c r="B81" s="147" t="str">
        <f t="shared" si="7"/>
        <v>66DA</v>
      </c>
      <c r="C81" s="147" t="str">
        <f t="shared" si="8"/>
        <v>HYDAO6615</v>
      </c>
      <c r="D81" s="147" t="s">
        <v>7879</v>
      </c>
      <c r="E81" s="147" t="s">
        <v>7878</v>
      </c>
      <c r="F81" s="148" t="s">
        <v>15087</v>
      </c>
      <c r="G81" s="149" t="str">
        <f t="shared" si="9"/>
        <v>O66</v>
      </c>
      <c r="H81" s="127">
        <v>66</v>
      </c>
      <c r="I81" s="149" t="str">
        <f t="shared" si="10"/>
        <v>15</v>
      </c>
      <c r="J81" s="149">
        <v>15</v>
      </c>
      <c r="K81" s="122" t="s">
        <v>3501</v>
      </c>
      <c r="L81" s="127" t="s">
        <v>524</v>
      </c>
      <c r="M81" s="127" t="s">
        <v>3502</v>
      </c>
      <c r="N81" s="127" t="s">
        <v>3503</v>
      </c>
      <c r="O81" s="127" t="s">
        <v>3504</v>
      </c>
      <c r="P81" s="127" t="s">
        <v>3505</v>
      </c>
      <c r="Q81" s="121"/>
      <c r="R81" s="121">
        <v>2</v>
      </c>
      <c r="S81" s="121"/>
      <c r="T81" s="303"/>
      <c r="U81" s="122" t="s">
        <v>15463</v>
      </c>
    </row>
    <row r="82" spans="1:21" ht="72">
      <c r="A82" s="147" t="str">
        <f t="shared" si="6"/>
        <v>ones impresas y electrónicas.</v>
      </c>
      <c r="B82" s="147" t="str">
        <f t="shared" si="7"/>
        <v>67DA</v>
      </c>
      <c r="C82" s="147" t="str">
        <f t="shared" si="8"/>
        <v>HYDAO6715</v>
      </c>
      <c r="D82" s="147" t="s">
        <v>7879</v>
      </c>
      <c r="E82" s="147" t="s">
        <v>7878</v>
      </c>
      <c r="F82" s="148" t="s">
        <v>15087</v>
      </c>
      <c r="G82" s="149" t="str">
        <f t="shared" si="9"/>
        <v>O67</v>
      </c>
      <c r="H82" s="127">
        <v>67</v>
      </c>
      <c r="I82" s="149" t="str">
        <f t="shared" si="10"/>
        <v>15</v>
      </c>
      <c r="J82" s="149">
        <v>15</v>
      </c>
      <c r="K82" s="122" t="s">
        <v>2997</v>
      </c>
      <c r="L82" s="127" t="s">
        <v>1387</v>
      </c>
      <c r="M82" s="127" t="s">
        <v>2998</v>
      </c>
      <c r="N82" s="127" t="s">
        <v>2999</v>
      </c>
      <c r="O82" s="127" t="s">
        <v>3000</v>
      </c>
      <c r="P82" s="127" t="s">
        <v>445</v>
      </c>
      <c r="Q82" s="121"/>
      <c r="R82" s="121">
        <v>1</v>
      </c>
      <c r="S82" s="121"/>
      <c r="T82" s="303"/>
      <c r="U82" s="122" t="s">
        <v>15462</v>
      </c>
    </row>
    <row r="83" spans="1:21" ht="72">
      <c r="A83" s="147" t="str">
        <f t="shared" si="6"/>
        <v>o debe omitir esta excepción.</v>
      </c>
      <c r="B83" s="147" t="str">
        <f t="shared" si="7"/>
        <v>69DA</v>
      </c>
      <c r="C83" s="147" t="str">
        <f t="shared" si="8"/>
        <v>HYDAO6915</v>
      </c>
      <c r="D83" s="147" t="s">
        <v>7879</v>
      </c>
      <c r="E83" s="147" t="s">
        <v>7878</v>
      </c>
      <c r="F83" s="148" t="s">
        <v>15087</v>
      </c>
      <c r="G83" s="149" t="str">
        <f t="shared" si="9"/>
        <v>O69</v>
      </c>
      <c r="H83" s="127">
        <v>69</v>
      </c>
      <c r="I83" s="149" t="str">
        <f t="shared" si="10"/>
        <v>15</v>
      </c>
      <c r="J83" s="149">
        <v>15</v>
      </c>
      <c r="K83" s="122" t="s">
        <v>5163</v>
      </c>
      <c r="L83" s="127" t="s">
        <v>522</v>
      </c>
      <c r="M83" s="127" t="s">
        <v>5164</v>
      </c>
      <c r="N83" s="127" t="s">
        <v>5165</v>
      </c>
      <c r="O83" s="127" t="s">
        <v>5166</v>
      </c>
      <c r="P83" s="127" t="s">
        <v>5167</v>
      </c>
      <c r="Q83" s="121"/>
      <c r="R83" s="121">
        <v>4</v>
      </c>
      <c r="S83" s="121"/>
      <c r="T83" s="303"/>
      <c r="U83" s="122" t="s">
        <v>15460</v>
      </c>
    </row>
    <row r="84" spans="1:21" ht="86.4">
      <c r="A84" s="147" t="str">
        <f t="shared" si="6"/>
        <v>s leyes vigentes mencionadas.</v>
      </c>
      <c r="B84" s="147" t="str">
        <f t="shared" si="7"/>
        <v>70DA</v>
      </c>
      <c r="C84" s="147" t="str">
        <f t="shared" si="8"/>
        <v>HYDAO7015</v>
      </c>
      <c r="D84" s="147" t="s">
        <v>7879</v>
      </c>
      <c r="E84" s="147" t="s">
        <v>7878</v>
      </c>
      <c r="F84" s="148" t="s">
        <v>15087</v>
      </c>
      <c r="G84" s="149" t="str">
        <f t="shared" si="9"/>
        <v>O70</v>
      </c>
      <c r="H84" s="127">
        <v>70</v>
      </c>
      <c r="I84" s="149" t="str">
        <f t="shared" si="10"/>
        <v>15</v>
      </c>
      <c r="J84" s="149">
        <v>15</v>
      </c>
      <c r="K84" s="122" t="s">
        <v>3506</v>
      </c>
      <c r="L84" s="127" t="s">
        <v>1387</v>
      </c>
      <c r="M84" s="127" t="s">
        <v>3507</v>
      </c>
      <c r="N84" s="127" t="s">
        <v>3508</v>
      </c>
      <c r="O84" s="127" t="s">
        <v>3509</v>
      </c>
      <c r="P84" s="127" t="s">
        <v>3510</v>
      </c>
      <c r="Q84" s="121"/>
      <c r="R84" s="121">
        <v>1</v>
      </c>
      <c r="S84" s="121"/>
      <c r="T84" s="303"/>
      <c r="U84" s="122" t="s">
        <v>15459</v>
      </c>
    </row>
    <row r="85" spans="1:21" ht="100.8">
      <c r="A85" s="147" t="str">
        <f t="shared" si="6"/>
        <v>ciabilidad de la competencia.</v>
      </c>
      <c r="B85" s="147" t="str">
        <f t="shared" si="7"/>
        <v>71DA</v>
      </c>
      <c r="C85" s="147" t="str">
        <f t="shared" si="8"/>
        <v>HYDAO7115</v>
      </c>
      <c r="D85" s="147" t="s">
        <v>7879</v>
      </c>
      <c r="E85" s="147" t="s">
        <v>7878</v>
      </c>
      <c r="F85" s="148" t="s">
        <v>15087</v>
      </c>
      <c r="G85" s="149" t="str">
        <f t="shared" si="9"/>
        <v>O71</v>
      </c>
      <c r="H85" s="127">
        <v>71</v>
      </c>
      <c r="I85" s="149" t="str">
        <f t="shared" si="10"/>
        <v>15</v>
      </c>
      <c r="J85" s="149">
        <v>15</v>
      </c>
      <c r="K85" s="122" t="s">
        <v>15458</v>
      </c>
      <c r="L85" s="127" t="s">
        <v>522</v>
      </c>
      <c r="M85" s="127" t="s">
        <v>15457</v>
      </c>
      <c r="N85" s="127" t="s">
        <v>2072</v>
      </c>
      <c r="O85" s="127" t="s">
        <v>5391</v>
      </c>
      <c r="P85" s="127" t="s">
        <v>15456</v>
      </c>
      <c r="Q85" s="121"/>
      <c r="R85" s="121">
        <v>4</v>
      </c>
      <c r="S85" s="121"/>
      <c r="T85" s="303"/>
      <c r="U85" s="122" t="s">
        <v>15455</v>
      </c>
    </row>
    <row r="86" spans="1:21" ht="57.6">
      <c r="A86" s="147" t="str">
        <f t="shared" si="6"/>
        <v>o determinado o determinable.</v>
      </c>
      <c r="B86" s="147" t="str">
        <f t="shared" si="7"/>
        <v>72DA</v>
      </c>
      <c r="C86" s="147" t="str">
        <f t="shared" si="8"/>
        <v>HYDAO7215</v>
      </c>
      <c r="D86" s="147" t="s">
        <v>7879</v>
      </c>
      <c r="E86" s="147" t="s">
        <v>7878</v>
      </c>
      <c r="F86" s="148" t="s">
        <v>15087</v>
      </c>
      <c r="G86" s="149" t="str">
        <f t="shared" si="9"/>
        <v>O72</v>
      </c>
      <c r="H86" s="127">
        <v>72</v>
      </c>
      <c r="I86" s="149" t="str">
        <f t="shared" si="10"/>
        <v>15</v>
      </c>
      <c r="J86" s="149">
        <v>15</v>
      </c>
      <c r="K86" s="122" t="s">
        <v>1901</v>
      </c>
      <c r="L86" s="127" t="s">
        <v>524</v>
      </c>
      <c r="M86" s="127" t="s">
        <v>15454</v>
      </c>
      <c r="N86" s="127" t="s">
        <v>1902</v>
      </c>
      <c r="O86" s="127" t="s">
        <v>1903</v>
      </c>
      <c r="P86" s="127" t="s">
        <v>1904</v>
      </c>
      <c r="Q86" s="121"/>
      <c r="R86" s="121">
        <v>2</v>
      </c>
      <c r="S86" s="121"/>
      <c r="T86" s="303"/>
      <c r="U86" s="122" t="s">
        <v>15453</v>
      </c>
    </row>
    <row r="87" spans="1:21" ht="86.4">
      <c r="A87" s="147" t="str">
        <f t="shared" si="6"/>
        <v>ede con la opción C sin la B.</v>
      </c>
      <c r="B87" s="147" t="str">
        <f t="shared" si="7"/>
        <v>73DA</v>
      </c>
      <c r="C87" s="147" t="str">
        <f t="shared" si="8"/>
        <v>HYDAO7315</v>
      </c>
      <c r="D87" s="147" t="s">
        <v>7879</v>
      </c>
      <c r="E87" s="147" t="s">
        <v>7878</v>
      </c>
      <c r="F87" s="148" t="s">
        <v>15087</v>
      </c>
      <c r="G87" s="149" t="str">
        <f t="shared" si="9"/>
        <v>O73</v>
      </c>
      <c r="H87" s="127">
        <v>73</v>
      </c>
      <c r="I87" s="149" t="str">
        <f t="shared" si="10"/>
        <v>15</v>
      </c>
      <c r="J87" s="149">
        <v>15</v>
      </c>
      <c r="K87" s="122" t="s">
        <v>5168</v>
      </c>
      <c r="L87" s="127" t="s">
        <v>522</v>
      </c>
      <c r="M87" s="127" t="s">
        <v>5169</v>
      </c>
      <c r="N87" s="127" t="s">
        <v>5170</v>
      </c>
      <c r="O87" s="127" t="s">
        <v>5171</v>
      </c>
      <c r="P87" s="127" t="s">
        <v>5172</v>
      </c>
      <c r="Q87" s="121"/>
      <c r="R87" s="121">
        <v>4</v>
      </c>
      <c r="S87" s="121"/>
      <c r="T87" s="303"/>
      <c r="U87" s="122" t="s">
        <v>15452</v>
      </c>
    </row>
    <row r="88" spans="1:21" ht="86.4">
      <c r="A88" s="147" t="str">
        <f t="shared" si="6"/>
        <v>rmas válidas de notificación.</v>
      </c>
      <c r="B88" s="147" t="str">
        <f t="shared" si="7"/>
        <v>74DA</v>
      </c>
      <c r="C88" s="147" t="str">
        <f t="shared" si="8"/>
        <v>HYDAO7415</v>
      </c>
      <c r="D88" s="147" t="s">
        <v>7879</v>
      </c>
      <c r="E88" s="147" t="s">
        <v>7878</v>
      </c>
      <c r="F88" s="148" t="s">
        <v>15087</v>
      </c>
      <c r="G88" s="149" t="str">
        <f t="shared" si="9"/>
        <v>O74</v>
      </c>
      <c r="H88" s="127">
        <v>74</v>
      </c>
      <c r="I88" s="149" t="str">
        <f t="shared" si="10"/>
        <v>15</v>
      </c>
      <c r="J88" s="149">
        <v>15</v>
      </c>
      <c r="K88" s="122" t="s">
        <v>5819</v>
      </c>
      <c r="L88" s="127" t="s">
        <v>522</v>
      </c>
      <c r="M88" s="127" t="s">
        <v>5169</v>
      </c>
      <c r="N88" s="127" t="s">
        <v>5170</v>
      </c>
      <c r="O88" s="127" t="s">
        <v>5171</v>
      </c>
      <c r="P88" s="127" t="s">
        <v>5172</v>
      </c>
      <c r="Q88" s="121"/>
      <c r="R88" s="121">
        <v>4</v>
      </c>
      <c r="S88" s="121"/>
      <c r="T88" s="303"/>
      <c r="U88" s="122" t="s">
        <v>15451</v>
      </c>
    </row>
    <row r="89" spans="1:21" ht="100.8">
      <c r="A89" s="147" t="str">
        <f t="shared" si="6"/>
        <v>notificarse electrónicamente.</v>
      </c>
      <c r="B89" s="147" t="str">
        <f t="shared" si="7"/>
        <v>75DA</v>
      </c>
      <c r="C89" s="147" t="str">
        <f t="shared" si="8"/>
        <v>HYDAO7515</v>
      </c>
      <c r="D89" s="147" t="s">
        <v>7879</v>
      </c>
      <c r="E89" s="147" t="s">
        <v>7878</v>
      </c>
      <c r="F89" s="148" t="s">
        <v>15087</v>
      </c>
      <c r="G89" s="149" t="str">
        <f t="shared" si="9"/>
        <v>O75</v>
      </c>
      <c r="H89" s="127">
        <v>75</v>
      </c>
      <c r="I89" s="149" t="str">
        <f t="shared" si="10"/>
        <v>15</v>
      </c>
      <c r="J89" s="149">
        <v>15</v>
      </c>
      <c r="K89" s="122" t="s">
        <v>15450</v>
      </c>
      <c r="L89" s="127" t="s">
        <v>522</v>
      </c>
      <c r="M89" s="127" t="s">
        <v>15449</v>
      </c>
      <c r="N89" s="127" t="s">
        <v>15448</v>
      </c>
      <c r="O89" s="127" t="s">
        <v>15447</v>
      </c>
      <c r="P89" s="127" t="s">
        <v>15446</v>
      </c>
      <c r="Q89" s="121"/>
      <c r="R89" s="121">
        <v>4</v>
      </c>
      <c r="S89" s="121"/>
      <c r="T89" s="303"/>
      <c r="U89" s="122" t="s">
        <v>15445</v>
      </c>
    </row>
    <row r="90" spans="1:21" ht="86.4">
      <c r="A90" s="147" t="str">
        <f t="shared" si="6"/>
        <v>ficarse cualquier desviación.</v>
      </c>
      <c r="B90" s="147" t="str">
        <f t="shared" si="7"/>
        <v>76DA</v>
      </c>
      <c r="C90" s="147" t="str">
        <f t="shared" si="8"/>
        <v>HYDAO7615</v>
      </c>
      <c r="D90" s="147" t="s">
        <v>7879</v>
      </c>
      <c r="E90" s="147" t="s">
        <v>7878</v>
      </c>
      <c r="F90" s="148" t="s">
        <v>15087</v>
      </c>
      <c r="G90" s="149" t="str">
        <f t="shared" si="9"/>
        <v>O76</v>
      </c>
      <c r="H90" s="127">
        <v>76</v>
      </c>
      <c r="I90" s="149" t="str">
        <f t="shared" si="10"/>
        <v>15</v>
      </c>
      <c r="J90" s="149">
        <v>15</v>
      </c>
      <c r="K90" s="122" t="s">
        <v>2729</v>
      </c>
      <c r="L90" s="127" t="s">
        <v>523</v>
      </c>
      <c r="M90" s="127" t="s">
        <v>2730</v>
      </c>
      <c r="N90" s="127" t="s">
        <v>2731</v>
      </c>
      <c r="O90" s="127" t="s">
        <v>2732</v>
      </c>
      <c r="P90" s="127" t="s">
        <v>2271</v>
      </c>
      <c r="Q90" s="121"/>
      <c r="R90" s="121">
        <v>3</v>
      </c>
      <c r="S90" s="121"/>
      <c r="T90" s="303"/>
      <c r="U90" s="122" t="s">
        <v>15444</v>
      </c>
    </row>
    <row r="91" spans="1:21" ht="86.4">
      <c r="A91" s="147" t="str">
        <f t="shared" si="6"/>
        <v xml:space="preserve"> servicio al interés general.</v>
      </c>
      <c r="B91" s="147" t="str">
        <f t="shared" si="7"/>
        <v>77DA</v>
      </c>
      <c r="C91" s="147" t="str">
        <f t="shared" si="8"/>
        <v>HYDAO7715</v>
      </c>
      <c r="D91" s="147" t="s">
        <v>7879</v>
      </c>
      <c r="E91" s="147" t="s">
        <v>7878</v>
      </c>
      <c r="F91" s="148" t="s">
        <v>15087</v>
      </c>
      <c r="G91" s="149" t="str">
        <f t="shared" si="9"/>
        <v>O77</v>
      </c>
      <c r="H91" s="127">
        <v>77</v>
      </c>
      <c r="I91" s="149" t="str">
        <f t="shared" si="10"/>
        <v>15</v>
      </c>
      <c r="J91" s="149">
        <v>15</v>
      </c>
      <c r="K91" s="122" t="s">
        <v>15443</v>
      </c>
      <c r="L91" s="127" t="s">
        <v>524</v>
      </c>
      <c r="M91" s="127" t="s">
        <v>15442</v>
      </c>
      <c r="N91" s="127" t="s">
        <v>15439</v>
      </c>
      <c r="O91" s="127" t="s">
        <v>15441</v>
      </c>
      <c r="P91" s="127" t="s">
        <v>15440</v>
      </c>
      <c r="Q91" s="121"/>
      <c r="R91" s="121">
        <v>2</v>
      </c>
      <c r="S91" s="121"/>
      <c r="T91" s="303"/>
      <c r="U91" s="122" t="s">
        <v>15438</v>
      </c>
    </row>
    <row r="92" spans="1:21" ht="72">
      <c r="A92" s="147" t="str">
        <f t="shared" si="6"/>
        <v>ue debe ser claro y definido.</v>
      </c>
      <c r="B92" s="147" t="str">
        <f t="shared" si="7"/>
        <v>78DA</v>
      </c>
      <c r="C92" s="147" t="str">
        <f t="shared" si="8"/>
        <v>HYDAO7815</v>
      </c>
      <c r="D92" s="147" t="s">
        <v>7879</v>
      </c>
      <c r="E92" s="147" t="s">
        <v>7878</v>
      </c>
      <c r="F92" s="148" t="s">
        <v>15087</v>
      </c>
      <c r="G92" s="149" t="str">
        <f t="shared" si="9"/>
        <v>O78</v>
      </c>
      <c r="H92" s="127">
        <v>78</v>
      </c>
      <c r="I92" s="149" t="str">
        <f t="shared" si="10"/>
        <v>15</v>
      </c>
      <c r="J92" s="149">
        <v>15</v>
      </c>
      <c r="K92" s="122" t="s">
        <v>5820</v>
      </c>
      <c r="L92" s="127" t="s">
        <v>1387</v>
      </c>
      <c r="M92" s="127" t="s">
        <v>5821</v>
      </c>
      <c r="N92" s="127" t="s">
        <v>5822</v>
      </c>
      <c r="O92" s="127" t="s">
        <v>5823</v>
      </c>
      <c r="P92" s="127" t="s">
        <v>5824</v>
      </c>
      <c r="Q92" s="121"/>
      <c r="R92" s="121">
        <v>1</v>
      </c>
      <c r="S92" s="121"/>
      <c r="T92" s="303"/>
      <c r="U92" s="122" t="s">
        <v>15437</v>
      </c>
    </row>
    <row r="93" spans="1:21" ht="100.8">
      <c r="A93" s="147" t="str">
        <f t="shared" si="6"/>
        <v>jeta a estrictas condiciones.</v>
      </c>
      <c r="B93" s="147" t="str">
        <f t="shared" si="7"/>
        <v>79DA</v>
      </c>
      <c r="C93" s="147" t="str">
        <f t="shared" si="8"/>
        <v>HYDAO7915</v>
      </c>
      <c r="D93" s="147" t="s">
        <v>7879</v>
      </c>
      <c r="E93" s="147" t="s">
        <v>7878</v>
      </c>
      <c r="F93" s="148" t="s">
        <v>15087</v>
      </c>
      <c r="G93" s="149" t="str">
        <f t="shared" si="9"/>
        <v>O79</v>
      </c>
      <c r="H93" s="127">
        <v>79</v>
      </c>
      <c r="I93" s="149" t="str">
        <f t="shared" si="10"/>
        <v>15</v>
      </c>
      <c r="J93" s="149">
        <v>15</v>
      </c>
      <c r="K93" s="122" t="s">
        <v>2825</v>
      </c>
      <c r="L93" s="127" t="s">
        <v>522</v>
      </c>
      <c r="M93" s="127" t="s">
        <v>2826</v>
      </c>
      <c r="N93" s="127" t="s">
        <v>2827</v>
      </c>
      <c r="O93" s="127" t="s">
        <v>2828</v>
      </c>
      <c r="P93" s="127" t="s">
        <v>2258</v>
      </c>
      <c r="Q93" s="121"/>
      <c r="R93" s="121">
        <v>4</v>
      </c>
      <c r="S93" s="121"/>
      <c r="T93" s="303"/>
      <c r="U93" s="122" t="s">
        <v>15436</v>
      </c>
    </row>
    <row r="94" spans="1:21" ht="86.4">
      <c r="A94" s="147" t="str">
        <f t="shared" si="6"/>
        <v>to y en el cómputo de plazos.</v>
      </c>
      <c r="B94" s="147" t="str">
        <f t="shared" si="7"/>
        <v>80DA</v>
      </c>
      <c r="C94" s="147" t="str">
        <f t="shared" si="8"/>
        <v>HYDAO8015</v>
      </c>
      <c r="D94" s="147" t="s">
        <v>7879</v>
      </c>
      <c r="E94" s="147" t="s">
        <v>7878</v>
      </c>
      <c r="F94" s="148" t="s">
        <v>15087</v>
      </c>
      <c r="G94" s="149" t="str">
        <f t="shared" si="9"/>
        <v>O80</v>
      </c>
      <c r="H94" s="127">
        <v>80</v>
      </c>
      <c r="I94" s="149" t="str">
        <f t="shared" si="10"/>
        <v>15</v>
      </c>
      <c r="J94" s="149">
        <v>15</v>
      </c>
      <c r="K94" s="122" t="s">
        <v>1814</v>
      </c>
      <c r="L94" s="127" t="s">
        <v>1387</v>
      </c>
      <c r="M94" s="127" t="s">
        <v>1815</v>
      </c>
      <c r="N94" s="127" t="s">
        <v>1816</v>
      </c>
      <c r="O94" s="127" t="s">
        <v>1817</v>
      </c>
      <c r="P94" s="127" t="s">
        <v>1818</v>
      </c>
      <c r="Q94" s="121"/>
      <c r="R94" s="121">
        <v>1</v>
      </c>
      <c r="S94" s="121"/>
      <c r="T94" s="303"/>
      <c r="U94" s="122" t="s">
        <v>15435</v>
      </c>
    </row>
    <row r="95" spans="1:21" ht="86.4">
      <c r="A95" s="147" t="str">
        <f t="shared" si="6"/>
        <v xml:space="preserve"> de incompetencia jerárquica.</v>
      </c>
      <c r="B95" s="147" t="str">
        <f t="shared" si="7"/>
        <v>81DA</v>
      </c>
      <c r="C95" s="147" t="str">
        <f t="shared" si="8"/>
        <v>HYDAO8115</v>
      </c>
      <c r="D95" s="147" t="s">
        <v>7879</v>
      </c>
      <c r="E95" s="147" t="s">
        <v>7878</v>
      </c>
      <c r="F95" s="148" t="s">
        <v>15087</v>
      </c>
      <c r="G95" s="149" t="str">
        <f t="shared" si="9"/>
        <v>O81</v>
      </c>
      <c r="H95" s="127">
        <v>81</v>
      </c>
      <c r="I95" s="149" t="str">
        <f t="shared" si="10"/>
        <v>15</v>
      </c>
      <c r="J95" s="149">
        <v>15</v>
      </c>
      <c r="K95" s="122" t="s">
        <v>2699</v>
      </c>
      <c r="L95" s="127" t="s">
        <v>1387</v>
      </c>
      <c r="M95" s="127" t="s">
        <v>15434</v>
      </c>
      <c r="N95" s="127" t="s">
        <v>2700</v>
      </c>
      <c r="O95" s="127" t="s">
        <v>2701</v>
      </c>
      <c r="P95" s="127" t="s">
        <v>2702</v>
      </c>
      <c r="Q95" s="121"/>
      <c r="R95" s="121">
        <v>1</v>
      </c>
      <c r="S95" s="121"/>
      <c r="T95" s="303"/>
      <c r="U95" s="122" t="s">
        <v>15433</v>
      </c>
    </row>
    <row r="96" spans="1:21" ht="86.4">
      <c r="A96" t="str">
        <f t="shared" si="6"/>
        <v>o no define un acto complejo.</v>
      </c>
      <c r="B96" t="str">
        <f t="shared" si="7"/>
        <v>82DA</v>
      </c>
      <c r="C96" t="str">
        <f t="shared" si="8"/>
        <v>HYDAO8215</v>
      </c>
      <c r="D96" t="s">
        <v>7879</v>
      </c>
      <c r="E96" t="s">
        <v>7878</v>
      </c>
      <c r="F96" s="19" t="s">
        <v>15087</v>
      </c>
      <c r="G96" s="11" t="str">
        <f t="shared" si="9"/>
        <v>O82</v>
      </c>
      <c r="H96" s="12">
        <v>82</v>
      </c>
      <c r="I96" s="11" t="str">
        <f t="shared" si="10"/>
        <v>15</v>
      </c>
      <c r="J96" s="11">
        <v>15</v>
      </c>
      <c r="K96" s="6" t="s">
        <v>6069</v>
      </c>
      <c r="L96" s="12" t="s">
        <v>522</v>
      </c>
      <c r="M96" s="12" t="s">
        <v>6070</v>
      </c>
      <c r="N96" s="12" t="s">
        <v>6071</v>
      </c>
      <c r="O96" s="12" t="s">
        <v>6072</v>
      </c>
      <c r="P96" s="12" t="s">
        <v>6073</v>
      </c>
      <c r="Q96" s="8"/>
      <c r="R96" s="8">
        <v>4</v>
      </c>
      <c r="S96" s="8"/>
      <c r="T96" s="304"/>
      <c r="U96" s="6" t="s">
        <v>15432</v>
      </c>
    </row>
    <row r="97" spans="1:21" ht="129.6">
      <c r="A97" t="str">
        <f t="shared" si="6"/>
        <v>ma central del artículo 40.2.</v>
      </c>
      <c r="B97" t="str">
        <f t="shared" si="7"/>
        <v>83DA</v>
      </c>
      <c r="C97" t="str">
        <f t="shared" si="8"/>
        <v>HYDAO8315</v>
      </c>
      <c r="D97" t="s">
        <v>7879</v>
      </c>
      <c r="E97" t="s">
        <v>7878</v>
      </c>
      <c r="F97" s="19" t="s">
        <v>15087</v>
      </c>
      <c r="G97" s="11" t="str">
        <f t="shared" si="9"/>
        <v>O83</v>
      </c>
      <c r="H97" s="12">
        <v>83</v>
      </c>
      <c r="I97" s="11" t="str">
        <f t="shared" si="10"/>
        <v>15</v>
      </c>
      <c r="J97" s="11">
        <v>15</v>
      </c>
      <c r="K97" s="6" t="s">
        <v>15431</v>
      </c>
      <c r="L97" s="12" t="s">
        <v>524</v>
      </c>
      <c r="M97" s="12" t="s">
        <v>15430</v>
      </c>
      <c r="N97" s="12" t="s">
        <v>15427</v>
      </c>
      <c r="O97" s="12" t="s">
        <v>15429</v>
      </c>
      <c r="P97" s="12" t="s">
        <v>15428</v>
      </c>
      <c r="Q97" s="8"/>
      <c r="R97" s="8">
        <v>2</v>
      </c>
      <c r="S97" s="8"/>
      <c r="T97" s="304"/>
      <c r="U97" s="6" t="s">
        <v>15426</v>
      </c>
    </row>
    <row r="98" spans="1:21" ht="86.4">
      <c r="A98" t="str">
        <f t="shared" si="6"/>
        <v>s, no nulas de pleno derecho.</v>
      </c>
      <c r="B98" t="str">
        <f t="shared" si="7"/>
        <v>84DA</v>
      </c>
      <c r="C98" t="str">
        <f t="shared" si="8"/>
        <v>HYDAO8415</v>
      </c>
      <c r="D98" t="s">
        <v>7879</v>
      </c>
      <c r="E98" t="s">
        <v>7878</v>
      </c>
      <c r="F98" s="19" t="s">
        <v>15087</v>
      </c>
      <c r="G98" s="11" t="str">
        <f t="shared" si="9"/>
        <v>O84</v>
      </c>
      <c r="H98" s="12">
        <v>84</v>
      </c>
      <c r="I98" s="11" t="str">
        <f t="shared" si="10"/>
        <v>15</v>
      </c>
      <c r="J98" s="11">
        <v>15</v>
      </c>
      <c r="K98" s="6" t="s">
        <v>15425</v>
      </c>
      <c r="L98" s="12" t="s">
        <v>522</v>
      </c>
      <c r="M98" s="12" t="s">
        <v>15424</v>
      </c>
      <c r="N98" s="12" t="s">
        <v>15423</v>
      </c>
      <c r="O98" s="12" t="s">
        <v>15422</v>
      </c>
      <c r="P98" s="12" t="s">
        <v>15421</v>
      </c>
      <c r="Q98" s="8"/>
      <c r="R98" s="8">
        <v>4</v>
      </c>
      <c r="S98" s="8"/>
      <c r="T98" s="304"/>
      <c r="U98" s="6" t="s">
        <v>15420</v>
      </c>
    </row>
    <row r="99" spans="1:21" ht="86.4">
      <c r="A99" t="str">
        <f t="shared" ref="A99:A130" si="11">RIGHT(U99,29)</f>
        <v>o es la esencia del artículo.</v>
      </c>
      <c r="B99" t="str">
        <f t="shared" si="7"/>
        <v>85DA</v>
      </c>
      <c r="C99" t="str">
        <f t="shared" si="8"/>
        <v>HYDAO8515</v>
      </c>
      <c r="D99" t="s">
        <v>7879</v>
      </c>
      <c r="E99" t="s">
        <v>7878</v>
      </c>
      <c r="F99" s="19" t="s">
        <v>15087</v>
      </c>
      <c r="G99" s="11" t="str">
        <f t="shared" si="9"/>
        <v>O85</v>
      </c>
      <c r="H99" s="12">
        <v>85</v>
      </c>
      <c r="I99" s="11" t="str">
        <f t="shared" si="10"/>
        <v>15</v>
      </c>
      <c r="J99" s="11">
        <v>15</v>
      </c>
      <c r="K99" s="6" t="s">
        <v>5388</v>
      </c>
      <c r="L99" s="12" t="s">
        <v>522</v>
      </c>
      <c r="M99" s="12" t="s">
        <v>5389</v>
      </c>
      <c r="N99" s="12" t="s">
        <v>2072</v>
      </c>
      <c r="O99" s="12" t="s">
        <v>5390</v>
      </c>
      <c r="P99" s="12" t="s">
        <v>5391</v>
      </c>
      <c r="Q99" s="8"/>
      <c r="R99" s="8">
        <v>4</v>
      </c>
      <c r="S99" s="8"/>
      <c r="T99" s="304"/>
      <c r="U99" s="6" t="s">
        <v>15419</v>
      </c>
    </row>
    <row r="100" spans="1:21" ht="158.4">
      <c r="A100" t="str">
        <f t="shared" si="11"/>
        <v>lectrónicas en ciertos casos.</v>
      </c>
      <c r="B100" t="str">
        <f t="shared" si="7"/>
        <v>86DA</v>
      </c>
      <c r="C100" t="str">
        <f t="shared" si="8"/>
        <v>HYDAO8615</v>
      </c>
      <c r="D100" t="s">
        <v>7879</v>
      </c>
      <c r="E100" t="s">
        <v>7878</v>
      </c>
      <c r="F100" s="19" t="s">
        <v>15087</v>
      </c>
      <c r="G100" s="11" t="str">
        <f t="shared" si="9"/>
        <v>O86</v>
      </c>
      <c r="H100" s="12">
        <v>86</v>
      </c>
      <c r="I100" s="11" t="str">
        <f t="shared" si="10"/>
        <v>15</v>
      </c>
      <c r="J100" s="11">
        <v>15</v>
      </c>
      <c r="K100" s="6" t="s">
        <v>15418</v>
      </c>
      <c r="L100" s="12" t="s">
        <v>522</v>
      </c>
      <c r="M100" s="12" t="s">
        <v>15417</v>
      </c>
      <c r="N100" s="12" t="s">
        <v>15416</v>
      </c>
      <c r="O100" s="12" t="s">
        <v>15415</v>
      </c>
      <c r="P100" s="12" t="s">
        <v>15414</v>
      </c>
      <c r="Q100" s="8"/>
      <c r="R100" s="8">
        <v>4</v>
      </c>
      <c r="S100" s="8"/>
      <c r="T100" s="304"/>
      <c r="U100" s="6" t="s">
        <v>15413</v>
      </c>
    </row>
    <row r="101" spans="1:21" ht="86.4">
      <c r="A101" t="str">
        <f t="shared" si="11"/>
        <v>la administración consultiva.</v>
      </c>
      <c r="B101" t="str">
        <f t="shared" si="7"/>
        <v>87DA</v>
      </c>
      <c r="C101" t="str">
        <f t="shared" si="8"/>
        <v>HYDAO8715</v>
      </c>
      <c r="D101" t="s">
        <v>7879</v>
      </c>
      <c r="E101" t="s">
        <v>7878</v>
      </c>
      <c r="F101" s="19" t="s">
        <v>15087</v>
      </c>
      <c r="G101" s="11" t="str">
        <f t="shared" si="9"/>
        <v>O87</v>
      </c>
      <c r="H101" s="12">
        <v>87</v>
      </c>
      <c r="I101" s="11" t="str">
        <f t="shared" si="10"/>
        <v>15</v>
      </c>
      <c r="J101" s="11">
        <v>15</v>
      </c>
      <c r="K101" s="9" t="s">
        <v>15412</v>
      </c>
      <c r="L101" s="9" t="s">
        <v>523</v>
      </c>
      <c r="M101" s="9" t="s">
        <v>15411</v>
      </c>
      <c r="N101" s="9" t="s">
        <v>15410</v>
      </c>
      <c r="O101" s="9" t="s">
        <v>15408</v>
      </c>
      <c r="P101" s="12" t="s">
        <v>15409</v>
      </c>
      <c r="Q101" s="8"/>
      <c r="R101" s="8">
        <v>3</v>
      </c>
      <c r="S101" s="8"/>
      <c r="T101" s="304"/>
      <c r="U101" s="6" t="s">
        <v>15407</v>
      </c>
    </row>
    <row r="102" spans="1:21" ht="86.4">
      <c r="A102" t="str">
        <f t="shared" si="11"/>
        <v>, sí podrían verse afectados.</v>
      </c>
      <c r="B102" t="str">
        <f t="shared" si="7"/>
        <v>88DA</v>
      </c>
      <c r="C102" t="str">
        <f t="shared" si="8"/>
        <v>HYDAO8815</v>
      </c>
      <c r="D102" t="s">
        <v>7879</v>
      </c>
      <c r="E102" t="s">
        <v>7878</v>
      </c>
      <c r="F102" s="19" t="s">
        <v>15087</v>
      </c>
      <c r="G102" s="11" t="str">
        <f t="shared" si="9"/>
        <v>O88</v>
      </c>
      <c r="H102" s="12">
        <v>88</v>
      </c>
      <c r="I102" s="11" t="str">
        <f t="shared" si="10"/>
        <v>15</v>
      </c>
      <c r="J102" s="11">
        <v>15</v>
      </c>
      <c r="K102" s="9" t="s">
        <v>15406</v>
      </c>
      <c r="L102" s="9" t="s">
        <v>524</v>
      </c>
      <c r="M102" s="9" t="s">
        <v>15405</v>
      </c>
      <c r="N102" s="9" t="s">
        <v>15402</v>
      </c>
      <c r="O102" s="9" t="s">
        <v>15404</v>
      </c>
      <c r="P102" s="12" t="s">
        <v>15403</v>
      </c>
      <c r="Q102" s="8"/>
      <c r="R102" s="8">
        <v>2</v>
      </c>
      <c r="S102" s="8"/>
      <c r="T102" s="304"/>
      <c r="U102" s="6" t="s">
        <v>15401</v>
      </c>
    </row>
    <row r="103" spans="1:21" ht="72">
      <c r="A103" t="str">
        <f t="shared" si="11"/>
        <v>esta correcta es la opción B.</v>
      </c>
      <c r="B103" t="str">
        <f t="shared" si="7"/>
        <v>89DA</v>
      </c>
      <c r="C103" t="str">
        <f t="shared" si="8"/>
        <v>HYDAO8915</v>
      </c>
      <c r="D103" t="s">
        <v>7879</v>
      </c>
      <c r="E103" t="s">
        <v>7878</v>
      </c>
      <c r="F103" s="19" t="s">
        <v>15087</v>
      </c>
      <c r="G103" s="11" t="str">
        <f t="shared" si="9"/>
        <v>O89</v>
      </c>
      <c r="H103" s="12">
        <v>89</v>
      </c>
      <c r="I103" s="11" t="str">
        <f t="shared" si="10"/>
        <v>15</v>
      </c>
      <c r="J103" s="11">
        <v>15</v>
      </c>
      <c r="K103" s="9" t="s">
        <v>15400</v>
      </c>
      <c r="L103" s="9" t="s">
        <v>524</v>
      </c>
      <c r="M103" s="9" t="s">
        <v>15399</v>
      </c>
      <c r="N103" s="9" t="s">
        <v>15397</v>
      </c>
      <c r="O103" s="9" t="s">
        <v>15398</v>
      </c>
      <c r="P103" s="12" t="s">
        <v>15175</v>
      </c>
      <c r="Q103" s="8"/>
      <c r="R103" s="8">
        <v>2</v>
      </c>
      <c r="S103" s="8"/>
      <c r="T103" s="304"/>
      <c r="U103" s="6" t="s">
        <v>15396</v>
      </c>
    </row>
    <row r="104" spans="1:21" ht="86.4">
      <c r="A104" t="str">
        <f t="shared" si="11"/>
        <v>tal de internet según la ley.</v>
      </c>
      <c r="B104" t="str">
        <f t="shared" si="7"/>
        <v>90DA</v>
      </c>
      <c r="C104" t="str">
        <f t="shared" si="8"/>
        <v>HYDAO9015</v>
      </c>
      <c r="D104" t="s">
        <v>7879</v>
      </c>
      <c r="E104" t="s">
        <v>7878</v>
      </c>
      <c r="F104" s="19" t="s">
        <v>15087</v>
      </c>
      <c r="G104" s="11" t="str">
        <f t="shared" si="9"/>
        <v>O90</v>
      </c>
      <c r="H104" s="12">
        <v>90</v>
      </c>
      <c r="I104" s="11" t="str">
        <f t="shared" si="10"/>
        <v>15</v>
      </c>
      <c r="J104" s="11">
        <v>15</v>
      </c>
      <c r="K104" s="9" t="s">
        <v>15395</v>
      </c>
      <c r="L104" s="9" t="s">
        <v>1387</v>
      </c>
      <c r="M104" s="9" t="s">
        <v>15391</v>
      </c>
      <c r="N104" s="9" t="s">
        <v>15394</v>
      </c>
      <c r="O104" s="9" t="s">
        <v>15393</v>
      </c>
      <c r="P104" s="12" t="s">
        <v>15392</v>
      </c>
      <c r="Q104" s="8"/>
      <c r="R104" s="8">
        <v>1</v>
      </c>
      <c r="S104" s="8"/>
      <c r="T104" s="304"/>
      <c r="U104" s="6" t="s">
        <v>15390</v>
      </c>
    </row>
    <row r="105" spans="1:21" ht="100.8">
      <c r="A105" t="str">
        <f t="shared" si="11"/>
        <v>derado órgano administrativo.</v>
      </c>
      <c r="B105" t="str">
        <f t="shared" si="7"/>
        <v>91DA</v>
      </c>
      <c r="C105" t="str">
        <f t="shared" si="8"/>
        <v>HYDAO9115</v>
      </c>
      <c r="D105" t="s">
        <v>7879</v>
      </c>
      <c r="E105" t="s">
        <v>7878</v>
      </c>
      <c r="F105" s="19" t="s">
        <v>15087</v>
      </c>
      <c r="G105" s="11" t="str">
        <f t="shared" si="9"/>
        <v>O91</v>
      </c>
      <c r="H105" s="12">
        <v>91</v>
      </c>
      <c r="I105" s="11" t="str">
        <f t="shared" si="10"/>
        <v>15</v>
      </c>
      <c r="J105" s="11">
        <v>15</v>
      </c>
      <c r="K105" s="9" t="s">
        <v>15389</v>
      </c>
      <c r="L105" s="9" t="s">
        <v>524</v>
      </c>
      <c r="M105" s="9" t="s">
        <v>15388</v>
      </c>
      <c r="N105" s="9" t="s">
        <v>15385</v>
      </c>
      <c r="O105" s="9" t="s">
        <v>15387</v>
      </c>
      <c r="P105" s="12" t="s">
        <v>15386</v>
      </c>
      <c r="Q105" s="8"/>
      <c r="R105" s="8">
        <v>2</v>
      </c>
      <c r="S105" s="8"/>
      <c r="T105" s="304"/>
      <c r="U105" s="6" t="s">
        <v>15384</v>
      </c>
    </row>
    <row r="106" spans="1:21" ht="72">
      <c r="A106" t="str">
        <f t="shared" si="11"/>
        <v>lazo específico de diez días.</v>
      </c>
      <c r="B106" t="str">
        <f t="shared" si="7"/>
        <v>93DA</v>
      </c>
      <c r="C106" t="str">
        <f t="shared" si="8"/>
        <v>HYDAO9315</v>
      </c>
      <c r="D106" t="s">
        <v>7879</v>
      </c>
      <c r="E106" t="s">
        <v>7878</v>
      </c>
      <c r="F106" s="19" t="s">
        <v>15087</v>
      </c>
      <c r="G106" s="11" t="str">
        <f t="shared" si="9"/>
        <v>O93</v>
      </c>
      <c r="H106" s="12">
        <v>93</v>
      </c>
      <c r="I106" s="11" t="str">
        <f t="shared" si="10"/>
        <v>15</v>
      </c>
      <c r="J106" s="11">
        <v>15</v>
      </c>
      <c r="K106" s="9" t="s">
        <v>15377</v>
      </c>
      <c r="L106" s="9" t="s">
        <v>1387</v>
      </c>
      <c r="M106" s="9" t="s">
        <v>15373</v>
      </c>
      <c r="N106" s="9" t="s">
        <v>15376</v>
      </c>
      <c r="O106" s="9" t="s">
        <v>15375</v>
      </c>
      <c r="P106" s="12" t="s">
        <v>15374</v>
      </c>
      <c r="Q106" s="8"/>
      <c r="R106" s="8">
        <v>1</v>
      </c>
      <c r="S106" s="8"/>
      <c r="T106" s="304"/>
      <c r="U106" s="6" t="s">
        <v>15372</v>
      </c>
    </row>
    <row r="107" spans="1:21" ht="100.8">
      <c r="A107" t="str">
        <f t="shared" si="11"/>
        <v>año excluye la indemnización.</v>
      </c>
      <c r="B107" t="str">
        <f t="shared" si="7"/>
        <v>94DA</v>
      </c>
      <c r="C107" t="str">
        <f t="shared" si="8"/>
        <v>HYDAO9415</v>
      </c>
      <c r="D107" t="s">
        <v>7879</v>
      </c>
      <c r="E107" t="s">
        <v>7878</v>
      </c>
      <c r="F107" s="19" t="s">
        <v>15087</v>
      </c>
      <c r="G107" s="11" t="str">
        <f t="shared" si="9"/>
        <v>O94</v>
      </c>
      <c r="H107" s="12">
        <v>94</v>
      </c>
      <c r="I107" s="11" t="str">
        <f t="shared" si="10"/>
        <v>15</v>
      </c>
      <c r="J107" s="11">
        <v>15</v>
      </c>
      <c r="K107" s="9" t="s">
        <v>15371</v>
      </c>
      <c r="L107" s="9" t="s">
        <v>522</v>
      </c>
      <c r="M107" s="9" t="s">
        <v>15370</v>
      </c>
      <c r="N107" s="9" t="s">
        <v>15369</v>
      </c>
      <c r="O107" s="9" t="s">
        <v>15368</v>
      </c>
      <c r="P107" s="12" t="s">
        <v>15175</v>
      </c>
      <c r="Q107" s="8"/>
      <c r="R107" s="8">
        <v>4</v>
      </c>
      <c r="S107" s="8"/>
      <c r="T107" s="304"/>
      <c r="U107" s="6" t="s">
        <v>15367</v>
      </c>
    </row>
    <row r="108" spans="1:21" ht="57.6">
      <c r="A108" t="str">
        <f t="shared" si="11"/>
        <v>arse por medios electrónicos.</v>
      </c>
      <c r="B108" t="str">
        <f t="shared" si="7"/>
        <v>95DA</v>
      </c>
      <c r="C108" t="str">
        <f t="shared" si="8"/>
        <v>HYDAO9515</v>
      </c>
      <c r="D108" t="s">
        <v>7879</v>
      </c>
      <c r="E108" t="s">
        <v>7878</v>
      </c>
      <c r="F108" s="19" t="s">
        <v>15087</v>
      </c>
      <c r="G108" s="11" t="str">
        <f t="shared" si="9"/>
        <v>O95</v>
      </c>
      <c r="H108" s="12">
        <v>95</v>
      </c>
      <c r="I108" s="11" t="str">
        <f t="shared" si="10"/>
        <v>15</v>
      </c>
      <c r="J108" s="11">
        <v>15</v>
      </c>
      <c r="K108" s="9" t="s">
        <v>15366</v>
      </c>
      <c r="L108" s="9" t="s">
        <v>1387</v>
      </c>
      <c r="M108" s="9" t="s">
        <v>15362</v>
      </c>
      <c r="N108" s="9" t="s">
        <v>15365</v>
      </c>
      <c r="O108" s="9" t="s">
        <v>15364</v>
      </c>
      <c r="P108" s="12" t="s">
        <v>15363</v>
      </c>
      <c r="Q108" s="8"/>
      <c r="R108" s="8">
        <v>1</v>
      </c>
      <c r="S108" s="8"/>
      <c r="T108" s="304"/>
      <c r="U108" s="6" t="s">
        <v>15361</v>
      </c>
    </row>
    <row r="109" spans="1:21" ht="72">
      <c r="A109" t="str">
        <f t="shared" si="11"/>
        <v xml:space="preserve"> es la correcta según la ley.</v>
      </c>
      <c r="B109" t="str">
        <f t="shared" si="7"/>
        <v>98DA</v>
      </c>
      <c r="C109" t="str">
        <f t="shared" si="8"/>
        <v>HYDAO9815</v>
      </c>
      <c r="D109" t="s">
        <v>7879</v>
      </c>
      <c r="E109" t="s">
        <v>7878</v>
      </c>
      <c r="F109" s="19" t="s">
        <v>15087</v>
      </c>
      <c r="G109" s="11" t="str">
        <f t="shared" si="9"/>
        <v>O98</v>
      </c>
      <c r="H109" s="12">
        <v>98</v>
      </c>
      <c r="I109" s="11" t="str">
        <f t="shared" si="10"/>
        <v>15</v>
      </c>
      <c r="J109" s="11">
        <v>15</v>
      </c>
      <c r="K109" s="9" t="s">
        <v>15348</v>
      </c>
      <c r="L109" s="9" t="s">
        <v>1387</v>
      </c>
      <c r="M109" s="9" t="s">
        <v>15345</v>
      </c>
      <c r="N109" s="9" t="s">
        <v>15347</v>
      </c>
      <c r="O109" s="9" t="s">
        <v>15346</v>
      </c>
      <c r="P109" s="12" t="s">
        <v>15175</v>
      </c>
      <c r="Q109" s="8"/>
      <c r="R109" s="8">
        <v>1</v>
      </c>
      <c r="S109" s="8"/>
      <c r="T109" s="304"/>
      <c r="U109" s="6" t="s">
        <v>15344</v>
      </c>
    </row>
    <row r="110" spans="1:21" ht="57.6">
      <c r="A110" t="str">
        <f t="shared" si="11"/>
        <v xml:space="preserve"> pagos periódicos en general.</v>
      </c>
      <c r="B110" t="str">
        <f t="shared" si="7"/>
        <v>99DA</v>
      </c>
      <c r="C110" t="str">
        <f t="shared" si="8"/>
        <v>HYDA9915</v>
      </c>
      <c r="D110" t="s">
        <v>7879</v>
      </c>
      <c r="E110" t="s">
        <v>7878</v>
      </c>
      <c r="F110" s="19" t="s">
        <v>15087</v>
      </c>
      <c r="G110" s="11" t="str">
        <f t="shared" si="9"/>
        <v>99</v>
      </c>
      <c r="H110" s="12">
        <v>99</v>
      </c>
      <c r="I110" s="11" t="str">
        <f t="shared" si="10"/>
        <v>15</v>
      </c>
      <c r="J110" s="11">
        <v>15</v>
      </c>
      <c r="K110" s="9" t="s">
        <v>15343</v>
      </c>
      <c r="L110" s="9" t="s">
        <v>522</v>
      </c>
      <c r="M110" s="9" t="s">
        <v>15342</v>
      </c>
      <c r="N110" s="9" t="s">
        <v>15341</v>
      </c>
      <c r="O110" s="9" t="s">
        <v>15340</v>
      </c>
      <c r="P110" s="12" t="s">
        <v>15339</v>
      </c>
      <c r="Q110" s="8"/>
      <c r="R110" s="8">
        <v>4</v>
      </c>
      <c r="S110" s="8"/>
      <c r="T110" s="304"/>
      <c r="U110" s="6" t="s">
        <v>15338</v>
      </c>
    </row>
    <row r="111" spans="1:21" ht="72">
      <c r="A111" t="str">
        <f t="shared" si="11"/>
        <v>ersonal de la Administración.</v>
      </c>
      <c r="B111" t="str">
        <f t="shared" si="7"/>
        <v>100DA</v>
      </c>
      <c r="C111" t="str">
        <f t="shared" si="8"/>
        <v>HYDA10015</v>
      </c>
      <c r="D111" t="s">
        <v>7879</v>
      </c>
      <c r="E111" t="s">
        <v>7878</v>
      </c>
      <c r="F111" s="19" t="s">
        <v>15087</v>
      </c>
      <c r="G111" s="11" t="str">
        <f t="shared" si="9"/>
        <v>100</v>
      </c>
      <c r="H111" s="12">
        <v>100</v>
      </c>
      <c r="I111" s="11" t="str">
        <f t="shared" si="10"/>
        <v>15</v>
      </c>
      <c r="J111" s="11">
        <v>15</v>
      </c>
      <c r="K111" s="9" t="s">
        <v>15337</v>
      </c>
      <c r="L111" s="9" t="s">
        <v>523</v>
      </c>
      <c r="M111" s="9" t="s">
        <v>15336</v>
      </c>
      <c r="N111" s="9" t="s">
        <v>15335</v>
      </c>
      <c r="O111" s="9" t="s">
        <v>15333</v>
      </c>
      <c r="P111" s="12" t="s">
        <v>15334</v>
      </c>
      <c r="Q111" s="8"/>
      <c r="R111" s="8">
        <v>3</v>
      </c>
      <c r="S111" s="8"/>
      <c r="T111" s="304"/>
      <c r="U111" s="6" t="s">
        <v>15332</v>
      </c>
    </row>
    <row r="112" spans="1:21" ht="57.6">
      <c r="A112" t="str">
        <f t="shared" si="11"/>
        <v>nstituir un órgano colegiado.</v>
      </c>
      <c r="B112" t="str">
        <f t="shared" si="7"/>
        <v>103DA</v>
      </c>
      <c r="C112" t="str">
        <f t="shared" si="8"/>
        <v>HYDA10315</v>
      </c>
      <c r="D112" t="s">
        <v>7879</v>
      </c>
      <c r="E112" t="s">
        <v>7878</v>
      </c>
      <c r="F112" s="19" t="s">
        <v>15087</v>
      </c>
      <c r="G112" s="11" t="str">
        <f t="shared" si="9"/>
        <v>103</v>
      </c>
      <c r="H112" s="12">
        <v>103</v>
      </c>
      <c r="I112" s="11" t="str">
        <f t="shared" si="10"/>
        <v>15</v>
      </c>
      <c r="J112" s="11">
        <v>15</v>
      </c>
      <c r="K112" s="9" t="s">
        <v>15319</v>
      </c>
      <c r="L112" s="9" t="s">
        <v>524</v>
      </c>
      <c r="M112" s="9" t="s">
        <v>15318</v>
      </c>
      <c r="N112" s="9" t="s">
        <v>15315</v>
      </c>
      <c r="O112" s="9" t="s">
        <v>15317</v>
      </c>
      <c r="P112" s="12" t="s">
        <v>15316</v>
      </c>
      <c r="Q112" s="8"/>
      <c r="R112" s="8">
        <v>2</v>
      </c>
      <c r="S112" s="8"/>
      <c r="T112" s="304"/>
      <c r="U112" s="6" t="s">
        <v>15314</v>
      </c>
    </row>
    <row r="113" spans="1:21" ht="72">
      <c r="A113" t="str">
        <f t="shared" si="11"/>
        <v>relación, no solo la permite.</v>
      </c>
      <c r="B113" t="str">
        <f t="shared" si="7"/>
        <v>105DA</v>
      </c>
      <c r="C113" t="str">
        <f t="shared" si="8"/>
        <v>HYDA10515</v>
      </c>
      <c r="D113" t="s">
        <v>7879</v>
      </c>
      <c r="E113" t="s">
        <v>7878</v>
      </c>
      <c r="F113" s="19" t="s">
        <v>15087</v>
      </c>
      <c r="G113" s="11" t="str">
        <f t="shared" si="9"/>
        <v>105</v>
      </c>
      <c r="H113" s="12">
        <v>105</v>
      </c>
      <c r="I113" s="11" t="str">
        <f t="shared" si="10"/>
        <v>15</v>
      </c>
      <c r="J113" s="11">
        <v>15</v>
      </c>
      <c r="K113" s="9" t="s">
        <v>15307</v>
      </c>
      <c r="L113" s="9" t="s">
        <v>523</v>
      </c>
      <c r="M113" s="9" t="s">
        <v>15306</v>
      </c>
      <c r="N113" s="9" t="s">
        <v>15305</v>
      </c>
      <c r="O113" s="9" t="s">
        <v>15303</v>
      </c>
      <c r="P113" s="12" t="s">
        <v>15304</v>
      </c>
      <c r="Q113" s="8"/>
      <c r="R113" s="8">
        <v>3</v>
      </c>
      <c r="S113" s="8"/>
      <c r="T113" s="304"/>
      <c r="U113" s="6" t="s">
        <v>15302</v>
      </c>
    </row>
    <row r="114" spans="1:21" ht="72">
      <c r="A114" t="str">
        <f t="shared" si="11"/>
        <v>incluye la negligencia grave.</v>
      </c>
      <c r="B114" t="str">
        <f t="shared" si="7"/>
        <v>106DA</v>
      </c>
      <c r="C114" t="str">
        <f t="shared" si="8"/>
        <v>HYDA10615</v>
      </c>
      <c r="D114" t="s">
        <v>7879</v>
      </c>
      <c r="E114" t="s">
        <v>7878</v>
      </c>
      <c r="F114" s="19" t="s">
        <v>15087</v>
      </c>
      <c r="G114" s="11" t="str">
        <f t="shared" si="9"/>
        <v>106</v>
      </c>
      <c r="H114" s="12">
        <v>106</v>
      </c>
      <c r="I114" s="11" t="str">
        <f t="shared" si="10"/>
        <v>15</v>
      </c>
      <c r="J114" s="11">
        <v>15</v>
      </c>
      <c r="K114" s="9" t="s">
        <v>15301</v>
      </c>
      <c r="L114" s="9" t="s">
        <v>524</v>
      </c>
      <c r="M114" s="9" t="s">
        <v>15300</v>
      </c>
      <c r="N114" s="9" t="s">
        <v>15297</v>
      </c>
      <c r="O114" s="9" t="s">
        <v>15299</v>
      </c>
      <c r="P114" s="12" t="s">
        <v>15298</v>
      </c>
      <c r="Q114" s="8"/>
      <c r="R114" s="8">
        <v>2</v>
      </c>
      <c r="S114" s="8"/>
      <c r="T114" s="304"/>
      <c r="U114" s="6" t="s">
        <v>15296</v>
      </c>
    </row>
    <row r="115" spans="1:21" ht="72">
      <c r="A115" t="str">
        <f t="shared" si="11"/>
        <v xml:space="preserve"> vencimiento del plazo legal.</v>
      </c>
      <c r="B115" t="str">
        <f t="shared" si="7"/>
        <v>108DA</v>
      </c>
      <c r="C115" t="str">
        <f t="shared" si="8"/>
        <v>HYDA10815</v>
      </c>
      <c r="D115" t="s">
        <v>7879</v>
      </c>
      <c r="E115" t="s">
        <v>7878</v>
      </c>
      <c r="F115" s="19" t="s">
        <v>15087</v>
      </c>
      <c r="G115" s="11" t="str">
        <f t="shared" si="9"/>
        <v>108</v>
      </c>
      <c r="H115" s="12">
        <v>108</v>
      </c>
      <c r="I115" s="11" t="str">
        <f t="shared" si="10"/>
        <v>15</v>
      </c>
      <c r="J115" s="11">
        <v>15</v>
      </c>
      <c r="K115" s="9" t="s">
        <v>15290</v>
      </c>
      <c r="L115" s="9" t="s">
        <v>1387</v>
      </c>
      <c r="M115" s="9" t="s">
        <v>15286</v>
      </c>
      <c r="N115" s="9" t="s">
        <v>15289</v>
      </c>
      <c r="O115" s="9" t="s">
        <v>15288</v>
      </c>
      <c r="P115" s="12" t="s">
        <v>15287</v>
      </c>
      <c r="Q115" s="8"/>
      <c r="R115" s="8">
        <v>1</v>
      </c>
      <c r="S115" s="8"/>
      <c r="T115" s="304"/>
      <c r="U115" s="6" t="s">
        <v>15285</v>
      </c>
    </row>
    <row r="116" spans="1:21" ht="72">
      <c r="A116" t="str">
        <f t="shared" si="11"/>
        <v>ejercicio sí pueda delegarse.</v>
      </c>
      <c r="B116" t="str">
        <f t="shared" si="7"/>
        <v>109DA</v>
      </c>
      <c r="C116" t="str">
        <f t="shared" si="8"/>
        <v>HYDA10915</v>
      </c>
      <c r="D116" t="s">
        <v>7879</v>
      </c>
      <c r="E116" t="s">
        <v>7878</v>
      </c>
      <c r="F116" s="19" t="s">
        <v>15087</v>
      </c>
      <c r="G116" s="11" t="str">
        <f t="shared" si="9"/>
        <v>109</v>
      </c>
      <c r="H116" s="12">
        <v>109</v>
      </c>
      <c r="I116" s="11" t="str">
        <f t="shared" si="10"/>
        <v>15</v>
      </c>
      <c r="J116" s="11">
        <v>15</v>
      </c>
      <c r="K116" s="9" t="s">
        <v>15284</v>
      </c>
      <c r="L116" s="9" t="s">
        <v>522</v>
      </c>
      <c r="M116" s="9" t="s">
        <v>15283</v>
      </c>
      <c r="N116" s="9" t="s">
        <v>15282</v>
      </c>
      <c r="O116" s="9" t="s">
        <v>15281</v>
      </c>
      <c r="P116" s="12" t="s">
        <v>15175</v>
      </c>
      <c r="Q116" s="8"/>
      <c r="R116" s="8">
        <v>4</v>
      </c>
      <c r="S116" s="8"/>
      <c r="T116" s="304"/>
      <c r="U116" s="6" t="s">
        <v>15280</v>
      </c>
    </row>
    <row r="117" spans="1:21" ht="57.6">
      <c r="A117" t="str">
        <f t="shared" si="11"/>
        <v xml:space="preserve"> de que el daño sea efectivo.</v>
      </c>
      <c r="B117" t="str">
        <f t="shared" si="7"/>
        <v>111DA</v>
      </c>
      <c r="C117" t="str">
        <f t="shared" si="8"/>
        <v>HYDA11115</v>
      </c>
      <c r="D117" t="s">
        <v>7879</v>
      </c>
      <c r="E117" t="s">
        <v>7878</v>
      </c>
      <c r="F117" s="19" t="s">
        <v>15087</v>
      </c>
      <c r="G117" s="11" t="str">
        <f t="shared" si="9"/>
        <v>111</v>
      </c>
      <c r="H117" s="12">
        <v>111</v>
      </c>
      <c r="I117" s="11" t="str">
        <f t="shared" si="10"/>
        <v>15</v>
      </c>
      <c r="J117" s="11">
        <v>15</v>
      </c>
      <c r="K117" s="9" t="s">
        <v>15273</v>
      </c>
      <c r="L117" s="9" t="s">
        <v>1387</v>
      </c>
      <c r="M117" s="9" t="s">
        <v>15269</v>
      </c>
      <c r="N117" s="9" t="s">
        <v>15272</v>
      </c>
      <c r="O117" s="9" t="s">
        <v>15271</v>
      </c>
      <c r="P117" s="12" t="s">
        <v>15270</v>
      </c>
      <c r="Q117" s="8"/>
      <c r="R117" s="8">
        <v>1</v>
      </c>
      <c r="S117" s="8"/>
      <c r="T117" s="304"/>
      <c r="U117" s="6" t="s">
        <v>15268</v>
      </c>
    </row>
    <row r="118" spans="1:21" ht="57.6">
      <c r="A118" t="str">
        <f t="shared" si="11"/>
        <v>ulos o funciones incorrectas.</v>
      </c>
      <c r="B118" t="str">
        <f t="shared" si="7"/>
        <v>112DA</v>
      </c>
      <c r="C118" t="str">
        <f t="shared" si="8"/>
        <v>HYDA11215</v>
      </c>
      <c r="D118" t="s">
        <v>7879</v>
      </c>
      <c r="E118" t="s">
        <v>7878</v>
      </c>
      <c r="F118" s="19" t="s">
        <v>15087</v>
      </c>
      <c r="G118" s="11" t="str">
        <f t="shared" si="9"/>
        <v>112</v>
      </c>
      <c r="H118" s="12">
        <v>112</v>
      </c>
      <c r="I118" s="11" t="str">
        <f t="shared" si="10"/>
        <v>15</v>
      </c>
      <c r="J118" s="11">
        <v>15</v>
      </c>
      <c r="K118" s="9" t="s">
        <v>15267</v>
      </c>
      <c r="L118" s="9" t="s">
        <v>523</v>
      </c>
      <c r="M118" s="9" t="s">
        <v>15266</v>
      </c>
      <c r="N118" s="9" t="s">
        <v>15263</v>
      </c>
      <c r="O118" s="9" t="s">
        <v>15265</v>
      </c>
      <c r="P118" s="12" t="s">
        <v>15264</v>
      </c>
      <c r="Q118" s="8"/>
      <c r="R118" s="8">
        <v>3</v>
      </c>
      <c r="S118" s="8"/>
      <c r="T118" s="304"/>
      <c r="U118" s="6" t="s">
        <v>15262</v>
      </c>
    </row>
    <row r="119" spans="1:21" ht="72">
      <c r="A119" t="str">
        <f t="shared" si="11"/>
        <v>equiere el 80% de asistencia.</v>
      </c>
      <c r="B119" t="str">
        <f t="shared" si="7"/>
        <v>113DA</v>
      </c>
      <c r="C119" t="str">
        <f t="shared" si="8"/>
        <v>HYDA11315</v>
      </c>
      <c r="D119" t="s">
        <v>7879</v>
      </c>
      <c r="E119" t="s">
        <v>7878</v>
      </c>
      <c r="F119" s="19" t="s">
        <v>15087</v>
      </c>
      <c r="G119" s="11" t="str">
        <f t="shared" si="9"/>
        <v>113</v>
      </c>
      <c r="H119" s="12">
        <v>113</v>
      </c>
      <c r="I119" s="11" t="str">
        <f t="shared" si="10"/>
        <v>15</v>
      </c>
      <c r="J119" s="11">
        <v>15</v>
      </c>
      <c r="K119" s="9" t="s">
        <v>15261</v>
      </c>
      <c r="L119" s="9" t="s">
        <v>524</v>
      </c>
      <c r="M119" s="9" t="s">
        <v>15260</v>
      </c>
      <c r="N119" s="9" t="s">
        <v>15257</v>
      </c>
      <c r="O119" s="9" t="s">
        <v>15259</v>
      </c>
      <c r="P119" s="12" t="s">
        <v>15258</v>
      </c>
      <c r="Q119" s="8"/>
      <c r="R119" s="8">
        <v>2</v>
      </c>
      <c r="S119" s="8"/>
      <c r="T119" s="304"/>
      <c r="U119" s="6" t="s">
        <v>15256</v>
      </c>
    </row>
    <row r="120" spans="1:21" ht="72">
      <c r="A120" t="str">
        <f t="shared" si="11"/>
        <v>ponsabilidad no es indirecta.</v>
      </c>
      <c r="B120" t="str">
        <f t="shared" si="7"/>
        <v>115DA</v>
      </c>
      <c r="C120" t="str">
        <f t="shared" si="8"/>
        <v>HYDA11515</v>
      </c>
      <c r="D120" t="s">
        <v>7879</v>
      </c>
      <c r="E120" t="s">
        <v>7878</v>
      </c>
      <c r="F120" s="19" t="s">
        <v>15087</v>
      </c>
      <c r="G120" s="11" t="str">
        <f t="shared" si="9"/>
        <v>115</v>
      </c>
      <c r="H120" s="12">
        <v>115</v>
      </c>
      <c r="I120" s="11" t="str">
        <f t="shared" si="10"/>
        <v>15</v>
      </c>
      <c r="J120" s="11">
        <v>15</v>
      </c>
      <c r="K120" s="9" t="s">
        <v>15249</v>
      </c>
      <c r="L120" s="9" t="s">
        <v>523</v>
      </c>
      <c r="M120" s="9" t="s">
        <v>15248</v>
      </c>
      <c r="N120" s="9" t="s">
        <v>15247</v>
      </c>
      <c r="O120" s="9" t="s">
        <v>15245</v>
      </c>
      <c r="P120" s="12" t="s">
        <v>15246</v>
      </c>
      <c r="Q120" s="8"/>
      <c r="R120" s="8">
        <v>3</v>
      </c>
      <c r="S120" s="8"/>
      <c r="T120" s="304"/>
      <c r="U120" s="6" t="s">
        <v>15244</v>
      </c>
    </row>
    <row r="121" spans="1:21" ht="72">
      <c r="A121" t="str">
        <f t="shared" si="11"/>
        <v>antes de la resolución final.</v>
      </c>
      <c r="B121" t="str">
        <f t="shared" si="7"/>
        <v>116DA</v>
      </c>
      <c r="C121" t="str">
        <f t="shared" si="8"/>
        <v>HYDA11615</v>
      </c>
      <c r="D121" t="s">
        <v>7879</v>
      </c>
      <c r="E121" t="s">
        <v>7878</v>
      </c>
      <c r="F121" s="19" t="s">
        <v>15087</v>
      </c>
      <c r="G121" s="11" t="str">
        <f t="shared" si="9"/>
        <v>116</v>
      </c>
      <c r="H121" s="12">
        <v>116</v>
      </c>
      <c r="I121" s="11" t="str">
        <f t="shared" si="10"/>
        <v>15</v>
      </c>
      <c r="J121" s="11">
        <v>15</v>
      </c>
      <c r="K121" s="9" t="s">
        <v>15243</v>
      </c>
      <c r="L121" s="9" t="s">
        <v>522</v>
      </c>
      <c r="M121" s="9" t="s">
        <v>15242</v>
      </c>
      <c r="N121" s="9" t="s">
        <v>15241</v>
      </c>
      <c r="O121" s="9" t="s">
        <v>15240</v>
      </c>
      <c r="P121" s="12" t="s">
        <v>15239</v>
      </c>
      <c r="Q121" s="8"/>
      <c r="R121" s="8">
        <v>4</v>
      </c>
      <c r="S121" s="8"/>
      <c r="T121" s="304"/>
      <c r="U121" s="6" t="s">
        <v>15238</v>
      </c>
    </row>
    <row r="122" spans="1:21" ht="72">
      <c r="A122" t="str">
        <f t="shared" si="11"/>
        <v>ncorrecto para este contexto.</v>
      </c>
      <c r="B122" t="str">
        <f t="shared" si="7"/>
        <v>117DA</v>
      </c>
      <c r="C122" t="str">
        <f t="shared" si="8"/>
        <v>HYDA11715</v>
      </c>
      <c r="D122" t="s">
        <v>7879</v>
      </c>
      <c r="E122" t="s">
        <v>7878</v>
      </c>
      <c r="F122" s="19" t="s">
        <v>15087</v>
      </c>
      <c r="G122" s="11" t="str">
        <f t="shared" si="9"/>
        <v>117</v>
      </c>
      <c r="H122" s="12">
        <v>117</v>
      </c>
      <c r="I122" s="11" t="str">
        <f t="shared" si="10"/>
        <v>15</v>
      </c>
      <c r="J122" s="11">
        <v>15</v>
      </c>
      <c r="K122" s="9" t="s">
        <v>15237</v>
      </c>
      <c r="L122" s="9" t="s">
        <v>523</v>
      </c>
      <c r="M122" s="9" t="s">
        <v>15236</v>
      </c>
      <c r="N122" s="9" t="s">
        <v>15235</v>
      </c>
      <c r="O122" s="9" t="s">
        <v>15233</v>
      </c>
      <c r="P122" s="12" t="s">
        <v>15234</v>
      </c>
      <c r="Q122" s="8"/>
      <c r="R122" s="8">
        <v>3</v>
      </c>
      <c r="S122" s="8"/>
      <c r="T122" s="304"/>
      <c r="U122" s="6" t="s">
        <v>15232</v>
      </c>
    </row>
    <row r="123" spans="1:21" ht="72">
      <c r="A123" t="str">
        <f t="shared" si="11"/>
        <v>de de la normativa aplicable.</v>
      </c>
      <c r="B123" t="str">
        <f t="shared" si="7"/>
        <v>118DA</v>
      </c>
      <c r="C123" t="str">
        <f t="shared" si="8"/>
        <v>HYDA11815</v>
      </c>
      <c r="D123" t="s">
        <v>7879</v>
      </c>
      <c r="E123" t="s">
        <v>7878</v>
      </c>
      <c r="F123" s="19" t="s">
        <v>15087</v>
      </c>
      <c r="G123" s="11" t="str">
        <f t="shared" si="9"/>
        <v>118</v>
      </c>
      <c r="H123" s="12">
        <v>118</v>
      </c>
      <c r="I123" s="11" t="str">
        <f t="shared" si="10"/>
        <v>15</v>
      </c>
      <c r="J123" s="11">
        <v>15</v>
      </c>
      <c r="K123" s="9" t="s">
        <v>15231</v>
      </c>
      <c r="L123" s="9" t="s">
        <v>522</v>
      </c>
      <c r="M123" s="9" t="s">
        <v>15230</v>
      </c>
      <c r="N123" s="9" t="s">
        <v>15229</v>
      </c>
      <c r="O123" s="9" t="s">
        <v>15228</v>
      </c>
      <c r="P123" s="12" t="s">
        <v>15227</v>
      </c>
      <c r="Q123" s="8"/>
      <c r="R123" s="8">
        <v>4</v>
      </c>
      <c r="S123" s="8"/>
      <c r="T123" s="304"/>
      <c r="U123" s="6" t="s">
        <v>15226</v>
      </c>
    </row>
    <row r="124" spans="1:21" ht="72">
      <c r="A124" t="str">
        <f t="shared" si="11"/>
        <v>o excesivo salvo excepciones.</v>
      </c>
      <c r="B124" t="str">
        <f t="shared" si="7"/>
        <v>119DA</v>
      </c>
      <c r="C124" t="str">
        <f t="shared" si="8"/>
        <v>HYDA11915</v>
      </c>
      <c r="D124" t="s">
        <v>7879</v>
      </c>
      <c r="E124" t="s">
        <v>7878</v>
      </c>
      <c r="F124" s="19" t="s">
        <v>15087</v>
      </c>
      <c r="G124" s="11" t="str">
        <f t="shared" si="9"/>
        <v>119</v>
      </c>
      <c r="H124" s="12">
        <v>119</v>
      </c>
      <c r="I124" s="11" t="str">
        <f t="shared" si="10"/>
        <v>15</v>
      </c>
      <c r="J124" s="11">
        <v>15</v>
      </c>
      <c r="K124" s="9" t="s">
        <v>15225</v>
      </c>
      <c r="L124" s="9" t="s">
        <v>523</v>
      </c>
      <c r="M124" s="9" t="s">
        <v>15224</v>
      </c>
      <c r="N124" s="9" t="s">
        <v>15223</v>
      </c>
      <c r="O124" s="9" t="s">
        <v>3928</v>
      </c>
      <c r="P124" s="12" t="s">
        <v>15222</v>
      </c>
      <c r="Q124" s="8"/>
      <c r="R124" s="8">
        <v>3</v>
      </c>
      <c r="S124" s="8"/>
      <c r="T124" s="304"/>
      <c r="U124" s="6" t="s">
        <v>15221</v>
      </c>
    </row>
    <row r="125" spans="1:21" ht="72">
      <c r="A125" t="str">
        <f t="shared" si="11"/>
        <v>emostrar un interés legítimo.</v>
      </c>
      <c r="B125" t="str">
        <f t="shared" si="7"/>
        <v>120DA</v>
      </c>
      <c r="C125" t="str">
        <f t="shared" si="8"/>
        <v>HYDA12015</v>
      </c>
      <c r="D125" t="s">
        <v>7879</v>
      </c>
      <c r="E125" t="s">
        <v>7878</v>
      </c>
      <c r="F125" s="19" t="s">
        <v>15087</v>
      </c>
      <c r="G125" s="11" t="str">
        <f t="shared" si="9"/>
        <v>120</v>
      </c>
      <c r="H125" s="12">
        <v>120</v>
      </c>
      <c r="I125" s="11" t="str">
        <f t="shared" si="10"/>
        <v>15</v>
      </c>
      <c r="J125" s="11">
        <v>15</v>
      </c>
      <c r="K125" s="9" t="s">
        <v>15220</v>
      </c>
      <c r="L125" s="9" t="s">
        <v>524</v>
      </c>
      <c r="M125" s="9" t="s">
        <v>15219</v>
      </c>
      <c r="N125" s="9" t="s">
        <v>15216</v>
      </c>
      <c r="O125" s="9" t="s">
        <v>15218</v>
      </c>
      <c r="P125" s="12" t="s">
        <v>15217</v>
      </c>
      <c r="Q125" s="8"/>
      <c r="R125" s="8">
        <v>2</v>
      </c>
      <c r="S125" s="8"/>
      <c r="T125" s="304"/>
      <c r="U125" s="6" t="s">
        <v>15215</v>
      </c>
    </row>
    <row r="126" spans="1:21" ht="57.6">
      <c r="A126" t="str">
        <f t="shared" si="11"/>
        <v>gatoriedad depende de la ley.</v>
      </c>
      <c r="B126" t="str">
        <f t="shared" si="7"/>
        <v>121DA</v>
      </c>
      <c r="C126" t="str">
        <f t="shared" si="8"/>
        <v>HYDA12115</v>
      </c>
      <c r="D126" t="s">
        <v>7879</v>
      </c>
      <c r="E126" t="s">
        <v>7878</v>
      </c>
      <c r="F126" s="19" t="s">
        <v>15087</v>
      </c>
      <c r="G126" s="11" t="str">
        <f t="shared" si="9"/>
        <v>121</v>
      </c>
      <c r="H126" s="12">
        <v>121</v>
      </c>
      <c r="I126" s="11" t="str">
        <f t="shared" si="10"/>
        <v>15</v>
      </c>
      <c r="J126" s="11">
        <v>15</v>
      </c>
      <c r="K126" s="9" t="s">
        <v>15214</v>
      </c>
      <c r="L126" s="9" t="s">
        <v>522</v>
      </c>
      <c r="M126" s="9" t="s">
        <v>15213</v>
      </c>
      <c r="N126" s="9" t="s">
        <v>15212</v>
      </c>
      <c r="O126" s="9" t="s">
        <v>15211</v>
      </c>
      <c r="P126" s="12" t="s">
        <v>15210</v>
      </c>
      <c r="Q126" s="8"/>
      <c r="R126" s="8">
        <v>4</v>
      </c>
      <c r="S126" s="8"/>
      <c r="T126" s="304"/>
      <c r="U126" s="6" t="s">
        <v>15209</v>
      </c>
    </row>
    <row r="127" spans="1:21" ht="72">
      <c r="A127" t="str">
        <f t="shared" si="11"/>
        <v xml:space="preserve"> que el plazo tiene un rango.</v>
      </c>
      <c r="B127" t="str">
        <f t="shared" si="7"/>
        <v>122DA</v>
      </c>
      <c r="C127" t="str">
        <f t="shared" si="8"/>
        <v>HYDA12215</v>
      </c>
      <c r="D127" t="s">
        <v>7879</v>
      </c>
      <c r="E127" t="s">
        <v>7878</v>
      </c>
      <c r="F127" s="19" t="s">
        <v>15087</v>
      </c>
      <c r="G127" s="11" t="str">
        <f t="shared" si="9"/>
        <v>122</v>
      </c>
      <c r="H127" s="12">
        <v>122</v>
      </c>
      <c r="I127" s="11" t="str">
        <f t="shared" si="10"/>
        <v>15</v>
      </c>
      <c r="J127" s="11">
        <v>15</v>
      </c>
      <c r="K127" s="9" t="s">
        <v>15208</v>
      </c>
      <c r="L127" s="9" t="s">
        <v>1387</v>
      </c>
      <c r="M127" s="9" t="s">
        <v>15204</v>
      </c>
      <c r="N127" s="9" t="s">
        <v>15207</v>
      </c>
      <c r="O127" s="9" t="s">
        <v>15206</v>
      </c>
      <c r="P127" s="12" t="s">
        <v>15205</v>
      </c>
      <c r="Q127" s="8"/>
      <c r="R127" s="8">
        <v>1</v>
      </c>
      <c r="S127" s="8"/>
      <c r="T127" s="304"/>
      <c r="U127" s="6" t="s">
        <v>15203</v>
      </c>
    </row>
    <row r="128" spans="1:21" ht="72">
      <c r="A128" t="str">
        <f t="shared" si="11"/>
        <v xml:space="preserve"> administrativo según la ley.</v>
      </c>
      <c r="B128" t="str">
        <f t="shared" si="7"/>
        <v>123DA</v>
      </c>
      <c r="C128" t="str">
        <f t="shared" si="8"/>
        <v>HYDA12315</v>
      </c>
      <c r="D128" t="s">
        <v>7879</v>
      </c>
      <c r="E128" t="s">
        <v>7878</v>
      </c>
      <c r="F128" s="19" t="s">
        <v>15087</v>
      </c>
      <c r="G128" s="11" t="str">
        <f t="shared" si="9"/>
        <v>123</v>
      </c>
      <c r="H128" s="12">
        <v>123</v>
      </c>
      <c r="I128" s="11" t="str">
        <f t="shared" si="10"/>
        <v>15</v>
      </c>
      <c r="J128" s="11">
        <v>15</v>
      </c>
      <c r="K128" s="9" t="s">
        <v>15202</v>
      </c>
      <c r="L128" s="9" t="s">
        <v>1387</v>
      </c>
      <c r="M128" s="9" t="s">
        <v>15198</v>
      </c>
      <c r="N128" s="9" t="s">
        <v>15201</v>
      </c>
      <c r="O128" s="9" t="s">
        <v>15200</v>
      </c>
      <c r="P128" s="12" t="s">
        <v>15199</v>
      </c>
      <c r="Q128" s="8"/>
      <c r="R128" s="8">
        <v>1</v>
      </c>
      <c r="S128" s="8"/>
      <c r="T128" s="304"/>
      <c r="U128" s="6" t="s">
        <v>15197</v>
      </c>
    </row>
    <row r="129" spans="1:21" ht="72">
      <c r="A129" t="str">
        <f t="shared" si="11"/>
        <v>acultad de la Administración.</v>
      </c>
      <c r="B129" t="str">
        <f t="shared" si="7"/>
        <v>124DA</v>
      </c>
      <c r="C129" t="str">
        <f t="shared" si="8"/>
        <v>HYDA12415</v>
      </c>
      <c r="D129" t="s">
        <v>7879</v>
      </c>
      <c r="E129" t="s">
        <v>7878</v>
      </c>
      <c r="F129" s="19" t="s">
        <v>15087</v>
      </c>
      <c r="G129" s="11" t="str">
        <f t="shared" si="9"/>
        <v>124</v>
      </c>
      <c r="H129" s="12">
        <v>124</v>
      </c>
      <c r="I129" s="11" t="str">
        <f t="shared" si="10"/>
        <v>15</v>
      </c>
      <c r="J129" s="11">
        <v>15</v>
      </c>
      <c r="K129" s="9" t="s">
        <v>15196</v>
      </c>
      <c r="L129" s="9" t="s">
        <v>1387</v>
      </c>
      <c r="M129" s="9" t="s">
        <v>15193</v>
      </c>
      <c r="N129" s="9" t="s">
        <v>15195</v>
      </c>
      <c r="O129" s="9" t="s">
        <v>15194</v>
      </c>
      <c r="P129" s="12" t="s">
        <v>15175</v>
      </c>
      <c r="Q129" s="8"/>
      <c r="R129" s="8">
        <v>1</v>
      </c>
      <c r="S129" s="8"/>
      <c r="T129" s="304"/>
      <c r="U129" s="6" t="s">
        <v>15192</v>
      </c>
    </row>
    <row r="130" spans="1:21" ht="72">
      <c r="A130" t="str">
        <f t="shared" si="11"/>
        <v xml:space="preserve"> que se indique lo contrario.</v>
      </c>
      <c r="B130" t="str">
        <f t="shared" si="7"/>
        <v>125DA</v>
      </c>
      <c r="C130" t="str">
        <f t="shared" si="8"/>
        <v>HYDA12515</v>
      </c>
      <c r="D130" t="s">
        <v>7879</v>
      </c>
      <c r="E130" t="s">
        <v>7878</v>
      </c>
      <c r="F130" s="19" t="s">
        <v>15087</v>
      </c>
      <c r="G130" s="11" t="str">
        <f t="shared" si="9"/>
        <v>125</v>
      </c>
      <c r="H130" s="12">
        <v>125</v>
      </c>
      <c r="I130" s="11" t="str">
        <f t="shared" si="10"/>
        <v>15</v>
      </c>
      <c r="J130" s="11">
        <v>15</v>
      </c>
      <c r="K130" s="9" t="s">
        <v>15191</v>
      </c>
      <c r="L130" s="9" t="s">
        <v>522</v>
      </c>
      <c r="M130" s="9" t="s">
        <v>15190</v>
      </c>
      <c r="N130" s="9" t="s">
        <v>15189</v>
      </c>
      <c r="O130" s="9" t="s">
        <v>15188</v>
      </c>
      <c r="P130" s="12" t="s">
        <v>15187</v>
      </c>
      <c r="Q130" s="8"/>
      <c r="R130" s="8">
        <v>4</v>
      </c>
      <c r="S130" s="8"/>
      <c r="T130" s="304"/>
      <c r="U130" s="6" t="s">
        <v>15186</v>
      </c>
    </row>
    <row r="131" spans="1:21" ht="72">
      <c r="A131" t="str">
        <f t="shared" ref="A131:A146" si="12">RIGHT(U131,29)</f>
        <v>describe mejor la encomienda.</v>
      </c>
      <c r="B131" t="str">
        <f t="shared" ref="B131:B194" si="13">H131&amp;F131</f>
        <v>127DA</v>
      </c>
      <c r="C131" t="str">
        <f t="shared" ref="C131:C194" si="14">D131&amp;E131&amp;F131&amp;G131&amp;I131</f>
        <v>HYDA12715</v>
      </c>
      <c r="D131" t="s">
        <v>7879</v>
      </c>
      <c r="E131" t="s">
        <v>7878</v>
      </c>
      <c r="F131" s="19" t="s">
        <v>15087</v>
      </c>
      <c r="G131" s="11" t="str">
        <f t="shared" ref="G131:G194" si="15">IF(H131&lt;9,"OO",IF(H131&lt;99,"O",""))&amp;H131</f>
        <v>127</v>
      </c>
      <c r="H131" s="12">
        <v>127</v>
      </c>
      <c r="I131" s="11" t="str">
        <f t="shared" ref="I131:I194" si="16">IF(J131&lt;9,"O","")&amp;J131</f>
        <v>15</v>
      </c>
      <c r="J131" s="11">
        <v>15</v>
      </c>
      <c r="K131" s="9" t="s">
        <v>15179</v>
      </c>
      <c r="L131" s="9" t="s">
        <v>523</v>
      </c>
      <c r="M131" s="9" t="s">
        <v>15178</v>
      </c>
      <c r="N131" s="9" t="s">
        <v>15177</v>
      </c>
      <c r="O131" s="9" t="s">
        <v>15176</v>
      </c>
      <c r="P131" s="12" t="s">
        <v>15175</v>
      </c>
      <c r="Q131" s="8"/>
      <c r="R131" s="8">
        <v>3</v>
      </c>
      <c r="S131" s="8"/>
      <c r="T131" s="304"/>
      <c r="U131" s="6" t="s">
        <v>15174</v>
      </c>
    </row>
    <row r="132" spans="1:21" ht="43.2">
      <c r="A132" t="str">
        <f t="shared" si="12"/>
        <v>no son requisitos esenciales.</v>
      </c>
      <c r="B132" t="str">
        <f t="shared" si="13"/>
        <v>129DA</v>
      </c>
      <c r="C132" t="str">
        <f t="shared" si="14"/>
        <v>HYDA12915</v>
      </c>
      <c r="D132" t="s">
        <v>7879</v>
      </c>
      <c r="E132" t="s">
        <v>7878</v>
      </c>
      <c r="F132" s="19" t="s">
        <v>15087</v>
      </c>
      <c r="G132" s="11" t="str">
        <f t="shared" si="15"/>
        <v>129</v>
      </c>
      <c r="H132" s="12">
        <v>129</v>
      </c>
      <c r="I132" s="11" t="str">
        <f t="shared" si="16"/>
        <v>15</v>
      </c>
      <c r="J132" s="11">
        <v>15</v>
      </c>
      <c r="K132" s="9" t="s">
        <v>15167</v>
      </c>
      <c r="L132" s="9" t="s">
        <v>1389</v>
      </c>
      <c r="M132" s="9" t="s">
        <v>15163</v>
      </c>
      <c r="N132" s="9" t="s">
        <v>15166</v>
      </c>
      <c r="O132" s="9" t="s">
        <v>15165</v>
      </c>
      <c r="P132" s="12" t="s">
        <v>15164</v>
      </c>
      <c r="Q132" s="8"/>
      <c r="R132" s="8">
        <v>1</v>
      </c>
      <c r="S132" s="8"/>
      <c r="T132" s="304"/>
      <c r="U132" s="6" t="s">
        <v>15162</v>
      </c>
    </row>
    <row r="133" spans="1:21" ht="43.2">
      <c r="A133" t="str">
        <f t="shared" si="12"/>
        <v xml:space="preserve"> en el ámbito administrativo.</v>
      </c>
      <c r="B133" t="str">
        <f t="shared" si="13"/>
        <v>130DA</v>
      </c>
      <c r="C133" t="str">
        <f t="shared" si="14"/>
        <v>HYDA13015</v>
      </c>
      <c r="D133" t="s">
        <v>7879</v>
      </c>
      <c r="E133" t="s">
        <v>7878</v>
      </c>
      <c r="F133" s="19" t="s">
        <v>15087</v>
      </c>
      <c r="G133" s="11" t="str">
        <f t="shared" si="15"/>
        <v>130</v>
      </c>
      <c r="H133" s="12">
        <v>130</v>
      </c>
      <c r="I133" s="11" t="str">
        <f t="shared" si="16"/>
        <v>15</v>
      </c>
      <c r="J133" s="11">
        <v>15</v>
      </c>
      <c r="K133" s="9" t="s">
        <v>15161</v>
      </c>
      <c r="L133" s="9" t="s">
        <v>544</v>
      </c>
      <c r="M133" s="9" t="s">
        <v>15160</v>
      </c>
      <c r="N133" s="9" t="s">
        <v>15159</v>
      </c>
      <c r="O133" s="9" t="s">
        <v>15157</v>
      </c>
      <c r="P133" s="12" t="s">
        <v>15158</v>
      </c>
      <c r="Q133" s="8"/>
      <c r="R133" s="8">
        <v>3</v>
      </c>
      <c r="S133" s="8"/>
      <c r="T133" s="304"/>
      <c r="U133" s="6" t="s">
        <v>15156</v>
      </c>
    </row>
    <row r="134" spans="1:21" ht="57.6">
      <c r="A134" t="str">
        <f t="shared" si="12"/>
        <v>propio de actos resolutorios.</v>
      </c>
      <c r="B134" t="str">
        <f t="shared" si="13"/>
        <v>131DA</v>
      </c>
      <c r="C134" t="str">
        <f t="shared" si="14"/>
        <v>HYDA13115</v>
      </c>
      <c r="D134" t="s">
        <v>7879</v>
      </c>
      <c r="E134" t="s">
        <v>7878</v>
      </c>
      <c r="F134" s="19" t="s">
        <v>15087</v>
      </c>
      <c r="G134" s="11" t="str">
        <f t="shared" si="15"/>
        <v>131</v>
      </c>
      <c r="H134" s="12">
        <v>131</v>
      </c>
      <c r="I134" s="11" t="str">
        <f t="shared" si="16"/>
        <v>15</v>
      </c>
      <c r="J134" s="11">
        <v>15</v>
      </c>
      <c r="K134" s="9" t="s">
        <v>15155</v>
      </c>
      <c r="L134" s="9" t="s">
        <v>1389</v>
      </c>
      <c r="M134" s="9" t="s">
        <v>15152</v>
      </c>
      <c r="N134" s="9" t="s">
        <v>15151</v>
      </c>
      <c r="O134" s="9" t="s">
        <v>15150</v>
      </c>
      <c r="P134" s="12" t="s">
        <v>15149</v>
      </c>
      <c r="Q134" s="8"/>
      <c r="R134" s="8">
        <v>1</v>
      </c>
      <c r="S134" s="8"/>
      <c r="T134" s="304"/>
      <c r="U134" s="6" t="s">
        <v>15154</v>
      </c>
    </row>
    <row r="135" spans="1:21" ht="57.6">
      <c r="A135" t="str">
        <f t="shared" si="12"/>
        <v>cteriza un acto constitutivo.</v>
      </c>
      <c r="B135" t="str">
        <f t="shared" si="13"/>
        <v>132DA</v>
      </c>
      <c r="C135" t="str">
        <f t="shared" si="14"/>
        <v>HYDA13215</v>
      </c>
      <c r="D135" t="s">
        <v>7879</v>
      </c>
      <c r="E135" t="s">
        <v>7878</v>
      </c>
      <c r="F135" s="19" t="s">
        <v>15087</v>
      </c>
      <c r="G135" s="11" t="str">
        <f t="shared" si="15"/>
        <v>132</v>
      </c>
      <c r="H135" s="12">
        <v>132</v>
      </c>
      <c r="I135" s="11" t="str">
        <f t="shared" si="16"/>
        <v>15</v>
      </c>
      <c r="J135" s="11">
        <v>15</v>
      </c>
      <c r="K135" s="9" t="s">
        <v>15153</v>
      </c>
      <c r="L135" s="9" t="s">
        <v>1388</v>
      </c>
      <c r="M135" s="9" t="s">
        <v>15152</v>
      </c>
      <c r="N135" s="9" t="s">
        <v>15151</v>
      </c>
      <c r="O135" s="9" t="s">
        <v>15150</v>
      </c>
      <c r="P135" s="12" t="s">
        <v>15149</v>
      </c>
      <c r="Q135" s="8"/>
      <c r="R135" s="8">
        <v>4</v>
      </c>
      <c r="S135" s="8"/>
      <c r="T135" s="304"/>
      <c r="U135" s="6" t="s">
        <v>15148</v>
      </c>
    </row>
    <row r="136" spans="1:21" ht="57.6">
      <c r="A136" t="str">
        <f t="shared" si="12"/>
        <v>ento no define un acto firme.</v>
      </c>
      <c r="B136" t="str">
        <f t="shared" si="13"/>
        <v>133DA</v>
      </c>
      <c r="C136" t="str">
        <f t="shared" si="14"/>
        <v>HYDA13315</v>
      </c>
      <c r="D136" t="s">
        <v>7879</v>
      </c>
      <c r="E136" t="s">
        <v>7878</v>
      </c>
      <c r="F136" s="19" t="s">
        <v>15087</v>
      </c>
      <c r="G136" s="11" t="str">
        <f t="shared" si="15"/>
        <v>133</v>
      </c>
      <c r="H136" s="12">
        <v>133</v>
      </c>
      <c r="I136" s="11" t="str">
        <f t="shared" si="16"/>
        <v>15</v>
      </c>
      <c r="J136" s="11">
        <v>15</v>
      </c>
      <c r="K136" s="9" t="s">
        <v>15147</v>
      </c>
      <c r="L136" s="9" t="s">
        <v>1389</v>
      </c>
      <c r="M136" s="9" t="s">
        <v>15144</v>
      </c>
      <c r="N136" s="9" t="s">
        <v>15141</v>
      </c>
      <c r="O136" s="9" t="s">
        <v>15143</v>
      </c>
      <c r="P136" s="12" t="s">
        <v>15142</v>
      </c>
      <c r="Q136" s="8"/>
      <c r="R136" s="8">
        <v>1</v>
      </c>
      <c r="S136" s="8"/>
      <c r="T136" s="304"/>
      <c r="U136" s="6" t="s">
        <v>15146</v>
      </c>
    </row>
    <row r="137" spans="1:21" ht="57.6">
      <c r="A137" t="str">
        <f t="shared" si="12"/>
        <v>efine su carácter definitivo.</v>
      </c>
      <c r="B137" t="str">
        <f t="shared" si="13"/>
        <v>134DA</v>
      </c>
      <c r="C137" t="str">
        <f t="shared" si="14"/>
        <v>HYDA13415</v>
      </c>
      <c r="D137" t="s">
        <v>7879</v>
      </c>
      <c r="E137" t="s">
        <v>7878</v>
      </c>
      <c r="F137" s="19" t="s">
        <v>15087</v>
      </c>
      <c r="G137" s="11" t="str">
        <f t="shared" si="15"/>
        <v>134</v>
      </c>
      <c r="H137" s="12">
        <v>134</v>
      </c>
      <c r="I137" s="11" t="str">
        <f t="shared" si="16"/>
        <v>15</v>
      </c>
      <c r="J137" s="11">
        <v>15</v>
      </c>
      <c r="K137" s="9" t="s">
        <v>15145</v>
      </c>
      <c r="L137" s="9" t="s">
        <v>543</v>
      </c>
      <c r="M137" s="9" t="s">
        <v>15144</v>
      </c>
      <c r="N137" s="9" t="s">
        <v>15141</v>
      </c>
      <c r="O137" s="9" t="s">
        <v>15143</v>
      </c>
      <c r="P137" s="12" t="s">
        <v>15142</v>
      </c>
      <c r="Q137" s="8"/>
      <c r="R137" s="8">
        <v>2</v>
      </c>
      <c r="S137" s="8"/>
      <c r="T137" s="304"/>
      <c r="U137" s="6" t="s">
        <v>15140</v>
      </c>
    </row>
    <row r="138" spans="1:21" ht="72">
      <c r="A138" t="str">
        <f t="shared" si="12"/>
        <v>ensión también es impugnable.</v>
      </c>
      <c r="B138" t="str">
        <f t="shared" si="13"/>
        <v>135DA</v>
      </c>
      <c r="C138" t="str">
        <f t="shared" si="14"/>
        <v>HYDA13515</v>
      </c>
      <c r="D138" t="s">
        <v>7879</v>
      </c>
      <c r="E138" t="s">
        <v>7878</v>
      </c>
      <c r="F138" s="19" t="s">
        <v>15087</v>
      </c>
      <c r="G138" s="11" t="str">
        <f t="shared" si="15"/>
        <v>135</v>
      </c>
      <c r="H138" s="12">
        <v>135</v>
      </c>
      <c r="I138" s="11" t="str">
        <f t="shared" si="16"/>
        <v>15</v>
      </c>
      <c r="J138" s="11">
        <v>15</v>
      </c>
      <c r="K138" s="9" t="s">
        <v>15139</v>
      </c>
      <c r="L138" s="9" t="s">
        <v>1388</v>
      </c>
      <c r="M138" s="9" t="s">
        <v>15131</v>
      </c>
      <c r="N138" s="9" t="s">
        <v>15138</v>
      </c>
      <c r="O138" s="9" t="s">
        <v>15137</v>
      </c>
      <c r="P138" s="12" t="s">
        <v>15136</v>
      </c>
      <c r="Q138" s="8"/>
      <c r="R138" s="8">
        <v>4</v>
      </c>
      <c r="S138" s="8"/>
      <c r="T138" s="304"/>
      <c r="U138" s="6" t="s">
        <v>15135</v>
      </c>
    </row>
    <row r="139" spans="1:21" ht="57.6">
      <c r="A139" t="str">
        <f t="shared" si="12"/>
        <v>o tampoco admite impugnación.</v>
      </c>
      <c r="B139" t="str">
        <f t="shared" si="13"/>
        <v>136DA</v>
      </c>
      <c r="C139" t="str">
        <f t="shared" si="14"/>
        <v>HYDA13615</v>
      </c>
      <c r="D139" t="s">
        <v>7879</v>
      </c>
      <c r="E139" t="s">
        <v>7878</v>
      </c>
      <c r="F139" s="19" t="s">
        <v>15087</v>
      </c>
      <c r="G139" s="11" t="str">
        <f t="shared" si="15"/>
        <v>136</v>
      </c>
      <c r="H139" s="12">
        <v>136</v>
      </c>
      <c r="I139" s="11" t="str">
        <f t="shared" si="16"/>
        <v>15</v>
      </c>
      <c r="J139" s="11">
        <v>15</v>
      </c>
      <c r="K139" s="9" t="s">
        <v>15134</v>
      </c>
      <c r="L139" s="9" t="s">
        <v>1388</v>
      </c>
      <c r="M139" s="9" t="s">
        <v>15126</v>
      </c>
      <c r="N139" s="9" t="s">
        <v>15133</v>
      </c>
      <c r="O139" s="9" t="s">
        <v>15132</v>
      </c>
      <c r="P139" s="12" t="s">
        <v>15131</v>
      </c>
      <c r="Q139" s="8"/>
      <c r="R139" s="8">
        <v>4</v>
      </c>
      <c r="S139" s="8"/>
      <c r="T139" s="304"/>
      <c r="U139" s="6" t="s">
        <v>15130</v>
      </c>
    </row>
    <row r="140" spans="1:21" ht="72">
      <c r="A140" t="str">
        <f t="shared" si="12"/>
        <v>ro no necesariamente expreso.</v>
      </c>
      <c r="B140" t="str">
        <f t="shared" si="13"/>
        <v>137DA</v>
      </c>
      <c r="C140" t="str">
        <f t="shared" si="14"/>
        <v>HYDA13715</v>
      </c>
      <c r="D140" t="s">
        <v>7879</v>
      </c>
      <c r="E140" t="s">
        <v>7878</v>
      </c>
      <c r="F140" s="19" t="s">
        <v>15087</v>
      </c>
      <c r="G140" s="11" t="str">
        <f t="shared" si="15"/>
        <v>137</v>
      </c>
      <c r="H140" s="12">
        <v>137</v>
      </c>
      <c r="I140" s="11" t="str">
        <f t="shared" si="16"/>
        <v>15</v>
      </c>
      <c r="J140" s="11">
        <v>15</v>
      </c>
      <c r="K140" s="9" t="s">
        <v>15129</v>
      </c>
      <c r="L140" s="9" t="s">
        <v>1389</v>
      </c>
      <c r="M140" s="9" t="s">
        <v>15125</v>
      </c>
      <c r="N140" s="9" t="s">
        <v>15128</v>
      </c>
      <c r="O140" s="9" t="s">
        <v>15127</v>
      </c>
      <c r="P140" s="12" t="s">
        <v>15126</v>
      </c>
      <c r="Q140" s="8"/>
      <c r="R140" s="8">
        <v>1</v>
      </c>
      <c r="S140" s="8"/>
      <c r="T140" s="304"/>
      <c r="U140" s="6" t="s">
        <v>15124</v>
      </c>
    </row>
    <row r="141" spans="1:21" ht="43.2">
      <c r="A141" t="str">
        <f t="shared" si="12"/>
        <v>cito, posible y determinable.</v>
      </c>
      <c r="B141" t="str">
        <f t="shared" si="13"/>
        <v>138DA</v>
      </c>
      <c r="C141" t="str">
        <f t="shared" si="14"/>
        <v>HYDA13815</v>
      </c>
      <c r="D141" t="s">
        <v>7879</v>
      </c>
      <c r="E141" t="s">
        <v>7878</v>
      </c>
      <c r="F141" s="19" t="s">
        <v>15087</v>
      </c>
      <c r="G141" s="11" t="str">
        <f t="shared" si="15"/>
        <v>138</v>
      </c>
      <c r="H141" s="12">
        <v>138</v>
      </c>
      <c r="I141" s="11" t="str">
        <f t="shared" si="16"/>
        <v>15</v>
      </c>
      <c r="J141" s="11">
        <v>15</v>
      </c>
      <c r="K141" s="9" t="s">
        <v>15123</v>
      </c>
      <c r="L141" s="9" t="s">
        <v>544</v>
      </c>
      <c r="M141" s="9" t="s">
        <v>15122</v>
      </c>
      <c r="N141" s="9" t="s">
        <v>15121</v>
      </c>
      <c r="O141" s="9" t="s">
        <v>15119</v>
      </c>
      <c r="P141" s="12" t="s">
        <v>15120</v>
      </c>
      <c r="Q141" s="8"/>
      <c r="R141" s="8">
        <v>3</v>
      </c>
      <c r="S141" s="8"/>
      <c r="T141" s="304"/>
      <c r="U141" s="6" t="s">
        <v>15118</v>
      </c>
    </row>
    <row r="142" spans="1:21" ht="57.6">
      <c r="A142" t="str">
        <f t="shared" si="12"/>
        <v xml:space="preserve"> la solicitud del interesado.</v>
      </c>
      <c r="B142" t="str">
        <f t="shared" si="13"/>
        <v>140DA</v>
      </c>
      <c r="C142" t="str">
        <f t="shared" si="14"/>
        <v>HYDA14015</v>
      </c>
      <c r="D142" t="s">
        <v>7879</v>
      </c>
      <c r="E142" t="s">
        <v>7878</v>
      </c>
      <c r="F142" s="19" t="s">
        <v>15087</v>
      </c>
      <c r="G142" s="11" t="str">
        <f t="shared" si="15"/>
        <v>140</v>
      </c>
      <c r="H142" s="12">
        <v>140</v>
      </c>
      <c r="I142" s="11" t="str">
        <f t="shared" si="16"/>
        <v>15</v>
      </c>
      <c r="J142" s="11">
        <v>15</v>
      </c>
      <c r="K142" s="9" t="s">
        <v>15111</v>
      </c>
      <c r="L142" s="9" t="s">
        <v>543</v>
      </c>
      <c r="M142" s="9" t="s">
        <v>15110</v>
      </c>
      <c r="N142" s="9" t="s">
        <v>15107</v>
      </c>
      <c r="O142" s="9" t="s">
        <v>15109</v>
      </c>
      <c r="P142" s="12" t="s">
        <v>15108</v>
      </c>
      <c r="Q142" s="8"/>
      <c r="R142" s="8">
        <v>2</v>
      </c>
      <c r="S142" s="8"/>
      <c r="T142" s="304"/>
      <c r="U142" s="6" t="s">
        <v>15106</v>
      </c>
    </row>
    <row r="143" spans="1:21" ht="86.4">
      <c r="A143" t="str">
        <f t="shared" si="12"/>
        <v xml:space="preserve"> la obligación de motivación.</v>
      </c>
      <c r="B143" t="str">
        <f t="shared" si="13"/>
        <v>141DA</v>
      </c>
      <c r="C143" t="str">
        <f t="shared" si="14"/>
        <v>HYDA14115</v>
      </c>
      <c r="D143" t="s">
        <v>7879</v>
      </c>
      <c r="E143" t="s">
        <v>7878</v>
      </c>
      <c r="F143" s="19" t="s">
        <v>15087</v>
      </c>
      <c r="G143" s="11" t="str">
        <f t="shared" si="15"/>
        <v>141</v>
      </c>
      <c r="H143" s="12">
        <v>141</v>
      </c>
      <c r="I143" s="11" t="str">
        <f t="shared" si="16"/>
        <v>15</v>
      </c>
      <c r="J143" s="11">
        <v>15</v>
      </c>
      <c r="K143" s="9" t="s">
        <v>15105</v>
      </c>
      <c r="L143" s="9" t="s">
        <v>544</v>
      </c>
      <c r="M143" s="9" t="s">
        <v>15104</v>
      </c>
      <c r="N143" s="9" t="s">
        <v>15103</v>
      </c>
      <c r="O143" s="9" t="s">
        <v>15101</v>
      </c>
      <c r="P143" s="12" t="s">
        <v>15102</v>
      </c>
      <c r="Q143" s="8"/>
      <c r="R143" s="8">
        <v>3</v>
      </c>
      <c r="S143" s="8"/>
      <c r="T143" s="304"/>
      <c r="U143" s="6" t="s">
        <v>15100</v>
      </c>
    </row>
    <row r="144" spans="1:21" ht="86.4">
      <c r="A144" t="str">
        <f t="shared" si="12"/>
        <v>riterio para la notificación.</v>
      </c>
      <c r="B144" t="str">
        <f t="shared" si="13"/>
        <v>142DA</v>
      </c>
      <c r="C144" t="str">
        <f t="shared" si="14"/>
        <v>HYDA14215</v>
      </c>
      <c r="D144" t="s">
        <v>7879</v>
      </c>
      <c r="E144" t="s">
        <v>7878</v>
      </c>
      <c r="F144" s="19" t="s">
        <v>15087</v>
      </c>
      <c r="G144" s="11" t="str">
        <f t="shared" si="15"/>
        <v>142</v>
      </c>
      <c r="H144" s="12">
        <v>142</v>
      </c>
      <c r="I144" s="11" t="str">
        <f t="shared" si="16"/>
        <v>15</v>
      </c>
      <c r="J144" s="11">
        <v>15</v>
      </c>
      <c r="K144" s="9" t="s">
        <v>15099</v>
      </c>
      <c r="L144" s="9" t="s">
        <v>1389</v>
      </c>
      <c r="M144" s="9" t="s">
        <v>15095</v>
      </c>
      <c r="N144" s="9" t="s">
        <v>15098</v>
      </c>
      <c r="O144" s="9" t="s">
        <v>15097</v>
      </c>
      <c r="P144" s="12" t="s">
        <v>15096</v>
      </c>
      <c r="Q144" s="8"/>
      <c r="R144" s="8">
        <v>1</v>
      </c>
      <c r="S144" s="8"/>
      <c r="T144" s="304"/>
      <c r="U144" s="6" t="s">
        <v>15094</v>
      </c>
    </row>
    <row r="145" spans="1:21" ht="72">
      <c r="A145" t="str">
        <f t="shared" si="12"/>
        <v xml:space="preserve"> el órgano que emite el acto.</v>
      </c>
      <c r="B145" t="str">
        <f t="shared" si="13"/>
        <v>143DA</v>
      </c>
      <c r="C145" t="str">
        <f t="shared" si="14"/>
        <v>HYDA14315</v>
      </c>
      <c r="D145" t="s">
        <v>7879</v>
      </c>
      <c r="E145" t="s">
        <v>7878</v>
      </c>
      <c r="F145" s="19" t="s">
        <v>15087</v>
      </c>
      <c r="G145" s="11" t="str">
        <f t="shared" si="15"/>
        <v>143</v>
      </c>
      <c r="H145" s="12">
        <v>143</v>
      </c>
      <c r="I145" s="11" t="str">
        <f t="shared" si="16"/>
        <v>15</v>
      </c>
      <c r="J145" s="11">
        <v>15</v>
      </c>
      <c r="K145" s="9" t="s">
        <v>15093</v>
      </c>
      <c r="L145" s="9" t="s">
        <v>543</v>
      </c>
      <c r="M145" s="9" t="s">
        <v>15092</v>
      </c>
      <c r="N145" s="9" t="s">
        <v>15089</v>
      </c>
      <c r="O145" s="9" t="s">
        <v>15091</v>
      </c>
      <c r="P145" s="12" t="s">
        <v>15090</v>
      </c>
      <c r="Q145" s="8"/>
      <c r="R145" s="8">
        <v>2</v>
      </c>
      <c r="S145" s="8"/>
      <c r="T145" s="304"/>
      <c r="U145" s="6" t="s">
        <v>15088</v>
      </c>
    </row>
    <row r="146" spans="1:21" ht="72">
      <c r="A146" t="str">
        <f t="shared" si="12"/>
        <v>imiento administrativo común.</v>
      </c>
      <c r="B146" t="str">
        <f t="shared" si="13"/>
        <v>144DA</v>
      </c>
      <c r="C146" t="str">
        <f t="shared" si="14"/>
        <v>HYDA14415</v>
      </c>
      <c r="D146" t="s">
        <v>7879</v>
      </c>
      <c r="E146" t="s">
        <v>7878</v>
      </c>
      <c r="F146" s="19" t="s">
        <v>15087</v>
      </c>
      <c r="G146" s="11" t="str">
        <f t="shared" si="15"/>
        <v>144</v>
      </c>
      <c r="H146" s="12">
        <v>144</v>
      </c>
      <c r="I146" s="11" t="str">
        <f t="shared" si="16"/>
        <v>15</v>
      </c>
      <c r="J146" s="11">
        <v>15</v>
      </c>
      <c r="K146" s="9" t="s">
        <v>15086</v>
      </c>
      <c r="L146" s="9" t="s">
        <v>1389</v>
      </c>
      <c r="M146" s="9" t="s">
        <v>15082</v>
      </c>
      <c r="N146" s="9" t="s">
        <v>15085</v>
      </c>
      <c r="O146" s="9" t="s">
        <v>15084</v>
      </c>
      <c r="P146" s="12" t="s">
        <v>15083</v>
      </c>
      <c r="Q146" s="8"/>
      <c r="R146" s="8">
        <v>1</v>
      </c>
      <c r="S146" s="8"/>
      <c r="T146" s="304"/>
      <c r="U146" s="6" t="s">
        <v>15081</v>
      </c>
    </row>
    <row r="147" spans="1:21" ht="101.4" thickBot="1">
      <c r="B147" t="str">
        <f t="shared" si="13"/>
        <v>145DA</v>
      </c>
      <c r="C147" t="str">
        <f t="shared" si="14"/>
        <v>AYDA14515</v>
      </c>
      <c r="D147" t="s">
        <v>1389</v>
      </c>
      <c r="E147" t="s">
        <v>7878</v>
      </c>
      <c r="F147" s="19" t="s">
        <v>15087</v>
      </c>
      <c r="G147" s="11" t="str">
        <f t="shared" si="15"/>
        <v>145</v>
      </c>
      <c r="H147" s="12">
        <v>145</v>
      </c>
      <c r="I147" s="11" t="str">
        <f t="shared" si="16"/>
        <v>15</v>
      </c>
      <c r="J147" s="11">
        <v>15</v>
      </c>
      <c r="K147" s="275" t="s">
        <v>15412</v>
      </c>
      <c r="L147" s="297" t="s">
        <v>523</v>
      </c>
      <c r="M147" s="297" t="s">
        <v>15411</v>
      </c>
      <c r="N147" s="297" t="s">
        <v>15410</v>
      </c>
      <c r="O147" s="297" t="s">
        <v>15408</v>
      </c>
      <c r="P147" s="297" t="s">
        <v>15409</v>
      </c>
      <c r="R147" s="8">
        <f t="shared" ref="R147:R178" si="17">IF(L147="a",1,IF(L147="b",2,IF(L147="c",3,4)))</f>
        <v>3</v>
      </c>
      <c r="U147" s="296" t="s">
        <v>28802</v>
      </c>
    </row>
    <row r="148" spans="1:21" ht="72.599999999999994" thickBot="1">
      <c r="B148" t="str">
        <f t="shared" si="13"/>
        <v>146DA</v>
      </c>
      <c r="C148" t="str">
        <f t="shared" si="14"/>
        <v>AYDA14615</v>
      </c>
      <c r="D148" t="s">
        <v>1389</v>
      </c>
      <c r="E148" t="s">
        <v>7878</v>
      </c>
      <c r="F148" s="19" t="s">
        <v>15087</v>
      </c>
      <c r="G148" s="11" t="str">
        <f t="shared" si="15"/>
        <v>146</v>
      </c>
      <c r="H148" s="12">
        <v>146</v>
      </c>
      <c r="I148" s="11" t="str">
        <f t="shared" si="16"/>
        <v>15</v>
      </c>
      <c r="J148" s="11">
        <v>15</v>
      </c>
      <c r="K148" s="275" t="s">
        <v>15406</v>
      </c>
      <c r="L148" s="297" t="s">
        <v>524</v>
      </c>
      <c r="M148" s="297" t="s">
        <v>15405</v>
      </c>
      <c r="N148" s="297" t="s">
        <v>15402</v>
      </c>
      <c r="O148" s="297" t="s">
        <v>15404</v>
      </c>
      <c r="P148" s="297" t="s">
        <v>15403</v>
      </c>
      <c r="R148" s="8">
        <f t="shared" si="17"/>
        <v>2</v>
      </c>
      <c r="U148" s="296" t="s">
        <v>28803</v>
      </c>
    </row>
    <row r="149" spans="1:21" ht="87" thickBot="1">
      <c r="B149" t="str">
        <f t="shared" si="13"/>
        <v>147DA</v>
      </c>
      <c r="C149" t="str">
        <f t="shared" si="14"/>
        <v>AYDA14715</v>
      </c>
      <c r="D149" t="s">
        <v>1389</v>
      </c>
      <c r="E149" t="s">
        <v>7878</v>
      </c>
      <c r="F149" s="19" t="s">
        <v>15087</v>
      </c>
      <c r="G149" s="11" t="str">
        <f t="shared" si="15"/>
        <v>147</v>
      </c>
      <c r="H149" s="12">
        <v>147</v>
      </c>
      <c r="I149" s="11" t="str">
        <f t="shared" si="16"/>
        <v>15</v>
      </c>
      <c r="J149" s="11">
        <v>15</v>
      </c>
      <c r="K149" s="275" t="s">
        <v>15400</v>
      </c>
      <c r="L149" s="297" t="s">
        <v>524</v>
      </c>
      <c r="M149" s="297" t="s">
        <v>15399</v>
      </c>
      <c r="N149" s="297" t="s">
        <v>15397</v>
      </c>
      <c r="O149" s="297" t="s">
        <v>15398</v>
      </c>
      <c r="P149" s="297" t="s">
        <v>15175</v>
      </c>
      <c r="R149" s="8">
        <f t="shared" si="17"/>
        <v>2</v>
      </c>
      <c r="U149" s="296" t="s">
        <v>28804</v>
      </c>
    </row>
    <row r="150" spans="1:21" ht="87" thickBot="1">
      <c r="B150" t="str">
        <f t="shared" si="13"/>
        <v>148DA</v>
      </c>
      <c r="C150" t="str">
        <f t="shared" si="14"/>
        <v>AYDA14815</v>
      </c>
      <c r="D150" t="s">
        <v>1389</v>
      </c>
      <c r="E150" t="s">
        <v>7878</v>
      </c>
      <c r="F150" s="19" t="s">
        <v>15087</v>
      </c>
      <c r="G150" s="11" t="str">
        <f t="shared" si="15"/>
        <v>148</v>
      </c>
      <c r="H150" s="12">
        <v>148</v>
      </c>
      <c r="I150" s="11" t="str">
        <f t="shared" si="16"/>
        <v>15</v>
      </c>
      <c r="J150" s="11">
        <v>15</v>
      </c>
      <c r="K150" s="275" t="s">
        <v>15395</v>
      </c>
      <c r="L150" s="297" t="s">
        <v>1387</v>
      </c>
      <c r="M150" s="297" t="s">
        <v>15391</v>
      </c>
      <c r="N150" s="297" t="s">
        <v>15394</v>
      </c>
      <c r="O150" s="297" t="s">
        <v>15393</v>
      </c>
      <c r="P150" s="297" t="s">
        <v>15392</v>
      </c>
      <c r="R150" s="8">
        <f t="shared" si="17"/>
        <v>1</v>
      </c>
      <c r="U150" s="296" t="s">
        <v>28805</v>
      </c>
    </row>
    <row r="151" spans="1:21" ht="87" thickBot="1">
      <c r="B151" t="str">
        <f t="shared" si="13"/>
        <v>149DA</v>
      </c>
      <c r="C151" t="str">
        <f t="shared" si="14"/>
        <v>AYDA14915</v>
      </c>
      <c r="D151" t="s">
        <v>1389</v>
      </c>
      <c r="E151" t="s">
        <v>7878</v>
      </c>
      <c r="F151" s="19" t="s">
        <v>15087</v>
      </c>
      <c r="G151" s="11" t="str">
        <f t="shared" si="15"/>
        <v>149</v>
      </c>
      <c r="H151" s="12">
        <v>149</v>
      </c>
      <c r="I151" s="11" t="str">
        <f t="shared" si="16"/>
        <v>15</v>
      </c>
      <c r="J151" s="11">
        <v>15</v>
      </c>
      <c r="K151" s="275" t="s">
        <v>15389</v>
      </c>
      <c r="L151" s="297" t="s">
        <v>524</v>
      </c>
      <c r="M151" s="297" t="s">
        <v>15388</v>
      </c>
      <c r="N151" s="297" t="s">
        <v>15385</v>
      </c>
      <c r="O151" s="297" t="s">
        <v>15387</v>
      </c>
      <c r="P151" s="297" t="s">
        <v>15386</v>
      </c>
      <c r="R151" s="8">
        <f t="shared" si="17"/>
        <v>2</v>
      </c>
      <c r="U151" s="296" t="s">
        <v>28806</v>
      </c>
    </row>
    <row r="152" spans="1:21" ht="87" thickBot="1">
      <c r="B152" t="str">
        <f t="shared" si="13"/>
        <v>150DA</v>
      </c>
      <c r="C152" t="str">
        <f t="shared" si="14"/>
        <v>AYDA15015</v>
      </c>
      <c r="D152" t="s">
        <v>1389</v>
      </c>
      <c r="E152" t="s">
        <v>7878</v>
      </c>
      <c r="F152" s="19" t="s">
        <v>15087</v>
      </c>
      <c r="G152" s="11" t="str">
        <f t="shared" si="15"/>
        <v>150</v>
      </c>
      <c r="H152" s="12">
        <v>150</v>
      </c>
      <c r="I152" s="11" t="str">
        <f t="shared" si="16"/>
        <v>15</v>
      </c>
      <c r="J152" s="11">
        <v>15</v>
      </c>
      <c r="K152" s="275" t="s">
        <v>15383</v>
      </c>
      <c r="L152" s="297" t="s">
        <v>523</v>
      </c>
      <c r="M152" s="297" t="s">
        <v>15382</v>
      </c>
      <c r="N152" s="297" t="s">
        <v>15381</v>
      </c>
      <c r="O152" s="297" t="s">
        <v>15379</v>
      </c>
      <c r="P152" s="297" t="s">
        <v>15380</v>
      </c>
      <c r="R152" s="8">
        <f t="shared" si="17"/>
        <v>3</v>
      </c>
      <c r="U152" s="296" t="s">
        <v>28807</v>
      </c>
    </row>
    <row r="153" spans="1:21" ht="72.599999999999994" thickBot="1">
      <c r="B153" t="str">
        <f t="shared" si="13"/>
        <v>151DA</v>
      </c>
      <c r="C153" t="str">
        <f t="shared" si="14"/>
        <v>AYDA15115</v>
      </c>
      <c r="D153" t="s">
        <v>1389</v>
      </c>
      <c r="E153" t="s">
        <v>7878</v>
      </c>
      <c r="F153" s="19" t="s">
        <v>15087</v>
      </c>
      <c r="G153" s="11" t="str">
        <f t="shared" si="15"/>
        <v>151</v>
      </c>
      <c r="H153" s="12">
        <v>151</v>
      </c>
      <c r="I153" s="11" t="str">
        <f t="shared" si="16"/>
        <v>15</v>
      </c>
      <c r="J153" s="11">
        <v>15</v>
      </c>
      <c r="K153" s="275" t="s">
        <v>15377</v>
      </c>
      <c r="L153" s="297" t="s">
        <v>1387</v>
      </c>
      <c r="M153" s="297" t="s">
        <v>15373</v>
      </c>
      <c r="N153" s="297" t="s">
        <v>15376</v>
      </c>
      <c r="O153" s="297" t="s">
        <v>15375</v>
      </c>
      <c r="P153" s="297" t="s">
        <v>15374</v>
      </c>
      <c r="R153" s="8">
        <f t="shared" si="17"/>
        <v>1</v>
      </c>
      <c r="U153" s="296" t="s">
        <v>28808</v>
      </c>
    </row>
    <row r="154" spans="1:21" ht="87" thickBot="1">
      <c r="B154" t="str">
        <f t="shared" si="13"/>
        <v>152DA</v>
      </c>
      <c r="C154" t="str">
        <f t="shared" si="14"/>
        <v>AYDA15215</v>
      </c>
      <c r="D154" t="s">
        <v>1389</v>
      </c>
      <c r="E154" t="s">
        <v>7878</v>
      </c>
      <c r="F154" s="19" t="s">
        <v>15087</v>
      </c>
      <c r="G154" s="11" t="str">
        <f t="shared" si="15"/>
        <v>152</v>
      </c>
      <c r="H154" s="12">
        <v>152</v>
      </c>
      <c r="I154" s="11" t="str">
        <f t="shared" si="16"/>
        <v>15</v>
      </c>
      <c r="J154" s="11">
        <v>15</v>
      </c>
      <c r="K154" s="275" t="s">
        <v>15371</v>
      </c>
      <c r="L154" s="297" t="s">
        <v>522</v>
      </c>
      <c r="M154" s="297" t="s">
        <v>15370</v>
      </c>
      <c r="N154" s="297" t="s">
        <v>15369</v>
      </c>
      <c r="O154" s="297" t="s">
        <v>15368</v>
      </c>
      <c r="P154" s="297" t="s">
        <v>15175</v>
      </c>
      <c r="R154" s="8">
        <f t="shared" si="17"/>
        <v>4</v>
      </c>
      <c r="U154" s="296" t="s">
        <v>28809</v>
      </c>
    </row>
    <row r="155" spans="1:21" ht="87" thickBot="1">
      <c r="B155" t="str">
        <f t="shared" si="13"/>
        <v>153DA</v>
      </c>
      <c r="C155" t="str">
        <f t="shared" si="14"/>
        <v>AYDA15315</v>
      </c>
      <c r="D155" t="s">
        <v>1389</v>
      </c>
      <c r="E155" t="s">
        <v>7878</v>
      </c>
      <c r="F155" s="19" t="s">
        <v>15087</v>
      </c>
      <c r="G155" s="11" t="str">
        <f t="shared" si="15"/>
        <v>153</v>
      </c>
      <c r="H155" s="12">
        <v>153</v>
      </c>
      <c r="I155" s="11" t="str">
        <f t="shared" si="16"/>
        <v>15</v>
      </c>
      <c r="J155" s="11">
        <v>15</v>
      </c>
      <c r="K155" s="275" t="s">
        <v>15366</v>
      </c>
      <c r="L155" s="297" t="s">
        <v>1387</v>
      </c>
      <c r="M155" s="297" t="s">
        <v>15362</v>
      </c>
      <c r="N155" s="297" t="s">
        <v>15365</v>
      </c>
      <c r="O155" s="297" t="s">
        <v>15364</v>
      </c>
      <c r="P155" s="297" t="s">
        <v>15363</v>
      </c>
      <c r="R155" s="8">
        <f t="shared" si="17"/>
        <v>1</v>
      </c>
      <c r="U155" s="296" t="s">
        <v>28810</v>
      </c>
    </row>
    <row r="156" spans="1:21" ht="72.599999999999994" thickBot="1">
      <c r="B156" t="str">
        <f t="shared" si="13"/>
        <v>154DA</v>
      </c>
      <c r="C156" t="str">
        <f t="shared" si="14"/>
        <v>AYDA15415</v>
      </c>
      <c r="D156" t="s">
        <v>1389</v>
      </c>
      <c r="E156" t="s">
        <v>7878</v>
      </c>
      <c r="F156" s="19" t="s">
        <v>15087</v>
      </c>
      <c r="G156" s="11" t="str">
        <f t="shared" si="15"/>
        <v>154</v>
      </c>
      <c r="H156" s="12">
        <v>154</v>
      </c>
      <c r="I156" s="11" t="str">
        <f t="shared" si="16"/>
        <v>15</v>
      </c>
      <c r="J156" s="11">
        <v>15</v>
      </c>
      <c r="K156" s="275" t="s">
        <v>15360</v>
      </c>
      <c r="L156" s="297" t="s">
        <v>523</v>
      </c>
      <c r="M156" s="297" t="s">
        <v>15359</v>
      </c>
      <c r="N156" s="297" t="s">
        <v>15358</v>
      </c>
      <c r="O156" s="297" t="s">
        <v>15356</v>
      </c>
      <c r="P156" s="297" t="s">
        <v>15357</v>
      </c>
      <c r="R156" s="8">
        <f t="shared" si="17"/>
        <v>3</v>
      </c>
      <c r="U156" s="296" t="s">
        <v>28811</v>
      </c>
    </row>
    <row r="157" spans="1:21" ht="72.599999999999994" thickBot="1">
      <c r="B157" t="str">
        <f t="shared" si="13"/>
        <v>155DA</v>
      </c>
      <c r="C157" t="str">
        <f t="shared" si="14"/>
        <v>AYDA15515</v>
      </c>
      <c r="D157" t="s">
        <v>1389</v>
      </c>
      <c r="E157" t="s">
        <v>7878</v>
      </c>
      <c r="F157" s="19" t="s">
        <v>15087</v>
      </c>
      <c r="G157" s="11" t="str">
        <f t="shared" si="15"/>
        <v>155</v>
      </c>
      <c r="H157" s="12">
        <v>155</v>
      </c>
      <c r="I157" s="11" t="str">
        <f t="shared" si="16"/>
        <v>15</v>
      </c>
      <c r="J157" s="11">
        <v>15</v>
      </c>
      <c r="K157" s="275" t="s">
        <v>15354</v>
      </c>
      <c r="L157" s="297" t="s">
        <v>524</v>
      </c>
      <c r="M157" s="297" t="s">
        <v>15353</v>
      </c>
      <c r="N157" s="297" t="s">
        <v>15350</v>
      </c>
      <c r="O157" s="297" t="s">
        <v>15352</v>
      </c>
      <c r="P157" s="297" t="s">
        <v>15351</v>
      </c>
      <c r="R157" s="8">
        <f t="shared" si="17"/>
        <v>2</v>
      </c>
      <c r="U157" s="296" t="s">
        <v>28812</v>
      </c>
    </row>
    <row r="158" spans="1:21" ht="72.599999999999994" thickBot="1">
      <c r="B158" t="str">
        <f t="shared" si="13"/>
        <v>156DA</v>
      </c>
      <c r="C158" t="str">
        <f t="shared" si="14"/>
        <v>AYDA15615</v>
      </c>
      <c r="D158" t="s">
        <v>1389</v>
      </c>
      <c r="E158" t="s">
        <v>7878</v>
      </c>
      <c r="F158" s="19" t="s">
        <v>15087</v>
      </c>
      <c r="G158" s="11" t="str">
        <f t="shared" si="15"/>
        <v>156</v>
      </c>
      <c r="H158" s="12">
        <v>156</v>
      </c>
      <c r="I158" s="11" t="str">
        <f t="shared" si="16"/>
        <v>15</v>
      </c>
      <c r="J158" s="11">
        <v>15</v>
      </c>
      <c r="K158" s="275" t="s">
        <v>15348</v>
      </c>
      <c r="L158" s="297" t="s">
        <v>1387</v>
      </c>
      <c r="M158" s="297" t="s">
        <v>15345</v>
      </c>
      <c r="N158" s="297" t="s">
        <v>15347</v>
      </c>
      <c r="O158" s="297" t="s">
        <v>15346</v>
      </c>
      <c r="P158" s="297" t="s">
        <v>15175</v>
      </c>
      <c r="R158" s="8">
        <f t="shared" si="17"/>
        <v>1</v>
      </c>
      <c r="U158" s="296" t="s">
        <v>28813</v>
      </c>
    </row>
    <row r="159" spans="1:21" ht="72.599999999999994" thickBot="1">
      <c r="B159" t="str">
        <f t="shared" si="13"/>
        <v>157DA</v>
      </c>
      <c r="C159" t="str">
        <f t="shared" si="14"/>
        <v>AYDA15715</v>
      </c>
      <c r="D159" t="s">
        <v>1389</v>
      </c>
      <c r="E159" t="s">
        <v>7878</v>
      </c>
      <c r="F159" s="19" t="s">
        <v>15087</v>
      </c>
      <c r="G159" s="11" t="str">
        <f t="shared" si="15"/>
        <v>157</v>
      </c>
      <c r="H159" s="12">
        <v>157</v>
      </c>
      <c r="I159" s="11" t="str">
        <f t="shared" si="16"/>
        <v>15</v>
      </c>
      <c r="J159" s="11">
        <v>15</v>
      </c>
      <c r="K159" s="275" t="s">
        <v>15343</v>
      </c>
      <c r="L159" s="297" t="s">
        <v>522</v>
      </c>
      <c r="M159" s="297" t="s">
        <v>15342</v>
      </c>
      <c r="N159" s="297" t="s">
        <v>15341</v>
      </c>
      <c r="O159" s="297" t="s">
        <v>15340</v>
      </c>
      <c r="P159" s="297" t="s">
        <v>15339</v>
      </c>
      <c r="R159" s="8">
        <f t="shared" si="17"/>
        <v>4</v>
      </c>
      <c r="U159" s="296" t="s">
        <v>28814</v>
      </c>
    </row>
    <row r="160" spans="1:21" ht="72.599999999999994" thickBot="1">
      <c r="B160" t="str">
        <f t="shared" si="13"/>
        <v>158DA</v>
      </c>
      <c r="C160" t="str">
        <f t="shared" si="14"/>
        <v>AYDA15815</v>
      </c>
      <c r="D160" t="s">
        <v>1389</v>
      </c>
      <c r="E160" t="s">
        <v>7878</v>
      </c>
      <c r="F160" s="19" t="s">
        <v>15087</v>
      </c>
      <c r="G160" s="11" t="str">
        <f t="shared" si="15"/>
        <v>158</v>
      </c>
      <c r="H160" s="12">
        <v>158</v>
      </c>
      <c r="I160" s="11" t="str">
        <f t="shared" si="16"/>
        <v>15</v>
      </c>
      <c r="J160" s="11">
        <v>15</v>
      </c>
      <c r="K160" s="275" t="s">
        <v>15337</v>
      </c>
      <c r="L160" s="297" t="s">
        <v>523</v>
      </c>
      <c r="M160" s="297" t="s">
        <v>15336</v>
      </c>
      <c r="N160" s="297" t="s">
        <v>15335</v>
      </c>
      <c r="O160" s="297" t="s">
        <v>15333</v>
      </c>
      <c r="P160" s="297" t="s">
        <v>15334</v>
      </c>
      <c r="R160" s="8">
        <f t="shared" si="17"/>
        <v>3</v>
      </c>
      <c r="U160" s="296" t="s">
        <v>28815</v>
      </c>
    </row>
    <row r="161" spans="2:21" ht="58.2" thickBot="1">
      <c r="B161" t="str">
        <f t="shared" si="13"/>
        <v>159DA</v>
      </c>
      <c r="C161" t="str">
        <f t="shared" si="14"/>
        <v>AYDA15915</v>
      </c>
      <c r="D161" t="s">
        <v>1389</v>
      </c>
      <c r="E161" t="s">
        <v>7878</v>
      </c>
      <c r="F161" s="19" t="s">
        <v>15087</v>
      </c>
      <c r="G161" s="11" t="str">
        <f t="shared" si="15"/>
        <v>159</v>
      </c>
      <c r="H161" s="12">
        <v>159</v>
      </c>
      <c r="I161" s="11" t="str">
        <f t="shared" si="16"/>
        <v>15</v>
      </c>
      <c r="J161" s="11">
        <v>15</v>
      </c>
      <c r="K161" s="275" t="s">
        <v>15331</v>
      </c>
      <c r="L161" s="297" t="s">
        <v>522</v>
      </c>
      <c r="M161" s="297" t="s">
        <v>15330</v>
      </c>
      <c r="N161" s="297" t="s">
        <v>15329</v>
      </c>
      <c r="O161" s="297" t="s">
        <v>15328</v>
      </c>
      <c r="P161" s="297" t="s">
        <v>15327</v>
      </c>
      <c r="R161" s="8">
        <f t="shared" si="17"/>
        <v>4</v>
      </c>
      <c r="U161" s="296" t="s">
        <v>28816</v>
      </c>
    </row>
    <row r="162" spans="2:21" ht="72.599999999999994" thickBot="1">
      <c r="B162" t="str">
        <f t="shared" si="13"/>
        <v>160DA</v>
      </c>
      <c r="C162" t="str">
        <f t="shared" si="14"/>
        <v>AYDA16015</v>
      </c>
      <c r="D162" t="s">
        <v>1389</v>
      </c>
      <c r="E162" t="s">
        <v>7878</v>
      </c>
      <c r="F162" s="19" t="s">
        <v>15087</v>
      </c>
      <c r="G162" s="11" t="str">
        <f t="shared" si="15"/>
        <v>160</v>
      </c>
      <c r="H162" s="12">
        <v>160</v>
      </c>
      <c r="I162" s="11" t="str">
        <f t="shared" si="16"/>
        <v>15</v>
      </c>
      <c r="J162" s="11">
        <v>15</v>
      </c>
      <c r="K162" s="275" t="s">
        <v>15325</v>
      </c>
      <c r="L162" s="297" t="s">
        <v>522</v>
      </c>
      <c r="M162" s="297" t="s">
        <v>15324</v>
      </c>
      <c r="N162" s="297" t="s">
        <v>15323</v>
      </c>
      <c r="O162" s="297" t="s">
        <v>15322</v>
      </c>
      <c r="P162" s="297" t="s">
        <v>15321</v>
      </c>
      <c r="R162" s="8">
        <f t="shared" si="17"/>
        <v>4</v>
      </c>
      <c r="U162" s="296" t="s">
        <v>28817</v>
      </c>
    </row>
    <row r="163" spans="2:21" ht="58.2" thickBot="1">
      <c r="B163" t="str">
        <f t="shared" si="13"/>
        <v>161DA</v>
      </c>
      <c r="C163" t="str">
        <f t="shared" si="14"/>
        <v>AYDA16115</v>
      </c>
      <c r="D163" t="s">
        <v>1389</v>
      </c>
      <c r="E163" t="s">
        <v>7878</v>
      </c>
      <c r="F163" s="19" t="s">
        <v>15087</v>
      </c>
      <c r="G163" s="11" t="str">
        <f t="shared" si="15"/>
        <v>161</v>
      </c>
      <c r="H163" s="12">
        <v>161</v>
      </c>
      <c r="I163" s="11" t="str">
        <f t="shared" si="16"/>
        <v>15</v>
      </c>
      <c r="J163" s="11">
        <v>15</v>
      </c>
      <c r="K163" s="275" t="s">
        <v>15319</v>
      </c>
      <c r="L163" s="297" t="s">
        <v>524</v>
      </c>
      <c r="M163" s="297" t="s">
        <v>15318</v>
      </c>
      <c r="N163" s="297" t="s">
        <v>15315</v>
      </c>
      <c r="O163" s="297" t="s">
        <v>15317</v>
      </c>
      <c r="P163" s="297" t="s">
        <v>15316</v>
      </c>
      <c r="R163" s="8">
        <f t="shared" si="17"/>
        <v>2</v>
      </c>
      <c r="U163" s="296" t="s">
        <v>28818</v>
      </c>
    </row>
    <row r="164" spans="2:21" ht="72.599999999999994" thickBot="1">
      <c r="B164" t="str">
        <f t="shared" si="13"/>
        <v>162DA</v>
      </c>
      <c r="C164" t="str">
        <f t="shared" si="14"/>
        <v>AYDA16215</v>
      </c>
      <c r="D164" t="s">
        <v>1389</v>
      </c>
      <c r="E164" t="s">
        <v>7878</v>
      </c>
      <c r="F164" s="19" t="s">
        <v>15087</v>
      </c>
      <c r="G164" s="11" t="str">
        <f t="shared" si="15"/>
        <v>162</v>
      </c>
      <c r="H164" s="12">
        <v>162</v>
      </c>
      <c r="I164" s="11" t="str">
        <f t="shared" si="16"/>
        <v>15</v>
      </c>
      <c r="J164" s="11">
        <v>15</v>
      </c>
      <c r="K164" s="275" t="s">
        <v>15313</v>
      </c>
      <c r="L164" s="297" t="s">
        <v>524</v>
      </c>
      <c r="M164" s="297" t="s">
        <v>15312</v>
      </c>
      <c r="N164" s="297" t="s">
        <v>15309</v>
      </c>
      <c r="O164" s="297" t="s">
        <v>15311</v>
      </c>
      <c r="P164" s="297" t="s">
        <v>15310</v>
      </c>
      <c r="R164" s="8">
        <f t="shared" si="17"/>
        <v>2</v>
      </c>
      <c r="U164" s="296" t="s">
        <v>28819</v>
      </c>
    </row>
    <row r="165" spans="2:21" ht="87" thickBot="1">
      <c r="B165" t="str">
        <f t="shared" si="13"/>
        <v>163DA</v>
      </c>
      <c r="C165" t="str">
        <f t="shared" si="14"/>
        <v>AYDA16315</v>
      </c>
      <c r="D165" t="s">
        <v>1389</v>
      </c>
      <c r="E165" t="s">
        <v>7878</v>
      </c>
      <c r="F165" s="19" t="s">
        <v>15087</v>
      </c>
      <c r="G165" s="11" t="str">
        <f t="shared" si="15"/>
        <v>163</v>
      </c>
      <c r="H165" s="12">
        <v>163</v>
      </c>
      <c r="I165" s="11" t="str">
        <f t="shared" si="16"/>
        <v>15</v>
      </c>
      <c r="J165" s="11">
        <v>15</v>
      </c>
      <c r="K165" s="275" t="s">
        <v>15307</v>
      </c>
      <c r="L165" s="297" t="s">
        <v>523</v>
      </c>
      <c r="M165" s="297" t="s">
        <v>15306</v>
      </c>
      <c r="N165" s="297" t="s">
        <v>15305</v>
      </c>
      <c r="O165" s="297" t="s">
        <v>15303</v>
      </c>
      <c r="P165" s="297" t="s">
        <v>15304</v>
      </c>
      <c r="R165" s="8">
        <f t="shared" si="17"/>
        <v>3</v>
      </c>
      <c r="U165" s="296" t="s">
        <v>28820</v>
      </c>
    </row>
    <row r="166" spans="2:21" ht="72.599999999999994" thickBot="1">
      <c r="B166" t="str">
        <f t="shared" si="13"/>
        <v>164DA</v>
      </c>
      <c r="C166" t="str">
        <f t="shared" si="14"/>
        <v>AYDA16415</v>
      </c>
      <c r="D166" t="s">
        <v>1389</v>
      </c>
      <c r="E166" t="s">
        <v>7878</v>
      </c>
      <c r="F166" s="19" t="s">
        <v>15087</v>
      </c>
      <c r="G166" s="11" t="str">
        <f t="shared" si="15"/>
        <v>164</v>
      </c>
      <c r="H166" s="12">
        <v>164</v>
      </c>
      <c r="I166" s="11" t="str">
        <f t="shared" si="16"/>
        <v>15</v>
      </c>
      <c r="J166" s="11">
        <v>15</v>
      </c>
      <c r="K166" s="275" t="s">
        <v>15301</v>
      </c>
      <c r="L166" s="297" t="s">
        <v>524</v>
      </c>
      <c r="M166" s="297" t="s">
        <v>15300</v>
      </c>
      <c r="N166" s="297" t="s">
        <v>15297</v>
      </c>
      <c r="O166" s="297" t="s">
        <v>15299</v>
      </c>
      <c r="P166" s="297" t="s">
        <v>15298</v>
      </c>
      <c r="R166" s="8">
        <f t="shared" si="17"/>
        <v>2</v>
      </c>
      <c r="U166" s="296" t="s">
        <v>28821</v>
      </c>
    </row>
    <row r="167" spans="2:21" ht="72.599999999999994" thickBot="1">
      <c r="B167" t="str">
        <f t="shared" si="13"/>
        <v>165DA</v>
      </c>
      <c r="C167" t="str">
        <f t="shared" si="14"/>
        <v>AYDA16515</v>
      </c>
      <c r="D167" t="s">
        <v>1389</v>
      </c>
      <c r="E167" t="s">
        <v>7878</v>
      </c>
      <c r="F167" s="19" t="s">
        <v>15087</v>
      </c>
      <c r="G167" s="11" t="str">
        <f t="shared" si="15"/>
        <v>165</v>
      </c>
      <c r="H167" s="12">
        <v>165</v>
      </c>
      <c r="I167" s="11" t="str">
        <f t="shared" si="16"/>
        <v>15</v>
      </c>
      <c r="J167" s="11">
        <v>15</v>
      </c>
      <c r="K167" s="275" t="s">
        <v>15295</v>
      </c>
      <c r="L167" s="297" t="s">
        <v>1387</v>
      </c>
      <c r="M167" s="297" t="s">
        <v>15292</v>
      </c>
      <c r="N167" s="297" t="s">
        <v>7925</v>
      </c>
      <c r="O167" s="297" t="s">
        <v>15294</v>
      </c>
      <c r="P167" s="297" t="s">
        <v>15293</v>
      </c>
      <c r="R167" s="8">
        <f t="shared" si="17"/>
        <v>1</v>
      </c>
      <c r="U167" s="296" t="s">
        <v>28822</v>
      </c>
    </row>
    <row r="168" spans="2:21" ht="72.599999999999994" thickBot="1">
      <c r="B168" t="str">
        <f t="shared" si="13"/>
        <v>166DA</v>
      </c>
      <c r="C168" t="str">
        <f t="shared" si="14"/>
        <v>AYDA16615</v>
      </c>
      <c r="D168" t="s">
        <v>1389</v>
      </c>
      <c r="E168" t="s">
        <v>7878</v>
      </c>
      <c r="F168" s="19" t="s">
        <v>15087</v>
      </c>
      <c r="G168" s="11" t="str">
        <f t="shared" si="15"/>
        <v>166</v>
      </c>
      <c r="H168" s="12">
        <v>166</v>
      </c>
      <c r="I168" s="11" t="str">
        <f t="shared" si="16"/>
        <v>15</v>
      </c>
      <c r="J168" s="11">
        <v>15</v>
      </c>
      <c r="K168" s="275" t="s">
        <v>15290</v>
      </c>
      <c r="L168" s="297" t="s">
        <v>1387</v>
      </c>
      <c r="M168" s="297" t="s">
        <v>15286</v>
      </c>
      <c r="N168" s="297" t="s">
        <v>15289</v>
      </c>
      <c r="O168" s="297" t="s">
        <v>15288</v>
      </c>
      <c r="P168" s="297" t="s">
        <v>15287</v>
      </c>
      <c r="R168" s="8">
        <f t="shared" si="17"/>
        <v>1</v>
      </c>
      <c r="U168" s="296" t="s">
        <v>28823</v>
      </c>
    </row>
    <row r="169" spans="2:21" ht="72.599999999999994" thickBot="1">
      <c r="B169" t="str">
        <f t="shared" si="13"/>
        <v>167DA</v>
      </c>
      <c r="C169" t="str">
        <f t="shared" si="14"/>
        <v>AYDA16715</v>
      </c>
      <c r="D169" t="s">
        <v>1389</v>
      </c>
      <c r="E169" t="s">
        <v>7878</v>
      </c>
      <c r="F169" s="19" t="s">
        <v>15087</v>
      </c>
      <c r="G169" s="11" t="str">
        <f t="shared" si="15"/>
        <v>167</v>
      </c>
      <c r="H169" s="12">
        <v>167</v>
      </c>
      <c r="I169" s="11" t="str">
        <f t="shared" si="16"/>
        <v>15</v>
      </c>
      <c r="J169" s="11">
        <v>15</v>
      </c>
      <c r="K169" s="275" t="s">
        <v>15284</v>
      </c>
      <c r="L169" s="297" t="s">
        <v>522</v>
      </c>
      <c r="M169" s="297" t="s">
        <v>15283</v>
      </c>
      <c r="N169" s="297" t="s">
        <v>15282</v>
      </c>
      <c r="O169" s="297" t="s">
        <v>15281</v>
      </c>
      <c r="P169" s="297" t="s">
        <v>15175</v>
      </c>
      <c r="R169" s="8">
        <f t="shared" si="17"/>
        <v>4</v>
      </c>
      <c r="U169" s="296" t="s">
        <v>28824</v>
      </c>
    </row>
    <row r="170" spans="2:21" ht="87" thickBot="1">
      <c r="B170" t="str">
        <f t="shared" si="13"/>
        <v>168DA</v>
      </c>
      <c r="C170" t="str">
        <f t="shared" si="14"/>
        <v>AYDA16815</v>
      </c>
      <c r="D170" t="s">
        <v>1389</v>
      </c>
      <c r="E170" t="s">
        <v>7878</v>
      </c>
      <c r="F170" s="19" t="s">
        <v>15087</v>
      </c>
      <c r="G170" s="11" t="str">
        <f t="shared" si="15"/>
        <v>168</v>
      </c>
      <c r="H170" s="12">
        <v>168</v>
      </c>
      <c r="I170" s="11" t="str">
        <f t="shared" si="16"/>
        <v>15</v>
      </c>
      <c r="J170" s="11">
        <v>15</v>
      </c>
      <c r="K170" s="275" t="s">
        <v>15279</v>
      </c>
      <c r="L170" s="297" t="s">
        <v>1387</v>
      </c>
      <c r="M170" s="297" t="s">
        <v>15275</v>
      </c>
      <c r="N170" s="297" t="s">
        <v>15278</v>
      </c>
      <c r="O170" s="297" t="s">
        <v>15277</v>
      </c>
      <c r="P170" s="297" t="s">
        <v>15276</v>
      </c>
      <c r="R170" s="8">
        <f t="shared" si="17"/>
        <v>1</v>
      </c>
      <c r="U170" s="296" t="s">
        <v>28825</v>
      </c>
    </row>
    <row r="171" spans="2:21" ht="72.599999999999994" thickBot="1">
      <c r="B171" t="str">
        <f t="shared" si="13"/>
        <v>169DA</v>
      </c>
      <c r="C171" t="str">
        <f t="shared" si="14"/>
        <v>AYDA16915</v>
      </c>
      <c r="D171" t="s">
        <v>1389</v>
      </c>
      <c r="E171" t="s">
        <v>7878</v>
      </c>
      <c r="F171" s="19" t="s">
        <v>15087</v>
      </c>
      <c r="G171" s="11" t="str">
        <f t="shared" si="15"/>
        <v>169</v>
      </c>
      <c r="H171" s="12">
        <v>169</v>
      </c>
      <c r="I171" s="11" t="str">
        <f t="shared" si="16"/>
        <v>15</v>
      </c>
      <c r="J171" s="11">
        <v>15</v>
      </c>
      <c r="K171" s="275" t="s">
        <v>15273</v>
      </c>
      <c r="L171" s="297" t="s">
        <v>1387</v>
      </c>
      <c r="M171" s="297" t="s">
        <v>15269</v>
      </c>
      <c r="N171" s="297" t="s">
        <v>15272</v>
      </c>
      <c r="O171" s="297" t="s">
        <v>15271</v>
      </c>
      <c r="P171" s="297" t="s">
        <v>15270</v>
      </c>
      <c r="R171" s="8">
        <f t="shared" si="17"/>
        <v>1</v>
      </c>
      <c r="U171" s="296" t="s">
        <v>28826</v>
      </c>
    </row>
    <row r="172" spans="2:21" ht="58.2" thickBot="1">
      <c r="B172" t="str">
        <f t="shared" si="13"/>
        <v>170DA</v>
      </c>
      <c r="C172" t="str">
        <f t="shared" si="14"/>
        <v>AYDA17015</v>
      </c>
      <c r="D172" t="s">
        <v>1389</v>
      </c>
      <c r="E172" t="s">
        <v>7878</v>
      </c>
      <c r="F172" s="19" t="s">
        <v>15087</v>
      </c>
      <c r="G172" s="11" t="str">
        <f t="shared" si="15"/>
        <v>170</v>
      </c>
      <c r="H172" s="12">
        <v>170</v>
      </c>
      <c r="I172" s="11" t="str">
        <f t="shared" si="16"/>
        <v>15</v>
      </c>
      <c r="J172" s="11">
        <v>15</v>
      </c>
      <c r="K172" s="275" t="s">
        <v>15267</v>
      </c>
      <c r="L172" s="297" t="s">
        <v>524</v>
      </c>
      <c r="M172" s="297" t="s">
        <v>15266</v>
      </c>
      <c r="N172" s="297" t="s">
        <v>15263</v>
      </c>
      <c r="O172" s="297" t="s">
        <v>15265</v>
      </c>
      <c r="P172" s="297" t="s">
        <v>15264</v>
      </c>
      <c r="R172" s="8">
        <f t="shared" si="17"/>
        <v>2</v>
      </c>
      <c r="U172" s="296" t="s">
        <v>28827</v>
      </c>
    </row>
    <row r="173" spans="2:21" ht="72.599999999999994" thickBot="1">
      <c r="B173" t="str">
        <f t="shared" si="13"/>
        <v>171DA</v>
      </c>
      <c r="C173" t="str">
        <f t="shared" si="14"/>
        <v>AYDA17115</v>
      </c>
      <c r="D173" t="s">
        <v>1389</v>
      </c>
      <c r="E173" t="s">
        <v>7878</v>
      </c>
      <c r="F173" s="19" t="s">
        <v>15087</v>
      </c>
      <c r="G173" s="11" t="str">
        <f t="shared" si="15"/>
        <v>171</v>
      </c>
      <c r="H173" s="12">
        <v>171</v>
      </c>
      <c r="I173" s="11" t="str">
        <f t="shared" si="16"/>
        <v>15</v>
      </c>
      <c r="J173" s="11">
        <v>15</v>
      </c>
      <c r="K173" s="275" t="s">
        <v>15261</v>
      </c>
      <c r="L173" s="297" t="s">
        <v>524</v>
      </c>
      <c r="M173" s="297" t="s">
        <v>15260</v>
      </c>
      <c r="N173" s="297" t="s">
        <v>15257</v>
      </c>
      <c r="O173" s="297" t="s">
        <v>15259</v>
      </c>
      <c r="P173" s="297" t="s">
        <v>15258</v>
      </c>
      <c r="R173" s="8">
        <f t="shared" si="17"/>
        <v>2</v>
      </c>
      <c r="U173" s="296" t="s">
        <v>28828</v>
      </c>
    </row>
    <row r="174" spans="2:21" ht="72.599999999999994" thickBot="1">
      <c r="B174" t="str">
        <f t="shared" si="13"/>
        <v>172DA</v>
      </c>
      <c r="C174" t="str">
        <f t="shared" si="14"/>
        <v>AYDA17215</v>
      </c>
      <c r="D174" t="s">
        <v>1389</v>
      </c>
      <c r="E174" t="s">
        <v>7878</v>
      </c>
      <c r="F174" s="19" t="s">
        <v>15087</v>
      </c>
      <c r="G174" s="11" t="str">
        <f t="shared" si="15"/>
        <v>172</v>
      </c>
      <c r="H174" s="12">
        <v>172</v>
      </c>
      <c r="I174" s="11" t="str">
        <f t="shared" si="16"/>
        <v>15</v>
      </c>
      <c r="J174" s="11">
        <v>15</v>
      </c>
      <c r="K174" s="275" t="s">
        <v>15255</v>
      </c>
      <c r="L174" s="297" t="s">
        <v>522</v>
      </c>
      <c r="M174" s="297" t="s">
        <v>15254</v>
      </c>
      <c r="N174" s="297" t="s">
        <v>15253</v>
      </c>
      <c r="O174" s="297" t="s">
        <v>15252</v>
      </c>
      <c r="P174" s="297" t="s">
        <v>15251</v>
      </c>
      <c r="R174" s="8">
        <f t="shared" si="17"/>
        <v>4</v>
      </c>
      <c r="U174" s="296" t="s">
        <v>28829</v>
      </c>
    </row>
    <row r="175" spans="2:21" ht="72.599999999999994" thickBot="1">
      <c r="B175" t="str">
        <f t="shared" si="13"/>
        <v>173DA</v>
      </c>
      <c r="C175" t="str">
        <f t="shared" si="14"/>
        <v>AYDA17315</v>
      </c>
      <c r="D175" t="s">
        <v>1389</v>
      </c>
      <c r="E175" t="s">
        <v>7878</v>
      </c>
      <c r="F175" s="19" t="s">
        <v>15087</v>
      </c>
      <c r="G175" s="11" t="str">
        <f t="shared" si="15"/>
        <v>173</v>
      </c>
      <c r="H175" s="12">
        <v>173</v>
      </c>
      <c r="I175" s="11" t="str">
        <f t="shared" si="16"/>
        <v>15</v>
      </c>
      <c r="J175" s="11">
        <v>15</v>
      </c>
      <c r="K175" s="275" t="s">
        <v>28982</v>
      </c>
      <c r="L175" s="297" t="s">
        <v>523</v>
      </c>
      <c r="M175" s="297" t="s">
        <v>15248</v>
      </c>
      <c r="N175" s="297" t="s">
        <v>15247</v>
      </c>
      <c r="O175" s="297" t="s">
        <v>15245</v>
      </c>
      <c r="P175" s="297" t="s">
        <v>15246</v>
      </c>
      <c r="R175" s="8">
        <f t="shared" si="17"/>
        <v>3</v>
      </c>
      <c r="U175" s="296" t="s">
        <v>28830</v>
      </c>
    </row>
    <row r="176" spans="2:21" ht="87" thickBot="1">
      <c r="B176" t="str">
        <f t="shared" si="13"/>
        <v>174DA</v>
      </c>
      <c r="C176" t="str">
        <f t="shared" si="14"/>
        <v>AYDA17415</v>
      </c>
      <c r="D176" t="s">
        <v>1389</v>
      </c>
      <c r="E176" t="s">
        <v>7878</v>
      </c>
      <c r="F176" s="19" t="s">
        <v>15087</v>
      </c>
      <c r="G176" s="11" t="str">
        <f t="shared" si="15"/>
        <v>174</v>
      </c>
      <c r="H176" s="12">
        <v>174</v>
      </c>
      <c r="I176" s="11" t="str">
        <f t="shared" si="16"/>
        <v>15</v>
      </c>
      <c r="J176" s="11">
        <v>15</v>
      </c>
      <c r="K176" s="275" t="s">
        <v>28831</v>
      </c>
      <c r="L176" s="297" t="s">
        <v>522</v>
      </c>
      <c r="M176" s="297" t="s">
        <v>15242</v>
      </c>
      <c r="N176" s="297" t="s">
        <v>15241</v>
      </c>
      <c r="O176" s="297" t="s">
        <v>15240</v>
      </c>
      <c r="P176" s="297" t="s">
        <v>15239</v>
      </c>
      <c r="R176" s="8">
        <f t="shared" si="17"/>
        <v>4</v>
      </c>
      <c r="U176" s="296" t="s">
        <v>28832</v>
      </c>
    </row>
    <row r="177" spans="2:21" ht="87" thickBot="1">
      <c r="B177" t="str">
        <f t="shared" si="13"/>
        <v>175DA</v>
      </c>
      <c r="C177" t="str">
        <f t="shared" si="14"/>
        <v>AYDA17515</v>
      </c>
      <c r="D177" t="s">
        <v>1389</v>
      </c>
      <c r="E177" t="s">
        <v>7878</v>
      </c>
      <c r="F177" s="19" t="s">
        <v>15087</v>
      </c>
      <c r="G177" s="11" t="str">
        <f t="shared" si="15"/>
        <v>175</v>
      </c>
      <c r="H177" s="12">
        <v>175</v>
      </c>
      <c r="I177" s="11" t="str">
        <f t="shared" si="16"/>
        <v>15</v>
      </c>
      <c r="J177" s="11">
        <v>15</v>
      </c>
      <c r="K177" s="275" t="s">
        <v>28833</v>
      </c>
      <c r="L177" s="297" t="s">
        <v>523</v>
      </c>
      <c r="M177" s="297" t="s">
        <v>15236</v>
      </c>
      <c r="N177" s="297" t="s">
        <v>15235</v>
      </c>
      <c r="O177" s="297" t="s">
        <v>15233</v>
      </c>
      <c r="P177" s="297" t="s">
        <v>15234</v>
      </c>
      <c r="R177" s="8">
        <f t="shared" si="17"/>
        <v>3</v>
      </c>
      <c r="U177" s="296" t="s">
        <v>28834</v>
      </c>
    </row>
    <row r="178" spans="2:21" ht="58.2" thickBot="1">
      <c r="B178" t="str">
        <f t="shared" si="13"/>
        <v>176DA</v>
      </c>
      <c r="C178" t="str">
        <f t="shared" si="14"/>
        <v>AYDA17615</v>
      </c>
      <c r="D178" t="s">
        <v>1389</v>
      </c>
      <c r="E178" t="s">
        <v>7878</v>
      </c>
      <c r="F178" s="19" t="s">
        <v>15087</v>
      </c>
      <c r="G178" s="11" t="str">
        <f t="shared" si="15"/>
        <v>176</v>
      </c>
      <c r="H178" s="12">
        <v>176</v>
      </c>
      <c r="I178" s="11" t="str">
        <f t="shared" si="16"/>
        <v>15</v>
      </c>
      <c r="J178" s="11">
        <v>15</v>
      </c>
      <c r="K178" s="275" t="s">
        <v>28835</v>
      </c>
      <c r="L178" s="297" t="s">
        <v>522</v>
      </c>
      <c r="M178" s="297" t="s">
        <v>15230</v>
      </c>
      <c r="N178" s="297" t="s">
        <v>15229</v>
      </c>
      <c r="O178" s="297" t="s">
        <v>15228</v>
      </c>
      <c r="P178" s="297" t="s">
        <v>15227</v>
      </c>
      <c r="R178" s="8">
        <f t="shared" si="17"/>
        <v>4</v>
      </c>
      <c r="U178" s="296" t="s">
        <v>28836</v>
      </c>
    </row>
    <row r="179" spans="2:21" ht="58.2" thickBot="1">
      <c r="B179" t="str">
        <f t="shared" si="13"/>
        <v>177DA</v>
      </c>
      <c r="C179" t="str">
        <f t="shared" si="14"/>
        <v>AYDA17715</v>
      </c>
      <c r="D179" t="s">
        <v>1389</v>
      </c>
      <c r="E179" t="s">
        <v>7878</v>
      </c>
      <c r="F179" s="19" t="s">
        <v>15087</v>
      </c>
      <c r="G179" s="11" t="str">
        <f t="shared" si="15"/>
        <v>177</v>
      </c>
      <c r="H179" s="12">
        <v>177</v>
      </c>
      <c r="I179" s="11" t="str">
        <f t="shared" si="16"/>
        <v>15</v>
      </c>
      <c r="J179" s="11">
        <v>15</v>
      </c>
      <c r="K179" s="275" t="s">
        <v>15225</v>
      </c>
      <c r="L179" s="297" t="s">
        <v>523</v>
      </c>
      <c r="M179" s="297" t="s">
        <v>15224</v>
      </c>
      <c r="N179" s="297" t="s">
        <v>15223</v>
      </c>
      <c r="O179" s="297" t="s">
        <v>3928</v>
      </c>
      <c r="P179" s="297" t="s">
        <v>15222</v>
      </c>
      <c r="R179" s="8">
        <f t="shared" ref="R179:R210" si="18">IF(L179="a",1,IF(L179="b",2,IF(L179="c",3,4)))</f>
        <v>3</v>
      </c>
      <c r="U179" s="296" t="s">
        <v>28837</v>
      </c>
    </row>
    <row r="180" spans="2:21" ht="72.599999999999994" thickBot="1">
      <c r="B180" t="str">
        <f t="shared" si="13"/>
        <v>178DA</v>
      </c>
      <c r="C180" t="str">
        <f t="shared" si="14"/>
        <v>AYDA17815</v>
      </c>
      <c r="D180" t="s">
        <v>1389</v>
      </c>
      <c r="E180" t="s">
        <v>7878</v>
      </c>
      <c r="F180" s="19" t="s">
        <v>15087</v>
      </c>
      <c r="G180" s="11" t="str">
        <f t="shared" si="15"/>
        <v>178</v>
      </c>
      <c r="H180" s="12">
        <v>178</v>
      </c>
      <c r="I180" s="11" t="str">
        <f t="shared" si="16"/>
        <v>15</v>
      </c>
      <c r="J180" s="11">
        <v>15</v>
      </c>
      <c r="K180" s="275" t="s">
        <v>15220</v>
      </c>
      <c r="L180" s="297" t="s">
        <v>524</v>
      </c>
      <c r="M180" s="297" t="s">
        <v>15219</v>
      </c>
      <c r="N180" s="297" t="s">
        <v>15216</v>
      </c>
      <c r="O180" s="297" t="s">
        <v>15218</v>
      </c>
      <c r="P180" s="297" t="s">
        <v>15217</v>
      </c>
      <c r="R180" s="8">
        <f t="shared" si="18"/>
        <v>2</v>
      </c>
      <c r="U180" s="296" t="s">
        <v>28838</v>
      </c>
    </row>
    <row r="181" spans="2:21" ht="58.2" thickBot="1">
      <c r="B181" t="str">
        <f t="shared" si="13"/>
        <v>179DA</v>
      </c>
      <c r="C181" t="str">
        <f t="shared" si="14"/>
        <v>AYDA17915</v>
      </c>
      <c r="D181" t="s">
        <v>1389</v>
      </c>
      <c r="E181" t="s">
        <v>7878</v>
      </c>
      <c r="F181" s="19" t="s">
        <v>15087</v>
      </c>
      <c r="G181" s="11" t="str">
        <f t="shared" si="15"/>
        <v>179</v>
      </c>
      <c r="H181" s="12">
        <v>179</v>
      </c>
      <c r="I181" s="11" t="str">
        <f t="shared" si="16"/>
        <v>15</v>
      </c>
      <c r="J181" s="11">
        <v>15</v>
      </c>
      <c r="K181" s="275" t="s">
        <v>15208</v>
      </c>
      <c r="L181" s="297" t="s">
        <v>1387</v>
      </c>
      <c r="M181" s="297" t="s">
        <v>15204</v>
      </c>
      <c r="N181" s="297" t="s">
        <v>15207</v>
      </c>
      <c r="O181" s="297" t="s">
        <v>15206</v>
      </c>
      <c r="P181" s="297" t="s">
        <v>15205</v>
      </c>
      <c r="R181" s="8">
        <f t="shared" si="18"/>
        <v>1</v>
      </c>
      <c r="U181" s="296" t="s">
        <v>28839</v>
      </c>
    </row>
    <row r="182" spans="2:21" ht="72.599999999999994" thickBot="1">
      <c r="B182" t="str">
        <f t="shared" si="13"/>
        <v>180DA</v>
      </c>
      <c r="C182" t="str">
        <f t="shared" si="14"/>
        <v>AYDA18015</v>
      </c>
      <c r="D182" t="s">
        <v>1389</v>
      </c>
      <c r="E182" t="s">
        <v>7878</v>
      </c>
      <c r="F182" s="19" t="s">
        <v>15087</v>
      </c>
      <c r="G182" s="11" t="str">
        <f t="shared" si="15"/>
        <v>180</v>
      </c>
      <c r="H182" s="12">
        <v>180</v>
      </c>
      <c r="I182" s="11" t="str">
        <f t="shared" si="16"/>
        <v>15</v>
      </c>
      <c r="J182" s="11">
        <v>15</v>
      </c>
      <c r="K182" s="275" t="s">
        <v>28840</v>
      </c>
      <c r="L182" s="297" t="s">
        <v>1387</v>
      </c>
      <c r="M182" s="297" t="s">
        <v>15198</v>
      </c>
      <c r="N182" s="297" t="s">
        <v>15201</v>
      </c>
      <c r="O182" s="297" t="s">
        <v>15200</v>
      </c>
      <c r="P182" s="297" t="s">
        <v>15199</v>
      </c>
      <c r="R182" s="8">
        <f t="shared" si="18"/>
        <v>1</v>
      </c>
      <c r="U182" s="296" t="s">
        <v>28841</v>
      </c>
    </row>
    <row r="183" spans="2:21" ht="58.2" thickBot="1">
      <c r="B183" t="str">
        <f t="shared" si="13"/>
        <v>181DA</v>
      </c>
      <c r="C183" t="str">
        <f t="shared" si="14"/>
        <v>AYDA18115</v>
      </c>
      <c r="D183" t="s">
        <v>1389</v>
      </c>
      <c r="E183" t="s">
        <v>7878</v>
      </c>
      <c r="F183" s="19" t="s">
        <v>15087</v>
      </c>
      <c r="G183" s="11" t="str">
        <f t="shared" si="15"/>
        <v>181</v>
      </c>
      <c r="H183" s="12">
        <v>181</v>
      </c>
      <c r="I183" s="11" t="str">
        <f t="shared" si="16"/>
        <v>15</v>
      </c>
      <c r="J183" s="11">
        <v>15</v>
      </c>
      <c r="K183" s="275" t="s">
        <v>28842</v>
      </c>
      <c r="L183" s="297" t="s">
        <v>522</v>
      </c>
      <c r="M183" s="297" t="s">
        <v>15190</v>
      </c>
      <c r="N183" s="297" t="s">
        <v>15189</v>
      </c>
      <c r="O183" s="297" t="s">
        <v>15188</v>
      </c>
      <c r="P183" s="297" t="s">
        <v>15187</v>
      </c>
      <c r="R183" s="8">
        <f t="shared" si="18"/>
        <v>4</v>
      </c>
      <c r="U183" s="296" t="s">
        <v>28843</v>
      </c>
    </row>
    <row r="184" spans="2:21" ht="72.599999999999994" thickBot="1">
      <c r="B184" t="str">
        <f t="shared" si="13"/>
        <v>182DA</v>
      </c>
      <c r="C184" t="str">
        <f t="shared" si="14"/>
        <v>AYDA18215</v>
      </c>
      <c r="D184" t="s">
        <v>1389</v>
      </c>
      <c r="E184" t="s">
        <v>7878</v>
      </c>
      <c r="F184" s="19" t="s">
        <v>15087</v>
      </c>
      <c r="G184" s="11" t="str">
        <f t="shared" si="15"/>
        <v>182</v>
      </c>
      <c r="H184" s="12">
        <v>182</v>
      </c>
      <c r="I184" s="11" t="str">
        <f t="shared" si="16"/>
        <v>15</v>
      </c>
      <c r="J184" s="11">
        <v>15</v>
      </c>
      <c r="K184" s="275" t="s">
        <v>16475</v>
      </c>
      <c r="L184" s="297" t="s">
        <v>524</v>
      </c>
      <c r="M184" s="297" t="s">
        <v>16474</v>
      </c>
      <c r="N184" s="297" t="s">
        <v>16471</v>
      </c>
      <c r="O184" s="297" t="s">
        <v>16473</v>
      </c>
      <c r="P184" s="297" t="s">
        <v>16472</v>
      </c>
      <c r="R184" s="8">
        <f t="shared" si="18"/>
        <v>2</v>
      </c>
      <c r="U184" s="296" t="s">
        <v>28844</v>
      </c>
    </row>
    <row r="185" spans="2:21" ht="58.2" thickBot="1">
      <c r="B185" t="str">
        <f t="shared" si="13"/>
        <v>183DA</v>
      </c>
      <c r="C185" t="str">
        <f t="shared" si="14"/>
        <v>AYDA18315</v>
      </c>
      <c r="D185" t="s">
        <v>1389</v>
      </c>
      <c r="E185" t="s">
        <v>7878</v>
      </c>
      <c r="F185" s="19" t="s">
        <v>15087</v>
      </c>
      <c r="G185" s="11" t="str">
        <f t="shared" si="15"/>
        <v>183</v>
      </c>
      <c r="H185" s="12">
        <v>183</v>
      </c>
      <c r="I185" s="11" t="str">
        <f t="shared" si="16"/>
        <v>15</v>
      </c>
      <c r="J185" s="11">
        <v>15</v>
      </c>
      <c r="K185" s="275" t="s">
        <v>16469</v>
      </c>
      <c r="L185" s="297" t="s">
        <v>523</v>
      </c>
      <c r="M185" s="297" t="s">
        <v>16468</v>
      </c>
      <c r="N185" s="297" t="s">
        <v>16467</v>
      </c>
      <c r="O185" s="297" t="s">
        <v>16465</v>
      </c>
      <c r="P185" s="297" t="s">
        <v>16466</v>
      </c>
      <c r="R185" s="8">
        <f t="shared" si="18"/>
        <v>3</v>
      </c>
      <c r="U185" s="296" t="s">
        <v>28845</v>
      </c>
    </row>
    <row r="186" spans="2:21" ht="43.8" thickBot="1">
      <c r="B186" t="str">
        <f t="shared" si="13"/>
        <v>184DA</v>
      </c>
      <c r="C186" t="str">
        <f t="shared" si="14"/>
        <v>AYDA18415</v>
      </c>
      <c r="D186" t="s">
        <v>1389</v>
      </c>
      <c r="E186" t="s">
        <v>7878</v>
      </c>
      <c r="F186" s="19" t="s">
        <v>15087</v>
      </c>
      <c r="G186" s="11" t="str">
        <f t="shared" si="15"/>
        <v>184</v>
      </c>
      <c r="H186" s="12">
        <v>184</v>
      </c>
      <c r="I186" s="11" t="str">
        <f t="shared" si="16"/>
        <v>15</v>
      </c>
      <c r="J186" s="11">
        <v>15</v>
      </c>
      <c r="K186" s="275" t="s">
        <v>16463</v>
      </c>
      <c r="L186" s="297" t="s">
        <v>524</v>
      </c>
      <c r="M186" s="297" t="s">
        <v>16462</v>
      </c>
      <c r="N186" s="297" t="s">
        <v>16459</v>
      </c>
      <c r="O186" s="297" t="s">
        <v>16461</v>
      </c>
      <c r="P186" s="297" t="s">
        <v>16460</v>
      </c>
      <c r="R186" s="8">
        <f t="shared" si="18"/>
        <v>2</v>
      </c>
      <c r="U186" s="296" t="s">
        <v>28846</v>
      </c>
    </row>
    <row r="187" spans="2:21" ht="58.2" thickBot="1">
      <c r="B187" t="str">
        <f t="shared" si="13"/>
        <v>185DA</v>
      </c>
      <c r="C187" t="str">
        <f t="shared" si="14"/>
        <v>AYDA18515</v>
      </c>
      <c r="D187" t="s">
        <v>1389</v>
      </c>
      <c r="E187" t="s">
        <v>7878</v>
      </c>
      <c r="F187" s="19" t="s">
        <v>15087</v>
      </c>
      <c r="G187" s="11" t="str">
        <f t="shared" si="15"/>
        <v>185</v>
      </c>
      <c r="H187" s="12">
        <v>185</v>
      </c>
      <c r="I187" s="11" t="str">
        <f t="shared" si="16"/>
        <v>15</v>
      </c>
      <c r="J187" s="11">
        <v>15</v>
      </c>
      <c r="K187" s="275" t="s">
        <v>16457</v>
      </c>
      <c r="L187" s="297" t="s">
        <v>524</v>
      </c>
      <c r="M187" s="297" t="s">
        <v>16456</v>
      </c>
      <c r="N187" s="297" t="s">
        <v>16453</v>
      </c>
      <c r="O187" s="297" t="s">
        <v>16455</v>
      </c>
      <c r="P187" s="297" t="s">
        <v>16454</v>
      </c>
      <c r="R187" s="8">
        <f t="shared" si="18"/>
        <v>2</v>
      </c>
      <c r="U187" s="296" t="s">
        <v>28847</v>
      </c>
    </row>
    <row r="188" spans="2:21" ht="58.2" thickBot="1">
      <c r="B188" t="str">
        <f t="shared" si="13"/>
        <v>186DA</v>
      </c>
      <c r="C188" t="str">
        <f t="shared" si="14"/>
        <v>AYDA18615</v>
      </c>
      <c r="D188" t="s">
        <v>1389</v>
      </c>
      <c r="E188" t="s">
        <v>7878</v>
      </c>
      <c r="F188" s="19" t="s">
        <v>15087</v>
      </c>
      <c r="G188" s="11" t="str">
        <f t="shared" si="15"/>
        <v>186</v>
      </c>
      <c r="H188" s="12">
        <v>186</v>
      </c>
      <c r="I188" s="11" t="str">
        <f t="shared" si="16"/>
        <v>15</v>
      </c>
      <c r="J188" s="11">
        <v>15</v>
      </c>
      <c r="K188" s="275" t="s">
        <v>16451</v>
      </c>
      <c r="L188" s="297" t="s">
        <v>523</v>
      </c>
      <c r="M188" s="297" t="s">
        <v>16450</v>
      </c>
      <c r="N188" s="297" t="s">
        <v>16449</v>
      </c>
      <c r="O188" s="297" t="s">
        <v>16447</v>
      </c>
      <c r="P188" s="297" t="s">
        <v>16448</v>
      </c>
      <c r="R188" s="8">
        <f t="shared" si="18"/>
        <v>3</v>
      </c>
      <c r="U188" s="296" t="s">
        <v>28848</v>
      </c>
    </row>
    <row r="189" spans="2:21" ht="58.2" thickBot="1">
      <c r="B189" t="str">
        <f t="shared" si="13"/>
        <v>187DA</v>
      </c>
      <c r="C189" t="str">
        <f t="shared" si="14"/>
        <v>AYDA18715</v>
      </c>
      <c r="D189" t="s">
        <v>1389</v>
      </c>
      <c r="E189" t="s">
        <v>7878</v>
      </c>
      <c r="F189" s="19" t="s">
        <v>15087</v>
      </c>
      <c r="G189" s="11" t="str">
        <f t="shared" si="15"/>
        <v>187</v>
      </c>
      <c r="H189" s="12">
        <v>187</v>
      </c>
      <c r="I189" s="11" t="str">
        <f t="shared" si="16"/>
        <v>15</v>
      </c>
      <c r="J189" s="11">
        <v>15</v>
      </c>
      <c r="K189" s="275" t="s">
        <v>16445</v>
      </c>
      <c r="L189" s="297" t="s">
        <v>523</v>
      </c>
      <c r="M189" s="297" t="s">
        <v>16444</v>
      </c>
      <c r="N189" s="297" t="s">
        <v>16443</v>
      </c>
      <c r="O189" s="297" t="s">
        <v>16441</v>
      </c>
      <c r="P189" s="297" t="s">
        <v>16442</v>
      </c>
      <c r="R189" s="8">
        <f t="shared" si="18"/>
        <v>3</v>
      </c>
      <c r="U189" s="296" t="s">
        <v>28849</v>
      </c>
    </row>
    <row r="190" spans="2:21" ht="58.2" thickBot="1">
      <c r="B190" t="str">
        <f t="shared" si="13"/>
        <v>188DA</v>
      </c>
      <c r="C190" t="str">
        <f t="shared" si="14"/>
        <v>AYDA18815</v>
      </c>
      <c r="D190" t="s">
        <v>1389</v>
      </c>
      <c r="E190" t="s">
        <v>7878</v>
      </c>
      <c r="F190" s="19" t="s">
        <v>15087</v>
      </c>
      <c r="G190" s="11" t="str">
        <f t="shared" si="15"/>
        <v>188</v>
      </c>
      <c r="H190" s="12">
        <v>188</v>
      </c>
      <c r="I190" s="11" t="str">
        <f t="shared" si="16"/>
        <v>15</v>
      </c>
      <c r="J190" s="11">
        <v>15</v>
      </c>
      <c r="K190" s="275" t="s">
        <v>15185</v>
      </c>
      <c r="L190" s="297" t="s">
        <v>1387</v>
      </c>
      <c r="M190" s="297" t="s">
        <v>15181</v>
      </c>
      <c r="N190" s="297" t="s">
        <v>15184</v>
      </c>
      <c r="O190" s="297" t="s">
        <v>15183</v>
      </c>
      <c r="P190" s="297" t="s">
        <v>15182</v>
      </c>
      <c r="R190" s="8">
        <f t="shared" si="18"/>
        <v>1</v>
      </c>
      <c r="U190" s="296" t="s">
        <v>28850</v>
      </c>
    </row>
    <row r="191" spans="2:21" ht="58.2" thickBot="1">
      <c r="B191" t="str">
        <f t="shared" si="13"/>
        <v>189DA</v>
      </c>
      <c r="C191" t="str">
        <f t="shared" si="14"/>
        <v>AYDA18915</v>
      </c>
      <c r="D191" t="s">
        <v>1389</v>
      </c>
      <c r="E191" t="s">
        <v>7878</v>
      </c>
      <c r="F191" s="19" t="s">
        <v>15087</v>
      </c>
      <c r="G191" s="11" t="str">
        <f t="shared" si="15"/>
        <v>189</v>
      </c>
      <c r="H191" s="12">
        <v>189</v>
      </c>
      <c r="I191" s="11" t="str">
        <f t="shared" si="16"/>
        <v>15</v>
      </c>
      <c r="J191" s="11">
        <v>15</v>
      </c>
      <c r="K191" s="275" t="s">
        <v>16439</v>
      </c>
      <c r="L191" s="297" t="s">
        <v>1387</v>
      </c>
      <c r="M191" s="297" t="s">
        <v>16435</v>
      </c>
      <c r="N191" s="297" t="s">
        <v>16438</v>
      </c>
      <c r="O191" s="297" t="s">
        <v>16437</v>
      </c>
      <c r="P191" s="297" t="s">
        <v>16436</v>
      </c>
      <c r="R191" s="8">
        <f t="shared" si="18"/>
        <v>1</v>
      </c>
      <c r="U191" s="296" t="s">
        <v>28851</v>
      </c>
    </row>
    <row r="192" spans="2:21" ht="43.8" thickBot="1">
      <c r="B192" t="str">
        <f t="shared" si="13"/>
        <v>190DA</v>
      </c>
      <c r="C192" t="str">
        <f t="shared" si="14"/>
        <v>AYDA19015</v>
      </c>
      <c r="D192" t="s">
        <v>1389</v>
      </c>
      <c r="E192" t="s">
        <v>7878</v>
      </c>
      <c r="F192" s="19" t="s">
        <v>15087</v>
      </c>
      <c r="G192" s="11" t="str">
        <f t="shared" si="15"/>
        <v>190</v>
      </c>
      <c r="H192" s="12">
        <v>190</v>
      </c>
      <c r="I192" s="11" t="str">
        <f t="shared" si="16"/>
        <v>15</v>
      </c>
      <c r="J192" s="11">
        <v>15</v>
      </c>
      <c r="K192" s="275" t="s">
        <v>16433</v>
      </c>
      <c r="L192" s="297" t="s">
        <v>523</v>
      </c>
      <c r="M192" s="297" t="s">
        <v>16432</v>
      </c>
      <c r="N192" s="297" t="s">
        <v>16431</v>
      </c>
      <c r="O192" s="297" t="s">
        <v>16429</v>
      </c>
      <c r="P192" s="297" t="s">
        <v>16430</v>
      </c>
      <c r="R192" s="8">
        <f t="shared" si="18"/>
        <v>3</v>
      </c>
      <c r="U192" s="296" t="s">
        <v>28852</v>
      </c>
    </row>
    <row r="193" spans="2:21" ht="43.8" thickBot="1">
      <c r="B193" t="str">
        <f t="shared" si="13"/>
        <v>191DA</v>
      </c>
      <c r="C193" t="str">
        <f t="shared" si="14"/>
        <v>AYDA19115</v>
      </c>
      <c r="D193" t="s">
        <v>1389</v>
      </c>
      <c r="E193" t="s">
        <v>7878</v>
      </c>
      <c r="F193" s="19" t="s">
        <v>15087</v>
      </c>
      <c r="G193" s="11" t="str">
        <f t="shared" si="15"/>
        <v>191</v>
      </c>
      <c r="H193" s="12">
        <v>191</v>
      </c>
      <c r="I193" s="11" t="str">
        <f t="shared" si="16"/>
        <v>15</v>
      </c>
      <c r="J193" s="11">
        <v>15</v>
      </c>
      <c r="K193" s="275" t="s">
        <v>16427</v>
      </c>
      <c r="L193" s="297" t="s">
        <v>544</v>
      </c>
      <c r="M193" s="297" t="s">
        <v>16426</v>
      </c>
      <c r="N193" s="297" t="s">
        <v>16425</v>
      </c>
      <c r="O193" s="297" t="s">
        <v>16423</v>
      </c>
      <c r="P193" s="297" t="s">
        <v>16424</v>
      </c>
      <c r="R193" s="8">
        <f t="shared" si="18"/>
        <v>3</v>
      </c>
      <c r="U193" s="296" t="s">
        <v>28853</v>
      </c>
    </row>
    <row r="194" spans="2:21" ht="58.2" thickBot="1">
      <c r="B194" t="str">
        <f t="shared" si="13"/>
        <v>192DA</v>
      </c>
      <c r="C194" t="str">
        <f t="shared" si="14"/>
        <v>AYDA19215</v>
      </c>
      <c r="D194" t="s">
        <v>1389</v>
      </c>
      <c r="E194" t="s">
        <v>7878</v>
      </c>
      <c r="F194" s="19" t="s">
        <v>15087</v>
      </c>
      <c r="G194" s="11" t="str">
        <f t="shared" si="15"/>
        <v>192</v>
      </c>
      <c r="H194" s="12">
        <v>192</v>
      </c>
      <c r="I194" s="11" t="str">
        <f t="shared" si="16"/>
        <v>15</v>
      </c>
      <c r="J194" s="11">
        <v>15</v>
      </c>
      <c r="K194" s="275" t="s">
        <v>16421</v>
      </c>
      <c r="L194" s="297" t="s">
        <v>524</v>
      </c>
      <c r="M194" s="297" t="s">
        <v>16420</v>
      </c>
      <c r="N194" s="297" t="s">
        <v>16417</v>
      </c>
      <c r="O194" s="297" t="s">
        <v>28854</v>
      </c>
      <c r="P194" s="297" t="s">
        <v>16418</v>
      </c>
      <c r="R194" s="8">
        <f t="shared" si="18"/>
        <v>2</v>
      </c>
      <c r="U194" s="296" t="s">
        <v>28855</v>
      </c>
    </row>
    <row r="195" spans="2:21" ht="58.2" thickBot="1">
      <c r="B195" t="str">
        <f t="shared" ref="B195:B258" si="19">H195&amp;F195</f>
        <v>193DA</v>
      </c>
      <c r="C195" t="str">
        <f t="shared" ref="C195:C258" si="20">D195&amp;E195&amp;F195&amp;G195&amp;I195</f>
        <v>AYDA19315</v>
      </c>
      <c r="D195" t="s">
        <v>1389</v>
      </c>
      <c r="E195" t="s">
        <v>7878</v>
      </c>
      <c r="F195" s="19" t="s">
        <v>15087</v>
      </c>
      <c r="G195" s="11" t="str">
        <f t="shared" ref="G195:G258" si="21">IF(H195&lt;9,"OO",IF(H195&lt;99,"O",""))&amp;H195</f>
        <v>193</v>
      </c>
      <c r="H195" s="12">
        <v>193</v>
      </c>
      <c r="I195" s="11" t="str">
        <f t="shared" ref="I195:I258" si="22">IF(J195&lt;9,"O","")&amp;J195</f>
        <v>15</v>
      </c>
      <c r="J195" s="11">
        <v>15</v>
      </c>
      <c r="K195" s="275" t="s">
        <v>16415</v>
      </c>
      <c r="L195" s="297" t="s">
        <v>524</v>
      </c>
      <c r="M195" s="297" t="s">
        <v>16414</v>
      </c>
      <c r="N195" s="297" t="s">
        <v>16411</v>
      </c>
      <c r="O195" s="297" t="s">
        <v>16413</v>
      </c>
      <c r="P195" s="297" t="s">
        <v>16412</v>
      </c>
      <c r="R195" s="8">
        <f t="shared" si="18"/>
        <v>2</v>
      </c>
      <c r="U195" s="296" t="s">
        <v>28856</v>
      </c>
    </row>
    <row r="196" spans="2:21" ht="43.8" thickBot="1">
      <c r="B196" t="str">
        <f t="shared" si="19"/>
        <v>194DA</v>
      </c>
      <c r="C196" t="str">
        <f t="shared" si="20"/>
        <v>AYDA19415</v>
      </c>
      <c r="D196" t="s">
        <v>1389</v>
      </c>
      <c r="E196" t="s">
        <v>7878</v>
      </c>
      <c r="F196" s="19" t="s">
        <v>15087</v>
      </c>
      <c r="G196" s="11" t="str">
        <f t="shared" si="21"/>
        <v>194</v>
      </c>
      <c r="H196" s="12">
        <v>194</v>
      </c>
      <c r="I196" s="11" t="str">
        <f t="shared" si="22"/>
        <v>15</v>
      </c>
      <c r="J196" s="11">
        <v>15</v>
      </c>
      <c r="K196" s="275" t="s">
        <v>16409</v>
      </c>
      <c r="L196" s="297" t="s">
        <v>524</v>
      </c>
      <c r="M196" s="297" t="s">
        <v>16408</v>
      </c>
      <c r="N196" s="297" t="s">
        <v>16406</v>
      </c>
      <c r="O196" s="297" t="s">
        <v>16407</v>
      </c>
      <c r="P196" s="297" t="s">
        <v>15175</v>
      </c>
      <c r="R196" s="8">
        <f t="shared" si="18"/>
        <v>2</v>
      </c>
      <c r="U196" s="296" t="s">
        <v>28857</v>
      </c>
    </row>
    <row r="197" spans="2:21" ht="72.599999999999994" thickBot="1">
      <c r="B197" t="str">
        <f t="shared" si="19"/>
        <v>195DA</v>
      </c>
      <c r="C197" t="str">
        <f t="shared" si="20"/>
        <v>AYDA19515</v>
      </c>
      <c r="D197" t="s">
        <v>1389</v>
      </c>
      <c r="E197" t="s">
        <v>7878</v>
      </c>
      <c r="F197" s="19" t="s">
        <v>15087</v>
      </c>
      <c r="G197" s="11" t="str">
        <f t="shared" si="21"/>
        <v>195</v>
      </c>
      <c r="H197" s="12">
        <v>195</v>
      </c>
      <c r="I197" s="11" t="str">
        <f t="shared" si="22"/>
        <v>15</v>
      </c>
      <c r="J197" s="11">
        <v>15</v>
      </c>
      <c r="K197" s="275" t="s">
        <v>16404</v>
      </c>
      <c r="L197" s="297" t="s">
        <v>524</v>
      </c>
      <c r="M197" s="297" t="s">
        <v>16403</v>
      </c>
      <c r="N197" s="297" t="s">
        <v>16401</v>
      </c>
      <c r="O197" s="297" t="s">
        <v>16402</v>
      </c>
      <c r="P197" s="297" t="s">
        <v>15175</v>
      </c>
      <c r="R197" s="8">
        <f t="shared" si="18"/>
        <v>2</v>
      </c>
      <c r="U197" s="296" t="s">
        <v>28858</v>
      </c>
    </row>
    <row r="198" spans="2:21" ht="58.2" thickBot="1">
      <c r="B198" t="str">
        <f t="shared" si="19"/>
        <v>196DA</v>
      </c>
      <c r="C198" t="str">
        <f t="shared" si="20"/>
        <v>AYDA19615</v>
      </c>
      <c r="D198" t="s">
        <v>1389</v>
      </c>
      <c r="E198" t="s">
        <v>7878</v>
      </c>
      <c r="F198" s="19" t="s">
        <v>15087</v>
      </c>
      <c r="G198" s="11" t="str">
        <f t="shared" si="21"/>
        <v>196</v>
      </c>
      <c r="H198" s="12">
        <v>196</v>
      </c>
      <c r="I198" s="11" t="str">
        <f t="shared" si="22"/>
        <v>15</v>
      </c>
      <c r="J198" s="11">
        <v>15</v>
      </c>
      <c r="K198" s="275" t="s">
        <v>16399</v>
      </c>
      <c r="L198" s="297" t="s">
        <v>524</v>
      </c>
      <c r="M198" s="297" t="s">
        <v>16398</v>
      </c>
      <c r="N198" s="297" t="s">
        <v>16395</v>
      </c>
      <c r="O198" s="297" t="s">
        <v>16397</v>
      </c>
      <c r="P198" s="297" t="s">
        <v>16396</v>
      </c>
      <c r="R198" s="8">
        <f t="shared" si="18"/>
        <v>2</v>
      </c>
      <c r="U198" s="296" t="s">
        <v>28859</v>
      </c>
    </row>
    <row r="199" spans="2:21" ht="58.2" thickBot="1">
      <c r="B199" t="str">
        <f t="shared" si="19"/>
        <v>197DA</v>
      </c>
      <c r="C199" t="str">
        <f t="shared" si="20"/>
        <v>AYDA19715</v>
      </c>
      <c r="D199" t="s">
        <v>1389</v>
      </c>
      <c r="E199" t="s">
        <v>7878</v>
      </c>
      <c r="F199" s="19" t="s">
        <v>15087</v>
      </c>
      <c r="G199" s="11" t="str">
        <f t="shared" si="21"/>
        <v>197</v>
      </c>
      <c r="H199" s="12">
        <v>197</v>
      </c>
      <c r="I199" s="11" t="str">
        <f t="shared" si="22"/>
        <v>15</v>
      </c>
      <c r="J199" s="11">
        <v>15</v>
      </c>
      <c r="K199" s="275" t="s">
        <v>16393</v>
      </c>
      <c r="L199" s="297" t="s">
        <v>522</v>
      </c>
      <c r="M199" s="297" t="s">
        <v>16392</v>
      </c>
      <c r="N199" s="297" t="s">
        <v>16391</v>
      </c>
      <c r="O199" s="297" t="s">
        <v>16390</v>
      </c>
      <c r="P199" s="297" t="s">
        <v>16389</v>
      </c>
      <c r="R199" s="8">
        <f t="shared" si="18"/>
        <v>4</v>
      </c>
      <c r="U199" s="296" t="s">
        <v>28860</v>
      </c>
    </row>
    <row r="200" spans="2:21" ht="83.4" thickBot="1">
      <c r="B200" t="str">
        <f t="shared" si="19"/>
        <v>198DA</v>
      </c>
      <c r="C200" t="str">
        <f t="shared" si="20"/>
        <v>AYDA19815</v>
      </c>
      <c r="D200" t="s">
        <v>1389</v>
      </c>
      <c r="E200" t="s">
        <v>7878</v>
      </c>
      <c r="F200" s="19" t="s">
        <v>15087</v>
      </c>
      <c r="G200" s="11" t="str">
        <f t="shared" si="21"/>
        <v>198</v>
      </c>
      <c r="H200" s="12">
        <v>198</v>
      </c>
      <c r="I200" s="11" t="str">
        <f t="shared" si="22"/>
        <v>15</v>
      </c>
      <c r="J200" s="11">
        <v>15</v>
      </c>
      <c r="K200" s="275" t="s">
        <v>16387</v>
      </c>
      <c r="L200" s="297" t="s">
        <v>522</v>
      </c>
      <c r="M200" s="297" t="s">
        <v>16386</v>
      </c>
      <c r="N200" s="297" t="s">
        <v>16385</v>
      </c>
      <c r="O200" s="297" t="s">
        <v>16384</v>
      </c>
      <c r="P200" s="297" t="s">
        <v>16383</v>
      </c>
      <c r="R200" s="8">
        <f t="shared" si="18"/>
        <v>4</v>
      </c>
      <c r="U200" s="296" t="s">
        <v>28861</v>
      </c>
    </row>
    <row r="201" spans="2:21" ht="58.2" thickBot="1">
      <c r="B201" t="str">
        <f t="shared" si="19"/>
        <v>199DA</v>
      </c>
      <c r="C201" t="str">
        <f t="shared" si="20"/>
        <v>AYDA19915</v>
      </c>
      <c r="D201" t="s">
        <v>1389</v>
      </c>
      <c r="E201" t="s">
        <v>7878</v>
      </c>
      <c r="F201" s="19" t="s">
        <v>15087</v>
      </c>
      <c r="G201" s="11" t="str">
        <f t="shared" si="21"/>
        <v>199</v>
      </c>
      <c r="H201" s="12">
        <v>199</v>
      </c>
      <c r="I201" s="11" t="str">
        <f t="shared" si="22"/>
        <v>15</v>
      </c>
      <c r="J201" s="11">
        <v>15</v>
      </c>
      <c r="K201" s="275" t="s">
        <v>16382</v>
      </c>
      <c r="L201" s="297" t="s">
        <v>1387</v>
      </c>
      <c r="M201" s="297" t="s">
        <v>16378</v>
      </c>
      <c r="N201" s="297" t="s">
        <v>16381</v>
      </c>
      <c r="O201" s="297" t="s">
        <v>16380</v>
      </c>
      <c r="P201" s="297" t="s">
        <v>16379</v>
      </c>
      <c r="R201" s="8">
        <f t="shared" si="18"/>
        <v>1</v>
      </c>
      <c r="U201" s="296" t="s">
        <v>28862</v>
      </c>
    </row>
    <row r="202" spans="2:21" ht="58.2" thickBot="1">
      <c r="B202" t="str">
        <f t="shared" si="19"/>
        <v>200DA</v>
      </c>
      <c r="C202" t="str">
        <f t="shared" si="20"/>
        <v>AYDA20015</v>
      </c>
      <c r="D202" t="s">
        <v>1389</v>
      </c>
      <c r="E202" t="s">
        <v>7878</v>
      </c>
      <c r="F202" s="19" t="s">
        <v>15087</v>
      </c>
      <c r="G202" s="11" t="str">
        <f t="shared" si="21"/>
        <v>200</v>
      </c>
      <c r="H202" s="12">
        <v>200</v>
      </c>
      <c r="I202" s="11" t="str">
        <f t="shared" si="22"/>
        <v>15</v>
      </c>
      <c r="J202" s="11">
        <v>15</v>
      </c>
      <c r="K202" s="275" t="s">
        <v>16377</v>
      </c>
      <c r="L202" s="297" t="s">
        <v>1387</v>
      </c>
      <c r="M202" s="297" t="s">
        <v>16373</v>
      </c>
      <c r="N202" s="297" t="s">
        <v>16376</v>
      </c>
      <c r="O202" s="297" t="s">
        <v>16375</v>
      </c>
      <c r="P202" s="297" t="s">
        <v>16374</v>
      </c>
      <c r="R202" s="8">
        <f t="shared" si="18"/>
        <v>1</v>
      </c>
      <c r="U202" s="296" t="s">
        <v>28863</v>
      </c>
    </row>
    <row r="203" spans="2:21" ht="58.2" thickBot="1">
      <c r="B203" t="str">
        <f t="shared" si="19"/>
        <v>201DA</v>
      </c>
      <c r="C203" t="str">
        <f t="shared" si="20"/>
        <v>AYDA20115</v>
      </c>
      <c r="D203" t="s">
        <v>1389</v>
      </c>
      <c r="E203" t="s">
        <v>7878</v>
      </c>
      <c r="F203" s="19" t="s">
        <v>15087</v>
      </c>
      <c r="G203" s="11" t="str">
        <f t="shared" si="21"/>
        <v>201</v>
      </c>
      <c r="H203" s="12">
        <v>201</v>
      </c>
      <c r="I203" s="11" t="str">
        <f t="shared" si="22"/>
        <v>15</v>
      </c>
      <c r="J203" s="11">
        <v>15</v>
      </c>
      <c r="K203" s="275" t="s">
        <v>16371</v>
      </c>
      <c r="L203" s="297" t="s">
        <v>524</v>
      </c>
      <c r="M203" s="297" t="s">
        <v>16370</v>
      </c>
      <c r="N203" s="297" t="s">
        <v>16368</v>
      </c>
      <c r="O203" s="297" t="s">
        <v>16369</v>
      </c>
      <c r="P203" s="297" t="s">
        <v>15175</v>
      </c>
      <c r="R203" s="8">
        <f t="shared" si="18"/>
        <v>2</v>
      </c>
      <c r="U203" s="296" t="s">
        <v>28864</v>
      </c>
    </row>
    <row r="204" spans="2:21" ht="72.599999999999994" thickBot="1">
      <c r="B204" t="str">
        <f t="shared" si="19"/>
        <v>202DA</v>
      </c>
      <c r="C204" t="str">
        <f t="shared" si="20"/>
        <v>AYDA20215</v>
      </c>
      <c r="D204" t="s">
        <v>1389</v>
      </c>
      <c r="E204" t="s">
        <v>7878</v>
      </c>
      <c r="F204" s="19" t="s">
        <v>15087</v>
      </c>
      <c r="G204" s="11" t="str">
        <f t="shared" si="21"/>
        <v>202</v>
      </c>
      <c r="H204" s="12">
        <v>202</v>
      </c>
      <c r="I204" s="11" t="str">
        <f t="shared" si="22"/>
        <v>15</v>
      </c>
      <c r="J204" s="11">
        <v>15</v>
      </c>
      <c r="K204" s="275" t="s">
        <v>16366</v>
      </c>
      <c r="L204" s="297" t="s">
        <v>1387</v>
      </c>
      <c r="M204" s="297" t="s">
        <v>16362</v>
      </c>
      <c r="N204" s="297" t="s">
        <v>16365</v>
      </c>
      <c r="O204" s="297" t="s">
        <v>16364</v>
      </c>
      <c r="P204" s="297" t="s">
        <v>16363</v>
      </c>
      <c r="R204" s="8">
        <f t="shared" si="18"/>
        <v>1</v>
      </c>
      <c r="U204" s="296" t="s">
        <v>28865</v>
      </c>
    </row>
    <row r="205" spans="2:21" ht="58.2" thickBot="1">
      <c r="B205" t="str">
        <f t="shared" si="19"/>
        <v>203DA</v>
      </c>
      <c r="C205" t="str">
        <f t="shared" si="20"/>
        <v>AYDA20315</v>
      </c>
      <c r="D205" t="s">
        <v>1389</v>
      </c>
      <c r="E205" t="s">
        <v>7878</v>
      </c>
      <c r="F205" s="19" t="s">
        <v>15087</v>
      </c>
      <c r="G205" s="11" t="str">
        <f t="shared" si="21"/>
        <v>203</v>
      </c>
      <c r="H205" s="12">
        <v>203</v>
      </c>
      <c r="I205" s="11" t="str">
        <f t="shared" si="22"/>
        <v>15</v>
      </c>
      <c r="J205" s="11">
        <v>15</v>
      </c>
      <c r="K205" s="275" t="s">
        <v>16360</v>
      </c>
      <c r="L205" s="297" t="s">
        <v>523</v>
      </c>
      <c r="M205" s="297" t="s">
        <v>16359</v>
      </c>
      <c r="N205" s="297" t="s">
        <v>16358</v>
      </c>
      <c r="O205" s="297" t="s">
        <v>16356</v>
      </c>
      <c r="P205" s="297" t="s">
        <v>16357</v>
      </c>
      <c r="R205" s="8">
        <f t="shared" si="18"/>
        <v>3</v>
      </c>
      <c r="U205" s="296" t="s">
        <v>28866</v>
      </c>
    </row>
    <row r="206" spans="2:21" ht="58.2" thickBot="1">
      <c r="B206" t="str">
        <f t="shared" si="19"/>
        <v>204DA</v>
      </c>
      <c r="C206" t="str">
        <f t="shared" si="20"/>
        <v>AYDA20415</v>
      </c>
      <c r="D206" t="s">
        <v>1389</v>
      </c>
      <c r="E206" t="s">
        <v>7878</v>
      </c>
      <c r="F206" s="19" t="s">
        <v>15087</v>
      </c>
      <c r="G206" s="11" t="str">
        <f t="shared" si="21"/>
        <v>204</v>
      </c>
      <c r="H206" s="12">
        <v>204</v>
      </c>
      <c r="I206" s="11" t="str">
        <f t="shared" si="22"/>
        <v>15</v>
      </c>
      <c r="J206" s="11">
        <v>15</v>
      </c>
      <c r="K206" s="275" t="s">
        <v>16354</v>
      </c>
      <c r="L206" s="297" t="s">
        <v>523</v>
      </c>
      <c r="M206" s="297" t="s">
        <v>16353</v>
      </c>
      <c r="N206" s="297" t="s">
        <v>16352</v>
      </c>
      <c r="O206" s="297" t="s">
        <v>16350</v>
      </c>
      <c r="P206" s="297" t="s">
        <v>16351</v>
      </c>
      <c r="R206" s="8">
        <f t="shared" si="18"/>
        <v>3</v>
      </c>
      <c r="U206" s="296" t="s">
        <v>28867</v>
      </c>
    </row>
    <row r="207" spans="2:21" ht="58.2" thickBot="1">
      <c r="B207" t="str">
        <f t="shared" si="19"/>
        <v>205DA</v>
      </c>
      <c r="C207" t="str">
        <f t="shared" si="20"/>
        <v>AYDA20515</v>
      </c>
      <c r="D207" t="s">
        <v>1389</v>
      </c>
      <c r="E207" t="s">
        <v>7878</v>
      </c>
      <c r="F207" s="19" t="s">
        <v>15087</v>
      </c>
      <c r="G207" s="11" t="str">
        <f t="shared" si="21"/>
        <v>205</v>
      </c>
      <c r="H207" s="12">
        <v>205</v>
      </c>
      <c r="I207" s="11" t="str">
        <f t="shared" si="22"/>
        <v>15</v>
      </c>
      <c r="J207" s="11">
        <v>15</v>
      </c>
      <c r="K207" s="275" t="s">
        <v>16348</v>
      </c>
      <c r="L207" s="297" t="s">
        <v>524</v>
      </c>
      <c r="M207" s="297" t="s">
        <v>16347</v>
      </c>
      <c r="N207" s="297" t="s">
        <v>16344</v>
      </c>
      <c r="O207" s="297" t="s">
        <v>16346</v>
      </c>
      <c r="P207" s="297" t="s">
        <v>16345</v>
      </c>
      <c r="R207" s="8">
        <f t="shared" si="18"/>
        <v>2</v>
      </c>
      <c r="U207" s="296" t="s">
        <v>28868</v>
      </c>
    </row>
    <row r="208" spans="2:21" ht="58.2" thickBot="1">
      <c r="B208" t="str">
        <f t="shared" si="19"/>
        <v>206DA</v>
      </c>
      <c r="C208" t="str">
        <f t="shared" si="20"/>
        <v>AYDA20615</v>
      </c>
      <c r="D208" t="s">
        <v>1389</v>
      </c>
      <c r="E208" t="s">
        <v>7878</v>
      </c>
      <c r="F208" s="19" t="s">
        <v>15087</v>
      </c>
      <c r="G208" s="11" t="str">
        <f t="shared" si="21"/>
        <v>206</v>
      </c>
      <c r="H208" s="12">
        <v>206</v>
      </c>
      <c r="I208" s="11" t="str">
        <f t="shared" si="22"/>
        <v>15</v>
      </c>
      <c r="J208" s="11">
        <v>15</v>
      </c>
      <c r="K208" s="275" t="s">
        <v>16342</v>
      </c>
      <c r="L208" s="297" t="s">
        <v>523</v>
      </c>
      <c r="M208" s="297" t="s">
        <v>16341</v>
      </c>
      <c r="N208" s="297" t="s">
        <v>16340</v>
      </c>
      <c r="O208" s="297" t="s">
        <v>16338</v>
      </c>
      <c r="P208" s="297" t="s">
        <v>16339</v>
      </c>
      <c r="R208" s="8">
        <f t="shared" si="18"/>
        <v>3</v>
      </c>
      <c r="U208" s="296" t="s">
        <v>28869</v>
      </c>
    </row>
    <row r="209" spans="2:21" ht="58.2" thickBot="1">
      <c r="B209" t="str">
        <f t="shared" si="19"/>
        <v>207DA</v>
      </c>
      <c r="C209" t="str">
        <f t="shared" si="20"/>
        <v>AYDA20715</v>
      </c>
      <c r="D209" t="s">
        <v>1389</v>
      </c>
      <c r="E209" t="s">
        <v>7878</v>
      </c>
      <c r="F209" s="19" t="s">
        <v>15087</v>
      </c>
      <c r="G209" s="11" t="str">
        <f t="shared" si="21"/>
        <v>207</v>
      </c>
      <c r="H209" s="12">
        <v>207</v>
      </c>
      <c r="I209" s="11" t="str">
        <f t="shared" si="22"/>
        <v>15</v>
      </c>
      <c r="J209" s="11">
        <v>15</v>
      </c>
      <c r="K209" s="275" t="s">
        <v>16337</v>
      </c>
      <c r="L209" s="297" t="s">
        <v>523</v>
      </c>
      <c r="M209" s="297" t="s">
        <v>16336</v>
      </c>
      <c r="N209" s="297" t="s">
        <v>16335</v>
      </c>
      <c r="O209" s="297" t="s">
        <v>16334</v>
      </c>
      <c r="P209" s="297" t="s">
        <v>15175</v>
      </c>
      <c r="R209" s="8">
        <f t="shared" si="18"/>
        <v>3</v>
      </c>
      <c r="U209" s="296" t="s">
        <v>28870</v>
      </c>
    </row>
    <row r="210" spans="2:21" ht="58.2" thickBot="1">
      <c r="B210" t="str">
        <f t="shared" si="19"/>
        <v>208DA</v>
      </c>
      <c r="C210" t="str">
        <f t="shared" si="20"/>
        <v>AYDA20815</v>
      </c>
      <c r="D210" t="s">
        <v>1389</v>
      </c>
      <c r="E210" t="s">
        <v>7878</v>
      </c>
      <c r="F210" s="19" t="s">
        <v>15087</v>
      </c>
      <c r="G210" s="11" t="str">
        <f t="shared" si="21"/>
        <v>208</v>
      </c>
      <c r="H210" s="12">
        <v>208</v>
      </c>
      <c r="I210" s="11" t="str">
        <f t="shared" si="22"/>
        <v>15</v>
      </c>
      <c r="J210" s="11">
        <v>15</v>
      </c>
      <c r="K210" s="275" t="s">
        <v>16333</v>
      </c>
      <c r="L210" s="297" t="s">
        <v>523</v>
      </c>
      <c r="M210" s="297" t="s">
        <v>16332</v>
      </c>
      <c r="N210" s="297" t="s">
        <v>16331</v>
      </c>
      <c r="O210" s="297" t="s">
        <v>16329</v>
      </c>
      <c r="P210" s="297" t="s">
        <v>16330</v>
      </c>
      <c r="R210" s="8">
        <f t="shared" si="18"/>
        <v>3</v>
      </c>
      <c r="U210" s="296" t="s">
        <v>28871</v>
      </c>
    </row>
    <row r="211" spans="2:21" ht="58.2" thickBot="1">
      <c r="B211" t="str">
        <f t="shared" si="19"/>
        <v>209DA</v>
      </c>
      <c r="C211" t="str">
        <f t="shared" si="20"/>
        <v>AYDA20915</v>
      </c>
      <c r="D211" t="s">
        <v>1389</v>
      </c>
      <c r="E211" t="s">
        <v>7878</v>
      </c>
      <c r="F211" s="19" t="s">
        <v>15087</v>
      </c>
      <c r="G211" s="11" t="str">
        <f t="shared" si="21"/>
        <v>209</v>
      </c>
      <c r="H211" s="12">
        <v>209</v>
      </c>
      <c r="I211" s="11" t="str">
        <f t="shared" si="22"/>
        <v>15</v>
      </c>
      <c r="J211" s="11">
        <v>15</v>
      </c>
      <c r="K211" s="275" t="s">
        <v>16327</v>
      </c>
      <c r="L211" s="297" t="s">
        <v>523</v>
      </c>
      <c r="M211" s="297" t="s">
        <v>16326</v>
      </c>
      <c r="N211" s="297" t="s">
        <v>16325</v>
      </c>
      <c r="O211" s="297" t="s">
        <v>16323</v>
      </c>
      <c r="P211" s="297" t="s">
        <v>28872</v>
      </c>
      <c r="R211" s="8">
        <f t="shared" ref="R211:R242" si="23">IF(L211="a",1,IF(L211="b",2,IF(L211="c",3,4)))</f>
        <v>3</v>
      </c>
      <c r="U211" s="296" t="s">
        <v>28873</v>
      </c>
    </row>
    <row r="212" spans="2:21" ht="58.2" thickBot="1">
      <c r="B212" t="str">
        <f t="shared" si="19"/>
        <v>210DA</v>
      </c>
      <c r="C212" t="str">
        <f t="shared" si="20"/>
        <v>AYDA21015</v>
      </c>
      <c r="D212" t="s">
        <v>1389</v>
      </c>
      <c r="E212" t="s">
        <v>7878</v>
      </c>
      <c r="F212" s="19" t="s">
        <v>15087</v>
      </c>
      <c r="G212" s="11" t="str">
        <f t="shared" si="21"/>
        <v>210</v>
      </c>
      <c r="H212" s="12">
        <v>210</v>
      </c>
      <c r="I212" s="11" t="str">
        <f t="shared" si="22"/>
        <v>15</v>
      </c>
      <c r="J212" s="11">
        <v>15</v>
      </c>
      <c r="K212" s="275" t="s">
        <v>15179</v>
      </c>
      <c r="L212" s="297" t="s">
        <v>522</v>
      </c>
      <c r="M212" s="297" t="s">
        <v>15178</v>
      </c>
      <c r="N212" s="297" t="s">
        <v>15177</v>
      </c>
      <c r="O212" s="297" t="s">
        <v>15176</v>
      </c>
      <c r="P212" s="297" t="s">
        <v>15175</v>
      </c>
      <c r="R212" s="8">
        <f t="shared" si="23"/>
        <v>4</v>
      </c>
      <c r="U212" s="296" t="s">
        <v>28874</v>
      </c>
    </row>
    <row r="213" spans="2:21" ht="43.8" thickBot="1">
      <c r="B213" t="str">
        <f t="shared" si="19"/>
        <v>211DA</v>
      </c>
      <c r="C213" t="str">
        <f t="shared" si="20"/>
        <v>AYDA21115</v>
      </c>
      <c r="D213" t="s">
        <v>1389</v>
      </c>
      <c r="E213" t="s">
        <v>7878</v>
      </c>
      <c r="F213" s="19" t="s">
        <v>15087</v>
      </c>
      <c r="G213" s="11" t="str">
        <f t="shared" si="21"/>
        <v>211</v>
      </c>
      <c r="H213" s="12">
        <v>211</v>
      </c>
      <c r="I213" s="11" t="str">
        <f t="shared" si="22"/>
        <v>15</v>
      </c>
      <c r="J213" s="11">
        <v>15</v>
      </c>
      <c r="K213" s="275" t="s">
        <v>16321</v>
      </c>
      <c r="L213" s="297" t="s">
        <v>523</v>
      </c>
      <c r="M213" s="297" t="s">
        <v>16320</v>
      </c>
      <c r="N213" s="297" t="s">
        <v>16319</v>
      </c>
      <c r="O213" s="297" t="s">
        <v>16317</v>
      </c>
      <c r="P213" s="297" t="s">
        <v>16318</v>
      </c>
      <c r="R213" s="8">
        <f t="shared" si="23"/>
        <v>3</v>
      </c>
      <c r="U213" s="296" t="s">
        <v>28875</v>
      </c>
    </row>
    <row r="214" spans="2:21" ht="58.2" thickBot="1">
      <c r="B214" t="str">
        <f t="shared" si="19"/>
        <v>212DA</v>
      </c>
      <c r="C214" t="str">
        <f t="shared" si="20"/>
        <v>AYDA21215</v>
      </c>
      <c r="D214" t="s">
        <v>1389</v>
      </c>
      <c r="E214" t="s">
        <v>7878</v>
      </c>
      <c r="F214" s="19" t="s">
        <v>15087</v>
      </c>
      <c r="G214" s="11" t="str">
        <f t="shared" si="21"/>
        <v>212</v>
      </c>
      <c r="H214" s="12">
        <v>212</v>
      </c>
      <c r="I214" s="11" t="str">
        <f t="shared" si="22"/>
        <v>15</v>
      </c>
      <c r="J214" s="11">
        <v>15</v>
      </c>
      <c r="K214" s="275" t="s">
        <v>16315</v>
      </c>
      <c r="L214" s="297" t="s">
        <v>523</v>
      </c>
      <c r="M214" s="297" t="s">
        <v>16314</v>
      </c>
      <c r="N214" s="297" t="s">
        <v>16313</v>
      </c>
      <c r="O214" s="297" t="s">
        <v>16311</v>
      </c>
      <c r="P214" s="297" t="s">
        <v>16312</v>
      </c>
      <c r="R214" s="8">
        <f t="shared" si="23"/>
        <v>3</v>
      </c>
      <c r="U214" s="296" t="s">
        <v>28876</v>
      </c>
    </row>
    <row r="215" spans="2:21" ht="72.599999999999994" thickBot="1">
      <c r="B215" t="str">
        <f t="shared" si="19"/>
        <v>213DA</v>
      </c>
      <c r="C215" t="str">
        <f t="shared" si="20"/>
        <v>AYDA21315</v>
      </c>
      <c r="D215" t="s">
        <v>1389</v>
      </c>
      <c r="E215" t="s">
        <v>7878</v>
      </c>
      <c r="F215" s="19" t="s">
        <v>15087</v>
      </c>
      <c r="G215" s="11" t="str">
        <f t="shared" si="21"/>
        <v>213</v>
      </c>
      <c r="H215" s="12">
        <v>213</v>
      </c>
      <c r="I215" s="11" t="str">
        <f t="shared" si="22"/>
        <v>15</v>
      </c>
      <c r="J215" s="11">
        <v>15</v>
      </c>
      <c r="K215" s="275" t="s">
        <v>15173</v>
      </c>
      <c r="L215" s="297" t="s">
        <v>1387</v>
      </c>
      <c r="M215" s="297" t="s">
        <v>15169</v>
      </c>
      <c r="N215" s="297" t="s">
        <v>15172</v>
      </c>
      <c r="O215" s="297" t="s">
        <v>15171</v>
      </c>
      <c r="P215" s="297" t="s">
        <v>15170</v>
      </c>
      <c r="R215" s="8">
        <f t="shared" si="23"/>
        <v>1</v>
      </c>
      <c r="U215" s="296" t="s">
        <v>28877</v>
      </c>
    </row>
    <row r="216" spans="2:21" ht="72.599999999999994" thickBot="1">
      <c r="B216" t="str">
        <f t="shared" si="19"/>
        <v>214DA</v>
      </c>
      <c r="C216" t="str">
        <f t="shared" si="20"/>
        <v>AYDA21415</v>
      </c>
      <c r="D216" t="s">
        <v>1389</v>
      </c>
      <c r="E216" t="s">
        <v>7878</v>
      </c>
      <c r="F216" s="19" t="s">
        <v>15087</v>
      </c>
      <c r="G216" s="11" t="str">
        <f t="shared" si="21"/>
        <v>214</v>
      </c>
      <c r="H216" s="12">
        <v>214</v>
      </c>
      <c r="I216" s="11" t="str">
        <f t="shared" si="22"/>
        <v>15</v>
      </c>
      <c r="J216" s="11">
        <v>15</v>
      </c>
      <c r="K216" s="275" t="s">
        <v>15167</v>
      </c>
      <c r="L216" s="297" t="s">
        <v>1389</v>
      </c>
      <c r="M216" s="297" t="s">
        <v>15163</v>
      </c>
      <c r="N216" s="297" t="s">
        <v>15166</v>
      </c>
      <c r="O216" s="297" t="s">
        <v>15165</v>
      </c>
      <c r="P216" s="297" t="s">
        <v>15164</v>
      </c>
      <c r="R216" s="8">
        <f t="shared" si="23"/>
        <v>1</v>
      </c>
      <c r="U216" s="296" t="s">
        <v>28878</v>
      </c>
    </row>
    <row r="217" spans="2:21" ht="58.2" thickBot="1">
      <c r="B217" t="str">
        <f t="shared" si="19"/>
        <v>215DA</v>
      </c>
      <c r="C217" t="str">
        <f t="shared" si="20"/>
        <v>AYDA21515</v>
      </c>
      <c r="D217" t="s">
        <v>1389</v>
      </c>
      <c r="E217" t="s">
        <v>7878</v>
      </c>
      <c r="F217" s="19" t="s">
        <v>15087</v>
      </c>
      <c r="G217" s="11" t="str">
        <f t="shared" si="21"/>
        <v>215</v>
      </c>
      <c r="H217" s="12">
        <v>215</v>
      </c>
      <c r="I217" s="11" t="str">
        <f t="shared" si="22"/>
        <v>15</v>
      </c>
      <c r="J217" s="11">
        <v>15</v>
      </c>
      <c r="K217" s="275" t="s">
        <v>15161</v>
      </c>
      <c r="L217" s="297" t="s">
        <v>544</v>
      </c>
      <c r="M217" s="297" t="s">
        <v>15160</v>
      </c>
      <c r="N217" s="297" t="s">
        <v>15159</v>
      </c>
      <c r="O217" s="297" t="s">
        <v>15157</v>
      </c>
      <c r="P217" s="297" t="s">
        <v>15158</v>
      </c>
      <c r="R217" s="8">
        <f t="shared" si="23"/>
        <v>3</v>
      </c>
      <c r="U217" s="296" t="s">
        <v>28879</v>
      </c>
    </row>
    <row r="218" spans="2:21" ht="58.2" thickBot="1">
      <c r="B218" t="str">
        <f t="shared" si="19"/>
        <v>216DA</v>
      </c>
      <c r="C218" t="str">
        <f t="shared" si="20"/>
        <v>AYDA21615</v>
      </c>
      <c r="D218" t="s">
        <v>1389</v>
      </c>
      <c r="E218" t="s">
        <v>7878</v>
      </c>
      <c r="F218" s="19" t="s">
        <v>15087</v>
      </c>
      <c r="G218" s="11" t="str">
        <f t="shared" si="21"/>
        <v>216</v>
      </c>
      <c r="H218" s="12">
        <v>216</v>
      </c>
      <c r="I218" s="11" t="str">
        <f t="shared" si="22"/>
        <v>15</v>
      </c>
      <c r="J218" s="11">
        <v>15</v>
      </c>
      <c r="K218" s="275" t="s">
        <v>15155</v>
      </c>
      <c r="L218" s="297" t="s">
        <v>1389</v>
      </c>
      <c r="M218" s="297" t="s">
        <v>15152</v>
      </c>
      <c r="N218" s="297" t="s">
        <v>15151</v>
      </c>
      <c r="O218" s="297" t="s">
        <v>15150</v>
      </c>
      <c r="P218" s="297" t="s">
        <v>15149</v>
      </c>
      <c r="R218" s="8">
        <f t="shared" si="23"/>
        <v>1</v>
      </c>
      <c r="U218" s="296" t="s">
        <v>28880</v>
      </c>
    </row>
    <row r="219" spans="2:21" ht="58.2" thickBot="1">
      <c r="B219" t="str">
        <f t="shared" si="19"/>
        <v>217DA</v>
      </c>
      <c r="C219" t="str">
        <f t="shared" si="20"/>
        <v>AYDA21715</v>
      </c>
      <c r="D219" t="s">
        <v>1389</v>
      </c>
      <c r="E219" t="s">
        <v>7878</v>
      </c>
      <c r="F219" s="19" t="s">
        <v>15087</v>
      </c>
      <c r="G219" s="11" t="str">
        <f t="shared" si="21"/>
        <v>217</v>
      </c>
      <c r="H219" s="12">
        <v>217</v>
      </c>
      <c r="I219" s="11" t="str">
        <f t="shared" si="22"/>
        <v>15</v>
      </c>
      <c r="J219" s="11">
        <v>15</v>
      </c>
      <c r="K219" s="275" t="s">
        <v>15153</v>
      </c>
      <c r="L219" s="297" t="s">
        <v>1388</v>
      </c>
      <c r="M219" s="297" t="s">
        <v>15152</v>
      </c>
      <c r="N219" s="297" t="s">
        <v>15151</v>
      </c>
      <c r="O219" s="297" t="s">
        <v>15150</v>
      </c>
      <c r="P219" s="297" t="s">
        <v>15149</v>
      </c>
      <c r="R219" s="8">
        <f t="shared" si="23"/>
        <v>4</v>
      </c>
      <c r="U219" s="296" t="s">
        <v>28881</v>
      </c>
    </row>
    <row r="220" spans="2:21" ht="72.599999999999994" thickBot="1">
      <c r="B220" t="str">
        <f t="shared" si="19"/>
        <v>218DA</v>
      </c>
      <c r="C220" t="str">
        <f t="shared" si="20"/>
        <v>AYDA21815</v>
      </c>
      <c r="D220" t="s">
        <v>1389</v>
      </c>
      <c r="E220" t="s">
        <v>7878</v>
      </c>
      <c r="F220" s="19" t="s">
        <v>15087</v>
      </c>
      <c r="G220" s="11" t="str">
        <f t="shared" si="21"/>
        <v>218</v>
      </c>
      <c r="H220" s="12">
        <v>218</v>
      </c>
      <c r="I220" s="11" t="str">
        <f t="shared" si="22"/>
        <v>15</v>
      </c>
      <c r="J220" s="11">
        <v>15</v>
      </c>
      <c r="K220" s="275" t="s">
        <v>15147</v>
      </c>
      <c r="L220" s="297" t="s">
        <v>1389</v>
      </c>
      <c r="M220" s="297" t="s">
        <v>15144</v>
      </c>
      <c r="N220" s="297" t="s">
        <v>15141</v>
      </c>
      <c r="O220" s="297" t="s">
        <v>15143</v>
      </c>
      <c r="P220" s="297" t="s">
        <v>15142</v>
      </c>
      <c r="R220" s="8">
        <f t="shared" si="23"/>
        <v>1</v>
      </c>
      <c r="U220" s="296" t="s">
        <v>28882</v>
      </c>
    </row>
    <row r="221" spans="2:21" ht="58.2" thickBot="1">
      <c r="B221" t="str">
        <f t="shared" si="19"/>
        <v>219DA</v>
      </c>
      <c r="C221" t="str">
        <f t="shared" si="20"/>
        <v>AYDA21915</v>
      </c>
      <c r="D221" t="s">
        <v>1389</v>
      </c>
      <c r="E221" t="s">
        <v>7878</v>
      </c>
      <c r="F221" s="19" t="s">
        <v>15087</v>
      </c>
      <c r="G221" s="11" t="str">
        <f t="shared" si="21"/>
        <v>219</v>
      </c>
      <c r="H221" s="12">
        <v>219</v>
      </c>
      <c r="I221" s="11" t="str">
        <f t="shared" si="22"/>
        <v>15</v>
      </c>
      <c r="J221" s="11">
        <v>15</v>
      </c>
      <c r="K221" s="275" t="s">
        <v>15145</v>
      </c>
      <c r="L221" s="297" t="s">
        <v>543</v>
      </c>
      <c r="M221" s="297" t="s">
        <v>15144</v>
      </c>
      <c r="N221" s="297" t="s">
        <v>15141</v>
      </c>
      <c r="O221" s="297" t="s">
        <v>15143</v>
      </c>
      <c r="P221" s="297" t="s">
        <v>15142</v>
      </c>
      <c r="R221" s="8">
        <f t="shared" si="23"/>
        <v>2</v>
      </c>
      <c r="U221" s="296" t="s">
        <v>28883</v>
      </c>
    </row>
    <row r="222" spans="2:21" ht="58.2" thickBot="1">
      <c r="B222" t="str">
        <f t="shared" si="19"/>
        <v>220DA</v>
      </c>
      <c r="C222" t="str">
        <f t="shared" si="20"/>
        <v>AYDA22015</v>
      </c>
      <c r="D222" t="s">
        <v>1389</v>
      </c>
      <c r="E222" t="s">
        <v>7878</v>
      </c>
      <c r="F222" s="19" t="s">
        <v>15087</v>
      </c>
      <c r="G222" s="11" t="str">
        <f t="shared" si="21"/>
        <v>220</v>
      </c>
      <c r="H222" s="12">
        <v>220</v>
      </c>
      <c r="I222" s="11" t="str">
        <f t="shared" si="22"/>
        <v>15</v>
      </c>
      <c r="J222" s="11">
        <v>15</v>
      </c>
      <c r="K222" s="275" t="s">
        <v>15139</v>
      </c>
      <c r="L222" s="297" t="s">
        <v>1388</v>
      </c>
      <c r="M222" s="297" t="s">
        <v>15131</v>
      </c>
      <c r="N222" s="297" t="s">
        <v>15138</v>
      </c>
      <c r="O222" s="297" t="s">
        <v>15137</v>
      </c>
      <c r="P222" s="297" t="s">
        <v>15136</v>
      </c>
      <c r="R222" s="8">
        <f t="shared" si="23"/>
        <v>4</v>
      </c>
      <c r="U222" s="296" t="s">
        <v>28884</v>
      </c>
    </row>
    <row r="223" spans="2:21" ht="58.2" thickBot="1">
      <c r="B223" t="str">
        <f t="shared" si="19"/>
        <v>221DA</v>
      </c>
      <c r="C223" t="str">
        <f t="shared" si="20"/>
        <v>AYDA22115</v>
      </c>
      <c r="D223" t="s">
        <v>1389</v>
      </c>
      <c r="E223" t="s">
        <v>7878</v>
      </c>
      <c r="F223" s="19" t="s">
        <v>15087</v>
      </c>
      <c r="G223" s="11" t="str">
        <f t="shared" si="21"/>
        <v>221</v>
      </c>
      <c r="H223" s="12">
        <v>221</v>
      </c>
      <c r="I223" s="11" t="str">
        <f t="shared" si="22"/>
        <v>15</v>
      </c>
      <c r="J223" s="11">
        <v>15</v>
      </c>
      <c r="K223" s="301" t="s">
        <v>16309</v>
      </c>
      <c r="L223" s="302" t="s">
        <v>1388</v>
      </c>
      <c r="M223" s="302" t="s">
        <v>16308</v>
      </c>
      <c r="N223" s="302" t="s">
        <v>16307</v>
      </c>
      <c r="O223" s="302" t="s">
        <v>16306</v>
      </c>
      <c r="P223" s="302" t="s">
        <v>16305</v>
      </c>
      <c r="R223" s="8">
        <f t="shared" si="23"/>
        <v>4</v>
      </c>
      <c r="U223" s="296" t="s">
        <v>28885</v>
      </c>
    </row>
    <row r="224" spans="2:21" ht="58.2" thickBot="1">
      <c r="B224" t="str">
        <f t="shared" si="19"/>
        <v>222DA</v>
      </c>
      <c r="C224" t="str">
        <f t="shared" si="20"/>
        <v>AYDA22215</v>
      </c>
      <c r="D224" t="s">
        <v>1389</v>
      </c>
      <c r="E224" t="s">
        <v>7878</v>
      </c>
      <c r="F224" s="19" t="s">
        <v>15087</v>
      </c>
      <c r="G224" s="11" t="str">
        <f t="shared" si="21"/>
        <v>222</v>
      </c>
      <c r="H224" s="12">
        <v>222</v>
      </c>
      <c r="I224" s="11" t="str">
        <f t="shared" si="22"/>
        <v>15</v>
      </c>
      <c r="J224" s="11">
        <v>15</v>
      </c>
      <c r="K224" s="301" t="s">
        <v>15134</v>
      </c>
      <c r="L224" s="302" t="s">
        <v>1388</v>
      </c>
      <c r="M224" s="302" t="s">
        <v>15126</v>
      </c>
      <c r="N224" s="302" t="s">
        <v>15133</v>
      </c>
      <c r="O224" s="302" t="s">
        <v>15132</v>
      </c>
      <c r="P224" s="302" t="s">
        <v>15131</v>
      </c>
      <c r="R224" s="8">
        <f t="shared" si="23"/>
        <v>4</v>
      </c>
      <c r="U224" s="296" t="s">
        <v>28886</v>
      </c>
    </row>
    <row r="225" spans="2:21" ht="58.2" thickBot="1">
      <c r="B225" t="str">
        <f t="shared" si="19"/>
        <v>223DA</v>
      </c>
      <c r="C225" t="str">
        <f t="shared" si="20"/>
        <v>AYDA22315</v>
      </c>
      <c r="D225" t="s">
        <v>1389</v>
      </c>
      <c r="E225" t="s">
        <v>7878</v>
      </c>
      <c r="F225" s="19" t="s">
        <v>15087</v>
      </c>
      <c r="G225" s="11" t="str">
        <f t="shared" si="21"/>
        <v>223</v>
      </c>
      <c r="H225" s="12">
        <v>223</v>
      </c>
      <c r="I225" s="11" t="str">
        <f t="shared" si="22"/>
        <v>15</v>
      </c>
      <c r="J225" s="11">
        <v>15</v>
      </c>
      <c r="K225" s="275" t="s">
        <v>15129</v>
      </c>
      <c r="L225" s="297" t="s">
        <v>1389</v>
      </c>
      <c r="M225" s="297" t="s">
        <v>15125</v>
      </c>
      <c r="N225" s="297" t="s">
        <v>15128</v>
      </c>
      <c r="O225" s="297" t="s">
        <v>15127</v>
      </c>
      <c r="P225" s="297" t="s">
        <v>15126</v>
      </c>
      <c r="R225" s="8">
        <f t="shared" si="23"/>
        <v>1</v>
      </c>
      <c r="U225" s="296" t="s">
        <v>28887</v>
      </c>
    </row>
    <row r="226" spans="2:21" ht="58.2" thickBot="1">
      <c r="B226" t="str">
        <f t="shared" si="19"/>
        <v>224DA</v>
      </c>
      <c r="C226" t="str">
        <f t="shared" si="20"/>
        <v>AYDA22415</v>
      </c>
      <c r="D226" t="s">
        <v>1389</v>
      </c>
      <c r="E226" t="s">
        <v>7878</v>
      </c>
      <c r="F226" s="19" t="s">
        <v>15087</v>
      </c>
      <c r="G226" s="11" t="str">
        <f t="shared" si="21"/>
        <v>224</v>
      </c>
      <c r="H226" s="12">
        <v>224</v>
      </c>
      <c r="I226" s="11" t="str">
        <f t="shared" si="22"/>
        <v>15</v>
      </c>
      <c r="J226" s="11">
        <v>15</v>
      </c>
      <c r="K226" s="301" t="s">
        <v>16303</v>
      </c>
      <c r="L226" s="302" t="s">
        <v>1388</v>
      </c>
      <c r="M226" s="302" t="s">
        <v>16302</v>
      </c>
      <c r="N226" s="302" t="s">
        <v>16301</v>
      </c>
      <c r="O226" s="302" t="s">
        <v>16300</v>
      </c>
      <c r="P226" s="302" t="s">
        <v>16299</v>
      </c>
      <c r="R226" s="8">
        <f t="shared" si="23"/>
        <v>4</v>
      </c>
      <c r="U226" s="296" t="s">
        <v>28888</v>
      </c>
    </row>
    <row r="227" spans="2:21" ht="72.599999999999994" thickBot="1">
      <c r="B227" t="str">
        <f t="shared" si="19"/>
        <v>225DA</v>
      </c>
      <c r="C227" t="str">
        <f t="shared" si="20"/>
        <v>AYDA22515</v>
      </c>
      <c r="D227" t="s">
        <v>1389</v>
      </c>
      <c r="E227" t="s">
        <v>7878</v>
      </c>
      <c r="F227" s="19" t="s">
        <v>15087</v>
      </c>
      <c r="G227" s="11" t="str">
        <f t="shared" si="21"/>
        <v>225</v>
      </c>
      <c r="H227" s="12">
        <v>225</v>
      </c>
      <c r="I227" s="11" t="str">
        <f t="shared" si="22"/>
        <v>15</v>
      </c>
      <c r="J227" s="11">
        <v>15</v>
      </c>
      <c r="K227" s="275" t="s">
        <v>16298</v>
      </c>
      <c r="L227" s="297" t="s">
        <v>543</v>
      </c>
      <c r="M227" s="297" t="s">
        <v>16297</v>
      </c>
      <c r="N227" s="297" t="s">
        <v>16294</v>
      </c>
      <c r="O227" s="297" t="s">
        <v>16296</v>
      </c>
      <c r="P227" s="297" t="s">
        <v>16295</v>
      </c>
      <c r="R227" s="8">
        <f t="shared" si="23"/>
        <v>2</v>
      </c>
      <c r="U227" s="296" t="s">
        <v>28889</v>
      </c>
    </row>
    <row r="228" spans="2:21" ht="72.599999999999994" thickBot="1">
      <c r="B228" t="str">
        <f t="shared" si="19"/>
        <v>226DA</v>
      </c>
      <c r="C228" t="str">
        <f t="shared" si="20"/>
        <v>AYDA22615</v>
      </c>
      <c r="D228" t="s">
        <v>1389</v>
      </c>
      <c r="E228" t="s">
        <v>7878</v>
      </c>
      <c r="F228" s="19" t="s">
        <v>15087</v>
      </c>
      <c r="G228" s="11" t="str">
        <f t="shared" si="21"/>
        <v>226</v>
      </c>
      <c r="H228" s="12">
        <v>226</v>
      </c>
      <c r="I228" s="11" t="str">
        <f t="shared" si="22"/>
        <v>15</v>
      </c>
      <c r="J228" s="11">
        <v>15</v>
      </c>
      <c r="K228" s="275" t="s">
        <v>16292</v>
      </c>
      <c r="L228" s="297" t="s">
        <v>544</v>
      </c>
      <c r="M228" s="297" t="s">
        <v>16291</v>
      </c>
      <c r="N228" s="297" t="s">
        <v>16290</v>
      </c>
      <c r="O228" s="297" t="s">
        <v>16288</v>
      </c>
      <c r="P228" s="297" t="s">
        <v>16289</v>
      </c>
      <c r="R228" s="8">
        <f t="shared" si="23"/>
        <v>3</v>
      </c>
      <c r="U228" s="296" t="s">
        <v>28890</v>
      </c>
    </row>
    <row r="229" spans="2:21" ht="58.2" thickBot="1">
      <c r="B229" t="str">
        <f t="shared" si="19"/>
        <v>227DA</v>
      </c>
      <c r="C229" t="str">
        <f t="shared" si="20"/>
        <v>AYDA22715</v>
      </c>
      <c r="D229" t="s">
        <v>1389</v>
      </c>
      <c r="E229" t="s">
        <v>7878</v>
      </c>
      <c r="F229" s="19" t="s">
        <v>15087</v>
      </c>
      <c r="G229" s="11" t="str">
        <f t="shared" si="21"/>
        <v>227</v>
      </c>
      <c r="H229" s="12">
        <v>227</v>
      </c>
      <c r="I229" s="11" t="str">
        <f t="shared" si="22"/>
        <v>15</v>
      </c>
      <c r="J229" s="11">
        <v>15</v>
      </c>
      <c r="K229" s="301" t="s">
        <v>16286</v>
      </c>
      <c r="L229" s="302" t="s">
        <v>1389</v>
      </c>
      <c r="M229" s="302" t="s">
        <v>16282</v>
      </c>
      <c r="N229" s="302" t="s">
        <v>16285</v>
      </c>
      <c r="O229" s="302" t="s">
        <v>16284</v>
      </c>
      <c r="P229" s="302" t="s">
        <v>16283</v>
      </c>
      <c r="R229" s="8">
        <f t="shared" si="23"/>
        <v>1</v>
      </c>
      <c r="U229" s="296" t="s">
        <v>28891</v>
      </c>
    </row>
    <row r="230" spans="2:21" ht="58.2" thickBot="1">
      <c r="B230" t="str">
        <f t="shared" si="19"/>
        <v>228DA</v>
      </c>
      <c r="C230" t="str">
        <f t="shared" si="20"/>
        <v>AYDA22815</v>
      </c>
      <c r="D230" t="s">
        <v>1389</v>
      </c>
      <c r="E230" t="s">
        <v>7878</v>
      </c>
      <c r="F230" s="19" t="s">
        <v>15087</v>
      </c>
      <c r="G230" s="11" t="str">
        <f t="shared" si="21"/>
        <v>228</v>
      </c>
      <c r="H230" s="12">
        <v>228</v>
      </c>
      <c r="I230" s="11" t="str">
        <f t="shared" si="22"/>
        <v>15</v>
      </c>
      <c r="J230" s="11">
        <v>15</v>
      </c>
      <c r="K230" s="275" t="s">
        <v>16280</v>
      </c>
      <c r="L230" s="297" t="s">
        <v>543</v>
      </c>
      <c r="M230" s="297" t="s">
        <v>16198</v>
      </c>
      <c r="N230" s="297" t="s">
        <v>16277</v>
      </c>
      <c r="O230" s="297" t="s">
        <v>16279</v>
      </c>
      <c r="P230" s="297" t="s">
        <v>16278</v>
      </c>
      <c r="R230" s="8">
        <f t="shared" si="23"/>
        <v>2</v>
      </c>
      <c r="U230" s="296" t="s">
        <v>28892</v>
      </c>
    </row>
    <row r="231" spans="2:21" ht="72.599999999999994" thickBot="1">
      <c r="B231" t="str">
        <f t="shared" si="19"/>
        <v>229DA</v>
      </c>
      <c r="C231" t="str">
        <f t="shared" si="20"/>
        <v>AYDA22915</v>
      </c>
      <c r="D231" t="s">
        <v>1389</v>
      </c>
      <c r="E231" t="s">
        <v>7878</v>
      </c>
      <c r="F231" s="19" t="s">
        <v>15087</v>
      </c>
      <c r="G231" s="11" t="str">
        <f t="shared" si="21"/>
        <v>229</v>
      </c>
      <c r="H231" s="12">
        <v>229</v>
      </c>
      <c r="I231" s="11" t="str">
        <f t="shared" si="22"/>
        <v>15</v>
      </c>
      <c r="J231" s="11">
        <v>15</v>
      </c>
      <c r="K231" s="301" t="s">
        <v>16275</v>
      </c>
      <c r="L231" s="302" t="s">
        <v>1388</v>
      </c>
      <c r="M231" s="302" t="s">
        <v>16274</v>
      </c>
      <c r="N231" s="302" t="s">
        <v>16273</v>
      </c>
      <c r="O231" s="302" t="s">
        <v>16272</v>
      </c>
      <c r="P231" s="302" t="s">
        <v>16271</v>
      </c>
      <c r="R231" s="8">
        <f t="shared" si="23"/>
        <v>4</v>
      </c>
      <c r="U231" s="296" t="s">
        <v>28893</v>
      </c>
    </row>
    <row r="232" spans="2:21" ht="72.599999999999994" thickBot="1">
      <c r="B232" t="str">
        <f t="shared" si="19"/>
        <v>230DA</v>
      </c>
      <c r="C232" t="str">
        <f t="shared" si="20"/>
        <v>AYDA23015</v>
      </c>
      <c r="D232" t="s">
        <v>1389</v>
      </c>
      <c r="E232" t="s">
        <v>7878</v>
      </c>
      <c r="F232" s="19" t="s">
        <v>15087</v>
      </c>
      <c r="G232" s="11" t="str">
        <f t="shared" si="21"/>
        <v>230</v>
      </c>
      <c r="H232" s="12">
        <v>230</v>
      </c>
      <c r="I232" s="11" t="str">
        <f t="shared" si="22"/>
        <v>15</v>
      </c>
      <c r="J232" s="11">
        <v>15</v>
      </c>
      <c r="K232" s="275" t="s">
        <v>16269</v>
      </c>
      <c r="L232" s="297" t="s">
        <v>1389</v>
      </c>
      <c r="M232" s="297" t="s">
        <v>16265</v>
      </c>
      <c r="N232" s="297" t="s">
        <v>16268</v>
      </c>
      <c r="O232" s="297" t="s">
        <v>16267</v>
      </c>
      <c r="P232" s="297" t="s">
        <v>16266</v>
      </c>
      <c r="R232" s="8">
        <f t="shared" si="23"/>
        <v>1</v>
      </c>
      <c r="U232" s="296" t="s">
        <v>28894</v>
      </c>
    </row>
    <row r="233" spans="2:21" ht="72.599999999999994" thickBot="1">
      <c r="B233" t="str">
        <f t="shared" si="19"/>
        <v>231DA</v>
      </c>
      <c r="C233" t="str">
        <f t="shared" si="20"/>
        <v>AYDA23115</v>
      </c>
      <c r="D233" t="s">
        <v>1389</v>
      </c>
      <c r="E233" t="s">
        <v>7878</v>
      </c>
      <c r="F233" s="19" t="s">
        <v>15087</v>
      </c>
      <c r="G233" s="11" t="str">
        <f t="shared" si="21"/>
        <v>231</v>
      </c>
      <c r="H233" s="12">
        <v>231</v>
      </c>
      <c r="I233" s="11" t="str">
        <f t="shared" si="22"/>
        <v>15</v>
      </c>
      <c r="J233" s="11">
        <v>15</v>
      </c>
      <c r="K233" s="301" t="s">
        <v>16264</v>
      </c>
      <c r="L233" s="302" t="s">
        <v>1388</v>
      </c>
      <c r="M233" s="302" t="s">
        <v>15104</v>
      </c>
      <c r="N233" s="302" t="s">
        <v>16263</v>
      </c>
      <c r="O233" s="302" t="s">
        <v>16262</v>
      </c>
      <c r="P233" s="302" t="s">
        <v>16261</v>
      </c>
      <c r="R233" s="8">
        <f t="shared" si="23"/>
        <v>4</v>
      </c>
      <c r="U233" s="296" t="s">
        <v>28895</v>
      </c>
    </row>
    <row r="234" spans="2:21" ht="58.2" thickBot="1">
      <c r="B234" t="str">
        <f t="shared" si="19"/>
        <v>232DA</v>
      </c>
      <c r="C234" t="str">
        <f t="shared" si="20"/>
        <v>AYDA23215</v>
      </c>
      <c r="D234" t="s">
        <v>1389</v>
      </c>
      <c r="E234" t="s">
        <v>7878</v>
      </c>
      <c r="F234" s="19" t="s">
        <v>15087</v>
      </c>
      <c r="G234" s="11" t="str">
        <f t="shared" si="21"/>
        <v>232</v>
      </c>
      <c r="H234" s="12">
        <v>232</v>
      </c>
      <c r="I234" s="11" t="str">
        <f t="shared" si="22"/>
        <v>15</v>
      </c>
      <c r="J234" s="11">
        <v>15</v>
      </c>
      <c r="K234" s="301" t="s">
        <v>16259</v>
      </c>
      <c r="L234" s="302" t="s">
        <v>1389</v>
      </c>
      <c r="M234" s="302" t="s">
        <v>16255</v>
      </c>
      <c r="N234" s="302" t="s">
        <v>16258</v>
      </c>
      <c r="O234" s="302" t="s">
        <v>16257</v>
      </c>
      <c r="P234" s="302" t="s">
        <v>16256</v>
      </c>
      <c r="R234" s="8">
        <f t="shared" si="23"/>
        <v>1</v>
      </c>
      <c r="U234" s="296" t="s">
        <v>28896</v>
      </c>
    </row>
    <row r="235" spans="2:21" ht="58.2" thickBot="1">
      <c r="B235" t="str">
        <f t="shared" si="19"/>
        <v>233DA</v>
      </c>
      <c r="C235" t="str">
        <f t="shared" si="20"/>
        <v>AYDA23315</v>
      </c>
      <c r="D235" t="s">
        <v>1389</v>
      </c>
      <c r="E235" t="s">
        <v>7878</v>
      </c>
      <c r="F235" s="19" t="s">
        <v>15087</v>
      </c>
      <c r="G235" s="11" t="str">
        <f t="shared" si="21"/>
        <v>233</v>
      </c>
      <c r="H235" s="12">
        <v>233</v>
      </c>
      <c r="I235" s="11" t="str">
        <f t="shared" si="22"/>
        <v>15</v>
      </c>
      <c r="J235" s="11">
        <v>15</v>
      </c>
      <c r="K235" s="301" t="s">
        <v>16253</v>
      </c>
      <c r="L235" s="302" t="s">
        <v>1389</v>
      </c>
      <c r="M235" s="302" t="s">
        <v>16249</v>
      </c>
      <c r="N235" s="302" t="s">
        <v>16252</v>
      </c>
      <c r="O235" s="302" t="s">
        <v>16251</v>
      </c>
      <c r="P235" s="302" t="s">
        <v>16250</v>
      </c>
      <c r="R235" s="8">
        <f t="shared" si="23"/>
        <v>1</v>
      </c>
      <c r="U235" s="296" t="s">
        <v>28897</v>
      </c>
    </row>
    <row r="236" spans="2:21" ht="58.2" thickBot="1">
      <c r="B236" t="str">
        <f t="shared" si="19"/>
        <v>234DA</v>
      </c>
      <c r="C236" t="str">
        <f t="shared" si="20"/>
        <v>AYDA23415</v>
      </c>
      <c r="D236" t="s">
        <v>1389</v>
      </c>
      <c r="E236" t="s">
        <v>7878</v>
      </c>
      <c r="F236" s="19" t="s">
        <v>15087</v>
      </c>
      <c r="G236" s="11" t="str">
        <f t="shared" si="21"/>
        <v>234</v>
      </c>
      <c r="H236" s="12">
        <v>234</v>
      </c>
      <c r="I236" s="11" t="str">
        <f t="shared" si="22"/>
        <v>15</v>
      </c>
      <c r="J236" s="11">
        <v>15</v>
      </c>
      <c r="K236" s="301" t="s">
        <v>16248</v>
      </c>
      <c r="L236" s="302" t="s">
        <v>1389</v>
      </c>
      <c r="M236" s="302" t="s">
        <v>16244</v>
      </c>
      <c r="N236" s="302" t="s">
        <v>16247</v>
      </c>
      <c r="O236" s="302" t="s">
        <v>16246</v>
      </c>
      <c r="P236" s="302" t="s">
        <v>16245</v>
      </c>
      <c r="R236" s="8">
        <f t="shared" si="23"/>
        <v>1</v>
      </c>
      <c r="U236" s="296" t="s">
        <v>28898</v>
      </c>
    </row>
    <row r="237" spans="2:21" ht="58.2" thickBot="1">
      <c r="B237" t="str">
        <f t="shared" si="19"/>
        <v>235DA</v>
      </c>
      <c r="C237" t="str">
        <f t="shared" si="20"/>
        <v>AYDA23515</v>
      </c>
      <c r="D237" t="s">
        <v>1389</v>
      </c>
      <c r="E237" t="s">
        <v>7878</v>
      </c>
      <c r="F237" s="19" t="s">
        <v>15087</v>
      </c>
      <c r="G237" s="11" t="str">
        <f t="shared" si="21"/>
        <v>235</v>
      </c>
      <c r="H237" s="12">
        <v>235</v>
      </c>
      <c r="I237" s="11" t="str">
        <f t="shared" si="22"/>
        <v>15</v>
      </c>
      <c r="J237" s="11">
        <v>15</v>
      </c>
      <c r="K237" s="301" t="s">
        <v>16243</v>
      </c>
      <c r="L237" s="302" t="s">
        <v>1389</v>
      </c>
      <c r="M237" s="302" t="s">
        <v>16239</v>
      </c>
      <c r="N237" s="302" t="s">
        <v>16242</v>
      </c>
      <c r="O237" s="302" t="s">
        <v>16241</v>
      </c>
      <c r="P237" s="302" t="s">
        <v>16240</v>
      </c>
      <c r="R237" s="8">
        <f t="shared" si="23"/>
        <v>1</v>
      </c>
      <c r="U237" s="296" t="s">
        <v>28899</v>
      </c>
    </row>
    <row r="238" spans="2:21" ht="58.2" thickBot="1">
      <c r="B238" t="str">
        <f t="shared" si="19"/>
        <v>236DA</v>
      </c>
      <c r="C238" t="str">
        <f t="shared" si="20"/>
        <v>AYDA23615</v>
      </c>
      <c r="D238" t="s">
        <v>1389</v>
      </c>
      <c r="E238" t="s">
        <v>7878</v>
      </c>
      <c r="F238" s="19" t="s">
        <v>15087</v>
      </c>
      <c r="G238" s="11" t="str">
        <f t="shared" si="21"/>
        <v>236</v>
      </c>
      <c r="H238" s="12">
        <v>236</v>
      </c>
      <c r="I238" s="11" t="str">
        <f t="shared" si="22"/>
        <v>15</v>
      </c>
      <c r="J238" s="11">
        <v>15</v>
      </c>
      <c r="K238" s="275" t="s">
        <v>16237</v>
      </c>
      <c r="L238" s="297" t="s">
        <v>543</v>
      </c>
      <c r="M238" s="297" t="s">
        <v>16236</v>
      </c>
      <c r="N238" s="297" t="s">
        <v>16233</v>
      </c>
      <c r="O238" s="297" t="s">
        <v>16235</v>
      </c>
      <c r="P238" s="297" t="s">
        <v>16234</v>
      </c>
      <c r="R238" s="8">
        <f t="shared" si="23"/>
        <v>2</v>
      </c>
      <c r="U238" s="296" t="s">
        <v>28900</v>
      </c>
    </row>
    <row r="239" spans="2:21" ht="43.8" thickBot="1">
      <c r="B239" t="str">
        <f t="shared" si="19"/>
        <v>237DA</v>
      </c>
      <c r="C239" t="str">
        <f t="shared" si="20"/>
        <v>AYDA23715</v>
      </c>
      <c r="D239" t="s">
        <v>1389</v>
      </c>
      <c r="E239" t="s">
        <v>7878</v>
      </c>
      <c r="F239" s="19" t="s">
        <v>15087</v>
      </c>
      <c r="G239" s="11" t="str">
        <f t="shared" si="21"/>
        <v>237</v>
      </c>
      <c r="H239" s="12">
        <v>237</v>
      </c>
      <c r="I239" s="11" t="str">
        <f t="shared" si="22"/>
        <v>15</v>
      </c>
      <c r="J239" s="11">
        <v>15</v>
      </c>
      <c r="K239" s="301" t="s">
        <v>16231</v>
      </c>
      <c r="L239" s="302" t="s">
        <v>544</v>
      </c>
      <c r="M239" s="302" t="s">
        <v>16230</v>
      </c>
      <c r="N239" s="302" t="s">
        <v>16229</v>
      </c>
      <c r="O239" s="302" t="s">
        <v>16227</v>
      </c>
      <c r="P239" s="302" t="s">
        <v>16228</v>
      </c>
      <c r="R239" s="8">
        <f t="shared" si="23"/>
        <v>3</v>
      </c>
      <c r="U239" s="296" t="s">
        <v>28901</v>
      </c>
    </row>
    <row r="240" spans="2:21" ht="43.8" thickBot="1">
      <c r="B240" t="str">
        <f t="shared" si="19"/>
        <v>238DA</v>
      </c>
      <c r="C240" t="str">
        <f t="shared" si="20"/>
        <v>AYDA23815</v>
      </c>
      <c r="D240" t="s">
        <v>1389</v>
      </c>
      <c r="E240" t="s">
        <v>7878</v>
      </c>
      <c r="F240" s="19" t="s">
        <v>15087</v>
      </c>
      <c r="G240" s="11" t="str">
        <f t="shared" si="21"/>
        <v>238</v>
      </c>
      <c r="H240" s="12">
        <v>238</v>
      </c>
      <c r="I240" s="11" t="str">
        <f t="shared" si="22"/>
        <v>15</v>
      </c>
      <c r="J240" s="11">
        <v>15</v>
      </c>
      <c r="K240" s="275" t="s">
        <v>16225</v>
      </c>
      <c r="L240" s="297" t="s">
        <v>1389</v>
      </c>
      <c r="M240" s="297" t="s">
        <v>16221</v>
      </c>
      <c r="N240" s="297" t="s">
        <v>16224</v>
      </c>
      <c r="O240" s="297" t="s">
        <v>16223</v>
      </c>
      <c r="P240" s="297" t="s">
        <v>16222</v>
      </c>
      <c r="R240" s="8">
        <f t="shared" si="23"/>
        <v>1</v>
      </c>
      <c r="U240" s="296" t="s">
        <v>28902</v>
      </c>
    </row>
    <row r="241" spans="2:21" ht="58.2" thickBot="1">
      <c r="B241" t="str">
        <f t="shared" si="19"/>
        <v>239DA</v>
      </c>
      <c r="C241" t="str">
        <f t="shared" si="20"/>
        <v>AYDA23915</v>
      </c>
      <c r="D241" t="s">
        <v>1389</v>
      </c>
      <c r="E241" t="s">
        <v>7878</v>
      </c>
      <c r="F241" s="19" t="s">
        <v>15087</v>
      </c>
      <c r="G241" s="11" t="str">
        <f t="shared" si="21"/>
        <v>239</v>
      </c>
      <c r="H241" s="12">
        <v>239</v>
      </c>
      <c r="I241" s="11" t="str">
        <f t="shared" si="22"/>
        <v>15</v>
      </c>
      <c r="J241" s="11">
        <v>15</v>
      </c>
      <c r="K241" s="301" t="s">
        <v>16219</v>
      </c>
      <c r="L241" s="302" t="s">
        <v>544</v>
      </c>
      <c r="M241" s="302" t="s">
        <v>16218</v>
      </c>
      <c r="N241" s="302" t="s">
        <v>16217</v>
      </c>
      <c r="O241" s="302" t="s">
        <v>16215</v>
      </c>
      <c r="P241" s="302" t="s">
        <v>16216</v>
      </c>
      <c r="R241" s="8">
        <f t="shared" si="23"/>
        <v>3</v>
      </c>
      <c r="U241" s="296" t="s">
        <v>28903</v>
      </c>
    </row>
    <row r="242" spans="2:21" ht="58.2" thickBot="1">
      <c r="B242" t="str">
        <f t="shared" si="19"/>
        <v>240DA</v>
      </c>
      <c r="C242" t="str">
        <f t="shared" si="20"/>
        <v>AYDA24015</v>
      </c>
      <c r="D242" t="s">
        <v>1389</v>
      </c>
      <c r="E242" t="s">
        <v>7878</v>
      </c>
      <c r="F242" s="19" t="s">
        <v>15087</v>
      </c>
      <c r="G242" s="11" t="str">
        <f t="shared" si="21"/>
        <v>240</v>
      </c>
      <c r="H242" s="12">
        <v>240</v>
      </c>
      <c r="I242" s="11" t="str">
        <f t="shared" si="22"/>
        <v>15</v>
      </c>
      <c r="J242" s="11">
        <v>15</v>
      </c>
      <c r="K242" s="301" t="s">
        <v>16213</v>
      </c>
      <c r="L242" s="302" t="s">
        <v>1389</v>
      </c>
      <c r="M242" s="302" t="s">
        <v>16209</v>
      </c>
      <c r="N242" s="302" t="s">
        <v>16212</v>
      </c>
      <c r="O242" s="302" t="s">
        <v>16211</v>
      </c>
      <c r="P242" s="302" t="s">
        <v>16210</v>
      </c>
      <c r="R242" s="8">
        <f t="shared" si="23"/>
        <v>1</v>
      </c>
      <c r="U242" s="296" t="s">
        <v>28904</v>
      </c>
    </row>
    <row r="243" spans="2:21" ht="58.2" thickBot="1">
      <c r="B243" t="str">
        <f t="shared" si="19"/>
        <v>241DA</v>
      </c>
      <c r="C243" t="str">
        <f t="shared" si="20"/>
        <v>AYDA24115</v>
      </c>
      <c r="D243" t="s">
        <v>1389</v>
      </c>
      <c r="E243" t="s">
        <v>7878</v>
      </c>
      <c r="F243" s="19" t="s">
        <v>15087</v>
      </c>
      <c r="G243" s="11" t="str">
        <f t="shared" si="21"/>
        <v>241</v>
      </c>
      <c r="H243" s="12">
        <v>241</v>
      </c>
      <c r="I243" s="11" t="str">
        <f t="shared" si="22"/>
        <v>15</v>
      </c>
      <c r="J243" s="11">
        <v>15</v>
      </c>
      <c r="K243" s="275" t="s">
        <v>16207</v>
      </c>
      <c r="L243" s="297" t="s">
        <v>543</v>
      </c>
      <c r="M243" s="297" t="s">
        <v>16204</v>
      </c>
      <c r="N243" s="297" t="s">
        <v>16201</v>
      </c>
      <c r="O243" s="297" t="s">
        <v>16203</v>
      </c>
      <c r="P243" s="297" t="s">
        <v>16202</v>
      </c>
      <c r="R243" s="8">
        <f t="shared" ref="R243:R274" si="24">IF(L243="a",1,IF(L243="b",2,IF(L243="c",3,4)))</f>
        <v>2</v>
      </c>
      <c r="U243" s="296" t="s">
        <v>28905</v>
      </c>
    </row>
    <row r="244" spans="2:21" ht="58.2" thickBot="1">
      <c r="B244" t="str">
        <f t="shared" si="19"/>
        <v>242DA</v>
      </c>
      <c r="C244" t="str">
        <f t="shared" si="20"/>
        <v>AYDA24215</v>
      </c>
      <c r="D244" t="s">
        <v>1389</v>
      </c>
      <c r="E244" t="s">
        <v>7878</v>
      </c>
      <c r="F244" s="19" t="s">
        <v>15087</v>
      </c>
      <c r="G244" s="11" t="str">
        <f t="shared" si="21"/>
        <v>242</v>
      </c>
      <c r="H244" s="12">
        <v>242</v>
      </c>
      <c r="I244" s="11" t="str">
        <f t="shared" si="22"/>
        <v>15</v>
      </c>
      <c r="J244" s="11">
        <v>15</v>
      </c>
      <c r="K244" s="301" t="s">
        <v>16205</v>
      </c>
      <c r="L244" s="302" t="s">
        <v>543</v>
      </c>
      <c r="M244" s="302" t="s">
        <v>16204</v>
      </c>
      <c r="N244" s="302" t="s">
        <v>16201</v>
      </c>
      <c r="O244" s="302" t="s">
        <v>16203</v>
      </c>
      <c r="P244" s="302" t="s">
        <v>16202</v>
      </c>
      <c r="R244" s="8">
        <f t="shared" si="24"/>
        <v>2</v>
      </c>
      <c r="U244" s="296" t="s">
        <v>28906</v>
      </c>
    </row>
    <row r="245" spans="2:21" ht="43.8" thickBot="1">
      <c r="B245" t="str">
        <f t="shared" si="19"/>
        <v>243DA</v>
      </c>
      <c r="C245" t="str">
        <f t="shared" si="20"/>
        <v>AYDA24315</v>
      </c>
      <c r="D245" t="s">
        <v>1389</v>
      </c>
      <c r="E245" t="s">
        <v>7878</v>
      </c>
      <c r="F245" s="19" t="s">
        <v>15087</v>
      </c>
      <c r="G245" s="11" t="str">
        <f t="shared" si="21"/>
        <v>243</v>
      </c>
      <c r="H245" s="12">
        <v>243</v>
      </c>
      <c r="I245" s="11" t="str">
        <f t="shared" si="22"/>
        <v>15</v>
      </c>
      <c r="J245" s="11">
        <v>15</v>
      </c>
      <c r="K245" s="275" t="s">
        <v>16199</v>
      </c>
      <c r="L245" s="297" t="s">
        <v>1388</v>
      </c>
      <c r="M245" s="297" t="s">
        <v>16198</v>
      </c>
      <c r="N245" s="297" t="s">
        <v>16157</v>
      </c>
      <c r="O245" s="297" t="s">
        <v>16197</v>
      </c>
      <c r="P245" s="297" t="s">
        <v>16196</v>
      </c>
      <c r="R245" s="8">
        <f t="shared" si="24"/>
        <v>4</v>
      </c>
      <c r="U245" s="296" t="s">
        <v>28907</v>
      </c>
    </row>
    <row r="246" spans="2:21" ht="43.8" thickBot="1">
      <c r="B246" t="str">
        <f t="shared" si="19"/>
        <v>244DA</v>
      </c>
      <c r="C246" t="str">
        <f t="shared" si="20"/>
        <v>AYDA24415</v>
      </c>
      <c r="D246" t="s">
        <v>1389</v>
      </c>
      <c r="E246" t="s">
        <v>7878</v>
      </c>
      <c r="F246" s="19" t="s">
        <v>15087</v>
      </c>
      <c r="G246" s="11" t="str">
        <f t="shared" si="21"/>
        <v>244</v>
      </c>
      <c r="H246" s="12">
        <v>244</v>
      </c>
      <c r="I246" s="11" t="str">
        <f t="shared" si="22"/>
        <v>15</v>
      </c>
      <c r="J246" s="11">
        <v>15</v>
      </c>
      <c r="K246" s="301" t="s">
        <v>16194</v>
      </c>
      <c r="L246" s="302" t="s">
        <v>544</v>
      </c>
      <c r="M246" s="302" t="s">
        <v>16193</v>
      </c>
      <c r="N246" s="302" t="s">
        <v>16192</v>
      </c>
      <c r="O246" s="302" t="s">
        <v>16190</v>
      </c>
      <c r="P246" s="302" t="s">
        <v>16191</v>
      </c>
      <c r="R246" s="8">
        <f t="shared" si="24"/>
        <v>3</v>
      </c>
      <c r="U246" s="296" t="s">
        <v>28908</v>
      </c>
    </row>
    <row r="247" spans="2:21" ht="43.8" thickBot="1">
      <c r="B247" t="str">
        <f t="shared" si="19"/>
        <v>245DA</v>
      </c>
      <c r="C247" t="str">
        <f t="shared" si="20"/>
        <v>AYDA24515</v>
      </c>
      <c r="D247" t="s">
        <v>1389</v>
      </c>
      <c r="E247" t="s">
        <v>7878</v>
      </c>
      <c r="F247" s="19" t="s">
        <v>15087</v>
      </c>
      <c r="G247" s="11" t="str">
        <f t="shared" si="21"/>
        <v>245</v>
      </c>
      <c r="H247" s="12">
        <v>245</v>
      </c>
      <c r="I247" s="11" t="str">
        <f t="shared" si="22"/>
        <v>15</v>
      </c>
      <c r="J247" s="11">
        <v>15</v>
      </c>
      <c r="K247" s="301" t="s">
        <v>16188</v>
      </c>
      <c r="L247" s="302" t="s">
        <v>544</v>
      </c>
      <c r="M247" s="302" t="s">
        <v>182</v>
      </c>
      <c r="N247" s="302" t="s">
        <v>183</v>
      </c>
      <c r="O247" s="302" t="s">
        <v>5828</v>
      </c>
      <c r="P247" s="302" t="s">
        <v>15765</v>
      </c>
      <c r="R247" s="8">
        <f t="shared" si="24"/>
        <v>3</v>
      </c>
      <c r="U247" s="296" t="s">
        <v>28909</v>
      </c>
    </row>
    <row r="248" spans="2:21" ht="43.8" thickBot="1">
      <c r="B248" t="str">
        <f t="shared" si="19"/>
        <v>246DA</v>
      </c>
      <c r="C248" t="str">
        <f t="shared" si="20"/>
        <v>AYDA24615</v>
      </c>
      <c r="D248" t="s">
        <v>1389</v>
      </c>
      <c r="E248" t="s">
        <v>7878</v>
      </c>
      <c r="F248" s="19" t="s">
        <v>15087</v>
      </c>
      <c r="G248" s="11" t="str">
        <f t="shared" si="21"/>
        <v>246</v>
      </c>
      <c r="H248" s="12">
        <v>246</v>
      </c>
      <c r="I248" s="11" t="str">
        <f t="shared" si="22"/>
        <v>15</v>
      </c>
      <c r="J248" s="11">
        <v>15</v>
      </c>
      <c r="K248" s="275" t="s">
        <v>16187</v>
      </c>
      <c r="L248" s="297" t="s">
        <v>544</v>
      </c>
      <c r="M248" s="297" t="s">
        <v>182</v>
      </c>
      <c r="N248" s="297" t="s">
        <v>183</v>
      </c>
      <c r="O248" s="297" t="s">
        <v>5828</v>
      </c>
      <c r="P248" s="297" t="s">
        <v>15765</v>
      </c>
      <c r="R248" s="8">
        <f t="shared" si="24"/>
        <v>3</v>
      </c>
      <c r="U248" s="296" t="s">
        <v>28910</v>
      </c>
    </row>
    <row r="249" spans="2:21" ht="58.2" thickBot="1">
      <c r="B249" t="str">
        <f t="shared" si="19"/>
        <v>247DA</v>
      </c>
      <c r="C249" t="str">
        <f t="shared" si="20"/>
        <v>AYDA24715</v>
      </c>
      <c r="D249" t="s">
        <v>1389</v>
      </c>
      <c r="E249" t="s">
        <v>7878</v>
      </c>
      <c r="F249" s="19" t="s">
        <v>15087</v>
      </c>
      <c r="G249" s="11" t="str">
        <f t="shared" si="21"/>
        <v>247</v>
      </c>
      <c r="H249" s="12">
        <v>247</v>
      </c>
      <c r="I249" s="11" t="str">
        <f t="shared" si="22"/>
        <v>15</v>
      </c>
      <c r="J249" s="11">
        <v>15</v>
      </c>
      <c r="K249" s="301" t="s">
        <v>16186</v>
      </c>
      <c r="L249" s="302" t="s">
        <v>1389</v>
      </c>
      <c r="M249" s="302" t="s">
        <v>16183</v>
      </c>
      <c r="N249" s="302" t="s">
        <v>16185</v>
      </c>
      <c r="O249" s="302" t="s">
        <v>10652</v>
      </c>
      <c r="P249" s="302" t="s">
        <v>16184</v>
      </c>
      <c r="R249" s="8">
        <f t="shared" si="24"/>
        <v>1</v>
      </c>
      <c r="U249" s="296" t="s">
        <v>28911</v>
      </c>
    </row>
    <row r="250" spans="2:21" ht="72.599999999999994" thickBot="1">
      <c r="B250" t="str">
        <f t="shared" si="19"/>
        <v>248DA</v>
      </c>
      <c r="C250" t="str">
        <f t="shared" si="20"/>
        <v>AYDA24815</v>
      </c>
      <c r="D250" t="s">
        <v>1389</v>
      </c>
      <c r="E250" t="s">
        <v>7878</v>
      </c>
      <c r="F250" s="19" t="s">
        <v>15087</v>
      </c>
      <c r="G250" s="11" t="str">
        <f t="shared" si="21"/>
        <v>248</v>
      </c>
      <c r="H250" s="12">
        <v>248</v>
      </c>
      <c r="I250" s="11" t="str">
        <f t="shared" si="22"/>
        <v>15</v>
      </c>
      <c r="J250" s="11">
        <v>15</v>
      </c>
      <c r="K250" s="275" t="s">
        <v>16182</v>
      </c>
      <c r="L250" s="297" t="s">
        <v>544</v>
      </c>
      <c r="M250" s="297" t="s">
        <v>16157</v>
      </c>
      <c r="N250" s="297" t="s">
        <v>16181</v>
      </c>
      <c r="O250" s="297" t="s">
        <v>16179</v>
      </c>
      <c r="P250" s="297" t="s">
        <v>16180</v>
      </c>
      <c r="R250" s="8">
        <f t="shared" si="24"/>
        <v>3</v>
      </c>
      <c r="U250" s="296" t="s">
        <v>28912</v>
      </c>
    </row>
    <row r="251" spans="2:21" ht="58.2" thickBot="1">
      <c r="B251" t="str">
        <f t="shared" si="19"/>
        <v>249DA</v>
      </c>
      <c r="C251" t="str">
        <f t="shared" si="20"/>
        <v>AYDA24915</v>
      </c>
      <c r="D251" t="s">
        <v>1389</v>
      </c>
      <c r="E251" t="s">
        <v>7878</v>
      </c>
      <c r="F251" s="19" t="s">
        <v>15087</v>
      </c>
      <c r="G251" s="11" t="str">
        <f t="shared" si="21"/>
        <v>249</v>
      </c>
      <c r="H251" s="12">
        <v>249</v>
      </c>
      <c r="I251" s="11" t="str">
        <f t="shared" si="22"/>
        <v>15</v>
      </c>
      <c r="J251" s="11">
        <v>15</v>
      </c>
      <c r="K251" s="301" t="s">
        <v>16177</v>
      </c>
      <c r="L251" s="302" t="s">
        <v>1389</v>
      </c>
      <c r="M251" s="302" t="s">
        <v>6083</v>
      </c>
      <c r="N251" s="302" t="s">
        <v>16176</v>
      </c>
      <c r="O251" s="302" t="s">
        <v>16175</v>
      </c>
      <c r="P251" s="302" t="s">
        <v>16174</v>
      </c>
      <c r="R251" s="8">
        <f t="shared" si="24"/>
        <v>1</v>
      </c>
      <c r="U251" s="296" t="s">
        <v>28913</v>
      </c>
    </row>
    <row r="252" spans="2:21" ht="43.8" thickBot="1">
      <c r="B252" t="str">
        <f t="shared" si="19"/>
        <v>250DA</v>
      </c>
      <c r="C252" t="str">
        <f t="shared" si="20"/>
        <v>AYDA25015</v>
      </c>
      <c r="D252" t="s">
        <v>1389</v>
      </c>
      <c r="E252" t="s">
        <v>7878</v>
      </c>
      <c r="F252" s="19" t="s">
        <v>15087</v>
      </c>
      <c r="G252" s="11" t="str">
        <f t="shared" si="21"/>
        <v>250</v>
      </c>
      <c r="H252" s="12">
        <v>250</v>
      </c>
      <c r="I252" s="11" t="str">
        <f t="shared" si="22"/>
        <v>15</v>
      </c>
      <c r="J252" s="11">
        <v>15</v>
      </c>
      <c r="K252" s="301" t="s">
        <v>28914</v>
      </c>
      <c r="L252" s="302" t="s">
        <v>1389</v>
      </c>
      <c r="M252" s="302" t="s">
        <v>6083</v>
      </c>
      <c r="N252" s="302" t="s">
        <v>16176</v>
      </c>
      <c r="O252" s="302" t="s">
        <v>16175</v>
      </c>
      <c r="P252" s="302" t="s">
        <v>16174</v>
      </c>
      <c r="R252" s="8">
        <f t="shared" si="24"/>
        <v>1</v>
      </c>
      <c r="U252" s="296" t="s">
        <v>28915</v>
      </c>
    </row>
    <row r="253" spans="2:21" ht="58.2" thickBot="1">
      <c r="B253" t="str">
        <f t="shared" si="19"/>
        <v>251DA</v>
      </c>
      <c r="C253" t="str">
        <f t="shared" si="20"/>
        <v>AYDA25115</v>
      </c>
      <c r="D253" t="s">
        <v>1389</v>
      </c>
      <c r="E253" t="s">
        <v>7878</v>
      </c>
      <c r="F253" s="19" t="s">
        <v>15087</v>
      </c>
      <c r="G253" s="11" t="str">
        <f t="shared" si="21"/>
        <v>251</v>
      </c>
      <c r="H253" s="12">
        <v>251</v>
      </c>
      <c r="I253" s="11" t="str">
        <f t="shared" si="22"/>
        <v>15</v>
      </c>
      <c r="J253" s="11">
        <v>15</v>
      </c>
      <c r="K253" s="275" t="s">
        <v>28916</v>
      </c>
      <c r="L253" s="297" t="s">
        <v>544</v>
      </c>
      <c r="M253" s="297" t="s">
        <v>28917</v>
      </c>
      <c r="N253" s="297" t="s">
        <v>28918</v>
      </c>
      <c r="O253" s="297" t="s">
        <v>28919</v>
      </c>
      <c r="P253" s="297" t="s">
        <v>16171</v>
      </c>
      <c r="R253" s="8">
        <f t="shared" si="24"/>
        <v>3</v>
      </c>
      <c r="U253" s="296" t="s">
        <v>28920</v>
      </c>
    </row>
    <row r="254" spans="2:21" ht="58.2" thickBot="1">
      <c r="B254" t="str">
        <f t="shared" si="19"/>
        <v>252DA</v>
      </c>
      <c r="C254" t="str">
        <f t="shared" si="20"/>
        <v>AYDA25215</v>
      </c>
      <c r="D254" t="s">
        <v>1389</v>
      </c>
      <c r="E254" t="s">
        <v>7878</v>
      </c>
      <c r="F254" s="19" t="s">
        <v>15087</v>
      </c>
      <c r="G254" s="11" t="str">
        <f t="shared" si="21"/>
        <v>252</v>
      </c>
      <c r="H254" s="12">
        <v>252</v>
      </c>
      <c r="I254" s="11" t="str">
        <f t="shared" si="22"/>
        <v>15</v>
      </c>
      <c r="J254" s="11">
        <v>15</v>
      </c>
      <c r="K254" s="301" t="s">
        <v>16172</v>
      </c>
      <c r="L254" s="302" t="s">
        <v>544</v>
      </c>
      <c r="M254" s="302" t="s">
        <v>28917</v>
      </c>
      <c r="N254" s="302" t="s">
        <v>28918</v>
      </c>
      <c r="O254" s="302" t="s">
        <v>28919</v>
      </c>
      <c r="P254" s="302" t="s">
        <v>16171</v>
      </c>
      <c r="R254" s="8">
        <f t="shared" si="24"/>
        <v>3</v>
      </c>
      <c r="U254" s="296" t="s">
        <v>28921</v>
      </c>
    </row>
    <row r="255" spans="2:21" ht="43.8" thickBot="1">
      <c r="B255" t="str">
        <f t="shared" si="19"/>
        <v>253DA</v>
      </c>
      <c r="C255" t="str">
        <f t="shared" si="20"/>
        <v>AYDA25315</v>
      </c>
      <c r="D255" t="s">
        <v>1389</v>
      </c>
      <c r="E255" t="s">
        <v>7878</v>
      </c>
      <c r="F255" s="19" t="s">
        <v>15087</v>
      </c>
      <c r="G255" s="11" t="str">
        <f t="shared" si="21"/>
        <v>253</v>
      </c>
      <c r="H255" s="12">
        <v>253</v>
      </c>
      <c r="I255" s="11" t="str">
        <f t="shared" si="22"/>
        <v>15</v>
      </c>
      <c r="J255" s="11">
        <v>15</v>
      </c>
      <c r="K255" s="275" t="s">
        <v>15123</v>
      </c>
      <c r="L255" s="297" t="s">
        <v>544</v>
      </c>
      <c r="M255" s="297" t="s">
        <v>15122</v>
      </c>
      <c r="N255" s="297" t="s">
        <v>15121</v>
      </c>
      <c r="O255" s="297" t="s">
        <v>15119</v>
      </c>
      <c r="P255" s="297" t="s">
        <v>15120</v>
      </c>
      <c r="R255" s="8">
        <f t="shared" si="24"/>
        <v>3</v>
      </c>
      <c r="U255" s="296" t="s">
        <v>28922</v>
      </c>
    </row>
    <row r="256" spans="2:21" ht="72.599999999999994" thickBot="1">
      <c r="B256" t="str">
        <f t="shared" si="19"/>
        <v>254DA</v>
      </c>
      <c r="C256" t="str">
        <f t="shared" si="20"/>
        <v>AYDA25415</v>
      </c>
      <c r="D256" t="s">
        <v>1389</v>
      </c>
      <c r="E256" t="s">
        <v>7878</v>
      </c>
      <c r="F256" s="19" t="s">
        <v>15087</v>
      </c>
      <c r="G256" s="11" t="str">
        <f t="shared" si="21"/>
        <v>254</v>
      </c>
      <c r="H256" s="12">
        <v>254</v>
      </c>
      <c r="I256" s="11" t="str">
        <f t="shared" si="22"/>
        <v>15</v>
      </c>
      <c r="J256" s="11">
        <v>15</v>
      </c>
      <c r="K256" s="301" t="s">
        <v>15117</v>
      </c>
      <c r="L256" s="302" t="s">
        <v>544</v>
      </c>
      <c r="M256" s="302" t="s">
        <v>15116</v>
      </c>
      <c r="N256" s="302" t="s">
        <v>15115</v>
      </c>
      <c r="O256" s="302" t="s">
        <v>15113</v>
      </c>
      <c r="P256" s="302" t="s">
        <v>15114</v>
      </c>
      <c r="R256" s="8">
        <f t="shared" si="24"/>
        <v>3</v>
      </c>
      <c r="U256" s="296" t="s">
        <v>28923</v>
      </c>
    </row>
    <row r="257" spans="2:21" ht="58.2" thickBot="1">
      <c r="B257" t="str">
        <f t="shared" si="19"/>
        <v>255DA</v>
      </c>
      <c r="C257" t="str">
        <f t="shared" si="20"/>
        <v>AYDA25515</v>
      </c>
      <c r="D257" t="s">
        <v>1389</v>
      </c>
      <c r="E257" t="s">
        <v>7878</v>
      </c>
      <c r="F257" s="19" t="s">
        <v>15087</v>
      </c>
      <c r="G257" s="11" t="str">
        <f t="shared" si="21"/>
        <v>255</v>
      </c>
      <c r="H257" s="12">
        <v>255</v>
      </c>
      <c r="I257" s="11" t="str">
        <f t="shared" si="22"/>
        <v>15</v>
      </c>
      <c r="J257" s="11">
        <v>15</v>
      </c>
      <c r="K257" s="301" t="s">
        <v>15111</v>
      </c>
      <c r="L257" s="302" t="s">
        <v>543</v>
      </c>
      <c r="M257" s="302" t="s">
        <v>15110</v>
      </c>
      <c r="N257" s="302" t="s">
        <v>15107</v>
      </c>
      <c r="O257" s="302" t="s">
        <v>15109</v>
      </c>
      <c r="P257" s="302" t="s">
        <v>15108</v>
      </c>
      <c r="R257" s="8">
        <f t="shared" si="24"/>
        <v>2</v>
      </c>
      <c r="U257" s="296" t="s">
        <v>28924</v>
      </c>
    </row>
    <row r="258" spans="2:21" ht="58.2" thickBot="1">
      <c r="B258" t="str">
        <f t="shared" si="19"/>
        <v>256DA</v>
      </c>
      <c r="C258" t="str">
        <f t="shared" si="20"/>
        <v>AYDA25615</v>
      </c>
      <c r="D258" t="s">
        <v>1389</v>
      </c>
      <c r="E258" t="s">
        <v>7878</v>
      </c>
      <c r="F258" s="19" t="s">
        <v>15087</v>
      </c>
      <c r="G258" s="11" t="str">
        <f t="shared" si="21"/>
        <v>256</v>
      </c>
      <c r="H258" s="12">
        <v>256</v>
      </c>
      <c r="I258" s="11" t="str">
        <f t="shared" si="22"/>
        <v>15</v>
      </c>
      <c r="J258" s="11">
        <v>15</v>
      </c>
      <c r="K258" s="275" t="s">
        <v>15105</v>
      </c>
      <c r="L258" s="297" t="s">
        <v>544</v>
      </c>
      <c r="M258" s="297" t="s">
        <v>15104</v>
      </c>
      <c r="N258" s="297" t="s">
        <v>15103</v>
      </c>
      <c r="O258" s="297" t="s">
        <v>15101</v>
      </c>
      <c r="P258" s="297" t="s">
        <v>15102</v>
      </c>
      <c r="R258" s="8">
        <f t="shared" si="24"/>
        <v>3</v>
      </c>
      <c r="U258" s="296" t="s">
        <v>28925</v>
      </c>
    </row>
    <row r="259" spans="2:21" ht="72.599999999999994" thickBot="1">
      <c r="B259" t="str">
        <f t="shared" ref="B259:B290" si="25">H259&amp;F259</f>
        <v>257DA</v>
      </c>
      <c r="C259" t="str">
        <f t="shared" ref="C259:C290" si="26">D259&amp;E259&amp;F259&amp;G259&amp;I259</f>
        <v>AYDA25715</v>
      </c>
      <c r="D259" t="s">
        <v>1389</v>
      </c>
      <c r="E259" t="s">
        <v>7878</v>
      </c>
      <c r="F259" s="19" t="s">
        <v>15087</v>
      </c>
      <c r="G259" s="11" t="str">
        <f t="shared" ref="G259:G290" si="27">IF(H259&lt;9,"OO",IF(H259&lt;99,"O",""))&amp;H259</f>
        <v>257</v>
      </c>
      <c r="H259" s="12">
        <v>257</v>
      </c>
      <c r="I259" s="11" t="str">
        <f t="shared" ref="I259:I290" si="28">IF(J259&lt;9,"O","")&amp;J259</f>
        <v>15</v>
      </c>
      <c r="J259" s="11">
        <v>15</v>
      </c>
      <c r="K259" s="301" t="s">
        <v>15099</v>
      </c>
      <c r="L259" s="302" t="s">
        <v>1389</v>
      </c>
      <c r="M259" s="302" t="s">
        <v>15095</v>
      </c>
      <c r="N259" s="302" t="s">
        <v>15098</v>
      </c>
      <c r="O259" s="302" t="s">
        <v>15097</v>
      </c>
      <c r="P259" s="302" t="s">
        <v>15096</v>
      </c>
      <c r="R259" s="8">
        <f t="shared" si="24"/>
        <v>1</v>
      </c>
      <c r="U259" s="296" t="s">
        <v>28926</v>
      </c>
    </row>
    <row r="260" spans="2:21" ht="58.2" thickBot="1">
      <c r="B260" t="str">
        <f t="shared" si="25"/>
        <v>258DA</v>
      </c>
      <c r="C260" t="str">
        <f t="shared" si="26"/>
        <v>AYDA25815</v>
      </c>
      <c r="D260" t="s">
        <v>1389</v>
      </c>
      <c r="E260" t="s">
        <v>7878</v>
      </c>
      <c r="F260" s="19" t="s">
        <v>15087</v>
      </c>
      <c r="G260" s="11" t="str">
        <f t="shared" si="27"/>
        <v>258</v>
      </c>
      <c r="H260" s="12">
        <v>258</v>
      </c>
      <c r="I260" s="11" t="str">
        <f t="shared" si="28"/>
        <v>15</v>
      </c>
      <c r="J260" s="11">
        <v>15</v>
      </c>
      <c r="K260" s="275" t="s">
        <v>15093</v>
      </c>
      <c r="L260" s="297" t="s">
        <v>543</v>
      </c>
      <c r="M260" s="297" t="s">
        <v>15092</v>
      </c>
      <c r="N260" s="297" t="s">
        <v>15089</v>
      </c>
      <c r="O260" s="297" t="s">
        <v>15091</v>
      </c>
      <c r="P260" s="297" t="s">
        <v>15090</v>
      </c>
      <c r="R260" s="8">
        <f t="shared" si="24"/>
        <v>2</v>
      </c>
      <c r="U260" s="296" t="s">
        <v>28927</v>
      </c>
    </row>
    <row r="261" spans="2:21" ht="58.2" thickBot="1">
      <c r="B261" t="str">
        <f t="shared" si="25"/>
        <v>259DA</v>
      </c>
      <c r="C261" t="str">
        <f t="shared" si="26"/>
        <v>AYDA25915</v>
      </c>
      <c r="D261" t="s">
        <v>1389</v>
      </c>
      <c r="E261" t="s">
        <v>7878</v>
      </c>
      <c r="F261" s="19" t="s">
        <v>15087</v>
      </c>
      <c r="G261" s="11" t="str">
        <f t="shared" si="27"/>
        <v>259</v>
      </c>
      <c r="H261" s="12">
        <v>259</v>
      </c>
      <c r="I261" s="11" t="str">
        <f t="shared" si="28"/>
        <v>15</v>
      </c>
      <c r="J261" s="11">
        <v>15</v>
      </c>
      <c r="K261" s="301" t="s">
        <v>15086</v>
      </c>
      <c r="L261" s="302" t="s">
        <v>1389</v>
      </c>
      <c r="M261" s="302" t="s">
        <v>15082</v>
      </c>
      <c r="N261" s="302" t="s">
        <v>15085</v>
      </c>
      <c r="O261" s="302" t="s">
        <v>15084</v>
      </c>
      <c r="P261" s="302" t="s">
        <v>15083</v>
      </c>
      <c r="R261" s="8">
        <f t="shared" si="24"/>
        <v>1</v>
      </c>
      <c r="U261" s="296" t="s">
        <v>28928</v>
      </c>
    </row>
    <row r="262" spans="2:21" ht="58.2" thickBot="1">
      <c r="B262" t="str">
        <f t="shared" si="25"/>
        <v>260DA</v>
      </c>
      <c r="C262" t="str">
        <f t="shared" si="26"/>
        <v>AYDA26015</v>
      </c>
      <c r="D262" t="s">
        <v>1389</v>
      </c>
      <c r="E262" t="s">
        <v>7878</v>
      </c>
      <c r="F262" s="19" t="s">
        <v>15087</v>
      </c>
      <c r="G262" s="11" t="str">
        <f t="shared" si="27"/>
        <v>260</v>
      </c>
      <c r="H262" s="12">
        <v>260</v>
      </c>
      <c r="I262" s="11" t="str">
        <f t="shared" si="28"/>
        <v>15</v>
      </c>
      <c r="J262" s="11">
        <v>15</v>
      </c>
      <c r="K262" s="301" t="s">
        <v>28929</v>
      </c>
      <c r="L262" s="302" t="s">
        <v>544</v>
      </c>
      <c r="M262" s="302" t="s">
        <v>16169</v>
      </c>
      <c r="N262" s="302" t="s">
        <v>16168</v>
      </c>
      <c r="O262" s="302" t="s">
        <v>16166</v>
      </c>
      <c r="P262" s="302" t="s">
        <v>16167</v>
      </c>
      <c r="R262" s="8">
        <f t="shared" si="24"/>
        <v>3</v>
      </c>
      <c r="U262" s="296" t="s">
        <v>28930</v>
      </c>
    </row>
    <row r="263" spans="2:21" ht="72.599999999999994" thickBot="1">
      <c r="B263" t="str">
        <f t="shared" si="25"/>
        <v>261DA</v>
      </c>
      <c r="C263" t="str">
        <f t="shared" si="26"/>
        <v>AYDA26115</v>
      </c>
      <c r="D263" t="s">
        <v>1389</v>
      </c>
      <c r="E263" t="s">
        <v>7878</v>
      </c>
      <c r="F263" s="19" t="s">
        <v>15087</v>
      </c>
      <c r="G263" s="11" t="str">
        <f t="shared" si="27"/>
        <v>261</v>
      </c>
      <c r="H263" s="12">
        <v>261</v>
      </c>
      <c r="I263" s="11" t="str">
        <f t="shared" si="28"/>
        <v>15</v>
      </c>
      <c r="J263" s="11">
        <v>15</v>
      </c>
      <c r="K263" s="275" t="s">
        <v>16164</v>
      </c>
      <c r="L263" s="297" t="s">
        <v>544</v>
      </c>
      <c r="M263" s="297" t="s">
        <v>16163</v>
      </c>
      <c r="N263" s="297" t="s">
        <v>16162</v>
      </c>
      <c r="O263" s="297" t="s">
        <v>16160</v>
      </c>
      <c r="P263" s="297" t="s">
        <v>16161</v>
      </c>
      <c r="R263" s="8">
        <f t="shared" si="24"/>
        <v>3</v>
      </c>
      <c r="U263" s="296" t="s">
        <v>28931</v>
      </c>
    </row>
    <row r="264" spans="2:21" ht="58.2" thickBot="1">
      <c r="B264" t="str">
        <f t="shared" si="25"/>
        <v>262DA</v>
      </c>
      <c r="C264" t="str">
        <f t="shared" si="26"/>
        <v>AYDA26215</v>
      </c>
      <c r="D264" t="s">
        <v>1389</v>
      </c>
      <c r="E264" t="s">
        <v>7878</v>
      </c>
      <c r="F264" s="19" t="s">
        <v>15087</v>
      </c>
      <c r="G264" s="11" t="str">
        <f t="shared" si="27"/>
        <v>262</v>
      </c>
      <c r="H264" s="12">
        <v>262</v>
      </c>
      <c r="I264" s="11" t="str">
        <f t="shared" si="28"/>
        <v>15</v>
      </c>
      <c r="J264" s="11">
        <v>15</v>
      </c>
      <c r="K264" s="301" t="s">
        <v>16158</v>
      </c>
      <c r="L264" s="302" t="s">
        <v>544</v>
      </c>
      <c r="M264" s="302" t="s">
        <v>16157</v>
      </c>
      <c r="N264" s="302" t="s">
        <v>16156</v>
      </c>
      <c r="O264" s="302" t="s">
        <v>16154</v>
      </c>
      <c r="P264" s="302" t="s">
        <v>16155</v>
      </c>
      <c r="R264" s="8">
        <f t="shared" si="24"/>
        <v>3</v>
      </c>
      <c r="U264" s="296" t="s">
        <v>28932</v>
      </c>
    </row>
    <row r="265" spans="2:21" ht="58.2" thickBot="1">
      <c r="B265" t="str">
        <f t="shared" si="25"/>
        <v>263DA</v>
      </c>
      <c r="C265" t="str">
        <f t="shared" si="26"/>
        <v>AYDA26315</v>
      </c>
      <c r="D265" t="s">
        <v>1389</v>
      </c>
      <c r="E265" t="s">
        <v>7878</v>
      </c>
      <c r="F265" s="19" t="s">
        <v>15087</v>
      </c>
      <c r="G265" s="11" t="str">
        <f t="shared" si="27"/>
        <v>263</v>
      </c>
      <c r="H265" s="12">
        <v>263</v>
      </c>
      <c r="I265" s="11" t="str">
        <f t="shared" si="28"/>
        <v>15</v>
      </c>
      <c r="J265" s="11">
        <v>15</v>
      </c>
      <c r="K265" s="275" t="s">
        <v>16153</v>
      </c>
      <c r="L265" s="297" t="s">
        <v>543</v>
      </c>
      <c r="M265" s="297" t="s">
        <v>16152</v>
      </c>
      <c r="N265" s="297" t="s">
        <v>16149</v>
      </c>
      <c r="O265" s="297" t="s">
        <v>16151</v>
      </c>
      <c r="P265" s="297" t="s">
        <v>16150</v>
      </c>
      <c r="R265" s="8">
        <f t="shared" si="24"/>
        <v>2</v>
      </c>
      <c r="U265" s="296" t="s">
        <v>28933</v>
      </c>
    </row>
    <row r="266" spans="2:21" ht="58.2" thickBot="1">
      <c r="B266" t="str">
        <f t="shared" si="25"/>
        <v>264DA</v>
      </c>
      <c r="C266" t="str">
        <f t="shared" si="26"/>
        <v>AYDA26415</v>
      </c>
      <c r="D266" t="s">
        <v>1389</v>
      </c>
      <c r="E266" t="s">
        <v>7878</v>
      </c>
      <c r="F266" s="19" t="s">
        <v>15087</v>
      </c>
      <c r="G266" s="11" t="str">
        <f t="shared" si="27"/>
        <v>264</v>
      </c>
      <c r="H266" s="12">
        <v>264</v>
      </c>
      <c r="I266" s="11" t="str">
        <f t="shared" si="28"/>
        <v>15</v>
      </c>
      <c r="J266" s="11">
        <v>15</v>
      </c>
      <c r="K266" s="301" t="s">
        <v>16147</v>
      </c>
      <c r="L266" s="302" t="s">
        <v>544</v>
      </c>
      <c r="M266" s="302" t="s">
        <v>16146</v>
      </c>
      <c r="N266" s="302" t="s">
        <v>16145</v>
      </c>
      <c r="O266" s="302" t="s">
        <v>16143</v>
      </c>
      <c r="P266" s="302" t="s">
        <v>16144</v>
      </c>
      <c r="R266" s="8">
        <f t="shared" si="24"/>
        <v>3</v>
      </c>
      <c r="U266" s="296" t="s">
        <v>28934</v>
      </c>
    </row>
    <row r="267" spans="2:21" ht="58.2" thickBot="1">
      <c r="B267" t="str">
        <f t="shared" si="25"/>
        <v>265DA</v>
      </c>
      <c r="C267" t="str">
        <f t="shared" si="26"/>
        <v>AYDA26515</v>
      </c>
      <c r="D267" t="s">
        <v>1389</v>
      </c>
      <c r="E267" t="s">
        <v>7878</v>
      </c>
      <c r="F267" s="19" t="s">
        <v>15087</v>
      </c>
      <c r="G267" s="11" t="str">
        <f t="shared" si="27"/>
        <v>265</v>
      </c>
      <c r="H267" s="12">
        <v>265</v>
      </c>
      <c r="I267" s="11" t="str">
        <f t="shared" si="28"/>
        <v>15</v>
      </c>
      <c r="J267" s="11">
        <v>15</v>
      </c>
      <c r="K267" s="301" t="s">
        <v>16141</v>
      </c>
      <c r="L267" s="302" t="s">
        <v>543</v>
      </c>
      <c r="M267" s="302" t="s">
        <v>16140</v>
      </c>
      <c r="N267" s="302" t="s">
        <v>16137</v>
      </c>
      <c r="O267" s="302" t="s">
        <v>16139</v>
      </c>
      <c r="P267" s="302" t="s">
        <v>16138</v>
      </c>
      <c r="R267" s="8">
        <f t="shared" si="24"/>
        <v>2</v>
      </c>
      <c r="U267" s="296" t="s">
        <v>28935</v>
      </c>
    </row>
    <row r="268" spans="2:21" ht="43.8" thickBot="1">
      <c r="B268" t="str">
        <f t="shared" si="25"/>
        <v>266DA</v>
      </c>
      <c r="C268" t="str">
        <f t="shared" si="26"/>
        <v>AYDA26615</v>
      </c>
      <c r="D268" t="s">
        <v>1389</v>
      </c>
      <c r="E268" t="s">
        <v>7878</v>
      </c>
      <c r="F268" s="19" t="s">
        <v>15087</v>
      </c>
      <c r="G268" s="11" t="str">
        <f t="shared" si="27"/>
        <v>266</v>
      </c>
      <c r="H268" s="12">
        <v>266</v>
      </c>
      <c r="I268" s="11" t="str">
        <f t="shared" si="28"/>
        <v>15</v>
      </c>
      <c r="J268" s="11">
        <v>15</v>
      </c>
      <c r="K268" s="275" t="s">
        <v>16135</v>
      </c>
      <c r="L268" s="297" t="s">
        <v>1388</v>
      </c>
      <c r="M268" s="297" t="s">
        <v>16134</v>
      </c>
      <c r="N268" s="297" t="s">
        <v>16133</v>
      </c>
      <c r="O268" s="297" t="s">
        <v>16132</v>
      </c>
      <c r="P268" s="297" t="s">
        <v>16131</v>
      </c>
      <c r="R268" s="8">
        <f t="shared" si="24"/>
        <v>4</v>
      </c>
      <c r="U268" s="296" t="s">
        <v>28936</v>
      </c>
    </row>
    <row r="269" spans="2:21" ht="58.2" thickBot="1">
      <c r="B269" t="str">
        <f t="shared" si="25"/>
        <v>267DA</v>
      </c>
      <c r="C269" t="str">
        <f t="shared" si="26"/>
        <v>AYDA26715</v>
      </c>
      <c r="D269" t="s">
        <v>1389</v>
      </c>
      <c r="E269" t="s">
        <v>7878</v>
      </c>
      <c r="F269" s="19" t="s">
        <v>15087</v>
      </c>
      <c r="G269" s="11" t="str">
        <f t="shared" si="27"/>
        <v>267</v>
      </c>
      <c r="H269" s="12">
        <v>267</v>
      </c>
      <c r="I269" s="11" t="str">
        <f t="shared" si="28"/>
        <v>15</v>
      </c>
      <c r="J269" s="11">
        <v>15</v>
      </c>
      <c r="K269" s="301" t="s">
        <v>16129</v>
      </c>
      <c r="L269" s="302" t="s">
        <v>544</v>
      </c>
      <c r="M269" s="302" t="s">
        <v>16128</v>
      </c>
      <c r="N269" s="302" t="s">
        <v>16127</v>
      </c>
      <c r="O269" s="302" t="s">
        <v>16125</v>
      </c>
      <c r="P269" s="302" t="s">
        <v>16126</v>
      </c>
      <c r="R269" s="8">
        <f t="shared" si="24"/>
        <v>3</v>
      </c>
      <c r="U269" s="296" t="s">
        <v>28937</v>
      </c>
    </row>
    <row r="270" spans="2:21" ht="43.8" thickBot="1">
      <c r="B270" t="str">
        <f t="shared" si="25"/>
        <v>268DA</v>
      </c>
      <c r="C270" t="str">
        <f t="shared" si="26"/>
        <v>AYDA26815</v>
      </c>
      <c r="D270" t="s">
        <v>1389</v>
      </c>
      <c r="E270" t="s">
        <v>7878</v>
      </c>
      <c r="F270" s="19" t="s">
        <v>15087</v>
      </c>
      <c r="G270" s="11" t="str">
        <f t="shared" si="27"/>
        <v>268</v>
      </c>
      <c r="H270" s="12">
        <v>268</v>
      </c>
      <c r="I270" s="11" t="str">
        <f t="shared" si="28"/>
        <v>15</v>
      </c>
      <c r="J270" s="11">
        <v>15</v>
      </c>
      <c r="K270" s="275" t="s">
        <v>16123</v>
      </c>
      <c r="L270" s="297" t="s">
        <v>543</v>
      </c>
      <c r="M270" s="297" t="s">
        <v>16122</v>
      </c>
      <c r="N270" s="297" t="s">
        <v>15793</v>
      </c>
      <c r="O270" s="297" t="s">
        <v>15808</v>
      </c>
      <c r="P270" s="297" t="s">
        <v>15774</v>
      </c>
      <c r="R270" s="8">
        <f t="shared" si="24"/>
        <v>2</v>
      </c>
      <c r="U270" s="296" t="s">
        <v>28938</v>
      </c>
    </row>
    <row r="271" spans="2:21" ht="58.2" thickBot="1">
      <c r="B271" t="str">
        <f t="shared" si="25"/>
        <v>269DA</v>
      </c>
      <c r="C271" t="str">
        <f t="shared" si="26"/>
        <v>AYDA26915</v>
      </c>
      <c r="D271" t="s">
        <v>1389</v>
      </c>
      <c r="E271" t="s">
        <v>7878</v>
      </c>
      <c r="F271" s="19" t="s">
        <v>15087</v>
      </c>
      <c r="G271" s="11" t="str">
        <f t="shared" si="27"/>
        <v>269</v>
      </c>
      <c r="H271" s="12">
        <v>269</v>
      </c>
      <c r="I271" s="11" t="str">
        <f t="shared" si="28"/>
        <v>15</v>
      </c>
      <c r="J271" s="11">
        <v>15</v>
      </c>
      <c r="K271" s="301" t="s">
        <v>16120</v>
      </c>
      <c r="L271" s="302" t="s">
        <v>544</v>
      </c>
      <c r="M271" s="302" t="s">
        <v>16119</v>
      </c>
      <c r="N271" s="302" t="s">
        <v>16118</v>
      </c>
      <c r="O271" s="302" t="s">
        <v>16116</v>
      </c>
      <c r="P271" s="302" t="s">
        <v>16117</v>
      </c>
      <c r="R271" s="8">
        <f t="shared" si="24"/>
        <v>3</v>
      </c>
      <c r="U271" s="296" t="s">
        <v>28939</v>
      </c>
    </row>
    <row r="272" spans="2:21" ht="58.2" thickBot="1">
      <c r="B272" t="str">
        <f t="shared" si="25"/>
        <v>270DA</v>
      </c>
      <c r="C272" t="str">
        <f t="shared" si="26"/>
        <v>AYDA27015</v>
      </c>
      <c r="D272" t="s">
        <v>1389</v>
      </c>
      <c r="E272" t="s">
        <v>7878</v>
      </c>
      <c r="F272" s="19" t="s">
        <v>15087</v>
      </c>
      <c r="G272" s="11" t="str">
        <f t="shared" si="27"/>
        <v>270</v>
      </c>
      <c r="H272" s="12">
        <v>270</v>
      </c>
      <c r="I272" s="11" t="str">
        <f t="shared" si="28"/>
        <v>15</v>
      </c>
      <c r="J272" s="11">
        <v>15</v>
      </c>
      <c r="K272" s="301" t="s">
        <v>16114</v>
      </c>
      <c r="L272" s="302" t="s">
        <v>1389</v>
      </c>
      <c r="M272" s="302" t="s">
        <v>16113</v>
      </c>
      <c r="N272" s="302" t="s">
        <v>16110</v>
      </c>
      <c r="O272" s="302" t="s">
        <v>16109</v>
      </c>
      <c r="P272" s="302" t="s">
        <v>16108</v>
      </c>
      <c r="R272" s="8">
        <f t="shared" si="24"/>
        <v>1</v>
      </c>
      <c r="U272" s="296" t="s">
        <v>28940</v>
      </c>
    </row>
    <row r="273" spans="2:21" ht="58.2" thickBot="1">
      <c r="B273" t="str">
        <f t="shared" si="25"/>
        <v>271DA</v>
      </c>
      <c r="C273" t="str">
        <f t="shared" si="26"/>
        <v>AYDA27115</v>
      </c>
      <c r="D273" t="s">
        <v>1389</v>
      </c>
      <c r="E273" t="s">
        <v>7878</v>
      </c>
      <c r="F273" s="19" t="s">
        <v>15087</v>
      </c>
      <c r="G273" s="11" t="str">
        <f t="shared" si="27"/>
        <v>271</v>
      </c>
      <c r="H273" s="12">
        <v>271</v>
      </c>
      <c r="I273" s="11" t="str">
        <f t="shared" si="28"/>
        <v>15</v>
      </c>
      <c r="J273" s="11">
        <v>15</v>
      </c>
      <c r="K273" s="301" t="s">
        <v>16111</v>
      </c>
      <c r="L273" s="302" t="s">
        <v>1389</v>
      </c>
      <c r="M273" s="302" t="s">
        <v>16107</v>
      </c>
      <c r="N273" s="302" t="s">
        <v>16110</v>
      </c>
      <c r="O273" s="302" t="s">
        <v>16109</v>
      </c>
      <c r="P273" s="302" t="s">
        <v>16108</v>
      </c>
      <c r="R273" s="8">
        <f t="shared" si="24"/>
        <v>1</v>
      </c>
      <c r="U273" s="296" t="s">
        <v>28941</v>
      </c>
    </row>
    <row r="274" spans="2:21" ht="58.2" thickBot="1">
      <c r="B274" t="str">
        <f t="shared" si="25"/>
        <v>272DA</v>
      </c>
      <c r="C274" t="str">
        <f t="shared" si="26"/>
        <v>AYDA27215</v>
      </c>
      <c r="D274" t="s">
        <v>1389</v>
      </c>
      <c r="E274" t="s">
        <v>7878</v>
      </c>
      <c r="F274" s="19" t="s">
        <v>15087</v>
      </c>
      <c r="G274" s="11" t="str">
        <f t="shared" si="27"/>
        <v>272</v>
      </c>
      <c r="H274" s="12">
        <v>272</v>
      </c>
      <c r="I274" s="11" t="str">
        <f t="shared" si="28"/>
        <v>15</v>
      </c>
      <c r="J274" s="11">
        <v>15</v>
      </c>
      <c r="K274" s="301" t="s">
        <v>16105</v>
      </c>
      <c r="L274" s="302" t="s">
        <v>1388</v>
      </c>
      <c r="M274" s="302" t="s">
        <v>16104</v>
      </c>
      <c r="N274" s="302" t="s">
        <v>16103</v>
      </c>
      <c r="O274" s="302" t="s">
        <v>16102</v>
      </c>
      <c r="P274" s="302" t="s">
        <v>16101</v>
      </c>
      <c r="R274" s="8">
        <f t="shared" si="24"/>
        <v>4</v>
      </c>
      <c r="U274" s="296" t="s">
        <v>28942</v>
      </c>
    </row>
    <row r="275" spans="2:21" ht="58.2" thickBot="1">
      <c r="B275" t="str">
        <f t="shared" si="25"/>
        <v>273DA</v>
      </c>
      <c r="C275" t="str">
        <f t="shared" si="26"/>
        <v>AYDA27315</v>
      </c>
      <c r="D275" t="s">
        <v>1389</v>
      </c>
      <c r="E275" t="s">
        <v>7878</v>
      </c>
      <c r="F275" s="19" t="s">
        <v>15087</v>
      </c>
      <c r="G275" s="11" t="str">
        <f t="shared" si="27"/>
        <v>273</v>
      </c>
      <c r="H275" s="12">
        <v>273</v>
      </c>
      <c r="I275" s="11" t="str">
        <f t="shared" si="28"/>
        <v>15</v>
      </c>
      <c r="J275" s="11">
        <v>15</v>
      </c>
      <c r="K275" s="275" t="s">
        <v>16099</v>
      </c>
      <c r="L275" s="297" t="s">
        <v>544</v>
      </c>
      <c r="M275" s="297" t="s">
        <v>15110</v>
      </c>
      <c r="N275" s="297" t="s">
        <v>16098</v>
      </c>
      <c r="O275" s="297" t="s">
        <v>16096</v>
      </c>
      <c r="P275" s="297" t="s">
        <v>16097</v>
      </c>
      <c r="R275" s="8">
        <f t="shared" ref="R275:R290" si="29">IF(L275="a",1,IF(L275="b",2,IF(L275="c",3,4)))</f>
        <v>3</v>
      </c>
      <c r="U275" s="296" t="s">
        <v>28943</v>
      </c>
    </row>
    <row r="276" spans="2:21" ht="72.599999999999994" thickBot="1">
      <c r="B276" t="str">
        <f t="shared" si="25"/>
        <v>274DA</v>
      </c>
      <c r="C276" t="str">
        <f t="shared" si="26"/>
        <v>AYDA27415</v>
      </c>
      <c r="D276" t="s">
        <v>1389</v>
      </c>
      <c r="E276" t="s">
        <v>7878</v>
      </c>
      <c r="F276" s="19" t="s">
        <v>15087</v>
      </c>
      <c r="G276" s="11" t="str">
        <f t="shared" si="27"/>
        <v>274</v>
      </c>
      <c r="H276" s="12">
        <v>274</v>
      </c>
      <c r="I276" s="11" t="str">
        <f t="shared" si="28"/>
        <v>15</v>
      </c>
      <c r="J276" s="11">
        <v>15</v>
      </c>
      <c r="K276" s="301" t="s">
        <v>16094</v>
      </c>
      <c r="L276" s="302" t="s">
        <v>1389</v>
      </c>
      <c r="M276" s="302" t="s">
        <v>16090</v>
      </c>
      <c r="N276" s="302" t="s">
        <v>16093</v>
      </c>
      <c r="O276" s="302" t="s">
        <v>16092</v>
      </c>
      <c r="P276" s="302" t="s">
        <v>16091</v>
      </c>
      <c r="R276" s="8">
        <f t="shared" si="29"/>
        <v>1</v>
      </c>
      <c r="U276" s="296" t="s">
        <v>28944</v>
      </c>
    </row>
    <row r="277" spans="2:21" ht="58.2" thickBot="1">
      <c r="B277" t="str">
        <f t="shared" si="25"/>
        <v>275DA</v>
      </c>
      <c r="C277" t="str">
        <f t="shared" si="26"/>
        <v>AYDA27515</v>
      </c>
      <c r="D277" t="s">
        <v>1389</v>
      </c>
      <c r="E277" t="s">
        <v>7878</v>
      </c>
      <c r="F277" s="19" t="s">
        <v>15087</v>
      </c>
      <c r="G277" s="11" t="str">
        <f t="shared" si="27"/>
        <v>275</v>
      </c>
      <c r="H277" s="12">
        <v>275</v>
      </c>
      <c r="I277" s="11" t="str">
        <f t="shared" si="28"/>
        <v>15</v>
      </c>
      <c r="J277" s="11">
        <v>15</v>
      </c>
      <c r="K277" s="275" t="s">
        <v>16089</v>
      </c>
      <c r="L277" s="297" t="s">
        <v>543</v>
      </c>
      <c r="M277" s="297" t="s">
        <v>15886</v>
      </c>
      <c r="N277" s="297" t="s">
        <v>16084</v>
      </c>
      <c r="O277" s="297" t="s">
        <v>16086</v>
      </c>
      <c r="P277" s="297" t="s">
        <v>16085</v>
      </c>
      <c r="R277" s="8">
        <f t="shared" si="29"/>
        <v>2</v>
      </c>
      <c r="U277" s="296" t="s">
        <v>28945</v>
      </c>
    </row>
    <row r="278" spans="2:21" ht="58.2" thickBot="1">
      <c r="B278" t="str">
        <f t="shared" si="25"/>
        <v>276DA</v>
      </c>
      <c r="C278" t="str">
        <f t="shared" si="26"/>
        <v>AYDA27615</v>
      </c>
      <c r="D278" t="s">
        <v>1389</v>
      </c>
      <c r="E278" t="s">
        <v>7878</v>
      </c>
      <c r="F278" s="19" t="s">
        <v>15087</v>
      </c>
      <c r="G278" s="11" t="str">
        <f t="shared" si="27"/>
        <v>276</v>
      </c>
      <c r="H278" s="12">
        <v>276</v>
      </c>
      <c r="I278" s="11" t="str">
        <f t="shared" si="28"/>
        <v>15</v>
      </c>
      <c r="J278" s="11">
        <v>15</v>
      </c>
      <c r="K278" s="301" t="s">
        <v>16087</v>
      </c>
      <c r="L278" s="302" t="s">
        <v>543</v>
      </c>
      <c r="M278" s="302" t="s">
        <v>15886</v>
      </c>
      <c r="N278" s="302" t="s">
        <v>16084</v>
      </c>
      <c r="O278" s="302" t="s">
        <v>16086</v>
      </c>
      <c r="P278" s="302" t="s">
        <v>16085</v>
      </c>
      <c r="R278" s="8">
        <f t="shared" si="29"/>
        <v>2</v>
      </c>
      <c r="U278" s="296" t="s">
        <v>28946</v>
      </c>
    </row>
    <row r="279" spans="2:21" ht="58.2" thickBot="1">
      <c r="B279" t="str">
        <f t="shared" si="25"/>
        <v>277DA</v>
      </c>
      <c r="C279" t="str">
        <f t="shared" si="26"/>
        <v>AYDA27715</v>
      </c>
      <c r="D279" t="s">
        <v>1389</v>
      </c>
      <c r="E279" t="s">
        <v>7878</v>
      </c>
      <c r="F279" s="19" t="s">
        <v>15087</v>
      </c>
      <c r="G279" s="11" t="str">
        <f t="shared" si="27"/>
        <v>277</v>
      </c>
      <c r="H279" s="12">
        <v>277</v>
      </c>
      <c r="I279" s="11" t="str">
        <f t="shared" si="28"/>
        <v>15</v>
      </c>
      <c r="J279" s="11">
        <v>15</v>
      </c>
      <c r="K279" s="275" t="s">
        <v>16082</v>
      </c>
      <c r="L279" s="297" t="s">
        <v>1388</v>
      </c>
      <c r="M279" s="297" t="s">
        <v>16081</v>
      </c>
      <c r="N279" s="297" t="s">
        <v>16080</v>
      </c>
      <c r="O279" s="297" t="s">
        <v>16079</v>
      </c>
      <c r="P279" s="297" t="s">
        <v>16078</v>
      </c>
      <c r="R279" s="8">
        <f t="shared" si="29"/>
        <v>4</v>
      </c>
      <c r="U279" s="296" t="s">
        <v>28947</v>
      </c>
    </row>
    <row r="280" spans="2:21" ht="58.2" thickBot="1">
      <c r="B280" t="str">
        <f t="shared" si="25"/>
        <v>278DA</v>
      </c>
      <c r="C280" t="str">
        <f t="shared" si="26"/>
        <v>AYDA27815</v>
      </c>
      <c r="D280" t="s">
        <v>1389</v>
      </c>
      <c r="E280" t="s">
        <v>7878</v>
      </c>
      <c r="F280" s="19" t="s">
        <v>15087</v>
      </c>
      <c r="G280" s="11" t="str">
        <f t="shared" si="27"/>
        <v>278</v>
      </c>
      <c r="H280" s="12">
        <v>278</v>
      </c>
      <c r="I280" s="11" t="str">
        <f t="shared" si="28"/>
        <v>15</v>
      </c>
      <c r="J280" s="11">
        <v>15</v>
      </c>
      <c r="K280" s="301" t="s">
        <v>16076</v>
      </c>
      <c r="L280" s="302" t="s">
        <v>544</v>
      </c>
      <c r="M280" s="302" t="s">
        <v>16075</v>
      </c>
      <c r="N280" s="302" t="s">
        <v>16074</v>
      </c>
      <c r="O280" s="302" t="s">
        <v>16072</v>
      </c>
      <c r="P280" s="302" t="s">
        <v>16073</v>
      </c>
      <c r="R280" s="8">
        <f t="shared" si="29"/>
        <v>3</v>
      </c>
      <c r="U280" s="296" t="s">
        <v>28948</v>
      </c>
    </row>
    <row r="281" spans="2:21" ht="58.2" thickBot="1">
      <c r="B281" t="str">
        <f t="shared" si="25"/>
        <v>279DA</v>
      </c>
      <c r="C281" t="str">
        <f t="shared" si="26"/>
        <v>AYDA27915</v>
      </c>
      <c r="D281" t="s">
        <v>1389</v>
      </c>
      <c r="E281" t="s">
        <v>7878</v>
      </c>
      <c r="F281" s="19" t="s">
        <v>15087</v>
      </c>
      <c r="G281" s="11" t="str">
        <f t="shared" si="27"/>
        <v>279</v>
      </c>
      <c r="H281" s="12">
        <v>279</v>
      </c>
      <c r="I281" s="11" t="str">
        <f t="shared" si="28"/>
        <v>15</v>
      </c>
      <c r="J281" s="11">
        <v>15</v>
      </c>
      <c r="K281" s="275" t="s">
        <v>16070</v>
      </c>
      <c r="L281" s="297" t="s">
        <v>1389</v>
      </c>
      <c r="M281" s="297" t="s">
        <v>16066</v>
      </c>
      <c r="N281" s="297" t="s">
        <v>16069</v>
      </c>
      <c r="O281" s="297" t="s">
        <v>16068</v>
      </c>
      <c r="P281" s="297" t="s">
        <v>16067</v>
      </c>
      <c r="R281" s="8">
        <f t="shared" si="29"/>
        <v>1</v>
      </c>
      <c r="U281" s="296" t="s">
        <v>28949</v>
      </c>
    </row>
    <row r="282" spans="2:21" ht="58.2" thickBot="1">
      <c r="B282" t="str">
        <f t="shared" si="25"/>
        <v>280DA</v>
      </c>
      <c r="C282" t="str">
        <f t="shared" si="26"/>
        <v>AYDA28015</v>
      </c>
      <c r="D282" t="s">
        <v>1389</v>
      </c>
      <c r="E282" t="s">
        <v>7878</v>
      </c>
      <c r="F282" s="19" t="s">
        <v>15087</v>
      </c>
      <c r="G282" s="11" t="str">
        <f t="shared" si="27"/>
        <v>280</v>
      </c>
      <c r="H282" s="12">
        <v>280</v>
      </c>
      <c r="I282" s="11" t="str">
        <f t="shared" si="28"/>
        <v>15</v>
      </c>
      <c r="J282" s="11">
        <v>15</v>
      </c>
      <c r="K282" s="301" t="s">
        <v>16064</v>
      </c>
      <c r="L282" s="302" t="s">
        <v>543</v>
      </c>
      <c r="M282" s="302" t="s">
        <v>16063</v>
      </c>
      <c r="N282" s="302" t="s">
        <v>16060</v>
      </c>
      <c r="O282" s="302" t="s">
        <v>16062</v>
      </c>
      <c r="P282" s="302" t="s">
        <v>16061</v>
      </c>
      <c r="R282" s="8">
        <f t="shared" si="29"/>
        <v>2</v>
      </c>
      <c r="U282" s="296" t="s">
        <v>28950</v>
      </c>
    </row>
    <row r="283" spans="2:21" ht="58.2" thickBot="1">
      <c r="B283" t="str">
        <f t="shared" si="25"/>
        <v>281DA</v>
      </c>
      <c r="C283" t="str">
        <f t="shared" si="26"/>
        <v>AYDA28115</v>
      </c>
      <c r="D283" t="s">
        <v>1389</v>
      </c>
      <c r="E283" t="s">
        <v>7878</v>
      </c>
      <c r="F283" s="19" t="s">
        <v>15087</v>
      </c>
      <c r="G283" s="11" t="str">
        <f t="shared" si="27"/>
        <v>281</v>
      </c>
      <c r="H283" s="12">
        <v>281</v>
      </c>
      <c r="I283" s="11" t="str">
        <f t="shared" si="28"/>
        <v>15</v>
      </c>
      <c r="J283" s="11">
        <v>15</v>
      </c>
      <c r="K283" s="301" t="s">
        <v>16058</v>
      </c>
      <c r="L283" s="302" t="s">
        <v>543</v>
      </c>
      <c r="M283" s="302" t="s">
        <v>16057</v>
      </c>
      <c r="N283" s="302" t="s">
        <v>16054</v>
      </c>
      <c r="O283" s="302" t="s">
        <v>16056</v>
      </c>
      <c r="P283" s="302" t="s">
        <v>16055</v>
      </c>
      <c r="R283" s="8">
        <f t="shared" si="29"/>
        <v>2</v>
      </c>
      <c r="U283" s="296" t="s">
        <v>28951</v>
      </c>
    </row>
    <row r="284" spans="2:21" ht="58.2" thickBot="1">
      <c r="B284" t="str">
        <f t="shared" si="25"/>
        <v>282DA</v>
      </c>
      <c r="C284" t="str">
        <f t="shared" si="26"/>
        <v>AYDA28215</v>
      </c>
      <c r="D284" t="s">
        <v>1389</v>
      </c>
      <c r="E284" t="s">
        <v>7878</v>
      </c>
      <c r="F284" s="19" t="s">
        <v>15087</v>
      </c>
      <c r="G284" s="11" t="str">
        <f t="shared" si="27"/>
        <v>282</v>
      </c>
      <c r="H284" s="12">
        <v>282</v>
      </c>
      <c r="I284" s="11" t="str">
        <f t="shared" si="28"/>
        <v>15</v>
      </c>
      <c r="J284" s="11">
        <v>15</v>
      </c>
      <c r="K284" s="275" t="s">
        <v>16053</v>
      </c>
      <c r="L284" s="297" t="s">
        <v>544</v>
      </c>
      <c r="M284" s="297" t="s">
        <v>16052</v>
      </c>
      <c r="N284" s="297" t="s">
        <v>16051</v>
      </c>
      <c r="O284" s="297" t="s">
        <v>16049</v>
      </c>
      <c r="P284" s="297" t="s">
        <v>16050</v>
      </c>
      <c r="R284" s="8">
        <f t="shared" si="29"/>
        <v>3</v>
      </c>
      <c r="U284" s="296" t="s">
        <v>28952</v>
      </c>
    </row>
    <row r="285" spans="2:21" ht="58.2" thickBot="1">
      <c r="B285" t="str">
        <f t="shared" si="25"/>
        <v>283DA</v>
      </c>
      <c r="C285" t="str">
        <f t="shared" si="26"/>
        <v>AYDA28315</v>
      </c>
      <c r="D285" t="s">
        <v>1389</v>
      </c>
      <c r="E285" t="s">
        <v>7878</v>
      </c>
      <c r="F285" s="19" t="s">
        <v>15087</v>
      </c>
      <c r="G285" s="11" t="str">
        <f t="shared" si="27"/>
        <v>283</v>
      </c>
      <c r="H285" s="12">
        <v>283</v>
      </c>
      <c r="I285" s="11" t="str">
        <f t="shared" si="28"/>
        <v>15</v>
      </c>
      <c r="J285" s="11">
        <v>15</v>
      </c>
      <c r="K285" s="301" t="s">
        <v>28953</v>
      </c>
      <c r="L285" s="302" t="s">
        <v>1388</v>
      </c>
      <c r="M285" s="302" t="s">
        <v>28954</v>
      </c>
      <c r="N285" s="302" t="s">
        <v>28955</v>
      </c>
      <c r="O285" s="302" t="s">
        <v>28956</v>
      </c>
      <c r="P285" s="302" t="s">
        <v>28957</v>
      </c>
      <c r="R285" s="8">
        <f t="shared" si="29"/>
        <v>4</v>
      </c>
      <c r="U285" s="296" t="s">
        <v>28958</v>
      </c>
    </row>
    <row r="286" spans="2:21" ht="43.8" thickBot="1">
      <c r="B286" t="str">
        <f t="shared" si="25"/>
        <v>284DA</v>
      </c>
      <c r="C286" t="str">
        <f t="shared" si="26"/>
        <v>AYDA28415</v>
      </c>
      <c r="D286" t="s">
        <v>1389</v>
      </c>
      <c r="E286" t="s">
        <v>7878</v>
      </c>
      <c r="F286" s="19" t="s">
        <v>15087</v>
      </c>
      <c r="G286" s="11" t="str">
        <f t="shared" si="27"/>
        <v>284</v>
      </c>
      <c r="H286" s="12">
        <v>284</v>
      </c>
      <c r="I286" s="11" t="str">
        <f t="shared" si="28"/>
        <v>15</v>
      </c>
      <c r="J286" s="11">
        <v>15</v>
      </c>
      <c r="K286" s="275" t="s">
        <v>28959</v>
      </c>
      <c r="L286" s="297" t="s">
        <v>1389</v>
      </c>
      <c r="M286" s="297" t="s">
        <v>19367</v>
      </c>
      <c r="N286" s="297" t="s">
        <v>19366</v>
      </c>
      <c r="O286" s="297" t="s">
        <v>19448</v>
      </c>
      <c r="P286" s="297" t="s">
        <v>24143</v>
      </c>
      <c r="R286" s="8">
        <f t="shared" si="29"/>
        <v>1</v>
      </c>
      <c r="U286" s="296" t="s">
        <v>28960</v>
      </c>
    </row>
    <row r="287" spans="2:21" ht="43.8" thickBot="1">
      <c r="B287" t="str">
        <f t="shared" si="25"/>
        <v>285DA</v>
      </c>
      <c r="C287" t="str">
        <f t="shared" si="26"/>
        <v>AYDA28515</v>
      </c>
      <c r="D287" t="s">
        <v>1389</v>
      </c>
      <c r="E287" t="s">
        <v>7878</v>
      </c>
      <c r="F287" s="19" t="s">
        <v>15087</v>
      </c>
      <c r="G287" s="11" t="str">
        <f t="shared" si="27"/>
        <v>285</v>
      </c>
      <c r="H287" s="12">
        <v>285</v>
      </c>
      <c r="I287" s="11" t="str">
        <f t="shared" si="28"/>
        <v>15</v>
      </c>
      <c r="J287" s="11">
        <v>15</v>
      </c>
      <c r="K287" s="301" t="s">
        <v>28961</v>
      </c>
      <c r="L287" s="302" t="s">
        <v>543</v>
      </c>
      <c r="M287" s="302" t="s">
        <v>15908</v>
      </c>
      <c r="N287" s="302" t="s">
        <v>24143</v>
      </c>
      <c r="O287" s="302" t="s">
        <v>28962</v>
      </c>
      <c r="P287" s="302" t="s">
        <v>28963</v>
      </c>
      <c r="R287" s="8">
        <f t="shared" si="29"/>
        <v>2</v>
      </c>
      <c r="U287" s="296" t="s">
        <v>28964</v>
      </c>
    </row>
    <row r="288" spans="2:21" ht="58.2" thickBot="1">
      <c r="B288" t="str">
        <f t="shared" si="25"/>
        <v>286DA</v>
      </c>
      <c r="C288" t="str">
        <f t="shared" si="26"/>
        <v>AYDA28615</v>
      </c>
      <c r="D288" t="s">
        <v>1389</v>
      </c>
      <c r="E288" t="s">
        <v>7878</v>
      </c>
      <c r="F288" s="19" t="s">
        <v>15087</v>
      </c>
      <c r="G288" s="11" t="str">
        <f t="shared" si="27"/>
        <v>286</v>
      </c>
      <c r="H288" s="12">
        <v>286</v>
      </c>
      <c r="I288" s="11" t="str">
        <f t="shared" si="28"/>
        <v>15</v>
      </c>
      <c r="J288" s="11">
        <v>15</v>
      </c>
      <c r="K288" s="301" t="s">
        <v>28965</v>
      </c>
      <c r="L288" s="302" t="s">
        <v>543</v>
      </c>
      <c r="M288" s="302" t="s">
        <v>28966</v>
      </c>
      <c r="N288" s="302" t="s">
        <v>28967</v>
      </c>
      <c r="O288" s="302" t="s">
        <v>28968</v>
      </c>
      <c r="P288" s="302" t="s">
        <v>28969</v>
      </c>
      <c r="R288" s="8">
        <f t="shared" si="29"/>
        <v>2</v>
      </c>
      <c r="U288" s="296" t="s">
        <v>28970</v>
      </c>
    </row>
    <row r="289" spans="2:21" ht="43.8" thickBot="1">
      <c r="B289" t="str">
        <f t="shared" si="25"/>
        <v>287DA</v>
      </c>
      <c r="C289" t="str">
        <f t="shared" si="26"/>
        <v>AYDA28715</v>
      </c>
      <c r="D289" t="s">
        <v>1389</v>
      </c>
      <c r="E289" t="s">
        <v>7878</v>
      </c>
      <c r="F289" s="19" t="s">
        <v>15087</v>
      </c>
      <c r="G289" s="11" t="str">
        <f t="shared" si="27"/>
        <v>287</v>
      </c>
      <c r="H289" s="12">
        <v>287</v>
      </c>
      <c r="I289" s="11" t="str">
        <f t="shared" si="28"/>
        <v>15</v>
      </c>
      <c r="J289" s="11">
        <v>15</v>
      </c>
      <c r="K289" s="275" t="s">
        <v>28971</v>
      </c>
      <c r="L289" s="297" t="s">
        <v>1388</v>
      </c>
      <c r="M289" s="297" t="s">
        <v>28972</v>
      </c>
      <c r="N289" s="297" t="s">
        <v>28973</v>
      </c>
      <c r="O289" s="297" t="s">
        <v>28974</v>
      </c>
      <c r="P289" s="297" t="s">
        <v>28975</v>
      </c>
      <c r="R289" s="8">
        <f t="shared" si="29"/>
        <v>4</v>
      </c>
      <c r="U289" s="296" t="s">
        <v>28976</v>
      </c>
    </row>
    <row r="290" spans="2:21" ht="58.2" thickBot="1">
      <c r="B290" t="str">
        <f t="shared" si="25"/>
        <v>288DA</v>
      </c>
      <c r="C290" t="str">
        <f t="shared" si="26"/>
        <v>AYDA28815</v>
      </c>
      <c r="D290" t="s">
        <v>1389</v>
      </c>
      <c r="E290" t="s">
        <v>7878</v>
      </c>
      <c r="F290" s="19" t="s">
        <v>15087</v>
      </c>
      <c r="G290" s="11" t="str">
        <f t="shared" si="27"/>
        <v>288</v>
      </c>
      <c r="H290" s="12">
        <v>288</v>
      </c>
      <c r="I290" s="11" t="str">
        <f t="shared" si="28"/>
        <v>15</v>
      </c>
      <c r="J290" s="11">
        <v>15</v>
      </c>
      <c r="K290" s="301" t="s">
        <v>16292</v>
      </c>
      <c r="L290" s="302" t="s">
        <v>1388</v>
      </c>
      <c r="M290" s="302" t="s">
        <v>28977</v>
      </c>
      <c r="N290" s="302" t="s">
        <v>28978</v>
      </c>
      <c r="O290" s="302" t="s">
        <v>28979</v>
      </c>
      <c r="P290" s="302" t="s">
        <v>28980</v>
      </c>
      <c r="R290" s="8">
        <f t="shared" si="29"/>
        <v>4</v>
      </c>
      <c r="U290" s="296" t="s">
        <v>28981</v>
      </c>
    </row>
  </sheetData>
  <sortState xmlns:xlrd2="http://schemas.microsoft.com/office/spreadsheetml/2017/richdata2" ref="A3:U290">
    <sortCondition descending="1" ref="D3:D290"/>
    <sortCondition ref="E3:E290"/>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1A617-6DAA-4EBD-8AB3-9349BEF39F82}">
  <dimension ref="A1:U231"/>
  <sheetViews>
    <sheetView zoomScale="45" zoomScaleNormal="45" workbookViewId="0">
      <selection activeCell="X13" sqref="A1:X16"/>
    </sheetView>
  </sheetViews>
  <sheetFormatPr baseColWidth="10" defaultRowHeight="87" customHeight="1"/>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3" width="41.6640625" style="4" customWidth="1"/>
    <col min="14" max="14" width="44.44140625" style="4" customWidth="1"/>
    <col min="15" max="15" width="48.6640625" style="4" customWidth="1"/>
    <col min="16" max="16" width="53.44140625" style="4" customWidth="1"/>
    <col min="17" max="17" width="31" style="4" bestFit="1" customWidth="1"/>
    <col min="18" max="18" width="24.109375" style="4" bestFit="1" customWidth="1"/>
    <col min="19" max="20" width="24.109375" style="4" customWidth="1"/>
    <col min="21" max="21" width="95.44140625" style="6" customWidth="1"/>
  </cols>
  <sheetData>
    <row r="1" spans="1:21" ht="15" thickBot="1">
      <c r="F1" s="1">
        <f>COUNTA(F3:F228)</f>
        <v>226</v>
      </c>
      <c r="H1" s="15"/>
      <c r="M1" s="4" t="s">
        <v>1389</v>
      </c>
      <c r="N1" s="4" t="s">
        <v>543</v>
      </c>
      <c r="O1" s="4" t="s">
        <v>544</v>
      </c>
      <c r="P1" s="4" t="s">
        <v>1388</v>
      </c>
    </row>
    <row r="2" spans="1:21" ht="14.4">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374" t="s">
        <v>9790</v>
      </c>
    </row>
    <row r="3" spans="1:21" s="70" customFormat="1" ht="87" customHeight="1">
      <c r="A3" s="10" t="str">
        <f t="shared" ref="A3:A66" si="0">RIGHT(U3,29)</f>
        <v>l Congreso, solo la absoluta.</v>
      </c>
      <c r="B3" s="10" t="str">
        <f t="shared" ref="B3:B66" si="1">H3&amp;F3</f>
        <v>103FUENTES</v>
      </c>
      <c r="C3" s="10" t="str">
        <f t="shared" ref="C3:C9" si="2">D3&amp;E3&amp;F3&amp;G3&amp;I3</f>
        <v>HXFUENTES10314</v>
      </c>
      <c r="D3" s="10" t="s">
        <v>7879</v>
      </c>
      <c r="E3" s="10" t="s">
        <v>124</v>
      </c>
      <c r="F3" s="19" t="s">
        <v>14545</v>
      </c>
      <c r="G3" s="11" t="str">
        <f t="shared" ref="G3:G66" si="3">IF(H3&lt;9,"OO",IF(H3&lt;99,"O",""))&amp;H3</f>
        <v>103</v>
      </c>
      <c r="H3" s="12">
        <v>103</v>
      </c>
      <c r="I3" s="11" t="str">
        <f t="shared" ref="I3:I66" si="4">IF(J3&lt;9,"O","")&amp;J3</f>
        <v>14</v>
      </c>
      <c r="J3" s="11">
        <v>14</v>
      </c>
      <c r="K3" s="6" t="s">
        <v>14865</v>
      </c>
      <c r="L3" s="12" t="s">
        <v>523</v>
      </c>
      <c r="M3" s="12" t="s">
        <v>14864</v>
      </c>
      <c r="N3" s="12" t="s">
        <v>14863</v>
      </c>
      <c r="O3" s="12" t="s">
        <v>14861</v>
      </c>
      <c r="P3" s="12" t="s">
        <v>14862</v>
      </c>
      <c r="Q3" s="8"/>
      <c r="R3" s="8">
        <v>3</v>
      </c>
      <c r="S3" s="8"/>
      <c r="T3" s="8"/>
      <c r="U3" s="6" t="s">
        <v>14860</v>
      </c>
    </row>
    <row r="4" spans="1:21" s="70" customFormat="1" ht="87" customHeight="1">
      <c r="A4" s="10" t="str">
        <f t="shared" si="0"/>
        <v>án destinadas para urgencias.</v>
      </c>
      <c r="B4" s="10" t="str">
        <f t="shared" si="1"/>
        <v>104FUENTES</v>
      </c>
      <c r="C4" s="10" t="str">
        <f t="shared" si="2"/>
        <v>HXFUENTES10414</v>
      </c>
      <c r="D4" s="10" t="s">
        <v>7879</v>
      </c>
      <c r="E4" s="10" t="s">
        <v>124</v>
      </c>
      <c r="F4" s="19" t="s">
        <v>14545</v>
      </c>
      <c r="G4" s="11" t="str">
        <f t="shared" si="3"/>
        <v>104</v>
      </c>
      <c r="H4" s="12">
        <v>104</v>
      </c>
      <c r="I4" s="11" t="str">
        <f t="shared" si="4"/>
        <v>14</v>
      </c>
      <c r="J4" s="11">
        <v>14</v>
      </c>
      <c r="K4" s="6" t="s">
        <v>5965</v>
      </c>
      <c r="L4" s="12" t="s">
        <v>523</v>
      </c>
      <c r="M4" s="12" t="s">
        <v>5966</v>
      </c>
      <c r="N4" s="12" t="s">
        <v>5967</v>
      </c>
      <c r="O4" s="12" t="s">
        <v>5968</v>
      </c>
      <c r="P4" s="12" t="s">
        <v>5969</v>
      </c>
      <c r="Q4" s="8"/>
      <c r="R4" s="8">
        <v>3</v>
      </c>
      <c r="S4" s="8"/>
      <c r="T4" s="8"/>
      <c r="U4" s="6" t="s">
        <v>14859</v>
      </c>
    </row>
    <row r="5" spans="1:21" s="70" customFormat="1" ht="87" customHeight="1">
      <c r="A5" s="10" t="str">
        <f t="shared" si="0"/>
        <v>orma que se pretendía eludir.</v>
      </c>
      <c r="B5" s="10" t="str">
        <f t="shared" si="1"/>
        <v>105FUENTES</v>
      </c>
      <c r="C5" s="10" t="str">
        <f t="shared" si="2"/>
        <v>HXFUENTES10514</v>
      </c>
      <c r="D5" s="10" t="s">
        <v>7879</v>
      </c>
      <c r="E5" s="10" t="s">
        <v>124</v>
      </c>
      <c r="F5" s="19" t="s">
        <v>14545</v>
      </c>
      <c r="G5" s="11" t="str">
        <f t="shared" si="3"/>
        <v>105</v>
      </c>
      <c r="H5" s="12">
        <v>105</v>
      </c>
      <c r="I5" s="11" t="str">
        <f t="shared" si="4"/>
        <v>14</v>
      </c>
      <c r="J5" s="11">
        <v>14</v>
      </c>
      <c r="K5" s="6" t="s">
        <v>6965</v>
      </c>
      <c r="L5" s="12" t="s">
        <v>524</v>
      </c>
      <c r="M5" s="12" t="s">
        <v>6966</v>
      </c>
      <c r="N5" s="12" t="s">
        <v>6967</v>
      </c>
      <c r="O5" s="12" t="s">
        <v>6968</v>
      </c>
      <c r="P5" s="12" t="s">
        <v>6969</v>
      </c>
      <c r="Q5" s="8"/>
      <c r="R5" s="8">
        <v>2</v>
      </c>
      <c r="S5" s="8"/>
      <c r="T5" s="8"/>
      <c r="U5" s="6" t="s">
        <v>14858</v>
      </c>
    </row>
    <row r="6" spans="1:21" s="70" customFormat="1" ht="87" customHeight="1">
      <c r="A6" s="10" t="str">
        <f t="shared" si="0"/>
        <v>bierno, no por el Parlamento.</v>
      </c>
      <c r="B6" s="10" t="str">
        <f t="shared" si="1"/>
        <v>106FUENTES</v>
      </c>
      <c r="C6" s="10" t="str">
        <f t="shared" si="2"/>
        <v>HXFUENTES10614</v>
      </c>
      <c r="D6" s="10" t="s">
        <v>7879</v>
      </c>
      <c r="E6" s="10" t="s">
        <v>124</v>
      </c>
      <c r="F6" s="19" t="s">
        <v>14545</v>
      </c>
      <c r="G6" s="11" t="str">
        <f t="shared" si="3"/>
        <v>106</v>
      </c>
      <c r="H6" s="12">
        <v>106</v>
      </c>
      <c r="I6" s="11" t="str">
        <f t="shared" si="4"/>
        <v>14</v>
      </c>
      <c r="J6" s="11">
        <v>14</v>
      </c>
      <c r="K6" s="6" t="s">
        <v>14857</v>
      </c>
      <c r="L6" s="12" t="s">
        <v>523</v>
      </c>
      <c r="M6" s="12" t="s">
        <v>14856</v>
      </c>
      <c r="N6" s="12" t="s">
        <v>14855</v>
      </c>
      <c r="O6" s="12" t="s">
        <v>14853</v>
      </c>
      <c r="P6" s="12" t="s">
        <v>14854</v>
      </c>
      <c r="Q6" s="8"/>
      <c r="R6" s="8">
        <v>3</v>
      </c>
      <c r="S6" s="8"/>
      <c r="T6" s="8"/>
      <c r="U6" s="6" t="s">
        <v>14852</v>
      </c>
    </row>
    <row r="7" spans="1:21" s="70" customFormat="1" ht="87" customHeight="1">
      <c r="A7" s="10" t="str">
        <f t="shared" si="0"/>
        <v>ificación en todos los casos.</v>
      </c>
      <c r="B7" s="10" t="str">
        <f t="shared" si="1"/>
        <v>165FUENTES</v>
      </c>
      <c r="C7" s="10" t="str">
        <f t="shared" si="2"/>
        <v>HXFUENTES16514</v>
      </c>
      <c r="D7" s="10" t="s">
        <v>7879</v>
      </c>
      <c r="E7" s="10" t="s">
        <v>124</v>
      </c>
      <c r="F7" s="19" t="s">
        <v>14545</v>
      </c>
      <c r="G7" s="11" t="str">
        <f t="shared" si="3"/>
        <v>165</v>
      </c>
      <c r="H7" s="12">
        <v>165</v>
      </c>
      <c r="I7" s="11" t="str">
        <f t="shared" si="4"/>
        <v>14</v>
      </c>
      <c r="J7" s="11">
        <v>14</v>
      </c>
      <c r="K7" s="9" t="s">
        <v>14557</v>
      </c>
      <c r="L7" s="9" t="s">
        <v>544</v>
      </c>
      <c r="M7" s="9" t="s">
        <v>14556</v>
      </c>
      <c r="N7" s="9" t="s">
        <v>14555</v>
      </c>
      <c r="O7" s="9" t="s">
        <v>14553</v>
      </c>
      <c r="P7" s="12" t="s">
        <v>14554</v>
      </c>
      <c r="Q7" s="8"/>
      <c r="R7" s="8">
        <v>3</v>
      </c>
      <c r="S7" s="8"/>
      <c r="T7" s="8"/>
      <c r="U7" s="6" t="s">
        <v>14552</v>
      </c>
    </row>
    <row r="8" spans="1:21" s="70" customFormat="1" ht="87" customHeight="1">
      <c r="A8" s="10" t="str">
        <f t="shared" si="0"/>
        <v>z en el ordenamiento interno.</v>
      </c>
      <c r="B8" s="10" t="str">
        <f t="shared" si="1"/>
        <v>166FUENTES</v>
      </c>
      <c r="C8" s="10" t="str">
        <f t="shared" si="2"/>
        <v>HXFUENTES16614</v>
      </c>
      <c r="D8" s="10" t="s">
        <v>7879</v>
      </c>
      <c r="E8" s="10" t="s">
        <v>124</v>
      </c>
      <c r="F8" s="19" t="s">
        <v>14545</v>
      </c>
      <c r="G8" s="11" t="str">
        <f t="shared" si="3"/>
        <v>166</v>
      </c>
      <c r="H8" s="12">
        <v>166</v>
      </c>
      <c r="I8" s="11" t="str">
        <f t="shared" si="4"/>
        <v>14</v>
      </c>
      <c r="J8" s="11">
        <v>14</v>
      </c>
      <c r="K8" s="9" t="s">
        <v>14551</v>
      </c>
      <c r="L8" s="9" t="s">
        <v>543</v>
      </c>
      <c r="M8" s="9" t="s">
        <v>14550</v>
      </c>
      <c r="N8" s="9" t="s">
        <v>14547</v>
      </c>
      <c r="O8" s="9" t="s">
        <v>14549</v>
      </c>
      <c r="P8" s="12" t="s">
        <v>14548</v>
      </c>
      <c r="Q8" s="8"/>
      <c r="R8" s="8">
        <v>2</v>
      </c>
      <c r="S8" s="8"/>
      <c r="T8" s="8"/>
      <c r="U8" s="6" t="s">
        <v>14546</v>
      </c>
    </row>
    <row r="9" spans="1:21" s="70" customFormat="1" ht="87" customHeight="1">
      <c r="A9" s="10" t="str">
        <f t="shared" si="0"/>
        <v xml:space="preserve"> ni al derecho internacional.</v>
      </c>
      <c r="B9" s="10" t="str">
        <f t="shared" si="1"/>
        <v>167FUENTES</v>
      </c>
      <c r="C9" s="10" t="str">
        <f t="shared" si="2"/>
        <v>HXFUENTES16714</v>
      </c>
      <c r="D9" s="10" t="s">
        <v>7879</v>
      </c>
      <c r="E9" s="10" t="s">
        <v>124</v>
      </c>
      <c r="F9" s="19" t="s">
        <v>14545</v>
      </c>
      <c r="G9" s="11" t="str">
        <f t="shared" si="3"/>
        <v>167</v>
      </c>
      <c r="H9" s="12">
        <v>167</v>
      </c>
      <c r="I9" s="11" t="str">
        <f t="shared" si="4"/>
        <v>14</v>
      </c>
      <c r="J9" s="11">
        <v>14</v>
      </c>
      <c r="K9" s="9" t="s">
        <v>14544</v>
      </c>
      <c r="L9" s="9" t="s">
        <v>543</v>
      </c>
      <c r="M9" s="9" t="s">
        <v>14543</v>
      </c>
      <c r="N9" s="9" t="s">
        <v>14540</v>
      </c>
      <c r="O9" s="9" t="s">
        <v>14542</v>
      </c>
      <c r="P9" s="12" t="s">
        <v>14541</v>
      </c>
      <c r="Q9" s="8"/>
      <c r="R9" s="8">
        <v>2</v>
      </c>
      <c r="S9" s="8"/>
      <c r="T9" s="8"/>
      <c r="U9" s="6" t="s">
        <v>14539</v>
      </c>
    </row>
    <row r="10" spans="1:21" s="70" customFormat="1" ht="87" customHeight="1">
      <c r="A10" s="10" t="str">
        <f t="shared" si="0"/>
        <v xml:space="preserve"> en el ordenamiento jurídico.</v>
      </c>
      <c r="B10" s="10" t="str">
        <f t="shared" si="1"/>
        <v>227FUENTES</v>
      </c>
      <c r="C10" s="10"/>
      <c r="D10" s="10" t="s">
        <v>7879</v>
      </c>
      <c r="E10" s="10" t="s">
        <v>124</v>
      </c>
      <c r="F10" s="19" t="s">
        <v>14545</v>
      </c>
      <c r="G10" s="11" t="str">
        <f t="shared" si="3"/>
        <v>227</v>
      </c>
      <c r="H10" s="12">
        <v>227</v>
      </c>
      <c r="I10" s="11" t="str">
        <f t="shared" si="4"/>
        <v>14</v>
      </c>
      <c r="J10" s="357">
        <v>14</v>
      </c>
      <c r="K10" s="358" t="s">
        <v>30755</v>
      </c>
      <c r="L10" s="359" t="s">
        <v>543</v>
      </c>
      <c r="M10" s="358" t="s">
        <v>30754</v>
      </c>
      <c r="N10" s="358" t="s">
        <v>30753</v>
      </c>
      <c r="O10" s="358" t="s">
        <v>30752</v>
      </c>
      <c r="P10" s="358" t="s">
        <v>30751</v>
      </c>
      <c r="Q10" s="360"/>
      <c r="R10" s="8">
        <f>IF(L10="a",1,IF(L10="b",2,IF(L10="c",3,4)))</f>
        <v>2</v>
      </c>
      <c r="S10" s="360"/>
      <c r="T10" s="360"/>
      <c r="U10" s="361" t="s">
        <v>30750</v>
      </c>
    </row>
    <row r="11" spans="1:21" s="70" customFormat="1" ht="87" customHeight="1">
      <c r="A11" s="10" t="str">
        <f t="shared" si="0"/>
        <v>den ser objeto de delegación.</v>
      </c>
      <c r="B11" s="10" t="str">
        <f t="shared" si="1"/>
        <v>228FUENTES</v>
      </c>
      <c r="C11" s="10"/>
      <c r="D11" s="10" t="s">
        <v>7879</v>
      </c>
      <c r="E11" s="10" t="s">
        <v>124</v>
      </c>
      <c r="F11" s="19" t="s">
        <v>14545</v>
      </c>
      <c r="G11" s="11" t="str">
        <f t="shared" si="3"/>
        <v>228</v>
      </c>
      <c r="H11" s="12">
        <v>228</v>
      </c>
      <c r="I11" s="11" t="str">
        <f t="shared" si="4"/>
        <v>14</v>
      </c>
      <c r="J11" s="357">
        <v>14</v>
      </c>
      <c r="K11" s="358" t="s">
        <v>30749</v>
      </c>
      <c r="L11" s="359" t="s">
        <v>543</v>
      </c>
      <c r="M11" s="358" t="s">
        <v>30748</v>
      </c>
      <c r="N11" s="358" t="s">
        <v>30747</v>
      </c>
      <c r="O11" s="358" t="s">
        <v>30746</v>
      </c>
      <c r="P11" s="358" t="s">
        <v>30745</v>
      </c>
      <c r="Q11" s="360"/>
      <c r="R11" s="8">
        <f>IF(L11="a",1,IF(L11="b",2,IF(L11="c",3,4)))</f>
        <v>2</v>
      </c>
      <c r="S11" s="360"/>
      <c r="T11" s="360"/>
      <c r="U11" s="361" t="s">
        <v>30744</v>
      </c>
    </row>
    <row r="12" spans="1:21" s="70" customFormat="1" ht="87" customHeight="1">
      <c r="A12" s="73" t="str">
        <f t="shared" si="0"/>
        <v xml:space="preserve"> no la consecuencia jurídica.</v>
      </c>
      <c r="B12" s="73" t="str">
        <f t="shared" si="1"/>
        <v>1FUENTES</v>
      </c>
      <c r="C12" s="73" t="str">
        <f t="shared" ref="C12:C43" si="5">D12&amp;E12&amp;F12&amp;G12&amp;I12</f>
        <v>HYFUENTESOO114</v>
      </c>
      <c r="D12" s="73" t="s">
        <v>7879</v>
      </c>
      <c r="E12" s="73" t="s">
        <v>7878</v>
      </c>
      <c r="F12" s="143" t="s">
        <v>14545</v>
      </c>
      <c r="G12" s="71" t="str">
        <f t="shared" si="3"/>
        <v>OO1</v>
      </c>
      <c r="H12" s="72">
        <v>1</v>
      </c>
      <c r="I12" s="71" t="str">
        <f t="shared" si="4"/>
        <v>14</v>
      </c>
      <c r="J12" s="71">
        <v>14</v>
      </c>
      <c r="K12" s="76" t="s">
        <v>15080</v>
      </c>
      <c r="L12" s="72" t="s">
        <v>1387</v>
      </c>
      <c r="M12" s="72" t="s">
        <v>14375</v>
      </c>
      <c r="N12" s="72" t="s">
        <v>14374</v>
      </c>
      <c r="O12" s="72" t="s">
        <v>14373</v>
      </c>
      <c r="P12" s="72" t="s">
        <v>14372</v>
      </c>
      <c r="Q12" s="75"/>
      <c r="R12" s="75">
        <v>1</v>
      </c>
      <c r="S12" s="75"/>
      <c r="T12" s="75"/>
      <c r="U12" s="76" t="s">
        <v>15079</v>
      </c>
    </row>
    <row r="13" spans="1:21" s="247" customFormat="1" ht="87" customHeight="1">
      <c r="A13" s="73" t="str">
        <f t="shared" si="0"/>
        <v>e modifiquen arbitrariamente.</v>
      </c>
      <c r="B13" s="73" t="str">
        <f t="shared" si="1"/>
        <v>2FUENTES</v>
      </c>
      <c r="C13" s="73" t="str">
        <f t="shared" si="5"/>
        <v>HYFUENTESOO214</v>
      </c>
      <c r="D13" s="73" t="s">
        <v>7879</v>
      </c>
      <c r="E13" s="73" t="s">
        <v>7878</v>
      </c>
      <c r="F13" s="143" t="s">
        <v>14545</v>
      </c>
      <c r="G13" s="71" t="str">
        <f t="shared" si="3"/>
        <v>OO2</v>
      </c>
      <c r="H13" s="72">
        <v>2</v>
      </c>
      <c r="I13" s="71" t="str">
        <f t="shared" si="4"/>
        <v>14</v>
      </c>
      <c r="J13" s="71">
        <v>14</v>
      </c>
      <c r="K13" s="76" t="s">
        <v>14438</v>
      </c>
      <c r="L13" s="72" t="s">
        <v>522</v>
      </c>
      <c r="M13" s="72" t="s">
        <v>14437</v>
      </c>
      <c r="N13" s="72" t="s">
        <v>14436</v>
      </c>
      <c r="O13" s="72" t="s">
        <v>14435</v>
      </c>
      <c r="P13" s="72" t="s">
        <v>14434</v>
      </c>
      <c r="Q13" s="75"/>
      <c r="R13" s="75">
        <v>4</v>
      </c>
      <c r="S13" s="75"/>
      <c r="T13" s="75"/>
      <c r="U13" s="76" t="s">
        <v>15078</v>
      </c>
    </row>
    <row r="14" spans="1:21" s="247" customFormat="1" ht="87" customHeight="1">
      <c r="A14" s="73" t="str">
        <f t="shared" si="0"/>
        <v>nte pero válidas en conjunto.</v>
      </c>
      <c r="B14" s="73" t="str">
        <f t="shared" si="1"/>
        <v>3FUENTES</v>
      </c>
      <c r="C14" s="73" t="str">
        <f t="shared" si="5"/>
        <v>HYFUENTESOO314</v>
      </c>
      <c r="D14" s="73" t="s">
        <v>7879</v>
      </c>
      <c r="E14" s="73" t="s">
        <v>7878</v>
      </c>
      <c r="F14" s="143" t="s">
        <v>14545</v>
      </c>
      <c r="G14" s="71" t="str">
        <f t="shared" si="3"/>
        <v>OO3</v>
      </c>
      <c r="H14" s="72">
        <v>3</v>
      </c>
      <c r="I14" s="71" t="str">
        <f t="shared" si="4"/>
        <v>14</v>
      </c>
      <c r="J14" s="71">
        <v>14</v>
      </c>
      <c r="K14" s="76" t="s">
        <v>1488</v>
      </c>
      <c r="L14" s="72" t="s">
        <v>1388</v>
      </c>
      <c r="M14" s="72" t="s">
        <v>1489</v>
      </c>
      <c r="N14" s="72" t="s">
        <v>1490</v>
      </c>
      <c r="O14" s="72" t="s">
        <v>1491</v>
      </c>
      <c r="P14" s="72" t="s">
        <v>542</v>
      </c>
      <c r="Q14" s="75"/>
      <c r="R14" s="75">
        <v>4</v>
      </c>
      <c r="S14" s="75"/>
      <c r="T14" s="75"/>
      <c r="U14" s="76" t="s">
        <v>15077</v>
      </c>
    </row>
    <row r="15" spans="1:21" s="247" customFormat="1" ht="87" customHeight="1">
      <c r="A15" s="73" t="str">
        <f t="shared" si="0"/>
        <v>poco define la fuente formal.</v>
      </c>
      <c r="B15" s="73" t="str">
        <f t="shared" si="1"/>
        <v>4FUENTES</v>
      </c>
      <c r="C15" s="73" t="str">
        <f t="shared" si="5"/>
        <v>HYFUENTESOO414</v>
      </c>
      <c r="D15" s="73" t="s">
        <v>7879</v>
      </c>
      <c r="E15" s="73" t="s">
        <v>7878</v>
      </c>
      <c r="F15" s="143" t="s">
        <v>14545</v>
      </c>
      <c r="G15" s="71" t="str">
        <f t="shared" si="3"/>
        <v>OO4</v>
      </c>
      <c r="H15" s="72">
        <v>4</v>
      </c>
      <c r="I15" s="71" t="str">
        <f t="shared" si="4"/>
        <v>14</v>
      </c>
      <c r="J15" s="71">
        <v>14</v>
      </c>
      <c r="K15" s="76" t="s">
        <v>1492</v>
      </c>
      <c r="L15" s="72" t="s">
        <v>522</v>
      </c>
      <c r="M15" s="72" t="s">
        <v>1493</v>
      </c>
      <c r="N15" s="72" t="s">
        <v>1494</v>
      </c>
      <c r="O15" s="72" t="s">
        <v>1495</v>
      </c>
      <c r="P15" s="72" t="s">
        <v>1496</v>
      </c>
      <c r="Q15" s="75"/>
      <c r="R15" s="75">
        <v>4</v>
      </c>
      <c r="S15" s="75"/>
      <c r="T15" s="75"/>
      <c r="U15" s="76" t="s">
        <v>15076</v>
      </c>
    </row>
    <row r="16" spans="1:21" s="247" customFormat="1" ht="87" customHeight="1">
      <c r="A16" s="73" t="str">
        <f t="shared" si="0"/>
        <v>s primarias en este contexto.</v>
      </c>
      <c r="B16" s="73" t="str">
        <f t="shared" si="1"/>
        <v>5FUENTES</v>
      </c>
      <c r="C16" s="73" t="str">
        <f t="shared" si="5"/>
        <v>HYFUENTESOO514</v>
      </c>
      <c r="D16" s="73" t="s">
        <v>7879</v>
      </c>
      <c r="E16" s="73" t="s">
        <v>7878</v>
      </c>
      <c r="F16" s="143" t="s">
        <v>14545</v>
      </c>
      <c r="G16" s="71" t="str">
        <f t="shared" si="3"/>
        <v>OO5</v>
      </c>
      <c r="H16" s="72">
        <v>5</v>
      </c>
      <c r="I16" s="71" t="str">
        <f t="shared" si="4"/>
        <v>14</v>
      </c>
      <c r="J16" s="71">
        <v>14</v>
      </c>
      <c r="K16" s="76" t="s">
        <v>1497</v>
      </c>
      <c r="L16" s="72" t="s">
        <v>522</v>
      </c>
      <c r="M16" s="72" t="s">
        <v>1498</v>
      </c>
      <c r="N16" s="72" t="s">
        <v>1499</v>
      </c>
      <c r="O16" s="72" t="s">
        <v>1500</v>
      </c>
      <c r="P16" s="72" t="s">
        <v>1501</v>
      </c>
      <c r="Q16" s="75"/>
      <c r="R16" s="75">
        <v>4</v>
      </c>
      <c r="S16" s="75"/>
      <c r="T16" s="75"/>
      <c r="U16" s="76" t="s">
        <v>15075</v>
      </c>
    </row>
    <row r="17" spans="1:21" s="247" customFormat="1" ht="87" customHeight="1">
      <c r="A17" s="73" t="str">
        <f t="shared" si="0"/>
        <v>r un orden jurídico especial.</v>
      </c>
      <c r="B17" s="73" t="str">
        <f t="shared" si="1"/>
        <v>6FUENTES</v>
      </c>
      <c r="C17" s="73" t="str">
        <f t="shared" si="5"/>
        <v>HYFUENTESOO614</v>
      </c>
      <c r="D17" s="73" t="s">
        <v>7879</v>
      </c>
      <c r="E17" s="73" t="s">
        <v>7878</v>
      </c>
      <c r="F17" s="143" t="s">
        <v>14545</v>
      </c>
      <c r="G17" s="71" t="str">
        <f t="shared" si="3"/>
        <v>OO6</v>
      </c>
      <c r="H17" s="72">
        <v>6</v>
      </c>
      <c r="I17" s="71" t="str">
        <f t="shared" si="4"/>
        <v>14</v>
      </c>
      <c r="J17" s="71">
        <v>14</v>
      </c>
      <c r="K17" s="76" t="s">
        <v>1502</v>
      </c>
      <c r="L17" s="72" t="s">
        <v>544</v>
      </c>
      <c r="M17" s="72" t="s">
        <v>1503</v>
      </c>
      <c r="N17" s="72" t="s">
        <v>1504</v>
      </c>
      <c r="O17" s="72" t="s">
        <v>1505</v>
      </c>
      <c r="P17" s="72" t="s">
        <v>1506</v>
      </c>
      <c r="Q17" s="75"/>
      <c r="R17" s="75">
        <v>3</v>
      </c>
      <c r="S17" s="75"/>
      <c r="T17" s="75"/>
      <c r="U17" s="76" t="s">
        <v>15074</v>
      </c>
    </row>
    <row r="18" spans="1:21" s="129" customFormat="1" ht="87" customHeight="1">
      <c r="A18" s="73" t="str">
        <f t="shared" si="0"/>
        <v>adecir las buenas costumbres.</v>
      </c>
      <c r="B18" s="73" t="str">
        <f t="shared" si="1"/>
        <v>7FUENTES</v>
      </c>
      <c r="C18" s="73" t="str">
        <f t="shared" si="5"/>
        <v>HYFUENTESOO714</v>
      </c>
      <c r="D18" s="73" t="s">
        <v>7879</v>
      </c>
      <c r="E18" s="73" t="s">
        <v>7878</v>
      </c>
      <c r="F18" s="143" t="s">
        <v>14545</v>
      </c>
      <c r="G18" s="71" t="str">
        <f t="shared" si="3"/>
        <v>OO7</v>
      </c>
      <c r="H18" s="72">
        <v>7</v>
      </c>
      <c r="I18" s="71" t="str">
        <f t="shared" si="4"/>
        <v>14</v>
      </c>
      <c r="J18" s="71">
        <v>14</v>
      </c>
      <c r="K18" s="76" t="s">
        <v>1507</v>
      </c>
      <c r="L18" s="72" t="s">
        <v>1388</v>
      </c>
      <c r="M18" s="72" t="s">
        <v>1508</v>
      </c>
      <c r="N18" s="72" t="s">
        <v>1509</v>
      </c>
      <c r="O18" s="72" t="s">
        <v>1510</v>
      </c>
      <c r="P18" s="72" t="s">
        <v>171</v>
      </c>
      <c r="Q18" s="75"/>
      <c r="R18" s="75">
        <v>4</v>
      </c>
      <c r="S18" s="75"/>
      <c r="T18" s="75"/>
      <c r="U18" s="76" t="s">
        <v>15073</v>
      </c>
    </row>
    <row r="19" spans="1:21" s="129" customFormat="1" ht="87" customHeight="1">
      <c r="A19" s="73" t="str">
        <f t="shared" si="0"/>
        <v>sí son una fuente de derecho.</v>
      </c>
      <c r="B19" s="73" t="str">
        <f t="shared" si="1"/>
        <v>8FUENTES</v>
      </c>
      <c r="C19" s="73" t="str">
        <f t="shared" si="5"/>
        <v>HYFUENTESOO814</v>
      </c>
      <c r="D19" s="73" t="s">
        <v>7879</v>
      </c>
      <c r="E19" s="73" t="s">
        <v>7878</v>
      </c>
      <c r="F19" s="143" t="s">
        <v>14545</v>
      </c>
      <c r="G19" s="71" t="str">
        <f t="shared" si="3"/>
        <v>OO8</v>
      </c>
      <c r="H19" s="72">
        <v>8</v>
      </c>
      <c r="I19" s="71" t="str">
        <f t="shared" si="4"/>
        <v>14</v>
      </c>
      <c r="J19" s="71">
        <v>14</v>
      </c>
      <c r="K19" s="76" t="s">
        <v>1511</v>
      </c>
      <c r="L19" s="72" t="s">
        <v>523</v>
      </c>
      <c r="M19" s="72" t="s">
        <v>1512</v>
      </c>
      <c r="N19" s="72" t="s">
        <v>1513</v>
      </c>
      <c r="O19" s="72" t="s">
        <v>1514</v>
      </c>
      <c r="P19" s="72" t="s">
        <v>171</v>
      </c>
      <c r="Q19" s="75"/>
      <c r="R19" s="75">
        <v>3</v>
      </c>
      <c r="S19" s="75"/>
      <c r="T19" s="75"/>
      <c r="U19" s="76" t="s">
        <v>15072</v>
      </c>
    </row>
    <row r="20" spans="1:21" s="129" customFormat="1" ht="87" customHeight="1">
      <c r="A20" s="73" t="str">
        <f t="shared" si="0"/>
        <v xml:space="preserve"> no basta sin la publicación.</v>
      </c>
      <c r="B20" s="73" t="str">
        <f t="shared" si="1"/>
        <v>9FUENTES</v>
      </c>
      <c r="C20" s="73" t="str">
        <f t="shared" si="5"/>
        <v>HYFUENTESO914</v>
      </c>
      <c r="D20" s="73" t="s">
        <v>7879</v>
      </c>
      <c r="E20" s="73" t="s">
        <v>7878</v>
      </c>
      <c r="F20" s="143" t="s">
        <v>14545</v>
      </c>
      <c r="G20" s="71" t="str">
        <f t="shared" si="3"/>
        <v>O9</v>
      </c>
      <c r="H20" s="72">
        <v>9</v>
      </c>
      <c r="I20" s="71" t="str">
        <f t="shared" si="4"/>
        <v>14</v>
      </c>
      <c r="J20" s="71">
        <v>14</v>
      </c>
      <c r="K20" s="76" t="s">
        <v>1864</v>
      </c>
      <c r="L20" s="72" t="s">
        <v>522</v>
      </c>
      <c r="M20" s="72" t="s">
        <v>1865</v>
      </c>
      <c r="N20" s="72" t="s">
        <v>1866</v>
      </c>
      <c r="O20" s="72" t="s">
        <v>1867</v>
      </c>
      <c r="P20" s="72" t="s">
        <v>1868</v>
      </c>
      <c r="Q20" s="75"/>
      <c r="R20" s="75">
        <v>4</v>
      </c>
      <c r="S20" s="75"/>
      <c r="T20" s="75"/>
      <c r="U20" s="76" t="s">
        <v>15071</v>
      </c>
    </row>
    <row r="21" spans="1:21" s="129" customFormat="1" ht="87" customHeight="1">
      <c r="A21" s="73" t="str">
        <f t="shared" si="0"/>
        <v>es niveles de jurisprudencia.</v>
      </c>
      <c r="B21" s="73" t="str">
        <f t="shared" si="1"/>
        <v>10FUENTES</v>
      </c>
      <c r="C21" s="73" t="str">
        <f t="shared" si="5"/>
        <v>HYFUENTESO1014</v>
      </c>
      <c r="D21" s="73" t="s">
        <v>7879</v>
      </c>
      <c r="E21" s="73" t="s">
        <v>7878</v>
      </c>
      <c r="F21" s="143" t="s">
        <v>14545</v>
      </c>
      <c r="G21" s="71" t="str">
        <f t="shared" si="3"/>
        <v>O10</v>
      </c>
      <c r="H21" s="72">
        <v>10</v>
      </c>
      <c r="I21" s="71" t="str">
        <f t="shared" si="4"/>
        <v>14</v>
      </c>
      <c r="J21" s="71">
        <v>14</v>
      </c>
      <c r="K21" s="76" t="s">
        <v>1869</v>
      </c>
      <c r="L21" s="72" t="s">
        <v>524</v>
      </c>
      <c r="M21" s="72" t="s">
        <v>1870</v>
      </c>
      <c r="N21" s="72" t="s">
        <v>1871</v>
      </c>
      <c r="O21" s="72" t="s">
        <v>1872</v>
      </c>
      <c r="P21" s="72" t="s">
        <v>1873</v>
      </c>
      <c r="Q21" s="75"/>
      <c r="R21" s="75">
        <v>2</v>
      </c>
      <c r="S21" s="75"/>
      <c r="T21" s="75"/>
      <c r="U21" s="76" t="s">
        <v>15070</v>
      </c>
    </row>
    <row r="22" spans="1:21" s="129" customFormat="1" ht="87" customHeight="1">
      <c r="A22" s="384" t="str">
        <f t="shared" si="0"/>
        <v>rque ni A ni B son correctas.</v>
      </c>
      <c r="B22" s="384" t="str">
        <f t="shared" si="1"/>
        <v>11FUENTES</v>
      </c>
      <c r="C22" s="384" t="str">
        <f t="shared" si="5"/>
        <v>HYFUENTESO1114</v>
      </c>
      <c r="D22" s="384" t="s">
        <v>7879</v>
      </c>
      <c r="E22" s="384" t="s">
        <v>7878</v>
      </c>
      <c r="F22" s="248" t="s">
        <v>14545</v>
      </c>
      <c r="G22" s="249" t="str">
        <f t="shared" si="3"/>
        <v>O11</v>
      </c>
      <c r="H22" s="154">
        <v>11</v>
      </c>
      <c r="I22" s="249" t="str">
        <f t="shared" si="4"/>
        <v>14</v>
      </c>
      <c r="J22" s="249">
        <v>14</v>
      </c>
      <c r="K22" s="156" t="s">
        <v>1874</v>
      </c>
      <c r="L22" s="154" t="s">
        <v>522</v>
      </c>
      <c r="M22" s="154" t="s">
        <v>1875</v>
      </c>
      <c r="N22" s="154" t="s">
        <v>1876</v>
      </c>
      <c r="O22" s="154" t="s">
        <v>170</v>
      </c>
      <c r="P22" s="154" t="s">
        <v>171</v>
      </c>
      <c r="Q22" s="155"/>
      <c r="R22" s="155">
        <v>4</v>
      </c>
      <c r="S22" s="155"/>
      <c r="T22" s="155"/>
      <c r="U22" s="156" t="s">
        <v>15069</v>
      </c>
    </row>
    <row r="23" spans="1:21" s="129" customFormat="1" ht="87" customHeight="1">
      <c r="A23" s="384" t="str">
        <f t="shared" si="0"/>
        <v>si hay disposición contraria.</v>
      </c>
      <c r="B23" s="384" t="str">
        <f t="shared" si="1"/>
        <v>12FUENTES</v>
      </c>
      <c r="C23" s="384" t="str">
        <f t="shared" si="5"/>
        <v>HYFUENTESO1214</v>
      </c>
      <c r="D23" s="384" t="s">
        <v>7879</v>
      </c>
      <c r="E23" s="384" t="s">
        <v>7878</v>
      </c>
      <c r="F23" s="248" t="s">
        <v>14545</v>
      </c>
      <c r="G23" s="249" t="str">
        <f t="shared" si="3"/>
        <v>O12</v>
      </c>
      <c r="H23" s="154">
        <v>12</v>
      </c>
      <c r="I23" s="249" t="str">
        <f t="shared" si="4"/>
        <v>14</v>
      </c>
      <c r="J23" s="249">
        <v>14</v>
      </c>
      <c r="K23" s="156" t="s">
        <v>1877</v>
      </c>
      <c r="L23" s="154" t="s">
        <v>523</v>
      </c>
      <c r="M23" s="154" t="s">
        <v>1878</v>
      </c>
      <c r="N23" s="154" t="s">
        <v>1879</v>
      </c>
      <c r="O23" s="154" t="s">
        <v>1880</v>
      </c>
      <c r="P23" s="154" t="s">
        <v>1881</v>
      </c>
      <c r="Q23" s="155"/>
      <c r="R23" s="155">
        <v>3</v>
      </c>
      <c r="S23" s="155"/>
      <c r="T23" s="155"/>
      <c r="U23" s="156" t="s">
        <v>15068</v>
      </c>
    </row>
    <row r="24" spans="1:21" s="129" customFormat="1" ht="87" customHeight="1">
      <c r="A24" s="384" t="str">
        <f t="shared" si="0"/>
        <v>ompleta y solo B es correcta.</v>
      </c>
      <c r="B24" s="384" t="str">
        <f t="shared" si="1"/>
        <v>13FUENTES</v>
      </c>
      <c r="C24" s="384" t="str">
        <f t="shared" si="5"/>
        <v>HYFUENTESO1314</v>
      </c>
      <c r="D24" s="384" t="s">
        <v>7879</v>
      </c>
      <c r="E24" s="384" t="s">
        <v>7878</v>
      </c>
      <c r="F24" s="248" t="s">
        <v>14545</v>
      </c>
      <c r="G24" s="249" t="str">
        <f t="shared" si="3"/>
        <v>O13</v>
      </c>
      <c r="H24" s="154">
        <v>13</v>
      </c>
      <c r="I24" s="249" t="str">
        <f t="shared" si="4"/>
        <v>14</v>
      </c>
      <c r="J24" s="249">
        <v>14</v>
      </c>
      <c r="K24" s="156" t="s">
        <v>1882</v>
      </c>
      <c r="L24" s="154" t="s">
        <v>524</v>
      </c>
      <c r="M24" s="154" t="s">
        <v>1883</v>
      </c>
      <c r="N24" s="154" t="s">
        <v>1884</v>
      </c>
      <c r="O24" s="154" t="s">
        <v>1885</v>
      </c>
      <c r="P24" s="154" t="s">
        <v>1886</v>
      </c>
      <c r="Q24" s="155"/>
      <c r="R24" s="155">
        <v>2</v>
      </c>
      <c r="S24" s="155"/>
      <c r="T24" s="155"/>
      <c r="U24" s="156" t="s">
        <v>15067</v>
      </c>
    </row>
    <row r="25" spans="1:21" s="129" customFormat="1" ht="87" customHeight="1">
      <c r="A25" s="384" t="str">
        <f t="shared" si="0"/>
        <v>posición expresa en la norma.</v>
      </c>
      <c r="B25" s="384" t="str">
        <f t="shared" si="1"/>
        <v>14FUENTES</v>
      </c>
      <c r="C25" s="384" t="str">
        <f t="shared" si="5"/>
        <v>HYFUENTESO1414</v>
      </c>
      <c r="D25" s="384" t="s">
        <v>7879</v>
      </c>
      <c r="E25" s="384" t="s">
        <v>7878</v>
      </c>
      <c r="F25" s="248" t="s">
        <v>14545</v>
      </c>
      <c r="G25" s="249" t="str">
        <f t="shared" si="3"/>
        <v>O14</v>
      </c>
      <c r="H25" s="154">
        <v>14</v>
      </c>
      <c r="I25" s="249" t="str">
        <f t="shared" si="4"/>
        <v>14</v>
      </c>
      <c r="J25" s="249">
        <v>14</v>
      </c>
      <c r="K25" s="156" t="s">
        <v>1887</v>
      </c>
      <c r="L25" s="154" t="s">
        <v>524</v>
      </c>
      <c r="M25" s="154" t="s">
        <v>1888</v>
      </c>
      <c r="N25" s="154" t="s">
        <v>1889</v>
      </c>
      <c r="O25" s="154" t="s">
        <v>1890</v>
      </c>
      <c r="P25" s="154" t="s">
        <v>1891</v>
      </c>
      <c r="Q25" s="155"/>
      <c r="R25" s="155">
        <v>2</v>
      </c>
      <c r="S25" s="155"/>
      <c r="T25" s="155"/>
      <c r="U25" s="156" t="s">
        <v>15066</v>
      </c>
    </row>
    <row r="26" spans="1:21" s="129" customFormat="1" ht="87" customHeight="1">
      <c r="A26" s="384" t="str">
        <f t="shared" si="0"/>
        <v>D recoge todos los elementos.</v>
      </c>
      <c r="B26" s="384" t="str">
        <f t="shared" si="1"/>
        <v>15FUENTES</v>
      </c>
      <c r="C26" s="384" t="str">
        <f t="shared" si="5"/>
        <v>HYFUENTESO1514</v>
      </c>
      <c r="D26" s="384" t="s">
        <v>7879</v>
      </c>
      <c r="E26" s="384" t="s">
        <v>7878</v>
      </c>
      <c r="F26" s="248" t="s">
        <v>14545</v>
      </c>
      <c r="G26" s="249" t="str">
        <f t="shared" si="3"/>
        <v>O15</v>
      </c>
      <c r="H26" s="154">
        <v>15</v>
      </c>
      <c r="I26" s="249" t="str">
        <f t="shared" si="4"/>
        <v>14</v>
      </c>
      <c r="J26" s="249">
        <v>14</v>
      </c>
      <c r="K26" s="156" t="s">
        <v>1892</v>
      </c>
      <c r="L26" s="154" t="s">
        <v>522</v>
      </c>
      <c r="M26" s="154" t="s">
        <v>1893</v>
      </c>
      <c r="N26" s="154" t="s">
        <v>1894</v>
      </c>
      <c r="O26" s="154" t="s">
        <v>1895</v>
      </c>
      <c r="P26" s="154" t="s">
        <v>528</v>
      </c>
      <c r="Q26" s="155"/>
      <c r="R26" s="155">
        <v>4</v>
      </c>
      <c r="S26" s="155"/>
      <c r="T26" s="155"/>
      <c r="U26" s="156" t="s">
        <v>15065</v>
      </c>
    </row>
    <row r="27" spans="1:21" s="129" customFormat="1" ht="87" customHeight="1">
      <c r="A27" s="150" t="str">
        <f t="shared" si="0"/>
        <v>mpleto de títulos, que es 11.</v>
      </c>
      <c r="B27" s="150" t="str">
        <f t="shared" si="1"/>
        <v>16FUENTES</v>
      </c>
      <c r="C27" s="150" t="str">
        <f t="shared" si="5"/>
        <v>HYFUENTESO1614</v>
      </c>
      <c r="D27" s="150" t="s">
        <v>7879</v>
      </c>
      <c r="E27" s="150" t="s">
        <v>7878</v>
      </c>
      <c r="F27" s="144" t="s">
        <v>14545</v>
      </c>
      <c r="G27" s="130" t="str">
        <f t="shared" si="3"/>
        <v>O16</v>
      </c>
      <c r="H27" s="119">
        <v>16</v>
      </c>
      <c r="I27" s="130" t="str">
        <f t="shared" si="4"/>
        <v>14</v>
      </c>
      <c r="J27" s="130">
        <v>14</v>
      </c>
      <c r="K27" s="118" t="s">
        <v>1896</v>
      </c>
      <c r="L27" s="119" t="s">
        <v>524</v>
      </c>
      <c r="M27" s="119" t="s">
        <v>1897</v>
      </c>
      <c r="N27" s="119" t="s">
        <v>1898</v>
      </c>
      <c r="O27" s="119" t="s">
        <v>1899</v>
      </c>
      <c r="P27" s="119" t="s">
        <v>1900</v>
      </c>
      <c r="Q27" s="120"/>
      <c r="R27" s="120">
        <v>2</v>
      </c>
      <c r="S27" s="120"/>
      <c r="T27" s="120"/>
      <c r="U27" s="118" t="s">
        <v>15064</v>
      </c>
    </row>
    <row r="28" spans="1:21" s="103" customFormat="1" ht="87" customHeight="1">
      <c r="A28" s="150" t="str">
        <f t="shared" si="0"/>
        <v>cifra superior al total real.</v>
      </c>
      <c r="B28" s="150" t="str">
        <f t="shared" si="1"/>
        <v>17FUENTES</v>
      </c>
      <c r="C28" s="150" t="str">
        <f t="shared" si="5"/>
        <v>HYFUENTESO1714</v>
      </c>
      <c r="D28" s="150" t="s">
        <v>7879</v>
      </c>
      <c r="E28" s="150" t="s">
        <v>7878</v>
      </c>
      <c r="F28" s="144" t="s">
        <v>14545</v>
      </c>
      <c r="G28" s="130" t="str">
        <f t="shared" si="3"/>
        <v>O17</v>
      </c>
      <c r="H28" s="119">
        <v>17</v>
      </c>
      <c r="I28" s="130" t="str">
        <f t="shared" si="4"/>
        <v>14</v>
      </c>
      <c r="J28" s="130">
        <v>14</v>
      </c>
      <c r="K28" s="118" t="s">
        <v>15063</v>
      </c>
      <c r="L28" s="119" t="s">
        <v>523</v>
      </c>
      <c r="M28" s="119" t="s">
        <v>15062</v>
      </c>
      <c r="N28" s="119" t="s">
        <v>15061</v>
      </c>
      <c r="O28" s="119" t="s">
        <v>15059</v>
      </c>
      <c r="P28" s="119" t="s">
        <v>15060</v>
      </c>
      <c r="Q28" s="120"/>
      <c r="R28" s="120">
        <v>3</v>
      </c>
      <c r="S28" s="120"/>
      <c r="T28" s="120"/>
      <c r="U28" s="118" t="s">
        <v>15058</v>
      </c>
    </row>
    <row r="29" spans="1:21" s="103" customFormat="1" ht="87" customHeight="1">
      <c r="A29" s="150" t="str">
        <f t="shared" si="0"/>
        <v>esponde a la parte dogmática.</v>
      </c>
      <c r="B29" s="150" t="str">
        <f t="shared" si="1"/>
        <v>18FUENTES</v>
      </c>
      <c r="C29" s="150" t="str">
        <f t="shared" si="5"/>
        <v>HYFUENTESO1814</v>
      </c>
      <c r="D29" s="150" t="s">
        <v>7879</v>
      </c>
      <c r="E29" s="150" t="s">
        <v>7878</v>
      </c>
      <c r="F29" s="144" t="s">
        <v>14545</v>
      </c>
      <c r="G29" s="130" t="str">
        <f t="shared" si="3"/>
        <v>O18</v>
      </c>
      <c r="H29" s="119">
        <v>18</v>
      </c>
      <c r="I29" s="130" t="str">
        <f t="shared" si="4"/>
        <v>14</v>
      </c>
      <c r="J29" s="130">
        <v>14</v>
      </c>
      <c r="K29" s="118" t="s">
        <v>15057</v>
      </c>
      <c r="L29" s="119" t="s">
        <v>1387</v>
      </c>
      <c r="M29" s="119" t="s">
        <v>15053</v>
      </c>
      <c r="N29" s="119" t="s">
        <v>15056</v>
      </c>
      <c r="O29" s="119" t="s">
        <v>15055</v>
      </c>
      <c r="P29" s="119" t="s">
        <v>15054</v>
      </c>
      <c r="Q29" s="120"/>
      <c r="R29" s="120">
        <v>1</v>
      </c>
      <c r="S29" s="120"/>
      <c r="T29" s="120"/>
      <c r="U29" s="118" t="s">
        <v>15052</v>
      </c>
    </row>
    <row r="30" spans="1:21" s="103" customFormat="1" ht="87" customHeight="1">
      <c r="A30" s="150" t="str">
        <f t="shared" si="0"/>
        <v>uladas en títulos diferentes.</v>
      </c>
      <c r="B30" s="150" t="str">
        <f t="shared" si="1"/>
        <v>19FUENTES</v>
      </c>
      <c r="C30" s="150" t="str">
        <f t="shared" si="5"/>
        <v>HYFUENTESO1914</v>
      </c>
      <c r="D30" s="150" t="s">
        <v>7879</v>
      </c>
      <c r="E30" s="150" t="s">
        <v>7878</v>
      </c>
      <c r="F30" s="144" t="s">
        <v>14545</v>
      </c>
      <c r="G30" s="130" t="str">
        <f t="shared" si="3"/>
        <v>O19</v>
      </c>
      <c r="H30" s="119">
        <v>19</v>
      </c>
      <c r="I30" s="130" t="str">
        <f t="shared" si="4"/>
        <v>14</v>
      </c>
      <c r="J30" s="130">
        <v>14</v>
      </c>
      <c r="K30" s="118" t="s">
        <v>1630</v>
      </c>
      <c r="L30" s="119" t="s">
        <v>522</v>
      </c>
      <c r="M30" s="119" t="s">
        <v>852</v>
      </c>
      <c r="N30" s="119" t="s">
        <v>1631</v>
      </c>
      <c r="O30" s="119" t="s">
        <v>1632</v>
      </c>
      <c r="P30" s="119" t="s">
        <v>1633</v>
      </c>
      <c r="Q30" s="120"/>
      <c r="R30" s="120">
        <v>4</v>
      </c>
      <c r="S30" s="120"/>
      <c r="T30" s="120"/>
      <c r="U30" s="118" t="s">
        <v>15051</v>
      </c>
    </row>
    <row r="31" spans="1:21" s="103" customFormat="1" ht="87" customHeight="1">
      <c r="A31" s="150" t="str">
        <f t="shared" si="0"/>
        <v xml:space="preserve"> la autorización de tratados.</v>
      </c>
      <c r="B31" s="150" t="str">
        <f t="shared" si="1"/>
        <v>20FUENTES</v>
      </c>
      <c r="C31" s="150" t="str">
        <f t="shared" si="5"/>
        <v>HYFUENTESO2014</v>
      </c>
      <c r="D31" s="150" t="s">
        <v>7879</v>
      </c>
      <c r="E31" s="150" t="s">
        <v>7878</v>
      </c>
      <c r="F31" s="144" t="s">
        <v>14545</v>
      </c>
      <c r="G31" s="130" t="str">
        <f t="shared" si="3"/>
        <v>O20</v>
      </c>
      <c r="H31" s="119">
        <v>20</v>
      </c>
      <c r="I31" s="130" t="str">
        <f t="shared" si="4"/>
        <v>14</v>
      </c>
      <c r="J31" s="130">
        <v>14</v>
      </c>
      <c r="K31" s="118" t="s">
        <v>1526</v>
      </c>
      <c r="L31" s="119" t="s">
        <v>524</v>
      </c>
      <c r="M31" s="119" t="s">
        <v>1527</v>
      </c>
      <c r="N31" s="119" t="s">
        <v>92</v>
      </c>
      <c r="O31" s="119" t="s">
        <v>683</v>
      </c>
      <c r="P31" s="119" t="s">
        <v>94</v>
      </c>
      <c r="Q31" s="120"/>
      <c r="R31" s="120">
        <v>2</v>
      </c>
      <c r="S31" s="120"/>
      <c r="T31" s="120"/>
      <c r="U31" s="118" t="s">
        <v>15050</v>
      </c>
    </row>
    <row r="32" spans="1:21" s="103" customFormat="1" ht="87" customHeight="1">
      <c r="A32" s="150" t="str">
        <f t="shared" si="0"/>
        <v>ienen roles en esta garantía.</v>
      </c>
      <c r="B32" s="150" t="str">
        <f t="shared" si="1"/>
        <v>21FUENTES</v>
      </c>
      <c r="C32" s="150" t="str">
        <f t="shared" si="5"/>
        <v>HYFUENTESO2114</v>
      </c>
      <c r="D32" s="150" t="s">
        <v>7879</v>
      </c>
      <c r="E32" s="150" t="s">
        <v>7878</v>
      </c>
      <c r="F32" s="144" t="s">
        <v>14545</v>
      </c>
      <c r="G32" s="130" t="str">
        <f t="shared" si="3"/>
        <v>O21</v>
      </c>
      <c r="H32" s="119">
        <v>21</v>
      </c>
      <c r="I32" s="130" t="str">
        <f t="shared" si="4"/>
        <v>14</v>
      </c>
      <c r="J32" s="130">
        <v>14</v>
      </c>
      <c r="K32" s="118" t="s">
        <v>1601</v>
      </c>
      <c r="L32" s="119" t="s">
        <v>523</v>
      </c>
      <c r="M32" s="119" t="s">
        <v>97</v>
      </c>
      <c r="N32" s="119" t="s">
        <v>851</v>
      </c>
      <c r="O32" s="119" t="s">
        <v>170</v>
      </c>
      <c r="P32" s="119" t="s">
        <v>171</v>
      </c>
      <c r="Q32" s="120"/>
      <c r="R32" s="120">
        <v>3</v>
      </c>
      <c r="S32" s="120"/>
      <c r="T32" s="120"/>
      <c r="U32" s="118" t="s">
        <v>15049</v>
      </c>
    </row>
    <row r="33" spans="1:21" s="103" customFormat="1" ht="87" customHeight="1">
      <c r="A33" s="150" t="str">
        <f t="shared" si="0"/>
        <v>ciones anteriores es precisa.</v>
      </c>
      <c r="B33" s="150" t="str">
        <f t="shared" si="1"/>
        <v>22FUENTES</v>
      </c>
      <c r="C33" s="150" t="str">
        <f t="shared" si="5"/>
        <v>HYFUENTESO2214</v>
      </c>
      <c r="D33" s="150" t="s">
        <v>7879</v>
      </c>
      <c r="E33" s="150" t="s">
        <v>7878</v>
      </c>
      <c r="F33" s="144" t="s">
        <v>14545</v>
      </c>
      <c r="G33" s="130" t="str">
        <f t="shared" si="3"/>
        <v>O22</v>
      </c>
      <c r="H33" s="119">
        <v>22</v>
      </c>
      <c r="I33" s="130" t="str">
        <f t="shared" si="4"/>
        <v>14</v>
      </c>
      <c r="J33" s="130">
        <v>14</v>
      </c>
      <c r="K33" s="118" t="s">
        <v>1782</v>
      </c>
      <c r="L33" s="119" t="s">
        <v>522</v>
      </c>
      <c r="M33" s="119" t="s">
        <v>1783</v>
      </c>
      <c r="N33" s="119" t="s">
        <v>1784</v>
      </c>
      <c r="O33" s="119" t="s">
        <v>528</v>
      </c>
      <c r="P33" s="119" t="s">
        <v>171</v>
      </c>
      <c r="Q33" s="120"/>
      <c r="R33" s="120">
        <v>4</v>
      </c>
      <c r="S33" s="120"/>
      <c r="T33" s="120"/>
      <c r="U33" s="118" t="s">
        <v>15048</v>
      </c>
    </row>
    <row r="34" spans="1:21" s="103" customFormat="1" ht="87" customHeight="1">
      <c r="A34" s="150" t="str">
        <f t="shared" si="0"/>
        <v xml:space="preserve"> B es completamente correcta.</v>
      </c>
      <c r="B34" s="150" t="str">
        <f t="shared" si="1"/>
        <v>23FUENTES</v>
      </c>
      <c r="C34" s="150" t="str">
        <f t="shared" si="5"/>
        <v>HYFUENTESO2314</v>
      </c>
      <c r="D34" s="150" t="s">
        <v>7879</v>
      </c>
      <c r="E34" s="150" t="s">
        <v>7878</v>
      </c>
      <c r="F34" s="144" t="s">
        <v>14545</v>
      </c>
      <c r="G34" s="130" t="str">
        <f t="shared" si="3"/>
        <v>O23</v>
      </c>
      <c r="H34" s="119">
        <v>23</v>
      </c>
      <c r="I34" s="130" t="str">
        <f t="shared" si="4"/>
        <v>14</v>
      </c>
      <c r="J34" s="130">
        <v>14</v>
      </c>
      <c r="K34" s="118" t="s">
        <v>1751</v>
      </c>
      <c r="L34" s="119" t="s">
        <v>524</v>
      </c>
      <c r="M34" s="119" t="s">
        <v>1752</v>
      </c>
      <c r="N34" s="119" t="s">
        <v>1753</v>
      </c>
      <c r="O34" s="119" t="s">
        <v>1754</v>
      </c>
      <c r="P34" s="119" t="s">
        <v>1755</v>
      </c>
      <c r="Q34" s="120"/>
      <c r="R34" s="120">
        <v>2</v>
      </c>
      <c r="S34" s="120"/>
      <c r="T34" s="120"/>
      <c r="U34" s="118" t="s">
        <v>15047</v>
      </c>
    </row>
    <row r="35" spans="1:21" s="254" customFormat="1" ht="87" customHeight="1">
      <c r="A35" s="150" t="str">
        <f t="shared" si="0"/>
        <v xml:space="preserve"> competencia en esta materia.</v>
      </c>
      <c r="B35" s="150" t="str">
        <f t="shared" si="1"/>
        <v>24FUENTES</v>
      </c>
      <c r="C35" s="150" t="str">
        <f t="shared" si="5"/>
        <v>HYFUENTESO2414</v>
      </c>
      <c r="D35" s="150" t="s">
        <v>7879</v>
      </c>
      <c r="E35" s="150" t="s">
        <v>7878</v>
      </c>
      <c r="F35" s="144" t="s">
        <v>14545</v>
      </c>
      <c r="G35" s="130" t="str">
        <f t="shared" si="3"/>
        <v>O24</v>
      </c>
      <c r="H35" s="119">
        <v>24</v>
      </c>
      <c r="I35" s="130" t="str">
        <f t="shared" si="4"/>
        <v>14</v>
      </c>
      <c r="J35" s="130">
        <v>14</v>
      </c>
      <c r="K35" s="118" t="s">
        <v>1769</v>
      </c>
      <c r="L35" s="119" t="s">
        <v>523</v>
      </c>
      <c r="M35" s="119" t="s">
        <v>1463</v>
      </c>
      <c r="N35" s="119" t="s">
        <v>1770</v>
      </c>
      <c r="O35" s="119" t="s">
        <v>851</v>
      </c>
      <c r="P35" s="119" t="s">
        <v>1771</v>
      </c>
      <c r="Q35" s="120"/>
      <c r="R35" s="120">
        <v>3</v>
      </c>
      <c r="S35" s="120"/>
      <c r="T35" s="120"/>
      <c r="U35" s="118" t="s">
        <v>15046</v>
      </c>
    </row>
    <row r="36" spans="1:21" s="254" customFormat="1" ht="87" customHeight="1">
      <c r="A36" s="150" t="str">
        <f t="shared" si="0"/>
        <v>z integrados al ordenamiento.</v>
      </c>
      <c r="B36" s="150" t="str">
        <f t="shared" si="1"/>
        <v>25FUENTES</v>
      </c>
      <c r="C36" s="150" t="str">
        <f t="shared" si="5"/>
        <v>HYFUENTESO2514</v>
      </c>
      <c r="D36" s="150" t="s">
        <v>7879</v>
      </c>
      <c r="E36" s="150" t="s">
        <v>7878</v>
      </c>
      <c r="F36" s="144" t="s">
        <v>14545</v>
      </c>
      <c r="G36" s="130" t="str">
        <f t="shared" si="3"/>
        <v>O25</v>
      </c>
      <c r="H36" s="119">
        <v>25</v>
      </c>
      <c r="I36" s="130" t="str">
        <f t="shared" si="4"/>
        <v>14</v>
      </c>
      <c r="J36" s="130">
        <v>14</v>
      </c>
      <c r="K36" s="118" t="s">
        <v>1756</v>
      </c>
      <c r="L36" s="119" t="s">
        <v>1387</v>
      </c>
      <c r="M36" s="119" t="s">
        <v>1757</v>
      </c>
      <c r="N36" s="119" t="s">
        <v>1758</v>
      </c>
      <c r="O36" s="119" t="s">
        <v>1506</v>
      </c>
      <c r="P36" s="119" t="s">
        <v>1759</v>
      </c>
      <c r="Q36" s="120"/>
      <c r="R36" s="120">
        <v>1</v>
      </c>
      <c r="S36" s="120"/>
      <c r="T36" s="120"/>
      <c r="U36" s="118" t="s">
        <v>15045</v>
      </c>
    </row>
    <row r="37" spans="1:21" s="254" customFormat="1" ht="87" customHeight="1">
      <c r="A37" s="128" t="str">
        <f t="shared" si="0"/>
        <v>co superior a la Constitución</v>
      </c>
      <c r="B37" s="128" t="str">
        <f t="shared" si="1"/>
        <v>26FUENTES</v>
      </c>
      <c r="C37" s="128" t="str">
        <f t="shared" si="5"/>
        <v>HYFUENTESO2614</v>
      </c>
      <c r="D37" s="128" t="s">
        <v>7879</v>
      </c>
      <c r="E37" s="128" t="s">
        <v>7878</v>
      </c>
      <c r="F37" s="104" t="s">
        <v>14545</v>
      </c>
      <c r="G37" s="105" t="str">
        <f t="shared" si="3"/>
        <v>O26</v>
      </c>
      <c r="H37" s="106">
        <v>26</v>
      </c>
      <c r="I37" s="105" t="str">
        <f t="shared" si="4"/>
        <v>14</v>
      </c>
      <c r="J37" s="105">
        <v>14</v>
      </c>
      <c r="K37" s="95" t="s">
        <v>1644</v>
      </c>
      <c r="L37" s="106" t="s">
        <v>1387</v>
      </c>
      <c r="M37" s="106" t="s">
        <v>1645</v>
      </c>
      <c r="N37" s="106" t="s">
        <v>1646</v>
      </c>
      <c r="O37" s="106" t="s">
        <v>1647</v>
      </c>
      <c r="P37" s="106" t="s">
        <v>1648</v>
      </c>
      <c r="Q37" s="116"/>
      <c r="R37" s="116">
        <v>1</v>
      </c>
      <c r="S37" s="116"/>
      <c r="T37" s="116"/>
      <c r="U37" s="95" t="s">
        <v>15044</v>
      </c>
    </row>
    <row r="38" spans="1:21" s="254" customFormat="1" ht="87" customHeight="1">
      <c r="A38" s="128" t="str">
        <f t="shared" si="0"/>
        <v>pues la opción A es correcta.</v>
      </c>
      <c r="B38" s="128" t="str">
        <f t="shared" si="1"/>
        <v>27FUENTES</v>
      </c>
      <c r="C38" s="128" t="str">
        <f t="shared" si="5"/>
        <v>HYFUENTESO2714</v>
      </c>
      <c r="D38" s="128" t="s">
        <v>7879</v>
      </c>
      <c r="E38" s="128" t="s">
        <v>7878</v>
      </c>
      <c r="F38" s="104" t="s">
        <v>14545</v>
      </c>
      <c r="G38" s="105" t="str">
        <f t="shared" si="3"/>
        <v>O27</v>
      </c>
      <c r="H38" s="106">
        <v>27</v>
      </c>
      <c r="I38" s="105" t="str">
        <f t="shared" si="4"/>
        <v>14</v>
      </c>
      <c r="J38" s="105">
        <v>14</v>
      </c>
      <c r="K38" s="95" t="s">
        <v>1540</v>
      </c>
      <c r="L38" s="106" t="s">
        <v>1387</v>
      </c>
      <c r="M38" s="106" t="s">
        <v>1541</v>
      </c>
      <c r="N38" s="106" t="s">
        <v>1542</v>
      </c>
      <c r="O38" s="106" t="s">
        <v>170</v>
      </c>
      <c r="P38" s="106" t="s">
        <v>171</v>
      </c>
      <c r="Q38" s="116"/>
      <c r="R38" s="116">
        <v>1</v>
      </c>
      <c r="S38" s="116"/>
      <c r="T38" s="116"/>
      <c r="U38" s="95" t="s">
        <v>15043</v>
      </c>
    </row>
    <row r="39" spans="1:21" s="254" customFormat="1" ht="87" customHeight="1">
      <c r="A39" s="128" t="str">
        <f t="shared" si="0"/>
        <v>orrecta porque B es correcta.</v>
      </c>
      <c r="B39" s="128" t="str">
        <f t="shared" si="1"/>
        <v>28FUENTES</v>
      </c>
      <c r="C39" s="128" t="str">
        <f t="shared" si="5"/>
        <v>HYFUENTESO2814</v>
      </c>
      <c r="D39" s="128" t="s">
        <v>7879</v>
      </c>
      <c r="E39" s="128" t="s">
        <v>7878</v>
      </c>
      <c r="F39" s="104" t="s">
        <v>14545</v>
      </c>
      <c r="G39" s="105" t="str">
        <f t="shared" si="3"/>
        <v>O28</v>
      </c>
      <c r="H39" s="106">
        <v>28</v>
      </c>
      <c r="I39" s="105" t="str">
        <f t="shared" si="4"/>
        <v>14</v>
      </c>
      <c r="J39" s="105">
        <v>14</v>
      </c>
      <c r="K39" s="95" t="s">
        <v>1702</v>
      </c>
      <c r="L39" s="106" t="s">
        <v>524</v>
      </c>
      <c r="M39" s="106" t="s">
        <v>1703</v>
      </c>
      <c r="N39" s="106" t="s">
        <v>1704</v>
      </c>
      <c r="O39" s="106" t="s">
        <v>170</v>
      </c>
      <c r="P39" s="106" t="s">
        <v>171</v>
      </c>
      <c r="Q39" s="116"/>
      <c r="R39" s="116">
        <v>2</v>
      </c>
      <c r="S39" s="116"/>
      <c r="T39" s="116"/>
      <c r="U39" s="95" t="s">
        <v>15042</v>
      </c>
    </row>
    <row r="40" spans="1:21" s="131" customFormat="1" ht="87" customHeight="1">
      <c r="A40" s="128" t="str">
        <f t="shared" si="0"/>
        <v>o regula las Leyes Orgánicas.</v>
      </c>
      <c r="B40" s="128" t="str">
        <f t="shared" si="1"/>
        <v>29FUENTES</v>
      </c>
      <c r="C40" s="128" t="str">
        <f t="shared" si="5"/>
        <v>HYFUENTESO2914</v>
      </c>
      <c r="D40" s="128" t="s">
        <v>7879</v>
      </c>
      <c r="E40" s="128" t="s">
        <v>7878</v>
      </c>
      <c r="F40" s="104" t="s">
        <v>14545</v>
      </c>
      <c r="G40" s="105" t="str">
        <f t="shared" si="3"/>
        <v>O29</v>
      </c>
      <c r="H40" s="106">
        <v>29</v>
      </c>
      <c r="I40" s="105" t="str">
        <f t="shared" si="4"/>
        <v>14</v>
      </c>
      <c r="J40" s="105">
        <v>14</v>
      </c>
      <c r="K40" s="95" t="s">
        <v>15041</v>
      </c>
      <c r="L40" s="106" t="s">
        <v>524</v>
      </c>
      <c r="M40" s="106" t="s">
        <v>14995</v>
      </c>
      <c r="N40" s="106" t="s">
        <v>15039</v>
      </c>
      <c r="O40" s="106" t="s">
        <v>14993</v>
      </c>
      <c r="P40" s="106" t="s">
        <v>15040</v>
      </c>
      <c r="Q40" s="116"/>
      <c r="R40" s="116">
        <v>2</v>
      </c>
      <c r="S40" s="116"/>
      <c r="T40" s="116"/>
      <c r="U40" s="95" t="s">
        <v>15038</v>
      </c>
    </row>
    <row r="41" spans="1:21" s="131" customFormat="1" ht="87" customHeight="1">
      <c r="A41" s="128" t="str">
        <f t="shared" si="0"/>
        <v>gulados por leyes ordinarias.</v>
      </c>
      <c r="B41" s="128" t="str">
        <f t="shared" si="1"/>
        <v>30FUENTES</v>
      </c>
      <c r="C41" s="128" t="str">
        <f t="shared" si="5"/>
        <v>HYFUENTESO3014</v>
      </c>
      <c r="D41" s="128" t="s">
        <v>7879</v>
      </c>
      <c r="E41" s="128" t="s">
        <v>7878</v>
      </c>
      <c r="F41" s="104" t="s">
        <v>14545</v>
      </c>
      <c r="G41" s="105" t="str">
        <f t="shared" si="3"/>
        <v>O30</v>
      </c>
      <c r="H41" s="106">
        <v>30</v>
      </c>
      <c r="I41" s="105" t="str">
        <f t="shared" si="4"/>
        <v>14</v>
      </c>
      <c r="J41" s="105">
        <v>14</v>
      </c>
      <c r="K41" s="95" t="s">
        <v>15037</v>
      </c>
      <c r="L41" s="106" t="s">
        <v>1387</v>
      </c>
      <c r="M41" s="106" t="s">
        <v>15033</v>
      </c>
      <c r="N41" s="106" t="s">
        <v>15036</v>
      </c>
      <c r="O41" s="106" t="s">
        <v>15035</v>
      </c>
      <c r="P41" s="106" t="s">
        <v>15034</v>
      </c>
      <c r="Q41" s="116"/>
      <c r="R41" s="116">
        <v>1</v>
      </c>
      <c r="S41" s="116"/>
      <c r="T41" s="116"/>
      <c r="U41" s="95" t="s">
        <v>15032</v>
      </c>
    </row>
    <row r="42" spans="1:21" s="131" customFormat="1" ht="87" customHeight="1">
      <c r="A42" s="128" t="str">
        <f t="shared" si="0"/>
        <v>o no necesita mayoría simple.</v>
      </c>
      <c r="B42" s="128" t="str">
        <f t="shared" si="1"/>
        <v>31FUENTES</v>
      </c>
      <c r="C42" s="128" t="str">
        <f t="shared" si="5"/>
        <v>HYFUENTESO3114</v>
      </c>
      <c r="D42" s="128" t="s">
        <v>7879</v>
      </c>
      <c r="E42" s="128" t="s">
        <v>7878</v>
      </c>
      <c r="F42" s="104" t="s">
        <v>14545</v>
      </c>
      <c r="G42" s="105" t="str">
        <f t="shared" si="3"/>
        <v>O31</v>
      </c>
      <c r="H42" s="106">
        <v>31</v>
      </c>
      <c r="I42" s="105" t="str">
        <f t="shared" si="4"/>
        <v>14</v>
      </c>
      <c r="J42" s="105">
        <v>14</v>
      </c>
      <c r="K42" s="95" t="s">
        <v>15031</v>
      </c>
      <c r="L42" s="106" t="s">
        <v>1387</v>
      </c>
      <c r="M42" s="106" t="s">
        <v>15027</v>
      </c>
      <c r="N42" s="106" t="s">
        <v>15030</v>
      </c>
      <c r="O42" s="106" t="s">
        <v>15029</v>
      </c>
      <c r="P42" s="106" t="s">
        <v>15028</v>
      </c>
      <c r="Q42" s="116"/>
      <c r="R42" s="116">
        <v>1</v>
      </c>
      <c r="S42" s="116"/>
      <c r="T42" s="116"/>
      <c r="U42" s="95" t="s">
        <v>15026</v>
      </c>
    </row>
    <row r="43" spans="1:21" ht="87" customHeight="1">
      <c r="A43" s="128" t="str">
        <f t="shared" si="0"/>
        <v>tulos requieren Ley Orgánica.</v>
      </c>
      <c r="B43" s="128" t="str">
        <f t="shared" si="1"/>
        <v>32FUENTES</v>
      </c>
      <c r="C43" s="128" t="str">
        <f t="shared" si="5"/>
        <v>HYFUENTESO3214</v>
      </c>
      <c r="D43" s="128" t="s">
        <v>7879</v>
      </c>
      <c r="E43" s="128" t="s">
        <v>7878</v>
      </c>
      <c r="F43" s="104" t="s">
        <v>14545</v>
      </c>
      <c r="G43" s="105" t="str">
        <f t="shared" si="3"/>
        <v>O32</v>
      </c>
      <c r="H43" s="106">
        <v>32</v>
      </c>
      <c r="I43" s="105" t="str">
        <f t="shared" si="4"/>
        <v>14</v>
      </c>
      <c r="J43" s="105">
        <v>14</v>
      </c>
      <c r="K43" s="95" t="s">
        <v>6575</v>
      </c>
      <c r="L43" s="106" t="s">
        <v>1387</v>
      </c>
      <c r="M43" s="106" t="s">
        <v>6576</v>
      </c>
      <c r="N43" s="106" t="s">
        <v>6577</v>
      </c>
      <c r="O43" s="106" t="s">
        <v>6578</v>
      </c>
      <c r="P43" s="106" t="s">
        <v>6579</v>
      </c>
      <c r="Q43" s="116"/>
      <c r="R43" s="116">
        <v>1</v>
      </c>
      <c r="S43" s="116"/>
      <c r="T43" s="116"/>
      <c r="U43" s="95" t="s">
        <v>15025</v>
      </c>
    </row>
    <row r="44" spans="1:21" ht="87" customHeight="1">
      <c r="A44" s="385" t="str">
        <f t="shared" si="0"/>
        <v>ral sí requiere Ley Orgánica.</v>
      </c>
      <c r="B44" s="385" t="str">
        <f t="shared" si="1"/>
        <v>33FUENTES</v>
      </c>
      <c r="C44" s="385" t="str">
        <f t="shared" ref="C44:C75" si="6">D44&amp;E44&amp;F44&amp;G44&amp;I44</f>
        <v>HYFUENTESO3314</v>
      </c>
      <c r="D44" s="385" t="s">
        <v>7879</v>
      </c>
      <c r="E44" s="385" t="s">
        <v>7878</v>
      </c>
      <c r="F44" s="255" t="s">
        <v>14545</v>
      </c>
      <c r="G44" s="256" t="str">
        <f t="shared" si="3"/>
        <v>O33</v>
      </c>
      <c r="H44" s="183">
        <v>33</v>
      </c>
      <c r="I44" s="256" t="str">
        <f t="shared" si="4"/>
        <v>14</v>
      </c>
      <c r="J44" s="256">
        <v>14</v>
      </c>
      <c r="K44" s="182" t="s">
        <v>6565</v>
      </c>
      <c r="L44" s="183" t="s">
        <v>523</v>
      </c>
      <c r="M44" s="183" t="s">
        <v>6566</v>
      </c>
      <c r="N44" s="183" t="s">
        <v>6567</v>
      </c>
      <c r="O44" s="183" t="s">
        <v>6568</v>
      </c>
      <c r="P44" s="183" t="s">
        <v>6569</v>
      </c>
      <c r="Q44" s="184"/>
      <c r="R44" s="184">
        <v>3</v>
      </c>
      <c r="S44" s="184"/>
      <c r="T44" s="184"/>
      <c r="U44" s="182" t="s">
        <v>15024</v>
      </c>
    </row>
    <row r="45" spans="1:21" ht="87" customHeight="1">
      <c r="A45" s="385" t="str">
        <f t="shared" si="0"/>
        <v>Orgánica es superior a ambas.</v>
      </c>
      <c r="B45" s="385" t="str">
        <f t="shared" si="1"/>
        <v>34FUENTES</v>
      </c>
      <c r="C45" s="385" t="str">
        <f t="shared" si="6"/>
        <v>HYFUENTESO3414</v>
      </c>
      <c r="D45" s="385" t="s">
        <v>7879</v>
      </c>
      <c r="E45" s="385" t="s">
        <v>7878</v>
      </c>
      <c r="F45" s="255" t="s">
        <v>14545</v>
      </c>
      <c r="G45" s="256" t="str">
        <f t="shared" si="3"/>
        <v>O34</v>
      </c>
      <c r="H45" s="183">
        <v>34</v>
      </c>
      <c r="I45" s="256" t="str">
        <f t="shared" si="4"/>
        <v>14</v>
      </c>
      <c r="J45" s="256">
        <v>14</v>
      </c>
      <c r="K45" s="182" t="s">
        <v>5384</v>
      </c>
      <c r="L45" s="183" t="s">
        <v>523</v>
      </c>
      <c r="M45" s="183" t="s">
        <v>15023</v>
      </c>
      <c r="N45" s="183" t="s">
        <v>15022</v>
      </c>
      <c r="O45" s="183" t="s">
        <v>15020</v>
      </c>
      <c r="P45" s="183" t="s">
        <v>15021</v>
      </c>
      <c r="Q45" s="184"/>
      <c r="R45" s="184">
        <v>3</v>
      </c>
      <c r="S45" s="184"/>
      <c r="T45" s="184"/>
      <c r="U45" s="182" t="s">
        <v>15019</v>
      </c>
    </row>
    <row r="46" spans="1:21" ht="87" customHeight="1">
      <c r="A46" s="385" t="str">
        <f t="shared" si="0"/>
        <v>ecta, ya que C es incorrecta.</v>
      </c>
      <c r="B46" s="385" t="str">
        <f t="shared" si="1"/>
        <v>35FUENTES</v>
      </c>
      <c r="C46" s="385" t="str">
        <f t="shared" si="6"/>
        <v>HYFUENTESO3514</v>
      </c>
      <c r="D46" s="385" t="s">
        <v>7879</v>
      </c>
      <c r="E46" s="385" t="s">
        <v>7878</v>
      </c>
      <c r="F46" s="255" t="s">
        <v>14545</v>
      </c>
      <c r="G46" s="256" t="str">
        <f t="shared" si="3"/>
        <v>O35</v>
      </c>
      <c r="H46" s="183">
        <v>35</v>
      </c>
      <c r="I46" s="256" t="str">
        <f t="shared" si="4"/>
        <v>14</v>
      </c>
      <c r="J46" s="256">
        <v>14</v>
      </c>
      <c r="K46" s="182" t="s">
        <v>5384</v>
      </c>
      <c r="L46" s="183" t="s">
        <v>543</v>
      </c>
      <c r="M46" s="183" t="s">
        <v>5385</v>
      </c>
      <c r="N46" s="183" t="s">
        <v>5386</v>
      </c>
      <c r="O46" s="183" t="s">
        <v>5387</v>
      </c>
      <c r="P46" s="183" t="s">
        <v>528</v>
      </c>
      <c r="Q46" s="184"/>
      <c r="R46" s="184">
        <v>2</v>
      </c>
      <c r="S46" s="184"/>
      <c r="T46" s="184"/>
      <c r="U46" s="182" t="s">
        <v>15018</v>
      </c>
    </row>
    <row r="47" spans="1:21" ht="87" customHeight="1">
      <c r="A47" s="385" t="str">
        <f t="shared" si="0"/>
        <v xml:space="preserve"> no requieren mayoría de 3/5.</v>
      </c>
      <c r="B47" s="385" t="str">
        <f t="shared" si="1"/>
        <v>36FUENTES</v>
      </c>
      <c r="C47" s="385" t="str">
        <f t="shared" si="6"/>
        <v>HYFUENTESO3614</v>
      </c>
      <c r="D47" s="385" t="s">
        <v>7879</v>
      </c>
      <c r="E47" s="385" t="s">
        <v>7878</v>
      </c>
      <c r="F47" s="255" t="s">
        <v>14545</v>
      </c>
      <c r="G47" s="256" t="str">
        <f t="shared" si="3"/>
        <v>O36</v>
      </c>
      <c r="H47" s="183">
        <v>36</v>
      </c>
      <c r="I47" s="256" t="str">
        <f t="shared" si="4"/>
        <v>14</v>
      </c>
      <c r="J47" s="256">
        <v>14</v>
      </c>
      <c r="K47" s="182" t="s">
        <v>5361</v>
      </c>
      <c r="L47" s="183" t="s">
        <v>1387</v>
      </c>
      <c r="M47" s="183" t="s">
        <v>5362</v>
      </c>
      <c r="N47" s="183" t="s">
        <v>5363</v>
      </c>
      <c r="O47" s="183" t="s">
        <v>5364</v>
      </c>
      <c r="P47" s="183" t="s">
        <v>5365</v>
      </c>
      <c r="Q47" s="184"/>
      <c r="R47" s="184">
        <v>1</v>
      </c>
      <c r="S47" s="184"/>
      <c r="T47" s="184"/>
      <c r="U47" s="182" t="s">
        <v>15017</v>
      </c>
    </row>
    <row r="48" spans="1:21" ht="87" customHeight="1">
      <c r="A48" s="385" t="str">
        <f t="shared" si="0"/>
        <v>ores no garantizan el quórum.</v>
      </c>
      <c r="B48" s="385" t="str">
        <f t="shared" si="1"/>
        <v>37FUENTES</v>
      </c>
      <c r="C48" s="385" t="str">
        <f t="shared" si="6"/>
        <v>HYFUENTESO3714</v>
      </c>
      <c r="D48" s="385" t="s">
        <v>7879</v>
      </c>
      <c r="E48" s="385" t="s">
        <v>7878</v>
      </c>
      <c r="F48" s="255" t="s">
        <v>14545</v>
      </c>
      <c r="G48" s="256" t="str">
        <f t="shared" si="3"/>
        <v>O37</v>
      </c>
      <c r="H48" s="183">
        <v>37</v>
      </c>
      <c r="I48" s="256" t="str">
        <f t="shared" si="4"/>
        <v>14</v>
      </c>
      <c r="J48" s="256">
        <v>14</v>
      </c>
      <c r="K48" s="182" t="s">
        <v>5366</v>
      </c>
      <c r="L48" s="183" t="s">
        <v>522</v>
      </c>
      <c r="M48" s="183" t="s">
        <v>5367</v>
      </c>
      <c r="N48" s="183" t="s">
        <v>5368</v>
      </c>
      <c r="O48" s="183" t="s">
        <v>5369</v>
      </c>
      <c r="P48" s="183" t="s">
        <v>5370</v>
      </c>
      <c r="Q48" s="184"/>
      <c r="R48" s="184">
        <v>4</v>
      </c>
      <c r="S48" s="184"/>
      <c r="T48" s="184"/>
      <c r="U48" s="182" t="s">
        <v>15016</v>
      </c>
    </row>
    <row r="49" spans="1:21" ht="87" customHeight="1">
      <c r="A49" s="329" t="str">
        <f t="shared" si="0"/>
        <v xml:space="preserve"> ser regulado ordinariamente.</v>
      </c>
      <c r="B49" s="329" t="str">
        <f t="shared" si="1"/>
        <v>38FUENTES</v>
      </c>
      <c r="C49" s="329" t="str">
        <f t="shared" si="6"/>
        <v>HYFUENTESO3814</v>
      </c>
      <c r="D49" s="329" t="s">
        <v>7879</v>
      </c>
      <c r="E49" s="329" t="s">
        <v>7878</v>
      </c>
      <c r="F49" s="132" t="s">
        <v>14545</v>
      </c>
      <c r="G49" s="133" t="str">
        <f t="shared" si="3"/>
        <v>O38</v>
      </c>
      <c r="H49" s="109">
        <v>38</v>
      </c>
      <c r="I49" s="133" t="str">
        <f t="shared" si="4"/>
        <v>14</v>
      </c>
      <c r="J49" s="133">
        <v>14</v>
      </c>
      <c r="K49" s="108" t="s">
        <v>4514</v>
      </c>
      <c r="L49" s="109" t="s">
        <v>523</v>
      </c>
      <c r="M49" s="109" t="s">
        <v>4515</v>
      </c>
      <c r="N49" s="109" t="s">
        <v>4516</v>
      </c>
      <c r="O49" s="109" t="s">
        <v>4517</v>
      </c>
      <c r="P49" s="109" t="s">
        <v>4518</v>
      </c>
      <c r="Q49" s="134"/>
      <c r="R49" s="134">
        <v>3</v>
      </c>
      <c r="S49" s="134"/>
      <c r="T49" s="134"/>
      <c r="U49" s="108" t="s">
        <v>15015</v>
      </c>
    </row>
    <row r="50" spans="1:21" ht="87" customHeight="1">
      <c r="A50" s="329" t="str">
        <f t="shared" si="0"/>
        <v>a, ya que solo C es correcta.</v>
      </c>
      <c r="B50" s="329" t="str">
        <f t="shared" si="1"/>
        <v>39FUENTES</v>
      </c>
      <c r="C50" s="329" t="str">
        <f t="shared" si="6"/>
        <v>HYFUENTESO3914</v>
      </c>
      <c r="D50" s="329" t="s">
        <v>7879</v>
      </c>
      <c r="E50" s="329" t="s">
        <v>7878</v>
      </c>
      <c r="F50" s="132" t="s">
        <v>14545</v>
      </c>
      <c r="G50" s="133" t="str">
        <f t="shared" si="3"/>
        <v>O39</v>
      </c>
      <c r="H50" s="109">
        <v>39</v>
      </c>
      <c r="I50" s="133" t="str">
        <f t="shared" si="4"/>
        <v>14</v>
      </c>
      <c r="J50" s="133">
        <v>14</v>
      </c>
      <c r="K50" s="108" t="s">
        <v>4657</v>
      </c>
      <c r="L50" s="109" t="s">
        <v>523</v>
      </c>
      <c r="M50" s="109" t="s">
        <v>4658</v>
      </c>
      <c r="N50" s="109" t="s">
        <v>4659</v>
      </c>
      <c r="O50" s="109" t="s">
        <v>4660</v>
      </c>
      <c r="P50" s="109" t="s">
        <v>2792</v>
      </c>
      <c r="Q50" s="134"/>
      <c r="R50" s="134">
        <v>3</v>
      </c>
      <c r="S50" s="134"/>
      <c r="T50" s="134"/>
      <c r="U50" s="108" t="s">
        <v>15014</v>
      </c>
    </row>
    <row r="51" spans="1:21" ht="87" customHeight="1">
      <c r="A51" s="329" t="str">
        <f t="shared" si="0"/>
        <v>on ejecutivos, no delegantes.</v>
      </c>
      <c r="B51" s="329" t="str">
        <f t="shared" si="1"/>
        <v>40FUENTES</v>
      </c>
      <c r="C51" s="329" t="str">
        <f t="shared" si="6"/>
        <v>HYFUENTESO4014</v>
      </c>
      <c r="D51" s="329" t="s">
        <v>7879</v>
      </c>
      <c r="E51" s="329" t="s">
        <v>7878</v>
      </c>
      <c r="F51" s="132" t="s">
        <v>14545</v>
      </c>
      <c r="G51" s="133" t="str">
        <f t="shared" si="3"/>
        <v>O40</v>
      </c>
      <c r="H51" s="109">
        <v>40</v>
      </c>
      <c r="I51" s="133" t="str">
        <f t="shared" si="4"/>
        <v>14</v>
      </c>
      <c r="J51" s="133">
        <v>14</v>
      </c>
      <c r="K51" s="108" t="s">
        <v>3480</v>
      </c>
      <c r="L51" s="109" t="s">
        <v>523</v>
      </c>
      <c r="M51" s="109" t="s">
        <v>3481</v>
      </c>
      <c r="N51" s="109" t="s">
        <v>3482</v>
      </c>
      <c r="O51" s="109" t="s">
        <v>3483</v>
      </c>
      <c r="P51" s="109" t="s">
        <v>3484</v>
      </c>
      <c r="Q51" s="134"/>
      <c r="R51" s="134">
        <v>3</v>
      </c>
      <c r="S51" s="134"/>
      <c r="T51" s="134"/>
      <c r="U51" s="108" t="s">
        <v>15013</v>
      </c>
    </row>
    <row r="52" spans="1:21" ht="87" customHeight="1">
      <c r="A52" s="376" t="str">
        <f t="shared" si="0"/>
        <v>rque la opción C es correcta.</v>
      </c>
      <c r="B52" s="376" t="str">
        <f t="shared" si="1"/>
        <v>41FUENTES</v>
      </c>
      <c r="C52" s="376" t="str">
        <f t="shared" si="6"/>
        <v>HYFUENTESO4114</v>
      </c>
      <c r="D52" s="376" t="s">
        <v>7879</v>
      </c>
      <c r="E52" s="376" t="s">
        <v>7878</v>
      </c>
      <c r="F52" s="148" t="s">
        <v>14545</v>
      </c>
      <c r="G52" s="149" t="str">
        <f t="shared" si="3"/>
        <v>O41</v>
      </c>
      <c r="H52" s="127">
        <v>41</v>
      </c>
      <c r="I52" s="149" t="str">
        <f t="shared" si="4"/>
        <v>14</v>
      </c>
      <c r="J52" s="149">
        <v>14</v>
      </c>
      <c r="K52" s="122" t="s">
        <v>6310</v>
      </c>
      <c r="L52" s="127" t="s">
        <v>523</v>
      </c>
      <c r="M52" s="127" t="s">
        <v>6048</v>
      </c>
      <c r="N52" s="127" t="s">
        <v>6311</v>
      </c>
      <c r="O52" s="127" t="s">
        <v>3484</v>
      </c>
      <c r="P52" s="127" t="s">
        <v>6312</v>
      </c>
      <c r="Q52" s="121"/>
      <c r="R52" s="121">
        <v>3</v>
      </c>
      <c r="S52" s="121"/>
      <c r="T52" s="121"/>
      <c r="U52" s="122" t="s">
        <v>15012</v>
      </c>
    </row>
    <row r="53" spans="1:21" ht="87" customHeight="1">
      <c r="A53" s="376" t="str">
        <f t="shared" si="0"/>
        <v xml:space="preserve"> se usan para este propósito.</v>
      </c>
      <c r="B53" s="376" t="str">
        <f t="shared" si="1"/>
        <v>42FUENTES</v>
      </c>
      <c r="C53" s="376" t="str">
        <f t="shared" si="6"/>
        <v>HYFUENTESO4214</v>
      </c>
      <c r="D53" s="376" t="s">
        <v>7879</v>
      </c>
      <c r="E53" s="376" t="s">
        <v>7878</v>
      </c>
      <c r="F53" s="148" t="s">
        <v>14545</v>
      </c>
      <c r="G53" s="149" t="str">
        <f t="shared" si="3"/>
        <v>O42</v>
      </c>
      <c r="H53" s="127">
        <v>42</v>
      </c>
      <c r="I53" s="149" t="str">
        <f t="shared" si="4"/>
        <v>14</v>
      </c>
      <c r="J53" s="149">
        <v>14</v>
      </c>
      <c r="K53" s="122" t="s">
        <v>7581</v>
      </c>
      <c r="L53" s="127" t="s">
        <v>523</v>
      </c>
      <c r="M53" s="127" t="s">
        <v>7720</v>
      </c>
      <c r="N53" s="127" t="s">
        <v>7721</v>
      </c>
      <c r="O53" s="127" t="s">
        <v>4659</v>
      </c>
      <c r="P53" s="127" t="s">
        <v>4658</v>
      </c>
      <c r="Q53" s="121"/>
      <c r="R53" s="121">
        <v>3</v>
      </c>
      <c r="S53" s="121"/>
      <c r="T53" s="121"/>
      <c r="U53" s="122" t="s">
        <v>15011</v>
      </c>
    </row>
    <row r="54" spans="1:21" ht="87" customHeight="1">
      <c r="A54" s="376" t="str">
        <f t="shared" si="0"/>
        <v>o no tiene una duración fija.</v>
      </c>
      <c r="B54" s="376" t="str">
        <f t="shared" si="1"/>
        <v>43FUENTES</v>
      </c>
      <c r="C54" s="376" t="str">
        <f t="shared" si="6"/>
        <v>HYFUENTESO4314</v>
      </c>
      <c r="D54" s="376" t="s">
        <v>7879</v>
      </c>
      <c r="E54" s="376" t="s">
        <v>7878</v>
      </c>
      <c r="F54" s="148" t="s">
        <v>14545</v>
      </c>
      <c r="G54" s="149" t="str">
        <f t="shared" si="3"/>
        <v>O43</v>
      </c>
      <c r="H54" s="127">
        <v>43</v>
      </c>
      <c r="I54" s="149" t="str">
        <f t="shared" si="4"/>
        <v>14</v>
      </c>
      <c r="J54" s="149">
        <v>14</v>
      </c>
      <c r="K54" s="122" t="s">
        <v>4232</v>
      </c>
      <c r="L54" s="127" t="s">
        <v>524</v>
      </c>
      <c r="M54" s="127" t="s">
        <v>4233</v>
      </c>
      <c r="N54" s="127" t="s">
        <v>4234</v>
      </c>
      <c r="O54" s="127" t="s">
        <v>4235</v>
      </c>
      <c r="P54" s="127" t="s">
        <v>4420</v>
      </c>
      <c r="Q54" s="121"/>
      <c r="R54" s="121">
        <v>2</v>
      </c>
      <c r="S54" s="121"/>
      <c r="T54" s="121"/>
      <c r="U54" s="122" t="s">
        <v>15010</v>
      </c>
    </row>
    <row r="55" spans="1:21" ht="87" customHeight="1">
      <c r="A55" s="376" t="str">
        <f t="shared" si="0"/>
        <v>n puede incluir delegaciones.</v>
      </c>
      <c r="B55" s="376" t="str">
        <f t="shared" si="1"/>
        <v>44FUENTES</v>
      </c>
      <c r="C55" s="376" t="str">
        <f t="shared" si="6"/>
        <v>HYFUENTESO4414</v>
      </c>
      <c r="D55" s="376" t="s">
        <v>7879</v>
      </c>
      <c r="E55" s="376" t="s">
        <v>7878</v>
      </c>
      <c r="F55" s="148" t="s">
        <v>14545</v>
      </c>
      <c r="G55" s="149" t="str">
        <f t="shared" si="3"/>
        <v>O44</v>
      </c>
      <c r="H55" s="127">
        <v>44</v>
      </c>
      <c r="I55" s="149" t="str">
        <f t="shared" si="4"/>
        <v>14</v>
      </c>
      <c r="J55" s="149">
        <v>14</v>
      </c>
      <c r="K55" s="122" t="s">
        <v>4376</v>
      </c>
      <c r="L55" s="127" t="s">
        <v>522</v>
      </c>
      <c r="M55" s="127" t="s">
        <v>2958</v>
      </c>
      <c r="N55" s="127" t="s">
        <v>4377</v>
      </c>
      <c r="O55" s="127" t="s">
        <v>4378</v>
      </c>
      <c r="P55" s="127" t="s">
        <v>4451</v>
      </c>
      <c r="Q55" s="121"/>
      <c r="R55" s="121">
        <v>4</v>
      </c>
      <c r="S55" s="121"/>
      <c r="T55" s="121"/>
      <c r="U55" s="122" t="s">
        <v>15009</v>
      </c>
    </row>
    <row r="56" spans="1:21" ht="87" customHeight="1">
      <c r="A56" s="376" t="str">
        <f t="shared" si="0"/>
        <v xml:space="preserve"> limita los tipos a solo dos.</v>
      </c>
      <c r="B56" s="376" t="str">
        <f t="shared" si="1"/>
        <v>45FUENTES</v>
      </c>
      <c r="C56" s="376" t="str">
        <f t="shared" si="6"/>
        <v>HYFUENTESO4514</v>
      </c>
      <c r="D56" s="376" t="s">
        <v>7879</v>
      </c>
      <c r="E56" s="376" t="s">
        <v>7878</v>
      </c>
      <c r="F56" s="148" t="s">
        <v>14545</v>
      </c>
      <c r="G56" s="149" t="str">
        <f t="shared" si="3"/>
        <v>O45</v>
      </c>
      <c r="H56" s="127">
        <v>45</v>
      </c>
      <c r="I56" s="149" t="str">
        <f t="shared" si="4"/>
        <v>14</v>
      </c>
      <c r="J56" s="149">
        <v>14</v>
      </c>
      <c r="K56" s="122" t="s">
        <v>15008</v>
      </c>
      <c r="L56" s="127" t="s">
        <v>1387</v>
      </c>
      <c r="M56" s="127" t="s">
        <v>15004</v>
      </c>
      <c r="N56" s="127" t="s">
        <v>15007</v>
      </c>
      <c r="O56" s="127" t="s">
        <v>15006</v>
      </c>
      <c r="P56" s="127" t="s">
        <v>15005</v>
      </c>
      <c r="Q56" s="121"/>
      <c r="R56" s="121">
        <v>1</v>
      </c>
      <c r="S56" s="121"/>
      <c r="T56" s="121"/>
      <c r="U56" s="122" t="s">
        <v>15003</v>
      </c>
    </row>
    <row r="57" spans="1:21" ht="87" customHeight="1">
      <c r="A57" s="376" t="str">
        <f t="shared" si="0"/>
        <v>no son decretos legislativos.</v>
      </c>
      <c r="B57" s="376" t="str">
        <f t="shared" si="1"/>
        <v>46FUENTES</v>
      </c>
      <c r="C57" s="376" t="str">
        <f t="shared" si="6"/>
        <v>HYFUENTESO4614</v>
      </c>
      <c r="D57" s="376" t="s">
        <v>7879</v>
      </c>
      <c r="E57" s="376" t="s">
        <v>7878</v>
      </c>
      <c r="F57" s="148" t="s">
        <v>14545</v>
      </c>
      <c r="G57" s="149" t="str">
        <f t="shared" si="3"/>
        <v>O46</v>
      </c>
      <c r="H57" s="127">
        <v>46</v>
      </c>
      <c r="I57" s="149" t="str">
        <f t="shared" si="4"/>
        <v>14</v>
      </c>
      <c r="J57" s="149">
        <v>14</v>
      </c>
      <c r="K57" s="122" t="s">
        <v>15002</v>
      </c>
      <c r="L57" s="127" t="s">
        <v>1387</v>
      </c>
      <c r="M57" s="127" t="s">
        <v>14998</v>
      </c>
      <c r="N57" s="127" t="s">
        <v>15001</v>
      </c>
      <c r="O57" s="127" t="s">
        <v>15000</v>
      </c>
      <c r="P57" s="127" t="s">
        <v>14999</v>
      </c>
      <c r="Q57" s="121"/>
      <c r="R57" s="121">
        <v>1</v>
      </c>
      <c r="S57" s="121"/>
      <c r="T57" s="121"/>
      <c r="U57" s="122" t="s">
        <v>14997</v>
      </c>
    </row>
    <row r="58" spans="1:21" ht="87" customHeight="1">
      <c r="A58" s="376" t="str">
        <f t="shared" si="0"/>
        <v>no a los Reales Decretos Ley.</v>
      </c>
      <c r="B58" s="376" t="str">
        <f t="shared" si="1"/>
        <v>47FUENTES</v>
      </c>
      <c r="C58" s="376" t="str">
        <f t="shared" si="6"/>
        <v>HYFUENTESO4714</v>
      </c>
      <c r="D58" s="376" t="s">
        <v>7879</v>
      </c>
      <c r="E58" s="376" t="s">
        <v>7878</v>
      </c>
      <c r="F58" s="148" t="s">
        <v>14545</v>
      </c>
      <c r="G58" s="149" t="str">
        <f t="shared" si="3"/>
        <v>O47</v>
      </c>
      <c r="H58" s="127">
        <v>47</v>
      </c>
      <c r="I58" s="149" t="str">
        <f t="shared" si="4"/>
        <v>14</v>
      </c>
      <c r="J58" s="149">
        <v>14</v>
      </c>
      <c r="K58" s="122" t="s">
        <v>14996</v>
      </c>
      <c r="L58" s="127" t="s">
        <v>1387</v>
      </c>
      <c r="M58" s="127" t="s">
        <v>14992</v>
      </c>
      <c r="N58" s="127" t="s">
        <v>14995</v>
      </c>
      <c r="O58" s="127" t="s">
        <v>14994</v>
      </c>
      <c r="P58" s="127" t="s">
        <v>14993</v>
      </c>
      <c r="Q58" s="121"/>
      <c r="R58" s="121">
        <v>1</v>
      </c>
      <c r="S58" s="121"/>
      <c r="T58" s="121"/>
      <c r="U58" s="122" t="s">
        <v>14991</v>
      </c>
    </row>
    <row r="59" spans="1:21" ht="87" customHeight="1">
      <c r="A59" s="376" t="str">
        <f t="shared" si="0"/>
        <v>a de los Reales Decretos Ley.</v>
      </c>
      <c r="B59" s="376" t="str">
        <f t="shared" si="1"/>
        <v>48FUENTES</v>
      </c>
      <c r="C59" s="376" t="str">
        <f t="shared" si="6"/>
        <v>HYFUENTESO4814</v>
      </c>
      <c r="D59" s="376" t="s">
        <v>7879</v>
      </c>
      <c r="E59" s="376" t="s">
        <v>7878</v>
      </c>
      <c r="F59" s="148" t="s">
        <v>14545</v>
      </c>
      <c r="G59" s="149" t="str">
        <f t="shared" si="3"/>
        <v>O48</v>
      </c>
      <c r="H59" s="127">
        <v>48</v>
      </c>
      <c r="I59" s="149" t="str">
        <f t="shared" si="4"/>
        <v>14</v>
      </c>
      <c r="J59" s="149">
        <v>14</v>
      </c>
      <c r="K59" s="122" t="s">
        <v>14990</v>
      </c>
      <c r="L59" s="127" t="s">
        <v>1387</v>
      </c>
      <c r="M59" s="127" t="s">
        <v>14987</v>
      </c>
      <c r="N59" s="127" t="s">
        <v>2215</v>
      </c>
      <c r="O59" s="127" t="s">
        <v>14989</v>
      </c>
      <c r="P59" s="127" t="s">
        <v>14988</v>
      </c>
      <c r="Q59" s="121"/>
      <c r="R59" s="121">
        <v>1</v>
      </c>
      <c r="S59" s="121"/>
      <c r="T59" s="121"/>
      <c r="U59" s="122" t="s">
        <v>14986</v>
      </c>
    </row>
    <row r="60" spans="1:21" ht="87" customHeight="1">
      <c r="A60" s="376" t="str">
        <f t="shared" si="0"/>
        <v>as queda fuera de su alcance.</v>
      </c>
      <c r="B60" s="376" t="str">
        <f t="shared" si="1"/>
        <v>49FUENTES</v>
      </c>
      <c r="C60" s="376" t="str">
        <f t="shared" si="6"/>
        <v>HYFUENTESO4914</v>
      </c>
      <c r="D60" s="376" t="s">
        <v>7879</v>
      </c>
      <c r="E60" s="376" t="s">
        <v>7878</v>
      </c>
      <c r="F60" s="148" t="s">
        <v>14545</v>
      </c>
      <c r="G60" s="149" t="str">
        <f t="shared" si="3"/>
        <v>O49</v>
      </c>
      <c r="H60" s="127">
        <v>49</v>
      </c>
      <c r="I60" s="149" t="str">
        <f t="shared" si="4"/>
        <v>14</v>
      </c>
      <c r="J60" s="149">
        <v>14</v>
      </c>
      <c r="K60" s="122" t="s">
        <v>4228</v>
      </c>
      <c r="L60" s="127" t="s">
        <v>522</v>
      </c>
      <c r="M60" s="127" t="s">
        <v>4229</v>
      </c>
      <c r="N60" s="127" t="s">
        <v>4230</v>
      </c>
      <c r="O60" s="127" t="s">
        <v>4231</v>
      </c>
      <c r="P60" s="127" t="s">
        <v>4419</v>
      </c>
      <c r="Q60" s="121"/>
      <c r="R60" s="121">
        <v>4</v>
      </c>
      <c r="S60" s="121"/>
      <c r="T60" s="121"/>
      <c r="U60" s="122" t="s">
        <v>14985</v>
      </c>
    </row>
    <row r="61" spans="1:21" ht="87" customHeight="1">
      <c r="A61" s="376" t="str">
        <f t="shared" si="0"/>
        <v>ecesaria la mayoría absoluta.</v>
      </c>
      <c r="B61" s="376" t="str">
        <f t="shared" si="1"/>
        <v>50FUENTES</v>
      </c>
      <c r="C61" s="376" t="str">
        <f t="shared" si="6"/>
        <v>HYFUENTESO5014</v>
      </c>
      <c r="D61" s="376" t="s">
        <v>7879</v>
      </c>
      <c r="E61" s="376" t="s">
        <v>7878</v>
      </c>
      <c r="F61" s="148" t="s">
        <v>14545</v>
      </c>
      <c r="G61" s="149" t="str">
        <f t="shared" si="3"/>
        <v>O50</v>
      </c>
      <c r="H61" s="127">
        <v>50</v>
      </c>
      <c r="I61" s="149" t="str">
        <f t="shared" si="4"/>
        <v>14</v>
      </c>
      <c r="J61" s="149">
        <v>14</v>
      </c>
      <c r="K61" s="122" t="s">
        <v>14984</v>
      </c>
      <c r="L61" s="127" t="s">
        <v>524</v>
      </c>
      <c r="M61" s="127" t="s">
        <v>14983</v>
      </c>
      <c r="N61" s="127" t="s">
        <v>14980</v>
      </c>
      <c r="O61" s="127" t="s">
        <v>14982</v>
      </c>
      <c r="P61" s="127" t="s">
        <v>14981</v>
      </c>
      <c r="Q61" s="121"/>
      <c r="R61" s="121">
        <v>2</v>
      </c>
      <c r="S61" s="121"/>
      <c r="T61" s="121"/>
      <c r="U61" s="122" t="s">
        <v>14979</v>
      </c>
    </row>
    <row r="62" spans="1:21" ht="87" customHeight="1">
      <c r="A62" s="376" t="str">
        <f t="shared" si="0"/>
        <v>, ya que 90 días es excesivo.</v>
      </c>
      <c r="B62" s="376" t="str">
        <f t="shared" si="1"/>
        <v>51FUENTES</v>
      </c>
      <c r="C62" s="376" t="str">
        <f t="shared" si="6"/>
        <v>HYFUENTESO5114</v>
      </c>
      <c r="D62" s="376" t="s">
        <v>7879</v>
      </c>
      <c r="E62" s="376" t="s">
        <v>7878</v>
      </c>
      <c r="F62" s="148" t="s">
        <v>14545</v>
      </c>
      <c r="G62" s="149" t="str">
        <f t="shared" si="3"/>
        <v>O51</v>
      </c>
      <c r="H62" s="127">
        <v>51</v>
      </c>
      <c r="I62" s="149" t="str">
        <f t="shared" si="4"/>
        <v>14</v>
      </c>
      <c r="J62" s="149">
        <v>14</v>
      </c>
      <c r="K62" s="122" t="s">
        <v>3880</v>
      </c>
      <c r="L62" s="127" t="s">
        <v>522</v>
      </c>
      <c r="M62" s="127" t="s">
        <v>3881</v>
      </c>
      <c r="N62" s="127" t="s">
        <v>3882</v>
      </c>
      <c r="O62" s="127" t="s">
        <v>3883</v>
      </c>
      <c r="P62" s="127" t="s">
        <v>3884</v>
      </c>
      <c r="Q62" s="121"/>
      <c r="R62" s="121">
        <v>4</v>
      </c>
      <c r="S62" s="121"/>
      <c r="T62" s="121"/>
      <c r="U62" s="122" t="s">
        <v>14978</v>
      </c>
    </row>
    <row r="63" spans="1:21" ht="87" customHeight="1">
      <c r="A63" s="376" t="str">
        <f t="shared" si="0"/>
        <v>egislativa, no reglamentaria.</v>
      </c>
      <c r="B63" s="376" t="str">
        <f t="shared" si="1"/>
        <v>52FUENTES</v>
      </c>
      <c r="C63" s="376" t="str">
        <f t="shared" si="6"/>
        <v>HYFUENTESO5214</v>
      </c>
      <c r="D63" s="376" t="s">
        <v>7879</v>
      </c>
      <c r="E63" s="376" t="s">
        <v>7878</v>
      </c>
      <c r="F63" s="148" t="s">
        <v>14545</v>
      </c>
      <c r="G63" s="149" t="str">
        <f t="shared" si="3"/>
        <v>O52</v>
      </c>
      <c r="H63" s="127">
        <v>52</v>
      </c>
      <c r="I63" s="149" t="str">
        <f t="shared" si="4"/>
        <v>14</v>
      </c>
      <c r="J63" s="149">
        <v>14</v>
      </c>
      <c r="K63" s="122" t="s">
        <v>3885</v>
      </c>
      <c r="L63" s="127" t="s">
        <v>524</v>
      </c>
      <c r="M63" s="127" t="s">
        <v>2743</v>
      </c>
      <c r="N63" s="127" t="s">
        <v>851</v>
      </c>
      <c r="O63" s="127" t="s">
        <v>3886</v>
      </c>
      <c r="P63" s="127" t="s">
        <v>97</v>
      </c>
      <c r="Q63" s="121"/>
      <c r="R63" s="121">
        <v>2</v>
      </c>
      <c r="S63" s="121"/>
      <c r="T63" s="121"/>
      <c r="U63" s="122" t="s">
        <v>14977</v>
      </c>
    </row>
    <row r="64" spans="1:21" ht="87" customHeight="1">
      <c r="A64" s="376" t="str">
        <f t="shared" si="0"/>
        <v>r consultivo no emite normas.</v>
      </c>
      <c r="B64" s="376" t="str">
        <f t="shared" si="1"/>
        <v>53FUENTES</v>
      </c>
      <c r="C64" s="376" t="str">
        <f t="shared" si="6"/>
        <v>HYFUENTESO5314</v>
      </c>
      <c r="D64" s="376" t="s">
        <v>7879</v>
      </c>
      <c r="E64" s="376" t="s">
        <v>7878</v>
      </c>
      <c r="F64" s="148" t="s">
        <v>14545</v>
      </c>
      <c r="G64" s="149" t="str">
        <f t="shared" si="3"/>
        <v>O53</v>
      </c>
      <c r="H64" s="127">
        <v>53</v>
      </c>
      <c r="I64" s="149" t="str">
        <f t="shared" si="4"/>
        <v>14</v>
      </c>
      <c r="J64" s="149">
        <v>14</v>
      </c>
      <c r="K64" s="122" t="s">
        <v>4714</v>
      </c>
      <c r="L64" s="127" t="s">
        <v>1389</v>
      </c>
      <c r="M64" s="127" t="s">
        <v>4715</v>
      </c>
      <c r="N64" s="127" t="s">
        <v>4716</v>
      </c>
      <c r="O64" s="127" t="s">
        <v>4717</v>
      </c>
      <c r="P64" s="127" t="s">
        <v>4718</v>
      </c>
      <c r="Q64" s="121"/>
      <c r="R64" s="121">
        <v>1</v>
      </c>
      <c r="S64" s="121"/>
      <c r="T64" s="121"/>
      <c r="U64" s="122" t="s">
        <v>14976</v>
      </c>
    </row>
    <row r="65" spans="1:21" ht="87" customHeight="1">
      <c r="A65" s="376" t="str">
        <f t="shared" si="0"/>
        <v>tos a procedimientos legales.</v>
      </c>
      <c r="B65" s="376" t="str">
        <f t="shared" si="1"/>
        <v>54FUENTES</v>
      </c>
      <c r="C65" s="376" t="str">
        <f t="shared" si="6"/>
        <v>HYFUENTESO5414</v>
      </c>
      <c r="D65" s="376" t="s">
        <v>7879</v>
      </c>
      <c r="E65" s="376" t="s">
        <v>7878</v>
      </c>
      <c r="F65" s="148" t="s">
        <v>14545</v>
      </c>
      <c r="G65" s="149" t="str">
        <f t="shared" si="3"/>
        <v>O54</v>
      </c>
      <c r="H65" s="127">
        <v>54</v>
      </c>
      <c r="I65" s="149" t="str">
        <f t="shared" si="4"/>
        <v>14</v>
      </c>
      <c r="J65" s="149">
        <v>14</v>
      </c>
      <c r="K65" s="122" t="s">
        <v>6039</v>
      </c>
      <c r="L65" s="127" t="s">
        <v>523</v>
      </c>
      <c r="M65" s="127" t="s">
        <v>6040</v>
      </c>
      <c r="N65" s="127" t="s">
        <v>6041</v>
      </c>
      <c r="O65" s="127" t="s">
        <v>6042</v>
      </c>
      <c r="P65" s="127" t="s">
        <v>6043</v>
      </c>
      <c r="Q65" s="121"/>
      <c r="R65" s="121">
        <v>3</v>
      </c>
      <c r="S65" s="121"/>
      <c r="T65" s="121"/>
      <c r="U65" s="122" t="s">
        <v>14975</v>
      </c>
    </row>
    <row r="66" spans="1:21" ht="87" customHeight="1">
      <c r="A66" s="376" t="str">
        <f t="shared" si="0"/>
        <v>e rango inferior a las leyes.</v>
      </c>
      <c r="B66" s="376" t="str">
        <f t="shared" si="1"/>
        <v>55FUENTES</v>
      </c>
      <c r="C66" s="376" t="str">
        <f t="shared" si="6"/>
        <v>HYFUENTESO5514</v>
      </c>
      <c r="D66" s="376" t="s">
        <v>7879</v>
      </c>
      <c r="E66" s="376" t="s">
        <v>7878</v>
      </c>
      <c r="F66" s="148" t="s">
        <v>14545</v>
      </c>
      <c r="G66" s="149" t="str">
        <f t="shared" si="3"/>
        <v>O55</v>
      </c>
      <c r="H66" s="127">
        <v>55</v>
      </c>
      <c r="I66" s="149" t="str">
        <f t="shared" si="4"/>
        <v>14</v>
      </c>
      <c r="J66" s="149">
        <v>14</v>
      </c>
      <c r="K66" s="122" t="s">
        <v>5775</v>
      </c>
      <c r="L66" s="127" t="s">
        <v>524</v>
      </c>
      <c r="M66" s="127" t="s">
        <v>5776</v>
      </c>
      <c r="N66" s="127" t="s">
        <v>5777</v>
      </c>
      <c r="O66" s="127" t="s">
        <v>5778</v>
      </c>
      <c r="P66" s="127" t="s">
        <v>5779</v>
      </c>
      <c r="Q66" s="121"/>
      <c r="R66" s="121">
        <v>2</v>
      </c>
      <c r="S66" s="121"/>
      <c r="T66" s="121"/>
      <c r="U66" s="122" t="s">
        <v>14974</v>
      </c>
    </row>
    <row r="67" spans="1:21" ht="87" customHeight="1">
      <c r="A67" s="376" t="str">
        <f t="shared" ref="A67:A130" si="7">RIGHT(U67,29)</f>
        <v>ce una consecuencia jurídica.</v>
      </c>
      <c r="B67" s="376" t="str">
        <f t="shared" ref="B67:B130" si="8">H67&amp;F67</f>
        <v>56FUENTES</v>
      </c>
      <c r="C67" s="376" t="str">
        <f t="shared" si="6"/>
        <v>HYFUENTESO5614</v>
      </c>
      <c r="D67" s="376" t="s">
        <v>7879</v>
      </c>
      <c r="E67" s="376" t="s">
        <v>7878</v>
      </c>
      <c r="F67" s="148" t="s">
        <v>14545</v>
      </c>
      <c r="G67" s="149" t="str">
        <f t="shared" ref="G67:G130" si="9">IF(H67&lt;9,"OO",IF(H67&lt;99,"O",""))&amp;H67</f>
        <v>O56</v>
      </c>
      <c r="H67" s="127">
        <v>56</v>
      </c>
      <c r="I67" s="149" t="str">
        <f t="shared" ref="I67:I130" si="10">IF(J67&lt;9,"O","")&amp;J67</f>
        <v>14</v>
      </c>
      <c r="J67" s="149">
        <v>14</v>
      </c>
      <c r="K67" s="122" t="s">
        <v>5780</v>
      </c>
      <c r="L67" s="127" t="s">
        <v>522</v>
      </c>
      <c r="M67" s="127" t="s">
        <v>5781</v>
      </c>
      <c r="N67" s="127" t="s">
        <v>5782</v>
      </c>
      <c r="O67" s="127" t="s">
        <v>5783</v>
      </c>
      <c r="P67" s="127" t="s">
        <v>5784</v>
      </c>
      <c r="Q67" s="121"/>
      <c r="R67" s="121">
        <v>4</v>
      </c>
      <c r="S67" s="121"/>
      <c r="T67" s="121"/>
      <c r="U67" s="122" t="s">
        <v>14973</v>
      </c>
    </row>
    <row r="68" spans="1:21" ht="87" customHeight="1">
      <c r="A68" s="376" t="str">
        <f t="shared" si="7"/>
        <v>tar es la actividad esencial.</v>
      </c>
      <c r="B68" s="376" t="str">
        <f t="shared" si="8"/>
        <v>57FUENTES</v>
      </c>
      <c r="C68" s="376" t="str">
        <f t="shared" si="6"/>
        <v>HYFUENTESO5714</v>
      </c>
      <c r="D68" s="376" t="s">
        <v>7879</v>
      </c>
      <c r="E68" s="376" t="s">
        <v>7878</v>
      </c>
      <c r="F68" s="148" t="s">
        <v>14545</v>
      </c>
      <c r="G68" s="149" t="str">
        <f t="shared" si="9"/>
        <v>O57</v>
      </c>
      <c r="H68" s="127">
        <v>57</v>
      </c>
      <c r="I68" s="149" t="str">
        <f t="shared" si="10"/>
        <v>14</v>
      </c>
      <c r="J68" s="149">
        <v>14</v>
      </c>
      <c r="K68" s="122" t="s">
        <v>3887</v>
      </c>
      <c r="L68" s="127" t="s">
        <v>1387</v>
      </c>
      <c r="M68" s="127" t="s">
        <v>3888</v>
      </c>
      <c r="N68" s="127" t="s">
        <v>3889</v>
      </c>
      <c r="O68" s="127" t="s">
        <v>3890</v>
      </c>
      <c r="P68" s="127" t="s">
        <v>3891</v>
      </c>
      <c r="Q68" s="121"/>
      <c r="R68" s="121">
        <v>1</v>
      </c>
      <c r="S68" s="121"/>
      <c r="T68" s="121"/>
      <c r="U68" s="122" t="s">
        <v>14972</v>
      </c>
    </row>
    <row r="69" spans="1:21" ht="87" customHeight="1">
      <c r="A69" s="376" t="str">
        <f t="shared" si="7"/>
        <v xml:space="preserve"> no define la interpretación.</v>
      </c>
      <c r="B69" s="376" t="str">
        <f t="shared" si="8"/>
        <v>58FUENTES</v>
      </c>
      <c r="C69" s="376" t="str">
        <f t="shared" si="6"/>
        <v>HYFUENTESO5814</v>
      </c>
      <c r="D69" s="376" t="s">
        <v>7879</v>
      </c>
      <c r="E69" s="376" t="s">
        <v>7878</v>
      </c>
      <c r="F69" s="148" t="s">
        <v>14545</v>
      </c>
      <c r="G69" s="149" t="str">
        <f t="shared" si="9"/>
        <v>O58</v>
      </c>
      <c r="H69" s="127">
        <v>58</v>
      </c>
      <c r="I69" s="149" t="str">
        <f t="shared" si="10"/>
        <v>14</v>
      </c>
      <c r="J69" s="149">
        <v>14</v>
      </c>
      <c r="K69" s="122" t="s">
        <v>14971</v>
      </c>
      <c r="L69" s="127" t="s">
        <v>524</v>
      </c>
      <c r="M69" s="127" t="s">
        <v>14970</v>
      </c>
      <c r="N69" s="127" t="s">
        <v>14967</v>
      </c>
      <c r="O69" s="127" t="s">
        <v>14969</v>
      </c>
      <c r="P69" s="127" t="s">
        <v>14968</v>
      </c>
      <c r="Q69" s="121"/>
      <c r="R69" s="121">
        <v>2</v>
      </c>
      <c r="S69" s="121"/>
      <c r="T69" s="121"/>
      <c r="U69" s="122" t="s">
        <v>14966</v>
      </c>
    </row>
    <row r="70" spans="1:21" ht="87" customHeight="1">
      <c r="A70" s="376" t="str">
        <f t="shared" si="7"/>
        <v>én es cierto pero incompleto.</v>
      </c>
      <c r="B70" s="376" t="str">
        <f t="shared" si="8"/>
        <v>59FUENTES</v>
      </c>
      <c r="C70" s="376" t="str">
        <f t="shared" si="6"/>
        <v>HYFUENTESO5914</v>
      </c>
      <c r="D70" s="376" t="s">
        <v>7879</v>
      </c>
      <c r="E70" s="376" t="s">
        <v>7878</v>
      </c>
      <c r="F70" s="148" t="s">
        <v>14545</v>
      </c>
      <c r="G70" s="149" t="str">
        <f t="shared" si="9"/>
        <v>O59</v>
      </c>
      <c r="H70" s="127">
        <v>59</v>
      </c>
      <c r="I70" s="149" t="str">
        <f t="shared" si="10"/>
        <v>14</v>
      </c>
      <c r="J70" s="149">
        <v>14</v>
      </c>
      <c r="K70" s="122" t="s">
        <v>4945</v>
      </c>
      <c r="L70" s="127" t="s">
        <v>522</v>
      </c>
      <c r="M70" s="127" t="s">
        <v>4946</v>
      </c>
      <c r="N70" s="127" t="s">
        <v>4947</v>
      </c>
      <c r="O70" s="127" t="s">
        <v>4948</v>
      </c>
      <c r="P70" s="127" t="s">
        <v>528</v>
      </c>
      <c r="Q70" s="121"/>
      <c r="R70" s="121">
        <v>4</v>
      </c>
      <c r="S70" s="121"/>
      <c r="T70" s="121"/>
      <c r="U70" s="122" t="s">
        <v>14965</v>
      </c>
    </row>
    <row r="71" spans="1:21" ht="87" customHeight="1">
      <c r="A71" s="376" t="str">
        <f t="shared" si="7"/>
        <v>ya que la opción A es válida.</v>
      </c>
      <c r="B71" s="376" t="str">
        <f t="shared" si="8"/>
        <v>60FUENTES</v>
      </c>
      <c r="C71" s="376" t="str">
        <f t="shared" si="6"/>
        <v>HYFUENTESO6014</v>
      </c>
      <c r="D71" s="376" t="s">
        <v>7879</v>
      </c>
      <c r="E71" s="376" t="s">
        <v>7878</v>
      </c>
      <c r="F71" s="148" t="s">
        <v>14545</v>
      </c>
      <c r="G71" s="149" t="str">
        <f t="shared" si="9"/>
        <v>O60</v>
      </c>
      <c r="H71" s="127">
        <v>60</v>
      </c>
      <c r="I71" s="149" t="str">
        <f t="shared" si="10"/>
        <v>14</v>
      </c>
      <c r="J71" s="149">
        <v>14</v>
      </c>
      <c r="K71" s="122" t="s">
        <v>5371</v>
      </c>
      <c r="L71" s="127" t="s">
        <v>1387</v>
      </c>
      <c r="M71" s="127" t="s">
        <v>5372</v>
      </c>
      <c r="N71" s="127" t="s">
        <v>5373</v>
      </c>
      <c r="O71" s="127" t="s">
        <v>5374</v>
      </c>
      <c r="P71" s="127" t="s">
        <v>171</v>
      </c>
      <c r="Q71" s="121"/>
      <c r="R71" s="121">
        <v>1</v>
      </c>
      <c r="S71" s="121"/>
      <c r="T71" s="121"/>
      <c r="U71" s="122" t="s">
        <v>14964</v>
      </c>
    </row>
    <row r="72" spans="1:21" ht="87" customHeight="1">
      <c r="A72" s="376" t="str">
        <f t="shared" si="7"/>
        <v>, no a la eficacia de normas.</v>
      </c>
      <c r="B72" s="376" t="str">
        <f t="shared" si="8"/>
        <v>61FUENTES</v>
      </c>
      <c r="C72" s="376" t="str">
        <f t="shared" si="6"/>
        <v>HYFUENTESO6114</v>
      </c>
      <c r="D72" s="376" t="s">
        <v>7879</v>
      </c>
      <c r="E72" s="376" t="s">
        <v>7878</v>
      </c>
      <c r="F72" s="148" t="s">
        <v>14545</v>
      </c>
      <c r="G72" s="149" t="str">
        <f t="shared" si="9"/>
        <v>O61</v>
      </c>
      <c r="H72" s="127">
        <v>61</v>
      </c>
      <c r="I72" s="149" t="str">
        <f t="shared" si="10"/>
        <v>14</v>
      </c>
      <c r="J72" s="149">
        <v>14</v>
      </c>
      <c r="K72" s="122" t="s">
        <v>6313</v>
      </c>
      <c r="L72" s="127" t="s">
        <v>1387</v>
      </c>
      <c r="M72" s="127" t="s">
        <v>6314</v>
      </c>
      <c r="N72" s="127" t="s">
        <v>6315</v>
      </c>
      <c r="O72" s="127" t="s">
        <v>6316</v>
      </c>
      <c r="P72" s="127" t="s">
        <v>6317</v>
      </c>
      <c r="Q72" s="121"/>
      <c r="R72" s="121">
        <v>1</v>
      </c>
      <c r="S72" s="121"/>
      <c r="T72" s="121"/>
      <c r="U72" s="122" t="s">
        <v>14963</v>
      </c>
    </row>
    <row r="73" spans="1:21" ht="87" customHeight="1">
      <c r="A73" s="376" t="str">
        <f t="shared" si="7"/>
        <v xml:space="preserve"> contradice el orden público.</v>
      </c>
      <c r="B73" s="376" t="str">
        <f t="shared" si="8"/>
        <v>62FUENTES</v>
      </c>
      <c r="C73" s="376" t="str">
        <f t="shared" si="6"/>
        <v>HYFUENTESO6214</v>
      </c>
      <c r="D73" s="376" t="s">
        <v>7879</v>
      </c>
      <c r="E73" s="376" t="s">
        <v>7878</v>
      </c>
      <c r="F73" s="148" t="s">
        <v>14545</v>
      </c>
      <c r="G73" s="149" t="str">
        <f t="shared" si="9"/>
        <v>O62</v>
      </c>
      <c r="H73" s="127">
        <v>62</v>
      </c>
      <c r="I73" s="149" t="str">
        <f t="shared" si="10"/>
        <v>14</v>
      </c>
      <c r="J73" s="149">
        <v>14</v>
      </c>
      <c r="K73" s="122" t="s">
        <v>14962</v>
      </c>
      <c r="L73" s="127" t="s">
        <v>522</v>
      </c>
      <c r="M73" s="127" t="s">
        <v>14961</v>
      </c>
      <c r="N73" s="127" t="s">
        <v>14960</v>
      </c>
      <c r="O73" s="127" t="s">
        <v>14959</v>
      </c>
      <c r="P73" s="127" t="s">
        <v>14958</v>
      </c>
      <c r="Q73" s="121"/>
      <c r="R73" s="121">
        <v>4</v>
      </c>
      <c r="S73" s="121"/>
      <c r="T73" s="121"/>
      <c r="U73" s="122" t="s">
        <v>14957</v>
      </c>
    </row>
    <row r="74" spans="1:21" ht="87" customHeight="1">
      <c r="A74" s="376" t="str">
        <f t="shared" si="7"/>
        <v>ta y no depende de necesidad.</v>
      </c>
      <c r="B74" s="376" t="str">
        <f t="shared" si="8"/>
        <v>63FUENTES</v>
      </c>
      <c r="C74" s="376" t="str">
        <f t="shared" si="6"/>
        <v>HYFUENTESO6314</v>
      </c>
      <c r="D74" s="376" t="s">
        <v>7879</v>
      </c>
      <c r="E74" s="376" t="s">
        <v>7878</v>
      </c>
      <c r="F74" s="148" t="s">
        <v>14545</v>
      </c>
      <c r="G74" s="149" t="str">
        <f t="shared" si="9"/>
        <v>O63</v>
      </c>
      <c r="H74" s="127">
        <v>63</v>
      </c>
      <c r="I74" s="149" t="str">
        <f t="shared" si="10"/>
        <v>14</v>
      </c>
      <c r="J74" s="149">
        <v>14</v>
      </c>
      <c r="K74" s="122" t="s">
        <v>5785</v>
      </c>
      <c r="L74" s="127" t="s">
        <v>524</v>
      </c>
      <c r="M74" s="127" t="s">
        <v>5786</v>
      </c>
      <c r="N74" s="127" t="s">
        <v>5787</v>
      </c>
      <c r="O74" s="127" t="s">
        <v>5788</v>
      </c>
      <c r="P74" s="127" t="s">
        <v>5789</v>
      </c>
      <c r="Q74" s="121"/>
      <c r="R74" s="121">
        <v>2</v>
      </c>
      <c r="S74" s="121"/>
      <c r="T74" s="121"/>
      <c r="U74" s="122" t="s">
        <v>14956</v>
      </c>
    </row>
    <row r="75" spans="1:21" ht="87" customHeight="1">
      <c r="A75" s="376" t="str">
        <f t="shared" si="7"/>
        <v>ude de ley se considera nulo.</v>
      </c>
      <c r="B75" s="376" t="str">
        <f t="shared" si="8"/>
        <v>64FUENTES</v>
      </c>
      <c r="C75" s="376" t="str">
        <f t="shared" si="6"/>
        <v>HYFUENTESO6414</v>
      </c>
      <c r="D75" s="376" t="s">
        <v>7879</v>
      </c>
      <c r="E75" s="376" t="s">
        <v>7878</v>
      </c>
      <c r="F75" s="148" t="s">
        <v>14545</v>
      </c>
      <c r="G75" s="149" t="str">
        <f t="shared" si="9"/>
        <v>O64</v>
      </c>
      <c r="H75" s="127">
        <v>64</v>
      </c>
      <c r="I75" s="149" t="str">
        <f t="shared" si="10"/>
        <v>14</v>
      </c>
      <c r="J75" s="149">
        <v>14</v>
      </c>
      <c r="K75" s="122" t="s">
        <v>14955</v>
      </c>
      <c r="L75" s="127" t="s">
        <v>523</v>
      </c>
      <c r="M75" s="127" t="s">
        <v>14954</v>
      </c>
      <c r="N75" s="127" t="s">
        <v>14953</v>
      </c>
      <c r="O75" s="127" t="s">
        <v>14951</v>
      </c>
      <c r="P75" s="127" t="s">
        <v>14952</v>
      </c>
      <c r="Q75" s="121"/>
      <c r="R75" s="121">
        <v>3</v>
      </c>
      <c r="S75" s="121"/>
      <c r="T75" s="121"/>
      <c r="U75" s="122" t="s">
        <v>14950</v>
      </c>
    </row>
    <row r="76" spans="1:21" ht="87" customHeight="1">
      <c r="A76" s="376" t="str">
        <f t="shared" si="7"/>
        <v>idad, no derecho transitorio.</v>
      </c>
      <c r="B76" s="376" t="str">
        <f t="shared" si="8"/>
        <v>65FUENTES</v>
      </c>
      <c r="C76" s="376" t="str">
        <f t="shared" ref="C76:C107" si="11">D76&amp;E76&amp;F76&amp;G76&amp;I76</f>
        <v>HYFUENTESO6514</v>
      </c>
      <c r="D76" s="376" t="s">
        <v>7879</v>
      </c>
      <c r="E76" s="376" t="s">
        <v>7878</v>
      </c>
      <c r="F76" s="148" t="s">
        <v>14545</v>
      </c>
      <c r="G76" s="149" t="str">
        <f t="shared" si="9"/>
        <v>O65</v>
      </c>
      <c r="H76" s="127">
        <v>65</v>
      </c>
      <c r="I76" s="149" t="str">
        <f t="shared" si="10"/>
        <v>14</v>
      </c>
      <c r="J76" s="149">
        <v>14</v>
      </c>
      <c r="K76" s="122" t="s">
        <v>6570</v>
      </c>
      <c r="L76" s="127" t="s">
        <v>523</v>
      </c>
      <c r="M76" s="127" t="s">
        <v>6571</v>
      </c>
      <c r="N76" s="127" t="s">
        <v>6572</v>
      </c>
      <c r="O76" s="127" t="s">
        <v>6573</v>
      </c>
      <c r="P76" s="127" t="s">
        <v>6574</v>
      </c>
      <c r="Q76" s="121"/>
      <c r="R76" s="121">
        <v>3</v>
      </c>
      <c r="S76" s="121"/>
      <c r="T76" s="121"/>
      <c r="U76" s="122" t="s">
        <v>14949</v>
      </c>
    </row>
    <row r="77" spans="1:21" ht="87" customHeight="1">
      <c r="A77" s="376" t="str">
        <f t="shared" si="7"/>
        <v>ctiva, no a irretroactividad.</v>
      </c>
      <c r="B77" s="376" t="str">
        <f t="shared" si="8"/>
        <v>66FUENTES</v>
      </c>
      <c r="C77" s="376" t="str">
        <f t="shared" si="11"/>
        <v>HYFUENTESO6614</v>
      </c>
      <c r="D77" s="376" t="s">
        <v>7879</v>
      </c>
      <c r="E77" s="376" t="s">
        <v>7878</v>
      </c>
      <c r="F77" s="148" t="s">
        <v>14545</v>
      </c>
      <c r="G77" s="149" t="str">
        <f t="shared" si="9"/>
        <v>O66</v>
      </c>
      <c r="H77" s="127">
        <v>66</v>
      </c>
      <c r="I77" s="149" t="str">
        <f t="shared" si="10"/>
        <v>14</v>
      </c>
      <c r="J77" s="149">
        <v>14</v>
      </c>
      <c r="K77" s="122" t="s">
        <v>14948</v>
      </c>
      <c r="L77" s="127" t="s">
        <v>523</v>
      </c>
      <c r="M77" s="127" t="s">
        <v>14947</v>
      </c>
      <c r="N77" s="127" t="s">
        <v>14946</v>
      </c>
      <c r="O77" s="127" t="s">
        <v>14944</v>
      </c>
      <c r="P77" s="127" t="s">
        <v>14945</v>
      </c>
      <c r="Q77" s="121"/>
      <c r="R77" s="121">
        <v>3</v>
      </c>
      <c r="S77" s="121"/>
      <c r="T77" s="121"/>
      <c r="U77" s="122" t="s">
        <v>14943</v>
      </c>
    </row>
    <row r="78" spans="1:21" ht="87" customHeight="1">
      <c r="A78" s="376" t="str">
        <f t="shared" si="7"/>
        <v>es públicos está garantizada.</v>
      </c>
      <c r="B78" s="376" t="str">
        <f t="shared" si="8"/>
        <v>67FUENTES</v>
      </c>
      <c r="C78" s="376" t="str">
        <f t="shared" si="11"/>
        <v>HYFUENTESO6714</v>
      </c>
      <c r="D78" s="376" t="s">
        <v>7879</v>
      </c>
      <c r="E78" s="376" t="s">
        <v>7878</v>
      </c>
      <c r="F78" s="148" t="s">
        <v>14545</v>
      </c>
      <c r="G78" s="149" t="str">
        <f t="shared" si="9"/>
        <v>O67</v>
      </c>
      <c r="H78" s="127">
        <v>67</v>
      </c>
      <c r="I78" s="149" t="str">
        <f t="shared" si="10"/>
        <v>14</v>
      </c>
      <c r="J78" s="149">
        <v>14</v>
      </c>
      <c r="K78" s="122" t="s">
        <v>6885</v>
      </c>
      <c r="L78" s="127" t="s">
        <v>523</v>
      </c>
      <c r="M78" s="127" t="s">
        <v>6886</v>
      </c>
      <c r="N78" s="127" t="s">
        <v>6887</v>
      </c>
      <c r="O78" s="127" t="s">
        <v>6888</v>
      </c>
      <c r="P78" s="127" t="s">
        <v>6889</v>
      </c>
      <c r="Q78" s="121"/>
      <c r="R78" s="121">
        <v>3</v>
      </c>
      <c r="S78" s="121"/>
      <c r="T78" s="121"/>
      <c r="U78" s="122" t="s">
        <v>14942</v>
      </c>
    </row>
    <row r="79" spans="1:21" ht="87" customHeight="1">
      <c r="A79" s="376" t="str">
        <f t="shared" si="7"/>
        <v xml:space="preserve"> prevalecen sobre inferiores.</v>
      </c>
      <c r="B79" s="376" t="str">
        <f t="shared" si="8"/>
        <v>68FUENTES</v>
      </c>
      <c r="C79" s="376" t="str">
        <f t="shared" si="11"/>
        <v>HYFUENTESO6814</v>
      </c>
      <c r="D79" s="376" t="s">
        <v>7879</v>
      </c>
      <c r="E79" s="376" t="s">
        <v>7878</v>
      </c>
      <c r="F79" s="148" t="s">
        <v>14545</v>
      </c>
      <c r="G79" s="149" t="str">
        <f t="shared" si="9"/>
        <v>O68</v>
      </c>
      <c r="H79" s="127">
        <v>68</v>
      </c>
      <c r="I79" s="149" t="str">
        <f t="shared" si="10"/>
        <v>14</v>
      </c>
      <c r="J79" s="149">
        <v>14</v>
      </c>
      <c r="K79" s="122" t="s">
        <v>14941</v>
      </c>
      <c r="L79" s="127" t="s">
        <v>522</v>
      </c>
      <c r="M79" s="127" t="s">
        <v>14940</v>
      </c>
      <c r="N79" s="127" t="s">
        <v>14939</v>
      </c>
      <c r="O79" s="127" t="s">
        <v>14938</v>
      </c>
      <c r="P79" s="127" t="s">
        <v>171</v>
      </c>
      <c r="Q79" s="121"/>
      <c r="R79" s="121">
        <v>4</v>
      </c>
      <c r="S79" s="121"/>
      <c r="T79" s="121"/>
      <c r="U79" s="122" t="s">
        <v>14937</v>
      </c>
    </row>
    <row r="80" spans="1:21" ht="87" customHeight="1">
      <c r="A80" s="376" t="str">
        <f t="shared" si="7"/>
        <v xml:space="preserve"> prevalencia y supletoriedad.</v>
      </c>
      <c r="B80" s="376" t="str">
        <f t="shared" si="8"/>
        <v>69FUENTES</v>
      </c>
      <c r="C80" s="376" t="str">
        <f t="shared" si="11"/>
        <v>HYFUENTESO6914</v>
      </c>
      <c r="D80" s="376" t="s">
        <v>7879</v>
      </c>
      <c r="E80" s="376" t="s">
        <v>7878</v>
      </c>
      <c r="F80" s="148" t="s">
        <v>14545</v>
      </c>
      <c r="G80" s="149" t="str">
        <f t="shared" si="9"/>
        <v>O69</v>
      </c>
      <c r="H80" s="127">
        <v>69</v>
      </c>
      <c r="I80" s="149" t="str">
        <f t="shared" si="10"/>
        <v>14</v>
      </c>
      <c r="J80" s="149">
        <v>14</v>
      </c>
      <c r="K80" s="122" t="s">
        <v>4519</v>
      </c>
      <c r="L80" s="127" t="s">
        <v>523</v>
      </c>
      <c r="M80" s="127" t="s">
        <v>4520</v>
      </c>
      <c r="N80" s="127" t="s">
        <v>4521</v>
      </c>
      <c r="O80" s="127" t="s">
        <v>4522</v>
      </c>
      <c r="P80" s="127" t="s">
        <v>4523</v>
      </c>
      <c r="Q80" s="121"/>
      <c r="R80" s="121">
        <v>3</v>
      </c>
      <c r="S80" s="121"/>
      <c r="T80" s="121"/>
      <c r="U80" s="122" t="s">
        <v>14936</v>
      </c>
    </row>
    <row r="81" spans="1:21" ht="87" customHeight="1">
      <c r="A81" s="376" t="str">
        <f t="shared" si="7"/>
        <v>ión legislativa del Gobierno.</v>
      </c>
      <c r="B81" s="376" t="str">
        <f t="shared" si="8"/>
        <v>70FUENTES</v>
      </c>
      <c r="C81" s="376" t="str">
        <f t="shared" si="11"/>
        <v>HYFUENTESO7014</v>
      </c>
      <c r="D81" s="376" t="s">
        <v>7879</v>
      </c>
      <c r="E81" s="376" t="s">
        <v>7878</v>
      </c>
      <c r="F81" s="148" t="s">
        <v>14545</v>
      </c>
      <c r="G81" s="149" t="str">
        <f t="shared" si="9"/>
        <v>O70</v>
      </c>
      <c r="H81" s="127">
        <v>70</v>
      </c>
      <c r="I81" s="149" t="str">
        <f t="shared" si="10"/>
        <v>14</v>
      </c>
      <c r="J81" s="149">
        <v>14</v>
      </c>
      <c r="K81" s="122" t="s">
        <v>14877</v>
      </c>
      <c r="L81" s="127" t="s">
        <v>524</v>
      </c>
      <c r="M81" s="127" t="s">
        <v>14876</v>
      </c>
      <c r="N81" s="127" t="s">
        <v>14873</v>
      </c>
      <c r="O81" s="127" t="s">
        <v>14875</v>
      </c>
      <c r="P81" s="127" t="s">
        <v>14874</v>
      </c>
      <c r="Q81" s="121"/>
      <c r="R81" s="121">
        <v>2</v>
      </c>
      <c r="S81" s="121"/>
      <c r="T81" s="121"/>
      <c r="U81" s="122" t="s">
        <v>14935</v>
      </c>
    </row>
    <row r="82" spans="1:21" ht="87" customHeight="1">
      <c r="A82" s="376" t="str">
        <f t="shared" si="7"/>
        <v>gimen legal con funcionarios.</v>
      </c>
      <c r="B82" s="376" t="str">
        <f t="shared" si="8"/>
        <v>71FUENTES</v>
      </c>
      <c r="C82" s="376" t="str">
        <f t="shared" si="11"/>
        <v>HYFUENTESO7114</v>
      </c>
      <c r="D82" s="376" t="s">
        <v>7879</v>
      </c>
      <c r="E82" s="376" t="s">
        <v>7878</v>
      </c>
      <c r="F82" s="148" t="s">
        <v>14545</v>
      </c>
      <c r="G82" s="149" t="str">
        <f t="shared" si="9"/>
        <v>O71</v>
      </c>
      <c r="H82" s="127">
        <v>71</v>
      </c>
      <c r="I82" s="149" t="str">
        <f t="shared" si="10"/>
        <v>14</v>
      </c>
      <c r="J82" s="149">
        <v>14</v>
      </c>
      <c r="K82" s="122" t="s">
        <v>5790</v>
      </c>
      <c r="L82" s="127" t="s">
        <v>523</v>
      </c>
      <c r="M82" s="127" t="s">
        <v>5791</v>
      </c>
      <c r="N82" s="127" t="s">
        <v>5792</v>
      </c>
      <c r="O82" s="127" t="s">
        <v>5793</v>
      </c>
      <c r="P82" s="127" t="s">
        <v>5794</v>
      </c>
      <c r="Q82" s="121"/>
      <c r="R82" s="121">
        <v>3</v>
      </c>
      <c r="S82" s="121"/>
      <c r="T82" s="121"/>
      <c r="U82" s="122" t="s">
        <v>14934</v>
      </c>
    </row>
    <row r="83" spans="1:21" ht="87" customHeight="1">
      <c r="A83" s="376" t="str">
        <f t="shared" si="7"/>
        <v>del principio de competencia.</v>
      </c>
      <c r="B83" s="376" t="str">
        <f t="shared" si="8"/>
        <v>72FUENTES</v>
      </c>
      <c r="C83" s="376" t="str">
        <f t="shared" si="11"/>
        <v>HYFUENTESO7214</v>
      </c>
      <c r="D83" s="376" t="s">
        <v>7879</v>
      </c>
      <c r="E83" s="376" t="s">
        <v>7878</v>
      </c>
      <c r="F83" s="148" t="s">
        <v>14545</v>
      </c>
      <c r="G83" s="149" t="str">
        <f t="shared" si="9"/>
        <v>O72</v>
      </c>
      <c r="H83" s="127">
        <v>72</v>
      </c>
      <c r="I83" s="149" t="str">
        <f t="shared" si="10"/>
        <v>14</v>
      </c>
      <c r="J83" s="149">
        <v>14</v>
      </c>
      <c r="K83" s="122" t="s">
        <v>5960</v>
      </c>
      <c r="L83" s="127" t="s">
        <v>522</v>
      </c>
      <c r="M83" s="127" t="s">
        <v>5961</v>
      </c>
      <c r="N83" s="127" t="s">
        <v>5962</v>
      </c>
      <c r="O83" s="127" t="s">
        <v>5963</v>
      </c>
      <c r="P83" s="127" t="s">
        <v>5964</v>
      </c>
      <c r="Q83" s="121"/>
      <c r="R83" s="121">
        <v>4</v>
      </c>
      <c r="S83" s="121"/>
      <c r="T83" s="121"/>
      <c r="U83" s="122" t="s">
        <v>14933</v>
      </c>
    </row>
    <row r="84" spans="1:21" ht="87" customHeight="1">
      <c r="A84" s="376" t="str">
        <f t="shared" si="7"/>
        <v>) La opción B es la correcta.</v>
      </c>
      <c r="B84" s="376" t="str">
        <f t="shared" si="8"/>
        <v>73FUENTES</v>
      </c>
      <c r="C84" s="376" t="str">
        <f t="shared" si="11"/>
        <v>HYFUENTESO7314</v>
      </c>
      <c r="D84" s="376" t="s">
        <v>7879</v>
      </c>
      <c r="E84" s="376" t="s">
        <v>7878</v>
      </c>
      <c r="F84" s="148" t="s">
        <v>14545</v>
      </c>
      <c r="G84" s="149" t="str">
        <f t="shared" si="9"/>
        <v>O73</v>
      </c>
      <c r="H84" s="127">
        <v>73</v>
      </c>
      <c r="I84" s="149" t="str">
        <f t="shared" si="10"/>
        <v>14</v>
      </c>
      <c r="J84" s="149">
        <v>14</v>
      </c>
      <c r="K84" s="122" t="s">
        <v>5155</v>
      </c>
      <c r="L84" s="127" t="s">
        <v>524</v>
      </c>
      <c r="M84" s="127" t="s">
        <v>5156</v>
      </c>
      <c r="N84" s="127" t="s">
        <v>5157</v>
      </c>
      <c r="O84" s="127" t="s">
        <v>5158</v>
      </c>
      <c r="P84" s="127" t="s">
        <v>171</v>
      </c>
      <c r="Q84" s="121"/>
      <c r="R84" s="121">
        <v>2</v>
      </c>
      <c r="S84" s="121"/>
      <c r="T84" s="121"/>
      <c r="U84" s="122" t="s">
        <v>14932</v>
      </c>
    </row>
    <row r="85" spans="1:21" ht="87" customHeight="1">
      <c r="A85" s="376" t="str">
        <f t="shared" si="7"/>
        <v>yes tienen un rango superior.</v>
      </c>
      <c r="B85" s="376" t="str">
        <f t="shared" si="8"/>
        <v>74FUENTES</v>
      </c>
      <c r="C85" s="376" t="str">
        <f t="shared" si="11"/>
        <v>HYFUENTESO7414</v>
      </c>
      <c r="D85" s="376" t="s">
        <v>7879</v>
      </c>
      <c r="E85" s="376" t="s">
        <v>7878</v>
      </c>
      <c r="F85" s="148" t="s">
        <v>14545</v>
      </c>
      <c r="G85" s="149" t="str">
        <f t="shared" si="9"/>
        <v>O74</v>
      </c>
      <c r="H85" s="127">
        <v>74</v>
      </c>
      <c r="I85" s="149" t="str">
        <f t="shared" si="10"/>
        <v>14</v>
      </c>
      <c r="J85" s="149">
        <v>14</v>
      </c>
      <c r="K85" s="122" t="s">
        <v>5380</v>
      </c>
      <c r="L85" s="127" t="s">
        <v>522</v>
      </c>
      <c r="M85" s="127" t="s">
        <v>5381</v>
      </c>
      <c r="N85" s="127" t="s">
        <v>5382</v>
      </c>
      <c r="O85" s="127" t="s">
        <v>5383</v>
      </c>
      <c r="P85" s="127" t="s">
        <v>171</v>
      </c>
      <c r="Q85" s="121"/>
      <c r="R85" s="121">
        <v>4</v>
      </c>
      <c r="S85" s="121"/>
      <c r="T85" s="121"/>
      <c r="U85" s="122" t="s">
        <v>14931</v>
      </c>
    </row>
    <row r="86" spans="1:21" ht="87" customHeight="1">
      <c r="A86" s="376" t="str">
        <f t="shared" si="7"/>
        <v>os con actos administrativos.</v>
      </c>
      <c r="B86" s="376" t="str">
        <f t="shared" si="8"/>
        <v>75FUENTES</v>
      </c>
      <c r="C86" s="376" t="str">
        <f t="shared" si="11"/>
        <v>HYFUENTESO7514</v>
      </c>
      <c r="D86" s="376" t="s">
        <v>7879</v>
      </c>
      <c r="E86" s="376" t="s">
        <v>7878</v>
      </c>
      <c r="F86" s="148" t="s">
        <v>14545</v>
      </c>
      <c r="G86" s="149" t="str">
        <f t="shared" si="9"/>
        <v>O75</v>
      </c>
      <c r="H86" s="127">
        <v>75</v>
      </c>
      <c r="I86" s="149" t="str">
        <f t="shared" si="10"/>
        <v>14</v>
      </c>
      <c r="J86" s="149">
        <v>14</v>
      </c>
      <c r="K86" s="122" t="s">
        <v>4719</v>
      </c>
      <c r="L86" s="127" t="s">
        <v>1387</v>
      </c>
      <c r="M86" s="127" t="s">
        <v>4237</v>
      </c>
      <c r="N86" s="127" t="s">
        <v>4238</v>
      </c>
      <c r="O86" s="127" t="s">
        <v>4239</v>
      </c>
      <c r="P86" s="127" t="s">
        <v>4421</v>
      </c>
      <c r="Q86" s="121"/>
      <c r="R86" s="121">
        <v>1</v>
      </c>
      <c r="S86" s="121"/>
      <c r="T86" s="121"/>
      <c r="U86" s="122" t="s">
        <v>14930</v>
      </c>
    </row>
    <row r="87" spans="1:21" ht="87" customHeight="1">
      <c r="A87" s="376" t="str">
        <f t="shared" si="7"/>
        <v>relación entre disposiciones.</v>
      </c>
      <c r="B87" s="376" t="str">
        <f t="shared" si="8"/>
        <v>76FUENTES</v>
      </c>
      <c r="C87" s="376" t="str">
        <f t="shared" si="11"/>
        <v>HYFUENTESO7614</v>
      </c>
      <c r="D87" s="376" t="s">
        <v>7879</v>
      </c>
      <c r="E87" s="376" t="s">
        <v>7878</v>
      </c>
      <c r="F87" s="148" t="s">
        <v>14545</v>
      </c>
      <c r="G87" s="149" t="str">
        <f t="shared" si="9"/>
        <v>O76</v>
      </c>
      <c r="H87" s="127">
        <v>76</v>
      </c>
      <c r="I87" s="149" t="str">
        <f t="shared" si="10"/>
        <v>14</v>
      </c>
      <c r="J87" s="149">
        <v>14</v>
      </c>
      <c r="K87" s="122" t="s">
        <v>4236</v>
      </c>
      <c r="L87" s="127" t="s">
        <v>522</v>
      </c>
      <c r="M87" s="127" t="s">
        <v>4237</v>
      </c>
      <c r="N87" s="127" t="s">
        <v>4238</v>
      </c>
      <c r="O87" s="127" t="s">
        <v>4239</v>
      </c>
      <c r="P87" s="127" t="s">
        <v>4421</v>
      </c>
      <c r="Q87" s="121"/>
      <c r="R87" s="121">
        <v>4</v>
      </c>
      <c r="S87" s="121"/>
      <c r="T87" s="121"/>
      <c r="U87" s="122" t="s">
        <v>14929</v>
      </c>
    </row>
    <row r="88" spans="1:21" ht="87" customHeight="1">
      <c r="A88" s="376" t="str">
        <f t="shared" si="7"/>
        <v>ransferencia de competencias.</v>
      </c>
      <c r="B88" s="376" t="str">
        <f t="shared" si="8"/>
        <v>77FUENTES</v>
      </c>
      <c r="C88" s="376" t="str">
        <f t="shared" si="11"/>
        <v>HYFUENTESO7714</v>
      </c>
      <c r="D88" s="376" t="s">
        <v>7879</v>
      </c>
      <c r="E88" s="376" t="s">
        <v>7878</v>
      </c>
      <c r="F88" s="148" t="s">
        <v>14545</v>
      </c>
      <c r="G88" s="149" t="str">
        <f t="shared" si="9"/>
        <v>O77</v>
      </c>
      <c r="H88" s="127">
        <v>77</v>
      </c>
      <c r="I88" s="149" t="str">
        <f t="shared" si="10"/>
        <v>14</v>
      </c>
      <c r="J88" s="149">
        <v>14</v>
      </c>
      <c r="K88" s="122" t="s">
        <v>14928</v>
      </c>
      <c r="L88" s="127" t="s">
        <v>523</v>
      </c>
      <c r="M88" s="127" t="s">
        <v>14927</v>
      </c>
      <c r="N88" s="127" t="s">
        <v>14926</v>
      </c>
      <c r="O88" s="127" t="s">
        <v>14925</v>
      </c>
      <c r="P88" s="127" t="s">
        <v>5613</v>
      </c>
      <c r="Q88" s="121"/>
      <c r="R88" s="121">
        <v>3</v>
      </c>
      <c r="S88" s="121"/>
      <c r="T88" s="121"/>
      <c r="U88" s="122" t="s">
        <v>14924</v>
      </c>
    </row>
    <row r="89" spans="1:21" ht="87" customHeight="1">
      <c r="A89" s="376" t="str">
        <f t="shared" si="7"/>
        <v>los reglamentos de necesidad.</v>
      </c>
      <c r="B89" s="376" t="str">
        <f t="shared" si="8"/>
        <v>78FUENTES</v>
      </c>
      <c r="C89" s="376" t="str">
        <f t="shared" si="11"/>
        <v>HYFUENTESO7814</v>
      </c>
      <c r="D89" s="376" t="s">
        <v>7879</v>
      </c>
      <c r="E89" s="376" t="s">
        <v>7878</v>
      </c>
      <c r="F89" s="148" t="s">
        <v>14545</v>
      </c>
      <c r="G89" s="149" t="str">
        <f t="shared" si="9"/>
        <v>O78</v>
      </c>
      <c r="H89" s="127">
        <v>78</v>
      </c>
      <c r="I89" s="149" t="str">
        <f t="shared" si="10"/>
        <v>14</v>
      </c>
      <c r="J89" s="149">
        <v>14</v>
      </c>
      <c r="K89" s="122" t="s">
        <v>3485</v>
      </c>
      <c r="L89" s="127" t="s">
        <v>523</v>
      </c>
      <c r="M89" s="127" t="s">
        <v>3486</v>
      </c>
      <c r="N89" s="127" t="s">
        <v>3487</v>
      </c>
      <c r="O89" s="127" t="s">
        <v>3488</v>
      </c>
      <c r="P89" s="127" t="s">
        <v>3489</v>
      </c>
      <c r="Q89" s="121"/>
      <c r="R89" s="121">
        <v>3</v>
      </c>
      <c r="S89" s="121"/>
      <c r="T89" s="121"/>
      <c r="U89" s="122" t="s">
        <v>14923</v>
      </c>
    </row>
    <row r="90" spans="1:21" ht="87" customHeight="1">
      <c r="A90" s="376" t="str">
        <f t="shared" si="7"/>
        <v xml:space="preserve"> en la Constitución Española.</v>
      </c>
      <c r="B90" s="376" t="str">
        <f t="shared" si="8"/>
        <v>79FUENTES</v>
      </c>
      <c r="C90" s="376" t="str">
        <f t="shared" si="11"/>
        <v>HYFUENTESO7914</v>
      </c>
      <c r="D90" s="376" t="s">
        <v>7879</v>
      </c>
      <c r="E90" s="376" t="s">
        <v>7878</v>
      </c>
      <c r="F90" s="148" t="s">
        <v>14545</v>
      </c>
      <c r="G90" s="149" t="str">
        <f t="shared" si="9"/>
        <v>O79</v>
      </c>
      <c r="H90" s="127">
        <v>79</v>
      </c>
      <c r="I90" s="149" t="str">
        <f t="shared" si="10"/>
        <v>14</v>
      </c>
      <c r="J90" s="149">
        <v>14</v>
      </c>
      <c r="K90" s="122" t="s">
        <v>3892</v>
      </c>
      <c r="L90" s="127" t="s">
        <v>524</v>
      </c>
      <c r="M90" s="127" t="s">
        <v>3893</v>
      </c>
      <c r="N90" s="127" t="s">
        <v>3894</v>
      </c>
      <c r="O90" s="127" t="s">
        <v>3895</v>
      </c>
      <c r="P90" s="127" t="s">
        <v>3896</v>
      </c>
      <c r="Q90" s="121"/>
      <c r="R90" s="121">
        <v>2</v>
      </c>
      <c r="S90" s="121"/>
      <c r="T90" s="121"/>
      <c r="U90" s="122" t="s">
        <v>14922</v>
      </c>
    </row>
    <row r="91" spans="1:21" ht="87" customHeight="1">
      <c r="A91" s="376" t="str">
        <f t="shared" si="7"/>
        <v xml:space="preserve"> específicamente al Gobierno.</v>
      </c>
      <c r="B91" s="376" t="str">
        <f t="shared" si="8"/>
        <v>80FUENTES</v>
      </c>
      <c r="C91" s="376" t="str">
        <f t="shared" si="11"/>
        <v>HYFUENTESO8014</v>
      </c>
      <c r="D91" s="376" t="s">
        <v>7879</v>
      </c>
      <c r="E91" s="376" t="s">
        <v>7878</v>
      </c>
      <c r="F91" s="148" t="s">
        <v>14545</v>
      </c>
      <c r="G91" s="149" t="str">
        <f t="shared" si="9"/>
        <v>O80</v>
      </c>
      <c r="H91" s="127">
        <v>80</v>
      </c>
      <c r="I91" s="149" t="str">
        <f t="shared" si="10"/>
        <v>14</v>
      </c>
      <c r="J91" s="149">
        <v>14</v>
      </c>
      <c r="K91" s="122" t="s">
        <v>6788</v>
      </c>
      <c r="L91" s="127" t="s">
        <v>1387</v>
      </c>
      <c r="M91" s="127" t="s">
        <v>1453</v>
      </c>
      <c r="N91" s="127" t="s">
        <v>2743</v>
      </c>
      <c r="O91" s="127" t="s">
        <v>5160</v>
      </c>
      <c r="P91" s="127" t="s">
        <v>97</v>
      </c>
      <c r="Q91" s="121"/>
      <c r="R91" s="121">
        <v>1</v>
      </c>
      <c r="S91" s="121"/>
      <c r="T91" s="121"/>
      <c r="U91" s="122" t="s">
        <v>14921</v>
      </c>
    </row>
    <row r="92" spans="1:21" ht="87" customHeight="1">
      <c r="A92" s="376" t="str">
        <f t="shared" si="7"/>
        <v xml:space="preserve"> situaciones extraordinarias.</v>
      </c>
      <c r="B92" s="376" t="str">
        <f t="shared" si="8"/>
        <v>81FUENTES</v>
      </c>
      <c r="C92" s="376" t="str">
        <f t="shared" si="11"/>
        <v>HYFUENTESO8114</v>
      </c>
      <c r="D92" s="376" t="s">
        <v>7879</v>
      </c>
      <c r="E92" s="376" t="s">
        <v>7878</v>
      </c>
      <c r="F92" s="148" t="s">
        <v>14545</v>
      </c>
      <c r="G92" s="149" t="str">
        <f t="shared" si="9"/>
        <v>O81</v>
      </c>
      <c r="H92" s="127">
        <v>81</v>
      </c>
      <c r="I92" s="149" t="str">
        <f t="shared" si="10"/>
        <v>14</v>
      </c>
      <c r="J92" s="149">
        <v>14</v>
      </c>
      <c r="K92" s="122" t="s">
        <v>5159</v>
      </c>
      <c r="L92" s="127" t="s">
        <v>524</v>
      </c>
      <c r="M92" s="127" t="s">
        <v>2743</v>
      </c>
      <c r="N92" s="127" t="s">
        <v>851</v>
      </c>
      <c r="O92" s="127" t="s">
        <v>5160</v>
      </c>
      <c r="P92" s="127" t="s">
        <v>97</v>
      </c>
      <c r="Q92" s="121"/>
      <c r="R92" s="121">
        <v>2</v>
      </c>
      <c r="S92" s="121"/>
      <c r="T92" s="121"/>
      <c r="U92" s="122" t="s">
        <v>14920</v>
      </c>
    </row>
    <row r="93" spans="1:21" ht="87" customHeight="1">
      <c r="A93" s="376" t="str">
        <f t="shared" si="7"/>
        <v>onvalidan los decretos leyes.</v>
      </c>
      <c r="B93" s="376" t="str">
        <f t="shared" si="8"/>
        <v>82FUENTES</v>
      </c>
      <c r="C93" s="376" t="str">
        <f t="shared" si="11"/>
        <v>HYFUENTESO8214</v>
      </c>
      <c r="D93" s="376" t="s">
        <v>7879</v>
      </c>
      <c r="E93" s="376" t="s">
        <v>7878</v>
      </c>
      <c r="F93" s="148" t="s">
        <v>14545</v>
      </c>
      <c r="G93" s="149" t="str">
        <f t="shared" si="9"/>
        <v>O82</v>
      </c>
      <c r="H93" s="127">
        <v>82</v>
      </c>
      <c r="I93" s="149" t="str">
        <f t="shared" si="10"/>
        <v>14</v>
      </c>
      <c r="J93" s="149">
        <v>14</v>
      </c>
      <c r="K93" s="122" t="s">
        <v>3490</v>
      </c>
      <c r="L93" s="127" t="s">
        <v>524</v>
      </c>
      <c r="M93" s="127" t="s">
        <v>97</v>
      </c>
      <c r="N93" s="127" t="s">
        <v>851</v>
      </c>
      <c r="O93" s="127" t="s">
        <v>852</v>
      </c>
      <c r="P93" s="127" t="s">
        <v>445</v>
      </c>
      <c r="Q93" s="121"/>
      <c r="R93" s="121">
        <v>2</v>
      </c>
      <c r="S93" s="121"/>
      <c r="T93" s="121"/>
      <c r="U93" s="122" t="s">
        <v>14919</v>
      </c>
    </row>
    <row r="94" spans="1:21" ht="87" customHeight="1">
      <c r="A94" s="376" t="str">
        <f t="shared" si="7"/>
        <v>aria corresponde al Gobierno.</v>
      </c>
      <c r="B94" s="376" t="str">
        <f t="shared" si="8"/>
        <v>83FUENTES</v>
      </c>
      <c r="C94" s="376" t="str">
        <f t="shared" si="11"/>
        <v>HYFUENTESO8314</v>
      </c>
      <c r="D94" s="376" t="s">
        <v>7879</v>
      </c>
      <c r="E94" s="376" t="s">
        <v>7878</v>
      </c>
      <c r="F94" s="148" t="s">
        <v>14545</v>
      </c>
      <c r="G94" s="149" t="str">
        <f t="shared" si="9"/>
        <v>O83</v>
      </c>
      <c r="H94" s="127">
        <v>83</v>
      </c>
      <c r="I94" s="149" t="str">
        <f t="shared" si="10"/>
        <v>14</v>
      </c>
      <c r="J94" s="149">
        <v>14</v>
      </c>
      <c r="K94" s="122" t="s">
        <v>14918</v>
      </c>
      <c r="L94" s="127" t="s">
        <v>524</v>
      </c>
      <c r="M94" s="127" t="s">
        <v>2743</v>
      </c>
      <c r="N94" s="127" t="s">
        <v>851</v>
      </c>
      <c r="O94" s="127" t="s">
        <v>5160</v>
      </c>
      <c r="P94" s="127" t="s">
        <v>97</v>
      </c>
      <c r="Q94" s="121"/>
      <c r="R94" s="121">
        <v>2</v>
      </c>
      <c r="S94" s="121"/>
      <c r="T94" s="121"/>
      <c r="U94" s="122" t="s">
        <v>14917</v>
      </c>
    </row>
    <row r="95" spans="1:21" ht="87" customHeight="1">
      <c r="A95" s="376" t="str">
        <f t="shared" si="7"/>
        <v>guladas mediante decreto ley.</v>
      </c>
      <c r="B95" s="376" t="str">
        <f t="shared" si="8"/>
        <v>84FUENTES</v>
      </c>
      <c r="C95" s="376" t="str">
        <f t="shared" si="11"/>
        <v>HYFUENTESO8414</v>
      </c>
      <c r="D95" s="376" t="s">
        <v>7879</v>
      </c>
      <c r="E95" s="376" t="s">
        <v>7878</v>
      </c>
      <c r="F95" s="148" t="s">
        <v>14545</v>
      </c>
      <c r="G95" s="149" t="str">
        <f t="shared" si="9"/>
        <v>O84</v>
      </c>
      <c r="H95" s="127">
        <v>84</v>
      </c>
      <c r="I95" s="149" t="str">
        <f t="shared" si="10"/>
        <v>14</v>
      </c>
      <c r="J95" s="149">
        <v>14</v>
      </c>
      <c r="K95" s="122" t="s">
        <v>14916</v>
      </c>
      <c r="L95" s="127" t="s">
        <v>522</v>
      </c>
      <c r="M95" s="127" t="s">
        <v>14915</v>
      </c>
      <c r="N95" s="127" t="s">
        <v>14914</v>
      </c>
      <c r="O95" s="127" t="s">
        <v>14913</v>
      </c>
      <c r="P95" s="127" t="s">
        <v>14912</v>
      </c>
      <c r="Q95" s="121"/>
      <c r="R95" s="121">
        <v>4</v>
      </c>
      <c r="S95" s="121"/>
      <c r="T95" s="121"/>
      <c r="U95" s="122" t="s">
        <v>14911</v>
      </c>
    </row>
    <row r="96" spans="1:21" ht="87" customHeight="1">
      <c r="A96" s="376" t="str">
        <f t="shared" si="7"/>
        <v>ativos, no leyes autonómicas.</v>
      </c>
      <c r="B96" s="376" t="str">
        <f t="shared" si="8"/>
        <v>85FUENTES</v>
      </c>
      <c r="C96" s="376" t="str">
        <f t="shared" si="11"/>
        <v>HYFUENTESO8514</v>
      </c>
      <c r="D96" s="376" t="s">
        <v>7879</v>
      </c>
      <c r="E96" s="376" t="s">
        <v>7878</v>
      </c>
      <c r="F96" s="148" t="s">
        <v>14545</v>
      </c>
      <c r="G96" s="149" t="str">
        <f t="shared" si="9"/>
        <v>O85</v>
      </c>
      <c r="H96" s="127">
        <v>85</v>
      </c>
      <c r="I96" s="149" t="str">
        <f t="shared" si="10"/>
        <v>14</v>
      </c>
      <c r="J96" s="149">
        <v>14</v>
      </c>
      <c r="K96" s="122" t="s">
        <v>5161</v>
      </c>
      <c r="L96" s="127" t="s">
        <v>522</v>
      </c>
      <c r="M96" s="127" t="s">
        <v>1453</v>
      </c>
      <c r="N96" s="127" t="s">
        <v>5160</v>
      </c>
      <c r="O96" s="127" t="s">
        <v>5162</v>
      </c>
      <c r="P96" s="127" t="s">
        <v>852</v>
      </c>
      <c r="Q96" s="121"/>
      <c r="R96" s="121">
        <v>4</v>
      </c>
      <c r="S96" s="121"/>
      <c r="T96" s="121"/>
      <c r="U96" s="122" t="s">
        <v>14910</v>
      </c>
    </row>
    <row r="97" spans="1:21" ht="87" customHeight="1">
      <c r="A97" s="376" t="str">
        <f t="shared" si="7"/>
        <v>legación, pero no la ejecuta.</v>
      </c>
      <c r="B97" s="376" t="str">
        <f t="shared" si="8"/>
        <v>86FUENTES</v>
      </c>
      <c r="C97" s="376" t="str">
        <f t="shared" si="11"/>
        <v>HYFUENTESO8614</v>
      </c>
      <c r="D97" s="376" t="s">
        <v>7879</v>
      </c>
      <c r="E97" s="376" t="s">
        <v>7878</v>
      </c>
      <c r="F97" s="148" t="s">
        <v>14545</v>
      </c>
      <c r="G97" s="149" t="str">
        <f t="shared" si="9"/>
        <v>O86</v>
      </c>
      <c r="H97" s="127">
        <v>86</v>
      </c>
      <c r="I97" s="149" t="str">
        <f t="shared" si="10"/>
        <v>14</v>
      </c>
      <c r="J97" s="149">
        <v>14</v>
      </c>
      <c r="K97" s="122" t="s">
        <v>5795</v>
      </c>
      <c r="L97" s="127" t="s">
        <v>523</v>
      </c>
      <c r="M97" s="127" t="s">
        <v>97</v>
      </c>
      <c r="N97" s="127" t="s">
        <v>5160</v>
      </c>
      <c r="O97" s="127" t="s">
        <v>851</v>
      </c>
      <c r="P97" s="127" t="s">
        <v>2743</v>
      </c>
      <c r="Q97" s="121"/>
      <c r="R97" s="121">
        <v>3</v>
      </c>
      <c r="S97" s="121"/>
      <c r="T97" s="121"/>
      <c r="U97" s="122" t="s">
        <v>14909</v>
      </c>
    </row>
    <row r="98" spans="1:21" ht="87" customHeight="1">
      <c r="A98" s="263" t="str">
        <f t="shared" si="7"/>
        <v>te y votación en el Congreso.</v>
      </c>
      <c r="B98" s="263" t="str">
        <f t="shared" si="8"/>
        <v>87FUENTES</v>
      </c>
      <c r="C98" s="263" t="str">
        <f t="shared" si="11"/>
        <v>HYFUENTESO8714</v>
      </c>
      <c r="D98" s="263" t="s">
        <v>7879</v>
      </c>
      <c r="E98" s="263" t="s">
        <v>7878</v>
      </c>
      <c r="F98" s="237" t="s">
        <v>14545</v>
      </c>
      <c r="G98" s="233" t="str">
        <f t="shared" si="9"/>
        <v>O87</v>
      </c>
      <c r="H98" s="188">
        <v>87</v>
      </c>
      <c r="I98" s="233" t="str">
        <f t="shared" si="10"/>
        <v>14</v>
      </c>
      <c r="J98" s="233">
        <v>14</v>
      </c>
      <c r="K98" s="190" t="s">
        <v>6174</v>
      </c>
      <c r="L98" s="188" t="s">
        <v>524</v>
      </c>
      <c r="M98" s="188" t="s">
        <v>6175</v>
      </c>
      <c r="N98" s="188" t="s">
        <v>6176</v>
      </c>
      <c r="O98" s="188" t="s">
        <v>6177</v>
      </c>
      <c r="P98" s="188" t="s">
        <v>6178</v>
      </c>
      <c r="Q98" s="189"/>
      <c r="R98" s="189">
        <v>2</v>
      </c>
      <c r="S98" s="189"/>
      <c r="T98" s="189"/>
      <c r="U98" s="190" t="s">
        <v>14908</v>
      </c>
    </row>
    <row r="99" spans="1:21" ht="87" customHeight="1">
      <c r="A99" s="263" t="str">
        <f t="shared" si="7"/>
        <v>ho interno, no internacional.</v>
      </c>
      <c r="B99" s="263" t="str">
        <f t="shared" si="8"/>
        <v>88FUENTES</v>
      </c>
      <c r="C99" s="263" t="str">
        <f t="shared" si="11"/>
        <v>HYFUENTESO8814</v>
      </c>
      <c r="D99" s="263" t="s">
        <v>7879</v>
      </c>
      <c r="E99" s="263" t="s">
        <v>7878</v>
      </c>
      <c r="F99" s="237" t="s">
        <v>14545</v>
      </c>
      <c r="G99" s="233" t="str">
        <f t="shared" si="9"/>
        <v>O88</v>
      </c>
      <c r="H99" s="188">
        <v>88</v>
      </c>
      <c r="I99" s="233" t="str">
        <f t="shared" si="10"/>
        <v>14</v>
      </c>
      <c r="J99" s="233">
        <v>14</v>
      </c>
      <c r="K99" s="190" t="s">
        <v>14907</v>
      </c>
      <c r="L99" s="188" t="s">
        <v>1387</v>
      </c>
      <c r="M99" s="188" t="s">
        <v>14903</v>
      </c>
      <c r="N99" s="188" t="s">
        <v>14906</v>
      </c>
      <c r="O99" s="188" t="s">
        <v>14905</v>
      </c>
      <c r="P99" s="188" t="s">
        <v>14904</v>
      </c>
      <c r="Q99" s="189"/>
      <c r="R99" s="189">
        <v>1</v>
      </c>
      <c r="S99" s="189"/>
      <c r="T99" s="189"/>
      <c r="U99" s="190" t="s">
        <v>14902</v>
      </c>
    </row>
    <row r="100" spans="1:21" ht="87" customHeight="1">
      <c r="A100" s="263" t="str">
        <f t="shared" si="7"/>
        <v>del principio de competencia.</v>
      </c>
      <c r="B100" s="263" t="str">
        <f t="shared" si="8"/>
        <v>89FUENTES</v>
      </c>
      <c r="C100" s="263" t="str">
        <f t="shared" si="11"/>
        <v>HYFUENTESO8914</v>
      </c>
      <c r="D100" s="263" t="s">
        <v>7879</v>
      </c>
      <c r="E100" s="263" t="s">
        <v>7878</v>
      </c>
      <c r="F100" s="237" t="s">
        <v>14545</v>
      </c>
      <c r="G100" s="233" t="str">
        <f t="shared" si="9"/>
        <v>O89</v>
      </c>
      <c r="H100" s="188">
        <v>89</v>
      </c>
      <c r="I100" s="233" t="str">
        <f t="shared" si="10"/>
        <v>14</v>
      </c>
      <c r="J100" s="233">
        <v>14</v>
      </c>
      <c r="K100" s="190" t="s">
        <v>5960</v>
      </c>
      <c r="L100" s="188" t="s">
        <v>522</v>
      </c>
      <c r="M100" s="188" t="s">
        <v>5961</v>
      </c>
      <c r="N100" s="188" t="s">
        <v>5962</v>
      </c>
      <c r="O100" s="188" t="s">
        <v>5963</v>
      </c>
      <c r="P100" s="188" t="s">
        <v>5964</v>
      </c>
      <c r="Q100" s="189"/>
      <c r="R100" s="189">
        <v>4</v>
      </c>
      <c r="S100" s="189"/>
      <c r="T100" s="189"/>
      <c r="U100" s="190" t="s">
        <v>14901</v>
      </c>
    </row>
    <row r="101" spans="1:21" ht="87" customHeight="1">
      <c r="A101" s="263" t="str">
        <f t="shared" si="7"/>
        <v>orporados en el ordenamiento.</v>
      </c>
      <c r="B101" s="263" t="str">
        <f t="shared" si="8"/>
        <v>90FUENTES</v>
      </c>
      <c r="C101" s="263" t="str">
        <f t="shared" si="11"/>
        <v>HYFUENTESO9014</v>
      </c>
      <c r="D101" s="263" t="s">
        <v>7879</v>
      </c>
      <c r="E101" s="263" t="s">
        <v>7878</v>
      </c>
      <c r="F101" s="237" t="s">
        <v>14545</v>
      </c>
      <c r="G101" s="233" t="str">
        <f t="shared" si="9"/>
        <v>O90</v>
      </c>
      <c r="H101" s="188">
        <v>90</v>
      </c>
      <c r="I101" s="233" t="str">
        <f t="shared" si="10"/>
        <v>14</v>
      </c>
      <c r="J101" s="233">
        <v>14</v>
      </c>
      <c r="K101" s="190" t="s">
        <v>5796</v>
      </c>
      <c r="L101" s="188" t="s">
        <v>523</v>
      </c>
      <c r="M101" s="188" t="s">
        <v>3904</v>
      </c>
      <c r="N101" s="188" t="s">
        <v>5797</v>
      </c>
      <c r="O101" s="188" t="s">
        <v>5798</v>
      </c>
      <c r="P101" s="188" t="s">
        <v>5799</v>
      </c>
      <c r="Q101" s="189"/>
      <c r="R101" s="189">
        <v>3</v>
      </c>
      <c r="S101" s="189"/>
      <c r="T101" s="189"/>
      <c r="U101" s="190" t="s">
        <v>14900</v>
      </c>
    </row>
    <row r="102" spans="1:21" ht="87" customHeight="1">
      <c r="A102" s="263" t="str">
        <f t="shared" si="7"/>
        <v>tas cuando desarrollan leyes.</v>
      </c>
      <c r="B102" s="263" t="str">
        <f t="shared" si="8"/>
        <v>91FUENTES</v>
      </c>
      <c r="C102" s="263" t="str">
        <f t="shared" si="11"/>
        <v>HYFUENTESO9114</v>
      </c>
      <c r="D102" s="263" t="s">
        <v>7879</v>
      </c>
      <c r="E102" s="263" t="s">
        <v>7878</v>
      </c>
      <c r="F102" s="237" t="s">
        <v>14545</v>
      </c>
      <c r="G102" s="233" t="str">
        <f t="shared" si="9"/>
        <v>O91</v>
      </c>
      <c r="H102" s="188">
        <v>91</v>
      </c>
      <c r="I102" s="233" t="str">
        <f t="shared" si="10"/>
        <v>14</v>
      </c>
      <c r="J102" s="233">
        <v>14</v>
      </c>
      <c r="K102" s="190" t="s">
        <v>3902</v>
      </c>
      <c r="L102" s="188" t="s">
        <v>524</v>
      </c>
      <c r="M102" s="188" t="s">
        <v>3903</v>
      </c>
      <c r="N102" s="188" t="s">
        <v>3904</v>
      </c>
      <c r="O102" s="188" t="s">
        <v>1507</v>
      </c>
      <c r="P102" s="188" t="s">
        <v>3905</v>
      </c>
      <c r="Q102" s="189"/>
      <c r="R102" s="189">
        <v>2</v>
      </c>
      <c r="S102" s="189"/>
      <c r="T102" s="189"/>
      <c r="U102" s="190" t="s">
        <v>14899</v>
      </c>
    </row>
    <row r="103" spans="1:21" ht="87" customHeight="1">
      <c r="A103" s="263" t="str">
        <f t="shared" si="7"/>
        <v>impugnaciones de reglamentos.</v>
      </c>
      <c r="B103" s="263" t="str">
        <f t="shared" si="8"/>
        <v>92FUENTES</v>
      </c>
      <c r="C103" s="263" t="str">
        <f t="shared" si="11"/>
        <v>HYFUENTESO9214</v>
      </c>
      <c r="D103" s="263" t="s">
        <v>7879</v>
      </c>
      <c r="E103" s="263" t="s">
        <v>7878</v>
      </c>
      <c r="F103" s="237" t="s">
        <v>14545</v>
      </c>
      <c r="G103" s="233" t="str">
        <f t="shared" si="9"/>
        <v>O92</v>
      </c>
      <c r="H103" s="188">
        <v>92</v>
      </c>
      <c r="I103" s="233" t="str">
        <f t="shared" si="10"/>
        <v>14</v>
      </c>
      <c r="J103" s="233">
        <v>14</v>
      </c>
      <c r="K103" s="190" t="s">
        <v>4224</v>
      </c>
      <c r="L103" s="188" t="s">
        <v>524</v>
      </c>
      <c r="M103" s="188" t="s">
        <v>4225</v>
      </c>
      <c r="N103" s="188" t="s">
        <v>4226</v>
      </c>
      <c r="O103" s="188" t="s">
        <v>4227</v>
      </c>
      <c r="P103" s="188" t="s">
        <v>4418</v>
      </c>
      <c r="Q103" s="189"/>
      <c r="R103" s="189">
        <v>2</v>
      </c>
      <c r="S103" s="189"/>
      <c r="T103" s="189"/>
      <c r="U103" s="190" t="s">
        <v>14898</v>
      </c>
    </row>
    <row r="104" spans="1:21" ht="87" customHeight="1">
      <c r="A104" s="263" t="str">
        <f t="shared" si="7"/>
        <v>robar estatutos de autonomía.</v>
      </c>
      <c r="B104" s="263" t="str">
        <f t="shared" si="8"/>
        <v>93FUENTES</v>
      </c>
      <c r="C104" s="263" t="str">
        <f t="shared" si="11"/>
        <v>HYFUENTESO9314</v>
      </c>
      <c r="D104" s="263" t="s">
        <v>7879</v>
      </c>
      <c r="E104" s="263" t="s">
        <v>7878</v>
      </c>
      <c r="F104" s="237" t="s">
        <v>14545</v>
      </c>
      <c r="G104" s="233" t="str">
        <f t="shared" si="9"/>
        <v>O93</v>
      </c>
      <c r="H104" s="188">
        <v>93</v>
      </c>
      <c r="I104" s="233" t="str">
        <f t="shared" si="10"/>
        <v>14</v>
      </c>
      <c r="J104" s="233">
        <v>14</v>
      </c>
      <c r="K104" s="190" t="s">
        <v>14897</v>
      </c>
      <c r="L104" s="188" t="s">
        <v>1387</v>
      </c>
      <c r="M104" s="188" t="s">
        <v>92</v>
      </c>
      <c r="N104" s="188" t="s">
        <v>14896</v>
      </c>
      <c r="O104" s="188" t="s">
        <v>14895</v>
      </c>
      <c r="P104" s="188" t="s">
        <v>14894</v>
      </c>
      <c r="Q104" s="189"/>
      <c r="R104" s="189">
        <v>1</v>
      </c>
      <c r="S104" s="189"/>
      <c r="T104" s="189"/>
      <c r="U104" s="190" t="s">
        <v>14893</v>
      </c>
    </row>
    <row r="105" spans="1:21" ht="87" customHeight="1">
      <c r="A105" s="10" t="str">
        <f t="shared" si="7"/>
        <v>son ordinarias, no orgánicas.</v>
      </c>
      <c r="B105" s="10" t="str">
        <f t="shared" si="8"/>
        <v>94FUENTES</v>
      </c>
      <c r="C105" s="10" t="str">
        <f t="shared" si="11"/>
        <v>HYFUENTESO9414</v>
      </c>
      <c r="D105" s="10" t="s">
        <v>7879</v>
      </c>
      <c r="E105" s="10" t="s">
        <v>7878</v>
      </c>
      <c r="F105" s="19" t="s">
        <v>14545</v>
      </c>
      <c r="G105" s="11" t="str">
        <f t="shared" si="9"/>
        <v>O94</v>
      </c>
      <c r="H105" s="12">
        <v>94</v>
      </c>
      <c r="I105" s="11" t="str">
        <f t="shared" si="10"/>
        <v>14</v>
      </c>
      <c r="J105" s="11">
        <v>14</v>
      </c>
      <c r="K105" s="6" t="s">
        <v>6044</v>
      </c>
      <c r="L105" s="12" t="s">
        <v>1387</v>
      </c>
      <c r="M105" s="12" t="s">
        <v>6045</v>
      </c>
      <c r="N105" s="12" t="s">
        <v>6046</v>
      </c>
      <c r="O105" s="12" t="s">
        <v>6047</v>
      </c>
      <c r="P105" s="12" t="s">
        <v>6048</v>
      </c>
      <c r="Q105" s="8"/>
      <c r="R105" s="8">
        <v>1</v>
      </c>
      <c r="S105" s="8"/>
      <c r="T105" s="8"/>
      <c r="U105" s="6" t="s">
        <v>14892</v>
      </c>
    </row>
    <row r="106" spans="1:21" ht="87" customHeight="1">
      <c r="A106" s="10" t="str">
        <f t="shared" si="7"/>
        <v>or debajo de la Constitución.</v>
      </c>
      <c r="B106" s="10" t="str">
        <f t="shared" si="8"/>
        <v>95FUENTES</v>
      </c>
      <c r="C106" s="10" t="str">
        <f t="shared" si="11"/>
        <v>HYFUENTESO9514</v>
      </c>
      <c r="D106" s="10" t="s">
        <v>7879</v>
      </c>
      <c r="E106" s="10" t="s">
        <v>7878</v>
      </c>
      <c r="F106" s="19" t="s">
        <v>14545</v>
      </c>
      <c r="G106" s="11" t="str">
        <f t="shared" si="9"/>
        <v>O95</v>
      </c>
      <c r="H106" s="12">
        <v>95</v>
      </c>
      <c r="I106" s="11" t="str">
        <f t="shared" si="10"/>
        <v>14</v>
      </c>
      <c r="J106" s="11">
        <v>14</v>
      </c>
      <c r="K106" s="6" t="s">
        <v>14891</v>
      </c>
      <c r="L106" s="12" t="s">
        <v>1387</v>
      </c>
      <c r="M106" s="12" t="s">
        <v>5641</v>
      </c>
      <c r="N106" s="12" t="s">
        <v>14890</v>
      </c>
      <c r="O106" s="12" t="s">
        <v>14889</v>
      </c>
      <c r="P106" s="12" t="s">
        <v>5384</v>
      </c>
      <c r="Q106" s="8"/>
      <c r="R106" s="8">
        <v>1</v>
      </c>
      <c r="S106" s="8"/>
      <c r="T106" s="8"/>
      <c r="U106" s="6" t="s">
        <v>14888</v>
      </c>
    </row>
    <row r="107" spans="1:21" ht="87" customHeight="1">
      <c r="A107" s="10" t="str">
        <f t="shared" si="7"/>
        <v>cta) La opción B es correcta.</v>
      </c>
      <c r="B107" s="10" t="str">
        <f t="shared" si="8"/>
        <v>96FUENTES</v>
      </c>
      <c r="C107" s="10" t="str">
        <f t="shared" si="11"/>
        <v>HYFUENTESO9614</v>
      </c>
      <c r="D107" s="10" t="s">
        <v>7879</v>
      </c>
      <c r="E107" s="10" t="s">
        <v>7878</v>
      </c>
      <c r="F107" s="19" t="s">
        <v>14545</v>
      </c>
      <c r="G107" s="11" t="str">
        <f t="shared" si="9"/>
        <v>O96</v>
      </c>
      <c r="H107" s="12">
        <v>96</v>
      </c>
      <c r="I107" s="11" t="str">
        <f t="shared" si="10"/>
        <v>14</v>
      </c>
      <c r="J107" s="11">
        <v>14</v>
      </c>
      <c r="K107" s="6" t="s">
        <v>5155</v>
      </c>
      <c r="L107" s="12" t="s">
        <v>524</v>
      </c>
      <c r="M107" s="12" t="s">
        <v>5156</v>
      </c>
      <c r="N107" s="12" t="s">
        <v>5157</v>
      </c>
      <c r="O107" s="12" t="s">
        <v>5158</v>
      </c>
      <c r="P107" s="12" t="s">
        <v>171</v>
      </c>
      <c r="Q107" s="8"/>
      <c r="R107" s="8">
        <v>2</v>
      </c>
      <c r="S107" s="8"/>
      <c r="T107" s="8"/>
      <c r="U107" s="6" t="s">
        <v>14887</v>
      </c>
    </row>
    <row r="108" spans="1:21" ht="87" customHeight="1">
      <c r="A108" s="10" t="str">
        <f t="shared" si="7"/>
        <v>ley tienen un rango superior.</v>
      </c>
      <c r="B108" s="10" t="str">
        <f t="shared" si="8"/>
        <v>97FUENTES</v>
      </c>
      <c r="C108" s="10" t="str">
        <f t="shared" ref="C108:C139" si="12">D108&amp;E108&amp;F108&amp;G108&amp;I108</f>
        <v>HYFUENTESO9714</v>
      </c>
      <c r="D108" s="10" t="s">
        <v>7879</v>
      </c>
      <c r="E108" s="10" t="s">
        <v>7878</v>
      </c>
      <c r="F108" s="19" t="s">
        <v>14545</v>
      </c>
      <c r="G108" s="11" t="str">
        <f t="shared" si="9"/>
        <v>O97</v>
      </c>
      <c r="H108" s="12">
        <v>97</v>
      </c>
      <c r="I108" s="11" t="str">
        <f t="shared" si="10"/>
        <v>14</v>
      </c>
      <c r="J108" s="11">
        <v>14</v>
      </c>
      <c r="K108" s="6" t="s">
        <v>5380</v>
      </c>
      <c r="L108" s="12" t="s">
        <v>522</v>
      </c>
      <c r="M108" s="12" t="s">
        <v>5381</v>
      </c>
      <c r="N108" s="12" t="s">
        <v>5382</v>
      </c>
      <c r="O108" s="12" t="s">
        <v>5383</v>
      </c>
      <c r="P108" s="12" t="s">
        <v>171</v>
      </c>
      <c r="Q108" s="8"/>
      <c r="R108" s="8">
        <v>4</v>
      </c>
      <c r="S108" s="8"/>
      <c r="T108" s="8"/>
      <c r="U108" s="6" t="s">
        <v>14886</v>
      </c>
    </row>
    <row r="109" spans="1:21" ht="87" customHeight="1">
      <c r="A109" s="10" t="str">
        <f t="shared" si="7"/>
        <v>r temas exclusivos de la ley.</v>
      </c>
      <c r="B109" s="10" t="str">
        <f t="shared" si="8"/>
        <v>98FUENTES</v>
      </c>
      <c r="C109" s="10" t="str">
        <f t="shared" si="12"/>
        <v>HYFUENTESO9814</v>
      </c>
      <c r="D109" s="10" t="s">
        <v>7879</v>
      </c>
      <c r="E109" s="10" t="s">
        <v>7878</v>
      </c>
      <c r="F109" s="19" t="s">
        <v>14545</v>
      </c>
      <c r="G109" s="11" t="str">
        <f t="shared" si="9"/>
        <v>O98</v>
      </c>
      <c r="H109" s="12">
        <v>98</v>
      </c>
      <c r="I109" s="11" t="str">
        <f t="shared" si="10"/>
        <v>14</v>
      </c>
      <c r="J109" s="11">
        <v>14</v>
      </c>
      <c r="K109" s="6" t="s">
        <v>14885</v>
      </c>
      <c r="L109" s="12" t="s">
        <v>522</v>
      </c>
      <c r="M109" s="12" t="s">
        <v>14884</v>
      </c>
      <c r="N109" s="12" t="s">
        <v>14883</v>
      </c>
      <c r="O109" s="12" t="s">
        <v>14882</v>
      </c>
      <c r="P109" s="12" t="s">
        <v>14881</v>
      </c>
      <c r="Q109" s="8"/>
      <c r="R109" s="8">
        <v>4</v>
      </c>
      <c r="S109" s="8"/>
      <c r="T109" s="8"/>
      <c r="U109" s="6" t="s">
        <v>14880</v>
      </c>
    </row>
    <row r="110" spans="1:21" ht="87" customHeight="1">
      <c r="A110" s="10" t="str">
        <f t="shared" si="7"/>
        <v xml:space="preserve"> prevalencia y supletoriedad.</v>
      </c>
      <c r="B110" s="10" t="str">
        <f t="shared" si="8"/>
        <v>99FUENTES</v>
      </c>
      <c r="C110" s="10" t="str">
        <f t="shared" si="12"/>
        <v>HYFUENTES9914</v>
      </c>
      <c r="D110" s="10" t="s">
        <v>7879</v>
      </c>
      <c r="E110" s="10" t="s">
        <v>7878</v>
      </c>
      <c r="F110" s="19" t="s">
        <v>14545</v>
      </c>
      <c r="G110" s="11" t="str">
        <f t="shared" si="9"/>
        <v>99</v>
      </c>
      <c r="H110" s="12">
        <v>99</v>
      </c>
      <c r="I110" s="11" t="str">
        <f t="shared" si="10"/>
        <v>14</v>
      </c>
      <c r="J110" s="11">
        <v>14</v>
      </c>
      <c r="K110" s="6" t="s">
        <v>4519</v>
      </c>
      <c r="L110" s="12" t="s">
        <v>523</v>
      </c>
      <c r="M110" s="12" t="s">
        <v>4520</v>
      </c>
      <c r="N110" s="12" t="s">
        <v>4521</v>
      </c>
      <c r="O110" s="12" t="s">
        <v>4522</v>
      </c>
      <c r="P110" s="12" t="s">
        <v>4523</v>
      </c>
      <c r="Q110" s="8"/>
      <c r="R110" s="8">
        <v>3</v>
      </c>
      <c r="S110" s="8"/>
      <c r="T110" s="8"/>
      <c r="U110" s="6" t="s">
        <v>14879</v>
      </c>
    </row>
    <row r="111" spans="1:21" ht="87" customHeight="1">
      <c r="A111" s="10" t="str">
        <f t="shared" si="7"/>
        <v>gimen legal con funcionarios.</v>
      </c>
      <c r="B111" s="10" t="str">
        <f t="shared" si="8"/>
        <v>100FUENTES</v>
      </c>
      <c r="C111" s="10" t="str">
        <f t="shared" si="12"/>
        <v>HYFUENTES10014</v>
      </c>
      <c r="D111" s="10" t="s">
        <v>7879</v>
      </c>
      <c r="E111" s="10" t="s">
        <v>7878</v>
      </c>
      <c r="F111" s="19" t="s">
        <v>14545</v>
      </c>
      <c r="G111" s="11" t="str">
        <f t="shared" si="9"/>
        <v>100</v>
      </c>
      <c r="H111" s="12">
        <v>100</v>
      </c>
      <c r="I111" s="11" t="str">
        <f t="shared" si="10"/>
        <v>14</v>
      </c>
      <c r="J111" s="11">
        <v>14</v>
      </c>
      <c r="K111" s="6" t="s">
        <v>5790</v>
      </c>
      <c r="L111" s="12" t="s">
        <v>523</v>
      </c>
      <c r="M111" s="12" t="s">
        <v>5791</v>
      </c>
      <c r="N111" s="12" t="s">
        <v>5792</v>
      </c>
      <c r="O111" s="12" t="s">
        <v>5793</v>
      </c>
      <c r="P111" s="12" t="s">
        <v>5794</v>
      </c>
      <c r="Q111" s="8"/>
      <c r="R111" s="8">
        <v>3</v>
      </c>
      <c r="S111" s="8"/>
      <c r="T111" s="8"/>
      <c r="U111" s="6" t="s">
        <v>14878</v>
      </c>
    </row>
    <row r="112" spans="1:21" ht="87" customHeight="1">
      <c r="A112" s="10" t="str">
        <f t="shared" si="7"/>
        <v>oda su capacidad legislativa.</v>
      </c>
      <c r="B112" s="10" t="str">
        <f t="shared" si="8"/>
        <v>101FUENTES</v>
      </c>
      <c r="C112" s="10" t="str">
        <f t="shared" si="12"/>
        <v>HYFUENTES10114</v>
      </c>
      <c r="D112" s="10" t="s">
        <v>7879</v>
      </c>
      <c r="E112" s="10" t="s">
        <v>7878</v>
      </c>
      <c r="F112" s="19" t="s">
        <v>14545</v>
      </c>
      <c r="G112" s="11" t="str">
        <f t="shared" si="9"/>
        <v>101</v>
      </c>
      <c r="H112" s="12">
        <v>101</v>
      </c>
      <c r="I112" s="11" t="str">
        <f t="shared" si="10"/>
        <v>14</v>
      </c>
      <c r="J112" s="11">
        <v>14</v>
      </c>
      <c r="K112" s="6" t="s">
        <v>14877</v>
      </c>
      <c r="L112" s="12" t="s">
        <v>524</v>
      </c>
      <c r="M112" s="12" t="s">
        <v>14876</v>
      </c>
      <c r="N112" s="12" t="s">
        <v>14873</v>
      </c>
      <c r="O112" s="12" t="s">
        <v>14875</v>
      </c>
      <c r="P112" s="12" t="s">
        <v>14874</v>
      </c>
      <c r="Q112" s="8"/>
      <c r="R112" s="8">
        <v>2</v>
      </c>
      <c r="S112" s="8"/>
      <c r="T112" s="8"/>
      <c r="U112" s="6" t="s">
        <v>14872</v>
      </c>
    </row>
    <row r="113" spans="1:21" ht="87" customHeight="1">
      <c r="A113" s="10" t="str">
        <f t="shared" si="7"/>
        <v>e el mismo rango que una ley.</v>
      </c>
      <c r="B113" s="10" t="str">
        <f t="shared" si="8"/>
        <v>102FUENTES</v>
      </c>
      <c r="C113" s="10" t="str">
        <f t="shared" si="12"/>
        <v>HYFUENTES10214</v>
      </c>
      <c r="D113" s="10" t="s">
        <v>7879</v>
      </c>
      <c r="E113" s="10" t="s">
        <v>7878</v>
      </c>
      <c r="F113" s="19" t="s">
        <v>14545</v>
      </c>
      <c r="G113" s="11" t="str">
        <f t="shared" si="9"/>
        <v>102</v>
      </c>
      <c r="H113" s="12">
        <v>102</v>
      </c>
      <c r="I113" s="11" t="str">
        <f t="shared" si="10"/>
        <v>14</v>
      </c>
      <c r="J113" s="11">
        <v>14</v>
      </c>
      <c r="K113" s="6" t="s">
        <v>14871</v>
      </c>
      <c r="L113" s="12" t="s">
        <v>524</v>
      </c>
      <c r="M113" s="12" t="s">
        <v>14870</v>
      </c>
      <c r="N113" s="12" t="s">
        <v>14867</v>
      </c>
      <c r="O113" s="12" t="s">
        <v>14869</v>
      </c>
      <c r="P113" s="12" t="s">
        <v>14868</v>
      </c>
      <c r="Q113" s="8"/>
      <c r="R113" s="8">
        <v>2</v>
      </c>
      <c r="S113" s="8"/>
      <c r="T113" s="8"/>
      <c r="U113" s="6" t="s">
        <v>14866</v>
      </c>
    </row>
    <row r="114" spans="1:21" ht="87" customHeight="1">
      <c r="A114" s="10" t="str">
        <f t="shared" si="7"/>
        <v>rno y no a otras autoridades.</v>
      </c>
      <c r="B114" s="10" t="str">
        <f t="shared" si="8"/>
        <v>107FUENTES</v>
      </c>
      <c r="C114" s="10" t="str">
        <f t="shared" si="12"/>
        <v>HYFUENTES10714</v>
      </c>
      <c r="D114" s="10" t="s">
        <v>7879</v>
      </c>
      <c r="E114" s="10" t="s">
        <v>7878</v>
      </c>
      <c r="F114" s="19" t="s">
        <v>14545</v>
      </c>
      <c r="G114" s="11" t="str">
        <f t="shared" si="9"/>
        <v>107</v>
      </c>
      <c r="H114" s="12">
        <v>107</v>
      </c>
      <c r="I114" s="11" t="str">
        <f t="shared" si="10"/>
        <v>14</v>
      </c>
      <c r="J114" s="11">
        <v>14</v>
      </c>
      <c r="K114" s="6" t="s">
        <v>14851</v>
      </c>
      <c r="L114" s="12" t="s">
        <v>524</v>
      </c>
      <c r="M114" s="12" t="s">
        <v>14850</v>
      </c>
      <c r="N114" s="12" t="s">
        <v>14847</v>
      </c>
      <c r="O114" s="12" t="s">
        <v>14849</v>
      </c>
      <c r="P114" s="12" t="s">
        <v>14848</v>
      </c>
      <c r="Q114" s="8"/>
      <c r="R114" s="8">
        <v>2</v>
      </c>
      <c r="S114" s="8"/>
      <c r="T114" s="8"/>
      <c r="U114" s="6" t="s">
        <v>14846</v>
      </c>
    </row>
    <row r="115" spans="1:21" ht="87" customHeight="1">
      <c r="A115" s="10" t="str">
        <f t="shared" si="7"/>
        <v xml:space="preserve"> constitucional es necesaria.</v>
      </c>
      <c r="B115" s="10" t="str">
        <f t="shared" si="8"/>
        <v>108FUENTES</v>
      </c>
      <c r="C115" s="10" t="str">
        <f t="shared" si="12"/>
        <v>HYFUENTES10814</v>
      </c>
      <c r="D115" s="10" t="s">
        <v>7879</v>
      </c>
      <c r="E115" s="10" t="s">
        <v>7878</v>
      </c>
      <c r="F115" s="19" t="s">
        <v>14545</v>
      </c>
      <c r="G115" s="11" t="str">
        <f t="shared" si="9"/>
        <v>108</v>
      </c>
      <c r="H115" s="12">
        <v>108</v>
      </c>
      <c r="I115" s="11" t="str">
        <f t="shared" si="10"/>
        <v>14</v>
      </c>
      <c r="J115" s="11">
        <v>14</v>
      </c>
      <c r="K115" s="6" t="s">
        <v>14845</v>
      </c>
      <c r="L115" s="12" t="s">
        <v>543</v>
      </c>
      <c r="M115" s="12" t="s">
        <v>14844</v>
      </c>
      <c r="N115" s="12" t="s">
        <v>14841</v>
      </c>
      <c r="O115" s="12" t="s">
        <v>14843</v>
      </c>
      <c r="P115" s="12" t="s">
        <v>14842</v>
      </c>
      <c r="Q115" s="8"/>
      <c r="R115" s="8">
        <v>2</v>
      </c>
      <c r="S115" s="8"/>
      <c r="T115" s="8"/>
      <c r="U115" s="6" t="s">
        <v>14840</v>
      </c>
    </row>
    <row r="116" spans="1:21" ht="87" customHeight="1">
      <c r="A116" s="10" t="str">
        <f t="shared" si="7"/>
        <v>ara aprobar una ley orgánica.</v>
      </c>
      <c r="B116" s="10" t="str">
        <f t="shared" si="8"/>
        <v>109FUENTES</v>
      </c>
      <c r="C116" s="10" t="str">
        <f t="shared" si="12"/>
        <v>HYFUENTES10914</v>
      </c>
      <c r="D116" s="10" t="s">
        <v>7879</v>
      </c>
      <c r="E116" s="10" t="s">
        <v>7878</v>
      </c>
      <c r="F116" s="19" t="s">
        <v>14545</v>
      </c>
      <c r="G116" s="11" t="str">
        <f t="shared" si="9"/>
        <v>109</v>
      </c>
      <c r="H116" s="12">
        <v>109</v>
      </c>
      <c r="I116" s="11" t="str">
        <f t="shared" si="10"/>
        <v>14</v>
      </c>
      <c r="J116" s="11">
        <v>14</v>
      </c>
      <c r="K116" s="6" t="s">
        <v>14839</v>
      </c>
      <c r="L116" s="12" t="s">
        <v>543</v>
      </c>
      <c r="M116" s="12" t="s">
        <v>14838</v>
      </c>
      <c r="N116" s="12" t="s">
        <v>14835</v>
      </c>
      <c r="O116" s="12" t="s">
        <v>14837</v>
      </c>
      <c r="P116" s="12" t="s">
        <v>14836</v>
      </c>
      <c r="Q116" s="8"/>
      <c r="R116" s="8">
        <v>2</v>
      </c>
      <c r="S116" s="8"/>
      <c r="T116" s="8"/>
      <c r="U116" s="6" t="s">
        <v>14834</v>
      </c>
    </row>
    <row r="117" spans="1:21" ht="87" customHeight="1">
      <c r="A117" s="10" t="str">
        <f t="shared" si="7"/>
        <v xml:space="preserve"> Generales para ser emitidos.</v>
      </c>
      <c r="B117" s="10" t="str">
        <f t="shared" si="8"/>
        <v>110FUENTES</v>
      </c>
      <c r="C117" s="10" t="str">
        <f t="shared" si="12"/>
        <v>HYFUENTES11014</v>
      </c>
      <c r="D117" s="10" t="s">
        <v>7879</v>
      </c>
      <c r="E117" s="10" t="s">
        <v>7878</v>
      </c>
      <c r="F117" s="19" t="s">
        <v>14545</v>
      </c>
      <c r="G117" s="11" t="str">
        <f t="shared" si="9"/>
        <v>110</v>
      </c>
      <c r="H117" s="12">
        <v>110</v>
      </c>
      <c r="I117" s="11" t="str">
        <f t="shared" si="10"/>
        <v>14</v>
      </c>
      <c r="J117" s="11">
        <v>14</v>
      </c>
      <c r="K117" s="6" t="s">
        <v>6054</v>
      </c>
      <c r="L117" s="12" t="s">
        <v>1387</v>
      </c>
      <c r="M117" s="12" t="s">
        <v>6055</v>
      </c>
      <c r="N117" s="12" t="s">
        <v>6056</v>
      </c>
      <c r="O117" s="12" t="s">
        <v>6057</v>
      </c>
      <c r="P117" s="12" t="s">
        <v>6058</v>
      </c>
      <c r="Q117" s="8"/>
      <c r="R117" s="8">
        <v>1</v>
      </c>
      <c r="S117" s="8"/>
      <c r="T117" s="8"/>
      <c r="U117" s="6" t="s">
        <v>14833</v>
      </c>
    </row>
    <row r="118" spans="1:21" ht="87" customHeight="1">
      <c r="A118" s="10" t="str">
        <f t="shared" si="7"/>
        <v>a los estatutos de autonomía.</v>
      </c>
      <c r="B118" s="10" t="str">
        <f t="shared" si="8"/>
        <v>111FUENTES</v>
      </c>
      <c r="C118" s="10" t="str">
        <f t="shared" si="12"/>
        <v>HYFUENTES11114</v>
      </c>
      <c r="D118" s="10" t="s">
        <v>7879</v>
      </c>
      <c r="E118" s="10" t="s">
        <v>7878</v>
      </c>
      <c r="F118" s="19" t="s">
        <v>14545</v>
      </c>
      <c r="G118" s="11" t="str">
        <f t="shared" si="9"/>
        <v>111</v>
      </c>
      <c r="H118" s="12">
        <v>111</v>
      </c>
      <c r="I118" s="11" t="str">
        <f t="shared" si="10"/>
        <v>14</v>
      </c>
      <c r="J118" s="11">
        <v>14</v>
      </c>
      <c r="K118" s="6" t="s">
        <v>14832</v>
      </c>
      <c r="L118" s="12" t="s">
        <v>524</v>
      </c>
      <c r="M118" s="12" t="s">
        <v>4659</v>
      </c>
      <c r="N118" s="12" t="s">
        <v>14830</v>
      </c>
      <c r="O118" s="12" t="s">
        <v>7721</v>
      </c>
      <c r="P118" s="12" t="s">
        <v>14831</v>
      </c>
      <c r="Q118" s="8"/>
      <c r="R118" s="8">
        <v>2</v>
      </c>
      <c r="S118" s="8"/>
      <c r="T118" s="8"/>
      <c r="U118" s="6" t="s">
        <v>14829</v>
      </c>
    </row>
    <row r="119" spans="1:21" ht="87" customHeight="1">
      <c r="A119" s="10" t="str">
        <f t="shared" si="7"/>
        <v>los tratados internacionales.</v>
      </c>
      <c r="B119" s="10" t="str">
        <f t="shared" si="8"/>
        <v>112FUENTES</v>
      </c>
      <c r="C119" s="10" t="str">
        <f t="shared" si="12"/>
        <v>HYFUENTES11214</v>
      </c>
      <c r="D119" s="10" t="s">
        <v>7879</v>
      </c>
      <c r="E119" s="10" t="s">
        <v>7878</v>
      </c>
      <c r="F119" s="19" t="s">
        <v>14545</v>
      </c>
      <c r="G119" s="11" t="str">
        <f t="shared" si="9"/>
        <v>112</v>
      </c>
      <c r="H119" s="12">
        <v>112</v>
      </c>
      <c r="I119" s="11" t="str">
        <f t="shared" si="10"/>
        <v>14</v>
      </c>
      <c r="J119" s="11">
        <v>14</v>
      </c>
      <c r="K119" s="6" t="s">
        <v>3897</v>
      </c>
      <c r="L119" s="12" t="s">
        <v>1387</v>
      </c>
      <c r="M119" s="12" t="s">
        <v>3898</v>
      </c>
      <c r="N119" s="12" t="s">
        <v>3899</v>
      </c>
      <c r="O119" s="12" t="s">
        <v>3900</v>
      </c>
      <c r="P119" s="12" t="s">
        <v>3901</v>
      </c>
      <c r="Q119" s="8"/>
      <c r="R119" s="8">
        <v>1</v>
      </c>
      <c r="S119" s="8"/>
      <c r="T119" s="8"/>
      <c r="U119" s="6" t="s">
        <v>14828</v>
      </c>
    </row>
    <row r="120" spans="1:21" ht="87" customHeight="1">
      <c r="A120" s="10" t="str">
        <f t="shared" si="7"/>
        <v>ica, como indica la opción B.</v>
      </c>
      <c r="B120" s="10" t="str">
        <f t="shared" si="8"/>
        <v>113FUENTES</v>
      </c>
      <c r="C120" s="10" t="str">
        <f t="shared" si="12"/>
        <v>HYFUENTES11314</v>
      </c>
      <c r="D120" s="10" t="s">
        <v>7879</v>
      </c>
      <c r="E120" s="10" t="s">
        <v>7878</v>
      </c>
      <c r="F120" s="19" t="s">
        <v>14545</v>
      </c>
      <c r="G120" s="11" t="str">
        <f t="shared" si="9"/>
        <v>113</v>
      </c>
      <c r="H120" s="12">
        <v>113</v>
      </c>
      <c r="I120" s="11" t="str">
        <f t="shared" si="10"/>
        <v>14</v>
      </c>
      <c r="J120" s="11">
        <v>14</v>
      </c>
      <c r="K120" s="6" t="s">
        <v>14827</v>
      </c>
      <c r="L120" s="12" t="s">
        <v>524</v>
      </c>
      <c r="M120" s="12" t="s">
        <v>14826</v>
      </c>
      <c r="N120" s="12" t="s">
        <v>14823</v>
      </c>
      <c r="O120" s="12" t="s">
        <v>14825</v>
      </c>
      <c r="P120" s="12" t="s">
        <v>14824</v>
      </c>
      <c r="Q120" s="8"/>
      <c r="R120" s="8">
        <v>2</v>
      </c>
      <c r="S120" s="8"/>
      <c r="T120" s="8"/>
      <c r="U120" s="6" t="s">
        <v>14822</v>
      </c>
    </row>
    <row r="121" spans="1:21" ht="87" customHeight="1">
      <c r="A121" s="10" t="str">
        <f t="shared" si="7"/>
        <v>s Cortes y no de la urgencia.</v>
      </c>
      <c r="B121" s="10" t="str">
        <f t="shared" si="8"/>
        <v>114FUENTES</v>
      </c>
      <c r="C121" s="10" t="str">
        <f t="shared" si="12"/>
        <v>HYFUENTES11414</v>
      </c>
      <c r="D121" s="10" t="s">
        <v>7879</v>
      </c>
      <c r="E121" s="10" t="s">
        <v>7878</v>
      </c>
      <c r="F121" s="19" t="s">
        <v>14545</v>
      </c>
      <c r="G121" s="11" t="str">
        <f t="shared" si="9"/>
        <v>114</v>
      </c>
      <c r="H121" s="12">
        <v>114</v>
      </c>
      <c r="I121" s="11" t="str">
        <f t="shared" si="10"/>
        <v>14</v>
      </c>
      <c r="J121" s="11">
        <v>14</v>
      </c>
      <c r="K121" s="6" t="s">
        <v>6049</v>
      </c>
      <c r="L121" s="12" t="s">
        <v>523</v>
      </c>
      <c r="M121" s="12" t="s">
        <v>6050</v>
      </c>
      <c r="N121" s="12" t="s">
        <v>6051</v>
      </c>
      <c r="O121" s="12" t="s">
        <v>6052</v>
      </c>
      <c r="P121" s="12" t="s">
        <v>6053</v>
      </c>
      <c r="Q121" s="8"/>
      <c r="R121" s="8">
        <v>3</v>
      </c>
      <c r="S121" s="8"/>
      <c r="T121" s="8"/>
      <c r="U121" s="6" t="s">
        <v>14821</v>
      </c>
    </row>
    <row r="122" spans="1:21" ht="87" customHeight="1">
      <c r="A122" s="10" t="str">
        <f t="shared" si="7"/>
        <v>y no el medio para otorgarla.</v>
      </c>
      <c r="B122" s="10" t="str">
        <f t="shared" si="8"/>
        <v>115FUENTES</v>
      </c>
      <c r="C122" s="10" t="str">
        <f t="shared" si="12"/>
        <v>HYFUENTES11514</v>
      </c>
      <c r="D122" s="10" t="s">
        <v>7879</v>
      </c>
      <c r="E122" s="10" t="s">
        <v>7878</v>
      </c>
      <c r="F122" s="19" t="s">
        <v>14545</v>
      </c>
      <c r="G122" s="11" t="str">
        <f t="shared" si="9"/>
        <v>115</v>
      </c>
      <c r="H122" s="12">
        <v>115</v>
      </c>
      <c r="I122" s="11" t="str">
        <f t="shared" si="10"/>
        <v>14</v>
      </c>
      <c r="J122" s="11">
        <v>14</v>
      </c>
      <c r="K122" s="6" t="s">
        <v>5375</v>
      </c>
      <c r="L122" s="12" t="s">
        <v>523</v>
      </c>
      <c r="M122" s="12" t="s">
        <v>5376</v>
      </c>
      <c r="N122" s="12" t="s">
        <v>5377</v>
      </c>
      <c r="O122" s="12" t="s">
        <v>5378</v>
      </c>
      <c r="P122" s="12" t="s">
        <v>5379</v>
      </c>
      <c r="Q122" s="8"/>
      <c r="R122" s="8">
        <v>3</v>
      </c>
      <c r="S122" s="8"/>
      <c r="T122" s="8"/>
      <c r="U122" s="6" t="s">
        <v>14820</v>
      </c>
    </row>
    <row r="123" spans="1:21" ht="87" customHeight="1">
      <c r="A123" s="10" t="str">
        <f t="shared" si="7"/>
        <v>cto al contexto del artículo.</v>
      </c>
      <c r="B123" s="10" t="str">
        <f t="shared" si="8"/>
        <v>116FUENTES</v>
      </c>
      <c r="C123" s="10" t="str">
        <f t="shared" si="12"/>
        <v>HYFUENTES11614</v>
      </c>
      <c r="D123" s="10" t="s">
        <v>7879</v>
      </c>
      <c r="E123" s="10" t="s">
        <v>7878</v>
      </c>
      <c r="F123" s="19" t="s">
        <v>14545</v>
      </c>
      <c r="G123" s="11" t="str">
        <f t="shared" si="9"/>
        <v>116</v>
      </c>
      <c r="H123" s="12">
        <v>116</v>
      </c>
      <c r="I123" s="11" t="str">
        <f t="shared" si="10"/>
        <v>14</v>
      </c>
      <c r="J123" s="11">
        <v>14</v>
      </c>
      <c r="K123" s="9" t="s">
        <v>14819</v>
      </c>
      <c r="L123" s="9" t="s">
        <v>544</v>
      </c>
      <c r="M123" s="9" t="s">
        <v>14818</v>
      </c>
      <c r="N123" s="9" t="s">
        <v>14817</v>
      </c>
      <c r="O123" s="9" t="s">
        <v>14815</v>
      </c>
      <c r="P123" s="12" t="s">
        <v>14816</v>
      </c>
      <c r="Q123" s="8"/>
      <c r="R123" s="8">
        <v>3</v>
      </c>
      <c r="S123" s="8"/>
      <c r="T123" s="8"/>
      <c r="U123" s="6" t="s">
        <v>14814</v>
      </c>
    </row>
    <row r="124" spans="1:21" ht="87" customHeight="1">
      <c r="A124" s="10" t="str">
        <f t="shared" si="7"/>
        <v>sí se establece expresamente.</v>
      </c>
      <c r="B124" s="10" t="str">
        <f t="shared" si="8"/>
        <v>117FUENTES</v>
      </c>
      <c r="C124" s="10" t="str">
        <f t="shared" si="12"/>
        <v>HYFUENTES11714</v>
      </c>
      <c r="D124" s="10" t="s">
        <v>7879</v>
      </c>
      <c r="E124" s="10" t="s">
        <v>7878</v>
      </c>
      <c r="F124" s="19" t="s">
        <v>14545</v>
      </c>
      <c r="G124" s="11" t="str">
        <f t="shared" si="9"/>
        <v>117</v>
      </c>
      <c r="H124" s="12">
        <v>117</v>
      </c>
      <c r="I124" s="11" t="str">
        <f t="shared" si="10"/>
        <v>14</v>
      </c>
      <c r="J124" s="11">
        <v>14</v>
      </c>
      <c r="K124" s="9" t="s">
        <v>14813</v>
      </c>
      <c r="L124" s="9" t="s">
        <v>543</v>
      </c>
      <c r="M124" s="9" t="s">
        <v>14812</v>
      </c>
      <c r="N124" s="9" t="s">
        <v>14809</v>
      </c>
      <c r="O124" s="9" t="s">
        <v>14811</v>
      </c>
      <c r="P124" s="12" t="s">
        <v>14810</v>
      </c>
      <c r="Q124" s="8"/>
      <c r="R124" s="8">
        <v>2</v>
      </c>
      <c r="S124" s="8"/>
      <c r="T124" s="8"/>
      <c r="U124" s="6" t="s">
        <v>14808</v>
      </c>
    </row>
    <row r="125" spans="1:21" ht="87" customHeight="1">
      <c r="A125" s="10" t="str">
        <f t="shared" si="7"/>
        <v>e estar indicada en cada ley.</v>
      </c>
      <c r="B125" s="10" t="str">
        <f t="shared" si="8"/>
        <v>118FUENTES</v>
      </c>
      <c r="C125" s="10" t="str">
        <f t="shared" si="12"/>
        <v>HYFUENTES11814</v>
      </c>
      <c r="D125" s="10" t="s">
        <v>7879</v>
      </c>
      <c r="E125" s="10" t="s">
        <v>7878</v>
      </c>
      <c r="F125" s="19" t="s">
        <v>14545</v>
      </c>
      <c r="G125" s="11" t="str">
        <f t="shared" si="9"/>
        <v>118</v>
      </c>
      <c r="H125" s="12">
        <v>118</v>
      </c>
      <c r="I125" s="11" t="str">
        <f t="shared" si="10"/>
        <v>14</v>
      </c>
      <c r="J125" s="11">
        <v>14</v>
      </c>
      <c r="K125" s="9" t="s">
        <v>14807</v>
      </c>
      <c r="L125" s="9" t="s">
        <v>1388</v>
      </c>
      <c r="M125" s="9" t="s">
        <v>14806</v>
      </c>
      <c r="N125" s="9" t="s">
        <v>14805</v>
      </c>
      <c r="O125" s="9" t="s">
        <v>14804</v>
      </c>
      <c r="P125" s="12" t="s">
        <v>14803</v>
      </c>
      <c r="Q125" s="8"/>
      <c r="R125" s="8">
        <v>4</v>
      </c>
      <c r="S125" s="8"/>
      <c r="T125" s="8"/>
      <c r="U125" s="6" t="s">
        <v>14802</v>
      </c>
    </row>
    <row r="126" spans="1:21" ht="87" customHeight="1">
      <c r="A126" s="10" t="str">
        <f t="shared" si="7"/>
        <v>bles, no la irretroactividad.</v>
      </c>
      <c r="B126" s="10" t="str">
        <f t="shared" si="8"/>
        <v>119FUENTES</v>
      </c>
      <c r="C126" s="10" t="str">
        <f t="shared" si="12"/>
        <v>HYFUENTES11914</v>
      </c>
      <c r="D126" s="10" t="s">
        <v>7879</v>
      </c>
      <c r="E126" s="10" t="s">
        <v>7878</v>
      </c>
      <c r="F126" s="19" t="s">
        <v>14545</v>
      </c>
      <c r="G126" s="11" t="str">
        <f t="shared" si="9"/>
        <v>119</v>
      </c>
      <c r="H126" s="12">
        <v>119</v>
      </c>
      <c r="I126" s="11" t="str">
        <f t="shared" si="10"/>
        <v>14</v>
      </c>
      <c r="J126" s="11">
        <v>14</v>
      </c>
      <c r="K126" s="9" t="s">
        <v>14801</v>
      </c>
      <c r="L126" s="9" t="s">
        <v>1389</v>
      </c>
      <c r="M126" s="9" t="s">
        <v>14797</v>
      </c>
      <c r="N126" s="9" t="s">
        <v>14800</v>
      </c>
      <c r="O126" s="9" t="s">
        <v>14799</v>
      </c>
      <c r="P126" s="12" t="s">
        <v>14798</v>
      </c>
      <c r="Q126" s="8"/>
      <c r="R126" s="8">
        <v>1</v>
      </c>
      <c r="S126" s="8"/>
      <c r="T126" s="8"/>
      <c r="U126" s="6" t="s">
        <v>14796</v>
      </c>
    </row>
    <row r="127" spans="1:21" ht="87" customHeight="1">
      <c r="A127" s="10" t="str">
        <f t="shared" si="7"/>
        <v xml:space="preserve"> a su papel de fiscalización.</v>
      </c>
      <c r="B127" s="10" t="str">
        <f t="shared" si="8"/>
        <v>120FUENTES</v>
      </c>
      <c r="C127" s="10" t="str">
        <f t="shared" si="12"/>
        <v>HYFUENTES12014</v>
      </c>
      <c r="D127" s="10" t="s">
        <v>7879</v>
      </c>
      <c r="E127" s="10" t="s">
        <v>7878</v>
      </c>
      <c r="F127" s="19" t="s">
        <v>14545</v>
      </c>
      <c r="G127" s="11" t="str">
        <f t="shared" si="9"/>
        <v>120</v>
      </c>
      <c r="H127" s="12">
        <v>120</v>
      </c>
      <c r="I127" s="11" t="str">
        <f t="shared" si="10"/>
        <v>14</v>
      </c>
      <c r="J127" s="11">
        <v>14</v>
      </c>
      <c r="K127" s="9" t="s">
        <v>14795</v>
      </c>
      <c r="L127" s="9" t="s">
        <v>543</v>
      </c>
      <c r="M127" s="9" t="s">
        <v>14794</v>
      </c>
      <c r="N127" s="9" t="s">
        <v>14791</v>
      </c>
      <c r="O127" s="9" t="s">
        <v>14793</v>
      </c>
      <c r="P127" s="12" t="s">
        <v>14792</v>
      </c>
      <c r="Q127" s="8"/>
      <c r="R127" s="8">
        <v>2</v>
      </c>
      <c r="S127" s="8"/>
      <c r="T127" s="8"/>
      <c r="U127" s="6" t="s">
        <v>14790</v>
      </c>
    </row>
    <row r="128" spans="1:21" ht="87" customHeight="1">
      <c r="A128" s="10" t="str">
        <f t="shared" si="7"/>
        <v>aboración de leyes orgánicas.</v>
      </c>
      <c r="B128" s="10" t="str">
        <f t="shared" si="8"/>
        <v>121FUENTES</v>
      </c>
      <c r="C128" s="10" t="str">
        <f t="shared" si="12"/>
        <v>HYFUENTES12114</v>
      </c>
      <c r="D128" s="10" t="s">
        <v>7879</v>
      </c>
      <c r="E128" s="10" t="s">
        <v>7878</v>
      </c>
      <c r="F128" s="19" t="s">
        <v>14545</v>
      </c>
      <c r="G128" s="11" t="str">
        <f t="shared" si="9"/>
        <v>121</v>
      </c>
      <c r="H128" s="12">
        <v>121</v>
      </c>
      <c r="I128" s="11" t="str">
        <f t="shared" si="10"/>
        <v>14</v>
      </c>
      <c r="J128" s="11">
        <v>14</v>
      </c>
      <c r="K128" s="9" t="s">
        <v>14789</v>
      </c>
      <c r="L128" s="9" t="s">
        <v>1388</v>
      </c>
      <c r="M128" s="9" t="s">
        <v>14788</v>
      </c>
      <c r="N128" s="9" t="s">
        <v>14787</v>
      </c>
      <c r="O128" s="9" t="s">
        <v>14786</v>
      </c>
      <c r="P128" s="12" t="s">
        <v>14785</v>
      </c>
      <c r="Q128" s="8"/>
      <c r="R128" s="8">
        <v>4</v>
      </c>
      <c r="S128" s="8"/>
      <c r="T128" s="8"/>
      <c r="U128" s="6" t="s">
        <v>14784</v>
      </c>
    </row>
    <row r="129" spans="1:21" ht="87" customHeight="1">
      <c r="A129" s="10" t="str">
        <f t="shared" si="7"/>
        <v xml:space="preserve"> trata sobre leyes orgánicas.</v>
      </c>
      <c r="B129" s="10" t="str">
        <f t="shared" si="8"/>
        <v>122FUENTES</v>
      </c>
      <c r="C129" s="10" t="str">
        <f t="shared" si="12"/>
        <v>HYFUENTES12214</v>
      </c>
      <c r="D129" s="10" t="s">
        <v>7879</v>
      </c>
      <c r="E129" s="10" t="s">
        <v>7878</v>
      </c>
      <c r="F129" s="19" t="s">
        <v>14545</v>
      </c>
      <c r="G129" s="11" t="str">
        <f t="shared" si="9"/>
        <v>122</v>
      </c>
      <c r="H129" s="12">
        <v>122</v>
      </c>
      <c r="I129" s="11" t="str">
        <f t="shared" si="10"/>
        <v>14</v>
      </c>
      <c r="J129" s="11">
        <v>14</v>
      </c>
      <c r="K129" s="9" t="s">
        <v>14783</v>
      </c>
      <c r="L129" s="9" t="s">
        <v>544</v>
      </c>
      <c r="M129" s="9" t="s">
        <v>14782</v>
      </c>
      <c r="N129" s="9" t="s">
        <v>14781</v>
      </c>
      <c r="O129" s="9" t="s">
        <v>14779</v>
      </c>
      <c r="P129" s="12" t="s">
        <v>14780</v>
      </c>
      <c r="Q129" s="8"/>
      <c r="R129" s="8">
        <v>3</v>
      </c>
      <c r="S129" s="8"/>
      <c r="T129" s="8"/>
      <c r="U129" s="6" t="s">
        <v>14778</v>
      </c>
    </row>
    <row r="130" spans="1:21" ht="87" customHeight="1">
      <c r="A130" s="10" t="str">
        <f t="shared" si="7"/>
        <v>diante la iniciativa popular.</v>
      </c>
      <c r="B130" s="10" t="str">
        <f t="shared" si="8"/>
        <v>123FUENTES</v>
      </c>
      <c r="C130" s="10" t="str">
        <f t="shared" si="12"/>
        <v>HYFUENTES12314</v>
      </c>
      <c r="D130" s="10" t="s">
        <v>7879</v>
      </c>
      <c r="E130" s="10" t="s">
        <v>7878</v>
      </c>
      <c r="F130" s="19" t="s">
        <v>14545</v>
      </c>
      <c r="G130" s="11" t="str">
        <f t="shared" si="9"/>
        <v>123</v>
      </c>
      <c r="H130" s="12">
        <v>123</v>
      </c>
      <c r="I130" s="11" t="str">
        <f t="shared" si="10"/>
        <v>14</v>
      </c>
      <c r="J130" s="11">
        <v>14</v>
      </c>
      <c r="K130" s="9" t="s">
        <v>14777</v>
      </c>
      <c r="L130" s="9" t="s">
        <v>1388</v>
      </c>
      <c r="M130" s="9" t="s">
        <v>14776</v>
      </c>
      <c r="N130" s="9" t="s">
        <v>10312</v>
      </c>
      <c r="O130" s="9" t="s">
        <v>14775</v>
      </c>
      <c r="P130" s="12" t="s">
        <v>14774</v>
      </c>
      <c r="Q130" s="8"/>
      <c r="R130" s="8">
        <v>4</v>
      </c>
      <c r="S130" s="8"/>
      <c r="T130" s="8"/>
      <c r="U130" s="6" t="s">
        <v>14773</v>
      </c>
    </row>
    <row r="131" spans="1:21" ht="87" customHeight="1">
      <c r="A131" s="10" t="str">
        <f t="shared" ref="A131:A194" si="13">RIGHT(U131,29)</f>
        <v>slativa en el ámbito estatal.</v>
      </c>
      <c r="B131" s="10" t="str">
        <f t="shared" ref="B131:B194" si="14">H131&amp;F131</f>
        <v>124FUENTES</v>
      </c>
      <c r="C131" s="10" t="str">
        <f t="shared" si="12"/>
        <v>HYFUENTES12414</v>
      </c>
      <c r="D131" s="10" t="s">
        <v>7879</v>
      </c>
      <c r="E131" s="10" t="s">
        <v>7878</v>
      </c>
      <c r="F131" s="19" t="s">
        <v>14545</v>
      </c>
      <c r="G131" s="11" t="str">
        <f t="shared" ref="G131:G194" si="15">IF(H131&lt;9,"OO",IF(H131&lt;99,"O",""))&amp;H131</f>
        <v>124</v>
      </c>
      <c r="H131" s="12">
        <v>124</v>
      </c>
      <c r="I131" s="11" t="str">
        <f t="shared" ref="I131:I194" si="16">IF(J131&lt;9,"O","")&amp;J131</f>
        <v>14</v>
      </c>
      <c r="J131" s="11">
        <v>14</v>
      </c>
      <c r="K131" s="9" t="s">
        <v>14772</v>
      </c>
      <c r="L131" s="9" t="s">
        <v>543</v>
      </c>
      <c r="M131" s="9" t="s">
        <v>7910</v>
      </c>
      <c r="N131" s="9" t="s">
        <v>7913</v>
      </c>
      <c r="O131" s="9" t="s">
        <v>7912</v>
      </c>
      <c r="P131" s="12" t="s">
        <v>14771</v>
      </c>
      <c r="Q131" s="8"/>
      <c r="R131" s="8">
        <v>2</v>
      </c>
      <c r="S131" s="8"/>
      <c r="T131" s="8"/>
      <c r="U131" s="6" t="s">
        <v>14770</v>
      </c>
    </row>
    <row r="132" spans="1:21" ht="87" customHeight="1">
      <c r="A132" s="10" t="str">
        <f t="shared" si="13"/>
        <v>quisito es de 500,000 firmas.</v>
      </c>
      <c r="B132" s="10" t="str">
        <f t="shared" si="14"/>
        <v>125FUENTES</v>
      </c>
      <c r="C132" s="10" t="str">
        <f t="shared" si="12"/>
        <v>HYFUENTES12514</v>
      </c>
      <c r="D132" s="10" t="s">
        <v>7879</v>
      </c>
      <c r="E132" s="10" t="s">
        <v>7878</v>
      </c>
      <c r="F132" s="19" t="s">
        <v>14545</v>
      </c>
      <c r="G132" s="11" t="str">
        <f t="shared" si="15"/>
        <v>125</v>
      </c>
      <c r="H132" s="12">
        <v>125</v>
      </c>
      <c r="I132" s="11" t="str">
        <f t="shared" si="16"/>
        <v>14</v>
      </c>
      <c r="J132" s="11">
        <v>14</v>
      </c>
      <c r="K132" s="9" t="s">
        <v>14769</v>
      </c>
      <c r="L132" s="9" t="s">
        <v>1389</v>
      </c>
      <c r="M132" s="9" t="s">
        <v>14765</v>
      </c>
      <c r="N132" s="9" t="s">
        <v>14768</v>
      </c>
      <c r="O132" s="9" t="s">
        <v>14767</v>
      </c>
      <c r="P132" s="12" t="s">
        <v>14766</v>
      </c>
      <c r="Q132" s="8"/>
      <c r="R132" s="8">
        <v>1</v>
      </c>
      <c r="S132" s="8"/>
      <c r="T132" s="8"/>
      <c r="U132" s="6" t="s">
        <v>14764</v>
      </c>
    </row>
    <row r="133" spans="1:21" ht="87" customHeight="1">
      <c r="A133" s="10" t="str">
        <f t="shared" si="13"/>
        <v>iciativa legislativa popular.</v>
      </c>
      <c r="B133" s="10" t="str">
        <f t="shared" si="14"/>
        <v>126FUENTES</v>
      </c>
      <c r="C133" s="10" t="str">
        <f t="shared" si="12"/>
        <v>HYFUENTES12614</v>
      </c>
      <c r="D133" s="10" t="s">
        <v>7879</v>
      </c>
      <c r="E133" s="10" t="s">
        <v>7878</v>
      </c>
      <c r="F133" s="19" t="s">
        <v>14545</v>
      </c>
      <c r="G133" s="11" t="str">
        <f t="shared" si="15"/>
        <v>126</v>
      </c>
      <c r="H133" s="12">
        <v>126</v>
      </c>
      <c r="I133" s="11" t="str">
        <f t="shared" si="16"/>
        <v>14</v>
      </c>
      <c r="J133" s="11">
        <v>14</v>
      </c>
      <c r="K133" s="9" t="s">
        <v>14763</v>
      </c>
      <c r="L133" s="9" t="s">
        <v>1388</v>
      </c>
      <c r="M133" s="9" t="s">
        <v>14762</v>
      </c>
      <c r="N133" s="9" t="s">
        <v>14761</v>
      </c>
      <c r="O133" s="9" t="s">
        <v>14760</v>
      </c>
      <c r="P133" s="12" t="s">
        <v>14759</v>
      </c>
      <c r="Q133" s="8"/>
      <c r="R133" s="8">
        <v>4</v>
      </c>
      <c r="S133" s="8"/>
      <c r="T133" s="8"/>
      <c r="U133" s="6" t="s">
        <v>14758</v>
      </c>
    </row>
    <row r="134" spans="1:21" ht="87" customHeight="1">
      <c r="A134" s="10" t="str">
        <f t="shared" si="13"/>
        <v>erno antes de su tramitación.</v>
      </c>
      <c r="B134" s="10" t="str">
        <f t="shared" si="14"/>
        <v>127FUENTES</v>
      </c>
      <c r="C134" s="10" t="str">
        <f t="shared" si="12"/>
        <v>HYFUENTES12714</v>
      </c>
      <c r="D134" s="10" t="s">
        <v>7879</v>
      </c>
      <c r="E134" s="10" t="s">
        <v>7878</v>
      </c>
      <c r="F134" s="19" t="s">
        <v>14545</v>
      </c>
      <c r="G134" s="11" t="str">
        <f t="shared" si="15"/>
        <v>127</v>
      </c>
      <c r="H134" s="12">
        <v>127</v>
      </c>
      <c r="I134" s="11" t="str">
        <f t="shared" si="16"/>
        <v>14</v>
      </c>
      <c r="J134" s="11">
        <v>14</v>
      </c>
      <c r="K134" s="9" t="s">
        <v>14757</v>
      </c>
      <c r="L134" s="9" t="s">
        <v>543</v>
      </c>
      <c r="M134" s="9" t="s">
        <v>14756</v>
      </c>
      <c r="N134" s="9" t="s">
        <v>14753</v>
      </c>
      <c r="O134" s="9" t="s">
        <v>14755</v>
      </c>
      <c r="P134" s="12" t="s">
        <v>14754</v>
      </c>
      <c r="Q134" s="8"/>
      <c r="R134" s="8">
        <v>2</v>
      </c>
      <c r="S134" s="8"/>
      <c r="T134" s="8"/>
      <c r="U134" s="6" t="s">
        <v>14752</v>
      </c>
    </row>
    <row r="135" spans="1:21" ht="87" customHeight="1">
      <c r="A135" s="10" t="str">
        <f t="shared" si="13"/>
        <v>ser levantado posteriormente.</v>
      </c>
      <c r="B135" s="10" t="str">
        <f t="shared" si="14"/>
        <v>128FUENTES</v>
      </c>
      <c r="C135" s="10" t="str">
        <f t="shared" si="12"/>
        <v>HYFUENTES12814</v>
      </c>
      <c r="D135" s="10" t="s">
        <v>7879</v>
      </c>
      <c r="E135" s="10" t="s">
        <v>7878</v>
      </c>
      <c r="F135" s="19" t="s">
        <v>14545</v>
      </c>
      <c r="G135" s="11" t="str">
        <f t="shared" si="15"/>
        <v>128</v>
      </c>
      <c r="H135" s="12">
        <v>128</v>
      </c>
      <c r="I135" s="11" t="str">
        <f t="shared" si="16"/>
        <v>14</v>
      </c>
      <c r="J135" s="11">
        <v>14</v>
      </c>
      <c r="K135" s="9" t="s">
        <v>14751</v>
      </c>
      <c r="L135" s="9" t="s">
        <v>543</v>
      </c>
      <c r="M135" s="9" t="s">
        <v>8159</v>
      </c>
      <c r="N135" s="9" t="s">
        <v>8158</v>
      </c>
      <c r="O135" s="9" t="s">
        <v>14750</v>
      </c>
      <c r="P135" s="12" t="s">
        <v>14749</v>
      </c>
      <c r="Q135" s="8"/>
      <c r="R135" s="8">
        <v>2</v>
      </c>
      <c r="S135" s="8"/>
      <c r="T135" s="8"/>
      <c r="U135" s="6" t="s">
        <v>14748</v>
      </c>
    </row>
    <row r="136" spans="1:21" ht="87" customHeight="1">
      <c r="A136" s="10" t="str">
        <f t="shared" si="13"/>
        <v>; el plazo es de quince días.</v>
      </c>
      <c r="B136" s="10" t="str">
        <f t="shared" si="14"/>
        <v>129FUENTES</v>
      </c>
      <c r="C136" s="10" t="str">
        <f t="shared" si="12"/>
        <v>HYFUENTES12914</v>
      </c>
      <c r="D136" s="10" t="s">
        <v>7879</v>
      </c>
      <c r="E136" s="10" t="s">
        <v>7878</v>
      </c>
      <c r="F136" s="19" t="s">
        <v>14545</v>
      </c>
      <c r="G136" s="11" t="str">
        <f t="shared" si="15"/>
        <v>129</v>
      </c>
      <c r="H136" s="12">
        <v>129</v>
      </c>
      <c r="I136" s="11" t="str">
        <f t="shared" si="16"/>
        <v>14</v>
      </c>
      <c r="J136" s="11">
        <v>14</v>
      </c>
      <c r="K136" s="9" t="s">
        <v>14747</v>
      </c>
      <c r="L136" s="9" t="s">
        <v>543</v>
      </c>
      <c r="M136" s="9" t="s">
        <v>14746</v>
      </c>
      <c r="N136" s="9" t="s">
        <v>14728</v>
      </c>
      <c r="O136" s="9" t="s">
        <v>14729</v>
      </c>
      <c r="P136" s="12" t="s">
        <v>14726</v>
      </c>
      <c r="Q136" s="8"/>
      <c r="R136" s="8">
        <v>2</v>
      </c>
      <c r="S136" s="8"/>
      <c r="T136" s="8"/>
      <c r="U136" s="6" t="s">
        <v>14745</v>
      </c>
    </row>
    <row r="137" spans="1:21" ht="87" customHeight="1">
      <c r="A137" s="10" t="str">
        <f t="shared" si="13"/>
        <v>va y no a los decretos-leyes.</v>
      </c>
      <c r="B137" s="10" t="str">
        <f t="shared" si="14"/>
        <v>130FUENTES</v>
      </c>
      <c r="C137" s="10" t="str">
        <f t="shared" si="12"/>
        <v>HYFUENTES13014</v>
      </c>
      <c r="D137" s="10" t="s">
        <v>7879</v>
      </c>
      <c r="E137" s="10" t="s">
        <v>7878</v>
      </c>
      <c r="F137" s="19" t="s">
        <v>14545</v>
      </c>
      <c r="G137" s="11" t="str">
        <f t="shared" si="15"/>
        <v>130</v>
      </c>
      <c r="H137" s="12">
        <v>130</v>
      </c>
      <c r="I137" s="11" t="str">
        <f t="shared" si="16"/>
        <v>14</v>
      </c>
      <c r="J137" s="11">
        <v>14</v>
      </c>
      <c r="K137" s="9" t="s">
        <v>14744</v>
      </c>
      <c r="L137" s="9" t="s">
        <v>1389</v>
      </c>
      <c r="M137" s="9" t="s">
        <v>14740</v>
      </c>
      <c r="N137" s="9" t="s">
        <v>14743</v>
      </c>
      <c r="O137" s="9" t="s">
        <v>14742</v>
      </c>
      <c r="P137" s="12" t="s">
        <v>14741</v>
      </c>
      <c r="Q137" s="8"/>
      <c r="R137" s="8">
        <v>1</v>
      </c>
      <c r="S137" s="8"/>
      <c r="T137" s="8"/>
      <c r="U137" s="6" t="s">
        <v>14739</v>
      </c>
    </row>
    <row r="138" spans="1:21" ht="87" customHeight="1">
      <c r="A138" s="10" t="str">
        <f t="shared" si="13"/>
        <v xml:space="preserve"> regulación por ley orgánica.</v>
      </c>
      <c r="B138" s="10" t="str">
        <f t="shared" si="14"/>
        <v>131FUENTES</v>
      </c>
      <c r="C138" s="10" t="str">
        <f t="shared" si="12"/>
        <v>HYFUENTES13114</v>
      </c>
      <c r="D138" s="10" t="s">
        <v>7879</v>
      </c>
      <c r="E138" s="10" t="s">
        <v>7878</v>
      </c>
      <c r="F138" s="19" t="s">
        <v>14545</v>
      </c>
      <c r="G138" s="11" t="str">
        <f t="shared" si="15"/>
        <v>131</v>
      </c>
      <c r="H138" s="12">
        <v>131</v>
      </c>
      <c r="I138" s="11" t="str">
        <f t="shared" si="16"/>
        <v>14</v>
      </c>
      <c r="J138" s="11">
        <v>14</v>
      </c>
      <c r="K138" s="9" t="s">
        <v>14738</v>
      </c>
      <c r="L138" s="9" t="s">
        <v>1388</v>
      </c>
      <c r="M138" s="9" t="s">
        <v>14737</v>
      </c>
      <c r="N138" s="9" t="s">
        <v>14736</v>
      </c>
      <c r="O138" s="9" t="s">
        <v>14735</v>
      </c>
      <c r="P138" s="12" t="s">
        <v>14734</v>
      </c>
      <c r="Q138" s="8"/>
      <c r="R138" s="8">
        <v>4</v>
      </c>
      <c r="S138" s="8"/>
      <c r="T138" s="8"/>
      <c r="U138" s="6" t="s">
        <v>14733</v>
      </c>
    </row>
    <row r="139" spans="1:21" ht="87" customHeight="1">
      <c r="A139" s="10" t="str">
        <f t="shared" si="13"/>
        <v>leyes, pero no los convalida.</v>
      </c>
      <c r="B139" s="10" t="str">
        <f t="shared" si="14"/>
        <v>132FUENTES</v>
      </c>
      <c r="C139" s="10" t="str">
        <f t="shared" si="12"/>
        <v>HYFUENTES13214</v>
      </c>
      <c r="D139" s="10" t="s">
        <v>7879</v>
      </c>
      <c r="E139" s="10" t="s">
        <v>7878</v>
      </c>
      <c r="F139" s="19" t="s">
        <v>14545</v>
      </c>
      <c r="G139" s="11" t="str">
        <f t="shared" si="15"/>
        <v>132</v>
      </c>
      <c r="H139" s="12">
        <v>132</v>
      </c>
      <c r="I139" s="11" t="str">
        <f t="shared" si="16"/>
        <v>14</v>
      </c>
      <c r="J139" s="11">
        <v>14</v>
      </c>
      <c r="K139" s="9" t="s">
        <v>14732</v>
      </c>
      <c r="L139" s="9" t="s">
        <v>1389</v>
      </c>
      <c r="M139" s="9" t="s">
        <v>8554</v>
      </c>
      <c r="N139" s="9" t="s">
        <v>9967</v>
      </c>
      <c r="O139" s="9" t="s">
        <v>8553</v>
      </c>
      <c r="P139" s="12" t="s">
        <v>10312</v>
      </c>
      <c r="Q139" s="8"/>
      <c r="R139" s="8">
        <v>1</v>
      </c>
      <c r="S139" s="8"/>
      <c r="T139" s="8"/>
      <c r="U139" s="6" t="s">
        <v>14731</v>
      </c>
    </row>
    <row r="140" spans="1:21" ht="87" customHeight="1">
      <c r="A140" s="10" t="str">
        <f t="shared" si="13"/>
        <v>s no aplica en este contexto.</v>
      </c>
      <c r="B140" s="10" t="str">
        <f t="shared" si="14"/>
        <v>133FUENTES</v>
      </c>
      <c r="C140" s="10" t="str">
        <f t="shared" ref="C140:C171" si="17">D140&amp;E140&amp;F140&amp;G140&amp;I140</f>
        <v>HYFUENTES13314</v>
      </c>
      <c r="D140" s="10" t="s">
        <v>7879</v>
      </c>
      <c r="E140" s="10" t="s">
        <v>7878</v>
      </c>
      <c r="F140" s="19" t="s">
        <v>14545</v>
      </c>
      <c r="G140" s="11" t="str">
        <f t="shared" si="15"/>
        <v>133</v>
      </c>
      <c r="H140" s="12">
        <v>133</v>
      </c>
      <c r="I140" s="11" t="str">
        <f t="shared" si="16"/>
        <v>14</v>
      </c>
      <c r="J140" s="11">
        <v>14</v>
      </c>
      <c r="K140" s="9" t="s">
        <v>14730</v>
      </c>
      <c r="L140" s="9" t="s">
        <v>1388</v>
      </c>
      <c r="M140" s="9" t="s">
        <v>14729</v>
      </c>
      <c r="N140" s="9" t="s">
        <v>14728</v>
      </c>
      <c r="O140" s="9" t="s">
        <v>14727</v>
      </c>
      <c r="P140" s="12" t="s">
        <v>14726</v>
      </c>
      <c r="Q140" s="8"/>
      <c r="R140" s="8">
        <v>4</v>
      </c>
      <c r="S140" s="8"/>
      <c r="T140" s="8"/>
      <c r="U140" s="6" t="s">
        <v>14725</v>
      </c>
    </row>
    <row r="141" spans="1:21" ht="87" customHeight="1">
      <c r="A141" s="10" t="str">
        <f t="shared" si="13"/>
        <v>yes; corresponde al Congreso.</v>
      </c>
      <c r="B141" s="10" t="str">
        <f t="shared" si="14"/>
        <v>134FUENTES</v>
      </c>
      <c r="C141" s="10" t="str">
        <f t="shared" si="17"/>
        <v>HYFUENTES13414</v>
      </c>
      <c r="D141" s="10" t="s">
        <v>7879</v>
      </c>
      <c r="E141" s="10" t="s">
        <v>7878</v>
      </c>
      <c r="F141" s="19" t="s">
        <v>14545</v>
      </c>
      <c r="G141" s="11" t="str">
        <f t="shared" si="15"/>
        <v>134</v>
      </c>
      <c r="H141" s="12">
        <v>134</v>
      </c>
      <c r="I141" s="11" t="str">
        <f t="shared" si="16"/>
        <v>14</v>
      </c>
      <c r="J141" s="11">
        <v>14</v>
      </c>
      <c r="K141" s="9" t="s">
        <v>14724</v>
      </c>
      <c r="L141" s="9" t="s">
        <v>544</v>
      </c>
      <c r="M141" s="9" t="s">
        <v>10312</v>
      </c>
      <c r="N141" s="9" t="s">
        <v>9967</v>
      </c>
      <c r="O141" s="9" t="s">
        <v>14722</v>
      </c>
      <c r="P141" s="12" t="s">
        <v>14723</v>
      </c>
      <c r="Q141" s="8"/>
      <c r="R141" s="8">
        <v>3</v>
      </c>
      <c r="S141" s="8"/>
      <c r="T141" s="8"/>
      <c r="U141" s="6" t="s">
        <v>14721</v>
      </c>
    </row>
    <row r="142" spans="1:21" ht="87" customHeight="1">
      <c r="A142" s="10" t="str">
        <f t="shared" si="13"/>
        <v>ba los decretos legislativos.</v>
      </c>
      <c r="B142" s="10" t="str">
        <f t="shared" si="14"/>
        <v>135FUENTES</v>
      </c>
      <c r="C142" s="10" t="str">
        <f t="shared" si="17"/>
        <v>HYFUENTES13514</v>
      </c>
      <c r="D142" s="10" t="s">
        <v>7879</v>
      </c>
      <c r="E142" s="10" t="s">
        <v>7878</v>
      </c>
      <c r="F142" s="19" t="s">
        <v>14545</v>
      </c>
      <c r="G142" s="11" t="str">
        <f t="shared" si="15"/>
        <v>135</v>
      </c>
      <c r="H142" s="12">
        <v>135</v>
      </c>
      <c r="I142" s="11" t="str">
        <f t="shared" si="16"/>
        <v>14</v>
      </c>
      <c r="J142" s="11">
        <v>14</v>
      </c>
      <c r="K142" s="9" t="s">
        <v>14720</v>
      </c>
      <c r="L142" s="9" t="s">
        <v>543</v>
      </c>
      <c r="M142" s="9" t="s">
        <v>14719</v>
      </c>
      <c r="N142" s="9" t="s">
        <v>14716</v>
      </c>
      <c r="O142" s="9" t="s">
        <v>14718</v>
      </c>
      <c r="P142" s="12" t="s">
        <v>14717</v>
      </c>
      <c r="Q142" s="8"/>
      <c r="R142" s="8">
        <v>2</v>
      </c>
      <c r="S142" s="8"/>
      <c r="T142" s="8"/>
      <c r="U142" s="6" t="s">
        <v>14715</v>
      </c>
    </row>
    <row r="143" spans="1:21" ht="87" customHeight="1">
      <c r="A143" s="10" t="str">
        <f t="shared" si="13"/>
        <v>es un término aplicable aquí.</v>
      </c>
      <c r="B143" s="10" t="str">
        <f t="shared" si="14"/>
        <v>136FUENTES</v>
      </c>
      <c r="C143" s="10" t="str">
        <f t="shared" si="17"/>
        <v>HYFUENTES13614</v>
      </c>
      <c r="D143" s="10" t="s">
        <v>7879</v>
      </c>
      <c r="E143" s="10" t="s">
        <v>7878</v>
      </c>
      <c r="F143" s="19" t="s">
        <v>14545</v>
      </c>
      <c r="G143" s="11" t="str">
        <f t="shared" si="15"/>
        <v>136</v>
      </c>
      <c r="H143" s="12">
        <v>136</v>
      </c>
      <c r="I143" s="11" t="str">
        <f t="shared" si="16"/>
        <v>14</v>
      </c>
      <c r="J143" s="11">
        <v>14</v>
      </c>
      <c r="K143" s="9" t="s">
        <v>14714</v>
      </c>
      <c r="L143" s="9" t="s">
        <v>1389</v>
      </c>
      <c r="M143" s="9" t="s">
        <v>14710</v>
      </c>
      <c r="N143" s="9" t="s">
        <v>9237</v>
      </c>
      <c r="O143" s="9" t="s">
        <v>14713</v>
      </c>
      <c r="P143" s="12" t="s">
        <v>14709</v>
      </c>
      <c r="Q143" s="8"/>
      <c r="R143" s="8">
        <v>1</v>
      </c>
      <c r="S143" s="8"/>
      <c r="T143" s="8"/>
      <c r="U143" s="6" t="s">
        <v>14712</v>
      </c>
    </row>
    <row r="144" spans="1:21" ht="87" customHeight="1">
      <c r="A144" s="10" t="str">
        <f t="shared" si="13"/>
        <v>" no se usa en este contexto.</v>
      </c>
      <c r="B144" s="10" t="str">
        <f t="shared" si="14"/>
        <v>137FUENTES</v>
      </c>
      <c r="C144" s="10" t="str">
        <f t="shared" si="17"/>
        <v>HYFUENTES13714</v>
      </c>
      <c r="D144" s="10" t="s">
        <v>7879</v>
      </c>
      <c r="E144" s="10" t="s">
        <v>7878</v>
      </c>
      <c r="F144" s="19" t="s">
        <v>14545</v>
      </c>
      <c r="G144" s="11" t="str">
        <f t="shared" si="15"/>
        <v>137</v>
      </c>
      <c r="H144" s="12">
        <v>137</v>
      </c>
      <c r="I144" s="11" t="str">
        <f t="shared" si="16"/>
        <v>14</v>
      </c>
      <c r="J144" s="11">
        <v>14</v>
      </c>
      <c r="K144" s="9" t="s">
        <v>14711</v>
      </c>
      <c r="L144" s="9" t="s">
        <v>544</v>
      </c>
      <c r="M144" s="9" t="s">
        <v>14710</v>
      </c>
      <c r="N144" s="9" t="s">
        <v>9237</v>
      </c>
      <c r="O144" s="9" t="s">
        <v>14708</v>
      </c>
      <c r="P144" s="12" t="s">
        <v>14709</v>
      </c>
      <c r="Q144" s="8"/>
      <c r="R144" s="8">
        <v>3</v>
      </c>
      <c r="S144" s="8"/>
      <c r="T144" s="8"/>
      <c r="U144" s="6" t="s">
        <v>14707</v>
      </c>
    </row>
    <row r="145" spans="1:21" ht="87" customHeight="1">
      <c r="A145" s="10" t="str">
        <f t="shared" si="13"/>
        <v>ión con carácter retroactivo.</v>
      </c>
      <c r="B145" s="10" t="str">
        <f t="shared" si="14"/>
        <v>138FUENTES</v>
      </c>
      <c r="C145" s="10" t="str">
        <f t="shared" si="17"/>
        <v>HYFUENTES13814</v>
      </c>
      <c r="D145" s="10" t="s">
        <v>7879</v>
      </c>
      <c r="E145" s="10" t="s">
        <v>7878</v>
      </c>
      <c r="F145" s="19" t="s">
        <v>14545</v>
      </c>
      <c r="G145" s="11" t="str">
        <f t="shared" si="15"/>
        <v>138</v>
      </c>
      <c r="H145" s="12">
        <v>138</v>
      </c>
      <c r="I145" s="11" t="str">
        <f t="shared" si="16"/>
        <v>14</v>
      </c>
      <c r="J145" s="11">
        <v>14</v>
      </c>
      <c r="K145" s="9" t="s">
        <v>14706</v>
      </c>
      <c r="L145" s="9" t="s">
        <v>544</v>
      </c>
      <c r="M145" s="9" t="s">
        <v>14705</v>
      </c>
      <c r="N145" s="9" t="s">
        <v>14704</v>
      </c>
      <c r="O145" s="9" t="s">
        <v>14702</v>
      </c>
      <c r="P145" s="12" t="s">
        <v>14703</v>
      </c>
      <c r="Q145" s="8"/>
      <c r="R145" s="8">
        <v>3</v>
      </c>
      <c r="S145" s="8"/>
      <c r="T145" s="8"/>
      <c r="U145" s="6" t="s">
        <v>14701</v>
      </c>
    </row>
    <row r="146" spans="1:21" ht="87" customHeight="1">
      <c r="A146" s="10" t="str">
        <f t="shared" si="13"/>
        <v>debe darse de manera expresa.</v>
      </c>
      <c r="B146" s="10" t="str">
        <f t="shared" si="14"/>
        <v>139FUENTES</v>
      </c>
      <c r="C146" s="10" t="str">
        <f t="shared" si="17"/>
        <v>HYFUENTES13914</v>
      </c>
      <c r="D146" s="10" t="s">
        <v>7879</v>
      </c>
      <c r="E146" s="10" t="s">
        <v>7878</v>
      </c>
      <c r="F146" s="19" t="s">
        <v>14545</v>
      </c>
      <c r="G146" s="11" t="str">
        <f t="shared" si="15"/>
        <v>139</v>
      </c>
      <c r="H146" s="12">
        <v>139</v>
      </c>
      <c r="I146" s="11" t="str">
        <f t="shared" si="16"/>
        <v>14</v>
      </c>
      <c r="J146" s="11">
        <v>14</v>
      </c>
      <c r="K146" s="9" t="s">
        <v>14700</v>
      </c>
      <c r="L146" s="9" t="s">
        <v>543</v>
      </c>
      <c r="M146" s="9" t="s">
        <v>14699</v>
      </c>
      <c r="N146" s="9" t="s">
        <v>14696</v>
      </c>
      <c r="O146" s="9" t="s">
        <v>14698</v>
      </c>
      <c r="P146" s="12" t="s">
        <v>14697</v>
      </c>
      <c r="Q146" s="8"/>
      <c r="R146" s="8">
        <v>2</v>
      </c>
      <c r="S146" s="8"/>
      <c r="T146" s="8"/>
      <c r="U146" s="6" t="s">
        <v>14695</v>
      </c>
    </row>
    <row r="147" spans="1:21" ht="87" customHeight="1">
      <c r="A147" s="10" t="str">
        <f t="shared" si="13"/>
        <v>n otro órgano administrativo.</v>
      </c>
      <c r="B147" s="10" t="str">
        <f t="shared" si="14"/>
        <v>140FUENTES</v>
      </c>
      <c r="C147" s="10" t="str">
        <f t="shared" si="17"/>
        <v>HYFUENTES14014</v>
      </c>
      <c r="D147" s="10" t="s">
        <v>7879</v>
      </c>
      <c r="E147" s="10" t="s">
        <v>7878</v>
      </c>
      <c r="F147" s="19" t="s">
        <v>14545</v>
      </c>
      <c r="G147" s="11" t="str">
        <f t="shared" si="15"/>
        <v>140</v>
      </c>
      <c r="H147" s="12">
        <v>140</v>
      </c>
      <c r="I147" s="11" t="str">
        <f t="shared" si="16"/>
        <v>14</v>
      </c>
      <c r="J147" s="11">
        <v>14</v>
      </c>
      <c r="K147" s="9" t="s">
        <v>14694</v>
      </c>
      <c r="L147" s="9" t="s">
        <v>1389</v>
      </c>
      <c r="M147" s="9" t="s">
        <v>8224</v>
      </c>
      <c r="N147" s="9" t="s">
        <v>14693</v>
      </c>
      <c r="O147" s="9" t="s">
        <v>14692</v>
      </c>
      <c r="P147" s="12" t="s">
        <v>14691</v>
      </c>
      <c r="Q147" s="8"/>
      <c r="R147" s="8">
        <v>1</v>
      </c>
      <c r="S147" s="8"/>
      <c r="T147" s="8"/>
      <c r="U147" s="6" t="s">
        <v>14690</v>
      </c>
    </row>
    <row r="148" spans="1:21" ht="87" customHeight="1">
      <c r="A148" s="10" t="str">
        <f t="shared" si="13"/>
        <v>de los decretos legislativos.</v>
      </c>
      <c r="B148" s="10" t="str">
        <f t="shared" si="14"/>
        <v>141FUENTES</v>
      </c>
      <c r="C148" s="10" t="str">
        <f t="shared" si="17"/>
        <v>HYFUENTES14114</v>
      </c>
      <c r="D148" s="10" t="s">
        <v>7879</v>
      </c>
      <c r="E148" s="10" t="s">
        <v>7878</v>
      </c>
      <c r="F148" s="19" t="s">
        <v>14545</v>
      </c>
      <c r="G148" s="11" t="str">
        <f t="shared" si="15"/>
        <v>141</v>
      </c>
      <c r="H148" s="12">
        <v>141</v>
      </c>
      <c r="I148" s="11" t="str">
        <f t="shared" si="16"/>
        <v>14</v>
      </c>
      <c r="J148" s="11">
        <v>14</v>
      </c>
      <c r="K148" s="9" t="s">
        <v>14689</v>
      </c>
      <c r="L148" s="9" t="s">
        <v>544</v>
      </c>
      <c r="M148" s="9" t="s">
        <v>14688</v>
      </c>
      <c r="N148" s="9" t="s">
        <v>14687</v>
      </c>
      <c r="O148" s="9" t="s">
        <v>14685</v>
      </c>
      <c r="P148" s="12" t="s">
        <v>14686</v>
      </c>
      <c r="Q148" s="8"/>
      <c r="R148" s="8">
        <v>3</v>
      </c>
      <c r="S148" s="8"/>
      <c r="T148" s="8"/>
      <c r="U148" s="6" t="s">
        <v>14684</v>
      </c>
    </row>
    <row r="149" spans="1:21" ht="87" customHeight="1">
      <c r="A149" s="10" t="str">
        <f t="shared" si="13"/>
        <v>ítulo III de la Constitución.</v>
      </c>
      <c r="B149" s="10" t="str">
        <f t="shared" si="14"/>
        <v>142FUENTES</v>
      </c>
      <c r="C149" s="10" t="str">
        <f t="shared" si="17"/>
        <v>HYFUENTES14214</v>
      </c>
      <c r="D149" s="10" t="s">
        <v>7879</v>
      </c>
      <c r="E149" s="10" t="s">
        <v>7878</v>
      </c>
      <c r="F149" s="19" t="s">
        <v>14545</v>
      </c>
      <c r="G149" s="11" t="str">
        <f t="shared" si="15"/>
        <v>142</v>
      </c>
      <c r="H149" s="12">
        <v>142</v>
      </c>
      <c r="I149" s="11" t="str">
        <f t="shared" si="16"/>
        <v>14</v>
      </c>
      <c r="J149" s="11">
        <v>14</v>
      </c>
      <c r="K149" s="9" t="s">
        <v>14683</v>
      </c>
      <c r="L149" s="9" t="s">
        <v>544</v>
      </c>
      <c r="M149" s="9" t="s">
        <v>14682</v>
      </c>
      <c r="N149" s="9" t="s">
        <v>14681</v>
      </c>
      <c r="O149" s="9" t="s">
        <v>14679</v>
      </c>
      <c r="P149" s="12" t="s">
        <v>14680</v>
      </c>
      <c r="Q149" s="8"/>
      <c r="R149" s="8">
        <v>3</v>
      </c>
      <c r="S149" s="8"/>
      <c r="T149" s="8"/>
      <c r="U149" s="6" t="s">
        <v>14678</v>
      </c>
    </row>
    <row r="150" spans="1:21" ht="87" customHeight="1">
      <c r="A150" s="10" t="str">
        <f t="shared" si="13"/>
        <v>dos por las Cortes Generales.</v>
      </c>
      <c r="B150" s="10" t="str">
        <f t="shared" si="14"/>
        <v>143FUENTES</v>
      </c>
      <c r="C150" s="10" t="str">
        <f t="shared" si="17"/>
        <v>HYFUENTES14314</v>
      </c>
      <c r="D150" s="10" t="s">
        <v>7879</v>
      </c>
      <c r="E150" s="10" t="s">
        <v>7878</v>
      </c>
      <c r="F150" s="19" t="s">
        <v>14545</v>
      </c>
      <c r="G150" s="11" t="str">
        <f t="shared" si="15"/>
        <v>143</v>
      </c>
      <c r="H150" s="12">
        <v>143</v>
      </c>
      <c r="I150" s="11" t="str">
        <f t="shared" si="16"/>
        <v>14</v>
      </c>
      <c r="J150" s="11">
        <v>14</v>
      </c>
      <c r="K150" s="9" t="s">
        <v>14677</v>
      </c>
      <c r="L150" s="9" t="s">
        <v>1388</v>
      </c>
      <c r="M150" s="9" t="s">
        <v>14676</v>
      </c>
      <c r="N150" s="9" t="s">
        <v>14675</v>
      </c>
      <c r="O150" s="9" t="s">
        <v>14674</v>
      </c>
      <c r="P150" s="12" t="s">
        <v>14673</v>
      </c>
      <c r="Q150" s="8"/>
      <c r="R150" s="8">
        <v>4</v>
      </c>
      <c r="S150" s="8"/>
      <c r="T150" s="8"/>
      <c r="U150" s="6" t="s">
        <v>14672</v>
      </c>
    </row>
    <row r="151" spans="1:21" ht="87" customHeight="1">
      <c r="A151" s="10" t="str">
        <f t="shared" si="13"/>
        <v xml:space="preserve"> las Cortes pueden denunciar.</v>
      </c>
      <c r="B151" s="10" t="str">
        <f t="shared" si="14"/>
        <v>144FUENTES</v>
      </c>
      <c r="C151" s="10" t="str">
        <f t="shared" si="17"/>
        <v>HYFUENTES14414</v>
      </c>
      <c r="D151" s="10" t="s">
        <v>7879</v>
      </c>
      <c r="E151" s="10" t="s">
        <v>7878</v>
      </c>
      <c r="F151" s="19" t="s">
        <v>14545</v>
      </c>
      <c r="G151" s="11" t="str">
        <f t="shared" si="15"/>
        <v>144</v>
      </c>
      <c r="H151" s="12">
        <v>144</v>
      </c>
      <c r="I151" s="11" t="str">
        <f t="shared" si="16"/>
        <v>14</v>
      </c>
      <c r="J151" s="11">
        <v>14</v>
      </c>
      <c r="K151" s="9" t="s">
        <v>14671</v>
      </c>
      <c r="L151" s="9" t="s">
        <v>1389</v>
      </c>
      <c r="M151" s="9" t="s">
        <v>14667</v>
      </c>
      <c r="N151" s="9" t="s">
        <v>14670</v>
      </c>
      <c r="O151" s="9" t="s">
        <v>14669</v>
      </c>
      <c r="P151" s="12" t="s">
        <v>14668</v>
      </c>
      <c r="Q151" s="8"/>
      <c r="R151" s="8">
        <v>1</v>
      </c>
      <c r="S151" s="8"/>
      <c r="T151" s="8"/>
      <c r="U151" s="6" t="s">
        <v>14666</v>
      </c>
    </row>
    <row r="152" spans="1:21" ht="87" customHeight="1">
      <c r="A152" s="10" t="str">
        <f t="shared" si="13"/>
        <v>rporación al derecho interno.</v>
      </c>
      <c r="B152" s="10" t="str">
        <f t="shared" si="14"/>
        <v>145FUENTES</v>
      </c>
      <c r="C152" s="10" t="str">
        <f t="shared" si="17"/>
        <v>HYFUENTES14514</v>
      </c>
      <c r="D152" s="10" t="s">
        <v>7879</v>
      </c>
      <c r="E152" s="10" t="s">
        <v>7878</v>
      </c>
      <c r="F152" s="19" t="s">
        <v>14545</v>
      </c>
      <c r="G152" s="11" t="str">
        <f t="shared" si="15"/>
        <v>145</v>
      </c>
      <c r="H152" s="12">
        <v>145</v>
      </c>
      <c r="I152" s="11" t="str">
        <f t="shared" si="16"/>
        <v>14</v>
      </c>
      <c r="J152" s="11">
        <v>14</v>
      </c>
      <c r="K152" s="9" t="s">
        <v>14665</v>
      </c>
      <c r="L152" s="9" t="s">
        <v>544</v>
      </c>
      <c r="M152" s="9" t="s">
        <v>14664</v>
      </c>
      <c r="N152" s="9" t="s">
        <v>14663</v>
      </c>
      <c r="O152" s="9" t="s">
        <v>14661</v>
      </c>
      <c r="P152" s="12" t="s">
        <v>14662</v>
      </c>
      <c r="Q152" s="8"/>
      <c r="R152" s="8">
        <v>3</v>
      </c>
      <c r="S152" s="8"/>
      <c r="T152" s="8"/>
      <c r="U152" s="6" t="s">
        <v>14660</v>
      </c>
    </row>
    <row r="153" spans="1:21" ht="87" customHeight="1">
      <c r="A153" s="10" t="str">
        <f t="shared" si="13"/>
        <v>n con delegación legislativa.</v>
      </c>
      <c r="B153" s="10" t="str">
        <f t="shared" si="14"/>
        <v>146FUENTES</v>
      </c>
      <c r="C153" s="10" t="str">
        <f t="shared" si="17"/>
        <v>HYFUENTES14614</v>
      </c>
      <c r="D153" s="10" t="s">
        <v>7879</v>
      </c>
      <c r="E153" s="10" t="s">
        <v>7878</v>
      </c>
      <c r="F153" s="19" t="s">
        <v>14545</v>
      </c>
      <c r="G153" s="11" t="str">
        <f t="shared" si="15"/>
        <v>146</v>
      </c>
      <c r="H153" s="12">
        <v>146</v>
      </c>
      <c r="I153" s="11" t="str">
        <f t="shared" si="16"/>
        <v>14</v>
      </c>
      <c r="J153" s="11">
        <v>14</v>
      </c>
      <c r="K153" s="9" t="s">
        <v>14659</v>
      </c>
      <c r="L153" s="9" t="s">
        <v>543</v>
      </c>
      <c r="M153" s="9" t="s">
        <v>14658</v>
      </c>
      <c r="N153" s="9" t="s">
        <v>14655</v>
      </c>
      <c r="O153" s="9" t="s">
        <v>14657</v>
      </c>
      <c r="P153" s="12" t="s">
        <v>14656</v>
      </c>
      <c r="Q153" s="8"/>
      <c r="R153" s="8">
        <v>2</v>
      </c>
      <c r="S153" s="8"/>
      <c r="T153" s="8"/>
      <c r="U153" s="6" t="s">
        <v>14654</v>
      </c>
    </row>
    <row r="154" spans="1:21" ht="87" customHeight="1">
      <c r="A154" s="10" t="str">
        <f t="shared" si="13"/>
        <v>islativas, no a armonización.</v>
      </c>
      <c r="B154" s="10" t="str">
        <f t="shared" si="14"/>
        <v>147FUENTES</v>
      </c>
      <c r="C154" s="10" t="str">
        <f t="shared" si="17"/>
        <v>HYFUENTES14714</v>
      </c>
      <c r="D154" s="10" t="s">
        <v>7879</v>
      </c>
      <c r="E154" s="10" t="s">
        <v>7878</v>
      </c>
      <c r="F154" s="19" t="s">
        <v>14545</v>
      </c>
      <c r="G154" s="11" t="str">
        <f t="shared" si="15"/>
        <v>147</v>
      </c>
      <c r="H154" s="12">
        <v>147</v>
      </c>
      <c r="I154" s="11" t="str">
        <f t="shared" si="16"/>
        <v>14</v>
      </c>
      <c r="J154" s="11">
        <v>14</v>
      </c>
      <c r="K154" s="9" t="s">
        <v>14653</v>
      </c>
      <c r="L154" s="9" t="s">
        <v>543</v>
      </c>
      <c r="M154" s="9" t="s">
        <v>14571</v>
      </c>
      <c r="N154" s="9" t="s">
        <v>14650</v>
      </c>
      <c r="O154" s="9" t="s">
        <v>14652</v>
      </c>
      <c r="P154" s="12" t="s">
        <v>14651</v>
      </c>
      <c r="Q154" s="8"/>
      <c r="R154" s="8">
        <v>2</v>
      </c>
      <c r="S154" s="8"/>
      <c r="T154" s="8"/>
      <c r="U154" s="6" t="s">
        <v>14649</v>
      </c>
    </row>
    <row r="155" spans="1:21" ht="87" customHeight="1">
      <c r="A155" s="10" t="str">
        <f t="shared" si="13"/>
        <v>a aplicable en este contexto.</v>
      </c>
      <c r="B155" s="10" t="str">
        <f t="shared" si="14"/>
        <v>148FUENTES</v>
      </c>
      <c r="C155" s="10" t="str">
        <f t="shared" si="17"/>
        <v>HYFUENTES14814</v>
      </c>
      <c r="D155" s="10" t="s">
        <v>7879</v>
      </c>
      <c r="E155" s="10" t="s">
        <v>7878</v>
      </c>
      <c r="F155" s="19" t="s">
        <v>14545</v>
      </c>
      <c r="G155" s="11" t="str">
        <f t="shared" si="15"/>
        <v>148</v>
      </c>
      <c r="H155" s="12">
        <v>148</v>
      </c>
      <c r="I155" s="11" t="str">
        <f t="shared" si="16"/>
        <v>14</v>
      </c>
      <c r="J155" s="11">
        <v>14</v>
      </c>
      <c r="K155" s="9" t="s">
        <v>14648</v>
      </c>
      <c r="L155" s="9" t="s">
        <v>1388</v>
      </c>
      <c r="M155" s="9" t="s">
        <v>14647</v>
      </c>
      <c r="N155" s="9" t="s">
        <v>14646</v>
      </c>
      <c r="O155" s="9" t="s">
        <v>14645</v>
      </c>
      <c r="P155" s="12" t="s">
        <v>14644</v>
      </c>
      <c r="Q155" s="8"/>
      <c r="R155" s="8">
        <v>4</v>
      </c>
      <c r="S155" s="8"/>
      <c r="T155" s="8"/>
      <c r="U155" s="6" t="s">
        <v>14643</v>
      </c>
    </row>
    <row r="156" spans="1:21" ht="87" customHeight="1">
      <c r="A156" s="10" t="str">
        <f t="shared" si="13"/>
        <v>la aprobación de reglamentos.</v>
      </c>
      <c r="B156" s="10" t="str">
        <f t="shared" si="14"/>
        <v>149FUENTES</v>
      </c>
      <c r="C156" s="10" t="str">
        <f t="shared" si="17"/>
        <v>HYFUENTES14914</v>
      </c>
      <c r="D156" s="10" t="s">
        <v>7879</v>
      </c>
      <c r="E156" s="10" t="s">
        <v>7878</v>
      </c>
      <c r="F156" s="19" t="s">
        <v>14545</v>
      </c>
      <c r="G156" s="11" t="str">
        <f t="shared" si="15"/>
        <v>149</v>
      </c>
      <c r="H156" s="12">
        <v>149</v>
      </c>
      <c r="I156" s="11" t="str">
        <f t="shared" si="16"/>
        <v>14</v>
      </c>
      <c r="J156" s="11">
        <v>14</v>
      </c>
      <c r="K156" s="9" t="s">
        <v>14642</v>
      </c>
      <c r="L156" s="9" t="s">
        <v>543</v>
      </c>
      <c r="M156" s="9" t="s">
        <v>14641</v>
      </c>
      <c r="N156" s="9" t="s">
        <v>14638</v>
      </c>
      <c r="O156" s="9" t="s">
        <v>14640</v>
      </c>
      <c r="P156" s="12" t="s">
        <v>14639</v>
      </c>
      <c r="Q156" s="8"/>
      <c r="R156" s="8">
        <v>2</v>
      </c>
      <c r="S156" s="8"/>
      <c r="T156" s="8"/>
      <c r="U156" s="6" t="s">
        <v>14637</v>
      </c>
    </row>
    <row r="157" spans="1:21" ht="87" customHeight="1">
      <c r="A157" s="10" t="str">
        <f t="shared" si="13"/>
        <v>en estructura administrativa.</v>
      </c>
      <c r="B157" s="10" t="str">
        <f t="shared" si="14"/>
        <v>150FUENTES</v>
      </c>
      <c r="C157" s="10" t="str">
        <f t="shared" si="17"/>
        <v>HYFUENTES15014</v>
      </c>
      <c r="D157" s="10" t="s">
        <v>7879</v>
      </c>
      <c r="E157" s="10" t="s">
        <v>7878</v>
      </c>
      <c r="F157" s="19" t="s">
        <v>14545</v>
      </c>
      <c r="G157" s="11" t="str">
        <f t="shared" si="15"/>
        <v>150</v>
      </c>
      <c r="H157" s="12">
        <v>150</v>
      </c>
      <c r="I157" s="11" t="str">
        <f t="shared" si="16"/>
        <v>14</v>
      </c>
      <c r="J157" s="11">
        <v>14</v>
      </c>
      <c r="K157" s="9" t="s">
        <v>14636</v>
      </c>
      <c r="L157" s="9" t="s">
        <v>543</v>
      </c>
      <c r="M157" s="9" t="s">
        <v>14635</v>
      </c>
      <c r="N157" s="9" t="s">
        <v>14632</v>
      </c>
      <c r="O157" s="9" t="s">
        <v>14634</v>
      </c>
      <c r="P157" s="12" t="s">
        <v>14633</v>
      </c>
      <c r="Q157" s="8"/>
      <c r="R157" s="8">
        <v>2</v>
      </c>
      <c r="S157" s="8"/>
      <c r="T157" s="8"/>
      <c r="U157" s="6" t="s">
        <v>14631</v>
      </c>
    </row>
    <row r="158" spans="1:21" ht="87" customHeight="1">
      <c r="A158" s="10" t="str">
        <f t="shared" si="13"/>
        <v>normativa de los reglamentos.</v>
      </c>
      <c r="B158" s="10" t="str">
        <f t="shared" si="14"/>
        <v>151FUENTES</v>
      </c>
      <c r="C158" s="10" t="str">
        <f t="shared" si="17"/>
        <v>HYFUENTES15114</v>
      </c>
      <c r="D158" s="10" t="s">
        <v>7879</v>
      </c>
      <c r="E158" s="10" t="s">
        <v>7878</v>
      </c>
      <c r="F158" s="19" t="s">
        <v>14545</v>
      </c>
      <c r="G158" s="11" t="str">
        <f t="shared" si="15"/>
        <v>151</v>
      </c>
      <c r="H158" s="12">
        <v>151</v>
      </c>
      <c r="I158" s="11" t="str">
        <f t="shared" si="16"/>
        <v>14</v>
      </c>
      <c r="J158" s="11">
        <v>14</v>
      </c>
      <c r="K158" s="9" t="s">
        <v>14630</v>
      </c>
      <c r="L158" s="9" t="s">
        <v>1389</v>
      </c>
      <c r="M158" s="9" t="s">
        <v>14626</v>
      </c>
      <c r="N158" s="9" t="s">
        <v>14629</v>
      </c>
      <c r="O158" s="9" t="s">
        <v>14628</v>
      </c>
      <c r="P158" s="12" t="s">
        <v>14627</v>
      </c>
      <c r="Q158" s="8"/>
      <c r="R158" s="8">
        <v>1</v>
      </c>
      <c r="S158" s="8"/>
      <c r="T158" s="8"/>
      <c r="U158" s="6" t="s">
        <v>14625</v>
      </c>
    </row>
    <row r="159" spans="1:21" ht="87" customHeight="1">
      <c r="A159" s="10" t="str">
        <f t="shared" si="13"/>
        <v>tan tanto ley como costumbre.</v>
      </c>
      <c r="B159" s="10" t="str">
        <f t="shared" si="14"/>
        <v>152FUENTES</v>
      </c>
      <c r="C159" s="10" t="str">
        <f t="shared" si="17"/>
        <v>HYFUENTES15214</v>
      </c>
      <c r="D159" s="10" t="s">
        <v>7879</v>
      </c>
      <c r="E159" s="10" t="s">
        <v>7878</v>
      </c>
      <c r="F159" s="19" t="s">
        <v>14545</v>
      </c>
      <c r="G159" s="11" t="str">
        <f t="shared" si="15"/>
        <v>152</v>
      </c>
      <c r="H159" s="12">
        <v>152</v>
      </c>
      <c r="I159" s="11" t="str">
        <f t="shared" si="16"/>
        <v>14</v>
      </c>
      <c r="J159" s="11">
        <v>14</v>
      </c>
      <c r="K159" s="9" t="s">
        <v>14624</v>
      </c>
      <c r="L159" s="9" t="s">
        <v>1389</v>
      </c>
      <c r="M159" s="9" t="s">
        <v>14620</v>
      </c>
      <c r="N159" s="9" t="s">
        <v>14623</v>
      </c>
      <c r="O159" s="9" t="s">
        <v>14622</v>
      </c>
      <c r="P159" s="12" t="s">
        <v>14621</v>
      </c>
      <c r="Q159" s="8"/>
      <c r="R159" s="8">
        <v>1</v>
      </c>
      <c r="S159" s="8"/>
      <c r="T159" s="8"/>
      <c r="U159" s="6" t="s">
        <v>14619</v>
      </c>
    </row>
    <row r="160" spans="1:21" ht="87" customHeight="1">
      <c r="A160" s="10" t="str">
        <f t="shared" si="13"/>
        <v>icarse, no es relevante aquí.</v>
      </c>
      <c r="B160" s="10" t="str">
        <f t="shared" si="14"/>
        <v>153FUENTES</v>
      </c>
      <c r="C160" s="10" t="str">
        <f t="shared" si="17"/>
        <v>HYFUENTES15314</v>
      </c>
      <c r="D160" s="10" t="s">
        <v>7879</v>
      </c>
      <c r="E160" s="10" t="s">
        <v>7878</v>
      </c>
      <c r="F160" s="19" t="s">
        <v>14545</v>
      </c>
      <c r="G160" s="11" t="str">
        <f t="shared" si="15"/>
        <v>153</v>
      </c>
      <c r="H160" s="12">
        <v>153</v>
      </c>
      <c r="I160" s="11" t="str">
        <f t="shared" si="16"/>
        <v>14</v>
      </c>
      <c r="J160" s="11">
        <v>14</v>
      </c>
      <c r="K160" s="9" t="s">
        <v>14618</v>
      </c>
      <c r="L160" s="9" t="s">
        <v>1389</v>
      </c>
      <c r="M160" s="9" t="s">
        <v>14614</v>
      </c>
      <c r="N160" s="9" t="s">
        <v>14617</v>
      </c>
      <c r="O160" s="9" t="s">
        <v>14616</v>
      </c>
      <c r="P160" s="12" t="s">
        <v>14615</v>
      </c>
      <c r="Q160" s="8"/>
      <c r="R160" s="8">
        <v>1</v>
      </c>
      <c r="S160" s="8"/>
      <c r="T160" s="8"/>
      <c r="U160" s="6" t="s">
        <v>14613</v>
      </c>
    </row>
    <row r="161" spans="1:21" ht="87" customHeight="1">
      <c r="A161" s="10" t="str">
        <f t="shared" si="13"/>
        <v xml:space="preserve"> a las Comunidades Autónomas.</v>
      </c>
      <c r="B161" s="10" t="str">
        <f t="shared" si="14"/>
        <v>154FUENTES</v>
      </c>
      <c r="C161" s="10" t="str">
        <f t="shared" si="17"/>
        <v>HYFUENTES15414</v>
      </c>
      <c r="D161" s="10" t="s">
        <v>7879</v>
      </c>
      <c r="E161" s="10" t="s">
        <v>7878</v>
      </c>
      <c r="F161" s="19" t="s">
        <v>14545</v>
      </c>
      <c r="G161" s="11" t="str">
        <f t="shared" si="15"/>
        <v>154</v>
      </c>
      <c r="H161" s="12">
        <v>154</v>
      </c>
      <c r="I161" s="11" t="str">
        <f t="shared" si="16"/>
        <v>14</v>
      </c>
      <c r="J161" s="11">
        <v>14</v>
      </c>
      <c r="K161" s="9" t="s">
        <v>14612</v>
      </c>
      <c r="L161" s="9" t="s">
        <v>1388</v>
      </c>
      <c r="M161" s="9" t="s">
        <v>14611</v>
      </c>
      <c r="N161" s="9" t="s">
        <v>14610</v>
      </c>
      <c r="O161" s="9" t="s">
        <v>14609</v>
      </c>
      <c r="P161" s="12" t="s">
        <v>14608</v>
      </c>
      <c r="Q161" s="8"/>
      <c r="R161" s="8">
        <v>4</v>
      </c>
      <c r="S161" s="8"/>
      <c r="T161" s="8"/>
      <c r="U161" s="6" t="s">
        <v>14607</v>
      </c>
    </row>
    <row r="162" spans="1:21" ht="87" customHeight="1">
      <c r="A162" s="10" t="str">
        <f t="shared" si="13"/>
        <v>n disposiciones de este tipo.</v>
      </c>
      <c r="B162" s="10" t="str">
        <f t="shared" si="14"/>
        <v>155FUENTES</v>
      </c>
      <c r="C162" s="10" t="str">
        <f t="shared" si="17"/>
        <v>HYFUENTES15514</v>
      </c>
      <c r="D162" s="10" t="s">
        <v>7879</v>
      </c>
      <c r="E162" s="10" t="s">
        <v>7878</v>
      </c>
      <c r="F162" s="19" t="s">
        <v>14545</v>
      </c>
      <c r="G162" s="11" t="str">
        <f t="shared" si="15"/>
        <v>155</v>
      </c>
      <c r="H162" s="12">
        <v>155</v>
      </c>
      <c r="I162" s="11" t="str">
        <f t="shared" si="16"/>
        <v>14</v>
      </c>
      <c r="J162" s="11">
        <v>14</v>
      </c>
      <c r="K162" s="9" t="s">
        <v>14606</v>
      </c>
      <c r="L162" s="9" t="s">
        <v>1389</v>
      </c>
      <c r="M162" s="9" t="s">
        <v>14602</v>
      </c>
      <c r="N162" s="9" t="s">
        <v>14605</v>
      </c>
      <c r="O162" s="9" t="s">
        <v>14604</v>
      </c>
      <c r="P162" s="12" t="s">
        <v>14603</v>
      </c>
      <c r="Q162" s="8"/>
      <c r="R162" s="8">
        <v>1</v>
      </c>
      <c r="S162" s="8"/>
      <c r="T162" s="8"/>
      <c r="U162" s="6" t="s">
        <v>14601</v>
      </c>
    </row>
    <row r="163" spans="1:21" ht="87" customHeight="1">
      <c r="A163" s="10" t="str">
        <f t="shared" si="13"/>
        <v>se necesita mayoría absoluta.</v>
      </c>
      <c r="B163" s="10" t="str">
        <f t="shared" si="14"/>
        <v>156FUENTES</v>
      </c>
      <c r="C163" s="10" t="str">
        <f t="shared" si="17"/>
        <v>HYFUENTES15614</v>
      </c>
      <c r="D163" s="10" t="s">
        <v>7879</v>
      </c>
      <c r="E163" s="10" t="s">
        <v>7878</v>
      </c>
      <c r="F163" s="19" t="s">
        <v>14545</v>
      </c>
      <c r="G163" s="11" t="str">
        <f t="shared" si="15"/>
        <v>156</v>
      </c>
      <c r="H163" s="12">
        <v>156</v>
      </c>
      <c r="I163" s="11" t="str">
        <f t="shared" si="16"/>
        <v>14</v>
      </c>
      <c r="J163" s="11">
        <v>14</v>
      </c>
      <c r="K163" s="9" t="s">
        <v>14600</v>
      </c>
      <c r="L163" s="9" t="s">
        <v>543</v>
      </c>
      <c r="M163" s="9" t="s">
        <v>14599</v>
      </c>
      <c r="N163" s="9" t="s">
        <v>14595</v>
      </c>
      <c r="O163" s="9" t="s">
        <v>14594</v>
      </c>
      <c r="P163" s="12" t="s">
        <v>14598</v>
      </c>
      <c r="Q163" s="8"/>
      <c r="R163" s="8">
        <v>2</v>
      </c>
      <c r="S163" s="8"/>
      <c r="T163" s="8"/>
      <c r="U163" s="6" t="s">
        <v>14597</v>
      </c>
    </row>
    <row r="164" spans="1:21" ht="87" customHeight="1">
      <c r="A164" s="10" t="str">
        <f t="shared" si="13"/>
        <v>iere al menos mayoría simple.</v>
      </c>
      <c r="B164" s="10" t="str">
        <f t="shared" si="14"/>
        <v>157FUENTES</v>
      </c>
      <c r="C164" s="10" t="str">
        <f t="shared" si="17"/>
        <v>HYFUENTES15714</v>
      </c>
      <c r="D164" s="10" t="s">
        <v>7879</v>
      </c>
      <c r="E164" s="10" t="s">
        <v>7878</v>
      </c>
      <c r="F164" s="19" t="s">
        <v>14545</v>
      </c>
      <c r="G164" s="11" t="str">
        <f t="shared" si="15"/>
        <v>157</v>
      </c>
      <c r="H164" s="12">
        <v>157</v>
      </c>
      <c r="I164" s="11" t="str">
        <f t="shared" si="16"/>
        <v>14</v>
      </c>
      <c r="J164" s="11">
        <v>14</v>
      </c>
      <c r="K164" s="9" t="s">
        <v>14596</v>
      </c>
      <c r="L164" s="9" t="s">
        <v>1389</v>
      </c>
      <c r="M164" s="9" t="s">
        <v>14592</v>
      </c>
      <c r="N164" s="9" t="s">
        <v>14595</v>
      </c>
      <c r="O164" s="9" t="s">
        <v>14594</v>
      </c>
      <c r="P164" s="12" t="s">
        <v>14593</v>
      </c>
      <c r="Q164" s="8"/>
      <c r="R164" s="8">
        <v>1</v>
      </c>
      <c r="S164" s="8"/>
      <c r="T164" s="8"/>
      <c r="U164" s="6" t="s">
        <v>14591</v>
      </c>
    </row>
    <row r="165" spans="1:21" ht="87" customHeight="1">
      <c r="A165" s="10" t="str">
        <f t="shared" si="13"/>
        <v>re a las fuentes del Derecho.</v>
      </c>
      <c r="B165" s="10" t="str">
        <f t="shared" si="14"/>
        <v>158FUENTES</v>
      </c>
      <c r="C165" s="10" t="str">
        <f t="shared" si="17"/>
        <v>HYFUENTES15814</v>
      </c>
      <c r="D165" s="10" t="s">
        <v>7879</v>
      </c>
      <c r="E165" s="10" t="s">
        <v>7878</v>
      </c>
      <c r="F165" s="19" t="s">
        <v>14545</v>
      </c>
      <c r="G165" s="11" t="str">
        <f t="shared" si="15"/>
        <v>158</v>
      </c>
      <c r="H165" s="12">
        <v>158</v>
      </c>
      <c r="I165" s="11" t="str">
        <f t="shared" si="16"/>
        <v>14</v>
      </c>
      <c r="J165" s="11">
        <v>14</v>
      </c>
      <c r="K165" s="9" t="s">
        <v>14590</v>
      </c>
      <c r="L165" s="9" t="s">
        <v>543</v>
      </c>
      <c r="M165" s="9" t="s">
        <v>9970</v>
      </c>
      <c r="N165" s="9" t="s">
        <v>14587</v>
      </c>
      <c r="O165" s="9" t="s">
        <v>14589</v>
      </c>
      <c r="P165" s="12" t="s">
        <v>14588</v>
      </c>
      <c r="Q165" s="8"/>
      <c r="R165" s="8">
        <v>2</v>
      </c>
      <c r="S165" s="8"/>
      <c r="T165" s="8"/>
      <c r="U165" s="6" t="s">
        <v>14586</v>
      </c>
    </row>
    <row r="166" spans="1:21" ht="87" customHeight="1">
      <c r="A166" s="10" t="str">
        <f t="shared" si="13"/>
        <v>validez de una ley en España.</v>
      </c>
      <c r="B166" s="10" t="str">
        <f t="shared" si="14"/>
        <v>159FUENTES</v>
      </c>
      <c r="C166" s="10" t="str">
        <f t="shared" si="17"/>
        <v>HYFUENTES15914</v>
      </c>
      <c r="D166" s="10" t="s">
        <v>7879</v>
      </c>
      <c r="E166" s="10" t="s">
        <v>7878</v>
      </c>
      <c r="F166" s="19" t="s">
        <v>14545</v>
      </c>
      <c r="G166" s="11" t="str">
        <f t="shared" si="15"/>
        <v>159</v>
      </c>
      <c r="H166" s="12">
        <v>159</v>
      </c>
      <c r="I166" s="11" t="str">
        <f t="shared" si="16"/>
        <v>14</v>
      </c>
      <c r="J166" s="11">
        <v>14</v>
      </c>
      <c r="K166" s="9" t="s">
        <v>14585</v>
      </c>
      <c r="L166" s="9" t="s">
        <v>543</v>
      </c>
      <c r="M166" s="9" t="s">
        <v>14584</v>
      </c>
      <c r="N166" s="9" t="s">
        <v>14581</v>
      </c>
      <c r="O166" s="9" t="s">
        <v>14583</v>
      </c>
      <c r="P166" s="12" t="s">
        <v>14582</v>
      </c>
      <c r="Q166" s="8"/>
      <c r="R166" s="8">
        <v>2</v>
      </c>
      <c r="S166" s="8"/>
      <c r="T166" s="8"/>
      <c r="U166" s="6" t="s">
        <v>14580</v>
      </c>
    </row>
    <row r="167" spans="1:21" ht="87" customHeight="1">
      <c r="A167" s="10" t="str">
        <f t="shared" si="13"/>
        <v>gular al Defensor del Pueblo.</v>
      </c>
      <c r="B167" s="10" t="str">
        <f t="shared" si="14"/>
        <v>160FUENTES</v>
      </c>
      <c r="C167" s="10" t="str">
        <f t="shared" si="17"/>
        <v>HYFUENTES16014</v>
      </c>
      <c r="D167" s="10" t="s">
        <v>7879</v>
      </c>
      <c r="E167" s="10" t="s">
        <v>7878</v>
      </c>
      <c r="F167" s="19" t="s">
        <v>14545</v>
      </c>
      <c r="G167" s="11" t="str">
        <f t="shared" si="15"/>
        <v>160</v>
      </c>
      <c r="H167" s="12">
        <v>160</v>
      </c>
      <c r="I167" s="11" t="str">
        <f t="shared" si="16"/>
        <v>14</v>
      </c>
      <c r="J167" s="11">
        <v>14</v>
      </c>
      <c r="K167" s="9" t="s">
        <v>14579</v>
      </c>
      <c r="L167" s="9" t="s">
        <v>543</v>
      </c>
      <c r="M167" s="9" t="s">
        <v>12779</v>
      </c>
      <c r="N167" s="9" t="s">
        <v>14571</v>
      </c>
      <c r="O167" s="9" t="s">
        <v>14573</v>
      </c>
      <c r="P167" s="12" t="s">
        <v>14576</v>
      </c>
      <c r="Q167" s="8"/>
      <c r="R167" s="8">
        <v>2</v>
      </c>
      <c r="S167" s="8"/>
      <c r="T167" s="8"/>
      <c r="U167" s="6" t="s">
        <v>14578</v>
      </c>
    </row>
    <row r="168" spans="1:21" ht="87" customHeight="1">
      <c r="A168" s="10" t="str">
        <f t="shared" si="13"/>
        <v>ara regular esta institución.</v>
      </c>
      <c r="B168" s="10" t="str">
        <f t="shared" si="14"/>
        <v>161FUENTES</v>
      </c>
      <c r="C168" s="10" t="str">
        <f t="shared" si="17"/>
        <v>HYFUENTES16114</v>
      </c>
      <c r="D168" s="10" t="s">
        <v>7879</v>
      </c>
      <c r="E168" s="10" t="s">
        <v>7878</v>
      </c>
      <c r="F168" s="19" t="s">
        <v>14545</v>
      </c>
      <c r="G168" s="11" t="str">
        <f t="shared" si="15"/>
        <v>161</v>
      </c>
      <c r="H168" s="12">
        <v>161</v>
      </c>
      <c r="I168" s="11" t="str">
        <f t="shared" si="16"/>
        <v>14</v>
      </c>
      <c r="J168" s="11">
        <v>14</v>
      </c>
      <c r="K168" s="9" t="s">
        <v>14577</v>
      </c>
      <c r="L168" s="9" t="s">
        <v>543</v>
      </c>
      <c r="M168" s="9" t="s">
        <v>12779</v>
      </c>
      <c r="N168" s="9" t="s">
        <v>14571</v>
      </c>
      <c r="O168" s="9" t="s">
        <v>14573</v>
      </c>
      <c r="P168" s="12" t="s">
        <v>14576</v>
      </c>
      <c r="Q168" s="8"/>
      <c r="R168" s="8">
        <v>2</v>
      </c>
      <c r="S168" s="8"/>
      <c r="T168" s="8"/>
      <c r="U168" s="6" t="s">
        <v>14575</v>
      </c>
    </row>
    <row r="169" spans="1:21" ht="87" customHeight="1">
      <c r="A169" s="10" t="str">
        <f t="shared" si="13"/>
        <v>regular el Consejo de Estado.</v>
      </c>
      <c r="B169" s="10" t="str">
        <f t="shared" si="14"/>
        <v>162FUENTES</v>
      </c>
      <c r="C169" s="10" t="str">
        <f t="shared" si="17"/>
        <v>HYFUENTES16214</v>
      </c>
      <c r="D169" s="10" t="s">
        <v>7879</v>
      </c>
      <c r="E169" s="10" t="s">
        <v>7878</v>
      </c>
      <c r="F169" s="19" t="s">
        <v>14545</v>
      </c>
      <c r="G169" s="11" t="str">
        <f t="shared" si="15"/>
        <v>162</v>
      </c>
      <c r="H169" s="12">
        <v>162</v>
      </c>
      <c r="I169" s="11" t="str">
        <f t="shared" si="16"/>
        <v>14</v>
      </c>
      <c r="J169" s="11">
        <v>14</v>
      </c>
      <c r="K169" s="9" t="s">
        <v>14574</v>
      </c>
      <c r="L169" s="9" t="s">
        <v>543</v>
      </c>
      <c r="M169" s="9" t="s">
        <v>12779</v>
      </c>
      <c r="N169" s="9" t="s">
        <v>14571</v>
      </c>
      <c r="O169" s="9" t="s">
        <v>14573</v>
      </c>
      <c r="P169" s="12" t="s">
        <v>14572</v>
      </c>
      <c r="Q169" s="8"/>
      <c r="R169" s="8">
        <v>2</v>
      </c>
      <c r="S169" s="8"/>
      <c r="T169" s="8"/>
      <c r="U169" s="6" t="s">
        <v>14570</v>
      </c>
    </row>
    <row r="170" spans="1:21" ht="87" customHeight="1">
      <c r="A170" s="10" t="str">
        <f t="shared" si="13"/>
        <v xml:space="preserve"> a los decretos legislativos.</v>
      </c>
      <c r="B170" s="10" t="str">
        <f t="shared" si="14"/>
        <v>163FUENTES</v>
      </c>
      <c r="C170" s="10" t="str">
        <f t="shared" si="17"/>
        <v>HYFUENTES16314</v>
      </c>
      <c r="D170" s="10" t="s">
        <v>7879</v>
      </c>
      <c r="E170" s="10" t="s">
        <v>7878</v>
      </c>
      <c r="F170" s="19" t="s">
        <v>14545</v>
      </c>
      <c r="G170" s="11" t="str">
        <f t="shared" si="15"/>
        <v>163</v>
      </c>
      <c r="H170" s="12">
        <v>163</v>
      </c>
      <c r="I170" s="11" t="str">
        <f t="shared" si="16"/>
        <v>14</v>
      </c>
      <c r="J170" s="11">
        <v>14</v>
      </c>
      <c r="K170" s="9" t="s">
        <v>14569</v>
      </c>
      <c r="L170" s="9" t="s">
        <v>524</v>
      </c>
      <c r="M170" s="9" t="s">
        <v>14568</v>
      </c>
      <c r="N170" s="9" t="s">
        <v>14565</v>
      </c>
      <c r="O170" s="9" t="s">
        <v>14567</v>
      </c>
      <c r="P170" s="12" t="s">
        <v>14566</v>
      </c>
      <c r="Q170" s="8"/>
      <c r="R170" s="8">
        <v>2</v>
      </c>
      <c r="S170" s="8"/>
      <c r="T170" s="8"/>
      <c r="U170" s="6" t="s">
        <v>14564</v>
      </c>
    </row>
    <row r="171" spans="1:21" ht="87" customHeight="1">
      <c r="A171" s="10" t="str">
        <f t="shared" si="13"/>
        <v>, requieren una ley orgánica.</v>
      </c>
      <c r="B171" s="10" t="str">
        <f t="shared" si="14"/>
        <v>164FUENTES</v>
      </c>
      <c r="C171" s="10" t="str">
        <f t="shared" si="17"/>
        <v>HYFUENTES16414</v>
      </c>
      <c r="D171" s="10" t="s">
        <v>7879</v>
      </c>
      <c r="E171" s="10" t="s">
        <v>7878</v>
      </c>
      <c r="F171" s="19" t="s">
        <v>14545</v>
      </c>
      <c r="G171" s="11" t="str">
        <f t="shared" si="15"/>
        <v>164</v>
      </c>
      <c r="H171" s="12">
        <v>164</v>
      </c>
      <c r="I171" s="11" t="str">
        <f t="shared" si="16"/>
        <v>14</v>
      </c>
      <c r="J171" s="11">
        <v>14</v>
      </c>
      <c r="K171" s="9" t="s">
        <v>14563</v>
      </c>
      <c r="L171" s="9" t="s">
        <v>523</v>
      </c>
      <c r="M171" s="9" t="s">
        <v>14562</v>
      </c>
      <c r="N171" s="9" t="s">
        <v>14561</v>
      </c>
      <c r="O171" s="9" t="s">
        <v>14559</v>
      </c>
      <c r="P171" s="12" t="s">
        <v>14560</v>
      </c>
      <c r="Q171" s="8"/>
      <c r="R171" s="8">
        <v>3</v>
      </c>
      <c r="S171" s="8"/>
      <c r="T171" s="8"/>
      <c r="U171" s="6" t="s">
        <v>14558</v>
      </c>
    </row>
    <row r="172" spans="1:21" ht="87" customHeight="1">
      <c r="A172" s="10" t="str">
        <f t="shared" si="13"/>
        <v>n la participación política​.</v>
      </c>
      <c r="B172" s="10" t="str">
        <f t="shared" si="14"/>
        <v>168FUENTES</v>
      </c>
      <c r="C172" s="10" t="str">
        <f t="shared" ref="C172" si="18">D172&amp;E172&amp;F172&amp;G172&amp;I172</f>
        <v>AYFUENTES16814</v>
      </c>
      <c r="D172" s="10" t="s">
        <v>1389</v>
      </c>
      <c r="E172" s="10" t="s">
        <v>7878</v>
      </c>
      <c r="F172" s="19" t="s">
        <v>14545</v>
      </c>
      <c r="G172" s="11" t="str">
        <f t="shared" si="15"/>
        <v>168</v>
      </c>
      <c r="H172" s="12">
        <v>168</v>
      </c>
      <c r="I172" s="11" t="str">
        <f t="shared" si="16"/>
        <v>14</v>
      </c>
      <c r="J172" s="11">
        <v>14</v>
      </c>
      <c r="K172" s="300" t="s">
        <v>14819</v>
      </c>
      <c r="L172" s="300" t="s">
        <v>544</v>
      </c>
      <c r="M172" s="300" t="s">
        <v>14818</v>
      </c>
      <c r="N172" s="300" t="s">
        <v>14817</v>
      </c>
      <c r="O172" s="300" t="s">
        <v>14815</v>
      </c>
      <c r="P172" s="300" t="s">
        <v>14816</v>
      </c>
      <c r="Q172" s="360"/>
      <c r="R172" s="8">
        <f t="shared" ref="R172:R203" si="19">IF(L172="a",1,IF(L172="b",2,IF(L172="c",3,4)))</f>
        <v>3</v>
      </c>
      <c r="S172" s="360"/>
      <c r="T172" s="360"/>
      <c r="U172" s="296" t="s">
        <v>28717</v>
      </c>
    </row>
    <row r="173" spans="1:21" ht="87" customHeight="1">
      <c r="A173" s="10" t="str">
        <f t="shared" si="13"/>
        <v xml:space="preserve"> este plazo específicamente​.</v>
      </c>
      <c r="B173" s="10" t="str">
        <f t="shared" si="14"/>
        <v>169FUENTES</v>
      </c>
      <c r="C173" s="10"/>
      <c r="D173" s="10" t="s">
        <v>1389</v>
      </c>
      <c r="E173" s="10" t="s">
        <v>7878</v>
      </c>
      <c r="F173" s="19" t="s">
        <v>14545</v>
      </c>
      <c r="G173" s="11" t="str">
        <f t="shared" si="15"/>
        <v>169</v>
      </c>
      <c r="H173" s="12">
        <v>169</v>
      </c>
      <c r="I173" s="11" t="str">
        <f t="shared" si="16"/>
        <v>14</v>
      </c>
      <c r="J173" s="11">
        <v>14</v>
      </c>
      <c r="K173" s="300" t="s">
        <v>14813</v>
      </c>
      <c r="L173" s="300" t="s">
        <v>543</v>
      </c>
      <c r="M173" s="300" t="s">
        <v>14812</v>
      </c>
      <c r="N173" s="300" t="s">
        <v>14809</v>
      </c>
      <c r="O173" s="300" t="s">
        <v>14811</v>
      </c>
      <c r="P173" s="300" t="s">
        <v>14810</v>
      </c>
      <c r="Q173" s="360"/>
      <c r="R173" s="8">
        <f t="shared" si="19"/>
        <v>2</v>
      </c>
      <c r="S173" s="360"/>
      <c r="T173" s="360"/>
      <c r="U173" s="296" t="s">
        <v>28718</v>
      </c>
    </row>
    <row r="174" spans="1:21" ht="87" customHeight="1">
      <c r="A174" s="10" t="str">
        <f t="shared" si="13"/>
        <v>o de una condición estándar​.</v>
      </c>
      <c r="B174" s="10" t="str">
        <f t="shared" si="14"/>
        <v>170FUENTES</v>
      </c>
      <c r="C174" s="10"/>
      <c r="D174" s="10" t="s">
        <v>1389</v>
      </c>
      <c r="E174" s="10" t="s">
        <v>7878</v>
      </c>
      <c r="F174" s="19" t="s">
        <v>14545</v>
      </c>
      <c r="G174" s="11" t="str">
        <f t="shared" si="15"/>
        <v>170</v>
      </c>
      <c r="H174" s="12">
        <v>170</v>
      </c>
      <c r="I174" s="11" t="str">
        <f t="shared" si="16"/>
        <v>14</v>
      </c>
      <c r="J174" s="11">
        <v>14</v>
      </c>
      <c r="K174" s="300" t="s">
        <v>14807</v>
      </c>
      <c r="L174" s="300" t="s">
        <v>1388</v>
      </c>
      <c r="M174" s="300" t="s">
        <v>14806</v>
      </c>
      <c r="N174" s="300" t="s">
        <v>14805</v>
      </c>
      <c r="O174" s="300" t="s">
        <v>14804</v>
      </c>
      <c r="P174" s="300" t="s">
        <v>14803</v>
      </c>
      <c r="Q174" s="360"/>
      <c r="R174" s="8">
        <f t="shared" si="19"/>
        <v>4</v>
      </c>
      <c r="S174" s="360"/>
      <c r="T174" s="360"/>
      <c r="U174" s="296" t="s">
        <v>28719</v>
      </c>
    </row>
    <row r="175" spans="1:21" ht="87" customHeight="1">
      <c r="A175" s="10" t="str">
        <f t="shared" si="13"/>
        <v>tros derechos fundamentales​.</v>
      </c>
      <c r="B175" s="10" t="str">
        <f t="shared" si="14"/>
        <v>171FUENTES</v>
      </c>
      <c r="C175" s="10" t="str">
        <f>D175&amp;E175&amp;F175&amp;G175&amp;I175</f>
        <v>AYFUENTES17114</v>
      </c>
      <c r="D175" s="10" t="s">
        <v>1389</v>
      </c>
      <c r="E175" s="10" t="s">
        <v>7878</v>
      </c>
      <c r="F175" s="19" t="s">
        <v>14545</v>
      </c>
      <c r="G175" s="11" t="str">
        <f t="shared" si="15"/>
        <v>171</v>
      </c>
      <c r="H175" s="12">
        <v>171</v>
      </c>
      <c r="I175" s="11" t="str">
        <f t="shared" si="16"/>
        <v>14</v>
      </c>
      <c r="J175" s="11">
        <v>14</v>
      </c>
      <c r="K175" s="300" t="s">
        <v>14801</v>
      </c>
      <c r="L175" s="300" t="s">
        <v>1389</v>
      </c>
      <c r="M175" s="300" t="s">
        <v>14797</v>
      </c>
      <c r="N175" s="300" t="s">
        <v>14800</v>
      </c>
      <c r="O175" s="300" t="s">
        <v>14799</v>
      </c>
      <c r="P175" s="300" t="s">
        <v>14798</v>
      </c>
      <c r="Q175" s="360"/>
      <c r="R175" s="8">
        <f t="shared" si="19"/>
        <v>1</v>
      </c>
      <c r="S175" s="360"/>
      <c r="T175" s="360"/>
      <c r="U175" s="296" t="s">
        <v>28720</v>
      </c>
    </row>
    <row r="176" spans="1:21" ht="87" customHeight="1">
      <c r="A176" s="10" t="str">
        <f t="shared" si="13"/>
        <v>tá reservado a ley orgánica​.</v>
      </c>
      <c r="B176" s="10" t="str">
        <f t="shared" si="14"/>
        <v>172FUENTES</v>
      </c>
      <c r="C176" s="10"/>
      <c r="D176" s="10" t="s">
        <v>1389</v>
      </c>
      <c r="E176" s="10" t="s">
        <v>7878</v>
      </c>
      <c r="F176" s="19" t="s">
        <v>14545</v>
      </c>
      <c r="G176" s="11" t="str">
        <f t="shared" si="15"/>
        <v>172</v>
      </c>
      <c r="H176" s="12">
        <v>172</v>
      </c>
      <c r="I176" s="11" t="str">
        <f t="shared" si="16"/>
        <v>14</v>
      </c>
      <c r="J176" s="11">
        <v>14</v>
      </c>
      <c r="K176" s="300" t="s">
        <v>14795</v>
      </c>
      <c r="L176" s="300" t="s">
        <v>543</v>
      </c>
      <c r="M176" s="300" t="s">
        <v>14794</v>
      </c>
      <c r="N176" s="300" t="s">
        <v>14791</v>
      </c>
      <c r="O176" s="300" t="s">
        <v>14793</v>
      </c>
      <c r="P176" s="300" t="s">
        <v>14792</v>
      </c>
      <c r="Q176" s="360"/>
      <c r="R176" s="8">
        <f t="shared" si="19"/>
        <v>2</v>
      </c>
      <c r="S176" s="360"/>
      <c r="T176" s="360"/>
      <c r="U176" s="296" t="s">
        <v>28721</v>
      </c>
    </row>
    <row r="177" spans="1:21" ht="87" customHeight="1">
      <c r="A177" s="10" t="str">
        <f t="shared" si="13"/>
        <v>petencias para esta función​.</v>
      </c>
      <c r="B177" s="10" t="str">
        <f t="shared" si="14"/>
        <v>173FUENTES</v>
      </c>
      <c r="C177" s="10"/>
      <c r="D177" s="10" t="s">
        <v>1389</v>
      </c>
      <c r="E177" s="10" t="s">
        <v>7878</v>
      </c>
      <c r="F177" s="19" t="s">
        <v>14545</v>
      </c>
      <c r="G177" s="11" t="str">
        <f t="shared" si="15"/>
        <v>173</v>
      </c>
      <c r="H177" s="12">
        <v>173</v>
      </c>
      <c r="I177" s="11" t="str">
        <f t="shared" si="16"/>
        <v>14</v>
      </c>
      <c r="J177" s="11">
        <v>14</v>
      </c>
      <c r="K177" s="300" t="s">
        <v>14789</v>
      </c>
      <c r="L177" s="300" t="s">
        <v>1388</v>
      </c>
      <c r="M177" s="300" t="s">
        <v>14788</v>
      </c>
      <c r="N177" s="300" t="s">
        <v>14787</v>
      </c>
      <c r="O177" s="300" t="s">
        <v>14786</v>
      </c>
      <c r="P177" s="300" t="s">
        <v>14785</v>
      </c>
      <c r="Q177" s="360"/>
      <c r="R177" s="8">
        <f t="shared" si="19"/>
        <v>4</v>
      </c>
      <c r="S177" s="360"/>
      <c r="T177" s="360"/>
      <c r="U177" s="296" t="s">
        <v>28722</v>
      </c>
    </row>
    <row r="178" spans="1:21" ht="87" customHeight="1">
      <c r="A178" s="10" t="str">
        <f t="shared" si="13"/>
        <v>entra en las leyes de bases​.</v>
      </c>
      <c r="B178" s="10" t="str">
        <f t="shared" si="14"/>
        <v>174FUENTES</v>
      </c>
      <c r="C178" s="10" t="str">
        <f>D178&amp;E178&amp;F178&amp;G178&amp;I178</f>
        <v>AYFUENTES17414</v>
      </c>
      <c r="D178" s="10" t="s">
        <v>1389</v>
      </c>
      <c r="E178" s="10" t="s">
        <v>7878</v>
      </c>
      <c r="F178" s="19" t="s">
        <v>14545</v>
      </c>
      <c r="G178" s="11" t="str">
        <f t="shared" si="15"/>
        <v>174</v>
      </c>
      <c r="H178" s="12">
        <v>174</v>
      </c>
      <c r="I178" s="11" t="str">
        <f t="shared" si="16"/>
        <v>14</v>
      </c>
      <c r="J178" s="11">
        <v>14</v>
      </c>
      <c r="K178" s="300" t="s">
        <v>14783</v>
      </c>
      <c r="L178" s="300" t="s">
        <v>544</v>
      </c>
      <c r="M178" s="300" t="s">
        <v>14782</v>
      </c>
      <c r="N178" s="300" t="s">
        <v>14781</v>
      </c>
      <c r="O178" s="300" t="s">
        <v>14779</v>
      </c>
      <c r="P178" s="300" t="s">
        <v>14780</v>
      </c>
      <c r="Q178" s="360"/>
      <c r="R178" s="8">
        <f t="shared" si="19"/>
        <v>3</v>
      </c>
      <c r="S178" s="360"/>
      <c r="T178" s="360"/>
      <c r="U178" s="296" t="s">
        <v>28723</v>
      </c>
    </row>
    <row r="179" spans="1:21" ht="87" customHeight="1">
      <c r="A179" s="10" t="str">
        <f t="shared" si="13"/>
        <v>ciativa legislativa popular​.</v>
      </c>
      <c r="B179" s="10" t="str">
        <f t="shared" si="14"/>
        <v>175FUENTES</v>
      </c>
      <c r="C179" s="10"/>
      <c r="D179" s="10" t="s">
        <v>1389</v>
      </c>
      <c r="E179" s="10" t="s">
        <v>7878</v>
      </c>
      <c r="F179" s="19" t="s">
        <v>14545</v>
      </c>
      <c r="G179" s="11" t="str">
        <f t="shared" si="15"/>
        <v>175</v>
      </c>
      <c r="H179" s="12">
        <v>175</v>
      </c>
      <c r="I179" s="11" t="str">
        <f t="shared" si="16"/>
        <v>14</v>
      </c>
      <c r="J179" s="11">
        <v>14</v>
      </c>
      <c r="K179" s="300" t="s">
        <v>14777</v>
      </c>
      <c r="L179" s="300" t="s">
        <v>1388</v>
      </c>
      <c r="M179" s="300" t="s">
        <v>14776</v>
      </c>
      <c r="N179" s="300" t="s">
        <v>10312</v>
      </c>
      <c r="O179" s="300" t="s">
        <v>14775</v>
      </c>
      <c r="P179" s="300" t="s">
        <v>14774</v>
      </c>
      <c r="Q179" s="360"/>
      <c r="R179" s="8">
        <f t="shared" si="19"/>
        <v>4</v>
      </c>
      <c r="S179" s="360"/>
      <c r="T179" s="360"/>
      <c r="U179" s="296" t="s">
        <v>28724</v>
      </c>
    </row>
    <row r="180" spans="1:21" ht="87" customHeight="1">
      <c r="A180" s="10" t="str">
        <f t="shared" si="13"/>
        <v>vas, pero no exclusivamente​.</v>
      </c>
      <c r="B180" s="10" t="str">
        <f t="shared" si="14"/>
        <v>176FUENTES</v>
      </c>
      <c r="C180" s="10"/>
      <c r="D180" s="10" t="s">
        <v>1389</v>
      </c>
      <c r="E180" s="10" t="s">
        <v>7878</v>
      </c>
      <c r="F180" s="19" t="s">
        <v>14545</v>
      </c>
      <c r="G180" s="11" t="str">
        <f t="shared" si="15"/>
        <v>176</v>
      </c>
      <c r="H180" s="12">
        <v>176</v>
      </c>
      <c r="I180" s="11" t="str">
        <f t="shared" si="16"/>
        <v>14</v>
      </c>
      <c r="J180" s="11">
        <v>14</v>
      </c>
      <c r="K180" s="300" t="s">
        <v>14772</v>
      </c>
      <c r="L180" s="300" t="s">
        <v>543</v>
      </c>
      <c r="M180" s="300" t="s">
        <v>7910</v>
      </c>
      <c r="N180" s="300" t="s">
        <v>7913</v>
      </c>
      <c r="O180" s="300" t="s">
        <v>7912</v>
      </c>
      <c r="P180" s="300" t="s">
        <v>14771</v>
      </c>
      <c r="Q180" s="360"/>
      <c r="R180" s="8">
        <f t="shared" si="19"/>
        <v>2</v>
      </c>
      <c r="S180" s="360"/>
      <c r="T180" s="360"/>
      <c r="U180" s="296" t="s">
        <v>28725</v>
      </c>
    </row>
    <row r="181" spans="1:21" ht="87" customHeight="1">
      <c r="A181" s="10" t="str">
        <f t="shared" si="13"/>
        <v>rresponde con lo estipulado​.</v>
      </c>
      <c r="B181" s="10" t="str">
        <f t="shared" si="14"/>
        <v>177FUENTES</v>
      </c>
      <c r="C181" s="10" t="str">
        <f>D181&amp;E181&amp;F181&amp;G181&amp;I181</f>
        <v>AYFUENTES17714</v>
      </c>
      <c r="D181" s="10" t="s">
        <v>1389</v>
      </c>
      <c r="E181" s="10" t="s">
        <v>7878</v>
      </c>
      <c r="F181" s="19" t="s">
        <v>14545</v>
      </c>
      <c r="G181" s="11" t="str">
        <f t="shared" si="15"/>
        <v>177</v>
      </c>
      <c r="H181" s="12">
        <v>177</v>
      </c>
      <c r="I181" s="11" t="str">
        <f t="shared" si="16"/>
        <v>14</v>
      </c>
      <c r="J181" s="11">
        <v>14</v>
      </c>
      <c r="K181" s="300" t="s">
        <v>14769</v>
      </c>
      <c r="L181" s="300" t="s">
        <v>1389</v>
      </c>
      <c r="M181" s="300" t="s">
        <v>14765</v>
      </c>
      <c r="N181" s="300" t="s">
        <v>14768</v>
      </c>
      <c r="O181" s="300" t="s">
        <v>14767</v>
      </c>
      <c r="P181" s="300" t="s">
        <v>14766</v>
      </c>
      <c r="Q181" s="360"/>
      <c r="R181" s="8">
        <f t="shared" si="19"/>
        <v>1</v>
      </c>
      <c r="S181" s="360"/>
      <c r="T181" s="360"/>
      <c r="U181" s="296" t="s">
        <v>28726</v>
      </c>
    </row>
    <row r="182" spans="1:21" ht="87" customHeight="1">
      <c r="A182" s="10" t="str">
        <f t="shared" si="13"/>
        <v>ciativa legislativa popular​.</v>
      </c>
      <c r="B182" s="10" t="str">
        <f t="shared" si="14"/>
        <v>178FUENTES</v>
      </c>
      <c r="C182" s="10"/>
      <c r="D182" s="10" t="s">
        <v>1389</v>
      </c>
      <c r="E182" s="10" t="s">
        <v>7878</v>
      </c>
      <c r="F182" s="19" t="s">
        <v>14545</v>
      </c>
      <c r="G182" s="11" t="str">
        <f t="shared" si="15"/>
        <v>178</v>
      </c>
      <c r="H182" s="12">
        <v>178</v>
      </c>
      <c r="I182" s="11" t="str">
        <f t="shared" si="16"/>
        <v>14</v>
      </c>
      <c r="J182" s="11">
        <v>14</v>
      </c>
      <c r="K182" s="300" t="s">
        <v>14763</v>
      </c>
      <c r="L182" s="300" t="s">
        <v>1388</v>
      </c>
      <c r="M182" s="300" t="s">
        <v>14762</v>
      </c>
      <c r="N182" s="300" t="s">
        <v>14761</v>
      </c>
      <c r="O182" s="300" t="s">
        <v>14760</v>
      </c>
      <c r="P182" s="300" t="s">
        <v>14759</v>
      </c>
      <c r="Q182" s="360"/>
      <c r="R182" s="8">
        <f t="shared" si="19"/>
        <v>4</v>
      </c>
      <c r="S182" s="360"/>
      <c r="T182" s="360"/>
      <c r="U182" s="296" t="s">
        <v>28727</v>
      </c>
    </row>
    <row r="183" spans="1:21" ht="87" customHeight="1">
      <c r="A183" s="10" t="str">
        <f t="shared" si="13"/>
        <v>no se ajusta a la normativa​.</v>
      </c>
      <c r="B183" s="10" t="str">
        <f t="shared" si="14"/>
        <v>179FUENTES</v>
      </c>
      <c r="C183" s="10"/>
      <c r="D183" s="10" t="s">
        <v>1389</v>
      </c>
      <c r="E183" s="10" t="s">
        <v>7878</v>
      </c>
      <c r="F183" s="19" t="s">
        <v>14545</v>
      </c>
      <c r="G183" s="11" t="str">
        <f t="shared" si="15"/>
        <v>179</v>
      </c>
      <c r="H183" s="12">
        <v>179</v>
      </c>
      <c r="I183" s="11" t="str">
        <f t="shared" si="16"/>
        <v>14</v>
      </c>
      <c r="J183" s="11">
        <v>14</v>
      </c>
      <c r="K183" s="300" t="s">
        <v>14757</v>
      </c>
      <c r="L183" s="300" t="s">
        <v>543</v>
      </c>
      <c r="M183" s="300" t="s">
        <v>14756</v>
      </c>
      <c r="N183" s="300" t="s">
        <v>14753</v>
      </c>
      <c r="O183" s="300" t="s">
        <v>14755</v>
      </c>
      <c r="P183" s="300" t="s">
        <v>14754</v>
      </c>
      <c r="Q183" s="360"/>
      <c r="R183" s="8">
        <f t="shared" si="19"/>
        <v>2</v>
      </c>
      <c r="S183" s="360"/>
      <c r="T183" s="360"/>
      <c r="U183" s="296" t="s">
        <v>28728</v>
      </c>
    </row>
    <row r="184" spans="1:21" ht="87" customHeight="1">
      <c r="A184" s="10" t="str">
        <f t="shared" si="13"/>
        <v>los requisitos establecidos​.</v>
      </c>
      <c r="B184" s="10" t="str">
        <f t="shared" si="14"/>
        <v>180FUENTES</v>
      </c>
      <c r="C184" s="10" t="str">
        <f>D184&amp;E184&amp;F184&amp;G184&amp;I184</f>
        <v>AYFUENTES18014</v>
      </c>
      <c r="D184" s="10" t="s">
        <v>1389</v>
      </c>
      <c r="E184" s="10" t="s">
        <v>7878</v>
      </c>
      <c r="F184" s="19" t="s">
        <v>14545</v>
      </c>
      <c r="G184" s="11" t="str">
        <f t="shared" si="15"/>
        <v>180</v>
      </c>
      <c r="H184" s="12">
        <v>180</v>
      </c>
      <c r="I184" s="11" t="str">
        <f t="shared" si="16"/>
        <v>14</v>
      </c>
      <c r="J184" s="11">
        <v>14</v>
      </c>
      <c r="K184" s="300" t="s">
        <v>14751</v>
      </c>
      <c r="L184" s="300" t="s">
        <v>543</v>
      </c>
      <c r="M184" s="300" t="s">
        <v>8159</v>
      </c>
      <c r="N184" s="300" t="s">
        <v>8158</v>
      </c>
      <c r="O184" s="300" t="s">
        <v>14750</v>
      </c>
      <c r="P184" s="300" t="s">
        <v>14749</v>
      </c>
      <c r="Q184" s="360"/>
      <c r="R184" s="8">
        <f t="shared" si="19"/>
        <v>2</v>
      </c>
      <c r="S184" s="360"/>
      <c r="T184" s="360"/>
      <c r="U184" s="296" t="s">
        <v>28729</v>
      </c>
    </row>
    <row r="185" spans="1:21" ht="87" customHeight="1">
      <c r="A185" s="10" t="str">
        <f t="shared" si="13"/>
        <v>mpoco es el plazo aplicable​.</v>
      </c>
      <c r="B185" s="10" t="str">
        <f t="shared" si="14"/>
        <v>181FUENTES</v>
      </c>
      <c r="C185" s="10"/>
      <c r="D185" s="10" t="s">
        <v>1389</v>
      </c>
      <c r="E185" s="10" t="s">
        <v>7878</v>
      </c>
      <c r="F185" s="19" t="s">
        <v>14545</v>
      </c>
      <c r="G185" s="11" t="str">
        <f t="shared" si="15"/>
        <v>181</v>
      </c>
      <c r="H185" s="12">
        <v>181</v>
      </c>
      <c r="I185" s="11" t="str">
        <f t="shared" si="16"/>
        <v>14</v>
      </c>
      <c r="J185" s="11">
        <v>14</v>
      </c>
      <c r="K185" s="300" t="s">
        <v>14747</v>
      </c>
      <c r="L185" s="300" t="s">
        <v>543</v>
      </c>
      <c r="M185" s="300" t="s">
        <v>14746</v>
      </c>
      <c r="N185" s="300" t="s">
        <v>14728</v>
      </c>
      <c r="O185" s="300" t="s">
        <v>14729</v>
      </c>
      <c r="P185" s="300" t="s">
        <v>14726</v>
      </c>
      <c r="Q185" s="360"/>
      <c r="R185" s="8">
        <f t="shared" si="19"/>
        <v>2</v>
      </c>
      <c r="S185" s="360"/>
      <c r="T185" s="360"/>
      <c r="U185" s="296" t="s">
        <v>28730</v>
      </c>
    </row>
    <row r="186" spans="1:21" ht="87" customHeight="1">
      <c r="A186" s="10" t="str">
        <f t="shared" si="13"/>
        <v>s de delegación legislativa​.</v>
      </c>
      <c r="B186" s="10" t="str">
        <f t="shared" si="14"/>
        <v>182FUENTES</v>
      </c>
      <c r="C186" s="10"/>
      <c r="D186" s="10" t="s">
        <v>1389</v>
      </c>
      <c r="E186" s="10" t="s">
        <v>7878</v>
      </c>
      <c r="F186" s="19" t="s">
        <v>14545</v>
      </c>
      <c r="G186" s="11" t="str">
        <f t="shared" si="15"/>
        <v>182</v>
      </c>
      <c r="H186" s="12">
        <v>182</v>
      </c>
      <c r="I186" s="11" t="str">
        <f t="shared" si="16"/>
        <v>14</v>
      </c>
      <c r="J186" s="11">
        <v>14</v>
      </c>
      <c r="K186" s="300" t="s">
        <v>14744</v>
      </c>
      <c r="L186" s="300" t="s">
        <v>1389</v>
      </c>
      <c r="M186" s="300" t="s">
        <v>14740</v>
      </c>
      <c r="N186" s="300" t="s">
        <v>14743</v>
      </c>
      <c r="O186" s="300" t="s">
        <v>14742</v>
      </c>
      <c r="P186" s="300" t="s">
        <v>14741</v>
      </c>
      <c r="Q186" s="360"/>
      <c r="R186" s="8">
        <f t="shared" si="19"/>
        <v>1</v>
      </c>
      <c r="S186" s="360"/>
      <c r="T186" s="360"/>
      <c r="U186" s="296" t="s">
        <v>28731</v>
      </c>
    </row>
    <row r="187" spans="1:21" ht="87" customHeight="1">
      <c r="A187" s="10" t="str">
        <f t="shared" si="13"/>
        <v>desarrollo por ley orgánica​.</v>
      </c>
      <c r="B187" s="10" t="str">
        <f t="shared" si="14"/>
        <v>183FUENTES</v>
      </c>
      <c r="C187" s="10" t="str">
        <f>D187&amp;E187&amp;F187&amp;G187&amp;I187</f>
        <v>AYFUENTES18314</v>
      </c>
      <c r="D187" s="10" t="s">
        <v>1389</v>
      </c>
      <c r="E187" s="10" t="s">
        <v>7878</v>
      </c>
      <c r="F187" s="19" t="s">
        <v>14545</v>
      </c>
      <c r="G187" s="11" t="str">
        <f t="shared" si="15"/>
        <v>183</v>
      </c>
      <c r="H187" s="12">
        <v>183</v>
      </c>
      <c r="I187" s="11" t="str">
        <f t="shared" si="16"/>
        <v>14</v>
      </c>
      <c r="J187" s="11">
        <v>14</v>
      </c>
      <c r="K187" s="300" t="s">
        <v>14738</v>
      </c>
      <c r="L187" s="300" t="s">
        <v>1388</v>
      </c>
      <c r="M187" s="300" t="s">
        <v>14737</v>
      </c>
      <c r="N187" s="300" t="s">
        <v>14736</v>
      </c>
      <c r="O187" s="300" t="s">
        <v>14735</v>
      </c>
      <c r="P187" s="300" t="s">
        <v>14734</v>
      </c>
      <c r="Q187" s="360"/>
      <c r="R187" s="8">
        <f t="shared" si="19"/>
        <v>4</v>
      </c>
      <c r="S187" s="360"/>
      <c r="T187" s="360"/>
      <c r="U187" s="296" t="s">
        <v>28732</v>
      </c>
    </row>
    <row r="188" spans="1:21" ht="87" customHeight="1">
      <c r="A188" s="10" t="str">
        <f t="shared" si="13"/>
        <v>alidar sus propios decretos​.</v>
      </c>
      <c r="B188" s="10" t="str">
        <f t="shared" si="14"/>
        <v>184FUENTES</v>
      </c>
      <c r="C188" s="10"/>
      <c r="D188" s="10" t="s">
        <v>1389</v>
      </c>
      <c r="E188" s="10" t="s">
        <v>7878</v>
      </c>
      <c r="F188" s="19" t="s">
        <v>14545</v>
      </c>
      <c r="G188" s="11" t="str">
        <f t="shared" si="15"/>
        <v>184</v>
      </c>
      <c r="H188" s="12">
        <v>184</v>
      </c>
      <c r="I188" s="11" t="str">
        <f t="shared" si="16"/>
        <v>14</v>
      </c>
      <c r="J188" s="11">
        <v>14</v>
      </c>
      <c r="K188" s="300" t="s">
        <v>14732</v>
      </c>
      <c r="L188" s="300" t="s">
        <v>1389</v>
      </c>
      <c r="M188" s="300" t="s">
        <v>8554</v>
      </c>
      <c r="N188" s="300" t="s">
        <v>9967</v>
      </c>
      <c r="O188" s="300" t="s">
        <v>8553</v>
      </c>
      <c r="P188" s="300" t="s">
        <v>10312</v>
      </c>
      <c r="Q188" s="360"/>
      <c r="R188" s="8">
        <f t="shared" si="19"/>
        <v>1</v>
      </c>
      <c r="S188" s="360"/>
      <c r="T188" s="360"/>
      <c r="U188" s="296" t="s">
        <v>28733</v>
      </c>
    </row>
    <row r="189" spans="1:21" ht="87" customHeight="1">
      <c r="A189" s="10" t="str">
        <f t="shared" si="13"/>
        <v>to legislativo en este caso​.</v>
      </c>
      <c r="B189" s="10" t="str">
        <f t="shared" si="14"/>
        <v>185FUENTES</v>
      </c>
      <c r="C189" s="10"/>
      <c r="D189" s="10" t="s">
        <v>1389</v>
      </c>
      <c r="E189" s="10" t="s">
        <v>7878</v>
      </c>
      <c r="F189" s="19" t="s">
        <v>14545</v>
      </c>
      <c r="G189" s="11" t="str">
        <f t="shared" si="15"/>
        <v>185</v>
      </c>
      <c r="H189" s="12">
        <v>185</v>
      </c>
      <c r="I189" s="11" t="str">
        <f t="shared" si="16"/>
        <v>14</v>
      </c>
      <c r="J189" s="11">
        <v>14</v>
      </c>
      <c r="K189" s="300" t="s">
        <v>14730</v>
      </c>
      <c r="L189" s="300" t="s">
        <v>1388</v>
      </c>
      <c r="M189" s="300" t="s">
        <v>14729</v>
      </c>
      <c r="N189" s="300" t="s">
        <v>14728</v>
      </c>
      <c r="O189" s="300" t="s">
        <v>14727</v>
      </c>
      <c r="P189" s="300" t="s">
        <v>14726</v>
      </c>
      <c r="Q189" s="360"/>
      <c r="R189" s="8">
        <f t="shared" si="19"/>
        <v>4</v>
      </c>
      <c r="S189" s="360"/>
      <c r="T189" s="360"/>
      <c r="U189" s="296" t="s">
        <v>28734</v>
      </c>
    </row>
    <row r="190" spans="1:21" ht="87" customHeight="1">
      <c r="A190" s="10" t="str">
        <f t="shared" si="13"/>
        <v xml:space="preserve"> es competente en este caso​.</v>
      </c>
      <c r="B190" s="10" t="str">
        <f t="shared" si="14"/>
        <v>186FUENTES</v>
      </c>
      <c r="C190" s="10" t="str">
        <f>D190&amp;E190&amp;F190&amp;G190&amp;I190</f>
        <v>AYFUENTES18614</v>
      </c>
      <c r="D190" s="10" t="s">
        <v>1389</v>
      </c>
      <c r="E190" s="10" t="s">
        <v>7878</v>
      </c>
      <c r="F190" s="19" t="s">
        <v>14545</v>
      </c>
      <c r="G190" s="11" t="str">
        <f t="shared" si="15"/>
        <v>186</v>
      </c>
      <c r="H190" s="12">
        <v>186</v>
      </c>
      <c r="I190" s="11" t="str">
        <f t="shared" si="16"/>
        <v>14</v>
      </c>
      <c r="J190" s="11">
        <v>14</v>
      </c>
      <c r="K190" s="300" t="s">
        <v>14724</v>
      </c>
      <c r="L190" s="300" t="s">
        <v>544</v>
      </c>
      <c r="M190" s="300" t="s">
        <v>10312</v>
      </c>
      <c r="N190" s="300" t="s">
        <v>9967</v>
      </c>
      <c r="O190" s="300" t="s">
        <v>14722</v>
      </c>
      <c r="P190" s="300" t="s">
        <v>14723</v>
      </c>
      <c r="Q190" s="360"/>
      <c r="R190" s="8">
        <f t="shared" si="19"/>
        <v>3</v>
      </c>
      <c r="S190" s="360"/>
      <c r="T190" s="360"/>
      <c r="U190" s="296" t="s">
        <v>28735</v>
      </c>
    </row>
    <row r="191" spans="1:21" ht="87" customHeight="1">
      <c r="A191" s="10" t="str">
        <f t="shared" si="13"/>
        <v>a los decretos legislativos​.</v>
      </c>
      <c r="B191" s="10" t="str">
        <f t="shared" si="14"/>
        <v>187FUENTES</v>
      </c>
      <c r="C191" s="10"/>
      <c r="D191" s="10" t="s">
        <v>1389</v>
      </c>
      <c r="E191" s="10" t="s">
        <v>7878</v>
      </c>
      <c r="F191" s="19" t="s">
        <v>14545</v>
      </c>
      <c r="G191" s="11" t="str">
        <f t="shared" si="15"/>
        <v>187</v>
      </c>
      <c r="H191" s="12">
        <v>187</v>
      </c>
      <c r="I191" s="11" t="str">
        <f t="shared" si="16"/>
        <v>14</v>
      </c>
      <c r="J191" s="11">
        <v>14</v>
      </c>
      <c r="K191" s="300" t="s">
        <v>14720</v>
      </c>
      <c r="L191" s="300" t="s">
        <v>543</v>
      </c>
      <c r="M191" s="300" t="s">
        <v>14719</v>
      </c>
      <c r="N191" s="300" t="s">
        <v>14716</v>
      </c>
      <c r="O191" s="300" t="s">
        <v>14718</v>
      </c>
      <c r="P191" s="300" t="s">
        <v>14717</v>
      </c>
      <c r="Q191" s="360"/>
      <c r="R191" s="8">
        <f t="shared" si="19"/>
        <v>2</v>
      </c>
      <c r="S191" s="360"/>
      <c r="T191" s="360"/>
      <c r="U191" s="296" t="s">
        <v>28736</v>
      </c>
    </row>
    <row r="192" spans="1:21" ht="87" customHeight="1">
      <c r="A192" s="10" t="str">
        <f t="shared" si="13"/>
        <v>n este contexto legislativo​.</v>
      </c>
      <c r="B192" s="10" t="str">
        <f t="shared" si="14"/>
        <v>188FUENTES</v>
      </c>
      <c r="C192" s="10"/>
      <c r="D192" s="10" t="s">
        <v>1389</v>
      </c>
      <c r="E192" s="10" t="s">
        <v>7878</v>
      </c>
      <c r="F192" s="19" t="s">
        <v>14545</v>
      </c>
      <c r="G192" s="11" t="str">
        <f t="shared" si="15"/>
        <v>188</v>
      </c>
      <c r="H192" s="12">
        <v>188</v>
      </c>
      <c r="I192" s="11" t="str">
        <f t="shared" si="16"/>
        <v>14</v>
      </c>
      <c r="J192" s="11">
        <v>14</v>
      </c>
      <c r="K192" s="300" t="s">
        <v>14714</v>
      </c>
      <c r="L192" s="300" t="s">
        <v>1389</v>
      </c>
      <c r="M192" s="300" t="s">
        <v>14710</v>
      </c>
      <c r="N192" s="300" t="s">
        <v>9237</v>
      </c>
      <c r="O192" s="300" t="s">
        <v>14713</v>
      </c>
      <c r="P192" s="300" t="s">
        <v>14709</v>
      </c>
      <c r="Q192" s="360"/>
      <c r="R192" s="8">
        <f t="shared" si="19"/>
        <v>1</v>
      </c>
      <c r="S192" s="360"/>
      <c r="T192" s="360"/>
      <c r="U192" s="296" t="s">
        <v>28737</v>
      </c>
    </row>
    <row r="193" spans="1:21" ht="87" customHeight="1">
      <c r="A193" s="10" t="str">
        <f t="shared" si="13"/>
        <v>gía reconocida en este caso​.</v>
      </c>
      <c r="B193" s="10" t="str">
        <f t="shared" si="14"/>
        <v>189FUENTES</v>
      </c>
      <c r="C193" s="10" t="str">
        <f>D193&amp;E193&amp;F193&amp;G193&amp;I193</f>
        <v>AYFUENTES18914</v>
      </c>
      <c r="D193" s="10" t="s">
        <v>1389</v>
      </c>
      <c r="E193" s="10" t="s">
        <v>7878</v>
      </c>
      <c r="F193" s="19" t="s">
        <v>14545</v>
      </c>
      <c r="G193" s="11" t="str">
        <f t="shared" si="15"/>
        <v>189</v>
      </c>
      <c r="H193" s="12">
        <v>189</v>
      </c>
      <c r="I193" s="11" t="str">
        <f t="shared" si="16"/>
        <v>14</v>
      </c>
      <c r="J193" s="11">
        <v>14</v>
      </c>
      <c r="K193" s="300" t="s">
        <v>14711</v>
      </c>
      <c r="L193" s="300" t="s">
        <v>544</v>
      </c>
      <c r="M193" s="300" t="s">
        <v>14710</v>
      </c>
      <c r="N193" s="300" t="s">
        <v>9237</v>
      </c>
      <c r="O193" s="300" t="s">
        <v>14708</v>
      </c>
      <c r="P193" s="300" t="s">
        <v>14709</v>
      </c>
      <c r="Q193" s="360"/>
      <c r="R193" s="8">
        <f t="shared" si="19"/>
        <v>3</v>
      </c>
      <c r="S193" s="360"/>
      <c r="T193" s="360"/>
      <c r="U193" s="296" t="s">
        <v>28738</v>
      </c>
    </row>
    <row r="194" spans="1:21" ht="87" customHeight="1">
      <c r="A194" s="10" t="str">
        <f t="shared" si="13"/>
        <v>función de una ley de bases​.</v>
      </c>
      <c r="B194" s="10" t="str">
        <f t="shared" si="14"/>
        <v>190FUENTES</v>
      </c>
      <c r="C194" s="10"/>
      <c r="D194" s="10" t="s">
        <v>1389</v>
      </c>
      <c r="E194" s="10" t="s">
        <v>7878</v>
      </c>
      <c r="F194" s="19" t="s">
        <v>14545</v>
      </c>
      <c r="G194" s="11" t="str">
        <f t="shared" si="15"/>
        <v>190</v>
      </c>
      <c r="H194" s="12">
        <v>190</v>
      </c>
      <c r="I194" s="11" t="str">
        <f t="shared" si="16"/>
        <v>14</v>
      </c>
      <c r="J194" s="11">
        <v>14</v>
      </c>
      <c r="K194" s="300" t="s">
        <v>14706</v>
      </c>
      <c r="L194" s="300" t="s">
        <v>544</v>
      </c>
      <c r="M194" s="300" t="s">
        <v>14705</v>
      </c>
      <c r="N194" s="300" t="s">
        <v>14704</v>
      </c>
      <c r="O194" s="300" t="s">
        <v>14702</v>
      </c>
      <c r="P194" s="300" t="s">
        <v>14703</v>
      </c>
      <c r="Q194" s="360"/>
      <c r="R194" s="8">
        <f t="shared" si="19"/>
        <v>3</v>
      </c>
      <c r="S194" s="360"/>
      <c r="T194" s="360"/>
      <c r="U194" s="296" t="s">
        <v>28739</v>
      </c>
    </row>
    <row r="195" spans="1:21" ht="87" customHeight="1">
      <c r="A195" s="10" t="str">
        <f t="shared" ref="A195:A230" si="20">RIGHT(U195,29)</f>
        <v xml:space="preserve"> cubre todos los requisitos​.</v>
      </c>
      <c r="B195" s="10" t="str">
        <f t="shared" ref="B195:B230" si="21">H195&amp;F195</f>
        <v>191FUENTES</v>
      </c>
      <c r="C195" s="10"/>
      <c r="D195" s="10" t="s">
        <v>1389</v>
      </c>
      <c r="E195" s="10" t="s">
        <v>7878</v>
      </c>
      <c r="F195" s="19" t="s">
        <v>14545</v>
      </c>
      <c r="G195" s="11" t="str">
        <f t="shared" ref="G195:G230" si="22">IF(H195&lt;9,"OO",IF(H195&lt;99,"O",""))&amp;H195</f>
        <v>191</v>
      </c>
      <c r="H195" s="12">
        <v>191</v>
      </c>
      <c r="I195" s="11" t="str">
        <f t="shared" ref="I195:I230" si="23">IF(J195&lt;9,"O","")&amp;J195</f>
        <v>14</v>
      </c>
      <c r="J195" s="11">
        <v>14</v>
      </c>
      <c r="K195" s="300" t="s">
        <v>14700</v>
      </c>
      <c r="L195" s="300" t="s">
        <v>543</v>
      </c>
      <c r="M195" s="300" t="s">
        <v>14699</v>
      </c>
      <c r="N195" s="300" t="s">
        <v>14696</v>
      </c>
      <c r="O195" s="300" t="s">
        <v>14698</v>
      </c>
      <c r="P195" s="300" t="s">
        <v>14697</v>
      </c>
      <c r="Q195" s="360"/>
      <c r="R195" s="8">
        <f t="shared" si="19"/>
        <v>2</v>
      </c>
      <c r="S195" s="360"/>
      <c r="T195" s="360"/>
      <c r="U195" s="296" t="s">
        <v>28740</v>
      </c>
    </row>
    <row r="196" spans="1:21" ht="87" customHeight="1">
      <c r="A196" s="10" t="str">
        <f t="shared" si="20"/>
        <v>ivos tampoco está permitido​.</v>
      </c>
      <c r="B196" s="10" t="str">
        <f t="shared" si="21"/>
        <v>192FUENTES</v>
      </c>
      <c r="C196" s="10" t="str">
        <f>D196&amp;E196&amp;F196&amp;G196&amp;I196</f>
        <v>AYFUENTES19214</v>
      </c>
      <c r="D196" s="10" t="s">
        <v>1389</v>
      </c>
      <c r="E196" s="10" t="s">
        <v>7878</v>
      </c>
      <c r="F196" s="19" t="s">
        <v>14545</v>
      </c>
      <c r="G196" s="11" t="str">
        <f t="shared" si="22"/>
        <v>192</v>
      </c>
      <c r="H196" s="12">
        <v>192</v>
      </c>
      <c r="I196" s="11" t="str">
        <f t="shared" si="23"/>
        <v>14</v>
      </c>
      <c r="J196" s="11">
        <v>14</v>
      </c>
      <c r="K196" s="300" t="s">
        <v>14694</v>
      </c>
      <c r="L196" s="300" t="s">
        <v>1389</v>
      </c>
      <c r="M196" s="300" t="s">
        <v>8224</v>
      </c>
      <c r="N196" s="300" t="s">
        <v>14693</v>
      </c>
      <c r="O196" s="300" t="s">
        <v>14692</v>
      </c>
      <c r="P196" s="300" t="s">
        <v>14691</v>
      </c>
      <c r="Q196" s="360"/>
      <c r="R196" s="8">
        <f t="shared" si="19"/>
        <v>1</v>
      </c>
      <c r="S196" s="360"/>
      <c r="T196" s="360"/>
      <c r="U196" s="296" t="s">
        <v>28741</v>
      </c>
    </row>
    <row r="197" spans="1:21" ht="87" customHeight="1">
      <c r="A197" s="10" t="str">
        <f t="shared" si="20"/>
        <v>ley, ya que son reglamentos​.</v>
      </c>
      <c r="B197" s="10" t="str">
        <f t="shared" si="21"/>
        <v>193FUENTES</v>
      </c>
      <c r="C197" s="10"/>
      <c r="D197" s="10" t="s">
        <v>1389</v>
      </c>
      <c r="E197" s="10" t="s">
        <v>7878</v>
      </c>
      <c r="F197" s="19" t="s">
        <v>14545</v>
      </c>
      <c r="G197" s="11" t="str">
        <f t="shared" si="22"/>
        <v>193</v>
      </c>
      <c r="H197" s="12">
        <v>193</v>
      </c>
      <c r="I197" s="11" t="str">
        <f t="shared" si="23"/>
        <v>14</v>
      </c>
      <c r="J197" s="11">
        <v>14</v>
      </c>
      <c r="K197" s="300" t="s">
        <v>14689</v>
      </c>
      <c r="L197" s="300" t="s">
        <v>544</v>
      </c>
      <c r="M197" s="300" t="s">
        <v>14688</v>
      </c>
      <c r="N197" s="300" t="s">
        <v>14687</v>
      </c>
      <c r="O197" s="300" t="s">
        <v>14685</v>
      </c>
      <c r="P197" s="300" t="s">
        <v>14686</v>
      </c>
      <c r="Q197" s="360"/>
      <c r="R197" s="8">
        <f t="shared" si="19"/>
        <v>3</v>
      </c>
      <c r="S197" s="360"/>
      <c r="T197" s="360"/>
      <c r="U197" s="296" t="s">
        <v>28742</v>
      </c>
    </row>
    <row r="198" spans="1:21" ht="87" customHeight="1">
      <c r="A198" s="10" t="str">
        <f t="shared" si="20"/>
        <v>o corresponde a este ámbito​.</v>
      </c>
      <c r="B198" s="10" t="str">
        <f t="shared" si="21"/>
        <v>194FUENTES</v>
      </c>
      <c r="C198" s="10"/>
      <c r="D198" s="10" t="s">
        <v>1389</v>
      </c>
      <c r="E198" s="10" t="s">
        <v>7878</v>
      </c>
      <c r="F198" s="19" t="s">
        <v>14545</v>
      </c>
      <c r="G198" s="11" t="str">
        <f t="shared" si="22"/>
        <v>194</v>
      </c>
      <c r="H198" s="12">
        <v>194</v>
      </c>
      <c r="I198" s="11" t="str">
        <f t="shared" si="23"/>
        <v>14</v>
      </c>
      <c r="J198" s="11">
        <v>14</v>
      </c>
      <c r="K198" s="300" t="s">
        <v>14683</v>
      </c>
      <c r="L198" s="300" t="s">
        <v>544</v>
      </c>
      <c r="M198" s="300" t="s">
        <v>14682</v>
      </c>
      <c r="N198" s="300" t="s">
        <v>14681</v>
      </c>
      <c r="O198" s="300" t="s">
        <v>14679</v>
      </c>
      <c r="P198" s="300" t="s">
        <v>14680</v>
      </c>
      <c r="Q198" s="360"/>
      <c r="R198" s="8">
        <f t="shared" si="19"/>
        <v>3</v>
      </c>
      <c r="S198" s="360"/>
      <c r="T198" s="360"/>
      <c r="U198" s="296" t="s">
        <v>28743</v>
      </c>
    </row>
    <row r="199" spans="1:21" ht="87" customHeight="1">
      <c r="A199" s="10" t="str">
        <f t="shared" si="20"/>
        <v>jetos a autorización previa​.</v>
      </c>
      <c r="B199" s="10" t="str">
        <f t="shared" si="21"/>
        <v>195FUENTES</v>
      </c>
      <c r="C199" s="10" t="str">
        <f>D199&amp;E199&amp;F199&amp;G199&amp;I199</f>
        <v>AYFUENTES19514</v>
      </c>
      <c r="D199" s="10" t="s">
        <v>1389</v>
      </c>
      <c r="E199" s="10" t="s">
        <v>7878</v>
      </c>
      <c r="F199" s="19" t="s">
        <v>14545</v>
      </c>
      <c r="G199" s="11" t="str">
        <f t="shared" si="22"/>
        <v>195</v>
      </c>
      <c r="H199" s="12">
        <v>195</v>
      </c>
      <c r="I199" s="11" t="str">
        <f t="shared" si="23"/>
        <v>14</v>
      </c>
      <c r="J199" s="11">
        <v>14</v>
      </c>
      <c r="K199" s="300" t="s">
        <v>14677</v>
      </c>
      <c r="L199" s="300" t="s">
        <v>1388</v>
      </c>
      <c r="M199" s="300" t="s">
        <v>14676</v>
      </c>
      <c r="N199" s="300" t="s">
        <v>14675</v>
      </c>
      <c r="O199" s="300" t="s">
        <v>14674</v>
      </c>
      <c r="P199" s="300" t="s">
        <v>14673</v>
      </c>
      <c r="Q199" s="360"/>
      <c r="R199" s="8">
        <f t="shared" si="19"/>
        <v>4</v>
      </c>
      <c r="S199" s="360"/>
      <c r="T199" s="360"/>
      <c r="U199" s="296" t="s">
        <v>28744</v>
      </c>
    </row>
    <row r="200" spans="1:21" ht="87" customHeight="1">
      <c r="A200" s="10" t="str">
        <f t="shared" si="20"/>
        <v>s las denuncias de tratados​.</v>
      </c>
      <c r="B200" s="10" t="str">
        <f t="shared" si="21"/>
        <v>196FUENTES</v>
      </c>
      <c r="C200" s="10"/>
      <c r="D200" s="10" t="s">
        <v>1389</v>
      </c>
      <c r="E200" s="10" t="s">
        <v>7878</v>
      </c>
      <c r="F200" s="19" t="s">
        <v>14545</v>
      </c>
      <c r="G200" s="11" t="str">
        <f t="shared" si="22"/>
        <v>196</v>
      </c>
      <c r="H200" s="12">
        <v>196</v>
      </c>
      <c r="I200" s="11" t="str">
        <f t="shared" si="23"/>
        <v>14</v>
      </c>
      <c r="J200" s="11">
        <v>14</v>
      </c>
      <c r="K200" s="300" t="s">
        <v>14671</v>
      </c>
      <c r="L200" s="300" t="s">
        <v>1389</v>
      </c>
      <c r="M200" s="300" t="s">
        <v>14667</v>
      </c>
      <c r="N200" s="300" t="s">
        <v>14670</v>
      </c>
      <c r="O200" s="300" t="s">
        <v>14669</v>
      </c>
      <c r="P200" s="300" t="s">
        <v>14668</v>
      </c>
      <c r="Q200" s="360"/>
      <c r="R200" s="8">
        <f t="shared" si="19"/>
        <v>1</v>
      </c>
      <c r="S200" s="360"/>
      <c r="T200" s="360"/>
      <c r="U200" s="296" t="s">
        <v>28745</v>
      </c>
    </row>
    <row r="201" spans="1:21" ht="87" customHeight="1">
      <c r="A201" s="10" t="str">
        <f t="shared" si="20"/>
        <v>do al ordenamiento nacional​.</v>
      </c>
      <c r="B201" s="10" t="str">
        <f t="shared" si="21"/>
        <v>197FUENTES</v>
      </c>
      <c r="C201" s="10"/>
      <c r="D201" s="10" t="s">
        <v>1389</v>
      </c>
      <c r="E201" s="10" t="s">
        <v>7878</v>
      </c>
      <c r="F201" s="19" t="s">
        <v>14545</v>
      </c>
      <c r="G201" s="11" t="str">
        <f t="shared" si="22"/>
        <v>197</v>
      </c>
      <c r="H201" s="12">
        <v>197</v>
      </c>
      <c r="I201" s="11" t="str">
        <f t="shared" si="23"/>
        <v>14</v>
      </c>
      <c r="J201" s="11">
        <v>14</v>
      </c>
      <c r="K201" s="300" t="s">
        <v>14665</v>
      </c>
      <c r="L201" s="300" t="s">
        <v>544</v>
      </c>
      <c r="M201" s="300" t="s">
        <v>14664</v>
      </c>
      <c r="N201" s="300" t="s">
        <v>14663</v>
      </c>
      <c r="O201" s="300" t="s">
        <v>14661</v>
      </c>
      <c r="P201" s="300" t="s">
        <v>14662</v>
      </c>
      <c r="Q201" s="360"/>
      <c r="R201" s="8">
        <f t="shared" si="19"/>
        <v>3</v>
      </c>
      <c r="S201" s="360"/>
      <c r="T201" s="360"/>
      <c r="U201" s="296" t="s">
        <v>28746</v>
      </c>
    </row>
    <row r="202" spans="1:21" ht="87" customHeight="1">
      <c r="A202" s="10" t="str">
        <f t="shared" si="20"/>
        <v>cional, no las delegaciones​.</v>
      </c>
      <c r="B202" s="10" t="str">
        <f t="shared" si="21"/>
        <v>198FUENTES</v>
      </c>
      <c r="C202" s="10" t="str">
        <f>D202&amp;E202&amp;F202&amp;G202&amp;I202</f>
        <v>AYFUENTES19814</v>
      </c>
      <c r="D202" s="10" t="s">
        <v>1389</v>
      </c>
      <c r="E202" s="10" t="s">
        <v>7878</v>
      </c>
      <c r="F202" s="19" t="s">
        <v>14545</v>
      </c>
      <c r="G202" s="11" t="str">
        <f t="shared" si="22"/>
        <v>198</v>
      </c>
      <c r="H202" s="12">
        <v>198</v>
      </c>
      <c r="I202" s="11" t="str">
        <f t="shared" si="23"/>
        <v>14</v>
      </c>
      <c r="J202" s="11">
        <v>14</v>
      </c>
      <c r="K202" s="300" t="s">
        <v>14659</v>
      </c>
      <c r="L202" s="300" t="s">
        <v>543</v>
      </c>
      <c r="M202" s="300" t="s">
        <v>14658</v>
      </c>
      <c r="N202" s="300" t="s">
        <v>14655</v>
      </c>
      <c r="O202" s="300" t="s">
        <v>14657</v>
      </c>
      <c r="P202" s="300" t="s">
        <v>14656</v>
      </c>
      <c r="Q202" s="360"/>
      <c r="R202" s="8">
        <f t="shared" si="19"/>
        <v>2</v>
      </c>
      <c r="S202" s="360"/>
      <c r="T202" s="360"/>
      <c r="U202" s="296" t="s">
        <v>28747</v>
      </c>
    </row>
    <row r="203" spans="1:21" ht="87" customHeight="1">
      <c r="A203" s="10" t="str">
        <f t="shared" si="20"/>
        <v>aplicables a este propósito​.</v>
      </c>
      <c r="B203" s="10" t="str">
        <f t="shared" si="21"/>
        <v>199FUENTES</v>
      </c>
      <c r="C203" s="10"/>
      <c r="D203" s="10" t="s">
        <v>1389</v>
      </c>
      <c r="E203" s="10" t="s">
        <v>7878</v>
      </c>
      <c r="F203" s="19" t="s">
        <v>14545</v>
      </c>
      <c r="G203" s="11" t="str">
        <f t="shared" si="22"/>
        <v>199</v>
      </c>
      <c r="H203" s="12">
        <v>199</v>
      </c>
      <c r="I203" s="11" t="str">
        <f t="shared" si="23"/>
        <v>14</v>
      </c>
      <c r="J203" s="11">
        <v>14</v>
      </c>
      <c r="K203" s="300" t="s">
        <v>14653</v>
      </c>
      <c r="L203" s="300" t="s">
        <v>543</v>
      </c>
      <c r="M203" s="300" t="s">
        <v>14571</v>
      </c>
      <c r="N203" s="300" t="s">
        <v>14650</v>
      </c>
      <c r="O203" s="300" t="s">
        <v>14652</v>
      </c>
      <c r="P203" s="300" t="s">
        <v>14651</v>
      </c>
      <c r="Q203" s="360"/>
      <c r="R203" s="8">
        <f t="shared" si="19"/>
        <v>2</v>
      </c>
      <c r="S203" s="360"/>
      <c r="T203" s="360"/>
      <c r="U203" s="296" t="s">
        <v>28748</v>
      </c>
    </row>
    <row r="204" spans="1:21" ht="87" customHeight="1">
      <c r="A204" s="10" t="str">
        <f t="shared" si="20"/>
        <v>a reconocida de reglamentos​.</v>
      </c>
      <c r="B204" s="10" t="str">
        <f t="shared" si="21"/>
        <v>200FUENTES</v>
      </c>
      <c r="C204" s="10"/>
      <c r="D204" s="10" t="s">
        <v>1389</v>
      </c>
      <c r="E204" s="10" t="s">
        <v>7878</v>
      </c>
      <c r="F204" s="19" t="s">
        <v>14545</v>
      </c>
      <c r="G204" s="11" t="str">
        <f t="shared" si="22"/>
        <v>200</v>
      </c>
      <c r="H204" s="12">
        <v>200</v>
      </c>
      <c r="I204" s="11" t="str">
        <f t="shared" si="23"/>
        <v>14</v>
      </c>
      <c r="J204" s="11">
        <v>14</v>
      </c>
      <c r="K204" s="300" t="s">
        <v>14648</v>
      </c>
      <c r="L204" s="300" t="s">
        <v>1388</v>
      </c>
      <c r="M204" s="300" t="s">
        <v>14647</v>
      </c>
      <c r="N204" s="300" t="s">
        <v>14646</v>
      </c>
      <c r="O204" s="300" t="s">
        <v>14645</v>
      </c>
      <c r="P204" s="300" t="s">
        <v>14644</v>
      </c>
      <c r="Q204" s="360"/>
      <c r="R204" s="8">
        <f t="shared" ref="R204:R230" si="24">IF(L204="a",1,IF(L204="b",2,IF(L204="c",3,4)))</f>
        <v>4</v>
      </c>
      <c r="S204" s="360"/>
      <c r="T204" s="360"/>
      <c r="U204" s="296" t="s">
        <v>28749</v>
      </c>
    </row>
    <row r="205" spans="1:21" ht="87" customHeight="1">
      <c r="A205" s="10" t="str">
        <f t="shared" si="20"/>
        <v>ictar este tipo de informes​.</v>
      </c>
      <c r="B205" s="10" t="str">
        <f t="shared" si="21"/>
        <v>201FUENTES</v>
      </c>
      <c r="C205" s="10" t="str">
        <f>D205&amp;E205&amp;F205&amp;G205&amp;I205</f>
        <v>AYFUENTES20114</v>
      </c>
      <c r="D205" s="10" t="s">
        <v>1389</v>
      </c>
      <c r="E205" s="10" t="s">
        <v>7878</v>
      </c>
      <c r="F205" s="19" t="s">
        <v>14545</v>
      </c>
      <c r="G205" s="11" t="str">
        <f t="shared" si="22"/>
        <v>201</v>
      </c>
      <c r="H205" s="12">
        <v>201</v>
      </c>
      <c r="I205" s="11" t="str">
        <f t="shared" si="23"/>
        <v>14</v>
      </c>
      <c r="J205" s="11">
        <v>14</v>
      </c>
      <c r="K205" s="300" t="s">
        <v>14642</v>
      </c>
      <c r="L205" s="300" t="s">
        <v>543</v>
      </c>
      <c r="M205" s="300" t="s">
        <v>14641</v>
      </c>
      <c r="N205" s="300" t="s">
        <v>14638</v>
      </c>
      <c r="O205" s="300" t="s">
        <v>14640</v>
      </c>
      <c r="P205" s="300" t="s">
        <v>14639</v>
      </c>
      <c r="Q205" s="360"/>
      <c r="R205" s="8">
        <f t="shared" si="24"/>
        <v>2</v>
      </c>
      <c r="S205" s="360"/>
      <c r="T205" s="360"/>
      <c r="U205" s="296" t="s">
        <v>28750</v>
      </c>
    </row>
    <row r="206" spans="1:21" ht="87" customHeight="1">
      <c r="A206" s="10" t="str">
        <f t="shared" si="20"/>
        <v xml:space="preserve"> no los de autoorganización​.</v>
      </c>
      <c r="B206" s="10" t="str">
        <f t="shared" si="21"/>
        <v>202FUENTES</v>
      </c>
      <c r="C206" s="10"/>
      <c r="D206" s="10" t="s">
        <v>1389</v>
      </c>
      <c r="E206" s="10" t="s">
        <v>7878</v>
      </c>
      <c r="F206" s="19" t="s">
        <v>14545</v>
      </c>
      <c r="G206" s="11" t="str">
        <f t="shared" si="22"/>
        <v>202</v>
      </c>
      <c r="H206" s="12">
        <v>202</v>
      </c>
      <c r="I206" s="11" t="str">
        <f t="shared" si="23"/>
        <v>14</v>
      </c>
      <c r="J206" s="11">
        <v>14</v>
      </c>
      <c r="K206" s="300" t="s">
        <v>14636</v>
      </c>
      <c r="L206" s="300" t="s">
        <v>543</v>
      </c>
      <c r="M206" s="300" t="s">
        <v>14635</v>
      </c>
      <c r="N206" s="300" t="s">
        <v>14632</v>
      </c>
      <c r="O206" s="300" t="s">
        <v>14634</v>
      </c>
      <c r="P206" s="300" t="s">
        <v>14633</v>
      </c>
      <c r="Q206" s="360"/>
      <c r="R206" s="8">
        <f t="shared" si="24"/>
        <v>2</v>
      </c>
      <c r="S206" s="360"/>
      <c r="T206" s="360"/>
      <c r="U206" s="296" t="s">
        <v>28751</v>
      </c>
    </row>
    <row r="207" spans="1:21" ht="87" customHeight="1">
      <c r="A207" s="10" t="str">
        <f t="shared" si="20"/>
        <v>es específicas del Gobierno​.</v>
      </c>
      <c r="B207" s="10" t="str">
        <f t="shared" si="21"/>
        <v>203FUENTES</v>
      </c>
      <c r="C207" s="10"/>
      <c r="D207" s="10" t="s">
        <v>1389</v>
      </c>
      <c r="E207" s="10" t="s">
        <v>7878</v>
      </c>
      <c r="F207" s="19" t="s">
        <v>14545</v>
      </c>
      <c r="G207" s="11" t="str">
        <f t="shared" si="22"/>
        <v>203</v>
      </c>
      <c r="H207" s="12">
        <v>203</v>
      </c>
      <c r="I207" s="11" t="str">
        <f t="shared" si="23"/>
        <v>14</v>
      </c>
      <c r="J207" s="11">
        <v>14</v>
      </c>
      <c r="K207" s="300" t="s">
        <v>14630</v>
      </c>
      <c r="L207" s="300" t="s">
        <v>1389</v>
      </c>
      <c r="M207" s="300" t="s">
        <v>14626</v>
      </c>
      <c r="N207" s="300" t="s">
        <v>14629</v>
      </c>
      <c r="O207" s="300" t="s">
        <v>14628</v>
      </c>
      <c r="P207" s="300" t="s">
        <v>14627</v>
      </c>
      <c r="Q207" s="360"/>
      <c r="R207" s="8">
        <f t="shared" si="24"/>
        <v>1</v>
      </c>
      <c r="S207" s="360"/>
      <c r="T207" s="360"/>
      <c r="U207" s="296" t="s">
        <v>28752</v>
      </c>
    </row>
    <row r="208" spans="1:21" ht="87" customHeight="1">
      <c r="A208" s="10" t="str">
        <f t="shared" si="20"/>
        <v>ausencia de ley y costumbre​.</v>
      </c>
      <c r="B208" s="10" t="str">
        <f t="shared" si="21"/>
        <v>204FUENTES</v>
      </c>
      <c r="C208" s="10" t="str">
        <f>D208&amp;E208&amp;F208&amp;G208&amp;I208</f>
        <v>AYFUENTES20414</v>
      </c>
      <c r="D208" s="10" t="s">
        <v>1389</v>
      </c>
      <c r="E208" s="10" t="s">
        <v>7878</v>
      </c>
      <c r="F208" s="19" t="s">
        <v>14545</v>
      </c>
      <c r="G208" s="11" t="str">
        <f t="shared" si="22"/>
        <v>204</v>
      </c>
      <c r="H208" s="12">
        <v>204</v>
      </c>
      <c r="I208" s="11" t="str">
        <f t="shared" si="23"/>
        <v>14</v>
      </c>
      <c r="J208" s="11">
        <v>14</v>
      </c>
      <c r="K208" s="300" t="s">
        <v>14624</v>
      </c>
      <c r="L208" s="300" t="s">
        <v>1389</v>
      </c>
      <c r="M208" s="300" t="s">
        <v>14620</v>
      </c>
      <c r="N208" s="300" t="s">
        <v>14623</v>
      </c>
      <c r="O208" s="300" t="s">
        <v>14622</v>
      </c>
      <c r="P208" s="300" t="s">
        <v>14621</v>
      </c>
      <c r="Q208" s="360"/>
      <c r="R208" s="8">
        <f t="shared" si="24"/>
        <v>1</v>
      </c>
      <c r="S208" s="360"/>
      <c r="T208" s="360"/>
      <c r="U208" s="296" t="s">
        <v>28753</v>
      </c>
    </row>
    <row r="209" spans="1:21" ht="87" customHeight="1">
      <c r="A209" s="10" t="str">
        <f t="shared" si="20"/>
        <v xml:space="preserve"> carece de validez jurídica​.</v>
      </c>
      <c r="B209" s="10" t="str">
        <f t="shared" si="21"/>
        <v>205FUENTES</v>
      </c>
      <c r="C209" s="10"/>
      <c r="D209" s="10" t="s">
        <v>1389</v>
      </c>
      <c r="E209" s="10" t="s">
        <v>7878</v>
      </c>
      <c r="F209" s="19" t="s">
        <v>14545</v>
      </c>
      <c r="G209" s="11" t="str">
        <f t="shared" si="22"/>
        <v>205</v>
      </c>
      <c r="H209" s="12">
        <v>205</v>
      </c>
      <c r="I209" s="11" t="str">
        <f t="shared" si="23"/>
        <v>14</v>
      </c>
      <c r="J209" s="11">
        <v>14</v>
      </c>
      <c r="K209" s="300" t="s">
        <v>14618</v>
      </c>
      <c r="L209" s="300" t="s">
        <v>1389</v>
      </c>
      <c r="M209" s="300" t="s">
        <v>14614</v>
      </c>
      <c r="N209" s="300" t="s">
        <v>14617</v>
      </c>
      <c r="O209" s="300" t="s">
        <v>14616</v>
      </c>
      <c r="P209" s="300" t="s">
        <v>14615</v>
      </c>
      <c r="Q209" s="360"/>
      <c r="R209" s="8">
        <f t="shared" si="24"/>
        <v>1</v>
      </c>
      <c r="S209" s="360"/>
      <c r="T209" s="360"/>
      <c r="U209" s="296" t="s">
        <v>28754</v>
      </c>
    </row>
    <row r="210" spans="1:21" ht="87" customHeight="1">
      <c r="A210" s="10" t="str">
        <f t="shared" si="20"/>
        <v>guladas por la Constitución​.</v>
      </c>
      <c r="B210" s="10" t="str">
        <f t="shared" si="21"/>
        <v>206FUENTES</v>
      </c>
      <c r="C210" s="10"/>
      <c r="D210" s="10" t="s">
        <v>1389</v>
      </c>
      <c r="E210" s="10" t="s">
        <v>7878</v>
      </c>
      <c r="F210" s="19" t="s">
        <v>14545</v>
      </c>
      <c r="G210" s="11" t="str">
        <f t="shared" si="22"/>
        <v>206</v>
      </c>
      <c r="H210" s="12">
        <v>206</v>
      </c>
      <c r="I210" s="11" t="str">
        <f t="shared" si="23"/>
        <v>14</v>
      </c>
      <c r="J210" s="11">
        <v>14</v>
      </c>
      <c r="K210" s="300" t="s">
        <v>14612</v>
      </c>
      <c r="L210" s="300" t="s">
        <v>1388</v>
      </c>
      <c r="M210" s="300" t="s">
        <v>14611</v>
      </c>
      <c r="N210" s="300" t="s">
        <v>14610</v>
      </c>
      <c r="O210" s="300" t="s">
        <v>14609</v>
      </c>
      <c r="P210" s="300" t="s">
        <v>14608</v>
      </c>
      <c r="Q210" s="360"/>
      <c r="R210" s="8">
        <f t="shared" si="24"/>
        <v>4</v>
      </c>
      <c r="S210" s="360"/>
      <c r="T210" s="360"/>
      <c r="U210" s="296" t="s">
        <v>28755</v>
      </c>
    </row>
    <row r="211" spans="1:21" ht="87" customHeight="1">
      <c r="A211" s="10" t="str">
        <f t="shared" si="20"/>
        <v>an disposiciones inferiores​.</v>
      </c>
      <c r="B211" s="10" t="str">
        <f t="shared" si="21"/>
        <v>207FUENTES</v>
      </c>
      <c r="C211" s="10" t="str">
        <f>D211&amp;E211&amp;F211&amp;G211&amp;I211</f>
        <v>AYFUENTES20714</v>
      </c>
      <c r="D211" s="10" t="s">
        <v>1389</v>
      </c>
      <c r="E211" s="10" t="s">
        <v>7878</v>
      </c>
      <c r="F211" s="19" t="s">
        <v>14545</v>
      </c>
      <c r="G211" s="11" t="str">
        <f t="shared" si="22"/>
        <v>207</v>
      </c>
      <c r="H211" s="12">
        <v>207</v>
      </c>
      <c r="I211" s="11" t="str">
        <f t="shared" si="23"/>
        <v>14</v>
      </c>
      <c r="J211" s="11">
        <v>14</v>
      </c>
      <c r="K211" s="300" t="s">
        <v>14606</v>
      </c>
      <c r="L211" s="300" t="s">
        <v>1389</v>
      </c>
      <c r="M211" s="300" t="s">
        <v>14602</v>
      </c>
      <c r="N211" s="300" t="s">
        <v>14605</v>
      </c>
      <c r="O211" s="300" t="s">
        <v>14604</v>
      </c>
      <c r="P211" s="300" t="s">
        <v>14603</v>
      </c>
      <c r="Q211" s="360"/>
      <c r="R211" s="8">
        <f t="shared" si="24"/>
        <v>1</v>
      </c>
      <c r="S211" s="360"/>
      <c r="T211" s="360"/>
      <c r="U211" s="296" t="s">
        <v>28756</v>
      </c>
    </row>
    <row r="212" spans="1:21" ht="87" customHeight="1">
      <c r="A212" s="10" t="str">
        <f t="shared" si="20"/>
        <v>o es aplicable en este caso​.</v>
      </c>
      <c r="B212" s="10" t="str">
        <f t="shared" si="21"/>
        <v>208FUENTES</v>
      </c>
      <c r="C212" s="10"/>
      <c r="D212" s="10" t="s">
        <v>1389</v>
      </c>
      <c r="E212" s="10" t="s">
        <v>7878</v>
      </c>
      <c r="F212" s="19" t="s">
        <v>14545</v>
      </c>
      <c r="G212" s="11" t="str">
        <f t="shared" si="22"/>
        <v>208</v>
      </c>
      <c r="H212" s="12">
        <v>208</v>
      </c>
      <c r="I212" s="11" t="str">
        <f t="shared" si="23"/>
        <v>14</v>
      </c>
      <c r="J212" s="11">
        <v>14</v>
      </c>
      <c r="K212" s="300" t="s">
        <v>14600</v>
      </c>
      <c r="L212" s="300" t="s">
        <v>543</v>
      </c>
      <c r="M212" s="300" t="s">
        <v>14599</v>
      </c>
      <c r="N212" s="300" t="s">
        <v>14595</v>
      </c>
      <c r="O212" s="300" t="s">
        <v>14594</v>
      </c>
      <c r="P212" s="300" t="s">
        <v>14598</v>
      </c>
      <c r="Q212" s="360"/>
      <c r="R212" s="8">
        <f t="shared" si="24"/>
        <v>2</v>
      </c>
      <c r="S212" s="360"/>
      <c r="T212" s="360"/>
      <c r="U212" s="296" t="s">
        <v>28757</v>
      </c>
    </row>
    <row r="213" spans="1:21" ht="87" customHeight="1">
      <c r="A213" s="10" t="str">
        <f t="shared" si="20"/>
        <v xml:space="preserve"> para este tipo de votación​.</v>
      </c>
      <c r="B213" s="10" t="str">
        <f t="shared" si="21"/>
        <v>209FUENTES</v>
      </c>
      <c r="C213" s="10"/>
      <c r="D213" s="10" t="s">
        <v>1389</v>
      </c>
      <c r="E213" s="10" t="s">
        <v>7878</v>
      </c>
      <c r="F213" s="19" t="s">
        <v>14545</v>
      </c>
      <c r="G213" s="11" t="str">
        <f t="shared" si="22"/>
        <v>209</v>
      </c>
      <c r="H213" s="12">
        <v>209</v>
      </c>
      <c r="I213" s="11" t="str">
        <f t="shared" si="23"/>
        <v>14</v>
      </c>
      <c r="J213" s="11">
        <v>14</v>
      </c>
      <c r="K213" s="300" t="s">
        <v>14596</v>
      </c>
      <c r="L213" s="300" t="s">
        <v>1389</v>
      </c>
      <c r="M213" s="300" t="s">
        <v>14592</v>
      </c>
      <c r="N213" s="300" t="s">
        <v>14595</v>
      </c>
      <c r="O213" s="300" t="s">
        <v>14594</v>
      </c>
      <c r="P213" s="300" t="s">
        <v>14593</v>
      </c>
      <c r="Q213" s="360"/>
      <c r="R213" s="8">
        <f t="shared" si="24"/>
        <v>1</v>
      </c>
      <c r="S213" s="360"/>
      <c r="T213" s="360"/>
      <c r="U213" s="296" t="s">
        <v>28758</v>
      </c>
    </row>
    <row r="214" spans="1:21" ht="87" customHeight="1">
      <c r="A214" s="10" t="str">
        <f t="shared" si="20"/>
        <v>ampoco aborda esta cuestión​.</v>
      </c>
      <c r="B214" s="10" t="str">
        <f t="shared" si="21"/>
        <v>210FUENTES</v>
      </c>
      <c r="C214" s="10" t="str">
        <f>D214&amp;E214&amp;F214&amp;G214&amp;I214</f>
        <v>AYFUENTES21014</v>
      </c>
      <c r="D214" s="10" t="s">
        <v>1389</v>
      </c>
      <c r="E214" s="10" t="s">
        <v>7878</v>
      </c>
      <c r="F214" s="19" t="s">
        <v>14545</v>
      </c>
      <c r="G214" s="11" t="str">
        <f t="shared" si="22"/>
        <v>210</v>
      </c>
      <c r="H214" s="12">
        <v>210</v>
      </c>
      <c r="I214" s="11" t="str">
        <f t="shared" si="23"/>
        <v>14</v>
      </c>
      <c r="J214" s="11">
        <v>14</v>
      </c>
      <c r="K214" s="300" t="s">
        <v>14590</v>
      </c>
      <c r="L214" s="300" t="s">
        <v>543</v>
      </c>
      <c r="M214" s="300" t="s">
        <v>9970</v>
      </c>
      <c r="N214" s="300" t="s">
        <v>14587</v>
      </c>
      <c r="O214" s="300" t="s">
        <v>14589</v>
      </c>
      <c r="P214" s="300" t="s">
        <v>14588</v>
      </c>
      <c r="Q214" s="360"/>
      <c r="R214" s="8">
        <f t="shared" si="24"/>
        <v>2</v>
      </c>
      <c r="S214" s="360"/>
      <c r="T214" s="360"/>
      <c r="U214" s="296" t="s">
        <v>28759</v>
      </c>
    </row>
    <row r="215" spans="1:21" ht="87" customHeight="1">
      <c r="A215" s="10" t="str">
        <f t="shared" si="20"/>
        <v>cable a las leyes españolas​.</v>
      </c>
      <c r="B215" s="10" t="str">
        <f t="shared" si="21"/>
        <v>211FUENTES</v>
      </c>
      <c r="C215" s="10"/>
      <c r="D215" s="10" t="s">
        <v>1389</v>
      </c>
      <c r="E215" s="10" t="s">
        <v>7878</v>
      </c>
      <c r="F215" s="19" t="s">
        <v>14545</v>
      </c>
      <c r="G215" s="11" t="str">
        <f t="shared" si="22"/>
        <v>211</v>
      </c>
      <c r="H215" s="12">
        <v>211</v>
      </c>
      <c r="I215" s="11" t="str">
        <f t="shared" si="23"/>
        <v>14</v>
      </c>
      <c r="J215" s="11">
        <v>14</v>
      </c>
      <c r="K215" s="300" t="s">
        <v>14585</v>
      </c>
      <c r="L215" s="300" t="s">
        <v>543</v>
      </c>
      <c r="M215" s="300" t="s">
        <v>14584</v>
      </c>
      <c r="N215" s="300" t="s">
        <v>14581</v>
      </c>
      <c r="O215" s="300" t="s">
        <v>14583</v>
      </c>
      <c r="P215" s="300" t="s">
        <v>14582</v>
      </c>
      <c r="Q215" s="360"/>
      <c r="R215" s="8">
        <f t="shared" si="24"/>
        <v>2</v>
      </c>
      <c r="S215" s="360"/>
      <c r="T215" s="360"/>
      <c r="U215" s="296" t="s">
        <v>28760</v>
      </c>
    </row>
    <row r="216" spans="1:21" ht="87" customHeight="1">
      <c r="A216" s="10" t="str">
        <f t="shared" si="20"/>
        <v>lativo tampoco es aplicable​.</v>
      </c>
      <c r="B216" s="10" t="str">
        <f t="shared" si="21"/>
        <v>212FUENTES</v>
      </c>
      <c r="C216" s="10"/>
      <c r="D216" s="10" t="s">
        <v>1389</v>
      </c>
      <c r="E216" s="10" t="s">
        <v>7878</v>
      </c>
      <c r="F216" s="19" t="s">
        <v>14545</v>
      </c>
      <c r="G216" s="11" t="str">
        <f t="shared" si="22"/>
        <v>212</v>
      </c>
      <c r="H216" s="12">
        <v>212</v>
      </c>
      <c r="I216" s="11" t="str">
        <f t="shared" si="23"/>
        <v>14</v>
      </c>
      <c r="J216" s="11">
        <v>14</v>
      </c>
      <c r="K216" s="300" t="s">
        <v>14579</v>
      </c>
      <c r="L216" s="300" t="s">
        <v>543</v>
      </c>
      <c r="M216" s="300" t="s">
        <v>12779</v>
      </c>
      <c r="N216" s="300" t="s">
        <v>14571</v>
      </c>
      <c r="O216" s="300" t="s">
        <v>14573</v>
      </c>
      <c r="P216" s="300" t="s">
        <v>14576</v>
      </c>
      <c r="Q216" s="360"/>
      <c r="R216" s="8">
        <f t="shared" si="24"/>
        <v>2</v>
      </c>
      <c r="S216" s="360"/>
      <c r="T216" s="360"/>
      <c r="U216" s="296" t="s">
        <v>28761</v>
      </c>
    </row>
    <row r="217" spans="1:21" ht="87" customHeight="1">
      <c r="A217" s="10" t="str">
        <f t="shared" si="20"/>
        <v>rarquía normativa requerida​.</v>
      </c>
      <c r="B217" s="10" t="str">
        <f t="shared" si="21"/>
        <v>213FUENTES</v>
      </c>
      <c r="C217" s="10" t="str">
        <f>D217&amp;E217&amp;F217&amp;G217&amp;I217</f>
        <v>AYFUENTES21314</v>
      </c>
      <c r="D217" s="10" t="s">
        <v>1389</v>
      </c>
      <c r="E217" s="10" t="s">
        <v>7878</v>
      </c>
      <c r="F217" s="19" t="s">
        <v>14545</v>
      </c>
      <c r="G217" s="11" t="str">
        <f t="shared" si="22"/>
        <v>213</v>
      </c>
      <c r="H217" s="12">
        <v>213</v>
      </c>
      <c r="I217" s="11" t="str">
        <f t="shared" si="23"/>
        <v>14</v>
      </c>
      <c r="J217" s="11">
        <v>14</v>
      </c>
      <c r="K217" s="300" t="s">
        <v>14577</v>
      </c>
      <c r="L217" s="300" t="s">
        <v>543</v>
      </c>
      <c r="M217" s="300" t="s">
        <v>12779</v>
      </c>
      <c r="N217" s="300" t="s">
        <v>14571</v>
      </c>
      <c r="O217" s="300" t="s">
        <v>14573</v>
      </c>
      <c r="P217" s="300" t="s">
        <v>14576</v>
      </c>
      <c r="Q217" s="360"/>
      <c r="R217" s="8">
        <f t="shared" si="24"/>
        <v>2</v>
      </c>
      <c r="S217" s="360"/>
      <c r="T217" s="360"/>
      <c r="U217" s="296" t="s">
        <v>28762</v>
      </c>
    </row>
    <row r="218" spans="1:21" ht="87" customHeight="1">
      <c r="A218" s="10" t="str">
        <f t="shared" si="20"/>
        <v>legislativo no es aplicable​.</v>
      </c>
      <c r="B218" s="10" t="str">
        <f t="shared" si="21"/>
        <v>214FUENTES</v>
      </c>
      <c r="C218" s="10"/>
      <c r="D218" s="10" t="s">
        <v>1389</v>
      </c>
      <c r="E218" s="10" t="s">
        <v>7878</v>
      </c>
      <c r="F218" s="19" t="s">
        <v>14545</v>
      </c>
      <c r="G218" s="11" t="str">
        <f t="shared" si="22"/>
        <v>214</v>
      </c>
      <c r="H218" s="12">
        <v>214</v>
      </c>
      <c r="I218" s="11" t="str">
        <f t="shared" si="23"/>
        <v>14</v>
      </c>
      <c r="J218" s="11">
        <v>14</v>
      </c>
      <c r="K218" s="300" t="s">
        <v>14574</v>
      </c>
      <c r="L218" s="300" t="s">
        <v>543</v>
      </c>
      <c r="M218" s="300" t="s">
        <v>12779</v>
      </c>
      <c r="N218" s="300" t="s">
        <v>14571</v>
      </c>
      <c r="O218" s="300" t="s">
        <v>14573</v>
      </c>
      <c r="P218" s="300" t="s">
        <v>14572</v>
      </c>
      <c r="Q218" s="360"/>
      <c r="R218" s="8">
        <f t="shared" si="24"/>
        <v>2</v>
      </c>
      <c r="S218" s="360"/>
      <c r="T218" s="360"/>
      <c r="U218" s="296" t="s">
        <v>28763</v>
      </c>
    </row>
    <row r="219" spans="1:21" ht="87" customHeight="1">
      <c r="A219" s="10" t="str">
        <f t="shared" si="20"/>
        <v xml:space="preserve"> término jurídico aplicable​.</v>
      </c>
      <c r="B219" s="10" t="str">
        <f t="shared" si="21"/>
        <v>215FUENTES</v>
      </c>
      <c r="C219" s="10"/>
      <c r="D219" s="10" t="s">
        <v>1389</v>
      </c>
      <c r="E219" s="10" t="s">
        <v>7878</v>
      </c>
      <c r="F219" s="19" t="s">
        <v>14545</v>
      </c>
      <c r="G219" s="11" t="str">
        <f t="shared" si="22"/>
        <v>215</v>
      </c>
      <c r="H219" s="12">
        <v>215</v>
      </c>
      <c r="I219" s="11" t="str">
        <f t="shared" si="23"/>
        <v>14</v>
      </c>
      <c r="J219" s="11">
        <v>14</v>
      </c>
      <c r="K219" s="300" t="s">
        <v>14569</v>
      </c>
      <c r="L219" s="300" t="s">
        <v>524</v>
      </c>
      <c r="M219" s="300" t="s">
        <v>14568</v>
      </c>
      <c r="N219" s="300" t="s">
        <v>14565</v>
      </c>
      <c r="O219" s="300" t="s">
        <v>14567</v>
      </c>
      <c r="P219" s="300" t="s">
        <v>14566</v>
      </c>
      <c r="Q219" s="360"/>
      <c r="R219" s="8">
        <f t="shared" si="24"/>
        <v>2</v>
      </c>
      <c r="S219" s="360"/>
      <c r="T219" s="360"/>
      <c r="U219" s="296" t="s">
        <v>28764</v>
      </c>
    </row>
    <row r="220" spans="1:21" ht="87" customHeight="1">
      <c r="A220" s="10" t="str">
        <f t="shared" si="20"/>
        <v>ley para estas regulaciones​.</v>
      </c>
      <c r="B220" s="10" t="str">
        <f t="shared" si="21"/>
        <v>216FUENTES</v>
      </c>
      <c r="C220" s="10" t="str">
        <f>D220&amp;E220&amp;F220&amp;G220&amp;I220</f>
        <v>AYFUENTES21614</v>
      </c>
      <c r="D220" s="10" t="s">
        <v>1389</v>
      </c>
      <c r="E220" s="10" t="s">
        <v>7878</v>
      </c>
      <c r="F220" s="19" t="s">
        <v>14545</v>
      </c>
      <c r="G220" s="11" t="str">
        <f t="shared" si="22"/>
        <v>216</v>
      </c>
      <c r="H220" s="12">
        <v>216</v>
      </c>
      <c r="I220" s="11" t="str">
        <f t="shared" si="23"/>
        <v>14</v>
      </c>
      <c r="J220" s="11">
        <v>14</v>
      </c>
      <c r="K220" s="300" t="s">
        <v>14563</v>
      </c>
      <c r="L220" s="300" t="s">
        <v>523</v>
      </c>
      <c r="M220" s="300" t="s">
        <v>14562</v>
      </c>
      <c r="N220" s="300" t="s">
        <v>14561</v>
      </c>
      <c r="O220" s="300" t="s">
        <v>14559</v>
      </c>
      <c r="P220" s="300" t="s">
        <v>14560</v>
      </c>
      <c r="Q220" s="360"/>
      <c r="R220" s="8">
        <f t="shared" si="24"/>
        <v>3</v>
      </c>
      <c r="S220" s="360"/>
      <c r="T220" s="360"/>
      <c r="U220" s="296" t="s">
        <v>28765</v>
      </c>
    </row>
    <row r="221" spans="1:21" ht="87" customHeight="1">
      <c r="A221" s="10" t="str">
        <f t="shared" si="20"/>
        <v>ercio tampoco es suficiente​.</v>
      </c>
      <c r="B221" s="10" t="str">
        <f t="shared" si="21"/>
        <v>217FUENTES</v>
      </c>
      <c r="C221" s="10"/>
      <c r="D221" s="10" t="s">
        <v>1389</v>
      </c>
      <c r="E221" s="10" t="s">
        <v>7878</v>
      </c>
      <c r="F221" s="19" t="s">
        <v>14545</v>
      </c>
      <c r="G221" s="11" t="str">
        <f t="shared" si="22"/>
        <v>217</v>
      </c>
      <c r="H221" s="12">
        <v>217</v>
      </c>
      <c r="I221" s="11" t="str">
        <f t="shared" si="23"/>
        <v>14</v>
      </c>
      <c r="J221" s="11">
        <v>14</v>
      </c>
      <c r="K221" s="300" t="s">
        <v>28766</v>
      </c>
      <c r="L221" s="300" t="s">
        <v>543</v>
      </c>
      <c r="M221" s="300" t="s">
        <v>426</v>
      </c>
      <c r="N221" s="300" t="s">
        <v>428</v>
      </c>
      <c r="O221" s="300" t="s">
        <v>24879</v>
      </c>
      <c r="P221" s="300" t="s">
        <v>24880</v>
      </c>
      <c r="Q221" s="360"/>
      <c r="R221" s="8">
        <f t="shared" si="24"/>
        <v>2</v>
      </c>
      <c r="S221" s="360"/>
      <c r="T221" s="360"/>
      <c r="U221" s="296" t="s">
        <v>28767</v>
      </c>
    </row>
    <row r="222" spans="1:21" ht="87" customHeight="1">
      <c r="A222" s="10" t="str">
        <f t="shared" si="20"/>
        <v>o aplica para esta votación​.</v>
      </c>
      <c r="B222" s="10" t="str">
        <f t="shared" si="21"/>
        <v>218FUENTES</v>
      </c>
      <c r="C222" s="10"/>
      <c r="D222" s="10" t="s">
        <v>1389</v>
      </c>
      <c r="E222" s="10" t="s">
        <v>7878</v>
      </c>
      <c r="F222" s="19" t="s">
        <v>14545</v>
      </c>
      <c r="G222" s="11" t="str">
        <f t="shared" si="22"/>
        <v>218</v>
      </c>
      <c r="H222" s="12">
        <v>218</v>
      </c>
      <c r="I222" s="11" t="str">
        <f t="shared" si="23"/>
        <v>14</v>
      </c>
      <c r="J222" s="11">
        <v>14</v>
      </c>
      <c r="K222" s="300" t="s">
        <v>28768</v>
      </c>
      <c r="L222" s="300" t="s">
        <v>1389</v>
      </c>
      <c r="M222" s="300" t="s">
        <v>426</v>
      </c>
      <c r="N222" s="300" t="s">
        <v>428</v>
      </c>
      <c r="O222" s="300" t="s">
        <v>24879</v>
      </c>
      <c r="P222" s="300" t="s">
        <v>24880</v>
      </c>
      <c r="Q222" s="360"/>
      <c r="R222" s="8">
        <f t="shared" si="24"/>
        <v>1</v>
      </c>
      <c r="S222" s="360"/>
      <c r="T222" s="360"/>
      <c r="U222" s="296" t="s">
        <v>28769</v>
      </c>
    </row>
    <row r="223" spans="1:21" ht="87" customHeight="1">
      <c r="A223" s="10" t="str">
        <f t="shared" si="20"/>
        <v>o los aprueban directamente​.</v>
      </c>
      <c r="B223" s="10" t="str">
        <f t="shared" si="21"/>
        <v>219FUENTES</v>
      </c>
      <c r="C223" s="10" t="str">
        <f>D223&amp;E223&amp;F223&amp;G223&amp;I223</f>
        <v>AYFUENTES21914</v>
      </c>
      <c r="D223" s="10" t="s">
        <v>1389</v>
      </c>
      <c r="E223" s="10" t="s">
        <v>7878</v>
      </c>
      <c r="F223" s="19" t="s">
        <v>14545</v>
      </c>
      <c r="G223" s="11" t="str">
        <f t="shared" si="22"/>
        <v>219</v>
      </c>
      <c r="H223" s="12">
        <v>219</v>
      </c>
      <c r="I223" s="11" t="str">
        <f t="shared" si="23"/>
        <v>14</v>
      </c>
      <c r="J223" s="11">
        <v>14</v>
      </c>
      <c r="K223" s="300" t="s">
        <v>28770</v>
      </c>
      <c r="L223" s="300" t="s">
        <v>1389</v>
      </c>
      <c r="M223" s="300" t="s">
        <v>5286</v>
      </c>
      <c r="N223" s="300" t="s">
        <v>24767</v>
      </c>
      <c r="O223" s="300" t="s">
        <v>10658</v>
      </c>
      <c r="P223" s="300" t="s">
        <v>10657</v>
      </c>
      <c r="Q223" s="360"/>
      <c r="R223" s="8">
        <f t="shared" si="24"/>
        <v>1</v>
      </c>
      <c r="S223" s="360"/>
      <c r="T223" s="360"/>
      <c r="U223" s="296" t="s">
        <v>28771</v>
      </c>
    </row>
    <row r="224" spans="1:21" ht="87" customHeight="1">
      <c r="A224" s="10" t="str">
        <f t="shared" si="20"/>
        <v xml:space="preserve"> sus propios decretos-leyes​.</v>
      </c>
      <c r="B224" s="10" t="str">
        <f t="shared" si="21"/>
        <v>220FUENTES</v>
      </c>
      <c r="C224" s="10"/>
      <c r="D224" s="10" t="s">
        <v>1389</v>
      </c>
      <c r="E224" s="10" t="s">
        <v>7878</v>
      </c>
      <c r="F224" s="19" t="s">
        <v>14545</v>
      </c>
      <c r="G224" s="11" t="str">
        <f t="shared" si="22"/>
        <v>220</v>
      </c>
      <c r="H224" s="12">
        <v>220</v>
      </c>
      <c r="I224" s="11" t="str">
        <f t="shared" si="23"/>
        <v>14</v>
      </c>
      <c r="J224" s="11">
        <v>14</v>
      </c>
      <c r="K224" s="300" t="s">
        <v>28772</v>
      </c>
      <c r="L224" s="300" t="s">
        <v>1389</v>
      </c>
      <c r="M224" s="300" t="s">
        <v>10653</v>
      </c>
      <c r="N224" s="300" t="s">
        <v>10658</v>
      </c>
      <c r="O224" s="300" t="s">
        <v>10657</v>
      </c>
      <c r="P224" s="300" t="s">
        <v>5286</v>
      </c>
      <c r="Q224" s="360"/>
      <c r="R224" s="8">
        <f t="shared" si="24"/>
        <v>1</v>
      </c>
      <c r="S224" s="360"/>
      <c r="T224" s="360"/>
      <c r="U224" s="296" t="s">
        <v>28773</v>
      </c>
    </row>
    <row r="225" spans="1:21" ht="87" customHeight="1">
      <c r="A225" s="10" t="str">
        <f t="shared" si="20"/>
        <v>el plazo máximo establecido​.</v>
      </c>
      <c r="B225" s="10" t="str">
        <f t="shared" si="21"/>
        <v>221FUENTES</v>
      </c>
      <c r="C225" s="10"/>
      <c r="D225" s="10" t="s">
        <v>1389</v>
      </c>
      <c r="E225" s="10" t="s">
        <v>7878</v>
      </c>
      <c r="F225" s="19" t="s">
        <v>14545</v>
      </c>
      <c r="G225" s="11" t="str">
        <f t="shared" si="22"/>
        <v>221</v>
      </c>
      <c r="H225" s="12">
        <v>221</v>
      </c>
      <c r="I225" s="11" t="str">
        <f t="shared" si="23"/>
        <v>14</v>
      </c>
      <c r="J225" s="11">
        <v>14</v>
      </c>
      <c r="K225" s="300" t="s">
        <v>28774</v>
      </c>
      <c r="L225" s="300" t="s">
        <v>1388</v>
      </c>
      <c r="M225" s="300" t="s">
        <v>24761</v>
      </c>
      <c r="N225" s="300" t="s">
        <v>24762</v>
      </c>
      <c r="O225" s="300" t="s">
        <v>24763</v>
      </c>
      <c r="P225" s="300" t="s">
        <v>24764</v>
      </c>
      <c r="Q225" s="360"/>
      <c r="R225" s="8">
        <f t="shared" si="24"/>
        <v>4</v>
      </c>
      <c r="S225" s="360"/>
      <c r="T225" s="360"/>
      <c r="U225" s="296" t="s">
        <v>28775</v>
      </c>
    </row>
    <row r="226" spans="1:21" ht="87" customHeight="1">
      <c r="A226" s="10" t="str">
        <f t="shared" si="20"/>
        <v>o puede hacerlo por sí solo​.</v>
      </c>
      <c r="B226" s="10" t="str">
        <f t="shared" si="21"/>
        <v>222FUENTES</v>
      </c>
      <c r="C226" s="10" t="str">
        <f>D226&amp;E226&amp;F226&amp;G226&amp;I226</f>
        <v>AYFUENTES22214</v>
      </c>
      <c r="D226" s="10" t="s">
        <v>1389</v>
      </c>
      <c r="E226" s="10" t="s">
        <v>7878</v>
      </c>
      <c r="F226" s="19" t="s">
        <v>14545</v>
      </c>
      <c r="G226" s="11" t="str">
        <f t="shared" si="22"/>
        <v>222</v>
      </c>
      <c r="H226" s="12">
        <v>222</v>
      </c>
      <c r="I226" s="11" t="str">
        <f t="shared" si="23"/>
        <v>14</v>
      </c>
      <c r="J226" s="11">
        <v>14</v>
      </c>
      <c r="K226" s="300" t="s">
        <v>28776</v>
      </c>
      <c r="L226" s="300" t="s">
        <v>1388</v>
      </c>
      <c r="M226" s="300" t="s">
        <v>5286</v>
      </c>
      <c r="N226" s="300" t="s">
        <v>10653</v>
      </c>
      <c r="O226" s="300" t="s">
        <v>10658</v>
      </c>
      <c r="P226" s="300" t="s">
        <v>10657</v>
      </c>
      <c r="Q226" s="360"/>
      <c r="R226" s="8">
        <f t="shared" si="24"/>
        <v>4</v>
      </c>
      <c r="S226" s="360"/>
      <c r="T226" s="360"/>
      <c r="U226" s="296" t="s">
        <v>28777</v>
      </c>
    </row>
    <row r="227" spans="1:21" ht="87" customHeight="1">
      <c r="A227" s="10" t="str">
        <f t="shared" si="20"/>
        <v>clusivamente a ley orgánica​.</v>
      </c>
      <c r="B227" s="10" t="str">
        <f t="shared" si="21"/>
        <v>223FUENTES</v>
      </c>
      <c r="C227" s="10"/>
      <c r="D227" s="10" t="s">
        <v>1389</v>
      </c>
      <c r="E227" s="10" t="s">
        <v>7878</v>
      </c>
      <c r="F227" s="19" t="s">
        <v>14545</v>
      </c>
      <c r="G227" s="11" t="str">
        <f t="shared" si="22"/>
        <v>223</v>
      </c>
      <c r="H227" s="12">
        <v>223</v>
      </c>
      <c r="I227" s="11" t="str">
        <f t="shared" si="23"/>
        <v>14</v>
      </c>
      <c r="J227" s="11">
        <v>14</v>
      </c>
      <c r="K227" s="300" t="s">
        <v>28778</v>
      </c>
      <c r="L227" s="300" t="s">
        <v>1388</v>
      </c>
      <c r="M227" s="300" t="s">
        <v>28779</v>
      </c>
      <c r="N227" s="300" t="s">
        <v>28780</v>
      </c>
      <c r="O227" s="300" t="s">
        <v>28781</v>
      </c>
      <c r="P227" s="300" t="s">
        <v>28782</v>
      </c>
      <c r="Q227" s="360"/>
      <c r="R227" s="8">
        <f t="shared" si="24"/>
        <v>4</v>
      </c>
      <c r="S227" s="360"/>
      <c r="T227" s="360"/>
      <c r="U227" s="296" t="s">
        <v>28783</v>
      </c>
    </row>
    <row r="228" spans="1:21" ht="87" customHeight="1">
      <c r="A228" s="10" t="str">
        <f t="shared" si="20"/>
        <v>s que no derivan de una ley​.</v>
      </c>
      <c r="B228" s="10" t="str">
        <f t="shared" si="21"/>
        <v>224FUENTES</v>
      </c>
      <c r="C228" s="10"/>
      <c r="D228" s="10" t="s">
        <v>1389</v>
      </c>
      <c r="E228" s="10" t="s">
        <v>7878</v>
      </c>
      <c r="F228" s="19" t="s">
        <v>14545</v>
      </c>
      <c r="G228" s="11" t="str">
        <f t="shared" si="22"/>
        <v>224</v>
      </c>
      <c r="H228" s="12">
        <v>224</v>
      </c>
      <c r="I228" s="11" t="str">
        <f t="shared" si="23"/>
        <v>14</v>
      </c>
      <c r="J228" s="11">
        <v>14</v>
      </c>
      <c r="K228" s="300" t="s">
        <v>28784</v>
      </c>
      <c r="L228" s="300" t="s">
        <v>543</v>
      </c>
      <c r="M228" s="300" t="s">
        <v>28785</v>
      </c>
      <c r="N228" s="300" t="s">
        <v>28786</v>
      </c>
      <c r="O228" s="300" t="s">
        <v>28787</v>
      </c>
      <c r="P228" s="300" t="s">
        <v>28788</v>
      </c>
      <c r="Q228" s="360"/>
      <c r="R228" s="8">
        <f t="shared" si="24"/>
        <v>2</v>
      </c>
      <c r="S228" s="360"/>
      <c r="T228" s="360"/>
      <c r="U228" s="296" t="s">
        <v>28789</v>
      </c>
    </row>
    <row r="229" spans="1:21" ht="87" customHeight="1">
      <c r="A229" s="10" t="str">
        <f t="shared" si="20"/>
        <v>orgánica para su regulación​.</v>
      </c>
      <c r="B229" s="10" t="str">
        <f t="shared" si="21"/>
        <v>225FUENTES</v>
      </c>
      <c r="C229" s="10" t="str">
        <f>D229&amp;E229&amp;F229&amp;G229&amp;I229</f>
        <v>AYFUENTES22514</v>
      </c>
      <c r="D229" s="10" t="s">
        <v>1389</v>
      </c>
      <c r="E229" s="10" t="s">
        <v>7878</v>
      </c>
      <c r="F229" s="19" t="s">
        <v>14545</v>
      </c>
      <c r="G229" s="11" t="str">
        <f t="shared" si="22"/>
        <v>225</v>
      </c>
      <c r="H229" s="12">
        <v>225</v>
      </c>
      <c r="I229" s="11" t="str">
        <f t="shared" si="23"/>
        <v>14</v>
      </c>
      <c r="J229" s="11">
        <v>14</v>
      </c>
      <c r="K229" s="300" t="s">
        <v>28790</v>
      </c>
      <c r="L229" s="300" t="s">
        <v>544</v>
      </c>
      <c r="M229" s="300" t="s">
        <v>28791</v>
      </c>
      <c r="N229" s="300" t="s">
        <v>28792</v>
      </c>
      <c r="O229" s="300" t="s">
        <v>28793</v>
      </c>
      <c r="P229" s="300" t="s">
        <v>28794</v>
      </c>
      <c r="Q229" s="360"/>
      <c r="R229" s="8">
        <f t="shared" si="24"/>
        <v>3</v>
      </c>
      <c r="S229" s="360"/>
      <c r="T229" s="360"/>
      <c r="U229" s="296" t="s">
        <v>28795</v>
      </c>
    </row>
    <row r="230" spans="1:21" ht="87" customHeight="1">
      <c r="A230" s="10" t="str">
        <f t="shared" si="20"/>
        <v>ica a los textos refundidos​.</v>
      </c>
      <c r="B230" s="10" t="str">
        <f t="shared" si="21"/>
        <v>226FUENTES</v>
      </c>
      <c r="C230" s="10"/>
      <c r="D230" s="10" t="s">
        <v>1389</v>
      </c>
      <c r="E230" s="10" t="s">
        <v>7878</v>
      </c>
      <c r="F230" s="19" t="s">
        <v>14545</v>
      </c>
      <c r="G230" s="11" t="str">
        <f t="shared" si="22"/>
        <v>226</v>
      </c>
      <c r="H230" s="12">
        <v>226</v>
      </c>
      <c r="I230" s="11" t="str">
        <f t="shared" si="23"/>
        <v>14</v>
      </c>
      <c r="J230" s="11">
        <v>14</v>
      </c>
      <c r="K230" s="300" t="s">
        <v>28796</v>
      </c>
      <c r="L230" s="300" t="s">
        <v>1389</v>
      </c>
      <c r="M230" s="300" t="s">
        <v>28797</v>
      </c>
      <c r="N230" s="300" t="s">
        <v>28798</v>
      </c>
      <c r="O230" s="300" t="s">
        <v>28799</v>
      </c>
      <c r="P230" s="300" t="s">
        <v>28800</v>
      </c>
      <c r="Q230" s="360"/>
      <c r="R230" s="8">
        <f t="shared" si="24"/>
        <v>1</v>
      </c>
      <c r="S230" s="360"/>
      <c r="T230" s="360"/>
      <c r="U230" s="296" t="s">
        <v>28801</v>
      </c>
    </row>
    <row r="231" spans="1:21" ht="87" customHeight="1">
      <c r="U231" s="373"/>
    </row>
  </sheetData>
  <sortState xmlns:xlrd2="http://schemas.microsoft.com/office/spreadsheetml/2017/richdata2" ref="A3:U230">
    <sortCondition descending="1" ref="D3:D230"/>
    <sortCondition ref="E3:E230"/>
  </sortState>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989E2-BB74-4221-9DC0-7CF31B7DABFD}">
  <dimension ref="A1:U1372"/>
  <sheetViews>
    <sheetView topLeftCell="F1" zoomScale="47" zoomScaleNormal="47" workbookViewId="0">
      <selection activeCell="X13" sqref="A1:X16"/>
    </sheetView>
  </sheetViews>
  <sheetFormatPr baseColWidth="10" defaultRowHeight="76.8" customHeight="1"/>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3" width="42.109375" style="4" customWidth="1"/>
    <col min="14" max="14" width="39.21875" style="4" customWidth="1"/>
    <col min="15" max="15" width="43.21875" style="4" bestFit="1" customWidth="1"/>
    <col min="16" max="16" width="35.44140625" style="4" customWidth="1"/>
    <col min="17" max="17" width="52.33203125" style="4" bestFit="1" customWidth="1"/>
    <col min="18" max="18" width="25.88671875" style="4" bestFit="1" customWidth="1"/>
    <col min="19" max="20" width="25.88671875" style="4" customWidth="1"/>
    <col min="21" max="21" width="151" style="6" bestFit="1" customWidth="1"/>
  </cols>
  <sheetData>
    <row r="1" spans="1:21" ht="15" thickBot="1">
      <c r="F1" s="1">
        <f>COUNTA(F3:F600)</f>
        <v>71</v>
      </c>
      <c r="H1" s="15"/>
      <c r="M1" s="4" t="s">
        <v>1389</v>
      </c>
      <c r="N1" s="4" t="s">
        <v>543</v>
      </c>
      <c r="O1" s="4" t="s">
        <v>544</v>
      </c>
      <c r="P1" s="4" t="s">
        <v>1388</v>
      </c>
    </row>
    <row r="2" spans="1:21" ht="14.4">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374" t="s">
        <v>9790</v>
      </c>
    </row>
    <row r="3" spans="1:21" s="57" customFormat="1" ht="76.8" customHeight="1">
      <c r="A3" s="60" t="str">
        <f t="shared" ref="A3:A34" si="0">RIGHT(U3,29)</f>
        <v>l​(Tema 34. Empresa e Impa…).</v>
      </c>
      <c r="B3" s="60" t="str">
        <f t="shared" ref="B3:B34" si="1">H3&amp;F3</f>
        <v>49D</v>
      </c>
      <c r="C3" s="60" t="str">
        <f t="shared" ref="C3:C34" si="2">D3&amp;E3&amp;F3&amp;G3&amp;I3</f>
        <v>HXDO4913</v>
      </c>
      <c r="D3" s="60" t="s">
        <v>7879</v>
      </c>
      <c r="E3" s="60" t="s">
        <v>124</v>
      </c>
      <c r="F3" s="135" t="s">
        <v>1388</v>
      </c>
      <c r="G3" s="58" t="str">
        <f t="shared" ref="G3:G34" si="3">IF(H3&lt;9,"OO",IF(H3&lt;99,"O",""))&amp;H3</f>
        <v>O49</v>
      </c>
      <c r="H3" s="59">
        <v>49</v>
      </c>
      <c r="I3" s="58" t="str">
        <f t="shared" ref="I3:I34" si="4">IF(J3&lt;9,"O","")&amp;J3</f>
        <v>13</v>
      </c>
      <c r="J3" s="58">
        <v>13</v>
      </c>
      <c r="K3" s="63" t="s">
        <v>14465</v>
      </c>
      <c r="L3" s="59" t="s">
        <v>1388</v>
      </c>
      <c r="M3" s="59" t="s">
        <v>14464</v>
      </c>
      <c r="N3" s="59" t="s">
        <v>14463</v>
      </c>
      <c r="O3" s="59" t="s">
        <v>14462</v>
      </c>
      <c r="P3" s="59" t="s">
        <v>14461</v>
      </c>
      <c r="Q3" s="62"/>
      <c r="R3" s="62">
        <v>4</v>
      </c>
      <c r="S3" s="62"/>
      <c r="T3" s="62"/>
      <c r="U3" s="63" t="s">
        <v>14460</v>
      </c>
    </row>
    <row r="4" spans="1:21" s="57" customFormat="1" ht="76.8" customHeight="1">
      <c r="A4" s="60" t="str">
        <f t="shared" si="0"/>
        <v>cual no está en el artículo).</v>
      </c>
      <c r="B4" s="263" t="str">
        <f t="shared" si="1"/>
        <v>227FUENTES</v>
      </c>
      <c r="C4" s="263" t="str">
        <f t="shared" si="2"/>
        <v>HXFUENTES22715</v>
      </c>
      <c r="D4" s="263" t="s">
        <v>7879</v>
      </c>
      <c r="E4" s="263" t="s">
        <v>124</v>
      </c>
      <c r="F4" s="19" t="s">
        <v>14545</v>
      </c>
      <c r="G4" s="11" t="str">
        <f t="shared" si="3"/>
        <v>227</v>
      </c>
      <c r="H4" s="12">
        <v>227</v>
      </c>
      <c r="I4" s="11" t="str">
        <f t="shared" si="4"/>
        <v>15</v>
      </c>
      <c r="J4" s="11">
        <v>15</v>
      </c>
      <c r="K4" s="358" t="s">
        <v>30773</v>
      </c>
      <c r="L4" s="359" t="s">
        <v>544</v>
      </c>
      <c r="M4" s="358" t="s">
        <v>30772</v>
      </c>
      <c r="N4" s="358" t="s">
        <v>30771</v>
      </c>
      <c r="O4" s="358" t="s">
        <v>30770</v>
      </c>
      <c r="P4" s="358" t="s">
        <v>30769</v>
      </c>
      <c r="Q4" s="360"/>
      <c r="R4" s="8">
        <f>IF(L4="a",1,IF(L4="b",2,IF(L4="c",3,4)))</f>
        <v>3</v>
      </c>
      <c r="S4" s="360"/>
      <c r="T4" s="360"/>
      <c r="U4" s="379" t="s">
        <v>30768</v>
      </c>
    </row>
    <row r="5" spans="1:21" s="57" customFormat="1" ht="76.8" customHeight="1">
      <c r="A5" s="60" t="str">
        <f t="shared" si="0"/>
        <v>gla general de cómputo civil.</v>
      </c>
      <c r="B5" s="263" t="str">
        <f t="shared" si="1"/>
        <v>228FUENTES</v>
      </c>
      <c r="C5" s="263" t="str">
        <f t="shared" si="2"/>
        <v>HXFUENTES22816</v>
      </c>
      <c r="D5" s="263" t="s">
        <v>7879</v>
      </c>
      <c r="E5" s="263" t="s">
        <v>124</v>
      </c>
      <c r="F5" s="19" t="s">
        <v>14545</v>
      </c>
      <c r="G5" s="11" t="str">
        <f t="shared" si="3"/>
        <v>228</v>
      </c>
      <c r="H5" s="12">
        <v>228</v>
      </c>
      <c r="I5" s="11" t="str">
        <f t="shared" si="4"/>
        <v>16</v>
      </c>
      <c r="J5" s="11">
        <v>16</v>
      </c>
      <c r="K5" s="358" t="s">
        <v>30767</v>
      </c>
      <c r="L5" s="359" t="s">
        <v>523</v>
      </c>
      <c r="M5" s="358" t="s">
        <v>30766</v>
      </c>
      <c r="N5" s="358" t="s">
        <v>30765</v>
      </c>
      <c r="O5" s="358" t="s">
        <v>30764</v>
      </c>
      <c r="P5" s="358" t="s">
        <v>30763</v>
      </c>
      <c r="Q5" s="360"/>
      <c r="R5" s="8">
        <f>IF(L5="a",1,IF(L5="b",2,IF(L5="c",3,4)))</f>
        <v>3</v>
      </c>
      <c r="S5" s="360"/>
      <c r="T5" s="360"/>
      <c r="U5" s="379" t="s">
        <v>30762</v>
      </c>
    </row>
    <row r="6" spans="1:21" s="57" customFormat="1" ht="76.8" customHeight="1">
      <c r="A6" s="60" t="str">
        <f t="shared" si="0"/>
        <v xml:space="preserve"> persigue un efecto distinto.</v>
      </c>
      <c r="B6" s="263" t="str">
        <f t="shared" si="1"/>
        <v>229FUENTES</v>
      </c>
      <c r="C6" s="263" t="str">
        <f t="shared" si="2"/>
        <v>HXFUENTES22917</v>
      </c>
      <c r="D6" s="263" t="s">
        <v>7879</v>
      </c>
      <c r="E6" s="263" t="s">
        <v>124</v>
      </c>
      <c r="F6" s="19" t="s">
        <v>14545</v>
      </c>
      <c r="G6" s="11" t="str">
        <f t="shared" si="3"/>
        <v>229</v>
      </c>
      <c r="H6" s="12">
        <v>229</v>
      </c>
      <c r="I6" s="11" t="str">
        <f t="shared" si="4"/>
        <v>17</v>
      </c>
      <c r="J6" s="11">
        <v>17</v>
      </c>
      <c r="K6" s="358" t="s">
        <v>30761</v>
      </c>
      <c r="L6" s="359" t="s">
        <v>522</v>
      </c>
      <c r="M6" s="358" t="s">
        <v>30760</v>
      </c>
      <c r="N6" s="358" t="s">
        <v>30759</v>
      </c>
      <c r="O6" s="358" t="s">
        <v>30758</v>
      </c>
      <c r="P6" s="358" t="s">
        <v>30757</v>
      </c>
      <c r="Q6" s="360"/>
      <c r="R6" s="8">
        <f>IF(L6="a",1,IF(L6="b",2,IF(L6="c",3,4)))</f>
        <v>4</v>
      </c>
      <c r="S6" s="360"/>
      <c r="T6" s="360"/>
      <c r="U6" s="379" t="s">
        <v>30756</v>
      </c>
    </row>
    <row r="7" spans="1:21" s="57" customFormat="1" ht="85.8" customHeight="1">
      <c r="A7" s="60" t="str">
        <f t="shared" si="0"/>
        <v xml:space="preserve"> reconocida en derecho civil.</v>
      </c>
      <c r="B7" s="60" t="str">
        <f t="shared" si="1"/>
        <v>1D</v>
      </c>
      <c r="C7" s="60" t="str">
        <f t="shared" si="2"/>
        <v>HYDOO113</v>
      </c>
      <c r="D7" s="60" t="s">
        <v>7879</v>
      </c>
      <c r="E7" s="60" t="s">
        <v>7878</v>
      </c>
      <c r="F7" s="135" t="s">
        <v>1388</v>
      </c>
      <c r="G7" s="58" t="str">
        <f t="shared" si="3"/>
        <v>OO1</v>
      </c>
      <c r="H7" s="59">
        <v>1</v>
      </c>
      <c r="I7" s="58" t="str">
        <f t="shared" si="4"/>
        <v>13</v>
      </c>
      <c r="J7" s="58">
        <v>13</v>
      </c>
      <c r="K7" s="59" t="s">
        <v>14538</v>
      </c>
      <c r="L7" s="60" t="s">
        <v>543</v>
      </c>
      <c r="M7" s="59" t="s">
        <v>14537</v>
      </c>
      <c r="N7" s="59" t="s">
        <v>14534</v>
      </c>
      <c r="O7" s="59" t="s">
        <v>14536</v>
      </c>
      <c r="P7" s="59" t="s">
        <v>14535</v>
      </c>
      <c r="Q7" s="62"/>
      <c r="R7" s="62">
        <v>2</v>
      </c>
      <c r="S7" s="62"/>
      <c r="T7" s="62"/>
      <c r="U7" s="63" t="s">
        <v>14533</v>
      </c>
    </row>
    <row r="8" spans="1:21" s="57" customFormat="1" ht="76.8" customHeight="1">
      <c r="A8" s="60" t="str">
        <f t="shared" si="0"/>
        <v>adecuada del derecho natural.</v>
      </c>
      <c r="B8" s="60" t="str">
        <f t="shared" si="1"/>
        <v>2D</v>
      </c>
      <c r="C8" s="60" t="str">
        <f t="shared" si="2"/>
        <v>HYDOO213</v>
      </c>
      <c r="D8" s="60" t="s">
        <v>7879</v>
      </c>
      <c r="E8" s="60" t="s">
        <v>7878</v>
      </c>
      <c r="F8" s="135" t="s">
        <v>1388</v>
      </c>
      <c r="G8" s="58" t="str">
        <f t="shared" si="3"/>
        <v>OO2</v>
      </c>
      <c r="H8" s="59">
        <v>2</v>
      </c>
      <c r="I8" s="58" t="str">
        <f t="shared" si="4"/>
        <v>13</v>
      </c>
      <c r="J8" s="58">
        <v>13</v>
      </c>
      <c r="K8" s="63" t="s">
        <v>7771</v>
      </c>
      <c r="L8" s="59" t="s">
        <v>1389</v>
      </c>
      <c r="M8" s="59" t="s">
        <v>7772</v>
      </c>
      <c r="N8" s="59" t="s">
        <v>7773</v>
      </c>
      <c r="O8" s="59" t="s">
        <v>7774</v>
      </c>
      <c r="P8" s="59" t="s">
        <v>7775</v>
      </c>
      <c r="Q8" s="62"/>
      <c r="R8" s="62">
        <v>1</v>
      </c>
      <c r="S8" s="62"/>
      <c r="T8" s="62"/>
      <c r="U8" s="63" t="s">
        <v>14532</v>
      </c>
    </row>
    <row r="9" spans="1:21" s="57" customFormat="1" ht="76.8" customHeight="1">
      <c r="A9" s="60" t="str">
        <f t="shared" si="0"/>
        <v>concepto de derecho positivo.</v>
      </c>
      <c r="B9" s="60" t="str">
        <f t="shared" si="1"/>
        <v>3D</v>
      </c>
      <c r="C9" s="60" t="str">
        <f t="shared" si="2"/>
        <v>HYDOO313</v>
      </c>
      <c r="D9" s="60" t="s">
        <v>7879</v>
      </c>
      <c r="E9" s="60" t="s">
        <v>7878</v>
      </c>
      <c r="F9" s="135" t="s">
        <v>1388</v>
      </c>
      <c r="G9" s="58" t="str">
        <f t="shared" si="3"/>
        <v>OO3</v>
      </c>
      <c r="H9" s="59">
        <v>3</v>
      </c>
      <c r="I9" s="58" t="str">
        <f t="shared" si="4"/>
        <v>13</v>
      </c>
      <c r="J9" s="58">
        <v>13</v>
      </c>
      <c r="K9" s="63" t="s">
        <v>7776</v>
      </c>
      <c r="L9" s="59" t="s">
        <v>543</v>
      </c>
      <c r="M9" s="59" t="s">
        <v>7777</v>
      </c>
      <c r="N9" s="59" t="s">
        <v>7778</v>
      </c>
      <c r="O9" s="59" t="s">
        <v>7779</v>
      </c>
      <c r="P9" s="59" t="s">
        <v>7780</v>
      </c>
      <c r="Q9" s="62"/>
      <c r="R9" s="62">
        <v>2</v>
      </c>
      <c r="S9" s="62"/>
      <c r="T9" s="62"/>
      <c r="U9" s="63" t="s">
        <v>14531</v>
      </c>
    </row>
    <row r="10" spans="1:21" s="57" customFormat="1" ht="76.8" customHeight="1">
      <c r="A10" s="60" t="str">
        <f t="shared" si="0"/>
        <v>cipios generales del derecho.</v>
      </c>
      <c r="B10" s="60" t="str">
        <f t="shared" si="1"/>
        <v>4D</v>
      </c>
      <c r="C10" s="60" t="str">
        <f t="shared" si="2"/>
        <v>HYDOO413</v>
      </c>
      <c r="D10" s="60" t="s">
        <v>7879</v>
      </c>
      <c r="E10" s="60" t="s">
        <v>7878</v>
      </c>
      <c r="F10" s="135" t="s">
        <v>1388</v>
      </c>
      <c r="G10" s="58" t="str">
        <f t="shared" si="3"/>
        <v>OO4</v>
      </c>
      <c r="H10" s="59">
        <v>4</v>
      </c>
      <c r="I10" s="58" t="str">
        <f t="shared" si="4"/>
        <v>13</v>
      </c>
      <c r="J10" s="58">
        <v>13</v>
      </c>
      <c r="K10" s="63" t="s">
        <v>7781</v>
      </c>
      <c r="L10" s="59" t="s">
        <v>544</v>
      </c>
      <c r="M10" s="59" t="s">
        <v>7782</v>
      </c>
      <c r="N10" s="59" t="s">
        <v>7783</v>
      </c>
      <c r="O10" s="59" t="s">
        <v>7784</v>
      </c>
      <c r="P10" s="59" t="s">
        <v>7785</v>
      </c>
      <c r="Q10" s="62"/>
      <c r="R10" s="62">
        <v>3</v>
      </c>
      <c r="S10" s="62"/>
      <c r="T10" s="62"/>
      <c r="U10" s="63" t="s">
        <v>14530</v>
      </c>
    </row>
    <row r="11" spans="1:21" s="57" customFormat="1" ht="76.8" customHeight="1">
      <c r="A11" s="60" t="str">
        <f t="shared" si="0"/>
        <v>omunes en esta clasificación.</v>
      </c>
      <c r="B11" s="60" t="str">
        <f t="shared" si="1"/>
        <v>5D</v>
      </c>
      <c r="C11" s="60" t="str">
        <f t="shared" si="2"/>
        <v>HYDOO513</v>
      </c>
      <c r="D11" s="60" t="s">
        <v>7879</v>
      </c>
      <c r="E11" s="60" t="s">
        <v>7878</v>
      </c>
      <c r="F11" s="135" t="s">
        <v>1388</v>
      </c>
      <c r="G11" s="58" t="str">
        <f t="shared" si="3"/>
        <v>OO5</v>
      </c>
      <c r="H11" s="59">
        <v>5</v>
      </c>
      <c r="I11" s="58" t="str">
        <f t="shared" si="4"/>
        <v>13</v>
      </c>
      <c r="J11" s="58">
        <v>13</v>
      </c>
      <c r="K11" s="63" t="s">
        <v>7786</v>
      </c>
      <c r="L11" s="59" t="s">
        <v>523</v>
      </c>
      <c r="M11" s="59" t="s">
        <v>7787</v>
      </c>
      <c r="N11" s="59" t="s">
        <v>7788</v>
      </c>
      <c r="O11" s="59" t="s">
        <v>7789</v>
      </c>
      <c r="P11" s="59" t="s">
        <v>7790</v>
      </c>
      <c r="Q11" s="62"/>
      <c r="R11" s="62">
        <v>3</v>
      </c>
      <c r="S11" s="62"/>
      <c r="T11" s="62"/>
      <c r="U11" s="63" t="s">
        <v>14529</v>
      </c>
    </row>
    <row r="12" spans="1:21" s="57" customFormat="1" ht="76.8" customHeight="1">
      <c r="A12" s="60" t="str">
        <f t="shared" si="0"/>
        <v>concepto de derecho objetivo.</v>
      </c>
      <c r="B12" s="60" t="str">
        <f t="shared" si="1"/>
        <v>6D</v>
      </c>
      <c r="C12" s="60" t="str">
        <f t="shared" si="2"/>
        <v>HYDOO613</v>
      </c>
      <c r="D12" s="60" t="s">
        <v>7879</v>
      </c>
      <c r="E12" s="60" t="s">
        <v>7878</v>
      </c>
      <c r="F12" s="135" t="s">
        <v>1388</v>
      </c>
      <c r="G12" s="58" t="str">
        <f t="shared" si="3"/>
        <v>OO6</v>
      </c>
      <c r="H12" s="59">
        <v>6</v>
      </c>
      <c r="I12" s="58" t="str">
        <f t="shared" si="4"/>
        <v>13</v>
      </c>
      <c r="J12" s="58">
        <v>13</v>
      </c>
      <c r="K12" s="63" t="s">
        <v>7791</v>
      </c>
      <c r="L12" s="59" t="s">
        <v>524</v>
      </c>
      <c r="M12" s="59" t="s">
        <v>7792</v>
      </c>
      <c r="N12" s="59" t="s">
        <v>7793</v>
      </c>
      <c r="O12" s="59" t="s">
        <v>7794</v>
      </c>
      <c r="P12" s="59" t="s">
        <v>7795</v>
      </c>
      <c r="Q12" s="62"/>
      <c r="R12" s="62">
        <v>2</v>
      </c>
      <c r="S12" s="62"/>
      <c r="T12" s="62"/>
      <c r="U12" s="63" t="s">
        <v>14528</v>
      </c>
    </row>
    <row r="13" spans="1:21" s="50" customFormat="1" ht="76.8" customHeight="1">
      <c r="A13" s="60" t="str">
        <f t="shared" si="0"/>
        <v>jetivos que son individuales.</v>
      </c>
      <c r="B13" s="60" t="str">
        <f t="shared" si="1"/>
        <v>7D</v>
      </c>
      <c r="C13" s="60" t="str">
        <f t="shared" si="2"/>
        <v>HYDOO713</v>
      </c>
      <c r="D13" s="60" t="s">
        <v>7879</v>
      </c>
      <c r="E13" s="60" t="s">
        <v>7878</v>
      </c>
      <c r="F13" s="135" t="s">
        <v>1388</v>
      </c>
      <c r="G13" s="58" t="str">
        <f t="shared" si="3"/>
        <v>OO7</v>
      </c>
      <c r="H13" s="59">
        <v>7</v>
      </c>
      <c r="I13" s="58" t="str">
        <f t="shared" si="4"/>
        <v>13</v>
      </c>
      <c r="J13" s="58">
        <v>13</v>
      </c>
      <c r="K13" s="63" t="s">
        <v>7796</v>
      </c>
      <c r="L13" s="59" t="s">
        <v>522</v>
      </c>
      <c r="M13" s="59" t="s">
        <v>7797</v>
      </c>
      <c r="N13" s="59" t="s">
        <v>7798</v>
      </c>
      <c r="O13" s="59" t="s">
        <v>7799</v>
      </c>
      <c r="P13" s="59" t="s">
        <v>7800</v>
      </c>
      <c r="Q13" s="62"/>
      <c r="R13" s="62">
        <v>4</v>
      </c>
      <c r="S13" s="62"/>
      <c r="T13" s="62"/>
      <c r="U13" s="63" t="s">
        <v>14527</v>
      </c>
    </row>
    <row r="14" spans="1:21" s="50" customFormat="1" ht="76.8" customHeight="1">
      <c r="A14" s="60" t="str">
        <f t="shared" si="0"/>
        <v>co de la teoría normativista.</v>
      </c>
      <c r="B14" s="60" t="str">
        <f t="shared" si="1"/>
        <v>8D</v>
      </c>
      <c r="C14" s="60" t="str">
        <f t="shared" si="2"/>
        <v>HYDOO813</v>
      </c>
      <c r="D14" s="60" t="s">
        <v>7879</v>
      </c>
      <c r="E14" s="60" t="s">
        <v>7878</v>
      </c>
      <c r="F14" s="135" t="s">
        <v>1388</v>
      </c>
      <c r="G14" s="58" t="str">
        <f t="shared" si="3"/>
        <v>OO8</v>
      </c>
      <c r="H14" s="59">
        <v>8</v>
      </c>
      <c r="I14" s="58" t="str">
        <f t="shared" si="4"/>
        <v>13</v>
      </c>
      <c r="J14" s="58">
        <v>13</v>
      </c>
      <c r="K14" s="63" t="s">
        <v>1478</v>
      </c>
      <c r="L14" s="59" t="s">
        <v>1387</v>
      </c>
      <c r="M14" s="59" t="s">
        <v>1479</v>
      </c>
      <c r="N14" s="59" t="s">
        <v>1480</v>
      </c>
      <c r="O14" s="59" t="s">
        <v>1481</v>
      </c>
      <c r="P14" s="59" t="s">
        <v>1482</v>
      </c>
      <c r="Q14" s="62"/>
      <c r="R14" s="62">
        <v>1</v>
      </c>
      <c r="S14" s="62"/>
      <c r="T14" s="62"/>
      <c r="U14" s="63" t="s">
        <v>14526</v>
      </c>
    </row>
    <row r="15" spans="1:21" s="50" customFormat="1" ht="76.8" customHeight="1">
      <c r="A15" s="60" t="str">
        <f t="shared" si="0"/>
        <v>ura y no solo en la justicia.</v>
      </c>
      <c r="B15" s="60" t="str">
        <f t="shared" si="1"/>
        <v>9D</v>
      </c>
      <c r="C15" s="60" t="str">
        <f t="shared" si="2"/>
        <v>HYDO913</v>
      </c>
      <c r="D15" s="60" t="s">
        <v>7879</v>
      </c>
      <c r="E15" s="60" t="s">
        <v>7878</v>
      </c>
      <c r="F15" s="135" t="s">
        <v>1388</v>
      </c>
      <c r="G15" s="58" t="str">
        <f t="shared" si="3"/>
        <v>O9</v>
      </c>
      <c r="H15" s="59">
        <v>9</v>
      </c>
      <c r="I15" s="58" t="str">
        <f t="shared" si="4"/>
        <v>13</v>
      </c>
      <c r="J15" s="58">
        <v>13</v>
      </c>
      <c r="K15" s="63" t="s">
        <v>1483</v>
      </c>
      <c r="L15" s="59" t="s">
        <v>1389</v>
      </c>
      <c r="M15" s="59" t="s">
        <v>1484</v>
      </c>
      <c r="N15" s="59" t="s">
        <v>1485</v>
      </c>
      <c r="O15" s="59" t="s">
        <v>1486</v>
      </c>
      <c r="P15" s="59" t="s">
        <v>1487</v>
      </c>
      <c r="Q15" s="62"/>
      <c r="R15" s="62">
        <v>1</v>
      </c>
      <c r="S15" s="62"/>
      <c r="T15" s="62"/>
      <c r="U15" s="63" t="s">
        <v>14525</v>
      </c>
    </row>
    <row r="16" spans="1:21" s="50" customFormat="1" ht="76.8" customHeight="1">
      <c r="A16" s="60" t="str">
        <f t="shared" si="0"/>
        <v>nico y sistemático de normas.</v>
      </c>
      <c r="B16" s="60" t="str">
        <f t="shared" si="1"/>
        <v>10D</v>
      </c>
      <c r="C16" s="60" t="str">
        <f t="shared" si="2"/>
        <v>HYDO1013</v>
      </c>
      <c r="D16" s="60" t="s">
        <v>7879</v>
      </c>
      <c r="E16" s="60" t="s">
        <v>7878</v>
      </c>
      <c r="F16" s="135" t="s">
        <v>1388</v>
      </c>
      <c r="G16" s="58" t="str">
        <f t="shared" si="3"/>
        <v>O10</v>
      </c>
      <c r="H16" s="59">
        <v>10</v>
      </c>
      <c r="I16" s="58" t="str">
        <f t="shared" si="4"/>
        <v>13</v>
      </c>
      <c r="J16" s="58">
        <v>13</v>
      </c>
      <c r="K16" s="63" t="s">
        <v>1854</v>
      </c>
      <c r="L16" s="59" t="s">
        <v>1389</v>
      </c>
      <c r="M16" s="59" t="s">
        <v>1855</v>
      </c>
      <c r="N16" s="59" t="s">
        <v>1856</v>
      </c>
      <c r="O16" s="59" t="s">
        <v>1857</v>
      </c>
      <c r="P16" s="59" t="s">
        <v>1858</v>
      </c>
      <c r="Q16" s="62"/>
      <c r="R16" s="62">
        <v>1</v>
      </c>
      <c r="S16" s="62"/>
      <c r="T16" s="62"/>
      <c r="U16" s="63" t="s">
        <v>14524</v>
      </c>
    </row>
    <row r="17" spans="1:21" s="50" customFormat="1" ht="76.8" customHeight="1">
      <c r="A17" s="53" t="str">
        <f t="shared" si="0"/>
        <v>es sino constructos sociales.</v>
      </c>
      <c r="B17" s="53" t="str">
        <f t="shared" si="1"/>
        <v>11D</v>
      </c>
      <c r="C17" s="53" t="str">
        <f t="shared" si="2"/>
        <v>HYDO1113</v>
      </c>
      <c r="D17" s="53" t="s">
        <v>7879</v>
      </c>
      <c r="E17" s="53" t="s">
        <v>7878</v>
      </c>
      <c r="F17" s="107" t="s">
        <v>1388</v>
      </c>
      <c r="G17" s="51" t="str">
        <f t="shared" si="3"/>
        <v>O11</v>
      </c>
      <c r="H17" s="52">
        <v>11</v>
      </c>
      <c r="I17" s="51" t="str">
        <f t="shared" si="4"/>
        <v>13</v>
      </c>
      <c r="J17" s="51">
        <v>13</v>
      </c>
      <c r="K17" s="56" t="s">
        <v>1859</v>
      </c>
      <c r="L17" s="52" t="s">
        <v>544</v>
      </c>
      <c r="M17" s="52" t="s">
        <v>1860</v>
      </c>
      <c r="N17" s="52" t="s">
        <v>1861</v>
      </c>
      <c r="O17" s="52" t="s">
        <v>1862</v>
      </c>
      <c r="P17" s="52" t="s">
        <v>1863</v>
      </c>
      <c r="Q17" s="55"/>
      <c r="R17" s="55">
        <v>3</v>
      </c>
      <c r="S17" s="55"/>
      <c r="T17" s="55"/>
      <c r="U17" s="56" t="s">
        <v>14523</v>
      </c>
    </row>
    <row r="18" spans="1:21" s="103" customFormat="1" ht="76.8" customHeight="1">
      <c r="A18" s="53" t="str">
        <f t="shared" si="0"/>
        <v>mbres, no a normas jurídicas.</v>
      </c>
      <c r="B18" s="53" t="str">
        <f t="shared" si="1"/>
        <v>12D</v>
      </c>
      <c r="C18" s="53" t="str">
        <f t="shared" si="2"/>
        <v>HYDO1213</v>
      </c>
      <c r="D18" s="53" t="s">
        <v>7879</v>
      </c>
      <c r="E18" s="53" t="s">
        <v>7878</v>
      </c>
      <c r="F18" s="107" t="s">
        <v>1388</v>
      </c>
      <c r="G18" s="51" t="str">
        <f t="shared" si="3"/>
        <v>O12</v>
      </c>
      <c r="H18" s="52">
        <v>12</v>
      </c>
      <c r="I18" s="51" t="str">
        <f t="shared" si="4"/>
        <v>13</v>
      </c>
      <c r="J18" s="51">
        <v>13</v>
      </c>
      <c r="K18" s="56" t="s">
        <v>1804</v>
      </c>
      <c r="L18" s="52" t="s">
        <v>1387</v>
      </c>
      <c r="M18" s="52" t="s">
        <v>1805</v>
      </c>
      <c r="N18" s="52" t="s">
        <v>1806</v>
      </c>
      <c r="O18" s="52" t="s">
        <v>1807</v>
      </c>
      <c r="P18" s="52" t="s">
        <v>1808</v>
      </c>
      <c r="Q18" s="55"/>
      <c r="R18" s="55">
        <v>1</v>
      </c>
      <c r="S18" s="55"/>
      <c r="T18" s="55"/>
      <c r="U18" s="56" t="s">
        <v>14522</v>
      </c>
    </row>
    <row r="19" spans="1:21" s="103" customFormat="1" ht="76.8" customHeight="1">
      <c r="A19" s="53" t="str">
        <f t="shared" si="0"/>
        <v>ntales de una norma jurídica.</v>
      </c>
      <c r="B19" s="53" t="str">
        <f t="shared" si="1"/>
        <v>13D</v>
      </c>
      <c r="C19" s="53" t="str">
        <f t="shared" si="2"/>
        <v>HYDO1313</v>
      </c>
      <c r="D19" s="53" t="s">
        <v>7879</v>
      </c>
      <c r="E19" s="53" t="s">
        <v>7878</v>
      </c>
      <c r="F19" s="107" t="s">
        <v>1388</v>
      </c>
      <c r="G19" s="51" t="str">
        <f t="shared" si="3"/>
        <v>O13</v>
      </c>
      <c r="H19" s="52">
        <v>13</v>
      </c>
      <c r="I19" s="51" t="str">
        <f t="shared" si="4"/>
        <v>13</v>
      </c>
      <c r="J19" s="51">
        <v>13</v>
      </c>
      <c r="K19" s="56" t="s">
        <v>1705</v>
      </c>
      <c r="L19" s="52" t="s">
        <v>524</v>
      </c>
      <c r="M19" s="52" t="s">
        <v>1706</v>
      </c>
      <c r="N19" s="52" t="s">
        <v>1707</v>
      </c>
      <c r="O19" s="52" t="s">
        <v>1708</v>
      </c>
      <c r="P19" s="52" t="s">
        <v>1709</v>
      </c>
      <c r="Q19" s="55"/>
      <c r="R19" s="55">
        <v>2</v>
      </c>
      <c r="S19" s="55"/>
      <c r="T19" s="55"/>
      <c r="U19" s="56" t="s">
        <v>14521</v>
      </c>
    </row>
    <row r="20" spans="1:21" s="103" customFormat="1" ht="76.8" customHeight="1">
      <c r="A20" s="53" t="str">
        <f t="shared" si="0"/>
        <v>uctura de una norma jurídica.</v>
      </c>
      <c r="B20" s="53" t="str">
        <f t="shared" si="1"/>
        <v>14D</v>
      </c>
      <c r="C20" s="53" t="str">
        <f t="shared" si="2"/>
        <v>HYDO1413</v>
      </c>
      <c r="D20" s="53" t="s">
        <v>7879</v>
      </c>
      <c r="E20" s="53" t="s">
        <v>7878</v>
      </c>
      <c r="F20" s="107" t="s">
        <v>1388</v>
      </c>
      <c r="G20" s="51" t="str">
        <f t="shared" si="3"/>
        <v>O14</v>
      </c>
      <c r="H20" s="52">
        <v>14</v>
      </c>
      <c r="I20" s="51" t="str">
        <f t="shared" si="4"/>
        <v>13</v>
      </c>
      <c r="J20" s="51">
        <v>13</v>
      </c>
      <c r="K20" s="56" t="s">
        <v>1658</v>
      </c>
      <c r="L20" s="52" t="s">
        <v>522</v>
      </c>
      <c r="M20" s="52" t="s">
        <v>1659</v>
      </c>
      <c r="N20" s="52" t="s">
        <v>1660</v>
      </c>
      <c r="O20" s="52" t="s">
        <v>1661</v>
      </c>
      <c r="P20" s="52" t="s">
        <v>1662</v>
      </c>
      <c r="Q20" s="55"/>
      <c r="R20" s="55">
        <v>4</v>
      </c>
      <c r="S20" s="55"/>
      <c r="T20" s="55"/>
      <c r="U20" s="56" t="s">
        <v>14520</v>
      </c>
    </row>
    <row r="21" spans="1:21" s="103" customFormat="1" ht="76.8" customHeight="1">
      <c r="A21" s="53" t="str">
        <f t="shared" si="0"/>
        <v xml:space="preserve"> externos, no actos mentales.</v>
      </c>
      <c r="B21" s="53" t="str">
        <f t="shared" si="1"/>
        <v>15D</v>
      </c>
      <c r="C21" s="53" t="str">
        <f t="shared" si="2"/>
        <v>HYDO1513</v>
      </c>
      <c r="D21" s="53" t="s">
        <v>7879</v>
      </c>
      <c r="E21" s="53" t="s">
        <v>7878</v>
      </c>
      <c r="F21" s="107" t="s">
        <v>1388</v>
      </c>
      <c r="G21" s="51" t="str">
        <f t="shared" si="3"/>
        <v>O15</v>
      </c>
      <c r="H21" s="52">
        <v>15</v>
      </c>
      <c r="I21" s="51" t="str">
        <f t="shared" si="4"/>
        <v>13</v>
      </c>
      <c r="J21" s="51">
        <v>13</v>
      </c>
      <c r="K21" s="56" t="s">
        <v>1579</v>
      </c>
      <c r="L21" s="52" t="s">
        <v>524</v>
      </c>
      <c r="M21" s="52" t="s">
        <v>1580</v>
      </c>
      <c r="N21" s="52" t="s">
        <v>1581</v>
      </c>
      <c r="O21" s="52" t="s">
        <v>1582</v>
      </c>
      <c r="P21" s="52" t="s">
        <v>1583</v>
      </c>
      <c r="Q21" s="55"/>
      <c r="R21" s="55">
        <v>2</v>
      </c>
      <c r="S21" s="55"/>
      <c r="T21" s="55"/>
      <c r="U21" s="56" t="s">
        <v>14519</v>
      </c>
    </row>
    <row r="22" spans="1:21" s="103" customFormat="1" ht="76.8" customHeight="1">
      <c r="A22" s="128" t="str">
        <f t="shared" si="0"/>
        <v xml:space="preserve"> concepto ético, no jurídico.</v>
      </c>
      <c r="B22" s="128" t="str">
        <f t="shared" si="1"/>
        <v>16D</v>
      </c>
      <c r="C22" s="128" t="str">
        <f t="shared" si="2"/>
        <v>HYDO1613</v>
      </c>
      <c r="D22" s="128" t="s">
        <v>7879</v>
      </c>
      <c r="E22" s="128" t="s">
        <v>7878</v>
      </c>
      <c r="F22" s="104" t="s">
        <v>1388</v>
      </c>
      <c r="G22" s="105" t="str">
        <f t="shared" si="3"/>
        <v>O16</v>
      </c>
      <c r="H22" s="106">
        <v>16</v>
      </c>
      <c r="I22" s="105" t="str">
        <f t="shared" si="4"/>
        <v>13</v>
      </c>
      <c r="J22" s="105">
        <v>13</v>
      </c>
      <c r="K22" s="95" t="s">
        <v>1639</v>
      </c>
      <c r="L22" s="106" t="s">
        <v>522</v>
      </c>
      <c r="M22" s="106" t="s">
        <v>1640</v>
      </c>
      <c r="N22" s="106" t="s">
        <v>1641</v>
      </c>
      <c r="O22" s="106" t="s">
        <v>1642</v>
      </c>
      <c r="P22" s="106" t="s">
        <v>1643</v>
      </c>
      <c r="Q22" s="116"/>
      <c r="R22" s="116">
        <v>4</v>
      </c>
      <c r="S22" s="116"/>
      <c r="T22" s="116"/>
      <c r="U22" s="95" t="s">
        <v>14518</v>
      </c>
    </row>
    <row r="23" spans="1:21" s="43" customFormat="1" ht="76.8" customHeight="1">
      <c r="A23" s="128" t="str">
        <f t="shared" si="0"/>
        <v>ente las dos manifestaciones.</v>
      </c>
      <c r="B23" s="128" t="str">
        <f t="shared" si="1"/>
        <v>17D</v>
      </c>
      <c r="C23" s="128" t="str">
        <f t="shared" si="2"/>
        <v>HYDO1713</v>
      </c>
      <c r="D23" s="128" t="s">
        <v>7879</v>
      </c>
      <c r="E23" s="128" t="s">
        <v>7878</v>
      </c>
      <c r="F23" s="104" t="s">
        <v>1388</v>
      </c>
      <c r="G23" s="105" t="str">
        <f t="shared" si="3"/>
        <v>O17</v>
      </c>
      <c r="H23" s="106">
        <v>17</v>
      </c>
      <c r="I23" s="105" t="str">
        <f t="shared" si="4"/>
        <v>13</v>
      </c>
      <c r="J23" s="105">
        <v>13</v>
      </c>
      <c r="K23" s="95" t="s">
        <v>1649</v>
      </c>
      <c r="L23" s="106" t="s">
        <v>522</v>
      </c>
      <c r="M23" s="106" t="s">
        <v>1650</v>
      </c>
      <c r="N23" s="106" t="s">
        <v>1651</v>
      </c>
      <c r="O23" s="106" t="s">
        <v>1652</v>
      </c>
      <c r="P23" s="106" t="s">
        <v>1653</v>
      </c>
      <c r="Q23" s="116"/>
      <c r="R23" s="116">
        <v>4</v>
      </c>
      <c r="S23" s="116"/>
      <c r="T23" s="116"/>
      <c r="U23" s="95" t="s">
        <v>14517</v>
      </c>
    </row>
    <row r="24" spans="1:21" s="43" customFormat="1" ht="76.8" customHeight="1">
      <c r="A24" s="128" t="str">
        <f t="shared" si="0"/>
        <v>o a componentes de una norma.</v>
      </c>
      <c r="B24" s="128" t="str">
        <f t="shared" si="1"/>
        <v>18D</v>
      </c>
      <c r="C24" s="128" t="str">
        <f t="shared" si="2"/>
        <v>HYDO1813</v>
      </c>
      <c r="D24" s="128" t="s">
        <v>7879</v>
      </c>
      <c r="E24" s="128" t="s">
        <v>7878</v>
      </c>
      <c r="F24" s="104" t="s">
        <v>1388</v>
      </c>
      <c r="G24" s="105" t="str">
        <f t="shared" si="3"/>
        <v>O18</v>
      </c>
      <c r="H24" s="106">
        <v>18</v>
      </c>
      <c r="I24" s="105" t="str">
        <f t="shared" si="4"/>
        <v>13</v>
      </c>
      <c r="J24" s="105">
        <v>13</v>
      </c>
      <c r="K24" s="95" t="s">
        <v>1715</v>
      </c>
      <c r="L24" s="106" t="s">
        <v>523</v>
      </c>
      <c r="M24" s="106" t="s">
        <v>1716</v>
      </c>
      <c r="N24" s="106" t="s">
        <v>1717</v>
      </c>
      <c r="O24" s="106" t="s">
        <v>1718</v>
      </c>
      <c r="P24" s="106" t="s">
        <v>1719</v>
      </c>
      <c r="Q24" s="116"/>
      <c r="R24" s="116">
        <v>3</v>
      </c>
      <c r="S24" s="116"/>
      <c r="T24" s="116"/>
      <c r="U24" s="95" t="s">
        <v>14516</v>
      </c>
    </row>
    <row r="25" spans="1:21" s="43" customFormat="1" ht="76.8" customHeight="1">
      <c r="A25" s="128" t="str">
        <f t="shared" si="0"/>
        <v xml:space="preserve"> incluir el derecho positivo.</v>
      </c>
      <c r="B25" s="128" t="str">
        <f t="shared" si="1"/>
        <v>19D</v>
      </c>
      <c r="C25" s="128" t="str">
        <f t="shared" si="2"/>
        <v>HYDO1913</v>
      </c>
      <c r="D25" s="128" t="s">
        <v>7879</v>
      </c>
      <c r="E25" s="128" t="s">
        <v>7878</v>
      </c>
      <c r="F25" s="104" t="s">
        <v>1388</v>
      </c>
      <c r="G25" s="105" t="str">
        <f t="shared" si="3"/>
        <v>O19</v>
      </c>
      <c r="H25" s="106">
        <v>19</v>
      </c>
      <c r="I25" s="105" t="str">
        <f t="shared" si="4"/>
        <v>13</v>
      </c>
      <c r="J25" s="105">
        <v>13</v>
      </c>
      <c r="K25" s="95" t="s">
        <v>1697</v>
      </c>
      <c r="L25" s="106" t="s">
        <v>522</v>
      </c>
      <c r="M25" s="106" t="s">
        <v>1698</v>
      </c>
      <c r="N25" s="106" t="s">
        <v>1699</v>
      </c>
      <c r="O25" s="106" t="s">
        <v>1700</v>
      </c>
      <c r="P25" s="106" t="s">
        <v>1701</v>
      </c>
      <c r="Q25" s="116"/>
      <c r="R25" s="116">
        <v>4</v>
      </c>
      <c r="S25" s="116"/>
      <c r="T25" s="116"/>
      <c r="U25" s="95" t="s">
        <v>14515</v>
      </c>
    </row>
    <row r="26" spans="1:21" s="43" customFormat="1" ht="76.8" customHeight="1">
      <c r="A26" s="128" t="str">
        <f t="shared" si="0"/>
        <v xml:space="preserve"> concepto de derecho público.</v>
      </c>
      <c r="B26" s="128" t="str">
        <f t="shared" si="1"/>
        <v>20D</v>
      </c>
      <c r="C26" s="128" t="str">
        <f t="shared" si="2"/>
        <v>HYDO2013</v>
      </c>
      <c r="D26" s="128" t="s">
        <v>7879</v>
      </c>
      <c r="E26" s="128" t="s">
        <v>7878</v>
      </c>
      <c r="F26" s="104" t="s">
        <v>1388</v>
      </c>
      <c r="G26" s="105" t="str">
        <f t="shared" si="3"/>
        <v>O20</v>
      </c>
      <c r="H26" s="106">
        <v>20</v>
      </c>
      <c r="I26" s="105" t="str">
        <f t="shared" si="4"/>
        <v>13</v>
      </c>
      <c r="J26" s="105">
        <v>13</v>
      </c>
      <c r="K26" s="95" t="s">
        <v>1533</v>
      </c>
      <c r="L26" s="106" t="s">
        <v>522</v>
      </c>
      <c r="M26" s="106" t="s">
        <v>1534</v>
      </c>
      <c r="N26" s="106" t="s">
        <v>1535</v>
      </c>
      <c r="O26" s="106" t="s">
        <v>1536</v>
      </c>
      <c r="P26" s="106" t="s">
        <v>1537</v>
      </c>
      <c r="Q26" s="116"/>
      <c r="R26" s="116">
        <v>4</v>
      </c>
      <c r="S26" s="116"/>
      <c r="T26" s="116"/>
      <c r="U26" s="95" t="s">
        <v>14514</v>
      </c>
    </row>
    <row r="27" spans="1:21" s="43" customFormat="1" ht="76.8" customHeight="1">
      <c r="A27" s="46" t="str">
        <f t="shared" si="0"/>
        <v>tamente la relación jurídica.</v>
      </c>
      <c r="B27" s="46" t="str">
        <f t="shared" si="1"/>
        <v>21D</v>
      </c>
      <c r="C27" s="46" t="str">
        <f t="shared" si="2"/>
        <v>HYDO2113</v>
      </c>
      <c r="D27" s="46" t="s">
        <v>7879</v>
      </c>
      <c r="E27" s="46" t="s">
        <v>7878</v>
      </c>
      <c r="F27" s="102" t="s">
        <v>1388</v>
      </c>
      <c r="G27" s="44" t="str">
        <f t="shared" si="3"/>
        <v>O21</v>
      </c>
      <c r="H27" s="45">
        <v>21</v>
      </c>
      <c r="I27" s="44" t="str">
        <f t="shared" si="4"/>
        <v>13</v>
      </c>
      <c r="J27" s="44">
        <v>13</v>
      </c>
      <c r="K27" s="49" t="s">
        <v>1799</v>
      </c>
      <c r="L27" s="45" t="s">
        <v>522</v>
      </c>
      <c r="M27" s="45" t="s">
        <v>1800</v>
      </c>
      <c r="N27" s="45" t="s">
        <v>1801</v>
      </c>
      <c r="O27" s="45" t="s">
        <v>1802</v>
      </c>
      <c r="P27" s="45" t="s">
        <v>1803</v>
      </c>
      <c r="Q27" s="48"/>
      <c r="R27" s="48">
        <v>4</v>
      </c>
      <c r="S27" s="48"/>
      <c r="T27" s="48"/>
      <c r="U27" s="49" t="s">
        <v>14513</v>
      </c>
    </row>
    <row r="28" spans="1:21" s="43" customFormat="1" ht="76.8" customHeight="1">
      <c r="A28" s="46" t="str">
        <f t="shared" si="0"/>
        <v>ertenecen al derecho público.</v>
      </c>
      <c r="B28" s="46" t="str">
        <f t="shared" si="1"/>
        <v>22D</v>
      </c>
      <c r="C28" s="46" t="str">
        <f t="shared" si="2"/>
        <v>HYDO2213</v>
      </c>
      <c r="D28" s="46" t="s">
        <v>7879</v>
      </c>
      <c r="E28" s="46" t="s">
        <v>7878</v>
      </c>
      <c r="F28" s="102" t="s">
        <v>1388</v>
      </c>
      <c r="G28" s="44" t="str">
        <f t="shared" si="3"/>
        <v>O22</v>
      </c>
      <c r="H28" s="45">
        <v>22</v>
      </c>
      <c r="I28" s="44" t="str">
        <f t="shared" si="4"/>
        <v>13</v>
      </c>
      <c r="J28" s="44">
        <v>13</v>
      </c>
      <c r="K28" s="49" t="s">
        <v>4220</v>
      </c>
      <c r="L28" s="45" t="s">
        <v>523</v>
      </c>
      <c r="M28" s="45" t="s">
        <v>4221</v>
      </c>
      <c r="N28" s="45" t="s">
        <v>4222</v>
      </c>
      <c r="O28" s="45" t="s">
        <v>4223</v>
      </c>
      <c r="P28" s="45" t="s">
        <v>4417</v>
      </c>
      <c r="Q28" s="48"/>
      <c r="R28" s="48">
        <v>3</v>
      </c>
      <c r="S28" s="48"/>
      <c r="T28" s="48"/>
      <c r="U28" s="49" t="s">
        <v>14512</v>
      </c>
    </row>
    <row r="29" spans="1:21" s="43" customFormat="1" ht="76.8" customHeight="1">
      <c r="A29" s="46" t="str">
        <f t="shared" si="0"/>
        <v>ectamente el derecho privado.</v>
      </c>
      <c r="B29" s="46" t="str">
        <f t="shared" si="1"/>
        <v>23D</v>
      </c>
      <c r="C29" s="46" t="str">
        <f t="shared" si="2"/>
        <v>HYDO2313</v>
      </c>
      <c r="D29" s="46" t="s">
        <v>7879</v>
      </c>
      <c r="E29" s="46" t="s">
        <v>7878</v>
      </c>
      <c r="F29" s="102" t="s">
        <v>1388</v>
      </c>
      <c r="G29" s="44" t="str">
        <f t="shared" si="3"/>
        <v>O23</v>
      </c>
      <c r="H29" s="45">
        <v>23</v>
      </c>
      <c r="I29" s="44" t="str">
        <f t="shared" si="4"/>
        <v>13</v>
      </c>
      <c r="J29" s="44">
        <v>13</v>
      </c>
      <c r="K29" s="49" t="s">
        <v>14511</v>
      </c>
      <c r="L29" s="45" t="s">
        <v>523</v>
      </c>
      <c r="M29" s="45" t="s">
        <v>14510</v>
      </c>
      <c r="N29" s="45" t="s">
        <v>14509</v>
      </c>
      <c r="O29" s="45" t="s">
        <v>14508</v>
      </c>
      <c r="P29" s="45" t="s">
        <v>171</v>
      </c>
      <c r="Q29" s="48"/>
      <c r="R29" s="48">
        <v>3</v>
      </c>
      <c r="S29" s="48"/>
      <c r="T29" s="48"/>
      <c r="U29" s="49" t="s">
        <v>14507</v>
      </c>
    </row>
    <row r="30" spans="1:21" s="43" customFormat="1" ht="76.8" customHeight="1">
      <c r="A30" s="46" t="str">
        <f t="shared" si="0"/>
        <v>ón común en el derecho civil.</v>
      </c>
      <c r="B30" s="46" t="str">
        <f t="shared" si="1"/>
        <v>24D</v>
      </c>
      <c r="C30" s="46" t="str">
        <f t="shared" si="2"/>
        <v>HYDO2413</v>
      </c>
      <c r="D30" s="46" t="s">
        <v>7879</v>
      </c>
      <c r="E30" s="46" t="s">
        <v>7878</v>
      </c>
      <c r="F30" s="102" t="s">
        <v>1388</v>
      </c>
      <c r="G30" s="44" t="str">
        <f t="shared" si="3"/>
        <v>O24</v>
      </c>
      <c r="H30" s="45">
        <v>24</v>
      </c>
      <c r="I30" s="44" t="str">
        <f t="shared" si="4"/>
        <v>13</v>
      </c>
      <c r="J30" s="44">
        <v>13</v>
      </c>
      <c r="K30" s="49" t="s">
        <v>14506</v>
      </c>
      <c r="L30" s="45" t="s">
        <v>522</v>
      </c>
      <c r="M30" s="45" t="s">
        <v>14505</v>
      </c>
      <c r="N30" s="45" t="s">
        <v>14504</v>
      </c>
      <c r="O30" s="45" t="s">
        <v>14503</v>
      </c>
      <c r="P30" s="45" t="s">
        <v>14502</v>
      </c>
      <c r="Q30" s="48"/>
      <c r="R30" s="48">
        <v>4</v>
      </c>
      <c r="S30" s="48"/>
      <c r="T30" s="48"/>
      <c r="U30" s="49" t="s">
        <v>14501</v>
      </c>
    </row>
    <row r="31" spans="1:21" s="43" customFormat="1" ht="76.8" customHeight="1">
      <c r="A31" s="46" t="str">
        <f t="shared" si="0"/>
        <v>l, no de relaciones privadas.</v>
      </c>
      <c r="B31" s="46" t="str">
        <f t="shared" si="1"/>
        <v>25D</v>
      </c>
      <c r="C31" s="46" t="str">
        <f t="shared" si="2"/>
        <v>HYDO2513</v>
      </c>
      <c r="D31" s="46" t="s">
        <v>7879</v>
      </c>
      <c r="E31" s="46" t="s">
        <v>7878</v>
      </c>
      <c r="F31" s="102" t="s">
        <v>1388</v>
      </c>
      <c r="G31" s="44" t="str">
        <f t="shared" si="3"/>
        <v>O25</v>
      </c>
      <c r="H31" s="45">
        <v>25</v>
      </c>
      <c r="I31" s="44" t="str">
        <f t="shared" si="4"/>
        <v>13</v>
      </c>
      <c r="J31" s="44">
        <v>13</v>
      </c>
      <c r="K31" s="49" t="s">
        <v>14500</v>
      </c>
      <c r="L31" s="45" t="s">
        <v>523</v>
      </c>
      <c r="M31" s="45" t="s">
        <v>14499</v>
      </c>
      <c r="N31" s="45" t="s">
        <v>14498</v>
      </c>
      <c r="O31" s="45" t="s">
        <v>14496</v>
      </c>
      <c r="P31" s="45" t="s">
        <v>14497</v>
      </c>
      <c r="Q31" s="48"/>
      <c r="R31" s="48">
        <v>3</v>
      </c>
      <c r="S31" s="48"/>
      <c r="T31" s="48"/>
      <c r="U31" s="49" t="s">
        <v>14495</v>
      </c>
    </row>
    <row r="32" spans="1:21" s="43" customFormat="1" ht="76.8" customHeight="1">
      <c r="A32" s="46" t="str">
        <f t="shared" si="0"/>
        <v>y no el carácter dispositivo.</v>
      </c>
      <c r="B32" s="46" t="str">
        <f t="shared" si="1"/>
        <v>26D</v>
      </c>
      <c r="C32" s="46" t="str">
        <f t="shared" si="2"/>
        <v>HYDO2613</v>
      </c>
      <c r="D32" s="46" t="s">
        <v>7879</v>
      </c>
      <c r="E32" s="46" t="s">
        <v>7878</v>
      </c>
      <c r="F32" s="102" t="s">
        <v>1388</v>
      </c>
      <c r="G32" s="44" t="str">
        <f t="shared" si="3"/>
        <v>O26</v>
      </c>
      <c r="H32" s="45">
        <v>26</v>
      </c>
      <c r="I32" s="44" t="str">
        <f t="shared" si="4"/>
        <v>13</v>
      </c>
      <c r="J32" s="44">
        <v>13</v>
      </c>
      <c r="K32" s="49" t="s">
        <v>4940</v>
      </c>
      <c r="L32" s="45" t="s">
        <v>524</v>
      </c>
      <c r="M32" s="45" t="s">
        <v>4941</v>
      </c>
      <c r="N32" s="45" t="s">
        <v>4942</v>
      </c>
      <c r="O32" s="45" t="s">
        <v>4943</v>
      </c>
      <c r="P32" s="45" t="s">
        <v>4944</v>
      </c>
      <c r="Q32" s="48"/>
      <c r="R32" s="48">
        <v>2</v>
      </c>
      <c r="S32" s="48"/>
      <c r="T32" s="48"/>
      <c r="U32" s="49" t="s">
        <v>14494</v>
      </c>
    </row>
    <row r="33" spans="1:21" s="50" customFormat="1" ht="76.8" customHeight="1">
      <c r="A33" s="46" t="str">
        <f t="shared" si="0"/>
        <v>r modificadas por las partes.</v>
      </c>
      <c r="B33" s="46" t="str">
        <f t="shared" si="1"/>
        <v>27D</v>
      </c>
      <c r="C33" s="46" t="str">
        <f t="shared" si="2"/>
        <v>HYDO2713</v>
      </c>
      <c r="D33" s="46" t="s">
        <v>7879</v>
      </c>
      <c r="E33" s="46" t="s">
        <v>7878</v>
      </c>
      <c r="F33" s="102" t="s">
        <v>1388</v>
      </c>
      <c r="G33" s="44" t="str">
        <f t="shared" si="3"/>
        <v>O27</v>
      </c>
      <c r="H33" s="45">
        <v>27</v>
      </c>
      <c r="I33" s="44" t="str">
        <f t="shared" si="4"/>
        <v>13</v>
      </c>
      <c r="J33" s="44">
        <v>13</v>
      </c>
      <c r="K33" s="49" t="s">
        <v>4935</v>
      </c>
      <c r="L33" s="45" t="s">
        <v>524</v>
      </c>
      <c r="M33" s="45" t="s">
        <v>4936</v>
      </c>
      <c r="N33" s="45" t="s">
        <v>4937</v>
      </c>
      <c r="O33" s="45" t="s">
        <v>4938</v>
      </c>
      <c r="P33" s="45" t="s">
        <v>4939</v>
      </c>
      <c r="Q33" s="48"/>
      <c r="R33" s="48">
        <v>2</v>
      </c>
      <c r="S33" s="48"/>
      <c r="T33" s="48"/>
      <c r="U33" s="49" t="s">
        <v>14493</v>
      </c>
    </row>
    <row r="34" spans="1:21" s="50" customFormat="1" ht="76.8" customHeight="1">
      <c r="A34" s="46" t="str">
        <f t="shared" si="0"/>
        <v>bligaciones constitucionales.</v>
      </c>
      <c r="B34" s="46" t="str">
        <f t="shared" si="1"/>
        <v>28D</v>
      </c>
      <c r="C34" s="46" t="str">
        <f t="shared" si="2"/>
        <v>HYDO2813</v>
      </c>
      <c r="D34" s="46" t="s">
        <v>7879</v>
      </c>
      <c r="E34" s="46" t="s">
        <v>7878</v>
      </c>
      <c r="F34" s="102" t="s">
        <v>1388</v>
      </c>
      <c r="G34" s="44" t="str">
        <f t="shared" si="3"/>
        <v>O28</v>
      </c>
      <c r="H34" s="45">
        <v>28</v>
      </c>
      <c r="I34" s="44" t="str">
        <f t="shared" si="4"/>
        <v>13</v>
      </c>
      <c r="J34" s="44">
        <v>13</v>
      </c>
      <c r="K34" s="49" t="s">
        <v>14492</v>
      </c>
      <c r="L34" s="45" t="s">
        <v>1387</v>
      </c>
      <c r="M34" s="45" t="s">
        <v>14488</v>
      </c>
      <c r="N34" s="45" t="s">
        <v>14491</v>
      </c>
      <c r="O34" s="45" t="s">
        <v>14490</v>
      </c>
      <c r="P34" s="45" t="s">
        <v>14489</v>
      </c>
      <c r="Q34" s="48"/>
      <c r="R34" s="48">
        <v>1</v>
      </c>
      <c r="S34" s="48"/>
      <c r="T34" s="48"/>
      <c r="U34" s="49" t="s">
        <v>14487</v>
      </c>
    </row>
    <row r="35" spans="1:21" s="50" customFormat="1" ht="76.8" customHeight="1">
      <c r="A35" s="46" t="str">
        <f t="shared" ref="A35:A66" si="5">RIGHT(U35,29)</f>
        <v xml:space="preserve"> que la opción A es correcta.</v>
      </c>
      <c r="B35" s="46" t="str">
        <f t="shared" ref="B35:B66" si="6">H35&amp;F35</f>
        <v>29D</v>
      </c>
      <c r="C35" s="46" t="str">
        <f t="shared" ref="C35:C66" si="7">D35&amp;E35&amp;F35&amp;G35&amp;I35</f>
        <v>HYDO2913</v>
      </c>
      <c r="D35" s="46" t="s">
        <v>7879</v>
      </c>
      <c r="E35" s="46" t="s">
        <v>7878</v>
      </c>
      <c r="F35" s="102" t="s">
        <v>1388</v>
      </c>
      <c r="G35" s="44" t="str">
        <f t="shared" ref="G35:G66" si="8">IF(H35&lt;9,"OO",IF(H35&lt;99,"O",""))&amp;H35</f>
        <v>O29</v>
      </c>
      <c r="H35" s="45">
        <v>29</v>
      </c>
      <c r="I35" s="44" t="str">
        <f t="shared" ref="I35:I66" si="9">IF(J35&lt;9,"O","")&amp;J35</f>
        <v>13</v>
      </c>
      <c r="J35" s="44">
        <v>13</v>
      </c>
      <c r="K35" s="49" t="s">
        <v>5357</v>
      </c>
      <c r="L35" s="45" t="s">
        <v>1387</v>
      </c>
      <c r="M35" s="45" t="s">
        <v>5358</v>
      </c>
      <c r="N35" s="45" t="s">
        <v>5359</v>
      </c>
      <c r="O35" s="45" t="s">
        <v>5360</v>
      </c>
      <c r="P35" s="45" t="s">
        <v>171</v>
      </c>
      <c r="Q35" s="48"/>
      <c r="R35" s="48">
        <v>1</v>
      </c>
      <c r="S35" s="48"/>
      <c r="T35" s="48"/>
      <c r="U35" s="49" t="s">
        <v>14486</v>
      </c>
    </row>
    <row r="36" spans="1:21" s="50" customFormat="1" ht="76.8" customHeight="1">
      <c r="A36" s="46" t="str">
        <f t="shared" si="5"/>
        <v>efiere a derecho territorial.</v>
      </c>
      <c r="B36" s="46" t="str">
        <f t="shared" si="6"/>
        <v>30D</v>
      </c>
      <c r="C36" s="46" t="str">
        <f t="shared" si="7"/>
        <v>HYDO3013</v>
      </c>
      <c r="D36" s="46" t="s">
        <v>7879</v>
      </c>
      <c r="E36" s="46" t="s">
        <v>7878</v>
      </c>
      <c r="F36" s="102" t="s">
        <v>1388</v>
      </c>
      <c r="G36" s="44" t="str">
        <f t="shared" si="8"/>
        <v>O30</v>
      </c>
      <c r="H36" s="45">
        <v>30</v>
      </c>
      <c r="I36" s="44" t="str">
        <f t="shared" si="9"/>
        <v>13</v>
      </c>
      <c r="J36" s="44">
        <v>13</v>
      </c>
      <c r="K36" s="49" t="s">
        <v>5347</v>
      </c>
      <c r="L36" s="45" t="s">
        <v>1389</v>
      </c>
      <c r="M36" s="45" t="s">
        <v>5348</v>
      </c>
      <c r="N36" s="45" t="s">
        <v>5349</v>
      </c>
      <c r="O36" s="45" t="s">
        <v>5350</v>
      </c>
      <c r="P36" s="45" t="s">
        <v>5351</v>
      </c>
      <c r="Q36" s="48"/>
      <c r="R36" s="48">
        <v>1</v>
      </c>
      <c r="S36" s="48"/>
      <c r="T36" s="48"/>
      <c r="U36" s="49" t="s">
        <v>14485</v>
      </c>
    </row>
    <row r="37" spans="1:21" s="50" customFormat="1" ht="76.8" customHeight="1">
      <c r="A37" s="53" t="str">
        <f t="shared" si="5"/>
        <v>cto del epigrafe de l tema 13</v>
      </c>
      <c r="B37" s="53" t="str">
        <f t="shared" si="6"/>
        <v>31D</v>
      </c>
      <c r="C37" s="53" t="str">
        <f t="shared" si="7"/>
        <v>HYDO3113</v>
      </c>
      <c r="D37" s="53" t="s">
        <v>7879</v>
      </c>
      <c r="E37" s="53" t="s">
        <v>7878</v>
      </c>
      <c r="F37" s="107" t="s">
        <v>1388</v>
      </c>
      <c r="G37" s="51" t="str">
        <f t="shared" si="8"/>
        <v>O31</v>
      </c>
      <c r="H37" s="52">
        <v>31</v>
      </c>
      <c r="I37" s="51" t="str">
        <f t="shared" si="9"/>
        <v>13</v>
      </c>
      <c r="J37" s="51">
        <v>13</v>
      </c>
      <c r="K37" s="56" t="s">
        <v>5352</v>
      </c>
      <c r="L37" s="52" t="s">
        <v>544</v>
      </c>
      <c r="M37" s="52" t="s">
        <v>5353</v>
      </c>
      <c r="N37" s="52" t="s">
        <v>5354</v>
      </c>
      <c r="O37" s="52" t="s">
        <v>5355</v>
      </c>
      <c r="P37" s="52" t="s">
        <v>5356</v>
      </c>
      <c r="Q37" s="55"/>
      <c r="R37" s="55">
        <v>3</v>
      </c>
      <c r="S37" s="55"/>
      <c r="T37" s="55"/>
      <c r="U37" s="56" t="s">
        <v>14484</v>
      </c>
    </row>
    <row r="38" spans="1:21" s="103" customFormat="1" ht="76.8" customHeight="1">
      <c r="A38" s="53" t="str">
        <f t="shared" si="5"/>
        <v>, pero no al derecho general.</v>
      </c>
      <c r="B38" s="53" t="str">
        <f t="shared" si="6"/>
        <v>32D</v>
      </c>
      <c r="C38" s="53" t="str">
        <f t="shared" si="7"/>
        <v>HYDO3213</v>
      </c>
      <c r="D38" s="53" t="s">
        <v>7879</v>
      </c>
      <c r="E38" s="53" t="s">
        <v>7878</v>
      </c>
      <c r="F38" s="107" t="s">
        <v>1388</v>
      </c>
      <c r="G38" s="51" t="str">
        <f t="shared" si="8"/>
        <v>O32</v>
      </c>
      <c r="H38" s="52">
        <v>32</v>
      </c>
      <c r="I38" s="51" t="str">
        <f t="shared" si="9"/>
        <v>13</v>
      </c>
      <c r="J38" s="51">
        <v>13</v>
      </c>
      <c r="K38" s="56" t="s">
        <v>3456</v>
      </c>
      <c r="L38" s="52" t="s">
        <v>1389</v>
      </c>
      <c r="M38" s="52" t="s">
        <v>3457</v>
      </c>
      <c r="N38" s="52" t="s">
        <v>3458</v>
      </c>
      <c r="O38" s="52" t="s">
        <v>3459</v>
      </c>
      <c r="P38" s="52" t="s">
        <v>3460</v>
      </c>
      <c r="Q38" s="55"/>
      <c r="R38" s="55">
        <v>1</v>
      </c>
      <c r="S38" s="55"/>
      <c r="T38" s="55"/>
      <c r="U38" s="56" t="s">
        <v>14483</v>
      </c>
    </row>
    <row r="39" spans="1:21" s="103" customFormat="1" ht="76.8" customHeight="1">
      <c r="A39" s="53" t="str">
        <f t="shared" si="5"/>
        <v>to puede adaptarse y cambiar.</v>
      </c>
      <c r="B39" s="53" t="str">
        <f t="shared" si="6"/>
        <v>33D</v>
      </c>
      <c r="C39" s="53" t="str">
        <f t="shared" si="7"/>
        <v>HYDO3313</v>
      </c>
      <c r="D39" s="53" t="s">
        <v>7879</v>
      </c>
      <c r="E39" s="53" t="s">
        <v>7878</v>
      </c>
      <c r="F39" s="107" t="s">
        <v>1388</v>
      </c>
      <c r="G39" s="51" t="str">
        <f t="shared" si="8"/>
        <v>O33</v>
      </c>
      <c r="H39" s="52">
        <v>33</v>
      </c>
      <c r="I39" s="51" t="str">
        <f t="shared" si="9"/>
        <v>13</v>
      </c>
      <c r="J39" s="51">
        <v>13</v>
      </c>
      <c r="K39" s="56" t="s">
        <v>14358</v>
      </c>
      <c r="L39" s="52" t="s">
        <v>524</v>
      </c>
      <c r="M39" s="52" t="s">
        <v>14357</v>
      </c>
      <c r="N39" s="52" t="s">
        <v>14356</v>
      </c>
      <c r="O39" s="52" t="s">
        <v>14355</v>
      </c>
      <c r="P39" s="52" t="s">
        <v>14354</v>
      </c>
      <c r="Q39" s="55"/>
      <c r="R39" s="55">
        <v>2</v>
      </c>
      <c r="S39" s="55"/>
      <c r="T39" s="55"/>
      <c r="U39" s="56" t="s">
        <v>14482</v>
      </c>
    </row>
    <row r="40" spans="1:21" s="103" customFormat="1" ht="76.8" customHeight="1">
      <c r="A40" s="53" t="str">
        <f t="shared" si="5"/>
        <v>otro artículo constitucional.</v>
      </c>
      <c r="B40" s="53" t="str">
        <f t="shared" si="6"/>
        <v>34D</v>
      </c>
      <c r="C40" s="53" t="str">
        <f t="shared" si="7"/>
        <v>HYDO3413</v>
      </c>
      <c r="D40" s="53" t="s">
        <v>7879</v>
      </c>
      <c r="E40" s="53" t="s">
        <v>7878</v>
      </c>
      <c r="F40" s="107" t="s">
        <v>1388</v>
      </c>
      <c r="G40" s="51" t="str">
        <f t="shared" si="8"/>
        <v>O34</v>
      </c>
      <c r="H40" s="52">
        <v>34</v>
      </c>
      <c r="I40" s="51" t="str">
        <f t="shared" si="9"/>
        <v>13</v>
      </c>
      <c r="J40" s="51">
        <v>13</v>
      </c>
      <c r="K40" s="56" t="s">
        <v>14388</v>
      </c>
      <c r="L40" s="52" t="s">
        <v>1387</v>
      </c>
      <c r="M40" s="52" t="s">
        <v>14387</v>
      </c>
      <c r="N40" s="52" t="s">
        <v>14386</v>
      </c>
      <c r="O40" s="52" t="s">
        <v>14385</v>
      </c>
      <c r="P40" s="52" t="s">
        <v>14384</v>
      </c>
      <c r="Q40" s="55"/>
      <c r="R40" s="55">
        <v>1</v>
      </c>
      <c r="S40" s="55"/>
      <c r="T40" s="55"/>
      <c r="U40" s="56" t="s">
        <v>14481</v>
      </c>
    </row>
    <row r="41" spans="1:21" s="103" customFormat="1" ht="76.8" customHeight="1">
      <c r="A41" s="53" t="str">
        <f t="shared" si="5"/>
        <v>n los artículos 96.1 y 147.1.</v>
      </c>
      <c r="B41" s="53" t="str">
        <f t="shared" si="6"/>
        <v>35D</v>
      </c>
      <c r="C41" s="53" t="str">
        <f t="shared" si="7"/>
        <v>HYDO3513</v>
      </c>
      <c r="D41" s="53" t="s">
        <v>7879</v>
      </c>
      <c r="E41" s="53" t="s">
        <v>7878</v>
      </c>
      <c r="F41" s="107" t="s">
        <v>1388</v>
      </c>
      <c r="G41" s="51" t="str">
        <f t="shared" si="8"/>
        <v>O35</v>
      </c>
      <c r="H41" s="52">
        <v>35</v>
      </c>
      <c r="I41" s="51" t="str">
        <f t="shared" si="9"/>
        <v>13</v>
      </c>
      <c r="J41" s="51">
        <v>13</v>
      </c>
      <c r="K41" s="56" t="s">
        <v>14449</v>
      </c>
      <c r="L41" s="52" t="s">
        <v>523</v>
      </c>
      <c r="M41" s="52" t="s">
        <v>14448</v>
      </c>
      <c r="N41" s="52" t="s">
        <v>14447</v>
      </c>
      <c r="O41" s="52" t="s">
        <v>14446</v>
      </c>
      <c r="P41" s="52" t="s">
        <v>14445</v>
      </c>
      <c r="Q41" s="55"/>
      <c r="R41" s="55">
        <v>3</v>
      </c>
      <c r="S41" s="55"/>
      <c r="T41" s="55"/>
      <c r="U41" s="56" t="s">
        <v>14480</v>
      </c>
    </row>
    <row r="42" spans="1:21" s="103" customFormat="1" ht="76.8" customHeight="1">
      <c r="A42" s="128" t="str">
        <f t="shared" si="5"/>
        <v xml:space="preserve"> parte del título preliminar.</v>
      </c>
      <c r="B42" s="128" t="str">
        <f t="shared" si="6"/>
        <v>36D</v>
      </c>
      <c r="C42" s="128" t="str">
        <f t="shared" si="7"/>
        <v>HYDO3613</v>
      </c>
      <c r="D42" s="128" t="s">
        <v>7879</v>
      </c>
      <c r="E42" s="128" t="s">
        <v>7878</v>
      </c>
      <c r="F42" s="104" t="s">
        <v>1388</v>
      </c>
      <c r="G42" s="105" t="str">
        <f t="shared" si="8"/>
        <v>O36</v>
      </c>
      <c r="H42" s="106">
        <v>36</v>
      </c>
      <c r="I42" s="105" t="str">
        <f t="shared" si="9"/>
        <v>13</v>
      </c>
      <c r="J42" s="105">
        <v>13</v>
      </c>
      <c r="K42" s="95" t="s">
        <v>14400</v>
      </c>
      <c r="L42" s="106" t="s">
        <v>522</v>
      </c>
      <c r="M42" s="106" t="s">
        <v>14399</v>
      </c>
      <c r="N42" s="106" t="s">
        <v>14398</v>
      </c>
      <c r="O42" s="106" t="s">
        <v>14397</v>
      </c>
      <c r="P42" s="106" t="s">
        <v>14396</v>
      </c>
      <c r="Q42" s="116"/>
      <c r="R42" s="116">
        <v>4</v>
      </c>
      <c r="S42" s="116"/>
      <c r="T42" s="116"/>
      <c r="U42" s="95" t="s">
        <v>14479</v>
      </c>
    </row>
    <row r="43" spans="1:21" s="103" customFormat="1" ht="76.8" customHeight="1">
      <c r="A43" s="128" t="str">
        <f t="shared" si="5"/>
        <v>l artículo 3.2, no en el 1.1.</v>
      </c>
      <c r="B43" s="128" t="str">
        <f t="shared" si="6"/>
        <v>37D</v>
      </c>
      <c r="C43" s="128" t="str">
        <f t="shared" si="7"/>
        <v>HYDO3713</v>
      </c>
      <c r="D43" s="128" t="s">
        <v>7879</v>
      </c>
      <c r="E43" s="128" t="s">
        <v>7878</v>
      </c>
      <c r="F43" s="104" t="s">
        <v>1388</v>
      </c>
      <c r="G43" s="105" t="str">
        <f t="shared" si="8"/>
        <v>O37</v>
      </c>
      <c r="H43" s="106">
        <v>37</v>
      </c>
      <c r="I43" s="105" t="str">
        <f t="shared" si="9"/>
        <v>13</v>
      </c>
      <c r="J43" s="105">
        <v>13</v>
      </c>
      <c r="K43" s="95" t="s">
        <v>14422</v>
      </c>
      <c r="L43" s="106" t="s">
        <v>524</v>
      </c>
      <c r="M43" s="106" t="s">
        <v>14421</v>
      </c>
      <c r="N43" s="106" t="s">
        <v>14420</v>
      </c>
      <c r="O43" s="106" t="s">
        <v>14404</v>
      </c>
      <c r="P43" s="106" t="s">
        <v>14419</v>
      </c>
      <c r="Q43" s="116"/>
      <c r="R43" s="116">
        <v>2</v>
      </c>
      <c r="S43" s="116"/>
      <c r="T43" s="116"/>
      <c r="U43" s="95" t="s">
        <v>14478</v>
      </c>
    </row>
    <row r="44" spans="1:21" s="103" customFormat="1" ht="76.8" customHeight="1">
      <c r="A44" s="128" t="str">
        <f t="shared" si="5"/>
        <v>rtículo 4.1 del Código Civil.</v>
      </c>
      <c r="B44" s="128" t="str">
        <f t="shared" si="6"/>
        <v>38D</v>
      </c>
      <c r="C44" s="128" t="str">
        <f t="shared" si="7"/>
        <v>HYDO3813</v>
      </c>
      <c r="D44" s="128" t="s">
        <v>7879</v>
      </c>
      <c r="E44" s="128" t="s">
        <v>7878</v>
      </c>
      <c r="F44" s="104" t="s">
        <v>1388</v>
      </c>
      <c r="G44" s="105" t="str">
        <f t="shared" si="8"/>
        <v>O38</v>
      </c>
      <c r="H44" s="106">
        <v>38</v>
      </c>
      <c r="I44" s="105" t="str">
        <f t="shared" si="9"/>
        <v>13</v>
      </c>
      <c r="J44" s="105">
        <v>13</v>
      </c>
      <c r="K44" s="95" t="s">
        <v>14453</v>
      </c>
      <c r="L44" s="106" t="s">
        <v>1387</v>
      </c>
      <c r="M44" s="106" t="s">
        <v>14452</v>
      </c>
      <c r="N44" s="106" t="s">
        <v>14408</v>
      </c>
      <c r="O44" s="106" t="s">
        <v>14431</v>
      </c>
      <c r="P44" s="106" t="s">
        <v>14393</v>
      </c>
      <c r="Q44" s="116"/>
      <c r="R44" s="116">
        <v>1</v>
      </c>
      <c r="S44" s="116"/>
      <c r="T44" s="116"/>
      <c r="U44" s="95" t="s">
        <v>14477</v>
      </c>
    </row>
    <row r="45" spans="1:21" s="227" customFormat="1" ht="76.8" customHeight="1">
      <c r="A45" s="128" t="str">
        <f t="shared" si="5"/>
        <v>otro apartado del artículo 6.</v>
      </c>
      <c r="B45" s="128" t="str">
        <f t="shared" si="6"/>
        <v>39D</v>
      </c>
      <c r="C45" s="128" t="str">
        <f t="shared" si="7"/>
        <v>HYDO3913</v>
      </c>
      <c r="D45" s="128" t="s">
        <v>7879</v>
      </c>
      <c r="E45" s="128" t="s">
        <v>7878</v>
      </c>
      <c r="F45" s="104" t="s">
        <v>1388</v>
      </c>
      <c r="G45" s="105" t="str">
        <f t="shared" si="8"/>
        <v>O39</v>
      </c>
      <c r="H45" s="106">
        <v>39</v>
      </c>
      <c r="I45" s="105" t="str">
        <f t="shared" si="9"/>
        <v>13</v>
      </c>
      <c r="J45" s="105">
        <v>13</v>
      </c>
      <c r="K45" s="95" t="s">
        <v>14382</v>
      </c>
      <c r="L45" s="106" t="s">
        <v>1387</v>
      </c>
      <c r="M45" s="106" t="s">
        <v>14381</v>
      </c>
      <c r="N45" s="106" t="s">
        <v>14380</v>
      </c>
      <c r="O45" s="106" t="s">
        <v>14379</v>
      </c>
      <c r="P45" s="106" t="s">
        <v>14378</v>
      </c>
      <c r="Q45" s="116"/>
      <c r="R45" s="116">
        <v>1</v>
      </c>
      <c r="S45" s="116"/>
      <c r="T45" s="116"/>
      <c r="U45" s="95" t="s">
        <v>14476</v>
      </c>
    </row>
    <row r="46" spans="1:21" s="227" customFormat="1" ht="76.8" customHeight="1">
      <c r="A46" s="128" t="str">
        <f t="shared" si="5"/>
        <v>rtículo 4.2 del Código Civil.</v>
      </c>
      <c r="B46" s="128" t="str">
        <f t="shared" si="6"/>
        <v>40D</v>
      </c>
      <c r="C46" s="128" t="str">
        <f t="shared" si="7"/>
        <v>HYDO4013</v>
      </c>
      <c r="D46" s="128" t="s">
        <v>7879</v>
      </c>
      <c r="E46" s="128" t="s">
        <v>7878</v>
      </c>
      <c r="F46" s="104" t="s">
        <v>1388</v>
      </c>
      <c r="G46" s="105" t="str">
        <f t="shared" si="8"/>
        <v>O40</v>
      </c>
      <c r="H46" s="106">
        <v>40</v>
      </c>
      <c r="I46" s="105" t="str">
        <f t="shared" si="9"/>
        <v>13</v>
      </c>
      <c r="J46" s="105">
        <v>13</v>
      </c>
      <c r="K46" s="95" t="s">
        <v>14432</v>
      </c>
      <c r="L46" s="106" t="s">
        <v>523</v>
      </c>
      <c r="M46" s="106" t="s">
        <v>14393</v>
      </c>
      <c r="N46" s="106" t="s">
        <v>14363</v>
      </c>
      <c r="O46" s="106" t="s">
        <v>14431</v>
      </c>
      <c r="P46" s="106" t="s">
        <v>14430</v>
      </c>
      <c r="Q46" s="116"/>
      <c r="R46" s="116">
        <v>3</v>
      </c>
      <c r="S46" s="116"/>
      <c r="T46" s="116"/>
      <c r="U46" s="95" t="s">
        <v>14475</v>
      </c>
    </row>
    <row r="47" spans="1:21" s="227" customFormat="1" ht="76.8" customHeight="1">
      <c r="A47" s="128" t="str">
        <f t="shared" si="5"/>
        <v>derecho, es del artículo 6.1.</v>
      </c>
      <c r="B47" s="128" t="str">
        <f t="shared" si="6"/>
        <v>41D</v>
      </c>
      <c r="C47" s="128" t="str">
        <f t="shared" si="7"/>
        <v>HYDO4113</v>
      </c>
      <c r="D47" s="128" t="s">
        <v>7879</v>
      </c>
      <c r="E47" s="128" t="s">
        <v>7878</v>
      </c>
      <c r="F47" s="104" t="s">
        <v>1388</v>
      </c>
      <c r="G47" s="105" t="str">
        <f t="shared" si="8"/>
        <v>O41</v>
      </c>
      <c r="H47" s="106">
        <v>41</v>
      </c>
      <c r="I47" s="105" t="str">
        <f t="shared" si="9"/>
        <v>13</v>
      </c>
      <c r="J47" s="105">
        <v>13</v>
      </c>
      <c r="K47" s="95" t="s">
        <v>14364</v>
      </c>
      <c r="L47" s="106" t="s">
        <v>1387</v>
      </c>
      <c r="M47" s="106" t="s">
        <v>14363</v>
      </c>
      <c r="N47" s="106" t="s">
        <v>14362</v>
      </c>
      <c r="O47" s="106" t="s">
        <v>14361</v>
      </c>
      <c r="P47" s="106" t="s">
        <v>14360</v>
      </c>
      <c r="Q47" s="116"/>
      <c r="R47" s="116">
        <v>1</v>
      </c>
      <c r="S47" s="116"/>
      <c r="T47" s="116"/>
      <c r="U47" s="95" t="s">
        <v>14474</v>
      </c>
    </row>
    <row r="48" spans="1:21" s="227" customFormat="1" ht="76.8" customHeight="1">
      <c r="A48" s="128" t="str">
        <f t="shared" si="5"/>
        <v>urídico, es del artículo 1.1.</v>
      </c>
      <c r="B48" s="128" t="str">
        <f t="shared" si="6"/>
        <v>42D</v>
      </c>
      <c r="C48" s="128" t="str">
        <f t="shared" si="7"/>
        <v>HYDO4213</v>
      </c>
      <c r="D48" s="128" t="s">
        <v>7879</v>
      </c>
      <c r="E48" s="128" t="s">
        <v>7878</v>
      </c>
      <c r="F48" s="104" t="s">
        <v>1388</v>
      </c>
      <c r="G48" s="105" t="str">
        <f t="shared" si="8"/>
        <v>O42</v>
      </c>
      <c r="H48" s="106">
        <v>42</v>
      </c>
      <c r="I48" s="105" t="str">
        <f t="shared" si="9"/>
        <v>13</v>
      </c>
      <c r="J48" s="105">
        <v>13</v>
      </c>
      <c r="K48" s="95" t="s">
        <v>14411</v>
      </c>
      <c r="L48" s="106" t="s">
        <v>524</v>
      </c>
      <c r="M48" s="106" t="s">
        <v>14410</v>
      </c>
      <c r="N48" s="106" t="s">
        <v>14409</v>
      </c>
      <c r="O48" s="106" t="s">
        <v>14408</v>
      </c>
      <c r="P48" s="106" t="s">
        <v>14407</v>
      </c>
      <c r="Q48" s="116"/>
      <c r="R48" s="116">
        <v>2</v>
      </c>
      <c r="S48" s="116"/>
      <c r="T48" s="116"/>
      <c r="U48" s="95" t="s">
        <v>14473</v>
      </c>
    </row>
    <row r="49" spans="1:21" s="227" customFormat="1" ht="76.8" customHeight="1">
      <c r="A49" s="383" t="str">
        <f t="shared" si="5"/>
        <v xml:space="preserve"> normas, es del artículo 4.1.</v>
      </c>
      <c r="B49" s="383" t="str">
        <f t="shared" si="6"/>
        <v>43D</v>
      </c>
      <c r="C49" s="383" t="str">
        <f t="shared" si="7"/>
        <v>HYDO4313</v>
      </c>
      <c r="D49" s="383" t="s">
        <v>7879</v>
      </c>
      <c r="E49" s="383" t="s">
        <v>7878</v>
      </c>
      <c r="F49" s="228" t="s">
        <v>1388</v>
      </c>
      <c r="G49" s="229" t="str">
        <f t="shared" si="8"/>
        <v>O43</v>
      </c>
      <c r="H49" s="180">
        <v>43</v>
      </c>
      <c r="I49" s="229" t="str">
        <f t="shared" si="9"/>
        <v>13</v>
      </c>
      <c r="J49" s="229">
        <v>13</v>
      </c>
      <c r="K49" s="179" t="s">
        <v>14443</v>
      </c>
      <c r="L49" s="180" t="s">
        <v>1387</v>
      </c>
      <c r="M49" s="180" t="s">
        <v>14442</v>
      </c>
      <c r="N49" s="180" t="s">
        <v>14441</v>
      </c>
      <c r="O49" s="180" t="s">
        <v>14440</v>
      </c>
      <c r="P49" s="180" t="s">
        <v>14393</v>
      </c>
      <c r="Q49" s="181"/>
      <c r="R49" s="181">
        <v>1</v>
      </c>
      <c r="S49" s="181"/>
      <c r="T49" s="181"/>
      <c r="U49" s="179" t="s">
        <v>14472</v>
      </c>
    </row>
    <row r="50" spans="1:21" s="57" customFormat="1" ht="76.8" customHeight="1">
      <c r="A50" s="383" t="str">
        <f t="shared" si="5"/>
        <v>rtículo 7.2 del Código Civil.</v>
      </c>
      <c r="B50" s="383" t="str">
        <f t="shared" si="6"/>
        <v>44D</v>
      </c>
      <c r="C50" s="383" t="str">
        <f t="shared" si="7"/>
        <v>HYDO4413</v>
      </c>
      <c r="D50" s="383" t="s">
        <v>7879</v>
      </c>
      <c r="E50" s="383" t="s">
        <v>7878</v>
      </c>
      <c r="F50" s="228" t="s">
        <v>1388</v>
      </c>
      <c r="G50" s="229" t="str">
        <f t="shared" si="8"/>
        <v>O44</v>
      </c>
      <c r="H50" s="180">
        <v>44</v>
      </c>
      <c r="I50" s="229" t="str">
        <f t="shared" si="9"/>
        <v>13</v>
      </c>
      <c r="J50" s="229">
        <v>13</v>
      </c>
      <c r="K50" s="179" t="s">
        <v>14405</v>
      </c>
      <c r="L50" s="180" t="s">
        <v>523</v>
      </c>
      <c r="M50" s="180" t="s">
        <v>14404</v>
      </c>
      <c r="N50" s="180" t="s">
        <v>14403</v>
      </c>
      <c r="O50" s="180" t="s">
        <v>14402</v>
      </c>
      <c r="P50" s="180" t="s">
        <v>14381</v>
      </c>
      <c r="Q50" s="181"/>
      <c r="R50" s="181">
        <v>3</v>
      </c>
      <c r="S50" s="181"/>
      <c r="T50" s="181"/>
      <c r="U50" s="179" t="s">
        <v>14471</v>
      </c>
    </row>
    <row r="51" spans="1:21" s="57" customFormat="1" ht="76.8" customHeight="1">
      <c r="A51" s="383" t="str">
        <f t="shared" si="5"/>
        <v>stumbre, es del artículo 1.4.</v>
      </c>
      <c r="B51" s="383" t="str">
        <f t="shared" si="6"/>
        <v>45D</v>
      </c>
      <c r="C51" s="383" t="str">
        <f t="shared" si="7"/>
        <v>HYDO4513</v>
      </c>
      <c r="D51" s="383" t="s">
        <v>7879</v>
      </c>
      <c r="E51" s="383" t="s">
        <v>7878</v>
      </c>
      <c r="F51" s="228" t="s">
        <v>1388</v>
      </c>
      <c r="G51" s="229" t="str">
        <f t="shared" si="8"/>
        <v>O45</v>
      </c>
      <c r="H51" s="180">
        <v>45</v>
      </c>
      <c r="I51" s="229" t="str">
        <f t="shared" si="9"/>
        <v>13</v>
      </c>
      <c r="J51" s="229">
        <v>13</v>
      </c>
      <c r="K51" s="179" t="s">
        <v>14394</v>
      </c>
      <c r="L51" s="180" t="s">
        <v>1387</v>
      </c>
      <c r="M51" s="180" t="s">
        <v>14393</v>
      </c>
      <c r="N51" s="180" t="s">
        <v>14392</v>
      </c>
      <c r="O51" s="180" t="s">
        <v>14391</v>
      </c>
      <c r="P51" s="180" t="s">
        <v>14390</v>
      </c>
      <c r="Q51" s="181"/>
      <c r="R51" s="181">
        <v>1</v>
      </c>
      <c r="S51" s="181"/>
      <c r="T51" s="181"/>
      <c r="U51" s="179" t="s">
        <v>14470</v>
      </c>
    </row>
    <row r="52" spans="1:21" s="57" customFormat="1" ht="76.8" customHeight="1">
      <c r="A52" s="383" t="str">
        <f t="shared" si="5"/>
        <v>dicción de la arbitrariedad".</v>
      </c>
      <c r="B52" s="383" t="str">
        <f t="shared" si="6"/>
        <v>46D</v>
      </c>
      <c r="C52" s="383" t="str">
        <f t="shared" si="7"/>
        <v>HYDO4613</v>
      </c>
      <c r="D52" s="383" t="s">
        <v>7879</v>
      </c>
      <c r="E52" s="383" t="s">
        <v>7878</v>
      </c>
      <c r="F52" s="228" t="s">
        <v>1388</v>
      </c>
      <c r="G52" s="229" t="str">
        <f t="shared" si="8"/>
        <v>O46</v>
      </c>
      <c r="H52" s="180">
        <v>46</v>
      </c>
      <c r="I52" s="229" t="str">
        <f t="shared" si="9"/>
        <v>13</v>
      </c>
      <c r="J52" s="229">
        <v>13</v>
      </c>
      <c r="K52" s="179" t="s">
        <v>14370</v>
      </c>
      <c r="L52" s="180" t="s">
        <v>523</v>
      </c>
      <c r="M52" s="180" t="s">
        <v>14369</v>
      </c>
      <c r="N52" s="180" t="s">
        <v>14368</v>
      </c>
      <c r="O52" s="180" t="s">
        <v>14367</v>
      </c>
      <c r="P52" s="180" t="s">
        <v>14366</v>
      </c>
      <c r="Q52" s="181"/>
      <c r="R52" s="181">
        <v>3</v>
      </c>
      <c r="S52" s="181"/>
      <c r="T52" s="181"/>
      <c r="U52" s="179" t="s">
        <v>14469</v>
      </c>
    </row>
    <row r="53" spans="1:21" ht="76.8" customHeight="1">
      <c r="A53" s="383" t="str">
        <f t="shared" si="5"/>
        <v xml:space="preserve"> en el ordenamiento jurídico.</v>
      </c>
      <c r="B53" s="383" t="str">
        <f t="shared" si="6"/>
        <v>47D</v>
      </c>
      <c r="C53" s="383" t="str">
        <f t="shared" si="7"/>
        <v>HYDO4713</v>
      </c>
      <c r="D53" s="383" t="s">
        <v>7879</v>
      </c>
      <c r="E53" s="383" t="s">
        <v>7878</v>
      </c>
      <c r="F53" s="228" t="s">
        <v>1388</v>
      </c>
      <c r="G53" s="229" t="str">
        <f t="shared" si="8"/>
        <v>O47</v>
      </c>
      <c r="H53" s="180">
        <v>47</v>
      </c>
      <c r="I53" s="229" t="str">
        <f t="shared" si="9"/>
        <v>13</v>
      </c>
      <c r="J53" s="229">
        <v>13</v>
      </c>
      <c r="K53" s="179" t="s">
        <v>14428</v>
      </c>
      <c r="L53" s="180" t="s">
        <v>524</v>
      </c>
      <c r="M53" s="180" t="s">
        <v>14427</v>
      </c>
      <c r="N53" s="180" t="s">
        <v>14426</v>
      </c>
      <c r="O53" s="180" t="s">
        <v>14425</v>
      </c>
      <c r="P53" s="180" t="s">
        <v>14424</v>
      </c>
      <c r="Q53" s="181"/>
      <c r="R53" s="181">
        <v>2</v>
      </c>
      <c r="S53" s="181"/>
      <c r="T53" s="181"/>
      <c r="U53" s="179" t="s">
        <v>14468</v>
      </c>
    </row>
    <row r="54" spans="1:21" ht="76.8" customHeight="1">
      <c r="A54" s="60" t="str">
        <f t="shared" si="5"/>
        <v>nterdicción de arbitrariedad.</v>
      </c>
      <c r="B54" s="60" t="str">
        <f t="shared" si="6"/>
        <v>48D</v>
      </c>
      <c r="C54" s="60" t="str">
        <f t="shared" si="7"/>
        <v>HYDO4813</v>
      </c>
      <c r="D54" s="60" t="s">
        <v>7879</v>
      </c>
      <c r="E54" s="60" t="s">
        <v>7878</v>
      </c>
      <c r="F54" s="135" t="s">
        <v>1388</v>
      </c>
      <c r="G54" s="58" t="str">
        <f t="shared" si="8"/>
        <v>O48</v>
      </c>
      <c r="H54" s="59">
        <v>48</v>
      </c>
      <c r="I54" s="58" t="str">
        <f t="shared" si="9"/>
        <v>13</v>
      </c>
      <c r="J54" s="58">
        <v>13</v>
      </c>
      <c r="K54" s="63" t="s">
        <v>14467</v>
      </c>
      <c r="L54" s="59" t="s">
        <v>524</v>
      </c>
      <c r="M54" s="59" t="s">
        <v>14416</v>
      </c>
      <c r="N54" s="59" t="s">
        <v>14415</v>
      </c>
      <c r="O54" s="59" t="s">
        <v>14414</v>
      </c>
      <c r="P54" s="59" t="s">
        <v>14413</v>
      </c>
      <c r="Q54" s="62"/>
      <c r="R54" s="62">
        <v>2</v>
      </c>
      <c r="S54" s="62"/>
      <c r="T54" s="62"/>
      <c r="U54" s="63" t="s">
        <v>14466</v>
      </c>
    </row>
    <row r="55" spans="1:21" ht="76.8" customHeight="1">
      <c r="A55" s="60" t="str">
        <f t="shared" si="5"/>
        <v xml:space="preserve"> salvo disposición contraria.</v>
      </c>
      <c r="B55" s="60" t="str">
        <f t="shared" si="6"/>
        <v>50D</v>
      </c>
      <c r="C55" s="60" t="str">
        <f t="shared" si="7"/>
        <v>AYDO5013</v>
      </c>
      <c r="D55" s="60" t="s">
        <v>1389</v>
      </c>
      <c r="E55" s="60" t="s">
        <v>7878</v>
      </c>
      <c r="F55" s="135" t="s">
        <v>1388</v>
      </c>
      <c r="G55" s="58" t="str">
        <f t="shared" si="8"/>
        <v>O50</v>
      </c>
      <c r="H55" s="59">
        <v>50</v>
      </c>
      <c r="I55" s="58" t="str">
        <f t="shared" si="9"/>
        <v>13</v>
      </c>
      <c r="J55" s="58">
        <v>13</v>
      </c>
      <c r="K55" s="63" t="s">
        <v>14459</v>
      </c>
      <c r="L55" s="59" t="s">
        <v>544</v>
      </c>
      <c r="M55" s="59" t="s">
        <v>14458</v>
      </c>
      <c r="N55" s="59" t="s">
        <v>14457</v>
      </c>
      <c r="O55" s="59" t="s">
        <v>14456</v>
      </c>
      <c r="P55" s="59" t="s">
        <v>14455</v>
      </c>
      <c r="Q55" s="62"/>
      <c r="R55" s="62"/>
      <c r="S55" s="62"/>
      <c r="T55" s="62"/>
      <c r="U55" s="63" t="s">
        <v>14454</v>
      </c>
    </row>
    <row r="56" spans="1:21" ht="76.8" customHeight="1">
      <c r="A56" s="60" t="str">
        <f t="shared" si="5"/>
        <v>elaciona con el artículo 2.3.</v>
      </c>
      <c r="B56" s="263" t="str">
        <f t="shared" si="6"/>
        <v>51D</v>
      </c>
      <c r="C56" s="263" t="str">
        <f t="shared" si="7"/>
        <v>AYDO5113</v>
      </c>
      <c r="D56" s="263" t="s">
        <v>1389</v>
      </c>
      <c r="E56" s="263" t="s">
        <v>7878</v>
      </c>
      <c r="F56" s="237" t="s">
        <v>1388</v>
      </c>
      <c r="G56" s="233" t="str">
        <f t="shared" si="8"/>
        <v>O51</v>
      </c>
      <c r="H56" s="188">
        <v>51</v>
      </c>
      <c r="I56" s="233" t="str">
        <f t="shared" si="9"/>
        <v>13</v>
      </c>
      <c r="J56" s="233">
        <v>13</v>
      </c>
      <c r="K56" s="190" t="s">
        <v>14453</v>
      </c>
      <c r="L56" s="188" t="s">
        <v>1387</v>
      </c>
      <c r="M56" s="188" t="s">
        <v>14452</v>
      </c>
      <c r="N56" s="188" t="s">
        <v>14408</v>
      </c>
      <c r="O56" s="188" t="s">
        <v>14431</v>
      </c>
      <c r="P56" s="188" t="s">
        <v>14451</v>
      </c>
      <c r="Q56" s="189"/>
      <c r="R56" s="314">
        <f t="shared" ref="R56:R73" si="10">IF(L56="A",1,IF(L56="B",2,IF(L56="C",3,4)))</f>
        <v>1</v>
      </c>
      <c r="S56" s="189"/>
      <c r="T56" s="189"/>
      <c r="U56" s="190" t="s">
        <v>14450</v>
      </c>
    </row>
    <row r="57" spans="1:21" ht="76.8" customHeight="1">
      <c r="A57" s="60" t="str">
        <f t="shared" si="5"/>
        <v xml:space="preserve"> otro aspecto constitucional.</v>
      </c>
      <c r="B57" s="263" t="str">
        <f t="shared" si="6"/>
        <v>52D</v>
      </c>
      <c r="C57" s="263" t="str">
        <f t="shared" si="7"/>
        <v>AYDO5213</v>
      </c>
      <c r="D57" s="263" t="s">
        <v>1389</v>
      </c>
      <c r="E57" s="263" t="s">
        <v>7878</v>
      </c>
      <c r="F57" s="237" t="s">
        <v>1388</v>
      </c>
      <c r="G57" s="233" t="str">
        <f t="shared" si="8"/>
        <v>O52</v>
      </c>
      <c r="H57" s="188">
        <v>52</v>
      </c>
      <c r="I57" s="233" t="str">
        <f t="shared" si="9"/>
        <v>13</v>
      </c>
      <c r="J57" s="233">
        <v>13</v>
      </c>
      <c r="K57" s="190" t="s">
        <v>14449</v>
      </c>
      <c r="L57" s="188" t="s">
        <v>523</v>
      </c>
      <c r="M57" s="188" t="s">
        <v>14448</v>
      </c>
      <c r="N57" s="188" t="s">
        <v>14447</v>
      </c>
      <c r="O57" s="188" t="s">
        <v>14446</v>
      </c>
      <c r="P57" s="188" t="s">
        <v>14445</v>
      </c>
      <c r="Q57" s="189"/>
      <c r="R57" s="314">
        <f t="shared" si="10"/>
        <v>3</v>
      </c>
      <c r="S57" s="189"/>
      <c r="T57" s="189"/>
      <c r="U57" s="190" t="s">
        <v>14444</v>
      </c>
    </row>
    <row r="58" spans="1:21" ht="76.8" customHeight="1">
      <c r="A58" s="60" t="str">
        <f t="shared" si="5"/>
        <v>en el artículo 4, no en el 2.</v>
      </c>
      <c r="B58" s="263" t="str">
        <f t="shared" si="6"/>
        <v>53D</v>
      </c>
      <c r="C58" s="263" t="str">
        <f t="shared" si="7"/>
        <v>AYDO5313</v>
      </c>
      <c r="D58" s="263" t="s">
        <v>1389</v>
      </c>
      <c r="E58" s="263" t="s">
        <v>7878</v>
      </c>
      <c r="F58" s="237" t="s">
        <v>1388</v>
      </c>
      <c r="G58" s="233" t="str">
        <f t="shared" si="8"/>
        <v>O53</v>
      </c>
      <c r="H58" s="188">
        <v>53</v>
      </c>
      <c r="I58" s="233" t="str">
        <f t="shared" si="9"/>
        <v>13</v>
      </c>
      <c r="J58" s="233">
        <v>13</v>
      </c>
      <c r="K58" s="190" t="s">
        <v>14443</v>
      </c>
      <c r="L58" s="188" t="s">
        <v>1387</v>
      </c>
      <c r="M58" s="188" t="s">
        <v>14442</v>
      </c>
      <c r="N58" s="188" t="s">
        <v>14441</v>
      </c>
      <c r="O58" s="188" t="s">
        <v>14440</v>
      </c>
      <c r="P58" s="188" t="s">
        <v>14393</v>
      </c>
      <c r="Q58" s="189"/>
      <c r="R58" s="314">
        <f t="shared" si="10"/>
        <v>1</v>
      </c>
      <c r="S58" s="189"/>
      <c r="T58" s="189"/>
      <c r="U58" s="190" t="s">
        <v>14439</v>
      </c>
    </row>
    <row r="59" spans="1:21" ht="76.8" customHeight="1">
      <c r="A59" s="60" t="str">
        <f t="shared" si="5"/>
        <v xml:space="preserve"> el principio de competencia.</v>
      </c>
      <c r="B59" s="263" t="str">
        <f t="shared" si="6"/>
        <v>54D</v>
      </c>
      <c r="C59" s="263" t="str">
        <f t="shared" si="7"/>
        <v>AYDO5413</v>
      </c>
      <c r="D59" s="263" t="s">
        <v>1389</v>
      </c>
      <c r="E59" s="263" t="s">
        <v>7878</v>
      </c>
      <c r="F59" s="237" t="s">
        <v>1388</v>
      </c>
      <c r="G59" s="233" t="str">
        <f t="shared" si="8"/>
        <v>O54</v>
      </c>
      <c r="H59" s="188">
        <v>54</v>
      </c>
      <c r="I59" s="233" t="str">
        <f t="shared" si="9"/>
        <v>13</v>
      </c>
      <c r="J59" s="233">
        <v>13</v>
      </c>
      <c r="K59" s="190" t="s">
        <v>14438</v>
      </c>
      <c r="L59" s="188" t="s">
        <v>522</v>
      </c>
      <c r="M59" s="188" t="s">
        <v>14437</v>
      </c>
      <c r="N59" s="188" t="s">
        <v>14436</v>
      </c>
      <c r="O59" s="188" t="s">
        <v>14435</v>
      </c>
      <c r="P59" s="188" t="s">
        <v>14434</v>
      </c>
      <c r="Q59" s="189"/>
      <c r="R59" s="314">
        <f t="shared" si="10"/>
        <v>4</v>
      </c>
      <c r="S59" s="189"/>
      <c r="T59" s="189"/>
      <c r="U59" s="190" t="s">
        <v>14433</v>
      </c>
    </row>
    <row r="60" spans="1:21" ht="76.8" customHeight="1">
      <c r="A60" s="60" t="str">
        <f t="shared" si="5"/>
        <v>s, no tiene relación directa.</v>
      </c>
      <c r="B60" s="263" t="str">
        <f t="shared" si="6"/>
        <v>55D</v>
      </c>
      <c r="C60" s="263" t="str">
        <f t="shared" si="7"/>
        <v>AYDO5513</v>
      </c>
      <c r="D60" s="263" t="s">
        <v>1389</v>
      </c>
      <c r="E60" s="263" t="s">
        <v>7878</v>
      </c>
      <c r="F60" s="237" t="s">
        <v>1388</v>
      </c>
      <c r="G60" s="233" t="str">
        <f t="shared" si="8"/>
        <v>O55</v>
      </c>
      <c r="H60" s="188">
        <v>55</v>
      </c>
      <c r="I60" s="233" t="str">
        <f t="shared" si="9"/>
        <v>13</v>
      </c>
      <c r="J60" s="233">
        <v>13</v>
      </c>
      <c r="K60" s="190" t="s">
        <v>14432</v>
      </c>
      <c r="L60" s="188" t="s">
        <v>523</v>
      </c>
      <c r="M60" s="188" t="s">
        <v>14393</v>
      </c>
      <c r="N60" s="188" t="s">
        <v>14363</v>
      </c>
      <c r="O60" s="188" t="s">
        <v>14431</v>
      </c>
      <c r="P60" s="188" t="s">
        <v>14430</v>
      </c>
      <c r="Q60" s="189"/>
      <c r="R60" s="314">
        <f t="shared" si="10"/>
        <v>3</v>
      </c>
      <c r="S60" s="189"/>
      <c r="T60" s="189"/>
      <c r="U60" s="190" t="s">
        <v>14429</v>
      </c>
    </row>
    <row r="61" spans="1:21" ht="76.8" customHeight="1">
      <c r="A61" s="60" t="str">
        <f t="shared" si="5"/>
        <v>mencionados en este artículo.</v>
      </c>
      <c r="B61" s="263" t="str">
        <f t="shared" si="6"/>
        <v>56D</v>
      </c>
      <c r="C61" s="263" t="str">
        <f t="shared" si="7"/>
        <v>AYDO5613</v>
      </c>
      <c r="D61" s="263" t="s">
        <v>1389</v>
      </c>
      <c r="E61" s="263" t="s">
        <v>7878</v>
      </c>
      <c r="F61" s="237" t="s">
        <v>1388</v>
      </c>
      <c r="G61" s="233" t="str">
        <f t="shared" si="8"/>
        <v>O56</v>
      </c>
      <c r="H61" s="188">
        <v>56</v>
      </c>
      <c r="I61" s="233" t="str">
        <f t="shared" si="9"/>
        <v>13</v>
      </c>
      <c r="J61" s="233">
        <v>13</v>
      </c>
      <c r="K61" s="190" t="s">
        <v>14428</v>
      </c>
      <c r="L61" s="188" t="s">
        <v>524</v>
      </c>
      <c r="M61" s="188" t="s">
        <v>14427</v>
      </c>
      <c r="N61" s="188" t="s">
        <v>14426</v>
      </c>
      <c r="O61" s="188" t="s">
        <v>14425</v>
      </c>
      <c r="P61" s="188" t="s">
        <v>14424</v>
      </c>
      <c r="Q61" s="189"/>
      <c r="R61" s="314">
        <f t="shared" si="10"/>
        <v>2</v>
      </c>
      <c r="S61" s="189"/>
      <c r="T61" s="189"/>
      <c r="U61" s="190" t="s">
        <v>14423</v>
      </c>
    </row>
    <row r="62" spans="1:21" ht="76.8" customHeight="1">
      <c r="A62" s="60" t="str">
        <f t="shared" si="5"/>
        <v>rresponde al artículo citado.</v>
      </c>
      <c r="B62" s="263" t="str">
        <f t="shared" si="6"/>
        <v>57D</v>
      </c>
      <c r="C62" s="263" t="str">
        <f t="shared" si="7"/>
        <v>AYDO5713</v>
      </c>
      <c r="D62" s="263" t="s">
        <v>1389</v>
      </c>
      <c r="E62" s="263" t="s">
        <v>7878</v>
      </c>
      <c r="F62" s="237" t="s">
        <v>1388</v>
      </c>
      <c r="G62" s="233" t="str">
        <f t="shared" si="8"/>
        <v>O57</v>
      </c>
      <c r="H62" s="188">
        <v>57</v>
      </c>
      <c r="I62" s="233" t="str">
        <f t="shared" si="9"/>
        <v>13</v>
      </c>
      <c r="J62" s="233">
        <v>13</v>
      </c>
      <c r="K62" s="190" t="s">
        <v>14422</v>
      </c>
      <c r="L62" s="188" t="s">
        <v>524</v>
      </c>
      <c r="M62" s="188" t="s">
        <v>14421</v>
      </c>
      <c r="N62" s="188" t="s">
        <v>14420</v>
      </c>
      <c r="O62" s="188" t="s">
        <v>14404</v>
      </c>
      <c r="P62" s="188" t="s">
        <v>14419</v>
      </c>
      <c r="Q62" s="189"/>
      <c r="R62" s="314">
        <f t="shared" si="10"/>
        <v>2</v>
      </c>
      <c r="S62" s="189"/>
      <c r="T62" s="189"/>
      <c r="U62" s="190" t="s">
        <v>14418</v>
      </c>
    </row>
    <row r="63" spans="1:21" ht="76.8" customHeight="1">
      <c r="A63" s="60" t="str">
        <f t="shared" si="5"/>
        <v>zcla con jerarquía normativa.</v>
      </c>
      <c r="B63" s="263" t="str">
        <f t="shared" si="6"/>
        <v>58D</v>
      </c>
      <c r="C63" s="263" t="str">
        <f t="shared" si="7"/>
        <v>AYDO5813</v>
      </c>
      <c r="D63" s="263" t="s">
        <v>1389</v>
      </c>
      <c r="E63" s="263" t="s">
        <v>7878</v>
      </c>
      <c r="F63" s="237" t="s">
        <v>1388</v>
      </c>
      <c r="G63" s="233" t="str">
        <f t="shared" si="8"/>
        <v>O58</v>
      </c>
      <c r="H63" s="188">
        <v>58</v>
      </c>
      <c r="I63" s="233" t="str">
        <f t="shared" si="9"/>
        <v>13</v>
      </c>
      <c r="J63" s="233">
        <v>13</v>
      </c>
      <c r="K63" s="190" t="s">
        <v>14417</v>
      </c>
      <c r="L63" s="188" t="s">
        <v>1387</v>
      </c>
      <c r="M63" s="188" t="s">
        <v>14416</v>
      </c>
      <c r="N63" s="188" t="s">
        <v>14415</v>
      </c>
      <c r="O63" s="188" t="s">
        <v>14414</v>
      </c>
      <c r="P63" s="188" t="s">
        <v>14413</v>
      </c>
      <c r="Q63" s="189"/>
      <c r="R63" s="314">
        <f t="shared" si="10"/>
        <v>1</v>
      </c>
      <c r="S63" s="189"/>
      <c r="T63" s="189"/>
      <c r="U63" s="190" t="s">
        <v>14412</v>
      </c>
    </row>
    <row r="64" spans="1:21" ht="76.8" customHeight="1">
      <c r="A64" s="60" t="str">
        <f t="shared" si="5"/>
        <v>ido central del artículo 1.2.</v>
      </c>
      <c r="B64" s="263" t="str">
        <f t="shared" si="6"/>
        <v>59D</v>
      </c>
      <c r="C64" s="263" t="str">
        <f t="shared" si="7"/>
        <v>AYDO5913</v>
      </c>
      <c r="D64" s="263" t="s">
        <v>1389</v>
      </c>
      <c r="E64" s="263" t="s">
        <v>7878</v>
      </c>
      <c r="F64" s="237" t="s">
        <v>1388</v>
      </c>
      <c r="G64" s="233" t="str">
        <f t="shared" si="8"/>
        <v>O59</v>
      </c>
      <c r="H64" s="188">
        <v>59</v>
      </c>
      <c r="I64" s="233" t="str">
        <f t="shared" si="9"/>
        <v>13</v>
      </c>
      <c r="J64" s="233">
        <v>13</v>
      </c>
      <c r="K64" s="190" t="s">
        <v>14411</v>
      </c>
      <c r="L64" s="188" t="s">
        <v>524</v>
      </c>
      <c r="M64" s="188" t="s">
        <v>14410</v>
      </c>
      <c r="N64" s="188" t="s">
        <v>14409</v>
      </c>
      <c r="O64" s="188" t="s">
        <v>14408</v>
      </c>
      <c r="P64" s="188" t="s">
        <v>14407</v>
      </c>
      <c r="Q64" s="189"/>
      <c r="R64" s="314">
        <f t="shared" si="10"/>
        <v>2</v>
      </c>
      <c r="S64" s="189"/>
      <c r="T64" s="189"/>
      <c r="U64" s="190" t="s">
        <v>14406</v>
      </c>
    </row>
    <row r="65" spans="1:21" ht="76.8" customHeight="1">
      <c r="A65" s="60" t="str">
        <f t="shared" si="5"/>
        <v>cho, pertenece al artículo 7.</v>
      </c>
      <c r="B65" s="263" t="str">
        <f t="shared" si="6"/>
        <v>60D</v>
      </c>
      <c r="C65" s="263" t="str">
        <f t="shared" si="7"/>
        <v>AYDO6013</v>
      </c>
      <c r="D65" s="263" t="s">
        <v>1389</v>
      </c>
      <c r="E65" s="263" t="s">
        <v>7878</v>
      </c>
      <c r="F65" s="237" t="s">
        <v>1388</v>
      </c>
      <c r="G65" s="233" t="str">
        <f t="shared" si="8"/>
        <v>O60</v>
      </c>
      <c r="H65" s="188">
        <v>60</v>
      </c>
      <c r="I65" s="233" t="str">
        <f t="shared" si="9"/>
        <v>13</v>
      </c>
      <c r="J65" s="233">
        <v>13</v>
      </c>
      <c r="K65" s="190" t="s">
        <v>14405</v>
      </c>
      <c r="L65" s="188" t="s">
        <v>523</v>
      </c>
      <c r="M65" s="188" t="s">
        <v>14404</v>
      </c>
      <c r="N65" s="188" t="s">
        <v>14403</v>
      </c>
      <c r="O65" s="188" t="s">
        <v>14402</v>
      </c>
      <c r="P65" s="188" t="s">
        <v>14381</v>
      </c>
      <c r="Q65" s="189"/>
      <c r="R65" s="314">
        <f t="shared" si="10"/>
        <v>3</v>
      </c>
      <c r="S65" s="189"/>
      <c r="T65" s="189"/>
      <c r="U65" s="190" t="s">
        <v>14401</v>
      </c>
    </row>
    <row r="66" spans="1:21" ht="76.8" customHeight="1">
      <c r="A66" s="60" t="str">
        <f t="shared" si="5"/>
        <v>erales del derecho normativo.</v>
      </c>
      <c r="B66" s="263" t="str">
        <f t="shared" si="6"/>
        <v>61D</v>
      </c>
      <c r="C66" s="263" t="str">
        <f t="shared" si="7"/>
        <v>AYDO6113</v>
      </c>
      <c r="D66" s="263" t="s">
        <v>1389</v>
      </c>
      <c r="E66" s="263" t="s">
        <v>7878</v>
      </c>
      <c r="F66" s="237" t="s">
        <v>1388</v>
      </c>
      <c r="G66" s="233" t="str">
        <f t="shared" si="8"/>
        <v>O61</v>
      </c>
      <c r="H66" s="188">
        <v>61</v>
      </c>
      <c r="I66" s="233" t="str">
        <f t="shared" si="9"/>
        <v>13</v>
      </c>
      <c r="J66" s="233">
        <v>13</v>
      </c>
      <c r="K66" s="190" t="s">
        <v>14400</v>
      </c>
      <c r="L66" s="188" t="s">
        <v>522</v>
      </c>
      <c r="M66" s="188" t="s">
        <v>14399</v>
      </c>
      <c r="N66" s="188" t="s">
        <v>14398</v>
      </c>
      <c r="O66" s="188" t="s">
        <v>14397</v>
      </c>
      <c r="P66" s="188" t="s">
        <v>14396</v>
      </c>
      <c r="Q66" s="189"/>
      <c r="R66" s="314">
        <f t="shared" si="10"/>
        <v>4</v>
      </c>
      <c r="S66" s="189"/>
      <c r="T66" s="189"/>
      <c r="U66" s="190" t="s">
        <v>14395</v>
      </c>
    </row>
    <row r="67" spans="1:21" ht="76.8" customHeight="1">
      <c r="A67" s="60" t="str">
        <f t="shared" ref="A67:A73" si="11">RIGHT(U67,29)</f>
        <v>o principal de este artículo.</v>
      </c>
      <c r="B67" s="263" t="str">
        <f t="shared" ref="B67:B73" si="12">H67&amp;F67</f>
        <v>62D</v>
      </c>
      <c r="C67" s="263" t="str">
        <f t="shared" ref="C67:C73" si="13">D67&amp;E67&amp;F67&amp;G67&amp;I67</f>
        <v>AYDO6213</v>
      </c>
      <c r="D67" s="263" t="s">
        <v>1389</v>
      </c>
      <c r="E67" s="263" t="s">
        <v>7878</v>
      </c>
      <c r="F67" s="237" t="s">
        <v>1388</v>
      </c>
      <c r="G67" s="233" t="str">
        <f t="shared" ref="G67:G73" si="14">IF(H67&lt;9,"OO",IF(H67&lt;99,"O",""))&amp;H67</f>
        <v>O62</v>
      </c>
      <c r="H67" s="188">
        <v>62</v>
      </c>
      <c r="I67" s="233" t="str">
        <f t="shared" ref="I67:I73" si="15">IF(J67&lt;9,"O","")&amp;J67</f>
        <v>13</v>
      </c>
      <c r="J67" s="233">
        <v>13</v>
      </c>
      <c r="K67" s="190" t="s">
        <v>14394</v>
      </c>
      <c r="L67" s="188" t="s">
        <v>1387</v>
      </c>
      <c r="M67" s="188" t="s">
        <v>14393</v>
      </c>
      <c r="N67" s="188" t="s">
        <v>14392</v>
      </c>
      <c r="O67" s="188" t="s">
        <v>14391</v>
      </c>
      <c r="P67" s="188" t="s">
        <v>14390</v>
      </c>
      <c r="Q67" s="189"/>
      <c r="R67" s="314">
        <f t="shared" si="10"/>
        <v>1</v>
      </c>
      <c r="S67" s="189"/>
      <c r="T67" s="189"/>
      <c r="U67" s="190" t="s">
        <v>14389</v>
      </c>
    </row>
    <row r="68" spans="1:21" ht="76.8" customHeight="1">
      <c r="A68" s="60" t="str">
        <f t="shared" si="11"/>
        <v>ntemplado en el artículo 8.1.</v>
      </c>
      <c r="B68" s="263" t="str">
        <f t="shared" si="12"/>
        <v>63D</v>
      </c>
      <c r="C68" s="263" t="str">
        <f t="shared" si="13"/>
        <v>AYDO6313</v>
      </c>
      <c r="D68" s="263" t="s">
        <v>1389</v>
      </c>
      <c r="E68" s="263" t="s">
        <v>7878</v>
      </c>
      <c r="F68" s="237" t="s">
        <v>1388</v>
      </c>
      <c r="G68" s="233" t="str">
        <f t="shared" si="14"/>
        <v>O63</v>
      </c>
      <c r="H68" s="188">
        <v>63</v>
      </c>
      <c r="I68" s="233" t="str">
        <f t="shared" si="15"/>
        <v>13</v>
      </c>
      <c r="J68" s="233">
        <v>13</v>
      </c>
      <c r="K68" s="190" t="s">
        <v>14388</v>
      </c>
      <c r="L68" s="188" t="s">
        <v>1387</v>
      </c>
      <c r="M68" s="188" t="s">
        <v>14387</v>
      </c>
      <c r="N68" s="188" t="s">
        <v>14386</v>
      </c>
      <c r="O68" s="188" t="s">
        <v>14385</v>
      </c>
      <c r="P68" s="188" t="s">
        <v>14384</v>
      </c>
      <c r="Q68" s="189"/>
      <c r="R68" s="314">
        <f t="shared" si="10"/>
        <v>1</v>
      </c>
      <c r="S68" s="189"/>
      <c r="T68" s="189"/>
      <c r="U68" s="190" t="s">
        <v>14383</v>
      </c>
    </row>
    <row r="69" spans="1:21" ht="76.8" customHeight="1">
      <c r="A69" s="60" t="str">
        <f t="shared" si="11"/>
        <v>o no es su única disposición.</v>
      </c>
      <c r="B69" s="263" t="str">
        <f t="shared" si="12"/>
        <v>64D</v>
      </c>
      <c r="C69" s="263" t="str">
        <f t="shared" si="13"/>
        <v>AYDO6413</v>
      </c>
      <c r="D69" s="263" t="s">
        <v>1389</v>
      </c>
      <c r="E69" s="263" t="s">
        <v>7878</v>
      </c>
      <c r="F69" s="237" t="s">
        <v>1388</v>
      </c>
      <c r="G69" s="233" t="str">
        <f t="shared" si="14"/>
        <v>O64</v>
      </c>
      <c r="H69" s="188">
        <v>64</v>
      </c>
      <c r="I69" s="233" t="str">
        <f t="shared" si="15"/>
        <v>13</v>
      </c>
      <c r="J69" s="233">
        <v>13</v>
      </c>
      <c r="K69" s="190" t="s">
        <v>14382</v>
      </c>
      <c r="L69" s="188" t="s">
        <v>1387</v>
      </c>
      <c r="M69" s="188" t="s">
        <v>14381</v>
      </c>
      <c r="N69" s="188" t="s">
        <v>14380</v>
      </c>
      <c r="O69" s="188" t="s">
        <v>14379</v>
      </c>
      <c r="P69" s="188" t="s">
        <v>14378</v>
      </c>
      <c r="Q69" s="189"/>
      <c r="R69" s="314">
        <f t="shared" si="10"/>
        <v>1</v>
      </c>
      <c r="S69" s="189"/>
      <c r="T69" s="189"/>
      <c r="U69" s="190" t="s">
        <v>14377</v>
      </c>
    </row>
    <row r="70" spans="1:21" ht="76.8" customHeight="1">
      <c r="A70" s="60" t="str">
        <f t="shared" si="11"/>
        <v>eto la consecuencia jurídica.</v>
      </c>
      <c r="B70" s="263" t="str">
        <f t="shared" si="12"/>
        <v>65D</v>
      </c>
      <c r="C70" s="263" t="str">
        <f t="shared" si="13"/>
        <v>AYDO6513</v>
      </c>
      <c r="D70" s="263" t="s">
        <v>1389</v>
      </c>
      <c r="E70" s="263" t="s">
        <v>7878</v>
      </c>
      <c r="F70" s="237" t="s">
        <v>1388</v>
      </c>
      <c r="G70" s="233" t="str">
        <f t="shared" si="14"/>
        <v>O65</v>
      </c>
      <c r="H70" s="188">
        <v>65</v>
      </c>
      <c r="I70" s="233" t="str">
        <f t="shared" si="15"/>
        <v>13</v>
      </c>
      <c r="J70" s="233">
        <v>13</v>
      </c>
      <c r="K70" s="190" t="s">
        <v>14376</v>
      </c>
      <c r="L70" s="188" t="s">
        <v>1387</v>
      </c>
      <c r="M70" s="188" t="s">
        <v>14375</v>
      </c>
      <c r="N70" s="188" t="s">
        <v>14374</v>
      </c>
      <c r="O70" s="188" t="s">
        <v>14373</v>
      </c>
      <c r="P70" s="188" t="s">
        <v>14372</v>
      </c>
      <c r="Q70" s="189"/>
      <c r="R70" s="314">
        <f t="shared" si="10"/>
        <v>1</v>
      </c>
      <c r="S70" s="189"/>
      <c r="T70" s="189"/>
      <c r="U70" s="190" t="s">
        <v>14371</v>
      </c>
    </row>
    <row r="71" spans="1:21" ht="76.8" customHeight="1">
      <c r="A71" s="60" t="str">
        <f t="shared" si="11"/>
        <v>senciales en el artículo 9.3.</v>
      </c>
      <c r="B71" s="263" t="str">
        <f t="shared" si="12"/>
        <v>66D</v>
      </c>
      <c r="C71" s="263" t="str">
        <f t="shared" si="13"/>
        <v>AYDO6613</v>
      </c>
      <c r="D71" s="263" t="s">
        <v>1389</v>
      </c>
      <c r="E71" s="263" t="s">
        <v>7878</v>
      </c>
      <c r="F71" s="237" t="s">
        <v>1388</v>
      </c>
      <c r="G71" s="233" t="str">
        <f t="shared" si="14"/>
        <v>O66</v>
      </c>
      <c r="H71" s="188">
        <v>66</v>
      </c>
      <c r="I71" s="233" t="str">
        <f t="shared" si="15"/>
        <v>13</v>
      </c>
      <c r="J71" s="233">
        <v>13</v>
      </c>
      <c r="K71" s="190" t="s">
        <v>14370</v>
      </c>
      <c r="L71" s="188" t="s">
        <v>523</v>
      </c>
      <c r="M71" s="188" t="s">
        <v>14369</v>
      </c>
      <c r="N71" s="188" t="s">
        <v>14368</v>
      </c>
      <c r="O71" s="188" t="s">
        <v>14367</v>
      </c>
      <c r="P71" s="188" t="s">
        <v>14366</v>
      </c>
      <c r="Q71" s="189"/>
      <c r="R71" s="314">
        <f t="shared" si="10"/>
        <v>3</v>
      </c>
      <c r="S71" s="189"/>
      <c r="T71" s="189"/>
      <c r="U71" s="190" t="s">
        <v>14365</v>
      </c>
    </row>
    <row r="72" spans="1:21" ht="76.8" customHeight="1">
      <c r="A72" s="60" t="str">
        <f t="shared" si="11"/>
        <v>yes, está en el artículo 6.1.</v>
      </c>
      <c r="B72" s="263" t="str">
        <f t="shared" si="12"/>
        <v>67D</v>
      </c>
      <c r="C72" s="263" t="str">
        <f t="shared" si="13"/>
        <v>AYDO6713</v>
      </c>
      <c r="D72" s="263" t="s">
        <v>1389</v>
      </c>
      <c r="E72" s="263" t="s">
        <v>7878</v>
      </c>
      <c r="F72" s="237" t="s">
        <v>1388</v>
      </c>
      <c r="G72" s="233" t="str">
        <f t="shared" si="14"/>
        <v>O67</v>
      </c>
      <c r="H72" s="188">
        <v>67</v>
      </c>
      <c r="I72" s="233" t="str">
        <f t="shared" si="15"/>
        <v>13</v>
      </c>
      <c r="J72" s="233">
        <v>13</v>
      </c>
      <c r="K72" s="190" t="s">
        <v>14364</v>
      </c>
      <c r="L72" s="188" t="s">
        <v>1387</v>
      </c>
      <c r="M72" s="188" t="s">
        <v>14363</v>
      </c>
      <c r="N72" s="188" t="s">
        <v>14362</v>
      </c>
      <c r="O72" s="188" t="s">
        <v>14361</v>
      </c>
      <c r="P72" s="188" t="s">
        <v>14360</v>
      </c>
      <c r="Q72" s="189"/>
      <c r="R72" s="314">
        <f t="shared" si="10"/>
        <v>1</v>
      </c>
      <c r="S72" s="189"/>
      <c r="T72" s="189"/>
      <c r="U72" s="190" t="s">
        <v>14359</v>
      </c>
    </row>
    <row r="73" spans="1:21" ht="76.8" customHeight="1">
      <c r="A73" s="60" t="str">
        <f t="shared" si="11"/>
        <v>námica del sistema normativo.</v>
      </c>
      <c r="B73" s="263" t="str">
        <f t="shared" si="12"/>
        <v>68D</v>
      </c>
      <c r="C73" s="263" t="str">
        <f t="shared" si="13"/>
        <v>AYDO6813</v>
      </c>
      <c r="D73" s="263" t="s">
        <v>1389</v>
      </c>
      <c r="E73" s="263" t="s">
        <v>7878</v>
      </c>
      <c r="F73" s="237" t="s">
        <v>1388</v>
      </c>
      <c r="G73" s="233" t="str">
        <f t="shared" si="14"/>
        <v>O68</v>
      </c>
      <c r="H73" s="188">
        <v>68</v>
      </c>
      <c r="I73" s="233" t="str">
        <f t="shared" si="15"/>
        <v>13</v>
      </c>
      <c r="J73" s="233">
        <v>13</v>
      </c>
      <c r="K73" s="190" t="s">
        <v>14358</v>
      </c>
      <c r="L73" s="188" t="s">
        <v>524</v>
      </c>
      <c r="M73" s="188" t="s">
        <v>14357</v>
      </c>
      <c r="N73" s="188" t="s">
        <v>14356</v>
      </c>
      <c r="O73" s="188" t="s">
        <v>14355</v>
      </c>
      <c r="P73" s="188" t="s">
        <v>14354</v>
      </c>
      <c r="Q73" s="189"/>
      <c r="R73" s="314">
        <f t="shared" si="10"/>
        <v>2</v>
      </c>
      <c r="S73" s="189"/>
      <c r="T73" s="189"/>
      <c r="U73" s="190" t="s">
        <v>14353</v>
      </c>
    </row>
    <row r="74" spans="1:21" ht="76.8" customHeight="1">
      <c r="B74" t="str">
        <f t="shared" ref="B74:B131" si="16">H74&amp;F74</f>
        <v/>
      </c>
      <c r="U74" s="373"/>
    </row>
    <row r="75" spans="1:21" ht="76.8" customHeight="1">
      <c r="B75" t="str">
        <f t="shared" si="16"/>
        <v/>
      </c>
    </row>
    <row r="76" spans="1:21" ht="76.8" customHeight="1">
      <c r="B76" t="str">
        <f t="shared" si="16"/>
        <v/>
      </c>
    </row>
    <row r="77" spans="1:21" ht="76.8" customHeight="1">
      <c r="B77" t="str">
        <f t="shared" si="16"/>
        <v/>
      </c>
    </row>
    <row r="78" spans="1:21" ht="76.8" customHeight="1">
      <c r="B78" t="str">
        <f t="shared" si="16"/>
        <v/>
      </c>
    </row>
    <row r="79" spans="1:21" ht="76.8" customHeight="1">
      <c r="B79" t="str">
        <f t="shared" si="16"/>
        <v/>
      </c>
    </row>
    <row r="80" spans="1:21" ht="76.8" customHeight="1">
      <c r="B80" t="str">
        <f t="shared" si="16"/>
        <v/>
      </c>
    </row>
    <row r="81" spans="2:2" ht="76.8" customHeight="1">
      <c r="B81" t="str">
        <f t="shared" si="16"/>
        <v/>
      </c>
    </row>
    <row r="82" spans="2:2" ht="76.8" customHeight="1">
      <c r="B82" t="str">
        <f t="shared" si="16"/>
        <v/>
      </c>
    </row>
    <row r="83" spans="2:2" ht="76.8" customHeight="1">
      <c r="B83" t="str">
        <f t="shared" si="16"/>
        <v/>
      </c>
    </row>
    <row r="84" spans="2:2" ht="76.8" customHeight="1">
      <c r="B84" t="str">
        <f t="shared" si="16"/>
        <v/>
      </c>
    </row>
    <row r="85" spans="2:2" ht="76.8" customHeight="1">
      <c r="B85" t="str">
        <f t="shared" si="16"/>
        <v/>
      </c>
    </row>
    <row r="86" spans="2:2" ht="76.8" customHeight="1">
      <c r="B86" t="str">
        <f t="shared" si="16"/>
        <v/>
      </c>
    </row>
    <row r="87" spans="2:2" ht="76.8" customHeight="1">
      <c r="B87" t="str">
        <f t="shared" si="16"/>
        <v/>
      </c>
    </row>
    <row r="88" spans="2:2" ht="76.8" customHeight="1">
      <c r="B88" t="str">
        <f t="shared" si="16"/>
        <v/>
      </c>
    </row>
    <row r="89" spans="2:2" ht="76.8" customHeight="1">
      <c r="B89" t="str">
        <f t="shared" si="16"/>
        <v/>
      </c>
    </row>
    <row r="90" spans="2:2" ht="76.8" customHeight="1">
      <c r="B90" t="str">
        <f t="shared" si="16"/>
        <v/>
      </c>
    </row>
    <row r="91" spans="2:2" ht="76.8" customHeight="1">
      <c r="B91" t="str">
        <f t="shared" si="16"/>
        <v/>
      </c>
    </row>
    <row r="92" spans="2:2" ht="76.8" customHeight="1">
      <c r="B92" t="str">
        <f t="shared" si="16"/>
        <v/>
      </c>
    </row>
    <row r="93" spans="2:2" ht="76.8" customHeight="1">
      <c r="B93" t="str">
        <f t="shared" si="16"/>
        <v/>
      </c>
    </row>
    <row r="94" spans="2:2" ht="76.8" customHeight="1">
      <c r="B94" t="str">
        <f t="shared" si="16"/>
        <v/>
      </c>
    </row>
    <row r="95" spans="2:2" ht="76.8" customHeight="1">
      <c r="B95" t="str">
        <f t="shared" si="16"/>
        <v/>
      </c>
    </row>
    <row r="96" spans="2:2" ht="76.8" customHeight="1">
      <c r="B96" t="str">
        <f t="shared" si="16"/>
        <v/>
      </c>
    </row>
    <row r="97" spans="2:2" ht="76.8" customHeight="1">
      <c r="B97" t="str">
        <f t="shared" si="16"/>
        <v/>
      </c>
    </row>
    <row r="98" spans="2:2" ht="76.8" customHeight="1">
      <c r="B98" t="str">
        <f t="shared" si="16"/>
        <v/>
      </c>
    </row>
    <row r="99" spans="2:2" ht="76.8" customHeight="1">
      <c r="B99" t="str">
        <f t="shared" si="16"/>
        <v/>
      </c>
    </row>
    <row r="100" spans="2:2" ht="76.8" customHeight="1">
      <c r="B100" t="str">
        <f t="shared" si="16"/>
        <v/>
      </c>
    </row>
    <row r="101" spans="2:2" ht="76.8" customHeight="1">
      <c r="B101" t="str">
        <f t="shared" si="16"/>
        <v/>
      </c>
    </row>
    <row r="102" spans="2:2" ht="76.8" customHeight="1">
      <c r="B102" t="str">
        <f t="shared" si="16"/>
        <v/>
      </c>
    </row>
    <row r="103" spans="2:2" ht="76.8" customHeight="1">
      <c r="B103" t="str">
        <f t="shared" si="16"/>
        <v/>
      </c>
    </row>
    <row r="104" spans="2:2" ht="76.8" customHeight="1">
      <c r="B104" t="str">
        <f t="shared" si="16"/>
        <v/>
      </c>
    </row>
    <row r="105" spans="2:2" ht="76.8" customHeight="1">
      <c r="B105" t="str">
        <f t="shared" si="16"/>
        <v/>
      </c>
    </row>
    <row r="106" spans="2:2" ht="76.8" customHeight="1">
      <c r="B106" t="str">
        <f t="shared" si="16"/>
        <v/>
      </c>
    </row>
    <row r="107" spans="2:2" ht="76.8" customHeight="1">
      <c r="B107" t="str">
        <f t="shared" si="16"/>
        <v/>
      </c>
    </row>
    <row r="108" spans="2:2" ht="76.8" customHeight="1">
      <c r="B108" t="str">
        <f t="shared" si="16"/>
        <v/>
      </c>
    </row>
    <row r="109" spans="2:2" ht="76.8" customHeight="1">
      <c r="B109" t="str">
        <f t="shared" si="16"/>
        <v/>
      </c>
    </row>
    <row r="110" spans="2:2" ht="76.8" customHeight="1">
      <c r="B110" t="str">
        <f t="shared" si="16"/>
        <v/>
      </c>
    </row>
    <row r="111" spans="2:2" ht="76.8" customHeight="1">
      <c r="B111" t="str">
        <f t="shared" si="16"/>
        <v/>
      </c>
    </row>
    <row r="112" spans="2:2" ht="76.8" customHeight="1">
      <c r="B112" t="str">
        <f t="shared" si="16"/>
        <v/>
      </c>
    </row>
    <row r="113" spans="2:2" ht="76.8" customHeight="1">
      <c r="B113" t="str">
        <f t="shared" si="16"/>
        <v/>
      </c>
    </row>
    <row r="114" spans="2:2" ht="76.8" customHeight="1">
      <c r="B114" t="str">
        <f t="shared" si="16"/>
        <v/>
      </c>
    </row>
    <row r="115" spans="2:2" ht="76.8" customHeight="1">
      <c r="B115" t="str">
        <f t="shared" si="16"/>
        <v/>
      </c>
    </row>
    <row r="116" spans="2:2" ht="76.8" customHeight="1">
      <c r="B116" t="str">
        <f t="shared" si="16"/>
        <v/>
      </c>
    </row>
    <row r="117" spans="2:2" ht="76.8" customHeight="1">
      <c r="B117" t="str">
        <f t="shared" si="16"/>
        <v/>
      </c>
    </row>
    <row r="118" spans="2:2" ht="76.8" customHeight="1">
      <c r="B118" t="str">
        <f t="shared" si="16"/>
        <v/>
      </c>
    </row>
    <row r="119" spans="2:2" ht="76.8" customHeight="1">
      <c r="B119" t="str">
        <f t="shared" si="16"/>
        <v/>
      </c>
    </row>
    <row r="120" spans="2:2" ht="76.8" customHeight="1">
      <c r="B120" t="str">
        <f t="shared" si="16"/>
        <v/>
      </c>
    </row>
    <row r="121" spans="2:2" ht="76.8" customHeight="1">
      <c r="B121" t="str">
        <f t="shared" si="16"/>
        <v/>
      </c>
    </row>
    <row r="122" spans="2:2" ht="76.8" customHeight="1">
      <c r="B122" t="str">
        <f t="shared" si="16"/>
        <v/>
      </c>
    </row>
    <row r="123" spans="2:2" ht="76.8" customHeight="1">
      <c r="B123" t="str">
        <f t="shared" si="16"/>
        <v/>
      </c>
    </row>
    <row r="124" spans="2:2" ht="76.8" customHeight="1">
      <c r="B124" t="str">
        <f t="shared" si="16"/>
        <v/>
      </c>
    </row>
    <row r="125" spans="2:2" ht="76.8" customHeight="1">
      <c r="B125" t="str">
        <f t="shared" si="16"/>
        <v/>
      </c>
    </row>
    <row r="126" spans="2:2" ht="76.8" customHeight="1">
      <c r="B126" t="str">
        <f t="shared" si="16"/>
        <v/>
      </c>
    </row>
    <row r="127" spans="2:2" ht="76.8" customHeight="1">
      <c r="B127" t="str">
        <f t="shared" si="16"/>
        <v/>
      </c>
    </row>
    <row r="128" spans="2:2" ht="76.8" customHeight="1">
      <c r="B128" t="str">
        <f t="shared" si="16"/>
        <v/>
      </c>
    </row>
    <row r="129" spans="2:2" ht="76.8" customHeight="1">
      <c r="B129" t="str">
        <f t="shared" si="16"/>
        <v/>
      </c>
    </row>
    <row r="130" spans="2:2" ht="76.8" customHeight="1">
      <c r="B130" t="str">
        <f t="shared" si="16"/>
        <v/>
      </c>
    </row>
    <row r="131" spans="2:2" ht="76.8" customHeight="1">
      <c r="B131" t="str">
        <f t="shared" si="16"/>
        <v/>
      </c>
    </row>
    <row r="132" spans="2:2" ht="76.8" customHeight="1">
      <c r="B132" t="str">
        <f t="shared" ref="B132:B195" si="17">H132&amp;F132</f>
        <v/>
      </c>
    </row>
    <row r="133" spans="2:2" ht="76.8" customHeight="1">
      <c r="B133" t="str">
        <f t="shared" si="17"/>
        <v/>
      </c>
    </row>
    <row r="134" spans="2:2" ht="76.8" customHeight="1">
      <c r="B134" t="str">
        <f t="shared" si="17"/>
        <v/>
      </c>
    </row>
    <row r="135" spans="2:2" ht="76.8" customHeight="1">
      <c r="B135" t="str">
        <f t="shared" si="17"/>
        <v/>
      </c>
    </row>
    <row r="136" spans="2:2" ht="76.8" customHeight="1">
      <c r="B136" t="str">
        <f t="shared" si="17"/>
        <v/>
      </c>
    </row>
    <row r="137" spans="2:2" ht="76.8" customHeight="1">
      <c r="B137" t="str">
        <f t="shared" si="17"/>
        <v/>
      </c>
    </row>
    <row r="138" spans="2:2" ht="76.8" customHeight="1">
      <c r="B138" t="str">
        <f t="shared" si="17"/>
        <v/>
      </c>
    </row>
    <row r="139" spans="2:2" ht="76.8" customHeight="1">
      <c r="B139" t="str">
        <f t="shared" si="17"/>
        <v/>
      </c>
    </row>
    <row r="140" spans="2:2" ht="76.8" customHeight="1">
      <c r="B140" t="str">
        <f t="shared" si="17"/>
        <v/>
      </c>
    </row>
    <row r="141" spans="2:2" ht="76.8" customHeight="1">
      <c r="B141" t="str">
        <f t="shared" si="17"/>
        <v/>
      </c>
    </row>
    <row r="142" spans="2:2" ht="76.8" customHeight="1">
      <c r="B142" t="str">
        <f t="shared" si="17"/>
        <v/>
      </c>
    </row>
    <row r="143" spans="2:2" ht="76.8" customHeight="1">
      <c r="B143" t="str">
        <f t="shared" si="17"/>
        <v/>
      </c>
    </row>
    <row r="144" spans="2:2" ht="76.8" customHeight="1">
      <c r="B144" t="str">
        <f t="shared" si="17"/>
        <v/>
      </c>
    </row>
    <row r="145" spans="2:2" ht="76.8" customHeight="1">
      <c r="B145" t="str">
        <f t="shared" si="17"/>
        <v/>
      </c>
    </row>
    <row r="146" spans="2:2" ht="76.8" customHeight="1">
      <c r="B146" t="str">
        <f t="shared" si="17"/>
        <v/>
      </c>
    </row>
    <row r="147" spans="2:2" ht="76.8" customHeight="1">
      <c r="B147" t="str">
        <f t="shared" si="17"/>
        <v/>
      </c>
    </row>
    <row r="148" spans="2:2" ht="76.8" customHeight="1">
      <c r="B148" t="str">
        <f t="shared" si="17"/>
        <v/>
      </c>
    </row>
    <row r="149" spans="2:2" ht="76.8" customHeight="1">
      <c r="B149" t="str">
        <f t="shared" si="17"/>
        <v/>
      </c>
    </row>
    <row r="150" spans="2:2" ht="76.8" customHeight="1">
      <c r="B150" t="str">
        <f t="shared" si="17"/>
        <v/>
      </c>
    </row>
    <row r="151" spans="2:2" ht="76.8" customHeight="1">
      <c r="B151" t="str">
        <f t="shared" si="17"/>
        <v/>
      </c>
    </row>
    <row r="152" spans="2:2" ht="76.8" customHeight="1">
      <c r="B152" t="str">
        <f t="shared" si="17"/>
        <v/>
      </c>
    </row>
    <row r="153" spans="2:2" ht="76.8" customHeight="1">
      <c r="B153" t="str">
        <f t="shared" si="17"/>
        <v/>
      </c>
    </row>
    <row r="154" spans="2:2" ht="76.8" customHeight="1">
      <c r="B154" t="str">
        <f t="shared" si="17"/>
        <v/>
      </c>
    </row>
    <row r="155" spans="2:2" ht="76.8" customHeight="1">
      <c r="B155" t="str">
        <f t="shared" si="17"/>
        <v/>
      </c>
    </row>
    <row r="156" spans="2:2" ht="76.8" customHeight="1">
      <c r="B156" t="str">
        <f t="shared" si="17"/>
        <v/>
      </c>
    </row>
    <row r="157" spans="2:2" ht="76.8" customHeight="1">
      <c r="B157" t="str">
        <f t="shared" si="17"/>
        <v/>
      </c>
    </row>
    <row r="158" spans="2:2" ht="76.8" customHeight="1">
      <c r="B158" t="str">
        <f t="shared" si="17"/>
        <v/>
      </c>
    </row>
    <row r="159" spans="2:2" ht="76.8" customHeight="1">
      <c r="B159" t="str">
        <f t="shared" si="17"/>
        <v/>
      </c>
    </row>
    <row r="160" spans="2:2" ht="76.8" customHeight="1">
      <c r="B160" t="str">
        <f t="shared" si="17"/>
        <v/>
      </c>
    </row>
    <row r="161" spans="2:2" ht="76.8" customHeight="1">
      <c r="B161" t="str">
        <f t="shared" si="17"/>
        <v/>
      </c>
    </row>
    <row r="162" spans="2:2" ht="76.8" customHeight="1">
      <c r="B162" t="str">
        <f t="shared" si="17"/>
        <v/>
      </c>
    </row>
    <row r="163" spans="2:2" ht="76.8" customHeight="1">
      <c r="B163" t="str">
        <f t="shared" si="17"/>
        <v/>
      </c>
    </row>
    <row r="164" spans="2:2" ht="76.8" customHeight="1">
      <c r="B164" t="str">
        <f t="shared" si="17"/>
        <v/>
      </c>
    </row>
    <row r="165" spans="2:2" ht="76.8" customHeight="1">
      <c r="B165" t="str">
        <f t="shared" si="17"/>
        <v/>
      </c>
    </row>
    <row r="166" spans="2:2" ht="76.8" customHeight="1">
      <c r="B166" t="str">
        <f t="shared" si="17"/>
        <v/>
      </c>
    </row>
    <row r="167" spans="2:2" ht="76.8" customHeight="1">
      <c r="B167" t="str">
        <f t="shared" si="17"/>
        <v/>
      </c>
    </row>
    <row r="168" spans="2:2" ht="76.8" customHeight="1">
      <c r="B168" t="str">
        <f t="shared" si="17"/>
        <v/>
      </c>
    </row>
    <row r="169" spans="2:2" ht="76.8" customHeight="1">
      <c r="B169" t="str">
        <f t="shared" si="17"/>
        <v/>
      </c>
    </row>
    <row r="170" spans="2:2" ht="76.8" customHeight="1">
      <c r="B170" t="str">
        <f t="shared" si="17"/>
        <v/>
      </c>
    </row>
    <row r="171" spans="2:2" ht="76.8" customHeight="1">
      <c r="B171" t="str">
        <f t="shared" si="17"/>
        <v/>
      </c>
    </row>
    <row r="172" spans="2:2" ht="76.8" customHeight="1">
      <c r="B172" t="str">
        <f t="shared" si="17"/>
        <v/>
      </c>
    </row>
    <row r="173" spans="2:2" ht="76.8" customHeight="1">
      <c r="B173" t="str">
        <f t="shared" si="17"/>
        <v/>
      </c>
    </row>
    <row r="174" spans="2:2" ht="76.8" customHeight="1">
      <c r="B174" t="str">
        <f t="shared" si="17"/>
        <v/>
      </c>
    </row>
    <row r="175" spans="2:2" ht="76.8" customHeight="1">
      <c r="B175" t="str">
        <f t="shared" si="17"/>
        <v/>
      </c>
    </row>
    <row r="176" spans="2:2" ht="76.8" customHeight="1">
      <c r="B176" t="str">
        <f t="shared" si="17"/>
        <v/>
      </c>
    </row>
    <row r="177" spans="2:2" ht="76.8" customHeight="1">
      <c r="B177" t="str">
        <f t="shared" si="17"/>
        <v/>
      </c>
    </row>
    <row r="178" spans="2:2" ht="76.8" customHeight="1">
      <c r="B178" t="str">
        <f t="shared" si="17"/>
        <v/>
      </c>
    </row>
    <row r="179" spans="2:2" ht="76.8" customHeight="1">
      <c r="B179" t="str">
        <f t="shared" si="17"/>
        <v/>
      </c>
    </row>
    <row r="180" spans="2:2" ht="76.8" customHeight="1">
      <c r="B180" t="str">
        <f t="shared" si="17"/>
        <v/>
      </c>
    </row>
    <row r="181" spans="2:2" ht="76.8" customHeight="1">
      <c r="B181" t="str">
        <f t="shared" si="17"/>
        <v/>
      </c>
    </row>
    <row r="182" spans="2:2" ht="76.8" customHeight="1">
      <c r="B182" t="str">
        <f t="shared" si="17"/>
        <v/>
      </c>
    </row>
    <row r="183" spans="2:2" ht="76.8" customHeight="1">
      <c r="B183" t="str">
        <f t="shared" si="17"/>
        <v/>
      </c>
    </row>
    <row r="184" spans="2:2" ht="76.8" customHeight="1">
      <c r="B184" t="str">
        <f t="shared" si="17"/>
        <v/>
      </c>
    </row>
    <row r="185" spans="2:2" ht="76.8" customHeight="1">
      <c r="B185" t="str">
        <f t="shared" si="17"/>
        <v/>
      </c>
    </row>
    <row r="186" spans="2:2" ht="76.8" customHeight="1">
      <c r="B186" t="str">
        <f t="shared" si="17"/>
        <v/>
      </c>
    </row>
    <row r="187" spans="2:2" ht="76.8" customHeight="1">
      <c r="B187" t="str">
        <f t="shared" si="17"/>
        <v/>
      </c>
    </row>
    <row r="188" spans="2:2" ht="76.8" customHeight="1">
      <c r="B188" t="str">
        <f t="shared" si="17"/>
        <v/>
      </c>
    </row>
    <row r="189" spans="2:2" ht="76.8" customHeight="1">
      <c r="B189" t="str">
        <f t="shared" si="17"/>
        <v/>
      </c>
    </row>
    <row r="190" spans="2:2" ht="76.8" customHeight="1">
      <c r="B190" t="str">
        <f t="shared" si="17"/>
        <v/>
      </c>
    </row>
    <row r="191" spans="2:2" ht="76.8" customHeight="1">
      <c r="B191" t="str">
        <f t="shared" si="17"/>
        <v/>
      </c>
    </row>
    <row r="192" spans="2:2" ht="76.8" customHeight="1">
      <c r="B192" t="str">
        <f t="shared" si="17"/>
        <v/>
      </c>
    </row>
    <row r="193" spans="2:2" ht="76.8" customHeight="1">
      <c r="B193" t="str">
        <f t="shared" si="17"/>
        <v/>
      </c>
    </row>
    <row r="194" spans="2:2" ht="76.8" customHeight="1">
      <c r="B194" t="str">
        <f t="shared" si="17"/>
        <v/>
      </c>
    </row>
    <row r="195" spans="2:2" ht="76.8" customHeight="1">
      <c r="B195" t="str">
        <f t="shared" si="17"/>
        <v/>
      </c>
    </row>
    <row r="196" spans="2:2" ht="76.8" customHeight="1">
      <c r="B196" t="str">
        <f t="shared" ref="B196:B259" si="18">H196&amp;F196</f>
        <v/>
      </c>
    </row>
    <row r="197" spans="2:2" ht="76.8" customHeight="1">
      <c r="B197" t="str">
        <f t="shared" si="18"/>
        <v/>
      </c>
    </row>
    <row r="198" spans="2:2" ht="76.8" customHeight="1">
      <c r="B198" t="str">
        <f t="shared" si="18"/>
        <v/>
      </c>
    </row>
    <row r="199" spans="2:2" ht="76.8" customHeight="1">
      <c r="B199" t="str">
        <f t="shared" si="18"/>
        <v/>
      </c>
    </row>
    <row r="200" spans="2:2" ht="76.8" customHeight="1">
      <c r="B200" t="str">
        <f t="shared" si="18"/>
        <v/>
      </c>
    </row>
    <row r="201" spans="2:2" ht="76.8" customHeight="1">
      <c r="B201" t="str">
        <f t="shared" si="18"/>
        <v/>
      </c>
    </row>
    <row r="202" spans="2:2" ht="76.8" customHeight="1">
      <c r="B202" t="str">
        <f t="shared" si="18"/>
        <v/>
      </c>
    </row>
    <row r="203" spans="2:2" ht="76.8" customHeight="1">
      <c r="B203" t="str">
        <f t="shared" si="18"/>
        <v/>
      </c>
    </row>
    <row r="204" spans="2:2" ht="76.8" customHeight="1">
      <c r="B204" t="str">
        <f t="shared" si="18"/>
        <v/>
      </c>
    </row>
    <row r="205" spans="2:2" ht="76.8" customHeight="1">
      <c r="B205" t="str">
        <f t="shared" si="18"/>
        <v/>
      </c>
    </row>
    <row r="206" spans="2:2" ht="76.8" customHeight="1">
      <c r="B206" t="str">
        <f t="shared" si="18"/>
        <v/>
      </c>
    </row>
    <row r="207" spans="2:2" ht="76.8" customHeight="1">
      <c r="B207" t="str">
        <f t="shared" si="18"/>
        <v/>
      </c>
    </row>
    <row r="208" spans="2:2" ht="76.8" customHeight="1">
      <c r="B208" t="str">
        <f t="shared" si="18"/>
        <v/>
      </c>
    </row>
    <row r="209" spans="2:2" ht="76.8" customHeight="1">
      <c r="B209" t="str">
        <f t="shared" si="18"/>
        <v/>
      </c>
    </row>
    <row r="210" spans="2:2" ht="76.8" customHeight="1">
      <c r="B210" t="str">
        <f t="shared" si="18"/>
        <v/>
      </c>
    </row>
    <row r="211" spans="2:2" ht="76.8" customHeight="1">
      <c r="B211" t="str">
        <f t="shared" si="18"/>
        <v/>
      </c>
    </row>
    <row r="212" spans="2:2" ht="76.8" customHeight="1">
      <c r="B212" t="str">
        <f t="shared" si="18"/>
        <v/>
      </c>
    </row>
    <row r="213" spans="2:2" ht="76.8" customHeight="1">
      <c r="B213" t="str">
        <f t="shared" si="18"/>
        <v/>
      </c>
    </row>
    <row r="214" spans="2:2" ht="76.8" customHeight="1">
      <c r="B214" t="str">
        <f t="shared" si="18"/>
        <v/>
      </c>
    </row>
    <row r="215" spans="2:2" ht="76.8" customHeight="1">
      <c r="B215" t="str">
        <f t="shared" si="18"/>
        <v/>
      </c>
    </row>
    <row r="216" spans="2:2" ht="76.8" customHeight="1">
      <c r="B216" t="str">
        <f t="shared" si="18"/>
        <v/>
      </c>
    </row>
    <row r="217" spans="2:2" ht="76.8" customHeight="1">
      <c r="B217" t="str">
        <f t="shared" si="18"/>
        <v/>
      </c>
    </row>
    <row r="218" spans="2:2" ht="76.8" customHeight="1">
      <c r="B218" t="str">
        <f t="shared" si="18"/>
        <v/>
      </c>
    </row>
    <row r="219" spans="2:2" ht="76.8" customHeight="1">
      <c r="B219" t="str">
        <f t="shared" si="18"/>
        <v/>
      </c>
    </row>
    <row r="220" spans="2:2" ht="76.8" customHeight="1">
      <c r="B220" t="str">
        <f t="shared" si="18"/>
        <v/>
      </c>
    </row>
    <row r="221" spans="2:2" ht="76.8" customHeight="1">
      <c r="B221" t="str">
        <f t="shared" si="18"/>
        <v/>
      </c>
    </row>
    <row r="222" spans="2:2" ht="76.8" customHeight="1">
      <c r="B222" t="str">
        <f t="shared" si="18"/>
        <v/>
      </c>
    </row>
    <row r="223" spans="2:2" ht="76.8" customHeight="1">
      <c r="B223" t="str">
        <f t="shared" si="18"/>
        <v/>
      </c>
    </row>
    <row r="224" spans="2:2" ht="76.8" customHeight="1">
      <c r="B224" t="str">
        <f t="shared" si="18"/>
        <v/>
      </c>
    </row>
    <row r="225" spans="2:2" ht="76.8" customHeight="1">
      <c r="B225" t="str">
        <f t="shared" si="18"/>
        <v/>
      </c>
    </row>
    <row r="226" spans="2:2" ht="76.8" customHeight="1">
      <c r="B226" t="str">
        <f t="shared" si="18"/>
        <v/>
      </c>
    </row>
    <row r="227" spans="2:2" ht="76.8" customHeight="1">
      <c r="B227" t="str">
        <f t="shared" si="18"/>
        <v/>
      </c>
    </row>
    <row r="228" spans="2:2" ht="76.8" customHeight="1">
      <c r="B228" t="str">
        <f t="shared" si="18"/>
        <v/>
      </c>
    </row>
    <row r="229" spans="2:2" ht="76.8" customHeight="1">
      <c r="B229" t="str">
        <f t="shared" si="18"/>
        <v/>
      </c>
    </row>
    <row r="230" spans="2:2" ht="76.8" customHeight="1">
      <c r="B230" t="str">
        <f t="shared" si="18"/>
        <v/>
      </c>
    </row>
    <row r="231" spans="2:2" ht="76.8" customHeight="1">
      <c r="B231" t="str">
        <f t="shared" si="18"/>
        <v/>
      </c>
    </row>
    <row r="232" spans="2:2" ht="76.8" customHeight="1">
      <c r="B232" t="str">
        <f t="shared" si="18"/>
        <v/>
      </c>
    </row>
    <row r="233" spans="2:2" ht="76.8" customHeight="1">
      <c r="B233" t="str">
        <f t="shared" si="18"/>
        <v/>
      </c>
    </row>
    <row r="234" spans="2:2" ht="76.8" customHeight="1">
      <c r="B234" t="str">
        <f t="shared" si="18"/>
        <v/>
      </c>
    </row>
    <row r="235" spans="2:2" ht="76.8" customHeight="1">
      <c r="B235" t="str">
        <f t="shared" si="18"/>
        <v/>
      </c>
    </row>
    <row r="236" spans="2:2" ht="76.8" customHeight="1">
      <c r="B236" t="str">
        <f t="shared" si="18"/>
        <v/>
      </c>
    </row>
    <row r="237" spans="2:2" ht="76.8" customHeight="1">
      <c r="B237" t="str">
        <f t="shared" si="18"/>
        <v/>
      </c>
    </row>
    <row r="238" spans="2:2" ht="76.8" customHeight="1">
      <c r="B238" t="str">
        <f t="shared" si="18"/>
        <v/>
      </c>
    </row>
    <row r="239" spans="2:2" ht="76.8" customHeight="1">
      <c r="B239" t="str">
        <f t="shared" si="18"/>
        <v/>
      </c>
    </row>
    <row r="240" spans="2:2" ht="76.8" customHeight="1">
      <c r="B240" t="str">
        <f t="shared" si="18"/>
        <v/>
      </c>
    </row>
    <row r="241" spans="2:2" ht="76.8" customHeight="1">
      <c r="B241" t="str">
        <f t="shared" si="18"/>
        <v/>
      </c>
    </row>
    <row r="242" spans="2:2" ht="76.8" customHeight="1">
      <c r="B242" t="str">
        <f t="shared" si="18"/>
        <v/>
      </c>
    </row>
    <row r="243" spans="2:2" ht="76.8" customHeight="1">
      <c r="B243" t="str">
        <f t="shared" si="18"/>
        <v/>
      </c>
    </row>
    <row r="244" spans="2:2" ht="76.8" customHeight="1">
      <c r="B244" t="str">
        <f t="shared" si="18"/>
        <v/>
      </c>
    </row>
    <row r="245" spans="2:2" ht="76.8" customHeight="1">
      <c r="B245" t="str">
        <f t="shared" si="18"/>
        <v/>
      </c>
    </row>
    <row r="246" spans="2:2" ht="76.8" customHeight="1">
      <c r="B246" t="str">
        <f t="shared" si="18"/>
        <v/>
      </c>
    </row>
    <row r="247" spans="2:2" ht="76.8" customHeight="1">
      <c r="B247" t="str">
        <f t="shared" si="18"/>
        <v/>
      </c>
    </row>
    <row r="248" spans="2:2" ht="76.8" customHeight="1">
      <c r="B248" t="str">
        <f t="shared" si="18"/>
        <v/>
      </c>
    </row>
    <row r="249" spans="2:2" ht="76.8" customHeight="1">
      <c r="B249" t="str">
        <f t="shared" si="18"/>
        <v/>
      </c>
    </row>
    <row r="250" spans="2:2" ht="76.8" customHeight="1">
      <c r="B250" t="str">
        <f t="shared" si="18"/>
        <v/>
      </c>
    </row>
    <row r="251" spans="2:2" ht="76.8" customHeight="1">
      <c r="B251" t="str">
        <f t="shared" si="18"/>
        <v/>
      </c>
    </row>
    <row r="252" spans="2:2" ht="76.8" customHeight="1">
      <c r="B252" t="str">
        <f t="shared" si="18"/>
        <v/>
      </c>
    </row>
    <row r="253" spans="2:2" ht="76.8" customHeight="1">
      <c r="B253" t="str">
        <f t="shared" si="18"/>
        <v/>
      </c>
    </row>
    <row r="254" spans="2:2" ht="76.8" customHeight="1">
      <c r="B254" t="str">
        <f t="shared" si="18"/>
        <v/>
      </c>
    </row>
    <row r="255" spans="2:2" ht="76.8" customHeight="1">
      <c r="B255" t="str">
        <f t="shared" si="18"/>
        <v/>
      </c>
    </row>
    <row r="256" spans="2:2" ht="76.8" customHeight="1">
      <c r="B256" t="str">
        <f t="shared" si="18"/>
        <v/>
      </c>
    </row>
    <row r="257" spans="2:2" ht="76.8" customHeight="1">
      <c r="B257" t="str">
        <f t="shared" si="18"/>
        <v/>
      </c>
    </row>
    <row r="258" spans="2:2" ht="76.8" customHeight="1">
      <c r="B258" t="str">
        <f t="shared" si="18"/>
        <v/>
      </c>
    </row>
    <row r="259" spans="2:2" ht="76.8" customHeight="1">
      <c r="B259" t="str">
        <f t="shared" si="18"/>
        <v/>
      </c>
    </row>
    <row r="260" spans="2:2" ht="76.8" customHeight="1">
      <c r="B260" t="str">
        <f t="shared" ref="B260:B323" si="19">H260&amp;F260</f>
        <v/>
      </c>
    </row>
    <row r="261" spans="2:2" ht="76.8" customHeight="1">
      <c r="B261" t="str">
        <f t="shared" si="19"/>
        <v/>
      </c>
    </row>
    <row r="262" spans="2:2" ht="76.8" customHeight="1">
      <c r="B262" t="str">
        <f t="shared" si="19"/>
        <v/>
      </c>
    </row>
    <row r="263" spans="2:2" ht="76.8" customHeight="1">
      <c r="B263" t="str">
        <f t="shared" si="19"/>
        <v/>
      </c>
    </row>
    <row r="264" spans="2:2" ht="76.8" customHeight="1">
      <c r="B264" t="str">
        <f t="shared" si="19"/>
        <v/>
      </c>
    </row>
    <row r="265" spans="2:2" ht="76.8" customHeight="1">
      <c r="B265" t="str">
        <f t="shared" si="19"/>
        <v/>
      </c>
    </row>
    <row r="266" spans="2:2" ht="76.8" customHeight="1">
      <c r="B266" t="str">
        <f t="shared" si="19"/>
        <v/>
      </c>
    </row>
    <row r="267" spans="2:2" ht="76.8" customHeight="1">
      <c r="B267" t="str">
        <f t="shared" si="19"/>
        <v/>
      </c>
    </row>
    <row r="268" spans="2:2" ht="76.8" customHeight="1">
      <c r="B268" t="str">
        <f t="shared" si="19"/>
        <v/>
      </c>
    </row>
    <row r="269" spans="2:2" ht="76.8" customHeight="1">
      <c r="B269" t="str">
        <f t="shared" si="19"/>
        <v/>
      </c>
    </row>
    <row r="270" spans="2:2" ht="76.8" customHeight="1">
      <c r="B270" t="str">
        <f t="shared" si="19"/>
        <v/>
      </c>
    </row>
    <row r="271" spans="2:2" ht="76.8" customHeight="1">
      <c r="B271" t="str">
        <f t="shared" si="19"/>
        <v/>
      </c>
    </row>
    <row r="272" spans="2:2" ht="76.8" customHeight="1">
      <c r="B272" t="str">
        <f t="shared" si="19"/>
        <v/>
      </c>
    </row>
    <row r="273" spans="2:2" ht="76.8" customHeight="1">
      <c r="B273" t="str">
        <f t="shared" si="19"/>
        <v/>
      </c>
    </row>
    <row r="274" spans="2:2" ht="76.8" customHeight="1">
      <c r="B274" t="str">
        <f t="shared" si="19"/>
        <v/>
      </c>
    </row>
    <row r="275" spans="2:2" ht="76.8" customHeight="1">
      <c r="B275" t="str">
        <f t="shared" si="19"/>
        <v/>
      </c>
    </row>
    <row r="276" spans="2:2" ht="76.8" customHeight="1">
      <c r="B276" t="str">
        <f t="shared" si="19"/>
        <v/>
      </c>
    </row>
    <row r="277" spans="2:2" ht="76.8" customHeight="1">
      <c r="B277" t="str">
        <f t="shared" si="19"/>
        <v/>
      </c>
    </row>
    <row r="278" spans="2:2" ht="76.8" customHeight="1">
      <c r="B278" t="str">
        <f t="shared" si="19"/>
        <v/>
      </c>
    </row>
    <row r="279" spans="2:2" ht="76.8" customHeight="1">
      <c r="B279" t="str">
        <f t="shared" si="19"/>
        <v/>
      </c>
    </row>
    <row r="280" spans="2:2" ht="76.8" customHeight="1">
      <c r="B280" t="str">
        <f t="shared" si="19"/>
        <v/>
      </c>
    </row>
    <row r="281" spans="2:2" ht="76.8" customHeight="1">
      <c r="B281" t="str">
        <f t="shared" si="19"/>
        <v/>
      </c>
    </row>
    <row r="282" spans="2:2" ht="76.8" customHeight="1">
      <c r="B282" t="str">
        <f t="shared" si="19"/>
        <v/>
      </c>
    </row>
    <row r="283" spans="2:2" ht="76.8" customHeight="1">
      <c r="B283" t="str">
        <f t="shared" si="19"/>
        <v/>
      </c>
    </row>
    <row r="284" spans="2:2" ht="76.8" customHeight="1">
      <c r="B284" t="str">
        <f t="shared" si="19"/>
        <v/>
      </c>
    </row>
    <row r="285" spans="2:2" ht="76.8" customHeight="1">
      <c r="B285" t="str">
        <f t="shared" si="19"/>
        <v/>
      </c>
    </row>
    <row r="286" spans="2:2" ht="76.8" customHeight="1">
      <c r="B286" t="str">
        <f t="shared" si="19"/>
        <v/>
      </c>
    </row>
    <row r="287" spans="2:2" ht="76.8" customHeight="1">
      <c r="B287" t="str">
        <f t="shared" si="19"/>
        <v/>
      </c>
    </row>
    <row r="288" spans="2:2" ht="76.8" customHeight="1">
      <c r="B288" t="str">
        <f t="shared" si="19"/>
        <v/>
      </c>
    </row>
    <row r="289" spans="2:2" ht="76.8" customHeight="1">
      <c r="B289" t="str">
        <f t="shared" si="19"/>
        <v/>
      </c>
    </row>
    <row r="290" spans="2:2" ht="76.8" customHeight="1">
      <c r="B290" t="str">
        <f t="shared" si="19"/>
        <v/>
      </c>
    </row>
    <row r="291" spans="2:2" ht="76.8" customHeight="1">
      <c r="B291" t="str">
        <f t="shared" si="19"/>
        <v/>
      </c>
    </row>
    <row r="292" spans="2:2" ht="76.8" customHeight="1">
      <c r="B292" t="str">
        <f t="shared" si="19"/>
        <v/>
      </c>
    </row>
    <row r="293" spans="2:2" ht="76.8" customHeight="1">
      <c r="B293" t="str">
        <f t="shared" si="19"/>
        <v/>
      </c>
    </row>
    <row r="294" spans="2:2" ht="76.8" customHeight="1">
      <c r="B294" t="str">
        <f t="shared" si="19"/>
        <v/>
      </c>
    </row>
    <row r="295" spans="2:2" ht="76.8" customHeight="1">
      <c r="B295" t="str">
        <f t="shared" si="19"/>
        <v/>
      </c>
    </row>
    <row r="296" spans="2:2" ht="76.8" customHeight="1">
      <c r="B296" t="str">
        <f t="shared" si="19"/>
        <v/>
      </c>
    </row>
    <row r="297" spans="2:2" ht="76.8" customHeight="1">
      <c r="B297" t="str">
        <f t="shared" si="19"/>
        <v/>
      </c>
    </row>
    <row r="298" spans="2:2" ht="76.8" customHeight="1">
      <c r="B298" t="str">
        <f t="shared" si="19"/>
        <v/>
      </c>
    </row>
    <row r="299" spans="2:2" ht="76.8" customHeight="1">
      <c r="B299" t="str">
        <f t="shared" si="19"/>
        <v/>
      </c>
    </row>
    <row r="300" spans="2:2" ht="76.8" customHeight="1">
      <c r="B300" t="str">
        <f t="shared" si="19"/>
        <v/>
      </c>
    </row>
    <row r="301" spans="2:2" ht="76.8" customHeight="1">
      <c r="B301" t="str">
        <f t="shared" si="19"/>
        <v/>
      </c>
    </row>
    <row r="302" spans="2:2" ht="76.8" customHeight="1">
      <c r="B302" t="str">
        <f t="shared" si="19"/>
        <v/>
      </c>
    </row>
    <row r="303" spans="2:2" ht="76.8" customHeight="1">
      <c r="B303" t="str">
        <f t="shared" si="19"/>
        <v/>
      </c>
    </row>
    <row r="304" spans="2:2" ht="76.8" customHeight="1">
      <c r="B304" t="str">
        <f t="shared" si="19"/>
        <v/>
      </c>
    </row>
    <row r="305" spans="2:2" ht="76.8" customHeight="1">
      <c r="B305" t="str">
        <f t="shared" si="19"/>
        <v/>
      </c>
    </row>
    <row r="306" spans="2:2" ht="76.8" customHeight="1">
      <c r="B306" t="str">
        <f t="shared" si="19"/>
        <v/>
      </c>
    </row>
    <row r="307" spans="2:2" ht="76.8" customHeight="1">
      <c r="B307" t="str">
        <f t="shared" si="19"/>
        <v/>
      </c>
    </row>
    <row r="308" spans="2:2" ht="76.8" customHeight="1">
      <c r="B308" t="str">
        <f t="shared" si="19"/>
        <v/>
      </c>
    </row>
    <row r="309" spans="2:2" ht="76.8" customHeight="1">
      <c r="B309" t="str">
        <f t="shared" si="19"/>
        <v/>
      </c>
    </row>
    <row r="310" spans="2:2" ht="76.8" customHeight="1">
      <c r="B310" t="str">
        <f t="shared" si="19"/>
        <v/>
      </c>
    </row>
    <row r="311" spans="2:2" ht="76.8" customHeight="1">
      <c r="B311" t="str">
        <f t="shared" si="19"/>
        <v/>
      </c>
    </row>
    <row r="312" spans="2:2" ht="76.8" customHeight="1">
      <c r="B312" t="str">
        <f t="shared" si="19"/>
        <v/>
      </c>
    </row>
    <row r="313" spans="2:2" ht="76.8" customHeight="1">
      <c r="B313" t="str">
        <f t="shared" si="19"/>
        <v/>
      </c>
    </row>
    <row r="314" spans="2:2" ht="76.8" customHeight="1">
      <c r="B314" t="str">
        <f t="shared" si="19"/>
        <v/>
      </c>
    </row>
    <row r="315" spans="2:2" ht="76.8" customHeight="1">
      <c r="B315" t="str">
        <f t="shared" si="19"/>
        <v/>
      </c>
    </row>
    <row r="316" spans="2:2" ht="76.8" customHeight="1">
      <c r="B316" t="str">
        <f t="shared" si="19"/>
        <v/>
      </c>
    </row>
    <row r="317" spans="2:2" ht="76.8" customHeight="1">
      <c r="B317" t="str">
        <f t="shared" si="19"/>
        <v/>
      </c>
    </row>
    <row r="318" spans="2:2" ht="76.8" customHeight="1">
      <c r="B318" t="str">
        <f t="shared" si="19"/>
        <v/>
      </c>
    </row>
    <row r="319" spans="2:2" ht="76.8" customHeight="1">
      <c r="B319" t="str">
        <f t="shared" si="19"/>
        <v/>
      </c>
    </row>
    <row r="320" spans="2:2" ht="76.8" customHeight="1">
      <c r="B320" t="str">
        <f t="shared" si="19"/>
        <v/>
      </c>
    </row>
    <row r="321" spans="2:2" ht="76.8" customHeight="1">
      <c r="B321" t="str">
        <f t="shared" si="19"/>
        <v/>
      </c>
    </row>
    <row r="322" spans="2:2" ht="76.8" customHeight="1">
      <c r="B322" t="str">
        <f t="shared" si="19"/>
        <v/>
      </c>
    </row>
    <row r="323" spans="2:2" ht="76.8" customHeight="1">
      <c r="B323" t="str">
        <f t="shared" si="19"/>
        <v/>
      </c>
    </row>
    <row r="324" spans="2:2" ht="76.8" customHeight="1">
      <c r="B324" t="str">
        <f t="shared" ref="B324:B387" si="20">H324&amp;F324</f>
        <v/>
      </c>
    </row>
    <row r="325" spans="2:2" ht="76.8" customHeight="1">
      <c r="B325" t="str">
        <f t="shared" si="20"/>
        <v/>
      </c>
    </row>
    <row r="326" spans="2:2" ht="76.8" customHeight="1">
      <c r="B326" t="str">
        <f t="shared" si="20"/>
        <v/>
      </c>
    </row>
    <row r="327" spans="2:2" ht="76.8" customHeight="1">
      <c r="B327" t="str">
        <f t="shared" si="20"/>
        <v/>
      </c>
    </row>
    <row r="328" spans="2:2" ht="76.8" customHeight="1">
      <c r="B328" t="str">
        <f t="shared" si="20"/>
        <v/>
      </c>
    </row>
    <row r="329" spans="2:2" ht="76.8" customHeight="1">
      <c r="B329" t="str">
        <f t="shared" si="20"/>
        <v/>
      </c>
    </row>
    <row r="330" spans="2:2" ht="76.8" customHeight="1">
      <c r="B330" t="str">
        <f t="shared" si="20"/>
        <v/>
      </c>
    </row>
    <row r="331" spans="2:2" ht="76.8" customHeight="1">
      <c r="B331" t="str">
        <f t="shared" si="20"/>
        <v/>
      </c>
    </row>
    <row r="332" spans="2:2" ht="76.8" customHeight="1">
      <c r="B332" t="str">
        <f t="shared" si="20"/>
        <v/>
      </c>
    </row>
    <row r="333" spans="2:2" ht="76.8" customHeight="1">
      <c r="B333" t="str">
        <f t="shared" si="20"/>
        <v/>
      </c>
    </row>
    <row r="334" spans="2:2" ht="76.8" customHeight="1">
      <c r="B334" t="str">
        <f t="shared" si="20"/>
        <v/>
      </c>
    </row>
    <row r="335" spans="2:2" ht="76.8" customHeight="1">
      <c r="B335" t="str">
        <f t="shared" si="20"/>
        <v/>
      </c>
    </row>
    <row r="336" spans="2:2" ht="76.8" customHeight="1">
      <c r="B336" t="str">
        <f t="shared" si="20"/>
        <v/>
      </c>
    </row>
    <row r="337" spans="2:2" ht="76.8" customHeight="1">
      <c r="B337" t="str">
        <f t="shared" si="20"/>
        <v/>
      </c>
    </row>
    <row r="338" spans="2:2" ht="76.8" customHeight="1">
      <c r="B338" t="str">
        <f t="shared" si="20"/>
        <v/>
      </c>
    </row>
    <row r="339" spans="2:2" ht="76.8" customHeight="1">
      <c r="B339" t="str">
        <f t="shared" si="20"/>
        <v/>
      </c>
    </row>
    <row r="340" spans="2:2" ht="76.8" customHeight="1">
      <c r="B340" t="str">
        <f t="shared" si="20"/>
        <v/>
      </c>
    </row>
    <row r="341" spans="2:2" ht="76.8" customHeight="1">
      <c r="B341" t="str">
        <f t="shared" si="20"/>
        <v/>
      </c>
    </row>
    <row r="342" spans="2:2" ht="76.8" customHeight="1">
      <c r="B342" t="str">
        <f t="shared" si="20"/>
        <v/>
      </c>
    </row>
    <row r="343" spans="2:2" ht="76.8" customHeight="1">
      <c r="B343" t="str">
        <f t="shared" si="20"/>
        <v/>
      </c>
    </row>
    <row r="344" spans="2:2" ht="76.8" customHeight="1">
      <c r="B344" t="str">
        <f t="shared" si="20"/>
        <v/>
      </c>
    </row>
    <row r="345" spans="2:2" ht="76.8" customHeight="1">
      <c r="B345" t="str">
        <f t="shared" si="20"/>
        <v/>
      </c>
    </row>
    <row r="346" spans="2:2" ht="76.8" customHeight="1">
      <c r="B346" t="str">
        <f t="shared" si="20"/>
        <v/>
      </c>
    </row>
    <row r="347" spans="2:2" ht="76.8" customHeight="1">
      <c r="B347" t="str">
        <f t="shared" si="20"/>
        <v/>
      </c>
    </row>
    <row r="348" spans="2:2" ht="76.8" customHeight="1">
      <c r="B348" t="str">
        <f t="shared" si="20"/>
        <v/>
      </c>
    </row>
    <row r="349" spans="2:2" ht="76.8" customHeight="1">
      <c r="B349" t="str">
        <f t="shared" si="20"/>
        <v/>
      </c>
    </row>
    <row r="350" spans="2:2" ht="76.8" customHeight="1">
      <c r="B350" t="str">
        <f t="shared" si="20"/>
        <v/>
      </c>
    </row>
    <row r="351" spans="2:2" ht="76.8" customHeight="1">
      <c r="B351" t="str">
        <f t="shared" si="20"/>
        <v/>
      </c>
    </row>
    <row r="352" spans="2:2" ht="76.8" customHeight="1">
      <c r="B352" t="str">
        <f t="shared" si="20"/>
        <v/>
      </c>
    </row>
    <row r="353" spans="2:2" ht="76.8" customHeight="1">
      <c r="B353" t="str">
        <f t="shared" si="20"/>
        <v/>
      </c>
    </row>
    <row r="354" spans="2:2" ht="76.8" customHeight="1">
      <c r="B354" t="str">
        <f t="shared" si="20"/>
        <v/>
      </c>
    </row>
    <row r="355" spans="2:2" ht="76.8" customHeight="1">
      <c r="B355" t="str">
        <f t="shared" si="20"/>
        <v/>
      </c>
    </row>
    <row r="356" spans="2:2" ht="76.8" customHeight="1">
      <c r="B356" t="str">
        <f t="shared" si="20"/>
        <v/>
      </c>
    </row>
    <row r="357" spans="2:2" ht="76.8" customHeight="1">
      <c r="B357" t="str">
        <f t="shared" si="20"/>
        <v/>
      </c>
    </row>
    <row r="358" spans="2:2" ht="76.8" customHeight="1">
      <c r="B358" t="str">
        <f t="shared" si="20"/>
        <v/>
      </c>
    </row>
    <row r="359" spans="2:2" ht="76.8" customHeight="1">
      <c r="B359" t="str">
        <f t="shared" si="20"/>
        <v/>
      </c>
    </row>
    <row r="360" spans="2:2" ht="76.8" customHeight="1">
      <c r="B360" t="str">
        <f t="shared" si="20"/>
        <v/>
      </c>
    </row>
    <row r="361" spans="2:2" ht="76.8" customHeight="1">
      <c r="B361" t="str">
        <f t="shared" si="20"/>
        <v/>
      </c>
    </row>
    <row r="362" spans="2:2" ht="76.8" customHeight="1">
      <c r="B362" t="str">
        <f t="shared" si="20"/>
        <v/>
      </c>
    </row>
    <row r="363" spans="2:2" ht="76.8" customHeight="1">
      <c r="B363" t="str">
        <f t="shared" si="20"/>
        <v/>
      </c>
    </row>
    <row r="364" spans="2:2" ht="76.8" customHeight="1">
      <c r="B364" t="str">
        <f t="shared" si="20"/>
        <v/>
      </c>
    </row>
    <row r="365" spans="2:2" ht="76.8" customHeight="1">
      <c r="B365" t="str">
        <f t="shared" si="20"/>
        <v/>
      </c>
    </row>
    <row r="366" spans="2:2" ht="76.8" customHeight="1">
      <c r="B366" t="str">
        <f t="shared" si="20"/>
        <v/>
      </c>
    </row>
    <row r="367" spans="2:2" ht="76.8" customHeight="1">
      <c r="B367" t="str">
        <f t="shared" si="20"/>
        <v/>
      </c>
    </row>
    <row r="368" spans="2:2" ht="76.8" customHeight="1">
      <c r="B368" t="str">
        <f t="shared" si="20"/>
        <v/>
      </c>
    </row>
    <row r="369" spans="2:2" ht="76.8" customHeight="1">
      <c r="B369" t="str">
        <f t="shared" si="20"/>
        <v/>
      </c>
    </row>
    <row r="370" spans="2:2" ht="76.8" customHeight="1">
      <c r="B370" t="str">
        <f t="shared" si="20"/>
        <v/>
      </c>
    </row>
    <row r="371" spans="2:2" ht="76.8" customHeight="1">
      <c r="B371" t="str">
        <f t="shared" si="20"/>
        <v/>
      </c>
    </row>
    <row r="372" spans="2:2" ht="76.8" customHeight="1">
      <c r="B372" t="str">
        <f t="shared" si="20"/>
        <v/>
      </c>
    </row>
    <row r="373" spans="2:2" ht="76.8" customHeight="1">
      <c r="B373" t="str">
        <f t="shared" si="20"/>
        <v/>
      </c>
    </row>
    <row r="374" spans="2:2" ht="76.8" customHeight="1">
      <c r="B374" t="str">
        <f t="shared" si="20"/>
        <v/>
      </c>
    </row>
    <row r="375" spans="2:2" ht="76.8" customHeight="1">
      <c r="B375" t="str">
        <f t="shared" si="20"/>
        <v/>
      </c>
    </row>
    <row r="376" spans="2:2" ht="76.8" customHeight="1">
      <c r="B376" t="str">
        <f t="shared" si="20"/>
        <v/>
      </c>
    </row>
    <row r="377" spans="2:2" ht="76.8" customHeight="1">
      <c r="B377" t="str">
        <f t="shared" si="20"/>
        <v/>
      </c>
    </row>
    <row r="378" spans="2:2" ht="76.8" customHeight="1">
      <c r="B378" t="str">
        <f t="shared" si="20"/>
        <v/>
      </c>
    </row>
    <row r="379" spans="2:2" ht="76.8" customHeight="1">
      <c r="B379" t="str">
        <f t="shared" si="20"/>
        <v/>
      </c>
    </row>
    <row r="380" spans="2:2" ht="76.8" customHeight="1">
      <c r="B380" t="str">
        <f t="shared" si="20"/>
        <v/>
      </c>
    </row>
    <row r="381" spans="2:2" ht="76.8" customHeight="1">
      <c r="B381" t="str">
        <f t="shared" si="20"/>
        <v/>
      </c>
    </row>
    <row r="382" spans="2:2" ht="76.8" customHeight="1">
      <c r="B382" t="str">
        <f t="shared" si="20"/>
        <v/>
      </c>
    </row>
    <row r="383" spans="2:2" ht="76.8" customHeight="1">
      <c r="B383" t="str">
        <f t="shared" si="20"/>
        <v/>
      </c>
    </row>
    <row r="384" spans="2:2" ht="76.8" customHeight="1">
      <c r="B384" t="str">
        <f t="shared" si="20"/>
        <v/>
      </c>
    </row>
    <row r="385" spans="2:2" ht="76.8" customHeight="1">
      <c r="B385" t="str">
        <f t="shared" si="20"/>
        <v/>
      </c>
    </row>
    <row r="386" spans="2:2" ht="76.8" customHeight="1">
      <c r="B386" t="str">
        <f t="shared" si="20"/>
        <v/>
      </c>
    </row>
    <row r="387" spans="2:2" ht="76.8" customHeight="1">
      <c r="B387" t="str">
        <f t="shared" si="20"/>
        <v/>
      </c>
    </row>
    <row r="388" spans="2:2" ht="76.8" customHeight="1">
      <c r="B388" t="str">
        <f t="shared" ref="B388:B451" si="21">H388&amp;F388</f>
        <v/>
      </c>
    </row>
    <row r="389" spans="2:2" ht="76.8" customHeight="1">
      <c r="B389" t="str">
        <f t="shared" si="21"/>
        <v/>
      </c>
    </row>
    <row r="390" spans="2:2" ht="76.8" customHeight="1">
      <c r="B390" t="str">
        <f t="shared" si="21"/>
        <v/>
      </c>
    </row>
    <row r="391" spans="2:2" ht="76.8" customHeight="1">
      <c r="B391" t="str">
        <f t="shared" si="21"/>
        <v/>
      </c>
    </row>
    <row r="392" spans="2:2" ht="76.8" customHeight="1">
      <c r="B392" t="str">
        <f t="shared" si="21"/>
        <v/>
      </c>
    </row>
    <row r="393" spans="2:2" ht="76.8" customHeight="1">
      <c r="B393" t="str">
        <f t="shared" si="21"/>
        <v/>
      </c>
    </row>
    <row r="394" spans="2:2" ht="76.8" customHeight="1">
      <c r="B394" t="str">
        <f t="shared" si="21"/>
        <v/>
      </c>
    </row>
    <row r="395" spans="2:2" ht="76.8" customHeight="1">
      <c r="B395" t="str">
        <f t="shared" si="21"/>
        <v/>
      </c>
    </row>
    <row r="396" spans="2:2" ht="76.8" customHeight="1">
      <c r="B396" t="str">
        <f t="shared" si="21"/>
        <v/>
      </c>
    </row>
    <row r="397" spans="2:2" ht="76.8" customHeight="1">
      <c r="B397" t="str">
        <f t="shared" si="21"/>
        <v/>
      </c>
    </row>
    <row r="398" spans="2:2" ht="76.8" customHeight="1">
      <c r="B398" t="str">
        <f t="shared" si="21"/>
        <v/>
      </c>
    </row>
    <row r="399" spans="2:2" ht="76.8" customHeight="1">
      <c r="B399" t="str">
        <f t="shared" si="21"/>
        <v/>
      </c>
    </row>
    <row r="400" spans="2:2" ht="76.8" customHeight="1">
      <c r="B400" t="str">
        <f t="shared" si="21"/>
        <v/>
      </c>
    </row>
    <row r="401" spans="2:2" ht="76.8" customHeight="1">
      <c r="B401" t="str">
        <f t="shared" si="21"/>
        <v/>
      </c>
    </row>
    <row r="402" spans="2:2" ht="76.8" customHeight="1">
      <c r="B402" t="str">
        <f t="shared" si="21"/>
        <v/>
      </c>
    </row>
    <row r="403" spans="2:2" ht="76.8" customHeight="1">
      <c r="B403" t="str">
        <f t="shared" si="21"/>
        <v/>
      </c>
    </row>
    <row r="404" spans="2:2" ht="76.8" customHeight="1">
      <c r="B404" t="str">
        <f t="shared" si="21"/>
        <v/>
      </c>
    </row>
    <row r="405" spans="2:2" ht="76.8" customHeight="1">
      <c r="B405" t="str">
        <f t="shared" si="21"/>
        <v/>
      </c>
    </row>
    <row r="406" spans="2:2" ht="76.8" customHeight="1">
      <c r="B406" t="str">
        <f t="shared" si="21"/>
        <v/>
      </c>
    </row>
    <row r="407" spans="2:2" ht="76.8" customHeight="1">
      <c r="B407" t="str">
        <f t="shared" si="21"/>
        <v/>
      </c>
    </row>
    <row r="408" spans="2:2" ht="76.8" customHeight="1">
      <c r="B408" t="str">
        <f t="shared" si="21"/>
        <v/>
      </c>
    </row>
    <row r="409" spans="2:2" ht="76.8" customHeight="1">
      <c r="B409" t="str">
        <f t="shared" si="21"/>
        <v/>
      </c>
    </row>
    <row r="410" spans="2:2" ht="76.8" customHeight="1">
      <c r="B410" t="str">
        <f t="shared" si="21"/>
        <v/>
      </c>
    </row>
    <row r="411" spans="2:2" ht="76.8" customHeight="1">
      <c r="B411" t="str">
        <f t="shared" si="21"/>
        <v/>
      </c>
    </row>
    <row r="412" spans="2:2" ht="76.8" customHeight="1">
      <c r="B412" t="str">
        <f t="shared" si="21"/>
        <v/>
      </c>
    </row>
    <row r="413" spans="2:2" ht="76.8" customHeight="1">
      <c r="B413" t="str">
        <f t="shared" si="21"/>
        <v/>
      </c>
    </row>
    <row r="414" spans="2:2" ht="76.8" customHeight="1">
      <c r="B414" t="str">
        <f t="shared" si="21"/>
        <v/>
      </c>
    </row>
    <row r="415" spans="2:2" ht="76.8" customHeight="1">
      <c r="B415" t="str">
        <f t="shared" si="21"/>
        <v/>
      </c>
    </row>
    <row r="416" spans="2:2" ht="76.8" customHeight="1">
      <c r="B416" t="str">
        <f t="shared" si="21"/>
        <v/>
      </c>
    </row>
    <row r="417" spans="2:2" ht="76.8" customHeight="1">
      <c r="B417" t="str">
        <f t="shared" si="21"/>
        <v/>
      </c>
    </row>
    <row r="418" spans="2:2" ht="76.8" customHeight="1">
      <c r="B418" t="str">
        <f t="shared" si="21"/>
        <v/>
      </c>
    </row>
    <row r="419" spans="2:2" ht="76.8" customHeight="1">
      <c r="B419" t="str">
        <f t="shared" si="21"/>
        <v/>
      </c>
    </row>
    <row r="420" spans="2:2" ht="76.8" customHeight="1">
      <c r="B420" t="str">
        <f t="shared" si="21"/>
        <v/>
      </c>
    </row>
    <row r="421" spans="2:2" ht="76.8" customHeight="1">
      <c r="B421" t="str">
        <f t="shared" si="21"/>
        <v/>
      </c>
    </row>
    <row r="422" spans="2:2" ht="76.8" customHeight="1">
      <c r="B422" t="str">
        <f t="shared" si="21"/>
        <v/>
      </c>
    </row>
    <row r="423" spans="2:2" ht="76.8" customHeight="1">
      <c r="B423" t="str">
        <f t="shared" si="21"/>
        <v/>
      </c>
    </row>
    <row r="424" spans="2:2" ht="76.8" customHeight="1">
      <c r="B424" t="str">
        <f t="shared" si="21"/>
        <v/>
      </c>
    </row>
    <row r="425" spans="2:2" ht="76.8" customHeight="1">
      <c r="B425" t="str">
        <f t="shared" si="21"/>
        <v/>
      </c>
    </row>
    <row r="426" spans="2:2" ht="76.8" customHeight="1">
      <c r="B426" t="str">
        <f t="shared" si="21"/>
        <v/>
      </c>
    </row>
    <row r="427" spans="2:2" ht="76.8" customHeight="1">
      <c r="B427" t="str">
        <f t="shared" si="21"/>
        <v/>
      </c>
    </row>
    <row r="428" spans="2:2" ht="76.8" customHeight="1">
      <c r="B428" t="str">
        <f t="shared" si="21"/>
        <v/>
      </c>
    </row>
    <row r="429" spans="2:2" ht="76.8" customHeight="1">
      <c r="B429" t="str">
        <f t="shared" si="21"/>
        <v/>
      </c>
    </row>
    <row r="430" spans="2:2" ht="76.8" customHeight="1">
      <c r="B430" t="str">
        <f t="shared" si="21"/>
        <v/>
      </c>
    </row>
    <row r="431" spans="2:2" ht="76.8" customHeight="1">
      <c r="B431" t="str">
        <f t="shared" si="21"/>
        <v/>
      </c>
    </row>
    <row r="432" spans="2:2" ht="76.8" customHeight="1">
      <c r="B432" t="str">
        <f t="shared" si="21"/>
        <v/>
      </c>
    </row>
    <row r="433" spans="2:2" ht="76.8" customHeight="1">
      <c r="B433" t="str">
        <f t="shared" si="21"/>
        <v/>
      </c>
    </row>
    <row r="434" spans="2:2" ht="76.8" customHeight="1">
      <c r="B434" t="str">
        <f t="shared" si="21"/>
        <v/>
      </c>
    </row>
    <row r="435" spans="2:2" ht="76.8" customHeight="1">
      <c r="B435" t="str">
        <f t="shared" si="21"/>
        <v/>
      </c>
    </row>
    <row r="436" spans="2:2" ht="76.8" customHeight="1">
      <c r="B436" t="str">
        <f t="shared" si="21"/>
        <v/>
      </c>
    </row>
    <row r="437" spans="2:2" ht="76.8" customHeight="1">
      <c r="B437" t="str">
        <f t="shared" si="21"/>
        <v/>
      </c>
    </row>
    <row r="438" spans="2:2" ht="76.8" customHeight="1">
      <c r="B438" t="str">
        <f t="shared" si="21"/>
        <v/>
      </c>
    </row>
    <row r="439" spans="2:2" ht="76.8" customHeight="1">
      <c r="B439" t="str">
        <f t="shared" si="21"/>
        <v/>
      </c>
    </row>
    <row r="440" spans="2:2" ht="76.8" customHeight="1">
      <c r="B440" t="str">
        <f t="shared" si="21"/>
        <v/>
      </c>
    </row>
    <row r="441" spans="2:2" ht="76.8" customHeight="1">
      <c r="B441" t="str">
        <f t="shared" si="21"/>
        <v/>
      </c>
    </row>
    <row r="442" spans="2:2" ht="76.8" customHeight="1">
      <c r="B442" t="str">
        <f t="shared" si="21"/>
        <v/>
      </c>
    </row>
    <row r="443" spans="2:2" ht="76.8" customHeight="1">
      <c r="B443" t="str">
        <f t="shared" si="21"/>
        <v/>
      </c>
    </row>
    <row r="444" spans="2:2" ht="76.8" customHeight="1">
      <c r="B444" t="str">
        <f t="shared" si="21"/>
        <v/>
      </c>
    </row>
    <row r="445" spans="2:2" ht="76.8" customHeight="1">
      <c r="B445" t="str">
        <f t="shared" si="21"/>
        <v/>
      </c>
    </row>
    <row r="446" spans="2:2" ht="76.8" customHeight="1">
      <c r="B446" t="str">
        <f t="shared" si="21"/>
        <v/>
      </c>
    </row>
    <row r="447" spans="2:2" ht="76.8" customHeight="1">
      <c r="B447" t="str">
        <f t="shared" si="21"/>
        <v/>
      </c>
    </row>
    <row r="448" spans="2:2" ht="76.8" customHeight="1">
      <c r="B448" t="str">
        <f t="shared" si="21"/>
        <v/>
      </c>
    </row>
    <row r="449" spans="2:2" ht="76.8" customHeight="1">
      <c r="B449" t="str">
        <f t="shared" si="21"/>
        <v/>
      </c>
    </row>
    <row r="450" spans="2:2" ht="76.8" customHeight="1">
      <c r="B450" t="str">
        <f t="shared" si="21"/>
        <v/>
      </c>
    </row>
    <row r="451" spans="2:2" ht="76.8" customHeight="1">
      <c r="B451" t="str">
        <f t="shared" si="21"/>
        <v/>
      </c>
    </row>
    <row r="452" spans="2:2" ht="76.8" customHeight="1">
      <c r="B452" t="str">
        <f t="shared" ref="B452:B515" si="22">H452&amp;F452</f>
        <v/>
      </c>
    </row>
    <row r="453" spans="2:2" ht="76.8" customHeight="1">
      <c r="B453" t="str">
        <f t="shared" si="22"/>
        <v/>
      </c>
    </row>
    <row r="454" spans="2:2" ht="76.8" customHeight="1">
      <c r="B454" t="str">
        <f t="shared" si="22"/>
        <v/>
      </c>
    </row>
    <row r="455" spans="2:2" ht="76.8" customHeight="1">
      <c r="B455" t="str">
        <f t="shared" si="22"/>
        <v/>
      </c>
    </row>
    <row r="456" spans="2:2" ht="76.8" customHeight="1">
      <c r="B456" t="str">
        <f t="shared" si="22"/>
        <v/>
      </c>
    </row>
    <row r="457" spans="2:2" ht="76.8" customHeight="1">
      <c r="B457" t="str">
        <f t="shared" si="22"/>
        <v/>
      </c>
    </row>
    <row r="458" spans="2:2" ht="76.8" customHeight="1">
      <c r="B458" t="str">
        <f t="shared" si="22"/>
        <v/>
      </c>
    </row>
    <row r="459" spans="2:2" ht="76.8" customHeight="1">
      <c r="B459" t="str">
        <f t="shared" si="22"/>
        <v/>
      </c>
    </row>
    <row r="460" spans="2:2" ht="76.8" customHeight="1">
      <c r="B460" t="str">
        <f t="shared" si="22"/>
        <v/>
      </c>
    </row>
    <row r="461" spans="2:2" ht="76.8" customHeight="1">
      <c r="B461" t="str">
        <f t="shared" si="22"/>
        <v/>
      </c>
    </row>
    <row r="462" spans="2:2" ht="76.8" customHeight="1">
      <c r="B462" t="str">
        <f t="shared" si="22"/>
        <v/>
      </c>
    </row>
    <row r="463" spans="2:2" ht="76.8" customHeight="1">
      <c r="B463" t="str">
        <f t="shared" si="22"/>
        <v/>
      </c>
    </row>
    <row r="464" spans="2:2" ht="76.8" customHeight="1">
      <c r="B464" t="str">
        <f t="shared" si="22"/>
        <v/>
      </c>
    </row>
    <row r="465" spans="2:2" ht="76.8" customHeight="1">
      <c r="B465" t="str">
        <f t="shared" si="22"/>
        <v/>
      </c>
    </row>
    <row r="466" spans="2:2" ht="76.8" customHeight="1">
      <c r="B466" t="str">
        <f t="shared" si="22"/>
        <v/>
      </c>
    </row>
    <row r="467" spans="2:2" ht="76.8" customHeight="1">
      <c r="B467" t="str">
        <f t="shared" si="22"/>
        <v/>
      </c>
    </row>
    <row r="468" spans="2:2" ht="76.8" customHeight="1">
      <c r="B468" t="str">
        <f t="shared" si="22"/>
        <v/>
      </c>
    </row>
    <row r="469" spans="2:2" ht="76.8" customHeight="1">
      <c r="B469" t="str">
        <f t="shared" si="22"/>
        <v/>
      </c>
    </row>
    <row r="470" spans="2:2" ht="76.8" customHeight="1">
      <c r="B470" t="str">
        <f t="shared" si="22"/>
        <v/>
      </c>
    </row>
    <row r="471" spans="2:2" ht="76.8" customHeight="1">
      <c r="B471" t="str">
        <f t="shared" si="22"/>
        <v/>
      </c>
    </row>
    <row r="472" spans="2:2" ht="76.8" customHeight="1">
      <c r="B472" t="str">
        <f t="shared" si="22"/>
        <v/>
      </c>
    </row>
    <row r="473" spans="2:2" ht="76.8" customHeight="1">
      <c r="B473" t="str">
        <f t="shared" si="22"/>
        <v/>
      </c>
    </row>
    <row r="474" spans="2:2" ht="76.8" customHeight="1">
      <c r="B474" t="str">
        <f t="shared" si="22"/>
        <v/>
      </c>
    </row>
    <row r="475" spans="2:2" ht="76.8" customHeight="1">
      <c r="B475" t="str">
        <f t="shared" si="22"/>
        <v/>
      </c>
    </row>
    <row r="476" spans="2:2" ht="76.8" customHeight="1">
      <c r="B476" t="str">
        <f t="shared" si="22"/>
        <v/>
      </c>
    </row>
    <row r="477" spans="2:2" ht="76.8" customHeight="1">
      <c r="B477" t="str">
        <f t="shared" si="22"/>
        <v/>
      </c>
    </row>
    <row r="478" spans="2:2" ht="76.8" customHeight="1">
      <c r="B478" t="str">
        <f t="shared" si="22"/>
        <v/>
      </c>
    </row>
    <row r="479" spans="2:2" ht="76.8" customHeight="1">
      <c r="B479" t="str">
        <f t="shared" si="22"/>
        <v/>
      </c>
    </row>
    <row r="480" spans="2:2" ht="76.8" customHeight="1">
      <c r="B480" t="str">
        <f t="shared" si="22"/>
        <v/>
      </c>
    </row>
    <row r="481" spans="2:2" ht="76.8" customHeight="1">
      <c r="B481" t="str">
        <f t="shared" si="22"/>
        <v/>
      </c>
    </row>
    <row r="482" spans="2:2" ht="76.8" customHeight="1">
      <c r="B482" t="str">
        <f t="shared" si="22"/>
        <v/>
      </c>
    </row>
    <row r="483" spans="2:2" ht="76.8" customHeight="1">
      <c r="B483" t="str">
        <f t="shared" si="22"/>
        <v/>
      </c>
    </row>
    <row r="484" spans="2:2" ht="76.8" customHeight="1">
      <c r="B484" t="str">
        <f t="shared" si="22"/>
        <v/>
      </c>
    </row>
    <row r="485" spans="2:2" ht="76.8" customHeight="1">
      <c r="B485" t="str">
        <f t="shared" si="22"/>
        <v/>
      </c>
    </row>
    <row r="486" spans="2:2" ht="76.8" customHeight="1">
      <c r="B486" t="str">
        <f t="shared" si="22"/>
        <v/>
      </c>
    </row>
    <row r="487" spans="2:2" ht="76.8" customHeight="1">
      <c r="B487" t="str">
        <f t="shared" si="22"/>
        <v/>
      </c>
    </row>
    <row r="488" spans="2:2" ht="76.8" customHeight="1">
      <c r="B488" t="str">
        <f t="shared" si="22"/>
        <v/>
      </c>
    </row>
    <row r="489" spans="2:2" ht="76.8" customHeight="1">
      <c r="B489" t="str">
        <f t="shared" si="22"/>
        <v/>
      </c>
    </row>
    <row r="490" spans="2:2" ht="76.8" customHeight="1">
      <c r="B490" t="str">
        <f t="shared" si="22"/>
        <v/>
      </c>
    </row>
    <row r="491" spans="2:2" ht="76.8" customHeight="1">
      <c r="B491" t="str">
        <f t="shared" si="22"/>
        <v/>
      </c>
    </row>
    <row r="492" spans="2:2" ht="76.8" customHeight="1">
      <c r="B492" t="str">
        <f t="shared" si="22"/>
        <v/>
      </c>
    </row>
    <row r="493" spans="2:2" ht="76.8" customHeight="1">
      <c r="B493" t="str">
        <f t="shared" si="22"/>
        <v/>
      </c>
    </row>
    <row r="494" spans="2:2" ht="76.8" customHeight="1">
      <c r="B494" t="str">
        <f t="shared" si="22"/>
        <v/>
      </c>
    </row>
    <row r="495" spans="2:2" ht="76.8" customHeight="1">
      <c r="B495" t="str">
        <f t="shared" si="22"/>
        <v/>
      </c>
    </row>
    <row r="496" spans="2:2" ht="76.8" customHeight="1">
      <c r="B496" t="str">
        <f t="shared" si="22"/>
        <v/>
      </c>
    </row>
    <row r="497" spans="2:2" ht="76.8" customHeight="1">
      <c r="B497" t="str">
        <f t="shared" si="22"/>
        <v/>
      </c>
    </row>
    <row r="498" spans="2:2" ht="76.8" customHeight="1">
      <c r="B498" t="str">
        <f t="shared" si="22"/>
        <v/>
      </c>
    </row>
    <row r="499" spans="2:2" ht="76.8" customHeight="1">
      <c r="B499" t="str">
        <f t="shared" si="22"/>
        <v/>
      </c>
    </row>
    <row r="500" spans="2:2" ht="76.8" customHeight="1">
      <c r="B500" t="str">
        <f t="shared" si="22"/>
        <v/>
      </c>
    </row>
    <row r="501" spans="2:2" ht="76.8" customHeight="1">
      <c r="B501" t="str">
        <f t="shared" si="22"/>
        <v/>
      </c>
    </row>
    <row r="502" spans="2:2" ht="76.8" customHeight="1">
      <c r="B502" t="str">
        <f t="shared" si="22"/>
        <v/>
      </c>
    </row>
    <row r="503" spans="2:2" ht="76.8" customHeight="1">
      <c r="B503" t="str">
        <f t="shared" si="22"/>
        <v/>
      </c>
    </row>
    <row r="504" spans="2:2" ht="76.8" customHeight="1">
      <c r="B504" t="str">
        <f t="shared" si="22"/>
        <v/>
      </c>
    </row>
    <row r="505" spans="2:2" ht="76.8" customHeight="1">
      <c r="B505" t="str">
        <f t="shared" si="22"/>
        <v/>
      </c>
    </row>
    <row r="506" spans="2:2" ht="76.8" customHeight="1">
      <c r="B506" t="str">
        <f t="shared" si="22"/>
        <v/>
      </c>
    </row>
    <row r="507" spans="2:2" ht="76.8" customHeight="1">
      <c r="B507" t="str">
        <f t="shared" si="22"/>
        <v/>
      </c>
    </row>
    <row r="508" spans="2:2" ht="76.8" customHeight="1">
      <c r="B508" t="str">
        <f t="shared" si="22"/>
        <v/>
      </c>
    </row>
    <row r="509" spans="2:2" ht="76.8" customHeight="1">
      <c r="B509" t="str">
        <f t="shared" si="22"/>
        <v/>
      </c>
    </row>
    <row r="510" spans="2:2" ht="76.8" customHeight="1">
      <c r="B510" t="str">
        <f t="shared" si="22"/>
        <v/>
      </c>
    </row>
    <row r="511" spans="2:2" ht="76.8" customHeight="1">
      <c r="B511" t="str">
        <f t="shared" si="22"/>
        <v/>
      </c>
    </row>
    <row r="512" spans="2:2" ht="76.8" customHeight="1">
      <c r="B512" t="str">
        <f t="shared" si="22"/>
        <v/>
      </c>
    </row>
    <row r="513" spans="2:2" ht="76.8" customHeight="1">
      <c r="B513" t="str">
        <f t="shared" si="22"/>
        <v/>
      </c>
    </row>
    <row r="514" spans="2:2" ht="76.8" customHeight="1">
      <c r="B514" t="str">
        <f t="shared" si="22"/>
        <v/>
      </c>
    </row>
    <row r="515" spans="2:2" ht="76.8" customHeight="1">
      <c r="B515" t="str">
        <f t="shared" si="22"/>
        <v/>
      </c>
    </row>
    <row r="516" spans="2:2" ht="76.8" customHeight="1">
      <c r="B516" t="str">
        <f t="shared" ref="B516:B579" si="23">H516&amp;F516</f>
        <v/>
      </c>
    </row>
    <row r="517" spans="2:2" ht="76.8" customHeight="1">
      <c r="B517" t="str">
        <f t="shared" si="23"/>
        <v/>
      </c>
    </row>
    <row r="518" spans="2:2" ht="76.8" customHeight="1">
      <c r="B518" t="str">
        <f t="shared" si="23"/>
        <v/>
      </c>
    </row>
    <row r="519" spans="2:2" ht="76.8" customHeight="1">
      <c r="B519" t="str">
        <f t="shared" si="23"/>
        <v/>
      </c>
    </row>
    <row r="520" spans="2:2" ht="76.8" customHeight="1">
      <c r="B520" t="str">
        <f t="shared" si="23"/>
        <v/>
      </c>
    </row>
    <row r="521" spans="2:2" ht="76.8" customHeight="1">
      <c r="B521" t="str">
        <f t="shared" si="23"/>
        <v/>
      </c>
    </row>
    <row r="522" spans="2:2" ht="76.8" customHeight="1">
      <c r="B522" t="str">
        <f t="shared" si="23"/>
        <v/>
      </c>
    </row>
    <row r="523" spans="2:2" ht="76.8" customHeight="1">
      <c r="B523" t="str">
        <f t="shared" si="23"/>
        <v/>
      </c>
    </row>
    <row r="524" spans="2:2" ht="76.8" customHeight="1">
      <c r="B524" t="str">
        <f t="shared" si="23"/>
        <v/>
      </c>
    </row>
    <row r="525" spans="2:2" ht="76.8" customHeight="1">
      <c r="B525" t="str">
        <f t="shared" si="23"/>
        <v/>
      </c>
    </row>
    <row r="526" spans="2:2" ht="76.8" customHeight="1">
      <c r="B526" t="str">
        <f t="shared" si="23"/>
        <v/>
      </c>
    </row>
    <row r="527" spans="2:2" ht="76.8" customHeight="1">
      <c r="B527" t="str">
        <f t="shared" si="23"/>
        <v/>
      </c>
    </row>
    <row r="528" spans="2:2" ht="76.8" customHeight="1">
      <c r="B528" t="str">
        <f t="shared" si="23"/>
        <v/>
      </c>
    </row>
    <row r="529" spans="2:2" ht="76.8" customHeight="1">
      <c r="B529" t="str">
        <f t="shared" si="23"/>
        <v/>
      </c>
    </row>
    <row r="530" spans="2:2" ht="76.8" customHeight="1">
      <c r="B530" t="str">
        <f t="shared" si="23"/>
        <v/>
      </c>
    </row>
    <row r="531" spans="2:2" ht="76.8" customHeight="1">
      <c r="B531" t="str">
        <f t="shared" si="23"/>
        <v/>
      </c>
    </row>
    <row r="532" spans="2:2" ht="76.8" customHeight="1">
      <c r="B532" t="str">
        <f t="shared" si="23"/>
        <v/>
      </c>
    </row>
    <row r="533" spans="2:2" ht="76.8" customHeight="1">
      <c r="B533" t="str">
        <f t="shared" si="23"/>
        <v/>
      </c>
    </row>
    <row r="534" spans="2:2" ht="76.8" customHeight="1">
      <c r="B534" t="str">
        <f t="shared" si="23"/>
        <v/>
      </c>
    </row>
    <row r="535" spans="2:2" ht="76.8" customHeight="1">
      <c r="B535" t="str">
        <f t="shared" si="23"/>
        <v/>
      </c>
    </row>
    <row r="536" spans="2:2" ht="76.8" customHeight="1">
      <c r="B536" t="str">
        <f t="shared" si="23"/>
        <v/>
      </c>
    </row>
    <row r="537" spans="2:2" ht="76.8" customHeight="1">
      <c r="B537" t="str">
        <f t="shared" si="23"/>
        <v/>
      </c>
    </row>
    <row r="538" spans="2:2" ht="76.8" customHeight="1">
      <c r="B538" t="str">
        <f t="shared" si="23"/>
        <v/>
      </c>
    </row>
    <row r="539" spans="2:2" ht="76.8" customHeight="1">
      <c r="B539" t="str">
        <f t="shared" si="23"/>
        <v/>
      </c>
    </row>
    <row r="540" spans="2:2" ht="76.8" customHeight="1">
      <c r="B540" t="str">
        <f t="shared" si="23"/>
        <v/>
      </c>
    </row>
    <row r="541" spans="2:2" ht="76.8" customHeight="1">
      <c r="B541" t="str">
        <f t="shared" si="23"/>
        <v/>
      </c>
    </row>
    <row r="542" spans="2:2" ht="76.8" customHeight="1">
      <c r="B542" t="str">
        <f t="shared" si="23"/>
        <v/>
      </c>
    </row>
    <row r="543" spans="2:2" ht="76.8" customHeight="1">
      <c r="B543" t="str">
        <f t="shared" si="23"/>
        <v/>
      </c>
    </row>
    <row r="544" spans="2:2" ht="76.8" customHeight="1">
      <c r="B544" t="str">
        <f t="shared" si="23"/>
        <v/>
      </c>
    </row>
    <row r="545" spans="2:2" ht="76.8" customHeight="1">
      <c r="B545" t="str">
        <f t="shared" si="23"/>
        <v/>
      </c>
    </row>
    <row r="546" spans="2:2" ht="76.8" customHeight="1">
      <c r="B546" t="str">
        <f t="shared" si="23"/>
        <v/>
      </c>
    </row>
    <row r="547" spans="2:2" ht="76.8" customHeight="1">
      <c r="B547" t="str">
        <f t="shared" si="23"/>
        <v/>
      </c>
    </row>
    <row r="548" spans="2:2" ht="76.8" customHeight="1">
      <c r="B548" t="str">
        <f t="shared" si="23"/>
        <v/>
      </c>
    </row>
    <row r="549" spans="2:2" ht="76.8" customHeight="1">
      <c r="B549" t="str">
        <f t="shared" si="23"/>
        <v/>
      </c>
    </row>
    <row r="550" spans="2:2" ht="76.8" customHeight="1">
      <c r="B550" t="str">
        <f t="shared" si="23"/>
        <v/>
      </c>
    </row>
    <row r="551" spans="2:2" ht="76.8" customHeight="1">
      <c r="B551" t="str">
        <f t="shared" si="23"/>
        <v/>
      </c>
    </row>
    <row r="552" spans="2:2" ht="76.8" customHeight="1">
      <c r="B552" t="str">
        <f t="shared" si="23"/>
        <v/>
      </c>
    </row>
    <row r="553" spans="2:2" ht="76.8" customHeight="1">
      <c r="B553" t="str">
        <f t="shared" si="23"/>
        <v/>
      </c>
    </row>
    <row r="554" spans="2:2" ht="76.8" customHeight="1">
      <c r="B554" t="str">
        <f t="shared" si="23"/>
        <v/>
      </c>
    </row>
    <row r="555" spans="2:2" ht="76.8" customHeight="1">
      <c r="B555" t="str">
        <f t="shared" si="23"/>
        <v/>
      </c>
    </row>
    <row r="556" spans="2:2" ht="76.8" customHeight="1">
      <c r="B556" t="str">
        <f t="shared" si="23"/>
        <v/>
      </c>
    </row>
    <row r="557" spans="2:2" ht="76.8" customHeight="1">
      <c r="B557" t="str">
        <f t="shared" si="23"/>
        <v/>
      </c>
    </row>
    <row r="558" spans="2:2" ht="76.8" customHeight="1">
      <c r="B558" t="str">
        <f t="shared" si="23"/>
        <v/>
      </c>
    </row>
    <row r="559" spans="2:2" ht="76.8" customHeight="1">
      <c r="B559" t="str">
        <f t="shared" si="23"/>
        <v/>
      </c>
    </row>
    <row r="560" spans="2:2" ht="76.8" customHeight="1">
      <c r="B560" t="str">
        <f t="shared" si="23"/>
        <v/>
      </c>
    </row>
    <row r="561" spans="2:2" ht="76.8" customHeight="1">
      <c r="B561" t="str">
        <f t="shared" si="23"/>
        <v/>
      </c>
    </row>
    <row r="562" spans="2:2" ht="76.8" customHeight="1">
      <c r="B562" t="str">
        <f t="shared" si="23"/>
        <v/>
      </c>
    </row>
    <row r="563" spans="2:2" ht="76.8" customHeight="1">
      <c r="B563" t="str">
        <f t="shared" si="23"/>
        <v/>
      </c>
    </row>
    <row r="564" spans="2:2" ht="76.8" customHeight="1">
      <c r="B564" t="str">
        <f t="shared" si="23"/>
        <v/>
      </c>
    </row>
    <row r="565" spans="2:2" ht="76.8" customHeight="1">
      <c r="B565" t="str">
        <f t="shared" si="23"/>
        <v/>
      </c>
    </row>
    <row r="566" spans="2:2" ht="76.8" customHeight="1">
      <c r="B566" t="str">
        <f t="shared" si="23"/>
        <v/>
      </c>
    </row>
    <row r="567" spans="2:2" ht="76.8" customHeight="1">
      <c r="B567" t="str">
        <f t="shared" si="23"/>
        <v/>
      </c>
    </row>
    <row r="568" spans="2:2" ht="76.8" customHeight="1">
      <c r="B568" t="str">
        <f t="shared" si="23"/>
        <v/>
      </c>
    </row>
    <row r="569" spans="2:2" ht="76.8" customHeight="1">
      <c r="B569" t="str">
        <f t="shared" si="23"/>
        <v/>
      </c>
    </row>
    <row r="570" spans="2:2" ht="76.8" customHeight="1">
      <c r="B570" t="str">
        <f t="shared" si="23"/>
        <v/>
      </c>
    </row>
    <row r="571" spans="2:2" ht="76.8" customHeight="1">
      <c r="B571" t="str">
        <f t="shared" si="23"/>
        <v/>
      </c>
    </row>
    <row r="572" spans="2:2" ht="76.8" customHeight="1">
      <c r="B572" t="str">
        <f t="shared" si="23"/>
        <v/>
      </c>
    </row>
    <row r="573" spans="2:2" ht="76.8" customHeight="1">
      <c r="B573" t="str">
        <f t="shared" si="23"/>
        <v/>
      </c>
    </row>
    <row r="574" spans="2:2" ht="76.8" customHeight="1">
      <c r="B574" t="str">
        <f t="shared" si="23"/>
        <v/>
      </c>
    </row>
    <row r="575" spans="2:2" ht="76.8" customHeight="1">
      <c r="B575" t="str">
        <f t="shared" si="23"/>
        <v/>
      </c>
    </row>
    <row r="576" spans="2:2" ht="76.8" customHeight="1">
      <c r="B576" t="str">
        <f t="shared" si="23"/>
        <v/>
      </c>
    </row>
    <row r="577" spans="2:2" ht="76.8" customHeight="1">
      <c r="B577" t="str">
        <f t="shared" si="23"/>
        <v/>
      </c>
    </row>
    <row r="578" spans="2:2" ht="76.8" customHeight="1">
      <c r="B578" t="str">
        <f t="shared" si="23"/>
        <v/>
      </c>
    </row>
    <row r="579" spans="2:2" ht="76.8" customHeight="1">
      <c r="B579" t="str">
        <f t="shared" si="23"/>
        <v/>
      </c>
    </row>
    <row r="580" spans="2:2" ht="76.8" customHeight="1">
      <c r="B580" t="str">
        <f t="shared" ref="B580:B643" si="24">H580&amp;F580</f>
        <v/>
      </c>
    </row>
    <row r="581" spans="2:2" ht="76.8" customHeight="1">
      <c r="B581" t="str">
        <f t="shared" si="24"/>
        <v/>
      </c>
    </row>
    <row r="582" spans="2:2" ht="76.8" customHeight="1">
      <c r="B582" t="str">
        <f t="shared" si="24"/>
        <v/>
      </c>
    </row>
    <row r="583" spans="2:2" ht="76.8" customHeight="1">
      <c r="B583" t="str">
        <f t="shared" si="24"/>
        <v/>
      </c>
    </row>
    <row r="584" spans="2:2" ht="76.8" customHeight="1">
      <c r="B584" t="str">
        <f t="shared" si="24"/>
        <v/>
      </c>
    </row>
    <row r="585" spans="2:2" ht="76.8" customHeight="1">
      <c r="B585" t="str">
        <f t="shared" si="24"/>
        <v/>
      </c>
    </row>
    <row r="586" spans="2:2" ht="76.8" customHeight="1">
      <c r="B586" t="str">
        <f t="shared" si="24"/>
        <v/>
      </c>
    </row>
    <row r="587" spans="2:2" ht="76.8" customHeight="1">
      <c r="B587" t="str">
        <f t="shared" si="24"/>
        <v/>
      </c>
    </row>
    <row r="588" spans="2:2" ht="76.8" customHeight="1">
      <c r="B588" t="str">
        <f t="shared" si="24"/>
        <v/>
      </c>
    </row>
    <row r="589" spans="2:2" ht="76.8" customHeight="1">
      <c r="B589" t="str">
        <f t="shared" si="24"/>
        <v/>
      </c>
    </row>
    <row r="590" spans="2:2" ht="76.8" customHeight="1">
      <c r="B590" t="str">
        <f t="shared" si="24"/>
        <v/>
      </c>
    </row>
    <row r="591" spans="2:2" ht="76.8" customHeight="1">
      <c r="B591" t="str">
        <f t="shared" si="24"/>
        <v/>
      </c>
    </row>
    <row r="592" spans="2:2" ht="76.8" customHeight="1">
      <c r="B592" t="str">
        <f t="shared" si="24"/>
        <v/>
      </c>
    </row>
    <row r="593" spans="2:2" ht="76.8" customHeight="1">
      <c r="B593" t="str">
        <f t="shared" si="24"/>
        <v/>
      </c>
    </row>
    <row r="594" spans="2:2" ht="76.8" customHeight="1">
      <c r="B594" t="str">
        <f t="shared" si="24"/>
        <v/>
      </c>
    </row>
    <row r="595" spans="2:2" ht="76.8" customHeight="1">
      <c r="B595" t="str">
        <f t="shared" si="24"/>
        <v/>
      </c>
    </row>
    <row r="596" spans="2:2" ht="76.8" customHeight="1">
      <c r="B596" t="str">
        <f t="shared" si="24"/>
        <v/>
      </c>
    </row>
    <row r="597" spans="2:2" ht="76.8" customHeight="1">
      <c r="B597" t="str">
        <f t="shared" si="24"/>
        <v/>
      </c>
    </row>
    <row r="598" spans="2:2" ht="76.8" customHeight="1">
      <c r="B598" t="str">
        <f t="shared" si="24"/>
        <v/>
      </c>
    </row>
    <row r="599" spans="2:2" ht="76.8" customHeight="1">
      <c r="B599" t="str">
        <f t="shared" si="24"/>
        <v/>
      </c>
    </row>
    <row r="600" spans="2:2" ht="76.8" customHeight="1">
      <c r="B600" t="str">
        <f t="shared" si="24"/>
        <v/>
      </c>
    </row>
    <row r="601" spans="2:2" ht="76.8" customHeight="1">
      <c r="B601" t="str">
        <f t="shared" si="24"/>
        <v/>
      </c>
    </row>
    <row r="602" spans="2:2" ht="76.8" customHeight="1">
      <c r="B602" t="str">
        <f t="shared" si="24"/>
        <v/>
      </c>
    </row>
    <row r="603" spans="2:2" ht="76.8" customHeight="1">
      <c r="B603" t="str">
        <f t="shared" si="24"/>
        <v/>
      </c>
    </row>
    <row r="604" spans="2:2" ht="76.8" customHeight="1">
      <c r="B604" t="str">
        <f t="shared" si="24"/>
        <v/>
      </c>
    </row>
    <row r="605" spans="2:2" ht="76.8" customHeight="1">
      <c r="B605" t="str">
        <f t="shared" si="24"/>
        <v/>
      </c>
    </row>
    <row r="606" spans="2:2" ht="76.8" customHeight="1">
      <c r="B606" t="str">
        <f t="shared" si="24"/>
        <v/>
      </c>
    </row>
    <row r="607" spans="2:2" ht="76.8" customHeight="1">
      <c r="B607" t="str">
        <f t="shared" si="24"/>
        <v/>
      </c>
    </row>
    <row r="608" spans="2:2" ht="76.8" customHeight="1">
      <c r="B608" t="str">
        <f t="shared" si="24"/>
        <v/>
      </c>
    </row>
    <row r="609" spans="2:2" ht="76.8" customHeight="1">
      <c r="B609" t="str">
        <f t="shared" si="24"/>
        <v/>
      </c>
    </row>
    <row r="610" spans="2:2" ht="76.8" customHeight="1">
      <c r="B610" t="str">
        <f t="shared" si="24"/>
        <v/>
      </c>
    </row>
    <row r="611" spans="2:2" ht="76.8" customHeight="1">
      <c r="B611" t="str">
        <f t="shared" si="24"/>
        <v/>
      </c>
    </row>
    <row r="612" spans="2:2" ht="76.8" customHeight="1">
      <c r="B612" t="str">
        <f t="shared" si="24"/>
        <v/>
      </c>
    </row>
    <row r="613" spans="2:2" ht="76.8" customHeight="1">
      <c r="B613" t="str">
        <f t="shared" si="24"/>
        <v/>
      </c>
    </row>
    <row r="614" spans="2:2" ht="76.8" customHeight="1">
      <c r="B614" t="str">
        <f t="shared" si="24"/>
        <v/>
      </c>
    </row>
    <row r="615" spans="2:2" ht="76.8" customHeight="1">
      <c r="B615" t="str">
        <f t="shared" si="24"/>
        <v/>
      </c>
    </row>
    <row r="616" spans="2:2" ht="76.8" customHeight="1">
      <c r="B616" t="str">
        <f t="shared" si="24"/>
        <v/>
      </c>
    </row>
    <row r="617" spans="2:2" ht="76.8" customHeight="1">
      <c r="B617" t="str">
        <f t="shared" si="24"/>
        <v/>
      </c>
    </row>
    <row r="618" spans="2:2" ht="76.8" customHeight="1">
      <c r="B618" t="str">
        <f t="shared" si="24"/>
        <v/>
      </c>
    </row>
    <row r="619" spans="2:2" ht="76.8" customHeight="1">
      <c r="B619" t="str">
        <f t="shared" si="24"/>
        <v/>
      </c>
    </row>
    <row r="620" spans="2:2" ht="76.8" customHeight="1">
      <c r="B620" t="str">
        <f t="shared" si="24"/>
        <v/>
      </c>
    </row>
    <row r="621" spans="2:2" ht="76.8" customHeight="1">
      <c r="B621" t="str">
        <f t="shared" si="24"/>
        <v/>
      </c>
    </row>
    <row r="622" spans="2:2" ht="76.8" customHeight="1">
      <c r="B622" t="str">
        <f t="shared" si="24"/>
        <v/>
      </c>
    </row>
    <row r="623" spans="2:2" ht="76.8" customHeight="1">
      <c r="B623" t="str">
        <f t="shared" si="24"/>
        <v/>
      </c>
    </row>
    <row r="624" spans="2:2" ht="76.8" customHeight="1">
      <c r="B624" t="str">
        <f t="shared" si="24"/>
        <v/>
      </c>
    </row>
    <row r="625" spans="2:2" ht="76.8" customHeight="1">
      <c r="B625" t="str">
        <f t="shared" si="24"/>
        <v/>
      </c>
    </row>
    <row r="626" spans="2:2" ht="76.8" customHeight="1">
      <c r="B626" t="str">
        <f t="shared" si="24"/>
        <v/>
      </c>
    </row>
    <row r="627" spans="2:2" ht="76.8" customHeight="1">
      <c r="B627" t="str">
        <f t="shared" si="24"/>
        <v/>
      </c>
    </row>
    <row r="628" spans="2:2" ht="76.8" customHeight="1">
      <c r="B628" t="str">
        <f t="shared" si="24"/>
        <v/>
      </c>
    </row>
    <row r="629" spans="2:2" ht="76.8" customHeight="1">
      <c r="B629" t="str">
        <f t="shared" si="24"/>
        <v/>
      </c>
    </row>
    <row r="630" spans="2:2" ht="76.8" customHeight="1">
      <c r="B630" t="str">
        <f t="shared" si="24"/>
        <v/>
      </c>
    </row>
    <row r="631" spans="2:2" ht="76.8" customHeight="1">
      <c r="B631" t="str">
        <f t="shared" si="24"/>
        <v/>
      </c>
    </row>
    <row r="632" spans="2:2" ht="76.8" customHeight="1">
      <c r="B632" t="str">
        <f t="shared" si="24"/>
        <v/>
      </c>
    </row>
    <row r="633" spans="2:2" ht="76.8" customHeight="1">
      <c r="B633" t="str">
        <f t="shared" si="24"/>
        <v/>
      </c>
    </row>
    <row r="634" spans="2:2" ht="76.8" customHeight="1">
      <c r="B634" t="str">
        <f t="shared" si="24"/>
        <v/>
      </c>
    </row>
    <row r="635" spans="2:2" ht="76.8" customHeight="1">
      <c r="B635" t="str">
        <f t="shared" si="24"/>
        <v/>
      </c>
    </row>
    <row r="636" spans="2:2" ht="76.8" customHeight="1">
      <c r="B636" t="str">
        <f t="shared" si="24"/>
        <v/>
      </c>
    </row>
    <row r="637" spans="2:2" ht="76.8" customHeight="1">
      <c r="B637" t="str">
        <f t="shared" si="24"/>
        <v/>
      </c>
    </row>
    <row r="638" spans="2:2" ht="76.8" customHeight="1">
      <c r="B638" t="str">
        <f t="shared" si="24"/>
        <v/>
      </c>
    </row>
    <row r="639" spans="2:2" ht="76.8" customHeight="1">
      <c r="B639" t="str">
        <f t="shared" si="24"/>
        <v/>
      </c>
    </row>
    <row r="640" spans="2:2" ht="76.8" customHeight="1">
      <c r="B640" t="str">
        <f t="shared" si="24"/>
        <v/>
      </c>
    </row>
    <row r="641" spans="2:2" ht="76.8" customHeight="1">
      <c r="B641" t="str">
        <f t="shared" si="24"/>
        <v/>
      </c>
    </row>
    <row r="642" spans="2:2" ht="76.8" customHeight="1">
      <c r="B642" t="str">
        <f t="shared" si="24"/>
        <v/>
      </c>
    </row>
    <row r="643" spans="2:2" ht="76.8" customHeight="1">
      <c r="B643" t="str">
        <f t="shared" si="24"/>
        <v/>
      </c>
    </row>
    <row r="644" spans="2:2" ht="76.8" customHeight="1">
      <c r="B644" t="str">
        <f t="shared" ref="B644:B707" si="25">H644&amp;F644</f>
        <v/>
      </c>
    </row>
    <row r="645" spans="2:2" ht="76.8" customHeight="1">
      <c r="B645" t="str">
        <f t="shared" si="25"/>
        <v/>
      </c>
    </row>
    <row r="646" spans="2:2" ht="76.8" customHeight="1">
      <c r="B646" t="str">
        <f t="shared" si="25"/>
        <v/>
      </c>
    </row>
    <row r="647" spans="2:2" ht="76.8" customHeight="1">
      <c r="B647" t="str">
        <f t="shared" si="25"/>
        <v/>
      </c>
    </row>
    <row r="648" spans="2:2" ht="76.8" customHeight="1">
      <c r="B648" t="str">
        <f t="shared" si="25"/>
        <v/>
      </c>
    </row>
    <row r="649" spans="2:2" ht="76.8" customHeight="1">
      <c r="B649" t="str">
        <f t="shared" si="25"/>
        <v/>
      </c>
    </row>
    <row r="650" spans="2:2" ht="76.8" customHeight="1">
      <c r="B650" t="str">
        <f t="shared" si="25"/>
        <v/>
      </c>
    </row>
    <row r="651" spans="2:2" ht="76.8" customHeight="1">
      <c r="B651" t="str">
        <f t="shared" si="25"/>
        <v/>
      </c>
    </row>
    <row r="652" spans="2:2" ht="76.8" customHeight="1">
      <c r="B652" t="str">
        <f t="shared" si="25"/>
        <v/>
      </c>
    </row>
    <row r="653" spans="2:2" ht="76.8" customHeight="1">
      <c r="B653" t="str">
        <f t="shared" si="25"/>
        <v/>
      </c>
    </row>
    <row r="654" spans="2:2" ht="76.8" customHeight="1">
      <c r="B654" t="str">
        <f t="shared" si="25"/>
        <v/>
      </c>
    </row>
    <row r="655" spans="2:2" ht="76.8" customHeight="1">
      <c r="B655" t="str">
        <f t="shared" si="25"/>
        <v/>
      </c>
    </row>
    <row r="656" spans="2:2" ht="76.8" customHeight="1">
      <c r="B656" t="str">
        <f t="shared" si="25"/>
        <v/>
      </c>
    </row>
    <row r="657" spans="2:2" ht="76.8" customHeight="1">
      <c r="B657" t="str">
        <f t="shared" si="25"/>
        <v/>
      </c>
    </row>
    <row r="658" spans="2:2" ht="76.8" customHeight="1">
      <c r="B658" t="str">
        <f t="shared" si="25"/>
        <v/>
      </c>
    </row>
    <row r="659" spans="2:2" ht="76.8" customHeight="1">
      <c r="B659" t="str">
        <f t="shared" si="25"/>
        <v/>
      </c>
    </row>
    <row r="660" spans="2:2" ht="76.8" customHeight="1">
      <c r="B660" t="str">
        <f t="shared" si="25"/>
        <v/>
      </c>
    </row>
    <row r="661" spans="2:2" ht="76.8" customHeight="1">
      <c r="B661" t="str">
        <f t="shared" si="25"/>
        <v/>
      </c>
    </row>
    <row r="662" spans="2:2" ht="76.8" customHeight="1">
      <c r="B662" t="str">
        <f t="shared" si="25"/>
        <v/>
      </c>
    </row>
    <row r="663" spans="2:2" ht="76.8" customHeight="1">
      <c r="B663" t="str">
        <f t="shared" si="25"/>
        <v/>
      </c>
    </row>
    <row r="664" spans="2:2" ht="76.8" customHeight="1">
      <c r="B664" t="str">
        <f t="shared" si="25"/>
        <v/>
      </c>
    </row>
    <row r="665" spans="2:2" ht="76.8" customHeight="1">
      <c r="B665" t="str">
        <f t="shared" si="25"/>
        <v/>
      </c>
    </row>
    <row r="666" spans="2:2" ht="76.8" customHeight="1">
      <c r="B666" t="str">
        <f t="shared" si="25"/>
        <v/>
      </c>
    </row>
    <row r="667" spans="2:2" ht="76.8" customHeight="1">
      <c r="B667" t="str">
        <f t="shared" si="25"/>
        <v/>
      </c>
    </row>
    <row r="668" spans="2:2" ht="76.8" customHeight="1">
      <c r="B668" t="str">
        <f t="shared" si="25"/>
        <v/>
      </c>
    </row>
    <row r="669" spans="2:2" ht="76.8" customHeight="1">
      <c r="B669" t="str">
        <f t="shared" si="25"/>
        <v/>
      </c>
    </row>
    <row r="670" spans="2:2" ht="76.8" customHeight="1">
      <c r="B670" t="str">
        <f t="shared" si="25"/>
        <v/>
      </c>
    </row>
    <row r="671" spans="2:2" ht="76.8" customHeight="1">
      <c r="B671" t="str">
        <f t="shared" si="25"/>
        <v/>
      </c>
    </row>
    <row r="672" spans="2:2" ht="76.8" customHeight="1">
      <c r="B672" t="str">
        <f t="shared" si="25"/>
        <v/>
      </c>
    </row>
    <row r="673" spans="2:2" ht="76.8" customHeight="1">
      <c r="B673" t="str">
        <f t="shared" si="25"/>
        <v/>
      </c>
    </row>
    <row r="674" spans="2:2" ht="76.8" customHeight="1">
      <c r="B674" t="str">
        <f t="shared" si="25"/>
        <v/>
      </c>
    </row>
    <row r="675" spans="2:2" ht="76.8" customHeight="1">
      <c r="B675" t="str">
        <f t="shared" si="25"/>
        <v/>
      </c>
    </row>
    <row r="676" spans="2:2" ht="76.8" customHeight="1">
      <c r="B676" t="str">
        <f t="shared" si="25"/>
        <v/>
      </c>
    </row>
    <row r="677" spans="2:2" ht="76.8" customHeight="1">
      <c r="B677" t="str">
        <f t="shared" si="25"/>
        <v/>
      </c>
    </row>
    <row r="678" spans="2:2" ht="76.8" customHeight="1">
      <c r="B678" t="str">
        <f t="shared" si="25"/>
        <v/>
      </c>
    </row>
    <row r="679" spans="2:2" ht="76.8" customHeight="1">
      <c r="B679" t="str">
        <f t="shared" si="25"/>
        <v/>
      </c>
    </row>
    <row r="680" spans="2:2" ht="76.8" customHeight="1">
      <c r="B680" t="str">
        <f t="shared" si="25"/>
        <v/>
      </c>
    </row>
    <row r="681" spans="2:2" ht="76.8" customHeight="1">
      <c r="B681" t="str">
        <f t="shared" si="25"/>
        <v/>
      </c>
    </row>
    <row r="682" spans="2:2" ht="76.8" customHeight="1">
      <c r="B682" t="str">
        <f t="shared" si="25"/>
        <v/>
      </c>
    </row>
    <row r="683" spans="2:2" ht="76.8" customHeight="1">
      <c r="B683" t="str">
        <f t="shared" si="25"/>
        <v/>
      </c>
    </row>
    <row r="684" spans="2:2" ht="76.8" customHeight="1">
      <c r="B684" t="str">
        <f t="shared" si="25"/>
        <v/>
      </c>
    </row>
    <row r="685" spans="2:2" ht="76.8" customHeight="1">
      <c r="B685" t="str">
        <f t="shared" si="25"/>
        <v/>
      </c>
    </row>
    <row r="686" spans="2:2" ht="76.8" customHeight="1">
      <c r="B686" t="str">
        <f t="shared" si="25"/>
        <v/>
      </c>
    </row>
    <row r="687" spans="2:2" ht="76.8" customHeight="1">
      <c r="B687" t="str">
        <f t="shared" si="25"/>
        <v/>
      </c>
    </row>
    <row r="688" spans="2:2" ht="76.8" customHeight="1">
      <c r="B688" t="str">
        <f t="shared" si="25"/>
        <v/>
      </c>
    </row>
    <row r="689" spans="2:2" ht="76.8" customHeight="1">
      <c r="B689" t="str">
        <f t="shared" si="25"/>
        <v/>
      </c>
    </row>
    <row r="690" spans="2:2" ht="76.8" customHeight="1">
      <c r="B690" t="str">
        <f t="shared" si="25"/>
        <v/>
      </c>
    </row>
    <row r="691" spans="2:2" ht="76.8" customHeight="1">
      <c r="B691" t="str">
        <f t="shared" si="25"/>
        <v/>
      </c>
    </row>
    <row r="692" spans="2:2" ht="76.8" customHeight="1">
      <c r="B692" t="str">
        <f t="shared" si="25"/>
        <v/>
      </c>
    </row>
    <row r="693" spans="2:2" ht="76.8" customHeight="1">
      <c r="B693" t="str">
        <f t="shared" si="25"/>
        <v/>
      </c>
    </row>
    <row r="694" spans="2:2" ht="76.8" customHeight="1">
      <c r="B694" t="str">
        <f t="shared" si="25"/>
        <v/>
      </c>
    </row>
    <row r="695" spans="2:2" ht="76.8" customHeight="1">
      <c r="B695" t="str">
        <f t="shared" si="25"/>
        <v/>
      </c>
    </row>
    <row r="696" spans="2:2" ht="76.8" customHeight="1">
      <c r="B696" t="str">
        <f t="shared" si="25"/>
        <v/>
      </c>
    </row>
    <row r="697" spans="2:2" ht="76.8" customHeight="1">
      <c r="B697" t="str">
        <f t="shared" si="25"/>
        <v/>
      </c>
    </row>
    <row r="698" spans="2:2" ht="76.8" customHeight="1">
      <c r="B698" t="str">
        <f t="shared" si="25"/>
        <v/>
      </c>
    </row>
    <row r="699" spans="2:2" ht="76.8" customHeight="1">
      <c r="B699" t="str">
        <f t="shared" si="25"/>
        <v/>
      </c>
    </row>
    <row r="700" spans="2:2" ht="76.8" customHeight="1">
      <c r="B700" t="str">
        <f t="shared" si="25"/>
        <v/>
      </c>
    </row>
    <row r="701" spans="2:2" ht="76.8" customHeight="1">
      <c r="B701" t="str">
        <f t="shared" si="25"/>
        <v/>
      </c>
    </row>
    <row r="702" spans="2:2" ht="76.8" customHeight="1">
      <c r="B702" t="str">
        <f t="shared" si="25"/>
        <v/>
      </c>
    </row>
    <row r="703" spans="2:2" ht="76.8" customHeight="1">
      <c r="B703" t="str">
        <f t="shared" si="25"/>
        <v/>
      </c>
    </row>
    <row r="704" spans="2:2" ht="76.8" customHeight="1">
      <c r="B704" t="str">
        <f t="shared" si="25"/>
        <v/>
      </c>
    </row>
    <row r="705" spans="2:2" ht="76.8" customHeight="1">
      <c r="B705" t="str">
        <f t="shared" si="25"/>
        <v/>
      </c>
    </row>
    <row r="706" spans="2:2" ht="76.8" customHeight="1">
      <c r="B706" t="str">
        <f t="shared" si="25"/>
        <v/>
      </c>
    </row>
    <row r="707" spans="2:2" ht="76.8" customHeight="1">
      <c r="B707" t="str">
        <f t="shared" si="25"/>
        <v/>
      </c>
    </row>
    <row r="708" spans="2:2" ht="76.8" customHeight="1">
      <c r="B708" t="str">
        <f t="shared" ref="B708:B771" si="26">H708&amp;F708</f>
        <v/>
      </c>
    </row>
    <row r="709" spans="2:2" ht="76.8" customHeight="1">
      <c r="B709" t="str">
        <f t="shared" si="26"/>
        <v/>
      </c>
    </row>
    <row r="710" spans="2:2" ht="76.8" customHeight="1">
      <c r="B710" t="str">
        <f t="shared" si="26"/>
        <v/>
      </c>
    </row>
    <row r="711" spans="2:2" ht="76.8" customHeight="1">
      <c r="B711" t="str">
        <f t="shared" si="26"/>
        <v/>
      </c>
    </row>
    <row r="712" spans="2:2" ht="76.8" customHeight="1">
      <c r="B712" t="str">
        <f t="shared" si="26"/>
        <v/>
      </c>
    </row>
    <row r="713" spans="2:2" ht="76.8" customHeight="1">
      <c r="B713" t="str">
        <f t="shared" si="26"/>
        <v/>
      </c>
    </row>
    <row r="714" spans="2:2" ht="76.8" customHeight="1">
      <c r="B714" t="str">
        <f t="shared" si="26"/>
        <v/>
      </c>
    </row>
    <row r="715" spans="2:2" ht="76.8" customHeight="1">
      <c r="B715" t="str">
        <f t="shared" si="26"/>
        <v/>
      </c>
    </row>
    <row r="716" spans="2:2" ht="76.8" customHeight="1">
      <c r="B716" t="str">
        <f t="shared" si="26"/>
        <v/>
      </c>
    </row>
    <row r="717" spans="2:2" ht="76.8" customHeight="1">
      <c r="B717" t="str">
        <f t="shared" si="26"/>
        <v/>
      </c>
    </row>
    <row r="718" spans="2:2" ht="76.8" customHeight="1">
      <c r="B718" t="str">
        <f t="shared" si="26"/>
        <v/>
      </c>
    </row>
    <row r="719" spans="2:2" ht="76.8" customHeight="1">
      <c r="B719" t="str">
        <f t="shared" si="26"/>
        <v/>
      </c>
    </row>
    <row r="720" spans="2:2" ht="76.8" customHeight="1">
      <c r="B720" t="str">
        <f t="shared" si="26"/>
        <v/>
      </c>
    </row>
    <row r="721" spans="2:2" ht="76.8" customHeight="1">
      <c r="B721" t="str">
        <f t="shared" si="26"/>
        <v/>
      </c>
    </row>
    <row r="722" spans="2:2" ht="76.8" customHeight="1">
      <c r="B722" t="str">
        <f t="shared" si="26"/>
        <v/>
      </c>
    </row>
    <row r="723" spans="2:2" ht="76.8" customHeight="1">
      <c r="B723" t="str">
        <f t="shared" si="26"/>
        <v/>
      </c>
    </row>
    <row r="724" spans="2:2" ht="76.8" customHeight="1">
      <c r="B724" t="str">
        <f t="shared" si="26"/>
        <v/>
      </c>
    </row>
    <row r="725" spans="2:2" ht="76.8" customHeight="1">
      <c r="B725" t="str">
        <f t="shared" si="26"/>
        <v/>
      </c>
    </row>
    <row r="726" spans="2:2" ht="76.8" customHeight="1">
      <c r="B726" t="str">
        <f t="shared" si="26"/>
        <v/>
      </c>
    </row>
    <row r="727" spans="2:2" ht="76.8" customHeight="1">
      <c r="B727" t="str">
        <f t="shared" si="26"/>
        <v/>
      </c>
    </row>
    <row r="728" spans="2:2" ht="76.8" customHeight="1">
      <c r="B728" t="str">
        <f t="shared" si="26"/>
        <v/>
      </c>
    </row>
    <row r="729" spans="2:2" ht="76.8" customHeight="1">
      <c r="B729" t="str">
        <f t="shared" si="26"/>
        <v/>
      </c>
    </row>
    <row r="730" spans="2:2" ht="76.8" customHeight="1">
      <c r="B730" t="str">
        <f t="shared" si="26"/>
        <v/>
      </c>
    </row>
    <row r="731" spans="2:2" ht="76.8" customHeight="1">
      <c r="B731" t="str">
        <f t="shared" si="26"/>
        <v/>
      </c>
    </row>
    <row r="732" spans="2:2" ht="76.8" customHeight="1">
      <c r="B732" t="str">
        <f t="shared" si="26"/>
        <v/>
      </c>
    </row>
    <row r="733" spans="2:2" ht="76.8" customHeight="1">
      <c r="B733" t="str">
        <f t="shared" si="26"/>
        <v/>
      </c>
    </row>
    <row r="734" spans="2:2" ht="76.8" customHeight="1">
      <c r="B734" t="str">
        <f t="shared" si="26"/>
        <v/>
      </c>
    </row>
    <row r="735" spans="2:2" ht="76.8" customHeight="1">
      <c r="B735" t="str">
        <f t="shared" si="26"/>
        <v/>
      </c>
    </row>
    <row r="736" spans="2:2" ht="76.8" customHeight="1">
      <c r="B736" t="str">
        <f t="shared" si="26"/>
        <v/>
      </c>
    </row>
    <row r="737" spans="2:2" ht="76.8" customHeight="1">
      <c r="B737" t="str">
        <f t="shared" si="26"/>
        <v/>
      </c>
    </row>
    <row r="738" spans="2:2" ht="76.8" customHeight="1">
      <c r="B738" t="str">
        <f t="shared" si="26"/>
        <v/>
      </c>
    </row>
    <row r="739" spans="2:2" ht="76.8" customHeight="1">
      <c r="B739" t="str">
        <f t="shared" si="26"/>
        <v/>
      </c>
    </row>
    <row r="740" spans="2:2" ht="76.8" customHeight="1">
      <c r="B740" t="str">
        <f t="shared" si="26"/>
        <v/>
      </c>
    </row>
    <row r="741" spans="2:2" ht="76.8" customHeight="1">
      <c r="B741" t="str">
        <f t="shared" si="26"/>
        <v/>
      </c>
    </row>
    <row r="742" spans="2:2" ht="76.8" customHeight="1">
      <c r="B742" t="str">
        <f t="shared" si="26"/>
        <v/>
      </c>
    </row>
    <row r="743" spans="2:2" ht="76.8" customHeight="1">
      <c r="B743" t="str">
        <f t="shared" si="26"/>
        <v/>
      </c>
    </row>
    <row r="744" spans="2:2" ht="76.8" customHeight="1">
      <c r="B744" t="str">
        <f t="shared" si="26"/>
        <v/>
      </c>
    </row>
    <row r="745" spans="2:2" ht="76.8" customHeight="1">
      <c r="B745" t="str">
        <f t="shared" si="26"/>
        <v/>
      </c>
    </row>
    <row r="746" spans="2:2" ht="76.8" customHeight="1">
      <c r="B746" t="str">
        <f t="shared" si="26"/>
        <v/>
      </c>
    </row>
    <row r="747" spans="2:2" ht="76.8" customHeight="1">
      <c r="B747" t="str">
        <f t="shared" si="26"/>
        <v/>
      </c>
    </row>
    <row r="748" spans="2:2" ht="76.8" customHeight="1">
      <c r="B748" t="str">
        <f t="shared" si="26"/>
        <v/>
      </c>
    </row>
    <row r="749" spans="2:2" ht="76.8" customHeight="1">
      <c r="B749" t="str">
        <f t="shared" si="26"/>
        <v/>
      </c>
    </row>
    <row r="750" spans="2:2" ht="76.8" customHeight="1">
      <c r="B750" t="str">
        <f t="shared" si="26"/>
        <v/>
      </c>
    </row>
    <row r="751" spans="2:2" ht="76.8" customHeight="1">
      <c r="B751" t="str">
        <f t="shared" si="26"/>
        <v/>
      </c>
    </row>
    <row r="752" spans="2:2" ht="76.8" customHeight="1">
      <c r="B752" t="str">
        <f t="shared" si="26"/>
        <v/>
      </c>
    </row>
    <row r="753" spans="2:2" ht="76.8" customHeight="1">
      <c r="B753" t="str">
        <f t="shared" si="26"/>
        <v/>
      </c>
    </row>
    <row r="754" spans="2:2" ht="76.8" customHeight="1">
      <c r="B754" t="str">
        <f t="shared" si="26"/>
        <v/>
      </c>
    </row>
    <row r="755" spans="2:2" ht="76.8" customHeight="1">
      <c r="B755" t="str">
        <f t="shared" si="26"/>
        <v/>
      </c>
    </row>
    <row r="756" spans="2:2" ht="76.8" customHeight="1">
      <c r="B756" t="str">
        <f t="shared" si="26"/>
        <v/>
      </c>
    </row>
    <row r="757" spans="2:2" ht="76.8" customHeight="1">
      <c r="B757" t="str">
        <f t="shared" si="26"/>
        <v/>
      </c>
    </row>
    <row r="758" spans="2:2" ht="76.8" customHeight="1">
      <c r="B758" t="str">
        <f t="shared" si="26"/>
        <v/>
      </c>
    </row>
    <row r="759" spans="2:2" ht="76.8" customHeight="1">
      <c r="B759" t="str">
        <f t="shared" si="26"/>
        <v/>
      </c>
    </row>
    <row r="760" spans="2:2" ht="76.8" customHeight="1">
      <c r="B760" t="str">
        <f t="shared" si="26"/>
        <v/>
      </c>
    </row>
    <row r="761" spans="2:2" ht="76.8" customHeight="1">
      <c r="B761" t="str">
        <f t="shared" si="26"/>
        <v/>
      </c>
    </row>
    <row r="762" spans="2:2" ht="76.8" customHeight="1">
      <c r="B762" t="str">
        <f t="shared" si="26"/>
        <v/>
      </c>
    </row>
    <row r="763" spans="2:2" ht="76.8" customHeight="1">
      <c r="B763" t="str">
        <f t="shared" si="26"/>
        <v/>
      </c>
    </row>
    <row r="764" spans="2:2" ht="76.8" customHeight="1">
      <c r="B764" t="str">
        <f t="shared" si="26"/>
        <v/>
      </c>
    </row>
    <row r="765" spans="2:2" ht="76.8" customHeight="1">
      <c r="B765" t="str">
        <f t="shared" si="26"/>
        <v/>
      </c>
    </row>
    <row r="766" spans="2:2" ht="76.8" customHeight="1">
      <c r="B766" t="str">
        <f t="shared" si="26"/>
        <v/>
      </c>
    </row>
    <row r="767" spans="2:2" ht="76.8" customHeight="1">
      <c r="B767" t="str">
        <f t="shared" si="26"/>
        <v/>
      </c>
    </row>
    <row r="768" spans="2:2" ht="76.8" customHeight="1">
      <c r="B768" t="str">
        <f t="shared" si="26"/>
        <v/>
      </c>
    </row>
    <row r="769" spans="2:2" ht="76.8" customHeight="1">
      <c r="B769" t="str">
        <f t="shared" si="26"/>
        <v/>
      </c>
    </row>
    <row r="770" spans="2:2" ht="76.8" customHeight="1">
      <c r="B770" t="str">
        <f t="shared" si="26"/>
        <v/>
      </c>
    </row>
    <row r="771" spans="2:2" ht="76.8" customHeight="1">
      <c r="B771" t="str">
        <f t="shared" si="26"/>
        <v/>
      </c>
    </row>
    <row r="772" spans="2:2" ht="76.8" customHeight="1">
      <c r="B772" t="str">
        <f t="shared" ref="B772:B835" si="27">H772&amp;F772</f>
        <v/>
      </c>
    </row>
    <row r="773" spans="2:2" ht="76.8" customHeight="1">
      <c r="B773" t="str">
        <f t="shared" si="27"/>
        <v/>
      </c>
    </row>
    <row r="774" spans="2:2" ht="76.8" customHeight="1">
      <c r="B774" t="str">
        <f t="shared" si="27"/>
        <v/>
      </c>
    </row>
    <row r="775" spans="2:2" ht="76.8" customHeight="1">
      <c r="B775" t="str">
        <f t="shared" si="27"/>
        <v/>
      </c>
    </row>
    <row r="776" spans="2:2" ht="76.8" customHeight="1">
      <c r="B776" t="str">
        <f t="shared" si="27"/>
        <v/>
      </c>
    </row>
    <row r="777" spans="2:2" ht="76.8" customHeight="1">
      <c r="B777" t="str">
        <f t="shared" si="27"/>
        <v/>
      </c>
    </row>
    <row r="778" spans="2:2" ht="76.8" customHeight="1">
      <c r="B778" t="str">
        <f t="shared" si="27"/>
        <v/>
      </c>
    </row>
    <row r="779" spans="2:2" ht="76.8" customHeight="1">
      <c r="B779" t="str">
        <f t="shared" si="27"/>
        <v/>
      </c>
    </row>
    <row r="780" spans="2:2" ht="76.8" customHeight="1">
      <c r="B780" t="str">
        <f t="shared" si="27"/>
        <v/>
      </c>
    </row>
    <row r="781" spans="2:2" ht="76.8" customHeight="1">
      <c r="B781" t="str">
        <f t="shared" si="27"/>
        <v/>
      </c>
    </row>
    <row r="782" spans="2:2" ht="76.8" customHeight="1">
      <c r="B782" t="str">
        <f t="shared" si="27"/>
        <v/>
      </c>
    </row>
    <row r="783" spans="2:2" ht="76.8" customHeight="1">
      <c r="B783" t="str">
        <f t="shared" si="27"/>
        <v/>
      </c>
    </row>
    <row r="784" spans="2:2" ht="76.8" customHeight="1">
      <c r="B784" t="str">
        <f t="shared" si="27"/>
        <v/>
      </c>
    </row>
    <row r="785" spans="2:2" ht="76.8" customHeight="1">
      <c r="B785" t="str">
        <f t="shared" si="27"/>
        <v/>
      </c>
    </row>
    <row r="786" spans="2:2" ht="76.8" customHeight="1">
      <c r="B786" t="str">
        <f t="shared" si="27"/>
        <v/>
      </c>
    </row>
    <row r="787" spans="2:2" ht="76.8" customHeight="1">
      <c r="B787" t="str">
        <f t="shared" si="27"/>
        <v/>
      </c>
    </row>
    <row r="788" spans="2:2" ht="76.8" customHeight="1">
      <c r="B788" t="str">
        <f t="shared" si="27"/>
        <v/>
      </c>
    </row>
    <row r="789" spans="2:2" ht="76.8" customHeight="1">
      <c r="B789" t="str">
        <f t="shared" si="27"/>
        <v/>
      </c>
    </row>
    <row r="790" spans="2:2" ht="76.8" customHeight="1">
      <c r="B790" t="str">
        <f t="shared" si="27"/>
        <v/>
      </c>
    </row>
    <row r="791" spans="2:2" ht="76.8" customHeight="1">
      <c r="B791" t="str">
        <f t="shared" si="27"/>
        <v/>
      </c>
    </row>
    <row r="792" spans="2:2" ht="76.8" customHeight="1">
      <c r="B792" t="str">
        <f t="shared" si="27"/>
        <v/>
      </c>
    </row>
    <row r="793" spans="2:2" ht="76.8" customHeight="1">
      <c r="B793" t="str">
        <f t="shared" si="27"/>
        <v/>
      </c>
    </row>
    <row r="794" spans="2:2" ht="76.8" customHeight="1">
      <c r="B794" t="str">
        <f t="shared" si="27"/>
        <v/>
      </c>
    </row>
    <row r="795" spans="2:2" ht="76.8" customHeight="1">
      <c r="B795" t="str">
        <f t="shared" si="27"/>
        <v/>
      </c>
    </row>
    <row r="796" spans="2:2" ht="76.8" customHeight="1">
      <c r="B796" t="str">
        <f t="shared" si="27"/>
        <v/>
      </c>
    </row>
    <row r="797" spans="2:2" ht="76.8" customHeight="1">
      <c r="B797" t="str">
        <f t="shared" si="27"/>
        <v/>
      </c>
    </row>
    <row r="798" spans="2:2" ht="76.8" customHeight="1">
      <c r="B798" t="str">
        <f t="shared" si="27"/>
        <v/>
      </c>
    </row>
    <row r="799" spans="2:2" ht="76.8" customHeight="1">
      <c r="B799" t="str">
        <f t="shared" si="27"/>
        <v/>
      </c>
    </row>
    <row r="800" spans="2:2" ht="76.8" customHeight="1">
      <c r="B800" t="str">
        <f t="shared" si="27"/>
        <v/>
      </c>
    </row>
    <row r="801" spans="2:2" ht="76.8" customHeight="1">
      <c r="B801" t="str">
        <f t="shared" si="27"/>
        <v/>
      </c>
    </row>
    <row r="802" spans="2:2" ht="76.8" customHeight="1">
      <c r="B802" t="str">
        <f t="shared" si="27"/>
        <v/>
      </c>
    </row>
    <row r="803" spans="2:2" ht="76.8" customHeight="1">
      <c r="B803" t="str">
        <f t="shared" si="27"/>
        <v/>
      </c>
    </row>
    <row r="804" spans="2:2" ht="76.8" customHeight="1">
      <c r="B804" t="str">
        <f t="shared" si="27"/>
        <v/>
      </c>
    </row>
    <row r="805" spans="2:2" ht="76.8" customHeight="1">
      <c r="B805" t="str">
        <f t="shared" si="27"/>
        <v/>
      </c>
    </row>
    <row r="806" spans="2:2" ht="76.8" customHeight="1">
      <c r="B806" t="str">
        <f t="shared" si="27"/>
        <v/>
      </c>
    </row>
    <row r="807" spans="2:2" ht="76.8" customHeight="1">
      <c r="B807" t="str">
        <f t="shared" si="27"/>
        <v/>
      </c>
    </row>
    <row r="808" spans="2:2" ht="76.8" customHeight="1">
      <c r="B808" t="str">
        <f t="shared" si="27"/>
        <v/>
      </c>
    </row>
    <row r="809" spans="2:2" ht="76.8" customHeight="1">
      <c r="B809" t="str">
        <f t="shared" si="27"/>
        <v/>
      </c>
    </row>
    <row r="810" spans="2:2" ht="76.8" customHeight="1">
      <c r="B810" t="str">
        <f t="shared" si="27"/>
        <v/>
      </c>
    </row>
    <row r="811" spans="2:2" ht="76.8" customHeight="1">
      <c r="B811" t="str">
        <f t="shared" si="27"/>
        <v/>
      </c>
    </row>
    <row r="812" spans="2:2" ht="76.8" customHeight="1">
      <c r="B812" t="str">
        <f t="shared" si="27"/>
        <v/>
      </c>
    </row>
    <row r="813" spans="2:2" ht="76.8" customHeight="1">
      <c r="B813" t="str">
        <f t="shared" si="27"/>
        <v/>
      </c>
    </row>
    <row r="814" spans="2:2" ht="76.8" customHeight="1">
      <c r="B814" t="str">
        <f t="shared" si="27"/>
        <v/>
      </c>
    </row>
    <row r="815" spans="2:2" ht="76.8" customHeight="1">
      <c r="B815" t="str">
        <f t="shared" si="27"/>
        <v/>
      </c>
    </row>
    <row r="816" spans="2:2" ht="76.8" customHeight="1">
      <c r="B816" t="str">
        <f t="shared" si="27"/>
        <v/>
      </c>
    </row>
    <row r="817" spans="2:2" ht="76.8" customHeight="1">
      <c r="B817" t="str">
        <f t="shared" si="27"/>
        <v/>
      </c>
    </row>
    <row r="818" spans="2:2" ht="76.8" customHeight="1">
      <c r="B818" t="str">
        <f t="shared" si="27"/>
        <v/>
      </c>
    </row>
    <row r="819" spans="2:2" ht="76.8" customHeight="1">
      <c r="B819" t="str">
        <f t="shared" si="27"/>
        <v/>
      </c>
    </row>
    <row r="820" spans="2:2" ht="76.8" customHeight="1">
      <c r="B820" t="str">
        <f t="shared" si="27"/>
        <v/>
      </c>
    </row>
    <row r="821" spans="2:2" ht="76.8" customHeight="1">
      <c r="B821" t="str">
        <f t="shared" si="27"/>
        <v/>
      </c>
    </row>
    <row r="822" spans="2:2" ht="76.8" customHeight="1">
      <c r="B822" t="str">
        <f t="shared" si="27"/>
        <v/>
      </c>
    </row>
    <row r="823" spans="2:2" ht="76.8" customHeight="1">
      <c r="B823" t="str">
        <f t="shared" si="27"/>
        <v/>
      </c>
    </row>
    <row r="824" spans="2:2" ht="76.8" customHeight="1">
      <c r="B824" t="str">
        <f t="shared" si="27"/>
        <v/>
      </c>
    </row>
    <row r="825" spans="2:2" ht="76.8" customHeight="1">
      <c r="B825" t="str">
        <f t="shared" si="27"/>
        <v/>
      </c>
    </row>
    <row r="826" spans="2:2" ht="76.8" customHeight="1">
      <c r="B826" t="str">
        <f t="shared" si="27"/>
        <v/>
      </c>
    </row>
    <row r="827" spans="2:2" ht="76.8" customHeight="1">
      <c r="B827" t="str">
        <f t="shared" si="27"/>
        <v/>
      </c>
    </row>
    <row r="828" spans="2:2" ht="76.8" customHeight="1">
      <c r="B828" t="str">
        <f t="shared" si="27"/>
        <v/>
      </c>
    </row>
    <row r="829" spans="2:2" ht="76.8" customHeight="1">
      <c r="B829" t="str">
        <f t="shared" si="27"/>
        <v/>
      </c>
    </row>
    <row r="830" spans="2:2" ht="76.8" customHeight="1">
      <c r="B830" t="str">
        <f t="shared" si="27"/>
        <v/>
      </c>
    </row>
    <row r="831" spans="2:2" ht="76.8" customHeight="1">
      <c r="B831" t="str">
        <f t="shared" si="27"/>
        <v/>
      </c>
    </row>
    <row r="832" spans="2:2" ht="76.8" customHeight="1">
      <c r="B832" t="str">
        <f t="shared" si="27"/>
        <v/>
      </c>
    </row>
    <row r="833" spans="2:2" ht="76.8" customHeight="1">
      <c r="B833" t="str">
        <f t="shared" si="27"/>
        <v/>
      </c>
    </row>
    <row r="834" spans="2:2" ht="76.8" customHeight="1">
      <c r="B834" t="str">
        <f t="shared" si="27"/>
        <v/>
      </c>
    </row>
    <row r="835" spans="2:2" ht="76.8" customHeight="1">
      <c r="B835" t="str">
        <f t="shared" si="27"/>
        <v/>
      </c>
    </row>
    <row r="836" spans="2:2" ht="76.8" customHeight="1">
      <c r="B836" t="str">
        <f t="shared" ref="B836:B899" si="28">H836&amp;F836</f>
        <v/>
      </c>
    </row>
    <row r="837" spans="2:2" ht="76.8" customHeight="1">
      <c r="B837" t="str">
        <f t="shared" si="28"/>
        <v/>
      </c>
    </row>
    <row r="838" spans="2:2" ht="76.8" customHeight="1">
      <c r="B838" t="str">
        <f t="shared" si="28"/>
        <v/>
      </c>
    </row>
    <row r="839" spans="2:2" ht="76.8" customHeight="1">
      <c r="B839" t="str">
        <f t="shared" si="28"/>
        <v/>
      </c>
    </row>
    <row r="840" spans="2:2" ht="76.8" customHeight="1">
      <c r="B840" t="str">
        <f t="shared" si="28"/>
        <v/>
      </c>
    </row>
    <row r="841" spans="2:2" ht="76.8" customHeight="1">
      <c r="B841" t="str">
        <f t="shared" si="28"/>
        <v/>
      </c>
    </row>
    <row r="842" spans="2:2" ht="76.8" customHeight="1">
      <c r="B842" t="str">
        <f t="shared" si="28"/>
        <v/>
      </c>
    </row>
    <row r="843" spans="2:2" ht="76.8" customHeight="1">
      <c r="B843" t="str">
        <f t="shared" si="28"/>
        <v/>
      </c>
    </row>
    <row r="844" spans="2:2" ht="76.8" customHeight="1">
      <c r="B844" t="str">
        <f t="shared" si="28"/>
        <v/>
      </c>
    </row>
    <row r="845" spans="2:2" ht="76.8" customHeight="1">
      <c r="B845" t="str">
        <f t="shared" si="28"/>
        <v/>
      </c>
    </row>
    <row r="846" spans="2:2" ht="76.8" customHeight="1">
      <c r="B846" t="str">
        <f t="shared" si="28"/>
        <v/>
      </c>
    </row>
    <row r="847" spans="2:2" ht="76.8" customHeight="1">
      <c r="B847" t="str">
        <f t="shared" si="28"/>
        <v/>
      </c>
    </row>
    <row r="848" spans="2:2" ht="76.8" customHeight="1">
      <c r="B848" t="str">
        <f t="shared" si="28"/>
        <v/>
      </c>
    </row>
    <row r="849" spans="2:2" ht="76.8" customHeight="1">
      <c r="B849" t="str">
        <f t="shared" si="28"/>
        <v/>
      </c>
    </row>
    <row r="850" spans="2:2" ht="76.8" customHeight="1">
      <c r="B850" t="str">
        <f t="shared" si="28"/>
        <v/>
      </c>
    </row>
    <row r="851" spans="2:2" ht="76.8" customHeight="1">
      <c r="B851" t="str">
        <f t="shared" si="28"/>
        <v/>
      </c>
    </row>
    <row r="852" spans="2:2" ht="76.8" customHeight="1">
      <c r="B852" t="str">
        <f t="shared" si="28"/>
        <v/>
      </c>
    </row>
    <row r="853" spans="2:2" ht="76.8" customHeight="1">
      <c r="B853" t="str">
        <f t="shared" si="28"/>
        <v/>
      </c>
    </row>
    <row r="854" spans="2:2" ht="76.8" customHeight="1">
      <c r="B854" t="str">
        <f t="shared" si="28"/>
        <v/>
      </c>
    </row>
    <row r="855" spans="2:2" ht="76.8" customHeight="1">
      <c r="B855" t="str">
        <f t="shared" si="28"/>
        <v/>
      </c>
    </row>
    <row r="856" spans="2:2" ht="76.8" customHeight="1">
      <c r="B856" t="str">
        <f t="shared" si="28"/>
        <v/>
      </c>
    </row>
    <row r="857" spans="2:2" ht="76.8" customHeight="1">
      <c r="B857" t="str">
        <f t="shared" si="28"/>
        <v/>
      </c>
    </row>
    <row r="858" spans="2:2" ht="76.8" customHeight="1">
      <c r="B858" t="str">
        <f t="shared" si="28"/>
        <v/>
      </c>
    </row>
    <row r="859" spans="2:2" ht="76.8" customHeight="1">
      <c r="B859" t="str">
        <f t="shared" si="28"/>
        <v/>
      </c>
    </row>
    <row r="860" spans="2:2" ht="76.8" customHeight="1">
      <c r="B860" t="str">
        <f t="shared" si="28"/>
        <v/>
      </c>
    </row>
    <row r="861" spans="2:2" ht="76.8" customHeight="1">
      <c r="B861" t="str">
        <f t="shared" si="28"/>
        <v/>
      </c>
    </row>
    <row r="862" spans="2:2" ht="76.8" customHeight="1">
      <c r="B862" t="str">
        <f t="shared" si="28"/>
        <v/>
      </c>
    </row>
    <row r="863" spans="2:2" ht="76.8" customHeight="1">
      <c r="B863" t="str">
        <f t="shared" si="28"/>
        <v/>
      </c>
    </row>
    <row r="864" spans="2:2" ht="76.8" customHeight="1">
      <c r="B864" t="str">
        <f t="shared" si="28"/>
        <v/>
      </c>
    </row>
    <row r="865" spans="2:2" ht="76.8" customHeight="1">
      <c r="B865" t="str">
        <f t="shared" si="28"/>
        <v/>
      </c>
    </row>
    <row r="866" spans="2:2" ht="76.8" customHeight="1">
      <c r="B866" t="str">
        <f t="shared" si="28"/>
        <v/>
      </c>
    </row>
    <row r="867" spans="2:2" ht="76.8" customHeight="1">
      <c r="B867" t="str">
        <f t="shared" si="28"/>
        <v/>
      </c>
    </row>
    <row r="868" spans="2:2" ht="76.8" customHeight="1">
      <c r="B868" t="str">
        <f t="shared" si="28"/>
        <v/>
      </c>
    </row>
    <row r="869" spans="2:2" ht="76.8" customHeight="1">
      <c r="B869" t="str">
        <f t="shared" si="28"/>
        <v/>
      </c>
    </row>
    <row r="870" spans="2:2" ht="76.8" customHeight="1">
      <c r="B870" t="str">
        <f t="shared" si="28"/>
        <v/>
      </c>
    </row>
    <row r="871" spans="2:2" ht="76.8" customHeight="1">
      <c r="B871" t="str">
        <f t="shared" si="28"/>
        <v/>
      </c>
    </row>
    <row r="872" spans="2:2" ht="76.8" customHeight="1">
      <c r="B872" t="str">
        <f t="shared" si="28"/>
        <v/>
      </c>
    </row>
    <row r="873" spans="2:2" ht="76.8" customHeight="1">
      <c r="B873" t="str">
        <f t="shared" si="28"/>
        <v/>
      </c>
    </row>
    <row r="874" spans="2:2" ht="76.8" customHeight="1">
      <c r="B874" t="str">
        <f t="shared" si="28"/>
        <v/>
      </c>
    </row>
    <row r="875" spans="2:2" ht="76.8" customHeight="1">
      <c r="B875" t="str">
        <f t="shared" si="28"/>
        <v/>
      </c>
    </row>
    <row r="876" spans="2:2" ht="76.8" customHeight="1">
      <c r="B876" t="str">
        <f t="shared" si="28"/>
        <v/>
      </c>
    </row>
    <row r="877" spans="2:2" ht="76.8" customHeight="1">
      <c r="B877" t="str">
        <f t="shared" si="28"/>
        <v/>
      </c>
    </row>
    <row r="878" spans="2:2" ht="76.8" customHeight="1">
      <c r="B878" t="str">
        <f t="shared" si="28"/>
        <v/>
      </c>
    </row>
    <row r="879" spans="2:2" ht="76.8" customHeight="1">
      <c r="B879" t="str">
        <f t="shared" si="28"/>
        <v/>
      </c>
    </row>
    <row r="880" spans="2:2" ht="76.8" customHeight="1">
      <c r="B880" t="str">
        <f t="shared" si="28"/>
        <v/>
      </c>
    </row>
    <row r="881" spans="2:2" ht="76.8" customHeight="1">
      <c r="B881" t="str">
        <f t="shared" si="28"/>
        <v/>
      </c>
    </row>
    <row r="882" spans="2:2" ht="76.8" customHeight="1">
      <c r="B882" t="str">
        <f t="shared" si="28"/>
        <v/>
      </c>
    </row>
    <row r="883" spans="2:2" ht="76.8" customHeight="1">
      <c r="B883" t="str">
        <f t="shared" si="28"/>
        <v/>
      </c>
    </row>
    <row r="884" spans="2:2" ht="76.8" customHeight="1">
      <c r="B884" t="str">
        <f t="shared" si="28"/>
        <v/>
      </c>
    </row>
    <row r="885" spans="2:2" ht="76.8" customHeight="1">
      <c r="B885" t="str">
        <f t="shared" si="28"/>
        <v/>
      </c>
    </row>
    <row r="886" spans="2:2" ht="76.8" customHeight="1">
      <c r="B886" t="str">
        <f t="shared" si="28"/>
        <v/>
      </c>
    </row>
    <row r="887" spans="2:2" ht="76.8" customHeight="1">
      <c r="B887" t="str">
        <f t="shared" si="28"/>
        <v/>
      </c>
    </row>
    <row r="888" spans="2:2" ht="76.8" customHeight="1">
      <c r="B888" t="str">
        <f t="shared" si="28"/>
        <v/>
      </c>
    </row>
    <row r="889" spans="2:2" ht="76.8" customHeight="1">
      <c r="B889" t="str">
        <f t="shared" si="28"/>
        <v/>
      </c>
    </row>
    <row r="890" spans="2:2" ht="76.8" customHeight="1">
      <c r="B890" t="str">
        <f t="shared" si="28"/>
        <v/>
      </c>
    </row>
    <row r="891" spans="2:2" ht="76.8" customHeight="1">
      <c r="B891" t="str">
        <f t="shared" si="28"/>
        <v/>
      </c>
    </row>
    <row r="892" spans="2:2" ht="76.8" customHeight="1">
      <c r="B892" t="str">
        <f t="shared" si="28"/>
        <v/>
      </c>
    </row>
    <row r="893" spans="2:2" ht="76.8" customHeight="1">
      <c r="B893" t="str">
        <f t="shared" si="28"/>
        <v/>
      </c>
    </row>
    <row r="894" spans="2:2" ht="76.8" customHeight="1">
      <c r="B894" t="str">
        <f t="shared" si="28"/>
        <v/>
      </c>
    </row>
    <row r="895" spans="2:2" ht="76.8" customHeight="1">
      <c r="B895" t="str">
        <f t="shared" si="28"/>
        <v/>
      </c>
    </row>
    <row r="896" spans="2:2" ht="76.8" customHeight="1">
      <c r="B896" t="str">
        <f t="shared" si="28"/>
        <v/>
      </c>
    </row>
    <row r="897" spans="2:2" ht="76.8" customHeight="1">
      <c r="B897" t="str">
        <f t="shared" si="28"/>
        <v/>
      </c>
    </row>
    <row r="898" spans="2:2" ht="76.8" customHeight="1">
      <c r="B898" t="str">
        <f t="shared" si="28"/>
        <v/>
      </c>
    </row>
    <row r="899" spans="2:2" ht="76.8" customHeight="1">
      <c r="B899" t="str">
        <f t="shared" si="28"/>
        <v/>
      </c>
    </row>
    <row r="900" spans="2:2" ht="76.8" customHeight="1">
      <c r="B900" t="str">
        <f t="shared" ref="B900:B963" si="29">H900&amp;F900</f>
        <v/>
      </c>
    </row>
    <row r="901" spans="2:2" ht="76.8" customHeight="1">
      <c r="B901" t="str">
        <f t="shared" si="29"/>
        <v/>
      </c>
    </row>
    <row r="902" spans="2:2" ht="76.8" customHeight="1">
      <c r="B902" t="str">
        <f t="shared" si="29"/>
        <v/>
      </c>
    </row>
    <row r="903" spans="2:2" ht="76.8" customHeight="1">
      <c r="B903" t="str">
        <f t="shared" si="29"/>
        <v/>
      </c>
    </row>
    <row r="904" spans="2:2" ht="76.8" customHeight="1">
      <c r="B904" t="str">
        <f t="shared" si="29"/>
        <v/>
      </c>
    </row>
    <row r="905" spans="2:2" ht="76.8" customHeight="1">
      <c r="B905" t="str">
        <f t="shared" si="29"/>
        <v/>
      </c>
    </row>
    <row r="906" spans="2:2" ht="76.8" customHeight="1">
      <c r="B906" t="str">
        <f t="shared" si="29"/>
        <v/>
      </c>
    </row>
    <row r="907" spans="2:2" ht="76.8" customHeight="1">
      <c r="B907" t="str">
        <f t="shared" si="29"/>
        <v/>
      </c>
    </row>
    <row r="908" spans="2:2" ht="76.8" customHeight="1">
      <c r="B908" t="str">
        <f t="shared" si="29"/>
        <v/>
      </c>
    </row>
    <row r="909" spans="2:2" ht="76.8" customHeight="1">
      <c r="B909" t="str">
        <f t="shared" si="29"/>
        <v/>
      </c>
    </row>
    <row r="910" spans="2:2" ht="76.8" customHeight="1">
      <c r="B910" t="str">
        <f t="shared" si="29"/>
        <v/>
      </c>
    </row>
    <row r="911" spans="2:2" ht="76.8" customHeight="1">
      <c r="B911" t="str">
        <f t="shared" si="29"/>
        <v/>
      </c>
    </row>
    <row r="912" spans="2:2" ht="76.8" customHeight="1">
      <c r="B912" t="str">
        <f t="shared" si="29"/>
        <v/>
      </c>
    </row>
    <row r="913" spans="2:2" ht="76.8" customHeight="1">
      <c r="B913" t="str">
        <f t="shared" si="29"/>
        <v/>
      </c>
    </row>
    <row r="914" spans="2:2" ht="76.8" customHeight="1">
      <c r="B914" t="str">
        <f t="shared" si="29"/>
        <v/>
      </c>
    </row>
    <row r="915" spans="2:2" ht="76.8" customHeight="1">
      <c r="B915" t="str">
        <f t="shared" si="29"/>
        <v/>
      </c>
    </row>
    <row r="916" spans="2:2" ht="76.8" customHeight="1">
      <c r="B916" t="str">
        <f t="shared" si="29"/>
        <v/>
      </c>
    </row>
    <row r="917" spans="2:2" ht="76.8" customHeight="1">
      <c r="B917" t="str">
        <f t="shared" si="29"/>
        <v/>
      </c>
    </row>
    <row r="918" spans="2:2" ht="76.8" customHeight="1">
      <c r="B918" t="str">
        <f t="shared" si="29"/>
        <v/>
      </c>
    </row>
    <row r="919" spans="2:2" ht="76.8" customHeight="1">
      <c r="B919" t="str">
        <f t="shared" si="29"/>
        <v/>
      </c>
    </row>
    <row r="920" spans="2:2" ht="76.8" customHeight="1">
      <c r="B920" t="str">
        <f t="shared" si="29"/>
        <v/>
      </c>
    </row>
    <row r="921" spans="2:2" ht="76.8" customHeight="1">
      <c r="B921" t="str">
        <f t="shared" si="29"/>
        <v/>
      </c>
    </row>
    <row r="922" spans="2:2" ht="76.8" customHeight="1">
      <c r="B922" t="str">
        <f t="shared" si="29"/>
        <v/>
      </c>
    </row>
    <row r="923" spans="2:2" ht="76.8" customHeight="1">
      <c r="B923" t="str">
        <f t="shared" si="29"/>
        <v/>
      </c>
    </row>
    <row r="924" spans="2:2" ht="76.8" customHeight="1">
      <c r="B924" t="str">
        <f t="shared" si="29"/>
        <v/>
      </c>
    </row>
    <row r="925" spans="2:2" ht="76.8" customHeight="1">
      <c r="B925" t="str">
        <f t="shared" si="29"/>
        <v/>
      </c>
    </row>
    <row r="926" spans="2:2" ht="76.8" customHeight="1">
      <c r="B926" t="str">
        <f t="shared" si="29"/>
        <v/>
      </c>
    </row>
    <row r="927" spans="2:2" ht="76.8" customHeight="1">
      <c r="B927" t="str">
        <f t="shared" si="29"/>
        <v/>
      </c>
    </row>
    <row r="928" spans="2:2" ht="76.8" customHeight="1">
      <c r="B928" t="str">
        <f t="shared" si="29"/>
        <v/>
      </c>
    </row>
    <row r="929" spans="2:2" ht="76.8" customHeight="1">
      <c r="B929" t="str">
        <f t="shared" si="29"/>
        <v/>
      </c>
    </row>
    <row r="930" spans="2:2" ht="76.8" customHeight="1">
      <c r="B930" t="str">
        <f t="shared" si="29"/>
        <v/>
      </c>
    </row>
    <row r="931" spans="2:2" ht="76.8" customHeight="1">
      <c r="B931" t="str">
        <f t="shared" si="29"/>
        <v/>
      </c>
    </row>
    <row r="932" spans="2:2" ht="76.8" customHeight="1">
      <c r="B932" t="str">
        <f t="shared" si="29"/>
        <v/>
      </c>
    </row>
    <row r="933" spans="2:2" ht="76.8" customHeight="1">
      <c r="B933" t="str">
        <f t="shared" si="29"/>
        <v/>
      </c>
    </row>
    <row r="934" spans="2:2" ht="76.8" customHeight="1">
      <c r="B934" t="str">
        <f t="shared" si="29"/>
        <v/>
      </c>
    </row>
    <row r="935" spans="2:2" ht="76.8" customHeight="1">
      <c r="B935" t="str">
        <f t="shared" si="29"/>
        <v/>
      </c>
    </row>
    <row r="936" spans="2:2" ht="76.8" customHeight="1">
      <c r="B936" t="str">
        <f t="shared" si="29"/>
        <v/>
      </c>
    </row>
    <row r="937" spans="2:2" ht="76.8" customHeight="1">
      <c r="B937" t="str">
        <f t="shared" si="29"/>
        <v/>
      </c>
    </row>
    <row r="938" spans="2:2" ht="76.8" customHeight="1">
      <c r="B938" t="str">
        <f t="shared" si="29"/>
        <v/>
      </c>
    </row>
    <row r="939" spans="2:2" ht="76.8" customHeight="1">
      <c r="B939" t="str">
        <f t="shared" si="29"/>
        <v/>
      </c>
    </row>
    <row r="940" spans="2:2" ht="76.8" customHeight="1">
      <c r="B940" t="str">
        <f t="shared" si="29"/>
        <v/>
      </c>
    </row>
    <row r="941" spans="2:2" ht="76.8" customHeight="1">
      <c r="B941" t="str">
        <f t="shared" si="29"/>
        <v/>
      </c>
    </row>
    <row r="942" spans="2:2" ht="76.8" customHeight="1">
      <c r="B942" t="str">
        <f t="shared" si="29"/>
        <v/>
      </c>
    </row>
    <row r="943" spans="2:2" ht="76.8" customHeight="1">
      <c r="B943" t="str">
        <f t="shared" si="29"/>
        <v/>
      </c>
    </row>
    <row r="944" spans="2:2" ht="76.8" customHeight="1">
      <c r="B944" t="str">
        <f t="shared" si="29"/>
        <v/>
      </c>
    </row>
    <row r="945" spans="2:2" ht="76.8" customHeight="1">
      <c r="B945" t="str">
        <f t="shared" si="29"/>
        <v/>
      </c>
    </row>
    <row r="946" spans="2:2" ht="76.8" customHeight="1">
      <c r="B946" t="str">
        <f t="shared" si="29"/>
        <v/>
      </c>
    </row>
    <row r="947" spans="2:2" ht="76.8" customHeight="1">
      <c r="B947" t="str">
        <f t="shared" si="29"/>
        <v/>
      </c>
    </row>
    <row r="948" spans="2:2" ht="76.8" customHeight="1">
      <c r="B948" t="str">
        <f t="shared" si="29"/>
        <v/>
      </c>
    </row>
    <row r="949" spans="2:2" ht="76.8" customHeight="1">
      <c r="B949" t="str">
        <f t="shared" si="29"/>
        <v/>
      </c>
    </row>
    <row r="950" spans="2:2" ht="76.8" customHeight="1">
      <c r="B950" t="str">
        <f t="shared" si="29"/>
        <v/>
      </c>
    </row>
    <row r="951" spans="2:2" ht="76.8" customHeight="1">
      <c r="B951" t="str">
        <f t="shared" si="29"/>
        <v/>
      </c>
    </row>
    <row r="952" spans="2:2" ht="76.8" customHeight="1">
      <c r="B952" t="str">
        <f t="shared" si="29"/>
        <v/>
      </c>
    </row>
    <row r="953" spans="2:2" ht="76.8" customHeight="1">
      <c r="B953" t="str">
        <f t="shared" si="29"/>
        <v/>
      </c>
    </row>
    <row r="954" spans="2:2" ht="76.8" customHeight="1">
      <c r="B954" t="str">
        <f t="shared" si="29"/>
        <v/>
      </c>
    </row>
    <row r="955" spans="2:2" ht="76.8" customHeight="1">
      <c r="B955" t="str">
        <f t="shared" si="29"/>
        <v/>
      </c>
    </row>
    <row r="956" spans="2:2" ht="76.8" customHeight="1">
      <c r="B956" t="str">
        <f t="shared" si="29"/>
        <v/>
      </c>
    </row>
    <row r="957" spans="2:2" ht="76.8" customHeight="1">
      <c r="B957" t="str">
        <f t="shared" si="29"/>
        <v/>
      </c>
    </row>
    <row r="958" spans="2:2" ht="76.8" customHeight="1">
      <c r="B958" t="str">
        <f t="shared" si="29"/>
        <v/>
      </c>
    </row>
    <row r="959" spans="2:2" ht="76.8" customHeight="1">
      <c r="B959" t="str">
        <f t="shared" si="29"/>
        <v/>
      </c>
    </row>
    <row r="960" spans="2:2" ht="76.8" customHeight="1">
      <c r="B960" t="str">
        <f t="shared" si="29"/>
        <v/>
      </c>
    </row>
    <row r="961" spans="2:2" ht="76.8" customHeight="1">
      <c r="B961" t="str">
        <f t="shared" si="29"/>
        <v/>
      </c>
    </row>
    <row r="962" spans="2:2" ht="76.8" customHeight="1">
      <c r="B962" t="str">
        <f t="shared" si="29"/>
        <v/>
      </c>
    </row>
    <row r="963" spans="2:2" ht="76.8" customHeight="1">
      <c r="B963" t="str">
        <f t="shared" si="29"/>
        <v/>
      </c>
    </row>
    <row r="964" spans="2:2" ht="76.8" customHeight="1">
      <c r="B964" t="str">
        <f t="shared" ref="B964:B1027" si="30">H964&amp;F964</f>
        <v/>
      </c>
    </row>
    <row r="965" spans="2:2" ht="76.8" customHeight="1">
      <c r="B965" t="str">
        <f t="shared" si="30"/>
        <v/>
      </c>
    </row>
    <row r="966" spans="2:2" ht="76.8" customHeight="1">
      <c r="B966" t="str">
        <f t="shared" si="30"/>
        <v/>
      </c>
    </row>
    <row r="967" spans="2:2" ht="76.8" customHeight="1">
      <c r="B967" t="str">
        <f t="shared" si="30"/>
        <v/>
      </c>
    </row>
    <row r="968" spans="2:2" ht="76.8" customHeight="1">
      <c r="B968" t="str">
        <f t="shared" si="30"/>
        <v/>
      </c>
    </row>
    <row r="969" spans="2:2" ht="76.8" customHeight="1">
      <c r="B969" t="str">
        <f t="shared" si="30"/>
        <v/>
      </c>
    </row>
    <row r="970" spans="2:2" ht="76.8" customHeight="1">
      <c r="B970" t="str">
        <f t="shared" si="30"/>
        <v/>
      </c>
    </row>
    <row r="971" spans="2:2" ht="76.8" customHeight="1">
      <c r="B971" t="str">
        <f t="shared" si="30"/>
        <v/>
      </c>
    </row>
    <row r="972" spans="2:2" ht="76.8" customHeight="1">
      <c r="B972" t="str">
        <f t="shared" si="30"/>
        <v/>
      </c>
    </row>
    <row r="973" spans="2:2" ht="76.8" customHeight="1">
      <c r="B973" t="str">
        <f t="shared" si="30"/>
        <v/>
      </c>
    </row>
    <row r="974" spans="2:2" ht="76.8" customHeight="1">
      <c r="B974" t="str">
        <f t="shared" si="30"/>
        <v/>
      </c>
    </row>
    <row r="975" spans="2:2" ht="76.8" customHeight="1">
      <c r="B975" t="str">
        <f t="shared" si="30"/>
        <v/>
      </c>
    </row>
    <row r="976" spans="2:2" ht="76.8" customHeight="1">
      <c r="B976" t="str">
        <f t="shared" si="30"/>
        <v/>
      </c>
    </row>
    <row r="977" spans="2:2" ht="76.8" customHeight="1">
      <c r="B977" t="str">
        <f t="shared" si="30"/>
        <v/>
      </c>
    </row>
    <row r="978" spans="2:2" ht="76.8" customHeight="1">
      <c r="B978" t="str">
        <f t="shared" si="30"/>
        <v/>
      </c>
    </row>
    <row r="979" spans="2:2" ht="76.8" customHeight="1">
      <c r="B979" t="str">
        <f t="shared" si="30"/>
        <v/>
      </c>
    </row>
    <row r="980" spans="2:2" ht="76.8" customHeight="1">
      <c r="B980" t="str">
        <f t="shared" si="30"/>
        <v/>
      </c>
    </row>
    <row r="981" spans="2:2" ht="76.8" customHeight="1">
      <c r="B981" t="str">
        <f t="shared" si="30"/>
        <v/>
      </c>
    </row>
    <row r="982" spans="2:2" ht="76.8" customHeight="1">
      <c r="B982" t="str">
        <f t="shared" si="30"/>
        <v/>
      </c>
    </row>
    <row r="983" spans="2:2" ht="76.8" customHeight="1">
      <c r="B983" t="str">
        <f t="shared" si="30"/>
        <v/>
      </c>
    </row>
    <row r="984" spans="2:2" ht="76.8" customHeight="1">
      <c r="B984" t="str">
        <f t="shared" si="30"/>
        <v/>
      </c>
    </row>
    <row r="985" spans="2:2" ht="76.8" customHeight="1">
      <c r="B985" t="str">
        <f t="shared" si="30"/>
        <v/>
      </c>
    </row>
    <row r="986" spans="2:2" ht="76.8" customHeight="1">
      <c r="B986" t="str">
        <f t="shared" si="30"/>
        <v/>
      </c>
    </row>
    <row r="987" spans="2:2" ht="76.8" customHeight="1">
      <c r="B987" t="str">
        <f t="shared" si="30"/>
        <v/>
      </c>
    </row>
    <row r="988" spans="2:2" ht="76.8" customHeight="1">
      <c r="B988" t="str">
        <f t="shared" si="30"/>
        <v/>
      </c>
    </row>
    <row r="989" spans="2:2" ht="76.8" customHeight="1">
      <c r="B989" t="str">
        <f t="shared" si="30"/>
        <v/>
      </c>
    </row>
    <row r="990" spans="2:2" ht="76.8" customHeight="1">
      <c r="B990" t="str">
        <f t="shared" si="30"/>
        <v/>
      </c>
    </row>
    <row r="991" spans="2:2" ht="76.8" customHeight="1">
      <c r="B991" t="str">
        <f t="shared" si="30"/>
        <v/>
      </c>
    </row>
    <row r="992" spans="2:2" ht="76.8" customHeight="1">
      <c r="B992" t="str">
        <f t="shared" si="30"/>
        <v/>
      </c>
    </row>
    <row r="993" spans="2:2" ht="76.8" customHeight="1">
      <c r="B993" t="str">
        <f t="shared" si="30"/>
        <v/>
      </c>
    </row>
    <row r="994" spans="2:2" ht="76.8" customHeight="1">
      <c r="B994" t="str">
        <f t="shared" si="30"/>
        <v/>
      </c>
    </row>
    <row r="995" spans="2:2" ht="76.8" customHeight="1">
      <c r="B995" t="str">
        <f t="shared" si="30"/>
        <v/>
      </c>
    </row>
    <row r="996" spans="2:2" ht="76.8" customHeight="1">
      <c r="B996" t="str">
        <f t="shared" si="30"/>
        <v/>
      </c>
    </row>
    <row r="997" spans="2:2" ht="76.8" customHeight="1">
      <c r="B997" t="str">
        <f t="shared" si="30"/>
        <v/>
      </c>
    </row>
    <row r="998" spans="2:2" ht="76.8" customHeight="1">
      <c r="B998" t="str">
        <f t="shared" si="30"/>
        <v/>
      </c>
    </row>
    <row r="999" spans="2:2" ht="76.8" customHeight="1">
      <c r="B999" t="str">
        <f t="shared" si="30"/>
        <v/>
      </c>
    </row>
    <row r="1000" spans="2:2" ht="76.8" customHeight="1">
      <c r="B1000" t="str">
        <f t="shared" si="30"/>
        <v/>
      </c>
    </row>
    <row r="1001" spans="2:2" ht="76.8" customHeight="1">
      <c r="B1001" t="str">
        <f t="shared" si="30"/>
        <v/>
      </c>
    </row>
    <row r="1002" spans="2:2" ht="76.8" customHeight="1">
      <c r="B1002" t="str">
        <f t="shared" si="30"/>
        <v/>
      </c>
    </row>
    <row r="1003" spans="2:2" ht="76.8" customHeight="1">
      <c r="B1003" t="str">
        <f t="shared" si="30"/>
        <v/>
      </c>
    </row>
    <row r="1004" spans="2:2" ht="76.8" customHeight="1">
      <c r="B1004" t="str">
        <f t="shared" si="30"/>
        <v/>
      </c>
    </row>
    <row r="1005" spans="2:2" ht="76.8" customHeight="1">
      <c r="B1005" t="str">
        <f t="shared" si="30"/>
        <v/>
      </c>
    </row>
    <row r="1006" spans="2:2" ht="76.8" customHeight="1">
      <c r="B1006" t="str">
        <f t="shared" si="30"/>
        <v/>
      </c>
    </row>
    <row r="1007" spans="2:2" ht="76.8" customHeight="1">
      <c r="B1007" t="str">
        <f t="shared" si="30"/>
        <v/>
      </c>
    </row>
    <row r="1008" spans="2:2" ht="76.8" customHeight="1">
      <c r="B1008" t="str">
        <f t="shared" si="30"/>
        <v/>
      </c>
    </row>
    <row r="1009" spans="2:2" ht="76.8" customHeight="1">
      <c r="B1009" t="str">
        <f t="shared" si="30"/>
        <v/>
      </c>
    </row>
    <row r="1010" spans="2:2" ht="76.8" customHeight="1">
      <c r="B1010" t="str">
        <f t="shared" si="30"/>
        <v/>
      </c>
    </row>
    <row r="1011" spans="2:2" ht="76.8" customHeight="1">
      <c r="B1011" t="str">
        <f t="shared" si="30"/>
        <v/>
      </c>
    </row>
    <row r="1012" spans="2:2" ht="76.8" customHeight="1">
      <c r="B1012" t="str">
        <f t="shared" si="30"/>
        <v/>
      </c>
    </row>
    <row r="1013" spans="2:2" ht="76.8" customHeight="1">
      <c r="B1013" t="str">
        <f t="shared" si="30"/>
        <v/>
      </c>
    </row>
    <row r="1014" spans="2:2" ht="76.8" customHeight="1">
      <c r="B1014" t="str">
        <f t="shared" si="30"/>
        <v/>
      </c>
    </row>
    <row r="1015" spans="2:2" ht="76.8" customHeight="1">
      <c r="B1015" t="str">
        <f t="shared" si="30"/>
        <v/>
      </c>
    </row>
    <row r="1016" spans="2:2" ht="76.8" customHeight="1">
      <c r="B1016" t="str">
        <f t="shared" si="30"/>
        <v/>
      </c>
    </row>
    <row r="1017" spans="2:2" ht="76.8" customHeight="1">
      <c r="B1017" t="str">
        <f t="shared" si="30"/>
        <v/>
      </c>
    </row>
    <row r="1018" spans="2:2" ht="76.8" customHeight="1">
      <c r="B1018" t="str">
        <f t="shared" si="30"/>
        <v/>
      </c>
    </row>
    <row r="1019" spans="2:2" ht="76.8" customHeight="1">
      <c r="B1019" t="str">
        <f t="shared" si="30"/>
        <v/>
      </c>
    </row>
    <row r="1020" spans="2:2" ht="76.8" customHeight="1">
      <c r="B1020" t="str">
        <f t="shared" si="30"/>
        <v/>
      </c>
    </row>
    <row r="1021" spans="2:2" ht="76.8" customHeight="1">
      <c r="B1021" t="str">
        <f t="shared" si="30"/>
        <v/>
      </c>
    </row>
    <row r="1022" spans="2:2" ht="76.8" customHeight="1">
      <c r="B1022" t="str">
        <f t="shared" si="30"/>
        <v/>
      </c>
    </row>
    <row r="1023" spans="2:2" ht="76.8" customHeight="1">
      <c r="B1023" t="str">
        <f t="shared" si="30"/>
        <v/>
      </c>
    </row>
    <row r="1024" spans="2:2" ht="76.8" customHeight="1">
      <c r="B1024" t="str">
        <f t="shared" si="30"/>
        <v/>
      </c>
    </row>
    <row r="1025" spans="2:2" ht="76.8" customHeight="1">
      <c r="B1025" t="str">
        <f t="shared" si="30"/>
        <v/>
      </c>
    </row>
    <row r="1026" spans="2:2" ht="76.8" customHeight="1">
      <c r="B1026" t="str">
        <f t="shared" si="30"/>
        <v/>
      </c>
    </row>
    <row r="1027" spans="2:2" ht="76.8" customHeight="1">
      <c r="B1027" t="str">
        <f t="shared" si="30"/>
        <v/>
      </c>
    </row>
    <row r="1028" spans="2:2" ht="76.8" customHeight="1">
      <c r="B1028" t="str">
        <f t="shared" ref="B1028:B1091" si="31">H1028&amp;F1028</f>
        <v/>
      </c>
    </row>
    <row r="1029" spans="2:2" ht="76.8" customHeight="1">
      <c r="B1029" t="str">
        <f t="shared" si="31"/>
        <v/>
      </c>
    </row>
    <row r="1030" spans="2:2" ht="76.8" customHeight="1">
      <c r="B1030" t="str">
        <f t="shared" si="31"/>
        <v/>
      </c>
    </row>
    <row r="1031" spans="2:2" ht="76.8" customHeight="1">
      <c r="B1031" t="str">
        <f t="shared" si="31"/>
        <v/>
      </c>
    </row>
    <row r="1032" spans="2:2" ht="76.8" customHeight="1">
      <c r="B1032" t="str">
        <f t="shared" si="31"/>
        <v/>
      </c>
    </row>
    <row r="1033" spans="2:2" ht="76.8" customHeight="1">
      <c r="B1033" t="str">
        <f t="shared" si="31"/>
        <v/>
      </c>
    </row>
    <row r="1034" spans="2:2" ht="76.8" customHeight="1">
      <c r="B1034" t="str">
        <f t="shared" si="31"/>
        <v/>
      </c>
    </row>
    <row r="1035" spans="2:2" ht="76.8" customHeight="1">
      <c r="B1035" t="str">
        <f t="shared" si="31"/>
        <v/>
      </c>
    </row>
    <row r="1036" spans="2:2" ht="76.8" customHeight="1">
      <c r="B1036" t="str">
        <f t="shared" si="31"/>
        <v/>
      </c>
    </row>
    <row r="1037" spans="2:2" ht="76.8" customHeight="1">
      <c r="B1037" t="str">
        <f t="shared" si="31"/>
        <v/>
      </c>
    </row>
    <row r="1038" spans="2:2" ht="76.8" customHeight="1">
      <c r="B1038" t="str">
        <f t="shared" si="31"/>
        <v/>
      </c>
    </row>
    <row r="1039" spans="2:2" ht="76.8" customHeight="1">
      <c r="B1039" t="str">
        <f t="shared" si="31"/>
        <v/>
      </c>
    </row>
    <row r="1040" spans="2:2" ht="76.8" customHeight="1">
      <c r="B1040" t="str">
        <f t="shared" si="31"/>
        <v/>
      </c>
    </row>
    <row r="1041" spans="2:2" ht="76.8" customHeight="1">
      <c r="B1041" t="str">
        <f t="shared" si="31"/>
        <v/>
      </c>
    </row>
    <row r="1042" spans="2:2" ht="76.8" customHeight="1">
      <c r="B1042" t="str">
        <f t="shared" si="31"/>
        <v/>
      </c>
    </row>
    <row r="1043" spans="2:2" ht="76.8" customHeight="1">
      <c r="B1043" t="str">
        <f t="shared" si="31"/>
        <v/>
      </c>
    </row>
    <row r="1044" spans="2:2" ht="76.8" customHeight="1">
      <c r="B1044" t="str">
        <f t="shared" si="31"/>
        <v/>
      </c>
    </row>
    <row r="1045" spans="2:2" ht="76.8" customHeight="1">
      <c r="B1045" t="str">
        <f t="shared" si="31"/>
        <v/>
      </c>
    </row>
    <row r="1046" spans="2:2" ht="76.8" customHeight="1">
      <c r="B1046" t="str">
        <f t="shared" si="31"/>
        <v/>
      </c>
    </row>
    <row r="1047" spans="2:2" ht="76.8" customHeight="1">
      <c r="B1047" t="str">
        <f t="shared" si="31"/>
        <v/>
      </c>
    </row>
    <row r="1048" spans="2:2" ht="76.8" customHeight="1">
      <c r="B1048" t="str">
        <f t="shared" si="31"/>
        <v/>
      </c>
    </row>
    <row r="1049" spans="2:2" ht="76.8" customHeight="1">
      <c r="B1049" t="str">
        <f t="shared" si="31"/>
        <v/>
      </c>
    </row>
    <row r="1050" spans="2:2" ht="76.8" customHeight="1">
      <c r="B1050" t="str">
        <f t="shared" si="31"/>
        <v/>
      </c>
    </row>
    <row r="1051" spans="2:2" ht="76.8" customHeight="1">
      <c r="B1051" t="str">
        <f t="shared" si="31"/>
        <v/>
      </c>
    </row>
    <row r="1052" spans="2:2" ht="76.8" customHeight="1">
      <c r="B1052" t="str">
        <f t="shared" si="31"/>
        <v/>
      </c>
    </row>
    <row r="1053" spans="2:2" ht="76.8" customHeight="1">
      <c r="B1053" t="str">
        <f t="shared" si="31"/>
        <v/>
      </c>
    </row>
    <row r="1054" spans="2:2" ht="76.8" customHeight="1">
      <c r="B1054" t="str">
        <f t="shared" si="31"/>
        <v/>
      </c>
    </row>
    <row r="1055" spans="2:2" ht="76.8" customHeight="1">
      <c r="B1055" t="str">
        <f t="shared" si="31"/>
        <v/>
      </c>
    </row>
    <row r="1056" spans="2:2" ht="76.8" customHeight="1">
      <c r="B1056" t="str">
        <f t="shared" si="31"/>
        <v/>
      </c>
    </row>
    <row r="1057" spans="2:2" ht="76.8" customHeight="1">
      <c r="B1057" t="str">
        <f t="shared" si="31"/>
        <v/>
      </c>
    </row>
    <row r="1058" spans="2:2" ht="76.8" customHeight="1">
      <c r="B1058" t="str">
        <f t="shared" si="31"/>
        <v/>
      </c>
    </row>
    <row r="1059" spans="2:2" ht="76.8" customHeight="1">
      <c r="B1059" t="str">
        <f t="shared" si="31"/>
        <v/>
      </c>
    </row>
    <row r="1060" spans="2:2" ht="76.8" customHeight="1">
      <c r="B1060" t="str">
        <f t="shared" si="31"/>
        <v/>
      </c>
    </row>
    <row r="1061" spans="2:2" ht="76.8" customHeight="1">
      <c r="B1061" t="str">
        <f t="shared" si="31"/>
        <v/>
      </c>
    </row>
    <row r="1062" spans="2:2" ht="76.8" customHeight="1">
      <c r="B1062" t="str">
        <f t="shared" si="31"/>
        <v/>
      </c>
    </row>
    <row r="1063" spans="2:2" ht="76.8" customHeight="1">
      <c r="B1063" t="str">
        <f t="shared" si="31"/>
        <v/>
      </c>
    </row>
    <row r="1064" spans="2:2" ht="76.8" customHeight="1">
      <c r="B1064" t="str">
        <f t="shared" si="31"/>
        <v/>
      </c>
    </row>
    <row r="1065" spans="2:2" ht="76.8" customHeight="1">
      <c r="B1065" t="str">
        <f t="shared" si="31"/>
        <v/>
      </c>
    </row>
    <row r="1066" spans="2:2" ht="76.8" customHeight="1">
      <c r="B1066" t="str">
        <f t="shared" si="31"/>
        <v/>
      </c>
    </row>
    <row r="1067" spans="2:2" ht="76.8" customHeight="1">
      <c r="B1067" t="str">
        <f t="shared" si="31"/>
        <v/>
      </c>
    </row>
    <row r="1068" spans="2:2" ht="76.8" customHeight="1">
      <c r="B1068" t="str">
        <f t="shared" si="31"/>
        <v/>
      </c>
    </row>
    <row r="1069" spans="2:2" ht="76.8" customHeight="1">
      <c r="B1069" t="str">
        <f t="shared" si="31"/>
        <v/>
      </c>
    </row>
    <row r="1070" spans="2:2" ht="76.8" customHeight="1">
      <c r="B1070" t="str">
        <f t="shared" si="31"/>
        <v/>
      </c>
    </row>
    <row r="1071" spans="2:2" ht="76.8" customHeight="1">
      <c r="B1071" t="str">
        <f t="shared" si="31"/>
        <v/>
      </c>
    </row>
    <row r="1072" spans="2:2" ht="76.8" customHeight="1">
      <c r="B1072" t="str">
        <f t="shared" si="31"/>
        <v/>
      </c>
    </row>
    <row r="1073" spans="2:2" ht="76.8" customHeight="1">
      <c r="B1073" t="str">
        <f t="shared" si="31"/>
        <v/>
      </c>
    </row>
    <row r="1074" spans="2:2" ht="76.8" customHeight="1">
      <c r="B1074" t="str">
        <f t="shared" si="31"/>
        <v/>
      </c>
    </row>
    <row r="1075" spans="2:2" ht="76.8" customHeight="1">
      <c r="B1075" t="str">
        <f t="shared" si="31"/>
        <v/>
      </c>
    </row>
    <row r="1076" spans="2:2" ht="76.8" customHeight="1">
      <c r="B1076" t="str">
        <f t="shared" si="31"/>
        <v/>
      </c>
    </row>
    <row r="1077" spans="2:2" ht="76.8" customHeight="1">
      <c r="B1077" t="str">
        <f t="shared" si="31"/>
        <v/>
      </c>
    </row>
    <row r="1078" spans="2:2" ht="76.8" customHeight="1">
      <c r="B1078" t="str">
        <f t="shared" si="31"/>
        <v/>
      </c>
    </row>
    <row r="1079" spans="2:2" ht="76.8" customHeight="1">
      <c r="B1079" t="str">
        <f t="shared" si="31"/>
        <v/>
      </c>
    </row>
    <row r="1080" spans="2:2" ht="76.8" customHeight="1">
      <c r="B1080" t="str">
        <f t="shared" si="31"/>
        <v/>
      </c>
    </row>
    <row r="1081" spans="2:2" ht="76.8" customHeight="1">
      <c r="B1081" t="str">
        <f t="shared" si="31"/>
        <v/>
      </c>
    </row>
    <row r="1082" spans="2:2" ht="76.8" customHeight="1">
      <c r="B1082" t="str">
        <f t="shared" si="31"/>
        <v/>
      </c>
    </row>
    <row r="1083" spans="2:2" ht="76.8" customHeight="1">
      <c r="B1083" t="str">
        <f t="shared" si="31"/>
        <v/>
      </c>
    </row>
    <row r="1084" spans="2:2" ht="76.8" customHeight="1">
      <c r="B1084" t="str">
        <f t="shared" si="31"/>
        <v/>
      </c>
    </row>
    <row r="1085" spans="2:2" ht="76.8" customHeight="1">
      <c r="B1085" t="str">
        <f t="shared" si="31"/>
        <v/>
      </c>
    </row>
    <row r="1086" spans="2:2" ht="76.8" customHeight="1">
      <c r="B1086" t="str">
        <f t="shared" si="31"/>
        <v/>
      </c>
    </row>
    <row r="1087" spans="2:2" ht="76.8" customHeight="1">
      <c r="B1087" t="str">
        <f t="shared" si="31"/>
        <v/>
      </c>
    </row>
    <row r="1088" spans="2:2" ht="76.8" customHeight="1">
      <c r="B1088" t="str">
        <f t="shared" si="31"/>
        <v/>
      </c>
    </row>
    <row r="1089" spans="2:2" ht="76.8" customHeight="1">
      <c r="B1089" t="str">
        <f t="shared" si="31"/>
        <v/>
      </c>
    </row>
    <row r="1090" spans="2:2" ht="76.8" customHeight="1">
      <c r="B1090" t="str">
        <f t="shared" si="31"/>
        <v/>
      </c>
    </row>
    <row r="1091" spans="2:2" ht="76.8" customHeight="1">
      <c r="B1091" t="str">
        <f t="shared" si="31"/>
        <v/>
      </c>
    </row>
    <row r="1092" spans="2:2" ht="76.8" customHeight="1">
      <c r="B1092" t="str">
        <f t="shared" ref="B1092:B1155" si="32">H1092&amp;F1092</f>
        <v/>
      </c>
    </row>
    <row r="1093" spans="2:2" ht="76.8" customHeight="1">
      <c r="B1093" t="str">
        <f t="shared" si="32"/>
        <v/>
      </c>
    </row>
    <row r="1094" spans="2:2" ht="76.8" customHeight="1">
      <c r="B1094" t="str">
        <f t="shared" si="32"/>
        <v/>
      </c>
    </row>
    <row r="1095" spans="2:2" ht="76.8" customHeight="1">
      <c r="B1095" t="str">
        <f t="shared" si="32"/>
        <v/>
      </c>
    </row>
    <row r="1096" spans="2:2" ht="76.8" customHeight="1">
      <c r="B1096" t="str">
        <f t="shared" si="32"/>
        <v/>
      </c>
    </row>
    <row r="1097" spans="2:2" ht="76.8" customHeight="1">
      <c r="B1097" t="str">
        <f t="shared" si="32"/>
        <v/>
      </c>
    </row>
    <row r="1098" spans="2:2" ht="76.8" customHeight="1">
      <c r="B1098" t="str">
        <f t="shared" si="32"/>
        <v/>
      </c>
    </row>
    <row r="1099" spans="2:2" ht="76.8" customHeight="1">
      <c r="B1099" t="str">
        <f t="shared" si="32"/>
        <v/>
      </c>
    </row>
    <row r="1100" spans="2:2" ht="76.8" customHeight="1">
      <c r="B1100" t="str">
        <f t="shared" si="32"/>
        <v/>
      </c>
    </row>
    <row r="1101" spans="2:2" ht="76.8" customHeight="1">
      <c r="B1101" t="str">
        <f t="shared" si="32"/>
        <v/>
      </c>
    </row>
    <row r="1102" spans="2:2" ht="76.8" customHeight="1">
      <c r="B1102" t="str">
        <f t="shared" si="32"/>
        <v/>
      </c>
    </row>
    <row r="1103" spans="2:2" ht="76.8" customHeight="1">
      <c r="B1103" t="str">
        <f t="shared" si="32"/>
        <v/>
      </c>
    </row>
    <row r="1104" spans="2:2" ht="76.8" customHeight="1">
      <c r="B1104" t="str">
        <f t="shared" si="32"/>
        <v/>
      </c>
    </row>
    <row r="1105" spans="2:2" ht="76.8" customHeight="1">
      <c r="B1105" t="str">
        <f t="shared" si="32"/>
        <v/>
      </c>
    </row>
    <row r="1106" spans="2:2" ht="76.8" customHeight="1">
      <c r="B1106" t="str">
        <f t="shared" si="32"/>
        <v/>
      </c>
    </row>
    <row r="1107" spans="2:2" ht="76.8" customHeight="1">
      <c r="B1107" t="str">
        <f t="shared" si="32"/>
        <v/>
      </c>
    </row>
    <row r="1108" spans="2:2" ht="76.8" customHeight="1">
      <c r="B1108" t="str">
        <f t="shared" si="32"/>
        <v/>
      </c>
    </row>
    <row r="1109" spans="2:2" ht="76.8" customHeight="1">
      <c r="B1109" t="str">
        <f t="shared" si="32"/>
        <v/>
      </c>
    </row>
    <row r="1110" spans="2:2" ht="76.8" customHeight="1">
      <c r="B1110" t="str">
        <f t="shared" si="32"/>
        <v/>
      </c>
    </row>
    <row r="1111" spans="2:2" ht="76.8" customHeight="1">
      <c r="B1111" t="str">
        <f t="shared" si="32"/>
        <v/>
      </c>
    </row>
    <row r="1112" spans="2:2" ht="76.8" customHeight="1">
      <c r="B1112" t="str">
        <f t="shared" si="32"/>
        <v/>
      </c>
    </row>
    <row r="1113" spans="2:2" ht="76.8" customHeight="1">
      <c r="B1113" t="str">
        <f t="shared" si="32"/>
        <v/>
      </c>
    </row>
    <row r="1114" spans="2:2" ht="76.8" customHeight="1">
      <c r="B1114" t="str">
        <f t="shared" si="32"/>
        <v/>
      </c>
    </row>
    <row r="1115" spans="2:2" ht="76.8" customHeight="1">
      <c r="B1115" t="str">
        <f t="shared" si="32"/>
        <v/>
      </c>
    </row>
    <row r="1116" spans="2:2" ht="76.8" customHeight="1">
      <c r="B1116" t="str">
        <f t="shared" si="32"/>
        <v/>
      </c>
    </row>
    <row r="1117" spans="2:2" ht="76.8" customHeight="1">
      <c r="B1117" t="str">
        <f t="shared" si="32"/>
        <v/>
      </c>
    </row>
    <row r="1118" spans="2:2" ht="76.8" customHeight="1">
      <c r="B1118" t="str">
        <f t="shared" si="32"/>
        <v/>
      </c>
    </row>
    <row r="1119" spans="2:2" ht="76.8" customHeight="1">
      <c r="B1119" t="str">
        <f t="shared" si="32"/>
        <v/>
      </c>
    </row>
    <row r="1120" spans="2:2" ht="76.8" customHeight="1">
      <c r="B1120" t="str">
        <f t="shared" si="32"/>
        <v/>
      </c>
    </row>
    <row r="1121" spans="2:2" ht="76.8" customHeight="1">
      <c r="B1121" t="str">
        <f t="shared" si="32"/>
        <v/>
      </c>
    </row>
    <row r="1122" spans="2:2" ht="76.8" customHeight="1">
      <c r="B1122" t="str">
        <f t="shared" si="32"/>
        <v/>
      </c>
    </row>
    <row r="1123" spans="2:2" ht="76.8" customHeight="1">
      <c r="B1123" t="str">
        <f t="shared" si="32"/>
        <v/>
      </c>
    </row>
    <row r="1124" spans="2:2" ht="76.8" customHeight="1">
      <c r="B1124" t="str">
        <f t="shared" si="32"/>
        <v/>
      </c>
    </row>
    <row r="1125" spans="2:2" ht="76.8" customHeight="1">
      <c r="B1125" t="str">
        <f t="shared" si="32"/>
        <v/>
      </c>
    </row>
    <row r="1126" spans="2:2" ht="76.8" customHeight="1">
      <c r="B1126" t="str">
        <f t="shared" si="32"/>
        <v/>
      </c>
    </row>
    <row r="1127" spans="2:2" ht="76.8" customHeight="1">
      <c r="B1127" t="str">
        <f t="shared" si="32"/>
        <v/>
      </c>
    </row>
    <row r="1128" spans="2:2" ht="76.8" customHeight="1">
      <c r="B1128" t="str">
        <f t="shared" si="32"/>
        <v/>
      </c>
    </row>
    <row r="1129" spans="2:2" ht="76.8" customHeight="1">
      <c r="B1129" t="str">
        <f t="shared" si="32"/>
        <v/>
      </c>
    </row>
    <row r="1130" spans="2:2" ht="76.8" customHeight="1">
      <c r="B1130" t="str">
        <f t="shared" si="32"/>
        <v/>
      </c>
    </row>
    <row r="1131" spans="2:2" ht="76.8" customHeight="1">
      <c r="B1131" t="str">
        <f t="shared" si="32"/>
        <v/>
      </c>
    </row>
    <row r="1132" spans="2:2" ht="76.8" customHeight="1">
      <c r="B1132" t="str">
        <f t="shared" si="32"/>
        <v/>
      </c>
    </row>
    <row r="1133" spans="2:2" ht="76.8" customHeight="1">
      <c r="B1133" t="str">
        <f t="shared" si="32"/>
        <v/>
      </c>
    </row>
    <row r="1134" spans="2:2" ht="76.8" customHeight="1">
      <c r="B1134" t="str">
        <f t="shared" si="32"/>
        <v/>
      </c>
    </row>
    <row r="1135" spans="2:2" ht="76.8" customHeight="1">
      <c r="B1135" t="str">
        <f t="shared" si="32"/>
        <v/>
      </c>
    </row>
    <row r="1136" spans="2:2" ht="76.8" customHeight="1">
      <c r="B1136" t="str">
        <f t="shared" si="32"/>
        <v/>
      </c>
    </row>
    <row r="1137" spans="2:2" ht="76.8" customHeight="1">
      <c r="B1137" t="str">
        <f t="shared" si="32"/>
        <v/>
      </c>
    </row>
    <row r="1138" spans="2:2" ht="76.8" customHeight="1">
      <c r="B1138" t="str">
        <f t="shared" si="32"/>
        <v/>
      </c>
    </row>
    <row r="1139" spans="2:2" ht="76.8" customHeight="1">
      <c r="B1139" t="str">
        <f t="shared" si="32"/>
        <v/>
      </c>
    </row>
    <row r="1140" spans="2:2" ht="76.8" customHeight="1">
      <c r="B1140" t="str">
        <f t="shared" si="32"/>
        <v/>
      </c>
    </row>
    <row r="1141" spans="2:2" ht="76.8" customHeight="1">
      <c r="B1141" t="str">
        <f t="shared" si="32"/>
        <v/>
      </c>
    </row>
    <row r="1142" spans="2:2" ht="76.8" customHeight="1">
      <c r="B1142" t="str">
        <f t="shared" si="32"/>
        <v/>
      </c>
    </row>
    <row r="1143" spans="2:2" ht="76.8" customHeight="1">
      <c r="B1143" t="str">
        <f t="shared" si="32"/>
        <v/>
      </c>
    </row>
    <row r="1144" spans="2:2" ht="76.8" customHeight="1">
      <c r="B1144" t="str">
        <f t="shared" si="32"/>
        <v/>
      </c>
    </row>
    <row r="1145" spans="2:2" ht="76.8" customHeight="1">
      <c r="B1145" t="str">
        <f t="shared" si="32"/>
        <v/>
      </c>
    </row>
    <row r="1146" spans="2:2" ht="76.8" customHeight="1">
      <c r="B1146" t="str">
        <f t="shared" si="32"/>
        <v/>
      </c>
    </row>
    <row r="1147" spans="2:2" ht="76.8" customHeight="1">
      <c r="B1147" t="str">
        <f t="shared" si="32"/>
        <v/>
      </c>
    </row>
    <row r="1148" spans="2:2" ht="76.8" customHeight="1">
      <c r="B1148" t="str">
        <f t="shared" si="32"/>
        <v/>
      </c>
    </row>
    <row r="1149" spans="2:2" ht="76.8" customHeight="1">
      <c r="B1149" t="str">
        <f t="shared" si="32"/>
        <v/>
      </c>
    </row>
    <row r="1150" spans="2:2" ht="76.8" customHeight="1">
      <c r="B1150" t="str">
        <f t="shared" si="32"/>
        <v/>
      </c>
    </row>
    <row r="1151" spans="2:2" ht="76.8" customHeight="1">
      <c r="B1151" t="str">
        <f t="shared" si="32"/>
        <v/>
      </c>
    </row>
    <row r="1152" spans="2:2" ht="76.8" customHeight="1">
      <c r="B1152" t="str">
        <f t="shared" si="32"/>
        <v/>
      </c>
    </row>
    <row r="1153" spans="2:2" ht="76.8" customHeight="1">
      <c r="B1153" t="str">
        <f t="shared" si="32"/>
        <v/>
      </c>
    </row>
    <row r="1154" spans="2:2" ht="76.8" customHeight="1">
      <c r="B1154" t="str">
        <f t="shared" si="32"/>
        <v/>
      </c>
    </row>
    <row r="1155" spans="2:2" ht="76.8" customHeight="1">
      <c r="B1155" t="str">
        <f t="shared" si="32"/>
        <v/>
      </c>
    </row>
    <row r="1156" spans="2:2" ht="76.8" customHeight="1">
      <c r="B1156" t="str">
        <f t="shared" ref="B1156:B1219" si="33">H1156&amp;F1156</f>
        <v/>
      </c>
    </row>
    <row r="1157" spans="2:2" ht="76.8" customHeight="1">
      <c r="B1157" t="str">
        <f t="shared" si="33"/>
        <v/>
      </c>
    </row>
    <row r="1158" spans="2:2" ht="76.8" customHeight="1">
      <c r="B1158" t="str">
        <f t="shared" si="33"/>
        <v/>
      </c>
    </row>
    <row r="1159" spans="2:2" ht="76.8" customHeight="1">
      <c r="B1159" t="str">
        <f t="shared" si="33"/>
        <v/>
      </c>
    </row>
    <row r="1160" spans="2:2" ht="76.8" customHeight="1">
      <c r="B1160" t="str">
        <f t="shared" si="33"/>
        <v/>
      </c>
    </row>
    <row r="1161" spans="2:2" ht="76.8" customHeight="1">
      <c r="B1161" t="str">
        <f t="shared" si="33"/>
        <v/>
      </c>
    </row>
    <row r="1162" spans="2:2" ht="76.8" customHeight="1">
      <c r="B1162" t="str">
        <f t="shared" si="33"/>
        <v/>
      </c>
    </row>
    <row r="1163" spans="2:2" ht="76.8" customHeight="1">
      <c r="B1163" t="str">
        <f t="shared" si="33"/>
        <v/>
      </c>
    </row>
    <row r="1164" spans="2:2" ht="76.8" customHeight="1">
      <c r="B1164" t="str">
        <f t="shared" si="33"/>
        <v/>
      </c>
    </row>
    <row r="1165" spans="2:2" ht="76.8" customHeight="1">
      <c r="B1165" t="str">
        <f t="shared" si="33"/>
        <v/>
      </c>
    </row>
    <row r="1166" spans="2:2" ht="76.8" customHeight="1">
      <c r="B1166" t="str">
        <f t="shared" si="33"/>
        <v/>
      </c>
    </row>
    <row r="1167" spans="2:2" ht="76.8" customHeight="1">
      <c r="B1167" t="str">
        <f t="shared" si="33"/>
        <v/>
      </c>
    </row>
    <row r="1168" spans="2:2" ht="76.8" customHeight="1">
      <c r="B1168" t="str">
        <f t="shared" si="33"/>
        <v/>
      </c>
    </row>
    <row r="1169" spans="2:2" ht="76.8" customHeight="1">
      <c r="B1169" t="str">
        <f t="shared" si="33"/>
        <v/>
      </c>
    </row>
    <row r="1170" spans="2:2" ht="76.8" customHeight="1">
      <c r="B1170" t="str">
        <f t="shared" si="33"/>
        <v/>
      </c>
    </row>
    <row r="1171" spans="2:2" ht="76.8" customHeight="1">
      <c r="B1171" t="str">
        <f t="shared" si="33"/>
        <v/>
      </c>
    </row>
    <row r="1172" spans="2:2" ht="76.8" customHeight="1">
      <c r="B1172" t="str">
        <f t="shared" si="33"/>
        <v/>
      </c>
    </row>
    <row r="1173" spans="2:2" ht="76.8" customHeight="1">
      <c r="B1173" t="str">
        <f t="shared" si="33"/>
        <v/>
      </c>
    </row>
    <row r="1174" spans="2:2" ht="76.8" customHeight="1">
      <c r="B1174" t="str">
        <f t="shared" si="33"/>
        <v/>
      </c>
    </row>
    <row r="1175" spans="2:2" ht="76.8" customHeight="1">
      <c r="B1175" t="str">
        <f t="shared" si="33"/>
        <v/>
      </c>
    </row>
    <row r="1176" spans="2:2" ht="76.8" customHeight="1">
      <c r="B1176" t="str">
        <f t="shared" si="33"/>
        <v/>
      </c>
    </row>
    <row r="1177" spans="2:2" ht="76.8" customHeight="1">
      <c r="B1177" t="str">
        <f t="shared" si="33"/>
        <v/>
      </c>
    </row>
    <row r="1178" spans="2:2" ht="76.8" customHeight="1">
      <c r="B1178" t="str">
        <f t="shared" si="33"/>
        <v/>
      </c>
    </row>
    <row r="1179" spans="2:2" ht="76.8" customHeight="1">
      <c r="B1179" t="str">
        <f t="shared" si="33"/>
        <v/>
      </c>
    </row>
    <row r="1180" spans="2:2" ht="76.8" customHeight="1">
      <c r="B1180" t="str">
        <f t="shared" si="33"/>
        <v/>
      </c>
    </row>
    <row r="1181" spans="2:2" ht="76.8" customHeight="1">
      <c r="B1181" t="str">
        <f t="shared" si="33"/>
        <v/>
      </c>
    </row>
    <row r="1182" spans="2:2" ht="76.8" customHeight="1">
      <c r="B1182" t="str">
        <f t="shared" si="33"/>
        <v/>
      </c>
    </row>
    <row r="1183" spans="2:2" ht="76.8" customHeight="1">
      <c r="B1183" t="str">
        <f t="shared" si="33"/>
        <v/>
      </c>
    </row>
    <row r="1184" spans="2:2" ht="76.8" customHeight="1">
      <c r="B1184" t="str">
        <f t="shared" si="33"/>
        <v/>
      </c>
    </row>
    <row r="1185" spans="2:2" ht="76.8" customHeight="1">
      <c r="B1185" t="str">
        <f t="shared" si="33"/>
        <v/>
      </c>
    </row>
    <row r="1186" spans="2:2" ht="76.8" customHeight="1">
      <c r="B1186" t="str">
        <f t="shared" si="33"/>
        <v/>
      </c>
    </row>
    <row r="1187" spans="2:2" ht="76.8" customHeight="1">
      <c r="B1187" t="str">
        <f t="shared" si="33"/>
        <v/>
      </c>
    </row>
    <row r="1188" spans="2:2" ht="76.8" customHeight="1">
      <c r="B1188" t="str">
        <f t="shared" si="33"/>
        <v/>
      </c>
    </row>
    <row r="1189" spans="2:2" ht="76.8" customHeight="1">
      <c r="B1189" t="str">
        <f t="shared" si="33"/>
        <v/>
      </c>
    </row>
    <row r="1190" spans="2:2" ht="76.8" customHeight="1">
      <c r="B1190" t="str">
        <f t="shared" si="33"/>
        <v/>
      </c>
    </row>
    <row r="1191" spans="2:2" ht="76.8" customHeight="1">
      <c r="B1191" t="str">
        <f t="shared" si="33"/>
        <v/>
      </c>
    </row>
    <row r="1192" spans="2:2" ht="76.8" customHeight="1">
      <c r="B1192" t="str">
        <f t="shared" si="33"/>
        <v/>
      </c>
    </row>
    <row r="1193" spans="2:2" ht="76.8" customHeight="1">
      <c r="B1193" t="str">
        <f t="shared" si="33"/>
        <v/>
      </c>
    </row>
    <row r="1194" spans="2:2" ht="76.8" customHeight="1">
      <c r="B1194" t="str">
        <f t="shared" si="33"/>
        <v/>
      </c>
    </row>
    <row r="1195" spans="2:2" ht="76.8" customHeight="1">
      <c r="B1195" t="str">
        <f t="shared" si="33"/>
        <v/>
      </c>
    </row>
    <row r="1196" spans="2:2" ht="76.8" customHeight="1">
      <c r="B1196" t="str">
        <f t="shared" si="33"/>
        <v/>
      </c>
    </row>
    <row r="1197" spans="2:2" ht="76.8" customHeight="1">
      <c r="B1197" t="str">
        <f t="shared" si="33"/>
        <v/>
      </c>
    </row>
    <row r="1198" spans="2:2" ht="76.8" customHeight="1">
      <c r="B1198" t="str">
        <f t="shared" si="33"/>
        <v/>
      </c>
    </row>
    <row r="1199" spans="2:2" ht="76.8" customHeight="1">
      <c r="B1199" t="str">
        <f t="shared" si="33"/>
        <v/>
      </c>
    </row>
    <row r="1200" spans="2:2" ht="76.8" customHeight="1">
      <c r="B1200" t="str">
        <f t="shared" si="33"/>
        <v/>
      </c>
    </row>
    <row r="1201" spans="2:2" ht="76.8" customHeight="1">
      <c r="B1201" t="str">
        <f t="shared" si="33"/>
        <v/>
      </c>
    </row>
    <row r="1202" spans="2:2" ht="76.8" customHeight="1">
      <c r="B1202" t="str">
        <f t="shared" si="33"/>
        <v/>
      </c>
    </row>
    <row r="1203" spans="2:2" ht="76.8" customHeight="1">
      <c r="B1203" t="str">
        <f t="shared" si="33"/>
        <v/>
      </c>
    </row>
    <row r="1204" spans="2:2" ht="76.8" customHeight="1">
      <c r="B1204" t="str">
        <f t="shared" si="33"/>
        <v/>
      </c>
    </row>
    <row r="1205" spans="2:2" ht="76.8" customHeight="1">
      <c r="B1205" t="str">
        <f t="shared" si="33"/>
        <v/>
      </c>
    </row>
    <row r="1206" spans="2:2" ht="76.8" customHeight="1">
      <c r="B1206" t="str">
        <f t="shared" si="33"/>
        <v/>
      </c>
    </row>
    <row r="1207" spans="2:2" ht="76.8" customHeight="1">
      <c r="B1207" t="str">
        <f t="shared" si="33"/>
        <v/>
      </c>
    </row>
    <row r="1208" spans="2:2" ht="76.8" customHeight="1">
      <c r="B1208" t="str">
        <f t="shared" si="33"/>
        <v/>
      </c>
    </row>
    <row r="1209" spans="2:2" ht="76.8" customHeight="1">
      <c r="B1209" t="str">
        <f t="shared" si="33"/>
        <v/>
      </c>
    </row>
    <row r="1210" spans="2:2" ht="76.8" customHeight="1">
      <c r="B1210" t="str">
        <f t="shared" si="33"/>
        <v/>
      </c>
    </row>
    <row r="1211" spans="2:2" ht="76.8" customHeight="1">
      <c r="B1211" t="str">
        <f t="shared" si="33"/>
        <v/>
      </c>
    </row>
    <row r="1212" spans="2:2" ht="76.8" customHeight="1">
      <c r="B1212" t="str">
        <f t="shared" si="33"/>
        <v/>
      </c>
    </row>
    <row r="1213" spans="2:2" ht="76.8" customHeight="1">
      <c r="B1213" t="str">
        <f t="shared" si="33"/>
        <v/>
      </c>
    </row>
    <row r="1214" spans="2:2" ht="76.8" customHeight="1">
      <c r="B1214" t="str">
        <f t="shared" si="33"/>
        <v/>
      </c>
    </row>
    <row r="1215" spans="2:2" ht="76.8" customHeight="1">
      <c r="B1215" t="str">
        <f t="shared" si="33"/>
        <v/>
      </c>
    </row>
    <row r="1216" spans="2:2" ht="76.8" customHeight="1">
      <c r="B1216" t="str">
        <f t="shared" si="33"/>
        <v/>
      </c>
    </row>
    <row r="1217" spans="2:2" ht="76.8" customHeight="1">
      <c r="B1217" t="str">
        <f t="shared" si="33"/>
        <v/>
      </c>
    </row>
    <row r="1218" spans="2:2" ht="76.8" customHeight="1">
      <c r="B1218" t="str">
        <f t="shared" si="33"/>
        <v/>
      </c>
    </row>
    <row r="1219" spans="2:2" ht="76.8" customHeight="1">
      <c r="B1219" t="str">
        <f t="shared" si="33"/>
        <v/>
      </c>
    </row>
    <row r="1220" spans="2:2" ht="76.8" customHeight="1">
      <c r="B1220" t="str">
        <f t="shared" ref="B1220:B1283" si="34">H1220&amp;F1220</f>
        <v/>
      </c>
    </row>
    <row r="1221" spans="2:2" ht="76.8" customHeight="1">
      <c r="B1221" t="str">
        <f t="shared" si="34"/>
        <v/>
      </c>
    </row>
    <row r="1222" spans="2:2" ht="76.8" customHeight="1">
      <c r="B1222" t="str">
        <f t="shared" si="34"/>
        <v/>
      </c>
    </row>
    <row r="1223" spans="2:2" ht="76.8" customHeight="1">
      <c r="B1223" t="str">
        <f t="shared" si="34"/>
        <v/>
      </c>
    </row>
    <row r="1224" spans="2:2" ht="76.8" customHeight="1">
      <c r="B1224" t="str">
        <f t="shared" si="34"/>
        <v/>
      </c>
    </row>
    <row r="1225" spans="2:2" ht="76.8" customHeight="1">
      <c r="B1225" t="str">
        <f t="shared" si="34"/>
        <v/>
      </c>
    </row>
    <row r="1226" spans="2:2" ht="76.8" customHeight="1">
      <c r="B1226" t="str">
        <f t="shared" si="34"/>
        <v/>
      </c>
    </row>
    <row r="1227" spans="2:2" ht="76.8" customHeight="1">
      <c r="B1227" t="str">
        <f t="shared" si="34"/>
        <v/>
      </c>
    </row>
    <row r="1228" spans="2:2" ht="76.8" customHeight="1">
      <c r="B1228" t="str">
        <f t="shared" si="34"/>
        <v/>
      </c>
    </row>
    <row r="1229" spans="2:2" ht="76.8" customHeight="1">
      <c r="B1229" t="str">
        <f t="shared" si="34"/>
        <v/>
      </c>
    </row>
    <row r="1230" spans="2:2" ht="76.8" customHeight="1">
      <c r="B1230" t="str">
        <f t="shared" si="34"/>
        <v/>
      </c>
    </row>
    <row r="1231" spans="2:2" ht="76.8" customHeight="1">
      <c r="B1231" t="str">
        <f t="shared" si="34"/>
        <v/>
      </c>
    </row>
    <row r="1232" spans="2:2" ht="76.8" customHeight="1">
      <c r="B1232" t="str">
        <f t="shared" si="34"/>
        <v/>
      </c>
    </row>
    <row r="1233" spans="2:2" ht="76.8" customHeight="1">
      <c r="B1233" t="str">
        <f t="shared" si="34"/>
        <v/>
      </c>
    </row>
    <row r="1234" spans="2:2" ht="76.8" customHeight="1">
      <c r="B1234" t="str">
        <f t="shared" si="34"/>
        <v/>
      </c>
    </row>
    <row r="1235" spans="2:2" ht="76.8" customHeight="1">
      <c r="B1235" t="str">
        <f t="shared" si="34"/>
        <v/>
      </c>
    </row>
    <row r="1236" spans="2:2" ht="76.8" customHeight="1">
      <c r="B1236" t="str">
        <f t="shared" si="34"/>
        <v/>
      </c>
    </row>
    <row r="1237" spans="2:2" ht="76.8" customHeight="1">
      <c r="B1237" t="str">
        <f t="shared" si="34"/>
        <v/>
      </c>
    </row>
    <row r="1238" spans="2:2" ht="76.8" customHeight="1">
      <c r="B1238" t="str">
        <f t="shared" si="34"/>
        <v/>
      </c>
    </row>
    <row r="1239" spans="2:2" ht="76.8" customHeight="1">
      <c r="B1239" t="str">
        <f t="shared" si="34"/>
        <v/>
      </c>
    </row>
    <row r="1240" spans="2:2" ht="76.8" customHeight="1">
      <c r="B1240" t="str">
        <f t="shared" si="34"/>
        <v/>
      </c>
    </row>
    <row r="1241" spans="2:2" ht="76.8" customHeight="1">
      <c r="B1241" t="str">
        <f t="shared" si="34"/>
        <v/>
      </c>
    </row>
    <row r="1242" spans="2:2" ht="76.8" customHeight="1">
      <c r="B1242" t="str">
        <f t="shared" si="34"/>
        <v/>
      </c>
    </row>
    <row r="1243" spans="2:2" ht="76.8" customHeight="1">
      <c r="B1243" t="str">
        <f t="shared" si="34"/>
        <v/>
      </c>
    </row>
    <row r="1244" spans="2:2" ht="76.8" customHeight="1">
      <c r="B1244" t="str">
        <f t="shared" si="34"/>
        <v/>
      </c>
    </row>
    <row r="1245" spans="2:2" ht="76.8" customHeight="1">
      <c r="B1245" t="str">
        <f t="shared" si="34"/>
        <v/>
      </c>
    </row>
    <row r="1246" spans="2:2" ht="76.8" customHeight="1">
      <c r="B1246" t="str">
        <f t="shared" si="34"/>
        <v/>
      </c>
    </row>
    <row r="1247" spans="2:2" ht="76.8" customHeight="1">
      <c r="B1247" t="str">
        <f t="shared" si="34"/>
        <v/>
      </c>
    </row>
    <row r="1248" spans="2:2" ht="76.8" customHeight="1">
      <c r="B1248" t="str">
        <f t="shared" si="34"/>
        <v/>
      </c>
    </row>
    <row r="1249" spans="2:2" ht="76.8" customHeight="1">
      <c r="B1249" t="str">
        <f t="shared" si="34"/>
        <v/>
      </c>
    </row>
    <row r="1250" spans="2:2" ht="76.8" customHeight="1">
      <c r="B1250" t="str">
        <f t="shared" si="34"/>
        <v/>
      </c>
    </row>
    <row r="1251" spans="2:2" ht="76.8" customHeight="1">
      <c r="B1251" t="str">
        <f t="shared" si="34"/>
        <v/>
      </c>
    </row>
    <row r="1252" spans="2:2" ht="76.8" customHeight="1">
      <c r="B1252" t="str">
        <f t="shared" si="34"/>
        <v/>
      </c>
    </row>
    <row r="1253" spans="2:2" ht="76.8" customHeight="1">
      <c r="B1253" t="str">
        <f t="shared" si="34"/>
        <v/>
      </c>
    </row>
    <row r="1254" spans="2:2" ht="76.8" customHeight="1">
      <c r="B1254" t="str">
        <f t="shared" si="34"/>
        <v/>
      </c>
    </row>
    <row r="1255" spans="2:2" ht="76.8" customHeight="1">
      <c r="B1255" t="str">
        <f t="shared" si="34"/>
        <v/>
      </c>
    </row>
    <row r="1256" spans="2:2" ht="76.8" customHeight="1">
      <c r="B1256" t="str">
        <f t="shared" si="34"/>
        <v/>
      </c>
    </row>
    <row r="1257" spans="2:2" ht="76.8" customHeight="1">
      <c r="B1257" t="str">
        <f t="shared" si="34"/>
        <v/>
      </c>
    </row>
    <row r="1258" spans="2:2" ht="76.8" customHeight="1">
      <c r="B1258" t="str">
        <f t="shared" si="34"/>
        <v/>
      </c>
    </row>
    <row r="1259" spans="2:2" ht="76.8" customHeight="1">
      <c r="B1259" t="str">
        <f t="shared" si="34"/>
        <v/>
      </c>
    </row>
    <row r="1260" spans="2:2" ht="76.8" customHeight="1">
      <c r="B1260" t="str">
        <f t="shared" si="34"/>
        <v/>
      </c>
    </row>
    <row r="1261" spans="2:2" ht="76.8" customHeight="1">
      <c r="B1261" t="str">
        <f t="shared" si="34"/>
        <v/>
      </c>
    </row>
    <row r="1262" spans="2:2" ht="76.8" customHeight="1">
      <c r="B1262" t="str">
        <f t="shared" si="34"/>
        <v/>
      </c>
    </row>
    <row r="1263" spans="2:2" ht="76.8" customHeight="1">
      <c r="B1263" t="str">
        <f t="shared" si="34"/>
        <v/>
      </c>
    </row>
    <row r="1264" spans="2:2" ht="76.8" customHeight="1">
      <c r="B1264" t="str">
        <f t="shared" si="34"/>
        <v/>
      </c>
    </row>
    <row r="1265" spans="2:2" ht="76.8" customHeight="1">
      <c r="B1265" t="str">
        <f t="shared" si="34"/>
        <v/>
      </c>
    </row>
    <row r="1266" spans="2:2" ht="76.8" customHeight="1">
      <c r="B1266" t="str">
        <f t="shared" si="34"/>
        <v/>
      </c>
    </row>
    <row r="1267" spans="2:2" ht="76.8" customHeight="1">
      <c r="B1267" t="str">
        <f t="shared" si="34"/>
        <v/>
      </c>
    </row>
    <row r="1268" spans="2:2" ht="76.8" customHeight="1">
      <c r="B1268" t="str">
        <f t="shared" si="34"/>
        <v/>
      </c>
    </row>
    <row r="1269" spans="2:2" ht="76.8" customHeight="1">
      <c r="B1269" t="str">
        <f t="shared" si="34"/>
        <v/>
      </c>
    </row>
    <row r="1270" spans="2:2" ht="76.8" customHeight="1">
      <c r="B1270" t="str">
        <f t="shared" si="34"/>
        <v/>
      </c>
    </row>
    <row r="1271" spans="2:2" ht="76.8" customHeight="1">
      <c r="B1271" t="str">
        <f t="shared" si="34"/>
        <v/>
      </c>
    </row>
    <row r="1272" spans="2:2" ht="76.8" customHeight="1">
      <c r="B1272" t="str">
        <f t="shared" si="34"/>
        <v/>
      </c>
    </row>
    <row r="1273" spans="2:2" ht="76.8" customHeight="1">
      <c r="B1273" t="str">
        <f t="shared" si="34"/>
        <v/>
      </c>
    </row>
    <row r="1274" spans="2:2" ht="76.8" customHeight="1">
      <c r="B1274" t="str">
        <f t="shared" si="34"/>
        <v/>
      </c>
    </row>
    <row r="1275" spans="2:2" ht="76.8" customHeight="1">
      <c r="B1275" t="str">
        <f t="shared" si="34"/>
        <v/>
      </c>
    </row>
    <row r="1276" spans="2:2" ht="76.8" customHeight="1">
      <c r="B1276" t="str">
        <f t="shared" si="34"/>
        <v/>
      </c>
    </row>
    <row r="1277" spans="2:2" ht="76.8" customHeight="1">
      <c r="B1277" t="str">
        <f t="shared" si="34"/>
        <v/>
      </c>
    </row>
    <row r="1278" spans="2:2" ht="76.8" customHeight="1">
      <c r="B1278" t="str">
        <f t="shared" si="34"/>
        <v/>
      </c>
    </row>
    <row r="1279" spans="2:2" ht="76.8" customHeight="1">
      <c r="B1279" t="str">
        <f t="shared" si="34"/>
        <v/>
      </c>
    </row>
    <row r="1280" spans="2:2" ht="76.8" customHeight="1">
      <c r="B1280" t="str">
        <f t="shared" si="34"/>
        <v/>
      </c>
    </row>
    <row r="1281" spans="2:2" ht="76.8" customHeight="1">
      <c r="B1281" t="str">
        <f t="shared" si="34"/>
        <v/>
      </c>
    </row>
    <row r="1282" spans="2:2" ht="76.8" customHeight="1">
      <c r="B1282" t="str">
        <f t="shared" si="34"/>
        <v/>
      </c>
    </row>
    <row r="1283" spans="2:2" ht="76.8" customHeight="1">
      <c r="B1283" t="str">
        <f t="shared" si="34"/>
        <v/>
      </c>
    </row>
    <row r="1284" spans="2:2" ht="76.8" customHeight="1">
      <c r="B1284" t="str">
        <f t="shared" ref="B1284:B1347" si="35">H1284&amp;F1284</f>
        <v/>
      </c>
    </row>
    <row r="1285" spans="2:2" ht="76.8" customHeight="1">
      <c r="B1285" t="str">
        <f t="shared" si="35"/>
        <v/>
      </c>
    </row>
    <row r="1286" spans="2:2" ht="76.8" customHeight="1">
      <c r="B1286" t="str">
        <f t="shared" si="35"/>
        <v/>
      </c>
    </row>
    <row r="1287" spans="2:2" ht="76.8" customHeight="1">
      <c r="B1287" t="str">
        <f t="shared" si="35"/>
        <v/>
      </c>
    </row>
    <row r="1288" spans="2:2" ht="76.8" customHeight="1">
      <c r="B1288" t="str">
        <f t="shared" si="35"/>
        <v/>
      </c>
    </row>
    <row r="1289" spans="2:2" ht="76.8" customHeight="1">
      <c r="B1289" t="str">
        <f t="shared" si="35"/>
        <v/>
      </c>
    </row>
    <row r="1290" spans="2:2" ht="76.8" customHeight="1">
      <c r="B1290" t="str">
        <f t="shared" si="35"/>
        <v/>
      </c>
    </row>
    <row r="1291" spans="2:2" ht="76.8" customHeight="1">
      <c r="B1291" t="str">
        <f t="shared" si="35"/>
        <v/>
      </c>
    </row>
    <row r="1292" spans="2:2" ht="76.8" customHeight="1">
      <c r="B1292" t="str">
        <f t="shared" si="35"/>
        <v/>
      </c>
    </row>
    <row r="1293" spans="2:2" ht="76.8" customHeight="1">
      <c r="B1293" t="str">
        <f t="shared" si="35"/>
        <v/>
      </c>
    </row>
    <row r="1294" spans="2:2" ht="76.8" customHeight="1">
      <c r="B1294" t="str">
        <f t="shared" si="35"/>
        <v/>
      </c>
    </row>
    <row r="1295" spans="2:2" ht="76.8" customHeight="1">
      <c r="B1295" t="str">
        <f t="shared" si="35"/>
        <v/>
      </c>
    </row>
    <row r="1296" spans="2:2" ht="76.8" customHeight="1">
      <c r="B1296" t="str">
        <f t="shared" si="35"/>
        <v/>
      </c>
    </row>
    <row r="1297" spans="2:2" ht="76.8" customHeight="1">
      <c r="B1297" t="str">
        <f t="shared" si="35"/>
        <v/>
      </c>
    </row>
    <row r="1298" spans="2:2" ht="76.8" customHeight="1">
      <c r="B1298" t="str">
        <f t="shared" si="35"/>
        <v/>
      </c>
    </row>
    <row r="1299" spans="2:2" ht="76.8" customHeight="1">
      <c r="B1299" t="str">
        <f t="shared" si="35"/>
        <v/>
      </c>
    </row>
    <row r="1300" spans="2:2" ht="76.8" customHeight="1">
      <c r="B1300" t="str">
        <f t="shared" si="35"/>
        <v/>
      </c>
    </row>
    <row r="1301" spans="2:2" ht="76.8" customHeight="1">
      <c r="B1301" t="str">
        <f t="shared" si="35"/>
        <v/>
      </c>
    </row>
    <row r="1302" spans="2:2" ht="76.8" customHeight="1">
      <c r="B1302" t="str">
        <f t="shared" si="35"/>
        <v/>
      </c>
    </row>
    <row r="1303" spans="2:2" ht="76.8" customHeight="1">
      <c r="B1303" t="str">
        <f t="shared" si="35"/>
        <v/>
      </c>
    </row>
    <row r="1304" spans="2:2" ht="76.8" customHeight="1">
      <c r="B1304" t="str">
        <f t="shared" si="35"/>
        <v/>
      </c>
    </row>
    <row r="1305" spans="2:2" ht="76.8" customHeight="1">
      <c r="B1305" t="str">
        <f t="shared" si="35"/>
        <v/>
      </c>
    </row>
    <row r="1306" spans="2:2" ht="76.8" customHeight="1">
      <c r="B1306" t="str">
        <f t="shared" si="35"/>
        <v/>
      </c>
    </row>
    <row r="1307" spans="2:2" ht="76.8" customHeight="1">
      <c r="B1307" t="str">
        <f t="shared" si="35"/>
        <v/>
      </c>
    </row>
    <row r="1308" spans="2:2" ht="76.8" customHeight="1">
      <c r="B1308" t="str">
        <f t="shared" si="35"/>
        <v/>
      </c>
    </row>
    <row r="1309" spans="2:2" ht="76.8" customHeight="1">
      <c r="B1309" t="str">
        <f t="shared" si="35"/>
        <v/>
      </c>
    </row>
    <row r="1310" spans="2:2" ht="76.8" customHeight="1">
      <c r="B1310" t="str">
        <f t="shared" si="35"/>
        <v/>
      </c>
    </row>
    <row r="1311" spans="2:2" ht="76.8" customHeight="1">
      <c r="B1311" t="str">
        <f t="shared" si="35"/>
        <v/>
      </c>
    </row>
    <row r="1312" spans="2:2" ht="76.8" customHeight="1">
      <c r="B1312" t="str">
        <f t="shared" si="35"/>
        <v/>
      </c>
    </row>
    <row r="1313" spans="2:2" ht="76.8" customHeight="1">
      <c r="B1313" t="str">
        <f t="shared" si="35"/>
        <v/>
      </c>
    </row>
    <row r="1314" spans="2:2" ht="76.8" customHeight="1">
      <c r="B1314" t="str">
        <f t="shared" si="35"/>
        <v/>
      </c>
    </row>
    <row r="1315" spans="2:2" ht="76.8" customHeight="1">
      <c r="B1315" t="str">
        <f t="shared" si="35"/>
        <v/>
      </c>
    </row>
    <row r="1316" spans="2:2" ht="76.8" customHeight="1">
      <c r="B1316" t="str">
        <f t="shared" si="35"/>
        <v/>
      </c>
    </row>
    <row r="1317" spans="2:2" ht="76.8" customHeight="1">
      <c r="B1317" t="str">
        <f t="shared" si="35"/>
        <v/>
      </c>
    </row>
    <row r="1318" spans="2:2" ht="76.8" customHeight="1">
      <c r="B1318" t="str">
        <f t="shared" si="35"/>
        <v/>
      </c>
    </row>
    <row r="1319" spans="2:2" ht="76.8" customHeight="1">
      <c r="B1319" t="str">
        <f t="shared" si="35"/>
        <v/>
      </c>
    </row>
    <row r="1320" spans="2:2" ht="76.8" customHeight="1">
      <c r="B1320" t="str">
        <f t="shared" si="35"/>
        <v/>
      </c>
    </row>
    <row r="1321" spans="2:2" ht="76.8" customHeight="1">
      <c r="B1321" t="str">
        <f t="shared" si="35"/>
        <v/>
      </c>
    </row>
    <row r="1322" spans="2:2" ht="76.8" customHeight="1">
      <c r="B1322" t="str">
        <f t="shared" si="35"/>
        <v/>
      </c>
    </row>
    <row r="1323" spans="2:2" ht="76.8" customHeight="1">
      <c r="B1323" t="str">
        <f t="shared" si="35"/>
        <v/>
      </c>
    </row>
    <row r="1324" spans="2:2" ht="76.8" customHeight="1">
      <c r="B1324" t="str">
        <f t="shared" si="35"/>
        <v/>
      </c>
    </row>
    <row r="1325" spans="2:2" ht="76.8" customHeight="1">
      <c r="B1325" t="str">
        <f t="shared" si="35"/>
        <v/>
      </c>
    </row>
    <row r="1326" spans="2:2" ht="76.8" customHeight="1">
      <c r="B1326" t="str">
        <f t="shared" si="35"/>
        <v/>
      </c>
    </row>
    <row r="1327" spans="2:2" ht="76.8" customHeight="1">
      <c r="B1327" t="str">
        <f t="shared" si="35"/>
        <v/>
      </c>
    </row>
    <row r="1328" spans="2:2" ht="76.8" customHeight="1">
      <c r="B1328" t="str">
        <f t="shared" si="35"/>
        <v/>
      </c>
    </row>
    <row r="1329" spans="2:2" ht="76.8" customHeight="1">
      <c r="B1329" t="str">
        <f t="shared" si="35"/>
        <v/>
      </c>
    </row>
    <row r="1330" spans="2:2" ht="76.8" customHeight="1">
      <c r="B1330" t="str">
        <f t="shared" si="35"/>
        <v/>
      </c>
    </row>
    <row r="1331" spans="2:2" ht="76.8" customHeight="1">
      <c r="B1331" t="str">
        <f t="shared" si="35"/>
        <v/>
      </c>
    </row>
    <row r="1332" spans="2:2" ht="76.8" customHeight="1">
      <c r="B1332" t="str">
        <f t="shared" si="35"/>
        <v/>
      </c>
    </row>
    <row r="1333" spans="2:2" ht="76.8" customHeight="1">
      <c r="B1333" t="str">
        <f t="shared" si="35"/>
        <v/>
      </c>
    </row>
    <row r="1334" spans="2:2" ht="76.8" customHeight="1">
      <c r="B1334" t="str">
        <f t="shared" si="35"/>
        <v/>
      </c>
    </row>
    <row r="1335" spans="2:2" ht="76.8" customHeight="1">
      <c r="B1335" t="str">
        <f t="shared" si="35"/>
        <v/>
      </c>
    </row>
    <row r="1336" spans="2:2" ht="76.8" customHeight="1">
      <c r="B1336" t="str">
        <f t="shared" si="35"/>
        <v/>
      </c>
    </row>
    <row r="1337" spans="2:2" ht="76.8" customHeight="1">
      <c r="B1337" t="str">
        <f t="shared" si="35"/>
        <v/>
      </c>
    </row>
    <row r="1338" spans="2:2" ht="76.8" customHeight="1">
      <c r="B1338" t="str">
        <f t="shared" si="35"/>
        <v/>
      </c>
    </row>
    <row r="1339" spans="2:2" ht="76.8" customHeight="1">
      <c r="B1339" t="str">
        <f t="shared" si="35"/>
        <v/>
      </c>
    </row>
    <row r="1340" spans="2:2" ht="76.8" customHeight="1">
      <c r="B1340" t="str">
        <f t="shared" si="35"/>
        <v/>
      </c>
    </row>
    <row r="1341" spans="2:2" ht="76.8" customHeight="1">
      <c r="B1341" t="str">
        <f t="shared" si="35"/>
        <v/>
      </c>
    </row>
    <row r="1342" spans="2:2" ht="76.8" customHeight="1">
      <c r="B1342" t="str">
        <f t="shared" si="35"/>
        <v/>
      </c>
    </row>
    <row r="1343" spans="2:2" ht="76.8" customHeight="1">
      <c r="B1343" t="str">
        <f t="shared" si="35"/>
        <v/>
      </c>
    </row>
    <row r="1344" spans="2:2" ht="76.8" customHeight="1">
      <c r="B1344" t="str">
        <f t="shared" si="35"/>
        <v/>
      </c>
    </row>
    <row r="1345" spans="2:2" ht="76.8" customHeight="1">
      <c r="B1345" t="str">
        <f t="shared" si="35"/>
        <v/>
      </c>
    </row>
    <row r="1346" spans="2:2" ht="76.8" customHeight="1">
      <c r="B1346" t="str">
        <f t="shared" si="35"/>
        <v/>
      </c>
    </row>
    <row r="1347" spans="2:2" ht="76.8" customHeight="1">
      <c r="B1347" t="str">
        <f t="shared" si="35"/>
        <v/>
      </c>
    </row>
    <row r="1348" spans="2:2" ht="76.8" customHeight="1">
      <c r="B1348" t="str">
        <f t="shared" ref="B1348:B1372" si="36">H1348&amp;F1348</f>
        <v/>
      </c>
    </row>
    <row r="1349" spans="2:2" ht="76.8" customHeight="1">
      <c r="B1349" t="str">
        <f t="shared" si="36"/>
        <v/>
      </c>
    </row>
    <row r="1350" spans="2:2" ht="76.8" customHeight="1">
      <c r="B1350" t="str">
        <f t="shared" si="36"/>
        <v/>
      </c>
    </row>
    <row r="1351" spans="2:2" ht="76.8" customHeight="1">
      <c r="B1351" t="str">
        <f t="shared" si="36"/>
        <v/>
      </c>
    </row>
    <row r="1352" spans="2:2" ht="76.8" customHeight="1">
      <c r="B1352" t="str">
        <f t="shared" si="36"/>
        <v/>
      </c>
    </row>
    <row r="1353" spans="2:2" ht="76.8" customHeight="1">
      <c r="B1353" t="str">
        <f t="shared" si="36"/>
        <v/>
      </c>
    </row>
    <row r="1354" spans="2:2" ht="76.8" customHeight="1">
      <c r="B1354" t="str">
        <f t="shared" si="36"/>
        <v/>
      </c>
    </row>
    <row r="1355" spans="2:2" ht="76.8" customHeight="1">
      <c r="B1355" t="str">
        <f t="shared" si="36"/>
        <v/>
      </c>
    </row>
    <row r="1356" spans="2:2" ht="76.8" customHeight="1">
      <c r="B1356" t="str">
        <f t="shared" si="36"/>
        <v/>
      </c>
    </row>
    <row r="1357" spans="2:2" ht="76.8" customHeight="1">
      <c r="B1357" t="str">
        <f t="shared" si="36"/>
        <v/>
      </c>
    </row>
    <row r="1358" spans="2:2" ht="76.8" customHeight="1">
      <c r="B1358" t="str">
        <f t="shared" si="36"/>
        <v/>
      </c>
    </row>
    <row r="1359" spans="2:2" ht="76.8" customHeight="1">
      <c r="B1359" t="str">
        <f t="shared" si="36"/>
        <v/>
      </c>
    </row>
    <row r="1360" spans="2:2" ht="76.8" customHeight="1">
      <c r="B1360" t="str">
        <f t="shared" si="36"/>
        <v/>
      </c>
    </row>
    <row r="1361" spans="2:2" ht="76.8" customHeight="1">
      <c r="B1361" t="str">
        <f t="shared" si="36"/>
        <v/>
      </c>
    </row>
    <row r="1362" spans="2:2" ht="76.8" customHeight="1">
      <c r="B1362" t="str">
        <f t="shared" si="36"/>
        <v/>
      </c>
    </row>
    <row r="1363" spans="2:2" ht="76.8" customHeight="1">
      <c r="B1363" t="str">
        <f t="shared" si="36"/>
        <v/>
      </c>
    </row>
    <row r="1364" spans="2:2" ht="76.8" customHeight="1">
      <c r="B1364" t="str">
        <f t="shared" si="36"/>
        <v/>
      </c>
    </row>
    <row r="1365" spans="2:2" ht="76.8" customHeight="1">
      <c r="B1365" t="str">
        <f t="shared" si="36"/>
        <v/>
      </c>
    </row>
    <row r="1366" spans="2:2" ht="76.8" customHeight="1">
      <c r="B1366" t="str">
        <f t="shared" si="36"/>
        <v/>
      </c>
    </row>
    <row r="1367" spans="2:2" ht="76.8" customHeight="1">
      <c r="B1367" t="str">
        <f t="shared" si="36"/>
        <v/>
      </c>
    </row>
    <row r="1368" spans="2:2" ht="76.8" customHeight="1">
      <c r="B1368" t="str">
        <f t="shared" si="36"/>
        <v/>
      </c>
    </row>
    <row r="1369" spans="2:2" ht="76.8" customHeight="1">
      <c r="B1369" t="str">
        <f t="shared" si="36"/>
        <v/>
      </c>
    </row>
    <row r="1370" spans="2:2" ht="76.8" customHeight="1">
      <c r="B1370" t="str">
        <f t="shared" si="36"/>
        <v/>
      </c>
    </row>
    <row r="1371" spans="2:2" ht="76.8" customHeight="1">
      <c r="B1371" t="str">
        <f t="shared" si="36"/>
        <v/>
      </c>
    </row>
    <row r="1372" spans="2:2" ht="76.8" customHeight="1">
      <c r="B1372" t="str">
        <f t="shared" si="36"/>
        <v/>
      </c>
    </row>
  </sheetData>
  <sortState xmlns:xlrd2="http://schemas.microsoft.com/office/spreadsheetml/2017/richdata2" ref="A3:U73">
    <sortCondition descending="1" ref="D3:D73"/>
    <sortCondition ref="E3:E73"/>
  </sortState>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A41C9-51FA-4FE2-8535-298521E7F107}">
  <dimension ref="A1:U137"/>
  <sheetViews>
    <sheetView topLeftCell="A132" zoomScale="63" zoomScaleNormal="63"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6" width="46.21875" style="4" customWidth="1"/>
    <col min="17" max="17" width="25.5546875" style="4" bestFit="1" customWidth="1"/>
    <col min="18" max="20" width="14.21875" style="4" customWidth="1"/>
    <col min="21" max="21" width="107.109375" style="6" customWidth="1"/>
  </cols>
  <sheetData>
    <row r="1" spans="1:21" ht="15" thickBot="1">
      <c r="F1" s="1">
        <f>COUNTA(F3:F120)</f>
        <v>118</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374" t="s">
        <v>9790</v>
      </c>
    </row>
    <row r="3" spans="1:21" s="50" customFormat="1" ht="72">
      <c r="A3" s="10" t="str">
        <f t="shared" ref="A3:A34" si="0">RIGHT(U3,29)</f>
        <v>d laboral efectiva en Europa.</v>
      </c>
      <c r="B3" s="10" t="str">
        <f t="shared" ref="B3:B34" si="1">H3&amp;F3</f>
        <v>113UE_SOC</v>
      </c>
      <c r="C3" s="10" t="str">
        <f t="shared" ref="C3:C34" si="2">D3&amp;E3&amp;F3&amp;G3&amp;I3</f>
        <v>HXUE_SOC11312</v>
      </c>
      <c r="D3" s="10" t="s">
        <v>7879</v>
      </c>
      <c r="E3" s="10" t="s">
        <v>124</v>
      </c>
      <c r="F3" s="19" t="s">
        <v>14108</v>
      </c>
      <c r="G3" s="11" t="str">
        <f t="shared" ref="G3:G34" si="3">IF(H3&lt;9,"OO",IF(H3&lt;99,"O",""))&amp;H3</f>
        <v>113</v>
      </c>
      <c r="H3" s="12">
        <v>113</v>
      </c>
      <c r="I3" s="11" t="str">
        <f t="shared" ref="I3:I34" si="4">IF(J3&lt;9,"O","")&amp;J3</f>
        <v>12</v>
      </c>
      <c r="J3" s="11">
        <v>12</v>
      </c>
      <c r="K3" s="6" t="s">
        <v>14133</v>
      </c>
      <c r="L3" s="12" t="s">
        <v>524</v>
      </c>
      <c r="M3" s="12" t="s">
        <v>14132</v>
      </c>
      <c r="N3" s="12" t="s">
        <v>14129</v>
      </c>
      <c r="O3" s="12" t="s">
        <v>14131</v>
      </c>
      <c r="P3" s="12" t="s">
        <v>14130</v>
      </c>
      <c r="Q3" s="8"/>
      <c r="R3" s="8">
        <v>2</v>
      </c>
      <c r="S3" s="8"/>
      <c r="T3" s="8"/>
      <c r="U3" s="6" t="s">
        <v>14128</v>
      </c>
    </row>
    <row r="4" spans="1:21" s="50" customFormat="1" ht="72">
      <c r="A4" s="10" t="str">
        <f t="shared" si="0"/>
        <v>s sobre el tiempo de trabajo.</v>
      </c>
      <c r="B4" s="10" t="str">
        <f t="shared" si="1"/>
        <v>114UE_SOC</v>
      </c>
      <c r="C4" s="10" t="str">
        <f t="shared" si="2"/>
        <v>HXUE_SOC11412</v>
      </c>
      <c r="D4" s="10" t="s">
        <v>7879</v>
      </c>
      <c r="E4" s="10" t="s">
        <v>124</v>
      </c>
      <c r="F4" s="19" t="s">
        <v>14108</v>
      </c>
      <c r="G4" s="11" t="str">
        <f t="shared" si="3"/>
        <v>114</v>
      </c>
      <c r="H4" s="12">
        <v>114</v>
      </c>
      <c r="I4" s="11" t="str">
        <f t="shared" si="4"/>
        <v>12</v>
      </c>
      <c r="J4" s="6">
        <v>12</v>
      </c>
      <c r="K4" s="6" t="s">
        <v>6305</v>
      </c>
      <c r="L4" s="12" t="s">
        <v>1387</v>
      </c>
      <c r="M4" s="12" t="s">
        <v>6306</v>
      </c>
      <c r="N4" s="12" t="s">
        <v>6307</v>
      </c>
      <c r="O4" s="12" t="s">
        <v>6308</v>
      </c>
      <c r="P4" s="12" t="s">
        <v>6309</v>
      </c>
      <c r="Q4" s="8"/>
      <c r="R4" s="8">
        <v>1</v>
      </c>
      <c r="S4" s="8"/>
      <c r="T4" s="8"/>
      <c r="U4" s="6" t="s">
        <v>14127</v>
      </c>
    </row>
    <row r="5" spans="1:21" s="50" customFormat="1" ht="86.4">
      <c r="A5" s="10" t="str">
        <f t="shared" si="0"/>
        <v>plazarse libremente por ello.</v>
      </c>
      <c r="B5" s="10" t="str">
        <f t="shared" si="1"/>
        <v>115UE_SOC</v>
      </c>
      <c r="C5" s="10" t="str">
        <f t="shared" si="2"/>
        <v>HXUE_SOC11512</v>
      </c>
      <c r="D5" s="10" t="s">
        <v>7879</v>
      </c>
      <c r="E5" s="10" t="s">
        <v>124</v>
      </c>
      <c r="F5" s="19" t="s">
        <v>14108</v>
      </c>
      <c r="G5" s="11" t="str">
        <f t="shared" si="3"/>
        <v>115</v>
      </c>
      <c r="H5" s="12">
        <v>115</v>
      </c>
      <c r="I5" s="11" t="str">
        <f t="shared" si="4"/>
        <v>12</v>
      </c>
      <c r="J5" s="11">
        <v>12</v>
      </c>
      <c r="K5" s="6" t="s">
        <v>14126</v>
      </c>
      <c r="L5" s="12" t="s">
        <v>522</v>
      </c>
      <c r="M5" s="12" t="s">
        <v>14125</v>
      </c>
      <c r="N5" s="12" t="s">
        <v>14124</v>
      </c>
      <c r="O5" s="12" t="s">
        <v>14123</v>
      </c>
      <c r="P5" s="12" t="s">
        <v>14122</v>
      </c>
      <c r="Q5" s="8"/>
      <c r="R5" s="8">
        <v>4</v>
      </c>
      <c r="S5" s="8"/>
      <c r="T5" s="8"/>
      <c r="U5" s="6" t="s">
        <v>14121</v>
      </c>
    </row>
    <row r="6" spans="1:21" s="50" customFormat="1" ht="129.6">
      <c r="A6" s="10" t="str">
        <f t="shared" si="0"/>
        <v>caciones anuales retribuidas.</v>
      </c>
      <c r="B6" s="10" t="str">
        <f t="shared" si="1"/>
        <v>116UE_SOC</v>
      </c>
      <c r="C6" s="10" t="str">
        <f t="shared" si="2"/>
        <v>HXUE_SOC11612</v>
      </c>
      <c r="D6" s="10" t="s">
        <v>7879</v>
      </c>
      <c r="E6" s="10" t="s">
        <v>124</v>
      </c>
      <c r="F6" s="19" t="s">
        <v>14108</v>
      </c>
      <c r="G6" s="11" t="str">
        <f t="shared" si="3"/>
        <v>116</v>
      </c>
      <c r="H6" s="12">
        <v>116</v>
      </c>
      <c r="I6" s="11" t="str">
        <f t="shared" si="4"/>
        <v>12</v>
      </c>
      <c r="J6" s="6">
        <v>12</v>
      </c>
      <c r="K6" s="10" t="s">
        <v>14120</v>
      </c>
      <c r="L6" s="10" t="s">
        <v>1389</v>
      </c>
      <c r="M6" s="12" t="s">
        <v>14116</v>
      </c>
      <c r="N6" s="12" t="s">
        <v>14119</v>
      </c>
      <c r="O6" s="12" t="s">
        <v>14118</v>
      </c>
      <c r="P6" s="12" t="s">
        <v>14117</v>
      </c>
      <c r="Q6" s="8"/>
      <c r="R6" s="8">
        <v>1</v>
      </c>
      <c r="S6" s="8"/>
      <c r="T6" s="8"/>
      <c r="U6" s="6" t="s">
        <v>14115</v>
      </c>
    </row>
    <row r="7" spans="1:21" s="50" customFormat="1" ht="72">
      <c r="A7" s="10" t="str">
        <f t="shared" si="0"/>
        <v>, sino en Gotemburgo en 2017.</v>
      </c>
      <c r="B7" s="10" t="str">
        <f t="shared" si="1"/>
        <v>117UE_SOC</v>
      </c>
      <c r="C7" s="10" t="str">
        <f t="shared" si="2"/>
        <v>HXUE_SOC11712</v>
      </c>
      <c r="D7" s="10" t="s">
        <v>7879</v>
      </c>
      <c r="E7" s="10" t="s">
        <v>124</v>
      </c>
      <c r="F7" s="19" t="s">
        <v>14108</v>
      </c>
      <c r="G7" s="11" t="str">
        <f t="shared" si="3"/>
        <v>117</v>
      </c>
      <c r="H7" s="12">
        <v>117</v>
      </c>
      <c r="I7" s="11" t="str">
        <f t="shared" si="4"/>
        <v>12</v>
      </c>
      <c r="J7" s="11">
        <v>12</v>
      </c>
      <c r="K7" s="10" t="s">
        <v>14114</v>
      </c>
      <c r="L7" s="10" t="s">
        <v>543</v>
      </c>
      <c r="M7" s="12" t="s">
        <v>14113</v>
      </c>
      <c r="N7" s="12" t="s">
        <v>14110</v>
      </c>
      <c r="O7" s="12" t="s">
        <v>14112</v>
      </c>
      <c r="P7" s="12" t="s">
        <v>14111</v>
      </c>
      <c r="Q7" s="8"/>
      <c r="R7" s="8">
        <v>2</v>
      </c>
      <c r="S7" s="8"/>
      <c r="T7" s="8"/>
      <c r="U7" s="6" t="s">
        <v>14109</v>
      </c>
    </row>
    <row r="8" spans="1:21" s="50" customFormat="1" ht="86.4">
      <c r="A8" s="10" t="str">
        <f t="shared" si="0"/>
        <v>ubierto por el artículo 45.3.</v>
      </c>
      <c r="B8" s="10" t="str">
        <f t="shared" si="1"/>
        <v>118UE_SOC</v>
      </c>
      <c r="C8" s="10" t="str">
        <f t="shared" si="2"/>
        <v>HXUE_SOC11812</v>
      </c>
      <c r="D8" s="10" t="s">
        <v>7879</v>
      </c>
      <c r="E8" s="10" t="s">
        <v>124</v>
      </c>
      <c r="F8" s="19" t="s">
        <v>14108</v>
      </c>
      <c r="G8" s="11" t="str">
        <f t="shared" si="3"/>
        <v>118</v>
      </c>
      <c r="H8" s="12">
        <v>118</v>
      </c>
      <c r="I8" s="11" t="str">
        <f t="shared" si="4"/>
        <v>12</v>
      </c>
      <c r="J8" s="6">
        <v>12</v>
      </c>
      <c r="K8" s="10" t="s">
        <v>14107</v>
      </c>
      <c r="L8" s="10" t="s">
        <v>544</v>
      </c>
      <c r="M8" s="12" t="s">
        <v>14106</v>
      </c>
      <c r="N8" s="12" t="s">
        <v>14105</v>
      </c>
      <c r="O8" s="12" t="s">
        <v>14103</v>
      </c>
      <c r="P8" s="12" t="s">
        <v>14104</v>
      </c>
      <c r="Q8" s="8"/>
      <c r="R8" s="8">
        <v>3</v>
      </c>
      <c r="S8" s="8"/>
      <c r="T8" s="8"/>
      <c r="U8" s="6" t="s">
        <v>14102</v>
      </c>
    </row>
    <row r="9" spans="1:21" s="50" customFormat="1" ht="158.4">
      <c r="A9" s="10" t="str">
        <f t="shared" si="0"/>
        <v xml:space="preserve">s, y mucho menos como el 17.
</v>
      </c>
      <c r="B9" s="10" t="str">
        <f t="shared" si="1"/>
        <v>119UE_SOC</v>
      </c>
      <c r="C9" s="10" t="str">
        <f t="shared" si="2"/>
        <v>HXUE_SOC11913</v>
      </c>
      <c r="D9" s="10" t="s">
        <v>7879</v>
      </c>
      <c r="E9" s="10" t="s">
        <v>124</v>
      </c>
      <c r="F9" s="19" t="s">
        <v>14108</v>
      </c>
      <c r="G9" s="11" t="str">
        <f t="shared" si="3"/>
        <v>119</v>
      </c>
      <c r="H9" s="12">
        <v>119</v>
      </c>
      <c r="I9" s="11" t="str">
        <f t="shared" si="4"/>
        <v>13</v>
      </c>
      <c r="J9" s="6">
        <v>13</v>
      </c>
      <c r="K9" s="358" t="s">
        <v>30778</v>
      </c>
      <c r="L9" s="359" t="s">
        <v>1387</v>
      </c>
      <c r="M9" s="358" t="s">
        <v>30777</v>
      </c>
      <c r="N9" s="358" t="s">
        <v>30776</v>
      </c>
      <c r="O9" s="358" t="s">
        <v>30775</v>
      </c>
      <c r="P9" s="358" t="s">
        <v>26682</v>
      </c>
      <c r="Q9" s="360"/>
      <c r="R9" s="360">
        <v>1</v>
      </c>
      <c r="S9" s="360"/>
      <c r="T9" s="360"/>
      <c r="U9" s="361" t="s">
        <v>30774</v>
      </c>
    </row>
    <row r="10" spans="1:21" s="50" customFormat="1" ht="129.6">
      <c r="A10" s="53" t="str">
        <f t="shared" si="0"/>
        <v>erechos laborales en general.</v>
      </c>
      <c r="B10" s="53" t="str">
        <f t="shared" si="1"/>
        <v>1UE_SOC</v>
      </c>
      <c r="C10" s="53" t="str">
        <f t="shared" si="2"/>
        <v>HYUE_SOCOO112</v>
      </c>
      <c r="D10" s="53" t="s">
        <v>7879</v>
      </c>
      <c r="E10" s="53" t="s">
        <v>7878</v>
      </c>
      <c r="F10" s="107" t="s">
        <v>14108</v>
      </c>
      <c r="G10" s="51" t="str">
        <f t="shared" si="3"/>
        <v>OO1</v>
      </c>
      <c r="H10" s="52">
        <v>1</v>
      </c>
      <c r="I10" s="51" t="str">
        <f t="shared" si="4"/>
        <v>12</v>
      </c>
      <c r="J10" s="51">
        <v>12</v>
      </c>
      <c r="K10" s="56" t="s">
        <v>1350</v>
      </c>
      <c r="L10" s="52" t="s">
        <v>1388</v>
      </c>
      <c r="M10" s="52" t="s">
        <v>1358</v>
      </c>
      <c r="N10" s="52" t="s">
        <v>1359</v>
      </c>
      <c r="O10" s="52" t="s">
        <v>1360</v>
      </c>
      <c r="P10" s="52" t="s">
        <v>1361</v>
      </c>
      <c r="Q10" s="55"/>
      <c r="R10" s="55">
        <v>4</v>
      </c>
      <c r="S10" s="55"/>
      <c r="T10" s="55"/>
      <c r="U10" s="56" t="s">
        <v>14352</v>
      </c>
    </row>
    <row r="11" spans="1:21" s="50" customFormat="1" ht="86.4">
      <c r="A11" s="53" t="str">
        <f t="shared" si="0"/>
        <v>o corresponden con su materia</v>
      </c>
      <c r="B11" s="53" t="str">
        <f t="shared" si="1"/>
        <v>2UE_SOC</v>
      </c>
      <c r="C11" s="53" t="str">
        <f t="shared" si="2"/>
        <v>HYUE_SOCOO212</v>
      </c>
      <c r="D11" s="53" t="s">
        <v>7879</v>
      </c>
      <c r="E11" s="53" t="s">
        <v>7878</v>
      </c>
      <c r="F11" s="107" t="s">
        <v>14108</v>
      </c>
      <c r="G11" s="51" t="str">
        <f t="shared" si="3"/>
        <v>OO2</v>
      </c>
      <c r="H11" s="52">
        <v>2</v>
      </c>
      <c r="I11" s="51" t="str">
        <f t="shared" si="4"/>
        <v>12</v>
      </c>
      <c r="J11" s="56">
        <v>12</v>
      </c>
      <c r="K11" s="52" t="s">
        <v>1351</v>
      </c>
      <c r="L11" s="52" t="s">
        <v>1389</v>
      </c>
      <c r="M11" s="52" t="s">
        <v>1362</v>
      </c>
      <c r="N11" s="52" t="s">
        <v>1363</v>
      </c>
      <c r="O11" s="52" t="s">
        <v>14351</v>
      </c>
      <c r="P11" s="55" t="s">
        <v>14350</v>
      </c>
      <c r="Q11" s="55"/>
      <c r="R11" s="55">
        <v>1</v>
      </c>
      <c r="S11" s="55"/>
      <c r="T11" s="55"/>
      <c r="U11" s="56" t="s">
        <v>14349</v>
      </c>
    </row>
    <row r="12" spans="1:21" s="50" customFormat="1" ht="129.6">
      <c r="A12" s="53" t="str">
        <f t="shared" si="0"/>
        <v>un derecho laboral relevante.</v>
      </c>
      <c r="B12" s="53" t="str">
        <f t="shared" si="1"/>
        <v>3UE_SOC</v>
      </c>
      <c r="C12" s="53" t="str">
        <f t="shared" si="2"/>
        <v>HYUE_SOCOO312</v>
      </c>
      <c r="D12" s="53" t="s">
        <v>7879</v>
      </c>
      <c r="E12" s="53" t="s">
        <v>7878</v>
      </c>
      <c r="F12" s="107" t="s">
        <v>14108</v>
      </c>
      <c r="G12" s="51" t="str">
        <f t="shared" si="3"/>
        <v>OO3</v>
      </c>
      <c r="H12" s="52">
        <v>3</v>
      </c>
      <c r="I12" s="51" t="str">
        <f t="shared" si="4"/>
        <v>12</v>
      </c>
      <c r="J12" s="51">
        <v>12</v>
      </c>
      <c r="K12" s="56" t="s">
        <v>1352</v>
      </c>
      <c r="L12" s="52" t="s">
        <v>1388</v>
      </c>
      <c r="M12" s="52" t="s">
        <v>1364</v>
      </c>
      <c r="N12" s="52" t="s">
        <v>1365</v>
      </c>
      <c r="O12" s="52" t="s">
        <v>1366</v>
      </c>
      <c r="P12" s="52" t="s">
        <v>1367</v>
      </c>
      <c r="Q12" s="55"/>
      <c r="R12" s="55">
        <v>4</v>
      </c>
      <c r="S12" s="55"/>
      <c r="T12" s="55"/>
      <c r="U12" s="56" t="s">
        <v>14348</v>
      </c>
    </row>
    <row r="13" spans="1:21" s="83" customFormat="1" ht="115.2">
      <c r="A13" s="53" t="str">
        <f t="shared" si="0"/>
        <v>a de "joven" en la directiva.</v>
      </c>
      <c r="B13" s="53" t="str">
        <f t="shared" si="1"/>
        <v>4UE_SOC</v>
      </c>
      <c r="C13" s="53" t="str">
        <f t="shared" si="2"/>
        <v>HYUE_SOCOO412</v>
      </c>
      <c r="D13" s="53" t="s">
        <v>7879</v>
      </c>
      <c r="E13" s="53" t="s">
        <v>7878</v>
      </c>
      <c r="F13" s="107" t="s">
        <v>14108</v>
      </c>
      <c r="G13" s="51" t="str">
        <f t="shared" si="3"/>
        <v>OO4</v>
      </c>
      <c r="H13" s="52">
        <v>4</v>
      </c>
      <c r="I13" s="51" t="str">
        <f t="shared" si="4"/>
        <v>12</v>
      </c>
      <c r="J13" s="56">
        <v>12</v>
      </c>
      <c r="K13" s="56" t="s">
        <v>1353</v>
      </c>
      <c r="L13" s="52" t="s">
        <v>1387</v>
      </c>
      <c r="M13" s="52" t="s">
        <v>1368</v>
      </c>
      <c r="N13" s="52" t="s">
        <v>1369</v>
      </c>
      <c r="O13" s="52" t="s">
        <v>1370</v>
      </c>
      <c r="P13" s="52" t="s">
        <v>1371</v>
      </c>
      <c r="Q13" s="55"/>
      <c r="R13" s="55">
        <v>1</v>
      </c>
      <c r="S13" s="55"/>
      <c r="T13" s="55"/>
      <c r="U13" s="56" t="s">
        <v>14347</v>
      </c>
    </row>
    <row r="14" spans="1:21" s="83" customFormat="1" ht="115.2">
      <c r="A14" s="53" t="str">
        <f t="shared" si="0"/>
        <v>el trabajo infantil en la UE.</v>
      </c>
      <c r="B14" s="53" t="str">
        <f t="shared" si="1"/>
        <v>5UE_SOC</v>
      </c>
      <c r="C14" s="53" t="str">
        <f t="shared" si="2"/>
        <v>HYUE_SOCOO512</v>
      </c>
      <c r="D14" s="53" t="s">
        <v>7879</v>
      </c>
      <c r="E14" s="53" t="s">
        <v>7878</v>
      </c>
      <c r="F14" s="107" t="s">
        <v>14108</v>
      </c>
      <c r="G14" s="51" t="str">
        <f t="shared" si="3"/>
        <v>OO5</v>
      </c>
      <c r="H14" s="52">
        <v>5</v>
      </c>
      <c r="I14" s="51" t="str">
        <f t="shared" si="4"/>
        <v>12</v>
      </c>
      <c r="J14" s="51">
        <v>12</v>
      </c>
      <c r="K14" s="56" t="s">
        <v>1354</v>
      </c>
      <c r="L14" s="52" t="s">
        <v>1388</v>
      </c>
      <c r="M14" s="52" t="s">
        <v>1372</v>
      </c>
      <c r="N14" s="52" t="s">
        <v>1373</v>
      </c>
      <c r="O14" s="52" t="s">
        <v>1374</v>
      </c>
      <c r="P14" s="52" t="s">
        <v>1375</v>
      </c>
      <c r="Q14" s="55"/>
      <c r="R14" s="55">
        <v>4</v>
      </c>
      <c r="S14" s="55"/>
      <c r="T14" s="55"/>
      <c r="U14" s="56" t="s">
        <v>14346</v>
      </c>
    </row>
    <row r="15" spans="1:21" s="83" customFormat="1" ht="115.2">
      <c r="A15" s="53" t="str">
        <f t="shared" si="0"/>
        <v>rdos adoptados en el Consejo.</v>
      </c>
      <c r="B15" s="53" t="str">
        <f t="shared" si="1"/>
        <v>6UE_SOC</v>
      </c>
      <c r="C15" s="53" t="str">
        <f t="shared" si="2"/>
        <v>HYUE_SOCOO612</v>
      </c>
      <c r="D15" s="53" t="s">
        <v>7879</v>
      </c>
      <c r="E15" s="53" t="s">
        <v>7878</v>
      </c>
      <c r="F15" s="107" t="s">
        <v>14108</v>
      </c>
      <c r="G15" s="51" t="str">
        <f t="shared" si="3"/>
        <v>OO6</v>
      </c>
      <c r="H15" s="52">
        <v>6</v>
      </c>
      <c r="I15" s="51" t="str">
        <f t="shared" si="4"/>
        <v>12</v>
      </c>
      <c r="J15" s="56">
        <v>12</v>
      </c>
      <c r="K15" s="56" t="s">
        <v>1355</v>
      </c>
      <c r="L15" s="52" t="s">
        <v>544</v>
      </c>
      <c r="M15" s="52" t="s">
        <v>1376</v>
      </c>
      <c r="N15" s="52" t="s">
        <v>1377</v>
      </c>
      <c r="O15" s="52" t="s">
        <v>1378</v>
      </c>
      <c r="P15" s="52" t="s">
        <v>1379</v>
      </c>
      <c r="Q15" s="55"/>
      <c r="R15" s="55">
        <v>3</v>
      </c>
      <c r="S15" s="55"/>
      <c r="T15" s="55"/>
      <c r="U15" s="56" t="s">
        <v>14345</v>
      </c>
    </row>
    <row r="16" spans="1:21" s="83" customFormat="1" ht="144">
      <c r="A16" s="53" t="str">
        <f t="shared" si="0"/>
        <v>recisión la misión de la ELA.</v>
      </c>
      <c r="B16" s="53" t="str">
        <f t="shared" si="1"/>
        <v>7UE_SOC</v>
      </c>
      <c r="C16" s="53" t="str">
        <f t="shared" si="2"/>
        <v>HYUE_SOCOO712</v>
      </c>
      <c r="D16" s="53" t="s">
        <v>7879</v>
      </c>
      <c r="E16" s="53" t="s">
        <v>7878</v>
      </c>
      <c r="F16" s="107" t="s">
        <v>14108</v>
      </c>
      <c r="G16" s="51" t="str">
        <f t="shared" si="3"/>
        <v>OO7</v>
      </c>
      <c r="H16" s="52">
        <v>7</v>
      </c>
      <c r="I16" s="51" t="str">
        <f t="shared" si="4"/>
        <v>12</v>
      </c>
      <c r="J16" s="51">
        <v>12</v>
      </c>
      <c r="K16" s="56" t="s">
        <v>1356</v>
      </c>
      <c r="L16" s="52" t="s">
        <v>1389</v>
      </c>
      <c r="M16" s="52" t="s">
        <v>1380</v>
      </c>
      <c r="N16" s="52" t="s">
        <v>1381</v>
      </c>
      <c r="O16" s="52" t="s">
        <v>1382</v>
      </c>
      <c r="P16" s="52" t="s">
        <v>812</v>
      </c>
      <c r="Q16" s="55"/>
      <c r="R16" s="55">
        <v>1</v>
      </c>
      <c r="S16" s="55"/>
      <c r="T16" s="55"/>
      <c r="U16" s="56" t="s">
        <v>14344</v>
      </c>
    </row>
    <row r="17" spans="1:21" s="83" customFormat="1" ht="144">
      <c r="A17" s="53" t="str">
        <f t="shared" si="0"/>
        <v>e la opción C es la correcta.</v>
      </c>
      <c r="B17" s="53" t="str">
        <f t="shared" si="1"/>
        <v>8UE_SOC</v>
      </c>
      <c r="C17" s="53" t="str">
        <f t="shared" si="2"/>
        <v>HYUE_SOCOO812</v>
      </c>
      <c r="D17" s="53" t="s">
        <v>7879</v>
      </c>
      <c r="E17" s="53" t="s">
        <v>7878</v>
      </c>
      <c r="F17" s="107" t="s">
        <v>14108</v>
      </c>
      <c r="G17" s="51" t="str">
        <f t="shared" si="3"/>
        <v>OO8</v>
      </c>
      <c r="H17" s="52">
        <v>8</v>
      </c>
      <c r="I17" s="51" t="str">
        <f t="shared" si="4"/>
        <v>12</v>
      </c>
      <c r="J17" s="56">
        <v>12</v>
      </c>
      <c r="K17" s="56" t="s">
        <v>1357</v>
      </c>
      <c r="L17" s="52" t="s">
        <v>544</v>
      </c>
      <c r="M17" s="52" t="s">
        <v>1383</v>
      </c>
      <c r="N17" s="52" t="s">
        <v>1384</v>
      </c>
      <c r="O17" s="52" t="s">
        <v>1385</v>
      </c>
      <c r="P17" s="52" t="s">
        <v>1386</v>
      </c>
      <c r="Q17" s="55"/>
      <c r="R17" s="55">
        <v>3</v>
      </c>
      <c r="S17" s="55"/>
      <c r="T17" s="55"/>
      <c r="U17" s="56" t="s">
        <v>14343</v>
      </c>
    </row>
    <row r="18" spans="1:21" s="57" customFormat="1" ht="187.2">
      <c r="A18" s="53" t="str">
        <f t="shared" si="0"/>
        <v>rque la opción B es correcta.</v>
      </c>
      <c r="B18" s="53" t="str">
        <f t="shared" si="1"/>
        <v>9UE_SOC</v>
      </c>
      <c r="C18" s="53" t="str">
        <f t="shared" si="2"/>
        <v>HYUE_SOCO912</v>
      </c>
      <c r="D18" s="53" t="s">
        <v>7879</v>
      </c>
      <c r="E18" s="53" t="s">
        <v>7878</v>
      </c>
      <c r="F18" s="107" t="s">
        <v>14108</v>
      </c>
      <c r="G18" s="51" t="str">
        <f t="shared" si="3"/>
        <v>O9</v>
      </c>
      <c r="H18" s="52">
        <v>9</v>
      </c>
      <c r="I18" s="51" t="str">
        <f t="shared" si="4"/>
        <v>12</v>
      </c>
      <c r="J18" s="51">
        <v>12</v>
      </c>
      <c r="K18" s="56" t="s">
        <v>1357</v>
      </c>
      <c r="L18" s="52" t="s">
        <v>543</v>
      </c>
      <c r="M18" s="52" t="s">
        <v>1392</v>
      </c>
      <c r="N18" s="52" t="s">
        <v>1393</v>
      </c>
      <c r="O18" s="52" t="s">
        <v>1394</v>
      </c>
      <c r="P18" s="52" t="s">
        <v>1386</v>
      </c>
      <c r="Q18" s="55"/>
      <c r="R18" s="55">
        <v>2</v>
      </c>
      <c r="S18" s="55"/>
      <c r="T18" s="55"/>
      <c r="U18" s="56" t="s">
        <v>14342</v>
      </c>
    </row>
    <row r="19" spans="1:21" s="57" customFormat="1" ht="201.6">
      <c r="A19" s="53" t="str">
        <f t="shared" si="0"/>
        <v xml:space="preserve"> de trabajadores extranjeros.</v>
      </c>
      <c r="B19" s="53" t="str">
        <f t="shared" si="1"/>
        <v>10UE_SOC</v>
      </c>
      <c r="C19" s="53" t="str">
        <f t="shared" si="2"/>
        <v>HYUE_SOCO1012</v>
      </c>
      <c r="D19" s="53" t="s">
        <v>7879</v>
      </c>
      <c r="E19" s="53" t="s">
        <v>7878</v>
      </c>
      <c r="F19" s="107" t="s">
        <v>14108</v>
      </c>
      <c r="G19" s="51" t="str">
        <f t="shared" si="3"/>
        <v>O10</v>
      </c>
      <c r="H19" s="52">
        <v>10</v>
      </c>
      <c r="I19" s="51" t="str">
        <f t="shared" si="4"/>
        <v>12</v>
      </c>
      <c r="J19" s="56">
        <v>12</v>
      </c>
      <c r="K19" s="56" t="s">
        <v>1395</v>
      </c>
      <c r="L19" s="52" t="s">
        <v>544</v>
      </c>
      <c r="M19" s="52" t="s">
        <v>1396</v>
      </c>
      <c r="N19" s="52" t="s">
        <v>1397</v>
      </c>
      <c r="O19" s="52" t="s">
        <v>1398</v>
      </c>
      <c r="P19" s="52" t="s">
        <v>1399</v>
      </c>
      <c r="Q19" s="55"/>
      <c r="R19" s="55">
        <v>3</v>
      </c>
      <c r="S19" s="55"/>
      <c r="T19" s="55"/>
      <c r="U19" s="56" t="s">
        <v>14341</v>
      </c>
    </row>
    <row r="20" spans="1:21" s="57" customFormat="1" ht="174.6" customHeight="1">
      <c r="A20" s="257" t="str">
        <f t="shared" si="0"/>
        <v>anualmente, no cada dos años.</v>
      </c>
      <c r="B20" s="257" t="str">
        <f t="shared" si="1"/>
        <v>11UE_SOC</v>
      </c>
      <c r="C20" s="257" t="str">
        <f t="shared" si="2"/>
        <v>HYUE_SOCO1112</v>
      </c>
      <c r="D20" s="257" t="s">
        <v>7879</v>
      </c>
      <c r="E20" s="257" t="s">
        <v>7878</v>
      </c>
      <c r="F20" s="224" t="s">
        <v>14108</v>
      </c>
      <c r="G20" s="84" t="str">
        <f t="shared" si="3"/>
        <v>O11</v>
      </c>
      <c r="H20" s="85">
        <v>11</v>
      </c>
      <c r="I20" s="84" t="str">
        <f t="shared" si="4"/>
        <v>12</v>
      </c>
      <c r="J20" s="84">
        <v>12</v>
      </c>
      <c r="K20" s="86" t="s">
        <v>1400</v>
      </c>
      <c r="L20" s="85" t="s">
        <v>523</v>
      </c>
      <c r="M20" s="85" t="s">
        <v>1401</v>
      </c>
      <c r="N20" s="85" t="s">
        <v>1402</v>
      </c>
      <c r="O20" s="85" t="s">
        <v>1403</v>
      </c>
      <c r="P20" s="85" t="s">
        <v>1404</v>
      </c>
      <c r="Q20" s="153"/>
      <c r="R20" s="153">
        <v>3</v>
      </c>
      <c r="S20" s="153"/>
      <c r="T20" s="153"/>
      <c r="U20" s="86" t="s">
        <v>14340</v>
      </c>
    </row>
    <row r="21" spans="1:21" s="57" customFormat="1" ht="115.2">
      <c r="A21" s="257" t="str">
        <f t="shared" si="0"/>
        <v>pleo de los Estados miembros.</v>
      </c>
      <c r="B21" s="257" t="str">
        <f t="shared" si="1"/>
        <v>12UE_SOC</v>
      </c>
      <c r="C21" s="257" t="str">
        <f t="shared" si="2"/>
        <v>HYUE_SOCO1212</v>
      </c>
      <c r="D21" s="257" t="s">
        <v>7879</v>
      </c>
      <c r="E21" s="257" t="s">
        <v>7878</v>
      </c>
      <c r="F21" s="224" t="s">
        <v>14108</v>
      </c>
      <c r="G21" s="84" t="str">
        <f t="shared" si="3"/>
        <v>O12</v>
      </c>
      <c r="H21" s="85">
        <v>12</v>
      </c>
      <c r="I21" s="84" t="str">
        <f t="shared" si="4"/>
        <v>12</v>
      </c>
      <c r="J21" s="86">
        <v>12</v>
      </c>
      <c r="K21" s="86" t="s">
        <v>1405</v>
      </c>
      <c r="L21" s="85" t="s">
        <v>522</v>
      </c>
      <c r="M21" s="85" t="s">
        <v>1406</v>
      </c>
      <c r="N21" s="85" t="s">
        <v>1407</v>
      </c>
      <c r="O21" s="85" t="s">
        <v>1408</v>
      </c>
      <c r="P21" s="85" t="s">
        <v>1409</v>
      </c>
      <c r="Q21" s="153"/>
      <c r="R21" s="153">
        <v>4</v>
      </c>
      <c r="S21" s="153"/>
      <c r="T21" s="153"/>
      <c r="U21" s="86" t="s">
        <v>14339</v>
      </c>
    </row>
    <row r="22" spans="1:21" s="57" customFormat="1" ht="86.4">
      <c r="A22" s="257" t="str">
        <f t="shared" si="0"/>
        <v>jóvenes en el ámbito laboral.</v>
      </c>
      <c r="B22" s="257" t="str">
        <f t="shared" si="1"/>
        <v>13UE_SOC</v>
      </c>
      <c r="C22" s="257" t="str">
        <f t="shared" si="2"/>
        <v>HYUE_SOCO1312</v>
      </c>
      <c r="D22" s="257" t="s">
        <v>7879</v>
      </c>
      <c r="E22" s="257" t="s">
        <v>7878</v>
      </c>
      <c r="F22" s="224" t="s">
        <v>14108</v>
      </c>
      <c r="G22" s="84" t="str">
        <f t="shared" si="3"/>
        <v>O13</v>
      </c>
      <c r="H22" s="85">
        <v>13</v>
      </c>
      <c r="I22" s="84" t="str">
        <f t="shared" si="4"/>
        <v>12</v>
      </c>
      <c r="J22" s="84">
        <v>12</v>
      </c>
      <c r="K22" s="86" t="s">
        <v>1410</v>
      </c>
      <c r="L22" s="85" t="s">
        <v>543</v>
      </c>
      <c r="M22" s="85" t="s">
        <v>1411</v>
      </c>
      <c r="N22" s="85" t="s">
        <v>1412</v>
      </c>
      <c r="O22" s="85" t="s">
        <v>1413</v>
      </c>
      <c r="P22" s="85" t="s">
        <v>1414</v>
      </c>
      <c r="Q22" s="153"/>
      <c r="R22" s="153">
        <v>2</v>
      </c>
      <c r="S22" s="153"/>
      <c r="T22" s="153"/>
      <c r="U22" s="86" t="s">
        <v>14338</v>
      </c>
    </row>
    <row r="23" spans="1:21" s="57" customFormat="1" ht="216">
      <c r="A23" s="257" t="str">
        <f t="shared" si="0"/>
        <v>ón relevante y es redundante.</v>
      </c>
      <c r="B23" s="257" t="str">
        <f t="shared" si="1"/>
        <v>14UE_SOC</v>
      </c>
      <c r="C23" s="257" t="str">
        <f t="shared" si="2"/>
        <v>HYUE_SOCO1412</v>
      </c>
      <c r="D23" s="257" t="s">
        <v>7879</v>
      </c>
      <c r="E23" s="257" t="s">
        <v>7878</v>
      </c>
      <c r="F23" s="224" t="s">
        <v>14108</v>
      </c>
      <c r="G23" s="84" t="str">
        <f t="shared" si="3"/>
        <v>O14</v>
      </c>
      <c r="H23" s="85">
        <v>14</v>
      </c>
      <c r="I23" s="84" t="str">
        <f t="shared" si="4"/>
        <v>12</v>
      </c>
      <c r="J23" s="86">
        <v>12</v>
      </c>
      <c r="K23" s="86" t="s">
        <v>1415</v>
      </c>
      <c r="L23" s="85" t="s">
        <v>544</v>
      </c>
      <c r="M23" s="85" t="s">
        <v>1416</v>
      </c>
      <c r="N23" s="85" t="s">
        <v>1417</v>
      </c>
      <c r="O23" s="85" t="s">
        <v>1418</v>
      </c>
      <c r="P23" s="85" t="s">
        <v>1419</v>
      </c>
      <c r="Q23" s="153"/>
      <c r="R23" s="153">
        <v>3</v>
      </c>
      <c r="S23" s="153"/>
      <c r="T23" s="153"/>
      <c r="U23" s="86" t="s">
        <v>14337</v>
      </c>
    </row>
    <row r="24" spans="1:21" s="57" customFormat="1" ht="115.2">
      <c r="A24" s="257" t="str">
        <f t="shared" si="0"/>
        <v>son diferentes a lo indicado.</v>
      </c>
      <c r="B24" s="257" t="str">
        <f t="shared" si="1"/>
        <v>15UE_SOC</v>
      </c>
      <c r="C24" s="257" t="str">
        <f t="shared" si="2"/>
        <v>HYUE_SOCO1512</v>
      </c>
      <c r="D24" s="257" t="s">
        <v>7879</v>
      </c>
      <c r="E24" s="257" t="s">
        <v>7878</v>
      </c>
      <c r="F24" s="224" t="s">
        <v>14108</v>
      </c>
      <c r="G24" s="84" t="str">
        <f t="shared" si="3"/>
        <v>O15</v>
      </c>
      <c r="H24" s="85">
        <v>15</v>
      </c>
      <c r="I24" s="84" t="str">
        <f t="shared" si="4"/>
        <v>12</v>
      </c>
      <c r="J24" s="84">
        <v>12</v>
      </c>
      <c r="K24" s="86" t="s">
        <v>1420</v>
      </c>
      <c r="L24" s="85" t="s">
        <v>1389</v>
      </c>
      <c r="M24" s="85" t="s">
        <v>1421</v>
      </c>
      <c r="N24" s="85" t="s">
        <v>1422</v>
      </c>
      <c r="O24" s="85" t="s">
        <v>1423</v>
      </c>
      <c r="P24" s="85" t="s">
        <v>1424</v>
      </c>
      <c r="Q24" s="153"/>
      <c r="R24" s="153">
        <v>1</v>
      </c>
      <c r="S24" s="153"/>
      <c r="T24" s="153"/>
      <c r="U24" s="86" t="s">
        <v>14336</v>
      </c>
    </row>
    <row r="25" spans="1:21" s="57" customFormat="1" ht="115.2">
      <c r="A25" s="60" t="str">
        <f t="shared" si="0"/>
        <v>políticas de empleo de la UE.</v>
      </c>
      <c r="B25" s="60" t="str">
        <f t="shared" si="1"/>
        <v>16UE_SOC</v>
      </c>
      <c r="C25" s="60" t="str">
        <f t="shared" si="2"/>
        <v>HYUE_SOCO1612</v>
      </c>
      <c r="D25" s="60" t="s">
        <v>7879</v>
      </c>
      <c r="E25" s="60" t="s">
        <v>7878</v>
      </c>
      <c r="F25" s="135" t="s">
        <v>14108</v>
      </c>
      <c r="G25" s="58" t="str">
        <f t="shared" si="3"/>
        <v>O16</v>
      </c>
      <c r="H25" s="59">
        <v>16</v>
      </c>
      <c r="I25" s="58" t="str">
        <f t="shared" si="4"/>
        <v>12</v>
      </c>
      <c r="J25" s="63">
        <v>12</v>
      </c>
      <c r="K25" s="63" t="s">
        <v>14335</v>
      </c>
      <c r="L25" s="59" t="s">
        <v>523</v>
      </c>
      <c r="M25" s="59" t="s">
        <v>14334</v>
      </c>
      <c r="N25" s="59" t="s">
        <v>14333</v>
      </c>
      <c r="O25" s="59" t="s">
        <v>14332</v>
      </c>
      <c r="P25" s="59" t="s">
        <v>1409</v>
      </c>
      <c r="Q25" s="62"/>
      <c r="R25" s="62">
        <v>3</v>
      </c>
      <c r="S25" s="62"/>
      <c r="T25" s="62"/>
      <c r="U25" s="63" t="s">
        <v>14331</v>
      </c>
    </row>
    <row r="26" spans="1:21" s="57" customFormat="1" ht="158.4">
      <c r="A26" s="60" t="str">
        <f t="shared" si="0"/>
        <v>efiere a la ayuda a la renta.</v>
      </c>
      <c r="B26" s="60" t="str">
        <f t="shared" si="1"/>
        <v>17UE_SOC</v>
      </c>
      <c r="C26" s="60" t="str">
        <f t="shared" si="2"/>
        <v>HYUE_SOCO1712</v>
      </c>
      <c r="D26" s="60" t="s">
        <v>7879</v>
      </c>
      <c r="E26" s="60" t="s">
        <v>7878</v>
      </c>
      <c r="F26" s="135" t="s">
        <v>14108</v>
      </c>
      <c r="G26" s="58" t="str">
        <f t="shared" si="3"/>
        <v>O17</v>
      </c>
      <c r="H26" s="59">
        <v>17</v>
      </c>
      <c r="I26" s="58" t="str">
        <f t="shared" si="4"/>
        <v>12</v>
      </c>
      <c r="J26" s="58">
        <v>12</v>
      </c>
      <c r="K26" s="63" t="s">
        <v>7766</v>
      </c>
      <c r="L26" s="59" t="s">
        <v>1389</v>
      </c>
      <c r="M26" s="59" t="s">
        <v>7767</v>
      </c>
      <c r="N26" s="59" t="s">
        <v>7768</v>
      </c>
      <c r="O26" s="59" t="s">
        <v>7769</v>
      </c>
      <c r="P26" s="59" t="s">
        <v>7770</v>
      </c>
      <c r="Q26" s="62"/>
      <c r="R26" s="62">
        <v>1</v>
      </c>
      <c r="S26" s="62"/>
      <c r="T26" s="62"/>
      <c r="U26" s="63" t="s">
        <v>14330</v>
      </c>
    </row>
    <row r="27" spans="1:21" s="57" customFormat="1" ht="129.6">
      <c r="A27" s="60" t="str">
        <f t="shared" si="0"/>
        <v>e las instituciones de la UE.</v>
      </c>
      <c r="B27" s="60" t="str">
        <f t="shared" si="1"/>
        <v>18UE_SOC</v>
      </c>
      <c r="C27" s="60" t="str">
        <f t="shared" si="2"/>
        <v>HYUE_SOCO1812</v>
      </c>
      <c r="D27" s="60" t="s">
        <v>7879</v>
      </c>
      <c r="E27" s="60" t="s">
        <v>7878</v>
      </c>
      <c r="F27" s="135" t="s">
        <v>14108</v>
      </c>
      <c r="G27" s="58" t="str">
        <f t="shared" si="3"/>
        <v>O18</v>
      </c>
      <c r="H27" s="59">
        <v>18</v>
      </c>
      <c r="I27" s="58" t="str">
        <f t="shared" si="4"/>
        <v>12</v>
      </c>
      <c r="J27" s="63">
        <v>12</v>
      </c>
      <c r="K27" s="63" t="s">
        <v>6551</v>
      </c>
      <c r="L27" s="59" t="s">
        <v>522</v>
      </c>
      <c r="M27" s="59" t="s">
        <v>6552</v>
      </c>
      <c r="N27" s="59" t="s">
        <v>6553</v>
      </c>
      <c r="O27" s="59" t="s">
        <v>6554</v>
      </c>
      <c r="P27" s="59" t="s">
        <v>6555</v>
      </c>
      <c r="Q27" s="62"/>
      <c r="R27" s="62">
        <v>4</v>
      </c>
      <c r="S27" s="62"/>
      <c r="T27" s="62"/>
      <c r="U27" s="63" t="s">
        <v>14329</v>
      </c>
    </row>
    <row r="28" spans="1:21" s="83" customFormat="1" ht="100.8">
      <c r="A28" s="60" t="str">
        <f t="shared" si="0"/>
        <v>ciliación familiar y laboral.</v>
      </c>
      <c r="B28" s="60" t="str">
        <f t="shared" si="1"/>
        <v>19UE_SOC</v>
      </c>
      <c r="C28" s="60" t="str">
        <f t="shared" si="2"/>
        <v>HYUE_SOCO1912</v>
      </c>
      <c r="D28" s="60" t="s">
        <v>7879</v>
      </c>
      <c r="E28" s="60" t="s">
        <v>7878</v>
      </c>
      <c r="F28" s="135" t="s">
        <v>14108</v>
      </c>
      <c r="G28" s="58" t="str">
        <f t="shared" si="3"/>
        <v>O19</v>
      </c>
      <c r="H28" s="59">
        <v>19</v>
      </c>
      <c r="I28" s="58" t="str">
        <f t="shared" si="4"/>
        <v>12</v>
      </c>
      <c r="J28" s="58">
        <v>12</v>
      </c>
      <c r="K28" s="63" t="s">
        <v>7833</v>
      </c>
      <c r="L28" s="59" t="s">
        <v>1388</v>
      </c>
      <c r="M28" s="59" t="s">
        <v>7834</v>
      </c>
      <c r="N28" s="59" t="s">
        <v>7835</v>
      </c>
      <c r="O28" s="59" t="s">
        <v>7836</v>
      </c>
      <c r="P28" s="59" t="s">
        <v>7837</v>
      </c>
      <c r="Q28" s="62"/>
      <c r="R28" s="62">
        <v>4</v>
      </c>
      <c r="S28" s="62"/>
      <c r="T28" s="62"/>
      <c r="U28" s="63" t="s">
        <v>14328</v>
      </c>
    </row>
    <row r="29" spans="1:21" s="83" customFormat="1" ht="115.2">
      <c r="A29" s="60" t="str">
        <f t="shared" si="0"/>
        <v>mente los objetivos de la UE.</v>
      </c>
      <c r="B29" s="60" t="str">
        <f t="shared" si="1"/>
        <v>20UE_SOC</v>
      </c>
      <c r="C29" s="60" t="str">
        <f t="shared" si="2"/>
        <v>HYUE_SOCO2012</v>
      </c>
      <c r="D29" s="60" t="s">
        <v>7879</v>
      </c>
      <c r="E29" s="60" t="s">
        <v>7878</v>
      </c>
      <c r="F29" s="135" t="s">
        <v>14108</v>
      </c>
      <c r="G29" s="58" t="str">
        <f t="shared" si="3"/>
        <v>O20</v>
      </c>
      <c r="H29" s="59">
        <v>20</v>
      </c>
      <c r="I29" s="58" t="str">
        <f t="shared" si="4"/>
        <v>12</v>
      </c>
      <c r="J29" s="63">
        <v>12</v>
      </c>
      <c r="K29" s="63" t="s">
        <v>5951</v>
      </c>
      <c r="L29" s="59" t="s">
        <v>1387</v>
      </c>
      <c r="M29" s="59" t="s">
        <v>7842</v>
      </c>
      <c r="N29" s="59" t="s">
        <v>7843</v>
      </c>
      <c r="O29" s="59" t="s">
        <v>7844</v>
      </c>
      <c r="P29" s="59" t="s">
        <v>7845</v>
      </c>
      <c r="Q29" s="62"/>
      <c r="R29" s="62">
        <v>1</v>
      </c>
      <c r="S29" s="62"/>
      <c r="T29" s="62"/>
      <c r="U29" s="63" t="s">
        <v>14327</v>
      </c>
    </row>
    <row r="30" spans="1:21" s="83" customFormat="1" ht="144">
      <c r="A30" s="60" t="str">
        <f t="shared" si="0"/>
        <v>tre las opciones presentadas.</v>
      </c>
      <c r="B30" s="60" t="str">
        <f t="shared" si="1"/>
        <v>21UE_SOC</v>
      </c>
      <c r="C30" s="60" t="str">
        <f t="shared" si="2"/>
        <v>HYUE_SOCO2112</v>
      </c>
      <c r="D30" s="60" t="s">
        <v>7879</v>
      </c>
      <c r="E30" s="60" t="s">
        <v>7878</v>
      </c>
      <c r="F30" s="135" t="s">
        <v>14108</v>
      </c>
      <c r="G30" s="58" t="str">
        <f t="shared" si="3"/>
        <v>O21</v>
      </c>
      <c r="H30" s="59">
        <v>21</v>
      </c>
      <c r="I30" s="58" t="str">
        <f t="shared" si="4"/>
        <v>12</v>
      </c>
      <c r="J30" s="58">
        <v>12</v>
      </c>
      <c r="K30" s="63" t="s">
        <v>7851</v>
      </c>
      <c r="L30" s="59" t="s">
        <v>543</v>
      </c>
      <c r="M30" s="59" t="s">
        <v>7852</v>
      </c>
      <c r="N30" s="59" t="s">
        <v>7853</v>
      </c>
      <c r="O30" s="59" t="s">
        <v>7854</v>
      </c>
      <c r="P30" s="59" t="s">
        <v>1120</v>
      </c>
      <c r="Q30" s="62"/>
      <c r="R30" s="62">
        <v>2</v>
      </c>
      <c r="S30" s="62"/>
      <c r="T30" s="62"/>
      <c r="U30" s="63" t="s">
        <v>14326</v>
      </c>
    </row>
    <row r="31" spans="1:21" s="83" customFormat="1" ht="144">
      <c r="A31" s="60" t="str">
        <f t="shared" si="0"/>
        <v xml:space="preserve"> son un tema de coordinación.</v>
      </c>
      <c r="B31" s="60" t="str">
        <f t="shared" si="1"/>
        <v>22UE_SOC</v>
      </c>
      <c r="C31" s="60" t="str">
        <f t="shared" si="2"/>
        <v>HYUE_SOCO2212</v>
      </c>
      <c r="D31" s="60" t="s">
        <v>7879</v>
      </c>
      <c r="E31" s="60" t="s">
        <v>7878</v>
      </c>
      <c r="F31" s="135" t="s">
        <v>14108</v>
      </c>
      <c r="G31" s="58" t="str">
        <f t="shared" si="3"/>
        <v>O22</v>
      </c>
      <c r="H31" s="59">
        <v>22</v>
      </c>
      <c r="I31" s="58" t="str">
        <f t="shared" si="4"/>
        <v>12</v>
      </c>
      <c r="J31" s="63">
        <v>12</v>
      </c>
      <c r="K31" s="63" t="s">
        <v>7828</v>
      </c>
      <c r="L31" s="59" t="s">
        <v>523</v>
      </c>
      <c r="M31" s="59" t="s">
        <v>7829</v>
      </c>
      <c r="N31" s="59" t="s">
        <v>7830</v>
      </c>
      <c r="O31" s="59" t="s">
        <v>7831</v>
      </c>
      <c r="P31" s="59" t="s">
        <v>7832</v>
      </c>
      <c r="Q31" s="62"/>
      <c r="R31" s="62">
        <v>3</v>
      </c>
      <c r="S31" s="62"/>
      <c r="T31" s="62"/>
      <c r="U31" s="63" t="s">
        <v>14325</v>
      </c>
    </row>
    <row r="32" spans="1:21" s="83" customFormat="1" ht="86.4">
      <c r="A32" s="60" t="str">
        <f t="shared" si="0"/>
        <v>l cual abarca estos aspectos.</v>
      </c>
      <c r="B32" s="60" t="str">
        <f t="shared" si="1"/>
        <v>23UE_SOC</v>
      </c>
      <c r="C32" s="60" t="str">
        <f t="shared" si="2"/>
        <v>HYUE_SOCO2312</v>
      </c>
      <c r="D32" s="60" t="s">
        <v>7879</v>
      </c>
      <c r="E32" s="60" t="s">
        <v>7878</v>
      </c>
      <c r="F32" s="135" t="s">
        <v>14108</v>
      </c>
      <c r="G32" s="58" t="str">
        <f t="shared" si="3"/>
        <v>O23</v>
      </c>
      <c r="H32" s="59">
        <v>23</v>
      </c>
      <c r="I32" s="58" t="str">
        <f t="shared" si="4"/>
        <v>12</v>
      </c>
      <c r="J32" s="58">
        <v>12</v>
      </c>
      <c r="K32" s="63" t="s">
        <v>7855</v>
      </c>
      <c r="L32" s="59" t="s">
        <v>1388</v>
      </c>
      <c r="M32" s="59" t="s">
        <v>7856</v>
      </c>
      <c r="N32" s="59" t="s">
        <v>7857</v>
      </c>
      <c r="O32" s="59" t="s">
        <v>7858</v>
      </c>
      <c r="P32" s="59" t="s">
        <v>1409</v>
      </c>
      <c r="Q32" s="62"/>
      <c r="R32" s="62">
        <v>4</v>
      </c>
      <c r="S32" s="62"/>
      <c r="T32" s="62"/>
      <c r="U32" s="63" t="s">
        <v>14324</v>
      </c>
    </row>
    <row r="33" spans="1:21" s="83" customFormat="1" ht="144.6" customHeight="1">
      <c r="A33" s="60" t="str">
        <f t="shared" si="0"/>
        <v>bito de la libre circulación.</v>
      </c>
      <c r="B33" s="60" t="str">
        <f t="shared" si="1"/>
        <v>24UE_SOC</v>
      </c>
      <c r="C33" s="60" t="str">
        <f t="shared" si="2"/>
        <v>HYUE_SOCO2412</v>
      </c>
      <c r="D33" s="60" t="s">
        <v>7879</v>
      </c>
      <c r="E33" s="60" t="s">
        <v>7878</v>
      </c>
      <c r="F33" s="135" t="s">
        <v>14108</v>
      </c>
      <c r="G33" s="58" t="str">
        <f t="shared" si="3"/>
        <v>O24</v>
      </c>
      <c r="H33" s="59">
        <v>24</v>
      </c>
      <c r="I33" s="58" t="str">
        <f t="shared" si="4"/>
        <v>12</v>
      </c>
      <c r="J33" s="63">
        <v>12</v>
      </c>
      <c r="K33" s="63" t="s">
        <v>7863</v>
      </c>
      <c r="L33" s="59" t="s">
        <v>543</v>
      </c>
      <c r="M33" s="59" t="s">
        <v>7864</v>
      </c>
      <c r="N33" s="59" t="s">
        <v>7865</v>
      </c>
      <c r="O33" s="59" t="s">
        <v>7866</v>
      </c>
      <c r="P33" s="59" t="s">
        <v>4387</v>
      </c>
      <c r="Q33" s="62"/>
      <c r="R33" s="62">
        <v>2</v>
      </c>
      <c r="S33" s="62"/>
      <c r="T33" s="62"/>
      <c r="U33" s="63" t="s">
        <v>14323</v>
      </c>
    </row>
    <row r="34" spans="1:21" s="83" customFormat="1" ht="115.2" customHeight="1">
      <c r="A34" s="60" t="str">
        <f t="shared" si="0"/>
        <v>l Comité de Protección Social</v>
      </c>
      <c r="B34" s="60" t="str">
        <f t="shared" si="1"/>
        <v>25UE_SOC</v>
      </c>
      <c r="C34" s="60" t="str">
        <f t="shared" si="2"/>
        <v>HYUE_SOCO2512</v>
      </c>
      <c r="D34" s="60" t="s">
        <v>7879</v>
      </c>
      <c r="E34" s="60" t="s">
        <v>7878</v>
      </c>
      <c r="F34" s="135" t="s">
        <v>14108</v>
      </c>
      <c r="G34" s="58" t="str">
        <f t="shared" si="3"/>
        <v>O25</v>
      </c>
      <c r="H34" s="59">
        <v>25</v>
      </c>
      <c r="I34" s="58" t="str">
        <f t="shared" si="4"/>
        <v>12</v>
      </c>
      <c r="J34" s="58">
        <v>12</v>
      </c>
      <c r="K34" s="63" t="s">
        <v>14322</v>
      </c>
      <c r="L34" s="59" t="s">
        <v>522</v>
      </c>
      <c r="M34" s="59" t="s">
        <v>7838</v>
      </c>
      <c r="N34" s="59" t="s">
        <v>7839</v>
      </c>
      <c r="O34" s="59" t="s">
        <v>7840</v>
      </c>
      <c r="P34" s="59" t="s">
        <v>14321</v>
      </c>
      <c r="Q34" s="62"/>
      <c r="R34" s="62">
        <v>4</v>
      </c>
      <c r="S34" s="62"/>
      <c r="T34" s="62"/>
      <c r="U34" s="63" t="s">
        <v>14320</v>
      </c>
    </row>
    <row r="35" spans="1:21" s="251" customFormat="1" ht="144">
      <c r="A35" s="257" t="str">
        <f t="shared" ref="A35:A66" si="5">RIGHT(U35,29)</f>
        <v>al y no a materias distintas.</v>
      </c>
      <c r="B35" s="257" t="str">
        <f t="shared" ref="B35:B66" si="6">H35&amp;F35</f>
        <v>26UE_SOC</v>
      </c>
      <c r="C35" s="257" t="str">
        <f t="shared" ref="C35:C66" si="7">D35&amp;E35&amp;F35&amp;G35&amp;I35</f>
        <v>HYUE_SOCO2612</v>
      </c>
      <c r="D35" s="257" t="s">
        <v>7879</v>
      </c>
      <c r="E35" s="257" t="s">
        <v>7878</v>
      </c>
      <c r="F35" s="224" t="s">
        <v>14108</v>
      </c>
      <c r="G35" s="84" t="str">
        <f t="shared" ref="G35:G66" si="8">IF(H35&lt;9,"OO",IF(H35&lt;99,"O",""))&amp;H35</f>
        <v>O26</v>
      </c>
      <c r="H35" s="85">
        <v>26</v>
      </c>
      <c r="I35" s="84" t="str">
        <f t="shared" ref="I35:I66" si="9">IF(J35&lt;9,"O","")&amp;J35</f>
        <v>12</v>
      </c>
      <c r="J35" s="86">
        <v>12</v>
      </c>
      <c r="K35" s="86" t="s">
        <v>7811</v>
      </c>
      <c r="L35" s="85" t="s">
        <v>1387</v>
      </c>
      <c r="M35" s="85" t="s">
        <v>7812</v>
      </c>
      <c r="N35" s="85" t="s">
        <v>7813</v>
      </c>
      <c r="O35" s="85" t="s">
        <v>7814</v>
      </c>
      <c r="P35" s="85" t="s">
        <v>7815</v>
      </c>
      <c r="Q35" s="153"/>
      <c r="R35" s="153">
        <v>1</v>
      </c>
      <c r="S35" s="153"/>
      <c r="T35" s="153"/>
      <c r="U35" s="86" t="s">
        <v>14319</v>
      </c>
    </row>
    <row r="36" spans="1:21" s="251" customFormat="1" ht="115.2">
      <c r="A36" s="257" t="str">
        <f t="shared" si="5"/>
        <v>res menores de edad en la UE.</v>
      </c>
      <c r="B36" s="257" t="str">
        <f t="shared" si="6"/>
        <v>27UE_SOC</v>
      </c>
      <c r="C36" s="257" t="str">
        <f t="shared" si="7"/>
        <v>HYUE_SOCO2712</v>
      </c>
      <c r="D36" s="257" t="s">
        <v>7879</v>
      </c>
      <c r="E36" s="257" t="s">
        <v>7878</v>
      </c>
      <c r="F36" s="224" t="s">
        <v>14108</v>
      </c>
      <c r="G36" s="84" t="str">
        <f t="shared" si="8"/>
        <v>O27</v>
      </c>
      <c r="H36" s="85">
        <v>27</v>
      </c>
      <c r="I36" s="84" t="str">
        <f t="shared" si="9"/>
        <v>12</v>
      </c>
      <c r="J36" s="84">
        <v>12</v>
      </c>
      <c r="K36" s="86" t="s">
        <v>7846</v>
      </c>
      <c r="L36" s="85" t="s">
        <v>1388</v>
      </c>
      <c r="M36" s="85" t="s">
        <v>7847</v>
      </c>
      <c r="N36" s="85" t="s">
        <v>7848</v>
      </c>
      <c r="O36" s="85" t="s">
        <v>7849</v>
      </c>
      <c r="P36" s="85" t="s">
        <v>7850</v>
      </c>
      <c r="Q36" s="153"/>
      <c r="R36" s="153">
        <v>4</v>
      </c>
      <c r="S36" s="153"/>
      <c r="T36" s="153"/>
      <c r="U36" s="86" t="s">
        <v>14318</v>
      </c>
    </row>
    <row r="37" spans="1:21" s="251" customFormat="1" ht="144">
      <c r="A37" s="257" t="str">
        <f t="shared" si="5"/>
        <v xml:space="preserve"> al Consejo en este artículo.</v>
      </c>
      <c r="B37" s="257" t="str">
        <f t="shared" si="6"/>
        <v>28UE_SOC</v>
      </c>
      <c r="C37" s="257" t="str">
        <f t="shared" si="7"/>
        <v>HYUE_SOCO2812</v>
      </c>
      <c r="D37" s="257" t="s">
        <v>7879</v>
      </c>
      <c r="E37" s="257" t="s">
        <v>7878</v>
      </c>
      <c r="F37" s="224" t="s">
        <v>14108</v>
      </c>
      <c r="G37" s="84" t="str">
        <f t="shared" si="8"/>
        <v>O28</v>
      </c>
      <c r="H37" s="85">
        <v>28</v>
      </c>
      <c r="I37" s="84" t="str">
        <f t="shared" si="9"/>
        <v>12</v>
      </c>
      <c r="J37" s="86">
        <v>12</v>
      </c>
      <c r="K37" s="86" t="s">
        <v>7824</v>
      </c>
      <c r="L37" s="85" t="s">
        <v>543</v>
      </c>
      <c r="M37" s="85" t="s">
        <v>7825</v>
      </c>
      <c r="N37" s="85" t="s">
        <v>7826</v>
      </c>
      <c r="O37" s="85" t="s">
        <v>7827</v>
      </c>
      <c r="P37" s="85" t="s">
        <v>1120</v>
      </c>
      <c r="Q37" s="153"/>
      <c r="R37" s="153">
        <v>2</v>
      </c>
      <c r="S37" s="153"/>
      <c r="T37" s="153"/>
      <c r="U37" s="86" t="s">
        <v>14317</v>
      </c>
    </row>
    <row r="38" spans="1:21" s="251" customFormat="1" ht="144">
      <c r="A38" s="257" t="str">
        <f t="shared" si="5"/>
        <v>ya que la opción B es cierta.</v>
      </c>
      <c r="B38" s="257" t="str">
        <f t="shared" si="6"/>
        <v>29UE_SOC</v>
      </c>
      <c r="C38" s="257" t="str">
        <f t="shared" si="7"/>
        <v>HYUE_SOCO2912</v>
      </c>
      <c r="D38" s="257" t="s">
        <v>7879</v>
      </c>
      <c r="E38" s="257" t="s">
        <v>7878</v>
      </c>
      <c r="F38" s="224" t="s">
        <v>14108</v>
      </c>
      <c r="G38" s="84" t="str">
        <f t="shared" si="8"/>
        <v>O29</v>
      </c>
      <c r="H38" s="85">
        <v>29</v>
      </c>
      <c r="I38" s="84" t="str">
        <f t="shared" si="9"/>
        <v>12</v>
      </c>
      <c r="J38" s="84">
        <v>12</v>
      </c>
      <c r="K38" s="86" t="s">
        <v>7859</v>
      </c>
      <c r="L38" s="85" t="s">
        <v>543</v>
      </c>
      <c r="M38" s="85" t="s">
        <v>7860</v>
      </c>
      <c r="N38" s="85" t="s">
        <v>7861</v>
      </c>
      <c r="O38" s="85" t="s">
        <v>7862</v>
      </c>
      <c r="P38" s="85" t="s">
        <v>1386</v>
      </c>
      <c r="Q38" s="153"/>
      <c r="R38" s="153">
        <v>2</v>
      </c>
      <c r="S38" s="153"/>
      <c r="T38" s="153"/>
      <c r="U38" s="86" t="s">
        <v>14316</v>
      </c>
    </row>
    <row r="39" spans="1:21" s="251" customFormat="1" ht="100.8">
      <c r="A39" s="257" t="str">
        <f t="shared" si="5"/>
        <v xml:space="preserve"> transparentes y predecibles.</v>
      </c>
      <c r="B39" s="257" t="str">
        <f t="shared" si="6"/>
        <v>30UE_SOC</v>
      </c>
      <c r="C39" s="257" t="str">
        <f t="shared" si="7"/>
        <v>HYUE_SOCO3012</v>
      </c>
      <c r="D39" s="257" t="s">
        <v>7879</v>
      </c>
      <c r="E39" s="257" t="s">
        <v>7878</v>
      </c>
      <c r="F39" s="224" t="s">
        <v>14108</v>
      </c>
      <c r="G39" s="84" t="str">
        <f t="shared" si="8"/>
        <v>O30</v>
      </c>
      <c r="H39" s="85">
        <v>30</v>
      </c>
      <c r="I39" s="84" t="str">
        <f t="shared" si="9"/>
        <v>12</v>
      </c>
      <c r="J39" s="86">
        <v>12</v>
      </c>
      <c r="K39" s="86" t="s">
        <v>7867</v>
      </c>
      <c r="L39" s="85" t="s">
        <v>1389</v>
      </c>
      <c r="M39" s="85" t="s">
        <v>7868</v>
      </c>
      <c r="N39" s="85" t="s">
        <v>7869</v>
      </c>
      <c r="O39" s="85" t="s">
        <v>7870</v>
      </c>
      <c r="P39" s="85" t="s">
        <v>7871</v>
      </c>
      <c r="Q39" s="153"/>
      <c r="R39" s="153">
        <v>1</v>
      </c>
      <c r="S39" s="153"/>
      <c r="T39" s="153"/>
      <c r="U39" s="86" t="s">
        <v>14315</v>
      </c>
    </row>
    <row r="40" spans="1:21" s="103" customFormat="1" ht="100.8">
      <c r="A40" s="257" t="str">
        <f t="shared" si="5"/>
        <v>e tiempo de trabajo nocturno.</v>
      </c>
      <c r="B40" s="257" t="str">
        <f t="shared" si="6"/>
        <v>31UE_SOC</v>
      </c>
      <c r="C40" s="257" t="str">
        <f t="shared" si="7"/>
        <v>HYUE_SOCO3112</v>
      </c>
      <c r="D40" s="257" t="s">
        <v>7879</v>
      </c>
      <c r="E40" s="257" t="s">
        <v>7878</v>
      </c>
      <c r="F40" s="224" t="s">
        <v>14108</v>
      </c>
      <c r="G40" s="84" t="str">
        <f t="shared" si="8"/>
        <v>O31</v>
      </c>
      <c r="H40" s="85">
        <v>31</v>
      </c>
      <c r="I40" s="84" t="str">
        <f t="shared" si="9"/>
        <v>12</v>
      </c>
      <c r="J40" s="84">
        <v>12</v>
      </c>
      <c r="K40" s="86" t="s">
        <v>4500</v>
      </c>
      <c r="L40" s="85" t="s">
        <v>1388</v>
      </c>
      <c r="M40" s="85" t="s">
        <v>4501</v>
      </c>
      <c r="N40" s="85" t="s">
        <v>4502</v>
      </c>
      <c r="O40" s="85" t="s">
        <v>4503</v>
      </c>
      <c r="P40" s="85" t="s">
        <v>4504</v>
      </c>
      <c r="Q40" s="153"/>
      <c r="R40" s="153">
        <v>4</v>
      </c>
      <c r="S40" s="153"/>
      <c r="T40" s="153"/>
      <c r="U40" s="86" t="s">
        <v>14314</v>
      </c>
    </row>
    <row r="41" spans="1:21" s="103" customFormat="1" ht="72">
      <c r="A41" s="257" t="str">
        <f t="shared" si="5"/>
        <v>pectos del tiempo de trabajo.</v>
      </c>
      <c r="B41" s="257" t="str">
        <f t="shared" si="6"/>
        <v>32UE_SOC</v>
      </c>
      <c r="C41" s="257" t="str">
        <f t="shared" si="7"/>
        <v>HYUE_SOCO3212</v>
      </c>
      <c r="D41" s="257" t="s">
        <v>7879</v>
      </c>
      <c r="E41" s="257" t="s">
        <v>7878</v>
      </c>
      <c r="F41" s="224" t="s">
        <v>14108</v>
      </c>
      <c r="G41" s="84" t="str">
        <f t="shared" si="8"/>
        <v>O32</v>
      </c>
      <c r="H41" s="85">
        <v>32</v>
      </c>
      <c r="I41" s="84" t="str">
        <f t="shared" si="9"/>
        <v>12</v>
      </c>
      <c r="J41" s="86">
        <v>12</v>
      </c>
      <c r="K41" s="86" t="s">
        <v>4505</v>
      </c>
      <c r="L41" s="85" t="s">
        <v>543</v>
      </c>
      <c r="M41" s="85" t="s">
        <v>4506</v>
      </c>
      <c r="N41" s="85" t="s">
        <v>4507</v>
      </c>
      <c r="O41" s="85" t="s">
        <v>4508</v>
      </c>
      <c r="P41" s="85" t="s">
        <v>4509</v>
      </c>
      <c r="Q41" s="153"/>
      <c r="R41" s="153">
        <v>2</v>
      </c>
      <c r="S41" s="153"/>
      <c r="T41" s="153"/>
      <c r="U41" s="86" t="s">
        <v>14313</v>
      </c>
    </row>
    <row r="42" spans="1:21" s="103" customFormat="1" ht="115.2">
      <c r="A42" s="382" t="str">
        <f t="shared" si="5"/>
        <v>ya que la opción A es cierta.</v>
      </c>
      <c r="B42" s="382" t="str">
        <f t="shared" si="6"/>
        <v>33UE_SOC</v>
      </c>
      <c r="C42" s="382" t="str">
        <f t="shared" si="7"/>
        <v>HYUE_SOCO3312</v>
      </c>
      <c r="D42" s="382" t="s">
        <v>7879</v>
      </c>
      <c r="E42" s="382" t="s">
        <v>7878</v>
      </c>
      <c r="F42" s="252" t="s">
        <v>14108</v>
      </c>
      <c r="G42" s="253" t="str">
        <f t="shared" si="8"/>
        <v>O33</v>
      </c>
      <c r="H42" s="159">
        <v>33</v>
      </c>
      <c r="I42" s="253" t="str">
        <f t="shared" si="9"/>
        <v>12</v>
      </c>
      <c r="J42" s="253">
        <v>12</v>
      </c>
      <c r="K42" s="158" t="s">
        <v>6556</v>
      </c>
      <c r="L42" s="159" t="s">
        <v>1389</v>
      </c>
      <c r="M42" s="159" t="s">
        <v>6557</v>
      </c>
      <c r="N42" s="159" t="s">
        <v>6558</v>
      </c>
      <c r="O42" s="159" t="s">
        <v>1603</v>
      </c>
      <c r="P42" s="159" t="s">
        <v>6559</v>
      </c>
      <c r="Q42" s="160"/>
      <c r="R42" s="160">
        <v>1</v>
      </c>
      <c r="S42" s="160"/>
      <c r="T42" s="160"/>
      <c r="U42" s="158" t="s">
        <v>14312</v>
      </c>
    </row>
    <row r="43" spans="1:21" ht="100.8">
      <c r="A43" s="382" t="str">
        <f t="shared" si="5"/>
        <v>e la opción A y C son  falsas</v>
      </c>
      <c r="B43" s="382" t="str">
        <f t="shared" si="6"/>
        <v>34UE_SOC</v>
      </c>
      <c r="C43" s="382" t="str">
        <f t="shared" si="7"/>
        <v>HYUE_SOCO3412</v>
      </c>
      <c r="D43" s="382" t="s">
        <v>7879</v>
      </c>
      <c r="E43" s="382" t="s">
        <v>7878</v>
      </c>
      <c r="F43" s="252" t="s">
        <v>14108</v>
      </c>
      <c r="G43" s="253" t="str">
        <f t="shared" si="8"/>
        <v>O34</v>
      </c>
      <c r="H43" s="159">
        <v>34</v>
      </c>
      <c r="I43" s="253" t="str">
        <f t="shared" si="9"/>
        <v>12</v>
      </c>
      <c r="J43" s="158">
        <v>12</v>
      </c>
      <c r="K43" s="158" t="s">
        <v>7816</v>
      </c>
      <c r="L43" s="159" t="s">
        <v>543</v>
      </c>
      <c r="M43" s="159" t="s">
        <v>7817</v>
      </c>
      <c r="N43" s="159" t="s">
        <v>7818</v>
      </c>
      <c r="O43" s="159" t="s">
        <v>14311</v>
      </c>
      <c r="P43" s="159" t="s">
        <v>14310</v>
      </c>
      <c r="Q43" s="160"/>
      <c r="R43" s="160">
        <v>2</v>
      </c>
      <c r="S43" s="160"/>
      <c r="T43" s="160"/>
      <c r="U43" s="158" t="s">
        <v>14309</v>
      </c>
    </row>
    <row r="44" spans="1:21" ht="115.2">
      <c r="A44" s="382" t="str">
        <f t="shared" si="5"/>
        <v>e la opción A es la correcta.</v>
      </c>
      <c r="B44" s="382" t="str">
        <f t="shared" si="6"/>
        <v>35UE_SOC</v>
      </c>
      <c r="C44" s="382" t="str">
        <f t="shared" si="7"/>
        <v>HYUE_SOCO3512</v>
      </c>
      <c r="D44" s="382" t="s">
        <v>7879</v>
      </c>
      <c r="E44" s="382" t="s">
        <v>7878</v>
      </c>
      <c r="F44" s="252" t="s">
        <v>14108</v>
      </c>
      <c r="G44" s="253" t="str">
        <f t="shared" si="8"/>
        <v>O35</v>
      </c>
      <c r="H44" s="159">
        <v>35</v>
      </c>
      <c r="I44" s="253" t="str">
        <f t="shared" si="9"/>
        <v>12</v>
      </c>
      <c r="J44" s="253">
        <v>12</v>
      </c>
      <c r="K44" s="158" t="s">
        <v>7801</v>
      </c>
      <c r="L44" s="159" t="s">
        <v>1389</v>
      </c>
      <c r="M44" s="159" t="s">
        <v>7802</v>
      </c>
      <c r="N44" s="159" t="s">
        <v>7803</v>
      </c>
      <c r="O44" s="159" t="s">
        <v>7804</v>
      </c>
      <c r="P44" s="159" t="s">
        <v>7805</v>
      </c>
      <c r="Q44" s="160"/>
      <c r="R44" s="160">
        <v>1</v>
      </c>
      <c r="S44" s="160"/>
      <c r="T44" s="160"/>
      <c r="U44" s="158" t="s">
        <v>14308</v>
      </c>
    </row>
    <row r="45" spans="1:21" ht="100.8">
      <c r="A45" s="382" t="str">
        <f t="shared" si="5"/>
        <v>o la opción A es la correcta.</v>
      </c>
      <c r="B45" s="382" t="str">
        <f t="shared" si="6"/>
        <v>36UE_SOC</v>
      </c>
      <c r="C45" s="382" t="str">
        <f t="shared" si="7"/>
        <v>HYUE_SOCO3612</v>
      </c>
      <c r="D45" s="382" t="s">
        <v>7879</v>
      </c>
      <c r="E45" s="382" t="s">
        <v>7878</v>
      </c>
      <c r="F45" s="252" t="s">
        <v>14108</v>
      </c>
      <c r="G45" s="253" t="str">
        <f t="shared" si="8"/>
        <v>O36</v>
      </c>
      <c r="H45" s="159">
        <v>36</v>
      </c>
      <c r="I45" s="253" t="str">
        <f t="shared" si="9"/>
        <v>12</v>
      </c>
      <c r="J45" s="158">
        <v>12</v>
      </c>
      <c r="K45" s="158" t="s">
        <v>7819</v>
      </c>
      <c r="L45" s="159" t="s">
        <v>1389</v>
      </c>
      <c r="M45" s="159" t="s">
        <v>7820</v>
      </c>
      <c r="N45" s="159" t="s">
        <v>7821</v>
      </c>
      <c r="O45" s="159" t="s">
        <v>7822</v>
      </c>
      <c r="P45" s="159" t="s">
        <v>7823</v>
      </c>
      <c r="Q45" s="160"/>
      <c r="R45" s="160">
        <v>1</v>
      </c>
      <c r="S45" s="160"/>
      <c r="T45" s="160"/>
      <c r="U45" s="158" t="s">
        <v>14307</v>
      </c>
    </row>
    <row r="46" spans="1:21" ht="113.4" customHeight="1">
      <c r="A46" s="382" t="str">
        <f t="shared" si="5"/>
        <v>dos los casos sin distinción.</v>
      </c>
      <c r="B46" s="382" t="str">
        <f t="shared" si="6"/>
        <v>37UE_SOC</v>
      </c>
      <c r="C46" s="382" t="str">
        <f t="shared" si="7"/>
        <v>HYUE_SOCO3712</v>
      </c>
      <c r="D46" s="382" t="s">
        <v>7879</v>
      </c>
      <c r="E46" s="382" t="s">
        <v>7878</v>
      </c>
      <c r="F46" s="252" t="s">
        <v>14108</v>
      </c>
      <c r="G46" s="253" t="str">
        <f t="shared" si="8"/>
        <v>O37</v>
      </c>
      <c r="H46" s="159">
        <v>37</v>
      </c>
      <c r="I46" s="253" t="str">
        <f t="shared" si="9"/>
        <v>12</v>
      </c>
      <c r="J46" s="253">
        <v>12</v>
      </c>
      <c r="K46" s="158" t="s">
        <v>7806</v>
      </c>
      <c r="L46" s="159" t="s">
        <v>1388</v>
      </c>
      <c r="M46" s="159" t="s">
        <v>7807</v>
      </c>
      <c r="N46" s="159" t="s">
        <v>7808</v>
      </c>
      <c r="O46" s="159" t="s">
        <v>7809</v>
      </c>
      <c r="P46" s="159" t="s">
        <v>7810</v>
      </c>
      <c r="Q46" s="160"/>
      <c r="R46" s="160">
        <v>4</v>
      </c>
      <c r="S46" s="160"/>
      <c r="T46" s="160"/>
      <c r="U46" s="158" t="s">
        <v>14306</v>
      </c>
    </row>
    <row r="47" spans="1:21" ht="86.4">
      <c r="A47" s="128" t="str">
        <f t="shared" si="5"/>
        <v>tivos clave de la estrategia.</v>
      </c>
      <c r="B47" s="128" t="str">
        <f t="shared" si="6"/>
        <v>38UE_SOC</v>
      </c>
      <c r="C47" s="128" t="str">
        <f t="shared" si="7"/>
        <v>HYUE_SOCO3812</v>
      </c>
      <c r="D47" s="128" t="s">
        <v>7879</v>
      </c>
      <c r="E47" s="128" t="s">
        <v>7878</v>
      </c>
      <c r="F47" s="104" t="s">
        <v>14108</v>
      </c>
      <c r="G47" s="105" t="str">
        <f t="shared" si="8"/>
        <v>O38</v>
      </c>
      <c r="H47" s="106">
        <v>38</v>
      </c>
      <c r="I47" s="105" t="str">
        <f t="shared" si="9"/>
        <v>12</v>
      </c>
      <c r="J47" s="95">
        <v>12</v>
      </c>
      <c r="K47" s="95" t="s">
        <v>1654</v>
      </c>
      <c r="L47" s="106" t="s">
        <v>1388</v>
      </c>
      <c r="M47" s="106" t="s">
        <v>1655</v>
      </c>
      <c r="N47" s="106" t="s">
        <v>1656</v>
      </c>
      <c r="O47" s="106" t="s">
        <v>1657</v>
      </c>
      <c r="P47" s="106" t="s">
        <v>1409</v>
      </c>
      <c r="Q47" s="116"/>
      <c r="R47" s="116">
        <v>4</v>
      </c>
      <c r="S47" s="116"/>
      <c r="T47" s="116"/>
      <c r="U47" s="95" t="s">
        <v>14305</v>
      </c>
    </row>
    <row r="48" spans="1:21" ht="100.8">
      <c r="A48" s="128" t="str">
        <f t="shared" si="5"/>
        <v xml:space="preserve"> derecho a un salario mínimo.</v>
      </c>
      <c r="B48" s="128" t="str">
        <f t="shared" si="6"/>
        <v>39UE_SOC</v>
      </c>
      <c r="C48" s="128" t="str">
        <f t="shared" si="7"/>
        <v>HYUE_SOCO3912</v>
      </c>
      <c r="D48" s="128" t="s">
        <v>7879</v>
      </c>
      <c r="E48" s="128" t="s">
        <v>7878</v>
      </c>
      <c r="F48" s="104" t="s">
        <v>14108</v>
      </c>
      <c r="G48" s="105" t="str">
        <f t="shared" si="8"/>
        <v>O39</v>
      </c>
      <c r="H48" s="106">
        <v>39</v>
      </c>
      <c r="I48" s="105" t="str">
        <f t="shared" si="9"/>
        <v>12</v>
      </c>
      <c r="J48" s="105">
        <v>12</v>
      </c>
      <c r="K48" s="95" t="s">
        <v>1515</v>
      </c>
      <c r="L48" s="106" t="s">
        <v>543</v>
      </c>
      <c r="M48" s="106" t="s">
        <v>1516</v>
      </c>
      <c r="N48" s="106" t="s">
        <v>1517</v>
      </c>
      <c r="O48" s="106" t="s">
        <v>1518</v>
      </c>
      <c r="P48" s="106" t="s">
        <v>1519</v>
      </c>
      <c r="Q48" s="116"/>
      <c r="R48" s="116">
        <v>2</v>
      </c>
      <c r="S48" s="116"/>
      <c r="T48" s="116"/>
      <c r="U48" s="95" t="s">
        <v>14304</v>
      </c>
    </row>
    <row r="49" spans="1:21" ht="72">
      <c r="A49" s="128" t="str">
        <f t="shared" si="5"/>
        <v>hos de conciliación familiar.</v>
      </c>
      <c r="B49" s="128" t="str">
        <f t="shared" si="6"/>
        <v>40UE_SOC</v>
      </c>
      <c r="C49" s="128" t="str">
        <f t="shared" si="7"/>
        <v>HYUE_SOCO4012</v>
      </c>
      <c r="D49" s="128" t="s">
        <v>7879</v>
      </c>
      <c r="E49" s="128" t="s">
        <v>7878</v>
      </c>
      <c r="F49" s="104" t="s">
        <v>14108</v>
      </c>
      <c r="G49" s="105" t="str">
        <f t="shared" si="8"/>
        <v>O40</v>
      </c>
      <c r="H49" s="106">
        <v>40</v>
      </c>
      <c r="I49" s="105" t="str">
        <f t="shared" si="9"/>
        <v>12</v>
      </c>
      <c r="J49" s="95">
        <v>12</v>
      </c>
      <c r="K49" s="95" t="s">
        <v>1521</v>
      </c>
      <c r="L49" s="106" t="s">
        <v>1389</v>
      </c>
      <c r="M49" s="106" t="s">
        <v>1522</v>
      </c>
      <c r="N49" s="106" t="s">
        <v>1523</v>
      </c>
      <c r="O49" s="106" t="s">
        <v>1524</v>
      </c>
      <c r="P49" s="106" t="s">
        <v>1525</v>
      </c>
      <c r="Q49" s="116"/>
      <c r="R49" s="116">
        <v>1</v>
      </c>
      <c r="S49" s="116"/>
      <c r="T49" s="116"/>
      <c r="U49" s="95" t="s">
        <v>14303</v>
      </c>
    </row>
    <row r="50" spans="1:21" ht="72">
      <c r="A50" s="263" t="str">
        <f t="shared" si="5"/>
        <v>dos de cuarenta y ocho horas.</v>
      </c>
      <c r="B50" s="263" t="str">
        <f t="shared" si="6"/>
        <v>41UE_SOC</v>
      </c>
      <c r="C50" s="263" t="str">
        <f t="shared" si="7"/>
        <v>HYUE_SOCO4112</v>
      </c>
      <c r="D50" s="263" t="s">
        <v>7879</v>
      </c>
      <c r="E50" s="263" t="s">
        <v>7878</v>
      </c>
      <c r="F50" s="237" t="s">
        <v>14108</v>
      </c>
      <c r="G50" s="233" t="str">
        <f t="shared" si="8"/>
        <v>O41</v>
      </c>
      <c r="H50" s="188">
        <v>41</v>
      </c>
      <c r="I50" s="233" t="str">
        <f t="shared" si="9"/>
        <v>12</v>
      </c>
      <c r="J50" s="233">
        <v>12</v>
      </c>
      <c r="K50" s="190" t="s">
        <v>1594</v>
      </c>
      <c r="L50" s="188" t="s">
        <v>543</v>
      </c>
      <c r="M50" s="188" t="s">
        <v>1595</v>
      </c>
      <c r="N50" s="188" t="s">
        <v>1596</v>
      </c>
      <c r="O50" s="188" t="s">
        <v>1597</v>
      </c>
      <c r="P50" s="188" t="s">
        <v>1598</v>
      </c>
      <c r="Q50" s="189"/>
      <c r="R50" s="189">
        <v>2</v>
      </c>
      <c r="S50" s="189"/>
      <c r="T50" s="189"/>
      <c r="U50" s="190" t="s">
        <v>14302</v>
      </c>
    </row>
    <row r="51" spans="1:21" ht="129.6">
      <c r="A51" s="263" t="str">
        <f t="shared" si="5"/>
        <v>ino al Consejo y la Comisión.</v>
      </c>
      <c r="B51" s="263" t="str">
        <f t="shared" si="6"/>
        <v>42UE_SOC</v>
      </c>
      <c r="C51" s="263" t="str">
        <f t="shared" si="7"/>
        <v>HYUE_SOCO4212</v>
      </c>
      <c r="D51" s="263" t="s">
        <v>7879</v>
      </c>
      <c r="E51" s="263" t="s">
        <v>7878</v>
      </c>
      <c r="F51" s="237" t="s">
        <v>14108</v>
      </c>
      <c r="G51" s="233" t="str">
        <f t="shared" si="8"/>
        <v>O42</v>
      </c>
      <c r="H51" s="188">
        <v>42</v>
      </c>
      <c r="I51" s="233" t="str">
        <f t="shared" si="9"/>
        <v>12</v>
      </c>
      <c r="J51" s="190">
        <v>12</v>
      </c>
      <c r="K51" s="190" t="s">
        <v>1764</v>
      </c>
      <c r="L51" s="188" t="s">
        <v>1387</v>
      </c>
      <c r="M51" s="188" t="s">
        <v>1765</v>
      </c>
      <c r="N51" s="188" t="s">
        <v>1766</v>
      </c>
      <c r="O51" s="188" t="s">
        <v>1767</v>
      </c>
      <c r="P51" s="188" t="s">
        <v>1768</v>
      </c>
      <c r="Q51" s="189"/>
      <c r="R51" s="189">
        <v>1</v>
      </c>
      <c r="S51" s="189"/>
      <c r="T51" s="189"/>
      <c r="U51" s="190" t="s">
        <v>14301</v>
      </c>
    </row>
    <row r="52" spans="1:21" ht="57.6">
      <c r="A52" s="263" t="str">
        <f t="shared" si="5"/>
        <v>e es de nueve meses, no doce.</v>
      </c>
      <c r="B52" s="263" t="str">
        <f t="shared" si="6"/>
        <v>43UE_SOC</v>
      </c>
      <c r="C52" s="263" t="str">
        <f t="shared" si="7"/>
        <v>HYUE_SOCO4312</v>
      </c>
      <c r="D52" s="263" t="s">
        <v>7879</v>
      </c>
      <c r="E52" s="263" t="s">
        <v>7878</v>
      </c>
      <c r="F52" s="237" t="s">
        <v>14108</v>
      </c>
      <c r="G52" s="233" t="str">
        <f t="shared" si="8"/>
        <v>O43</v>
      </c>
      <c r="H52" s="188">
        <v>43</v>
      </c>
      <c r="I52" s="233" t="str">
        <f t="shared" si="9"/>
        <v>12</v>
      </c>
      <c r="J52" s="233">
        <v>12</v>
      </c>
      <c r="K52" s="190" t="s">
        <v>1609</v>
      </c>
      <c r="L52" s="188" t="s">
        <v>523</v>
      </c>
      <c r="M52" s="188" t="s">
        <v>1610</v>
      </c>
      <c r="N52" s="188" t="s">
        <v>1611</v>
      </c>
      <c r="O52" s="188" t="s">
        <v>1612</v>
      </c>
      <c r="P52" s="188" t="s">
        <v>1613</v>
      </c>
      <c r="Q52" s="189"/>
      <c r="R52" s="189">
        <v>3</v>
      </c>
      <c r="S52" s="189"/>
      <c r="T52" s="189"/>
      <c r="U52" s="190" t="s">
        <v>14300</v>
      </c>
    </row>
    <row r="53" spans="1:21" ht="72">
      <c r="A53" s="263" t="str">
        <f t="shared" si="5"/>
        <v>y formación, no sobre empleo.</v>
      </c>
      <c r="B53" s="263" t="str">
        <f t="shared" si="6"/>
        <v>44UE_SOC</v>
      </c>
      <c r="C53" s="263" t="str">
        <f t="shared" si="7"/>
        <v>HYUE_SOCO4412</v>
      </c>
      <c r="D53" s="263" t="s">
        <v>7879</v>
      </c>
      <c r="E53" s="263" t="s">
        <v>7878</v>
      </c>
      <c r="F53" s="237" t="s">
        <v>14108</v>
      </c>
      <c r="G53" s="233" t="str">
        <f t="shared" si="8"/>
        <v>O44</v>
      </c>
      <c r="H53" s="188">
        <v>44</v>
      </c>
      <c r="I53" s="233" t="str">
        <f t="shared" si="9"/>
        <v>12</v>
      </c>
      <c r="J53" s="190">
        <v>12</v>
      </c>
      <c r="K53" s="190" t="s">
        <v>1738</v>
      </c>
      <c r="L53" s="188" t="s">
        <v>1387</v>
      </c>
      <c r="M53" s="188" t="s">
        <v>1739</v>
      </c>
      <c r="N53" s="188" t="s">
        <v>1740</v>
      </c>
      <c r="O53" s="188" t="s">
        <v>1741</v>
      </c>
      <c r="P53" s="188" t="s">
        <v>1742</v>
      </c>
      <c r="Q53" s="189"/>
      <c r="R53" s="189">
        <v>1</v>
      </c>
      <c r="S53" s="189"/>
      <c r="T53" s="189"/>
      <c r="U53" s="190" t="s">
        <v>14299</v>
      </c>
    </row>
    <row r="54" spans="1:21" ht="100.8">
      <c r="A54" s="263" t="str">
        <f t="shared" si="5"/>
        <v>trata sobre libre circulación</v>
      </c>
      <c r="B54" s="263" t="str">
        <f t="shared" si="6"/>
        <v>45UE_SOC</v>
      </c>
      <c r="C54" s="263" t="str">
        <f t="shared" si="7"/>
        <v>HYUE_SOCO4512</v>
      </c>
      <c r="D54" s="263" t="s">
        <v>7879</v>
      </c>
      <c r="E54" s="263" t="s">
        <v>7878</v>
      </c>
      <c r="F54" s="237" t="s">
        <v>14108</v>
      </c>
      <c r="G54" s="233" t="str">
        <f t="shared" si="8"/>
        <v>O45</v>
      </c>
      <c r="H54" s="188">
        <v>45</v>
      </c>
      <c r="I54" s="233" t="str">
        <f t="shared" si="9"/>
        <v>12</v>
      </c>
      <c r="J54" s="233">
        <v>12</v>
      </c>
      <c r="K54" s="190" t="s">
        <v>1602</v>
      </c>
      <c r="L54" s="188" t="s">
        <v>544</v>
      </c>
      <c r="M54" s="188" t="s">
        <v>14298</v>
      </c>
      <c r="N54" s="188" t="s">
        <v>14297</v>
      </c>
      <c r="O54" s="188" t="s">
        <v>14296</v>
      </c>
      <c r="P54" s="188" t="s">
        <v>14295</v>
      </c>
      <c r="Q54" s="189"/>
      <c r="R54" s="189">
        <v>3</v>
      </c>
      <c r="S54" s="189"/>
      <c r="T54" s="189"/>
      <c r="U54" s="190" t="s">
        <v>14294</v>
      </c>
    </row>
    <row r="55" spans="1:21" ht="100.8">
      <c r="A55" s="263" t="str">
        <f t="shared" si="5"/>
        <v>a estrategia con este nombre.</v>
      </c>
      <c r="B55" s="263" t="str">
        <f t="shared" si="6"/>
        <v>46UE_SOC</v>
      </c>
      <c r="C55" s="263" t="str">
        <f t="shared" si="7"/>
        <v>HYUE_SOCO4612</v>
      </c>
      <c r="D55" s="263" t="s">
        <v>7879</v>
      </c>
      <c r="E55" s="263" t="s">
        <v>7878</v>
      </c>
      <c r="F55" s="237" t="s">
        <v>14108</v>
      </c>
      <c r="G55" s="233" t="str">
        <f t="shared" si="8"/>
        <v>O46</v>
      </c>
      <c r="H55" s="188">
        <v>46</v>
      </c>
      <c r="I55" s="233" t="str">
        <f t="shared" si="9"/>
        <v>12</v>
      </c>
      <c r="J55" s="190">
        <v>12</v>
      </c>
      <c r="K55" s="190" t="s">
        <v>1789</v>
      </c>
      <c r="L55" s="188" t="s">
        <v>544</v>
      </c>
      <c r="M55" s="188" t="s">
        <v>1790</v>
      </c>
      <c r="N55" s="188" t="s">
        <v>1791</v>
      </c>
      <c r="O55" s="188" t="s">
        <v>1792</v>
      </c>
      <c r="P55" s="188" t="s">
        <v>1793</v>
      </c>
      <c r="Q55" s="189"/>
      <c r="R55" s="189">
        <v>3</v>
      </c>
      <c r="S55" s="189"/>
      <c r="T55" s="189"/>
      <c r="U55" s="190" t="s">
        <v>14293</v>
      </c>
    </row>
    <row r="56" spans="1:21" ht="158.4">
      <c r="A56" s="263" t="str">
        <f t="shared" si="5"/>
        <v>s en las opciones anteriores.</v>
      </c>
      <c r="B56" s="263" t="str">
        <f t="shared" si="6"/>
        <v>47UE_SOC</v>
      </c>
      <c r="C56" s="263" t="str">
        <f t="shared" si="7"/>
        <v>HYUE_SOCO4712</v>
      </c>
      <c r="D56" s="263" t="s">
        <v>7879</v>
      </c>
      <c r="E56" s="263" t="s">
        <v>7878</v>
      </c>
      <c r="F56" s="237" t="s">
        <v>14108</v>
      </c>
      <c r="G56" s="233" t="str">
        <f t="shared" si="8"/>
        <v>O47</v>
      </c>
      <c r="H56" s="188">
        <v>47</v>
      </c>
      <c r="I56" s="233" t="str">
        <f t="shared" si="9"/>
        <v>12</v>
      </c>
      <c r="J56" s="233">
        <v>12</v>
      </c>
      <c r="K56" s="190" t="s">
        <v>1626</v>
      </c>
      <c r="L56" s="188" t="s">
        <v>1388</v>
      </c>
      <c r="M56" s="188" t="s">
        <v>1627</v>
      </c>
      <c r="N56" s="188" t="s">
        <v>1628</v>
      </c>
      <c r="O56" s="188" t="s">
        <v>1629</v>
      </c>
      <c r="P56" s="188" t="s">
        <v>1409</v>
      </c>
      <c r="Q56" s="189"/>
      <c r="R56" s="189">
        <v>4</v>
      </c>
      <c r="S56" s="189"/>
      <c r="T56" s="189"/>
      <c r="U56" s="190" t="s">
        <v>14292</v>
      </c>
    </row>
    <row r="57" spans="1:21" ht="86.4">
      <c r="A57" s="263" t="str">
        <f t="shared" si="5"/>
        <v>l límite de horas de trabajo.</v>
      </c>
      <c r="B57" s="263" t="str">
        <f t="shared" si="6"/>
        <v>48UE_SOC</v>
      </c>
      <c r="C57" s="263" t="str">
        <f t="shared" si="7"/>
        <v>HYUE_SOCO4812</v>
      </c>
      <c r="D57" s="263" t="s">
        <v>7879</v>
      </c>
      <c r="E57" s="263" t="s">
        <v>7878</v>
      </c>
      <c r="F57" s="237" t="s">
        <v>14108</v>
      </c>
      <c r="G57" s="233" t="str">
        <f t="shared" si="8"/>
        <v>O48</v>
      </c>
      <c r="H57" s="188">
        <v>48</v>
      </c>
      <c r="I57" s="233" t="str">
        <f t="shared" si="9"/>
        <v>12</v>
      </c>
      <c r="J57" s="190">
        <v>12</v>
      </c>
      <c r="K57" s="190" t="s">
        <v>14291</v>
      </c>
      <c r="L57" s="188" t="s">
        <v>1388</v>
      </c>
      <c r="M57" s="188" t="s">
        <v>14290</v>
      </c>
      <c r="N57" s="188" t="s">
        <v>14289</v>
      </c>
      <c r="O57" s="188" t="s">
        <v>14288</v>
      </c>
      <c r="P57" s="188" t="s">
        <v>14287</v>
      </c>
      <c r="Q57" s="189"/>
      <c r="R57" s="189">
        <v>4</v>
      </c>
      <c r="S57" s="189"/>
      <c r="T57" s="189"/>
      <c r="U57" s="190" t="s">
        <v>14286</v>
      </c>
    </row>
    <row r="58" spans="1:21" ht="115.2">
      <c r="A58" s="263" t="str">
        <f t="shared" si="5"/>
        <v>solo la opción A es correcta.</v>
      </c>
      <c r="B58" s="263" t="str">
        <f t="shared" si="6"/>
        <v>49UE_SOC</v>
      </c>
      <c r="C58" s="263" t="str">
        <f t="shared" si="7"/>
        <v>HYUE_SOCO4912</v>
      </c>
      <c r="D58" s="263" t="s">
        <v>7879</v>
      </c>
      <c r="E58" s="263" t="s">
        <v>7878</v>
      </c>
      <c r="F58" s="237" t="s">
        <v>14108</v>
      </c>
      <c r="G58" s="233" t="str">
        <f t="shared" si="8"/>
        <v>O49</v>
      </c>
      <c r="H58" s="188">
        <v>49</v>
      </c>
      <c r="I58" s="233" t="str">
        <f t="shared" si="9"/>
        <v>12</v>
      </c>
      <c r="J58" s="233">
        <v>12</v>
      </c>
      <c r="K58" s="190" t="s">
        <v>4931</v>
      </c>
      <c r="L58" s="188" t="s">
        <v>1389</v>
      </c>
      <c r="M58" s="188" t="s">
        <v>4932</v>
      </c>
      <c r="N58" s="188" t="s">
        <v>4933</v>
      </c>
      <c r="O58" s="188" t="s">
        <v>4934</v>
      </c>
      <c r="P58" s="188" t="s">
        <v>1409</v>
      </c>
      <c r="Q58" s="189"/>
      <c r="R58" s="189">
        <v>1</v>
      </c>
      <c r="S58" s="189"/>
      <c r="T58" s="189"/>
      <c r="U58" s="190" t="s">
        <v>14285</v>
      </c>
    </row>
    <row r="59" spans="1:21" ht="115.2">
      <c r="A59" s="263" t="str">
        <f t="shared" si="5"/>
        <v>y variaciones de forma justa.</v>
      </c>
      <c r="B59" s="263" t="str">
        <f t="shared" si="6"/>
        <v>50UE_SOC</v>
      </c>
      <c r="C59" s="263" t="str">
        <f t="shared" si="7"/>
        <v>HYUE_SOCO5012</v>
      </c>
      <c r="D59" s="263" t="s">
        <v>7879</v>
      </c>
      <c r="E59" s="263" t="s">
        <v>7878</v>
      </c>
      <c r="F59" s="237" t="s">
        <v>14108</v>
      </c>
      <c r="G59" s="233" t="str">
        <f t="shared" si="8"/>
        <v>O50</v>
      </c>
      <c r="H59" s="188">
        <v>50</v>
      </c>
      <c r="I59" s="233" t="str">
        <f t="shared" si="9"/>
        <v>12</v>
      </c>
      <c r="J59" s="190">
        <v>12</v>
      </c>
      <c r="K59" s="190" t="s">
        <v>4921</v>
      </c>
      <c r="L59" s="188" t="s">
        <v>544</v>
      </c>
      <c r="M59" s="188" t="s">
        <v>4922</v>
      </c>
      <c r="N59" s="188" t="s">
        <v>4923</v>
      </c>
      <c r="O59" s="188" t="s">
        <v>4924</v>
      </c>
      <c r="P59" s="188" t="s">
        <v>4925</v>
      </c>
      <c r="Q59" s="189"/>
      <c r="R59" s="189">
        <v>3</v>
      </c>
      <c r="S59" s="189"/>
      <c r="T59" s="189"/>
      <c r="U59" s="190" t="s">
        <v>14284</v>
      </c>
    </row>
    <row r="60" spans="1:21" ht="100.8">
      <c r="A60" s="263" t="str">
        <f t="shared" si="5"/>
        <v>solo la opción A es correcta.</v>
      </c>
      <c r="B60" s="263" t="str">
        <f t="shared" si="6"/>
        <v>51UE_SOC</v>
      </c>
      <c r="C60" s="263" t="str">
        <f t="shared" si="7"/>
        <v>HYUE_SOCO5112</v>
      </c>
      <c r="D60" s="263" t="s">
        <v>7879</v>
      </c>
      <c r="E60" s="263" t="s">
        <v>7878</v>
      </c>
      <c r="F60" s="237" t="s">
        <v>14108</v>
      </c>
      <c r="G60" s="233" t="str">
        <f t="shared" si="8"/>
        <v>O51</v>
      </c>
      <c r="H60" s="188">
        <v>51</v>
      </c>
      <c r="I60" s="233" t="str">
        <f t="shared" si="9"/>
        <v>12</v>
      </c>
      <c r="J60" s="233">
        <v>12</v>
      </c>
      <c r="K60" s="190" t="s">
        <v>14283</v>
      </c>
      <c r="L60" s="188" t="s">
        <v>1389</v>
      </c>
      <c r="M60" s="188" t="s">
        <v>14280</v>
      </c>
      <c r="N60" s="188" t="s">
        <v>14282</v>
      </c>
      <c r="O60" s="188" t="s">
        <v>14281</v>
      </c>
      <c r="P60" s="188" t="s">
        <v>7841</v>
      </c>
      <c r="Q60" s="189"/>
      <c r="R60" s="189">
        <v>1</v>
      </c>
      <c r="S60" s="189"/>
      <c r="T60" s="189"/>
      <c r="U60" s="190" t="s">
        <v>14279</v>
      </c>
    </row>
    <row r="61" spans="1:21" ht="144">
      <c r="A61" s="263" t="str">
        <f t="shared" si="5"/>
        <v>ilan entre 14 días y 4 meses.</v>
      </c>
      <c r="B61" s="263" t="str">
        <f t="shared" si="6"/>
        <v>52UE_SOC</v>
      </c>
      <c r="C61" s="263" t="str">
        <f t="shared" si="7"/>
        <v>HYUE_SOCO5212</v>
      </c>
      <c r="D61" s="263" t="s">
        <v>7879</v>
      </c>
      <c r="E61" s="263" t="s">
        <v>7878</v>
      </c>
      <c r="F61" s="237" t="s">
        <v>14108</v>
      </c>
      <c r="G61" s="233" t="str">
        <f t="shared" si="8"/>
        <v>O52</v>
      </c>
      <c r="H61" s="188">
        <v>52</v>
      </c>
      <c r="I61" s="233" t="str">
        <f t="shared" si="9"/>
        <v>12</v>
      </c>
      <c r="J61" s="190">
        <v>12</v>
      </c>
      <c r="K61" s="190" t="s">
        <v>5338</v>
      </c>
      <c r="L61" s="188" t="s">
        <v>543</v>
      </c>
      <c r="M61" s="188" t="s">
        <v>5339</v>
      </c>
      <c r="N61" s="188" t="s">
        <v>5340</v>
      </c>
      <c r="O61" s="188" t="s">
        <v>5341</v>
      </c>
      <c r="P61" s="188" t="s">
        <v>5342</v>
      </c>
      <c r="Q61" s="189"/>
      <c r="R61" s="189">
        <v>2</v>
      </c>
      <c r="S61" s="189"/>
      <c r="T61" s="189"/>
      <c r="U61" s="190" t="s">
        <v>14278</v>
      </c>
    </row>
    <row r="62" spans="1:21" ht="72">
      <c r="A62" s="263" t="str">
        <f t="shared" si="5"/>
        <v>lecidos en el Pilar es de 20.</v>
      </c>
      <c r="B62" s="263" t="str">
        <f t="shared" si="6"/>
        <v>53UE_SOC</v>
      </c>
      <c r="C62" s="263" t="str">
        <f t="shared" si="7"/>
        <v>HYUE_SOCO5312</v>
      </c>
      <c r="D62" s="263" t="s">
        <v>7879</v>
      </c>
      <c r="E62" s="263" t="s">
        <v>7878</v>
      </c>
      <c r="F62" s="237" t="s">
        <v>14108</v>
      </c>
      <c r="G62" s="233" t="str">
        <f t="shared" si="8"/>
        <v>O53</v>
      </c>
      <c r="H62" s="188">
        <v>53</v>
      </c>
      <c r="I62" s="233" t="str">
        <f t="shared" si="9"/>
        <v>12</v>
      </c>
      <c r="J62" s="233">
        <v>12</v>
      </c>
      <c r="K62" s="190" t="s">
        <v>6291</v>
      </c>
      <c r="L62" s="188" t="s">
        <v>544</v>
      </c>
      <c r="M62" s="188" t="s">
        <v>6292</v>
      </c>
      <c r="N62" s="188" t="s">
        <v>6293</v>
      </c>
      <c r="O62" s="188" t="s">
        <v>6294</v>
      </c>
      <c r="P62" s="188" t="s">
        <v>6295</v>
      </c>
      <c r="Q62" s="189"/>
      <c r="R62" s="189">
        <v>3</v>
      </c>
      <c r="S62" s="189"/>
      <c r="T62" s="189"/>
      <c r="U62" s="190" t="s">
        <v>14277</v>
      </c>
    </row>
    <row r="63" spans="1:21" ht="86.4">
      <c r="A63" s="263" t="str">
        <f t="shared" si="5"/>
        <v>e la opción B es la correcta.</v>
      </c>
      <c r="B63" s="263" t="str">
        <f t="shared" si="6"/>
        <v>54UE_SOC</v>
      </c>
      <c r="C63" s="263" t="str">
        <f t="shared" si="7"/>
        <v>HYUE_SOCO5412</v>
      </c>
      <c r="D63" s="263" t="s">
        <v>7879</v>
      </c>
      <c r="E63" s="263" t="s">
        <v>7878</v>
      </c>
      <c r="F63" s="237" t="s">
        <v>14108</v>
      </c>
      <c r="G63" s="233" t="str">
        <f t="shared" si="8"/>
        <v>O54</v>
      </c>
      <c r="H63" s="188">
        <v>54</v>
      </c>
      <c r="I63" s="233" t="str">
        <f t="shared" si="9"/>
        <v>12</v>
      </c>
      <c r="J63" s="190">
        <v>12</v>
      </c>
      <c r="K63" s="190" t="s">
        <v>6296</v>
      </c>
      <c r="L63" s="188" t="s">
        <v>524</v>
      </c>
      <c r="M63" s="188" t="s">
        <v>6297</v>
      </c>
      <c r="N63" s="188" t="s">
        <v>6298</v>
      </c>
      <c r="O63" s="188" t="s">
        <v>6299</v>
      </c>
      <c r="P63" s="188" t="s">
        <v>812</v>
      </c>
      <c r="Q63" s="189"/>
      <c r="R63" s="189">
        <v>2</v>
      </c>
      <c r="S63" s="189"/>
      <c r="T63" s="189"/>
      <c r="U63" s="190" t="s">
        <v>14276</v>
      </c>
    </row>
    <row r="64" spans="1:21" ht="86.4">
      <c r="A64" s="263" t="str">
        <f t="shared" si="5"/>
        <v>trial, mercantil y artesanal.</v>
      </c>
      <c r="B64" s="263" t="str">
        <f t="shared" si="6"/>
        <v>55UE_SOC</v>
      </c>
      <c r="C64" s="263" t="str">
        <f t="shared" si="7"/>
        <v>HYUE_SOCO5512</v>
      </c>
      <c r="D64" s="263" t="s">
        <v>7879</v>
      </c>
      <c r="E64" s="263" t="s">
        <v>7878</v>
      </c>
      <c r="F64" s="237" t="s">
        <v>14108</v>
      </c>
      <c r="G64" s="233" t="str">
        <f t="shared" si="8"/>
        <v>O55</v>
      </c>
      <c r="H64" s="188">
        <v>55</v>
      </c>
      <c r="I64" s="233" t="str">
        <f t="shared" si="9"/>
        <v>12</v>
      </c>
      <c r="J64" s="233">
        <v>12</v>
      </c>
      <c r="K64" s="190" t="s">
        <v>3461</v>
      </c>
      <c r="L64" s="188" t="s">
        <v>1388</v>
      </c>
      <c r="M64" s="188" t="s">
        <v>3462</v>
      </c>
      <c r="N64" s="188" t="s">
        <v>3463</v>
      </c>
      <c r="O64" s="188" t="s">
        <v>3464</v>
      </c>
      <c r="P64" s="188" t="s">
        <v>1409</v>
      </c>
      <c r="Q64" s="189"/>
      <c r="R64" s="189">
        <v>4</v>
      </c>
      <c r="S64" s="189"/>
      <c r="T64" s="189"/>
      <c r="U64" s="190" t="s">
        <v>14275</v>
      </c>
    </row>
    <row r="65" spans="1:21" ht="129.6">
      <c r="A65" s="263" t="str">
        <f t="shared" si="5"/>
        <v>sujeto a ciertas condiciones.</v>
      </c>
      <c r="B65" s="263" t="str">
        <f t="shared" si="6"/>
        <v>56UE_SOC</v>
      </c>
      <c r="C65" s="263" t="str">
        <f t="shared" si="7"/>
        <v>HYUE_SOCO5612</v>
      </c>
      <c r="D65" s="263" t="s">
        <v>7879</v>
      </c>
      <c r="E65" s="263" t="s">
        <v>7878</v>
      </c>
      <c r="F65" s="237" t="s">
        <v>14108</v>
      </c>
      <c r="G65" s="233" t="str">
        <f t="shared" si="8"/>
        <v>O56</v>
      </c>
      <c r="H65" s="188">
        <v>56</v>
      </c>
      <c r="I65" s="233" t="str">
        <f t="shared" si="9"/>
        <v>12</v>
      </c>
      <c r="J65" s="190">
        <v>12</v>
      </c>
      <c r="K65" s="190" t="s">
        <v>3465</v>
      </c>
      <c r="L65" s="188" t="s">
        <v>544</v>
      </c>
      <c r="M65" s="188" t="s">
        <v>3466</v>
      </c>
      <c r="N65" s="188" t="s">
        <v>3467</v>
      </c>
      <c r="O65" s="188" t="s">
        <v>3468</v>
      </c>
      <c r="P65" s="188" t="s">
        <v>3469</v>
      </c>
      <c r="Q65" s="189"/>
      <c r="R65" s="189">
        <v>3</v>
      </c>
      <c r="S65" s="189"/>
      <c r="T65" s="189"/>
      <c r="U65" s="190" t="s">
        <v>14274</v>
      </c>
    </row>
    <row r="66" spans="1:21" ht="57.6">
      <c r="A66" s="263" t="str">
        <f t="shared" si="5"/>
        <v>falsa. Las demas son ciertas.</v>
      </c>
      <c r="B66" s="263" t="str">
        <f t="shared" si="6"/>
        <v>57UE_SOC</v>
      </c>
      <c r="C66" s="263" t="str">
        <f t="shared" si="7"/>
        <v>HYUE_SOCO5712</v>
      </c>
      <c r="D66" s="263" t="s">
        <v>7879</v>
      </c>
      <c r="E66" s="263" t="s">
        <v>7878</v>
      </c>
      <c r="F66" s="237" t="s">
        <v>14108</v>
      </c>
      <c r="G66" s="233" t="str">
        <f t="shared" si="8"/>
        <v>O57</v>
      </c>
      <c r="H66" s="188">
        <v>57</v>
      </c>
      <c r="I66" s="233" t="str">
        <f t="shared" si="9"/>
        <v>12</v>
      </c>
      <c r="J66" s="233">
        <v>12</v>
      </c>
      <c r="K66" s="190" t="s">
        <v>3470</v>
      </c>
      <c r="L66" s="188" t="s">
        <v>543</v>
      </c>
      <c r="M66" s="188" t="s">
        <v>3471</v>
      </c>
      <c r="N66" s="188" t="s">
        <v>3472</v>
      </c>
      <c r="O66" s="188" t="s">
        <v>3473</v>
      </c>
      <c r="P66" s="188" t="s">
        <v>3474</v>
      </c>
      <c r="Q66" s="189"/>
      <c r="R66" s="189">
        <v>2</v>
      </c>
      <c r="S66" s="189"/>
      <c r="T66" s="189"/>
      <c r="U66" s="190" t="s">
        <v>14273</v>
      </c>
    </row>
    <row r="67" spans="1:21" ht="43.2">
      <c r="A67" s="263" t="str">
        <f t="shared" ref="A67:A98" si="10">RIGHT(U67,29)</f>
        <v>ue la opción D es incorrecta.</v>
      </c>
      <c r="B67" s="263" t="str">
        <f t="shared" ref="B67:B98" si="11">H67&amp;F67</f>
        <v>58UE_SOC</v>
      </c>
      <c r="C67" s="263" t="str">
        <f t="shared" ref="C67:C98" si="12">D67&amp;E67&amp;F67&amp;G67&amp;I67</f>
        <v>HYUE_SOCO5812</v>
      </c>
      <c r="D67" s="263" t="s">
        <v>7879</v>
      </c>
      <c r="E67" s="263" t="s">
        <v>7878</v>
      </c>
      <c r="F67" s="237" t="s">
        <v>14108</v>
      </c>
      <c r="G67" s="233" t="str">
        <f t="shared" ref="G67:G98" si="13">IF(H67&lt;9,"OO",IF(H67&lt;99,"O",""))&amp;H67</f>
        <v>O58</v>
      </c>
      <c r="H67" s="188">
        <v>58</v>
      </c>
      <c r="I67" s="233" t="str">
        <f t="shared" ref="I67:I98" si="14">IF(J67&lt;9,"O","")&amp;J67</f>
        <v>12</v>
      </c>
      <c r="J67" s="190">
        <v>12</v>
      </c>
      <c r="K67" s="190" t="s">
        <v>5343</v>
      </c>
      <c r="L67" s="188" t="s">
        <v>544</v>
      </c>
      <c r="M67" s="188" t="s">
        <v>5344</v>
      </c>
      <c r="N67" s="188" t="s">
        <v>5345</v>
      </c>
      <c r="O67" s="188" t="s">
        <v>5346</v>
      </c>
      <c r="P67" s="188" t="s">
        <v>812</v>
      </c>
      <c r="Q67" s="189"/>
      <c r="R67" s="189">
        <v>3</v>
      </c>
      <c r="S67" s="189"/>
      <c r="T67" s="189"/>
      <c r="U67" s="190" t="s">
        <v>14272</v>
      </c>
    </row>
    <row r="68" spans="1:21" ht="72">
      <c r="A68" s="263" t="str">
        <f t="shared" si="10"/>
        <v>bución a trabajos diferentes.</v>
      </c>
      <c r="B68" s="263" t="str">
        <f t="shared" si="11"/>
        <v>59UE_SOC</v>
      </c>
      <c r="C68" s="263" t="str">
        <f t="shared" si="12"/>
        <v>HYUE_SOCO5912</v>
      </c>
      <c r="D68" s="263" t="s">
        <v>7879</v>
      </c>
      <c r="E68" s="263" t="s">
        <v>7878</v>
      </c>
      <c r="F68" s="237" t="s">
        <v>14108</v>
      </c>
      <c r="G68" s="233" t="str">
        <f t="shared" si="13"/>
        <v>O59</v>
      </c>
      <c r="H68" s="188">
        <v>59</v>
      </c>
      <c r="I68" s="233" t="str">
        <f t="shared" si="14"/>
        <v>12</v>
      </c>
      <c r="J68" s="233">
        <v>12</v>
      </c>
      <c r="K68" s="190" t="s">
        <v>14271</v>
      </c>
      <c r="L68" s="188" t="s">
        <v>543</v>
      </c>
      <c r="M68" s="188" t="s">
        <v>14270</v>
      </c>
      <c r="N68" s="188" t="s">
        <v>14267</v>
      </c>
      <c r="O68" s="188" t="s">
        <v>14269</v>
      </c>
      <c r="P68" s="188" t="s">
        <v>14268</v>
      </c>
      <c r="Q68" s="189"/>
      <c r="R68" s="189">
        <v>2</v>
      </c>
      <c r="S68" s="189"/>
      <c r="T68" s="189"/>
      <c r="U68" s="190" t="s">
        <v>14266</v>
      </c>
    </row>
    <row r="69" spans="1:21" ht="57.6">
      <c r="A69" s="263" t="str">
        <f t="shared" si="10"/>
        <v>ra personas con discapacidad.</v>
      </c>
      <c r="B69" s="263" t="str">
        <f t="shared" si="11"/>
        <v>60UE_SOC</v>
      </c>
      <c r="C69" s="263" t="str">
        <f t="shared" si="12"/>
        <v>HYUE_SOCO6012</v>
      </c>
      <c r="D69" s="263" t="s">
        <v>7879</v>
      </c>
      <c r="E69" s="263" t="s">
        <v>7878</v>
      </c>
      <c r="F69" s="237" t="s">
        <v>14108</v>
      </c>
      <c r="G69" s="233" t="str">
        <f t="shared" si="13"/>
        <v>O60</v>
      </c>
      <c r="H69" s="188">
        <v>60</v>
      </c>
      <c r="I69" s="233" t="str">
        <f t="shared" si="14"/>
        <v>12</v>
      </c>
      <c r="J69" s="190">
        <v>12</v>
      </c>
      <c r="K69" s="190" t="s">
        <v>4208</v>
      </c>
      <c r="L69" s="188" t="s">
        <v>544</v>
      </c>
      <c r="M69" s="188" t="s">
        <v>4209</v>
      </c>
      <c r="N69" s="188" t="s">
        <v>4210</v>
      </c>
      <c r="O69" s="188" t="s">
        <v>4211</v>
      </c>
      <c r="P69" s="188" t="s">
        <v>4414</v>
      </c>
      <c r="Q69" s="189"/>
      <c r="R69" s="189">
        <v>3</v>
      </c>
      <c r="S69" s="189"/>
      <c r="T69" s="189"/>
      <c r="U69" s="190" t="s">
        <v>14265</v>
      </c>
    </row>
    <row r="70" spans="1:21" ht="43.2">
      <c r="A70" s="263" t="str">
        <f t="shared" si="10"/>
        <v>igualdad de género y sanidad.</v>
      </c>
      <c r="B70" s="263" t="str">
        <f t="shared" si="11"/>
        <v>61UE_SOC</v>
      </c>
      <c r="C70" s="263" t="str">
        <f t="shared" si="12"/>
        <v>HYUE_SOCO6112</v>
      </c>
      <c r="D70" s="263" t="s">
        <v>7879</v>
      </c>
      <c r="E70" s="263" t="s">
        <v>7878</v>
      </c>
      <c r="F70" s="237" t="s">
        <v>14108</v>
      </c>
      <c r="G70" s="233" t="str">
        <f t="shared" si="13"/>
        <v>O61</v>
      </c>
      <c r="H70" s="188">
        <v>61</v>
      </c>
      <c r="I70" s="233" t="str">
        <f t="shared" si="14"/>
        <v>12</v>
      </c>
      <c r="J70" s="233">
        <v>12</v>
      </c>
      <c r="K70" s="190" t="s">
        <v>4372</v>
      </c>
      <c r="L70" s="188" t="s">
        <v>544</v>
      </c>
      <c r="M70" s="188" t="s">
        <v>4373</v>
      </c>
      <c r="N70" s="188" t="s">
        <v>4374</v>
      </c>
      <c r="O70" s="188" t="s">
        <v>4375</v>
      </c>
      <c r="P70" s="188" t="s">
        <v>4450</v>
      </c>
      <c r="Q70" s="189"/>
      <c r="R70" s="189">
        <v>3</v>
      </c>
      <c r="S70" s="189"/>
      <c r="T70" s="189"/>
      <c r="U70" s="190" t="s">
        <v>14264</v>
      </c>
    </row>
    <row r="71" spans="1:21" ht="72">
      <c r="A71" s="263" t="str">
        <f t="shared" si="10"/>
        <v>n otros sectores específicos.</v>
      </c>
      <c r="B71" s="263" t="str">
        <f t="shared" si="11"/>
        <v>62UE_SOC</v>
      </c>
      <c r="C71" s="263" t="str">
        <f t="shared" si="12"/>
        <v>HYUE_SOCO6212</v>
      </c>
      <c r="D71" s="263" t="s">
        <v>7879</v>
      </c>
      <c r="E71" s="263" t="s">
        <v>7878</v>
      </c>
      <c r="F71" s="237" t="s">
        <v>14108</v>
      </c>
      <c r="G71" s="233" t="str">
        <f t="shared" si="13"/>
        <v>O62</v>
      </c>
      <c r="H71" s="188">
        <v>62</v>
      </c>
      <c r="I71" s="233" t="str">
        <f t="shared" si="14"/>
        <v>12</v>
      </c>
      <c r="J71" s="190">
        <v>12</v>
      </c>
      <c r="K71" s="190" t="s">
        <v>14263</v>
      </c>
      <c r="L71" s="188" t="s">
        <v>544</v>
      </c>
      <c r="M71" s="188" t="s">
        <v>14262</v>
      </c>
      <c r="N71" s="188" t="s">
        <v>14261</v>
      </c>
      <c r="O71" s="188" t="s">
        <v>14259</v>
      </c>
      <c r="P71" s="188" t="s">
        <v>14260</v>
      </c>
      <c r="Q71" s="189"/>
      <c r="R71" s="189">
        <v>3</v>
      </c>
      <c r="S71" s="189"/>
      <c r="T71" s="189"/>
      <c r="U71" s="190" t="s">
        <v>14258</v>
      </c>
    </row>
    <row r="72" spans="1:21" ht="43.2">
      <c r="A72" s="263" t="str">
        <f t="shared" si="10"/>
        <v>elaboración de dicho informe.</v>
      </c>
      <c r="B72" s="263" t="str">
        <f t="shared" si="11"/>
        <v>63UE_SOC</v>
      </c>
      <c r="C72" s="263" t="str">
        <f t="shared" si="12"/>
        <v>HYUE_SOCO6312</v>
      </c>
      <c r="D72" s="263" t="s">
        <v>7879</v>
      </c>
      <c r="E72" s="263" t="s">
        <v>7878</v>
      </c>
      <c r="F72" s="237" t="s">
        <v>14108</v>
      </c>
      <c r="G72" s="233" t="str">
        <f t="shared" si="13"/>
        <v>O63</v>
      </c>
      <c r="H72" s="188">
        <v>63</v>
      </c>
      <c r="I72" s="233" t="str">
        <f t="shared" si="14"/>
        <v>12</v>
      </c>
      <c r="J72" s="233">
        <v>12</v>
      </c>
      <c r="K72" s="190" t="s">
        <v>14257</v>
      </c>
      <c r="L72" s="188" t="s">
        <v>1387</v>
      </c>
      <c r="M72" s="188" t="s">
        <v>14253</v>
      </c>
      <c r="N72" s="188" t="s">
        <v>14256</v>
      </c>
      <c r="O72" s="188" t="s">
        <v>14255</v>
      </c>
      <c r="P72" s="188" t="s">
        <v>14254</v>
      </c>
      <c r="Q72" s="189"/>
      <c r="R72" s="189">
        <v>1</v>
      </c>
      <c r="S72" s="189"/>
      <c r="T72" s="189"/>
      <c r="U72" s="190" t="s">
        <v>14252</v>
      </c>
    </row>
    <row r="73" spans="1:21" ht="72">
      <c r="A73" s="263" t="str">
        <f t="shared" si="10"/>
        <v>icada es anual, no semestral.</v>
      </c>
      <c r="B73" s="263" t="str">
        <f t="shared" si="11"/>
        <v>64UE_SOC</v>
      </c>
      <c r="C73" s="263" t="str">
        <f t="shared" si="12"/>
        <v>HYUE_SOCO6412</v>
      </c>
      <c r="D73" s="263" t="s">
        <v>7879</v>
      </c>
      <c r="E73" s="263" t="s">
        <v>7878</v>
      </c>
      <c r="F73" s="237" t="s">
        <v>14108</v>
      </c>
      <c r="G73" s="233" t="str">
        <f t="shared" si="13"/>
        <v>O64</v>
      </c>
      <c r="H73" s="188">
        <v>64</v>
      </c>
      <c r="I73" s="233" t="str">
        <f t="shared" si="14"/>
        <v>12</v>
      </c>
      <c r="J73" s="190">
        <v>12</v>
      </c>
      <c r="K73" s="190" t="s">
        <v>377</v>
      </c>
      <c r="L73" s="188" t="s">
        <v>543</v>
      </c>
      <c r="M73" s="188" t="s">
        <v>14251</v>
      </c>
      <c r="N73" s="188" t="s">
        <v>14248</v>
      </c>
      <c r="O73" s="188" t="s">
        <v>14250</v>
      </c>
      <c r="P73" s="188" t="s">
        <v>14249</v>
      </c>
      <c r="Q73" s="189"/>
      <c r="R73" s="189">
        <v>2</v>
      </c>
      <c r="S73" s="189"/>
      <c r="T73" s="189"/>
      <c r="U73" s="190" t="s">
        <v>14247</v>
      </c>
    </row>
    <row r="74" spans="1:21" ht="43.2">
      <c r="A74" s="263" t="str">
        <f t="shared" si="10"/>
        <v>arse en la libre circulación.</v>
      </c>
      <c r="B74" s="263" t="str">
        <f t="shared" si="11"/>
        <v>65UE_SOC</v>
      </c>
      <c r="C74" s="263" t="str">
        <f t="shared" si="12"/>
        <v>HYUE_SOCO6512</v>
      </c>
      <c r="D74" s="263" t="s">
        <v>7879</v>
      </c>
      <c r="E74" s="263" t="s">
        <v>7878</v>
      </c>
      <c r="F74" s="237" t="s">
        <v>14108</v>
      </c>
      <c r="G74" s="233" t="str">
        <f t="shared" si="13"/>
        <v>O65</v>
      </c>
      <c r="H74" s="188">
        <v>65</v>
      </c>
      <c r="I74" s="233" t="str">
        <f t="shared" si="14"/>
        <v>12</v>
      </c>
      <c r="J74" s="233">
        <v>12</v>
      </c>
      <c r="K74" s="190" t="s">
        <v>14246</v>
      </c>
      <c r="L74" s="188" t="s">
        <v>1388</v>
      </c>
      <c r="M74" s="188" t="s">
        <v>12111</v>
      </c>
      <c r="N74" s="188" t="s">
        <v>12110</v>
      </c>
      <c r="O74" s="188" t="s">
        <v>12113</v>
      </c>
      <c r="P74" s="188" t="s">
        <v>14245</v>
      </c>
      <c r="Q74" s="189"/>
      <c r="R74" s="189">
        <v>4</v>
      </c>
      <c r="S74" s="189"/>
      <c r="T74" s="189"/>
      <c r="U74" s="190" t="s">
        <v>14244</v>
      </c>
    </row>
    <row r="75" spans="1:21" ht="43.2">
      <c r="A75" s="263" t="str">
        <f t="shared" si="10"/>
        <v>que exacto de dicho artículo.</v>
      </c>
      <c r="B75" s="263" t="str">
        <f t="shared" si="11"/>
        <v>66UE_SOC</v>
      </c>
      <c r="C75" s="263" t="str">
        <f t="shared" si="12"/>
        <v>HYUE_SOCO6612</v>
      </c>
      <c r="D75" s="263" t="s">
        <v>7879</v>
      </c>
      <c r="E75" s="263" t="s">
        <v>7878</v>
      </c>
      <c r="F75" s="237" t="s">
        <v>14108</v>
      </c>
      <c r="G75" s="233" t="str">
        <f t="shared" si="13"/>
        <v>O66</v>
      </c>
      <c r="H75" s="188">
        <v>66</v>
      </c>
      <c r="I75" s="233" t="str">
        <f t="shared" si="14"/>
        <v>12</v>
      </c>
      <c r="J75" s="190">
        <v>12</v>
      </c>
      <c r="K75" s="190" t="s">
        <v>6783</v>
      </c>
      <c r="L75" s="188" t="s">
        <v>543</v>
      </c>
      <c r="M75" s="188" t="s">
        <v>6784</v>
      </c>
      <c r="N75" s="188" t="s">
        <v>6785</v>
      </c>
      <c r="O75" s="188" t="s">
        <v>6786</v>
      </c>
      <c r="P75" s="188" t="s">
        <v>6787</v>
      </c>
      <c r="Q75" s="189"/>
      <c r="R75" s="189">
        <v>2</v>
      </c>
      <c r="S75" s="189"/>
      <c r="T75" s="189"/>
      <c r="U75" s="190" t="s">
        <v>14243</v>
      </c>
    </row>
    <row r="76" spans="1:21" ht="28.8">
      <c r="A76" s="263" t="str">
        <f t="shared" si="10"/>
        <v>e revisión de esta directiva.</v>
      </c>
      <c r="B76" s="263" t="str">
        <f t="shared" si="11"/>
        <v>67UE_SOC</v>
      </c>
      <c r="C76" s="263" t="str">
        <f t="shared" si="12"/>
        <v>HYUE_SOCO6712</v>
      </c>
      <c r="D76" s="263" t="s">
        <v>7879</v>
      </c>
      <c r="E76" s="263" t="s">
        <v>7878</v>
      </c>
      <c r="F76" s="237" t="s">
        <v>14108</v>
      </c>
      <c r="G76" s="233" t="str">
        <f t="shared" si="13"/>
        <v>O67</v>
      </c>
      <c r="H76" s="188">
        <v>67</v>
      </c>
      <c r="I76" s="233" t="str">
        <f t="shared" si="14"/>
        <v>12</v>
      </c>
      <c r="J76" s="233">
        <v>12</v>
      </c>
      <c r="K76" s="190" t="s">
        <v>14242</v>
      </c>
      <c r="L76" s="188" t="s">
        <v>544</v>
      </c>
      <c r="M76" s="188" t="s">
        <v>14241</v>
      </c>
      <c r="N76" s="188" t="s">
        <v>14240</v>
      </c>
      <c r="O76" s="188" t="s">
        <v>14238</v>
      </c>
      <c r="P76" s="188" t="s">
        <v>14239</v>
      </c>
      <c r="Q76" s="189"/>
      <c r="R76" s="189">
        <v>3</v>
      </c>
      <c r="S76" s="189"/>
      <c r="T76" s="189"/>
      <c r="U76" s="190" t="s">
        <v>14237</v>
      </c>
    </row>
    <row r="77" spans="1:21" ht="43.2">
      <c r="A77" s="263" t="str">
        <f t="shared" si="10"/>
        <v>s del Pilar en este contexto.</v>
      </c>
      <c r="B77" s="263" t="str">
        <f t="shared" si="11"/>
        <v>68UE_SOC</v>
      </c>
      <c r="C77" s="263" t="str">
        <f t="shared" si="12"/>
        <v>HYUE_SOCO6812</v>
      </c>
      <c r="D77" s="263" t="s">
        <v>7879</v>
      </c>
      <c r="E77" s="263" t="s">
        <v>7878</v>
      </c>
      <c r="F77" s="237" t="s">
        <v>14108</v>
      </c>
      <c r="G77" s="233" t="str">
        <f t="shared" si="13"/>
        <v>O68</v>
      </c>
      <c r="H77" s="188">
        <v>68</v>
      </c>
      <c r="I77" s="233" t="str">
        <f t="shared" si="14"/>
        <v>12</v>
      </c>
      <c r="J77" s="190">
        <v>12</v>
      </c>
      <c r="K77" s="190" t="s">
        <v>3861</v>
      </c>
      <c r="L77" s="188" t="s">
        <v>1388</v>
      </c>
      <c r="M77" s="188" t="s">
        <v>3862</v>
      </c>
      <c r="N77" s="188" t="s">
        <v>3863</v>
      </c>
      <c r="O77" s="188" t="s">
        <v>1120</v>
      </c>
      <c r="P77" s="188" t="s">
        <v>3864</v>
      </c>
      <c r="Q77" s="189"/>
      <c r="R77" s="189">
        <v>4</v>
      </c>
      <c r="S77" s="189"/>
      <c r="T77" s="189"/>
      <c r="U77" s="190" t="s">
        <v>14236</v>
      </c>
    </row>
    <row r="78" spans="1:21" ht="43.2">
      <c r="A78" s="263" t="str">
        <f t="shared" si="10"/>
        <v>empleo y política industrial.</v>
      </c>
      <c r="B78" s="263" t="str">
        <f t="shared" si="11"/>
        <v>69UE_SOC</v>
      </c>
      <c r="C78" s="263" t="str">
        <f t="shared" si="12"/>
        <v>HYUE_SOCO6912</v>
      </c>
      <c r="D78" s="263" t="s">
        <v>7879</v>
      </c>
      <c r="E78" s="263" t="s">
        <v>7878</v>
      </c>
      <c r="F78" s="237" t="s">
        <v>14108</v>
      </c>
      <c r="G78" s="233" t="str">
        <f t="shared" si="13"/>
        <v>O69</v>
      </c>
      <c r="H78" s="188">
        <v>69</v>
      </c>
      <c r="I78" s="233" t="str">
        <f t="shared" si="14"/>
        <v>12</v>
      </c>
      <c r="J78" s="233">
        <v>12</v>
      </c>
      <c r="K78" s="190" t="s">
        <v>3865</v>
      </c>
      <c r="L78" s="188" t="s">
        <v>524</v>
      </c>
      <c r="M78" s="188" t="s">
        <v>125</v>
      </c>
      <c r="N78" s="188" t="s">
        <v>124</v>
      </c>
      <c r="O78" s="188" t="s">
        <v>3866</v>
      </c>
      <c r="P78" s="188" t="s">
        <v>3867</v>
      </c>
      <c r="Q78" s="189"/>
      <c r="R78" s="189">
        <v>2</v>
      </c>
      <c r="S78" s="189"/>
      <c r="T78" s="189"/>
      <c r="U78" s="190" t="s">
        <v>14235</v>
      </c>
    </row>
    <row r="79" spans="1:21" ht="57.6">
      <c r="A79" s="263" t="str">
        <f t="shared" si="10"/>
        <v>jetivo de estos instrumentos.</v>
      </c>
      <c r="B79" s="263" t="str">
        <f t="shared" si="11"/>
        <v>70UE_SOC</v>
      </c>
      <c r="C79" s="263" t="str">
        <f t="shared" si="12"/>
        <v>HYUE_SOCO7012</v>
      </c>
      <c r="D79" s="263" t="s">
        <v>7879</v>
      </c>
      <c r="E79" s="263" t="s">
        <v>7878</v>
      </c>
      <c r="F79" s="237" t="s">
        <v>14108</v>
      </c>
      <c r="G79" s="233" t="str">
        <f t="shared" si="13"/>
        <v>O70</v>
      </c>
      <c r="H79" s="188">
        <v>70</v>
      </c>
      <c r="I79" s="233" t="str">
        <f t="shared" si="14"/>
        <v>12</v>
      </c>
      <c r="J79" s="190">
        <v>12</v>
      </c>
      <c r="K79" s="190" t="s">
        <v>3475</v>
      </c>
      <c r="L79" s="188" t="s">
        <v>1387</v>
      </c>
      <c r="M79" s="188" t="s">
        <v>4217</v>
      </c>
      <c r="N79" s="188" t="s">
        <v>4218</v>
      </c>
      <c r="O79" s="188" t="s">
        <v>4219</v>
      </c>
      <c r="P79" s="188" t="s">
        <v>4416</v>
      </c>
      <c r="Q79" s="189"/>
      <c r="R79" s="189">
        <v>1</v>
      </c>
      <c r="S79" s="189"/>
      <c r="T79" s="189"/>
      <c r="U79" s="190" t="s">
        <v>14234</v>
      </c>
    </row>
    <row r="80" spans="1:21" ht="57.6">
      <c r="A80" s="263" t="str">
        <f t="shared" si="10"/>
        <v>jo y la conciliación laboral.</v>
      </c>
      <c r="B80" s="263" t="str">
        <f t="shared" si="11"/>
        <v>71UE_SOC</v>
      </c>
      <c r="C80" s="263" t="str">
        <f t="shared" si="12"/>
        <v>HYUE_SOCO7112</v>
      </c>
      <c r="D80" s="263" t="s">
        <v>7879</v>
      </c>
      <c r="E80" s="263" t="s">
        <v>7878</v>
      </c>
      <c r="F80" s="237" t="s">
        <v>14108</v>
      </c>
      <c r="G80" s="233" t="str">
        <f t="shared" si="13"/>
        <v>O71</v>
      </c>
      <c r="H80" s="188">
        <v>71</v>
      </c>
      <c r="I80" s="233" t="str">
        <f t="shared" si="14"/>
        <v>12</v>
      </c>
      <c r="J80" s="233">
        <v>12</v>
      </c>
      <c r="K80" s="190" t="s">
        <v>6030</v>
      </c>
      <c r="L80" s="188" t="s">
        <v>1388</v>
      </c>
      <c r="M80" s="188" t="s">
        <v>6031</v>
      </c>
      <c r="N80" s="188" t="s">
        <v>6032</v>
      </c>
      <c r="O80" s="188" t="s">
        <v>6033</v>
      </c>
      <c r="P80" s="188" t="s">
        <v>6034</v>
      </c>
      <c r="Q80" s="189"/>
      <c r="R80" s="189">
        <v>4</v>
      </c>
      <c r="S80" s="189"/>
      <c r="T80" s="189"/>
      <c r="U80" s="190" t="s">
        <v>14233</v>
      </c>
    </row>
    <row r="81" spans="1:21" ht="28.8">
      <c r="A81" s="263" t="str">
        <f t="shared" si="10"/>
        <v>gislativas actuales en la UE.</v>
      </c>
      <c r="B81" s="263" t="str">
        <f t="shared" si="11"/>
        <v>72UE_SOC</v>
      </c>
      <c r="C81" s="263" t="str">
        <f t="shared" si="12"/>
        <v>HYUE_SOCO7212</v>
      </c>
      <c r="D81" s="263" t="s">
        <v>7879</v>
      </c>
      <c r="E81" s="263" t="s">
        <v>7878</v>
      </c>
      <c r="F81" s="237" t="s">
        <v>14108</v>
      </c>
      <c r="G81" s="233" t="str">
        <f t="shared" si="13"/>
        <v>O72</v>
      </c>
      <c r="H81" s="188">
        <v>72</v>
      </c>
      <c r="I81" s="233" t="str">
        <f t="shared" si="14"/>
        <v>12</v>
      </c>
      <c r="J81" s="190">
        <v>12</v>
      </c>
      <c r="K81" s="190" t="s">
        <v>5752</v>
      </c>
      <c r="L81" s="188" t="s">
        <v>544</v>
      </c>
      <c r="M81" s="188" t="s">
        <v>5753</v>
      </c>
      <c r="N81" s="188" t="s">
        <v>5754</v>
      </c>
      <c r="O81" s="188" t="s">
        <v>5755</v>
      </c>
      <c r="P81" s="188" t="s">
        <v>5756</v>
      </c>
      <c r="Q81" s="189"/>
      <c r="R81" s="189">
        <v>3</v>
      </c>
      <c r="S81" s="189"/>
      <c r="T81" s="189"/>
      <c r="U81" s="190" t="s">
        <v>14232</v>
      </c>
    </row>
    <row r="82" spans="1:21" ht="86.4">
      <c r="A82" s="263" t="str">
        <f t="shared" si="10"/>
        <v xml:space="preserve"> el deterioro de los empleos.</v>
      </c>
      <c r="B82" s="263" t="str">
        <f t="shared" si="11"/>
        <v>73UE_SOC</v>
      </c>
      <c r="C82" s="263" t="str">
        <f t="shared" si="12"/>
        <v>HYUE_SOCO7312</v>
      </c>
      <c r="D82" s="263" t="s">
        <v>7879</v>
      </c>
      <c r="E82" s="263" t="s">
        <v>7878</v>
      </c>
      <c r="F82" s="237" t="s">
        <v>14108</v>
      </c>
      <c r="G82" s="233" t="str">
        <f t="shared" si="13"/>
        <v>O73</v>
      </c>
      <c r="H82" s="188">
        <v>73</v>
      </c>
      <c r="I82" s="233" t="str">
        <f t="shared" si="14"/>
        <v>12</v>
      </c>
      <c r="J82" s="233">
        <v>12</v>
      </c>
      <c r="K82" s="190" t="s">
        <v>5757</v>
      </c>
      <c r="L82" s="188" t="s">
        <v>543</v>
      </c>
      <c r="M82" s="188" t="s">
        <v>5758</v>
      </c>
      <c r="N82" s="188" t="s">
        <v>5759</v>
      </c>
      <c r="O82" s="188" t="s">
        <v>5760</v>
      </c>
      <c r="P82" s="188" t="s">
        <v>5761</v>
      </c>
      <c r="Q82" s="189"/>
      <c r="R82" s="189">
        <v>2</v>
      </c>
      <c r="S82" s="189"/>
      <c r="T82" s="189"/>
      <c r="U82" s="190" t="s">
        <v>14231</v>
      </c>
    </row>
    <row r="83" spans="1:21" ht="57.6">
      <c r="A83" s="263" t="str">
        <f t="shared" si="10"/>
        <v>pero D es la opción completa.</v>
      </c>
      <c r="B83" s="263" t="str">
        <f t="shared" si="11"/>
        <v>74UE_SOC</v>
      </c>
      <c r="C83" s="263" t="str">
        <f t="shared" si="12"/>
        <v>HYUE_SOCO7412</v>
      </c>
      <c r="D83" s="263" t="s">
        <v>7879</v>
      </c>
      <c r="E83" s="263" t="s">
        <v>7878</v>
      </c>
      <c r="F83" s="237" t="s">
        <v>14108</v>
      </c>
      <c r="G83" s="233" t="str">
        <f t="shared" si="13"/>
        <v>O74</v>
      </c>
      <c r="H83" s="188">
        <v>74</v>
      </c>
      <c r="I83" s="233" t="str">
        <f t="shared" si="14"/>
        <v>12</v>
      </c>
      <c r="J83" s="190">
        <v>12</v>
      </c>
      <c r="K83" s="190" t="s">
        <v>3868</v>
      </c>
      <c r="L83" s="188" t="s">
        <v>1388</v>
      </c>
      <c r="M83" s="188" t="s">
        <v>3869</v>
      </c>
      <c r="N83" s="188" t="s">
        <v>3870</v>
      </c>
      <c r="O83" s="188" t="s">
        <v>3871</v>
      </c>
      <c r="P83" s="188" t="s">
        <v>1409</v>
      </c>
      <c r="Q83" s="189"/>
      <c r="R83" s="189">
        <v>4</v>
      </c>
      <c r="S83" s="189"/>
      <c r="T83" s="189"/>
      <c r="U83" s="190" t="s">
        <v>14230</v>
      </c>
    </row>
    <row r="84" spans="1:21" ht="57.6">
      <c r="A84" s="263" t="str">
        <f t="shared" si="10"/>
        <v>recta que abarca todas ellas.</v>
      </c>
      <c r="B84" s="263" t="str">
        <f t="shared" si="11"/>
        <v>75UE_SOC</v>
      </c>
      <c r="C84" s="263" t="str">
        <f t="shared" si="12"/>
        <v>HYUE_SOCO7512</v>
      </c>
      <c r="D84" s="263" t="s">
        <v>7879</v>
      </c>
      <c r="E84" s="263" t="s">
        <v>7878</v>
      </c>
      <c r="F84" s="237" t="s">
        <v>14108</v>
      </c>
      <c r="G84" s="233" t="str">
        <f t="shared" si="13"/>
        <v>O75</v>
      </c>
      <c r="H84" s="188">
        <v>75</v>
      </c>
      <c r="I84" s="233" t="str">
        <f t="shared" si="14"/>
        <v>12</v>
      </c>
      <c r="J84" s="233">
        <v>12</v>
      </c>
      <c r="K84" s="190" t="s">
        <v>14229</v>
      </c>
      <c r="L84" s="188" t="s">
        <v>1388</v>
      </c>
      <c r="M84" s="188" t="s">
        <v>14228</v>
      </c>
      <c r="N84" s="188" t="s">
        <v>14227</v>
      </c>
      <c r="O84" s="188" t="s">
        <v>14226</v>
      </c>
      <c r="P84" s="188" t="s">
        <v>1409</v>
      </c>
      <c r="Q84" s="189"/>
      <c r="R84" s="189">
        <v>4</v>
      </c>
      <c r="S84" s="189"/>
      <c r="T84" s="189"/>
      <c r="U84" s="190" t="s">
        <v>14225</v>
      </c>
    </row>
    <row r="85" spans="1:21" ht="57.6">
      <c r="A85" s="263" t="str">
        <f t="shared" si="10"/>
        <v>orrecta porque A es correcta.</v>
      </c>
      <c r="B85" s="263" t="str">
        <f t="shared" si="11"/>
        <v>76UE_SOC</v>
      </c>
      <c r="C85" s="263" t="str">
        <f t="shared" si="12"/>
        <v>HYUE_SOCO7612</v>
      </c>
      <c r="D85" s="263" t="s">
        <v>7879</v>
      </c>
      <c r="E85" s="263" t="s">
        <v>7878</v>
      </c>
      <c r="F85" s="237" t="s">
        <v>14108</v>
      </c>
      <c r="G85" s="233" t="str">
        <f t="shared" si="13"/>
        <v>O76</v>
      </c>
      <c r="H85" s="188">
        <v>76</v>
      </c>
      <c r="I85" s="233" t="str">
        <f t="shared" si="14"/>
        <v>12</v>
      </c>
      <c r="J85" s="190">
        <v>12</v>
      </c>
      <c r="K85" s="190" t="s">
        <v>4911</v>
      </c>
      <c r="L85" s="188" t="s">
        <v>1389</v>
      </c>
      <c r="M85" s="188" t="s">
        <v>4912</v>
      </c>
      <c r="N85" s="188" t="s">
        <v>4913</v>
      </c>
      <c r="O85" s="188" t="s">
        <v>4914</v>
      </c>
      <c r="P85" s="188" t="s">
        <v>4915</v>
      </c>
      <c r="Q85" s="189"/>
      <c r="R85" s="189">
        <v>1</v>
      </c>
      <c r="S85" s="189"/>
      <c r="T85" s="189"/>
      <c r="U85" s="190" t="s">
        <v>14224</v>
      </c>
    </row>
    <row r="86" spans="1:21" ht="57.6">
      <c r="A86" s="263" t="str">
        <f t="shared" si="10"/>
        <v>s en las opciones anteriores.</v>
      </c>
      <c r="B86" s="263" t="str">
        <f t="shared" si="11"/>
        <v>77UE_SOC</v>
      </c>
      <c r="C86" s="263" t="str">
        <f t="shared" si="12"/>
        <v>HYUE_SOCO7712</v>
      </c>
      <c r="D86" s="263" t="s">
        <v>7879</v>
      </c>
      <c r="E86" s="263" t="s">
        <v>7878</v>
      </c>
      <c r="F86" s="237" t="s">
        <v>14108</v>
      </c>
      <c r="G86" s="233" t="str">
        <f t="shared" si="13"/>
        <v>O77</v>
      </c>
      <c r="H86" s="188">
        <v>77</v>
      </c>
      <c r="I86" s="233" t="str">
        <f t="shared" si="14"/>
        <v>12</v>
      </c>
      <c r="J86" s="233">
        <v>12</v>
      </c>
      <c r="K86" s="190" t="s">
        <v>6300</v>
      </c>
      <c r="L86" s="188" t="s">
        <v>1388</v>
      </c>
      <c r="M86" s="188" t="s">
        <v>6301</v>
      </c>
      <c r="N86" s="188" t="s">
        <v>6302</v>
      </c>
      <c r="O86" s="188" t="s">
        <v>6303</v>
      </c>
      <c r="P86" s="188" t="s">
        <v>6304</v>
      </c>
      <c r="Q86" s="189"/>
      <c r="R86" s="189">
        <v>4</v>
      </c>
      <c r="S86" s="189"/>
      <c r="T86" s="189"/>
      <c r="U86" s="190" t="s">
        <v>14223</v>
      </c>
    </row>
    <row r="87" spans="1:21" ht="43.2">
      <c r="A87" s="263" t="str">
        <f t="shared" si="10"/>
        <v>endo de D la opción correcta.</v>
      </c>
      <c r="B87" s="263" t="str">
        <f t="shared" si="11"/>
        <v>78UE_SOC</v>
      </c>
      <c r="C87" s="263" t="str">
        <f t="shared" si="12"/>
        <v>HYUE_SOCO7812</v>
      </c>
      <c r="D87" s="263" t="s">
        <v>7879</v>
      </c>
      <c r="E87" s="263" t="s">
        <v>7878</v>
      </c>
      <c r="F87" s="237" t="s">
        <v>14108</v>
      </c>
      <c r="G87" s="233" t="str">
        <f t="shared" si="13"/>
        <v>O78</v>
      </c>
      <c r="H87" s="188">
        <v>78</v>
      </c>
      <c r="I87" s="233" t="str">
        <f t="shared" si="14"/>
        <v>12</v>
      </c>
      <c r="J87" s="190">
        <v>12</v>
      </c>
      <c r="K87" s="190" t="s">
        <v>4916</v>
      </c>
      <c r="L87" s="188" t="s">
        <v>1388</v>
      </c>
      <c r="M87" s="188" t="s">
        <v>4917</v>
      </c>
      <c r="N87" s="188" t="s">
        <v>4918</v>
      </c>
      <c r="O87" s="188" t="s">
        <v>4919</v>
      </c>
      <c r="P87" s="188" t="s">
        <v>4920</v>
      </c>
      <c r="Q87" s="189"/>
      <c r="R87" s="189">
        <v>4</v>
      </c>
      <c r="S87" s="189"/>
      <c r="T87" s="189"/>
      <c r="U87" s="190" t="s">
        <v>14222</v>
      </c>
    </row>
    <row r="88" spans="1:21" ht="57.6">
      <c r="A88" s="263" t="str">
        <f t="shared" si="10"/>
        <v>ción de ambos procedimientos.</v>
      </c>
      <c r="B88" s="263" t="str">
        <f t="shared" si="11"/>
        <v>79UE_SOC</v>
      </c>
      <c r="C88" s="263" t="str">
        <f t="shared" si="12"/>
        <v>HYUE_SOCO7912</v>
      </c>
      <c r="D88" s="263" t="s">
        <v>7879</v>
      </c>
      <c r="E88" s="263" t="s">
        <v>7878</v>
      </c>
      <c r="F88" s="237" t="s">
        <v>14108</v>
      </c>
      <c r="G88" s="233" t="str">
        <f t="shared" si="13"/>
        <v>O79</v>
      </c>
      <c r="H88" s="188">
        <v>79</v>
      </c>
      <c r="I88" s="233" t="str">
        <f t="shared" si="14"/>
        <v>12</v>
      </c>
      <c r="J88" s="233">
        <v>12</v>
      </c>
      <c r="K88" s="190" t="s">
        <v>14221</v>
      </c>
      <c r="L88" s="188" t="s">
        <v>523</v>
      </c>
      <c r="M88" s="188" t="s">
        <v>14220</v>
      </c>
      <c r="N88" s="188" t="s">
        <v>14219</v>
      </c>
      <c r="O88" s="188" t="s">
        <v>1603</v>
      </c>
      <c r="P88" s="188" t="s">
        <v>14218</v>
      </c>
      <c r="Q88" s="189"/>
      <c r="R88" s="189">
        <v>3</v>
      </c>
      <c r="S88" s="189"/>
      <c r="T88" s="189"/>
      <c r="U88" s="190" t="s">
        <v>14217</v>
      </c>
    </row>
    <row r="89" spans="1:21" ht="43.2">
      <c r="A89" s="263" t="str">
        <f t="shared" si="10"/>
        <v>amentales en el Pilar Social.</v>
      </c>
      <c r="B89" s="263" t="str">
        <f t="shared" si="11"/>
        <v>80UE_SOC</v>
      </c>
      <c r="C89" s="263" t="str">
        <f t="shared" si="12"/>
        <v>HYUE_SOCO8012</v>
      </c>
      <c r="D89" s="263" t="s">
        <v>7879</v>
      </c>
      <c r="E89" s="263" t="s">
        <v>7878</v>
      </c>
      <c r="F89" s="237" t="s">
        <v>14108</v>
      </c>
      <c r="G89" s="233" t="str">
        <f t="shared" si="13"/>
        <v>O80</v>
      </c>
      <c r="H89" s="188">
        <v>80</v>
      </c>
      <c r="I89" s="233" t="str">
        <f t="shared" si="14"/>
        <v>12</v>
      </c>
      <c r="J89" s="190">
        <v>12</v>
      </c>
      <c r="K89" s="190" t="s">
        <v>5762</v>
      </c>
      <c r="L89" s="188" t="s">
        <v>1388</v>
      </c>
      <c r="M89" s="188" t="s">
        <v>5763</v>
      </c>
      <c r="N89" s="188" t="s">
        <v>5764</v>
      </c>
      <c r="O89" s="188" t="s">
        <v>5765</v>
      </c>
      <c r="P89" s="188" t="s">
        <v>3624</v>
      </c>
      <c r="Q89" s="189"/>
      <c r="R89" s="189">
        <v>4</v>
      </c>
      <c r="S89" s="189"/>
      <c r="T89" s="189"/>
      <c r="U89" s="190" t="s">
        <v>14216</v>
      </c>
    </row>
    <row r="90" spans="1:21" ht="72">
      <c r="A90" s="263" t="str">
        <f t="shared" si="10"/>
        <v xml:space="preserve"> la opción A sea la correcta.</v>
      </c>
      <c r="B90" s="263" t="str">
        <f t="shared" si="11"/>
        <v>81UE_SOC</v>
      </c>
      <c r="C90" s="263" t="str">
        <f t="shared" si="12"/>
        <v>HYUE_SOCO8112</v>
      </c>
      <c r="D90" s="263" t="s">
        <v>7879</v>
      </c>
      <c r="E90" s="263" t="s">
        <v>7878</v>
      </c>
      <c r="F90" s="237" t="s">
        <v>14108</v>
      </c>
      <c r="G90" s="233" t="str">
        <f t="shared" si="13"/>
        <v>O81</v>
      </c>
      <c r="H90" s="188">
        <v>81</v>
      </c>
      <c r="I90" s="233" t="str">
        <f t="shared" si="14"/>
        <v>12</v>
      </c>
      <c r="J90" s="233">
        <v>12</v>
      </c>
      <c r="K90" s="190" t="s">
        <v>1415</v>
      </c>
      <c r="L90" s="188" t="s">
        <v>1389</v>
      </c>
      <c r="M90" s="188" t="s">
        <v>14212</v>
      </c>
      <c r="N90" s="188" t="s">
        <v>14215</v>
      </c>
      <c r="O90" s="188" t="s">
        <v>14214</v>
      </c>
      <c r="P90" s="188" t="s">
        <v>14213</v>
      </c>
      <c r="Q90" s="189"/>
      <c r="R90" s="189">
        <v>1</v>
      </c>
      <c r="S90" s="189"/>
      <c r="T90" s="189"/>
      <c r="U90" s="190" t="s">
        <v>14211</v>
      </c>
    </row>
    <row r="91" spans="1:21" ht="57.6">
      <c r="A91" s="263" t="str">
        <f t="shared" si="10"/>
        <v>rtes integrales de la cumbre.</v>
      </c>
      <c r="B91" s="263" t="str">
        <f t="shared" si="11"/>
        <v>82UE_SOC</v>
      </c>
      <c r="C91" s="263" t="str">
        <f t="shared" si="12"/>
        <v>HYUE_SOCO8212</v>
      </c>
      <c r="D91" s="263" t="s">
        <v>7879</v>
      </c>
      <c r="E91" s="263" t="s">
        <v>7878</v>
      </c>
      <c r="F91" s="237" t="s">
        <v>14108</v>
      </c>
      <c r="G91" s="233" t="str">
        <f t="shared" si="13"/>
        <v>O82</v>
      </c>
      <c r="H91" s="188">
        <v>82</v>
      </c>
      <c r="I91" s="233" t="str">
        <f t="shared" si="14"/>
        <v>12</v>
      </c>
      <c r="J91" s="190">
        <v>12</v>
      </c>
      <c r="K91" s="190" t="s">
        <v>4926</v>
      </c>
      <c r="L91" s="188" t="s">
        <v>543</v>
      </c>
      <c r="M91" s="188" t="s">
        <v>4927</v>
      </c>
      <c r="N91" s="188" t="s">
        <v>4928</v>
      </c>
      <c r="O91" s="188" t="s">
        <v>4929</v>
      </c>
      <c r="P91" s="188" t="s">
        <v>4930</v>
      </c>
      <c r="Q91" s="189"/>
      <c r="R91" s="189">
        <v>2</v>
      </c>
      <c r="S91" s="189"/>
      <c r="T91" s="189"/>
      <c r="U91" s="190" t="s">
        <v>14210</v>
      </c>
    </row>
    <row r="92" spans="1:21" ht="100.8">
      <c r="A92" s="263" t="str">
        <f t="shared" si="10"/>
        <v>lidad específica del Consejo.</v>
      </c>
      <c r="B92" s="263" t="str">
        <f t="shared" si="11"/>
        <v>83UE_SOC</v>
      </c>
      <c r="C92" s="263" t="str">
        <f t="shared" si="12"/>
        <v>HYUE_SOCO8312</v>
      </c>
      <c r="D92" s="263" t="s">
        <v>7879</v>
      </c>
      <c r="E92" s="263" t="s">
        <v>7878</v>
      </c>
      <c r="F92" s="237" t="s">
        <v>14108</v>
      </c>
      <c r="G92" s="233" t="str">
        <f t="shared" si="13"/>
        <v>O83</v>
      </c>
      <c r="H92" s="188">
        <v>83</v>
      </c>
      <c r="I92" s="233" t="str">
        <f t="shared" si="14"/>
        <v>12</v>
      </c>
      <c r="J92" s="233">
        <v>12</v>
      </c>
      <c r="K92" s="190" t="s">
        <v>3475</v>
      </c>
      <c r="L92" s="188" t="s">
        <v>543</v>
      </c>
      <c r="M92" s="188" t="s">
        <v>14209</v>
      </c>
      <c r="N92" s="188" t="s">
        <v>14206</v>
      </c>
      <c r="O92" s="188" t="s">
        <v>14208</v>
      </c>
      <c r="P92" s="188" t="s">
        <v>14207</v>
      </c>
      <c r="Q92" s="189"/>
      <c r="R92" s="189">
        <v>2</v>
      </c>
      <c r="S92" s="189"/>
      <c r="T92" s="189"/>
      <c r="U92" s="190" t="s">
        <v>14205</v>
      </c>
    </row>
    <row r="93" spans="1:21" ht="43.2">
      <c r="A93" s="263" t="str">
        <f t="shared" si="10"/>
        <v>establecido por la Directiva.</v>
      </c>
      <c r="B93" s="263" t="str">
        <f t="shared" si="11"/>
        <v>84UE_SOC</v>
      </c>
      <c r="C93" s="263" t="str">
        <f t="shared" si="12"/>
        <v>HYUE_SOCO8412</v>
      </c>
      <c r="D93" s="263" t="s">
        <v>7879</v>
      </c>
      <c r="E93" s="263" t="s">
        <v>7878</v>
      </c>
      <c r="F93" s="237" t="s">
        <v>14108</v>
      </c>
      <c r="G93" s="233" t="str">
        <f t="shared" si="13"/>
        <v>O84</v>
      </c>
      <c r="H93" s="188">
        <v>84</v>
      </c>
      <c r="I93" s="233" t="str">
        <f t="shared" si="14"/>
        <v>12</v>
      </c>
      <c r="J93" s="190">
        <v>12</v>
      </c>
      <c r="K93" s="190" t="s">
        <v>6560</v>
      </c>
      <c r="L93" s="188" t="s">
        <v>544</v>
      </c>
      <c r="M93" s="188" t="s">
        <v>6561</v>
      </c>
      <c r="N93" s="188" t="s">
        <v>6562</v>
      </c>
      <c r="O93" s="188" t="s">
        <v>6563</v>
      </c>
      <c r="P93" s="188" t="s">
        <v>6564</v>
      </c>
      <c r="Q93" s="189"/>
      <c r="R93" s="189">
        <v>3</v>
      </c>
      <c r="S93" s="189"/>
      <c r="T93" s="189"/>
      <c r="U93" s="190" t="s">
        <v>14204</v>
      </c>
    </row>
    <row r="94" spans="1:21" ht="100.8" customHeight="1">
      <c r="A94" s="263" t="str">
        <f t="shared" si="10"/>
        <v>n la política agrícola común.</v>
      </c>
      <c r="B94" s="263" t="str">
        <f t="shared" si="11"/>
        <v>85UE_SOC</v>
      </c>
      <c r="C94" s="263" t="str">
        <f t="shared" si="12"/>
        <v>HYUE_SOCO8512</v>
      </c>
      <c r="D94" s="263" t="s">
        <v>7879</v>
      </c>
      <c r="E94" s="263" t="s">
        <v>7878</v>
      </c>
      <c r="F94" s="237" t="s">
        <v>14108</v>
      </c>
      <c r="G94" s="233" t="str">
        <f t="shared" si="13"/>
        <v>O85</v>
      </c>
      <c r="H94" s="188">
        <v>85</v>
      </c>
      <c r="I94" s="233" t="str">
        <f t="shared" si="14"/>
        <v>12</v>
      </c>
      <c r="J94" s="233">
        <v>12</v>
      </c>
      <c r="K94" s="190" t="s">
        <v>14203</v>
      </c>
      <c r="L94" s="188" t="s">
        <v>1389</v>
      </c>
      <c r="M94" s="188" t="s">
        <v>14199</v>
      </c>
      <c r="N94" s="188" t="s">
        <v>14202</v>
      </c>
      <c r="O94" s="188" t="s">
        <v>14201</v>
      </c>
      <c r="P94" s="188" t="s">
        <v>14200</v>
      </c>
      <c r="Q94" s="189"/>
      <c r="R94" s="189">
        <v>1</v>
      </c>
      <c r="S94" s="189"/>
      <c r="T94" s="189"/>
      <c r="U94" s="190" t="s">
        <v>14198</v>
      </c>
    </row>
    <row r="95" spans="1:21" ht="80.400000000000006" customHeight="1">
      <c r="A95" s="263" t="str">
        <f t="shared" si="10"/>
        <v>s mínimos según la directiva.</v>
      </c>
      <c r="B95" s="263" t="str">
        <f t="shared" si="11"/>
        <v>86UE_SOC</v>
      </c>
      <c r="C95" s="263" t="str">
        <f t="shared" si="12"/>
        <v>HYUE_SOCO8612</v>
      </c>
      <c r="D95" s="263" t="s">
        <v>7879</v>
      </c>
      <c r="E95" s="263" t="s">
        <v>7878</v>
      </c>
      <c r="F95" s="237" t="s">
        <v>14108</v>
      </c>
      <c r="G95" s="233" t="str">
        <f t="shared" si="13"/>
        <v>O86</v>
      </c>
      <c r="H95" s="188">
        <v>86</v>
      </c>
      <c r="I95" s="233" t="str">
        <f t="shared" si="14"/>
        <v>12</v>
      </c>
      <c r="J95" s="190">
        <v>12</v>
      </c>
      <c r="K95" s="190" t="s">
        <v>4510</v>
      </c>
      <c r="L95" s="188" t="s">
        <v>1388</v>
      </c>
      <c r="M95" s="188" t="s">
        <v>4511</v>
      </c>
      <c r="N95" s="188" t="s">
        <v>4512</v>
      </c>
      <c r="O95" s="188" t="s">
        <v>4513</v>
      </c>
      <c r="P95" s="188" t="s">
        <v>3864</v>
      </c>
      <c r="Q95" s="189"/>
      <c r="R95" s="189">
        <v>4</v>
      </c>
      <c r="S95" s="189"/>
      <c r="T95" s="189"/>
      <c r="U95" s="190" t="s">
        <v>14197</v>
      </c>
    </row>
    <row r="96" spans="1:21" ht="72">
      <c r="A96" s="10" t="str">
        <f t="shared" si="10"/>
        <v>correctas según la directiva.</v>
      </c>
      <c r="B96" s="10" t="str">
        <f t="shared" si="11"/>
        <v>87UE_SOC</v>
      </c>
      <c r="C96" s="10" t="str">
        <f t="shared" si="12"/>
        <v>HYUE_SOCO8712</v>
      </c>
      <c r="D96" s="10" t="s">
        <v>7879</v>
      </c>
      <c r="E96" s="10" t="s">
        <v>7878</v>
      </c>
      <c r="F96" s="19" t="s">
        <v>14108</v>
      </c>
      <c r="G96" s="11" t="str">
        <f t="shared" si="13"/>
        <v>O87</v>
      </c>
      <c r="H96" s="12">
        <v>87</v>
      </c>
      <c r="I96" s="11" t="str">
        <f t="shared" si="14"/>
        <v>12</v>
      </c>
      <c r="J96" s="11">
        <v>12</v>
      </c>
      <c r="K96" s="6" t="s">
        <v>14196</v>
      </c>
      <c r="L96" s="12" t="s">
        <v>1388</v>
      </c>
      <c r="M96" s="12" t="s">
        <v>14195</v>
      </c>
      <c r="N96" s="12" t="s">
        <v>14194</v>
      </c>
      <c r="O96" s="12" t="s">
        <v>14193</v>
      </c>
      <c r="P96" s="12" t="s">
        <v>4387</v>
      </c>
      <c r="Q96" s="8"/>
      <c r="R96" s="8">
        <v>4</v>
      </c>
      <c r="S96" s="8"/>
      <c r="T96" s="8"/>
      <c r="U96" s="6" t="s">
        <v>14192</v>
      </c>
    </row>
    <row r="97" spans="1:21" ht="72">
      <c r="A97" s="10" t="str">
        <f t="shared" si="10"/>
        <v>a en solicitudes de traslado.</v>
      </c>
      <c r="B97" s="10" t="str">
        <f t="shared" si="11"/>
        <v>88UE_SOC</v>
      </c>
      <c r="C97" s="10" t="str">
        <f t="shared" si="12"/>
        <v>HYUE_SOCO8812</v>
      </c>
      <c r="D97" s="10" t="s">
        <v>7879</v>
      </c>
      <c r="E97" s="10" t="s">
        <v>7878</v>
      </c>
      <c r="F97" s="19" t="s">
        <v>14108</v>
      </c>
      <c r="G97" s="11" t="str">
        <f t="shared" si="13"/>
        <v>O88</v>
      </c>
      <c r="H97" s="12">
        <v>88</v>
      </c>
      <c r="I97" s="11" t="str">
        <f t="shared" si="14"/>
        <v>12</v>
      </c>
      <c r="J97" s="6">
        <v>12</v>
      </c>
      <c r="K97" s="6" t="s">
        <v>5766</v>
      </c>
      <c r="L97" s="12" t="s">
        <v>1389</v>
      </c>
      <c r="M97" s="12" t="s">
        <v>5767</v>
      </c>
      <c r="N97" s="12" t="s">
        <v>5768</v>
      </c>
      <c r="O97" s="12" t="s">
        <v>5769</v>
      </c>
      <c r="P97" s="12" t="s">
        <v>5770</v>
      </c>
      <c r="Q97" s="8"/>
      <c r="R97" s="8">
        <v>1</v>
      </c>
      <c r="S97" s="8"/>
      <c r="T97" s="8"/>
      <c r="U97" s="6" t="s">
        <v>14191</v>
      </c>
    </row>
    <row r="98" spans="1:21" ht="72">
      <c r="A98" s="10" t="str">
        <f t="shared" si="10"/>
        <v>que esta opción no es válida.</v>
      </c>
      <c r="B98" s="10" t="str">
        <f t="shared" si="11"/>
        <v>89UE_SOC</v>
      </c>
      <c r="C98" s="10" t="str">
        <f t="shared" si="12"/>
        <v>HYUE_SOCO8912</v>
      </c>
      <c r="D98" s="10" t="s">
        <v>7879</v>
      </c>
      <c r="E98" s="10" t="s">
        <v>7878</v>
      </c>
      <c r="F98" s="19" t="s">
        <v>14108</v>
      </c>
      <c r="G98" s="11" t="str">
        <f t="shared" si="13"/>
        <v>O89</v>
      </c>
      <c r="H98" s="12">
        <v>89</v>
      </c>
      <c r="I98" s="11" t="str">
        <f t="shared" si="14"/>
        <v>12</v>
      </c>
      <c r="J98" s="11">
        <v>12</v>
      </c>
      <c r="K98" s="6" t="s">
        <v>14190</v>
      </c>
      <c r="L98" s="12" t="s">
        <v>1389</v>
      </c>
      <c r="M98" s="12" t="s">
        <v>14186</v>
      </c>
      <c r="N98" s="12" t="s">
        <v>14189</v>
      </c>
      <c r="O98" s="12" t="s">
        <v>14188</v>
      </c>
      <c r="P98" s="12" t="s">
        <v>14187</v>
      </c>
      <c r="Q98" s="8"/>
      <c r="R98" s="8">
        <v>1</v>
      </c>
      <c r="S98" s="8"/>
      <c r="T98" s="8"/>
      <c r="U98" s="6" t="s">
        <v>14185</v>
      </c>
    </row>
    <row r="99" spans="1:21" ht="57.6">
      <c r="A99" s="10" t="str">
        <f t="shared" ref="A99:A121" si="15">RIGHT(U99,29)</f>
        <v>nómico y Social en este caso.</v>
      </c>
      <c r="B99" s="10" t="str">
        <f t="shared" ref="B99:B121" si="16">H99&amp;F99</f>
        <v>90UE_SOC</v>
      </c>
      <c r="C99" s="10" t="str">
        <f t="shared" ref="C99:C121" si="17">D99&amp;E99&amp;F99&amp;G99&amp;I99</f>
        <v>HYUE_SOCO9012</v>
      </c>
      <c r="D99" s="10" t="s">
        <v>7879</v>
      </c>
      <c r="E99" s="10" t="s">
        <v>7878</v>
      </c>
      <c r="F99" s="19" t="s">
        <v>14108</v>
      </c>
      <c r="G99" s="11" t="str">
        <f t="shared" ref="G99:G121" si="18">IF(H99&lt;9,"OO",IF(H99&lt;99,"O",""))&amp;H99</f>
        <v>O90</v>
      </c>
      <c r="H99" s="12">
        <v>90</v>
      </c>
      <c r="I99" s="11" t="str">
        <f t="shared" ref="I99:I136" si="19">IF(J99&lt;9,"O","")&amp;J99</f>
        <v>12</v>
      </c>
      <c r="J99" s="6">
        <v>12</v>
      </c>
      <c r="K99" s="6" t="s">
        <v>5140</v>
      </c>
      <c r="L99" s="12" t="s">
        <v>523</v>
      </c>
      <c r="M99" s="12" t="s">
        <v>5141</v>
      </c>
      <c r="N99" s="12" t="s">
        <v>5142</v>
      </c>
      <c r="O99" s="12" t="s">
        <v>5143</v>
      </c>
      <c r="P99" s="12" t="s">
        <v>5144</v>
      </c>
      <c r="Q99" s="8"/>
      <c r="R99" s="8">
        <v>3</v>
      </c>
      <c r="S99" s="8"/>
      <c r="T99" s="8"/>
      <c r="U99" s="6" t="s">
        <v>14184</v>
      </c>
    </row>
    <row r="100" spans="1:21" ht="57.6">
      <c r="A100" s="10" t="str">
        <f t="shared" si="15"/>
        <v>iza este examen mensualmente.</v>
      </c>
      <c r="B100" s="10" t="str">
        <f t="shared" si="16"/>
        <v>91UE_SOC</v>
      </c>
      <c r="C100" s="10" t="str">
        <f t="shared" si="17"/>
        <v>HYUE_SOCO9112</v>
      </c>
      <c r="D100" s="10" t="s">
        <v>7879</v>
      </c>
      <c r="E100" s="10" t="s">
        <v>7878</v>
      </c>
      <c r="F100" s="19" t="s">
        <v>14108</v>
      </c>
      <c r="G100" s="11" t="str">
        <f t="shared" si="18"/>
        <v>O91</v>
      </c>
      <c r="H100" s="12">
        <v>91</v>
      </c>
      <c r="I100" s="11" t="str">
        <f t="shared" si="19"/>
        <v>12</v>
      </c>
      <c r="J100" s="11">
        <v>12</v>
      </c>
      <c r="K100" s="6" t="s">
        <v>14183</v>
      </c>
      <c r="L100" s="12" t="s">
        <v>524</v>
      </c>
      <c r="M100" s="12" t="s">
        <v>14182</v>
      </c>
      <c r="N100" s="12" t="s">
        <v>14179</v>
      </c>
      <c r="O100" s="12" t="s">
        <v>14181</v>
      </c>
      <c r="P100" s="12" t="s">
        <v>14180</v>
      </c>
      <c r="Q100" s="8"/>
      <c r="R100" s="8">
        <v>2</v>
      </c>
      <c r="S100" s="8"/>
      <c r="T100" s="8"/>
      <c r="U100" s="6" t="s">
        <v>14178</v>
      </c>
    </row>
    <row r="101" spans="1:21" ht="86.4">
      <c r="A101" s="10" t="str">
        <f t="shared" si="15"/>
        <v>estas medidas de cooperación.</v>
      </c>
      <c r="B101" s="10" t="str">
        <f t="shared" si="16"/>
        <v>92UE_SOC</v>
      </c>
      <c r="C101" s="10" t="str">
        <f t="shared" si="17"/>
        <v>HYUE_SOCO9212</v>
      </c>
      <c r="D101" s="10" t="s">
        <v>7879</v>
      </c>
      <c r="E101" s="10" t="s">
        <v>7878</v>
      </c>
      <c r="F101" s="19" t="s">
        <v>14108</v>
      </c>
      <c r="G101" s="11" t="str">
        <f t="shared" si="18"/>
        <v>O92</v>
      </c>
      <c r="H101" s="12">
        <v>92</v>
      </c>
      <c r="I101" s="11" t="str">
        <f t="shared" si="19"/>
        <v>12</v>
      </c>
      <c r="J101" s="6">
        <v>12</v>
      </c>
      <c r="K101" s="6" t="s">
        <v>4709</v>
      </c>
      <c r="L101" s="12" t="s">
        <v>1387</v>
      </c>
      <c r="M101" s="12" t="s">
        <v>4710</v>
      </c>
      <c r="N101" s="12" t="s">
        <v>4711</v>
      </c>
      <c r="O101" s="12" t="s">
        <v>4712</v>
      </c>
      <c r="P101" s="12" t="s">
        <v>4713</v>
      </c>
      <c r="Q101" s="8"/>
      <c r="R101" s="8">
        <v>1</v>
      </c>
      <c r="S101" s="8"/>
      <c r="T101" s="8"/>
      <c r="U101" s="6" t="s">
        <v>14177</v>
      </c>
    </row>
    <row r="102" spans="1:21" ht="57.6">
      <c r="A102" s="10" t="str">
        <f t="shared" si="15"/>
        <v>reglamentos, solo dictámenes.</v>
      </c>
      <c r="B102" s="10" t="str">
        <f t="shared" si="16"/>
        <v>93UE_SOC</v>
      </c>
      <c r="C102" s="10" t="str">
        <f t="shared" si="17"/>
        <v>HYUE_SOCO9312</v>
      </c>
      <c r="D102" s="10" t="s">
        <v>7879</v>
      </c>
      <c r="E102" s="10" t="s">
        <v>7878</v>
      </c>
      <c r="F102" s="19" t="s">
        <v>14108</v>
      </c>
      <c r="G102" s="11" t="str">
        <f t="shared" si="18"/>
        <v>O93</v>
      </c>
      <c r="H102" s="12">
        <v>93</v>
      </c>
      <c r="I102" s="11" t="str">
        <f t="shared" si="19"/>
        <v>12</v>
      </c>
      <c r="J102" s="11">
        <v>12</v>
      </c>
      <c r="K102" s="6" t="s">
        <v>4212</v>
      </c>
      <c r="L102" s="12" t="s">
        <v>1387</v>
      </c>
      <c r="M102" s="12" t="s">
        <v>4213</v>
      </c>
      <c r="N102" s="12" t="s">
        <v>4214</v>
      </c>
      <c r="O102" s="12" t="s">
        <v>4215</v>
      </c>
      <c r="P102" s="12" t="s">
        <v>4415</v>
      </c>
      <c r="Q102" s="8"/>
      <c r="R102" s="8">
        <v>1</v>
      </c>
      <c r="S102" s="8"/>
      <c r="T102" s="8"/>
      <c r="U102" s="6" t="s">
        <v>14176</v>
      </c>
    </row>
    <row r="103" spans="1:21" ht="43.2">
      <c r="A103" s="10" t="str">
        <f t="shared" si="15"/>
        <v>uridad y salud en el trabajo.</v>
      </c>
      <c r="B103" s="10" t="str">
        <f t="shared" si="16"/>
        <v>94UE_SOC</v>
      </c>
      <c r="C103" s="10" t="str">
        <f t="shared" si="17"/>
        <v>HYUE_SOCO9412</v>
      </c>
      <c r="D103" s="10" t="s">
        <v>7879</v>
      </c>
      <c r="E103" s="10" t="s">
        <v>7878</v>
      </c>
      <c r="F103" s="19" t="s">
        <v>14108</v>
      </c>
      <c r="G103" s="11" t="str">
        <f t="shared" si="18"/>
        <v>O94</v>
      </c>
      <c r="H103" s="12">
        <v>94</v>
      </c>
      <c r="I103" s="11" t="str">
        <f t="shared" si="19"/>
        <v>12</v>
      </c>
      <c r="J103" s="6">
        <v>12</v>
      </c>
      <c r="K103" s="6" t="s">
        <v>14175</v>
      </c>
      <c r="L103" s="12" t="s">
        <v>522</v>
      </c>
      <c r="M103" s="12" t="s">
        <v>14174</v>
      </c>
      <c r="N103" s="12" t="s">
        <v>14173</v>
      </c>
      <c r="O103" s="12" t="s">
        <v>14172</v>
      </c>
      <c r="P103" s="12" t="s">
        <v>14171</v>
      </c>
      <c r="Q103" s="8"/>
      <c r="R103" s="8">
        <v>4</v>
      </c>
      <c r="S103" s="8"/>
      <c r="T103" s="8"/>
      <c r="U103" s="6" t="s">
        <v>14170</v>
      </c>
    </row>
    <row r="104" spans="1:21" ht="69" customHeight="1">
      <c r="A104" s="10" t="str">
        <f t="shared" si="15"/>
        <v xml:space="preserve"> de empleo, sino a un comité.</v>
      </c>
      <c r="B104" s="10" t="str">
        <f t="shared" si="16"/>
        <v>95UE_SOC</v>
      </c>
      <c r="C104" s="10" t="str">
        <f t="shared" si="17"/>
        <v>HYUE_SOCO9512</v>
      </c>
      <c r="D104" s="10" t="s">
        <v>7879</v>
      </c>
      <c r="E104" s="10" t="s">
        <v>7878</v>
      </c>
      <c r="F104" s="19" t="s">
        <v>14108</v>
      </c>
      <c r="G104" s="11" t="str">
        <f t="shared" si="18"/>
        <v>O95</v>
      </c>
      <c r="H104" s="12">
        <v>95</v>
      </c>
      <c r="I104" s="11" t="str">
        <f t="shared" si="19"/>
        <v>12</v>
      </c>
      <c r="J104" s="11">
        <v>12</v>
      </c>
      <c r="K104" s="6" t="s">
        <v>3475</v>
      </c>
      <c r="L104" s="12" t="s">
        <v>524</v>
      </c>
      <c r="M104" s="12" t="s">
        <v>3476</v>
      </c>
      <c r="N104" s="12" t="s">
        <v>3477</v>
      </c>
      <c r="O104" s="12" t="s">
        <v>3478</v>
      </c>
      <c r="P104" s="12" t="s">
        <v>3479</v>
      </c>
      <c r="Q104" s="8"/>
      <c r="R104" s="8">
        <v>2</v>
      </c>
      <c r="S104" s="8"/>
      <c r="T104" s="8"/>
      <c r="U104" s="6" t="s">
        <v>14169</v>
      </c>
    </row>
    <row r="105" spans="1:21" ht="43.2">
      <c r="A105" s="10" t="str">
        <f t="shared" si="15"/>
        <v xml:space="preserve"> y otoño del Consejo Europeo.</v>
      </c>
      <c r="B105" s="10" t="str">
        <f t="shared" si="16"/>
        <v>96UE_SOC</v>
      </c>
      <c r="C105" s="10" t="str">
        <f t="shared" si="17"/>
        <v>HYUE_SOCO9612</v>
      </c>
      <c r="D105" s="10" t="s">
        <v>7879</v>
      </c>
      <c r="E105" s="10" t="s">
        <v>7878</v>
      </c>
      <c r="F105" s="19" t="s">
        <v>14108</v>
      </c>
      <c r="G105" s="11" t="str">
        <f t="shared" si="18"/>
        <v>O96</v>
      </c>
      <c r="H105" s="12">
        <v>96</v>
      </c>
      <c r="I105" s="11" t="str">
        <f t="shared" si="19"/>
        <v>12</v>
      </c>
      <c r="J105" s="6">
        <v>12</v>
      </c>
      <c r="K105" s="6" t="s">
        <v>3872</v>
      </c>
      <c r="L105" s="12" t="s">
        <v>522</v>
      </c>
      <c r="M105" s="12" t="s">
        <v>3873</v>
      </c>
      <c r="N105" s="12" t="s">
        <v>3874</v>
      </c>
      <c r="O105" s="12" t="s">
        <v>3875</v>
      </c>
      <c r="P105" s="12" t="s">
        <v>3876</v>
      </c>
      <c r="Q105" s="8"/>
      <c r="R105" s="8">
        <v>4</v>
      </c>
      <c r="S105" s="8"/>
      <c r="T105" s="8"/>
      <c r="U105" s="6" t="s">
        <v>14168</v>
      </c>
    </row>
    <row r="106" spans="1:21" ht="82.2" customHeight="1">
      <c r="A106" s="10" t="str">
        <f t="shared" si="15"/>
        <v>das las opciones son ciertas.</v>
      </c>
      <c r="B106" s="10" t="str">
        <f t="shared" si="16"/>
        <v>97UE_SOC</v>
      </c>
      <c r="C106" s="10" t="str">
        <f t="shared" si="17"/>
        <v>HYUE_SOCO9712</v>
      </c>
      <c r="D106" s="10" t="s">
        <v>7879</v>
      </c>
      <c r="E106" s="10" t="s">
        <v>7878</v>
      </c>
      <c r="F106" s="19" t="s">
        <v>14108</v>
      </c>
      <c r="G106" s="11" t="str">
        <f t="shared" si="18"/>
        <v>O97</v>
      </c>
      <c r="H106" s="12">
        <v>97</v>
      </c>
      <c r="I106" s="11" t="str">
        <f t="shared" si="19"/>
        <v>12</v>
      </c>
      <c r="J106" s="11">
        <v>12</v>
      </c>
      <c r="K106" s="6" t="s">
        <v>4216</v>
      </c>
      <c r="L106" s="12" t="s">
        <v>523</v>
      </c>
      <c r="M106" s="12" t="s">
        <v>3239</v>
      </c>
      <c r="N106" s="12" t="s">
        <v>3240</v>
      </c>
      <c r="O106" s="12" t="s">
        <v>3241</v>
      </c>
      <c r="P106" s="12" t="s">
        <v>1409</v>
      </c>
      <c r="Q106" s="8"/>
      <c r="R106" s="8">
        <v>3</v>
      </c>
      <c r="S106" s="8"/>
      <c r="T106" s="8"/>
      <c r="U106" s="6" t="s">
        <v>14167</v>
      </c>
    </row>
    <row r="107" spans="1:21" ht="72">
      <c r="A107" s="10" t="str">
        <f t="shared" si="15"/>
        <v>eran en el Título X del TFUE.</v>
      </c>
      <c r="B107" s="10" t="str">
        <f t="shared" si="16"/>
        <v>98UE_SOC</v>
      </c>
      <c r="C107" s="10" t="str">
        <f t="shared" si="17"/>
        <v>HYUE_SOCO9812</v>
      </c>
      <c r="D107" s="10" t="s">
        <v>7879</v>
      </c>
      <c r="E107" s="10" t="s">
        <v>7878</v>
      </c>
      <c r="F107" s="19" t="s">
        <v>14108</v>
      </c>
      <c r="G107" s="11" t="str">
        <f t="shared" si="18"/>
        <v>O98</v>
      </c>
      <c r="H107" s="12">
        <v>98</v>
      </c>
      <c r="I107" s="11" t="str">
        <f t="shared" si="19"/>
        <v>12</v>
      </c>
      <c r="J107" s="6">
        <v>12</v>
      </c>
      <c r="K107" s="6" t="s">
        <v>5145</v>
      </c>
      <c r="L107" s="12" t="s">
        <v>522</v>
      </c>
      <c r="M107" s="12" t="s">
        <v>5146</v>
      </c>
      <c r="N107" s="12" t="s">
        <v>5147</v>
      </c>
      <c r="O107" s="12" t="s">
        <v>5148</v>
      </c>
      <c r="P107" s="12" t="s">
        <v>5149</v>
      </c>
      <c r="Q107" s="8"/>
      <c r="R107" s="8">
        <v>4</v>
      </c>
      <c r="S107" s="8"/>
      <c r="T107" s="8"/>
      <c r="U107" s="6" t="s">
        <v>14166</v>
      </c>
    </row>
    <row r="108" spans="1:21" ht="72">
      <c r="A108" s="10" t="str">
        <f t="shared" si="15"/>
        <v>idos en el Título X del TFUE.</v>
      </c>
      <c r="B108" s="10" t="str">
        <f t="shared" si="16"/>
        <v>99UE_SOC</v>
      </c>
      <c r="C108" s="10" t="str">
        <f t="shared" si="17"/>
        <v>HYUE_SOC9912</v>
      </c>
      <c r="D108" s="10" t="s">
        <v>7879</v>
      </c>
      <c r="E108" s="10" t="s">
        <v>7878</v>
      </c>
      <c r="F108" s="19" t="s">
        <v>14108</v>
      </c>
      <c r="G108" s="11" t="str">
        <f t="shared" si="18"/>
        <v>99</v>
      </c>
      <c r="H108" s="12">
        <v>99</v>
      </c>
      <c r="I108" s="11" t="str">
        <f t="shared" si="19"/>
        <v>12</v>
      </c>
      <c r="J108" s="11">
        <v>12</v>
      </c>
      <c r="K108" s="6" t="s">
        <v>4653</v>
      </c>
      <c r="L108" s="12" t="s">
        <v>522</v>
      </c>
      <c r="M108" s="12" t="s">
        <v>4654</v>
      </c>
      <c r="N108" s="12" t="s">
        <v>4655</v>
      </c>
      <c r="O108" s="12" t="s">
        <v>4656</v>
      </c>
      <c r="P108" s="12" t="s">
        <v>1409</v>
      </c>
      <c r="Q108" s="8"/>
      <c r="R108" s="8">
        <v>4</v>
      </c>
      <c r="S108" s="8"/>
      <c r="T108" s="8"/>
      <c r="U108" s="6" t="s">
        <v>14165</v>
      </c>
    </row>
    <row r="109" spans="1:21" ht="72">
      <c r="A109" s="10" t="str">
        <f t="shared" si="15"/>
        <v>te principal de la normativa.</v>
      </c>
      <c r="B109" s="10" t="str">
        <f t="shared" si="16"/>
        <v>100UE_SOC</v>
      </c>
      <c r="C109" s="10" t="str">
        <f t="shared" si="17"/>
        <v>HYUE_SOC10012</v>
      </c>
      <c r="D109" s="10" t="s">
        <v>7879</v>
      </c>
      <c r="E109" s="10" t="s">
        <v>7878</v>
      </c>
      <c r="F109" s="19" t="s">
        <v>14108</v>
      </c>
      <c r="G109" s="11" t="str">
        <f t="shared" si="18"/>
        <v>100</v>
      </c>
      <c r="H109" s="12">
        <v>100</v>
      </c>
      <c r="I109" s="11" t="str">
        <f t="shared" si="19"/>
        <v>12</v>
      </c>
      <c r="J109" s="6">
        <v>12</v>
      </c>
      <c r="K109" s="6" t="s">
        <v>3195</v>
      </c>
      <c r="L109" s="12" t="s">
        <v>524</v>
      </c>
      <c r="M109" s="12" t="s">
        <v>3273</v>
      </c>
      <c r="N109" s="12" t="s">
        <v>3274</v>
      </c>
      <c r="O109" s="12" t="s">
        <v>3275</v>
      </c>
      <c r="P109" s="12" t="s">
        <v>1120</v>
      </c>
      <c r="Q109" s="8"/>
      <c r="R109" s="8">
        <v>2</v>
      </c>
      <c r="S109" s="8"/>
      <c r="T109" s="8"/>
      <c r="U109" s="6" t="s">
        <v>14164</v>
      </c>
    </row>
    <row r="110" spans="1:21" ht="72">
      <c r="A110" s="10" t="str">
        <f t="shared" si="15"/>
        <v xml:space="preserve"> los trabajadores temporales.</v>
      </c>
      <c r="B110" s="10" t="str">
        <f t="shared" si="16"/>
        <v>101UE_SOC</v>
      </c>
      <c r="C110" s="10" t="str">
        <f t="shared" si="17"/>
        <v>HYUE_SOC10112</v>
      </c>
      <c r="D110" s="10" t="s">
        <v>7879</v>
      </c>
      <c r="E110" s="10" t="s">
        <v>7878</v>
      </c>
      <c r="F110" s="19" t="s">
        <v>14108</v>
      </c>
      <c r="G110" s="11" t="str">
        <f t="shared" si="18"/>
        <v>101</v>
      </c>
      <c r="H110" s="12">
        <v>101</v>
      </c>
      <c r="I110" s="11" t="str">
        <f t="shared" si="19"/>
        <v>12</v>
      </c>
      <c r="J110" s="11">
        <v>12</v>
      </c>
      <c r="K110" s="6" t="s">
        <v>14163</v>
      </c>
      <c r="L110" s="12" t="s">
        <v>522</v>
      </c>
      <c r="M110" s="12" t="s">
        <v>14162</v>
      </c>
      <c r="N110" s="12" t="s">
        <v>14161</v>
      </c>
      <c r="O110" s="12" t="s">
        <v>14160</v>
      </c>
      <c r="P110" s="12" t="s">
        <v>14159</v>
      </c>
      <c r="Q110" s="8"/>
      <c r="R110" s="8">
        <v>4</v>
      </c>
      <c r="S110" s="8"/>
      <c r="T110" s="8"/>
      <c r="U110" s="6" t="s">
        <v>14158</v>
      </c>
    </row>
    <row r="111" spans="1:21" ht="57.6">
      <c r="A111" s="10" t="str">
        <f t="shared" si="15"/>
        <v>a; fue en Gotemburgo en 2017.</v>
      </c>
      <c r="B111" s="10" t="str">
        <f t="shared" si="16"/>
        <v>102UE_SOC</v>
      </c>
      <c r="C111" s="10" t="str">
        <f t="shared" si="17"/>
        <v>HYUE_SOC10212</v>
      </c>
      <c r="D111" s="10" t="s">
        <v>7879</v>
      </c>
      <c r="E111" s="10" t="s">
        <v>7878</v>
      </c>
      <c r="F111" s="19" t="s">
        <v>14108</v>
      </c>
      <c r="G111" s="11" t="str">
        <f t="shared" si="18"/>
        <v>102</v>
      </c>
      <c r="H111" s="12">
        <v>102</v>
      </c>
      <c r="I111" s="11" t="str">
        <f t="shared" si="19"/>
        <v>12</v>
      </c>
      <c r="J111" s="6">
        <v>12</v>
      </c>
      <c r="K111" s="6" t="s">
        <v>5150</v>
      </c>
      <c r="L111" s="12" t="s">
        <v>524</v>
      </c>
      <c r="M111" s="12" t="s">
        <v>5151</v>
      </c>
      <c r="N111" s="12" t="s">
        <v>5152</v>
      </c>
      <c r="O111" s="12" t="s">
        <v>5153</v>
      </c>
      <c r="P111" s="12" t="s">
        <v>5154</v>
      </c>
      <c r="Q111" s="8"/>
      <c r="R111" s="8">
        <v>2</v>
      </c>
      <c r="S111" s="8"/>
      <c r="T111" s="8"/>
      <c r="U111" s="6" t="s">
        <v>14157</v>
      </c>
    </row>
    <row r="112" spans="1:21" ht="72">
      <c r="A112" s="10" t="str">
        <f t="shared" si="15"/>
        <v>d, edad u orientación sexual.</v>
      </c>
      <c r="B112" s="10" t="str">
        <f t="shared" si="16"/>
        <v>103UE_SOC</v>
      </c>
      <c r="C112" s="10" t="str">
        <f t="shared" si="17"/>
        <v>HYUE_SOC10312</v>
      </c>
      <c r="D112" s="10" t="s">
        <v>7879</v>
      </c>
      <c r="E112" s="10" t="s">
        <v>7878</v>
      </c>
      <c r="F112" s="19" t="s">
        <v>14108</v>
      </c>
      <c r="G112" s="11" t="str">
        <f t="shared" si="18"/>
        <v>103</v>
      </c>
      <c r="H112" s="12">
        <v>103</v>
      </c>
      <c r="I112" s="11" t="str">
        <f t="shared" si="19"/>
        <v>12</v>
      </c>
      <c r="J112" s="11">
        <v>12</v>
      </c>
      <c r="K112" s="6" t="s">
        <v>5771</v>
      </c>
      <c r="L112" s="12" t="s">
        <v>522</v>
      </c>
      <c r="M112" s="12" t="s">
        <v>5772</v>
      </c>
      <c r="N112" s="12" t="s">
        <v>5773</v>
      </c>
      <c r="O112" s="12" t="s">
        <v>5772</v>
      </c>
      <c r="P112" s="12" t="s">
        <v>5774</v>
      </c>
      <c r="Q112" s="8"/>
      <c r="R112" s="8">
        <v>4</v>
      </c>
      <c r="S112" s="8"/>
      <c r="T112" s="8"/>
      <c r="U112" s="6" t="s">
        <v>14156</v>
      </c>
    </row>
    <row r="113" spans="1:21" ht="57.6">
      <c r="A113" s="10" t="str">
        <f t="shared" si="15"/>
        <v>as las entidades mencionadas.</v>
      </c>
      <c r="B113" s="10" t="str">
        <f t="shared" si="16"/>
        <v>104UE_SOC</v>
      </c>
      <c r="C113" s="10" t="str">
        <f t="shared" si="17"/>
        <v>HYUE_SOC10412</v>
      </c>
      <c r="D113" s="10" t="s">
        <v>7879</v>
      </c>
      <c r="E113" s="10" t="s">
        <v>7878</v>
      </c>
      <c r="F113" s="19" t="s">
        <v>14108</v>
      </c>
      <c r="G113" s="11" t="str">
        <f t="shared" si="18"/>
        <v>104</v>
      </c>
      <c r="H113" s="12">
        <v>104</v>
      </c>
      <c r="I113" s="11" t="str">
        <f t="shared" si="19"/>
        <v>12</v>
      </c>
      <c r="J113" s="6">
        <v>12</v>
      </c>
      <c r="K113" s="6" t="s">
        <v>5956</v>
      </c>
      <c r="L113" s="12" t="s">
        <v>522</v>
      </c>
      <c r="M113" s="12" t="s">
        <v>5957</v>
      </c>
      <c r="N113" s="12" t="s">
        <v>5958</v>
      </c>
      <c r="O113" s="12" t="s">
        <v>5959</v>
      </c>
      <c r="P113" s="12" t="s">
        <v>1120</v>
      </c>
      <c r="Q113" s="8"/>
      <c r="R113" s="8">
        <v>4</v>
      </c>
      <c r="S113" s="8"/>
      <c r="T113" s="8"/>
      <c r="U113" s="6" t="s">
        <v>14155</v>
      </c>
    </row>
    <row r="114" spans="1:21" ht="72">
      <c r="A114" s="10" t="str">
        <f t="shared" si="15"/>
        <v>stá regulado a nivel europeo.</v>
      </c>
      <c r="B114" s="10" t="str">
        <f t="shared" si="16"/>
        <v>105UE_SOC</v>
      </c>
      <c r="C114" s="10" t="str">
        <f t="shared" si="17"/>
        <v>HYUE_SOC10512</v>
      </c>
      <c r="D114" s="10" t="s">
        <v>7879</v>
      </c>
      <c r="E114" s="10" t="s">
        <v>7878</v>
      </c>
      <c r="F114" s="19" t="s">
        <v>14108</v>
      </c>
      <c r="G114" s="11" t="str">
        <f t="shared" si="18"/>
        <v>105</v>
      </c>
      <c r="H114" s="12">
        <v>105</v>
      </c>
      <c r="I114" s="11" t="str">
        <f t="shared" si="19"/>
        <v>12</v>
      </c>
      <c r="J114" s="11">
        <v>12</v>
      </c>
      <c r="K114" s="6" t="s">
        <v>5951</v>
      </c>
      <c r="L114" s="12" t="s">
        <v>522</v>
      </c>
      <c r="M114" s="12" t="s">
        <v>14154</v>
      </c>
      <c r="N114" s="12" t="s">
        <v>14153</v>
      </c>
      <c r="O114" s="12" t="s">
        <v>14152</v>
      </c>
      <c r="P114" s="12" t="s">
        <v>14151</v>
      </c>
      <c r="Q114" s="8"/>
      <c r="R114" s="8">
        <v>4</v>
      </c>
      <c r="S114" s="8"/>
      <c r="T114" s="8"/>
      <c r="U114" s="6" t="s">
        <v>14150</v>
      </c>
    </row>
    <row r="115" spans="1:21" ht="72">
      <c r="A115" s="10" t="str">
        <f t="shared" si="15"/>
        <v>siva de los Estados miembros.</v>
      </c>
      <c r="B115" s="10" t="str">
        <f t="shared" si="16"/>
        <v>106UE_SOC</v>
      </c>
      <c r="C115" s="10" t="str">
        <f t="shared" si="17"/>
        <v>HYUE_SOC10612</v>
      </c>
      <c r="D115" s="10" t="s">
        <v>7879</v>
      </c>
      <c r="E115" s="10" t="s">
        <v>7878</v>
      </c>
      <c r="F115" s="19" t="s">
        <v>14108</v>
      </c>
      <c r="G115" s="11" t="str">
        <f t="shared" si="18"/>
        <v>106</v>
      </c>
      <c r="H115" s="12">
        <v>106</v>
      </c>
      <c r="I115" s="11" t="str">
        <f t="shared" si="19"/>
        <v>12</v>
      </c>
      <c r="J115" s="6">
        <v>12</v>
      </c>
      <c r="K115" s="6" t="s">
        <v>5951</v>
      </c>
      <c r="L115" s="12" t="s">
        <v>522</v>
      </c>
      <c r="M115" s="12" t="s">
        <v>5952</v>
      </c>
      <c r="N115" s="12" t="s">
        <v>5953</v>
      </c>
      <c r="O115" s="12" t="s">
        <v>5954</v>
      </c>
      <c r="P115" s="12" t="s">
        <v>5955</v>
      </c>
      <c r="Q115" s="8"/>
      <c r="R115" s="8">
        <v>4</v>
      </c>
      <c r="S115" s="8"/>
      <c r="T115" s="8"/>
      <c r="U115" s="6" t="s">
        <v>14149</v>
      </c>
    </row>
    <row r="116" spans="1:21" ht="72">
      <c r="A116" s="10" t="str">
        <f t="shared" si="15"/>
        <v>ón, formación y salud humana.</v>
      </c>
      <c r="B116" s="10" t="str">
        <f t="shared" si="16"/>
        <v>107UE_SOC</v>
      </c>
      <c r="C116" s="10" t="str">
        <f t="shared" si="17"/>
        <v>HYUE_SOC10712</v>
      </c>
      <c r="D116" s="10" t="s">
        <v>7879</v>
      </c>
      <c r="E116" s="10" t="s">
        <v>7878</v>
      </c>
      <c r="F116" s="19" t="s">
        <v>14108</v>
      </c>
      <c r="G116" s="11" t="str">
        <f t="shared" si="18"/>
        <v>107</v>
      </c>
      <c r="H116" s="12">
        <v>107</v>
      </c>
      <c r="I116" s="11" t="str">
        <f t="shared" si="19"/>
        <v>12</v>
      </c>
      <c r="J116" s="11">
        <v>12</v>
      </c>
      <c r="K116" s="6" t="s">
        <v>3206</v>
      </c>
      <c r="L116" s="12" t="s">
        <v>524</v>
      </c>
      <c r="M116" s="12" t="s">
        <v>3309</v>
      </c>
      <c r="N116" s="12" t="s">
        <v>3310</v>
      </c>
      <c r="O116" s="12" t="s">
        <v>3311</v>
      </c>
      <c r="P116" s="12" t="s">
        <v>3312</v>
      </c>
      <c r="Q116" s="8"/>
      <c r="R116" s="8">
        <v>2</v>
      </c>
      <c r="S116" s="8"/>
      <c r="T116" s="8"/>
      <c r="U116" s="6" t="s">
        <v>14148</v>
      </c>
    </row>
    <row r="117" spans="1:21" ht="72">
      <c r="A117" s="10" t="str">
        <f t="shared" si="15"/>
        <v xml:space="preserve"> no se refiere a reglamentos </v>
      </c>
      <c r="B117" s="10" t="str">
        <f t="shared" si="16"/>
        <v>108UE_SOC</v>
      </c>
      <c r="C117" s="10" t="str">
        <f t="shared" si="17"/>
        <v>HYUE_SOC10812</v>
      </c>
      <c r="D117" s="10" t="s">
        <v>7879</v>
      </c>
      <c r="E117" s="10" t="s">
        <v>7878</v>
      </c>
      <c r="F117" s="19" t="s">
        <v>14108</v>
      </c>
      <c r="G117" s="11" t="str">
        <f t="shared" si="18"/>
        <v>108</v>
      </c>
      <c r="H117" s="12">
        <v>108</v>
      </c>
      <c r="I117" s="11" t="str">
        <f t="shared" si="19"/>
        <v>12</v>
      </c>
      <c r="J117" s="6">
        <v>12</v>
      </c>
      <c r="K117" s="6" t="s">
        <v>1357</v>
      </c>
      <c r="L117" s="12" t="s">
        <v>1387</v>
      </c>
      <c r="M117" s="12" t="s">
        <v>3877</v>
      </c>
      <c r="N117" s="12" t="s">
        <v>14147</v>
      </c>
      <c r="O117" s="12" t="s">
        <v>3878</v>
      </c>
      <c r="P117" s="12" t="s">
        <v>3879</v>
      </c>
      <c r="Q117" s="8"/>
      <c r="R117" s="8">
        <v>1</v>
      </c>
      <c r="S117" s="8"/>
      <c r="T117" s="8"/>
      <c r="U117" s="6" t="s">
        <v>14146</v>
      </c>
    </row>
    <row r="118" spans="1:21" ht="96" customHeight="1">
      <c r="A118" s="10" t="str">
        <f t="shared" si="15"/>
        <v>social, aunque son limitadas.</v>
      </c>
      <c r="B118" s="10" t="str">
        <f t="shared" si="16"/>
        <v>109UE_SOC</v>
      </c>
      <c r="C118" s="10" t="str">
        <f t="shared" si="17"/>
        <v>HYUE_SOC10912</v>
      </c>
      <c r="D118" s="10" t="s">
        <v>7879</v>
      </c>
      <c r="E118" s="10" t="s">
        <v>7878</v>
      </c>
      <c r="F118" s="19" t="s">
        <v>14108</v>
      </c>
      <c r="G118" s="11" t="str">
        <f t="shared" si="18"/>
        <v>109</v>
      </c>
      <c r="H118" s="12">
        <v>109</v>
      </c>
      <c r="I118" s="11" t="str">
        <f t="shared" si="19"/>
        <v>12</v>
      </c>
      <c r="J118" s="11">
        <v>12</v>
      </c>
      <c r="K118" s="6" t="s">
        <v>1357</v>
      </c>
      <c r="L118" s="12" t="s">
        <v>524</v>
      </c>
      <c r="M118" s="12" t="s">
        <v>6779</v>
      </c>
      <c r="N118" s="12" t="s">
        <v>6780</v>
      </c>
      <c r="O118" s="12" t="s">
        <v>6781</v>
      </c>
      <c r="P118" s="12" t="s">
        <v>6782</v>
      </c>
      <c r="Q118" s="8"/>
      <c r="R118" s="8">
        <v>2</v>
      </c>
      <c r="S118" s="8"/>
      <c r="T118" s="8"/>
      <c r="U118" s="6" t="s">
        <v>14145</v>
      </c>
    </row>
    <row r="119" spans="1:21" ht="155.4" customHeight="1">
      <c r="A119" s="10" t="str">
        <f t="shared" si="15"/>
        <v>go social, no la cooperación.</v>
      </c>
      <c r="B119" s="10" t="str">
        <f t="shared" si="16"/>
        <v>110UE_SOC</v>
      </c>
      <c r="C119" s="10" t="str">
        <f t="shared" si="17"/>
        <v>HYUE_SOC11012</v>
      </c>
      <c r="D119" s="10" t="s">
        <v>7879</v>
      </c>
      <c r="E119" s="10" t="s">
        <v>7878</v>
      </c>
      <c r="F119" s="19" t="s">
        <v>14108</v>
      </c>
      <c r="G119" s="11" t="str">
        <f t="shared" si="18"/>
        <v>110</v>
      </c>
      <c r="H119" s="12">
        <v>110</v>
      </c>
      <c r="I119" s="11" t="str">
        <f t="shared" si="19"/>
        <v>12</v>
      </c>
      <c r="J119" s="6">
        <v>12</v>
      </c>
      <c r="K119" s="6" t="s">
        <v>1357</v>
      </c>
      <c r="L119" s="12" t="s">
        <v>1387</v>
      </c>
      <c r="M119" s="12" t="s">
        <v>14141</v>
      </c>
      <c r="N119" s="12" t="s">
        <v>14144</v>
      </c>
      <c r="O119" s="12" t="s">
        <v>14143</v>
      </c>
      <c r="P119" s="12" t="s">
        <v>14142</v>
      </c>
      <c r="Q119" s="8"/>
      <c r="R119" s="8">
        <v>1</v>
      </c>
      <c r="S119" s="8"/>
      <c r="T119" s="8"/>
      <c r="U119" s="6" t="s">
        <v>14140</v>
      </c>
    </row>
    <row r="120" spans="1:21" ht="93" customHeight="1">
      <c r="A120" s="10" t="str">
        <f t="shared" si="15"/>
        <v>derecho a circular y residir.</v>
      </c>
      <c r="B120" s="10" t="str">
        <f t="shared" si="16"/>
        <v>111UE_SOC</v>
      </c>
      <c r="C120" s="10" t="str">
        <f t="shared" si="17"/>
        <v>HYUE_SOC11112</v>
      </c>
      <c r="D120" s="10" t="s">
        <v>7879</v>
      </c>
      <c r="E120" s="10" t="s">
        <v>7878</v>
      </c>
      <c r="F120" s="19" t="s">
        <v>14108</v>
      </c>
      <c r="G120" s="11" t="str">
        <f t="shared" si="18"/>
        <v>111</v>
      </c>
      <c r="H120" s="12">
        <v>111</v>
      </c>
      <c r="I120" s="11" t="str">
        <f t="shared" si="19"/>
        <v>12</v>
      </c>
      <c r="J120" s="11">
        <v>12</v>
      </c>
      <c r="K120" s="6" t="s">
        <v>3475</v>
      </c>
      <c r="L120" s="12" t="s">
        <v>523</v>
      </c>
      <c r="M120" s="12" t="s">
        <v>6035</v>
      </c>
      <c r="N120" s="12" t="s">
        <v>6036</v>
      </c>
      <c r="O120" s="12" t="s">
        <v>6037</v>
      </c>
      <c r="P120" s="12" t="s">
        <v>6038</v>
      </c>
      <c r="Q120" s="8"/>
      <c r="R120" s="8">
        <v>3</v>
      </c>
      <c r="S120" s="8"/>
      <c r="T120" s="8"/>
      <c r="U120" s="6" t="s">
        <v>14139</v>
      </c>
    </row>
    <row r="121" spans="1:21" ht="82.8" customHeight="1">
      <c r="A121" s="10" t="str">
        <f t="shared" si="15"/>
        <v>solo la opción B es correcta.</v>
      </c>
      <c r="B121" s="10" t="str">
        <f t="shared" si="16"/>
        <v>112UE_SOC</v>
      </c>
      <c r="C121" s="10" t="str">
        <f t="shared" si="17"/>
        <v>HYUE_SOC11212</v>
      </c>
      <c r="D121" s="10" t="s">
        <v>7879</v>
      </c>
      <c r="E121" s="10" t="s">
        <v>7878</v>
      </c>
      <c r="F121" s="19" t="s">
        <v>14108</v>
      </c>
      <c r="G121" s="11" t="str">
        <f t="shared" si="18"/>
        <v>112</v>
      </c>
      <c r="H121" s="12">
        <v>112</v>
      </c>
      <c r="I121" s="11" t="str">
        <f t="shared" si="19"/>
        <v>12</v>
      </c>
      <c r="J121" s="6">
        <v>12</v>
      </c>
      <c r="K121" s="6" t="s">
        <v>14138</v>
      </c>
      <c r="L121" s="12" t="s">
        <v>543</v>
      </c>
      <c r="M121" s="12" t="s">
        <v>14137</v>
      </c>
      <c r="N121" s="12" t="s">
        <v>14135</v>
      </c>
      <c r="O121" s="12" t="s">
        <v>14136</v>
      </c>
      <c r="P121" s="12" t="s">
        <v>1409</v>
      </c>
      <c r="Q121" s="8"/>
      <c r="R121" s="8">
        <v>2</v>
      </c>
      <c r="S121" s="8"/>
      <c r="T121" s="8"/>
      <c r="U121" s="6" t="s">
        <v>14134</v>
      </c>
    </row>
    <row r="122" spans="1:21" ht="82.8" customHeight="1">
      <c r="A122" s="10" t="str">
        <f t="shared" ref="A122:A136" si="20">RIGHT(U122,29)</f>
        <v>forman parte de su contenido.</v>
      </c>
      <c r="B122" s="10" t="str">
        <f t="shared" ref="B122:B136" si="21">H122&amp;F122</f>
        <v>113UE_SOC</v>
      </c>
      <c r="C122" s="10" t="str">
        <f t="shared" ref="C122:C136" si="22">D122&amp;E122&amp;F122&amp;G122&amp;I122</f>
        <v>AYUE_SOC11312</v>
      </c>
      <c r="D122" s="10" t="s">
        <v>1389</v>
      </c>
      <c r="E122" s="10" t="s">
        <v>7878</v>
      </c>
      <c r="F122" s="19" t="s">
        <v>14108</v>
      </c>
      <c r="G122" s="11" t="str">
        <f t="shared" ref="G122:G133" si="23">IF(H122&lt;9,"OO",IF(H122&lt;99,"O",""))&amp;H122</f>
        <v>113</v>
      </c>
      <c r="H122" s="12">
        <v>113</v>
      </c>
      <c r="I122" s="11" t="str">
        <f t="shared" si="19"/>
        <v>12</v>
      </c>
      <c r="J122" s="6">
        <v>12</v>
      </c>
      <c r="K122" s="6" t="s">
        <v>31389</v>
      </c>
      <c r="L122" s="12" t="s">
        <v>523</v>
      </c>
      <c r="M122" s="12" t="s">
        <v>31388</v>
      </c>
      <c r="N122" s="12" t="s">
        <v>31387</v>
      </c>
      <c r="O122" s="12" t="s">
        <v>31386</v>
      </c>
      <c r="P122" s="12" t="s">
        <v>31385</v>
      </c>
      <c r="Q122" s="8"/>
      <c r="R122" s="8"/>
      <c r="S122" s="8"/>
      <c r="T122" s="8"/>
      <c r="U122" s="8" t="s">
        <v>31384</v>
      </c>
    </row>
    <row r="123" spans="1:21" ht="82.8" customHeight="1">
      <c r="A123" s="10" t="str">
        <f t="shared" si="20"/>
        <v>tienen esa función normativa.</v>
      </c>
      <c r="B123" s="10" t="str">
        <f t="shared" si="21"/>
        <v>114UE_SOC</v>
      </c>
      <c r="C123" s="10" t="str">
        <f t="shared" si="22"/>
        <v>AYUE_SOC11412</v>
      </c>
      <c r="D123" s="10" t="s">
        <v>1389</v>
      </c>
      <c r="E123" s="10" t="s">
        <v>7878</v>
      </c>
      <c r="F123" s="19" t="s">
        <v>14108</v>
      </c>
      <c r="G123" s="11" t="str">
        <f t="shared" si="23"/>
        <v>114</v>
      </c>
      <c r="H123" s="12">
        <v>114</v>
      </c>
      <c r="I123" s="11" t="str">
        <f t="shared" si="19"/>
        <v>12</v>
      </c>
      <c r="J123" s="6">
        <v>12</v>
      </c>
      <c r="K123" s="6" t="s">
        <v>31383</v>
      </c>
      <c r="L123" s="12" t="s">
        <v>523</v>
      </c>
      <c r="M123" s="12" t="s">
        <v>31382</v>
      </c>
      <c r="N123" s="12" t="s">
        <v>31381</v>
      </c>
      <c r="O123" s="12" t="s">
        <v>31380</v>
      </c>
      <c r="P123" s="12" t="s">
        <v>31379</v>
      </c>
      <c r="Q123" s="8"/>
      <c r="R123" s="8"/>
      <c r="S123" s="8"/>
      <c r="T123" s="8"/>
      <c r="U123" s="8" t="s">
        <v>31378</v>
      </c>
    </row>
    <row r="124" spans="1:21" ht="82.8" customHeight="1">
      <c r="A124" s="10" t="str">
        <f t="shared" si="20"/>
        <v>as definidas en ese artículo.</v>
      </c>
      <c r="B124" s="10" t="str">
        <f t="shared" si="21"/>
        <v>115UE_SOC</v>
      </c>
      <c r="C124" s="10" t="str">
        <f t="shared" si="22"/>
        <v>AYUE_SOC11512</v>
      </c>
      <c r="D124" s="10" t="s">
        <v>1389</v>
      </c>
      <c r="E124" s="10" t="s">
        <v>7878</v>
      </c>
      <c r="F124" s="19" t="s">
        <v>14108</v>
      </c>
      <c r="G124" s="11" t="str">
        <f t="shared" si="23"/>
        <v>115</v>
      </c>
      <c r="H124" s="12">
        <v>115</v>
      </c>
      <c r="I124" s="11" t="str">
        <f t="shared" si="19"/>
        <v>12</v>
      </c>
      <c r="J124" s="6">
        <v>12</v>
      </c>
      <c r="K124" s="6" t="s">
        <v>31377</v>
      </c>
      <c r="L124" s="12" t="s">
        <v>524</v>
      </c>
      <c r="M124" s="12" t="s">
        <v>31376</v>
      </c>
      <c r="N124" s="12" t="s">
        <v>31375</v>
      </c>
      <c r="O124" s="12" t="s">
        <v>31374</v>
      </c>
      <c r="P124" s="12" t="s">
        <v>31373</v>
      </c>
      <c r="Q124" s="8"/>
      <c r="R124" s="8"/>
      <c r="S124" s="8"/>
      <c r="T124" s="8"/>
      <c r="U124" s="8" t="s">
        <v>31372</v>
      </c>
    </row>
    <row r="125" spans="1:21" ht="82.8" customHeight="1">
      <c r="A125" s="10" t="str">
        <f t="shared" si="20"/>
        <v>n funciones de este artículo.</v>
      </c>
      <c r="B125" s="10" t="str">
        <f t="shared" si="21"/>
        <v>116UE_SOC</v>
      </c>
      <c r="C125" s="10" t="str">
        <f t="shared" si="22"/>
        <v>AYUE_SOC11612</v>
      </c>
      <c r="D125" s="10" t="s">
        <v>1389</v>
      </c>
      <c r="E125" s="10" t="s">
        <v>7878</v>
      </c>
      <c r="F125" s="19" t="s">
        <v>14108</v>
      </c>
      <c r="G125" s="11" t="str">
        <f t="shared" si="23"/>
        <v>116</v>
      </c>
      <c r="H125" s="12">
        <v>116</v>
      </c>
      <c r="I125" s="11" t="str">
        <f t="shared" si="19"/>
        <v>12</v>
      </c>
      <c r="J125" s="6">
        <v>12</v>
      </c>
      <c r="K125" s="6" t="s">
        <v>31371</v>
      </c>
      <c r="L125" s="12" t="s">
        <v>523</v>
      </c>
      <c r="M125" s="12" t="s">
        <v>31370</v>
      </c>
      <c r="N125" s="12" t="s">
        <v>31369</v>
      </c>
      <c r="O125" s="12" t="s">
        <v>31368</v>
      </c>
      <c r="P125" s="12" t="s">
        <v>31367</v>
      </c>
      <c r="Q125" s="8"/>
      <c r="R125" s="8"/>
      <c r="S125" s="8"/>
      <c r="T125" s="8"/>
      <c r="U125" s="8" t="s">
        <v>31366</v>
      </c>
    </row>
    <row r="126" spans="1:21" ht="82.8" customHeight="1">
      <c r="A126" s="10" t="str">
        <f t="shared" si="20"/>
        <v xml:space="preserve"> no figuran en este artículo.</v>
      </c>
      <c r="B126" s="10" t="str">
        <f t="shared" si="21"/>
        <v>117UE_SOC</v>
      </c>
      <c r="C126" s="10" t="str">
        <f t="shared" si="22"/>
        <v>AYUE_SOC11712</v>
      </c>
      <c r="D126" s="10" t="s">
        <v>1389</v>
      </c>
      <c r="E126" s="10" t="s">
        <v>7878</v>
      </c>
      <c r="F126" s="19" t="s">
        <v>14108</v>
      </c>
      <c r="G126" s="11" t="str">
        <f t="shared" si="23"/>
        <v>117</v>
      </c>
      <c r="H126" s="12">
        <v>117</v>
      </c>
      <c r="I126" s="11" t="str">
        <f t="shared" si="19"/>
        <v>12</v>
      </c>
      <c r="J126" s="6">
        <v>12</v>
      </c>
      <c r="K126" s="6" t="s">
        <v>31365</v>
      </c>
      <c r="L126" s="12" t="s">
        <v>523</v>
      </c>
      <c r="M126" s="12" t="s">
        <v>31364</v>
      </c>
      <c r="N126" s="12" t="s">
        <v>31363</v>
      </c>
      <c r="O126" s="12" t="s">
        <v>31362</v>
      </c>
      <c r="P126" s="12" t="s">
        <v>31361</v>
      </c>
      <c r="Q126" s="8"/>
      <c r="R126" s="8"/>
      <c r="S126" s="8"/>
      <c r="T126" s="8"/>
      <c r="U126" s="8" t="s">
        <v>31360</v>
      </c>
    </row>
    <row r="127" spans="1:21" ht="82.8" customHeight="1">
      <c r="A127" s="10" t="str">
        <f t="shared" si="20"/>
        <v>o tiene potestad legislativa.</v>
      </c>
      <c r="B127" s="10" t="str">
        <f t="shared" si="21"/>
        <v>118UE_SOC</v>
      </c>
      <c r="C127" s="10" t="str">
        <f t="shared" si="22"/>
        <v>AYUE_SOC11812</v>
      </c>
      <c r="D127" s="10" t="s">
        <v>1389</v>
      </c>
      <c r="E127" s="10" t="s">
        <v>7878</v>
      </c>
      <c r="F127" s="19" t="s">
        <v>14108</v>
      </c>
      <c r="G127" s="11" t="str">
        <f t="shared" si="23"/>
        <v>118</v>
      </c>
      <c r="H127" s="12">
        <v>118</v>
      </c>
      <c r="I127" s="11" t="str">
        <f t="shared" si="19"/>
        <v>12</v>
      </c>
      <c r="J127" s="6">
        <v>12</v>
      </c>
      <c r="K127" s="6" t="s">
        <v>31359</v>
      </c>
      <c r="L127" s="12" t="s">
        <v>524</v>
      </c>
      <c r="M127" s="12" t="s">
        <v>31358</v>
      </c>
      <c r="N127" s="12" t="s">
        <v>31357</v>
      </c>
      <c r="O127" s="12" t="s">
        <v>31356</v>
      </c>
      <c r="P127" s="12" t="s">
        <v>31355</v>
      </c>
      <c r="Q127" s="8"/>
      <c r="R127" s="8"/>
      <c r="S127" s="8"/>
      <c r="T127" s="8"/>
      <c r="U127" s="8" t="s">
        <v>31354</v>
      </c>
    </row>
    <row r="128" spans="1:21" ht="82.8" customHeight="1">
      <c r="A128" s="10" t="str">
        <f t="shared" si="20"/>
        <v>D no es una obligación legal.</v>
      </c>
      <c r="B128" s="10" t="str">
        <f t="shared" si="21"/>
        <v>119UE_SOC</v>
      </c>
      <c r="C128" s="10" t="str">
        <f t="shared" si="22"/>
        <v>AYUE_SOC11912</v>
      </c>
      <c r="D128" s="10" t="s">
        <v>1389</v>
      </c>
      <c r="E128" s="10" t="s">
        <v>7878</v>
      </c>
      <c r="F128" s="19" t="s">
        <v>14108</v>
      </c>
      <c r="G128" s="11" t="str">
        <f t="shared" si="23"/>
        <v>119</v>
      </c>
      <c r="H128" s="12">
        <v>119</v>
      </c>
      <c r="I128" s="11" t="str">
        <f t="shared" si="19"/>
        <v>12</v>
      </c>
      <c r="J128" s="6">
        <v>12</v>
      </c>
      <c r="K128" s="6" t="s">
        <v>31353</v>
      </c>
      <c r="L128" s="12" t="s">
        <v>523</v>
      </c>
      <c r="M128" s="12" t="s">
        <v>31352</v>
      </c>
      <c r="N128" s="12" t="s">
        <v>31351</v>
      </c>
      <c r="O128" s="12" t="s">
        <v>31350</v>
      </c>
      <c r="P128" s="12" t="s">
        <v>31349</v>
      </c>
      <c r="Q128" s="8"/>
      <c r="R128" s="8"/>
      <c r="S128" s="8"/>
      <c r="T128" s="8"/>
      <c r="U128" s="8" t="s">
        <v>31348</v>
      </c>
    </row>
    <row r="129" spans="1:21" ht="82.8" customHeight="1">
      <c r="A129" s="10" t="str">
        <f t="shared" si="20"/>
        <v xml:space="preserve"> son objeto de esa Directiva.</v>
      </c>
      <c r="B129" s="10" t="str">
        <f t="shared" si="21"/>
        <v>120UE_SOC</v>
      </c>
      <c r="C129" s="10" t="str">
        <f t="shared" si="22"/>
        <v>AYUE_SOC12012</v>
      </c>
      <c r="D129" s="10" t="s">
        <v>1389</v>
      </c>
      <c r="E129" s="10" t="s">
        <v>7878</v>
      </c>
      <c r="F129" s="19" t="s">
        <v>14108</v>
      </c>
      <c r="G129" s="11" t="str">
        <f t="shared" si="23"/>
        <v>120</v>
      </c>
      <c r="H129" s="12">
        <v>120</v>
      </c>
      <c r="I129" s="11" t="str">
        <f t="shared" si="19"/>
        <v>12</v>
      </c>
      <c r="J129" s="6">
        <v>12</v>
      </c>
      <c r="K129" s="6" t="s">
        <v>31347</v>
      </c>
      <c r="L129" s="12" t="s">
        <v>523</v>
      </c>
      <c r="M129" s="12" t="s">
        <v>31346</v>
      </c>
      <c r="N129" s="12" t="s">
        <v>31345</v>
      </c>
      <c r="O129" s="12" t="s">
        <v>31344</v>
      </c>
      <c r="P129" s="12" t="s">
        <v>31343</v>
      </c>
      <c r="Q129" s="8"/>
      <c r="R129" s="8"/>
      <c r="S129" s="8"/>
      <c r="T129" s="8"/>
      <c r="U129" s="8" t="s">
        <v>31342</v>
      </c>
    </row>
    <row r="130" spans="1:21" ht="82.8" customHeight="1">
      <c r="A130" s="10" t="str">
        <f t="shared" si="20"/>
        <v xml:space="preserve"> no son su enfoque principal.</v>
      </c>
      <c r="B130" s="10" t="str">
        <f t="shared" si="21"/>
        <v>121UE_SOC</v>
      </c>
      <c r="C130" s="10" t="str">
        <f t="shared" si="22"/>
        <v>AYUE_SOC12112</v>
      </c>
      <c r="D130" s="10" t="s">
        <v>1389</v>
      </c>
      <c r="E130" s="10" t="s">
        <v>7878</v>
      </c>
      <c r="F130" s="19" t="s">
        <v>14108</v>
      </c>
      <c r="G130" s="11" t="str">
        <f t="shared" si="23"/>
        <v>121</v>
      </c>
      <c r="H130" s="12">
        <v>121</v>
      </c>
      <c r="I130" s="11" t="str">
        <f t="shared" si="19"/>
        <v>12</v>
      </c>
      <c r="J130" s="6">
        <v>12</v>
      </c>
      <c r="K130" s="6" t="s">
        <v>31341</v>
      </c>
      <c r="L130" s="12" t="s">
        <v>523</v>
      </c>
      <c r="M130" s="12" t="s">
        <v>31340</v>
      </c>
      <c r="N130" s="12" t="s">
        <v>31339</v>
      </c>
      <c r="O130" s="12" t="s">
        <v>31338</v>
      </c>
      <c r="P130" s="12" t="s">
        <v>31337</v>
      </c>
      <c r="Q130" s="8"/>
      <c r="R130" s="8"/>
      <c r="S130" s="8"/>
      <c r="T130" s="8"/>
      <c r="U130" s="8" t="s">
        <v>31336</v>
      </c>
    </row>
    <row r="131" spans="1:21" ht="82.8" customHeight="1">
      <c r="A131" s="10" t="str">
        <f t="shared" si="20"/>
        <v>normas, D no es su contenido.</v>
      </c>
      <c r="B131" s="10" t="str">
        <f t="shared" si="21"/>
        <v>122UE_SOC</v>
      </c>
      <c r="C131" s="10" t="str">
        <f t="shared" si="22"/>
        <v>AYUE_SOC12212</v>
      </c>
      <c r="D131" s="10" t="s">
        <v>1389</v>
      </c>
      <c r="E131" s="10" t="s">
        <v>7878</v>
      </c>
      <c r="F131" s="19" t="s">
        <v>14108</v>
      </c>
      <c r="G131" s="11" t="str">
        <f t="shared" si="23"/>
        <v>122</v>
      </c>
      <c r="H131" s="12">
        <v>122</v>
      </c>
      <c r="I131" s="11" t="str">
        <f t="shared" si="19"/>
        <v>12</v>
      </c>
      <c r="J131" s="6">
        <v>12</v>
      </c>
      <c r="K131" s="6" t="s">
        <v>31335</v>
      </c>
      <c r="L131" s="12" t="s">
        <v>524</v>
      </c>
      <c r="M131" s="12" t="s">
        <v>26663</v>
      </c>
      <c r="N131" s="12" t="s">
        <v>31334</v>
      </c>
      <c r="O131" s="12" t="s">
        <v>31333</v>
      </c>
      <c r="P131" s="12" t="s">
        <v>31332</v>
      </c>
      <c r="Q131" s="8"/>
      <c r="R131" s="8"/>
      <c r="S131" s="8"/>
      <c r="T131" s="8"/>
      <c r="U131" s="8" t="s">
        <v>31331</v>
      </c>
    </row>
    <row r="132" spans="1:21" ht="82.8" customHeight="1">
      <c r="A132" s="10" t="str">
        <f t="shared" si="20"/>
        <v>difica Directivas anteriores.</v>
      </c>
      <c r="B132" s="10" t="str">
        <f t="shared" si="21"/>
        <v>123UE_SOC</v>
      </c>
      <c r="C132" s="10" t="str">
        <f t="shared" si="22"/>
        <v>AYUE_SOC12312</v>
      </c>
      <c r="D132" s="10" t="s">
        <v>1389</v>
      </c>
      <c r="E132" s="10" t="s">
        <v>7878</v>
      </c>
      <c r="F132" s="19" t="s">
        <v>14108</v>
      </c>
      <c r="G132" s="11" t="str">
        <f t="shared" si="23"/>
        <v>123</v>
      </c>
      <c r="H132" s="12">
        <v>123</v>
      </c>
      <c r="I132" s="11" t="str">
        <f t="shared" si="19"/>
        <v>12</v>
      </c>
      <c r="J132" s="6">
        <v>12</v>
      </c>
      <c r="K132" s="6" t="s">
        <v>31330</v>
      </c>
      <c r="L132" s="12" t="s">
        <v>524</v>
      </c>
      <c r="M132" s="12" t="s">
        <v>31329</v>
      </c>
      <c r="N132" s="12" t="s">
        <v>31328</v>
      </c>
      <c r="O132" s="12" t="s">
        <v>31327</v>
      </c>
      <c r="P132" s="12" t="s">
        <v>31326</v>
      </c>
      <c r="Q132" s="8"/>
      <c r="R132" s="8"/>
      <c r="S132" s="8"/>
      <c r="T132" s="8"/>
      <c r="U132" s="8" t="s">
        <v>31325</v>
      </c>
    </row>
    <row r="133" spans="1:21" ht="82.8" customHeight="1">
      <c r="A133" s="10" t="str">
        <f t="shared" si="20"/>
        <v xml:space="preserve"> trato, pero no en violencia.</v>
      </c>
      <c r="B133" s="10" t="str">
        <f t="shared" si="21"/>
        <v>124UE_SOC</v>
      </c>
      <c r="C133" s="10" t="str">
        <f t="shared" si="22"/>
        <v>AYUE_SOC12412</v>
      </c>
      <c r="D133" s="10" t="s">
        <v>1389</v>
      </c>
      <c r="E133" s="10" t="s">
        <v>7878</v>
      </c>
      <c r="F133" s="19" t="s">
        <v>14108</v>
      </c>
      <c r="G133" s="11" t="str">
        <f t="shared" si="23"/>
        <v>124</v>
      </c>
      <c r="H133" s="12">
        <v>124</v>
      </c>
      <c r="I133" s="11" t="str">
        <f t="shared" si="19"/>
        <v>12</v>
      </c>
      <c r="J133" s="6">
        <v>12</v>
      </c>
      <c r="K133" s="6" t="s">
        <v>31324</v>
      </c>
      <c r="L133" s="12" t="s">
        <v>524</v>
      </c>
      <c r="M133" s="12" t="s">
        <v>31323</v>
      </c>
      <c r="N133" s="12" t="s">
        <v>31322</v>
      </c>
      <c r="O133" s="12" t="s">
        <v>31321</v>
      </c>
      <c r="P133" s="12" t="s">
        <v>31320</v>
      </c>
      <c r="Q133" s="8"/>
      <c r="R133" s="8"/>
      <c r="S133" s="8"/>
      <c r="T133" s="8"/>
      <c r="U133" s="8" t="s">
        <v>31319</v>
      </c>
    </row>
    <row r="134" spans="1:21" ht="82.8" customHeight="1">
      <c r="A134" s="10" t="str">
        <f t="shared" si="20"/>
        <v xml:space="preserve"> y D serían discriminatorias.</v>
      </c>
      <c r="B134" s="10" t="str">
        <f t="shared" si="21"/>
        <v>125UE_SOC</v>
      </c>
      <c r="C134" s="10" t="str">
        <f t="shared" si="22"/>
        <v>AYUE_SOC12512</v>
      </c>
      <c r="D134" s="10" t="s">
        <v>1389</v>
      </c>
      <c r="E134" s="10" t="s">
        <v>7878</v>
      </c>
      <c r="F134" s="19" t="s">
        <v>14108</v>
      </c>
      <c r="G134" s="11" t="str">
        <f t="shared" ref="G134:G136" si="24">IF(H134&lt;9,"OO",IF(H134&lt;99,"O",""))&amp;H134</f>
        <v>125</v>
      </c>
      <c r="H134" s="12">
        <v>125</v>
      </c>
      <c r="I134" s="11" t="str">
        <f t="shared" si="19"/>
        <v>12</v>
      </c>
      <c r="J134" s="6">
        <v>12</v>
      </c>
      <c r="K134" s="6" t="s">
        <v>31318</v>
      </c>
      <c r="L134" s="12" t="s">
        <v>524</v>
      </c>
      <c r="M134" s="12" t="s">
        <v>31317</v>
      </c>
      <c r="N134" s="12" t="s">
        <v>31316</v>
      </c>
      <c r="O134" s="12" t="s">
        <v>31315</v>
      </c>
      <c r="P134" s="12" t="s">
        <v>31314</v>
      </c>
      <c r="Q134" s="8"/>
      <c r="R134" s="8"/>
      <c r="S134" s="8"/>
      <c r="T134" s="8"/>
      <c r="U134" s="8" t="s">
        <v>31313</v>
      </c>
    </row>
    <row r="135" spans="1:21" ht="82.8" customHeight="1">
      <c r="A135" s="10" t="str">
        <f t="shared" si="20"/>
        <v>nden al principio mencionado.</v>
      </c>
      <c r="B135" s="10" t="str">
        <f t="shared" si="21"/>
        <v>126UE_SOC</v>
      </c>
      <c r="C135" s="10" t="str">
        <f t="shared" si="22"/>
        <v>AYUE_SOC12612</v>
      </c>
      <c r="D135" s="10" t="s">
        <v>1389</v>
      </c>
      <c r="E135" s="10" t="s">
        <v>7878</v>
      </c>
      <c r="F135" s="19" t="s">
        <v>14108</v>
      </c>
      <c r="G135" s="11" t="str">
        <f t="shared" si="24"/>
        <v>126</v>
      </c>
      <c r="H135" s="12">
        <v>126</v>
      </c>
      <c r="I135" s="11" t="str">
        <f t="shared" si="19"/>
        <v>12</v>
      </c>
      <c r="J135" s="6">
        <v>12</v>
      </c>
      <c r="K135" s="6" t="s">
        <v>31312</v>
      </c>
      <c r="L135" s="12" t="s">
        <v>523</v>
      </c>
      <c r="M135" s="12" t="s">
        <v>31311</v>
      </c>
      <c r="N135" s="12" t="s">
        <v>31310</v>
      </c>
      <c r="O135" s="12" t="s">
        <v>31309</v>
      </c>
      <c r="P135" s="12" t="s">
        <v>31308</v>
      </c>
      <c r="Q135" s="8"/>
      <c r="R135" s="8"/>
      <c r="S135" s="8"/>
      <c r="T135" s="8"/>
      <c r="U135" s="8" t="s">
        <v>31307</v>
      </c>
    </row>
    <row r="136" spans="1:21" ht="82.8" customHeight="1">
      <c r="A136" s="10" t="str">
        <f t="shared" si="20"/>
        <v xml:space="preserve"> los interlocutores sociales.</v>
      </c>
      <c r="B136" s="10" t="str">
        <f t="shared" si="21"/>
        <v>127UE_SOC</v>
      </c>
      <c r="C136" s="10" t="str">
        <f t="shared" si="22"/>
        <v>AYUE_SOC12712</v>
      </c>
      <c r="D136" s="10" t="s">
        <v>1389</v>
      </c>
      <c r="E136" s="10" t="s">
        <v>7878</v>
      </c>
      <c r="F136" s="19" t="s">
        <v>14108</v>
      </c>
      <c r="G136" s="11" t="str">
        <f t="shared" si="24"/>
        <v>127</v>
      </c>
      <c r="H136" s="12">
        <v>127</v>
      </c>
      <c r="I136" s="11" t="str">
        <f t="shared" si="19"/>
        <v>12</v>
      </c>
      <c r="J136" s="6">
        <v>12</v>
      </c>
      <c r="K136" s="6" t="s">
        <v>31306</v>
      </c>
      <c r="L136" s="12" t="s">
        <v>523</v>
      </c>
      <c r="M136" s="12" t="s">
        <v>31305</v>
      </c>
      <c r="N136" s="12" t="s">
        <v>31304</v>
      </c>
      <c r="O136" s="12" t="s">
        <v>31303</v>
      </c>
      <c r="P136" s="12" t="s">
        <v>31302</v>
      </c>
      <c r="Q136" s="8"/>
      <c r="R136" s="8"/>
      <c r="S136" s="8"/>
      <c r="T136" s="8"/>
      <c r="U136" s="8" t="s">
        <v>31301</v>
      </c>
    </row>
    <row r="137" spans="1:21" ht="82.8" customHeight="1">
      <c r="A137" s="10"/>
      <c r="B137" s="10"/>
      <c r="C137" s="10"/>
      <c r="D137" s="10"/>
      <c r="E137" s="10"/>
      <c r="F137" s="19"/>
      <c r="G137" s="11"/>
      <c r="H137" s="12"/>
      <c r="I137" s="11"/>
      <c r="J137" s="6"/>
      <c r="K137" s="6"/>
      <c r="L137" s="12"/>
      <c r="M137" s="12"/>
      <c r="N137" s="12"/>
      <c r="O137" s="12"/>
      <c r="P137" s="12"/>
      <c r="Q137" s="8"/>
      <c r="R137" s="8"/>
      <c r="S137" s="8"/>
      <c r="T137" s="8"/>
    </row>
  </sheetData>
  <sortState xmlns:xlrd2="http://schemas.microsoft.com/office/spreadsheetml/2017/richdata2" ref="A3:U121">
    <sortCondition descending="1" ref="D3:D121"/>
    <sortCondition ref="E3:E121"/>
  </sortState>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03FD3-F675-499A-8F5A-E2A9DA2EE23A}">
  <dimension ref="A1:U108"/>
  <sheetViews>
    <sheetView zoomScale="58" zoomScaleNormal="58"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3" width="35.21875" style="4" customWidth="1"/>
    <col min="14" max="14" width="39.21875" style="4" customWidth="1"/>
    <col min="15" max="15" width="43.21875" style="4" bestFit="1" customWidth="1"/>
    <col min="16" max="16" width="26.109375" style="4" customWidth="1"/>
    <col min="17" max="17" width="32.33203125" style="4" bestFit="1" customWidth="1"/>
    <col min="18" max="18" width="24.21875" style="4" bestFit="1" customWidth="1"/>
    <col min="19" max="20" width="24.21875" style="4" customWidth="1"/>
    <col min="21" max="21" width="95.44140625" style="6" customWidth="1"/>
  </cols>
  <sheetData>
    <row r="1" spans="1:21" ht="15" thickBot="1">
      <c r="F1" s="1">
        <f>COUNTA(F3:F106)</f>
        <v>104</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13" t="s">
        <v>9790</v>
      </c>
    </row>
    <row r="3" spans="1:21" s="43" customFormat="1" ht="72">
      <c r="A3" s="43" t="str">
        <f t="shared" ref="A3:A34" si="0">RIGHT(U3,29)</f>
        <v>ropea, el 1 de enero de 1986.</v>
      </c>
      <c r="B3" s="43" t="str">
        <f t="shared" ref="B3:B34" si="1">H3&amp;F3</f>
        <v>2UE_D</v>
      </c>
      <c r="C3" s="43" t="str">
        <f t="shared" ref="C3:C34" si="2">D3&amp;E3&amp;F3&amp;G3&amp;I3</f>
        <v>HXUE_DOO211</v>
      </c>
      <c r="D3" s="43" t="s">
        <v>7879</v>
      </c>
      <c r="E3" s="43" t="s">
        <v>124</v>
      </c>
      <c r="F3" s="102" t="s">
        <v>13886</v>
      </c>
      <c r="G3" s="44" t="str">
        <f t="shared" ref="G3:G34" si="3">IF(H3&lt;9,"OO",IF(H3&lt;99,"O",""))&amp;H3</f>
        <v>OO2</v>
      </c>
      <c r="H3" s="45">
        <v>2</v>
      </c>
      <c r="I3" s="44" t="str">
        <f t="shared" ref="I3:I34" si="4">IF(J3&lt;9,"O","")&amp;J3</f>
        <v>11</v>
      </c>
      <c r="J3" s="44">
        <v>11</v>
      </c>
      <c r="K3" s="49" t="s">
        <v>14100</v>
      </c>
      <c r="L3" s="45" t="s">
        <v>522</v>
      </c>
      <c r="M3" s="45">
        <v>1989</v>
      </c>
      <c r="N3" s="45">
        <v>1983</v>
      </c>
      <c r="O3" s="45">
        <v>1982</v>
      </c>
      <c r="P3" s="45">
        <v>1986</v>
      </c>
      <c r="Q3" s="48"/>
      <c r="R3" s="48">
        <v>4</v>
      </c>
      <c r="S3" s="48"/>
      <c r="T3" s="48"/>
      <c r="U3" s="49" t="s">
        <v>14099</v>
      </c>
    </row>
    <row r="4" spans="1:21" s="43" customFormat="1" ht="57.6">
      <c r="A4" s="140" t="str">
        <f t="shared" si="0"/>
        <v>, no a la adhesión de España.</v>
      </c>
      <c r="B4" s="140" t="str">
        <f t="shared" si="1"/>
        <v>15UE_D</v>
      </c>
      <c r="C4" s="140" t="str">
        <f t="shared" si="2"/>
        <v>HXUE_DO1511</v>
      </c>
      <c r="D4" s="140" t="s">
        <v>7879</v>
      </c>
      <c r="E4" s="140" t="s">
        <v>124</v>
      </c>
      <c r="F4" s="141" t="s">
        <v>13886</v>
      </c>
      <c r="G4" s="142" t="str">
        <f t="shared" si="3"/>
        <v>O15</v>
      </c>
      <c r="H4" s="114">
        <v>15</v>
      </c>
      <c r="I4" s="142" t="str">
        <f t="shared" si="4"/>
        <v>11</v>
      </c>
      <c r="J4" s="142">
        <v>11</v>
      </c>
      <c r="K4" s="113" t="s">
        <v>3180</v>
      </c>
      <c r="L4" s="114" t="s">
        <v>524</v>
      </c>
      <c r="M4" s="114">
        <v>1986</v>
      </c>
      <c r="N4" s="114">
        <v>1985</v>
      </c>
      <c r="O4" s="114">
        <v>1982</v>
      </c>
      <c r="P4" s="114">
        <v>1951</v>
      </c>
      <c r="Q4" s="115"/>
      <c r="R4" s="115">
        <v>2</v>
      </c>
      <c r="S4" s="115"/>
      <c r="T4" s="115"/>
      <c r="U4" s="113" t="s">
        <v>14086</v>
      </c>
    </row>
    <row r="5" spans="1:21" s="43" customFormat="1" ht="100.8">
      <c r="A5" s="33" t="str">
        <f t="shared" si="0"/>
        <v>o parte del derecho primario.</v>
      </c>
      <c r="B5" s="33" t="str">
        <f t="shared" si="1"/>
        <v>99UE_D</v>
      </c>
      <c r="C5" s="33" t="str">
        <f t="shared" si="2"/>
        <v>HXUE_D9911</v>
      </c>
      <c r="D5" s="33" t="s">
        <v>7879</v>
      </c>
      <c r="E5" s="33" t="s">
        <v>124</v>
      </c>
      <c r="F5" s="237" t="s">
        <v>13886</v>
      </c>
      <c r="G5" s="233" t="str">
        <f t="shared" si="3"/>
        <v>99</v>
      </c>
      <c r="H5" s="188">
        <v>99</v>
      </c>
      <c r="I5" s="233" t="str">
        <f t="shared" si="4"/>
        <v>11</v>
      </c>
      <c r="J5" s="233">
        <v>11</v>
      </c>
      <c r="K5" s="263" t="s">
        <v>13892</v>
      </c>
      <c r="L5" s="263" t="s">
        <v>544</v>
      </c>
      <c r="M5" s="263" t="s">
        <v>13891</v>
      </c>
      <c r="N5" s="263" t="s">
        <v>13890</v>
      </c>
      <c r="O5" s="263" t="s">
        <v>13888</v>
      </c>
      <c r="P5" s="263" t="s">
        <v>13889</v>
      </c>
      <c r="Q5" s="189"/>
      <c r="R5" s="189">
        <v>3</v>
      </c>
      <c r="S5" s="189"/>
      <c r="T5" s="189"/>
      <c r="U5" s="190" t="s">
        <v>13887</v>
      </c>
    </row>
    <row r="6" spans="1:21" s="43" customFormat="1" ht="115.2">
      <c r="A6" s="33" t="str">
        <f t="shared" si="0"/>
        <v>delegado mediante objeciones.</v>
      </c>
      <c r="B6" s="33" t="str">
        <f t="shared" si="1"/>
        <v>100UE_D</v>
      </c>
      <c r="C6" s="33" t="str">
        <f t="shared" si="2"/>
        <v>HXUE_D10011</v>
      </c>
      <c r="D6" s="33" t="s">
        <v>7879</v>
      </c>
      <c r="E6" s="33" t="s">
        <v>124</v>
      </c>
      <c r="F6" s="237" t="s">
        <v>13886</v>
      </c>
      <c r="G6" s="233" t="str">
        <f t="shared" si="3"/>
        <v>100</v>
      </c>
      <c r="H6" s="188">
        <v>100</v>
      </c>
      <c r="I6" s="233" t="str">
        <f t="shared" si="4"/>
        <v>11</v>
      </c>
      <c r="J6" s="233">
        <v>11</v>
      </c>
      <c r="K6" s="263" t="s">
        <v>13885</v>
      </c>
      <c r="L6" s="263" t="s">
        <v>543</v>
      </c>
      <c r="M6" s="263" t="s">
        <v>13884</v>
      </c>
      <c r="N6" s="263" t="s">
        <v>13881</v>
      </c>
      <c r="O6" s="263" t="s">
        <v>13883</v>
      </c>
      <c r="P6" s="263" t="s">
        <v>13882</v>
      </c>
      <c r="Q6" s="189"/>
      <c r="R6" s="189">
        <v>2</v>
      </c>
      <c r="S6" s="189"/>
      <c r="T6" s="189"/>
      <c r="U6" s="190" t="s">
        <v>13880</v>
      </c>
    </row>
    <row r="7" spans="1:21" s="43" customFormat="1" ht="86.4">
      <c r="A7" s="33" t="str">
        <f t="shared" si="0"/>
        <v xml:space="preserve"> Estado miembro, no de tres​.</v>
      </c>
      <c r="B7" t="str">
        <f t="shared" si="1"/>
        <v>101UE_D</v>
      </c>
      <c r="C7" t="str">
        <f t="shared" si="2"/>
        <v>HXUE_D10111</v>
      </c>
      <c r="D7" t="s">
        <v>7879</v>
      </c>
      <c r="E7" t="s">
        <v>124</v>
      </c>
      <c r="F7" s="19" t="s">
        <v>13886</v>
      </c>
      <c r="G7" s="11" t="str">
        <f t="shared" si="3"/>
        <v>101</v>
      </c>
      <c r="H7" s="12">
        <v>101</v>
      </c>
      <c r="I7" s="11" t="str">
        <f t="shared" si="4"/>
        <v>11</v>
      </c>
      <c r="J7" s="233">
        <v>11</v>
      </c>
      <c r="K7" s="300" t="s">
        <v>13916</v>
      </c>
      <c r="L7" s="300" t="s">
        <v>523</v>
      </c>
      <c r="M7" s="300" t="s">
        <v>13915</v>
      </c>
      <c r="N7" s="300" t="s">
        <v>13914</v>
      </c>
      <c r="O7" s="300" t="s">
        <v>13912</v>
      </c>
      <c r="P7" s="300" t="s">
        <v>13913</v>
      </c>
      <c r="Q7" s="360"/>
      <c r="R7" s="8">
        <f t="shared" ref="R7:R12" si="5">IF(L7="a",1,IF(L7="b",2,IF(L7="c",3,4)))</f>
        <v>3</v>
      </c>
      <c r="S7" s="360"/>
      <c r="T7" s="360"/>
      <c r="U7" s="296" t="s">
        <v>28713</v>
      </c>
    </row>
    <row r="8" spans="1:21" s="43" customFormat="1" ht="43.2">
      <c r="A8" s="33" t="str">
        <f t="shared" si="0"/>
        <v xml:space="preserve"> el marco normativo vigente​.</v>
      </c>
      <c r="B8" t="str">
        <f t="shared" si="1"/>
        <v>102UE_D</v>
      </c>
      <c r="C8" t="str">
        <f t="shared" si="2"/>
        <v>HXUE_D10211</v>
      </c>
      <c r="D8" t="s">
        <v>7879</v>
      </c>
      <c r="E8" t="s">
        <v>124</v>
      </c>
      <c r="F8" s="19" t="s">
        <v>13886</v>
      </c>
      <c r="G8" s="11" t="str">
        <f t="shared" si="3"/>
        <v>102</v>
      </c>
      <c r="H8" s="12">
        <v>102</v>
      </c>
      <c r="I8" s="11" t="str">
        <f t="shared" si="4"/>
        <v>11</v>
      </c>
      <c r="J8" s="233">
        <v>11</v>
      </c>
      <c r="K8" s="300" t="s">
        <v>13910</v>
      </c>
      <c r="L8" s="300" t="s">
        <v>524</v>
      </c>
      <c r="M8" s="300" t="s">
        <v>13909</v>
      </c>
      <c r="N8" s="300" t="s">
        <v>13906</v>
      </c>
      <c r="O8" s="300" t="s">
        <v>13908</v>
      </c>
      <c r="P8" s="300" t="s">
        <v>13907</v>
      </c>
      <c r="Q8" s="360"/>
      <c r="R8" s="8">
        <f t="shared" si="5"/>
        <v>2</v>
      </c>
      <c r="S8" s="360"/>
      <c r="T8" s="360"/>
      <c r="U8" s="296" t="s">
        <v>28714</v>
      </c>
    </row>
    <row r="9" spans="1:21" s="43" customFormat="1" ht="86.4">
      <c r="A9" s="33" t="str">
        <f t="shared" si="0"/>
        <v>gún ese criterio específico​.</v>
      </c>
      <c r="B9" t="str">
        <f t="shared" si="1"/>
        <v>103UE_D</v>
      </c>
      <c r="C9" t="str">
        <f t="shared" si="2"/>
        <v>HXUE_D10311</v>
      </c>
      <c r="D9" t="s">
        <v>7879</v>
      </c>
      <c r="E9" t="s">
        <v>124</v>
      </c>
      <c r="F9" s="19" t="s">
        <v>13886</v>
      </c>
      <c r="G9" s="11" t="str">
        <f t="shared" si="3"/>
        <v>103</v>
      </c>
      <c r="H9" s="12">
        <v>103</v>
      </c>
      <c r="I9" s="11" t="str">
        <f t="shared" si="4"/>
        <v>11</v>
      </c>
      <c r="J9" s="233">
        <v>11</v>
      </c>
      <c r="K9" s="300" t="s">
        <v>13904</v>
      </c>
      <c r="L9" s="300" t="s">
        <v>523</v>
      </c>
      <c r="M9" s="300" t="s">
        <v>13903</v>
      </c>
      <c r="N9" s="300" t="s">
        <v>13902</v>
      </c>
      <c r="O9" s="300" t="s">
        <v>13900</v>
      </c>
      <c r="P9" s="300" t="s">
        <v>13901</v>
      </c>
      <c r="Q9" s="360"/>
      <c r="R9" s="8">
        <f t="shared" si="5"/>
        <v>3</v>
      </c>
      <c r="S9" s="360"/>
      <c r="T9" s="360"/>
      <c r="U9" s="296" t="s">
        <v>28715</v>
      </c>
    </row>
    <row r="10" spans="1:21" s="43" customFormat="1" ht="82.8">
      <c r="A10" s="33" t="str">
        <f t="shared" si="0"/>
        <v>miento aplicable en este caso</v>
      </c>
      <c r="B10" t="str">
        <f t="shared" si="1"/>
        <v>104UE_D</v>
      </c>
      <c r="C10" t="str">
        <f t="shared" si="2"/>
        <v>HXUE_D10411</v>
      </c>
      <c r="D10" t="s">
        <v>7879</v>
      </c>
      <c r="E10" t="s">
        <v>124</v>
      </c>
      <c r="F10" s="19" t="s">
        <v>13886</v>
      </c>
      <c r="G10" s="11" t="str">
        <f t="shared" si="3"/>
        <v>104</v>
      </c>
      <c r="H10" s="12">
        <v>104</v>
      </c>
      <c r="I10" s="11" t="str">
        <f t="shared" si="4"/>
        <v>11</v>
      </c>
      <c r="J10" s="233">
        <v>11</v>
      </c>
      <c r="K10" s="300" t="s">
        <v>13898</v>
      </c>
      <c r="L10" s="300" t="s">
        <v>1387</v>
      </c>
      <c r="M10" s="300" t="s">
        <v>13894</v>
      </c>
      <c r="N10" s="300" t="s">
        <v>13897</v>
      </c>
      <c r="O10" s="300" t="s">
        <v>13896</v>
      </c>
      <c r="P10" s="300" t="s">
        <v>13895</v>
      </c>
      <c r="Q10" s="360"/>
      <c r="R10" s="8">
        <f t="shared" si="5"/>
        <v>1</v>
      </c>
      <c r="S10" s="360"/>
      <c r="T10" s="360"/>
      <c r="U10" s="296" t="s">
        <v>28716</v>
      </c>
    </row>
    <row r="11" spans="1:21" s="43" customFormat="1" ht="201.6">
      <c r="A11" s="33" t="str">
        <f t="shared" si="0"/>
        <v xml:space="preserve">nos de los Estados miembros.
</v>
      </c>
      <c r="B11" t="str">
        <f t="shared" si="1"/>
        <v>105UE_D</v>
      </c>
      <c r="C11" t="str">
        <f t="shared" si="2"/>
        <v>HXUE_D10512</v>
      </c>
      <c r="D11" t="s">
        <v>7879</v>
      </c>
      <c r="E11" t="s">
        <v>124</v>
      </c>
      <c r="F11" s="19" t="s">
        <v>13886</v>
      </c>
      <c r="G11" s="11" t="str">
        <f t="shared" si="3"/>
        <v>105</v>
      </c>
      <c r="H11" s="12">
        <v>105</v>
      </c>
      <c r="I11" s="11" t="str">
        <f t="shared" si="4"/>
        <v>12</v>
      </c>
      <c r="J11" s="233">
        <v>12</v>
      </c>
      <c r="K11" s="358" t="s">
        <v>30790</v>
      </c>
      <c r="L11" s="359" t="s">
        <v>543</v>
      </c>
      <c r="M11" s="358" t="s">
        <v>30789</v>
      </c>
      <c r="N11" s="358" t="s">
        <v>30788</v>
      </c>
      <c r="O11" s="358" t="s">
        <v>30787</v>
      </c>
      <c r="P11" s="358" t="s">
        <v>30786</v>
      </c>
      <c r="Q11" s="360"/>
      <c r="R11" s="8">
        <f t="shared" si="5"/>
        <v>2</v>
      </c>
      <c r="S11" s="360"/>
      <c r="T11" s="360"/>
      <c r="U11" s="361" t="s">
        <v>30785</v>
      </c>
    </row>
    <row r="12" spans="1:21" s="43" customFormat="1" ht="158.4">
      <c r="A12" s="33" t="str">
        <f t="shared" si="0"/>
        <v xml:space="preserve"> mínimas legalmente exigibles</v>
      </c>
      <c r="B12" t="str">
        <f t="shared" si="1"/>
        <v>106UE_D</v>
      </c>
      <c r="C12" t="str">
        <f t="shared" si="2"/>
        <v>HXUE_D10611</v>
      </c>
      <c r="D12" t="s">
        <v>7879</v>
      </c>
      <c r="E12" t="s">
        <v>124</v>
      </c>
      <c r="F12" s="19" t="s">
        <v>13886</v>
      </c>
      <c r="G12" s="11" t="str">
        <f t="shared" si="3"/>
        <v>106</v>
      </c>
      <c r="H12" s="12">
        <v>106</v>
      </c>
      <c r="I12" s="11" t="str">
        <f t="shared" si="4"/>
        <v>11</v>
      </c>
      <c r="J12" s="357">
        <v>11</v>
      </c>
      <c r="K12" s="358" t="s">
        <v>30784</v>
      </c>
      <c r="L12" s="359" t="s">
        <v>543</v>
      </c>
      <c r="M12" s="358" t="s">
        <v>30783</v>
      </c>
      <c r="N12" s="358" t="s">
        <v>30782</v>
      </c>
      <c r="O12" s="358" t="s">
        <v>30781</v>
      </c>
      <c r="P12" s="358" t="s">
        <v>30780</v>
      </c>
      <c r="Q12" s="360"/>
      <c r="R12" s="8">
        <f t="shared" si="5"/>
        <v>2</v>
      </c>
      <c r="S12" s="360"/>
      <c r="T12" s="360"/>
      <c r="U12" s="361" t="s">
        <v>30779</v>
      </c>
    </row>
    <row r="13" spans="1:21" s="140" customFormat="1" ht="72">
      <c r="A13" s="43" t="str">
        <f t="shared" si="0"/>
        <v>se unieron en esta expansión.</v>
      </c>
      <c r="B13" s="43" t="str">
        <f t="shared" si="1"/>
        <v>1UE_D</v>
      </c>
      <c r="C13" s="43" t="str">
        <f t="shared" si="2"/>
        <v>HYUE_DOO111</v>
      </c>
      <c r="D13" s="43" t="s">
        <v>7879</v>
      </c>
      <c r="E13" s="43" t="s">
        <v>7878</v>
      </c>
      <c r="F13" s="102" t="s">
        <v>13886</v>
      </c>
      <c r="G13" s="44" t="str">
        <f t="shared" si="3"/>
        <v>OO1</v>
      </c>
      <c r="H13" s="45">
        <v>1</v>
      </c>
      <c r="I13" s="44" t="str">
        <f t="shared" si="4"/>
        <v>11</v>
      </c>
      <c r="J13" s="44">
        <v>11</v>
      </c>
      <c r="K13" s="49" t="s">
        <v>960</v>
      </c>
      <c r="L13" s="45" t="s">
        <v>523</v>
      </c>
      <c r="M13" s="45">
        <v>3</v>
      </c>
      <c r="N13" s="45">
        <v>5</v>
      </c>
      <c r="O13" s="45">
        <v>10</v>
      </c>
      <c r="P13" s="45">
        <v>12</v>
      </c>
      <c r="Q13" s="48"/>
      <c r="R13" s="48">
        <v>3</v>
      </c>
      <c r="S13" s="48"/>
      <c r="T13" s="48"/>
      <c r="U13" s="49" t="s">
        <v>14101</v>
      </c>
    </row>
    <row r="14" spans="1:21" s="140" customFormat="1" ht="72">
      <c r="A14" s="43" t="str">
        <f t="shared" si="0"/>
        <v>l Consejo, no en la Comisión.</v>
      </c>
      <c r="B14" s="43" t="str">
        <f t="shared" si="1"/>
        <v>3UE_D</v>
      </c>
      <c r="C14" s="43" t="str">
        <f t="shared" si="2"/>
        <v>HYUE_DOO311</v>
      </c>
      <c r="D14" s="43" t="s">
        <v>7879</v>
      </c>
      <c r="E14" s="43" t="s">
        <v>7878</v>
      </c>
      <c r="F14" s="102" t="s">
        <v>13886</v>
      </c>
      <c r="G14" s="44" t="str">
        <f t="shared" si="3"/>
        <v>OO3</v>
      </c>
      <c r="H14" s="45">
        <v>3</v>
      </c>
      <c r="I14" s="44" t="str">
        <f t="shared" si="4"/>
        <v>11</v>
      </c>
      <c r="J14" s="44">
        <v>11</v>
      </c>
      <c r="K14" s="49" t="s">
        <v>961</v>
      </c>
      <c r="L14" s="45" t="s">
        <v>523</v>
      </c>
      <c r="M14" s="45" t="s">
        <v>962</v>
      </c>
      <c r="N14" s="45" t="s">
        <v>963</v>
      </c>
      <c r="O14" s="45" t="s">
        <v>964</v>
      </c>
      <c r="P14" s="45" t="s">
        <v>965</v>
      </c>
      <c r="Q14" s="48"/>
      <c r="R14" s="48">
        <v>3</v>
      </c>
      <c r="S14" s="48"/>
      <c r="T14" s="48"/>
      <c r="U14" s="49" t="s">
        <v>14098</v>
      </c>
    </row>
    <row r="15" spans="1:21" s="140" customFormat="1" ht="100.8">
      <c r="A15" s="43" t="str">
        <f t="shared" si="0"/>
        <v>vicios, capitales y personas.</v>
      </c>
      <c r="B15" s="43" t="str">
        <f t="shared" si="1"/>
        <v>4UE_D</v>
      </c>
      <c r="C15" s="43" t="str">
        <f t="shared" si="2"/>
        <v>HYUE_DOO411</v>
      </c>
      <c r="D15" s="43" t="s">
        <v>7879</v>
      </c>
      <c r="E15" s="43" t="s">
        <v>7878</v>
      </c>
      <c r="F15" s="102" t="s">
        <v>13886</v>
      </c>
      <c r="G15" s="44" t="str">
        <f t="shared" si="3"/>
        <v>OO4</v>
      </c>
      <c r="H15" s="45">
        <v>4</v>
      </c>
      <c r="I15" s="44" t="str">
        <f t="shared" si="4"/>
        <v>11</v>
      </c>
      <c r="J15" s="44">
        <v>11</v>
      </c>
      <c r="K15" s="49" t="s">
        <v>966</v>
      </c>
      <c r="L15" s="45" t="s">
        <v>522</v>
      </c>
      <c r="M15" s="45" t="s">
        <v>967</v>
      </c>
      <c r="N15" s="45" t="s">
        <v>968</v>
      </c>
      <c r="O15" s="45" t="s">
        <v>969</v>
      </c>
      <c r="P15" s="45" t="s">
        <v>970</v>
      </c>
      <c r="Q15" s="48"/>
      <c r="R15" s="48">
        <v>4</v>
      </c>
      <c r="S15" s="48"/>
      <c r="T15" s="48"/>
      <c r="U15" s="49" t="s">
        <v>14097</v>
      </c>
    </row>
    <row r="16" spans="1:21" s="140" customFormat="1" ht="86.4">
      <c r="A16" s="43" t="str">
        <f t="shared" si="0"/>
        <v xml:space="preserve"> el primero en crear la PESC.</v>
      </c>
      <c r="B16" s="43" t="str">
        <f t="shared" si="1"/>
        <v>5UE_D</v>
      </c>
      <c r="C16" s="43" t="str">
        <f t="shared" si="2"/>
        <v>HYUE_DOO511</v>
      </c>
      <c r="D16" s="43" t="s">
        <v>7879</v>
      </c>
      <c r="E16" s="43" t="s">
        <v>7878</v>
      </c>
      <c r="F16" s="102" t="s">
        <v>13886</v>
      </c>
      <c r="G16" s="44" t="str">
        <f t="shared" si="3"/>
        <v>OO5</v>
      </c>
      <c r="H16" s="45">
        <v>5</v>
      </c>
      <c r="I16" s="44" t="str">
        <f t="shared" si="4"/>
        <v>11</v>
      </c>
      <c r="J16" s="44">
        <v>11</v>
      </c>
      <c r="K16" s="49" t="s">
        <v>971</v>
      </c>
      <c r="L16" s="45" t="s">
        <v>1387</v>
      </c>
      <c r="M16" s="45" t="s">
        <v>972</v>
      </c>
      <c r="N16" s="45" t="s">
        <v>968</v>
      </c>
      <c r="O16" s="45" t="s">
        <v>970</v>
      </c>
      <c r="P16" s="45" t="s">
        <v>973</v>
      </c>
      <c r="Q16" s="48"/>
      <c r="R16" s="48">
        <v>1</v>
      </c>
      <c r="S16" s="48"/>
      <c r="T16" s="48"/>
      <c r="U16" s="49" t="s">
        <v>14096</v>
      </c>
    </row>
    <row r="17" spans="1:21" s="140" customFormat="1" ht="72">
      <c r="A17" s="43" t="str">
        <f t="shared" si="0"/>
        <v>onden a la firma del tratado.</v>
      </c>
      <c r="B17" s="43" t="str">
        <f t="shared" si="1"/>
        <v>6UE_D</v>
      </c>
      <c r="C17" s="43" t="str">
        <f t="shared" si="2"/>
        <v>HYUE_DOO611</v>
      </c>
      <c r="D17" s="43" t="s">
        <v>7879</v>
      </c>
      <c r="E17" s="43" t="s">
        <v>7878</v>
      </c>
      <c r="F17" s="102" t="s">
        <v>13886</v>
      </c>
      <c r="G17" s="44" t="str">
        <f t="shared" si="3"/>
        <v>OO6</v>
      </c>
      <c r="H17" s="45">
        <v>6</v>
      </c>
      <c r="I17" s="44" t="str">
        <f t="shared" si="4"/>
        <v>11</v>
      </c>
      <c r="J17" s="44">
        <v>11</v>
      </c>
      <c r="K17" s="49" t="s">
        <v>974</v>
      </c>
      <c r="L17" s="45" t="s">
        <v>523</v>
      </c>
      <c r="M17" s="45" t="s">
        <v>975</v>
      </c>
      <c r="N17" s="45" t="s">
        <v>976</v>
      </c>
      <c r="O17" s="45" t="s">
        <v>977</v>
      </c>
      <c r="P17" s="45" t="s">
        <v>978</v>
      </c>
      <c r="Q17" s="48"/>
      <c r="R17" s="48">
        <v>3</v>
      </c>
      <c r="S17" s="48"/>
      <c r="T17" s="48"/>
      <c r="U17" s="49" t="s">
        <v>14095</v>
      </c>
    </row>
    <row r="18" spans="1:21" s="136" customFormat="1" ht="72">
      <c r="A18" s="43" t="str">
        <f t="shared" si="0"/>
        <v>i 500 millones de habitantes.</v>
      </c>
      <c r="B18" s="43" t="str">
        <f t="shared" si="1"/>
        <v>7UE_D</v>
      </c>
      <c r="C18" s="43" t="str">
        <f t="shared" si="2"/>
        <v>HYUE_DOO711</v>
      </c>
      <c r="D18" s="43" t="s">
        <v>7879</v>
      </c>
      <c r="E18" s="43" t="s">
        <v>7878</v>
      </c>
      <c r="F18" s="102" t="s">
        <v>13886</v>
      </c>
      <c r="G18" s="44" t="str">
        <f t="shared" si="3"/>
        <v>OO7</v>
      </c>
      <c r="H18" s="45">
        <v>7</v>
      </c>
      <c r="I18" s="44" t="str">
        <f t="shared" si="4"/>
        <v>11</v>
      </c>
      <c r="J18" s="44">
        <v>11</v>
      </c>
      <c r="K18" s="49" t="s">
        <v>979</v>
      </c>
      <c r="L18" s="45" t="s">
        <v>522</v>
      </c>
      <c r="M18" s="45" t="s">
        <v>980</v>
      </c>
      <c r="N18" s="45" t="s">
        <v>981</v>
      </c>
      <c r="O18" s="45" t="s">
        <v>982</v>
      </c>
      <c r="P18" s="45" t="s">
        <v>983</v>
      </c>
      <c r="Q18" s="48"/>
      <c r="R18" s="48">
        <v>4</v>
      </c>
      <c r="S18" s="48"/>
      <c r="T18" s="48"/>
      <c r="U18" s="49" t="s">
        <v>14094</v>
      </c>
    </row>
    <row r="19" spans="1:21" s="136" customFormat="1" ht="86.4">
      <c r="A19" s="43" t="str">
        <f t="shared" si="0"/>
        <v>E ante tribunales nacionales.</v>
      </c>
      <c r="B19" s="43" t="str">
        <f t="shared" si="1"/>
        <v>8UE_D</v>
      </c>
      <c r="C19" s="43" t="str">
        <f t="shared" si="2"/>
        <v>HYUE_DOO811</v>
      </c>
      <c r="D19" s="43" t="s">
        <v>7879</v>
      </c>
      <c r="E19" s="43" t="s">
        <v>7878</v>
      </c>
      <c r="F19" s="102" t="s">
        <v>13886</v>
      </c>
      <c r="G19" s="44" t="str">
        <f t="shared" si="3"/>
        <v>OO8</v>
      </c>
      <c r="H19" s="45">
        <v>8</v>
      </c>
      <c r="I19" s="44" t="str">
        <f t="shared" si="4"/>
        <v>11</v>
      </c>
      <c r="J19" s="44">
        <v>11</v>
      </c>
      <c r="K19" s="49" t="s">
        <v>984</v>
      </c>
      <c r="L19" s="45" t="s">
        <v>522</v>
      </c>
      <c r="M19" s="45" t="s">
        <v>985</v>
      </c>
      <c r="N19" s="45" t="s">
        <v>986</v>
      </c>
      <c r="O19" s="45" t="s">
        <v>987</v>
      </c>
      <c r="P19" s="45" t="s">
        <v>988</v>
      </c>
      <c r="Q19" s="48"/>
      <c r="R19" s="48">
        <v>4</v>
      </c>
      <c r="S19" s="48"/>
      <c r="T19" s="48"/>
      <c r="U19" s="49" t="s">
        <v>14093</v>
      </c>
    </row>
    <row r="20" spans="1:21" s="136" customFormat="1" ht="86.4">
      <c r="A20" s="43" t="str">
        <f t="shared" si="0"/>
        <v>l término utilizado en la UE.</v>
      </c>
      <c r="B20" s="43" t="str">
        <f t="shared" si="1"/>
        <v>9UE_D</v>
      </c>
      <c r="C20" s="43" t="str">
        <f t="shared" si="2"/>
        <v>HYUE_DO911</v>
      </c>
      <c r="D20" s="43" t="s">
        <v>7879</v>
      </c>
      <c r="E20" s="43" t="s">
        <v>7878</v>
      </c>
      <c r="F20" s="102" t="s">
        <v>13886</v>
      </c>
      <c r="G20" s="44" t="str">
        <f t="shared" si="3"/>
        <v>O9</v>
      </c>
      <c r="H20" s="45">
        <v>9</v>
      </c>
      <c r="I20" s="44" t="str">
        <f t="shared" si="4"/>
        <v>11</v>
      </c>
      <c r="J20" s="44">
        <v>11</v>
      </c>
      <c r="K20" s="49" t="s">
        <v>3191</v>
      </c>
      <c r="L20" s="45" t="s">
        <v>524</v>
      </c>
      <c r="M20" s="45" t="s">
        <v>3257</v>
      </c>
      <c r="N20" s="45" t="s">
        <v>3258</v>
      </c>
      <c r="O20" s="45" t="s">
        <v>3259</v>
      </c>
      <c r="P20" s="45" t="s">
        <v>3260</v>
      </c>
      <c r="Q20" s="48"/>
      <c r="R20" s="48">
        <v>2</v>
      </c>
      <c r="S20" s="48"/>
      <c r="T20" s="48"/>
      <c r="U20" s="49" t="s">
        <v>14092</v>
      </c>
    </row>
    <row r="21" spans="1:21" s="136" customFormat="1" ht="86.4">
      <c r="A21" s="43" t="str">
        <f t="shared" si="0"/>
        <v>e la opción B es la correcta.</v>
      </c>
      <c r="B21" s="43" t="str">
        <f t="shared" si="1"/>
        <v>10UE_D</v>
      </c>
      <c r="C21" s="43" t="str">
        <f t="shared" si="2"/>
        <v>HYUE_DO1011</v>
      </c>
      <c r="D21" s="43" t="s">
        <v>7879</v>
      </c>
      <c r="E21" s="43" t="s">
        <v>7878</v>
      </c>
      <c r="F21" s="102" t="s">
        <v>13886</v>
      </c>
      <c r="G21" s="44" t="str">
        <f t="shared" si="3"/>
        <v>O10</v>
      </c>
      <c r="H21" s="45">
        <v>10</v>
      </c>
      <c r="I21" s="44" t="str">
        <f t="shared" si="4"/>
        <v>11</v>
      </c>
      <c r="J21" s="44">
        <v>11</v>
      </c>
      <c r="K21" s="49" t="s">
        <v>3195</v>
      </c>
      <c r="L21" s="45" t="s">
        <v>524</v>
      </c>
      <c r="M21" s="45" t="s">
        <v>3273</v>
      </c>
      <c r="N21" s="45" t="s">
        <v>3274</v>
      </c>
      <c r="O21" s="45" t="s">
        <v>3275</v>
      </c>
      <c r="P21" s="45" t="s">
        <v>1120</v>
      </c>
      <c r="Q21" s="48"/>
      <c r="R21" s="48">
        <v>2</v>
      </c>
      <c r="S21" s="48"/>
      <c r="T21" s="48"/>
      <c r="U21" s="49" t="s">
        <v>14091</v>
      </c>
    </row>
    <row r="22" spans="1:21" s="136" customFormat="1" ht="100.8">
      <c r="A22" s="140" t="str">
        <f t="shared" si="0"/>
        <v xml:space="preserve"> mejora en educación y salud.</v>
      </c>
      <c r="B22" s="140" t="str">
        <f t="shared" si="1"/>
        <v>11UE_D</v>
      </c>
      <c r="C22" s="140" t="str">
        <f t="shared" si="2"/>
        <v>HYUE_DO1111</v>
      </c>
      <c r="D22" s="140" t="s">
        <v>7879</v>
      </c>
      <c r="E22" s="140" t="s">
        <v>7878</v>
      </c>
      <c r="F22" s="141" t="s">
        <v>13886</v>
      </c>
      <c r="G22" s="142" t="str">
        <f t="shared" si="3"/>
        <v>O11</v>
      </c>
      <c r="H22" s="114">
        <v>11</v>
      </c>
      <c r="I22" s="142" t="str">
        <f t="shared" si="4"/>
        <v>11</v>
      </c>
      <c r="J22" s="142">
        <v>11</v>
      </c>
      <c r="K22" s="113" t="s">
        <v>3206</v>
      </c>
      <c r="L22" s="114" t="s">
        <v>524</v>
      </c>
      <c r="M22" s="114" t="s">
        <v>3309</v>
      </c>
      <c r="N22" s="114" t="s">
        <v>3310</v>
      </c>
      <c r="O22" s="114" t="s">
        <v>3311</v>
      </c>
      <c r="P22" s="114" t="s">
        <v>3312</v>
      </c>
      <c r="Q22" s="115"/>
      <c r="R22" s="115">
        <v>2</v>
      </c>
      <c r="S22" s="115"/>
      <c r="T22" s="115"/>
      <c r="U22" s="113" t="s">
        <v>14090</v>
      </c>
    </row>
    <row r="23" spans="1:21" s="136" customFormat="1" ht="57.6">
      <c r="A23" s="140" t="str">
        <f t="shared" si="0"/>
        <v>un miembro fundador de la UE.</v>
      </c>
      <c r="B23" s="140" t="str">
        <f t="shared" si="1"/>
        <v>12UE_D</v>
      </c>
      <c r="C23" s="140" t="str">
        <f t="shared" si="2"/>
        <v>HYUE_DO1211</v>
      </c>
      <c r="D23" s="140" t="s">
        <v>7879</v>
      </c>
      <c r="E23" s="140" t="s">
        <v>7878</v>
      </c>
      <c r="F23" s="141" t="s">
        <v>13886</v>
      </c>
      <c r="G23" s="142" t="str">
        <f t="shared" si="3"/>
        <v>O12</v>
      </c>
      <c r="H23" s="114">
        <v>12</v>
      </c>
      <c r="I23" s="142" t="str">
        <f t="shared" si="4"/>
        <v>11</v>
      </c>
      <c r="J23" s="142">
        <v>11</v>
      </c>
      <c r="K23" s="113" t="s">
        <v>3183</v>
      </c>
      <c r="L23" s="114" t="s">
        <v>523</v>
      </c>
      <c r="M23" s="114" t="s">
        <v>3227</v>
      </c>
      <c r="N23" s="114" t="s">
        <v>3228</v>
      </c>
      <c r="O23" s="114" t="s">
        <v>3229</v>
      </c>
      <c r="P23" s="114" t="s">
        <v>3230</v>
      </c>
      <c r="Q23" s="115"/>
      <c r="R23" s="115">
        <v>3</v>
      </c>
      <c r="S23" s="115"/>
      <c r="T23" s="115"/>
      <c r="U23" s="113" t="s">
        <v>14089</v>
      </c>
    </row>
    <row r="24" spans="1:21" s="136" customFormat="1" ht="72">
      <c r="A24" s="140" t="str">
        <f t="shared" si="0"/>
        <v>ye objetivos reales de la UE.</v>
      </c>
      <c r="B24" s="140" t="str">
        <f t="shared" si="1"/>
        <v>13UE_D</v>
      </c>
      <c r="C24" s="140" t="str">
        <f t="shared" si="2"/>
        <v>HYUE_DO1311</v>
      </c>
      <c r="D24" s="140" t="s">
        <v>7879</v>
      </c>
      <c r="E24" s="140" t="s">
        <v>7878</v>
      </c>
      <c r="F24" s="141" t="s">
        <v>13886</v>
      </c>
      <c r="G24" s="142" t="str">
        <f t="shared" si="3"/>
        <v>O13</v>
      </c>
      <c r="H24" s="114">
        <v>13</v>
      </c>
      <c r="I24" s="142" t="str">
        <f t="shared" si="4"/>
        <v>11</v>
      </c>
      <c r="J24" s="142">
        <v>11</v>
      </c>
      <c r="K24" s="113" t="s">
        <v>3186</v>
      </c>
      <c r="L24" s="114" t="s">
        <v>523</v>
      </c>
      <c r="M24" s="114" t="s">
        <v>3239</v>
      </c>
      <c r="N24" s="114" t="s">
        <v>3240</v>
      </c>
      <c r="O24" s="114" t="s">
        <v>3241</v>
      </c>
      <c r="P24" s="114" t="s">
        <v>1409</v>
      </c>
      <c r="Q24" s="115"/>
      <c r="R24" s="115">
        <v>3</v>
      </c>
      <c r="S24" s="115"/>
      <c r="T24" s="115"/>
      <c r="U24" s="113" t="s">
        <v>14088</v>
      </c>
    </row>
    <row r="25" spans="1:21" s="136" customFormat="1" ht="72">
      <c r="A25" s="140" t="str">
        <f t="shared" si="0"/>
        <v>en decidir su implementación.</v>
      </c>
      <c r="B25" s="140" t="str">
        <f t="shared" si="1"/>
        <v>14UE_D</v>
      </c>
      <c r="C25" s="140" t="str">
        <f t="shared" si="2"/>
        <v>HYUE_DO1411</v>
      </c>
      <c r="D25" s="140" t="s">
        <v>7879</v>
      </c>
      <c r="E25" s="140" t="s">
        <v>7878</v>
      </c>
      <c r="F25" s="141" t="s">
        <v>13886</v>
      </c>
      <c r="G25" s="142" t="str">
        <f t="shared" si="3"/>
        <v>O14</v>
      </c>
      <c r="H25" s="114">
        <v>14</v>
      </c>
      <c r="I25" s="142" t="str">
        <f t="shared" si="4"/>
        <v>11</v>
      </c>
      <c r="J25" s="142">
        <v>11</v>
      </c>
      <c r="K25" s="113" t="s">
        <v>3189</v>
      </c>
      <c r="L25" s="114" t="s">
        <v>1387</v>
      </c>
      <c r="M25" s="114" t="s">
        <v>3250</v>
      </c>
      <c r="N25" s="114" t="s">
        <v>3251</v>
      </c>
      <c r="O25" s="114" t="s">
        <v>3252</v>
      </c>
      <c r="P25" s="114" t="s">
        <v>3253</v>
      </c>
      <c r="Q25" s="115"/>
      <c r="R25" s="115">
        <v>1</v>
      </c>
      <c r="S25" s="115"/>
      <c r="T25" s="115"/>
      <c r="U25" s="113" t="s">
        <v>14087</v>
      </c>
    </row>
    <row r="26" spans="1:21" s="136" customFormat="1" ht="100.8">
      <c r="A26" s="136" t="str">
        <f t="shared" si="0"/>
        <v>ca sobre el derecho nacional.</v>
      </c>
      <c r="B26" s="136" t="str">
        <f t="shared" si="1"/>
        <v>16UE_D</v>
      </c>
      <c r="C26" s="136" t="str">
        <f t="shared" si="2"/>
        <v>HYUE_DO1611</v>
      </c>
      <c r="D26" s="136" t="s">
        <v>7879</v>
      </c>
      <c r="E26" s="136" t="s">
        <v>7878</v>
      </c>
      <c r="F26" s="137" t="s">
        <v>13886</v>
      </c>
      <c r="G26" s="138" t="str">
        <f t="shared" si="3"/>
        <v>O16</v>
      </c>
      <c r="H26" s="110">
        <v>16</v>
      </c>
      <c r="I26" s="138" t="str">
        <f t="shared" si="4"/>
        <v>11</v>
      </c>
      <c r="J26" s="138">
        <v>11</v>
      </c>
      <c r="K26" s="112" t="s">
        <v>3192</v>
      </c>
      <c r="L26" s="110" t="s">
        <v>522</v>
      </c>
      <c r="M26" s="110" t="s">
        <v>3261</v>
      </c>
      <c r="N26" s="110" t="s">
        <v>3262</v>
      </c>
      <c r="O26" s="110" t="s">
        <v>3263</v>
      </c>
      <c r="P26" s="110" t="s">
        <v>3264</v>
      </c>
      <c r="Q26" s="111"/>
      <c r="R26" s="111">
        <v>4</v>
      </c>
      <c r="S26" s="111"/>
      <c r="T26" s="111"/>
      <c r="U26" s="112" t="s">
        <v>14085</v>
      </c>
    </row>
    <row r="27" spans="1:21" s="136" customFormat="1" ht="72">
      <c r="A27" s="136" t="str">
        <f t="shared" si="0"/>
        <v>común en el derecho de la UE.</v>
      </c>
      <c r="B27" s="136" t="str">
        <f t="shared" si="1"/>
        <v>17UE_D</v>
      </c>
      <c r="C27" s="136" t="str">
        <f t="shared" si="2"/>
        <v>HYUE_DO1711</v>
      </c>
      <c r="D27" s="136" t="s">
        <v>7879</v>
      </c>
      <c r="E27" s="136" t="s">
        <v>7878</v>
      </c>
      <c r="F27" s="137" t="s">
        <v>13886</v>
      </c>
      <c r="G27" s="138" t="str">
        <f t="shared" si="3"/>
        <v>O17</v>
      </c>
      <c r="H27" s="110">
        <v>17</v>
      </c>
      <c r="I27" s="138" t="str">
        <f t="shared" si="4"/>
        <v>11</v>
      </c>
      <c r="J27" s="138">
        <v>11</v>
      </c>
      <c r="K27" s="112" t="s">
        <v>3199</v>
      </c>
      <c r="L27" s="110" t="s">
        <v>523</v>
      </c>
      <c r="M27" s="110" t="s">
        <v>3280</v>
      </c>
      <c r="N27" s="110" t="s">
        <v>3281</v>
      </c>
      <c r="O27" s="110" t="s">
        <v>3282</v>
      </c>
      <c r="P27" s="110" t="s">
        <v>3283</v>
      </c>
      <c r="Q27" s="111"/>
      <c r="R27" s="111">
        <v>3</v>
      </c>
      <c r="S27" s="111"/>
      <c r="T27" s="111"/>
      <c r="U27" s="112" t="s">
        <v>14084</v>
      </c>
    </row>
    <row r="28" spans="1:21" s="131" customFormat="1" ht="72">
      <c r="A28" s="136" t="str">
        <f t="shared" si="0"/>
        <v>ncipios del derecho primario.</v>
      </c>
      <c r="B28" s="136" t="str">
        <f t="shared" si="1"/>
        <v>18UE_D</v>
      </c>
      <c r="C28" s="136" t="str">
        <f t="shared" si="2"/>
        <v>HYUE_DO1811</v>
      </c>
      <c r="D28" s="136" t="s">
        <v>7879</v>
      </c>
      <c r="E28" s="136" t="s">
        <v>7878</v>
      </c>
      <c r="F28" s="137" t="s">
        <v>13886</v>
      </c>
      <c r="G28" s="138" t="str">
        <f t="shared" si="3"/>
        <v>O18</v>
      </c>
      <c r="H28" s="110">
        <v>18</v>
      </c>
      <c r="I28" s="138" t="str">
        <f t="shared" si="4"/>
        <v>11</v>
      </c>
      <c r="J28" s="138">
        <v>11</v>
      </c>
      <c r="K28" s="112" t="s">
        <v>3203</v>
      </c>
      <c r="L28" s="110" t="s">
        <v>522</v>
      </c>
      <c r="M28" s="110" t="s">
        <v>3300</v>
      </c>
      <c r="N28" s="110" t="s">
        <v>3282</v>
      </c>
      <c r="O28" s="110" t="s">
        <v>3301</v>
      </c>
      <c r="P28" s="110" t="s">
        <v>3280</v>
      </c>
      <c r="Q28" s="111"/>
      <c r="R28" s="111">
        <v>4</v>
      </c>
      <c r="S28" s="111"/>
      <c r="T28" s="111"/>
      <c r="U28" s="112" t="s">
        <v>14083</v>
      </c>
    </row>
    <row r="29" spans="1:21" s="131" customFormat="1" ht="86.4">
      <c r="A29" s="136" t="str">
        <f t="shared" si="0"/>
        <v xml:space="preserve"> ya que son fuente normativa.</v>
      </c>
      <c r="B29" s="136" t="str">
        <f t="shared" si="1"/>
        <v>19UE_D</v>
      </c>
      <c r="C29" s="136" t="str">
        <f t="shared" si="2"/>
        <v>HYUE_DO1911</v>
      </c>
      <c r="D29" s="136" t="s">
        <v>7879</v>
      </c>
      <c r="E29" s="136" t="s">
        <v>7878</v>
      </c>
      <c r="F29" s="137" t="s">
        <v>13886</v>
      </c>
      <c r="G29" s="138" t="str">
        <f t="shared" si="3"/>
        <v>O19</v>
      </c>
      <c r="H29" s="110">
        <v>19</v>
      </c>
      <c r="I29" s="138" t="str">
        <f t="shared" si="4"/>
        <v>11</v>
      </c>
      <c r="J29" s="138">
        <v>11</v>
      </c>
      <c r="K29" s="112" t="s">
        <v>3188</v>
      </c>
      <c r="L29" s="110" t="s">
        <v>524</v>
      </c>
      <c r="M29" s="110" t="s">
        <v>3246</v>
      </c>
      <c r="N29" s="110" t="s">
        <v>3247</v>
      </c>
      <c r="O29" s="110" t="s">
        <v>3248</v>
      </c>
      <c r="P29" s="110" t="s">
        <v>3249</v>
      </c>
      <c r="Q29" s="111"/>
      <c r="R29" s="111">
        <v>2</v>
      </c>
      <c r="S29" s="111"/>
      <c r="T29" s="111"/>
      <c r="U29" s="112" t="s">
        <v>14082</v>
      </c>
    </row>
    <row r="30" spans="1:21" s="131" customFormat="1" ht="100.8">
      <c r="A30" s="136" t="str">
        <f t="shared" si="0"/>
        <v>pues son fuentes reconocidas.</v>
      </c>
      <c r="B30" s="136" t="str">
        <f t="shared" si="1"/>
        <v>20UE_D</v>
      </c>
      <c r="C30" s="136" t="str">
        <f t="shared" si="2"/>
        <v>HYUE_DO2011</v>
      </c>
      <c r="D30" s="136" t="s">
        <v>7879</v>
      </c>
      <c r="E30" s="136" t="s">
        <v>7878</v>
      </c>
      <c r="F30" s="137" t="s">
        <v>13886</v>
      </c>
      <c r="G30" s="138" t="str">
        <f t="shared" si="3"/>
        <v>O20</v>
      </c>
      <c r="H30" s="110">
        <v>20</v>
      </c>
      <c r="I30" s="138" t="str">
        <f t="shared" si="4"/>
        <v>11</v>
      </c>
      <c r="J30" s="138">
        <v>11</v>
      </c>
      <c r="K30" s="112" t="s">
        <v>3187</v>
      </c>
      <c r="L30" s="110" t="s">
        <v>523</v>
      </c>
      <c r="M30" s="110" t="s">
        <v>3242</v>
      </c>
      <c r="N30" s="110" t="s">
        <v>3243</v>
      </c>
      <c r="O30" s="110" t="s">
        <v>3244</v>
      </c>
      <c r="P30" s="110" t="s">
        <v>3245</v>
      </c>
      <c r="Q30" s="111"/>
      <c r="R30" s="111">
        <v>3</v>
      </c>
      <c r="S30" s="111"/>
      <c r="T30" s="111"/>
      <c r="U30" s="112" t="s">
        <v>14081</v>
      </c>
    </row>
    <row r="31" spans="1:21" s="131" customFormat="1" ht="100.8">
      <c r="A31" s="136" t="str">
        <f t="shared" si="0"/>
        <v>bleciendo las bases de la UE.</v>
      </c>
      <c r="B31" s="136" t="str">
        <f t="shared" si="1"/>
        <v>21UE_D</v>
      </c>
      <c r="C31" s="136" t="str">
        <f t="shared" si="2"/>
        <v>HYUE_DO2111</v>
      </c>
      <c r="D31" s="136" t="s">
        <v>7879</v>
      </c>
      <c r="E31" s="136" t="s">
        <v>7878</v>
      </c>
      <c r="F31" s="137" t="s">
        <v>13886</v>
      </c>
      <c r="G31" s="138" t="str">
        <f t="shared" si="3"/>
        <v>O21</v>
      </c>
      <c r="H31" s="110">
        <v>21</v>
      </c>
      <c r="I31" s="138" t="str">
        <f t="shared" si="4"/>
        <v>11</v>
      </c>
      <c r="J31" s="138">
        <v>11</v>
      </c>
      <c r="K31" s="112" t="s">
        <v>14080</v>
      </c>
      <c r="L31" s="110" t="s">
        <v>522</v>
      </c>
      <c r="M31" s="110" t="s">
        <v>3265</v>
      </c>
      <c r="N31" s="110" t="s">
        <v>3266</v>
      </c>
      <c r="O31" s="110" t="s">
        <v>3267</v>
      </c>
      <c r="P31" s="110" t="s">
        <v>3268</v>
      </c>
      <c r="Q31" s="111"/>
      <c r="R31" s="111">
        <v>4</v>
      </c>
      <c r="S31" s="111"/>
      <c r="T31" s="111"/>
      <c r="U31" s="112" t="s">
        <v>14079</v>
      </c>
    </row>
    <row r="32" spans="1:21" s="131" customFormat="1" ht="100.8">
      <c r="A32" s="136" t="str">
        <f t="shared" si="0"/>
        <v>erecho derivado, no primario.</v>
      </c>
      <c r="B32" s="136" t="str">
        <f t="shared" si="1"/>
        <v>22UE_D</v>
      </c>
      <c r="C32" s="136" t="str">
        <f t="shared" si="2"/>
        <v>HYUE_DO2211</v>
      </c>
      <c r="D32" s="136" t="s">
        <v>7879</v>
      </c>
      <c r="E32" s="136" t="s">
        <v>7878</v>
      </c>
      <c r="F32" s="137" t="s">
        <v>13886</v>
      </c>
      <c r="G32" s="138" t="str">
        <f t="shared" si="3"/>
        <v>O22</v>
      </c>
      <c r="H32" s="110">
        <v>22</v>
      </c>
      <c r="I32" s="138" t="str">
        <f t="shared" si="4"/>
        <v>11</v>
      </c>
      <c r="J32" s="138">
        <v>11</v>
      </c>
      <c r="K32" s="112" t="s">
        <v>3198</v>
      </c>
      <c r="L32" s="110" t="s">
        <v>522</v>
      </c>
      <c r="M32" s="110" t="s">
        <v>3276</v>
      </c>
      <c r="N32" s="110" t="s">
        <v>3277</v>
      </c>
      <c r="O32" s="110" t="s">
        <v>3278</v>
      </c>
      <c r="P32" s="110" t="s">
        <v>3279</v>
      </c>
      <c r="Q32" s="111"/>
      <c r="R32" s="111">
        <v>4</v>
      </c>
      <c r="S32" s="111"/>
      <c r="T32" s="111"/>
      <c r="U32" s="112" t="s">
        <v>14078</v>
      </c>
    </row>
    <row r="33" spans="1:21" s="99" customFormat="1" ht="43.2">
      <c r="A33" s="136" t="str">
        <f t="shared" si="0"/>
        <v xml:space="preserve"> Fusión, que ocurrió en 1965.</v>
      </c>
      <c r="B33" s="136" t="str">
        <f t="shared" si="1"/>
        <v>23UE_D</v>
      </c>
      <c r="C33" s="136" t="str">
        <f t="shared" si="2"/>
        <v>HYUE_DO2311</v>
      </c>
      <c r="D33" s="136" t="s">
        <v>7879</v>
      </c>
      <c r="E33" s="136" t="s">
        <v>7878</v>
      </c>
      <c r="F33" s="137" t="s">
        <v>13886</v>
      </c>
      <c r="G33" s="138" t="str">
        <f t="shared" si="3"/>
        <v>O23</v>
      </c>
      <c r="H33" s="110">
        <v>23</v>
      </c>
      <c r="I33" s="138" t="str">
        <f t="shared" si="4"/>
        <v>11</v>
      </c>
      <c r="J33" s="138">
        <v>11</v>
      </c>
      <c r="K33" s="112" t="s">
        <v>3197</v>
      </c>
      <c r="L33" s="110" t="s">
        <v>1387</v>
      </c>
      <c r="M33" s="110">
        <v>1965</v>
      </c>
      <c r="N33" s="110">
        <v>1964</v>
      </c>
      <c r="O33" s="110">
        <v>1963</v>
      </c>
      <c r="P33" s="110">
        <v>1966</v>
      </c>
      <c r="Q33" s="111"/>
      <c r="R33" s="111">
        <v>1</v>
      </c>
      <c r="S33" s="111"/>
      <c r="T33" s="111"/>
      <c r="U33" s="112" t="s">
        <v>14077</v>
      </c>
    </row>
    <row r="34" spans="1:21" s="99" customFormat="1" ht="57.6">
      <c r="A34" s="136" t="str">
        <f t="shared" si="0"/>
        <v>rada de estos países en 1973.</v>
      </c>
      <c r="B34" s="136" t="str">
        <f t="shared" si="1"/>
        <v>24UE_D</v>
      </c>
      <c r="C34" s="136" t="str">
        <f t="shared" si="2"/>
        <v>HYUE_DO2411</v>
      </c>
      <c r="D34" s="136" t="s">
        <v>7879</v>
      </c>
      <c r="E34" s="136" t="s">
        <v>7878</v>
      </c>
      <c r="F34" s="137" t="s">
        <v>13886</v>
      </c>
      <c r="G34" s="138" t="str">
        <f t="shared" si="3"/>
        <v>O24</v>
      </c>
      <c r="H34" s="110">
        <v>24</v>
      </c>
      <c r="I34" s="138" t="str">
        <f t="shared" si="4"/>
        <v>11</v>
      </c>
      <c r="J34" s="138">
        <v>11</v>
      </c>
      <c r="K34" s="112" t="s">
        <v>3196</v>
      </c>
      <c r="L34" s="110" t="s">
        <v>522</v>
      </c>
      <c r="M34" s="110">
        <v>1970</v>
      </c>
      <c r="N34" s="110">
        <v>1975</v>
      </c>
      <c r="O34" s="110">
        <v>1978</v>
      </c>
      <c r="P34" s="110">
        <v>1972</v>
      </c>
      <c r="Q34" s="111"/>
      <c r="R34" s="111">
        <v>4</v>
      </c>
      <c r="S34" s="111"/>
      <c r="T34" s="111"/>
      <c r="U34" s="112" t="s">
        <v>14076</v>
      </c>
    </row>
    <row r="35" spans="1:21" s="99" customFormat="1" ht="57.6">
      <c r="A35" s="136" t="str">
        <f t="shared" ref="A35:A66" si="6">RIGHT(U35,29)</f>
        <v xml:space="preserve"> 1983, también es incorrecta.</v>
      </c>
      <c r="B35" s="136" t="str">
        <f t="shared" ref="B35:B66" si="7">H35&amp;F35</f>
        <v>25UE_D</v>
      </c>
      <c r="C35" s="136" t="str">
        <f t="shared" ref="C35:C66" si="8">D35&amp;E35&amp;F35&amp;G35&amp;I35</f>
        <v>HYUE_DO2511</v>
      </c>
      <c r="D35" s="136" t="s">
        <v>7879</v>
      </c>
      <c r="E35" s="136" t="s">
        <v>7878</v>
      </c>
      <c r="F35" s="137" t="s">
        <v>13886</v>
      </c>
      <c r="G35" s="138" t="str">
        <f t="shared" ref="G35:G66" si="9">IF(H35&lt;9,"OO",IF(H35&lt;99,"O",""))&amp;H35</f>
        <v>O25</v>
      </c>
      <c r="H35" s="110">
        <v>25</v>
      </c>
      <c r="I35" s="138" t="str">
        <f t="shared" ref="I35:I66" si="10">IF(J35&lt;9,"O","")&amp;J35</f>
        <v>11</v>
      </c>
      <c r="J35" s="138">
        <v>11</v>
      </c>
      <c r="K35" s="112" t="s">
        <v>1348</v>
      </c>
      <c r="L35" s="110" t="s">
        <v>524</v>
      </c>
      <c r="M35" s="110">
        <v>1981</v>
      </c>
      <c r="N35" s="110">
        <v>1979</v>
      </c>
      <c r="O35" s="110">
        <v>1985</v>
      </c>
      <c r="P35" s="110">
        <v>1983</v>
      </c>
      <c r="Q35" s="111"/>
      <c r="R35" s="111">
        <v>2</v>
      </c>
      <c r="S35" s="111"/>
      <c r="T35" s="111"/>
      <c r="U35" s="112" t="s">
        <v>14075</v>
      </c>
    </row>
    <row r="36" spans="1:21" s="99" customFormat="1" ht="43.2">
      <c r="A36" s="131" t="str">
        <f t="shared" si="6"/>
        <v>984, también son incorrectas.</v>
      </c>
      <c r="B36" s="131" t="str">
        <f t="shared" si="7"/>
        <v>26UE_D</v>
      </c>
      <c r="C36" s="131" t="str">
        <f t="shared" si="8"/>
        <v>HYUE_DO2611</v>
      </c>
      <c r="D36" s="131" t="s">
        <v>7879</v>
      </c>
      <c r="E36" s="131" t="s">
        <v>7878</v>
      </c>
      <c r="F36" s="132" t="s">
        <v>13886</v>
      </c>
      <c r="G36" s="133" t="str">
        <f t="shared" si="9"/>
        <v>O26</v>
      </c>
      <c r="H36" s="109">
        <v>26</v>
      </c>
      <c r="I36" s="133" t="str">
        <f t="shared" si="10"/>
        <v>11</v>
      </c>
      <c r="J36" s="133">
        <v>11</v>
      </c>
      <c r="K36" s="108" t="s">
        <v>1349</v>
      </c>
      <c r="L36" s="109" t="s">
        <v>1387</v>
      </c>
      <c r="M36" s="109">
        <v>1985</v>
      </c>
      <c r="N36" s="109">
        <v>1986</v>
      </c>
      <c r="O36" s="109">
        <v>1987</v>
      </c>
      <c r="P36" s="109">
        <v>1984</v>
      </c>
      <c r="Q36" s="134"/>
      <c r="R36" s="134">
        <v>1</v>
      </c>
      <c r="S36" s="134"/>
      <c r="T36" s="134"/>
      <c r="U36" s="108" t="s">
        <v>14074</v>
      </c>
    </row>
    <row r="37" spans="1:21" s="99" customFormat="1" ht="43.2">
      <c r="A37" s="131" t="str">
        <f t="shared" si="6"/>
        <v>6, entrando en vigor en 1987.</v>
      </c>
      <c r="B37" s="131" t="str">
        <f t="shared" si="7"/>
        <v>27UE_D</v>
      </c>
      <c r="C37" s="131" t="str">
        <f t="shared" si="8"/>
        <v>HYUE_DO2711</v>
      </c>
      <c r="D37" s="131" t="s">
        <v>7879</v>
      </c>
      <c r="E37" s="131" t="s">
        <v>7878</v>
      </c>
      <c r="F37" s="132" t="s">
        <v>13886</v>
      </c>
      <c r="G37" s="133" t="str">
        <f t="shared" si="9"/>
        <v>O27</v>
      </c>
      <c r="H37" s="109">
        <v>27</v>
      </c>
      <c r="I37" s="133" t="str">
        <f t="shared" si="10"/>
        <v>11</v>
      </c>
      <c r="J37" s="133">
        <v>11</v>
      </c>
      <c r="K37" s="108" t="s">
        <v>1390</v>
      </c>
      <c r="L37" s="109" t="s">
        <v>522</v>
      </c>
      <c r="M37" s="109">
        <v>1981</v>
      </c>
      <c r="N37" s="109">
        <v>1983</v>
      </c>
      <c r="O37" s="109">
        <v>1989</v>
      </c>
      <c r="P37" s="109">
        <v>1986</v>
      </c>
      <c r="Q37" s="134"/>
      <c r="R37" s="134">
        <v>4</v>
      </c>
      <c r="S37" s="134"/>
      <c r="T37" s="134"/>
      <c r="U37" s="108" t="s">
        <v>14073</v>
      </c>
    </row>
    <row r="38" spans="1:21" s="99" customFormat="1" ht="43.2">
      <c r="A38" s="131" t="str">
        <f t="shared" si="6"/>
        <v>echas posteriores a la firma.</v>
      </c>
      <c r="B38" s="131" t="str">
        <f t="shared" si="7"/>
        <v>28UE_D</v>
      </c>
      <c r="C38" s="131" t="str">
        <f t="shared" si="8"/>
        <v>HYUE_DO2811</v>
      </c>
      <c r="D38" s="131" t="s">
        <v>7879</v>
      </c>
      <c r="E38" s="131" t="s">
        <v>7878</v>
      </c>
      <c r="F38" s="132" t="s">
        <v>13886</v>
      </c>
      <c r="G38" s="133" t="str">
        <f t="shared" si="9"/>
        <v>O28</v>
      </c>
      <c r="H38" s="109">
        <v>28</v>
      </c>
      <c r="I38" s="133" t="str">
        <f t="shared" si="10"/>
        <v>11</v>
      </c>
      <c r="J38" s="133">
        <v>11</v>
      </c>
      <c r="K38" s="108" t="s">
        <v>1391</v>
      </c>
      <c r="L38" s="109" t="s">
        <v>524</v>
      </c>
      <c r="M38" s="109">
        <v>1990</v>
      </c>
      <c r="N38" s="109">
        <v>1992</v>
      </c>
      <c r="O38" s="109">
        <v>1995</v>
      </c>
      <c r="P38" s="109">
        <v>1996</v>
      </c>
      <c r="Q38" s="134"/>
      <c r="R38" s="134">
        <v>2</v>
      </c>
      <c r="S38" s="134"/>
      <c r="T38" s="134"/>
      <c r="U38" s="108" t="s">
        <v>14072</v>
      </c>
    </row>
    <row r="39" spans="1:21" s="99" customFormat="1" ht="43.2">
      <c r="A39" s="131" t="str">
        <f t="shared" si="6"/>
        <v>den con la fecha de adhesión.</v>
      </c>
      <c r="B39" s="131" t="str">
        <f t="shared" si="7"/>
        <v>29UE_D</v>
      </c>
      <c r="C39" s="131" t="str">
        <f t="shared" si="8"/>
        <v>HYUE_DO2911</v>
      </c>
      <c r="D39" s="131" t="s">
        <v>7879</v>
      </c>
      <c r="E39" s="131" t="s">
        <v>7878</v>
      </c>
      <c r="F39" s="132" t="s">
        <v>13886</v>
      </c>
      <c r="G39" s="133" t="str">
        <f t="shared" si="9"/>
        <v>O29</v>
      </c>
      <c r="H39" s="109">
        <v>29</v>
      </c>
      <c r="I39" s="133" t="str">
        <f t="shared" si="10"/>
        <v>11</v>
      </c>
      <c r="J39" s="133">
        <v>11</v>
      </c>
      <c r="K39" s="108" t="s">
        <v>1558</v>
      </c>
      <c r="L39" s="109" t="s">
        <v>524</v>
      </c>
      <c r="M39" s="109">
        <v>1993</v>
      </c>
      <c r="N39" s="109">
        <v>1994</v>
      </c>
      <c r="O39" s="109">
        <v>1997</v>
      </c>
      <c r="P39" s="109">
        <v>1990</v>
      </c>
      <c r="Q39" s="134"/>
      <c r="R39" s="134">
        <v>2</v>
      </c>
      <c r="S39" s="134"/>
      <c r="T39" s="134"/>
      <c r="U39" s="108" t="s">
        <v>14071</v>
      </c>
    </row>
    <row r="40" spans="1:21" s="99" customFormat="1" ht="43.2">
      <c r="A40" s="131" t="str">
        <f t="shared" si="6"/>
        <v>no el de la entrada en vigor.</v>
      </c>
      <c r="B40" s="131" t="str">
        <f t="shared" si="7"/>
        <v>30UE_D</v>
      </c>
      <c r="C40" s="131" t="str">
        <f t="shared" si="8"/>
        <v>HYUE_DO3011</v>
      </c>
      <c r="D40" s="131" t="s">
        <v>7879</v>
      </c>
      <c r="E40" s="131" t="s">
        <v>7878</v>
      </c>
      <c r="F40" s="132" t="s">
        <v>13886</v>
      </c>
      <c r="G40" s="133" t="str">
        <f t="shared" si="9"/>
        <v>O30</v>
      </c>
      <c r="H40" s="109">
        <v>30</v>
      </c>
      <c r="I40" s="133" t="str">
        <f t="shared" si="10"/>
        <v>11</v>
      </c>
      <c r="J40" s="133">
        <v>11</v>
      </c>
      <c r="K40" s="108" t="s">
        <v>1539</v>
      </c>
      <c r="L40" s="109" t="s">
        <v>1387</v>
      </c>
      <c r="M40" s="109">
        <v>1997</v>
      </c>
      <c r="N40" s="109">
        <v>2000</v>
      </c>
      <c r="O40" s="109">
        <v>1996</v>
      </c>
      <c r="P40" s="109">
        <v>1999</v>
      </c>
      <c r="Q40" s="134"/>
      <c r="R40" s="134">
        <v>1</v>
      </c>
      <c r="S40" s="134"/>
      <c r="T40" s="134"/>
      <c r="U40" s="108" t="s">
        <v>14070</v>
      </c>
    </row>
    <row r="41" spans="1:21" s="99" customFormat="1" ht="57.6">
      <c r="A41" s="99" t="str">
        <f t="shared" si="6"/>
        <v>rma o la reforma de la Carta.</v>
      </c>
      <c r="B41" s="99" t="str">
        <f t="shared" si="7"/>
        <v>31UE_D</v>
      </c>
      <c r="C41" s="99" t="str">
        <f t="shared" si="8"/>
        <v>HYUE_DO3111</v>
      </c>
      <c r="D41" s="99" t="s">
        <v>7879</v>
      </c>
      <c r="E41" s="99" t="s">
        <v>7878</v>
      </c>
      <c r="F41" s="139" t="s">
        <v>13886</v>
      </c>
      <c r="G41" s="100" t="str">
        <f t="shared" si="9"/>
        <v>O31</v>
      </c>
      <c r="H41" s="90">
        <v>31</v>
      </c>
      <c r="I41" s="100" t="str">
        <f t="shared" si="10"/>
        <v>11</v>
      </c>
      <c r="J41" s="100">
        <v>11</v>
      </c>
      <c r="K41" s="88" t="s">
        <v>1559</v>
      </c>
      <c r="L41" s="90" t="s">
        <v>524</v>
      </c>
      <c r="M41" s="90">
        <v>2009</v>
      </c>
      <c r="N41" s="90">
        <v>2007</v>
      </c>
      <c r="O41" s="90">
        <v>2010</v>
      </c>
      <c r="P41" s="90">
        <v>2008</v>
      </c>
      <c r="Q41" s="91"/>
      <c r="R41" s="91">
        <v>2</v>
      </c>
      <c r="S41" s="91"/>
      <c r="T41" s="91"/>
      <c r="U41" s="88" t="s">
        <v>14069</v>
      </c>
    </row>
    <row r="42" spans="1:21" s="99" customFormat="1" ht="72">
      <c r="A42" s="99" t="str">
        <f t="shared" si="6"/>
        <v>, pero no el año de la firma.</v>
      </c>
      <c r="B42" s="99" t="str">
        <f t="shared" si="7"/>
        <v>32UE_D</v>
      </c>
      <c r="C42" s="99" t="str">
        <f t="shared" si="8"/>
        <v>HYUE_DO3211</v>
      </c>
      <c r="D42" s="99" t="s">
        <v>7879</v>
      </c>
      <c r="E42" s="99" t="s">
        <v>7878</v>
      </c>
      <c r="F42" s="139" t="s">
        <v>13886</v>
      </c>
      <c r="G42" s="100" t="str">
        <f t="shared" si="9"/>
        <v>O32</v>
      </c>
      <c r="H42" s="90">
        <v>32</v>
      </c>
      <c r="I42" s="100" t="str">
        <f t="shared" si="10"/>
        <v>11</v>
      </c>
      <c r="J42" s="100">
        <v>11</v>
      </c>
      <c r="K42" s="88" t="s">
        <v>1599</v>
      </c>
      <c r="L42" s="90" t="s">
        <v>523</v>
      </c>
      <c r="M42" s="90">
        <v>2000</v>
      </c>
      <c r="N42" s="90">
        <v>2004</v>
      </c>
      <c r="O42" s="90">
        <v>2001</v>
      </c>
      <c r="P42" s="90">
        <v>2003</v>
      </c>
      <c r="Q42" s="91"/>
      <c r="R42" s="91">
        <v>3</v>
      </c>
      <c r="S42" s="91"/>
      <c r="T42" s="91"/>
      <c r="U42" s="88" t="s">
        <v>14068</v>
      </c>
    </row>
    <row r="43" spans="1:21" s="83" customFormat="1" ht="57.6">
      <c r="A43" s="99" t="str">
        <f t="shared" si="6"/>
        <v xml:space="preserve"> 2005, también es incorrecta.</v>
      </c>
      <c r="B43" s="99" t="str">
        <f t="shared" si="7"/>
        <v>33UE_D</v>
      </c>
      <c r="C43" s="99" t="str">
        <f t="shared" si="8"/>
        <v>HYUE_DO3311</v>
      </c>
      <c r="D43" s="99" t="s">
        <v>7879</v>
      </c>
      <c r="E43" s="99" t="s">
        <v>7878</v>
      </c>
      <c r="F43" s="139" t="s">
        <v>13886</v>
      </c>
      <c r="G43" s="100" t="str">
        <f t="shared" si="9"/>
        <v>O33</v>
      </c>
      <c r="H43" s="90">
        <v>33</v>
      </c>
      <c r="I43" s="100" t="str">
        <f t="shared" si="10"/>
        <v>11</v>
      </c>
      <c r="J43" s="100">
        <v>11</v>
      </c>
      <c r="K43" s="88" t="s">
        <v>1520</v>
      </c>
      <c r="L43" s="90" t="s">
        <v>524</v>
      </c>
      <c r="M43" s="90">
        <v>2001</v>
      </c>
      <c r="N43" s="90">
        <v>2003</v>
      </c>
      <c r="O43" s="90">
        <v>2004</v>
      </c>
      <c r="P43" s="90">
        <v>2005</v>
      </c>
      <c r="Q43" s="91"/>
      <c r="R43" s="91">
        <v>2</v>
      </c>
      <c r="S43" s="91"/>
      <c r="T43" s="91"/>
      <c r="U43" s="88" t="s">
        <v>14067</v>
      </c>
    </row>
    <row r="44" spans="1:21" s="83" customFormat="1" ht="57.6">
      <c r="A44" s="99" t="str">
        <f t="shared" si="6"/>
        <v>rmitiendo su entrada en 2007.</v>
      </c>
      <c r="B44" s="99" t="str">
        <f t="shared" si="7"/>
        <v>34UE_D</v>
      </c>
      <c r="C44" s="99" t="str">
        <f t="shared" si="8"/>
        <v>HYUE_DO3411</v>
      </c>
      <c r="D44" s="99" t="s">
        <v>7879</v>
      </c>
      <c r="E44" s="99" t="s">
        <v>7878</v>
      </c>
      <c r="F44" s="139" t="s">
        <v>13886</v>
      </c>
      <c r="G44" s="100" t="str">
        <f t="shared" si="9"/>
        <v>O34</v>
      </c>
      <c r="H44" s="90">
        <v>34</v>
      </c>
      <c r="I44" s="100" t="str">
        <f t="shared" si="10"/>
        <v>11</v>
      </c>
      <c r="J44" s="100">
        <v>11</v>
      </c>
      <c r="K44" s="88" t="s">
        <v>1625</v>
      </c>
      <c r="L44" s="90" t="s">
        <v>522</v>
      </c>
      <c r="M44" s="90">
        <v>2000</v>
      </c>
      <c r="N44" s="90">
        <v>2003</v>
      </c>
      <c r="O44" s="90">
        <v>2009</v>
      </c>
      <c r="P44" s="90">
        <v>2005</v>
      </c>
      <c r="Q44" s="91"/>
      <c r="R44" s="91">
        <v>4</v>
      </c>
      <c r="S44" s="91"/>
      <c r="T44" s="91"/>
      <c r="U44" s="88" t="s">
        <v>14066</v>
      </c>
    </row>
    <row r="45" spans="1:21" s="83" customFormat="1" ht="57.6">
      <c r="A45" s="99" t="str">
        <f t="shared" si="6"/>
        <v>vigor, no el año de la firma.</v>
      </c>
      <c r="B45" s="99" t="str">
        <f t="shared" si="7"/>
        <v>35UE_D</v>
      </c>
      <c r="C45" s="99" t="str">
        <f t="shared" si="8"/>
        <v>HYUE_DO3511</v>
      </c>
      <c r="D45" s="99" t="s">
        <v>7879</v>
      </c>
      <c r="E45" s="99" t="s">
        <v>7878</v>
      </c>
      <c r="F45" s="139" t="s">
        <v>13886</v>
      </c>
      <c r="G45" s="100" t="str">
        <f t="shared" si="9"/>
        <v>O35</v>
      </c>
      <c r="H45" s="90">
        <v>35</v>
      </c>
      <c r="I45" s="100" t="str">
        <f t="shared" si="10"/>
        <v>11</v>
      </c>
      <c r="J45" s="100">
        <v>11</v>
      </c>
      <c r="K45" s="88" t="s">
        <v>14065</v>
      </c>
      <c r="L45" s="90" t="s">
        <v>524</v>
      </c>
      <c r="M45" s="90">
        <v>2001</v>
      </c>
      <c r="N45" s="90">
        <v>2007</v>
      </c>
      <c r="O45" s="90">
        <v>2003</v>
      </c>
      <c r="P45" s="90">
        <v>2009</v>
      </c>
      <c r="Q45" s="91"/>
      <c r="R45" s="91">
        <v>2</v>
      </c>
      <c r="S45" s="91"/>
      <c r="T45" s="91"/>
      <c r="U45" s="88" t="s">
        <v>14064</v>
      </c>
    </row>
    <row r="46" spans="1:21" s="83" customFormat="1" ht="43.2">
      <c r="A46" s="99" t="str">
        <f t="shared" si="6"/>
        <v>, y D, 2008, son incorrectas.</v>
      </c>
      <c r="B46" s="99" t="str">
        <f t="shared" si="7"/>
        <v>36UE_D</v>
      </c>
      <c r="C46" s="99" t="str">
        <f t="shared" si="8"/>
        <v>HYUE_DO3611</v>
      </c>
      <c r="D46" s="99" t="s">
        <v>7879</v>
      </c>
      <c r="E46" s="99" t="s">
        <v>7878</v>
      </c>
      <c r="F46" s="139" t="s">
        <v>13886</v>
      </c>
      <c r="G46" s="100" t="str">
        <f t="shared" si="9"/>
        <v>O36</v>
      </c>
      <c r="H46" s="90">
        <v>36</v>
      </c>
      <c r="I46" s="100" t="str">
        <f t="shared" si="10"/>
        <v>11</v>
      </c>
      <c r="J46" s="100">
        <v>11</v>
      </c>
      <c r="K46" s="88" t="s">
        <v>14063</v>
      </c>
      <c r="L46" s="90" t="s">
        <v>524</v>
      </c>
      <c r="M46" s="90">
        <v>2001</v>
      </c>
      <c r="N46" s="90">
        <v>2004</v>
      </c>
      <c r="O46" s="90">
        <v>2006</v>
      </c>
      <c r="P46" s="90">
        <v>2008</v>
      </c>
      <c r="Q46" s="91"/>
      <c r="R46" s="91">
        <v>2</v>
      </c>
      <c r="S46" s="91"/>
      <c r="T46" s="91"/>
      <c r="U46" s="88" t="s">
        <v>14062</v>
      </c>
    </row>
    <row r="47" spans="1:21" s="83" customFormat="1" ht="57.6">
      <c r="A47" s="99" t="str">
        <f t="shared" si="6"/>
        <v>pción D, 2009, es incorrecta.</v>
      </c>
      <c r="B47" s="99" t="str">
        <f t="shared" si="7"/>
        <v>37UE_D</v>
      </c>
      <c r="C47" s="99" t="str">
        <f t="shared" si="8"/>
        <v>HYUE_DO3711</v>
      </c>
      <c r="D47" s="99" t="s">
        <v>7879</v>
      </c>
      <c r="E47" s="99" t="s">
        <v>7878</v>
      </c>
      <c r="F47" s="139" t="s">
        <v>13886</v>
      </c>
      <c r="G47" s="100" t="str">
        <f t="shared" si="9"/>
        <v>O37</v>
      </c>
      <c r="H47" s="90">
        <v>37</v>
      </c>
      <c r="I47" s="100" t="str">
        <f t="shared" si="10"/>
        <v>11</v>
      </c>
      <c r="J47" s="100">
        <v>11</v>
      </c>
      <c r="K47" s="88" t="s">
        <v>4195</v>
      </c>
      <c r="L47" s="90" t="s">
        <v>524</v>
      </c>
      <c r="M47" s="90">
        <v>2014</v>
      </c>
      <c r="N47" s="90">
        <v>2012</v>
      </c>
      <c r="O47" s="90">
        <v>2011</v>
      </c>
      <c r="P47" s="90">
        <v>2009</v>
      </c>
      <c r="Q47" s="91"/>
      <c r="R47" s="91">
        <v>2</v>
      </c>
      <c r="S47" s="91"/>
      <c r="T47" s="91"/>
      <c r="U47" s="88" t="s">
        <v>14061</v>
      </c>
    </row>
    <row r="48" spans="1:21" s="83" customFormat="1" ht="43.2">
      <c r="A48" s="99" t="str">
        <f t="shared" si="6"/>
        <v>a, no de la entrada en vigor.</v>
      </c>
      <c r="B48" s="99" t="str">
        <f t="shared" si="7"/>
        <v>38UE_D</v>
      </c>
      <c r="C48" s="99" t="str">
        <f t="shared" si="8"/>
        <v>HYUE_DO3811</v>
      </c>
      <c r="D48" s="99" t="s">
        <v>7879</v>
      </c>
      <c r="E48" s="99" t="s">
        <v>7878</v>
      </c>
      <c r="F48" s="139" t="s">
        <v>13886</v>
      </c>
      <c r="G48" s="100" t="str">
        <f t="shared" si="9"/>
        <v>O38</v>
      </c>
      <c r="H48" s="90">
        <v>38</v>
      </c>
      <c r="I48" s="100" t="str">
        <f t="shared" si="10"/>
        <v>11</v>
      </c>
      <c r="J48" s="100">
        <v>11</v>
      </c>
      <c r="K48" s="88" t="s">
        <v>14060</v>
      </c>
      <c r="L48" s="90" t="s">
        <v>523</v>
      </c>
      <c r="M48" s="90">
        <v>1960</v>
      </c>
      <c r="N48" s="90">
        <v>1961</v>
      </c>
      <c r="O48" s="90">
        <v>1967</v>
      </c>
      <c r="P48" s="90">
        <v>1965</v>
      </c>
      <c r="Q48" s="91"/>
      <c r="R48" s="91">
        <v>3</v>
      </c>
      <c r="S48" s="91"/>
      <c r="T48" s="91"/>
      <c r="U48" s="88" t="s">
        <v>14059</v>
      </c>
    </row>
    <row r="49" spans="1:21" s="83" customFormat="1" ht="43.2">
      <c r="A49" s="99" t="str">
        <f t="shared" si="6"/>
        <v>onden a la fecha de adhesión.</v>
      </c>
      <c r="B49" s="99" t="str">
        <f t="shared" si="7"/>
        <v>39UE_D</v>
      </c>
      <c r="C49" s="99" t="str">
        <f t="shared" si="8"/>
        <v>HYUE_DO3911</v>
      </c>
      <c r="D49" s="99" t="s">
        <v>7879</v>
      </c>
      <c r="E49" s="99" t="s">
        <v>7878</v>
      </c>
      <c r="F49" s="139" t="s">
        <v>13886</v>
      </c>
      <c r="G49" s="100" t="str">
        <f t="shared" si="9"/>
        <v>O39</v>
      </c>
      <c r="H49" s="90">
        <v>39</v>
      </c>
      <c r="I49" s="100" t="str">
        <f t="shared" si="10"/>
        <v>11</v>
      </c>
      <c r="J49" s="100">
        <v>11</v>
      </c>
      <c r="K49" s="88" t="s">
        <v>7580</v>
      </c>
      <c r="L49" s="90" t="s">
        <v>1387</v>
      </c>
      <c r="M49" s="90">
        <v>1973</v>
      </c>
      <c r="N49" s="90">
        <v>1970</v>
      </c>
      <c r="O49" s="90">
        <v>1975</v>
      </c>
      <c r="P49" s="90">
        <v>1977</v>
      </c>
      <c r="Q49" s="91"/>
      <c r="R49" s="91">
        <v>1</v>
      </c>
      <c r="S49" s="91"/>
      <c r="T49" s="91"/>
      <c r="U49" s="88" t="s">
        <v>14058</v>
      </c>
    </row>
    <row r="50" spans="1:21" s="223" customFormat="1" ht="43.2">
      <c r="A50" s="99" t="str">
        <f t="shared" si="6"/>
        <v>975, también son incorrectas.</v>
      </c>
      <c r="B50" s="99" t="str">
        <f t="shared" si="7"/>
        <v>40UE_D</v>
      </c>
      <c r="C50" s="99" t="str">
        <f t="shared" si="8"/>
        <v>HYUE_DO4011</v>
      </c>
      <c r="D50" s="99" t="s">
        <v>7879</v>
      </c>
      <c r="E50" s="99" t="s">
        <v>7878</v>
      </c>
      <c r="F50" s="139" t="s">
        <v>13886</v>
      </c>
      <c r="G50" s="100" t="str">
        <f t="shared" si="9"/>
        <v>O40</v>
      </c>
      <c r="H50" s="90">
        <v>40</v>
      </c>
      <c r="I50" s="100" t="str">
        <f t="shared" si="10"/>
        <v>11</v>
      </c>
      <c r="J50" s="100">
        <v>11</v>
      </c>
      <c r="K50" s="88" t="s">
        <v>14057</v>
      </c>
      <c r="L50" s="90" t="s">
        <v>524</v>
      </c>
      <c r="M50" s="90">
        <v>1980</v>
      </c>
      <c r="N50" s="90">
        <v>1981</v>
      </c>
      <c r="O50" s="90">
        <v>1985</v>
      </c>
      <c r="P50" s="90">
        <v>1975</v>
      </c>
      <c r="Q50" s="91"/>
      <c r="R50" s="91">
        <v>2</v>
      </c>
      <c r="S50" s="91"/>
      <c r="T50" s="91"/>
      <c r="U50" s="88" t="s">
        <v>14056</v>
      </c>
    </row>
    <row r="51" spans="1:21" s="223" customFormat="1" ht="43.2">
      <c r="A51" s="83" t="str">
        <f t="shared" si="6"/>
        <v xml:space="preserve"> 1988, es también incorrecta.</v>
      </c>
      <c r="B51" s="83" t="str">
        <f t="shared" si="7"/>
        <v>41UE_D</v>
      </c>
      <c r="C51" s="83" t="str">
        <f t="shared" si="8"/>
        <v>HYUE_DO4111</v>
      </c>
      <c r="D51" s="83" t="s">
        <v>7879</v>
      </c>
      <c r="E51" s="83" t="s">
        <v>7878</v>
      </c>
      <c r="F51" s="224" t="s">
        <v>13886</v>
      </c>
      <c r="G51" s="84" t="str">
        <f t="shared" si="9"/>
        <v>O41</v>
      </c>
      <c r="H51" s="85">
        <v>41</v>
      </c>
      <c r="I51" s="84" t="str">
        <f t="shared" si="10"/>
        <v>11</v>
      </c>
      <c r="J51" s="84">
        <v>11</v>
      </c>
      <c r="K51" s="86" t="s">
        <v>6550</v>
      </c>
      <c r="L51" s="85" t="s">
        <v>523</v>
      </c>
      <c r="M51" s="85">
        <v>1985</v>
      </c>
      <c r="N51" s="85">
        <v>1986</v>
      </c>
      <c r="O51" s="85">
        <v>1987</v>
      </c>
      <c r="P51" s="85">
        <v>1988</v>
      </c>
      <c r="Q51" s="153"/>
      <c r="R51" s="153">
        <v>3</v>
      </c>
      <c r="S51" s="153"/>
      <c r="T51" s="153"/>
      <c r="U51" s="86" t="s">
        <v>14055</v>
      </c>
    </row>
    <row r="52" spans="1:21" s="223" customFormat="1" ht="57.6">
      <c r="A52" s="83" t="str">
        <f t="shared" si="6"/>
        <v>omentos de reformas en la UE.</v>
      </c>
      <c r="B52" s="83" t="str">
        <f t="shared" si="7"/>
        <v>42UE_D</v>
      </c>
      <c r="C52" s="83" t="str">
        <f t="shared" si="8"/>
        <v>HYUE_DO4211</v>
      </c>
      <c r="D52" s="83" t="s">
        <v>7879</v>
      </c>
      <c r="E52" s="83" t="s">
        <v>7878</v>
      </c>
      <c r="F52" s="224" t="s">
        <v>13886</v>
      </c>
      <c r="G52" s="84" t="str">
        <f t="shared" si="9"/>
        <v>O42</v>
      </c>
      <c r="H52" s="85">
        <v>42</v>
      </c>
      <c r="I52" s="84" t="str">
        <f t="shared" si="10"/>
        <v>11</v>
      </c>
      <c r="J52" s="84">
        <v>11</v>
      </c>
      <c r="K52" s="86" t="s">
        <v>6884</v>
      </c>
      <c r="L52" s="85" t="s">
        <v>524</v>
      </c>
      <c r="M52" s="85">
        <v>1991</v>
      </c>
      <c r="N52" s="85">
        <v>1993</v>
      </c>
      <c r="O52" s="85">
        <v>1995</v>
      </c>
      <c r="P52" s="85">
        <v>1997</v>
      </c>
      <c r="Q52" s="153"/>
      <c r="R52" s="153">
        <v>2</v>
      </c>
      <c r="S52" s="153"/>
      <c r="T52" s="153"/>
      <c r="U52" s="86" t="s">
        <v>14054</v>
      </c>
    </row>
    <row r="53" spans="1:21" s="223" customFormat="1" ht="43.2">
      <c r="A53" s="83" t="str">
        <f t="shared" si="6"/>
        <v xml:space="preserve"> la UE el 1 de enero de 1995.</v>
      </c>
      <c r="B53" s="83" t="str">
        <f t="shared" si="7"/>
        <v>43UE_D</v>
      </c>
      <c r="C53" s="83" t="str">
        <f t="shared" si="8"/>
        <v>HYUE_DO4311</v>
      </c>
      <c r="D53" s="83" t="s">
        <v>7879</v>
      </c>
      <c r="E53" s="83" t="s">
        <v>7878</v>
      </c>
      <c r="F53" s="224" t="s">
        <v>13886</v>
      </c>
      <c r="G53" s="84" t="str">
        <f t="shared" si="9"/>
        <v>O43</v>
      </c>
      <c r="H53" s="85">
        <v>43</v>
      </c>
      <c r="I53" s="84" t="str">
        <f t="shared" si="10"/>
        <v>11</v>
      </c>
      <c r="J53" s="84">
        <v>11</v>
      </c>
      <c r="K53" s="86" t="s">
        <v>14053</v>
      </c>
      <c r="L53" s="85" t="s">
        <v>522</v>
      </c>
      <c r="M53" s="85">
        <v>1991</v>
      </c>
      <c r="N53" s="85">
        <v>1998</v>
      </c>
      <c r="O53" s="85">
        <v>1999</v>
      </c>
      <c r="P53" s="85">
        <v>1995</v>
      </c>
      <c r="Q53" s="153"/>
      <c r="R53" s="153">
        <v>4</v>
      </c>
      <c r="S53" s="153"/>
      <c r="T53" s="153"/>
      <c r="U53" s="86" t="s">
        <v>14052</v>
      </c>
    </row>
    <row r="54" spans="1:21" s="223" customFormat="1" ht="43.2">
      <c r="A54" s="83" t="str">
        <f t="shared" si="6"/>
        <v>001, también son incorrectas.</v>
      </c>
      <c r="B54" s="83" t="str">
        <f t="shared" si="7"/>
        <v>44UE_D</v>
      </c>
      <c r="C54" s="83" t="str">
        <f t="shared" si="8"/>
        <v>HYUE_DO4411</v>
      </c>
      <c r="D54" s="83" t="s">
        <v>7879</v>
      </c>
      <c r="E54" s="83" t="s">
        <v>7878</v>
      </c>
      <c r="F54" s="224" t="s">
        <v>13886</v>
      </c>
      <c r="G54" s="84" t="str">
        <f t="shared" si="9"/>
        <v>O44</v>
      </c>
      <c r="H54" s="85">
        <v>44</v>
      </c>
      <c r="I54" s="84" t="str">
        <f t="shared" si="10"/>
        <v>11</v>
      </c>
      <c r="J54" s="84">
        <v>11</v>
      </c>
      <c r="K54" s="86" t="s">
        <v>5332</v>
      </c>
      <c r="L54" s="85" t="s">
        <v>1387</v>
      </c>
      <c r="M54" s="85">
        <v>1999</v>
      </c>
      <c r="N54" s="85">
        <v>1995</v>
      </c>
      <c r="O54" s="85">
        <v>2000</v>
      </c>
      <c r="P54" s="85">
        <v>2001</v>
      </c>
      <c r="Q54" s="153"/>
      <c r="R54" s="153">
        <v>1</v>
      </c>
      <c r="S54" s="153"/>
      <c r="T54" s="153"/>
      <c r="U54" s="86" t="s">
        <v>14051</v>
      </c>
    </row>
    <row r="55" spans="1:21" s="103" customFormat="1" ht="43.2">
      <c r="A55" s="83" t="str">
        <f t="shared" si="6"/>
        <v xml:space="preserve"> 2013, también es incorrecta.</v>
      </c>
      <c r="B55" s="83" t="str">
        <f t="shared" si="7"/>
        <v>45UE_D</v>
      </c>
      <c r="C55" s="83" t="str">
        <f t="shared" si="8"/>
        <v>HYUE_DO4511</v>
      </c>
      <c r="D55" s="83" t="s">
        <v>7879</v>
      </c>
      <c r="E55" s="83" t="s">
        <v>7878</v>
      </c>
      <c r="F55" s="224" t="s">
        <v>13886</v>
      </c>
      <c r="G55" s="84" t="str">
        <f t="shared" si="9"/>
        <v>O45</v>
      </c>
      <c r="H55" s="85">
        <v>45</v>
      </c>
      <c r="I55" s="84" t="str">
        <f t="shared" si="10"/>
        <v>11</v>
      </c>
      <c r="J55" s="84">
        <v>11</v>
      </c>
      <c r="K55" s="86" t="s">
        <v>6284</v>
      </c>
      <c r="L55" s="85" t="s">
        <v>524</v>
      </c>
      <c r="M55" s="85">
        <v>2005</v>
      </c>
      <c r="N55" s="85">
        <v>2009</v>
      </c>
      <c r="O55" s="85">
        <v>2010</v>
      </c>
      <c r="P55" s="85">
        <v>2013</v>
      </c>
      <c r="Q55" s="153"/>
      <c r="R55" s="153">
        <v>2</v>
      </c>
      <c r="S55" s="153"/>
      <c r="T55" s="153"/>
      <c r="U55" s="86" t="s">
        <v>14050</v>
      </c>
    </row>
    <row r="56" spans="1:21" s="103" customFormat="1" ht="57.6">
      <c r="A56" s="83" t="str">
        <f t="shared" si="6"/>
        <v>igor el 1 de febrero de 2003.</v>
      </c>
      <c r="B56" s="83" t="str">
        <f t="shared" si="7"/>
        <v>46UE_D</v>
      </c>
      <c r="C56" s="83" t="str">
        <f t="shared" si="8"/>
        <v>HYUE_DO4611</v>
      </c>
      <c r="D56" s="83" t="s">
        <v>7879</v>
      </c>
      <c r="E56" s="83" t="s">
        <v>7878</v>
      </c>
      <c r="F56" s="224" t="s">
        <v>13886</v>
      </c>
      <c r="G56" s="84" t="str">
        <f t="shared" si="9"/>
        <v>O46</v>
      </c>
      <c r="H56" s="85">
        <v>46</v>
      </c>
      <c r="I56" s="84" t="str">
        <f t="shared" si="10"/>
        <v>11</v>
      </c>
      <c r="J56" s="84">
        <v>11</v>
      </c>
      <c r="K56" s="86" t="s">
        <v>6285</v>
      </c>
      <c r="L56" s="85" t="s">
        <v>522</v>
      </c>
      <c r="M56" s="85">
        <v>2000</v>
      </c>
      <c r="N56" s="85">
        <v>2001</v>
      </c>
      <c r="O56" s="85">
        <v>2005</v>
      </c>
      <c r="P56" s="85">
        <v>2003</v>
      </c>
      <c r="Q56" s="153"/>
      <c r="R56" s="153">
        <v>4</v>
      </c>
      <c r="S56" s="153"/>
      <c r="T56" s="153"/>
      <c r="U56" s="86" t="s">
        <v>14049</v>
      </c>
    </row>
    <row r="57" spans="1:21" s="103" customFormat="1" ht="57.6">
      <c r="A57" s="83" t="str">
        <f t="shared" si="6"/>
        <v>009, también son incorrectas.</v>
      </c>
      <c r="B57" s="83" t="str">
        <f t="shared" si="7"/>
        <v>47UE_D</v>
      </c>
      <c r="C57" s="83" t="str">
        <f t="shared" si="8"/>
        <v>HYUE_DO4711</v>
      </c>
      <c r="D57" s="83" t="s">
        <v>7879</v>
      </c>
      <c r="E57" s="83" t="s">
        <v>7878</v>
      </c>
      <c r="F57" s="224" t="s">
        <v>13886</v>
      </c>
      <c r="G57" s="84" t="str">
        <f t="shared" si="9"/>
        <v>O47</v>
      </c>
      <c r="H57" s="85">
        <v>47</v>
      </c>
      <c r="I57" s="84" t="str">
        <f t="shared" si="10"/>
        <v>11</v>
      </c>
      <c r="J57" s="84">
        <v>11</v>
      </c>
      <c r="K57" s="86" t="s">
        <v>4651</v>
      </c>
      <c r="L57" s="85" t="s">
        <v>1387</v>
      </c>
      <c r="M57" s="85">
        <v>2004</v>
      </c>
      <c r="N57" s="85">
        <v>2000</v>
      </c>
      <c r="O57" s="85">
        <v>2010</v>
      </c>
      <c r="P57" s="85">
        <v>2009</v>
      </c>
      <c r="Q57" s="153"/>
      <c r="R57" s="153">
        <v>1</v>
      </c>
      <c r="S57" s="153"/>
      <c r="T57" s="153"/>
      <c r="U57" s="86" t="s">
        <v>14048</v>
      </c>
    </row>
    <row r="58" spans="1:21" s="33" customFormat="1" ht="43.2">
      <c r="A58" s="223" t="str">
        <f t="shared" si="6"/>
        <v>009, también son incorrectas.</v>
      </c>
      <c r="B58" s="223" t="str">
        <f t="shared" si="7"/>
        <v>48UE_D</v>
      </c>
      <c r="C58" s="223" t="str">
        <f t="shared" si="8"/>
        <v>HYUE_DO4811</v>
      </c>
      <c r="D58" s="223" t="s">
        <v>7879</v>
      </c>
      <c r="E58" s="223" t="s">
        <v>7878</v>
      </c>
      <c r="F58" s="218" t="s">
        <v>13886</v>
      </c>
      <c r="G58" s="218" t="str">
        <f t="shared" si="9"/>
        <v>O48</v>
      </c>
      <c r="H58" s="177">
        <v>48</v>
      </c>
      <c r="I58" s="218" t="str">
        <f t="shared" si="10"/>
        <v>11</v>
      </c>
      <c r="J58" s="218">
        <v>11</v>
      </c>
      <c r="K58" s="177" t="s">
        <v>4652</v>
      </c>
      <c r="L58" s="177" t="s">
        <v>524</v>
      </c>
      <c r="M58" s="177">
        <v>2001</v>
      </c>
      <c r="N58" s="177">
        <v>2005</v>
      </c>
      <c r="O58" s="177">
        <v>2003</v>
      </c>
      <c r="P58" s="177">
        <v>2009</v>
      </c>
      <c r="Q58" s="178"/>
      <c r="R58" s="178">
        <v>2</v>
      </c>
      <c r="S58" s="178"/>
      <c r="T58" s="178"/>
      <c r="U58" s="177" t="s">
        <v>14047</v>
      </c>
    </row>
    <row r="59" spans="1:21" s="33" customFormat="1" ht="57.6">
      <c r="A59" s="223" t="str">
        <f t="shared" si="6"/>
        <v>or el 1 de diciembre de 2009.</v>
      </c>
      <c r="B59" s="223" t="str">
        <f t="shared" si="7"/>
        <v>49UE_D</v>
      </c>
      <c r="C59" s="223" t="str">
        <f t="shared" si="8"/>
        <v>HYUE_DO4911</v>
      </c>
      <c r="D59" s="223" t="s">
        <v>7879</v>
      </c>
      <c r="E59" s="223" t="s">
        <v>7878</v>
      </c>
      <c r="F59" s="218" t="s">
        <v>13886</v>
      </c>
      <c r="G59" s="218" t="str">
        <f t="shared" si="9"/>
        <v>O49</v>
      </c>
      <c r="H59" s="177">
        <v>49</v>
      </c>
      <c r="I59" s="218" t="str">
        <f t="shared" si="10"/>
        <v>11</v>
      </c>
      <c r="J59" s="218">
        <v>11</v>
      </c>
      <c r="K59" s="177" t="s">
        <v>3445</v>
      </c>
      <c r="L59" s="177" t="s">
        <v>522</v>
      </c>
      <c r="M59" s="177">
        <v>2004</v>
      </c>
      <c r="N59" s="177">
        <v>2006</v>
      </c>
      <c r="O59" s="177">
        <v>2007</v>
      </c>
      <c r="P59" s="177">
        <v>2009</v>
      </c>
      <c r="Q59" s="178"/>
      <c r="R59" s="178">
        <v>4</v>
      </c>
      <c r="S59" s="178"/>
      <c r="T59" s="178"/>
      <c r="U59" s="177" t="s">
        <v>14046</v>
      </c>
    </row>
    <row r="60" spans="1:21" s="33" customFormat="1" ht="43.2">
      <c r="A60" s="223" t="str">
        <f t="shared" si="6"/>
        <v xml:space="preserve"> Rumanía, no a la de Croacia.</v>
      </c>
      <c r="B60" s="223" t="str">
        <f t="shared" si="7"/>
        <v>50UE_D</v>
      </c>
      <c r="C60" s="223" t="str">
        <f t="shared" si="8"/>
        <v>HYUE_DO5011</v>
      </c>
      <c r="D60" s="223" t="s">
        <v>7879</v>
      </c>
      <c r="E60" s="223" t="s">
        <v>7878</v>
      </c>
      <c r="F60" s="218" t="s">
        <v>13886</v>
      </c>
      <c r="G60" s="218" t="str">
        <f t="shared" si="9"/>
        <v>O50</v>
      </c>
      <c r="H60" s="177">
        <v>50</v>
      </c>
      <c r="I60" s="218" t="str">
        <f t="shared" si="10"/>
        <v>11</v>
      </c>
      <c r="J60" s="218">
        <v>11</v>
      </c>
      <c r="K60" s="177" t="s">
        <v>5333</v>
      </c>
      <c r="L60" s="177" t="s">
        <v>1387</v>
      </c>
      <c r="M60" s="177">
        <v>2013</v>
      </c>
      <c r="N60" s="177">
        <v>2011</v>
      </c>
      <c r="O60" s="177">
        <v>2009</v>
      </c>
      <c r="P60" s="177">
        <v>2007</v>
      </c>
      <c r="Q60" s="178"/>
      <c r="R60" s="178">
        <v>1</v>
      </c>
      <c r="S60" s="178"/>
      <c r="T60" s="178"/>
      <c r="U60" s="177" t="s">
        <v>14045</v>
      </c>
    </row>
    <row r="61" spans="1:21" s="33" customFormat="1" ht="72">
      <c r="A61" s="223" t="str">
        <f t="shared" si="6"/>
        <v xml:space="preserve"> opción B es la única cierta.</v>
      </c>
      <c r="B61" s="223" t="str">
        <f t="shared" si="7"/>
        <v>51UE_D</v>
      </c>
      <c r="C61" s="223" t="str">
        <f t="shared" si="8"/>
        <v>HYUE_DO5111</v>
      </c>
      <c r="D61" s="223" t="s">
        <v>7879</v>
      </c>
      <c r="E61" s="223" t="s">
        <v>7878</v>
      </c>
      <c r="F61" s="218" t="s">
        <v>13886</v>
      </c>
      <c r="G61" s="218" t="str">
        <f t="shared" si="9"/>
        <v>O51</v>
      </c>
      <c r="H61" s="177">
        <v>51</v>
      </c>
      <c r="I61" s="218" t="str">
        <f t="shared" si="10"/>
        <v>11</v>
      </c>
      <c r="J61" s="218">
        <v>11</v>
      </c>
      <c r="K61" s="177" t="s">
        <v>14044</v>
      </c>
      <c r="L61" s="177" t="s">
        <v>524</v>
      </c>
      <c r="M61" s="177" t="s">
        <v>14043</v>
      </c>
      <c r="N61" s="177" t="s">
        <v>14041</v>
      </c>
      <c r="O61" s="177" t="s">
        <v>14042</v>
      </c>
      <c r="P61" s="177" t="s">
        <v>171</v>
      </c>
      <c r="Q61" s="178"/>
      <c r="R61" s="178">
        <v>2</v>
      </c>
      <c r="S61" s="178"/>
      <c r="T61" s="178"/>
      <c r="U61" s="177" t="s">
        <v>14040</v>
      </c>
    </row>
    <row r="62" spans="1:21" s="33" customFormat="1" ht="72">
      <c r="A62" s="223" t="str">
        <f t="shared" si="6"/>
        <v>iones, también es incorrecta.</v>
      </c>
      <c r="B62" s="223" t="str">
        <f t="shared" si="7"/>
        <v>52UE_D</v>
      </c>
      <c r="C62" s="223" t="str">
        <f t="shared" si="8"/>
        <v>HYUE_DO5211</v>
      </c>
      <c r="D62" s="223" t="s">
        <v>7879</v>
      </c>
      <c r="E62" s="223" t="s">
        <v>7878</v>
      </c>
      <c r="F62" s="218" t="s">
        <v>13886</v>
      </c>
      <c r="G62" s="218" t="str">
        <f t="shared" si="9"/>
        <v>O52</v>
      </c>
      <c r="H62" s="177">
        <v>52</v>
      </c>
      <c r="I62" s="218" t="str">
        <f t="shared" si="10"/>
        <v>11</v>
      </c>
      <c r="J62" s="218">
        <v>11</v>
      </c>
      <c r="K62" s="177" t="s">
        <v>4200</v>
      </c>
      <c r="L62" s="177" t="s">
        <v>1387</v>
      </c>
      <c r="M62" s="177" t="s">
        <v>4201</v>
      </c>
      <c r="N62" s="177" t="s">
        <v>4202</v>
      </c>
      <c r="O62" s="177" t="s">
        <v>4203</v>
      </c>
      <c r="P62" s="177" t="s">
        <v>4412</v>
      </c>
      <c r="Q62" s="178"/>
      <c r="R62" s="178">
        <v>1</v>
      </c>
      <c r="S62" s="178"/>
      <c r="T62" s="178"/>
      <c r="U62" s="177" t="s">
        <v>14039</v>
      </c>
    </row>
    <row r="63" spans="1:21" s="33" customFormat="1" ht="72">
      <c r="A63" s="103" t="str">
        <f t="shared" si="6"/>
        <v>a la Comisión, es incorrecta.</v>
      </c>
      <c r="B63" s="103" t="str">
        <f t="shared" si="7"/>
        <v>53UE_D</v>
      </c>
      <c r="C63" s="103" t="str">
        <f t="shared" si="8"/>
        <v>HYUE_DO5311</v>
      </c>
      <c r="D63" s="103" t="s">
        <v>7879</v>
      </c>
      <c r="E63" s="103" t="s">
        <v>7878</v>
      </c>
      <c r="F63" s="104" t="s">
        <v>13886</v>
      </c>
      <c r="G63" s="105" t="str">
        <f t="shared" si="9"/>
        <v>O53</v>
      </c>
      <c r="H63" s="106">
        <v>53</v>
      </c>
      <c r="I63" s="105" t="str">
        <f t="shared" si="10"/>
        <v>11</v>
      </c>
      <c r="J63" s="105">
        <v>11</v>
      </c>
      <c r="K63" s="95" t="s">
        <v>4368</v>
      </c>
      <c r="L63" s="106" t="s">
        <v>523</v>
      </c>
      <c r="M63" s="106" t="s">
        <v>4369</v>
      </c>
      <c r="N63" s="106" t="s">
        <v>4370</v>
      </c>
      <c r="O63" s="106" t="s">
        <v>4371</v>
      </c>
      <c r="P63" s="106" t="s">
        <v>4449</v>
      </c>
      <c r="Q63" s="116"/>
      <c r="R63" s="116">
        <v>3</v>
      </c>
      <c r="S63" s="116"/>
      <c r="T63" s="116"/>
      <c r="U63" s="95" t="s">
        <v>14038</v>
      </c>
    </row>
    <row r="64" spans="1:21" s="33" customFormat="1" ht="86.4">
      <c r="A64" s="103" t="str">
        <f t="shared" si="6"/>
        <v>amento y al Consejo de la UE.</v>
      </c>
      <c r="B64" s="103" t="str">
        <f t="shared" si="7"/>
        <v>54UE_D</v>
      </c>
      <c r="C64" s="103" t="str">
        <f t="shared" si="8"/>
        <v>HYUE_DO5411</v>
      </c>
      <c r="D64" s="103" t="s">
        <v>7879</v>
      </c>
      <c r="E64" s="103" t="s">
        <v>7878</v>
      </c>
      <c r="F64" s="104" t="s">
        <v>13886</v>
      </c>
      <c r="G64" s="105" t="str">
        <f t="shared" si="9"/>
        <v>O54</v>
      </c>
      <c r="H64" s="106">
        <v>54</v>
      </c>
      <c r="I64" s="105" t="str">
        <f t="shared" si="10"/>
        <v>11</v>
      </c>
      <c r="J64" s="105">
        <v>11</v>
      </c>
      <c r="K64" s="95" t="s">
        <v>14037</v>
      </c>
      <c r="L64" s="106" t="s">
        <v>524</v>
      </c>
      <c r="M64" s="106" t="s">
        <v>14036</v>
      </c>
      <c r="N64" s="106" t="s">
        <v>14033</v>
      </c>
      <c r="O64" s="106" t="s">
        <v>14035</v>
      </c>
      <c r="P64" s="106" t="s">
        <v>14034</v>
      </c>
      <c r="Q64" s="116"/>
      <c r="R64" s="116">
        <v>2</v>
      </c>
      <c r="S64" s="116"/>
      <c r="T64" s="116"/>
      <c r="U64" s="95" t="s">
        <v>14032</v>
      </c>
    </row>
    <row r="65" spans="1:21" s="33" customFormat="1" ht="100.8">
      <c r="A65" s="103" t="str">
        <f t="shared" si="6"/>
        <v>esta legislativa no prospera.</v>
      </c>
      <c r="B65" s="103" t="str">
        <f t="shared" si="7"/>
        <v>55UE_D</v>
      </c>
      <c r="C65" s="103" t="str">
        <f t="shared" si="8"/>
        <v>HYUE_DO5511</v>
      </c>
      <c r="D65" s="103" t="s">
        <v>7879</v>
      </c>
      <c r="E65" s="103" t="s">
        <v>7878</v>
      </c>
      <c r="F65" s="104" t="s">
        <v>13886</v>
      </c>
      <c r="G65" s="105" t="str">
        <f t="shared" si="9"/>
        <v>O55</v>
      </c>
      <c r="H65" s="106">
        <v>55</v>
      </c>
      <c r="I65" s="105" t="str">
        <f t="shared" si="10"/>
        <v>11</v>
      </c>
      <c r="J65" s="105">
        <v>11</v>
      </c>
      <c r="K65" s="95" t="s">
        <v>14031</v>
      </c>
      <c r="L65" s="106" t="s">
        <v>523</v>
      </c>
      <c r="M65" s="106" t="s">
        <v>14030</v>
      </c>
      <c r="N65" s="106" t="s">
        <v>14029</v>
      </c>
      <c r="O65" s="106" t="s">
        <v>14027</v>
      </c>
      <c r="P65" s="106" t="s">
        <v>14028</v>
      </c>
      <c r="Q65" s="116"/>
      <c r="R65" s="116">
        <v>3</v>
      </c>
      <c r="S65" s="116"/>
      <c r="T65" s="116"/>
      <c r="U65" s="95" t="s">
        <v>14026</v>
      </c>
    </row>
    <row r="66" spans="1:21" s="33" customFormat="1" ht="86.4">
      <c r="A66" s="33" t="str">
        <f t="shared" si="6"/>
        <v>consultado en muchos ámbitos.</v>
      </c>
      <c r="B66" s="33" t="str">
        <f t="shared" si="7"/>
        <v>56UE_D</v>
      </c>
      <c r="C66" s="33" t="str">
        <f t="shared" si="8"/>
        <v>HYUE_DO5611</v>
      </c>
      <c r="D66" s="33" t="s">
        <v>7879</v>
      </c>
      <c r="E66" s="33" t="s">
        <v>7878</v>
      </c>
      <c r="F66" s="237" t="s">
        <v>13886</v>
      </c>
      <c r="G66" s="233" t="str">
        <f t="shared" si="9"/>
        <v>O56</v>
      </c>
      <c r="H66" s="188">
        <v>56</v>
      </c>
      <c r="I66" s="233" t="str">
        <f t="shared" si="10"/>
        <v>11</v>
      </c>
      <c r="J66" s="233">
        <v>11</v>
      </c>
      <c r="K66" s="190" t="s">
        <v>14025</v>
      </c>
      <c r="L66" s="188" t="s">
        <v>1387</v>
      </c>
      <c r="M66" s="188" t="s">
        <v>14021</v>
      </c>
      <c r="N66" s="188" t="s">
        <v>14024</v>
      </c>
      <c r="O66" s="188" t="s">
        <v>14023</v>
      </c>
      <c r="P66" s="188" t="s">
        <v>14022</v>
      </c>
      <c r="Q66" s="189"/>
      <c r="R66" s="189">
        <v>1</v>
      </c>
      <c r="S66" s="189"/>
      <c r="T66" s="189"/>
      <c r="U66" s="190" t="s">
        <v>14020</v>
      </c>
    </row>
    <row r="67" spans="1:21" s="33" customFormat="1" ht="86.4">
      <c r="A67" s="33" t="str">
        <f t="shared" ref="A67:A98" si="11">RIGHT(U67,29)</f>
        <v>a no exigen dicha aprobación.</v>
      </c>
      <c r="B67" s="33" t="str">
        <f t="shared" ref="B67:B98" si="12">H67&amp;F67</f>
        <v>57UE_D</v>
      </c>
      <c r="C67" s="33" t="str">
        <f t="shared" ref="C67:C98" si="13">D67&amp;E67&amp;F67&amp;G67&amp;I67</f>
        <v>HYUE_DO5711</v>
      </c>
      <c r="D67" s="33" t="s">
        <v>7879</v>
      </c>
      <c r="E67" s="33" t="s">
        <v>7878</v>
      </c>
      <c r="F67" s="237" t="s">
        <v>13886</v>
      </c>
      <c r="G67" s="233" t="str">
        <f t="shared" ref="G67:G98" si="14">IF(H67&lt;9,"OO",IF(H67&lt;99,"O",""))&amp;H67</f>
        <v>O57</v>
      </c>
      <c r="H67" s="188">
        <v>57</v>
      </c>
      <c r="I67" s="233" t="str">
        <f t="shared" ref="I67:I98" si="15">IF(J67&lt;9,"O","")&amp;J67</f>
        <v>11</v>
      </c>
      <c r="J67" s="233">
        <v>11</v>
      </c>
      <c r="K67" s="190" t="s">
        <v>14019</v>
      </c>
      <c r="L67" s="188" t="s">
        <v>522</v>
      </c>
      <c r="M67" s="188" t="s">
        <v>14018</v>
      </c>
      <c r="N67" s="188" t="s">
        <v>14017</v>
      </c>
      <c r="O67" s="188" t="s">
        <v>14016</v>
      </c>
      <c r="P67" s="188" t="s">
        <v>14015</v>
      </c>
      <c r="Q67" s="189"/>
      <c r="R67" s="189">
        <v>4</v>
      </c>
      <c r="S67" s="189"/>
      <c r="T67" s="189"/>
      <c r="U67" s="190" t="s">
        <v>14014</v>
      </c>
    </row>
    <row r="68" spans="1:21" s="33" customFormat="1" ht="86.4">
      <c r="A68" s="33" t="str">
        <f t="shared" si="11"/>
        <v>ón no funciona de esa manera.</v>
      </c>
      <c r="B68" s="33" t="str">
        <f t="shared" si="12"/>
        <v>58UE_D</v>
      </c>
      <c r="C68" s="33" t="str">
        <f t="shared" si="13"/>
        <v>HYUE_DO5811</v>
      </c>
      <c r="D68" s="33" t="s">
        <v>7879</v>
      </c>
      <c r="E68" s="33" t="s">
        <v>7878</v>
      </c>
      <c r="F68" s="237" t="s">
        <v>13886</v>
      </c>
      <c r="G68" s="233" t="str">
        <f t="shared" si="14"/>
        <v>O58</v>
      </c>
      <c r="H68" s="188">
        <v>58</v>
      </c>
      <c r="I68" s="233" t="str">
        <f t="shared" si="15"/>
        <v>11</v>
      </c>
      <c r="J68" s="233">
        <v>11</v>
      </c>
      <c r="K68" s="190" t="s">
        <v>4196</v>
      </c>
      <c r="L68" s="188" t="s">
        <v>524</v>
      </c>
      <c r="M68" s="188" t="s">
        <v>4197</v>
      </c>
      <c r="N68" s="188" t="s">
        <v>4198</v>
      </c>
      <c r="O68" s="188" t="s">
        <v>4199</v>
      </c>
      <c r="P68" s="188" t="s">
        <v>4411</v>
      </c>
      <c r="Q68" s="189"/>
      <c r="R68" s="189">
        <v>2</v>
      </c>
      <c r="S68" s="189"/>
      <c r="T68" s="189"/>
      <c r="U68" s="190" t="s">
        <v>14013</v>
      </c>
    </row>
    <row r="69" spans="1:21" s="33" customFormat="1" ht="100.8">
      <c r="A69" s="33" t="str">
        <f t="shared" si="11"/>
        <v>r el dictamen del Parlamento.</v>
      </c>
      <c r="B69" s="33" t="str">
        <f t="shared" si="12"/>
        <v>59UE_D</v>
      </c>
      <c r="C69" s="33" t="str">
        <f t="shared" si="13"/>
        <v>HYUE_DO5911</v>
      </c>
      <c r="D69" s="33" t="s">
        <v>7879</v>
      </c>
      <c r="E69" s="33" t="s">
        <v>7878</v>
      </c>
      <c r="F69" s="237" t="s">
        <v>13886</v>
      </c>
      <c r="G69" s="233" t="str">
        <f t="shared" si="14"/>
        <v>O59</v>
      </c>
      <c r="H69" s="188">
        <v>59</v>
      </c>
      <c r="I69" s="233" t="str">
        <f t="shared" si="15"/>
        <v>11</v>
      </c>
      <c r="J69" s="233">
        <v>11</v>
      </c>
      <c r="K69" s="190" t="s">
        <v>14012</v>
      </c>
      <c r="L69" s="188" t="s">
        <v>524</v>
      </c>
      <c r="M69" s="188" t="s">
        <v>14011</v>
      </c>
      <c r="N69" s="188" t="s">
        <v>14009</v>
      </c>
      <c r="O69" s="188" t="s">
        <v>14010</v>
      </c>
      <c r="P69" s="188" t="s">
        <v>30350</v>
      </c>
      <c r="Q69" s="189"/>
      <c r="R69" s="189">
        <v>2</v>
      </c>
      <c r="S69" s="189"/>
      <c r="T69" s="189"/>
      <c r="U69" s="190" t="s">
        <v>14008</v>
      </c>
    </row>
    <row r="70" spans="1:21" s="33" customFormat="1" ht="86.4">
      <c r="A70" s="33" t="str">
        <f t="shared" si="11"/>
        <v>l Parlamento en este proceso.</v>
      </c>
      <c r="B70" s="33" t="str">
        <f t="shared" si="12"/>
        <v>60UE_D</v>
      </c>
      <c r="C70" s="33" t="str">
        <f t="shared" si="13"/>
        <v>HYUE_DO6011</v>
      </c>
      <c r="D70" s="33" t="s">
        <v>7879</v>
      </c>
      <c r="E70" s="33" t="s">
        <v>7878</v>
      </c>
      <c r="F70" s="237" t="s">
        <v>13886</v>
      </c>
      <c r="G70" s="233" t="str">
        <f t="shared" si="14"/>
        <v>O60</v>
      </c>
      <c r="H70" s="188">
        <v>60</v>
      </c>
      <c r="I70" s="233" t="str">
        <f t="shared" si="15"/>
        <v>11</v>
      </c>
      <c r="J70" s="233">
        <v>11</v>
      </c>
      <c r="K70" s="190" t="s">
        <v>3842</v>
      </c>
      <c r="L70" s="188" t="s">
        <v>1387</v>
      </c>
      <c r="M70" s="188" t="s">
        <v>3843</v>
      </c>
      <c r="N70" s="188" t="s">
        <v>3844</v>
      </c>
      <c r="O70" s="188" t="s">
        <v>3845</v>
      </c>
      <c r="P70" s="188" t="s">
        <v>3846</v>
      </c>
      <c r="Q70" s="189"/>
      <c r="R70" s="189">
        <v>1</v>
      </c>
      <c r="S70" s="189"/>
      <c r="T70" s="189"/>
      <c r="U70" s="190" t="s">
        <v>14007</v>
      </c>
    </row>
    <row r="71" spans="1:21" s="33" customFormat="1" ht="100.8">
      <c r="A71" s="33" t="str">
        <f t="shared" si="11"/>
        <v>r el dictamen del Parlamento.</v>
      </c>
      <c r="B71" s="33" t="str">
        <f t="shared" si="12"/>
        <v>61UE_D</v>
      </c>
      <c r="C71" s="33" t="str">
        <f t="shared" si="13"/>
        <v>HYUE_DO6111</v>
      </c>
      <c r="D71" s="33" t="s">
        <v>7879</v>
      </c>
      <c r="E71" s="33" t="s">
        <v>7878</v>
      </c>
      <c r="F71" s="237" t="s">
        <v>13886</v>
      </c>
      <c r="G71" s="233" t="str">
        <f t="shared" si="14"/>
        <v>O61</v>
      </c>
      <c r="H71" s="188">
        <v>61</v>
      </c>
      <c r="I71" s="233" t="str">
        <f t="shared" si="15"/>
        <v>11</v>
      </c>
      <c r="J71" s="233">
        <v>11</v>
      </c>
      <c r="K71" s="190" t="s">
        <v>30351</v>
      </c>
      <c r="L71" s="188" t="s">
        <v>523</v>
      </c>
      <c r="M71" s="188" t="s">
        <v>3847</v>
      </c>
      <c r="N71" s="188" t="s">
        <v>3848</v>
      </c>
      <c r="O71" s="188" t="s">
        <v>3849</v>
      </c>
      <c r="P71" s="188" t="s">
        <v>3850</v>
      </c>
      <c r="Q71" s="189"/>
      <c r="R71" s="189">
        <v>3</v>
      </c>
      <c r="S71" s="189"/>
      <c r="T71" s="189"/>
      <c r="U71" s="190" t="s">
        <v>14006</v>
      </c>
    </row>
    <row r="72" spans="1:21" s="33" customFormat="1" ht="100.8">
      <c r="A72" s="33" t="str">
        <f t="shared" si="11"/>
        <v>e ambos pueden supervisarlos.</v>
      </c>
      <c r="B72" s="33" t="str">
        <f t="shared" si="12"/>
        <v>62UE_D</v>
      </c>
      <c r="C72" s="33" t="str">
        <f t="shared" si="13"/>
        <v>HYUE_DO6211</v>
      </c>
      <c r="D72" s="33" t="s">
        <v>7879</v>
      </c>
      <c r="E72" s="33" t="s">
        <v>7878</v>
      </c>
      <c r="F72" s="237" t="s">
        <v>13886</v>
      </c>
      <c r="G72" s="233" t="str">
        <f t="shared" si="14"/>
        <v>O62</v>
      </c>
      <c r="H72" s="188">
        <v>62</v>
      </c>
      <c r="I72" s="233" t="str">
        <f t="shared" si="15"/>
        <v>11</v>
      </c>
      <c r="J72" s="233">
        <v>11</v>
      </c>
      <c r="K72" s="190" t="s">
        <v>4492</v>
      </c>
      <c r="L72" s="188" t="s">
        <v>523</v>
      </c>
      <c r="M72" s="188" t="s">
        <v>4493</v>
      </c>
      <c r="N72" s="188" t="s">
        <v>4494</v>
      </c>
      <c r="O72" s="188" t="s">
        <v>4495</v>
      </c>
      <c r="P72" s="188" t="s">
        <v>4496</v>
      </c>
      <c r="Q72" s="189"/>
      <c r="R72" s="189">
        <v>3</v>
      </c>
      <c r="S72" s="189"/>
      <c r="T72" s="189"/>
      <c r="U72" s="190" t="s">
        <v>14005</v>
      </c>
    </row>
    <row r="73" spans="1:21" s="33" customFormat="1" ht="115.2">
      <c r="A73" s="33" t="str">
        <f t="shared" si="11"/>
        <v>ento legislativo establecido.</v>
      </c>
      <c r="B73" s="33" t="str">
        <f t="shared" si="12"/>
        <v>63UE_D</v>
      </c>
      <c r="C73" s="33" t="str">
        <f t="shared" si="13"/>
        <v>HYUE_DO6311</v>
      </c>
      <c r="D73" s="33" t="s">
        <v>7879</v>
      </c>
      <c r="E73" s="33" t="s">
        <v>7878</v>
      </c>
      <c r="F73" s="237" t="s">
        <v>13886</v>
      </c>
      <c r="G73" s="233" t="str">
        <f t="shared" si="14"/>
        <v>O63</v>
      </c>
      <c r="H73" s="188">
        <v>63</v>
      </c>
      <c r="I73" s="233" t="str">
        <f t="shared" si="15"/>
        <v>11</v>
      </c>
      <c r="J73" s="233">
        <v>11</v>
      </c>
      <c r="K73" s="190" t="s">
        <v>6025</v>
      </c>
      <c r="L73" s="188" t="s">
        <v>522</v>
      </c>
      <c r="M73" s="188" t="s">
        <v>6026</v>
      </c>
      <c r="N73" s="188" t="s">
        <v>6027</v>
      </c>
      <c r="O73" s="188" t="s">
        <v>6028</v>
      </c>
      <c r="P73" s="188" t="s">
        <v>6029</v>
      </c>
      <c r="Q73" s="189"/>
      <c r="R73" s="189">
        <v>4</v>
      </c>
      <c r="S73" s="189"/>
      <c r="T73" s="189"/>
      <c r="U73" s="190" t="s">
        <v>14004</v>
      </c>
    </row>
    <row r="74" spans="1:21" s="33" customFormat="1" ht="115.2">
      <c r="A74" s="33" t="str">
        <f t="shared" si="11"/>
        <v>na objeción al acto delegado.</v>
      </c>
      <c r="B74" s="33" t="str">
        <f t="shared" si="12"/>
        <v>64UE_D</v>
      </c>
      <c r="C74" s="33" t="str">
        <f t="shared" si="13"/>
        <v>HYUE_DO6411</v>
      </c>
      <c r="D74" s="33" t="s">
        <v>7879</v>
      </c>
      <c r="E74" s="33" t="s">
        <v>7878</v>
      </c>
      <c r="F74" s="237" t="s">
        <v>13886</v>
      </c>
      <c r="G74" s="233" t="str">
        <f t="shared" si="14"/>
        <v>O64</v>
      </c>
      <c r="H74" s="188">
        <v>64</v>
      </c>
      <c r="I74" s="233" t="str">
        <f t="shared" si="15"/>
        <v>11</v>
      </c>
      <c r="J74" s="233">
        <v>11</v>
      </c>
      <c r="K74" s="190" t="s">
        <v>5733</v>
      </c>
      <c r="L74" s="188" t="s">
        <v>524</v>
      </c>
      <c r="M74" s="188" t="s">
        <v>5734</v>
      </c>
      <c r="N74" s="188" t="s">
        <v>5735</v>
      </c>
      <c r="O74" s="188" t="s">
        <v>5736</v>
      </c>
      <c r="P74" s="188" t="s">
        <v>5737</v>
      </c>
      <c r="Q74" s="189"/>
      <c r="R74" s="189">
        <v>2</v>
      </c>
      <c r="S74" s="189"/>
      <c r="T74" s="189"/>
      <c r="U74" s="190" t="s">
        <v>14003</v>
      </c>
    </row>
    <row r="75" spans="1:21" s="33" customFormat="1" ht="115.2">
      <c r="A75" s="33" t="str">
        <f t="shared" si="11"/>
        <v>niforme del derecho de la UE.</v>
      </c>
      <c r="B75" s="33" t="str">
        <f t="shared" si="12"/>
        <v>65UE_D</v>
      </c>
      <c r="C75" s="33" t="str">
        <f t="shared" si="13"/>
        <v>HYUE_DO6511</v>
      </c>
      <c r="D75" s="33" t="s">
        <v>7879</v>
      </c>
      <c r="E75" s="33" t="s">
        <v>7878</v>
      </c>
      <c r="F75" s="237" t="s">
        <v>13886</v>
      </c>
      <c r="G75" s="233" t="str">
        <f t="shared" si="14"/>
        <v>O65</v>
      </c>
      <c r="H75" s="188">
        <v>65</v>
      </c>
      <c r="I75" s="233" t="str">
        <f t="shared" si="15"/>
        <v>11</v>
      </c>
      <c r="J75" s="233">
        <v>11</v>
      </c>
      <c r="K75" s="190" t="s">
        <v>5738</v>
      </c>
      <c r="L75" s="188" t="s">
        <v>522</v>
      </c>
      <c r="M75" s="188" t="s">
        <v>5739</v>
      </c>
      <c r="N75" s="188" t="s">
        <v>5740</v>
      </c>
      <c r="O75" s="188" t="s">
        <v>5741</v>
      </c>
      <c r="P75" s="188" t="s">
        <v>5742</v>
      </c>
      <c r="Q75" s="189"/>
      <c r="R75" s="189">
        <v>4</v>
      </c>
      <c r="S75" s="189"/>
      <c r="T75" s="189"/>
      <c r="U75" s="190" t="s">
        <v>14002</v>
      </c>
    </row>
    <row r="76" spans="1:21" s="33" customFormat="1" ht="100.8">
      <c r="A76" s="33" t="str">
        <f t="shared" si="11"/>
        <v>ecución del derecho de la UE.</v>
      </c>
      <c r="B76" s="33" t="str">
        <f t="shared" si="12"/>
        <v>66UE_D</v>
      </c>
      <c r="C76" s="33" t="str">
        <f t="shared" si="13"/>
        <v>HYUE_DO6611</v>
      </c>
      <c r="D76" s="33" t="s">
        <v>7879</v>
      </c>
      <c r="E76" s="33" t="s">
        <v>7878</v>
      </c>
      <c r="F76" s="237" t="s">
        <v>13886</v>
      </c>
      <c r="G76" s="233" t="str">
        <f t="shared" si="14"/>
        <v>O66</v>
      </c>
      <c r="H76" s="188">
        <v>66</v>
      </c>
      <c r="I76" s="233" t="str">
        <f t="shared" si="15"/>
        <v>11</v>
      </c>
      <c r="J76" s="233">
        <v>11</v>
      </c>
      <c r="K76" s="190" t="s">
        <v>3851</v>
      </c>
      <c r="L76" s="188" t="s">
        <v>523</v>
      </c>
      <c r="M76" s="188" t="s">
        <v>3852</v>
      </c>
      <c r="N76" s="188" t="s">
        <v>3853</v>
      </c>
      <c r="O76" s="188" t="s">
        <v>3854</v>
      </c>
      <c r="P76" s="188" t="s">
        <v>3855</v>
      </c>
      <c r="Q76" s="189"/>
      <c r="R76" s="189">
        <v>3</v>
      </c>
      <c r="S76" s="189"/>
      <c r="T76" s="189"/>
      <c r="U76" s="190" t="s">
        <v>14001</v>
      </c>
    </row>
    <row r="77" spans="1:21" s="33" customFormat="1" ht="86.4">
      <c r="A77" s="33" t="str">
        <f t="shared" si="11"/>
        <v>cta y aplicable en este caso.</v>
      </c>
      <c r="B77" s="33" t="str">
        <f t="shared" si="12"/>
        <v>67UE_D</v>
      </c>
      <c r="C77" s="33" t="str">
        <f t="shared" si="13"/>
        <v>HYUE_DO6711</v>
      </c>
      <c r="D77" s="33" t="s">
        <v>7879</v>
      </c>
      <c r="E77" s="33" t="s">
        <v>7878</v>
      </c>
      <c r="F77" s="237" t="s">
        <v>13886</v>
      </c>
      <c r="G77" s="233" t="str">
        <f t="shared" si="14"/>
        <v>O67</v>
      </c>
      <c r="H77" s="188">
        <v>67</v>
      </c>
      <c r="I77" s="233" t="str">
        <f t="shared" si="15"/>
        <v>11</v>
      </c>
      <c r="J77" s="233">
        <v>11</v>
      </c>
      <c r="K77" s="190" t="s">
        <v>14000</v>
      </c>
      <c r="L77" s="188" t="s">
        <v>524</v>
      </c>
      <c r="M77" s="188" t="s">
        <v>13999</v>
      </c>
      <c r="N77" s="188" t="s">
        <v>13997</v>
      </c>
      <c r="O77" s="188" t="s">
        <v>13998</v>
      </c>
      <c r="P77" s="188" t="s">
        <v>171</v>
      </c>
      <c r="Q77" s="189"/>
      <c r="R77" s="189">
        <v>2</v>
      </c>
      <c r="S77" s="189"/>
      <c r="T77" s="189"/>
      <c r="U77" s="190" t="s">
        <v>13996</v>
      </c>
    </row>
    <row r="78" spans="1:21" s="33" customFormat="1" ht="100.8">
      <c r="A78" s="33" t="str">
        <f t="shared" si="11"/>
        <v>ía de los actos de ejecución.</v>
      </c>
      <c r="B78" s="33" t="str">
        <f t="shared" si="12"/>
        <v>68UE_D</v>
      </c>
      <c r="C78" s="33" t="str">
        <f t="shared" si="13"/>
        <v>HYUE_DO6811</v>
      </c>
      <c r="D78" s="33" t="s">
        <v>7879</v>
      </c>
      <c r="E78" s="33" t="s">
        <v>7878</v>
      </c>
      <c r="F78" s="237" t="s">
        <v>13886</v>
      </c>
      <c r="G78" s="233" t="str">
        <f t="shared" si="14"/>
        <v>O68</v>
      </c>
      <c r="H78" s="188">
        <v>68</v>
      </c>
      <c r="I78" s="233" t="str">
        <f t="shared" si="15"/>
        <v>11</v>
      </c>
      <c r="J78" s="233">
        <v>11</v>
      </c>
      <c r="K78" s="190" t="s">
        <v>4906</v>
      </c>
      <c r="L78" s="188" t="s">
        <v>524</v>
      </c>
      <c r="M78" s="188" t="s">
        <v>4907</v>
      </c>
      <c r="N78" s="188" t="s">
        <v>4908</v>
      </c>
      <c r="O78" s="188" t="s">
        <v>4909</v>
      </c>
      <c r="P78" s="188" t="s">
        <v>4910</v>
      </c>
      <c r="Q78" s="189"/>
      <c r="R78" s="189">
        <v>2</v>
      </c>
      <c r="S78" s="189"/>
      <c r="T78" s="189"/>
      <c r="U78" s="190" t="s">
        <v>13995</v>
      </c>
    </row>
    <row r="79" spans="1:21" s="33" customFormat="1" ht="158.4">
      <c r="A79" s="33" t="str">
        <f t="shared" si="11"/>
        <v>can al asesoramiento general.</v>
      </c>
      <c r="B79" s="33" t="str">
        <f t="shared" si="12"/>
        <v>69UE_D</v>
      </c>
      <c r="C79" s="33" t="str">
        <f t="shared" si="13"/>
        <v>HYUE_DO6911</v>
      </c>
      <c r="D79" s="33" t="s">
        <v>7879</v>
      </c>
      <c r="E79" s="33" t="s">
        <v>7878</v>
      </c>
      <c r="F79" s="237" t="s">
        <v>13886</v>
      </c>
      <c r="G79" s="233" t="str">
        <f t="shared" si="14"/>
        <v>O69</v>
      </c>
      <c r="H79" s="188">
        <v>69</v>
      </c>
      <c r="I79" s="233" t="str">
        <f t="shared" si="15"/>
        <v>11</v>
      </c>
      <c r="J79" s="233">
        <v>11</v>
      </c>
      <c r="K79" s="190" t="s">
        <v>6286</v>
      </c>
      <c r="L79" s="188" t="s">
        <v>1387</v>
      </c>
      <c r="M79" s="188" t="s">
        <v>6287</v>
      </c>
      <c r="N79" s="188" t="s">
        <v>6288</v>
      </c>
      <c r="O79" s="188" t="s">
        <v>6289</v>
      </c>
      <c r="P79" s="188" t="s">
        <v>6290</v>
      </c>
      <c r="Q79" s="189"/>
      <c r="R79" s="189">
        <v>1</v>
      </c>
      <c r="S79" s="189"/>
      <c r="T79" s="189"/>
      <c r="U79" s="190" t="s">
        <v>13994</v>
      </c>
    </row>
    <row r="80" spans="1:21" s="33" customFormat="1" ht="158.4">
      <c r="A80" s="33" t="str">
        <f t="shared" si="11"/>
        <v>e los comités de comitología.</v>
      </c>
      <c r="B80" s="33" t="str">
        <f t="shared" si="12"/>
        <v>70UE_D</v>
      </c>
      <c r="C80" s="33" t="str">
        <f t="shared" si="13"/>
        <v>HYUE_DO7011</v>
      </c>
      <c r="D80" s="33" t="s">
        <v>7879</v>
      </c>
      <c r="E80" s="33" t="s">
        <v>7878</v>
      </c>
      <c r="F80" s="237" t="s">
        <v>13886</v>
      </c>
      <c r="G80" s="233" t="str">
        <f t="shared" si="14"/>
        <v>O70</v>
      </c>
      <c r="H80" s="188">
        <v>70</v>
      </c>
      <c r="I80" s="233" t="str">
        <f t="shared" si="15"/>
        <v>11</v>
      </c>
      <c r="J80" s="233">
        <v>11</v>
      </c>
      <c r="K80" s="190" t="s">
        <v>5334</v>
      </c>
      <c r="L80" s="188" t="s">
        <v>524</v>
      </c>
      <c r="M80" s="188" t="s">
        <v>5335</v>
      </c>
      <c r="N80" s="188" t="s">
        <v>5336</v>
      </c>
      <c r="O80" s="188" t="s">
        <v>5337</v>
      </c>
      <c r="P80" s="188" t="s">
        <v>30352</v>
      </c>
      <c r="Q80" s="189"/>
      <c r="R80" s="189">
        <v>2</v>
      </c>
      <c r="S80" s="189"/>
      <c r="T80" s="189"/>
      <c r="U80" s="190" t="s">
        <v>13993</v>
      </c>
    </row>
    <row r="81" spans="1:21" s="33" customFormat="1" ht="115.2">
      <c r="A81" s="33" t="str">
        <f t="shared" si="11"/>
        <v>robación a un Estado miembro.</v>
      </c>
      <c r="B81" s="33" t="str">
        <f t="shared" si="12"/>
        <v>71UE_D</v>
      </c>
      <c r="C81" s="33" t="str">
        <f t="shared" si="13"/>
        <v>HYUE_DO7111</v>
      </c>
      <c r="D81" s="33" t="s">
        <v>7879</v>
      </c>
      <c r="E81" s="33" t="s">
        <v>7878</v>
      </c>
      <c r="F81" s="237" t="s">
        <v>13886</v>
      </c>
      <c r="G81" s="233" t="str">
        <f t="shared" si="14"/>
        <v>O71</v>
      </c>
      <c r="H81" s="188">
        <v>71</v>
      </c>
      <c r="I81" s="233" t="str">
        <f t="shared" si="15"/>
        <v>11</v>
      </c>
      <c r="J81" s="233">
        <v>11</v>
      </c>
      <c r="K81" s="190" t="s">
        <v>13992</v>
      </c>
      <c r="L81" s="188" t="s">
        <v>524</v>
      </c>
      <c r="M81" s="188" t="s">
        <v>13991</v>
      </c>
      <c r="N81" s="188" t="s">
        <v>13988</v>
      </c>
      <c r="O81" s="188" t="s">
        <v>13990</v>
      </c>
      <c r="P81" s="188" t="s">
        <v>13989</v>
      </c>
      <c r="Q81" s="189"/>
      <c r="R81" s="189">
        <v>2</v>
      </c>
      <c r="S81" s="189"/>
      <c r="T81" s="189"/>
      <c r="U81" s="190" t="s">
        <v>13987</v>
      </c>
    </row>
    <row r="82" spans="1:21" s="33" customFormat="1" ht="115.2">
      <c r="A82" s="33" t="str">
        <f t="shared" si="11"/>
        <v xml:space="preserve"> pertinente en este contexto.</v>
      </c>
      <c r="B82" s="33" t="str">
        <f t="shared" si="12"/>
        <v>72UE_D</v>
      </c>
      <c r="C82" s="33" t="str">
        <f t="shared" si="13"/>
        <v>HYUE_DO7211</v>
      </c>
      <c r="D82" s="33" t="s">
        <v>7879</v>
      </c>
      <c r="E82" s="33" t="s">
        <v>7878</v>
      </c>
      <c r="F82" s="237" t="s">
        <v>13886</v>
      </c>
      <c r="G82" s="233" t="str">
        <f t="shared" si="14"/>
        <v>O72</v>
      </c>
      <c r="H82" s="188">
        <v>72</v>
      </c>
      <c r="I82" s="233" t="str">
        <f t="shared" si="15"/>
        <v>11</v>
      </c>
      <c r="J82" s="233">
        <v>11</v>
      </c>
      <c r="K82" s="190" t="s">
        <v>5743</v>
      </c>
      <c r="L82" s="188" t="s">
        <v>523</v>
      </c>
      <c r="M82" s="188" t="s">
        <v>5744</v>
      </c>
      <c r="N82" s="188" t="s">
        <v>5745</v>
      </c>
      <c r="O82" s="188" t="s">
        <v>5746</v>
      </c>
      <c r="P82" s="188" t="s">
        <v>2312</v>
      </c>
      <c r="Q82" s="189"/>
      <c r="R82" s="189">
        <v>3</v>
      </c>
      <c r="S82" s="189"/>
      <c r="T82" s="189"/>
      <c r="U82" s="190" t="s">
        <v>13986</v>
      </c>
    </row>
    <row r="83" spans="1:21" s="33" customFormat="1" ht="115.2">
      <c r="A83" s="33" t="str">
        <f t="shared" si="11"/>
        <v>able a los actos de urgencia.</v>
      </c>
      <c r="B83" s="33" t="str">
        <f t="shared" si="12"/>
        <v>73UE_D</v>
      </c>
      <c r="C83" s="33" t="str">
        <f t="shared" si="13"/>
        <v>HYUE_DO7311</v>
      </c>
      <c r="D83" s="33" t="s">
        <v>7879</v>
      </c>
      <c r="E83" s="33" t="s">
        <v>7878</v>
      </c>
      <c r="F83" s="237" t="s">
        <v>13886</v>
      </c>
      <c r="G83" s="233" t="str">
        <f t="shared" si="14"/>
        <v>O73</v>
      </c>
      <c r="H83" s="188">
        <v>73</v>
      </c>
      <c r="I83" s="233" t="str">
        <f t="shared" si="15"/>
        <v>11</v>
      </c>
      <c r="J83" s="233">
        <v>11</v>
      </c>
      <c r="K83" s="190" t="s">
        <v>13985</v>
      </c>
      <c r="L83" s="188" t="s">
        <v>524</v>
      </c>
      <c r="M83" s="188" t="s">
        <v>13984</v>
      </c>
      <c r="N83" s="188" t="s">
        <v>13981</v>
      </c>
      <c r="O83" s="188" t="s">
        <v>13983</v>
      </c>
      <c r="P83" s="188" t="s">
        <v>13982</v>
      </c>
      <c r="Q83" s="189"/>
      <c r="R83" s="189">
        <v>2</v>
      </c>
      <c r="S83" s="189"/>
      <c r="T83" s="189"/>
      <c r="U83" s="190" t="s">
        <v>13980</v>
      </c>
    </row>
    <row r="84" spans="1:21" s="33" customFormat="1" ht="86.4">
      <c r="A84" s="33" t="str">
        <f t="shared" si="11"/>
        <v>ser vinculante y obligatoria.</v>
      </c>
      <c r="B84" s="33" t="str">
        <f t="shared" si="12"/>
        <v>74UE_D</v>
      </c>
      <c r="C84" s="33" t="str">
        <f t="shared" si="13"/>
        <v>HYUE_DO7411</v>
      </c>
      <c r="D84" s="33" t="s">
        <v>7879</v>
      </c>
      <c r="E84" s="33" t="s">
        <v>7878</v>
      </c>
      <c r="F84" s="237" t="s">
        <v>13886</v>
      </c>
      <c r="G84" s="233" t="str">
        <f t="shared" si="14"/>
        <v>O74</v>
      </c>
      <c r="H84" s="188">
        <v>74</v>
      </c>
      <c r="I84" s="233" t="str">
        <f t="shared" si="15"/>
        <v>11</v>
      </c>
      <c r="J84" s="233">
        <v>11</v>
      </c>
      <c r="K84" s="190" t="s">
        <v>6545</v>
      </c>
      <c r="L84" s="188" t="s">
        <v>524</v>
      </c>
      <c r="M84" s="188" t="s">
        <v>6546</v>
      </c>
      <c r="N84" s="188" t="s">
        <v>6547</v>
      </c>
      <c r="O84" s="188" t="s">
        <v>6548</v>
      </c>
      <c r="P84" s="188" t="s">
        <v>6549</v>
      </c>
      <c r="Q84" s="189"/>
      <c r="R84" s="189">
        <v>2</v>
      </c>
      <c r="S84" s="189"/>
      <c r="T84" s="189"/>
      <c r="U84" s="190" t="s">
        <v>13979</v>
      </c>
    </row>
    <row r="85" spans="1:21" s="33" customFormat="1" ht="187.2">
      <c r="A85" s="33" t="str">
        <f t="shared" si="11"/>
        <v>cable en cada Estado miembro.</v>
      </c>
      <c r="B85" s="33" t="str">
        <f t="shared" si="12"/>
        <v>75UE_D</v>
      </c>
      <c r="C85" s="33" t="str">
        <f t="shared" si="13"/>
        <v>HYUE_DO7511</v>
      </c>
      <c r="D85" s="33" t="s">
        <v>7879</v>
      </c>
      <c r="E85" s="33" t="s">
        <v>7878</v>
      </c>
      <c r="F85" s="237" t="s">
        <v>13886</v>
      </c>
      <c r="G85" s="233" t="str">
        <f t="shared" si="14"/>
        <v>O75</v>
      </c>
      <c r="H85" s="188">
        <v>75</v>
      </c>
      <c r="I85" s="233" t="str">
        <f t="shared" si="15"/>
        <v>11</v>
      </c>
      <c r="J85" s="233">
        <v>11</v>
      </c>
      <c r="K85" s="190" t="s">
        <v>13978</v>
      </c>
      <c r="L85" s="188" t="s">
        <v>522</v>
      </c>
      <c r="M85" s="188" t="s">
        <v>13977</v>
      </c>
      <c r="N85" s="188" t="s">
        <v>13976</v>
      </c>
      <c r="O85" s="188" t="s">
        <v>13975</v>
      </c>
      <c r="P85" s="188" t="s">
        <v>13974</v>
      </c>
      <c r="Q85" s="189"/>
      <c r="R85" s="189">
        <v>4</v>
      </c>
      <c r="S85" s="189"/>
      <c r="T85" s="189"/>
      <c r="U85" s="190" t="s">
        <v>13973</v>
      </c>
    </row>
    <row r="86" spans="1:21" s="33" customFormat="1" ht="86.4">
      <c r="A86" s="33" t="str">
        <f t="shared" si="11"/>
        <v>o, 2) Directiva, 3) Decisión.</v>
      </c>
      <c r="B86" s="33" t="str">
        <f t="shared" si="12"/>
        <v>76UE_D</v>
      </c>
      <c r="C86" s="33" t="str">
        <f t="shared" si="13"/>
        <v>HYUE_DO7611</v>
      </c>
      <c r="D86" s="33" t="s">
        <v>7879</v>
      </c>
      <c r="E86" s="33" t="s">
        <v>7878</v>
      </c>
      <c r="F86" s="237" t="s">
        <v>13886</v>
      </c>
      <c r="G86" s="233" t="str">
        <f t="shared" si="14"/>
        <v>O76</v>
      </c>
      <c r="H86" s="188">
        <v>76</v>
      </c>
      <c r="I86" s="233" t="str">
        <f t="shared" si="15"/>
        <v>11</v>
      </c>
      <c r="J86" s="233">
        <v>11</v>
      </c>
      <c r="K86" s="190" t="s">
        <v>4902</v>
      </c>
      <c r="L86" s="188" t="s">
        <v>522</v>
      </c>
      <c r="M86" s="188" t="s">
        <v>4903</v>
      </c>
      <c r="N86" s="188" t="s">
        <v>13972</v>
      </c>
      <c r="O86" s="188" t="s">
        <v>4904</v>
      </c>
      <c r="P86" s="188" t="s">
        <v>4905</v>
      </c>
      <c r="Q86" s="189"/>
      <c r="R86" s="189">
        <v>4</v>
      </c>
      <c r="S86" s="189"/>
      <c r="T86" s="189"/>
      <c r="U86" s="190" t="s">
        <v>13971</v>
      </c>
    </row>
    <row r="87" spans="1:21" s="33" customFormat="1" ht="100.8">
      <c r="A87" s="33" t="str">
        <f t="shared" si="11"/>
        <v xml:space="preserve"> días, que no es el estándar.</v>
      </c>
      <c r="B87" s="33" t="str">
        <f t="shared" si="12"/>
        <v>77UE_D</v>
      </c>
      <c r="C87" s="33" t="str">
        <f t="shared" si="13"/>
        <v>HYUE_DO7711</v>
      </c>
      <c r="D87" s="33" t="s">
        <v>7879</v>
      </c>
      <c r="E87" s="33" t="s">
        <v>7878</v>
      </c>
      <c r="F87" s="237" t="s">
        <v>13886</v>
      </c>
      <c r="G87" s="233" t="str">
        <f t="shared" si="14"/>
        <v>O77</v>
      </c>
      <c r="H87" s="188">
        <v>77</v>
      </c>
      <c r="I87" s="233" t="str">
        <f t="shared" si="15"/>
        <v>11</v>
      </c>
      <c r="J87" s="233">
        <v>11</v>
      </c>
      <c r="K87" s="190" t="s">
        <v>13970</v>
      </c>
      <c r="L87" s="188" t="s">
        <v>523</v>
      </c>
      <c r="M87" s="188" t="s">
        <v>13969</v>
      </c>
      <c r="N87" s="188" t="s">
        <v>13968</v>
      </c>
      <c r="O87" s="188" t="s">
        <v>13966</v>
      </c>
      <c r="P87" s="188" t="s">
        <v>13967</v>
      </c>
      <c r="Q87" s="189"/>
      <c r="R87" s="189">
        <v>3</v>
      </c>
      <c r="S87" s="189"/>
      <c r="T87" s="189"/>
      <c r="U87" s="190" t="s">
        <v>13965</v>
      </c>
    </row>
    <row r="88" spans="1:21" s="33" customFormat="1" ht="86.4">
      <c r="A88" s="33" t="str">
        <f t="shared" si="11"/>
        <v>inentes antes de su adopción.</v>
      </c>
      <c r="B88" s="33" t="str">
        <f t="shared" si="12"/>
        <v>78UE_D</v>
      </c>
      <c r="C88" s="33" t="str">
        <f t="shared" si="13"/>
        <v>HYUE_DO7811</v>
      </c>
      <c r="D88" s="33" t="s">
        <v>7879</v>
      </c>
      <c r="E88" s="33" t="s">
        <v>7878</v>
      </c>
      <c r="F88" s="237" t="s">
        <v>13886</v>
      </c>
      <c r="G88" s="233" t="str">
        <f t="shared" si="14"/>
        <v>O78</v>
      </c>
      <c r="H88" s="188">
        <v>78</v>
      </c>
      <c r="I88" s="233" t="str">
        <f t="shared" si="15"/>
        <v>11</v>
      </c>
      <c r="J88" s="233">
        <v>11</v>
      </c>
      <c r="K88" s="190" t="s">
        <v>4704</v>
      </c>
      <c r="L88" s="188" t="s">
        <v>1387</v>
      </c>
      <c r="M88" s="188" t="s">
        <v>4705</v>
      </c>
      <c r="N88" s="188" t="s">
        <v>4706</v>
      </c>
      <c r="O88" s="188" t="s">
        <v>4707</v>
      </c>
      <c r="P88" s="188" t="s">
        <v>4708</v>
      </c>
      <c r="Q88" s="189"/>
      <c r="R88" s="189">
        <v>1</v>
      </c>
      <c r="S88" s="189"/>
      <c r="T88" s="189"/>
      <c r="U88" s="190" t="s">
        <v>13964</v>
      </c>
    </row>
    <row r="89" spans="1:21" s="33" customFormat="1" ht="86.4">
      <c r="A89" s="33" t="str">
        <f t="shared" si="11"/>
        <v>iones pueden ser vinculantes.</v>
      </c>
      <c r="B89" s="33" t="str">
        <f t="shared" si="12"/>
        <v>79UE_D</v>
      </c>
      <c r="C89" s="33" t="str">
        <f t="shared" si="13"/>
        <v>HYUE_DO7911</v>
      </c>
      <c r="D89" s="33" t="s">
        <v>7879</v>
      </c>
      <c r="E89" s="33" t="s">
        <v>7878</v>
      </c>
      <c r="F89" s="237" t="s">
        <v>13886</v>
      </c>
      <c r="G89" s="233" t="str">
        <f t="shared" si="14"/>
        <v>O79</v>
      </c>
      <c r="H89" s="188">
        <v>79</v>
      </c>
      <c r="I89" s="233" t="str">
        <f t="shared" si="15"/>
        <v>11</v>
      </c>
      <c r="J89" s="233">
        <v>11</v>
      </c>
      <c r="K89" s="190" t="s">
        <v>13963</v>
      </c>
      <c r="L89" s="188" t="s">
        <v>523</v>
      </c>
      <c r="M89" s="188" t="s">
        <v>13962</v>
      </c>
      <c r="N89" s="188" t="s">
        <v>13961</v>
      </c>
      <c r="O89" s="188" t="s">
        <v>13959</v>
      </c>
      <c r="P89" s="188" t="s">
        <v>13960</v>
      </c>
      <c r="Q89" s="189"/>
      <c r="R89" s="189">
        <v>3</v>
      </c>
      <c r="S89" s="189"/>
      <c r="T89" s="189"/>
      <c r="U89" s="190" t="s">
        <v>13958</v>
      </c>
    </row>
    <row r="90" spans="1:21" s="33" customFormat="1" ht="86.4">
      <c r="A90" s="33" t="str">
        <f t="shared" si="11"/>
        <v xml:space="preserve"> pueden tener efecto directo.</v>
      </c>
      <c r="B90" s="33" t="str">
        <f t="shared" si="12"/>
        <v>80UE_D</v>
      </c>
      <c r="C90" s="33" t="str">
        <f t="shared" si="13"/>
        <v>HYUE_DO8011</v>
      </c>
      <c r="D90" s="33" t="s">
        <v>7879</v>
      </c>
      <c r="E90" s="33" t="s">
        <v>7878</v>
      </c>
      <c r="F90" s="237" t="s">
        <v>13886</v>
      </c>
      <c r="G90" s="233" t="str">
        <f t="shared" si="14"/>
        <v>O80</v>
      </c>
      <c r="H90" s="188">
        <v>80</v>
      </c>
      <c r="I90" s="233" t="str">
        <f t="shared" si="15"/>
        <v>11</v>
      </c>
      <c r="J90" s="233">
        <v>11</v>
      </c>
      <c r="K90" s="190" t="s">
        <v>5747</v>
      </c>
      <c r="L90" s="188" t="s">
        <v>524</v>
      </c>
      <c r="M90" s="188" t="s">
        <v>5748</v>
      </c>
      <c r="N90" s="188" t="s">
        <v>5749</v>
      </c>
      <c r="O90" s="188" t="s">
        <v>5750</v>
      </c>
      <c r="P90" s="188" t="s">
        <v>5751</v>
      </c>
      <c r="Q90" s="189"/>
      <c r="R90" s="189">
        <v>2</v>
      </c>
      <c r="S90" s="189"/>
      <c r="T90" s="189"/>
      <c r="U90" s="190" t="s">
        <v>13957</v>
      </c>
    </row>
    <row r="91" spans="1:21" s="33" customFormat="1" ht="86.4">
      <c r="A91" s="33" t="str">
        <f t="shared" si="11"/>
        <v>recho administrativo europeo.</v>
      </c>
      <c r="B91" s="33" t="str">
        <f t="shared" si="12"/>
        <v>81UE_D</v>
      </c>
      <c r="C91" s="33" t="str">
        <f t="shared" si="13"/>
        <v>HYUE_DO8111</v>
      </c>
      <c r="D91" s="33" t="s">
        <v>7879</v>
      </c>
      <c r="E91" s="33" t="s">
        <v>7878</v>
      </c>
      <c r="F91" s="237" t="s">
        <v>13886</v>
      </c>
      <c r="G91" s="233" t="str">
        <f t="shared" si="14"/>
        <v>O81</v>
      </c>
      <c r="H91" s="188">
        <v>81</v>
      </c>
      <c r="I91" s="233" t="str">
        <f t="shared" si="15"/>
        <v>11</v>
      </c>
      <c r="J91" s="233">
        <v>11</v>
      </c>
      <c r="K91" s="190" t="s">
        <v>13956</v>
      </c>
      <c r="L91" s="188" t="s">
        <v>523</v>
      </c>
      <c r="M91" s="188" t="s">
        <v>13955</v>
      </c>
      <c r="N91" s="188" t="s">
        <v>13954</v>
      </c>
      <c r="O91" s="188" t="s">
        <v>13952</v>
      </c>
      <c r="P91" s="188" t="s">
        <v>13953</v>
      </c>
      <c r="Q91" s="189"/>
      <c r="R91" s="189">
        <v>3</v>
      </c>
      <c r="S91" s="189"/>
      <c r="T91" s="189"/>
      <c r="U91" s="190" t="s">
        <v>13951</v>
      </c>
    </row>
    <row r="92" spans="1:21" s="33" customFormat="1" ht="86.4">
      <c r="A92" s="33" t="str">
        <f t="shared" si="11"/>
        <v>l desde el Tratado de Lisboa.</v>
      </c>
      <c r="B92" s="33" t="str">
        <f t="shared" si="12"/>
        <v>82UE_D</v>
      </c>
      <c r="C92" s="33" t="str">
        <f t="shared" si="13"/>
        <v>HYUE_DO8211</v>
      </c>
      <c r="D92" s="33" t="s">
        <v>7879</v>
      </c>
      <c r="E92" s="33" t="s">
        <v>7878</v>
      </c>
      <c r="F92" s="237" t="s">
        <v>13886</v>
      </c>
      <c r="G92" s="233" t="str">
        <f t="shared" si="14"/>
        <v>O82</v>
      </c>
      <c r="H92" s="188">
        <v>82</v>
      </c>
      <c r="I92" s="233" t="str">
        <f t="shared" si="15"/>
        <v>11</v>
      </c>
      <c r="J92" s="233">
        <v>11</v>
      </c>
      <c r="K92" s="190" t="s">
        <v>5125</v>
      </c>
      <c r="L92" s="188" t="s">
        <v>524</v>
      </c>
      <c r="M92" s="188" t="s">
        <v>5126</v>
      </c>
      <c r="N92" s="188" t="s">
        <v>5127</v>
      </c>
      <c r="O92" s="188" t="s">
        <v>5128</v>
      </c>
      <c r="P92" s="188" t="s">
        <v>5129</v>
      </c>
      <c r="Q92" s="189"/>
      <c r="R92" s="189">
        <v>2</v>
      </c>
      <c r="S92" s="189"/>
      <c r="T92" s="189"/>
      <c r="U92" s="190" t="s">
        <v>13950</v>
      </c>
    </row>
    <row r="93" spans="1:21" s="33" customFormat="1" ht="86.4">
      <c r="A93" s="33" t="str">
        <f t="shared" si="11"/>
        <v>vamente sobre los ciudadanos.</v>
      </c>
      <c r="B93" s="33" t="str">
        <f t="shared" si="12"/>
        <v>83UE_D</v>
      </c>
      <c r="C93" s="33" t="str">
        <f t="shared" si="13"/>
        <v>HYUE_DO8311</v>
      </c>
      <c r="D93" s="33" t="s">
        <v>7879</v>
      </c>
      <c r="E93" s="33" t="s">
        <v>7878</v>
      </c>
      <c r="F93" s="237" t="s">
        <v>13886</v>
      </c>
      <c r="G93" s="233" t="str">
        <f t="shared" si="14"/>
        <v>O83</v>
      </c>
      <c r="H93" s="188">
        <v>83</v>
      </c>
      <c r="I93" s="233" t="str">
        <f t="shared" si="15"/>
        <v>11</v>
      </c>
      <c r="J93" s="233">
        <v>11</v>
      </c>
      <c r="K93" s="190" t="s">
        <v>13949</v>
      </c>
      <c r="L93" s="188" t="s">
        <v>524</v>
      </c>
      <c r="M93" s="188" t="s">
        <v>13948</v>
      </c>
      <c r="N93" s="188" t="s">
        <v>13945</v>
      </c>
      <c r="O93" s="188" t="s">
        <v>13947</v>
      </c>
      <c r="P93" s="188" t="s">
        <v>13946</v>
      </c>
      <c r="Q93" s="189"/>
      <c r="R93" s="189">
        <v>2</v>
      </c>
      <c r="S93" s="189"/>
      <c r="T93" s="189"/>
      <c r="U93" s="190" t="s">
        <v>13944</v>
      </c>
    </row>
    <row r="94" spans="1:21" s="33" customFormat="1" ht="100.8">
      <c r="A94" s="33" t="str">
        <f t="shared" si="11"/>
        <v>ente del derecho comunitario.</v>
      </c>
      <c r="B94" s="33" t="str">
        <f t="shared" si="12"/>
        <v>84UE_D</v>
      </c>
      <c r="C94" s="33" t="str">
        <f t="shared" si="13"/>
        <v>HYUE_DO8411</v>
      </c>
      <c r="D94" s="33" t="s">
        <v>7879</v>
      </c>
      <c r="E94" s="33" t="s">
        <v>7878</v>
      </c>
      <c r="F94" s="237" t="s">
        <v>13886</v>
      </c>
      <c r="G94" s="233" t="str">
        <f t="shared" si="14"/>
        <v>O84</v>
      </c>
      <c r="H94" s="188">
        <v>84</v>
      </c>
      <c r="I94" s="233" t="str">
        <f t="shared" si="15"/>
        <v>11</v>
      </c>
      <c r="J94" s="233">
        <v>11</v>
      </c>
      <c r="K94" s="190" t="s">
        <v>4497</v>
      </c>
      <c r="L94" s="188" t="s">
        <v>522</v>
      </c>
      <c r="M94" s="188" t="s">
        <v>4498</v>
      </c>
      <c r="N94" s="188" t="s">
        <v>13943</v>
      </c>
      <c r="O94" s="188" t="s">
        <v>30353</v>
      </c>
      <c r="P94" s="188" t="s">
        <v>4499</v>
      </c>
      <c r="Q94" s="189"/>
      <c r="R94" s="189">
        <v>4</v>
      </c>
      <c r="S94" s="189"/>
      <c r="T94" s="189"/>
      <c r="U94" s="190" t="s">
        <v>13942</v>
      </c>
    </row>
    <row r="95" spans="1:21" s="33" customFormat="1" ht="100.8">
      <c r="A95" s="33" t="str">
        <f t="shared" si="11"/>
        <v>d directa en numerosos casos.</v>
      </c>
      <c r="B95" s="33" t="str">
        <f t="shared" si="12"/>
        <v>85UE_D</v>
      </c>
      <c r="C95" s="33" t="str">
        <f t="shared" si="13"/>
        <v>HYUE_DO8511</v>
      </c>
      <c r="D95" s="33" t="s">
        <v>7879</v>
      </c>
      <c r="E95" s="33" t="s">
        <v>7878</v>
      </c>
      <c r="F95" s="237" t="s">
        <v>13886</v>
      </c>
      <c r="G95" s="233" t="str">
        <f t="shared" si="14"/>
        <v>O85</v>
      </c>
      <c r="H95" s="188">
        <v>85</v>
      </c>
      <c r="I95" s="233" t="str">
        <f t="shared" si="15"/>
        <v>11</v>
      </c>
      <c r="J95" s="233">
        <v>11</v>
      </c>
      <c r="K95" s="190" t="s">
        <v>4204</v>
      </c>
      <c r="L95" s="188" t="s">
        <v>523</v>
      </c>
      <c r="M95" s="188" t="s">
        <v>4205</v>
      </c>
      <c r="N95" s="188" t="s">
        <v>4206</v>
      </c>
      <c r="O95" s="188" t="s">
        <v>4207</v>
      </c>
      <c r="P95" s="188" t="s">
        <v>4413</v>
      </c>
      <c r="Q95" s="189"/>
      <c r="R95" s="189">
        <v>3</v>
      </c>
      <c r="S95" s="189"/>
      <c r="T95" s="189"/>
      <c r="U95" s="190" t="s">
        <v>13941</v>
      </c>
    </row>
    <row r="96" spans="1:21" s="33" customFormat="1" ht="86.4">
      <c r="A96" s="33" t="str">
        <f t="shared" si="11"/>
        <v>a o necesidad para aplicarse.</v>
      </c>
      <c r="B96" s="33" t="str">
        <f t="shared" si="12"/>
        <v>86UE_D</v>
      </c>
      <c r="C96" s="33" t="str">
        <f t="shared" si="13"/>
        <v>HYUE_DO8611</v>
      </c>
      <c r="D96" s="33" t="s">
        <v>7879</v>
      </c>
      <c r="E96" s="33" t="s">
        <v>7878</v>
      </c>
      <c r="F96" s="237" t="s">
        <v>13886</v>
      </c>
      <c r="G96" s="233" t="str">
        <f t="shared" si="14"/>
        <v>O86</v>
      </c>
      <c r="H96" s="188">
        <v>86</v>
      </c>
      <c r="I96" s="233" t="str">
        <f t="shared" si="15"/>
        <v>11</v>
      </c>
      <c r="J96" s="233">
        <v>11</v>
      </c>
      <c r="K96" s="190" t="s">
        <v>13940</v>
      </c>
      <c r="L96" s="188" t="s">
        <v>524</v>
      </c>
      <c r="M96" s="188" t="s">
        <v>13939</v>
      </c>
      <c r="N96" s="188" t="s">
        <v>13936</v>
      </c>
      <c r="O96" s="188" t="s">
        <v>13938</v>
      </c>
      <c r="P96" s="188" t="s">
        <v>13937</v>
      </c>
      <c r="Q96" s="189"/>
      <c r="R96" s="189">
        <v>2</v>
      </c>
      <c r="S96" s="189"/>
      <c r="T96" s="189"/>
      <c r="U96" s="190" t="s">
        <v>13935</v>
      </c>
    </row>
    <row r="97" spans="1:21" s="33" customFormat="1" ht="86.4">
      <c r="A97" s="33" t="str">
        <f t="shared" si="11"/>
        <v>l recurso por incumplimiento.</v>
      </c>
      <c r="B97" s="33" t="str">
        <f t="shared" si="12"/>
        <v>87UE_D</v>
      </c>
      <c r="C97" s="33" t="str">
        <f t="shared" si="13"/>
        <v>HYUE_DO8711</v>
      </c>
      <c r="D97" s="33" t="s">
        <v>7879</v>
      </c>
      <c r="E97" s="33" t="s">
        <v>7878</v>
      </c>
      <c r="F97" s="237" t="s">
        <v>13886</v>
      </c>
      <c r="G97" s="233" t="str">
        <f t="shared" si="14"/>
        <v>O87</v>
      </c>
      <c r="H97" s="188">
        <v>87</v>
      </c>
      <c r="I97" s="233" t="str">
        <f t="shared" si="15"/>
        <v>11</v>
      </c>
      <c r="J97" s="233">
        <v>11</v>
      </c>
      <c r="K97" s="190" t="s">
        <v>3446</v>
      </c>
      <c r="L97" s="188" t="s">
        <v>522</v>
      </c>
      <c r="M97" s="188" t="s">
        <v>3447</v>
      </c>
      <c r="N97" s="188" t="s">
        <v>3448</v>
      </c>
      <c r="O97" s="188" t="s">
        <v>3449</v>
      </c>
      <c r="P97" s="188" t="s">
        <v>3450</v>
      </c>
      <c r="Q97" s="189"/>
      <c r="R97" s="189">
        <v>4</v>
      </c>
      <c r="S97" s="189"/>
      <c r="T97" s="189"/>
      <c r="U97" s="190" t="s">
        <v>13934</v>
      </c>
    </row>
    <row r="98" spans="1:21" s="33" customFormat="1" ht="86.4">
      <c r="A98" s="33" t="str">
        <f t="shared" si="11"/>
        <v xml:space="preserve"> en estos artículos del TFUE.</v>
      </c>
      <c r="B98" s="33" t="str">
        <f t="shared" si="12"/>
        <v>88UE_D</v>
      </c>
      <c r="C98" s="33" t="str">
        <f t="shared" si="13"/>
        <v>HYUE_DO8811</v>
      </c>
      <c r="D98" s="33" t="s">
        <v>7879</v>
      </c>
      <c r="E98" s="33" t="s">
        <v>7878</v>
      </c>
      <c r="F98" s="237" t="s">
        <v>13886</v>
      </c>
      <c r="G98" s="233" t="str">
        <f t="shared" si="14"/>
        <v>O88</v>
      </c>
      <c r="H98" s="188">
        <v>88</v>
      </c>
      <c r="I98" s="233" t="str">
        <f t="shared" si="15"/>
        <v>11</v>
      </c>
      <c r="J98" s="233">
        <v>11</v>
      </c>
      <c r="K98" s="190" t="s">
        <v>3856</v>
      </c>
      <c r="L98" s="188" t="s">
        <v>523</v>
      </c>
      <c r="M98" s="188" t="s">
        <v>3857</v>
      </c>
      <c r="N98" s="188" t="s">
        <v>3858</v>
      </c>
      <c r="O98" s="188" t="s">
        <v>3859</v>
      </c>
      <c r="P98" s="188" t="s">
        <v>3860</v>
      </c>
      <c r="Q98" s="189"/>
      <c r="R98" s="189">
        <v>3</v>
      </c>
      <c r="S98" s="189"/>
      <c r="T98" s="189"/>
      <c r="U98" s="190" t="s">
        <v>13933</v>
      </c>
    </row>
    <row r="99" spans="1:21" s="33" customFormat="1" ht="100.8">
      <c r="A99" s="33" t="str">
        <f t="shared" ref="A99:A108" si="16">RIGHT(U99,29)</f>
        <v>nterponer un recurso directo.</v>
      </c>
      <c r="B99" s="33" t="str">
        <f t="shared" ref="B99:B108" si="17">H99&amp;F99</f>
        <v>89UE_D</v>
      </c>
      <c r="C99" s="33" t="str">
        <f t="shared" ref="C99:C108" si="18">D99&amp;E99&amp;F99&amp;G99&amp;I99</f>
        <v>HYUE_DO8911</v>
      </c>
      <c r="D99" s="33" t="s">
        <v>7879</v>
      </c>
      <c r="E99" s="33" t="s">
        <v>7878</v>
      </c>
      <c r="F99" s="237" t="s">
        <v>13886</v>
      </c>
      <c r="G99" s="233" t="str">
        <f t="shared" ref="G99:G108" si="19">IF(H99&lt;9,"OO",IF(H99&lt;99,"O",""))&amp;H99</f>
        <v>O89</v>
      </c>
      <c r="H99" s="188">
        <v>89</v>
      </c>
      <c r="I99" s="233" t="str">
        <f t="shared" ref="I99:I108" si="20">IF(J99&lt;9,"O","")&amp;J99</f>
        <v>11</v>
      </c>
      <c r="J99" s="233">
        <v>11</v>
      </c>
      <c r="K99" s="190" t="s">
        <v>6774</v>
      </c>
      <c r="L99" s="188" t="s">
        <v>1387</v>
      </c>
      <c r="M99" s="188" t="s">
        <v>6775</v>
      </c>
      <c r="N99" s="188" t="s">
        <v>6776</v>
      </c>
      <c r="O99" s="188" t="s">
        <v>6777</v>
      </c>
      <c r="P99" s="188" t="s">
        <v>6778</v>
      </c>
      <c r="Q99" s="189"/>
      <c r="R99" s="189">
        <v>1</v>
      </c>
      <c r="S99" s="189"/>
      <c r="T99" s="189"/>
      <c r="U99" s="190" t="s">
        <v>13932</v>
      </c>
    </row>
    <row r="100" spans="1:21" s="33" customFormat="1" ht="129.6">
      <c r="A100" s="33" t="str">
        <f t="shared" si="16"/>
        <v>etación del derecho de la UE.</v>
      </c>
      <c r="B100" s="33" t="str">
        <f t="shared" si="17"/>
        <v>90UE_D</v>
      </c>
      <c r="C100" s="33" t="str">
        <f t="shared" si="18"/>
        <v>HYUE_DO9011</v>
      </c>
      <c r="D100" s="33" t="s">
        <v>7879</v>
      </c>
      <c r="E100" s="33" t="s">
        <v>7878</v>
      </c>
      <c r="F100" s="237" t="s">
        <v>13886</v>
      </c>
      <c r="G100" s="233" t="str">
        <f t="shared" si="19"/>
        <v>O90</v>
      </c>
      <c r="H100" s="188">
        <v>90</v>
      </c>
      <c r="I100" s="233" t="str">
        <f t="shared" si="20"/>
        <v>11</v>
      </c>
      <c r="J100" s="233">
        <v>11</v>
      </c>
      <c r="K100" s="190" t="s">
        <v>5130</v>
      </c>
      <c r="L100" s="188" t="s">
        <v>523</v>
      </c>
      <c r="M100" s="188" t="s">
        <v>5131</v>
      </c>
      <c r="N100" s="188" t="s">
        <v>5132</v>
      </c>
      <c r="O100" s="188" t="s">
        <v>5133</v>
      </c>
      <c r="P100" s="188" t="s">
        <v>5134</v>
      </c>
      <c r="Q100" s="189"/>
      <c r="R100" s="189">
        <v>3</v>
      </c>
      <c r="S100" s="189"/>
      <c r="T100" s="189"/>
      <c r="U100" s="190" t="s">
        <v>13931</v>
      </c>
    </row>
    <row r="101" spans="1:21" s="33" customFormat="1" ht="100.8">
      <c r="A101" s="33" t="str">
        <f t="shared" si="16"/>
        <v>ncia para admitirlo de nuevo.</v>
      </c>
      <c r="B101" s="33" t="str">
        <f t="shared" si="17"/>
        <v>91UE_D</v>
      </c>
      <c r="C101" s="33" t="str">
        <f t="shared" si="18"/>
        <v>HYUE_DO9111</v>
      </c>
      <c r="D101" s="33" t="s">
        <v>7879</v>
      </c>
      <c r="E101" s="33" t="s">
        <v>7878</v>
      </c>
      <c r="F101" s="237" t="s">
        <v>13886</v>
      </c>
      <c r="G101" s="233" t="str">
        <f t="shared" si="19"/>
        <v>O91</v>
      </c>
      <c r="H101" s="188">
        <v>91</v>
      </c>
      <c r="I101" s="233" t="str">
        <f t="shared" si="20"/>
        <v>11</v>
      </c>
      <c r="J101" s="233">
        <v>11</v>
      </c>
      <c r="K101" s="190" t="s">
        <v>3451</v>
      </c>
      <c r="L101" s="188" t="s">
        <v>523</v>
      </c>
      <c r="M101" s="188" t="s">
        <v>3452</v>
      </c>
      <c r="N101" s="188" t="s">
        <v>3453</v>
      </c>
      <c r="O101" s="188" t="s">
        <v>3454</v>
      </c>
      <c r="P101" s="188" t="s">
        <v>3455</v>
      </c>
      <c r="Q101" s="189"/>
      <c r="R101" s="189">
        <v>3</v>
      </c>
      <c r="S101" s="189"/>
      <c r="T101" s="189"/>
      <c r="U101" s="190" t="s">
        <v>13930</v>
      </c>
    </row>
    <row r="102" spans="1:21" s="33" customFormat="1" ht="86.4">
      <c r="A102" s="33" t="str">
        <f t="shared" si="16"/>
        <v>s el tema de estos artículos.</v>
      </c>
      <c r="B102" s="33" t="str">
        <f t="shared" si="17"/>
        <v>92UE_D</v>
      </c>
      <c r="C102" s="33" t="str">
        <f t="shared" si="18"/>
        <v>HYUE_DO9211</v>
      </c>
      <c r="D102" s="33" t="s">
        <v>7879</v>
      </c>
      <c r="E102" s="33" t="s">
        <v>7878</v>
      </c>
      <c r="F102" s="237" t="s">
        <v>13886</v>
      </c>
      <c r="G102" s="233" t="str">
        <f t="shared" si="19"/>
        <v>O92</v>
      </c>
      <c r="H102" s="188">
        <v>92</v>
      </c>
      <c r="I102" s="233" t="str">
        <f t="shared" si="20"/>
        <v>11</v>
      </c>
      <c r="J102" s="233">
        <v>11</v>
      </c>
      <c r="K102" s="190" t="s">
        <v>13929</v>
      </c>
      <c r="L102" s="188" t="s">
        <v>1387</v>
      </c>
      <c r="M102" s="188" t="s">
        <v>13925</v>
      </c>
      <c r="N102" s="188" t="s">
        <v>13928</v>
      </c>
      <c r="O102" s="188" t="s">
        <v>13927</v>
      </c>
      <c r="P102" s="188" t="s">
        <v>13926</v>
      </c>
      <c r="Q102" s="189"/>
      <c r="R102" s="189">
        <v>1</v>
      </c>
      <c r="S102" s="189"/>
      <c r="T102" s="189"/>
      <c r="U102" s="190" t="s">
        <v>13924</v>
      </c>
    </row>
    <row r="103" spans="1:21" ht="144">
      <c r="A103" s="33" t="str">
        <f t="shared" si="16"/>
        <v xml:space="preserve"> jurídicos frente a terceros.</v>
      </c>
      <c r="B103" s="33" t="str">
        <f t="shared" si="17"/>
        <v>93UE_D</v>
      </c>
      <c r="C103" s="33" t="str">
        <f t="shared" si="18"/>
        <v>HYUE_DO9311</v>
      </c>
      <c r="D103" s="33" t="s">
        <v>7879</v>
      </c>
      <c r="E103" s="33" t="s">
        <v>7878</v>
      </c>
      <c r="F103" s="237" t="s">
        <v>13886</v>
      </c>
      <c r="G103" s="233" t="str">
        <f t="shared" si="19"/>
        <v>O93</v>
      </c>
      <c r="H103" s="188">
        <v>93</v>
      </c>
      <c r="I103" s="233" t="str">
        <f t="shared" si="20"/>
        <v>11</v>
      </c>
      <c r="J103" s="233">
        <v>11</v>
      </c>
      <c r="K103" s="190" t="s">
        <v>13923</v>
      </c>
      <c r="L103" s="188" t="s">
        <v>522</v>
      </c>
      <c r="M103" s="188" t="s">
        <v>13922</v>
      </c>
      <c r="N103" s="188" t="s">
        <v>13921</v>
      </c>
      <c r="O103" s="188" t="s">
        <v>13920</v>
      </c>
      <c r="P103" s="188" t="s">
        <v>13919</v>
      </c>
      <c r="Q103" s="381"/>
      <c r="R103" s="189">
        <v>4</v>
      </c>
      <c r="S103" s="381"/>
      <c r="T103" s="381"/>
      <c r="U103" s="190" t="s">
        <v>13918</v>
      </c>
    </row>
    <row r="104" spans="1:21" ht="100.8">
      <c r="A104" s="33" t="str">
        <f t="shared" si="16"/>
        <v>ue se limita a los afectados.</v>
      </c>
      <c r="B104" s="33" t="str">
        <f t="shared" si="17"/>
        <v>94UE_D</v>
      </c>
      <c r="C104" s="33" t="str">
        <f t="shared" si="18"/>
        <v>HYUE_DO9411</v>
      </c>
      <c r="D104" s="33" t="s">
        <v>7879</v>
      </c>
      <c r="E104" s="33" t="s">
        <v>7878</v>
      </c>
      <c r="F104" s="237" t="s">
        <v>13886</v>
      </c>
      <c r="G104" s="233" t="str">
        <f t="shared" si="19"/>
        <v>O94</v>
      </c>
      <c r="H104" s="188">
        <v>94</v>
      </c>
      <c r="I104" s="233" t="str">
        <f t="shared" si="20"/>
        <v>11</v>
      </c>
      <c r="J104" s="233">
        <v>11</v>
      </c>
      <c r="K104" s="190" t="s">
        <v>5135</v>
      </c>
      <c r="L104" s="188" t="s">
        <v>1387</v>
      </c>
      <c r="M104" s="188" t="s">
        <v>5136</v>
      </c>
      <c r="N104" s="188" t="s">
        <v>5137</v>
      </c>
      <c r="O104" s="188" t="s">
        <v>5138</v>
      </c>
      <c r="P104" s="188" t="s">
        <v>5139</v>
      </c>
      <c r="Q104" s="381"/>
      <c r="R104" s="189">
        <v>1</v>
      </c>
      <c r="S104" s="381"/>
      <c r="T104" s="381"/>
      <c r="U104" s="190" t="s">
        <v>13917</v>
      </c>
    </row>
    <row r="105" spans="1:21" ht="129.6">
      <c r="A105" s="33" t="str">
        <f t="shared" si="16"/>
        <v>e seis diputados, no de tres.</v>
      </c>
      <c r="B105" s="33" t="str">
        <f t="shared" si="17"/>
        <v>95UE_D</v>
      </c>
      <c r="C105" s="33" t="str">
        <f t="shared" si="18"/>
        <v>HYUE_DO9511</v>
      </c>
      <c r="D105" s="33" t="s">
        <v>7879</v>
      </c>
      <c r="E105" s="33" t="s">
        <v>7878</v>
      </c>
      <c r="F105" s="237" t="s">
        <v>13886</v>
      </c>
      <c r="G105" s="233" t="str">
        <f t="shared" si="19"/>
        <v>O95</v>
      </c>
      <c r="H105" s="188">
        <v>95</v>
      </c>
      <c r="I105" s="233" t="str">
        <f t="shared" si="20"/>
        <v>11</v>
      </c>
      <c r="J105" s="233">
        <v>11</v>
      </c>
      <c r="K105" s="262" t="s">
        <v>13916</v>
      </c>
      <c r="L105" s="262" t="s">
        <v>523</v>
      </c>
      <c r="M105" s="262" t="s">
        <v>13915</v>
      </c>
      <c r="N105" s="262" t="s">
        <v>13914</v>
      </c>
      <c r="O105" s="262" t="s">
        <v>13912</v>
      </c>
      <c r="P105" s="262" t="s">
        <v>13913</v>
      </c>
      <c r="Q105" s="381"/>
      <c r="R105" s="189">
        <v>3</v>
      </c>
      <c r="S105" s="381"/>
      <c r="T105" s="381"/>
      <c r="U105" s="190" t="s">
        <v>13911</v>
      </c>
    </row>
    <row r="106" spans="1:21" ht="72">
      <c r="A106" s="33" t="str">
        <f t="shared" si="16"/>
        <v>dato tampoco es de ocho años.</v>
      </c>
      <c r="B106" s="33" t="str">
        <f t="shared" si="17"/>
        <v>96UE_D</v>
      </c>
      <c r="C106" s="33" t="str">
        <f t="shared" si="18"/>
        <v>HYUE_DO9611</v>
      </c>
      <c r="D106" s="33" t="s">
        <v>7879</v>
      </c>
      <c r="E106" s="33" t="s">
        <v>7878</v>
      </c>
      <c r="F106" s="237" t="s">
        <v>13886</v>
      </c>
      <c r="G106" s="233" t="str">
        <f t="shared" si="19"/>
        <v>O96</v>
      </c>
      <c r="H106" s="188">
        <v>96</v>
      </c>
      <c r="I106" s="233" t="str">
        <f t="shared" si="20"/>
        <v>11</v>
      </c>
      <c r="J106" s="233">
        <v>11</v>
      </c>
      <c r="K106" s="262" t="s">
        <v>13910</v>
      </c>
      <c r="L106" s="262" t="s">
        <v>524</v>
      </c>
      <c r="M106" s="262" t="s">
        <v>13909</v>
      </c>
      <c r="N106" s="262" t="s">
        <v>13906</v>
      </c>
      <c r="O106" s="262" t="s">
        <v>13908</v>
      </c>
      <c r="P106" s="262" t="s">
        <v>13907</v>
      </c>
      <c r="Q106" s="381"/>
      <c r="R106" s="189">
        <v>2</v>
      </c>
      <c r="S106" s="381"/>
      <c r="T106" s="381"/>
      <c r="U106" s="190" t="s">
        <v>13905</v>
      </c>
    </row>
    <row r="107" spans="1:21" ht="115.2">
      <c r="A107" s="33" t="str">
        <f t="shared" si="16"/>
        <v>sticia y el Tribunal General.</v>
      </c>
      <c r="B107" s="33" t="str">
        <f t="shared" si="17"/>
        <v>97UE_D</v>
      </c>
      <c r="C107" s="33" t="str">
        <f t="shared" si="18"/>
        <v>HYUE_DO9711</v>
      </c>
      <c r="D107" s="33" t="s">
        <v>7879</v>
      </c>
      <c r="E107" s="33" t="s">
        <v>7878</v>
      </c>
      <c r="F107" s="237" t="s">
        <v>13886</v>
      </c>
      <c r="G107" s="233" t="str">
        <f t="shared" si="19"/>
        <v>O97</v>
      </c>
      <c r="H107" s="188">
        <v>97</v>
      </c>
      <c r="I107" s="233" t="str">
        <f t="shared" si="20"/>
        <v>11</v>
      </c>
      <c r="J107" s="233">
        <v>11</v>
      </c>
      <c r="K107" s="267" t="s">
        <v>13904</v>
      </c>
      <c r="L107" s="267" t="s">
        <v>523</v>
      </c>
      <c r="M107" s="267" t="s">
        <v>13903</v>
      </c>
      <c r="N107" s="267" t="s">
        <v>13902</v>
      </c>
      <c r="O107" s="267" t="s">
        <v>13900</v>
      </c>
      <c r="P107" s="267" t="s">
        <v>13901</v>
      </c>
      <c r="Q107" s="381"/>
      <c r="R107" s="189">
        <v>3</v>
      </c>
      <c r="S107" s="381"/>
      <c r="T107" s="381"/>
      <c r="U107" s="372" t="s">
        <v>13899</v>
      </c>
    </row>
    <row r="108" spans="1:21" ht="100.8">
      <c r="A108" s="33" t="str">
        <f t="shared" si="16"/>
        <v xml:space="preserve"> unanimidad y no por mayoría.</v>
      </c>
      <c r="B108" s="33" t="str">
        <f t="shared" si="17"/>
        <v>98UE_D</v>
      </c>
      <c r="C108" s="33" t="str">
        <f t="shared" si="18"/>
        <v>HYUE_DO9811</v>
      </c>
      <c r="D108" s="33" t="s">
        <v>7879</v>
      </c>
      <c r="E108" s="33" t="s">
        <v>7878</v>
      </c>
      <c r="F108" s="237" t="s">
        <v>13886</v>
      </c>
      <c r="G108" s="233" t="str">
        <f t="shared" si="19"/>
        <v>O98</v>
      </c>
      <c r="H108" s="188">
        <v>98</v>
      </c>
      <c r="I108" s="233" t="str">
        <f t="shared" si="20"/>
        <v>11</v>
      </c>
      <c r="J108" s="380">
        <v>11</v>
      </c>
      <c r="K108" s="267" t="s">
        <v>13898</v>
      </c>
      <c r="L108" s="267" t="s">
        <v>1387</v>
      </c>
      <c r="M108" s="267" t="s">
        <v>13894</v>
      </c>
      <c r="N108" s="267" t="s">
        <v>13897</v>
      </c>
      <c r="O108" s="267" t="s">
        <v>13896</v>
      </c>
      <c r="P108" s="267" t="s">
        <v>13895</v>
      </c>
      <c r="Q108" s="381"/>
      <c r="R108" s="189">
        <v>1</v>
      </c>
      <c r="S108" s="381"/>
      <c r="T108" s="381"/>
      <c r="U108" s="372" t="s">
        <v>13893</v>
      </c>
    </row>
  </sheetData>
  <sortState xmlns:xlrd2="http://schemas.microsoft.com/office/spreadsheetml/2017/richdata2" ref="A3:U108">
    <sortCondition descending="1" ref="D3:D108"/>
    <sortCondition ref="E3:E108"/>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A3631-2937-422E-9B45-880D1DF9F2E5}">
  <dimension ref="A1:L158"/>
  <sheetViews>
    <sheetView zoomScale="97" workbookViewId="0">
      <selection activeCell="X13" sqref="A1:X16"/>
    </sheetView>
  </sheetViews>
  <sheetFormatPr baseColWidth="10" defaultRowHeight="14.4"/>
  <cols>
    <col min="1" max="1" width="33" customWidth="1"/>
    <col min="4" max="4" width="3" bestFit="1" customWidth="1"/>
    <col min="5" max="5" width="7.88671875" customWidth="1"/>
    <col min="6" max="6" width="6.6640625" customWidth="1"/>
  </cols>
  <sheetData>
    <row r="1" spans="1:12" ht="18">
      <c r="A1" s="35" t="s">
        <v>24726</v>
      </c>
    </row>
    <row r="2" spans="1:12">
      <c r="A2" t="str">
        <f>B2&amp;" "&amp;C2&amp;D2&amp;E2&amp;F2&amp;G2&amp;H2&amp;I2</f>
        <v>TESTR001 CE10</v>
      </c>
      <c r="B2" t="s">
        <v>30164</v>
      </c>
      <c r="C2" t="s">
        <v>24717</v>
      </c>
      <c r="D2">
        <v>10</v>
      </c>
      <c r="K2" t="s">
        <v>24717</v>
      </c>
      <c r="L2">
        <f>15+10+5+10+13+7+13+5+4+30</f>
        <v>112</v>
      </c>
    </row>
    <row r="3" spans="1:12">
      <c r="A3" t="str">
        <f t="shared" ref="A3:A66" si="0">B3&amp;" "&amp;C3&amp;D3&amp;E3&amp;F3&amp;G3&amp;H3&amp;I3</f>
        <v>TESTR002 CE10</v>
      </c>
      <c r="B3" t="s">
        <v>30165</v>
      </c>
      <c r="C3" t="s">
        <v>24717</v>
      </c>
      <c r="D3">
        <v>10</v>
      </c>
      <c r="K3" t="s">
        <v>9807</v>
      </c>
      <c r="L3">
        <f>10+5+5+15+13+7+13+5+4+30</f>
        <v>107</v>
      </c>
    </row>
    <row r="4" spans="1:12">
      <c r="A4" t="str">
        <f t="shared" si="0"/>
        <v>TESTR003 RG10</v>
      </c>
      <c r="B4" t="s">
        <v>30166</v>
      </c>
      <c r="C4" t="s">
        <v>9807</v>
      </c>
      <c r="D4">
        <v>10</v>
      </c>
      <c r="K4" t="s">
        <v>10675</v>
      </c>
      <c r="L4">
        <f>10+5+5+10+13+7+13+5+4+30</f>
        <v>102</v>
      </c>
    </row>
    <row r="5" spans="1:12">
      <c r="A5" t="str">
        <f t="shared" si="0"/>
        <v>TESTR004 CE5RG5</v>
      </c>
      <c r="B5" t="s">
        <v>30167</v>
      </c>
      <c r="C5" t="s">
        <v>24717</v>
      </c>
      <c r="D5">
        <v>5</v>
      </c>
      <c r="E5" t="s">
        <v>9807</v>
      </c>
      <c r="F5">
        <v>5</v>
      </c>
      <c r="K5" t="s">
        <v>10976</v>
      </c>
      <c r="L5">
        <f>10+5+10+13+7+13+5+4+30</f>
        <v>97</v>
      </c>
    </row>
    <row r="6" spans="1:12">
      <c r="A6" t="str">
        <f t="shared" si="0"/>
        <v>TESTR005 CE15RG15</v>
      </c>
      <c r="B6" s="34" t="s">
        <v>30168</v>
      </c>
      <c r="C6" s="34" t="s">
        <v>24717</v>
      </c>
      <c r="D6" s="34">
        <v>15</v>
      </c>
      <c r="E6" s="34"/>
      <c r="F6" s="34" t="s">
        <v>9807</v>
      </c>
      <c r="G6" s="34">
        <v>15</v>
      </c>
      <c r="H6" s="34"/>
      <c r="I6" s="34"/>
      <c r="K6" t="s">
        <v>11432</v>
      </c>
      <c r="L6">
        <f>10+5+10+13+7+13+5+4+30</f>
        <v>97</v>
      </c>
    </row>
    <row r="7" spans="1:12">
      <c r="A7" t="str">
        <f t="shared" si="0"/>
        <v>TESTR006 CG10</v>
      </c>
      <c r="B7" t="s">
        <v>30169</v>
      </c>
      <c r="C7" t="s">
        <v>10675</v>
      </c>
      <c r="D7">
        <v>10</v>
      </c>
      <c r="K7" t="s">
        <v>11637</v>
      </c>
      <c r="L7">
        <f>10+5+10+13+7+13+5+4+30</f>
        <v>97</v>
      </c>
    </row>
    <row r="8" spans="1:12">
      <c r="A8" t="str">
        <f t="shared" si="0"/>
        <v>TESTR007 CG5RG5</v>
      </c>
      <c r="B8" t="s">
        <v>30170</v>
      </c>
      <c r="C8" t="s">
        <v>10675</v>
      </c>
      <c r="D8">
        <v>5</v>
      </c>
      <c r="E8" t="str">
        <f>E5</f>
        <v>RG</v>
      </c>
      <c r="F8">
        <v>5</v>
      </c>
      <c r="K8" t="s">
        <v>12310</v>
      </c>
      <c r="L8">
        <f>10+5+10+13+7+13+5+4+30</f>
        <v>97</v>
      </c>
    </row>
    <row r="9" spans="1:12">
      <c r="A9" t="str">
        <f t="shared" si="0"/>
        <v>TESTR008 PJ10</v>
      </c>
      <c r="B9" t="s">
        <v>30171</v>
      </c>
      <c r="C9" t="s">
        <v>10976</v>
      </c>
      <c r="D9">
        <v>10</v>
      </c>
      <c r="K9" t="s">
        <v>13062</v>
      </c>
      <c r="L9">
        <f>10+5+10+13+7+13+5+4+30</f>
        <v>97</v>
      </c>
    </row>
    <row r="10" spans="1:12">
      <c r="A10" t="str">
        <f t="shared" si="0"/>
        <v>TESTR009 PJ5CG5</v>
      </c>
      <c r="B10" t="s">
        <v>30172</v>
      </c>
      <c r="C10" t="s">
        <v>10976</v>
      </c>
      <c r="D10">
        <v>5</v>
      </c>
      <c r="E10" t="str">
        <f>C8</f>
        <v>CG</v>
      </c>
      <c r="F10">
        <v>5</v>
      </c>
      <c r="K10" t="s">
        <v>13273</v>
      </c>
      <c r="L10">
        <f>10+5+10+13+7+5+4+30</f>
        <v>84</v>
      </c>
    </row>
    <row r="11" spans="1:12">
      <c r="A11" t="str">
        <f t="shared" si="0"/>
        <v>TESTR010 CG1010RG10PJ10</v>
      </c>
      <c r="B11" s="34" t="s">
        <v>30173</v>
      </c>
      <c r="C11" s="34" t="str">
        <f>C7</f>
        <v>CG</v>
      </c>
      <c r="D11" s="34">
        <v>10</v>
      </c>
      <c r="E11" s="34">
        <v>10</v>
      </c>
      <c r="F11" s="34" t="str">
        <f>E8</f>
        <v>RG</v>
      </c>
      <c r="G11" s="34">
        <v>10</v>
      </c>
      <c r="H11" s="34" t="str">
        <f>C10</f>
        <v>PJ</v>
      </c>
      <c r="I11" s="34">
        <v>10</v>
      </c>
      <c r="K11" t="s">
        <v>24719</v>
      </c>
      <c r="L11">
        <f t="shared" ref="L11:L17" si="1">10+5+10+13+7+5+4+30</f>
        <v>84</v>
      </c>
    </row>
    <row r="12" spans="1:12">
      <c r="A12" t="str">
        <f t="shared" si="0"/>
        <v>TESTR011 AP10</v>
      </c>
      <c r="B12" t="s">
        <v>30174</v>
      </c>
      <c r="C12" t="s">
        <v>11432</v>
      </c>
      <c r="D12">
        <v>10</v>
      </c>
      <c r="K12" t="s">
        <v>24720</v>
      </c>
      <c r="L12">
        <f t="shared" si="1"/>
        <v>84</v>
      </c>
    </row>
    <row r="13" spans="1:12">
      <c r="A13" t="str">
        <f t="shared" si="0"/>
        <v>TESTR012 AP5CG5</v>
      </c>
      <c r="B13" t="s">
        <v>30175</v>
      </c>
      <c r="C13" t="s">
        <v>11432</v>
      </c>
      <c r="D13">
        <v>5</v>
      </c>
      <c r="E13" t="str">
        <f>E10</f>
        <v>CG</v>
      </c>
      <c r="F13">
        <v>5</v>
      </c>
      <c r="K13" t="s">
        <v>24721</v>
      </c>
      <c r="L13">
        <f t="shared" si="1"/>
        <v>84</v>
      </c>
    </row>
    <row r="14" spans="1:12">
      <c r="A14" t="str">
        <f t="shared" si="0"/>
        <v>TESTR013 AGE10</v>
      </c>
      <c r="B14" t="s">
        <v>30176</v>
      </c>
      <c r="C14" t="s">
        <v>11637</v>
      </c>
      <c r="D14">
        <v>10</v>
      </c>
      <c r="K14" t="s">
        <v>1388</v>
      </c>
      <c r="L14">
        <f t="shared" si="1"/>
        <v>84</v>
      </c>
    </row>
    <row r="15" spans="1:12">
      <c r="A15" t="str">
        <f t="shared" si="0"/>
        <v>TESTR014 AGE5AP5</v>
      </c>
      <c r="B15" t="s">
        <v>30177</v>
      </c>
      <c r="C15" t="s">
        <v>11637</v>
      </c>
      <c r="D15">
        <v>5</v>
      </c>
      <c r="E15" t="str">
        <f>C13</f>
        <v>AP</v>
      </c>
      <c r="F15">
        <v>5</v>
      </c>
      <c r="K15" t="s">
        <v>14545</v>
      </c>
      <c r="L15">
        <f t="shared" si="1"/>
        <v>84</v>
      </c>
    </row>
    <row r="16" spans="1:12">
      <c r="A16" t="str">
        <f t="shared" si="0"/>
        <v>TESTR015 AP1010CG10AGE10</v>
      </c>
      <c r="B16" s="34" t="s">
        <v>30178</v>
      </c>
      <c r="C16" s="34" t="str">
        <f>C12</f>
        <v>AP</v>
      </c>
      <c r="D16" s="34">
        <v>10</v>
      </c>
      <c r="E16" s="34">
        <v>10</v>
      </c>
      <c r="F16" s="34" t="str">
        <f>E13</f>
        <v>CG</v>
      </c>
      <c r="G16" s="34">
        <v>10</v>
      </c>
      <c r="H16" s="34" t="str">
        <f>C15</f>
        <v>AGE</v>
      </c>
      <c r="I16" s="34">
        <v>10</v>
      </c>
      <c r="K16" t="s">
        <v>11432</v>
      </c>
      <c r="L16">
        <f t="shared" si="1"/>
        <v>84</v>
      </c>
    </row>
    <row r="17" spans="1:12">
      <c r="A17" t="str">
        <f t="shared" si="0"/>
        <v>TESTR016 TERRI10</v>
      </c>
      <c r="B17" t="s">
        <v>30179</v>
      </c>
      <c r="C17" t="s">
        <v>12310</v>
      </c>
      <c r="D17">
        <v>10</v>
      </c>
      <c r="K17" t="s">
        <v>15644</v>
      </c>
      <c r="L17">
        <f t="shared" si="1"/>
        <v>84</v>
      </c>
    </row>
    <row r="18" spans="1:12">
      <c r="A18" t="str">
        <f t="shared" si="0"/>
        <v>TESTR017 TERRI5AP5</v>
      </c>
      <c r="B18" t="s">
        <v>30180</v>
      </c>
      <c r="C18" t="s">
        <v>12310</v>
      </c>
      <c r="D18">
        <v>5</v>
      </c>
      <c r="E18" t="str">
        <f>E15</f>
        <v>AP</v>
      </c>
      <c r="F18">
        <v>5</v>
      </c>
      <c r="K18" t="s">
        <v>16702</v>
      </c>
      <c r="L18">
        <f>10+5+10+5+4+30</f>
        <v>64</v>
      </c>
    </row>
    <row r="19" spans="1:12">
      <c r="A19" t="str">
        <f t="shared" si="0"/>
        <v>TESTR018 COMPET10</v>
      </c>
      <c r="B19" t="s">
        <v>30181</v>
      </c>
      <c r="C19" t="s">
        <v>13062</v>
      </c>
      <c r="D19">
        <v>10</v>
      </c>
      <c r="K19" t="s">
        <v>16903</v>
      </c>
      <c r="L19">
        <f t="shared" ref="L19:L25" si="2">10+5+10+5+4+30</f>
        <v>64</v>
      </c>
    </row>
    <row r="20" spans="1:12">
      <c r="A20" t="str">
        <f t="shared" si="0"/>
        <v>TESTR019 COMPET5TERRI5</v>
      </c>
      <c r="B20" t="s">
        <v>30182</v>
      </c>
      <c r="C20" t="s">
        <v>13062</v>
      </c>
      <c r="D20">
        <v>5</v>
      </c>
      <c r="E20" t="str">
        <f>C18</f>
        <v>TERRI</v>
      </c>
      <c r="F20">
        <v>5</v>
      </c>
      <c r="K20" t="s">
        <v>17206</v>
      </c>
      <c r="L20">
        <f t="shared" si="2"/>
        <v>64</v>
      </c>
    </row>
    <row r="21" spans="1:12">
      <c r="A21" t="str">
        <f t="shared" si="0"/>
        <v>TESTR020 TEMAS 1_8 100P (13XTEMA)</v>
      </c>
      <c r="B21" s="33" t="s">
        <v>30183</v>
      </c>
      <c r="C21" s="33" t="s">
        <v>24727</v>
      </c>
      <c r="D21" s="33"/>
      <c r="E21" s="33"/>
      <c r="F21" s="33"/>
      <c r="G21" s="33"/>
      <c r="H21" s="33"/>
      <c r="I21" s="33"/>
      <c r="K21" t="s">
        <v>17603</v>
      </c>
      <c r="L21">
        <f t="shared" si="2"/>
        <v>64</v>
      </c>
    </row>
    <row r="22" spans="1:12">
      <c r="A22" t="str">
        <f t="shared" si="0"/>
        <v>TESTR021 CONSUL10</v>
      </c>
      <c r="B22" t="s">
        <v>30184</v>
      </c>
      <c r="C22" t="s">
        <v>13273</v>
      </c>
      <c r="D22">
        <v>10</v>
      </c>
      <c r="K22" t="s">
        <v>17750</v>
      </c>
      <c r="L22">
        <f t="shared" si="2"/>
        <v>64</v>
      </c>
    </row>
    <row r="23" spans="1:12">
      <c r="A23" t="str">
        <f t="shared" si="0"/>
        <v>TESTR022 CONSUL5TERRI5</v>
      </c>
      <c r="B23" t="s">
        <v>30185</v>
      </c>
      <c r="C23" t="s">
        <v>13273</v>
      </c>
      <c r="D23">
        <v>5</v>
      </c>
      <c r="E23" t="str">
        <f>E20</f>
        <v>TERRI</v>
      </c>
      <c r="F23">
        <v>5</v>
      </c>
      <c r="K23" t="s">
        <v>18091</v>
      </c>
      <c r="L23">
        <f t="shared" si="2"/>
        <v>64</v>
      </c>
    </row>
    <row r="24" spans="1:12">
      <c r="A24" t="str">
        <f t="shared" si="0"/>
        <v>TESTR023 UEINST10</v>
      </c>
      <c r="B24" t="s">
        <v>30186</v>
      </c>
      <c r="C24" t="s">
        <v>24719</v>
      </c>
      <c r="D24">
        <v>10</v>
      </c>
      <c r="K24" t="s">
        <v>18427</v>
      </c>
      <c r="L24">
        <f t="shared" si="2"/>
        <v>64</v>
      </c>
    </row>
    <row r="25" spans="1:12">
      <c r="A25" t="str">
        <f t="shared" si="0"/>
        <v>TESTR024 UEINST5CONSUL5</v>
      </c>
      <c r="B25" t="s">
        <v>30187</v>
      </c>
      <c r="C25" t="s">
        <v>24719</v>
      </c>
      <c r="D25">
        <v>5</v>
      </c>
      <c r="E25" t="str">
        <f>C23</f>
        <v>CONSUL</v>
      </c>
      <c r="F25">
        <v>5</v>
      </c>
      <c r="K25" t="s">
        <v>18665</v>
      </c>
      <c r="L25">
        <f t="shared" si="2"/>
        <v>64</v>
      </c>
    </row>
    <row r="26" spans="1:12">
      <c r="A26" t="str">
        <f t="shared" si="0"/>
        <v>TESTR025 CONSUL1010TERRI10UEINST10</v>
      </c>
      <c r="B26" s="34" t="s">
        <v>30188</v>
      </c>
      <c r="C26" s="34" t="str">
        <f>C22</f>
        <v>CONSUL</v>
      </c>
      <c r="D26" s="34">
        <v>10</v>
      </c>
      <c r="E26" s="34">
        <v>10</v>
      </c>
      <c r="F26" s="34" t="str">
        <f>E23</f>
        <v>TERRI</v>
      </c>
      <c r="G26" s="34">
        <v>10</v>
      </c>
      <c r="H26" s="34" t="str">
        <f>C25</f>
        <v>UEINST</v>
      </c>
      <c r="I26" s="34">
        <v>10</v>
      </c>
      <c r="K26" t="s">
        <v>18892</v>
      </c>
      <c r="L26">
        <f>10+5+10+4+30</f>
        <v>59</v>
      </c>
    </row>
    <row r="27" spans="1:12">
      <c r="A27" t="str">
        <f t="shared" si="0"/>
        <v>TESTR026 UED10</v>
      </c>
      <c r="B27" t="s">
        <v>30189</v>
      </c>
      <c r="C27" t="s">
        <v>24720</v>
      </c>
      <c r="D27">
        <v>10</v>
      </c>
      <c r="K27" t="s">
        <v>19173</v>
      </c>
      <c r="L27">
        <f t="shared" ref="L27:L33" si="3">10+5+10+4+30</f>
        <v>59</v>
      </c>
    </row>
    <row r="28" spans="1:12">
      <c r="A28" t="str">
        <f t="shared" si="0"/>
        <v>TESTR027 UED5CONSUL5</v>
      </c>
      <c r="B28" t="s">
        <v>30190</v>
      </c>
      <c r="C28" t="s">
        <v>24720</v>
      </c>
      <c r="D28">
        <v>5</v>
      </c>
      <c r="E28" t="str">
        <f>E25</f>
        <v>CONSUL</v>
      </c>
      <c r="F28">
        <v>5</v>
      </c>
      <c r="K28" t="s">
        <v>24723</v>
      </c>
      <c r="L28">
        <f t="shared" si="3"/>
        <v>59</v>
      </c>
    </row>
    <row r="29" spans="1:12">
      <c r="A29" t="str">
        <f t="shared" si="0"/>
        <v>TESTR028 UESOC10</v>
      </c>
      <c r="B29" t="s">
        <v>30191</v>
      </c>
      <c r="C29" t="s">
        <v>24721</v>
      </c>
      <c r="D29">
        <v>10</v>
      </c>
      <c r="K29" t="s">
        <v>20131</v>
      </c>
      <c r="L29">
        <f t="shared" si="3"/>
        <v>59</v>
      </c>
    </row>
    <row r="30" spans="1:12">
      <c r="A30" t="str">
        <f t="shared" si="0"/>
        <v>TESTR029 UESOC5UED5</v>
      </c>
      <c r="B30" t="s">
        <v>30192</v>
      </c>
      <c r="C30" t="s">
        <v>24721</v>
      </c>
      <c r="D30">
        <v>5</v>
      </c>
      <c r="E30" t="str">
        <f>C28</f>
        <v>UED</v>
      </c>
      <c r="F30">
        <v>5</v>
      </c>
      <c r="K30" t="s">
        <v>20784</v>
      </c>
      <c r="L30">
        <f t="shared" si="3"/>
        <v>59</v>
      </c>
    </row>
    <row r="31" spans="1:12">
      <c r="A31" t="str">
        <f t="shared" si="0"/>
        <v>TESTR030 UED1010CONSUL10UESOC10</v>
      </c>
      <c r="B31" s="34" t="s">
        <v>30193</v>
      </c>
      <c r="C31" s="34" t="str">
        <f>C27</f>
        <v>UED</v>
      </c>
      <c r="D31" s="34">
        <v>10</v>
      </c>
      <c r="E31" s="34">
        <v>10</v>
      </c>
      <c r="F31" s="34" t="str">
        <f>E28</f>
        <v>CONSUL</v>
      </c>
      <c r="G31" s="34">
        <v>10</v>
      </c>
      <c r="H31" s="34" t="str">
        <f>C30</f>
        <v>UESOC</v>
      </c>
      <c r="I31" s="34">
        <v>10</v>
      </c>
      <c r="K31" t="s">
        <v>20985</v>
      </c>
      <c r="L31">
        <f t="shared" si="3"/>
        <v>59</v>
      </c>
    </row>
    <row r="32" spans="1:12">
      <c r="A32" t="str">
        <f t="shared" si="0"/>
        <v>TESTR031 D10</v>
      </c>
      <c r="B32" t="s">
        <v>30194</v>
      </c>
      <c r="C32" t="s">
        <v>1388</v>
      </c>
      <c r="D32">
        <v>10</v>
      </c>
      <c r="K32" t="s">
        <v>21489</v>
      </c>
      <c r="L32">
        <f t="shared" si="3"/>
        <v>59</v>
      </c>
    </row>
    <row r="33" spans="1:12">
      <c r="A33" t="str">
        <f t="shared" si="0"/>
        <v>TESTR032 D5UED5</v>
      </c>
      <c r="B33" t="s">
        <v>30195</v>
      </c>
      <c r="C33" t="s">
        <v>1388</v>
      </c>
      <c r="D33">
        <v>5</v>
      </c>
      <c r="E33" t="str">
        <f>E30</f>
        <v>UED</v>
      </c>
      <c r="F33">
        <v>5</v>
      </c>
      <c r="K33" t="s">
        <v>22030</v>
      </c>
      <c r="L33">
        <f t="shared" si="3"/>
        <v>59</v>
      </c>
    </row>
    <row r="34" spans="1:12">
      <c r="A34" t="str">
        <f t="shared" si="0"/>
        <v>TESTR033 FUENTES10</v>
      </c>
      <c r="B34" t="s">
        <v>30196</v>
      </c>
      <c r="C34" t="s">
        <v>14545</v>
      </c>
      <c r="D34">
        <v>10</v>
      </c>
      <c r="K34" t="s">
        <v>24725</v>
      </c>
      <c r="L34">
        <f>10+5+10+30</f>
        <v>55</v>
      </c>
    </row>
    <row r="35" spans="1:12">
      <c r="A35" t="str">
        <f t="shared" si="0"/>
        <v>TESTR034 FUENTES5D5</v>
      </c>
      <c r="B35" t="s">
        <v>30197</v>
      </c>
      <c r="C35" t="s">
        <v>14545</v>
      </c>
      <c r="D35">
        <v>5</v>
      </c>
      <c r="E35" t="str">
        <f>C33</f>
        <v>D</v>
      </c>
      <c r="F35">
        <v>5</v>
      </c>
      <c r="K35" t="s">
        <v>23087</v>
      </c>
      <c r="L35">
        <f>10+5+10+30</f>
        <v>55</v>
      </c>
    </row>
    <row r="36" spans="1:12">
      <c r="A36" t="str">
        <f t="shared" si="0"/>
        <v>TESTR035 D1010UED10FUENTES10</v>
      </c>
      <c r="B36" s="34" t="s">
        <v>30198</v>
      </c>
      <c r="C36" s="34" t="str">
        <f>C32</f>
        <v>D</v>
      </c>
      <c r="D36" s="34">
        <v>10</v>
      </c>
      <c r="E36" s="34">
        <v>10</v>
      </c>
      <c r="F36" s="34" t="str">
        <f>E33</f>
        <v>UED</v>
      </c>
      <c r="G36" s="34">
        <v>10</v>
      </c>
      <c r="H36" s="34" t="str">
        <f>C35</f>
        <v>FUENTES</v>
      </c>
      <c r="I36" s="34">
        <v>10</v>
      </c>
      <c r="K36" t="s">
        <v>23912</v>
      </c>
      <c r="L36">
        <f>10+5+10+30</f>
        <v>55</v>
      </c>
    </row>
    <row r="37" spans="1:12">
      <c r="A37" t="str">
        <f t="shared" si="0"/>
        <v>TESTR036 DA10</v>
      </c>
      <c r="B37" t="s">
        <v>30199</v>
      </c>
      <c r="C37" t="s">
        <v>15087</v>
      </c>
      <c r="D37">
        <v>10</v>
      </c>
      <c r="K37" t="s">
        <v>24489</v>
      </c>
      <c r="L37">
        <f>10+5+10+30</f>
        <v>55</v>
      </c>
    </row>
    <row r="38" spans="1:12">
      <c r="A38" t="str">
        <f t="shared" si="0"/>
        <v>TESTR037 DA5D5</v>
      </c>
      <c r="B38" t="s">
        <v>30200</v>
      </c>
      <c r="C38" t="s">
        <v>15087</v>
      </c>
      <c r="D38">
        <v>5</v>
      </c>
      <c r="E38" t="str">
        <f>E35</f>
        <v>D</v>
      </c>
      <c r="F38">
        <v>5</v>
      </c>
    </row>
    <row r="39" spans="1:12">
      <c r="A39" t="str">
        <f t="shared" si="0"/>
        <v>TESTR038 PAC10</v>
      </c>
      <c r="B39" t="s">
        <v>30201</v>
      </c>
      <c r="C39" t="s">
        <v>15644</v>
      </c>
      <c r="D39">
        <v>10</v>
      </c>
    </row>
    <row r="40" spans="1:12">
      <c r="A40" t="str">
        <f t="shared" si="0"/>
        <v>TESTR039 PAC5DA5</v>
      </c>
      <c r="B40" t="s">
        <v>30202</v>
      </c>
      <c r="C40" t="s">
        <v>15644</v>
      </c>
      <c r="D40">
        <v>5</v>
      </c>
      <c r="E40" t="str">
        <f>C38</f>
        <v>DA</v>
      </c>
      <c r="F40">
        <v>5</v>
      </c>
    </row>
    <row r="41" spans="1:12">
      <c r="A41" t="str">
        <f t="shared" si="0"/>
        <v>TESTR040 TEMAS 1_16 100P (7XTEMA)</v>
      </c>
      <c r="B41" s="33" t="s">
        <v>30203</v>
      </c>
      <c r="C41" s="33" t="s">
        <v>24728</v>
      </c>
      <c r="D41" s="33"/>
      <c r="E41" s="33"/>
      <c r="F41" s="33"/>
      <c r="G41" s="33"/>
      <c r="H41" s="33"/>
      <c r="I41" s="33"/>
    </row>
    <row r="42" spans="1:12">
      <c r="A42" t="str">
        <f t="shared" si="0"/>
        <v>TESTR041 LCSP10</v>
      </c>
      <c r="B42" t="s">
        <v>30204</v>
      </c>
      <c r="C42" t="s">
        <v>16702</v>
      </c>
      <c r="D42">
        <v>10</v>
      </c>
    </row>
    <row r="43" spans="1:12">
      <c r="A43" t="str">
        <f t="shared" si="0"/>
        <v>TESTR042 LCSP5DA5</v>
      </c>
      <c r="B43" t="s">
        <v>30205</v>
      </c>
      <c r="C43" t="s">
        <v>16702</v>
      </c>
      <c r="D43">
        <v>5</v>
      </c>
      <c r="E43" t="str">
        <f>E40</f>
        <v>DA</v>
      </c>
      <c r="F43">
        <v>5</v>
      </c>
    </row>
    <row r="44" spans="1:12">
      <c r="A44" t="str">
        <f t="shared" si="0"/>
        <v>TESTR043 EBEP10</v>
      </c>
      <c r="B44" t="s">
        <v>30206</v>
      </c>
      <c r="C44" t="s">
        <v>16903</v>
      </c>
      <c r="D44">
        <v>10</v>
      </c>
    </row>
    <row r="45" spans="1:12">
      <c r="A45" t="str">
        <f t="shared" si="0"/>
        <v>TESTR044 EBEP5LCSP5</v>
      </c>
      <c r="B45" t="s">
        <v>30207</v>
      </c>
      <c r="C45" t="s">
        <v>16903</v>
      </c>
      <c r="D45">
        <v>5</v>
      </c>
      <c r="E45" t="str">
        <f>C43</f>
        <v>LCSP</v>
      </c>
      <c r="F45">
        <v>5</v>
      </c>
    </row>
    <row r="46" spans="1:12">
      <c r="A46" t="str">
        <f t="shared" si="0"/>
        <v>TESTR045 LCSP1010DA10EBEP10</v>
      </c>
      <c r="B46" s="34" t="s">
        <v>30208</v>
      </c>
      <c r="C46" s="34" t="str">
        <f>C42</f>
        <v>LCSP</v>
      </c>
      <c r="D46" s="34">
        <v>10</v>
      </c>
      <c r="E46" s="34">
        <v>10</v>
      </c>
      <c r="F46" s="34" t="str">
        <f>E43</f>
        <v>DA</v>
      </c>
      <c r="G46" s="34">
        <v>10</v>
      </c>
      <c r="H46" s="34" t="str">
        <f>C45</f>
        <v>EBEP</v>
      </c>
      <c r="I46" s="34">
        <v>10</v>
      </c>
    </row>
    <row r="47" spans="1:12">
      <c r="A47" t="str">
        <f t="shared" si="0"/>
        <v>TESTR046 IGU10</v>
      </c>
      <c r="B47" t="s">
        <v>30209</v>
      </c>
      <c r="C47" t="s">
        <v>17206</v>
      </c>
      <c r="D47">
        <v>10</v>
      </c>
    </row>
    <row r="48" spans="1:12">
      <c r="A48" t="str">
        <f t="shared" si="0"/>
        <v>TESTR047 IGU5LCSP5</v>
      </c>
      <c r="B48" t="s">
        <v>30210</v>
      </c>
      <c r="C48" t="s">
        <v>17206</v>
      </c>
      <c r="D48">
        <v>5</v>
      </c>
      <c r="E48" t="str">
        <f>E45</f>
        <v>LCSP</v>
      </c>
      <c r="F48">
        <v>5</v>
      </c>
    </row>
    <row r="49" spans="1:9">
      <c r="A49" t="str">
        <f t="shared" si="0"/>
        <v>TESTR048 DP10</v>
      </c>
      <c r="B49" t="s">
        <v>30211</v>
      </c>
      <c r="C49" t="s">
        <v>17603</v>
      </c>
      <c r="D49">
        <v>10</v>
      </c>
    </row>
    <row r="50" spans="1:9">
      <c r="A50" t="str">
        <f t="shared" si="0"/>
        <v>TESTR049 DP5IGU5</v>
      </c>
      <c r="B50" t="s">
        <v>30212</v>
      </c>
      <c r="C50" t="s">
        <v>17603</v>
      </c>
      <c r="D50">
        <v>5</v>
      </c>
      <c r="E50" t="str">
        <f>C48</f>
        <v>IGU</v>
      </c>
      <c r="F50">
        <v>5</v>
      </c>
    </row>
    <row r="51" spans="1:9">
      <c r="A51" t="str">
        <f t="shared" si="0"/>
        <v>TESTR050 IGU1010LCSP10DP10</v>
      </c>
      <c r="B51" s="34" t="s">
        <v>30213</v>
      </c>
      <c r="C51" s="34" t="str">
        <f>C47</f>
        <v>IGU</v>
      </c>
      <c r="D51" s="34">
        <v>10</v>
      </c>
      <c r="E51" s="34">
        <v>10</v>
      </c>
      <c r="F51" s="34" t="str">
        <f>E48</f>
        <v>LCSP</v>
      </c>
      <c r="G51" s="34">
        <v>10</v>
      </c>
      <c r="H51" s="34" t="str">
        <f>C50</f>
        <v>DP</v>
      </c>
      <c r="I51" s="34">
        <v>10</v>
      </c>
    </row>
    <row r="52" spans="1:9">
      <c r="A52" t="str">
        <f t="shared" si="0"/>
        <v>TESTR051 RESPON10</v>
      </c>
      <c r="B52" t="s">
        <v>30214</v>
      </c>
      <c r="C52" t="s">
        <v>17750</v>
      </c>
      <c r="D52">
        <v>10</v>
      </c>
    </row>
    <row r="53" spans="1:9">
      <c r="A53" t="str">
        <f t="shared" si="0"/>
        <v>TESTR052 RESPON5IGU5</v>
      </c>
      <c r="B53" t="s">
        <v>30215</v>
      </c>
      <c r="C53" t="s">
        <v>17750</v>
      </c>
      <c r="D53">
        <v>5</v>
      </c>
      <c r="E53" t="str">
        <f>E50</f>
        <v>IGU</v>
      </c>
      <c r="F53">
        <v>5</v>
      </c>
    </row>
    <row r="54" spans="1:9">
      <c r="A54" t="str">
        <f t="shared" si="0"/>
        <v>TESTR053 TRANSPA10</v>
      </c>
      <c r="B54" t="s">
        <v>30216</v>
      </c>
      <c r="C54" t="s">
        <v>18091</v>
      </c>
      <c r="D54">
        <v>10</v>
      </c>
    </row>
    <row r="55" spans="1:9">
      <c r="A55" t="str">
        <f t="shared" si="0"/>
        <v>TESTR054 TRANSPA5RESPON5</v>
      </c>
      <c r="B55" t="s">
        <v>30217</v>
      </c>
      <c r="C55" t="s">
        <v>18091</v>
      </c>
      <c r="D55">
        <v>5</v>
      </c>
      <c r="E55" t="str">
        <f>C53</f>
        <v>RESPON</v>
      </c>
      <c r="F55">
        <v>5</v>
      </c>
    </row>
    <row r="56" spans="1:9">
      <c r="A56" t="str">
        <f t="shared" si="0"/>
        <v>TESTR055 RESPON1010IGU10TRANSPA10</v>
      </c>
      <c r="B56" s="34" t="s">
        <v>30218</v>
      </c>
      <c r="C56" s="34" t="str">
        <f>C52</f>
        <v>RESPON</v>
      </c>
      <c r="D56" s="34">
        <v>10</v>
      </c>
      <c r="E56" s="34">
        <v>10</v>
      </c>
      <c r="F56" s="34" t="str">
        <f>E53</f>
        <v>IGU</v>
      </c>
      <c r="G56" s="34">
        <v>10</v>
      </c>
      <c r="H56" s="34" t="str">
        <f>C55</f>
        <v>TRANSPA</v>
      </c>
      <c r="I56" s="34">
        <v>10</v>
      </c>
    </row>
    <row r="57" spans="1:9">
      <c r="A57" t="str">
        <f t="shared" si="0"/>
        <v>TESTR056 OD10</v>
      </c>
      <c r="B57" t="s">
        <v>30219</v>
      </c>
      <c r="C57" t="s">
        <v>24722</v>
      </c>
      <c r="D57">
        <v>10</v>
      </c>
    </row>
    <row r="58" spans="1:9">
      <c r="A58" t="str">
        <f t="shared" si="0"/>
        <v>TESTR057 ODS5RESPON5</v>
      </c>
      <c r="B58" t="s">
        <v>30220</v>
      </c>
      <c r="C58" t="s">
        <v>18427</v>
      </c>
      <c r="D58">
        <v>5</v>
      </c>
      <c r="E58" t="str">
        <f>E55</f>
        <v>RESPON</v>
      </c>
      <c r="F58">
        <v>5</v>
      </c>
    </row>
    <row r="59" spans="1:9">
      <c r="A59" t="str">
        <f t="shared" si="0"/>
        <v>TESTR058 DT10</v>
      </c>
      <c r="B59" t="s">
        <v>30221</v>
      </c>
      <c r="C59" t="s">
        <v>18665</v>
      </c>
      <c r="D59">
        <v>10</v>
      </c>
    </row>
    <row r="60" spans="1:9">
      <c r="A60" t="str">
        <f t="shared" si="0"/>
        <v>TESTR059 DT5ODS5</v>
      </c>
      <c r="B60" t="s">
        <v>30222</v>
      </c>
      <c r="C60" t="s">
        <v>18665</v>
      </c>
      <c r="D60">
        <v>5</v>
      </c>
      <c r="E60" t="str">
        <f>C58</f>
        <v>ODS</v>
      </c>
      <c r="F60">
        <v>5</v>
      </c>
    </row>
    <row r="61" spans="1:9">
      <c r="A61" t="str">
        <f t="shared" si="0"/>
        <v>TESTR060 TEMAS 1_23 100P (5XTEMA)</v>
      </c>
      <c r="B61" s="33" t="s">
        <v>30223</v>
      </c>
      <c r="C61" s="33" t="s">
        <v>24729</v>
      </c>
      <c r="D61" s="33"/>
      <c r="E61" s="33"/>
      <c r="F61" s="33"/>
      <c r="G61" s="33"/>
      <c r="H61" s="33"/>
      <c r="I61" s="33"/>
    </row>
    <row r="62" spans="1:9">
      <c r="A62" t="str">
        <f t="shared" si="0"/>
        <v>TESTR061 CT10</v>
      </c>
      <c r="B62" t="s">
        <v>30224</v>
      </c>
      <c r="C62" t="s">
        <v>18892</v>
      </c>
      <c r="D62">
        <v>10</v>
      </c>
    </row>
    <row r="63" spans="1:9">
      <c r="A63" t="str">
        <f t="shared" si="0"/>
        <v>TESTR062 CT5ODS</v>
      </c>
      <c r="B63" t="s">
        <v>30225</v>
      </c>
      <c r="C63" t="s">
        <v>18892</v>
      </c>
      <c r="D63">
        <v>5</v>
      </c>
      <c r="E63" t="str">
        <f>E60</f>
        <v>ODS</v>
      </c>
    </row>
    <row r="64" spans="1:9">
      <c r="A64" t="str">
        <f t="shared" si="0"/>
        <v>TESTR063 REPTRAB10</v>
      </c>
      <c r="B64" t="s">
        <v>30226</v>
      </c>
      <c r="C64" t="s">
        <v>19173</v>
      </c>
      <c r="D64">
        <v>10</v>
      </c>
    </row>
    <row r="65" spans="1:9">
      <c r="A65" t="str">
        <f t="shared" si="0"/>
        <v>TESTR064 REPTRAB5CT5</v>
      </c>
      <c r="B65" t="s">
        <v>30227</v>
      </c>
      <c r="C65" t="s">
        <v>19173</v>
      </c>
      <c r="D65">
        <v>5</v>
      </c>
      <c r="E65" t="str">
        <f>C63</f>
        <v>CT</v>
      </c>
      <c r="F65">
        <v>5</v>
      </c>
    </row>
    <row r="66" spans="1:9">
      <c r="A66" t="str">
        <f t="shared" si="0"/>
        <v>TESTR065 CT1010ODS10REPTRAB10</v>
      </c>
      <c r="B66" s="34" t="s">
        <v>30228</v>
      </c>
      <c r="C66" s="34" t="str">
        <f>C62</f>
        <v>CT</v>
      </c>
      <c r="D66" s="34">
        <v>10</v>
      </c>
      <c r="E66" s="34">
        <v>10</v>
      </c>
      <c r="F66" s="34" t="str">
        <f>E63</f>
        <v>ODS</v>
      </c>
      <c r="G66" s="34">
        <v>10</v>
      </c>
      <c r="H66" s="34" t="str">
        <f>C65</f>
        <v>REPTRAB</v>
      </c>
      <c r="I66" s="34">
        <v>10</v>
      </c>
    </row>
    <row r="67" spans="1:9">
      <c r="A67" t="str">
        <f t="shared" ref="A67:A100" si="4">B67&amp;" "&amp;C67&amp;D67&amp;E67&amp;F67&amp;G67&amp;H67&amp;I67</f>
        <v>TESTR066 CONVEN10</v>
      </c>
      <c r="B67" t="s">
        <v>30229</v>
      </c>
      <c r="C67" t="s">
        <v>24723</v>
      </c>
      <c r="D67">
        <v>10</v>
      </c>
    </row>
    <row r="68" spans="1:9">
      <c r="A68" t="str">
        <f t="shared" si="4"/>
        <v>TESTR067 CONVEN5CT5</v>
      </c>
      <c r="B68" t="s">
        <v>30230</v>
      </c>
      <c r="C68" t="s">
        <v>24723</v>
      </c>
      <c r="D68">
        <v>5</v>
      </c>
      <c r="E68" t="str">
        <f>E65</f>
        <v>CT</v>
      </c>
      <c r="F68">
        <v>5</v>
      </c>
    </row>
    <row r="69" spans="1:9">
      <c r="A69" t="str">
        <f t="shared" si="4"/>
        <v>TESTR068 SS10</v>
      </c>
      <c r="B69" t="s">
        <v>30231</v>
      </c>
      <c r="C69" t="s">
        <v>20131</v>
      </c>
      <c r="D69">
        <v>10</v>
      </c>
    </row>
    <row r="70" spans="1:9">
      <c r="A70" t="str">
        <f t="shared" si="4"/>
        <v>TESTR069 SS5CONVEN5</v>
      </c>
      <c r="B70" t="s">
        <v>30232</v>
      </c>
      <c r="C70" t="s">
        <v>20131</v>
      </c>
      <c r="D70">
        <v>5</v>
      </c>
      <c r="E70" t="str">
        <f>C68</f>
        <v>CONVEN</v>
      </c>
      <c r="F70">
        <v>5</v>
      </c>
    </row>
    <row r="71" spans="1:9">
      <c r="A71" t="str">
        <f t="shared" si="4"/>
        <v>TESTR070 CONVEN1010CT10SS10</v>
      </c>
      <c r="B71" s="34" t="s">
        <v>30233</v>
      </c>
      <c r="C71" s="34" t="str">
        <f>C67</f>
        <v>CONVEN</v>
      </c>
      <c r="D71" s="34">
        <v>10</v>
      </c>
      <c r="E71" s="34">
        <v>10</v>
      </c>
      <c r="F71" s="34" t="str">
        <f>E68</f>
        <v>CT</v>
      </c>
      <c r="G71" s="34">
        <v>10</v>
      </c>
      <c r="H71" s="34" t="str">
        <f>C70</f>
        <v>SS</v>
      </c>
      <c r="I71" s="34">
        <v>10</v>
      </c>
    </row>
    <row r="72" spans="1:9">
      <c r="A72" t="str">
        <f t="shared" si="4"/>
        <v>TESTR071 ATEP10</v>
      </c>
      <c r="B72" t="s">
        <v>30234</v>
      </c>
      <c r="C72" t="s">
        <v>20784</v>
      </c>
      <c r="D72">
        <v>10</v>
      </c>
    </row>
    <row r="73" spans="1:9">
      <c r="A73" t="str">
        <f t="shared" si="4"/>
        <v>TESTR072 ATEP5CONVEN5</v>
      </c>
      <c r="B73" t="s">
        <v>30235</v>
      </c>
      <c r="C73" t="s">
        <v>20784</v>
      </c>
      <c r="D73">
        <v>5</v>
      </c>
      <c r="E73" t="str">
        <f>E70</f>
        <v>CONVEN</v>
      </c>
      <c r="F73">
        <v>5</v>
      </c>
    </row>
    <row r="74" spans="1:9">
      <c r="A74" t="str">
        <f t="shared" si="4"/>
        <v>TESTR073 INSST10</v>
      </c>
      <c r="B74" t="s">
        <v>30236</v>
      </c>
      <c r="C74" t="s">
        <v>20985</v>
      </c>
      <c r="D74">
        <v>10</v>
      </c>
    </row>
    <row r="75" spans="1:9">
      <c r="A75" t="str">
        <f t="shared" si="4"/>
        <v>TESTR074 INSST5ATEP5</v>
      </c>
      <c r="B75" t="s">
        <v>30237</v>
      </c>
      <c r="C75" t="s">
        <v>20985</v>
      </c>
      <c r="D75">
        <v>5</v>
      </c>
      <c r="E75" t="str">
        <f>C73</f>
        <v>ATEP</v>
      </c>
      <c r="F75">
        <v>5</v>
      </c>
    </row>
    <row r="76" spans="1:9">
      <c r="A76" t="str">
        <f t="shared" si="4"/>
        <v>TESTR075 ATEP1010CONVEN10INSST10</v>
      </c>
      <c r="B76" s="34" t="s">
        <v>30238</v>
      </c>
      <c r="C76" s="34" t="str">
        <f>C72</f>
        <v>ATEP</v>
      </c>
      <c r="D76" s="34">
        <v>10</v>
      </c>
      <c r="E76" s="34">
        <v>10</v>
      </c>
      <c r="F76" s="34" t="str">
        <f>E73</f>
        <v>CONVEN</v>
      </c>
      <c r="G76" s="34">
        <v>10</v>
      </c>
      <c r="H76" s="34" t="str">
        <f>C75</f>
        <v>INSST</v>
      </c>
      <c r="I76" s="34">
        <v>10</v>
      </c>
    </row>
    <row r="77" spans="1:9">
      <c r="A77" t="str">
        <f t="shared" si="4"/>
        <v>TESTR076 ITSS10</v>
      </c>
      <c r="B77" t="s">
        <v>30239</v>
      </c>
      <c r="C77" t="s">
        <v>21489</v>
      </c>
      <c r="D77">
        <v>10</v>
      </c>
    </row>
    <row r="78" spans="1:9">
      <c r="A78" t="str">
        <f t="shared" si="4"/>
        <v>TESTR077 ITSS5ATEP5</v>
      </c>
      <c r="B78" t="s">
        <v>30240</v>
      </c>
      <c r="C78" t="s">
        <v>21489</v>
      </c>
      <c r="D78">
        <v>5</v>
      </c>
      <c r="E78" t="str">
        <f>E75</f>
        <v>ATEP</v>
      </c>
      <c r="F78">
        <v>5</v>
      </c>
    </row>
    <row r="79" spans="1:9">
      <c r="A79" t="str">
        <f t="shared" si="4"/>
        <v>TESTR078 CNAE10</v>
      </c>
      <c r="B79" t="s">
        <v>30241</v>
      </c>
      <c r="C79" t="s">
        <v>22030</v>
      </c>
      <c r="D79">
        <v>10</v>
      </c>
    </row>
    <row r="80" spans="1:9">
      <c r="A80" t="str">
        <f t="shared" si="4"/>
        <v>TESTR079 CNAE5ITSS5</v>
      </c>
      <c r="B80" t="s">
        <v>30242</v>
      </c>
      <c r="C80" t="s">
        <v>22030</v>
      </c>
      <c r="D80">
        <v>5</v>
      </c>
      <c r="E80" t="str">
        <f>C78</f>
        <v>ITSS</v>
      </c>
      <c r="F80">
        <v>5</v>
      </c>
    </row>
    <row r="81" spans="1:9">
      <c r="A81" t="str">
        <f t="shared" si="4"/>
        <v>TESTR080 TEMAS 1_32 100P (4XTEMA)</v>
      </c>
      <c r="B81" s="33" t="s">
        <v>30262</v>
      </c>
      <c r="C81" s="33" t="s">
        <v>24730</v>
      </c>
      <c r="D81" s="33"/>
      <c r="E81" s="33"/>
      <c r="F81" s="33"/>
      <c r="G81" s="33"/>
      <c r="H81" s="33"/>
      <c r="I81" s="33"/>
    </row>
    <row r="82" spans="1:9">
      <c r="A82" t="str">
        <f t="shared" si="4"/>
        <v>TESTR081 INTERNET10</v>
      </c>
      <c r="B82" t="s">
        <v>30261</v>
      </c>
      <c r="C82" t="s">
        <v>24725</v>
      </c>
      <c r="D82">
        <v>10</v>
      </c>
    </row>
    <row r="83" spans="1:9">
      <c r="A83" t="str">
        <f t="shared" si="4"/>
        <v>TESTR082 INTERNET5ITSS5</v>
      </c>
      <c r="B83" t="s">
        <v>30260</v>
      </c>
      <c r="C83" t="s">
        <v>24725</v>
      </c>
      <c r="D83">
        <v>5</v>
      </c>
      <c r="E83" t="str">
        <f>E80</f>
        <v>ITSS</v>
      </c>
      <c r="F83">
        <v>5</v>
      </c>
    </row>
    <row r="84" spans="1:9">
      <c r="A84" t="str">
        <f t="shared" si="4"/>
        <v>TESTR083 ECO10</v>
      </c>
      <c r="B84" t="s">
        <v>30259</v>
      </c>
      <c r="C84" t="s">
        <v>23087</v>
      </c>
      <c r="D84">
        <v>10</v>
      </c>
    </row>
    <row r="85" spans="1:9">
      <c r="A85" t="str">
        <f t="shared" si="4"/>
        <v>TESTR084 ECO5INTERNET5</v>
      </c>
      <c r="B85" t="s">
        <v>30258</v>
      </c>
      <c r="C85" t="s">
        <v>23087</v>
      </c>
      <c r="D85">
        <v>5</v>
      </c>
      <c r="E85" t="str">
        <f>C83</f>
        <v>INTERNET</v>
      </c>
      <c r="F85">
        <v>5</v>
      </c>
    </row>
    <row r="86" spans="1:9">
      <c r="A86" t="str">
        <f t="shared" si="4"/>
        <v>TESTR085 INTERNET1010ITSS10ECO10</v>
      </c>
      <c r="B86" s="34" t="s">
        <v>30257</v>
      </c>
      <c r="C86" s="34" t="str">
        <f>C82</f>
        <v>INTERNET</v>
      </c>
      <c r="D86" s="34">
        <v>10</v>
      </c>
      <c r="E86" s="34">
        <v>10</v>
      </c>
      <c r="F86" s="34" t="str">
        <f>E83</f>
        <v>ITSS</v>
      </c>
      <c r="G86" s="34">
        <v>10</v>
      </c>
      <c r="H86" s="34" t="str">
        <f>C85</f>
        <v>ECO</v>
      </c>
      <c r="I86" s="34">
        <v>10</v>
      </c>
    </row>
    <row r="87" spans="1:9">
      <c r="A87" t="str">
        <f t="shared" si="4"/>
        <v>TESTR086 CLIMA10</v>
      </c>
      <c r="B87" t="s">
        <v>30256</v>
      </c>
      <c r="C87" t="s">
        <v>23912</v>
      </c>
      <c r="D87">
        <v>10</v>
      </c>
    </row>
    <row r="88" spans="1:9">
      <c r="A88" t="str">
        <f t="shared" si="4"/>
        <v>TESTR087 CLIMA5INTERNET5</v>
      </c>
      <c r="B88" t="s">
        <v>30255</v>
      </c>
      <c r="C88" t="s">
        <v>23912</v>
      </c>
      <c r="D88">
        <v>5</v>
      </c>
      <c r="E88" t="str">
        <f>E85</f>
        <v>INTERNET</v>
      </c>
      <c r="F88">
        <v>5</v>
      </c>
    </row>
    <row r="89" spans="1:9">
      <c r="A89" t="str">
        <f t="shared" si="4"/>
        <v>TESTR088 DICA10</v>
      </c>
      <c r="B89" t="s">
        <v>30254</v>
      </c>
      <c r="C89" t="s">
        <v>24724</v>
      </c>
      <c r="D89">
        <v>10</v>
      </c>
    </row>
    <row r="90" spans="1:9">
      <c r="A90" t="str">
        <f t="shared" si="4"/>
        <v>TESTR089 DISCA5CLIMA5</v>
      </c>
      <c r="B90" t="s">
        <v>30253</v>
      </c>
      <c r="C90" t="s">
        <v>24489</v>
      </c>
      <c r="D90">
        <v>5</v>
      </c>
      <c r="E90" t="str">
        <f>C88</f>
        <v>CLIMA</v>
      </c>
      <c r="F90">
        <v>5</v>
      </c>
    </row>
    <row r="91" spans="1:9">
      <c r="A91" t="str">
        <f t="shared" si="4"/>
        <v>TESTR090 CLIMA1010INTERNET10DISCA10</v>
      </c>
      <c r="B91" s="34" t="s">
        <v>30252</v>
      </c>
      <c r="C91" s="34" t="str">
        <f>C87</f>
        <v>CLIMA</v>
      </c>
      <c r="D91" s="34">
        <v>10</v>
      </c>
      <c r="E91" s="34">
        <v>10</v>
      </c>
      <c r="F91" s="34" t="str">
        <f>E88</f>
        <v>INTERNET</v>
      </c>
      <c r="G91" s="34">
        <v>10</v>
      </c>
      <c r="H91" s="34" t="str">
        <f>C90</f>
        <v>DISCA</v>
      </c>
      <c r="I91" s="34">
        <v>10</v>
      </c>
    </row>
    <row r="92" spans="1:9">
      <c r="A92" t="str">
        <f t="shared" si="4"/>
        <v>TESTR091 TEMAS 1_36100P (3XTEMA)</v>
      </c>
      <c r="B92" s="33" t="s">
        <v>30251</v>
      </c>
      <c r="C92" s="33" t="s">
        <v>24731</v>
      </c>
      <c r="D92" s="33"/>
      <c r="E92" s="33"/>
      <c r="F92" s="33"/>
      <c r="G92" s="33"/>
      <c r="H92" s="33"/>
      <c r="I92" s="33"/>
    </row>
    <row r="93" spans="1:9">
      <c r="A93" t="str">
        <f t="shared" si="4"/>
        <v>TESTR092 TEMAS 1_36100P (3XTEMA)</v>
      </c>
      <c r="B93" s="33" t="s">
        <v>30250</v>
      </c>
      <c r="C93" s="33" t="s">
        <v>24731</v>
      </c>
      <c r="D93" s="33"/>
      <c r="E93" s="33"/>
      <c r="F93" s="33"/>
      <c r="G93" s="33"/>
      <c r="H93" s="33"/>
      <c r="I93" s="33"/>
    </row>
    <row r="94" spans="1:9">
      <c r="A94" t="str">
        <f t="shared" si="4"/>
        <v>TESTR093 TEMAS 1_36100P (3XTEMA)</v>
      </c>
      <c r="B94" s="33" t="s">
        <v>30249</v>
      </c>
      <c r="C94" s="33" t="s">
        <v>24731</v>
      </c>
      <c r="D94" s="33"/>
      <c r="E94" s="33"/>
      <c r="F94" s="33"/>
      <c r="G94" s="33"/>
      <c r="H94" s="33"/>
      <c r="I94" s="33"/>
    </row>
    <row r="95" spans="1:9">
      <c r="A95" t="str">
        <f t="shared" si="4"/>
        <v>TESTR094 TEMAS 1_36100P (3XTEMA)</v>
      </c>
      <c r="B95" s="33" t="s">
        <v>30248</v>
      </c>
      <c r="C95" s="33" t="s">
        <v>24731</v>
      </c>
      <c r="D95" s="33"/>
      <c r="E95" s="33"/>
      <c r="F95" s="33"/>
      <c r="G95" s="33"/>
      <c r="H95" s="33"/>
      <c r="I95" s="33"/>
    </row>
    <row r="96" spans="1:9">
      <c r="A96" t="str">
        <f t="shared" si="4"/>
        <v>TESTR095 TEMAS 1_36100P (3XTEMA)</v>
      </c>
      <c r="B96" s="33" t="s">
        <v>30247</v>
      </c>
      <c r="C96" s="33" t="s">
        <v>24731</v>
      </c>
      <c r="D96" s="33"/>
      <c r="E96" s="33"/>
      <c r="F96" s="33"/>
      <c r="G96" s="33"/>
      <c r="H96" s="33"/>
      <c r="I96" s="33"/>
    </row>
    <row r="97" spans="1:9">
      <c r="A97" t="str">
        <f t="shared" si="4"/>
        <v>TESTR096 TEMAS 1_36100P (3XTEMA)</v>
      </c>
      <c r="B97" s="33" t="s">
        <v>30246</v>
      </c>
      <c r="C97" s="33" t="s">
        <v>24731</v>
      </c>
      <c r="D97" s="33"/>
      <c r="E97" s="33"/>
      <c r="F97" s="33"/>
      <c r="G97" s="33"/>
      <c r="H97" s="33"/>
      <c r="I97" s="33"/>
    </row>
    <row r="98" spans="1:9">
      <c r="A98" t="str">
        <f t="shared" si="4"/>
        <v>TESTR097 TEMAS 1_36100P (3XTEMA)</v>
      </c>
      <c r="B98" s="33" t="s">
        <v>30245</v>
      </c>
      <c r="C98" s="33" t="s">
        <v>24731</v>
      </c>
      <c r="D98" s="33"/>
      <c r="E98" s="33"/>
      <c r="F98" s="33"/>
      <c r="G98" s="33"/>
      <c r="H98" s="33"/>
      <c r="I98" s="33"/>
    </row>
    <row r="99" spans="1:9">
      <c r="A99" t="str">
        <f t="shared" si="4"/>
        <v>TESTR098 TEMAS 1_36100P (3XTEMA)</v>
      </c>
      <c r="B99" s="33" t="s">
        <v>30244</v>
      </c>
      <c r="C99" s="33" t="s">
        <v>24731</v>
      </c>
      <c r="D99" s="33"/>
      <c r="E99" s="33"/>
      <c r="F99" s="33"/>
      <c r="G99" s="33"/>
      <c r="H99" s="33"/>
      <c r="I99" s="33"/>
    </row>
    <row r="100" spans="1:9">
      <c r="A100" t="str">
        <f t="shared" si="4"/>
        <v>TESTR099 TEMAS 1_36100P (3XTEMA)</v>
      </c>
      <c r="B100" s="33" t="s">
        <v>30243</v>
      </c>
      <c r="C100" s="33" t="s">
        <v>24731</v>
      </c>
      <c r="D100" s="33"/>
      <c r="E100" s="33"/>
      <c r="F100" s="33"/>
      <c r="G100" s="33"/>
      <c r="H100" s="33"/>
      <c r="I100" s="33"/>
    </row>
    <row r="101" spans="1:9">
      <c r="A101" t="str">
        <f t="shared" ref="A101:A106" si="5">B101&amp;" "&amp;C101&amp;D101&amp;E101&amp;F101&amp;G101&amp;H101&amp;I101</f>
        <v>TESTR100 TEMAS 1_36100P (3XTEMA)</v>
      </c>
      <c r="B101" s="33" t="s">
        <v>30277</v>
      </c>
      <c r="C101" s="33" t="s">
        <v>24731</v>
      </c>
      <c r="D101" s="33"/>
      <c r="E101" s="33"/>
      <c r="F101" s="33"/>
      <c r="G101" s="33"/>
      <c r="H101" s="33"/>
      <c r="I101" s="33"/>
    </row>
    <row r="102" spans="1:9">
      <c r="A102" t="str">
        <f t="shared" si="5"/>
        <v>TESTR101 TEMAS 1_36100P (3XTEMA)</v>
      </c>
      <c r="B102" s="33" t="s">
        <v>30278</v>
      </c>
      <c r="C102" s="33" t="s">
        <v>24731</v>
      </c>
      <c r="D102" s="33"/>
      <c r="E102" s="33"/>
      <c r="F102" s="33"/>
      <c r="G102" s="33"/>
      <c r="H102" s="33"/>
      <c r="I102" s="33"/>
    </row>
    <row r="103" spans="1:9">
      <c r="A103" t="str">
        <f t="shared" si="5"/>
        <v>TESTR102 TEMAS 1_36100P (3XTEMA)</v>
      </c>
      <c r="B103" s="33" t="s">
        <v>30279</v>
      </c>
      <c r="C103" s="33" t="s">
        <v>24731</v>
      </c>
      <c r="D103" s="33"/>
      <c r="E103" s="33"/>
      <c r="F103" s="33"/>
      <c r="G103" s="33"/>
      <c r="H103" s="33"/>
      <c r="I103" s="33"/>
    </row>
    <row r="104" spans="1:9">
      <c r="A104" t="str">
        <f t="shared" si="5"/>
        <v>TESTR103 TEMAS 1_36100P (3XTEMA)</v>
      </c>
      <c r="B104" s="33" t="s">
        <v>30280</v>
      </c>
      <c r="C104" s="33" t="s">
        <v>24731</v>
      </c>
      <c r="D104" s="33"/>
      <c r="E104" s="33"/>
      <c r="F104" s="33"/>
      <c r="G104" s="33"/>
      <c r="H104" s="33"/>
      <c r="I104" s="33"/>
    </row>
    <row r="105" spans="1:9">
      <c r="A105" t="str">
        <f t="shared" si="5"/>
        <v>TESTR104 TEMAS 1_36100P (3XTEMA)</v>
      </c>
      <c r="B105" s="33" t="s">
        <v>30281</v>
      </c>
      <c r="C105" s="33" t="s">
        <v>24731</v>
      </c>
      <c r="D105" s="33"/>
      <c r="E105" s="33"/>
      <c r="F105" s="33"/>
      <c r="G105" s="33"/>
      <c r="H105" s="33"/>
      <c r="I105" s="33"/>
    </row>
    <row r="106" spans="1:9">
      <c r="A106" t="str">
        <f t="shared" si="5"/>
        <v>TESTR105 TEMAS 1_36100P (3XTEMA)</v>
      </c>
      <c r="B106" s="33" t="s">
        <v>30282</v>
      </c>
      <c r="C106" s="33" t="s">
        <v>24731</v>
      </c>
      <c r="D106" s="33"/>
      <c r="E106" s="33"/>
      <c r="F106" s="33"/>
      <c r="G106" s="33"/>
      <c r="H106" s="33"/>
      <c r="I106" s="33"/>
    </row>
    <row r="107" spans="1:9">
      <c r="A107" t="str">
        <f t="shared" ref="A107:A158" si="6">B107&amp;" "&amp;C107&amp;D107&amp;E107&amp;F107&amp;G107&amp;H107&amp;I107</f>
        <v>TESTR106 ECE 1</v>
      </c>
      <c r="B107" s="33" t="s">
        <v>30283</v>
      </c>
      <c r="C107" t="s">
        <v>30142</v>
      </c>
    </row>
    <row r="108" spans="1:9">
      <c r="A108" t="str">
        <f t="shared" si="6"/>
        <v>TESTR107 ECE 2</v>
      </c>
      <c r="B108" s="33" t="s">
        <v>30284</v>
      </c>
      <c r="C108" t="s">
        <v>30143</v>
      </c>
    </row>
    <row r="109" spans="1:9">
      <c r="A109" t="str">
        <f t="shared" si="6"/>
        <v>TESTR108 ECE 3</v>
      </c>
      <c r="B109" s="33" t="s">
        <v>30285</v>
      </c>
      <c r="C109" t="s">
        <v>30144</v>
      </c>
    </row>
    <row r="110" spans="1:9">
      <c r="A110" t="str">
        <f t="shared" si="6"/>
        <v>TESTR109 ECE 4</v>
      </c>
      <c r="B110" s="33" t="s">
        <v>30286</v>
      </c>
      <c r="C110" t="s">
        <v>30145</v>
      </c>
    </row>
    <row r="111" spans="1:9">
      <c r="A111" t="str">
        <f t="shared" si="6"/>
        <v>TESTR110 ECE 5</v>
      </c>
      <c r="B111" s="33" t="s">
        <v>30287</v>
      </c>
      <c r="C111" t="s">
        <v>30146</v>
      </c>
    </row>
    <row r="112" spans="1:9">
      <c r="A112" t="str">
        <f t="shared" si="6"/>
        <v>TESTR111 ECE 6</v>
      </c>
      <c r="B112" s="33" t="s">
        <v>30288</v>
      </c>
      <c r="C112" t="s">
        <v>30147</v>
      </c>
    </row>
    <row r="113" spans="1:3">
      <c r="A113" t="str">
        <f t="shared" si="6"/>
        <v>TESTR112 ECE 7</v>
      </c>
      <c r="B113" s="33" t="s">
        <v>30289</v>
      </c>
      <c r="C113" t="s">
        <v>30148</v>
      </c>
    </row>
    <row r="114" spans="1:3">
      <c r="A114" t="str">
        <f t="shared" si="6"/>
        <v>TESTR113 ERG 1</v>
      </c>
      <c r="B114" s="33" t="s">
        <v>30290</v>
      </c>
      <c r="C114" t="s">
        <v>30150</v>
      </c>
    </row>
    <row r="115" spans="1:3">
      <c r="A115" t="str">
        <f t="shared" si="6"/>
        <v>TESTR114 ERG 2</v>
      </c>
      <c r="B115" s="33" t="s">
        <v>30291</v>
      </c>
      <c r="C115" t="s">
        <v>30151</v>
      </c>
    </row>
    <row r="116" spans="1:3">
      <c r="A116" t="str">
        <f t="shared" si="6"/>
        <v>TESTR115 ECG</v>
      </c>
      <c r="B116" s="33" t="s">
        <v>30292</v>
      </c>
      <c r="C116" t="s">
        <v>30149</v>
      </c>
    </row>
    <row r="117" spans="1:3">
      <c r="A117" t="str">
        <f t="shared" si="6"/>
        <v>TESTR116 EPJ 1</v>
      </c>
      <c r="B117" s="33" t="s">
        <v>30293</v>
      </c>
      <c r="C117" t="s">
        <v>30153</v>
      </c>
    </row>
    <row r="118" spans="1:3">
      <c r="A118" t="str">
        <f t="shared" si="6"/>
        <v>TESTR117 EPJ 2</v>
      </c>
      <c r="B118" s="33" t="s">
        <v>30294</v>
      </c>
      <c r="C118" t="s">
        <v>30152</v>
      </c>
    </row>
    <row r="119" spans="1:3">
      <c r="A119" t="str">
        <f t="shared" si="6"/>
        <v>TESTR118 EAP</v>
      </c>
      <c r="B119" s="33" t="s">
        <v>30295</v>
      </c>
      <c r="C119" t="s">
        <v>30154</v>
      </c>
    </row>
    <row r="120" spans="1:3">
      <c r="A120" t="str">
        <f t="shared" si="6"/>
        <v>TESTR119 EAGE 1</v>
      </c>
      <c r="B120" s="33" t="s">
        <v>30296</v>
      </c>
      <c r="C120" t="s">
        <v>30155</v>
      </c>
    </row>
    <row r="121" spans="1:3">
      <c r="A121" t="str">
        <f t="shared" si="6"/>
        <v>TESTR120 EAGE 2</v>
      </c>
      <c r="B121" s="33" t="s">
        <v>30297</v>
      </c>
      <c r="C121" t="s">
        <v>30156</v>
      </c>
    </row>
    <row r="122" spans="1:3">
      <c r="A122" t="str">
        <f t="shared" si="6"/>
        <v>TESTR121 ETERRI 1</v>
      </c>
      <c r="B122" s="33" t="s">
        <v>30298</v>
      </c>
      <c r="C122" t="s">
        <v>30158</v>
      </c>
    </row>
    <row r="123" spans="1:3">
      <c r="A123" t="str">
        <f t="shared" si="6"/>
        <v>TESTR122 ETERRI 2</v>
      </c>
      <c r="B123" s="33" t="s">
        <v>30299</v>
      </c>
      <c r="C123" t="s">
        <v>30159</v>
      </c>
    </row>
    <row r="124" spans="1:3">
      <c r="A124" t="str">
        <f t="shared" si="6"/>
        <v>TESTR123 ECOMPET</v>
      </c>
      <c r="B124" s="33" t="s">
        <v>30300</v>
      </c>
      <c r="C124" t="s">
        <v>30160</v>
      </c>
    </row>
    <row r="125" spans="1:3">
      <c r="A125" t="str">
        <f t="shared" si="6"/>
        <v>TESTR124 ECONSUL</v>
      </c>
      <c r="B125" s="33" t="s">
        <v>30301</v>
      </c>
      <c r="C125" t="s">
        <v>30161</v>
      </c>
    </row>
    <row r="126" spans="1:3">
      <c r="A126" t="str">
        <f t="shared" si="6"/>
        <v>TESTR125 EUEINST</v>
      </c>
      <c r="B126" s="33" t="s">
        <v>30302</v>
      </c>
      <c r="C126" t="s">
        <v>30162</v>
      </c>
    </row>
    <row r="127" spans="1:3">
      <c r="A127" t="str">
        <f t="shared" si="6"/>
        <v>TESTR126 EHUED</v>
      </c>
      <c r="B127" s="33" t="s">
        <v>30303</v>
      </c>
      <c r="C127" t="s">
        <v>30163</v>
      </c>
    </row>
    <row r="128" spans="1:3">
      <c r="A128" t="str">
        <f t="shared" si="6"/>
        <v>TESTR127 EUSOC</v>
      </c>
      <c r="B128" s="33" t="s">
        <v>30304</v>
      </c>
      <c r="C128" t="s">
        <v>30157</v>
      </c>
    </row>
    <row r="129" spans="1:3">
      <c r="A129" t="str">
        <f t="shared" si="6"/>
        <v>TESTR128 ED</v>
      </c>
      <c r="B129" s="33" t="s">
        <v>30305</v>
      </c>
      <c r="C129" t="s">
        <v>30263</v>
      </c>
    </row>
    <row r="130" spans="1:3">
      <c r="A130" t="str">
        <f t="shared" si="6"/>
        <v>TESTR129 FUENTES</v>
      </c>
      <c r="B130" s="33" t="s">
        <v>30306</v>
      </c>
      <c r="C130" t="s">
        <v>14545</v>
      </c>
    </row>
    <row r="131" spans="1:3">
      <c r="A131" t="str">
        <f t="shared" si="6"/>
        <v>TESTR130 EAP 1</v>
      </c>
      <c r="B131" s="33" t="s">
        <v>30307</v>
      </c>
      <c r="C131" t="s">
        <v>30264</v>
      </c>
    </row>
    <row r="132" spans="1:3">
      <c r="A132" t="str">
        <f t="shared" si="6"/>
        <v>TESTR131 EAP 2</v>
      </c>
      <c r="B132" s="33" t="s">
        <v>30308</v>
      </c>
      <c r="C132" t="s">
        <v>30265</v>
      </c>
    </row>
    <row r="133" spans="1:3">
      <c r="A133" t="str">
        <f t="shared" si="6"/>
        <v>TESTR132 EPAC 1</v>
      </c>
      <c r="B133" s="33" t="s">
        <v>30309</v>
      </c>
      <c r="C133" t="s">
        <v>30267</v>
      </c>
    </row>
    <row r="134" spans="1:3">
      <c r="A134" t="str">
        <f t="shared" si="6"/>
        <v>TESTR133 EPAC 2</v>
      </c>
      <c r="B134" s="33" t="s">
        <v>30310</v>
      </c>
      <c r="C134" t="s">
        <v>30266</v>
      </c>
    </row>
    <row r="135" spans="1:3">
      <c r="A135" t="str">
        <f t="shared" si="6"/>
        <v>TESTR134 EPAC 3</v>
      </c>
      <c r="B135" s="33" t="s">
        <v>30311</v>
      </c>
      <c r="C135" t="s">
        <v>30268</v>
      </c>
    </row>
    <row r="136" spans="1:3">
      <c r="A136" t="str">
        <f t="shared" si="6"/>
        <v>TESTR135 LCSP</v>
      </c>
      <c r="B136" s="33" t="s">
        <v>30312</v>
      </c>
      <c r="C136" t="s">
        <v>16702</v>
      </c>
    </row>
    <row r="137" spans="1:3">
      <c r="A137" t="str">
        <f t="shared" si="6"/>
        <v>TESTR136 EBEP</v>
      </c>
      <c r="B137" s="33" t="s">
        <v>30313</v>
      </c>
      <c r="C137" t="s">
        <v>16903</v>
      </c>
    </row>
    <row r="138" spans="1:3">
      <c r="A138" t="str">
        <f t="shared" si="6"/>
        <v>TESTR137 IGU</v>
      </c>
      <c r="B138" s="33" t="s">
        <v>30314</v>
      </c>
      <c r="C138" t="s">
        <v>17206</v>
      </c>
    </row>
    <row r="139" spans="1:3">
      <c r="A139" t="str">
        <f t="shared" si="6"/>
        <v>TESTR138 DP 1</v>
      </c>
      <c r="B139" s="33" t="s">
        <v>30315</v>
      </c>
      <c r="C139" t="s">
        <v>30269</v>
      </c>
    </row>
    <row r="140" spans="1:3">
      <c r="A140" t="str">
        <f t="shared" si="6"/>
        <v>TESTR139 DP 2</v>
      </c>
      <c r="B140" s="33" t="s">
        <v>30316</v>
      </c>
      <c r="C140" t="s">
        <v>30270</v>
      </c>
    </row>
    <row r="141" spans="1:3">
      <c r="A141" t="str">
        <f t="shared" si="6"/>
        <v>TESTR140 DP 3</v>
      </c>
      <c r="B141" s="33" t="s">
        <v>30317</v>
      </c>
      <c r="C141" t="s">
        <v>30271</v>
      </c>
    </row>
    <row r="142" spans="1:3">
      <c r="A142" t="str">
        <f t="shared" si="6"/>
        <v>TESTR141 RESPON</v>
      </c>
      <c r="B142" s="33" t="s">
        <v>30318</v>
      </c>
      <c r="C142" t="s">
        <v>17750</v>
      </c>
    </row>
    <row r="143" spans="1:3">
      <c r="A143" t="str">
        <f t="shared" si="6"/>
        <v>TESTR142 TRANSPA 1</v>
      </c>
      <c r="B143" s="33" t="s">
        <v>30319</v>
      </c>
      <c r="C143" t="s">
        <v>30272</v>
      </c>
    </row>
    <row r="144" spans="1:3">
      <c r="A144" t="str">
        <f t="shared" si="6"/>
        <v>TESTR143 TRANSPA 2</v>
      </c>
      <c r="B144" s="33" t="s">
        <v>30320</v>
      </c>
      <c r="C144" t="s">
        <v>30273</v>
      </c>
    </row>
    <row r="145" spans="1:3">
      <c r="A145" t="str">
        <f t="shared" si="6"/>
        <v>TESTR144 ODS</v>
      </c>
      <c r="B145" s="33" t="s">
        <v>30321</v>
      </c>
      <c r="C145" t="s">
        <v>18427</v>
      </c>
    </row>
    <row r="146" spans="1:3">
      <c r="A146" t="str">
        <f t="shared" si="6"/>
        <v>TESTR145 DT</v>
      </c>
      <c r="B146" s="33" t="s">
        <v>30322</v>
      </c>
      <c r="C146" t="s">
        <v>18665</v>
      </c>
    </row>
    <row r="147" spans="1:3">
      <c r="A147" t="str">
        <f t="shared" si="6"/>
        <v>TESTR146 REPTRAB</v>
      </c>
      <c r="B147" s="33" t="s">
        <v>30323</v>
      </c>
      <c r="C147" t="s">
        <v>19173</v>
      </c>
    </row>
    <row r="148" spans="1:3">
      <c r="A148" t="str">
        <f t="shared" si="6"/>
        <v>TESTR147 CONVEN</v>
      </c>
      <c r="B148" s="33" t="s">
        <v>30324</v>
      </c>
      <c r="C148" t="s">
        <v>24723</v>
      </c>
    </row>
    <row r="149" spans="1:3">
      <c r="A149" t="str">
        <f t="shared" si="6"/>
        <v>TESTR148 ATEPS</v>
      </c>
      <c r="B149" s="33" t="s">
        <v>30325</v>
      </c>
      <c r="C149" t="s">
        <v>30274</v>
      </c>
    </row>
    <row r="150" spans="1:3">
      <c r="A150" t="str">
        <f t="shared" si="6"/>
        <v>TESTR149 SS</v>
      </c>
      <c r="B150" s="33" t="s">
        <v>30326</v>
      </c>
      <c r="C150" t="s">
        <v>20131</v>
      </c>
    </row>
    <row r="151" spans="1:3">
      <c r="A151" t="str">
        <f t="shared" si="6"/>
        <v>TESTR150 INSST</v>
      </c>
      <c r="B151" s="33" t="s">
        <v>30327</v>
      </c>
      <c r="C151" t="s">
        <v>20985</v>
      </c>
    </row>
    <row r="152" spans="1:3">
      <c r="A152" t="str">
        <f t="shared" si="6"/>
        <v>TESTR151 ITSS</v>
      </c>
      <c r="B152" s="33" t="s">
        <v>30328</v>
      </c>
      <c r="C152" t="s">
        <v>21489</v>
      </c>
    </row>
    <row r="153" spans="1:3">
      <c r="A153" t="str">
        <f t="shared" si="6"/>
        <v>TESTR152 CNAE</v>
      </c>
      <c r="B153" s="33" t="s">
        <v>30329</v>
      </c>
      <c r="C153" t="s">
        <v>22030</v>
      </c>
    </row>
    <row r="154" spans="1:3">
      <c r="A154" t="str">
        <f t="shared" si="6"/>
        <v>TESTR153 INTERNET</v>
      </c>
      <c r="B154" s="33" t="s">
        <v>30330</v>
      </c>
      <c r="C154" t="s">
        <v>24725</v>
      </c>
    </row>
    <row r="155" spans="1:3">
      <c r="A155" t="str">
        <f t="shared" si="6"/>
        <v>TESTR154 ECO 1</v>
      </c>
      <c r="B155" s="33" t="s">
        <v>30331</v>
      </c>
      <c r="C155" t="s">
        <v>30275</v>
      </c>
    </row>
    <row r="156" spans="1:3">
      <c r="A156" t="str">
        <f t="shared" si="6"/>
        <v>TESTR155 ECO 2</v>
      </c>
      <c r="B156" s="33" t="s">
        <v>30332</v>
      </c>
      <c r="C156" t="s">
        <v>30276</v>
      </c>
    </row>
    <row r="157" spans="1:3">
      <c r="A157" t="str">
        <f t="shared" si="6"/>
        <v>TESTR156 CLIMA</v>
      </c>
      <c r="B157" s="33" t="s">
        <v>30333</v>
      </c>
      <c r="C157" t="s">
        <v>23912</v>
      </c>
    </row>
    <row r="158" spans="1:3">
      <c r="A158" t="str">
        <f t="shared" si="6"/>
        <v>TESTR157 DISCA</v>
      </c>
      <c r="B158" s="33" t="s">
        <v>30334</v>
      </c>
      <c r="C158" t="s">
        <v>24489</v>
      </c>
    </row>
  </sheetData>
  <phoneticPr fontId="4"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4A12E-A06F-4158-90A4-D7C2CE6BD0AB}">
  <dimension ref="A1:U108"/>
  <sheetViews>
    <sheetView zoomScale="59" zoomScaleNormal="59"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3" width="35.21875" style="4" customWidth="1"/>
    <col min="14" max="14" width="39.21875" style="4" customWidth="1"/>
    <col min="15" max="15" width="46.6640625" style="4" customWidth="1"/>
    <col min="16" max="16" width="53.6640625" style="4" customWidth="1"/>
    <col min="17" max="17" width="20.33203125" style="4" customWidth="1"/>
    <col min="18" max="18" width="23.88671875" style="4" bestFit="1" customWidth="1"/>
    <col min="19" max="20" width="23.88671875" style="4" customWidth="1"/>
    <col min="21" max="21" width="145" style="6" customWidth="1"/>
  </cols>
  <sheetData>
    <row r="1" spans="1:21" ht="15" thickBot="1">
      <c r="F1" s="1">
        <f>COUNTA(F3:F102)</f>
        <v>100</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374" t="s">
        <v>9790</v>
      </c>
    </row>
    <row r="3" spans="1:21" s="129" customFormat="1" ht="61.2" customHeight="1">
      <c r="A3" s="128" t="str">
        <f t="shared" ref="A3:A34" si="0">RIGHT(U3,29)</f>
        <v>ción proporcionalmente mayor.</v>
      </c>
      <c r="B3" s="128" t="str">
        <f t="shared" ref="B3:B34" si="1">H3&amp;F3</f>
        <v>38UE_INST</v>
      </c>
      <c r="C3" s="128" t="str">
        <f t="shared" ref="C3:C34" si="2">D3&amp;E3&amp;F3&amp;G3&amp;I3</f>
        <v>HXUE_INSTO3810</v>
      </c>
      <c r="D3" s="128" t="s">
        <v>7879</v>
      </c>
      <c r="E3" s="128" t="s">
        <v>124</v>
      </c>
      <c r="F3" s="104" t="s">
        <v>13656</v>
      </c>
      <c r="G3" s="105" t="str">
        <f t="shared" ref="G3:G34" si="3">IF(H3&lt;9,"OO",IF(H3&lt;99,"O",""))&amp;H3</f>
        <v>O38</v>
      </c>
      <c r="H3" s="106">
        <v>38</v>
      </c>
      <c r="I3" s="105" t="str">
        <f t="shared" ref="I3:I34" si="4">IF(J3&lt;9,"O","")&amp;J3</f>
        <v>10</v>
      </c>
      <c r="J3" s="105">
        <v>10</v>
      </c>
      <c r="K3" s="95" t="s">
        <v>3178</v>
      </c>
      <c r="L3" s="106" t="s">
        <v>523</v>
      </c>
      <c r="M3" s="106" t="s">
        <v>3211</v>
      </c>
      <c r="N3" s="106" t="s">
        <v>3212</v>
      </c>
      <c r="O3" s="106" t="s">
        <v>3213</v>
      </c>
      <c r="P3" s="106" t="s">
        <v>3214</v>
      </c>
      <c r="Q3" s="116"/>
      <c r="R3" s="116">
        <v>3</v>
      </c>
      <c r="S3" s="116"/>
      <c r="T3" s="116"/>
      <c r="U3" s="95" t="s">
        <v>13802</v>
      </c>
    </row>
    <row r="4" spans="1:21" s="129" customFormat="1" ht="61.2" customHeight="1">
      <c r="A4" s="128" t="str">
        <f t="shared" si="0"/>
        <v>de la UE en cuestiones clave.</v>
      </c>
      <c r="B4" s="128" t="str">
        <f t="shared" si="1"/>
        <v>39UE_INST</v>
      </c>
      <c r="C4" s="128" t="str">
        <f t="shared" si="2"/>
        <v>HXUE_INSTO3910</v>
      </c>
      <c r="D4" s="128" t="s">
        <v>7879</v>
      </c>
      <c r="E4" s="128" t="s">
        <v>124</v>
      </c>
      <c r="F4" s="104" t="s">
        <v>13656</v>
      </c>
      <c r="G4" s="105" t="str">
        <f t="shared" si="3"/>
        <v>O39</v>
      </c>
      <c r="H4" s="106">
        <v>39</v>
      </c>
      <c r="I4" s="105" t="str">
        <f t="shared" si="4"/>
        <v>10</v>
      </c>
      <c r="J4" s="128">
        <v>10</v>
      </c>
      <c r="K4" s="95" t="s">
        <v>3177</v>
      </c>
      <c r="L4" s="106" t="s">
        <v>522</v>
      </c>
      <c r="M4" s="106" t="s">
        <v>3207</v>
      </c>
      <c r="N4" s="106" t="s">
        <v>3208</v>
      </c>
      <c r="O4" s="106" t="s">
        <v>3209</v>
      </c>
      <c r="P4" s="106" t="s">
        <v>3210</v>
      </c>
      <c r="Q4" s="116"/>
      <c r="R4" s="116">
        <v>4</v>
      </c>
      <c r="S4" s="116"/>
      <c r="T4" s="116"/>
      <c r="U4" s="95" t="s">
        <v>13801</v>
      </c>
    </row>
    <row r="5" spans="1:21" s="129" customFormat="1" ht="61.2" customHeight="1">
      <c r="A5" s="128" t="str">
        <f t="shared" si="0"/>
        <v xml:space="preserve"> de las Regiones, no al CESE.</v>
      </c>
      <c r="B5" s="128" t="str">
        <f t="shared" si="1"/>
        <v>40UE_INST</v>
      </c>
      <c r="C5" s="128" t="str">
        <f t="shared" si="2"/>
        <v>HXUE_INSTO4010</v>
      </c>
      <c r="D5" s="128" t="s">
        <v>7879</v>
      </c>
      <c r="E5" s="128" t="s">
        <v>124</v>
      </c>
      <c r="F5" s="104" t="s">
        <v>13656</v>
      </c>
      <c r="G5" s="105" t="str">
        <f t="shared" si="3"/>
        <v>O40</v>
      </c>
      <c r="H5" s="106">
        <v>40</v>
      </c>
      <c r="I5" s="105" t="str">
        <f t="shared" si="4"/>
        <v>10</v>
      </c>
      <c r="J5" s="105">
        <v>10</v>
      </c>
      <c r="K5" s="95" t="s">
        <v>3179</v>
      </c>
      <c r="L5" s="106" t="s">
        <v>523</v>
      </c>
      <c r="M5" s="106" t="s">
        <v>3215</v>
      </c>
      <c r="N5" s="106" t="s">
        <v>3216</v>
      </c>
      <c r="O5" s="106" t="s">
        <v>3217</v>
      </c>
      <c r="P5" s="106" t="s">
        <v>3218</v>
      </c>
      <c r="Q5" s="116"/>
      <c r="R5" s="116">
        <v>3</v>
      </c>
      <c r="S5" s="116"/>
      <c r="T5" s="116"/>
      <c r="U5" s="95" t="s">
        <v>13800</v>
      </c>
    </row>
    <row r="6" spans="1:21" s="129" customFormat="1" ht="61.2" customHeight="1">
      <c r="A6" s="263" t="str">
        <f t="shared" si="0"/>
        <v>ndato renovable de tres años.</v>
      </c>
      <c r="B6" s="263" t="str">
        <f t="shared" si="1"/>
        <v>41UE_INST</v>
      </c>
      <c r="C6" s="263" t="str">
        <f t="shared" si="2"/>
        <v>HXUE_INSTO4110</v>
      </c>
      <c r="D6" s="263" t="s">
        <v>7879</v>
      </c>
      <c r="E6" s="263" t="s">
        <v>124</v>
      </c>
      <c r="F6" s="237" t="s">
        <v>13656</v>
      </c>
      <c r="G6" s="233" t="str">
        <f t="shared" si="3"/>
        <v>O41</v>
      </c>
      <c r="H6" s="188">
        <v>41</v>
      </c>
      <c r="I6" s="233" t="str">
        <f t="shared" si="4"/>
        <v>10</v>
      </c>
      <c r="J6" s="263">
        <v>10</v>
      </c>
      <c r="K6" s="190" t="s">
        <v>3181</v>
      </c>
      <c r="L6" s="188" t="s">
        <v>522</v>
      </c>
      <c r="M6" s="188" t="s">
        <v>3219</v>
      </c>
      <c r="N6" s="188" t="s">
        <v>3220</v>
      </c>
      <c r="O6" s="188" t="s">
        <v>3221</v>
      </c>
      <c r="P6" s="188" t="s">
        <v>3222</v>
      </c>
      <c r="Q6" s="189"/>
      <c r="R6" s="189">
        <v>4</v>
      </c>
      <c r="S6" s="189"/>
      <c r="T6" s="189"/>
      <c r="U6" s="190" t="s">
        <v>13799</v>
      </c>
    </row>
    <row r="7" spans="1:21" s="129" customFormat="1" ht="61.2" customHeight="1">
      <c r="A7" s="10" t="str">
        <f t="shared" si="0"/>
        <v>s previstos por los tratados.</v>
      </c>
      <c r="B7" s="10" t="str">
        <f t="shared" si="1"/>
        <v>97UE_INST</v>
      </c>
      <c r="C7" s="10" t="str">
        <f t="shared" si="2"/>
        <v>HXUE_INSTO9710</v>
      </c>
      <c r="D7" s="10" t="s">
        <v>7879</v>
      </c>
      <c r="E7" s="10" t="s">
        <v>124</v>
      </c>
      <c r="F7" s="19" t="s">
        <v>13656</v>
      </c>
      <c r="G7" s="11" t="str">
        <f t="shared" si="3"/>
        <v>O97</v>
      </c>
      <c r="H7" s="12">
        <v>97</v>
      </c>
      <c r="I7" s="11" t="str">
        <f t="shared" si="4"/>
        <v>10</v>
      </c>
      <c r="J7" s="10">
        <v>10</v>
      </c>
      <c r="K7" s="6" t="s">
        <v>13674</v>
      </c>
      <c r="L7" s="12" t="s">
        <v>544</v>
      </c>
      <c r="M7" s="12" t="s">
        <v>13673</v>
      </c>
      <c r="N7" s="12" t="s">
        <v>13672</v>
      </c>
      <c r="O7" s="12" t="s">
        <v>13670</v>
      </c>
      <c r="P7" s="12" t="s">
        <v>13671</v>
      </c>
      <c r="Q7" s="8"/>
      <c r="R7" s="8">
        <v>3</v>
      </c>
      <c r="S7" s="8"/>
      <c r="T7" s="8"/>
      <c r="U7" s="6" t="s">
        <v>13669</v>
      </c>
    </row>
    <row r="8" spans="1:21" s="129" customFormat="1" ht="61.2" customHeight="1">
      <c r="A8" s="10" t="str">
        <f t="shared" si="0"/>
        <v>esto junto con el Parlamento.</v>
      </c>
      <c r="B8" s="10" t="str">
        <f t="shared" si="1"/>
        <v>98UE_INST</v>
      </c>
      <c r="C8" s="10" t="str">
        <f t="shared" si="2"/>
        <v>HXUE_INSTO9810</v>
      </c>
      <c r="D8" s="10" t="s">
        <v>7879</v>
      </c>
      <c r="E8" s="10" t="s">
        <v>124</v>
      </c>
      <c r="F8" s="19" t="s">
        <v>13656</v>
      </c>
      <c r="G8" s="11" t="str">
        <f t="shared" si="3"/>
        <v>O98</v>
      </c>
      <c r="H8" s="12">
        <v>98</v>
      </c>
      <c r="I8" s="11" t="str">
        <f t="shared" si="4"/>
        <v>10</v>
      </c>
      <c r="J8" s="11">
        <v>10</v>
      </c>
      <c r="K8" s="6" t="s">
        <v>13668</v>
      </c>
      <c r="L8" s="12" t="s">
        <v>1389</v>
      </c>
      <c r="M8" s="12" t="s">
        <v>13664</v>
      </c>
      <c r="N8" s="12" t="s">
        <v>13667</v>
      </c>
      <c r="O8" s="12" t="s">
        <v>13666</v>
      </c>
      <c r="P8" s="12" t="s">
        <v>13665</v>
      </c>
      <c r="Q8" s="8"/>
      <c r="R8" s="8">
        <v>1</v>
      </c>
      <c r="S8" s="8"/>
      <c r="T8" s="8"/>
      <c r="U8" s="6" t="s">
        <v>13663</v>
      </c>
    </row>
    <row r="9" spans="1:21" s="129" customFormat="1" ht="61.2" customHeight="1">
      <c r="A9" s="10" t="str">
        <f t="shared" si="0"/>
        <v>e varias instituciones clave.</v>
      </c>
      <c r="B9" s="10" t="str">
        <f t="shared" si="1"/>
        <v>99UE_INST</v>
      </c>
      <c r="C9" s="10" t="str">
        <f t="shared" si="2"/>
        <v>HXUE_INST9910</v>
      </c>
      <c r="D9" s="10" t="s">
        <v>7879</v>
      </c>
      <c r="E9" s="10" t="s">
        <v>124</v>
      </c>
      <c r="F9" s="19" t="s">
        <v>13656</v>
      </c>
      <c r="G9" s="11" t="str">
        <f t="shared" si="3"/>
        <v>99</v>
      </c>
      <c r="H9" s="12">
        <v>99</v>
      </c>
      <c r="I9" s="11" t="str">
        <f t="shared" si="4"/>
        <v>10</v>
      </c>
      <c r="J9" s="10">
        <v>10</v>
      </c>
      <c r="K9" s="6" t="s">
        <v>13662</v>
      </c>
      <c r="L9" s="12" t="s">
        <v>1389</v>
      </c>
      <c r="M9" s="12" t="s">
        <v>13658</v>
      </c>
      <c r="N9" s="12" t="s">
        <v>13661</v>
      </c>
      <c r="O9" s="12" t="s">
        <v>13660</v>
      </c>
      <c r="P9" s="12" t="s">
        <v>13659</v>
      </c>
      <c r="Q9" s="8"/>
      <c r="R9" s="8">
        <v>1</v>
      </c>
      <c r="S9" s="8"/>
      <c r="T9" s="8"/>
      <c r="U9" s="6" t="s">
        <v>13657</v>
      </c>
    </row>
    <row r="10" spans="1:21" s="129" customFormat="1" ht="61.2" customHeight="1">
      <c r="A10" s="10" t="str">
        <f t="shared" si="0"/>
        <v>ano separado dentro del TJUE.</v>
      </c>
      <c r="B10" s="10" t="str">
        <f t="shared" si="1"/>
        <v>100UE_INST</v>
      </c>
      <c r="C10" s="10" t="str">
        <f t="shared" si="2"/>
        <v>HXUE_INST10010</v>
      </c>
      <c r="D10" s="10" t="s">
        <v>7879</v>
      </c>
      <c r="E10" s="10" t="s">
        <v>124</v>
      </c>
      <c r="F10" s="19" t="s">
        <v>13656</v>
      </c>
      <c r="G10" s="11" t="str">
        <f t="shared" si="3"/>
        <v>100</v>
      </c>
      <c r="H10" s="12">
        <v>100</v>
      </c>
      <c r="I10" s="11" t="str">
        <f t="shared" si="4"/>
        <v>10</v>
      </c>
      <c r="J10" s="11">
        <v>10</v>
      </c>
      <c r="K10" s="6" t="s">
        <v>13655</v>
      </c>
      <c r="L10" s="12" t="s">
        <v>543</v>
      </c>
      <c r="M10" s="12" t="s">
        <v>13654</v>
      </c>
      <c r="N10" s="12" t="s">
        <v>13651</v>
      </c>
      <c r="O10" s="12" t="s">
        <v>13653</v>
      </c>
      <c r="P10" s="12" t="s">
        <v>13652</v>
      </c>
      <c r="Q10" s="8"/>
      <c r="R10" s="8">
        <v>2</v>
      </c>
      <c r="S10" s="8"/>
      <c r="T10" s="8"/>
      <c r="U10" s="6" t="s">
        <v>13650</v>
      </c>
    </row>
    <row r="11" spans="1:21" s="129" customFormat="1" ht="61.2" customHeight="1">
      <c r="A11" s="10" t="str">
        <f t="shared" si="0"/>
        <v>establecido en el texto legal</v>
      </c>
      <c r="B11" s="10" t="str">
        <f t="shared" si="1"/>
        <v>101UE_INST</v>
      </c>
      <c r="C11" s="10" t="str">
        <f t="shared" si="2"/>
        <v>HXUE_INST10110</v>
      </c>
      <c r="D11" s="10" t="s">
        <v>7879</v>
      </c>
      <c r="E11" s="10" t="s">
        <v>124</v>
      </c>
      <c r="F11" s="19" t="s">
        <v>13656</v>
      </c>
      <c r="G11" s="11" t="str">
        <f t="shared" si="3"/>
        <v>101</v>
      </c>
      <c r="H11" s="12">
        <v>101</v>
      </c>
      <c r="I11" s="11" t="str">
        <f t="shared" si="4"/>
        <v>10</v>
      </c>
      <c r="J11" s="357">
        <v>10</v>
      </c>
      <c r="K11" s="358" t="s">
        <v>30819</v>
      </c>
      <c r="L11" s="359" t="s">
        <v>1388</v>
      </c>
      <c r="M11" s="358" t="s">
        <v>30818</v>
      </c>
      <c r="N11" s="358" t="s">
        <v>30817</v>
      </c>
      <c r="O11" s="358" t="s">
        <v>30816</v>
      </c>
      <c r="P11" s="358" t="s">
        <v>30815</v>
      </c>
      <c r="Q11" s="360"/>
      <c r="R11" s="360">
        <v>4</v>
      </c>
      <c r="S11" s="360"/>
      <c r="T11" s="360"/>
      <c r="U11" s="361" t="s">
        <v>30814</v>
      </c>
    </row>
    <row r="12" spans="1:21" s="129" customFormat="1" ht="61.2" customHeight="1">
      <c r="A12" s="10" t="str">
        <f t="shared" si="0"/>
        <v>o establecido por el Tratado.</v>
      </c>
      <c r="B12" s="10" t="str">
        <f t="shared" si="1"/>
        <v>102UE_INST</v>
      </c>
      <c r="C12" s="10" t="str">
        <f t="shared" si="2"/>
        <v>HXUE_INST10210</v>
      </c>
      <c r="D12" s="10" t="s">
        <v>7879</v>
      </c>
      <c r="E12" s="10" t="s">
        <v>124</v>
      </c>
      <c r="F12" s="19" t="s">
        <v>13656</v>
      </c>
      <c r="G12" s="11" t="str">
        <f t="shared" si="3"/>
        <v>102</v>
      </c>
      <c r="H12" s="12">
        <v>102</v>
      </c>
      <c r="I12" s="11" t="str">
        <f t="shared" si="4"/>
        <v>10</v>
      </c>
      <c r="J12" s="357">
        <v>10</v>
      </c>
      <c r="K12" s="358" t="s">
        <v>30813</v>
      </c>
      <c r="L12" s="359" t="s">
        <v>1389</v>
      </c>
      <c r="M12" s="358" t="s">
        <v>30812</v>
      </c>
      <c r="N12" s="358" t="s">
        <v>30811</v>
      </c>
      <c r="O12" s="358" t="s">
        <v>30810</v>
      </c>
      <c r="P12" s="358" t="s">
        <v>30809</v>
      </c>
      <c r="Q12" s="360"/>
      <c r="R12" s="360">
        <v>1</v>
      </c>
      <c r="S12" s="360"/>
      <c r="T12" s="360"/>
      <c r="U12" s="361" t="s">
        <v>30808</v>
      </c>
    </row>
    <row r="13" spans="1:21" s="99" customFormat="1" ht="100.8">
      <c r="A13" s="10" t="str">
        <f t="shared" si="0"/>
        <v>ción del artículo 6 como tal.</v>
      </c>
      <c r="B13" s="10" t="str">
        <f t="shared" si="1"/>
        <v>103UE_INST</v>
      </c>
      <c r="C13" s="10" t="str">
        <f t="shared" si="2"/>
        <v>HXUE_INST10310</v>
      </c>
      <c r="D13" s="10" t="s">
        <v>7879</v>
      </c>
      <c r="E13" s="10" t="s">
        <v>124</v>
      </c>
      <c r="F13" s="19" t="s">
        <v>13656</v>
      </c>
      <c r="G13" s="11" t="str">
        <f t="shared" si="3"/>
        <v>103</v>
      </c>
      <c r="H13" s="12">
        <v>103</v>
      </c>
      <c r="I13" s="11" t="str">
        <f t="shared" si="4"/>
        <v>10</v>
      </c>
      <c r="J13" s="357">
        <v>10</v>
      </c>
      <c r="K13" s="358" t="s">
        <v>30807</v>
      </c>
      <c r="L13" s="359" t="s">
        <v>544</v>
      </c>
      <c r="M13" s="358" t="s">
        <v>30806</v>
      </c>
      <c r="N13" s="358" t="s">
        <v>30805</v>
      </c>
      <c r="O13" s="358" t="s">
        <v>30804</v>
      </c>
      <c r="P13" s="358" t="s">
        <v>30803</v>
      </c>
      <c r="Q13" s="360"/>
      <c r="R13" s="360">
        <v>3</v>
      </c>
      <c r="S13" s="360"/>
      <c r="T13" s="360"/>
      <c r="U13" s="361" t="s">
        <v>30802</v>
      </c>
    </row>
    <row r="14" spans="1:21" s="99" customFormat="1" ht="86.4">
      <c r="A14" s="10" t="str">
        <f t="shared" si="0"/>
        <v xml:space="preserve">carecen de valor vinculante.
</v>
      </c>
      <c r="B14" s="10" t="str">
        <f t="shared" si="1"/>
        <v>104UE_INST</v>
      </c>
      <c r="C14" s="10" t="str">
        <f t="shared" si="2"/>
        <v>HXUE_INST10410</v>
      </c>
      <c r="D14" s="10" t="s">
        <v>7879</v>
      </c>
      <c r="E14" s="10" t="s">
        <v>124</v>
      </c>
      <c r="F14" s="19" t="s">
        <v>13656</v>
      </c>
      <c r="G14" s="11" t="str">
        <f t="shared" si="3"/>
        <v>104</v>
      </c>
      <c r="H14" s="12">
        <v>104</v>
      </c>
      <c r="I14" s="11" t="str">
        <f t="shared" si="4"/>
        <v>10</v>
      </c>
      <c r="J14" s="357">
        <v>10</v>
      </c>
      <c r="K14" s="358" t="s">
        <v>30801</v>
      </c>
      <c r="L14" s="359" t="s">
        <v>1389</v>
      </c>
      <c r="M14" s="358" t="s">
        <v>30800</v>
      </c>
      <c r="N14" s="358" t="s">
        <v>30799</v>
      </c>
      <c r="O14" s="358" t="s">
        <v>30798</v>
      </c>
      <c r="P14" s="358" t="s">
        <v>30797</v>
      </c>
      <c r="Q14" s="360"/>
      <c r="R14" s="360">
        <v>1</v>
      </c>
      <c r="S14" s="360"/>
      <c r="T14" s="360"/>
      <c r="U14" s="361" t="s">
        <v>30796</v>
      </c>
    </row>
    <row r="15" spans="1:21" s="99" customFormat="1" ht="72">
      <c r="A15" s="10" t="str">
        <f t="shared" si="0"/>
        <v>papel clave en la aprobación.</v>
      </c>
      <c r="B15" s="10" t="str">
        <f t="shared" si="1"/>
        <v>105UE_INST</v>
      </c>
      <c r="C15" s="10" t="str">
        <f t="shared" si="2"/>
        <v>HXUE_INST10510</v>
      </c>
      <c r="D15" s="10" t="s">
        <v>7879</v>
      </c>
      <c r="E15" s="10" t="s">
        <v>124</v>
      </c>
      <c r="F15" s="19" t="s">
        <v>13656</v>
      </c>
      <c r="G15" s="11" t="str">
        <f t="shared" si="3"/>
        <v>105</v>
      </c>
      <c r="H15" s="12">
        <v>105</v>
      </c>
      <c r="I15" s="11" t="str">
        <f t="shared" si="4"/>
        <v>10</v>
      </c>
      <c r="J15" s="357">
        <v>10</v>
      </c>
      <c r="K15" s="358" t="s">
        <v>30795</v>
      </c>
      <c r="L15" s="359" t="s">
        <v>523</v>
      </c>
      <c r="M15" s="358" t="s">
        <v>30794</v>
      </c>
      <c r="N15" s="358" t="s">
        <v>30793</v>
      </c>
      <c r="O15" s="358" t="s">
        <v>30792</v>
      </c>
      <c r="P15" s="358" t="s">
        <v>30791</v>
      </c>
      <c r="Q15" s="360"/>
      <c r="R15" s="360">
        <v>3</v>
      </c>
      <c r="S15" s="360"/>
      <c r="T15" s="360"/>
      <c r="U15" s="361" t="s">
        <v>31050</v>
      </c>
    </row>
    <row r="16" spans="1:21" s="99" customFormat="1" ht="72">
      <c r="A16" s="150" t="str">
        <f t="shared" si="0"/>
        <v xml:space="preserve"> miembro de la Unión Europea.</v>
      </c>
      <c r="B16" s="150" t="str">
        <f t="shared" si="1"/>
        <v>1UE_INST</v>
      </c>
      <c r="C16" s="150" t="str">
        <f t="shared" si="2"/>
        <v>HYUE_INSTOO110</v>
      </c>
      <c r="D16" s="150" t="s">
        <v>7879</v>
      </c>
      <c r="E16" s="150" t="s">
        <v>7878</v>
      </c>
      <c r="F16" s="144" t="s">
        <v>13656</v>
      </c>
      <c r="G16" s="130" t="str">
        <f t="shared" si="3"/>
        <v>OO1</v>
      </c>
      <c r="H16" s="119">
        <v>1</v>
      </c>
      <c r="I16" s="130" t="str">
        <f t="shared" si="4"/>
        <v>10</v>
      </c>
      <c r="J16" s="150">
        <v>10</v>
      </c>
      <c r="K16" s="123" t="s">
        <v>879</v>
      </c>
      <c r="L16" s="123" t="s">
        <v>523</v>
      </c>
      <c r="M16" s="123" t="s">
        <v>880</v>
      </c>
      <c r="N16" s="123" t="s">
        <v>881</v>
      </c>
      <c r="O16" s="123" t="s">
        <v>30385</v>
      </c>
      <c r="P16" s="123" t="s">
        <v>30386</v>
      </c>
      <c r="Q16" s="120"/>
      <c r="R16" s="120">
        <v>4</v>
      </c>
      <c r="S16" s="120"/>
      <c r="T16" s="120"/>
      <c r="U16" s="118" t="s">
        <v>13879</v>
      </c>
    </row>
    <row r="17" spans="1:21" s="99" customFormat="1" ht="72">
      <c r="A17" s="150" t="str">
        <f t="shared" si="0"/>
        <v>o es de 5 años, no de cuatro.</v>
      </c>
      <c r="B17" s="150" t="str">
        <f t="shared" si="1"/>
        <v>2UE_INST</v>
      </c>
      <c r="C17" s="150" t="str">
        <f t="shared" si="2"/>
        <v>HYUE_INSTOO210</v>
      </c>
      <c r="D17" s="150" t="s">
        <v>7879</v>
      </c>
      <c r="E17" s="150" t="s">
        <v>7878</v>
      </c>
      <c r="F17" s="144" t="s">
        <v>13656</v>
      </c>
      <c r="G17" s="130" t="str">
        <f t="shared" si="3"/>
        <v>OO2</v>
      </c>
      <c r="H17" s="119">
        <v>2</v>
      </c>
      <c r="I17" s="130" t="str">
        <f t="shared" si="4"/>
        <v>10</v>
      </c>
      <c r="J17" s="130">
        <v>10</v>
      </c>
      <c r="K17" s="123" t="s">
        <v>882</v>
      </c>
      <c r="L17" s="123" t="s">
        <v>543</v>
      </c>
      <c r="M17" s="123" t="s">
        <v>883</v>
      </c>
      <c r="N17" s="123" t="s">
        <v>884</v>
      </c>
      <c r="O17" s="123" t="s">
        <v>885</v>
      </c>
      <c r="P17" s="123" t="s">
        <v>886</v>
      </c>
      <c r="Q17" s="120"/>
      <c r="R17" s="120">
        <v>2</v>
      </c>
      <c r="S17" s="120"/>
      <c r="T17" s="120"/>
      <c r="U17" s="118" t="s">
        <v>13878</v>
      </c>
    </row>
    <row r="18" spans="1:21" s="136" customFormat="1" ht="72">
      <c r="A18" s="150" t="str">
        <f t="shared" si="0"/>
        <v>osición oficial del Tribunal.</v>
      </c>
      <c r="B18" s="150" t="str">
        <f t="shared" si="1"/>
        <v>3UE_INST</v>
      </c>
      <c r="C18" s="150" t="str">
        <f t="shared" si="2"/>
        <v>HYUE_INSTOO310</v>
      </c>
      <c r="D18" s="150" t="s">
        <v>7879</v>
      </c>
      <c r="E18" s="150" t="s">
        <v>7878</v>
      </c>
      <c r="F18" s="144" t="s">
        <v>13656</v>
      </c>
      <c r="G18" s="130" t="str">
        <f t="shared" si="3"/>
        <v>OO3</v>
      </c>
      <c r="H18" s="119">
        <v>3</v>
      </c>
      <c r="I18" s="130" t="str">
        <f t="shared" si="4"/>
        <v>10</v>
      </c>
      <c r="J18" s="150">
        <v>10</v>
      </c>
      <c r="K18" s="118" t="s">
        <v>887</v>
      </c>
      <c r="L18" s="119" t="s">
        <v>1388</v>
      </c>
      <c r="M18" s="119" t="s">
        <v>888</v>
      </c>
      <c r="N18" s="119" t="s">
        <v>889</v>
      </c>
      <c r="O18" s="119" t="s">
        <v>890</v>
      </c>
      <c r="P18" s="119" t="s">
        <v>891</v>
      </c>
      <c r="Q18" s="120"/>
      <c r="R18" s="120">
        <v>4</v>
      </c>
      <c r="S18" s="120"/>
      <c r="T18" s="120"/>
      <c r="U18" s="118" t="s">
        <v>13877</v>
      </c>
    </row>
    <row r="19" spans="1:21" s="136" customFormat="1" ht="57.6">
      <c r="A19" s="150" t="str">
        <f t="shared" si="0"/>
        <v xml:space="preserve"> establecido para este cargo.</v>
      </c>
      <c r="B19" s="150" t="str">
        <f t="shared" si="1"/>
        <v>4UE_INST</v>
      </c>
      <c r="C19" s="150" t="str">
        <f t="shared" si="2"/>
        <v>HYUE_INSTOO410</v>
      </c>
      <c r="D19" s="150" t="s">
        <v>7879</v>
      </c>
      <c r="E19" s="150" t="s">
        <v>7878</v>
      </c>
      <c r="F19" s="144" t="s">
        <v>13656</v>
      </c>
      <c r="G19" s="130" t="str">
        <f t="shared" si="3"/>
        <v>OO4</v>
      </c>
      <c r="H19" s="119">
        <v>4</v>
      </c>
      <c r="I19" s="130" t="str">
        <f t="shared" si="4"/>
        <v>10</v>
      </c>
      <c r="J19" s="130">
        <v>10</v>
      </c>
      <c r="K19" s="118" t="s">
        <v>892</v>
      </c>
      <c r="L19" s="119" t="s">
        <v>1387</v>
      </c>
      <c r="M19" s="119" t="s">
        <v>893</v>
      </c>
      <c r="N19" s="119" t="s">
        <v>894</v>
      </c>
      <c r="O19" s="119" t="s">
        <v>895</v>
      </c>
      <c r="P19" s="119" t="s">
        <v>896</v>
      </c>
      <c r="Q19" s="120"/>
      <c r="R19" s="120">
        <v>1</v>
      </c>
      <c r="S19" s="120"/>
      <c r="T19" s="120"/>
      <c r="U19" s="118" t="s">
        <v>13876</v>
      </c>
    </row>
    <row r="20" spans="1:21" s="136" customFormat="1" ht="57.6">
      <c r="A20" s="150" t="str">
        <f t="shared" si="0"/>
        <v xml:space="preserve"> los miembros de la Comisión.</v>
      </c>
      <c r="B20" s="150" t="str">
        <f t="shared" si="1"/>
        <v>5UE_INST</v>
      </c>
      <c r="C20" s="150" t="str">
        <f t="shared" si="2"/>
        <v>HYUE_INSTOO510</v>
      </c>
      <c r="D20" s="150" t="s">
        <v>7879</v>
      </c>
      <c r="E20" s="150" t="s">
        <v>7878</v>
      </c>
      <c r="F20" s="144" t="s">
        <v>13656</v>
      </c>
      <c r="G20" s="130" t="str">
        <f t="shared" si="3"/>
        <v>OO5</v>
      </c>
      <c r="H20" s="119">
        <v>5</v>
      </c>
      <c r="I20" s="130" t="str">
        <f t="shared" si="4"/>
        <v>10</v>
      </c>
      <c r="J20" s="150">
        <v>10</v>
      </c>
      <c r="K20" s="118" t="s">
        <v>897</v>
      </c>
      <c r="L20" s="119" t="s">
        <v>524</v>
      </c>
      <c r="M20" s="119" t="s">
        <v>898</v>
      </c>
      <c r="N20" s="119" t="s">
        <v>899</v>
      </c>
      <c r="O20" s="119" t="s">
        <v>900</v>
      </c>
      <c r="P20" s="119" t="s">
        <v>901</v>
      </c>
      <c r="Q20" s="120"/>
      <c r="R20" s="120">
        <v>2</v>
      </c>
      <c r="S20" s="120"/>
      <c r="T20" s="120"/>
      <c r="U20" s="118" t="s">
        <v>13875</v>
      </c>
    </row>
    <row r="21" spans="1:21" s="136" customFormat="1" ht="43.2">
      <c r="A21" s="150" t="str">
        <f t="shared" si="0"/>
        <v>do según la normativa actual.</v>
      </c>
      <c r="B21" s="150" t="str">
        <f t="shared" si="1"/>
        <v>6UE_INST</v>
      </c>
      <c r="C21" s="150" t="str">
        <f t="shared" si="2"/>
        <v>HYUE_INSTOO610</v>
      </c>
      <c r="D21" s="150" t="s">
        <v>7879</v>
      </c>
      <c r="E21" s="150" t="s">
        <v>7878</v>
      </c>
      <c r="F21" s="144" t="s">
        <v>13656</v>
      </c>
      <c r="G21" s="130" t="str">
        <f t="shared" si="3"/>
        <v>OO6</v>
      </c>
      <c r="H21" s="119">
        <v>6</v>
      </c>
      <c r="I21" s="130" t="str">
        <f t="shared" si="4"/>
        <v>10</v>
      </c>
      <c r="J21" s="130">
        <v>10</v>
      </c>
      <c r="K21" s="118" t="s">
        <v>902</v>
      </c>
      <c r="L21" s="119" t="s">
        <v>524</v>
      </c>
      <c r="M21" s="119" t="s">
        <v>895</v>
      </c>
      <c r="N21" s="119" t="s">
        <v>896</v>
      </c>
      <c r="O21" s="119" t="s">
        <v>898</v>
      </c>
      <c r="P21" s="119" t="s">
        <v>903</v>
      </c>
      <c r="Q21" s="120"/>
      <c r="R21" s="120">
        <v>2</v>
      </c>
      <c r="S21" s="120"/>
      <c r="T21" s="120"/>
      <c r="U21" s="118" t="s">
        <v>13874</v>
      </c>
    </row>
    <row r="22" spans="1:21" s="136" customFormat="1" ht="43.2">
      <c r="A22" s="150" t="str">
        <f t="shared" si="0"/>
        <v>período de 6 meses es válido.</v>
      </c>
      <c r="B22" s="150" t="str">
        <f t="shared" si="1"/>
        <v>7UE_INST</v>
      </c>
      <c r="C22" s="150" t="str">
        <f t="shared" si="2"/>
        <v>HYUE_INSTOO710</v>
      </c>
      <c r="D22" s="150" t="s">
        <v>7879</v>
      </c>
      <c r="E22" s="150" t="s">
        <v>7878</v>
      </c>
      <c r="F22" s="144" t="s">
        <v>13656</v>
      </c>
      <c r="G22" s="130" t="str">
        <f t="shared" si="3"/>
        <v>OO7</v>
      </c>
      <c r="H22" s="119">
        <v>7</v>
      </c>
      <c r="I22" s="130" t="str">
        <f t="shared" si="4"/>
        <v>10</v>
      </c>
      <c r="J22" s="150">
        <v>10</v>
      </c>
      <c r="K22" s="118" t="s">
        <v>904</v>
      </c>
      <c r="L22" s="119" t="s">
        <v>523</v>
      </c>
      <c r="M22" s="119" t="s">
        <v>905</v>
      </c>
      <c r="N22" s="119" t="s">
        <v>906</v>
      </c>
      <c r="O22" s="119" t="s">
        <v>907</v>
      </c>
      <c r="P22" s="119" t="s">
        <v>908</v>
      </c>
      <c r="Q22" s="120"/>
      <c r="R22" s="120">
        <v>3</v>
      </c>
      <c r="S22" s="120"/>
      <c r="T22" s="120"/>
      <c r="U22" s="118" t="s">
        <v>13873</v>
      </c>
    </row>
    <row r="23" spans="1:21" s="136" customFormat="1" ht="43.2">
      <c r="A23" s="150" t="str">
        <f t="shared" si="0"/>
        <v>el período de mandato actual.</v>
      </c>
      <c r="B23" s="150" t="str">
        <f t="shared" si="1"/>
        <v>8UE_INST</v>
      </c>
      <c r="C23" s="150" t="str">
        <f t="shared" si="2"/>
        <v>HYUE_INSTOO810</v>
      </c>
      <c r="D23" s="150" t="s">
        <v>7879</v>
      </c>
      <c r="E23" s="150" t="s">
        <v>7878</v>
      </c>
      <c r="F23" s="144" t="s">
        <v>13656</v>
      </c>
      <c r="G23" s="130" t="str">
        <f t="shared" si="3"/>
        <v>OO8</v>
      </c>
      <c r="H23" s="119">
        <v>8</v>
      </c>
      <c r="I23" s="130" t="str">
        <f t="shared" si="4"/>
        <v>10</v>
      </c>
      <c r="J23" s="130">
        <v>10</v>
      </c>
      <c r="K23" s="118" t="s">
        <v>909</v>
      </c>
      <c r="L23" s="119" t="s">
        <v>523</v>
      </c>
      <c r="M23" s="119" t="s">
        <v>910</v>
      </c>
      <c r="N23" s="119" t="s">
        <v>911</v>
      </c>
      <c r="O23" s="119" t="s">
        <v>912</v>
      </c>
      <c r="P23" s="119" t="s">
        <v>171</v>
      </c>
      <c r="Q23" s="120"/>
      <c r="R23" s="120">
        <v>3</v>
      </c>
      <c r="S23" s="120"/>
      <c r="T23" s="120"/>
      <c r="U23" s="118" t="s">
        <v>13872</v>
      </c>
    </row>
    <row r="24" spans="1:21" s="136" customFormat="1" ht="57.6">
      <c r="A24" s="150" t="str">
        <f t="shared" si="0"/>
        <v>a entre los Estados miembros.</v>
      </c>
      <c r="B24" s="150" t="str">
        <f t="shared" si="1"/>
        <v>9UE_INST</v>
      </c>
      <c r="C24" s="150" t="str">
        <f t="shared" si="2"/>
        <v>HYUE_INSTO910</v>
      </c>
      <c r="D24" s="150" t="s">
        <v>7879</v>
      </c>
      <c r="E24" s="150" t="s">
        <v>7878</v>
      </c>
      <c r="F24" s="144" t="s">
        <v>13656</v>
      </c>
      <c r="G24" s="130" t="str">
        <f t="shared" si="3"/>
        <v>O9</v>
      </c>
      <c r="H24" s="119">
        <v>9</v>
      </c>
      <c r="I24" s="130" t="str">
        <f t="shared" si="4"/>
        <v>10</v>
      </c>
      <c r="J24" s="150">
        <v>10</v>
      </c>
      <c r="K24" s="118" t="s">
        <v>13871</v>
      </c>
      <c r="L24" s="119" t="s">
        <v>1389</v>
      </c>
      <c r="M24" s="119" t="s">
        <v>13867</v>
      </c>
      <c r="N24" s="119" t="s">
        <v>13870</v>
      </c>
      <c r="O24" s="119" t="s">
        <v>13869</v>
      </c>
      <c r="P24" s="119" t="s">
        <v>13868</v>
      </c>
      <c r="Q24" s="120"/>
      <c r="R24" s="120">
        <v>1</v>
      </c>
      <c r="S24" s="120"/>
      <c r="T24" s="120"/>
      <c r="U24" s="118" t="s">
        <v>13866</v>
      </c>
    </row>
    <row r="25" spans="1:21" s="136" customFormat="1" ht="57.6">
      <c r="A25" s="150" t="str">
        <f t="shared" si="0"/>
        <v>rdadero propósito de la CECA.</v>
      </c>
      <c r="B25" s="150" t="str">
        <f t="shared" si="1"/>
        <v>10UE_INST</v>
      </c>
      <c r="C25" s="150" t="str">
        <f t="shared" si="2"/>
        <v>HYUE_INSTO1010</v>
      </c>
      <c r="D25" s="150" t="s">
        <v>7879</v>
      </c>
      <c r="E25" s="150" t="s">
        <v>7878</v>
      </c>
      <c r="F25" s="144" t="s">
        <v>13656</v>
      </c>
      <c r="G25" s="130" t="str">
        <f t="shared" si="3"/>
        <v>O10</v>
      </c>
      <c r="H25" s="119">
        <v>10</v>
      </c>
      <c r="I25" s="130" t="str">
        <f t="shared" si="4"/>
        <v>10</v>
      </c>
      <c r="J25" s="130">
        <v>10</v>
      </c>
      <c r="K25" s="118" t="s">
        <v>13865</v>
      </c>
      <c r="L25" s="119" t="s">
        <v>544</v>
      </c>
      <c r="M25" s="119" t="s">
        <v>13864</v>
      </c>
      <c r="N25" s="119" t="s">
        <v>13863</v>
      </c>
      <c r="O25" s="119" t="s">
        <v>13861</v>
      </c>
      <c r="P25" s="119" t="s">
        <v>13862</v>
      </c>
      <c r="Q25" s="120"/>
      <c r="R25" s="120">
        <v>3</v>
      </c>
      <c r="S25" s="120"/>
      <c r="T25" s="120"/>
      <c r="U25" s="118" t="s">
        <v>13860</v>
      </c>
    </row>
    <row r="26" spans="1:21" s="136" customFormat="1" ht="57.6">
      <c r="A26" s="151" t="str">
        <f t="shared" si="0"/>
        <v>sponde al Parlamento Europeo.</v>
      </c>
      <c r="B26" s="151" t="str">
        <f t="shared" si="1"/>
        <v>11UE_INST</v>
      </c>
      <c r="C26" s="151" t="str">
        <f t="shared" si="2"/>
        <v>HYUE_INSTO1110</v>
      </c>
      <c r="D26" s="151" t="s">
        <v>7879</v>
      </c>
      <c r="E26" s="151" t="s">
        <v>7878</v>
      </c>
      <c r="F26" s="139" t="s">
        <v>13656</v>
      </c>
      <c r="G26" s="100" t="str">
        <f t="shared" si="3"/>
        <v>O11</v>
      </c>
      <c r="H26" s="90">
        <v>11</v>
      </c>
      <c r="I26" s="100" t="str">
        <f t="shared" si="4"/>
        <v>10</v>
      </c>
      <c r="J26" s="151">
        <v>10</v>
      </c>
      <c r="K26" s="88" t="s">
        <v>13859</v>
      </c>
      <c r="L26" s="90" t="s">
        <v>1387</v>
      </c>
      <c r="M26" s="90" t="s">
        <v>13855</v>
      </c>
      <c r="N26" s="90" t="s">
        <v>13858</v>
      </c>
      <c r="O26" s="90" t="s">
        <v>13857</v>
      </c>
      <c r="P26" s="90" t="s">
        <v>13856</v>
      </c>
      <c r="Q26" s="91"/>
      <c r="R26" s="91">
        <v>1</v>
      </c>
      <c r="S26" s="91"/>
      <c r="T26" s="91"/>
      <c r="U26" s="88" t="s">
        <v>13854</v>
      </c>
    </row>
    <row r="27" spans="1:21" s="136" customFormat="1" ht="57.6">
      <c r="A27" s="151" t="str">
        <f t="shared" si="0"/>
        <v>legislativas sino judiciales.</v>
      </c>
      <c r="B27" s="151" t="str">
        <f t="shared" si="1"/>
        <v>12UE_INST</v>
      </c>
      <c r="C27" s="151" t="str">
        <f t="shared" si="2"/>
        <v>HYUE_INSTO1210</v>
      </c>
      <c r="D27" s="151" t="s">
        <v>7879</v>
      </c>
      <c r="E27" s="151" t="s">
        <v>7878</v>
      </c>
      <c r="F27" s="139" t="s">
        <v>13656</v>
      </c>
      <c r="G27" s="100" t="str">
        <f t="shared" si="3"/>
        <v>O12</v>
      </c>
      <c r="H27" s="90">
        <v>12</v>
      </c>
      <c r="I27" s="100" t="str">
        <f t="shared" si="4"/>
        <v>10</v>
      </c>
      <c r="J27" s="100">
        <v>10</v>
      </c>
      <c r="K27" s="88" t="s">
        <v>13853</v>
      </c>
      <c r="L27" s="90" t="s">
        <v>1389</v>
      </c>
      <c r="M27" s="90" t="s">
        <v>13849</v>
      </c>
      <c r="N27" s="90" t="s">
        <v>13852</v>
      </c>
      <c r="O27" s="90" t="s">
        <v>13851</v>
      </c>
      <c r="P27" s="90" t="s">
        <v>13850</v>
      </c>
      <c r="Q27" s="91"/>
      <c r="R27" s="91">
        <v>1</v>
      </c>
      <c r="S27" s="91"/>
      <c r="T27" s="91"/>
      <c r="U27" s="88" t="s">
        <v>13848</v>
      </c>
    </row>
    <row r="28" spans="1:21" s="83" customFormat="1" ht="86.4">
      <c r="A28" s="151" t="str">
        <f t="shared" si="0"/>
        <v>ía sobre el derecho nacional.</v>
      </c>
      <c r="B28" s="151" t="str">
        <f t="shared" si="1"/>
        <v>13UE_INST</v>
      </c>
      <c r="C28" s="151" t="str">
        <f t="shared" si="2"/>
        <v>HYUE_INSTO1310</v>
      </c>
      <c r="D28" s="151" t="s">
        <v>7879</v>
      </c>
      <c r="E28" s="151" t="s">
        <v>7878</v>
      </c>
      <c r="F28" s="139" t="s">
        <v>13656</v>
      </c>
      <c r="G28" s="100" t="str">
        <f t="shared" si="3"/>
        <v>O13</v>
      </c>
      <c r="H28" s="90">
        <v>13</v>
      </c>
      <c r="I28" s="100" t="str">
        <f t="shared" si="4"/>
        <v>10</v>
      </c>
      <c r="J28" s="151">
        <v>10</v>
      </c>
      <c r="K28" s="88" t="s">
        <v>13847</v>
      </c>
      <c r="L28" s="90" t="s">
        <v>522</v>
      </c>
      <c r="M28" s="90" t="s">
        <v>13846</v>
      </c>
      <c r="N28" s="90" t="s">
        <v>13845</v>
      </c>
      <c r="O28" s="90" t="s">
        <v>13844</v>
      </c>
      <c r="P28" s="90" t="s">
        <v>13843</v>
      </c>
      <c r="Q28" s="91"/>
      <c r="R28" s="91">
        <v>4</v>
      </c>
      <c r="S28" s="91"/>
      <c r="T28" s="91"/>
      <c r="U28" s="88" t="s">
        <v>13842</v>
      </c>
    </row>
    <row r="29" spans="1:21" s="83" customFormat="1" ht="43.2">
      <c r="A29" s="151" t="str">
        <f t="shared" si="0"/>
        <v>porque la opción C es válida.</v>
      </c>
      <c r="B29" s="151" t="str">
        <f t="shared" si="1"/>
        <v>14UE_INST</v>
      </c>
      <c r="C29" s="151" t="str">
        <f t="shared" si="2"/>
        <v>HYUE_INSTO1410</v>
      </c>
      <c r="D29" s="151" t="s">
        <v>7879</v>
      </c>
      <c r="E29" s="151" t="s">
        <v>7878</v>
      </c>
      <c r="F29" s="139" t="s">
        <v>13656</v>
      </c>
      <c r="G29" s="100" t="str">
        <f t="shared" si="3"/>
        <v>O14</v>
      </c>
      <c r="H29" s="90">
        <v>14</v>
      </c>
      <c r="I29" s="100" t="str">
        <f t="shared" si="4"/>
        <v>10</v>
      </c>
      <c r="J29" s="100">
        <v>10</v>
      </c>
      <c r="K29" s="88" t="s">
        <v>13841</v>
      </c>
      <c r="L29" s="90" t="s">
        <v>523</v>
      </c>
      <c r="M29" s="90" t="s">
        <v>13840</v>
      </c>
      <c r="N29" s="90" t="s">
        <v>13839</v>
      </c>
      <c r="O29" s="90" t="s">
        <v>13838</v>
      </c>
      <c r="P29" s="90" t="s">
        <v>445</v>
      </c>
      <c r="Q29" s="91"/>
      <c r="R29" s="91">
        <v>3</v>
      </c>
      <c r="S29" s="91"/>
      <c r="T29" s="91"/>
      <c r="U29" s="88" t="s">
        <v>13837</v>
      </c>
    </row>
    <row r="30" spans="1:21" s="83" customFormat="1" ht="57.6">
      <c r="A30" s="151" t="str">
        <f t="shared" si="0"/>
        <v>s la opción B es la correcta.</v>
      </c>
      <c r="B30" s="151" t="str">
        <f t="shared" si="1"/>
        <v>15UE_INST</v>
      </c>
      <c r="C30" s="151" t="str">
        <f t="shared" si="2"/>
        <v>HYUE_INSTO1510</v>
      </c>
      <c r="D30" s="151" t="s">
        <v>7879</v>
      </c>
      <c r="E30" s="151" t="s">
        <v>7878</v>
      </c>
      <c r="F30" s="139" t="s">
        <v>13656</v>
      </c>
      <c r="G30" s="100" t="str">
        <f t="shared" si="3"/>
        <v>O15</v>
      </c>
      <c r="H30" s="90">
        <v>15</v>
      </c>
      <c r="I30" s="100" t="str">
        <f t="shared" si="4"/>
        <v>10</v>
      </c>
      <c r="J30" s="151">
        <v>10</v>
      </c>
      <c r="K30" s="88" t="s">
        <v>13836</v>
      </c>
      <c r="L30" s="90" t="s">
        <v>524</v>
      </c>
      <c r="M30" s="90" t="s">
        <v>13835</v>
      </c>
      <c r="N30" s="90" t="s">
        <v>13833</v>
      </c>
      <c r="O30" s="90" t="s">
        <v>13834</v>
      </c>
      <c r="P30" s="90" t="s">
        <v>445</v>
      </c>
      <c r="Q30" s="91"/>
      <c r="R30" s="91">
        <v>2</v>
      </c>
      <c r="S30" s="91"/>
      <c r="T30" s="91"/>
      <c r="U30" s="88" t="s">
        <v>13832</v>
      </c>
    </row>
    <row r="31" spans="1:21" s="83" customFormat="1" ht="57.6">
      <c r="A31" s="152" t="str">
        <f t="shared" si="0"/>
        <v>pa en la negociación directa.</v>
      </c>
      <c r="B31" s="152" t="str">
        <f t="shared" si="1"/>
        <v>16UE_INST</v>
      </c>
      <c r="C31" s="152" t="str">
        <f t="shared" si="2"/>
        <v>HYUE_INSTO1610</v>
      </c>
      <c r="D31" s="152" t="s">
        <v>7879</v>
      </c>
      <c r="E31" s="152" t="s">
        <v>7878</v>
      </c>
      <c r="F31" s="137" t="s">
        <v>13656</v>
      </c>
      <c r="G31" s="138" t="str">
        <f t="shared" si="3"/>
        <v>O16</v>
      </c>
      <c r="H31" s="110">
        <v>16</v>
      </c>
      <c r="I31" s="138" t="str">
        <f t="shared" si="4"/>
        <v>10</v>
      </c>
      <c r="J31" s="138">
        <v>10</v>
      </c>
      <c r="K31" s="112" t="s">
        <v>13831</v>
      </c>
      <c r="L31" s="110" t="s">
        <v>1387</v>
      </c>
      <c r="M31" s="110" t="s">
        <v>923</v>
      </c>
      <c r="N31" s="110" t="s">
        <v>921</v>
      </c>
      <c r="O31" s="110" t="s">
        <v>6544</v>
      </c>
      <c r="P31" s="110" t="s">
        <v>922</v>
      </c>
      <c r="Q31" s="111"/>
      <c r="R31" s="111">
        <v>1</v>
      </c>
      <c r="S31" s="111"/>
      <c r="T31" s="111"/>
      <c r="U31" s="112" t="s">
        <v>13830</v>
      </c>
    </row>
    <row r="32" spans="1:21" s="83" customFormat="1" ht="72">
      <c r="A32" s="152" t="str">
        <f t="shared" si="0"/>
        <v>ción del derecho comunitario.</v>
      </c>
      <c r="B32" s="152" t="str">
        <f t="shared" si="1"/>
        <v>17UE_INST</v>
      </c>
      <c r="C32" s="152" t="str">
        <f t="shared" si="2"/>
        <v>HYUE_INSTO1710</v>
      </c>
      <c r="D32" s="152" t="s">
        <v>7879</v>
      </c>
      <c r="E32" s="152" t="s">
        <v>7878</v>
      </c>
      <c r="F32" s="137" t="s">
        <v>13656</v>
      </c>
      <c r="G32" s="138" t="str">
        <f t="shared" si="3"/>
        <v>O17</v>
      </c>
      <c r="H32" s="110">
        <v>17</v>
      </c>
      <c r="I32" s="138" t="str">
        <f t="shared" si="4"/>
        <v>10</v>
      </c>
      <c r="J32" s="152">
        <v>10</v>
      </c>
      <c r="K32" s="112" t="s">
        <v>6543</v>
      </c>
      <c r="L32" s="110" t="s">
        <v>523</v>
      </c>
      <c r="M32" s="110" t="s">
        <v>6544</v>
      </c>
      <c r="N32" s="110" t="s">
        <v>921</v>
      </c>
      <c r="O32" s="110" t="s">
        <v>922</v>
      </c>
      <c r="P32" s="110" t="s">
        <v>935</v>
      </c>
      <c r="Q32" s="111"/>
      <c r="R32" s="111">
        <v>3</v>
      </c>
      <c r="S32" s="111"/>
      <c r="T32" s="111"/>
      <c r="U32" s="112" t="s">
        <v>13829</v>
      </c>
    </row>
    <row r="33" spans="1:21" s="83" customFormat="1" ht="57.6">
      <c r="A33" s="152" t="str">
        <f t="shared" si="0"/>
        <v>irectamente a los ciudadanos.</v>
      </c>
      <c r="B33" s="152" t="str">
        <f t="shared" si="1"/>
        <v>18UE_INST</v>
      </c>
      <c r="C33" s="152" t="str">
        <f t="shared" si="2"/>
        <v>HYUE_INSTO1810</v>
      </c>
      <c r="D33" s="152" t="s">
        <v>7879</v>
      </c>
      <c r="E33" s="152" t="s">
        <v>7878</v>
      </c>
      <c r="F33" s="137" t="s">
        <v>13656</v>
      </c>
      <c r="G33" s="138" t="str">
        <f t="shared" si="3"/>
        <v>O18</v>
      </c>
      <c r="H33" s="110">
        <v>18</v>
      </c>
      <c r="I33" s="138" t="str">
        <f t="shared" si="4"/>
        <v>10</v>
      </c>
      <c r="J33" s="138">
        <v>10</v>
      </c>
      <c r="K33" s="112" t="s">
        <v>13828</v>
      </c>
      <c r="L33" s="110" t="s">
        <v>524</v>
      </c>
      <c r="M33" s="110" t="s">
        <v>13827</v>
      </c>
      <c r="N33" s="110" t="s">
        <v>922</v>
      </c>
      <c r="O33" s="110" t="s">
        <v>13826</v>
      </c>
      <c r="P33" s="110" t="s">
        <v>13825</v>
      </c>
      <c r="Q33" s="111"/>
      <c r="R33" s="111">
        <v>2</v>
      </c>
      <c r="S33" s="111"/>
      <c r="T33" s="111"/>
      <c r="U33" s="112" t="s">
        <v>13824</v>
      </c>
    </row>
    <row r="34" spans="1:21" s="83" customFormat="1" ht="57.6">
      <c r="A34" s="152" t="str">
        <f t="shared" si="0"/>
        <v>y no tiene función ejecutiva.</v>
      </c>
      <c r="B34" s="152" t="str">
        <f t="shared" si="1"/>
        <v>19UE_INST</v>
      </c>
      <c r="C34" s="152" t="str">
        <f t="shared" si="2"/>
        <v>HYUE_INSTO1910</v>
      </c>
      <c r="D34" s="152" t="s">
        <v>7879</v>
      </c>
      <c r="E34" s="152" t="s">
        <v>7878</v>
      </c>
      <c r="F34" s="137" t="s">
        <v>13656</v>
      </c>
      <c r="G34" s="138" t="str">
        <f t="shared" si="3"/>
        <v>O19</v>
      </c>
      <c r="H34" s="110">
        <v>19</v>
      </c>
      <c r="I34" s="138" t="str">
        <f t="shared" si="4"/>
        <v>10</v>
      </c>
      <c r="J34" s="152">
        <v>10</v>
      </c>
      <c r="K34" s="112" t="s">
        <v>920</v>
      </c>
      <c r="L34" s="110" t="s">
        <v>544</v>
      </c>
      <c r="M34" s="110" t="s">
        <v>921</v>
      </c>
      <c r="N34" s="110" t="s">
        <v>922</v>
      </c>
      <c r="O34" s="110" t="s">
        <v>923</v>
      </c>
      <c r="P34" s="110" t="s">
        <v>924</v>
      </c>
      <c r="Q34" s="111"/>
      <c r="R34" s="111">
        <v>3</v>
      </c>
      <c r="S34" s="111"/>
      <c r="T34" s="111"/>
      <c r="U34" s="112" t="s">
        <v>13823</v>
      </c>
    </row>
    <row r="35" spans="1:21" s="238" customFormat="1" ht="57.6">
      <c r="A35" s="152" t="str">
        <f t="shared" ref="A35:A66" si="5">RIGHT(U35,29)</f>
        <v>as otras opciones es precisa.</v>
      </c>
      <c r="B35" s="152" t="str">
        <f t="shared" ref="B35:B66" si="6">H35&amp;F35</f>
        <v>20UE_INST</v>
      </c>
      <c r="C35" s="152" t="str">
        <f t="shared" ref="C35:C66" si="7">D35&amp;E35&amp;F35&amp;G35&amp;I35</f>
        <v>HYUE_INSTO2010</v>
      </c>
      <c r="D35" s="152" t="s">
        <v>7879</v>
      </c>
      <c r="E35" s="152" t="s">
        <v>7878</v>
      </c>
      <c r="F35" s="137" t="s">
        <v>13656</v>
      </c>
      <c r="G35" s="138" t="str">
        <f t="shared" ref="G35:G66" si="8">IF(H35&lt;9,"OO",IF(H35&lt;99,"O",""))&amp;H35</f>
        <v>O20</v>
      </c>
      <c r="H35" s="110">
        <v>20</v>
      </c>
      <c r="I35" s="138" t="str">
        <f t="shared" ref="I35:I66" si="9">IF(J35&lt;9,"O","")&amp;J35</f>
        <v>10</v>
      </c>
      <c r="J35" s="138">
        <v>10</v>
      </c>
      <c r="K35" s="112" t="s">
        <v>925</v>
      </c>
      <c r="L35" s="110" t="s">
        <v>522</v>
      </c>
      <c r="M35" s="110" t="s">
        <v>926</v>
      </c>
      <c r="N35" s="110" t="s">
        <v>927</v>
      </c>
      <c r="O35" s="110" t="s">
        <v>928</v>
      </c>
      <c r="P35" s="110" t="s">
        <v>445</v>
      </c>
      <c r="Q35" s="111"/>
      <c r="R35" s="111">
        <v>4</v>
      </c>
      <c r="S35" s="111"/>
      <c r="T35" s="111"/>
      <c r="U35" s="112" t="s">
        <v>13822</v>
      </c>
    </row>
    <row r="36" spans="1:21" s="238" customFormat="1" ht="72">
      <c r="A36" s="152" t="str">
        <f t="shared" si="5"/>
        <v>o firmaron, no es una cumbre.</v>
      </c>
      <c r="B36" s="152" t="str">
        <f t="shared" si="6"/>
        <v>21UE_INST</v>
      </c>
      <c r="C36" s="152" t="str">
        <f t="shared" si="7"/>
        <v>HYUE_INSTO2110</v>
      </c>
      <c r="D36" s="152" t="s">
        <v>7879</v>
      </c>
      <c r="E36" s="152" t="s">
        <v>7878</v>
      </c>
      <c r="F36" s="137" t="s">
        <v>13656</v>
      </c>
      <c r="G36" s="138" t="str">
        <f t="shared" si="8"/>
        <v>O21</v>
      </c>
      <c r="H36" s="110">
        <v>21</v>
      </c>
      <c r="I36" s="138" t="str">
        <f t="shared" si="9"/>
        <v>10</v>
      </c>
      <c r="J36" s="152">
        <v>10</v>
      </c>
      <c r="K36" s="112" t="s">
        <v>929</v>
      </c>
      <c r="L36" s="110" t="s">
        <v>543</v>
      </c>
      <c r="M36" s="110" t="s">
        <v>930</v>
      </c>
      <c r="N36" s="110" t="s">
        <v>931</v>
      </c>
      <c r="O36" s="110" t="s">
        <v>932</v>
      </c>
      <c r="P36" s="110" t="s">
        <v>933</v>
      </c>
      <c r="Q36" s="111"/>
      <c r="R36" s="111">
        <v>2</v>
      </c>
      <c r="S36" s="111"/>
      <c r="T36" s="111"/>
      <c r="U36" s="112" t="s">
        <v>13821</v>
      </c>
    </row>
    <row r="37" spans="1:21" s="238" customFormat="1" ht="57.6">
      <c r="A37" s="152" t="str">
        <f t="shared" si="5"/>
        <v>a, no de estas instituciones.</v>
      </c>
      <c r="B37" s="152" t="str">
        <f t="shared" si="6"/>
        <v>22UE_INST</v>
      </c>
      <c r="C37" s="152" t="str">
        <f t="shared" si="7"/>
        <v>HYUE_INSTO2210</v>
      </c>
      <c r="D37" s="152" t="s">
        <v>7879</v>
      </c>
      <c r="E37" s="152" t="s">
        <v>7878</v>
      </c>
      <c r="F37" s="137" t="s">
        <v>13656</v>
      </c>
      <c r="G37" s="138" t="str">
        <f t="shared" si="8"/>
        <v>O22</v>
      </c>
      <c r="H37" s="110">
        <v>22</v>
      </c>
      <c r="I37" s="138" t="str">
        <f t="shared" si="9"/>
        <v>10</v>
      </c>
      <c r="J37" s="138">
        <v>10</v>
      </c>
      <c r="K37" s="112" t="s">
        <v>934</v>
      </c>
      <c r="L37" s="110" t="s">
        <v>522</v>
      </c>
      <c r="M37" s="110" t="s">
        <v>923</v>
      </c>
      <c r="N37" s="110" t="s">
        <v>935</v>
      </c>
      <c r="O37" s="110" t="s">
        <v>922</v>
      </c>
      <c r="P37" s="110" t="s">
        <v>936</v>
      </c>
      <c r="Q37" s="111"/>
      <c r="R37" s="111">
        <v>4</v>
      </c>
      <c r="S37" s="111"/>
      <c r="T37" s="111"/>
      <c r="U37" s="112" t="s">
        <v>13820</v>
      </c>
    </row>
    <row r="38" spans="1:21" s="238" customFormat="1" ht="57.6">
      <c r="A38" s="152" t="str">
        <f t="shared" si="5"/>
        <v>entes de cada Estado miembro.</v>
      </c>
      <c r="B38" s="152" t="str">
        <f t="shared" si="6"/>
        <v>23UE_INST</v>
      </c>
      <c r="C38" s="152" t="str">
        <f t="shared" si="7"/>
        <v>HYUE_INSTO2310</v>
      </c>
      <c r="D38" s="152" t="s">
        <v>7879</v>
      </c>
      <c r="E38" s="152" t="s">
        <v>7878</v>
      </c>
      <c r="F38" s="137" t="s">
        <v>13656</v>
      </c>
      <c r="G38" s="138" t="str">
        <f t="shared" si="8"/>
        <v>O23</v>
      </c>
      <c r="H38" s="110">
        <v>23</v>
      </c>
      <c r="I38" s="138" t="str">
        <f t="shared" si="9"/>
        <v>10</v>
      </c>
      <c r="J38" s="152">
        <v>10</v>
      </c>
      <c r="K38" s="112" t="s">
        <v>937</v>
      </c>
      <c r="L38" s="110" t="s">
        <v>522</v>
      </c>
      <c r="M38" s="110" t="s">
        <v>923</v>
      </c>
      <c r="N38" s="110" t="s">
        <v>935</v>
      </c>
      <c r="O38" s="110" t="s">
        <v>922</v>
      </c>
      <c r="P38" s="110" t="s">
        <v>921</v>
      </c>
      <c r="Q38" s="111"/>
      <c r="R38" s="111">
        <v>4</v>
      </c>
      <c r="S38" s="111"/>
      <c r="T38" s="111"/>
      <c r="U38" s="112" t="s">
        <v>13819</v>
      </c>
    </row>
    <row r="39" spans="1:21" s="238" customFormat="1" ht="57.6">
      <c r="A39" s="152" t="str">
        <f t="shared" si="5"/>
        <v>lebran en estas dos ciudades.</v>
      </c>
      <c r="B39" s="152" t="str">
        <f t="shared" si="6"/>
        <v>24UE_INST</v>
      </c>
      <c r="C39" s="152" t="str">
        <f t="shared" si="7"/>
        <v>HYUE_INSTO2410</v>
      </c>
      <c r="D39" s="152" t="s">
        <v>7879</v>
      </c>
      <c r="E39" s="152" t="s">
        <v>7878</v>
      </c>
      <c r="F39" s="137" t="s">
        <v>13656</v>
      </c>
      <c r="G39" s="138" t="str">
        <f t="shared" si="8"/>
        <v>O24</v>
      </c>
      <c r="H39" s="110">
        <v>24</v>
      </c>
      <c r="I39" s="138" t="str">
        <f t="shared" si="9"/>
        <v>10</v>
      </c>
      <c r="J39" s="138">
        <v>10</v>
      </c>
      <c r="K39" s="112" t="s">
        <v>938</v>
      </c>
      <c r="L39" s="110" t="s">
        <v>1388</v>
      </c>
      <c r="M39" s="110" t="s">
        <v>939</v>
      </c>
      <c r="N39" s="110" t="s">
        <v>940</v>
      </c>
      <c r="O39" s="110" t="s">
        <v>941</v>
      </c>
      <c r="P39" s="110" t="s">
        <v>942</v>
      </c>
      <c r="Q39" s="111"/>
      <c r="R39" s="111">
        <v>4</v>
      </c>
      <c r="S39" s="111"/>
      <c r="T39" s="111"/>
      <c r="U39" s="112" t="s">
        <v>13818</v>
      </c>
    </row>
    <row r="40" spans="1:21" s="103" customFormat="1" ht="86.4">
      <c r="A40" s="152" t="str">
        <f t="shared" si="5"/>
        <v>fuente legal de competencias.</v>
      </c>
      <c r="B40" s="152" t="str">
        <f t="shared" si="6"/>
        <v>25UE_INST</v>
      </c>
      <c r="C40" s="152" t="str">
        <f t="shared" si="7"/>
        <v>HYUE_INSTO2510</v>
      </c>
      <c r="D40" s="152" t="s">
        <v>7879</v>
      </c>
      <c r="E40" s="152" t="s">
        <v>7878</v>
      </c>
      <c r="F40" s="137" t="s">
        <v>13656</v>
      </c>
      <c r="G40" s="138" t="str">
        <f t="shared" si="8"/>
        <v>O25</v>
      </c>
      <c r="H40" s="110">
        <v>25</v>
      </c>
      <c r="I40" s="138" t="str">
        <f t="shared" si="9"/>
        <v>10</v>
      </c>
      <c r="J40" s="152">
        <v>10</v>
      </c>
      <c r="K40" s="112" t="s">
        <v>13817</v>
      </c>
      <c r="L40" s="110" t="s">
        <v>523</v>
      </c>
      <c r="M40" s="110" t="s">
        <v>943</v>
      </c>
      <c r="N40" s="110" t="s">
        <v>944</v>
      </c>
      <c r="O40" s="110" t="s">
        <v>945</v>
      </c>
      <c r="P40" s="110" t="s">
        <v>528</v>
      </c>
      <c r="Q40" s="111"/>
      <c r="R40" s="111">
        <v>3</v>
      </c>
      <c r="S40" s="111"/>
      <c r="T40" s="111"/>
      <c r="U40" s="112" t="s">
        <v>13816</v>
      </c>
    </row>
    <row r="41" spans="1:21" s="103" customFormat="1" ht="57.6">
      <c r="A41" s="257" t="str">
        <f t="shared" si="5"/>
        <v xml:space="preserve"> Consejo de la Unión Europea.</v>
      </c>
      <c r="B41" s="257" t="str">
        <f t="shared" si="6"/>
        <v>26UE_INST</v>
      </c>
      <c r="C41" s="257" t="str">
        <f t="shared" si="7"/>
        <v>HYUE_INSTO2610</v>
      </c>
      <c r="D41" s="257" t="s">
        <v>7879</v>
      </c>
      <c r="E41" s="257" t="s">
        <v>7878</v>
      </c>
      <c r="F41" s="224" t="s">
        <v>13656</v>
      </c>
      <c r="G41" s="84" t="str">
        <f t="shared" si="8"/>
        <v>O26</v>
      </c>
      <c r="H41" s="85">
        <v>26</v>
      </c>
      <c r="I41" s="84" t="str">
        <f t="shared" si="9"/>
        <v>10</v>
      </c>
      <c r="J41" s="84">
        <v>10</v>
      </c>
      <c r="K41" s="86" t="s">
        <v>946</v>
      </c>
      <c r="L41" s="85" t="s">
        <v>522</v>
      </c>
      <c r="M41" s="85" t="s">
        <v>947</v>
      </c>
      <c r="N41" s="85" t="s">
        <v>948</v>
      </c>
      <c r="O41" s="85" t="s">
        <v>949</v>
      </c>
      <c r="P41" s="85" t="s">
        <v>171</v>
      </c>
      <c r="Q41" s="153"/>
      <c r="R41" s="153">
        <v>4</v>
      </c>
      <c r="S41" s="153"/>
      <c r="T41" s="153"/>
      <c r="U41" s="86" t="s">
        <v>13815</v>
      </c>
    </row>
    <row r="42" spans="1:21" s="103" customFormat="1" ht="72">
      <c r="A42" s="257" t="str">
        <f t="shared" si="5"/>
        <v>solo la opción A es correcta.</v>
      </c>
      <c r="B42" s="257" t="str">
        <f t="shared" si="6"/>
        <v>27UE_INST</v>
      </c>
      <c r="C42" s="257" t="str">
        <f t="shared" si="7"/>
        <v>HYUE_INSTO2710</v>
      </c>
      <c r="D42" s="257" t="s">
        <v>7879</v>
      </c>
      <c r="E42" s="257" t="s">
        <v>7878</v>
      </c>
      <c r="F42" s="224" t="s">
        <v>13656</v>
      </c>
      <c r="G42" s="84" t="str">
        <f t="shared" si="8"/>
        <v>O27</v>
      </c>
      <c r="H42" s="85">
        <v>27</v>
      </c>
      <c r="I42" s="84" t="str">
        <f t="shared" si="9"/>
        <v>10</v>
      </c>
      <c r="J42" s="257">
        <v>10</v>
      </c>
      <c r="K42" s="86" t="s">
        <v>950</v>
      </c>
      <c r="L42" s="85" t="s">
        <v>1389</v>
      </c>
      <c r="M42" s="85" t="s">
        <v>951</v>
      </c>
      <c r="N42" s="85" t="s">
        <v>952</v>
      </c>
      <c r="O42" s="85" t="s">
        <v>953</v>
      </c>
      <c r="P42" s="85" t="s">
        <v>954</v>
      </c>
      <c r="Q42" s="153"/>
      <c r="R42" s="153">
        <v>1</v>
      </c>
      <c r="S42" s="153"/>
      <c r="T42" s="153"/>
      <c r="U42" s="86" t="s">
        <v>13814</v>
      </c>
    </row>
    <row r="43" spans="1:21" ht="72">
      <c r="A43" s="257" t="str">
        <f t="shared" si="5"/>
        <v xml:space="preserve"> las sentencias del Tribunal.</v>
      </c>
      <c r="B43" s="257" t="str">
        <f t="shared" si="6"/>
        <v>28UE_INST</v>
      </c>
      <c r="C43" s="257" t="str">
        <f t="shared" si="7"/>
        <v>HYUE_INSTO2810</v>
      </c>
      <c r="D43" s="257" t="s">
        <v>7879</v>
      </c>
      <c r="E43" s="257" t="s">
        <v>7878</v>
      </c>
      <c r="F43" s="224" t="s">
        <v>13656</v>
      </c>
      <c r="G43" s="84" t="str">
        <f t="shared" si="8"/>
        <v>O28</v>
      </c>
      <c r="H43" s="85">
        <v>28</v>
      </c>
      <c r="I43" s="84" t="str">
        <f t="shared" si="9"/>
        <v>10</v>
      </c>
      <c r="J43" s="84">
        <v>10</v>
      </c>
      <c r="K43" s="86" t="s">
        <v>955</v>
      </c>
      <c r="L43" s="85" t="s">
        <v>523</v>
      </c>
      <c r="M43" s="85" t="s">
        <v>956</v>
      </c>
      <c r="N43" s="85" t="s">
        <v>957</v>
      </c>
      <c r="O43" s="85" t="s">
        <v>958</v>
      </c>
      <c r="P43" s="85" t="s">
        <v>959</v>
      </c>
      <c r="Q43" s="153"/>
      <c r="R43" s="153">
        <v>3</v>
      </c>
      <c r="S43" s="153"/>
      <c r="T43" s="153"/>
      <c r="U43" s="86" t="s">
        <v>13813</v>
      </c>
    </row>
    <row r="44" spans="1:21" ht="72">
      <c r="A44" s="257" t="str">
        <f t="shared" si="5"/>
        <v>ámenes son actos vinculantes.</v>
      </c>
      <c r="B44" s="257" t="str">
        <f t="shared" si="6"/>
        <v>29UE_INST</v>
      </c>
      <c r="C44" s="257" t="str">
        <f t="shared" si="7"/>
        <v>HYUE_INSTO2910</v>
      </c>
      <c r="D44" s="257" t="s">
        <v>7879</v>
      </c>
      <c r="E44" s="257" t="s">
        <v>7878</v>
      </c>
      <c r="F44" s="224" t="s">
        <v>13656</v>
      </c>
      <c r="G44" s="84" t="str">
        <f t="shared" si="8"/>
        <v>O29</v>
      </c>
      <c r="H44" s="85">
        <v>29</v>
      </c>
      <c r="I44" s="84" t="str">
        <f t="shared" si="9"/>
        <v>10</v>
      </c>
      <c r="J44" s="257">
        <v>10</v>
      </c>
      <c r="K44" s="86" t="s">
        <v>3200</v>
      </c>
      <c r="L44" s="85" t="s">
        <v>543</v>
      </c>
      <c r="M44" s="85" t="s">
        <v>3288</v>
      </c>
      <c r="N44" s="85" t="s">
        <v>3289</v>
      </c>
      <c r="O44" s="85" t="s">
        <v>3290</v>
      </c>
      <c r="P44" s="85" t="s">
        <v>3291</v>
      </c>
      <c r="Q44" s="153"/>
      <c r="R44" s="153">
        <v>2</v>
      </c>
      <c r="S44" s="153"/>
      <c r="T44" s="153"/>
      <c r="U44" s="86" t="s">
        <v>13812</v>
      </c>
    </row>
    <row r="45" spans="1:21" ht="57.6">
      <c r="A45" s="257" t="str">
        <f t="shared" si="5"/>
        <v>e la opción C es la adecuada.</v>
      </c>
      <c r="B45" s="257" t="str">
        <f t="shared" si="6"/>
        <v>30UE_INST</v>
      </c>
      <c r="C45" s="257" t="str">
        <f t="shared" si="7"/>
        <v>HYUE_INSTO3010</v>
      </c>
      <c r="D45" s="257" t="s">
        <v>7879</v>
      </c>
      <c r="E45" s="257" t="s">
        <v>7878</v>
      </c>
      <c r="F45" s="224" t="s">
        <v>13656</v>
      </c>
      <c r="G45" s="84" t="str">
        <f t="shared" si="8"/>
        <v>O30</v>
      </c>
      <c r="H45" s="85">
        <v>30</v>
      </c>
      <c r="I45" s="84" t="str">
        <f t="shared" si="9"/>
        <v>10</v>
      </c>
      <c r="J45" s="84">
        <v>10</v>
      </c>
      <c r="K45" s="86" t="s">
        <v>3190</v>
      </c>
      <c r="L45" s="85" t="s">
        <v>523</v>
      </c>
      <c r="M45" s="85" t="s">
        <v>3254</v>
      </c>
      <c r="N45" s="85" t="s">
        <v>3255</v>
      </c>
      <c r="O45" s="85" t="s">
        <v>3256</v>
      </c>
      <c r="P45" s="85" t="s">
        <v>445</v>
      </c>
      <c r="Q45" s="153"/>
      <c r="R45" s="153">
        <v>3</v>
      </c>
      <c r="S45" s="153"/>
      <c r="T45" s="153"/>
      <c r="U45" s="86" t="s">
        <v>13811</v>
      </c>
    </row>
    <row r="46" spans="1:21" ht="57.6">
      <c r="A46" s="257" t="str">
        <f t="shared" si="5"/>
        <v>o elige a los parlamentarios.</v>
      </c>
      <c r="B46" s="257" t="str">
        <f t="shared" si="6"/>
        <v>31UE_INST</v>
      </c>
      <c r="C46" s="257" t="str">
        <f t="shared" si="7"/>
        <v>HYUE_INSTO3110</v>
      </c>
      <c r="D46" s="257" t="s">
        <v>7879</v>
      </c>
      <c r="E46" s="257" t="s">
        <v>7878</v>
      </c>
      <c r="F46" s="224" t="s">
        <v>13656</v>
      </c>
      <c r="G46" s="84" t="str">
        <f t="shared" si="8"/>
        <v>O31</v>
      </c>
      <c r="H46" s="85">
        <v>31</v>
      </c>
      <c r="I46" s="84" t="str">
        <f t="shared" si="9"/>
        <v>10</v>
      </c>
      <c r="J46" s="257">
        <v>10</v>
      </c>
      <c r="K46" s="86" t="s">
        <v>3204</v>
      </c>
      <c r="L46" s="85" t="s">
        <v>524</v>
      </c>
      <c r="M46" s="85" t="s">
        <v>3302</v>
      </c>
      <c r="N46" s="85" t="s">
        <v>3303</v>
      </c>
      <c r="O46" s="85" t="s">
        <v>3304</v>
      </c>
      <c r="P46" s="85" t="s">
        <v>3305</v>
      </c>
      <c r="Q46" s="153"/>
      <c r="R46" s="153">
        <v>2</v>
      </c>
      <c r="S46" s="153"/>
      <c r="T46" s="153"/>
      <c r="U46" s="86" t="s">
        <v>13810</v>
      </c>
    </row>
    <row r="47" spans="1:21" ht="57.6">
      <c r="A47" s="257" t="str">
        <f t="shared" si="5"/>
        <v>n todos los Estados miembros.</v>
      </c>
      <c r="B47" s="257" t="str">
        <f t="shared" si="6"/>
        <v>32UE_INST</v>
      </c>
      <c r="C47" s="257" t="str">
        <f t="shared" si="7"/>
        <v>HYUE_INSTO3210</v>
      </c>
      <c r="D47" s="257" t="s">
        <v>7879</v>
      </c>
      <c r="E47" s="257" t="s">
        <v>7878</v>
      </c>
      <c r="F47" s="224" t="s">
        <v>13656</v>
      </c>
      <c r="G47" s="84" t="str">
        <f t="shared" si="8"/>
        <v>O32</v>
      </c>
      <c r="H47" s="85">
        <v>32</v>
      </c>
      <c r="I47" s="84" t="str">
        <f t="shared" si="9"/>
        <v>10</v>
      </c>
      <c r="J47" s="84">
        <v>10</v>
      </c>
      <c r="K47" s="86" t="s">
        <v>3185</v>
      </c>
      <c r="L47" s="85" t="s">
        <v>522</v>
      </c>
      <c r="M47" s="85" t="s">
        <v>3235</v>
      </c>
      <c r="N47" s="85" t="s">
        <v>3236</v>
      </c>
      <c r="O47" s="85" t="s">
        <v>3237</v>
      </c>
      <c r="P47" s="85" t="s">
        <v>3238</v>
      </c>
      <c r="Q47" s="153"/>
      <c r="R47" s="153">
        <v>4</v>
      </c>
      <c r="S47" s="153"/>
      <c r="T47" s="153"/>
      <c r="U47" s="86" t="s">
        <v>13809</v>
      </c>
    </row>
    <row r="48" spans="1:21" ht="72">
      <c r="A48" s="258" t="str">
        <f t="shared" si="5"/>
        <v>responde al Consejo de la UE.</v>
      </c>
      <c r="B48" s="258" t="str">
        <f t="shared" si="6"/>
        <v>33UE_INST</v>
      </c>
      <c r="C48" s="258" t="str">
        <f t="shared" si="7"/>
        <v>HYUE_INSTO3310</v>
      </c>
      <c r="D48" s="258" t="s">
        <v>7879</v>
      </c>
      <c r="E48" s="258" t="s">
        <v>7878</v>
      </c>
      <c r="F48" s="239" t="s">
        <v>13656</v>
      </c>
      <c r="G48" s="240" t="str">
        <f t="shared" si="8"/>
        <v>O33</v>
      </c>
      <c r="H48" s="171">
        <v>33</v>
      </c>
      <c r="I48" s="240" t="str">
        <f t="shared" si="9"/>
        <v>10</v>
      </c>
      <c r="J48" s="258">
        <v>10</v>
      </c>
      <c r="K48" s="173" t="s">
        <v>3182</v>
      </c>
      <c r="L48" s="171" t="s">
        <v>544</v>
      </c>
      <c r="M48" s="171" t="s">
        <v>3223</v>
      </c>
      <c r="N48" s="171" t="s">
        <v>3224</v>
      </c>
      <c r="O48" s="171" t="s">
        <v>3225</v>
      </c>
      <c r="P48" s="171" t="s">
        <v>3226</v>
      </c>
      <c r="Q48" s="172"/>
      <c r="R48" s="172">
        <v>3</v>
      </c>
      <c r="S48" s="172"/>
      <c r="T48" s="172"/>
      <c r="U48" s="173" t="s">
        <v>13808</v>
      </c>
    </row>
    <row r="49" spans="1:21" ht="57.6">
      <c r="A49" s="258" t="str">
        <f t="shared" si="5"/>
        <v>no contempla un cuarto pilar.</v>
      </c>
      <c r="B49" s="258" t="str">
        <f t="shared" si="6"/>
        <v>34UE_INST</v>
      </c>
      <c r="C49" s="258" t="str">
        <f t="shared" si="7"/>
        <v>HYUE_INSTO3410</v>
      </c>
      <c r="D49" s="258" t="s">
        <v>7879</v>
      </c>
      <c r="E49" s="258" t="s">
        <v>7878</v>
      </c>
      <c r="F49" s="239" t="s">
        <v>13656</v>
      </c>
      <c r="G49" s="240" t="str">
        <f t="shared" si="8"/>
        <v>O34</v>
      </c>
      <c r="H49" s="171">
        <v>34</v>
      </c>
      <c r="I49" s="240" t="str">
        <f t="shared" si="9"/>
        <v>10</v>
      </c>
      <c r="J49" s="240">
        <v>10</v>
      </c>
      <c r="K49" s="173" t="s">
        <v>13807</v>
      </c>
      <c r="L49" s="171" t="s">
        <v>524</v>
      </c>
      <c r="M49" s="171" t="s">
        <v>3284</v>
      </c>
      <c r="N49" s="171" t="s">
        <v>3285</v>
      </c>
      <c r="O49" s="171" t="s">
        <v>3286</v>
      </c>
      <c r="P49" s="171" t="s">
        <v>3287</v>
      </c>
      <c r="Q49" s="172"/>
      <c r="R49" s="172">
        <v>2</v>
      </c>
      <c r="S49" s="172"/>
      <c r="T49" s="172"/>
      <c r="U49" s="173" t="s">
        <v>13806</v>
      </c>
    </row>
    <row r="50" spans="1:21" ht="57.6">
      <c r="A50" s="258" t="str">
        <f t="shared" si="5"/>
        <v>ignan tres miembros por país.</v>
      </c>
      <c r="B50" s="258" t="str">
        <f t="shared" si="6"/>
        <v>35UE_INST</v>
      </c>
      <c r="C50" s="258" t="str">
        <f t="shared" si="7"/>
        <v>HYUE_INSTO3510</v>
      </c>
      <c r="D50" s="258" t="s">
        <v>7879</v>
      </c>
      <c r="E50" s="258" t="s">
        <v>7878</v>
      </c>
      <c r="F50" s="239" t="s">
        <v>13656</v>
      </c>
      <c r="G50" s="240" t="str">
        <f t="shared" si="8"/>
        <v>O35</v>
      </c>
      <c r="H50" s="171">
        <v>35</v>
      </c>
      <c r="I50" s="240" t="str">
        <f t="shared" si="9"/>
        <v>10</v>
      </c>
      <c r="J50" s="258">
        <v>10</v>
      </c>
      <c r="K50" s="173" t="s">
        <v>3194</v>
      </c>
      <c r="L50" s="171" t="s">
        <v>524</v>
      </c>
      <c r="M50" s="171" t="s">
        <v>3269</v>
      </c>
      <c r="N50" s="171" t="s">
        <v>3270</v>
      </c>
      <c r="O50" s="171" t="s">
        <v>3271</v>
      </c>
      <c r="P50" s="171" t="s">
        <v>3272</v>
      </c>
      <c r="Q50" s="172"/>
      <c r="R50" s="172">
        <v>2</v>
      </c>
      <c r="S50" s="172"/>
      <c r="T50" s="172"/>
      <c r="U50" s="173" t="s">
        <v>13805</v>
      </c>
    </row>
    <row r="51" spans="1:21" ht="86.4">
      <c r="A51" s="258" t="str">
        <f t="shared" si="5"/>
        <v>ntes de los Estados miembros.</v>
      </c>
      <c r="B51" s="258" t="str">
        <f t="shared" si="6"/>
        <v>36UE_INST</v>
      </c>
      <c r="C51" s="258" t="str">
        <f t="shared" si="7"/>
        <v>HYUE_INSTO3610</v>
      </c>
      <c r="D51" s="258" t="s">
        <v>7879</v>
      </c>
      <c r="E51" s="258" t="s">
        <v>7878</v>
      </c>
      <c r="F51" s="239" t="s">
        <v>13656</v>
      </c>
      <c r="G51" s="240" t="str">
        <f t="shared" si="8"/>
        <v>O36</v>
      </c>
      <c r="H51" s="171">
        <v>36</v>
      </c>
      <c r="I51" s="240" t="str">
        <f t="shared" si="9"/>
        <v>10</v>
      </c>
      <c r="J51" s="240">
        <v>10</v>
      </c>
      <c r="K51" s="173" t="s">
        <v>3205</v>
      </c>
      <c r="L51" s="171" t="s">
        <v>1388</v>
      </c>
      <c r="M51" s="171" t="s">
        <v>3306</v>
      </c>
      <c r="N51" s="171" t="s">
        <v>3307</v>
      </c>
      <c r="O51" s="171" t="s">
        <v>3308</v>
      </c>
      <c r="P51" s="171" t="s">
        <v>2052</v>
      </c>
      <c r="Q51" s="172"/>
      <c r="R51" s="172">
        <v>4</v>
      </c>
      <c r="S51" s="172"/>
      <c r="T51" s="172"/>
      <c r="U51" s="173" t="s">
        <v>13804</v>
      </c>
    </row>
    <row r="52" spans="1:21" ht="57.6">
      <c r="A52" s="258" t="str">
        <f t="shared" si="5"/>
        <v>aplica a la Comisión Europea.</v>
      </c>
      <c r="B52" s="258" t="str">
        <f t="shared" si="6"/>
        <v>37UE_INST</v>
      </c>
      <c r="C52" s="258" t="str">
        <f t="shared" si="7"/>
        <v>HYUE_INSTO3710</v>
      </c>
      <c r="D52" s="258" t="s">
        <v>7879</v>
      </c>
      <c r="E52" s="258" t="s">
        <v>7878</v>
      </c>
      <c r="F52" s="239" t="s">
        <v>13656</v>
      </c>
      <c r="G52" s="240" t="str">
        <f t="shared" si="8"/>
        <v>O37</v>
      </c>
      <c r="H52" s="171">
        <v>37</v>
      </c>
      <c r="I52" s="240" t="str">
        <f t="shared" si="9"/>
        <v>10</v>
      </c>
      <c r="J52" s="258">
        <v>10</v>
      </c>
      <c r="K52" s="173" t="s">
        <v>3201</v>
      </c>
      <c r="L52" s="171" t="s">
        <v>523</v>
      </c>
      <c r="M52" s="171" t="s">
        <v>3292</v>
      </c>
      <c r="N52" s="171" t="s">
        <v>3293</v>
      </c>
      <c r="O52" s="171" t="s">
        <v>3294</v>
      </c>
      <c r="P52" s="171" t="s">
        <v>3295</v>
      </c>
      <c r="Q52" s="172"/>
      <c r="R52" s="172">
        <v>3</v>
      </c>
      <c r="S52" s="172"/>
      <c r="T52" s="172"/>
      <c r="U52" s="173" t="s">
        <v>13803</v>
      </c>
    </row>
    <row r="53" spans="1:21" ht="43.2">
      <c r="A53" s="263" t="str">
        <f t="shared" si="5"/>
        <v xml:space="preserve"> nunca ha tenido 29 miembros.</v>
      </c>
      <c r="B53" s="263" t="str">
        <f t="shared" si="6"/>
        <v>42UE_INST</v>
      </c>
      <c r="C53" s="263" t="str">
        <f t="shared" si="7"/>
        <v>HYUE_INSTO4210</v>
      </c>
      <c r="D53" s="263" t="s">
        <v>7879</v>
      </c>
      <c r="E53" s="263" t="s">
        <v>7878</v>
      </c>
      <c r="F53" s="237" t="s">
        <v>13656</v>
      </c>
      <c r="G53" s="233" t="str">
        <f t="shared" si="8"/>
        <v>O42</v>
      </c>
      <c r="H53" s="188">
        <v>42</v>
      </c>
      <c r="I53" s="233" t="str">
        <f t="shared" si="9"/>
        <v>10</v>
      </c>
      <c r="J53" s="233">
        <v>10</v>
      </c>
      <c r="K53" s="190" t="s">
        <v>3184</v>
      </c>
      <c r="L53" s="188" t="s">
        <v>524</v>
      </c>
      <c r="M53" s="188" t="s">
        <v>3231</v>
      </c>
      <c r="N53" s="188" t="s">
        <v>3232</v>
      </c>
      <c r="O53" s="188" t="s">
        <v>3233</v>
      </c>
      <c r="P53" s="188" t="s">
        <v>3234</v>
      </c>
      <c r="Q53" s="189"/>
      <c r="R53" s="189">
        <v>2</v>
      </c>
      <c r="S53" s="189"/>
      <c r="T53" s="189"/>
      <c r="U53" s="190" t="s">
        <v>13798</v>
      </c>
    </row>
    <row r="54" spans="1:21" ht="57.6">
      <c r="A54" s="263" t="str">
        <f t="shared" si="5"/>
        <v>Tratado de Roma, no del CECA.</v>
      </c>
      <c r="B54" s="263" t="str">
        <f t="shared" si="6"/>
        <v>43UE_INST</v>
      </c>
      <c r="C54" s="263" t="str">
        <f t="shared" si="7"/>
        <v>HYUE_INSTO4310</v>
      </c>
      <c r="D54" s="263" t="s">
        <v>7879</v>
      </c>
      <c r="E54" s="263" t="s">
        <v>7878</v>
      </c>
      <c r="F54" s="237" t="s">
        <v>13656</v>
      </c>
      <c r="G54" s="233" t="str">
        <f t="shared" si="8"/>
        <v>O43</v>
      </c>
      <c r="H54" s="188">
        <v>43</v>
      </c>
      <c r="I54" s="233" t="str">
        <f t="shared" si="9"/>
        <v>10</v>
      </c>
      <c r="J54" s="263">
        <v>10</v>
      </c>
      <c r="K54" s="190" t="s">
        <v>3193</v>
      </c>
      <c r="L54" s="188" t="s">
        <v>524</v>
      </c>
      <c r="M54" s="188">
        <v>1950</v>
      </c>
      <c r="N54" s="188">
        <v>1951</v>
      </c>
      <c r="O54" s="188">
        <v>1952</v>
      </c>
      <c r="P54" s="188">
        <v>1957</v>
      </c>
      <c r="Q54" s="189"/>
      <c r="R54" s="189">
        <v>2</v>
      </c>
      <c r="S54" s="189"/>
      <c r="T54" s="189"/>
      <c r="U54" s="190" t="s">
        <v>13797</v>
      </c>
    </row>
    <row r="55" spans="1:21" ht="72">
      <c r="A55" s="263" t="str">
        <f t="shared" si="5"/>
        <v>ndacional de la CECA en 1951.</v>
      </c>
      <c r="B55" s="263" t="str">
        <f t="shared" si="6"/>
        <v>44UE_INST</v>
      </c>
      <c r="C55" s="263" t="str">
        <f t="shared" si="7"/>
        <v>HYUE_INSTO4410</v>
      </c>
      <c r="D55" s="263" t="s">
        <v>7879</v>
      </c>
      <c r="E55" s="263" t="s">
        <v>7878</v>
      </c>
      <c r="F55" s="237" t="s">
        <v>13656</v>
      </c>
      <c r="G55" s="233" t="str">
        <f t="shared" si="8"/>
        <v>O44</v>
      </c>
      <c r="H55" s="188">
        <v>44</v>
      </c>
      <c r="I55" s="233" t="str">
        <f t="shared" si="9"/>
        <v>10</v>
      </c>
      <c r="J55" s="233">
        <v>10</v>
      </c>
      <c r="K55" s="190" t="s">
        <v>3202</v>
      </c>
      <c r="L55" s="188" t="s">
        <v>522</v>
      </c>
      <c r="M55" s="188" t="s">
        <v>3296</v>
      </c>
      <c r="N55" s="188" t="s">
        <v>3297</v>
      </c>
      <c r="O55" s="188" t="s">
        <v>3298</v>
      </c>
      <c r="P55" s="188" t="s">
        <v>3299</v>
      </c>
      <c r="Q55" s="189"/>
      <c r="R55" s="189">
        <v>4</v>
      </c>
      <c r="S55" s="189"/>
      <c r="T55" s="189"/>
      <c r="U55" s="190" t="s">
        <v>13796</v>
      </c>
    </row>
    <row r="56" spans="1:21" ht="43.2">
      <c r="A56" s="263" t="str">
        <f t="shared" si="5"/>
        <v>sterior a su expiración real.</v>
      </c>
      <c r="B56" s="263" t="str">
        <f t="shared" si="6"/>
        <v>45UE_INST</v>
      </c>
      <c r="C56" s="263" t="str">
        <f t="shared" si="7"/>
        <v>HYUE_INSTO4510</v>
      </c>
      <c r="D56" s="263" t="s">
        <v>7879</v>
      </c>
      <c r="E56" s="263" t="s">
        <v>7878</v>
      </c>
      <c r="F56" s="237" t="s">
        <v>13656</v>
      </c>
      <c r="G56" s="233" t="str">
        <f t="shared" si="8"/>
        <v>O45</v>
      </c>
      <c r="H56" s="188">
        <v>45</v>
      </c>
      <c r="I56" s="233" t="str">
        <f t="shared" si="9"/>
        <v>10</v>
      </c>
      <c r="J56" s="263">
        <v>10</v>
      </c>
      <c r="K56" s="190" t="s">
        <v>1600</v>
      </c>
      <c r="L56" s="188" t="s">
        <v>523</v>
      </c>
      <c r="M56" s="188">
        <v>2004</v>
      </c>
      <c r="N56" s="188">
        <v>2005</v>
      </c>
      <c r="O56" s="188">
        <v>2002</v>
      </c>
      <c r="P56" s="188">
        <v>2010</v>
      </c>
      <c r="Q56" s="189"/>
      <c r="R56" s="189">
        <v>3</v>
      </c>
      <c r="S56" s="189"/>
      <c r="T56" s="189"/>
      <c r="U56" s="190" t="s">
        <v>13795</v>
      </c>
    </row>
    <row r="57" spans="1:21" ht="72">
      <c r="A57" s="263" t="str">
        <f t="shared" si="5"/>
        <v>nte las fechas y los lugares.</v>
      </c>
      <c r="B57" s="263" t="str">
        <f t="shared" si="6"/>
        <v>46UE_INST</v>
      </c>
      <c r="C57" s="263" t="str">
        <f t="shared" si="7"/>
        <v>HYUE_INSTO4610</v>
      </c>
      <c r="D57" s="263" t="s">
        <v>7879</v>
      </c>
      <c r="E57" s="263" t="s">
        <v>7878</v>
      </c>
      <c r="F57" s="237" t="s">
        <v>13656</v>
      </c>
      <c r="G57" s="233" t="str">
        <f t="shared" si="8"/>
        <v>O46</v>
      </c>
      <c r="H57" s="188">
        <v>46</v>
      </c>
      <c r="I57" s="233" t="str">
        <f t="shared" si="9"/>
        <v>10</v>
      </c>
      <c r="J57" s="233">
        <v>10</v>
      </c>
      <c r="K57" s="190" t="s">
        <v>30345</v>
      </c>
      <c r="L57" s="188" t="s">
        <v>523</v>
      </c>
      <c r="M57" s="188" t="s">
        <v>1747</v>
      </c>
      <c r="N57" s="188" t="s">
        <v>1748</v>
      </c>
      <c r="O57" s="188" t="s">
        <v>1749</v>
      </c>
      <c r="P57" s="188" t="s">
        <v>1750</v>
      </c>
      <c r="Q57" s="189"/>
      <c r="R57" s="189">
        <v>3</v>
      </c>
      <c r="S57" s="189"/>
      <c r="T57" s="189"/>
      <c r="U57" s="190" t="s">
        <v>13794</v>
      </c>
    </row>
    <row r="58" spans="1:21" ht="57.6">
      <c r="A58" s="263" t="str">
        <f t="shared" si="5"/>
        <v>trado en vigor para entonces.</v>
      </c>
      <c r="B58" s="263" t="str">
        <f t="shared" si="6"/>
        <v>47UE_INST</v>
      </c>
      <c r="C58" s="263" t="str">
        <f t="shared" si="7"/>
        <v>HYUE_INSTO4710</v>
      </c>
      <c r="D58" s="263" t="s">
        <v>7879</v>
      </c>
      <c r="E58" s="263" t="s">
        <v>7878</v>
      </c>
      <c r="F58" s="237" t="s">
        <v>13656</v>
      </c>
      <c r="G58" s="233" t="str">
        <f t="shared" si="8"/>
        <v>O47</v>
      </c>
      <c r="H58" s="188">
        <v>47</v>
      </c>
      <c r="I58" s="233" t="str">
        <f t="shared" si="9"/>
        <v>10</v>
      </c>
      <c r="J58" s="263">
        <v>10</v>
      </c>
      <c r="K58" s="190" t="s">
        <v>30346</v>
      </c>
      <c r="L58" s="188" t="s">
        <v>524</v>
      </c>
      <c r="M58" s="188" t="s">
        <v>1575</v>
      </c>
      <c r="N58" s="188" t="s">
        <v>1576</v>
      </c>
      <c r="O58" s="188" t="s">
        <v>1577</v>
      </c>
      <c r="P58" s="188" t="s">
        <v>1578</v>
      </c>
      <c r="Q58" s="189"/>
      <c r="R58" s="189">
        <v>2</v>
      </c>
      <c r="S58" s="189"/>
      <c r="T58" s="189"/>
      <c r="U58" s="190" t="s">
        <v>13793</v>
      </c>
    </row>
    <row r="59" spans="1:21" ht="86.4">
      <c r="A59" s="263" t="str">
        <f t="shared" si="5"/>
        <v>las ampliaciones posteriores.</v>
      </c>
      <c r="B59" s="263" t="str">
        <f t="shared" si="6"/>
        <v>48UE_INST</v>
      </c>
      <c r="C59" s="263" t="str">
        <f t="shared" si="7"/>
        <v>HYUE_INSTO4810</v>
      </c>
      <c r="D59" s="263" t="s">
        <v>7879</v>
      </c>
      <c r="E59" s="263" t="s">
        <v>7878</v>
      </c>
      <c r="F59" s="237" t="s">
        <v>13656</v>
      </c>
      <c r="G59" s="233" t="str">
        <f t="shared" si="8"/>
        <v>O48</v>
      </c>
      <c r="H59" s="188">
        <v>48</v>
      </c>
      <c r="I59" s="233" t="str">
        <f t="shared" si="9"/>
        <v>10</v>
      </c>
      <c r="J59" s="233">
        <v>10</v>
      </c>
      <c r="K59" s="190" t="s">
        <v>1616</v>
      </c>
      <c r="L59" s="188" t="s">
        <v>523</v>
      </c>
      <c r="M59" s="188" t="s">
        <v>1617</v>
      </c>
      <c r="N59" s="188" t="s">
        <v>1618</v>
      </c>
      <c r="O59" s="188" t="s">
        <v>1619</v>
      </c>
      <c r="P59" s="188" t="s">
        <v>30347</v>
      </c>
      <c r="Q59" s="189"/>
      <c r="R59" s="189">
        <v>3</v>
      </c>
      <c r="S59" s="189"/>
      <c r="T59" s="189"/>
      <c r="U59" s="190" t="s">
        <v>13792</v>
      </c>
    </row>
    <row r="60" spans="1:21" ht="115.2">
      <c r="A60" s="263" t="str">
        <f t="shared" si="5"/>
        <v>cida en el Tratado de Lisboa.</v>
      </c>
      <c r="B60" s="263" t="str">
        <f t="shared" si="6"/>
        <v>49UE_INST</v>
      </c>
      <c r="C60" s="263" t="str">
        <f t="shared" si="7"/>
        <v>HYUE_INSTO4910</v>
      </c>
      <c r="D60" s="263" t="s">
        <v>7879</v>
      </c>
      <c r="E60" s="263" t="s">
        <v>7878</v>
      </c>
      <c r="F60" s="237" t="s">
        <v>13656</v>
      </c>
      <c r="G60" s="233" t="str">
        <f t="shared" si="8"/>
        <v>O49</v>
      </c>
      <c r="H60" s="188">
        <v>49</v>
      </c>
      <c r="I60" s="233" t="str">
        <f t="shared" si="9"/>
        <v>10</v>
      </c>
      <c r="J60" s="263">
        <v>10</v>
      </c>
      <c r="K60" s="190" t="s">
        <v>1589</v>
      </c>
      <c r="L60" s="188" t="s">
        <v>524</v>
      </c>
      <c r="M60" s="188" t="s">
        <v>1590</v>
      </c>
      <c r="N60" s="188" t="s">
        <v>1591</v>
      </c>
      <c r="O60" s="188" t="s">
        <v>4896</v>
      </c>
      <c r="P60" s="188" t="s">
        <v>1592</v>
      </c>
      <c r="Q60" s="189"/>
      <c r="R60" s="189">
        <v>2</v>
      </c>
      <c r="S60" s="189"/>
      <c r="T60" s="189"/>
      <c r="U60" s="190" t="s">
        <v>13791</v>
      </c>
    </row>
    <row r="61" spans="1:21" ht="57.6">
      <c r="A61" s="263" t="str">
        <f t="shared" si="5"/>
        <v>a estaba en vigor desde 1999.</v>
      </c>
      <c r="B61" s="263" t="str">
        <f t="shared" si="6"/>
        <v>50UE_INST</v>
      </c>
      <c r="C61" s="263" t="str">
        <f t="shared" si="7"/>
        <v>HYUE_INSTO5010</v>
      </c>
      <c r="D61" s="263" t="s">
        <v>7879</v>
      </c>
      <c r="E61" s="263" t="s">
        <v>7878</v>
      </c>
      <c r="F61" s="237" t="s">
        <v>13656</v>
      </c>
      <c r="G61" s="233" t="str">
        <f t="shared" si="8"/>
        <v>O50</v>
      </c>
      <c r="H61" s="188">
        <v>50</v>
      </c>
      <c r="I61" s="233" t="str">
        <f t="shared" si="9"/>
        <v>10</v>
      </c>
      <c r="J61" s="233">
        <v>10</v>
      </c>
      <c r="K61" s="190" t="s">
        <v>1565</v>
      </c>
      <c r="L61" s="188" t="s">
        <v>524</v>
      </c>
      <c r="M61" s="188" t="s">
        <v>1566</v>
      </c>
      <c r="N61" s="188" t="s">
        <v>1567</v>
      </c>
      <c r="O61" s="188" t="s">
        <v>1568</v>
      </c>
      <c r="P61" s="188" t="s">
        <v>1569</v>
      </c>
      <c r="Q61" s="189"/>
      <c r="R61" s="189">
        <v>2</v>
      </c>
      <c r="S61" s="189"/>
      <c r="T61" s="189"/>
      <c r="U61" s="190" t="s">
        <v>13790</v>
      </c>
    </row>
    <row r="62" spans="1:21" ht="57.6">
      <c r="A62" s="263" t="str">
        <f t="shared" si="5"/>
        <v>do, no a su entrada en vigor.</v>
      </c>
      <c r="B62" s="263" t="str">
        <f t="shared" si="6"/>
        <v>51UE_INST</v>
      </c>
      <c r="C62" s="263" t="str">
        <f t="shared" si="7"/>
        <v>HYUE_INSTO5110</v>
      </c>
      <c r="D62" s="263" t="s">
        <v>7879</v>
      </c>
      <c r="E62" s="263" t="s">
        <v>7878</v>
      </c>
      <c r="F62" s="237" t="s">
        <v>13656</v>
      </c>
      <c r="G62" s="233" t="str">
        <f t="shared" si="8"/>
        <v>O51</v>
      </c>
      <c r="H62" s="188">
        <v>51</v>
      </c>
      <c r="I62" s="233" t="str">
        <f t="shared" si="9"/>
        <v>10</v>
      </c>
      <c r="J62" s="263">
        <v>10</v>
      </c>
      <c r="K62" s="190" t="s">
        <v>1570</v>
      </c>
      <c r="L62" s="188" t="s">
        <v>524</v>
      </c>
      <c r="M62" s="188" t="s">
        <v>1571</v>
      </c>
      <c r="N62" s="188" t="s">
        <v>1572</v>
      </c>
      <c r="O62" s="188" t="s">
        <v>1573</v>
      </c>
      <c r="P62" s="188" t="s">
        <v>1574</v>
      </c>
      <c r="Q62" s="189"/>
      <c r="R62" s="189">
        <v>2</v>
      </c>
      <c r="S62" s="189"/>
      <c r="T62" s="189"/>
      <c r="U62" s="190" t="s">
        <v>13789</v>
      </c>
    </row>
    <row r="63" spans="1:21" ht="57.6">
      <c r="A63" s="263" t="str">
        <f t="shared" si="5"/>
        <v>y nunca llegó a ser efectiva.</v>
      </c>
      <c r="B63" s="263" t="str">
        <f t="shared" si="6"/>
        <v>52UE_INST</v>
      </c>
      <c r="C63" s="263" t="str">
        <f t="shared" si="7"/>
        <v>HYUE_INSTO5210</v>
      </c>
      <c r="D63" s="263" t="s">
        <v>7879</v>
      </c>
      <c r="E63" s="263" t="s">
        <v>7878</v>
      </c>
      <c r="F63" s="237" t="s">
        <v>13656</v>
      </c>
      <c r="G63" s="233" t="str">
        <f t="shared" si="8"/>
        <v>O52</v>
      </c>
      <c r="H63" s="188">
        <v>52</v>
      </c>
      <c r="I63" s="233" t="str">
        <f t="shared" si="9"/>
        <v>10</v>
      </c>
      <c r="J63" s="233">
        <v>10</v>
      </c>
      <c r="K63" s="190" t="s">
        <v>1634</v>
      </c>
      <c r="L63" s="188" t="s">
        <v>522</v>
      </c>
      <c r="M63" s="188" t="s">
        <v>1635</v>
      </c>
      <c r="N63" s="188" t="s">
        <v>1636</v>
      </c>
      <c r="O63" s="188" t="s">
        <v>1637</v>
      </c>
      <c r="P63" s="188" t="s">
        <v>1638</v>
      </c>
      <c r="Q63" s="189"/>
      <c r="R63" s="189">
        <v>4</v>
      </c>
      <c r="S63" s="189"/>
      <c r="T63" s="189"/>
      <c r="U63" s="190" t="s">
        <v>13788</v>
      </c>
    </row>
    <row r="64" spans="1:21" ht="72">
      <c r="A64" s="263" t="str">
        <f t="shared" si="5"/>
        <v xml:space="preserve"> las disposiciones de Lisboa.</v>
      </c>
      <c r="B64" s="263" t="str">
        <f t="shared" si="6"/>
        <v>53UE_INST</v>
      </c>
      <c r="C64" s="263" t="str">
        <f t="shared" si="7"/>
        <v>HYUE_INSTO5310</v>
      </c>
      <c r="D64" s="263" t="s">
        <v>7879</v>
      </c>
      <c r="E64" s="263" t="s">
        <v>7878</v>
      </c>
      <c r="F64" s="237" t="s">
        <v>13656</v>
      </c>
      <c r="G64" s="233" t="str">
        <f t="shared" si="8"/>
        <v>O53</v>
      </c>
      <c r="H64" s="188">
        <v>53</v>
      </c>
      <c r="I64" s="233" t="str">
        <f t="shared" si="9"/>
        <v>10</v>
      </c>
      <c r="J64" s="263">
        <v>10</v>
      </c>
      <c r="K64" s="190" t="s">
        <v>1528</v>
      </c>
      <c r="L64" s="188" t="s">
        <v>523</v>
      </c>
      <c r="M64" s="188" t="s">
        <v>1529</v>
      </c>
      <c r="N64" s="188" t="s">
        <v>1530</v>
      </c>
      <c r="O64" s="188" t="s">
        <v>1531</v>
      </c>
      <c r="P64" s="188" t="s">
        <v>1532</v>
      </c>
      <c r="Q64" s="189"/>
      <c r="R64" s="189">
        <v>3</v>
      </c>
      <c r="S64" s="189"/>
      <c r="T64" s="189"/>
      <c r="U64" s="190" t="s">
        <v>13787</v>
      </c>
    </row>
    <row r="65" spans="1:21" ht="43.2">
      <c r="A65" s="263" t="str">
        <f t="shared" si="5"/>
        <v>or el 1 de diciembre de 2009.</v>
      </c>
      <c r="B65" s="263" t="str">
        <f t="shared" si="6"/>
        <v>54UE_INST</v>
      </c>
      <c r="C65" s="263" t="str">
        <f t="shared" si="7"/>
        <v>HYUE_INSTO5410</v>
      </c>
      <c r="D65" s="263" t="s">
        <v>7879</v>
      </c>
      <c r="E65" s="263" t="s">
        <v>7878</v>
      </c>
      <c r="F65" s="237" t="s">
        <v>13656</v>
      </c>
      <c r="G65" s="233" t="str">
        <f t="shared" si="8"/>
        <v>O54</v>
      </c>
      <c r="H65" s="188">
        <v>54</v>
      </c>
      <c r="I65" s="233" t="str">
        <f t="shared" si="9"/>
        <v>10</v>
      </c>
      <c r="J65" s="233">
        <v>10</v>
      </c>
      <c r="K65" s="190" t="s">
        <v>1604</v>
      </c>
      <c r="L65" s="188" t="s">
        <v>523</v>
      </c>
      <c r="M65" s="188" t="s">
        <v>1605</v>
      </c>
      <c r="N65" s="188" t="s">
        <v>1606</v>
      </c>
      <c r="O65" s="188" t="s">
        <v>1607</v>
      </c>
      <c r="P65" s="188" t="s">
        <v>1608</v>
      </c>
      <c r="Q65" s="189"/>
      <c r="R65" s="189">
        <v>3</v>
      </c>
      <c r="S65" s="189"/>
      <c r="T65" s="189"/>
      <c r="U65" s="190" t="s">
        <v>13786</v>
      </c>
    </row>
    <row r="66" spans="1:21" ht="86.4">
      <c r="A66" s="263" t="str">
        <f t="shared" si="5"/>
        <v>un mandato fijo, no rotativo.</v>
      </c>
      <c r="B66" s="263" t="str">
        <f t="shared" si="6"/>
        <v>55UE_INST</v>
      </c>
      <c r="C66" s="263" t="str">
        <f t="shared" si="7"/>
        <v>HYUE_INSTO5510</v>
      </c>
      <c r="D66" s="263" t="s">
        <v>7879</v>
      </c>
      <c r="E66" s="263" t="s">
        <v>7878</v>
      </c>
      <c r="F66" s="237" t="s">
        <v>13656</v>
      </c>
      <c r="G66" s="233" t="str">
        <f t="shared" si="8"/>
        <v>O55</v>
      </c>
      <c r="H66" s="188">
        <v>55</v>
      </c>
      <c r="I66" s="233" t="str">
        <f t="shared" si="9"/>
        <v>10</v>
      </c>
      <c r="J66" s="263">
        <v>10</v>
      </c>
      <c r="K66" s="190" t="s">
        <v>3436</v>
      </c>
      <c r="L66" s="188" t="s">
        <v>522</v>
      </c>
      <c r="M66" s="188" t="s">
        <v>3437</v>
      </c>
      <c r="N66" s="188" t="s">
        <v>3438</v>
      </c>
      <c r="O66" s="188" t="s">
        <v>3439</v>
      </c>
      <c r="P66" s="188" t="s">
        <v>3440</v>
      </c>
      <c r="Q66" s="189"/>
      <c r="R66" s="189">
        <v>4</v>
      </c>
      <c r="S66" s="189"/>
      <c r="T66" s="189"/>
      <c r="U66" s="190" t="s">
        <v>13785</v>
      </c>
    </row>
    <row r="67" spans="1:21" ht="86.4">
      <c r="A67" s="263" t="str">
        <f t="shared" ref="A67:A98" si="10">RIGHT(U67,29)</f>
        <v>a las instituciones de la UE.</v>
      </c>
      <c r="B67" s="263" t="str">
        <f t="shared" ref="B67:B98" si="11">H67&amp;F67</f>
        <v>56UE_INST</v>
      </c>
      <c r="C67" s="263" t="str">
        <f t="shared" ref="C67:C98" si="12">D67&amp;E67&amp;F67&amp;G67&amp;I67</f>
        <v>HYUE_INSTO5610</v>
      </c>
      <c r="D67" s="263" t="s">
        <v>7879</v>
      </c>
      <c r="E67" s="263" t="s">
        <v>7878</v>
      </c>
      <c r="F67" s="237" t="s">
        <v>13656</v>
      </c>
      <c r="G67" s="233" t="str">
        <f t="shared" ref="G67:G98" si="13">IF(H67&lt;9,"OO",IF(H67&lt;99,"O",""))&amp;H67</f>
        <v>O56</v>
      </c>
      <c r="H67" s="188">
        <v>56</v>
      </c>
      <c r="I67" s="233" t="str">
        <f t="shared" ref="I67:I98" si="14">IF(J67&lt;9,"O","")&amp;J67</f>
        <v>10</v>
      </c>
      <c r="J67" s="233">
        <v>10</v>
      </c>
      <c r="K67" s="190" t="s">
        <v>3441</v>
      </c>
      <c r="L67" s="188" t="s">
        <v>523</v>
      </c>
      <c r="M67" s="188" t="s">
        <v>3442</v>
      </c>
      <c r="N67" s="188" t="s">
        <v>3443</v>
      </c>
      <c r="O67" s="188" t="s">
        <v>3444</v>
      </c>
      <c r="P67" s="188" t="s">
        <v>528</v>
      </c>
      <c r="Q67" s="189"/>
      <c r="R67" s="189">
        <v>3</v>
      </c>
      <c r="S67" s="189"/>
      <c r="T67" s="189"/>
      <c r="U67" s="190" t="s">
        <v>13784</v>
      </c>
    </row>
    <row r="68" spans="1:21" ht="72">
      <c r="A68" s="263" t="str">
        <f t="shared" si="10"/>
        <v xml:space="preserve"> Consejo de la Unión Europea.</v>
      </c>
      <c r="B68" s="263" t="str">
        <f t="shared" si="11"/>
        <v>57UE_INST</v>
      </c>
      <c r="C68" s="263" t="str">
        <f t="shared" si="12"/>
        <v>HYUE_INSTO5710</v>
      </c>
      <c r="D68" s="263" t="s">
        <v>7879</v>
      </c>
      <c r="E68" s="263" t="s">
        <v>7878</v>
      </c>
      <c r="F68" s="237" t="s">
        <v>13656</v>
      </c>
      <c r="G68" s="233" t="str">
        <f t="shared" si="13"/>
        <v>O57</v>
      </c>
      <c r="H68" s="188">
        <v>57</v>
      </c>
      <c r="I68" s="233" t="str">
        <f t="shared" si="14"/>
        <v>10</v>
      </c>
      <c r="J68" s="263">
        <v>10</v>
      </c>
      <c r="K68" s="190" t="s">
        <v>922</v>
      </c>
      <c r="L68" s="188" t="s">
        <v>522</v>
      </c>
      <c r="M68" s="188" t="s">
        <v>5328</v>
      </c>
      <c r="N68" s="188" t="s">
        <v>5329</v>
      </c>
      <c r="O68" s="188" t="s">
        <v>5330</v>
      </c>
      <c r="P68" s="188" t="s">
        <v>5331</v>
      </c>
      <c r="Q68" s="189"/>
      <c r="R68" s="189">
        <v>4</v>
      </c>
      <c r="S68" s="189"/>
      <c r="T68" s="189"/>
      <c r="U68" s="190" t="s">
        <v>13783</v>
      </c>
    </row>
    <row r="69" spans="1:21" ht="57.6">
      <c r="A69" s="263" t="str">
        <f t="shared" si="10"/>
        <v>la UE es la Comisión Europea.</v>
      </c>
      <c r="B69" s="263" t="str">
        <f t="shared" si="11"/>
        <v>58UE_INST</v>
      </c>
      <c r="C69" s="263" t="str">
        <f t="shared" si="12"/>
        <v>HYUE_INSTO5810</v>
      </c>
      <c r="D69" s="263" t="s">
        <v>7879</v>
      </c>
      <c r="E69" s="263" t="s">
        <v>7878</v>
      </c>
      <c r="F69" s="237" t="s">
        <v>13656</v>
      </c>
      <c r="G69" s="233" t="str">
        <f t="shared" si="13"/>
        <v>O58</v>
      </c>
      <c r="H69" s="188">
        <v>58</v>
      </c>
      <c r="I69" s="233" t="str">
        <f t="shared" si="14"/>
        <v>10</v>
      </c>
      <c r="J69" s="233">
        <v>10</v>
      </c>
      <c r="K69" s="190" t="s">
        <v>924</v>
      </c>
      <c r="L69" s="188" t="s">
        <v>1387</v>
      </c>
      <c r="M69" s="188" t="s">
        <v>13780</v>
      </c>
      <c r="N69" s="188" t="s">
        <v>13782</v>
      </c>
      <c r="O69" s="188" t="s">
        <v>13781</v>
      </c>
      <c r="P69" s="188" t="s">
        <v>5330</v>
      </c>
      <c r="Q69" s="189"/>
      <c r="R69" s="189">
        <v>1</v>
      </c>
      <c r="S69" s="189"/>
      <c r="T69" s="189"/>
      <c r="U69" s="190" t="s">
        <v>13779</v>
      </c>
    </row>
    <row r="70" spans="1:21" ht="57.6">
      <c r="A70" s="263" t="str">
        <f t="shared" si="10"/>
        <v>o Europeo, no por el Consejo.</v>
      </c>
      <c r="B70" s="263" t="str">
        <f t="shared" si="11"/>
        <v>59UE_INST</v>
      </c>
      <c r="C70" s="263" t="str">
        <f t="shared" si="12"/>
        <v>HYUE_INSTO5910</v>
      </c>
      <c r="D70" s="263" t="s">
        <v>7879</v>
      </c>
      <c r="E70" s="263" t="s">
        <v>7878</v>
      </c>
      <c r="F70" s="237" t="s">
        <v>13656</v>
      </c>
      <c r="G70" s="233" t="str">
        <f t="shared" si="13"/>
        <v>O59</v>
      </c>
      <c r="H70" s="188">
        <v>59</v>
      </c>
      <c r="I70" s="233" t="str">
        <f t="shared" si="14"/>
        <v>10</v>
      </c>
      <c r="J70" s="263">
        <v>10</v>
      </c>
      <c r="K70" s="190" t="s">
        <v>921</v>
      </c>
      <c r="L70" s="188" t="s">
        <v>523</v>
      </c>
      <c r="M70" s="188" t="s">
        <v>6770</v>
      </c>
      <c r="N70" s="188" t="s">
        <v>6771</v>
      </c>
      <c r="O70" s="188" t="s">
        <v>6772</v>
      </c>
      <c r="P70" s="188" t="s">
        <v>6773</v>
      </c>
      <c r="Q70" s="189"/>
      <c r="R70" s="189">
        <v>3</v>
      </c>
      <c r="S70" s="189"/>
      <c r="T70" s="189"/>
      <c r="U70" s="190" t="s">
        <v>13778</v>
      </c>
    </row>
    <row r="71" spans="1:21" ht="72">
      <c r="A71" s="263" t="str">
        <f t="shared" si="10"/>
        <v>por una cuestión de eficacia.</v>
      </c>
      <c r="B71" s="263" t="str">
        <f t="shared" si="11"/>
        <v>60UE_INST</v>
      </c>
      <c r="C71" s="263" t="str">
        <f t="shared" si="12"/>
        <v>HYUE_INSTO6010</v>
      </c>
      <c r="D71" s="263" t="s">
        <v>7879</v>
      </c>
      <c r="E71" s="263" t="s">
        <v>7878</v>
      </c>
      <c r="F71" s="237" t="s">
        <v>13656</v>
      </c>
      <c r="G71" s="233" t="str">
        <f t="shared" si="13"/>
        <v>O60</v>
      </c>
      <c r="H71" s="188">
        <v>60</v>
      </c>
      <c r="I71" s="233" t="str">
        <f t="shared" si="14"/>
        <v>10</v>
      </c>
      <c r="J71" s="233">
        <v>10</v>
      </c>
      <c r="K71" s="190" t="s">
        <v>13777</v>
      </c>
      <c r="L71" s="188" t="s">
        <v>522</v>
      </c>
      <c r="M71" s="188" t="s">
        <v>13776</v>
      </c>
      <c r="N71" s="188" t="s">
        <v>13775</v>
      </c>
      <c r="O71" s="188" t="s">
        <v>13774</v>
      </c>
      <c r="P71" s="188" t="s">
        <v>13773</v>
      </c>
      <c r="Q71" s="189"/>
      <c r="R71" s="189">
        <v>4</v>
      </c>
      <c r="S71" s="189"/>
      <c r="T71" s="189"/>
      <c r="U71" s="190" t="s">
        <v>13772</v>
      </c>
    </row>
    <row r="72" spans="1:21" ht="85.2" customHeight="1">
      <c r="A72" s="263" t="str">
        <f t="shared" si="10"/>
        <v>ros es el mínimo establecido.</v>
      </c>
      <c r="B72" s="263" t="str">
        <f t="shared" si="11"/>
        <v>61UE_INST</v>
      </c>
      <c r="C72" s="263" t="str">
        <f t="shared" si="12"/>
        <v>HYUE_INSTO6110</v>
      </c>
      <c r="D72" s="263" t="s">
        <v>7879</v>
      </c>
      <c r="E72" s="263" t="s">
        <v>7878</v>
      </c>
      <c r="F72" s="237" t="s">
        <v>13656</v>
      </c>
      <c r="G72" s="233" t="str">
        <f t="shared" si="13"/>
        <v>O61</v>
      </c>
      <c r="H72" s="188">
        <v>61</v>
      </c>
      <c r="I72" s="233" t="str">
        <f t="shared" si="14"/>
        <v>10</v>
      </c>
      <c r="J72" s="263">
        <v>10</v>
      </c>
      <c r="K72" s="190" t="s">
        <v>13771</v>
      </c>
      <c r="L72" s="188" t="s">
        <v>522</v>
      </c>
      <c r="M72" s="188">
        <v>1</v>
      </c>
      <c r="N72" s="188">
        <v>1</v>
      </c>
      <c r="O72" s="188">
        <v>5</v>
      </c>
      <c r="P72" s="188">
        <v>6</v>
      </c>
      <c r="Q72" s="189"/>
      <c r="R72" s="189">
        <v>4</v>
      </c>
      <c r="S72" s="189"/>
      <c r="T72" s="189"/>
      <c r="U72" s="190" t="s">
        <v>13770</v>
      </c>
    </row>
    <row r="73" spans="1:21" ht="43.2">
      <c r="A73" s="263" t="str">
        <f t="shared" si="10"/>
        <v>a el número máximo permitido.</v>
      </c>
      <c r="B73" s="263" t="str">
        <f t="shared" si="11"/>
        <v>62UE_INST</v>
      </c>
      <c r="C73" s="263" t="str">
        <f t="shared" si="12"/>
        <v>HYUE_INSTO6210</v>
      </c>
      <c r="D73" s="263" t="s">
        <v>7879</v>
      </c>
      <c r="E73" s="263" t="s">
        <v>7878</v>
      </c>
      <c r="F73" s="237" t="s">
        <v>13656</v>
      </c>
      <c r="G73" s="233" t="str">
        <f t="shared" si="13"/>
        <v>O62</v>
      </c>
      <c r="H73" s="188">
        <v>62</v>
      </c>
      <c r="I73" s="233" t="str">
        <f t="shared" si="14"/>
        <v>10</v>
      </c>
      <c r="J73" s="233">
        <v>10</v>
      </c>
      <c r="K73" s="190" t="s">
        <v>13769</v>
      </c>
      <c r="L73" s="188" t="s">
        <v>522</v>
      </c>
      <c r="M73" s="188">
        <v>150</v>
      </c>
      <c r="N73" s="188">
        <v>121</v>
      </c>
      <c r="O73" s="188">
        <v>100</v>
      </c>
      <c r="P73" s="188">
        <v>96</v>
      </c>
      <c r="Q73" s="189"/>
      <c r="R73" s="189">
        <v>4</v>
      </c>
      <c r="S73" s="189"/>
      <c r="T73" s="189"/>
      <c r="U73" s="190" t="s">
        <v>13768</v>
      </c>
    </row>
    <row r="74" spans="1:21" ht="57.6">
      <c r="A74" s="263" t="str">
        <f t="shared" si="10"/>
        <v>stituye un poder de decisión.</v>
      </c>
      <c r="B74" s="263" t="str">
        <f t="shared" si="11"/>
        <v>63UE_INST</v>
      </c>
      <c r="C74" s="263" t="str">
        <f t="shared" si="12"/>
        <v>HYUE_INSTO6310</v>
      </c>
      <c r="D74" s="263" t="s">
        <v>7879</v>
      </c>
      <c r="E74" s="263" t="s">
        <v>7878</v>
      </c>
      <c r="F74" s="237" t="s">
        <v>13656</v>
      </c>
      <c r="G74" s="233" t="str">
        <f t="shared" si="13"/>
        <v>O63</v>
      </c>
      <c r="H74" s="188">
        <v>63</v>
      </c>
      <c r="I74" s="233" t="str">
        <f t="shared" si="14"/>
        <v>10</v>
      </c>
      <c r="J74" s="263">
        <v>10</v>
      </c>
      <c r="K74" s="190" t="s">
        <v>13767</v>
      </c>
      <c r="L74" s="188" t="s">
        <v>522</v>
      </c>
      <c r="M74" s="188" t="s">
        <v>13766</v>
      </c>
      <c r="N74" s="188" t="s">
        <v>13765</v>
      </c>
      <c r="O74" s="188" t="s">
        <v>13764</v>
      </c>
      <c r="P74" s="188" t="s">
        <v>13763</v>
      </c>
      <c r="Q74" s="189"/>
      <c r="R74" s="189">
        <v>4</v>
      </c>
      <c r="S74" s="189"/>
      <c r="T74" s="189"/>
      <c r="U74" s="190" t="s">
        <v>13762</v>
      </c>
    </row>
    <row r="75" spans="1:21" ht="57.6">
      <c r="A75" s="263" t="str">
        <f t="shared" si="10"/>
        <v>ón más específica de control.</v>
      </c>
      <c r="B75" s="263" t="str">
        <f t="shared" si="11"/>
        <v>64UE_INST</v>
      </c>
      <c r="C75" s="263" t="str">
        <f t="shared" si="12"/>
        <v>HYUE_INSTO6410</v>
      </c>
      <c r="D75" s="263" t="s">
        <v>7879</v>
      </c>
      <c r="E75" s="263" t="s">
        <v>7878</v>
      </c>
      <c r="F75" s="237" t="s">
        <v>13656</v>
      </c>
      <c r="G75" s="233" t="str">
        <f t="shared" si="13"/>
        <v>O64</v>
      </c>
      <c r="H75" s="188">
        <v>64</v>
      </c>
      <c r="I75" s="233" t="str">
        <f t="shared" si="14"/>
        <v>10</v>
      </c>
      <c r="J75" s="233">
        <v>10</v>
      </c>
      <c r="K75" s="190" t="s">
        <v>13761</v>
      </c>
      <c r="L75" s="188" t="s">
        <v>524</v>
      </c>
      <c r="M75" s="188" t="s">
        <v>13760</v>
      </c>
      <c r="N75" s="188" t="s">
        <v>13757</v>
      </c>
      <c r="O75" s="188" t="s">
        <v>13759</v>
      </c>
      <c r="P75" s="188" t="s">
        <v>13758</v>
      </c>
      <c r="Q75" s="189"/>
      <c r="R75" s="189">
        <v>2</v>
      </c>
      <c r="S75" s="189"/>
      <c r="T75" s="189"/>
      <c r="U75" s="190" t="s">
        <v>13756</v>
      </c>
    </row>
    <row r="76" spans="1:21" ht="43.2">
      <c r="A76" s="263" t="str">
        <f t="shared" si="10"/>
        <v>obación en estos otros casos.</v>
      </c>
      <c r="B76" s="263" t="str">
        <f t="shared" si="11"/>
        <v>65UE_INST</v>
      </c>
      <c r="C76" s="263" t="str">
        <f t="shared" si="12"/>
        <v>HYUE_INSTO6510</v>
      </c>
      <c r="D76" s="263" t="s">
        <v>7879</v>
      </c>
      <c r="E76" s="263" t="s">
        <v>7878</v>
      </c>
      <c r="F76" s="237" t="s">
        <v>13656</v>
      </c>
      <c r="G76" s="233" t="str">
        <f t="shared" si="13"/>
        <v>O65</v>
      </c>
      <c r="H76" s="188">
        <v>65</v>
      </c>
      <c r="I76" s="233" t="str">
        <f t="shared" si="14"/>
        <v>10</v>
      </c>
      <c r="J76" s="263">
        <v>10</v>
      </c>
      <c r="K76" s="190" t="s">
        <v>6765</v>
      </c>
      <c r="L76" s="188" t="s">
        <v>1387</v>
      </c>
      <c r="M76" s="188" t="s">
        <v>6766</v>
      </c>
      <c r="N76" s="188" t="s">
        <v>6767</v>
      </c>
      <c r="O76" s="188" t="s">
        <v>6768</v>
      </c>
      <c r="P76" s="188" t="s">
        <v>6769</v>
      </c>
      <c r="Q76" s="189"/>
      <c r="R76" s="189">
        <v>1</v>
      </c>
      <c r="S76" s="189"/>
      <c r="T76" s="189"/>
      <c r="U76" s="190" t="s">
        <v>13755</v>
      </c>
    </row>
    <row r="77" spans="1:21" ht="57.6">
      <c r="A77" s="263" t="str">
        <f t="shared" si="10"/>
        <v>miento legislativo ordinario.</v>
      </c>
      <c r="B77" s="263" t="str">
        <f t="shared" si="11"/>
        <v>66UE_INST</v>
      </c>
      <c r="C77" s="263" t="str">
        <f t="shared" si="12"/>
        <v>HYUE_INSTO6610</v>
      </c>
      <c r="D77" s="263" t="s">
        <v>7879</v>
      </c>
      <c r="E77" s="263" t="s">
        <v>7878</v>
      </c>
      <c r="F77" s="237" t="s">
        <v>13656</v>
      </c>
      <c r="G77" s="233" t="str">
        <f t="shared" si="13"/>
        <v>O66</v>
      </c>
      <c r="H77" s="188">
        <v>66</v>
      </c>
      <c r="I77" s="233" t="str">
        <f t="shared" si="14"/>
        <v>10</v>
      </c>
      <c r="J77" s="233">
        <v>10</v>
      </c>
      <c r="K77" s="190" t="s">
        <v>13754</v>
      </c>
      <c r="L77" s="188" t="s">
        <v>523</v>
      </c>
      <c r="M77" s="188" t="s">
        <v>13753</v>
      </c>
      <c r="N77" s="188" t="s">
        <v>13752</v>
      </c>
      <c r="O77" s="188" t="s">
        <v>13750</v>
      </c>
      <c r="P77" s="188" t="s">
        <v>13751</v>
      </c>
      <c r="Q77" s="189"/>
      <c r="R77" s="189">
        <v>3</v>
      </c>
      <c r="S77" s="189"/>
      <c r="T77" s="189"/>
      <c r="U77" s="190" t="s">
        <v>13749</v>
      </c>
    </row>
    <row r="78" spans="1:21" ht="57.6">
      <c r="A78" s="263" t="str">
        <f t="shared" si="10"/>
        <v>bre revisión de los tratados.</v>
      </c>
      <c r="B78" s="263" t="str">
        <f t="shared" si="11"/>
        <v>67UE_INST</v>
      </c>
      <c r="C78" s="263" t="str">
        <f t="shared" si="12"/>
        <v>HYUE_INSTO6710</v>
      </c>
      <c r="D78" s="263" t="s">
        <v>7879</v>
      </c>
      <c r="E78" s="263" t="s">
        <v>7878</v>
      </c>
      <c r="F78" s="237" t="s">
        <v>13656</v>
      </c>
      <c r="G78" s="233" t="str">
        <f t="shared" si="13"/>
        <v>O67</v>
      </c>
      <c r="H78" s="188">
        <v>67</v>
      </c>
      <c r="I78" s="233" t="str">
        <f t="shared" si="14"/>
        <v>10</v>
      </c>
      <c r="J78" s="263">
        <v>10</v>
      </c>
      <c r="K78" s="190" t="s">
        <v>2987</v>
      </c>
      <c r="L78" s="188" t="s">
        <v>522</v>
      </c>
      <c r="M78" s="188" t="s">
        <v>2988</v>
      </c>
      <c r="N78" s="188" t="s">
        <v>2989</v>
      </c>
      <c r="O78" s="188" t="s">
        <v>2990</v>
      </c>
      <c r="P78" s="188" t="s">
        <v>2991</v>
      </c>
      <c r="Q78" s="189"/>
      <c r="R78" s="189">
        <v>4</v>
      </c>
      <c r="S78" s="189"/>
      <c r="T78" s="189"/>
      <c r="U78" s="190" t="s">
        <v>13748</v>
      </c>
    </row>
    <row r="79" spans="1:21" ht="57.6">
      <c r="A79" s="263" t="str">
        <f t="shared" si="10"/>
        <v>s competencia de la Comisión.</v>
      </c>
      <c r="B79" s="263" t="str">
        <f t="shared" si="11"/>
        <v>68UE_INST</v>
      </c>
      <c r="C79" s="263" t="str">
        <f t="shared" si="12"/>
        <v>HYUE_INSTO6810</v>
      </c>
      <c r="D79" s="263" t="s">
        <v>7879</v>
      </c>
      <c r="E79" s="263" t="s">
        <v>7878</v>
      </c>
      <c r="F79" s="237" t="s">
        <v>13656</v>
      </c>
      <c r="G79" s="233" t="str">
        <f t="shared" si="13"/>
        <v>O68</v>
      </c>
      <c r="H79" s="188">
        <v>68</v>
      </c>
      <c r="I79" s="233" t="str">
        <f t="shared" si="14"/>
        <v>10</v>
      </c>
      <c r="J79" s="233">
        <v>10</v>
      </c>
      <c r="K79" s="190" t="s">
        <v>3827</v>
      </c>
      <c r="L79" s="188" t="s">
        <v>522</v>
      </c>
      <c r="M79" s="188" t="s">
        <v>3828</v>
      </c>
      <c r="N79" s="188" t="s">
        <v>3829</v>
      </c>
      <c r="O79" s="188" t="s">
        <v>3830</v>
      </c>
      <c r="P79" s="188" t="s">
        <v>3831</v>
      </c>
      <c r="Q79" s="189"/>
      <c r="R79" s="189">
        <v>4</v>
      </c>
      <c r="S79" s="189"/>
      <c r="T79" s="189"/>
      <c r="U79" s="190" t="s">
        <v>13747</v>
      </c>
    </row>
    <row r="80" spans="1:21" ht="57.6">
      <c r="A80" s="263" t="str">
        <f t="shared" si="10"/>
        <v>s competencia de la Comisión.</v>
      </c>
      <c r="B80" s="263" t="str">
        <f t="shared" si="11"/>
        <v>69UE_INST</v>
      </c>
      <c r="C80" s="263" t="str">
        <f t="shared" si="12"/>
        <v>HYUE_INSTO6910</v>
      </c>
      <c r="D80" s="263" t="s">
        <v>7879</v>
      </c>
      <c r="E80" s="263" t="s">
        <v>7878</v>
      </c>
      <c r="F80" s="237" t="s">
        <v>13656</v>
      </c>
      <c r="G80" s="233" t="str">
        <f t="shared" si="13"/>
        <v>O69</v>
      </c>
      <c r="H80" s="188">
        <v>69</v>
      </c>
      <c r="I80" s="233" t="str">
        <f t="shared" si="14"/>
        <v>10</v>
      </c>
      <c r="J80" s="263">
        <v>10</v>
      </c>
      <c r="K80" s="190" t="s">
        <v>4191</v>
      </c>
      <c r="L80" s="188" t="s">
        <v>523</v>
      </c>
      <c r="M80" s="188" t="s">
        <v>4192</v>
      </c>
      <c r="N80" s="188" t="s">
        <v>4193</v>
      </c>
      <c r="O80" s="188" t="s">
        <v>4194</v>
      </c>
      <c r="P80" s="188" t="s">
        <v>4410</v>
      </c>
      <c r="Q80" s="189"/>
      <c r="R80" s="189">
        <v>3</v>
      </c>
      <c r="S80" s="189"/>
      <c r="T80" s="189"/>
      <c r="U80" s="190" t="s">
        <v>13746</v>
      </c>
    </row>
    <row r="81" spans="1:21" ht="57.6">
      <c r="A81" s="263" t="str">
        <f t="shared" si="10"/>
        <v xml:space="preserve"> ministros, no por diputados.</v>
      </c>
      <c r="B81" s="263" t="str">
        <f t="shared" si="11"/>
        <v>70UE_INST</v>
      </c>
      <c r="C81" s="263" t="str">
        <f t="shared" si="12"/>
        <v>HYUE_INSTO7010</v>
      </c>
      <c r="D81" s="263" t="s">
        <v>7879</v>
      </c>
      <c r="E81" s="263" t="s">
        <v>7878</v>
      </c>
      <c r="F81" s="237" t="s">
        <v>13656</v>
      </c>
      <c r="G81" s="233" t="str">
        <f t="shared" si="13"/>
        <v>O70</v>
      </c>
      <c r="H81" s="188">
        <v>70</v>
      </c>
      <c r="I81" s="233" t="str">
        <f t="shared" si="14"/>
        <v>10</v>
      </c>
      <c r="J81" s="233">
        <v>10</v>
      </c>
      <c r="K81" s="190" t="s">
        <v>921</v>
      </c>
      <c r="L81" s="188" t="s">
        <v>523</v>
      </c>
      <c r="M81" s="188" t="s">
        <v>6022</v>
      </c>
      <c r="N81" s="188" t="s">
        <v>6023</v>
      </c>
      <c r="O81" s="188" t="s">
        <v>30348</v>
      </c>
      <c r="P81" s="188" t="s">
        <v>6024</v>
      </c>
      <c r="Q81" s="189"/>
      <c r="R81" s="189">
        <v>3</v>
      </c>
      <c r="S81" s="189"/>
      <c r="T81" s="189"/>
      <c r="U81" s="190" t="s">
        <v>30349</v>
      </c>
    </row>
    <row r="82" spans="1:21" ht="43.2">
      <c r="A82" s="263" t="str">
        <f t="shared" si="10"/>
        <v xml:space="preserve"> superiores a los necesarios.</v>
      </c>
      <c r="B82" s="263" t="str">
        <f t="shared" si="11"/>
        <v>71UE_INST</v>
      </c>
      <c r="C82" s="263" t="str">
        <f t="shared" si="12"/>
        <v>HYUE_INSTO7110</v>
      </c>
      <c r="D82" s="263" t="s">
        <v>7879</v>
      </c>
      <c r="E82" s="263" t="s">
        <v>7878</v>
      </c>
      <c r="F82" s="237" t="s">
        <v>13656</v>
      </c>
      <c r="G82" s="233" t="str">
        <f t="shared" si="13"/>
        <v>O71</v>
      </c>
      <c r="H82" s="188">
        <v>71</v>
      </c>
      <c r="I82" s="233" t="str">
        <f t="shared" si="14"/>
        <v>10</v>
      </c>
      <c r="J82" s="263">
        <v>10</v>
      </c>
      <c r="K82" s="190" t="s">
        <v>5714</v>
      </c>
      <c r="L82" s="188" t="s">
        <v>524</v>
      </c>
      <c r="M82" s="188" t="s">
        <v>5715</v>
      </c>
      <c r="N82" s="188" t="s">
        <v>5716</v>
      </c>
      <c r="O82" s="188" t="s">
        <v>5717</v>
      </c>
      <c r="P82" s="188" t="s">
        <v>5718</v>
      </c>
      <c r="Q82" s="189"/>
      <c r="R82" s="189">
        <v>2</v>
      </c>
      <c r="S82" s="189"/>
      <c r="T82" s="189"/>
      <c r="U82" s="190" t="s">
        <v>13745</v>
      </c>
    </row>
    <row r="83" spans="1:21" ht="28.8">
      <c r="A83" s="322" t="str">
        <f t="shared" si="10"/>
        <v xml:space="preserve"> calificadas sino unanimidad.</v>
      </c>
      <c r="B83" s="322" t="str">
        <f t="shared" si="11"/>
        <v>72UE_INST</v>
      </c>
      <c r="C83" s="322" t="str">
        <f t="shared" si="12"/>
        <v>HYUE_INSTO7210</v>
      </c>
      <c r="D83" s="322" t="s">
        <v>7879</v>
      </c>
      <c r="E83" s="322" t="s">
        <v>7878</v>
      </c>
      <c r="F83" s="320" t="s">
        <v>13656</v>
      </c>
      <c r="G83" s="212" t="str">
        <f t="shared" si="13"/>
        <v>O72</v>
      </c>
      <c r="H83" s="220">
        <v>72</v>
      </c>
      <c r="I83" s="212" t="str">
        <f t="shared" si="14"/>
        <v>10</v>
      </c>
      <c r="J83" s="212">
        <v>10</v>
      </c>
      <c r="K83" s="203" t="s">
        <v>5719</v>
      </c>
      <c r="L83" s="220" t="s">
        <v>522</v>
      </c>
      <c r="M83" s="220" t="s">
        <v>5720</v>
      </c>
      <c r="N83" s="220" t="s">
        <v>5721</v>
      </c>
      <c r="O83" s="220" t="s">
        <v>5722</v>
      </c>
      <c r="P83" s="220" t="s">
        <v>5723</v>
      </c>
      <c r="Q83" s="321"/>
      <c r="R83" s="321">
        <v>4</v>
      </c>
      <c r="S83" s="321"/>
      <c r="T83" s="321"/>
      <c r="U83" s="203" t="s">
        <v>13744</v>
      </c>
    </row>
    <row r="84" spans="1:21" ht="43.2">
      <c r="A84" s="322" t="str">
        <f t="shared" si="10"/>
        <v>rendir cuentas al Parlamento.</v>
      </c>
      <c r="B84" s="322" t="str">
        <f t="shared" si="11"/>
        <v>73UE_INST</v>
      </c>
      <c r="C84" s="322" t="str">
        <f t="shared" si="12"/>
        <v>HYUE_INSTO7310</v>
      </c>
      <c r="D84" s="322" t="s">
        <v>7879</v>
      </c>
      <c r="E84" s="322" t="s">
        <v>7878</v>
      </c>
      <c r="F84" s="320" t="s">
        <v>13656</v>
      </c>
      <c r="G84" s="212" t="str">
        <f t="shared" si="13"/>
        <v>O73</v>
      </c>
      <c r="H84" s="220">
        <v>73</v>
      </c>
      <c r="I84" s="212" t="str">
        <f t="shared" si="14"/>
        <v>10</v>
      </c>
      <c r="J84" s="322">
        <v>10</v>
      </c>
      <c r="K84" s="203" t="s">
        <v>3832</v>
      </c>
      <c r="L84" s="220" t="s">
        <v>523</v>
      </c>
      <c r="M84" s="220" t="s">
        <v>3833</v>
      </c>
      <c r="N84" s="220" t="s">
        <v>3834</v>
      </c>
      <c r="O84" s="220" t="s">
        <v>3835</v>
      </c>
      <c r="P84" s="220" t="s">
        <v>3836</v>
      </c>
      <c r="Q84" s="321"/>
      <c r="R84" s="321">
        <v>3</v>
      </c>
      <c r="S84" s="321"/>
      <c r="T84" s="321"/>
      <c r="U84" s="203" t="s">
        <v>13743</v>
      </c>
    </row>
    <row r="85" spans="1:21" ht="57.6">
      <c r="A85" s="322" t="str">
        <f t="shared" si="10"/>
        <v>Iniciativa Ciudadana Europea.</v>
      </c>
      <c r="B85" s="322" t="str">
        <f t="shared" si="11"/>
        <v>74UE_INST</v>
      </c>
      <c r="C85" s="322" t="str">
        <f t="shared" si="12"/>
        <v>HYUE_INSTO7410</v>
      </c>
      <c r="D85" s="322" t="s">
        <v>7879</v>
      </c>
      <c r="E85" s="322" t="s">
        <v>7878</v>
      </c>
      <c r="F85" s="320" t="s">
        <v>13656</v>
      </c>
      <c r="G85" s="212" t="str">
        <f t="shared" si="13"/>
        <v>O74</v>
      </c>
      <c r="H85" s="220">
        <v>74</v>
      </c>
      <c r="I85" s="212" t="str">
        <f t="shared" si="14"/>
        <v>10</v>
      </c>
      <c r="J85" s="212">
        <v>10</v>
      </c>
      <c r="K85" s="203" t="s">
        <v>13742</v>
      </c>
      <c r="L85" s="220" t="s">
        <v>523</v>
      </c>
      <c r="M85" s="220" t="s">
        <v>13741</v>
      </c>
      <c r="N85" s="220" t="s">
        <v>13740</v>
      </c>
      <c r="O85" s="220" t="s">
        <v>13739</v>
      </c>
      <c r="P85" s="220" t="s">
        <v>30343</v>
      </c>
      <c r="Q85" s="321"/>
      <c r="R85" s="321">
        <v>3</v>
      </c>
      <c r="S85" s="321"/>
      <c r="T85" s="321"/>
      <c r="U85" s="203" t="s">
        <v>13738</v>
      </c>
    </row>
    <row r="86" spans="1:21" ht="43.2">
      <c r="A86" s="322" t="str">
        <f t="shared" si="10"/>
        <v>tos delegados y de ejecución.</v>
      </c>
      <c r="B86" s="322" t="str">
        <f t="shared" si="11"/>
        <v>75UE_INST</v>
      </c>
      <c r="C86" s="322" t="str">
        <f t="shared" si="12"/>
        <v>HYUE_INSTO7510</v>
      </c>
      <c r="D86" s="322" t="s">
        <v>7879</v>
      </c>
      <c r="E86" s="322" t="s">
        <v>7878</v>
      </c>
      <c r="F86" s="320" t="s">
        <v>13656</v>
      </c>
      <c r="G86" s="212" t="str">
        <f t="shared" si="13"/>
        <v>O75</v>
      </c>
      <c r="H86" s="220">
        <v>75</v>
      </c>
      <c r="I86" s="212" t="str">
        <f t="shared" si="14"/>
        <v>10</v>
      </c>
      <c r="J86" s="322">
        <v>10</v>
      </c>
      <c r="K86" s="203" t="s">
        <v>4886</v>
      </c>
      <c r="L86" s="220" t="s">
        <v>523</v>
      </c>
      <c r="M86" s="220" t="s">
        <v>4887</v>
      </c>
      <c r="N86" s="220" t="s">
        <v>4888</v>
      </c>
      <c r="O86" s="220" t="s">
        <v>4889</v>
      </c>
      <c r="P86" s="220" t="s">
        <v>4890</v>
      </c>
      <c r="Q86" s="321"/>
      <c r="R86" s="321">
        <v>3</v>
      </c>
      <c r="S86" s="321"/>
      <c r="T86" s="321"/>
      <c r="U86" s="203" t="s">
        <v>13737</v>
      </c>
    </row>
    <row r="87" spans="1:21" ht="43.2">
      <c r="A87" s="322" t="str">
        <f t="shared" si="10"/>
        <v>tral Europeo, no la Comisión.</v>
      </c>
      <c r="B87" s="322" t="str">
        <f t="shared" si="11"/>
        <v>76UE_INST</v>
      </c>
      <c r="C87" s="322" t="str">
        <f t="shared" si="12"/>
        <v>HYUE_INSTO7610</v>
      </c>
      <c r="D87" s="322" t="s">
        <v>7879</v>
      </c>
      <c r="E87" s="322" t="s">
        <v>7878</v>
      </c>
      <c r="F87" s="320" t="s">
        <v>13656</v>
      </c>
      <c r="G87" s="212" t="str">
        <f t="shared" si="13"/>
        <v>O76</v>
      </c>
      <c r="H87" s="220">
        <v>76</v>
      </c>
      <c r="I87" s="212" t="str">
        <f t="shared" si="14"/>
        <v>10</v>
      </c>
      <c r="J87" s="212">
        <v>10</v>
      </c>
      <c r="K87" s="203" t="s">
        <v>6280</v>
      </c>
      <c r="L87" s="220" t="s">
        <v>523</v>
      </c>
      <c r="M87" s="220" t="s">
        <v>5564</v>
      </c>
      <c r="N87" s="220" t="s">
        <v>6281</v>
      </c>
      <c r="O87" s="220" t="s">
        <v>6282</v>
      </c>
      <c r="P87" s="220" t="s">
        <v>6283</v>
      </c>
      <c r="Q87" s="321"/>
      <c r="R87" s="321">
        <v>3</v>
      </c>
      <c r="S87" s="321"/>
      <c r="T87" s="321"/>
      <c r="U87" s="203" t="s">
        <v>13736</v>
      </c>
    </row>
    <row r="88" spans="1:21" ht="43.2">
      <c r="A88" s="10" t="str">
        <f t="shared" si="10"/>
        <v>ienen una cartera específica.</v>
      </c>
      <c r="B88" s="10" t="str">
        <f t="shared" si="11"/>
        <v>77UE_INST</v>
      </c>
      <c r="C88" s="10" t="str">
        <f t="shared" si="12"/>
        <v>HYUE_INSTO7710</v>
      </c>
      <c r="D88" s="10" t="s">
        <v>7879</v>
      </c>
      <c r="E88" s="10" t="s">
        <v>7878</v>
      </c>
      <c r="F88" s="19" t="s">
        <v>13656</v>
      </c>
      <c r="G88" s="11" t="str">
        <f t="shared" si="13"/>
        <v>O77</v>
      </c>
      <c r="H88" s="12">
        <v>77</v>
      </c>
      <c r="I88" s="11" t="str">
        <f t="shared" si="14"/>
        <v>10</v>
      </c>
      <c r="J88" s="10">
        <v>10</v>
      </c>
      <c r="K88" s="6" t="s">
        <v>4891</v>
      </c>
      <c r="L88" s="12" t="s">
        <v>524</v>
      </c>
      <c r="M88" s="12" t="s">
        <v>4892</v>
      </c>
      <c r="N88" s="12" t="s">
        <v>4893</v>
      </c>
      <c r="O88" s="12" t="s">
        <v>4894</v>
      </c>
      <c r="P88" s="12" t="s">
        <v>4895</v>
      </c>
      <c r="Q88" s="8"/>
      <c r="R88" s="8">
        <v>2</v>
      </c>
      <c r="S88" s="8"/>
      <c r="T88" s="8"/>
      <c r="U88" s="6" t="s">
        <v>13735</v>
      </c>
    </row>
    <row r="89" spans="1:21" ht="57.6">
      <c r="A89" s="10" t="str">
        <f t="shared" si="10"/>
        <v>l que realiza esta propuesta.</v>
      </c>
      <c r="B89" s="10" t="str">
        <f t="shared" si="11"/>
        <v>78UE_INST</v>
      </c>
      <c r="C89" s="10" t="str">
        <f t="shared" si="12"/>
        <v>HYUE_INSTO7810</v>
      </c>
      <c r="D89" s="10" t="s">
        <v>7879</v>
      </c>
      <c r="E89" s="10" t="s">
        <v>7878</v>
      </c>
      <c r="F89" s="19" t="s">
        <v>13656</v>
      </c>
      <c r="G89" s="11" t="str">
        <f t="shared" si="13"/>
        <v>O78</v>
      </c>
      <c r="H89" s="12">
        <v>78</v>
      </c>
      <c r="I89" s="11" t="str">
        <f t="shared" si="14"/>
        <v>10</v>
      </c>
      <c r="J89" s="11">
        <v>10</v>
      </c>
      <c r="K89" s="6" t="s">
        <v>13734</v>
      </c>
      <c r="L89" s="12" t="s">
        <v>524</v>
      </c>
      <c r="M89" s="12" t="s">
        <v>13733</v>
      </c>
      <c r="N89" s="12" t="s">
        <v>13730</v>
      </c>
      <c r="O89" s="12" t="s">
        <v>13732</v>
      </c>
      <c r="P89" s="12" t="s">
        <v>13731</v>
      </c>
      <c r="Q89" s="8"/>
      <c r="R89" s="8">
        <v>2</v>
      </c>
      <c r="S89" s="8"/>
      <c r="T89" s="8"/>
      <c r="U89" s="6" t="s">
        <v>13729</v>
      </c>
    </row>
    <row r="90" spans="1:21" ht="57.6">
      <c r="A90" s="10" t="str">
        <f t="shared" si="10"/>
        <v>al presidente de la Comisión.</v>
      </c>
      <c r="B90" s="10" t="str">
        <f t="shared" si="11"/>
        <v>79UE_INST</v>
      </c>
      <c r="C90" s="10" t="str">
        <f t="shared" si="12"/>
        <v>HYUE_INSTO7910</v>
      </c>
      <c r="D90" s="10" t="s">
        <v>7879</v>
      </c>
      <c r="E90" s="10" t="s">
        <v>7878</v>
      </c>
      <c r="F90" s="19" t="s">
        <v>13656</v>
      </c>
      <c r="G90" s="11" t="str">
        <f t="shared" si="13"/>
        <v>O79</v>
      </c>
      <c r="H90" s="12">
        <v>79</v>
      </c>
      <c r="I90" s="11" t="str">
        <f t="shared" si="14"/>
        <v>10</v>
      </c>
      <c r="J90" s="10">
        <v>10</v>
      </c>
      <c r="K90" s="6" t="s">
        <v>5724</v>
      </c>
      <c r="L90" s="12" t="s">
        <v>524</v>
      </c>
      <c r="M90" s="12" t="s">
        <v>5725</v>
      </c>
      <c r="N90" s="12" t="s">
        <v>5726</v>
      </c>
      <c r="O90" s="12" t="s">
        <v>5727</v>
      </c>
      <c r="P90" s="12" t="s">
        <v>5728</v>
      </c>
      <c r="Q90" s="8"/>
      <c r="R90" s="8">
        <v>2</v>
      </c>
      <c r="S90" s="8"/>
      <c r="T90" s="8"/>
      <c r="U90" s="6" t="s">
        <v>13728</v>
      </c>
    </row>
    <row r="91" spans="1:21" ht="57.6">
      <c r="A91" s="10" t="str">
        <f t="shared" si="10"/>
        <v>l de los sistemas nacionales.</v>
      </c>
      <c r="B91" s="10" t="str">
        <f t="shared" si="11"/>
        <v>80UE_INST</v>
      </c>
      <c r="C91" s="10" t="str">
        <f t="shared" si="12"/>
        <v>HYUE_INSTO8010</v>
      </c>
      <c r="D91" s="10" t="s">
        <v>7879</v>
      </c>
      <c r="E91" s="10" t="s">
        <v>7878</v>
      </c>
      <c r="F91" s="19" t="s">
        <v>13656</v>
      </c>
      <c r="G91" s="11" t="str">
        <f t="shared" si="13"/>
        <v>O80</v>
      </c>
      <c r="H91" s="12">
        <v>80</v>
      </c>
      <c r="I91" s="11" t="str">
        <f t="shared" si="14"/>
        <v>10</v>
      </c>
      <c r="J91" s="11">
        <v>10</v>
      </c>
      <c r="K91" s="6" t="s">
        <v>13727</v>
      </c>
      <c r="L91" s="12" t="s">
        <v>523</v>
      </c>
      <c r="M91" s="12" t="s">
        <v>13726</v>
      </c>
      <c r="N91" s="12" t="s">
        <v>13725</v>
      </c>
      <c r="O91" s="12" t="s">
        <v>13723</v>
      </c>
      <c r="P91" s="12" t="s">
        <v>13724</v>
      </c>
      <c r="Q91" s="8"/>
      <c r="R91" s="8">
        <v>3</v>
      </c>
      <c r="S91" s="8"/>
      <c r="T91" s="8"/>
      <c r="U91" s="6" t="s">
        <v>13722</v>
      </c>
    </row>
    <row r="92" spans="1:21" ht="57.6">
      <c r="A92" s="10" t="str">
        <f t="shared" si="10"/>
        <v>ontra instituciones de la UE.</v>
      </c>
      <c r="B92" s="10" t="str">
        <f t="shared" si="11"/>
        <v>81UE_INST</v>
      </c>
      <c r="C92" s="10" t="str">
        <f t="shared" si="12"/>
        <v>HYUE_INSTO8110</v>
      </c>
      <c r="D92" s="10" t="s">
        <v>7879</v>
      </c>
      <c r="E92" s="10" t="s">
        <v>7878</v>
      </c>
      <c r="F92" s="19" t="s">
        <v>13656</v>
      </c>
      <c r="G92" s="11" t="str">
        <f t="shared" si="13"/>
        <v>O81</v>
      </c>
      <c r="H92" s="12">
        <v>81</v>
      </c>
      <c r="I92" s="11" t="str">
        <f t="shared" si="14"/>
        <v>10</v>
      </c>
      <c r="J92" s="10">
        <v>10</v>
      </c>
      <c r="K92" s="6" t="s">
        <v>4897</v>
      </c>
      <c r="L92" s="12" t="s">
        <v>1388</v>
      </c>
      <c r="M92" s="12" t="s">
        <v>4898</v>
      </c>
      <c r="N92" s="12" t="s">
        <v>4899</v>
      </c>
      <c r="O92" s="12" t="s">
        <v>4900</v>
      </c>
      <c r="P92" s="12" t="s">
        <v>4901</v>
      </c>
      <c r="Q92" s="8"/>
      <c r="R92" s="8">
        <v>4</v>
      </c>
      <c r="S92" s="8"/>
      <c r="T92" s="8"/>
      <c r="U92" s="6" t="s">
        <v>13721</v>
      </c>
    </row>
    <row r="93" spans="1:21" ht="57.6">
      <c r="A93" s="10" t="str">
        <f t="shared" si="10"/>
        <v>e tramitación es más precisa.</v>
      </c>
      <c r="B93" s="10" t="str">
        <f t="shared" si="11"/>
        <v>82UE_INST</v>
      </c>
      <c r="C93" s="10" t="str">
        <f t="shared" si="12"/>
        <v>HYUE_INSTO8210</v>
      </c>
      <c r="D93" s="10" t="s">
        <v>7879</v>
      </c>
      <c r="E93" s="10" t="s">
        <v>7878</v>
      </c>
      <c r="F93" s="19" t="s">
        <v>13656</v>
      </c>
      <c r="G93" s="11" t="str">
        <f t="shared" si="13"/>
        <v>O82</v>
      </c>
      <c r="H93" s="12">
        <v>82</v>
      </c>
      <c r="I93" s="11" t="str">
        <f t="shared" si="14"/>
        <v>10</v>
      </c>
      <c r="J93" s="11">
        <v>10</v>
      </c>
      <c r="K93" s="6" t="s">
        <v>13720</v>
      </c>
      <c r="L93" s="12" t="s">
        <v>522</v>
      </c>
      <c r="M93" s="12" t="s">
        <v>13719</v>
      </c>
      <c r="N93" s="12" t="s">
        <v>13718</v>
      </c>
      <c r="O93" s="12" t="s">
        <v>13717</v>
      </c>
      <c r="P93" s="12" t="s">
        <v>13716</v>
      </c>
      <c r="Q93" s="8"/>
      <c r="R93" s="8">
        <v>4</v>
      </c>
      <c r="S93" s="8"/>
      <c r="T93" s="8"/>
      <c r="U93" s="6" t="s">
        <v>13715</v>
      </c>
    </row>
    <row r="94" spans="1:21" ht="57.6">
      <c r="A94" s="10" t="str">
        <f t="shared" si="10"/>
        <v>las deliberaciones no lo son.</v>
      </c>
      <c r="B94" s="10" t="str">
        <f t="shared" si="11"/>
        <v>83UE_INST</v>
      </c>
      <c r="C94" s="10" t="str">
        <f t="shared" si="12"/>
        <v>HYUE_INSTO8310</v>
      </c>
      <c r="D94" s="10" t="s">
        <v>7879</v>
      </c>
      <c r="E94" s="10" t="s">
        <v>7878</v>
      </c>
      <c r="F94" s="19" t="s">
        <v>13656</v>
      </c>
      <c r="G94" s="11" t="str">
        <f t="shared" si="13"/>
        <v>O83</v>
      </c>
      <c r="H94" s="12">
        <v>83</v>
      </c>
      <c r="I94" s="11" t="str">
        <f t="shared" si="14"/>
        <v>10</v>
      </c>
      <c r="J94" s="10">
        <v>10</v>
      </c>
      <c r="K94" s="6" t="s">
        <v>6970</v>
      </c>
      <c r="L94" s="12" t="s">
        <v>522</v>
      </c>
      <c r="M94" s="12" t="s">
        <v>6971</v>
      </c>
      <c r="N94" s="12" t="s">
        <v>6972</v>
      </c>
      <c r="O94" s="12" t="s">
        <v>6973</v>
      </c>
      <c r="P94" s="12" t="s">
        <v>6974</v>
      </c>
      <c r="Q94" s="8"/>
      <c r="R94" s="8">
        <v>4</v>
      </c>
      <c r="S94" s="8"/>
      <c r="T94" s="8"/>
      <c r="U94" s="6" t="s">
        <v>13714</v>
      </c>
    </row>
    <row r="95" spans="1:21" ht="57.6">
      <c r="A95" s="10" t="str">
        <f t="shared" si="10"/>
        <v>residente, no del Secretario.</v>
      </c>
      <c r="B95" s="10" t="str">
        <f t="shared" si="11"/>
        <v>84UE_INST</v>
      </c>
      <c r="C95" s="10" t="str">
        <f t="shared" si="12"/>
        <v>HYUE_INSTO8410</v>
      </c>
      <c r="D95" s="10" t="s">
        <v>7879</v>
      </c>
      <c r="E95" s="10" t="s">
        <v>7878</v>
      </c>
      <c r="F95" s="19" t="s">
        <v>13656</v>
      </c>
      <c r="G95" s="11" t="str">
        <f t="shared" si="13"/>
        <v>O84</v>
      </c>
      <c r="H95" s="12">
        <v>84</v>
      </c>
      <c r="I95" s="11" t="str">
        <f t="shared" si="14"/>
        <v>10</v>
      </c>
      <c r="J95" s="11">
        <v>10</v>
      </c>
      <c r="K95" s="6" t="s">
        <v>13713</v>
      </c>
      <c r="L95" s="12" t="s">
        <v>543</v>
      </c>
      <c r="M95" s="12" t="s">
        <v>13712</v>
      </c>
      <c r="N95" s="12" t="s">
        <v>13709</v>
      </c>
      <c r="O95" s="12" t="s">
        <v>13711</v>
      </c>
      <c r="P95" s="12" t="s">
        <v>13710</v>
      </c>
      <c r="Q95" s="8"/>
      <c r="R95" s="8">
        <v>2</v>
      </c>
      <c r="S95" s="8"/>
      <c r="T95" s="8"/>
      <c r="U95" s="6" t="s">
        <v>13708</v>
      </c>
    </row>
    <row r="96" spans="1:21" ht="43.2">
      <c r="A96" s="10" t="str">
        <f t="shared" si="10"/>
        <v xml:space="preserve"> reglas específicas del caso.</v>
      </c>
      <c r="B96" s="10" t="str">
        <f t="shared" si="11"/>
        <v>85UE_INST</v>
      </c>
      <c r="C96" s="10" t="str">
        <f t="shared" si="12"/>
        <v>HYUE_INSTO8510</v>
      </c>
      <c r="D96" s="10" t="s">
        <v>7879</v>
      </c>
      <c r="E96" s="10" t="s">
        <v>7878</v>
      </c>
      <c r="F96" s="19" t="s">
        <v>13656</v>
      </c>
      <c r="G96" s="11" t="str">
        <f t="shared" si="13"/>
        <v>O85</v>
      </c>
      <c r="H96" s="12">
        <v>85</v>
      </c>
      <c r="I96" s="11" t="str">
        <f t="shared" si="14"/>
        <v>10</v>
      </c>
      <c r="J96" s="10">
        <v>10</v>
      </c>
      <c r="K96" s="6" t="s">
        <v>4487</v>
      </c>
      <c r="L96" s="12" t="s">
        <v>543</v>
      </c>
      <c r="M96" s="12" t="s">
        <v>4488</v>
      </c>
      <c r="N96" s="12" t="s">
        <v>4489</v>
      </c>
      <c r="O96" s="12" t="s">
        <v>4490</v>
      </c>
      <c r="P96" s="12" t="s">
        <v>4491</v>
      </c>
      <c r="Q96" s="8"/>
      <c r="R96" s="8">
        <v>2</v>
      </c>
      <c r="S96" s="8"/>
      <c r="T96" s="8"/>
      <c r="U96" s="6" t="s">
        <v>13707</v>
      </c>
    </row>
    <row r="97" spans="1:21" ht="57.6">
      <c r="A97" s="10" t="str">
        <f t="shared" si="10"/>
        <v>tantes durante la vista oral.</v>
      </c>
      <c r="B97" s="10" t="str">
        <f t="shared" si="11"/>
        <v>86UE_INST</v>
      </c>
      <c r="C97" s="10" t="str">
        <f t="shared" si="12"/>
        <v>HYUE_INSTO8610</v>
      </c>
      <c r="D97" s="10" t="s">
        <v>7879</v>
      </c>
      <c r="E97" s="10" t="s">
        <v>7878</v>
      </c>
      <c r="F97" s="19" t="s">
        <v>13656</v>
      </c>
      <c r="G97" s="11" t="str">
        <f t="shared" si="13"/>
        <v>O86</v>
      </c>
      <c r="H97" s="12">
        <v>86</v>
      </c>
      <c r="I97" s="11" t="str">
        <f t="shared" si="14"/>
        <v>10</v>
      </c>
      <c r="J97" s="11">
        <v>10</v>
      </c>
      <c r="K97" s="6" t="s">
        <v>13706</v>
      </c>
      <c r="L97" s="12" t="s">
        <v>544</v>
      </c>
      <c r="M97" s="12" t="s">
        <v>13705</v>
      </c>
      <c r="N97" s="12" t="s">
        <v>13704</v>
      </c>
      <c r="O97" s="12" t="s">
        <v>13702</v>
      </c>
      <c r="P97" s="12" t="s">
        <v>13703</v>
      </c>
      <c r="Q97" s="8"/>
      <c r="R97" s="8">
        <v>3</v>
      </c>
      <c r="S97" s="8"/>
      <c r="T97" s="8"/>
      <c r="U97" s="6" t="s">
        <v>13701</v>
      </c>
    </row>
    <row r="98" spans="1:21" ht="57.6">
      <c r="A98" s="10" t="str">
        <f t="shared" si="10"/>
        <v>ter temporal y no definitivo.</v>
      </c>
      <c r="B98" s="10" t="str">
        <f t="shared" si="11"/>
        <v>87UE_INST</v>
      </c>
      <c r="C98" s="10" t="str">
        <f t="shared" si="12"/>
        <v>HYUE_INSTO8710</v>
      </c>
      <c r="D98" s="10" t="s">
        <v>7879</v>
      </c>
      <c r="E98" s="10" t="s">
        <v>7878</v>
      </c>
      <c r="F98" s="19" t="s">
        <v>13656</v>
      </c>
      <c r="G98" s="11" t="str">
        <f t="shared" si="13"/>
        <v>O87</v>
      </c>
      <c r="H98" s="12">
        <v>87</v>
      </c>
      <c r="I98" s="11" t="str">
        <f t="shared" si="14"/>
        <v>10</v>
      </c>
      <c r="J98" s="10">
        <v>10</v>
      </c>
      <c r="K98" s="6" t="s">
        <v>5729</v>
      </c>
      <c r="L98" s="12" t="s">
        <v>544</v>
      </c>
      <c r="M98" s="12" t="s">
        <v>5730</v>
      </c>
      <c r="N98" s="12" t="s">
        <v>5731</v>
      </c>
      <c r="O98" s="12" t="s">
        <v>5732</v>
      </c>
      <c r="P98" s="12" t="s">
        <v>171</v>
      </c>
      <c r="Q98" s="8"/>
      <c r="R98" s="8">
        <v>3</v>
      </c>
      <c r="S98" s="8"/>
      <c r="T98" s="8"/>
      <c r="U98" s="6" t="s">
        <v>13700</v>
      </c>
    </row>
    <row r="99" spans="1:21" ht="57.6">
      <c r="A99" s="10" t="str">
        <f t="shared" ref="A99:A107" si="15">RIGHT(U99,29)</f>
        <v>opción B es precisa y válida.</v>
      </c>
      <c r="B99" s="10" t="str">
        <f t="shared" ref="B99:B107" si="16">H99&amp;F99</f>
        <v>88UE_INST</v>
      </c>
      <c r="C99" s="10" t="str">
        <f t="shared" ref="C99:C107" si="17">D99&amp;E99&amp;F99&amp;G99&amp;I99</f>
        <v>HYUE_INSTO8810</v>
      </c>
      <c r="D99" s="10" t="s">
        <v>7879</v>
      </c>
      <c r="E99" s="10" t="s">
        <v>7878</v>
      </c>
      <c r="F99" s="19" t="s">
        <v>13656</v>
      </c>
      <c r="G99" s="11" t="str">
        <f t="shared" ref="G99:G107" si="18">IF(H99&lt;9,"OO",IF(H99&lt;99,"O",""))&amp;H99</f>
        <v>O88</v>
      </c>
      <c r="H99" s="12">
        <v>88</v>
      </c>
      <c r="I99" s="11" t="str">
        <f t="shared" ref="I99:I107" si="19">IF(J99&lt;9,"O","")&amp;J99</f>
        <v>10</v>
      </c>
      <c r="J99" s="11">
        <v>10</v>
      </c>
      <c r="K99" s="6" t="s">
        <v>13699</v>
      </c>
      <c r="L99" s="12" t="s">
        <v>543</v>
      </c>
      <c r="M99" s="12" t="s">
        <v>13698</v>
      </c>
      <c r="N99" s="12" t="s">
        <v>13696</v>
      </c>
      <c r="O99" s="12" t="s">
        <v>13697</v>
      </c>
      <c r="P99" s="12" t="s">
        <v>171</v>
      </c>
      <c r="Q99" s="8"/>
      <c r="R99" s="8">
        <v>2</v>
      </c>
      <c r="S99" s="8"/>
      <c r="T99" s="8"/>
      <c r="U99" s="6" t="s">
        <v>13695</v>
      </c>
    </row>
    <row r="100" spans="1:21" ht="57.6">
      <c r="A100" s="10" t="str">
        <f t="shared" si="15"/>
        <v>ntantes de la sociedad civil.</v>
      </c>
      <c r="B100" s="10" t="str">
        <f t="shared" si="16"/>
        <v>89UE_INST</v>
      </c>
      <c r="C100" s="10" t="str">
        <f t="shared" si="17"/>
        <v>HYUE_INSTO8910</v>
      </c>
      <c r="D100" s="10" t="s">
        <v>7879</v>
      </c>
      <c r="E100" s="10" t="s">
        <v>7878</v>
      </c>
      <c r="F100" s="19" t="s">
        <v>13656</v>
      </c>
      <c r="G100" s="11" t="str">
        <f t="shared" si="18"/>
        <v>O89</v>
      </c>
      <c r="H100" s="12">
        <v>89</v>
      </c>
      <c r="I100" s="11" t="str">
        <f t="shared" si="19"/>
        <v>10</v>
      </c>
      <c r="J100" s="10">
        <v>10</v>
      </c>
      <c r="K100" s="6" t="s">
        <v>5121</v>
      </c>
      <c r="L100" s="12" t="s">
        <v>523</v>
      </c>
      <c r="M100" s="12" t="s">
        <v>5122</v>
      </c>
      <c r="N100" s="12" t="s">
        <v>5123</v>
      </c>
      <c r="O100" s="12" t="s">
        <v>5124</v>
      </c>
      <c r="P100" s="12" t="s">
        <v>30344</v>
      </c>
      <c r="Q100" s="8"/>
      <c r="R100" s="8">
        <v>3</v>
      </c>
      <c r="S100" s="8"/>
      <c r="T100" s="8"/>
      <c r="U100" s="6" t="s">
        <v>13694</v>
      </c>
    </row>
    <row r="101" spans="1:21" ht="72">
      <c r="A101" s="10" t="str">
        <f t="shared" si="15"/>
        <v>, no en todas las decisiones.</v>
      </c>
      <c r="B101" s="10" t="str">
        <f t="shared" si="16"/>
        <v>90UE_INST</v>
      </c>
      <c r="C101" s="10" t="str">
        <f t="shared" si="17"/>
        <v>HYUE_INSTO9010</v>
      </c>
      <c r="D101" s="10" t="s">
        <v>7879</v>
      </c>
      <c r="E101" s="10" t="s">
        <v>7878</v>
      </c>
      <c r="F101" s="19" t="s">
        <v>13656</v>
      </c>
      <c r="G101" s="11" t="str">
        <f t="shared" si="18"/>
        <v>O90</v>
      </c>
      <c r="H101" s="12">
        <v>90</v>
      </c>
      <c r="I101" s="11" t="str">
        <f t="shared" si="19"/>
        <v>10</v>
      </c>
      <c r="J101" s="11">
        <v>10</v>
      </c>
      <c r="K101" s="6" t="s">
        <v>13693</v>
      </c>
      <c r="L101" s="12" t="s">
        <v>524</v>
      </c>
      <c r="M101" s="12" t="s">
        <v>13692</v>
      </c>
      <c r="N101" s="12" t="s">
        <v>13689</v>
      </c>
      <c r="O101" s="12" t="s">
        <v>13691</v>
      </c>
      <c r="P101" s="12" t="s">
        <v>13690</v>
      </c>
      <c r="Q101" s="8"/>
      <c r="R101" s="8">
        <v>2</v>
      </c>
      <c r="S101" s="8"/>
      <c r="T101" s="8"/>
      <c r="U101" s="6" t="s">
        <v>13688</v>
      </c>
    </row>
    <row r="102" spans="1:21" ht="100.8">
      <c r="A102" s="10" t="str">
        <f t="shared" si="15"/>
        <v xml:space="preserve"> quienes no integran el CESE.</v>
      </c>
      <c r="B102" s="10" t="str">
        <f t="shared" si="16"/>
        <v>91UE_INST</v>
      </c>
      <c r="C102" s="10" t="str">
        <f t="shared" si="17"/>
        <v>HYUE_INSTO9110</v>
      </c>
      <c r="D102" s="10" t="s">
        <v>7879</v>
      </c>
      <c r="E102" s="10" t="s">
        <v>7878</v>
      </c>
      <c r="F102" s="19" t="s">
        <v>13656</v>
      </c>
      <c r="G102" s="11" t="str">
        <f t="shared" si="18"/>
        <v>O91</v>
      </c>
      <c r="H102" s="12">
        <v>91</v>
      </c>
      <c r="I102" s="11" t="str">
        <f t="shared" si="19"/>
        <v>10</v>
      </c>
      <c r="J102" s="10">
        <v>10</v>
      </c>
      <c r="K102" s="6" t="s">
        <v>4699</v>
      </c>
      <c r="L102" s="12" t="s">
        <v>522</v>
      </c>
      <c r="M102" s="12" t="s">
        <v>4700</v>
      </c>
      <c r="N102" s="12" t="s">
        <v>4701</v>
      </c>
      <c r="O102" s="12" t="s">
        <v>4702</v>
      </c>
      <c r="P102" s="12" t="s">
        <v>4703</v>
      </c>
      <c r="Q102" s="8"/>
      <c r="R102" s="8">
        <v>4</v>
      </c>
      <c r="S102" s="8"/>
      <c r="T102" s="8"/>
      <c r="U102" s="6" t="s">
        <v>13687</v>
      </c>
    </row>
    <row r="103" spans="1:21" ht="57.6">
      <c r="A103" s="10" t="str">
        <f t="shared" si="15"/>
        <v>SE tiene más de 370 miembros.</v>
      </c>
      <c r="B103" s="10" t="str">
        <f t="shared" si="16"/>
        <v>92UE_INST</v>
      </c>
      <c r="C103" s="10" t="str">
        <f t="shared" si="17"/>
        <v>HYUE_INSTO9210</v>
      </c>
      <c r="D103" s="10" t="s">
        <v>7879</v>
      </c>
      <c r="E103" s="10" t="s">
        <v>7878</v>
      </c>
      <c r="F103" s="19" t="s">
        <v>13656</v>
      </c>
      <c r="G103" s="11" t="str">
        <f t="shared" si="18"/>
        <v>O92</v>
      </c>
      <c r="H103" s="12">
        <v>92</v>
      </c>
      <c r="I103" s="11" t="str">
        <f t="shared" si="19"/>
        <v>10</v>
      </c>
      <c r="J103" s="11">
        <v>10</v>
      </c>
      <c r="K103" s="6" t="s">
        <v>13686</v>
      </c>
      <c r="L103" s="12" t="s">
        <v>524</v>
      </c>
      <c r="M103" s="12" t="s">
        <v>4184</v>
      </c>
      <c r="N103" s="12" t="s">
        <v>4185</v>
      </c>
      <c r="O103" s="12" t="s">
        <v>4186</v>
      </c>
      <c r="P103" s="12" t="s">
        <v>4408</v>
      </c>
      <c r="Q103" s="8"/>
      <c r="R103" s="8">
        <v>2</v>
      </c>
      <c r="S103" s="8"/>
      <c r="T103" s="8"/>
      <c r="U103" s="6" t="s">
        <v>13685</v>
      </c>
    </row>
    <row r="104" spans="1:21" ht="57.6">
      <c r="A104" s="10" t="str">
        <f t="shared" si="15"/>
        <v>za en secciones legislativas.</v>
      </c>
      <c r="B104" s="10" t="str">
        <f t="shared" si="16"/>
        <v>93UE_INST</v>
      </c>
      <c r="C104" s="10" t="str">
        <f t="shared" si="17"/>
        <v>HYUE_INSTO9310</v>
      </c>
      <c r="D104" s="10" t="s">
        <v>7879</v>
      </c>
      <c r="E104" s="10" t="s">
        <v>7878</v>
      </c>
      <c r="F104" s="19" t="s">
        <v>13656</v>
      </c>
      <c r="G104" s="11" t="str">
        <f t="shared" si="18"/>
        <v>O93</v>
      </c>
      <c r="H104" s="12">
        <v>93</v>
      </c>
      <c r="I104" s="11" t="str">
        <f t="shared" si="19"/>
        <v>10</v>
      </c>
      <c r="J104" s="10">
        <v>10</v>
      </c>
      <c r="K104" s="6" t="s">
        <v>13684</v>
      </c>
      <c r="L104" s="12" t="s">
        <v>524</v>
      </c>
      <c r="M104" s="12" t="s">
        <v>13683</v>
      </c>
      <c r="N104" s="12" t="s">
        <v>13680</v>
      </c>
      <c r="O104" s="12" t="s">
        <v>13682</v>
      </c>
      <c r="P104" s="12" t="s">
        <v>13681</v>
      </c>
      <c r="Q104" s="8"/>
      <c r="R104" s="8">
        <v>2</v>
      </c>
      <c r="S104" s="8"/>
      <c r="T104" s="8"/>
      <c r="U104" s="6" t="s">
        <v>13679</v>
      </c>
    </row>
    <row r="105" spans="1:21" ht="43.2">
      <c r="A105" s="10" t="str">
        <f t="shared" si="15"/>
        <v>ambién es un órgano del CESE.</v>
      </c>
      <c r="B105" s="10" t="str">
        <f t="shared" si="16"/>
        <v>94UE_INST</v>
      </c>
      <c r="C105" s="10" t="str">
        <f t="shared" si="17"/>
        <v>HYUE_INSTO9410</v>
      </c>
      <c r="D105" s="10" t="s">
        <v>7879</v>
      </c>
      <c r="E105" s="10" t="s">
        <v>7878</v>
      </c>
      <c r="F105" s="19" t="s">
        <v>13656</v>
      </c>
      <c r="G105" s="11" t="str">
        <f t="shared" si="18"/>
        <v>O94</v>
      </c>
      <c r="H105" s="12">
        <v>94</v>
      </c>
      <c r="I105" s="11" t="str">
        <f t="shared" si="19"/>
        <v>10</v>
      </c>
      <c r="J105" s="11">
        <v>10</v>
      </c>
      <c r="K105" s="6" t="s">
        <v>13678</v>
      </c>
      <c r="L105" s="12" t="s">
        <v>523</v>
      </c>
      <c r="M105" s="12" t="s">
        <v>4647</v>
      </c>
      <c r="N105" s="12" t="s">
        <v>4648</v>
      </c>
      <c r="O105" s="12" t="s">
        <v>4649</v>
      </c>
      <c r="P105" s="12" t="s">
        <v>4650</v>
      </c>
      <c r="Q105" s="8"/>
      <c r="R105" s="8">
        <v>3</v>
      </c>
      <c r="S105" s="8"/>
      <c r="T105" s="8"/>
      <c r="U105" s="6" t="s">
        <v>13677</v>
      </c>
    </row>
    <row r="106" spans="1:21" ht="57.6">
      <c r="A106" s="10" t="str">
        <f t="shared" si="15"/>
        <v>o a los gobiernos nacionales.</v>
      </c>
      <c r="B106" s="10" t="str">
        <f t="shared" si="16"/>
        <v>95UE_INST</v>
      </c>
      <c r="C106" s="10" t="str">
        <f t="shared" si="17"/>
        <v>HYUE_INSTO9510</v>
      </c>
      <c r="D106" s="10" t="s">
        <v>7879</v>
      </c>
      <c r="E106" s="10" t="s">
        <v>7878</v>
      </c>
      <c r="F106" s="19" t="s">
        <v>13656</v>
      </c>
      <c r="G106" s="11" t="str">
        <f t="shared" si="18"/>
        <v>O95</v>
      </c>
      <c r="H106" s="12">
        <v>95</v>
      </c>
      <c r="I106" s="11" t="str">
        <f t="shared" si="19"/>
        <v>10</v>
      </c>
      <c r="J106" s="10">
        <v>10</v>
      </c>
      <c r="K106" s="6" t="s">
        <v>3837</v>
      </c>
      <c r="L106" s="12" t="s">
        <v>523</v>
      </c>
      <c r="M106" s="12" t="s">
        <v>3838</v>
      </c>
      <c r="N106" s="12" t="s">
        <v>3839</v>
      </c>
      <c r="O106" s="12" t="s">
        <v>3840</v>
      </c>
      <c r="P106" s="12" t="s">
        <v>3841</v>
      </c>
      <c r="Q106" s="8"/>
      <c r="R106" s="8">
        <v>3</v>
      </c>
      <c r="S106" s="8"/>
      <c r="T106" s="8"/>
      <c r="U106" s="6" t="s">
        <v>13676</v>
      </c>
    </row>
    <row r="107" spans="1:21" ht="57.6">
      <c r="A107" s="10" t="str">
        <f t="shared" si="15"/>
        <v>, no el número de comisiones.</v>
      </c>
      <c r="B107" s="10" t="str">
        <f t="shared" si="16"/>
        <v>96UE_INST</v>
      </c>
      <c r="C107" s="10" t="str">
        <f t="shared" si="17"/>
        <v>HYUE_INSTO9610</v>
      </c>
      <c r="D107" s="10" t="s">
        <v>7879</v>
      </c>
      <c r="E107" s="10" t="s">
        <v>7878</v>
      </c>
      <c r="F107" s="19" t="s">
        <v>13656</v>
      </c>
      <c r="G107" s="11" t="str">
        <f t="shared" si="18"/>
        <v>O96</v>
      </c>
      <c r="H107" s="12">
        <v>96</v>
      </c>
      <c r="I107" s="11" t="str">
        <f t="shared" si="19"/>
        <v>10</v>
      </c>
      <c r="J107" s="11">
        <v>10</v>
      </c>
      <c r="K107" s="6" t="s">
        <v>4187</v>
      </c>
      <c r="L107" s="12" t="s">
        <v>1387</v>
      </c>
      <c r="M107" s="12" t="s">
        <v>4188</v>
      </c>
      <c r="N107" s="12" t="s">
        <v>4189</v>
      </c>
      <c r="O107" s="12" t="s">
        <v>4190</v>
      </c>
      <c r="P107" s="12" t="s">
        <v>4409</v>
      </c>
      <c r="Q107" s="8"/>
      <c r="R107" s="8">
        <v>1</v>
      </c>
      <c r="S107" s="8"/>
      <c r="T107" s="8"/>
      <c r="U107" s="6" t="s">
        <v>13675</v>
      </c>
    </row>
    <row r="108" spans="1:21">
      <c r="U108" s="373"/>
    </row>
  </sheetData>
  <sortState xmlns:xlrd2="http://schemas.microsoft.com/office/spreadsheetml/2017/richdata2" ref="A3:U107">
    <sortCondition descending="1" ref="D3:D107"/>
    <sortCondition ref="E3:E107"/>
  </sortState>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6E636-BB0D-4076-A844-CC502DDF272B}">
  <dimension ref="A1:U169"/>
  <sheetViews>
    <sheetView zoomScale="50" zoomScaleNormal="50"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9.88671875" style="5" customWidth="1"/>
    <col min="10" max="10" width="8.77734375" style="1" customWidth="1"/>
    <col min="11" max="11" width="47.6640625" style="4" customWidth="1"/>
    <col min="12" max="12" width="6.109375" style="4" customWidth="1"/>
    <col min="13" max="13" width="35.21875" style="4" customWidth="1"/>
    <col min="14" max="14" width="39.21875" style="4" customWidth="1"/>
    <col min="15" max="15" width="43.21875" style="4" bestFit="1" customWidth="1"/>
    <col min="16" max="16" width="47.88671875" style="4" customWidth="1"/>
    <col min="17" max="17" width="24.109375" style="4" bestFit="1" customWidth="1"/>
    <col min="18" max="18" width="24.33203125" style="4" bestFit="1" customWidth="1"/>
    <col min="19" max="19" width="24.33203125" style="4" customWidth="1"/>
    <col min="20" max="20" width="18" style="4" customWidth="1"/>
    <col min="21" max="21" width="106" style="6" customWidth="1"/>
  </cols>
  <sheetData>
    <row r="1" spans="1:21" ht="15" thickBot="1">
      <c r="F1" s="1">
        <f>COUNTA(F3:F159)</f>
        <v>157</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13" t="s">
        <v>9790</v>
      </c>
    </row>
    <row r="3" spans="1:21" s="70" customFormat="1" ht="72">
      <c r="A3" s="33" t="str">
        <f t="shared" ref="A3:A34" si="0">RIGHT(U3,29)</f>
        <v>tipo de control (Incorrecta).</v>
      </c>
      <c r="B3" s="33" t="str">
        <f t="shared" ref="B3:B34" si="1">H3&amp;F3</f>
        <v>97CONSUL</v>
      </c>
      <c r="C3" s="33" t="str">
        <f t="shared" ref="C3:C34" si="2">D3&amp;E3&amp;F3&amp;G3&amp;I3</f>
        <v>HXCONSULO97O9</v>
      </c>
      <c r="D3" s="33" t="s">
        <v>7879</v>
      </c>
      <c r="E3" s="33" t="s">
        <v>124</v>
      </c>
      <c r="F3" s="237" t="s">
        <v>13273</v>
      </c>
      <c r="G3" s="233" t="str">
        <f t="shared" ref="G3:G34" si="3">IF(H3&lt;9,"OO",IF(H3&lt;99,"O",""))&amp;H3</f>
        <v>O97</v>
      </c>
      <c r="H3" s="188">
        <v>97</v>
      </c>
      <c r="I3" s="233" t="str">
        <f t="shared" ref="I3:I34" si="4">IF(J3&lt;10,"O","")&amp;J3</f>
        <v>O9</v>
      </c>
      <c r="J3" s="233">
        <v>9</v>
      </c>
      <c r="K3" s="190" t="s">
        <v>13448</v>
      </c>
      <c r="L3" s="188" t="s">
        <v>523</v>
      </c>
      <c r="M3" s="188" t="s">
        <v>13447</v>
      </c>
      <c r="N3" s="188" t="s">
        <v>13446</v>
      </c>
      <c r="O3" s="188" t="s">
        <v>13444</v>
      </c>
      <c r="P3" s="188" t="s">
        <v>13445</v>
      </c>
      <c r="Q3" s="189"/>
      <c r="R3" s="189">
        <v>3</v>
      </c>
      <c r="S3" s="189"/>
      <c r="T3" s="189"/>
      <c r="U3" s="190" t="s">
        <v>13443</v>
      </c>
    </row>
    <row r="4" spans="1:21" s="70" customFormat="1" ht="86.4">
      <c r="A4" s="33" t="str">
        <f t="shared" si="0"/>
        <v>, es incorrecta (Incorrecta).</v>
      </c>
      <c r="B4" s="33" t="str">
        <f t="shared" si="1"/>
        <v>98CONSUL</v>
      </c>
      <c r="C4" s="33" t="str">
        <f t="shared" si="2"/>
        <v>HXCONSULO98O9</v>
      </c>
      <c r="D4" s="33" t="s">
        <v>7879</v>
      </c>
      <c r="E4" s="33" t="s">
        <v>124</v>
      </c>
      <c r="F4" s="237" t="s">
        <v>13273</v>
      </c>
      <c r="G4" s="233" t="str">
        <f t="shared" si="3"/>
        <v>O98</v>
      </c>
      <c r="H4" s="188">
        <v>98</v>
      </c>
      <c r="I4" s="233" t="str">
        <f t="shared" si="4"/>
        <v>O9</v>
      </c>
      <c r="J4" s="233">
        <v>9</v>
      </c>
      <c r="K4" s="190" t="s">
        <v>13442</v>
      </c>
      <c r="L4" s="188" t="s">
        <v>522</v>
      </c>
      <c r="M4" s="188" t="s">
        <v>13441</v>
      </c>
      <c r="N4" s="188" t="s">
        <v>13440</v>
      </c>
      <c r="O4" s="188" t="s">
        <v>13439</v>
      </c>
      <c r="P4" s="188" t="s">
        <v>13438</v>
      </c>
      <c r="Q4" s="189"/>
      <c r="R4" s="189">
        <v>4</v>
      </c>
      <c r="S4" s="189"/>
      <c r="T4" s="189"/>
      <c r="U4" s="190" t="s">
        <v>13437</v>
      </c>
    </row>
    <row r="5" spans="1:21" s="70" customFormat="1" ht="100.8">
      <c r="A5" s="33" t="str">
        <f t="shared" si="0"/>
        <v>ividad continúa (Incorrecta).</v>
      </c>
      <c r="B5" s="33" t="str">
        <f t="shared" si="1"/>
        <v>99CONSUL</v>
      </c>
      <c r="C5" s="33" t="str">
        <f t="shared" si="2"/>
        <v>HXCONSUL99O9</v>
      </c>
      <c r="D5" s="33" t="s">
        <v>7879</v>
      </c>
      <c r="E5" s="33" t="s">
        <v>124</v>
      </c>
      <c r="F5" s="237" t="s">
        <v>13273</v>
      </c>
      <c r="G5" s="233" t="str">
        <f t="shared" si="3"/>
        <v>99</v>
      </c>
      <c r="H5" s="188">
        <v>99</v>
      </c>
      <c r="I5" s="233" t="str">
        <f t="shared" si="4"/>
        <v>O9</v>
      </c>
      <c r="J5" s="233">
        <v>9</v>
      </c>
      <c r="K5" s="190" t="s">
        <v>13436</v>
      </c>
      <c r="L5" s="188" t="s">
        <v>1387</v>
      </c>
      <c r="M5" s="188" t="s">
        <v>13432</v>
      </c>
      <c r="N5" s="188" t="s">
        <v>13435</v>
      </c>
      <c r="O5" s="188" t="s">
        <v>13434</v>
      </c>
      <c r="P5" s="188" t="s">
        <v>13433</v>
      </c>
      <c r="Q5" s="189"/>
      <c r="R5" s="189">
        <v>1</v>
      </c>
      <c r="S5" s="189"/>
      <c r="T5" s="189"/>
      <c r="U5" s="190" t="s">
        <v>13431</v>
      </c>
    </row>
    <row r="6" spans="1:21" s="70" customFormat="1" ht="115.2">
      <c r="A6" s="33" t="str">
        <f t="shared" si="0"/>
        <v>e procedimiento (Incorrecta).</v>
      </c>
      <c r="B6" s="33" t="str">
        <f t="shared" si="1"/>
        <v>100CONSUL</v>
      </c>
      <c r="C6" s="33" t="str">
        <f t="shared" si="2"/>
        <v>HXCONSUL100O9</v>
      </c>
      <c r="D6" s="33" t="s">
        <v>7879</v>
      </c>
      <c r="E6" s="33" t="s">
        <v>124</v>
      </c>
      <c r="F6" s="237" t="s">
        <v>13273</v>
      </c>
      <c r="G6" s="233" t="str">
        <f t="shared" si="3"/>
        <v>100</v>
      </c>
      <c r="H6" s="188">
        <v>100</v>
      </c>
      <c r="I6" s="233" t="str">
        <f t="shared" si="4"/>
        <v>O9</v>
      </c>
      <c r="J6" s="233">
        <v>9</v>
      </c>
      <c r="K6" s="190" t="s">
        <v>5946</v>
      </c>
      <c r="L6" s="188" t="s">
        <v>524</v>
      </c>
      <c r="M6" s="188" t="s">
        <v>5947</v>
      </c>
      <c r="N6" s="188" t="s">
        <v>5948</v>
      </c>
      <c r="O6" s="188" t="s">
        <v>5949</v>
      </c>
      <c r="P6" s="188" t="s">
        <v>5950</v>
      </c>
      <c r="Q6" s="189"/>
      <c r="R6" s="189">
        <v>2</v>
      </c>
      <c r="S6" s="189"/>
      <c r="T6" s="189"/>
      <c r="U6" s="190" t="s">
        <v>13430</v>
      </c>
    </row>
    <row r="7" spans="1:21" s="70" customFormat="1" ht="57.6">
      <c r="A7" t="str">
        <f t="shared" si="0"/>
        <v>ivo, no al recurso de amparo.</v>
      </c>
      <c r="B7" t="str">
        <f t="shared" si="1"/>
        <v>132CONSUL</v>
      </c>
      <c r="C7" t="str">
        <f t="shared" si="2"/>
        <v>HXCONSUL132O9</v>
      </c>
      <c r="D7" t="s">
        <v>7879</v>
      </c>
      <c r="E7" t="s">
        <v>124</v>
      </c>
      <c r="F7" s="19" t="s">
        <v>13273</v>
      </c>
      <c r="G7" s="11" t="str">
        <f t="shared" si="3"/>
        <v>132</v>
      </c>
      <c r="H7" s="12">
        <v>132</v>
      </c>
      <c r="I7" s="11" t="str">
        <f t="shared" si="4"/>
        <v>O9</v>
      </c>
      <c r="J7" s="10">
        <v>9</v>
      </c>
      <c r="K7" s="9" t="s">
        <v>13285</v>
      </c>
      <c r="L7" s="9" t="s">
        <v>544</v>
      </c>
      <c r="M7" s="9" t="s">
        <v>13284</v>
      </c>
      <c r="N7" s="9" t="s">
        <v>13283</v>
      </c>
      <c r="O7" s="9" t="s">
        <v>13281</v>
      </c>
      <c r="P7" s="9" t="s">
        <v>13282</v>
      </c>
      <c r="Q7" s="8"/>
      <c r="R7" s="8">
        <v>3</v>
      </c>
      <c r="S7" s="8"/>
      <c r="T7" s="8"/>
      <c r="U7" s="6" t="s">
        <v>13280</v>
      </c>
    </row>
    <row r="8" spans="1:21" s="70" customFormat="1" ht="57.6">
      <c r="A8" t="str">
        <f t="shared" si="0"/>
        <v>ia y permanencia en el cargo.</v>
      </c>
      <c r="B8" t="str">
        <f t="shared" si="1"/>
        <v>133CONSUL</v>
      </c>
      <c r="C8" t="str">
        <f t="shared" si="2"/>
        <v>HXCONSUL133O9</v>
      </c>
      <c r="D8" t="s">
        <v>7879</v>
      </c>
      <c r="E8" t="s">
        <v>124</v>
      </c>
      <c r="F8" s="19" t="s">
        <v>13273</v>
      </c>
      <c r="G8" s="11" t="str">
        <f t="shared" si="3"/>
        <v>133</v>
      </c>
      <c r="H8" s="12">
        <v>133</v>
      </c>
      <c r="I8" s="11" t="str">
        <f t="shared" si="4"/>
        <v>O9</v>
      </c>
      <c r="J8" s="10">
        <v>9</v>
      </c>
      <c r="K8" s="9" t="s">
        <v>13279</v>
      </c>
      <c r="L8" s="9" t="s">
        <v>544</v>
      </c>
      <c r="M8" s="9" t="s">
        <v>13278</v>
      </c>
      <c r="N8" s="9" t="s">
        <v>13277</v>
      </c>
      <c r="O8" s="9" t="s">
        <v>13275</v>
      </c>
      <c r="P8" s="9" t="s">
        <v>13276</v>
      </c>
      <c r="Q8" s="8"/>
      <c r="R8" s="8">
        <v>3</v>
      </c>
      <c r="S8" s="8"/>
      <c r="T8" s="8"/>
      <c r="U8" s="6" t="s">
        <v>13274</v>
      </c>
    </row>
    <row r="9" spans="1:21" s="70" customFormat="1" ht="57.6">
      <c r="A9" t="str">
        <f t="shared" si="0"/>
        <v>rticipa en este nombramiento.</v>
      </c>
      <c r="B9" t="str">
        <f t="shared" si="1"/>
        <v>134CONSUL</v>
      </c>
      <c r="C9" t="str">
        <f t="shared" si="2"/>
        <v>HXCONSUL134O9</v>
      </c>
      <c r="D9" t="s">
        <v>7879</v>
      </c>
      <c r="E9" t="s">
        <v>124</v>
      </c>
      <c r="F9" s="19" t="s">
        <v>13273</v>
      </c>
      <c r="G9" s="11" t="str">
        <f t="shared" si="3"/>
        <v>134</v>
      </c>
      <c r="H9" s="12">
        <v>134</v>
      </c>
      <c r="I9" s="11" t="str">
        <f t="shared" si="4"/>
        <v>O9</v>
      </c>
      <c r="J9" s="10">
        <v>9</v>
      </c>
      <c r="K9" s="9" t="s">
        <v>13272</v>
      </c>
      <c r="L9" s="9" t="s">
        <v>1388</v>
      </c>
      <c r="M9" s="9" t="s">
        <v>13271</v>
      </c>
      <c r="N9" s="9" t="s">
        <v>13270</v>
      </c>
      <c r="O9" s="9" t="s">
        <v>13269</v>
      </c>
      <c r="P9" s="9" t="s">
        <v>13268</v>
      </c>
      <c r="Q9" s="8"/>
      <c r="R9" s="8">
        <v>4</v>
      </c>
      <c r="S9" s="8"/>
      <c r="T9" s="8"/>
      <c r="U9" s="6" t="s">
        <v>13267</v>
      </c>
    </row>
    <row r="10" spans="1:21" s="70" customFormat="1" ht="115.2">
      <c r="A10" t="str">
        <f t="shared" si="0"/>
        <v>para formalizar el conflicto.</v>
      </c>
      <c r="B10" t="str">
        <f t="shared" si="1"/>
        <v>158CONSUL</v>
      </c>
      <c r="C10" t="str">
        <f t="shared" si="2"/>
        <v>HXCONSUL158O9</v>
      </c>
      <c r="D10" t="s">
        <v>7879</v>
      </c>
      <c r="E10" t="s">
        <v>124</v>
      </c>
      <c r="F10" s="19" t="s">
        <v>13273</v>
      </c>
      <c r="G10" s="11" t="str">
        <f t="shared" si="3"/>
        <v>158</v>
      </c>
      <c r="H10" s="12">
        <v>158</v>
      </c>
      <c r="I10" s="11" t="str">
        <f t="shared" si="4"/>
        <v>O9</v>
      </c>
      <c r="J10" s="357">
        <v>9</v>
      </c>
      <c r="K10" s="358" t="s">
        <v>30884</v>
      </c>
      <c r="L10" s="359" t="s">
        <v>1389</v>
      </c>
      <c r="M10" s="358" t="s">
        <v>50</v>
      </c>
      <c r="N10" s="358" t="s">
        <v>30883</v>
      </c>
      <c r="O10" s="358" t="s">
        <v>30882</v>
      </c>
      <c r="P10" s="358" t="s">
        <v>30881</v>
      </c>
      <c r="Q10" s="360"/>
      <c r="R10" s="8">
        <f t="shared" ref="R10:R16" si="5">IF(L10="a",1,IF(L10="b",2,IF(L10="c",3,4)))</f>
        <v>1</v>
      </c>
      <c r="S10" s="360"/>
      <c r="T10" s="360"/>
      <c r="U10" s="361" t="s">
        <v>30880</v>
      </c>
    </row>
    <row r="11" spans="1:21" s="70" customFormat="1" ht="86.4">
      <c r="A11" t="str">
        <f t="shared" si="0"/>
        <v>ada tres años, no anualmente.</v>
      </c>
      <c r="B11" t="str">
        <f t="shared" si="1"/>
        <v>159CONSUL</v>
      </c>
      <c r="C11" t="str">
        <f t="shared" si="2"/>
        <v>HXCONSUL159O9</v>
      </c>
      <c r="D11" t="s">
        <v>7879</v>
      </c>
      <c r="E11" t="s">
        <v>124</v>
      </c>
      <c r="F11" s="19" t="s">
        <v>13273</v>
      </c>
      <c r="G11" s="11" t="str">
        <f t="shared" si="3"/>
        <v>159</v>
      </c>
      <c r="H11" s="12">
        <v>159</v>
      </c>
      <c r="I11" s="11" t="str">
        <f t="shared" si="4"/>
        <v>O9</v>
      </c>
      <c r="J11" s="357">
        <v>9</v>
      </c>
      <c r="K11" s="358" t="s">
        <v>30879</v>
      </c>
      <c r="L11" s="359" t="s">
        <v>543</v>
      </c>
      <c r="M11" s="358" t="s">
        <v>30878</v>
      </c>
      <c r="N11" s="358" t="s">
        <v>30877</v>
      </c>
      <c r="O11" s="358" t="s">
        <v>30876</v>
      </c>
      <c r="P11" s="358" t="s">
        <v>30875</v>
      </c>
      <c r="Q11" s="360"/>
      <c r="R11" s="8">
        <f t="shared" si="5"/>
        <v>2</v>
      </c>
      <c r="S11" s="360"/>
      <c r="T11" s="360"/>
      <c r="U11" s="361" t="s">
        <v>30874</v>
      </c>
    </row>
    <row r="12" spans="1:21" s="70" customFormat="1" ht="115.2">
      <c r="A12" t="str">
        <f t="shared" si="0"/>
        <v>ionales (que irían al Pleno).</v>
      </c>
      <c r="B12" t="str">
        <f t="shared" si="1"/>
        <v>160CONSUL</v>
      </c>
      <c r="C12" t="str">
        <f t="shared" si="2"/>
        <v>HXCONSUL160O9</v>
      </c>
      <c r="D12" t="s">
        <v>7879</v>
      </c>
      <c r="E12" t="s">
        <v>124</v>
      </c>
      <c r="F12" s="19" t="s">
        <v>13273</v>
      </c>
      <c r="G12" s="11" t="str">
        <f t="shared" si="3"/>
        <v>160</v>
      </c>
      <c r="H12" s="12">
        <v>160</v>
      </c>
      <c r="I12" s="11" t="str">
        <f t="shared" si="4"/>
        <v>O9</v>
      </c>
      <c r="J12" s="357">
        <v>9</v>
      </c>
      <c r="K12" s="358" t="s">
        <v>30873</v>
      </c>
      <c r="L12" s="359" t="s">
        <v>543</v>
      </c>
      <c r="M12" s="358" t="s">
        <v>30872</v>
      </c>
      <c r="N12" s="358" t="s">
        <v>30871</v>
      </c>
      <c r="O12" s="358" t="s">
        <v>30870</v>
      </c>
      <c r="P12" s="358" t="s">
        <v>30869</v>
      </c>
      <c r="Q12" s="360"/>
      <c r="R12" s="8">
        <f t="shared" si="5"/>
        <v>2</v>
      </c>
      <c r="S12" s="360"/>
      <c r="T12" s="360"/>
      <c r="U12" s="361" t="s">
        <v>30868</v>
      </c>
    </row>
    <row r="13" spans="1:21" s="103" customFormat="1" ht="100.8">
      <c r="A13" t="str">
        <f t="shared" si="0"/>
        <v>equisito, aunque sí habitual.</v>
      </c>
      <c r="B13" t="str">
        <f t="shared" si="1"/>
        <v>161CONSUL</v>
      </c>
      <c r="C13" t="str">
        <f t="shared" si="2"/>
        <v>HXCONSUL161O9</v>
      </c>
      <c r="D13" t="s">
        <v>7879</v>
      </c>
      <c r="E13" t="s">
        <v>124</v>
      </c>
      <c r="F13" s="19" t="s">
        <v>13273</v>
      </c>
      <c r="G13" s="11" t="str">
        <f t="shared" si="3"/>
        <v>161</v>
      </c>
      <c r="H13" s="12">
        <v>161</v>
      </c>
      <c r="I13" s="11" t="str">
        <f t="shared" si="4"/>
        <v>O9</v>
      </c>
      <c r="J13" s="357">
        <v>9</v>
      </c>
      <c r="K13" s="358" t="s">
        <v>30867</v>
      </c>
      <c r="L13" s="359" t="s">
        <v>1387</v>
      </c>
      <c r="M13" s="358" t="s">
        <v>30866</v>
      </c>
      <c r="N13" s="358" t="s">
        <v>30865</v>
      </c>
      <c r="O13" s="358" t="s">
        <v>30864</v>
      </c>
      <c r="P13" s="358" t="s">
        <v>30863</v>
      </c>
      <c r="Q13" s="360"/>
      <c r="R13" s="8">
        <f t="shared" si="5"/>
        <v>1</v>
      </c>
      <c r="S13" s="360"/>
      <c r="T13" s="360"/>
      <c r="U13" s="379" t="s">
        <v>30862</v>
      </c>
    </row>
    <row r="14" spans="1:21" s="103" customFormat="1" ht="86.4">
      <c r="A14" t="str">
        <f t="shared" si="0"/>
        <v>rrecto, es por ambas cámaras.</v>
      </c>
      <c r="B14" t="str">
        <f t="shared" si="1"/>
        <v>162CONSUL</v>
      </c>
      <c r="C14" t="str">
        <f t="shared" si="2"/>
        <v>HXCONSUL162O9</v>
      </c>
      <c r="D14" t="s">
        <v>7879</v>
      </c>
      <c r="E14" t="s">
        <v>124</v>
      </c>
      <c r="F14" s="19" t="s">
        <v>13273</v>
      </c>
      <c r="G14" s="11" t="str">
        <f t="shared" si="3"/>
        <v>162</v>
      </c>
      <c r="H14" s="12">
        <v>162</v>
      </c>
      <c r="I14" s="11" t="str">
        <f t="shared" si="4"/>
        <v>O9</v>
      </c>
      <c r="J14" s="357">
        <v>9</v>
      </c>
      <c r="K14" s="358" t="s">
        <v>30861</v>
      </c>
      <c r="L14" s="359" t="s">
        <v>522</v>
      </c>
      <c r="M14" s="358" t="s">
        <v>30860</v>
      </c>
      <c r="N14" s="358" t="s">
        <v>30859</v>
      </c>
      <c r="O14" s="358" t="s">
        <v>30858</v>
      </c>
      <c r="P14" s="358" t="s">
        <v>30857</v>
      </c>
      <c r="Q14" s="360"/>
      <c r="R14" s="8">
        <f t="shared" si="5"/>
        <v>4</v>
      </c>
      <c r="S14" s="360"/>
      <c r="T14" s="360"/>
      <c r="U14" s="379" t="s">
        <v>30856</v>
      </c>
    </row>
    <row r="15" spans="1:21" s="103" customFormat="1" ht="86.4">
      <c r="A15" t="str">
        <f t="shared" si="0"/>
        <v>puesta del presidente del TC.</v>
      </c>
      <c r="B15" t="str">
        <f t="shared" si="1"/>
        <v>163CONSUL</v>
      </c>
      <c r="C15" t="str">
        <f t="shared" si="2"/>
        <v>HXCONSUL163O9</v>
      </c>
      <c r="D15" t="s">
        <v>7879</v>
      </c>
      <c r="E15" t="s">
        <v>124</v>
      </c>
      <c r="F15" s="19" t="s">
        <v>13273</v>
      </c>
      <c r="G15" s="11" t="str">
        <f t="shared" si="3"/>
        <v>163</v>
      </c>
      <c r="H15" s="12">
        <v>163</v>
      </c>
      <c r="I15" s="11" t="str">
        <f t="shared" si="4"/>
        <v>O9</v>
      </c>
      <c r="J15" s="357">
        <v>9</v>
      </c>
      <c r="K15" s="358" t="s">
        <v>30855</v>
      </c>
      <c r="L15" s="359" t="s">
        <v>522</v>
      </c>
      <c r="M15" s="358" t="s">
        <v>30854</v>
      </c>
      <c r="N15" s="358" t="s">
        <v>30853</v>
      </c>
      <c r="O15" s="358" t="s">
        <v>30852</v>
      </c>
      <c r="P15" s="358" t="s">
        <v>30851</v>
      </c>
      <c r="Q15" s="360"/>
      <c r="R15" s="8">
        <f t="shared" si="5"/>
        <v>4</v>
      </c>
      <c r="S15" s="360"/>
      <c r="T15" s="360"/>
      <c r="U15" s="379" t="s">
        <v>30850</v>
      </c>
    </row>
    <row r="16" spans="1:21" s="103" customFormat="1" ht="100.8">
      <c r="A16" t="str">
        <f t="shared" si="0"/>
        <v>urso de inconstitucionalidad.</v>
      </c>
      <c r="B16" t="str">
        <f t="shared" si="1"/>
        <v>164CONSUL</v>
      </c>
      <c r="C16" t="str">
        <f t="shared" si="2"/>
        <v>HXCONSUL164O9</v>
      </c>
      <c r="D16" t="s">
        <v>7879</v>
      </c>
      <c r="E16" t="s">
        <v>124</v>
      </c>
      <c r="F16" s="19" t="s">
        <v>13273</v>
      </c>
      <c r="G16" s="11" t="str">
        <f t="shared" si="3"/>
        <v>164</v>
      </c>
      <c r="H16" s="12">
        <v>164</v>
      </c>
      <c r="I16" s="11" t="str">
        <f t="shared" si="4"/>
        <v>O9</v>
      </c>
      <c r="J16" s="357">
        <v>9</v>
      </c>
      <c r="K16" s="358" t="s">
        <v>30849</v>
      </c>
      <c r="L16" s="359" t="s">
        <v>523</v>
      </c>
      <c r="M16" s="358" t="s">
        <v>30848</v>
      </c>
      <c r="N16" s="358" t="s">
        <v>30847</v>
      </c>
      <c r="O16" s="358" t="s">
        <v>30846</v>
      </c>
      <c r="P16" s="358" t="s">
        <v>30845</v>
      </c>
      <c r="Q16" s="360"/>
      <c r="R16" s="8">
        <f t="shared" si="5"/>
        <v>3</v>
      </c>
      <c r="S16" s="360"/>
      <c r="T16" s="360"/>
      <c r="U16" s="379" t="s">
        <v>30844</v>
      </c>
    </row>
    <row r="17" spans="1:21" s="103" customFormat="1" ht="86.4">
      <c r="A17" s="70" t="str">
        <f t="shared" si="0"/>
        <v xml:space="preserve"> la opción A es la verdadera.</v>
      </c>
      <c r="B17" s="70" t="str">
        <f t="shared" si="1"/>
        <v>1CONSUL</v>
      </c>
      <c r="C17" s="70" t="str">
        <f t="shared" si="2"/>
        <v>HYCONSULOO1O9</v>
      </c>
      <c r="D17" s="70" t="s">
        <v>7879</v>
      </c>
      <c r="E17" s="70" t="s">
        <v>7878</v>
      </c>
      <c r="F17" s="143" t="s">
        <v>13273</v>
      </c>
      <c r="G17" s="71" t="str">
        <f t="shared" si="3"/>
        <v>OO1</v>
      </c>
      <c r="H17" s="72">
        <v>1</v>
      </c>
      <c r="I17" s="71" t="str">
        <f t="shared" si="4"/>
        <v>O9</v>
      </c>
      <c r="J17" s="71">
        <v>9</v>
      </c>
      <c r="K17" s="76" t="s">
        <v>853</v>
      </c>
      <c r="L17" s="72" t="s">
        <v>1387</v>
      </c>
      <c r="M17" s="72" t="s">
        <v>854</v>
      </c>
      <c r="N17" s="72" t="s">
        <v>855</v>
      </c>
      <c r="O17" s="72" t="s">
        <v>856</v>
      </c>
      <c r="P17" s="72" t="s">
        <v>171</v>
      </c>
      <c r="Q17" s="75"/>
      <c r="R17" s="75">
        <v>1</v>
      </c>
      <c r="S17" s="75"/>
      <c r="T17" s="75"/>
      <c r="U17" s="76" t="s">
        <v>13649</v>
      </c>
    </row>
    <row r="18" spans="1:21" s="34" customFormat="1" ht="72">
      <c r="A18" s="70" t="str">
        <f t="shared" si="0"/>
        <v>o es solo contable y auditor.</v>
      </c>
      <c r="B18" s="70" t="str">
        <f t="shared" si="1"/>
        <v>2CONSUL</v>
      </c>
      <c r="C18" s="70" t="str">
        <f t="shared" si="2"/>
        <v>HYCONSULOO2O9</v>
      </c>
      <c r="D18" s="70" t="s">
        <v>7879</v>
      </c>
      <c r="E18" s="70" t="s">
        <v>7878</v>
      </c>
      <c r="F18" s="143" t="s">
        <v>13273</v>
      </c>
      <c r="G18" s="71" t="str">
        <f t="shared" si="3"/>
        <v>OO2</v>
      </c>
      <c r="H18" s="72">
        <v>2</v>
      </c>
      <c r="I18" s="71" t="str">
        <f t="shared" si="4"/>
        <v>O9</v>
      </c>
      <c r="J18" s="71">
        <v>9</v>
      </c>
      <c r="K18" s="76" t="s">
        <v>867</v>
      </c>
      <c r="L18" s="72" t="s">
        <v>523</v>
      </c>
      <c r="M18" s="72" t="s">
        <v>868</v>
      </c>
      <c r="N18" s="72" t="s">
        <v>869</v>
      </c>
      <c r="O18" s="72" t="s">
        <v>870</v>
      </c>
      <c r="P18" s="72" t="s">
        <v>871</v>
      </c>
      <c r="Q18" s="75"/>
      <c r="R18" s="75">
        <v>3</v>
      </c>
      <c r="S18" s="75"/>
      <c r="T18" s="75"/>
      <c r="U18" s="76" t="s">
        <v>13648</v>
      </c>
    </row>
    <row r="19" spans="1:21" s="34" customFormat="1" ht="86.4">
      <c r="A19" s="70" t="str">
        <f t="shared" si="0"/>
        <v>amiento, no de fiscalización.</v>
      </c>
      <c r="B19" s="70" t="str">
        <f t="shared" si="1"/>
        <v>3CONSUL</v>
      </c>
      <c r="C19" s="70" t="str">
        <f t="shared" si="2"/>
        <v>HYCONSULOO3O9</v>
      </c>
      <c r="D19" s="70" t="s">
        <v>7879</v>
      </c>
      <c r="E19" s="70" t="s">
        <v>7878</v>
      </c>
      <c r="F19" s="143" t="s">
        <v>13273</v>
      </c>
      <c r="G19" s="71" t="str">
        <f t="shared" si="3"/>
        <v>OO3</v>
      </c>
      <c r="H19" s="72">
        <v>3</v>
      </c>
      <c r="I19" s="71" t="str">
        <f t="shared" si="4"/>
        <v>O9</v>
      </c>
      <c r="J19" s="71">
        <v>9</v>
      </c>
      <c r="K19" s="76" t="s">
        <v>857</v>
      </c>
      <c r="L19" s="72" t="s">
        <v>522</v>
      </c>
      <c r="M19" s="72" t="s">
        <v>858</v>
      </c>
      <c r="N19" s="72" t="s">
        <v>859</v>
      </c>
      <c r="O19" s="72" t="s">
        <v>860</v>
      </c>
      <c r="P19" s="72" t="s">
        <v>861</v>
      </c>
      <c r="Q19" s="75"/>
      <c r="R19" s="75">
        <v>4</v>
      </c>
      <c r="S19" s="75"/>
      <c r="T19" s="75"/>
      <c r="U19" s="76" t="s">
        <v>13647</v>
      </c>
    </row>
    <row r="20" spans="1:21" s="34" customFormat="1" ht="72">
      <c r="A20" s="70" t="str">
        <f t="shared" si="0"/>
        <v xml:space="preserve"> sí es una función del Pleno.</v>
      </c>
      <c r="B20" s="70" t="str">
        <f t="shared" si="1"/>
        <v>4CONSUL</v>
      </c>
      <c r="C20" s="70" t="str">
        <f t="shared" si="2"/>
        <v>HYCONSULOO4O9</v>
      </c>
      <c r="D20" s="70" t="s">
        <v>7879</v>
      </c>
      <c r="E20" s="70" t="s">
        <v>7878</v>
      </c>
      <c r="F20" s="143" t="s">
        <v>13273</v>
      </c>
      <c r="G20" s="71" t="str">
        <f t="shared" si="3"/>
        <v>OO4</v>
      </c>
      <c r="H20" s="72">
        <v>4</v>
      </c>
      <c r="I20" s="71" t="str">
        <f t="shared" si="4"/>
        <v>O9</v>
      </c>
      <c r="J20" s="71">
        <v>9</v>
      </c>
      <c r="K20" s="76" t="s">
        <v>842</v>
      </c>
      <c r="L20" s="72" t="s">
        <v>523</v>
      </c>
      <c r="M20" s="72" t="s">
        <v>843</v>
      </c>
      <c r="N20" s="72" t="s">
        <v>844</v>
      </c>
      <c r="O20" s="72" t="s">
        <v>845</v>
      </c>
      <c r="P20" s="72" t="s">
        <v>13646</v>
      </c>
      <c r="Q20" s="75"/>
      <c r="R20" s="75">
        <v>3</v>
      </c>
      <c r="S20" s="75"/>
      <c r="T20" s="75"/>
      <c r="U20" s="76" t="s">
        <v>13645</v>
      </c>
    </row>
    <row r="21" spans="1:21" s="34" customFormat="1" ht="72">
      <c r="A21" s="70" t="str">
        <f t="shared" si="0"/>
        <v xml:space="preserve"> parte esencial del Tribunal.</v>
      </c>
      <c r="B21" s="70" t="str">
        <f t="shared" si="1"/>
        <v>5CONSUL</v>
      </c>
      <c r="C21" s="70" t="str">
        <f t="shared" si="2"/>
        <v>HYCONSULOO5O9</v>
      </c>
      <c r="D21" s="70" t="s">
        <v>7879</v>
      </c>
      <c r="E21" s="70" t="s">
        <v>7878</v>
      </c>
      <c r="F21" s="143" t="s">
        <v>13273</v>
      </c>
      <c r="G21" s="71" t="str">
        <f t="shared" si="3"/>
        <v>OO5</v>
      </c>
      <c r="H21" s="72">
        <v>5</v>
      </c>
      <c r="I21" s="71" t="str">
        <f t="shared" si="4"/>
        <v>O9</v>
      </c>
      <c r="J21" s="71">
        <v>9</v>
      </c>
      <c r="K21" s="76" t="s">
        <v>862</v>
      </c>
      <c r="L21" s="72" t="s">
        <v>523</v>
      </c>
      <c r="M21" s="72" t="s">
        <v>863</v>
      </c>
      <c r="N21" s="72" t="s">
        <v>864</v>
      </c>
      <c r="O21" s="72" t="s">
        <v>865</v>
      </c>
      <c r="P21" s="72" t="s">
        <v>866</v>
      </c>
      <c r="Q21" s="75"/>
      <c r="R21" s="75">
        <v>3</v>
      </c>
      <c r="S21" s="75"/>
      <c r="T21" s="75"/>
      <c r="U21" s="76" t="s">
        <v>13644</v>
      </c>
    </row>
    <row r="22" spans="1:21" s="34" customFormat="1" ht="86.4">
      <c r="A22" s="70" t="str">
        <f t="shared" si="0"/>
        <v xml:space="preserve"> administrativo del Tribunal.</v>
      </c>
      <c r="B22" s="70" t="str">
        <f t="shared" si="1"/>
        <v>6CONSUL</v>
      </c>
      <c r="C22" s="70" t="str">
        <f t="shared" si="2"/>
        <v>HYCONSULOO6O9</v>
      </c>
      <c r="D22" s="70" t="s">
        <v>7879</v>
      </c>
      <c r="E22" s="70" t="s">
        <v>7878</v>
      </c>
      <c r="F22" s="143" t="s">
        <v>13273</v>
      </c>
      <c r="G22" s="71" t="str">
        <f t="shared" si="3"/>
        <v>OO6</v>
      </c>
      <c r="H22" s="72">
        <v>6</v>
      </c>
      <c r="I22" s="71" t="str">
        <f t="shared" si="4"/>
        <v>O9</v>
      </c>
      <c r="J22" s="71">
        <v>9</v>
      </c>
      <c r="K22" s="76" t="s">
        <v>862</v>
      </c>
      <c r="L22" s="72" t="s">
        <v>524</v>
      </c>
      <c r="M22" s="72" t="s">
        <v>13643</v>
      </c>
      <c r="N22" s="72" t="s">
        <v>3295</v>
      </c>
      <c r="O22" s="72" t="s">
        <v>700</v>
      </c>
      <c r="P22" s="72" t="s">
        <v>13642</v>
      </c>
      <c r="Q22" s="75"/>
      <c r="R22" s="75">
        <v>2</v>
      </c>
      <c r="S22" s="75"/>
      <c r="T22" s="75"/>
      <c r="U22" s="76" t="s">
        <v>13641</v>
      </c>
    </row>
    <row r="23" spans="1:21" s="147" customFormat="1" ht="86.4">
      <c r="A23" s="70" t="str">
        <f t="shared" si="0"/>
        <v xml:space="preserve"> este tipo de procedimientos.</v>
      </c>
      <c r="B23" s="70" t="str">
        <f t="shared" si="1"/>
        <v>7CONSUL</v>
      </c>
      <c r="C23" s="70" t="str">
        <f t="shared" si="2"/>
        <v>HYCONSULOO7O9</v>
      </c>
      <c r="D23" s="70" t="s">
        <v>7879</v>
      </c>
      <c r="E23" s="70" t="s">
        <v>7878</v>
      </c>
      <c r="F23" s="143" t="s">
        <v>13273</v>
      </c>
      <c r="G23" s="71" t="str">
        <f t="shared" si="3"/>
        <v>OO7</v>
      </c>
      <c r="H23" s="72">
        <v>7</v>
      </c>
      <c r="I23" s="71" t="str">
        <f t="shared" si="4"/>
        <v>O9</v>
      </c>
      <c r="J23" s="71">
        <v>9</v>
      </c>
      <c r="K23" s="76" t="s">
        <v>837</v>
      </c>
      <c r="L23" s="72" t="s">
        <v>524</v>
      </c>
      <c r="M23" s="72" t="s">
        <v>838</v>
      </c>
      <c r="N23" s="72" t="s">
        <v>839</v>
      </c>
      <c r="O23" s="72" t="s">
        <v>840</v>
      </c>
      <c r="P23" s="72" t="s">
        <v>841</v>
      </c>
      <c r="Q23" s="75"/>
      <c r="R23" s="75">
        <v>2</v>
      </c>
      <c r="S23" s="75"/>
      <c r="T23" s="75"/>
      <c r="U23" s="76" t="s">
        <v>13640</v>
      </c>
    </row>
    <row r="24" spans="1:21" s="147" customFormat="1" ht="72">
      <c r="A24" s="70" t="str">
        <f t="shared" si="0"/>
        <v xml:space="preserve"> a informar solo al superior.</v>
      </c>
      <c r="B24" s="70" t="str">
        <f t="shared" si="1"/>
        <v>8CONSUL</v>
      </c>
      <c r="C24" s="70" t="str">
        <f t="shared" si="2"/>
        <v>HYCONSULOO8O9</v>
      </c>
      <c r="D24" s="70" t="s">
        <v>7879</v>
      </c>
      <c r="E24" s="70" t="s">
        <v>7878</v>
      </c>
      <c r="F24" s="143" t="s">
        <v>13273</v>
      </c>
      <c r="G24" s="71" t="str">
        <f t="shared" si="3"/>
        <v>OO8</v>
      </c>
      <c r="H24" s="72">
        <v>8</v>
      </c>
      <c r="I24" s="71" t="str">
        <f t="shared" si="4"/>
        <v>O9</v>
      </c>
      <c r="J24" s="71">
        <v>9</v>
      </c>
      <c r="K24" s="76" t="s">
        <v>846</v>
      </c>
      <c r="L24" s="72" t="s">
        <v>522</v>
      </c>
      <c r="M24" s="72" t="s">
        <v>847</v>
      </c>
      <c r="N24" s="72" t="s">
        <v>848</v>
      </c>
      <c r="O24" s="72" t="s">
        <v>849</v>
      </c>
      <c r="P24" s="72" t="s">
        <v>850</v>
      </c>
      <c r="Q24" s="75"/>
      <c r="R24" s="75">
        <v>4</v>
      </c>
      <c r="S24" s="75"/>
      <c r="T24" s="75"/>
      <c r="U24" s="76" t="s">
        <v>13639</v>
      </c>
    </row>
    <row r="25" spans="1:21" s="147" customFormat="1" ht="72">
      <c r="A25" s="70" t="str">
        <f t="shared" si="0"/>
        <v>nvolucrado en la designación.</v>
      </c>
      <c r="B25" s="70" t="str">
        <f t="shared" si="1"/>
        <v>9CONSUL</v>
      </c>
      <c r="C25" s="70" t="str">
        <f t="shared" si="2"/>
        <v>HYCONSULO9O9</v>
      </c>
      <c r="D25" s="70" t="s">
        <v>7879</v>
      </c>
      <c r="E25" s="70" t="s">
        <v>7878</v>
      </c>
      <c r="F25" s="143" t="s">
        <v>13273</v>
      </c>
      <c r="G25" s="71" t="str">
        <f t="shared" si="3"/>
        <v>O9</v>
      </c>
      <c r="H25" s="72">
        <v>9</v>
      </c>
      <c r="I25" s="71" t="str">
        <f t="shared" si="4"/>
        <v>O9</v>
      </c>
      <c r="J25" s="71">
        <v>9</v>
      </c>
      <c r="K25" s="76" t="s">
        <v>13638</v>
      </c>
      <c r="L25" s="72" t="s">
        <v>1387</v>
      </c>
      <c r="M25" s="72" t="s">
        <v>97</v>
      </c>
      <c r="N25" s="72" t="s">
        <v>99</v>
      </c>
      <c r="O25" s="72" t="s">
        <v>851</v>
      </c>
      <c r="P25" s="72" t="s">
        <v>852</v>
      </c>
      <c r="Q25" s="75"/>
      <c r="R25" s="75">
        <v>1</v>
      </c>
      <c r="S25" s="75"/>
      <c r="T25" s="75"/>
      <c r="U25" s="76" t="s">
        <v>13637</v>
      </c>
    </row>
    <row r="26" spans="1:21" s="147" customFormat="1" ht="72">
      <c r="A26" s="70" t="str">
        <f t="shared" si="0"/>
        <v xml:space="preserve"> del Tribunal Constitucional.</v>
      </c>
      <c r="B26" s="70" t="str">
        <f t="shared" si="1"/>
        <v>10CONSUL</v>
      </c>
      <c r="C26" s="70" t="str">
        <f t="shared" si="2"/>
        <v>HYCONSULO10O9</v>
      </c>
      <c r="D26" s="70" t="s">
        <v>7879</v>
      </c>
      <c r="E26" s="70" t="s">
        <v>7878</v>
      </c>
      <c r="F26" s="143" t="s">
        <v>13273</v>
      </c>
      <c r="G26" s="71" t="str">
        <f t="shared" si="3"/>
        <v>O10</v>
      </c>
      <c r="H26" s="72">
        <v>10</v>
      </c>
      <c r="I26" s="71" t="str">
        <f t="shared" si="4"/>
        <v>O9</v>
      </c>
      <c r="J26" s="71">
        <v>9</v>
      </c>
      <c r="K26" s="76" t="s">
        <v>597</v>
      </c>
      <c r="L26" s="72" t="s">
        <v>523</v>
      </c>
      <c r="M26" s="72" t="s">
        <v>664</v>
      </c>
      <c r="N26" s="72" t="s">
        <v>665</v>
      </c>
      <c r="O26" s="72" t="s">
        <v>666</v>
      </c>
      <c r="P26" s="72" t="s">
        <v>667</v>
      </c>
      <c r="Q26" s="75"/>
      <c r="R26" s="75">
        <v>3</v>
      </c>
      <c r="S26" s="75"/>
      <c r="T26" s="75"/>
      <c r="U26" s="76" t="s">
        <v>13636</v>
      </c>
    </row>
    <row r="27" spans="1:21" s="147" customFormat="1" ht="72">
      <c r="A27" s="103" t="str">
        <f t="shared" si="0"/>
        <v>ción de servicios económicos.</v>
      </c>
      <c r="B27" s="103" t="str">
        <f t="shared" si="1"/>
        <v>11CONSUL</v>
      </c>
      <c r="C27" s="103" t="str">
        <f t="shared" si="2"/>
        <v>HYCONSULO11O9</v>
      </c>
      <c r="D27" s="103" t="s">
        <v>7879</v>
      </c>
      <c r="E27" s="103" t="s">
        <v>7878</v>
      </c>
      <c r="F27" s="104" t="s">
        <v>13273</v>
      </c>
      <c r="G27" s="105" t="str">
        <f t="shared" si="3"/>
        <v>O11</v>
      </c>
      <c r="H27" s="106">
        <v>11</v>
      </c>
      <c r="I27" s="105" t="str">
        <f t="shared" si="4"/>
        <v>O9</v>
      </c>
      <c r="J27" s="105">
        <v>9</v>
      </c>
      <c r="K27" s="95" t="s">
        <v>595</v>
      </c>
      <c r="L27" s="106" t="s">
        <v>524</v>
      </c>
      <c r="M27" s="106" t="s">
        <v>656</v>
      </c>
      <c r="N27" s="106" t="s">
        <v>657</v>
      </c>
      <c r="O27" s="106" t="s">
        <v>658</v>
      </c>
      <c r="P27" s="106" t="s">
        <v>659</v>
      </c>
      <c r="Q27" s="116"/>
      <c r="R27" s="116">
        <v>2</v>
      </c>
      <c r="S27" s="116"/>
      <c r="T27" s="116"/>
      <c r="U27" s="95" t="s">
        <v>13635</v>
      </c>
    </row>
    <row r="28" spans="1:21" s="147" customFormat="1" ht="72">
      <c r="A28" s="103" t="str">
        <f t="shared" si="0"/>
        <v>cta porque ambas son ciertas.</v>
      </c>
      <c r="B28" s="103" t="str">
        <f t="shared" si="1"/>
        <v>12CONSUL</v>
      </c>
      <c r="C28" s="103" t="str">
        <f t="shared" si="2"/>
        <v>HYCONSULO12O9</v>
      </c>
      <c r="D28" s="103" t="s">
        <v>7879</v>
      </c>
      <c r="E28" s="103" t="s">
        <v>7878</v>
      </c>
      <c r="F28" s="104" t="s">
        <v>13273</v>
      </c>
      <c r="G28" s="105" t="str">
        <f t="shared" si="3"/>
        <v>O12</v>
      </c>
      <c r="H28" s="106">
        <v>12</v>
      </c>
      <c r="I28" s="105" t="str">
        <f t="shared" si="4"/>
        <v>O9</v>
      </c>
      <c r="J28" s="105">
        <v>9</v>
      </c>
      <c r="K28" s="95" t="s">
        <v>604</v>
      </c>
      <c r="L28" s="106" t="s">
        <v>522</v>
      </c>
      <c r="M28" s="106" t="s">
        <v>688</v>
      </c>
      <c r="N28" s="106" t="s">
        <v>689</v>
      </c>
      <c r="O28" s="106" t="s">
        <v>171</v>
      </c>
      <c r="P28" s="106" t="s">
        <v>170</v>
      </c>
      <c r="Q28" s="116"/>
      <c r="R28" s="116">
        <v>4</v>
      </c>
      <c r="S28" s="116"/>
      <c r="T28" s="116"/>
      <c r="U28" s="95" t="s">
        <v>13634</v>
      </c>
    </row>
    <row r="29" spans="1:21" s="147" customFormat="1" ht="100.8">
      <c r="A29" s="103" t="str">
        <f t="shared" si="0"/>
        <v>nes específicas de actuación.</v>
      </c>
      <c r="B29" s="103" t="str">
        <f t="shared" si="1"/>
        <v>13CONSUL</v>
      </c>
      <c r="C29" s="103" t="str">
        <f t="shared" si="2"/>
        <v>HYCONSULO13O9</v>
      </c>
      <c r="D29" s="103" t="s">
        <v>7879</v>
      </c>
      <c r="E29" s="103" t="s">
        <v>7878</v>
      </c>
      <c r="F29" s="104" t="s">
        <v>13273</v>
      </c>
      <c r="G29" s="105" t="str">
        <f t="shared" si="3"/>
        <v>O13</v>
      </c>
      <c r="H29" s="106">
        <v>13</v>
      </c>
      <c r="I29" s="105" t="str">
        <f t="shared" si="4"/>
        <v>O9</v>
      </c>
      <c r="J29" s="105">
        <v>9</v>
      </c>
      <c r="K29" s="95" t="s">
        <v>605</v>
      </c>
      <c r="L29" s="106" t="s">
        <v>524</v>
      </c>
      <c r="M29" s="106" t="s">
        <v>690</v>
      </c>
      <c r="N29" s="106" t="s">
        <v>691</v>
      </c>
      <c r="O29" s="106" t="s">
        <v>692</v>
      </c>
      <c r="P29" s="106" t="s">
        <v>171</v>
      </c>
      <c r="Q29" s="116"/>
      <c r="R29" s="116">
        <v>2</v>
      </c>
      <c r="S29" s="116"/>
      <c r="T29" s="116"/>
      <c r="U29" s="95" t="s">
        <v>13633</v>
      </c>
    </row>
    <row r="30" spans="1:21" s="147" customFormat="1" ht="72">
      <c r="A30" s="103" t="str">
        <f t="shared" si="0"/>
        <v>tencia del Consejo de Estado.</v>
      </c>
      <c r="B30" s="103" t="str">
        <f t="shared" si="1"/>
        <v>14CONSUL</v>
      </c>
      <c r="C30" s="103" t="str">
        <f t="shared" si="2"/>
        <v>HYCONSULO14O9</v>
      </c>
      <c r="D30" s="103" t="s">
        <v>7879</v>
      </c>
      <c r="E30" s="103" t="s">
        <v>7878</v>
      </c>
      <c r="F30" s="104" t="s">
        <v>13273</v>
      </c>
      <c r="G30" s="105" t="str">
        <f t="shared" si="3"/>
        <v>O14</v>
      </c>
      <c r="H30" s="106">
        <v>14</v>
      </c>
      <c r="I30" s="105" t="str">
        <f t="shared" si="4"/>
        <v>O9</v>
      </c>
      <c r="J30" s="105">
        <v>9</v>
      </c>
      <c r="K30" s="95" t="s">
        <v>589</v>
      </c>
      <c r="L30" s="106" t="s">
        <v>523</v>
      </c>
      <c r="M30" s="106" t="s">
        <v>637</v>
      </c>
      <c r="N30" s="106" t="s">
        <v>638</v>
      </c>
      <c r="O30" s="106" t="s">
        <v>639</v>
      </c>
      <c r="P30" s="106" t="s">
        <v>640</v>
      </c>
      <c r="Q30" s="116"/>
      <c r="R30" s="116">
        <v>3</v>
      </c>
      <c r="S30" s="116"/>
      <c r="T30" s="116"/>
      <c r="U30" s="95" t="s">
        <v>13632</v>
      </c>
    </row>
    <row r="31" spans="1:21" s="147" customFormat="1" ht="57.6">
      <c r="A31" s="103" t="str">
        <f t="shared" si="0"/>
        <v xml:space="preserve"> regula el Consejo de Estado.</v>
      </c>
      <c r="B31" s="103" t="str">
        <f t="shared" si="1"/>
        <v>15CONSUL</v>
      </c>
      <c r="C31" s="103" t="str">
        <f t="shared" si="2"/>
        <v>HYCONSULO15O9</v>
      </c>
      <c r="D31" s="103" t="s">
        <v>7879</v>
      </c>
      <c r="E31" s="103" t="s">
        <v>7878</v>
      </c>
      <c r="F31" s="104" t="s">
        <v>13273</v>
      </c>
      <c r="G31" s="105" t="str">
        <f t="shared" si="3"/>
        <v>O15</v>
      </c>
      <c r="H31" s="106">
        <v>15</v>
      </c>
      <c r="I31" s="105" t="str">
        <f t="shared" si="4"/>
        <v>O9</v>
      </c>
      <c r="J31" s="105">
        <v>9</v>
      </c>
      <c r="K31" s="95" t="s">
        <v>600</v>
      </c>
      <c r="L31" s="106" t="s">
        <v>523</v>
      </c>
      <c r="M31" s="106" t="s">
        <v>675</v>
      </c>
      <c r="N31" s="106" t="s">
        <v>676</v>
      </c>
      <c r="O31" s="106" t="s">
        <v>677</v>
      </c>
      <c r="P31" s="106" t="s">
        <v>678</v>
      </c>
      <c r="Q31" s="116"/>
      <c r="R31" s="116">
        <v>3</v>
      </c>
      <c r="S31" s="116"/>
      <c r="T31" s="116"/>
      <c r="U31" s="95" t="s">
        <v>13631</v>
      </c>
    </row>
    <row r="32" spans="1:21" s="147" customFormat="1" ht="86.4">
      <c r="A32" s="34" t="str">
        <f t="shared" si="0"/>
        <v>cional se consultan en Pleno.</v>
      </c>
      <c r="B32" s="34" t="str">
        <f t="shared" si="1"/>
        <v>16CONSUL</v>
      </c>
      <c r="C32" s="34" t="str">
        <f t="shared" si="2"/>
        <v>HYCONSULO16O9</v>
      </c>
      <c r="D32" s="34" t="s">
        <v>7879</v>
      </c>
      <c r="E32" s="34" t="s">
        <v>7878</v>
      </c>
      <c r="F32" s="145" t="s">
        <v>13273</v>
      </c>
      <c r="G32" s="146" t="str">
        <f t="shared" si="3"/>
        <v>O16</v>
      </c>
      <c r="H32" s="125">
        <v>16</v>
      </c>
      <c r="I32" s="146" t="str">
        <f t="shared" si="4"/>
        <v>O9</v>
      </c>
      <c r="J32" s="146">
        <v>9</v>
      </c>
      <c r="K32" s="124" t="s">
        <v>588</v>
      </c>
      <c r="L32" s="125" t="s">
        <v>523</v>
      </c>
      <c r="M32" s="125" t="s">
        <v>633</v>
      </c>
      <c r="N32" s="125" t="s">
        <v>634</v>
      </c>
      <c r="O32" s="125" t="s">
        <v>635</v>
      </c>
      <c r="P32" s="125" t="s">
        <v>636</v>
      </c>
      <c r="Q32" s="126"/>
      <c r="R32" s="126">
        <v>3</v>
      </c>
      <c r="S32" s="126"/>
      <c r="T32" s="126"/>
      <c r="U32" s="124" t="s">
        <v>13630</v>
      </c>
    </row>
    <row r="33" spans="1:21" s="50" customFormat="1" ht="72">
      <c r="A33" s="34" t="str">
        <f t="shared" si="0"/>
        <v xml:space="preserve"> regula el Consejo de Estado.</v>
      </c>
      <c r="B33" s="34" t="str">
        <f t="shared" si="1"/>
        <v>17CONSUL</v>
      </c>
      <c r="C33" s="34" t="str">
        <f t="shared" si="2"/>
        <v>HYCONSULO17O9</v>
      </c>
      <c r="D33" s="34" t="s">
        <v>7879</v>
      </c>
      <c r="E33" s="34" t="s">
        <v>7878</v>
      </c>
      <c r="F33" s="145" t="s">
        <v>13273</v>
      </c>
      <c r="G33" s="146" t="str">
        <f t="shared" si="3"/>
        <v>O17</v>
      </c>
      <c r="H33" s="125">
        <v>17</v>
      </c>
      <c r="I33" s="146" t="str">
        <f t="shared" si="4"/>
        <v>O9</v>
      </c>
      <c r="J33" s="146">
        <v>9</v>
      </c>
      <c r="K33" s="124" t="s">
        <v>582</v>
      </c>
      <c r="L33" s="125" t="s">
        <v>522</v>
      </c>
      <c r="M33" s="125" t="s">
        <v>612</v>
      </c>
      <c r="N33" s="125" t="s">
        <v>613</v>
      </c>
      <c r="O33" s="125" t="s">
        <v>614</v>
      </c>
      <c r="P33" s="125" t="s">
        <v>615</v>
      </c>
      <c r="Q33" s="126"/>
      <c r="R33" s="126">
        <v>4</v>
      </c>
      <c r="S33" s="126"/>
      <c r="T33" s="126"/>
      <c r="U33" s="124" t="s">
        <v>13629</v>
      </c>
    </row>
    <row r="34" spans="1:21" s="50" customFormat="1" ht="72">
      <c r="A34" s="34" t="str">
        <f t="shared" si="0"/>
        <v>describir el control externo.</v>
      </c>
      <c r="B34" s="34" t="str">
        <f t="shared" si="1"/>
        <v>18CONSUL</v>
      </c>
      <c r="C34" s="34" t="str">
        <f t="shared" si="2"/>
        <v>HYCONSULO18O9</v>
      </c>
      <c r="D34" s="34" t="s">
        <v>7879</v>
      </c>
      <c r="E34" s="34" t="s">
        <v>7878</v>
      </c>
      <c r="F34" s="145" t="s">
        <v>13273</v>
      </c>
      <c r="G34" s="146" t="str">
        <f t="shared" si="3"/>
        <v>O18</v>
      </c>
      <c r="H34" s="125">
        <v>18</v>
      </c>
      <c r="I34" s="146" t="str">
        <f t="shared" si="4"/>
        <v>O9</v>
      </c>
      <c r="J34" s="146">
        <v>9</v>
      </c>
      <c r="K34" s="124" t="s">
        <v>590</v>
      </c>
      <c r="L34" s="125" t="s">
        <v>1387</v>
      </c>
      <c r="M34" s="125" t="s">
        <v>13625</v>
      </c>
      <c r="N34" s="125" t="s">
        <v>13628</v>
      </c>
      <c r="O34" s="125" t="s">
        <v>13627</v>
      </c>
      <c r="P34" s="125" t="s">
        <v>13626</v>
      </c>
      <c r="Q34" s="126"/>
      <c r="R34" s="126">
        <v>1</v>
      </c>
      <c r="S34" s="126"/>
      <c r="T34" s="126"/>
      <c r="U34" s="124" t="s">
        <v>13624</v>
      </c>
    </row>
    <row r="35" spans="1:21" s="50" customFormat="1" ht="72">
      <c r="A35" s="34" t="str">
        <f t="shared" ref="A35:A66" si="6">RIGHT(U35,29)</f>
        <v>istración pública competente.</v>
      </c>
      <c r="B35" s="34" t="str">
        <f t="shared" ref="B35:B66" si="7">H35&amp;F35</f>
        <v>19CONSUL</v>
      </c>
      <c r="C35" s="34" t="str">
        <f t="shared" ref="C35:C66" si="8">D35&amp;E35&amp;F35&amp;G35&amp;I35</f>
        <v>HYCONSULO19O9</v>
      </c>
      <c r="D35" s="34" t="s">
        <v>7879</v>
      </c>
      <c r="E35" s="34" t="s">
        <v>7878</v>
      </c>
      <c r="F35" s="145" t="s">
        <v>13273</v>
      </c>
      <c r="G35" s="146" t="str">
        <f t="shared" ref="G35:G66" si="9">IF(H35&lt;9,"OO",IF(H35&lt;99,"O",""))&amp;H35</f>
        <v>O19</v>
      </c>
      <c r="H35" s="125">
        <v>19</v>
      </c>
      <c r="I35" s="146" t="str">
        <f t="shared" ref="I35:I66" si="10">IF(J35&lt;10,"O","")&amp;J35</f>
        <v>O9</v>
      </c>
      <c r="J35" s="146">
        <v>9</v>
      </c>
      <c r="K35" s="124" t="s">
        <v>584</v>
      </c>
      <c r="L35" s="125" t="s">
        <v>522</v>
      </c>
      <c r="M35" s="125" t="s">
        <v>620</v>
      </c>
      <c r="N35" s="125" t="s">
        <v>621</v>
      </c>
      <c r="O35" s="125" t="s">
        <v>622</v>
      </c>
      <c r="P35" s="125" t="s">
        <v>445</v>
      </c>
      <c r="Q35" s="126"/>
      <c r="R35" s="126">
        <v>4</v>
      </c>
      <c r="S35" s="126"/>
      <c r="T35" s="126"/>
      <c r="U35" s="124" t="s">
        <v>13623</v>
      </c>
    </row>
    <row r="36" spans="1:21" s="50" customFormat="1" ht="86.4">
      <c r="A36" s="34" t="str">
        <f t="shared" si="6"/>
        <v>blica competente para actuar.</v>
      </c>
      <c r="B36" s="34" t="str">
        <f t="shared" si="7"/>
        <v>20CONSUL</v>
      </c>
      <c r="C36" s="34" t="str">
        <f t="shared" si="8"/>
        <v>HYCONSULO20O9</v>
      </c>
      <c r="D36" s="34" t="s">
        <v>7879</v>
      </c>
      <c r="E36" s="34" t="s">
        <v>7878</v>
      </c>
      <c r="F36" s="145" t="s">
        <v>13273</v>
      </c>
      <c r="G36" s="146" t="str">
        <f t="shared" si="9"/>
        <v>O20</v>
      </c>
      <c r="H36" s="125">
        <v>20</v>
      </c>
      <c r="I36" s="146" t="str">
        <f t="shared" si="10"/>
        <v>O9</v>
      </c>
      <c r="J36" s="146">
        <v>9</v>
      </c>
      <c r="K36" s="124" t="s">
        <v>584</v>
      </c>
      <c r="L36" s="125" t="s">
        <v>522</v>
      </c>
      <c r="M36" s="125" t="s">
        <v>622</v>
      </c>
      <c r="N36" s="125" t="s">
        <v>872</v>
      </c>
      <c r="O36" s="125" t="s">
        <v>873</v>
      </c>
      <c r="P36" s="125" t="s">
        <v>445</v>
      </c>
      <c r="Q36" s="126"/>
      <c r="R36" s="126">
        <v>4</v>
      </c>
      <c r="S36" s="126"/>
      <c r="T36" s="126"/>
      <c r="U36" s="124" t="s">
        <v>13622</v>
      </c>
    </row>
    <row r="37" spans="1:21" s="50" customFormat="1" ht="72">
      <c r="A37" s="147" t="str">
        <f t="shared" si="6"/>
        <v>no ni a las Cortes Generales.</v>
      </c>
      <c r="B37" s="147" t="str">
        <f t="shared" si="7"/>
        <v>21CONSUL</v>
      </c>
      <c r="C37" s="147" t="str">
        <f t="shared" si="8"/>
        <v>HYCONSULO21O9</v>
      </c>
      <c r="D37" s="147" t="s">
        <v>7879</v>
      </c>
      <c r="E37" s="147" t="s">
        <v>7878</v>
      </c>
      <c r="F37" s="148" t="s">
        <v>13273</v>
      </c>
      <c r="G37" s="149" t="str">
        <f t="shared" si="9"/>
        <v>O21</v>
      </c>
      <c r="H37" s="127">
        <v>21</v>
      </c>
      <c r="I37" s="149" t="str">
        <f t="shared" si="10"/>
        <v>O9</v>
      </c>
      <c r="J37" s="149">
        <v>9</v>
      </c>
      <c r="K37" s="122" t="s">
        <v>874</v>
      </c>
      <c r="L37" s="127" t="s">
        <v>523</v>
      </c>
      <c r="M37" s="127" t="s">
        <v>875</v>
      </c>
      <c r="N37" s="127" t="s">
        <v>876</v>
      </c>
      <c r="O37" s="127" t="s">
        <v>877</v>
      </c>
      <c r="P37" s="127" t="s">
        <v>878</v>
      </c>
      <c r="Q37" s="121"/>
      <c r="R37" s="121">
        <v>3</v>
      </c>
      <c r="S37" s="121"/>
      <c r="T37" s="121"/>
      <c r="U37" s="122" t="s">
        <v>13621</v>
      </c>
    </row>
    <row r="38" spans="1:21" s="99" customFormat="1" ht="72">
      <c r="A38" s="147" t="str">
        <f t="shared" si="6"/>
        <v xml:space="preserve"> que no es de su competencia.</v>
      </c>
      <c r="B38" s="147" t="str">
        <f t="shared" si="7"/>
        <v>22CONSUL</v>
      </c>
      <c r="C38" s="147" t="str">
        <f t="shared" si="8"/>
        <v>HYCONSULO22O9</v>
      </c>
      <c r="D38" s="147" t="s">
        <v>7879</v>
      </c>
      <c r="E38" s="147" t="s">
        <v>7878</v>
      </c>
      <c r="F38" s="148" t="s">
        <v>13273</v>
      </c>
      <c r="G38" s="149" t="str">
        <f t="shared" si="9"/>
        <v>O22</v>
      </c>
      <c r="H38" s="127">
        <v>22</v>
      </c>
      <c r="I38" s="149" t="str">
        <f t="shared" si="10"/>
        <v>O9</v>
      </c>
      <c r="J38" s="149">
        <v>9</v>
      </c>
      <c r="K38" s="122" t="s">
        <v>1425</v>
      </c>
      <c r="L38" s="127" t="s">
        <v>522</v>
      </c>
      <c r="M38" s="127" t="s">
        <v>1426</v>
      </c>
      <c r="N38" s="127" t="s">
        <v>1427</v>
      </c>
      <c r="O38" s="127" t="s">
        <v>1428</v>
      </c>
      <c r="P38" s="127" t="s">
        <v>1429</v>
      </c>
      <c r="Q38" s="121"/>
      <c r="R38" s="121">
        <v>4</v>
      </c>
      <c r="S38" s="121"/>
      <c r="T38" s="121"/>
      <c r="U38" s="122" t="s">
        <v>13620</v>
      </c>
    </row>
    <row r="39" spans="1:21" s="99" customFormat="1" ht="100.8">
      <c r="A39" s="147" t="str">
        <f t="shared" si="6"/>
        <v>ilitar y las Fuerzas Armadas.</v>
      </c>
      <c r="B39" s="147" t="str">
        <f t="shared" si="7"/>
        <v>23CONSUL</v>
      </c>
      <c r="C39" s="147" t="str">
        <f t="shared" si="8"/>
        <v>HYCONSULO23O9</v>
      </c>
      <c r="D39" s="147" t="s">
        <v>7879</v>
      </c>
      <c r="E39" s="147" t="s">
        <v>7878</v>
      </c>
      <c r="F39" s="148" t="s">
        <v>13273</v>
      </c>
      <c r="G39" s="149" t="str">
        <f t="shared" si="9"/>
        <v>O23</v>
      </c>
      <c r="H39" s="127">
        <v>23</v>
      </c>
      <c r="I39" s="149" t="str">
        <f t="shared" si="10"/>
        <v>O9</v>
      </c>
      <c r="J39" s="149">
        <v>9</v>
      </c>
      <c r="K39" s="122" t="s">
        <v>1430</v>
      </c>
      <c r="L39" s="127" t="s">
        <v>1389</v>
      </c>
      <c r="M39" s="127" t="s">
        <v>1431</v>
      </c>
      <c r="N39" s="127" t="s">
        <v>1432</v>
      </c>
      <c r="O39" s="127" t="s">
        <v>1433</v>
      </c>
      <c r="P39" s="127" t="s">
        <v>1434</v>
      </c>
      <c r="Q39" s="121"/>
      <c r="R39" s="121">
        <v>1</v>
      </c>
      <c r="S39" s="121"/>
      <c r="T39" s="121"/>
      <c r="U39" s="122" t="s">
        <v>13619</v>
      </c>
    </row>
    <row r="40" spans="1:21" s="99" customFormat="1" ht="86.4">
      <c r="A40" s="147" t="str">
        <f t="shared" si="6"/>
        <v>ecta pero no la más adecuada.</v>
      </c>
      <c r="B40" s="147" t="str">
        <f t="shared" si="7"/>
        <v>24CONSUL</v>
      </c>
      <c r="C40" s="147" t="str">
        <f t="shared" si="8"/>
        <v>HYCONSULO24O9</v>
      </c>
      <c r="D40" s="147" t="s">
        <v>7879</v>
      </c>
      <c r="E40" s="147" t="s">
        <v>7878</v>
      </c>
      <c r="F40" s="148" t="s">
        <v>13273</v>
      </c>
      <c r="G40" s="149" t="str">
        <f t="shared" si="9"/>
        <v>O24</v>
      </c>
      <c r="H40" s="127">
        <v>24</v>
      </c>
      <c r="I40" s="149" t="str">
        <f t="shared" si="10"/>
        <v>O9</v>
      </c>
      <c r="J40" s="149">
        <v>9</v>
      </c>
      <c r="K40" s="122" t="s">
        <v>1435</v>
      </c>
      <c r="L40" s="127" t="s">
        <v>1387</v>
      </c>
      <c r="M40" s="127" t="s">
        <v>1436</v>
      </c>
      <c r="N40" s="127" t="s">
        <v>1437</v>
      </c>
      <c r="O40" s="127" t="s">
        <v>1438</v>
      </c>
      <c r="P40" s="127" t="s">
        <v>1439</v>
      </c>
      <c r="Q40" s="121"/>
      <c r="R40" s="121">
        <v>1</v>
      </c>
      <c r="S40" s="121"/>
      <c r="T40" s="121"/>
      <c r="U40" s="122" t="s">
        <v>13618</v>
      </c>
    </row>
    <row r="41" spans="1:21" s="99" customFormat="1" ht="72">
      <c r="A41" s="147" t="str">
        <f t="shared" si="6"/>
        <v>n necesariamente compatibles.</v>
      </c>
      <c r="B41" s="147" t="str">
        <f t="shared" si="7"/>
        <v>25CONSUL</v>
      </c>
      <c r="C41" s="147" t="str">
        <f t="shared" si="8"/>
        <v>HYCONSULO25O9</v>
      </c>
      <c r="D41" s="147" t="s">
        <v>7879</v>
      </c>
      <c r="E41" s="147" t="s">
        <v>7878</v>
      </c>
      <c r="F41" s="148" t="s">
        <v>13273</v>
      </c>
      <c r="G41" s="149" t="str">
        <f t="shared" si="9"/>
        <v>O25</v>
      </c>
      <c r="H41" s="127">
        <v>25</v>
      </c>
      <c r="I41" s="149" t="str">
        <f t="shared" si="10"/>
        <v>O9</v>
      </c>
      <c r="J41" s="149">
        <v>9</v>
      </c>
      <c r="K41" s="122" t="s">
        <v>1440</v>
      </c>
      <c r="L41" s="127" t="s">
        <v>543</v>
      </c>
      <c r="M41" s="127" t="s">
        <v>1441</v>
      </c>
      <c r="N41" s="127" t="s">
        <v>1442</v>
      </c>
      <c r="O41" s="127" t="s">
        <v>1443</v>
      </c>
      <c r="P41" s="127" t="s">
        <v>1444</v>
      </c>
      <c r="Q41" s="121"/>
      <c r="R41" s="121">
        <v>2</v>
      </c>
      <c r="S41" s="121"/>
      <c r="T41" s="121"/>
      <c r="U41" s="122" t="s">
        <v>13617</v>
      </c>
    </row>
    <row r="42" spans="1:21" s="99" customFormat="1" ht="72">
      <c r="A42" s="147" t="str">
        <f t="shared" si="6"/>
        <v xml:space="preserve"> 56 regula la figura del Rey.</v>
      </c>
      <c r="B42" s="147" t="str">
        <f t="shared" si="7"/>
        <v>26CONSUL</v>
      </c>
      <c r="C42" s="147" t="str">
        <f t="shared" si="8"/>
        <v>HYCONSULO26O9</v>
      </c>
      <c r="D42" s="147" t="s">
        <v>7879</v>
      </c>
      <c r="E42" s="147" t="s">
        <v>7878</v>
      </c>
      <c r="F42" s="148" t="s">
        <v>13273</v>
      </c>
      <c r="G42" s="149" t="str">
        <f t="shared" si="9"/>
        <v>O26</v>
      </c>
      <c r="H42" s="127">
        <v>26</v>
      </c>
      <c r="I42" s="149" t="str">
        <f t="shared" si="10"/>
        <v>O9</v>
      </c>
      <c r="J42" s="149">
        <v>9</v>
      </c>
      <c r="K42" s="122" t="s">
        <v>1445</v>
      </c>
      <c r="L42" s="127" t="s">
        <v>524</v>
      </c>
      <c r="M42" s="127" t="s">
        <v>1446</v>
      </c>
      <c r="N42" s="127" t="s">
        <v>1447</v>
      </c>
      <c r="O42" s="127" t="s">
        <v>1448</v>
      </c>
      <c r="P42" s="127" t="s">
        <v>1449</v>
      </c>
      <c r="Q42" s="121"/>
      <c r="R42" s="121">
        <v>2</v>
      </c>
      <c r="S42" s="121"/>
      <c r="T42" s="121"/>
      <c r="U42" s="122" t="s">
        <v>13616</v>
      </c>
    </row>
    <row r="43" spans="1:21" s="99" customFormat="1" ht="72">
      <c r="A43" s="147" t="str">
        <f t="shared" si="6"/>
        <v>o, no al Defensor del Pueblo.</v>
      </c>
      <c r="B43" s="147" t="str">
        <f t="shared" si="7"/>
        <v>27CONSUL</v>
      </c>
      <c r="C43" s="147" t="str">
        <f t="shared" si="8"/>
        <v>HYCONSULO27O9</v>
      </c>
      <c r="D43" s="147" t="s">
        <v>7879</v>
      </c>
      <c r="E43" s="147" t="s">
        <v>7878</v>
      </c>
      <c r="F43" s="148" t="s">
        <v>13273</v>
      </c>
      <c r="G43" s="149" t="str">
        <f t="shared" si="9"/>
        <v>O27</v>
      </c>
      <c r="H43" s="127">
        <v>27</v>
      </c>
      <c r="I43" s="149" t="str">
        <f t="shared" si="10"/>
        <v>O9</v>
      </c>
      <c r="J43" s="149">
        <v>9</v>
      </c>
      <c r="K43" s="122" t="s">
        <v>1450</v>
      </c>
      <c r="L43" s="127" t="s">
        <v>524</v>
      </c>
      <c r="M43" s="127" t="s">
        <v>1451</v>
      </c>
      <c r="N43" s="127" t="s">
        <v>676</v>
      </c>
      <c r="O43" s="127" t="s">
        <v>678</v>
      </c>
      <c r="P43" s="127" t="s">
        <v>677</v>
      </c>
      <c r="Q43" s="121"/>
      <c r="R43" s="121">
        <v>2</v>
      </c>
      <c r="S43" s="121"/>
      <c r="T43" s="121"/>
      <c r="U43" s="122" t="s">
        <v>13615</v>
      </c>
    </row>
    <row r="44" spans="1:21" s="99" customFormat="1" ht="72">
      <c r="A44" s="147" t="str">
        <f t="shared" si="6"/>
        <v>etencia en este nombramiento.</v>
      </c>
      <c r="B44" s="147" t="str">
        <f t="shared" si="7"/>
        <v>28CONSUL</v>
      </c>
      <c r="C44" s="147" t="str">
        <f t="shared" si="8"/>
        <v>HYCONSULO28O9</v>
      </c>
      <c r="D44" s="147" t="s">
        <v>7879</v>
      </c>
      <c r="E44" s="147" t="s">
        <v>7878</v>
      </c>
      <c r="F44" s="148" t="s">
        <v>13273</v>
      </c>
      <c r="G44" s="149" t="str">
        <f t="shared" si="9"/>
        <v>O28</v>
      </c>
      <c r="H44" s="127">
        <v>28</v>
      </c>
      <c r="I44" s="149" t="str">
        <f t="shared" si="10"/>
        <v>O9</v>
      </c>
      <c r="J44" s="149">
        <v>9</v>
      </c>
      <c r="K44" s="122" t="s">
        <v>1452</v>
      </c>
      <c r="L44" s="127" t="s">
        <v>1387</v>
      </c>
      <c r="M44" s="127" t="s">
        <v>1453</v>
      </c>
      <c r="N44" s="127" t="s">
        <v>1454</v>
      </c>
      <c r="O44" s="127" t="s">
        <v>1455</v>
      </c>
      <c r="P44" s="127" t="s">
        <v>1456</v>
      </c>
      <c r="Q44" s="121"/>
      <c r="R44" s="121">
        <v>1</v>
      </c>
      <c r="S44" s="121"/>
      <c r="T44" s="121"/>
      <c r="U44" s="122" t="s">
        <v>13614</v>
      </c>
    </row>
    <row r="45" spans="1:21" s="99" customFormat="1" ht="72">
      <c r="A45" s="147" t="str">
        <f t="shared" si="6"/>
        <v>do largo para esta respuesta.</v>
      </c>
      <c r="B45" s="147" t="str">
        <f t="shared" si="7"/>
        <v>29CONSUL</v>
      </c>
      <c r="C45" s="147" t="str">
        <f t="shared" si="8"/>
        <v>HYCONSULO29O9</v>
      </c>
      <c r="D45" s="147" t="s">
        <v>7879</v>
      </c>
      <c r="E45" s="147" t="s">
        <v>7878</v>
      </c>
      <c r="F45" s="148" t="s">
        <v>13273</v>
      </c>
      <c r="G45" s="149" t="str">
        <f t="shared" si="9"/>
        <v>O29</v>
      </c>
      <c r="H45" s="127">
        <v>29</v>
      </c>
      <c r="I45" s="149" t="str">
        <f t="shared" si="10"/>
        <v>O9</v>
      </c>
      <c r="J45" s="149">
        <v>9</v>
      </c>
      <c r="K45" s="122" t="s">
        <v>1457</v>
      </c>
      <c r="L45" s="127" t="s">
        <v>524</v>
      </c>
      <c r="M45" s="127" t="s">
        <v>1458</v>
      </c>
      <c r="N45" s="127" t="s">
        <v>1459</v>
      </c>
      <c r="O45" s="127" t="s">
        <v>1460</v>
      </c>
      <c r="P45" s="127" t="s">
        <v>1461</v>
      </c>
      <c r="Q45" s="121"/>
      <c r="R45" s="121">
        <v>2</v>
      </c>
      <c r="S45" s="121"/>
      <c r="T45" s="121"/>
      <c r="U45" s="122" t="s">
        <v>13613</v>
      </c>
    </row>
    <row r="46" spans="1:21" s="99" customFormat="1" ht="72">
      <c r="A46" s="147" t="str">
        <f t="shared" si="6"/>
        <v xml:space="preserve"> general, no solo a petición.</v>
      </c>
      <c r="B46" s="147" t="str">
        <f t="shared" si="7"/>
        <v>30CONSUL</v>
      </c>
      <c r="C46" s="147" t="str">
        <f t="shared" si="8"/>
        <v>HYCONSULO30O9</v>
      </c>
      <c r="D46" s="147" t="s">
        <v>7879</v>
      </c>
      <c r="E46" s="147" t="s">
        <v>7878</v>
      </c>
      <c r="F46" s="148" t="s">
        <v>13273</v>
      </c>
      <c r="G46" s="149" t="str">
        <f t="shared" si="9"/>
        <v>O30</v>
      </c>
      <c r="H46" s="127">
        <v>30</v>
      </c>
      <c r="I46" s="149" t="str">
        <f t="shared" si="10"/>
        <v>O9</v>
      </c>
      <c r="J46" s="149">
        <v>9</v>
      </c>
      <c r="K46" s="122" t="s">
        <v>6533</v>
      </c>
      <c r="L46" s="127" t="s">
        <v>524</v>
      </c>
      <c r="M46" s="127" t="s">
        <v>6534</v>
      </c>
      <c r="N46" s="127" t="s">
        <v>6535</v>
      </c>
      <c r="O46" s="127" t="s">
        <v>6536</v>
      </c>
      <c r="P46" s="127" t="s">
        <v>6537</v>
      </c>
      <c r="Q46" s="121"/>
      <c r="R46" s="121">
        <v>2</v>
      </c>
      <c r="S46" s="121"/>
      <c r="T46" s="121"/>
      <c r="U46" s="122" t="s">
        <v>13612</v>
      </c>
    </row>
    <row r="47" spans="1:21" s="99" customFormat="1" ht="86.4">
      <c r="A47" s="50" t="str">
        <f t="shared" si="6"/>
        <v xml:space="preserve"> no es el objetivo principal.</v>
      </c>
      <c r="B47" s="50" t="str">
        <f t="shared" si="7"/>
        <v>31CONSUL</v>
      </c>
      <c r="C47" s="50" t="str">
        <f t="shared" si="8"/>
        <v>HYCONSULO31O9</v>
      </c>
      <c r="D47" s="50" t="s">
        <v>7879</v>
      </c>
      <c r="E47" s="50" t="s">
        <v>7878</v>
      </c>
      <c r="F47" s="107" t="s">
        <v>13273</v>
      </c>
      <c r="G47" s="51" t="str">
        <f t="shared" si="9"/>
        <v>O31</v>
      </c>
      <c r="H47" s="52">
        <v>31</v>
      </c>
      <c r="I47" s="51" t="str">
        <f t="shared" si="10"/>
        <v>O9</v>
      </c>
      <c r="J47" s="51">
        <v>9</v>
      </c>
      <c r="K47" s="56" t="s">
        <v>13611</v>
      </c>
      <c r="L47" s="52" t="s">
        <v>522</v>
      </c>
      <c r="M47" s="52" t="s">
        <v>13610</v>
      </c>
      <c r="N47" s="52" t="s">
        <v>13609</v>
      </c>
      <c r="O47" s="52" t="s">
        <v>13608</v>
      </c>
      <c r="P47" s="52" t="s">
        <v>13607</v>
      </c>
      <c r="Q47" s="55"/>
      <c r="R47" s="55">
        <v>4</v>
      </c>
      <c r="S47" s="55"/>
      <c r="T47" s="55"/>
      <c r="U47" s="56" t="s">
        <v>13606</v>
      </c>
    </row>
    <row r="48" spans="1:21" s="83" customFormat="1" ht="100.8">
      <c r="A48" s="50" t="str">
        <f t="shared" si="6"/>
        <v xml:space="preserve"> él sanciona el nombramiento.</v>
      </c>
      <c r="B48" s="50" t="str">
        <f t="shared" si="7"/>
        <v>32CONSUL</v>
      </c>
      <c r="C48" s="50" t="str">
        <f t="shared" si="8"/>
        <v>HYCONSULO32O9</v>
      </c>
      <c r="D48" s="50" t="s">
        <v>7879</v>
      </c>
      <c r="E48" s="50" t="s">
        <v>7878</v>
      </c>
      <c r="F48" s="107" t="s">
        <v>13273</v>
      </c>
      <c r="G48" s="51" t="str">
        <f t="shared" si="9"/>
        <v>O32</v>
      </c>
      <c r="H48" s="52">
        <v>32</v>
      </c>
      <c r="I48" s="51" t="str">
        <f t="shared" si="10"/>
        <v>O9</v>
      </c>
      <c r="J48" s="51">
        <v>9</v>
      </c>
      <c r="K48" s="56" t="s">
        <v>5323</v>
      </c>
      <c r="L48" s="52" t="s">
        <v>522</v>
      </c>
      <c r="M48" s="52" t="s">
        <v>5324</v>
      </c>
      <c r="N48" s="52" t="s">
        <v>5325</v>
      </c>
      <c r="O48" s="52" t="s">
        <v>5326</v>
      </c>
      <c r="P48" s="52" t="s">
        <v>5327</v>
      </c>
      <c r="Q48" s="55"/>
      <c r="R48" s="55">
        <v>4</v>
      </c>
      <c r="S48" s="55"/>
      <c r="T48" s="55"/>
      <c r="U48" s="56" t="s">
        <v>13605</v>
      </c>
    </row>
    <row r="49" spans="1:21" s="83" customFormat="1" ht="72">
      <c r="A49" s="50" t="str">
        <f t="shared" si="6"/>
        <v>l Presidente no es de 6 años.</v>
      </c>
      <c r="B49" s="50" t="str">
        <f t="shared" si="7"/>
        <v>33CONSUL</v>
      </c>
      <c r="C49" s="50" t="str">
        <f t="shared" si="8"/>
        <v>HYCONSULO33O9</v>
      </c>
      <c r="D49" s="50" t="s">
        <v>7879</v>
      </c>
      <c r="E49" s="50" t="s">
        <v>7878</v>
      </c>
      <c r="F49" s="107" t="s">
        <v>13273</v>
      </c>
      <c r="G49" s="51" t="str">
        <f t="shared" si="9"/>
        <v>O33</v>
      </c>
      <c r="H49" s="52">
        <v>33</v>
      </c>
      <c r="I49" s="51" t="str">
        <f t="shared" si="10"/>
        <v>O9</v>
      </c>
      <c r="J49" s="51">
        <v>9</v>
      </c>
      <c r="K49" s="56" t="s">
        <v>5309</v>
      </c>
      <c r="L49" s="52" t="s">
        <v>1387</v>
      </c>
      <c r="M49" s="52" t="s">
        <v>5310</v>
      </c>
      <c r="N49" s="52" t="s">
        <v>5311</v>
      </c>
      <c r="O49" s="52" t="s">
        <v>5312</v>
      </c>
      <c r="P49" s="52" t="s">
        <v>5313</v>
      </c>
      <c r="Q49" s="55"/>
      <c r="R49" s="55">
        <v>1</v>
      </c>
      <c r="S49" s="55"/>
      <c r="T49" s="55"/>
      <c r="U49" s="56" t="s">
        <v>13604</v>
      </c>
    </row>
    <row r="50" spans="1:21" s="83" customFormat="1" ht="72">
      <c r="A50" s="50" t="str">
        <f t="shared" si="6"/>
        <v>e con el requisito necesario.</v>
      </c>
      <c r="B50" s="50" t="str">
        <f t="shared" si="7"/>
        <v>34CONSUL</v>
      </c>
      <c r="C50" s="50" t="str">
        <f t="shared" si="8"/>
        <v>HYCONSULO34O9</v>
      </c>
      <c r="D50" s="50" t="s">
        <v>7879</v>
      </c>
      <c r="E50" s="50" t="s">
        <v>7878</v>
      </c>
      <c r="F50" s="107" t="s">
        <v>13273</v>
      </c>
      <c r="G50" s="51" t="str">
        <f t="shared" si="9"/>
        <v>O34</v>
      </c>
      <c r="H50" s="52">
        <v>34</v>
      </c>
      <c r="I50" s="51" t="str">
        <f t="shared" si="10"/>
        <v>O9</v>
      </c>
      <c r="J50" s="51">
        <v>9</v>
      </c>
      <c r="K50" s="56" t="s">
        <v>5314</v>
      </c>
      <c r="L50" s="52" t="s">
        <v>523</v>
      </c>
      <c r="M50" s="52" t="s">
        <v>13603</v>
      </c>
      <c r="N50" s="52" t="s">
        <v>13602</v>
      </c>
      <c r="O50" s="52" t="s">
        <v>13600</v>
      </c>
      <c r="P50" s="52" t="s">
        <v>13601</v>
      </c>
      <c r="Q50" s="55"/>
      <c r="R50" s="55">
        <v>3</v>
      </c>
      <c r="S50" s="55"/>
      <c r="T50" s="55"/>
      <c r="U50" s="56" t="s">
        <v>13599</v>
      </c>
    </row>
    <row r="51" spans="1:21" s="83" customFormat="1" ht="86.4">
      <c r="A51" s="50" t="str">
        <f t="shared" si="6"/>
        <v>prohibiciones son verdaderas.</v>
      </c>
      <c r="B51" s="50" t="str">
        <f t="shared" si="7"/>
        <v>35CONSUL</v>
      </c>
      <c r="C51" s="50" t="str">
        <f t="shared" si="8"/>
        <v>HYCONSULO35O9</v>
      </c>
      <c r="D51" s="50" t="s">
        <v>7879</v>
      </c>
      <c r="E51" s="50" t="s">
        <v>7878</v>
      </c>
      <c r="F51" s="107" t="s">
        <v>13273</v>
      </c>
      <c r="G51" s="51" t="str">
        <f t="shared" si="9"/>
        <v>O35</v>
      </c>
      <c r="H51" s="52">
        <v>35</v>
      </c>
      <c r="I51" s="51" t="str">
        <f t="shared" si="10"/>
        <v>O9</v>
      </c>
      <c r="J51" s="51">
        <v>9</v>
      </c>
      <c r="K51" s="56" t="s">
        <v>4633</v>
      </c>
      <c r="L51" s="52" t="s">
        <v>523</v>
      </c>
      <c r="M51" s="52" t="s">
        <v>4634</v>
      </c>
      <c r="N51" s="52" t="s">
        <v>4635</v>
      </c>
      <c r="O51" s="52" t="s">
        <v>4636</v>
      </c>
      <c r="P51" s="52" t="s">
        <v>4637</v>
      </c>
      <c r="Q51" s="55"/>
      <c r="R51" s="55">
        <v>3</v>
      </c>
      <c r="S51" s="55"/>
      <c r="T51" s="55"/>
      <c r="U51" s="56" t="s">
        <v>13598</v>
      </c>
    </row>
    <row r="52" spans="1:21" s="83" customFormat="1" ht="72">
      <c r="A52" s="99" t="str">
        <f t="shared" si="6"/>
        <v>de las comunidades autónomas.</v>
      </c>
      <c r="B52" s="99" t="str">
        <f t="shared" si="7"/>
        <v>36CONSUL</v>
      </c>
      <c r="C52" s="99" t="str">
        <f t="shared" si="8"/>
        <v>HYCONSULO36O9</v>
      </c>
      <c r="D52" s="99" t="s">
        <v>7879</v>
      </c>
      <c r="E52" s="99" t="s">
        <v>7878</v>
      </c>
      <c r="F52" s="139" t="s">
        <v>13273</v>
      </c>
      <c r="G52" s="100" t="str">
        <f t="shared" si="9"/>
        <v>O36</v>
      </c>
      <c r="H52" s="90">
        <v>36</v>
      </c>
      <c r="I52" s="100" t="str">
        <f t="shared" si="10"/>
        <v>O9</v>
      </c>
      <c r="J52" s="100">
        <v>9</v>
      </c>
      <c r="K52" s="88" t="s">
        <v>852</v>
      </c>
      <c r="L52" s="90" t="s">
        <v>524</v>
      </c>
      <c r="M52" s="90" t="s">
        <v>4638</v>
      </c>
      <c r="N52" s="90" t="s">
        <v>4639</v>
      </c>
      <c r="O52" s="90" t="s">
        <v>4640</v>
      </c>
      <c r="P52" s="90" t="s">
        <v>4641</v>
      </c>
      <c r="Q52" s="91"/>
      <c r="R52" s="91">
        <v>2</v>
      </c>
      <c r="S52" s="91"/>
      <c r="T52" s="91"/>
      <c r="U52" s="88" t="s">
        <v>13597</v>
      </c>
    </row>
    <row r="53" spans="1:21" s="83" customFormat="1" ht="72">
      <c r="A53" s="99" t="str">
        <f t="shared" si="6"/>
        <v xml:space="preserve"> del Tribunal Constitucional.</v>
      </c>
      <c r="B53" s="99" t="str">
        <f t="shared" si="7"/>
        <v>37CONSUL</v>
      </c>
      <c r="C53" s="99" t="str">
        <f t="shared" si="8"/>
        <v>HYCONSULO37O9</v>
      </c>
      <c r="D53" s="99" t="s">
        <v>7879</v>
      </c>
      <c r="E53" s="99" t="s">
        <v>7878</v>
      </c>
      <c r="F53" s="139" t="s">
        <v>13273</v>
      </c>
      <c r="G53" s="100" t="str">
        <f t="shared" si="9"/>
        <v>O37</v>
      </c>
      <c r="H53" s="90">
        <v>37</v>
      </c>
      <c r="I53" s="100" t="str">
        <f t="shared" si="10"/>
        <v>O9</v>
      </c>
      <c r="J53" s="100">
        <v>9</v>
      </c>
      <c r="K53" s="88" t="s">
        <v>4642</v>
      </c>
      <c r="L53" s="90" t="s">
        <v>544</v>
      </c>
      <c r="M53" s="90" t="s">
        <v>4643</v>
      </c>
      <c r="N53" s="90" t="s">
        <v>4644</v>
      </c>
      <c r="O53" s="90" t="s">
        <v>4645</v>
      </c>
      <c r="P53" s="90" t="s">
        <v>4646</v>
      </c>
      <c r="Q53" s="91"/>
      <c r="R53" s="91">
        <v>3</v>
      </c>
      <c r="S53" s="91"/>
      <c r="T53" s="91"/>
      <c r="U53" s="88" t="s">
        <v>13596</v>
      </c>
    </row>
    <row r="54" spans="1:21" s="83" customFormat="1" ht="72">
      <c r="A54" s="99" t="str">
        <f t="shared" si="6"/>
        <v xml:space="preserve"> del Tribunal Constitucional.</v>
      </c>
      <c r="B54" s="99" t="str">
        <f t="shared" si="7"/>
        <v>38CONSUL</v>
      </c>
      <c r="C54" s="99" t="str">
        <f t="shared" si="8"/>
        <v>HYCONSULO38O9</v>
      </c>
      <c r="D54" s="99" t="s">
        <v>7879</v>
      </c>
      <c r="E54" s="99" t="s">
        <v>7878</v>
      </c>
      <c r="F54" s="139" t="s">
        <v>13273</v>
      </c>
      <c r="G54" s="100" t="str">
        <f t="shared" si="9"/>
        <v>O38</v>
      </c>
      <c r="H54" s="90">
        <v>38</v>
      </c>
      <c r="I54" s="100" t="str">
        <f t="shared" si="10"/>
        <v>O9</v>
      </c>
      <c r="J54" s="100">
        <v>9</v>
      </c>
      <c r="K54" s="88" t="s">
        <v>6274</v>
      </c>
      <c r="L54" s="90" t="s">
        <v>523</v>
      </c>
      <c r="M54" s="90" t="s">
        <v>5712</v>
      </c>
      <c r="N54" s="90" t="s">
        <v>5713</v>
      </c>
      <c r="O54" s="90" t="s">
        <v>1462</v>
      </c>
      <c r="P54" s="90" t="s">
        <v>901</v>
      </c>
      <c r="Q54" s="91"/>
      <c r="R54" s="91">
        <v>3</v>
      </c>
      <c r="S54" s="91"/>
      <c r="T54" s="91"/>
      <c r="U54" s="88" t="s">
        <v>13595</v>
      </c>
    </row>
    <row r="55" spans="1:21" s="136" customFormat="1" ht="72">
      <c r="A55" s="99" t="str">
        <f t="shared" si="6"/>
        <v xml:space="preserve"> sometido al Poder Ejecutivo.</v>
      </c>
      <c r="B55" s="99" t="str">
        <f t="shared" si="7"/>
        <v>39CONSUL</v>
      </c>
      <c r="C55" s="99" t="str">
        <f t="shared" si="8"/>
        <v>HYCONSULO39O9</v>
      </c>
      <c r="D55" s="99" t="s">
        <v>7879</v>
      </c>
      <c r="E55" s="99" t="s">
        <v>7878</v>
      </c>
      <c r="F55" s="139" t="s">
        <v>13273</v>
      </c>
      <c r="G55" s="100" t="str">
        <f t="shared" si="9"/>
        <v>O39</v>
      </c>
      <c r="H55" s="90">
        <v>39</v>
      </c>
      <c r="I55" s="100" t="str">
        <f t="shared" si="10"/>
        <v>O9</v>
      </c>
      <c r="J55" s="100">
        <v>9</v>
      </c>
      <c r="K55" s="88" t="s">
        <v>13594</v>
      </c>
      <c r="L55" s="90" t="s">
        <v>523</v>
      </c>
      <c r="M55" s="90" t="s">
        <v>13593</v>
      </c>
      <c r="N55" s="90" t="s">
        <v>13592</v>
      </c>
      <c r="O55" s="90" t="s">
        <v>13590</v>
      </c>
      <c r="P55" s="90" t="s">
        <v>13591</v>
      </c>
      <c r="Q55" s="91"/>
      <c r="R55" s="91">
        <v>3</v>
      </c>
      <c r="S55" s="91"/>
      <c r="T55" s="91"/>
      <c r="U55" s="88" t="s">
        <v>13589</v>
      </c>
    </row>
    <row r="56" spans="1:21" s="136" customFormat="1" ht="86.4">
      <c r="A56" s="99" t="str">
        <f t="shared" si="6"/>
        <v xml:space="preserve"> del Tribunal Constitucional.</v>
      </c>
      <c r="B56" s="99" t="str">
        <f t="shared" si="7"/>
        <v>40CONSUL</v>
      </c>
      <c r="C56" s="99" t="str">
        <f t="shared" si="8"/>
        <v>HYCONSULO40O9</v>
      </c>
      <c r="D56" s="99" t="s">
        <v>7879</v>
      </c>
      <c r="E56" s="99" t="s">
        <v>7878</v>
      </c>
      <c r="F56" s="139" t="s">
        <v>13273</v>
      </c>
      <c r="G56" s="100" t="str">
        <f t="shared" si="9"/>
        <v>O40</v>
      </c>
      <c r="H56" s="90">
        <v>40</v>
      </c>
      <c r="I56" s="100" t="str">
        <f t="shared" si="10"/>
        <v>O9</v>
      </c>
      <c r="J56" s="100">
        <v>9</v>
      </c>
      <c r="K56" s="88" t="s">
        <v>4179</v>
      </c>
      <c r="L56" s="90" t="s">
        <v>1387</v>
      </c>
      <c r="M56" s="90" t="s">
        <v>4180</v>
      </c>
      <c r="N56" s="90" t="s">
        <v>4181</v>
      </c>
      <c r="O56" s="90" t="s">
        <v>4182</v>
      </c>
      <c r="P56" s="90" t="s">
        <v>4406</v>
      </c>
      <c r="Q56" s="91"/>
      <c r="R56" s="91">
        <v>1</v>
      </c>
      <c r="S56" s="91"/>
      <c r="T56" s="91"/>
      <c r="U56" s="88" t="s">
        <v>13588</v>
      </c>
    </row>
    <row r="57" spans="1:21" s="136" customFormat="1" ht="57.6">
      <c r="A57" s="99" t="str">
        <f t="shared" si="6"/>
        <v>no existe en la Constitución.</v>
      </c>
      <c r="B57" s="99" t="str">
        <f t="shared" si="7"/>
        <v>41CONSUL</v>
      </c>
      <c r="C57" s="99" t="str">
        <f t="shared" si="8"/>
        <v>HYCONSULO41O9</v>
      </c>
      <c r="D57" s="99" t="s">
        <v>7879</v>
      </c>
      <c r="E57" s="99" t="s">
        <v>7878</v>
      </c>
      <c r="F57" s="139" t="s">
        <v>13273</v>
      </c>
      <c r="G57" s="100" t="str">
        <f t="shared" si="9"/>
        <v>O41</v>
      </c>
      <c r="H57" s="90">
        <v>41</v>
      </c>
      <c r="I57" s="100" t="str">
        <f t="shared" si="10"/>
        <v>O9</v>
      </c>
      <c r="J57" s="100">
        <v>9</v>
      </c>
      <c r="K57" s="88" t="s">
        <v>13587</v>
      </c>
      <c r="L57" s="90" t="s">
        <v>524</v>
      </c>
      <c r="M57" s="90" t="s">
        <v>123</v>
      </c>
      <c r="N57" s="90" t="s">
        <v>125</v>
      </c>
      <c r="O57" s="90" t="s">
        <v>124</v>
      </c>
      <c r="P57" s="90" t="s">
        <v>13586</v>
      </c>
      <c r="Q57" s="91"/>
      <c r="R57" s="91">
        <v>2</v>
      </c>
      <c r="S57" s="91"/>
      <c r="T57" s="91"/>
      <c r="U57" s="88" t="s">
        <v>13585</v>
      </c>
    </row>
    <row r="58" spans="1:21" s="136" customFormat="1" ht="72">
      <c r="A58" s="99" t="str">
        <f t="shared" si="6"/>
        <v>egula al Tribunal de Cuentas.</v>
      </c>
      <c r="B58" s="99" t="str">
        <f t="shared" si="7"/>
        <v>42CONSUL</v>
      </c>
      <c r="C58" s="99" t="str">
        <f t="shared" si="8"/>
        <v>HYCONSULO42O9</v>
      </c>
      <c r="D58" s="99" t="s">
        <v>7879</v>
      </c>
      <c r="E58" s="99" t="s">
        <v>7878</v>
      </c>
      <c r="F58" s="139" t="s">
        <v>13273</v>
      </c>
      <c r="G58" s="100" t="str">
        <f t="shared" si="9"/>
        <v>O42</v>
      </c>
      <c r="H58" s="90">
        <v>42</v>
      </c>
      <c r="I58" s="100" t="str">
        <f t="shared" si="10"/>
        <v>O9</v>
      </c>
      <c r="J58" s="100">
        <v>9</v>
      </c>
      <c r="K58" s="88" t="s">
        <v>13584</v>
      </c>
      <c r="L58" s="90" t="s">
        <v>524</v>
      </c>
      <c r="M58" s="90" t="s">
        <v>13583</v>
      </c>
      <c r="N58" s="90" t="s">
        <v>13580</v>
      </c>
      <c r="O58" s="90" t="s">
        <v>13582</v>
      </c>
      <c r="P58" s="90" t="s">
        <v>13581</v>
      </c>
      <c r="Q58" s="91"/>
      <c r="R58" s="91">
        <v>2</v>
      </c>
      <c r="S58" s="91"/>
      <c r="T58" s="91"/>
      <c r="U58" s="88" t="s">
        <v>13579</v>
      </c>
    </row>
    <row r="59" spans="1:21" s="136" customFormat="1" ht="57.6">
      <c r="A59" s="99" t="str">
        <f t="shared" si="6"/>
        <v>e envía un informe semestral.</v>
      </c>
      <c r="B59" s="99" t="str">
        <f t="shared" si="7"/>
        <v>43CONSUL</v>
      </c>
      <c r="C59" s="99" t="str">
        <f t="shared" si="8"/>
        <v>HYCONSULO43O9</v>
      </c>
      <c r="D59" s="99" t="s">
        <v>7879</v>
      </c>
      <c r="E59" s="99" t="s">
        <v>7878</v>
      </c>
      <c r="F59" s="139" t="s">
        <v>13273</v>
      </c>
      <c r="G59" s="100" t="str">
        <f t="shared" si="9"/>
        <v>O43</v>
      </c>
      <c r="H59" s="90">
        <v>43</v>
      </c>
      <c r="I59" s="100" t="str">
        <f t="shared" si="10"/>
        <v>O9</v>
      </c>
      <c r="J59" s="100">
        <v>9</v>
      </c>
      <c r="K59" s="88" t="s">
        <v>13578</v>
      </c>
      <c r="L59" s="90" t="s">
        <v>522</v>
      </c>
      <c r="M59" s="90" t="s">
        <v>13577</v>
      </c>
      <c r="N59" s="90" t="s">
        <v>7613</v>
      </c>
      <c r="O59" s="90" t="s">
        <v>7614</v>
      </c>
      <c r="P59" s="90" t="s">
        <v>7615</v>
      </c>
      <c r="Q59" s="91"/>
      <c r="R59" s="91">
        <v>4</v>
      </c>
      <c r="S59" s="91"/>
      <c r="T59" s="91"/>
      <c r="U59" s="88" t="s">
        <v>13576</v>
      </c>
    </row>
    <row r="60" spans="1:21" s="43" customFormat="1" ht="72">
      <c r="A60" s="99" t="str">
        <f t="shared" si="6"/>
        <v>el Fiscal General del Estado.</v>
      </c>
      <c r="B60" s="99" t="str">
        <f t="shared" si="7"/>
        <v>44CONSUL</v>
      </c>
      <c r="C60" s="99" t="str">
        <f t="shared" si="8"/>
        <v>HYCONSULO44O9</v>
      </c>
      <c r="D60" s="99" t="s">
        <v>7879</v>
      </c>
      <c r="E60" s="99" t="s">
        <v>7878</v>
      </c>
      <c r="F60" s="139" t="s">
        <v>13273</v>
      </c>
      <c r="G60" s="100" t="str">
        <f t="shared" si="9"/>
        <v>O44</v>
      </c>
      <c r="H60" s="90">
        <v>44</v>
      </c>
      <c r="I60" s="100" t="str">
        <f t="shared" si="10"/>
        <v>O9</v>
      </c>
      <c r="J60" s="100">
        <v>9</v>
      </c>
      <c r="K60" s="88" t="s">
        <v>13575</v>
      </c>
      <c r="L60" s="90" t="s">
        <v>522</v>
      </c>
      <c r="M60" s="90" t="s">
        <v>851</v>
      </c>
      <c r="N60" s="90" t="s">
        <v>6994</v>
      </c>
      <c r="O60" s="90" t="s">
        <v>1455</v>
      </c>
      <c r="P60" s="90" t="s">
        <v>97</v>
      </c>
      <c r="Q60" s="91"/>
      <c r="R60" s="91">
        <v>4</v>
      </c>
      <c r="S60" s="91"/>
      <c r="T60" s="91"/>
      <c r="U60" s="88" t="s">
        <v>13574</v>
      </c>
    </row>
    <row r="61" spans="1:21" s="43" customFormat="1" ht="86.4">
      <c r="A61" s="99" t="str">
        <f t="shared" si="6"/>
        <v>e desarrollo legal adicional.</v>
      </c>
      <c r="B61" s="99" t="str">
        <f t="shared" si="7"/>
        <v>45CONSUL</v>
      </c>
      <c r="C61" s="99" t="str">
        <f t="shared" si="8"/>
        <v>HYCONSULO45O9</v>
      </c>
      <c r="D61" s="99" t="s">
        <v>7879</v>
      </c>
      <c r="E61" s="99" t="s">
        <v>7878</v>
      </c>
      <c r="F61" s="139" t="s">
        <v>13273</v>
      </c>
      <c r="G61" s="100" t="str">
        <f t="shared" si="9"/>
        <v>O45</v>
      </c>
      <c r="H61" s="90">
        <v>45</v>
      </c>
      <c r="I61" s="100" t="str">
        <f t="shared" si="10"/>
        <v>O9</v>
      </c>
      <c r="J61" s="100">
        <v>9</v>
      </c>
      <c r="K61" s="88" t="s">
        <v>13573</v>
      </c>
      <c r="L61" s="90" t="s">
        <v>1387</v>
      </c>
      <c r="M61" s="90" t="s">
        <v>13569</v>
      </c>
      <c r="N61" s="90" t="s">
        <v>13572</v>
      </c>
      <c r="O61" s="90" t="s">
        <v>13571</v>
      </c>
      <c r="P61" s="90" t="s">
        <v>13570</v>
      </c>
      <c r="Q61" s="91"/>
      <c r="R61" s="91">
        <v>1</v>
      </c>
      <c r="S61" s="91"/>
      <c r="T61" s="91"/>
      <c r="U61" s="88" t="s">
        <v>13568</v>
      </c>
    </row>
    <row r="62" spans="1:21" s="43" customFormat="1" ht="57.6">
      <c r="A62" s="83" t="str">
        <f t="shared" si="6"/>
        <v>egula al Tribunal de Cuentas.</v>
      </c>
      <c r="B62" s="83" t="str">
        <f t="shared" si="7"/>
        <v>46CONSUL</v>
      </c>
      <c r="C62" s="83" t="str">
        <f t="shared" si="8"/>
        <v>HYCONSULO46O9</v>
      </c>
      <c r="D62" s="83" t="s">
        <v>7879</v>
      </c>
      <c r="E62" s="83" t="s">
        <v>7878</v>
      </c>
      <c r="F62" s="224" t="s">
        <v>13273</v>
      </c>
      <c r="G62" s="84" t="str">
        <f t="shared" si="9"/>
        <v>O46</v>
      </c>
      <c r="H62" s="85">
        <v>46</v>
      </c>
      <c r="I62" s="84" t="str">
        <f t="shared" si="10"/>
        <v>O9</v>
      </c>
      <c r="J62" s="84">
        <v>9</v>
      </c>
      <c r="K62" s="86" t="s">
        <v>6761</v>
      </c>
      <c r="L62" s="85" t="s">
        <v>1387</v>
      </c>
      <c r="M62" s="85" t="s">
        <v>6762</v>
      </c>
      <c r="N62" s="85" t="s">
        <v>676</v>
      </c>
      <c r="O62" s="85" t="s">
        <v>6763</v>
      </c>
      <c r="P62" s="85" t="s">
        <v>6764</v>
      </c>
      <c r="Q62" s="153"/>
      <c r="R62" s="153">
        <v>1</v>
      </c>
      <c r="S62" s="153"/>
      <c r="T62" s="153"/>
      <c r="U62" s="86" t="s">
        <v>13567</v>
      </c>
    </row>
    <row r="63" spans="1:21" s="43" customFormat="1" ht="72">
      <c r="A63" s="83" t="str">
        <f t="shared" si="6"/>
        <v>a la planificación económica.</v>
      </c>
      <c r="B63" s="83" t="str">
        <f t="shared" si="7"/>
        <v>47CONSUL</v>
      </c>
      <c r="C63" s="83" t="str">
        <f t="shared" si="8"/>
        <v>HYCONSULO47O9</v>
      </c>
      <c r="D63" s="83" t="s">
        <v>7879</v>
      </c>
      <c r="E63" s="83" t="s">
        <v>7878</v>
      </c>
      <c r="F63" s="224" t="s">
        <v>13273</v>
      </c>
      <c r="G63" s="84" t="str">
        <f t="shared" si="9"/>
        <v>O47</v>
      </c>
      <c r="H63" s="85">
        <v>47</v>
      </c>
      <c r="I63" s="84" t="str">
        <f t="shared" si="10"/>
        <v>O9</v>
      </c>
      <c r="J63" s="84">
        <v>9</v>
      </c>
      <c r="K63" s="86" t="s">
        <v>13566</v>
      </c>
      <c r="L63" s="85" t="s">
        <v>523</v>
      </c>
      <c r="M63" s="85" t="s">
        <v>12294</v>
      </c>
      <c r="N63" s="85" t="s">
        <v>12296</v>
      </c>
      <c r="O63" s="85" t="s">
        <v>13564</v>
      </c>
      <c r="P63" s="85" t="s">
        <v>13565</v>
      </c>
      <c r="Q63" s="153"/>
      <c r="R63" s="153">
        <v>3</v>
      </c>
      <c r="S63" s="153"/>
      <c r="T63" s="153"/>
      <c r="U63" s="86" t="s">
        <v>13563</v>
      </c>
    </row>
    <row r="64" spans="1:21" s="43" customFormat="1" ht="100.8">
      <c r="A64" s="83" t="str">
        <f t="shared" si="6"/>
        <v xml:space="preserve"> reconocida en este contexto.</v>
      </c>
      <c r="B64" s="83" t="str">
        <f t="shared" si="7"/>
        <v>48CONSUL</v>
      </c>
      <c r="C64" s="83" t="str">
        <f t="shared" si="8"/>
        <v>HYCONSULO48O9</v>
      </c>
      <c r="D64" s="83" t="s">
        <v>7879</v>
      </c>
      <c r="E64" s="83" t="s">
        <v>7878</v>
      </c>
      <c r="F64" s="224" t="s">
        <v>13273</v>
      </c>
      <c r="G64" s="84" t="str">
        <f t="shared" si="9"/>
        <v>O48</v>
      </c>
      <c r="H64" s="85">
        <v>48</v>
      </c>
      <c r="I64" s="84" t="str">
        <f t="shared" si="10"/>
        <v>O9</v>
      </c>
      <c r="J64" s="84">
        <v>9</v>
      </c>
      <c r="K64" s="86" t="s">
        <v>3805</v>
      </c>
      <c r="L64" s="85" t="s">
        <v>523</v>
      </c>
      <c r="M64" s="85" t="s">
        <v>3806</v>
      </c>
      <c r="N64" s="85" t="s">
        <v>3807</v>
      </c>
      <c r="O64" s="85" t="s">
        <v>3808</v>
      </c>
      <c r="P64" s="85" t="s">
        <v>3809</v>
      </c>
      <c r="Q64" s="153"/>
      <c r="R64" s="153">
        <v>3</v>
      </c>
      <c r="S64" s="153"/>
      <c r="T64" s="153"/>
      <c r="U64" s="86" t="s">
        <v>13562</v>
      </c>
    </row>
    <row r="65" spans="1:21" s="147" customFormat="1" ht="115.2">
      <c r="A65" s="83" t="str">
        <f t="shared" si="6"/>
        <v xml:space="preserve"> cuanto a recursos de amparo.</v>
      </c>
      <c r="B65" s="83" t="str">
        <f t="shared" si="7"/>
        <v>49CONSUL</v>
      </c>
      <c r="C65" s="83" t="str">
        <f t="shared" si="8"/>
        <v>HYCONSULO49O9</v>
      </c>
      <c r="D65" s="83" t="s">
        <v>7879</v>
      </c>
      <c r="E65" s="83" t="s">
        <v>7878</v>
      </c>
      <c r="F65" s="224" t="s">
        <v>13273</v>
      </c>
      <c r="G65" s="84" t="str">
        <f t="shared" si="9"/>
        <v>O49</v>
      </c>
      <c r="H65" s="85">
        <v>49</v>
      </c>
      <c r="I65" s="84" t="str">
        <f t="shared" si="10"/>
        <v>O9</v>
      </c>
      <c r="J65" s="84">
        <v>9</v>
      </c>
      <c r="K65" s="86" t="s">
        <v>3810</v>
      </c>
      <c r="L65" s="85" t="s">
        <v>523</v>
      </c>
      <c r="M65" s="85" t="s">
        <v>3811</v>
      </c>
      <c r="N65" s="85" t="s">
        <v>3812</v>
      </c>
      <c r="O65" s="85" t="s">
        <v>1463</v>
      </c>
      <c r="P65" s="85" t="s">
        <v>528</v>
      </c>
      <c r="Q65" s="153"/>
      <c r="R65" s="153">
        <v>3</v>
      </c>
      <c r="S65" s="153"/>
      <c r="T65" s="153"/>
      <c r="U65" s="86" t="s">
        <v>13561</v>
      </c>
    </row>
    <row r="66" spans="1:21" s="147" customFormat="1" ht="86.4">
      <c r="A66" s="83" t="str">
        <f t="shared" si="6"/>
        <v xml:space="preserve"> Pleno del Consejo de Estado.</v>
      </c>
      <c r="B66" s="83" t="str">
        <f t="shared" si="7"/>
        <v>50CONSUL</v>
      </c>
      <c r="C66" s="83" t="str">
        <f t="shared" si="8"/>
        <v>HYCONSULO50O9</v>
      </c>
      <c r="D66" s="83" t="s">
        <v>7879</v>
      </c>
      <c r="E66" s="83" t="s">
        <v>7878</v>
      </c>
      <c r="F66" s="224" t="s">
        <v>13273</v>
      </c>
      <c r="G66" s="84" t="str">
        <f t="shared" si="9"/>
        <v>O50</v>
      </c>
      <c r="H66" s="85">
        <v>50</v>
      </c>
      <c r="I66" s="84" t="str">
        <f t="shared" si="10"/>
        <v>O9</v>
      </c>
      <c r="J66" s="84">
        <v>9</v>
      </c>
      <c r="K66" s="86" t="s">
        <v>1464</v>
      </c>
      <c r="L66" s="85" t="s">
        <v>1387</v>
      </c>
      <c r="M66" s="85" t="s">
        <v>1465</v>
      </c>
      <c r="N66" s="85" t="s">
        <v>1466</v>
      </c>
      <c r="O66" s="85" t="s">
        <v>1467</v>
      </c>
      <c r="P66" s="85" t="s">
        <v>1468</v>
      </c>
      <c r="Q66" s="153"/>
      <c r="R66" s="153">
        <v>1</v>
      </c>
      <c r="S66" s="153"/>
      <c r="T66" s="153"/>
      <c r="U66" s="86" t="s">
        <v>13560</v>
      </c>
    </row>
    <row r="67" spans="1:21" s="147" customFormat="1" ht="100.8">
      <c r="A67" s="83" t="str">
        <f t="shared" ref="A67:A98" si="11">RIGHT(U67,29)</f>
        <v>el Defensor no se interrumpe.</v>
      </c>
      <c r="B67" s="83" t="str">
        <f t="shared" ref="B67:B98" si="12">H67&amp;F67</f>
        <v>51CONSUL</v>
      </c>
      <c r="C67" s="83" t="str">
        <f t="shared" ref="C67:C98" si="13">D67&amp;E67&amp;F67&amp;G67&amp;I67</f>
        <v>HYCONSULO51O9</v>
      </c>
      <c r="D67" s="83" t="s">
        <v>7879</v>
      </c>
      <c r="E67" s="83" t="s">
        <v>7878</v>
      </c>
      <c r="F67" s="224" t="s">
        <v>13273</v>
      </c>
      <c r="G67" s="84" t="str">
        <f t="shared" ref="G67:G98" si="14">IF(H67&lt;9,"OO",IF(H67&lt;99,"O",""))&amp;H67</f>
        <v>O51</v>
      </c>
      <c r="H67" s="85">
        <v>51</v>
      </c>
      <c r="I67" s="84" t="str">
        <f t="shared" ref="I67:I98" si="15">IF(J67&lt;10,"O","")&amp;J67</f>
        <v>O9</v>
      </c>
      <c r="J67" s="84">
        <v>9</v>
      </c>
      <c r="K67" s="86" t="s">
        <v>916</v>
      </c>
      <c r="L67" s="85" t="s">
        <v>522</v>
      </c>
      <c r="M67" s="85" t="s">
        <v>917</v>
      </c>
      <c r="N67" s="85" t="s">
        <v>918</v>
      </c>
      <c r="O67" s="85" t="s">
        <v>919</v>
      </c>
      <c r="P67" s="85" t="s">
        <v>171</v>
      </c>
      <c r="Q67" s="153"/>
      <c r="R67" s="153">
        <v>4</v>
      </c>
      <c r="S67" s="153"/>
      <c r="T67" s="153"/>
      <c r="U67" s="86" t="s">
        <v>13559</v>
      </c>
    </row>
    <row r="68" spans="1:21" s="147" customFormat="1" ht="72">
      <c r="A68" s="83" t="str">
        <f t="shared" si="11"/>
        <v>en a la Comisión de Gobierno.</v>
      </c>
      <c r="B68" s="83" t="str">
        <f t="shared" si="12"/>
        <v>52CONSUL</v>
      </c>
      <c r="C68" s="83" t="str">
        <f t="shared" si="13"/>
        <v>HYCONSULO52O9</v>
      </c>
      <c r="D68" s="83" t="s">
        <v>7879</v>
      </c>
      <c r="E68" s="83" t="s">
        <v>7878</v>
      </c>
      <c r="F68" s="224" t="s">
        <v>13273</v>
      </c>
      <c r="G68" s="84" t="str">
        <f t="shared" si="14"/>
        <v>O52</v>
      </c>
      <c r="H68" s="85">
        <v>52</v>
      </c>
      <c r="I68" s="84" t="str">
        <f t="shared" si="15"/>
        <v>O9</v>
      </c>
      <c r="J68" s="84">
        <v>9</v>
      </c>
      <c r="K68" s="86" t="s">
        <v>5690</v>
      </c>
      <c r="L68" s="85" t="s">
        <v>522</v>
      </c>
      <c r="M68" s="85" t="s">
        <v>5691</v>
      </c>
      <c r="N68" s="85" t="s">
        <v>5692</v>
      </c>
      <c r="O68" s="85" t="s">
        <v>5693</v>
      </c>
      <c r="P68" s="85" t="s">
        <v>5694</v>
      </c>
      <c r="Q68" s="153"/>
      <c r="R68" s="153">
        <v>4</v>
      </c>
      <c r="S68" s="153"/>
      <c r="T68" s="153"/>
      <c r="U68" s="86" t="s">
        <v>13558</v>
      </c>
    </row>
    <row r="69" spans="1:21" s="147" customFormat="1" ht="72">
      <c r="A69" s="136" t="str">
        <f t="shared" si="11"/>
        <v>ecursos, no a la composición.</v>
      </c>
      <c r="B69" s="136" t="str">
        <f t="shared" si="12"/>
        <v>53CONSUL</v>
      </c>
      <c r="C69" s="136" t="str">
        <f t="shared" si="13"/>
        <v>HYCONSULO53O9</v>
      </c>
      <c r="D69" s="136" t="s">
        <v>7879</v>
      </c>
      <c r="E69" s="136" t="s">
        <v>7878</v>
      </c>
      <c r="F69" s="137" t="s">
        <v>13273</v>
      </c>
      <c r="G69" s="138" t="str">
        <f t="shared" si="14"/>
        <v>O53</v>
      </c>
      <c r="H69" s="110">
        <v>53</v>
      </c>
      <c r="I69" s="138" t="str">
        <f t="shared" si="15"/>
        <v>O9</v>
      </c>
      <c r="J69" s="138">
        <v>9</v>
      </c>
      <c r="K69" s="112" t="s">
        <v>5695</v>
      </c>
      <c r="L69" s="110" t="s">
        <v>1387</v>
      </c>
      <c r="M69" s="110">
        <v>159</v>
      </c>
      <c r="N69" s="110">
        <v>160</v>
      </c>
      <c r="O69" s="110">
        <v>161</v>
      </c>
      <c r="P69" s="110">
        <v>162</v>
      </c>
      <c r="Q69" s="111"/>
      <c r="R69" s="111">
        <v>1</v>
      </c>
      <c r="S69" s="111"/>
      <c r="T69" s="111"/>
      <c r="U69" s="112" t="s">
        <v>13557</v>
      </c>
    </row>
    <row r="70" spans="1:21" s="131" customFormat="1" ht="72">
      <c r="A70" s="136" t="str">
        <f t="shared" si="11"/>
        <v>igatoria solo para ministros.</v>
      </c>
      <c r="B70" s="136" t="str">
        <f t="shared" si="12"/>
        <v>54CONSUL</v>
      </c>
      <c r="C70" s="136" t="str">
        <f t="shared" si="13"/>
        <v>HYCONSULO54O9</v>
      </c>
      <c r="D70" s="136" t="s">
        <v>7879</v>
      </c>
      <c r="E70" s="136" t="s">
        <v>7878</v>
      </c>
      <c r="F70" s="137" t="s">
        <v>13273</v>
      </c>
      <c r="G70" s="138" t="str">
        <f t="shared" si="14"/>
        <v>O54</v>
      </c>
      <c r="H70" s="110">
        <v>54</v>
      </c>
      <c r="I70" s="138" t="str">
        <f t="shared" si="15"/>
        <v>O9</v>
      </c>
      <c r="J70" s="138">
        <v>9</v>
      </c>
      <c r="K70" s="112" t="s">
        <v>3813</v>
      </c>
      <c r="L70" s="110" t="s">
        <v>1387</v>
      </c>
      <c r="M70" s="110" t="s">
        <v>3814</v>
      </c>
      <c r="N70" s="110" t="s">
        <v>3815</v>
      </c>
      <c r="O70" s="110" t="s">
        <v>3816</v>
      </c>
      <c r="P70" s="110" t="s">
        <v>3817</v>
      </c>
      <c r="Q70" s="111"/>
      <c r="R70" s="111">
        <v>1</v>
      </c>
      <c r="S70" s="111"/>
      <c r="T70" s="111"/>
      <c r="U70" s="112" t="s">
        <v>13556</v>
      </c>
    </row>
    <row r="71" spans="1:21" s="131" customFormat="1" ht="72">
      <c r="A71" s="136" t="str">
        <f t="shared" si="11"/>
        <v>alía del Tribunal de Cuentas.</v>
      </c>
      <c r="B71" s="136" t="str">
        <f t="shared" si="12"/>
        <v>55CONSUL</v>
      </c>
      <c r="C71" s="136" t="str">
        <f t="shared" si="13"/>
        <v>HYCONSULO55O9</v>
      </c>
      <c r="D71" s="136" t="s">
        <v>7879</v>
      </c>
      <c r="E71" s="136" t="s">
        <v>7878</v>
      </c>
      <c r="F71" s="137" t="s">
        <v>13273</v>
      </c>
      <c r="G71" s="138" t="str">
        <f t="shared" si="14"/>
        <v>O55</v>
      </c>
      <c r="H71" s="110">
        <v>55</v>
      </c>
      <c r="I71" s="138" t="str">
        <f t="shared" si="15"/>
        <v>O9</v>
      </c>
      <c r="J71" s="138">
        <v>9</v>
      </c>
      <c r="K71" s="112" t="s">
        <v>13555</v>
      </c>
      <c r="L71" s="110" t="s">
        <v>523</v>
      </c>
      <c r="M71" s="110" t="s">
        <v>7002</v>
      </c>
      <c r="N71" s="110" t="s">
        <v>13554</v>
      </c>
      <c r="O71" s="110" t="s">
        <v>1455</v>
      </c>
      <c r="P71" s="110" t="s">
        <v>851</v>
      </c>
      <c r="Q71" s="111"/>
      <c r="R71" s="111">
        <v>3</v>
      </c>
      <c r="S71" s="111"/>
      <c r="T71" s="111"/>
      <c r="U71" s="112" t="s">
        <v>13553</v>
      </c>
    </row>
    <row r="72" spans="1:21" s="131" customFormat="1" ht="72">
      <c r="A72" s="136" t="str">
        <f t="shared" si="11"/>
        <v>en lugar de una ley orgánica.</v>
      </c>
      <c r="B72" s="136" t="str">
        <f t="shared" si="12"/>
        <v>56CONSUL</v>
      </c>
      <c r="C72" s="136" t="str">
        <f t="shared" si="13"/>
        <v>HYCONSULO56O9</v>
      </c>
      <c r="D72" s="136" t="s">
        <v>7879</v>
      </c>
      <c r="E72" s="136" t="s">
        <v>7878</v>
      </c>
      <c r="F72" s="137" t="s">
        <v>13273</v>
      </c>
      <c r="G72" s="138" t="str">
        <f t="shared" si="14"/>
        <v>O56</v>
      </c>
      <c r="H72" s="110">
        <v>56</v>
      </c>
      <c r="I72" s="138" t="str">
        <f t="shared" si="15"/>
        <v>O9</v>
      </c>
      <c r="J72" s="138">
        <v>9</v>
      </c>
      <c r="K72" s="112" t="s">
        <v>6012</v>
      </c>
      <c r="L72" s="110" t="s">
        <v>1387</v>
      </c>
      <c r="M72" s="110" t="s">
        <v>13552</v>
      </c>
      <c r="N72" s="110" t="s">
        <v>6013</v>
      </c>
      <c r="O72" s="110" t="s">
        <v>6014</v>
      </c>
      <c r="P72" s="110" t="s">
        <v>6015</v>
      </c>
      <c r="Q72" s="111"/>
      <c r="R72" s="111">
        <v>1</v>
      </c>
      <c r="S72" s="111"/>
      <c r="T72" s="111"/>
      <c r="U72" s="112" t="s">
        <v>13551</v>
      </c>
    </row>
    <row r="73" spans="1:21" ht="86.4">
      <c r="A73" s="136" t="str">
        <f t="shared" si="11"/>
        <v>uelve recursos de ciudadanos.</v>
      </c>
      <c r="B73" s="136" t="str">
        <f t="shared" si="12"/>
        <v>57CONSUL</v>
      </c>
      <c r="C73" s="136" t="str">
        <f t="shared" si="13"/>
        <v>HYCONSULO57O9</v>
      </c>
      <c r="D73" s="136" t="s">
        <v>7879</v>
      </c>
      <c r="E73" s="136" t="s">
        <v>7878</v>
      </c>
      <c r="F73" s="137" t="s">
        <v>13273</v>
      </c>
      <c r="G73" s="138" t="str">
        <f t="shared" si="14"/>
        <v>O57</v>
      </c>
      <c r="H73" s="110">
        <v>57</v>
      </c>
      <c r="I73" s="138" t="str">
        <f t="shared" si="15"/>
        <v>O9</v>
      </c>
      <c r="J73" s="138">
        <v>9</v>
      </c>
      <c r="K73" s="112" t="s">
        <v>5315</v>
      </c>
      <c r="L73" s="110" t="s">
        <v>522</v>
      </c>
      <c r="M73" s="110" t="s">
        <v>5316</v>
      </c>
      <c r="N73" s="110" t="s">
        <v>5317</v>
      </c>
      <c r="O73" s="110" t="s">
        <v>5318</v>
      </c>
      <c r="P73" s="110" t="s">
        <v>445</v>
      </c>
      <c r="Q73" s="111"/>
      <c r="R73" s="111">
        <v>4</v>
      </c>
      <c r="S73" s="111"/>
      <c r="T73" s="111"/>
      <c r="U73" s="112" t="s">
        <v>13550</v>
      </c>
    </row>
    <row r="74" spans="1:21" ht="72">
      <c r="A74" s="43" t="str">
        <f t="shared" si="11"/>
        <v>cta de consejeros de cuentas.</v>
      </c>
      <c r="B74" s="43" t="str">
        <f t="shared" si="12"/>
        <v>58CONSUL</v>
      </c>
      <c r="C74" s="43" t="str">
        <f t="shared" si="13"/>
        <v>HYCONSULO58O9</v>
      </c>
      <c r="D74" s="43" t="s">
        <v>7879</v>
      </c>
      <c r="E74" s="43" t="s">
        <v>7878</v>
      </c>
      <c r="F74" s="102" t="s">
        <v>13273</v>
      </c>
      <c r="G74" s="44" t="str">
        <f t="shared" si="14"/>
        <v>O58</v>
      </c>
      <c r="H74" s="45">
        <v>58</v>
      </c>
      <c r="I74" s="44" t="str">
        <f t="shared" si="15"/>
        <v>O9</v>
      </c>
      <c r="J74" s="44">
        <v>9</v>
      </c>
      <c r="K74" s="49" t="s">
        <v>6275</v>
      </c>
      <c r="L74" s="45" t="s">
        <v>524</v>
      </c>
      <c r="M74" s="45" t="s">
        <v>6276</v>
      </c>
      <c r="N74" s="45" t="s">
        <v>6277</v>
      </c>
      <c r="O74" s="45" t="s">
        <v>6278</v>
      </c>
      <c r="P74" s="45" t="s">
        <v>6279</v>
      </c>
      <c r="Q74" s="48"/>
      <c r="R74" s="48">
        <v>2</v>
      </c>
      <c r="S74" s="48"/>
      <c r="T74" s="48"/>
      <c r="U74" s="49" t="s">
        <v>13549</v>
      </c>
    </row>
    <row r="75" spans="1:21" ht="72">
      <c r="A75" s="43" t="str">
        <f t="shared" si="11"/>
        <v>es la correcta clasificación.</v>
      </c>
      <c r="B75" s="43" t="str">
        <f t="shared" si="12"/>
        <v>59CONSUL</v>
      </c>
      <c r="C75" s="43" t="str">
        <f t="shared" si="13"/>
        <v>HYCONSULO59O9</v>
      </c>
      <c r="D75" s="43" t="s">
        <v>7879</v>
      </c>
      <c r="E75" s="43" t="s">
        <v>7878</v>
      </c>
      <c r="F75" s="102" t="s">
        <v>13273</v>
      </c>
      <c r="G75" s="44" t="str">
        <f t="shared" si="14"/>
        <v>O59</v>
      </c>
      <c r="H75" s="45">
        <v>59</v>
      </c>
      <c r="I75" s="44" t="str">
        <f t="shared" si="15"/>
        <v>O9</v>
      </c>
      <c r="J75" s="44">
        <v>9</v>
      </c>
      <c r="K75" s="49" t="s">
        <v>13548</v>
      </c>
      <c r="L75" s="45" t="s">
        <v>524</v>
      </c>
      <c r="M75" s="45" t="s">
        <v>13547</v>
      </c>
      <c r="N75" s="45" t="s">
        <v>13544</v>
      </c>
      <c r="O75" s="45" t="s">
        <v>13546</v>
      </c>
      <c r="P75" s="45" t="s">
        <v>13545</v>
      </c>
      <c r="Q75" s="48"/>
      <c r="R75" s="48">
        <v>2</v>
      </c>
      <c r="S75" s="48"/>
      <c r="T75" s="48"/>
      <c r="U75" s="49" t="s">
        <v>13543</v>
      </c>
    </row>
    <row r="76" spans="1:21" ht="86.4">
      <c r="A76" s="43" t="str">
        <f t="shared" si="11"/>
        <v xml:space="preserve"> no es la Secretaría General.</v>
      </c>
      <c r="B76" s="43" t="str">
        <f t="shared" si="12"/>
        <v>60CONSUL</v>
      </c>
      <c r="C76" s="43" t="str">
        <f t="shared" si="13"/>
        <v>HYCONSULO60O9</v>
      </c>
      <c r="D76" s="43" t="s">
        <v>7879</v>
      </c>
      <c r="E76" s="43" t="s">
        <v>7878</v>
      </c>
      <c r="F76" s="102" t="s">
        <v>13273</v>
      </c>
      <c r="G76" s="44" t="str">
        <f t="shared" si="14"/>
        <v>O60</v>
      </c>
      <c r="H76" s="45">
        <v>60</v>
      </c>
      <c r="I76" s="44" t="str">
        <f t="shared" si="15"/>
        <v>O9</v>
      </c>
      <c r="J76" s="44">
        <v>9</v>
      </c>
      <c r="K76" s="49" t="s">
        <v>5696</v>
      </c>
      <c r="L76" s="45" t="s">
        <v>1387</v>
      </c>
      <c r="M76" s="45" t="s">
        <v>5697</v>
      </c>
      <c r="N76" s="45" t="s">
        <v>5698</v>
      </c>
      <c r="O76" s="45" t="s">
        <v>5699</v>
      </c>
      <c r="P76" s="45" t="s">
        <v>5700</v>
      </c>
      <c r="Q76" s="48"/>
      <c r="R76" s="48">
        <v>1</v>
      </c>
      <c r="S76" s="48"/>
      <c r="T76" s="48"/>
      <c r="U76" s="49" t="s">
        <v>13542</v>
      </c>
    </row>
    <row r="77" spans="1:21" ht="72">
      <c r="A77" s="43" t="str">
        <f t="shared" si="11"/>
        <v>etas a tasas administrativas.</v>
      </c>
      <c r="B77" s="43" t="str">
        <f t="shared" si="12"/>
        <v>61CONSUL</v>
      </c>
      <c r="C77" s="43" t="str">
        <f t="shared" si="13"/>
        <v>HYCONSULO61O9</v>
      </c>
      <c r="D77" s="43" t="s">
        <v>7879</v>
      </c>
      <c r="E77" s="43" t="s">
        <v>7878</v>
      </c>
      <c r="F77" s="102" t="s">
        <v>13273</v>
      </c>
      <c r="G77" s="44" t="str">
        <f t="shared" si="14"/>
        <v>O61</v>
      </c>
      <c r="H77" s="45">
        <v>61</v>
      </c>
      <c r="I77" s="44" t="str">
        <f t="shared" si="15"/>
        <v>O9</v>
      </c>
      <c r="J77" s="44">
        <v>9</v>
      </c>
      <c r="K77" s="49" t="s">
        <v>13541</v>
      </c>
      <c r="L77" s="45" t="s">
        <v>522</v>
      </c>
      <c r="M77" s="45" t="s">
        <v>13540</v>
      </c>
      <c r="N77" s="45" t="s">
        <v>13539</v>
      </c>
      <c r="O77" s="45" t="s">
        <v>13538</v>
      </c>
      <c r="P77" s="45" t="s">
        <v>171</v>
      </c>
      <c r="Q77" s="48"/>
      <c r="R77" s="48">
        <v>4</v>
      </c>
      <c r="S77" s="48"/>
      <c r="T77" s="48"/>
      <c r="U77" s="49" t="s">
        <v>13537</v>
      </c>
    </row>
    <row r="78" spans="1:21" ht="57.6">
      <c r="A78" s="43" t="str">
        <f t="shared" si="11"/>
        <v>es el plazo máximo permitido.</v>
      </c>
      <c r="B78" s="43" t="str">
        <f t="shared" si="12"/>
        <v>62CONSUL</v>
      </c>
      <c r="C78" s="43" t="str">
        <f t="shared" si="13"/>
        <v>HYCONSULO62O9</v>
      </c>
      <c r="D78" s="43" t="s">
        <v>7879</v>
      </c>
      <c r="E78" s="43" t="s">
        <v>7878</v>
      </c>
      <c r="F78" s="102" t="s">
        <v>13273</v>
      </c>
      <c r="G78" s="44" t="str">
        <f t="shared" si="14"/>
        <v>O62</v>
      </c>
      <c r="H78" s="45">
        <v>62</v>
      </c>
      <c r="I78" s="44" t="str">
        <f t="shared" si="15"/>
        <v>O9</v>
      </c>
      <c r="J78" s="44">
        <v>9</v>
      </c>
      <c r="K78" s="49" t="s">
        <v>6538</v>
      </c>
      <c r="L78" s="45" t="s">
        <v>522</v>
      </c>
      <c r="M78" s="45" t="s">
        <v>6539</v>
      </c>
      <c r="N78" s="45" t="s">
        <v>6540</v>
      </c>
      <c r="O78" s="45" t="s">
        <v>6541</v>
      </c>
      <c r="P78" s="45" t="s">
        <v>6542</v>
      </c>
      <c r="Q78" s="48"/>
      <c r="R78" s="48">
        <v>4</v>
      </c>
      <c r="S78" s="48"/>
      <c r="T78" s="48"/>
      <c r="U78" s="49" t="s">
        <v>13536</v>
      </c>
    </row>
    <row r="79" spans="1:21" ht="72">
      <c r="A79" s="147" t="str">
        <f t="shared" si="11"/>
        <v>ormidad o no con el dictamen.</v>
      </c>
      <c r="B79" s="147" t="str">
        <f t="shared" si="12"/>
        <v>63CONSUL</v>
      </c>
      <c r="C79" s="147" t="str">
        <f t="shared" si="13"/>
        <v>HYCONSULO63O9</v>
      </c>
      <c r="D79" s="147" t="s">
        <v>7879</v>
      </c>
      <c r="E79" s="147" t="s">
        <v>7878</v>
      </c>
      <c r="F79" s="148" t="s">
        <v>13273</v>
      </c>
      <c r="G79" s="149" t="str">
        <f t="shared" si="14"/>
        <v>O63</v>
      </c>
      <c r="H79" s="127">
        <v>63</v>
      </c>
      <c r="I79" s="149" t="str">
        <f t="shared" si="15"/>
        <v>O9</v>
      </c>
      <c r="J79" s="149">
        <v>9</v>
      </c>
      <c r="K79" s="122" t="s">
        <v>13535</v>
      </c>
      <c r="L79" s="127" t="s">
        <v>1387</v>
      </c>
      <c r="M79" s="127" t="s">
        <v>13532</v>
      </c>
      <c r="N79" s="127" t="s">
        <v>13534</v>
      </c>
      <c r="O79" s="127" t="s">
        <v>13533</v>
      </c>
      <c r="P79" s="127" t="s">
        <v>171</v>
      </c>
      <c r="Q79" s="121"/>
      <c r="R79" s="121">
        <v>1</v>
      </c>
      <c r="S79" s="121"/>
      <c r="T79" s="121"/>
      <c r="U79" s="122" t="s">
        <v>13531</v>
      </c>
    </row>
    <row r="80" spans="1:21" ht="72">
      <c r="A80" s="147" t="str">
        <f t="shared" si="11"/>
        <v>porque la opción A es cierta.</v>
      </c>
      <c r="B80" s="147" t="str">
        <f t="shared" si="12"/>
        <v>64CONSUL</v>
      </c>
      <c r="C80" s="147" t="str">
        <f t="shared" si="13"/>
        <v>HYCONSULO64O9</v>
      </c>
      <c r="D80" s="147" t="s">
        <v>7879</v>
      </c>
      <c r="E80" s="147" t="s">
        <v>7878</v>
      </c>
      <c r="F80" s="148" t="s">
        <v>13273</v>
      </c>
      <c r="G80" s="149" t="str">
        <f t="shared" si="14"/>
        <v>O64</v>
      </c>
      <c r="H80" s="127">
        <v>64</v>
      </c>
      <c r="I80" s="149" t="str">
        <f t="shared" si="15"/>
        <v>O9</v>
      </c>
      <c r="J80" s="149">
        <v>9</v>
      </c>
      <c r="K80" s="122" t="s">
        <v>4882</v>
      </c>
      <c r="L80" s="127" t="s">
        <v>1387</v>
      </c>
      <c r="M80" s="127" t="s">
        <v>4883</v>
      </c>
      <c r="N80" s="127" t="s">
        <v>4884</v>
      </c>
      <c r="O80" s="127" t="s">
        <v>4885</v>
      </c>
      <c r="P80" s="127" t="s">
        <v>1469</v>
      </c>
      <c r="Q80" s="121"/>
      <c r="R80" s="121">
        <v>1</v>
      </c>
      <c r="S80" s="121"/>
      <c r="T80" s="121"/>
      <c r="U80" s="122" t="s">
        <v>13530</v>
      </c>
    </row>
    <row r="81" spans="1:21" ht="86.4">
      <c r="A81" s="147" t="str">
        <f t="shared" si="11"/>
        <v xml:space="preserve"> sin sujeción a prescripción.</v>
      </c>
      <c r="B81" s="147" t="str">
        <f t="shared" si="12"/>
        <v>65CONSUL</v>
      </c>
      <c r="C81" s="147" t="str">
        <f t="shared" si="13"/>
        <v>HYCONSULO65O9</v>
      </c>
      <c r="D81" s="147" t="s">
        <v>7879</v>
      </c>
      <c r="E81" s="147" t="s">
        <v>7878</v>
      </c>
      <c r="F81" s="148" t="s">
        <v>13273</v>
      </c>
      <c r="G81" s="149" t="str">
        <f t="shared" si="14"/>
        <v>O65</v>
      </c>
      <c r="H81" s="127">
        <v>65</v>
      </c>
      <c r="I81" s="149" t="str">
        <f t="shared" si="15"/>
        <v>O9</v>
      </c>
      <c r="J81" s="149">
        <v>9</v>
      </c>
      <c r="K81" s="122" t="s">
        <v>13529</v>
      </c>
      <c r="L81" s="127" t="s">
        <v>523</v>
      </c>
      <c r="M81" s="127" t="s">
        <v>13528</v>
      </c>
      <c r="N81" s="127" t="s">
        <v>13527</v>
      </c>
      <c r="O81" s="127" t="s">
        <v>13525</v>
      </c>
      <c r="P81" s="127" t="s">
        <v>13526</v>
      </c>
      <c r="Q81" s="121"/>
      <c r="R81" s="121">
        <v>3</v>
      </c>
      <c r="S81" s="121"/>
      <c r="T81" s="121"/>
      <c r="U81" s="122" t="s">
        <v>13524</v>
      </c>
    </row>
    <row r="82" spans="1:21" ht="57.6">
      <c r="A82" s="147" t="str">
        <f t="shared" si="11"/>
        <v xml:space="preserve"> corresponde con la realidad.</v>
      </c>
      <c r="B82" s="147" t="str">
        <f t="shared" si="12"/>
        <v>66CONSUL</v>
      </c>
      <c r="C82" s="147" t="str">
        <f t="shared" si="13"/>
        <v>HYCONSULO66O9</v>
      </c>
      <c r="D82" s="147" t="s">
        <v>7879</v>
      </c>
      <c r="E82" s="147" t="s">
        <v>7878</v>
      </c>
      <c r="F82" s="148" t="s">
        <v>13273</v>
      </c>
      <c r="G82" s="149" t="str">
        <f t="shared" si="14"/>
        <v>O66</v>
      </c>
      <c r="H82" s="127">
        <v>66</v>
      </c>
      <c r="I82" s="149" t="str">
        <f t="shared" si="15"/>
        <v>O9</v>
      </c>
      <c r="J82" s="149">
        <v>9</v>
      </c>
      <c r="K82" s="122" t="s">
        <v>4698</v>
      </c>
      <c r="L82" s="127" t="s">
        <v>524</v>
      </c>
      <c r="M82" s="127">
        <v>3</v>
      </c>
      <c r="N82" s="127">
        <v>2</v>
      </c>
      <c r="O82" s="127">
        <v>4</v>
      </c>
      <c r="P82" s="127">
        <v>10</v>
      </c>
      <c r="Q82" s="121"/>
      <c r="R82" s="121">
        <v>2</v>
      </c>
      <c r="S82" s="121"/>
      <c r="T82" s="121"/>
      <c r="U82" s="122" t="s">
        <v>13523</v>
      </c>
    </row>
    <row r="83" spans="1:21" ht="57.6">
      <c r="A83" s="147" t="str">
        <f t="shared" si="11"/>
        <v xml:space="preserve"> dos es un número incorrecto.</v>
      </c>
      <c r="B83" s="147" t="str">
        <f t="shared" si="12"/>
        <v>67CONSUL</v>
      </c>
      <c r="C83" s="147" t="str">
        <f t="shared" si="13"/>
        <v>HYCONSULO67O9</v>
      </c>
      <c r="D83" s="147" t="s">
        <v>7879</v>
      </c>
      <c r="E83" s="147" t="s">
        <v>7878</v>
      </c>
      <c r="F83" s="148" t="s">
        <v>13273</v>
      </c>
      <c r="G83" s="149" t="str">
        <f t="shared" si="14"/>
        <v>O67</v>
      </c>
      <c r="H83" s="127">
        <v>67</v>
      </c>
      <c r="I83" s="149" t="str">
        <f t="shared" si="15"/>
        <v>O9</v>
      </c>
      <c r="J83" s="149">
        <v>9</v>
      </c>
      <c r="K83" s="122" t="s">
        <v>1470</v>
      </c>
      <c r="L83" s="127" t="s">
        <v>524</v>
      </c>
      <c r="M83" s="127" t="s">
        <v>1471</v>
      </c>
      <c r="N83" s="127" t="s">
        <v>1472</v>
      </c>
      <c r="O83" s="127" t="s">
        <v>1473</v>
      </c>
      <c r="P83" s="127" t="s">
        <v>1474</v>
      </c>
      <c r="Q83" s="121"/>
      <c r="R83" s="121">
        <v>2</v>
      </c>
      <c r="S83" s="121"/>
      <c r="T83" s="121"/>
      <c r="U83" s="122" t="s">
        <v>13522</v>
      </c>
    </row>
    <row r="84" spans="1:21" ht="72">
      <c r="A84" s="131" t="str">
        <f t="shared" si="11"/>
        <v>n ambos organismos no ocurre.</v>
      </c>
      <c r="B84" s="131" t="str">
        <f t="shared" si="12"/>
        <v>68CONSUL</v>
      </c>
      <c r="C84" s="131" t="str">
        <f t="shared" si="13"/>
        <v>HYCONSULO68O9</v>
      </c>
      <c r="D84" s="131" t="s">
        <v>7879</v>
      </c>
      <c r="E84" s="131" t="s">
        <v>7878</v>
      </c>
      <c r="F84" s="132" t="s">
        <v>13273</v>
      </c>
      <c r="G84" s="133" t="str">
        <f t="shared" si="14"/>
        <v>O68</v>
      </c>
      <c r="H84" s="109">
        <v>68</v>
      </c>
      <c r="I84" s="133" t="str">
        <f t="shared" si="15"/>
        <v>O9</v>
      </c>
      <c r="J84" s="133">
        <v>9</v>
      </c>
      <c r="K84" s="108" t="s">
        <v>5701</v>
      </c>
      <c r="L84" s="109" t="s">
        <v>524</v>
      </c>
      <c r="M84" s="109" t="s">
        <v>5702</v>
      </c>
      <c r="N84" s="109" t="s">
        <v>5703</v>
      </c>
      <c r="O84" s="109" t="s">
        <v>5704</v>
      </c>
      <c r="P84" s="109" t="s">
        <v>5705</v>
      </c>
      <c r="Q84" s="134"/>
      <c r="R84" s="134">
        <v>2</v>
      </c>
      <c r="S84" s="134"/>
      <c r="T84" s="134"/>
      <c r="U84" s="108" t="s">
        <v>13521</v>
      </c>
    </row>
    <row r="85" spans="1:21" ht="86.4">
      <c r="A85" s="131" t="str">
        <f t="shared" si="11"/>
        <v>ultadas de manera preceptiva.</v>
      </c>
      <c r="B85" s="131" t="str">
        <f t="shared" si="12"/>
        <v>69CONSUL</v>
      </c>
      <c r="C85" s="131" t="str">
        <f t="shared" si="13"/>
        <v>HYCONSULO69O9</v>
      </c>
      <c r="D85" s="131" t="s">
        <v>7879</v>
      </c>
      <c r="E85" s="131" t="s">
        <v>7878</v>
      </c>
      <c r="F85" s="132" t="s">
        <v>13273</v>
      </c>
      <c r="G85" s="133" t="str">
        <f t="shared" si="14"/>
        <v>O69</v>
      </c>
      <c r="H85" s="109">
        <v>69</v>
      </c>
      <c r="I85" s="133" t="str">
        <f t="shared" si="15"/>
        <v>O9</v>
      </c>
      <c r="J85" s="133">
        <v>9</v>
      </c>
      <c r="K85" s="108" t="s">
        <v>13520</v>
      </c>
      <c r="L85" s="109" t="s">
        <v>522</v>
      </c>
      <c r="M85" s="109" t="s">
        <v>13519</v>
      </c>
      <c r="N85" s="109" t="s">
        <v>13518</v>
      </c>
      <c r="O85" s="109" t="s">
        <v>13517</v>
      </c>
      <c r="P85" s="109" t="s">
        <v>13516</v>
      </c>
      <c r="Q85" s="134"/>
      <c r="R85" s="134">
        <v>4</v>
      </c>
      <c r="S85" s="134"/>
      <c r="T85" s="134"/>
      <c r="U85" s="108" t="s">
        <v>13515</v>
      </c>
    </row>
    <row r="86" spans="1:21" ht="86.4">
      <c r="A86" s="131" t="str">
        <f t="shared" si="11"/>
        <v xml:space="preserve"> participa en la designación.</v>
      </c>
      <c r="B86" s="131" t="str">
        <f t="shared" si="12"/>
        <v>70CONSUL</v>
      </c>
      <c r="C86" s="131" t="str">
        <f t="shared" si="13"/>
        <v>HYCONSULO70O9</v>
      </c>
      <c r="D86" s="131" t="s">
        <v>7879</v>
      </c>
      <c r="E86" s="131" t="s">
        <v>7878</v>
      </c>
      <c r="F86" s="132" t="s">
        <v>13273</v>
      </c>
      <c r="G86" s="133" t="str">
        <f t="shared" si="14"/>
        <v>O70</v>
      </c>
      <c r="H86" s="109">
        <v>70</v>
      </c>
      <c r="I86" s="133" t="str">
        <f t="shared" si="15"/>
        <v>O9</v>
      </c>
      <c r="J86" s="133">
        <v>9</v>
      </c>
      <c r="K86" s="108" t="s">
        <v>5107</v>
      </c>
      <c r="L86" s="109" t="s">
        <v>524</v>
      </c>
      <c r="M86" s="109" t="s">
        <v>5108</v>
      </c>
      <c r="N86" s="109" t="s">
        <v>5109</v>
      </c>
      <c r="O86" s="109" t="s">
        <v>5110</v>
      </c>
      <c r="P86" s="109" t="s">
        <v>5111</v>
      </c>
      <c r="Q86" s="134"/>
      <c r="R86" s="134">
        <v>2</v>
      </c>
      <c r="S86" s="134"/>
      <c r="T86" s="134"/>
      <c r="U86" s="108" t="s">
        <v>13514</v>
      </c>
    </row>
    <row r="87" spans="1:21" ht="57.6">
      <c r="A87" s="33" t="str">
        <f t="shared" si="11"/>
        <v xml:space="preserve"> participa en la designación.</v>
      </c>
      <c r="B87" s="33" t="str">
        <f t="shared" si="12"/>
        <v>71CONSUL</v>
      </c>
      <c r="C87" s="33" t="str">
        <f t="shared" si="13"/>
        <v>HYCONSULO71O9</v>
      </c>
      <c r="D87" s="33" t="s">
        <v>7879</v>
      </c>
      <c r="E87" s="33" t="s">
        <v>7878</v>
      </c>
      <c r="F87" s="237" t="s">
        <v>13273</v>
      </c>
      <c r="G87" s="233" t="str">
        <f t="shared" si="14"/>
        <v>O71</v>
      </c>
      <c r="H87" s="188">
        <v>71</v>
      </c>
      <c r="I87" s="233" t="str">
        <f t="shared" si="15"/>
        <v>O9</v>
      </c>
      <c r="J87" s="233">
        <v>9</v>
      </c>
      <c r="K87" s="190" t="s">
        <v>13513</v>
      </c>
      <c r="L87" s="188" t="s">
        <v>524</v>
      </c>
      <c r="M87" s="188" t="s">
        <v>13512</v>
      </c>
      <c r="N87" s="188" t="s">
        <v>13509</v>
      </c>
      <c r="O87" s="188" t="s">
        <v>13511</v>
      </c>
      <c r="P87" s="188" t="s">
        <v>13510</v>
      </c>
      <c r="Q87" s="189"/>
      <c r="R87" s="189">
        <v>2</v>
      </c>
      <c r="S87" s="189"/>
      <c r="T87" s="189"/>
      <c r="U87" s="190" t="s">
        <v>13508</v>
      </c>
    </row>
    <row r="88" spans="1:21" ht="72">
      <c r="A88" s="33" t="str">
        <f t="shared" si="11"/>
        <v xml:space="preserve"> de la norma afecte el fallo.</v>
      </c>
      <c r="B88" s="33" t="str">
        <f t="shared" si="12"/>
        <v>72CONSUL</v>
      </c>
      <c r="C88" s="33" t="str">
        <f t="shared" si="13"/>
        <v>HYCONSULO72O9</v>
      </c>
      <c r="D88" s="33" t="s">
        <v>7879</v>
      </c>
      <c r="E88" s="33" t="s">
        <v>7878</v>
      </c>
      <c r="F88" s="237" t="s">
        <v>13273</v>
      </c>
      <c r="G88" s="233" t="str">
        <f t="shared" si="14"/>
        <v>O72</v>
      </c>
      <c r="H88" s="188">
        <v>72</v>
      </c>
      <c r="I88" s="233" t="str">
        <f t="shared" si="15"/>
        <v>O9</v>
      </c>
      <c r="J88" s="233">
        <v>9</v>
      </c>
      <c r="K88" s="190" t="s">
        <v>4482</v>
      </c>
      <c r="L88" s="188" t="s">
        <v>522</v>
      </c>
      <c r="M88" s="188" t="s">
        <v>4483</v>
      </c>
      <c r="N88" s="188" t="s">
        <v>4484</v>
      </c>
      <c r="O88" s="188" t="s">
        <v>4485</v>
      </c>
      <c r="P88" s="188" t="s">
        <v>4486</v>
      </c>
      <c r="Q88" s="189"/>
      <c r="R88" s="189">
        <v>4</v>
      </c>
      <c r="S88" s="189"/>
      <c r="T88" s="189"/>
      <c r="U88" s="190" t="s">
        <v>13507</v>
      </c>
    </row>
    <row r="89" spans="1:21" ht="72">
      <c r="A89" s="33" t="str">
        <f t="shared" si="11"/>
        <v>gano consultivo del Gobierno.</v>
      </c>
      <c r="B89" s="33" t="str">
        <f t="shared" si="12"/>
        <v>73CONSUL</v>
      </c>
      <c r="C89" s="33" t="str">
        <f t="shared" si="13"/>
        <v>HYCONSULO73O9</v>
      </c>
      <c r="D89" s="33" t="s">
        <v>7879</v>
      </c>
      <c r="E89" s="33" t="s">
        <v>7878</v>
      </c>
      <c r="F89" s="237" t="s">
        <v>13273</v>
      </c>
      <c r="G89" s="233" t="str">
        <f t="shared" si="14"/>
        <v>O73</v>
      </c>
      <c r="H89" s="188">
        <v>73</v>
      </c>
      <c r="I89" s="233" t="str">
        <f t="shared" si="15"/>
        <v>O9</v>
      </c>
      <c r="J89" s="233">
        <v>9</v>
      </c>
      <c r="K89" s="190" t="s">
        <v>4183</v>
      </c>
      <c r="L89" s="188" t="s">
        <v>522</v>
      </c>
      <c r="M89" s="188" t="s">
        <v>898</v>
      </c>
      <c r="N89" s="188" t="s">
        <v>899</v>
      </c>
      <c r="O89" s="188" t="s">
        <v>901</v>
      </c>
      <c r="P89" s="188" t="s">
        <v>4407</v>
      </c>
      <c r="Q89" s="189"/>
      <c r="R89" s="189">
        <v>4</v>
      </c>
      <c r="S89" s="189"/>
      <c r="T89" s="189"/>
      <c r="U89" s="190" t="s">
        <v>13506</v>
      </c>
    </row>
    <row r="90" spans="1:21" ht="72">
      <c r="A90" s="33" t="str">
        <f t="shared" si="11"/>
        <v>etencia en este nombramiento.</v>
      </c>
      <c r="B90" s="33" t="str">
        <f t="shared" si="12"/>
        <v>74CONSUL</v>
      </c>
      <c r="C90" s="33" t="str">
        <f t="shared" si="13"/>
        <v>HYCONSULO74O9</v>
      </c>
      <c r="D90" s="33" t="s">
        <v>7879</v>
      </c>
      <c r="E90" s="33" t="s">
        <v>7878</v>
      </c>
      <c r="F90" s="237" t="s">
        <v>13273</v>
      </c>
      <c r="G90" s="233" t="str">
        <f t="shared" si="14"/>
        <v>O74</v>
      </c>
      <c r="H90" s="188">
        <v>74</v>
      </c>
      <c r="I90" s="233" t="str">
        <f t="shared" si="15"/>
        <v>O9</v>
      </c>
      <c r="J90" s="233">
        <v>9</v>
      </c>
      <c r="K90" s="190" t="s">
        <v>13505</v>
      </c>
      <c r="L90" s="188" t="s">
        <v>522</v>
      </c>
      <c r="M90" s="188" t="s">
        <v>13504</v>
      </c>
      <c r="N90" s="188" t="s">
        <v>13503</v>
      </c>
      <c r="O90" s="188" t="s">
        <v>13502</v>
      </c>
      <c r="P90" s="188" t="s">
        <v>13501</v>
      </c>
      <c r="Q90" s="189"/>
      <c r="R90" s="189">
        <v>4</v>
      </c>
      <c r="S90" s="189"/>
      <c r="T90" s="189"/>
      <c r="U90" s="190" t="s">
        <v>13500</v>
      </c>
    </row>
    <row r="91" spans="1:21" ht="43.2">
      <c r="A91" s="33" t="str">
        <f t="shared" si="11"/>
        <v>contemplados en la normativa.</v>
      </c>
      <c r="B91" s="33" t="str">
        <f t="shared" si="12"/>
        <v>75CONSUL</v>
      </c>
      <c r="C91" s="33" t="str">
        <f t="shared" si="13"/>
        <v>HYCONSULO75O9</v>
      </c>
      <c r="D91" s="33" t="s">
        <v>7879</v>
      </c>
      <c r="E91" s="33" t="s">
        <v>7878</v>
      </c>
      <c r="F91" s="237" t="s">
        <v>13273</v>
      </c>
      <c r="G91" s="233" t="str">
        <f t="shared" si="14"/>
        <v>O75</v>
      </c>
      <c r="H91" s="188">
        <v>75</v>
      </c>
      <c r="I91" s="233" t="str">
        <f t="shared" si="15"/>
        <v>O9</v>
      </c>
      <c r="J91" s="233">
        <v>9</v>
      </c>
      <c r="K91" s="190" t="s">
        <v>3429</v>
      </c>
      <c r="L91" s="188" t="s">
        <v>524</v>
      </c>
      <c r="M91" s="188" t="s">
        <v>100</v>
      </c>
      <c r="N91" s="188" t="s">
        <v>3430</v>
      </c>
      <c r="O91" s="188" t="s">
        <v>1463</v>
      </c>
      <c r="P91" s="188" t="s">
        <v>3431</v>
      </c>
      <c r="Q91" s="189"/>
      <c r="R91" s="189">
        <v>2</v>
      </c>
      <c r="S91" s="189"/>
      <c r="T91" s="189"/>
      <c r="U91" s="190" t="s">
        <v>13499</v>
      </c>
    </row>
    <row r="92" spans="1:21" ht="72">
      <c r="A92" s="33" t="str">
        <f t="shared" si="11"/>
        <v>ción del Defensor del Pueblo.</v>
      </c>
      <c r="B92" s="33" t="str">
        <f t="shared" si="12"/>
        <v>76CONSUL</v>
      </c>
      <c r="C92" s="33" t="str">
        <f t="shared" si="13"/>
        <v>HYCONSULO76O9</v>
      </c>
      <c r="D92" s="33" t="s">
        <v>7879</v>
      </c>
      <c r="E92" s="33" t="s">
        <v>7878</v>
      </c>
      <c r="F92" s="237" t="s">
        <v>13273</v>
      </c>
      <c r="G92" s="233" t="str">
        <f t="shared" si="14"/>
        <v>O76</v>
      </c>
      <c r="H92" s="188">
        <v>76</v>
      </c>
      <c r="I92" s="233" t="str">
        <f t="shared" si="15"/>
        <v>O9</v>
      </c>
      <c r="J92" s="233">
        <v>9</v>
      </c>
      <c r="K92" s="190" t="s">
        <v>3818</v>
      </c>
      <c r="L92" s="188" t="s">
        <v>522</v>
      </c>
      <c r="M92" s="188" t="s">
        <v>3819</v>
      </c>
      <c r="N92" s="188" t="s">
        <v>3820</v>
      </c>
      <c r="O92" s="188" t="s">
        <v>3821</v>
      </c>
      <c r="P92" s="188" t="s">
        <v>3822</v>
      </c>
      <c r="Q92" s="189"/>
      <c r="R92" s="189">
        <v>4</v>
      </c>
      <c r="S92" s="189"/>
      <c r="T92" s="189"/>
      <c r="U92" s="190" t="s">
        <v>13498</v>
      </c>
    </row>
    <row r="93" spans="1:21" ht="72">
      <c r="A93" s="33" t="str">
        <f t="shared" si="11"/>
        <v>ayorías de manera equivocada.</v>
      </c>
      <c r="B93" s="33" t="str">
        <f t="shared" si="12"/>
        <v>77CONSUL</v>
      </c>
      <c r="C93" s="33" t="str">
        <f t="shared" si="13"/>
        <v>HYCONSULO77O9</v>
      </c>
      <c r="D93" s="33" t="s">
        <v>7879</v>
      </c>
      <c r="E93" s="33" t="s">
        <v>7878</v>
      </c>
      <c r="F93" s="237" t="s">
        <v>13273</v>
      </c>
      <c r="G93" s="233" t="str">
        <f t="shared" si="14"/>
        <v>O77</v>
      </c>
      <c r="H93" s="188">
        <v>77</v>
      </c>
      <c r="I93" s="233" t="str">
        <f t="shared" si="15"/>
        <v>O9</v>
      </c>
      <c r="J93" s="233">
        <v>9</v>
      </c>
      <c r="K93" s="190" t="s">
        <v>30342</v>
      </c>
      <c r="L93" s="188" t="s">
        <v>1387</v>
      </c>
      <c r="M93" s="188" t="s">
        <v>1475</v>
      </c>
      <c r="N93" s="188" t="s">
        <v>1476</v>
      </c>
      <c r="O93" s="188" t="s">
        <v>1477</v>
      </c>
      <c r="P93" s="188" t="s">
        <v>528</v>
      </c>
      <c r="Q93" s="189"/>
      <c r="R93" s="189">
        <v>1</v>
      </c>
      <c r="S93" s="189"/>
      <c r="T93" s="189"/>
      <c r="U93" s="190" t="s">
        <v>13497</v>
      </c>
    </row>
    <row r="94" spans="1:21" ht="100.8">
      <c r="A94" s="33" t="str">
        <f t="shared" si="11"/>
        <v>ontrol de constitucionalidad.</v>
      </c>
      <c r="B94" s="33" t="str">
        <f t="shared" si="12"/>
        <v>78CONSUL</v>
      </c>
      <c r="C94" s="33" t="str">
        <f t="shared" si="13"/>
        <v>HYCONSULO78O9</v>
      </c>
      <c r="D94" s="33" t="s">
        <v>7879</v>
      </c>
      <c r="E94" s="33" t="s">
        <v>7878</v>
      </c>
      <c r="F94" s="237" t="s">
        <v>13273</v>
      </c>
      <c r="G94" s="233" t="str">
        <f t="shared" si="14"/>
        <v>O78</v>
      </c>
      <c r="H94" s="188">
        <v>78</v>
      </c>
      <c r="I94" s="233" t="str">
        <f t="shared" si="15"/>
        <v>O9</v>
      </c>
      <c r="J94" s="237">
        <v>9</v>
      </c>
      <c r="K94" s="190" t="s">
        <v>13496</v>
      </c>
      <c r="L94" s="188" t="s">
        <v>524</v>
      </c>
      <c r="M94" s="188" t="s">
        <v>5286</v>
      </c>
      <c r="N94" s="188" t="s">
        <v>5287</v>
      </c>
      <c r="O94" s="188" t="s">
        <v>5288</v>
      </c>
      <c r="P94" s="188" t="s">
        <v>5289</v>
      </c>
      <c r="Q94" s="189"/>
      <c r="R94" s="189">
        <v>2</v>
      </c>
      <c r="S94" s="189"/>
      <c r="T94" s="189"/>
      <c r="U94" s="190" t="s">
        <v>13495</v>
      </c>
    </row>
    <row r="95" spans="1:21" ht="100.8">
      <c r="A95" s="33" t="str">
        <f t="shared" si="11"/>
        <v>tración pública (Incorrecta).</v>
      </c>
      <c r="B95" s="33" t="str">
        <f t="shared" si="12"/>
        <v>79CONSUL</v>
      </c>
      <c r="C95" s="33" t="str">
        <f t="shared" si="13"/>
        <v>HYCONSULO79O9</v>
      </c>
      <c r="D95" s="33" t="s">
        <v>7879</v>
      </c>
      <c r="E95" s="33" t="s">
        <v>7878</v>
      </c>
      <c r="F95" s="237" t="s">
        <v>13273</v>
      </c>
      <c r="G95" s="233" t="str">
        <f t="shared" si="14"/>
        <v>O79</v>
      </c>
      <c r="H95" s="188">
        <v>79</v>
      </c>
      <c r="I95" s="233" t="str">
        <f t="shared" si="15"/>
        <v>O9</v>
      </c>
      <c r="J95" s="233">
        <v>9</v>
      </c>
      <c r="K95" s="190" t="s">
        <v>5112</v>
      </c>
      <c r="L95" s="188" t="s">
        <v>1387</v>
      </c>
      <c r="M95" s="188" t="s">
        <v>5113</v>
      </c>
      <c r="N95" s="188" t="s">
        <v>5114</v>
      </c>
      <c r="O95" s="188" t="s">
        <v>851</v>
      </c>
      <c r="P95" s="188" t="s">
        <v>5115</v>
      </c>
      <c r="Q95" s="189"/>
      <c r="R95" s="189">
        <v>1</v>
      </c>
      <c r="S95" s="189"/>
      <c r="T95" s="189"/>
      <c r="U95" s="190" t="s">
        <v>13494</v>
      </c>
    </row>
    <row r="96" spans="1:21" ht="72">
      <c r="A96" s="33" t="str">
        <f t="shared" si="11"/>
        <v>n este contexto (Incorrecta).</v>
      </c>
      <c r="B96" s="33" t="str">
        <f t="shared" si="12"/>
        <v>80CONSUL</v>
      </c>
      <c r="C96" s="33" t="str">
        <f t="shared" si="13"/>
        <v>HYCONSULO80O9</v>
      </c>
      <c r="D96" s="33" t="s">
        <v>7879</v>
      </c>
      <c r="E96" s="33" t="s">
        <v>7878</v>
      </c>
      <c r="F96" s="237" t="s">
        <v>13273</v>
      </c>
      <c r="G96" s="233" t="str">
        <f t="shared" si="14"/>
        <v>O80</v>
      </c>
      <c r="H96" s="188">
        <v>80</v>
      </c>
      <c r="I96" s="233" t="str">
        <f t="shared" si="15"/>
        <v>O9</v>
      </c>
      <c r="J96" s="233">
        <v>9</v>
      </c>
      <c r="K96" s="190" t="s">
        <v>3432</v>
      </c>
      <c r="L96" s="188" t="s">
        <v>522</v>
      </c>
      <c r="M96" s="188" t="s">
        <v>3433</v>
      </c>
      <c r="N96" s="188" t="s">
        <v>3434</v>
      </c>
      <c r="O96" s="188" t="s">
        <v>3435</v>
      </c>
      <c r="P96" s="188" t="s">
        <v>171</v>
      </c>
      <c r="Q96" s="189"/>
      <c r="R96" s="189">
        <v>4</v>
      </c>
      <c r="S96" s="189"/>
      <c r="T96" s="189"/>
      <c r="U96" s="190" t="s">
        <v>13493</v>
      </c>
    </row>
    <row r="97" spans="1:21" ht="72">
      <c r="A97" s="33" t="str">
        <f t="shared" si="11"/>
        <v xml:space="preserve"> en estos casos (Incorrecta).</v>
      </c>
      <c r="B97" s="33" t="str">
        <f t="shared" si="12"/>
        <v>81CONSUL</v>
      </c>
      <c r="C97" s="33" t="str">
        <f t="shared" si="13"/>
        <v>HYCONSULO81O9</v>
      </c>
      <c r="D97" s="33" t="s">
        <v>7879</v>
      </c>
      <c r="E97" s="33" t="s">
        <v>7878</v>
      </c>
      <c r="F97" s="237" t="s">
        <v>13273</v>
      </c>
      <c r="G97" s="233" t="str">
        <f t="shared" si="14"/>
        <v>O81</v>
      </c>
      <c r="H97" s="188">
        <v>81</v>
      </c>
      <c r="I97" s="233" t="str">
        <f t="shared" si="15"/>
        <v>O9</v>
      </c>
      <c r="J97" s="233">
        <v>9</v>
      </c>
      <c r="K97" s="190" t="s">
        <v>13492</v>
      </c>
      <c r="L97" s="188" t="s">
        <v>1388</v>
      </c>
      <c r="M97" s="188" t="s">
        <v>13491</v>
      </c>
      <c r="N97" s="188" t="s">
        <v>13490</v>
      </c>
      <c r="O97" s="188" t="s">
        <v>13489</v>
      </c>
      <c r="P97" s="188" t="s">
        <v>13488</v>
      </c>
      <c r="Q97" s="189"/>
      <c r="R97" s="189">
        <v>4</v>
      </c>
      <c r="S97" s="189"/>
      <c r="T97" s="189"/>
      <c r="U97" s="190" t="s">
        <v>13487</v>
      </c>
    </row>
    <row r="98" spans="1:21" ht="72">
      <c r="A98" s="33" t="str">
        <f t="shared" si="11"/>
        <v>iado el alcance (Incorrecta).</v>
      </c>
      <c r="B98" s="33" t="str">
        <f t="shared" si="12"/>
        <v>82CONSUL</v>
      </c>
      <c r="C98" s="33" t="str">
        <f t="shared" si="13"/>
        <v>HYCONSULO82O9</v>
      </c>
      <c r="D98" s="33" t="s">
        <v>7879</v>
      </c>
      <c r="E98" s="33" t="s">
        <v>7878</v>
      </c>
      <c r="F98" s="237" t="s">
        <v>13273</v>
      </c>
      <c r="G98" s="233" t="str">
        <f t="shared" si="14"/>
        <v>O82</v>
      </c>
      <c r="H98" s="188">
        <v>82</v>
      </c>
      <c r="I98" s="233" t="str">
        <f t="shared" si="15"/>
        <v>O9</v>
      </c>
      <c r="J98" s="233">
        <v>9</v>
      </c>
      <c r="K98" s="190" t="s">
        <v>13486</v>
      </c>
      <c r="L98" s="188" t="s">
        <v>524</v>
      </c>
      <c r="M98" s="188" t="s">
        <v>913</v>
      </c>
      <c r="N98" s="188" t="s">
        <v>914</v>
      </c>
      <c r="O98" s="188" t="s">
        <v>915</v>
      </c>
      <c r="P98" s="188" t="s">
        <v>13485</v>
      </c>
      <c r="Q98" s="189"/>
      <c r="R98" s="189">
        <v>2</v>
      </c>
      <c r="S98" s="189"/>
      <c r="T98" s="189"/>
      <c r="U98" s="190" t="s">
        <v>13484</v>
      </c>
    </row>
    <row r="99" spans="1:21" ht="86.4">
      <c r="A99" s="33" t="str">
        <f t="shared" ref="A99:A130" si="16">RIGHT(U99,29)</f>
        <v>dica suficiente (Incorrecta).</v>
      </c>
      <c r="B99" s="33" t="str">
        <f t="shared" ref="B99:B130" si="17">H99&amp;F99</f>
        <v>83CONSUL</v>
      </c>
      <c r="C99" s="33" t="str">
        <f t="shared" ref="C99:C130" si="18">D99&amp;E99&amp;F99&amp;G99&amp;I99</f>
        <v>HYCONSULO83O9</v>
      </c>
      <c r="D99" s="33" t="s">
        <v>7879</v>
      </c>
      <c r="E99" s="33" t="s">
        <v>7878</v>
      </c>
      <c r="F99" s="237" t="s">
        <v>13273</v>
      </c>
      <c r="G99" s="233" t="str">
        <f t="shared" ref="G99:G130" si="19">IF(H99&lt;9,"OO",IF(H99&lt;99,"O",""))&amp;H99</f>
        <v>O83</v>
      </c>
      <c r="H99" s="188">
        <v>83</v>
      </c>
      <c r="I99" s="233" t="str">
        <f t="shared" ref="I99:I130" si="20">IF(J99&lt;10,"O","")&amp;J99</f>
        <v>O9</v>
      </c>
      <c r="J99" s="233">
        <v>9</v>
      </c>
      <c r="K99" s="190" t="s">
        <v>5116</v>
      </c>
      <c r="L99" s="188" t="s">
        <v>524</v>
      </c>
      <c r="M99" s="188" t="s">
        <v>5117</v>
      </c>
      <c r="N99" s="188" t="s">
        <v>5118</v>
      </c>
      <c r="O99" s="188" t="s">
        <v>5119</v>
      </c>
      <c r="P99" s="188" t="s">
        <v>5120</v>
      </c>
      <c r="Q99" s="189"/>
      <c r="R99" s="189">
        <v>2</v>
      </c>
      <c r="S99" s="189"/>
      <c r="T99" s="189"/>
      <c r="U99" s="190" t="s">
        <v>13483</v>
      </c>
    </row>
    <row r="100" spans="1:21" ht="57.6">
      <c r="A100" s="33" t="str">
        <f t="shared" si="16"/>
        <v>n este contexto (Incorrecta).</v>
      </c>
      <c r="B100" s="33" t="str">
        <f t="shared" si="17"/>
        <v>84CONSUL</v>
      </c>
      <c r="C100" s="33" t="str">
        <f t="shared" si="18"/>
        <v>HYCONSULO84O9</v>
      </c>
      <c r="D100" s="33" t="s">
        <v>7879</v>
      </c>
      <c r="E100" s="33" t="s">
        <v>7878</v>
      </c>
      <c r="F100" s="237" t="s">
        <v>13273</v>
      </c>
      <c r="G100" s="233" t="str">
        <f t="shared" si="19"/>
        <v>O84</v>
      </c>
      <c r="H100" s="188">
        <v>84</v>
      </c>
      <c r="I100" s="233" t="str">
        <f t="shared" si="20"/>
        <v>O9</v>
      </c>
      <c r="J100" s="233">
        <v>9</v>
      </c>
      <c r="K100" s="190" t="s">
        <v>5706</v>
      </c>
      <c r="L100" s="188" t="s">
        <v>544</v>
      </c>
      <c r="M100" s="188" t="s">
        <v>5707</v>
      </c>
      <c r="N100" s="188" t="s">
        <v>5708</v>
      </c>
      <c r="O100" s="188" t="s">
        <v>5709</v>
      </c>
      <c r="P100" s="188" t="s">
        <v>5710</v>
      </c>
      <c r="Q100" s="189"/>
      <c r="R100" s="189">
        <v>3</v>
      </c>
      <c r="S100" s="189"/>
      <c r="T100" s="189"/>
      <c r="U100" s="190" t="s">
        <v>13482</v>
      </c>
    </row>
    <row r="101" spans="1:21" ht="86.4">
      <c r="A101" s="33" t="str">
        <f t="shared" si="16"/>
        <v xml:space="preserve"> Constitucional (Incorrecta).</v>
      </c>
      <c r="B101" s="33" t="str">
        <f t="shared" si="17"/>
        <v>85CONSUL</v>
      </c>
      <c r="C101" s="33" t="str">
        <f t="shared" si="18"/>
        <v>HYCONSULO85O9</v>
      </c>
      <c r="D101" s="33" t="s">
        <v>7879</v>
      </c>
      <c r="E101" s="33" t="s">
        <v>7878</v>
      </c>
      <c r="F101" s="237" t="s">
        <v>13273</v>
      </c>
      <c r="G101" s="233" t="str">
        <f t="shared" si="19"/>
        <v>O85</v>
      </c>
      <c r="H101" s="188">
        <v>85</v>
      </c>
      <c r="I101" s="233" t="str">
        <f t="shared" si="20"/>
        <v>O9</v>
      </c>
      <c r="J101" s="233">
        <v>9</v>
      </c>
      <c r="K101" s="190" t="s">
        <v>5941</v>
      </c>
      <c r="L101" s="188" t="s">
        <v>522</v>
      </c>
      <c r="M101" s="188" t="s">
        <v>5942</v>
      </c>
      <c r="N101" s="188" t="s">
        <v>5943</v>
      </c>
      <c r="O101" s="188" t="s">
        <v>5944</v>
      </c>
      <c r="P101" s="188" t="s">
        <v>5945</v>
      </c>
      <c r="Q101" s="189"/>
      <c r="R101" s="189">
        <v>4</v>
      </c>
      <c r="S101" s="189"/>
      <c r="T101" s="189"/>
      <c r="U101" s="190" t="s">
        <v>13481</v>
      </c>
    </row>
    <row r="102" spans="1:21" ht="72">
      <c r="A102" s="33" t="str">
        <f t="shared" si="16"/>
        <v>todos los casos (Incorrecta).</v>
      </c>
      <c r="B102" s="33" t="str">
        <f t="shared" si="17"/>
        <v>86CONSUL</v>
      </c>
      <c r="C102" s="33" t="str">
        <f t="shared" si="18"/>
        <v>HYCONSULO86O9</v>
      </c>
      <c r="D102" s="33" t="s">
        <v>7879</v>
      </c>
      <c r="E102" s="33" t="s">
        <v>7878</v>
      </c>
      <c r="F102" s="237" t="s">
        <v>13273</v>
      </c>
      <c r="G102" s="233" t="str">
        <f t="shared" si="19"/>
        <v>O86</v>
      </c>
      <c r="H102" s="188">
        <v>86</v>
      </c>
      <c r="I102" s="233" t="str">
        <f t="shared" si="20"/>
        <v>O9</v>
      </c>
      <c r="J102" s="233">
        <v>9</v>
      </c>
      <c r="K102" s="190" t="s">
        <v>13480</v>
      </c>
      <c r="L102" s="188" t="s">
        <v>522</v>
      </c>
      <c r="M102" s="188" t="s">
        <v>13479</v>
      </c>
      <c r="N102" s="188" t="s">
        <v>13478</v>
      </c>
      <c r="O102" s="188" t="s">
        <v>13477</v>
      </c>
      <c r="P102" s="188" t="s">
        <v>13476</v>
      </c>
      <c r="Q102" s="189"/>
      <c r="R102" s="189">
        <v>4</v>
      </c>
      <c r="S102" s="189"/>
      <c r="T102" s="189"/>
      <c r="U102" s="190" t="s">
        <v>13475</v>
      </c>
    </row>
    <row r="103" spans="1:21" ht="72">
      <c r="A103" s="33" t="str">
        <f t="shared" si="16"/>
        <v>e sus funciones (Incorrecta).</v>
      </c>
      <c r="B103" s="33" t="str">
        <f t="shared" si="17"/>
        <v>87CONSUL</v>
      </c>
      <c r="C103" s="33" t="str">
        <f t="shared" si="18"/>
        <v>HYCONSULO87O9</v>
      </c>
      <c r="D103" s="33" t="s">
        <v>7879</v>
      </c>
      <c r="E103" s="33" t="s">
        <v>7878</v>
      </c>
      <c r="F103" s="237" t="s">
        <v>13273</v>
      </c>
      <c r="G103" s="233" t="str">
        <f t="shared" si="19"/>
        <v>O87</v>
      </c>
      <c r="H103" s="188">
        <v>87</v>
      </c>
      <c r="I103" s="233" t="str">
        <f t="shared" si="20"/>
        <v>O9</v>
      </c>
      <c r="J103" s="233">
        <v>9</v>
      </c>
      <c r="K103" s="190" t="s">
        <v>6169</v>
      </c>
      <c r="L103" s="188" t="s">
        <v>522</v>
      </c>
      <c r="M103" s="188" t="s">
        <v>6170</v>
      </c>
      <c r="N103" s="188" t="s">
        <v>6171</v>
      </c>
      <c r="O103" s="188" t="s">
        <v>6172</v>
      </c>
      <c r="P103" s="188" t="s">
        <v>6173</v>
      </c>
      <c r="Q103" s="189"/>
      <c r="R103" s="189">
        <v>4</v>
      </c>
      <c r="S103" s="189"/>
      <c r="T103" s="189"/>
      <c r="U103" s="190" t="s">
        <v>13474</v>
      </c>
    </row>
    <row r="104" spans="1:21" ht="57.6">
      <c r="A104" s="33" t="str">
        <f t="shared" si="16"/>
        <v>bién incorrecta (Incorrecta).</v>
      </c>
      <c r="B104" s="33" t="str">
        <f t="shared" si="17"/>
        <v>88CONSUL</v>
      </c>
      <c r="C104" s="33" t="str">
        <f t="shared" si="18"/>
        <v>HYCONSULO88O9</v>
      </c>
      <c r="D104" s="33" t="s">
        <v>7879</v>
      </c>
      <c r="E104" s="33" t="s">
        <v>7878</v>
      </c>
      <c r="F104" s="237" t="s">
        <v>13273</v>
      </c>
      <c r="G104" s="233" t="str">
        <f t="shared" si="19"/>
        <v>O88</v>
      </c>
      <c r="H104" s="188">
        <v>88</v>
      </c>
      <c r="I104" s="233" t="str">
        <f t="shared" si="20"/>
        <v>O9</v>
      </c>
      <c r="J104" s="233">
        <v>9</v>
      </c>
      <c r="K104" s="190" t="s">
        <v>5711</v>
      </c>
      <c r="L104" s="188" t="s">
        <v>1387</v>
      </c>
      <c r="M104" s="188" t="s">
        <v>5712</v>
      </c>
      <c r="N104" s="188" t="s">
        <v>5713</v>
      </c>
      <c r="O104" s="188" t="s">
        <v>899</v>
      </c>
      <c r="P104" s="188" t="s">
        <v>901</v>
      </c>
      <c r="Q104" s="189"/>
      <c r="R104" s="189">
        <v>1</v>
      </c>
      <c r="S104" s="189"/>
      <c r="T104" s="189"/>
      <c r="U104" s="190" t="s">
        <v>13473</v>
      </c>
    </row>
    <row r="105" spans="1:21" ht="57.6">
      <c r="A105" s="33" t="str">
        <f t="shared" si="16"/>
        <v>sta designación (Incorrecta).</v>
      </c>
      <c r="B105" s="33" t="str">
        <f t="shared" si="17"/>
        <v>89CONSUL</v>
      </c>
      <c r="C105" s="33" t="str">
        <f t="shared" si="18"/>
        <v>HYCONSULO89O9</v>
      </c>
      <c r="D105" s="33" t="s">
        <v>7879</v>
      </c>
      <c r="E105" s="33" t="s">
        <v>7878</v>
      </c>
      <c r="F105" s="237" t="s">
        <v>13273</v>
      </c>
      <c r="G105" s="233" t="str">
        <f t="shared" si="19"/>
        <v>O89</v>
      </c>
      <c r="H105" s="188">
        <v>89</v>
      </c>
      <c r="I105" s="233" t="str">
        <f t="shared" si="20"/>
        <v>O9</v>
      </c>
      <c r="J105" s="233">
        <v>9</v>
      </c>
      <c r="K105" s="190" t="s">
        <v>3823</v>
      </c>
      <c r="L105" s="188" t="s">
        <v>522</v>
      </c>
      <c r="M105" s="188" t="s">
        <v>3824</v>
      </c>
      <c r="N105" s="188" t="s">
        <v>1454</v>
      </c>
      <c r="O105" s="188" t="s">
        <v>3825</v>
      </c>
      <c r="P105" s="188" t="s">
        <v>3826</v>
      </c>
      <c r="Q105" s="189"/>
      <c r="R105" s="189">
        <v>4</v>
      </c>
      <c r="S105" s="189"/>
      <c r="T105" s="189"/>
      <c r="U105" s="190" t="s">
        <v>13472</v>
      </c>
    </row>
    <row r="106" spans="1:21" ht="72">
      <c r="A106" s="33" t="str">
        <f t="shared" si="16"/>
        <v>unal de Cuentas (Incorrecta).</v>
      </c>
      <c r="B106" s="33" t="str">
        <f t="shared" si="17"/>
        <v>90CONSUL</v>
      </c>
      <c r="C106" s="33" t="str">
        <f t="shared" si="18"/>
        <v>HYCONSULO90O9</v>
      </c>
      <c r="D106" s="33" t="s">
        <v>7879</v>
      </c>
      <c r="E106" s="33" t="s">
        <v>7878</v>
      </c>
      <c r="F106" s="237" t="s">
        <v>13273</v>
      </c>
      <c r="G106" s="233" t="str">
        <f t="shared" si="19"/>
        <v>O90</v>
      </c>
      <c r="H106" s="188">
        <v>90</v>
      </c>
      <c r="I106" s="233" t="str">
        <f t="shared" si="20"/>
        <v>O9</v>
      </c>
      <c r="J106" s="233">
        <v>9</v>
      </c>
      <c r="K106" s="190" t="s">
        <v>6756</v>
      </c>
      <c r="L106" s="188" t="s">
        <v>523</v>
      </c>
      <c r="M106" s="188" t="s">
        <v>6757</v>
      </c>
      <c r="N106" s="188" t="s">
        <v>6758</v>
      </c>
      <c r="O106" s="188" t="s">
        <v>6759</v>
      </c>
      <c r="P106" s="188" t="s">
        <v>6760</v>
      </c>
      <c r="Q106" s="189"/>
      <c r="R106" s="189">
        <v>3</v>
      </c>
      <c r="S106" s="189"/>
      <c r="T106" s="189"/>
      <c r="U106" s="190" t="s">
        <v>13471</v>
      </c>
    </row>
    <row r="107" spans="1:21" ht="72">
      <c r="A107" s="33" t="str">
        <f t="shared" si="16"/>
        <v>unal de Cuentas (Incorrecta).</v>
      </c>
      <c r="B107" s="33" t="str">
        <f t="shared" si="17"/>
        <v>91CONSUL</v>
      </c>
      <c r="C107" s="33" t="str">
        <f t="shared" si="18"/>
        <v>HYCONSULO91O9</v>
      </c>
      <c r="D107" s="33" t="s">
        <v>7879</v>
      </c>
      <c r="E107" s="33" t="s">
        <v>7878</v>
      </c>
      <c r="F107" s="237" t="s">
        <v>13273</v>
      </c>
      <c r="G107" s="233" t="str">
        <f t="shared" si="19"/>
        <v>O91</v>
      </c>
      <c r="H107" s="188">
        <v>91</v>
      </c>
      <c r="I107" s="233" t="str">
        <f t="shared" si="20"/>
        <v>O9</v>
      </c>
      <c r="J107" s="233">
        <v>9</v>
      </c>
      <c r="K107" s="190" t="s">
        <v>13470</v>
      </c>
      <c r="L107" s="188" t="s">
        <v>522</v>
      </c>
      <c r="M107" s="188" t="s">
        <v>13469</v>
      </c>
      <c r="N107" s="188" t="s">
        <v>13468</v>
      </c>
      <c r="O107" s="188" t="s">
        <v>13467</v>
      </c>
      <c r="P107" s="188" t="s">
        <v>13466</v>
      </c>
      <c r="Q107" s="189"/>
      <c r="R107" s="189">
        <v>4</v>
      </c>
      <c r="S107" s="189"/>
      <c r="T107" s="189"/>
      <c r="U107" s="190" t="s">
        <v>13465</v>
      </c>
    </row>
    <row r="108" spans="1:21" ht="57.6">
      <c r="A108" s="33" t="str">
        <f t="shared" si="16"/>
        <v>en esta función (Incorrecta).</v>
      </c>
      <c r="B108" s="33" t="str">
        <f t="shared" si="17"/>
        <v>92CONSUL</v>
      </c>
      <c r="C108" s="33" t="str">
        <f t="shared" si="18"/>
        <v>HYCONSULO92O9</v>
      </c>
      <c r="D108" s="33" t="s">
        <v>7879</v>
      </c>
      <c r="E108" s="33" t="s">
        <v>7878</v>
      </c>
      <c r="F108" s="237" t="s">
        <v>13273</v>
      </c>
      <c r="G108" s="233" t="str">
        <f t="shared" si="19"/>
        <v>O92</v>
      </c>
      <c r="H108" s="188">
        <v>92</v>
      </c>
      <c r="I108" s="233" t="str">
        <f t="shared" si="20"/>
        <v>O9</v>
      </c>
      <c r="J108" s="233">
        <v>9</v>
      </c>
      <c r="K108" s="190" t="s">
        <v>6016</v>
      </c>
      <c r="L108" s="188" t="s">
        <v>1387</v>
      </c>
      <c r="M108" s="188" t="s">
        <v>99</v>
      </c>
      <c r="N108" s="188" t="s">
        <v>97</v>
      </c>
      <c r="O108" s="188" t="s">
        <v>1455</v>
      </c>
      <c r="P108" s="188" t="s">
        <v>851</v>
      </c>
      <c r="Q108" s="189"/>
      <c r="R108" s="189">
        <v>1</v>
      </c>
      <c r="S108" s="189"/>
      <c r="T108" s="189"/>
      <c r="U108" s="190" t="s">
        <v>13464</v>
      </c>
    </row>
    <row r="109" spans="1:21" ht="57.6">
      <c r="A109" s="33" t="str">
        <f t="shared" si="16"/>
        <v>sta designación (Incorrecta).</v>
      </c>
      <c r="B109" s="33" t="str">
        <f t="shared" si="17"/>
        <v>93CONSUL</v>
      </c>
      <c r="C109" s="33" t="str">
        <f t="shared" si="18"/>
        <v>HYCONSULO93O9</v>
      </c>
      <c r="D109" s="33" t="s">
        <v>7879</v>
      </c>
      <c r="E109" s="33" t="s">
        <v>7878</v>
      </c>
      <c r="F109" s="237" t="s">
        <v>13273</v>
      </c>
      <c r="G109" s="233" t="str">
        <f t="shared" si="19"/>
        <v>O93</v>
      </c>
      <c r="H109" s="188">
        <v>93</v>
      </c>
      <c r="I109" s="233" t="str">
        <f t="shared" si="20"/>
        <v>O9</v>
      </c>
      <c r="J109" s="233">
        <v>9</v>
      </c>
      <c r="K109" s="190" t="s">
        <v>13463</v>
      </c>
      <c r="L109" s="188" t="s">
        <v>523</v>
      </c>
      <c r="M109" s="188" t="s">
        <v>97</v>
      </c>
      <c r="N109" s="188" t="s">
        <v>1455</v>
      </c>
      <c r="O109" s="188" t="s">
        <v>13462</v>
      </c>
      <c r="P109" s="188" t="s">
        <v>851</v>
      </c>
      <c r="Q109" s="189"/>
      <c r="R109" s="189">
        <v>3</v>
      </c>
      <c r="S109" s="189"/>
      <c r="T109" s="189"/>
      <c r="U109" s="190" t="s">
        <v>13461</v>
      </c>
    </row>
    <row r="110" spans="1:21" ht="57.6">
      <c r="A110" s="33" t="str">
        <f t="shared" si="16"/>
        <v>sta competencia (Incorrecta).</v>
      </c>
      <c r="B110" s="33" t="str">
        <f t="shared" si="17"/>
        <v>94CONSUL</v>
      </c>
      <c r="C110" s="33" t="str">
        <f t="shared" si="18"/>
        <v>HYCONSULO94O9</v>
      </c>
      <c r="D110" s="33" t="s">
        <v>7879</v>
      </c>
      <c r="E110" s="33" t="s">
        <v>7878</v>
      </c>
      <c r="F110" s="237" t="s">
        <v>13273</v>
      </c>
      <c r="G110" s="233" t="str">
        <f t="shared" si="19"/>
        <v>O94</v>
      </c>
      <c r="H110" s="188">
        <v>94</v>
      </c>
      <c r="I110" s="233" t="str">
        <f t="shared" si="20"/>
        <v>O9</v>
      </c>
      <c r="J110" s="233">
        <v>9</v>
      </c>
      <c r="K110" s="190" t="s">
        <v>13460</v>
      </c>
      <c r="L110" s="188" t="s">
        <v>1389</v>
      </c>
      <c r="M110" s="188" t="s">
        <v>13456</v>
      </c>
      <c r="N110" s="188" t="s">
        <v>13459</v>
      </c>
      <c r="O110" s="188" t="s">
        <v>13458</v>
      </c>
      <c r="P110" s="188" t="s">
        <v>13457</v>
      </c>
      <c r="Q110" s="189"/>
      <c r="R110" s="189">
        <v>1</v>
      </c>
      <c r="S110" s="189"/>
      <c r="T110" s="189"/>
      <c r="U110" s="190" t="s">
        <v>13455</v>
      </c>
    </row>
    <row r="111" spans="1:21" ht="86.4">
      <c r="A111" s="33" t="str">
        <f t="shared" si="16"/>
        <v>puesta correcta (Incorrecta).</v>
      </c>
      <c r="B111" s="33" t="str">
        <f t="shared" si="17"/>
        <v>95CONSUL</v>
      </c>
      <c r="C111" s="33" t="str">
        <f t="shared" si="18"/>
        <v>HYCONSULO95O9</v>
      </c>
      <c r="D111" s="33" t="s">
        <v>7879</v>
      </c>
      <c r="E111" s="33" t="s">
        <v>7878</v>
      </c>
      <c r="F111" s="237" t="s">
        <v>13273</v>
      </c>
      <c r="G111" s="233" t="str">
        <f t="shared" si="19"/>
        <v>O95</v>
      </c>
      <c r="H111" s="188">
        <v>95</v>
      </c>
      <c r="I111" s="233" t="str">
        <f t="shared" si="20"/>
        <v>O9</v>
      </c>
      <c r="J111" s="233">
        <v>9</v>
      </c>
      <c r="K111" s="190" t="s">
        <v>5319</v>
      </c>
      <c r="L111" s="188" t="s">
        <v>523</v>
      </c>
      <c r="M111" s="188" t="s">
        <v>5320</v>
      </c>
      <c r="N111" s="188" t="s">
        <v>5321</v>
      </c>
      <c r="O111" s="188" t="s">
        <v>5322</v>
      </c>
      <c r="P111" s="188" t="s">
        <v>171</v>
      </c>
      <c r="Q111" s="189"/>
      <c r="R111" s="189">
        <v>3</v>
      </c>
      <c r="S111" s="189"/>
      <c r="T111" s="189"/>
      <c r="U111" s="190" t="s">
        <v>13454</v>
      </c>
    </row>
    <row r="112" spans="1:21" ht="86.4">
      <c r="A112" s="33" t="str">
        <f t="shared" si="16"/>
        <v>us competencias (Incorrecta).</v>
      </c>
      <c r="B112" s="33" t="str">
        <f t="shared" si="17"/>
        <v>96CONSUL</v>
      </c>
      <c r="C112" s="33" t="str">
        <f t="shared" si="18"/>
        <v>HYCONSULO96O9</v>
      </c>
      <c r="D112" s="33" t="s">
        <v>7879</v>
      </c>
      <c r="E112" s="33" t="s">
        <v>7878</v>
      </c>
      <c r="F112" s="237" t="s">
        <v>13273</v>
      </c>
      <c r="G112" s="233" t="str">
        <f t="shared" si="19"/>
        <v>O96</v>
      </c>
      <c r="H112" s="188">
        <v>96</v>
      </c>
      <c r="I112" s="233" t="str">
        <f t="shared" si="20"/>
        <v>O9</v>
      </c>
      <c r="J112" s="233">
        <v>9</v>
      </c>
      <c r="K112" s="190" t="s">
        <v>13453</v>
      </c>
      <c r="L112" s="188" t="s">
        <v>523</v>
      </c>
      <c r="M112" s="188" t="s">
        <v>13452</v>
      </c>
      <c r="N112" s="188" t="s">
        <v>13451</v>
      </c>
      <c r="O112" s="188" t="s">
        <v>13450</v>
      </c>
      <c r="P112" s="188" t="s">
        <v>542</v>
      </c>
      <c r="Q112" s="189"/>
      <c r="R112" s="189">
        <v>3</v>
      </c>
      <c r="S112" s="189"/>
      <c r="T112" s="189"/>
      <c r="U112" s="190" t="s">
        <v>13449</v>
      </c>
    </row>
    <row r="113" spans="1:21" ht="72">
      <c r="A113" s="33" t="str">
        <f t="shared" si="16"/>
        <v>bién incorrecta (Incorrecta).</v>
      </c>
      <c r="B113" s="33" t="str">
        <f t="shared" si="17"/>
        <v>101CONSUL</v>
      </c>
      <c r="C113" s="33" t="str">
        <f t="shared" si="18"/>
        <v>HYCONSUL101O9</v>
      </c>
      <c r="D113" s="33" t="s">
        <v>7879</v>
      </c>
      <c r="E113" s="33" t="s">
        <v>7878</v>
      </c>
      <c r="F113" s="237" t="s">
        <v>13273</v>
      </c>
      <c r="G113" s="233" t="str">
        <f t="shared" si="19"/>
        <v>101</v>
      </c>
      <c r="H113" s="188">
        <v>101</v>
      </c>
      <c r="I113" s="233" t="str">
        <f t="shared" si="20"/>
        <v>O9</v>
      </c>
      <c r="J113" s="233">
        <v>9</v>
      </c>
      <c r="K113" s="190" t="s">
        <v>13429</v>
      </c>
      <c r="L113" s="188" t="s">
        <v>1389</v>
      </c>
      <c r="M113" s="188" t="s">
        <v>13425</v>
      </c>
      <c r="N113" s="188" t="s">
        <v>13428</v>
      </c>
      <c r="O113" s="188" t="s">
        <v>13427</v>
      </c>
      <c r="P113" s="188" t="s">
        <v>13426</v>
      </c>
      <c r="Q113" s="189"/>
      <c r="R113" s="189">
        <v>1</v>
      </c>
      <c r="S113" s="189"/>
      <c r="T113" s="189"/>
      <c r="U113" s="190" t="s">
        <v>13424</v>
      </c>
    </row>
    <row r="114" spans="1:21" ht="86.4">
      <c r="A114" s="33" t="str">
        <f t="shared" si="16"/>
        <v>, es incorrecta (Incorrecta).</v>
      </c>
      <c r="B114" s="33" t="str">
        <f t="shared" si="17"/>
        <v>102CONSUL</v>
      </c>
      <c r="C114" s="33" t="str">
        <f t="shared" si="18"/>
        <v>HYCONSUL102O9</v>
      </c>
      <c r="D114" s="33" t="s">
        <v>7879</v>
      </c>
      <c r="E114" s="33" t="s">
        <v>7878</v>
      </c>
      <c r="F114" s="237" t="s">
        <v>13273</v>
      </c>
      <c r="G114" s="233" t="str">
        <f t="shared" si="19"/>
        <v>102</v>
      </c>
      <c r="H114" s="188">
        <v>102</v>
      </c>
      <c r="I114" s="233" t="str">
        <f t="shared" si="20"/>
        <v>O9</v>
      </c>
      <c r="J114" s="233">
        <v>9</v>
      </c>
      <c r="K114" s="190" t="s">
        <v>6955</v>
      </c>
      <c r="L114" s="188" t="s">
        <v>523</v>
      </c>
      <c r="M114" s="188" t="s">
        <v>6956</v>
      </c>
      <c r="N114" s="188" t="s">
        <v>6957</v>
      </c>
      <c r="O114" s="188" t="s">
        <v>6958</v>
      </c>
      <c r="P114" s="188" t="s">
        <v>6959</v>
      </c>
      <c r="Q114" s="189"/>
      <c r="R114" s="189">
        <v>3</v>
      </c>
      <c r="S114" s="189"/>
      <c r="T114" s="189"/>
      <c r="U114" s="190" t="s">
        <v>13423</v>
      </c>
    </row>
    <row r="115" spans="1:21" ht="57.6">
      <c r="A115" s="33" t="str">
        <f t="shared" si="16"/>
        <v>en la normativa (Incorrecta).</v>
      </c>
      <c r="B115" s="33" t="str">
        <f t="shared" si="17"/>
        <v>103CONSUL</v>
      </c>
      <c r="C115" s="33" t="str">
        <f t="shared" si="18"/>
        <v>HYCONSUL103O9</v>
      </c>
      <c r="D115" s="33" t="s">
        <v>7879</v>
      </c>
      <c r="E115" s="33" t="s">
        <v>7878</v>
      </c>
      <c r="F115" s="237" t="s">
        <v>13273</v>
      </c>
      <c r="G115" s="233" t="str">
        <f t="shared" si="19"/>
        <v>103</v>
      </c>
      <c r="H115" s="188">
        <v>103</v>
      </c>
      <c r="I115" s="233" t="str">
        <f t="shared" si="20"/>
        <v>O9</v>
      </c>
      <c r="J115" s="233">
        <v>9</v>
      </c>
      <c r="K115" s="190" t="s">
        <v>6960</v>
      </c>
      <c r="L115" s="188" t="s">
        <v>524</v>
      </c>
      <c r="M115" s="188" t="s">
        <v>6961</v>
      </c>
      <c r="N115" s="188" t="s">
        <v>6962</v>
      </c>
      <c r="O115" s="188" t="s">
        <v>6963</v>
      </c>
      <c r="P115" s="188" t="s">
        <v>6964</v>
      </c>
      <c r="Q115" s="189"/>
      <c r="R115" s="189">
        <v>2</v>
      </c>
      <c r="S115" s="189"/>
      <c r="T115" s="189"/>
      <c r="U115" s="190" t="s">
        <v>13422</v>
      </c>
    </row>
    <row r="116" spans="1:21" ht="72">
      <c r="A116" s="33" t="str">
        <f t="shared" si="16"/>
        <v>ambién es precisa (Correcta).</v>
      </c>
      <c r="B116" s="33" t="str">
        <f t="shared" si="17"/>
        <v>104CONSUL</v>
      </c>
      <c r="C116" s="33" t="str">
        <f t="shared" si="18"/>
        <v>HYCONSUL104O9</v>
      </c>
      <c r="D116" s="33" t="s">
        <v>7879</v>
      </c>
      <c r="E116" s="33" t="s">
        <v>7878</v>
      </c>
      <c r="F116" s="237" t="s">
        <v>13273</v>
      </c>
      <c r="G116" s="233" t="str">
        <f t="shared" si="19"/>
        <v>104</v>
      </c>
      <c r="H116" s="188">
        <v>104</v>
      </c>
      <c r="I116" s="233" t="str">
        <f t="shared" si="20"/>
        <v>O9</v>
      </c>
      <c r="J116" s="233">
        <v>9</v>
      </c>
      <c r="K116" s="190" t="s">
        <v>13421</v>
      </c>
      <c r="L116" s="188" t="s">
        <v>524</v>
      </c>
      <c r="M116" s="188" t="s">
        <v>13420</v>
      </c>
      <c r="N116" s="188" t="s">
        <v>13417</v>
      </c>
      <c r="O116" s="188" t="s">
        <v>13419</v>
      </c>
      <c r="P116" s="188" t="s">
        <v>13418</v>
      </c>
      <c r="Q116" s="189"/>
      <c r="R116" s="189">
        <v>2</v>
      </c>
      <c r="S116" s="189"/>
      <c r="T116" s="189"/>
      <c r="U116" s="190" t="s">
        <v>13416</v>
      </c>
    </row>
    <row r="117" spans="1:21" ht="72">
      <c r="A117" s="33" t="str">
        <f t="shared" si="16"/>
        <v xml:space="preserve"> y presupuestario (Correcta).</v>
      </c>
      <c r="B117" s="33" t="str">
        <f t="shared" si="17"/>
        <v>105CONSUL</v>
      </c>
      <c r="C117" s="33" t="str">
        <f t="shared" si="18"/>
        <v>HYCONSUL105O9</v>
      </c>
      <c r="D117" s="33" t="s">
        <v>7879</v>
      </c>
      <c r="E117" s="33" t="s">
        <v>7878</v>
      </c>
      <c r="F117" s="237" t="s">
        <v>13273</v>
      </c>
      <c r="G117" s="233" t="str">
        <f t="shared" si="19"/>
        <v>105</v>
      </c>
      <c r="H117" s="188">
        <v>105</v>
      </c>
      <c r="I117" s="233" t="str">
        <f t="shared" si="20"/>
        <v>O9</v>
      </c>
      <c r="J117" s="233">
        <v>9</v>
      </c>
      <c r="K117" s="190" t="s">
        <v>13415</v>
      </c>
      <c r="L117" s="188" t="s">
        <v>523</v>
      </c>
      <c r="M117" s="188" t="s">
        <v>852</v>
      </c>
      <c r="N117" s="188" t="s">
        <v>50</v>
      </c>
      <c r="O117" s="188" t="s">
        <v>6994</v>
      </c>
      <c r="P117" s="188" t="s">
        <v>13414</v>
      </c>
      <c r="Q117" s="189"/>
      <c r="R117" s="189">
        <v>3</v>
      </c>
      <c r="S117" s="189"/>
      <c r="T117" s="189"/>
      <c r="U117" s="190" t="s">
        <v>13413</v>
      </c>
    </row>
    <row r="118" spans="1:21" ht="72">
      <c r="A118" s="33" t="str">
        <f t="shared" si="16"/>
        <v>bros, no cuatro (Incorrecta).</v>
      </c>
      <c r="B118" s="33" t="str">
        <f t="shared" si="17"/>
        <v>106CONSUL</v>
      </c>
      <c r="C118" s="33" t="str">
        <f t="shared" si="18"/>
        <v>HYCONSUL106O9</v>
      </c>
      <c r="D118" s="33" t="s">
        <v>7879</v>
      </c>
      <c r="E118" s="33" t="s">
        <v>7878</v>
      </c>
      <c r="F118" s="237" t="s">
        <v>13273</v>
      </c>
      <c r="G118" s="233" t="str">
        <f t="shared" si="19"/>
        <v>106</v>
      </c>
      <c r="H118" s="188">
        <v>106</v>
      </c>
      <c r="I118" s="233" t="str">
        <f t="shared" si="20"/>
        <v>O9</v>
      </c>
      <c r="J118" s="233">
        <v>9</v>
      </c>
      <c r="K118" s="190" t="s">
        <v>13412</v>
      </c>
      <c r="L118" s="188" t="s">
        <v>1387</v>
      </c>
      <c r="M118" s="188" t="s">
        <v>13408</v>
      </c>
      <c r="N118" s="188" t="s">
        <v>13411</v>
      </c>
      <c r="O118" s="188" t="s">
        <v>13410</v>
      </c>
      <c r="P118" s="188" t="s">
        <v>13409</v>
      </c>
      <c r="Q118" s="189"/>
      <c r="R118" s="189">
        <v>1</v>
      </c>
      <c r="S118" s="189"/>
      <c r="T118" s="189"/>
      <c r="U118" s="190" t="s">
        <v>13407</v>
      </c>
    </row>
    <row r="119" spans="1:21" ht="72">
      <c r="A119" s="33" t="str">
        <f t="shared" si="16"/>
        <v xml:space="preserve"> sus competencias (Correcta).</v>
      </c>
      <c r="B119" s="33" t="str">
        <f t="shared" si="17"/>
        <v>107CONSUL</v>
      </c>
      <c r="C119" s="33" t="str">
        <f t="shared" si="18"/>
        <v>HYCONSUL107O9</v>
      </c>
      <c r="D119" s="33" t="s">
        <v>7879</v>
      </c>
      <c r="E119" s="33" t="s">
        <v>7878</v>
      </c>
      <c r="F119" s="237" t="s">
        <v>13273</v>
      </c>
      <c r="G119" s="233" t="str">
        <f t="shared" si="19"/>
        <v>107</v>
      </c>
      <c r="H119" s="188">
        <v>107</v>
      </c>
      <c r="I119" s="233" t="str">
        <f t="shared" si="20"/>
        <v>O9</v>
      </c>
      <c r="J119" s="233">
        <v>9</v>
      </c>
      <c r="K119" s="190" t="s">
        <v>13406</v>
      </c>
      <c r="L119" s="188" t="s">
        <v>524</v>
      </c>
      <c r="M119" s="188" t="s">
        <v>13405</v>
      </c>
      <c r="N119" s="188" t="s">
        <v>13402</v>
      </c>
      <c r="O119" s="188" t="s">
        <v>13404</v>
      </c>
      <c r="P119" s="188" t="s">
        <v>13403</v>
      </c>
      <c r="Q119" s="189"/>
      <c r="R119" s="189">
        <v>2</v>
      </c>
      <c r="S119" s="189"/>
      <c r="T119" s="189"/>
      <c r="U119" s="190" t="s">
        <v>13401</v>
      </c>
    </row>
    <row r="120" spans="1:21" ht="72">
      <c r="A120" s="33" t="str">
        <f t="shared" si="16"/>
        <v>n es incorrecta (Incorrecta).</v>
      </c>
      <c r="B120" s="33" t="str">
        <f t="shared" si="17"/>
        <v>108CONSUL</v>
      </c>
      <c r="C120" s="33" t="str">
        <f t="shared" si="18"/>
        <v>HYCONSUL108O9</v>
      </c>
      <c r="D120" s="33" t="s">
        <v>7879</v>
      </c>
      <c r="E120" s="33" t="s">
        <v>7878</v>
      </c>
      <c r="F120" s="237" t="s">
        <v>13273</v>
      </c>
      <c r="G120" s="233" t="str">
        <f t="shared" si="19"/>
        <v>108</v>
      </c>
      <c r="H120" s="188">
        <v>108</v>
      </c>
      <c r="I120" s="233" t="str">
        <f t="shared" si="20"/>
        <v>O9</v>
      </c>
      <c r="J120" s="233">
        <v>9</v>
      </c>
      <c r="K120" s="190" t="s">
        <v>6017</v>
      </c>
      <c r="L120" s="188" t="s">
        <v>524</v>
      </c>
      <c r="M120" s="188" t="s">
        <v>6018</v>
      </c>
      <c r="N120" s="188" t="s">
        <v>6019</v>
      </c>
      <c r="O120" s="188" t="s">
        <v>6020</v>
      </c>
      <c r="P120" s="188" t="s">
        <v>6021</v>
      </c>
      <c r="Q120" s="189"/>
      <c r="R120" s="189">
        <v>2</v>
      </c>
      <c r="S120" s="189"/>
      <c r="T120" s="189"/>
      <c r="U120" s="190" t="s">
        <v>13400</v>
      </c>
    </row>
    <row r="121" spans="1:21" ht="43.2">
      <c r="A121" s="33" t="str">
        <f t="shared" si="16"/>
        <v>ión de esta ley (Incorrecta).</v>
      </c>
      <c r="B121" s="33" t="str">
        <f t="shared" si="17"/>
        <v>109CONSUL</v>
      </c>
      <c r="C121" s="33" t="str">
        <f t="shared" si="18"/>
        <v>HYCONSUL109O9</v>
      </c>
      <c r="D121" s="33" t="s">
        <v>7879</v>
      </c>
      <c r="E121" s="33" t="s">
        <v>7878</v>
      </c>
      <c r="F121" s="237" t="s">
        <v>13273</v>
      </c>
      <c r="G121" s="233" t="str">
        <f t="shared" si="19"/>
        <v>109</v>
      </c>
      <c r="H121" s="188">
        <v>109</v>
      </c>
      <c r="I121" s="233" t="str">
        <f t="shared" si="20"/>
        <v>O9</v>
      </c>
      <c r="J121" s="263">
        <v>9</v>
      </c>
      <c r="K121" s="262" t="s">
        <v>13399</v>
      </c>
      <c r="L121" s="262" t="s">
        <v>543</v>
      </c>
      <c r="M121" s="262" t="s">
        <v>13398</v>
      </c>
      <c r="N121" s="262" t="s">
        <v>13395</v>
      </c>
      <c r="O121" s="262" t="s">
        <v>13397</v>
      </c>
      <c r="P121" s="262" t="s">
        <v>13396</v>
      </c>
      <c r="Q121" s="189"/>
      <c r="R121" s="189">
        <v>2</v>
      </c>
      <c r="S121" s="189"/>
      <c r="T121" s="189"/>
      <c r="U121" s="190" t="s">
        <v>13394</v>
      </c>
    </row>
    <row r="122" spans="1:21" ht="43.2">
      <c r="A122" s="33" t="str">
        <f t="shared" si="16"/>
        <v>cta del mandato (Incorrecta).</v>
      </c>
      <c r="B122" s="33" t="str">
        <f t="shared" si="17"/>
        <v>110CONSUL</v>
      </c>
      <c r="C122" s="33" t="str">
        <f t="shared" si="18"/>
        <v>HYCONSUL110O9</v>
      </c>
      <c r="D122" s="33" t="s">
        <v>7879</v>
      </c>
      <c r="E122" s="33" t="s">
        <v>7878</v>
      </c>
      <c r="F122" s="237" t="s">
        <v>13273</v>
      </c>
      <c r="G122" s="233" t="str">
        <f t="shared" si="19"/>
        <v>110</v>
      </c>
      <c r="H122" s="188">
        <v>110</v>
      </c>
      <c r="I122" s="233" t="str">
        <f t="shared" si="20"/>
        <v>O9</v>
      </c>
      <c r="J122" s="263">
        <v>9</v>
      </c>
      <c r="K122" s="262" t="s">
        <v>13393</v>
      </c>
      <c r="L122" s="262" t="s">
        <v>543</v>
      </c>
      <c r="M122" s="262" t="s">
        <v>9716</v>
      </c>
      <c r="N122" s="262" t="s">
        <v>9711</v>
      </c>
      <c r="O122" s="262" t="s">
        <v>9717</v>
      </c>
      <c r="P122" s="262" t="s">
        <v>9713</v>
      </c>
      <c r="Q122" s="189"/>
      <c r="R122" s="189">
        <v>2</v>
      </c>
      <c r="S122" s="189"/>
      <c r="T122" s="189"/>
      <c r="U122" s="190" t="s">
        <v>13392</v>
      </c>
    </row>
    <row r="123" spans="1:21" ht="57.6">
      <c r="A123" s="33" t="str">
        <f t="shared" si="16"/>
        <v>n es incorrecta (Incorrecta).</v>
      </c>
      <c r="B123" s="33" t="str">
        <f t="shared" si="17"/>
        <v>111CONSUL</v>
      </c>
      <c r="C123" s="33" t="str">
        <f t="shared" si="18"/>
        <v>HYCONSUL111O9</v>
      </c>
      <c r="D123" s="33" t="s">
        <v>7879</v>
      </c>
      <c r="E123" s="33" t="s">
        <v>7878</v>
      </c>
      <c r="F123" s="237" t="s">
        <v>13273</v>
      </c>
      <c r="G123" s="233" t="str">
        <f t="shared" si="19"/>
        <v>111</v>
      </c>
      <c r="H123" s="188">
        <v>111</v>
      </c>
      <c r="I123" s="233" t="str">
        <f t="shared" si="20"/>
        <v>O9</v>
      </c>
      <c r="J123" s="263">
        <v>9</v>
      </c>
      <c r="K123" s="262" t="s">
        <v>13391</v>
      </c>
      <c r="L123" s="262" t="s">
        <v>543</v>
      </c>
      <c r="M123" s="262" t="s">
        <v>8554</v>
      </c>
      <c r="N123" s="262" t="s">
        <v>8556</v>
      </c>
      <c r="O123" s="262" t="s">
        <v>10135</v>
      </c>
      <c r="P123" s="262" t="s">
        <v>13390</v>
      </c>
      <c r="Q123" s="189"/>
      <c r="R123" s="189">
        <v>2</v>
      </c>
      <c r="S123" s="189"/>
      <c r="T123" s="189"/>
      <c r="U123" s="190" t="s">
        <v>13389</v>
      </c>
    </row>
    <row r="124" spans="1:21" ht="43.2">
      <c r="A124" s="33" t="str">
        <f t="shared" si="16"/>
        <v>n es incorrecta (Incorrecta).</v>
      </c>
      <c r="B124" s="33" t="str">
        <f t="shared" si="17"/>
        <v>112CONSUL</v>
      </c>
      <c r="C124" s="33" t="str">
        <f t="shared" si="18"/>
        <v>HYCONSUL112O9</v>
      </c>
      <c r="D124" s="33" t="s">
        <v>7879</v>
      </c>
      <c r="E124" s="33" t="s">
        <v>7878</v>
      </c>
      <c r="F124" s="237" t="s">
        <v>13273</v>
      </c>
      <c r="G124" s="233" t="str">
        <f t="shared" si="19"/>
        <v>112</v>
      </c>
      <c r="H124" s="188">
        <v>112</v>
      </c>
      <c r="I124" s="233" t="str">
        <f t="shared" si="20"/>
        <v>O9</v>
      </c>
      <c r="J124" s="263">
        <v>9</v>
      </c>
      <c r="K124" s="262" t="s">
        <v>13388</v>
      </c>
      <c r="L124" s="262" t="s">
        <v>1388</v>
      </c>
      <c r="M124" s="262" t="s">
        <v>8886</v>
      </c>
      <c r="N124" s="262" t="s">
        <v>8885</v>
      </c>
      <c r="O124" s="262" t="s">
        <v>8886</v>
      </c>
      <c r="P124" s="262" t="s">
        <v>8883</v>
      </c>
      <c r="Q124" s="189"/>
      <c r="R124" s="189">
        <v>4</v>
      </c>
      <c r="S124" s="189"/>
      <c r="T124" s="189"/>
      <c r="U124" s="190" t="s">
        <v>13387</v>
      </c>
    </row>
    <row r="125" spans="1:21" ht="57.6">
      <c r="A125" s="33" t="str">
        <f t="shared" si="16"/>
        <v>en su totalidad (Incorrecta).</v>
      </c>
      <c r="B125" s="33" t="str">
        <f t="shared" si="17"/>
        <v>113CONSUL</v>
      </c>
      <c r="C125" s="33" t="str">
        <f t="shared" si="18"/>
        <v>HYCONSUL113O9</v>
      </c>
      <c r="D125" s="33" t="s">
        <v>7879</v>
      </c>
      <c r="E125" s="33" t="s">
        <v>7878</v>
      </c>
      <c r="F125" s="237" t="s">
        <v>13273</v>
      </c>
      <c r="G125" s="233" t="str">
        <f t="shared" si="19"/>
        <v>113</v>
      </c>
      <c r="H125" s="188">
        <v>113</v>
      </c>
      <c r="I125" s="233" t="str">
        <f t="shared" si="20"/>
        <v>O9</v>
      </c>
      <c r="J125" s="263">
        <v>9</v>
      </c>
      <c r="K125" s="262" t="s">
        <v>13386</v>
      </c>
      <c r="L125" s="262" t="s">
        <v>1389</v>
      </c>
      <c r="M125" s="262" t="s">
        <v>13382</v>
      </c>
      <c r="N125" s="262" t="s">
        <v>13385</v>
      </c>
      <c r="O125" s="262" t="s">
        <v>13384</v>
      </c>
      <c r="P125" s="262" t="s">
        <v>13383</v>
      </c>
      <c r="Q125" s="189"/>
      <c r="R125" s="189">
        <v>1</v>
      </c>
      <c r="S125" s="189"/>
      <c r="T125" s="189"/>
      <c r="U125" s="190" t="s">
        <v>13381</v>
      </c>
    </row>
    <row r="126" spans="1:21" ht="43.2">
      <c r="A126" s="33" t="str">
        <f t="shared" si="16"/>
        <v>n es incorrecta (Incorrecta).</v>
      </c>
      <c r="B126" s="33" t="str">
        <f t="shared" si="17"/>
        <v>114CONSUL</v>
      </c>
      <c r="C126" s="33" t="str">
        <f t="shared" si="18"/>
        <v>HYCONSUL114O9</v>
      </c>
      <c r="D126" s="33" t="s">
        <v>7879</v>
      </c>
      <c r="E126" s="33" t="s">
        <v>7878</v>
      </c>
      <c r="F126" s="237" t="s">
        <v>13273</v>
      </c>
      <c r="G126" s="233" t="str">
        <f t="shared" si="19"/>
        <v>114</v>
      </c>
      <c r="H126" s="188">
        <v>114</v>
      </c>
      <c r="I126" s="233" t="str">
        <f t="shared" si="20"/>
        <v>O9</v>
      </c>
      <c r="J126" s="263">
        <v>9</v>
      </c>
      <c r="K126" s="262" t="s">
        <v>13380</v>
      </c>
      <c r="L126" s="262" t="s">
        <v>543</v>
      </c>
      <c r="M126" s="262" t="s">
        <v>7911</v>
      </c>
      <c r="N126" s="262" t="s">
        <v>11060</v>
      </c>
      <c r="O126" s="262" t="s">
        <v>7912</v>
      </c>
      <c r="P126" s="262" t="s">
        <v>11115</v>
      </c>
      <c r="Q126" s="189"/>
      <c r="R126" s="189">
        <v>2</v>
      </c>
      <c r="S126" s="189"/>
      <c r="T126" s="189"/>
      <c r="U126" s="190" t="s">
        <v>13379</v>
      </c>
    </row>
    <row r="127" spans="1:21" ht="57.6">
      <c r="A127" s="33" t="str">
        <f t="shared" si="16"/>
        <v>n fiscalización (Incorrecta).</v>
      </c>
      <c r="B127" s="33" t="str">
        <f t="shared" si="17"/>
        <v>115CONSUL</v>
      </c>
      <c r="C127" s="33" t="str">
        <f t="shared" si="18"/>
        <v>HYCONSUL115O9</v>
      </c>
      <c r="D127" s="33" t="s">
        <v>7879</v>
      </c>
      <c r="E127" s="33" t="s">
        <v>7878</v>
      </c>
      <c r="F127" s="237" t="s">
        <v>13273</v>
      </c>
      <c r="G127" s="233" t="str">
        <f t="shared" si="19"/>
        <v>115</v>
      </c>
      <c r="H127" s="188">
        <v>115</v>
      </c>
      <c r="I127" s="233" t="str">
        <f t="shared" si="20"/>
        <v>O9</v>
      </c>
      <c r="J127" s="263">
        <v>9</v>
      </c>
      <c r="K127" s="262" t="s">
        <v>13378</v>
      </c>
      <c r="L127" s="262" t="s">
        <v>1388</v>
      </c>
      <c r="M127" s="262" t="s">
        <v>13377</v>
      </c>
      <c r="N127" s="262" t="s">
        <v>13376</v>
      </c>
      <c r="O127" s="262" t="s">
        <v>13375</v>
      </c>
      <c r="P127" s="262" t="s">
        <v>13374</v>
      </c>
      <c r="Q127" s="189"/>
      <c r="R127" s="189">
        <v>4</v>
      </c>
      <c r="S127" s="189"/>
      <c r="T127" s="189"/>
      <c r="U127" s="190" t="s">
        <v>13373</v>
      </c>
    </row>
    <row r="128" spans="1:21" ht="43.2">
      <c r="A128" s="33" t="str">
        <f t="shared" si="16"/>
        <v xml:space="preserve"> para el quórum (Incorrecta).</v>
      </c>
      <c r="B128" s="33" t="str">
        <f t="shared" si="17"/>
        <v>116CONSUL</v>
      </c>
      <c r="C128" s="33" t="str">
        <f t="shared" si="18"/>
        <v>HYCONSUL116O9</v>
      </c>
      <c r="D128" s="33" t="s">
        <v>7879</v>
      </c>
      <c r="E128" s="33" t="s">
        <v>7878</v>
      </c>
      <c r="F128" s="237" t="s">
        <v>13273</v>
      </c>
      <c r="G128" s="233" t="str">
        <f t="shared" si="19"/>
        <v>116</v>
      </c>
      <c r="H128" s="188">
        <v>116</v>
      </c>
      <c r="I128" s="233" t="str">
        <f t="shared" si="20"/>
        <v>O9</v>
      </c>
      <c r="J128" s="263">
        <v>9</v>
      </c>
      <c r="K128" s="262" t="s">
        <v>13372</v>
      </c>
      <c r="L128" s="262" t="s">
        <v>1389</v>
      </c>
      <c r="M128" s="262" t="s">
        <v>11120</v>
      </c>
      <c r="N128" s="262" t="s">
        <v>13371</v>
      </c>
      <c r="O128" s="262" t="s">
        <v>13370</v>
      </c>
      <c r="P128" s="262" t="s">
        <v>13369</v>
      </c>
      <c r="Q128" s="189"/>
      <c r="R128" s="189">
        <v>1</v>
      </c>
      <c r="S128" s="189"/>
      <c r="T128" s="189"/>
      <c r="U128" s="190" t="s">
        <v>13368</v>
      </c>
    </row>
    <row r="129" spans="1:21" ht="57.6">
      <c r="A129" t="str">
        <f t="shared" si="16"/>
        <v xml:space="preserve"> a la educación (Incorrecta).</v>
      </c>
      <c r="B129" t="str">
        <f t="shared" si="17"/>
        <v>117CONSUL</v>
      </c>
      <c r="C129" t="str">
        <f t="shared" si="18"/>
        <v>HYCONSUL117O9</v>
      </c>
      <c r="D129" t="s">
        <v>7879</v>
      </c>
      <c r="E129" t="s">
        <v>7878</v>
      </c>
      <c r="F129" s="19" t="s">
        <v>13273</v>
      </c>
      <c r="G129" s="11" t="str">
        <f t="shared" si="19"/>
        <v>117</v>
      </c>
      <c r="H129" s="12">
        <v>117</v>
      </c>
      <c r="I129" s="11" t="str">
        <f t="shared" si="20"/>
        <v>O9</v>
      </c>
      <c r="J129" s="10">
        <v>9</v>
      </c>
      <c r="K129" s="9" t="s">
        <v>13367</v>
      </c>
      <c r="L129" s="9" t="s">
        <v>543</v>
      </c>
      <c r="M129" s="9" t="s">
        <v>13366</v>
      </c>
      <c r="N129" s="9" t="s">
        <v>13364</v>
      </c>
      <c r="O129" s="9" t="s">
        <v>13365</v>
      </c>
      <c r="P129" s="9" t="s">
        <v>12500</v>
      </c>
      <c r="Q129" s="8"/>
      <c r="R129" s="8">
        <v>2</v>
      </c>
      <c r="S129" s="8"/>
      <c r="T129" s="8"/>
      <c r="U129" s="6" t="s">
        <v>13363</v>
      </c>
    </row>
    <row r="130" spans="1:21" ht="57.6">
      <c r="A130" t="str">
        <f t="shared" si="16"/>
        <v xml:space="preserve"> en su conjunto (Incorrecta).</v>
      </c>
      <c r="B130" t="str">
        <f t="shared" si="17"/>
        <v>118CONSUL</v>
      </c>
      <c r="C130" t="str">
        <f t="shared" si="18"/>
        <v>HYCONSUL118O9</v>
      </c>
      <c r="D130" t="s">
        <v>7879</v>
      </c>
      <c r="E130" t="s">
        <v>7878</v>
      </c>
      <c r="F130" s="19" t="s">
        <v>13273</v>
      </c>
      <c r="G130" s="11" t="str">
        <f t="shared" si="19"/>
        <v>118</v>
      </c>
      <c r="H130" s="12">
        <v>118</v>
      </c>
      <c r="I130" s="11" t="str">
        <f t="shared" si="20"/>
        <v>O9</v>
      </c>
      <c r="J130" s="10">
        <v>9</v>
      </c>
      <c r="K130" s="9" t="s">
        <v>13362</v>
      </c>
      <c r="L130" s="9" t="s">
        <v>1388</v>
      </c>
      <c r="M130" s="9" t="s">
        <v>8381</v>
      </c>
      <c r="N130" s="9" t="s">
        <v>13361</v>
      </c>
      <c r="O130" s="9" t="s">
        <v>13360</v>
      </c>
      <c r="P130" s="9" t="s">
        <v>8382</v>
      </c>
      <c r="Q130" s="8"/>
      <c r="R130" s="8">
        <v>4</v>
      </c>
      <c r="S130" s="8"/>
      <c r="T130" s="8"/>
      <c r="U130" s="6" t="s">
        <v>13359</v>
      </c>
    </row>
    <row r="131" spans="1:21" ht="43.2">
      <c r="A131" t="str">
        <f t="shared" ref="A131:A166" si="21">RIGHT(U131,29)</f>
        <v>ente incorrecta (Incorrecta).</v>
      </c>
      <c r="B131" t="str">
        <f t="shared" ref="B131:B166" si="22">H131&amp;F131</f>
        <v>119CONSUL</v>
      </c>
      <c r="C131" t="str">
        <f t="shared" ref="C131:C162" si="23">D131&amp;E131&amp;F131&amp;G131&amp;I131</f>
        <v>HYCONSUL119O9</v>
      </c>
      <c r="D131" t="s">
        <v>7879</v>
      </c>
      <c r="E131" t="s">
        <v>7878</v>
      </c>
      <c r="F131" s="19" t="s">
        <v>13273</v>
      </c>
      <c r="G131" s="11" t="str">
        <f t="shared" ref="G131:G162" si="24">IF(H131&lt;9,"OO",IF(H131&lt;99,"O",""))&amp;H131</f>
        <v>119</v>
      </c>
      <c r="H131" s="12">
        <v>119</v>
      </c>
      <c r="I131" s="11" t="str">
        <f t="shared" ref="I131:I162" si="25">IF(J131&lt;10,"O","")&amp;J131</f>
        <v>O9</v>
      </c>
      <c r="J131" s="10">
        <v>9</v>
      </c>
      <c r="K131" s="9" t="s">
        <v>13358</v>
      </c>
      <c r="L131" s="9" t="s">
        <v>543</v>
      </c>
      <c r="M131" s="9" t="s">
        <v>13357</v>
      </c>
      <c r="N131" s="9" t="s">
        <v>13354</v>
      </c>
      <c r="O131" s="9" t="s">
        <v>13356</v>
      </c>
      <c r="P131" s="9" t="s">
        <v>13355</v>
      </c>
      <c r="Q131" s="8"/>
      <c r="R131" s="8">
        <v>2</v>
      </c>
      <c r="S131" s="8"/>
      <c r="T131" s="8"/>
      <c r="U131" s="6" t="s">
        <v>13353</v>
      </c>
    </row>
    <row r="132" spans="1:21" ht="57.6">
      <c r="A132" t="str">
        <f t="shared" si="21"/>
        <v>vo del Gobierno (Incorrecta).</v>
      </c>
      <c r="B132" t="str">
        <f t="shared" si="22"/>
        <v>120CONSUL</v>
      </c>
      <c r="C132" t="str">
        <f t="shared" si="23"/>
        <v>HYCONSUL120O9</v>
      </c>
      <c r="D132" t="s">
        <v>7879</v>
      </c>
      <c r="E132" t="s">
        <v>7878</v>
      </c>
      <c r="F132" s="19" t="s">
        <v>13273</v>
      </c>
      <c r="G132" s="11" t="str">
        <f t="shared" si="24"/>
        <v>120</v>
      </c>
      <c r="H132" s="12">
        <v>120</v>
      </c>
      <c r="I132" s="11" t="str">
        <f t="shared" si="25"/>
        <v>O9</v>
      </c>
      <c r="J132" s="10">
        <v>9</v>
      </c>
      <c r="K132" s="9" t="s">
        <v>13352</v>
      </c>
      <c r="L132" s="9" t="s">
        <v>543</v>
      </c>
      <c r="M132" s="9" t="s">
        <v>13351</v>
      </c>
      <c r="N132" s="9" t="s">
        <v>13348</v>
      </c>
      <c r="O132" s="9" t="s">
        <v>13350</v>
      </c>
      <c r="P132" s="9" t="s">
        <v>13349</v>
      </c>
      <c r="Q132" s="8"/>
      <c r="R132" s="8">
        <v>2</v>
      </c>
      <c r="S132" s="8"/>
      <c r="T132" s="8"/>
      <c r="U132" s="6" t="s">
        <v>13347</v>
      </c>
    </row>
    <row r="133" spans="1:21" ht="57.6">
      <c r="A133" t="str">
        <f t="shared" si="21"/>
        <v xml:space="preserve"> constitucional (Incorrecta).</v>
      </c>
      <c r="B133" t="str">
        <f t="shared" si="22"/>
        <v>121CONSUL</v>
      </c>
      <c r="C133" t="str">
        <f t="shared" si="23"/>
        <v>HYCONSUL121O9</v>
      </c>
      <c r="D133" t="s">
        <v>7879</v>
      </c>
      <c r="E133" t="s">
        <v>7878</v>
      </c>
      <c r="F133" s="19" t="s">
        <v>13273</v>
      </c>
      <c r="G133" s="11" t="str">
        <f t="shared" si="24"/>
        <v>121</v>
      </c>
      <c r="H133" s="12">
        <v>121</v>
      </c>
      <c r="I133" s="11" t="str">
        <f t="shared" si="25"/>
        <v>O9</v>
      </c>
      <c r="J133" s="10">
        <v>9</v>
      </c>
      <c r="K133" s="9" t="s">
        <v>13346</v>
      </c>
      <c r="L133" s="9" t="s">
        <v>544</v>
      </c>
      <c r="M133" s="9" t="s">
        <v>13345</v>
      </c>
      <c r="N133" s="9" t="s">
        <v>13344</v>
      </c>
      <c r="O133" s="9" t="s">
        <v>13342</v>
      </c>
      <c r="P133" s="9" t="s">
        <v>13343</v>
      </c>
      <c r="Q133" s="8"/>
      <c r="R133" s="8">
        <v>3</v>
      </c>
      <c r="S133" s="8"/>
      <c r="T133" s="8"/>
      <c r="U133" s="6" t="s">
        <v>13341</v>
      </c>
    </row>
    <row r="134" spans="1:21" ht="86.4">
      <c r="A134" t="str">
        <f t="shared" si="21"/>
        <v>llo es esencial (Incorrecta).</v>
      </c>
      <c r="B134" t="str">
        <f t="shared" si="22"/>
        <v>122CONSUL</v>
      </c>
      <c r="C134" t="str">
        <f t="shared" si="23"/>
        <v>HYCONSUL122O9</v>
      </c>
      <c r="D134" t="s">
        <v>7879</v>
      </c>
      <c r="E134" t="s">
        <v>7878</v>
      </c>
      <c r="F134" s="19" t="s">
        <v>13273</v>
      </c>
      <c r="G134" s="11" t="str">
        <f t="shared" si="24"/>
        <v>122</v>
      </c>
      <c r="H134" s="12">
        <v>122</v>
      </c>
      <c r="I134" s="11" t="str">
        <f t="shared" si="25"/>
        <v>O9</v>
      </c>
      <c r="J134" s="10">
        <v>9</v>
      </c>
      <c r="K134" s="9" t="s">
        <v>13340</v>
      </c>
      <c r="L134" s="9" t="s">
        <v>522</v>
      </c>
      <c r="M134" s="9" t="s">
        <v>13339</v>
      </c>
      <c r="N134" s="9" t="s">
        <v>13338</v>
      </c>
      <c r="O134" s="9" t="s">
        <v>13337</v>
      </c>
      <c r="P134" s="9" t="s">
        <v>13336</v>
      </c>
      <c r="Q134" s="8"/>
      <c r="R134" s="8">
        <v>4</v>
      </c>
      <c r="S134" s="8"/>
      <c r="T134" s="8"/>
      <c r="U134" s="6" t="s">
        <v>13335</v>
      </c>
    </row>
    <row r="135" spans="1:21" ht="72">
      <c r="A135" t="str">
        <f t="shared" si="21"/>
        <v>n su definición (Incorrecta).</v>
      </c>
      <c r="B135" t="str">
        <f t="shared" si="22"/>
        <v>123CONSUL</v>
      </c>
      <c r="C135" t="str">
        <f t="shared" si="23"/>
        <v>HYCONSUL123O9</v>
      </c>
      <c r="D135" t="s">
        <v>7879</v>
      </c>
      <c r="E135" t="s">
        <v>7878</v>
      </c>
      <c r="F135" s="19" t="s">
        <v>13273</v>
      </c>
      <c r="G135" s="11" t="str">
        <f t="shared" si="24"/>
        <v>123</v>
      </c>
      <c r="H135" s="12">
        <v>123</v>
      </c>
      <c r="I135" s="11" t="str">
        <f t="shared" si="25"/>
        <v>O9</v>
      </c>
      <c r="J135" s="10">
        <v>9</v>
      </c>
      <c r="K135" s="9" t="s">
        <v>13334</v>
      </c>
      <c r="L135" s="9" t="s">
        <v>522</v>
      </c>
      <c r="M135" s="9" t="s">
        <v>13333</v>
      </c>
      <c r="N135" s="9" t="s">
        <v>13332</v>
      </c>
      <c r="O135" s="9" t="s">
        <v>13331</v>
      </c>
      <c r="P135" s="9" t="s">
        <v>13330</v>
      </c>
      <c r="Q135" s="8"/>
      <c r="R135" s="8">
        <v>4</v>
      </c>
      <c r="S135" s="8"/>
      <c r="T135" s="8"/>
      <c r="U135" s="6" t="s">
        <v>13329</v>
      </c>
    </row>
    <row r="136" spans="1:21" ht="72">
      <c r="A136" t="str">
        <f t="shared" si="21"/>
        <v>te nombramiento (Incorrecta).</v>
      </c>
      <c r="B136" t="str">
        <f t="shared" si="22"/>
        <v>124CONSUL</v>
      </c>
      <c r="C136" t="str">
        <f t="shared" si="23"/>
        <v>HYCONSUL124O9</v>
      </c>
      <c r="D136" t="s">
        <v>7879</v>
      </c>
      <c r="E136" t="s">
        <v>7878</v>
      </c>
      <c r="F136" s="19" t="s">
        <v>13273</v>
      </c>
      <c r="G136" s="11" t="str">
        <f t="shared" si="24"/>
        <v>124</v>
      </c>
      <c r="H136" s="12">
        <v>124</v>
      </c>
      <c r="I136" s="11" t="str">
        <f t="shared" si="25"/>
        <v>O9</v>
      </c>
      <c r="J136" s="10">
        <v>9</v>
      </c>
      <c r="K136" s="9" t="s">
        <v>13328</v>
      </c>
      <c r="L136" s="9" t="s">
        <v>522</v>
      </c>
      <c r="M136" s="9" t="s">
        <v>13327</v>
      </c>
      <c r="N136" s="9" t="s">
        <v>13326</v>
      </c>
      <c r="O136" s="9" t="s">
        <v>13325</v>
      </c>
      <c r="P136" s="9" t="s">
        <v>13324</v>
      </c>
      <c r="Q136" s="8"/>
      <c r="R136" s="8">
        <v>4</v>
      </c>
      <c r="S136" s="8"/>
      <c r="T136" s="8"/>
      <c r="U136" s="6" t="s">
        <v>13323</v>
      </c>
    </row>
    <row r="137" spans="1:21" ht="57.6">
      <c r="A137" t="str">
        <f t="shared" si="21"/>
        <v>e es incorrecta (Incorrecta).</v>
      </c>
      <c r="B137" t="str">
        <f t="shared" si="22"/>
        <v>125CONSUL</v>
      </c>
      <c r="C137" t="str">
        <f t="shared" si="23"/>
        <v>HYCONSUL125O9</v>
      </c>
      <c r="D137" t="s">
        <v>7879</v>
      </c>
      <c r="E137" t="s">
        <v>7878</v>
      </c>
      <c r="F137" s="19" t="s">
        <v>13273</v>
      </c>
      <c r="G137" s="11" t="str">
        <f t="shared" si="24"/>
        <v>125</v>
      </c>
      <c r="H137" s="12">
        <v>125</v>
      </c>
      <c r="I137" s="11" t="str">
        <f t="shared" si="25"/>
        <v>O9</v>
      </c>
      <c r="J137" s="10">
        <v>9</v>
      </c>
      <c r="K137" s="9" t="s">
        <v>13322</v>
      </c>
      <c r="L137" s="9" t="s">
        <v>522</v>
      </c>
      <c r="M137" s="9" t="s">
        <v>11115</v>
      </c>
      <c r="N137" s="9" t="s">
        <v>8886</v>
      </c>
      <c r="O137" s="9" t="s">
        <v>8883</v>
      </c>
      <c r="P137" s="9" t="s">
        <v>13321</v>
      </c>
      <c r="Q137" s="3"/>
      <c r="R137" s="8">
        <v>4</v>
      </c>
      <c r="S137" s="3"/>
      <c r="T137" s="3"/>
      <c r="U137" s="6" t="s">
        <v>13320</v>
      </c>
    </row>
    <row r="138" spans="1:21" ht="100.8">
      <c r="A138" t="str">
        <f t="shared" si="21"/>
        <v xml:space="preserve"> plazo adecuado (Incorrecta).</v>
      </c>
      <c r="B138" t="str">
        <f t="shared" si="22"/>
        <v>126CONSUL</v>
      </c>
      <c r="C138" t="str">
        <f t="shared" si="23"/>
        <v>HYCONSUL126O9</v>
      </c>
      <c r="D138" t="s">
        <v>7879</v>
      </c>
      <c r="E138" t="s">
        <v>7878</v>
      </c>
      <c r="F138" s="19" t="s">
        <v>13273</v>
      </c>
      <c r="G138" s="11" t="str">
        <f t="shared" si="24"/>
        <v>126</v>
      </c>
      <c r="H138" s="12">
        <v>126</v>
      </c>
      <c r="I138" s="11" t="str">
        <f t="shared" si="25"/>
        <v>O9</v>
      </c>
      <c r="J138" s="10">
        <v>9</v>
      </c>
      <c r="K138" s="9" t="s">
        <v>13319</v>
      </c>
      <c r="L138" s="9" t="s">
        <v>1387</v>
      </c>
      <c r="M138" s="9" t="s">
        <v>13315</v>
      </c>
      <c r="N138" s="9" t="s">
        <v>13318</v>
      </c>
      <c r="O138" s="9" t="s">
        <v>13317</v>
      </c>
      <c r="P138" s="9" t="s">
        <v>13316</v>
      </c>
      <c r="Q138" s="3"/>
      <c r="R138" s="8">
        <v>1</v>
      </c>
      <c r="S138" s="3"/>
      <c r="T138" s="3"/>
      <c r="U138" s="6" t="s">
        <v>13314</v>
      </c>
    </row>
    <row r="139" spans="1:21" ht="100.8">
      <c r="A139" t="str">
        <f t="shared" si="21"/>
        <v>en la normativa (Incorrecta).</v>
      </c>
      <c r="B139" t="str">
        <f t="shared" si="22"/>
        <v>127CONSUL</v>
      </c>
      <c r="C139" t="str">
        <f t="shared" si="23"/>
        <v>HYCONSUL127O9</v>
      </c>
      <c r="D139" t="s">
        <v>7879</v>
      </c>
      <c r="E139" t="s">
        <v>7878</v>
      </c>
      <c r="F139" s="19" t="s">
        <v>13273</v>
      </c>
      <c r="G139" s="11" t="str">
        <f t="shared" si="24"/>
        <v>127</v>
      </c>
      <c r="H139" s="12">
        <v>127</v>
      </c>
      <c r="I139" s="11" t="str">
        <f t="shared" si="25"/>
        <v>O9</v>
      </c>
      <c r="J139" s="10">
        <v>9</v>
      </c>
      <c r="K139" s="9" t="s">
        <v>13313</v>
      </c>
      <c r="L139" s="9" t="s">
        <v>1387</v>
      </c>
      <c r="M139" s="9" t="s">
        <v>13309</v>
      </c>
      <c r="N139" s="9" t="s">
        <v>13312</v>
      </c>
      <c r="O139" s="9" t="s">
        <v>13311</v>
      </c>
      <c r="P139" s="9" t="s">
        <v>13310</v>
      </c>
      <c r="Q139" s="3"/>
      <c r="R139" s="8">
        <v>1</v>
      </c>
      <c r="S139" s="3"/>
      <c r="T139" s="3"/>
      <c r="U139" s="6" t="s">
        <v>13308</v>
      </c>
    </row>
    <row r="140" spans="1:21" ht="57.6">
      <c r="A140" t="str">
        <f t="shared" si="21"/>
        <v>arte del Tribunal de Cuentas.</v>
      </c>
      <c r="B140" t="str">
        <f t="shared" si="22"/>
        <v>128CONSUL</v>
      </c>
      <c r="C140" t="str">
        <f t="shared" si="23"/>
        <v>HYCONSUL128O9</v>
      </c>
      <c r="D140" t="s">
        <v>7879</v>
      </c>
      <c r="E140" t="s">
        <v>7878</v>
      </c>
      <c r="F140" s="19" t="s">
        <v>13273</v>
      </c>
      <c r="G140" s="11" t="str">
        <f t="shared" si="24"/>
        <v>128</v>
      </c>
      <c r="H140" s="12">
        <v>128</v>
      </c>
      <c r="I140" s="11" t="str">
        <f t="shared" si="25"/>
        <v>O9</v>
      </c>
      <c r="J140" s="10">
        <v>9</v>
      </c>
      <c r="K140" s="9" t="s">
        <v>13307</v>
      </c>
      <c r="L140" s="9" t="s">
        <v>524</v>
      </c>
      <c r="M140" s="9" t="s">
        <v>9983</v>
      </c>
      <c r="N140" s="9" t="s">
        <v>13305</v>
      </c>
      <c r="O140" s="9" t="s">
        <v>10081</v>
      </c>
      <c r="P140" s="9" t="s">
        <v>13306</v>
      </c>
      <c r="Q140" s="3"/>
      <c r="R140" s="8">
        <v>2</v>
      </c>
      <c r="S140" s="3"/>
      <c r="T140" s="3"/>
      <c r="U140" s="6" t="s">
        <v>13304</v>
      </c>
    </row>
    <row r="141" spans="1:21" ht="124.2">
      <c r="A141" t="str">
        <f t="shared" si="21"/>
        <v>no se ajustan a la normativa.</v>
      </c>
      <c r="B141" t="str">
        <f t="shared" si="22"/>
        <v>129CONSUL</v>
      </c>
      <c r="C141" t="str">
        <f t="shared" si="23"/>
        <v>HYCONSUL129O9</v>
      </c>
      <c r="D141" t="s">
        <v>7879</v>
      </c>
      <c r="E141" t="s">
        <v>7878</v>
      </c>
      <c r="F141" s="19" t="s">
        <v>13273</v>
      </c>
      <c r="G141" s="11" t="str">
        <f t="shared" si="24"/>
        <v>129</v>
      </c>
      <c r="H141" s="12">
        <v>129</v>
      </c>
      <c r="I141" s="11" t="str">
        <f t="shared" si="25"/>
        <v>O9</v>
      </c>
      <c r="J141" s="10">
        <v>9</v>
      </c>
      <c r="K141" s="9" t="s">
        <v>13303</v>
      </c>
      <c r="L141" s="9" t="s">
        <v>1387</v>
      </c>
      <c r="M141" s="9" t="s">
        <v>13299</v>
      </c>
      <c r="N141" s="9" t="s">
        <v>13302</v>
      </c>
      <c r="O141" s="9" t="s">
        <v>13301</v>
      </c>
      <c r="P141" s="9" t="s">
        <v>13300</v>
      </c>
      <c r="Q141" s="3"/>
      <c r="R141" s="8">
        <v>1</v>
      </c>
      <c r="S141" s="3"/>
      <c r="T141" s="3"/>
      <c r="U141" s="6" t="s">
        <v>13298</v>
      </c>
    </row>
    <row r="142" spans="1:21" ht="57.6">
      <c r="A142" t="str">
        <f t="shared" si="21"/>
        <v xml:space="preserve"> aplicables en este contexto.</v>
      </c>
      <c r="B142" t="str">
        <f t="shared" si="22"/>
        <v>130CONSUL</v>
      </c>
      <c r="C142" t="str">
        <f t="shared" si="23"/>
        <v>HYCONSUL130O9</v>
      </c>
      <c r="D142" t="s">
        <v>7879</v>
      </c>
      <c r="E142" t="s">
        <v>7878</v>
      </c>
      <c r="F142" s="19" t="s">
        <v>13273</v>
      </c>
      <c r="G142" s="11" t="str">
        <f t="shared" si="24"/>
        <v>130</v>
      </c>
      <c r="H142" s="12">
        <v>130</v>
      </c>
      <c r="I142" s="11" t="str">
        <f t="shared" si="25"/>
        <v>O9</v>
      </c>
      <c r="J142" s="10">
        <v>9</v>
      </c>
      <c r="K142" s="9" t="s">
        <v>13297</v>
      </c>
      <c r="L142" s="9" t="s">
        <v>1387</v>
      </c>
      <c r="M142" s="9" t="s">
        <v>13293</v>
      </c>
      <c r="N142" s="9" t="s">
        <v>13296</v>
      </c>
      <c r="O142" s="9" t="s">
        <v>13295</v>
      </c>
      <c r="P142" s="9" t="s">
        <v>13294</v>
      </c>
      <c r="Q142" s="3"/>
      <c r="R142" s="8">
        <v>1</v>
      </c>
      <c r="S142" s="3"/>
      <c r="T142" s="3"/>
      <c r="U142" s="6" t="s">
        <v>13292</v>
      </c>
    </row>
    <row r="143" spans="1:21" ht="57.6">
      <c r="A143" t="str">
        <f t="shared" si="21"/>
        <v>idad o un mandato incorrecto.</v>
      </c>
      <c r="B143" t="str">
        <f t="shared" si="22"/>
        <v>131CONSUL</v>
      </c>
      <c r="C143" t="str">
        <f t="shared" si="23"/>
        <v>HYCONSUL131O9</v>
      </c>
      <c r="D143" t="s">
        <v>7879</v>
      </c>
      <c r="E143" t="s">
        <v>7878</v>
      </c>
      <c r="F143" s="19" t="s">
        <v>13273</v>
      </c>
      <c r="G143" s="11" t="str">
        <f t="shared" si="24"/>
        <v>131</v>
      </c>
      <c r="H143" s="12">
        <v>131</v>
      </c>
      <c r="I143" s="11" t="str">
        <f t="shared" si="25"/>
        <v>O9</v>
      </c>
      <c r="J143" s="10">
        <v>9</v>
      </c>
      <c r="K143" s="9" t="s">
        <v>13291</v>
      </c>
      <c r="L143" s="9" t="s">
        <v>522</v>
      </c>
      <c r="M143" s="9" t="s">
        <v>13290</v>
      </c>
      <c r="N143" s="9" t="s">
        <v>13289</v>
      </c>
      <c r="O143" s="9" t="s">
        <v>13288</v>
      </c>
      <c r="P143" s="9" t="s">
        <v>13287</v>
      </c>
      <c r="Q143" s="3"/>
      <c r="R143" s="8">
        <v>4</v>
      </c>
      <c r="S143" s="3"/>
      <c r="T143" s="3"/>
      <c r="U143" s="6" t="s">
        <v>13286</v>
      </c>
    </row>
    <row r="144" spans="1:21" ht="43.2">
      <c r="A144" t="str">
        <f t="shared" si="21"/>
        <v>bada dos años antes, en 1982.</v>
      </c>
      <c r="B144" t="str">
        <f t="shared" si="22"/>
        <v>135CONSUL</v>
      </c>
      <c r="C144" t="str">
        <f t="shared" si="23"/>
        <v>AYCONSUL135O9</v>
      </c>
      <c r="D144" t="s">
        <v>1389</v>
      </c>
      <c r="E144" t="s">
        <v>7878</v>
      </c>
      <c r="F144" s="19" t="s">
        <v>13273</v>
      </c>
      <c r="G144" s="11" t="str">
        <f t="shared" si="24"/>
        <v>135</v>
      </c>
      <c r="H144" s="12">
        <v>135</v>
      </c>
      <c r="I144" s="11" t="str">
        <f t="shared" si="25"/>
        <v>O9</v>
      </c>
      <c r="J144" s="10">
        <v>9</v>
      </c>
      <c r="K144" s="300" t="s">
        <v>13399</v>
      </c>
      <c r="L144" s="300" t="s">
        <v>543</v>
      </c>
      <c r="M144" s="300" t="s">
        <v>13398</v>
      </c>
      <c r="N144" s="300" t="s">
        <v>13395</v>
      </c>
      <c r="O144" s="300" t="s">
        <v>13397</v>
      </c>
      <c r="P144" s="300" t="s">
        <v>13396</v>
      </c>
      <c r="R144" s="8">
        <f t="shared" ref="R144:R166" si="26">IF(L144="a",1,IF(L144="b",2,IF(L144="c",3,4)))</f>
        <v>2</v>
      </c>
      <c r="U144" s="296" t="s">
        <v>28690</v>
      </c>
    </row>
    <row r="145" spans="1:21" ht="43.2">
      <c r="A145" t="str">
        <f t="shared" si="21"/>
        <v>lazo superior al establecido.</v>
      </c>
      <c r="B145" t="str">
        <f t="shared" si="22"/>
        <v>136CONSUL</v>
      </c>
      <c r="C145" t="str">
        <f t="shared" si="23"/>
        <v>AYCONSUL136O9</v>
      </c>
      <c r="D145" t="s">
        <v>1389</v>
      </c>
      <c r="E145" t="s">
        <v>7878</v>
      </c>
      <c r="F145" s="19" t="s">
        <v>13273</v>
      </c>
      <c r="G145" s="11" t="str">
        <f t="shared" si="24"/>
        <v>136</v>
      </c>
      <c r="H145" s="12">
        <v>136</v>
      </c>
      <c r="I145" s="11" t="str">
        <f t="shared" si="25"/>
        <v>O9</v>
      </c>
      <c r="J145" s="10">
        <v>9</v>
      </c>
      <c r="K145" s="300" t="s">
        <v>13393</v>
      </c>
      <c r="L145" s="300" t="s">
        <v>543</v>
      </c>
      <c r="M145" s="300" t="s">
        <v>9716</v>
      </c>
      <c r="N145" s="300" t="s">
        <v>9711</v>
      </c>
      <c r="O145" s="300" t="s">
        <v>9717</v>
      </c>
      <c r="P145" s="300" t="s">
        <v>9713</v>
      </c>
      <c r="R145" s="8">
        <f t="shared" si="26"/>
        <v>2</v>
      </c>
      <c r="U145" s="296" t="s">
        <v>28691</v>
      </c>
    </row>
    <row r="146" spans="1:21" ht="57.6">
      <c r="A146" t="str">
        <f t="shared" si="21"/>
        <v xml:space="preserve"> en esta decisión específica.</v>
      </c>
      <c r="B146" t="str">
        <f t="shared" si="22"/>
        <v>137CONSUL</v>
      </c>
      <c r="C146" t="str">
        <f t="shared" si="23"/>
        <v>AYCONSUL137O9</v>
      </c>
      <c r="D146" t="s">
        <v>1389</v>
      </c>
      <c r="E146" t="s">
        <v>7878</v>
      </c>
      <c r="F146" s="19" t="s">
        <v>13273</v>
      </c>
      <c r="G146" s="11" t="str">
        <f t="shared" si="24"/>
        <v>137</v>
      </c>
      <c r="H146" s="12">
        <v>137</v>
      </c>
      <c r="I146" s="11" t="str">
        <f t="shared" si="25"/>
        <v>O9</v>
      </c>
      <c r="J146" s="10">
        <v>9</v>
      </c>
      <c r="K146" s="300" t="s">
        <v>13391</v>
      </c>
      <c r="L146" s="300" t="s">
        <v>543</v>
      </c>
      <c r="M146" s="300" t="s">
        <v>8554</v>
      </c>
      <c r="N146" s="300" t="s">
        <v>8556</v>
      </c>
      <c r="O146" s="300" t="s">
        <v>10135</v>
      </c>
      <c r="P146" s="300" t="s">
        <v>13390</v>
      </c>
      <c r="R146" s="8">
        <f t="shared" si="26"/>
        <v>2</v>
      </c>
      <c r="U146" s="296" t="s">
        <v>28692</v>
      </c>
    </row>
    <row r="147" spans="1:21" ht="43.2">
      <c r="A147" t="str">
        <f t="shared" si="21"/>
        <v>, el número correcto es doce.</v>
      </c>
      <c r="B147" t="str">
        <f t="shared" si="22"/>
        <v>138CONSUL</v>
      </c>
      <c r="C147" t="str">
        <f t="shared" si="23"/>
        <v>AYCONSUL138O9</v>
      </c>
      <c r="D147" t="s">
        <v>1389</v>
      </c>
      <c r="E147" t="s">
        <v>7878</v>
      </c>
      <c r="F147" s="19" t="s">
        <v>13273</v>
      </c>
      <c r="G147" s="11" t="str">
        <f t="shared" si="24"/>
        <v>138</v>
      </c>
      <c r="H147" s="12">
        <v>138</v>
      </c>
      <c r="I147" s="11" t="str">
        <f t="shared" si="25"/>
        <v>O9</v>
      </c>
      <c r="J147" s="10">
        <v>9</v>
      </c>
      <c r="K147" s="300" t="s">
        <v>13388</v>
      </c>
      <c r="L147" s="300" t="s">
        <v>1388</v>
      </c>
      <c r="M147" s="300" t="s">
        <v>8886</v>
      </c>
      <c r="N147" s="300" t="s">
        <v>8885</v>
      </c>
      <c r="O147" s="300" t="s">
        <v>8886</v>
      </c>
      <c r="P147" s="300" t="s">
        <v>8883</v>
      </c>
      <c r="R147" s="8">
        <f t="shared" si="26"/>
        <v>4</v>
      </c>
      <c r="U147" s="296" t="s">
        <v>28693</v>
      </c>
    </row>
    <row r="148" spans="1:21" ht="43.2">
      <c r="A148" t="str">
        <f t="shared" si="21"/>
        <v>n al Tribunal en su conjunto.</v>
      </c>
      <c r="B148" t="str">
        <f t="shared" si="22"/>
        <v>139CONSUL</v>
      </c>
      <c r="C148" t="str">
        <f t="shared" si="23"/>
        <v>AYCONSUL139O9</v>
      </c>
      <c r="D148" t="s">
        <v>1389</v>
      </c>
      <c r="E148" t="s">
        <v>7878</v>
      </c>
      <c r="F148" s="19" t="s">
        <v>13273</v>
      </c>
      <c r="G148" s="11" t="str">
        <f t="shared" si="24"/>
        <v>139</v>
      </c>
      <c r="H148" s="12">
        <v>139</v>
      </c>
      <c r="I148" s="11" t="str">
        <f t="shared" si="25"/>
        <v>O9</v>
      </c>
      <c r="J148" s="10">
        <v>9</v>
      </c>
      <c r="K148" s="300" t="s">
        <v>13386</v>
      </c>
      <c r="L148" s="300" t="s">
        <v>1389</v>
      </c>
      <c r="M148" s="300" t="s">
        <v>13382</v>
      </c>
      <c r="N148" s="300" t="s">
        <v>13385</v>
      </c>
      <c r="O148" s="300" t="s">
        <v>13384</v>
      </c>
      <c r="P148" s="300" t="s">
        <v>13383</v>
      </c>
      <c r="R148" s="8">
        <f t="shared" si="26"/>
        <v>1</v>
      </c>
      <c r="U148" s="296" t="s">
        <v>28694</v>
      </c>
    </row>
    <row r="149" spans="1:21" ht="43.2">
      <c r="A149" t="str">
        <f t="shared" si="21"/>
        <v>el Congreso de los Diputados.</v>
      </c>
      <c r="B149" t="str">
        <f t="shared" si="22"/>
        <v>140CONSUL</v>
      </c>
      <c r="C149" t="str">
        <f t="shared" si="23"/>
        <v>AYCONSUL140O9</v>
      </c>
      <c r="D149" t="s">
        <v>1389</v>
      </c>
      <c r="E149" t="s">
        <v>7878</v>
      </c>
      <c r="F149" s="19" t="s">
        <v>13273</v>
      </c>
      <c r="G149" s="11" t="str">
        <f t="shared" si="24"/>
        <v>140</v>
      </c>
      <c r="H149" s="12">
        <v>140</v>
      </c>
      <c r="I149" s="11" t="str">
        <f t="shared" si="25"/>
        <v>O9</v>
      </c>
      <c r="J149" s="10">
        <v>9</v>
      </c>
      <c r="K149" s="300" t="s">
        <v>13380</v>
      </c>
      <c r="L149" s="300" t="s">
        <v>543</v>
      </c>
      <c r="M149" s="300" t="s">
        <v>7911</v>
      </c>
      <c r="N149" s="300" t="s">
        <v>11060</v>
      </c>
      <c r="O149" s="300" t="s">
        <v>7912</v>
      </c>
      <c r="P149" s="300" t="s">
        <v>11115</v>
      </c>
      <c r="R149" s="8">
        <f t="shared" si="26"/>
        <v>2</v>
      </c>
      <c r="U149" s="296" t="s">
        <v>28695</v>
      </c>
    </row>
    <row r="150" spans="1:21" ht="43.2">
      <c r="A150" t="str">
        <f t="shared" si="21"/>
        <v>an exclusivamente esta labor.</v>
      </c>
      <c r="B150" t="str">
        <f t="shared" si="22"/>
        <v>141CONSUL</v>
      </c>
      <c r="C150" t="str">
        <f t="shared" si="23"/>
        <v>AYCONSUL141O9</v>
      </c>
      <c r="D150" t="s">
        <v>1389</v>
      </c>
      <c r="E150" t="s">
        <v>7878</v>
      </c>
      <c r="F150" s="19" t="s">
        <v>13273</v>
      </c>
      <c r="G150" s="11" t="str">
        <f t="shared" si="24"/>
        <v>141</v>
      </c>
      <c r="H150" s="12">
        <v>141</v>
      </c>
      <c r="I150" s="11" t="str">
        <f t="shared" si="25"/>
        <v>O9</v>
      </c>
      <c r="J150" s="10">
        <v>9</v>
      </c>
      <c r="K150" s="300" t="s">
        <v>13378</v>
      </c>
      <c r="L150" s="300" t="s">
        <v>1388</v>
      </c>
      <c r="M150" s="300" t="s">
        <v>13377</v>
      </c>
      <c r="N150" s="300" t="s">
        <v>13376</v>
      </c>
      <c r="O150" s="300" t="s">
        <v>13375</v>
      </c>
      <c r="P150" s="300" t="s">
        <v>13374</v>
      </c>
      <c r="R150" s="8">
        <f t="shared" si="26"/>
        <v>4</v>
      </c>
      <c r="U150" s="296" t="s">
        <v>28696</v>
      </c>
    </row>
    <row r="151" spans="1:21" ht="43.2">
      <c r="A151" t="str">
        <f t="shared" si="21"/>
        <v>e según la normativa vigente.</v>
      </c>
      <c r="B151" t="str">
        <f t="shared" si="22"/>
        <v>142CONSUL</v>
      </c>
      <c r="C151" t="str">
        <f t="shared" si="23"/>
        <v>AYCONSUL142O9</v>
      </c>
      <c r="D151" t="s">
        <v>1389</v>
      </c>
      <c r="E151" t="s">
        <v>7878</v>
      </c>
      <c r="F151" s="19" t="s">
        <v>13273</v>
      </c>
      <c r="G151" s="11" t="str">
        <f t="shared" si="24"/>
        <v>142</v>
      </c>
      <c r="H151" s="12">
        <v>142</v>
      </c>
      <c r="I151" s="11" t="str">
        <f t="shared" si="25"/>
        <v>O9</v>
      </c>
      <c r="J151" s="10">
        <v>9</v>
      </c>
      <c r="K151" s="300" t="s">
        <v>13372</v>
      </c>
      <c r="L151" s="300" t="s">
        <v>1389</v>
      </c>
      <c r="M151" s="300" t="s">
        <v>11120</v>
      </c>
      <c r="N151" s="300" t="s">
        <v>13371</v>
      </c>
      <c r="O151" s="300" t="s">
        <v>13370</v>
      </c>
      <c r="P151" s="300" t="s">
        <v>13369</v>
      </c>
      <c r="R151" s="8">
        <f t="shared" si="26"/>
        <v>1</v>
      </c>
      <c r="U151" s="296" t="s">
        <v>28697</v>
      </c>
    </row>
    <row r="152" spans="1:21" ht="57.6">
      <c r="A152" t="str">
        <f t="shared" si="21"/>
        <v>elacionados con la educación.</v>
      </c>
      <c r="B152" t="str">
        <f t="shared" si="22"/>
        <v>143CONSUL</v>
      </c>
      <c r="C152" t="str">
        <f t="shared" si="23"/>
        <v>AYCONSUL143O9</v>
      </c>
      <c r="D152" t="s">
        <v>1389</v>
      </c>
      <c r="E152" t="s">
        <v>7878</v>
      </c>
      <c r="F152" s="19" t="s">
        <v>13273</v>
      </c>
      <c r="G152" s="11" t="str">
        <f t="shared" si="24"/>
        <v>143</v>
      </c>
      <c r="H152" s="12">
        <v>143</v>
      </c>
      <c r="I152" s="11" t="str">
        <f t="shared" si="25"/>
        <v>O9</v>
      </c>
      <c r="J152" s="10">
        <v>9</v>
      </c>
      <c r="K152" s="300" t="s">
        <v>13367</v>
      </c>
      <c r="L152" s="300" t="s">
        <v>543</v>
      </c>
      <c r="M152" s="300" t="s">
        <v>13366</v>
      </c>
      <c r="N152" s="300" t="s">
        <v>13364</v>
      </c>
      <c r="O152" s="300" t="s">
        <v>13365</v>
      </c>
      <c r="P152" s="300" t="s">
        <v>12500</v>
      </c>
      <c r="R152" s="8">
        <f t="shared" si="26"/>
        <v>2</v>
      </c>
      <c r="U152" s="296" t="s">
        <v>28698</v>
      </c>
    </row>
    <row r="153" spans="1:21" ht="43.2">
      <c r="A153" t="str">
        <f t="shared" si="21"/>
        <v>xclusivo sobre este Tribunal.</v>
      </c>
      <c r="B153" t="str">
        <f t="shared" si="22"/>
        <v>144CONSUL</v>
      </c>
      <c r="C153" t="str">
        <f t="shared" si="23"/>
        <v>AYCONSUL144O9</v>
      </c>
      <c r="D153" t="s">
        <v>1389</v>
      </c>
      <c r="E153" t="s">
        <v>7878</v>
      </c>
      <c r="F153" s="19" t="s">
        <v>13273</v>
      </c>
      <c r="G153" s="11" t="str">
        <f t="shared" si="24"/>
        <v>144</v>
      </c>
      <c r="H153" s="12">
        <v>144</v>
      </c>
      <c r="I153" s="11" t="str">
        <f t="shared" si="25"/>
        <v>O9</v>
      </c>
      <c r="J153" s="10">
        <v>9</v>
      </c>
      <c r="K153" s="300" t="s">
        <v>13362</v>
      </c>
      <c r="L153" s="300" t="s">
        <v>1388</v>
      </c>
      <c r="M153" s="300" t="s">
        <v>8381</v>
      </c>
      <c r="N153" s="300" t="s">
        <v>13361</v>
      </c>
      <c r="O153" s="300" t="s">
        <v>13360</v>
      </c>
      <c r="P153" s="300" t="s">
        <v>8382</v>
      </c>
      <c r="R153" s="8">
        <f t="shared" si="26"/>
        <v>4</v>
      </c>
      <c r="U153" s="296" t="s">
        <v>28699</v>
      </c>
    </row>
    <row r="154" spans="1:21" ht="43.2">
      <c r="A154" t="str">
        <f t="shared" si="21"/>
        <v>ción de la normativa vigente.</v>
      </c>
      <c r="B154" t="str">
        <f t="shared" si="22"/>
        <v>145CONSUL</v>
      </c>
      <c r="C154" t="str">
        <f t="shared" si="23"/>
        <v>AYCONSUL145O9</v>
      </c>
      <c r="D154" t="s">
        <v>1389</v>
      </c>
      <c r="E154" t="s">
        <v>7878</v>
      </c>
      <c r="F154" s="19" t="s">
        <v>13273</v>
      </c>
      <c r="G154" s="11" t="str">
        <f t="shared" si="24"/>
        <v>145</v>
      </c>
      <c r="H154" s="12">
        <v>145</v>
      </c>
      <c r="I154" s="11" t="str">
        <f t="shared" si="25"/>
        <v>O9</v>
      </c>
      <c r="J154" s="10">
        <v>9</v>
      </c>
      <c r="K154" s="300" t="s">
        <v>13358</v>
      </c>
      <c r="L154" s="300" t="s">
        <v>543</v>
      </c>
      <c r="M154" s="300" t="s">
        <v>13357</v>
      </c>
      <c r="N154" s="300" t="s">
        <v>13354</v>
      </c>
      <c r="O154" s="300" t="s">
        <v>13356</v>
      </c>
      <c r="P154" s="300" t="s">
        <v>13355</v>
      </c>
      <c r="R154" s="8">
        <f t="shared" si="26"/>
        <v>2</v>
      </c>
      <c r="U154" s="296" t="s">
        <v>28700</v>
      </c>
    </row>
    <row r="155" spans="1:21" ht="43.2">
      <c r="A155" t="str">
        <f t="shared" si="21"/>
        <v>nsultivo máximo del Gobierno.</v>
      </c>
      <c r="B155" t="str">
        <f t="shared" si="22"/>
        <v>146CONSUL</v>
      </c>
      <c r="C155" t="str">
        <f t="shared" si="23"/>
        <v>AYCONSUL146O9</v>
      </c>
      <c r="D155" t="s">
        <v>1389</v>
      </c>
      <c r="E155" t="s">
        <v>7878</v>
      </c>
      <c r="F155" s="19" t="s">
        <v>13273</v>
      </c>
      <c r="G155" s="11" t="str">
        <f t="shared" si="24"/>
        <v>146</v>
      </c>
      <c r="H155" s="12">
        <v>146</v>
      </c>
      <c r="I155" s="11" t="str">
        <f t="shared" si="25"/>
        <v>O9</v>
      </c>
      <c r="J155" s="10">
        <v>9</v>
      </c>
      <c r="K155" s="300" t="s">
        <v>13352</v>
      </c>
      <c r="L155" s="300" t="s">
        <v>543</v>
      </c>
      <c r="M155" s="300" t="s">
        <v>13351</v>
      </c>
      <c r="N155" s="300" t="s">
        <v>13348</v>
      </c>
      <c r="O155" s="300" t="s">
        <v>13350</v>
      </c>
      <c r="P155" s="300" t="s">
        <v>13349</v>
      </c>
      <c r="R155" s="8">
        <f t="shared" si="26"/>
        <v>2</v>
      </c>
      <c r="U155" s="296" t="s">
        <v>28701</v>
      </c>
    </row>
    <row r="156" spans="1:21" ht="43.2">
      <c r="A156" t="str">
        <f t="shared" si="21"/>
        <v>tampoco aborda esta cuestión.</v>
      </c>
      <c r="B156" t="str">
        <f t="shared" si="22"/>
        <v>147CONSUL</v>
      </c>
      <c r="C156" t="str">
        <f t="shared" si="23"/>
        <v>AYCONSUL147O9</v>
      </c>
      <c r="D156" t="s">
        <v>1389</v>
      </c>
      <c r="E156" t="s">
        <v>7878</v>
      </c>
      <c r="F156" s="19" t="s">
        <v>13273</v>
      </c>
      <c r="G156" s="11" t="str">
        <f t="shared" si="24"/>
        <v>147</v>
      </c>
      <c r="H156" s="12">
        <v>147</v>
      </c>
      <c r="I156" s="11" t="str">
        <f t="shared" si="25"/>
        <v>O9</v>
      </c>
      <c r="J156" s="10">
        <v>9</v>
      </c>
      <c r="K156" s="300" t="s">
        <v>13346</v>
      </c>
      <c r="L156" s="300" t="s">
        <v>544</v>
      </c>
      <c r="M156" s="300" t="s">
        <v>13345</v>
      </c>
      <c r="N156" s="300" t="s">
        <v>13344</v>
      </c>
      <c r="O156" s="300" t="s">
        <v>13342</v>
      </c>
      <c r="P156" s="300" t="s">
        <v>13343</v>
      </c>
      <c r="R156" s="8">
        <f t="shared" si="26"/>
        <v>3</v>
      </c>
      <c r="U156" s="296" t="s">
        <v>28702</v>
      </c>
    </row>
    <row r="157" spans="1:21" ht="57.6">
      <c r="A157" t="str">
        <f t="shared" si="21"/>
        <v>ue condiciona el fallo final.</v>
      </c>
      <c r="B157" t="str">
        <f t="shared" si="22"/>
        <v>148CONSUL</v>
      </c>
      <c r="C157" t="str">
        <f t="shared" si="23"/>
        <v>AYCONSUL148O9</v>
      </c>
      <c r="D157" t="s">
        <v>1389</v>
      </c>
      <c r="E157" t="s">
        <v>7878</v>
      </c>
      <c r="F157" s="19" t="s">
        <v>13273</v>
      </c>
      <c r="G157" s="11" t="str">
        <f t="shared" si="24"/>
        <v>148</v>
      </c>
      <c r="H157" s="12">
        <v>148</v>
      </c>
      <c r="I157" s="11" t="str">
        <f t="shared" si="25"/>
        <v>O9</v>
      </c>
      <c r="J157" s="10">
        <v>9</v>
      </c>
      <c r="K157" s="300" t="s">
        <v>13340</v>
      </c>
      <c r="L157" s="300" t="s">
        <v>522</v>
      </c>
      <c r="M157" s="300" t="s">
        <v>13339</v>
      </c>
      <c r="N157" s="300" t="s">
        <v>13338</v>
      </c>
      <c r="O157" s="300" t="s">
        <v>13337</v>
      </c>
      <c r="P157" s="300" t="s">
        <v>13336</v>
      </c>
      <c r="R157" s="8">
        <f t="shared" si="26"/>
        <v>4</v>
      </c>
      <c r="U157" s="296" t="s">
        <v>28703</v>
      </c>
    </row>
    <row r="158" spans="1:21" ht="43.2">
      <c r="A158" t="str">
        <f t="shared" si="21"/>
        <v>unción, no solo informante​​.</v>
      </c>
      <c r="B158" t="str">
        <f t="shared" si="22"/>
        <v>149CONSUL</v>
      </c>
      <c r="C158" t="str">
        <f t="shared" si="23"/>
        <v>AYCONSUL149O9</v>
      </c>
      <c r="D158" t="s">
        <v>1389</v>
      </c>
      <c r="E158" t="s">
        <v>7878</v>
      </c>
      <c r="F158" s="19" t="s">
        <v>13273</v>
      </c>
      <c r="G158" s="11" t="str">
        <f t="shared" si="24"/>
        <v>149</v>
      </c>
      <c r="H158" s="12">
        <v>149</v>
      </c>
      <c r="I158" s="11" t="str">
        <f t="shared" si="25"/>
        <v>O9</v>
      </c>
      <c r="J158" s="10">
        <v>9</v>
      </c>
      <c r="K158" s="300" t="s">
        <v>13334</v>
      </c>
      <c r="L158" s="300" t="s">
        <v>522</v>
      </c>
      <c r="M158" s="300" t="s">
        <v>13333</v>
      </c>
      <c r="N158" s="300" t="s">
        <v>13332</v>
      </c>
      <c r="O158" s="300" t="s">
        <v>13331</v>
      </c>
      <c r="P158" s="300" t="s">
        <v>13330</v>
      </c>
      <c r="R158" s="8">
        <f t="shared" si="26"/>
        <v>4</v>
      </c>
      <c r="U158" s="296" t="s">
        <v>28704</v>
      </c>
    </row>
    <row r="159" spans="1:21" ht="43.2">
      <c r="A159" t="str">
        <f t="shared" si="21"/>
        <v>tado no tiene esta facultad​.</v>
      </c>
      <c r="B159" t="str">
        <f t="shared" si="22"/>
        <v>150CONSUL</v>
      </c>
      <c r="C159" t="str">
        <f t="shared" si="23"/>
        <v>AYCONSUL150O9</v>
      </c>
      <c r="D159" t="s">
        <v>1389</v>
      </c>
      <c r="E159" t="s">
        <v>7878</v>
      </c>
      <c r="F159" s="19" t="s">
        <v>13273</v>
      </c>
      <c r="G159" s="11" t="str">
        <f t="shared" si="24"/>
        <v>150</v>
      </c>
      <c r="H159" s="12">
        <v>150</v>
      </c>
      <c r="I159" s="11" t="str">
        <f t="shared" si="25"/>
        <v>O9</v>
      </c>
      <c r="J159" s="10">
        <v>9</v>
      </c>
      <c r="K159" s="300" t="s">
        <v>13328</v>
      </c>
      <c r="L159" s="300" t="s">
        <v>522</v>
      </c>
      <c r="M159" s="300" t="s">
        <v>13327</v>
      </c>
      <c r="N159" s="300" t="s">
        <v>13326</v>
      </c>
      <c r="O159" s="300" t="s">
        <v>13325</v>
      </c>
      <c r="P159" s="300" t="s">
        <v>13324</v>
      </c>
      <c r="R159" s="8">
        <f t="shared" si="26"/>
        <v>4</v>
      </c>
      <c r="U159" s="296" t="s">
        <v>28705</v>
      </c>
    </row>
    <row r="160" spans="1:21" ht="43.2">
      <c r="A160" t="str">
        <f t="shared" si="21"/>
        <v>te una limitación explícita​.</v>
      </c>
      <c r="B160" t="str">
        <f t="shared" si="22"/>
        <v>151CONSUL</v>
      </c>
      <c r="C160" t="str">
        <f t="shared" si="23"/>
        <v>AYCONSUL151O9</v>
      </c>
      <c r="D160" t="s">
        <v>1389</v>
      </c>
      <c r="E160" t="s">
        <v>7878</v>
      </c>
      <c r="F160" s="19" t="s">
        <v>13273</v>
      </c>
      <c r="G160" s="11" t="str">
        <f t="shared" si="24"/>
        <v>151</v>
      </c>
      <c r="H160" s="12">
        <v>151</v>
      </c>
      <c r="I160" s="11" t="str">
        <f t="shared" si="25"/>
        <v>O9</v>
      </c>
      <c r="J160">
        <v>9</v>
      </c>
      <c r="K160" s="378" t="s">
        <v>13322</v>
      </c>
      <c r="L160" s="378" t="s">
        <v>522</v>
      </c>
      <c r="M160" s="378" t="s">
        <v>11115</v>
      </c>
      <c r="N160" s="378" t="s">
        <v>8886</v>
      </c>
      <c r="O160" s="378" t="s">
        <v>8883</v>
      </c>
      <c r="P160" s="378" t="s">
        <v>13321</v>
      </c>
      <c r="R160" s="8">
        <f t="shared" si="26"/>
        <v>4</v>
      </c>
      <c r="U160" s="2" t="s">
        <v>28706</v>
      </c>
    </row>
    <row r="161" spans="1:21" ht="82.8">
      <c r="A161" t="str">
        <f t="shared" si="21"/>
        <v>no se ajusta a lo previsto​​.</v>
      </c>
      <c r="B161" t="str">
        <f t="shared" si="22"/>
        <v>152CONSUL</v>
      </c>
      <c r="C161" t="str">
        <f t="shared" si="23"/>
        <v>AYCONSUL152O9</v>
      </c>
      <c r="D161" t="s">
        <v>1389</v>
      </c>
      <c r="E161" t="s">
        <v>7878</v>
      </c>
      <c r="F161" s="19" t="s">
        <v>13273</v>
      </c>
      <c r="G161" s="11" t="str">
        <f t="shared" si="24"/>
        <v>152</v>
      </c>
      <c r="H161" s="12">
        <v>152</v>
      </c>
      <c r="I161" s="11" t="str">
        <f t="shared" si="25"/>
        <v>O9</v>
      </c>
      <c r="J161">
        <v>9</v>
      </c>
      <c r="K161" s="378" t="s">
        <v>13319</v>
      </c>
      <c r="L161" s="378" t="s">
        <v>1387</v>
      </c>
      <c r="M161" s="378" t="s">
        <v>13315</v>
      </c>
      <c r="N161" s="378" t="s">
        <v>13318</v>
      </c>
      <c r="O161" s="378" t="s">
        <v>13317</v>
      </c>
      <c r="P161" s="378" t="s">
        <v>13316</v>
      </c>
      <c r="R161" s="8">
        <f t="shared" si="26"/>
        <v>1</v>
      </c>
      <c r="U161" s="2" t="s">
        <v>28707</v>
      </c>
    </row>
    <row r="162" spans="1:21" ht="96.6">
      <c r="A162" t="str">
        <f t="shared" si="21"/>
        <v>o, sino tres quintas partes​.</v>
      </c>
      <c r="B162" t="str">
        <f t="shared" si="22"/>
        <v>153CONSUL</v>
      </c>
      <c r="C162" t="str">
        <f t="shared" si="23"/>
        <v>AYCONSUL153O9</v>
      </c>
      <c r="D162" t="s">
        <v>1389</v>
      </c>
      <c r="E162" t="s">
        <v>7878</v>
      </c>
      <c r="F162" s="19" t="s">
        <v>13273</v>
      </c>
      <c r="G162" s="11" t="str">
        <f t="shared" si="24"/>
        <v>153</v>
      </c>
      <c r="H162" s="12">
        <v>153</v>
      </c>
      <c r="I162" s="11" t="str">
        <f t="shared" si="25"/>
        <v>O9</v>
      </c>
      <c r="J162">
        <v>9</v>
      </c>
      <c r="K162" s="378" t="s">
        <v>13313</v>
      </c>
      <c r="L162" s="378" t="s">
        <v>1387</v>
      </c>
      <c r="M162" s="378" t="s">
        <v>13309</v>
      </c>
      <c r="N162" s="378" t="s">
        <v>13312</v>
      </c>
      <c r="O162" s="378" t="s">
        <v>13311</v>
      </c>
      <c r="P162" s="378" t="s">
        <v>13310</v>
      </c>
      <c r="R162" s="8">
        <f t="shared" si="26"/>
        <v>1</v>
      </c>
      <c r="U162" s="2" t="s">
        <v>28708</v>
      </c>
    </row>
    <row r="163" spans="1:21" ht="43.2">
      <c r="A163" t="str">
        <f t="shared" si="21"/>
        <v>onocido en su organización​​.</v>
      </c>
      <c r="B163" t="str">
        <f t="shared" si="22"/>
        <v>154CONSUL</v>
      </c>
      <c r="C163" t="str">
        <f t="shared" ref="C163:C166" si="27">D163&amp;E163&amp;F163&amp;G163&amp;I163</f>
        <v>AYCONSUL154O9</v>
      </c>
      <c r="D163" t="s">
        <v>1389</v>
      </c>
      <c r="E163" t="s">
        <v>7878</v>
      </c>
      <c r="F163" s="19" t="s">
        <v>13273</v>
      </c>
      <c r="G163" s="11" t="str">
        <f t="shared" ref="G163:G166" si="28">IF(H163&lt;9,"OO",IF(H163&lt;99,"O",""))&amp;H163</f>
        <v>154</v>
      </c>
      <c r="H163" s="12">
        <v>154</v>
      </c>
      <c r="I163" s="11" t="str">
        <f t="shared" ref="I163:I166" si="29">IF(J163&lt;10,"O","")&amp;J163</f>
        <v>O9</v>
      </c>
      <c r="J163">
        <v>9</v>
      </c>
      <c r="K163" s="378" t="s">
        <v>13307</v>
      </c>
      <c r="L163" s="378" t="s">
        <v>524</v>
      </c>
      <c r="M163" s="378" t="s">
        <v>9983</v>
      </c>
      <c r="N163" s="378" t="s">
        <v>13305</v>
      </c>
      <c r="O163" s="378" t="s">
        <v>10081</v>
      </c>
      <c r="P163" s="378" t="s">
        <v>13306</v>
      </c>
      <c r="R163" s="8">
        <f t="shared" si="26"/>
        <v>2</v>
      </c>
      <c r="U163" s="2" t="s">
        <v>28709</v>
      </c>
    </row>
    <row r="164" spans="1:21" ht="124.2">
      <c r="A164" t="str">
        <f t="shared" si="21"/>
        <v>por mayoría de dos tercios​​.</v>
      </c>
      <c r="B164" t="str">
        <f t="shared" si="22"/>
        <v>155CONSUL</v>
      </c>
      <c r="C164" t="str">
        <f t="shared" si="27"/>
        <v>AYCONSUL155O9</v>
      </c>
      <c r="D164" t="s">
        <v>1389</v>
      </c>
      <c r="E164" t="s">
        <v>7878</v>
      </c>
      <c r="F164" s="19" t="s">
        <v>13273</v>
      </c>
      <c r="G164" s="11" t="str">
        <f t="shared" si="28"/>
        <v>155</v>
      </c>
      <c r="H164" s="12">
        <v>155</v>
      </c>
      <c r="I164" s="11" t="str">
        <f t="shared" si="29"/>
        <v>O9</v>
      </c>
      <c r="J164">
        <v>9</v>
      </c>
      <c r="K164" s="378" t="s">
        <v>13303</v>
      </c>
      <c r="L164" s="378" t="s">
        <v>1387</v>
      </c>
      <c r="M164" s="378" t="s">
        <v>13299</v>
      </c>
      <c r="N164" s="378" t="s">
        <v>13302</v>
      </c>
      <c r="O164" s="378" t="s">
        <v>13301</v>
      </c>
      <c r="P164" s="378" t="s">
        <v>13300</v>
      </c>
      <c r="R164" s="8">
        <f t="shared" si="26"/>
        <v>1</v>
      </c>
      <c r="U164" s="354" t="s">
        <v>28710</v>
      </c>
    </row>
    <row r="165" spans="1:21" ht="57.6">
      <c r="A165" t="str">
        <f t="shared" si="21"/>
        <v>ra los efectos suspensivos​​.</v>
      </c>
      <c r="B165" t="str">
        <f t="shared" si="22"/>
        <v>156CONSUL</v>
      </c>
      <c r="C165" t="str">
        <f t="shared" si="27"/>
        <v>AYCONSUL156O9</v>
      </c>
      <c r="D165" t="s">
        <v>1389</v>
      </c>
      <c r="E165" t="s">
        <v>7878</v>
      </c>
      <c r="F165" s="19" t="s">
        <v>13273</v>
      </c>
      <c r="G165" s="11" t="str">
        <f t="shared" si="28"/>
        <v>156</v>
      </c>
      <c r="H165" s="12">
        <v>156</v>
      </c>
      <c r="I165" s="11" t="str">
        <f t="shared" si="29"/>
        <v>O9</v>
      </c>
      <c r="J165">
        <v>9</v>
      </c>
      <c r="K165" s="378" t="s">
        <v>13297</v>
      </c>
      <c r="L165" s="378" t="s">
        <v>1387</v>
      </c>
      <c r="M165" s="378" t="s">
        <v>13293</v>
      </c>
      <c r="N165" s="378" t="s">
        <v>13296</v>
      </c>
      <c r="O165" s="378" t="s">
        <v>13295</v>
      </c>
      <c r="P165" s="378" t="s">
        <v>13294</v>
      </c>
      <c r="R165" s="8">
        <f t="shared" si="26"/>
        <v>1</v>
      </c>
      <c r="U165" s="2" t="s">
        <v>28711</v>
      </c>
    </row>
    <row r="166" spans="1:21" ht="43.2">
      <c r="A166" t="str">
        <f t="shared" si="21"/>
        <v xml:space="preserve"> el criterio de composición​.</v>
      </c>
      <c r="B166" t="str">
        <f t="shared" si="22"/>
        <v>157CONSUL</v>
      </c>
      <c r="C166" t="str">
        <f t="shared" si="27"/>
        <v>AYCONSUL157O9</v>
      </c>
      <c r="D166" t="s">
        <v>1389</v>
      </c>
      <c r="E166" t="s">
        <v>7878</v>
      </c>
      <c r="F166" s="19" t="s">
        <v>13273</v>
      </c>
      <c r="G166" s="11" t="str">
        <f t="shared" si="28"/>
        <v>157</v>
      </c>
      <c r="H166" s="12">
        <v>157</v>
      </c>
      <c r="I166" s="11" t="str">
        <f t="shared" si="29"/>
        <v>O9</v>
      </c>
      <c r="J166">
        <v>9</v>
      </c>
      <c r="K166" s="378" t="s">
        <v>13291</v>
      </c>
      <c r="L166" s="378" t="s">
        <v>522</v>
      </c>
      <c r="M166" s="378" t="s">
        <v>13290</v>
      </c>
      <c r="N166" s="378" t="s">
        <v>13289</v>
      </c>
      <c r="O166" s="378" t="s">
        <v>13288</v>
      </c>
      <c r="P166" s="378" t="s">
        <v>13287</v>
      </c>
      <c r="R166" s="8">
        <f t="shared" si="26"/>
        <v>4</v>
      </c>
      <c r="U166" s="2" t="s">
        <v>28712</v>
      </c>
    </row>
    <row r="167" spans="1:21">
      <c r="Q167"/>
      <c r="R167"/>
      <c r="S167"/>
      <c r="T167"/>
      <c r="U167"/>
    </row>
    <row r="168" spans="1:21">
      <c r="Q168"/>
      <c r="R168"/>
      <c r="S168"/>
      <c r="T168"/>
      <c r="U168"/>
    </row>
    <row r="169" spans="1:21">
      <c r="Q169"/>
      <c r="R169"/>
      <c r="S169"/>
      <c r="T169"/>
      <c r="U169"/>
    </row>
  </sheetData>
  <sortState xmlns:xlrd2="http://schemas.microsoft.com/office/spreadsheetml/2017/richdata2" ref="A3:U166">
    <sortCondition descending="1" ref="D3:D166"/>
    <sortCondition ref="E3:E166"/>
  </sortState>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48BBC-CE7D-46D4-9E59-5DCD76C03564}">
  <dimension ref="A1:U103"/>
  <sheetViews>
    <sheetView topLeftCell="M1" zoomScale="59" zoomScaleNormal="59" workbookViewId="0">
      <selection activeCell="X13" sqref="A1:X16"/>
    </sheetView>
  </sheetViews>
  <sheetFormatPr baseColWidth="10" defaultRowHeight="14.4"/>
  <cols>
    <col min="2" max="2" width="9.33203125"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3" width="35.21875" style="4" customWidth="1"/>
    <col min="14" max="14" width="39.21875" style="4" customWidth="1"/>
    <col min="15" max="15" width="43.21875" style="4" bestFit="1" customWidth="1"/>
    <col min="16" max="16" width="52.6640625" style="4" bestFit="1" customWidth="1"/>
    <col min="17" max="17" width="26" style="4" bestFit="1" customWidth="1"/>
    <col min="18" max="18" width="27.109375" style="4" bestFit="1" customWidth="1"/>
    <col min="19" max="20" width="27.109375" style="4" customWidth="1"/>
    <col min="21" max="21" width="95.44140625" style="6" customWidth="1"/>
  </cols>
  <sheetData>
    <row r="1" spans="1:21" ht="15" thickBot="1">
      <c r="F1" s="1">
        <f>COUNTA(F3:F100)</f>
        <v>98</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374" t="s">
        <v>9790</v>
      </c>
    </row>
    <row r="3" spans="1:21" s="50" customFormat="1" ht="86.4">
      <c r="A3" s="128" t="str">
        <f t="shared" ref="A3:A34" si="0">RIGHT(U3,29)</f>
        <v>ámbito específico de control.</v>
      </c>
      <c r="B3" s="128" t="str">
        <f t="shared" ref="B3:B34" si="1">H3&amp;F3</f>
        <v>40COMPET</v>
      </c>
      <c r="C3" s="128" t="str">
        <f t="shared" ref="C3:C34" si="2">D3&amp;E3&amp;F3&amp;G3&amp;I3</f>
        <v>HXCOMPETO40O8</v>
      </c>
      <c r="D3" s="128" t="s">
        <v>7879</v>
      </c>
      <c r="E3" s="128" t="s">
        <v>124</v>
      </c>
      <c r="F3" s="104" t="s">
        <v>13062</v>
      </c>
      <c r="G3" s="105" t="str">
        <f t="shared" ref="G3:G34" si="3">IF(H3&lt;9,"OO",IF(H3&lt;99,"O",""))&amp;H3</f>
        <v>O40</v>
      </c>
      <c r="H3" s="106">
        <v>40</v>
      </c>
      <c r="I3" s="105" t="str">
        <f t="shared" ref="I3:I34" si="4">IF(J3&lt;9,"O","")&amp;J3</f>
        <v>O8</v>
      </c>
      <c r="J3" s="51">
        <v>8</v>
      </c>
      <c r="K3" s="95" t="s">
        <v>13224</v>
      </c>
      <c r="L3" s="106" t="s">
        <v>523</v>
      </c>
      <c r="M3" s="106" t="s">
        <v>13223</v>
      </c>
      <c r="N3" s="106" t="s">
        <v>13222</v>
      </c>
      <c r="O3" s="106" t="s">
        <v>13220</v>
      </c>
      <c r="P3" s="106" t="s">
        <v>13221</v>
      </c>
      <c r="Q3" s="116"/>
      <c r="R3" s="116">
        <v>3</v>
      </c>
      <c r="S3" s="116"/>
      <c r="T3" s="116"/>
      <c r="U3" s="95" t="s">
        <v>13219</v>
      </c>
    </row>
    <row r="4" spans="1:21" s="50" customFormat="1" ht="72">
      <c r="A4" s="128" t="str">
        <f t="shared" si="0"/>
        <v xml:space="preserve"> a las Comunidades Autónomas.</v>
      </c>
      <c r="B4" s="128" t="str">
        <f t="shared" si="1"/>
        <v>41COMPET</v>
      </c>
      <c r="C4" s="128" t="str">
        <f t="shared" si="2"/>
        <v>HXCOMPETO41O8</v>
      </c>
      <c r="D4" s="128" t="s">
        <v>7879</v>
      </c>
      <c r="E4" s="128" t="s">
        <v>124</v>
      </c>
      <c r="F4" s="104" t="s">
        <v>13062</v>
      </c>
      <c r="G4" s="105" t="str">
        <f t="shared" si="3"/>
        <v>O41</v>
      </c>
      <c r="H4" s="106">
        <v>41</v>
      </c>
      <c r="I4" s="105" t="str">
        <f t="shared" si="4"/>
        <v>O8</v>
      </c>
      <c r="J4" s="51">
        <v>8</v>
      </c>
      <c r="K4" s="95" t="s">
        <v>4172</v>
      </c>
      <c r="L4" s="106" t="s">
        <v>523</v>
      </c>
      <c r="M4" s="106" t="s">
        <v>4173</v>
      </c>
      <c r="N4" s="106" t="s">
        <v>4174</v>
      </c>
      <c r="O4" s="106" t="s">
        <v>4175</v>
      </c>
      <c r="P4" s="106" t="s">
        <v>4404</v>
      </c>
      <c r="Q4" s="116"/>
      <c r="R4" s="116">
        <v>3</v>
      </c>
      <c r="S4" s="116"/>
      <c r="T4" s="116"/>
      <c r="U4" s="95" t="s">
        <v>13218</v>
      </c>
    </row>
    <row r="5" spans="1:21" s="50" customFormat="1" ht="72">
      <c r="A5" s="10" t="str">
        <f t="shared" si="0"/>
        <v>a los Estatutos de Autonomía.</v>
      </c>
      <c r="B5" s="10" t="str">
        <f t="shared" si="1"/>
        <v>97COMPET</v>
      </c>
      <c r="C5" s="10" t="str">
        <f t="shared" si="2"/>
        <v>HXCOMPETO97O8</v>
      </c>
      <c r="D5" s="10" t="s">
        <v>7879</v>
      </c>
      <c r="E5" s="10" t="s">
        <v>124</v>
      </c>
      <c r="F5" s="19" t="s">
        <v>13062</v>
      </c>
      <c r="G5" s="11" t="str">
        <f t="shared" si="3"/>
        <v>O97</v>
      </c>
      <c r="H5" s="12">
        <v>97</v>
      </c>
      <c r="I5" s="11" t="str">
        <f t="shared" si="4"/>
        <v>O8</v>
      </c>
      <c r="J5" s="51">
        <v>8</v>
      </c>
      <c r="K5" s="6" t="s">
        <v>13068</v>
      </c>
      <c r="L5" s="12" t="s">
        <v>544</v>
      </c>
      <c r="M5" s="12" t="s">
        <v>13067</v>
      </c>
      <c r="N5" s="12" t="s">
        <v>13066</v>
      </c>
      <c r="O5" s="12" t="s">
        <v>13064</v>
      </c>
      <c r="P5" s="12" t="s">
        <v>13065</v>
      </c>
      <c r="Q5" s="8"/>
      <c r="R5" s="8">
        <v>3</v>
      </c>
      <c r="S5" s="8"/>
      <c r="T5" s="8"/>
      <c r="U5" s="6" t="s">
        <v>13063</v>
      </c>
    </row>
    <row r="6" spans="1:21" s="50" customFormat="1" ht="100.8">
      <c r="A6" s="10" t="str">
        <f t="shared" si="0"/>
        <v xml:space="preserve"> de la Constitución Española.</v>
      </c>
      <c r="B6" s="10" t="str">
        <f t="shared" si="1"/>
        <v>98COMPET</v>
      </c>
      <c r="C6" s="10" t="str">
        <f t="shared" si="2"/>
        <v>HXCOMPETO98O8</v>
      </c>
      <c r="D6" s="10" t="s">
        <v>7879</v>
      </c>
      <c r="E6" s="10" t="s">
        <v>124</v>
      </c>
      <c r="F6" s="19" t="s">
        <v>13062</v>
      </c>
      <c r="G6" s="11" t="str">
        <f t="shared" si="3"/>
        <v>O98</v>
      </c>
      <c r="H6" s="12">
        <v>98</v>
      </c>
      <c r="I6" s="11" t="str">
        <f t="shared" si="4"/>
        <v>O8</v>
      </c>
      <c r="J6" s="51">
        <v>8</v>
      </c>
      <c r="K6" s="6" t="s">
        <v>13061</v>
      </c>
      <c r="L6" s="12" t="s">
        <v>544</v>
      </c>
      <c r="M6" s="12" t="s">
        <v>13060</v>
      </c>
      <c r="N6" s="12" t="s">
        <v>13059</v>
      </c>
      <c r="O6" s="12" t="s">
        <v>13057</v>
      </c>
      <c r="P6" s="12" t="s">
        <v>13058</v>
      </c>
      <c r="Q6" s="8"/>
      <c r="R6" s="8">
        <v>3</v>
      </c>
      <c r="S6" s="8"/>
      <c r="T6" s="8"/>
      <c r="U6" s="6" t="s">
        <v>13056</v>
      </c>
    </row>
    <row r="7" spans="1:21" s="50" customFormat="1" ht="216">
      <c r="A7" s="10" t="str">
        <f t="shared" si="0"/>
        <v xml:space="preserve"> establezca una ley orgánica.</v>
      </c>
      <c r="B7" s="10" t="str">
        <f t="shared" si="1"/>
        <v>99COMPET</v>
      </c>
      <c r="C7" s="10" t="str">
        <f t="shared" si="2"/>
        <v>HXCOMPET99O8</v>
      </c>
      <c r="D7" s="10" t="s">
        <v>7879</v>
      </c>
      <c r="E7" s="10" t="s">
        <v>124</v>
      </c>
      <c r="F7" s="19" t="s">
        <v>13062</v>
      </c>
      <c r="G7" s="11" t="str">
        <f t="shared" si="3"/>
        <v>99</v>
      </c>
      <c r="H7" s="12">
        <v>99</v>
      </c>
      <c r="I7" s="11" t="str">
        <f t="shared" si="4"/>
        <v>O8</v>
      </c>
      <c r="J7" s="51">
        <v>8</v>
      </c>
      <c r="K7" s="358" t="s">
        <v>30896</v>
      </c>
      <c r="L7" s="359" t="s">
        <v>544</v>
      </c>
      <c r="M7" s="358" t="s">
        <v>30895</v>
      </c>
      <c r="N7" s="358" t="s">
        <v>30894</v>
      </c>
      <c r="O7" s="358" t="s">
        <v>30893</v>
      </c>
      <c r="P7" s="358" t="s">
        <v>30892</v>
      </c>
      <c r="Q7" s="360"/>
      <c r="R7" s="360"/>
      <c r="S7" s="360"/>
      <c r="T7" s="360"/>
      <c r="U7" s="361" t="s">
        <v>30891</v>
      </c>
    </row>
    <row r="8" spans="1:21" s="50" customFormat="1" ht="100.8">
      <c r="A8" s="10" t="str">
        <f t="shared" si="0"/>
        <v>a del Tribunal Constitucional</v>
      </c>
      <c r="B8" s="10" t="str">
        <f t="shared" si="1"/>
        <v>100COMPET</v>
      </c>
      <c r="C8" s="10" t="str">
        <f t="shared" si="2"/>
        <v>HXCOMPET100O8</v>
      </c>
      <c r="D8" s="10" t="s">
        <v>7879</v>
      </c>
      <c r="E8" s="10" t="s">
        <v>124</v>
      </c>
      <c r="F8" s="19" t="s">
        <v>13062</v>
      </c>
      <c r="G8" s="11" t="str">
        <f t="shared" si="3"/>
        <v>100</v>
      </c>
      <c r="H8" s="12">
        <v>100</v>
      </c>
      <c r="I8" s="11" t="str">
        <f t="shared" si="4"/>
        <v>O8</v>
      </c>
      <c r="J8" s="51">
        <v>8</v>
      </c>
      <c r="K8" s="358" t="s">
        <v>30890</v>
      </c>
      <c r="L8" s="359" t="s">
        <v>1387</v>
      </c>
      <c r="M8" s="358" t="s">
        <v>30889</v>
      </c>
      <c r="N8" s="358" t="s">
        <v>30888</v>
      </c>
      <c r="O8" s="358" t="s">
        <v>30887</v>
      </c>
      <c r="P8" s="358" t="s">
        <v>30886</v>
      </c>
      <c r="Q8" s="360"/>
      <c r="R8" s="360"/>
      <c r="S8" s="360"/>
      <c r="T8" s="360"/>
      <c r="U8" s="361" t="s">
        <v>30885</v>
      </c>
    </row>
    <row r="9" spans="1:21" s="50" customFormat="1" ht="115.2">
      <c r="A9" s="53" t="str">
        <f t="shared" si="0"/>
        <v xml:space="preserve"> comunidades no es permitida.</v>
      </c>
      <c r="B9" s="53" t="str">
        <f t="shared" si="1"/>
        <v>1COMPET</v>
      </c>
      <c r="C9" s="53" t="str">
        <f t="shared" si="2"/>
        <v>HYCOMPETOO1O8</v>
      </c>
      <c r="D9" s="53" t="s">
        <v>7879</v>
      </c>
      <c r="E9" s="53" t="s">
        <v>7878</v>
      </c>
      <c r="F9" s="107" t="s">
        <v>13062</v>
      </c>
      <c r="G9" s="51" t="str">
        <f t="shared" si="3"/>
        <v>OO1</v>
      </c>
      <c r="H9" s="52">
        <v>1</v>
      </c>
      <c r="I9" s="51" t="str">
        <f t="shared" si="4"/>
        <v>O8</v>
      </c>
      <c r="J9" s="51">
        <v>8</v>
      </c>
      <c r="K9" s="56" t="s">
        <v>3343</v>
      </c>
      <c r="L9" s="52" t="s">
        <v>1387</v>
      </c>
      <c r="M9" s="52" t="s">
        <v>3344</v>
      </c>
      <c r="N9" s="52" t="s">
        <v>3345</v>
      </c>
      <c r="O9" s="52" t="s">
        <v>3346</v>
      </c>
      <c r="P9" s="52" t="s">
        <v>3347</v>
      </c>
      <c r="Q9" s="55"/>
      <c r="R9" s="55">
        <v>1</v>
      </c>
      <c r="S9" s="55"/>
      <c r="T9" s="55"/>
      <c r="U9" s="56" t="s">
        <v>12714</v>
      </c>
    </row>
    <row r="10" spans="1:21" s="50" customFormat="1" ht="86.4">
      <c r="A10" s="53" t="str">
        <f t="shared" si="0"/>
        <v xml:space="preserve"> hace incorrecta la opción C.</v>
      </c>
      <c r="B10" s="53" t="str">
        <f t="shared" si="1"/>
        <v>2COMPET</v>
      </c>
      <c r="C10" s="53" t="str">
        <f t="shared" si="2"/>
        <v>HYCOMPETOO2O8</v>
      </c>
      <c r="D10" s="53" t="s">
        <v>7879</v>
      </c>
      <c r="E10" s="53" t="s">
        <v>7878</v>
      </c>
      <c r="F10" s="107" t="s">
        <v>13062</v>
      </c>
      <c r="G10" s="51" t="str">
        <f t="shared" si="3"/>
        <v>OO2</v>
      </c>
      <c r="H10" s="52">
        <v>2</v>
      </c>
      <c r="I10" s="51" t="str">
        <f t="shared" si="4"/>
        <v>O8</v>
      </c>
      <c r="J10" s="51">
        <v>8</v>
      </c>
      <c r="K10" s="56" t="s">
        <v>790</v>
      </c>
      <c r="L10" s="52" t="s">
        <v>522</v>
      </c>
      <c r="M10" s="52" t="s">
        <v>791</v>
      </c>
      <c r="N10" s="52" t="s">
        <v>792</v>
      </c>
      <c r="O10" s="52" t="s">
        <v>793</v>
      </c>
      <c r="P10" s="52" t="s">
        <v>445</v>
      </c>
      <c r="Q10" s="55"/>
      <c r="R10" s="55">
        <v>4</v>
      </c>
      <c r="S10" s="55"/>
      <c r="T10" s="55"/>
      <c r="U10" s="56" t="s">
        <v>13266</v>
      </c>
    </row>
    <row r="11" spans="1:21" s="50" customFormat="1" ht="86.4">
      <c r="A11" s="53" t="str">
        <f t="shared" si="0"/>
        <v>usivas absolutas y relativas.</v>
      </c>
      <c r="B11" s="53" t="str">
        <f t="shared" si="1"/>
        <v>3COMPET</v>
      </c>
      <c r="C11" s="53" t="str">
        <f t="shared" si="2"/>
        <v>HYCOMPETOO3O8</v>
      </c>
      <c r="D11" s="53" t="s">
        <v>7879</v>
      </c>
      <c r="E11" s="53" t="s">
        <v>7878</v>
      </c>
      <c r="F11" s="107" t="s">
        <v>13062</v>
      </c>
      <c r="G11" s="51" t="str">
        <f t="shared" si="3"/>
        <v>OO3</v>
      </c>
      <c r="H11" s="52">
        <v>3</v>
      </c>
      <c r="I11" s="51" t="str">
        <f t="shared" si="4"/>
        <v>O8</v>
      </c>
      <c r="J11" s="51">
        <v>8</v>
      </c>
      <c r="K11" s="56" t="s">
        <v>794</v>
      </c>
      <c r="L11" s="52" t="s">
        <v>1387</v>
      </c>
      <c r="M11" s="52" t="s">
        <v>795</v>
      </c>
      <c r="N11" s="52" t="s">
        <v>796</v>
      </c>
      <c r="O11" s="52" t="s">
        <v>797</v>
      </c>
      <c r="P11" s="52" t="s">
        <v>445</v>
      </c>
      <c r="Q11" s="55"/>
      <c r="R11" s="55">
        <v>1</v>
      </c>
      <c r="S11" s="55"/>
      <c r="T11" s="55"/>
      <c r="U11" s="56" t="s">
        <v>13265</v>
      </c>
    </row>
    <row r="12" spans="1:21" s="103" customFormat="1" ht="72">
      <c r="A12" s="53" t="str">
        <f t="shared" si="0"/>
        <v>tan precisa como la opción B.</v>
      </c>
      <c r="B12" s="53" t="str">
        <f t="shared" si="1"/>
        <v>4COMPET</v>
      </c>
      <c r="C12" s="53" t="str">
        <f t="shared" si="2"/>
        <v>HYCOMPETOO4O8</v>
      </c>
      <c r="D12" s="53" t="s">
        <v>7879</v>
      </c>
      <c r="E12" s="53" t="s">
        <v>7878</v>
      </c>
      <c r="F12" s="107" t="s">
        <v>13062</v>
      </c>
      <c r="G12" s="51" t="str">
        <f t="shared" si="3"/>
        <v>OO4</v>
      </c>
      <c r="H12" s="52">
        <v>4</v>
      </c>
      <c r="I12" s="51" t="str">
        <f t="shared" si="4"/>
        <v>O8</v>
      </c>
      <c r="J12" s="51">
        <v>8</v>
      </c>
      <c r="K12" s="56" t="s">
        <v>798</v>
      </c>
      <c r="L12" s="52" t="s">
        <v>524</v>
      </c>
      <c r="M12" s="52" t="s">
        <v>799</v>
      </c>
      <c r="N12" s="52" t="s">
        <v>800</v>
      </c>
      <c r="O12" s="52" t="s">
        <v>801</v>
      </c>
      <c r="P12" s="52" t="s">
        <v>802</v>
      </c>
      <c r="Q12" s="55"/>
      <c r="R12" s="55">
        <v>2</v>
      </c>
      <c r="S12" s="55"/>
      <c r="T12" s="55"/>
      <c r="U12" s="56" t="s">
        <v>13264</v>
      </c>
    </row>
    <row r="13" spans="1:21" s="103" customFormat="1" ht="86.4">
      <c r="A13" s="53" t="str">
        <f t="shared" si="0"/>
        <v>según el artículo mencionado.</v>
      </c>
      <c r="B13" s="53" t="str">
        <f t="shared" si="1"/>
        <v>5COMPET</v>
      </c>
      <c r="C13" s="53" t="str">
        <f t="shared" si="2"/>
        <v>HYCOMPETOO5O8</v>
      </c>
      <c r="D13" s="53" t="s">
        <v>7879</v>
      </c>
      <c r="E13" s="53" t="s">
        <v>7878</v>
      </c>
      <c r="F13" s="107" t="s">
        <v>13062</v>
      </c>
      <c r="G13" s="51" t="str">
        <f t="shared" si="3"/>
        <v>OO5</v>
      </c>
      <c r="H13" s="52">
        <v>5</v>
      </c>
      <c r="I13" s="51" t="str">
        <f t="shared" si="4"/>
        <v>O8</v>
      </c>
      <c r="J13" s="51">
        <v>8</v>
      </c>
      <c r="K13" s="56" t="s">
        <v>803</v>
      </c>
      <c r="L13" s="52" t="s">
        <v>524</v>
      </c>
      <c r="M13" s="52" t="s">
        <v>804</v>
      </c>
      <c r="N13" s="52" t="s">
        <v>805</v>
      </c>
      <c r="O13" s="52" t="s">
        <v>806</v>
      </c>
      <c r="P13" s="52" t="s">
        <v>807</v>
      </c>
      <c r="Q13" s="55"/>
      <c r="R13" s="55">
        <v>2</v>
      </c>
      <c r="S13" s="55"/>
      <c r="T13" s="55"/>
      <c r="U13" s="56" t="s">
        <v>13263</v>
      </c>
    </row>
    <row r="14" spans="1:21" s="103" customFormat="1" ht="72">
      <c r="A14" s="53" t="str">
        <f t="shared" si="0"/>
        <v>e desarrolla estos artículos.</v>
      </c>
      <c r="B14" s="53" t="str">
        <f t="shared" si="1"/>
        <v>6COMPET</v>
      </c>
      <c r="C14" s="53" t="str">
        <f t="shared" si="2"/>
        <v>HYCOMPETOO6O8</v>
      </c>
      <c r="D14" s="53" t="s">
        <v>7879</v>
      </c>
      <c r="E14" s="53" t="s">
        <v>7878</v>
      </c>
      <c r="F14" s="107" t="s">
        <v>13062</v>
      </c>
      <c r="G14" s="51" t="str">
        <f t="shared" si="3"/>
        <v>OO6</v>
      </c>
      <c r="H14" s="52">
        <v>6</v>
      </c>
      <c r="I14" s="51" t="str">
        <f t="shared" si="4"/>
        <v>O8</v>
      </c>
      <c r="J14" s="51">
        <v>8</v>
      </c>
      <c r="K14" s="56" t="s">
        <v>808</v>
      </c>
      <c r="L14" s="52" t="s">
        <v>1387</v>
      </c>
      <c r="M14" s="52" t="s">
        <v>809</v>
      </c>
      <c r="N14" s="52" t="s">
        <v>810</v>
      </c>
      <c r="O14" s="52" t="s">
        <v>811</v>
      </c>
      <c r="P14" s="52" t="s">
        <v>812</v>
      </c>
      <c r="Q14" s="55"/>
      <c r="R14" s="55">
        <v>1</v>
      </c>
      <c r="S14" s="55"/>
      <c r="T14" s="55"/>
      <c r="U14" s="56" t="s">
        <v>13262</v>
      </c>
    </row>
    <row r="15" spans="1:21" s="103" customFormat="1" ht="115.2">
      <c r="A15" s="53" t="str">
        <f t="shared" si="0"/>
        <v xml:space="preserve"> una intervención más amplia.</v>
      </c>
      <c r="B15" s="53" t="str">
        <f t="shared" si="1"/>
        <v>7COMPET</v>
      </c>
      <c r="C15" s="53" t="str">
        <f t="shared" si="2"/>
        <v>HYCOMPETOO7O8</v>
      </c>
      <c r="D15" s="53" t="s">
        <v>7879</v>
      </c>
      <c r="E15" s="53" t="s">
        <v>7878</v>
      </c>
      <c r="F15" s="107" t="s">
        <v>13062</v>
      </c>
      <c r="G15" s="51" t="str">
        <f t="shared" si="3"/>
        <v>OO7</v>
      </c>
      <c r="H15" s="52">
        <v>7</v>
      </c>
      <c r="I15" s="51" t="str">
        <f t="shared" si="4"/>
        <v>O8</v>
      </c>
      <c r="J15" s="51">
        <v>8</v>
      </c>
      <c r="K15" s="56" t="s">
        <v>813</v>
      </c>
      <c r="L15" s="52" t="s">
        <v>523</v>
      </c>
      <c r="M15" s="52" t="s">
        <v>814</v>
      </c>
      <c r="N15" s="52" t="s">
        <v>815</v>
      </c>
      <c r="O15" s="52" t="s">
        <v>816</v>
      </c>
      <c r="P15" s="52" t="s">
        <v>817</v>
      </c>
      <c r="Q15" s="55"/>
      <c r="R15" s="55">
        <v>3</v>
      </c>
      <c r="S15" s="55"/>
      <c r="T15" s="55"/>
      <c r="U15" s="56" t="s">
        <v>13261</v>
      </c>
    </row>
    <row r="16" spans="1:21" s="103" customFormat="1" ht="100.8">
      <c r="A16" s="53" t="str">
        <f t="shared" si="0"/>
        <v xml:space="preserve"> no gobiernan las provincias.</v>
      </c>
      <c r="B16" s="53" t="str">
        <f t="shared" si="1"/>
        <v>8COMPET</v>
      </c>
      <c r="C16" s="53" t="str">
        <f t="shared" si="2"/>
        <v>HYCOMPETOO8O8</v>
      </c>
      <c r="D16" s="53" t="s">
        <v>7879</v>
      </c>
      <c r="E16" s="53" t="s">
        <v>7878</v>
      </c>
      <c r="F16" s="107" t="s">
        <v>13062</v>
      </c>
      <c r="G16" s="51" t="str">
        <f t="shared" si="3"/>
        <v>OO8</v>
      </c>
      <c r="H16" s="52">
        <v>8</v>
      </c>
      <c r="I16" s="51" t="str">
        <f t="shared" si="4"/>
        <v>O8</v>
      </c>
      <c r="J16" s="51">
        <v>8</v>
      </c>
      <c r="K16" s="56" t="s">
        <v>818</v>
      </c>
      <c r="L16" s="52" t="s">
        <v>524</v>
      </c>
      <c r="M16" s="52" t="s">
        <v>819</v>
      </c>
      <c r="N16" s="52" t="s">
        <v>820</v>
      </c>
      <c r="O16" s="52" t="s">
        <v>679</v>
      </c>
      <c r="P16" s="52" t="s">
        <v>821</v>
      </c>
      <c r="Q16" s="55"/>
      <c r="R16" s="55">
        <v>2</v>
      </c>
      <c r="S16" s="55"/>
      <c r="T16" s="55"/>
      <c r="U16" s="56" t="s">
        <v>13260</v>
      </c>
    </row>
    <row r="17" spans="1:21" s="57" customFormat="1" ht="100.8">
      <c r="A17" s="53" t="str">
        <f t="shared" si="0"/>
        <v>rovincias, no los municipios.</v>
      </c>
      <c r="B17" s="53" t="str">
        <f t="shared" si="1"/>
        <v>9COMPET</v>
      </c>
      <c r="C17" s="53" t="str">
        <f t="shared" si="2"/>
        <v>HYCOMPETO9O8</v>
      </c>
      <c r="D17" s="53" t="s">
        <v>7879</v>
      </c>
      <c r="E17" s="53" t="s">
        <v>7878</v>
      </c>
      <c r="F17" s="107" t="s">
        <v>13062</v>
      </c>
      <c r="G17" s="51" t="str">
        <f t="shared" si="3"/>
        <v>O9</v>
      </c>
      <c r="H17" s="52">
        <v>9</v>
      </c>
      <c r="I17" s="51" t="str">
        <f t="shared" si="4"/>
        <v>O8</v>
      </c>
      <c r="J17" s="51">
        <v>8</v>
      </c>
      <c r="K17" s="56" t="s">
        <v>822</v>
      </c>
      <c r="L17" s="52" t="s">
        <v>523</v>
      </c>
      <c r="M17" s="52" t="s">
        <v>823</v>
      </c>
      <c r="N17" s="52" t="s">
        <v>824</v>
      </c>
      <c r="O17" s="52" t="s">
        <v>679</v>
      </c>
      <c r="P17" s="52" t="s">
        <v>820</v>
      </c>
      <c r="Q17" s="55"/>
      <c r="R17" s="55">
        <v>3</v>
      </c>
      <c r="S17" s="55"/>
      <c r="T17" s="55"/>
      <c r="U17" s="56" t="s">
        <v>13259</v>
      </c>
    </row>
    <row r="18" spans="1:21" s="57" customFormat="1" ht="100.8">
      <c r="A18" s="128" t="str">
        <f t="shared" si="0"/>
        <v>a en competencias ejecutivas.</v>
      </c>
      <c r="B18" s="128" t="str">
        <f t="shared" si="1"/>
        <v>10COMPET</v>
      </c>
      <c r="C18" s="128" t="str">
        <f t="shared" si="2"/>
        <v>HYCOMPETO10O8</v>
      </c>
      <c r="D18" s="128" t="s">
        <v>7879</v>
      </c>
      <c r="E18" s="128" t="s">
        <v>7878</v>
      </c>
      <c r="F18" s="104" t="s">
        <v>13062</v>
      </c>
      <c r="G18" s="105" t="str">
        <f t="shared" si="3"/>
        <v>O10</v>
      </c>
      <c r="H18" s="106">
        <v>10</v>
      </c>
      <c r="I18" s="105" t="str">
        <f t="shared" si="4"/>
        <v>O8</v>
      </c>
      <c r="J18" s="51">
        <v>8</v>
      </c>
      <c r="K18" s="95" t="s">
        <v>30384</v>
      </c>
      <c r="L18" s="106" t="s">
        <v>524</v>
      </c>
      <c r="M18" s="106" t="s">
        <v>30380</v>
      </c>
      <c r="N18" s="106" t="s">
        <v>30381</v>
      </c>
      <c r="O18" s="106" t="s">
        <v>30382</v>
      </c>
      <c r="P18" s="106" t="s">
        <v>30383</v>
      </c>
      <c r="Q18" s="116"/>
      <c r="R18" s="116">
        <v>2</v>
      </c>
      <c r="S18" s="116"/>
      <c r="T18" s="116"/>
      <c r="U18" s="95" t="s">
        <v>13258</v>
      </c>
    </row>
    <row r="19" spans="1:21" s="57" customFormat="1" ht="86.4">
      <c r="A19" s="128" t="str">
        <f t="shared" si="0"/>
        <v>rios en todos los municipios.</v>
      </c>
      <c r="B19" s="128" t="str">
        <f t="shared" si="1"/>
        <v>11COMPET</v>
      </c>
      <c r="C19" s="128" t="str">
        <f t="shared" si="2"/>
        <v>HYCOMPETO11O8</v>
      </c>
      <c r="D19" s="128" t="s">
        <v>7879</v>
      </c>
      <c r="E19" s="128" t="s">
        <v>7878</v>
      </c>
      <c r="F19" s="104" t="s">
        <v>13062</v>
      </c>
      <c r="G19" s="105" t="str">
        <f t="shared" si="3"/>
        <v>O11</v>
      </c>
      <c r="H19" s="106">
        <v>11</v>
      </c>
      <c r="I19" s="105" t="str">
        <f t="shared" si="4"/>
        <v>O8</v>
      </c>
      <c r="J19" s="51">
        <v>8</v>
      </c>
      <c r="K19" s="95" t="s">
        <v>832</v>
      </c>
      <c r="L19" s="106" t="s">
        <v>523</v>
      </c>
      <c r="M19" s="106" t="s">
        <v>833</v>
      </c>
      <c r="N19" s="106" t="s">
        <v>834</v>
      </c>
      <c r="O19" s="106" t="s">
        <v>835</v>
      </c>
      <c r="P19" s="106" t="s">
        <v>836</v>
      </c>
      <c r="Q19" s="116"/>
      <c r="R19" s="116">
        <v>3</v>
      </c>
      <c r="S19" s="116"/>
      <c r="T19" s="116"/>
      <c r="U19" s="95" t="s">
        <v>13257</v>
      </c>
    </row>
    <row r="20" spans="1:21" s="57" customFormat="1" ht="86.4">
      <c r="A20" s="128" t="str">
        <f t="shared" si="0"/>
        <v>ción A es totalmente precisa.</v>
      </c>
      <c r="B20" s="128" t="str">
        <f t="shared" si="1"/>
        <v>12COMPET</v>
      </c>
      <c r="C20" s="128" t="str">
        <f t="shared" si="2"/>
        <v>HYCOMPETO12O8</v>
      </c>
      <c r="D20" s="128" t="s">
        <v>7879</v>
      </c>
      <c r="E20" s="128" t="s">
        <v>7878</v>
      </c>
      <c r="F20" s="104" t="s">
        <v>13062</v>
      </c>
      <c r="G20" s="105" t="str">
        <f t="shared" si="3"/>
        <v>O12</v>
      </c>
      <c r="H20" s="106">
        <v>12</v>
      </c>
      <c r="I20" s="105" t="str">
        <f t="shared" si="4"/>
        <v>O8</v>
      </c>
      <c r="J20" s="51">
        <v>8</v>
      </c>
      <c r="K20" s="95" t="s">
        <v>587</v>
      </c>
      <c r="L20" s="106" t="s">
        <v>1387</v>
      </c>
      <c r="M20" s="106" t="s">
        <v>631</v>
      </c>
      <c r="N20" s="106" t="s">
        <v>632</v>
      </c>
      <c r="O20" s="106" t="s">
        <v>170</v>
      </c>
      <c r="P20" s="106" t="s">
        <v>171</v>
      </c>
      <c r="Q20" s="116"/>
      <c r="R20" s="116">
        <v>1</v>
      </c>
      <c r="S20" s="116"/>
      <c r="T20" s="116"/>
      <c r="U20" s="95" t="s">
        <v>13256</v>
      </c>
    </row>
    <row r="21" spans="1:21" s="57" customFormat="1" ht="57.6">
      <c r="A21" s="128" t="str">
        <f t="shared" si="0"/>
        <v>municipios de gran población.</v>
      </c>
      <c r="B21" s="128" t="str">
        <f t="shared" si="1"/>
        <v>13COMPET</v>
      </c>
      <c r="C21" s="128" t="str">
        <f t="shared" si="2"/>
        <v>HYCOMPETO13O8</v>
      </c>
      <c r="D21" s="128" t="s">
        <v>7879</v>
      </c>
      <c r="E21" s="128" t="s">
        <v>7878</v>
      </c>
      <c r="F21" s="104" t="s">
        <v>13062</v>
      </c>
      <c r="G21" s="105" t="str">
        <f t="shared" si="3"/>
        <v>O13</v>
      </c>
      <c r="H21" s="106">
        <v>13</v>
      </c>
      <c r="I21" s="105" t="str">
        <f t="shared" si="4"/>
        <v>O8</v>
      </c>
      <c r="J21" s="51">
        <v>8</v>
      </c>
      <c r="K21" s="95" t="s">
        <v>607</v>
      </c>
      <c r="L21" s="106" t="s">
        <v>1387</v>
      </c>
      <c r="M21" s="106" t="s">
        <v>697</v>
      </c>
      <c r="N21" s="106" t="s">
        <v>698</v>
      </c>
      <c r="O21" s="106" t="s">
        <v>699</v>
      </c>
      <c r="P21" s="106" t="s">
        <v>13255</v>
      </c>
      <c r="Q21" s="116"/>
      <c r="R21" s="116">
        <v>1</v>
      </c>
      <c r="S21" s="116"/>
      <c r="T21" s="116"/>
      <c r="U21" s="95" t="s">
        <v>13254</v>
      </c>
    </row>
    <row r="22" spans="1:21" s="57" customFormat="1" ht="57.6">
      <c r="A22" s="128" t="str">
        <f t="shared" si="0"/>
        <v>iones anteriores son ciertas.</v>
      </c>
      <c r="B22" s="128" t="str">
        <f t="shared" si="1"/>
        <v>14COMPET</v>
      </c>
      <c r="C22" s="128" t="str">
        <f t="shared" si="2"/>
        <v>HYCOMPETO14O8</v>
      </c>
      <c r="D22" s="128" t="s">
        <v>7879</v>
      </c>
      <c r="E22" s="128" t="s">
        <v>7878</v>
      </c>
      <c r="F22" s="104" t="s">
        <v>13062</v>
      </c>
      <c r="G22" s="105" t="str">
        <f t="shared" si="3"/>
        <v>O14</v>
      </c>
      <c r="H22" s="106">
        <v>14</v>
      </c>
      <c r="I22" s="105" t="str">
        <f t="shared" si="4"/>
        <v>O8</v>
      </c>
      <c r="J22" s="51">
        <v>8</v>
      </c>
      <c r="K22" s="95" t="s">
        <v>608</v>
      </c>
      <c r="L22" s="106" t="s">
        <v>522</v>
      </c>
      <c r="M22" s="106" t="s">
        <v>700</v>
      </c>
      <c r="N22" s="106" t="s">
        <v>701</v>
      </c>
      <c r="O22" s="106" t="s">
        <v>702</v>
      </c>
      <c r="P22" s="106" t="s">
        <v>528</v>
      </c>
      <c r="Q22" s="116"/>
      <c r="R22" s="116">
        <v>4</v>
      </c>
      <c r="S22" s="116"/>
      <c r="T22" s="116"/>
      <c r="U22" s="95" t="s">
        <v>13253</v>
      </c>
    </row>
    <row r="23" spans="1:21" s="57" customFormat="1" ht="86.4">
      <c r="A23" s="60" t="str">
        <f t="shared" si="0"/>
        <v>e tanto A como B son válidas.</v>
      </c>
      <c r="B23" s="60" t="str">
        <f t="shared" si="1"/>
        <v>15COMPET</v>
      </c>
      <c r="C23" s="60" t="str">
        <f t="shared" si="2"/>
        <v>HYCOMPETO15O8</v>
      </c>
      <c r="D23" s="60" t="s">
        <v>7879</v>
      </c>
      <c r="E23" s="60" t="s">
        <v>7878</v>
      </c>
      <c r="F23" s="135" t="s">
        <v>13062</v>
      </c>
      <c r="G23" s="58" t="str">
        <f t="shared" si="3"/>
        <v>O15</v>
      </c>
      <c r="H23" s="59">
        <v>15</v>
      </c>
      <c r="I23" s="58" t="str">
        <f t="shared" si="4"/>
        <v>O8</v>
      </c>
      <c r="J23" s="51">
        <v>8</v>
      </c>
      <c r="K23" s="63" t="s">
        <v>609</v>
      </c>
      <c r="L23" s="59" t="s">
        <v>523</v>
      </c>
      <c r="M23" s="59" t="s">
        <v>703</v>
      </c>
      <c r="N23" s="59" t="s">
        <v>704</v>
      </c>
      <c r="O23" s="59" t="s">
        <v>170</v>
      </c>
      <c r="P23" s="59" t="s">
        <v>171</v>
      </c>
      <c r="Q23" s="62"/>
      <c r="R23" s="62">
        <v>3</v>
      </c>
      <c r="S23" s="62"/>
      <c r="T23" s="62"/>
      <c r="U23" s="63" t="s">
        <v>13252</v>
      </c>
    </row>
    <row r="24" spans="1:21" s="57" customFormat="1" ht="72">
      <c r="A24" s="60" t="str">
        <f t="shared" si="0"/>
        <v>tamente a la autonomía local.</v>
      </c>
      <c r="B24" s="60" t="str">
        <f t="shared" si="1"/>
        <v>16COMPET</v>
      </c>
      <c r="C24" s="60" t="str">
        <f t="shared" si="2"/>
        <v>HYCOMPETO16O8</v>
      </c>
      <c r="D24" s="60" t="s">
        <v>7879</v>
      </c>
      <c r="E24" s="60" t="s">
        <v>7878</v>
      </c>
      <c r="F24" s="135" t="s">
        <v>13062</v>
      </c>
      <c r="G24" s="58" t="str">
        <f t="shared" si="3"/>
        <v>O16</v>
      </c>
      <c r="H24" s="59">
        <v>16</v>
      </c>
      <c r="I24" s="58" t="str">
        <f t="shared" si="4"/>
        <v>O8</v>
      </c>
      <c r="J24" s="51">
        <v>8</v>
      </c>
      <c r="K24" s="63" t="s">
        <v>583</v>
      </c>
      <c r="L24" s="59" t="s">
        <v>522</v>
      </c>
      <c r="M24" s="59" t="s">
        <v>616</v>
      </c>
      <c r="N24" s="59" t="s">
        <v>617</v>
      </c>
      <c r="O24" s="59" t="s">
        <v>618</v>
      </c>
      <c r="P24" s="59" t="s">
        <v>619</v>
      </c>
      <c r="Q24" s="62"/>
      <c r="R24" s="62">
        <v>4</v>
      </c>
      <c r="S24" s="62"/>
      <c r="T24" s="62"/>
      <c r="U24" s="63" t="s">
        <v>13251</v>
      </c>
    </row>
    <row r="25" spans="1:21" s="57" customFormat="1" ht="57.6">
      <c r="A25" s="60" t="str">
        <f t="shared" si="0"/>
        <v xml:space="preserve"> gobernadas por diputaciones.</v>
      </c>
      <c r="B25" s="60" t="str">
        <f t="shared" si="1"/>
        <v>17COMPET</v>
      </c>
      <c r="C25" s="60" t="str">
        <f t="shared" si="2"/>
        <v>HYCOMPETO17O8</v>
      </c>
      <c r="D25" s="60" t="s">
        <v>7879</v>
      </c>
      <c r="E25" s="60" t="s">
        <v>7878</v>
      </c>
      <c r="F25" s="135" t="s">
        <v>13062</v>
      </c>
      <c r="G25" s="58" t="str">
        <f t="shared" si="3"/>
        <v>O17</v>
      </c>
      <c r="H25" s="59">
        <v>17</v>
      </c>
      <c r="I25" s="58" t="str">
        <f t="shared" si="4"/>
        <v>O8</v>
      </c>
      <c r="J25" s="51">
        <v>8</v>
      </c>
      <c r="K25" s="63" t="s">
        <v>601</v>
      </c>
      <c r="L25" s="59" t="s">
        <v>524</v>
      </c>
      <c r="M25" s="59" t="s">
        <v>679</v>
      </c>
      <c r="N25" s="59" t="s">
        <v>680</v>
      </c>
      <c r="O25" s="59" t="s">
        <v>681</v>
      </c>
      <c r="P25" s="59" t="s">
        <v>682</v>
      </c>
      <c r="Q25" s="62"/>
      <c r="R25" s="62">
        <v>2</v>
      </c>
      <c r="S25" s="62"/>
      <c r="T25" s="62"/>
      <c r="U25" s="63" t="s">
        <v>13250</v>
      </c>
    </row>
    <row r="26" spans="1:21" s="57" customFormat="1" ht="72">
      <c r="A26" s="60" t="str">
        <f t="shared" si="0"/>
        <v>ones no define una provincia.</v>
      </c>
      <c r="B26" s="60" t="str">
        <f t="shared" si="1"/>
        <v>18COMPET</v>
      </c>
      <c r="C26" s="60" t="str">
        <f t="shared" si="2"/>
        <v>HYCOMPETO18O8</v>
      </c>
      <c r="D26" s="60" t="s">
        <v>7879</v>
      </c>
      <c r="E26" s="60" t="s">
        <v>7878</v>
      </c>
      <c r="F26" s="135" t="s">
        <v>13062</v>
      </c>
      <c r="G26" s="58" t="str">
        <f t="shared" si="3"/>
        <v>O18</v>
      </c>
      <c r="H26" s="59">
        <v>18</v>
      </c>
      <c r="I26" s="58" t="str">
        <f t="shared" si="4"/>
        <v>O8</v>
      </c>
      <c r="J26" s="51">
        <v>8</v>
      </c>
      <c r="K26" s="63" t="s">
        <v>598</v>
      </c>
      <c r="L26" s="59" t="s">
        <v>524</v>
      </c>
      <c r="M26" s="59" t="s">
        <v>668</v>
      </c>
      <c r="N26" s="59" t="s">
        <v>669</v>
      </c>
      <c r="O26" s="59" t="s">
        <v>670</v>
      </c>
      <c r="P26" s="59" t="s">
        <v>171</v>
      </c>
      <c r="Q26" s="62"/>
      <c r="R26" s="62">
        <v>2</v>
      </c>
      <c r="S26" s="62"/>
      <c r="T26" s="62"/>
      <c r="U26" s="63" t="s">
        <v>13249</v>
      </c>
    </row>
    <row r="27" spans="1:21" s="57" customFormat="1" ht="57.6">
      <c r="A27" s="60" t="str">
        <f t="shared" si="0"/>
        <v>no de gobierno del municipio.</v>
      </c>
      <c r="B27" s="60" t="str">
        <f t="shared" si="1"/>
        <v>19COMPET</v>
      </c>
      <c r="C27" s="60" t="str">
        <f t="shared" si="2"/>
        <v>HYCOMPETO19O8</v>
      </c>
      <c r="D27" s="60" t="s">
        <v>7879</v>
      </c>
      <c r="E27" s="60" t="s">
        <v>7878</v>
      </c>
      <c r="F27" s="135" t="s">
        <v>13062</v>
      </c>
      <c r="G27" s="58" t="str">
        <f t="shared" si="3"/>
        <v>O19</v>
      </c>
      <c r="H27" s="59">
        <v>19</v>
      </c>
      <c r="I27" s="58" t="str">
        <f t="shared" si="4"/>
        <v>O8</v>
      </c>
      <c r="J27" s="51">
        <v>8</v>
      </c>
      <c r="K27" s="63" t="s">
        <v>599</v>
      </c>
      <c r="L27" s="59" t="s">
        <v>524</v>
      </c>
      <c r="M27" s="59" t="s">
        <v>671</v>
      </c>
      <c r="N27" s="59" t="s">
        <v>672</v>
      </c>
      <c r="O27" s="59" t="s">
        <v>673</v>
      </c>
      <c r="P27" s="59" t="s">
        <v>674</v>
      </c>
      <c r="Q27" s="62"/>
      <c r="R27" s="62">
        <v>2</v>
      </c>
      <c r="S27" s="62"/>
      <c r="T27" s="62"/>
      <c r="U27" s="63" t="s">
        <v>13248</v>
      </c>
    </row>
    <row r="28" spans="1:21" s="57" customFormat="1" ht="57.6">
      <c r="A28" s="60" t="str">
        <f t="shared" si="0"/>
        <v>las competencias municipales.</v>
      </c>
      <c r="B28" s="60" t="str">
        <f t="shared" si="1"/>
        <v>20COMPET</v>
      </c>
      <c r="C28" s="60" t="str">
        <f t="shared" si="2"/>
        <v>HYCOMPETO20O8</v>
      </c>
      <c r="D28" s="60" t="s">
        <v>7879</v>
      </c>
      <c r="E28" s="60" t="s">
        <v>7878</v>
      </c>
      <c r="F28" s="135" t="s">
        <v>13062</v>
      </c>
      <c r="G28" s="58" t="str">
        <f t="shared" si="3"/>
        <v>O20</v>
      </c>
      <c r="H28" s="59">
        <v>20</v>
      </c>
      <c r="I28" s="58" t="str">
        <f t="shared" si="4"/>
        <v>O8</v>
      </c>
      <c r="J28" s="51">
        <v>8</v>
      </c>
      <c r="K28" s="63" t="s">
        <v>591</v>
      </c>
      <c r="L28" s="59" t="s">
        <v>522</v>
      </c>
      <c r="M28" s="59" t="s">
        <v>641</v>
      </c>
      <c r="N28" s="59" t="s">
        <v>642</v>
      </c>
      <c r="O28" s="59" t="s">
        <v>643</v>
      </c>
      <c r="P28" s="59" t="s">
        <v>445</v>
      </c>
      <c r="Q28" s="62"/>
      <c r="R28" s="62">
        <v>4</v>
      </c>
      <c r="S28" s="62"/>
      <c r="T28" s="62"/>
      <c r="U28" s="63" t="s">
        <v>13247</v>
      </c>
    </row>
    <row r="29" spans="1:21" s="57" customFormat="1" ht="57.6">
      <c r="A29" s="60" t="str">
        <f t="shared" si="0"/>
        <v>de las Comunidades Autónomas.</v>
      </c>
      <c r="B29" s="60" t="str">
        <f t="shared" si="1"/>
        <v>21COMPET</v>
      </c>
      <c r="C29" s="60" t="str">
        <f t="shared" si="2"/>
        <v>HYCOMPETO21O8</v>
      </c>
      <c r="D29" s="60" t="s">
        <v>7879</v>
      </c>
      <c r="E29" s="60" t="s">
        <v>7878</v>
      </c>
      <c r="F29" s="135" t="s">
        <v>13062</v>
      </c>
      <c r="G29" s="58" t="str">
        <f t="shared" si="3"/>
        <v>O21</v>
      </c>
      <c r="H29" s="59">
        <v>21</v>
      </c>
      <c r="I29" s="58" t="str">
        <f t="shared" si="4"/>
        <v>O8</v>
      </c>
      <c r="J29" s="51">
        <v>8</v>
      </c>
      <c r="K29" s="63" t="s">
        <v>610</v>
      </c>
      <c r="L29" s="59" t="s">
        <v>524</v>
      </c>
      <c r="M29" s="59">
        <v>148</v>
      </c>
      <c r="N29" s="59">
        <v>149</v>
      </c>
      <c r="O29" s="59">
        <v>150</v>
      </c>
      <c r="P29" s="59">
        <v>151</v>
      </c>
      <c r="Q29" s="62"/>
      <c r="R29" s="62">
        <v>2</v>
      </c>
      <c r="S29" s="62"/>
      <c r="T29" s="62"/>
      <c r="U29" s="63" t="s">
        <v>13246</v>
      </c>
    </row>
    <row r="30" spans="1:21" s="83" customFormat="1" ht="57.6">
      <c r="A30" s="60" t="str">
        <f t="shared" si="0"/>
        <v>isar la actividad autonómica.</v>
      </c>
      <c r="B30" s="60" t="str">
        <f t="shared" si="1"/>
        <v>22COMPET</v>
      </c>
      <c r="C30" s="60" t="str">
        <f t="shared" si="2"/>
        <v>HYCOMPETO22O8</v>
      </c>
      <c r="D30" s="60" t="s">
        <v>7879</v>
      </c>
      <c r="E30" s="60" t="s">
        <v>7878</v>
      </c>
      <c r="F30" s="135" t="s">
        <v>13062</v>
      </c>
      <c r="G30" s="58" t="str">
        <f t="shared" si="3"/>
        <v>O22</v>
      </c>
      <c r="H30" s="59">
        <v>22</v>
      </c>
      <c r="I30" s="58" t="str">
        <f t="shared" si="4"/>
        <v>O8</v>
      </c>
      <c r="J30" s="51">
        <v>8</v>
      </c>
      <c r="K30" s="63" t="s">
        <v>1687</v>
      </c>
      <c r="L30" s="59" t="s">
        <v>523</v>
      </c>
      <c r="M30" s="59" t="s">
        <v>1688</v>
      </c>
      <c r="N30" s="59" t="s">
        <v>1689</v>
      </c>
      <c r="O30" s="59" t="s">
        <v>1690</v>
      </c>
      <c r="P30" s="59" t="s">
        <v>1691</v>
      </c>
      <c r="Q30" s="62"/>
      <c r="R30" s="62">
        <v>3</v>
      </c>
      <c r="S30" s="62"/>
      <c r="T30" s="62"/>
      <c r="U30" s="63" t="s">
        <v>13245</v>
      </c>
    </row>
    <row r="31" spans="1:21" s="83" customFormat="1" ht="43.2">
      <c r="A31" s="60" t="str">
        <f t="shared" si="0"/>
        <v>tos esenciales del municipio.</v>
      </c>
      <c r="B31" s="60" t="str">
        <f t="shared" si="1"/>
        <v>23COMPET</v>
      </c>
      <c r="C31" s="60" t="str">
        <f t="shared" si="2"/>
        <v>HYCOMPETO23O8</v>
      </c>
      <c r="D31" s="60" t="s">
        <v>7879</v>
      </c>
      <c r="E31" s="60" t="s">
        <v>7878</v>
      </c>
      <c r="F31" s="135" t="s">
        <v>13062</v>
      </c>
      <c r="G31" s="58" t="str">
        <f t="shared" si="3"/>
        <v>O23</v>
      </c>
      <c r="H31" s="59">
        <v>23</v>
      </c>
      <c r="I31" s="58" t="str">
        <f t="shared" si="4"/>
        <v>O8</v>
      </c>
      <c r="J31" s="51">
        <v>8</v>
      </c>
      <c r="K31" s="63" t="s">
        <v>1720</v>
      </c>
      <c r="L31" s="59" t="s">
        <v>1387</v>
      </c>
      <c r="M31" s="59" t="s">
        <v>1721</v>
      </c>
      <c r="N31" s="59" t="s">
        <v>1722</v>
      </c>
      <c r="O31" s="59" t="s">
        <v>1723</v>
      </c>
      <c r="P31" s="59" t="s">
        <v>1724</v>
      </c>
      <c r="Q31" s="62"/>
      <c r="R31" s="62">
        <v>1</v>
      </c>
      <c r="S31" s="62"/>
      <c r="T31" s="62"/>
      <c r="U31" s="63" t="s">
        <v>13244</v>
      </c>
    </row>
    <row r="32" spans="1:21" s="83" customFormat="1" ht="43.2">
      <c r="A32" s="60" t="str">
        <f t="shared" si="0"/>
        <v>cido para esta clasificación.</v>
      </c>
      <c r="B32" s="60" t="str">
        <f t="shared" si="1"/>
        <v>24COMPET</v>
      </c>
      <c r="C32" s="60" t="str">
        <f t="shared" si="2"/>
        <v>HYCOMPETO24O8</v>
      </c>
      <c r="D32" s="60" t="s">
        <v>7879</v>
      </c>
      <c r="E32" s="60" t="s">
        <v>7878</v>
      </c>
      <c r="F32" s="135" t="s">
        <v>13062</v>
      </c>
      <c r="G32" s="58" t="str">
        <f t="shared" si="3"/>
        <v>O24</v>
      </c>
      <c r="H32" s="59">
        <v>24</v>
      </c>
      <c r="I32" s="58" t="str">
        <f t="shared" si="4"/>
        <v>O8</v>
      </c>
      <c r="J32" s="51">
        <v>8</v>
      </c>
      <c r="K32" s="63" t="s">
        <v>1725</v>
      </c>
      <c r="L32" s="59" t="s">
        <v>1388</v>
      </c>
      <c r="M32" s="59" t="s">
        <v>1726</v>
      </c>
      <c r="N32" s="59" t="s">
        <v>1727</v>
      </c>
      <c r="O32" s="59" t="s">
        <v>1728</v>
      </c>
      <c r="P32" s="59" t="s">
        <v>1729</v>
      </c>
      <c r="Q32" s="62"/>
      <c r="R32" s="62">
        <v>4</v>
      </c>
      <c r="S32" s="62"/>
      <c r="T32" s="62"/>
      <c r="U32" s="63" t="s">
        <v>13243</v>
      </c>
    </row>
    <row r="33" spans="1:21" s="83" customFormat="1" ht="43.2">
      <c r="A33" s="60" t="str">
        <f t="shared" si="0"/>
        <v>e tanto A como B son válidas.</v>
      </c>
      <c r="B33" s="60" t="str">
        <f t="shared" si="1"/>
        <v>25COMPET</v>
      </c>
      <c r="C33" s="60" t="str">
        <f t="shared" si="2"/>
        <v>HYCOMPETO25O8</v>
      </c>
      <c r="D33" s="60" t="s">
        <v>7879</v>
      </c>
      <c r="E33" s="60" t="s">
        <v>7878</v>
      </c>
      <c r="F33" s="135" t="s">
        <v>13062</v>
      </c>
      <c r="G33" s="58" t="str">
        <f t="shared" si="3"/>
        <v>O25</v>
      </c>
      <c r="H33" s="59">
        <v>25</v>
      </c>
      <c r="I33" s="58" t="str">
        <f t="shared" si="4"/>
        <v>O8</v>
      </c>
      <c r="J33" s="51">
        <v>8</v>
      </c>
      <c r="K33" s="63" t="s">
        <v>1730</v>
      </c>
      <c r="L33" s="59" t="s">
        <v>523</v>
      </c>
      <c r="M33" s="59" t="s">
        <v>1731</v>
      </c>
      <c r="N33" s="59" t="s">
        <v>1732</v>
      </c>
      <c r="O33" s="59" t="s">
        <v>170</v>
      </c>
      <c r="P33" s="59" t="s">
        <v>171</v>
      </c>
      <c r="Q33" s="62"/>
      <c r="R33" s="62">
        <v>3</v>
      </c>
      <c r="S33" s="62"/>
      <c r="T33" s="62"/>
      <c r="U33" s="63" t="s">
        <v>13242</v>
      </c>
    </row>
    <row r="34" spans="1:21" s="83" customFormat="1" ht="43.2">
      <c r="A34" s="60" t="str">
        <f t="shared" si="0"/>
        <v>acional que establece la ley.</v>
      </c>
      <c r="B34" s="60" t="str">
        <f t="shared" si="1"/>
        <v>26COMPET</v>
      </c>
      <c r="C34" s="60" t="str">
        <f t="shared" si="2"/>
        <v>HYCOMPETO26O8</v>
      </c>
      <c r="D34" s="60" t="s">
        <v>7879</v>
      </c>
      <c r="E34" s="60" t="s">
        <v>7878</v>
      </c>
      <c r="F34" s="135" t="s">
        <v>13062</v>
      </c>
      <c r="G34" s="58" t="str">
        <f t="shared" si="3"/>
        <v>O26</v>
      </c>
      <c r="H34" s="59">
        <v>26</v>
      </c>
      <c r="I34" s="58" t="str">
        <f t="shared" si="4"/>
        <v>O8</v>
      </c>
      <c r="J34" s="51">
        <v>8</v>
      </c>
      <c r="K34" s="63" t="s">
        <v>1733</v>
      </c>
      <c r="L34" s="59" t="s">
        <v>1389</v>
      </c>
      <c r="M34" s="59" t="s">
        <v>1734</v>
      </c>
      <c r="N34" s="59" t="s">
        <v>1735</v>
      </c>
      <c r="O34" s="59" t="s">
        <v>1736</v>
      </c>
      <c r="P34" s="59" t="s">
        <v>1737</v>
      </c>
      <c r="Q34" s="62"/>
      <c r="R34" s="62">
        <v>1</v>
      </c>
      <c r="S34" s="62"/>
      <c r="T34" s="62"/>
      <c r="U34" s="63" t="s">
        <v>13241</v>
      </c>
    </row>
    <row r="35" spans="1:21" s="83" customFormat="1" ht="43.2">
      <c r="A35" s="60" t="str">
        <f t="shared" ref="A35:A66" si="5">RIGHT(U35,29)</f>
        <v>s asignadas a las provincias.</v>
      </c>
      <c r="B35" s="60" t="str">
        <f t="shared" ref="B35:B66" si="6">H35&amp;F35</f>
        <v>27COMPET</v>
      </c>
      <c r="C35" s="60" t="str">
        <f t="shared" ref="C35:C66" si="7">D35&amp;E35&amp;F35&amp;G35&amp;I35</f>
        <v>HYCOMPETO27O8</v>
      </c>
      <c r="D35" s="60" t="s">
        <v>7879</v>
      </c>
      <c r="E35" s="60" t="s">
        <v>7878</v>
      </c>
      <c r="F35" s="135" t="s">
        <v>13062</v>
      </c>
      <c r="G35" s="58" t="str">
        <f t="shared" ref="G35:G66" si="8">IF(H35&lt;9,"OO",IF(H35&lt;99,"O",""))&amp;H35</f>
        <v>O27</v>
      </c>
      <c r="H35" s="59">
        <v>27</v>
      </c>
      <c r="I35" s="58" t="str">
        <f t="shared" ref="I35:I66" si="9">IF(J35&lt;9,"O","")&amp;J35</f>
        <v>O8</v>
      </c>
      <c r="J35" s="51">
        <v>8</v>
      </c>
      <c r="K35" s="63" t="s">
        <v>1777</v>
      </c>
      <c r="L35" s="59" t="s">
        <v>522</v>
      </c>
      <c r="M35" s="59" t="s">
        <v>1778</v>
      </c>
      <c r="N35" s="59" t="s">
        <v>1779</v>
      </c>
      <c r="O35" s="59" t="s">
        <v>1780</v>
      </c>
      <c r="P35" s="59" t="s">
        <v>1781</v>
      </c>
      <c r="Q35" s="62"/>
      <c r="R35" s="62">
        <v>4</v>
      </c>
      <c r="S35" s="62"/>
      <c r="T35" s="62"/>
      <c r="U35" s="63" t="s">
        <v>13240</v>
      </c>
    </row>
    <row r="36" spans="1:21" s="83" customFormat="1" ht="86.4">
      <c r="A36" s="257" t="str">
        <f t="shared" si="5"/>
        <v>omo de la comunidad autónoma.</v>
      </c>
      <c r="B36" s="257" t="str">
        <f t="shared" si="6"/>
        <v>28COMPET</v>
      </c>
      <c r="C36" s="257" t="str">
        <f t="shared" si="7"/>
        <v>HYCOMPETO28O8</v>
      </c>
      <c r="D36" s="257" t="s">
        <v>7879</v>
      </c>
      <c r="E36" s="257" t="s">
        <v>7878</v>
      </c>
      <c r="F36" s="224" t="s">
        <v>13062</v>
      </c>
      <c r="G36" s="84" t="str">
        <f t="shared" si="8"/>
        <v>O28</v>
      </c>
      <c r="H36" s="85">
        <v>28</v>
      </c>
      <c r="I36" s="84" t="str">
        <f t="shared" si="9"/>
        <v>O8</v>
      </c>
      <c r="J36" s="51">
        <v>8</v>
      </c>
      <c r="K36" s="86" t="s">
        <v>1772</v>
      </c>
      <c r="L36" s="85" t="s">
        <v>522</v>
      </c>
      <c r="M36" s="85" t="s">
        <v>1773</v>
      </c>
      <c r="N36" s="85" t="s">
        <v>1774</v>
      </c>
      <c r="O36" s="85" t="s">
        <v>1775</v>
      </c>
      <c r="P36" s="85" t="s">
        <v>1776</v>
      </c>
      <c r="Q36" s="153"/>
      <c r="R36" s="153">
        <v>4</v>
      </c>
      <c r="S36" s="153"/>
      <c r="T36" s="153"/>
      <c r="U36" s="86" t="s">
        <v>13239</v>
      </c>
    </row>
    <row r="37" spans="1:21" s="129" customFormat="1" ht="100.8">
      <c r="A37" s="257" t="str">
        <f t="shared" si="5"/>
        <v>s establecidas por el Estado.</v>
      </c>
      <c r="B37" s="257" t="str">
        <f t="shared" si="6"/>
        <v>29COMPET</v>
      </c>
      <c r="C37" s="257" t="str">
        <f t="shared" si="7"/>
        <v>HYCOMPETO29O8</v>
      </c>
      <c r="D37" s="257" t="s">
        <v>7879</v>
      </c>
      <c r="E37" s="257" t="s">
        <v>7878</v>
      </c>
      <c r="F37" s="224" t="s">
        <v>13062</v>
      </c>
      <c r="G37" s="84" t="str">
        <f t="shared" si="8"/>
        <v>O29</v>
      </c>
      <c r="H37" s="85">
        <v>29</v>
      </c>
      <c r="I37" s="84" t="str">
        <f t="shared" si="9"/>
        <v>O8</v>
      </c>
      <c r="J37" s="51">
        <v>8</v>
      </c>
      <c r="K37" s="86" t="s">
        <v>1794</v>
      </c>
      <c r="L37" s="85" t="s">
        <v>524</v>
      </c>
      <c r="M37" s="85" t="s">
        <v>1795</v>
      </c>
      <c r="N37" s="85" t="s">
        <v>1796</v>
      </c>
      <c r="O37" s="85" t="s">
        <v>1797</v>
      </c>
      <c r="P37" s="85" t="s">
        <v>1798</v>
      </c>
      <c r="Q37" s="153"/>
      <c r="R37" s="153">
        <v>2</v>
      </c>
      <c r="S37" s="153"/>
      <c r="T37" s="153"/>
      <c r="U37" s="86" t="s">
        <v>13238</v>
      </c>
    </row>
    <row r="38" spans="1:21" s="129" customFormat="1" ht="57.6">
      <c r="A38" s="257" t="str">
        <f t="shared" si="5"/>
        <v>onde a la Comunidad Autónoma.</v>
      </c>
      <c r="B38" s="257" t="str">
        <f t="shared" si="6"/>
        <v>30COMPET</v>
      </c>
      <c r="C38" s="257" t="str">
        <f t="shared" si="7"/>
        <v>HYCOMPETO30O8</v>
      </c>
      <c r="D38" s="257" t="s">
        <v>7879</v>
      </c>
      <c r="E38" s="257" t="s">
        <v>7878</v>
      </c>
      <c r="F38" s="224" t="s">
        <v>13062</v>
      </c>
      <c r="G38" s="84" t="str">
        <f t="shared" si="8"/>
        <v>O30</v>
      </c>
      <c r="H38" s="85">
        <v>30</v>
      </c>
      <c r="I38" s="84" t="str">
        <f t="shared" si="9"/>
        <v>O8</v>
      </c>
      <c r="J38" s="51">
        <v>8</v>
      </c>
      <c r="K38" s="86" t="s">
        <v>1760</v>
      </c>
      <c r="L38" s="85" t="s">
        <v>524</v>
      </c>
      <c r="M38" s="85" t="s">
        <v>1761</v>
      </c>
      <c r="N38" s="85" t="s">
        <v>1762</v>
      </c>
      <c r="O38" s="85" t="s">
        <v>1763</v>
      </c>
      <c r="P38" s="85" t="s">
        <v>445</v>
      </c>
      <c r="Q38" s="153"/>
      <c r="R38" s="153">
        <v>2</v>
      </c>
      <c r="S38" s="153"/>
      <c r="T38" s="153"/>
      <c r="U38" s="86" t="s">
        <v>30388</v>
      </c>
    </row>
    <row r="39" spans="1:21" s="129" customFormat="1" ht="72">
      <c r="A39" s="257" t="str">
        <f t="shared" si="5"/>
        <v xml:space="preserve"> aplicable en cada municipio.</v>
      </c>
      <c r="B39" s="257" t="str">
        <f t="shared" si="6"/>
        <v>31COMPET</v>
      </c>
      <c r="C39" s="257" t="str">
        <f t="shared" si="7"/>
        <v>HYCOMPETO31O8</v>
      </c>
      <c r="D39" s="257" t="s">
        <v>7879</v>
      </c>
      <c r="E39" s="257" t="s">
        <v>7878</v>
      </c>
      <c r="F39" s="224" t="s">
        <v>13062</v>
      </c>
      <c r="G39" s="84" t="str">
        <f t="shared" si="8"/>
        <v>O31</v>
      </c>
      <c r="H39" s="85">
        <v>31</v>
      </c>
      <c r="I39" s="84" t="str">
        <f t="shared" si="9"/>
        <v>O8</v>
      </c>
      <c r="J39" s="51">
        <v>8</v>
      </c>
      <c r="K39" s="86" t="s">
        <v>1785</v>
      </c>
      <c r="L39" s="85" t="s">
        <v>523</v>
      </c>
      <c r="M39" s="85" t="s">
        <v>1786</v>
      </c>
      <c r="N39" s="85" t="s">
        <v>1787</v>
      </c>
      <c r="O39" s="85" t="s">
        <v>1788</v>
      </c>
      <c r="P39" s="85" t="s">
        <v>171</v>
      </c>
      <c r="Q39" s="153"/>
      <c r="R39" s="153">
        <v>3</v>
      </c>
      <c r="S39" s="153"/>
      <c r="T39" s="153"/>
      <c r="U39" s="86" t="s">
        <v>13237</v>
      </c>
    </row>
    <row r="40" spans="1:21" s="129" customFormat="1" ht="86.4">
      <c r="A40" s="257" t="str">
        <f t="shared" si="5"/>
        <v>n B es completamente precisa.</v>
      </c>
      <c r="B40" s="257" t="str">
        <f t="shared" si="6"/>
        <v>32COMPET</v>
      </c>
      <c r="C40" s="257" t="str">
        <f t="shared" si="7"/>
        <v>HYCOMPETO32O8</v>
      </c>
      <c r="D40" s="257" t="s">
        <v>7879</v>
      </c>
      <c r="E40" s="257" t="s">
        <v>7878</v>
      </c>
      <c r="F40" s="224" t="s">
        <v>13062</v>
      </c>
      <c r="G40" s="84" t="str">
        <f t="shared" si="8"/>
        <v>O32</v>
      </c>
      <c r="H40" s="85">
        <v>32</v>
      </c>
      <c r="I40" s="84" t="str">
        <f t="shared" si="9"/>
        <v>O8</v>
      </c>
      <c r="J40" s="51">
        <v>8</v>
      </c>
      <c r="K40" s="86" t="s">
        <v>13236</v>
      </c>
      <c r="L40" s="85" t="s">
        <v>524</v>
      </c>
      <c r="M40" s="85" t="s">
        <v>13235</v>
      </c>
      <c r="N40" s="85" t="s">
        <v>13233</v>
      </c>
      <c r="O40" s="85" t="s">
        <v>13234</v>
      </c>
      <c r="P40" s="85" t="s">
        <v>1469</v>
      </c>
      <c r="Q40" s="153"/>
      <c r="R40" s="153">
        <v>2</v>
      </c>
      <c r="S40" s="153"/>
      <c r="T40" s="153"/>
      <c r="U40" s="86" t="s">
        <v>13232</v>
      </c>
    </row>
    <row r="41" spans="1:21" s="129" customFormat="1" ht="72">
      <c r="A41" s="257" t="str">
        <f t="shared" si="5"/>
        <v xml:space="preserve"> uniformidad en todo el país.</v>
      </c>
      <c r="B41" s="257" t="str">
        <f t="shared" si="6"/>
        <v>33COMPET</v>
      </c>
      <c r="C41" s="257" t="str">
        <f t="shared" si="7"/>
        <v>HYCOMPETO33O8</v>
      </c>
      <c r="D41" s="257" t="s">
        <v>7879</v>
      </c>
      <c r="E41" s="257" t="s">
        <v>7878</v>
      </c>
      <c r="F41" s="224" t="s">
        <v>13062</v>
      </c>
      <c r="G41" s="84" t="str">
        <f t="shared" si="8"/>
        <v>O33</v>
      </c>
      <c r="H41" s="85">
        <v>33</v>
      </c>
      <c r="I41" s="84" t="str">
        <f t="shared" si="9"/>
        <v>O8</v>
      </c>
      <c r="J41" s="51">
        <v>8</v>
      </c>
      <c r="K41" s="86" t="s">
        <v>5300</v>
      </c>
      <c r="L41" s="85" t="s">
        <v>522</v>
      </c>
      <c r="M41" s="85" t="s">
        <v>5301</v>
      </c>
      <c r="N41" s="85" t="s">
        <v>5302</v>
      </c>
      <c r="O41" s="85" t="s">
        <v>5303</v>
      </c>
      <c r="P41" s="85" t="s">
        <v>5304</v>
      </c>
      <c r="Q41" s="153"/>
      <c r="R41" s="153">
        <v>4</v>
      </c>
      <c r="S41" s="153"/>
      <c r="T41" s="153"/>
      <c r="U41" s="86" t="s">
        <v>13231</v>
      </c>
    </row>
    <row r="42" spans="1:21" s="103" customFormat="1" ht="72">
      <c r="A42" s="257" t="str">
        <f t="shared" si="5"/>
        <v>ífico para regular las bases.</v>
      </c>
      <c r="B42" s="257" t="str">
        <f t="shared" si="6"/>
        <v>34COMPET</v>
      </c>
      <c r="C42" s="257" t="str">
        <f t="shared" si="7"/>
        <v>HYCOMPETO34O8</v>
      </c>
      <c r="D42" s="257" t="s">
        <v>7879</v>
      </c>
      <c r="E42" s="257" t="s">
        <v>7878</v>
      </c>
      <c r="F42" s="224" t="s">
        <v>13062</v>
      </c>
      <c r="G42" s="84" t="str">
        <f t="shared" si="8"/>
        <v>O34</v>
      </c>
      <c r="H42" s="85">
        <v>34</v>
      </c>
      <c r="I42" s="84" t="str">
        <f t="shared" si="9"/>
        <v>O8</v>
      </c>
      <c r="J42" s="51">
        <v>8</v>
      </c>
      <c r="K42" s="86" t="s">
        <v>6255</v>
      </c>
      <c r="L42" s="85" t="s">
        <v>524</v>
      </c>
      <c r="M42" s="85" t="s">
        <v>6256</v>
      </c>
      <c r="N42" s="85" t="s">
        <v>6257</v>
      </c>
      <c r="O42" s="85" t="s">
        <v>6258</v>
      </c>
      <c r="P42" s="85" t="s">
        <v>6259</v>
      </c>
      <c r="Q42" s="153"/>
      <c r="R42" s="153">
        <v>2</v>
      </c>
      <c r="S42" s="153"/>
      <c r="T42" s="153"/>
      <c r="U42" s="86" t="s">
        <v>13230</v>
      </c>
    </row>
    <row r="43" spans="1:21" s="103" customFormat="1" ht="72">
      <c r="A43" s="150" t="str">
        <f t="shared" si="5"/>
        <v>en sus propias instalaciones.</v>
      </c>
      <c r="B43" s="150" t="str">
        <f t="shared" si="6"/>
        <v>35COMPET</v>
      </c>
      <c r="C43" s="150" t="str">
        <f t="shared" si="7"/>
        <v>HYCOMPETO35O8</v>
      </c>
      <c r="D43" s="150" t="s">
        <v>7879</v>
      </c>
      <c r="E43" s="150" t="s">
        <v>7878</v>
      </c>
      <c r="F43" s="144" t="s">
        <v>13062</v>
      </c>
      <c r="G43" s="130" t="str">
        <f t="shared" si="8"/>
        <v>O35</v>
      </c>
      <c r="H43" s="119">
        <v>35</v>
      </c>
      <c r="I43" s="130" t="str">
        <f t="shared" si="9"/>
        <v>O8</v>
      </c>
      <c r="J43" s="51">
        <v>8</v>
      </c>
      <c r="K43" s="118" t="s">
        <v>6260</v>
      </c>
      <c r="L43" s="119" t="s">
        <v>523</v>
      </c>
      <c r="M43" s="119" t="s">
        <v>6261</v>
      </c>
      <c r="N43" s="119" t="s">
        <v>6262</v>
      </c>
      <c r="O43" s="119" t="s">
        <v>6263</v>
      </c>
      <c r="P43" s="119" t="s">
        <v>6264</v>
      </c>
      <c r="Q43" s="120"/>
      <c r="R43" s="120">
        <v>3</v>
      </c>
      <c r="S43" s="120"/>
      <c r="T43" s="120"/>
      <c r="U43" s="118" t="s">
        <v>13229</v>
      </c>
    </row>
    <row r="44" spans="1:21" s="103" customFormat="1" ht="57.6">
      <c r="A44" s="150" t="str">
        <f t="shared" si="5"/>
        <v>de coordinación en este caso.</v>
      </c>
      <c r="B44" s="150" t="str">
        <f t="shared" si="6"/>
        <v>36COMPET</v>
      </c>
      <c r="C44" s="150" t="str">
        <f t="shared" si="7"/>
        <v>HYCOMPETO36O8</v>
      </c>
      <c r="D44" s="150" t="s">
        <v>7879</v>
      </c>
      <c r="E44" s="150" t="s">
        <v>7878</v>
      </c>
      <c r="F44" s="144" t="s">
        <v>13062</v>
      </c>
      <c r="G44" s="130" t="str">
        <f t="shared" si="8"/>
        <v>O36</v>
      </c>
      <c r="H44" s="119">
        <v>36</v>
      </c>
      <c r="I44" s="130" t="str">
        <f t="shared" si="9"/>
        <v>O8</v>
      </c>
      <c r="J44" s="51">
        <v>8</v>
      </c>
      <c r="K44" s="118" t="s">
        <v>3416</v>
      </c>
      <c r="L44" s="119" t="s">
        <v>522</v>
      </c>
      <c r="M44" s="119" t="s">
        <v>3417</v>
      </c>
      <c r="N44" s="119" t="s">
        <v>3418</v>
      </c>
      <c r="O44" s="119" t="s">
        <v>3419</v>
      </c>
      <c r="P44" s="119" t="s">
        <v>3420</v>
      </c>
      <c r="Q44" s="120"/>
      <c r="R44" s="120">
        <v>4</v>
      </c>
      <c r="S44" s="120"/>
      <c r="T44" s="120"/>
      <c r="U44" s="118" t="s">
        <v>13228</v>
      </c>
    </row>
    <row r="45" spans="1:21" ht="72">
      <c r="A45" s="150" t="str">
        <f t="shared" si="5"/>
        <v>or las Comunidades Autónomas.</v>
      </c>
      <c r="B45" s="150" t="str">
        <f t="shared" si="6"/>
        <v>37COMPET</v>
      </c>
      <c r="C45" s="150" t="str">
        <f t="shared" si="7"/>
        <v>HYCOMPETO37O8</v>
      </c>
      <c r="D45" s="150" t="s">
        <v>7879</v>
      </c>
      <c r="E45" s="150" t="s">
        <v>7878</v>
      </c>
      <c r="F45" s="144" t="s">
        <v>13062</v>
      </c>
      <c r="G45" s="130" t="str">
        <f t="shared" si="8"/>
        <v>O37</v>
      </c>
      <c r="H45" s="119">
        <v>37</v>
      </c>
      <c r="I45" s="130" t="str">
        <f t="shared" si="9"/>
        <v>O8</v>
      </c>
      <c r="J45" s="51">
        <v>8</v>
      </c>
      <c r="K45" s="118" t="s">
        <v>3421</v>
      </c>
      <c r="L45" s="119" t="s">
        <v>522</v>
      </c>
      <c r="M45" s="119" t="s">
        <v>3422</v>
      </c>
      <c r="N45" s="119" t="s">
        <v>3423</v>
      </c>
      <c r="O45" s="119" t="s">
        <v>3424</v>
      </c>
      <c r="P45" s="119" t="s">
        <v>3425</v>
      </c>
      <c r="Q45" s="120"/>
      <c r="R45" s="120">
        <v>4</v>
      </c>
      <c r="S45" s="120"/>
      <c r="T45" s="120"/>
      <c r="U45" s="118" t="s">
        <v>13227</v>
      </c>
    </row>
    <row r="46" spans="1:21" ht="57.6">
      <c r="A46" s="150" t="str">
        <f t="shared" si="5"/>
        <v>n características especiales.</v>
      </c>
      <c r="B46" s="150" t="str">
        <f t="shared" si="6"/>
        <v>38COMPET</v>
      </c>
      <c r="C46" s="150" t="str">
        <f t="shared" si="7"/>
        <v>HYCOMPETO38O8</v>
      </c>
      <c r="D46" s="150" t="s">
        <v>7879</v>
      </c>
      <c r="E46" s="150" t="s">
        <v>7878</v>
      </c>
      <c r="F46" s="144" t="s">
        <v>13062</v>
      </c>
      <c r="G46" s="130" t="str">
        <f t="shared" si="8"/>
        <v>O38</v>
      </c>
      <c r="H46" s="119">
        <v>38</v>
      </c>
      <c r="I46" s="130" t="str">
        <f t="shared" si="9"/>
        <v>O8</v>
      </c>
      <c r="J46" s="51">
        <v>8</v>
      </c>
      <c r="K46" s="118" t="s">
        <v>3426</v>
      </c>
      <c r="L46" s="119" t="s">
        <v>524</v>
      </c>
      <c r="M46" s="119" t="s">
        <v>3427</v>
      </c>
      <c r="N46" s="119" t="s">
        <v>3428</v>
      </c>
      <c r="O46" s="119" t="s">
        <v>1726</v>
      </c>
      <c r="P46" s="119" t="s">
        <v>1727</v>
      </c>
      <c r="Q46" s="120"/>
      <c r="R46" s="120">
        <v>2</v>
      </c>
      <c r="S46" s="120"/>
      <c r="T46" s="120"/>
      <c r="U46" s="118" t="s">
        <v>13226</v>
      </c>
    </row>
    <row r="47" spans="1:21" ht="86.4">
      <c r="A47" s="150" t="str">
        <f t="shared" si="5"/>
        <v>sta a la normativa aplicable.</v>
      </c>
      <c r="B47" s="150" t="str">
        <f t="shared" si="6"/>
        <v>39COMPET</v>
      </c>
      <c r="C47" s="150" t="str">
        <f t="shared" si="7"/>
        <v>HYCOMPETO39O8</v>
      </c>
      <c r="D47" s="150" t="s">
        <v>7879</v>
      </c>
      <c r="E47" s="150" t="s">
        <v>7878</v>
      </c>
      <c r="F47" s="144" t="s">
        <v>13062</v>
      </c>
      <c r="G47" s="130" t="str">
        <f t="shared" si="8"/>
        <v>O39</v>
      </c>
      <c r="H47" s="119">
        <v>39</v>
      </c>
      <c r="I47" s="130" t="str">
        <f t="shared" si="9"/>
        <v>O8</v>
      </c>
      <c r="J47" s="51">
        <v>8</v>
      </c>
      <c r="K47" s="118" t="s">
        <v>5305</v>
      </c>
      <c r="L47" s="119" t="s">
        <v>524</v>
      </c>
      <c r="M47" s="119" t="s">
        <v>5306</v>
      </c>
      <c r="N47" s="119" t="s">
        <v>5307</v>
      </c>
      <c r="O47" s="119" t="s">
        <v>5308</v>
      </c>
      <c r="P47" s="119" t="s">
        <v>171</v>
      </c>
      <c r="Q47" s="120"/>
      <c r="R47" s="120">
        <v>2</v>
      </c>
      <c r="S47" s="120"/>
      <c r="T47" s="120"/>
      <c r="U47" s="118" t="s">
        <v>13225</v>
      </c>
    </row>
    <row r="48" spans="1:21" ht="72">
      <c r="A48" s="128" t="str">
        <f t="shared" si="5"/>
        <v xml:space="preserve"> aspectos de la Constitución.</v>
      </c>
      <c r="B48" s="128" t="str">
        <f t="shared" si="6"/>
        <v>42COMPET</v>
      </c>
      <c r="C48" s="128" t="str">
        <f t="shared" si="7"/>
        <v>HYCOMPETO42O8</v>
      </c>
      <c r="D48" s="128" t="s">
        <v>7879</v>
      </c>
      <c r="E48" s="128" t="s">
        <v>7878</v>
      </c>
      <c r="F48" s="104" t="s">
        <v>13062</v>
      </c>
      <c r="G48" s="105" t="str">
        <f t="shared" si="8"/>
        <v>O42</v>
      </c>
      <c r="H48" s="106">
        <v>42</v>
      </c>
      <c r="I48" s="105" t="str">
        <f t="shared" si="9"/>
        <v>O8</v>
      </c>
      <c r="J48" s="51">
        <v>8</v>
      </c>
      <c r="K48" s="95" t="s">
        <v>13217</v>
      </c>
      <c r="L48" s="106" t="s">
        <v>1387</v>
      </c>
      <c r="M48" s="106" t="s">
        <v>13213</v>
      </c>
      <c r="N48" s="106" t="s">
        <v>13216</v>
      </c>
      <c r="O48" s="106" t="s">
        <v>13215</v>
      </c>
      <c r="P48" s="106" t="s">
        <v>13214</v>
      </c>
      <c r="Q48" s="116"/>
      <c r="R48" s="116">
        <v>1</v>
      </c>
      <c r="S48" s="116"/>
      <c r="T48" s="116"/>
      <c r="U48" s="95" t="s">
        <v>13212</v>
      </c>
    </row>
    <row r="49" spans="1:21" ht="57.6">
      <c r="A49" s="263" t="str">
        <f t="shared" si="5"/>
        <v>utonomía local en específico.</v>
      </c>
      <c r="B49" s="263" t="str">
        <f t="shared" si="6"/>
        <v>43COMPET</v>
      </c>
      <c r="C49" s="263" t="str">
        <f t="shared" si="7"/>
        <v>HYCOMPETO43O8</v>
      </c>
      <c r="D49" s="263" t="s">
        <v>7879</v>
      </c>
      <c r="E49" s="263" t="s">
        <v>7878</v>
      </c>
      <c r="F49" s="237" t="s">
        <v>13062</v>
      </c>
      <c r="G49" s="233" t="str">
        <f t="shared" si="8"/>
        <v>O43</v>
      </c>
      <c r="H49" s="188">
        <v>43</v>
      </c>
      <c r="I49" s="233" t="str">
        <f t="shared" si="9"/>
        <v>O8</v>
      </c>
      <c r="J49" s="51">
        <v>8</v>
      </c>
      <c r="K49" s="190" t="s">
        <v>13211</v>
      </c>
      <c r="L49" s="188" t="s">
        <v>1387</v>
      </c>
      <c r="M49" s="188" t="s">
        <v>13207</v>
      </c>
      <c r="N49" s="188" t="s">
        <v>13210</v>
      </c>
      <c r="O49" s="188" t="s">
        <v>13209</v>
      </c>
      <c r="P49" s="188" t="s">
        <v>13208</v>
      </c>
      <c r="Q49" s="189"/>
      <c r="R49" s="189">
        <v>1</v>
      </c>
      <c r="S49" s="189"/>
      <c r="T49" s="189"/>
      <c r="U49" s="190" t="s">
        <v>13206</v>
      </c>
    </row>
    <row r="50" spans="1:21" ht="86.4">
      <c r="A50" s="263" t="str">
        <f t="shared" si="5"/>
        <v>mental de la autonomía local.</v>
      </c>
      <c r="B50" s="263" t="str">
        <f t="shared" si="6"/>
        <v>44COMPET</v>
      </c>
      <c r="C50" s="263" t="str">
        <f t="shared" si="7"/>
        <v>HYCOMPETO44O8</v>
      </c>
      <c r="D50" s="263" t="s">
        <v>7879</v>
      </c>
      <c r="E50" s="263" t="s">
        <v>7878</v>
      </c>
      <c r="F50" s="237" t="s">
        <v>13062</v>
      </c>
      <c r="G50" s="233" t="str">
        <f t="shared" si="8"/>
        <v>O44</v>
      </c>
      <c r="H50" s="188">
        <v>44</v>
      </c>
      <c r="I50" s="233" t="str">
        <f t="shared" si="9"/>
        <v>O8</v>
      </c>
      <c r="J50" s="51">
        <v>8</v>
      </c>
      <c r="K50" s="190" t="s">
        <v>13205</v>
      </c>
      <c r="L50" s="188" t="s">
        <v>524</v>
      </c>
      <c r="M50" s="188" t="s">
        <v>13204</v>
      </c>
      <c r="N50" s="188" t="s">
        <v>13201</v>
      </c>
      <c r="O50" s="188" t="s">
        <v>13203</v>
      </c>
      <c r="P50" s="188" t="s">
        <v>13202</v>
      </c>
      <c r="Q50" s="189"/>
      <c r="R50" s="189">
        <v>2</v>
      </c>
      <c r="S50" s="189"/>
      <c r="T50" s="189"/>
      <c r="U50" s="190" t="s">
        <v>13200</v>
      </c>
    </row>
    <row r="51" spans="1:21" ht="72">
      <c r="A51" s="263" t="str">
        <f t="shared" si="5"/>
        <v>tado y Comunidades Autónomas.</v>
      </c>
      <c r="B51" s="263" t="str">
        <f t="shared" si="6"/>
        <v>45COMPET</v>
      </c>
      <c r="C51" s="263" t="str">
        <f t="shared" si="7"/>
        <v>HYCOMPETO45O8</v>
      </c>
      <c r="D51" s="263" t="s">
        <v>7879</v>
      </c>
      <c r="E51" s="263" t="s">
        <v>7878</v>
      </c>
      <c r="F51" s="237" t="s">
        <v>13062</v>
      </c>
      <c r="G51" s="233" t="str">
        <f t="shared" si="8"/>
        <v>O45</v>
      </c>
      <c r="H51" s="188">
        <v>45</v>
      </c>
      <c r="I51" s="233" t="str">
        <f t="shared" si="9"/>
        <v>O8</v>
      </c>
      <c r="J51" s="51">
        <v>8</v>
      </c>
      <c r="K51" s="190" t="s">
        <v>13199</v>
      </c>
      <c r="L51" s="188" t="s">
        <v>524</v>
      </c>
      <c r="M51" s="188" t="s">
        <v>13198</v>
      </c>
      <c r="N51" s="188" t="s">
        <v>13195</v>
      </c>
      <c r="O51" s="188" t="s">
        <v>13197</v>
      </c>
      <c r="P51" s="188" t="s">
        <v>13196</v>
      </c>
      <c r="Q51" s="189"/>
      <c r="R51" s="189">
        <v>2</v>
      </c>
      <c r="S51" s="189"/>
      <c r="T51" s="189"/>
      <c r="U51" s="190" t="s">
        <v>13194</v>
      </c>
    </row>
    <row r="52" spans="1:21" ht="57.6">
      <c r="A52" s="263" t="str">
        <f t="shared" si="5"/>
        <v>mente asumidas por el Estado.</v>
      </c>
      <c r="B52" s="263" t="str">
        <f t="shared" si="6"/>
        <v>46COMPET</v>
      </c>
      <c r="C52" s="263" t="str">
        <f t="shared" si="7"/>
        <v>HYCOMPETO46O8</v>
      </c>
      <c r="D52" s="263" t="s">
        <v>7879</v>
      </c>
      <c r="E52" s="263" t="s">
        <v>7878</v>
      </c>
      <c r="F52" s="237" t="s">
        <v>13062</v>
      </c>
      <c r="G52" s="233" t="str">
        <f t="shared" si="8"/>
        <v>O46</v>
      </c>
      <c r="H52" s="188">
        <v>46</v>
      </c>
      <c r="I52" s="233" t="str">
        <f t="shared" si="9"/>
        <v>O8</v>
      </c>
      <c r="J52" s="51">
        <v>8</v>
      </c>
      <c r="K52" s="190" t="s">
        <v>13193</v>
      </c>
      <c r="L52" s="188" t="s">
        <v>524</v>
      </c>
      <c r="M52" s="188" t="s">
        <v>13192</v>
      </c>
      <c r="N52" s="188" t="s">
        <v>13189</v>
      </c>
      <c r="O52" s="188" t="s">
        <v>13191</v>
      </c>
      <c r="P52" s="188" t="s">
        <v>13190</v>
      </c>
      <c r="Q52" s="189"/>
      <c r="R52" s="189">
        <v>2</v>
      </c>
      <c r="S52" s="189"/>
      <c r="T52" s="189"/>
      <c r="U52" s="190" t="s">
        <v>13188</v>
      </c>
    </row>
    <row r="53" spans="1:21" ht="72">
      <c r="A53" s="263" t="str">
        <f t="shared" si="5"/>
        <v>toriedad del derecho estatal.</v>
      </c>
      <c r="B53" s="263" t="str">
        <f t="shared" si="6"/>
        <v>47COMPET</v>
      </c>
      <c r="C53" s="263" t="str">
        <f t="shared" si="7"/>
        <v>HYCOMPETO47O8</v>
      </c>
      <c r="D53" s="263" t="s">
        <v>7879</v>
      </c>
      <c r="E53" s="263" t="s">
        <v>7878</v>
      </c>
      <c r="F53" s="237" t="s">
        <v>13062</v>
      </c>
      <c r="G53" s="233" t="str">
        <f t="shared" si="8"/>
        <v>O47</v>
      </c>
      <c r="H53" s="188">
        <v>47</v>
      </c>
      <c r="I53" s="233" t="str">
        <f t="shared" si="9"/>
        <v>O8</v>
      </c>
      <c r="J53" s="51">
        <v>8</v>
      </c>
      <c r="K53" s="190" t="s">
        <v>4168</v>
      </c>
      <c r="L53" s="188" t="s">
        <v>522</v>
      </c>
      <c r="M53" s="188" t="s">
        <v>4169</v>
      </c>
      <c r="N53" s="188" t="s">
        <v>4170</v>
      </c>
      <c r="O53" s="188" t="s">
        <v>4171</v>
      </c>
      <c r="P53" s="188" t="s">
        <v>4403</v>
      </c>
      <c r="Q53" s="189"/>
      <c r="R53" s="189">
        <v>4</v>
      </c>
      <c r="S53" s="189"/>
      <c r="T53" s="189"/>
      <c r="U53" s="190" t="s">
        <v>13187</v>
      </c>
    </row>
    <row r="54" spans="1:21" ht="86.4">
      <c r="A54" s="263" t="str">
        <f t="shared" si="5"/>
        <v>s concurrentes o compartidas.</v>
      </c>
      <c r="B54" s="263" t="str">
        <f t="shared" si="6"/>
        <v>48COMPET</v>
      </c>
      <c r="C54" s="263" t="str">
        <f t="shared" si="7"/>
        <v>HYCOMPETO48O8</v>
      </c>
      <c r="D54" s="263" t="s">
        <v>7879</v>
      </c>
      <c r="E54" s="263" t="s">
        <v>7878</v>
      </c>
      <c r="F54" s="237" t="s">
        <v>13062</v>
      </c>
      <c r="G54" s="233" t="str">
        <f t="shared" si="8"/>
        <v>O48</v>
      </c>
      <c r="H54" s="188">
        <v>48</v>
      </c>
      <c r="I54" s="233" t="str">
        <f t="shared" si="9"/>
        <v>O8</v>
      </c>
      <c r="J54" s="51">
        <v>8</v>
      </c>
      <c r="K54" s="190" t="s">
        <v>13186</v>
      </c>
      <c r="L54" s="188" t="s">
        <v>522</v>
      </c>
      <c r="M54" s="188" t="s">
        <v>13185</v>
      </c>
      <c r="N54" s="188" t="s">
        <v>13184</v>
      </c>
      <c r="O54" s="188" t="s">
        <v>13183</v>
      </c>
      <c r="P54" s="188" t="s">
        <v>13182</v>
      </c>
      <c r="Q54" s="189"/>
      <c r="R54" s="189">
        <v>4</v>
      </c>
      <c r="S54" s="189"/>
      <c r="T54" s="189"/>
      <c r="U54" s="190" t="s">
        <v>13181</v>
      </c>
    </row>
    <row r="55" spans="1:21" ht="86.4">
      <c r="A55" s="263" t="str">
        <f t="shared" si="5"/>
        <v>ntas, no en la misma materia.</v>
      </c>
      <c r="B55" s="263" t="str">
        <f t="shared" si="6"/>
        <v>49COMPET</v>
      </c>
      <c r="C55" s="263" t="str">
        <f t="shared" si="7"/>
        <v>HYCOMPETO49O8</v>
      </c>
      <c r="D55" s="263" t="s">
        <v>7879</v>
      </c>
      <c r="E55" s="263" t="s">
        <v>7878</v>
      </c>
      <c r="F55" s="237" t="s">
        <v>13062</v>
      </c>
      <c r="G55" s="233" t="str">
        <f t="shared" si="8"/>
        <v>O49</v>
      </c>
      <c r="H55" s="188">
        <v>49</v>
      </c>
      <c r="I55" s="233" t="str">
        <f t="shared" si="9"/>
        <v>O8</v>
      </c>
      <c r="J55" s="51">
        <v>8</v>
      </c>
      <c r="K55" s="190" t="s">
        <v>3782</v>
      </c>
      <c r="L55" s="188" t="s">
        <v>523</v>
      </c>
      <c r="M55" s="188" t="s">
        <v>3783</v>
      </c>
      <c r="N55" s="188" t="s">
        <v>3784</v>
      </c>
      <c r="O55" s="188" t="s">
        <v>3785</v>
      </c>
      <c r="P55" s="188" t="s">
        <v>30378</v>
      </c>
      <c r="Q55" s="189"/>
      <c r="R55" s="189">
        <v>3</v>
      </c>
      <c r="S55" s="189"/>
      <c r="T55" s="189"/>
      <c r="U55" s="190" t="s">
        <v>13180</v>
      </c>
    </row>
    <row r="56" spans="1:21" ht="72">
      <c r="A56" s="263" t="str">
        <f t="shared" si="5"/>
        <v>or las Comunidades Autónomas.</v>
      </c>
      <c r="B56" s="263" t="str">
        <f t="shared" si="6"/>
        <v>50COMPET</v>
      </c>
      <c r="C56" s="263" t="str">
        <f t="shared" si="7"/>
        <v>HYCOMPETO50O8</v>
      </c>
      <c r="D56" s="263" t="s">
        <v>7879</v>
      </c>
      <c r="E56" s="263" t="s">
        <v>7878</v>
      </c>
      <c r="F56" s="237" t="s">
        <v>13062</v>
      </c>
      <c r="G56" s="233" t="str">
        <f t="shared" si="8"/>
        <v>O50</v>
      </c>
      <c r="H56" s="188">
        <v>50</v>
      </c>
      <c r="I56" s="233" t="str">
        <f t="shared" si="9"/>
        <v>O8</v>
      </c>
      <c r="J56" s="51">
        <v>8</v>
      </c>
      <c r="K56" s="190" t="s">
        <v>3786</v>
      </c>
      <c r="L56" s="188" t="s">
        <v>1387</v>
      </c>
      <c r="M56" s="188" t="s">
        <v>3787</v>
      </c>
      <c r="N56" s="188" t="s">
        <v>3788</v>
      </c>
      <c r="O56" s="188" t="s">
        <v>3789</v>
      </c>
      <c r="P56" s="188" t="s">
        <v>3790</v>
      </c>
      <c r="Q56" s="189"/>
      <c r="R56" s="189">
        <v>1</v>
      </c>
      <c r="S56" s="189"/>
      <c r="T56" s="189"/>
      <c r="U56" s="190" t="s">
        <v>13179</v>
      </c>
    </row>
    <row r="57" spans="1:21" ht="72">
      <c r="A57" s="263" t="str">
        <f t="shared" si="5"/>
        <v>o afecta intereses generales.</v>
      </c>
      <c r="B57" s="263" t="str">
        <f t="shared" si="6"/>
        <v>51COMPET</v>
      </c>
      <c r="C57" s="263" t="str">
        <f t="shared" si="7"/>
        <v>HYCOMPETO51O8</v>
      </c>
      <c r="D57" s="263" t="s">
        <v>7879</v>
      </c>
      <c r="E57" s="263" t="s">
        <v>7878</v>
      </c>
      <c r="F57" s="237" t="s">
        <v>13062</v>
      </c>
      <c r="G57" s="233" t="str">
        <f t="shared" si="8"/>
        <v>O51</v>
      </c>
      <c r="H57" s="188">
        <v>51</v>
      </c>
      <c r="I57" s="233" t="str">
        <f t="shared" si="9"/>
        <v>O8</v>
      </c>
      <c r="J57" s="51">
        <v>8</v>
      </c>
      <c r="K57" s="190" t="s">
        <v>3786</v>
      </c>
      <c r="L57" s="188" t="s">
        <v>523</v>
      </c>
      <c r="M57" s="188" t="s">
        <v>4480</v>
      </c>
      <c r="N57" s="188" t="s">
        <v>4691</v>
      </c>
      <c r="O57" s="188" t="s">
        <v>4692</v>
      </c>
      <c r="P57" s="188" t="s">
        <v>4693</v>
      </c>
      <c r="Q57" s="189"/>
      <c r="R57" s="189">
        <v>3</v>
      </c>
      <c r="S57" s="189"/>
      <c r="T57" s="189"/>
      <c r="U57" s="190" t="s">
        <v>13178</v>
      </c>
    </row>
    <row r="58" spans="1:21" ht="72">
      <c r="A58" s="263" t="str">
        <f t="shared" si="5"/>
        <v>encias según la Constitución.</v>
      </c>
      <c r="B58" s="263" t="str">
        <f t="shared" si="6"/>
        <v>52COMPET</v>
      </c>
      <c r="C58" s="263" t="str">
        <f t="shared" si="7"/>
        <v>HYCOMPETO52O8</v>
      </c>
      <c r="D58" s="263" t="s">
        <v>7879</v>
      </c>
      <c r="E58" s="263" t="s">
        <v>7878</v>
      </c>
      <c r="F58" s="237" t="s">
        <v>13062</v>
      </c>
      <c r="G58" s="233" t="str">
        <f t="shared" si="8"/>
        <v>O52</v>
      </c>
      <c r="H58" s="188">
        <v>52</v>
      </c>
      <c r="I58" s="233" t="str">
        <f t="shared" si="9"/>
        <v>O8</v>
      </c>
      <c r="J58" s="51">
        <v>8</v>
      </c>
      <c r="K58" s="190" t="s">
        <v>3786</v>
      </c>
      <c r="L58" s="188" t="s">
        <v>524</v>
      </c>
      <c r="M58" s="188" t="s">
        <v>6004</v>
      </c>
      <c r="N58" s="188" t="s">
        <v>6005</v>
      </c>
      <c r="O58" s="188" t="s">
        <v>6006</v>
      </c>
      <c r="P58" s="188" t="s">
        <v>6007</v>
      </c>
      <c r="Q58" s="189"/>
      <c r="R58" s="189">
        <v>2</v>
      </c>
      <c r="S58" s="189"/>
      <c r="T58" s="189"/>
      <c r="U58" s="190" t="s">
        <v>13177</v>
      </c>
    </row>
    <row r="59" spans="1:21" ht="57.6">
      <c r="A59" s="263" t="str">
        <f t="shared" si="5"/>
        <v>no son exclusivas del Estado.</v>
      </c>
      <c r="B59" s="263" t="str">
        <f t="shared" si="6"/>
        <v>53COMPET</v>
      </c>
      <c r="C59" s="263" t="str">
        <f t="shared" si="7"/>
        <v>HYCOMPETO53O8</v>
      </c>
      <c r="D59" s="263" t="s">
        <v>7879</v>
      </c>
      <c r="E59" s="263" t="s">
        <v>7878</v>
      </c>
      <c r="F59" s="237" t="s">
        <v>13062</v>
      </c>
      <c r="G59" s="233" t="str">
        <f t="shared" si="8"/>
        <v>O53</v>
      </c>
      <c r="H59" s="188">
        <v>53</v>
      </c>
      <c r="I59" s="233" t="str">
        <f t="shared" si="9"/>
        <v>O8</v>
      </c>
      <c r="J59" s="51">
        <v>8</v>
      </c>
      <c r="K59" s="190" t="s">
        <v>3786</v>
      </c>
      <c r="L59" s="188" t="s">
        <v>1387</v>
      </c>
      <c r="M59" s="188" t="s">
        <v>5664</v>
      </c>
      <c r="N59" s="188" t="s">
        <v>5665</v>
      </c>
      <c r="O59" s="188" t="s">
        <v>5666</v>
      </c>
      <c r="P59" s="188" t="s">
        <v>5667</v>
      </c>
      <c r="Q59" s="189"/>
      <c r="R59" s="189">
        <v>1</v>
      </c>
      <c r="S59" s="189"/>
      <c r="T59" s="189"/>
      <c r="U59" s="190" t="s">
        <v>13176</v>
      </c>
    </row>
    <row r="60" spans="1:21" ht="57.6">
      <c r="A60" s="263" t="str">
        <f t="shared" si="5"/>
        <v>or las Comunidades Autónomas.</v>
      </c>
      <c r="B60" s="263" t="str">
        <f t="shared" si="6"/>
        <v>54COMPET</v>
      </c>
      <c r="C60" s="263" t="str">
        <f t="shared" si="7"/>
        <v>HYCOMPETO54O8</v>
      </c>
      <c r="D60" s="263" t="s">
        <v>7879</v>
      </c>
      <c r="E60" s="263" t="s">
        <v>7878</v>
      </c>
      <c r="F60" s="237" t="s">
        <v>13062</v>
      </c>
      <c r="G60" s="233" t="str">
        <f t="shared" si="8"/>
        <v>O54</v>
      </c>
      <c r="H60" s="188">
        <v>54</v>
      </c>
      <c r="I60" s="233" t="str">
        <f t="shared" si="9"/>
        <v>O8</v>
      </c>
      <c r="J60" s="51">
        <v>8</v>
      </c>
      <c r="K60" s="190" t="s">
        <v>3786</v>
      </c>
      <c r="L60" s="188" t="s">
        <v>523</v>
      </c>
      <c r="M60" s="188" t="s">
        <v>5668</v>
      </c>
      <c r="N60" s="188" t="s">
        <v>5669</v>
      </c>
      <c r="O60" s="188" t="s">
        <v>5670</v>
      </c>
      <c r="P60" s="188" t="s">
        <v>5671</v>
      </c>
      <c r="Q60" s="189"/>
      <c r="R60" s="189">
        <v>3</v>
      </c>
      <c r="S60" s="189"/>
      <c r="T60" s="189"/>
      <c r="U60" s="190" t="s">
        <v>13175</v>
      </c>
    </row>
    <row r="61" spans="1:21" ht="57.6">
      <c r="A61" s="263" t="str">
        <f t="shared" si="5"/>
        <v>asumir según el artículo 148.</v>
      </c>
      <c r="B61" s="263" t="str">
        <f t="shared" si="6"/>
        <v>55COMPET</v>
      </c>
      <c r="C61" s="263" t="str">
        <f t="shared" si="7"/>
        <v>HYCOMPETO55O8</v>
      </c>
      <c r="D61" s="263" t="s">
        <v>7879</v>
      </c>
      <c r="E61" s="263" t="s">
        <v>7878</v>
      </c>
      <c r="F61" s="237" t="s">
        <v>13062</v>
      </c>
      <c r="G61" s="233" t="str">
        <f t="shared" si="8"/>
        <v>O55</v>
      </c>
      <c r="H61" s="188">
        <v>55</v>
      </c>
      <c r="I61" s="233" t="str">
        <f t="shared" si="9"/>
        <v>O8</v>
      </c>
      <c r="J61" s="51">
        <v>8</v>
      </c>
      <c r="K61" s="190" t="s">
        <v>3791</v>
      </c>
      <c r="L61" s="188" t="s">
        <v>523</v>
      </c>
      <c r="M61" s="188" t="s">
        <v>3792</v>
      </c>
      <c r="N61" s="188" t="s">
        <v>3793</v>
      </c>
      <c r="O61" s="188" t="s">
        <v>3794</v>
      </c>
      <c r="P61" s="188" t="s">
        <v>3795</v>
      </c>
      <c r="Q61" s="189"/>
      <c r="R61" s="189">
        <v>3</v>
      </c>
      <c r="S61" s="189"/>
      <c r="T61" s="189"/>
      <c r="U61" s="190" t="s">
        <v>13174</v>
      </c>
    </row>
    <row r="62" spans="1:21" ht="43.2">
      <c r="A62" s="263" t="str">
        <f t="shared" si="5"/>
        <v>or las Comunidades Autónomas.</v>
      </c>
      <c r="B62" s="263" t="str">
        <f t="shared" si="6"/>
        <v>56COMPET</v>
      </c>
      <c r="C62" s="263" t="str">
        <f t="shared" si="7"/>
        <v>HYCOMPETO56O8</v>
      </c>
      <c r="D62" s="263" t="s">
        <v>7879</v>
      </c>
      <c r="E62" s="263" t="s">
        <v>7878</v>
      </c>
      <c r="F62" s="237" t="s">
        <v>13062</v>
      </c>
      <c r="G62" s="233" t="str">
        <f t="shared" si="8"/>
        <v>O56</v>
      </c>
      <c r="H62" s="188">
        <v>56</v>
      </c>
      <c r="I62" s="233" t="str">
        <f t="shared" si="9"/>
        <v>O8</v>
      </c>
      <c r="J62" s="51">
        <v>8</v>
      </c>
      <c r="K62" s="190" t="s">
        <v>3786</v>
      </c>
      <c r="L62" s="188" t="s">
        <v>1387</v>
      </c>
      <c r="M62" s="188" t="s">
        <v>13171</v>
      </c>
      <c r="N62" s="188" t="s">
        <v>4176</v>
      </c>
      <c r="O62" s="188" t="s">
        <v>13173</v>
      </c>
      <c r="P62" s="188" t="s">
        <v>13172</v>
      </c>
      <c r="Q62" s="189"/>
      <c r="R62" s="189">
        <v>1</v>
      </c>
      <c r="S62" s="189"/>
      <c r="T62" s="189"/>
      <c r="U62" s="190" t="s">
        <v>13170</v>
      </c>
    </row>
    <row r="63" spans="1:21" ht="43.2">
      <c r="A63" s="263" t="str">
        <f t="shared" si="5"/>
        <v>or las Comunidades Autónomas.</v>
      </c>
      <c r="B63" s="263" t="str">
        <f t="shared" si="6"/>
        <v>57COMPET</v>
      </c>
      <c r="C63" s="263" t="str">
        <f t="shared" si="7"/>
        <v>HYCOMPETO57O8</v>
      </c>
      <c r="D63" s="263" t="s">
        <v>7879</v>
      </c>
      <c r="E63" s="263" t="s">
        <v>7878</v>
      </c>
      <c r="F63" s="237" t="s">
        <v>13062</v>
      </c>
      <c r="G63" s="233" t="str">
        <f t="shared" si="8"/>
        <v>O57</v>
      </c>
      <c r="H63" s="188">
        <v>57</v>
      </c>
      <c r="I63" s="233" t="str">
        <f t="shared" si="9"/>
        <v>O8</v>
      </c>
      <c r="J63" s="51">
        <v>8</v>
      </c>
      <c r="K63" s="190" t="s">
        <v>3786</v>
      </c>
      <c r="L63" s="188" t="s">
        <v>523</v>
      </c>
      <c r="M63" s="188" t="s">
        <v>4870</v>
      </c>
      <c r="N63" s="188" t="s">
        <v>4871</v>
      </c>
      <c r="O63" s="188" t="s">
        <v>4872</v>
      </c>
      <c r="P63" s="188" t="s">
        <v>4873</v>
      </c>
      <c r="Q63" s="189"/>
      <c r="R63" s="189">
        <v>3</v>
      </c>
      <c r="S63" s="189"/>
      <c r="T63" s="189"/>
      <c r="U63" s="190" t="s">
        <v>13169</v>
      </c>
    </row>
    <row r="64" spans="1:21" ht="43.2">
      <c r="A64" s="263" t="str">
        <f t="shared" si="5"/>
        <v>or las Comunidades Autónomas.</v>
      </c>
      <c r="B64" s="263" t="str">
        <f t="shared" si="6"/>
        <v>58COMPET</v>
      </c>
      <c r="C64" s="263" t="str">
        <f t="shared" si="7"/>
        <v>HYCOMPETO58O8</v>
      </c>
      <c r="D64" s="263" t="s">
        <v>7879</v>
      </c>
      <c r="E64" s="263" t="s">
        <v>7878</v>
      </c>
      <c r="F64" s="237" t="s">
        <v>13062</v>
      </c>
      <c r="G64" s="233" t="str">
        <f t="shared" si="8"/>
        <v>O58</v>
      </c>
      <c r="H64" s="188">
        <v>58</v>
      </c>
      <c r="I64" s="233" t="str">
        <f t="shared" si="9"/>
        <v>O8</v>
      </c>
      <c r="J64" s="51">
        <v>8</v>
      </c>
      <c r="K64" s="190" t="s">
        <v>3786</v>
      </c>
      <c r="L64" s="188" t="s">
        <v>524</v>
      </c>
      <c r="M64" s="188" t="s">
        <v>6265</v>
      </c>
      <c r="N64" s="188" t="s">
        <v>6266</v>
      </c>
      <c r="O64" s="188" t="s">
        <v>6267</v>
      </c>
      <c r="P64" s="188" t="s">
        <v>6268</v>
      </c>
      <c r="Q64" s="189"/>
      <c r="R64" s="189">
        <v>2</v>
      </c>
      <c r="S64" s="189"/>
      <c r="T64" s="189"/>
      <c r="U64" s="190" t="s">
        <v>13168</v>
      </c>
    </row>
    <row r="65" spans="1:21" ht="43.2">
      <c r="A65" s="263" t="str">
        <f t="shared" si="5"/>
        <v>ulo 149.1 de la Constitución.</v>
      </c>
      <c r="B65" s="263" t="str">
        <f t="shared" si="6"/>
        <v>59COMPET</v>
      </c>
      <c r="C65" s="263" t="str">
        <f t="shared" si="7"/>
        <v>HYCOMPETO59O8</v>
      </c>
      <c r="D65" s="263" t="s">
        <v>7879</v>
      </c>
      <c r="E65" s="263" t="s">
        <v>7878</v>
      </c>
      <c r="F65" s="237" t="s">
        <v>13062</v>
      </c>
      <c r="G65" s="233" t="str">
        <f t="shared" si="8"/>
        <v>O59</v>
      </c>
      <c r="H65" s="188">
        <v>59</v>
      </c>
      <c r="I65" s="233" t="str">
        <f t="shared" si="9"/>
        <v>O8</v>
      </c>
      <c r="J65" s="51">
        <v>8</v>
      </c>
      <c r="K65" s="190" t="s">
        <v>3020</v>
      </c>
      <c r="L65" s="188" t="s">
        <v>1387</v>
      </c>
      <c r="M65" s="188" t="s">
        <v>4874</v>
      </c>
      <c r="N65" s="188" t="s">
        <v>4875</v>
      </c>
      <c r="O65" s="188" t="s">
        <v>4876</v>
      </c>
      <c r="P65" s="188" t="s">
        <v>4877</v>
      </c>
      <c r="Q65" s="189"/>
      <c r="R65" s="189">
        <v>1</v>
      </c>
      <c r="S65" s="189"/>
      <c r="T65" s="189"/>
      <c r="U65" s="190" t="s">
        <v>13167</v>
      </c>
    </row>
    <row r="66" spans="1:21" ht="57.6">
      <c r="A66" s="263" t="str">
        <f t="shared" si="5"/>
        <v xml:space="preserve"> de la Constitución Española.</v>
      </c>
      <c r="B66" s="263" t="str">
        <f t="shared" si="6"/>
        <v>60COMPET</v>
      </c>
      <c r="C66" s="263" t="str">
        <f t="shared" si="7"/>
        <v>HYCOMPETO60O8</v>
      </c>
      <c r="D66" s="263" t="s">
        <v>7879</v>
      </c>
      <c r="E66" s="263" t="s">
        <v>7878</v>
      </c>
      <c r="F66" s="237" t="s">
        <v>13062</v>
      </c>
      <c r="G66" s="233" t="str">
        <f t="shared" si="8"/>
        <v>O60</v>
      </c>
      <c r="H66" s="188">
        <v>60</v>
      </c>
      <c r="I66" s="233" t="str">
        <f t="shared" si="9"/>
        <v>O8</v>
      </c>
      <c r="J66" s="51">
        <v>8</v>
      </c>
      <c r="K66" s="190" t="s">
        <v>3020</v>
      </c>
      <c r="L66" s="188" t="s">
        <v>524</v>
      </c>
      <c r="M66" s="188" t="s">
        <v>13166</v>
      </c>
      <c r="N66" s="188" t="s">
        <v>13163</v>
      </c>
      <c r="O66" s="188" t="s">
        <v>13165</v>
      </c>
      <c r="P66" s="188" t="s">
        <v>13164</v>
      </c>
      <c r="Q66" s="189"/>
      <c r="R66" s="189">
        <v>2</v>
      </c>
      <c r="S66" s="189"/>
      <c r="T66" s="189"/>
      <c r="U66" s="190" t="s">
        <v>13162</v>
      </c>
    </row>
    <row r="67" spans="1:21" ht="43.2">
      <c r="A67" s="263" t="str">
        <f t="shared" ref="A67:A102" si="10">RIGHT(U67,29)</f>
        <v xml:space="preserve"> de la Constitución Española.</v>
      </c>
      <c r="B67" s="263" t="str">
        <f t="shared" ref="B67:B102" si="11">H67&amp;F67</f>
        <v>61COMPET</v>
      </c>
      <c r="C67" s="263" t="str">
        <f t="shared" ref="C67:C98" si="12">D67&amp;E67&amp;F67&amp;G67&amp;I67</f>
        <v>HYCOMPETO61O8</v>
      </c>
      <c r="D67" s="263" t="s">
        <v>7879</v>
      </c>
      <c r="E67" s="263" t="s">
        <v>7878</v>
      </c>
      <c r="F67" s="237" t="s">
        <v>13062</v>
      </c>
      <c r="G67" s="233" t="str">
        <f t="shared" ref="G67:G98" si="13">IF(H67&lt;9,"OO",IF(H67&lt;99,"O",""))&amp;H67</f>
        <v>O61</v>
      </c>
      <c r="H67" s="188">
        <v>61</v>
      </c>
      <c r="I67" s="233" t="str">
        <f t="shared" ref="I67:I98" si="14">IF(J67&lt;9,"O","")&amp;J67</f>
        <v>O8</v>
      </c>
      <c r="J67" s="51">
        <v>8</v>
      </c>
      <c r="K67" s="190" t="s">
        <v>3020</v>
      </c>
      <c r="L67" s="188" t="s">
        <v>1387</v>
      </c>
      <c r="M67" s="188" t="s">
        <v>5672</v>
      </c>
      <c r="N67" s="188" t="s">
        <v>5673</v>
      </c>
      <c r="O67" s="188" t="s">
        <v>5674</v>
      </c>
      <c r="P67" s="188" t="s">
        <v>5675</v>
      </c>
      <c r="Q67" s="189"/>
      <c r="R67" s="189">
        <v>1</v>
      </c>
      <c r="S67" s="189"/>
      <c r="T67" s="189"/>
      <c r="U67" s="190" t="s">
        <v>13161</v>
      </c>
    </row>
    <row r="68" spans="1:21" ht="57.6">
      <c r="A68" s="263" t="str">
        <f t="shared" si="10"/>
        <v xml:space="preserve"> de la Constitución Española.</v>
      </c>
      <c r="B68" s="263" t="str">
        <f t="shared" si="11"/>
        <v>62COMPET</v>
      </c>
      <c r="C68" s="263" t="str">
        <f t="shared" si="12"/>
        <v>HYCOMPETO62O8</v>
      </c>
      <c r="D68" s="263" t="s">
        <v>7879</v>
      </c>
      <c r="E68" s="263" t="s">
        <v>7878</v>
      </c>
      <c r="F68" s="237" t="s">
        <v>13062</v>
      </c>
      <c r="G68" s="233" t="str">
        <f t="shared" si="13"/>
        <v>O62</v>
      </c>
      <c r="H68" s="188">
        <v>62</v>
      </c>
      <c r="I68" s="233" t="str">
        <f t="shared" si="14"/>
        <v>O8</v>
      </c>
      <c r="J68" s="51">
        <v>8</v>
      </c>
      <c r="K68" s="190" t="s">
        <v>3020</v>
      </c>
      <c r="L68" s="188" t="s">
        <v>524</v>
      </c>
      <c r="M68" s="188" t="s">
        <v>13160</v>
      </c>
      <c r="N68" s="188" t="s">
        <v>13157</v>
      </c>
      <c r="O68" s="188" t="s">
        <v>13159</v>
      </c>
      <c r="P68" s="188" t="s">
        <v>13158</v>
      </c>
      <c r="Q68" s="189"/>
      <c r="R68" s="189">
        <v>2</v>
      </c>
      <c r="S68" s="189"/>
      <c r="T68" s="189"/>
      <c r="U68" s="190" t="s">
        <v>13156</v>
      </c>
    </row>
    <row r="69" spans="1:21" ht="57.6">
      <c r="A69" s="263" t="str">
        <f t="shared" si="10"/>
        <v xml:space="preserve"> de la Constitución Española.</v>
      </c>
      <c r="B69" s="263" t="str">
        <f t="shared" si="11"/>
        <v>63COMPET</v>
      </c>
      <c r="C69" s="263" t="str">
        <f t="shared" si="12"/>
        <v>HYCOMPETO63O8</v>
      </c>
      <c r="D69" s="263" t="s">
        <v>7879</v>
      </c>
      <c r="E69" s="263" t="s">
        <v>7878</v>
      </c>
      <c r="F69" s="237" t="s">
        <v>13062</v>
      </c>
      <c r="G69" s="233" t="str">
        <f t="shared" si="13"/>
        <v>O63</v>
      </c>
      <c r="H69" s="188">
        <v>63</v>
      </c>
      <c r="I69" s="233" t="str">
        <f t="shared" si="14"/>
        <v>O8</v>
      </c>
      <c r="J69" s="51">
        <v>8</v>
      </c>
      <c r="K69" s="190" t="s">
        <v>3020</v>
      </c>
      <c r="L69" s="188" t="s">
        <v>523</v>
      </c>
      <c r="M69" s="188" t="s">
        <v>4878</v>
      </c>
      <c r="N69" s="188" t="s">
        <v>4879</v>
      </c>
      <c r="O69" s="188" t="s">
        <v>4880</v>
      </c>
      <c r="P69" s="188" t="s">
        <v>4881</v>
      </c>
      <c r="Q69" s="189"/>
      <c r="R69" s="189">
        <v>3</v>
      </c>
      <c r="S69" s="189"/>
      <c r="T69" s="189"/>
      <c r="U69" s="190" t="s">
        <v>13155</v>
      </c>
    </row>
    <row r="70" spans="1:21" ht="43.2">
      <c r="A70" s="263" t="str">
        <f t="shared" si="10"/>
        <v xml:space="preserve"> de la Constitución Española.</v>
      </c>
      <c r="B70" s="263" t="str">
        <f t="shared" si="11"/>
        <v>64COMPET</v>
      </c>
      <c r="C70" s="263" t="str">
        <f t="shared" si="12"/>
        <v>HYCOMPETO64O8</v>
      </c>
      <c r="D70" s="263" t="s">
        <v>7879</v>
      </c>
      <c r="E70" s="263" t="s">
        <v>7878</v>
      </c>
      <c r="F70" s="237" t="s">
        <v>13062</v>
      </c>
      <c r="G70" s="233" t="str">
        <f t="shared" si="13"/>
        <v>O64</v>
      </c>
      <c r="H70" s="188">
        <v>64</v>
      </c>
      <c r="I70" s="233" t="str">
        <f t="shared" si="14"/>
        <v>O8</v>
      </c>
      <c r="J70" s="51">
        <v>8</v>
      </c>
      <c r="K70" s="190" t="s">
        <v>3020</v>
      </c>
      <c r="L70" s="188" t="s">
        <v>524</v>
      </c>
      <c r="M70" s="188" t="s">
        <v>13154</v>
      </c>
      <c r="N70" s="188" t="s">
        <v>5668</v>
      </c>
      <c r="O70" s="188" t="s">
        <v>13153</v>
      </c>
      <c r="P70" s="188" t="s">
        <v>13152</v>
      </c>
      <c r="Q70" s="189"/>
      <c r="R70" s="189">
        <v>2</v>
      </c>
      <c r="S70" s="189"/>
      <c r="T70" s="189"/>
      <c r="U70" s="190" t="s">
        <v>13151</v>
      </c>
    </row>
    <row r="71" spans="1:21" ht="57.6">
      <c r="A71" s="263" t="str">
        <f t="shared" si="10"/>
        <v xml:space="preserve"> de la Constitución Española.</v>
      </c>
      <c r="B71" s="263" t="str">
        <f t="shared" si="11"/>
        <v>65COMPET</v>
      </c>
      <c r="C71" s="263" t="str">
        <f t="shared" si="12"/>
        <v>HYCOMPETO65O8</v>
      </c>
      <c r="D71" s="263" t="s">
        <v>7879</v>
      </c>
      <c r="E71" s="263" t="s">
        <v>7878</v>
      </c>
      <c r="F71" s="237" t="s">
        <v>13062</v>
      </c>
      <c r="G71" s="233" t="str">
        <f t="shared" si="13"/>
        <v>O65</v>
      </c>
      <c r="H71" s="188">
        <v>65</v>
      </c>
      <c r="I71" s="233" t="str">
        <f t="shared" si="14"/>
        <v>O8</v>
      </c>
      <c r="J71" s="51">
        <v>8</v>
      </c>
      <c r="K71" s="190" t="s">
        <v>3020</v>
      </c>
      <c r="L71" s="188" t="s">
        <v>523</v>
      </c>
      <c r="M71" s="188" t="s">
        <v>6486</v>
      </c>
      <c r="N71" s="188" t="s">
        <v>6487</v>
      </c>
      <c r="O71" s="188" t="s">
        <v>5671</v>
      </c>
      <c r="P71" s="188" t="s">
        <v>6488</v>
      </c>
      <c r="Q71" s="189"/>
      <c r="R71" s="189">
        <v>3</v>
      </c>
      <c r="S71" s="189"/>
      <c r="T71" s="189"/>
      <c r="U71" s="190" t="s">
        <v>13150</v>
      </c>
    </row>
    <row r="72" spans="1:21" ht="43.2">
      <c r="A72" s="263" t="str">
        <f t="shared" si="10"/>
        <v xml:space="preserve"> de la Constitución Española.</v>
      </c>
      <c r="B72" s="263" t="str">
        <f t="shared" si="11"/>
        <v>66COMPET</v>
      </c>
      <c r="C72" s="263" t="str">
        <f t="shared" si="12"/>
        <v>HYCOMPETO66O8</v>
      </c>
      <c r="D72" s="263" t="s">
        <v>7879</v>
      </c>
      <c r="E72" s="263" t="s">
        <v>7878</v>
      </c>
      <c r="F72" s="237" t="s">
        <v>13062</v>
      </c>
      <c r="G72" s="233" t="str">
        <f t="shared" si="13"/>
        <v>O66</v>
      </c>
      <c r="H72" s="188">
        <v>66</v>
      </c>
      <c r="I72" s="233" t="str">
        <f t="shared" si="14"/>
        <v>O8</v>
      </c>
      <c r="J72" s="51">
        <v>8</v>
      </c>
      <c r="K72" s="190" t="s">
        <v>3020</v>
      </c>
      <c r="L72" s="188" t="s">
        <v>523</v>
      </c>
      <c r="M72" s="188" t="s">
        <v>13149</v>
      </c>
      <c r="N72" s="188" t="s">
        <v>13148</v>
      </c>
      <c r="O72" s="188" t="s">
        <v>13146</v>
      </c>
      <c r="P72" s="188" t="s">
        <v>13147</v>
      </c>
      <c r="Q72" s="189"/>
      <c r="R72" s="189">
        <v>3</v>
      </c>
      <c r="S72" s="189"/>
      <c r="T72" s="189"/>
      <c r="U72" s="190" t="s">
        <v>13145</v>
      </c>
    </row>
    <row r="73" spans="1:21" ht="57.6">
      <c r="A73" s="263" t="str">
        <f t="shared" si="10"/>
        <v xml:space="preserve"> de la Constitución Española.</v>
      </c>
      <c r="B73" s="263" t="str">
        <f t="shared" si="11"/>
        <v>67COMPET</v>
      </c>
      <c r="C73" s="263" t="str">
        <f t="shared" si="12"/>
        <v>HYCOMPETO67O8</v>
      </c>
      <c r="D73" s="263" t="s">
        <v>7879</v>
      </c>
      <c r="E73" s="263" t="s">
        <v>7878</v>
      </c>
      <c r="F73" s="237" t="s">
        <v>13062</v>
      </c>
      <c r="G73" s="233" t="str">
        <f t="shared" si="13"/>
        <v>O67</v>
      </c>
      <c r="H73" s="188">
        <v>67</v>
      </c>
      <c r="I73" s="233" t="str">
        <f t="shared" si="14"/>
        <v>O8</v>
      </c>
      <c r="J73" s="51">
        <v>8</v>
      </c>
      <c r="K73" s="190" t="s">
        <v>3020</v>
      </c>
      <c r="L73" s="188" t="s">
        <v>523</v>
      </c>
      <c r="M73" s="188" t="s">
        <v>4478</v>
      </c>
      <c r="N73" s="188" t="s">
        <v>4479</v>
      </c>
      <c r="O73" s="188" t="s">
        <v>4480</v>
      </c>
      <c r="P73" s="188" t="s">
        <v>4481</v>
      </c>
      <c r="Q73" s="189"/>
      <c r="R73" s="189">
        <v>3</v>
      </c>
      <c r="S73" s="189"/>
      <c r="T73" s="189"/>
      <c r="U73" s="190" t="s">
        <v>13144</v>
      </c>
    </row>
    <row r="74" spans="1:21" ht="43.2">
      <c r="A74" s="263" t="str">
        <f t="shared" si="10"/>
        <v xml:space="preserve"> de la Constitución Española.</v>
      </c>
      <c r="B74" s="263" t="str">
        <f t="shared" si="11"/>
        <v>68COMPET</v>
      </c>
      <c r="C74" s="263" t="str">
        <f t="shared" si="12"/>
        <v>HYCOMPETO68O8</v>
      </c>
      <c r="D74" s="263" t="s">
        <v>7879</v>
      </c>
      <c r="E74" s="263" t="s">
        <v>7878</v>
      </c>
      <c r="F74" s="237" t="s">
        <v>13062</v>
      </c>
      <c r="G74" s="233" t="str">
        <f t="shared" si="13"/>
        <v>O68</v>
      </c>
      <c r="H74" s="188">
        <v>68</v>
      </c>
      <c r="I74" s="233" t="str">
        <f t="shared" si="14"/>
        <v>O8</v>
      </c>
      <c r="J74" s="51">
        <v>8</v>
      </c>
      <c r="K74" s="190" t="s">
        <v>3020</v>
      </c>
      <c r="L74" s="188" t="s">
        <v>1387</v>
      </c>
      <c r="M74" s="188" t="s">
        <v>3021</v>
      </c>
      <c r="N74" s="188" t="s">
        <v>3022</v>
      </c>
      <c r="O74" s="188" t="s">
        <v>3023</v>
      </c>
      <c r="P74" s="188" t="s">
        <v>3024</v>
      </c>
      <c r="Q74" s="189"/>
      <c r="R74" s="189">
        <v>1</v>
      </c>
      <c r="S74" s="189"/>
      <c r="T74" s="189"/>
      <c r="U74" s="190" t="s">
        <v>13143</v>
      </c>
    </row>
    <row r="75" spans="1:21" ht="57.6">
      <c r="A75" s="263" t="str">
        <f t="shared" si="10"/>
        <v xml:space="preserve"> de la Constitución Española.</v>
      </c>
      <c r="B75" s="263" t="str">
        <f t="shared" si="11"/>
        <v>69COMPET</v>
      </c>
      <c r="C75" s="263" t="str">
        <f t="shared" si="12"/>
        <v>HYCOMPETO69O8</v>
      </c>
      <c r="D75" s="263" t="s">
        <v>7879</v>
      </c>
      <c r="E75" s="263" t="s">
        <v>7878</v>
      </c>
      <c r="F75" s="237" t="s">
        <v>13062</v>
      </c>
      <c r="G75" s="233" t="str">
        <f t="shared" si="13"/>
        <v>O69</v>
      </c>
      <c r="H75" s="188">
        <v>69</v>
      </c>
      <c r="I75" s="233" t="str">
        <f t="shared" si="14"/>
        <v>O8</v>
      </c>
      <c r="J75" s="51">
        <v>8</v>
      </c>
      <c r="K75" s="190" t="s">
        <v>3020</v>
      </c>
      <c r="L75" s="188" t="s">
        <v>522</v>
      </c>
      <c r="M75" s="188" t="s">
        <v>5676</v>
      </c>
      <c r="N75" s="188" t="s">
        <v>5677</v>
      </c>
      <c r="O75" s="188" t="s">
        <v>5678</v>
      </c>
      <c r="P75" s="188" t="s">
        <v>5679</v>
      </c>
      <c r="Q75" s="189"/>
      <c r="R75" s="189">
        <v>4</v>
      </c>
      <c r="S75" s="189"/>
      <c r="T75" s="189"/>
      <c r="U75" s="190" t="s">
        <v>13142</v>
      </c>
    </row>
    <row r="76" spans="1:21" ht="57.6">
      <c r="A76" s="263" t="str">
        <f t="shared" si="10"/>
        <v xml:space="preserve"> de la Constitución Española.</v>
      </c>
      <c r="B76" s="263" t="str">
        <f t="shared" si="11"/>
        <v>70COMPET</v>
      </c>
      <c r="C76" s="263" t="str">
        <f t="shared" si="12"/>
        <v>HYCOMPETO70O8</v>
      </c>
      <c r="D76" s="263" t="s">
        <v>7879</v>
      </c>
      <c r="E76" s="263" t="s">
        <v>7878</v>
      </c>
      <c r="F76" s="237" t="s">
        <v>13062</v>
      </c>
      <c r="G76" s="233" t="str">
        <f t="shared" si="13"/>
        <v>O70</v>
      </c>
      <c r="H76" s="188">
        <v>70</v>
      </c>
      <c r="I76" s="233" t="str">
        <f t="shared" si="14"/>
        <v>O8</v>
      </c>
      <c r="J76" s="51">
        <v>8</v>
      </c>
      <c r="K76" s="190" t="s">
        <v>3020</v>
      </c>
      <c r="L76" s="188" t="s">
        <v>524</v>
      </c>
      <c r="M76" s="188" t="s">
        <v>13141</v>
      </c>
      <c r="N76" s="188" t="s">
        <v>13138</v>
      </c>
      <c r="O76" s="188" t="s">
        <v>13140</v>
      </c>
      <c r="P76" s="188" t="s">
        <v>13139</v>
      </c>
      <c r="Q76" s="189"/>
      <c r="R76" s="189">
        <v>2</v>
      </c>
      <c r="S76" s="189"/>
      <c r="T76" s="189"/>
      <c r="U76" s="190" t="s">
        <v>13137</v>
      </c>
    </row>
    <row r="77" spans="1:21" ht="57.6">
      <c r="A77" s="263" t="str">
        <f t="shared" si="10"/>
        <v xml:space="preserve"> de la Constitución Española.</v>
      </c>
      <c r="B77" s="263" t="str">
        <f t="shared" si="11"/>
        <v>71COMPET</v>
      </c>
      <c r="C77" s="263" t="str">
        <f t="shared" si="12"/>
        <v>HYCOMPETO71O8</v>
      </c>
      <c r="D77" s="263" t="s">
        <v>7879</v>
      </c>
      <c r="E77" s="263" t="s">
        <v>7878</v>
      </c>
      <c r="F77" s="237" t="s">
        <v>13062</v>
      </c>
      <c r="G77" s="233" t="str">
        <f t="shared" si="13"/>
        <v>O71</v>
      </c>
      <c r="H77" s="188">
        <v>71</v>
      </c>
      <c r="I77" s="233" t="str">
        <f t="shared" si="14"/>
        <v>O8</v>
      </c>
      <c r="J77" s="51">
        <v>8</v>
      </c>
      <c r="K77" s="190" t="s">
        <v>3020</v>
      </c>
      <c r="L77" s="188" t="s">
        <v>1387</v>
      </c>
      <c r="M77" s="188" t="s">
        <v>5094</v>
      </c>
      <c r="N77" s="188" t="s">
        <v>5095</v>
      </c>
      <c r="O77" s="188" t="s">
        <v>30140</v>
      </c>
      <c r="P77" s="188" t="s">
        <v>5096</v>
      </c>
      <c r="Q77" s="189"/>
      <c r="R77" s="189">
        <v>1</v>
      </c>
      <c r="S77" s="189"/>
      <c r="T77" s="189"/>
      <c r="U77" s="190" t="s">
        <v>13136</v>
      </c>
    </row>
    <row r="78" spans="1:21" ht="57.6">
      <c r="A78" s="263" t="str">
        <f t="shared" si="10"/>
        <v xml:space="preserve"> de la Constitución Española.</v>
      </c>
      <c r="B78" s="263" t="str">
        <f t="shared" si="11"/>
        <v>72COMPET</v>
      </c>
      <c r="C78" s="263" t="str">
        <f t="shared" si="12"/>
        <v>HYCOMPETO72O8</v>
      </c>
      <c r="D78" s="263" t="s">
        <v>7879</v>
      </c>
      <c r="E78" s="263" t="s">
        <v>7878</v>
      </c>
      <c r="F78" s="237" t="s">
        <v>13062</v>
      </c>
      <c r="G78" s="233" t="str">
        <f t="shared" si="13"/>
        <v>O72</v>
      </c>
      <c r="H78" s="188">
        <v>72</v>
      </c>
      <c r="I78" s="233" t="str">
        <f t="shared" si="14"/>
        <v>O8</v>
      </c>
      <c r="J78" s="51">
        <v>8</v>
      </c>
      <c r="K78" s="190" t="s">
        <v>3020</v>
      </c>
      <c r="L78" s="188" t="s">
        <v>1387</v>
      </c>
      <c r="M78" s="188" t="s">
        <v>13132</v>
      </c>
      <c r="N78" s="188" t="s">
        <v>13135</v>
      </c>
      <c r="O78" s="188" t="s">
        <v>13134</v>
      </c>
      <c r="P78" s="188" t="s">
        <v>13133</v>
      </c>
      <c r="Q78" s="189"/>
      <c r="R78" s="189">
        <v>1</v>
      </c>
      <c r="S78" s="189"/>
      <c r="T78" s="189"/>
      <c r="U78" s="190" t="s">
        <v>13131</v>
      </c>
    </row>
    <row r="79" spans="1:21" ht="57.6">
      <c r="A79" s="263" t="str">
        <f t="shared" si="10"/>
        <v xml:space="preserve"> de la Constitución Española.</v>
      </c>
      <c r="B79" s="263" t="str">
        <f t="shared" si="11"/>
        <v>73COMPET</v>
      </c>
      <c r="C79" s="263" t="str">
        <f t="shared" si="12"/>
        <v>HYCOMPETO73O8</v>
      </c>
      <c r="D79" s="263" t="s">
        <v>7879</v>
      </c>
      <c r="E79" s="263" t="s">
        <v>7878</v>
      </c>
      <c r="F79" s="237" t="s">
        <v>13062</v>
      </c>
      <c r="G79" s="233" t="str">
        <f t="shared" si="13"/>
        <v>O73</v>
      </c>
      <c r="H79" s="188">
        <v>73</v>
      </c>
      <c r="I79" s="233" t="str">
        <f t="shared" si="14"/>
        <v>O8</v>
      </c>
      <c r="J79" s="51">
        <v>8</v>
      </c>
      <c r="K79" s="190" t="s">
        <v>3020</v>
      </c>
      <c r="L79" s="188" t="s">
        <v>523</v>
      </c>
      <c r="M79" s="188" t="s">
        <v>4694</v>
      </c>
      <c r="N79" s="188" t="s">
        <v>4695</v>
      </c>
      <c r="O79" s="188" t="s">
        <v>4696</v>
      </c>
      <c r="P79" s="188" t="s">
        <v>4697</v>
      </c>
      <c r="Q79" s="189"/>
      <c r="R79" s="189">
        <v>3</v>
      </c>
      <c r="S79" s="189"/>
      <c r="T79" s="189"/>
      <c r="U79" s="190" t="s">
        <v>13130</v>
      </c>
    </row>
    <row r="80" spans="1:21" ht="43.2">
      <c r="A80" s="263" t="str">
        <f t="shared" si="10"/>
        <v xml:space="preserve"> de la Constitución Española.</v>
      </c>
      <c r="B80" s="263" t="str">
        <f t="shared" si="11"/>
        <v>74COMPET</v>
      </c>
      <c r="C80" s="263" t="str">
        <f t="shared" si="12"/>
        <v>HYCOMPETO74O8</v>
      </c>
      <c r="D80" s="263" t="s">
        <v>7879</v>
      </c>
      <c r="E80" s="263" t="s">
        <v>7878</v>
      </c>
      <c r="F80" s="237" t="s">
        <v>13062</v>
      </c>
      <c r="G80" s="233" t="str">
        <f t="shared" si="13"/>
        <v>O74</v>
      </c>
      <c r="H80" s="188">
        <v>74</v>
      </c>
      <c r="I80" s="233" t="str">
        <f t="shared" si="14"/>
        <v>O8</v>
      </c>
      <c r="J80" s="51">
        <v>8</v>
      </c>
      <c r="K80" s="190" t="s">
        <v>3020</v>
      </c>
      <c r="L80" s="188" t="s">
        <v>1387</v>
      </c>
      <c r="M80" s="188" t="s">
        <v>4176</v>
      </c>
      <c r="N80" s="188" t="s">
        <v>4177</v>
      </c>
      <c r="O80" s="188" t="s">
        <v>4178</v>
      </c>
      <c r="P80" s="188" t="s">
        <v>4405</v>
      </c>
      <c r="Q80" s="189"/>
      <c r="R80" s="189">
        <v>1</v>
      </c>
      <c r="S80" s="189"/>
      <c r="T80" s="189"/>
      <c r="U80" s="190" t="s">
        <v>13129</v>
      </c>
    </row>
    <row r="81" spans="1:21" ht="57.6">
      <c r="A81" s="263" t="str">
        <f t="shared" si="10"/>
        <v xml:space="preserve"> de la Constitución Española.</v>
      </c>
      <c r="B81" s="263" t="str">
        <f t="shared" si="11"/>
        <v>75COMPET</v>
      </c>
      <c r="C81" s="263" t="str">
        <f t="shared" si="12"/>
        <v>HYCOMPETO75O8</v>
      </c>
      <c r="D81" s="263" t="s">
        <v>7879</v>
      </c>
      <c r="E81" s="263" t="s">
        <v>7878</v>
      </c>
      <c r="F81" s="237" t="s">
        <v>13062</v>
      </c>
      <c r="G81" s="233" t="str">
        <f t="shared" si="13"/>
        <v>O75</v>
      </c>
      <c r="H81" s="188">
        <v>75</v>
      </c>
      <c r="I81" s="233" t="str">
        <f t="shared" si="14"/>
        <v>O8</v>
      </c>
      <c r="J81" s="51">
        <v>8</v>
      </c>
      <c r="K81" s="190" t="s">
        <v>3020</v>
      </c>
      <c r="L81" s="188" t="s">
        <v>523</v>
      </c>
      <c r="M81" s="188" t="s">
        <v>13128</v>
      </c>
      <c r="N81" s="188" t="s">
        <v>13127</v>
      </c>
      <c r="O81" s="188" t="s">
        <v>13125</v>
      </c>
      <c r="P81" s="188" t="s">
        <v>13126</v>
      </c>
      <c r="Q81" s="189"/>
      <c r="R81" s="189">
        <v>3</v>
      </c>
      <c r="S81" s="189"/>
      <c r="T81" s="189"/>
      <c r="U81" s="190" t="s">
        <v>13124</v>
      </c>
    </row>
    <row r="82" spans="1:21" ht="57.6">
      <c r="A82" s="263" t="str">
        <f t="shared" si="10"/>
        <v>s competencias de desarrollo.</v>
      </c>
      <c r="B82" s="263" t="str">
        <f t="shared" si="11"/>
        <v>76COMPET</v>
      </c>
      <c r="C82" s="263" t="str">
        <f t="shared" si="12"/>
        <v>HYCOMPETO76O8</v>
      </c>
      <c r="D82" s="263" t="s">
        <v>7879</v>
      </c>
      <c r="E82" s="263" t="s">
        <v>7878</v>
      </c>
      <c r="F82" s="237" t="s">
        <v>13062</v>
      </c>
      <c r="G82" s="233" t="str">
        <f t="shared" si="13"/>
        <v>O76</v>
      </c>
      <c r="H82" s="188">
        <v>76</v>
      </c>
      <c r="I82" s="233" t="str">
        <f t="shared" si="14"/>
        <v>O8</v>
      </c>
      <c r="J82" s="51">
        <v>8</v>
      </c>
      <c r="K82" s="190" t="s">
        <v>4623</v>
      </c>
      <c r="L82" s="188" t="s">
        <v>523</v>
      </c>
      <c r="M82" s="188" t="s">
        <v>4624</v>
      </c>
      <c r="N82" s="188" t="s">
        <v>4625</v>
      </c>
      <c r="O82" s="188" t="s">
        <v>4626</v>
      </c>
      <c r="P82" s="188" t="s">
        <v>4627</v>
      </c>
      <c r="Q82" s="189"/>
      <c r="R82" s="189">
        <v>3</v>
      </c>
      <c r="S82" s="189"/>
      <c r="T82" s="189"/>
      <c r="U82" s="190" t="s">
        <v>13123</v>
      </c>
    </row>
    <row r="83" spans="1:21" ht="86.4">
      <c r="A83" s="263" t="str">
        <f t="shared" si="10"/>
        <v>efiere a legislación estatal.</v>
      </c>
      <c r="B83" s="263" t="str">
        <f t="shared" si="11"/>
        <v>77COMPET</v>
      </c>
      <c r="C83" s="263" t="str">
        <f t="shared" si="12"/>
        <v>HYCOMPETO77O8</v>
      </c>
      <c r="D83" s="263" t="s">
        <v>7879</v>
      </c>
      <c r="E83" s="263" t="s">
        <v>7878</v>
      </c>
      <c r="F83" s="237" t="s">
        <v>13062</v>
      </c>
      <c r="G83" s="233" t="str">
        <f t="shared" si="13"/>
        <v>O77</v>
      </c>
      <c r="H83" s="188">
        <v>77</v>
      </c>
      <c r="I83" s="233" t="str">
        <f t="shared" si="14"/>
        <v>O8</v>
      </c>
      <c r="J83" s="51">
        <v>8</v>
      </c>
      <c r="K83" s="190" t="s">
        <v>3796</v>
      </c>
      <c r="L83" s="188" t="s">
        <v>523</v>
      </c>
      <c r="M83" s="188" t="s">
        <v>3797</v>
      </c>
      <c r="N83" s="188" t="s">
        <v>3798</v>
      </c>
      <c r="O83" s="188" t="s">
        <v>3799</v>
      </c>
      <c r="P83" s="188" t="s">
        <v>3800</v>
      </c>
      <c r="Q83" s="189"/>
      <c r="R83" s="189">
        <v>3</v>
      </c>
      <c r="S83" s="189"/>
      <c r="T83" s="189"/>
      <c r="U83" s="190" t="s">
        <v>13122</v>
      </c>
    </row>
    <row r="84" spans="1:21" ht="100.8">
      <c r="A84" s="263" t="str">
        <f t="shared" si="10"/>
        <v>a el Tribunal Constitucional.</v>
      </c>
      <c r="B84" s="263" t="str">
        <f t="shared" si="11"/>
        <v>78COMPET</v>
      </c>
      <c r="C84" s="263" t="str">
        <f t="shared" si="12"/>
        <v>HYCOMPETO78O8</v>
      </c>
      <c r="D84" s="263" t="s">
        <v>7879</v>
      </c>
      <c r="E84" s="263" t="s">
        <v>7878</v>
      </c>
      <c r="F84" s="237" t="s">
        <v>13062</v>
      </c>
      <c r="G84" s="233" t="str">
        <f t="shared" si="13"/>
        <v>O78</v>
      </c>
      <c r="H84" s="188">
        <v>78</v>
      </c>
      <c r="I84" s="233" t="str">
        <f t="shared" si="14"/>
        <v>O8</v>
      </c>
      <c r="J84" s="51">
        <v>8</v>
      </c>
      <c r="K84" s="190" t="s">
        <v>6751</v>
      </c>
      <c r="L84" s="188" t="s">
        <v>523</v>
      </c>
      <c r="M84" s="188" t="s">
        <v>6752</v>
      </c>
      <c r="N84" s="188" t="s">
        <v>6753</v>
      </c>
      <c r="O84" s="188" t="s">
        <v>6754</v>
      </c>
      <c r="P84" s="188" t="s">
        <v>6755</v>
      </c>
      <c r="Q84" s="189"/>
      <c r="R84" s="189">
        <v>3</v>
      </c>
      <c r="S84" s="189"/>
      <c r="T84" s="189"/>
      <c r="U84" s="190" t="s">
        <v>13121</v>
      </c>
    </row>
    <row r="85" spans="1:21" ht="57.6">
      <c r="A85" s="263" t="str">
        <f t="shared" si="10"/>
        <v>rritorial general del Estado.</v>
      </c>
      <c r="B85" s="263" t="str">
        <f t="shared" si="11"/>
        <v>79COMPET</v>
      </c>
      <c r="C85" s="263" t="str">
        <f t="shared" si="12"/>
        <v>HYCOMPETO79O8</v>
      </c>
      <c r="D85" s="263" t="s">
        <v>7879</v>
      </c>
      <c r="E85" s="263" t="s">
        <v>7878</v>
      </c>
      <c r="F85" s="237" t="s">
        <v>13062</v>
      </c>
      <c r="G85" s="233" t="str">
        <f t="shared" si="13"/>
        <v>O79</v>
      </c>
      <c r="H85" s="188">
        <v>79</v>
      </c>
      <c r="I85" s="233" t="str">
        <f t="shared" si="14"/>
        <v>O8</v>
      </c>
      <c r="J85" s="51">
        <v>8</v>
      </c>
      <c r="K85" s="190" t="s">
        <v>5097</v>
      </c>
      <c r="L85" s="188" t="s">
        <v>522</v>
      </c>
      <c r="M85" s="188" t="s">
        <v>5098</v>
      </c>
      <c r="N85" s="188" t="s">
        <v>5099</v>
      </c>
      <c r="O85" s="188" t="s">
        <v>5100</v>
      </c>
      <c r="P85" s="188" t="s">
        <v>5101</v>
      </c>
      <c r="Q85" s="189"/>
      <c r="R85" s="189">
        <v>4</v>
      </c>
      <c r="S85" s="189"/>
      <c r="T85" s="189"/>
      <c r="U85" s="190" t="s">
        <v>13120</v>
      </c>
    </row>
    <row r="86" spans="1:21" ht="86.4">
      <c r="A86" s="263" t="str">
        <f t="shared" si="10"/>
        <v>se aborda en el artículo 140.</v>
      </c>
      <c r="B86" s="263" t="str">
        <f t="shared" si="11"/>
        <v>80COMPET</v>
      </c>
      <c r="C86" s="263" t="str">
        <f t="shared" si="12"/>
        <v>HYCOMPETO80O8</v>
      </c>
      <c r="D86" s="263" t="s">
        <v>7879</v>
      </c>
      <c r="E86" s="263" t="s">
        <v>7878</v>
      </c>
      <c r="F86" s="237" t="s">
        <v>13062</v>
      </c>
      <c r="G86" s="233" t="str">
        <f t="shared" si="13"/>
        <v>O80</v>
      </c>
      <c r="H86" s="188">
        <v>80</v>
      </c>
      <c r="I86" s="233" t="str">
        <f t="shared" si="14"/>
        <v>O8</v>
      </c>
      <c r="J86" s="51">
        <v>8</v>
      </c>
      <c r="K86" s="190" t="s">
        <v>4628</v>
      </c>
      <c r="L86" s="188" t="s">
        <v>1387</v>
      </c>
      <c r="M86" s="188" t="s">
        <v>4629</v>
      </c>
      <c r="N86" s="188" t="s">
        <v>4630</v>
      </c>
      <c r="O86" s="188" t="s">
        <v>4631</v>
      </c>
      <c r="P86" s="188" t="s">
        <v>4632</v>
      </c>
      <c r="Q86" s="189"/>
      <c r="R86" s="189">
        <v>1</v>
      </c>
      <c r="S86" s="189"/>
      <c r="T86" s="189"/>
      <c r="U86" s="190" t="s">
        <v>13119</v>
      </c>
    </row>
    <row r="87" spans="1:21" ht="86.4">
      <c r="A87" s="263" t="str">
        <f t="shared" si="10"/>
        <v>e en municipios más pequeños.</v>
      </c>
      <c r="B87" s="263" t="str">
        <f t="shared" si="11"/>
        <v>81COMPET</v>
      </c>
      <c r="C87" s="263" t="str">
        <f t="shared" si="12"/>
        <v>HYCOMPETO81O8</v>
      </c>
      <c r="D87" s="263" t="s">
        <v>7879</v>
      </c>
      <c r="E87" s="263" t="s">
        <v>7878</v>
      </c>
      <c r="F87" s="237" t="s">
        <v>13062</v>
      </c>
      <c r="G87" s="233" t="str">
        <f t="shared" si="13"/>
        <v>O81</v>
      </c>
      <c r="H87" s="188">
        <v>81</v>
      </c>
      <c r="I87" s="233" t="str">
        <f t="shared" si="14"/>
        <v>O8</v>
      </c>
      <c r="J87" s="51">
        <v>8</v>
      </c>
      <c r="K87" s="190" t="s">
        <v>13118</v>
      </c>
      <c r="L87" s="188" t="s">
        <v>522</v>
      </c>
      <c r="M87" s="188" t="s">
        <v>13117</v>
      </c>
      <c r="N87" s="188" t="s">
        <v>13116</v>
      </c>
      <c r="O87" s="188" t="s">
        <v>13115</v>
      </c>
      <c r="P87" s="188" t="s">
        <v>13114</v>
      </c>
      <c r="Q87" s="189"/>
      <c r="R87" s="189">
        <v>4</v>
      </c>
      <c r="S87" s="189"/>
      <c r="T87" s="189"/>
      <c r="U87" s="190" t="s">
        <v>13113</v>
      </c>
    </row>
    <row r="88" spans="1:21" ht="86.4">
      <c r="A88" s="263" t="str">
        <f t="shared" si="10"/>
        <v>olo en los de gran población.</v>
      </c>
      <c r="B88" s="263" t="str">
        <f t="shared" si="11"/>
        <v>82COMPET</v>
      </c>
      <c r="C88" s="263" t="str">
        <f t="shared" si="12"/>
        <v>HYCOMPETO82O8</v>
      </c>
      <c r="D88" s="263" t="s">
        <v>7879</v>
      </c>
      <c r="E88" s="263" t="s">
        <v>7878</v>
      </c>
      <c r="F88" s="237" t="s">
        <v>13062</v>
      </c>
      <c r="G88" s="233" t="str">
        <f t="shared" si="13"/>
        <v>O82</v>
      </c>
      <c r="H88" s="188">
        <v>82</v>
      </c>
      <c r="I88" s="233" t="str">
        <f t="shared" si="14"/>
        <v>O8</v>
      </c>
      <c r="J88" s="51">
        <v>8</v>
      </c>
      <c r="K88" s="190" t="s">
        <v>13112</v>
      </c>
      <c r="L88" s="188" t="s">
        <v>522</v>
      </c>
      <c r="M88" s="188" t="s">
        <v>13111</v>
      </c>
      <c r="N88" s="188" t="s">
        <v>13110</v>
      </c>
      <c r="O88" s="188" t="s">
        <v>13109</v>
      </c>
      <c r="P88" s="188" t="s">
        <v>13108</v>
      </c>
      <c r="Q88" s="189"/>
      <c r="R88" s="189">
        <v>4</v>
      </c>
      <c r="S88" s="189"/>
      <c r="T88" s="189"/>
      <c r="U88" s="190" t="s">
        <v>13107</v>
      </c>
    </row>
    <row r="89" spans="1:21" ht="72">
      <c r="A89" s="263" t="str">
        <f t="shared" si="10"/>
        <v>o del régimen administrativo.</v>
      </c>
      <c r="B89" s="263" t="str">
        <f t="shared" si="11"/>
        <v>83COMPET</v>
      </c>
      <c r="C89" s="263" t="str">
        <f t="shared" si="12"/>
        <v>HYCOMPETO83O8</v>
      </c>
      <c r="D89" s="263" t="s">
        <v>7879</v>
      </c>
      <c r="E89" s="263" t="s">
        <v>7878</v>
      </c>
      <c r="F89" s="237" t="s">
        <v>13062</v>
      </c>
      <c r="G89" s="233" t="str">
        <f t="shared" si="13"/>
        <v>O83</v>
      </c>
      <c r="H89" s="188">
        <v>83</v>
      </c>
      <c r="I89" s="233" t="str">
        <f t="shared" si="14"/>
        <v>O8</v>
      </c>
      <c r="J89" s="51">
        <v>8</v>
      </c>
      <c r="K89" s="190" t="s">
        <v>5102</v>
      </c>
      <c r="L89" s="188" t="s">
        <v>524</v>
      </c>
      <c r="M89" s="188" t="s">
        <v>5103</v>
      </c>
      <c r="N89" s="188" t="s">
        <v>5104</v>
      </c>
      <c r="O89" s="188" t="s">
        <v>5105</v>
      </c>
      <c r="P89" s="188" t="s">
        <v>5106</v>
      </c>
      <c r="Q89" s="189"/>
      <c r="R89" s="189">
        <v>2</v>
      </c>
      <c r="S89" s="189"/>
      <c r="T89" s="189"/>
      <c r="U89" s="190" t="s">
        <v>13106</v>
      </c>
    </row>
    <row r="90" spans="1:21" ht="72">
      <c r="A90" s="263" t="str">
        <f t="shared" si="10"/>
        <v>ciones, no de los municipios.</v>
      </c>
      <c r="B90" s="263" t="str">
        <f t="shared" si="11"/>
        <v>84COMPET</v>
      </c>
      <c r="C90" s="263" t="str">
        <f t="shared" si="12"/>
        <v>HYCOMPETO84O8</v>
      </c>
      <c r="D90" s="263" t="s">
        <v>7879</v>
      </c>
      <c r="E90" s="263" t="s">
        <v>7878</v>
      </c>
      <c r="F90" s="237" t="s">
        <v>13062</v>
      </c>
      <c r="G90" s="233" t="str">
        <f t="shared" si="13"/>
        <v>O84</v>
      </c>
      <c r="H90" s="188">
        <v>84</v>
      </c>
      <c r="I90" s="233" t="str">
        <f t="shared" si="14"/>
        <v>O8</v>
      </c>
      <c r="J90" s="51">
        <v>8</v>
      </c>
      <c r="K90" s="190" t="s">
        <v>5680</v>
      </c>
      <c r="L90" s="188" t="s">
        <v>522</v>
      </c>
      <c r="M90" s="188" t="s">
        <v>5681</v>
      </c>
      <c r="N90" s="188" t="s">
        <v>5682</v>
      </c>
      <c r="O90" s="188" t="s">
        <v>5683</v>
      </c>
      <c r="P90" s="188" t="s">
        <v>5684</v>
      </c>
      <c r="Q90" s="189"/>
      <c r="R90" s="189">
        <v>4</v>
      </c>
      <c r="S90" s="189"/>
      <c r="T90" s="189"/>
      <c r="U90" s="190" t="s">
        <v>13105</v>
      </c>
    </row>
    <row r="91" spans="1:21" ht="86.4">
      <c r="A91" s="263" t="str">
        <f t="shared" si="10"/>
        <v xml:space="preserve"> categoría de gran población.</v>
      </c>
      <c r="B91" s="263" t="str">
        <f t="shared" si="11"/>
        <v>85COMPET</v>
      </c>
      <c r="C91" s="263" t="str">
        <f t="shared" si="12"/>
        <v>HYCOMPETO85O8</v>
      </c>
      <c r="D91" s="263" t="s">
        <v>7879</v>
      </c>
      <c r="E91" s="263" t="s">
        <v>7878</v>
      </c>
      <c r="F91" s="237" t="s">
        <v>13062</v>
      </c>
      <c r="G91" s="233" t="str">
        <f t="shared" si="13"/>
        <v>O85</v>
      </c>
      <c r="H91" s="188">
        <v>85</v>
      </c>
      <c r="I91" s="233" t="str">
        <f t="shared" si="14"/>
        <v>O8</v>
      </c>
      <c r="J91" s="51">
        <v>8</v>
      </c>
      <c r="K91" s="190" t="s">
        <v>6164</v>
      </c>
      <c r="L91" s="188" t="s">
        <v>522</v>
      </c>
      <c r="M91" s="188" t="s">
        <v>6165</v>
      </c>
      <c r="N91" s="188" t="s">
        <v>6166</v>
      </c>
      <c r="O91" s="188" t="s">
        <v>6167</v>
      </c>
      <c r="P91" s="188" t="s">
        <v>6168</v>
      </c>
      <c r="Q91" s="189"/>
      <c r="R91" s="189">
        <v>4</v>
      </c>
      <c r="S91" s="189"/>
      <c r="T91" s="189"/>
      <c r="U91" s="190" t="s">
        <v>13104</v>
      </c>
    </row>
    <row r="92" spans="1:21" ht="100.8">
      <c r="A92" s="263" t="str">
        <f t="shared" si="10"/>
        <v>o a decisiones trascendentes.</v>
      </c>
      <c r="B92" s="263" t="str">
        <f t="shared" si="11"/>
        <v>86COMPET</v>
      </c>
      <c r="C92" s="263" t="str">
        <f t="shared" si="12"/>
        <v>HYCOMPETO86O8</v>
      </c>
      <c r="D92" s="263" t="s">
        <v>7879</v>
      </c>
      <c r="E92" s="263" t="s">
        <v>7878</v>
      </c>
      <c r="F92" s="237" t="s">
        <v>13062</v>
      </c>
      <c r="G92" s="233" t="str">
        <f t="shared" si="13"/>
        <v>O86</v>
      </c>
      <c r="H92" s="188">
        <v>86</v>
      </c>
      <c r="I92" s="233" t="str">
        <f t="shared" si="14"/>
        <v>O8</v>
      </c>
      <c r="J92" s="51">
        <v>8</v>
      </c>
      <c r="K92" s="190" t="s">
        <v>13103</v>
      </c>
      <c r="L92" s="188" t="s">
        <v>524</v>
      </c>
      <c r="M92" s="188" t="s">
        <v>13102</v>
      </c>
      <c r="N92" s="188" t="s">
        <v>13099</v>
      </c>
      <c r="O92" s="188" t="s">
        <v>13101</v>
      </c>
      <c r="P92" s="188" t="s">
        <v>13100</v>
      </c>
      <c r="Q92" s="189"/>
      <c r="R92" s="189">
        <v>2</v>
      </c>
      <c r="S92" s="189"/>
      <c r="T92" s="189"/>
      <c r="U92" s="190" t="s">
        <v>13098</v>
      </c>
    </row>
    <row r="93" spans="1:21" ht="86.4">
      <c r="A93" s="263" t="str">
        <f t="shared" si="10"/>
        <v xml:space="preserve"> sino de sus propios órganos.</v>
      </c>
      <c r="B93" s="263" t="str">
        <f t="shared" si="11"/>
        <v>87COMPET</v>
      </c>
      <c r="C93" s="263" t="str">
        <f t="shared" si="12"/>
        <v>HYCOMPETO87O8</v>
      </c>
      <c r="D93" s="263" t="s">
        <v>7879</v>
      </c>
      <c r="E93" s="263" t="s">
        <v>7878</v>
      </c>
      <c r="F93" s="237" t="s">
        <v>13062</v>
      </c>
      <c r="G93" s="233" t="str">
        <f t="shared" si="13"/>
        <v>O87</v>
      </c>
      <c r="H93" s="188">
        <v>87</v>
      </c>
      <c r="I93" s="233" t="str">
        <f t="shared" si="14"/>
        <v>O8</v>
      </c>
      <c r="J93" s="51">
        <v>8</v>
      </c>
      <c r="K93" s="190" t="s">
        <v>4164</v>
      </c>
      <c r="L93" s="188" t="s">
        <v>522</v>
      </c>
      <c r="M93" s="188" t="s">
        <v>6161</v>
      </c>
      <c r="N93" s="188" t="s">
        <v>4165</v>
      </c>
      <c r="O93" s="188" t="s">
        <v>6162</v>
      </c>
      <c r="P93" s="188" t="s">
        <v>6163</v>
      </c>
      <c r="Q93" s="189"/>
      <c r="R93" s="189">
        <v>4</v>
      </c>
      <c r="S93" s="189"/>
      <c r="T93" s="189"/>
      <c r="U93" s="190" t="s">
        <v>13097</v>
      </c>
    </row>
    <row r="94" spans="1:21" ht="100.8">
      <c r="A94" s="263" t="str">
        <f t="shared" si="10"/>
        <v>ón provincial complementaria.</v>
      </c>
      <c r="B94" s="263" t="str">
        <f t="shared" si="11"/>
        <v>88COMPET</v>
      </c>
      <c r="C94" s="263" t="str">
        <f t="shared" si="12"/>
        <v>HYCOMPETO88O8</v>
      </c>
      <c r="D94" s="263" t="s">
        <v>7879</v>
      </c>
      <c r="E94" s="263" t="s">
        <v>7878</v>
      </c>
      <c r="F94" s="237" t="s">
        <v>13062</v>
      </c>
      <c r="G94" s="233" t="str">
        <f t="shared" si="13"/>
        <v>O88</v>
      </c>
      <c r="H94" s="188">
        <v>88</v>
      </c>
      <c r="I94" s="233" t="str">
        <f t="shared" si="14"/>
        <v>O8</v>
      </c>
      <c r="J94" s="51">
        <v>8</v>
      </c>
      <c r="K94" s="190" t="s">
        <v>5685</v>
      </c>
      <c r="L94" s="188" t="s">
        <v>524</v>
      </c>
      <c r="M94" s="188" t="s">
        <v>5686</v>
      </c>
      <c r="N94" s="188" t="s">
        <v>5687</v>
      </c>
      <c r="O94" s="188" t="s">
        <v>5688</v>
      </c>
      <c r="P94" s="188" t="s">
        <v>5689</v>
      </c>
      <c r="Q94" s="189"/>
      <c r="R94" s="189">
        <v>2</v>
      </c>
      <c r="S94" s="189"/>
      <c r="T94" s="189"/>
      <c r="U94" s="190" t="s">
        <v>13096</v>
      </c>
    </row>
    <row r="95" spans="1:21" ht="86.4">
      <c r="A95" s="10" t="str">
        <f t="shared" si="10"/>
        <v>olo de la Comunidad Autónoma.</v>
      </c>
      <c r="B95" s="10" t="str">
        <f t="shared" si="11"/>
        <v>89COMPET</v>
      </c>
      <c r="C95" s="10" t="str">
        <f t="shared" si="12"/>
        <v>HYCOMPETO89O8</v>
      </c>
      <c r="D95" s="10" t="s">
        <v>7879</v>
      </c>
      <c r="E95" s="10" t="s">
        <v>7878</v>
      </c>
      <c r="F95" s="19" t="s">
        <v>13062</v>
      </c>
      <c r="G95" s="11" t="str">
        <f t="shared" si="13"/>
        <v>O89</v>
      </c>
      <c r="H95" s="12">
        <v>89</v>
      </c>
      <c r="I95" s="11" t="str">
        <f t="shared" si="14"/>
        <v>O8</v>
      </c>
      <c r="J95" s="51">
        <v>8</v>
      </c>
      <c r="K95" s="6" t="s">
        <v>3801</v>
      </c>
      <c r="L95" s="12" t="s">
        <v>524</v>
      </c>
      <c r="M95" s="12" t="s">
        <v>3802</v>
      </c>
      <c r="N95" s="12" t="s">
        <v>3803</v>
      </c>
      <c r="O95" s="12" t="s">
        <v>3804</v>
      </c>
      <c r="P95" s="12" t="s">
        <v>30377</v>
      </c>
      <c r="Q95" s="8"/>
      <c r="R95" s="8">
        <v>2</v>
      </c>
      <c r="S95" s="8"/>
      <c r="T95" s="8"/>
      <c r="U95" s="6" t="s">
        <v>13095</v>
      </c>
    </row>
    <row r="96" spans="1:21" ht="100.8">
      <c r="A96" s="10" t="str">
        <f t="shared" si="10"/>
        <v>s diferentes de la provincia.</v>
      </c>
      <c r="B96" s="10" t="str">
        <f t="shared" si="11"/>
        <v>90COMPET</v>
      </c>
      <c r="C96" s="10" t="str">
        <f t="shared" si="12"/>
        <v>HYCOMPETO90O8</v>
      </c>
      <c r="D96" s="10" t="s">
        <v>7879</v>
      </c>
      <c r="E96" s="10" t="s">
        <v>7878</v>
      </c>
      <c r="F96" s="19" t="s">
        <v>13062</v>
      </c>
      <c r="G96" s="11" t="str">
        <f t="shared" si="13"/>
        <v>O90</v>
      </c>
      <c r="H96" s="12">
        <v>90</v>
      </c>
      <c r="I96" s="11" t="str">
        <f t="shared" si="14"/>
        <v>O8</v>
      </c>
      <c r="J96" s="51">
        <v>8</v>
      </c>
      <c r="K96" s="6" t="s">
        <v>4164</v>
      </c>
      <c r="L96" s="12" t="s">
        <v>522</v>
      </c>
      <c r="M96" s="12" t="s">
        <v>4165</v>
      </c>
      <c r="N96" s="12" t="s">
        <v>4166</v>
      </c>
      <c r="O96" s="12" t="s">
        <v>4167</v>
      </c>
      <c r="P96" s="12" t="s">
        <v>4402</v>
      </c>
      <c r="Q96" s="8"/>
      <c r="R96" s="8">
        <v>4</v>
      </c>
      <c r="S96" s="8"/>
      <c r="T96" s="8"/>
      <c r="U96" s="6" t="s">
        <v>13094</v>
      </c>
    </row>
    <row r="97" spans="1:21" ht="100.8">
      <c r="A97" s="10" t="str">
        <f t="shared" si="10"/>
        <v>r la organización provincial.</v>
      </c>
      <c r="B97" s="10" t="str">
        <f t="shared" si="11"/>
        <v>91COMPET</v>
      </c>
      <c r="C97" s="10" t="str">
        <f t="shared" si="12"/>
        <v>HYCOMPETO91O8</v>
      </c>
      <c r="D97" s="10" t="s">
        <v>7879</v>
      </c>
      <c r="E97" s="10" t="s">
        <v>7878</v>
      </c>
      <c r="F97" s="19" t="s">
        <v>13062</v>
      </c>
      <c r="G97" s="11" t="str">
        <f t="shared" si="13"/>
        <v>O91</v>
      </c>
      <c r="H97" s="12">
        <v>91</v>
      </c>
      <c r="I97" s="11" t="str">
        <f t="shared" si="14"/>
        <v>O8</v>
      </c>
      <c r="J97" s="51">
        <v>8</v>
      </c>
      <c r="K97" s="6" t="s">
        <v>13093</v>
      </c>
      <c r="L97" s="12" t="s">
        <v>522</v>
      </c>
      <c r="M97" s="12" t="s">
        <v>13092</v>
      </c>
      <c r="N97" s="12" t="s">
        <v>13091</v>
      </c>
      <c r="O97" s="12" t="s">
        <v>13090</v>
      </c>
      <c r="P97" s="12" t="s">
        <v>13089</v>
      </c>
      <c r="Q97" s="8"/>
      <c r="R97" s="8">
        <v>4</v>
      </c>
      <c r="S97" s="8"/>
      <c r="T97" s="8"/>
      <c r="U97" s="6" t="s">
        <v>13088</v>
      </c>
    </row>
    <row r="98" spans="1:21" ht="216">
      <c r="A98" s="10" t="str">
        <f t="shared" si="10"/>
        <v xml:space="preserve"> como establece la normativa.</v>
      </c>
      <c r="B98" s="10" t="str">
        <f t="shared" si="11"/>
        <v>92COMPET</v>
      </c>
      <c r="C98" s="10" t="str">
        <f t="shared" si="12"/>
        <v>HYCOMPETO92O8</v>
      </c>
      <c r="D98" s="10" t="s">
        <v>7879</v>
      </c>
      <c r="E98" s="10" t="s">
        <v>7878</v>
      </c>
      <c r="F98" s="19" t="s">
        <v>13062</v>
      </c>
      <c r="G98" s="11" t="str">
        <f t="shared" si="13"/>
        <v>O92</v>
      </c>
      <c r="H98" s="12">
        <v>92</v>
      </c>
      <c r="I98" s="11" t="str">
        <f t="shared" si="14"/>
        <v>O8</v>
      </c>
      <c r="J98" s="51">
        <v>8</v>
      </c>
      <c r="K98" s="6" t="s">
        <v>6008</v>
      </c>
      <c r="L98" s="12" t="s">
        <v>524</v>
      </c>
      <c r="M98" s="12" t="s">
        <v>6009</v>
      </c>
      <c r="N98" s="12" t="s">
        <v>6010</v>
      </c>
      <c r="O98" s="12" t="s">
        <v>6011</v>
      </c>
      <c r="P98" s="12" t="s">
        <v>1409</v>
      </c>
      <c r="Q98" s="8"/>
      <c r="R98" s="8">
        <v>2</v>
      </c>
      <c r="S98" s="8"/>
      <c r="T98" s="8"/>
      <c r="U98" s="6" t="s">
        <v>13087</v>
      </c>
    </row>
    <row r="99" spans="1:21" ht="72">
      <c r="A99" s="10" t="str">
        <f t="shared" si="10"/>
        <v>re competencias transferidas.</v>
      </c>
      <c r="B99" s="10" t="str">
        <f t="shared" si="11"/>
        <v>93COMPET</v>
      </c>
      <c r="C99" s="10" t="str">
        <f t="shared" ref="C99:C102" si="15">D99&amp;E99&amp;F99&amp;G99&amp;I99</f>
        <v>HYCOMPETO93O8</v>
      </c>
      <c r="D99" s="10" t="s">
        <v>7879</v>
      </c>
      <c r="E99" s="10" t="s">
        <v>7878</v>
      </c>
      <c r="F99" s="19" t="s">
        <v>13062</v>
      </c>
      <c r="G99" s="11" t="str">
        <f t="shared" ref="G99:G102" si="16">IF(H99&lt;9,"OO",IF(H99&lt;99,"O",""))&amp;H99</f>
        <v>O93</v>
      </c>
      <c r="H99" s="12">
        <v>93</v>
      </c>
      <c r="I99" s="11" t="str">
        <f t="shared" ref="I99:I102" si="17">IF(J99&lt;9,"O","")&amp;J99</f>
        <v>O8</v>
      </c>
      <c r="J99" s="51">
        <v>8</v>
      </c>
      <c r="K99" s="6" t="s">
        <v>13086</v>
      </c>
      <c r="L99" s="12" t="s">
        <v>1387</v>
      </c>
      <c r="M99" s="12" t="s">
        <v>13082</v>
      </c>
      <c r="N99" s="12" t="s">
        <v>13085</v>
      </c>
      <c r="O99" s="12" t="s">
        <v>13084</v>
      </c>
      <c r="P99" s="12" t="s">
        <v>13083</v>
      </c>
      <c r="Q99" s="8"/>
      <c r="R99" s="8">
        <v>1</v>
      </c>
      <c r="S99" s="8"/>
      <c r="T99" s="8"/>
      <c r="U99" s="6" t="s">
        <v>13081</v>
      </c>
    </row>
    <row r="100" spans="1:21" ht="72">
      <c r="A100" s="10" t="str">
        <f t="shared" si="10"/>
        <v xml:space="preserve"> sentido jurídico específico.</v>
      </c>
      <c r="B100" s="10" t="str">
        <f t="shared" si="11"/>
        <v>94COMPET</v>
      </c>
      <c r="C100" s="10" t="str">
        <f t="shared" si="15"/>
        <v>HYCOMPETO94O8</v>
      </c>
      <c r="D100" s="10" t="s">
        <v>7879</v>
      </c>
      <c r="E100" s="10" t="s">
        <v>7878</v>
      </c>
      <c r="F100" s="19" t="s">
        <v>13062</v>
      </c>
      <c r="G100" s="11" t="str">
        <f t="shared" si="16"/>
        <v>O94</v>
      </c>
      <c r="H100" s="12">
        <v>94</v>
      </c>
      <c r="I100" s="11" t="str">
        <f t="shared" si="17"/>
        <v>O8</v>
      </c>
      <c r="J100" s="51">
        <v>8</v>
      </c>
      <c r="K100" s="6" t="s">
        <v>13080</v>
      </c>
      <c r="L100" s="12" t="s">
        <v>1387</v>
      </c>
      <c r="M100" s="12" t="s">
        <v>13076</v>
      </c>
      <c r="N100" s="12" t="s">
        <v>13079</v>
      </c>
      <c r="O100" s="12" t="s">
        <v>13078</v>
      </c>
      <c r="P100" s="12" t="s">
        <v>13077</v>
      </c>
      <c r="Q100" s="8"/>
      <c r="R100" s="8">
        <v>1</v>
      </c>
      <c r="S100" s="8"/>
      <c r="T100" s="8"/>
      <c r="U100" s="6" t="s">
        <v>13075</v>
      </c>
    </row>
    <row r="101" spans="1:21" ht="115.2">
      <c r="A101" s="10" t="str">
        <f t="shared" si="10"/>
        <v>rios, no controles jurídicos.</v>
      </c>
      <c r="B101" s="10" t="str">
        <f t="shared" si="11"/>
        <v>95COMPET</v>
      </c>
      <c r="C101" s="10" t="str">
        <f t="shared" si="15"/>
        <v>HYCOMPETO95O8</v>
      </c>
      <c r="D101" s="10" t="s">
        <v>7879</v>
      </c>
      <c r="E101" s="10" t="s">
        <v>7878</v>
      </c>
      <c r="F101" s="19" t="s">
        <v>13062</v>
      </c>
      <c r="G101" s="11" t="str">
        <f t="shared" si="16"/>
        <v>O95</v>
      </c>
      <c r="H101" s="12">
        <v>95</v>
      </c>
      <c r="I101" s="11" t="str">
        <f t="shared" si="17"/>
        <v>O8</v>
      </c>
      <c r="J101" s="51">
        <v>8</v>
      </c>
      <c r="K101" s="6" t="s">
        <v>6269</v>
      </c>
      <c r="L101" s="12" t="s">
        <v>1387</v>
      </c>
      <c r="M101" s="12" t="s">
        <v>6270</v>
      </c>
      <c r="N101" s="12" t="s">
        <v>6271</v>
      </c>
      <c r="O101" s="12" t="s">
        <v>6272</v>
      </c>
      <c r="P101" s="12" t="s">
        <v>6273</v>
      </c>
      <c r="Q101" s="8"/>
      <c r="R101" s="8">
        <v>1</v>
      </c>
      <c r="S101" s="8"/>
      <c r="T101" s="8"/>
      <c r="U101" s="6" t="s">
        <v>13074</v>
      </c>
    </row>
    <row r="102" spans="1:21" ht="100.8">
      <c r="A102" s="10" t="str">
        <f t="shared" si="10"/>
        <v>a autonomía de una Comunidad.</v>
      </c>
      <c r="B102" s="10" t="str">
        <f t="shared" si="11"/>
        <v>96COMPET</v>
      </c>
      <c r="C102" s="10" t="str">
        <f t="shared" si="15"/>
        <v>HYCOMPETO96O8</v>
      </c>
      <c r="D102" s="10" t="s">
        <v>7879</v>
      </c>
      <c r="E102" s="10" t="s">
        <v>7878</v>
      </c>
      <c r="F102" s="19" t="s">
        <v>13062</v>
      </c>
      <c r="G102" s="11" t="str">
        <f t="shared" si="16"/>
        <v>O96</v>
      </c>
      <c r="H102" s="12">
        <v>96</v>
      </c>
      <c r="I102" s="11" t="str">
        <f t="shared" si="17"/>
        <v>O8</v>
      </c>
      <c r="J102" s="51">
        <v>8</v>
      </c>
      <c r="K102" s="6" t="s">
        <v>13073</v>
      </c>
      <c r="L102" s="12" t="s">
        <v>522</v>
      </c>
      <c r="M102" s="12" t="s">
        <v>6272</v>
      </c>
      <c r="N102" s="12" t="s">
        <v>13072</v>
      </c>
      <c r="O102" s="12" t="s">
        <v>13071</v>
      </c>
      <c r="P102" s="12" t="s">
        <v>13070</v>
      </c>
      <c r="Q102" s="8"/>
      <c r="R102" s="8">
        <v>4</v>
      </c>
      <c r="S102" s="8"/>
      <c r="T102" s="8"/>
      <c r="U102" s="6" t="s">
        <v>13069</v>
      </c>
    </row>
    <row r="103" spans="1:21">
      <c r="U103" s="373"/>
    </row>
  </sheetData>
  <sortState xmlns:xlrd2="http://schemas.microsoft.com/office/spreadsheetml/2017/richdata2" ref="A3:U102">
    <sortCondition descending="1" ref="D3:D102"/>
    <sortCondition ref="E3:E102"/>
  </sortState>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19EFF-7A2D-42A3-ABE8-CE1513C8BAFB}">
  <dimension ref="A1:U1372"/>
  <sheetViews>
    <sheetView zoomScale="69" zoomScaleNormal="69"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3" width="35.21875" style="4" customWidth="1"/>
    <col min="14" max="14" width="39.21875" style="4" customWidth="1"/>
    <col min="15" max="15" width="43.21875" style="4" bestFit="1" customWidth="1"/>
    <col min="16" max="20" width="25.77734375" style="4" customWidth="1"/>
    <col min="21" max="21" width="95.44140625" style="6" customWidth="1"/>
  </cols>
  <sheetData>
    <row r="1" spans="1:21" ht="15" thickBot="1">
      <c r="F1" s="1">
        <f>COUNTA(F3:F600)</f>
        <v>320</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374" t="s">
        <v>9790</v>
      </c>
    </row>
    <row r="3" spans="1:21" s="140" customFormat="1" ht="115.2">
      <c r="A3" s="263" t="str">
        <f t="shared" ref="A3:A66" si="0">RIGHT(U3,29)</f>
        <v>gios basados en la autonomía.</v>
      </c>
      <c r="B3" s="263" t="str">
        <f t="shared" ref="B3:B66" si="1">H3&amp;F3</f>
        <v>79TERRI</v>
      </c>
      <c r="C3" s="263" t="str">
        <f>D3&amp;E3&amp;F3&amp;G3&amp;I3</f>
        <v>HXTERRIO79O7</v>
      </c>
      <c r="D3" s="263" t="s">
        <v>7879</v>
      </c>
      <c r="E3" s="263" t="s">
        <v>124</v>
      </c>
      <c r="F3" s="237" t="s">
        <v>12310</v>
      </c>
      <c r="G3" s="233" t="str">
        <f t="shared" ref="G3:G66" si="2">IF(H3&lt;9,"OO",IF(H3&lt;99,"O",""))&amp;H3</f>
        <v>O79</v>
      </c>
      <c r="H3" s="188">
        <v>79</v>
      </c>
      <c r="I3" s="233" t="str">
        <f t="shared" ref="I3:I66" si="3">IF(J3&lt;9,"O","")&amp;J3</f>
        <v>O7</v>
      </c>
      <c r="J3" s="11">
        <v>7</v>
      </c>
      <c r="K3" s="190" t="s">
        <v>12917</v>
      </c>
      <c r="L3" s="188" t="s">
        <v>1387</v>
      </c>
      <c r="M3" s="188" t="s">
        <v>12913</v>
      </c>
      <c r="N3" s="188" t="s">
        <v>12916</v>
      </c>
      <c r="O3" s="188" t="s">
        <v>12915</v>
      </c>
      <c r="P3" s="188" t="s">
        <v>12914</v>
      </c>
      <c r="Q3" s="189"/>
      <c r="R3" s="189">
        <v>1</v>
      </c>
      <c r="S3" s="189"/>
      <c r="T3" s="189"/>
      <c r="U3" s="190" t="s">
        <v>12912</v>
      </c>
    </row>
    <row r="4" spans="1:21" s="140" customFormat="1" ht="144">
      <c r="A4" s="263" t="str">
        <f t="shared" si="0"/>
        <v>tablecido en la Constitución.</v>
      </c>
      <c r="B4" s="263" t="str">
        <f t="shared" si="1"/>
        <v>80TERRI</v>
      </c>
      <c r="C4" s="263" t="str">
        <f>D4&amp;E4&amp;F4&amp;G4&amp;I4</f>
        <v>HXTERRIO80O7</v>
      </c>
      <c r="D4" s="263" t="s">
        <v>7879</v>
      </c>
      <c r="E4" s="263" t="s">
        <v>124</v>
      </c>
      <c r="F4" s="237" t="s">
        <v>12310</v>
      </c>
      <c r="G4" s="233" t="str">
        <f t="shared" si="2"/>
        <v>O80</v>
      </c>
      <c r="H4" s="188">
        <v>80</v>
      </c>
      <c r="I4" s="233" t="str">
        <f t="shared" si="3"/>
        <v>O7</v>
      </c>
      <c r="J4" s="11">
        <v>7</v>
      </c>
      <c r="K4" s="190" t="s">
        <v>4865</v>
      </c>
      <c r="L4" s="188" t="s">
        <v>1387</v>
      </c>
      <c r="M4" s="188" t="s">
        <v>4866</v>
      </c>
      <c r="N4" s="188" t="s">
        <v>4867</v>
      </c>
      <c r="O4" s="188" t="s">
        <v>4868</v>
      </c>
      <c r="P4" s="188" t="s">
        <v>4869</v>
      </c>
      <c r="Q4" s="189"/>
      <c r="R4" s="189">
        <v>1</v>
      </c>
      <c r="S4" s="189"/>
      <c r="T4" s="189"/>
      <c r="U4" s="190" t="s">
        <v>12911</v>
      </c>
    </row>
    <row r="5" spans="1:21" s="140" customFormat="1" ht="86.4">
      <c r="A5" s="10" t="str">
        <f t="shared" si="0"/>
        <v xml:space="preserve"> en casos de Concejo Abierto.</v>
      </c>
      <c r="B5" s="10" t="str">
        <f t="shared" si="1"/>
        <v>187TERRI</v>
      </c>
      <c r="C5" s="10" t="str">
        <f>D5&amp;E5&amp;F5&amp;G5&amp;I5</f>
        <v>HXTERRI187O7</v>
      </c>
      <c r="D5" s="10" t="s">
        <v>7879</v>
      </c>
      <c r="E5" s="10" t="s">
        <v>124</v>
      </c>
      <c r="F5" s="19" t="s">
        <v>12310</v>
      </c>
      <c r="G5" s="11" t="str">
        <f t="shared" si="2"/>
        <v>187</v>
      </c>
      <c r="H5" s="12">
        <v>187</v>
      </c>
      <c r="I5" s="11" t="str">
        <f t="shared" si="3"/>
        <v>O7</v>
      </c>
      <c r="J5" s="11">
        <v>7</v>
      </c>
      <c r="K5" s="9" t="s">
        <v>12416</v>
      </c>
      <c r="L5" s="9" t="s">
        <v>1389</v>
      </c>
      <c r="M5" s="10" t="s">
        <v>12412</v>
      </c>
      <c r="N5" s="9" t="s">
        <v>12415</v>
      </c>
      <c r="O5" s="9" t="s">
        <v>12414</v>
      </c>
      <c r="P5" s="9" t="s">
        <v>12413</v>
      </c>
      <c r="Q5" s="8"/>
      <c r="R5" s="8">
        <v>1</v>
      </c>
      <c r="S5" s="8"/>
      <c r="T5" s="8"/>
      <c r="U5" s="6" t="s">
        <v>12411</v>
      </c>
    </row>
    <row r="6" spans="1:21" s="140" customFormat="1" ht="86.4">
      <c r="A6" s="10" t="str">
        <f t="shared" si="0"/>
        <v>car los límites provinciales.</v>
      </c>
      <c r="B6" s="10" t="str">
        <f t="shared" si="1"/>
        <v>188TERRI</v>
      </c>
      <c r="C6" s="10" t="str">
        <f>D6&amp;E6&amp;F6&amp;G6&amp;I6</f>
        <v>HXTERRI188O7</v>
      </c>
      <c r="D6" s="10" t="s">
        <v>7879</v>
      </c>
      <c r="E6" s="10" t="s">
        <v>124</v>
      </c>
      <c r="F6" s="19" t="s">
        <v>12310</v>
      </c>
      <c r="G6" s="11" t="str">
        <f t="shared" si="2"/>
        <v>188</v>
      </c>
      <c r="H6" s="12">
        <v>188</v>
      </c>
      <c r="I6" s="11" t="str">
        <f t="shared" si="3"/>
        <v>O7</v>
      </c>
      <c r="J6" s="11">
        <v>7</v>
      </c>
      <c r="K6" s="9" t="s">
        <v>12410</v>
      </c>
      <c r="L6" s="9" t="s">
        <v>543</v>
      </c>
      <c r="M6" s="10" t="s">
        <v>12409</v>
      </c>
      <c r="N6" s="9" t="s">
        <v>12406</v>
      </c>
      <c r="O6" s="9" t="s">
        <v>12408</v>
      </c>
      <c r="P6" s="9" t="s">
        <v>12407</v>
      </c>
      <c r="Q6" s="8"/>
      <c r="R6" s="8">
        <v>2</v>
      </c>
      <c r="S6" s="8"/>
      <c r="T6" s="8"/>
      <c r="U6" s="6" t="s">
        <v>12405</v>
      </c>
    </row>
    <row r="7" spans="1:21" s="140" customFormat="1" ht="248.4">
      <c r="A7" s="10" t="str">
        <f t="shared" si="0"/>
        <v>ementos o confunden términos.</v>
      </c>
      <c r="B7" s="10" t="str">
        <f t="shared" si="1"/>
        <v>189TERRI</v>
      </c>
      <c r="C7" s="10" t="str">
        <f>D7&amp;E7&amp;F7&amp;G7&amp;I7</f>
        <v>HXTERRI189O7</v>
      </c>
      <c r="D7" s="10" t="s">
        <v>7879</v>
      </c>
      <c r="E7" s="10" t="s">
        <v>124</v>
      </c>
      <c r="F7" s="19" t="s">
        <v>12310</v>
      </c>
      <c r="G7" s="11" t="str">
        <f t="shared" si="2"/>
        <v>189</v>
      </c>
      <c r="H7" s="12">
        <v>189</v>
      </c>
      <c r="I7" s="11" t="str">
        <f t="shared" si="3"/>
        <v>O7</v>
      </c>
      <c r="J7" s="11">
        <v>7</v>
      </c>
      <c r="K7" s="9" t="s">
        <v>12404</v>
      </c>
      <c r="L7" s="9" t="s">
        <v>543</v>
      </c>
      <c r="M7" s="10" t="s">
        <v>12403</v>
      </c>
      <c r="N7" s="9" t="s">
        <v>12400</v>
      </c>
      <c r="O7" s="9" t="s">
        <v>12402</v>
      </c>
      <c r="P7" s="9" t="s">
        <v>12401</v>
      </c>
      <c r="Q7" s="8"/>
      <c r="R7" s="8">
        <v>2</v>
      </c>
      <c r="S7" s="8"/>
      <c r="T7" s="8"/>
      <c r="U7" s="6" t="s">
        <v>12399</v>
      </c>
    </row>
    <row r="8" spans="1:21" s="140" customFormat="1" ht="172.8">
      <c r="A8" s="10" t="str">
        <f t="shared" si="0"/>
        <v>iento de reforma estatutaria.</v>
      </c>
      <c r="B8" s="10" t="str">
        <f t="shared" si="1"/>
        <v>320TERRI</v>
      </c>
      <c r="C8" s="10"/>
      <c r="D8" s="10" t="s">
        <v>7879</v>
      </c>
      <c r="E8" s="10" t="s">
        <v>124</v>
      </c>
      <c r="F8" s="19" t="s">
        <v>12310</v>
      </c>
      <c r="G8" s="11" t="str">
        <f t="shared" si="2"/>
        <v>320</v>
      </c>
      <c r="H8" s="12">
        <v>320</v>
      </c>
      <c r="I8" s="11" t="str">
        <f t="shared" si="3"/>
        <v>O8</v>
      </c>
      <c r="J8" s="11">
        <v>8</v>
      </c>
      <c r="K8" s="300" t="s">
        <v>30902</v>
      </c>
      <c r="L8" s="300" t="s">
        <v>544</v>
      </c>
      <c r="M8" s="300" t="s">
        <v>30901</v>
      </c>
      <c r="N8" s="300" t="s">
        <v>30900</v>
      </c>
      <c r="O8" s="300" t="s">
        <v>30899</v>
      </c>
      <c r="P8" s="300" t="s">
        <v>30898</v>
      </c>
      <c r="Q8" s="360"/>
      <c r="R8" s="8">
        <f>IF(L8="a",1,IF(L8="b",2,IF(L8="c",3,4)))</f>
        <v>3</v>
      </c>
      <c r="S8" s="360"/>
      <c r="T8" s="360"/>
      <c r="U8" s="296" t="s">
        <v>30897</v>
      </c>
    </row>
    <row r="9" spans="1:21" s="140" customFormat="1" ht="57.6">
      <c r="A9" s="375" t="str">
        <f t="shared" si="0"/>
        <v>ierta, lo cual es incorrecto.</v>
      </c>
      <c r="B9" s="375" t="str">
        <f t="shared" si="1"/>
        <v>1TERRI</v>
      </c>
      <c r="C9" s="375" t="str">
        <f t="shared" ref="C9:C72" si="4">D9&amp;E9&amp;F9&amp;G9&amp;I9</f>
        <v>HYTERRIOO1O7</v>
      </c>
      <c r="D9" s="375" t="s">
        <v>7879</v>
      </c>
      <c r="E9" s="375" t="s">
        <v>7878</v>
      </c>
      <c r="F9" s="141" t="s">
        <v>12310</v>
      </c>
      <c r="G9" s="142" t="str">
        <f t="shared" si="2"/>
        <v>OO1</v>
      </c>
      <c r="H9" s="114">
        <v>1</v>
      </c>
      <c r="I9" s="142" t="str">
        <f t="shared" si="3"/>
        <v>O7</v>
      </c>
      <c r="J9" s="11">
        <v>7</v>
      </c>
      <c r="K9" s="113" t="s">
        <v>13055</v>
      </c>
      <c r="L9" s="114" t="s">
        <v>543</v>
      </c>
      <c r="M9" s="114" t="s">
        <v>13054</v>
      </c>
      <c r="N9" s="114" t="s">
        <v>13052</v>
      </c>
      <c r="O9" s="114" t="s">
        <v>13053</v>
      </c>
      <c r="P9" s="114" t="s">
        <v>1469</v>
      </c>
      <c r="Q9" s="115"/>
      <c r="R9" s="115">
        <v>2</v>
      </c>
      <c r="S9" s="115"/>
      <c r="T9" s="115"/>
      <c r="U9" s="113" t="s">
        <v>13051</v>
      </c>
    </row>
    <row r="10" spans="1:21" s="140" customFormat="1" ht="57.6">
      <c r="A10" s="375" t="str">
        <f t="shared" si="0"/>
        <v>ierta, lo cual es incorrecto.</v>
      </c>
      <c r="B10" s="375" t="str">
        <f t="shared" si="1"/>
        <v>2TERRI</v>
      </c>
      <c r="C10" s="375" t="str">
        <f t="shared" si="4"/>
        <v>HYTERRIOO2O7</v>
      </c>
      <c r="D10" s="375" t="s">
        <v>7879</v>
      </c>
      <c r="E10" s="375" t="s">
        <v>7878</v>
      </c>
      <c r="F10" s="141" t="s">
        <v>12310</v>
      </c>
      <c r="G10" s="142" t="str">
        <f t="shared" si="2"/>
        <v>OO2</v>
      </c>
      <c r="H10" s="114">
        <v>2</v>
      </c>
      <c r="I10" s="142" t="str">
        <f t="shared" si="3"/>
        <v>O7</v>
      </c>
      <c r="J10" s="11">
        <v>7</v>
      </c>
      <c r="K10" s="113" t="s">
        <v>13055</v>
      </c>
      <c r="L10" s="114" t="s">
        <v>543</v>
      </c>
      <c r="M10" s="114" t="s">
        <v>13054</v>
      </c>
      <c r="N10" s="114" t="s">
        <v>13052</v>
      </c>
      <c r="O10" s="114" t="s">
        <v>13053</v>
      </c>
      <c r="P10" s="114" t="s">
        <v>1469</v>
      </c>
      <c r="Q10" s="115"/>
      <c r="R10" s="115">
        <v>2</v>
      </c>
      <c r="S10" s="115"/>
      <c r="T10" s="115"/>
      <c r="U10" s="113" t="s">
        <v>13051</v>
      </c>
    </row>
    <row r="11" spans="1:21" s="140" customFormat="1" ht="57.6">
      <c r="A11" s="375" t="str">
        <f t="shared" si="0"/>
        <v xml:space="preserve"> que la opción b es correcta.</v>
      </c>
      <c r="B11" s="375" t="str">
        <f t="shared" si="1"/>
        <v>3TERRI</v>
      </c>
      <c r="C11" s="375" t="str">
        <f t="shared" si="4"/>
        <v>HYTERRIOO3O7</v>
      </c>
      <c r="D11" s="375" t="s">
        <v>7879</v>
      </c>
      <c r="E11" s="375" t="s">
        <v>7878</v>
      </c>
      <c r="F11" s="141" t="s">
        <v>12310</v>
      </c>
      <c r="G11" s="142" t="str">
        <f t="shared" si="2"/>
        <v>OO3</v>
      </c>
      <c r="H11" s="114">
        <v>3</v>
      </c>
      <c r="I11" s="142" t="str">
        <f t="shared" si="3"/>
        <v>O7</v>
      </c>
      <c r="J11" s="11">
        <v>7</v>
      </c>
      <c r="K11" s="113" t="s">
        <v>11636</v>
      </c>
      <c r="L11" s="114" t="s">
        <v>524</v>
      </c>
      <c r="M11" s="114" t="s">
        <v>11635</v>
      </c>
      <c r="N11" s="114" t="s">
        <v>11633</v>
      </c>
      <c r="O11" s="114" t="s">
        <v>11634</v>
      </c>
      <c r="P11" s="114" t="s">
        <v>171</v>
      </c>
      <c r="Q11" s="115"/>
      <c r="R11" s="115">
        <v>2</v>
      </c>
      <c r="S11" s="115"/>
      <c r="T11" s="115"/>
      <c r="U11" s="113" t="s">
        <v>11632</v>
      </c>
    </row>
    <row r="12" spans="1:21" s="140" customFormat="1" ht="57.6">
      <c r="A12" s="375" t="str">
        <f t="shared" si="0"/>
        <v xml:space="preserve"> solo ejercen el legislativo.</v>
      </c>
      <c r="B12" s="375" t="str">
        <f t="shared" si="1"/>
        <v>4TERRI</v>
      </c>
      <c r="C12" s="375" t="str">
        <f t="shared" si="4"/>
        <v>HYTERRIOO4O7</v>
      </c>
      <c r="D12" s="375" t="s">
        <v>7879</v>
      </c>
      <c r="E12" s="375" t="s">
        <v>7878</v>
      </c>
      <c r="F12" s="141" t="s">
        <v>12310</v>
      </c>
      <c r="G12" s="142" t="str">
        <f t="shared" si="2"/>
        <v>OO4</v>
      </c>
      <c r="H12" s="114">
        <v>4</v>
      </c>
      <c r="I12" s="142" t="str">
        <f t="shared" si="3"/>
        <v>O7</v>
      </c>
      <c r="J12" s="11">
        <v>7</v>
      </c>
      <c r="K12" s="113" t="s">
        <v>2033</v>
      </c>
      <c r="L12" s="114" t="s">
        <v>524</v>
      </c>
      <c r="M12" s="114" t="s">
        <v>2034</v>
      </c>
      <c r="N12" s="114" t="s">
        <v>2035</v>
      </c>
      <c r="O12" s="114" t="s">
        <v>2036</v>
      </c>
      <c r="P12" s="114" t="s">
        <v>2037</v>
      </c>
      <c r="Q12" s="115"/>
      <c r="R12" s="115">
        <v>2</v>
      </c>
      <c r="S12" s="115"/>
      <c r="T12" s="115"/>
      <c r="U12" s="113" t="s">
        <v>13050</v>
      </c>
    </row>
    <row r="13" spans="1:21" s="50" customFormat="1" ht="57.6">
      <c r="A13" s="375" t="str">
        <f t="shared" si="0"/>
        <v>or las Comunidades Autónomas.</v>
      </c>
      <c r="B13" s="375" t="str">
        <f t="shared" si="1"/>
        <v>5TERRI</v>
      </c>
      <c r="C13" s="375" t="str">
        <f t="shared" si="4"/>
        <v>HYTERRIOO5O7</v>
      </c>
      <c r="D13" s="375" t="s">
        <v>7879</v>
      </c>
      <c r="E13" s="375" t="s">
        <v>7878</v>
      </c>
      <c r="F13" s="141" t="s">
        <v>12310</v>
      </c>
      <c r="G13" s="142" t="str">
        <f t="shared" si="2"/>
        <v>OO5</v>
      </c>
      <c r="H13" s="114">
        <v>5</v>
      </c>
      <c r="I13" s="142" t="str">
        <f t="shared" si="3"/>
        <v>O7</v>
      </c>
      <c r="J13" s="11">
        <v>7</v>
      </c>
      <c r="K13" s="113" t="s">
        <v>13049</v>
      </c>
      <c r="L13" s="114" t="s">
        <v>523</v>
      </c>
      <c r="M13" s="114" t="s">
        <v>13048</v>
      </c>
      <c r="N13" s="114" t="s">
        <v>13047</v>
      </c>
      <c r="O13" s="114" t="s">
        <v>13045</v>
      </c>
      <c r="P13" s="114" t="s">
        <v>13046</v>
      </c>
      <c r="Q13" s="115"/>
      <c r="R13" s="115">
        <v>3</v>
      </c>
      <c r="S13" s="115"/>
      <c r="T13" s="115"/>
      <c r="U13" s="113" t="s">
        <v>13044</v>
      </c>
    </row>
    <row r="14" spans="1:21" s="50" customFormat="1" ht="86.4">
      <c r="A14" s="375" t="str">
        <f t="shared" si="0"/>
        <v>en conflictos competenciales.</v>
      </c>
      <c r="B14" s="375" t="str">
        <f t="shared" si="1"/>
        <v>6TERRI</v>
      </c>
      <c r="C14" s="375" t="str">
        <f t="shared" si="4"/>
        <v>HYTERRIOO6O7</v>
      </c>
      <c r="D14" s="375" t="s">
        <v>7879</v>
      </c>
      <c r="E14" s="375" t="s">
        <v>7878</v>
      </c>
      <c r="F14" s="141" t="s">
        <v>12310</v>
      </c>
      <c r="G14" s="142" t="str">
        <f t="shared" si="2"/>
        <v>OO6</v>
      </c>
      <c r="H14" s="114">
        <v>6</v>
      </c>
      <c r="I14" s="142" t="str">
        <f t="shared" si="3"/>
        <v>O7</v>
      </c>
      <c r="J14" s="11">
        <v>7</v>
      </c>
      <c r="K14" s="113" t="s">
        <v>13043</v>
      </c>
      <c r="L14" s="114" t="s">
        <v>523</v>
      </c>
      <c r="M14" s="114" t="s">
        <v>851</v>
      </c>
      <c r="N14" s="114" t="s">
        <v>1770</v>
      </c>
      <c r="O14" s="114" t="s">
        <v>852</v>
      </c>
      <c r="P14" s="114" t="s">
        <v>6544</v>
      </c>
      <c r="Q14" s="115"/>
      <c r="R14" s="115">
        <v>3</v>
      </c>
      <c r="S14" s="115"/>
      <c r="T14" s="115"/>
      <c r="U14" s="113" t="s">
        <v>13042</v>
      </c>
    </row>
    <row r="15" spans="1:21" s="50" customFormat="1" ht="57.6">
      <c r="A15" s="375" t="str">
        <f t="shared" si="0"/>
        <v xml:space="preserve"> en 17 comunidades autónomas.</v>
      </c>
      <c r="B15" s="375" t="str">
        <f t="shared" si="1"/>
        <v>7TERRI</v>
      </c>
      <c r="C15" s="375" t="str">
        <f t="shared" si="4"/>
        <v>HYTERRIOO7O7</v>
      </c>
      <c r="D15" s="375" t="s">
        <v>7879</v>
      </c>
      <c r="E15" s="375" t="s">
        <v>7878</v>
      </c>
      <c r="F15" s="141" t="s">
        <v>12310</v>
      </c>
      <c r="G15" s="142" t="str">
        <f t="shared" si="2"/>
        <v>OO7</v>
      </c>
      <c r="H15" s="114">
        <v>7</v>
      </c>
      <c r="I15" s="142" t="str">
        <f t="shared" si="3"/>
        <v>O7</v>
      </c>
      <c r="J15" s="11">
        <v>7</v>
      </c>
      <c r="K15" s="113" t="s">
        <v>13041</v>
      </c>
      <c r="L15" s="114" t="s">
        <v>543</v>
      </c>
      <c r="M15" s="114">
        <v>15</v>
      </c>
      <c r="N15" s="114">
        <v>17</v>
      </c>
      <c r="O15" s="114">
        <v>16</v>
      </c>
      <c r="P15" s="114">
        <v>18</v>
      </c>
      <c r="Q15" s="115"/>
      <c r="R15" s="115">
        <v>2</v>
      </c>
      <c r="S15" s="115"/>
      <c r="T15" s="115"/>
      <c r="U15" s="113" t="s">
        <v>13040</v>
      </c>
    </row>
    <row r="16" spans="1:21" s="50" customFormat="1" ht="72">
      <c r="A16" s="375" t="str">
        <f t="shared" si="0"/>
        <v>lidación de las competencias.</v>
      </c>
      <c r="B16" s="375" t="str">
        <f t="shared" si="1"/>
        <v>8TERRI</v>
      </c>
      <c r="C16" s="375" t="str">
        <f t="shared" si="4"/>
        <v>HYTERRIOO8O7</v>
      </c>
      <c r="D16" s="375" t="s">
        <v>7879</v>
      </c>
      <c r="E16" s="375" t="s">
        <v>7878</v>
      </c>
      <c r="F16" s="141" t="s">
        <v>12310</v>
      </c>
      <c r="G16" s="142" t="str">
        <f t="shared" si="2"/>
        <v>OO8</v>
      </c>
      <c r="H16" s="114">
        <v>8</v>
      </c>
      <c r="I16" s="142" t="str">
        <f t="shared" si="3"/>
        <v>O7</v>
      </c>
      <c r="J16" s="11">
        <v>7</v>
      </c>
      <c r="K16" s="113" t="s">
        <v>13039</v>
      </c>
      <c r="L16" s="114" t="s">
        <v>1387</v>
      </c>
      <c r="M16" s="114">
        <v>5</v>
      </c>
      <c r="N16" s="114">
        <v>3</v>
      </c>
      <c r="O16" s="114">
        <v>10</v>
      </c>
      <c r="P16" s="114">
        <v>1</v>
      </c>
      <c r="Q16" s="115"/>
      <c r="R16" s="115">
        <v>1</v>
      </c>
      <c r="S16" s="115"/>
      <c r="T16" s="115"/>
      <c r="U16" s="113" t="s">
        <v>13038</v>
      </c>
    </row>
    <row r="17" spans="1:21" s="50" customFormat="1" ht="86.4">
      <c r="A17" s="375" t="str">
        <f t="shared" si="0"/>
        <v>operación autonómico español.</v>
      </c>
      <c r="B17" s="375" t="str">
        <f t="shared" si="1"/>
        <v>9TERRI</v>
      </c>
      <c r="C17" s="375" t="str">
        <f t="shared" si="4"/>
        <v>HYTERRIO9O7</v>
      </c>
      <c r="D17" s="375" t="s">
        <v>7879</v>
      </c>
      <c r="E17" s="375" t="s">
        <v>7878</v>
      </c>
      <c r="F17" s="141" t="s">
        <v>12310</v>
      </c>
      <c r="G17" s="142" t="str">
        <f t="shared" si="2"/>
        <v>O9</v>
      </c>
      <c r="H17" s="114">
        <v>9</v>
      </c>
      <c r="I17" s="142" t="str">
        <f t="shared" si="3"/>
        <v>O7</v>
      </c>
      <c r="J17" s="11">
        <v>7</v>
      </c>
      <c r="K17" s="113" t="s">
        <v>1039</v>
      </c>
      <c r="L17" s="114" t="s">
        <v>1387</v>
      </c>
      <c r="M17" s="114" t="s">
        <v>1040</v>
      </c>
      <c r="N17" s="114" t="s">
        <v>1041</v>
      </c>
      <c r="O17" s="114" t="s">
        <v>1042</v>
      </c>
      <c r="P17" s="114" t="s">
        <v>1043</v>
      </c>
      <c r="Q17" s="115"/>
      <c r="R17" s="115">
        <v>1</v>
      </c>
      <c r="S17" s="115"/>
      <c r="T17" s="115"/>
      <c r="U17" s="113" t="s">
        <v>13037</v>
      </c>
    </row>
    <row r="18" spans="1:21" ht="72">
      <c r="A18" s="375" t="str">
        <f t="shared" si="0"/>
        <v>ión ejecutiva le corresponde.</v>
      </c>
      <c r="B18" s="375" t="str">
        <f t="shared" si="1"/>
        <v>10TERRI</v>
      </c>
      <c r="C18" s="375" t="str">
        <f t="shared" si="4"/>
        <v>HYTERRIO10O7</v>
      </c>
      <c r="D18" s="375" t="s">
        <v>7879</v>
      </c>
      <c r="E18" s="375" t="s">
        <v>7878</v>
      </c>
      <c r="F18" s="141" t="s">
        <v>12310</v>
      </c>
      <c r="G18" s="142" t="str">
        <f t="shared" si="2"/>
        <v>O10</v>
      </c>
      <c r="H18" s="114">
        <v>10</v>
      </c>
      <c r="I18" s="142" t="str">
        <f t="shared" si="3"/>
        <v>O7</v>
      </c>
      <c r="J18" s="11">
        <v>7</v>
      </c>
      <c r="K18" s="113" t="s">
        <v>1283</v>
      </c>
      <c r="L18" s="114" t="s">
        <v>522</v>
      </c>
      <c r="M18" s="114" t="s">
        <v>1284</v>
      </c>
      <c r="N18" s="114" t="s">
        <v>1285</v>
      </c>
      <c r="O18" s="114" t="s">
        <v>1286</v>
      </c>
      <c r="P18" s="114" t="s">
        <v>1287</v>
      </c>
      <c r="Q18" s="115"/>
      <c r="R18" s="115">
        <v>4</v>
      </c>
      <c r="S18" s="115"/>
      <c r="T18" s="115"/>
      <c r="U18" s="113" t="s">
        <v>13036</v>
      </c>
    </row>
    <row r="19" spans="1:21" ht="100.8">
      <c r="A19" s="53" t="str">
        <f t="shared" si="0"/>
        <v xml:space="preserve"> delimitación del territorio.</v>
      </c>
      <c r="B19" s="53" t="str">
        <f t="shared" si="1"/>
        <v>11TERRI</v>
      </c>
      <c r="C19" s="53" t="str">
        <f t="shared" si="4"/>
        <v>HYTERRIO11O7</v>
      </c>
      <c r="D19" s="53" t="s">
        <v>7879</v>
      </c>
      <c r="E19" s="53" t="s">
        <v>7878</v>
      </c>
      <c r="F19" s="107" t="s">
        <v>12310</v>
      </c>
      <c r="G19" s="51" t="str">
        <f t="shared" si="2"/>
        <v>O11</v>
      </c>
      <c r="H19" s="52">
        <v>11</v>
      </c>
      <c r="I19" s="51" t="str">
        <f t="shared" si="3"/>
        <v>O7</v>
      </c>
      <c r="J19" s="11">
        <v>7</v>
      </c>
      <c r="K19" s="56" t="s">
        <v>1343</v>
      </c>
      <c r="L19" s="52" t="s">
        <v>522</v>
      </c>
      <c r="M19" s="52" t="s">
        <v>1344</v>
      </c>
      <c r="N19" s="52" t="s">
        <v>1345</v>
      </c>
      <c r="O19" s="52" t="s">
        <v>1346</v>
      </c>
      <c r="P19" s="52" t="s">
        <v>1347</v>
      </c>
      <c r="Q19" s="55"/>
      <c r="R19" s="55">
        <v>4</v>
      </c>
      <c r="S19" s="55"/>
      <c r="T19" s="55"/>
      <c r="U19" s="56" t="s">
        <v>13035</v>
      </c>
    </row>
    <row r="20" spans="1:21" ht="57.6">
      <c r="A20" s="53" t="str">
        <f t="shared" si="0"/>
        <v>an estos derechos esenciales.</v>
      </c>
      <c r="B20" s="53" t="str">
        <f t="shared" si="1"/>
        <v>12TERRI</v>
      </c>
      <c r="C20" s="53" t="str">
        <f t="shared" si="4"/>
        <v>HYTERRIO12O7</v>
      </c>
      <c r="D20" s="53" t="s">
        <v>7879</v>
      </c>
      <c r="E20" s="53" t="s">
        <v>7878</v>
      </c>
      <c r="F20" s="107" t="s">
        <v>12310</v>
      </c>
      <c r="G20" s="51" t="str">
        <f t="shared" si="2"/>
        <v>O12</v>
      </c>
      <c r="H20" s="52">
        <v>12</v>
      </c>
      <c r="I20" s="51" t="str">
        <f t="shared" si="3"/>
        <v>O7</v>
      </c>
      <c r="J20" s="11">
        <v>7</v>
      </c>
      <c r="K20" s="56" t="s">
        <v>91</v>
      </c>
      <c r="L20" s="52" t="s">
        <v>1387</v>
      </c>
      <c r="M20" s="52" t="s">
        <v>92</v>
      </c>
      <c r="N20" s="52" t="s">
        <v>93</v>
      </c>
      <c r="O20" s="52" t="s">
        <v>94</v>
      </c>
      <c r="P20" s="52" t="s">
        <v>95</v>
      </c>
      <c r="Q20" s="55"/>
      <c r="R20" s="55">
        <v>1</v>
      </c>
      <c r="S20" s="55"/>
      <c r="T20" s="55"/>
      <c r="U20" s="56" t="s">
        <v>13034</v>
      </c>
    </row>
    <row r="21" spans="1:21" ht="129.6">
      <c r="A21" s="53" t="str">
        <f t="shared" si="0"/>
        <v>bar un Estatuto de Autonomía.</v>
      </c>
      <c r="B21" s="53" t="str">
        <f t="shared" si="1"/>
        <v>13TERRI</v>
      </c>
      <c r="C21" s="53" t="str">
        <f t="shared" si="4"/>
        <v>HYTERRIO13O7</v>
      </c>
      <c r="D21" s="53" t="s">
        <v>7879</v>
      </c>
      <c r="E21" s="53" t="s">
        <v>7878</v>
      </c>
      <c r="F21" s="107" t="s">
        <v>12310</v>
      </c>
      <c r="G21" s="51" t="str">
        <f t="shared" si="2"/>
        <v>O13</v>
      </c>
      <c r="H21" s="52">
        <v>13</v>
      </c>
      <c r="I21" s="51" t="str">
        <f t="shared" si="3"/>
        <v>O7</v>
      </c>
      <c r="J21" s="11">
        <v>7</v>
      </c>
      <c r="K21" s="56" t="s">
        <v>1153</v>
      </c>
      <c r="L21" s="52" t="s">
        <v>543</v>
      </c>
      <c r="M21" s="52" t="s">
        <v>1154</v>
      </c>
      <c r="N21" s="52" t="s">
        <v>1155</v>
      </c>
      <c r="O21" s="52" t="s">
        <v>1156</v>
      </c>
      <c r="P21" s="52" t="s">
        <v>1157</v>
      </c>
      <c r="Q21" s="55"/>
      <c r="R21" s="55">
        <v>2</v>
      </c>
      <c r="S21" s="55"/>
      <c r="T21" s="55"/>
      <c r="U21" s="56" t="s">
        <v>13033</v>
      </c>
    </row>
    <row r="22" spans="1:21" ht="100.8">
      <c r="A22" s="53" t="str">
        <f t="shared" si="0"/>
        <v>una ley orgánica en sí misma.</v>
      </c>
      <c r="B22" s="53" t="str">
        <f t="shared" si="1"/>
        <v>14TERRI</v>
      </c>
      <c r="C22" s="53" t="str">
        <f t="shared" si="4"/>
        <v>HYTERRIO14O7</v>
      </c>
      <c r="D22" s="53" t="s">
        <v>7879</v>
      </c>
      <c r="E22" s="53" t="s">
        <v>7878</v>
      </c>
      <c r="F22" s="107" t="s">
        <v>12310</v>
      </c>
      <c r="G22" s="51" t="str">
        <f t="shared" si="2"/>
        <v>O14</v>
      </c>
      <c r="H22" s="52">
        <v>14</v>
      </c>
      <c r="I22" s="51" t="str">
        <f t="shared" si="3"/>
        <v>O7</v>
      </c>
      <c r="J22" s="11">
        <v>7</v>
      </c>
      <c r="K22" s="56" t="s">
        <v>1145</v>
      </c>
      <c r="L22" s="52" t="s">
        <v>524</v>
      </c>
      <c r="M22" s="52" t="s">
        <v>1146</v>
      </c>
      <c r="N22" s="52" t="s">
        <v>1147</v>
      </c>
      <c r="O22" s="52" t="s">
        <v>1148</v>
      </c>
      <c r="P22" s="52" t="s">
        <v>1149</v>
      </c>
      <c r="Q22" s="55"/>
      <c r="R22" s="55">
        <v>2</v>
      </c>
      <c r="S22" s="55"/>
      <c r="T22" s="55"/>
      <c r="U22" s="56" t="s">
        <v>13032</v>
      </c>
    </row>
    <row r="23" spans="1:21" s="70" customFormat="1" ht="100.8">
      <c r="A23" s="53" t="str">
        <f t="shared" si="0"/>
        <v>ncia en el ámbito autonómico.</v>
      </c>
      <c r="B23" s="53" t="str">
        <f t="shared" si="1"/>
        <v>15TERRI</v>
      </c>
      <c r="C23" s="53" t="str">
        <f t="shared" si="4"/>
        <v>HYTERRIO15O7</v>
      </c>
      <c r="D23" s="53" t="s">
        <v>7879</v>
      </c>
      <c r="E23" s="53" t="s">
        <v>7878</v>
      </c>
      <c r="F23" s="107" t="s">
        <v>12310</v>
      </c>
      <c r="G23" s="51" t="str">
        <f t="shared" si="2"/>
        <v>O15</v>
      </c>
      <c r="H23" s="52">
        <v>15</v>
      </c>
      <c r="I23" s="51" t="str">
        <f t="shared" si="3"/>
        <v>O7</v>
      </c>
      <c r="J23" s="11">
        <v>7</v>
      </c>
      <c r="K23" s="56" t="s">
        <v>1298</v>
      </c>
      <c r="L23" s="52" t="s">
        <v>524</v>
      </c>
      <c r="M23" s="52" t="s">
        <v>1299</v>
      </c>
      <c r="N23" s="52" t="s">
        <v>1300</v>
      </c>
      <c r="O23" s="52" t="s">
        <v>1301</v>
      </c>
      <c r="P23" s="52" t="s">
        <v>13031</v>
      </c>
      <c r="Q23" s="55"/>
      <c r="R23" s="55">
        <v>2</v>
      </c>
      <c r="S23" s="55"/>
      <c r="T23" s="55"/>
      <c r="U23" s="56" t="s">
        <v>13030</v>
      </c>
    </row>
    <row r="24" spans="1:21" s="70" customFormat="1" ht="72">
      <c r="A24" s="151" t="str">
        <f t="shared" si="0"/>
        <v>mblea legislativa autonómica.</v>
      </c>
      <c r="B24" s="151" t="str">
        <f t="shared" si="1"/>
        <v>16TERRI</v>
      </c>
      <c r="C24" s="151" t="str">
        <f t="shared" si="4"/>
        <v>HYTERRIO16O7</v>
      </c>
      <c r="D24" s="151" t="s">
        <v>7879</v>
      </c>
      <c r="E24" s="151" t="s">
        <v>7878</v>
      </c>
      <c r="F24" s="139" t="s">
        <v>12310</v>
      </c>
      <c r="G24" s="100" t="str">
        <f t="shared" si="2"/>
        <v>O16</v>
      </c>
      <c r="H24" s="90">
        <v>16</v>
      </c>
      <c r="I24" s="100" t="str">
        <f t="shared" si="3"/>
        <v>O7</v>
      </c>
      <c r="J24" s="11">
        <v>7</v>
      </c>
      <c r="K24" s="88" t="s">
        <v>1234</v>
      </c>
      <c r="L24" s="90" t="s">
        <v>523</v>
      </c>
      <c r="M24" s="90" t="s">
        <v>1235</v>
      </c>
      <c r="N24" s="90" t="s">
        <v>1236</v>
      </c>
      <c r="O24" s="90" t="s">
        <v>99</v>
      </c>
      <c r="P24" s="90" t="s">
        <v>97</v>
      </c>
      <c r="Q24" s="91"/>
      <c r="R24" s="91">
        <v>3</v>
      </c>
      <c r="S24" s="91"/>
      <c r="T24" s="91"/>
      <c r="U24" s="88" t="s">
        <v>13029</v>
      </c>
    </row>
    <row r="25" spans="1:21" s="70" customFormat="1" ht="72">
      <c r="A25" s="151" t="str">
        <f t="shared" si="0"/>
        <v xml:space="preserve"> son 3/4 partes no 2/3 partes</v>
      </c>
      <c r="B25" s="151" t="str">
        <f t="shared" si="1"/>
        <v>17TERRI</v>
      </c>
      <c r="C25" s="151" t="str">
        <f t="shared" si="4"/>
        <v>HYTERRIO17O7</v>
      </c>
      <c r="D25" s="151" t="s">
        <v>7879</v>
      </c>
      <c r="E25" s="151" t="s">
        <v>7878</v>
      </c>
      <c r="F25" s="139" t="s">
        <v>12310</v>
      </c>
      <c r="G25" s="100" t="str">
        <f t="shared" si="2"/>
        <v>O17</v>
      </c>
      <c r="H25" s="90">
        <v>17</v>
      </c>
      <c r="I25" s="100" t="str">
        <f t="shared" si="3"/>
        <v>O7</v>
      </c>
      <c r="J25" s="11">
        <v>7</v>
      </c>
      <c r="K25" s="88" t="s">
        <v>1116</v>
      </c>
      <c r="L25" s="90" t="s">
        <v>522</v>
      </c>
      <c r="M25" s="90" t="s">
        <v>1117</v>
      </c>
      <c r="N25" s="90" t="s">
        <v>1118</v>
      </c>
      <c r="O25" s="90" t="s">
        <v>1119</v>
      </c>
      <c r="P25" s="90" t="s">
        <v>1120</v>
      </c>
      <c r="Q25" s="91"/>
      <c r="R25" s="91">
        <v>4</v>
      </c>
      <c r="S25" s="91"/>
      <c r="T25" s="91"/>
      <c r="U25" s="88" t="s">
        <v>13028</v>
      </c>
    </row>
    <row r="26" spans="1:21" s="70" customFormat="1" ht="86.4">
      <c r="A26" s="151" t="str">
        <f t="shared" si="0"/>
        <v>que la opción B no es cierta.</v>
      </c>
      <c r="B26" s="151" t="str">
        <f t="shared" si="1"/>
        <v>18TERRI</v>
      </c>
      <c r="C26" s="151" t="str">
        <f t="shared" si="4"/>
        <v>HYTERRIO18O7</v>
      </c>
      <c r="D26" s="151" t="s">
        <v>7879</v>
      </c>
      <c r="E26" s="151" t="s">
        <v>7878</v>
      </c>
      <c r="F26" s="139" t="s">
        <v>12310</v>
      </c>
      <c r="G26" s="100" t="str">
        <f t="shared" si="2"/>
        <v>O18</v>
      </c>
      <c r="H26" s="90">
        <v>18</v>
      </c>
      <c r="I26" s="100" t="str">
        <f t="shared" si="3"/>
        <v>O7</v>
      </c>
      <c r="J26" s="11">
        <v>7</v>
      </c>
      <c r="K26" s="88" t="s">
        <v>1274</v>
      </c>
      <c r="L26" s="90" t="s">
        <v>523</v>
      </c>
      <c r="M26" s="90" t="s">
        <v>1275</v>
      </c>
      <c r="N26" s="90" t="s">
        <v>1276</v>
      </c>
      <c r="O26" s="90" t="s">
        <v>1277</v>
      </c>
      <c r="P26" s="90" t="s">
        <v>1278</v>
      </c>
      <c r="Q26" s="91"/>
      <c r="R26" s="91">
        <v>3</v>
      </c>
      <c r="S26" s="91"/>
      <c r="T26" s="91"/>
      <c r="U26" s="88" t="s">
        <v>13027</v>
      </c>
    </row>
    <row r="27" spans="1:21" s="70" customFormat="1" ht="57.6">
      <c r="A27" s="151" t="str">
        <f t="shared" si="0"/>
        <v>a, puest que es correcta la B</v>
      </c>
      <c r="B27" s="151" t="str">
        <f t="shared" si="1"/>
        <v>19TERRI</v>
      </c>
      <c r="C27" s="151" t="str">
        <f t="shared" si="4"/>
        <v>HYTERRIO19O7</v>
      </c>
      <c r="D27" s="151" t="s">
        <v>7879</v>
      </c>
      <c r="E27" s="151" t="s">
        <v>7878</v>
      </c>
      <c r="F27" s="139" t="s">
        <v>12310</v>
      </c>
      <c r="G27" s="100" t="str">
        <f t="shared" si="2"/>
        <v>O19</v>
      </c>
      <c r="H27" s="90">
        <v>19</v>
      </c>
      <c r="I27" s="100" t="str">
        <f t="shared" si="3"/>
        <v>O7</v>
      </c>
      <c r="J27" s="11">
        <v>7</v>
      </c>
      <c r="K27" s="88" t="s">
        <v>751</v>
      </c>
      <c r="L27" s="90" t="s">
        <v>524</v>
      </c>
      <c r="M27" s="90" t="s">
        <v>752</v>
      </c>
      <c r="N27" s="90" t="s">
        <v>753</v>
      </c>
      <c r="O27" s="90" t="s">
        <v>754</v>
      </c>
      <c r="P27" s="90" t="s">
        <v>528</v>
      </c>
      <c r="Q27" s="91"/>
      <c r="R27" s="91">
        <v>2</v>
      </c>
      <c r="S27" s="91"/>
      <c r="T27" s="91"/>
      <c r="U27" s="88" t="s">
        <v>13026</v>
      </c>
    </row>
    <row r="28" spans="1:21" s="99" customFormat="1" ht="86.4">
      <c r="A28" s="151" t="str">
        <f t="shared" si="0"/>
        <v>y senadores elegidos en ellas</v>
      </c>
      <c r="B28" s="151" t="str">
        <f t="shared" si="1"/>
        <v>20TERRI</v>
      </c>
      <c r="C28" s="151" t="str">
        <f t="shared" si="4"/>
        <v>HYTERRIO20O7</v>
      </c>
      <c r="D28" s="151" t="s">
        <v>7879</v>
      </c>
      <c r="E28" s="151" t="s">
        <v>7878</v>
      </c>
      <c r="F28" s="139" t="s">
        <v>12310</v>
      </c>
      <c r="G28" s="100" t="str">
        <f t="shared" si="2"/>
        <v>O20</v>
      </c>
      <c r="H28" s="90">
        <v>20</v>
      </c>
      <c r="I28" s="100" t="str">
        <f t="shared" si="3"/>
        <v>O7</v>
      </c>
      <c r="J28" s="11">
        <v>7</v>
      </c>
      <c r="K28" s="88" t="s">
        <v>755</v>
      </c>
      <c r="L28" s="90" t="s">
        <v>1388</v>
      </c>
      <c r="M28" s="90" t="s">
        <v>756</v>
      </c>
      <c r="N28" s="90" t="s">
        <v>13025</v>
      </c>
      <c r="O28" s="90" t="s">
        <v>757</v>
      </c>
      <c r="P28" s="90" t="s">
        <v>758</v>
      </c>
      <c r="Q28" s="90"/>
      <c r="R28" s="90">
        <v>4</v>
      </c>
      <c r="S28" s="90"/>
      <c r="T28" s="90"/>
      <c r="U28" s="88" t="s">
        <v>13024</v>
      </c>
    </row>
    <row r="29" spans="1:21" s="99" customFormat="1" ht="115.2">
      <c r="A29" s="73" t="str">
        <f t="shared" si="0"/>
        <v>plen esta función específica.</v>
      </c>
      <c r="B29" s="73" t="str">
        <f t="shared" si="1"/>
        <v>21TERRI</v>
      </c>
      <c r="C29" s="73" t="str">
        <f t="shared" si="4"/>
        <v>HYTERRIO21O7</v>
      </c>
      <c r="D29" s="73" t="s">
        <v>7879</v>
      </c>
      <c r="E29" s="73" t="s">
        <v>7878</v>
      </c>
      <c r="F29" s="143" t="s">
        <v>12310</v>
      </c>
      <c r="G29" s="71" t="str">
        <f t="shared" si="2"/>
        <v>O21</v>
      </c>
      <c r="H29" s="72">
        <v>21</v>
      </c>
      <c r="I29" s="71" t="str">
        <f t="shared" si="3"/>
        <v>O7</v>
      </c>
      <c r="J29" s="11">
        <v>7</v>
      </c>
      <c r="K29" s="76" t="s">
        <v>759</v>
      </c>
      <c r="L29" s="72" t="s">
        <v>522</v>
      </c>
      <c r="M29" s="72" t="s">
        <v>760</v>
      </c>
      <c r="N29" s="72" t="s">
        <v>761</v>
      </c>
      <c r="O29" s="72" t="s">
        <v>762</v>
      </c>
      <c r="P29" s="72" t="s">
        <v>763</v>
      </c>
      <c r="Q29" s="72"/>
      <c r="R29" s="72">
        <v>4</v>
      </c>
      <c r="S29" s="72"/>
      <c r="T29" s="72"/>
      <c r="U29" s="76" t="s">
        <v>13023</v>
      </c>
    </row>
    <row r="30" spans="1:21" s="99" customFormat="1" ht="57.6">
      <c r="A30" s="73" t="str">
        <f t="shared" si="0"/>
        <v>o específico de competencias.</v>
      </c>
      <c r="B30" s="73" t="str">
        <f t="shared" si="1"/>
        <v>22TERRI</v>
      </c>
      <c r="C30" s="73" t="str">
        <f t="shared" si="4"/>
        <v>HYTERRIO22O7</v>
      </c>
      <c r="D30" s="73" t="s">
        <v>7879</v>
      </c>
      <c r="E30" s="73" t="s">
        <v>7878</v>
      </c>
      <c r="F30" s="143" t="s">
        <v>12310</v>
      </c>
      <c r="G30" s="71" t="str">
        <f t="shared" si="2"/>
        <v>O22</v>
      </c>
      <c r="H30" s="72">
        <v>22</v>
      </c>
      <c r="I30" s="71" t="str">
        <f t="shared" si="3"/>
        <v>O7</v>
      </c>
      <c r="J30" s="11">
        <v>7</v>
      </c>
      <c r="K30" s="76" t="s">
        <v>764</v>
      </c>
      <c r="L30" s="72" t="s">
        <v>523</v>
      </c>
      <c r="M30" s="72">
        <v>149</v>
      </c>
      <c r="N30" s="72">
        <v>147</v>
      </c>
      <c r="O30" s="72">
        <v>148</v>
      </c>
      <c r="P30" s="72">
        <v>145</v>
      </c>
      <c r="Q30" s="75"/>
      <c r="R30" s="75">
        <v>3</v>
      </c>
      <c r="S30" s="75"/>
      <c r="T30" s="75"/>
      <c r="U30" s="76" t="s">
        <v>13022</v>
      </c>
    </row>
    <row r="31" spans="1:21" s="99" customFormat="1" ht="57.6">
      <c r="A31" s="73" t="str">
        <f t="shared" si="0"/>
        <v>al, no el derecho autonómico.</v>
      </c>
      <c r="B31" s="73" t="str">
        <f t="shared" si="1"/>
        <v>23TERRI</v>
      </c>
      <c r="C31" s="73" t="str">
        <f t="shared" si="4"/>
        <v>HYTERRIO23O7</v>
      </c>
      <c r="D31" s="73" t="s">
        <v>7879</v>
      </c>
      <c r="E31" s="73" t="s">
        <v>7878</v>
      </c>
      <c r="F31" s="143" t="s">
        <v>12310</v>
      </c>
      <c r="G31" s="71" t="str">
        <f t="shared" si="2"/>
        <v>O23</v>
      </c>
      <c r="H31" s="72">
        <v>23</v>
      </c>
      <c r="I31" s="71" t="str">
        <f t="shared" si="3"/>
        <v>O7</v>
      </c>
      <c r="J31" s="11">
        <v>7</v>
      </c>
      <c r="K31" s="76" t="s">
        <v>765</v>
      </c>
      <c r="L31" s="72" t="s">
        <v>522</v>
      </c>
      <c r="M31" s="72">
        <v>1</v>
      </c>
      <c r="N31" s="72">
        <v>10</v>
      </c>
      <c r="O31" s="72">
        <v>3</v>
      </c>
      <c r="P31" s="72">
        <v>2</v>
      </c>
      <c r="Q31" s="75"/>
      <c r="R31" s="75">
        <v>4</v>
      </c>
      <c r="S31" s="75"/>
      <c r="T31" s="75"/>
      <c r="U31" s="76" t="s">
        <v>13021</v>
      </c>
    </row>
    <row r="32" spans="1:21" s="99" customFormat="1" ht="43.2">
      <c r="A32" s="73" t="str">
        <f t="shared" si="0"/>
        <v>re la estructura territorial.</v>
      </c>
      <c r="B32" s="73" t="str">
        <f t="shared" si="1"/>
        <v>24TERRI</v>
      </c>
      <c r="C32" s="73" t="str">
        <f t="shared" si="4"/>
        <v>HYTERRIO24O7</v>
      </c>
      <c r="D32" s="73" t="s">
        <v>7879</v>
      </c>
      <c r="E32" s="73" t="s">
        <v>7878</v>
      </c>
      <c r="F32" s="143" t="s">
        <v>12310</v>
      </c>
      <c r="G32" s="71" t="str">
        <f t="shared" si="2"/>
        <v>O24</v>
      </c>
      <c r="H32" s="72">
        <v>24</v>
      </c>
      <c r="I32" s="71" t="str">
        <f t="shared" si="3"/>
        <v>O7</v>
      </c>
      <c r="J32" s="11">
        <v>7</v>
      </c>
      <c r="K32" s="76" t="s">
        <v>766</v>
      </c>
      <c r="L32" s="72" t="s">
        <v>522</v>
      </c>
      <c r="M32" s="72" t="s">
        <v>767</v>
      </c>
      <c r="N32" s="72" t="s">
        <v>768</v>
      </c>
      <c r="O32" s="72" t="s">
        <v>769</v>
      </c>
      <c r="P32" s="72" t="s">
        <v>770</v>
      </c>
      <c r="Q32" s="75"/>
      <c r="R32" s="75">
        <v>4</v>
      </c>
      <c r="S32" s="75"/>
      <c r="T32" s="75"/>
      <c r="U32" s="76" t="s">
        <v>13020</v>
      </c>
    </row>
    <row r="33" spans="1:21" s="99" customFormat="1" ht="86.4">
      <c r="A33" s="73" t="str">
        <f t="shared" si="0"/>
        <v>ictos en el marco autonómico.</v>
      </c>
      <c r="B33" s="73" t="str">
        <f t="shared" si="1"/>
        <v>25TERRI</v>
      </c>
      <c r="C33" s="73" t="str">
        <f t="shared" si="4"/>
        <v>HYTERRIO25O7</v>
      </c>
      <c r="D33" s="73" t="s">
        <v>7879</v>
      </c>
      <c r="E33" s="73" t="s">
        <v>7878</v>
      </c>
      <c r="F33" s="143" t="s">
        <v>12310</v>
      </c>
      <c r="G33" s="71" t="str">
        <f t="shared" si="2"/>
        <v>O25</v>
      </c>
      <c r="H33" s="72">
        <v>25</v>
      </c>
      <c r="I33" s="71" t="str">
        <f t="shared" si="3"/>
        <v>O7</v>
      </c>
      <c r="J33" s="11">
        <v>7</v>
      </c>
      <c r="K33" s="76" t="s">
        <v>771</v>
      </c>
      <c r="L33" s="72" t="s">
        <v>524</v>
      </c>
      <c r="M33" s="72" t="s">
        <v>772</v>
      </c>
      <c r="N33" s="72" t="s">
        <v>773</v>
      </c>
      <c r="O33" s="72" t="s">
        <v>774</v>
      </c>
      <c r="P33" s="72" t="s">
        <v>775</v>
      </c>
      <c r="Q33" s="75"/>
      <c r="R33" s="75">
        <v>2</v>
      </c>
      <c r="S33" s="75"/>
      <c r="T33" s="75"/>
      <c r="U33" s="76" t="s">
        <v>13019</v>
      </c>
    </row>
    <row r="34" spans="1:21" s="99" customFormat="1" ht="72">
      <c r="A34" s="151" t="str">
        <f t="shared" si="0"/>
        <v>ierta, lo cual es incorrecto.</v>
      </c>
      <c r="B34" s="151" t="str">
        <f t="shared" si="1"/>
        <v>26TERRI</v>
      </c>
      <c r="C34" s="151" t="str">
        <f t="shared" si="4"/>
        <v>HYTERRIO26O7</v>
      </c>
      <c r="D34" s="151" t="s">
        <v>7879</v>
      </c>
      <c r="E34" s="151" t="s">
        <v>7878</v>
      </c>
      <c r="F34" s="139" t="s">
        <v>12310</v>
      </c>
      <c r="G34" s="100" t="str">
        <f t="shared" si="2"/>
        <v>O26</v>
      </c>
      <c r="H34" s="90">
        <v>26</v>
      </c>
      <c r="I34" s="100" t="str">
        <f t="shared" si="3"/>
        <v>O7</v>
      </c>
      <c r="J34" s="11">
        <v>7</v>
      </c>
      <c r="K34" s="88" t="s">
        <v>776</v>
      </c>
      <c r="L34" s="90" t="s">
        <v>524</v>
      </c>
      <c r="M34" s="90" t="s">
        <v>777</v>
      </c>
      <c r="N34" s="90" t="s">
        <v>778</v>
      </c>
      <c r="O34" s="90" t="s">
        <v>779</v>
      </c>
      <c r="P34" s="90" t="s">
        <v>171</v>
      </c>
      <c r="Q34" s="91"/>
      <c r="R34" s="91">
        <v>2</v>
      </c>
      <c r="S34" s="91"/>
      <c r="T34" s="91"/>
      <c r="U34" s="88" t="s">
        <v>13018</v>
      </c>
    </row>
    <row r="35" spans="1:21" s="99" customFormat="1" ht="72">
      <c r="A35" s="151" t="str">
        <f t="shared" si="0"/>
        <v>va general sin especificidad.</v>
      </c>
      <c r="B35" s="151" t="str">
        <f t="shared" si="1"/>
        <v>27TERRI</v>
      </c>
      <c r="C35" s="151" t="str">
        <f t="shared" si="4"/>
        <v>HYTERRIO27O7</v>
      </c>
      <c r="D35" s="151" t="s">
        <v>7879</v>
      </c>
      <c r="E35" s="151" t="s">
        <v>7878</v>
      </c>
      <c r="F35" s="139" t="s">
        <v>12310</v>
      </c>
      <c r="G35" s="100" t="str">
        <f t="shared" si="2"/>
        <v>O27</v>
      </c>
      <c r="H35" s="90">
        <v>27</v>
      </c>
      <c r="I35" s="100" t="str">
        <f t="shared" si="3"/>
        <v>O7</v>
      </c>
      <c r="J35" s="11">
        <v>7</v>
      </c>
      <c r="K35" s="88" t="s">
        <v>825</v>
      </c>
      <c r="L35" s="90" t="s">
        <v>522</v>
      </c>
      <c r="M35" s="90" t="s">
        <v>826</v>
      </c>
      <c r="N35" s="90" t="s">
        <v>827</v>
      </c>
      <c r="O35" s="90" t="s">
        <v>828</v>
      </c>
      <c r="P35" s="90" t="s">
        <v>829</v>
      </c>
      <c r="Q35" s="91"/>
      <c r="R35" s="91">
        <v>4</v>
      </c>
      <c r="S35" s="91"/>
      <c r="T35" s="91"/>
      <c r="U35" s="88" t="s">
        <v>13017</v>
      </c>
    </row>
    <row r="36" spans="1:21" s="99" customFormat="1" ht="57.6">
      <c r="A36" s="151" t="str">
        <f t="shared" si="0"/>
        <v>s anteriores", es incorrecta.</v>
      </c>
      <c r="B36" s="151" t="str">
        <f t="shared" si="1"/>
        <v>28TERRI</v>
      </c>
      <c r="C36" s="151" t="str">
        <f t="shared" si="4"/>
        <v>HYTERRIO28O7</v>
      </c>
      <c r="D36" s="151" t="s">
        <v>7879</v>
      </c>
      <c r="E36" s="151" t="s">
        <v>7878</v>
      </c>
      <c r="F36" s="139" t="s">
        <v>12310</v>
      </c>
      <c r="G36" s="100" t="str">
        <f t="shared" si="2"/>
        <v>O28</v>
      </c>
      <c r="H36" s="90">
        <v>28</v>
      </c>
      <c r="I36" s="100" t="str">
        <f t="shared" si="3"/>
        <v>O7</v>
      </c>
      <c r="J36" s="11">
        <v>7</v>
      </c>
      <c r="K36" s="88" t="s">
        <v>830</v>
      </c>
      <c r="L36" s="90" t="s">
        <v>543</v>
      </c>
      <c r="M36" s="90" t="s">
        <v>831</v>
      </c>
      <c r="N36" s="90" t="s">
        <v>13016</v>
      </c>
      <c r="O36" s="90" t="s">
        <v>13015</v>
      </c>
      <c r="P36" s="90" t="s">
        <v>13014</v>
      </c>
      <c r="Q36" s="91"/>
      <c r="R36" s="91">
        <v>2</v>
      </c>
      <c r="S36" s="91"/>
      <c r="T36" s="91"/>
      <c r="U36" s="88" t="s">
        <v>13013</v>
      </c>
    </row>
    <row r="37" spans="1:21" s="99" customFormat="1" ht="57.6">
      <c r="A37" s="151" t="str">
        <f t="shared" si="0"/>
        <v>ene competencias compartidas.</v>
      </c>
      <c r="B37" s="151" t="str">
        <f t="shared" si="1"/>
        <v>29TERRI</v>
      </c>
      <c r="C37" s="151" t="str">
        <f t="shared" si="4"/>
        <v>HYTERRIO29O7</v>
      </c>
      <c r="D37" s="151" t="s">
        <v>7879</v>
      </c>
      <c r="E37" s="151" t="s">
        <v>7878</v>
      </c>
      <c r="F37" s="139" t="s">
        <v>12310</v>
      </c>
      <c r="G37" s="100" t="str">
        <f t="shared" si="2"/>
        <v>O29</v>
      </c>
      <c r="H37" s="90">
        <v>29</v>
      </c>
      <c r="I37" s="100" t="str">
        <f t="shared" si="3"/>
        <v>O7</v>
      </c>
      <c r="J37" s="11">
        <v>7</v>
      </c>
      <c r="K37" s="88" t="s">
        <v>606</v>
      </c>
      <c r="L37" s="90" t="s">
        <v>522</v>
      </c>
      <c r="M37" s="90" t="s">
        <v>693</v>
      </c>
      <c r="N37" s="90" t="s">
        <v>694</v>
      </c>
      <c r="O37" s="90" t="s">
        <v>695</v>
      </c>
      <c r="P37" s="90" t="s">
        <v>696</v>
      </c>
      <c r="Q37" s="91"/>
      <c r="R37" s="91">
        <v>4</v>
      </c>
      <c r="S37" s="91"/>
      <c r="T37" s="91"/>
      <c r="U37" s="88" t="s">
        <v>13012</v>
      </c>
    </row>
    <row r="38" spans="1:21" s="99" customFormat="1" ht="100.8">
      <c r="A38" s="151" t="str">
        <f t="shared" si="0"/>
        <v>unidad, lo cual no es cierto.</v>
      </c>
      <c r="B38" s="151" t="str">
        <f t="shared" si="1"/>
        <v>30TERRI</v>
      </c>
      <c r="C38" s="151" t="str">
        <f t="shared" si="4"/>
        <v>HYTERRIO30O7</v>
      </c>
      <c r="D38" s="151" t="s">
        <v>7879</v>
      </c>
      <c r="E38" s="151" t="s">
        <v>7878</v>
      </c>
      <c r="F38" s="139" t="s">
        <v>12310</v>
      </c>
      <c r="G38" s="100" t="str">
        <f t="shared" si="2"/>
        <v>O30</v>
      </c>
      <c r="H38" s="90">
        <v>30</v>
      </c>
      <c r="I38" s="100" t="str">
        <f t="shared" si="3"/>
        <v>O7</v>
      </c>
      <c r="J38" s="11">
        <v>7</v>
      </c>
      <c r="K38" s="88" t="s">
        <v>596</v>
      </c>
      <c r="L38" s="90" t="s">
        <v>1389</v>
      </c>
      <c r="M38" s="90" t="s">
        <v>660</v>
      </c>
      <c r="N38" s="90" t="s">
        <v>661</v>
      </c>
      <c r="O38" s="90" t="s">
        <v>662</v>
      </c>
      <c r="P38" s="90" t="s">
        <v>663</v>
      </c>
      <c r="Q38" s="91"/>
      <c r="R38" s="91">
        <v>1</v>
      </c>
      <c r="S38" s="91"/>
      <c r="T38" s="91"/>
      <c r="U38" s="88" t="s">
        <v>13011</v>
      </c>
    </row>
    <row r="39" spans="1:21" s="99" customFormat="1" ht="57.6">
      <c r="A39" s="151" t="str">
        <f t="shared" si="0"/>
        <v>gerir competencia compartida.</v>
      </c>
      <c r="B39" s="151" t="str">
        <f t="shared" si="1"/>
        <v>31TERRI</v>
      </c>
      <c r="C39" s="151" t="str">
        <f t="shared" si="4"/>
        <v>HYTERRIO31O7</v>
      </c>
      <c r="D39" s="151" t="s">
        <v>7879</v>
      </c>
      <c r="E39" s="151" t="s">
        <v>7878</v>
      </c>
      <c r="F39" s="139" t="s">
        <v>12310</v>
      </c>
      <c r="G39" s="100" t="str">
        <f t="shared" si="2"/>
        <v>O31</v>
      </c>
      <c r="H39" s="90">
        <v>31</v>
      </c>
      <c r="I39" s="100" t="str">
        <f t="shared" si="3"/>
        <v>O7</v>
      </c>
      <c r="J39" s="11">
        <v>7</v>
      </c>
      <c r="K39" s="88" t="s">
        <v>593</v>
      </c>
      <c r="L39" s="90" t="s">
        <v>524</v>
      </c>
      <c r="M39" s="90" t="s">
        <v>648</v>
      </c>
      <c r="N39" s="90" t="s">
        <v>649</v>
      </c>
      <c r="O39" s="90" t="s">
        <v>650</v>
      </c>
      <c r="P39" s="90" t="s">
        <v>651</v>
      </c>
      <c r="Q39" s="91"/>
      <c r="R39" s="91">
        <v>2</v>
      </c>
      <c r="S39" s="91"/>
      <c r="T39" s="91"/>
      <c r="U39" s="88" t="s">
        <v>13010</v>
      </c>
    </row>
    <row r="40" spans="1:21" s="99" customFormat="1" ht="57.6">
      <c r="A40" s="151" t="str">
        <f t="shared" si="0"/>
        <v xml:space="preserve"> no aplican en este contexto.</v>
      </c>
      <c r="B40" s="151" t="str">
        <f t="shared" si="1"/>
        <v>32TERRI</v>
      </c>
      <c r="C40" s="151" t="str">
        <f t="shared" si="4"/>
        <v>HYTERRIO32O7</v>
      </c>
      <c r="D40" s="151" t="s">
        <v>7879</v>
      </c>
      <c r="E40" s="151" t="s">
        <v>7878</v>
      </c>
      <c r="F40" s="139" t="s">
        <v>12310</v>
      </c>
      <c r="G40" s="100" t="str">
        <f t="shared" si="2"/>
        <v>O32</v>
      </c>
      <c r="H40" s="90">
        <v>32</v>
      </c>
      <c r="I40" s="100" t="str">
        <f t="shared" si="3"/>
        <v>O7</v>
      </c>
      <c r="J40" s="11">
        <v>7</v>
      </c>
      <c r="K40" s="88" t="s">
        <v>611</v>
      </c>
      <c r="L40" s="90" t="s">
        <v>522</v>
      </c>
      <c r="M40" s="90" t="s">
        <v>705</v>
      </c>
      <c r="N40" s="90" t="s">
        <v>706</v>
      </c>
      <c r="O40" s="90" t="s">
        <v>707</v>
      </c>
      <c r="P40" s="90" t="s">
        <v>171</v>
      </c>
      <c r="Q40" s="91"/>
      <c r="R40" s="91">
        <v>4</v>
      </c>
      <c r="S40" s="91"/>
      <c r="T40" s="91"/>
      <c r="U40" s="88" t="s">
        <v>13009</v>
      </c>
    </row>
    <row r="41" spans="1:21" s="129" customFormat="1" ht="57.6">
      <c r="A41" s="151" t="str">
        <f t="shared" si="0"/>
        <v>rrecta al sugerir delegación.</v>
      </c>
      <c r="B41" s="151" t="str">
        <f t="shared" si="1"/>
        <v>33TERRI</v>
      </c>
      <c r="C41" s="151" t="str">
        <f t="shared" si="4"/>
        <v>HYTERRIO33O7</v>
      </c>
      <c r="D41" s="151" t="s">
        <v>7879</v>
      </c>
      <c r="E41" s="151" t="s">
        <v>7878</v>
      </c>
      <c r="F41" s="139" t="s">
        <v>12310</v>
      </c>
      <c r="G41" s="100" t="str">
        <f t="shared" si="2"/>
        <v>O33</v>
      </c>
      <c r="H41" s="90">
        <v>33</v>
      </c>
      <c r="I41" s="100" t="str">
        <f t="shared" si="3"/>
        <v>O7</v>
      </c>
      <c r="J41" s="11">
        <v>7</v>
      </c>
      <c r="K41" s="88" t="s">
        <v>594</v>
      </c>
      <c r="L41" s="90" t="s">
        <v>1387</v>
      </c>
      <c r="M41" s="90" t="s">
        <v>652</v>
      </c>
      <c r="N41" s="90" t="s">
        <v>653</v>
      </c>
      <c r="O41" s="90" t="s">
        <v>654</v>
      </c>
      <c r="P41" s="90" t="s">
        <v>655</v>
      </c>
      <c r="Q41" s="91"/>
      <c r="R41" s="91">
        <v>1</v>
      </c>
      <c r="S41" s="91"/>
      <c r="T41" s="91"/>
      <c r="U41" s="88" t="s">
        <v>13008</v>
      </c>
    </row>
    <row r="42" spans="1:21" s="129" customFormat="1" ht="43.2">
      <c r="A42" s="151" t="str">
        <f t="shared" si="0"/>
        <v xml:space="preserve"> en este contexto específico.</v>
      </c>
      <c r="B42" s="151" t="str">
        <f t="shared" si="1"/>
        <v>34TERRI</v>
      </c>
      <c r="C42" s="151" t="str">
        <f t="shared" si="4"/>
        <v>HYTERRIO34O7</v>
      </c>
      <c r="D42" s="151" t="s">
        <v>7879</v>
      </c>
      <c r="E42" s="151" t="s">
        <v>7878</v>
      </c>
      <c r="F42" s="139" t="s">
        <v>12310</v>
      </c>
      <c r="G42" s="100" t="str">
        <f t="shared" si="2"/>
        <v>O34</v>
      </c>
      <c r="H42" s="90">
        <v>34</v>
      </c>
      <c r="I42" s="100" t="str">
        <f t="shared" si="3"/>
        <v>O7</v>
      </c>
      <c r="J42" s="11">
        <v>7</v>
      </c>
      <c r="K42" s="88" t="s">
        <v>376</v>
      </c>
      <c r="L42" s="90" t="s">
        <v>522</v>
      </c>
      <c r="M42" s="90" t="s">
        <v>469</v>
      </c>
      <c r="N42" s="90" t="s">
        <v>470</v>
      </c>
      <c r="O42" s="90" t="s">
        <v>471</v>
      </c>
      <c r="P42" s="90" t="s">
        <v>472</v>
      </c>
      <c r="Q42" s="91"/>
      <c r="R42" s="91">
        <v>4</v>
      </c>
      <c r="S42" s="91"/>
      <c r="T42" s="91"/>
      <c r="U42" s="88" t="s">
        <v>13007</v>
      </c>
    </row>
    <row r="43" spans="1:21" s="129" customFormat="1" ht="72">
      <c r="A43" s="151" t="str">
        <f t="shared" si="0"/>
        <v>icameralidad es un requisito.</v>
      </c>
      <c r="B43" s="151" t="str">
        <f t="shared" si="1"/>
        <v>35TERRI</v>
      </c>
      <c r="C43" s="151" t="str">
        <f t="shared" si="4"/>
        <v>HYTERRIO35O7</v>
      </c>
      <c r="D43" s="151" t="s">
        <v>7879</v>
      </c>
      <c r="E43" s="151" t="s">
        <v>7878</v>
      </c>
      <c r="F43" s="139" t="s">
        <v>12310</v>
      </c>
      <c r="G43" s="100" t="str">
        <f t="shared" si="2"/>
        <v>O35</v>
      </c>
      <c r="H43" s="90">
        <v>35</v>
      </c>
      <c r="I43" s="100" t="str">
        <f t="shared" si="3"/>
        <v>O7</v>
      </c>
      <c r="J43" s="11">
        <v>7</v>
      </c>
      <c r="K43" s="88" t="s">
        <v>603</v>
      </c>
      <c r="L43" s="90" t="s">
        <v>524</v>
      </c>
      <c r="M43" s="90" t="s">
        <v>685</v>
      </c>
      <c r="N43" s="90" t="s">
        <v>686</v>
      </c>
      <c r="O43" s="90" t="s">
        <v>687</v>
      </c>
      <c r="P43" s="90" t="s">
        <v>171</v>
      </c>
      <c r="Q43" s="91"/>
      <c r="R43" s="91">
        <v>2</v>
      </c>
      <c r="S43" s="91"/>
      <c r="T43" s="91"/>
      <c r="U43" s="88" t="s">
        <v>13006</v>
      </c>
    </row>
    <row r="44" spans="1:21" s="129" customFormat="1" ht="86.4">
      <c r="A44" s="151" t="str">
        <f t="shared" si="0"/>
        <v>concurrencia de competencias.</v>
      </c>
      <c r="B44" s="151" t="str">
        <f t="shared" si="1"/>
        <v>36TERRI</v>
      </c>
      <c r="C44" s="151" t="str">
        <f t="shared" si="4"/>
        <v>HYTERRIO36O7</v>
      </c>
      <c r="D44" s="151" t="s">
        <v>7879</v>
      </c>
      <c r="E44" s="151" t="s">
        <v>7878</v>
      </c>
      <c r="F44" s="139" t="s">
        <v>12310</v>
      </c>
      <c r="G44" s="100" t="str">
        <f t="shared" si="2"/>
        <v>O36</v>
      </c>
      <c r="H44" s="90">
        <v>36</v>
      </c>
      <c r="I44" s="100" t="str">
        <f t="shared" si="3"/>
        <v>O7</v>
      </c>
      <c r="J44" s="11">
        <v>7</v>
      </c>
      <c r="K44" s="88" t="s">
        <v>592</v>
      </c>
      <c r="L44" s="90" t="s">
        <v>522</v>
      </c>
      <c r="M44" s="90" t="s">
        <v>644</v>
      </c>
      <c r="N44" s="90" t="s">
        <v>645</v>
      </c>
      <c r="O44" s="90" t="s">
        <v>646</v>
      </c>
      <c r="P44" s="90" t="s">
        <v>647</v>
      </c>
      <c r="Q44" s="91"/>
      <c r="R44" s="91">
        <v>4</v>
      </c>
      <c r="S44" s="91"/>
      <c r="T44" s="91"/>
      <c r="U44" s="88" t="s">
        <v>13005</v>
      </c>
    </row>
    <row r="45" spans="1:21" s="129" customFormat="1" ht="86.4">
      <c r="A45" s="151" t="str">
        <f t="shared" si="0"/>
        <v>ación, también es incorrecta.</v>
      </c>
      <c r="B45" s="151" t="str">
        <f t="shared" si="1"/>
        <v>37TERRI</v>
      </c>
      <c r="C45" s="151" t="str">
        <f t="shared" si="4"/>
        <v>HYTERRIO37O7</v>
      </c>
      <c r="D45" s="151" t="s">
        <v>7879</v>
      </c>
      <c r="E45" s="151" t="s">
        <v>7878</v>
      </c>
      <c r="F45" s="139" t="s">
        <v>12310</v>
      </c>
      <c r="G45" s="100" t="str">
        <f t="shared" si="2"/>
        <v>O37</v>
      </c>
      <c r="H45" s="90">
        <v>37</v>
      </c>
      <c r="I45" s="100" t="str">
        <f t="shared" si="3"/>
        <v>O7</v>
      </c>
      <c r="J45" s="11">
        <v>7</v>
      </c>
      <c r="K45" s="88" t="s">
        <v>586</v>
      </c>
      <c r="L45" s="90" t="s">
        <v>1387</v>
      </c>
      <c r="M45" s="90" t="s">
        <v>627</v>
      </c>
      <c r="N45" s="90" t="s">
        <v>628</v>
      </c>
      <c r="O45" s="90" t="s">
        <v>629</v>
      </c>
      <c r="P45" s="90" t="s">
        <v>630</v>
      </c>
      <c r="Q45" s="91"/>
      <c r="R45" s="91">
        <v>1</v>
      </c>
      <c r="S45" s="91"/>
      <c r="T45" s="91"/>
      <c r="U45" s="88" t="s">
        <v>13004</v>
      </c>
    </row>
    <row r="46" spans="1:21" s="99" customFormat="1" ht="72">
      <c r="A46" s="151" t="str">
        <f t="shared" si="0"/>
        <v>legislativa a nivel nacional.</v>
      </c>
      <c r="B46" s="151" t="str">
        <f t="shared" si="1"/>
        <v>38TERRI</v>
      </c>
      <c r="C46" s="151" t="str">
        <f t="shared" si="4"/>
        <v>HYTERRIO38O7</v>
      </c>
      <c r="D46" s="151" t="s">
        <v>7879</v>
      </c>
      <c r="E46" s="151" t="s">
        <v>7878</v>
      </c>
      <c r="F46" s="139" t="s">
        <v>12310</v>
      </c>
      <c r="G46" s="100" t="str">
        <f t="shared" si="2"/>
        <v>O38</v>
      </c>
      <c r="H46" s="90">
        <v>38</v>
      </c>
      <c r="I46" s="100" t="str">
        <f t="shared" si="3"/>
        <v>O7</v>
      </c>
      <c r="J46" s="11">
        <v>7</v>
      </c>
      <c r="K46" s="88" t="s">
        <v>585</v>
      </c>
      <c r="L46" s="90" t="s">
        <v>523</v>
      </c>
      <c r="M46" s="90" t="s">
        <v>623</v>
      </c>
      <c r="N46" s="90" t="s">
        <v>624</v>
      </c>
      <c r="O46" s="90" t="s">
        <v>625</v>
      </c>
      <c r="P46" s="90" t="s">
        <v>626</v>
      </c>
      <c r="Q46" s="91"/>
      <c r="R46" s="91">
        <v>3</v>
      </c>
      <c r="S46" s="91"/>
      <c r="T46" s="91"/>
      <c r="U46" s="88" t="s">
        <v>13003</v>
      </c>
    </row>
    <row r="47" spans="1:21" s="99" customFormat="1" ht="57.6">
      <c r="A47" s="150" t="str">
        <f t="shared" si="0"/>
        <v>para este tipo de regulación.</v>
      </c>
      <c r="B47" s="150" t="str">
        <f t="shared" si="1"/>
        <v>39TERRI</v>
      </c>
      <c r="C47" s="150" t="str">
        <f t="shared" si="4"/>
        <v>HYTERRIO39O7</v>
      </c>
      <c r="D47" s="150" t="s">
        <v>7879</v>
      </c>
      <c r="E47" s="150" t="s">
        <v>7878</v>
      </c>
      <c r="F47" s="144" t="s">
        <v>12310</v>
      </c>
      <c r="G47" s="130" t="str">
        <f t="shared" si="2"/>
        <v>O39</v>
      </c>
      <c r="H47" s="119">
        <v>39</v>
      </c>
      <c r="I47" s="130" t="str">
        <f t="shared" si="3"/>
        <v>O7</v>
      </c>
      <c r="J47" s="11">
        <v>7</v>
      </c>
      <c r="K47" s="118" t="s">
        <v>602</v>
      </c>
      <c r="L47" s="119" t="s">
        <v>523</v>
      </c>
      <c r="M47" s="119" t="s">
        <v>683</v>
      </c>
      <c r="N47" s="119" t="s">
        <v>684</v>
      </c>
      <c r="O47" s="119" t="s">
        <v>92</v>
      </c>
      <c r="P47" s="119" t="s">
        <v>93</v>
      </c>
      <c r="Q47" s="120"/>
      <c r="R47" s="120">
        <v>3</v>
      </c>
      <c r="S47" s="120"/>
      <c r="T47" s="120"/>
      <c r="U47" s="118" t="s">
        <v>13002</v>
      </c>
    </row>
    <row r="48" spans="1:21" s="99" customFormat="1" ht="72">
      <c r="A48" s="150" t="str">
        <f t="shared" si="0"/>
        <v>tablecido en la Constitución.</v>
      </c>
      <c r="B48" s="150" t="str">
        <f t="shared" si="1"/>
        <v>40TERRI</v>
      </c>
      <c r="C48" s="150" t="str">
        <f t="shared" si="4"/>
        <v>HYTERRIO40O7</v>
      </c>
      <c r="D48" s="150" t="s">
        <v>7879</v>
      </c>
      <c r="E48" s="150" t="s">
        <v>7878</v>
      </c>
      <c r="F48" s="144" t="s">
        <v>12310</v>
      </c>
      <c r="G48" s="130" t="str">
        <f t="shared" si="2"/>
        <v>O40</v>
      </c>
      <c r="H48" s="119">
        <v>40</v>
      </c>
      <c r="I48" s="130" t="str">
        <f t="shared" si="3"/>
        <v>O7</v>
      </c>
      <c r="J48" s="11">
        <v>7</v>
      </c>
      <c r="K48" s="119" t="s">
        <v>13001</v>
      </c>
      <c r="L48" s="119" t="s">
        <v>524</v>
      </c>
      <c r="M48" s="119" t="s">
        <v>13000</v>
      </c>
      <c r="N48" s="119" t="s">
        <v>12997</v>
      </c>
      <c r="O48" s="119" t="s">
        <v>12999</v>
      </c>
      <c r="P48" s="119" t="s">
        <v>12998</v>
      </c>
      <c r="Q48" s="120"/>
      <c r="R48" s="120">
        <v>2</v>
      </c>
      <c r="S48" s="120"/>
      <c r="T48" s="120"/>
      <c r="U48" s="118" t="s">
        <v>12996</v>
      </c>
    </row>
    <row r="49" spans="1:21" s="99" customFormat="1" ht="57.6">
      <c r="A49" s="150" t="str">
        <f t="shared" si="0"/>
        <v>ampoco tiene esta atribución.</v>
      </c>
      <c r="B49" s="150" t="str">
        <f t="shared" si="1"/>
        <v>41TERRI</v>
      </c>
      <c r="C49" s="150" t="str">
        <f t="shared" si="4"/>
        <v>HYTERRIO41O7</v>
      </c>
      <c r="D49" s="150" t="s">
        <v>7879</v>
      </c>
      <c r="E49" s="150" t="s">
        <v>7878</v>
      </c>
      <c r="F49" s="144" t="s">
        <v>12310</v>
      </c>
      <c r="G49" s="130" t="str">
        <f t="shared" si="2"/>
        <v>O41</v>
      </c>
      <c r="H49" s="119">
        <v>41</v>
      </c>
      <c r="I49" s="130" t="str">
        <f t="shared" si="3"/>
        <v>O7</v>
      </c>
      <c r="J49" s="11">
        <v>7</v>
      </c>
      <c r="K49" s="118" t="s">
        <v>1614</v>
      </c>
      <c r="L49" s="119" t="s">
        <v>523</v>
      </c>
      <c r="M49" s="119" t="s">
        <v>852</v>
      </c>
      <c r="N49" s="119" t="s">
        <v>851</v>
      </c>
      <c r="O49" s="119" t="s">
        <v>97</v>
      </c>
      <c r="P49" s="119" t="s">
        <v>1615</v>
      </c>
      <c r="Q49" s="120"/>
      <c r="R49" s="120">
        <v>3</v>
      </c>
      <c r="S49" s="120"/>
      <c r="T49" s="120"/>
      <c r="U49" s="118" t="s">
        <v>12995</v>
      </c>
    </row>
    <row r="50" spans="1:21" s="99" customFormat="1" ht="57.6">
      <c r="A50" s="150" t="str">
        <f t="shared" si="0"/>
        <v>iniciativa de las provincias.</v>
      </c>
      <c r="B50" s="150" t="str">
        <f t="shared" si="1"/>
        <v>42TERRI</v>
      </c>
      <c r="C50" s="150" t="str">
        <f t="shared" si="4"/>
        <v>HYTERRIO42O7</v>
      </c>
      <c r="D50" s="150" t="s">
        <v>7879</v>
      </c>
      <c r="E50" s="150" t="s">
        <v>7878</v>
      </c>
      <c r="F50" s="144" t="s">
        <v>12310</v>
      </c>
      <c r="G50" s="130" t="str">
        <f t="shared" si="2"/>
        <v>O42</v>
      </c>
      <c r="H50" s="119">
        <v>42</v>
      </c>
      <c r="I50" s="130" t="str">
        <f t="shared" si="3"/>
        <v>O7</v>
      </c>
      <c r="J50" s="11">
        <v>7</v>
      </c>
      <c r="K50" s="118" t="s">
        <v>1548</v>
      </c>
      <c r="L50" s="119" t="s">
        <v>1387</v>
      </c>
      <c r="M50" s="119" t="s">
        <v>1549</v>
      </c>
      <c r="N50" s="119" t="s">
        <v>1550</v>
      </c>
      <c r="O50" s="119" t="s">
        <v>1551</v>
      </c>
      <c r="P50" s="119" t="s">
        <v>1552</v>
      </c>
      <c r="Q50" s="120"/>
      <c r="R50" s="120">
        <v>1</v>
      </c>
      <c r="S50" s="120"/>
      <c r="T50" s="120"/>
      <c r="U50" s="118" t="s">
        <v>12994</v>
      </c>
    </row>
    <row r="51" spans="1:21" s="99" customFormat="1" ht="72">
      <c r="A51" s="150" t="str">
        <f t="shared" si="0"/>
        <v>tro de la comunidad autónoma.</v>
      </c>
      <c r="B51" s="150" t="str">
        <f t="shared" si="1"/>
        <v>43TERRI</v>
      </c>
      <c r="C51" s="150" t="str">
        <f t="shared" si="4"/>
        <v>HYTERRIO43O7</v>
      </c>
      <c r="D51" s="150" t="s">
        <v>7879</v>
      </c>
      <c r="E51" s="150" t="s">
        <v>7878</v>
      </c>
      <c r="F51" s="144" t="s">
        <v>12310</v>
      </c>
      <c r="G51" s="130" t="str">
        <f t="shared" si="2"/>
        <v>O43</v>
      </c>
      <c r="H51" s="119">
        <v>43</v>
      </c>
      <c r="I51" s="130" t="str">
        <f t="shared" si="3"/>
        <v>O7</v>
      </c>
      <c r="J51" s="11">
        <v>7</v>
      </c>
      <c r="K51" s="118" t="s">
        <v>1584</v>
      </c>
      <c r="L51" s="119" t="s">
        <v>543</v>
      </c>
      <c r="M51" s="119" t="s">
        <v>1585</v>
      </c>
      <c r="N51" s="119" t="s">
        <v>1586</v>
      </c>
      <c r="O51" s="119" t="s">
        <v>1587</v>
      </c>
      <c r="P51" s="119" t="s">
        <v>1588</v>
      </c>
      <c r="Q51" s="120"/>
      <c r="R51" s="120">
        <v>2</v>
      </c>
      <c r="S51" s="120"/>
      <c r="T51" s="120"/>
      <c r="U51" s="118" t="s">
        <v>12993</v>
      </c>
    </row>
    <row r="52" spans="1:21" s="99" customFormat="1" ht="86.4">
      <c r="A52" s="151" t="str">
        <f t="shared" si="0"/>
        <v>icial de la oficina judicial.</v>
      </c>
      <c r="B52" s="151" t="str">
        <f t="shared" si="1"/>
        <v>44TERRI</v>
      </c>
      <c r="C52" s="151" t="str">
        <f t="shared" si="4"/>
        <v>HYTERRIO44O7</v>
      </c>
      <c r="D52" s="151" t="s">
        <v>7879</v>
      </c>
      <c r="E52" s="151" t="s">
        <v>7878</v>
      </c>
      <c r="F52" s="139" t="s">
        <v>12310</v>
      </c>
      <c r="G52" s="100" t="str">
        <f t="shared" si="2"/>
        <v>O44</v>
      </c>
      <c r="H52" s="90">
        <v>44</v>
      </c>
      <c r="I52" s="100" t="str">
        <f t="shared" si="3"/>
        <v>O7</v>
      </c>
      <c r="J52" s="11">
        <v>7</v>
      </c>
      <c r="K52" s="88" t="s">
        <v>1543</v>
      </c>
      <c r="L52" s="90" t="s">
        <v>1389</v>
      </c>
      <c r="M52" s="90" t="s">
        <v>1544</v>
      </c>
      <c r="N52" s="90" t="s">
        <v>1545</v>
      </c>
      <c r="O52" s="90" t="s">
        <v>1546</v>
      </c>
      <c r="P52" s="90" t="s">
        <v>1547</v>
      </c>
      <c r="Q52" s="91"/>
      <c r="R52" s="91">
        <v>1</v>
      </c>
      <c r="S52" s="91"/>
      <c r="T52" s="91"/>
      <c r="U52" s="88" t="s">
        <v>12992</v>
      </c>
    </row>
    <row r="53" spans="1:21" s="99" customFormat="1" ht="86.4">
      <c r="A53" s="151" t="str">
        <f t="shared" si="0"/>
        <v>nción de la oficina judicial.</v>
      </c>
      <c r="B53" s="151" t="str">
        <f t="shared" si="1"/>
        <v>45TERRI</v>
      </c>
      <c r="C53" s="151" t="str">
        <f t="shared" si="4"/>
        <v>HYTERRIO45O7</v>
      </c>
      <c r="D53" s="151" t="s">
        <v>7879</v>
      </c>
      <c r="E53" s="151" t="s">
        <v>7878</v>
      </c>
      <c r="F53" s="139" t="s">
        <v>12310</v>
      </c>
      <c r="G53" s="100" t="str">
        <f t="shared" si="2"/>
        <v>O45</v>
      </c>
      <c r="H53" s="90">
        <v>45</v>
      </c>
      <c r="I53" s="100" t="str">
        <f t="shared" si="3"/>
        <v>O7</v>
      </c>
      <c r="J53" s="11">
        <v>7</v>
      </c>
      <c r="K53" s="88" t="s">
        <v>1560</v>
      </c>
      <c r="L53" s="90" t="s">
        <v>524</v>
      </c>
      <c r="M53" s="90" t="s">
        <v>1561</v>
      </c>
      <c r="N53" s="90" t="s">
        <v>1562</v>
      </c>
      <c r="O53" s="90" t="s">
        <v>1563</v>
      </c>
      <c r="P53" s="90" t="s">
        <v>1564</v>
      </c>
      <c r="Q53" s="91"/>
      <c r="R53" s="91">
        <v>2</v>
      </c>
      <c r="S53" s="91"/>
      <c r="T53" s="91"/>
      <c r="U53" s="88" t="s">
        <v>12991</v>
      </c>
    </row>
    <row r="54" spans="1:21" s="99" customFormat="1" ht="72">
      <c r="A54" s="151" t="str">
        <f t="shared" si="0"/>
        <v>atus jerárquico del Estatuto.</v>
      </c>
      <c r="B54" s="151" t="str">
        <f t="shared" si="1"/>
        <v>46TERRI</v>
      </c>
      <c r="C54" s="151" t="str">
        <f t="shared" si="4"/>
        <v>HYTERRIO46O7</v>
      </c>
      <c r="D54" s="151" t="s">
        <v>7879</v>
      </c>
      <c r="E54" s="151" t="s">
        <v>7878</v>
      </c>
      <c r="F54" s="139" t="s">
        <v>12310</v>
      </c>
      <c r="G54" s="100" t="str">
        <f t="shared" si="2"/>
        <v>O46</v>
      </c>
      <c r="H54" s="90">
        <v>46</v>
      </c>
      <c r="I54" s="100" t="str">
        <f t="shared" si="3"/>
        <v>O7</v>
      </c>
      <c r="J54" s="11">
        <v>7</v>
      </c>
      <c r="K54" s="88" t="s">
        <v>1668</v>
      </c>
      <c r="L54" s="90" t="s">
        <v>524</v>
      </c>
      <c r="M54" s="90" t="s">
        <v>1669</v>
      </c>
      <c r="N54" s="90" t="s">
        <v>1670</v>
      </c>
      <c r="O54" s="90" t="s">
        <v>1671</v>
      </c>
      <c r="P54" s="90" t="s">
        <v>1672</v>
      </c>
      <c r="Q54" s="91"/>
      <c r="R54" s="91">
        <v>2</v>
      </c>
      <c r="S54" s="91"/>
      <c r="T54" s="91"/>
      <c r="U54" s="88" t="s">
        <v>12990</v>
      </c>
    </row>
    <row r="55" spans="1:21" s="99" customFormat="1" ht="86.4">
      <c r="A55" s="151" t="str">
        <f t="shared" si="0"/>
        <v>D cubre todos los requisitos.</v>
      </c>
      <c r="B55" s="151" t="str">
        <f t="shared" si="1"/>
        <v>47TERRI</v>
      </c>
      <c r="C55" s="151" t="str">
        <f t="shared" si="4"/>
        <v>HYTERRIO47O7</v>
      </c>
      <c r="D55" s="151" t="s">
        <v>7879</v>
      </c>
      <c r="E55" s="151" t="s">
        <v>7878</v>
      </c>
      <c r="F55" s="139" t="s">
        <v>12310</v>
      </c>
      <c r="G55" s="100" t="str">
        <f t="shared" si="2"/>
        <v>O47</v>
      </c>
      <c r="H55" s="90">
        <v>47</v>
      </c>
      <c r="I55" s="100" t="str">
        <f t="shared" si="3"/>
        <v>O7</v>
      </c>
      <c r="J55" s="11">
        <v>7</v>
      </c>
      <c r="K55" s="88" t="s">
        <v>1673</v>
      </c>
      <c r="L55" s="90" t="s">
        <v>522</v>
      </c>
      <c r="M55" s="90" t="s">
        <v>1674</v>
      </c>
      <c r="N55" s="90" t="s">
        <v>1675</v>
      </c>
      <c r="O55" s="90" t="s">
        <v>1676</v>
      </c>
      <c r="P55" s="90" t="s">
        <v>528</v>
      </c>
      <c r="Q55" s="91"/>
      <c r="R55" s="91">
        <v>4</v>
      </c>
      <c r="S55" s="91"/>
      <c r="T55" s="91"/>
      <c r="U55" s="88" t="s">
        <v>12989</v>
      </c>
    </row>
    <row r="56" spans="1:21" s="83" customFormat="1" ht="115.2">
      <c r="A56" s="151" t="str">
        <f t="shared" si="0"/>
        <v>sa representación del Estado.</v>
      </c>
      <c r="B56" s="151" t="str">
        <f t="shared" si="1"/>
        <v>48TERRI</v>
      </c>
      <c r="C56" s="151" t="str">
        <f t="shared" si="4"/>
        <v>HYTERRIO48O7</v>
      </c>
      <c r="D56" s="151" t="s">
        <v>7879</v>
      </c>
      <c r="E56" s="151" t="s">
        <v>7878</v>
      </c>
      <c r="F56" s="139" t="s">
        <v>12310</v>
      </c>
      <c r="G56" s="100" t="str">
        <f t="shared" si="2"/>
        <v>O48</v>
      </c>
      <c r="H56" s="90">
        <v>48</v>
      </c>
      <c r="I56" s="100" t="str">
        <f t="shared" si="3"/>
        <v>O7</v>
      </c>
      <c r="J56" s="11">
        <v>7</v>
      </c>
      <c r="K56" s="88" t="s">
        <v>1677</v>
      </c>
      <c r="L56" s="90" t="s">
        <v>522</v>
      </c>
      <c r="M56" s="90" t="s">
        <v>1678</v>
      </c>
      <c r="N56" s="90" t="s">
        <v>1679</v>
      </c>
      <c r="O56" s="90" t="s">
        <v>1680</v>
      </c>
      <c r="P56" s="90" t="s">
        <v>1681</v>
      </c>
      <c r="Q56" s="91"/>
      <c r="R56" s="91">
        <v>4</v>
      </c>
      <c r="S56" s="91"/>
      <c r="T56" s="91"/>
      <c r="U56" s="88" t="s">
        <v>12988</v>
      </c>
    </row>
    <row r="57" spans="1:21" s="83" customFormat="1" ht="72">
      <c r="A57" s="151" t="str">
        <f t="shared" si="0"/>
        <v>s de los cabildos y consejos.</v>
      </c>
      <c r="B57" s="151" t="str">
        <f t="shared" si="1"/>
        <v>49TERRI</v>
      </c>
      <c r="C57" s="151" t="str">
        <f t="shared" si="4"/>
        <v>HYTERRIO49O7</v>
      </c>
      <c r="D57" s="151" t="s">
        <v>7879</v>
      </c>
      <c r="E57" s="151" t="s">
        <v>7878</v>
      </c>
      <c r="F57" s="139" t="s">
        <v>12310</v>
      </c>
      <c r="G57" s="100" t="str">
        <f t="shared" si="2"/>
        <v>O49</v>
      </c>
      <c r="H57" s="90">
        <v>49</v>
      </c>
      <c r="I57" s="100" t="str">
        <f t="shared" si="3"/>
        <v>O7</v>
      </c>
      <c r="J57" s="11">
        <v>7</v>
      </c>
      <c r="K57" s="88" t="s">
        <v>1682</v>
      </c>
      <c r="L57" s="90" t="s">
        <v>524</v>
      </c>
      <c r="M57" s="90" t="s">
        <v>1683</v>
      </c>
      <c r="N57" s="90" t="s">
        <v>1684</v>
      </c>
      <c r="O57" s="90" t="s">
        <v>1685</v>
      </c>
      <c r="P57" s="90" t="s">
        <v>1686</v>
      </c>
      <c r="Q57" s="91"/>
      <c r="R57" s="91">
        <v>2</v>
      </c>
      <c r="S57" s="91"/>
      <c r="T57" s="91"/>
      <c r="U57" s="88" t="s">
        <v>12987</v>
      </c>
    </row>
    <row r="58" spans="1:21" s="83" customFormat="1" ht="72">
      <c r="A58" s="151" t="str">
        <f t="shared" si="0"/>
        <v>s aplicable en este contexto.</v>
      </c>
      <c r="B58" s="151" t="str">
        <f t="shared" si="1"/>
        <v>50TERRI</v>
      </c>
      <c r="C58" s="151" t="str">
        <f t="shared" si="4"/>
        <v>HYTERRIO50O7</v>
      </c>
      <c r="D58" s="151" t="s">
        <v>7879</v>
      </c>
      <c r="E58" s="151" t="s">
        <v>7878</v>
      </c>
      <c r="F58" s="139" t="s">
        <v>12310</v>
      </c>
      <c r="G58" s="100" t="str">
        <f t="shared" si="2"/>
        <v>O50</v>
      </c>
      <c r="H58" s="90">
        <v>50</v>
      </c>
      <c r="I58" s="100" t="str">
        <f t="shared" si="3"/>
        <v>O7</v>
      </c>
      <c r="J58" s="11">
        <v>7</v>
      </c>
      <c r="K58" s="88" t="s">
        <v>12986</v>
      </c>
      <c r="L58" s="90" t="s">
        <v>523</v>
      </c>
      <c r="M58" s="90" t="s">
        <v>12985</v>
      </c>
      <c r="N58" s="90" t="s">
        <v>12984</v>
      </c>
      <c r="O58" s="90" t="s">
        <v>852</v>
      </c>
      <c r="P58" s="90" t="s">
        <v>97</v>
      </c>
      <c r="Q58" s="91"/>
      <c r="R58" s="91">
        <v>3</v>
      </c>
      <c r="S58" s="91"/>
      <c r="T58" s="91"/>
      <c r="U58" s="88" t="s">
        <v>12983</v>
      </c>
    </row>
    <row r="59" spans="1:21" s="83" customFormat="1" ht="57.6">
      <c r="A59" s="151" t="str">
        <f t="shared" si="0"/>
        <v>vil, también son incorrectas.</v>
      </c>
      <c r="B59" s="151" t="str">
        <f t="shared" si="1"/>
        <v>51TERRI</v>
      </c>
      <c r="C59" s="151" t="str">
        <f t="shared" si="4"/>
        <v>HYTERRIO51O7</v>
      </c>
      <c r="D59" s="151" t="s">
        <v>7879</v>
      </c>
      <c r="E59" s="151" t="s">
        <v>7878</v>
      </c>
      <c r="F59" s="139" t="s">
        <v>12310</v>
      </c>
      <c r="G59" s="100" t="str">
        <f t="shared" si="2"/>
        <v>O51</v>
      </c>
      <c r="H59" s="90">
        <v>51</v>
      </c>
      <c r="I59" s="100" t="str">
        <f t="shared" si="3"/>
        <v>O7</v>
      </c>
      <c r="J59" s="11">
        <v>7</v>
      </c>
      <c r="K59" s="88" t="s">
        <v>5290</v>
      </c>
      <c r="L59" s="90" t="s">
        <v>544</v>
      </c>
      <c r="M59" s="90" t="s">
        <v>5291</v>
      </c>
      <c r="N59" s="90" t="s">
        <v>5292</v>
      </c>
      <c r="O59" s="90" t="s">
        <v>5293</v>
      </c>
      <c r="P59" s="90" t="s">
        <v>5294</v>
      </c>
      <c r="Q59" s="91"/>
      <c r="R59" s="91">
        <v>3</v>
      </c>
      <c r="S59" s="91"/>
      <c r="T59" s="91"/>
      <c r="U59" s="88" t="s">
        <v>12982</v>
      </c>
    </row>
    <row r="60" spans="1:21" s="83" customFormat="1" ht="72">
      <c r="A60" s="151" t="str">
        <f t="shared" si="0"/>
        <v xml:space="preserve"> de competencias autonómicas.</v>
      </c>
      <c r="B60" s="151" t="str">
        <f t="shared" si="1"/>
        <v>52TERRI</v>
      </c>
      <c r="C60" s="151" t="str">
        <f t="shared" si="4"/>
        <v>HYTERRIO52O7</v>
      </c>
      <c r="D60" s="151" t="s">
        <v>7879</v>
      </c>
      <c r="E60" s="151" t="s">
        <v>7878</v>
      </c>
      <c r="F60" s="139" t="s">
        <v>12310</v>
      </c>
      <c r="G60" s="100" t="str">
        <f t="shared" si="2"/>
        <v>O52</v>
      </c>
      <c r="H60" s="90">
        <v>52</v>
      </c>
      <c r="I60" s="100" t="str">
        <f t="shared" si="3"/>
        <v>O7</v>
      </c>
      <c r="J60" s="11">
        <v>7</v>
      </c>
      <c r="K60" s="88" t="s">
        <v>6246</v>
      </c>
      <c r="L60" s="90" t="s">
        <v>522</v>
      </c>
      <c r="M60" s="90">
        <v>149</v>
      </c>
      <c r="N60" s="90">
        <v>147</v>
      </c>
      <c r="O60" s="90">
        <v>151</v>
      </c>
      <c r="P60" s="90">
        <v>148</v>
      </c>
      <c r="Q60" s="91"/>
      <c r="R60" s="91">
        <v>4</v>
      </c>
      <c r="S60" s="91"/>
      <c r="T60" s="91"/>
      <c r="U60" s="88" t="s">
        <v>12981</v>
      </c>
    </row>
    <row r="61" spans="1:21" s="83" customFormat="1" ht="72">
      <c r="A61" s="151" t="str">
        <f t="shared" si="0"/>
        <v>gislativa de las comunidades.</v>
      </c>
      <c r="B61" s="151" t="str">
        <f t="shared" si="1"/>
        <v>53TERRI</v>
      </c>
      <c r="C61" s="151" t="str">
        <f t="shared" si="4"/>
        <v>HYTERRIO53O7</v>
      </c>
      <c r="D61" s="151" t="s">
        <v>7879</v>
      </c>
      <c r="E61" s="151" t="s">
        <v>7878</v>
      </c>
      <c r="F61" s="139" t="s">
        <v>12310</v>
      </c>
      <c r="G61" s="100" t="str">
        <f t="shared" si="2"/>
        <v>O53</v>
      </c>
      <c r="H61" s="90">
        <v>53</v>
      </c>
      <c r="I61" s="100" t="str">
        <f t="shared" si="3"/>
        <v>O7</v>
      </c>
      <c r="J61" s="11">
        <v>7</v>
      </c>
      <c r="K61" s="88" t="s">
        <v>3399</v>
      </c>
      <c r="L61" s="90" t="s">
        <v>1387</v>
      </c>
      <c r="M61" s="90" t="s">
        <v>6247</v>
      </c>
      <c r="N61" s="90" t="s">
        <v>6248</v>
      </c>
      <c r="O61" s="90" t="s">
        <v>6249</v>
      </c>
      <c r="P61" s="90" t="s">
        <v>6250</v>
      </c>
      <c r="Q61" s="91"/>
      <c r="R61" s="91">
        <v>1</v>
      </c>
      <c r="S61" s="91"/>
      <c r="T61" s="91"/>
      <c r="U61" s="88" t="s">
        <v>12980</v>
      </c>
    </row>
    <row r="62" spans="1:21" s="83" customFormat="1" ht="57.6">
      <c r="A62" s="257" t="str">
        <f t="shared" si="0"/>
        <v>ierta, también es incorrecta.</v>
      </c>
      <c r="B62" s="257" t="str">
        <f t="shared" si="1"/>
        <v>54TERRI</v>
      </c>
      <c r="C62" s="257" t="str">
        <f t="shared" si="4"/>
        <v>HYTERRIO54O7</v>
      </c>
      <c r="D62" s="257" t="s">
        <v>7879</v>
      </c>
      <c r="E62" s="257" t="s">
        <v>7878</v>
      </c>
      <c r="F62" s="224" t="s">
        <v>12310</v>
      </c>
      <c r="G62" s="84" t="str">
        <f t="shared" si="2"/>
        <v>O54</v>
      </c>
      <c r="H62" s="85">
        <v>54</v>
      </c>
      <c r="I62" s="84" t="str">
        <f t="shared" si="3"/>
        <v>O7</v>
      </c>
      <c r="J62" s="11">
        <v>7</v>
      </c>
      <c r="K62" s="86" t="s">
        <v>3399</v>
      </c>
      <c r="L62" s="85" t="s">
        <v>523</v>
      </c>
      <c r="M62" s="85" t="s">
        <v>3400</v>
      </c>
      <c r="N62" s="85" t="s">
        <v>3401</v>
      </c>
      <c r="O62" s="85" t="s">
        <v>3402</v>
      </c>
      <c r="P62" s="85" t="s">
        <v>171</v>
      </c>
      <c r="Q62" s="153"/>
      <c r="R62" s="153">
        <v>3</v>
      </c>
      <c r="S62" s="153"/>
      <c r="T62" s="153"/>
      <c r="U62" s="86" t="s">
        <v>12979</v>
      </c>
    </row>
    <row r="63" spans="1:21" s="147" customFormat="1" ht="72">
      <c r="A63" s="257" t="str">
        <f t="shared" si="0"/>
        <v>etencia exclusiva del Estado.</v>
      </c>
      <c r="B63" s="257" t="str">
        <f t="shared" si="1"/>
        <v>55TERRI</v>
      </c>
      <c r="C63" s="257" t="str">
        <f t="shared" si="4"/>
        <v>HYTERRIO55O7</v>
      </c>
      <c r="D63" s="257" t="s">
        <v>7879</v>
      </c>
      <c r="E63" s="257" t="s">
        <v>7878</v>
      </c>
      <c r="F63" s="224" t="s">
        <v>12310</v>
      </c>
      <c r="G63" s="84" t="str">
        <f t="shared" si="2"/>
        <v>O55</v>
      </c>
      <c r="H63" s="85">
        <v>55</v>
      </c>
      <c r="I63" s="84" t="str">
        <f t="shared" si="3"/>
        <v>O7</v>
      </c>
      <c r="J63" s="11">
        <v>7</v>
      </c>
      <c r="K63" s="86" t="s">
        <v>3403</v>
      </c>
      <c r="L63" s="85" t="s">
        <v>523</v>
      </c>
      <c r="M63" s="85" t="s">
        <v>1285</v>
      </c>
      <c r="N63" s="85" t="s">
        <v>1284</v>
      </c>
      <c r="O63" s="85" t="s">
        <v>3404</v>
      </c>
      <c r="P63" s="85" t="s">
        <v>3405</v>
      </c>
      <c r="Q63" s="153"/>
      <c r="R63" s="153">
        <v>3</v>
      </c>
      <c r="S63" s="153"/>
      <c r="T63" s="153"/>
      <c r="U63" s="86" t="s">
        <v>12978</v>
      </c>
    </row>
    <row r="64" spans="1:21" s="147" customFormat="1" ht="72">
      <c r="A64" s="257" t="str">
        <f t="shared" si="0"/>
        <v>la ley es el interés general.</v>
      </c>
      <c r="B64" s="257" t="str">
        <f t="shared" si="1"/>
        <v>56TERRI</v>
      </c>
      <c r="C64" s="257" t="str">
        <f t="shared" si="4"/>
        <v>HYTERRIO56O7</v>
      </c>
      <c r="D64" s="257" t="s">
        <v>7879</v>
      </c>
      <c r="E64" s="257" t="s">
        <v>7878</v>
      </c>
      <c r="F64" s="224" t="s">
        <v>12310</v>
      </c>
      <c r="G64" s="84" t="str">
        <f t="shared" si="2"/>
        <v>O56</v>
      </c>
      <c r="H64" s="85">
        <v>56</v>
      </c>
      <c r="I64" s="84" t="str">
        <f t="shared" si="3"/>
        <v>O7</v>
      </c>
      <c r="J64" s="11">
        <v>7</v>
      </c>
      <c r="K64" s="86" t="s">
        <v>3406</v>
      </c>
      <c r="L64" s="85" t="s">
        <v>522</v>
      </c>
      <c r="M64" s="85" t="s">
        <v>3407</v>
      </c>
      <c r="N64" s="85" t="s">
        <v>3408</v>
      </c>
      <c r="O64" s="85" t="s">
        <v>3409</v>
      </c>
      <c r="P64" s="85" t="s">
        <v>3410</v>
      </c>
      <c r="Q64" s="153"/>
      <c r="R64" s="153">
        <v>4</v>
      </c>
      <c r="S64" s="153"/>
      <c r="T64" s="153"/>
      <c r="U64" s="86" t="s">
        <v>12977</v>
      </c>
    </row>
    <row r="65" spans="1:21" s="147" customFormat="1" ht="57.6">
      <c r="A65" s="257" t="str">
        <f t="shared" si="0"/>
        <v>presidente, no son correctas.</v>
      </c>
      <c r="B65" s="257" t="str">
        <f t="shared" si="1"/>
        <v>57TERRI</v>
      </c>
      <c r="C65" s="257" t="str">
        <f t="shared" si="4"/>
        <v>HYTERRIO57O7</v>
      </c>
      <c r="D65" s="257" t="s">
        <v>7879</v>
      </c>
      <c r="E65" s="257" t="s">
        <v>7878</v>
      </c>
      <c r="F65" s="224" t="s">
        <v>12310</v>
      </c>
      <c r="G65" s="84" t="str">
        <f t="shared" si="2"/>
        <v>O57</v>
      </c>
      <c r="H65" s="85">
        <v>57</v>
      </c>
      <c r="I65" s="84" t="str">
        <f t="shared" si="3"/>
        <v>O7</v>
      </c>
      <c r="J65" s="11">
        <v>7</v>
      </c>
      <c r="K65" s="86" t="s">
        <v>5295</v>
      </c>
      <c r="L65" s="85" t="s">
        <v>522</v>
      </c>
      <c r="M65" s="85" t="s">
        <v>5296</v>
      </c>
      <c r="N65" s="85" t="s">
        <v>5297</v>
      </c>
      <c r="O65" s="85" t="s">
        <v>5298</v>
      </c>
      <c r="P65" s="85" t="s">
        <v>5299</v>
      </c>
      <c r="Q65" s="153"/>
      <c r="R65" s="153">
        <v>4</v>
      </c>
      <c r="S65" s="153"/>
      <c r="T65" s="153"/>
      <c r="U65" s="86" t="s">
        <v>12976</v>
      </c>
    </row>
    <row r="66" spans="1:21" s="147" customFormat="1" ht="72">
      <c r="A66" s="257" t="str">
        <f t="shared" si="0"/>
        <v>y leyes, tampoco es correcta.</v>
      </c>
      <c r="B66" s="257" t="str">
        <f t="shared" si="1"/>
        <v>58TERRI</v>
      </c>
      <c r="C66" s="257" t="str">
        <f t="shared" si="4"/>
        <v>HYTERRIO58O7</v>
      </c>
      <c r="D66" s="257" t="s">
        <v>7879</v>
      </c>
      <c r="E66" s="257" t="s">
        <v>7878</v>
      </c>
      <c r="F66" s="224" t="s">
        <v>12310</v>
      </c>
      <c r="G66" s="84" t="str">
        <f t="shared" si="2"/>
        <v>O58</v>
      </c>
      <c r="H66" s="85">
        <v>58</v>
      </c>
      <c r="I66" s="84" t="str">
        <f t="shared" si="3"/>
        <v>O7</v>
      </c>
      <c r="J66" s="11">
        <v>7</v>
      </c>
      <c r="K66" s="86" t="s">
        <v>12975</v>
      </c>
      <c r="L66" s="85" t="s">
        <v>523</v>
      </c>
      <c r="M66" s="85" t="s">
        <v>12974</v>
      </c>
      <c r="N66" s="85" t="s">
        <v>12973</v>
      </c>
      <c r="O66" s="85" t="s">
        <v>12971</v>
      </c>
      <c r="P66" s="85" t="s">
        <v>12972</v>
      </c>
      <c r="Q66" s="153"/>
      <c r="R66" s="153">
        <v>3</v>
      </c>
      <c r="S66" s="153"/>
      <c r="T66" s="153"/>
      <c r="U66" s="86" t="s">
        <v>12970</v>
      </c>
    </row>
    <row r="67" spans="1:21" s="147" customFormat="1" ht="43.2">
      <c r="A67" s="257" t="str">
        <f t="shared" ref="A67:A130" si="5">RIGHT(U67,29)</f>
        <v>o al principio de competencia</v>
      </c>
      <c r="B67" s="257" t="str">
        <f t="shared" ref="B67:B130" si="6">H67&amp;F67</f>
        <v>59TERRI</v>
      </c>
      <c r="C67" s="257" t="str">
        <f t="shared" si="4"/>
        <v>HYTERRIO59O7</v>
      </c>
      <c r="D67" s="257" t="s">
        <v>7879</v>
      </c>
      <c r="E67" s="257" t="s">
        <v>7878</v>
      </c>
      <c r="F67" s="224" t="s">
        <v>12310</v>
      </c>
      <c r="G67" s="84" t="str">
        <f t="shared" ref="G67:G130" si="7">IF(H67&lt;9,"OO",IF(H67&lt;99,"O",""))&amp;H67</f>
        <v>O59</v>
      </c>
      <c r="H67" s="85">
        <v>59</v>
      </c>
      <c r="I67" s="84" t="str">
        <f t="shared" ref="I67:I130" si="8">IF(J67&lt;9,"O","")&amp;J67</f>
        <v>O7</v>
      </c>
      <c r="J67" s="11">
        <v>7</v>
      </c>
      <c r="K67" s="86" t="s">
        <v>6746</v>
      </c>
      <c r="L67" s="85" t="s">
        <v>523</v>
      </c>
      <c r="M67" s="85" t="s">
        <v>6747</v>
      </c>
      <c r="N67" s="85" t="s">
        <v>6748</v>
      </c>
      <c r="O67" s="85" t="s">
        <v>6749</v>
      </c>
      <c r="P67" s="85" t="s">
        <v>6750</v>
      </c>
      <c r="Q67" s="153"/>
      <c r="R67" s="153">
        <v>3</v>
      </c>
      <c r="S67" s="153"/>
      <c r="T67" s="153"/>
      <c r="U67" s="86" t="s">
        <v>30387</v>
      </c>
    </row>
    <row r="68" spans="1:21" s="259" customFormat="1" ht="100.8">
      <c r="A68" s="257" t="str">
        <f t="shared" si="5"/>
        <v>ngo superior a un reglamento.</v>
      </c>
      <c r="B68" s="257" t="str">
        <f t="shared" si="6"/>
        <v>60TERRI</v>
      </c>
      <c r="C68" s="257" t="str">
        <f t="shared" si="4"/>
        <v>HYTERRIO60O7</v>
      </c>
      <c r="D68" s="257" t="s">
        <v>7879</v>
      </c>
      <c r="E68" s="257" t="s">
        <v>7878</v>
      </c>
      <c r="F68" s="224" t="s">
        <v>12310</v>
      </c>
      <c r="G68" s="84" t="str">
        <f t="shared" si="7"/>
        <v>O60</v>
      </c>
      <c r="H68" s="85">
        <v>60</v>
      </c>
      <c r="I68" s="84" t="str">
        <f t="shared" si="8"/>
        <v>O7</v>
      </c>
      <c r="J68" s="11">
        <v>7</v>
      </c>
      <c r="K68" s="86" t="s">
        <v>12969</v>
      </c>
      <c r="L68" s="85" t="s">
        <v>524</v>
      </c>
      <c r="M68" s="85" t="s">
        <v>12968</v>
      </c>
      <c r="N68" s="85" t="s">
        <v>12965</v>
      </c>
      <c r="O68" s="85" t="s">
        <v>12967</v>
      </c>
      <c r="P68" s="85" t="s">
        <v>12966</v>
      </c>
      <c r="Q68" s="153"/>
      <c r="R68" s="153">
        <v>2</v>
      </c>
      <c r="S68" s="153"/>
      <c r="T68" s="153"/>
      <c r="U68" s="86" t="s">
        <v>12964</v>
      </c>
    </row>
    <row r="69" spans="1:21" s="259" customFormat="1" ht="100.8">
      <c r="A69" s="376" t="str">
        <f t="shared" si="5"/>
        <v>dispuesto en la Constitución.</v>
      </c>
      <c r="B69" s="376" t="str">
        <f t="shared" si="6"/>
        <v>61TERRI</v>
      </c>
      <c r="C69" s="376" t="str">
        <f t="shared" si="4"/>
        <v>HYTERRIO61O7</v>
      </c>
      <c r="D69" s="376" t="s">
        <v>7879</v>
      </c>
      <c r="E69" s="376" t="s">
        <v>7878</v>
      </c>
      <c r="F69" s="148" t="s">
        <v>12310</v>
      </c>
      <c r="G69" s="149" t="str">
        <f t="shared" si="7"/>
        <v>O61</v>
      </c>
      <c r="H69" s="127">
        <v>61</v>
      </c>
      <c r="I69" s="149" t="str">
        <f t="shared" si="8"/>
        <v>O7</v>
      </c>
      <c r="J69" s="11">
        <v>7</v>
      </c>
      <c r="K69" s="122" t="s">
        <v>12963</v>
      </c>
      <c r="L69" s="127" t="s">
        <v>1387</v>
      </c>
      <c r="M69" s="127" t="s">
        <v>12960</v>
      </c>
      <c r="N69" s="127" t="s">
        <v>12962</v>
      </c>
      <c r="O69" s="127" t="s">
        <v>12961</v>
      </c>
      <c r="P69" s="127" t="s">
        <v>445</v>
      </c>
      <c r="Q69" s="121"/>
      <c r="R69" s="121">
        <v>1</v>
      </c>
      <c r="S69" s="121"/>
      <c r="T69" s="121"/>
      <c r="U69" s="122" t="s">
        <v>12959</v>
      </c>
    </row>
    <row r="70" spans="1:21" s="259" customFormat="1" ht="100.8">
      <c r="A70" s="376" t="str">
        <f t="shared" si="5"/>
        <v>l contenido de los estatutos.</v>
      </c>
      <c r="B70" s="376" t="str">
        <f t="shared" si="6"/>
        <v>62TERRI</v>
      </c>
      <c r="C70" s="376" t="str">
        <f t="shared" si="4"/>
        <v>HYTERRIO62O7</v>
      </c>
      <c r="D70" s="376" t="s">
        <v>7879</v>
      </c>
      <c r="E70" s="376" t="s">
        <v>7878</v>
      </c>
      <c r="F70" s="148" t="s">
        <v>12310</v>
      </c>
      <c r="G70" s="149" t="str">
        <f t="shared" si="7"/>
        <v>O62</v>
      </c>
      <c r="H70" s="127">
        <v>62</v>
      </c>
      <c r="I70" s="149" t="str">
        <f t="shared" si="8"/>
        <v>O7</v>
      </c>
      <c r="J70" s="11">
        <v>7</v>
      </c>
      <c r="K70" s="122" t="s">
        <v>12958</v>
      </c>
      <c r="L70" s="127" t="s">
        <v>544</v>
      </c>
      <c r="M70" s="127" t="s">
        <v>12957</v>
      </c>
      <c r="N70" s="127" t="s">
        <v>12956</v>
      </c>
      <c r="O70" s="127" t="s">
        <v>12954</v>
      </c>
      <c r="P70" s="127" t="s">
        <v>12955</v>
      </c>
      <c r="Q70" s="121"/>
      <c r="R70" s="121">
        <v>3</v>
      </c>
      <c r="S70" s="121"/>
      <c r="T70" s="121"/>
      <c r="U70" s="122" t="s">
        <v>12953</v>
      </c>
    </row>
    <row r="71" spans="1:21" s="259" customFormat="1" ht="100.8">
      <c r="A71" s="376" t="str">
        <f t="shared" si="5"/>
        <v>atar los órganos de gobierno.</v>
      </c>
      <c r="B71" s="376" t="str">
        <f t="shared" si="6"/>
        <v>63TERRI</v>
      </c>
      <c r="C71" s="376" t="str">
        <f t="shared" si="4"/>
        <v>HYTERRIO63O7</v>
      </c>
      <c r="D71" s="376" t="s">
        <v>7879</v>
      </c>
      <c r="E71" s="376" t="s">
        <v>7878</v>
      </c>
      <c r="F71" s="148" t="s">
        <v>12310</v>
      </c>
      <c r="G71" s="149" t="str">
        <f t="shared" si="7"/>
        <v>O63</v>
      </c>
      <c r="H71" s="127">
        <v>63</v>
      </c>
      <c r="I71" s="149" t="str">
        <f t="shared" si="8"/>
        <v>O7</v>
      </c>
      <c r="J71" s="11">
        <v>7</v>
      </c>
      <c r="K71" s="122" t="s">
        <v>12952</v>
      </c>
      <c r="L71" s="127" t="s">
        <v>523</v>
      </c>
      <c r="M71" s="127">
        <v>146</v>
      </c>
      <c r="N71" s="127">
        <v>151</v>
      </c>
      <c r="O71" s="127">
        <v>152</v>
      </c>
      <c r="P71" s="127">
        <v>150</v>
      </c>
      <c r="Q71" s="121"/>
      <c r="R71" s="121">
        <v>3</v>
      </c>
      <c r="S71" s="121"/>
      <c r="T71" s="121"/>
      <c r="U71" s="122" t="s">
        <v>12951</v>
      </c>
    </row>
    <row r="72" spans="1:21" s="259" customFormat="1" ht="72">
      <c r="A72" s="376" t="str">
        <f t="shared" si="5"/>
        <v>ansferidas a las comunidades.</v>
      </c>
      <c r="B72" s="376" t="str">
        <f t="shared" si="6"/>
        <v>64TERRI</v>
      </c>
      <c r="C72" s="376" t="str">
        <f t="shared" si="4"/>
        <v>HYTERRIO64O7</v>
      </c>
      <c r="D72" s="376" t="s">
        <v>7879</v>
      </c>
      <c r="E72" s="376" t="s">
        <v>7878</v>
      </c>
      <c r="F72" s="148" t="s">
        <v>12310</v>
      </c>
      <c r="G72" s="149" t="str">
        <f t="shared" si="7"/>
        <v>O64</v>
      </c>
      <c r="H72" s="127">
        <v>64</v>
      </c>
      <c r="I72" s="149" t="str">
        <f t="shared" si="8"/>
        <v>O7</v>
      </c>
      <c r="J72" s="11">
        <v>7</v>
      </c>
      <c r="K72" s="122" t="s">
        <v>6743</v>
      </c>
      <c r="L72" s="127" t="s">
        <v>522</v>
      </c>
      <c r="M72" s="127" t="s">
        <v>6744</v>
      </c>
      <c r="N72" s="127" t="s">
        <v>5663</v>
      </c>
      <c r="O72" s="127" t="s">
        <v>6745</v>
      </c>
      <c r="P72" s="127" t="s">
        <v>528</v>
      </c>
      <c r="Q72" s="121"/>
      <c r="R72" s="121">
        <v>4</v>
      </c>
      <c r="S72" s="121"/>
      <c r="T72" s="121"/>
      <c r="U72" s="122" t="s">
        <v>12950</v>
      </c>
    </row>
    <row r="73" spans="1:21" s="103" customFormat="1" ht="100.8">
      <c r="A73" s="376" t="str">
        <f t="shared" si="5"/>
        <v>stipulado en la Constitución.</v>
      </c>
      <c r="B73" s="376" t="str">
        <f t="shared" si="6"/>
        <v>65TERRI</v>
      </c>
      <c r="C73" s="376" t="str">
        <f t="shared" ref="C73:C136" si="9">D73&amp;E73&amp;F73&amp;G73&amp;I73</f>
        <v>HYTERRIO65O7</v>
      </c>
      <c r="D73" s="376" t="s">
        <v>7879</v>
      </c>
      <c r="E73" s="376" t="s">
        <v>7878</v>
      </c>
      <c r="F73" s="148" t="s">
        <v>12310</v>
      </c>
      <c r="G73" s="149" t="str">
        <f t="shared" si="7"/>
        <v>O65</v>
      </c>
      <c r="H73" s="127">
        <v>65</v>
      </c>
      <c r="I73" s="149" t="str">
        <f t="shared" si="8"/>
        <v>O7</v>
      </c>
      <c r="J73" s="11">
        <v>7</v>
      </c>
      <c r="K73" s="122" t="s">
        <v>12949</v>
      </c>
      <c r="L73" s="127" t="s">
        <v>524</v>
      </c>
      <c r="M73" s="127" t="s">
        <v>12948</v>
      </c>
      <c r="N73" s="127" t="s">
        <v>12945</v>
      </c>
      <c r="O73" s="127" t="s">
        <v>12947</v>
      </c>
      <c r="P73" s="127" t="s">
        <v>12946</v>
      </c>
      <c r="Q73" s="121"/>
      <c r="R73" s="121">
        <v>2</v>
      </c>
      <c r="S73" s="121"/>
      <c r="T73" s="121"/>
      <c r="U73" s="122" t="s">
        <v>12944</v>
      </c>
    </row>
    <row r="74" spans="1:21" s="103" customFormat="1" ht="115.2">
      <c r="A74" s="377" t="str">
        <f t="shared" si="5"/>
        <v>de las Comunidades Autónomas.</v>
      </c>
      <c r="B74" s="377" t="str">
        <f t="shared" si="6"/>
        <v>66TERRI</v>
      </c>
      <c r="C74" s="377" t="str">
        <f t="shared" si="9"/>
        <v>HYTERRIO66O7</v>
      </c>
      <c r="D74" s="377" t="s">
        <v>7879</v>
      </c>
      <c r="E74" s="377" t="s">
        <v>7878</v>
      </c>
      <c r="F74" s="260" t="s">
        <v>12310</v>
      </c>
      <c r="G74" s="261" t="str">
        <f t="shared" si="7"/>
        <v>O66</v>
      </c>
      <c r="H74" s="162">
        <v>66</v>
      </c>
      <c r="I74" s="261" t="str">
        <f t="shared" si="8"/>
        <v>O7</v>
      </c>
      <c r="J74" s="11">
        <v>7</v>
      </c>
      <c r="K74" s="161" t="s">
        <v>2864</v>
      </c>
      <c r="L74" s="162" t="s">
        <v>522</v>
      </c>
      <c r="M74" s="162" t="s">
        <v>2865</v>
      </c>
      <c r="N74" s="162" t="s">
        <v>2866</v>
      </c>
      <c r="O74" s="162" t="s">
        <v>2867</v>
      </c>
      <c r="P74" s="162" t="s">
        <v>2868</v>
      </c>
      <c r="Q74" s="163"/>
      <c r="R74" s="163">
        <v>4</v>
      </c>
      <c r="S74" s="163"/>
      <c r="T74" s="163"/>
      <c r="U74" s="161" t="s">
        <v>12943</v>
      </c>
    </row>
    <row r="75" spans="1:21" s="103" customFormat="1" ht="86.4">
      <c r="A75" s="377" t="str">
        <f t="shared" si="5"/>
        <v xml:space="preserve"> Estado y no posee autonomía.</v>
      </c>
      <c r="B75" s="377" t="str">
        <f t="shared" si="6"/>
        <v>67TERRI</v>
      </c>
      <c r="C75" s="377" t="str">
        <f t="shared" si="9"/>
        <v>HYTERRIO67O7</v>
      </c>
      <c r="D75" s="377" t="s">
        <v>7879</v>
      </c>
      <c r="E75" s="377" t="s">
        <v>7878</v>
      </c>
      <c r="F75" s="260" t="s">
        <v>12310</v>
      </c>
      <c r="G75" s="261" t="str">
        <f t="shared" si="7"/>
        <v>O67</v>
      </c>
      <c r="H75" s="162">
        <v>67</v>
      </c>
      <c r="I75" s="261" t="str">
        <f t="shared" si="8"/>
        <v>O7</v>
      </c>
      <c r="J75" s="11">
        <v>7</v>
      </c>
      <c r="K75" s="161" t="s">
        <v>3768</v>
      </c>
      <c r="L75" s="162" t="s">
        <v>523</v>
      </c>
      <c r="M75" s="162" t="s">
        <v>3769</v>
      </c>
      <c r="N75" s="162" t="s">
        <v>682</v>
      </c>
      <c r="O75" s="162" t="s">
        <v>3770</v>
      </c>
      <c r="P75" s="162" t="s">
        <v>3771</v>
      </c>
      <c r="Q75" s="163"/>
      <c r="R75" s="163">
        <v>3</v>
      </c>
      <c r="S75" s="163"/>
      <c r="T75" s="163"/>
      <c r="U75" s="161" t="s">
        <v>12942</v>
      </c>
    </row>
    <row r="76" spans="1:21" ht="115.2">
      <c r="A76" s="377" t="str">
        <f t="shared" si="5"/>
        <v>o artículo, distinto del 110.</v>
      </c>
      <c r="B76" s="377" t="str">
        <f t="shared" si="6"/>
        <v>68TERRI</v>
      </c>
      <c r="C76" s="377" t="str">
        <f t="shared" si="9"/>
        <v>HYTERRIO68O7</v>
      </c>
      <c r="D76" s="377" t="s">
        <v>7879</v>
      </c>
      <c r="E76" s="377" t="s">
        <v>7878</v>
      </c>
      <c r="F76" s="260" t="s">
        <v>12310</v>
      </c>
      <c r="G76" s="261" t="str">
        <f t="shared" si="7"/>
        <v>O68</v>
      </c>
      <c r="H76" s="162">
        <v>68</v>
      </c>
      <c r="I76" s="261" t="str">
        <f t="shared" si="8"/>
        <v>O7</v>
      </c>
      <c r="J76" s="11">
        <v>7</v>
      </c>
      <c r="K76" s="161" t="s">
        <v>4160</v>
      </c>
      <c r="L76" s="162" t="s">
        <v>524</v>
      </c>
      <c r="M76" s="162" t="s">
        <v>4161</v>
      </c>
      <c r="N76" s="162" t="s">
        <v>4162</v>
      </c>
      <c r="O76" s="162" t="s">
        <v>4163</v>
      </c>
      <c r="P76" s="162" t="s">
        <v>4401</v>
      </c>
      <c r="Q76" s="163"/>
      <c r="R76" s="163">
        <v>2</v>
      </c>
      <c r="S76" s="163"/>
      <c r="T76" s="163"/>
      <c r="U76" s="161" t="s">
        <v>12941</v>
      </c>
    </row>
    <row r="77" spans="1:21" ht="115.2">
      <c r="A77" s="377" t="str">
        <f t="shared" si="5"/>
        <v>s controlado a nivel estatal.</v>
      </c>
      <c r="B77" s="377" t="str">
        <f t="shared" si="6"/>
        <v>69TERRI</v>
      </c>
      <c r="C77" s="377" t="str">
        <f t="shared" si="9"/>
        <v>HYTERRIO69O7</v>
      </c>
      <c r="D77" s="377" t="s">
        <v>7879</v>
      </c>
      <c r="E77" s="377" t="s">
        <v>7878</v>
      </c>
      <c r="F77" s="260" t="s">
        <v>12310</v>
      </c>
      <c r="G77" s="261" t="str">
        <f t="shared" si="7"/>
        <v>O69</v>
      </c>
      <c r="H77" s="162">
        <v>69</v>
      </c>
      <c r="I77" s="261" t="str">
        <f t="shared" si="8"/>
        <v>O7</v>
      </c>
      <c r="J77" s="11">
        <v>7</v>
      </c>
      <c r="K77" s="161" t="s">
        <v>5261</v>
      </c>
      <c r="L77" s="162" t="s">
        <v>524</v>
      </c>
      <c r="M77" s="162" t="s">
        <v>5262</v>
      </c>
      <c r="N77" s="162" t="s">
        <v>5263</v>
      </c>
      <c r="O77" s="162" t="s">
        <v>5264</v>
      </c>
      <c r="P77" s="162" t="s">
        <v>5265</v>
      </c>
      <c r="Q77" s="163"/>
      <c r="R77" s="163">
        <v>2</v>
      </c>
      <c r="S77" s="163"/>
      <c r="T77" s="163"/>
      <c r="U77" s="161" t="s">
        <v>12940</v>
      </c>
    </row>
    <row r="78" spans="1:21" ht="144">
      <c r="A78" s="377" t="str">
        <f t="shared" si="5"/>
        <v>e al artículo 137, no al 139.</v>
      </c>
      <c r="B78" s="377" t="str">
        <f t="shared" si="6"/>
        <v>70TERRI</v>
      </c>
      <c r="C78" s="377" t="str">
        <f t="shared" si="9"/>
        <v>HYTERRIO70O7</v>
      </c>
      <c r="D78" s="377" t="s">
        <v>7879</v>
      </c>
      <c r="E78" s="377" t="s">
        <v>7878</v>
      </c>
      <c r="F78" s="260" t="s">
        <v>12310</v>
      </c>
      <c r="G78" s="261" t="str">
        <f t="shared" si="7"/>
        <v>O70</v>
      </c>
      <c r="H78" s="162">
        <v>70</v>
      </c>
      <c r="I78" s="261" t="str">
        <f t="shared" si="8"/>
        <v>O7</v>
      </c>
      <c r="J78" s="11">
        <v>7</v>
      </c>
      <c r="K78" s="161" t="s">
        <v>5646</v>
      </c>
      <c r="L78" s="162" t="s">
        <v>524</v>
      </c>
      <c r="M78" s="162" t="s">
        <v>5647</v>
      </c>
      <c r="N78" s="162" t="s">
        <v>5648</v>
      </c>
      <c r="O78" s="162" t="s">
        <v>12939</v>
      </c>
      <c r="P78" s="162" t="s">
        <v>12938</v>
      </c>
      <c r="Q78" s="163"/>
      <c r="R78" s="163">
        <v>2</v>
      </c>
      <c r="S78" s="163"/>
      <c r="T78" s="163"/>
      <c r="U78" s="161" t="s">
        <v>12937</v>
      </c>
    </row>
    <row r="79" spans="1:21" ht="129.6">
      <c r="A79" s="128" t="str">
        <f t="shared" si="5"/>
        <v>atales mediante ley orgánica.</v>
      </c>
      <c r="B79" s="128" t="str">
        <f t="shared" si="6"/>
        <v>71TERRI</v>
      </c>
      <c r="C79" s="128" t="str">
        <f t="shared" si="9"/>
        <v>HYTERRIO71O7</v>
      </c>
      <c r="D79" s="128" t="s">
        <v>7879</v>
      </c>
      <c r="E79" s="128" t="s">
        <v>7878</v>
      </c>
      <c r="F79" s="104" t="s">
        <v>12310</v>
      </c>
      <c r="G79" s="105" t="str">
        <f t="shared" si="7"/>
        <v>O71</v>
      </c>
      <c r="H79" s="106">
        <v>71</v>
      </c>
      <c r="I79" s="105" t="str">
        <f t="shared" si="8"/>
        <v>O7</v>
      </c>
      <c r="J79" s="11">
        <v>7</v>
      </c>
      <c r="K79" s="95" t="s">
        <v>5649</v>
      </c>
      <c r="L79" s="106" t="s">
        <v>1387</v>
      </c>
      <c r="M79" s="106" t="s">
        <v>5650</v>
      </c>
      <c r="N79" s="106" t="s">
        <v>5651</v>
      </c>
      <c r="O79" s="106" t="s">
        <v>5652</v>
      </c>
      <c r="P79" s="106" t="s">
        <v>5653</v>
      </c>
      <c r="Q79" s="116"/>
      <c r="R79" s="116">
        <v>1</v>
      </c>
      <c r="S79" s="116"/>
      <c r="T79" s="116"/>
      <c r="U79" s="95" t="s">
        <v>12936</v>
      </c>
    </row>
    <row r="80" spans="1:21" ht="100.8">
      <c r="A80" s="128" t="str">
        <f t="shared" si="5"/>
        <v>norma básica de autogobierno.</v>
      </c>
      <c r="B80" s="128" t="str">
        <f t="shared" si="6"/>
        <v>72TERRI</v>
      </c>
      <c r="C80" s="128" t="str">
        <f t="shared" si="9"/>
        <v>HYTERRIO72O7</v>
      </c>
      <c r="D80" s="128" t="s">
        <v>7879</v>
      </c>
      <c r="E80" s="128" t="s">
        <v>7878</v>
      </c>
      <c r="F80" s="104" t="s">
        <v>12310</v>
      </c>
      <c r="G80" s="105" t="str">
        <f t="shared" si="7"/>
        <v>O72</v>
      </c>
      <c r="H80" s="106">
        <v>72</v>
      </c>
      <c r="I80" s="105" t="str">
        <f t="shared" si="8"/>
        <v>O7</v>
      </c>
      <c r="J80" s="11">
        <v>7</v>
      </c>
      <c r="K80" s="95" t="s">
        <v>3772</v>
      </c>
      <c r="L80" s="106" t="s">
        <v>524</v>
      </c>
      <c r="M80" s="106" t="s">
        <v>3773</v>
      </c>
      <c r="N80" s="106" t="s">
        <v>3774</v>
      </c>
      <c r="O80" s="106" t="s">
        <v>3775</v>
      </c>
      <c r="P80" s="106" t="s">
        <v>3776</v>
      </c>
      <c r="Q80" s="116"/>
      <c r="R80" s="116">
        <v>2</v>
      </c>
      <c r="S80" s="116"/>
      <c r="T80" s="116"/>
      <c r="U80" s="95" t="s">
        <v>12935</v>
      </c>
    </row>
    <row r="81" spans="1:21" ht="100.8">
      <c r="A81" s="128" t="str">
        <f t="shared" si="5"/>
        <v>alvo en casos de impugnación.</v>
      </c>
      <c r="B81" s="128" t="str">
        <f t="shared" si="6"/>
        <v>73TERRI</v>
      </c>
      <c r="C81" s="128" t="str">
        <f t="shared" si="9"/>
        <v>HYTERRIO73O7</v>
      </c>
      <c r="D81" s="128" t="s">
        <v>7879</v>
      </c>
      <c r="E81" s="128" t="s">
        <v>7878</v>
      </c>
      <c r="F81" s="104" t="s">
        <v>12310</v>
      </c>
      <c r="G81" s="105" t="str">
        <f t="shared" si="7"/>
        <v>O73</v>
      </c>
      <c r="H81" s="106">
        <v>73</v>
      </c>
      <c r="I81" s="105" t="str">
        <f t="shared" si="8"/>
        <v>O7</v>
      </c>
      <c r="J81" s="11">
        <v>7</v>
      </c>
      <c r="K81" s="95" t="s">
        <v>12934</v>
      </c>
      <c r="L81" s="106" t="s">
        <v>522</v>
      </c>
      <c r="M81" s="106" t="s">
        <v>12933</v>
      </c>
      <c r="N81" s="106" t="s">
        <v>12932</v>
      </c>
      <c r="O81" s="106" t="s">
        <v>12931</v>
      </c>
      <c r="P81" s="106" t="s">
        <v>12930</v>
      </c>
      <c r="Q81" s="116"/>
      <c r="R81" s="116">
        <v>4</v>
      </c>
      <c r="S81" s="116"/>
      <c r="T81" s="116"/>
      <c r="U81" s="95" t="s">
        <v>12929</v>
      </c>
    </row>
    <row r="82" spans="1:21" ht="86.4">
      <c r="A82" s="263" t="str">
        <f t="shared" si="5"/>
        <v xml:space="preserve"> la legalidad administrativa.</v>
      </c>
      <c r="B82" s="263" t="str">
        <f t="shared" si="6"/>
        <v>74TERRI</v>
      </c>
      <c r="C82" s="263" t="str">
        <f t="shared" si="9"/>
        <v>HYTERRIO74O7</v>
      </c>
      <c r="D82" s="263" t="s">
        <v>7879</v>
      </c>
      <c r="E82" s="263" t="s">
        <v>7878</v>
      </c>
      <c r="F82" s="237" t="s">
        <v>12310</v>
      </c>
      <c r="G82" s="233" t="str">
        <f t="shared" si="7"/>
        <v>O74</v>
      </c>
      <c r="H82" s="188">
        <v>74</v>
      </c>
      <c r="I82" s="233" t="str">
        <f t="shared" si="8"/>
        <v>O7</v>
      </c>
      <c r="J82" s="11">
        <v>7</v>
      </c>
      <c r="K82" s="190" t="s">
        <v>12928</v>
      </c>
      <c r="L82" s="188" t="s">
        <v>523</v>
      </c>
      <c r="M82" s="188" t="s">
        <v>5286</v>
      </c>
      <c r="N82" s="188" t="s">
        <v>5287</v>
      </c>
      <c r="O82" s="188" t="s">
        <v>5288</v>
      </c>
      <c r="P82" s="188" t="s">
        <v>5289</v>
      </c>
      <c r="Q82" s="189"/>
      <c r="R82" s="189">
        <v>3</v>
      </c>
      <c r="S82" s="189"/>
      <c r="T82" s="189"/>
      <c r="U82" s="190" t="s">
        <v>12927</v>
      </c>
    </row>
    <row r="83" spans="1:21" ht="100.8">
      <c r="A83" s="263" t="str">
        <f t="shared" si="5"/>
        <v>onstitución para estos casos.</v>
      </c>
      <c r="B83" s="263" t="str">
        <f t="shared" si="6"/>
        <v>75TERRI</v>
      </c>
      <c r="C83" s="263" t="str">
        <f t="shared" si="9"/>
        <v>HYTERRIO75O7</v>
      </c>
      <c r="D83" s="263" t="s">
        <v>7879</v>
      </c>
      <c r="E83" s="263" t="s">
        <v>7878</v>
      </c>
      <c r="F83" s="237" t="s">
        <v>12310</v>
      </c>
      <c r="G83" s="233" t="str">
        <f t="shared" si="7"/>
        <v>O75</v>
      </c>
      <c r="H83" s="188">
        <v>75</v>
      </c>
      <c r="I83" s="233" t="str">
        <f t="shared" si="8"/>
        <v>O7</v>
      </c>
      <c r="J83" s="11">
        <v>7</v>
      </c>
      <c r="K83" s="190" t="s">
        <v>10833</v>
      </c>
      <c r="L83" s="188" t="s">
        <v>524</v>
      </c>
      <c r="M83" s="188" t="s">
        <v>404</v>
      </c>
      <c r="N83" s="188" t="s">
        <v>405</v>
      </c>
      <c r="O83" s="188" t="s">
        <v>406</v>
      </c>
      <c r="P83" s="188" t="s">
        <v>171</v>
      </c>
      <c r="Q83" s="189"/>
      <c r="R83" s="189">
        <v>2</v>
      </c>
      <c r="S83" s="189"/>
      <c r="T83" s="189"/>
      <c r="U83" s="190" t="s">
        <v>12926</v>
      </c>
    </row>
    <row r="84" spans="1:21" ht="100.8">
      <c r="A84" s="263" t="str">
        <f t="shared" si="5"/>
        <v xml:space="preserve"> en organización territorial.</v>
      </c>
      <c r="B84" s="263" t="str">
        <f t="shared" si="6"/>
        <v>76TERRI</v>
      </c>
      <c r="C84" s="263" t="str">
        <f t="shared" si="9"/>
        <v>HYTERRIO76O7</v>
      </c>
      <c r="D84" s="263" t="s">
        <v>7879</v>
      </c>
      <c r="E84" s="263" t="s">
        <v>7878</v>
      </c>
      <c r="F84" s="237" t="s">
        <v>12310</v>
      </c>
      <c r="G84" s="233" t="str">
        <f t="shared" si="7"/>
        <v>O76</v>
      </c>
      <c r="H84" s="188">
        <v>76</v>
      </c>
      <c r="I84" s="233" t="str">
        <f t="shared" si="8"/>
        <v>O7</v>
      </c>
      <c r="J84" s="11">
        <v>7</v>
      </c>
      <c r="K84" s="190" t="s">
        <v>5654</v>
      </c>
      <c r="L84" s="188" t="s">
        <v>523</v>
      </c>
      <c r="M84" s="188" t="s">
        <v>5655</v>
      </c>
      <c r="N84" s="188" t="s">
        <v>5656</v>
      </c>
      <c r="O84" s="188" t="s">
        <v>5657</v>
      </c>
      <c r="P84" s="188" t="s">
        <v>5658</v>
      </c>
      <c r="Q84" s="189"/>
      <c r="R84" s="189">
        <v>3</v>
      </c>
      <c r="S84" s="189"/>
      <c r="T84" s="189"/>
      <c r="U84" s="190" t="s">
        <v>12925</v>
      </c>
    </row>
    <row r="85" spans="1:21" ht="115.2">
      <c r="A85" s="263" t="str">
        <f t="shared" si="5"/>
        <v>no instituciones autonómicas.</v>
      </c>
      <c r="B85" s="263" t="str">
        <f t="shared" si="6"/>
        <v>77TERRI</v>
      </c>
      <c r="C85" s="263" t="str">
        <f t="shared" si="9"/>
        <v>HYTERRIO77O7</v>
      </c>
      <c r="D85" s="263" t="s">
        <v>7879</v>
      </c>
      <c r="E85" s="263" t="s">
        <v>7878</v>
      </c>
      <c r="F85" s="237" t="s">
        <v>12310</v>
      </c>
      <c r="G85" s="233" t="str">
        <f t="shared" si="7"/>
        <v>O77</v>
      </c>
      <c r="H85" s="188">
        <v>77</v>
      </c>
      <c r="I85" s="233" t="str">
        <f t="shared" si="8"/>
        <v>O7</v>
      </c>
      <c r="J85" s="11">
        <v>7</v>
      </c>
      <c r="K85" s="190" t="s">
        <v>12924</v>
      </c>
      <c r="L85" s="188" t="s">
        <v>523</v>
      </c>
      <c r="M85" s="188" t="s">
        <v>12923</v>
      </c>
      <c r="N85" s="188" t="s">
        <v>12922</v>
      </c>
      <c r="O85" s="188" t="s">
        <v>12920</v>
      </c>
      <c r="P85" s="188" t="s">
        <v>12921</v>
      </c>
      <c r="Q85" s="189"/>
      <c r="R85" s="189">
        <v>3</v>
      </c>
      <c r="S85" s="189"/>
      <c r="T85" s="189"/>
      <c r="U85" s="190" t="s">
        <v>12919</v>
      </c>
    </row>
    <row r="86" spans="1:21" ht="100.8">
      <c r="A86" s="263" t="str">
        <f t="shared" si="5"/>
        <v xml:space="preserve"> el Estado y las comunidades.</v>
      </c>
      <c r="B86" s="263" t="str">
        <f t="shared" si="6"/>
        <v>78TERRI</v>
      </c>
      <c r="C86" s="263" t="str">
        <f t="shared" si="9"/>
        <v>HYTERRIO78O7</v>
      </c>
      <c r="D86" s="263" t="s">
        <v>7879</v>
      </c>
      <c r="E86" s="263" t="s">
        <v>7878</v>
      </c>
      <c r="F86" s="237" t="s">
        <v>12310</v>
      </c>
      <c r="G86" s="233" t="str">
        <f t="shared" si="7"/>
        <v>O78</v>
      </c>
      <c r="H86" s="188">
        <v>78</v>
      </c>
      <c r="I86" s="233" t="str">
        <f t="shared" si="8"/>
        <v>O7</v>
      </c>
      <c r="J86" s="11">
        <v>7</v>
      </c>
      <c r="K86" s="190" t="s">
        <v>6529</v>
      </c>
      <c r="L86" s="188" t="s">
        <v>1387</v>
      </c>
      <c r="M86" s="188" t="s">
        <v>6530</v>
      </c>
      <c r="N86" s="188" t="s">
        <v>6531</v>
      </c>
      <c r="O86" s="188" t="s">
        <v>6532</v>
      </c>
      <c r="P86" s="188" t="s">
        <v>528</v>
      </c>
      <c r="Q86" s="189"/>
      <c r="R86" s="189">
        <v>1</v>
      </c>
      <c r="S86" s="189"/>
      <c r="T86" s="189"/>
      <c r="U86" s="190" t="s">
        <v>12918</v>
      </c>
    </row>
    <row r="87" spans="1:21" ht="144">
      <c r="A87" s="263" t="str">
        <f t="shared" si="5"/>
        <v>de igualdad del artículo 139.</v>
      </c>
      <c r="B87" s="263" t="str">
        <f t="shared" si="6"/>
        <v>81TERRI</v>
      </c>
      <c r="C87" s="263" t="str">
        <f t="shared" si="9"/>
        <v>HYTERRIO81O7</v>
      </c>
      <c r="D87" s="263" t="s">
        <v>7879</v>
      </c>
      <c r="E87" s="263" t="s">
        <v>7878</v>
      </c>
      <c r="F87" s="237" t="s">
        <v>12310</v>
      </c>
      <c r="G87" s="233" t="str">
        <f t="shared" si="7"/>
        <v>O81</v>
      </c>
      <c r="H87" s="188">
        <v>81</v>
      </c>
      <c r="I87" s="233" t="str">
        <f t="shared" si="8"/>
        <v>O7</v>
      </c>
      <c r="J87" s="11">
        <v>7</v>
      </c>
      <c r="K87" s="190" t="s">
        <v>12910</v>
      </c>
      <c r="L87" s="188" t="s">
        <v>524</v>
      </c>
      <c r="M87" s="188" t="s">
        <v>12909</v>
      </c>
      <c r="N87" s="188" t="s">
        <v>12906</v>
      </c>
      <c r="O87" s="188" t="s">
        <v>12908</v>
      </c>
      <c r="P87" s="188" t="s">
        <v>12907</v>
      </c>
      <c r="Q87" s="189"/>
      <c r="R87" s="189">
        <v>2</v>
      </c>
      <c r="S87" s="189"/>
      <c r="T87" s="189"/>
      <c r="U87" s="190" t="s">
        <v>12905</v>
      </c>
    </row>
    <row r="88" spans="1:21" ht="86.4">
      <c r="A88" s="263" t="str">
        <f t="shared" si="5"/>
        <v>as competencias legislativas.</v>
      </c>
      <c r="B88" s="263" t="str">
        <f t="shared" si="6"/>
        <v>82TERRI</v>
      </c>
      <c r="C88" s="263" t="str">
        <f t="shared" si="9"/>
        <v>HYTERRIO82O7</v>
      </c>
      <c r="D88" s="263" t="s">
        <v>7879</v>
      </c>
      <c r="E88" s="263" t="s">
        <v>7878</v>
      </c>
      <c r="F88" s="237" t="s">
        <v>12310</v>
      </c>
      <c r="G88" s="233" t="str">
        <f t="shared" si="7"/>
        <v>O82</v>
      </c>
      <c r="H88" s="188">
        <v>82</v>
      </c>
      <c r="I88" s="233" t="str">
        <f t="shared" si="8"/>
        <v>O7</v>
      </c>
      <c r="J88" s="11">
        <v>7</v>
      </c>
      <c r="K88" s="190" t="s">
        <v>4689</v>
      </c>
      <c r="L88" s="188" t="s">
        <v>1387</v>
      </c>
      <c r="M88" s="188" t="s">
        <v>3404</v>
      </c>
      <c r="N88" s="188" t="s">
        <v>4690</v>
      </c>
      <c r="O88" s="188" t="s">
        <v>1285</v>
      </c>
      <c r="P88" s="188" t="s">
        <v>1284</v>
      </c>
      <c r="Q88" s="189"/>
      <c r="R88" s="189">
        <v>1</v>
      </c>
      <c r="S88" s="189"/>
      <c r="T88" s="189"/>
      <c r="U88" s="190" t="s">
        <v>12904</v>
      </c>
    </row>
    <row r="89" spans="1:21" ht="86.4">
      <c r="A89" s="263" t="str">
        <f t="shared" si="5"/>
        <v xml:space="preserve"> legislativa como el turismo.</v>
      </c>
      <c r="B89" s="263" t="str">
        <f t="shared" si="6"/>
        <v>83TERRI</v>
      </c>
      <c r="C89" s="263" t="str">
        <f t="shared" si="9"/>
        <v>HYTERRIO83O7</v>
      </c>
      <c r="D89" s="263" t="s">
        <v>7879</v>
      </c>
      <c r="E89" s="263" t="s">
        <v>7878</v>
      </c>
      <c r="F89" s="237" t="s">
        <v>12310</v>
      </c>
      <c r="G89" s="233" t="str">
        <f t="shared" si="7"/>
        <v>O83</v>
      </c>
      <c r="H89" s="188">
        <v>83</v>
      </c>
      <c r="I89" s="233" t="str">
        <f t="shared" si="8"/>
        <v>O7</v>
      </c>
      <c r="J89" s="11">
        <v>7</v>
      </c>
      <c r="K89" s="190" t="s">
        <v>12903</v>
      </c>
      <c r="L89" s="188" t="s">
        <v>1387</v>
      </c>
      <c r="M89" s="188" t="s">
        <v>12900</v>
      </c>
      <c r="N89" s="188" t="s">
        <v>12902</v>
      </c>
      <c r="O89" s="188" t="s">
        <v>12901</v>
      </c>
      <c r="P89" s="188" t="s">
        <v>5660</v>
      </c>
      <c r="Q89" s="189"/>
      <c r="R89" s="189">
        <v>1</v>
      </c>
      <c r="S89" s="189"/>
      <c r="T89" s="189"/>
      <c r="U89" s="190" t="s">
        <v>12899</v>
      </c>
    </row>
    <row r="90" spans="1:21" ht="143.4" customHeight="1">
      <c r="A90" s="263" t="str">
        <f t="shared" si="5"/>
        <v>egislación básica del Estado.</v>
      </c>
      <c r="B90" s="263" t="str">
        <f t="shared" si="6"/>
        <v>84TERRI</v>
      </c>
      <c r="C90" s="263" t="str">
        <f t="shared" si="9"/>
        <v>HYTERRIO84O7</v>
      </c>
      <c r="D90" s="263" t="s">
        <v>7879</v>
      </c>
      <c r="E90" s="263" t="s">
        <v>7878</v>
      </c>
      <c r="F90" s="237" t="s">
        <v>12310</v>
      </c>
      <c r="G90" s="233" t="str">
        <f t="shared" si="7"/>
        <v>O84</v>
      </c>
      <c r="H90" s="188">
        <v>84</v>
      </c>
      <c r="I90" s="233" t="str">
        <f t="shared" si="8"/>
        <v>O7</v>
      </c>
      <c r="J90" s="11">
        <v>7</v>
      </c>
      <c r="K90" s="190" t="s">
        <v>5659</v>
      </c>
      <c r="L90" s="188" t="s">
        <v>522</v>
      </c>
      <c r="M90" s="188" t="s">
        <v>5660</v>
      </c>
      <c r="N90" s="188" t="s">
        <v>5661</v>
      </c>
      <c r="O90" s="188" t="s">
        <v>5662</v>
      </c>
      <c r="P90" s="188" t="s">
        <v>5663</v>
      </c>
      <c r="Q90" s="189"/>
      <c r="R90" s="189">
        <v>4</v>
      </c>
      <c r="S90" s="189"/>
      <c r="T90" s="189"/>
      <c r="U90" s="190" t="s">
        <v>12898</v>
      </c>
    </row>
    <row r="91" spans="1:21" ht="86.4">
      <c r="A91" s="263" t="str">
        <f t="shared" si="5"/>
        <v>ra resolver estos conflictos.</v>
      </c>
      <c r="B91" s="263" t="str">
        <f t="shared" si="6"/>
        <v>85TERRI</v>
      </c>
      <c r="C91" s="263" t="str">
        <f t="shared" si="9"/>
        <v>HYTERRIO85O7</v>
      </c>
      <c r="D91" s="263" t="s">
        <v>7879</v>
      </c>
      <c r="E91" s="263" t="s">
        <v>7878</v>
      </c>
      <c r="F91" s="237" t="s">
        <v>12310</v>
      </c>
      <c r="G91" s="233" t="str">
        <f t="shared" si="7"/>
        <v>O85</v>
      </c>
      <c r="H91" s="188">
        <v>85</v>
      </c>
      <c r="I91" s="233" t="str">
        <f t="shared" si="8"/>
        <v>O7</v>
      </c>
      <c r="J91" s="11">
        <v>7</v>
      </c>
      <c r="K91" s="190" t="s">
        <v>12897</v>
      </c>
      <c r="L91" s="188" t="s">
        <v>523</v>
      </c>
      <c r="M91" s="188" t="s">
        <v>6493</v>
      </c>
      <c r="N91" s="188" t="s">
        <v>1158</v>
      </c>
      <c r="O91" s="188" t="s">
        <v>12895</v>
      </c>
      <c r="P91" s="188" t="s">
        <v>12896</v>
      </c>
      <c r="Q91" s="189"/>
      <c r="R91" s="189">
        <v>3</v>
      </c>
      <c r="S91" s="189"/>
      <c r="T91" s="189"/>
      <c r="U91" s="190" t="s">
        <v>12894</v>
      </c>
    </row>
    <row r="92" spans="1:21" ht="100.8">
      <c r="A92" s="263" t="str">
        <f t="shared" si="5"/>
        <v>ación entre administraciones.</v>
      </c>
      <c r="B92" s="263" t="str">
        <f t="shared" si="6"/>
        <v>86TERRI</v>
      </c>
      <c r="C92" s="263" t="str">
        <f t="shared" si="9"/>
        <v>HYTERRIO86O7</v>
      </c>
      <c r="D92" s="263" t="s">
        <v>7879</v>
      </c>
      <c r="E92" s="263" t="s">
        <v>7878</v>
      </c>
      <c r="F92" s="237" t="s">
        <v>12310</v>
      </c>
      <c r="G92" s="233" t="str">
        <f t="shared" si="7"/>
        <v>O86</v>
      </c>
      <c r="H92" s="188">
        <v>86</v>
      </c>
      <c r="I92" s="233" t="str">
        <f t="shared" si="8"/>
        <v>O7</v>
      </c>
      <c r="J92" s="11">
        <v>7</v>
      </c>
      <c r="K92" s="190" t="s">
        <v>5089</v>
      </c>
      <c r="L92" s="188" t="s">
        <v>524</v>
      </c>
      <c r="M92" s="188" t="s">
        <v>5090</v>
      </c>
      <c r="N92" s="188" t="s">
        <v>5091</v>
      </c>
      <c r="O92" s="188" t="s">
        <v>5092</v>
      </c>
      <c r="P92" s="188" t="s">
        <v>5093</v>
      </c>
      <c r="Q92" s="189"/>
      <c r="R92" s="189">
        <v>2</v>
      </c>
      <c r="S92" s="189"/>
      <c r="T92" s="189"/>
      <c r="U92" s="190" t="s">
        <v>12893</v>
      </c>
    </row>
    <row r="93" spans="1:21" ht="86.4">
      <c r="A93" s="263" t="str">
        <f t="shared" si="5"/>
        <v>a conferencia de presidentes.</v>
      </c>
      <c r="B93" s="263" t="str">
        <f t="shared" si="6"/>
        <v>87TERRI</v>
      </c>
      <c r="C93" s="263" t="str">
        <f t="shared" si="9"/>
        <v>HYTERRIO87O7</v>
      </c>
      <c r="D93" s="263" t="s">
        <v>7879</v>
      </c>
      <c r="E93" s="263" t="s">
        <v>7878</v>
      </c>
      <c r="F93" s="237" t="s">
        <v>12310</v>
      </c>
      <c r="G93" s="233" t="str">
        <f t="shared" si="7"/>
        <v>O87</v>
      </c>
      <c r="H93" s="188">
        <v>87</v>
      </c>
      <c r="I93" s="233" t="str">
        <f t="shared" si="8"/>
        <v>O7</v>
      </c>
      <c r="J93" s="11">
        <v>7</v>
      </c>
      <c r="K93" s="190" t="s">
        <v>12892</v>
      </c>
      <c r="L93" s="188" t="s">
        <v>524</v>
      </c>
      <c r="M93" s="188" t="s">
        <v>12891</v>
      </c>
      <c r="N93" s="188" t="s">
        <v>12888</v>
      </c>
      <c r="O93" s="188" t="s">
        <v>12890</v>
      </c>
      <c r="P93" s="188" t="s">
        <v>12889</v>
      </c>
      <c r="Q93" s="189"/>
      <c r="R93" s="189">
        <v>2</v>
      </c>
      <c r="S93" s="189"/>
      <c r="T93" s="189"/>
      <c r="U93" s="190" t="s">
        <v>12887</v>
      </c>
    </row>
    <row r="94" spans="1:21" ht="100.8">
      <c r="A94" s="263" t="str">
        <f t="shared" si="5"/>
        <v>tución, no por los estatutos.</v>
      </c>
      <c r="B94" s="263" t="str">
        <f t="shared" si="6"/>
        <v>88TERRI</v>
      </c>
      <c r="C94" s="263" t="str">
        <f t="shared" si="9"/>
        <v>HYTERRIO88O7</v>
      </c>
      <c r="D94" s="263" t="s">
        <v>7879</v>
      </c>
      <c r="E94" s="263" t="s">
        <v>7878</v>
      </c>
      <c r="F94" s="237" t="s">
        <v>12310</v>
      </c>
      <c r="G94" s="233" t="str">
        <f t="shared" si="7"/>
        <v>O88</v>
      </c>
      <c r="H94" s="188">
        <v>88</v>
      </c>
      <c r="I94" s="233" t="str">
        <f t="shared" si="8"/>
        <v>O7</v>
      </c>
      <c r="J94" s="11">
        <v>7</v>
      </c>
      <c r="K94" s="190" t="s">
        <v>4474</v>
      </c>
      <c r="L94" s="188" t="s">
        <v>523</v>
      </c>
      <c r="M94" s="188" t="s">
        <v>4475</v>
      </c>
      <c r="N94" s="188" t="s">
        <v>30374</v>
      </c>
      <c r="O94" s="188" t="s">
        <v>4476</v>
      </c>
      <c r="P94" s="188" t="s">
        <v>4477</v>
      </c>
      <c r="Q94" s="189"/>
      <c r="R94" s="189">
        <v>3</v>
      </c>
      <c r="S94" s="189"/>
      <c r="T94" s="189"/>
      <c r="U94" s="190" t="s">
        <v>12886</v>
      </c>
    </row>
    <row r="95" spans="1:21" ht="115.2">
      <c r="A95" s="263" t="str">
        <f t="shared" si="5"/>
        <v>l contenido de los estatutos.</v>
      </c>
      <c r="B95" s="263" t="str">
        <f t="shared" si="6"/>
        <v>89TERRI</v>
      </c>
      <c r="C95" s="263" t="str">
        <f t="shared" si="9"/>
        <v>HYTERRIO89O7</v>
      </c>
      <c r="D95" s="263" t="s">
        <v>7879</v>
      </c>
      <c r="E95" s="263" t="s">
        <v>7878</v>
      </c>
      <c r="F95" s="237" t="s">
        <v>12310</v>
      </c>
      <c r="G95" s="233" t="str">
        <f t="shared" si="7"/>
        <v>O89</v>
      </c>
      <c r="H95" s="188">
        <v>89</v>
      </c>
      <c r="I95" s="233" t="str">
        <f t="shared" si="8"/>
        <v>O7</v>
      </c>
      <c r="J95" s="11">
        <v>7</v>
      </c>
      <c r="K95" s="190" t="s">
        <v>6251</v>
      </c>
      <c r="L95" s="188" t="s">
        <v>524</v>
      </c>
      <c r="M95" s="188" t="s">
        <v>30376</v>
      </c>
      <c r="N95" s="188" t="s">
        <v>6252</v>
      </c>
      <c r="O95" s="188" t="s">
        <v>6253</v>
      </c>
      <c r="P95" s="188" t="s">
        <v>6254</v>
      </c>
      <c r="Q95" s="189"/>
      <c r="R95" s="189">
        <v>2</v>
      </c>
      <c r="S95" s="189"/>
      <c r="T95" s="189"/>
      <c r="U95" s="190" t="s">
        <v>30375</v>
      </c>
    </row>
    <row r="96" spans="1:21" ht="86.4">
      <c r="A96" s="263" t="str">
        <f t="shared" si="5"/>
        <v>el Congreso de los Diputados.</v>
      </c>
      <c r="B96" s="263" t="str">
        <f t="shared" si="6"/>
        <v>90TERRI</v>
      </c>
      <c r="C96" s="263" t="str">
        <f t="shared" si="9"/>
        <v>HYTERRIO90O7</v>
      </c>
      <c r="D96" s="263" t="s">
        <v>7879</v>
      </c>
      <c r="E96" s="263" t="s">
        <v>7878</v>
      </c>
      <c r="F96" s="237" t="s">
        <v>12310</v>
      </c>
      <c r="G96" s="233" t="str">
        <f t="shared" si="7"/>
        <v>O90</v>
      </c>
      <c r="H96" s="188">
        <v>90</v>
      </c>
      <c r="I96" s="233" t="str">
        <f t="shared" si="8"/>
        <v>O7</v>
      </c>
      <c r="J96" s="11">
        <v>7</v>
      </c>
      <c r="K96" s="190" t="s">
        <v>12885</v>
      </c>
      <c r="L96" s="188" t="s">
        <v>1389</v>
      </c>
      <c r="M96" s="188" t="s">
        <v>12881</v>
      </c>
      <c r="N96" s="188" t="s">
        <v>12884</v>
      </c>
      <c r="O96" s="188" t="s">
        <v>12883</v>
      </c>
      <c r="P96" s="188" t="s">
        <v>12882</v>
      </c>
      <c r="Q96" s="189"/>
      <c r="R96" s="189">
        <v>1</v>
      </c>
      <c r="S96" s="189"/>
      <c r="T96" s="189"/>
      <c r="U96" s="190" t="s">
        <v>12880</v>
      </c>
    </row>
    <row r="97" spans="1:21" ht="115.2">
      <c r="A97" s="263" t="str">
        <f t="shared" si="5"/>
        <v>e del Poder Judicial estatal.</v>
      </c>
      <c r="B97" s="263" t="str">
        <f t="shared" si="6"/>
        <v>91TERRI</v>
      </c>
      <c r="C97" s="263" t="str">
        <f t="shared" si="9"/>
        <v>HYTERRIO91O7</v>
      </c>
      <c r="D97" s="263" t="s">
        <v>7879</v>
      </c>
      <c r="E97" s="263" t="s">
        <v>7878</v>
      </c>
      <c r="F97" s="237" t="s">
        <v>12310</v>
      </c>
      <c r="G97" s="233" t="str">
        <f t="shared" si="7"/>
        <v>O91</v>
      </c>
      <c r="H97" s="188">
        <v>91</v>
      </c>
      <c r="I97" s="233" t="str">
        <f t="shared" si="8"/>
        <v>O7</v>
      </c>
      <c r="J97" s="11">
        <v>7</v>
      </c>
      <c r="K97" s="190" t="s">
        <v>3411</v>
      </c>
      <c r="L97" s="188" t="s">
        <v>523</v>
      </c>
      <c r="M97" s="188" t="s">
        <v>3412</v>
      </c>
      <c r="N97" s="188" t="s">
        <v>3413</v>
      </c>
      <c r="O97" s="188" t="s">
        <v>3414</v>
      </c>
      <c r="P97" s="188" t="s">
        <v>3415</v>
      </c>
      <c r="Q97" s="189"/>
      <c r="R97" s="189">
        <v>3</v>
      </c>
      <c r="S97" s="189"/>
      <c r="T97" s="189"/>
      <c r="U97" s="190" t="s">
        <v>12879</v>
      </c>
    </row>
    <row r="98" spans="1:21" ht="100.8">
      <c r="A98" s="263" t="str">
        <f t="shared" si="5"/>
        <v>lo las competencias asumidas.</v>
      </c>
      <c r="B98" s="263" t="str">
        <f t="shared" si="6"/>
        <v>92TERRI</v>
      </c>
      <c r="C98" s="263" t="str">
        <f t="shared" si="9"/>
        <v>HYTERRIO92O7</v>
      </c>
      <c r="D98" s="263" t="s">
        <v>7879</v>
      </c>
      <c r="E98" s="263" t="s">
        <v>7878</v>
      </c>
      <c r="F98" s="237" t="s">
        <v>12310</v>
      </c>
      <c r="G98" s="233" t="str">
        <f t="shared" si="7"/>
        <v>O92</v>
      </c>
      <c r="H98" s="188">
        <v>92</v>
      </c>
      <c r="I98" s="233" t="str">
        <f t="shared" si="8"/>
        <v>O7</v>
      </c>
      <c r="J98" s="11">
        <v>7</v>
      </c>
      <c r="K98" s="190" t="s">
        <v>3777</v>
      </c>
      <c r="L98" s="188" t="s">
        <v>1387</v>
      </c>
      <c r="M98" s="188" t="s">
        <v>3778</v>
      </c>
      <c r="N98" s="188" t="s">
        <v>3779</v>
      </c>
      <c r="O98" s="188" t="s">
        <v>3780</v>
      </c>
      <c r="P98" s="188" t="s">
        <v>3781</v>
      </c>
      <c r="Q98" s="189"/>
      <c r="R98" s="189">
        <v>1</v>
      </c>
      <c r="S98" s="189"/>
      <c r="T98" s="189"/>
      <c r="U98" s="190" t="s">
        <v>12878</v>
      </c>
    </row>
    <row r="99" spans="1:21" ht="57.6">
      <c r="A99" s="263" t="str">
        <f t="shared" si="5"/>
        <v>de la reforma constitucional.</v>
      </c>
      <c r="B99" s="263" t="str">
        <f t="shared" si="6"/>
        <v>93TERRI</v>
      </c>
      <c r="C99" s="263" t="str">
        <f t="shared" si="9"/>
        <v>HYTERRIO93O7</v>
      </c>
      <c r="D99" s="263" t="s">
        <v>7879</v>
      </c>
      <c r="E99" s="263" t="s">
        <v>7878</v>
      </c>
      <c r="F99" s="237" t="s">
        <v>12310</v>
      </c>
      <c r="G99" s="233" t="str">
        <f t="shared" si="7"/>
        <v>O93</v>
      </c>
      <c r="H99" s="188">
        <v>93</v>
      </c>
      <c r="I99" s="233" t="str">
        <f t="shared" si="8"/>
        <v>O7</v>
      </c>
      <c r="J99" s="11">
        <v>7</v>
      </c>
      <c r="K99" s="190" t="s">
        <v>4156</v>
      </c>
      <c r="L99" s="188" t="s">
        <v>523</v>
      </c>
      <c r="M99" s="188" t="s">
        <v>4157</v>
      </c>
      <c r="N99" s="188" t="s">
        <v>4158</v>
      </c>
      <c r="O99" s="188" t="s">
        <v>4159</v>
      </c>
      <c r="P99" s="188" t="s">
        <v>4400</v>
      </c>
      <c r="Q99" s="189"/>
      <c r="R99" s="189">
        <v>3</v>
      </c>
      <c r="S99" s="189"/>
      <c r="T99" s="189"/>
      <c r="U99" s="190" t="s">
        <v>12877</v>
      </c>
    </row>
    <row r="100" spans="1:21" ht="72">
      <c r="A100" s="263" t="str">
        <f t="shared" si="5"/>
        <v>a una de sus ocho provincias.</v>
      </c>
      <c r="B100" s="263" t="str">
        <f t="shared" si="6"/>
        <v>94TERRI</v>
      </c>
      <c r="C100" s="263" t="str">
        <f t="shared" si="9"/>
        <v>HYTERRIO94O7</v>
      </c>
      <c r="D100" s="263" t="s">
        <v>7879</v>
      </c>
      <c r="E100" s="263" t="s">
        <v>7878</v>
      </c>
      <c r="F100" s="237" t="s">
        <v>12310</v>
      </c>
      <c r="G100" s="233" t="str">
        <f t="shared" si="7"/>
        <v>O94</v>
      </c>
      <c r="H100" s="188">
        <v>94</v>
      </c>
      <c r="I100" s="233" t="str">
        <f t="shared" si="8"/>
        <v>O7</v>
      </c>
      <c r="J100" s="11">
        <v>7</v>
      </c>
      <c r="K100" s="262" t="s">
        <v>12876</v>
      </c>
      <c r="L100" s="262" t="s">
        <v>1389</v>
      </c>
      <c r="M100" s="262" t="s">
        <v>12874</v>
      </c>
      <c r="N100" s="262" t="s">
        <v>12796</v>
      </c>
      <c r="O100" s="262" t="s">
        <v>12790</v>
      </c>
      <c r="P100" s="262" t="s">
        <v>12875</v>
      </c>
      <c r="Q100" s="189"/>
      <c r="R100" s="189">
        <v>1</v>
      </c>
      <c r="S100" s="189"/>
      <c r="T100" s="189"/>
      <c r="U100" s="190" t="s">
        <v>12873</v>
      </c>
    </row>
    <row r="101" spans="1:21" ht="72">
      <c r="A101" s="263" t="str">
        <f t="shared" si="5"/>
        <v>iguras se estableció en 1997.</v>
      </c>
      <c r="B101" s="263" t="str">
        <f t="shared" si="6"/>
        <v>95TERRI</v>
      </c>
      <c r="C101" s="263" t="str">
        <f t="shared" si="9"/>
        <v>HYTERRIO95O7</v>
      </c>
      <c r="D101" s="263" t="s">
        <v>7879</v>
      </c>
      <c r="E101" s="263" t="s">
        <v>7878</v>
      </c>
      <c r="F101" s="237" t="s">
        <v>12310</v>
      </c>
      <c r="G101" s="233" t="str">
        <f t="shared" si="7"/>
        <v>O95</v>
      </c>
      <c r="H101" s="188">
        <v>95</v>
      </c>
      <c r="I101" s="233" t="str">
        <f t="shared" si="8"/>
        <v>O7</v>
      </c>
      <c r="J101" s="11">
        <v>7</v>
      </c>
      <c r="K101" s="262" t="s">
        <v>12872</v>
      </c>
      <c r="L101" s="262" t="s">
        <v>543</v>
      </c>
      <c r="M101" s="262" t="s">
        <v>12871</v>
      </c>
      <c r="N101" s="262" t="s">
        <v>12868</v>
      </c>
      <c r="O101" s="262" t="s">
        <v>12870</v>
      </c>
      <c r="P101" s="262" t="s">
        <v>12869</v>
      </c>
      <c r="Q101" s="189"/>
      <c r="R101" s="189">
        <v>2</v>
      </c>
      <c r="S101" s="189"/>
      <c r="T101" s="189"/>
      <c r="U101" s="190" t="s">
        <v>12867</v>
      </c>
    </row>
    <row r="102" spans="1:21" ht="57.6">
      <c r="A102" s="263" t="str">
        <f t="shared" si="5"/>
        <v>a el Tribunal Constitucional.</v>
      </c>
      <c r="B102" s="263" t="str">
        <f t="shared" si="6"/>
        <v>96TERRI</v>
      </c>
      <c r="C102" s="263" t="str">
        <f t="shared" si="9"/>
        <v>HYTERRIO96O7</v>
      </c>
      <c r="D102" s="263" t="s">
        <v>7879</v>
      </c>
      <c r="E102" s="263" t="s">
        <v>7878</v>
      </c>
      <c r="F102" s="237" t="s">
        <v>12310</v>
      </c>
      <c r="G102" s="233" t="str">
        <f t="shared" si="7"/>
        <v>O96</v>
      </c>
      <c r="H102" s="188">
        <v>96</v>
      </c>
      <c r="I102" s="233" t="str">
        <f t="shared" si="8"/>
        <v>O7</v>
      </c>
      <c r="J102" s="11">
        <v>7</v>
      </c>
      <c r="K102" s="262" t="s">
        <v>12866</v>
      </c>
      <c r="L102" s="262" t="s">
        <v>544</v>
      </c>
      <c r="M102" s="262" t="s">
        <v>9163</v>
      </c>
      <c r="N102" s="262" t="s">
        <v>9162</v>
      </c>
      <c r="O102" s="262" t="s">
        <v>9160</v>
      </c>
      <c r="P102" s="262" t="s">
        <v>9161</v>
      </c>
      <c r="Q102" s="189"/>
      <c r="R102" s="189">
        <v>3</v>
      </c>
      <c r="S102" s="189"/>
      <c r="T102" s="189"/>
      <c r="U102" s="190" t="s">
        <v>12865</v>
      </c>
    </row>
    <row r="103" spans="1:21" ht="72">
      <c r="A103" s="263" t="str">
        <f t="shared" si="5"/>
        <v>en el principio de autonomía.</v>
      </c>
      <c r="B103" s="263" t="str">
        <f t="shared" si="6"/>
        <v>97TERRI</v>
      </c>
      <c r="C103" s="263" t="str">
        <f t="shared" si="9"/>
        <v>HYTERRIO97O7</v>
      </c>
      <c r="D103" s="263" t="s">
        <v>7879</v>
      </c>
      <c r="E103" s="263" t="s">
        <v>7878</v>
      </c>
      <c r="F103" s="237" t="s">
        <v>12310</v>
      </c>
      <c r="G103" s="233" t="str">
        <f t="shared" si="7"/>
        <v>O97</v>
      </c>
      <c r="H103" s="188">
        <v>97</v>
      </c>
      <c r="I103" s="233" t="str">
        <f t="shared" si="8"/>
        <v>O7</v>
      </c>
      <c r="J103" s="11">
        <v>7</v>
      </c>
      <c r="K103" s="262" t="s">
        <v>12864</v>
      </c>
      <c r="L103" s="262" t="s">
        <v>543</v>
      </c>
      <c r="M103" s="262" t="s">
        <v>8700</v>
      </c>
      <c r="N103" s="262" t="s">
        <v>8913</v>
      </c>
      <c r="O103" s="262" t="s">
        <v>8589</v>
      </c>
      <c r="P103" s="262" t="s">
        <v>12863</v>
      </c>
      <c r="Q103" s="189"/>
      <c r="R103" s="189">
        <v>2</v>
      </c>
      <c r="S103" s="189"/>
      <c r="T103" s="189"/>
      <c r="U103" s="190" t="s">
        <v>12862</v>
      </c>
    </row>
    <row r="104" spans="1:21" ht="86.4">
      <c r="A104" s="263" t="str">
        <f t="shared" si="5"/>
        <v>s omite a las nacionalidades.</v>
      </c>
      <c r="B104" s="263" t="str">
        <f t="shared" si="6"/>
        <v>98TERRI</v>
      </c>
      <c r="C104" s="263" t="str">
        <f t="shared" si="9"/>
        <v>HYTERRIO98O7</v>
      </c>
      <c r="D104" s="263" t="s">
        <v>7879</v>
      </c>
      <c r="E104" s="263" t="s">
        <v>7878</v>
      </c>
      <c r="F104" s="237" t="s">
        <v>12310</v>
      </c>
      <c r="G104" s="233" t="str">
        <f t="shared" si="7"/>
        <v>O98</v>
      </c>
      <c r="H104" s="188">
        <v>98</v>
      </c>
      <c r="I104" s="233" t="str">
        <f t="shared" si="8"/>
        <v>O7</v>
      </c>
      <c r="J104" s="11">
        <v>7</v>
      </c>
      <c r="K104" s="262" t="s">
        <v>12861</v>
      </c>
      <c r="L104" s="262" t="s">
        <v>544</v>
      </c>
      <c r="M104" s="262" t="s">
        <v>12860</v>
      </c>
      <c r="N104" s="262" t="s">
        <v>12859</v>
      </c>
      <c r="O104" s="262" t="s">
        <v>12857</v>
      </c>
      <c r="P104" s="262" t="s">
        <v>12858</v>
      </c>
      <c r="Q104" s="189"/>
      <c r="R104" s="189">
        <v>3</v>
      </c>
      <c r="S104" s="189"/>
      <c r="T104" s="189"/>
      <c r="U104" s="190" t="s">
        <v>12856</v>
      </c>
    </row>
    <row r="105" spans="1:21" ht="57.6">
      <c r="A105" s="263" t="str">
        <f t="shared" si="5"/>
        <v>incial se implementó en 1833.</v>
      </c>
      <c r="B105" s="263" t="str">
        <f t="shared" si="6"/>
        <v>99TERRI</v>
      </c>
      <c r="C105" s="263" t="str">
        <f t="shared" si="9"/>
        <v>HYTERRI99O7</v>
      </c>
      <c r="D105" s="263" t="s">
        <v>7879</v>
      </c>
      <c r="E105" s="263" t="s">
        <v>7878</v>
      </c>
      <c r="F105" s="237" t="s">
        <v>12310</v>
      </c>
      <c r="G105" s="233" t="str">
        <f t="shared" si="7"/>
        <v>99</v>
      </c>
      <c r="H105" s="188">
        <v>99</v>
      </c>
      <c r="I105" s="233" t="str">
        <f t="shared" si="8"/>
        <v>O7</v>
      </c>
      <c r="J105" s="11">
        <v>7</v>
      </c>
      <c r="K105" s="262" t="s">
        <v>12855</v>
      </c>
      <c r="L105" s="262" t="s">
        <v>1389</v>
      </c>
      <c r="M105" s="262" t="s">
        <v>12852</v>
      </c>
      <c r="N105" s="262" t="s">
        <v>12854</v>
      </c>
      <c r="O105" s="262" t="s">
        <v>12853</v>
      </c>
      <c r="P105" s="262" t="s">
        <v>12853</v>
      </c>
      <c r="Q105" s="189"/>
      <c r="R105" s="189">
        <v>1</v>
      </c>
      <c r="S105" s="189"/>
      <c r="T105" s="189"/>
      <c r="U105" s="190" t="s">
        <v>12851</v>
      </c>
    </row>
    <row r="106" spans="1:21" ht="57.6">
      <c r="A106" s="263" t="str">
        <f t="shared" si="5"/>
        <v>a administrativa fundamental.</v>
      </c>
      <c r="B106" s="263" t="str">
        <f t="shared" si="6"/>
        <v>100TERRI</v>
      </c>
      <c r="C106" s="263" t="str">
        <f t="shared" si="9"/>
        <v>HYTERRI100O7</v>
      </c>
      <c r="D106" s="263" t="s">
        <v>7879</v>
      </c>
      <c r="E106" s="263" t="s">
        <v>7878</v>
      </c>
      <c r="F106" s="237" t="s">
        <v>12310</v>
      </c>
      <c r="G106" s="233" t="str">
        <f t="shared" si="7"/>
        <v>100</v>
      </c>
      <c r="H106" s="188">
        <v>100</v>
      </c>
      <c r="I106" s="233" t="str">
        <f t="shared" si="8"/>
        <v>O7</v>
      </c>
      <c r="J106" s="11">
        <v>7</v>
      </c>
      <c r="K106" s="262" t="s">
        <v>12850</v>
      </c>
      <c r="L106" s="262" t="s">
        <v>1389</v>
      </c>
      <c r="M106" s="262" t="s">
        <v>12846</v>
      </c>
      <c r="N106" s="262" t="s">
        <v>12849</v>
      </c>
      <c r="O106" s="262" t="s">
        <v>12848</v>
      </c>
      <c r="P106" s="262" t="s">
        <v>12847</v>
      </c>
      <c r="Q106" s="189"/>
      <c r="R106" s="189">
        <v>1</v>
      </c>
      <c r="S106" s="189"/>
      <c r="T106" s="189"/>
      <c r="U106" s="190" t="s">
        <v>12845</v>
      </c>
    </row>
    <row r="107" spans="1:21" ht="57.6">
      <c r="A107" s="263" t="str">
        <f t="shared" si="5"/>
        <v>lebiscito tuvo lugar en 1936.</v>
      </c>
      <c r="B107" s="263" t="str">
        <f t="shared" si="6"/>
        <v>101TERRI</v>
      </c>
      <c r="C107" s="263" t="str">
        <f t="shared" si="9"/>
        <v>HYTERRI101O7</v>
      </c>
      <c r="D107" s="263" t="s">
        <v>7879</v>
      </c>
      <c r="E107" s="263" t="s">
        <v>7878</v>
      </c>
      <c r="F107" s="237" t="s">
        <v>12310</v>
      </c>
      <c r="G107" s="233" t="str">
        <f t="shared" si="7"/>
        <v>101</v>
      </c>
      <c r="H107" s="188">
        <v>101</v>
      </c>
      <c r="I107" s="233" t="str">
        <f t="shared" si="8"/>
        <v>O7</v>
      </c>
      <c r="J107" s="11">
        <v>7</v>
      </c>
      <c r="K107" s="262" t="s">
        <v>12844</v>
      </c>
      <c r="L107" s="262" t="s">
        <v>1388</v>
      </c>
      <c r="M107" s="262" t="s">
        <v>12843</v>
      </c>
      <c r="N107" s="262" t="s">
        <v>12842</v>
      </c>
      <c r="O107" s="262" t="s">
        <v>12841</v>
      </c>
      <c r="P107" s="262" t="s">
        <v>12840</v>
      </c>
      <c r="Q107" s="189"/>
      <c r="R107" s="189">
        <v>4</v>
      </c>
      <c r="S107" s="189"/>
      <c r="T107" s="189"/>
      <c r="U107" s="190" t="s">
        <v>12839</v>
      </c>
    </row>
    <row r="108" spans="1:21" ht="72">
      <c r="A108" s="263" t="str">
        <f t="shared" si="5"/>
        <v>acuerdos se firmaron en 1981.</v>
      </c>
      <c r="B108" s="263" t="str">
        <f t="shared" si="6"/>
        <v>102TERRI</v>
      </c>
      <c r="C108" s="263" t="str">
        <f t="shared" si="9"/>
        <v>HYTERRI102O7</v>
      </c>
      <c r="D108" s="263" t="s">
        <v>7879</v>
      </c>
      <c r="E108" s="263" t="s">
        <v>7878</v>
      </c>
      <c r="F108" s="237" t="s">
        <v>12310</v>
      </c>
      <c r="G108" s="233" t="str">
        <f t="shared" si="7"/>
        <v>102</v>
      </c>
      <c r="H108" s="188">
        <v>102</v>
      </c>
      <c r="I108" s="233" t="str">
        <f t="shared" si="8"/>
        <v>O7</v>
      </c>
      <c r="J108" s="11">
        <v>7</v>
      </c>
      <c r="K108" s="262" t="s">
        <v>12838</v>
      </c>
      <c r="L108" s="262" t="s">
        <v>1389</v>
      </c>
      <c r="M108" s="262" t="s">
        <v>12834</v>
      </c>
      <c r="N108" s="262" t="s">
        <v>12837</v>
      </c>
      <c r="O108" s="262" t="s">
        <v>12836</v>
      </c>
      <c r="P108" s="262" t="s">
        <v>12835</v>
      </c>
      <c r="Q108" s="189"/>
      <c r="R108" s="189">
        <v>1</v>
      </c>
      <c r="S108" s="189"/>
      <c r="T108" s="189"/>
      <c r="U108" s="190" t="s">
        <v>12833</v>
      </c>
    </row>
    <row r="109" spans="1:21" ht="57.6">
      <c r="A109" s="263" t="str">
        <f t="shared" si="5"/>
        <v>maron los Pactos Autonómicos.</v>
      </c>
      <c r="B109" s="263" t="str">
        <f t="shared" si="6"/>
        <v>103TERRI</v>
      </c>
      <c r="C109" s="263" t="str">
        <f t="shared" si="9"/>
        <v>HYTERRI103O7</v>
      </c>
      <c r="D109" s="263" t="s">
        <v>7879</v>
      </c>
      <c r="E109" s="263" t="s">
        <v>7878</v>
      </c>
      <c r="F109" s="237" t="s">
        <v>12310</v>
      </c>
      <c r="G109" s="233" t="str">
        <f t="shared" si="7"/>
        <v>103</v>
      </c>
      <c r="H109" s="188">
        <v>103</v>
      </c>
      <c r="I109" s="233" t="str">
        <f t="shared" si="8"/>
        <v>O7</v>
      </c>
      <c r="J109" s="11">
        <v>7</v>
      </c>
      <c r="K109" s="262" t="s">
        <v>12832</v>
      </c>
      <c r="L109" s="262" t="s">
        <v>543</v>
      </c>
      <c r="M109" s="262" t="s">
        <v>12564</v>
      </c>
      <c r="N109" s="262" t="s">
        <v>12561</v>
      </c>
      <c r="O109" s="262" t="s">
        <v>12563</v>
      </c>
      <c r="P109" s="262" t="s">
        <v>12562</v>
      </c>
      <c r="Q109" s="189"/>
      <c r="R109" s="189">
        <v>2</v>
      </c>
      <c r="S109" s="189"/>
      <c r="T109" s="189"/>
      <c r="U109" s="190" t="s">
        <v>12831</v>
      </c>
    </row>
    <row r="110" spans="1:21" ht="57.6">
      <c r="A110" s="10" t="str">
        <f t="shared" si="5"/>
        <v>omo principios fundamentales.</v>
      </c>
      <c r="B110" s="10" t="str">
        <f t="shared" si="6"/>
        <v>104TERRI</v>
      </c>
      <c r="C110" s="10" t="str">
        <f t="shared" si="9"/>
        <v>HYTERRI104O7</v>
      </c>
      <c r="D110" s="10" t="s">
        <v>7879</v>
      </c>
      <c r="E110" s="10" t="s">
        <v>7878</v>
      </c>
      <c r="F110" s="19" t="s">
        <v>12310</v>
      </c>
      <c r="G110" s="11" t="str">
        <f t="shared" si="7"/>
        <v>104</v>
      </c>
      <c r="H110" s="12">
        <v>104</v>
      </c>
      <c r="I110" s="11" t="str">
        <f t="shared" si="8"/>
        <v>O7</v>
      </c>
      <c r="J110" s="11">
        <v>7</v>
      </c>
      <c r="K110" s="9" t="s">
        <v>12830</v>
      </c>
      <c r="L110" s="9" t="s">
        <v>544</v>
      </c>
      <c r="M110" s="9" t="s">
        <v>12829</v>
      </c>
      <c r="N110" s="9" t="s">
        <v>12828</v>
      </c>
      <c r="O110" s="9" t="s">
        <v>12826</v>
      </c>
      <c r="P110" s="9" t="s">
        <v>12827</v>
      </c>
      <c r="Q110" s="8"/>
      <c r="R110" s="8">
        <v>3</v>
      </c>
      <c r="S110" s="8"/>
      <c r="T110" s="8"/>
      <c r="U110" s="6" t="s">
        <v>12825</v>
      </c>
    </row>
    <row r="111" spans="1:21" ht="86.4">
      <c r="A111" s="10" t="str">
        <f t="shared" si="5"/>
        <v>alecen sobre las autonómicas.</v>
      </c>
      <c r="B111" s="10" t="str">
        <f t="shared" si="6"/>
        <v>105TERRI</v>
      </c>
      <c r="C111" s="10" t="str">
        <f t="shared" si="9"/>
        <v>HYTERRI105O7</v>
      </c>
      <c r="D111" s="10" t="s">
        <v>7879</v>
      </c>
      <c r="E111" s="10" t="s">
        <v>7878</v>
      </c>
      <c r="F111" s="19" t="s">
        <v>12310</v>
      </c>
      <c r="G111" s="11" t="str">
        <f t="shared" si="7"/>
        <v>105</v>
      </c>
      <c r="H111" s="12">
        <v>105</v>
      </c>
      <c r="I111" s="11" t="str">
        <f t="shared" si="8"/>
        <v>O7</v>
      </c>
      <c r="J111" s="11">
        <v>7</v>
      </c>
      <c r="K111" s="9" t="s">
        <v>12824</v>
      </c>
      <c r="L111" s="9" t="s">
        <v>1388</v>
      </c>
      <c r="M111" s="9" t="s">
        <v>12823</v>
      </c>
      <c r="N111" s="9" t="s">
        <v>12822</v>
      </c>
      <c r="O111" s="9" t="s">
        <v>12821</v>
      </c>
      <c r="P111" s="9" t="s">
        <v>12820</v>
      </c>
      <c r="Q111" s="8"/>
      <c r="R111" s="8">
        <v>4</v>
      </c>
      <c r="S111" s="8"/>
      <c r="T111" s="8"/>
      <c r="U111" s="6" t="s">
        <v>12819</v>
      </c>
    </row>
    <row r="112" spans="1:21" ht="86.4">
      <c r="A112" s="10" t="str">
        <f t="shared" si="5"/>
        <v>e como Comunidades Autónomas.</v>
      </c>
      <c r="B112" s="10" t="str">
        <f t="shared" si="6"/>
        <v>106TERRI</v>
      </c>
      <c r="C112" s="10" t="str">
        <f t="shared" si="9"/>
        <v>HYTERRI106O7</v>
      </c>
      <c r="D112" s="10" t="s">
        <v>7879</v>
      </c>
      <c r="E112" s="10" t="s">
        <v>7878</v>
      </c>
      <c r="F112" s="19" t="s">
        <v>12310</v>
      </c>
      <c r="G112" s="11" t="str">
        <f t="shared" si="7"/>
        <v>106</v>
      </c>
      <c r="H112" s="12">
        <v>106</v>
      </c>
      <c r="I112" s="11" t="str">
        <f t="shared" si="8"/>
        <v>O7</v>
      </c>
      <c r="J112" s="11">
        <v>7</v>
      </c>
      <c r="K112" s="9" t="s">
        <v>12818</v>
      </c>
      <c r="L112" s="9" t="s">
        <v>522</v>
      </c>
      <c r="M112" s="9" t="s">
        <v>12814</v>
      </c>
      <c r="N112" s="9" t="s">
        <v>12817</v>
      </c>
      <c r="O112" s="9" t="s">
        <v>12816</v>
      </c>
      <c r="P112" s="9" t="s">
        <v>12815</v>
      </c>
      <c r="Q112" s="8"/>
      <c r="R112" s="8">
        <v>4</v>
      </c>
      <c r="S112" s="8"/>
      <c r="T112" s="8"/>
      <c r="U112" s="6" t="s">
        <v>12813</v>
      </c>
    </row>
    <row r="113" spans="1:21" ht="86.4">
      <c r="A113" s="10" t="str">
        <f t="shared" si="5"/>
        <v>ías de acceso a la autonomía.</v>
      </c>
      <c r="B113" s="10" t="str">
        <f t="shared" si="6"/>
        <v>107TERRI</v>
      </c>
      <c r="C113" s="10" t="str">
        <f t="shared" si="9"/>
        <v>HYTERRI107O7</v>
      </c>
      <c r="D113" s="10" t="s">
        <v>7879</v>
      </c>
      <c r="E113" s="10" t="s">
        <v>7878</v>
      </c>
      <c r="F113" s="19" t="s">
        <v>12310</v>
      </c>
      <c r="G113" s="11" t="str">
        <f t="shared" si="7"/>
        <v>107</v>
      </c>
      <c r="H113" s="12">
        <v>107</v>
      </c>
      <c r="I113" s="11" t="str">
        <f t="shared" si="8"/>
        <v>O7</v>
      </c>
      <c r="J113" s="11">
        <v>7</v>
      </c>
      <c r="K113" s="9" t="s">
        <v>12812</v>
      </c>
      <c r="L113" s="9" t="s">
        <v>1389</v>
      </c>
      <c r="M113" s="9" t="s">
        <v>12808</v>
      </c>
      <c r="N113" s="9" t="s">
        <v>12811</v>
      </c>
      <c r="O113" s="9" t="s">
        <v>12810</v>
      </c>
      <c r="P113" s="9" t="s">
        <v>12809</v>
      </c>
      <c r="Q113" s="8"/>
      <c r="R113" s="8">
        <v>1</v>
      </c>
      <c r="S113" s="8"/>
      <c r="T113" s="8"/>
      <c r="U113" s="6" t="s">
        <v>12807</v>
      </c>
    </row>
    <row r="114" spans="1:21" ht="144">
      <c r="A114" s="10" t="str">
        <f t="shared" si="5"/>
        <v>n "vía lenta" y "vía rápida".</v>
      </c>
      <c r="B114" s="10" t="str">
        <f t="shared" si="6"/>
        <v>108TERRI</v>
      </c>
      <c r="C114" s="10" t="str">
        <f t="shared" si="9"/>
        <v>HYTERRI108O7</v>
      </c>
      <c r="D114" s="10" t="s">
        <v>7879</v>
      </c>
      <c r="E114" s="10" t="s">
        <v>7878</v>
      </c>
      <c r="F114" s="19" t="s">
        <v>12310</v>
      </c>
      <c r="G114" s="11" t="str">
        <f t="shared" si="7"/>
        <v>108</v>
      </c>
      <c r="H114" s="12">
        <v>108</v>
      </c>
      <c r="I114" s="11" t="str">
        <f t="shared" si="8"/>
        <v>O7</v>
      </c>
      <c r="J114" s="11">
        <v>7</v>
      </c>
      <c r="K114" s="9" t="s">
        <v>12806</v>
      </c>
      <c r="L114" s="9" t="s">
        <v>1389</v>
      </c>
      <c r="M114" s="9" t="s">
        <v>12802</v>
      </c>
      <c r="N114" s="9" t="s">
        <v>12805</v>
      </c>
      <c r="O114" s="9" t="s">
        <v>12804</v>
      </c>
      <c r="P114" s="9" t="s">
        <v>12803</v>
      </c>
      <c r="Q114" s="8"/>
      <c r="R114" s="8">
        <v>1</v>
      </c>
      <c r="S114" s="8"/>
      <c r="T114" s="8"/>
      <c r="U114" s="6" t="s">
        <v>12801</v>
      </c>
    </row>
    <row r="115" spans="1:21" ht="86.4">
      <c r="A115" s="10" t="str">
        <f t="shared" si="5"/>
        <v>de Huesca, Teruel y Zaragoza.</v>
      </c>
      <c r="B115" s="10" t="str">
        <f t="shared" si="6"/>
        <v>109TERRI</v>
      </c>
      <c r="C115" s="10" t="str">
        <f t="shared" si="9"/>
        <v>HYTERRI109O7</v>
      </c>
      <c r="D115" s="10" t="s">
        <v>7879</v>
      </c>
      <c r="E115" s="10" t="s">
        <v>7878</v>
      </c>
      <c r="F115" s="19" t="s">
        <v>12310</v>
      </c>
      <c r="G115" s="11" t="str">
        <f t="shared" si="7"/>
        <v>109</v>
      </c>
      <c r="H115" s="12">
        <v>109</v>
      </c>
      <c r="I115" s="11" t="str">
        <f t="shared" si="8"/>
        <v>O7</v>
      </c>
      <c r="J115" s="11">
        <v>7</v>
      </c>
      <c r="K115" s="9" t="s">
        <v>12800</v>
      </c>
      <c r="L115" s="9" t="s">
        <v>1389</v>
      </c>
      <c r="M115" s="9" t="s">
        <v>11804</v>
      </c>
      <c r="N115" s="9" t="s">
        <v>12795</v>
      </c>
      <c r="O115" s="9" t="s">
        <v>12789</v>
      </c>
      <c r="P115" s="9" t="s">
        <v>12799</v>
      </c>
      <c r="Q115" s="8"/>
      <c r="R115" s="8">
        <v>1</v>
      </c>
      <c r="S115" s="8"/>
      <c r="T115" s="8"/>
      <c r="U115" s="6" t="s">
        <v>12798</v>
      </c>
    </row>
    <row r="116" spans="1:21" ht="100.8">
      <c r="A116" s="10" t="str">
        <f t="shared" si="5"/>
        <v>a autonomía por la vía común.</v>
      </c>
      <c r="B116" s="10" t="str">
        <f t="shared" si="6"/>
        <v>110TERRI</v>
      </c>
      <c r="C116" s="10" t="str">
        <f t="shared" si="9"/>
        <v>HYTERRI110O7</v>
      </c>
      <c r="D116" s="10" t="s">
        <v>7879</v>
      </c>
      <c r="E116" s="10" t="s">
        <v>7878</v>
      </c>
      <c r="F116" s="19" t="s">
        <v>12310</v>
      </c>
      <c r="G116" s="11" t="str">
        <f t="shared" si="7"/>
        <v>110</v>
      </c>
      <c r="H116" s="12">
        <v>110</v>
      </c>
      <c r="I116" s="11" t="str">
        <f t="shared" si="8"/>
        <v>O7</v>
      </c>
      <c r="J116" s="11">
        <v>7</v>
      </c>
      <c r="K116" s="9" t="s">
        <v>12797</v>
      </c>
      <c r="L116" s="9" t="s">
        <v>543</v>
      </c>
      <c r="M116" s="9" t="s">
        <v>12796</v>
      </c>
      <c r="N116" s="9" t="s">
        <v>12790</v>
      </c>
      <c r="O116" s="9" t="s">
        <v>12795</v>
      </c>
      <c r="P116" s="9" t="s">
        <v>12794</v>
      </c>
      <c r="Q116" s="8"/>
      <c r="R116" s="8">
        <v>2</v>
      </c>
      <c r="S116" s="8"/>
      <c r="T116" s="8"/>
      <c r="U116" s="6" t="s">
        <v>12793</v>
      </c>
    </row>
    <row r="117" spans="1:21" ht="72">
      <c r="A117" s="10" t="str">
        <f t="shared" si="5"/>
        <v>mas y Santa Cruz de Tenerife.</v>
      </c>
      <c r="B117" s="10" t="str">
        <f t="shared" si="6"/>
        <v>111TERRI</v>
      </c>
      <c r="C117" s="10" t="str">
        <f t="shared" si="9"/>
        <v>HYTERRI111O7</v>
      </c>
      <c r="D117" s="10" t="s">
        <v>7879</v>
      </c>
      <c r="E117" s="10" t="s">
        <v>7878</v>
      </c>
      <c r="F117" s="19" t="s">
        <v>12310</v>
      </c>
      <c r="G117" s="11" t="str">
        <f t="shared" si="7"/>
        <v>111</v>
      </c>
      <c r="H117" s="12">
        <v>111</v>
      </c>
      <c r="I117" s="11" t="str">
        <f t="shared" si="8"/>
        <v>O7</v>
      </c>
      <c r="J117" s="11">
        <v>7</v>
      </c>
      <c r="K117" s="9" t="s">
        <v>12792</v>
      </c>
      <c r="L117" s="9" t="s">
        <v>544</v>
      </c>
      <c r="M117" s="9" t="s">
        <v>12791</v>
      </c>
      <c r="N117" s="9" t="s">
        <v>12790</v>
      </c>
      <c r="O117" s="9" t="s">
        <v>12788</v>
      </c>
      <c r="P117" s="9" t="s">
        <v>12789</v>
      </c>
      <c r="Q117" s="8"/>
      <c r="R117" s="8">
        <v>3</v>
      </c>
      <c r="S117" s="8"/>
      <c r="T117" s="8"/>
      <c r="U117" s="6" t="s">
        <v>12787</v>
      </c>
    </row>
    <row r="118" spans="1:21" ht="115.2">
      <c r="A118" s="10" t="str">
        <f t="shared" si="5"/>
        <v>ias desde el proceso inicial.</v>
      </c>
      <c r="B118" s="10" t="str">
        <f t="shared" si="6"/>
        <v>112TERRI</v>
      </c>
      <c r="C118" s="10" t="str">
        <f t="shared" si="9"/>
        <v>HYTERRI112O7</v>
      </c>
      <c r="D118" s="10" t="s">
        <v>7879</v>
      </c>
      <c r="E118" s="10" t="s">
        <v>7878</v>
      </c>
      <c r="F118" s="19" t="s">
        <v>12310</v>
      </c>
      <c r="G118" s="11" t="str">
        <f t="shared" si="7"/>
        <v>112</v>
      </c>
      <c r="H118" s="12">
        <v>112</v>
      </c>
      <c r="I118" s="11" t="str">
        <f t="shared" si="8"/>
        <v>O7</v>
      </c>
      <c r="J118" s="11">
        <v>7</v>
      </c>
      <c r="K118" s="9" t="s">
        <v>12786</v>
      </c>
      <c r="L118" s="9" t="s">
        <v>1388</v>
      </c>
      <c r="M118" s="9" t="s">
        <v>12785</v>
      </c>
      <c r="N118" s="9" t="s">
        <v>12784</v>
      </c>
      <c r="O118" s="9" t="s">
        <v>12783</v>
      </c>
      <c r="P118" s="9" t="s">
        <v>12782</v>
      </c>
      <c r="Q118" s="8"/>
      <c r="R118" s="8">
        <v>4</v>
      </c>
      <c r="S118" s="8"/>
      <c r="T118" s="8"/>
      <c r="U118" s="6" t="s">
        <v>12781</v>
      </c>
    </row>
    <row r="119" spans="1:21" ht="86.4">
      <c r="A119" s="10" t="str">
        <f t="shared" si="5"/>
        <v>robar Estatutos de Autonomía.</v>
      </c>
      <c r="B119" s="10" t="str">
        <f t="shared" si="6"/>
        <v>113TERRI</v>
      </c>
      <c r="C119" s="10" t="str">
        <f t="shared" si="9"/>
        <v>HYTERRI113O7</v>
      </c>
      <c r="D119" s="10" t="s">
        <v>7879</v>
      </c>
      <c r="E119" s="10" t="s">
        <v>7878</v>
      </c>
      <c r="F119" s="19" t="s">
        <v>12310</v>
      </c>
      <c r="G119" s="11" t="str">
        <f t="shared" si="7"/>
        <v>113</v>
      </c>
      <c r="H119" s="12">
        <v>113</v>
      </c>
      <c r="I119" s="11" t="str">
        <f t="shared" si="8"/>
        <v>O7</v>
      </c>
      <c r="J119" s="11">
        <v>7</v>
      </c>
      <c r="K119" s="9" t="s">
        <v>12780</v>
      </c>
      <c r="L119" s="9" t="s">
        <v>544</v>
      </c>
      <c r="M119" s="9" t="s">
        <v>12779</v>
      </c>
      <c r="N119" s="9" t="s">
        <v>12778</v>
      </c>
      <c r="O119" s="9" t="s">
        <v>12776</v>
      </c>
      <c r="P119" s="9" t="s">
        <v>12777</v>
      </c>
      <c r="Q119" s="8"/>
      <c r="R119" s="8">
        <v>3</v>
      </c>
      <c r="S119" s="8"/>
      <c r="T119" s="8"/>
      <c r="U119" s="6" t="s">
        <v>12775</v>
      </c>
    </row>
    <row r="120" spans="1:21" ht="72">
      <c r="A120" s="10" t="str">
        <f t="shared" si="5"/>
        <v>mple con el umbral requerido.</v>
      </c>
      <c r="B120" s="10" t="str">
        <f t="shared" si="6"/>
        <v>114TERRI</v>
      </c>
      <c r="C120" s="10" t="str">
        <f t="shared" si="9"/>
        <v>HYTERRI114O7</v>
      </c>
      <c r="D120" s="10" t="s">
        <v>7879</v>
      </c>
      <c r="E120" s="10" t="s">
        <v>7878</v>
      </c>
      <c r="F120" s="19" t="s">
        <v>12310</v>
      </c>
      <c r="G120" s="11" t="str">
        <f t="shared" si="7"/>
        <v>114</v>
      </c>
      <c r="H120" s="12">
        <v>114</v>
      </c>
      <c r="I120" s="11" t="str">
        <f t="shared" si="8"/>
        <v>O7</v>
      </c>
      <c r="J120" s="11">
        <v>7</v>
      </c>
      <c r="K120" s="9" t="s">
        <v>12774</v>
      </c>
      <c r="L120" s="9" t="s">
        <v>1388</v>
      </c>
      <c r="M120" s="9" t="s">
        <v>12765</v>
      </c>
      <c r="N120" s="9" t="s">
        <v>12764</v>
      </c>
      <c r="O120" s="9" t="s">
        <v>12763</v>
      </c>
      <c r="P120" s="9" t="s">
        <v>12773</v>
      </c>
      <c r="Q120" s="8"/>
      <c r="R120" s="8">
        <v>4</v>
      </c>
      <c r="S120" s="8"/>
      <c r="T120" s="8"/>
      <c r="U120" s="6" t="s">
        <v>12772</v>
      </c>
    </row>
    <row r="121" spans="1:21" ht="72">
      <c r="A121" s="10" t="str">
        <f t="shared" si="5"/>
        <v>citado estatutos previamente.</v>
      </c>
      <c r="B121" s="10" t="str">
        <f t="shared" si="6"/>
        <v>115TERRI</v>
      </c>
      <c r="C121" s="10" t="str">
        <f t="shared" si="9"/>
        <v>HYTERRI115O7</v>
      </c>
      <c r="D121" s="10" t="s">
        <v>7879</v>
      </c>
      <c r="E121" s="10" t="s">
        <v>7878</v>
      </c>
      <c r="F121" s="19" t="s">
        <v>12310</v>
      </c>
      <c r="G121" s="11" t="str">
        <f t="shared" si="7"/>
        <v>115</v>
      </c>
      <c r="H121" s="12">
        <v>115</v>
      </c>
      <c r="I121" s="11" t="str">
        <f t="shared" si="8"/>
        <v>O7</v>
      </c>
      <c r="J121" s="11">
        <v>7</v>
      </c>
      <c r="K121" s="9" t="s">
        <v>12771</v>
      </c>
      <c r="L121" s="9" t="s">
        <v>1388</v>
      </c>
      <c r="M121" s="9" t="s">
        <v>12765</v>
      </c>
      <c r="N121" s="9" t="s">
        <v>12764</v>
      </c>
      <c r="O121" s="9" t="s">
        <v>12763</v>
      </c>
      <c r="P121" s="9" t="s">
        <v>12762</v>
      </c>
      <c r="Q121" s="8"/>
      <c r="R121" s="8">
        <v>4</v>
      </c>
      <c r="S121" s="8"/>
      <c r="T121" s="8"/>
      <c r="U121" s="6" t="s">
        <v>12770</v>
      </c>
    </row>
    <row r="122" spans="1:21" ht="72">
      <c r="A122" s="10" t="str">
        <f t="shared" si="5"/>
        <v>o, no aplicable en este caso.</v>
      </c>
      <c r="B122" s="10" t="str">
        <f t="shared" si="6"/>
        <v>116TERRI</v>
      </c>
      <c r="C122" s="10" t="str">
        <f t="shared" si="9"/>
        <v>HYTERRI116O7</v>
      </c>
      <c r="D122" s="10" t="s">
        <v>7879</v>
      </c>
      <c r="E122" s="10" t="s">
        <v>7878</v>
      </c>
      <c r="F122" s="19" t="s">
        <v>12310</v>
      </c>
      <c r="G122" s="11" t="str">
        <f t="shared" si="7"/>
        <v>116</v>
      </c>
      <c r="H122" s="12">
        <v>116</v>
      </c>
      <c r="I122" s="11" t="str">
        <f t="shared" si="8"/>
        <v>O7</v>
      </c>
      <c r="J122" s="11">
        <v>7</v>
      </c>
      <c r="K122" s="9" t="s">
        <v>12769</v>
      </c>
      <c r="L122" s="9" t="s">
        <v>1389</v>
      </c>
      <c r="M122" s="9" t="s">
        <v>12765</v>
      </c>
      <c r="N122" s="9" t="s">
        <v>12764</v>
      </c>
      <c r="O122" s="9" t="s">
        <v>12763</v>
      </c>
      <c r="P122" s="9" t="s">
        <v>12768</v>
      </c>
      <c r="Q122" s="8"/>
      <c r="R122" s="8">
        <v>1</v>
      </c>
      <c r="S122" s="8"/>
      <c r="T122" s="8"/>
      <c r="U122" s="6" t="s">
        <v>12767</v>
      </c>
    </row>
    <row r="123" spans="1:21" ht="57.6">
      <c r="A123" s="10" t="str">
        <f t="shared" si="5"/>
        <v>l permitía un acceso directo.</v>
      </c>
      <c r="B123" s="10" t="str">
        <f t="shared" si="6"/>
        <v>117TERRI</v>
      </c>
      <c r="C123" s="10" t="str">
        <f t="shared" si="9"/>
        <v>HYTERRI117O7</v>
      </c>
      <c r="D123" s="10" t="s">
        <v>7879</v>
      </c>
      <c r="E123" s="10" t="s">
        <v>7878</v>
      </c>
      <c r="F123" s="19" t="s">
        <v>12310</v>
      </c>
      <c r="G123" s="11" t="str">
        <f t="shared" si="7"/>
        <v>117</v>
      </c>
      <c r="H123" s="12">
        <v>117</v>
      </c>
      <c r="I123" s="11" t="str">
        <f t="shared" si="8"/>
        <v>O7</v>
      </c>
      <c r="J123" s="11">
        <v>7</v>
      </c>
      <c r="K123" s="9" t="s">
        <v>12766</v>
      </c>
      <c r="L123" s="9" t="s">
        <v>1388</v>
      </c>
      <c r="M123" s="9" t="s">
        <v>12765</v>
      </c>
      <c r="N123" s="9" t="s">
        <v>12764</v>
      </c>
      <c r="O123" s="9" t="s">
        <v>12763</v>
      </c>
      <c r="P123" s="9" t="s">
        <v>12762</v>
      </c>
      <c r="Q123" s="8"/>
      <c r="R123" s="8">
        <v>4</v>
      </c>
      <c r="S123" s="8"/>
      <c r="T123" s="8"/>
      <c r="U123" s="6" t="s">
        <v>12761</v>
      </c>
    </row>
    <row r="124" spans="1:21" ht="86.4">
      <c r="A124" s="10" t="str">
        <f t="shared" si="5"/>
        <v>n los Estatutos de Autonomía.</v>
      </c>
      <c r="B124" s="10" t="str">
        <f t="shared" si="6"/>
        <v>118TERRI</v>
      </c>
      <c r="C124" s="10" t="str">
        <f t="shared" si="9"/>
        <v>HYTERRI118O7</v>
      </c>
      <c r="D124" s="10" t="s">
        <v>7879</v>
      </c>
      <c r="E124" s="10" t="s">
        <v>7878</v>
      </c>
      <c r="F124" s="19" t="s">
        <v>12310</v>
      </c>
      <c r="G124" s="11" t="str">
        <f t="shared" si="7"/>
        <v>118</v>
      </c>
      <c r="H124" s="12">
        <v>118</v>
      </c>
      <c r="I124" s="11" t="str">
        <f t="shared" si="8"/>
        <v>O7</v>
      </c>
      <c r="J124" s="11">
        <v>7</v>
      </c>
      <c r="K124" s="9" t="s">
        <v>12760</v>
      </c>
      <c r="L124" s="9" t="s">
        <v>1388</v>
      </c>
      <c r="M124" s="9" t="s">
        <v>12759</v>
      </c>
      <c r="N124" s="9" t="s">
        <v>12758</v>
      </c>
      <c r="O124" s="9" t="s">
        <v>12757</v>
      </c>
      <c r="P124" s="9" t="s">
        <v>12756</v>
      </c>
      <c r="Q124" s="8"/>
      <c r="R124" s="8">
        <v>4</v>
      </c>
      <c r="S124" s="8"/>
      <c r="T124" s="8"/>
      <c r="U124" s="6" t="s">
        <v>12755</v>
      </c>
    </row>
    <row r="125" spans="1:21" ht="86.4">
      <c r="A125" s="10" t="str">
        <f t="shared" si="5"/>
        <v>nido mínimo de los Estatutos.</v>
      </c>
      <c r="B125" s="10" t="str">
        <f t="shared" si="6"/>
        <v>119TERRI</v>
      </c>
      <c r="C125" s="10" t="str">
        <f t="shared" si="9"/>
        <v>HYTERRI119O7</v>
      </c>
      <c r="D125" s="10" t="s">
        <v>7879</v>
      </c>
      <c r="E125" s="10" t="s">
        <v>7878</v>
      </c>
      <c r="F125" s="19" t="s">
        <v>12310</v>
      </c>
      <c r="G125" s="11" t="str">
        <f t="shared" si="7"/>
        <v>119</v>
      </c>
      <c r="H125" s="12">
        <v>119</v>
      </c>
      <c r="I125" s="11" t="str">
        <f t="shared" si="8"/>
        <v>O7</v>
      </c>
      <c r="J125" s="11">
        <v>7</v>
      </c>
      <c r="K125" s="9" t="s">
        <v>12754</v>
      </c>
      <c r="L125" s="9" t="s">
        <v>1389</v>
      </c>
      <c r="M125" s="9" t="s">
        <v>12750</v>
      </c>
      <c r="N125" s="9" t="s">
        <v>12753</v>
      </c>
      <c r="O125" s="9" t="s">
        <v>12752</v>
      </c>
      <c r="P125" s="9" t="s">
        <v>12751</v>
      </c>
      <c r="Q125" s="8"/>
      <c r="R125" s="8">
        <v>1</v>
      </c>
      <c r="S125" s="8"/>
      <c r="T125" s="8"/>
      <c r="U125" s="6" t="s">
        <v>12749</v>
      </c>
    </row>
    <row r="126" spans="1:21" ht="86.4">
      <c r="A126" s="10" t="str">
        <f t="shared" si="5"/>
        <v xml:space="preserve"> la asunción de competencias.</v>
      </c>
      <c r="B126" s="10" t="str">
        <f t="shared" si="6"/>
        <v>120TERRI</v>
      </c>
      <c r="C126" s="10" t="str">
        <f t="shared" si="9"/>
        <v>HYTERRI120O7</v>
      </c>
      <c r="D126" s="10" t="s">
        <v>7879</v>
      </c>
      <c r="E126" s="10" t="s">
        <v>7878</v>
      </c>
      <c r="F126" s="19" t="s">
        <v>12310</v>
      </c>
      <c r="G126" s="11" t="str">
        <f t="shared" si="7"/>
        <v>120</v>
      </c>
      <c r="H126" s="12">
        <v>120</v>
      </c>
      <c r="I126" s="11" t="str">
        <f t="shared" si="8"/>
        <v>O7</v>
      </c>
      <c r="J126" s="11">
        <v>7</v>
      </c>
      <c r="K126" s="9" t="s">
        <v>12748</v>
      </c>
      <c r="L126" s="9" t="s">
        <v>1389</v>
      </c>
      <c r="M126" s="9" t="s">
        <v>12744</v>
      </c>
      <c r="N126" s="9" t="s">
        <v>12747</v>
      </c>
      <c r="O126" s="9" t="s">
        <v>12746</v>
      </c>
      <c r="P126" s="9" t="s">
        <v>12745</v>
      </c>
      <c r="Q126" s="8"/>
      <c r="R126" s="8">
        <v>1</v>
      </c>
      <c r="S126" s="8"/>
      <c r="T126" s="8"/>
      <c r="U126" s="6" t="s">
        <v>12743</v>
      </c>
    </row>
    <row r="127" spans="1:21" ht="86.4">
      <c r="A127" s="10" t="str">
        <f t="shared" si="5"/>
        <v xml:space="preserve"> esencial en la vía especial.</v>
      </c>
      <c r="B127" s="10" t="str">
        <f t="shared" si="6"/>
        <v>121TERRI</v>
      </c>
      <c r="C127" s="10" t="str">
        <f t="shared" si="9"/>
        <v>HYTERRI121O7</v>
      </c>
      <c r="D127" s="10" t="s">
        <v>7879</v>
      </c>
      <c r="E127" s="10" t="s">
        <v>7878</v>
      </c>
      <c r="F127" s="19" t="s">
        <v>12310</v>
      </c>
      <c r="G127" s="11" t="str">
        <f t="shared" si="7"/>
        <v>121</v>
      </c>
      <c r="H127" s="12">
        <v>121</v>
      </c>
      <c r="I127" s="11" t="str">
        <f t="shared" si="8"/>
        <v>O7</v>
      </c>
      <c r="J127" s="11">
        <v>7</v>
      </c>
      <c r="K127" s="9" t="s">
        <v>12742</v>
      </c>
      <c r="L127" s="9" t="s">
        <v>1389</v>
      </c>
      <c r="M127" s="9" t="s">
        <v>12738</v>
      </c>
      <c r="N127" s="9" t="s">
        <v>12741</v>
      </c>
      <c r="O127" s="9" t="s">
        <v>12740</v>
      </c>
      <c r="P127" s="9" t="s">
        <v>12739</v>
      </c>
      <c r="Q127" s="8"/>
      <c r="R127" s="8">
        <v>1</v>
      </c>
      <c r="S127" s="8"/>
      <c r="T127" s="8"/>
      <c r="U127" s="6" t="s">
        <v>12737</v>
      </c>
    </row>
    <row r="128" spans="1:21" ht="72">
      <c r="A128" s="10" t="str">
        <f t="shared" si="5"/>
        <v>encias exclusivas del Estado.</v>
      </c>
      <c r="B128" s="10" t="str">
        <f t="shared" si="6"/>
        <v>122TERRI</v>
      </c>
      <c r="C128" s="10" t="str">
        <f t="shared" si="9"/>
        <v>HYTERRI122O7</v>
      </c>
      <c r="D128" s="10" t="s">
        <v>7879</v>
      </c>
      <c r="E128" s="10" t="s">
        <v>7878</v>
      </c>
      <c r="F128" s="19" t="s">
        <v>12310</v>
      </c>
      <c r="G128" s="11" t="str">
        <f t="shared" si="7"/>
        <v>122</v>
      </c>
      <c r="H128" s="12">
        <v>122</v>
      </c>
      <c r="I128" s="11" t="str">
        <f t="shared" si="8"/>
        <v>O7</v>
      </c>
      <c r="J128" s="11">
        <v>7</v>
      </c>
      <c r="K128" s="9" t="s">
        <v>12736</v>
      </c>
      <c r="L128" s="9" t="s">
        <v>1389</v>
      </c>
      <c r="M128" s="9" t="s">
        <v>12731</v>
      </c>
      <c r="N128" s="9" t="s">
        <v>12733</v>
      </c>
      <c r="O128" s="9" t="s">
        <v>12732</v>
      </c>
      <c r="P128" s="9" t="s">
        <v>12732</v>
      </c>
      <c r="Q128" s="8"/>
      <c r="R128" s="8">
        <v>1</v>
      </c>
      <c r="S128" s="8"/>
      <c r="T128" s="8"/>
      <c r="U128" s="6" t="s">
        <v>12735</v>
      </c>
    </row>
    <row r="129" spans="1:21" ht="86.4">
      <c r="A129" s="10" t="str">
        <f t="shared" si="5"/>
        <v>or las Comunidades Autónomas.</v>
      </c>
      <c r="B129" s="10" t="str">
        <f t="shared" si="6"/>
        <v>123TERRI</v>
      </c>
      <c r="C129" s="10" t="str">
        <f t="shared" si="9"/>
        <v>HYTERRI123O7</v>
      </c>
      <c r="D129" s="10" t="s">
        <v>7879</v>
      </c>
      <c r="E129" s="10" t="s">
        <v>7878</v>
      </c>
      <c r="F129" s="19" t="s">
        <v>12310</v>
      </c>
      <c r="G129" s="11" t="str">
        <f t="shared" si="7"/>
        <v>123</v>
      </c>
      <c r="H129" s="12">
        <v>123</v>
      </c>
      <c r="I129" s="11" t="str">
        <f t="shared" si="8"/>
        <v>O7</v>
      </c>
      <c r="J129" s="11">
        <v>7</v>
      </c>
      <c r="K129" s="9" t="s">
        <v>12734</v>
      </c>
      <c r="L129" s="9" t="s">
        <v>1389</v>
      </c>
      <c r="M129" s="9" t="s">
        <v>12730</v>
      </c>
      <c r="N129" s="9" t="s">
        <v>12733</v>
      </c>
      <c r="O129" s="9" t="s">
        <v>12732</v>
      </c>
      <c r="P129" s="9" t="s">
        <v>12731</v>
      </c>
      <c r="Q129" s="8"/>
      <c r="R129" s="8">
        <v>1</v>
      </c>
      <c r="S129" s="8"/>
      <c r="T129" s="8"/>
      <c r="U129" s="6" t="s">
        <v>12729</v>
      </c>
    </row>
    <row r="130" spans="1:21" ht="86.4">
      <c r="A130" s="10" t="str">
        <f t="shared" si="5"/>
        <v>rgano de gobierno autonómico.</v>
      </c>
      <c r="B130" s="10" t="str">
        <f t="shared" si="6"/>
        <v>124TERRI</v>
      </c>
      <c r="C130" s="10" t="str">
        <f t="shared" si="9"/>
        <v>HYTERRI124O7</v>
      </c>
      <c r="D130" s="10" t="s">
        <v>7879</v>
      </c>
      <c r="E130" s="10" t="s">
        <v>7878</v>
      </c>
      <c r="F130" s="19" t="s">
        <v>12310</v>
      </c>
      <c r="G130" s="11" t="str">
        <f t="shared" si="7"/>
        <v>124</v>
      </c>
      <c r="H130" s="12">
        <v>124</v>
      </c>
      <c r="I130" s="11" t="str">
        <f t="shared" si="8"/>
        <v>O7</v>
      </c>
      <c r="J130" s="11">
        <v>7</v>
      </c>
      <c r="K130" s="9" t="s">
        <v>12728</v>
      </c>
      <c r="L130" s="9" t="s">
        <v>543</v>
      </c>
      <c r="M130" s="9" t="s">
        <v>12727</v>
      </c>
      <c r="N130" s="9" t="s">
        <v>12724</v>
      </c>
      <c r="O130" s="9" t="s">
        <v>12726</v>
      </c>
      <c r="P130" s="9" t="s">
        <v>12725</v>
      </c>
      <c r="Q130" s="8"/>
      <c r="R130" s="8">
        <v>2</v>
      </c>
      <c r="S130" s="8"/>
      <c r="T130" s="8"/>
      <c r="U130" s="6" t="s">
        <v>12723</v>
      </c>
    </row>
    <row r="131" spans="1:21" ht="72">
      <c r="A131" s="10" t="str">
        <f t="shared" ref="A131:A194" si="10">RIGHT(U131,29)</f>
        <v>a" es el término más general.</v>
      </c>
      <c r="B131" s="10" t="str">
        <f t="shared" ref="B131:B194" si="11">H131&amp;F131</f>
        <v>125TERRI</v>
      </c>
      <c r="C131" s="10" t="str">
        <f t="shared" si="9"/>
        <v>HYTERRI125O7</v>
      </c>
      <c r="D131" s="10" t="s">
        <v>7879</v>
      </c>
      <c r="E131" s="10" t="s">
        <v>7878</v>
      </c>
      <c r="F131" s="19" t="s">
        <v>12310</v>
      </c>
      <c r="G131" s="11" t="str">
        <f t="shared" ref="G131:G194" si="12">IF(H131&lt;9,"OO",IF(H131&lt;99,"O",""))&amp;H131</f>
        <v>125</v>
      </c>
      <c r="H131" s="12">
        <v>125</v>
      </c>
      <c r="I131" s="11" t="str">
        <f t="shared" ref="I131:I194" si="13">IF(J131&lt;9,"O","")&amp;J131</f>
        <v>O7</v>
      </c>
      <c r="J131" s="11">
        <v>7</v>
      </c>
      <c r="K131" s="9" t="s">
        <v>12722</v>
      </c>
      <c r="L131" s="9" t="s">
        <v>1389</v>
      </c>
      <c r="M131" s="9" t="s">
        <v>12718</v>
      </c>
      <c r="N131" s="9" t="s">
        <v>12721</v>
      </c>
      <c r="O131" s="9" t="s">
        <v>12720</v>
      </c>
      <c r="P131" s="9" t="s">
        <v>12719</v>
      </c>
      <c r="Q131" s="8"/>
      <c r="R131" s="8">
        <v>1</v>
      </c>
      <c r="S131" s="8"/>
      <c r="T131" s="8"/>
      <c r="U131" s="6" t="s">
        <v>12717</v>
      </c>
    </row>
    <row r="132" spans="1:21" ht="57.6">
      <c r="A132" s="10" t="str">
        <f t="shared" si="10"/>
        <v>cceder a nuevas competencias.</v>
      </c>
      <c r="B132" s="10" t="str">
        <f t="shared" si="11"/>
        <v>126TERRI</v>
      </c>
      <c r="C132" s="10" t="str">
        <f t="shared" si="9"/>
        <v>HYTERRI126O7</v>
      </c>
      <c r="D132" s="10" t="s">
        <v>7879</v>
      </c>
      <c r="E132" s="10" t="s">
        <v>7878</v>
      </c>
      <c r="F132" s="19" t="s">
        <v>12310</v>
      </c>
      <c r="G132" s="11" t="str">
        <f t="shared" si="12"/>
        <v>126</v>
      </c>
      <c r="H132" s="12">
        <v>126</v>
      </c>
      <c r="I132" s="11" t="str">
        <f t="shared" si="13"/>
        <v>O7</v>
      </c>
      <c r="J132" s="11">
        <v>7</v>
      </c>
      <c r="K132" s="9" t="s">
        <v>12716</v>
      </c>
      <c r="L132" s="9" t="s">
        <v>1388</v>
      </c>
      <c r="M132" s="9" t="s">
        <v>9716</v>
      </c>
      <c r="N132" s="9" t="s">
        <v>9711</v>
      </c>
      <c r="O132" s="9" t="s">
        <v>9717</v>
      </c>
      <c r="P132" s="9" t="s">
        <v>9713</v>
      </c>
      <c r="Q132" s="8"/>
      <c r="R132" s="8">
        <v>4</v>
      </c>
      <c r="S132" s="8"/>
      <c r="T132" s="8"/>
      <c r="U132" s="6" t="s">
        <v>12715</v>
      </c>
    </row>
    <row r="133" spans="1:21" ht="115.2">
      <c r="A133" s="10" t="str">
        <f t="shared" si="10"/>
        <v xml:space="preserve"> comunidades no es permitida.</v>
      </c>
      <c r="B133" s="10" t="str">
        <f t="shared" si="11"/>
        <v>127TERRI</v>
      </c>
      <c r="C133" s="10" t="str">
        <f t="shared" si="9"/>
        <v>HYTERRI127O7</v>
      </c>
      <c r="D133" s="10" t="s">
        <v>7879</v>
      </c>
      <c r="E133" s="10" t="s">
        <v>7878</v>
      </c>
      <c r="F133" s="19" t="s">
        <v>12310</v>
      </c>
      <c r="G133" s="11" t="str">
        <f t="shared" si="12"/>
        <v>127</v>
      </c>
      <c r="H133" s="12">
        <v>127</v>
      </c>
      <c r="I133" s="11" t="str">
        <f t="shared" si="13"/>
        <v>O7</v>
      </c>
      <c r="J133" s="11">
        <v>7</v>
      </c>
      <c r="K133" s="6" t="s">
        <v>3343</v>
      </c>
      <c r="L133" s="12" t="s">
        <v>1387</v>
      </c>
      <c r="M133" s="12" t="s">
        <v>3344</v>
      </c>
      <c r="N133" s="12" t="s">
        <v>3345</v>
      </c>
      <c r="O133" s="12" t="s">
        <v>3346</v>
      </c>
      <c r="P133" s="12" t="s">
        <v>3347</v>
      </c>
      <c r="Q133" s="8"/>
      <c r="R133" s="8">
        <v>1</v>
      </c>
      <c r="S133" s="8"/>
      <c r="T133" s="8"/>
      <c r="U133" s="6" t="s">
        <v>12714</v>
      </c>
    </row>
    <row r="134" spans="1:21" ht="57.6">
      <c r="A134" s="10" t="str">
        <f t="shared" si="10"/>
        <v xml:space="preserve"> con la Administración Local.</v>
      </c>
      <c r="B134" s="10" t="str">
        <f t="shared" si="11"/>
        <v>128TERRI</v>
      </c>
      <c r="C134" s="10" t="str">
        <f t="shared" si="9"/>
        <v>HYTERRI128O7</v>
      </c>
      <c r="D134" s="10" t="s">
        <v>7879</v>
      </c>
      <c r="E134" s="10" t="s">
        <v>7878</v>
      </c>
      <c r="F134" s="19" t="s">
        <v>12310</v>
      </c>
      <c r="G134" s="11" t="str">
        <f t="shared" si="12"/>
        <v>128</v>
      </c>
      <c r="H134" s="12">
        <v>128</v>
      </c>
      <c r="I134" s="11" t="str">
        <f t="shared" si="13"/>
        <v>O7</v>
      </c>
      <c r="J134" s="11">
        <v>7</v>
      </c>
      <c r="K134" s="9" t="s">
        <v>12713</v>
      </c>
      <c r="L134" s="9" t="s">
        <v>544</v>
      </c>
      <c r="M134" s="9" t="s">
        <v>9163</v>
      </c>
      <c r="N134" s="9" t="s">
        <v>9162</v>
      </c>
      <c r="O134" s="9" t="s">
        <v>9160</v>
      </c>
      <c r="P134" s="9" t="s">
        <v>9161</v>
      </c>
      <c r="Q134" s="8"/>
      <c r="R134" s="8">
        <v>3</v>
      </c>
      <c r="S134" s="8"/>
      <c r="T134" s="8"/>
      <c r="U134" s="6" t="s">
        <v>12712</v>
      </c>
    </row>
    <row r="135" spans="1:21" ht="72">
      <c r="A135" s="10" t="str">
        <f t="shared" si="10"/>
        <v>o existen en la Constitución.</v>
      </c>
      <c r="B135" s="10" t="str">
        <f t="shared" si="11"/>
        <v>129TERRI</v>
      </c>
      <c r="C135" s="10" t="str">
        <f t="shared" si="9"/>
        <v>HYTERRI129O7</v>
      </c>
      <c r="D135" s="10" t="s">
        <v>7879</v>
      </c>
      <c r="E135" s="10" t="s">
        <v>7878</v>
      </c>
      <c r="F135" s="19" t="s">
        <v>12310</v>
      </c>
      <c r="G135" s="11" t="str">
        <f t="shared" si="12"/>
        <v>129</v>
      </c>
      <c r="H135" s="12">
        <v>129</v>
      </c>
      <c r="I135" s="11" t="str">
        <f t="shared" si="13"/>
        <v>O7</v>
      </c>
      <c r="J135" s="11">
        <v>7</v>
      </c>
      <c r="K135" s="9" t="s">
        <v>12711</v>
      </c>
      <c r="L135" s="9" t="s">
        <v>543</v>
      </c>
      <c r="M135" s="9" t="s">
        <v>12710</v>
      </c>
      <c r="N135" s="9" t="s">
        <v>12707</v>
      </c>
      <c r="O135" s="9" t="s">
        <v>12709</v>
      </c>
      <c r="P135" s="9" t="s">
        <v>12708</v>
      </c>
      <c r="Q135" s="8"/>
      <c r="R135" s="8">
        <v>2</v>
      </c>
      <c r="S135" s="8"/>
      <c r="T135" s="8"/>
      <c r="U135" s="6" t="s">
        <v>12706</v>
      </c>
    </row>
    <row r="136" spans="1:21" ht="57.6">
      <c r="A136" s="10" t="str">
        <f t="shared" si="10"/>
        <v xml:space="preserve"> de promulgación de esta ley.</v>
      </c>
      <c r="B136" s="10" t="str">
        <f t="shared" si="11"/>
        <v>130TERRI</v>
      </c>
      <c r="C136" s="10" t="str">
        <f t="shared" si="9"/>
        <v>HYTERRI130O7</v>
      </c>
      <c r="D136" s="10" t="s">
        <v>7879</v>
      </c>
      <c r="E136" s="10" t="s">
        <v>7878</v>
      </c>
      <c r="F136" s="19" t="s">
        <v>12310</v>
      </c>
      <c r="G136" s="11" t="str">
        <f t="shared" si="12"/>
        <v>130</v>
      </c>
      <c r="H136" s="12">
        <v>130</v>
      </c>
      <c r="I136" s="11" t="str">
        <f t="shared" si="13"/>
        <v>O7</v>
      </c>
      <c r="J136" s="11">
        <v>7</v>
      </c>
      <c r="K136" s="9" t="s">
        <v>12705</v>
      </c>
      <c r="L136" s="9" t="s">
        <v>544</v>
      </c>
      <c r="M136" s="9" t="s">
        <v>12704</v>
      </c>
      <c r="N136" s="9" t="s">
        <v>12703</v>
      </c>
      <c r="O136" s="9" t="s">
        <v>12633</v>
      </c>
      <c r="P136" s="9" t="s">
        <v>12632</v>
      </c>
      <c r="Q136" s="8"/>
      <c r="R136" s="8">
        <v>3</v>
      </c>
      <c r="S136" s="8"/>
      <c r="T136" s="8"/>
      <c r="U136" s="6" t="s">
        <v>12702</v>
      </c>
    </row>
    <row r="137" spans="1:21" ht="86.4">
      <c r="A137" s="10" t="str">
        <f t="shared" si="10"/>
        <v>artículo 137 sí lo establece.</v>
      </c>
      <c r="B137" s="10" t="str">
        <f t="shared" si="11"/>
        <v>131TERRI</v>
      </c>
      <c r="C137" s="10" t="str">
        <f t="shared" ref="C137:C200" si="14">D137&amp;E137&amp;F137&amp;G137&amp;I137</f>
        <v>HYTERRI131O7</v>
      </c>
      <c r="D137" s="10" t="s">
        <v>7879</v>
      </c>
      <c r="E137" s="10" t="s">
        <v>7878</v>
      </c>
      <c r="F137" s="19" t="s">
        <v>12310</v>
      </c>
      <c r="G137" s="11" t="str">
        <f t="shared" si="12"/>
        <v>131</v>
      </c>
      <c r="H137" s="12">
        <v>131</v>
      </c>
      <c r="I137" s="11" t="str">
        <f t="shared" si="13"/>
        <v>O7</v>
      </c>
      <c r="J137" s="11">
        <v>7</v>
      </c>
      <c r="K137" s="9" t="s">
        <v>12701</v>
      </c>
      <c r="L137" s="9" t="s">
        <v>543</v>
      </c>
      <c r="M137" s="9" t="s">
        <v>12700</v>
      </c>
      <c r="N137" s="9" t="s">
        <v>12604</v>
      </c>
      <c r="O137" s="9" t="s">
        <v>12699</v>
      </c>
      <c r="P137" s="9" t="s">
        <v>12698</v>
      </c>
      <c r="Q137" s="8"/>
      <c r="R137" s="8">
        <v>2</v>
      </c>
      <c r="S137" s="8"/>
      <c r="T137" s="8"/>
      <c r="U137" s="6" t="s">
        <v>12697</v>
      </c>
    </row>
    <row r="138" spans="1:21" ht="57.6">
      <c r="A138" s="10" t="str">
        <f t="shared" si="10"/>
        <v>a hacienda de los municipios.</v>
      </c>
      <c r="B138" s="10" t="str">
        <f t="shared" si="11"/>
        <v>132TERRI</v>
      </c>
      <c r="C138" s="10" t="str">
        <f t="shared" si="14"/>
        <v>HYTERRI132O7</v>
      </c>
      <c r="D138" s="10" t="s">
        <v>7879</v>
      </c>
      <c r="E138" s="10" t="s">
        <v>7878</v>
      </c>
      <c r="F138" s="19" t="s">
        <v>12310</v>
      </c>
      <c r="G138" s="11" t="str">
        <f t="shared" si="12"/>
        <v>132</v>
      </c>
      <c r="H138" s="12">
        <v>132</v>
      </c>
      <c r="I138" s="11" t="str">
        <f t="shared" si="13"/>
        <v>O7</v>
      </c>
      <c r="J138" s="11">
        <v>7</v>
      </c>
      <c r="K138" s="9" t="s">
        <v>12696</v>
      </c>
      <c r="L138" s="9" t="s">
        <v>1388</v>
      </c>
      <c r="M138" s="9" t="s">
        <v>12595</v>
      </c>
      <c r="N138" s="9" t="s">
        <v>12596</v>
      </c>
      <c r="O138" s="9" t="s">
        <v>12692</v>
      </c>
      <c r="P138" s="9" t="s">
        <v>12695</v>
      </c>
      <c r="Q138" s="8"/>
      <c r="R138" s="8">
        <v>4</v>
      </c>
      <c r="S138" s="8"/>
      <c r="T138" s="8"/>
      <c r="U138" s="6" t="s">
        <v>12694</v>
      </c>
    </row>
    <row r="139" spans="1:21" ht="72">
      <c r="A139" s="10" t="str">
        <f t="shared" si="10"/>
        <v>artículo 140 sí lo establece.</v>
      </c>
      <c r="B139" s="10" t="str">
        <f t="shared" si="11"/>
        <v>133TERRI</v>
      </c>
      <c r="C139" s="10" t="str">
        <f t="shared" si="14"/>
        <v>HYTERRI133O7</v>
      </c>
      <c r="D139" s="10" t="s">
        <v>7879</v>
      </c>
      <c r="E139" s="10" t="s">
        <v>7878</v>
      </c>
      <c r="F139" s="19" t="s">
        <v>12310</v>
      </c>
      <c r="G139" s="11" t="str">
        <f t="shared" si="12"/>
        <v>133</v>
      </c>
      <c r="H139" s="12">
        <v>133</v>
      </c>
      <c r="I139" s="11" t="str">
        <f t="shared" si="13"/>
        <v>O7</v>
      </c>
      <c r="J139" s="11">
        <v>7</v>
      </c>
      <c r="K139" s="9" t="s">
        <v>12693</v>
      </c>
      <c r="L139" s="9" t="s">
        <v>1389</v>
      </c>
      <c r="M139" s="9" t="s">
        <v>12595</v>
      </c>
      <c r="N139" s="9" t="s">
        <v>12596</v>
      </c>
      <c r="O139" s="9" t="s">
        <v>12692</v>
      </c>
      <c r="P139" s="9" t="s">
        <v>12691</v>
      </c>
      <c r="Q139" s="8"/>
      <c r="R139" s="8">
        <v>1</v>
      </c>
      <c r="S139" s="8"/>
      <c r="T139" s="8"/>
      <c r="U139" s="6" t="s">
        <v>12690</v>
      </c>
    </row>
    <row r="140" spans="1:21" ht="72">
      <c r="A140" s="10" t="str">
        <f t="shared" si="10"/>
        <v>ibe la personalidad jurídica.</v>
      </c>
      <c r="B140" s="10" t="str">
        <f t="shared" si="11"/>
        <v>134TERRI</v>
      </c>
      <c r="C140" s="10" t="str">
        <f t="shared" si="14"/>
        <v>HYTERRI134O7</v>
      </c>
      <c r="D140" s="10" t="s">
        <v>7879</v>
      </c>
      <c r="E140" s="10" t="s">
        <v>7878</v>
      </c>
      <c r="F140" s="19" t="s">
        <v>12310</v>
      </c>
      <c r="G140" s="11" t="str">
        <f t="shared" si="12"/>
        <v>134</v>
      </c>
      <c r="H140" s="12">
        <v>134</v>
      </c>
      <c r="I140" s="11" t="str">
        <f t="shared" si="13"/>
        <v>O7</v>
      </c>
      <c r="J140" s="11">
        <v>7</v>
      </c>
      <c r="K140" s="9" t="s">
        <v>12689</v>
      </c>
      <c r="L140" s="9" t="s">
        <v>543</v>
      </c>
      <c r="M140" s="9" t="s">
        <v>12456</v>
      </c>
      <c r="N140" s="9" t="s">
        <v>12459</v>
      </c>
      <c r="O140" s="9" t="s">
        <v>12686</v>
      </c>
      <c r="P140" s="9" t="s">
        <v>12685</v>
      </c>
      <c r="Q140" s="8"/>
      <c r="R140" s="8">
        <v>2</v>
      </c>
      <c r="S140" s="8"/>
      <c r="T140" s="8"/>
      <c r="U140" s="6" t="s">
        <v>12688</v>
      </c>
    </row>
    <row r="141" spans="1:21" ht="72">
      <c r="A141" s="10" t="str">
        <f t="shared" si="10"/>
        <v>nte la personalidad jurídica.</v>
      </c>
      <c r="B141" s="10" t="str">
        <f t="shared" si="11"/>
        <v>135TERRI</v>
      </c>
      <c r="C141" s="10" t="str">
        <f t="shared" si="14"/>
        <v>HYTERRI135O7</v>
      </c>
      <c r="D141" s="10" t="s">
        <v>7879</v>
      </c>
      <c r="E141" s="10" t="s">
        <v>7878</v>
      </c>
      <c r="F141" s="19" t="s">
        <v>12310</v>
      </c>
      <c r="G141" s="11" t="str">
        <f t="shared" si="12"/>
        <v>135</v>
      </c>
      <c r="H141" s="12">
        <v>135</v>
      </c>
      <c r="I141" s="11" t="str">
        <f t="shared" si="13"/>
        <v>O7</v>
      </c>
      <c r="J141" s="11">
        <v>7</v>
      </c>
      <c r="K141" s="9" t="s">
        <v>12687</v>
      </c>
      <c r="L141" s="9" t="s">
        <v>1389</v>
      </c>
      <c r="M141" s="9" t="s">
        <v>12456</v>
      </c>
      <c r="N141" s="9" t="s">
        <v>12459</v>
      </c>
      <c r="O141" s="9" t="s">
        <v>12686</v>
      </c>
      <c r="P141" s="9" t="s">
        <v>12685</v>
      </c>
      <c r="Q141" s="8"/>
      <c r="R141" s="8">
        <v>1</v>
      </c>
      <c r="S141" s="8"/>
      <c r="T141" s="8"/>
      <c r="U141" s="6" t="s">
        <v>12684</v>
      </c>
    </row>
    <row r="142" spans="1:21" ht="72">
      <c r="A142" s="10" t="str">
        <f t="shared" si="10"/>
        <v>s solo el órgano deliberante.</v>
      </c>
      <c r="B142" s="10" t="str">
        <f t="shared" si="11"/>
        <v>136TERRI</v>
      </c>
      <c r="C142" s="10" t="str">
        <f t="shared" si="14"/>
        <v>HYTERRI136O7</v>
      </c>
      <c r="D142" s="10" t="s">
        <v>7879</v>
      </c>
      <c r="E142" s="10" t="s">
        <v>7878</v>
      </c>
      <c r="F142" s="19" t="s">
        <v>12310</v>
      </c>
      <c r="G142" s="11" t="str">
        <f t="shared" si="12"/>
        <v>136</v>
      </c>
      <c r="H142" s="12">
        <v>136</v>
      </c>
      <c r="I142" s="11" t="str">
        <f t="shared" si="13"/>
        <v>O7</v>
      </c>
      <c r="J142" s="11">
        <v>7</v>
      </c>
      <c r="K142" s="9" t="s">
        <v>12683</v>
      </c>
      <c r="L142" s="9" t="s">
        <v>544</v>
      </c>
      <c r="M142" s="9" t="s">
        <v>12558</v>
      </c>
      <c r="N142" s="9" t="s">
        <v>12682</v>
      </c>
      <c r="O142" s="9" t="s">
        <v>12453</v>
      </c>
      <c r="P142" s="9" t="s">
        <v>12681</v>
      </c>
      <c r="Q142" s="8"/>
      <c r="R142" s="8">
        <v>3</v>
      </c>
      <c r="S142" s="8"/>
      <c r="T142" s="8"/>
      <c r="U142" s="6" t="s">
        <v>12680</v>
      </c>
    </row>
    <row r="143" spans="1:21" ht="57.6">
      <c r="A143" s="10" t="str">
        <f t="shared" si="10"/>
        <v xml:space="preserve"> no lo integra completamente.</v>
      </c>
      <c r="B143" s="10" t="str">
        <f t="shared" si="11"/>
        <v>137TERRI</v>
      </c>
      <c r="C143" s="10" t="str">
        <f t="shared" si="14"/>
        <v>HYTERRI137O7</v>
      </c>
      <c r="D143" s="10" t="s">
        <v>7879</v>
      </c>
      <c r="E143" s="10" t="s">
        <v>7878</v>
      </c>
      <c r="F143" s="19" t="s">
        <v>12310</v>
      </c>
      <c r="G143" s="11" t="str">
        <f t="shared" si="12"/>
        <v>137</v>
      </c>
      <c r="H143" s="12">
        <v>137</v>
      </c>
      <c r="I143" s="11" t="str">
        <f t="shared" si="13"/>
        <v>O7</v>
      </c>
      <c r="J143" s="11">
        <v>7</v>
      </c>
      <c r="K143" s="9" t="s">
        <v>12679</v>
      </c>
      <c r="L143" s="9" t="s">
        <v>1388</v>
      </c>
      <c r="M143" s="9" t="s">
        <v>12674</v>
      </c>
      <c r="N143" s="9" t="s">
        <v>10081</v>
      </c>
      <c r="O143" s="9" t="s">
        <v>12678</v>
      </c>
      <c r="P143" s="9" t="s">
        <v>12677</v>
      </c>
      <c r="Q143" s="8"/>
      <c r="R143" s="8">
        <v>4</v>
      </c>
      <c r="S143" s="8"/>
      <c r="T143" s="8"/>
      <c r="U143" s="6" t="s">
        <v>12676</v>
      </c>
    </row>
    <row r="144" spans="1:21" ht="57.6">
      <c r="A144" s="10" t="str">
        <f t="shared" si="10"/>
        <v>ceso electoral con precisión.</v>
      </c>
      <c r="B144" s="10" t="str">
        <f t="shared" si="11"/>
        <v>138TERRI</v>
      </c>
      <c r="C144" s="10" t="str">
        <f t="shared" si="14"/>
        <v>HYTERRI138O7</v>
      </c>
      <c r="D144" s="10" t="s">
        <v>7879</v>
      </c>
      <c r="E144" s="10" t="s">
        <v>7878</v>
      </c>
      <c r="F144" s="19" t="s">
        <v>12310</v>
      </c>
      <c r="G144" s="11" t="str">
        <f t="shared" si="12"/>
        <v>138</v>
      </c>
      <c r="H144" s="12">
        <v>138</v>
      </c>
      <c r="I144" s="11" t="str">
        <f t="shared" si="13"/>
        <v>O7</v>
      </c>
      <c r="J144" s="11">
        <v>7</v>
      </c>
      <c r="K144" s="9" t="s">
        <v>12675</v>
      </c>
      <c r="L144" s="9" t="s">
        <v>1388</v>
      </c>
      <c r="M144" s="9" t="s">
        <v>12674</v>
      </c>
      <c r="N144" s="9" t="s">
        <v>12673</v>
      </c>
      <c r="O144" s="9" t="s">
        <v>12672</v>
      </c>
      <c r="P144" s="9" t="s">
        <v>12671</v>
      </c>
      <c r="Q144" s="8"/>
      <c r="R144" s="8">
        <v>4</v>
      </c>
      <c r="S144" s="8"/>
      <c r="T144" s="8"/>
      <c r="U144" s="6" t="s">
        <v>12670</v>
      </c>
    </row>
    <row r="145" spans="1:21" ht="86.4">
      <c r="A145" s="10" t="str">
        <f t="shared" si="10"/>
        <v>ne los detalles del sufragio.</v>
      </c>
      <c r="B145" s="10" t="str">
        <f t="shared" si="11"/>
        <v>139TERRI</v>
      </c>
      <c r="C145" s="10" t="str">
        <f t="shared" si="14"/>
        <v>HYTERRI139O7</v>
      </c>
      <c r="D145" s="10" t="s">
        <v>7879</v>
      </c>
      <c r="E145" s="10" t="s">
        <v>7878</v>
      </c>
      <c r="F145" s="19" t="s">
        <v>12310</v>
      </c>
      <c r="G145" s="11" t="str">
        <f t="shared" si="12"/>
        <v>139</v>
      </c>
      <c r="H145" s="12">
        <v>139</v>
      </c>
      <c r="I145" s="11" t="str">
        <f t="shared" si="13"/>
        <v>O7</v>
      </c>
      <c r="J145" s="11">
        <v>7</v>
      </c>
      <c r="K145" s="9" t="s">
        <v>12669</v>
      </c>
      <c r="L145" s="9" t="s">
        <v>1388</v>
      </c>
      <c r="M145" s="9" t="s">
        <v>12668</v>
      </c>
      <c r="N145" s="9" t="s">
        <v>12667</v>
      </c>
      <c r="O145" s="9" t="s">
        <v>12666</v>
      </c>
      <c r="P145" s="9" t="s">
        <v>12665</v>
      </c>
      <c r="Q145" s="8"/>
      <c r="R145" s="8">
        <v>4</v>
      </c>
      <c r="S145" s="8"/>
      <c r="T145" s="8"/>
      <c r="U145" s="6" t="s">
        <v>12664</v>
      </c>
    </row>
    <row r="146" spans="1:21" ht="100.8">
      <c r="A146" s="10" t="str">
        <f t="shared" si="10"/>
        <v>rincipalmente administrativa.</v>
      </c>
      <c r="B146" s="10" t="str">
        <f t="shared" si="11"/>
        <v>140TERRI</v>
      </c>
      <c r="C146" s="10" t="str">
        <f t="shared" si="14"/>
        <v>HYTERRI140O7</v>
      </c>
      <c r="D146" s="10" t="s">
        <v>7879</v>
      </c>
      <c r="E146" s="10" t="s">
        <v>7878</v>
      </c>
      <c r="F146" s="19" t="s">
        <v>12310</v>
      </c>
      <c r="G146" s="11" t="str">
        <f t="shared" si="12"/>
        <v>140</v>
      </c>
      <c r="H146" s="12">
        <v>140</v>
      </c>
      <c r="I146" s="11" t="str">
        <f t="shared" si="13"/>
        <v>O7</v>
      </c>
      <c r="J146" s="11">
        <v>7</v>
      </c>
      <c r="K146" s="9" t="s">
        <v>12663</v>
      </c>
      <c r="L146" s="9" t="s">
        <v>544</v>
      </c>
      <c r="M146" s="9" t="s">
        <v>12662</v>
      </c>
      <c r="N146" s="9" t="s">
        <v>12661</v>
      </c>
      <c r="O146" s="9" t="s">
        <v>12659</v>
      </c>
      <c r="P146" s="9" t="s">
        <v>12660</v>
      </c>
      <c r="Q146" s="8"/>
      <c r="R146" s="8">
        <v>3</v>
      </c>
      <c r="S146" s="8"/>
      <c r="T146" s="8"/>
      <c r="U146" s="6" t="s">
        <v>12658</v>
      </c>
    </row>
    <row r="147" spans="1:21" ht="86.4">
      <c r="A147" s="10" t="str">
        <f t="shared" si="10"/>
        <v>al debe ser por Ley orgánica.</v>
      </c>
      <c r="B147" s="10" t="str">
        <f t="shared" si="11"/>
        <v>141TERRI</v>
      </c>
      <c r="C147" s="10" t="str">
        <f t="shared" si="14"/>
        <v>HYTERRI141O7</v>
      </c>
      <c r="D147" s="10" t="s">
        <v>7879</v>
      </c>
      <c r="E147" s="10" t="s">
        <v>7878</v>
      </c>
      <c r="F147" s="19" t="s">
        <v>12310</v>
      </c>
      <c r="G147" s="11" t="str">
        <f t="shared" si="12"/>
        <v>141</v>
      </c>
      <c r="H147" s="12">
        <v>141</v>
      </c>
      <c r="I147" s="11" t="str">
        <f t="shared" si="13"/>
        <v>O7</v>
      </c>
      <c r="J147" s="11">
        <v>7</v>
      </c>
      <c r="K147" s="9" t="s">
        <v>12657</v>
      </c>
      <c r="L147" s="9" t="s">
        <v>1389</v>
      </c>
      <c r="M147" s="9" t="s">
        <v>12653</v>
      </c>
      <c r="N147" s="9" t="s">
        <v>12656</v>
      </c>
      <c r="O147" s="9" t="s">
        <v>12655</v>
      </c>
      <c r="P147" s="9" t="s">
        <v>12654</v>
      </c>
      <c r="Q147" s="8"/>
      <c r="R147" s="8">
        <v>1</v>
      </c>
      <c r="S147" s="8"/>
      <c r="T147" s="8"/>
      <c r="U147" s="6" t="s">
        <v>12652</v>
      </c>
    </row>
    <row r="148" spans="1:21" ht="86.4">
      <c r="A148" s="10" t="str">
        <f t="shared" si="10"/>
        <v>iales asumen estas funciones.</v>
      </c>
      <c r="B148" s="10" t="str">
        <f t="shared" si="11"/>
        <v>142TERRI</v>
      </c>
      <c r="C148" s="10" t="str">
        <f t="shared" si="14"/>
        <v>HYTERRI142O7</v>
      </c>
      <c r="D148" s="10" t="s">
        <v>7879</v>
      </c>
      <c r="E148" s="10" t="s">
        <v>7878</v>
      </c>
      <c r="F148" s="19" t="s">
        <v>12310</v>
      </c>
      <c r="G148" s="11" t="str">
        <f t="shared" si="12"/>
        <v>142</v>
      </c>
      <c r="H148" s="12">
        <v>142</v>
      </c>
      <c r="I148" s="11" t="str">
        <f t="shared" si="13"/>
        <v>O7</v>
      </c>
      <c r="J148" s="11">
        <v>7</v>
      </c>
      <c r="K148" s="9" t="s">
        <v>12651</v>
      </c>
      <c r="L148" s="9" t="s">
        <v>543</v>
      </c>
      <c r="M148" s="9" t="s">
        <v>12650</v>
      </c>
      <c r="N148" s="9" t="s">
        <v>12647</v>
      </c>
      <c r="O148" s="9" t="s">
        <v>12649</v>
      </c>
      <c r="P148" s="9" t="s">
        <v>12648</v>
      </c>
      <c r="Q148" s="8"/>
      <c r="R148" s="8">
        <v>2</v>
      </c>
      <c r="S148" s="8"/>
      <c r="T148" s="8"/>
      <c r="U148" s="6" t="s">
        <v>12646</v>
      </c>
    </row>
    <row r="149" spans="1:21" ht="72">
      <c r="A149" s="10" t="str">
        <f t="shared" si="10"/>
        <v>zación específica del Senado.</v>
      </c>
      <c r="B149" s="10" t="str">
        <f t="shared" si="11"/>
        <v>143TERRI</v>
      </c>
      <c r="C149" s="10" t="str">
        <f t="shared" si="14"/>
        <v>HYTERRI143O7</v>
      </c>
      <c r="D149" s="10" t="s">
        <v>7879</v>
      </c>
      <c r="E149" s="10" t="s">
        <v>7878</v>
      </c>
      <c r="F149" s="19" t="s">
        <v>12310</v>
      </c>
      <c r="G149" s="11" t="str">
        <f t="shared" si="12"/>
        <v>143</v>
      </c>
      <c r="H149" s="12">
        <v>143</v>
      </c>
      <c r="I149" s="11" t="str">
        <f t="shared" si="13"/>
        <v>O7</v>
      </c>
      <c r="J149" s="11">
        <v>7</v>
      </c>
      <c r="K149" s="9" t="s">
        <v>12645</v>
      </c>
      <c r="L149" s="9" t="s">
        <v>543</v>
      </c>
      <c r="M149" s="9" t="s">
        <v>8404</v>
      </c>
      <c r="N149" s="9" t="s">
        <v>12642</v>
      </c>
      <c r="O149" s="9" t="s">
        <v>12644</v>
      </c>
      <c r="P149" s="9" t="s">
        <v>12643</v>
      </c>
      <c r="Q149" s="8"/>
      <c r="R149" s="8">
        <v>2</v>
      </c>
      <c r="S149" s="8"/>
      <c r="T149" s="8"/>
      <c r="U149" s="6" t="s">
        <v>12641</v>
      </c>
    </row>
    <row r="150" spans="1:21" ht="86.4">
      <c r="A150" s="10" t="str">
        <f t="shared" si="10"/>
        <v>son asambleas parlamentarias.</v>
      </c>
      <c r="B150" s="10" t="str">
        <f t="shared" si="11"/>
        <v>144TERRI</v>
      </c>
      <c r="C150" s="10" t="str">
        <f t="shared" si="14"/>
        <v>HYTERRI144O7</v>
      </c>
      <c r="D150" s="10" t="s">
        <v>7879</v>
      </c>
      <c r="E150" s="10" t="s">
        <v>7878</v>
      </c>
      <c r="F150" s="19" t="s">
        <v>12310</v>
      </c>
      <c r="G150" s="11" t="str">
        <f t="shared" si="12"/>
        <v>144</v>
      </c>
      <c r="H150" s="12">
        <v>144</v>
      </c>
      <c r="I150" s="11" t="str">
        <f t="shared" si="13"/>
        <v>O7</v>
      </c>
      <c r="J150" s="11">
        <v>7</v>
      </c>
      <c r="K150" s="9" t="s">
        <v>12640</v>
      </c>
      <c r="L150" s="9" t="s">
        <v>543</v>
      </c>
      <c r="M150" s="9" t="s">
        <v>12639</v>
      </c>
      <c r="N150" s="9" t="s">
        <v>12636</v>
      </c>
      <c r="O150" s="9" t="s">
        <v>12638</v>
      </c>
      <c r="P150" s="9" t="s">
        <v>12637</v>
      </c>
      <c r="Q150" s="8"/>
      <c r="R150" s="8">
        <v>2</v>
      </c>
      <c r="S150" s="8"/>
      <c r="T150" s="8"/>
      <c r="U150" s="6" t="s">
        <v>12635</v>
      </c>
    </row>
    <row r="151" spans="1:21" ht="57.6">
      <c r="A151" s="10" t="str">
        <f t="shared" si="10"/>
        <v>l texto fue aprobado en 1986.</v>
      </c>
      <c r="B151" s="10" t="str">
        <f t="shared" si="11"/>
        <v>145TERRI</v>
      </c>
      <c r="C151" s="10" t="str">
        <f t="shared" si="14"/>
        <v>HYTERRI145O7</v>
      </c>
      <c r="D151" s="10" t="s">
        <v>7879</v>
      </c>
      <c r="E151" s="10" t="s">
        <v>7878</v>
      </c>
      <c r="F151" s="19" t="s">
        <v>12310</v>
      </c>
      <c r="G151" s="11" t="str">
        <f t="shared" si="12"/>
        <v>145</v>
      </c>
      <c r="H151" s="12">
        <v>145</v>
      </c>
      <c r="I151" s="11" t="str">
        <f t="shared" si="13"/>
        <v>O7</v>
      </c>
      <c r="J151" s="11">
        <v>7</v>
      </c>
      <c r="K151" s="9" t="s">
        <v>12634</v>
      </c>
      <c r="L151" s="9" t="s">
        <v>543</v>
      </c>
      <c r="M151" s="9" t="s">
        <v>12633</v>
      </c>
      <c r="N151" s="9" t="s">
        <v>12632</v>
      </c>
      <c r="O151" s="9" t="s">
        <v>11910</v>
      </c>
      <c r="P151" s="9" t="s">
        <v>12627</v>
      </c>
      <c r="Q151" s="8"/>
      <c r="R151" s="8">
        <v>2</v>
      </c>
      <c r="S151" s="8"/>
      <c r="T151" s="8"/>
      <c r="U151" s="6" t="s">
        <v>12631</v>
      </c>
    </row>
    <row r="152" spans="1:21" ht="43.2">
      <c r="A152" s="10" t="str">
        <f t="shared" si="10"/>
        <v xml:space="preserve"> la promulgación de esta ley.</v>
      </c>
      <c r="B152" s="10" t="str">
        <f t="shared" si="11"/>
        <v>146TERRI</v>
      </c>
      <c r="C152" s="10" t="str">
        <f t="shared" si="14"/>
        <v>HYTERRI146O7</v>
      </c>
      <c r="D152" s="10" t="s">
        <v>7879</v>
      </c>
      <c r="E152" s="10" t="s">
        <v>7878</v>
      </c>
      <c r="F152" s="19" t="s">
        <v>12310</v>
      </c>
      <c r="G152" s="11" t="str">
        <f t="shared" si="12"/>
        <v>146</v>
      </c>
      <c r="H152" s="12">
        <v>146</v>
      </c>
      <c r="I152" s="11" t="str">
        <f t="shared" si="13"/>
        <v>O7</v>
      </c>
      <c r="J152" s="11">
        <v>7</v>
      </c>
      <c r="K152" s="9" t="s">
        <v>12630</v>
      </c>
      <c r="L152" s="9" t="s">
        <v>543</v>
      </c>
      <c r="M152" s="9" t="s">
        <v>11910</v>
      </c>
      <c r="N152" s="9" t="s">
        <v>12627</v>
      </c>
      <c r="O152" s="9" t="s">
        <v>12629</v>
      </c>
      <c r="P152" s="9" t="s">
        <v>12628</v>
      </c>
      <c r="Q152" s="8"/>
      <c r="R152" s="8">
        <v>2</v>
      </c>
      <c r="S152" s="8"/>
      <c r="T152" s="8"/>
      <c r="U152" s="6" t="s">
        <v>12626</v>
      </c>
    </row>
    <row r="153" spans="1:21" ht="57.6">
      <c r="A153" s="10" t="str">
        <f t="shared" si="10"/>
        <v xml:space="preserve"> entes locales territoriales.</v>
      </c>
      <c r="B153" s="10" t="str">
        <f t="shared" si="11"/>
        <v>147TERRI</v>
      </c>
      <c r="C153" s="10" t="str">
        <f t="shared" si="14"/>
        <v>HYTERRI147O7</v>
      </c>
      <c r="D153" s="10" t="s">
        <v>7879</v>
      </c>
      <c r="E153" s="10" t="s">
        <v>7878</v>
      </c>
      <c r="F153" s="19" t="s">
        <v>12310</v>
      </c>
      <c r="G153" s="11" t="str">
        <f t="shared" si="12"/>
        <v>147</v>
      </c>
      <c r="H153" s="12">
        <v>147</v>
      </c>
      <c r="I153" s="11" t="str">
        <f t="shared" si="13"/>
        <v>O7</v>
      </c>
      <c r="J153" s="11">
        <v>7</v>
      </c>
      <c r="K153" s="9" t="s">
        <v>12625</v>
      </c>
      <c r="L153" s="9" t="s">
        <v>1388</v>
      </c>
      <c r="M153" s="9" t="s">
        <v>12624</v>
      </c>
      <c r="N153" s="9" t="s">
        <v>10046</v>
      </c>
      <c r="O153" s="9" t="s">
        <v>10043</v>
      </c>
      <c r="P153" s="9" t="s">
        <v>12623</v>
      </c>
      <c r="Q153" s="8"/>
      <c r="R153" s="8">
        <v>4</v>
      </c>
      <c r="S153" s="8"/>
      <c r="T153" s="8"/>
      <c r="U153" s="6" t="s">
        <v>12622</v>
      </c>
    </row>
    <row r="154" spans="1:21" ht="72">
      <c r="A154" s="10" t="str">
        <f t="shared" si="10"/>
        <v>especial del Concejo abierto.</v>
      </c>
      <c r="B154" s="10" t="str">
        <f t="shared" si="11"/>
        <v>148TERRI</v>
      </c>
      <c r="C154" s="10" t="str">
        <f t="shared" si="14"/>
        <v>HYTERRI148O7</v>
      </c>
      <c r="D154" s="10" t="s">
        <v>7879</v>
      </c>
      <c r="E154" s="10" t="s">
        <v>7878</v>
      </c>
      <c r="F154" s="19" t="s">
        <v>12310</v>
      </c>
      <c r="G154" s="11" t="str">
        <f t="shared" si="12"/>
        <v>148</v>
      </c>
      <c r="H154" s="12">
        <v>148</v>
      </c>
      <c r="I154" s="11" t="str">
        <f t="shared" si="13"/>
        <v>O7</v>
      </c>
      <c r="J154" s="11">
        <v>7</v>
      </c>
      <c r="K154" s="9" t="s">
        <v>12621</v>
      </c>
      <c r="L154" s="9" t="s">
        <v>1389</v>
      </c>
      <c r="M154" s="9" t="s">
        <v>12620</v>
      </c>
      <c r="N154" s="9" t="s">
        <v>10046</v>
      </c>
      <c r="O154" s="9" t="s">
        <v>10043</v>
      </c>
      <c r="P154" s="9" t="s">
        <v>12579</v>
      </c>
      <c r="Q154" s="8"/>
      <c r="R154" s="8">
        <v>1</v>
      </c>
      <c r="S154" s="8"/>
      <c r="T154" s="8"/>
      <c r="U154" s="6" t="s">
        <v>12619</v>
      </c>
    </row>
    <row r="155" spans="1:21" ht="57.6">
      <c r="A155" s="10" t="str">
        <f t="shared" si="10"/>
        <v>icipio en su sentido clásico.</v>
      </c>
      <c r="B155" s="10" t="str">
        <f t="shared" si="11"/>
        <v>149TERRI</v>
      </c>
      <c r="C155" s="10" t="str">
        <f t="shared" si="14"/>
        <v>HYTERRI149O7</v>
      </c>
      <c r="D155" s="10" t="s">
        <v>7879</v>
      </c>
      <c r="E155" s="10" t="s">
        <v>7878</v>
      </c>
      <c r="F155" s="19" t="s">
        <v>12310</v>
      </c>
      <c r="G155" s="11" t="str">
        <f t="shared" si="12"/>
        <v>149</v>
      </c>
      <c r="H155" s="12">
        <v>149</v>
      </c>
      <c r="I155" s="11" t="str">
        <f t="shared" si="13"/>
        <v>O7</v>
      </c>
      <c r="J155" s="11">
        <v>7</v>
      </c>
      <c r="K155" s="9" t="s">
        <v>12618</v>
      </c>
      <c r="L155" s="9" t="s">
        <v>1389</v>
      </c>
      <c r="M155" s="9" t="s">
        <v>12614</v>
      </c>
      <c r="N155" s="9" t="s">
        <v>12617</v>
      </c>
      <c r="O155" s="9" t="s">
        <v>12616</v>
      </c>
      <c r="P155" s="9" t="s">
        <v>12615</v>
      </c>
      <c r="Q155" s="8"/>
      <c r="R155" s="8">
        <v>1</v>
      </c>
      <c r="S155" s="8"/>
      <c r="T155" s="8"/>
      <c r="U155" s="6" t="s">
        <v>12613</v>
      </c>
    </row>
    <row r="156" spans="1:21" ht="57.6">
      <c r="A156" s="10" t="str">
        <f t="shared" si="10"/>
        <v>statuto fue aprobado en 1924.</v>
      </c>
      <c r="B156" s="10" t="str">
        <f t="shared" si="11"/>
        <v>150TERRI</v>
      </c>
      <c r="C156" s="10" t="str">
        <f t="shared" si="14"/>
        <v>HYTERRI150O7</v>
      </c>
      <c r="D156" s="10" t="s">
        <v>7879</v>
      </c>
      <c r="E156" s="10" t="s">
        <v>7878</v>
      </c>
      <c r="F156" s="19" t="s">
        <v>12310</v>
      </c>
      <c r="G156" s="11" t="str">
        <f t="shared" si="12"/>
        <v>150</v>
      </c>
      <c r="H156" s="12">
        <v>150</v>
      </c>
      <c r="I156" s="11" t="str">
        <f t="shared" si="13"/>
        <v>O7</v>
      </c>
      <c r="J156" s="11">
        <v>7</v>
      </c>
      <c r="K156" s="9" t="s">
        <v>12612</v>
      </c>
      <c r="L156" s="9" t="s">
        <v>543</v>
      </c>
      <c r="M156" s="9" t="s">
        <v>12611</v>
      </c>
      <c r="N156" s="9" t="s">
        <v>12608</v>
      </c>
      <c r="O156" s="9" t="s">
        <v>12610</v>
      </c>
      <c r="P156" s="9" t="s">
        <v>12609</v>
      </c>
      <c r="Q156" s="8"/>
      <c r="R156" s="8">
        <v>2</v>
      </c>
      <c r="S156" s="8"/>
      <c r="T156" s="8"/>
      <c r="U156" s="6" t="s">
        <v>12607</v>
      </c>
    </row>
    <row r="157" spans="1:21" ht="72">
      <c r="A157" s="10" t="str">
        <f t="shared" si="10"/>
        <v>tonomía de gestión municipal.</v>
      </c>
      <c r="B157" s="10" t="str">
        <f t="shared" si="11"/>
        <v>151TERRI</v>
      </c>
      <c r="C157" s="10" t="str">
        <f t="shared" si="14"/>
        <v>HYTERRI151O7</v>
      </c>
      <c r="D157" s="10" t="s">
        <v>7879</v>
      </c>
      <c r="E157" s="10" t="s">
        <v>7878</v>
      </c>
      <c r="F157" s="19" t="s">
        <v>12310</v>
      </c>
      <c r="G157" s="11" t="str">
        <f t="shared" si="12"/>
        <v>151</v>
      </c>
      <c r="H157" s="12">
        <v>151</v>
      </c>
      <c r="I157" s="11" t="str">
        <f t="shared" si="13"/>
        <v>O7</v>
      </c>
      <c r="J157" s="11">
        <v>7</v>
      </c>
      <c r="K157" s="9" t="s">
        <v>12606</v>
      </c>
      <c r="L157" s="9" t="s">
        <v>543</v>
      </c>
      <c r="M157" s="9" t="s">
        <v>12605</v>
      </c>
      <c r="N157" s="9" t="s">
        <v>12604</v>
      </c>
      <c r="O157" s="9" t="s">
        <v>12465</v>
      </c>
      <c r="P157" s="9" t="s">
        <v>12464</v>
      </c>
      <c r="Q157" s="8"/>
      <c r="R157" s="8">
        <v>2</v>
      </c>
      <c r="S157" s="8"/>
      <c r="T157" s="8"/>
      <c r="U157" s="6" t="s">
        <v>12603</v>
      </c>
    </row>
    <row r="158" spans="1:21" ht="72">
      <c r="A158" s="10" t="str">
        <f t="shared" si="10"/>
        <v xml:space="preserve"> un medio para implementarlo.</v>
      </c>
      <c r="B158" s="10" t="str">
        <f t="shared" si="11"/>
        <v>152TERRI</v>
      </c>
      <c r="C158" s="10" t="str">
        <f t="shared" si="14"/>
        <v>HYTERRI152O7</v>
      </c>
      <c r="D158" s="10" t="s">
        <v>7879</v>
      </c>
      <c r="E158" s="10" t="s">
        <v>7878</v>
      </c>
      <c r="F158" s="19" t="s">
        <v>12310</v>
      </c>
      <c r="G158" s="11" t="str">
        <f t="shared" si="12"/>
        <v>152</v>
      </c>
      <c r="H158" s="12">
        <v>152</v>
      </c>
      <c r="I158" s="11" t="str">
        <f t="shared" si="13"/>
        <v>O7</v>
      </c>
      <c r="J158" s="11">
        <v>7</v>
      </c>
      <c r="K158" s="9" t="s">
        <v>12602</v>
      </c>
      <c r="L158" s="9" t="s">
        <v>544</v>
      </c>
      <c r="M158" s="9" t="s">
        <v>8553</v>
      </c>
      <c r="N158" s="9" t="s">
        <v>8554</v>
      </c>
      <c r="O158" s="9" t="s">
        <v>12601</v>
      </c>
      <c r="P158" s="9" t="s">
        <v>10247</v>
      </c>
      <c r="Q158" s="8"/>
      <c r="R158" s="8">
        <v>3</v>
      </c>
      <c r="S158" s="8"/>
      <c r="T158" s="8"/>
      <c r="U158" s="6" t="s">
        <v>12600</v>
      </c>
    </row>
    <row r="159" spans="1:21" ht="72">
      <c r="A159" s="10" t="str">
        <f t="shared" si="10"/>
        <v xml:space="preserve"> la agrupación de municipios.</v>
      </c>
      <c r="B159" s="10" t="str">
        <f t="shared" si="11"/>
        <v>153TERRI</v>
      </c>
      <c r="C159" s="10" t="str">
        <f t="shared" si="14"/>
        <v>HYTERRI153O7</v>
      </c>
      <c r="D159" s="10" t="s">
        <v>7879</v>
      </c>
      <c r="E159" s="10" t="s">
        <v>7878</v>
      </c>
      <c r="F159" s="19" t="s">
        <v>12310</v>
      </c>
      <c r="G159" s="11" t="str">
        <f t="shared" si="12"/>
        <v>153</v>
      </c>
      <c r="H159" s="12">
        <v>153</v>
      </c>
      <c r="I159" s="11" t="str">
        <f t="shared" si="13"/>
        <v>O7</v>
      </c>
      <c r="J159" s="11">
        <v>7</v>
      </c>
      <c r="K159" s="9" t="s">
        <v>12599</v>
      </c>
      <c r="L159" s="9" t="s">
        <v>544</v>
      </c>
      <c r="M159" s="9" t="s">
        <v>12598</v>
      </c>
      <c r="N159" s="9" t="s">
        <v>12597</v>
      </c>
      <c r="O159" s="9" t="s">
        <v>12595</v>
      </c>
      <c r="P159" s="9" t="s">
        <v>12596</v>
      </c>
      <c r="Q159" s="8"/>
      <c r="R159" s="8">
        <v>3</v>
      </c>
      <c r="S159" s="8"/>
      <c r="T159" s="8"/>
      <c r="U159" s="6" t="s">
        <v>12594</v>
      </c>
    </row>
    <row r="160" spans="1:21" ht="72">
      <c r="A160" s="10" t="str">
        <f t="shared" si="10"/>
        <v xml:space="preserve"> la organización territorial.</v>
      </c>
      <c r="B160" s="10" t="str">
        <f t="shared" si="11"/>
        <v>154TERRI</v>
      </c>
      <c r="C160" s="10" t="str">
        <f t="shared" si="14"/>
        <v>HYTERRI154O7</v>
      </c>
      <c r="D160" s="10" t="s">
        <v>7879</v>
      </c>
      <c r="E160" s="10" t="s">
        <v>7878</v>
      </c>
      <c r="F160" s="19" t="s">
        <v>12310</v>
      </c>
      <c r="G160" s="11" t="str">
        <f t="shared" si="12"/>
        <v>154</v>
      </c>
      <c r="H160" s="12">
        <v>154</v>
      </c>
      <c r="I160" s="11" t="str">
        <f t="shared" si="13"/>
        <v>O7</v>
      </c>
      <c r="J160" s="11">
        <v>7</v>
      </c>
      <c r="K160" s="9" t="s">
        <v>12593</v>
      </c>
      <c r="L160" s="9" t="s">
        <v>543</v>
      </c>
      <c r="M160" s="9" t="s">
        <v>9649</v>
      </c>
      <c r="N160" s="9" t="s">
        <v>12590</v>
      </c>
      <c r="O160" s="9" t="s">
        <v>12592</v>
      </c>
      <c r="P160" s="9" t="s">
        <v>12591</v>
      </c>
      <c r="Q160" s="8"/>
      <c r="R160" s="8">
        <v>2</v>
      </c>
      <c r="S160" s="8"/>
      <c r="T160" s="8"/>
      <c r="U160" s="6" t="s">
        <v>12589</v>
      </c>
    </row>
    <row r="161" spans="1:21" ht="72">
      <c r="A161" s="10" t="str">
        <f t="shared" si="10"/>
        <v>s actos de los entes locales.</v>
      </c>
      <c r="B161" s="10" t="str">
        <f t="shared" si="11"/>
        <v>155TERRI</v>
      </c>
      <c r="C161" s="10" t="str">
        <f t="shared" si="14"/>
        <v>HYTERRI155O7</v>
      </c>
      <c r="D161" s="10" t="s">
        <v>7879</v>
      </c>
      <c r="E161" s="10" t="s">
        <v>7878</v>
      </c>
      <c r="F161" s="19" t="s">
        <v>12310</v>
      </c>
      <c r="G161" s="11" t="str">
        <f t="shared" si="12"/>
        <v>155</v>
      </c>
      <c r="H161" s="12">
        <v>155</v>
      </c>
      <c r="I161" s="11" t="str">
        <f t="shared" si="13"/>
        <v>O7</v>
      </c>
      <c r="J161" s="11">
        <v>7</v>
      </c>
      <c r="K161" s="9" t="s">
        <v>12588</v>
      </c>
      <c r="L161" s="9" t="s">
        <v>543</v>
      </c>
      <c r="M161" s="9" t="s">
        <v>9268</v>
      </c>
      <c r="N161" s="9" t="s">
        <v>10157</v>
      </c>
      <c r="O161" s="9" t="s">
        <v>10004</v>
      </c>
      <c r="P161" s="9" t="s">
        <v>10002</v>
      </c>
      <c r="Q161" s="8"/>
      <c r="R161" s="8">
        <v>2</v>
      </c>
      <c r="S161" s="8"/>
      <c r="T161" s="8"/>
      <c r="U161" s="6" t="s">
        <v>12587</v>
      </c>
    </row>
    <row r="162" spans="1:21" ht="72">
      <c r="A162" s="10" t="str">
        <f t="shared" si="10"/>
        <v>trativa específica en España.</v>
      </c>
      <c r="B162" s="10" t="str">
        <f t="shared" si="11"/>
        <v>156TERRI</v>
      </c>
      <c r="C162" s="10" t="str">
        <f t="shared" si="14"/>
        <v>HYTERRI156O7</v>
      </c>
      <c r="D162" s="10" t="s">
        <v>7879</v>
      </c>
      <c r="E162" s="10" t="s">
        <v>7878</v>
      </c>
      <c r="F162" s="19" t="s">
        <v>12310</v>
      </c>
      <c r="G162" s="11" t="str">
        <f t="shared" si="12"/>
        <v>156</v>
      </c>
      <c r="H162" s="12">
        <v>156</v>
      </c>
      <c r="I162" s="11" t="str">
        <f t="shared" si="13"/>
        <v>O7</v>
      </c>
      <c r="J162" s="11">
        <v>7</v>
      </c>
      <c r="K162" s="9" t="s">
        <v>12586</v>
      </c>
      <c r="L162" s="9" t="s">
        <v>543</v>
      </c>
      <c r="M162" s="9" t="s">
        <v>10043</v>
      </c>
      <c r="N162" s="9" t="s">
        <v>10046</v>
      </c>
      <c r="O162" s="9" t="s">
        <v>10045</v>
      </c>
      <c r="P162" s="9" t="s">
        <v>12585</v>
      </c>
      <c r="Q162" s="8"/>
      <c r="R162" s="8">
        <v>2</v>
      </c>
      <c r="S162" s="8"/>
      <c r="T162" s="8"/>
      <c r="U162" s="6" t="s">
        <v>12584</v>
      </c>
    </row>
    <row r="163" spans="1:21" ht="72">
      <c r="A163" s="10" t="str">
        <f t="shared" si="10"/>
        <v>ncione como entidad autónoma.</v>
      </c>
      <c r="B163" s="10" t="str">
        <f t="shared" si="11"/>
        <v>157TERRI</v>
      </c>
      <c r="C163" s="10" t="str">
        <f t="shared" si="14"/>
        <v>HYTERRI157O7</v>
      </c>
      <c r="D163" s="10" t="s">
        <v>7879</v>
      </c>
      <c r="E163" s="10" t="s">
        <v>7878</v>
      </c>
      <c r="F163" s="19" t="s">
        <v>12310</v>
      </c>
      <c r="G163" s="11" t="str">
        <f t="shared" si="12"/>
        <v>157</v>
      </c>
      <c r="H163" s="12">
        <v>157</v>
      </c>
      <c r="I163" s="11" t="str">
        <f t="shared" si="13"/>
        <v>O7</v>
      </c>
      <c r="J163" s="11">
        <v>7</v>
      </c>
      <c r="K163" s="9" t="s">
        <v>12583</v>
      </c>
      <c r="L163" s="9" t="s">
        <v>544</v>
      </c>
      <c r="M163" s="9" t="s">
        <v>12582</v>
      </c>
      <c r="N163" s="9" t="s">
        <v>12581</v>
      </c>
      <c r="O163" s="9" t="s">
        <v>12579</v>
      </c>
      <c r="P163" s="9" t="s">
        <v>12580</v>
      </c>
      <c r="Q163" s="8"/>
      <c r="R163" s="8">
        <v>3</v>
      </c>
      <c r="S163" s="8"/>
      <c r="T163" s="8"/>
      <c r="U163" s="6" t="s">
        <v>12578</v>
      </c>
    </row>
    <row r="164" spans="1:21" ht="72">
      <c r="A164" s="10" t="str">
        <f t="shared" si="10"/>
        <v xml:space="preserve"> la inscripción en el Padrón.</v>
      </c>
      <c r="B164" s="10" t="str">
        <f t="shared" si="11"/>
        <v>158TERRI</v>
      </c>
      <c r="C164" s="10" t="str">
        <f t="shared" si="14"/>
        <v>HYTERRI158O7</v>
      </c>
      <c r="D164" s="10" t="s">
        <v>7879</v>
      </c>
      <c r="E164" s="10" t="s">
        <v>7878</v>
      </c>
      <c r="F164" s="19" t="s">
        <v>12310</v>
      </c>
      <c r="G164" s="11" t="str">
        <f t="shared" si="12"/>
        <v>158</v>
      </c>
      <c r="H164" s="12">
        <v>158</v>
      </c>
      <c r="I164" s="11" t="str">
        <f t="shared" si="13"/>
        <v>O7</v>
      </c>
      <c r="J164" s="11">
        <v>7</v>
      </c>
      <c r="K164" s="9" t="s">
        <v>12577</v>
      </c>
      <c r="L164" s="9" t="s">
        <v>544</v>
      </c>
      <c r="M164" s="9" t="s">
        <v>12576</v>
      </c>
      <c r="N164" s="9" t="s">
        <v>12575</v>
      </c>
      <c r="O164" s="9" t="s">
        <v>12573</v>
      </c>
      <c r="P164" s="9" t="s">
        <v>12574</v>
      </c>
      <c r="Q164" s="8"/>
      <c r="R164" s="8">
        <v>3</v>
      </c>
      <c r="S164" s="8"/>
      <c r="T164" s="8"/>
      <c r="U164" s="6" t="s">
        <v>12572</v>
      </c>
    </row>
    <row r="165" spans="1:21" ht="57.6">
      <c r="A165" s="10" t="str">
        <f t="shared" si="10"/>
        <v>os en elecciones municipales.</v>
      </c>
      <c r="B165" s="10" t="str">
        <f t="shared" si="11"/>
        <v>159TERRI</v>
      </c>
      <c r="C165" s="10" t="str">
        <f t="shared" si="14"/>
        <v>HYTERRI159O7</v>
      </c>
      <c r="D165" s="10" t="s">
        <v>7879</v>
      </c>
      <c r="E165" s="10" t="s">
        <v>7878</v>
      </c>
      <c r="F165" s="19" t="s">
        <v>12310</v>
      </c>
      <c r="G165" s="11" t="str">
        <f t="shared" si="12"/>
        <v>159</v>
      </c>
      <c r="H165" s="12">
        <v>159</v>
      </c>
      <c r="I165" s="11" t="str">
        <f t="shared" si="13"/>
        <v>O7</v>
      </c>
      <c r="J165" s="11">
        <v>7</v>
      </c>
      <c r="K165" s="9" t="s">
        <v>12571</v>
      </c>
      <c r="L165" s="9" t="s">
        <v>1389</v>
      </c>
      <c r="M165" s="9" t="s">
        <v>12567</v>
      </c>
      <c r="N165" s="9" t="s">
        <v>12570</v>
      </c>
      <c r="O165" s="9" t="s">
        <v>12569</v>
      </c>
      <c r="P165" s="9" t="s">
        <v>12568</v>
      </c>
      <c r="Q165" s="8"/>
      <c r="R165" s="8">
        <v>1</v>
      </c>
      <c r="S165" s="8"/>
      <c r="T165" s="8"/>
      <c r="U165" s="6" t="s">
        <v>12566</v>
      </c>
    </row>
    <row r="166" spans="1:21" ht="43.2">
      <c r="A166" s="10" t="str">
        <f t="shared" si="10"/>
        <v>esponden a esta modificación.</v>
      </c>
      <c r="B166" s="10" t="str">
        <f t="shared" si="11"/>
        <v>160TERRI</v>
      </c>
      <c r="C166" s="10" t="str">
        <f t="shared" si="14"/>
        <v>HYTERRI160O7</v>
      </c>
      <c r="D166" s="10" t="s">
        <v>7879</v>
      </c>
      <c r="E166" s="10" t="s">
        <v>7878</v>
      </c>
      <c r="F166" s="19" t="s">
        <v>12310</v>
      </c>
      <c r="G166" s="11" t="str">
        <f t="shared" si="12"/>
        <v>160</v>
      </c>
      <c r="H166" s="12">
        <v>160</v>
      </c>
      <c r="I166" s="11" t="str">
        <f t="shared" si="13"/>
        <v>O7</v>
      </c>
      <c r="J166" s="11">
        <v>7</v>
      </c>
      <c r="K166" s="9" t="s">
        <v>12565</v>
      </c>
      <c r="L166" s="9" t="s">
        <v>543</v>
      </c>
      <c r="M166" s="9" t="s">
        <v>12564</v>
      </c>
      <c r="N166" s="9" t="s">
        <v>12561</v>
      </c>
      <c r="O166" s="9" t="s">
        <v>12563</v>
      </c>
      <c r="P166" s="9" t="s">
        <v>12562</v>
      </c>
      <c r="Q166" s="8"/>
      <c r="R166" s="8">
        <v>2</v>
      </c>
      <c r="S166" s="8"/>
      <c r="T166" s="8"/>
      <c r="U166" s="6" t="s">
        <v>12560</v>
      </c>
    </row>
    <row r="167" spans="1:21" ht="100.8">
      <c r="A167" s="10" t="str">
        <f t="shared" si="10"/>
        <v>Ayuntamiento" en su conjunto.</v>
      </c>
      <c r="B167" s="10" t="str">
        <f t="shared" si="11"/>
        <v>161TERRI</v>
      </c>
      <c r="C167" s="10" t="str">
        <f t="shared" si="14"/>
        <v>HYTERRI161O7</v>
      </c>
      <c r="D167" s="10" t="s">
        <v>7879</v>
      </c>
      <c r="E167" s="10" t="s">
        <v>7878</v>
      </c>
      <c r="F167" s="19" t="s">
        <v>12310</v>
      </c>
      <c r="G167" s="11" t="str">
        <f t="shared" si="12"/>
        <v>161</v>
      </c>
      <c r="H167" s="12">
        <v>161</v>
      </c>
      <c r="I167" s="11" t="str">
        <f t="shared" si="13"/>
        <v>O7</v>
      </c>
      <c r="J167" s="11">
        <v>7</v>
      </c>
      <c r="K167" s="9" t="s">
        <v>12559</v>
      </c>
      <c r="L167" s="9" t="s">
        <v>544</v>
      </c>
      <c r="M167" s="9" t="s">
        <v>12558</v>
      </c>
      <c r="N167" s="9" t="s">
        <v>12557</v>
      </c>
      <c r="O167" s="9" t="s">
        <v>12453</v>
      </c>
      <c r="P167" s="9" t="s">
        <v>12556</v>
      </c>
      <c r="Q167" s="8"/>
      <c r="R167" s="8">
        <v>3</v>
      </c>
      <c r="S167" s="8"/>
      <c r="T167" s="8"/>
      <c r="U167" s="6" t="s">
        <v>12555</v>
      </c>
    </row>
    <row r="168" spans="1:21" ht="57.6">
      <c r="A168" s="10" t="str">
        <f t="shared" si="10"/>
        <v>igatoriedad de esta comisión.</v>
      </c>
      <c r="B168" s="10" t="str">
        <f t="shared" si="11"/>
        <v>162TERRI</v>
      </c>
      <c r="C168" s="10" t="str">
        <f t="shared" si="14"/>
        <v>HYTERRI162O7</v>
      </c>
      <c r="D168" s="10" t="s">
        <v>7879</v>
      </c>
      <c r="E168" s="10" t="s">
        <v>7878</v>
      </c>
      <c r="F168" s="19" t="s">
        <v>12310</v>
      </c>
      <c r="G168" s="11" t="str">
        <f t="shared" si="12"/>
        <v>162</v>
      </c>
      <c r="H168" s="12">
        <v>162</v>
      </c>
      <c r="I168" s="11" t="str">
        <f t="shared" si="13"/>
        <v>O7</v>
      </c>
      <c r="J168" s="11">
        <v>7</v>
      </c>
      <c r="K168" s="9" t="s">
        <v>12554</v>
      </c>
      <c r="L168" s="9" t="s">
        <v>543</v>
      </c>
      <c r="M168" s="9" t="s">
        <v>12553</v>
      </c>
      <c r="N168" s="9" t="s">
        <v>12550</v>
      </c>
      <c r="O168" s="9" t="s">
        <v>12552</v>
      </c>
      <c r="P168" s="9" t="s">
        <v>12551</v>
      </c>
      <c r="Q168" s="8"/>
      <c r="R168" s="8">
        <v>2</v>
      </c>
      <c r="S168" s="8"/>
      <c r="T168" s="8"/>
      <c r="U168" s="6" t="s">
        <v>12549</v>
      </c>
    </row>
    <row r="169" spans="1:21" ht="43.2">
      <c r="A169" s="10" t="str">
        <f t="shared" si="10"/>
        <v>n de competencias municipales</v>
      </c>
      <c r="B169" s="10" t="str">
        <f t="shared" si="11"/>
        <v>163TERRI</v>
      </c>
      <c r="C169" s="10" t="str">
        <f t="shared" si="14"/>
        <v>HYTERRI163O7</v>
      </c>
      <c r="D169" s="10" t="s">
        <v>7879</v>
      </c>
      <c r="E169" s="10" t="s">
        <v>7878</v>
      </c>
      <c r="F169" s="19" t="s">
        <v>12310</v>
      </c>
      <c r="G169" s="11" t="str">
        <f t="shared" si="12"/>
        <v>163</v>
      </c>
      <c r="H169" s="12">
        <v>163</v>
      </c>
      <c r="I169" s="11" t="str">
        <f t="shared" si="13"/>
        <v>O7</v>
      </c>
      <c r="J169" s="11">
        <v>7</v>
      </c>
      <c r="K169" s="9" t="s">
        <v>12548</v>
      </c>
      <c r="L169" s="9" t="s">
        <v>1389</v>
      </c>
      <c r="M169" s="9" t="s">
        <v>12544</v>
      </c>
      <c r="N169" s="9" t="s">
        <v>12547</v>
      </c>
      <c r="O169" s="9" t="s">
        <v>12546</v>
      </c>
      <c r="P169" s="9" t="s">
        <v>12545</v>
      </c>
      <c r="Q169" s="8"/>
      <c r="R169" s="8">
        <v>1</v>
      </c>
      <c r="S169" s="8"/>
      <c r="T169" s="8"/>
      <c r="U169" s="6" t="s">
        <v>12543</v>
      </c>
    </row>
    <row r="170" spans="1:21" ht="72">
      <c r="A170" s="10" t="str">
        <f t="shared" si="10"/>
        <v xml:space="preserve"> de viajeros son incorrectas.</v>
      </c>
      <c r="B170" s="10" t="str">
        <f t="shared" si="11"/>
        <v>164TERRI</v>
      </c>
      <c r="C170" s="10" t="str">
        <f t="shared" si="14"/>
        <v>HYTERRI164O7</v>
      </c>
      <c r="D170" s="10" t="s">
        <v>7879</v>
      </c>
      <c r="E170" s="10" t="s">
        <v>7878</v>
      </c>
      <c r="F170" s="19" t="s">
        <v>12310</v>
      </c>
      <c r="G170" s="11" t="str">
        <f t="shared" si="12"/>
        <v>164</v>
      </c>
      <c r="H170" s="12">
        <v>164</v>
      </c>
      <c r="I170" s="11" t="str">
        <f t="shared" si="13"/>
        <v>O7</v>
      </c>
      <c r="J170" s="11">
        <v>7</v>
      </c>
      <c r="K170" s="9" t="s">
        <v>12542</v>
      </c>
      <c r="L170" s="9" t="s">
        <v>1388</v>
      </c>
      <c r="M170" s="9" t="s">
        <v>12509</v>
      </c>
      <c r="N170" s="9" t="s">
        <v>12541</v>
      </c>
      <c r="O170" s="9" t="s">
        <v>12540</v>
      </c>
      <c r="P170" s="9" t="s">
        <v>12539</v>
      </c>
      <c r="Q170" s="8"/>
      <c r="R170" s="8">
        <v>4</v>
      </c>
      <c r="S170" s="8"/>
      <c r="T170" s="8"/>
      <c r="U170" s="6" t="s">
        <v>12538</v>
      </c>
    </row>
    <row r="171" spans="1:21" ht="72">
      <c r="A171" s="10" t="str">
        <f t="shared" si="10"/>
        <v>ras opciones son incorrectas.</v>
      </c>
      <c r="B171" s="10" t="str">
        <f t="shared" si="11"/>
        <v>165TERRI</v>
      </c>
      <c r="C171" s="10" t="str">
        <f t="shared" si="14"/>
        <v>HYTERRI165O7</v>
      </c>
      <c r="D171" s="10" t="s">
        <v>7879</v>
      </c>
      <c r="E171" s="10" t="s">
        <v>7878</v>
      </c>
      <c r="F171" s="19" t="s">
        <v>12310</v>
      </c>
      <c r="G171" s="11" t="str">
        <f t="shared" si="12"/>
        <v>165</v>
      </c>
      <c r="H171" s="12">
        <v>165</v>
      </c>
      <c r="I171" s="11" t="str">
        <f t="shared" si="13"/>
        <v>O7</v>
      </c>
      <c r="J171" s="11">
        <v>7</v>
      </c>
      <c r="K171" s="9" t="s">
        <v>12537</v>
      </c>
      <c r="L171" s="9" t="s">
        <v>544</v>
      </c>
      <c r="M171" s="9" t="s">
        <v>12536</v>
      </c>
      <c r="N171" s="9" t="s">
        <v>12535</v>
      </c>
      <c r="O171" s="9" t="s">
        <v>12533</v>
      </c>
      <c r="P171" s="9" t="s">
        <v>12534</v>
      </c>
      <c r="Q171" s="8"/>
      <c r="R171" s="8">
        <v>3</v>
      </c>
      <c r="S171" s="8"/>
      <c r="T171" s="8"/>
      <c r="U171" s="6" t="s">
        <v>12532</v>
      </c>
    </row>
    <row r="172" spans="1:21" ht="57.6">
      <c r="A172" s="10" t="str">
        <f t="shared" si="10"/>
        <v xml:space="preserve"> dispensas a nivel municipal.</v>
      </c>
      <c r="B172" s="10" t="str">
        <f t="shared" si="11"/>
        <v>166TERRI</v>
      </c>
      <c r="C172" s="10" t="str">
        <f t="shared" si="14"/>
        <v>HYTERRI166O7</v>
      </c>
      <c r="D172" s="10" t="s">
        <v>7879</v>
      </c>
      <c r="E172" s="10" t="s">
        <v>7878</v>
      </c>
      <c r="F172" s="19" t="s">
        <v>12310</v>
      </c>
      <c r="G172" s="11" t="str">
        <f t="shared" si="12"/>
        <v>166</v>
      </c>
      <c r="H172" s="12">
        <v>166</v>
      </c>
      <c r="I172" s="11" t="str">
        <f t="shared" si="13"/>
        <v>O7</v>
      </c>
      <c r="J172" s="11">
        <v>7</v>
      </c>
      <c r="K172" s="9" t="s">
        <v>12531</v>
      </c>
      <c r="L172" s="9" t="s">
        <v>543</v>
      </c>
      <c r="M172" s="9" t="s">
        <v>12530</v>
      </c>
      <c r="N172" s="9" t="s">
        <v>12527</v>
      </c>
      <c r="O172" s="9" t="s">
        <v>12529</v>
      </c>
      <c r="P172" s="9" t="s">
        <v>12528</v>
      </c>
      <c r="Q172" s="8"/>
      <c r="R172" s="8">
        <v>2</v>
      </c>
      <c r="S172" s="8"/>
      <c r="T172" s="8"/>
      <c r="U172" s="6" t="s">
        <v>12526</v>
      </c>
    </row>
    <row r="173" spans="1:21" ht="72">
      <c r="A173" s="10" t="str">
        <f t="shared" si="10"/>
        <v>más opciones son incorrectas.</v>
      </c>
      <c r="B173" s="10" t="str">
        <f t="shared" si="11"/>
        <v>167TERRI</v>
      </c>
      <c r="C173" s="10" t="str">
        <f t="shared" si="14"/>
        <v>HYTERRI167O7</v>
      </c>
      <c r="D173" s="10" t="s">
        <v>7879</v>
      </c>
      <c r="E173" s="10" t="s">
        <v>7878</v>
      </c>
      <c r="F173" s="19" t="s">
        <v>12310</v>
      </c>
      <c r="G173" s="11" t="str">
        <f t="shared" si="12"/>
        <v>167</v>
      </c>
      <c r="H173" s="12">
        <v>167</v>
      </c>
      <c r="I173" s="11" t="str">
        <f t="shared" si="13"/>
        <v>O7</v>
      </c>
      <c r="J173" s="11">
        <v>7</v>
      </c>
      <c r="K173" s="9" t="s">
        <v>12525</v>
      </c>
      <c r="L173" s="9" t="s">
        <v>1388</v>
      </c>
      <c r="M173" s="9" t="s">
        <v>12524</v>
      </c>
      <c r="N173" s="9" t="s">
        <v>12523</v>
      </c>
      <c r="O173" s="9" t="s">
        <v>12522</v>
      </c>
      <c r="P173" s="9" t="s">
        <v>12521</v>
      </c>
      <c r="Q173" s="8"/>
      <c r="R173" s="8">
        <v>4</v>
      </c>
      <c r="S173" s="8"/>
      <c r="T173" s="8"/>
      <c r="U173" s="6" t="s">
        <v>12520</v>
      </c>
    </row>
    <row r="174" spans="1:21" ht="57.6">
      <c r="A174" s="10" t="str">
        <f t="shared" si="10"/>
        <v>orios para los Ayuntamientos.</v>
      </c>
      <c r="B174" s="10" t="str">
        <f t="shared" si="11"/>
        <v>168TERRI</v>
      </c>
      <c r="C174" s="10" t="str">
        <f t="shared" si="14"/>
        <v>HYTERRI168O7</v>
      </c>
      <c r="D174" s="10" t="s">
        <v>7879</v>
      </c>
      <c r="E174" s="10" t="s">
        <v>7878</v>
      </c>
      <c r="F174" s="19" t="s">
        <v>12310</v>
      </c>
      <c r="G174" s="11" t="str">
        <f t="shared" si="12"/>
        <v>168</v>
      </c>
      <c r="H174" s="12">
        <v>168</v>
      </c>
      <c r="I174" s="11" t="str">
        <f t="shared" si="13"/>
        <v>O7</v>
      </c>
      <c r="J174" s="11">
        <v>7</v>
      </c>
      <c r="K174" s="9" t="s">
        <v>12519</v>
      </c>
      <c r="L174" s="9" t="s">
        <v>1389</v>
      </c>
      <c r="M174" s="9" t="s">
        <v>12515</v>
      </c>
      <c r="N174" s="9" t="s">
        <v>12518</v>
      </c>
      <c r="O174" s="9" t="s">
        <v>12517</v>
      </c>
      <c r="P174" s="9" t="s">
        <v>12516</v>
      </c>
      <c r="Q174" s="8"/>
      <c r="R174" s="8">
        <v>1</v>
      </c>
      <c r="S174" s="8"/>
      <c r="T174" s="8"/>
      <c r="U174" s="6" t="s">
        <v>12514</v>
      </c>
    </row>
    <row r="175" spans="1:21" ht="72">
      <c r="A175" s="10" t="str">
        <f t="shared" si="10"/>
        <v>as opciones sean incorrectas.</v>
      </c>
      <c r="B175" s="10" t="str">
        <f t="shared" si="11"/>
        <v>169TERRI</v>
      </c>
      <c r="C175" s="10" t="str">
        <f t="shared" si="14"/>
        <v>HYTERRI169O7</v>
      </c>
      <c r="D175" s="10" t="s">
        <v>7879</v>
      </c>
      <c r="E175" s="10" t="s">
        <v>7878</v>
      </c>
      <c r="F175" s="19" t="s">
        <v>12310</v>
      </c>
      <c r="G175" s="11" t="str">
        <f t="shared" si="12"/>
        <v>169</v>
      </c>
      <c r="H175" s="12">
        <v>169</v>
      </c>
      <c r="I175" s="11" t="str">
        <f t="shared" si="13"/>
        <v>O7</v>
      </c>
      <c r="J175" s="11">
        <v>7</v>
      </c>
      <c r="K175" s="9" t="s">
        <v>12513</v>
      </c>
      <c r="L175" s="9" t="s">
        <v>1389</v>
      </c>
      <c r="M175" s="9" t="s">
        <v>12509</v>
      </c>
      <c r="N175" s="9" t="s">
        <v>12512</v>
      </c>
      <c r="O175" s="9" t="s">
        <v>12511</v>
      </c>
      <c r="P175" s="9" t="s">
        <v>12510</v>
      </c>
      <c r="Q175" s="8"/>
      <c r="R175" s="8">
        <v>1</v>
      </c>
      <c r="S175" s="8"/>
      <c r="T175" s="8"/>
      <c r="U175" s="6" t="s">
        <v>12508</v>
      </c>
    </row>
    <row r="176" spans="1:21" ht="72">
      <c r="A176" s="10" t="str">
        <f t="shared" si="10"/>
        <v>eas urbanizadas o edificadas.</v>
      </c>
      <c r="B176" s="10" t="str">
        <f t="shared" si="11"/>
        <v>170TERRI</v>
      </c>
      <c r="C176" s="10" t="str">
        <f t="shared" si="14"/>
        <v>HYTERRI170O7</v>
      </c>
      <c r="D176" s="10" t="s">
        <v>7879</v>
      </c>
      <c r="E176" s="10" t="s">
        <v>7878</v>
      </c>
      <c r="F176" s="19" t="s">
        <v>12310</v>
      </c>
      <c r="G176" s="11" t="str">
        <f t="shared" si="12"/>
        <v>170</v>
      </c>
      <c r="H176" s="12">
        <v>170</v>
      </c>
      <c r="I176" s="11" t="str">
        <f t="shared" si="13"/>
        <v>O7</v>
      </c>
      <c r="J176" s="11">
        <v>7</v>
      </c>
      <c r="K176" s="9" t="s">
        <v>12507</v>
      </c>
      <c r="L176" s="9" t="s">
        <v>1389</v>
      </c>
      <c r="M176" s="9" t="s">
        <v>12503</v>
      </c>
      <c r="N176" s="9" t="s">
        <v>12506</v>
      </c>
      <c r="O176" s="9" t="s">
        <v>12505</v>
      </c>
      <c r="P176" s="9" t="s">
        <v>12504</v>
      </c>
      <c r="Q176" s="8"/>
      <c r="R176" s="8">
        <v>1</v>
      </c>
      <c r="S176" s="8"/>
      <c r="T176" s="8"/>
      <c r="U176" s="6" t="s">
        <v>12502</v>
      </c>
    </row>
    <row r="177" spans="1:21" ht="57.6">
      <c r="A177" s="10" t="str">
        <f t="shared" si="10"/>
        <v>ompartidas o complementarias.</v>
      </c>
      <c r="B177" s="10" t="str">
        <f t="shared" si="11"/>
        <v>171TERRI</v>
      </c>
      <c r="C177" s="10" t="str">
        <f t="shared" si="14"/>
        <v>HYTERRI171O7</v>
      </c>
      <c r="D177" s="10" t="s">
        <v>7879</v>
      </c>
      <c r="E177" s="10" t="s">
        <v>7878</v>
      </c>
      <c r="F177" s="19" t="s">
        <v>12310</v>
      </c>
      <c r="G177" s="11" t="str">
        <f t="shared" si="12"/>
        <v>171</v>
      </c>
      <c r="H177" s="12">
        <v>171</v>
      </c>
      <c r="I177" s="11" t="str">
        <f t="shared" si="13"/>
        <v>O7</v>
      </c>
      <c r="J177" s="11">
        <v>7</v>
      </c>
      <c r="K177" s="9" t="s">
        <v>12501</v>
      </c>
      <c r="L177" s="9" t="s">
        <v>1389</v>
      </c>
      <c r="M177" s="9" t="s">
        <v>12497</v>
      </c>
      <c r="N177" s="9" t="s">
        <v>12500</v>
      </c>
      <c r="O177" s="9" t="s">
        <v>12499</v>
      </c>
      <c r="P177" s="9" t="s">
        <v>12498</v>
      </c>
      <c r="Q177" s="8"/>
      <c r="R177" s="8">
        <v>1</v>
      </c>
      <c r="S177" s="8"/>
      <c r="T177" s="8"/>
      <c r="U177" s="6" t="s">
        <v>12496</v>
      </c>
    </row>
    <row r="178" spans="1:21" ht="72">
      <c r="A178" s="10" t="str">
        <f t="shared" si="10"/>
        <v>ras opciones son incorrectas.</v>
      </c>
      <c r="B178" s="10" t="str">
        <f t="shared" si="11"/>
        <v>172TERRI</v>
      </c>
      <c r="C178" s="10" t="str">
        <f t="shared" si="14"/>
        <v>HYTERRI172O7</v>
      </c>
      <c r="D178" s="10" t="s">
        <v>7879</v>
      </c>
      <c r="E178" s="10" t="s">
        <v>7878</v>
      </c>
      <c r="F178" s="19" t="s">
        <v>12310</v>
      </c>
      <c r="G178" s="11" t="str">
        <f t="shared" si="12"/>
        <v>172</v>
      </c>
      <c r="H178" s="12">
        <v>172</v>
      </c>
      <c r="I178" s="11" t="str">
        <f t="shared" si="13"/>
        <v>O7</v>
      </c>
      <c r="J178" s="11">
        <v>7</v>
      </c>
      <c r="K178" s="9" t="s">
        <v>12495</v>
      </c>
      <c r="L178" s="9" t="s">
        <v>1389</v>
      </c>
      <c r="M178" s="9" t="s">
        <v>12491</v>
      </c>
      <c r="N178" s="9" t="s">
        <v>12494</v>
      </c>
      <c r="O178" s="9" t="s">
        <v>12493</v>
      </c>
      <c r="P178" s="9" t="s">
        <v>12492</v>
      </c>
      <c r="Q178" s="8"/>
      <c r="R178" s="8">
        <v>1</v>
      </c>
      <c r="S178" s="8"/>
      <c r="T178" s="8"/>
      <c r="U178" s="6" t="s">
        <v>12490</v>
      </c>
    </row>
    <row r="179" spans="1:21" ht="72">
      <c r="A179" s="10" t="str">
        <f t="shared" si="10"/>
        <v>ibir los órganos municipales.</v>
      </c>
      <c r="B179" s="10" t="str">
        <f t="shared" si="11"/>
        <v>173TERRI</v>
      </c>
      <c r="C179" s="10" t="str">
        <f t="shared" si="14"/>
        <v>HYTERRI173O7</v>
      </c>
      <c r="D179" s="10" t="s">
        <v>7879</v>
      </c>
      <c r="E179" s="10" t="s">
        <v>7878</v>
      </c>
      <c r="F179" s="19" t="s">
        <v>12310</v>
      </c>
      <c r="G179" s="11" t="str">
        <f t="shared" si="12"/>
        <v>173</v>
      </c>
      <c r="H179" s="12">
        <v>173</v>
      </c>
      <c r="I179" s="11" t="str">
        <f t="shared" si="13"/>
        <v>O7</v>
      </c>
      <c r="J179" s="11">
        <v>7</v>
      </c>
      <c r="K179" s="9" t="s">
        <v>12489</v>
      </c>
      <c r="L179" s="9" t="s">
        <v>1388</v>
      </c>
      <c r="M179" s="9" t="s">
        <v>12488</v>
      </c>
      <c r="N179" s="9" t="s">
        <v>12487</v>
      </c>
      <c r="O179" s="9" t="s">
        <v>12486</v>
      </c>
      <c r="P179" s="9" t="s">
        <v>12485</v>
      </c>
      <c r="Q179" s="8"/>
      <c r="R179" s="8">
        <v>4</v>
      </c>
      <c r="S179" s="8"/>
      <c r="T179" s="8"/>
      <c r="U179" s="6" t="s">
        <v>12484</v>
      </c>
    </row>
    <row r="180" spans="1:21" ht="72">
      <c r="A180" s="10" t="str">
        <f t="shared" si="10"/>
        <v>contexto electoral necesario.</v>
      </c>
      <c r="B180" s="10" t="str">
        <f t="shared" si="11"/>
        <v>174TERRI</v>
      </c>
      <c r="C180" s="10" t="str">
        <f t="shared" si="14"/>
        <v>HYTERRI174O7</v>
      </c>
      <c r="D180" s="10" t="s">
        <v>7879</v>
      </c>
      <c r="E180" s="10" t="s">
        <v>7878</v>
      </c>
      <c r="F180" s="19" t="s">
        <v>12310</v>
      </c>
      <c r="G180" s="11" t="str">
        <f t="shared" si="12"/>
        <v>174</v>
      </c>
      <c r="H180" s="12">
        <v>174</v>
      </c>
      <c r="I180" s="11" t="str">
        <f t="shared" si="13"/>
        <v>O7</v>
      </c>
      <c r="J180" s="11">
        <v>7</v>
      </c>
      <c r="K180" s="9" t="s">
        <v>12483</v>
      </c>
      <c r="L180" s="9" t="s">
        <v>543</v>
      </c>
      <c r="M180" s="9" t="s">
        <v>12479</v>
      </c>
      <c r="N180" s="9" t="s">
        <v>12478</v>
      </c>
      <c r="O180" s="9" t="s">
        <v>12477</v>
      </c>
      <c r="P180" s="9" t="s">
        <v>12482</v>
      </c>
      <c r="Q180" s="8"/>
      <c r="R180" s="8">
        <v>2</v>
      </c>
      <c r="S180" s="8"/>
      <c r="T180" s="8"/>
      <c r="U180" s="6" t="s">
        <v>12481</v>
      </c>
    </row>
    <row r="181" spans="1:21" ht="86.4">
      <c r="A181" s="10" t="str">
        <f t="shared" si="10"/>
        <v>a en municipios tan pequeños.</v>
      </c>
      <c r="B181" s="10" t="str">
        <f t="shared" si="11"/>
        <v>175TERRI</v>
      </c>
      <c r="C181" s="10" t="str">
        <f t="shared" si="14"/>
        <v>HYTERRI175O7</v>
      </c>
      <c r="D181" s="10" t="s">
        <v>7879</v>
      </c>
      <c r="E181" s="10" t="s">
        <v>7878</v>
      </c>
      <c r="F181" s="19" t="s">
        <v>12310</v>
      </c>
      <c r="G181" s="11" t="str">
        <f t="shared" si="12"/>
        <v>175</v>
      </c>
      <c r="H181" s="12">
        <v>175</v>
      </c>
      <c r="I181" s="11" t="str">
        <f t="shared" si="13"/>
        <v>O7</v>
      </c>
      <c r="J181" s="11">
        <v>7</v>
      </c>
      <c r="K181" s="9" t="s">
        <v>12480</v>
      </c>
      <c r="L181" s="9" t="s">
        <v>1388</v>
      </c>
      <c r="M181" s="9" t="s">
        <v>12479</v>
      </c>
      <c r="N181" s="9" t="s">
        <v>12478</v>
      </c>
      <c r="O181" s="9" t="s">
        <v>12477</v>
      </c>
      <c r="P181" s="9" t="s">
        <v>12476</v>
      </c>
      <c r="Q181" s="8"/>
      <c r="R181" s="8">
        <v>4</v>
      </c>
      <c r="S181" s="8"/>
      <c r="T181" s="8"/>
      <c r="U181" s="6" t="s">
        <v>12475</v>
      </c>
    </row>
    <row r="182" spans="1:21" ht="43.2">
      <c r="A182" s="10" t="str">
        <f t="shared" si="10"/>
        <v>el mandato de los concejales.</v>
      </c>
      <c r="B182" s="10" t="str">
        <f t="shared" si="11"/>
        <v>176TERRI</v>
      </c>
      <c r="C182" s="10" t="str">
        <f t="shared" si="14"/>
        <v>HYTERRI176O7</v>
      </c>
      <c r="D182" s="10" t="s">
        <v>7879</v>
      </c>
      <c r="E182" s="10" t="s">
        <v>7878</v>
      </c>
      <c r="F182" s="19" t="s">
        <v>12310</v>
      </c>
      <c r="G182" s="11" t="str">
        <f t="shared" si="12"/>
        <v>176</v>
      </c>
      <c r="H182" s="12">
        <v>176</v>
      </c>
      <c r="I182" s="11" t="str">
        <f t="shared" si="13"/>
        <v>O7</v>
      </c>
      <c r="J182" s="11">
        <v>7</v>
      </c>
      <c r="K182" s="9" t="s">
        <v>12474</v>
      </c>
      <c r="L182" s="9" t="s">
        <v>544</v>
      </c>
      <c r="M182" s="9" t="s">
        <v>12447</v>
      </c>
      <c r="N182" s="9" t="s">
        <v>9711</v>
      </c>
      <c r="O182" s="9" t="s">
        <v>9717</v>
      </c>
      <c r="P182" s="9" t="s">
        <v>9713</v>
      </c>
      <c r="Q182" s="8"/>
      <c r="R182" s="8">
        <v>3</v>
      </c>
      <c r="S182" s="8"/>
      <c r="T182" s="8"/>
      <c r="U182" s="6" t="s">
        <v>12473</v>
      </c>
    </row>
    <row r="183" spans="1:21" ht="72">
      <c r="A183" s="10" t="str">
        <f t="shared" si="10"/>
        <v xml:space="preserve"> sistema de gobierno directo.</v>
      </c>
      <c r="B183" s="10" t="str">
        <f t="shared" si="11"/>
        <v>177TERRI</v>
      </c>
      <c r="C183" s="10" t="str">
        <f t="shared" si="14"/>
        <v>HYTERRI177O7</v>
      </c>
      <c r="D183" s="10" t="s">
        <v>7879</v>
      </c>
      <c r="E183" s="10" t="s">
        <v>7878</v>
      </c>
      <c r="F183" s="19" t="s">
        <v>12310</v>
      </c>
      <c r="G183" s="11" t="str">
        <f t="shared" si="12"/>
        <v>177</v>
      </c>
      <c r="H183" s="12">
        <v>177</v>
      </c>
      <c r="I183" s="11" t="str">
        <f t="shared" si="13"/>
        <v>O7</v>
      </c>
      <c r="J183" s="11">
        <v>7</v>
      </c>
      <c r="K183" s="9" t="s">
        <v>12472</v>
      </c>
      <c r="L183" s="9" t="s">
        <v>1388</v>
      </c>
      <c r="M183" s="9" t="s">
        <v>12471</v>
      </c>
      <c r="N183" s="9" t="s">
        <v>12470</v>
      </c>
      <c r="O183" s="9" t="s">
        <v>12469</v>
      </c>
      <c r="P183" s="9" t="s">
        <v>12468</v>
      </c>
      <c r="Q183" s="8"/>
      <c r="R183" s="8">
        <v>4</v>
      </c>
      <c r="S183" s="8"/>
      <c r="T183" s="8"/>
      <c r="U183" s="6" t="s">
        <v>12467</v>
      </c>
    </row>
    <row r="184" spans="1:21" ht="72">
      <c r="A184" s="10" t="str">
        <f t="shared" si="10"/>
        <v>nal y la autonomía municipal.</v>
      </c>
      <c r="B184" s="10" t="str">
        <f t="shared" si="11"/>
        <v>178TERRI</v>
      </c>
      <c r="C184" s="10" t="str">
        <f t="shared" si="14"/>
        <v>HYTERRI178O7</v>
      </c>
      <c r="D184" s="10" t="s">
        <v>7879</v>
      </c>
      <c r="E184" s="10" t="s">
        <v>7878</v>
      </c>
      <c r="F184" s="19" t="s">
        <v>12310</v>
      </c>
      <c r="G184" s="11" t="str">
        <f t="shared" si="12"/>
        <v>178</v>
      </c>
      <c r="H184" s="12">
        <v>178</v>
      </c>
      <c r="I184" s="11" t="str">
        <f t="shared" si="13"/>
        <v>O7</v>
      </c>
      <c r="J184" s="11">
        <v>7</v>
      </c>
      <c r="K184" s="9" t="s">
        <v>12466</v>
      </c>
      <c r="L184" s="9" t="s">
        <v>1388</v>
      </c>
      <c r="M184" s="9" t="s">
        <v>12465</v>
      </c>
      <c r="N184" s="9" t="s">
        <v>12464</v>
      </c>
      <c r="O184" s="9" t="s">
        <v>12463</v>
      </c>
      <c r="P184" s="9" t="s">
        <v>12462</v>
      </c>
      <c r="Q184" s="8"/>
      <c r="R184" s="8">
        <v>4</v>
      </c>
      <c r="S184" s="8"/>
      <c r="T184" s="8"/>
      <c r="U184" s="6" t="s">
        <v>12461</v>
      </c>
    </row>
    <row r="185" spans="1:21" ht="57.6">
      <c r="A185" s="10" t="str">
        <f t="shared" si="10"/>
        <v>d jurídica de las provincias.</v>
      </c>
      <c r="B185" s="10" t="str">
        <f t="shared" si="11"/>
        <v>179TERRI</v>
      </c>
      <c r="C185" s="10" t="str">
        <f t="shared" si="14"/>
        <v>HYTERRI179O7</v>
      </c>
      <c r="D185" s="10" t="s">
        <v>7879</v>
      </c>
      <c r="E185" s="10" t="s">
        <v>7878</v>
      </c>
      <c r="F185" s="19" t="s">
        <v>12310</v>
      </c>
      <c r="G185" s="11" t="str">
        <f t="shared" si="12"/>
        <v>179</v>
      </c>
      <c r="H185" s="12">
        <v>179</v>
      </c>
      <c r="I185" s="11" t="str">
        <f t="shared" si="13"/>
        <v>O7</v>
      </c>
      <c r="J185" s="11">
        <v>7</v>
      </c>
      <c r="K185" s="9" t="s">
        <v>12460</v>
      </c>
      <c r="L185" s="9" t="s">
        <v>1389</v>
      </c>
      <c r="M185" s="9" t="s">
        <v>12456</v>
      </c>
      <c r="N185" s="9" t="s">
        <v>12459</v>
      </c>
      <c r="O185" s="9" t="s">
        <v>12458</v>
      </c>
      <c r="P185" s="9" t="s">
        <v>12457</v>
      </c>
      <c r="Q185" s="8"/>
      <c r="R185" s="8">
        <v>1</v>
      </c>
      <c r="S185" s="8"/>
      <c r="T185" s="8"/>
      <c r="U185" s="6" t="s">
        <v>12455</v>
      </c>
    </row>
    <row r="186" spans="1:21" ht="57.6">
      <c r="A186" s="10" t="str">
        <f t="shared" si="10"/>
        <v>rgan del gobierno provincial.</v>
      </c>
      <c r="B186" s="10" t="str">
        <f t="shared" si="11"/>
        <v>180TERRI</v>
      </c>
      <c r="C186" s="10" t="str">
        <f t="shared" si="14"/>
        <v>HYTERRI180O7</v>
      </c>
      <c r="D186" s="10" t="s">
        <v>7879</v>
      </c>
      <c r="E186" s="10" t="s">
        <v>7878</v>
      </c>
      <c r="F186" s="19" t="s">
        <v>12310</v>
      </c>
      <c r="G186" s="11" t="str">
        <f t="shared" si="12"/>
        <v>180</v>
      </c>
      <c r="H186" s="12">
        <v>180</v>
      </c>
      <c r="I186" s="11" t="str">
        <f t="shared" si="13"/>
        <v>O7</v>
      </c>
      <c r="J186" s="11">
        <v>7</v>
      </c>
      <c r="K186" s="9" t="s">
        <v>12454</v>
      </c>
      <c r="L186" s="9" t="s">
        <v>543</v>
      </c>
      <c r="M186" s="9" t="s">
        <v>12453</v>
      </c>
      <c r="N186" s="9" t="s">
        <v>12450</v>
      </c>
      <c r="O186" s="9" t="s">
        <v>12452</v>
      </c>
      <c r="P186" s="9" t="s">
        <v>12451</v>
      </c>
      <c r="Q186" s="8"/>
      <c r="R186" s="8">
        <v>2</v>
      </c>
      <c r="S186" s="8"/>
      <c r="T186" s="8"/>
      <c r="U186" s="6" t="s">
        <v>12449</v>
      </c>
    </row>
    <row r="187" spans="1:21" ht="57.6">
      <c r="A187" s="10" t="str">
        <f t="shared" si="10"/>
        <v>e los Diputados provinciales.</v>
      </c>
      <c r="B187" s="10" t="str">
        <f t="shared" si="11"/>
        <v>181TERRI</v>
      </c>
      <c r="C187" s="10" t="str">
        <f t="shared" si="14"/>
        <v>HYTERRI181O7</v>
      </c>
      <c r="D187" s="10" t="s">
        <v>7879</v>
      </c>
      <c r="E187" s="10" t="s">
        <v>7878</v>
      </c>
      <c r="F187" s="19" t="s">
        <v>12310</v>
      </c>
      <c r="G187" s="11" t="str">
        <f t="shared" si="12"/>
        <v>181</v>
      </c>
      <c r="H187" s="12">
        <v>181</v>
      </c>
      <c r="I187" s="11" t="str">
        <f t="shared" si="13"/>
        <v>O7</v>
      </c>
      <c r="J187" s="11">
        <v>7</v>
      </c>
      <c r="K187" s="9" t="s">
        <v>12448</v>
      </c>
      <c r="L187" s="9" t="s">
        <v>544</v>
      </c>
      <c r="M187" s="9" t="s">
        <v>12447</v>
      </c>
      <c r="N187" s="9" t="s">
        <v>9711</v>
      </c>
      <c r="O187" s="9" t="s">
        <v>9717</v>
      </c>
      <c r="P187" s="9" t="s">
        <v>10036</v>
      </c>
      <c r="Q187" s="8"/>
      <c r="R187" s="8">
        <v>3</v>
      </c>
      <c r="S187" s="8"/>
      <c r="T187" s="8"/>
      <c r="U187" s="6" t="s">
        <v>12446</v>
      </c>
    </row>
    <row r="188" spans="1:21" ht="72">
      <c r="A188" s="10" t="str">
        <f t="shared" si="10"/>
        <v xml:space="preserve"> Presidente de la Diputación.</v>
      </c>
      <c r="B188" s="10" t="str">
        <f t="shared" si="11"/>
        <v>182TERRI</v>
      </c>
      <c r="C188" s="10" t="str">
        <f t="shared" si="14"/>
        <v>HYTERRI182O7</v>
      </c>
      <c r="D188" s="10" t="s">
        <v>7879</v>
      </c>
      <c r="E188" s="10" t="s">
        <v>7878</v>
      </c>
      <c r="F188" s="19" t="s">
        <v>12310</v>
      </c>
      <c r="G188" s="11" t="str">
        <f t="shared" si="12"/>
        <v>182</v>
      </c>
      <c r="H188" s="12">
        <v>182</v>
      </c>
      <c r="I188" s="11" t="str">
        <f t="shared" si="13"/>
        <v>O7</v>
      </c>
      <c r="J188" s="11">
        <v>7</v>
      </c>
      <c r="K188" s="9" t="s">
        <v>12445</v>
      </c>
      <c r="L188" s="9" t="s">
        <v>543</v>
      </c>
      <c r="M188" s="9" t="s">
        <v>12433</v>
      </c>
      <c r="N188" s="9" t="s">
        <v>12442</v>
      </c>
      <c r="O188" s="9" t="s">
        <v>12444</v>
      </c>
      <c r="P188" s="9" t="s">
        <v>12443</v>
      </c>
      <c r="Q188" s="8"/>
      <c r="R188" s="8">
        <v>2</v>
      </c>
      <c r="S188" s="8"/>
      <c r="T188" s="8"/>
      <c r="U188" s="6" t="s">
        <v>12441</v>
      </c>
    </row>
    <row r="189" spans="1:21" ht="100.8">
      <c r="A189" s="10" t="str">
        <f t="shared" si="10"/>
        <v xml:space="preserve"> desempeñan las Diputaciones.</v>
      </c>
      <c r="B189" s="10" t="str">
        <f t="shared" si="11"/>
        <v>183TERRI</v>
      </c>
      <c r="C189" s="10" t="str">
        <f t="shared" si="14"/>
        <v>HYTERRI183O7</v>
      </c>
      <c r="D189" s="10" t="s">
        <v>7879</v>
      </c>
      <c r="E189" s="10" t="s">
        <v>7878</v>
      </c>
      <c r="F189" s="19" t="s">
        <v>12310</v>
      </c>
      <c r="G189" s="11" t="str">
        <f t="shared" si="12"/>
        <v>183</v>
      </c>
      <c r="H189" s="12">
        <v>183</v>
      </c>
      <c r="I189" s="11" t="str">
        <f t="shared" si="13"/>
        <v>O7</v>
      </c>
      <c r="J189" s="11">
        <v>7</v>
      </c>
      <c r="K189" s="9" t="s">
        <v>12440</v>
      </c>
      <c r="L189" s="9" t="s">
        <v>1388</v>
      </c>
      <c r="M189" s="9" t="s">
        <v>12439</v>
      </c>
      <c r="N189" s="9" t="s">
        <v>12438</v>
      </c>
      <c r="O189" s="9" t="s">
        <v>12437</v>
      </c>
      <c r="P189" s="9" t="s">
        <v>12436</v>
      </c>
      <c r="Q189" s="8"/>
      <c r="R189" s="8">
        <v>4</v>
      </c>
      <c r="S189" s="8"/>
      <c r="T189" s="8"/>
      <c r="U189" s="6" t="s">
        <v>12435</v>
      </c>
    </row>
    <row r="190" spans="1:21" ht="86.4">
      <c r="A190" s="10" t="str">
        <f t="shared" si="10"/>
        <v xml:space="preserve"> en la Diputación Provincial.</v>
      </c>
      <c r="B190" s="10" t="str">
        <f t="shared" si="11"/>
        <v>184TERRI</v>
      </c>
      <c r="C190" s="10" t="str">
        <f t="shared" si="14"/>
        <v>HYTERRI184O7</v>
      </c>
      <c r="D190" s="10" t="s">
        <v>7879</v>
      </c>
      <c r="E190" s="10" t="s">
        <v>7878</v>
      </c>
      <c r="F190" s="19" t="s">
        <v>12310</v>
      </c>
      <c r="G190" s="11" t="str">
        <f t="shared" si="12"/>
        <v>184</v>
      </c>
      <c r="H190" s="12">
        <v>184</v>
      </c>
      <c r="I190" s="11" t="str">
        <f t="shared" si="13"/>
        <v>O7</v>
      </c>
      <c r="J190" s="11">
        <v>7</v>
      </c>
      <c r="K190" s="9" t="s">
        <v>12434</v>
      </c>
      <c r="L190" s="9" t="s">
        <v>1389</v>
      </c>
      <c r="M190" s="9" t="s">
        <v>12430</v>
      </c>
      <c r="N190" s="9" t="s">
        <v>12433</v>
      </c>
      <c r="O190" s="9" t="s">
        <v>12432</v>
      </c>
      <c r="P190" s="9" t="s">
        <v>12431</v>
      </c>
      <c r="Q190" s="8"/>
      <c r="R190" s="8">
        <v>1</v>
      </c>
      <c r="S190" s="8"/>
      <c r="T190" s="8"/>
      <c r="U190" s="6" t="s">
        <v>12429</v>
      </c>
    </row>
    <row r="191" spans="1:21" ht="100.8">
      <c r="A191" s="10" t="str">
        <f t="shared" si="10"/>
        <v>ente autorizada o sancionada.</v>
      </c>
      <c r="B191" s="10" t="str">
        <f t="shared" si="11"/>
        <v>185TERRI</v>
      </c>
      <c r="C191" s="10" t="str">
        <f t="shared" si="14"/>
        <v>HYTERRI185O7</v>
      </c>
      <c r="D191" s="10" t="s">
        <v>7879</v>
      </c>
      <c r="E191" s="10" t="s">
        <v>7878</v>
      </c>
      <c r="F191" s="19" t="s">
        <v>12310</v>
      </c>
      <c r="G191" s="11" t="str">
        <f t="shared" si="12"/>
        <v>185</v>
      </c>
      <c r="H191" s="12">
        <v>185</v>
      </c>
      <c r="I191" s="11" t="str">
        <f t="shared" si="13"/>
        <v>O7</v>
      </c>
      <c r="J191" s="11">
        <v>7</v>
      </c>
      <c r="K191" s="9" t="s">
        <v>12428</v>
      </c>
      <c r="L191" s="9" t="s">
        <v>522</v>
      </c>
      <c r="M191" s="9" t="s">
        <v>12427</v>
      </c>
      <c r="N191" s="9" t="s">
        <v>12426</v>
      </c>
      <c r="O191" s="9" t="s">
        <v>12425</v>
      </c>
      <c r="P191" s="9" t="s">
        <v>12424</v>
      </c>
      <c r="Q191" s="8"/>
      <c r="R191" s="8">
        <v>4</v>
      </c>
      <c r="S191" s="8"/>
      <c r="T191" s="8"/>
      <c r="U191" s="6" t="s">
        <v>12423</v>
      </c>
    </row>
    <row r="192" spans="1:21" ht="100.8">
      <c r="A192" s="10" t="str">
        <f t="shared" si="10"/>
        <v>ncionados en el artículo 157.</v>
      </c>
      <c r="B192" s="10" t="str">
        <f t="shared" si="11"/>
        <v>186TERRI</v>
      </c>
      <c r="C192" s="10" t="str">
        <f t="shared" si="14"/>
        <v>HYTERRI186O7</v>
      </c>
      <c r="D192" s="10" t="s">
        <v>7879</v>
      </c>
      <c r="E192" s="10" t="s">
        <v>7878</v>
      </c>
      <c r="F192" s="19" t="s">
        <v>12310</v>
      </c>
      <c r="G192" s="11" t="str">
        <f t="shared" si="12"/>
        <v>186</v>
      </c>
      <c r="H192" s="12">
        <v>186</v>
      </c>
      <c r="I192" s="11" t="str">
        <f t="shared" si="13"/>
        <v>O7</v>
      </c>
      <c r="J192" s="11">
        <v>7</v>
      </c>
      <c r="K192" s="9" t="s">
        <v>12422</v>
      </c>
      <c r="L192" s="9" t="s">
        <v>522</v>
      </c>
      <c r="M192" s="10" t="s">
        <v>12421</v>
      </c>
      <c r="N192" s="9" t="s">
        <v>12418</v>
      </c>
      <c r="O192" s="9" t="s">
        <v>12420</v>
      </c>
      <c r="P192" s="9" t="s">
        <v>12419</v>
      </c>
      <c r="Q192" s="8"/>
      <c r="R192" s="8">
        <v>4</v>
      </c>
      <c r="S192" s="8"/>
      <c r="T192" s="8"/>
      <c r="U192" s="6" t="s">
        <v>12417</v>
      </c>
    </row>
    <row r="193" spans="1:21" ht="158.4">
      <c r="A193" s="10" t="str">
        <f t="shared" si="10"/>
        <v>ncompletas del procedimiento.</v>
      </c>
      <c r="B193" s="10" t="str">
        <f t="shared" si="11"/>
        <v>190TERRI</v>
      </c>
      <c r="C193" s="10" t="str">
        <f t="shared" si="14"/>
        <v>HYTERRI190O7</v>
      </c>
      <c r="D193" s="10" t="s">
        <v>7879</v>
      </c>
      <c r="E193" s="10" t="s">
        <v>7878</v>
      </c>
      <c r="F193" s="19" t="s">
        <v>12310</v>
      </c>
      <c r="G193" s="11" t="str">
        <f t="shared" si="12"/>
        <v>190</v>
      </c>
      <c r="H193" s="12">
        <v>190</v>
      </c>
      <c r="I193" s="11" t="str">
        <f t="shared" si="13"/>
        <v>O7</v>
      </c>
      <c r="J193" s="11">
        <v>7</v>
      </c>
      <c r="K193" s="9" t="s">
        <v>12398</v>
      </c>
      <c r="L193" s="9" t="s">
        <v>524</v>
      </c>
      <c r="M193" s="10" t="s">
        <v>12397</v>
      </c>
      <c r="N193" s="9" t="s">
        <v>12394</v>
      </c>
      <c r="O193" s="9" t="s">
        <v>12396</v>
      </c>
      <c r="P193" s="9" t="s">
        <v>12395</v>
      </c>
      <c r="Q193" s="8"/>
      <c r="R193" s="8">
        <v>2</v>
      </c>
      <c r="S193" s="8"/>
      <c r="T193" s="8"/>
      <c r="U193" s="6" t="s">
        <v>12393</v>
      </c>
    </row>
    <row r="194" spans="1:21" ht="43.2">
      <c r="A194" s="10" t="str">
        <f t="shared" si="10"/>
        <v xml:space="preserve"> esta competencia específica.</v>
      </c>
      <c r="B194" s="10" t="str">
        <f t="shared" si="11"/>
        <v>191TERRI</v>
      </c>
      <c r="C194" s="10" t="str">
        <f t="shared" si="14"/>
        <v>HYTERRI191O7</v>
      </c>
      <c r="D194" s="10" t="s">
        <v>7879</v>
      </c>
      <c r="E194" s="10" t="s">
        <v>7878</v>
      </c>
      <c r="F194" s="19" t="s">
        <v>12310</v>
      </c>
      <c r="G194" s="11" t="str">
        <f t="shared" si="12"/>
        <v>191</v>
      </c>
      <c r="H194" s="12">
        <v>191</v>
      </c>
      <c r="I194" s="11" t="str">
        <f t="shared" si="13"/>
        <v>O7</v>
      </c>
      <c r="J194" s="11">
        <v>7</v>
      </c>
      <c r="K194" s="10" t="s">
        <v>12392</v>
      </c>
      <c r="L194" s="10" t="s">
        <v>524</v>
      </c>
      <c r="M194" s="10" t="s">
        <v>12391</v>
      </c>
      <c r="N194" s="10" t="s">
        <v>12390</v>
      </c>
      <c r="O194" s="10" t="s">
        <v>12389</v>
      </c>
      <c r="P194" s="10" t="s">
        <v>12388</v>
      </c>
      <c r="Q194" s="20"/>
      <c r="R194" s="8">
        <v>2</v>
      </c>
      <c r="S194" s="8"/>
      <c r="T194" s="8"/>
      <c r="U194" s="6" t="s">
        <v>12387</v>
      </c>
    </row>
    <row r="195" spans="1:21" ht="43.2">
      <c r="A195" s="10" t="str">
        <f t="shared" ref="A195:A258" si="15">RIGHT(U195,29)</f>
        <v>a propia del concejo abierto.</v>
      </c>
      <c r="B195" s="10" t="str">
        <f t="shared" ref="B195:B258" si="16">H195&amp;F195</f>
        <v>192TERRI</v>
      </c>
      <c r="C195" s="10" t="str">
        <f t="shared" si="14"/>
        <v>HYTERRI192O7</v>
      </c>
      <c r="D195" s="10" t="s">
        <v>7879</v>
      </c>
      <c r="E195" s="10" t="s">
        <v>7878</v>
      </c>
      <c r="F195" s="19" t="s">
        <v>12310</v>
      </c>
      <c r="G195" s="11" t="str">
        <f t="shared" ref="G195:G258" si="17">IF(H195&lt;9,"OO",IF(H195&lt;99,"O",""))&amp;H195</f>
        <v>192</v>
      </c>
      <c r="H195" s="12">
        <v>192</v>
      </c>
      <c r="I195" s="11" t="str">
        <f t="shared" ref="I195:I258" si="18">IF(J195&lt;9,"O","")&amp;J195</f>
        <v>O7</v>
      </c>
      <c r="J195" s="11">
        <v>7</v>
      </c>
      <c r="K195" s="10" t="s">
        <v>12386</v>
      </c>
      <c r="L195" s="10" t="s">
        <v>524</v>
      </c>
      <c r="M195" s="10" t="s">
        <v>12385</v>
      </c>
      <c r="N195" s="10" t="s">
        <v>12384</v>
      </c>
      <c r="O195" s="10" t="s">
        <v>12383</v>
      </c>
      <c r="P195" s="10" t="s">
        <v>12382</v>
      </c>
      <c r="Q195" s="20"/>
      <c r="R195" s="8">
        <v>2</v>
      </c>
      <c r="S195" s="8"/>
      <c r="T195" s="8"/>
      <c r="U195" s="6" t="s">
        <v>12381</v>
      </c>
    </row>
    <row r="196" spans="1:21" ht="43.2">
      <c r="A196" s="10" t="str">
        <f t="shared" si="15"/>
        <v>cias establecidas por la ley.</v>
      </c>
      <c r="B196" s="10" t="str">
        <f t="shared" si="16"/>
        <v>193TERRI</v>
      </c>
      <c r="C196" s="10" t="str">
        <f t="shared" si="14"/>
        <v>HYTERRI193O7</v>
      </c>
      <c r="D196" s="10" t="s">
        <v>7879</v>
      </c>
      <c r="E196" s="10" t="s">
        <v>7878</v>
      </c>
      <c r="F196" s="19" t="s">
        <v>12310</v>
      </c>
      <c r="G196" s="11" t="str">
        <f t="shared" si="17"/>
        <v>193</v>
      </c>
      <c r="H196" s="12">
        <v>193</v>
      </c>
      <c r="I196" s="11" t="str">
        <f t="shared" si="18"/>
        <v>O7</v>
      </c>
      <c r="J196" s="11">
        <v>7</v>
      </c>
      <c r="K196" s="10" t="s">
        <v>12380</v>
      </c>
      <c r="L196" s="10" t="s">
        <v>524</v>
      </c>
      <c r="M196" s="10" t="s">
        <v>12379</v>
      </c>
      <c r="N196" s="10" t="s">
        <v>12378</v>
      </c>
      <c r="O196" s="10" t="s">
        <v>12377</v>
      </c>
      <c r="P196" s="10" t="s">
        <v>12376</v>
      </c>
      <c r="Q196" s="20"/>
      <c r="R196" s="8">
        <v>2</v>
      </c>
      <c r="S196" s="8"/>
      <c r="T196" s="8"/>
      <c r="U196" s="6" t="s">
        <v>12375</v>
      </c>
    </row>
    <row r="197" spans="1:21" ht="57.6">
      <c r="A197" s="10" t="str">
        <f t="shared" si="15"/>
        <v>ción proporcionada en la ley.</v>
      </c>
      <c r="B197" s="10" t="str">
        <f t="shared" si="16"/>
        <v>194TERRI</v>
      </c>
      <c r="C197" s="10" t="str">
        <f t="shared" si="14"/>
        <v>HYTERRI194O7</v>
      </c>
      <c r="D197" s="10" t="s">
        <v>7879</v>
      </c>
      <c r="E197" s="10" t="s">
        <v>7878</v>
      </c>
      <c r="F197" s="19" t="s">
        <v>12310</v>
      </c>
      <c r="G197" s="11" t="str">
        <f t="shared" si="17"/>
        <v>194</v>
      </c>
      <c r="H197" s="12">
        <v>194</v>
      </c>
      <c r="I197" s="11" t="str">
        <f t="shared" si="18"/>
        <v>O7</v>
      </c>
      <c r="J197" s="11">
        <v>7</v>
      </c>
      <c r="K197" s="10" t="s">
        <v>12374</v>
      </c>
      <c r="L197" s="10" t="s">
        <v>523</v>
      </c>
      <c r="M197" s="10" t="s">
        <v>12373</v>
      </c>
      <c r="N197" s="10" t="s">
        <v>12372</v>
      </c>
      <c r="O197" s="10" t="s">
        <v>12371</v>
      </c>
      <c r="P197" s="10" t="s">
        <v>12370</v>
      </c>
      <c r="Q197" s="20"/>
      <c r="R197" s="8">
        <v>3</v>
      </c>
      <c r="S197" s="8"/>
      <c r="T197" s="8"/>
      <c r="U197" s="6" t="s">
        <v>12369</v>
      </c>
    </row>
    <row r="198" spans="1:21" ht="43.2">
      <c r="A198" s="10" t="str">
        <f t="shared" si="15"/>
        <v>cripción legal proporcionada.</v>
      </c>
      <c r="B198" s="10" t="str">
        <f t="shared" si="16"/>
        <v>195TERRI</v>
      </c>
      <c r="C198" s="10" t="str">
        <f t="shared" si="14"/>
        <v>HYTERRI195O7</v>
      </c>
      <c r="D198" s="10" t="s">
        <v>7879</v>
      </c>
      <c r="E198" s="10" t="s">
        <v>7878</v>
      </c>
      <c r="F198" s="19" t="s">
        <v>12310</v>
      </c>
      <c r="G198" s="11" t="str">
        <f t="shared" si="17"/>
        <v>195</v>
      </c>
      <c r="H198" s="12">
        <v>195</v>
      </c>
      <c r="I198" s="11" t="str">
        <f t="shared" si="18"/>
        <v>O7</v>
      </c>
      <c r="J198" s="11">
        <v>7</v>
      </c>
      <c r="K198" s="10" t="s">
        <v>12368</v>
      </c>
      <c r="L198" s="10" t="s">
        <v>524</v>
      </c>
      <c r="M198" s="10" t="s">
        <v>12367</v>
      </c>
      <c r="N198" s="10" t="s">
        <v>12366</v>
      </c>
      <c r="O198" s="10" t="s">
        <v>12365</v>
      </c>
      <c r="P198" s="10" t="s">
        <v>12364</v>
      </c>
      <c r="Q198" s="20"/>
      <c r="R198" s="8">
        <v>2</v>
      </c>
      <c r="S198" s="8"/>
      <c r="T198" s="8"/>
      <c r="U198" s="6" t="s">
        <v>12363</v>
      </c>
    </row>
    <row r="199" spans="1:21" ht="28.8">
      <c r="A199" s="10" t="str">
        <f t="shared" si="15"/>
        <v>cumplen con esta norma legal.</v>
      </c>
      <c r="B199" s="10" t="str">
        <f t="shared" si="16"/>
        <v>196TERRI</v>
      </c>
      <c r="C199" s="10" t="str">
        <f t="shared" si="14"/>
        <v>HYTERRI196O7</v>
      </c>
      <c r="D199" s="10" t="s">
        <v>7879</v>
      </c>
      <c r="E199" s="10" t="s">
        <v>7878</v>
      </c>
      <c r="F199" s="19" t="s">
        <v>12310</v>
      </c>
      <c r="G199" s="11" t="str">
        <f t="shared" si="17"/>
        <v>196</v>
      </c>
      <c r="H199" s="12">
        <v>196</v>
      </c>
      <c r="I199" s="11" t="str">
        <f t="shared" si="18"/>
        <v>O7</v>
      </c>
      <c r="J199" s="11">
        <v>7</v>
      </c>
      <c r="K199" s="10" t="s">
        <v>12362</v>
      </c>
      <c r="L199" s="10" t="s">
        <v>524</v>
      </c>
      <c r="M199" s="10" t="s">
        <v>12361</v>
      </c>
      <c r="N199" s="10" t="s">
        <v>761</v>
      </c>
      <c r="O199" s="10" t="s">
        <v>12360</v>
      </c>
      <c r="P199" s="10" t="s">
        <v>922</v>
      </c>
      <c r="Q199" s="20"/>
      <c r="R199" s="8">
        <v>2</v>
      </c>
      <c r="S199" s="8"/>
      <c r="T199" s="8"/>
      <c r="U199" s="6" t="s">
        <v>12359</v>
      </c>
    </row>
    <row r="200" spans="1:21" ht="28.8">
      <c r="A200" s="10" t="str">
        <f t="shared" si="15"/>
        <v>egún el texto constitucional.</v>
      </c>
      <c r="B200" s="10" t="str">
        <f t="shared" si="16"/>
        <v>197TERRI</v>
      </c>
      <c r="C200" s="10" t="str">
        <f t="shared" si="14"/>
        <v>HYTERRI197O7</v>
      </c>
      <c r="D200" s="10" t="s">
        <v>7879</v>
      </c>
      <c r="E200" s="10" t="s">
        <v>7878</v>
      </c>
      <c r="F200" s="19" t="s">
        <v>12310</v>
      </c>
      <c r="G200" s="11" t="str">
        <f t="shared" si="17"/>
        <v>197</v>
      </c>
      <c r="H200" s="12">
        <v>197</v>
      </c>
      <c r="I200" s="11" t="str">
        <f t="shared" si="18"/>
        <v>O7</v>
      </c>
      <c r="J200" s="11">
        <v>7</v>
      </c>
      <c r="K200" s="10" t="s">
        <v>12358</v>
      </c>
      <c r="L200" s="10" t="s">
        <v>524</v>
      </c>
      <c r="M200" s="10" t="s">
        <v>12357</v>
      </c>
      <c r="N200" s="10" t="s">
        <v>12356</v>
      </c>
      <c r="O200" s="10" t="s">
        <v>12355</v>
      </c>
      <c r="P200" s="10" t="s">
        <v>12354</v>
      </c>
      <c r="Q200" s="20"/>
      <c r="R200" s="8">
        <v>2</v>
      </c>
      <c r="S200" s="8"/>
      <c r="T200" s="8"/>
      <c r="U200" s="6" t="s">
        <v>12353</v>
      </c>
    </row>
    <row r="201" spans="1:21" ht="43.2">
      <c r="A201" s="10" t="str">
        <f t="shared" si="15"/>
        <v>el régimen de gran población.</v>
      </c>
      <c r="B201" s="10" t="str">
        <f t="shared" si="16"/>
        <v>198TERRI</v>
      </c>
      <c r="C201" s="10" t="str">
        <f t="shared" ref="C201:C264" si="19">D201&amp;E201&amp;F201&amp;G201&amp;I201</f>
        <v>HYTERRI198O7</v>
      </c>
      <c r="D201" s="10" t="s">
        <v>7879</v>
      </c>
      <c r="E201" s="10" t="s">
        <v>7878</v>
      </c>
      <c r="F201" s="19" t="s">
        <v>12310</v>
      </c>
      <c r="G201" s="11" t="str">
        <f t="shared" si="17"/>
        <v>198</v>
      </c>
      <c r="H201" s="12">
        <v>198</v>
      </c>
      <c r="I201" s="11" t="str">
        <f t="shared" si="18"/>
        <v>O7</v>
      </c>
      <c r="J201" s="11">
        <v>7</v>
      </c>
      <c r="K201" s="10" t="s">
        <v>12352</v>
      </c>
      <c r="L201" s="10" t="s">
        <v>523</v>
      </c>
      <c r="M201" s="10" t="s">
        <v>12351</v>
      </c>
      <c r="N201" s="10" t="s">
        <v>12350</v>
      </c>
      <c r="O201" s="10" t="s">
        <v>12349</v>
      </c>
      <c r="P201" s="10" t="s">
        <v>12348</v>
      </c>
      <c r="Q201" s="20"/>
      <c r="R201" s="8">
        <v>3</v>
      </c>
      <c r="S201" s="8"/>
      <c r="T201" s="8"/>
      <c r="U201" s="6" t="s">
        <v>12347</v>
      </c>
    </row>
    <row r="202" spans="1:21" ht="57.6">
      <c r="A202" s="10" t="str">
        <f t="shared" si="15"/>
        <v>lementos definidos en la ley.</v>
      </c>
      <c r="B202" s="10" t="str">
        <f t="shared" si="16"/>
        <v>199TERRI</v>
      </c>
      <c r="C202" s="10" t="str">
        <f t="shared" si="19"/>
        <v>HYTERRI199O7</v>
      </c>
      <c r="D202" s="10" t="s">
        <v>7879</v>
      </c>
      <c r="E202" s="10" t="s">
        <v>7878</v>
      </c>
      <c r="F202" s="19" t="s">
        <v>12310</v>
      </c>
      <c r="G202" s="11" t="str">
        <f t="shared" si="17"/>
        <v>199</v>
      </c>
      <c r="H202" s="12">
        <v>199</v>
      </c>
      <c r="I202" s="11" t="str">
        <f t="shared" si="18"/>
        <v>O7</v>
      </c>
      <c r="J202" s="11">
        <v>7</v>
      </c>
      <c r="K202" s="10" t="s">
        <v>12346</v>
      </c>
      <c r="L202" s="10" t="s">
        <v>524</v>
      </c>
      <c r="M202" s="10" t="s">
        <v>12345</v>
      </c>
      <c r="N202" s="10" t="s">
        <v>12344</v>
      </c>
      <c r="O202" s="10" t="s">
        <v>12343</v>
      </c>
      <c r="P202" s="10" t="s">
        <v>12342</v>
      </c>
      <c r="Q202" s="20"/>
      <c r="R202" s="8">
        <v>2</v>
      </c>
      <c r="S202" s="8"/>
      <c r="T202" s="8"/>
      <c r="U202" s="6" t="s">
        <v>12341</v>
      </c>
    </row>
    <row r="203" spans="1:21" ht="43.2">
      <c r="A203" s="10" t="str">
        <f t="shared" si="15"/>
        <v>no contienen esta definición.</v>
      </c>
      <c r="B203" s="10" t="str">
        <f t="shared" si="16"/>
        <v>200TERRI</v>
      </c>
      <c r="C203" s="10" t="str">
        <f t="shared" si="19"/>
        <v>HYTERRI200O7</v>
      </c>
      <c r="D203" s="10" t="s">
        <v>7879</v>
      </c>
      <c r="E203" s="10" t="s">
        <v>7878</v>
      </c>
      <c r="F203" s="19" t="s">
        <v>12310</v>
      </c>
      <c r="G203" s="11" t="str">
        <f t="shared" si="17"/>
        <v>200</v>
      </c>
      <c r="H203" s="12">
        <v>200</v>
      </c>
      <c r="I203" s="11" t="str">
        <f t="shared" si="18"/>
        <v>O7</v>
      </c>
      <c r="J203" s="11">
        <v>7</v>
      </c>
      <c r="K203" s="10" t="s">
        <v>12340</v>
      </c>
      <c r="L203" s="10" t="s">
        <v>523</v>
      </c>
      <c r="M203" s="10" t="s">
        <v>12339</v>
      </c>
      <c r="N203" s="10" t="s">
        <v>12338</v>
      </c>
      <c r="O203" s="10" t="s">
        <v>12337</v>
      </c>
      <c r="P203" s="10" t="s">
        <v>12336</v>
      </c>
      <c r="Q203" s="20"/>
      <c r="R203" s="8">
        <v>3</v>
      </c>
      <c r="S203" s="8"/>
      <c r="T203" s="8"/>
      <c r="U203" s="6" t="s">
        <v>12335</v>
      </c>
    </row>
    <row r="204" spans="1:21" ht="43.2">
      <c r="A204" s="10" t="str">
        <f t="shared" si="15"/>
        <v>ormar parte de estos órganos.</v>
      </c>
      <c r="B204" s="10" t="str">
        <f t="shared" si="16"/>
        <v>201TERRI</v>
      </c>
      <c r="C204" s="10" t="str">
        <f t="shared" si="19"/>
        <v>HYTERRI201O7</v>
      </c>
      <c r="D204" s="10" t="s">
        <v>7879</v>
      </c>
      <c r="E204" s="10" t="s">
        <v>7878</v>
      </c>
      <c r="F204" s="19" t="s">
        <v>12310</v>
      </c>
      <c r="G204" s="11" t="str">
        <f t="shared" si="17"/>
        <v>201</v>
      </c>
      <c r="H204" s="12">
        <v>201</v>
      </c>
      <c r="I204" s="11" t="str">
        <f t="shared" si="18"/>
        <v>O7</v>
      </c>
      <c r="J204" s="11">
        <v>7</v>
      </c>
      <c r="K204" s="10" t="s">
        <v>12334</v>
      </c>
      <c r="L204" s="10" t="s">
        <v>524</v>
      </c>
      <c r="M204" s="10" t="s">
        <v>12333</v>
      </c>
      <c r="N204" s="10" t="s">
        <v>12332</v>
      </c>
      <c r="O204" s="10" t="s">
        <v>12331</v>
      </c>
      <c r="P204" s="10" t="s">
        <v>12330</v>
      </c>
      <c r="Q204" s="20"/>
      <c r="R204" s="8">
        <v>2</v>
      </c>
      <c r="S204" s="8"/>
      <c r="T204" s="8"/>
      <c r="U204" s="6" t="s">
        <v>12329</v>
      </c>
    </row>
    <row r="205" spans="1:21" ht="43.2">
      <c r="A205" s="10" t="str">
        <f t="shared" si="15"/>
        <v>os en todas las diputaciones.</v>
      </c>
      <c r="B205" s="10" t="str">
        <f t="shared" si="16"/>
        <v>202TERRI</v>
      </c>
      <c r="C205" s="10" t="str">
        <f t="shared" si="19"/>
        <v>HYTERRI202O7</v>
      </c>
      <c r="D205" s="10" t="s">
        <v>7879</v>
      </c>
      <c r="E205" s="10" t="s">
        <v>7878</v>
      </c>
      <c r="F205" s="19" t="s">
        <v>12310</v>
      </c>
      <c r="G205" s="11" t="str">
        <f t="shared" si="17"/>
        <v>202</v>
      </c>
      <c r="H205" s="12">
        <v>202</v>
      </c>
      <c r="I205" s="11" t="str">
        <f t="shared" si="18"/>
        <v>O7</v>
      </c>
      <c r="J205" s="11">
        <v>7</v>
      </c>
      <c r="K205" s="10" t="s">
        <v>12328</v>
      </c>
      <c r="L205" s="10" t="s">
        <v>1387</v>
      </c>
      <c r="M205" s="10" t="s">
        <v>12327</v>
      </c>
      <c r="N205" s="10" t="s">
        <v>12326</v>
      </c>
      <c r="O205" s="10" t="s">
        <v>12325</v>
      </c>
      <c r="P205" s="10" t="s">
        <v>12324</v>
      </c>
      <c r="Q205" s="20"/>
      <c r="R205" s="8">
        <v>1</v>
      </c>
      <c r="S205" s="8"/>
      <c r="T205" s="8"/>
      <c r="U205" s="6" t="s">
        <v>12323</v>
      </c>
    </row>
    <row r="206" spans="1:21" ht="28.8">
      <c r="A206" s="10" t="str">
        <f t="shared" si="15"/>
        <v>specíficos para este régimen.</v>
      </c>
      <c r="B206" s="10" t="str">
        <f t="shared" si="16"/>
        <v>203TERRI</v>
      </c>
      <c r="C206" s="10" t="str">
        <f t="shared" si="19"/>
        <v>HYTERRI203O7</v>
      </c>
      <c r="D206" s="10" t="s">
        <v>7879</v>
      </c>
      <c r="E206" s="10" t="s">
        <v>7878</v>
      </c>
      <c r="F206" s="19" t="s">
        <v>12310</v>
      </c>
      <c r="G206" s="11" t="str">
        <f t="shared" si="17"/>
        <v>203</v>
      </c>
      <c r="H206" s="12">
        <v>203</v>
      </c>
      <c r="I206" s="11" t="str">
        <f t="shared" si="18"/>
        <v>O7</v>
      </c>
      <c r="J206" s="11">
        <v>7</v>
      </c>
      <c r="K206" s="10" t="s">
        <v>12322</v>
      </c>
      <c r="L206" s="10" t="s">
        <v>523</v>
      </c>
      <c r="M206" s="10" t="s">
        <v>12321</v>
      </c>
      <c r="N206" s="10" t="s">
        <v>12320</v>
      </c>
      <c r="O206" s="10" t="s">
        <v>12319</v>
      </c>
      <c r="P206" s="10" t="s">
        <v>12318</v>
      </c>
      <c r="Q206" s="20"/>
      <c r="R206" s="8">
        <v>3</v>
      </c>
      <c r="S206" s="8"/>
      <c r="T206" s="8"/>
      <c r="U206" s="6" t="s">
        <v>12317</v>
      </c>
    </row>
    <row r="207" spans="1:21" ht="43.2">
      <c r="A207" s="10" t="str">
        <f t="shared" si="15"/>
        <v>stas condiciones específicas.</v>
      </c>
      <c r="B207" s="10" t="str">
        <f t="shared" si="16"/>
        <v>204TERRI</v>
      </c>
      <c r="C207" s="10" t="str">
        <f t="shared" si="19"/>
        <v>HYTERRI204O7</v>
      </c>
      <c r="D207" s="10" t="s">
        <v>7879</v>
      </c>
      <c r="E207" s="10" t="s">
        <v>7878</v>
      </c>
      <c r="F207" s="19" t="s">
        <v>12310</v>
      </c>
      <c r="G207" s="11" t="str">
        <f t="shared" si="17"/>
        <v>204</v>
      </c>
      <c r="H207" s="12">
        <v>204</v>
      </c>
      <c r="I207" s="11" t="str">
        <f t="shared" si="18"/>
        <v>O7</v>
      </c>
      <c r="J207" s="11">
        <v>7</v>
      </c>
      <c r="K207" s="10" t="s">
        <v>12316</v>
      </c>
      <c r="L207" s="10" t="s">
        <v>523</v>
      </c>
      <c r="M207" s="10" t="s">
        <v>12315</v>
      </c>
      <c r="N207" s="10" t="s">
        <v>12314</v>
      </c>
      <c r="O207" s="10" t="s">
        <v>12313</v>
      </c>
      <c r="P207" s="10" t="s">
        <v>12312</v>
      </c>
      <c r="Q207" s="20"/>
      <c r="R207" s="8">
        <v>3</v>
      </c>
      <c r="S207" s="8"/>
      <c r="T207" s="8"/>
      <c r="U207" s="6" t="s">
        <v>12311</v>
      </c>
    </row>
    <row r="208" spans="1:21" ht="43.2">
      <c r="A208" s="10" t="str">
        <f t="shared" si="15"/>
        <v>sten en todos los municipios.</v>
      </c>
      <c r="B208" s="10" t="str">
        <f t="shared" si="16"/>
        <v>205TERRI</v>
      </c>
      <c r="C208" s="10" t="str">
        <f t="shared" si="19"/>
        <v>HYTERRI205O7</v>
      </c>
      <c r="D208" s="10" t="s">
        <v>7879</v>
      </c>
      <c r="E208" s="10" t="s">
        <v>7878</v>
      </c>
      <c r="F208" s="19" t="s">
        <v>12310</v>
      </c>
      <c r="G208" s="11" t="str">
        <f t="shared" si="17"/>
        <v>205</v>
      </c>
      <c r="H208" s="12">
        <v>205</v>
      </c>
      <c r="I208" s="11" t="str">
        <f t="shared" si="18"/>
        <v>O7</v>
      </c>
      <c r="J208" s="11">
        <v>7</v>
      </c>
      <c r="K208" s="10" t="s">
        <v>12309</v>
      </c>
      <c r="L208" s="10" t="s">
        <v>1387</v>
      </c>
      <c r="M208" s="10" t="s">
        <v>12308</v>
      </c>
      <c r="N208" s="10" t="s">
        <v>12307</v>
      </c>
      <c r="O208" s="10" t="s">
        <v>12306</v>
      </c>
      <c r="P208" s="10" t="s">
        <v>12305</v>
      </c>
      <c r="Q208" s="20"/>
      <c r="R208" s="8">
        <v>1</v>
      </c>
      <c r="S208" s="8"/>
      <c r="T208" s="8"/>
      <c r="U208" s="6" t="s">
        <v>12304</v>
      </c>
    </row>
    <row r="209" spans="1:21" ht="72">
      <c r="A209" s="10" t="str">
        <f t="shared" si="15"/>
        <v>l Gobierno en cada provincia.</v>
      </c>
      <c r="B209" s="10" t="str">
        <f t="shared" si="16"/>
        <v>206TERRI</v>
      </c>
      <c r="C209" s="10" t="str">
        <f t="shared" si="19"/>
        <v>AYTERRI206O7</v>
      </c>
      <c r="D209" s="10" t="s">
        <v>1389</v>
      </c>
      <c r="E209" s="10" t="s">
        <v>7878</v>
      </c>
      <c r="F209" s="19" t="s">
        <v>12310</v>
      </c>
      <c r="G209" s="11" t="str">
        <f t="shared" si="17"/>
        <v>206</v>
      </c>
      <c r="H209" s="12">
        <v>206</v>
      </c>
      <c r="I209" s="11" t="str">
        <f t="shared" si="18"/>
        <v>O7</v>
      </c>
      <c r="J209" s="11">
        <v>7</v>
      </c>
      <c r="K209" s="300" t="s">
        <v>12876</v>
      </c>
      <c r="L209" s="300" t="s">
        <v>1389</v>
      </c>
      <c r="M209" s="300" t="s">
        <v>12874</v>
      </c>
      <c r="N209" s="300" t="s">
        <v>12796</v>
      </c>
      <c r="O209" s="300" t="s">
        <v>12790</v>
      </c>
      <c r="P209" s="300" t="s">
        <v>12875</v>
      </c>
      <c r="Q209" s="360"/>
      <c r="R209" s="8">
        <f t="shared" ref="R209:R240" si="20">IF(L209="a",1,IF(L209="b",2,IF(L209="c",3,4)))</f>
        <v>1</v>
      </c>
      <c r="S209" s="360"/>
      <c r="T209" s="360"/>
      <c r="U209" s="296" t="s">
        <v>28487</v>
      </c>
    </row>
    <row r="210" spans="1:21" ht="57.6">
      <c r="A210" s="10" t="str">
        <f t="shared" si="15"/>
        <v>na fecha posterior al evento.</v>
      </c>
      <c r="B210" s="10" t="str">
        <f t="shared" si="16"/>
        <v>207TERRI</v>
      </c>
      <c r="C210" s="10" t="str">
        <f t="shared" si="19"/>
        <v>AYTERRI207O7</v>
      </c>
      <c r="D210" s="10" t="s">
        <v>1389</v>
      </c>
      <c r="E210" s="10" t="s">
        <v>7878</v>
      </c>
      <c r="F210" s="19" t="s">
        <v>12310</v>
      </c>
      <c r="G210" s="11" t="str">
        <f t="shared" si="17"/>
        <v>207</v>
      </c>
      <c r="H210" s="12">
        <v>207</v>
      </c>
      <c r="I210" s="11" t="str">
        <f t="shared" si="18"/>
        <v>O7</v>
      </c>
      <c r="J210" s="11">
        <v>7</v>
      </c>
      <c r="K210" s="300" t="s">
        <v>12872</v>
      </c>
      <c r="L210" s="300" t="s">
        <v>543</v>
      </c>
      <c r="M210" s="300" t="s">
        <v>12871</v>
      </c>
      <c r="N210" s="300" t="s">
        <v>12868</v>
      </c>
      <c r="O210" s="300" t="s">
        <v>12870</v>
      </c>
      <c r="P210" s="300" t="s">
        <v>12869</v>
      </c>
      <c r="Q210" s="360"/>
      <c r="R210" s="8">
        <f t="shared" si="20"/>
        <v>2</v>
      </c>
      <c r="S210" s="360"/>
      <c r="T210" s="360"/>
      <c r="U210" s="296" t="s">
        <v>28488</v>
      </c>
    </row>
    <row r="211" spans="1:21" ht="57.6">
      <c r="A211" s="10" t="str">
        <f t="shared" si="15"/>
        <v>e al Tribunal Constitucional.</v>
      </c>
      <c r="B211" s="10" t="str">
        <f t="shared" si="16"/>
        <v>208TERRI</v>
      </c>
      <c r="C211" s="10" t="str">
        <f t="shared" si="19"/>
        <v>AYTERRI208O7</v>
      </c>
      <c r="D211" s="10" t="s">
        <v>1389</v>
      </c>
      <c r="E211" s="10" t="s">
        <v>7878</v>
      </c>
      <c r="F211" s="19" t="s">
        <v>12310</v>
      </c>
      <c r="G211" s="11" t="str">
        <f t="shared" si="17"/>
        <v>208</v>
      </c>
      <c r="H211" s="12">
        <v>208</v>
      </c>
      <c r="I211" s="11" t="str">
        <f t="shared" si="18"/>
        <v>O7</v>
      </c>
      <c r="J211" s="11">
        <v>7</v>
      </c>
      <c r="K211" s="300" t="s">
        <v>12866</v>
      </c>
      <c r="L211" s="300" t="s">
        <v>544</v>
      </c>
      <c r="M211" s="300" t="s">
        <v>9163</v>
      </c>
      <c r="N211" s="300" t="s">
        <v>9162</v>
      </c>
      <c r="O211" s="300" t="s">
        <v>9160</v>
      </c>
      <c r="P211" s="300" t="s">
        <v>9161</v>
      </c>
      <c r="Q211" s="360"/>
      <c r="R211" s="8">
        <f t="shared" si="20"/>
        <v>3</v>
      </c>
      <c r="S211" s="360"/>
      <c r="T211" s="360"/>
      <c r="U211" s="296" t="s">
        <v>28489</v>
      </c>
    </row>
    <row r="212" spans="1:21" ht="57.6">
      <c r="A212" s="10" t="str">
        <f t="shared" si="15"/>
        <v xml:space="preserve"> Estado social y democrático.</v>
      </c>
      <c r="B212" s="10" t="str">
        <f t="shared" si="16"/>
        <v>209TERRI</v>
      </c>
      <c r="C212" s="10" t="str">
        <f t="shared" si="19"/>
        <v>AYTERRI209O7</v>
      </c>
      <c r="D212" s="10" t="s">
        <v>1389</v>
      </c>
      <c r="E212" s="10" t="s">
        <v>7878</v>
      </c>
      <c r="F212" s="19" t="s">
        <v>12310</v>
      </c>
      <c r="G212" s="11" t="str">
        <f t="shared" si="17"/>
        <v>209</v>
      </c>
      <c r="H212" s="12">
        <v>209</v>
      </c>
      <c r="I212" s="11" t="str">
        <f t="shared" si="18"/>
        <v>O7</v>
      </c>
      <c r="J212" s="11">
        <v>7</v>
      </c>
      <c r="K212" s="300" t="s">
        <v>12864</v>
      </c>
      <c r="L212" s="300" t="s">
        <v>543</v>
      </c>
      <c r="M212" s="300" t="s">
        <v>8700</v>
      </c>
      <c r="N212" s="300" t="s">
        <v>8913</v>
      </c>
      <c r="O212" s="300" t="s">
        <v>8589</v>
      </c>
      <c r="P212" s="300" t="s">
        <v>12863</v>
      </c>
      <c r="Q212" s="360"/>
      <c r="R212" s="8">
        <f t="shared" si="20"/>
        <v>2</v>
      </c>
      <c r="S212" s="360"/>
      <c r="T212" s="360"/>
      <c r="U212" s="296" t="s">
        <v>28490</v>
      </c>
    </row>
    <row r="213" spans="1:21" ht="57.6">
      <c r="A213" s="10" t="str">
        <f t="shared" si="15"/>
        <v>, omite a las nacionalidades.</v>
      </c>
      <c r="B213" s="10" t="str">
        <f t="shared" si="16"/>
        <v>210TERRI</v>
      </c>
      <c r="C213" s="10" t="str">
        <f t="shared" si="19"/>
        <v>AYTERRI210O7</v>
      </c>
      <c r="D213" s="10" t="s">
        <v>1389</v>
      </c>
      <c r="E213" s="10" t="s">
        <v>7878</v>
      </c>
      <c r="F213" s="19" t="s">
        <v>12310</v>
      </c>
      <c r="G213" s="11" t="str">
        <f t="shared" si="17"/>
        <v>210</v>
      </c>
      <c r="H213" s="12">
        <v>210</v>
      </c>
      <c r="I213" s="11" t="str">
        <f t="shared" si="18"/>
        <v>O7</v>
      </c>
      <c r="J213" s="11">
        <v>7</v>
      </c>
      <c r="K213" s="300" t="s">
        <v>12861</v>
      </c>
      <c r="L213" s="300" t="s">
        <v>544</v>
      </c>
      <c r="M213" s="300" t="s">
        <v>12860</v>
      </c>
      <c r="N213" s="300" t="s">
        <v>12859</v>
      </c>
      <c r="O213" s="300" t="s">
        <v>12857</v>
      </c>
      <c r="P213" s="300" t="s">
        <v>12858</v>
      </c>
      <c r="Q213" s="360"/>
      <c r="R213" s="8">
        <f t="shared" si="20"/>
        <v>3</v>
      </c>
      <c r="S213" s="360"/>
      <c r="T213" s="360"/>
      <c r="U213" s="296" t="s">
        <v>28491</v>
      </c>
    </row>
    <row r="214" spans="1:21" ht="43.2">
      <c r="A214" s="10" t="str">
        <f t="shared" si="15"/>
        <v>petición del inciso anterior.</v>
      </c>
      <c r="B214" s="10" t="str">
        <f t="shared" si="16"/>
        <v>211TERRI</v>
      </c>
      <c r="C214" s="10" t="str">
        <f t="shared" si="19"/>
        <v>AYTERRI211O7</v>
      </c>
      <c r="D214" s="10" t="s">
        <v>1389</v>
      </c>
      <c r="E214" s="10" t="s">
        <v>7878</v>
      </c>
      <c r="F214" s="19" t="s">
        <v>12310</v>
      </c>
      <c r="G214" s="11" t="str">
        <f t="shared" si="17"/>
        <v>211</v>
      </c>
      <c r="H214" s="12">
        <v>211</v>
      </c>
      <c r="I214" s="11" t="str">
        <f t="shared" si="18"/>
        <v>O7</v>
      </c>
      <c r="J214" s="11">
        <v>7</v>
      </c>
      <c r="K214" s="300" t="s">
        <v>12855</v>
      </c>
      <c r="L214" s="300" t="s">
        <v>1389</v>
      </c>
      <c r="M214" s="300" t="s">
        <v>12852</v>
      </c>
      <c r="N214" s="300" t="s">
        <v>12854</v>
      </c>
      <c r="O214" s="300" t="s">
        <v>12853</v>
      </c>
      <c r="P214" s="300" t="s">
        <v>12853</v>
      </c>
      <c r="Q214" s="360"/>
      <c r="R214" s="8">
        <f t="shared" si="20"/>
        <v>1</v>
      </c>
      <c r="S214" s="360"/>
      <c r="T214" s="360"/>
      <c r="U214" s="296" t="s">
        <v>28492</v>
      </c>
    </row>
    <row r="215" spans="1:21" ht="57.6">
      <c r="A215" s="10" t="str">
        <f t="shared" si="15"/>
        <v>n con la división provincial.</v>
      </c>
      <c r="B215" s="10" t="str">
        <f t="shared" si="16"/>
        <v>212TERRI</v>
      </c>
      <c r="C215" s="10" t="str">
        <f t="shared" si="19"/>
        <v>AYTERRI212O7</v>
      </c>
      <c r="D215" s="10" t="s">
        <v>1389</v>
      </c>
      <c r="E215" s="10" t="s">
        <v>7878</v>
      </c>
      <c r="F215" s="19" t="s">
        <v>12310</v>
      </c>
      <c r="G215" s="11" t="str">
        <f t="shared" si="17"/>
        <v>212</v>
      </c>
      <c r="H215" s="12">
        <v>212</v>
      </c>
      <c r="I215" s="11" t="str">
        <f t="shared" si="18"/>
        <v>O7</v>
      </c>
      <c r="J215" s="11">
        <v>7</v>
      </c>
      <c r="K215" s="300" t="s">
        <v>12850</v>
      </c>
      <c r="L215" s="300" t="s">
        <v>1389</v>
      </c>
      <c r="M215" s="300" t="s">
        <v>12846</v>
      </c>
      <c r="N215" s="300" t="s">
        <v>12849</v>
      </c>
      <c r="O215" s="300" t="s">
        <v>12848</v>
      </c>
      <c r="P215" s="300" t="s">
        <v>12847</v>
      </c>
      <c r="Q215" s="360"/>
      <c r="R215" s="8">
        <f t="shared" si="20"/>
        <v>1</v>
      </c>
      <c r="S215" s="360"/>
      <c r="T215" s="360"/>
      <c r="U215" s="296" t="s">
        <v>28493</v>
      </c>
    </row>
    <row r="216" spans="1:21" ht="43.2">
      <c r="A216" s="10" t="str">
        <f t="shared" si="15"/>
        <v>orrecta, es un año posterior.</v>
      </c>
      <c r="B216" s="10" t="str">
        <f t="shared" si="16"/>
        <v>213TERRI</v>
      </c>
      <c r="C216" s="10" t="str">
        <f t="shared" si="19"/>
        <v>AYTERRI213O7</v>
      </c>
      <c r="D216" s="10" t="s">
        <v>1389</v>
      </c>
      <c r="E216" s="10" t="s">
        <v>7878</v>
      </c>
      <c r="F216" s="19" t="s">
        <v>12310</v>
      </c>
      <c r="G216" s="11" t="str">
        <f t="shared" si="17"/>
        <v>213</v>
      </c>
      <c r="H216" s="12">
        <v>213</v>
      </c>
      <c r="I216" s="11" t="str">
        <f t="shared" si="18"/>
        <v>O7</v>
      </c>
      <c r="J216" s="11">
        <v>7</v>
      </c>
      <c r="K216" s="300" t="s">
        <v>12844</v>
      </c>
      <c r="L216" s="300" t="s">
        <v>1388</v>
      </c>
      <c r="M216" s="300" t="s">
        <v>12843</v>
      </c>
      <c r="N216" s="300" t="s">
        <v>12842</v>
      </c>
      <c r="O216" s="300" t="s">
        <v>12841</v>
      </c>
      <c r="P216" s="300" t="s">
        <v>12840</v>
      </c>
      <c r="Q216" s="360"/>
      <c r="R216" s="8">
        <f t="shared" si="20"/>
        <v>4</v>
      </c>
      <c r="S216" s="360"/>
      <c r="T216" s="360"/>
      <c r="U216" s="296" t="s">
        <v>28494</v>
      </c>
    </row>
    <row r="217" spans="1:21" ht="43.2">
      <c r="A217" s="10" t="str">
        <f t="shared" si="15"/>
        <v>recta, es anterior al evento.</v>
      </c>
      <c r="B217" s="10" t="str">
        <f t="shared" si="16"/>
        <v>214TERRI</v>
      </c>
      <c r="C217" s="10" t="str">
        <f t="shared" si="19"/>
        <v>AYTERRI214O7</v>
      </c>
      <c r="D217" s="10" t="s">
        <v>1389</v>
      </c>
      <c r="E217" s="10" t="s">
        <v>7878</v>
      </c>
      <c r="F217" s="19" t="s">
        <v>12310</v>
      </c>
      <c r="G217" s="11" t="str">
        <f t="shared" si="17"/>
        <v>214</v>
      </c>
      <c r="H217" s="12">
        <v>214</v>
      </c>
      <c r="I217" s="11" t="str">
        <f t="shared" si="18"/>
        <v>O7</v>
      </c>
      <c r="J217" s="11">
        <v>7</v>
      </c>
      <c r="K217" s="300" t="s">
        <v>12838</v>
      </c>
      <c r="L217" s="300" t="s">
        <v>1389</v>
      </c>
      <c r="M217" s="300" t="s">
        <v>12834</v>
      </c>
      <c r="N217" s="300" t="s">
        <v>12837</v>
      </c>
      <c r="O217" s="300" t="s">
        <v>12836</v>
      </c>
      <c r="P217" s="300" t="s">
        <v>12835</v>
      </c>
      <c r="Q217" s="360"/>
      <c r="R217" s="8">
        <f t="shared" si="20"/>
        <v>1</v>
      </c>
      <c r="S217" s="360"/>
      <c r="T217" s="360"/>
      <c r="U217" s="296" t="s">
        <v>28495</v>
      </c>
    </row>
    <row r="218" spans="1:21" ht="43.2">
      <c r="A218" s="10" t="str">
        <f t="shared" si="15"/>
        <v>rrecta, también es posterior.</v>
      </c>
      <c r="B218" s="10" t="str">
        <f t="shared" si="16"/>
        <v>215TERRI</v>
      </c>
      <c r="C218" s="10" t="str">
        <f t="shared" si="19"/>
        <v>AYTERRI215O7</v>
      </c>
      <c r="D218" s="10" t="s">
        <v>1389</v>
      </c>
      <c r="E218" s="10" t="s">
        <v>7878</v>
      </c>
      <c r="F218" s="19" t="s">
        <v>12310</v>
      </c>
      <c r="G218" s="11" t="str">
        <f t="shared" si="17"/>
        <v>215</v>
      </c>
      <c r="H218" s="12">
        <v>215</v>
      </c>
      <c r="I218" s="11" t="str">
        <f t="shared" si="18"/>
        <v>O7</v>
      </c>
      <c r="J218" s="11">
        <v>7</v>
      </c>
      <c r="K218" s="300" t="s">
        <v>12832</v>
      </c>
      <c r="L218" s="300" t="s">
        <v>543</v>
      </c>
      <c r="M218" s="300" t="s">
        <v>12564</v>
      </c>
      <c r="N218" s="300" t="s">
        <v>12561</v>
      </c>
      <c r="O218" s="300" t="s">
        <v>12563</v>
      </c>
      <c r="P218" s="300" t="s">
        <v>12562</v>
      </c>
      <c r="Q218" s="360"/>
      <c r="R218" s="8">
        <f t="shared" si="20"/>
        <v>2</v>
      </c>
      <c r="S218" s="360"/>
      <c r="T218" s="360"/>
      <c r="U218" s="296" t="s">
        <v>28496</v>
      </c>
    </row>
    <row r="219" spans="1:21" ht="57.6">
      <c r="A219" s="10" t="str">
        <f t="shared" si="15"/>
        <v>fundamentales del artículo 2.</v>
      </c>
      <c r="B219" s="10" t="str">
        <f t="shared" si="16"/>
        <v>216TERRI</v>
      </c>
      <c r="C219" s="10" t="str">
        <f t="shared" si="19"/>
        <v>AYTERRI216O7</v>
      </c>
      <c r="D219" s="10" t="s">
        <v>1389</v>
      </c>
      <c r="E219" s="10" t="s">
        <v>7878</v>
      </c>
      <c r="F219" s="19" t="s">
        <v>12310</v>
      </c>
      <c r="G219" s="11" t="str">
        <f t="shared" si="17"/>
        <v>216</v>
      </c>
      <c r="H219" s="12">
        <v>216</v>
      </c>
      <c r="I219" s="11" t="str">
        <f t="shared" si="18"/>
        <v>O7</v>
      </c>
      <c r="J219" s="11">
        <v>7</v>
      </c>
      <c r="K219" s="300" t="s">
        <v>12830</v>
      </c>
      <c r="L219" s="300" t="s">
        <v>544</v>
      </c>
      <c r="M219" s="300" t="s">
        <v>12829</v>
      </c>
      <c r="N219" s="300" t="s">
        <v>12828</v>
      </c>
      <c r="O219" s="300" t="s">
        <v>12826</v>
      </c>
      <c r="P219" s="300" t="s">
        <v>12827</v>
      </c>
      <c r="Q219" s="360"/>
      <c r="R219" s="8">
        <f t="shared" si="20"/>
        <v>3</v>
      </c>
      <c r="S219" s="360"/>
      <c r="T219" s="360"/>
      <c r="U219" s="296" t="s">
        <v>28497</v>
      </c>
    </row>
    <row r="220" spans="1:21" ht="72">
      <c r="A220" s="10" t="str">
        <f t="shared" si="15"/>
        <v>uctura del Estado autonómico.</v>
      </c>
      <c r="B220" s="10" t="str">
        <f t="shared" si="16"/>
        <v>217TERRI</v>
      </c>
      <c r="C220" s="10" t="str">
        <f t="shared" si="19"/>
        <v>AYTERRI217O7</v>
      </c>
      <c r="D220" s="10" t="s">
        <v>1389</v>
      </c>
      <c r="E220" s="10" t="s">
        <v>7878</v>
      </c>
      <c r="F220" s="19" t="s">
        <v>12310</v>
      </c>
      <c r="G220" s="11" t="str">
        <f t="shared" si="17"/>
        <v>217</v>
      </c>
      <c r="H220" s="12">
        <v>217</v>
      </c>
      <c r="I220" s="11" t="str">
        <f t="shared" si="18"/>
        <v>O7</v>
      </c>
      <c r="J220" s="11">
        <v>7</v>
      </c>
      <c r="K220" s="300" t="s">
        <v>12824</v>
      </c>
      <c r="L220" s="300" t="s">
        <v>1388</v>
      </c>
      <c r="M220" s="300" t="s">
        <v>12823</v>
      </c>
      <c r="N220" s="300" t="s">
        <v>12822</v>
      </c>
      <c r="O220" s="300" t="s">
        <v>12821</v>
      </c>
      <c r="P220" s="300" t="s">
        <v>12820</v>
      </c>
      <c r="Q220" s="360"/>
      <c r="R220" s="8">
        <f t="shared" si="20"/>
        <v>4</v>
      </c>
      <c r="S220" s="360"/>
      <c r="T220" s="360"/>
      <c r="U220" s="296" t="s">
        <v>28498</v>
      </c>
    </row>
    <row r="221" spans="1:21" ht="86.4">
      <c r="A221" s="10" t="str">
        <f t="shared" si="15"/>
        <v>rse en Comunidades Autónomas.</v>
      </c>
      <c r="B221" s="10" t="str">
        <f t="shared" si="16"/>
        <v>218TERRI</v>
      </c>
      <c r="C221" s="10" t="str">
        <f t="shared" si="19"/>
        <v>AYTERRI218O7</v>
      </c>
      <c r="D221" s="10" t="s">
        <v>1389</v>
      </c>
      <c r="E221" s="10" t="s">
        <v>7878</v>
      </c>
      <c r="F221" s="19" t="s">
        <v>12310</v>
      </c>
      <c r="G221" s="11" t="str">
        <f t="shared" si="17"/>
        <v>218</v>
      </c>
      <c r="H221" s="12">
        <v>218</v>
      </c>
      <c r="I221" s="11" t="str">
        <f t="shared" si="18"/>
        <v>O7</v>
      </c>
      <c r="J221" s="11">
        <v>7</v>
      </c>
      <c r="K221" s="300" t="s">
        <v>12818</v>
      </c>
      <c r="L221" s="300" t="s">
        <v>1389</v>
      </c>
      <c r="M221" s="300" t="s">
        <v>12814</v>
      </c>
      <c r="N221" s="300" t="s">
        <v>12817</v>
      </c>
      <c r="O221" s="300" t="s">
        <v>12816</v>
      </c>
      <c r="P221" s="300" t="s">
        <v>12815</v>
      </c>
      <c r="Q221" s="360"/>
      <c r="R221" s="8">
        <f t="shared" si="20"/>
        <v>1</v>
      </c>
      <c r="S221" s="360"/>
      <c r="T221" s="360"/>
      <c r="U221" s="296" t="s">
        <v>28499</v>
      </c>
    </row>
    <row r="222" spans="1:21" ht="72">
      <c r="A222" s="10" t="str">
        <f t="shared" si="15"/>
        <v>ectos del sistema autonómico.</v>
      </c>
      <c r="B222" s="10" t="str">
        <f t="shared" si="16"/>
        <v>219TERRI</v>
      </c>
      <c r="C222" s="10" t="str">
        <f t="shared" si="19"/>
        <v>AYTERRI219O7</v>
      </c>
      <c r="D222" s="10" t="s">
        <v>1389</v>
      </c>
      <c r="E222" s="10" t="s">
        <v>7878</v>
      </c>
      <c r="F222" s="19" t="s">
        <v>12310</v>
      </c>
      <c r="G222" s="11" t="str">
        <f t="shared" si="17"/>
        <v>219</v>
      </c>
      <c r="H222" s="12">
        <v>219</v>
      </c>
      <c r="I222" s="11" t="str">
        <f t="shared" si="18"/>
        <v>O7</v>
      </c>
      <c r="J222" s="11">
        <v>7</v>
      </c>
      <c r="K222" s="300" t="s">
        <v>12812</v>
      </c>
      <c r="L222" s="300" t="s">
        <v>1389</v>
      </c>
      <c r="M222" s="300" t="s">
        <v>12808</v>
      </c>
      <c r="N222" s="300" t="s">
        <v>12811</v>
      </c>
      <c r="O222" s="300" t="s">
        <v>12810</v>
      </c>
      <c r="P222" s="300" t="s">
        <v>12809</v>
      </c>
      <c r="Q222" s="360"/>
      <c r="R222" s="8">
        <f t="shared" si="20"/>
        <v>1</v>
      </c>
      <c r="S222" s="360"/>
      <c r="T222" s="360"/>
      <c r="U222" s="296" t="s">
        <v>28500</v>
      </c>
    </row>
    <row r="223" spans="1:21" ht="57.6">
      <c r="A223" s="10" t="str">
        <f t="shared" si="15"/>
        <v>las denominaciones aceptadas.</v>
      </c>
      <c r="B223" s="10" t="str">
        <f t="shared" si="16"/>
        <v>220TERRI</v>
      </c>
      <c r="C223" s="10" t="str">
        <f t="shared" si="19"/>
        <v>AYTERRI220O7</v>
      </c>
      <c r="D223" s="10" t="s">
        <v>1389</v>
      </c>
      <c r="E223" s="10" t="s">
        <v>7878</v>
      </c>
      <c r="F223" s="19" t="s">
        <v>12310</v>
      </c>
      <c r="G223" s="11" t="str">
        <f t="shared" si="17"/>
        <v>220</v>
      </c>
      <c r="H223" s="12">
        <v>220</v>
      </c>
      <c r="I223" s="11" t="str">
        <f t="shared" si="18"/>
        <v>O7</v>
      </c>
      <c r="J223" s="11">
        <v>7</v>
      </c>
      <c r="K223" s="300" t="s">
        <v>12806</v>
      </c>
      <c r="L223" s="300" t="s">
        <v>1389</v>
      </c>
      <c r="M223" s="300" t="s">
        <v>12802</v>
      </c>
      <c r="N223" s="300" t="s">
        <v>12805</v>
      </c>
      <c r="O223" s="300" t="s">
        <v>12804</v>
      </c>
      <c r="P223" s="300" t="s">
        <v>12803</v>
      </c>
      <c r="Q223" s="360"/>
      <c r="R223" s="8">
        <f t="shared" si="20"/>
        <v>1</v>
      </c>
      <c r="S223" s="360"/>
      <c r="T223" s="360"/>
      <c r="U223" s="296" t="s">
        <v>28501</v>
      </c>
    </row>
    <row r="224" spans="1:21" ht="57.6">
      <c r="A224" s="10" t="str">
        <f t="shared" si="15"/>
        <v>r tanto, no es uniprovincial.</v>
      </c>
      <c r="B224" s="10" t="str">
        <f t="shared" si="16"/>
        <v>221TERRI</v>
      </c>
      <c r="C224" s="10" t="str">
        <f t="shared" si="19"/>
        <v>AYTERRI221O7</v>
      </c>
      <c r="D224" s="10" t="s">
        <v>1389</v>
      </c>
      <c r="E224" s="10" t="s">
        <v>7878</v>
      </c>
      <c r="F224" s="19" t="s">
        <v>12310</v>
      </c>
      <c r="G224" s="11" t="str">
        <f t="shared" si="17"/>
        <v>221</v>
      </c>
      <c r="H224" s="12">
        <v>221</v>
      </c>
      <c r="I224" s="11" t="str">
        <f t="shared" si="18"/>
        <v>O7</v>
      </c>
      <c r="J224" s="11">
        <v>7</v>
      </c>
      <c r="K224" s="300" t="s">
        <v>12800</v>
      </c>
      <c r="L224" s="300" t="s">
        <v>1389</v>
      </c>
      <c r="M224" s="300" t="s">
        <v>11804</v>
      </c>
      <c r="N224" s="300" t="s">
        <v>12795</v>
      </c>
      <c r="O224" s="300" t="s">
        <v>12789</v>
      </c>
      <c r="P224" s="300" t="s">
        <v>12799</v>
      </c>
      <c r="Q224" s="360"/>
      <c r="R224" s="8">
        <f t="shared" si="20"/>
        <v>1</v>
      </c>
      <c r="S224" s="360"/>
      <c r="T224" s="360"/>
      <c r="U224" s="296" t="s">
        <v>28502</v>
      </c>
    </row>
    <row r="225" spans="1:21" ht="57.6">
      <c r="A225" s="10" t="str">
        <f t="shared" si="15"/>
        <v>esta consideración histórica.</v>
      </c>
      <c r="B225" s="10" t="str">
        <f t="shared" si="16"/>
        <v>222TERRI</v>
      </c>
      <c r="C225" s="10" t="str">
        <f t="shared" si="19"/>
        <v>AYTERRI222O7</v>
      </c>
      <c r="D225" s="10" t="s">
        <v>1389</v>
      </c>
      <c r="E225" s="10" t="s">
        <v>7878</v>
      </c>
      <c r="F225" s="19" t="s">
        <v>12310</v>
      </c>
      <c r="G225" s="11" t="str">
        <f t="shared" si="17"/>
        <v>222</v>
      </c>
      <c r="H225" s="12">
        <v>222</v>
      </c>
      <c r="I225" s="11" t="str">
        <f t="shared" si="18"/>
        <v>O7</v>
      </c>
      <c r="J225" s="11">
        <v>7</v>
      </c>
      <c r="K225" s="300" t="s">
        <v>12797</v>
      </c>
      <c r="L225" s="300" t="s">
        <v>543</v>
      </c>
      <c r="M225" s="300" t="s">
        <v>12796</v>
      </c>
      <c r="N225" s="300" t="s">
        <v>12790</v>
      </c>
      <c r="O225" s="300" t="s">
        <v>12795</v>
      </c>
      <c r="P225" s="300" t="s">
        <v>12794</v>
      </c>
      <c r="Q225" s="360"/>
      <c r="R225" s="8">
        <f t="shared" si="20"/>
        <v>2</v>
      </c>
      <c r="S225" s="360"/>
      <c r="T225" s="360"/>
      <c r="U225" s="296" t="s">
        <v>28503</v>
      </c>
    </row>
    <row r="226" spans="1:21" ht="57.6">
      <c r="A226" s="10" t="str">
        <f t="shared" si="15"/>
        <v>slas consideradas provincias.</v>
      </c>
      <c r="B226" s="10" t="str">
        <f t="shared" si="16"/>
        <v>223TERRI</v>
      </c>
      <c r="C226" s="10" t="str">
        <f t="shared" si="19"/>
        <v>AYTERRI223O7</v>
      </c>
      <c r="D226" s="10" t="s">
        <v>1389</v>
      </c>
      <c r="E226" s="10" t="s">
        <v>7878</v>
      </c>
      <c r="F226" s="19" t="s">
        <v>12310</v>
      </c>
      <c r="G226" s="11" t="str">
        <f t="shared" si="17"/>
        <v>223</v>
      </c>
      <c r="H226" s="12">
        <v>223</v>
      </c>
      <c r="I226" s="11" t="str">
        <f t="shared" si="18"/>
        <v>O7</v>
      </c>
      <c r="J226" s="11">
        <v>7</v>
      </c>
      <c r="K226" s="300" t="s">
        <v>12792</v>
      </c>
      <c r="L226" s="300" t="s">
        <v>544</v>
      </c>
      <c r="M226" s="300" t="s">
        <v>12791</v>
      </c>
      <c r="N226" s="300" t="s">
        <v>12790</v>
      </c>
      <c r="O226" s="300" t="s">
        <v>12788</v>
      </c>
      <c r="P226" s="300" t="s">
        <v>12789</v>
      </c>
      <c r="Q226" s="360"/>
      <c r="R226" s="8">
        <f t="shared" si="20"/>
        <v>3</v>
      </c>
      <c r="S226" s="360"/>
      <c r="T226" s="360"/>
      <c r="U226" s="296" t="s">
        <v>28504</v>
      </c>
    </row>
    <row r="227" spans="1:21" ht="86.4">
      <c r="A227" s="10" t="str">
        <f t="shared" si="15"/>
        <v>ciales en esta vía de acceso.</v>
      </c>
      <c r="B227" s="10" t="str">
        <f t="shared" si="16"/>
        <v>224TERRI</v>
      </c>
      <c r="C227" s="10" t="str">
        <f t="shared" si="19"/>
        <v>AYTERRI224O7</v>
      </c>
      <c r="D227" s="10" t="s">
        <v>1389</v>
      </c>
      <c r="E227" s="10" t="s">
        <v>7878</v>
      </c>
      <c r="F227" s="19" t="s">
        <v>12310</v>
      </c>
      <c r="G227" s="11" t="str">
        <f t="shared" si="17"/>
        <v>224</v>
      </c>
      <c r="H227" s="12">
        <v>224</v>
      </c>
      <c r="I227" s="11" t="str">
        <f t="shared" si="18"/>
        <v>O7</v>
      </c>
      <c r="J227" s="11">
        <v>7</v>
      </c>
      <c r="K227" s="300" t="s">
        <v>12786</v>
      </c>
      <c r="L227" s="300" t="s">
        <v>1388</v>
      </c>
      <c r="M227" s="300" t="s">
        <v>12785</v>
      </c>
      <c r="N227" s="300" t="s">
        <v>12784</v>
      </c>
      <c r="O227" s="300" t="s">
        <v>12783</v>
      </c>
      <c r="P227" s="300" t="s">
        <v>28505</v>
      </c>
      <c r="Q227" s="360"/>
      <c r="R227" s="8">
        <f t="shared" si="20"/>
        <v>4</v>
      </c>
      <c r="S227" s="360"/>
      <c r="T227" s="360"/>
      <c r="U227" s="296" t="s">
        <v>28506</v>
      </c>
    </row>
    <row r="228" spans="1:21" ht="57.6">
      <c r="A228" s="10" t="str">
        <f t="shared" si="15"/>
        <v>s aplicable en este contexto.</v>
      </c>
      <c r="B228" s="10" t="str">
        <f t="shared" si="16"/>
        <v>225TERRI</v>
      </c>
      <c r="C228" s="10" t="str">
        <f t="shared" si="19"/>
        <v>AYTERRI225O7</v>
      </c>
      <c r="D228" s="10" t="s">
        <v>1389</v>
      </c>
      <c r="E228" s="10" t="s">
        <v>7878</v>
      </c>
      <c r="F228" s="19" t="s">
        <v>12310</v>
      </c>
      <c r="G228" s="11" t="str">
        <f t="shared" si="17"/>
        <v>225</v>
      </c>
      <c r="H228" s="12">
        <v>225</v>
      </c>
      <c r="I228" s="11" t="str">
        <f t="shared" si="18"/>
        <v>O7</v>
      </c>
      <c r="J228" s="11">
        <v>7</v>
      </c>
      <c r="K228" s="300" t="s">
        <v>12780</v>
      </c>
      <c r="L228" s="300" t="s">
        <v>544</v>
      </c>
      <c r="M228" s="300" t="s">
        <v>12779</v>
      </c>
      <c r="N228" s="300" t="s">
        <v>12778</v>
      </c>
      <c r="O228" s="300" t="s">
        <v>12776</v>
      </c>
      <c r="P228" s="300" t="s">
        <v>12777</v>
      </c>
      <c r="Q228" s="360"/>
      <c r="R228" s="8">
        <f t="shared" si="20"/>
        <v>3</v>
      </c>
      <c r="S228" s="360"/>
      <c r="T228" s="360"/>
      <c r="U228" s="296" t="s">
        <v>28507</v>
      </c>
    </row>
    <row r="229" spans="1:21" ht="86.4">
      <c r="A229" s="10" t="str">
        <f t="shared" si="15"/>
        <v>establecido para estos casos.</v>
      </c>
      <c r="B229" s="10" t="str">
        <f t="shared" si="16"/>
        <v>226TERRI</v>
      </c>
      <c r="C229" s="10" t="str">
        <f t="shared" si="19"/>
        <v>AYTERRI226O7</v>
      </c>
      <c r="D229" s="10" t="s">
        <v>1389</v>
      </c>
      <c r="E229" s="10" t="s">
        <v>7878</v>
      </c>
      <c r="F229" s="19" t="s">
        <v>12310</v>
      </c>
      <c r="G229" s="11" t="str">
        <f t="shared" si="17"/>
        <v>226</v>
      </c>
      <c r="H229" s="12">
        <v>226</v>
      </c>
      <c r="I229" s="11" t="str">
        <f t="shared" si="18"/>
        <v>O7</v>
      </c>
      <c r="J229" s="11">
        <v>7</v>
      </c>
      <c r="K229" s="300" t="s">
        <v>12774</v>
      </c>
      <c r="L229" s="300" t="s">
        <v>1388</v>
      </c>
      <c r="M229" s="300" t="s">
        <v>12765</v>
      </c>
      <c r="N229" s="300" t="s">
        <v>12764</v>
      </c>
      <c r="O229" s="300" t="s">
        <v>12763</v>
      </c>
      <c r="P229" s="300" t="s">
        <v>12773</v>
      </c>
      <c r="Q229" s="360"/>
      <c r="R229" s="8">
        <f t="shared" si="20"/>
        <v>4</v>
      </c>
      <c r="S229" s="360"/>
      <c r="T229" s="360"/>
      <c r="U229" s="296" t="s">
        <v>28508</v>
      </c>
    </row>
    <row r="230" spans="1:21" ht="86.4">
      <c r="A230" s="10" t="str">
        <f t="shared" si="15"/>
        <v>e relevante en este supuesto.</v>
      </c>
      <c r="B230" s="10" t="str">
        <f t="shared" si="16"/>
        <v>227TERRI</v>
      </c>
      <c r="C230" s="10" t="str">
        <f t="shared" si="19"/>
        <v>AYTERRI227O7</v>
      </c>
      <c r="D230" s="10" t="s">
        <v>1389</v>
      </c>
      <c r="E230" s="10" t="s">
        <v>7878</v>
      </c>
      <c r="F230" s="19" t="s">
        <v>12310</v>
      </c>
      <c r="G230" s="11" t="str">
        <f t="shared" si="17"/>
        <v>227</v>
      </c>
      <c r="H230" s="12">
        <v>227</v>
      </c>
      <c r="I230" s="11" t="str">
        <f t="shared" si="18"/>
        <v>O7</v>
      </c>
      <c r="J230" s="11">
        <v>7</v>
      </c>
      <c r="K230" s="300" t="s">
        <v>12771</v>
      </c>
      <c r="L230" s="300" t="s">
        <v>1388</v>
      </c>
      <c r="M230" s="300" t="s">
        <v>12765</v>
      </c>
      <c r="N230" s="300" t="s">
        <v>12764</v>
      </c>
      <c r="O230" s="300" t="s">
        <v>12763</v>
      </c>
      <c r="P230" s="300" t="s">
        <v>12762</v>
      </c>
      <c r="Q230" s="360"/>
      <c r="R230" s="8">
        <f t="shared" si="20"/>
        <v>4</v>
      </c>
      <c r="S230" s="360"/>
      <c r="T230" s="360"/>
      <c r="U230" s="296" t="s">
        <v>28509</v>
      </c>
    </row>
    <row r="231" spans="1:21" ht="86.4">
      <c r="A231" s="10" t="str">
        <f t="shared" si="15"/>
        <v xml:space="preserve"> exigencias constitucionales.</v>
      </c>
      <c r="B231" s="10" t="str">
        <f t="shared" si="16"/>
        <v>228TERRI</v>
      </c>
      <c r="C231" s="10" t="str">
        <f t="shared" si="19"/>
        <v>AYTERRI228O7</v>
      </c>
      <c r="D231" s="10" t="s">
        <v>1389</v>
      </c>
      <c r="E231" s="10" t="s">
        <v>7878</v>
      </c>
      <c r="F231" s="19" t="s">
        <v>12310</v>
      </c>
      <c r="G231" s="11" t="str">
        <f t="shared" si="17"/>
        <v>228</v>
      </c>
      <c r="H231" s="12">
        <v>228</v>
      </c>
      <c r="I231" s="11" t="str">
        <f t="shared" si="18"/>
        <v>O7</v>
      </c>
      <c r="J231" s="11">
        <v>7</v>
      </c>
      <c r="K231" s="300" t="s">
        <v>12769</v>
      </c>
      <c r="L231" s="300" t="s">
        <v>1389</v>
      </c>
      <c r="M231" s="300" t="s">
        <v>12765</v>
      </c>
      <c r="N231" s="300" t="s">
        <v>12764</v>
      </c>
      <c r="O231" s="300" t="s">
        <v>12763</v>
      </c>
      <c r="P231" s="300" t="s">
        <v>12768</v>
      </c>
      <c r="Q231" s="360"/>
      <c r="R231" s="8">
        <f t="shared" si="20"/>
        <v>1</v>
      </c>
      <c r="S231" s="360"/>
      <c r="T231" s="360"/>
      <c r="U231" s="296" t="s">
        <v>28510</v>
      </c>
    </row>
    <row r="232" spans="1:21" ht="72">
      <c r="A232" s="10" t="str">
        <f t="shared" si="15"/>
        <v>je en la situación planteada.</v>
      </c>
      <c r="B232" s="10" t="str">
        <f t="shared" si="16"/>
        <v>229TERRI</v>
      </c>
      <c r="C232" s="10" t="str">
        <f t="shared" si="19"/>
        <v>AYTERRI229O7</v>
      </c>
      <c r="D232" s="10" t="s">
        <v>1389</v>
      </c>
      <c r="E232" s="10" t="s">
        <v>7878</v>
      </c>
      <c r="F232" s="19" t="s">
        <v>12310</v>
      </c>
      <c r="G232" s="11" t="str">
        <f t="shared" si="17"/>
        <v>229</v>
      </c>
      <c r="H232" s="12">
        <v>229</v>
      </c>
      <c r="I232" s="11" t="str">
        <f t="shared" si="18"/>
        <v>O7</v>
      </c>
      <c r="J232" s="11">
        <v>7</v>
      </c>
      <c r="K232" s="300" t="s">
        <v>12766</v>
      </c>
      <c r="L232" s="300" t="s">
        <v>1388</v>
      </c>
      <c r="M232" s="300" t="s">
        <v>12765</v>
      </c>
      <c r="N232" s="300" t="s">
        <v>12764</v>
      </c>
      <c r="O232" s="300" t="s">
        <v>12763</v>
      </c>
      <c r="P232" s="300" t="s">
        <v>12762</v>
      </c>
      <c r="Q232" s="360"/>
      <c r="R232" s="8">
        <f t="shared" si="20"/>
        <v>4</v>
      </c>
      <c r="S232" s="360"/>
      <c r="T232" s="360"/>
      <c r="U232" s="296" t="s">
        <v>28511</v>
      </c>
    </row>
    <row r="233" spans="1:21" ht="72">
      <c r="A233" s="10" t="str">
        <f t="shared" si="15"/>
        <v>ar detalladas en el Estatuto.</v>
      </c>
      <c r="B233" s="10" t="str">
        <f t="shared" si="16"/>
        <v>230TERRI</v>
      </c>
      <c r="C233" s="10" t="str">
        <f t="shared" si="19"/>
        <v>AYTERRI230O7</v>
      </c>
      <c r="D233" s="10" t="s">
        <v>1389</v>
      </c>
      <c r="E233" s="10" t="s">
        <v>7878</v>
      </c>
      <c r="F233" s="19" t="s">
        <v>12310</v>
      </c>
      <c r="G233" s="11" t="str">
        <f t="shared" si="17"/>
        <v>230</v>
      </c>
      <c r="H233" s="12">
        <v>230</v>
      </c>
      <c r="I233" s="11" t="str">
        <f t="shared" si="18"/>
        <v>O7</v>
      </c>
      <c r="J233" s="11">
        <v>7</v>
      </c>
      <c r="K233" s="300" t="s">
        <v>12760</v>
      </c>
      <c r="L233" s="300" t="s">
        <v>1388</v>
      </c>
      <c r="M233" s="300" t="s">
        <v>12759</v>
      </c>
      <c r="N233" s="300" t="s">
        <v>12758</v>
      </c>
      <c r="O233" s="300" t="s">
        <v>12757</v>
      </c>
      <c r="P233" s="300" t="s">
        <v>12756</v>
      </c>
      <c r="Q233" s="360"/>
      <c r="R233" s="8">
        <f t="shared" si="20"/>
        <v>4</v>
      </c>
      <c r="S233" s="360"/>
      <c r="T233" s="360"/>
      <c r="U233" s="296" t="s">
        <v>28512</v>
      </c>
    </row>
    <row r="234" spans="1:21" ht="72">
      <c r="A234" s="10" t="str">
        <f t="shared" si="15"/>
        <v>dos mínimos de los Estatutos.</v>
      </c>
      <c r="B234" s="10" t="str">
        <f t="shared" si="16"/>
        <v>231TERRI</v>
      </c>
      <c r="C234" s="10" t="str">
        <f t="shared" si="19"/>
        <v>AYTERRI231O7</v>
      </c>
      <c r="D234" s="10" t="s">
        <v>1389</v>
      </c>
      <c r="E234" s="10" t="s">
        <v>7878</v>
      </c>
      <c r="F234" s="19" t="s">
        <v>12310</v>
      </c>
      <c r="G234" s="11" t="str">
        <f t="shared" si="17"/>
        <v>231</v>
      </c>
      <c r="H234" s="12">
        <v>231</v>
      </c>
      <c r="I234" s="11" t="str">
        <f t="shared" si="18"/>
        <v>O7</v>
      </c>
      <c r="J234" s="11">
        <v>7</v>
      </c>
      <c r="K234" s="300" t="s">
        <v>12754</v>
      </c>
      <c r="L234" s="300" t="s">
        <v>1389</v>
      </c>
      <c r="M234" s="300" t="s">
        <v>12750</v>
      </c>
      <c r="N234" s="300" t="s">
        <v>12753</v>
      </c>
      <c r="O234" s="300" t="s">
        <v>12752</v>
      </c>
      <c r="P234" s="300" t="s">
        <v>12751</v>
      </c>
      <c r="Q234" s="360"/>
      <c r="R234" s="8">
        <f t="shared" si="20"/>
        <v>1</v>
      </c>
      <c r="S234" s="360"/>
      <c r="T234" s="360"/>
      <c r="U234" s="296" t="s">
        <v>28513</v>
      </c>
    </row>
    <row r="235" spans="1:21" ht="72">
      <c r="A235" s="10" t="str">
        <f t="shared" si="15"/>
        <v xml:space="preserve"> la asunción de competencias.</v>
      </c>
      <c r="B235" s="10" t="str">
        <f t="shared" si="16"/>
        <v>232TERRI</v>
      </c>
      <c r="C235" s="10" t="str">
        <f t="shared" si="19"/>
        <v>AYTERRI232O7</v>
      </c>
      <c r="D235" s="10" t="s">
        <v>1389</v>
      </c>
      <c r="E235" s="10" t="s">
        <v>7878</v>
      </c>
      <c r="F235" s="19" t="s">
        <v>12310</v>
      </c>
      <c r="G235" s="11" t="str">
        <f t="shared" si="17"/>
        <v>232</v>
      </c>
      <c r="H235" s="12">
        <v>232</v>
      </c>
      <c r="I235" s="11" t="str">
        <f t="shared" si="18"/>
        <v>O7</v>
      </c>
      <c r="J235" s="11">
        <v>7</v>
      </c>
      <c r="K235" s="300" t="s">
        <v>12748</v>
      </c>
      <c r="L235" s="300" t="s">
        <v>1389</v>
      </c>
      <c r="M235" s="300" t="s">
        <v>12744</v>
      </c>
      <c r="N235" s="300" t="s">
        <v>12747</v>
      </c>
      <c r="O235" s="300" t="s">
        <v>12746</v>
      </c>
      <c r="P235" s="300" t="s">
        <v>12745</v>
      </c>
      <c r="Q235" s="360"/>
      <c r="R235" s="8">
        <f t="shared" si="20"/>
        <v>1</v>
      </c>
      <c r="S235" s="360"/>
      <c r="T235" s="360"/>
      <c r="U235" s="296" t="s">
        <v>28514</v>
      </c>
    </row>
    <row r="236" spans="1:21" ht="72">
      <c r="A236" s="10" t="str">
        <f t="shared" si="15"/>
        <v xml:space="preserve"> es un contenido obligatorio.</v>
      </c>
      <c r="B236" s="10" t="str">
        <f t="shared" si="16"/>
        <v>233TERRI</v>
      </c>
      <c r="C236" s="10" t="str">
        <f t="shared" si="19"/>
        <v>AYTERRI233O7</v>
      </c>
      <c r="D236" s="10" t="s">
        <v>1389</v>
      </c>
      <c r="E236" s="10" t="s">
        <v>7878</v>
      </c>
      <c r="F236" s="19" t="s">
        <v>12310</v>
      </c>
      <c r="G236" s="11" t="str">
        <f t="shared" si="17"/>
        <v>233</v>
      </c>
      <c r="H236" s="12">
        <v>233</v>
      </c>
      <c r="I236" s="11" t="str">
        <f t="shared" si="18"/>
        <v>O7</v>
      </c>
      <c r="J236" s="11">
        <v>7</v>
      </c>
      <c r="K236" s="300" t="s">
        <v>12742</v>
      </c>
      <c r="L236" s="300" t="s">
        <v>1389</v>
      </c>
      <c r="M236" s="300" t="s">
        <v>12738</v>
      </c>
      <c r="N236" s="300" t="s">
        <v>12741</v>
      </c>
      <c r="O236" s="300" t="s">
        <v>12740</v>
      </c>
      <c r="P236" s="300" t="s">
        <v>12739</v>
      </c>
      <c r="Q236" s="360"/>
      <c r="R236" s="8">
        <f t="shared" si="20"/>
        <v>1</v>
      </c>
      <c r="S236" s="360"/>
      <c r="T236" s="360"/>
      <c r="U236" s="296" t="s">
        <v>28515</v>
      </c>
    </row>
    <row r="237" spans="1:21" ht="57.6">
      <c r="A237" s="10" t="str">
        <f t="shared" si="15"/>
        <v>encias exclusivas del Estado.</v>
      </c>
      <c r="B237" s="10" t="str">
        <f t="shared" si="16"/>
        <v>234TERRI</v>
      </c>
      <c r="C237" s="10" t="str">
        <f t="shared" si="19"/>
        <v>AYTERRI234O7</v>
      </c>
      <c r="D237" s="10" t="s">
        <v>1389</v>
      </c>
      <c r="E237" s="10" t="s">
        <v>7878</v>
      </c>
      <c r="F237" s="19" t="s">
        <v>12310</v>
      </c>
      <c r="G237" s="11" t="str">
        <f t="shared" si="17"/>
        <v>234</v>
      </c>
      <c r="H237" s="12">
        <v>234</v>
      </c>
      <c r="I237" s="11" t="str">
        <f t="shared" si="18"/>
        <v>O7</v>
      </c>
      <c r="J237" s="11">
        <v>7</v>
      </c>
      <c r="K237" s="300" t="s">
        <v>12736</v>
      </c>
      <c r="L237" s="300" t="s">
        <v>1389</v>
      </c>
      <c r="M237" s="300" t="s">
        <v>12731</v>
      </c>
      <c r="N237" s="300" t="s">
        <v>12733</v>
      </c>
      <c r="O237" s="300" t="s">
        <v>12732</v>
      </c>
      <c r="P237" s="300" t="s">
        <v>12732</v>
      </c>
      <c r="Q237" s="360"/>
      <c r="R237" s="8">
        <f t="shared" si="20"/>
        <v>1</v>
      </c>
      <c r="S237" s="360"/>
      <c r="T237" s="360"/>
      <c r="U237" s="296" t="s">
        <v>28516</v>
      </c>
    </row>
    <row r="238" spans="1:21" ht="86.4">
      <c r="A238" s="10" t="str">
        <f t="shared" si="15"/>
        <v xml:space="preserve"> las Comunidades Autónomas​​.</v>
      </c>
      <c r="B238" s="10" t="str">
        <f t="shared" si="16"/>
        <v>235TERRI</v>
      </c>
      <c r="C238" s="10" t="str">
        <f t="shared" si="19"/>
        <v>AYTERRI235O7</v>
      </c>
      <c r="D238" s="10" t="s">
        <v>1389</v>
      </c>
      <c r="E238" s="10" t="s">
        <v>7878</v>
      </c>
      <c r="F238" s="19" t="s">
        <v>12310</v>
      </c>
      <c r="G238" s="11" t="str">
        <f t="shared" si="17"/>
        <v>235</v>
      </c>
      <c r="H238" s="12">
        <v>235</v>
      </c>
      <c r="I238" s="11" t="str">
        <f t="shared" si="18"/>
        <v>O7</v>
      </c>
      <c r="J238" s="11">
        <v>7</v>
      </c>
      <c r="K238" s="300" t="s">
        <v>12734</v>
      </c>
      <c r="L238" s="300" t="s">
        <v>1389</v>
      </c>
      <c r="M238" s="300" t="s">
        <v>12730</v>
      </c>
      <c r="N238" s="300" t="s">
        <v>12733</v>
      </c>
      <c r="O238" s="300" t="s">
        <v>12732</v>
      </c>
      <c r="P238" s="300" t="s">
        <v>12731</v>
      </c>
      <c r="Q238" s="360"/>
      <c r="R238" s="8">
        <f t="shared" si="20"/>
        <v>1</v>
      </c>
      <c r="S238" s="360"/>
      <c r="T238" s="360"/>
      <c r="U238" s="296" t="s">
        <v>28517</v>
      </c>
    </row>
    <row r="239" spans="1:21" ht="72">
      <c r="A239" s="10" t="str">
        <f t="shared" si="15"/>
        <v>ignar al órgano de gobierno​.</v>
      </c>
      <c r="B239" s="10" t="str">
        <f t="shared" si="16"/>
        <v>236TERRI</v>
      </c>
      <c r="C239" s="10" t="str">
        <f t="shared" si="19"/>
        <v>AYTERRI236O7</v>
      </c>
      <c r="D239" s="10" t="s">
        <v>1389</v>
      </c>
      <c r="E239" s="10" t="s">
        <v>7878</v>
      </c>
      <c r="F239" s="19" t="s">
        <v>12310</v>
      </c>
      <c r="G239" s="11" t="str">
        <f t="shared" si="17"/>
        <v>236</v>
      </c>
      <c r="H239" s="12">
        <v>236</v>
      </c>
      <c r="I239" s="11" t="str">
        <f t="shared" si="18"/>
        <v>O7</v>
      </c>
      <c r="J239" s="11">
        <v>7</v>
      </c>
      <c r="K239" s="300" t="s">
        <v>12728</v>
      </c>
      <c r="L239" s="300" t="s">
        <v>543</v>
      </c>
      <c r="M239" s="300" t="s">
        <v>12727</v>
      </c>
      <c r="N239" s="300" t="s">
        <v>12724</v>
      </c>
      <c r="O239" s="300" t="s">
        <v>12726</v>
      </c>
      <c r="P239" s="300" t="s">
        <v>12725</v>
      </c>
      <c r="Q239" s="360"/>
      <c r="R239" s="8">
        <f t="shared" si="20"/>
        <v>2</v>
      </c>
      <c r="S239" s="360"/>
      <c r="T239" s="360"/>
      <c r="U239" s="296" t="s">
        <v>28518</v>
      </c>
    </row>
    <row r="240" spans="1:21" ht="72">
      <c r="A240" s="10" t="str">
        <f t="shared" si="15"/>
        <v>ón, pero no es generalizado​.</v>
      </c>
      <c r="B240" s="10" t="str">
        <f t="shared" si="16"/>
        <v>237TERRI</v>
      </c>
      <c r="C240" s="10" t="str">
        <f t="shared" si="19"/>
        <v>AYTERRI237O7</v>
      </c>
      <c r="D240" s="10" t="s">
        <v>1389</v>
      </c>
      <c r="E240" s="10" t="s">
        <v>7878</v>
      </c>
      <c r="F240" s="19" t="s">
        <v>12310</v>
      </c>
      <c r="G240" s="11" t="str">
        <f t="shared" si="17"/>
        <v>237</v>
      </c>
      <c r="H240" s="12">
        <v>237</v>
      </c>
      <c r="I240" s="11" t="str">
        <f t="shared" si="18"/>
        <v>O7</v>
      </c>
      <c r="J240" s="11">
        <v>7</v>
      </c>
      <c r="K240" s="300" t="s">
        <v>12722</v>
      </c>
      <c r="L240" s="300" t="s">
        <v>1389</v>
      </c>
      <c r="M240" s="300" t="s">
        <v>12718</v>
      </c>
      <c r="N240" s="300" t="s">
        <v>12721</v>
      </c>
      <c r="O240" s="300" t="s">
        <v>12720</v>
      </c>
      <c r="P240" s="300" t="s">
        <v>12719</v>
      </c>
      <c r="Q240" s="360"/>
      <c r="R240" s="8">
        <f t="shared" si="20"/>
        <v>1</v>
      </c>
      <c r="S240" s="360"/>
      <c r="T240" s="360"/>
      <c r="U240" s="296" t="s">
        <v>28519</v>
      </c>
    </row>
    <row r="241" spans="1:21" ht="57.6">
      <c r="A241" s="10" t="str">
        <f t="shared" si="15"/>
        <v>stablecido es de cinco años​.</v>
      </c>
      <c r="B241" s="10" t="str">
        <f t="shared" si="16"/>
        <v>238TERRI</v>
      </c>
      <c r="C241" s="10" t="str">
        <f t="shared" si="19"/>
        <v>AYTERRI238O7</v>
      </c>
      <c r="D241" s="10" t="s">
        <v>1389</v>
      </c>
      <c r="E241" s="10" t="s">
        <v>7878</v>
      </c>
      <c r="F241" s="19" t="s">
        <v>12310</v>
      </c>
      <c r="G241" s="11" t="str">
        <f t="shared" si="17"/>
        <v>238</v>
      </c>
      <c r="H241" s="12">
        <v>238</v>
      </c>
      <c r="I241" s="11" t="str">
        <f t="shared" si="18"/>
        <v>O7</v>
      </c>
      <c r="J241" s="11">
        <v>7</v>
      </c>
      <c r="K241" s="300" t="s">
        <v>12716</v>
      </c>
      <c r="L241" s="300" t="s">
        <v>1388</v>
      </c>
      <c r="M241" s="300" t="s">
        <v>9716</v>
      </c>
      <c r="N241" s="300" t="s">
        <v>9711</v>
      </c>
      <c r="O241" s="300" t="s">
        <v>9717</v>
      </c>
      <c r="P241" s="300" t="s">
        <v>9713</v>
      </c>
      <c r="Q241" s="360"/>
      <c r="R241" s="8">
        <f t="shared" ref="R241:R272" si="21">IF(L241="a",1,IF(L241="b",2,IF(L241="c",3,4)))</f>
        <v>4</v>
      </c>
      <c r="S241" s="360"/>
      <c r="T241" s="360"/>
      <c r="U241" s="296" t="s">
        <v>28520</v>
      </c>
    </row>
    <row r="242" spans="1:21" ht="57.6">
      <c r="A242" s="10" t="str">
        <f t="shared" si="15"/>
        <v>rda la Administración Local​.</v>
      </c>
      <c r="B242" s="10" t="str">
        <f t="shared" si="16"/>
        <v>239TERRI</v>
      </c>
      <c r="C242" s="10" t="str">
        <f t="shared" si="19"/>
        <v>AYTERRI239O7</v>
      </c>
      <c r="D242" s="10" t="s">
        <v>1389</v>
      </c>
      <c r="E242" s="10" t="s">
        <v>7878</v>
      </c>
      <c r="F242" s="19" t="s">
        <v>12310</v>
      </c>
      <c r="G242" s="11" t="str">
        <f t="shared" si="17"/>
        <v>239</v>
      </c>
      <c r="H242" s="12">
        <v>239</v>
      </c>
      <c r="I242" s="11" t="str">
        <f t="shared" si="18"/>
        <v>O7</v>
      </c>
      <c r="J242" s="11">
        <v>7</v>
      </c>
      <c r="K242" s="300" t="s">
        <v>12713</v>
      </c>
      <c r="L242" s="300" t="s">
        <v>544</v>
      </c>
      <c r="M242" s="300" t="s">
        <v>9163</v>
      </c>
      <c r="N242" s="300" t="s">
        <v>9162</v>
      </c>
      <c r="O242" s="300" t="s">
        <v>9160</v>
      </c>
      <c r="P242" s="300" t="s">
        <v>9161</v>
      </c>
      <c r="Q242" s="360"/>
      <c r="R242" s="8">
        <f t="shared" si="21"/>
        <v>3</v>
      </c>
      <c r="S242" s="360"/>
      <c r="T242" s="360"/>
      <c r="U242" s="296" t="s">
        <v>28521</v>
      </c>
    </row>
    <row r="243" spans="1:21" ht="57.6">
      <c r="A243" s="10" t="str">
        <f t="shared" si="15"/>
        <v>ue esta opción no es válida​.</v>
      </c>
      <c r="B243" s="10" t="str">
        <f t="shared" si="16"/>
        <v>240TERRI</v>
      </c>
      <c r="C243" s="10" t="str">
        <f t="shared" si="19"/>
        <v>AYTERRI240O7</v>
      </c>
      <c r="D243" s="10" t="s">
        <v>1389</v>
      </c>
      <c r="E243" s="10" t="s">
        <v>7878</v>
      </c>
      <c r="F243" s="19" t="s">
        <v>12310</v>
      </c>
      <c r="G243" s="11" t="str">
        <f t="shared" si="17"/>
        <v>240</v>
      </c>
      <c r="H243" s="12">
        <v>240</v>
      </c>
      <c r="I243" s="11" t="str">
        <f t="shared" si="18"/>
        <v>O7</v>
      </c>
      <c r="J243" s="11">
        <v>7</v>
      </c>
      <c r="K243" s="300" t="s">
        <v>12711</v>
      </c>
      <c r="L243" s="300" t="s">
        <v>543</v>
      </c>
      <c r="M243" s="300" t="s">
        <v>12710</v>
      </c>
      <c r="N243" s="300" t="s">
        <v>12707</v>
      </c>
      <c r="O243" s="300" t="s">
        <v>12709</v>
      </c>
      <c r="P243" s="300" t="s">
        <v>12708</v>
      </c>
      <c r="Q243" s="360"/>
      <c r="R243" s="8">
        <f t="shared" si="21"/>
        <v>2</v>
      </c>
      <c r="S243" s="360"/>
      <c r="T243" s="360"/>
      <c r="U243" s="296" t="s">
        <v>28522</v>
      </c>
    </row>
    <row r="244" spans="1:21" ht="57.6">
      <c r="A244" s="10" t="str">
        <f t="shared" si="15"/>
        <v xml:space="preserve"> de Bases del Régimen Local​.</v>
      </c>
      <c r="B244" s="10" t="str">
        <f t="shared" si="16"/>
        <v>241TERRI</v>
      </c>
      <c r="C244" s="10" t="str">
        <f t="shared" si="19"/>
        <v>AYTERRI241O7</v>
      </c>
      <c r="D244" s="10" t="s">
        <v>1389</v>
      </c>
      <c r="E244" s="10" t="s">
        <v>7878</v>
      </c>
      <c r="F244" s="19" t="s">
        <v>12310</v>
      </c>
      <c r="G244" s="11" t="str">
        <f t="shared" si="17"/>
        <v>241</v>
      </c>
      <c r="H244" s="12">
        <v>241</v>
      </c>
      <c r="I244" s="11" t="str">
        <f t="shared" si="18"/>
        <v>O7</v>
      </c>
      <c r="J244" s="11">
        <v>7</v>
      </c>
      <c r="K244" s="300" t="s">
        <v>12705</v>
      </c>
      <c r="L244" s="300" t="s">
        <v>544</v>
      </c>
      <c r="M244" s="300" t="s">
        <v>12704</v>
      </c>
      <c r="N244" s="300" t="s">
        <v>12703</v>
      </c>
      <c r="O244" s="300" t="s">
        <v>12633</v>
      </c>
      <c r="P244" s="300" t="s">
        <v>12632</v>
      </c>
      <c r="Q244" s="360"/>
      <c r="R244" s="8">
        <f t="shared" si="21"/>
        <v>3</v>
      </c>
      <c r="S244" s="360"/>
      <c r="T244" s="360"/>
      <c r="U244" s="296" t="s">
        <v>28523</v>
      </c>
    </row>
    <row r="245" spans="1:21" ht="72">
      <c r="A245" s="10" t="str">
        <f t="shared" si="15"/>
        <v>e esta opción es incorrecta​.</v>
      </c>
      <c r="B245" s="10" t="str">
        <f t="shared" si="16"/>
        <v>242TERRI</v>
      </c>
      <c r="C245" s="10" t="str">
        <f t="shared" si="19"/>
        <v>AYTERRI242O7</v>
      </c>
      <c r="D245" s="10" t="s">
        <v>1389</v>
      </c>
      <c r="E245" s="10" t="s">
        <v>7878</v>
      </c>
      <c r="F245" s="19" t="s">
        <v>12310</v>
      </c>
      <c r="G245" s="11" t="str">
        <f t="shared" si="17"/>
        <v>242</v>
      </c>
      <c r="H245" s="12">
        <v>242</v>
      </c>
      <c r="I245" s="11" t="str">
        <f t="shared" si="18"/>
        <v>O7</v>
      </c>
      <c r="J245" s="11">
        <v>7</v>
      </c>
      <c r="K245" s="300" t="s">
        <v>12701</v>
      </c>
      <c r="L245" s="300" t="s">
        <v>543</v>
      </c>
      <c r="M245" s="300" t="s">
        <v>12700</v>
      </c>
      <c r="N245" s="300" t="s">
        <v>12604</v>
      </c>
      <c r="O245" s="300" t="s">
        <v>12699</v>
      </c>
      <c r="P245" s="300" t="s">
        <v>12698</v>
      </c>
      <c r="Q245" s="360"/>
      <c r="R245" s="8">
        <f t="shared" si="21"/>
        <v>2</v>
      </c>
      <c r="S245" s="360"/>
      <c r="T245" s="360"/>
      <c r="U245" s="296" t="s">
        <v>28524</v>
      </c>
    </row>
    <row r="246" spans="1:21" ht="72">
      <c r="A246" s="10" t="str">
        <f t="shared" si="15"/>
        <v>o a la Administración Local​.</v>
      </c>
      <c r="B246" s="10" t="str">
        <f t="shared" si="16"/>
        <v>243TERRI</v>
      </c>
      <c r="C246" s="10" t="str">
        <f t="shared" si="19"/>
        <v>AYTERRI243O7</v>
      </c>
      <c r="D246" s="10" t="s">
        <v>1389</v>
      </c>
      <c r="E246" s="10" t="s">
        <v>7878</v>
      </c>
      <c r="F246" s="19" t="s">
        <v>12310</v>
      </c>
      <c r="G246" s="11" t="str">
        <f t="shared" si="17"/>
        <v>243</v>
      </c>
      <c r="H246" s="12">
        <v>243</v>
      </c>
      <c r="I246" s="11" t="str">
        <f t="shared" si="18"/>
        <v>O7</v>
      </c>
      <c r="J246" s="11">
        <v>7</v>
      </c>
      <c r="K246" s="300" t="s">
        <v>12696</v>
      </c>
      <c r="L246" s="300" t="s">
        <v>1388</v>
      </c>
      <c r="M246" s="300" t="s">
        <v>12595</v>
      </c>
      <c r="N246" s="300" t="s">
        <v>12596</v>
      </c>
      <c r="O246" s="300" t="s">
        <v>12692</v>
      </c>
      <c r="P246" s="300" t="s">
        <v>12695</v>
      </c>
      <c r="Q246" s="360"/>
      <c r="R246" s="8">
        <f t="shared" si="21"/>
        <v>4</v>
      </c>
      <c r="S246" s="360"/>
      <c r="T246" s="360"/>
      <c r="U246" s="296" t="s">
        <v>28525</v>
      </c>
    </row>
    <row r="247" spans="1:21" ht="57.6">
      <c r="A247" s="10" t="str">
        <f t="shared" si="15"/>
        <v>sí establece este principio​.</v>
      </c>
      <c r="B247" s="10" t="str">
        <f t="shared" si="16"/>
        <v>244TERRI</v>
      </c>
      <c r="C247" s="10" t="str">
        <f t="shared" si="19"/>
        <v>AYTERRI244O7</v>
      </c>
      <c r="D247" s="10" t="s">
        <v>1389</v>
      </c>
      <c r="E247" s="10" t="s">
        <v>7878</v>
      </c>
      <c r="F247" s="19" t="s">
        <v>12310</v>
      </c>
      <c r="G247" s="11" t="str">
        <f t="shared" si="17"/>
        <v>244</v>
      </c>
      <c r="H247" s="12">
        <v>244</v>
      </c>
      <c r="I247" s="11" t="str">
        <f t="shared" si="18"/>
        <v>O7</v>
      </c>
      <c r="J247" s="11">
        <v>7</v>
      </c>
      <c r="K247" s="300" t="s">
        <v>12693</v>
      </c>
      <c r="L247" s="300" t="s">
        <v>1389</v>
      </c>
      <c r="M247" s="300" t="s">
        <v>12595</v>
      </c>
      <c r="N247" s="300" t="s">
        <v>12596</v>
      </c>
      <c r="O247" s="300" t="s">
        <v>12692</v>
      </c>
      <c r="P247" s="300" t="s">
        <v>12691</v>
      </c>
      <c r="Q247" s="360"/>
      <c r="R247" s="8">
        <f t="shared" si="21"/>
        <v>1</v>
      </c>
      <c r="S247" s="360"/>
      <c r="T247" s="360"/>
      <c r="U247" s="296" t="s">
        <v>28526</v>
      </c>
    </row>
    <row r="248" spans="1:21" ht="72">
      <c r="A248" s="10" t="str">
        <f t="shared" si="15"/>
        <v>titución o la ley aplicable​.</v>
      </c>
      <c r="B248" s="10" t="str">
        <f t="shared" si="16"/>
        <v>245TERRI</v>
      </c>
      <c r="C248" s="10" t="str">
        <f t="shared" si="19"/>
        <v>AYTERRI245O7</v>
      </c>
      <c r="D248" s="10" t="s">
        <v>1389</v>
      </c>
      <c r="E248" s="10" t="s">
        <v>7878</v>
      </c>
      <c r="F248" s="19" t="s">
        <v>12310</v>
      </c>
      <c r="G248" s="11" t="str">
        <f t="shared" si="17"/>
        <v>245</v>
      </c>
      <c r="H248" s="12">
        <v>245</v>
      </c>
      <c r="I248" s="11" t="str">
        <f t="shared" si="18"/>
        <v>O7</v>
      </c>
      <c r="J248" s="11">
        <v>7</v>
      </c>
      <c r="K248" s="300" t="s">
        <v>12689</v>
      </c>
      <c r="L248" s="300" t="s">
        <v>543</v>
      </c>
      <c r="M248" s="300" t="s">
        <v>12456</v>
      </c>
      <c r="N248" s="300" t="s">
        <v>12459</v>
      </c>
      <c r="O248" s="300" t="s">
        <v>12686</v>
      </c>
      <c r="P248" s="300" t="s">
        <v>12685</v>
      </c>
      <c r="Q248" s="360"/>
      <c r="R248" s="8">
        <f t="shared" si="21"/>
        <v>2</v>
      </c>
      <c r="S248" s="360"/>
      <c r="T248" s="360"/>
      <c r="U248" s="296" t="s">
        <v>28527</v>
      </c>
    </row>
    <row r="249" spans="1:21" ht="57.6">
      <c r="A249" s="10" t="str">
        <f t="shared" si="15"/>
        <v xml:space="preserve"> según la normativa vigente​.</v>
      </c>
      <c r="B249" s="10" t="str">
        <f t="shared" si="16"/>
        <v>246TERRI</v>
      </c>
      <c r="C249" s="10" t="str">
        <f t="shared" si="19"/>
        <v>AYTERRI246O7</v>
      </c>
      <c r="D249" s="10" t="s">
        <v>1389</v>
      </c>
      <c r="E249" s="10" t="s">
        <v>7878</v>
      </c>
      <c r="F249" s="19" t="s">
        <v>12310</v>
      </c>
      <c r="G249" s="11" t="str">
        <f t="shared" si="17"/>
        <v>246</v>
      </c>
      <c r="H249" s="12">
        <v>246</v>
      </c>
      <c r="I249" s="11" t="str">
        <f t="shared" si="18"/>
        <v>O7</v>
      </c>
      <c r="J249" s="11">
        <v>7</v>
      </c>
      <c r="K249" s="300" t="s">
        <v>12687</v>
      </c>
      <c r="L249" s="300" t="s">
        <v>1389</v>
      </c>
      <c r="M249" s="300" t="s">
        <v>12456</v>
      </c>
      <c r="N249" s="300" t="s">
        <v>12459</v>
      </c>
      <c r="O249" s="300" t="s">
        <v>12686</v>
      </c>
      <c r="P249" s="300" t="s">
        <v>12685</v>
      </c>
      <c r="Q249" s="360"/>
      <c r="R249" s="8">
        <f t="shared" si="21"/>
        <v>1</v>
      </c>
      <c r="S249" s="360"/>
      <c r="T249" s="360"/>
      <c r="U249" s="296" t="s">
        <v>28528</v>
      </c>
    </row>
    <row r="250" spans="1:21" ht="57.6">
      <c r="A250" s="10" t="str">
        <f t="shared" si="15"/>
        <v>a administración municipal​​.</v>
      </c>
      <c r="B250" s="10" t="str">
        <f t="shared" si="16"/>
        <v>247TERRI</v>
      </c>
      <c r="C250" s="10" t="str">
        <f t="shared" si="19"/>
        <v>AYTERRI247O7</v>
      </c>
      <c r="D250" s="10" t="s">
        <v>1389</v>
      </c>
      <c r="E250" s="10" t="s">
        <v>7878</v>
      </c>
      <c r="F250" s="19" t="s">
        <v>12310</v>
      </c>
      <c r="G250" s="11" t="str">
        <f t="shared" si="17"/>
        <v>247</v>
      </c>
      <c r="H250" s="12">
        <v>247</v>
      </c>
      <c r="I250" s="11" t="str">
        <f t="shared" si="18"/>
        <v>O7</v>
      </c>
      <c r="J250" s="11">
        <v>7</v>
      </c>
      <c r="K250" s="300" t="s">
        <v>12683</v>
      </c>
      <c r="L250" s="300" t="s">
        <v>544</v>
      </c>
      <c r="M250" s="300" t="s">
        <v>12558</v>
      </c>
      <c r="N250" s="300" t="s">
        <v>12682</v>
      </c>
      <c r="O250" s="300" t="s">
        <v>12453</v>
      </c>
      <c r="P250" s="300" t="s">
        <v>12681</v>
      </c>
      <c r="Q250" s="360"/>
      <c r="R250" s="8">
        <f t="shared" si="21"/>
        <v>3</v>
      </c>
      <c r="S250" s="360"/>
      <c r="T250" s="360"/>
      <c r="U250" s="296" t="s">
        <v>28529</v>
      </c>
    </row>
    <row r="251" spans="1:21" ht="57.6">
      <c r="A251" s="10" t="str">
        <f t="shared" si="15"/>
        <v>or sí solo el Ayuntamiento​​.</v>
      </c>
      <c r="B251" s="10" t="str">
        <f t="shared" si="16"/>
        <v>248TERRI</v>
      </c>
      <c r="C251" s="10" t="str">
        <f t="shared" si="19"/>
        <v>AYTERRI248O7</v>
      </c>
      <c r="D251" s="10" t="s">
        <v>1389</v>
      </c>
      <c r="E251" s="10" t="s">
        <v>7878</v>
      </c>
      <c r="F251" s="19" t="s">
        <v>12310</v>
      </c>
      <c r="G251" s="11" t="str">
        <f t="shared" si="17"/>
        <v>248</v>
      </c>
      <c r="H251" s="12">
        <v>248</v>
      </c>
      <c r="I251" s="11" t="str">
        <f t="shared" si="18"/>
        <v>O7</v>
      </c>
      <c r="J251" s="11">
        <v>7</v>
      </c>
      <c r="K251" s="300" t="s">
        <v>12679</v>
      </c>
      <c r="L251" s="300" t="s">
        <v>1388</v>
      </c>
      <c r="M251" s="300" t="s">
        <v>12674</v>
      </c>
      <c r="N251" s="300" t="s">
        <v>10081</v>
      </c>
      <c r="O251" s="300" t="s">
        <v>12678</v>
      </c>
      <c r="P251" s="300" t="s">
        <v>12677</v>
      </c>
      <c r="Q251" s="360"/>
      <c r="R251" s="8">
        <f t="shared" si="21"/>
        <v>4</v>
      </c>
      <c r="S251" s="360"/>
      <c r="T251" s="360"/>
      <c r="U251" s="296" t="s">
        <v>28530</v>
      </c>
    </row>
    <row r="252" spans="1:21" ht="57.6">
      <c r="A252" s="10" t="str">
        <f t="shared" si="15"/>
        <v xml:space="preserve"> a la normativa específica​​.</v>
      </c>
      <c r="B252" s="10" t="str">
        <f t="shared" si="16"/>
        <v>249TERRI</v>
      </c>
      <c r="C252" s="10" t="str">
        <f t="shared" si="19"/>
        <v>AYTERRI249O7</v>
      </c>
      <c r="D252" s="10" t="s">
        <v>1389</v>
      </c>
      <c r="E252" s="10" t="s">
        <v>7878</v>
      </c>
      <c r="F252" s="19" t="s">
        <v>12310</v>
      </c>
      <c r="G252" s="11" t="str">
        <f t="shared" si="17"/>
        <v>249</v>
      </c>
      <c r="H252" s="12">
        <v>249</v>
      </c>
      <c r="I252" s="11" t="str">
        <f t="shared" si="18"/>
        <v>O7</v>
      </c>
      <c r="J252" s="11">
        <v>7</v>
      </c>
      <c r="K252" s="300" t="s">
        <v>12675</v>
      </c>
      <c r="L252" s="300" t="s">
        <v>1388</v>
      </c>
      <c r="M252" s="300" t="s">
        <v>12674</v>
      </c>
      <c r="N252" s="300" t="s">
        <v>12673</v>
      </c>
      <c r="O252" s="300" t="s">
        <v>12672</v>
      </c>
      <c r="P252" s="300" t="s">
        <v>12671</v>
      </c>
      <c r="Q252" s="360"/>
      <c r="R252" s="8">
        <f t="shared" si="21"/>
        <v>4</v>
      </c>
      <c r="S252" s="360"/>
      <c r="T252" s="360"/>
      <c r="U252" s="296" t="s">
        <v>28531</v>
      </c>
    </row>
    <row r="253" spans="1:21" ht="57.6">
      <c r="A253" s="10" t="str">
        <f t="shared" si="15"/>
        <v>e los detalles del sufragio​.</v>
      </c>
      <c r="B253" s="10" t="str">
        <f t="shared" si="16"/>
        <v>250TERRI</v>
      </c>
      <c r="C253" s="10" t="str">
        <f t="shared" si="19"/>
        <v>AYTERRI250O7</v>
      </c>
      <c r="D253" s="10" t="s">
        <v>1389</v>
      </c>
      <c r="E253" s="10" t="s">
        <v>7878</v>
      </c>
      <c r="F253" s="19" t="s">
        <v>12310</v>
      </c>
      <c r="G253" s="11" t="str">
        <f t="shared" si="17"/>
        <v>250</v>
      </c>
      <c r="H253" s="12">
        <v>250</v>
      </c>
      <c r="I253" s="11" t="str">
        <f t="shared" si="18"/>
        <v>O7</v>
      </c>
      <c r="J253" s="11">
        <v>7</v>
      </c>
      <c r="K253" s="300" t="s">
        <v>12669</v>
      </c>
      <c r="L253" s="300" t="s">
        <v>1388</v>
      </c>
      <c r="M253" s="300" t="s">
        <v>12668</v>
      </c>
      <c r="N253" s="300" t="s">
        <v>12667</v>
      </c>
      <c r="O253" s="300" t="s">
        <v>12666</v>
      </c>
      <c r="P253" s="300" t="s">
        <v>12665</v>
      </c>
      <c r="Q253" s="360"/>
      <c r="R253" s="8">
        <f t="shared" si="21"/>
        <v>4</v>
      </c>
      <c r="S253" s="360"/>
      <c r="T253" s="360"/>
      <c r="U253" s="296" t="s">
        <v>28532</v>
      </c>
    </row>
    <row r="254" spans="1:21" ht="82.8">
      <c r="A254" s="10" t="str">
        <f t="shared" si="15"/>
        <v>incipal en esta definición​​.</v>
      </c>
      <c r="B254" s="10" t="str">
        <f t="shared" si="16"/>
        <v>251TERRI</v>
      </c>
      <c r="C254" s="10" t="str">
        <f t="shared" si="19"/>
        <v>AYTERRI251O7</v>
      </c>
      <c r="D254" s="10" t="s">
        <v>1389</v>
      </c>
      <c r="E254" s="10" t="s">
        <v>7878</v>
      </c>
      <c r="F254" s="19" t="s">
        <v>12310</v>
      </c>
      <c r="G254" s="11" t="str">
        <f t="shared" si="17"/>
        <v>251</v>
      </c>
      <c r="H254" s="12">
        <v>251</v>
      </c>
      <c r="I254" s="11" t="str">
        <f t="shared" si="18"/>
        <v>O7</v>
      </c>
      <c r="J254" s="11">
        <v>7</v>
      </c>
      <c r="K254" s="300" t="s">
        <v>12663</v>
      </c>
      <c r="L254" s="300" t="s">
        <v>544</v>
      </c>
      <c r="M254" s="300" t="s">
        <v>12662</v>
      </c>
      <c r="N254" s="300" t="s">
        <v>12661</v>
      </c>
      <c r="O254" s="300" t="s">
        <v>12659</v>
      </c>
      <c r="P254" s="300" t="s">
        <v>12660</v>
      </c>
      <c r="Q254" s="360"/>
      <c r="R254" s="8">
        <f t="shared" si="21"/>
        <v>3</v>
      </c>
      <c r="S254" s="360"/>
      <c r="T254" s="360"/>
      <c r="U254" s="296" t="s">
        <v>28533</v>
      </c>
    </row>
    <row r="255" spans="1:21" ht="72">
      <c r="A255" s="10" t="str">
        <f t="shared" si="15"/>
        <v>rocedimiento constitucional​.</v>
      </c>
      <c r="B255" s="10" t="str">
        <f t="shared" si="16"/>
        <v>252TERRI</v>
      </c>
      <c r="C255" s="10" t="str">
        <f t="shared" si="19"/>
        <v>AYTERRI252O7</v>
      </c>
      <c r="D255" s="10" t="s">
        <v>1389</v>
      </c>
      <c r="E255" s="10" t="s">
        <v>7878</v>
      </c>
      <c r="F255" s="19" t="s">
        <v>12310</v>
      </c>
      <c r="G255" s="11" t="str">
        <f t="shared" si="17"/>
        <v>252</v>
      </c>
      <c r="H255" s="12">
        <v>252</v>
      </c>
      <c r="I255" s="11" t="str">
        <f t="shared" si="18"/>
        <v>O7</v>
      </c>
      <c r="J255" s="11">
        <v>7</v>
      </c>
      <c r="K255" s="300" t="s">
        <v>12657</v>
      </c>
      <c r="L255" s="300" t="s">
        <v>1389</v>
      </c>
      <c r="M255" s="300" t="s">
        <v>12653</v>
      </c>
      <c r="N255" s="300" t="s">
        <v>12656</v>
      </c>
      <c r="O255" s="300" t="s">
        <v>12655</v>
      </c>
      <c r="P255" s="300" t="s">
        <v>12654</v>
      </c>
      <c r="Q255" s="360"/>
      <c r="R255" s="8">
        <f t="shared" si="21"/>
        <v>1</v>
      </c>
      <c r="S255" s="360"/>
      <c r="T255" s="360"/>
      <c r="U255" s="296" t="s">
        <v>28534</v>
      </c>
    </row>
    <row r="256" spans="1:21" ht="72">
      <c r="A256" s="10" t="str">
        <f t="shared" si="15"/>
        <v>s Autónomas no es correcta​​.</v>
      </c>
      <c r="B256" s="10" t="str">
        <f t="shared" si="16"/>
        <v>253TERRI</v>
      </c>
      <c r="C256" s="10" t="str">
        <f t="shared" si="19"/>
        <v>AYTERRI253O7</v>
      </c>
      <c r="D256" s="10" t="s">
        <v>1389</v>
      </c>
      <c r="E256" s="10" t="s">
        <v>7878</v>
      </c>
      <c r="F256" s="19" t="s">
        <v>12310</v>
      </c>
      <c r="G256" s="11" t="str">
        <f t="shared" si="17"/>
        <v>253</v>
      </c>
      <c r="H256" s="12">
        <v>253</v>
      </c>
      <c r="I256" s="11" t="str">
        <f t="shared" si="18"/>
        <v>O7</v>
      </c>
      <c r="J256" s="11">
        <v>7</v>
      </c>
      <c r="K256" s="300" t="s">
        <v>12651</v>
      </c>
      <c r="L256" s="300" t="s">
        <v>543</v>
      </c>
      <c r="M256" s="300" t="s">
        <v>12650</v>
      </c>
      <c r="N256" s="300" t="s">
        <v>12647</v>
      </c>
      <c r="O256" s="300" t="s">
        <v>12649</v>
      </c>
      <c r="P256" s="300" t="s">
        <v>12648</v>
      </c>
      <c r="Q256" s="360"/>
      <c r="R256" s="8">
        <f t="shared" si="21"/>
        <v>2</v>
      </c>
      <c r="S256" s="360"/>
      <c r="T256" s="360"/>
      <c r="U256" s="296" t="s">
        <v>28535</v>
      </c>
    </row>
    <row r="257" spans="1:21" ht="57.6">
      <c r="A257" s="10" t="str">
        <f t="shared" si="15"/>
        <v xml:space="preserve"> esta opción no es precisa​​.</v>
      </c>
      <c r="B257" s="10" t="str">
        <f t="shared" si="16"/>
        <v>254TERRI</v>
      </c>
      <c r="C257" s="10" t="str">
        <f t="shared" si="19"/>
        <v>AYTERRI254O7</v>
      </c>
      <c r="D257" s="10" t="s">
        <v>1389</v>
      </c>
      <c r="E257" s="10" t="s">
        <v>7878</v>
      </c>
      <c r="F257" s="19" t="s">
        <v>12310</v>
      </c>
      <c r="G257" s="11" t="str">
        <f t="shared" si="17"/>
        <v>254</v>
      </c>
      <c r="H257" s="12">
        <v>254</v>
      </c>
      <c r="I257" s="11" t="str">
        <f t="shared" si="18"/>
        <v>O7</v>
      </c>
      <c r="J257" s="11">
        <v>7</v>
      </c>
      <c r="K257" s="300" t="s">
        <v>12645</v>
      </c>
      <c r="L257" s="300" t="s">
        <v>543</v>
      </c>
      <c r="M257" s="300" t="s">
        <v>8404</v>
      </c>
      <c r="N257" s="300" t="s">
        <v>12642</v>
      </c>
      <c r="O257" s="300" t="s">
        <v>12644</v>
      </c>
      <c r="P257" s="300" t="s">
        <v>12643</v>
      </c>
      <c r="Q257" s="360"/>
      <c r="R257" s="8">
        <f t="shared" si="21"/>
        <v>2</v>
      </c>
      <c r="S257" s="360"/>
      <c r="T257" s="360"/>
      <c r="U257" s="296" t="s">
        <v>28536</v>
      </c>
    </row>
    <row r="258" spans="1:21" ht="57.6">
      <c r="A258" s="10" t="str">
        <f t="shared" si="15"/>
        <v>arlamentarias de provincia​​.</v>
      </c>
      <c r="B258" s="10" t="str">
        <f t="shared" si="16"/>
        <v>255TERRI</v>
      </c>
      <c r="C258" s="10" t="str">
        <f t="shared" si="19"/>
        <v>AYTERRI255O7</v>
      </c>
      <c r="D258" s="10" t="s">
        <v>1389</v>
      </c>
      <c r="E258" s="10" t="s">
        <v>7878</v>
      </c>
      <c r="F258" s="19" t="s">
        <v>12310</v>
      </c>
      <c r="G258" s="11" t="str">
        <f t="shared" si="17"/>
        <v>255</v>
      </c>
      <c r="H258" s="12">
        <v>255</v>
      </c>
      <c r="I258" s="11" t="str">
        <f t="shared" si="18"/>
        <v>O7</v>
      </c>
      <c r="J258" s="11">
        <v>7</v>
      </c>
      <c r="K258" s="300" t="s">
        <v>12640</v>
      </c>
      <c r="L258" s="300" t="s">
        <v>543</v>
      </c>
      <c r="M258" s="300" t="s">
        <v>12639</v>
      </c>
      <c r="N258" s="300" t="s">
        <v>12636</v>
      </c>
      <c r="O258" s="300" t="s">
        <v>12638</v>
      </c>
      <c r="P258" s="300" t="s">
        <v>12637</v>
      </c>
      <c r="Q258" s="360"/>
      <c r="R258" s="8">
        <f t="shared" si="21"/>
        <v>2</v>
      </c>
      <c r="S258" s="360"/>
      <c r="T258" s="360"/>
      <c r="U258" s="296" t="s">
        <v>28537</v>
      </c>
    </row>
    <row r="259" spans="1:21" ht="57.6">
      <c r="A259" s="10" t="str">
        <f t="shared" ref="A259:A322" si="22">RIGHT(U259,29)</f>
        <v>obación del Texto Refundido​.</v>
      </c>
      <c r="B259" s="10" t="str">
        <f t="shared" ref="B259:B322" si="23">H259&amp;F259</f>
        <v>256TERRI</v>
      </c>
      <c r="C259" s="10" t="str">
        <f t="shared" si="19"/>
        <v>AYTERRI256O7</v>
      </c>
      <c r="D259" s="10" t="s">
        <v>1389</v>
      </c>
      <c r="E259" s="10" t="s">
        <v>7878</v>
      </c>
      <c r="F259" s="19" t="s">
        <v>12310</v>
      </c>
      <c r="G259" s="11" t="str">
        <f t="shared" ref="G259:G322" si="24">IF(H259&lt;9,"OO",IF(H259&lt;99,"O",""))&amp;H259</f>
        <v>256</v>
      </c>
      <c r="H259" s="12">
        <v>256</v>
      </c>
      <c r="I259" s="11" t="str">
        <f t="shared" ref="I259:I322" si="25">IF(J259&lt;9,"O","")&amp;J259</f>
        <v>O7</v>
      </c>
      <c r="J259" s="11">
        <v>7</v>
      </c>
      <c r="K259" s="300" t="s">
        <v>12634</v>
      </c>
      <c r="L259" s="300" t="s">
        <v>543</v>
      </c>
      <c r="M259" s="300" t="s">
        <v>12633</v>
      </c>
      <c r="N259" s="300" t="s">
        <v>12632</v>
      </c>
      <c r="O259" s="300" t="s">
        <v>11910</v>
      </c>
      <c r="P259" s="300" t="s">
        <v>12627</v>
      </c>
      <c r="Q259" s="360"/>
      <c r="R259" s="8">
        <f t="shared" si="21"/>
        <v>2</v>
      </c>
      <c r="S259" s="360"/>
      <c r="T259" s="360"/>
      <c r="U259" s="296" t="s">
        <v>28538</v>
      </c>
    </row>
    <row r="260" spans="1:21" ht="43.2">
      <c r="A260" s="10" t="str">
        <f t="shared" si="22"/>
        <v>ue esta ley fue promulgada​​.</v>
      </c>
      <c r="B260" s="10" t="str">
        <f t="shared" si="23"/>
        <v>257TERRI</v>
      </c>
      <c r="C260" s="10" t="str">
        <f t="shared" si="19"/>
        <v>AYTERRI257O7</v>
      </c>
      <c r="D260" s="10" t="s">
        <v>1389</v>
      </c>
      <c r="E260" s="10" t="s">
        <v>7878</v>
      </c>
      <c r="F260" s="19" t="s">
        <v>12310</v>
      </c>
      <c r="G260" s="11" t="str">
        <f t="shared" si="24"/>
        <v>257</v>
      </c>
      <c r="H260" s="12">
        <v>257</v>
      </c>
      <c r="I260" s="11" t="str">
        <f t="shared" si="25"/>
        <v>O7</v>
      </c>
      <c r="J260" s="11">
        <v>7</v>
      </c>
      <c r="K260" s="300" t="s">
        <v>12630</v>
      </c>
      <c r="L260" s="300" t="s">
        <v>543</v>
      </c>
      <c r="M260" s="300" t="s">
        <v>11910</v>
      </c>
      <c r="N260" s="300" t="s">
        <v>12627</v>
      </c>
      <c r="O260" s="300" t="s">
        <v>12629</v>
      </c>
      <c r="P260" s="300" t="s">
        <v>12628</v>
      </c>
      <c r="Q260" s="360"/>
      <c r="R260" s="8">
        <f t="shared" si="21"/>
        <v>2</v>
      </c>
      <c r="S260" s="360"/>
      <c r="T260" s="360"/>
      <c r="U260" s="296" t="s">
        <v>28539</v>
      </c>
    </row>
    <row r="261" spans="1:21" ht="57.6">
      <c r="A261" s="10" t="str">
        <f t="shared" si="22"/>
        <v>nocidos por la Constitución​.</v>
      </c>
      <c r="B261" s="10" t="str">
        <f t="shared" si="23"/>
        <v>258TERRI</v>
      </c>
      <c r="C261" s="10" t="str">
        <f t="shared" si="19"/>
        <v>AYTERRI258O7</v>
      </c>
      <c r="D261" s="10" t="s">
        <v>1389</v>
      </c>
      <c r="E261" s="10" t="s">
        <v>7878</v>
      </c>
      <c r="F261" s="19" t="s">
        <v>12310</v>
      </c>
      <c r="G261" s="11" t="str">
        <f t="shared" si="24"/>
        <v>258</v>
      </c>
      <c r="H261" s="12">
        <v>258</v>
      </c>
      <c r="I261" s="11" t="str">
        <f t="shared" si="25"/>
        <v>O7</v>
      </c>
      <c r="J261" s="11">
        <v>7</v>
      </c>
      <c r="K261" s="300" t="s">
        <v>12625</v>
      </c>
      <c r="L261" s="300" t="s">
        <v>1388</v>
      </c>
      <c r="M261" s="300" t="s">
        <v>12624</v>
      </c>
      <c r="N261" s="300" t="s">
        <v>10046</v>
      </c>
      <c r="O261" s="300" t="s">
        <v>10043</v>
      </c>
      <c r="P261" s="300" t="s">
        <v>12623</v>
      </c>
      <c r="Q261" s="360"/>
      <c r="R261" s="8">
        <f t="shared" si="21"/>
        <v>4</v>
      </c>
      <c r="S261" s="360"/>
      <c r="T261" s="360"/>
      <c r="U261" s="296" t="s">
        <v>28540</v>
      </c>
    </row>
    <row r="262" spans="1:21" ht="57.6">
      <c r="A262" s="10" t="str">
        <f t="shared" si="22"/>
        <v xml:space="preserve"> caso de Concejos Abiertos​​.</v>
      </c>
      <c r="B262" s="10" t="str">
        <f t="shared" si="23"/>
        <v>259TERRI</v>
      </c>
      <c r="C262" s="10" t="str">
        <f t="shared" si="19"/>
        <v>AYTERRI259O7</v>
      </c>
      <c r="D262" s="10" t="s">
        <v>1389</v>
      </c>
      <c r="E262" s="10" t="s">
        <v>7878</v>
      </c>
      <c r="F262" s="19" t="s">
        <v>12310</v>
      </c>
      <c r="G262" s="11" t="str">
        <f t="shared" si="24"/>
        <v>259</v>
      </c>
      <c r="H262" s="12">
        <v>259</v>
      </c>
      <c r="I262" s="11" t="str">
        <f t="shared" si="25"/>
        <v>O7</v>
      </c>
      <c r="J262" s="11">
        <v>7</v>
      </c>
      <c r="K262" s="300" t="s">
        <v>12621</v>
      </c>
      <c r="L262" s="300" t="s">
        <v>1389</v>
      </c>
      <c r="M262" s="300" t="s">
        <v>12620</v>
      </c>
      <c r="N262" s="300" t="s">
        <v>10046</v>
      </c>
      <c r="O262" s="300" t="s">
        <v>10043</v>
      </c>
      <c r="P262" s="300" t="s">
        <v>12579</v>
      </c>
      <c r="Q262" s="360"/>
      <c r="R262" s="8">
        <f t="shared" si="21"/>
        <v>1</v>
      </c>
      <c r="S262" s="360"/>
      <c r="T262" s="360"/>
      <c r="U262" s="296" t="s">
        <v>28541</v>
      </c>
    </row>
    <row r="263" spans="1:21" ht="57.6">
      <c r="A263" s="10" t="str">
        <f t="shared" si="22"/>
        <v>de su consolidación moderna​.</v>
      </c>
      <c r="B263" s="10" t="str">
        <f t="shared" si="23"/>
        <v>260TERRI</v>
      </c>
      <c r="C263" s="10" t="str">
        <f t="shared" si="19"/>
        <v>AYTERRI260O7</v>
      </c>
      <c r="D263" s="10" t="s">
        <v>1389</v>
      </c>
      <c r="E263" s="10" t="s">
        <v>7878</v>
      </c>
      <c r="F263" s="19" t="s">
        <v>12310</v>
      </c>
      <c r="G263" s="11" t="str">
        <f t="shared" si="24"/>
        <v>260</v>
      </c>
      <c r="H263" s="12">
        <v>260</v>
      </c>
      <c r="I263" s="11" t="str">
        <f t="shared" si="25"/>
        <v>O7</v>
      </c>
      <c r="J263" s="11">
        <v>7</v>
      </c>
      <c r="K263" s="300" t="s">
        <v>12618</v>
      </c>
      <c r="L263" s="300" t="s">
        <v>1389</v>
      </c>
      <c r="M263" s="300" t="s">
        <v>12614</v>
      </c>
      <c r="N263" s="300" t="s">
        <v>12617</v>
      </c>
      <c r="O263" s="300" t="s">
        <v>12616</v>
      </c>
      <c r="P263" s="300" t="s">
        <v>12615</v>
      </c>
      <c r="Q263" s="360"/>
      <c r="R263" s="8">
        <f t="shared" si="21"/>
        <v>1</v>
      </c>
      <c r="S263" s="360"/>
      <c r="T263" s="360"/>
      <c r="U263" s="296" t="s">
        <v>28542</v>
      </c>
    </row>
    <row r="264" spans="1:21" ht="43.2">
      <c r="A264" s="10" t="str">
        <f t="shared" si="22"/>
        <v>e este estatuto se promulgó​.</v>
      </c>
      <c r="B264" s="10" t="str">
        <f t="shared" si="23"/>
        <v>261TERRI</v>
      </c>
      <c r="C264" s="10" t="str">
        <f t="shared" si="19"/>
        <v>AYTERRI261O7</v>
      </c>
      <c r="D264" s="10" t="s">
        <v>1389</v>
      </c>
      <c r="E264" s="10" t="s">
        <v>7878</v>
      </c>
      <c r="F264" s="19" t="s">
        <v>12310</v>
      </c>
      <c r="G264" s="11" t="str">
        <f t="shared" si="24"/>
        <v>261</v>
      </c>
      <c r="H264" s="12">
        <v>261</v>
      </c>
      <c r="I264" s="11" t="str">
        <f t="shared" si="25"/>
        <v>O7</v>
      </c>
      <c r="J264" s="11">
        <v>7</v>
      </c>
      <c r="K264" s="300" t="s">
        <v>12612</v>
      </c>
      <c r="L264" s="300" t="s">
        <v>543</v>
      </c>
      <c r="M264" s="300" t="s">
        <v>12611</v>
      </c>
      <c r="N264" s="300" t="s">
        <v>12608</v>
      </c>
      <c r="O264" s="300" t="s">
        <v>12610</v>
      </c>
      <c r="P264" s="300" t="s">
        <v>12609</v>
      </c>
      <c r="Q264" s="360"/>
      <c r="R264" s="8">
        <f t="shared" si="21"/>
        <v>2</v>
      </c>
      <c r="S264" s="360"/>
      <c r="T264" s="360"/>
      <c r="U264" s="296" t="s">
        <v>28543</v>
      </c>
    </row>
    <row r="265" spans="1:21" ht="57.6">
      <c r="A265" s="10" t="str">
        <f t="shared" si="22"/>
        <v>autonomía de los municipios​.</v>
      </c>
      <c r="B265" s="10" t="str">
        <f t="shared" si="23"/>
        <v>262TERRI</v>
      </c>
      <c r="C265" s="10" t="str">
        <f t="shared" ref="C265:C322" si="26">D265&amp;E265&amp;F265&amp;G265&amp;I265</f>
        <v>AYTERRI262O7</v>
      </c>
      <c r="D265" s="10" t="s">
        <v>1389</v>
      </c>
      <c r="E265" s="10" t="s">
        <v>7878</v>
      </c>
      <c r="F265" s="19" t="s">
        <v>12310</v>
      </c>
      <c r="G265" s="11" t="str">
        <f t="shared" si="24"/>
        <v>262</v>
      </c>
      <c r="H265" s="12">
        <v>262</v>
      </c>
      <c r="I265" s="11" t="str">
        <f t="shared" si="25"/>
        <v>O7</v>
      </c>
      <c r="J265" s="11">
        <v>7</v>
      </c>
      <c r="K265" s="300" t="s">
        <v>12606</v>
      </c>
      <c r="L265" s="300" t="s">
        <v>543</v>
      </c>
      <c r="M265" s="300" t="s">
        <v>12605</v>
      </c>
      <c r="N265" s="300" t="s">
        <v>12604</v>
      </c>
      <c r="O265" s="300" t="s">
        <v>12465</v>
      </c>
      <c r="P265" s="300" t="s">
        <v>12464</v>
      </c>
      <c r="Q265" s="360"/>
      <c r="R265" s="8">
        <f t="shared" si="21"/>
        <v>2</v>
      </c>
      <c r="S265" s="360"/>
      <c r="T265" s="360"/>
      <c r="U265" s="296" t="s">
        <v>28544</v>
      </c>
    </row>
    <row r="266" spans="1:21" ht="57.6">
      <c r="A266" s="10" t="str">
        <f t="shared" si="22"/>
        <v>pio, sino que lo implementa​.</v>
      </c>
      <c r="B266" s="10" t="str">
        <f t="shared" si="23"/>
        <v>263TERRI</v>
      </c>
      <c r="C266" s="10" t="str">
        <f t="shared" si="26"/>
        <v>AYTERRI263O7</v>
      </c>
      <c r="D266" s="10" t="s">
        <v>1389</v>
      </c>
      <c r="E266" s="10" t="s">
        <v>7878</v>
      </c>
      <c r="F266" s="19" t="s">
        <v>12310</v>
      </c>
      <c r="G266" s="11" t="str">
        <f t="shared" si="24"/>
        <v>263</v>
      </c>
      <c r="H266" s="12">
        <v>263</v>
      </c>
      <c r="I266" s="11" t="str">
        <f t="shared" si="25"/>
        <v>O7</v>
      </c>
      <c r="J266" s="11">
        <v>7</v>
      </c>
      <c r="K266" s="300" t="s">
        <v>12602</v>
      </c>
      <c r="L266" s="300" t="s">
        <v>544</v>
      </c>
      <c r="M266" s="300" t="s">
        <v>8553</v>
      </c>
      <c r="N266" s="300" t="s">
        <v>8554</v>
      </c>
      <c r="O266" s="300" t="s">
        <v>12601</v>
      </c>
      <c r="P266" s="300" t="s">
        <v>10247</v>
      </c>
      <c r="Q266" s="360"/>
      <c r="R266" s="8">
        <f t="shared" si="21"/>
        <v>3</v>
      </c>
      <c r="S266" s="360"/>
      <c r="T266" s="360"/>
      <c r="U266" s="296" t="s">
        <v>28545</v>
      </c>
    </row>
    <row r="267" spans="1:21" ht="43.2">
      <c r="A267" s="10" t="str">
        <f t="shared" si="22"/>
        <v>provincia, no el municipio​​.</v>
      </c>
      <c r="B267" s="10" t="str">
        <f t="shared" si="23"/>
        <v>264TERRI</v>
      </c>
      <c r="C267" s="10" t="str">
        <f t="shared" si="26"/>
        <v>AYTERRI264O7</v>
      </c>
      <c r="D267" s="10" t="s">
        <v>1389</v>
      </c>
      <c r="E267" s="10" t="s">
        <v>7878</v>
      </c>
      <c r="F267" s="19" t="s">
        <v>12310</v>
      </c>
      <c r="G267" s="11" t="str">
        <f t="shared" si="24"/>
        <v>264</v>
      </c>
      <c r="H267" s="12">
        <v>264</v>
      </c>
      <c r="I267" s="11" t="str">
        <f t="shared" si="25"/>
        <v>O7</v>
      </c>
      <c r="J267" s="11">
        <v>7</v>
      </c>
      <c r="K267" s="300" t="s">
        <v>12599</v>
      </c>
      <c r="L267" s="300" t="s">
        <v>544</v>
      </c>
      <c r="M267" s="300" t="s">
        <v>12598</v>
      </c>
      <c r="N267" s="300" t="s">
        <v>12597</v>
      </c>
      <c r="O267" s="300" t="s">
        <v>12595</v>
      </c>
      <c r="P267" s="300" t="s">
        <v>12596</v>
      </c>
      <c r="Q267" s="360"/>
      <c r="R267" s="8">
        <f t="shared" si="21"/>
        <v>3</v>
      </c>
      <c r="S267" s="360"/>
      <c r="T267" s="360"/>
      <c r="U267" s="296" t="s">
        <v>28546</v>
      </c>
    </row>
    <row r="268" spans="1:21" ht="57.6">
      <c r="A268" s="10" t="str">
        <f t="shared" si="22"/>
        <v>elación con el ámbito local​.</v>
      </c>
      <c r="B268" s="10" t="str">
        <f t="shared" si="23"/>
        <v>265TERRI</v>
      </c>
      <c r="C268" s="10" t="str">
        <f t="shared" si="26"/>
        <v>AYTERRI265O7</v>
      </c>
      <c r="D268" s="10" t="s">
        <v>1389</v>
      </c>
      <c r="E268" s="10" t="s">
        <v>7878</v>
      </c>
      <c r="F268" s="19" t="s">
        <v>12310</v>
      </c>
      <c r="G268" s="11" t="str">
        <f t="shared" si="24"/>
        <v>265</v>
      </c>
      <c r="H268" s="12">
        <v>265</v>
      </c>
      <c r="I268" s="11" t="str">
        <f t="shared" si="25"/>
        <v>O7</v>
      </c>
      <c r="J268" s="11">
        <v>7</v>
      </c>
      <c r="K268" s="300" t="s">
        <v>12593</v>
      </c>
      <c r="L268" s="300" t="s">
        <v>543</v>
      </c>
      <c r="M268" s="300" t="s">
        <v>9649</v>
      </c>
      <c r="N268" s="300" t="s">
        <v>12590</v>
      </c>
      <c r="O268" s="300" t="s">
        <v>12592</v>
      </c>
      <c r="P268" s="300" t="s">
        <v>12591</v>
      </c>
      <c r="Q268" s="360"/>
      <c r="R268" s="8">
        <f t="shared" si="21"/>
        <v>2</v>
      </c>
      <c r="S268" s="360"/>
      <c r="T268" s="360"/>
      <c r="U268" s="296" t="s">
        <v>28547</v>
      </c>
    </row>
    <row r="269" spans="1:21" ht="57.6">
      <c r="A269" s="10" t="str">
        <f t="shared" si="22"/>
        <v>íficamente a los municipios​.</v>
      </c>
      <c r="B269" s="10" t="str">
        <f t="shared" si="23"/>
        <v>266TERRI</v>
      </c>
      <c r="C269" s="10" t="str">
        <f t="shared" si="26"/>
        <v>AYTERRI266O7</v>
      </c>
      <c r="D269" s="10" t="s">
        <v>1389</v>
      </c>
      <c r="E269" s="10" t="s">
        <v>7878</v>
      </c>
      <c r="F269" s="19" t="s">
        <v>12310</v>
      </c>
      <c r="G269" s="11" t="str">
        <f t="shared" si="24"/>
        <v>266</v>
      </c>
      <c r="H269" s="12">
        <v>266</v>
      </c>
      <c r="I269" s="11" t="str">
        <f t="shared" si="25"/>
        <v>O7</v>
      </c>
      <c r="J269" s="11">
        <v>7</v>
      </c>
      <c r="K269" s="300" t="s">
        <v>12588</v>
      </c>
      <c r="L269" s="300" t="s">
        <v>543</v>
      </c>
      <c r="M269" s="300" t="s">
        <v>9268</v>
      </c>
      <c r="N269" s="300" t="s">
        <v>10157</v>
      </c>
      <c r="O269" s="300" t="s">
        <v>10004</v>
      </c>
      <c r="P269" s="300" t="s">
        <v>10002</v>
      </c>
      <c r="Q269" s="360"/>
      <c r="R269" s="8">
        <f t="shared" si="21"/>
        <v>2</v>
      </c>
      <c r="S269" s="360"/>
      <c r="T269" s="360"/>
      <c r="U269" s="296" t="s">
        <v>28548</v>
      </c>
    </row>
    <row r="270" spans="1:21" ht="57.6">
      <c r="A270" s="10" t="str">
        <f t="shared" si="22"/>
        <v>finida constitucionalmente​​.</v>
      </c>
      <c r="B270" s="10" t="str">
        <f t="shared" si="23"/>
        <v>267TERRI</v>
      </c>
      <c r="C270" s="10" t="str">
        <f t="shared" si="26"/>
        <v>AYTERRI267O7</v>
      </c>
      <c r="D270" s="10" t="s">
        <v>1389</v>
      </c>
      <c r="E270" s="10" t="s">
        <v>7878</v>
      </c>
      <c r="F270" s="19" t="s">
        <v>12310</v>
      </c>
      <c r="G270" s="11" t="str">
        <f t="shared" si="24"/>
        <v>267</v>
      </c>
      <c r="H270" s="12">
        <v>267</v>
      </c>
      <c r="I270" s="11" t="str">
        <f t="shared" si="25"/>
        <v>O7</v>
      </c>
      <c r="J270" s="11">
        <v>7</v>
      </c>
      <c r="K270" s="300" t="s">
        <v>12586</v>
      </c>
      <c r="L270" s="300" t="s">
        <v>543</v>
      </c>
      <c r="M270" s="300" t="s">
        <v>10043</v>
      </c>
      <c r="N270" s="300" t="s">
        <v>10046</v>
      </c>
      <c r="O270" s="300" t="s">
        <v>10045</v>
      </c>
      <c r="P270" s="300" t="s">
        <v>12585</v>
      </c>
      <c r="Q270" s="360"/>
      <c r="R270" s="8">
        <f t="shared" si="21"/>
        <v>2</v>
      </c>
      <c r="S270" s="360"/>
      <c r="T270" s="360"/>
      <c r="U270" s="296" t="s">
        <v>28549</v>
      </c>
    </row>
    <row r="271" spans="1:21" ht="57.6">
      <c r="A271" s="10" t="str">
        <f t="shared" si="22"/>
        <v>en la estructura municipal​​.</v>
      </c>
      <c r="B271" s="10" t="str">
        <f t="shared" si="23"/>
        <v>268TERRI</v>
      </c>
      <c r="C271" s="10" t="str">
        <f t="shared" si="26"/>
        <v>AYTERRI268O7</v>
      </c>
      <c r="D271" s="10" t="s">
        <v>1389</v>
      </c>
      <c r="E271" s="10" t="s">
        <v>7878</v>
      </c>
      <c r="F271" s="19" t="s">
        <v>12310</v>
      </c>
      <c r="G271" s="11" t="str">
        <f t="shared" si="24"/>
        <v>268</v>
      </c>
      <c r="H271" s="12">
        <v>268</v>
      </c>
      <c r="I271" s="11" t="str">
        <f t="shared" si="25"/>
        <v>O7</v>
      </c>
      <c r="J271" s="11">
        <v>7</v>
      </c>
      <c r="K271" s="300" t="s">
        <v>12583</v>
      </c>
      <c r="L271" s="300" t="s">
        <v>544</v>
      </c>
      <c r="M271" s="300" t="s">
        <v>12582</v>
      </c>
      <c r="N271" s="300" t="s">
        <v>12581</v>
      </c>
      <c r="O271" s="300" t="s">
        <v>12579</v>
      </c>
      <c r="P271" s="300" t="s">
        <v>12580</v>
      </c>
      <c r="Q271" s="360"/>
      <c r="R271" s="8">
        <f t="shared" si="21"/>
        <v>3</v>
      </c>
      <c r="S271" s="360"/>
      <c r="T271" s="360"/>
      <c r="U271" s="296" t="s">
        <v>28550</v>
      </c>
    </row>
    <row r="272" spans="1:21" ht="57.6">
      <c r="A272" s="10" t="str">
        <f t="shared" si="22"/>
        <v>por sí misma esta condición​.</v>
      </c>
      <c r="B272" s="10" t="str">
        <f t="shared" si="23"/>
        <v>269TERRI</v>
      </c>
      <c r="C272" s="10" t="str">
        <f t="shared" si="26"/>
        <v>AYTERRI269O7</v>
      </c>
      <c r="D272" s="10" t="s">
        <v>1389</v>
      </c>
      <c r="E272" s="10" t="s">
        <v>7878</v>
      </c>
      <c r="F272" s="19" t="s">
        <v>12310</v>
      </c>
      <c r="G272" s="11" t="str">
        <f t="shared" si="24"/>
        <v>269</v>
      </c>
      <c r="H272" s="12">
        <v>269</v>
      </c>
      <c r="I272" s="11" t="str">
        <f t="shared" si="25"/>
        <v>O7</v>
      </c>
      <c r="J272" s="11">
        <v>7</v>
      </c>
      <c r="K272" s="300" t="s">
        <v>12577</v>
      </c>
      <c r="L272" s="300" t="s">
        <v>544</v>
      </c>
      <c r="M272" s="300" t="s">
        <v>12576</v>
      </c>
      <c r="N272" s="300" t="s">
        <v>12575</v>
      </c>
      <c r="O272" s="300" t="s">
        <v>12573</v>
      </c>
      <c r="P272" s="300" t="s">
        <v>12574</v>
      </c>
      <c r="Q272" s="360"/>
      <c r="R272" s="8">
        <f t="shared" si="21"/>
        <v>3</v>
      </c>
      <c r="S272" s="360"/>
      <c r="T272" s="360"/>
      <c r="U272" s="296" t="s">
        <v>28551</v>
      </c>
    </row>
    <row r="273" spans="1:21" ht="43.2">
      <c r="A273" s="10" t="str">
        <f t="shared" si="22"/>
        <v>El artículo 13.4 no existe​​.</v>
      </c>
      <c r="B273" s="10" t="str">
        <f t="shared" si="23"/>
        <v>270TERRI</v>
      </c>
      <c r="C273" s="10" t="str">
        <f t="shared" si="26"/>
        <v>AYTERRI270O7</v>
      </c>
      <c r="D273" s="10" t="s">
        <v>1389</v>
      </c>
      <c r="E273" s="10" t="s">
        <v>7878</v>
      </c>
      <c r="F273" s="19" t="s">
        <v>12310</v>
      </c>
      <c r="G273" s="11" t="str">
        <f t="shared" si="24"/>
        <v>270</v>
      </c>
      <c r="H273" s="12">
        <v>270</v>
      </c>
      <c r="I273" s="11" t="str">
        <f t="shared" si="25"/>
        <v>O7</v>
      </c>
      <c r="J273" s="11">
        <v>7</v>
      </c>
      <c r="K273" s="300" t="s">
        <v>12571</v>
      </c>
      <c r="L273" s="300" t="s">
        <v>1389</v>
      </c>
      <c r="M273" s="300" t="s">
        <v>12567</v>
      </c>
      <c r="N273" s="300" t="s">
        <v>12570</v>
      </c>
      <c r="O273" s="300" t="s">
        <v>12569</v>
      </c>
      <c r="P273" s="300" t="s">
        <v>12568</v>
      </c>
      <c r="Q273" s="360"/>
      <c r="R273" s="8">
        <f t="shared" ref="R273:R304" si="27">IF(L273="a",1,IF(L273="b",2,IF(L273="c",3,4)))</f>
        <v>1</v>
      </c>
      <c r="S273" s="360"/>
      <c r="T273" s="360"/>
      <c r="U273" s="296" t="s">
        <v>28552</v>
      </c>
    </row>
    <row r="274" spans="1:21" ht="43.2">
      <c r="A274" s="10" t="str">
        <f t="shared" si="22"/>
        <v>s el año de la modificación​.</v>
      </c>
      <c r="B274" s="10" t="str">
        <f t="shared" si="23"/>
        <v>271TERRI</v>
      </c>
      <c r="C274" s="10" t="str">
        <f t="shared" si="26"/>
        <v>AYTERRI271O7</v>
      </c>
      <c r="D274" s="10" t="s">
        <v>1389</v>
      </c>
      <c r="E274" s="10" t="s">
        <v>7878</v>
      </c>
      <c r="F274" s="19" t="s">
        <v>12310</v>
      </c>
      <c r="G274" s="11" t="str">
        <f t="shared" si="24"/>
        <v>271</v>
      </c>
      <c r="H274" s="12">
        <v>271</v>
      </c>
      <c r="I274" s="11" t="str">
        <f t="shared" si="25"/>
        <v>O7</v>
      </c>
      <c r="J274" s="11">
        <v>7</v>
      </c>
      <c r="K274" s="300" t="s">
        <v>12565</v>
      </c>
      <c r="L274" s="300" t="s">
        <v>543</v>
      </c>
      <c r="M274" s="300" t="s">
        <v>12564</v>
      </c>
      <c r="N274" s="300" t="s">
        <v>12561</v>
      </c>
      <c r="O274" s="300" t="s">
        <v>12563</v>
      </c>
      <c r="P274" s="300" t="s">
        <v>12562</v>
      </c>
      <c r="Q274" s="360"/>
      <c r="R274" s="8">
        <f t="shared" si="27"/>
        <v>2</v>
      </c>
      <c r="S274" s="360"/>
      <c r="T274" s="360"/>
      <c r="U274" s="296" t="s">
        <v>28553</v>
      </c>
    </row>
    <row r="275" spans="1:21" ht="43.2">
      <c r="A275" s="10" t="str">
        <f t="shared" si="22"/>
        <v>nsidera un órgano unificado​.</v>
      </c>
      <c r="B275" s="10" t="str">
        <f t="shared" si="23"/>
        <v>272TERRI</v>
      </c>
      <c r="C275" s="10" t="str">
        <f t="shared" si="26"/>
        <v>AYTERRI272O7</v>
      </c>
      <c r="D275" s="10" t="s">
        <v>1389</v>
      </c>
      <c r="E275" s="10" t="s">
        <v>7878</v>
      </c>
      <c r="F275" s="19" t="s">
        <v>12310</v>
      </c>
      <c r="G275" s="11" t="str">
        <f t="shared" si="24"/>
        <v>272</v>
      </c>
      <c r="H275" s="12">
        <v>272</v>
      </c>
      <c r="I275" s="11" t="str">
        <f t="shared" si="25"/>
        <v>O7</v>
      </c>
      <c r="J275" s="11">
        <v>7</v>
      </c>
      <c r="K275" s="300" t="s">
        <v>12559</v>
      </c>
      <c r="L275" s="300" t="s">
        <v>544</v>
      </c>
      <c r="M275" s="300" t="s">
        <v>12558</v>
      </c>
      <c r="N275" s="300" t="s">
        <v>12557</v>
      </c>
      <c r="O275" s="300" t="s">
        <v>12453</v>
      </c>
      <c r="P275" s="300" t="s">
        <v>12556</v>
      </c>
      <c r="Q275" s="360"/>
      <c r="R275" s="8">
        <f t="shared" si="27"/>
        <v>3</v>
      </c>
      <c r="S275" s="360"/>
      <c r="T275" s="360"/>
      <c r="U275" s="296" t="s">
        <v>28554</v>
      </c>
    </row>
    <row r="276" spans="1:21" ht="57.6">
      <c r="A276" s="10" t="str">
        <f t="shared" si="22"/>
        <v>rrelevante en este contexto​.</v>
      </c>
      <c r="B276" s="10" t="str">
        <f t="shared" si="23"/>
        <v>273TERRI</v>
      </c>
      <c r="C276" s="10" t="str">
        <f t="shared" si="26"/>
        <v>AYTERRI273O7</v>
      </c>
      <c r="D276" s="10" t="s">
        <v>1389</v>
      </c>
      <c r="E276" s="10" t="s">
        <v>7878</v>
      </c>
      <c r="F276" s="19" t="s">
        <v>12310</v>
      </c>
      <c r="G276" s="11" t="str">
        <f t="shared" si="24"/>
        <v>273</v>
      </c>
      <c r="H276" s="12">
        <v>273</v>
      </c>
      <c r="I276" s="11" t="str">
        <f t="shared" si="25"/>
        <v>O7</v>
      </c>
      <c r="J276" s="11">
        <v>7</v>
      </c>
      <c r="K276" s="300" t="s">
        <v>12554</v>
      </c>
      <c r="L276" s="300" t="s">
        <v>543</v>
      </c>
      <c r="M276" s="300" t="s">
        <v>12553</v>
      </c>
      <c r="N276" s="300" t="s">
        <v>12550</v>
      </c>
      <c r="O276" s="300" t="s">
        <v>12552</v>
      </c>
      <c r="P276" s="300" t="s">
        <v>12551</v>
      </c>
      <c r="Q276" s="360"/>
      <c r="R276" s="8">
        <f t="shared" si="27"/>
        <v>2</v>
      </c>
      <c r="S276" s="360"/>
      <c r="T276" s="360"/>
      <c r="U276" s="296" t="s">
        <v>28555</v>
      </c>
    </row>
    <row r="277" spans="1:21" ht="43.2">
      <c r="A277" s="10" t="str">
        <f t="shared" si="22"/>
        <v>la competencias municipales​.</v>
      </c>
      <c r="B277" s="10" t="str">
        <f t="shared" si="23"/>
        <v>274TERRI</v>
      </c>
      <c r="C277" s="10" t="str">
        <f t="shared" si="26"/>
        <v>AYTERRI274O7</v>
      </c>
      <c r="D277" s="10" t="s">
        <v>1389</v>
      </c>
      <c r="E277" s="10" t="s">
        <v>7878</v>
      </c>
      <c r="F277" s="19" t="s">
        <v>12310</v>
      </c>
      <c r="G277" s="11" t="str">
        <f t="shared" si="24"/>
        <v>274</v>
      </c>
      <c r="H277" s="12">
        <v>274</v>
      </c>
      <c r="I277" s="11" t="str">
        <f t="shared" si="25"/>
        <v>O7</v>
      </c>
      <c r="J277" s="11">
        <v>7</v>
      </c>
      <c r="K277" s="300" t="s">
        <v>12548</v>
      </c>
      <c r="L277" s="300" t="s">
        <v>1389</v>
      </c>
      <c r="M277" s="300" t="s">
        <v>12544</v>
      </c>
      <c r="N277" s="300" t="s">
        <v>12547</v>
      </c>
      <c r="O277" s="300" t="s">
        <v>12546</v>
      </c>
      <c r="P277" s="300" t="s">
        <v>12545</v>
      </c>
      <c r="Q277" s="360"/>
      <c r="R277" s="8">
        <f t="shared" si="27"/>
        <v>1</v>
      </c>
      <c r="S277" s="360"/>
      <c r="T277" s="360"/>
      <c r="U277" s="296" t="s">
        <v>28556</v>
      </c>
    </row>
    <row r="278" spans="1:21" ht="57.6">
      <c r="A278" s="10" t="str">
        <f t="shared" si="22"/>
        <v>s en su ámbito territorial​​.</v>
      </c>
      <c r="B278" s="10" t="str">
        <f t="shared" si="23"/>
        <v>275TERRI</v>
      </c>
      <c r="C278" s="10" t="str">
        <f t="shared" si="26"/>
        <v>AYTERRI275O7</v>
      </c>
      <c r="D278" s="10" t="s">
        <v>1389</v>
      </c>
      <c r="E278" s="10" t="s">
        <v>7878</v>
      </c>
      <c r="F278" s="19" t="s">
        <v>12310</v>
      </c>
      <c r="G278" s="11" t="str">
        <f t="shared" si="24"/>
        <v>275</v>
      </c>
      <c r="H278" s="12">
        <v>275</v>
      </c>
      <c r="I278" s="11" t="str">
        <f t="shared" si="25"/>
        <v>O7</v>
      </c>
      <c r="J278" s="11">
        <v>7</v>
      </c>
      <c r="K278" s="300" t="s">
        <v>12542</v>
      </c>
      <c r="L278" s="300" t="s">
        <v>1388</v>
      </c>
      <c r="M278" s="300" t="s">
        <v>12509</v>
      </c>
      <c r="N278" s="300" t="s">
        <v>12541</v>
      </c>
      <c r="O278" s="300" t="s">
        <v>12540</v>
      </c>
      <c r="P278" s="300" t="s">
        <v>12539</v>
      </c>
      <c r="Q278" s="360"/>
      <c r="R278" s="8">
        <f t="shared" si="27"/>
        <v>4</v>
      </c>
      <c r="S278" s="360"/>
      <c r="T278" s="360"/>
      <c r="U278" s="296" t="s">
        <v>28557</v>
      </c>
    </row>
    <row r="279" spans="1:21" ht="57.6">
      <c r="A279" s="10" t="str">
        <f t="shared" si="22"/>
        <v>rantizar los Ayuntamientos​​.</v>
      </c>
      <c r="B279" s="10" t="str">
        <f t="shared" si="23"/>
        <v>276TERRI</v>
      </c>
      <c r="C279" s="10" t="str">
        <f t="shared" si="26"/>
        <v>AYTERRI276O7</v>
      </c>
      <c r="D279" s="10" t="s">
        <v>1389</v>
      </c>
      <c r="E279" s="10" t="s">
        <v>7878</v>
      </c>
      <c r="F279" s="19" t="s">
        <v>12310</v>
      </c>
      <c r="G279" s="11" t="str">
        <f t="shared" si="24"/>
        <v>276</v>
      </c>
      <c r="H279" s="12">
        <v>276</v>
      </c>
      <c r="I279" s="11" t="str">
        <f t="shared" si="25"/>
        <v>O7</v>
      </c>
      <c r="J279" s="11">
        <v>7</v>
      </c>
      <c r="K279" s="300" t="s">
        <v>12537</v>
      </c>
      <c r="L279" s="300" t="s">
        <v>544</v>
      </c>
      <c r="M279" s="300" t="s">
        <v>12536</v>
      </c>
      <c r="N279" s="300" t="s">
        <v>12535</v>
      </c>
      <c r="O279" s="300" t="s">
        <v>12533</v>
      </c>
      <c r="P279" s="300" t="s">
        <v>12534</v>
      </c>
      <c r="Q279" s="360"/>
      <c r="R279" s="8">
        <f t="shared" si="27"/>
        <v>3</v>
      </c>
      <c r="S279" s="360"/>
      <c r="T279" s="360"/>
      <c r="U279" s="296" t="s">
        <v>28558</v>
      </c>
    </row>
    <row r="280" spans="1:21" ht="57.6">
      <c r="A280" s="10" t="str">
        <f t="shared" si="22"/>
        <v>ado en cualquier municipio​​.</v>
      </c>
      <c r="B280" s="10" t="str">
        <f t="shared" si="23"/>
        <v>277TERRI</v>
      </c>
      <c r="C280" s="10" t="str">
        <f t="shared" si="26"/>
        <v>AYTERRI277O7</v>
      </c>
      <c r="D280" s="10" t="s">
        <v>1389</v>
      </c>
      <c r="E280" s="10" t="s">
        <v>7878</v>
      </c>
      <c r="F280" s="19" t="s">
        <v>12310</v>
      </c>
      <c r="G280" s="11" t="str">
        <f t="shared" si="24"/>
        <v>277</v>
      </c>
      <c r="H280" s="12">
        <v>277</v>
      </c>
      <c r="I280" s="11" t="str">
        <f t="shared" si="25"/>
        <v>O7</v>
      </c>
      <c r="J280" s="11">
        <v>7</v>
      </c>
      <c r="K280" s="300" t="s">
        <v>28559</v>
      </c>
      <c r="L280" s="300" t="s">
        <v>1389</v>
      </c>
      <c r="M280" s="300" t="s">
        <v>28560</v>
      </c>
      <c r="N280" s="300" t="s">
        <v>28561</v>
      </c>
      <c r="O280" s="300" t="s">
        <v>28562</v>
      </c>
      <c r="P280" s="300" t="s">
        <v>28563</v>
      </c>
      <c r="Q280" s="360"/>
      <c r="R280" s="8">
        <f t="shared" si="27"/>
        <v>1</v>
      </c>
      <c r="S280" s="360"/>
      <c r="T280" s="360"/>
      <c r="U280" s="296" t="s">
        <v>28564</v>
      </c>
    </row>
    <row r="281" spans="1:21" ht="57.6">
      <c r="A281" s="10" t="str">
        <f t="shared" si="22"/>
        <v>e competencias al respecto​​.</v>
      </c>
      <c r="B281" s="10" t="str">
        <f t="shared" si="23"/>
        <v>278TERRI</v>
      </c>
      <c r="C281" s="10" t="str">
        <f t="shared" si="26"/>
        <v>AYTERRI278O7</v>
      </c>
      <c r="D281" s="10" t="s">
        <v>1389</v>
      </c>
      <c r="E281" s="10" t="s">
        <v>7878</v>
      </c>
      <c r="F281" s="19" t="s">
        <v>12310</v>
      </c>
      <c r="G281" s="11" t="str">
        <f t="shared" si="24"/>
        <v>278</v>
      </c>
      <c r="H281" s="12">
        <v>278</v>
      </c>
      <c r="I281" s="11" t="str">
        <f t="shared" si="25"/>
        <v>O7</v>
      </c>
      <c r="J281" s="11">
        <v>7</v>
      </c>
      <c r="K281" s="300" t="s">
        <v>12531</v>
      </c>
      <c r="L281" s="300" t="s">
        <v>543</v>
      </c>
      <c r="M281" s="300" t="s">
        <v>12530</v>
      </c>
      <c r="N281" s="300" t="s">
        <v>12527</v>
      </c>
      <c r="O281" s="300" t="s">
        <v>12529</v>
      </c>
      <c r="P281" s="300" t="s">
        <v>12528</v>
      </c>
      <c r="Q281" s="360"/>
      <c r="R281" s="8">
        <f t="shared" si="27"/>
        <v>2</v>
      </c>
      <c r="S281" s="360"/>
      <c r="T281" s="360"/>
      <c r="U281" s="296" t="s">
        <v>28565</v>
      </c>
    </row>
    <row r="282" spans="1:21" ht="57.6">
      <c r="A282" s="10" t="str">
        <f t="shared" si="22"/>
        <v>trativa de la que disponen​​.</v>
      </c>
      <c r="B282" s="10" t="str">
        <f t="shared" si="23"/>
        <v>279TERRI</v>
      </c>
      <c r="C282" s="10" t="str">
        <f t="shared" si="26"/>
        <v>AYTERRI279O7</v>
      </c>
      <c r="D282" s="10" t="s">
        <v>1389</v>
      </c>
      <c r="E282" s="10" t="s">
        <v>7878</v>
      </c>
      <c r="F282" s="19" t="s">
        <v>12310</v>
      </c>
      <c r="G282" s="11" t="str">
        <f t="shared" si="24"/>
        <v>279</v>
      </c>
      <c r="H282" s="12">
        <v>279</v>
      </c>
      <c r="I282" s="11" t="str">
        <f t="shared" si="25"/>
        <v>O7</v>
      </c>
      <c r="J282" s="11">
        <v>7</v>
      </c>
      <c r="K282" s="300" t="s">
        <v>12525</v>
      </c>
      <c r="L282" s="300" t="s">
        <v>1388</v>
      </c>
      <c r="M282" s="300" t="s">
        <v>12524</v>
      </c>
      <c r="N282" s="300" t="s">
        <v>12523</v>
      </c>
      <c r="O282" s="300" t="s">
        <v>12522</v>
      </c>
      <c r="P282" s="300" t="s">
        <v>12521</v>
      </c>
      <c r="Q282" s="360"/>
      <c r="R282" s="8">
        <f t="shared" si="27"/>
        <v>4</v>
      </c>
      <c r="S282" s="360"/>
      <c r="T282" s="360"/>
      <c r="U282" s="296" t="s">
        <v>28566</v>
      </c>
    </row>
    <row r="283" spans="1:21" ht="57.6">
      <c r="A283" s="10" t="str">
        <f t="shared" si="22"/>
        <v>oco regula estos servicios​​.</v>
      </c>
      <c r="B283" s="10" t="str">
        <f t="shared" si="23"/>
        <v>280TERRI</v>
      </c>
      <c r="C283" s="10" t="str">
        <f t="shared" si="26"/>
        <v>AYTERRI280O7</v>
      </c>
      <c r="D283" s="10" t="s">
        <v>1389</v>
      </c>
      <c r="E283" s="10" t="s">
        <v>7878</v>
      </c>
      <c r="F283" s="19" t="s">
        <v>12310</v>
      </c>
      <c r="G283" s="11" t="str">
        <f t="shared" si="24"/>
        <v>280</v>
      </c>
      <c r="H283" s="12">
        <v>280</v>
      </c>
      <c r="I283" s="11" t="str">
        <f t="shared" si="25"/>
        <v>O7</v>
      </c>
      <c r="J283" s="11">
        <v>7</v>
      </c>
      <c r="K283" s="300" t="s">
        <v>12519</v>
      </c>
      <c r="L283" s="300" t="s">
        <v>1389</v>
      </c>
      <c r="M283" s="300" t="s">
        <v>12515</v>
      </c>
      <c r="N283" s="300" t="s">
        <v>12518</v>
      </c>
      <c r="O283" s="300" t="s">
        <v>12517</v>
      </c>
      <c r="P283" s="300" t="s">
        <v>12516</v>
      </c>
      <c r="Q283" s="360"/>
      <c r="R283" s="8">
        <f t="shared" si="27"/>
        <v>1</v>
      </c>
      <c r="S283" s="360"/>
      <c r="T283" s="360"/>
      <c r="U283" s="296" t="s">
        <v>28567</v>
      </c>
    </row>
    <row r="284" spans="1:21" ht="57.6">
      <c r="A284" s="10" t="str">
        <f t="shared" si="22"/>
        <v>de todos los Ayuntamientos​​.</v>
      </c>
      <c r="B284" s="10" t="str">
        <f t="shared" si="23"/>
        <v>281TERRI</v>
      </c>
      <c r="C284" s="10" t="str">
        <f t="shared" si="26"/>
        <v>AYTERRI281O7</v>
      </c>
      <c r="D284" s="10" t="s">
        <v>1389</v>
      </c>
      <c r="E284" s="10" t="s">
        <v>7878</v>
      </c>
      <c r="F284" s="19" t="s">
        <v>12310</v>
      </c>
      <c r="G284" s="11" t="str">
        <f t="shared" si="24"/>
        <v>281</v>
      </c>
      <c r="H284" s="12">
        <v>281</v>
      </c>
      <c r="I284" s="11" t="str">
        <f t="shared" si="25"/>
        <v>O7</v>
      </c>
      <c r="J284" s="11">
        <v>7</v>
      </c>
      <c r="K284" s="300" t="s">
        <v>12513</v>
      </c>
      <c r="L284" s="300" t="s">
        <v>1389</v>
      </c>
      <c r="M284" s="300" t="s">
        <v>12509</v>
      </c>
      <c r="N284" s="300" t="s">
        <v>12512</v>
      </c>
      <c r="O284" s="300" t="s">
        <v>12511</v>
      </c>
      <c r="P284" s="300" t="s">
        <v>12510</v>
      </c>
      <c r="Q284" s="360"/>
      <c r="R284" s="8">
        <f t="shared" si="27"/>
        <v>1</v>
      </c>
      <c r="S284" s="360"/>
      <c r="T284" s="360"/>
      <c r="U284" s="296" t="s">
        <v>28568</v>
      </c>
    </row>
    <row r="285" spans="1:21" ht="43.2">
      <c r="A285" s="10" t="str">
        <f t="shared" si="22"/>
        <v>erritorial de un municipio​​.</v>
      </c>
      <c r="B285" s="10" t="str">
        <f t="shared" si="23"/>
        <v>282TERRI</v>
      </c>
      <c r="C285" s="10" t="str">
        <f t="shared" si="26"/>
        <v>AYTERRI282O7</v>
      </c>
      <c r="D285" s="10" t="s">
        <v>1389</v>
      </c>
      <c r="E285" s="10" t="s">
        <v>7878</v>
      </c>
      <c r="F285" s="19" t="s">
        <v>12310</v>
      </c>
      <c r="G285" s="11" t="str">
        <f t="shared" si="24"/>
        <v>282</v>
      </c>
      <c r="H285" s="12">
        <v>282</v>
      </c>
      <c r="I285" s="11" t="str">
        <f t="shared" si="25"/>
        <v>O7</v>
      </c>
      <c r="J285" s="11">
        <v>7</v>
      </c>
      <c r="K285" s="300" t="s">
        <v>12507</v>
      </c>
      <c r="L285" s="300" t="s">
        <v>1389</v>
      </c>
      <c r="M285" s="300" t="s">
        <v>12503</v>
      </c>
      <c r="N285" s="300" t="s">
        <v>12506</v>
      </c>
      <c r="O285" s="300" t="s">
        <v>12505</v>
      </c>
      <c r="P285" s="300" t="s">
        <v>12504</v>
      </c>
      <c r="Q285" s="360"/>
      <c r="R285" s="8">
        <f t="shared" si="27"/>
        <v>1</v>
      </c>
      <c r="S285" s="360"/>
      <c r="T285" s="360"/>
      <c r="U285" s="296" t="s">
        <v>28569</v>
      </c>
    </row>
    <row r="286" spans="1:21" ht="43.2">
      <c r="A286" s="10" t="str">
        <f t="shared" si="22"/>
        <v>30 no aborda esta cuestión​​.</v>
      </c>
      <c r="B286" s="10" t="str">
        <f t="shared" si="23"/>
        <v>283TERRI</v>
      </c>
      <c r="C286" s="10" t="str">
        <f t="shared" si="26"/>
        <v>AYTERRI283O7</v>
      </c>
      <c r="D286" s="10" t="s">
        <v>1389</v>
      </c>
      <c r="E286" s="10" t="s">
        <v>7878</v>
      </c>
      <c r="F286" s="19" t="s">
        <v>12310</v>
      </c>
      <c r="G286" s="11" t="str">
        <f t="shared" si="24"/>
        <v>283</v>
      </c>
      <c r="H286" s="12">
        <v>283</v>
      </c>
      <c r="I286" s="11" t="str">
        <f t="shared" si="25"/>
        <v>O7</v>
      </c>
      <c r="J286" s="11">
        <v>7</v>
      </c>
      <c r="K286" s="300" t="s">
        <v>12501</v>
      </c>
      <c r="L286" s="300" t="s">
        <v>1389</v>
      </c>
      <c r="M286" s="300" t="s">
        <v>12497</v>
      </c>
      <c r="N286" s="300" t="s">
        <v>12500</v>
      </c>
      <c r="O286" s="300" t="s">
        <v>12499</v>
      </c>
      <c r="P286" s="300" t="s">
        <v>12498</v>
      </c>
      <c r="Q286" s="360"/>
      <c r="R286" s="8">
        <f t="shared" si="27"/>
        <v>1</v>
      </c>
      <c r="S286" s="360"/>
      <c r="T286" s="360"/>
      <c r="U286" s="296" t="s">
        <v>28570</v>
      </c>
    </row>
    <row r="287" spans="1:21" ht="57.6">
      <c r="A287" s="10" t="str">
        <f t="shared" si="22"/>
        <v xml:space="preserve"> pero no es complementaria​​.</v>
      </c>
      <c r="B287" s="10" t="str">
        <f t="shared" si="23"/>
        <v>284TERRI</v>
      </c>
      <c r="C287" s="10" t="str">
        <f t="shared" si="26"/>
        <v>AYTERRI284O7</v>
      </c>
      <c r="D287" s="10" t="s">
        <v>1389</v>
      </c>
      <c r="E287" s="10" t="s">
        <v>7878</v>
      </c>
      <c r="F287" s="19" t="s">
        <v>12310</v>
      </c>
      <c r="G287" s="11" t="str">
        <f t="shared" si="24"/>
        <v>284</v>
      </c>
      <c r="H287" s="12">
        <v>284</v>
      </c>
      <c r="I287" s="11" t="str">
        <f t="shared" si="25"/>
        <v>O7</v>
      </c>
      <c r="J287" s="11">
        <v>7</v>
      </c>
      <c r="K287" s="300" t="s">
        <v>12495</v>
      </c>
      <c r="L287" s="300" t="s">
        <v>1389</v>
      </c>
      <c r="M287" s="300" t="s">
        <v>12491</v>
      </c>
      <c r="N287" s="300" t="s">
        <v>12494</v>
      </c>
      <c r="O287" s="300" t="s">
        <v>12493</v>
      </c>
      <c r="P287" s="300" t="s">
        <v>12492</v>
      </c>
      <c r="Q287" s="360"/>
      <c r="R287" s="8">
        <f t="shared" si="27"/>
        <v>1</v>
      </c>
      <c r="S287" s="360"/>
      <c r="T287" s="360"/>
      <c r="U287" s="296" t="s">
        <v>28571</v>
      </c>
    </row>
    <row r="288" spans="1:21" ht="43.2">
      <c r="A288" s="10" t="str">
        <f t="shared" si="22"/>
        <v>ficación jurídica correcta​​.</v>
      </c>
      <c r="B288" s="10" t="str">
        <f t="shared" si="23"/>
        <v>285TERRI</v>
      </c>
      <c r="C288" s="10" t="str">
        <f t="shared" si="26"/>
        <v>AYTERRI285O7</v>
      </c>
      <c r="D288" s="10" t="s">
        <v>1389</v>
      </c>
      <c r="E288" s="10" t="s">
        <v>7878</v>
      </c>
      <c r="F288" s="19" t="s">
        <v>12310</v>
      </c>
      <c r="G288" s="11" t="str">
        <f t="shared" si="24"/>
        <v>285</v>
      </c>
      <c r="H288" s="12">
        <v>285</v>
      </c>
      <c r="I288" s="11" t="str">
        <f t="shared" si="25"/>
        <v>O7</v>
      </c>
      <c r="J288" s="11">
        <v>7</v>
      </c>
      <c r="K288" s="300" t="s">
        <v>12489</v>
      </c>
      <c r="L288" s="300" t="s">
        <v>1388</v>
      </c>
      <c r="M288" s="300" t="s">
        <v>12488</v>
      </c>
      <c r="N288" s="300" t="s">
        <v>12487</v>
      </c>
      <c r="O288" s="300" t="s">
        <v>12486</v>
      </c>
      <c r="P288" s="300" t="s">
        <v>12485</v>
      </c>
      <c r="Q288" s="360"/>
      <c r="R288" s="8">
        <f t="shared" si="27"/>
        <v>4</v>
      </c>
      <c r="S288" s="360"/>
      <c r="T288" s="360"/>
      <c r="U288" s="296" t="s">
        <v>28572</v>
      </c>
    </row>
    <row r="289" spans="1:21" ht="57.6">
      <c r="A289" s="10" t="str">
        <f t="shared" si="22"/>
        <v>con los requisitos legales​​.</v>
      </c>
      <c r="B289" s="10" t="str">
        <f t="shared" si="23"/>
        <v>286TERRI</v>
      </c>
      <c r="C289" s="10" t="str">
        <f t="shared" si="26"/>
        <v>AYTERRI286O7</v>
      </c>
      <c r="D289" s="10" t="s">
        <v>1389</v>
      </c>
      <c r="E289" s="10" t="s">
        <v>7878</v>
      </c>
      <c r="F289" s="19" t="s">
        <v>12310</v>
      </c>
      <c r="G289" s="11" t="str">
        <f t="shared" si="24"/>
        <v>286</v>
      </c>
      <c r="H289" s="12">
        <v>286</v>
      </c>
      <c r="I289" s="11" t="str">
        <f t="shared" si="25"/>
        <v>O7</v>
      </c>
      <c r="J289" s="11">
        <v>7</v>
      </c>
      <c r="K289" s="300" t="s">
        <v>12483</v>
      </c>
      <c r="L289" s="300" t="s">
        <v>543</v>
      </c>
      <c r="M289" s="300" t="s">
        <v>12479</v>
      </c>
      <c r="N289" s="300" t="s">
        <v>12478</v>
      </c>
      <c r="O289" s="300" t="s">
        <v>12477</v>
      </c>
      <c r="P289" s="300" t="s">
        <v>12482</v>
      </c>
      <c r="Q289" s="360"/>
      <c r="R289" s="8">
        <f t="shared" si="27"/>
        <v>2</v>
      </c>
      <c r="S289" s="360"/>
      <c r="T289" s="360"/>
      <c r="U289" s="296" t="s">
        <v>28573</v>
      </c>
    </row>
    <row r="290" spans="1:21" ht="57.6">
      <c r="A290" s="10" t="str">
        <f t="shared" si="22"/>
        <v>o son los únicos elegibles​​.</v>
      </c>
      <c r="B290" s="10" t="str">
        <f t="shared" si="23"/>
        <v>287TERRI</v>
      </c>
      <c r="C290" s="10" t="str">
        <f t="shared" si="26"/>
        <v>AYTERRI287O7</v>
      </c>
      <c r="D290" s="10" t="s">
        <v>1389</v>
      </c>
      <c r="E290" s="10" t="s">
        <v>7878</v>
      </c>
      <c r="F290" s="19" t="s">
        <v>12310</v>
      </c>
      <c r="G290" s="11" t="str">
        <f t="shared" si="24"/>
        <v>287</v>
      </c>
      <c r="H290" s="12">
        <v>287</v>
      </c>
      <c r="I290" s="11" t="str">
        <f t="shared" si="25"/>
        <v>O7</v>
      </c>
      <c r="J290" s="11">
        <v>7</v>
      </c>
      <c r="K290" s="300" t="s">
        <v>12480</v>
      </c>
      <c r="L290" s="300" t="s">
        <v>1388</v>
      </c>
      <c r="M290" s="300" t="s">
        <v>12479</v>
      </c>
      <c r="N290" s="300" t="s">
        <v>12478</v>
      </c>
      <c r="O290" s="300" t="s">
        <v>12477</v>
      </c>
      <c r="P290" s="300" t="s">
        <v>12476</v>
      </c>
      <c r="Q290" s="360"/>
      <c r="R290" s="8">
        <f t="shared" si="27"/>
        <v>4</v>
      </c>
      <c r="S290" s="360"/>
      <c r="T290" s="360"/>
      <c r="U290" s="296" t="s">
        <v>28574</v>
      </c>
    </row>
    <row r="291" spans="1:21" ht="43.2">
      <c r="A291" s="10" t="str">
        <f t="shared" si="22"/>
        <v>e a la legislación vigente​​.</v>
      </c>
      <c r="B291" s="10" t="str">
        <f t="shared" si="23"/>
        <v>288TERRI</v>
      </c>
      <c r="C291" s="10" t="str">
        <f t="shared" si="26"/>
        <v>AYTERRI288O7</v>
      </c>
      <c r="D291" s="10" t="s">
        <v>1389</v>
      </c>
      <c r="E291" s="10" t="s">
        <v>7878</v>
      </c>
      <c r="F291" s="19" t="s">
        <v>12310</v>
      </c>
      <c r="G291" s="11" t="str">
        <f t="shared" si="24"/>
        <v>288</v>
      </c>
      <c r="H291" s="12">
        <v>288</v>
      </c>
      <c r="I291" s="11" t="str">
        <f t="shared" si="25"/>
        <v>O7</v>
      </c>
      <c r="J291" s="11">
        <v>7</v>
      </c>
      <c r="K291" s="300" t="s">
        <v>12474</v>
      </c>
      <c r="L291" s="300" t="s">
        <v>544</v>
      </c>
      <c r="M291" s="300" t="s">
        <v>12447</v>
      </c>
      <c r="N291" s="300" t="s">
        <v>9711</v>
      </c>
      <c r="O291" s="300" t="s">
        <v>9717</v>
      </c>
      <c r="P291" s="300" t="s">
        <v>9713</v>
      </c>
      <c r="Q291" s="360"/>
      <c r="R291" s="8">
        <f t="shared" si="27"/>
        <v>3</v>
      </c>
      <c r="S291" s="360"/>
      <c r="T291" s="360"/>
      <c r="U291" s="296" t="s">
        <v>28575</v>
      </c>
    </row>
    <row r="292" spans="1:21" ht="57.6">
      <c r="A292" s="10" t="str">
        <f t="shared" si="22"/>
        <v>sistema de concejo abierto​​.</v>
      </c>
      <c r="B292" s="10" t="str">
        <f t="shared" si="23"/>
        <v>289TERRI</v>
      </c>
      <c r="C292" s="10" t="str">
        <f t="shared" si="26"/>
        <v>AYTERRI289O7</v>
      </c>
      <c r="D292" s="10" t="s">
        <v>1389</v>
      </c>
      <c r="E292" s="10" t="s">
        <v>7878</v>
      </c>
      <c r="F292" s="19" t="s">
        <v>12310</v>
      </c>
      <c r="G292" s="11" t="str">
        <f t="shared" si="24"/>
        <v>289</v>
      </c>
      <c r="H292" s="12">
        <v>289</v>
      </c>
      <c r="I292" s="11" t="str">
        <f t="shared" si="25"/>
        <v>O7</v>
      </c>
      <c r="J292" s="11">
        <v>7</v>
      </c>
      <c r="K292" s="300" t="s">
        <v>12472</v>
      </c>
      <c r="L292" s="300" t="s">
        <v>1388</v>
      </c>
      <c r="M292" s="300" t="s">
        <v>12471</v>
      </c>
      <c r="N292" s="300" t="s">
        <v>12470</v>
      </c>
      <c r="O292" s="300" t="s">
        <v>12469</v>
      </c>
      <c r="P292" s="300" t="s">
        <v>12468</v>
      </c>
      <c r="Q292" s="360"/>
      <c r="R292" s="8">
        <f t="shared" si="27"/>
        <v>4</v>
      </c>
      <c r="S292" s="360"/>
      <c r="T292" s="360"/>
      <c r="U292" s="296" t="s">
        <v>28576</v>
      </c>
    </row>
    <row r="293" spans="1:21" ht="43.2">
      <c r="A293" s="10" t="str">
        <f t="shared" si="22"/>
        <v>cíficamente los municipios​​.</v>
      </c>
      <c r="B293" s="10" t="str">
        <f t="shared" si="23"/>
        <v>290TERRI</v>
      </c>
      <c r="C293" s="10" t="str">
        <f t="shared" si="26"/>
        <v>AYTERRI290O7</v>
      </c>
      <c r="D293" s="10" t="s">
        <v>1389</v>
      </c>
      <c r="E293" s="10" t="s">
        <v>7878</v>
      </c>
      <c r="F293" s="19" t="s">
        <v>12310</v>
      </c>
      <c r="G293" s="11" t="str">
        <f t="shared" si="24"/>
        <v>290</v>
      </c>
      <c r="H293" s="12">
        <v>290</v>
      </c>
      <c r="I293" s="11" t="str">
        <f t="shared" si="25"/>
        <v>O7</v>
      </c>
      <c r="J293" s="11">
        <v>7</v>
      </c>
      <c r="K293" s="300" t="s">
        <v>12466</v>
      </c>
      <c r="L293" s="300" t="s">
        <v>1388</v>
      </c>
      <c r="M293" s="300" t="s">
        <v>12465</v>
      </c>
      <c r="N293" s="300" t="s">
        <v>12464</v>
      </c>
      <c r="O293" s="300" t="s">
        <v>12463</v>
      </c>
      <c r="P293" s="300" t="s">
        <v>12462</v>
      </c>
      <c r="Q293" s="360"/>
      <c r="R293" s="8">
        <f t="shared" si="27"/>
        <v>4</v>
      </c>
      <c r="S293" s="360"/>
      <c r="T293" s="360"/>
      <c r="U293" s="296" t="s">
        <v>28577</v>
      </c>
    </row>
    <row r="294" spans="1:21" ht="43.2">
      <c r="A294" s="10" t="str">
        <f t="shared" si="22"/>
        <v>oncepto jurídico aplicable​​.</v>
      </c>
      <c r="B294" s="10" t="str">
        <f t="shared" si="23"/>
        <v>291TERRI</v>
      </c>
      <c r="C294" s="10" t="str">
        <f t="shared" si="26"/>
        <v>AYTERRI291O7</v>
      </c>
      <c r="D294" s="10" t="s">
        <v>1389</v>
      </c>
      <c r="E294" s="10" t="s">
        <v>7878</v>
      </c>
      <c r="F294" s="19" t="s">
        <v>12310</v>
      </c>
      <c r="G294" s="11" t="str">
        <f t="shared" si="24"/>
        <v>291</v>
      </c>
      <c r="H294" s="12">
        <v>291</v>
      </c>
      <c r="I294" s="11" t="str">
        <f t="shared" si="25"/>
        <v>O7</v>
      </c>
      <c r="J294" s="11">
        <v>7</v>
      </c>
      <c r="K294" s="300" t="s">
        <v>12460</v>
      </c>
      <c r="L294" s="300" t="s">
        <v>1389</v>
      </c>
      <c r="M294" s="300" t="s">
        <v>12456</v>
      </c>
      <c r="N294" s="300" t="s">
        <v>12459</v>
      </c>
      <c r="O294" s="300" t="s">
        <v>12458</v>
      </c>
      <c r="P294" s="300" t="s">
        <v>12457</v>
      </c>
      <c r="Q294" s="360"/>
      <c r="R294" s="8">
        <f t="shared" si="27"/>
        <v>1</v>
      </c>
      <c r="S294" s="360"/>
      <c r="T294" s="360"/>
      <c r="U294" s="296" t="s">
        <v>28578</v>
      </c>
    </row>
    <row r="295" spans="1:21" ht="57.6">
      <c r="A295" s="10" t="str">
        <f t="shared" si="22"/>
        <v>trativa sobre la provincia​​.</v>
      </c>
      <c r="B295" s="10" t="str">
        <f t="shared" si="23"/>
        <v>292TERRI</v>
      </c>
      <c r="C295" s="10" t="str">
        <f t="shared" si="26"/>
        <v>AYTERRI292O7</v>
      </c>
      <c r="D295" s="10" t="s">
        <v>1389</v>
      </c>
      <c r="E295" s="10" t="s">
        <v>7878</v>
      </c>
      <c r="F295" s="19" t="s">
        <v>12310</v>
      </c>
      <c r="G295" s="11" t="str">
        <f t="shared" si="24"/>
        <v>292</v>
      </c>
      <c r="H295" s="12">
        <v>292</v>
      </c>
      <c r="I295" s="11" t="str">
        <f t="shared" si="25"/>
        <v>O7</v>
      </c>
      <c r="J295" s="11">
        <v>7</v>
      </c>
      <c r="K295" s="300" t="s">
        <v>12454</v>
      </c>
      <c r="L295" s="300" t="s">
        <v>543</v>
      </c>
      <c r="M295" s="300" t="s">
        <v>12453</v>
      </c>
      <c r="N295" s="300" t="s">
        <v>12450</v>
      </c>
      <c r="O295" s="300" t="s">
        <v>12452</v>
      </c>
      <c r="P295" s="300" t="s">
        <v>12451</v>
      </c>
      <c r="Q295" s="360"/>
      <c r="R295" s="8">
        <f t="shared" si="27"/>
        <v>2</v>
      </c>
      <c r="S295" s="360"/>
      <c r="T295" s="360"/>
      <c r="U295" s="296" t="s">
        <v>28579</v>
      </c>
    </row>
    <row r="296" spans="1:21" ht="43.2">
      <c r="A296" s="10" t="str">
        <f t="shared" si="22"/>
        <v xml:space="preserve"> no se aplica a este cargo​​.</v>
      </c>
      <c r="B296" s="10" t="str">
        <f t="shared" si="23"/>
        <v>293TERRI</v>
      </c>
      <c r="C296" s="10" t="str">
        <f t="shared" si="26"/>
        <v>AYTERRI293O7</v>
      </c>
      <c r="D296" s="10" t="s">
        <v>1389</v>
      </c>
      <c r="E296" s="10" t="s">
        <v>7878</v>
      </c>
      <c r="F296" s="19" t="s">
        <v>12310</v>
      </c>
      <c r="G296" s="11" t="str">
        <f t="shared" si="24"/>
        <v>293</v>
      </c>
      <c r="H296" s="12">
        <v>293</v>
      </c>
      <c r="I296" s="11" t="str">
        <f t="shared" si="25"/>
        <v>O7</v>
      </c>
      <c r="J296" s="11">
        <v>7</v>
      </c>
      <c r="K296" s="300" t="s">
        <v>12448</v>
      </c>
      <c r="L296" s="300" t="s">
        <v>544</v>
      </c>
      <c r="M296" s="300" t="s">
        <v>12447</v>
      </c>
      <c r="N296" s="300" t="s">
        <v>9711</v>
      </c>
      <c r="O296" s="300" t="s">
        <v>9717</v>
      </c>
      <c r="P296" s="300" t="s">
        <v>10036</v>
      </c>
      <c r="Q296" s="360"/>
      <c r="R296" s="8">
        <f t="shared" si="27"/>
        <v>3</v>
      </c>
      <c r="S296" s="360"/>
      <c r="T296" s="360"/>
      <c r="U296" s="296" t="s">
        <v>28580</v>
      </c>
    </row>
    <row r="297" spans="1:21" ht="43.2">
      <c r="A297" s="10" t="str">
        <f t="shared" si="22"/>
        <v>xclusivamente la dirección​​.</v>
      </c>
      <c r="B297" s="10" t="str">
        <f t="shared" si="23"/>
        <v>294TERRI</v>
      </c>
      <c r="C297" s="10" t="str">
        <f t="shared" si="26"/>
        <v>AYTERRI294O7</v>
      </c>
      <c r="D297" s="10" t="s">
        <v>1389</v>
      </c>
      <c r="E297" s="10" t="s">
        <v>7878</v>
      </c>
      <c r="F297" s="19" t="s">
        <v>12310</v>
      </c>
      <c r="G297" s="11" t="str">
        <f t="shared" si="24"/>
        <v>294</v>
      </c>
      <c r="H297" s="12">
        <v>294</v>
      </c>
      <c r="I297" s="11" t="str">
        <f t="shared" si="25"/>
        <v>O7</v>
      </c>
      <c r="J297" s="11">
        <v>7</v>
      </c>
      <c r="K297" s="300" t="s">
        <v>12445</v>
      </c>
      <c r="L297" s="300" t="s">
        <v>543</v>
      </c>
      <c r="M297" s="300" t="s">
        <v>12433</v>
      </c>
      <c r="N297" s="300" t="s">
        <v>12442</v>
      </c>
      <c r="O297" s="300" t="s">
        <v>12444</v>
      </c>
      <c r="P297" s="300" t="s">
        <v>12443</v>
      </c>
      <c r="Q297" s="360"/>
      <c r="R297" s="8">
        <f t="shared" si="27"/>
        <v>2</v>
      </c>
      <c r="S297" s="360"/>
      <c r="T297" s="360"/>
      <c r="U297" s="296" t="s">
        <v>28581</v>
      </c>
    </row>
    <row r="298" spans="1:21" ht="72">
      <c r="A298" s="10" t="str">
        <f t="shared" si="22"/>
        <v>onocida de las Diputaciones​.</v>
      </c>
      <c r="B298" s="10" t="str">
        <f t="shared" si="23"/>
        <v>295TERRI</v>
      </c>
      <c r="C298" s="10" t="str">
        <f t="shared" si="26"/>
        <v>AYTERRI295O7</v>
      </c>
      <c r="D298" s="10" t="s">
        <v>1389</v>
      </c>
      <c r="E298" s="10" t="s">
        <v>7878</v>
      </c>
      <c r="F298" s="19" t="s">
        <v>12310</v>
      </c>
      <c r="G298" s="11" t="str">
        <f t="shared" si="24"/>
        <v>295</v>
      </c>
      <c r="H298" s="12">
        <v>295</v>
      </c>
      <c r="I298" s="11" t="str">
        <f t="shared" si="25"/>
        <v>O7</v>
      </c>
      <c r="J298" s="11">
        <v>7</v>
      </c>
      <c r="K298" s="300" t="s">
        <v>12440</v>
      </c>
      <c r="L298" s="300" t="s">
        <v>1388</v>
      </c>
      <c r="M298" s="300" t="s">
        <v>12439</v>
      </c>
      <c r="N298" s="300" t="s">
        <v>12438</v>
      </c>
      <c r="O298" s="300" t="s">
        <v>12437</v>
      </c>
      <c r="P298" s="300" t="s">
        <v>12436</v>
      </c>
      <c r="Q298" s="360"/>
      <c r="R298" s="8">
        <f t="shared" si="27"/>
        <v>4</v>
      </c>
      <c r="S298" s="360"/>
      <c r="T298" s="360"/>
      <c r="U298" s="296" t="s">
        <v>28582</v>
      </c>
    </row>
    <row r="299" spans="1:21" ht="57.6">
      <c r="A299" s="10" t="str">
        <f t="shared" si="22"/>
        <v>as dentro de sus municipios​.</v>
      </c>
      <c r="B299" s="10" t="str">
        <f t="shared" si="23"/>
        <v>296TERRI</v>
      </c>
      <c r="C299" s="10" t="str">
        <f t="shared" si="26"/>
        <v>AYTERRI296O7</v>
      </c>
      <c r="D299" s="10" t="s">
        <v>1389</v>
      </c>
      <c r="E299" s="10" t="s">
        <v>7878</v>
      </c>
      <c r="F299" s="19" t="s">
        <v>12310</v>
      </c>
      <c r="G299" s="11" t="str">
        <f t="shared" si="24"/>
        <v>296</v>
      </c>
      <c r="H299" s="12">
        <v>296</v>
      </c>
      <c r="I299" s="11" t="str">
        <f t="shared" si="25"/>
        <v>O7</v>
      </c>
      <c r="J299" s="11">
        <v>7</v>
      </c>
      <c r="K299" s="300" t="s">
        <v>12434</v>
      </c>
      <c r="L299" s="300" t="s">
        <v>1389</v>
      </c>
      <c r="M299" s="300" t="s">
        <v>12430</v>
      </c>
      <c r="N299" s="300" t="s">
        <v>12433</v>
      </c>
      <c r="O299" s="300" t="s">
        <v>12432</v>
      </c>
      <c r="P299" s="300" t="s">
        <v>12431</v>
      </c>
      <c r="Q299" s="360"/>
      <c r="R299" s="8">
        <f t="shared" si="27"/>
        <v>1</v>
      </c>
      <c r="S299" s="360"/>
      <c r="T299" s="360"/>
      <c r="U299" s="296" t="s">
        <v>28583</v>
      </c>
    </row>
    <row r="300" spans="1:21" ht="96.6">
      <c r="A300" s="10" t="str">
        <f t="shared" si="22"/>
        <v>gún el marco constitucional​.</v>
      </c>
      <c r="B300" s="10" t="str">
        <f t="shared" si="23"/>
        <v>297TERRI</v>
      </c>
      <c r="C300" s="10" t="str">
        <f t="shared" si="26"/>
        <v>AYTERRI297O7</v>
      </c>
      <c r="D300" s="10" t="s">
        <v>1389</v>
      </c>
      <c r="E300" s="10" t="s">
        <v>7878</v>
      </c>
      <c r="F300" s="19" t="s">
        <v>12310</v>
      </c>
      <c r="G300" s="11" t="str">
        <f t="shared" si="24"/>
        <v>297</v>
      </c>
      <c r="H300" s="12">
        <v>297</v>
      </c>
      <c r="I300" s="11" t="str">
        <f t="shared" si="25"/>
        <v>O7</v>
      </c>
      <c r="J300" s="11">
        <v>7</v>
      </c>
      <c r="K300" s="300" t="s">
        <v>12428</v>
      </c>
      <c r="L300" s="300" t="s">
        <v>522</v>
      </c>
      <c r="M300" s="300" t="s">
        <v>12427</v>
      </c>
      <c r="N300" s="300" t="s">
        <v>12426</v>
      </c>
      <c r="O300" s="300" t="s">
        <v>12425</v>
      </c>
      <c r="P300" s="300" t="s">
        <v>12424</v>
      </c>
      <c r="Q300" s="360"/>
      <c r="R300" s="8">
        <f t="shared" si="27"/>
        <v>4</v>
      </c>
      <c r="S300" s="360"/>
      <c r="T300" s="360"/>
      <c r="U300" s="296" t="s">
        <v>28584</v>
      </c>
    </row>
    <row r="301" spans="1:21" ht="57.6">
      <c r="A301" s="10" t="str">
        <f t="shared" si="22"/>
        <v>uestos Generales del Estado​.</v>
      </c>
      <c r="B301" s="10" t="str">
        <f t="shared" si="23"/>
        <v>298TERRI</v>
      </c>
      <c r="C301" s="10" t="str">
        <f t="shared" si="26"/>
        <v>AYTERRI298O7</v>
      </c>
      <c r="D301" s="10" t="s">
        <v>1389</v>
      </c>
      <c r="E301" s="10" t="s">
        <v>7878</v>
      </c>
      <c r="F301" s="19" t="s">
        <v>12310</v>
      </c>
      <c r="G301" s="11" t="str">
        <f t="shared" si="24"/>
        <v>298</v>
      </c>
      <c r="H301" s="12">
        <v>298</v>
      </c>
      <c r="I301" s="11" t="str">
        <f t="shared" si="25"/>
        <v>O7</v>
      </c>
      <c r="J301" s="11">
        <v>7</v>
      </c>
      <c r="K301" s="300" t="s">
        <v>12422</v>
      </c>
      <c r="L301" s="300" t="s">
        <v>524</v>
      </c>
      <c r="M301" s="300" t="s">
        <v>28585</v>
      </c>
      <c r="N301" s="300" t="s">
        <v>12418</v>
      </c>
      <c r="O301" s="300" t="s">
        <v>12420</v>
      </c>
      <c r="P301" s="300" t="s">
        <v>12419</v>
      </c>
      <c r="Q301" s="360"/>
      <c r="R301" s="8">
        <f t="shared" si="27"/>
        <v>2</v>
      </c>
      <c r="S301" s="360"/>
      <c r="T301" s="360"/>
      <c r="U301" s="296" t="s">
        <v>28586</v>
      </c>
    </row>
    <row r="302" spans="1:21" ht="96.6">
      <c r="A302" s="10" t="str">
        <f t="shared" si="22"/>
        <v xml:space="preserve"> Contencioso-Administrativa​.</v>
      </c>
      <c r="B302" s="10" t="str">
        <f t="shared" si="23"/>
        <v>299TERRI</v>
      </c>
      <c r="C302" s="10" t="str">
        <f t="shared" si="26"/>
        <v>AYTERRI299O7</v>
      </c>
      <c r="D302" s="10" t="s">
        <v>1389</v>
      </c>
      <c r="E302" s="10" t="s">
        <v>7878</v>
      </c>
      <c r="F302" s="19" t="s">
        <v>12310</v>
      </c>
      <c r="G302" s="11" t="str">
        <f t="shared" si="24"/>
        <v>299</v>
      </c>
      <c r="H302" s="12">
        <v>299</v>
      </c>
      <c r="I302" s="11" t="str">
        <f t="shared" si="25"/>
        <v>O7</v>
      </c>
      <c r="J302" s="11">
        <v>7</v>
      </c>
      <c r="K302" s="300" t="s">
        <v>12398</v>
      </c>
      <c r="L302" s="300" t="s">
        <v>524</v>
      </c>
      <c r="M302" s="300" t="s">
        <v>12397</v>
      </c>
      <c r="N302" s="300" t="s">
        <v>12394</v>
      </c>
      <c r="O302" s="300" t="s">
        <v>12396</v>
      </c>
      <c r="P302" s="300" t="s">
        <v>12395</v>
      </c>
      <c r="Q302" s="360"/>
      <c r="R302" s="8">
        <f t="shared" si="27"/>
        <v>2</v>
      </c>
      <c r="S302" s="360"/>
      <c r="T302" s="360"/>
      <c r="U302" s="296" t="s">
        <v>28587</v>
      </c>
    </row>
    <row r="303" spans="1:21" ht="43.2">
      <c r="A303" s="10" t="str">
        <f t="shared" si="22"/>
        <v>omo representación estatal​​.</v>
      </c>
      <c r="B303" s="10" t="str">
        <f t="shared" si="23"/>
        <v>300TERRI</v>
      </c>
      <c r="C303" s="10" t="str">
        <f t="shared" si="26"/>
        <v>AYTERRI300O7</v>
      </c>
      <c r="D303" s="10" t="s">
        <v>1389</v>
      </c>
      <c r="E303" s="10" t="s">
        <v>7878</v>
      </c>
      <c r="F303" s="19" t="s">
        <v>12310</v>
      </c>
      <c r="G303" s="11" t="str">
        <f t="shared" si="24"/>
        <v>300</v>
      </c>
      <c r="H303" s="12">
        <v>300</v>
      </c>
      <c r="I303" s="11" t="str">
        <f t="shared" si="25"/>
        <v>O7</v>
      </c>
      <c r="J303" s="11">
        <v>7</v>
      </c>
      <c r="K303" s="300" t="s">
        <v>28588</v>
      </c>
      <c r="L303" s="300" t="s">
        <v>1389</v>
      </c>
      <c r="M303" s="300" t="s">
        <v>28589</v>
      </c>
      <c r="N303" s="300" t="s">
        <v>28590</v>
      </c>
      <c r="O303" s="300" t="s">
        <v>28591</v>
      </c>
      <c r="P303" s="300" t="s">
        <v>28592</v>
      </c>
      <c r="Q303" s="360"/>
      <c r="R303" s="8">
        <f t="shared" si="27"/>
        <v>1</v>
      </c>
      <c r="S303" s="360"/>
      <c r="T303" s="360"/>
      <c r="U303" s="296" t="s">
        <v>28593</v>
      </c>
    </row>
    <row r="304" spans="1:21" ht="43.2">
      <c r="A304" s="10" t="str">
        <f t="shared" si="22"/>
        <v xml:space="preserve"> en la elección del Alcalde​.</v>
      </c>
      <c r="B304" s="10" t="str">
        <f t="shared" si="23"/>
        <v>301TERRI</v>
      </c>
      <c r="C304" s="10" t="str">
        <f t="shared" si="26"/>
        <v>AYTERRI301O7</v>
      </c>
      <c r="D304" s="10" t="s">
        <v>1389</v>
      </c>
      <c r="E304" s="10" t="s">
        <v>7878</v>
      </c>
      <c r="F304" s="19" t="s">
        <v>12310</v>
      </c>
      <c r="G304" s="11" t="str">
        <f t="shared" si="24"/>
        <v>301</v>
      </c>
      <c r="H304" s="12">
        <v>301</v>
      </c>
      <c r="I304" s="11" t="str">
        <f t="shared" si="25"/>
        <v>O7</v>
      </c>
      <c r="J304" s="11">
        <v>7</v>
      </c>
      <c r="K304" s="300" t="s">
        <v>28594</v>
      </c>
      <c r="L304" s="300" t="s">
        <v>544</v>
      </c>
      <c r="M304" s="300" t="s">
        <v>28595</v>
      </c>
      <c r="N304" s="300" t="s">
        <v>28596</v>
      </c>
      <c r="O304" s="300" t="s">
        <v>28597</v>
      </c>
      <c r="P304" s="300" t="s">
        <v>28598</v>
      </c>
      <c r="Q304" s="360"/>
      <c r="R304" s="8">
        <f t="shared" si="27"/>
        <v>3</v>
      </c>
      <c r="S304" s="360"/>
      <c r="T304" s="360"/>
      <c r="U304" s="296" t="s">
        <v>28599</v>
      </c>
    </row>
    <row r="305" spans="1:21" ht="57.6">
      <c r="A305" s="10" t="str">
        <f t="shared" si="22"/>
        <v>onsidera un órgano autónomo​.</v>
      </c>
      <c r="B305" s="10" t="str">
        <f t="shared" si="23"/>
        <v>302TERRI</v>
      </c>
      <c r="C305" s="10" t="str">
        <f t="shared" si="26"/>
        <v>AYTERRI302O7</v>
      </c>
      <c r="D305" s="10" t="s">
        <v>1389</v>
      </c>
      <c r="E305" s="10" t="s">
        <v>7878</v>
      </c>
      <c r="F305" s="19" t="s">
        <v>12310</v>
      </c>
      <c r="G305" s="11" t="str">
        <f t="shared" si="24"/>
        <v>302</v>
      </c>
      <c r="H305" s="12">
        <v>302</v>
      </c>
      <c r="I305" s="11" t="str">
        <f t="shared" si="25"/>
        <v>O7</v>
      </c>
      <c r="J305" s="11">
        <v>7</v>
      </c>
      <c r="K305" s="300" t="s">
        <v>28600</v>
      </c>
      <c r="L305" s="300" t="s">
        <v>543</v>
      </c>
      <c r="M305" s="300" t="s">
        <v>28601</v>
      </c>
      <c r="N305" s="300" t="s">
        <v>28602</v>
      </c>
      <c r="O305" s="300" t="s">
        <v>12308</v>
      </c>
      <c r="P305" s="300" t="s">
        <v>28603</v>
      </c>
      <c r="Q305" s="360"/>
      <c r="R305" s="8">
        <f t="shared" ref="R305:R322" si="28">IF(L305="a",1,IF(L305="b",2,IF(L305="c",3,4)))</f>
        <v>2</v>
      </c>
      <c r="S305" s="360"/>
      <c r="T305" s="360"/>
      <c r="U305" s="296" t="s">
        <v>28604</v>
      </c>
    </row>
    <row r="306" spans="1:21" ht="43.2">
      <c r="A306" s="10" t="str">
        <f t="shared" si="22"/>
        <v>ura de gobierno reconocida​​.</v>
      </c>
      <c r="B306" s="10" t="str">
        <f t="shared" si="23"/>
        <v>303TERRI</v>
      </c>
      <c r="C306" s="10" t="str">
        <f t="shared" si="26"/>
        <v>AYTERRI303O7</v>
      </c>
      <c r="D306" s="10" t="s">
        <v>1389</v>
      </c>
      <c r="E306" s="10" t="s">
        <v>7878</v>
      </c>
      <c r="F306" s="19" t="s">
        <v>12310</v>
      </c>
      <c r="G306" s="11" t="str">
        <f t="shared" si="24"/>
        <v>303</v>
      </c>
      <c r="H306" s="12">
        <v>303</v>
      </c>
      <c r="I306" s="11" t="str">
        <f t="shared" si="25"/>
        <v>O7</v>
      </c>
      <c r="J306" s="11">
        <v>7</v>
      </c>
      <c r="K306" s="300" t="s">
        <v>28605</v>
      </c>
      <c r="L306" s="300" t="s">
        <v>543</v>
      </c>
      <c r="M306" s="300" t="s">
        <v>28606</v>
      </c>
      <c r="N306" s="300" t="s">
        <v>28607</v>
      </c>
      <c r="O306" s="300" t="s">
        <v>12308</v>
      </c>
      <c r="P306" s="300" t="s">
        <v>28608</v>
      </c>
      <c r="Q306" s="360"/>
      <c r="R306" s="8">
        <f t="shared" si="28"/>
        <v>2</v>
      </c>
      <c r="S306" s="360"/>
      <c r="T306" s="360"/>
      <c r="U306" s="296" t="s">
        <v>28609</v>
      </c>
    </row>
    <row r="307" spans="1:21" ht="43.2">
      <c r="A307" s="10" t="str">
        <f t="shared" si="22"/>
        <v xml:space="preserve"> sistema de Concejo Abierto​.</v>
      </c>
      <c r="B307" s="10" t="str">
        <f t="shared" si="23"/>
        <v>304TERRI</v>
      </c>
      <c r="C307" s="10" t="str">
        <f t="shared" si="26"/>
        <v>AYTERRI304O7</v>
      </c>
      <c r="D307" s="10" t="s">
        <v>1389</v>
      </c>
      <c r="E307" s="10" t="s">
        <v>7878</v>
      </c>
      <c r="F307" s="19" t="s">
        <v>12310</v>
      </c>
      <c r="G307" s="11" t="str">
        <f t="shared" si="24"/>
        <v>304</v>
      </c>
      <c r="H307" s="12">
        <v>304</v>
      </c>
      <c r="I307" s="11" t="str">
        <f t="shared" si="25"/>
        <v>O7</v>
      </c>
      <c r="J307" s="11">
        <v>7</v>
      </c>
      <c r="K307" s="300" t="s">
        <v>28610</v>
      </c>
      <c r="L307" s="300" t="s">
        <v>543</v>
      </c>
      <c r="M307" s="300" t="s">
        <v>28611</v>
      </c>
      <c r="N307" s="300" t="s">
        <v>28612</v>
      </c>
      <c r="O307" s="300" t="s">
        <v>28613</v>
      </c>
      <c r="P307" s="300" t="s">
        <v>28614</v>
      </c>
      <c r="Q307" s="360"/>
      <c r="R307" s="8">
        <f t="shared" si="28"/>
        <v>2</v>
      </c>
      <c r="S307" s="360"/>
      <c r="T307" s="360"/>
      <c r="U307" s="296" t="s">
        <v>28615</v>
      </c>
    </row>
    <row r="308" spans="1:21" ht="28.8">
      <c r="A308" s="10" t="str">
        <f t="shared" si="22"/>
        <v>a promulgación de esta ley​​.</v>
      </c>
      <c r="B308" s="10" t="str">
        <f t="shared" si="23"/>
        <v>305TERRI</v>
      </c>
      <c r="C308" s="10" t="str">
        <f t="shared" si="26"/>
        <v>AYTERRI305O7</v>
      </c>
      <c r="D308" s="10" t="s">
        <v>1389</v>
      </c>
      <c r="E308" s="10" t="s">
        <v>7878</v>
      </c>
      <c r="F308" s="19" t="s">
        <v>12310</v>
      </c>
      <c r="G308" s="11" t="str">
        <f t="shared" si="24"/>
        <v>305</v>
      </c>
      <c r="H308" s="12">
        <v>305</v>
      </c>
      <c r="I308" s="11" t="str">
        <f t="shared" si="25"/>
        <v>O7</v>
      </c>
      <c r="J308" s="11">
        <v>7</v>
      </c>
      <c r="K308" s="300" t="s">
        <v>28616</v>
      </c>
      <c r="L308" s="300" t="s">
        <v>1388</v>
      </c>
      <c r="M308" s="300" t="s">
        <v>28617</v>
      </c>
      <c r="N308" s="300" t="s">
        <v>28618</v>
      </c>
      <c r="O308" s="300" t="s">
        <v>24158</v>
      </c>
      <c r="P308" s="300" t="s">
        <v>17930</v>
      </c>
      <c r="Q308" s="360"/>
      <c r="R308" s="8">
        <f t="shared" si="28"/>
        <v>4</v>
      </c>
      <c r="S308" s="360"/>
      <c r="T308" s="360"/>
      <c r="U308" s="296" t="s">
        <v>28619</v>
      </c>
    </row>
    <row r="309" spans="1:21" ht="43.2">
      <c r="A309" s="10" t="str">
        <f t="shared" si="22"/>
        <v>ón es un componente básico​​.</v>
      </c>
      <c r="B309" s="10" t="str">
        <f t="shared" si="23"/>
        <v>306TERRI</v>
      </c>
      <c r="C309" s="10" t="str">
        <f t="shared" si="26"/>
        <v>AYTERRI306O7</v>
      </c>
      <c r="D309" s="10" t="s">
        <v>1389</v>
      </c>
      <c r="E309" s="10" t="s">
        <v>7878</v>
      </c>
      <c r="F309" s="19" t="s">
        <v>12310</v>
      </c>
      <c r="G309" s="11" t="str">
        <f t="shared" si="24"/>
        <v>306</v>
      </c>
      <c r="H309" s="12">
        <v>306</v>
      </c>
      <c r="I309" s="11" t="str">
        <f t="shared" si="25"/>
        <v>O7</v>
      </c>
      <c r="J309" s="11">
        <v>7</v>
      </c>
      <c r="K309" s="300" t="s">
        <v>28620</v>
      </c>
      <c r="L309" s="300" t="s">
        <v>543</v>
      </c>
      <c r="M309" s="300" t="s">
        <v>28621</v>
      </c>
      <c r="N309" s="300" t="s">
        <v>28622</v>
      </c>
      <c r="O309" s="300" t="s">
        <v>28623</v>
      </c>
      <c r="P309" s="300" t="s">
        <v>28624</v>
      </c>
      <c r="Q309" s="360"/>
      <c r="R309" s="8">
        <f t="shared" si="28"/>
        <v>2</v>
      </c>
      <c r="S309" s="360"/>
      <c r="T309" s="360"/>
      <c r="U309" s="296" t="s">
        <v>28625</v>
      </c>
    </row>
    <row r="310" spans="1:21" ht="43.2">
      <c r="A310" s="10" t="str">
        <f t="shared" si="22"/>
        <v>lta una Comunidad Autónoma​​.</v>
      </c>
      <c r="B310" s="10" t="str">
        <f t="shared" si="23"/>
        <v>307TERRI</v>
      </c>
      <c r="C310" s="10" t="str">
        <f t="shared" si="26"/>
        <v>AYTERRI307O7</v>
      </c>
      <c r="D310" s="10" t="s">
        <v>1389</v>
      </c>
      <c r="E310" s="10" t="s">
        <v>7878</v>
      </c>
      <c r="F310" s="19" t="s">
        <v>12310</v>
      </c>
      <c r="G310" s="11" t="str">
        <f t="shared" si="24"/>
        <v>307</v>
      </c>
      <c r="H310" s="12">
        <v>307</v>
      </c>
      <c r="I310" s="11" t="str">
        <f t="shared" si="25"/>
        <v>O7</v>
      </c>
      <c r="J310" s="11">
        <v>7</v>
      </c>
      <c r="K310" s="300" t="s">
        <v>28626</v>
      </c>
      <c r="L310" s="300" t="s">
        <v>543</v>
      </c>
      <c r="M310" s="300" t="s">
        <v>28242</v>
      </c>
      <c r="N310" s="300" t="s">
        <v>28627</v>
      </c>
      <c r="O310" s="300" t="s">
        <v>28628</v>
      </c>
      <c r="P310" s="300" t="s">
        <v>28245</v>
      </c>
      <c r="Q310" s="360"/>
      <c r="R310" s="8">
        <f t="shared" si="28"/>
        <v>2</v>
      </c>
      <c r="S310" s="360"/>
      <c r="T310" s="360"/>
      <c r="U310" s="296" t="s">
        <v>28629</v>
      </c>
    </row>
    <row r="311" spans="1:21" ht="28.8">
      <c r="A311" s="10" t="str">
        <f t="shared" si="22"/>
        <v>re la vía rápida de acceso​​.</v>
      </c>
      <c r="B311" s="10" t="str">
        <f t="shared" si="23"/>
        <v>308TERRI</v>
      </c>
      <c r="C311" s="10" t="str">
        <f t="shared" si="26"/>
        <v>AYTERRI308O7</v>
      </c>
      <c r="D311" s="10" t="s">
        <v>1389</v>
      </c>
      <c r="E311" s="10" t="s">
        <v>7878</v>
      </c>
      <c r="F311" s="19" t="s">
        <v>12310</v>
      </c>
      <c r="G311" s="11" t="str">
        <f t="shared" si="24"/>
        <v>308</v>
      </c>
      <c r="H311" s="12">
        <v>308</v>
      </c>
      <c r="I311" s="11" t="str">
        <f t="shared" si="25"/>
        <v>O7</v>
      </c>
      <c r="J311" s="11">
        <v>7</v>
      </c>
      <c r="K311" s="300" t="s">
        <v>28630</v>
      </c>
      <c r="L311" s="300" t="s">
        <v>1389</v>
      </c>
      <c r="M311" s="300" t="s">
        <v>28631</v>
      </c>
      <c r="N311" s="300" t="s">
        <v>28632</v>
      </c>
      <c r="O311" s="300" t="s">
        <v>24903</v>
      </c>
      <c r="P311" s="300" t="s">
        <v>28633</v>
      </c>
      <c r="Q311" s="360"/>
      <c r="R311" s="8">
        <f t="shared" si="28"/>
        <v>1</v>
      </c>
      <c r="S311" s="360"/>
      <c r="T311" s="360"/>
      <c r="U311" s="296" t="s">
        <v>28634</v>
      </c>
    </row>
    <row r="312" spans="1:21" ht="28.8">
      <c r="A312" s="10" t="str">
        <f t="shared" si="22"/>
        <v>proceso electoral municipal​.</v>
      </c>
      <c r="B312" s="10" t="str">
        <f t="shared" si="23"/>
        <v>309TERRI</v>
      </c>
      <c r="C312" s="10" t="str">
        <f t="shared" si="26"/>
        <v>AYTERRI309O7</v>
      </c>
      <c r="D312" s="10" t="s">
        <v>1389</v>
      </c>
      <c r="E312" s="10" t="s">
        <v>7878</v>
      </c>
      <c r="F312" s="19" t="s">
        <v>12310</v>
      </c>
      <c r="G312" s="11" t="str">
        <f t="shared" si="24"/>
        <v>309</v>
      </c>
      <c r="H312" s="12">
        <v>309</v>
      </c>
      <c r="I312" s="11" t="str">
        <f t="shared" si="25"/>
        <v>O7</v>
      </c>
      <c r="J312" s="11">
        <v>7</v>
      </c>
      <c r="K312" s="300" t="s">
        <v>28635</v>
      </c>
      <c r="L312" s="300" t="s">
        <v>1389</v>
      </c>
      <c r="M312" s="300" t="s">
        <v>28636</v>
      </c>
      <c r="N312" s="300" t="s">
        <v>28637</v>
      </c>
      <c r="O312" s="300" t="s">
        <v>28638</v>
      </c>
      <c r="P312" s="300" t="s">
        <v>28639</v>
      </c>
      <c r="Q312" s="360"/>
      <c r="R312" s="8">
        <f t="shared" si="28"/>
        <v>1</v>
      </c>
      <c r="S312" s="360"/>
      <c r="T312" s="360"/>
      <c r="U312" s="296" t="s">
        <v>28640</v>
      </c>
    </row>
    <row r="313" spans="1:21" ht="28.8">
      <c r="A313" s="10" t="str">
        <f t="shared" si="22"/>
        <v>idad de sancionar Estatutos​.</v>
      </c>
      <c r="B313" s="10" t="str">
        <f t="shared" si="23"/>
        <v>310TERRI</v>
      </c>
      <c r="C313" s="10" t="str">
        <f t="shared" si="26"/>
        <v>AYTERRI310O7</v>
      </c>
      <c r="D313" s="10" t="s">
        <v>1389</v>
      </c>
      <c r="E313" s="10" t="s">
        <v>7878</v>
      </c>
      <c r="F313" s="19" t="s">
        <v>12310</v>
      </c>
      <c r="G313" s="11" t="str">
        <f t="shared" si="24"/>
        <v>310</v>
      </c>
      <c r="H313" s="12">
        <v>310</v>
      </c>
      <c r="I313" s="11" t="str">
        <f t="shared" si="25"/>
        <v>O7</v>
      </c>
      <c r="J313" s="11">
        <v>7</v>
      </c>
      <c r="K313" s="300" t="s">
        <v>28641</v>
      </c>
      <c r="L313" s="300" t="s">
        <v>1389</v>
      </c>
      <c r="M313" s="300" t="s">
        <v>24864</v>
      </c>
      <c r="N313" s="300" t="s">
        <v>10657</v>
      </c>
      <c r="O313" s="300" t="s">
        <v>10653</v>
      </c>
      <c r="P313" s="300" t="s">
        <v>10658</v>
      </c>
      <c r="Q313" s="360"/>
      <c r="R313" s="8">
        <f t="shared" si="28"/>
        <v>1</v>
      </c>
      <c r="S313" s="360"/>
      <c r="T313" s="360"/>
      <c r="U313" s="296" t="s">
        <v>28642</v>
      </c>
    </row>
    <row r="314" spans="1:21" ht="41.4">
      <c r="A314" s="10" t="str">
        <f t="shared" si="22"/>
        <v>tado, según el artículo 149​.</v>
      </c>
      <c r="B314" s="10" t="str">
        <f t="shared" si="23"/>
        <v>311TERRI</v>
      </c>
      <c r="C314" s="10" t="str">
        <f t="shared" si="26"/>
        <v>AYTERRI311O7</v>
      </c>
      <c r="D314" s="10" t="s">
        <v>1389</v>
      </c>
      <c r="E314" s="10" t="s">
        <v>7878</v>
      </c>
      <c r="F314" s="19" t="s">
        <v>12310</v>
      </c>
      <c r="G314" s="11" t="str">
        <f t="shared" si="24"/>
        <v>311</v>
      </c>
      <c r="H314" s="12">
        <v>311</v>
      </c>
      <c r="I314" s="11" t="str">
        <f t="shared" si="25"/>
        <v>O7</v>
      </c>
      <c r="J314" s="11">
        <v>7</v>
      </c>
      <c r="K314" s="300" t="s">
        <v>28643</v>
      </c>
      <c r="L314" s="300" t="s">
        <v>1388</v>
      </c>
      <c r="M314" s="300" t="s">
        <v>28644</v>
      </c>
      <c r="N314" s="300" t="s">
        <v>28645</v>
      </c>
      <c r="O314" s="300" t="s">
        <v>28646</v>
      </c>
      <c r="P314" s="300" t="s">
        <v>28647</v>
      </c>
      <c r="Q314" s="360"/>
      <c r="R314" s="8">
        <f t="shared" si="28"/>
        <v>4</v>
      </c>
      <c r="S314" s="360"/>
      <c r="T314" s="360"/>
      <c r="U314" s="296" t="s">
        <v>28648</v>
      </c>
    </row>
    <row r="315" spans="1:21" ht="28.8">
      <c r="A315" s="10" t="str">
        <f t="shared" si="22"/>
        <v>local de las Islas Baleares​.</v>
      </c>
      <c r="B315" s="10" t="str">
        <f t="shared" si="23"/>
        <v>312TERRI</v>
      </c>
      <c r="C315" s="10" t="str">
        <f t="shared" si="26"/>
        <v>AYTERRI312O7</v>
      </c>
      <c r="D315" s="10" t="s">
        <v>1389</v>
      </c>
      <c r="E315" s="10" t="s">
        <v>7878</v>
      </c>
      <c r="F315" s="19" t="s">
        <v>12310</v>
      </c>
      <c r="G315" s="11" t="str">
        <f t="shared" si="24"/>
        <v>312</v>
      </c>
      <c r="H315" s="12">
        <v>312</v>
      </c>
      <c r="I315" s="11" t="str">
        <f t="shared" si="25"/>
        <v>O7</v>
      </c>
      <c r="J315" s="11">
        <v>7</v>
      </c>
      <c r="K315" s="300" t="s">
        <v>28649</v>
      </c>
      <c r="L315" s="300" t="s">
        <v>543</v>
      </c>
      <c r="M315" s="300" t="s">
        <v>28650</v>
      </c>
      <c r="N315" s="300" t="s">
        <v>28651</v>
      </c>
      <c r="O315" s="300" t="s">
        <v>28652</v>
      </c>
      <c r="P315" s="300" t="s">
        <v>28653</v>
      </c>
      <c r="Q315" s="360"/>
      <c r="R315" s="8">
        <f t="shared" si="28"/>
        <v>2</v>
      </c>
      <c r="S315" s="360"/>
      <c r="T315" s="360"/>
      <c r="U315" s="296" t="s">
        <v>28654</v>
      </c>
    </row>
    <row r="316" spans="1:21" ht="28.8">
      <c r="A316" s="10" t="str">
        <f t="shared" si="22"/>
        <v>ieron por esta vía especial​.</v>
      </c>
      <c r="B316" s="10" t="str">
        <f t="shared" si="23"/>
        <v>313TERRI</v>
      </c>
      <c r="C316" s="10" t="str">
        <f t="shared" si="26"/>
        <v>AYTERRI313O7</v>
      </c>
      <c r="D316" s="10" t="s">
        <v>1389</v>
      </c>
      <c r="E316" s="10" t="s">
        <v>7878</v>
      </c>
      <c r="F316" s="19" t="s">
        <v>12310</v>
      </c>
      <c r="G316" s="11" t="str">
        <f t="shared" si="24"/>
        <v>313</v>
      </c>
      <c r="H316" s="12">
        <v>313</v>
      </c>
      <c r="I316" s="11" t="str">
        <f t="shared" si="25"/>
        <v>O7</v>
      </c>
      <c r="J316" s="11">
        <v>7</v>
      </c>
      <c r="K316" s="300" t="s">
        <v>28655</v>
      </c>
      <c r="L316" s="300" t="s">
        <v>543</v>
      </c>
      <c r="M316" s="300" t="s">
        <v>28656</v>
      </c>
      <c r="N316" s="300" t="s">
        <v>28657</v>
      </c>
      <c r="O316" s="300" t="s">
        <v>28658</v>
      </c>
      <c r="P316" s="300" t="s">
        <v>28659</v>
      </c>
      <c r="Q316" s="360"/>
      <c r="R316" s="8">
        <f t="shared" si="28"/>
        <v>2</v>
      </c>
      <c r="S316" s="360"/>
      <c r="T316" s="360"/>
      <c r="U316" s="296" t="s">
        <v>28660</v>
      </c>
    </row>
    <row r="317" spans="1:21" ht="28.8">
      <c r="A317" s="10" t="str">
        <f t="shared" si="22"/>
        <v>ero de provincias españolas​.</v>
      </c>
      <c r="B317" s="10" t="str">
        <f t="shared" si="23"/>
        <v>314TERRI</v>
      </c>
      <c r="C317" s="10" t="str">
        <f t="shared" si="26"/>
        <v>AYTERRI314O7</v>
      </c>
      <c r="D317" s="10" t="s">
        <v>1389</v>
      </c>
      <c r="E317" s="10" t="s">
        <v>7878</v>
      </c>
      <c r="F317" s="19" t="s">
        <v>12310</v>
      </c>
      <c r="G317" s="11" t="str">
        <f t="shared" si="24"/>
        <v>314</v>
      </c>
      <c r="H317" s="12">
        <v>314</v>
      </c>
      <c r="I317" s="11" t="str">
        <f t="shared" si="25"/>
        <v>O7</v>
      </c>
      <c r="J317" s="11">
        <v>7</v>
      </c>
      <c r="K317" s="300" t="s">
        <v>28661</v>
      </c>
      <c r="L317" s="300" t="s">
        <v>543</v>
      </c>
      <c r="M317" s="300" t="s">
        <v>28662</v>
      </c>
      <c r="N317" s="300" t="s">
        <v>28663</v>
      </c>
      <c r="O317" s="300" t="s">
        <v>28664</v>
      </c>
      <c r="P317" s="300" t="s">
        <v>28665</v>
      </c>
      <c r="Q317" s="360"/>
      <c r="R317" s="8">
        <f t="shared" si="28"/>
        <v>2</v>
      </c>
      <c r="S317" s="360"/>
      <c r="T317" s="360"/>
      <c r="U317" s="296" t="s">
        <v>28666</v>
      </c>
    </row>
    <row r="318" spans="1:21" ht="28.8">
      <c r="A318" s="10" t="str">
        <f t="shared" si="22"/>
        <v>enen funciones legislativas​.</v>
      </c>
      <c r="B318" s="10" t="str">
        <f t="shared" si="23"/>
        <v>315TERRI</v>
      </c>
      <c r="C318" s="10" t="str">
        <f t="shared" si="26"/>
        <v>AYTERRI315O7</v>
      </c>
      <c r="D318" s="10" t="s">
        <v>1389</v>
      </c>
      <c r="E318" s="10" t="s">
        <v>7878</v>
      </c>
      <c r="F318" s="19" t="s">
        <v>12310</v>
      </c>
      <c r="G318" s="11" t="str">
        <f t="shared" si="24"/>
        <v>315</v>
      </c>
      <c r="H318" s="12">
        <v>315</v>
      </c>
      <c r="I318" s="11" t="str">
        <f t="shared" si="25"/>
        <v>O7</v>
      </c>
      <c r="J318" s="11">
        <v>7</v>
      </c>
      <c r="K318" s="300" t="s">
        <v>28667</v>
      </c>
      <c r="L318" s="300" t="s">
        <v>543</v>
      </c>
      <c r="M318" s="300" t="s">
        <v>28668</v>
      </c>
      <c r="N318" s="300" t="s">
        <v>28669</v>
      </c>
      <c r="O318" s="300" t="s">
        <v>28670</v>
      </c>
      <c r="P318" s="300" t="s">
        <v>28671</v>
      </c>
      <c r="Q318" s="360"/>
      <c r="R318" s="8">
        <f t="shared" si="28"/>
        <v>2</v>
      </c>
      <c r="S318" s="360"/>
      <c r="T318" s="360"/>
      <c r="U318" s="296" t="s">
        <v>28672</v>
      </c>
    </row>
    <row r="319" spans="1:21" ht="28.8">
      <c r="A319" s="10" t="str">
        <f t="shared" si="22"/>
        <v>nos no tienen esta función​​.</v>
      </c>
      <c r="B319" s="10" t="str">
        <f t="shared" si="23"/>
        <v>316TERRI</v>
      </c>
      <c r="C319" s="10" t="str">
        <f t="shared" si="26"/>
        <v>AYTERRI316O7</v>
      </c>
      <c r="D319" s="10" t="s">
        <v>1389</v>
      </c>
      <c r="E319" s="10" t="s">
        <v>7878</v>
      </c>
      <c r="F319" s="19" t="s">
        <v>12310</v>
      </c>
      <c r="G319" s="11" t="str">
        <f t="shared" si="24"/>
        <v>316</v>
      </c>
      <c r="H319" s="12">
        <v>316</v>
      </c>
      <c r="I319" s="11" t="str">
        <f t="shared" si="25"/>
        <v>O7</v>
      </c>
      <c r="J319" s="11">
        <v>7</v>
      </c>
      <c r="K319" s="300" t="s">
        <v>28673</v>
      </c>
      <c r="L319" s="300" t="s">
        <v>544</v>
      </c>
      <c r="M319" s="300" t="s">
        <v>10651</v>
      </c>
      <c r="N319" s="300" t="s">
        <v>28668</v>
      </c>
      <c r="O319" s="300" t="s">
        <v>28674</v>
      </c>
      <c r="P319" s="300" t="s">
        <v>10658</v>
      </c>
      <c r="Q319" s="360"/>
      <c r="R319" s="8">
        <f t="shared" si="28"/>
        <v>3</v>
      </c>
      <c r="S319" s="360"/>
      <c r="T319" s="360"/>
      <c r="U319" s="296" t="s">
        <v>28675</v>
      </c>
    </row>
    <row r="320" spans="1:21" ht="28.8">
      <c r="A320" s="10" t="str">
        <f t="shared" si="22"/>
        <v>cias exclusivas del Estado​​.</v>
      </c>
      <c r="B320" s="10" t="str">
        <f t="shared" si="23"/>
        <v>317TERRI</v>
      </c>
      <c r="C320" s="10" t="str">
        <f t="shared" si="26"/>
        <v>AYTERRI317O7</v>
      </c>
      <c r="D320" s="10" t="s">
        <v>1389</v>
      </c>
      <c r="E320" s="10" t="s">
        <v>7878</v>
      </c>
      <c r="F320" s="19" t="s">
        <v>12310</v>
      </c>
      <c r="G320" s="11" t="str">
        <f t="shared" si="24"/>
        <v>317</v>
      </c>
      <c r="H320" s="12">
        <v>317</v>
      </c>
      <c r="I320" s="11" t="str">
        <f t="shared" si="25"/>
        <v>O7</v>
      </c>
      <c r="J320" s="11">
        <v>7</v>
      </c>
      <c r="K320" s="300" t="s">
        <v>28676</v>
      </c>
      <c r="L320" s="300" t="s">
        <v>544</v>
      </c>
      <c r="M320" s="300" t="s">
        <v>28677</v>
      </c>
      <c r="N320" s="300" t="s">
        <v>28678</v>
      </c>
      <c r="O320" s="300" t="s">
        <v>28679</v>
      </c>
      <c r="P320" s="300" t="s">
        <v>28680</v>
      </c>
      <c r="Q320" s="360"/>
      <c r="R320" s="8">
        <f t="shared" si="28"/>
        <v>3</v>
      </c>
      <c r="S320" s="360"/>
      <c r="T320" s="360"/>
      <c r="U320" s="296" t="s">
        <v>28681</v>
      </c>
    </row>
    <row r="321" spans="1:21" ht="28.8">
      <c r="A321" s="10" t="str">
        <f t="shared" si="22"/>
        <v xml:space="preserve"> no tratan sobre este tema​​.</v>
      </c>
      <c r="B321" s="10" t="str">
        <f t="shared" si="23"/>
        <v>318TERRI</v>
      </c>
      <c r="C321" s="10" t="str">
        <f t="shared" si="26"/>
        <v>AYTERRI318O7</v>
      </c>
      <c r="D321" s="10" t="s">
        <v>1389</v>
      </c>
      <c r="E321" s="10" t="s">
        <v>7878</v>
      </c>
      <c r="F321" s="19" t="s">
        <v>12310</v>
      </c>
      <c r="G321" s="11" t="str">
        <f t="shared" si="24"/>
        <v>318</v>
      </c>
      <c r="H321" s="12">
        <v>318</v>
      </c>
      <c r="I321" s="11" t="str">
        <f t="shared" si="25"/>
        <v>O7</v>
      </c>
      <c r="J321" s="11">
        <v>7</v>
      </c>
      <c r="K321" s="300" t="s">
        <v>28682</v>
      </c>
      <c r="L321" s="300" t="s">
        <v>543</v>
      </c>
      <c r="M321" s="300" t="s">
        <v>28677</v>
      </c>
      <c r="N321" s="300" t="s">
        <v>28678</v>
      </c>
      <c r="O321" s="300" t="s">
        <v>28679</v>
      </c>
      <c r="P321" s="300" t="s">
        <v>28680</v>
      </c>
      <c r="Q321" s="360"/>
      <c r="R321" s="8">
        <f t="shared" si="28"/>
        <v>2</v>
      </c>
      <c r="S321" s="360"/>
      <c r="T321" s="360"/>
      <c r="U321" s="296" t="s">
        <v>28683</v>
      </c>
    </row>
    <row r="322" spans="1:21" ht="41.4">
      <c r="A322" s="10" t="str">
        <f t="shared" si="22"/>
        <v>numeran estas competencias​​.</v>
      </c>
      <c r="B322" s="10" t="str">
        <f t="shared" si="23"/>
        <v>319TERRI</v>
      </c>
      <c r="C322" s="10" t="str">
        <f t="shared" si="26"/>
        <v>AYTERRI319O7</v>
      </c>
      <c r="D322" s="10" t="s">
        <v>1389</v>
      </c>
      <c r="E322" s="10" t="s">
        <v>7878</v>
      </c>
      <c r="F322" s="19" t="s">
        <v>12310</v>
      </c>
      <c r="G322" s="11" t="str">
        <f t="shared" si="24"/>
        <v>319</v>
      </c>
      <c r="H322" s="12">
        <v>319</v>
      </c>
      <c r="I322" s="11" t="str">
        <f t="shared" si="25"/>
        <v>O7</v>
      </c>
      <c r="J322" s="11">
        <v>7</v>
      </c>
      <c r="K322" s="300" t="s">
        <v>28684</v>
      </c>
      <c r="L322" s="300" t="s">
        <v>543</v>
      </c>
      <c r="M322" s="300" t="s">
        <v>28685</v>
      </c>
      <c r="N322" s="300" t="s">
        <v>28686</v>
      </c>
      <c r="O322" s="300" t="s">
        <v>28687</v>
      </c>
      <c r="P322" s="300" t="s">
        <v>28688</v>
      </c>
      <c r="Q322" s="360"/>
      <c r="R322" s="8">
        <f t="shared" si="28"/>
        <v>2</v>
      </c>
      <c r="S322" s="360"/>
      <c r="T322" s="360"/>
      <c r="U322" s="296" t="s">
        <v>28689</v>
      </c>
    </row>
    <row r="323" spans="1:21">
      <c r="B323" t="str">
        <f t="shared" ref="B323" si="29">H323&amp;F323</f>
        <v/>
      </c>
      <c r="U323" s="373"/>
    </row>
    <row r="324" spans="1:21">
      <c r="B324" t="str">
        <f t="shared" ref="B324:B387" si="30">H324&amp;F324</f>
        <v/>
      </c>
    </row>
    <row r="325" spans="1:21">
      <c r="B325" t="str">
        <f t="shared" si="30"/>
        <v/>
      </c>
    </row>
    <row r="326" spans="1:21">
      <c r="B326" t="str">
        <f t="shared" si="30"/>
        <v/>
      </c>
    </row>
    <row r="327" spans="1:21">
      <c r="B327" t="str">
        <f t="shared" si="30"/>
        <v/>
      </c>
    </row>
    <row r="328" spans="1:21">
      <c r="B328" t="str">
        <f t="shared" si="30"/>
        <v/>
      </c>
    </row>
    <row r="329" spans="1:21">
      <c r="B329" t="str">
        <f t="shared" si="30"/>
        <v/>
      </c>
    </row>
    <row r="330" spans="1:21">
      <c r="B330" t="str">
        <f t="shared" si="30"/>
        <v/>
      </c>
    </row>
    <row r="331" spans="1:21">
      <c r="B331" t="str">
        <f t="shared" si="30"/>
        <v/>
      </c>
    </row>
    <row r="332" spans="1:21">
      <c r="B332" t="str">
        <f t="shared" si="30"/>
        <v/>
      </c>
    </row>
    <row r="333" spans="1:21">
      <c r="B333" t="str">
        <f t="shared" si="30"/>
        <v/>
      </c>
    </row>
    <row r="334" spans="1:21">
      <c r="B334" t="str">
        <f t="shared" si="30"/>
        <v/>
      </c>
    </row>
    <row r="335" spans="1:21">
      <c r="B335" t="str">
        <f t="shared" si="30"/>
        <v/>
      </c>
    </row>
    <row r="336" spans="1:21">
      <c r="B336" t="str">
        <f t="shared" si="30"/>
        <v/>
      </c>
    </row>
    <row r="337" spans="2:2">
      <c r="B337" t="str">
        <f t="shared" si="30"/>
        <v/>
      </c>
    </row>
    <row r="338" spans="2:2">
      <c r="B338" t="str">
        <f t="shared" si="30"/>
        <v/>
      </c>
    </row>
    <row r="339" spans="2:2">
      <c r="B339" t="str">
        <f t="shared" si="30"/>
        <v/>
      </c>
    </row>
    <row r="340" spans="2:2">
      <c r="B340" t="str">
        <f t="shared" si="30"/>
        <v/>
      </c>
    </row>
    <row r="341" spans="2:2">
      <c r="B341" t="str">
        <f t="shared" si="30"/>
        <v/>
      </c>
    </row>
    <row r="342" spans="2:2">
      <c r="B342" t="str">
        <f t="shared" si="30"/>
        <v/>
      </c>
    </row>
    <row r="343" spans="2:2">
      <c r="B343" t="str">
        <f t="shared" si="30"/>
        <v/>
      </c>
    </row>
    <row r="344" spans="2:2">
      <c r="B344" t="str">
        <f t="shared" si="30"/>
        <v/>
      </c>
    </row>
    <row r="345" spans="2:2">
      <c r="B345" t="str">
        <f t="shared" si="30"/>
        <v/>
      </c>
    </row>
    <row r="346" spans="2:2">
      <c r="B346" t="str">
        <f t="shared" si="30"/>
        <v/>
      </c>
    </row>
    <row r="347" spans="2:2">
      <c r="B347" t="str">
        <f t="shared" si="30"/>
        <v/>
      </c>
    </row>
    <row r="348" spans="2:2">
      <c r="B348" t="str">
        <f t="shared" si="30"/>
        <v/>
      </c>
    </row>
    <row r="349" spans="2:2">
      <c r="B349" t="str">
        <f t="shared" si="30"/>
        <v/>
      </c>
    </row>
    <row r="350" spans="2:2">
      <c r="B350" t="str">
        <f t="shared" si="30"/>
        <v/>
      </c>
    </row>
    <row r="351" spans="2:2">
      <c r="B351" t="str">
        <f t="shared" si="30"/>
        <v/>
      </c>
    </row>
    <row r="352" spans="2:2">
      <c r="B352" t="str">
        <f t="shared" si="30"/>
        <v/>
      </c>
    </row>
    <row r="353" spans="2:2">
      <c r="B353" t="str">
        <f t="shared" si="30"/>
        <v/>
      </c>
    </row>
    <row r="354" spans="2:2">
      <c r="B354" t="str">
        <f t="shared" si="30"/>
        <v/>
      </c>
    </row>
    <row r="355" spans="2:2">
      <c r="B355" t="str">
        <f t="shared" si="30"/>
        <v/>
      </c>
    </row>
    <row r="356" spans="2:2">
      <c r="B356" t="str">
        <f t="shared" si="30"/>
        <v/>
      </c>
    </row>
    <row r="357" spans="2:2">
      <c r="B357" t="str">
        <f t="shared" si="30"/>
        <v/>
      </c>
    </row>
    <row r="358" spans="2:2">
      <c r="B358" t="str">
        <f t="shared" si="30"/>
        <v/>
      </c>
    </row>
    <row r="359" spans="2:2">
      <c r="B359" t="str">
        <f t="shared" si="30"/>
        <v/>
      </c>
    </row>
    <row r="360" spans="2:2">
      <c r="B360" t="str">
        <f t="shared" si="30"/>
        <v/>
      </c>
    </row>
    <row r="361" spans="2:2">
      <c r="B361" t="str">
        <f t="shared" si="30"/>
        <v/>
      </c>
    </row>
    <row r="362" spans="2:2">
      <c r="B362" t="str">
        <f t="shared" si="30"/>
        <v/>
      </c>
    </row>
    <row r="363" spans="2:2">
      <c r="B363" t="str">
        <f t="shared" si="30"/>
        <v/>
      </c>
    </row>
    <row r="364" spans="2:2">
      <c r="B364" t="str">
        <f t="shared" si="30"/>
        <v/>
      </c>
    </row>
    <row r="365" spans="2:2">
      <c r="B365" t="str">
        <f t="shared" si="30"/>
        <v/>
      </c>
    </row>
    <row r="366" spans="2:2">
      <c r="B366" t="str">
        <f t="shared" si="30"/>
        <v/>
      </c>
    </row>
    <row r="367" spans="2:2">
      <c r="B367" t="str">
        <f t="shared" si="30"/>
        <v/>
      </c>
    </row>
    <row r="368" spans="2:2">
      <c r="B368" t="str">
        <f t="shared" si="30"/>
        <v/>
      </c>
    </row>
    <row r="369" spans="2:2">
      <c r="B369" t="str">
        <f t="shared" si="30"/>
        <v/>
      </c>
    </row>
    <row r="370" spans="2:2">
      <c r="B370" t="str">
        <f t="shared" si="30"/>
        <v/>
      </c>
    </row>
    <row r="371" spans="2:2">
      <c r="B371" t="str">
        <f t="shared" si="30"/>
        <v/>
      </c>
    </row>
    <row r="372" spans="2:2">
      <c r="B372" t="str">
        <f t="shared" si="30"/>
        <v/>
      </c>
    </row>
    <row r="373" spans="2:2">
      <c r="B373" t="str">
        <f t="shared" si="30"/>
        <v/>
      </c>
    </row>
    <row r="374" spans="2:2">
      <c r="B374" t="str">
        <f t="shared" si="30"/>
        <v/>
      </c>
    </row>
    <row r="375" spans="2:2">
      <c r="B375" t="str">
        <f t="shared" si="30"/>
        <v/>
      </c>
    </row>
    <row r="376" spans="2:2">
      <c r="B376" t="str">
        <f t="shared" si="30"/>
        <v/>
      </c>
    </row>
    <row r="377" spans="2:2">
      <c r="B377" t="str">
        <f t="shared" si="30"/>
        <v/>
      </c>
    </row>
    <row r="378" spans="2:2">
      <c r="B378" t="str">
        <f t="shared" si="30"/>
        <v/>
      </c>
    </row>
    <row r="379" spans="2:2">
      <c r="B379" t="str">
        <f t="shared" si="30"/>
        <v/>
      </c>
    </row>
    <row r="380" spans="2:2">
      <c r="B380" t="str">
        <f t="shared" si="30"/>
        <v/>
      </c>
    </row>
    <row r="381" spans="2:2">
      <c r="B381" t="str">
        <f t="shared" si="30"/>
        <v/>
      </c>
    </row>
    <row r="382" spans="2:2">
      <c r="B382" t="str">
        <f t="shared" si="30"/>
        <v/>
      </c>
    </row>
    <row r="383" spans="2:2">
      <c r="B383" t="str">
        <f t="shared" si="30"/>
        <v/>
      </c>
    </row>
    <row r="384" spans="2:2">
      <c r="B384" t="str">
        <f t="shared" si="30"/>
        <v/>
      </c>
    </row>
    <row r="385" spans="2:2">
      <c r="B385" t="str">
        <f t="shared" si="30"/>
        <v/>
      </c>
    </row>
    <row r="386" spans="2:2">
      <c r="B386" t="str">
        <f t="shared" si="30"/>
        <v/>
      </c>
    </row>
    <row r="387" spans="2:2">
      <c r="B387" t="str">
        <f t="shared" si="30"/>
        <v/>
      </c>
    </row>
    <row r="388" spans="2:2">
      <c r="B388" t="str">
        <f t="shared" ref="B388:B451" si="31">H388&amp;F388</f>
        <v/>
      </c>
    </row>
    <row r="389" spans="2:2">
      <c r="B389" t="str">
        <f t="shared" si="31"/>
        <v/>
      </c>
    </row>
    <row r="390" spans="2:2">
      <c r="B390" t="str">
        <f t="shared" si="31"/>
        <v/>
      </c>
    </row>
    <row r="391" spans="2:2">
      <c r="B391" t="str">
        <f t="shared" si="31"/>
        <v/>
      </c>
    </row>
    <row r="392" spans="2:2">
      <c r="B392" t="str">
        <f t="shared" si="31"/>
        <v/>
      </c>
    </row>
    <row r="393" spans="2:2">
      <c r="B393" t="str">
        <f t="shared" si="31"/>
        <v/>
      </c>
    </row>
    <row r="394" spans="2:2">
      <c r="B394" t="str">
        <f t="shared" si="31"/>
        <v/>
      </c>
    </row>
    <row r="395" spans="2:2">
      <c r="B395" t="str">
        <f t="shared" si="31"/>
        <v/>
      </c>
    </row>
    <row r="396" spans="2:2">
      <c r="B396" t="str">
        <f t="shared" si="31"/>
        <v/>
      </c>
    </row>
    <row r="397" spans="2:2">
      <c r="B397" t="str">
        <f t="shared" si="31"/>
        <v/>
      </c>
    </row>
    <row r="398" spans="2:2">
      <c r="B398" t="str">
        <f t="shared" si="31"/>
        <v/>
      </c>
    </row>
    <row r="399" spans="2:2">
      <c r="B399" t="str">
        <f t="shared" si="31"/>
        <v/>
      </c>
    </row>
    <row r="400" spans="2:2">
      <c r="B400" t="str">
        <f t="shared" si="31"/>
        <v/>
      </c>
    </row>
    <row r="401" spans="2:2">
      <c r="B401" t="str">
        <f t="shared" si="31"/>
        <v/>
      </c>
    </row>
    <row r="402" spans="2:2">
      <c r="B402" t="str">
        <f t="shared" si="31"/>
        <v/>
      </c>
    </row>
    <row r="403" spans="2:2">
      <c r="B403" t="str">
        <f t="shared" si="31"/>
        <v/>
      </c>
    </row>
    <row r="404" spans="2:2">
      <c r="B404" t="str">
        <f t="shared" si="31"/>
        <v/>
      </c>
    </row>
    <row r="405" spans="2:2">
      <c r="B405" t="str">
        <f t="shared" si="31"/>
        <v/>
      </c>
    </row>
    <row r="406" spans="2:2">
      <c r="B406" t="str">
        <f t="shared" si="31"/>
        <v/>
      </c>
    </row>
    <row r="407" spans="2:2">
      <c r="B407" t="str">
        <f t="shared" si="31"/>
        <v/>
      </c>
    </row>
    <row r="408" spans="2:2">
      <c r="B408" t="str">
        <f t="shared" si="31"/>
        <v/>
      </c>
    </row>
    <row r="409" spans="2:2">
      <c r="B409" t="str">
        <f t="shared" si="31"/>
        <v/>
      </c>
    </row>
    <row r="410" spans="2:2">
      <c r="B410" t="str">
        <f t="shared" si="31"/>
        <v/>
      </c>
    </row>
    <row r="411" spans="2:2">
      <c r="B411" t="str">
        <f t="shared" si="31"/>
        <v/>
      </c>
    </row>
    <row r="412" spans="2:2">
      <c r="B412" t="str">
        <f t="shared" si="31"/>
        <v/>
      </c>
    </row>
    <row r="413" spans="2:2">
      <c r="B413" t="str">
        <f t="shared" si="31"/>
        <v/>
      </c>
    </row>
    <row r="414" spans="2:2">
      <c r="B414" t="str">
        <f t="shared" si="31"/>
        <v/>
      </c>
    </row>
    <row r="415" spans="2:2">
      <c r="B415" t="str">
        <f t="shared" si="31"/>
        <v/>
      </c>
    </row>
    <row r="416" spans="2:2">
      <c r="B416" t="str">
        <f t="shared" si="31"/>
        <v/>
      </c>
    </row>
    <row r="417" spans="2:2">
      <c r="B417" t="str">
        <f t="shared" si="31"/>
        <v/>
      </c>
    </row>
    <row r="418" spans="2:2">
      <c r="B418" t="str">
        <f t="shared" si="31"/>
        <v/>
      </c>
    </row>
    <row r="419" spans="2:2">
      <c r="B419" t="str">
        <f t="shared" si="31"/>
        <v/>
      </c>
    </row>
    <row r="420" spans="2:2">
      <c r="B420" t="str">
        <f t="shared" si="31"/>
        <v/>
      </c>
    </row>
    <row r="421" spans="2:2">
      <c r="B421" t="str">
        <f t="shared" si="31"/>
        <v/>
      </c>
    </row>
    <row r="422" spans="2:2">
      <c r="B422" t="str">
        <f t="shared" si="31"/>
        <v/>
      </c>
    </row>
    <row r="423" spans="2:2">
      <c r="B423" t="str">
        <f t="shared" si="31"/>
        <v/>
      </c>
    </row>
    <row r="424" spans="2:2">
      <c r="B424" t="str">
        <f t="shared" si="31"/>
        <v/>
      </c>
    </row>
    <row r="425" spans="2:2">
      <c r="B425" t="str">
        <f t="shared" si="31"/>
        <v/>
      </c>
    </row>
    <row r="426" spans="2:2">
      <c r="B426" t="str">
        <f t="shared" si="31"/>
        <v/>
      </c>
    </row>
    <row r="427" spans="2:2">
      <c r="B427" t="str">
        <f t="shared" si="31"/>
        <v/>
      </c>
    </row>
    <row r="428" spans="2:2">
      <c r="B428" t="str">
        <f t="shared" si="31"/>
        <v/>
      </c>
    </row>
    <row r="429" spans="2:2">
      <c r="B429" t="str">
        <f t="shared" si="31"/>
        <v/>
      </c>
    </row>
    <row r="430" spans="2:2">
      <c r="B430" t="str">
        <f t="shared" si="31"/>
        <v/>
      </c>
    </row>
    <row r="431" spans="2:2">
      <c r="B431" t="str">
        <f t="shared" si="31"/>
        <v/>
      </c>
    </row>
    <row r="432" spans="2:2">
      <c r="B432" t="str">
        <f t="shared" si="31"/>
        <v/>
      </c>
    </row>
    <row r="433" spans="2:2">
      <c r="B433" t="str">
        <f t="shared" si="31"/>
        <v/>
      </c>
    </row>
    <row r="434" spans="2:2">
      <c r="B434" t="str">
        <f t="shared" si="31"/>
        <v/>
      </c>
    </row>
    <row r="435" spans="2:2">
      <c r="B435" t="str">
        <f t="shared" si="31"/>
        <v/>
      </c>
    </row>
    <row r="436" spans="2:2">
      <c r="B436" t="str">
        <f t="shared" si="31"/>
        <v/>
      </c>
    </row>
    <row r="437" spans="2:2">
      <c r="B437" t="str">
        <f t="shared" si="31"/>
        <v/>
      </c>
    </row>
    <row r="438" spans="2:2">
      <c r="B438" t="str">
        <f t="shared" si="31"/>
        <v/>
      </c>
    </row>
    <row r="439" spans="2:2">
      <c r="B439" t="str">
        <f t="shared" si="31"/>
        <v/>
      </c>
    </row>
    <row r="440" spans="2:2">
      <c r="B440" t="str">
        <f t="shared" si="31"/>
        <v/>
      </c>
    </row>
    <row r="441" spans="2:2">
      <c r="B441" t="str">
        <f t="shared" si="31"/>
        <v/>
      </c>
    </row>
    <row r="442" spans="2:2">
      <c r="B442" t="str">
        <f t="shared" si="31"/>
        <v/>
      </c>
    </row>
    <row r="443" spans="2:2">
      <c r="B443" t="str">
        <f t="shared" si="31"/>
        <v/>
      </c>
    </row>
    <row r="444" spans="2:2">
      <c r="B444" t="str">
        <f t="shared" si="31"/>
        <v/>
      </c>
    </row>
    <row r="445" spans="2:2">
      <c r="B445" t="str">
        <f t="shared" si="31"/>
        <v/>
      </c>
    </row>
    <row r="446" spans="2:2">
      <c r="B446" t="str">
        <f t="shared" si="31"/>
        <v/>
      </c>
    </row>
    <row r="447" spans="2:2">
      <c r="B447" t="str">
        <f t="shared" si="31"/>
        <v/>
      </c>
    </row>
    <row r="448" spans="2:2">
      <c r="B448" t="str">
        <f t="shared" si="31"/>
        <v/>
      </c>
    </row>
    <row r="449" spans="2:2">
      <c r="B449" t="str">
        <f t="shared" si="31"/>
        <v/>
      </c>
    </row>
    <row r="450" spans="2:2">
      <c r="B450" t="str">
        <f t="shared" si="31"/>
        <v/>
      </c>
    </row>
    <row r="451" spans="2:2">
      <c r="B451" t="str">
        <f t="shared" si="31"/>
        <v/>
      </c>
    </row>
    <row r="452" spans="2:2">
      <c r="B452" t="str">
        <f t="shared" ref="B452:B515" si="32">H452&amp;F452</f>
        <v/>
      </c>
    </row>
    <row r="453" spans="2:2">
      <c r="B453" t="str">
        <f t="shared" si="32"/>
        <v/>
      </c>
    </row>
    <row r="454" spans="2:2">
      <c r="B454" t="str">
        <f t="shared" si="32"/>
        <v/>
      </c>
    </row>
    <row r="455" spans="2:2">
      <c r="B455" t="str">
        <f t="shared" si="32"/>
        <v/>
      </c>
    </row>
    <row r="456" spans="2:2">
      <c r="B456" t="str">
        <f t="shared" si="32"/>
        <v/>
      </c>
    </row>
    <row r="457" spans="2:2">
      <c r="B457" t="str">
        <f t="shared" si="32"/>
        <v/>
      </c>
    </row>
    <row r="458" spans="2:2">
      <c r="B458" t="str">
        <f t="shared" si="32"/>
        <v/>
      </c>
    </row>
    <row r="459" spans="2:2">
      <c r="B459" t="str">
        <f t="shared" si="32"/>
        <v/>
      </c>
    </row>
    <row r="460" spans="2:2">
      <c r="B460" t="str">
        <f t="shared" si="32"/>
        <v/>
      </c>
    </row>
    <row r="461" spans="2:2">
      <c r="B461" t="str">
        <f t="shared" si="32"/>
        <v/>
      </c>
    </row>
    <row r="462" spans="2:2">
      <c r="B462" t="str">
        <f t="shared" si="32"/>
        <v/>
      </c>
    </row>
    <row r="463" spans="2:2">
      <c r="B463" t="str">
        <f t="shared" si="32"/>
        <v/>
      </c>
    </row>
    <row r="464" spans="2:2">
      <c r="B464" t="str">
        <f t="shared" si="32"/>
        <v/>
      </c>
    </row>
    <row r="465" spans="2:2">
      <c r="B465" t="str">
        <f t="shared" si="32"/>
        <v/>
      </c>
    </row>
    <row r="466" spans="2:2">
      <c r="B466" t="str">
        <f t="shared" si="32"/>
        <v/>
      </c>
    </row>
    <row r="467" spans="2:2">
      <c r="B467" t="str">
        <f t="shared" si="32"/>
        <v/>
      </c>
    </row>
    <row r="468" spans="2:2">
      <c r="B468" t="str">
        <f t="shared" si="32"/>
        <v/>
      </c>
    </row>
    <row r="469" spans="2:2">
      <c r="B469" t="str">
        <f t="shared" si="32"/>
        <v/>
      </c>
    </row>
    <row r="470" spans="2:2">
      <c r="B470" t="str">
        <f t="shared" si="32"/>
        <v/>
      </c>
    </row>
    <row r="471" spans="2:2">
      <c r="B471" t="str">
        <f t="shared" si="32"/>
        <v/>
      </c>
    </row>
    <row r="472" spans="2:2">
      <c r="B472" t="str">
        <f t="shared" si="32"/>
        <v/>
      </c>
    </row>
    <row r="473" spans="2:2">
      <c r="B473" t="str">
        <f t="shared" si="32"/>
        <v/>
      </c>
    </row>
    <row r="474" spans="2:2">
      <c r="B474" t="str">
        <f t="shared" si="32"/>
        <v/>
      </c>
    </row>
    <row r="475" spans="2:2">
      <c r="B475" t="str">
        <f t="shared" si="32"/>
        <v/>
      </c>
    </row>
    <row r="476" spans="2:2">
      <c r="B476" t="str">
        <f t="shared" si="32"/>
        <v/>
      </c>
    </row>
    <row r="477" spans="2:2">
      <c r="B477" t="str">
        <f t="shared" si="32"/>
        <v/>
      </c>
    </row>
    <row r="478" spans="2:2">
      <c r="B478" t="str">
        <f t="shared" si="32"/>
        <v/>
      </c>
    </row>
    <row r="479" spans="2:2">
      <c r="B479" t="str">
        <f t="shared" si="32"/>
        <v/>
      </c>
    </row>
    <row r="480" spans="2:2">
      <c r="B480" t="str">
        <f t="shared" si="32"/>
        <v/>
      </c>
    </row>
    <row r="481" spans="2:2">
      <c r="B481" t="str">
        <f t="shared" si="32"/>
        <v/>
      </c>
    </row>
    <row r="482" spans="2:2">
      <c r="B482" t="str">
        <f t="shared" si="32"/>
        <v/>
      </c>
    </row>
    <row r="483" spans="2:2">
      <c r="B483" t="str">
        <f t="shared" si="32"/>
        <v/>
      </c>
    </row>
    <row r="484" spans="2:2">
      <c r="B484" t="str">
        <f t="shared" si="32"/>
        <v/>
      </c>
    </row>
    <row r="485" spans="2:2">
      <c r="B485" t="str">
        <f t="shared" si="32"/>
        <v/>
      </c>
    </row>
    <row r="486" spans="2:2">
      <c r="B486" t="str">
        <f t="shared" si="32"/>
        <v/>
      </c>
    </row>
    <row r="487" spans="2:2">
      <c r="B487" t="str">
        <f t="shared" si="32"/>
        <v/>
      </c>
    </row>
    <row r="488" spans="2:2">
      <c r="B488" t="str">
        <f t="shared" si="32"/>
        <v/>
      </c>
    </row>
    <row r="489" spans="2:2">
      <c r="B489" t="str">
        <f t="shared" si="32"/>
        <v/>
      </c>
    </row>
    <row r="490" spans="2:2">
      <c r="B490" t="str">
        <f t="shared" si="32"/>
        <v/>
      </c>
    </row>
    <row r="491" spans="2:2">
      <c r="B491" t="str">
        <f t="shared" si="32"/>
        <v/>
      </c>
    </row>
    <row r="492" spans="2:2">
      <c r="B492" t="str">
        <f t="shared" si="32"/>
        <v/>
      </c>
    </row>
    <row r="493" spans="2:2">
      <c r="B493" t="str">
        <f t="shared" si="32"/>
        <v/>
      </c>
    </row>
    <row r="494" spans="2:2">
      <c r="B494" t="str">
        <f t="shared" si="32"/>
        <v/>
      </c>
    </row>
    <row r="495" spans="2:2">
      <c r="B495" t="str">
        <f t="shared" si="32"/>
        <v/>
      </c>
    </row>
    <row r="496" spans="2:2">
      <c r="B496" t="str">
        <f t="shared" si="32"/>
        <v/>
      </c>
    </row>
    <row r="497" spans="2:2">
      <c r="B497" t="str">
        <f t="shared" si="32"/>
        <v/>
      </c>
    </row>
    <row r="498" spans="2:2">
      <c r="B498" t="str">
        <f t="shared" si="32"/>
        <v/>
      </c>
    </row>
    <row r="499" spans="2:2">
      <c r="B499" t="str">
        <f t="shared" si="32"/>
        <v/>
      </c>
    </row>
    <row r="500" spans="2:2">
      <c r="B500" t="str">
        <f t="shared" si="32"/>
        <v/>
      </c>
    </row>
    <row r="501" spans="2:2">
      <c r="B501" t="str">
        <f t="shared" si="32"/>
        <v/>
      </c>
    </row>
    <row r="502" spans="2:2">
      <c r="B502" t="str">
        <f t="shared" si="32"/>
        <v/>
      </c>
    </row>
    <row r="503" spans="2:2">
      <c r="B503" t="str">
        <f t="shared" si="32"/>
        <v/>
      </c>
    </row>
    <row r="504" spans="2:2">
      <c r="B504" t="str">
        <f t="shared" si="32"/>
        <v/>
      </c>
    </row>
    <row r="505" spans="2:2">
      <c r="B505" t="str">
        <f t="shared" si="32"/>
        <v/>
      </c>
    </row>
    <row r="506" spans="2:2">
      <c r="B506" t="str">
        <f t="shared" si="32"/>
        <v/>
      </c>
    </row>
    <row r="507" spans="2:2">
      <c r="B507" t="str">
        <f t="shared" si="32"/>
        <v/>
      </c>
    </row>
    <row r="508" spans="2:2">
      <c r="B508" t="str">
        <f t="shared" si="32"/>
        <v/>
      </c>
    </row>
    <row r="509" spans="2:2">
      <c r="B509" t="str">
        <f t="shared" si="32"/>
        <v/>
      </c>
    </row>
    <row r="510" spans="2:2">
      <c r="B510" t="str">
        <f t="shared" si="32"/>
        <v/>
      </c>
    </row>
    <row r="511" spans="2:2">
      <c r="B511" t="str">
        <f t="shared" si="32"/>
        <v/>
      </c>
    </row>
    <row r="512" spans="2:2">
      <c r="B512" t="str">
        <f t="shared" si="32"/>
        <v/>
      </c>
    </row>
    <row r="513" spans="2:2">
      <c r="B513" t="str">
        <f t="shared" si="32"/>
        <v/>
      </c>
    </row>
    <row r="514" spans="2:2">
      <c r="B514" t="str">
        <f t="shared" si="32"/>
        <v/>
      </c>
    </row>
    <row r="515" spans="2:2">
      <c r="B515" t="str">
        <f t="shared" si="32"/>
        <v/>
      </c>
    </row>
    <row r="516" spans="2:2">
      <c r="B516" t="str">
        <f t="shared" ref="B516:B579" si="33">H516&amp;F516</f>
        <v/>
      </c>
    </row>
    <row r="517" spans="2:2">
      <c r="B517" t="str">
        <f t="shared" si="33"/>
        <v/>
      </c>
    </row>
    <row r="518" spans="2:2">
      <c r="B518" t="str">
        <f t="shared" si="33"/>
        <v/>
      </c>
    </row>
    <row r="519" spans="2:2">
      <c r="B519" t="str">
        <f t="shared" si="33"/>
        <v/>
      </c>
    </row>
    <row r="520" spans="2:2">
      <c r="B520" t="str">
        <f t="shared" si="33"/>
        <v/>
      </c>
    </row>
    <row r="521" spans="2:2">
      <c r="B521" t="str">
        <f t="shared" si="33"/>
        <v/>
      </c>
    </row>
    <row r="522" spans="2:2">
      <c r="B522" t="str">
        <f t="shared" si="33"/>
        <v/>
      </c>
    </row>
    <row r="523" spans="2:2">
      <c r="B523" t="str">
        <f t="shared" si="33"/>
        <v/>
      </c>
    </row>
    <row r="524" spans="2:2">
      <c r="B524" t="str">
        <f t="shared" si="33"/>
        <v/>
      </c>
    </row>
    <row r="525" spans="2:2">
      <c r="B525" t="str">
        <f t="shared" si="33"/>
        <v/>
      </c>
    </row>
    <row r="526" spans="2:2">
      <c r="B526" t="str">
        <f t="shared" si="33"/>
        <v/>
      </c>
    </row>
    <row r="527" spans="2:2">
      <c r="B527" t="str">
        <f t="shared" si="33"/>
        <v/>
      </c>
    </row>
    <row r="528" spans="2:2">
      <c r="B528" t="str">
        <f t="shared" si="33"/>
        <v/>
      </c>
    </row>
    <row r="529" spans="2:2">
      <c r="B529" t="str">
        <f t="shared" si="33"/>
        <v/>
      </c>
    </row>
    <row r="530" spans="2:2">
      <c r="B530" t="str">
        <f t="shared" si="33"/>
        <v/>
      </c>
    </row>
    <row r="531" spans="2:2">
      <c r="B531" t="str">
        <f t="shared" si="33"/>
        <v/>
      </c>
    </row>
    <row r="532" spans="2:2">
      <c r="B532" t="str">
        <f t="shared" si="33"/>
        <v/>
      </c>
    </row>
    <row r="533" spans="2:2">
      <c r="B533" t="str">
        <f t="shared" si="33"/>
        <v/>
      </c>
    </row>
    <row r="534" spans="2:2">
      <c r="B534" t="str">
        <f t="shared" si="33"/>
        <v/>
      </c>
    </row>
    <row r="535" spans="2:2">
      <c r="B535" t="str">
        <f t="shared" si="33"/>
        <v/>
      </c>
    </row>
    <row r="536" spans="2:2">
      <c r="B536" t="str">
        <f t="shared" si="33"/>
        <v/>
      </c>
    </row>
    <row r="537" spans="2:2">
      <c r="B537" t="str">
        <f t="shared" si="33"/>
        <v/>
      </c>
    </row>
    <row r="538" spans="2:2">
      <c r="B538" t="str">
        <f t="shared" si="33"/>
        <v/>
      </c>
    </row>
    <row r="539" spans="2:2">
      <c r="B539" t="str">
        <f t="shared" si="33"/>
        <v/>
      </c>
    </row>
    <row r="540" spans="2:2">
      <c r="B540" t="str">
        <f t="shared" si="33"/>
        <v/>
      </c>
    </row>
    <row r="541" spans="2:2">
      <c r="B541" t="str">
        <f t="shared" si="33"/>
        <v/>
      </c>
    </row>
    <row r="542" spans="2:2">
      <c r="B542" t="str">
        <f t="shared" si="33"/>
        <v/>
      </c>
    </row>
    <row r="543" spans="2:2">
      <c r="B543" t="str">
        <f t="shared" si="33"/>
        <v/>
      </c>
    </row>
    <row r="544" spans="2:2">
      <c r="B544" t="str">
        <f t="shared" si="33"/>
        <v/>
      </c>
    </row>
    <row r="545" spans="2:2">
      <c r="B545" t="str">
        <f t="shared" si="33"/>
        <v/>
      </c>
    </row>
    <row r="546" spans="2:2">
      <c r="B546" t="str">
        <f t="shared" si="33"/>
        <v/>
      </c>
    </row>
    <row r="547" spans="2:2">
      <c r="B547" t="str">
        <f t="shared" si="33"/>
        <v/>
      </c>
    </row>
    <row r="548" spans="2:2">
      <c r="B548" t="str">
        <f t="shared" si="33"/>
        <v/>
      </c>
    </row>
    <row r="549" spans="2:2">
      <c r="B549" t="str">
        <f t="shared" si="33"/>
        <v/>
      </c>
    </row>
    <row r="550" spans="2:2">
      <c r="B550" t="str">
        <f t="shared" si="33"/>
        <v/>
      </c>
    </row>
    <row r="551" spans="2:2">
      <c r="B551" t="str">
        <f t="shared" si="33"/>
        <v/>
      </c>
    </row>
    <row r="552" spans="2:2">
      <c r="B552" t="str">
        <f t="shared" si="33"/>
        <v/>
      </c>
    </row>
    <row r="553" spans="2:2">
      <c r="B553" t="str">
        <f t="shared" si="33"/>
        <v/>
      </c>
    </row>
    <row r="554" spans="2:2">
      <c r="B554" t="str">
        <f t="shared" si="33"/>
        <v/>
      </c>
    </row>
    <row r="555" spans="2:2">
      <c r="B555" t="str">
        <f t="shared" si="33"/>
        <v/>
      </c>
    </row>
    <row r="556" spans="2:2">
      <c r="B556" t="str">
        <f t="shared" si="33"/>
        <v/>
      </c>
    </row>
    <row r="557" spans="2:2">
      <c r="B557" t="str">
        <f t="shared" si="33"/>
        <v/>
      </c>
    </row>
    <row r="558" spans="2:2">
      <c r="B558" t="str">
        <f t="shared" si="33"/>
        <v/>
      </c>
    </row>
    <row r="559" spans="2:2">
      <c r="B559" t="str">
        <f t="shared" si="33"/>
        <v/>
      </c>
    </row>
    <row r="560" spans="2:2">
      <c r="B560" t="str">
        <f t="shared" si="33"/>
        <v/>
      </c>
    </row>
    <row r="561" spans="2:2">
      <c r="B561" t="str">
        <f t="shared" si="33"/>
        <v/>
      </c>
    </row>
    <row r="562" spans="2:2">
      <c r="B562" t="str">
        <f t="shared" si="33"/>
        <v/>
      </c>
    </row>
    <row r="563" spans="2:2">
      <c r="B563" t="str">
        <f t="shared" si="33"/>
        <v/>
      </c>
    </row>
    <row r="564" spans="2:2">
      <c r="B564" t="str">
        <f t="shared" si="33"/>
        <v/>
      </c>
    </row>
    <row r="565" spans="2:2">
      <c r="B565" t="str">
        <f t="shared" si="33"/>
        <v/>
      </c>
    </row>
    <row r="566" spans="2:2">
      <c r="B566" t="str">
        <f t="shared" si="33"/>
        <v/>
      </c>
    </row>
    <row r="567" spans="2:2">
      <c r="B567" t="str">
        <f t="shared" si="33"/>
        <v/>
      </c>
    </row>
    <row r="568" spans="2:2">
      <c r="B568" t="str">
        <f t="shared" si="33"/>
        <v/>
      </c>
    </row>
    <row r="569" spans="2:2">
      <c r="B569" t="str">
        <f t="shared" si="33"/>
        <v/>
      </c>
    </row>
    <row r="570" spans="2:2">
      <c r="B570" t="str">
        <f t="shared" si="33"/>
        <v/>
      </c>
    </row>
    <row r="571" spans="2:2">
      <c r="B571" t="str">
        <f t="shared" si="33"/>
        <v/>
      </c>
    </row>
    <row r="572" spans="2:2">
      <c r="B572" t="str">
        <f t="shared" si="33"/>
        <v/>
      </c>
    </row>
    <row r="573" spans="2:2">
      <c r="B573" t="str">
        <f t="shared" si="33"/>
        <v/>
      </c>
    </row>
    <row r="574" spans="2:2">
      <c r="B574" t="str">
        <f t="shared" si="33"/>
        <v/>
      </c>
    </row>
    <row r="575" spans="2:2">
      <c r="B575" t="str">
        <f t="shared" si="33"/>
        <v/>
      </c>
    </row>
    <row r="576" spans="2:2">
      <c r="B576" t="str">
        <f t="shared" si="33"/>
        <v/>
      </c>
    </row>
    <row r="577" spans="2:2">
      <c r="B577" t="str">
        <f t="shared" si="33"/>
        <v/>
      </c>
    </row>
    <row r="578" spans="2:2">
      <c r="B578" t="str">
        <f t="shared" si="33"/>
        <v/>
      </c>
    </row>
    <row r="579" spans="2:2">
      <c r="B579" t="str">
        <f t="shared" si="33"/>
        <v/>
      </c>
    </row>
    <row r="580" spans="2:2">
      <c r="B580" t="str">
        <f t="shared" ref="B580:B643" si="34">H580&amp;F580</f>
        <v/>
      </c>
    </row>
    <row r="581" spans="2:2">
      <c r="B581" t="str">
        <f t="shared" si="34"/>
        <v/>
      </c>
    </row>
    <row r="582" spans="2:2">
      <c r="B582" t="str">
        <f t="shared" si="34"/>
        <v/>
      </c>
    </row>
    <row r="583" spans="2:2">
      <c r="B583" t="str">
        <f t="shared" si="34"/>
        <v/>
      </c>
    </row>
    <row r="584" spans="2:2">
      <c r="B584" t="str">
        <f t="shared" si="34"/>
        <v/>
      </c>
    </row>
    <row r="585" spans="2:2">
      <c r="B585" t="str">
        <f t="shared" si="34"/>
        <v/>
      </c>
    </row>
    <row r="586" spans="2:2">
      <c r="B586" t="str">
        <f t="shared" si="34"/>
        <v/>
      </c>
    </row>
    <row r="587" spans="2:2">
      <c r="B587" t="str">
        <f t="shared" si="34"/>
        <v/>
      </c>
    </row>
    <row r="588" spans="2:2">
      <c r="B588" t="str">
        <f t="shared" si="34"/>
        <v/>
      </c>
    </row>
    <row r="589" spans="2:2">
      <c r="B589" t="str">
        <f t="shared" si="34"/>
        <v/>
      </c>
    </row>
    <row r="590" spans="2:2">
      <c r="B590" t="str">
        <f t="shared" si="34"/>
        <v/>
      </c>
    </row>
    <row r="591" spans="2:2">
      <c r="B591" t="str">
        <f t="shared" si="34"/>
        <v/>
      </c>
    </row>
    <row r="592" spans="2:2">
      <c r="B592" t="str">
        <f t="shared" si="34"/>
        <v/>
      </c>
    </row>
    <row r="593" spans="2:2">
      <c r="B593" t="str">
        <f t="shared" si="34"/>
        <v/>
      </c>
    </row>
    <row r="594" spans="2:2">
      <c r="B594" t="str">
        <f t="shared" si="34"/>
        <v/>
      </c>
    </row>
    <row r="595" spans="2:2">
      <c r="B595" t="str">
        <f t="shared" si="34"/>
        <v/>
      </c>
    </row>
    <row r="596" spans="2:2">
      <c r="B596" t="str">
        <f t="shared" si="34"/>
        <v/>
      </c>
    </row>
    <row r="597" spans="2:2">
      <c r="B597" t="str">
        <f t="shared" si="34"/>
        <v/>
      </c>
    </row>
    <row r="598" spans="2:2">
      <c r="B598" t="str">
        <f t="shared" si="34"/>
        <v/>
      </c>
    </row>
    <row r="599" spans="2:2">
      <c r="B599" t="str">
        <f t="shared" si="34"/>
        <v/>
      </c>
    </row>
    <row r="600" spans="2:2">
      <c r="B600" t="str">
        <f t="shared" si="34"/>
        <v/>
      </c>
    </row>
    <row r="601" spans="2:2">
      <c r="B601" t="str">
        <f t="shared" si="34"/>
        <v/>
      </c>
    </row>
    <row r="602" spans="2:2">
      <c r="B602" t="str">
        <f t="shared" si="34"/>
        <v/>
      </c>
    </row>
    <row r="603" spans="2:2">
      <c r="B603" t="str">
        <f t="shared" si="34"/>
        <v/>
      </c>
    </row>
    <row r="604" spans="2:2">
      <c r="B604" t="str">
        <f t="shared" si="34"/>
        <v/>
      </c>
    </row>
    <row r="605" spans="2:2">
      <c r="B605" t="str">
        <f t="shared" si="34"/>
        <v/>
      </c>
    </row>
    <row r="606" spans="2:2">
      <c r="B606" t="str">
        <f t="shared" si="34"/>
        <v/>
      </c>
    </row>
    <row r="607" spans="2:2">
      <c r="B607" t="str">
        <f t="shared" si="34"/>
        <v/>
      </c>
    </row>
    <row r="608" spans="2:2">
      <c r="B608" t="str">
        <f t="shared" si="34"/>
        <v/>
      </c>
    </row>
    <row r="609" spans="2:2">
      <c r="B609" t="str">
        <f t="shared" si="34"/>
        <v/>
      </c>
    </row>
    <row r="610" spans="2:2">
      <c r="B610" t="str">
        <f t="shared" si="34"/>
        <v/>
      </c>
    </row>
    <row r="611" spans="2:2">
      <c r="B611" t="str">
        <f t="shared" si="34"/>
        <v/>
      </c>
    </row>
    <row r="612" spans="2:2">
      <c r="B612" t="str">
        <f t="shared" si="34"/>
        <v/>
      </c>
    </row>
    <row r="613" spans="2:2">
      <c r="B613" t="str">
        <f t="shared" si="34"/>
        <v/>
      </c>
    </row>
    <row r="614" spans="2:2">
      <c r="B614" t="str">
        <f t="shared" si="34"/>
        <v/>
      </c>
    </row>
    <row r="615" spans="2:2">
      <c r="B615" t="str">
        <f t="shared" si="34"/>
        <v/>
      </c>
    </row>
    <row r="616" spans="2:2">
      <c r="B616" t="str">
        <f t="shared" si="34"/>
        <v/>
      </c>
    </row>
    <row r="617" spans="2:2">
      <c r="B617" t="str">
        <f t="shared" si="34"/>
        <v/>
      </c>
    </row>
    <row r="618" spans="2:2">
      <c r="B618" t="str">
        <f t="shared" si="34"/>
        <v/>
      </c>
    </row>
    <row r="619" spans="2:2">
      <c r="B619" t="str">
        <f t="shared" si="34"/>
        <v/>
      </c>
    </row>
    <row r="620" spans="2:2">
      <c r="B620" t="str">
        <f t="shared" si="34"/>
        <v/>
      </c>
    </row>
    <row r="621" spans="2:2">
      <c r="B621" t="str">
        <f t="shared" si="34"/>
        <v/>
      </c>
    </row>
    <row r="622" spans="2:2">
      <c r="B622" t="str">
        <f t="shared" si="34"/>
        <v/>
      </c>
    </row>
    <row r="623" spans="2:2">
      <c r="B623" t="str">
        <f t="shared" si="34"/>
        <v/>
      </c>
    </row>
    <row r="624" spans="2:2">
      <c r="B624" t="str">
        <f t="shared" si="34"/>
        <v/>
      </c>
    </row>
    <row r="625" spans="2:2">
      <c r="B625" t="str">
        <f t="shared" si="34"/>
        <v/>
      </c>
    </row>
    <row r="626" spans="2:2">
      <c r="B626" t="str">
        <f t="shared" si="34"/>
        <v/>
      </c>
    </row>
    <row r="627" spans="2:2">
      <c r="B627" t="str">
        <f t="shared" si="34"/>
        <v/>
      </c>
    </row>
    <row r="628" spans="2:2">
      <c r="B628" t="str">
        <f t="shared" si="34"/>
        <v/>
      </c>
    </row>
    <row r="629" spans="2:2">
      <c r="B629" t="str">
        <f t="shared" si="34"/>
        <v/>
      </c>
    </row>
    <row r="630" spans="2:2">
      <c r="B630" t="str">
        <f t="shared" si="34"/>
        <v/>
      </c>
    </row>
    <row r="631" spans="2:2">
      <c r="B631" t="str">
        <f t="shared" si="34"/>
        <v/>
      </c>
    </row>
    <row r="632" spans="2:2">
      <c r="B632" t="str">
        <f t="shared" si="34"/>
        <v/>
      </c>
    </row>
    <row r="633" spans="2:2">
      <c r="B633" t="str">
        <f t="shared" si="34"/>
        <v/>
      </c>
    </row>
    <row r="634" spans="2:2">
      <c r="B634" t="str">
        <f t="shared" si="34"/>
        <v/>
      </c>
    </row>
    <row r="635" spans="2:2">
      <c r="B635" t="str">
        <f t="shared" si="34"/>
        <v/>
      </c>
    </row>
    <row r="636" spans="2:2">
      <c r="B636" t="str">
        <f t="shared" si="34"/>
        <v/>
      </c>
    </row>
    <row r="637" spans="2:2">
      <c r="B637" t="str">
        <f t="shared" si="34"/>
        <v/>
      </c>
    </row>
    <row r="638" spans="2:2">
      <c r="B638" t="str">
        <f t="shared" si="34"/>
        <v/>
      </c>
    </row>
    <row r="639" spans="2:2">
      <c r="B639" t="str">
        <f t="shared" si="34"/>
        <v/>
      </c>
    </row>
    <row r="640" spans="2:2">
      <c r="B640" t="str">
        <f t="shared" si="34"/>
        <v/>
      </c>
    </row>
    <row r="641" spans="2:2">
      <c r="B641" t="str">
        <f t="shared" si="34"/>
        <v/>
      </c>
    </row>
    <row r="642" spans="2:2">
      <c r="B642" t="str">
        <f t="shared" si="34"/>
        <v/>
      </c>
    </row>
    <row r="643" spans="2:2">
      <c r="B643" t="str">
        <f t="shared" si="34"/>
        <v/>
      </c>
    </row>
    <row r="644" spans="2:2">
      <c r="B644" t="str">
        <f t="shared" ref="B644:B707" si="35">H644&amp;F644</f>
        <v/>
      </c>
    </row>
    <row r="645" spans="2:2">
      <c r="B645" t="str">
        <f t="shared" si="35"/>
        <v/>
      </c>
    </row>
    <row r="646" spans="2:2">
      <c r="B646" t="str">
        <f t="shared" si="35"/>
        <v/>
      </c>
    </row>
    <row r="647" spans="2:2">
      <c r="B647" t="str">
        <f t="shared" si="35"/>
        <v/>
      </c>
    </row>
    <row r="648" spans="2:2">
      <c r="B648" t="str">
        <f t="shared" si="35"/>
        <v/>
      </c>
    </row>
    <row r="649" spans="2:2">
      <c r="B649" t="str">
        <f t="shared" si="35"/>
        <v/>
      </c>
    </row>
    <row r="650" spans="2:2">
      <c r="B650" t="str">
        <f t="shared" si="35"/>
        <v/>
      </c>
    </row>
    <row r="651" spans="2:2">
      <c r="B651" t="str">
        <f t="shared" si="35"/>
        <v/>
      </c>
    </row>
    <row r="652" spans="2:2">
      <c r="B652" t="str">
        <f t="shared" si="35"/>
        <v/>
      </c>
    </row>
    <row r="653" spans="2:2">
      <c r="B653" t="str">
        <f t="shared" si="35"/>
        <v/>
      </c>
    </row>
    <row r="654" spans="2:2">
      <c r="B654" t="str">
        <f t="shared" si="35"/>
        <v/>
      </c>
    </row>
    <row r="655" spans="2:2">
      <c r="B655" t="str">
        <f t="shared" si="35"/>
        <v/>
      </c>
    </row>
    <row r="656" spans="2:2">
      <c r="B656" t="str">
        <f t="shared" si="35"/>
        <v/>
      </c>
    </row>
    <row r="657" spans="2:2">
      <c r="B657" t="str">
        <f t="shared" si="35"/>
        <v/>
      </c>
    </row>
    <row r="658" spans="2:2">
      <c r="B658" t="str">
        <f t="shared" si="35"/>
        <v/>
      </c>
    </row>
    <row r="659" spans="2:2">
      <c r="B659" t="str">
        <f t="shared" si="35"/>
        <v/>
      </c>
    </row>
    <row r="660" spans="2:2">
      <c r="B660" t="str">
        <f t="shared" si="35"/>
        <v/>
      </c>
    </row>
    <row r="661" spans="2:2">
      <c r="B661" t="str">
        <f t="shared" si="35"/>
        <v/>
      </c>
    </row>
    <row r="662" spans="2:2">
      <c r="B662" t="str">
        <f t="shared" si="35"/>
        <v/>
      </c>
    </row>
    <row r="663" spans="2:2">
      <c r="B663" t="str">
        <f t="shared" si="35"/>
        <v/>
      </c>
    </row>
    <row r="664" spans="2:2">
      <c r="B664" t="str">
        <f t="shared" si="35"/>
        <v/>
      </c>
    </row>
    <row r="665" spans="2:2">
      <c r="B665" t="str">
        <f t="shared" si="35"/>
        <v/>
      </c>
    </row>
    <row r="666" spans="2:2">
      <c r="B666" t="str">
        <f t="shared" si="35"/>
        <v/>
      </c>
    </row>
    <row r="667" spans="2:2">
      <c r="B667" t="str">
        <f t="shared" si="35"/>
        <v/>
      </c>
    </row>
    <row r="668" spans="2:2">
      <c r="B668" t="str">
        <f t="shared" si="35"/>
        <v/>
      </c>
    </row>
    <row r="669" spans="2:2">
      <c r="B669" t="str">
        <f t="shared" si="35"/>
        <v/>
      </c>
    </row>
    <row r="670" spans="2:2">
      <c r="B670" t="str">
        <f t="shared" si="35"/>
        <v/>
      </c>
    </row>
    <row r="671" spans="2:2">
      <c r="B671" t="str">
        <f t="shared" si="35"/>
        <v/>
      </c>
    </row>
    <row r="672" spans="2:2">
      <c r="B672" t="str">
        <f t="shared" si="35"/>
        <v/>
      </c>
    </row>
    <row r="673" spans="2:2">
      <c r="B673" t="str">
        <f t="shared" si="35"/>
        <v/>
      </c>
    </row>
    <row r="674" spans="2:2">
      <c r="B674" t="str">
        <f t="shared" si="35"/>
        <v/>
      </c>
    </row>
    <row r="675" spans="2:2">
      <c r="B675" t="str">
        <f t="shared" si="35"/>
        <v/>
      </c>
    </row>
    <row r="676" spans="2:2">
      <c r="B676" t="str">
        <f t="shared" si="35"/>
        <v/>
      </c>
    </row>
    <row r="677" spans="2:2">
      <c r="B677" t="str">
        <f t="shared" si="35"/>
        <v/>
      </c>
    </row>
    <row r="678" spans="2:2">
      <c r="B678" t="str">
        <f t="shared" si="35"/>
        <v/>
      </c>
    </row>
    <row r="679" spans="2:2">
      <c r="B679" t="str">
        <f t="shared" si="35"/>
        <v/>
      </c>
    </row>
    <row r="680" spans="2:2">
      <c r="B680" t="str">
        <f t="shared" si="35"/>
        <v/>
      </c>
    </row>
    <row r="681" spans="2:2">
      <c r="B681" t="str">
        <f t="shared" si="35"/>
        <v/>
      </c>
    </row>
    <row r="682" spans="2:2">
      <c r="B682" t="str">
        <f t="shared" si="35"/>
        <v/>
      </c>
    </row>
    <row r="683" spans="2:2">
      <c r="B683" t="str">
        <f t="shared" si="35"/>
        <v/>
      </c>
    </row>
    <row r="684" spans="2:2">
      <c r="B684" t="str">
        <f t="shared" si="35"/>
        <v/>
      </c>
    </row>
    <row r="685" spans="2:2">
      <c r="B685" t="str">
        <f t="shared" si="35"/>
        <v/>
      </c>
    </row>
    <row r="686" spans="2:2">
      <c r="B686" t="str">
        <f t="shared" si="35"/>
        <v/>
      </c>
    </row>
    <row r="687" spans="2:2">
      <c r="B687" t="str">
        <f t="shared" si="35"/>
        <v/>
      </c>
    </row>
    <row r="688" spans="2:2">
      <c r="B688" t="str">
        <f t="shared" si="35"/>
        <v/>
      </c>
    </row>
    <row r="689" spans="2:2">
      <c r="B689" t="str">
        <f t="shared" si="35"/>
        <v/>
      </c>
    </row>
    <row r="690" spans="2:2">
      <c r="B690" t="str">
        <f t="shared" si="35"/>
        <v/>
      </c>
    </row>
    <row r="691" spans="2:2">
      <c r="B691" t="str">
        <f t="shared" si="35"/>
        <v/>
      </c>
    </row>
    <row r="692" spans="2:2">
      <c r="B692" t="str">
        <f t="shared" si="35"/>
        <v/>
      </c>
    </row>
    <row r="693" spans="2:2">
      <c r="B693" t="str">
        <f t="shared" si="35"/>
        <v/>
      </c>
    </row>
    <row r="694" spans="2:2">
      <c r="B694" t="str">
        <f t="shared" si="35"/>
        <v/>
      </c>
    </row>
    <row r="695" spans="2:2">
      <c r="B695" t="str">
        <f t="shared" si="35"/>
        <v/>
      </c>
    </row>
    <row r="696" spans="2:2">
      <c r="B696" t="str">
        <f t="shared" si="35"/>
        <v/>
      </c>
    </row>
    <row r="697" spans="2:2">
      <c r="B697" t="str">
        <f t="shared" si="35"/>
        <v/>
      </c>
    </row>
    <row r="698" spans="2:2">
      <c r="B698" t="str">
        <f t="shared" si="35"/>
        <v/>
      </c>
    </row>
    <row r="699" spans="2:2">
      <c r="B699" t="str">
        <f t="shared" si="35"/>
        <v/>
      </c>
    </row>
    <row r="700" spans="2:2">
      <c r="B700" t="str">
        <f t="shared" si="35"/>
        <v/>
      </c>
    </row>
    <row r="701" spans="2:2">
      <c r="B701" t="str">
        <f t="shared" si="35"/>
        <v/>
      </c>
    </row>
    <row r="702" spans="2:2">
      <c r="B702" t="str">
        <f t="shared" si="35"/>
        <v/>
      </c>
    </row>
    <row r="703" spans="2:2">
      <c r="B703" t="str">
        <f t="shared" si="35"/>
        <v/>
      </c>
    </row>
    <row r="704" spans="2:2">
      <c r="B704" t="str">
        <f t="shared" si="35"/>
        <v/>
      </c>
    </row>
    <row r="705" spans="2:2">
      <c r="B705" t="str">
        <f t="shared" si="35"/>
        <v/>
      </c>
    </row>
    <row r="706" spans="2:2">
      <c r="B706" t="str">
        <f t="shared" si="35"/>
        <v/>
      </c>
    </row>
    <row r="707" spans="2:2">
      <c r="B707" t="str">
        <f t="shared" si="35"/>
        <v/>
      </c>
    </row>
    <row r="708" spans="2:2">
      <c r="B708" t="str">
        <f t="shared" ref="B708:B771" si="36">H708&amp;F708</f>
        <v/>
      </c>
    </row>
    <row r="709" spans="2:2">
      <c r="B709" t="str">
        <f t="shared" si="36"/>
        <v/>
      </c>
    </row>
    <row r="710" spans="2:2">
      <c r="B710" t="str">
        <f t="shared" si="36"/>
        <v/>
      </c>
    </row>
    <row r="711" spans="2:2">
      <c r="B711" t="str">
        <f t="shared" si="36"/>
        <v/>
      </c>
    </row>
    <row r="712" spans="2:2">
      <c r="B712" t="str">
        <f t="shared" si="36"/>
        <v/>
      </c>
    </row>
    <row r="713" spans="2:2">
      <c r="B713" t="str">
        <f t="shared" si="36"/>
        <v/>
      </c>
    </row>
    <row r="714" spans="2:2">
      <c r="B714" t="str">
        <f t="shared" si="36"/>
        <v/>
      </c>
    </row>
    <row r="715" spans="2:2">
      <c r="B715" t="str">
        <f t="shared" si="36"/>
        <v/>
      </c>
    </row>
    <row r="716" spans="2:2">
      <c r="B716" t="str">
        <f t="shared" si="36"/>
        <v/>
      </c>
    </row>
    <row r="717" spans="2:2">
      <c r="B717" t="str">
        <f t="shared" si="36"/>
        <v/>
      </c>
    </row>
    <row r="718" spans="2:2">
      <c r="B718" t="str">
        <f t="shared" si="36"/>
        <v/>
      </c>
    </row>
    <row r="719" spans="2:2">
      <c r="B719" t="str">
        <f t="shared" si="36"/>
        <v/>
      </c>
    </row>
    <row r="720" spans="2:2">
      <c r="B720" t="str">
        <f t="shared" si="36"/>
        <v/>
      </c>
    </row>
    <row r="721" spans="2:2">
      <c r="B721" t="str">
        <f t="shared" si="36"/>
        <v/>
      </c>
    </row>
    <row r="722" spans="2:2">
      <c r="B722" t="str">
        <f t="shared" si="36"/>
        <v/>
      </c>
    </row>
    <row r="723" spans="2:2">
      <c r="B723" t="str">
        <f t="shared" si="36"/>
        <v/>
      </c>
    </row>
    <row r="724" spans="2:2">
      <c r="B724" t="str">
        <f t="shared" si="36"/>
        <v/>
      </c>
    </row>
    <row r="725" spans="2:2">
      <c r="B725" t="str">
        <f t="shared" si="36"/>
        <v/>
      </c>
    </row>
    <row r="726" spans="2:2">
      <c r="B726" t="str">
        <f t="shared" si="36"/>
        <v/>
      </c>
    </row>
    <row r="727" spans="2:2">
      <c r="B727" t="str">
        <f t="shared" si="36"/>
        <v/>
      </c>
    </row>
    <row r="728" spans="2:2">
      <c r="B728" t="str">
        <f t="shared" si="36"/>
        <v/>
      </c>
    </row>
    <row r="729" spans="2:2">
      <c r="B729" t="str">
        <f t="shared" si="36"/>
        <v/>
      </c>
    </row>
    <row r="730" spans="2:2">
      <c r="B730" t="str">
        <f t="shared" si="36"/>
        <v/>
      </c>
    </row>
    <row r="731" spans="2:2">
      <c r="B731" t="str">
        <f t="shared" si="36"/>
        <v/>
      </c>
    </row>
    <row r="732" spans="2:2">
      <c r="B732" t="str">
        <f t="shared" si="36"/>
        <v/>
      </c>
    </row>
    <row r="733" spans="2:2">
      <c r="B733" t="str">
        <f t="shared" si="36"/>
        <v/>
      </c>
    </row>
    <row r="734" spans="2:2">
      <c r="B734" t="str">
        <f t="shared" si="36"/>
        <v/>
      </c>
    </row>
    <row r="735" spans="2:2">
      <c r="B735" t="str">
        <f t="shared" si="36"/>
        <v/>
      </c>
    </row>
    <row r="736" spans="2:2">
      <c r="B736" t="str">
        <f t="shared" si="36"/>
        <v/>
      </c>
    </row>
    <row r="737" spans="2:2">
      <c r="B737" t="str">
        <f t="shared" si="36"/>
        <v/>
      </c>
    </row>
    <row r="738" spans="2:2">
      <c r="B738" t="str">
        <f t="shared" si="36"/>
        <v/>
      </c>
    </row>
    <row r="739" spans="2:2">
      <c r="B739" t="str">
        <f t="shared" si="36"/>
        <v/>
      </c>
    </row>
    <row r="740" spans="2:2">
      <c r="B740" t="str">
        <f t="shared" si="36"/>
        <v/>
      </c>
    </row>
    <row r="741" spans="2:2">
      <c r="B741" t="str">
        <f t="shared" si="36"/>
        <v/>
      </c>
    </row>
    <row r="742" spans="2:2">
      <c r="B742" t="str">
        <f t="shared" si="36"/>
        <v/>
      </c>
    </row>
    <row r="743" spans="2:2">
      <c r="B743" t="str">
        <f t="shared" si="36"/>
        <v/>
      </c>
    </row>
    <row r="744" spans="2:2">
      <c r="B744" t="str">
        <f t="shared" si="36"/>
        <v/>
      </c>
    </row>
    <row r="745" spans="2:2">
      <c r="B745" t="str">
        <f t="shared" si="36"/>
        <v/>
      </c>
    </row>
    <row r="746" spans="2:2">
      <c r="B746" t="str">
        <f t="shared" si="36"/>
        <v/>
      </c>
    </row>
    <row r="747" spans="2:2">
      <c r="B747" t="str">
        <f t="shared" si="36"/>
        <v/>
      </c>
    </row>
    <row r="748" spans="2:2">
      <c r="B748" t="str">
        <f t="shared" si="36"/>
        <v/>
      </c>
    </row>
    <row r="749" spans="2:2">
      <c r="B749" t="str">
        <f t="shared" si="36"/>
        <v/>
      </c>
    </row>
    <row r="750" spans="2:2">
      <c r="B750" t="str">
        <f t="shared" si="36"/>
        <v/>
      </c>
    </row>
    <row r="751" spans="2:2">
      <c r="B751" t="str">
        <f t="shared" si="36"/>
        <v/>
      </c>
    </row>
    <row r="752" spans="2:2">
      <c r="B752" t="str">
        <f t="shared" si="36"/>
        <v/>
      </c>
    </row>
    <row r="753" spans="2:2">
      <c r="B753" t="str">
        <f t="shared" si="36"/>
        <v/>
      </c>
    </row>
    <row r="754" spans="2:2">
      <c r="B754" t="str">
        <f t="shared" si="36"/>
        <v/>
      </c>
    </row>
    <row r="755" spans="2:2">
      <c r="B755" t="str">
        <f t="shared" si="36"/>
        <v/>
      </c>
    </row>
    <row r="756" spans="2:2">
      <c r="B756" t="str">
        <f t="shared" si="36"/>
        <v/>
      </c>
    </row>
    <row r="757" spans="2:2">
      <c r="B757" t="str">
        <f t="shared" si="36"/>
        <v/>
      </c>
    </row>
    <row r="758" spans="2:2">
      <c r="B758" t="str">
        <f t="shared" si="36"/>
        <v/>
      </c>
    </row>
    <row r="759" spans="2:2">
      <c r="B759" t="str">
        <f t="shared" si="36"/>
        <v/>
      </c>
    </row>
    <row r="760" spans="2:2">
      <c r="B760" t="str">
        <f t="shared" si="36"/>
        <v/>
      </c>
    </row>
    <row r="761" spans="2:2">
      <c r="B761" t="str">
        <f t="shared" si="36"/>
        <v/>
      </c>
    </row>
    <row r="762" spans="2:2">
      <c r="B762" t="str">
        <f t="shared" si="36"/>
        <v/>
      </c>
    </row>
    <row r="763" spans="2:2">
      <c r="B763" t="str">
        <f t="shared" si="36"/>
        <v/>
      </c>
    </row>
    <row r="764" spans="2:2">
      <c r="B764" t="str">
        <f t="shared" si="36"/>
        <v/>
      </c>
    </row>
    <row r="765" spans="2:2">
      <c r="B765" t="str">
        <f t="shared" si="36"/>
        <v/>
      </c>
    </row>
    <row r="766" spans="2:2">
      <c r="B766" t="str">
        <f t="shared" si="36"/>
        <v/>
      </c>
    </row>
    <row r="767" spans="2:2">
      <c r="B767" t="str">
        <f t="shared" si="36"/>
        <v/>
      </c>
    </row>
    <row r="768" spans="2:2">
      <c r="B768" t="str">
        <f t="shared" si="36"/>
        <v/>
      </c>
    </row>
    <row r="769" spans="2:2">
      <c r="B769" t="str">
        <f t="shared" si="36"/>
        <v/>
      </c>
    </row>
    <row r="770" spans="2:2">
      <c r="B770" t="str">
        <f t="shared" si="36"/>
        <v/>
      </c>
    </row>
    <row r="771" spans="2:2">
      <c r="B771" t="str">
        <f t="shared" si="36"/>
        <v/>
      </c>
    </row>
    <row r="772" spans="2:2">
      <c r="B772" t="str">
        <f t="shared" ref="B772:B835" si="37">H772&amp;F772</f>
        <v/>
      </c>
    </row>
    <row r="773" spans="2:2">
      <c r="B773" t="str">
        <f t="shared" si="37"/>
        <v/>
      </c>
    </row>
    <row r="774" spans="2:2">
      <c r="B774" t="str">
        <f t="shared" si="37"/>
        <v/>
      </c>
    </row>
    <row r="775" spans="2:2">
      <c r="B775" t="str">
        <f t="shared" si="37"/>
        <v/>
      </c>
    </row>
    <row r="776" spans="2:2">
      <c r="B776" t="str">
        <f t="shared" si="37"/>
        <v/>
      </c>
    </row>
    <row r="777" spans="2:2">
      <c r="B777" t="str">
        <f t="shared" si="37"/>
        <v/>
      </c>
    </row>
    <row r="778" spans="2:2">
      <c r="B778" t="str">
        <f t="shared" si="37"/>
        <v/>
      </c>
    </row>
    <row r="779" spans="2:2">
      <c r="B779" t="str">
        <f t="shared" si="37"/>
        <v/>
      </c>
    </row>
    <row r="780" spans="2:2">
      <c r="B780" t="str">
        <f t="shared" si="37"/>
        <v/>
      </c>
    </row>
    <row r="781" spans="2:2">
      <c r="B781" t="str">
        <f t="shared" si="37"/>
        <v/>
      </c>
    </row>
    <row r="782" spans="2:2">
      <c r="B782" t="str">
        <f t="shared" si="37"/>
        <v/>
      </c>
    </row>
    <row r="783" spans="2:2">
      <c r="B783" t="str">
        <f t="shared" si="37"/>
        <v/>
      </c>
    </row>
    <row r="784" spans="2:2">
      <c r="B784" t="str">
        <f t="shared" si="37"/>
        <v/>
      </c>
    </row>
    <row r="785" spans="2:2">
      <c r="B785" t="str">
        <f t="shared" si="37"/>
        <v/>
      </c>
    </row>
    <row r="786" spans="2:2">
      <c r="B786" t="str">
        <f t="shared" si="37"/>
        <v/>
      </c>
    </row>
    <row r="787" spans="2:2">
      <c r="B787" t="str">
        <f t="shared" si="37"/>
        <v/>
      </c>
    </row>
    <row r="788" spans="2:2">
      <c r="B788" t="str">
        <f t="shared" si="37"/>
        <v/>
      </c>
    </row>
    <row r="789" spans="2:2">
      <c r="B789" t="str">
        <f t="shared" si="37"/>
        <v/>
      </c>
    </row>
    <row r="790" spans="2:2">
      <c r="B790" t="str">
        <f t="shared" si="37"/>
        <v/>
      </c>
    </row>
    <row r="791" spans="2:2">
      <c r="B791" t="str">
        <f t="shared" si="37"/>
        <v/>
      </c>
    </row>
    <row r="792" spans="2:2">
      <c r="B792" t="str">
        <f t="shared" si="37"/>
        <v/>
      </c>
    </row>
    <row r="793" spans="2:2">
      <c r="B793" t="str">
        <f t="shared" si="37"/>
        <v/>
      </c>
    </row>
    <row r="794" spans="2:2">
      <c r="B794" t="str">
        <f t="shared" si="37"/>
        <v/>
      </c>
    </row>
    <row r="795" spans="2:2">
      <c r="B795" t="str">
        <f t="shared" si="37"/>
        <v/>
      </c>
    </row>
    <row r="796" spans="2:2">
      <c r="B796" t="str">
        <f t="shared" si="37"/>
        <v/>
      </c>
    </row>
    <row r="797" spans="2:2">
      <c r="B797" t="str">
        <f t="shared" si="37"/>
        <v/>
      </c>
    </row>
    <row r="798" spans="2:2">
      <c r="B798" t="str">
        <f t="shared" si="37"/>
        <v/>
      </c>
    </row>
    <row r="799" spans="2:2">
      <c r="B799" t="str">
        <f t="shared" si="37"/>
        <v/>
      </c>
    </row>
    <row r="800" spans="2:2">
      <c r="B800" t="str">
        <f t="shared" si="37"/>
        <v/>
      </c>
    </row>
    <row r="801" spans="2:2">
      <c r="B801" t="str">
        <f t="shared" si="37"/>
        <v/>
      </c>
    </row>
    <row r="802" spans="2:2">
      <c r="B802" t="str">
        <f t="shared" si="37"/>
        <v/>
      </c>
    </row>
    <row r="803" spans="2:2">
      <c r="B803" t="str">
        <f t="shared" si="37"/>
        <v/>
      </c>
    </row>
    <row r="804" spans="2:2">
      <c r="B804" t="str">
        <f t="shared" si="37"/>
        <v/>
      </c>
    </row>
    <row r="805" spans="2:2">
      <c r="B805" t="str">
        <f t="shared" si="37"/>
        <v/>
      </c>
    </row>
    <row r="806" spans="2:2">
      <c r="B806" t="str">
        <f t="shared" si="37"/>
        <v/>
      </c>
    </row>
    <row r="807" spans="2:2">
      <c r="B807" t="str">
        <f t="shared" si="37"/>
        <v/>
      </c>
    </row>
    <row r="808" spans="2:2">
      <c r="B808" t="str">
        <f t="shared" si="37"/>
        <v/>
      </c>
    </row>
    <row r="809" spans="2:2">
      <c r="B809" t="str">
        <f t="shared" si="37"/>
        <v/>
      </c>
    </row>
    <row r="810" spans="2:2">
      <c r="B810" t="str">
        <f t="shared" si="37"/>
        <v/>
      </c>
    </row>
    <row r="811" spans="2:2">
      <c r="B811" t="str">
        <f t="shared" si="37"/>
        <v/>
      </c>
    </row>
    <row r="812" spans="2:2">
      <c r="B812" t="str">
        <f t="shared" si="37"/>
        <v/>
      </c>
    </row>
    <row r="813" spans="2:2">
      <c r="B813" t="str">
        <f t="shared" si="37"/>
        <v/>
      </c>
    </row>
    <row r="814" spans="2:2">
      <c r="B814" t="str">
        <f t="shared" si="37"/>
        <v/>
      </c>
    </row>
    <row r="815" spans="2:2">
      <c r="B815" t="str">
        <f t="shared" si="37"/>
        <v/>
      </c>
    </row>
    <row r="816" spans="2:2">
      <c r="B816" t="str">
        <f t="shared" si="37"/>
        <v/>
      </c>
    </row>
    <row r="817" spans="2:2">
      <c r="B817" t="str">
        <f t="shared" si="37"/>
        <v/>
      </c>
    </row>
    <row r="818" spans="2:2">
      <c r="B818" t="str">
        <f t="shared" si="37"/>
        <v/>
      </c>
    </row>
    <row r="819" spans="2:2">
      <c r="B819" t="str">
        <f t="shared" si="37"/>
        <v/>
      </c>
    </row>
    <row r="820" spans="2:2">
      <c r="B820" t="str">
        <f t="shared" si="37"/>
        <v/>
      </c>
    </row>
    <row r="821" spans="2:2">
      <c r="B821" t="str">
        <f t="shared" si="37"/>
        <v/>
      </c>
    </row>
    <row r="822" spans="2:2">
      <c r="B822" t="str">
        <f t="shared" si="37"/>
        <v/>
      </c>
    </row>
    <row r="823" spans="2:2">
      <c r="B823" t="str">
        <f t="shared" si="37"/>
        <v/>
      </c>
    </row>
    <row r="824" spans="2:2">
      <c r="B824" t="str">
        <f t="shared" si="37"/>
        <v/>
      </c>
    </row>
    <row r="825" spans="2:2">
      <c r="B825" t="str">
        <f t="shared" si="37"/>
        <v/>
      </c>
    </row>
    <row r="826" spans="2:2">
      <c r="B826" t="str">
        <f t="shared" si="37"/>
        <v/>
      </c>
    </row>
    <row r="827" spans="2:2">
      <c r="B827" t="str">
        <f t="shared" si="37"/>
        <v/>
      </c>
    </row>
    <row r="828" spans="2:2">
      <c r="B828" t="str">
        <f t="shared" si="37"/>
        <v/>
      </c>
    </row>
    <row r="829" spans="2:2">
      <c r="B829" t="str">
        <f t="shared" si="37"/>
        <v/>
      </c>
    </row>
    <row r="830" spans="2:2">
      <c r="B830" t="str">
        <f t="shared" si="37"/>
        <v/>
      </c>
    </row>
    <row r="831" spans="2:2">
      <c r="B831" t="str">
        <f t="shared" si="37"/>
        <v/>
      </c>
    </row>
    <row r="832" spans="2:2">
      <c r="B832" t="str">
        <f t="shared" si="37"/>
        <v/>
      </c>
    </row>
    <row r="833" spans="2:2">
      <c r="B833" t="str">
        <f t="shared" si="37"/>
        <v/>
      </c>
    </row>
    <row r="834" spans="2:2">
      <c r="B834" t="str">
        <f t="shared" si="37"/>
        <v/>
      </c>
    </row>
    <row r="835" spans="2:2">
      <c r="B835" t="str">
        <f t="shared" si="37"/>
        <v/>
      </c>
    </row>
    <row r="836" spans="2:2">
      <c r="B836" t="str">
        <f t="shared" ref="B836:B899" si="38">H836&amp;F836</f>
        <v/>
      </c>
    </row>
    <row r="837" spans="2:2">
      <c r="B837" t="str">
        <f t="shared" si="38"/>
        <v/>
      </c>
    </row>
    <row r="838" spans="2:2">
      <c r="B838" t="str">
        <f t="shared" si="38"/>
        <v/>
      </c>
    </row>
    <row r="839" spans="2:2">
      <c r="B839" t="str">
        <f t="shared" si="38"/>
        <v/>
      </c>
    </row>
    <row r="840" spans="2:2">
      <c r="B840" t="str">
        <f t="shared" si="38"/>
        <v/>
      </c>
    </row>
    <row r="841" spans="2:2">
      <c r="B841" t="str">
        <f t="shared" si="38"/>
        <v/>
      </c>
    </row>
    <row r="842" spans="2:2">
      <c r="B842" t="str">
        <f t="shared" si="38"/>
        <v/>
      </c>
    </row>
    <row r="843" spans="2:2">
      <c r="B843" t="str">
        <f t="shared" si="38"/>
        <v/>
      </c>
    </row>
    <row r="844" spans="2:2">
      <c r="B844" t="str">
        <f t="shared" si="38"/>
        <v/>
      </c>
    </row>
    <row r="845" spans="2:2">
      <c r="B845" t="str">
        <f t="shared" si="38"/>
        <v/>
      </c>
    </row>
    <row r="846" spans="2:2">
      <c r="B846" t="str">
        <f t="shared" si="38"/>
        <v/>
      </c>
    </row>
    <row r="847" spans="2:2">
      <c r="B847" t="str">
        <f t="shared" si="38"/>
        <v/>
      </c>
    </row>
    <row r="848" spans="2:2">
      <c r="B848" t="str">
        <f t="shared" si="38"/>
        <v/>
      </c>
    </row>
    <row r="849" spans="2:2">
      <c r="B849" t="str">
        <f t="shared" si="38"/>
        <v/>
      </c>
    </row>
    <row r="850" spans="2:2">
      <c r="B850" t="str">
        <f t="shared" si="38"/>
        <v/>
      </c>
    </row>
    <row r="851" spans="2:2">
      <c r="B851" t="str">
        <f t="shared" si="38"/>
        <v/>
      </c>
    </row>
    <row r="852" spans="2:2">
      <c r="B852" t="str">
        <f t="shared" si="38"/>
        <v/>
      </c>
    </row>
    <row r="853" spans="2:2">
      <c r="B853" t="str">
        <f t="shared" si="38"/>
        <v/>
      </c>
    </row>
    <row r="854" spans="2:2">
      <c r="B854" t="str">
        <f t="shared" si="38"/>
        <v/>
      </c>
    </row>
    <row r="855" spans="2:2">
      <c r="B855" t="str">
        <f t="shared" si="38"/>
        <v/>
      </c>
    </row>
    <row r="856" spans="2:2">
      <c r="B856" t="str">
        <f t="shared" si="38"/>
        <v/>
      </c>
    </row>
    <row r="857" spans="2:2">
      <c r="B857" t="str">
        <f t="shared" si="38"/>
        <v/>
      </c>
    </row>
    <row r="858" spans="2:2">
      <c r="B858" t="str">
        <f t="shared" si="38"/>
        <v/>
      </c>
    </row>
    <row r="859" spans="2:2">
      <c r="B859" t="str">
        <f t="shared" si="38"/>
        <v/>
      </c>
    </row>
    <row r="860" spans="2:2">
      <c r="B860" t="str">
        <f t="shared" si="38"/>
        <v/>
      </c>
    </row>
    <row r="861" spans="2:2">
      <c r="B861" t="str">
        <f t="shared" si="38"/>
        <v/>
      </c>
    </row>
    <row r="862" spans="2:2">
      <c r="B862" t="str">
        <f t="shared" si="38"/>
        <v/>
      </c>
    </row>
    <row r="863" spans="2:2">
      <c r="B863" t="str">
        <f t="shared" si="38"/>
        <v/>
      </c>
    </row>
    <row r="864" spans="2:2">
      <c r="B864" t="str">
        <f t="shared" si="38"/>
        <v/>
      </c>
    </row>
    <row r="865" spans="2:2">
      <c r="B865" t="str">
        <f t="shared" si="38"/>
        <v/>
      </c>
    </row>
    <row r="866" spans="2:2">
      <c r="B866" t="str">
        <f t="shared" si="38"/>
        <v/>
      </c>
    </row>
    <row r="867" spans="2:2">
      <c r="B867" t="str">
        <f t="shared" si="38"/>
        <v/>
      </c>
    </row>
    <row r="868" spans="2:2">
      <c r="B868" t="str">
        <f t="shared" si="38"/>
        <v/>
      </c>
    </row>
    <row r="869" spans="2:2">
      <c r="B869" t="str">
        <f t="shared" si="38"/>
        <v/>
      </c>
    </row>
    <row r="870" spans="2:2">
      <c r="B870" t="str">
        <f t="shared" si="38"/>
        <v/>
      </c>
    </row>
    <row r="871" spans="2:2">
      <c r="B871" t="str">
        <f t="shared" si="38"/>
        <v/>
      </c>
    </row>
    <row r="872" spans="2:2">
      <c r="B872" t="str">
        <f t="shared" si="38"/>
        <v/>
      </c>
    </row>
    <row r="873" spans="2:2">
      <c r="B873" t="str">
        <f t="shared" si="38"/>
        <v/>
      </c>
    </row>
    <row r="874" spans="2:2">
      <c r="B874" t="str">
        <f t="shared" si="38"/>
        <v/>
      </c>
    </row>
    <row r="875" spans="2:2">
      <c r="B875" t="str">
        <f t="shared" si="38"/>
        <v/>
      </c>
    </row>
    <row r="876" spans="2:2">
      <c r="B876" t="str">
        <f t="shared" si="38"/>
        <v/>
      </c>
    </row>
    <row r="877" spans="2:2">
      <c r="B877" t="str">
        <f t="shared" si="38"/>
        <v/>
      </c>
    </row>
    <row r="878" spans="2:2">
      <c r="B878" t="str">
        <f t="shared" si="38"/>
        <v/>
      </c>
    </row>
    <row r="879" spans="2:2">
      <c r="B879" t="str">
        <f t="shared" si="38"/>
        <v/>
      </c>
    </row>
    <row r="880" spans="2:2">
      <c r="B880" t="str">
        <f t="shared" si="38"/>
        <v/>
      </c>
    </row>
    <row r="881" spans="2:2">
      <c r="B881" t="str">
        <f t="shared" si="38"/>
        <v/>
      </c>
    </row>
    <row r="882" spans="2:2">
      <c r="B882" t="str">
        <f t="shared" si="38"/>
        <v/>
      </c>
    </row>
    <row r="883" spans="2:2">
      <c r="B883" t="str">
        <f t="shared" si="38"/>
        <v/>
      </c>
    </row>
    <row r="884" spans="2:2">
      <c r="B884" t="str">
        <f t="shared" si="38"/>
        <v/>
      </c>
    </row>
    <row r="885" spans="2:2">
      <c r="B885" t="str">
        <f t="shared" si="38"/>
        <v/>
      </c>
    </row>
    <row r="886" spans="2:2">
      <c r="B886" t="str">
        <f t="shared" si="38"/>
        <v/>
      </c>
    </row>
    <row r="887" spans="2:2">
      <c r="B887" t="str">
        <f t="shared" si="38"/>
        <v/>
      </c>
    </row>
    <row r="888" spans="2:2">
      <c r="B888" t="str">
        <f t="shared" si="38"/>
        <v/>
      </c>
    </row>
    <row r="889" spans="2:2">
      <c r="B889" t="str">
        <f t="shared" si="38"/>
        <v/>
      </c>
    </row>
    <row r="890" spans="2:2">
      <c r="B890" t="str">
        <f t="shared" si="38"/>
        <v/>
      </c>
    </row>
    <row r="891" spans="2:2">
      <c r="B891" t="str">
        <f t="shared" si="38"/>
        <v/>
      </c>
    </row>
    <row r="892" spans="2:2">
      <c r="B892" t="str">
        <f t="shared" si="38"/>
        <v/>
      </c>
    </row>
    <row r="893" spans="2:2">
      <c r="B893" t="str">
        <f t="shared" si="38"/>
        <v/>
      </c>
    </row>
    <row r="894" spans="2:2">
      <c r="B894" t="str">
        <f t="shared" si="38"/>
        <v/>
      </c>
    </row>
    <row r="895" spans="2:2">
      <c r="B895" t="str">
        <f t="shared" si="38"/>
        <v/>
      </c>
    </row>
    <row r="896" spans="2:2">
      <c r="B896" t="str">
        <f t="shared" si="38"/>
        <v/>
      </c>
    </row>
    <row r="897" spans="2:2">
      <c r="B897" t="str">
        <f t="shared" si="38"/>
        <v/>
      </c>
    </row>
    <row r="898" spans="2:2">
      <c r="B898" t="str">
        <f t="shared" si="38"/>
        <v/>
      </c>
    </row>
    <row r="899" spans="2:2">
      <c r="B899" t="str">
        <f t="shared" si="38"/>
        <v/>
      </c>
    </row>
    <row r="900" spans="2:2">
      <c r="B900" t="str">
        <f t="shared" ref="B900:B963" si="39">H900&amp;F900</f>
        <v/>
      </c>
    </row>
    <row r="901" spans="2:2">
      <c r="B901" t="str">
        <f t="shared" si="39"/>
        <v/>
      </c>
    </row>
    <row r="902" spans="2:2">
      <c r="B902" t="str">
        <f t="shared" si="39"/>
        <v/>
      </c>
    </row>
    <row r="903" spans="2:2">
      <c r="B903" t="str">
        <f t="shared" si="39"/>
        <v/>
      </c>
    </row>
    <row r="904" spans="2:2">
      <c r="B904" t="str">
        <f t="shared" si="39"/>
        <v/>
      </c>
    </row>
    <row r="905" spans="2:2">
      <c r="B905" t="str">
        <f t="shared" si="39"/>
        <v/>
      </c>
    </row>
    <row r="906" spans="2:2">
      <c r="B906" t="str">
        <f t="shared" si="39"/>
        <v/>
      </c>
    </row>
    <row r="907" spans="2:2">
      <c r="B907" t="str">
        <f t="shared" si="39"/>
        <v/>
      </c>
    </row>
    <row r="908" spans="2:2">
      <c r="B908" t="str">
        <f t="shared" si="39"/>
        <v/>
      </c>
    </row>
    <row r="909" spans="2:2">
      <c r="B909" t="str">
        <f t="shared" si="39"/>
        <v/>
      </c>
    </row>
    <row r="910" spans="2:2">
      <c r="B910" t="str">
        <f t="shared" si="39"/>
        <v/>
      </c>
    </row>
    <row r="911" spans="2:2">
      <c r="B911" t="str">
        <f t="shared" si="39"/>
        <v/>
      </c>
    </row>
    <row r="912" spans="2:2">
      <c r="B912" t="str">
        <f t="shared" si="39"/>
        <v/>
      </c>
    </row>
    <row r="913" spans="2:2">
      <c r="B913" t="str">
        <f t="shared" si="39"/>
        <v/>
      </c>
    </row>
    <row r="914" spans="2:2">
      <c r="B914" t="str">
        <f t="shared" si="39"/>
        <v/>
      </c>
    </row>
    <row r="915" spans="2:2">
      <c r="B915" t="str">
        <f t="shared" si="39"/>
        <v/>
      </c>
    </row>
    <row r="916" spans="2:2">
      <c r="B916" t="str">
        <f t="shared" si="39"/>
        <v/>
      </c>
    </row>
    <row r="917" spans="2:2">
      <c r="B917" t="str">
        <f t="shared" si="39"/>
        <v/>
      </c>
    </row>
    <row r="918" spans="2:2">
      <c r="B918" t="str">
        <f t="shared" si="39"/>
        <v/>
      </c>
    </row>
    <row r="919" spans="2:2">
      <c r="B919" t="str">
        <f t="shared" si="39"/>
        <v/>
      </c>
    </row>
    <row r="920" spans="2:2">
      <c r="B920" t="str">
        <f t="shared" si="39"/>
        <v/>
      </c>
    </row>
    <row r="921" spans="2:2">
      <c r="B921" t="str">
        <f t="shared" si="39"/>
        <v/>
      </c>
    </row>
    <row r="922" spans="2:2">
      <c r="B922" t="str">
        <f t="shared" si="39"/>
        <v/>
      </c>
    </row>
    <row r="923" spans="2:2">
      <c r="B923" t="str">
        <f t="shared" si="39"/>
        <v/>
      </c>
    </row>
    <row r="924" spans="2:2">
      <c r="B924" t="str">
        <f t="shared" si="39"/>
        <v/>
      </c>
    </row>
    <row r="925" spans="2:2">
      <c r="B925" t="str">
        <f t="shared" si="39"/>
        <v/>
      </c>
    </row>
    <row r="926" spans="2:2">
      <c r="B926" t="str">
        <f t="shared" si="39"/>
        <v/>
      </c>
    </row>
    <row r="927" spans="2:2">
      <c r="B927" t="str">
        <f t="shared" si="39"/>
        <v/>
      </c>
    </row>
    <row r="928" spans="2:2">
      <c r="B928" t="str">
        <f t="shared" si="39"/>
        <v/>
      </c>
    </row>
    <row r="929" spans="2:2">
      <c r="B929" t="str">
        <f t="shared" si="39"/>
        <v/>
      </c>
    </row>
    <row r="930" spans="2:2">
      <c r="B930" t="str">
        <f t="shared" si="39"/>
        <v/>
      </c>
    </row>
    <row r="931" spans="2:2">
      <c r="B931" t="str">
        <f t="shared" si="39"/>
        <v/>
      </c>
    </row>
    <row r="932" spans="2:2">
      <c r="B932" t="str">
        <f t="shared" si="39"/>
        <v/>
      </c>
    </row>
    <row r="933" spans="2:2">
      <c r="B933" t="str">
        <f t="shared" si="39"/>
        <v/>
      </c>
    </row>
    <row r="934" spans="2:2">
      <c r="B934" t="str">
        <f t="shared" si="39"/>
        <v/>
      </c>
    </row>
    <row r="935" spans="2:2">
      <c r="B935" t="str">
        <f t="shared" si="39"/>
        <v/>
      </c>
    </row>
    <row r="936" spans="2:2">
      <c r="B936" t="str">
        <f t="shared" si="39"/>
        <v/>
      </c>
    </row>
    <row r="937" spans="2:2">
      <c r="B937" t="str">
        <f t="shared" si="39"/>
        <v/>
      </c>
    </row>
    <row r="938" spans="2:2">
      <c r="B938" t="str">
        <f t="shared" si="39"/>
        <v/>
      </c>
    </row>
    <row r="939" spans="2:2">
      <c r="B939" t="str">
        <f t="shared" si="39"/>
        <v/>
      </c>
    </row>
    <row r="940" spans="2:2">
      <c r="B940" t="str">
        <f t="shared" si="39"/>
        <v/>
      </c>
    </row>
    <row r="941" spans="2:2">
      <c r="B941" t="str">
        <f t="shared" si="39"/>
        <v/>
      </c>
    </row>
    <row r="942" spans="2:2">
      <c r="B942" t="str">
        <f t="shared" si="39"/>
        <v/>
      </c>
    </row>
    <row r="943" spans="2:2">
      <c r="B943" t="str">
        <f t="shared" si="39"/>
        <v/>
      </c>
    </row>
    <row r="944" spans="2:2">
      <c r="B944" t="str">
        <f t="shared" si="39"/>
        <v/>
      </c>
    </row>
    <row r="945" spans="2:2">
      <c r="B945" t="str">
        <f t="shared" si="39"/>
        <v/>
      </c>
    </row>
    <row r="946" spans="2:2">
      <c r="B946" t="str">
        <f t="shared" si="39"/>
        <v/>
      </c>
    </row>
    <row r="947" spans="2:2">
      <c r="B947" t="str">
        <f t="shared" si="39"/>
        <v/>
      </c>
    </row>
    <row r="948" spans="2:2">
      <c r="B948" t="str">
        <f t="shared" si="39"/>
        <v/>
      </c>
    </row>
    <row r="949" spans="2:2">
      <c r="B949" t="str">
        <f t="shared" si="39"/>
        <v/>
      </c>
    </row>
    <row r="950" spans="2:2">
      <c r="B950" t="str">
        <f t="shared" si="39"/>
        <v/>
      </c>
    </row>
    <row r="951" spans="2:2">
      <c r="B951" t="str">
        <f t="shared" si="39"/>
        <v/>
      </c>
    </row>
    <row r="952" spans="2:2">
      <c r="B952" t="str">
        <f t="shared" si="39"/>
        <v/>
      </c>
    </row>
    <row r="953" spans="2:2">
      <c r="B953" t="str">
        <f t="shared" si="39"/>
        <v/>
      </c>
    </row>
    <row r="954" spans="2:2">
      <c r="B954" t="str">
        <f t="shared" si="39"/>
        <v/>
      </c>
    </row>
    <row r="955" spans="2:2">
      <c r="B955" t="str">
        <f t="shared" si="39"/>
        <v/>
      </c>
    </row>
    <row r="956" spans="2:2">
      <c r="B956" t="str">
        <f t="shared" si="39"/>
        <v/>
      </c>
    </row>
    <row r="957" spans="2:2">
      <c r="B957" t="str">
        <f t="shared" si="39"/>
        <v/>
      </c>
    </row>
    <row r="958" spans="2:2">
      <c r="B958" t="str">
        <f t="shared" si="39"/>
        <v/>
      </c>
    </row>
    <row r="959" spans="2:2">
      <c r="B959" t="str">
        <f t="shared" si="39"/>
        <v/>
      </c>
    </row>
    <row r="960" spans="2:2">
      <c r="B960" t="str">
        <f t="shared" si="39"/>
        <v/>
      </c>
    </row>
    <row r="961" spans="2:2">
      <c r="B961" t="str">
        <f t="shared" si="39"/>
        <v/>
      </c>
    </row>
    <row r="962" spans="2:2">
      <c r="B962" t="str">
        <f t="shared" si="39"/>
        <v/>
      </c>
    </row>
    <row r="963" spans="2:2">
      <c r="B963" t="str">
        <f t="shared" si="39"/>
        <v/>
      </c>
    </row>
    <row r="964" spans="2:2">
      <c r="B964" t="str">
        <f t="shared" ref="B964:B1027" si="40">H964&amp;F964</f>
        <v/>
      </c>
    </row>
    <row r="965" spans="2:2">
      <c r="B965" t="str">
        <f t="shared" si="40"/>
        <v/>
      </c>
    </row>
    <row r="966" spans="2:2">
      <c r="B966" t="str">
        <f t="shared" si="40"/>
        <v/>
      </c>
    </row>
    <row r="967" spans="2:2">
      <c r="B967" t="str">
        <f t="shared" si="40"/>
        <v/>
      </c>
    </row>
    <row r="968" spans="2:2">
      <c r="B968" t="str">
        <f t="shared" si="40"/>
        <v/>
      </c>
    </row>
    <row r="969" spans="2:2">
      <c r="B969" t="str">
        <f t="shared" si="40"/>
        <v/>
      </c>
    </row>
    <row r="970" spans="2:2">
      <c r="B970" t="str">
        <f t="shared" si="40"/>
        <v/>
      </c>
    </row>
    <row r="971" spans="2:2">
      <c r="B971" t="str">
        <f t="shared" si="40"/>
        <v/>
      </c>
    </row>
    <row r="972" spans="2:2">
      <c r="B972" t="str">
        <f t="shared" si="40"/>
        <v/>
      </c>
    </row>
    <row r="973" spans="2:2">
      <c r="B973" t="str">
        <f t="shared" si="40"/>
        <v/>
      </c>
    </row>
    <row r="974" spans="2:2">
      <c r="B974" t="str">
        <f t="shared" si="40"/>
        <v/>
      </c>
    </row>
    <row r="975" spans="2:2">
      <c r="B975" t="str">
        <f t="shared" si="40"/>
        <v/>
      </c>
    </row>
    <row r="976" spans="2:2">
      <c r="B976" t="str">
        <f t="shared" si="40"/>
        <v/>
      </c>
    </row>
    <row r="977" spans="2:2">
      <c r="B977" t="str">
        <f t="shared" si="40"/>
        <v/>
      </c>
    </row>
    <row r="978" spans="2:2">
      <c r="B978" t="str">
        <f t="shared" si="40"/>
        <v/>
      </c>
    </row>
    <row r="979" spans="2:2">
      <c r="B979" t="str">
        <f t="shared" si="40"/>
        <v/>
      </c>
    </row>
    <row r="980" spans="2:2">
      <c r="B980" t="str">
        <f t="shared" si="40"/>
        <v/>
      </c>
    </row>
    <row r="981" spans="2:2">
      <c r="B981" t="str">
        <f t="shared" si="40"/>
        <v/>
      </c>
    </row>
    <row r="982" spans="2:2">
      <c r="B982" t="str">
        <f t="shared" si="40"/>
        <v/>
      </c>
    </row>
    <row r="983" spans="2:2">
      <c r="B983" t="str">
        <f t="shared" si="40"/>
        <v/>
      </c>
    </row>
    <row r="984" spans="2:2">
      <c r="B984" t="str">
        <f t="shared" si="40"/>
        <v/>
      </c>
    </row>
    <row r="985" spans="2:2">
      <c r="B985" t="str">
        <f t="shared" si="40"/>
        <v/>
      </c>
    </row>
    <row r="986" spans="2:2">
      <c r="B986" t="str">
        <f t="shared" si="40"/>
        <v/>
      </c>
    </row>
    <row r="987" spans="2:2">
      <c r="B987" t="str">
        <f t="shared" si="40"/>
        <v/>
      </c>
    </row>
    <row r="988" spans="2:2">
      <c r="B988" t="str">
        <f t="shared" si="40"/>
        <v/>
      </c>
    </row>
    <row r="989" spans="2:2">
      <c r="B989" t="str">
        <f t="shared" si="40"/>
        <v/>
      </c>
    </row>
    <row r="990" spans="2:2">
      <c r="B990" t="str">
        <f t="shared" si="40"/>
        <v/>
      </c>
    </row>
    <row r="991" spans="2:2">
      <c r="B991" t="str">
        <f t="shared" si="40"/>
        <v/>
      </c>
    </row>
    <row r="992" spans="2:2">
      <c r="B992" t="str">
        <f t="shared" si="40"/>
        <v/>
      </c>
    </row>
    <row r="993" spans="2:2">
      <c r="B993" t="str">
        <f t="shared" si="40"/>
        <v/>
      </c>
    </row>
    <row r="994" spans="2:2">
      <c r="B994" t="str">
        <f t="shared" si="40"/>
        <v/>
      </c>
    </row>
    <row r="995" spans="2:2">
      <c r="B995" t="str">
        <f t="shared" si="40"/>
        <v/>
      </c>
    </row>
    <row r="996" spans="2:2">
      <c r="B996" t="str">
        <f t="shared" si="40"/>
        <v/>
      </c>
    </row>
    <row r="997" spans="2:2">
      <c r="B997" t="str">
        <f t="shared" si="40"/>
        <v/>
      </c>
    </row>
    <row r="998" spans="2:2">
      <c r="B998" t="str">
        <f t="shared" si="40"/>
        <v/>
      </c>
    </row>
    <row r="999" spans="2:2">
      <c r="B999" t="str">
        <f t="shared" si="40"/>
        <v/>
      </c>
    </row>
    <row r="1000" spans="2:2">
      <c r="B1000" t="str">
        <f t="shared" si="40"/>
        <v/>
      </c>
    </row>
    <row r="1001" spans="2:2">
      <c r="B1001" t="str">
        <f t="shared" si="40"/>
        <v/>
      </c>
    </row>
    <row r="1002" spans="2:2">
      <c r="B1002" t="str">
        <f t="shared" si="40"/>
        <v/>
      </c>
    </row>
    <row r="1003" spans="2:2">
      <c r="B1003" t="str">
        <f t="shared" si="40"/>
        <v/>
      </c>
    </row>
    <row r="1004" spans="2:2">
      <c r="B1004" t="str">
        <f t="shared" si="40"/>
        <v/>
      </c>
    </row>
    <row r="1005" spans="2:2">
      <c r="B1005" t="str">
        <f t="shared" si="40"/>
        <v/>
      </c>
    </row>
    <row r="1006" spans="2:2">
      <c r="B1006" t="str">
        <f t="shared" si="40"/>
        <v/>
      </c>
    </row>
    <row r="1007" spans="2:2">
      <c r="B1007" t="str">
        <f t="shared" si="40"/>
        <v/>
      </c>
    </row>
    <row r="1008" spans="2:2">
      <c r="B1008" t="str">
        <f t="shared" si="40"/>
        <v/>
      </c>
    </row>
    <row r="1009" spans="2:2">
      <c r="B1009" t="str">
        <f t="shared" si="40"/>
        <v/>
      </c>
    </row>
    <row r="1010" spans="2:2">
      <c r="B1010" t="str">
        <f t="shared" si="40"/>
        <v/>
      </c>
    </row>
    <row r="1011" spans="2:2">
      <c r="B1011" t="str">
        <f t="shared" si="40"/>
        <v/>
      </c>
    </row>
    <row r="1012" spans="2:2">
      <c r="B1012" t="str">
        <f t="shared" si="40"/>
        <v/>
      </c>
    </row>
    <row r="1013" spans="2:2">
      <c r="B1013" t="str">
        <f t="shared" si="40"/>
        <v/>
      </c>
    </row>
    <row r="1014" spans="2:2">
      <c r="B1014" t="str">
        <f t="shared" si="40"/>
        <v/>
      </c>
    </row>
    <row r="1015" spans="2:2">
      <c r="B1015" t="str">
        <f t="shared" si="40"/>
        <v/>
      </c>
    </row>
    <row r="1016" spans="2:2">
      <c r="B1016" t="str">
        <f t="shared" si="40"/>
        <v/>
      </c>
    </row>
    <row r="1017" spans="2:2">
      <c r="B1017" t="str">
        <f t="shared" si="40"/>
        <v/>
      </c>
    </row>
    <row r="1018" spans="2:2">
      <c r="B1018" t="str">
        <f t="shared" si="40"/>
        <v/>
      </c>
    </row>
    <row r="1019" spans="2:2">
      <c r="B1019" t="str">
        <f t="shared" si="40"/>
        <v/>
      </c>
    </row>
    <row r="1020" spans="2:2">
      <c r="B1020" t="str">
        <f t="shared" si="40"/>
        <v/>
      </c>
    </row>
    <row r="1021" spans="2:2">
      <c r="B1021" t="str">
        <f t="shared" si="40"/>
        <v/>
      </c>
    </row>
    <row r="1022" spans="2:2">
      <c r="B1022" t="str">
        <f t="shared" si="40"/>
        <v/>
      </c>
    </row>
    <row r="1023" spans="2:2">
      <c r="B1023" t="str">
        <f t="shared" si="40"/>
        <v/>
      </c>
    </row>
    <row r="1024" spans="2:2">
      <c r="B1024" t="str">
        <f t="shared" si="40"/>
        <v/>
      </c>
    </row>
    <row r="1025" spans="2:2">
      <c r="B1025" t="str">
        <f t="shared" si="40"/>
        <v/>
      </c>
    </row>
    <row r="1026" spans="2:2">
      <c r="B1026" t="str">
        <f t="shared" si="40"/>
        <v/>
      </c>
    </row>
    <row r="1027" spans="2:2">
      <c r="B1027" t="str">
        <f t="shared" si="40"/>
        <v/>
      </c>
    </row>
    <row r="1028" spans="2:2">
      <c r="B1028" t="str">
        <f t="shared" ref="B1028:B1091" si="41">H1028&amp;F1028</f>
        <v/>
      </c>
    </row>
    <row r="1029" spans="2:2">
      <c r="B1029" t="str">
        <f t="shared" si="41"/>
        <v/>
      </c>
    </row>
    <row r="1030" spans="2:2">
      <c r="B1030" t="str">
        <f t="shared" si="41"/>
        <v/>
      </c>
    </row>
    <row r="1031" spans="2:2">
      <c r="B1031" t="str">
        <f t="shared" si="41"/>
        <v/>
      </c>
    </row>
    <row r="1032" spans="2:2">
      <c r="B1032" t="str">
        <f t="shared" si="41"/>
        <v/>
      </c>
    </row>
    <row r="1033" spans="2:2">
      <c r="B1033" t="str">
        <f t="shared" si="41"/>
        <v/>
      </c>
    </row>
    <row r="1034" spans="2:2">
      <c r="B1034" t="str">
        <f t="shared" si="41"/>
        <v/>
      </c>
    </row>
    <row r="1035" spans="2:2">
      <c r="B1035" t="str">
        <f t="shared" si="41"/>
        <v/>
      </c>
    </row>
    <row r="1036" spans="2:2">
      <c r="B1036" t="str">
        <f t="shared" si="41"/>
        <v/>
      </c>
    </row>
    <row r="1037" spans="2:2">
      <c r="B1037" t="str">
        <f t="shared" si="41"/>
        <v/>
      </c>
    </row>
    <row r="1038" spans="2:2">
      <c r="B1038" t="str">
        <f t="shared" si="41"/>
        <v/>
      </c>
    </row>
    <row r="1039" spans="2:2">
      <c r="B1039" t="str">
        <f t="shared" si="41"/>
        <v/>
      </c>
    </row>
    <row r="1040" spans="2:2">
      <c r="B1040" t="str">
        <f t="shared" si="41"/>
        <v/>
      </c>
    </row>
    <row r="1041" spans="2:2">
      <c r="B1041" t="str">
        <f t="shared" si="41"/>
        <v/>
      </c>
    </row>
    <row r="1042" spans="2:2">
      <c r="B1042" t="str">
        <f t="shared" si="41"/>
        <v/>
      </c>
    </row>
    <row r="1043" spans="2:2">
      <c r="B1043" t="str">
        <f t="shared" si="41"/>
        <v/>
      </c>
    </row>
    <row r="1044" spans="2:2">
      <c r="B1044" t="str">
        <f t="shared" si="41"/>
        <v/>
      </c>
    </row>
    <row r="1045" spans="2:2">
      <c r="B1045" t="str">
        <f t="shared" si="41"/>
        <v/>
      </c>
    </row>
    <row r="1046" spans="2:2">
      <c r="B1046" t="str">
        <f t="shared" si="41"/>
        <v/>
      </c>
    </row>
    <row r="1047" spans="2:2">
      <c r="B1047" t="str">
        <f t="shared" si="41"/>
        <v/>
      </c>
    </row>
    <row r="1048" spans="2:2">
      <c r="B1048" t="str">
        <f t="shared" si="41"/>
        <v/>
      </c>
    </row>
    <row r="1049" spans="2:2">
      <c r="B1049" t="str">
        <f t="shared" si="41"/>
        <v/>
      </c>
    </row>
    <row r="1050" spans="2:2">
      <c r="B1050" t="str">
        <f t="shared" si="41"/>
        <v/>
      </c>
    </row>
    <row r="1051" spans="2:2">
      <c r="B1051" t="str">
        <f t="shared" si="41"/>
        <v/>
      </c>
    </row>
    <row r="1052" spans="2:2">
      <c r="B1052" t="str">
        <f t="shared" si="41"/>
        <v/>
      </c>
    </row>
    <row r="1053" spans="2:2">
      <c r="B1053" t="str">
        <f t="shared" si="41"/>
        <v/>
      </c>
    </row>
    <row r="1054" spans="2:2">
      <c r="B1054" t="str">
        <f t="shared" si="41"/>
        <v/>
      </c>
    </row>
    <row r="1055" spans="2:2">
      <c r="B1055" t="str">
        <f t="shared" si="41"/>
        <v/>
      </c>
    </row>
    <row r="1056" spans="2:2">
      <c r="B1056" t="str">
        <f t="shared" si="41"/>
        <v/>
      </c>
    </row>
    <row r="1057" spans="2:2">
      <c r="B1057" t="str">
        <f t="shared" si="41"/>
        <v/>
      </c>
    </row>
    <row r="1058" spans="2:2">
      <c r="B1058" t="str">
        <f t="shared" si="41"/>
        <v/>
      </c>
    </row>
    <row r="1059" spans="2:2">
      <c r="B1059" t="str">
        <f t="shared" si="41"/>
        <v/>
      </c>
    </row>
    <row r="1060" spans="2:2">
      <c r="B1060" t="str">
        <f t="shared" si="41"/>
        <v/>
      </c>
    </row>
    <row r="1061" spans="2:2">
      <c r="B1061" t="str">
        <f t="shared" si="41"/>
        <v/>
      </c>
    </row>
    <row r="1062" spans="2:2">
      <c r="B1062" t="str">
        <f t="shared" si="41"/>
        <v/>
      </c>
    </row>
    <row r="1063" spans="2:2">
      <c r="B1063" t="str">
        <f t="shared" si="41"/>
        <v/>
      </c>
    </row>
    <row r="1064" spans="2:2">
      <c r="B1064" t="str">
        <f t="shared" si="41"/>
        <v/>
      </c>
    </row>
    <row r="1065" spans="2:2">
      <c r="B1065" t="str">
        <f t="shared" si="41"/>
        <v/>
      </c>
    </row>
    <row r="1066" spans="2:2">
      <c r="B1066" t="str">
        <f t="shared" si="41"/>
        <v/>
      </c>
    </row>
    <row r="1067" spans="2:2">
      <c r="B1067" t="str">
        <f t="shared" si="41"/>
        <v/>
      </c>
    </row>
    <row r="1068" spans="2:2">
      <c r="B1068" t="str">
        <f t="shared" si="41"/>
        <v/>
      </c>
    </row>
    <row r="1069" spans="2:2">
      <c r="B1069" t="str">
        <f t="shared" si="41"/>
        <v/>
      </c>
    </row>
    <row r="1070" spans="2:2">
      <c r="B1070" t="str">
        <f t="shared" si="41"/>
        <v/>
      </c>
    </row>
    <row r="1071" spans="2:2">
      <c r="B1071" t="str">
        <f t="shared" si="41"/>
        <v/>
      </c>
    </row>
    <row r="1072" spans="2:2">
      <c r="B1072" t="str">
        <f t="shared" si="41"/>
        <v/>
      </c>
    </row>
    <row r="1073" spans="2:2">
      <c r="B1073" t="str">
        <f t="shared" si="41"/>
        <v/>
      </c>
    </row>
    <row r="1074" spans="2:2">
      <c r="B1074" t="str">
        <f t="shared" si="41"/>
        <v/>
      </c>
    </row>
    <row r="1075" spans="2:2">
      <c r="B1075" t="str">
        <f t="shared" si="41"/>
        <v/>
      </c>
    </row>
    <row r="1076" spans="2:2">
      <c r="B1076" t="str">
        <f t="shared" si="41"/>
        <v/>
      </c>
    </row>
    <row r="1077" spans="2:2">
      <c r="B1077" t="str">
        <f t="shared" si="41"/>
        <v/>
      </c>
    </row>
    <row r="1078" spans="2:2">
      <c r="B1078" t="str">
        <f t="shared" si="41"/>
        <v/>
      </c>
    </row>
    <row r="1079" spans="2:2">
      <c r="B1079" t="str">
        <f t="shared" si="41"/>
        <v/>
      </c>
    </row>
    <row r="1080" spans="2:2">
      <c r="B1080" t="str">
        <f t="shared" si="41"/>
        <v/>
      </c>
    </row>
    <row r="1081" spans="2:2">
      <c r="B1081" t="str">
        <f t="shared" si="41"/>
        <v/>
      </c>
    </row>
    <row r="1082" spans="2:2">
      <c r="B1082" t="str">
        <f t="shared" si="41"/>
        <v/>
      </c>
    </row>
    <row r="1083" spans="2:2">
      <c r="B1083" t="str">
        <f t="shared" si="41"/>
        <v/>
      </c>
    </row>
    <row r="1084" spans="2:2">
      <c r="B1084" t="str">
        <f t="shared" si="41"/>
        <v/>
      </c>
    </row>
    <row r="1085" spans="2:2">
      <c r="B1085" t="str">
        <f t="shared" si="41"/>
        <v/>
      </c>
    </row>
    <row r="1086" spans="2:2">
      <c r="B1086" t="str">
        <f t="shared" si="41"/>
        <v/>
      </c>
    </row>
    <row r="1087" spans="2:2">
      <c r="B1087" t="str">
        <f t="shared" si="41"/>
        <v/>
      </c>
    </row>
    <row r="1088" spans="2:2">
      <c r="B1088" t="str">
        <f t="shared" si="41"/>
        <v/>
      </c>
    </row>
    <row r="1089" spans="2:2">
      <c r="B1089" t="str">
        <f t="shared" si="41"/>
        <v/>
      </c>
    </row>
    <row r="1090" spans="2:2">
      <c r="B1090" t="str">
        <f t="shared" si="41"/>
        <v/>
      </c>
    </row>
    <row r="1091" spans="2:2">
      <c r="B1091" t="str">
        <f t="shared" si="41"/>
        <v/>
      </c>
    </row>
    <row r="1092" spans="2:2">
      <c r="B1092" t="str">
        <f t="shared" ref="B1092:B1155" si="42">H1092&amp;F1092</f>
        <v/>
      </c>
    </row>
    <row r="1093" spans="2:2">
      <c r="B1093" t="str">
        <f t="shared" si="42"/>
        <v/>
      </c>
    </row>
    <row r="1094" spans="2:2">
      <c r="B1094" t="str">
        <f t="shared" si="42"/>
        <v/>
      </c>
    </row>
    <row r="1095" spans="2:2">
      <c r="B1095" t="str">
        <f t="shared" si="42"/>
        <v/>
      </c>
    </row>
    <row r="1096" spans="2:2">
      <c r="B1096" t="str">
        <f t="shared" si="42"/>
        <v/>
      </c>
    </row>
    <row r="1097" spans="2:2">
      <c r="B1097" t="str">
        <f t="shared" si="42"/>
        <v/>
      </c>
    </row>
    <row r="1098" spans="2:2">
      <c r="B1098" t="str">
        <f t="shared" si="42"/>
        <v/>
      </c>
    </row>
    <row r="1099" spans="2:2">
      <c r="B1099" t="str">
        <f t="shared" si="42"/>
        <v/>
      </c>
    </row>
    <row r="1100" spans="2:2">
      <c r="B1100" t="str">
        <f t="shared" si="42"/>
        <v/>
      </c>
    </row>
    <row r="1101" spans="2:2">
      <c r="B1101" t="str">
        <f t="shared" si="42"/>
        <v/>
      </c>
    </row>
    <row r="1102" spans="2:2">
      <c r="B1102" t="str">
        <f t="shared" si="42"/>
        <v/>
      </c>
    </row>
    <row r="1103" spans="2:2">
      <c r="B1103" t="str">
        <f t="shared" si="42"/>
        <v/>
      </c>
    </row>
    <row r="1104" spans="2:2">
      <c r="B1104" t="str">
        <f t="shared" si="42"/>
        <v/>
      </c>
    </row>
    <row r="1105" spans="2:2">
      <c r="B1105" t="str">
        <f t="shared" si="42"/>
        <v/>
      </c>
    </row>
    <row r="1106" spans="2:2">
      <c r="B1106" t="str">
        <f t="shared" si="42"/>
        <v/>
      </c>
    </row>
    <row r="1107" spans="2:2">
      <c r="B1107" t="str">
        <f t="shared" si="42"/>
        <v/>
      </c>
    </row>
    <row r="1108" spans="2:2">
      <c r="B1108" t="str">
        <f t="shared" si="42"/>
        <v/>
      </c>
    </row>
    <row r="1109" spans="2:2">
      <c r="B1109" t="str">
        <f t="shared" si="42"/>
        <v/>
      </c>
    </row>
    <row r="1110" spans="2:2">
      <c r="B1110" t="str">
        <f t="shared" si="42"/>
        <v/>
      </c>
    </row>
    <row r="1111" spans="2:2">
      <c r="B1111" t="str">
        <f t="shared" si="42"/>
        <v/>
      </c>
    </row>
    <row r="1112" spans="2:2">
      <c r="B1112" t="str">
        <f t="shared" si="42"/>
        <v/>
      </c>
    </row>
    <row r="1113" spans="2:2">
      <c r="B1113" t="str">
        <f t="shared" si="42"/>
        <v/>
      </c>
    </row>
    <row r="1114" spans="2:2">
      <c r="B1114" t="str">
        <f t="shared" si="42"/>
        <v/>
      </c>
    </row>
    <row r="1115" spans="2:2">
      <c r="B1115" t="str">
        <f t="shared" si="42"/>
        <v/>
      </c>
    </row>
    <row r="1116" spans="2:2">
      <c r="B1116" t="str">
        <f t="shared" si="42"/>
        <v/>
      </c>
    </row>
    <row r="1117" spans="2:2">
      <c r="B1117" t="str">
        <f t="shared" si="42"/>
        <v/>
      </c>
    </row>
    <row r="1118" spans="2:2">
      <c r="B1118" t="str">
        <f t="shared" si="42"/>
        <v/>
      </c>
    </row>
    <row r="1119" spans="2:2">
      <c r="B1119" t="str">
        <f t="shared" si="42"/>
        <v/>
      </c>
    </row>
    <row r="1120" spans="2:2">
      <c r="B1120" t="str">
        <f t="shared" si="42"/>
        <v/>
      </c>
    </row>
    <row r="1121" spans="2:2">
      <c r="B1121" t="str">
        <f t="shared" si="42"/>
        <v/>
      </c>
    </row>
    <row r="1122" spans="2:2">
      <c r="B1122" t="str">
        <f t="shared" si="42"/>
        <v/>
      </c>
    </row>
    <row r="1123" spans="2:2">
      <c r="B1123" t="str">
        <f t="shared" si="42"/>
        <v/>
      </c>
    </row>
    <row r="1124" spans="2:2">
      <c r="B1124" t="str">
        <f t="shared" si="42"/>
        <v/>
      </c>
    </row>
    <row r="1125" spans="2:2">
      <c r="B1125" t="str">
        <f t="shared" si="42"/>
        <v/>
      </c>
    </row>
    <row r="1126" spans="2:2">
      <c r="B1126" t="str">
        <f t="shared" si="42"/>
        <v/>
      </c>
    </row>
    <row r="1127" spans="2:2">
      <c r="B1127" t="str">
        <f t="shared" si="42"/>
        <v/>
      </c>
    </row>
    <row r="1128" spans="2:2">
      <c r="B1128" t="str">
        <f t="shared" si="42"/>
        <v/>
      </c>
    </row>
    <row r="1129" spans="2:2">
      <c r="B1129" t="str">
        <f t="shared" si="42"/>
        <v/>
      </c>
    </row>
    <row r="1130" spans="2:2">
      <c r="B1130" t="str">
        <f t="shared" si="42"/>
        <v/>
      </c>
    </row>
    <row r="1131" spans="2:2">
      <c r="B1131" t="str">
        <f t="shared" si="42"/>
        <v/>
      </c>
    </row>
    <row r="1132" spans="2:2">
      <c r="B1132" t="str">
        <f t="shared" si="42"/>
        <v/>
      </c>
    </row>
    <row r="1133" spans="2:2">
      <c r="B1133" t="str">
        <f t="shared" si="42"/>
        <v/>
      </c>
    </row>
    <row r="1134" spans="2:2">
      <c r="B1134" t="str">
        <f t="shared" si="42"/>
        <v/>
      </c>
    </row>
    <row r="1135" spans="2:2">
      <c r="B1135" t="str">
        <f t="shared" si="42"/>
        <v/>
      </c>
    </row>
    <row r="1136" spans="2:2">
      <c r="B1136" t="str">
        <f t="shared" si="42"/>
        <v/>
      </c>
    </row>
    <row r="1137" spans="2:2">
      <c r="B1137" t="str">
        <f t="shared" si="42"/>
        <v/>
      </c>
    </row>
    <row r="1138" spans="2:2">
      <c r="B1138" t="str">
        <f t="shared" si="42"/>
        <v/>
      </c>
    </row>
    <row r="1139" spans="2:2">
      <c r="B1139" t="str">
        <f t="shared" si="42"/>
        <v/>
      </c>
    </row>
    <row r="1140" spans="2:2">
      <c r="B1140" t="str">
        <f t="shared" si="42"/>
        <v/>
      </c>
    </row>
    <row r="1141" spans="2:2">
      <c r="B1141" t="str">
        <f t="shared" si="42"/>
        <v/>
      </c>
    </row>
    <row r="1142" spans="2:2">
      <c r="B1142" t="str">
        <f t="shared" si="42"/>
        <v/>
      </c>
    </row>
    <row r="1143" spans="2:2">
      <c r="B1143" t="str">
        <f t="shared" si="42"/>
        <v/>
      </c>
    </row>
    <row r="1144" spans="2:2">
      <c r="B1144" t="str">
        <f t="shared" si="42"/>
        <v/>
      </c>
    </row>
    <row r="1145" spans="2:2">
      <c r="B1145" t="str">
        <f t="shared" si="42"/>
        <v/>
      </c>
    </row>
    <row r="1146" spans="2:2">
      <c r="B1146" t="str">
        <f t="shared" si="42"/>
        <v/>
      </c>
    </row>
    <row r="1147" spans="2:2">
      <c r="B1147" t="str">
        <f t="shared" si="42"/>
        <v/>
      </c>
    </row>
    <row r="1148" spans="2:2">
      <c r="B1148" t="str">
        <f t="shared" si="42"/>
        <v/>
      </c>
    </row>
    <row r="1149" spans="2:2">
      <c r="B1149" t="str">
        <f t="shared" si="42"/>
        <v/>
      </c>
    </row>
    <row r="1150" spans="2:2">
      <c r="B1150" t="str">
        <f t="shared" si="42"/>
        <v/>
      </c>
    </row>
    <row r="1151" spans="2:2">
      <c r="B1151" t="str">
        <f t="shared" si="42"/>
        <v/>
      </c>
    </row>
    <row r="1152" spans="2:2">
      <c r="B1152" t="str">
        <f t="shared" si="42"/>
        <v/>
      </c>
    </row>
    <row r="1153" spans="2:2">
      <c r="B1153" t="str">
        <f t="shared" si="42"/>
        <v/>
      </c>
    </row>
    <row r="1154" spans="2:2">
      <c r="B1154" t="str">
        <f t="shared" si="42"/>
        <v/>
      </c>
    </row>
    <row r="1155" spans="2:2">
      <c r="B1155" t="str">
        <f t="shared" si="42"/>
        <v/>
      </c>
    </row>
    <row r="1156" spans="2:2">
      <c r="B1156" t="str">
        <f t="shared" ref="B1156:B1219" si="43">H1156&amp;F1156</f>
        <v/>
      </c>
    </row>
    <row r="1157" spans="2:2">
      <c r="B1157" t="str">
        <f t="shared" si="43"/>
        <v/>
      </c>
    </row>
    <row r="1158" spans="2:2">
      <c r="B1158" t="str">
        <f t="shared" si="43"/>
        <v/>
      </c>
    </row>
    <row r="1159" spans="2:2">
      <c r="B1159" t="str">
        <f t="shared" si="43"/>
        <v/>
      </c>
    </row>
    <row r="1160" spans="2:2">
      <c r="B1160" t="str">
        <f t="shared" si="43"/>
        <v/>
      </c>
    </row>
    <row r="1161" spans="2:2">
      <c r="B1161" t="str">
        <f t="shared" si="43"/>
        <v/>
      </c>
    </row>
    <row r="1162" spans="2:2">
      <c r="B1162" t="str">
        <f t="shared" si="43"/>
        <v/>
      </c>
    </row>
    <row r="1163" spans="2:2">
      <c r="B1163" t="str">
        <f t="shared" si="43"/>
        <v/>
      </c>
    </row>
    <row r="1164" spans="2:2">
      <c r="B1164" t="str">
        <f t="shared" si="43"/>
        <v/>
      </c>
    </row>
    <row r="1165" spans="2:2">
      <c r="B1165" t="str">
        <f t="shared" si="43"/>
        <v/>
      </c>
    </row>
    <row r="1166" spans="2:2">
      <c r="B1166" t="str">
        <f t="shared" si="43"/>
        <v/>
      </c>
    </row>
    <row r="1167" spans="2:2">
      <c r="B1167" t="str">
        <f t="shared" si="43"/>
        <v/>
      </c>
    </row>
    <row r="1168" spans="2:2">
      <c r="B1168" t="str">
        <f t="shared" si="43"/>
        <v/>
      </c>
    </row>
    <row r="1169" spans="2:2">
      <c r="B1169" t="str">
        <f t="shared" si="43"/>
        <v/>
      </c>
    </row>
    <row r="1170" spans="2:2">
      <c r="B1170" t="str">
        <f t="shared" si="43"/>
        <v/>
      </c>
    </row>
    <row r="1171" spans="2:2">
      <c r="B1171" t="str">
        <f t="shared" si="43"/>
        <v/>
      </c>
    </row>
    <row r="1172" spans="2:2">
      <c r="B1172" t="str">
        <f t="shared" si="43"/>
        <v/>
      </c>
    </row>
    <row r="1173" spans="2:2">
      <c r="B1173" t="str">
        <f t="shared" si="43"/>
        <v/>
      </c>
    </row>
    <row r="1174" spans="2:2">
      <c r="B1174" t="str">
        <f t="shared" si="43"/>
        <v/>
      </c>
    </row>
    <row r="1175" spans="2:2">
      <c r="B1175" t="str">
        <f t="shared" si="43"/>
        <v/>
      </c>
    </row>
    <row r="1176" spans="2:2">
      <c r="B1176" t="str">
        <f t="shared" si="43"/>
        <v/>
      </c>
    </row>
    <row r="1177" spans="2:2">
      <c r="B1177" t="str">
        <f t="shared" si="43"/>
        <v/>
      </c>
    </row>
    <row r="1178" spans="2:2">
      <c r="B1178" t="str">
        <f t="shared" si="43"/>
        <v/>
      </c>
    </row>
    <row r="1179" spans="2:2">
      <c r="B1179" t="str">
        <f t="shared" si="43"/>
        <v/>
      </c>
    </row>
    <row r="1180" spans="2:2">
      <c r="B1180" t="str">
        <f t="shared" si="43"/>
        <v/>
      </c>
    </row>
    <row r="1181" spans="2:2">
      <c r="B1181" t="str">
        <f t="shared" si="43"/>
        <v/>
      </c>
    </row>
    <row r="1182" spans="2:2">
      <c r="B1182" t="str">
        <f t="shared" si="43"/>
        <v/>
      </c>
    </row>
    <row r="1183" spans="2:2">
      <c r="B1183" t="str">
        <f t="shared" si="43"/>
        <v/>
      </c>
    </row>
    <row r="1184" spans="2:2">
      <c r="B1184" t="str">
        <f t="shared" si="43"/>
        <v/>
      </c>
    </row>
    <row r="1185" spans="2:2">
      <c r="B1185" t="str">
        <f t="shared" si="43"/>
        <v/>
      </c>
    </row>
    <row r="1186" spans="2:2">
      <c r="B1186" t="str">
        <f t="shared" si="43"/>
        <v/>
      </c>
    </row>
    <row r="1187" spans="2:2">
      <c r="B1187" t="str">
        <f t="shared" si="43"/>
        <v/>
      </c>
    </row>
    <row r="1188" spans="2:2">
      <c r="B1188" t="str">
        <f t="shared" si="43"/>
        <v/>
      </c>
    </row>
    <row r="1189" spans="2:2">
      <c r="B1189" t="str">
        <f t="shared" si="43"/>
        <v/>
      </c>
    </row>
    <row r="1190" spans="2:2">
      <c r="B1190" t="str">
        <f t="shared" si="43"/>
        <v/>
      </c>
    </row>
    <row r="1191" spans="2:2">
      <c r="B1191" t="str">
        <f t="shared" si="43"/>
        <v/>
      </c>
    </row>
    <row r="1192" spans="2:2">
      <c r="B1192" t="str">
        <f t="shared" si="43"/>
        <v/>
      </c>
    </row>
    <row r="1193" spans="2:2">
      <c r="B1193" t="str">
        <f t="shared" si="43"/>
        <v/>
      </c>
    </row>
    <row r="1194" spans="2:2">
      <c r="B1194" t="str">
        <f t="shared" si="43"/>
        <v/>
      </c>
    </row>
    <row r="1195" spans="2:2">
      <c r="B1195" t="str">
        <f t="shared" si="43"/>
        <v/>
      </c>
    </row>
    <row r="1196" spans="2:2">
      <c r="B1196" t="str">
        <f t="shared" si="43"/>
        <v/>
      </c>
    </row>
    <row r="1197" spans="2:2">
      <c r="B1197" t="str">
        <f t="shared" si="43"/>
        <v/>
      </c>
    </row>
    <row r="1198" spans="2:2">
      <c r="B1198" t="str">
        <f t="shared" si="43"/>
        <v/>
      </c>
    </row>
    <row r="1199" spans="2:2">
      <c r="B1199" t="str">
        <f t="shared" si="43"/>
        <v/>
      </c>
    </row>
    <row r="1200" spans="2:2">
      <c r="B1200" t="str">
        <f t="shared" si="43"/>
        <v/>
      </c>
    </row>
    <row r="1201" spans="2:2">
      <c r="B1201" t="str">
        <f t="shared" si="43"/>
        <v/>
      </c>
    </row>
    <row r="1202" spans="2:2">
      <c r="B1202" t="str">
        <f t="shared" si="43"/>
        <v/>
      </c>
    </row>
    <row r="1203" spans="2:2">
      <c r="B1203" t="str">
        <f t="shared" si="43"/>
        <v/>
      </c>
    </row>
    <row r="1204" spans="2:2">
      <c r="B1204" t="str">
        <f t="shared" si="43"/>
        <v/>
      </c>
    </row>
    <row r="1205" spans="2:2">
      <c r="B1205" t="str">
        <f t="shared" si="43"/>
        <v/>
      </c>
    </row>
    <row r="1206" spans="2:2">
      <c r="B1206" t="str">
        <f t="shared" si="43"/>
        <v/>
      </c>
    </row>
    <row r="1207" spans="2:2">
      <c r="B1207" t="str">
        <f t="shared" si="43"/>
        <v/>
      </c>
    </row>
    <row r="1208" spans="2:2">
      <c r="B1208" t="str">
        <f t="shared" si="43"/>
        <v/>
      </c>
    </row>
    <row r="1209" spans="2:2">
      <c r="B1209" t="str">
        <f t="shared" si="43"/>
        <v/>
      </c>
    </row>
    <row r="1210" spans="2:2">
      <c r="B1210" t="str">
        <f t="shared" si="43"/>
        <v/>
      </c>
    </row>
    <row r="1211" spans="2:2">
      <c r="B1211" t="str">
        <f t="shared" si="43"/>
        <v/>
      </c>
    </row>
    <row r="1212" spans="2:2">
      <c r="B1212" t="str">
        <f t="shared" si="43"/>
        <v/>
      </c>
    </row>
    <row r="1213" spans="2:2">
      <c r="B1213" t="str">
        <f t="shared" si="43"/>
        <v/>
      </c>
    </row>
    <row r="1214" spans="2:2">
      <c r="B1214" t="str">
        <f t="shared" si="43"/>
        <v/>
      </c>
    </row>
    <row r="1215" spans="2:2">
      <c r="B1215" t="str">
        <f t="shared" si="43"/>
        <v/>
      </c>
    </row>
    <row r="1216" spans="2:2">
      <c r="B1216" t="str">
        <f t="shared" si="43"/>
        <v/>
      </c>
    </row>
    <row r="1217" spans="2:2">
      <c r="B1217" t="str">
        <f t="shared" si="43"/>
        <v/>
      </c>
    </row>
    <row r="1218" spans="2:2">
      <c r="B1218" t="str">
        <f t="shared" si="43"/>
        <v/>
      </c>
    </row>
    <row r="1219" spans="2:2">
      <c r="B1219" t="str">
        <f t="shared" si="43"/>
        <v/>
      </c>
    </row>
    <row r="1220" spans="2:2">
      <c r="B1220" t="str">
        <f t="shared" ref="B1220:B1283" si="44">H1220&amp;F1220</f>
        <v/>
      </c>
    </row>
    <row r="1221" spans="2:2">
      <c r="B1221" t="str">
        <f t="shared" si="44"/>
        <v/>
      </c>
    </row>
    <row r="1222" spans="2:2">
      <c r="B1222" t="str">
        <f t="shared" si="44"/>
        <v/>
      </c>
    </row>
    <row r="1223" spans="2:2">
      <c r="B1223" t="str">
        <f t="shared" si="44"/>
        <v/>
      </c>
    </row>
    <row r="1224" spans="2:2">
      <c r="B1224" t="str">
        <f t="shared" si="44"/>
        <v/>
      </c>
    </row>
    <row r="1225" spans="2:2">
      <c r="B1225" t="str">
        <f t="shared" si="44"/>
        <v/>
      </c>
    </row>
    <row r="1226" spans="2:2">
      <c r="B1226" t="str">
        <f t="shared" si="44"/>
        <v/>
      </c>
    </row>
    <row r="1227" spans="2:2">
      <c r="B1227" t="str">
        <f t="shared" si="44"/>
        <v/>
      </c>
    </row>
    <row r="1228" spans="2:2">
      <c r="B1228" t="str">
        <f t="shared" si="44"/>
        <v/>
      </c>
    </row>
    <row r="1229" spans="2:2">
      <c r="B1229" t="str">
        <f t="shared" si="44"/>
        <v/>
      </c>
    </row>
    <row r="1230" spans="2:2">
      <c r="B1230" t="str">
        <f t="shared" si="44"/>
        <v/>
      </c>
    </row>
    <row r="1231" spans="2:2">
      <c r="B1231" t="str">
        <f t="shared" si="44"/>
        <v/>
      </c>
    </row>
    <row r="1232" spans="2:2">
      <c r="B1232" t="str">
        <f t="shared" si="44"/>
        <v/>
      </c>
    </row>
    <row r="1233" spans="2:2">
      <c r="B1233" t="str">
        <f t="shared" si="44"/>
        <v/>
      </c>
    </row>
    <row r="1234" spans="2:2">
      <c r="B1234" t="str">
        <f t="shared" si="44"/>
        <v/>
      </c>
    </row>
    <row r="1235" spans="2:2">
      <c r="B1235" t="str">
        <f t="shared" si="44"/>
        <v/>
      </c>
    </row>
    <row r="1236" spans="2:2">
      <c r="B1236" t="str">
        <f t="shared" si="44"/>
        <v/>
      </c>
    </row>
    <row r="1237" spans="2:2">
      <c r="B1237" t="str">
        <f t="shared" si="44"/>
        <v/>
      </c>
    </row>
    <row r="1238" spans="2:2">
      <c r="B1238" t="str">
        <f t="shared" si="44"/>
        <v/>
      </c>
    </row>
    <row r="1239" spans="2:2">
      <c r="B1239" t="str">
        <f t="shared" si="44"/>
        <v/>
      </c>
    </row>
    <row r="1240" spans="2:2">
      <c r="B1240" t="str">
        <f t="shared" si="44"/>
        <v/>
      </c>
    </row>
    <row r="1241" spans="2:2">
      <c r="B1241" t="str">
        <f t="shared" si="44"/>
        <v/>
      </c>
    </row>
    <row r="1242" spans="2:2">
      <c r="B1242" t="str">
        <f t="shared" si="44"/>
        <v/>
      </c>
    </row>
    <row r="1243" spans="2:2">
      <c r="B1243" t="str">
        <f t="shared" si="44"/>
        <v/>
      </c>
    </row>
    <row r="1244" spans="2:2">
      <c r="B1244" t="str">
        <f t="shared" si="44"/>
        <v/>
      </c>
    </row>
    <row r="1245" spans="2:2">
      <c r="B1245" t="str">
        <f t="shared" si="44"/>
        <v/>
      </c>
    </row>
    <row r="1246" spans="2:2">
      <c r="B1246" t="str">
        <f t="shared" si="44"/>
        <v/>
      </c>
    </row>
    <row r="1247" spans="2:2">
      <c r="B1247" t="str">
        <f t="shared" si="44"/>
        <v/>
      </c>
    </row>
    <row r="1248" spans="2:2">
      <c r="B1248" t="str">
        <f t="shared" si="44"/>
        <v/>
      </c>
    </row>
    <row r="1249" spans="2:2">
      <c r="B1249" t="str">
        <f t="shared" si="44"/>
        <v/>
      </c>
    </row>
    <row r="1250" spans="2:2">
      <c r="B1250" t="str">
        <f t="shared" si="44"/>
        <v/>
      </c>
    </row>
    <row r="1251" spans="2:2">
      <c r="B1251" t="str">
        <f t="shared" si="44"/>
        <v/>
      </c>
    </row>
    <row r="1252" spans="2:2">
      <c r="B1252" t="str">
        <f t="shared" si="44"/>
        <v/>
      </c>
    </row>
    <row r="1253" spans="2:2">
      <c r="B1253" t="str">
        <f t="shared" si="44"/>
        <v/>
      </c>
    </row>
    <row r="1254" spans="2:2">
      <c r="B1254" t="str">
        <f t="shared" si="44"/>
        <v/>
      </c>
    </row>
    <row r="1255" spans="2:2">
      <c r="B1255" t="str">
        <f t="shared" si="44"/>
        <v/>
      </c>
    </row>
    <row r="1256" spans="2:2">
      <c r="B1256" t="str">
        <f t="shared" si="44"/>
        <v/>
      </c>
    </row>
    <row r="1257" spans="2:2">
      <c r="B1257" t="str">
        <f t="shared" si="44"/>
        <v/>
      </c>
    </row>
    <row r="1258" spans="2:2">
      <c r="B1258" t="str">
        <f t="shared" si="44"/>
        <v/>
      </c>
    </row>
    <row r="1259" spans="2:2">
      <c r="B1259" t="str">
        <f t="shared" si="44"/>
        <v/>
      </c>
    </row>
    <row r="1260" spans="2:2">
      <c r="B1260" t="str">
        <f t="shared" si="44"/>
        <v/>
      </c>
    </row>
    <row r="1261" spans="2:2">
      <c r="B1261" t="str">
        <f t="shared" si="44"/>
        <v/>
      </c>
    </row>
    <row r="1262" spans="2:2">
      <c r="B1262" t="str">
        <f t="shared" si="44"/>
        <v/>
      </c>
    </row>
    <row r="1263" spans="2:2">
      <c r="B1263" t="str">
        <f t="shared" si="44"/>
        <v/>
      </c>
    </row>
    <row r="1264" spans="2:2">
      <c r="B1264" t="str">
        <f t="shared" si="44"/>
        <v/>
      </c>
    </row>
    <row r="1265" spans="2:2">
      <c r="B1265" t="str">
        <f t="shared" si="44"/>
        <v/>
      </c>
    </row>
    <row r="1266" spans="2:2">
      <c r="B1266" t="str">
        <f t="shared" si="44"/>
        <v/>
      </c>
    </row>
    <row r="1267" spans="2:2">
      <c r="B1267" t="str">
        <f t="shared" si="44"/>
        <v/>
      </c>
    </row>
    <row r="1268" spans="2:2">
      <c r="B1268" t="str">
        <f t="shared" si="44"/>
        <v/>
      </c>
    </row>
    <row r="1269" spans="2:2">
      <c r="B1269" t="str">
        <f t="shared" si="44"/>
        <v/>
      </c>
    </row>
    <row r="1270" spans="2:2">
      <c r="B1270" t="str">
        <f t="shared" si="44"/>
        <v/>
      </c>
    </row>
    <row r="1271" spans="2:2">
      <c r="B1271" t="str">
        <f t="shared" si="44"/>
        <v/>
      </c>
    </row>
    <row r="1272" spans="2:2">
      <c r="B1272" t="str">
        <f t="shared" si="44"/>
        <v/>
      </c>
    </row>
    <row r="1273" spans="2:2">
      <c r="B1273" t="str">
        <f t="shared" si="44"/>
        <v/>
      </c>
    </row>
    <row r="1274" spans="2:2">
      <c r="B1274" t="str">
        <f t="shared" si="44"/>
        <v/>
      </c>
    </row>
    <row r="1275" spans="2:2">
      <c r="B1275" t="str">
        <f t="shared" si="44"/>
        <v/>
      </c>
    </row>
    <row r="1276" spans="2:2">
      <c r="B1276" t="str">
        <f t="shared" si="44"/>
        <v/>
      </c>
    </row>
    <row r="1277" spans="2:2">
      <c r="B1277" t="str">
        <f t="shared" si="44"/>
        <v/>
      </c>
    </row>
    <row r="1278" spans="2:2">
      <c r="B1278" t="str">
        <f t="shared" si="44"/>
        <v/>
      </c>
    </row>
    <row r="1279" spans="2:2">
      <c r="B1279" t="str">
        <f t="shared" si="44"/>
        <v/>
      </c>
    </row>
    <row r="1280" spans="2:2">
      <c r="B1280" t="str">
        <f t="shared" si="44"/>
        <v/>
      </c>
    </row>
    <row r="1281" spans="2:2">
      <c r="B1281" t="str">
        <f t="shared" si="44"/>
        <v/>
      </c>
    </row>
    <row r="1282" spans="2:2">
      <c r="B1282" t="str">
        <f t="shared" si="44"/>
        <v/>
      </c>
    </row>
    <row r="1283" spans="2:2">
      <c r="B1283" t="str">
        <f t="shared" si="44"/>
        <v/>
      </c>
    </row>
    <row r="1284" spans="2:2">
      <c r="B1284" t="str">
        <f t="shared" ref="B1284:B1347" si="45">H1284&amp;F1284</f>
        <v/>
      </c>
    </row>
    <row r="1285" spans="2:2">
      <c r="B1285" t="str">
        <f t="shared" si="45"/>
        <v/>
      </c>
    </row>
    <row r="1286" spans="2:2">
      <c r="B1286" t="str">
        <f t="shared" si="45"/>
        <v/>
      </c>
    </row>
    <row r="1287" spans="2:2">
      <c r="B1287" t="str">
        <f t="shared" si="45"/>
        <v/>
      </c>
    </row>
    <row r="1288" spans="2:2">
      <c r="B1288" t="str">
        <f t="shared" si="45"/>
        <v/>
      </c>
    </row>
    <row r="1289" spans="2:2">
      <c r="B1289" t="str">
        <f t="shared" si="45"/>
        <v/>
      </c>
    </row>
    <row r="1290" spans="2:2">
      <c r="B1290" t="str">
        <f t="shared" si="45"/>
        <v/>
      </c>
    </row>
    <row r="1291" spans="2:2">
      <c r="B1291" t="str">
        <f t="shared" si="45"/>
        <v/>
      </c>
    </row>
    <row r="1292" spans="2:2">
      <c r="B1292" t="str">
        <f t="shared" si="45"/>
        <v/>
      </c>
    </row>
    <row r="1293" spans="2:2">
      <c r="B1293" t="str">
        <f t="shared" si="45"/>
        <v/>
      </c>
    </row>
    <row r="1294" spans="2:2">
      <c r="B1294" t="str">
        <f t="shared" si="45"/>
        <v/>
      </c>
    </row>
    <row r="1295" spans="2:2">
      <c r="B1295" t="str">
        <f t="shared" si="45"/>
        <v/>
      </c>
    </row>
    <row r="1296" spans="2:2">
      <c r="B1296" t="str">
        <f t="shared" si="45"/>
        <v/>
      </c>
    </row>
    <row r="1297" spans="2:2">
      <c r="B1297" t="str">
        <f t="shared" si="45"/>
        <v/>
      </c>
    </row>
    <row r="1298" spans="2:2">
      <c r="B1298" t="str">
        <f t="shared" si="45"/>
        <v/>
      </c>
    </row>
    <row r="1299" spans="2:2">
      <c r="B1299" t="str">
        <f t="shared" si="45"/>
        <v/>
      </c>
    </row>
    <row r="1300" spans="2:2">
      <c r="B1300" t="str">
        <f t="shared" si="45"/>
        <v/>
      </c>
    </row>
    <row r="1301" spans="2:2">
      <c r="B1301" t="str">
        <f t="shared" si="45"/>
        <v/>
      </c>
    </row>
    <row r="1302" spans="2:2">
      <c r="B1302" t="str">
        <f t="shared" si="45"/>
        <v/>
      </c>
    </row>
    <row r="1303" spans="2:2">
      <c r="B1303" t="str">
        <f t="shared" si="45"/>
        <v/>
      </c>
    </row>
    <row r="1304" spans="2:2">
      <c r="B1304" t="str">
        <f t="shared" si="45"/>
        <v/>
      </c>
    </row>
    <row r="1305" spans="2:2">
      <c r="B1305" t="str">
        <f t="shared" si="45"/>
        <v/>
      </c>
    </row>
    <row r="1306" spans="2:2">
      <c r="B1306" t="str">
        <f t="shared" si="45"/>
        <v/>
      </c>
    </row>
    <row r="1307" spans="2:2">
      <c r="B1307" t="str">
        <f t="shared" si="45"/>
        <v/>
      </c>
    </row>
    <row r="1308" spans="2:2">
      <c r="B1308" t="str">
        <f t="shared" si="45"/>
        <v/>
      </c>
    </row>
    <row r="1309" spans="2:2">
      <c r="B1309" t="str">
        <f t="shared" si="45"/>
        <v/>
      </c>
    </row>
    <row r="1310" spans="2:2">
      <c r="B1310" t="str">
        <f t="shared" si="45"/>
        <v/>
      </c>
    </row>
    <row r="1311" spans="2:2">
      <c r="B1311" t="str">
        <f t="shared" si="45"/>
        <v/>
      </c>
    </row>
    <row r="1312" spans="2:2">
      <c r="B1312" t="str">
        <f t="shared" si="45"/>
        <v/>
      </c>
    </row>
    <row r="1313" spans="2:2">
      <c r="B1313" t="str">
        <f t="shared" si="45"/>
        <v/>
      </c>
    </row>
    <row r="1314" spans="2:2">
      <c r="B1314" t="str">
        <f t="shared" si="45"/>
        <v/>
      </c>
    </row>
    <row r="1315" spans="2:2">
      <c r="B1315" t="str">
        <f t="shared" si="45"/>
        <v/>
      </c>
    </row>
    <row r="1316" spans="2:2">
      <c r="B1316" t="str">
        <f t="shared" si="45"/>
        <v/>
      </c>
    </row>
    <row r="1317" spans="2:2">
      <c r="B1317" t="str">
        <f t="shared" si="45"/>
        <v/>
      </c>
    </row>
    <row r="1318" spans="2:2">
      <c r="B1318" t="str">
        <f t="shared" si="45"/>
        <v/>
      </c>
    </row>
    <row r="1319" spans="2:2">
      <c r="B1319" t="str">
        <f t="shared" si="45"/>
        <v/>
      </c>
    </row>
    <row r="1320" spans="2:2">
      <c r="B1320" t="str">
        <f t="shared" si="45"/>
        <v/>
      </c>
    </row>
    <row r="1321" spans="2:2">
      <c r="B1321" t="str">
        <f t="shared" si="45"/>
        <v/>
      </c>
    </row>
    <row r="1322" spans="2:2">
      <c r="B1322" t="str">
        <f t="shared" si="45"/>
        <v/>
      </c>
    </row>
    <row r="1323" spans="2:2">
      <c r="B1323" t="str">
        <f t="shared" si="45"/>
        <v/>
      </c>
    </row>
    <row r="1324" spans="2:2">
      <c r="B1324" t="str">
        <f t="shared" si="45"/>
        <v/>
      </c>
    </row>
    <row r="1325" spans="2:2">
      <c r="B1325" t="str">
        <f t="shared" si="45"/>
        <v/>
      </c>
    </row>
    <row r="1326" spans="2:2">
      <c r="B1326" t="str">
        <f t="shared" si="45"/>
        <v/>
      </c>
    </row>
    <row r="1327" spans="2:2">
      <c r="B1327" t="str">
        <f t="shared" si="45"/>
        <v/>
      </c>
    </row>
    <row r="1328" spans="2:2">
      <c r="B1328" t="str">
        <f t="shared" si="45"/>
        <v/>
      </c>
    </row>
    <row r="1329" spans="2:2">
      <c r="B1329" t="str">
        <f t="shared" si="45"/>
        <v/>
      </c>
    </row>
    <row r="1330" spans="2:2">
      <c r="B1330" t="str">
        <f t="shared" si="45"/>
        <v/>
      </c>
    </row>
    <row r="1331" spans="2:2">
      <c r="B1331" t="str">
        <f t="shared" si="45"/>
        <v/>
      </c>
    </row>
    <row r="1332" spans="2:2">
      <c r="B1332" t="str">
        <f t="shared" si="45"/>
        <v/>
      </c>
    </row>
    <row r="1333" spans="2:2">
      <c r="B1333" t="str">
        <f t="shared" si="45"/>
        <v/>
      </c>
    </row>
    <row r="1334" spans="2:2">
      <c r="B1334" t="str">
        <f t="shared" si="45"/>
        <v/>
      </c>
    </row>
    <row r="1335" spans="2:2">
      <c r="B1335" t="str">
        <f t="shared" si="45"/>
        <v/>
      </c>
    </row>
    <row r="1336" spans="2:2">
      <c r="B1336" t="str">
        <f t="shared" si="45"/>
        <v/>
      </c>
    </row>
    <row r="1337" spans="2:2">
      <c r="B1337" t="str">
        <f t="shared" si="45"/>
        <v/>
      </c>
    </row>
    <row r="1338" spans="2:2">
      <c r="B1338" t="str">
        <f t="shared" si="45"/>
        <v/>
      </c>
    </row>
    <row r="1339" spans="2:2">
      <c r="B1339" t="str">
        <f t="shared" si="45"/>
        <v/>
      </c>
    </row>
    <row r="1340" spans="2:2">
      <c r="B1340" t="str">
        <f t="shared" si="45"/>
        <v/>
      </c>
    </row>
    <row r="1341" spans="2:2">
      <c r="B1341" t="str">
        <f t="shared" si="45"/>
        <v/>
      </c>
    </row>
    <row r="1342" spans="2:2">
      <c r="B1342" t="str">
        <f t="shared" si="45"/>
        <v/>
      </c>
    </row>
    <row r="1343" spans="2:2">
      <c r="B1343" t="str">
        <f t="shared" si="45"/>
        <v/>
      </c>
    </row>
    <row r="1344" spans="2:2">
      <c r="B1344" t="str">
        <f t="shared" si="45"/>
        <v/>
      </c>
    </row>
    <row r="1345" spans="2:2">
      <c r="B1345" t="str">
        <f t="shared" si="45"/>
        <v/>
      </c>
    </row>
    <row r="1346" spans="2:2">
      <c r="B1346" t="str">
        <f t="shared" si="45"/>
        <v/>
      </c>
    </row>
    <row r="1347" spans="2:2">
      <c r="B1347" t="str">
        <f t="shared" si="45"/>
        <v/>
      </c>
    </row>
    <row r="1348" spans="2:2">
      <c r="B1348" t="str">
        <f t="shared" ref="B1348:B1372" si="46">H1348&amp;F1348</f>
        <v/>
      </c>
    </row>
    <row r="1349" spans="2:2">
      <c r="B1349" t="str">
        <f t="shared" si="46"/>
        <v/>
      </c>
    </row>
    <row r="1350" spans="2:2">
      <c r="B1350" t="str">
        <f t="shared" si="46"/>
        <v/>
      </c>
    </row>
    <row r="1351" spans="2:2">
      <c r="B1351" t="str">
        <f t="shared" si="46"/>
        <v/>
      </c>
    </row>
    <row r="1352" spans="2:2">
      <c r="B1352" t="str">
        <f t="shared" si="46"/>
        <v/>
      </c>
    </row>
    <row r="1353" spans="2:2">
      <c r="B1353" t="str">
        <f t="shared" si="46"/>
        <v/>
      </c>
    </row>
    <row r="1354" spans="2:2">
      <c r="B1354" t="str">
        <f t="shared" si="46"/>
        <v/>
      </c>
    </row>
    <row r="1355" spans="2:2">
      <c r="B1355" t="str">
        <f t="shared" si="46"/>
        <v/>
      </c>
    </row>
    <row r="1356" spans="2:2">
      <c r="B1356" t="str">
        <f t="shared" si="46"/>
        <v/>
      </c>
    </row>
    <row r="1357" spans="2:2">
      <c r="B1357" t="str">
        <f t="shared" si="46"/>
        <v/>
      </c>
    </row>
    <row r="1358" spans="2:2">
      <c r="B1358" t="str">
        <f t="shared" si="46"/>
        <v/>
      </c>
    </row>
    <row r="1359" spans="2:2">
      <c r="B1359" t="str">
        <f t="shared" si="46"/>
        <v/>
      </c>
    </row>
    <row r="1360" spans="2:2">
      <c r="B1360" t="str">
        <f t="shared" si="46"/>
        <v/>
      </c>
    </row>
    <row r="1361" spans="2:2">
      <c r="B1361" t="str">
        <f t="shared" si="46"/>
        <v/>
      </c>
    </row>
    <row r="1362" spans="2:2">
      <c r="B1362" t="str">
        <f t="shared" si="46"/>
        <v/>
      </c>
    </row>
    <row r="1363" spans="2:2">
      <c r="B1363" t="str">
        <f t="shared" si="46"/>
        <v/>
      </c>
    </row>
    <row r="1364" spans="2:2">
      <c r="B1364" t="str">
        <f t="shared" si="46"/>
        <v/>
      </c>
    </row>
    <row r="1365" spans="2:2">
      <c r="B1365" t="str">
        <f t="shared" si="46"/>
        <v/>
      </c>
    </row>
    <row r="1366" spans="2:2">
      <c r="B1366" t="str">
        <f t="shared" si="46"/>
        <v/>
      </c>
    </row>
    <row r="1367" spans="2:2">
      <c r="B1367" t="str">
        <f t="shared" si="46"/>
        <v/>
      </c>
    </row>
    <row r="1368" spans="2:2">
      <c r="B1368" t="str">
        <f t="shared" si="46"/>
        <v/>
      </c>
    </row>
    <row r="1369" spans="2:2">
      <c r="B1369" t="str">
        <f t="shared" si="46"/>
        <v/>
      </c>
    </row>
    <row r="1370" spans="2:2">
      <c r="B1370" t="str">
        <f t="shared" si="46"/>
        <v/>
      </c>
    </row>
    <row r="1371" spans="2:2">
      <c r="B1371" t="str">
        <f t="shared" si="46"/>
        <v/>
      </c>
    </row>
    <row r="1372" spans="2:2">
      <c r="B1372" t="str">
        <f t="shared" si="46"/>
        <v/>
      </c>
    </row>
  </sheetData>
  <sortState xmlns:xlrd2="http://schemas.microsoft.com/office/spreadsheetml/2017/richdata2" ref="A3:U322">
    <sortCondition descending="1" ref="D3:D322"/>
    <sortCondition ref="E3:E322"/>
  </sortState>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20B4E-9ECD-443B-923B-324ACFB5A20E}">
  <dimension ref="A1:AG3900"/>
  <sheetViews>
    <sheetView topLeftCell="A250" zoomScale="49" zoomScaleNormal="49"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3" width="35.21875" style="4" customWidth="1"/>
    <col min="14" max="14" width="39.21875" style="4" customWidth="1"/>
    <col min="15" max="15" width="43.21875" style="4" bestFit="1" customWidth="1"/>
    <col min="16" max="16" width="72.33203125" style="4" bestFit="1" customWidth="1"/>
    <col min="17" max="17" width="48.21875" style="4" customWidth="1"/>
    <col min="18" max="18" width="24" style="4" bestFit="1" customWidth="1"/>
    <col min="19" max="20" width="24" style="4" customWidth="1"/>
    <col min="21" max="21" width="95.44140625" style="6" customWidth="1"/>
  </cols>
  <sheetData>
    <row r="1" spans="1:21" ht="15" thickBot="1">
      <c r="F1" s="1">
        <f>COUNTA(F3:F600)</f>
        <v>281</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374" t="s">
        <v>9790</v>
      </c>
    </row>
    <row r="3" spans="1:21" s="50" customFormat="1" ht="72">
      <c r="A3" s="53" t="str">
        <f t="shared" ref="A3:A66" si="0">RIGHT(U3,29)</f>
        <v>es y competencias en general.</v>
      </c>
      <c r="B3" s="257" t="str">
        <f t="shared" ref="B3:B66" si="1">H3&amp;F3</f>
        <v>50AGE</v>
      </c>
      <c r="C3" s="257" t="str">
        <f t="shared" ref="C3:C13" si="2">D3&amp;E3&amp;F3&amp;G3&amp;I3</f>
        <v>HXAGEO50O6</v>
      </c>
      <c r="D3" s="257" t="s">
        <v>7879</v>
      </c>
      <c r="E3" s="257" t="s">
        <v>124</v>
      </c>
      <c r="F3" s="224" t="s">
        <v>11637</v>
      </c>
      <c r="G3" s="84" t="str">
        <f t="shared" ref="G3:G66" si="3">IF(H3&lt;9,"OO",IF(H3&lt;99,"O",""))&amp;H3</f>
        <v>O50</v>
      </c>
      <c r="H3" s="85">
        <v>50</v>
      </c>
      <c r="I3" s="84" t="str">
        <f t="shared" ref="I3:I66" si="4">IF(J3&lt;9,"O","")&amp;J3</f>
        <v>O6</v>
      </c>
      <c r="J3" s="84">
        <v>6</v>
      </c>
      <c r="K3" s="86" t="s">
        <v>4860</v>
      </c>
      <c r="L3" s="85" t="s">
        <v>524</v>
      </c>
      <c r="M3" s="85" t="s">
        <v>4861</v>
      </c>
      <c r="N3" s="85" t="s">
        <v>4862</v>
      </c>
      <c r="O3" s="85" t="s">
        <v>4863</v>
      </c>
      <c r="P3" s="85" t="s">
        <v>4864</v>
      </c>
      <c r="Q3" s="153"/>
      <c r="R3" s="153">
        <v>2</v>
      </c>
      <c r="S3" s="153"/>
      <c r="T3" s="153"/>
      <c r="U3" s="86" t="s">
        <v>12147</v>
      </c>
    </row>
    <row r="4" spans="1:21" s="50" customFormat="1" ht="86.4">
      <c r="A4" s="53" t="str">
        <f t="shared" si="0"/>
        <v>ulo II en lugar del Título I.</v>
      </c>
      <c r="B4" s="73" t="str">
        <f t="shared" si="1"/>
        <v>51AGE</v>
      </c>
      <c r="C4" s="73" t="str">
        <f t="shared" si="2"/>
        <v>HXAGEO51O6</v>
      </c>
      <c r="D4" s="73" t="s">
        <v>7879</v>
      </c>
      <c r="E4" s="73" t="s">
        <v>124</v>
      </c>
      <c r="F4" s="143" t="s">
        <v>11637</v>
      </c>
      <c r="G4" s="71" t="str">
        <f t="shared" si="3"/>
        <v>O51</v>
      </c>
      <c r="H4" s="72">
        <v>51</v>
      </c>
      <c r="I4" s="71" t="str">
        <f t="shared" si="4"/>
        <v>O6</v>
      </c>
      <c r="J4" s="71">
        <v>6</v>
      </c>
      <c r="K4" s="76" t="s">
        <v>12146</v>
      </c>
      <c r="L4" s="72" t="s">
        <v>522</v>
      </c>
      <c r="M4" s="72" t="s">
        <v>12145</v>
      </c>
      <c r="N4" s="72" t="s">
        <v>12144</v>
      </c>
      <c r="O4" s="72" t="s">
        <v>12143</v>
      </c>
      <c r="P4" s="72" t="s">
        <v>12142</v>
      </c>
      <c r="Q4" s="75"/>
      <c r="R4" s="75">
        <v>4</v>
      </c>
      <c r="S4" s="75"/>
      <c r="T4" s="75"/>
      <c r="U4" s="76" t="s">
        <v>12141</v>
      </c>
    </row>
    <row r="5" spans="1:21" s="50" customFormat="1" ht="72">
      <c r="A5" s="53" t="str">
        <f t="shared" si="0"/>
        <v>e competencia en este ámbito.</v>
      </c>
      <c r="B5" s="73" t="str">
        <f t="shared" si="1"/>
        <v>52AGE</v>
      </c>
      <c r="C5" s="73" t="str">
        <f t="shared" si="2"/>
        <v>HXAGEO52O6</v>
      </c>
      <c r="D5" s="73" t="s">
        <v>7879</v>
      </c>
      <c r="E5" s="73" t="s">
        <v>124</v>
      </c>
      <c r="F5" s="143" t="s">
        <v>11637</v>
      </c>
      <c r="G5" s="71" t="str">
        <f t="shared" si="3"/>
        <v>O52</v>
      </c>
      <c r="H5" s="72">
        <v>52</v>
      </c>
      <c r="I5" s="71" t="str">
        <f t="shared" si="4"/>
        <v>O6</v>
      </c>
      <c r="J5" s="71">
        <v>6</v>
      </c>
      <c r="K5" s="76" t="s">
        <v>5276</v>
      </c>
      <c r="L5" s="72" t="s">
        <v>1387</v>
      </c>
      <c r="M5" s="72" t="s">
        <v>5277</v>
      </c>
      <c r="N5" s="72" t="s">
        <v>5278</v>
      </c>
      <c r="O5" s="72" t="s">
        <v>5279</v>
      </c>
      <c r="P5" s="72" t="s">
        <v>5280</v>
      </c>
      <c r="Q5" s="75"/>
      <c r="R5" s="75">
        <v>1</v>
      </c>
      <c r="S5" s="75"/>
      <c r="T5" s="75"/>
      <c r="U5" s="76" t="s">
        <v>12140</v>
      </c>
    </row>
    <row r="6" spans="1:21" s="50" customFormat="1" ht="57.6">
      <c r="A6" s="53" t="str">
        <f t="shared" si="0"/>
        <v xml:space="preserve"> rango de pena es incorrecto.</v>
      </c>
      <c r="B6" s="73" t="str">
        <f t="shared" si="1"/>
        <v>53AGE</v>
      </c>
      <c r="C6" s="73" t="str">
        <f t="shared" si="2"/>
        <v>HXAGEO53O6</v>
      </c>
      <c r="D6" s="73" t="s">
        <v>7879</v>
      </c>
      <c r="E6" s="73" t="s">
        <v>124</v>
      </c>
      <c r="F6" s="143" t="s">
        <v>11637</v>
      </c>
      <c r="G6" s="71" t="str">
        <f t="shared" si="3"/>
        <v>O53</v>
      </c>
      <c r="H6" s="72">
        <v>53</v>
      </c>
      <c r="I6" s="71" t="str">
        <f t="shared" si="4"/>
        <v>O6</v>
      </c>
      <c r="J6" s="71">
        <v>6</v>
      </c>
      <c r="K6" s="76" t="s">
        <v>6231</v>
      </c>
      <c r="L6" s="72" t="s">
        <v>524</v>
      </c>
      <c r="M6" s="72" t="s">
        <v>6232</v>
      </c>
      <c r="N6" s="72" t="s">
        <v>6233</v>
      </c>
      <c r="O6" s="72" t="s">
        <v>6234</v>
      </c>
      <c r="P6" s="72" t="s">
        <v>6235</v>
      </c>
      <c r="Q6" s="75"/>
      <c r="R6" s="75">
        <v>2</v>
      </c>
      <c r="S6" s="75"/>
      <c r="T6" s="75"/>
      <c r="U6" s="76" t="s">
        <v>12139</v>
      </c>
    </row>
    <row r="7" spans="1:21" s="50" customFormat="1" ht="43.2">
      <c r="A7" s="53" t="str">
        <f t="shared" si="0"/>
        <v>siderados órganos superiores.</v>
      </c>
      <c r="B7" s="73" t="str">
        <f t="shared" si="1"/>
        <v>54AGE</v>
      </c>
      <c r="C7" s="73" t="str">
        <f t="shared" si="2"/>
        <v>HXAGEO54O6</v>
      </c>
      <c r="D7" s="73" t="s">
        <v>7879</v>
      </c>
      <c r="E7" s="73" t="s">
        <v>124</v>
      </c>
      <c r="F7" s="143" t="s">
        <v>11637</v>
      </c>
      <c r="G7" s="71" t="str">
        <f t="shared" si="3"/>
        <v>O54</v>
      </c>
      <c r="H7" s="72">
        <v>54</v>
      </c>
      <c r="I7" s="71" t="str">
        <f t="shared" si="4"/>
        <v>O6</v>
      </c>
      <c r="J7" s="71">
        <v>6</v>
      </c>
      <c r="K7" s="76" t="s">
        <v>6236</v>
      </c>
      <c r="L7" s="72" t="s">
        <v>523</v>
      </c>
      <c r="M7" s="72" t="s">
        <v>6237</v>
      </c>
      <c r="N7" s="72" t="s">
        <v>6238</v>
      </c>
      <c r="O7" s="72" t="s">
        <v>6239</v>
      </c>
      <c r="P7" s="72" t="s">
        <v>6240</v>
      </c>
      <c r="Q7" s="75"/>
      <c r="R7" s="75">
        <v>3</v>
      </c>
      <c r="S7" s="75"/>
      <c r="T7" s="75"/>
      <c r="U7" s="76" t="s">
        <v>12138</v>
      </c>
    </row>
    <row r="8" spans="1:21" s="50" customFormat="1" ht="57.6">
      <c r="A8" s="53" t="str">
        <f t="shared" si="0"/>
        <v xml:space="preserve"> consideración de alto cargo.</v>
      </c>
      <c r="B8" s="73" t="str">
        <f t="shared" si="1"/>
        <v>55AGE</v>
      </c>
      <c r="C8" s="73" t="str">
        <f t="shared" si="2"/>
        <v>HXAGEO55O6</v>
      </c>
      <c r="D8" s="73" t="s">
        <v>7879</v>
      </c>
      <c r="E8" s="73" t="s">
        <v>124</v>
      </c>
      <c r="F8" s="143" t="s">
        <v>11637</v>
      </c>
      <c r="G8" s="71" t="str">
        <f t="shared" si="3"/>
        <v>O55</v>
      </c>
      <c r="H8" s="72">
        <v>55</v>
      </c>
      <c r="I8" s="71" t="str">
        <f t="shared" si="4"/>
        <v>O6</v>
      </c>
      <c r="J8" s="71">
        <v>6</v>
      </c>
      <c r="K8" s="76" t="s">
        <v>3377</v>
      </c>
      <c r="L8" s="72" t="s">
        <v>524</v>
      </c>
      <c r="M8" s="72" t="s">
        <v>3378</v>
      </c>
      <c r="N8" s="72" t="s">
        <v>3379</v>
      </c>
      <c r="O8" s="72" t="s">
        <v>3380</v>
      </c>
      <c r="P8" s="72" t="s">
        <v>3381</v>
      </c>
      <c r="Q8" s="75"/>
      <c r="R8" s="75">
        <v>2</v>
      </c>
      <c r="S8" s="75"/>
      <c r="T8" s="75"/>
      <c r="U8" s="76" t="s">
        <v>12137</v>
      </c>
    </row>
    <row r="9" spans="1:21" s="50" customFormat="1" ht="69">
      <c r="A9" s="53" t="str">
        <f t="shared" si="0"/>
        <v>a parte, cuando es un tercio.</v>
      </c>
      <c r="B9" s="10" t="str">
        <f t="shared" si="1"/>
        <v>171AGE</v>
      </c>
      <c r="C9" s="10" t="str">
        <f t="shared" si="2"/>
        <v>HXAGE171O6</v>
      </c>
      <c r="D9" s="10" t="s">
        <v>7879</v>
      </c>
      <c r="E9" s="10" t="s">
        <v>124</v>
      </c>
      <c r="F9" s="19" t="s">
        <v>11637</v>
      </c>
      <c r="G9" s="11" t="str">
        <f t="shared" si="3"/>
        <v>171</v>
      </c>
      <c r="H9" s="12">
        <v>171</v>
      </c>
      <c r="I9" s="11" t="str">
        <f t="shared" si="4"/>
        <v>O6</v>
      </c>
      <c r="J9" s="11">
        <v>6</v>
      </c>
      <c r="K9" s="9" t="s">
        <v>11702</v>
      </c>
      <c r="L9" s="9" t="s">
        <v>523</v>
      </c>
      <c r="M9" s="9" t="s">
        <v>11701</v>
      </c>
      <c r="N9" s="9" t="s">
        <v>11700</v>
      </c>
      <c r="O9" s="9" t="s">
        <v>11698</v>
      </c>
      <c r="P9" s="9" t="s">
        <v>11699</v>
      </c>
      <c r="Q9" s="8"/>
      <c r="R9" s="8">
        <v>3</v>
      </c>
      <c r="S9" s="8"/>
      <c r="T9" s="8"/>
      <c r="U9" s="6" t="s">
        <v>11697</v>
      </c>
    </row>
    <row r="10" spans="1:21" s="50" customFormat="1" ht="57.6">
      <c r="A10" s="53" t="str">
        <f t="shared" si="0"/>
        <v>a los Delegados del Gobierno.</v>
      </c>
      <c r="B10" s="10" t="str">
        <f t="shared" si="1"/>
        <v>178AGE</v>
      </c>
      <c r="C10" s="10" t="str">
        <f t="shared" si="2"/>
        <v>HXAGE178O6</v>
      </c>
      <c r="D10" s="10" t="s">
        <v>7879</v>
      </c>
      <c r="E10" s="10" t="s">
        <v>124</v>
      </c>
      <c r="F10" s="19" t="s">
        <v>11637</v>
      </c>
      <c r="G10" s="11" t="str">
        <f t="shared" si="3"/>
        <v>178</v>
      </c>
      <c r="H10" s="12">
        <v>178</v>
      </c>
      <c r="I10" s="11" t="str">
        <f t="shared" si="4"/>
        <v>O6</v>
      </c>
      <c r="J10" s="11">
        <v>6</v>
      </c>
      <c r="K10" s="10" t="s">
        <v>11660</v>
      </c>
      <c r="L10" s="10" t="s">
        <v>1388</v>
      </c>
      <c r="M10" s="10" t="s">
        <v>11659</v>
      </c>
      <c r="N10" s="10" t="s">
        <v>11658</v>
      </c>
      <c r="O10" s="10" t="s">
        <v>11657</v>
      </c>
      <c r="P10" s="10" t="s">
        <v>11656</v>
      </c>
      <c r="Q10" s="8"/>
      <c r="R10" s="8">
        <v>4</v>
      </c>
      <c r="S10" s="8"/>
      <c r="T10" s="8"/>
      <c r="U10" s="6" t="s">
        <v>11655</v>
      </c>
    </row>
    <row r="11" spans="1:21" s="50" customFormat="1" ht="43.2">
      <c r="A11" s="53" t="str">
        <f t="shared" si="0"/>
        <v>ue no son órganos superiores.</v>
      </c>
      <c r="B11" s="10" t="str">
        <f t="shared" si="1"/>
        <v>179AGE</v>
      </c>
      <c r="C11" s="10" t="str">
        <f t="shared" si="2"/>
        <v>HXAGE179O6</v>
      </c>
      <c r="D11" s="10" t="s">
        <v>7879</v>
      </c>
      <c r="E11" s="10" t="s">
        <v>124</v>
      </c>
      <c r="F11" s="19" t="s">
        <v>11637</v>
      </c>
      <c r="G11" s="11" t="str">
        <f t="shared" si="3"/>
        <v>179</v>
      </c>
      <c r="H11" s="12">
        <v>179</v>
      </c>
      <c r="I11" s="11" t="str">
        <f t="shared" si="4"/>
        <v>O6</v>
      </c>
      <c r="J11" s="11">
        <v>6</v>
      </c>
      <c r="K11" s="10" t="s">
        <v>11654</v>
      </c>
      <c r="L11" s="10" t="s">
        <v>1389</v>
      </c>
      <c r="M11" s="10" t="s">
        <v>11651</v>
      </c>
      <c r="N11" s="10" t="s">
        <v>6237</v>
      </c>
      <c r="O11" s="10" t="s">
        <v>11653</v>
      </c>
      <c r="P11" s="10" t="s">
        <v>11652</v>
      </c>
      <c r="Q11" s="8"/>
      <c r="R11" s="8">
        <v>1</v>
      </c>
      <c r="S11" s="8"/>
      <c r="T11" s="8"/>
      <c r="U11" s="6" t="s">
        <v>11650</v>
      </c>
    </row>
    <row r="12" spans="1:21" s="50" customFormat="1" ht="129.6">
      <c r="A12" s="53" t="str">
        <f t="shared" si="0"/>
        <v>d) que prohíbe la delegación.</v>
      </c>
      <c r="B12" s="10" t="str">
        <f t="shared" si="1"/>
        <v>180AGE</v>
      </c>
      <c r="C12" s="10" t="str">
        <f t="shared" si="2"/>
        <v>HXAGE180O6</v>
      </c>
      <c r="D12" s="10" t="s">
        <v>7879</v>
      </c>
      <c r="E12" s="10" t="s">
        <v>124</v>
      </c>
      <c r="F12" s="19" t="s">
        <v>11637</v>
      </c>
      <c r="G12" s="11" t="str">
        <f t="shared" si="3"/>
        <v>180</v>
      </c>
      <c r="H12" s="12">
        <v>180</v>
      </c>
      <c r="I12" s="11" t="str">
        <f t="shared" si="4"/>
        <v>O6</v>
      </c>
      <c r="J12" s="11">
        <v>6</v>
      </c>
      <c r="K12" s="6" t="s">
        <v>11649</v>
      </c>
      <c r="L12" s="12" t="s">
        <v>544</v>
      </c>
      <c r="M12" s="12" t="s">
        <v>11648</v>
      </c>
      <c r="N12" s="12" t="s">
        <v>11647</v>
      </c>
      <c r="O12" s="12" t="s">
        <v>11645</v>
      </c>
      <c r="P12" s="12" t="s">
        <v>11646</v>
      </c>
      <c r="Q12" s="8"/>
      <c r="R12" s="8">
        <v>3</v>
      </c>
      <c r="S12" s="8"/>
      <c r="T12" s="8"/>
      <c r="U12" s="6" t="s">
        <v>11644</v>
      </c>
    </row>
    <row r="13" spans="1:21" s="97" customFormat="1" ht="57.6">
      <c r="A13" s="53" t="str">
        <f t="shared" si="0"/>
        <v>rias con la definición legal.</v>
      </c>
      <c r="B13" s="10" t="str">
        <f t="shared" si="1"/>
        <v>181AGE</v>
      </c>
      <c r="C13" s="10" t="str">
        <f t="shared" si="2"/>
        <v>HXAGE181O6</v>
      </c>
      <c r="D13" s="10" t="s">
        <v>7879</v>
      </c>
      <c r="E13" s="10" t="s">
        <v>124</v>
      </c>
      <c r="F13" s="19" t="s">
        <v>11637</v>
      </c>
      <c r="G13" s="11" t="str">
        <f t="shared" si="3"/>
        <v>181</v>
      </c>
      <c r="H13" s="12">
        <v>181</v>
      </c>
      <c r="I13" s="11" t="str">
        <f t="shared" si="4"/>
        <v>O6</v>
      </c>
      <c r="J13" s="11">
        <v>6</v>
      </c>
      <c r="K13" s="6" t="s">
        <v>11643</v>
      </c>
      <c r="L13" s="12" t="s">
        <v>1388</v>
      </c>
      <c r="M13" s="12" t="s">
        <v>11642</v>
      </c>
      <c r="N13" s="12" t="s">
        <v>11641</v>
      </c>
      <c r="O13" s="12" t="s">
        <v>11640</v>
      </c>
      <c r="P13" s="12" t="s">
        <v>11639</v>
      </c>
      <c r="Q13" s="8"/>
      <c r="R13" s="8">
        <v>4</v>
      </c>
      <c r="S13" s="8"/>
      <c r="T13" s="8"/>
      <c r="U13" s="6" t="s">
        <v>11638</v>
      </c>
    </row>
    <row r="14" spans="1:21" s="97" customFormat="1" ht="129.6">
      <c r="A14" s="53" t="str">
        <f t="shared" si="0"/>
        <v>lar, no por los subordinados.</v>
      </c>
      <c r="B14" s="10" t="str">
        <f t="shared" si="1"/>
        <v>246AGE</v>
      </c>
      <c r="C14" s="10"/>
      <c r="D14" s="10" t="s">
        <v>7879</v>
      </c>
      <c r="E14" s="10" t="s">
        <v>124</v>
      </c>
      <c r="F14" s="19" t="s">
        <v>11637</v>
      </c>
      <c r="G14" s="11" t="str">
        <f t="shared" si="3"/>
        <v>246</v>
      </c>
      <c r="H14" s="12">
        <v>246</v>
      </c>
      <c r="I14" s="11" t="str">
        <f t="shared" si="4"/>
        <v>O6</v>
      </c>
      <c r="J14" s="11">
        <v>6</v>
      </c>
      <c r="K14" s="9" t="s">
        <v>30938</v>
      </c>
      <c r="L14" s="9" t="s">
        <v>543</v>
      </c>
      <c r="M14" s="9" t="s">
        <v>30937</v>
      </c>
      <c r="N14" s="9" t="s">
        <v>30936</v>
      </c>
      <c r="O14" s="9" t="s">
        <v>30935</v>
      </c>
      <c r="P14" s="9" t="s">
        <v>30934</v>
      </c>
      <c r="Q14" s="360"/>
      <c r="R14" s="8">
        <f t="shared" ref="R14:R19" si="5">IF(L14="a",1,IF(L14="b",2,IF(L14="c",3,4)))</f>
        <v>2</v>
      </c>
      <c r="S14" s="53"/>
      <c r="T14" s="10"/>
      <c r="U14" s="299" t="s">
        <v>30933</v>
      </c>
    </row>
    <row r="15" spans="1:21" s="97" customFormat="1" ht="86.4">
      <c r="A15" s="53" t="str">
        <f t="shared" si="0"/>
        <v xml:space="preserve"> para la constitución válida.</v>
      </c>
      <c r="B15" s="10" t="str">
        <f t="shared" si="1"/>
        <v>247AGE</v>
      </c>
      <c r="C15" s="10"/>
      <c r="D15" s="10" t="s">
        <v>7879</v>
      </c>
      <c r="E15" s="10" t="s">
        <v>124</v>
      </c>
      <c r="F15" s="19" t="s">
        <v>11637</v>
      </c>
      <c r="G15" s="11" t="str">
        <f t="shared" si="3"/>
        <v>247</v>
      </c>
      <c r="H15" s="12">
        <v>247</v>
      </c>
      <c r="I15" s="11" t="str">
        <f t="shared" si="4"/>
        <v>O6</v>
      </c>
      <c r="J15" s="11">
        <v>6</v>
      </c>
      <c r="K15" s="9" t="s">
        <v>30932</v>
      </c>
      <c r="L15" s="9" t="s">
        <v>1389</v>
      </c>
      <c r="M15" s="9" t="s">
        <v>30931</v>
      </c>
      <c r="N15" s="9" t="s">
        <v>30930</v>
      </c>
      <c r="O15" s="9" t="s">
        <v>30929</v>
      </c>
      <c r="P15" s="9" t="s">
        <v>30928</v>
      </c>
      <c r="Q15" s="360"/>
      <c r="R15" s="8">
        <f t="shared" si="5"/>
        <v>1</v>
      </c>
      <c r="S15" s="53"/>
      <c r="T15" s="10"/>
      <c r="U15" s="299" t="s">
        <v>30927</v>
      </c>
    </row>
    <row r="16" spans="1:21" s="97" customFormat="1" ht="86.4">
      <c r="A16" s="53" t="str">
        <f t="shared" si="0"/>
        <v>miento legal de nombramiento.</v>
      </c>
      <c r="B16" s="10" t="str">
        <f t="shared" si="1"/>
        <v>248AGE</v>
      </c>
      <c r="C16" s="10"/>
      <c r="D16" s="10" t="s">
        <v>7879</v>
      </c>
      <c r="E16" s="10" t="s">
        <v>124</v>
      </c>
      <c r="F16" s="19" t="s">
        <v>11637</v>
      </c>
      <c r="G16" s="11" t="str">
        <f t="shared" si="3"/>
        <v>248</v>
      </c>
      <c r="H16" s="12">
        <v>248</v>
      </c>
      <c r="I16" s="11" t="str">
        <f t="shared" si="4"/>
        <v>O6</v>
      </c>
      <c r="J16" s="11">
        <v>6</v>
      </c>
      <c r="K16" s="9" t="s">
        <v>30926</v>
      </c>
      <c r="L16" s="9" t="s">
        <v>543</v>
      </c>
      <c r="M16" s="9" t="s">
        <v>30925</v>
      </c>
      <c r="N16" s="9" t="s">
        <v>30924</v>
      </c>
      <c r="O16" s="9" t="s">
        <v>30923</v>
      </c>
      <c r="P16" s="9" t="s">
        <v>30922</v>
      </c>
      <c r="Q16" s="360"/>
      <c r="R16" s="8">
        <f t="shared" si="5"/>
        <v>2</v>
      </c>
      <c r="S16" s="53"/>
      <c r="T16" s="10"/>
      <c r="U16" s="299" t="s">
        <v>30921</v>
      </c>
    </row>
    <row r="17" spans="1:21" s="97" customFormat="1" ht="144">
      <c r="A17" s="53" t="str">
        <f t="shared" si="0"/>
        <v>a delegación de competencias.</v>
      </c>
      <c r="B17" s="10" t="str">
        <f t="shared" si="1"/>
        <v>249AGE</v>
      </c>
      <c r="C17" s="10"/>
      <c r="D17" s="10" t="s">
        <v>7879</v>
      </c>
      <c r="E17" s="10" t="s">
        <v>124</v>
      </c>
      <c r="F17" s="19" t="s">
        <v>11637</v>
      </c>
      <c r="G17" s="11" t="str">
        <f t="shared" si="3"/>
        <v>249</v>
      </c>
      <c r="H17" s="12">
        <v>249</v>
      </c>
      <c r="I17" s="11" t="str">
        <f t="shared" si="4"/>
        <v>O6</v>
      </c>
      <c r="J17" s="11">
        <v>6</v>
      </c>
      <c r="K17" s="9" t="s">
        <v>30920</v>
      </c>
      <c r="L17" s="9" t="s">
        <v>543</v>
      </c>
      <c r="M17" s="9" t="s">
        <v>30919</v>
      </c>
      <c r="N17" s="9" t="s">
        <v>30918</v>
      </c>
      <c r="O17" s="9" t="s">
        <v>30917</v>
      </c>
      <c r="P17" s="9" t="s">
        <v>30916</v>
      </c>
      <c r="Q17" s="360"/>
      <c r="R17" s="8">
        <f t="shared" si="5"/>
        <v>2</v>
      </c>
      <c r="S17" s="53"/>
      <c r="T17" s="10"/>
      <c r="U17" s="299" t="s">
        <v>30915</v>
      </c>
    </row>
    <row r="18" spans="1:21" s="136" customFormat="1" ht="100.8">
      <c r="A18" s="53" t="str">
        <f t="shared" si="0"/>
        <v>ue no tiene esta competencia.</v>
      </c>
      <c r="B18" s="10" t="str">
        <f t="shared" si="1"/>
        <v>250AGE</v>
      </c>
      <c r="C18" s="10"/>
      <c r="D18" s="10" t="s">
        <v>7879</v>
      </c>
      <c r="E18" s="10" t="s">
        <v>124</v>
      </c>
      <c r="F18" s="19" t="s">
        <v>11637</v>
      </c>
      <c r="G18" s="11" t="str">
        <f t="shared" si="3"/>
        <v>250</v>
      </c>
      <c r="H18" s="12">
        <v>250</v>
      </c>
      <c r="I18" s="11" t="str">
        <f t="shared" si="4"/>
        <v>O6</v>
      </c>
      <c r="J18" s="11">
        <v>6</v>
      </c>
      <c r="K18" s="9" t="s">
        <v>30914</v>
      </c>
      <c r="L18" s="9" t="s">
        <v>1388</v>
      </c>
      <c r="M18" s="9" t="s">
        <v>30913</v>
      </c>
      <c r="N18" s="9" t="s">
        <v>30912</v>
      </c>
      <c r="O18" s="9" t="s">
        <v>30911</v>
      </c>
      <c r="P18" s="9" t="s">
        <v>30910</v>
      </c>
      <c r="Q18" s="360"/>
      <c r="R18" s="8">
        <f t="shared" si="5"/>
        <v>4</v>
      </c>
      <c r="S18" s="53"/>
      <c r="T18" s="10"/>
      <c r="U18" s="299" t="s">
        <v>30909</v>
      </c>
    </row>
    <row r="19" spans="1:21" s="136" customFormat="1" ht="115.2">
      <c r="A19" s="53" t="str">
        <f t="shared" si="0"/>
        <v>creación del órgano como tal.</v>
      </c>
      <c r="B19" s="10" t="str">
        <f t="shared" si="1"/>
        <v>251AGE</v>
      </c>
      <c r="C19" s="10"/>
      <c r="D19" s="10" t="s">
        <v>7879</v>
      </c>
      <c r="E19" s="10" t="s">
        <v>124</v>
      </c>
      <c r="F19" s="19" t="s">
        <v>11637</v>
      </c>
      <c r="G19" s="11" t="str">
        <f t="shared" si="3"/>
        <v>251</v>
      </c>
      <c r="H19" s="12">
        <v>251</v>
      </c>
      <c r="I19" s="11" t="str">
        <f t="shared" si="4"/>
        <v>O6</v>
      </c>
      <c r="J19" s="11">
        <v>6</v>
      </c>
      <c r="K19" s="9" t="s">
        <v>30908</v>
      </c>
      <c r="L19" s="9" t="s">
        <v>1388</v>
      </c>
      <c r="M19" s="9" t="s">
        <v>30907</v>
      </c>
      <c r="N19" s="9" t="s">
        <v>30906</v>
      </c>
      <c r="O19" s="9" t="s">
        <v>30905</v>
      </c>
      <c r="P19" s="9" t="s">
        <v>30904</v>
      </c>
      <c r="Q19" s="360"/>
      <c r="R19" s="8">
        <f t="shared" si="5"/>
        <v>4</v>
      </c>
      <c r="S19" s="53"/>
      <c r="T19" s="10"/>
      <c r="U19" s="299" t="s">
        <v>30903</v>
      </c>
    </row>
    <row r="20" spans="1:21" s="136" customFormat="1" ht="72">
      <c r="A20" s="53" t="str">
        <f t="shared" si="0"/>
        <v>lusivamente en los ministros.</v>
      </c>
      <c r="B20" s="53" t="str">
        <f t="shared" si="1"/>
        <v>1AGE</v>
      </c>
      <c r="C20" s="53" t="str">
        <f t="shared" ref="C20:C83" si="6">D20&amp;E20&amp;F20&amp;G20&amp;I20</f>
        <v>HYAGEOO1O6</v>
      </c>
      <c r="D20" s="53" t="s">
        <v>7879</v>
      </c>
      <c r="E20" s="53" t="s">
        <v>7878</v>
      </c>
      <c r="F20" s="107" t="s">
        <v>11637</v>
      </c>
      <c r="G20" s="51" t="str">
        <f t="shared" si="3"/>
        <v>OO1</v>
      </c>
      <c r="H20" s="52">
        <v>1</v>
      </c>
      <c r="I20" s="51" t="str">
        <f t="shared" si="4"/>
        <v>O6</v>
      </c>
      <c r="J20" s="51">
        <v>6</v>
      </c>
      <c r="K20" s="56" t="s">
        <v>12303</v>
      </c>
      <c r="L20" s="52" t="s">
        <v>524</v>
      </c>
      <c r="M20" s="52" t="s">
        <v>12302</v>
      </c>
      <c r="N20" s="52" t="s">
        <v>12299</v>
      </c>
      <c r="O20" s="52" t="s">
        <v>12301</v>
      </c>
      <c r="P20" s="52" t="s">
        <v>12300</v>
      </c>
      <c r="Q20" s="55"/>
      <c r="R20" s="55">
        <v>2</v>
      </c>
      <c r="S20" s="55"/>
      <c r="T20" s="55"/>
      <c r="U20" s="56" t="s">
        <v>12298</v>
      </c>
    </row>
    <row r="21" spans="1:21" s="136" customFormat="1" ht="72">
      <c r="A21" s="53" t="str">
        <f t="shared" si="0"/>
        <v>ica para establecer tributos.</v>
      </c>
      <c r="B21" s="53" t="str">
        <f t="shared" si="1"/>
        <v>2AGE</v>
      </c>
      <c r="C21" s="53" t="str">
        <f t="shared" si="6"/>
        <v>HYAGEOO2O6</v>
      </c>
      <c r="D21" s="53" t="s">
        <v>7879</v>
      </c>
      <c r="E21" s="53" t="s">
        <v>7878</v>
      </c>
      <c r="F21" s="107" t="s">
        <v>11637</v>
      </c>
      <c r="G21" s="51" t="str">
        <f t="shared" si="3"/>
        <v>OO2</v>
      </c>
      <c r="H21" s="52">
        <v>2</v>
      </c>
      <c r="I21" s="51" t="str">
        <f t="shared" si="4"/>
        <v>O6</v>
      </c>
      <c r="J21" s="51">
        <v>6</v>
      </c>
      <c r="K21" s="56" t="s">
        <v>12297</v>
      </c>
      <c r="L21" s="52" t="s">
        <v>1389</v>
      </c>
      <c r="M21" s="52" t="s">
        <v>12293</v>
      </c>
      <c r="N21" s="52" t="s">
        <v>12296</v>
      </c>
      <c r="O21" s="52" t="s">
        <v>12295</v>
      </c>
      <c r="P21" s="52" t="s">
        <v>12294</v>
      </c>
      <c r="Q21" s="55"/>
      <c r="R21" s="55">
        <v>1</v>
      </c>
      <c r="S21" s="55"/>
      <c r="T21" s="55"/>
      <c r="U21" s="56" t="s">
        <v>12292</v>
      </c>
    </row>
    <row r="22" spans="1:21" s="136" customFormat="1" ht="57.6">
      <c r="A22" s="53" t="str">
        <f t="shared" si="0"/>
        <v>onsidera un órgano colegiado.</v>
      </c>
      <c r="B22" s="53" t="str">
        <f t="shared" si="1"/>
        <v>3AGE</v>
      </c>
      <c r="C22" s="53" t="str">
        <f t="shared" si="6"/>
        <v>HYAGEOO3O6</v>
      </c>
      <c r="D22" s="53" t="s">
        <v>7879</v>
      </c>
      <c r="E22" s="53" t="s">
        <v>7878</v>
      </c>
      <c r="F22" s="107" t="s">
        <v>11637</v>
      </c>
      <c r="G22" s="51" t="str">
        <f t="shared" si="3"/>
        <v>OO3</v>
      </c>
      <c r="H22" s="52">
        <v>3</v>
      </c>
      <c r="I22" s="51" t="str">
        <f t="shared" si="4"/>
        <v>O6</v>
      </c>
      <c r="J22" s="51">
        <v>6</v>
      </c>
      <c r="K22" s="56" t="s">
        <v>12291</v>
      </c>
      <c r="L22" s="52" t="s">
        <v>524</v>
      </c>
      <c r="M22" s="52" t="s">
        <v>12290</v>
      </c>
      <c r="N22" s="52" t="s">
        <v>12287</v>
      </c>
      <c r="O22" s="52" t="s">
        <v>12289</v>
      </c>
      <c r="P22" s="52" t="s">
        <v>12288</v>
      </c>
      <c r="Q22" s="55"/>
      <c r="R22" s="55">
        <v>2</v>
      </c>
      <c r="S22" s="55"/>
      <c r="T22" s="55"/>
      <c r="U22" s="56" t="s">
        <v>12286</v>
      </c>
    </row>
    <row r="23" spans="1:21" s="136" customFormat="1" ht="57.6">
      <c r="A23" s="53" t="str">
        <f t="shared" si="0"/>
        <v xml:space="preserve"> pueden delegar competencias.</v>
      </c>
      <c r="B23" s="53" t="str">
        <f t="shared" si="1"/>
        <v>4AGE</v>
      </c>
      <c r="C23" s="53" t="str">
        <f t="shared" si="6"/>
        <v>HYAGEOO4O6</v>
      </c>
      <c r="D23" s="53" t="s">
        <v>7879</v>
      </c>
      <c r="E23" s="53" t="s">
        <v>7878</v>
      </c>
      <c r="F23" s="107" t="s">
        <v>11637</v>
      </c>
      <c r="G23" s="51" t="str">
        <f t="shared" si="3"/>
        <v>OO4</v>
      </c>
      <c r="H23" s="52">
        <v>4</v>
      </c>
      <c r="I23" s="51" t="str">
        <f t="shared" si="4"/>
        <v>O6</v>
      </c>
      <c r="J23" s="51">
        <v>6</v>
      </c>
      <c r="K23" s="56" t="s">
        <v>12285</v>
      </c>
      <c r="L23" s="52" t="s">
        <v>522</v>
      </c>
      <c r="M23" s="52" t="s">
        <v>12284</v>
      </c>
      <c r="N23" s="52" t="s">
        <v>12283</v>
      </c>
      <c r="O23" s="52" t="s">
        <v>12282</v>
      </c>
      <c r="P23" s="52" t="s">
        <v>12281</v>
      </c>
      <c r="Q23" s="55"/>
      <c r="R23" s="55">
        <v>4</v>
      </c>
      <c r="S23" s="55"/>
      <c r="T23" s="55"/>
      <c r="U23" s="56" t="s">
        <v>12280</v>
      </c>
    </row>
    <row r="24" spans="1:21" s="136" customFormat="1" ht="72">
      <c r="A24" s="53" t="str">
        <f t="shared" si="0"/>
        <v>icha relación de dependencia.</v>
      </c>
      <c r="B24" s="53" t="str">
        <f t="shared" si="1"/>
        <v>5AGE</v>
      </c>
      <c r="C24" s="53" t="str">
        <f t="shared" si="6"/>
        <v>HYAGEOO5O6</v>
      </c>
      <c r="D24" s="53" t="s">
        <v>7879</v>
      </c>
      <c r="E24" s="53" t="s">
        <v>7878</v>
      </c>
      <c r="F24" s="107" t="s">
        <v>11637</v>
      </c>
      <c r="G24" s="51" t="str">
        <f t="shared" si="3"/>
        <v>OO5</v>
      </c>
      <c r="H24" s="52">
        <v>5</v>
      </c>
      <c r="I24" s="51" t="str">
        <f t="shared" si="4"/>
        <v>O6</v>
      </c>
      <c r="J24" s="51">
        <v>6</v>
      </c>
      <c r="K24" s="56" t="s">
        <v>12279</v>
      </c>
      <c r="L24" s="52" t="s">
        <v>1387</v>
      </c>
      <c r="M24" s="52" t="s">
        <v>12275</v>
      </c>
      <c r="N24" s="52" t="s">
        <v>12278</v>
      </c>
      <c r="O24" s="52" t="s">
        <v>12277</v>
      </c>
      <c r="P24" s="52" t="s">
        <v>12276</v>
      </c>
      <c r="Q24" s="55"/>
      <c r="R24" s="55">
        <v>1</v>
      </c>
      <c r="S24" s="55"/>
      <c r="T24" s="55"/>
      <c r="U24" s="56" t="s">
        <v>12274</v>
      </c>
    </row>
    <row r="25" spans="1:21" s="136" customFormat="1" ht="57.6">
      <c r="A25" s="53" t="str">
        <f t="shared" si="0"/>
        <v>l Estado, no a la autonómica.</v>
      </c>
      <c r="B25" s="53" t="str">
        <f t="shared" si="1"/>
        <v>6AGE</v>
      </c>
      <c r="C25" s="53" t="str">
        <f t="shared" si="6"/>
        <v>HYAGEOO6O6</v>
      </c>
      <c r="D25" s="53" t="s">
        <v>7879</v>
      </c>
      <c r="E25" s="53" t="s">
        <v>7878</v>
      </c>
      <c r="F25" s="107" t="s">
        <v>11637</v>
      </c>
      <c r="G25" s="51" t="str">
        <f t="shared" si="3"/>
        <v>OO6</v>
      </c>
      <c r="H25" s="52">
        <v>6</v>
      </c>
      <c r="I25" s="51" t="str">
        <f t="shared" si="4"/>
        <v>O6</v>
      </c>
      <c r="J25" s="51">
        <v>6</v>
      </c>
      <c r="K25" s="56" t="s">
        <v>12273</v>
      </c>
      <c r="L25" s="52" t="s">
        <v>523</v>
      </c>
      <c r="M25" s="52" t="s">
        <v>12272</v>
      </c>
      <c r="N25" s="52" t="s">
        <v>12271</v>
      </c>
      <c r="O25" s="52" t="s">
        <v>12269</v>
      </c>
      <c r="P25" s="52" t="s">
        <v>12270</v>
      </c>
      <c r="Q25" s="55"/>
      <c r="R25" s="55">
        <v>3</v>
      </c>
      <c r="S25" s="55"/>
      <c r="T25" s="55"/>
      <c r="U25" s="56" t="s">
        <v>12268</v>
      </c>
    </row>
    <row r="26" spans="1:21" s="136" customFormat="1" ht="72">
      <c r="A26" s="53" t="str">
        <f t="shared" si="0"/>
        <v>jo la dirección del ministro.</v>
      </c>
      <c r="B26" s="53" t="str">
        <f t="shared" si="1"/>
        <v>7AGE</v>
      </c>
      <c r="C26" s="53" t="str">
        <f t="shared" si="6"/>
        <v>HYAGEOO7O6</v>
      </c>
      <c r="D26" s="53" t="s">
        <v>7879</v>
      </c>
      <c r="E26" s="53" t="s">
        <v>7878</v>
      </c>
      <c r="F26" s="107" t="s">
        <v>11637</v>
      </c>
      <c r="G26" s="51" t="str">
        <f t="shared" si="3"/>
        <v>OO7</v>
      </c>
      <c r="H26" s="52">
        <v>7</v>
      </c>
      <c r="I26" s="51" t="str">
        <f t="shared" si="4"/>
        <v>O6</v>
      </c>
      <c r="J26" s="51">
        <v>6</v>
      </c>
      <c r="K26" s="56" t="s">
        <v>12267</v>
      </c>
      <c r="L26" s="52" t="s">
        <v>523</v>
      </c>
      <c r="M26" s="52" t="s">
        <v>12266</v>
      </c>
      <c r="N26" s="52" t="s">
        <v>12265</v>
      </c>
      <c r="O26" s="52" t="s">
        <v>12263</v>
      </c>
      <c r="P26" s="52" t="s">
        <v>12264</v>
      </c>
      <c r="Q26" s="55"/>
      <c r="R26" s="55">
        <v>3</v>
      </c>
      <c r="S26" s="55"/>
      <c r="T26" s="55"/>
      <c r="U26" s="56" t="s">
        <v>12262</v>
      </c>
    </row>
    <row r="27" spans="1:21" s="136" customFormat="1" ht="57.6">
      <c r="A27" s="53" t="str">
        <f t="shared" si="0"/>
        <v>e los Delegados del Gobierno.</v>
      </c>
      <c r="B27" s="53" t="str">
        <f t="shared" si="1"/>
        <v>8AGE</v>
      </c>
      <c r="C27" s="53" t="str">
        <f t="shared" si="6"/>
        <v>HYAGEOO8O6</v>
      </c>
      <c r="D27" s="53" t="s">
        <v>7879</v>
      </c>
      <c r="E27" s="53" t="s">
        <v>7878</v>
      </c>
      <c r="F27" s="107" t="s">
        <v>11637</v>
      </c>
      <c r="G27" s="51" t="str">
        <f t="shared" si="3"/>
        <v>OO8</v>
      </c>
      <c r="H27" s="52">
        <v>8</v>
      </c>
      <c r="I27" s="51" t="str">
        <f t="shared" si="4"/>
        <v>O6</v>
      </c>
      <c r="J27" s="51">
        <v>6</v>
      </c>
      <c r="K27" s="56" t="s">
        <v>12261</v>
      </c>
      <c r="L27" s="52" t="s">
        <v>523</v>
      </c>
      <c r="M27" s="52" t="s">
        <v>12260</v>
      </c>
      <c r="N27" s="52" t="s">
        <v>12259</v>
      </c>
      <c r="O27" s="52" t="s">
        <v>12257</v>
      </c>
      <c r="P27" s="52" t="s">
        <v>12258</v>
      </c>
      <c r="Q27" s="55"/>
      <c r="R27" s="55">
        <v>3</v>
      </c>
      <c r="S27" s="55"/>
      <c r="T27" s="55"/>
      <c r="U27" s="56" t="s">
        <v>12256</v>
      </c>
    </row>
    <row r="28" spans="1:21" s="57" customFormat="1" ht="57.6">
      <c r="A28" s="53" t="str">
        <f t="shared" si="0"/>
        <v>vo Común, no depende de ella.</v>
      </c>
      <c r="B28" s="53" t="str">
        <f t="shared" si="1"/>
        <v>9AGE</v>
      </c>
      <c r="C28" s="53" t="str">
        <f t="shared" si="6"/>
        <v>HYAGEO9O6</v>
      </c>
      <c r="D28" s="53" t="s">
        <v>7879</v>
      </c>
      <c r="E28" s="53" t="s">
        <v>7878</v>
      </c>
      <c r="F28" s="107" t="s">
        <v>11637</v>
      </c>
      <c r="G28" s="51" t="str">
        <f t="shared" si="3"/>
        <v>O9</v>
      </c>
      <c r="H28" s="52">
        <v>9</v>
      </c>
      <c r="I28" s="51" t="str">
        <f t="shared" si="4"/>
        <v>O6</v>
      </c>
      <c r="J28" s="51">
        <v>6</v>
      </c>
      <c r="K28" s="56" t="s">
        <v>708</v>
      </c>
      <c r="L28" s="52" t="s">
        <v>522</v>
      </c>
      <c r="M28" s="52" t="s">
        <v>12255</v>
      </c>
      <c r="N28" s="52" t="s">
        <v>714</v>
      </c>
      <c r="O28" s="52" t="s">
        <v>715</v>
      </c>
      <c r="P28" s="52" t="s">
        <v>716</v>
      </c>
      <c r="Q28" s="55"/>
      <c r="R28" s="55">
        <v>4</v>
      </c>
      <c r="S28" s="55"/>
      <c r="T28" s="55"/>
      <c r="U28" s="56" t="s">
        <v>12254</v>
      </c>
    </row>
    <row r="29" spans="1:21" s="57" customFormat="1" ht="43.2">
      <c r="A29" s="53" t="str">
        <f t="shared" si="0"/>
        <v>s tres requisitos necesarios.</v>
      </c>
      <c r="B29" s="53" t="str">
        <f t="shared" si="1"/>
        <v>10AGE</v>
      </c>
      <c r="C29" s="53" t="str">
        <f t="shared" si="6"/>
        <v>HYAGEO10O6</v>
      </c>
      <c r="D29" s="53" t="s">
        <v>7879</v>
      </c>
      <c r="E29" s="53" t="s">
        <v>7878</v>
      </c>
      <c r="F29" s="107" t="s">
        <v>11637</v>
      </c>
      <c r="G29" s="51" t="str">
        <f t="shared" si="3"/>
        <v>O10</v>
      </c>
      <c r="H29" s="52">
        <v>10</v>
      </c>
      <c r="I29" s="51" t="str">
        <f t="shared" si="4"/>
        <v>O6</v>
      </c>
      <c r="J29" s="51">
        <v>6</v>
      </c>
      <c r="K29" s="56" t="s">
        <v>709</v>
      </c>
      <c r="L29" s="52" t="s">
        <v>522</v>
      </c>
      <c r="M29" s="52" t="s">
        <v>717</v>
      </c>
      <c r="N29" s="52" t="s">
        <v>718</v>
      </c>
      <c r="O29" s="52" t="s">
        <v>12253</v>
      </c>
      <c r="P29" s="52" t="s">
        <v>528</v>
      </c>
      <c r="Q29" s="55"/>
      <c r="R29" s="55">
        <v>4</v>
      </c>
      <c r="S29" s="55"/>
      <c r="T29" s="55"/>
      <c r="U29" s="56" t="s">
        <v>12252</v>
      </c>
    </row>
    <row r="30" spans="1:21" s="57" customFormat="1" ht="57.6">
      <c r="A30" s="53" t="str">
        <f t="shared" si="0"/>
        <v>o específico del artículo 55.</v>
      </c>
      <c r="B30" s="96" t="str">
        <f t="shared" si="1"/>
        <v>11AGE</v>
      </c>
      <c r="C30" s="96" t="str">
        <f t="shared" si="6"/>
        <v>HYAGEO11O6</v>
      </c>
      <c r="D30" s="96" t="s">
        <v>7879</v>
      </c>
      <c r="E30" s="96" t="s">
        <v>7878</v>
      </c>
      <c r="F30" s="101" t="s">
        <v>11637</v>
      </c>
      <c r="G30" s="98" t="str">
        <f t="shared" si="3"/>
        <v>O11</v>
      </c>
      <c r="H30" s="93">
        <v>11</v>
      </c>
      <c r="I30" s="98" t="str">
        <f t="shared" si="4"/>
        <v>O6</v>
      </c>
      <c r="J30" s="98">
        <v>6</v>
      </c>
      <c r="K30" s="92" t="s">
        <v>710</v>
      </c>
      <c r="L30" s="93" t="s">
        <v>524</v>
      </c>
      <c r="M30" s="93" t="s">
        <v>719</v>
      </c>
      <c r="N30" s="93" t="s">
        <v>720</v>
      </c>
      <c r="O30" s="93" t="s">
        <v>721</v>
      </c>
      <c r="P30" s="93" t="s">
        <v>722</v>
      </c>
      <c r="Q30" s="94"/>
      <c r="R30" s="94">
        <v>2</v>
      </c>
      <c r="S30" s="94"/>
      <c r="T30" s="94"/>
      <c r="U30" s="92" t="s">
        <v>12251</v>
      </c>
    </row>
    <row r="31" spans="1:21" s="57" customFormat="1" ht="57.6">
      <c r="A31" s="53" t="str">
        <f t="shared" si="0"/>
        <v>ados propuesta en el temario.</v>
      </c>
      <c r="B31" s="96" t="str">
        <f t="shared" si="1"/>
        <v>12AGE</v>
      </c>
      <c r="C31" s="96" t="str">
        <f t="shared" si="6"/>
        <v>HYAGEO12O6</v>
      </c>
      <c r="D31" s="96" t="s">
        <v>7879</v>
      </c>
      <c r="E31" s="96" t="s">
        <v>7878</v>
      </c>
      <c r="F31" s="101" t="s">
        <v>11637</v>
      </c>
      <c r="G31" s="98" t="str">
        <f t="shared" si="3"/>
        <v>O12</v>
      </c>
      <c r="H31" s="93">
        <v>12</v>
      </c>
      <c r="I31" s="98" t="str">
        <f t="shared" si="4"/>
        <v>O6</v>
      </c>
      <c r="J31" s="98">
        <v>6</v>
      </c>
      <c r="K31" s="96" t="s">
        <v>12250</v>
      </c>
      <c r="L31" s="93" t="s">
        <v>1387</v>
      </c>
      <c r="M31" s="93" t="s">
        <v>723</v>
      </c>
      <c r="N31" s="93" t="s">
        <v>724</v>
      </c>
      <c r="O31" s="93" t="s">
        <v>725</v>
      </c>
      <c r="P31" s="93" t="s">
        <v>726</v>
      </c>
      <c r="Q31" s="94"/>
      <c r="R31" s="94">
        <v>1</v>
      </c>
      <c r="S31" s="94"/>
      <c r="T31" s="94"/>
      <c r="U31" s="92" t="s">
        <v>12249</v>
      </c>
    </row>
    <row r="32" spans="1:21" s="57" customFormat="1" ht="57.6">
      <c r="A32" s="53" t="str">
        <f t="shared" si="0"/>
        <v>tán sujetas a la Ley 40/2015.</v>
      </c>
      <c r="B32" s="96" t="str">
        <f t="shared" si="1"/>
        <v>13AGE</v>
      </c>
      <c r="C32" s="96" t="str">
        <f t="shared" si="6"/>
        <v>HYAGEO13O6</v>
      </c>
      <c r="D32" s="96" t="s">
        <v>7879</v>
      </c>
      <c r="E32" s="96" t="s">
        <v>7878</v>
      </c>
      <c r="F32" s="101" t="s">
        <v>11637</v>
      </c>
      <c r="G32" s="98" t="str">
        <f t="shared" si="3"/>
        <v>O13</v>
      </c>
      <c r="H32" s="93">
        <v>13</v>
      </c>
      <c r="I32" s="98" t="str">
        <f t="shared" si="4"/>
        <v>O6</v>
      </c>
      <c r="J32" s="98">
        <v>6</v>
      </c>
      <c r="K32" s="92" t="s">
        <v>12248</v>
      </c>
      <c r="L32" s="93" t="s">
        <v>522</v>
      </c>
      <c r="M32" s="93" t="s">
        <v>727</v>
      </c>
      <c r="N32" s="93" t="s">
        <v>728</v>
      </c>
      <c r="O32" s="93" t="s">
        <v>729</v>
      </c>
      <c r="P32" s="93" t="s">
        <v>730</v>
      </c>
      <c r="Q32" s="94"/>
      <c r="R32" s="94">
        <v>4</v>
      </c>
      <c r="S32" s="94"/>
      <c r="T32" s="94"/>
      <c r="U32" s="92" t="s">
        <v>12247</v>
      </c>
    </row>
    <row r="33" spans="1:21" s="99" customFormat="1" ht="57.6">
      <c r="A33" s="53" t="str">
        <f t="shared" si="0"/>
        <v>tes leyes de acción exterior.</v>
      </c>
      <c r="B33" s="96" t="str">
        <f t="shared" si="1"/>
        <v>14AGE</v>
      </c>
      <c r="C33" s="96" t="str">
        <f t="shared" si="6"/>
        <v>HYAGEO14O6</v>
      </c>
      <c r="D33" s="96" t="s">
        <v>7879</v>
      </c>
      <c r="E33" s="96" t="s">
        <v>7878</v>
      </c>
      <c r="F33" s="101" t="s">
        <v>11637</v>
      </c>
      <c r="G33" s="98" t="str">
        <f t="shared" si="3"/>
        <v>O14</v>
      </c>
      <c r="H33" s="93">
        <v>14</v>
      </c>
      <c r="I33" s="98" t="str">
        <f t="shared" si="4"/>
        <v>O6</v>
      </c>
      <c r="J33" s="98">
        <v>6</v>
      </c>
      <c r="K33" s="92" t="s">
        <v>711</v>
      </c>
      <c r="L33" s="93" t="s">
        <v>544</v>
      </c>
      <c r="M33" s="93" t="s">
        <v>731</v>
      </c>
      <c r="N33" s="93" t="s">
        <v>732</v>
      </c>
      <c r="O33" s="93" t="s">
        <v>733</v>
      </c>
      <c r="P33" s="93" t="s">
        <v>734</v>
      </c>
      <c r="Q33" s="94"/>
      <c r="R33" s="94">
        <v>3</v>
      </c>
      <c r="S33" s="94"/>
      <c r="T33" s="94"/>
      <c r="U33" s="92" t="s">
        <v>12246</v>
      </c>
    </row>
    <row r="34" spans="1:21" s="99" customFormat="1" ht="57.6">
      <c r="A34" s="53" t="str">
        <f t="shared" si="0"/>
        <v>a ley, lo cual es incorrecto.</v>
      </c>
      <c r="B34" s="96" t="str">
        <f t="shared" si="1"/>
        <v>15AGE</v>
      </c>
      <c r="C34" s="96" t="str">
        <f t="shared" si="6"/>
        <v>HYAGEO15O6</v>
      </c>
      <c r="D34" s="96" t="s">
        <v>7879</v>
      </c>
      <c r="E34" s="96" t="s">
        <v>7878</v>
      </c>
      <c r="F34" s="101" t="s">
        <v>11637</v>
      </c>
      <c r="G34" s="98" t="str">
        <f t="shared" si="3"/>
        <v>O15</v>
      </c>
      <c r="H34" s="93">
        <v>15</v>
      </c>
      <c r="I34" s="98" t="str">
        <f t="shared" si="4"/>
        <v>O6</v>
      </c>
      <c r="J34" s="98">
        <v>6</v>
      </c>
      <c r="K34" s="92" t="s">
        <v>708</v>
      </c>
      <c r="L34" s="93" t="s">
        <v>524</v>
      </c>
      <c r="M34" s="93" t="s">
        <v>735</v>
      </c>
      <c r="N34" s="93" t="s">
        <v>736</v>
      </c>
      <c r="O34" s="93" t="s">
        <v>737</v>
      </c>
      <c r="P34" s="93" t="s">
        <v>738</v>
      </c>
      <c r="Q34" s="94"/>
      <c r="R34" s="94">
        <v>2</v>
      </c>
      <c r="S34" s="94"/>
      <c r="T34" s="94"/>
      <c r="U34" s="92" t="s">
        <v>12245</v>
      </c>
    </row>
    <row r="35" spans="1:21" s="99" customFormat="1" ht="100.8">
      <c r="A35" s="53" t="str">
        <f t="shared" si="0"/>
        <v xml:space="preserve"> esencial de esta estructura.</v>
      </c>
      <c r="B35" s="152" t="str">
        <f t="shared" si="1"/>
        <v>16AGE</v>
      </c>
      <c r="C35" s="152" t="str">
        <f t="shared" si="6"/>
        <v>HYAGEO16O6</v>
      </c>
      <c r="D35" s="152" t="s">
        <v>7879</v>
      </c>
      <c r="E35" s="152" t="s">
        <v>7878</v>
      </c>
      <c r="F35" s="137" t="s">
        <v>11637</v>
      </c>
      <c r="G35" s="138" t="str">
        <f t="shared" si="3"/>
        <v>O16</v>
      </c>
      <c r="H35" s="110">
        <v>16</v>
      </c>
      <c r="I35" s="138" t="str">
        <f t="shared" si="4"/>
        <v>O6</v>
      </c>
      <c r="J35" s="138">
        <v>6</v>
      </c>
      <c r="K35" s="112" t="s">
        <v>712</v>
      </c>
      <c r="L35" s="110" t="s">
        <v>524</v>
      </c>
      <c r="M35" s="110" t="s">
        <v>739</v>
      </c>
      <c r="N35" s="110" t="s">
        <v>740</v>
      </c>
      <c r="O35" s="110" t="s">
        <v>741</v>
      </c>
      <c r="P35" s="110" t="s">
        <v>742</v>
      </c>
      <c r="Q35" s="111"/>
      <c r="R35" s="111">
        <v>2</v>
      </c>
      <c r="S35" s="111"/>
      <c r="T35" s="111"/>
      <c r="U35" s="112" t="s">
        <v>12244</v>
      </c>
    </row>
    <row r="36" spans="1:21" s="99" customFormat="1" ht="72">
      <c r="A36" s="53" t="str">
        <f t="shared" si="0"/>
        <v>de los actos administrativos.</v>
      </c>
      <c r="B36" s="152" t="str">
        <f t="shared" si="1"/>
        <v>17AGE</v>
      </c>
      <c r="C36" s="152" t="str">
        <f t="shared" si="6"/>
        <v>HYAGEO17O6</v>
      </c>
      <c r="D36" s="152" t="s">
        <v>7879</v>
      </c>
      <c r="E36" s="152" t="s">
        <v>7878</v>
      </c>
      <c r="F36" s="137" t="s">
        <v>11637</v>
      </c>
      <c r="G36" s="138" t="str">
        <f t="shared" si="3"/>
        <v>O17</v>
      </c>
      <c r="H36" s="110">
        <v>17</v>
      </c>
      <c r="I36" s="138" t="str">
        <f t="shared" si="4"/>
        <v>O6</v>
      </c>
      <c r="J36" s="138">
        <v>6</v>
      </c>
      <c r="K36" s="112" t="s">
        <v>12243</v>
      </c>
      <c r="L36" s="110" t="s">
        <v>523</v>
      </c>
      <c r="M36" s="110" t="s">
        <v>12242</v>
      </c>
      <c r="N36" s="110" t="s">
        <v>12241</v>
      </c>
      <c r="O36" s="110" t="s">
        <v>12239</v>
      </c>
      <c r="P36" s="110" t="s">
        <v>12240</v>
      </c>
      <c r="Q36" s="111"/>
      <c r="R36" s="111">
        <v>3</v>
      </c>
      <c r="S36" s="111"/>
      <c r="T36" s="111"/>
      <c r="U36" s="112" t="s">
        <v>12238</v>
      </c>
    </row>
    <row r="37" spans="1:21" s="99" customFormat="1" ht="72">
      <c r="A37" s="53" t="str">
        <f t="shared" si="0"/>
        <v>servicio exterior del Estado.</v>
      </c>
      <c r="B37" s="152" t="str">
        <f t="shared" si="1"/>
        <v>18AGE</v>
      </c>
      <c r="C37" s="152" t="str">
        <f t="shared" si="6"/>
        <v>HYAGEO18O6</v>
      </c>
      <c r="D37" s="152" t="s">
        <v>7879</v>
      </c>
      <c r="E37" s="152" t="s">
        <v>7878</v>
      </c>
      <c r="F37" s="137" t="s">
        <v>11637</v>
      </c>
      <c r="G37" s="138" t="str">
        <f t="shared" si="3"/>
        <v>O18</v>
      </c>
      <c r="H37" s="110">
        <v>18</v>
      </c>
      <c r="I37" s="138" t="str">
        <f t="shared" si="4"/>
        <v>O6</v>
      </c>
      <c r="J37" s="138">
        <v>6</v>
      </c>
      <c r="K37" s="112" t="s">
        <v>6520</v>
      </c>
      <c r="L37" s="110" t="s">
        <v>523</v>
      </c>
      <c r="M37" s="110" t="s">
        <v>6521</v>
      </c>
      <c r="N37" s="110" t="s">
        <v>1218</v>
      </c>
      <c r="O37" s="110" t="s">
        <v>6522</v>
      </c>
      <c r="P37" s="110" t="s">
        <v>6523</v>
      </c>
      <c r="Q37" s="111"/>
      <c r="R37" s="111">
        <v>3</v>
      </c>
      <c r="S37" s="111"/>
      <c r="T37" s="111"/>
      <c r="U37" s="112" t="s">
        <v>12237</v>
      </c>
    </row>
    <row r="38" spans="1:21" s="99" customFormat="1" ht="72">
      <c r="A38" s="53" t="str">
        <f t="shared" si="0"/>
        <v xml:space="preserve"> a) es la respuesta correcta.</v>
      </c>
      <c r="B38" s="152" t="str">
        <f t="shared" si="1"/>
        <v>19AGE</v>
      </c>
      <c r="C38" s="152" t="str">
        <f t="shared" si="6"/>
        <v>HYAGEO19O6</v>
      </c>
      <c r="D38" s="152" t="s">
        <v>7879</v>
      </c>
      <c r="E38" s="152" t="s">
        <v>7878</v>
      </c>
      <c r="F38" s="137" t="s">
        <v>11637</v>
      </c>
      <c r="G38" s="138" t="str">
        <f t="shared" si="3"/>
        <v>O19</v>
      </c>
      <c r="H38" s="110">
        <v>19</v>
      </c>
      <c r="I38" s="138" t="str">
        <f t="shared" si="4"/>
        <v>O6</v>
      </c>
      <c r="J38" s="138">
        <v>6</v>
      </c>
      <c r="K38" s="112" t="s">
        <v>12236</v>
      </c>
      <c r="L38" s="110" t="s">
        <v>1387</v>
      </c>
      <c r="M38" s="110" t="s">
        <v>12233</v>
      </c>
      <c r="N38" s="110" t="s">
        <v>12235</v>
      </c>
      <c r="O38" s="110" t="s">
        <v>12234</v>
      </c>
      <c r="P38" s="110" t="s">
        <v>171</v>
      </c>
      <c r="Q38" s="111"/>
      <c r="R38" s="111">
        <v>1</v>
      </c>
      <c r="S38" s="111"/>
      <c r="T38" s="111"/>
      <c r="U38" s="112" t="s">
        <v>12232</v>
      </c>
    </row>
    <row r="39" spans="1:21" s="99" customFormat="1" ht="72">
      <c r="A39" s="53" t="str">
        <f t="shared" si="0"/>
        <v xml:space="preserve"> a) es la respuesta correcta.</v>
      </c>
      <c r="B39" s="152" t="str">
        <f t="shared" si="1"/>
        <v>20AGE</v>
      </c>
      <c r="C39" s="152" t="str">
        <f t="shared" si="6"/>
        <v>HYAGEO20O6</v>
      </c>
      <c r="D39" s="152" t="s">
        <v>7879</v>
      </c>
      <c r="E39" s="152" t="s">
        <v>7878</v>
      </c>
      <c r="F39" s="137" t="s">
        <v>11637</v>
      </c>
      <c r="G39" s="138" t="str">
        <f t="shared" si="3"/>
        <v>O20</v>
      </c>
      <c r="H39" s="110">
        <v>20</v>
      </c>
      <c r="I39" s="138" t="str">
        <f t="shared" si="4"/>
        <v>O6</v>
      </c>
      <c r="J39" s="138">
        <v>6</v>
      </c>
      <c r="K39" s="112" t="s">
        <v>12231</v>
      </c>
      <c r="L39" s="110" t="s">
        <v>1387</v>
      </c>
      <c r="M39" s="110" t="s">
        <v>12228</v>
      </c>
      <c r="N39" s="110" t="s">
        <v>12230</v>
      </c>
      <c r="O39" s="110" t="s">
        <v>12229</v>
      </c>
      <c r="P39" s="110" t="s">
        <v>171</v>
      </c>
      <c r="Q39" s="111"/>
      <c r="R39" s="111">
        <v>1</v>
      </c>
      <c r="S39" s="111"/>
      <c r="T39" s="111"/>
      <c r="U39" s="112" t="s">
        <v>12227</v>
      </c>
    </row>
    <row r="40" spans="1:21" s="99" customFormat="1" ht="86.4">
      <c r="A40" s="53" t="str">
        <f t="shared" si="0"/>
        <v>as Administraciones Públicas.</v>
      </c>
      <c r="B40" s="152" t="str">
        <f t="shared" si="1"/>
        <v>21AGE</v>
      </c>
      <c r="C40" s="152" t="str">
        <f t="shared" si="6"/>
        <v>HYAGEO21O6</v>
      </c>
      <c r="D40" s="152" t="s">
        <v>7879</v>
      </c>
      <c r="E40" s="152" t="s">
        <v>7878</v>
      </c>
      <c r="F40" s="137" t="s">
        <v>11637</v>
      </c>
      <c r="G40" s="138" t="str">
        <f t="shared" si="3"/>
        <v>O21</v>
      </c>
      <c r="H40" s="110">
        <v>21</v>
      </c>
      <c r="I40" s="138" t="str">
        <f t="shared" si="4"/>
        <v>O6</v>
      </c>
      <c r="J40" s="138">
        <v>6</v>
      </c>
      <c r="K40" s="112" t="s">
        <v>12226</v>
      </c>
      <c r="L40" s="110" t="s">
        <v>544</v>
      </c>
      <c r="M40" s="110" t="s">
        <v>727</v>
      </c>
      <c r="N40" s="110" t="s">
        <v>12225</v>
      </c>
      <c r="O40" s="110" t="s">
        <v>12224</v>
      </c>
      <c r="P40" s="110" t="s">
        <v>728</v>
      </c>
      <c r="Q40" s="111"/>
      <c r="R40" s="111">
        <v>3</v>
      </c>
      <c r="S40" s="111"/>
      <c r="T40" s="111"/>
      <c r="U40" s="112" t="s">
        <v>12223</v>
      </c>
    </row>
    <row r="41" spans="1:21" s="99" customFormat="1" ht="72">
      <c r="A41" s="53" t="str">
        <f t="shared" si="0"/>
        <v>sector público institucional.</v>
      </c>
      <c r="B41" s="152" t="str">
        <f t="shared" si="1"/>
        <v>22AGE</v>
      </c>
      <c r="C41" s="152" t="str">
        <f t="shared" si="6"/>
        <v>HYAGEO22O6</v>
      </c>
      <c r="D41" s="152" t="s">
        <v>7879</v>
      </c>
      <c r="E41" s="152" t="s">
        <v>7878</v>
      </c>
      <c r="F41" s="137" t="s">
        <v>11637</v>
      </c>
      <c r="G41" s="138" t="str">
        <f t="shared" si="3"/>
        <v>O22</v>
      </c>
      <c r="H41" s="110">
        <v>22</v>
      </c>
      <c r="I41" s="138" t="str">
        <f t="shared" si="4"/>
        <v>O6</v>
      </c>
      <c r="J41" s="138">
        <v>6</v>
      </c>
      <c r="K41" s="112" t="s">
        <v>12222</v>
      </c>
      <c r="L41" s="110" t="s">
        <v>523</v>
      </c>
      <c r="M41" s="110" t="s">
        <v>12221</v>
      </c>
      <c r="N41" s="110" t="s">
        <v>12220</v>
      </c>
      <c r="O41" s="110" t="s">
        <v>12218</v>
      </c>
      <c r="P41" s="110" t="s">
        <v>12219</v>
      </c>
      <c r="Q41" s="111"/>
      <c r="R41" s="111">
        <v>3</v>
      </c>
      <c r="S41" s="111"/>
      <c r="T41" s="111"/>
      <c r="U41" s="112" t="s">
        <v>12217</v>
      </c>
    </row>
    <row r="42" spans="1:21" s="99" customFormat="1" ht="57.6">
      <c r="A42" s="53" t="str">
        <f t="shared" si="0"/>
        <v>stros son órganos superiores.</v>
      </c>
      <c r="B42" s="152" t="str">
        <f t="shared" si="1"/>
        <v>23AGE</v>
      </c>
      <c r="C42" s="152" t="str">
        <f t="shared" si="6"/>
        <v>HYAGEO23O6</v>
      </c>
      <c r="D42" s="152" t="s">
        <v>7879</v>
      </c>
      <c r="E42" s="152" t="s">
        <v>7878</v>
      </c>
      <c r="F42" s="137" t="s">
        <v>11637</v>
      </c>
      <c r="G42" s="138" t="str">
        <f t="shared" si="3"/>
        <v>O23</v>
      </c>
      <c r="H42" s="110">
        <v>23</v>
      </c>
      <c r="I42" s="138" t="str">
        <f t="shared" si="4"/>
        <v>O6</v>
      </c>
      <c r="J42" s="138">
        <v>6</v>
      </c>
      <c r="K42" s="112" t="s">
        <v>12216</v>
      </c>
      <c r="L42" s="110" t="s">
        <v>1387</v>
      </c>
      <c r="M42" s="110" t="s">
        <v>1142</v>
      </c>
      <c r="N42" s="110" t="s">
        <v>1143</v>
      </c>
      <c r="O42" s="110" t="s">
        <v>1144</v>
      </c>
      <c r="P42" s="110" t="s">
        <v>5149</v>
      </c>
      <c r="Q42" s="111"/>
      <c r="R42" s="111">
        <v>1</v>
      </c>
      <c r="S42" s="111"/>
      <c r="T42" s="111"/>
      <c r="U42" s="112" t="s">
        <v>12215</v>
      </c>
    </row>
    <row r="43" spans="1:21" s="99" customFormat="1" ht="72">
      <c r="A43" s="53" t="str">
        <f t="shared" si="0"/>
        <v>o son regulados por esta ley.</v>
      </c>
      <c r="B43" s="152" t="str">
        <f t="shared" si="1"/>
        <v>24AGE</v>
      </c>
      <c r="C43" s="152" t="str">
        <f t="shared" si="6"/>
        <v>HYAGEO24O6</v>
      </c>
      <c r="D43" s="152" t="s">
        <v>7879</v>
      </c>
      <c r="E43" s="152" t="s">
        <v>7878</v>
      </c>
      <c r="F43" s="137" t="s">
        <v>11637</v>
      </c>
      <c r="G43" s="138" t="str">
        <f t="shared" si="3"/>
        <v>O24</v>
      </c>
      <c r="H43" s="110">
        <v>24</v>
      </c>
      <c r="I43" s="138" t="str">
        <f t="shared" si="4"/>
        <v>O6</v>
      </c>
      <c r="J43" s="138">
        <v>6</v>
      </c>
      <c r="K43" s="112" t="s">
        <v>12214</v>
      </c>
      <c r="L43" s="110" t="s">
        <v>523</v>
      </c>
      <c r="M43" s="110" t="s">
        <v>12213</v>
      </c>
      <c r="N43" s="110" t="s">
        <v>12212</v>
      </c>
      <c r="O43" s="110" t="s">
        <v>12210</v>
      </c>
      <c r="P43" s="110" t="s">
        <v>12211</v>
      </c>
      <c r="Q43" s="111"/>
      <c r="R43" s="111">
        <v>3</v>
      </c>
      <c r="S43" s="111"/>
      <c r="T43" s="111"/>
      <c r="U43" s="112" t="s">
        <v>12209</v>
      </c>
    </row>
    <row r="44" spans="1:21" s="99" customFormat="1" ht="57.6">
      <c r="A44" s="53" t="str">
        <f t="shared" si="0"/>
        <v>colegiado es tres, no cuatro.</v>
      </c>
      <c r="B44" s="152" t="str">
        <f t="shared" si="1"/>
        <v>25AGE</v>
      </c>
      <c r="C44" s="152" t="str">
        <f t="shared" si="6"/>
        <v>HYAGEO25O6</v>
      </c>
      <c r="D44" s="152" t="s">
        <v>7879</v>
      </c>
      <c r="E44" s="152" t="s">
        <v>7878</v>
      </c>
      <c r="F44" s="137" t="s">
        <v>11637</v>
      </c>
      <c r="G44" s="138" t="str">
        <f t="shared" si="3"/>
        <v>O25</v>
      </c>
      <c r="H44" s="110">
        <v>25</v>
      </c>
      <c r="I44" s="138" t="str">
        <f t="shared" si="4"/>
        <v>O6</v>
      </c>
      <c r="J44" s="138">
        <v>6</v>
      </c>
      <c r="K44" s="112" t="s">
        <v>12208</v>
      </c>
      <c r="L44" s="110" t="s">
        <v>524</v>
      </c>
      <c r="M44" s="110" t="s">
        <v>12207</v>
      </c>
      <c r="N44" s="110" t="s">
        <v>12204</v>
      </c>
      <c r="O44" s="110" t="s">
        <v>12206</v>
      </c>
      <c r="P44" s="110" t="s">
        <v>12205</v>
      </c>
      <c r="Q44" s="111"/>
      <c r="R44" s="111">
        <v>2</v>
      </c>
      <c r="S44" s="111"/>
      <c r="T44" s="111"/>
      <c r="U44" s="112" t="s">
        <v>12203</v>
      </c>
    </row>
    <row r="45" spans="1:21" s="99" customFormat="1" ht="57.6">
      <c r="A45" s="53" t="str">
        <f t="shared" si="0"/>
        <v>o emite este tipo de decreto.</v>
      </c>
      <c r="B45" s="60" t="str">
        <f t="shared" si="1"/>
        <v>26AGE</v>
      </c>
      <c r="C45" s="60" t="str">
        <f t="shared" si="6"/>
        <v>HYAGEO26O6</v>
      </c>
      <c r="D45" s="60" t="s">
        <v>7879</v>
      </c>
      <c r="E45" s="60" t="s">
        <v>7878</v>
      </c>
      <c r="F45" s="135" t="s">
        <v>11637</v>
      </c>
      <c r="G45" s="58" t="str">
        <f t="shared" si="3"/>
        <v>O26</v>
      </c>
      <c r="H45" s="59">
        <v>26</v>
      </c>
      <c r="I45" s="58" t="str">
        <f t="shared" si="4"/>
        <v>O6</v>
      </c>
      <c r="J45" s="58">
        <v>6</v>
      </c>
      <c r="K45" s="63" t="s">
        <v>12202</v>
      </c>
      <c r="L45" s="59" t="s">
        <v>524</v>
      </c>
      <c r="M45" s="59" t="s">
        <v>12201</v>
      </c>
      <c r="N45" s="59" t="s">
        <v>12198</v>
      </c>
      <c r="O45" s="59" t="s">
        <v>12200</v>
      </c>
      <c r="P45" s="59" t="s">
        <v>12199</v>
      </c>
      <c r="Q45" s="62"/>
      <c r="R45" s="62">
        <v>2</v>
      </c>
      <c r="S45" s="62"/>
      <c r="T45" s="62"/>
      <c r="U45" s="63" t="s">
        <v>12197</v>
      </c>
    </row>
    <row r="46" spans="1:21" s="83" customFormat="1" ht="57.6">
      <c r="A46" s="53" t="str">
        <f t="shared" si="0"/>
        <v>que la opción b) es correcta.</v>
      </c>
      <c r="B46" s="60" t="str">
        <f t="shared" si="1"/>
        <v>27AGE</v>
      </c>
      <c r="C46" s="60" t="str">
        <f t="shared" si="6"/>
        <v>HYAGEO27O6</v>
      </c>
      <c r="D46" s="60" t="s">
        <v>7879</v>
      </c>
      <c r="E46" s="60" t="s">
        <v>7878</v>
      </c>
      <c r="F46" s="135" t="s">
        <v>11637</v>
      </c>
      <c r="G46" s="58" t="str">
        <f t="shared" si="3"/>
        <v>O27</v>
      </c>
      <c r="H46" s="59">
        <v>27</v>
      </c>
      <c r="I46" s="58" t="str">
        <f t="shared" si="4"/>
        <v>O6</v>
      </c>
      <c r="J46" s="58">
        <v>6</v>
      </c>
      <c r="K46" s="63" t="s">
        <v>12196</v>
      </c>
      <c r="L46" s="59" t="s">
        <v>524</v>
      </c>
      <c r="M46" s="59" t="s">
        <v>12195</v>
      </c>
      <c r="N46" s="59" t="s">
        <v>12193</v>
      </c>
      <c r="O46" s="59" t="s">
        <v>12194</v>
      </c>
      <c r="P46" s="59" t="s">
        <v>445</v>
      </c>
      <c r="Q46" s="62"/>
      <c r="R46" s="62">
        <v>2</v>
      </c>
      <c r="S46" s="62"/>
      <c r="T46" s="62"/>
      <c r="U46" s="63" t="s">
        <v>12192</v>
      </c>
    </row>
    <row r="47" spans="1:21" s="83" customFormat="1" ht="57.6">
      <c r="A47" s="53" t="str">
        <f t="shared" si="0"/>
        <v>ganos colegiados permanentes.</v>
      </c>
      <c r="B47" s="60" t="str">
        <f t="shared" si="1"/>
        <v>28AGE</v>
      </c>
      <c r="C47" s="60" t="str">
        <f t="shared" si="6"/>
        <v>HYAGEO28O6</v>
      </c>
      <c r="D47" s="60" t="s">
        <v>7879</v>
      </c>
      <c r="E47" s="60" t="s">
        <v>7878</v>
      </c>
      <c r="F47" s="135" t="s">
        <v>11637</v>
      </c>
      <c r="G47" s="58" t="str">
        <f t="shared" si="3"/>
        <v>O28</v>
      </c>
      <c r="H47" s="59">
        <v>28</v>
      </c>
      <c r="I47" s="58" t="str">
        <f t="shared" si="4"/>
        <v>O6</v>
      </c>
      <c r="J47" s="58">
        <v>6</v>
      </c>
      <c r="K47" s="63" t="s">
        <v>12191</v>
      </c>
      <c r="L47" s="59" t="s">
        <v>524</v>
      </c>
      <c r="M47" s="59" t="s">
        <v>12190</v>
      </c>
      <c r="N47" s="59" t="s">
        <v>12187</v>
      </c>
      <c r="O47" s="59" t="s">
        <v>12189</v>
      </c>
      <c r="P47" s="59" t="s">
        <v>12188</v>
      </c>
      <c r="Q47" s="62"/>
      <c r="R47" s="62">
        <v>2</v>
      </c>
      <c r="S47" s="62"/>
      <c r="T47" s="62"/>
      <c r="U47" s="63" t="s">
        <v>12186</v>
      </c>
    </row>
    <row r="48" spans="1:21" s="83" customFormat="1" ht="72">
      <c r="A48" s="53" t="str">
        <f t="shared" si="0"/>
        <v xml:space="preserve"> b) es la respuesta correcta.</v>
      </c>
      <c r="B48" s="60" t="str">
        <f t="shared" si="1"/>
        <v>29AGE</v>
      </c>
      <c r="C48" s="60" t="str">
        <f t="shared" si="6"/>
        <v>HYAGEO29O6</v>
      </c>
      <c r="D48" s="60" t="s">
        <v>7879</v>
      </c>
      <c r="E48" s="60" t="s">
        <v>7878</v>
      </c>
      <c r="F48" s="135" t="s">
        <v>11637</v>
      </c>
      <c r="G48" s="58" t="str">
        <f t="shared" si="3"/>
        <v>O29</v>
      </c>
      <c r="H48" s="59">
        <v>29</v>
      </c>
      <c r="I48" s="58" t="str">
        <f t="shared" si="4"/>
        <v>O6</v>
      </c>
      <c r="J48" s="58">
        <v>6</v>
      </c>
      <c r="K48" s="63" t="s">
        <v>1142</v>
      </c>
      <c r="L48" s="59" t="s">
        <v>524</v>
      </c>
      <c r="M48" s="59" t="s">
        <v>1150</v>
      </c>
      <c r="N48" s="59" t="s">
        <v>1151</v>
      </c>
      <c r="O48" s="59" t="s">
        <v>1152</v>
      </c>
      <c r="P48" s="59" t="s">
        <v>171</v>
      </c>
      <c r="Q48" s="62"/>
      <c r="R48" s="62">
        <v>2</v>
      </c>
      <c r="S48" s="62"/>
      <c r="T48" s="62"/>
      <c r="U48" s="63" t="s">
        <v>12185</v>
      </c>
    </row>
    <row r="49" spans="1:21" s="83" customFormat="1" ht="72">
      <c r="A49" s="53" t="str">
        <f t="shared" si="0"/>
        <v>mente en estos nombramientos.</v>
      </c>
      <c r="B49" s="60" t="str">
        <f t="shared" si="1"/>
        <v>30AGE</v>
      </c>
      <c r="C49" s="60" t="str">
        <f t="shared" si="6"/>
        <v>HYAGEO30O6</v>
      </c>
      <c r="D49" s="60" t="s">
        <v>7879</v>
      </c>
      <c r="E49" s="60" t="s">
        <v>7878</v>
      </c>
      <c r="F49" s="135" t="s">
        <v>11637</v>
      </c>
      <c r="G49" s="58" t="str">
        <f t="shared" si="3"/>
        <v>O30</v>
      </c>
      <c r="H49" s="59">
        <v>30</v>
      </c>
      <c r="I49" s="58" t="str">
        <f t="shared" si="4"/>
        <v>O6</v>
      </c>
      <c r="J49" s="58">
        <v>6</v>
      </c>
      <c r="K49" s="63" t="s">
        <v>1058</v>
      </c>
      <c r="L49" s="59" t="s">
        <v>523</v>
      </c>
      <c r="M49" s="59" t="s">
        <v>1059</v>
      </c>
      <c r="N49" s="59" t="s">
        <v>1060</v>
      </c>
      <c r="O49" s="59" t="s">
        <v>1061</v>
      </c>
      <c r="P49" s="59" t="s">
        <v>1062</v>
      </c>
      <c r="Q49" s="62"/>
      <c r="R49" s="62">
        <v>3</v>
      </c>
      <c r="S49" s="62"/>
      <c r="T49" s="62"/>
      <c r="U49" s="63" t="s">
        <v>12184</v>
      </c>
    </row>
    <row r="50" spans="1:21" s="83" customFormat="1" ht="57.6">
      <c r="A50" s="53" t="str">
        <f t="shared" si="0"/>
        <v>e hace por orden ministerial.</v>
      </c>
      <c r="B50" s="151" t="str">
        <f t="shared" si="1"/>
        <v>31AGE</v>
      </c>
      <c r="C50" s="151" t="str">
        <f t="shared" si="6"/>
        <v>HYAGEO31O6</v>
      </c>
      <c r="D50" s="151" t="s">
        <v>7879</v>
      </c>
      <c r="E50" s="151" t="s">
        <v>7878</v>
      </c>
      <c r="F50" s="139" t="s">
        <v>11637</v>
      </c>
      <c r="G50" s="100" t="str">
        <f t="shared" si="3"/>
        <v>O31</v>
      </c>
      <c r="H50" s="90">
        <v>31</v>
      </c>
      <c r="I50" s="100" t="str">
        <f t="shared" si="4"/>
        <v>O6</v>
      </c>
      <c r="J50" s="100">
        <v>6</v>
      </c>
      <c r="K50" s="88" t="s">
        <v>1098</v>
      </c>
      <c r="L50" s="90" t="s">
        <v>523</v>
      </c>
      <c r="M50" s="90" t="s">
        <v>1099</v>
      </c>
      <c r="N50" s="90" t="s">
        <v>1100</v>
      </c>
      <c r="O50" s="90" t="s">
        <v>1101</v>
      </c>
      <c r="P50" s="90" t="s">
        <v>1102</v>
      </c>
      <c r="Q50" s="91"/>
      <c r="R50" s="91">
        <v>3</v>
      </c>
      <c r="S50" s="91"/>
      <c r="T50" s="91"/>
      <c r="U50" s="88" t="s">
        <v>12183</v>
      </c>
    </row>
    <row r="51" spans="1:21" s="83" customFormat="1" ht="57.6">
      <c r="A51" s="53" t="str">
        <f t="shared" si="0"/>
        <v>diante una orden ministerial.</v>
      </c>
      <c r="B51" s="151" t="str">
        <f t="shared" si="1"/>
        <v>32AGE</v>
      </c>
      <c r="C51" s="151" t="str">
        <f t="shared" si="6"/>
        <v>HYAGEO32O6</v>
      </c>
      <c r="D51" s="151" t="s">
        <v>7879</v>
      </c>
      <c r="E51" s="151" t="s">
        <v>7878</v>
      </c>
      <c r="F51" s="139" t="s">
        <v>11637</v>
      </c>
      <c r="G51" s="100" t="str">
        <f t="shared" si="3"/>
        <v>O32</v>
      </c>
      <c r="H51" s="90">
        <v>32</v>
      </c>
      <c r="I51" s="100" t="str">
        <f t="shared" si="4"/>
        <v>O6</v>
      </c>
      <c r="J51" s="100">
        <v>6</v>
      </c>
      <c r="K51" s="88" t="s">
        <v>1103</v>
      </c>
      <c r="L51" s="90" t="s">
        <v>523</v>
      </c>
      <c r="M51" s="90" t="s">
        <v>1099</v>
      </c>
      <c r="N51" s="90" t="s">
        <v>1100</v>
      </c>
      <c r="O51" s="90" t="s">
        <v>1101</v>
      </c>
      <c r="P51" s="90" t="s">
        <v>1102</v>
      </c>
      <c r="Q51" s="91"/>
      <c r="R51" s="91">
        <v>3</v>
      </c>
      <c r="S51" s="91"/>
      <c r="T51" s="91"/>
      <c r="U51" s="88" t="s">
        <v>12182</v>
      </c>
    </row>
    <row r="52" spans="1:21" s="83" customFormat="1" ht="57.6">
      <c r="A52" s="53" t="str">
        <f t="shared" si="0"/>
        <v>rio no constituyen el órgano.</v>
      </c>
      <c r="B52" s="151" t="str">
        <f t="shared" si="1"/>
        <v>33AGE</v>
      </c>
      <c r="C52" s="151" t="str">
        <f t="shared" si="6"/>
        <v>HYAGEO33O6</v>
      </c>
      <c r="D52" s="151" t="s">
        <v>7879</v>
      </c>
      <c r="E52" s="151" t="s">
        <v>7878</v>
      </c>
      <c r="F52" s="139" t="s">
        <v>11637</v>
      </c>
      <c r="G52" s="100" t="str">
        <f t="shared" si="3"/>
        <v>O33</v>
      </c>
      <c r="H52" s="90">
        <v>33</v>
      </c>
      <c r="I52" s="100" t="str">
        <f t="shared" si="4"/>
        <v>O6</v>
      </c>
      <c r="J52" s="100">
        <v>6</v>
      </c>
      <c r="K52" s="88" t="s">
        <v>989</v>
      </c>
      <c r="L52" s="90" t="s">
        <v>523</v>
      </c>
      <c r="M52" s="90" t="s">
        <v>990</v>
      </c>
      <c r="N52" s="90" t="s">
        <v>991</v>
      </c>
      <c r="O52" s="90" t="s">
        <v>992</v>
      </c>
      <c r="P52" s="90" t="s">
        <v>993</v>
      </c>
      <c r="Q52" s="91"/>
      <c r="R52" s="91">
        <v>3</v>
      </c>
      <c r="S52" s="91"/>
      <c r="T52" s="91"/>
      <c r="U52" s="88" t="s">
        <v>12181</v>
      </c>
    </row>
    <row r="53" spans="1:21" s="70" customFormat="1" ht="57.6">
      <c r="A53" s="53" t="str">
        <f t="shared" si="0"/>
        <v>competencias representativas.</v>
      </c>
      <c r="B53" s="151" t="str">
        <f t="shared" si="1"/>
        <v>34AGE</v>
      </c>
      <c r="C53" s="151" t="str">
        <f t="shared" si="6"/>
        <v>HYAGEO34O6</v>
      </c>
      <c r="D53" s="151" t="s">
        <v>7879</v>
      </c>
      <c r="E53" s="151" t="s">
        <v>7878</v>
      </c>
      <c r="F53" s="139" t="s">
        <v>11637</v>
      </c>
      <c r="G53" s="100" t="str">
        <f t="shared" si="3"/>
        <v>O34</v>
      </c>
      <c r="H53" s="90">
        <v>34</v>
      </c>
      <c r="I53" s="100" t="str">
        <f t="shared" si="4"/>
        <v>O6</v>
      </c>
      <c r="J53" s="100">
        <v>6</v>
      </c>
      <c r="K53" s="88" t="s">
        <v>1018</v>
      </c>
      <c r="L53" s="90" t="s">
        <v>1387</v>
      </c>
      <c r="M53" s="90" t="s">
        <v>1019</v>
      </c>
      <c r="N53" s="90" t="s">
        <v>1020</v>
      </c>
      <c r="O53" s="90" t="s">
        <v>1021</v>
      </c>
      <c r="P53" s="90" t="s">
        <v>1022</v>
      </c>
      <c r="Q53" s="91"/>
      <c r="R53" s="91">
        <v>1</v>
      </c>
      <c r="S53" s="91"/>
      <c r="T53" s="91"/>
      <c r="U53" s="88" t="s">
        <v>12180</v>
      </c>
    </row>
    <row r="54" spans="1:21" s="70" customFormat="1" ht="57.6">
      <c r="A54" s="53" t="str">
        <f t="shared" si="0"/>
        <v>to, no una orden ministerial.</v>
      </c>
      <c r="B54" s="151" t="str">
        <f t="shared" si="1"/>
        <v>35AGE</v>
      </c>
      <c r="C54" s="151" t="str">
        <f t="shared" si="6"/>
        <v>HYAGEO35O6</v>
      </c>
      <c r="D54" s="151" t="s">
        <v>7879</v>
      </c>
      <c r="E54" s="151" t="s">
        <v>7878</v>
      </c>
      <c r="F54" s="139" t="s">
        <v>11637</v>
      </c>
      <c r="G54" s="100" t="str">
        <f t="shared" si="3"/>
        <v>O35</v>
      </c>
      <c r="H54" s="90">
        <v>35</v>
      </c>
      <c r="I54" s="100" t="str">
        <f t="shared" si="4"/>
        <v>O6</v>
      </c>
      <c r="J54" s="100">
        <v>6</v>
      </c>
      <c r="K54" s="88" t="s">
        <v>1165</v>
      </c>
      <c r="L54" s="90" t="s">
        <v>522</v>
      </c>
      <c r="M54" s="90" t="s">
        <v>1166</v>
      </c>
      <c r="N54" s="90" t="s">
        <v>1167</v>
      </c>
      <c r="O54" s="90" t="s">
        <v>1168</v>
      </c>
      <c r="P54" s="90" t="s">
        <v>1169</v>
      </c>
      <c r="Q54" s="91"/>
      <c r="R54" s="91">
        <v>4</v>
      </c>
      <c r="S54" s="91"/>
      <c r="T54" s="91"/>
      <c r="U54" s="88" t="s">
        <v>12179</v>
      </c>
    </row>
    <row r="55" spans="1:21" s="70" customFormat="1" ht="57.6">
      <c r="A55" s="53" t="str">
        <f t="shared" si="0"/>
        <v xml:space="preserve"> de estos niveles inferiores.</v>
      </c>
      <c r="B55" s="151" t="str">
        <f t="shared" si="1"/>
        <v>36AGE</v>
      </c>
      <c r="C55" s="151" t="str">
        <f t="shared" si="6"/>
        <v>HYAGEO36O6</v>
      </c>
      <c r="D55" s="151" t="s">
        <v>7879</v>
      </c>
      <c r="E55" s="151" t="s">
        <v>7878</v>
      </c>
      <c r="F55" s="139" t="s">
        <v>11637</v>
      </c>
      <c r="G55" s="100" t="str">
        <f t="shared" si="3"/>
        <v>O36</v>
      </c>
      <c r="H55" s="90">
        <v>36</v>
      </c>
      <c r="I55" s="100" t="str">
        <f t="shared" si="4"/>
        <v>O6</v>
      </c>
      <c r="J55" s="100">
        <v>6</v>
      </c>
      <c r="K55" s="88" t="s">
        <v>1253</v>
      </c>
      <c r="L55" s="90" t="s">
        <v>1387</v>
      </c>
      <c r="M55" s="90" t="s">
        <v>1168</v>
      </c>
      <c r="N55" s="90" t="s">
        <v>1167</v>
      </c>
      <c r="O55" s="90" t="s">
        <v>1254</v>
      </c>
      <c r="P55" s="90" t="s">
        <v>1255</v>
      </c>
      <c r="Q55" s="91"/>
      <c r="R55" s="91">
        <v>1</v>
      </c>
      <c r="S55" s="91"/>
      <c r="T55" s="91"/>
      <c r="U55" s="88" t="s">
        <v>12178</v>
      </c>
    </row>
    <row r="56" spans="1:21" s="70" customFormat="1" ht="57.6">
      <c r="A56" s="53" t="str">
        <f t="shared" si="0"/>
        <v>unipersonales, no colegiados.</v>
      </c>
      <c r="B56" s="151" t="str">
        <f t="shared" si="1"/>
        <v>37AGE</v>
      </c>
      <c r="C56" s="151" t="str">
        <f t="shared" si="6"/>
        <v>HYAGEO37O6</v>
      </c>
      <c r="D56" s="151" t="s">
        <v>7879</v>
      </c>
      <c r="E56" s="151" t="s">
        <v>7878</v>
      </c>
      <c r="F56" s="139" t="s">
        <v>11637</v>
      </c>
      <c r="G56" s="100" t="str">
        <f t="shared" si="3"/>
        <v>O37</v>
      </c>
      <c r="H56" s="90">
        <v>37</v>
      </c>
      <c r="I56" s="100" t="str">
        <f t="shared" si="4"/>
        <v>O6</v>
      </c>
      <c r="J56" s="100">
        <v>6</v>
      </c>
      <c r="K56" s="88" t="s">
        <v>1220</v>
      </c>
      <c r="L56" s="90" t="s">
        <v>1387</v>
      </c>
      <c r="M56" s="90" t="s">
        <v>1221</v>
      </c>
      <c r="N56" s="90" t="s">
        <v>1222</v>
      </c>
      <c r="O56" s="90" t="s">
        <v>1223</v>
      </c>
      <c r="P56" s="90" t="s">
        <v>1224</v>
      </c>
      <c r="Q56" s="91"/>
      <c r="R56" s="91">
        <v>1</v>
      </c>
      <c r="S56" s="91"/>
      <c r="T56" s="91"/>
      <c r="U56" s="88" t="s">
        <v>12177</v>
      </c>
    </row>
    <row r="57" spans="1:21" s="70" customFormat="1" ht="57.6">
      <c r="A57" s="53" t="str">
        <f t="shared" si="0"/>
        <v>una simple orden ministerial.</v>
      </c>
      <c r="B57" s="151" t="str">
        <f t="shared" si="1"/>
        <v>38AGE</v>
      </c>
      <c r="C57" s="151" t="str">
        <f t="shared" si="6"/>
        <v>HYAGEO38O6</v>
      </c>
      <c r="D57" s="151" t="s">
        <v>7879</v>
      </c>
      <c r="E57" s="151" t="s">
        <v>7878</v>
      </c>
      <c r="F57" s="139" t="s">
        <v>11637</v>
      </c>
      <c r="G57" s="100" t="str">
        <f t="shared" si="3"/>
        <v>O38</v>
      </c>
      <c r="H57" s="90">
        <v>38</v>
      </c>
      <c r="I57" s="100" t="str">
        <f t="shared" si="4"/>
        <v>O6</v>
      </c>
      <c r="J57" s="100">
        <v>6</v>
      </c>
      <c r="K57" s="88" t="s">
        <v>819</v>
      </c>
      <c r="L57" s="90" t="s">
        <v>1387</v>
      </c>
      <c r="M57" s="90" t="s">
        <v>1237</v>
      </c>
      <c r="N57" s="90" t="s">
        <v>1238</v>
      </c>
      <c r="O57" s="90" t="s">
        <v>195</v>
      </c>
      <c r="P57" s="90" t="s">
        <v>1239</v>
      </c>
      <c r="Q57" s="91"/>
      <c r="R57" s="91">
        <v>1</v>
      </c>
      <c r="S57" s="91"/>
      <c r="T57" s="91"/>
      <c r="U57" s="88" t="s">
        <v>12176</v>
      </c>
    </row>
    <row r="58" spans="1:21" s="129" customFormat="1" ht="57.6">
      <c r="A58" s="53" t="str">
        <f t="shared" si="0"/>
        <v>viene en estos nombramientos.</v>
      </c>
      <c r="B58" s="151" t="str">
        <f t="shared" si="1"/>
        <v>39AGE</v>
      </c>
      <c r="C58" s="151" t="str">
        <f t="shared" si="6"/>
        <v>HYAGEO39O6</v>
      </c>
      <c r="D58" s="151" t="s">
        <v>7879</v>
      </c>
      <c r="E58" s="151" t="s">
        <v>7878</v>
      </c>
      <c r="F58" s="139" t="s">
        <v>11637</v>
      </c>
      <c r="G58" s="100" t="str">
        <f t="shared" si="3"/>
        <v>O39</v>
      </c>
      <c r="H58" s="90">
        <v>39</v>
      </c>
      <c r="I58" s="100" t="str">
        <f t="shared" si="4"/>
        <v>O6</v>
      </c>
      <c r="J58" s="100">
        <v>6</v>
      </c>
      <c r="K58" s="88" t="s">
        <v>780</v>
      </c>
      <c r="L58" s="90" t="s">
        <v>523</v>
      </c>
      <c r="M58" s="90" t="s">
        <v>781</v>
      </c>
      <c r="N58" s="90" t="s">
        <v>782</v>
      </c>
      <c r="O58" s="90" t="s">
        <v>783</v>
      </c>
      <c r="P58" s="90" t="s">
        <v>784</v>
      </c>
      <c r="Q58" s="91"/>
      <c r="R58" s="91">
        <v>3</v>
      </c>
      <c r="S58" s="91"/>
      <c r="T58" s="91"/>
      <c r="U58" s="88" t="s">
        <v>12175</v>
      </c>
    </row>
    <row r="59" spans="1:21" s="129" customFormat="1" ht="57.6">
      <c r="A59" s="53" t="str">
        <f t="shared" si="0"/>
        <v>istración General del Estado.</v>
      </c>
      <c r="B59" s="151" t="str">
        <f t="shared" si="1"/>
        <v>40AGE</v>
      </c>
      <c r="C59" s="151" t="str">
        <f t="shared" si="6"/>
        <v>HYAGEO40O6</v>
      </c>
      <c r="D59" s="151" t="s">
        <v>7879</v>
      </c>
      <c r="E59" s="151" t="s">
        <v>7878</v>
      </c>
      <c r="F59" s="139" t="s">
        <v>11637</v>
      </c>
      <c r="G59" s="100" t="str">
        <f t="shared" si="3"/>
        <v>O40</v>
      </c>
      <c r="H59" s="90">
        <v>40</v>
      </c>
      <c r="I59" s="100" t="str">
        <f t="shared" si="4"/>
        <v>O6</v>
      </c>
      <c r="J59" s="100">
        <v>6</v>
      </c>
      <c r="K59" s="88" t="s">
        <v>785</v>
      </c>
      <c r="L59" s="90" t="s">
        <v>524</v>
      </c>
      <c r="M59" s="90" t="s">
        <v>786</v>
      </c>
      <c r="N59" s="90" t="s">
        <v>787</v>
      </c>
      <c r="O59" s="90" t="s">
        <v>788</v>
      </c>
      <c r="P59" s="90" t="s">
        <v>789</v>
      </c>
      <c r="Q59" s="91"/>
      <c r="R59" s="91">
        <v>2</v>
      </c>
      <c r="S59" s="91"/>
      <c r="T59" s="91"/>
      <c r="U59" s="88" t="s">
        <v>12174</v>
      </c>
    </row>
    <row r="60" spans="1:21" s="129" customFormat="1" ht="72">
      <c r="A60" s="53" t="str">
        <f t="shared" si="0"/>
        <v>ren una secretaría de Estado.</v>
      </c>
      <c r="B60" s="151" t="str">
        <f t="shared" si="1"/>
        <v>41AGE</v>
      </c>
      <c r="C60" s="151" t="str">
        <f t="shared" si="6"/>
        <v>HYAGEO41O6</v>
      </c>
      <c r="D60" s="151" t="s">
        <v>7879</v>
      </c>
      <c r="E60" s="151" t="s">
        <v>7878</v>
      </c>
      <c r="F60" s="139" t="s">
        <v>11637</v>
      </c>
      <c r="G60" s="100" t="str">
        <f t="shared" si="3"/>
        <v>O41</v>
      </c>
      <c r="H60" s="90">
        <v>41</v>
      </c>
      <c r="I60" s="100" t="str">
        <f t="shared" si="4"/>
        <v>O6</v>
      </c>
      <c r="J60" s="100">
        <v>6</v>
      </c>
      <c r="K60" s="88" t="s">
        <v>1710</v>
      </c>
      <c r="L60" s="90" t="s">
        <v>523</v>
      </c>
      <c r="M60" s="90" t="s">
        <v>1711</v>
      </c>
      <c r="N60" s="90" t="s">
        <v>1712</v>
      </c>
      <c r="O60" s="90" t="s">
        <v>1713</v>
      </c>
      <c r="P60" s="90" t="s">
        <v>1714</v>
      </c>
      <c r="Q60" s="91"/>
      <c r="R60" s="91">
        <v>3</v>
      </c>
      <c r="S60" s="91"/>
      <c r="T60" s="91"/>
      <c r="U60" s="88" t="s">
        <v>12173</v>
      </c>
    </row>
    <row r="61" spans="1:21" ht="57.6">
      <c r="A61" s="53" t="str">
        <f t="shared" si="0"/>
        <v xml:space="preserve"> respuesta a) es la correcta.</v>
      </c>
      <c r="B61" s="151" t="str">
        <f t="shared" si="1"/>
        <v>42AGE</v>
      </c>
      <c r="C61" s="151" t="str">
        <f t="shared" si="6"/>
        <v>HYAGEO42O6</v>
      </c>
      <c r="D61" s="151" t="s">
        <v>7879</v>
      </c>
      <c r="E61" s="151" t="s">
        <v>7878</v>
      </c>
      <c r="F61" s="139" t="s">
        <v>11637</v>
      </c>
      <c r="G61" s="100" t="str">
        <f t="shared" si="3"/>
        <v>O42</v>
      </c>
      <c r="H61" s="90">
        <v>42</v>
      </c>
      <c r="I61" s="100" t="str">
        <f t="shared" si="4"/>
        <v>O6</v>
      </c>
      <c r="J61" s="100">
        <v>6</v>
      </c>
      <c r="K61" s="88" t="s">
        <v>1743</v>
      </c>
      <c r="L61" s="90" t="s">
        <v>1387</v>
      </c>
      <c r="M61" s="90" t="s">
        <v>1744</v>
      </c>
      <c r="N61" s="90" t="s">
        <v>1745</v>
      </c>
      <c r="O61" s="90" t="s">
        <v>1746</v>
      </c>
      <c r="P61" s="90" t="s">
        <v>171</v>
      </c>
      <c r="Q61" s="91"/>
      <c r="R61" s="91">
        <v>1</v>
      </c>
      <c r="S61" s="91"/>
      <c r="T61" s="91"/>
      <c r="U61" s="88" t="s">
        <v>12172</v>
      </c>
    </row>
    <row r="62" spans="1:21" ht="72">
      <c r="A62" s="53" t="str">
        <f t="shared" si="0"/>
        <v>de las direcciones generales.</v>
      </c>
      <c r="B62" s="151" t="str">
        <f t="shared" si="1"/>
        <v>43AGE</v>
      </c>
      <c r="C62" s="151" t="str">
        <f t="shared" si="6"/>
        <v>HYAGEO43O6</v>
      </c>
      <c r="D62" s="151" t="s">
        <v>7879</v>
      </c>
      <c r="E62" s="151" t="s">
        <v>7878</v>
      </c>
      <c r="F62" s="139" t="s">
        <v>11637</v>
      </c>
      <c r="G62" s="100" t="str">
        <f t="shared" si="3"/>
        <v>O43</v>
      </c>
      <c r="H62" s="90">
        <v>43</v>
      </c>
      <c r="I62" s="100" t="str">
        <f t="shared" si="4"/>
        <v>O6</v>
      </c>
      <c r="J62" s="100">
        <v>6</v>
      </c>
      <c r="K62" s="88" t="s">
        <v>1692</v>
      </c>
      <c r="L62" s="90" t="s">
        <v>523</v>
      </c>
      <c r="M62" s="90" t="s">
        <v>1693</v>
      </c>
      <c r="N62" s="90" t="s">
        <v>1694</v>
      </c>
      <c r="O62" s="90" t="s">
        <v>1695</v>
      </c>
      <c r="P62" s="90" t="s">
        <v>1696</v>
      </c>
      <c r="Q62" s="91"/>
      <c r="R62" s="91">
        <v>3</v>
      </c>
      <c r="S62" s="91"/>
      <c r="T62" s="91"/>
      <c r="U62" s="88" t="s">
        <v>12171</v>
      </c>
    </row>
    <row r="63" spans="1:21" ht="57.6">
      <c r="A63" s="53" t="str">
        <f t="shared" si="0"/>
        <v>derado órgano administrativo.</v>
      </c>
      <c r="B63" s="257" t="str">
        <f t="shared" si="1"/>
        <v>44AGE</v>
      </c>
      <c r="C63" s="257" t="str">
        <f t="shared" si="6"/>
        <v>HYAGEO44O6</v>
      </c>
      <c r="D63" s="257" t="s">
        <v>7879</v>
      </c>
      <c r="E63" s="257" t="s">
        <v>7878</v>
      </c>
      <c r="F63" s="224" t="s">
        <v>11637</v>
      </c>
      <c r="G63" s="84" t="str">
        <f t="shared" si="3"/>
        <v>O44</v>
      </c>
      <c r="H63" s="85">
        <v>44</v>
      </c>
      <c r="I63" s="84" t="str">
        <f t="shared" si="4"/>
        <v>O6</v>
      </c>
      <c r="J63" s="84">
        <v>6</v>
      </c>
      <c r="K63" s="86" t="s">
        <v>12170</v>
      </c>
      <c r="L63" s="85" t="s">
        <v>543</v>
      </c>
      <c r="M63" s="85" t="s">
        <v>12169</v>
      </c>
      <c r="N63" s="85" t="s">
        <v>12166</v>
      </c>
      <c r="O63" s="85" t="s">
        <v>12168</v>
      </c>
      <c r="P63" s="85" t="s">
        <v>12167</v>
      </c>
      <c r="Q63" s="153"/>
      <c r="R63" s="153">
        <v>2</v>
      </c>
      <c r="S63" s="153"/>
      <c r="T63" s="153"/>
      <c r="U63" s="86" t="s">
        <v>12165</v>
      </c>
    </row>
    <row r="64" spans="1:21" ht="57.6">
      <c r="A64" s="53" t="str">
        <f t="shared" si="0"/>
        <v>tarios, un rango más elevado.</v>
      </c>
      <c r="B64" s="257" t="str">
        <f t="shared" si="1"/>
        <v>45AGE</v>
      </c>
      <c r="C64" s="257" t="str">
        <f t="shared" si="6"/>
        <v>HYAGEO45O6</v>
      </c>
      <c r="D64" s="257" t="s">
        <v>7879</v>
      </c>
      <c r="E64" s="257" t="s">
        <v>7878</v>
      </c>
      <c r="F64" s="224" t="s">
        <v>11637</v>
      </c>
      <c r="G64" s="84" t="str">
        <f t="shared" si="3"/>
        <v>O45</v>
      </c>
      <c r="H64" s="85">
        <v>45</v>
      </c>
      <c r="I64" s="84" t="str">
        <f t="shared" si="4"/>
        <v>O6</v>
      </c>
      <c r="J64" s="84">
        <v>6</v>
      </c>
      <c r="K64" s="86" t="s">
        <v>4140</v>
      </c>
      <c r="L64" s="85" t="s">
        <v>524</v>
      </c>
      <c r="M64" s="85" t="s">
        <v>4141</v>
      </c>
      <c r="N64" s="85" t="s">
        <v>4142</v>
      </c>
      <c r="O64" s="85" t="s">
        <v>4143</v>
      </c>
      <c r="P64" s="85" t="s">
        <v>4396</v>
      </c>
      <c r="Q64" s="153"/>
      <c r="R64" s="153">
        <v>2</v>
      </c>
      <c r="S64" s="153"/>
      <c r="T64" s="153"/>
      <c r="U64" s="86" t="s">
        <v>12164</v>
      </c>
    </row>
    <row r="65" spans="1:21" ht="72">
      <c r="A65" s="53" t="str">
        <f t="shared" si="0"/>
        <v>sidad de un director insular.</v>
      </c>
      <c r="B65" s="257" t="str">
        <f t="shared" si="1"/>
        <v>46AGE</v>
      </c>
      <c r="C65" s="257" t="str">
        <f t="shared" si="6"/>
        <v>HYAGEO46O6</v>
      </c>
      <c r="D65" s="257" t="s">
        <v>7879</v>
      </c>
      <c r="E65" s="257" t="s">
        <v>7878</v>
      </c>
      <c r="F65" s="224" t="s">
        <v>11637</v>
      </c>
      <c r="G65" s="84" t="str">
        <f t="shared" si="3"/>
        <v>O46</v>
      </c>
      <c r="H65" s="85">
        <v>46</v>
      </c>
      <c r="I65" s="84" t="str">
        <f t="shared" si="4"/>
        <v>O6</v>
      </c>
      <c r="J65" s="84">
        <v>6</v>
      </c>
      <c r="K65" s="86" t="s">
        <v>785</v>
      </c>
      <c r="L65" s="85" t="s">
        <v>522</v>
      </c>
      <c r="M65" s="85" t="s">
        <v>12163</v>
      </c>
      <c r="N65" s="85" t="s">
        <v>12162</v>
      </c>
      <c r="O65" s="85" t="s">
        <v>12161</v>
      </c>
      <c r="P65" s="85" t="s">
        <v>12160</v>
      </c>
      <c r="Q65" s="153"/>
      <c r="R65" s="153">
        <v>4</v>
      </c>
      <c r="S65" s="153"/>
      <c r="T65" s="153"/>
      <c r="U65" s="86" t="s">
        <v>12159</v>
      </c>
    </row>
    <row r="66" spans="1:21" ht="57.6">
      <c r="A66" s="53" t="str">
        <f t="shared" si="0"/>
        <v>también una de sus funciones.</v>
      </c>
      <c r="B66" s="257" t="str">
        <f t="shared" si="1"/>
        <v>47AGE</v>
      </c>
      <c r="C66" s="257" t="str">
        <f t="shared" si="6"/>
        <v>HYAGEO47O6</v>
      </c>
      <c r="D66" s="257" t="s">
        <v>7879</v>
      </c>
      <c r="E66" s="257" t="s">
        <v>7878</v>
      </c>
      <c r="F66" s="224" t="s">
        <v>11637</v>
      </c>
      <c r="G66" s="84" t="str">
        <f t="shared" si="3"/>
        <v>O47</v>
      </c>
      <c r="H66" s="85">
        <v>47</v>
      </c>
      <c r="I66" s="84" t="str">
        <f t="shared" si="4"/>
        <v>O6</v>
      </c>
      <c r="J66" s="84">
        <v>6</v>
      </c>
      <c r="K66" s="86" t="s">
        <v>12158</v>
      </c>
      <c r="L66" s="85" t="s">
        <v>522</v>
      </c>
      <c r="M66" s="85" t="s">
        <v>12157</v>
      </c>
      <c r="N66" s="85" t="s">
        <v>12156</v>
      </c>
      <c r="O66" s="85" t="s">
        <v>12155</v>
      </c>
      <c r="P66" s="85" t="s">
        <v>12154</v>
      </c>
      <c r="Q66" s="153"/>
      <c r="R66" s="153">
        <v>4</v>
      </c>
      <c r="S66" s="153"/>
      <c r="T66" s="153"/>
      <c r="U66" s="86" t="s">
        <v>12153</v>
      </c>
    </row>
    <row r="67" spans="1:21" ht="86.4">
      <c r="A67" s="53" t="str">
        <f t="shared" ref="A67:A130" si="7">RIGHT(U67,29)</f>
        <v xml:space="preserve"> delegadas o desconcentradas.</v>
      </c>
      <c r="B67" s="257" t="str">
        <f t="shared" ref="B67:B130" si="8">H67&amp;F67</f>
        <v>48AGE</v>
      </c>
      <c r="C67" s="257" t="str">
        <f t="shared" si="6"/>
        <v>HYAGEO48O6</v>
      </c>
      <c r="D67" s="257" t="s">
        <v>7879</v>
      </c>
      <c r="E67" s="257" t="s">
        <v>7878</v>
      </c>
      <c r="F67" s="224" t="s">
        <v>11637</v>
      </c>
      <c r="G67" s="84" t="str">
        <f t="shared" ref="G67:G130" si="9">IF(H67&lt;9,"OO",IF(H67&lt;99,"O",""))&amp;H67</f>
        <v>O48</v>
      </c>
      <c r="H67" s="85">
        <v>48</v>
      </c>
      <c r="I67" s="84" t="str">
        <f t="shared" ref="I67:I130" si="10">IF(J67&lt;9,"O","")&amp;J67</f>
        <v>O6</v>
      </c>
      <c r="J67" s="84">
        <v>6</v>
      </c>
      <c r="K67" s="86" t="s">
        <v>12152</v>
      </c>
      <c r="L67" s="85" t="s">
        <v>524</v>
      </c>
      <c r="M67" s="85" t="s">
        <v>11552</v>
      </c>
      <c r="N67" s="85" t="s">
        <v>11555</v>
      </c>
      <c r="O67" s="85" t="s">
        <v>12151</v>
      </c>
      <c r="P67" s="85" t="s">
        <v>12150</v>
      </c>
      <c r="Q67" s="153"/>
      <c r="R67" s="153">
        <v>2</v>
      </c>
      <c r="S67" s="153"/>
      <c r="T67" s="153"/>
      <c r="U67" s="86" t="s">
        <v>12149</v>
      </c>
    </row>
    <row r="68" spans="1:21" ht="72">
      <c r="A68" s="53" t="str">
        <f t="shared" si="7"/>
        <v>uciones cuando es procedente.</v>
      </c>
      <c r="B68" s="257" t="str">
        <f t="shared" si="8"/>
        <v>49AGE</v>
      </c>
      <c r="C68" s="257" t="str">
        <f t="shared" si="6"/>
        <v>HYAGEO49O6</v>
      </c>
      <c r="D68" s="257" t="s">
        <v>7879</v>
      </c>
      <c r="E68" s="257" t="s">
        <v>7878</v>
      </c>
      <c r="F68" s="224" t="s">
        <v>11637</v>
      </c>
      <c r="G68" s="84" t="str">
        <f t="shared" si="9"/>
        <v>O49</v>
      </c>
      <c r="H68" s="85">
        <v>49</v>
      </c>
      <c r="I68" s="84" t="str">
        <f t="shared" si="10"/>
        <v>O6</v>
      </c>
      <c r="J68" s="84">
        <v>6</v>
      </c>
      <c r="K68" s="86" t="s">
        <v>6481</v>
      </c>
      <c r="L68" s="85" t="s">
        <v>1387</v>
      </c>
      <c r="M68" s="85" t="s">
        <v>6482</v>
      </c>
      <c r="N68" s="85" t="s">
        <v>6483</v>
      </c>
      <c r="O68" s="85" t="s">
        <v>6484</v>
      </c>
      <c r="P68" s="85" t="s">
        <v>6485</v>
      </c>
      <c r="Q68" s="153"/>
      <c r="R68" s="153">
        <v>1</v>
      </c>
      <c r="S68" s="153"/>
      <c r="T68" s="153"/>
      <c r="U68" s="86" t="s">
        <v>12148</v>
      </c>
    </row>
    <row r="69" spans="1:21" ht="57.6">
      <c r="A69" s="53" t="str">
        <f t="shared" si="7"/>
        <v>oco intervino en este ámbito.</v>
      </c>
      <c r="B69" s="150" t="str">
        <f t="shared" si="8"/>
        <v>56AGE</v>
      </c>
      <c r="C69" s="150" t="str">
        <f t="shared" si="6"/>
        <v>HYAGEO56O6</v>
      </c>
      <c r="D69" s="150" t="s">
        <v>7879</v>
      </c>
      <c r="E69" s="150" t="s">
        <v>7878</v>
      </c>
      <c r="F69" s="144" t="s">
        <v>11637</v>
      </c>
      <c r="G69" s="130" t="str">
        <f t="shared" si="9"/>
        <v>O56</v>
      </c>
      <c r="H69" s="119">
        <v>56</v>
      </c>
      <c r="I69" s="130" t="str">
        <f t="shared" si="10"/>
        <v>O6</v>
      </c>
      <c r="J69" s="130">
        <v>6</v>
      </c>
      <c r="K69" s="118" t="s">
        <v>3382</v>
      </c>
      <c r="L69" s="119" t="s">
        <v>1387</v>
      </c>
      <c r="M69" s="119" t="s">
        <v>3383</v>
      </c>
      <c r="N69" s="119" t="s">
        <v>3384</v>
      </c>
      <c r="O69" s="119" t="s">
        <v>3385</v>
      </c>
      <c r="P69" s="119" t="s">
        <v>3386</v>
      </c>
      <c r="Q69" s="120"/>
      <c r="R69" s="120">
        <v>1</v>
      </c>
      <c r="S69" s="120"/>
      <c r="T69" s="120"/>
      <c r="U69" s="118" t="s">
        <v>12136</v>
      </c>
    </row>
    <row r="70" spans="1:21" ht="57.6">
      <c r="A70" s="53" t="str">
        <f t="shared" si="7"/>
        <v xml:space="preserve"> Básico del Empleado Público.</v>
      </c>
      <c r="B70" s="150" t="str">
        <f t="shared" si="8"/>
        <v>57AGE</v>
      </c>
      <c r="C70" s="150" t="str">
        <f t="shared" si="6"/>
        <v>HYAGEO57O6</v>
      </c>
      <c r="D70" s="150" t="s">
        <v>7879</v>
      </c>
      <c r="E70" s="150" t="s">
        <v>7878</v>
      </c>
      <c r="F70" s="144" t="s">
        <v>11637</v>
      </c>
      <c r="G70" s="130" t="str">
        <f t="shared" si="9"/>
        <v>O57</v>
      </c>
      <c r="H70" s="119">
        <v>57</v>
      </c>
      <c r="I70" s="130" t="str">
        <f t="shared" si="10"/>
        <v>O6</v>
      </c>
      <c r="J70" s="130">
        <v>6</v>
      </c>
      <c r="K70" s="118" t="s">
        <v>3387</v>
      </c>
      <c r="L70" s="119" t="s">
        <v>523</v>
      </c>
      <c r="M70" s="119" t="s">
        <v>3388</v>
      </c>
      <c r="N70" s="119" t="s">
        <v>3389</v>
      </c>
      <c r="O70" s="119" t="s">
        <v>3390</v>
      </c>
      <c r="P70" s="119" t="s">
        <v>3391</v>
      </c>
      <c r="Q70" s="120"/>
      <c r="R70" s="120">
        <v>3</v>
      </c>
      <c r="S70" s="120"/>
      <c r="T70" s="120"/>
      <c r="U70" s="118" t="s">
        <v>12135</v>
      </c>
    </row>
    <row r="71" spans="1:21" ht="57.6">
      <c r="A71" s="53" t="str">
        <f t="shared" si="7"/>
        <v xml:space="preserve"> son parte de la Ley 39/2015.</v>
      </c>
      <c r="B71" s="150" t="str">
        <f t="shared" si="8"/>
        <v>58AGE</v>
      </c>
      <c r="C71" s="150" t="str">
        <f t="shared" si="6"/>
        <v>HYAGEO58O6</v>
      </c>
      <c r="D71" s="150" t="s">
        <v>7879</v>
      </c>
      <c r="E71" s="150" t="s">
        <v>7878</v>
      </c>
      <c r="F71" s="144" t="s">
        <v>11637</v>
      </c>
      <c r="G71" s="130" t="str">
        <f t="shared" si="9"/>
        <v>O58</v>
      </c>
      <c r="H71" s="119">
        <v>58</v>
      </c>
      <c r="I71" s="130" t="str">
        <f t="shared" si="10"/>
        <v>O6</v>
      </c>
      <c r="J71" s="130">
        <v>6</v>
      </c>
      <c r="K71" s="118" t="s">
        <v>5281</v>
      </c>
      <c r="L71" s="119" t="s">
        <v>523</v>
      </c>
      <c r="M71" s="119" t="s">
        <v>5282</v>
      </c>
      <c r="N71" s="119" t="s">
        <v>5283</v>
      </c>
      <c r="O71" s="119" t="s">
        <v>5284</v>
      </c>
      <c r="P71" s="119" t="s">
        <v>5285</v>
      </c>
      <c r="Q71" s="120"/>
      <c r="R71" s="120">
        <v>3</v>
      </c>
      <c r="S71" s="120"/>
      <c r="T71" s="120"/>
      <c r="U71" s="118" t="s">
        <v>12134</v>
      </c>
    </row>
    <row r="72" spans="1:21" ht="57.6">
      <c r="A72" s="53" t="str">
        <f t="shared" si="7"/>
        <v>ce a la administración local.</v>
      </c>
      <c r="B72" s="263" t="str">
        <f t="shared" si="8"/>
        <v>59AGE</v>
      </c>
      <c r="C72" s="263" t="str">
        <f t="shared" si="6"/>
        <v>HYAGEO59O6</v>
      </c>
      <c r="D72" s="263" t="s">
        <v>7879</v>
      </c>
      <c r="E72" s="263" t="s">
        <v>7878</v>
      </c>
      <c r="F72" s="237" t="s">
        <v>11637</v>
      </c>
      <c r="G72" s="233" t="str">
        <f t="shared" si="9"/>
        <v>O59</v>
      </c>
      <c r="H72" s="188">
        <v>59</v>
      </c>
      <c r="I72" s="233" t="str">
        <f t="shared" si="10"/>
        <v>O6</v>
      </c>
      <c r="J72" s="233">
        <v>6</v>
      </c>
      <c r="K72" s="190" t="s">
        <v>12133</v>
      </c>
      <c r="L72" s="188" t="s">
        <v>522</v>
      </c>
      <c r="M72" s="188" t="s">
        <v>12132</v>
      </c>
      <c r="N72" s="188" t="s">
        <v>12131</v>
      </c>
      <c r="O72" s="188" t="s">
        <v>12130</v>
      </c>
      <c r="P72" s="188" t="s">
        <v>12129</v>
      </c>
      <c r="Q72" s="189"/>
      <c r="R72" s="189">
        <v>4</v>
      </c>
      <c r="S72" s="189"/>
      <c r="T72" s="189"/>
      <c r="U72" s="190" t="s">
        <v>12128</v>
      </c>
    </row>
    <row r="73" spans="1:21" ht="57.6">
      <c r="A73" s="53" t="str">
        <f t="shared" si="7"/>
        <v>ías diferenciadas por la ley.</v>
      </c>
      <c r="B73" s="263" t="str">
        <f t="shared" si="8"/>
        <v>60AGE</v>
      </c>
      <c r="C73" s="263" t="str">
        <f t="shared" si="6"/>
        <v>HYAGEO60O6</v>
      </c>
      <c r="D73" s="263" t="s">
        <v>7879</v>
      </c>
      <c r="E73" s="263" t="s">
        <v>7878</v>
      </c>
      <c r="F73" s="237" t="s">
        <v>11637</v>
      </c>
      <c r="G73" s="233" t="str">
        <f t="shared" si="9"/>
        <v>O60</v>
      </c>
      <c r="H73" s="188">
        <v>60</v>
      </c>
      <c r="I73" s="233" t="str">
        <f t="shared" si="10"/>
        <v>O6</v>
      </c>
      <c r="J73" s="233">
        <v>6</v>
      </c>
      <c r="K73" s="190" t="s">
        <v>4148</v>
      </c>
      <c r="L73" s="188" t="s">
        <v>522</v>
      </c>
      <c r="M73" s="188" t="s">
        <v>4149</v>
      </c>
      <c r="N73" s="188" t="s">
        <v>4150</v>
      </c>
      <c r="O73" s="188" t="s">
        <v>4151</v>
      </c>
      <c r="P73" s="188" t="s">
        <v>4398</v>
      </c>
      <c r="Q73" s="189"/>
      <c r="R73" s="189">
        <v>4</v>
      </c>
      <c r="S73" s="189"/>
      <c r="T73" s="189"/>
      <c r="U73" s="190" t="s">
        <v>12127</v>
      </c>
    </row>
    <row r="74" spans="1:21" ht="57.6">
      <c r="A74" s="53" t="str">
        <f t="shared" si="7"/>
        <v>mas opciones no son correctas</v>
      </c>
      <c r="B74" s="263" t="str">
        <f t="shared" si="8"/>
        <v>61AGE</v>
      </c>
      <c r="C74" s="263" t="str">
        <f t="shared" si="6"/>
        <v>HYAGEO61O6</v>
      </c>
      <c r="D74" s="263" t="s">
        <v>7879</v>
      </c>
      <c r="E74" s="263" t="s">
        <v>7878</v>
      </c>
      <c r="F74" s="237" t="s">
        <v>11637</v>
      </c>
      <c r="G74" s="233" t="str">
        <f t="shared" si="9"/>
        <v>O61</v>
      </c>
      <c r="H74" s="188">
        <v>61</v>
      </c>
      <c r="I74" s="233" t="str">
        <f t="shared" si="10"/>
        <v>O6</v>
      </c>
      <c r="J74" s="233">
        <v>6</v>
      </c>
      <c r="K74" s="190" t="s">
        <v>12126</v>
      </c>
      <c r="L74" s="188" t="s">
        <v>523</v>
      </c>
      <c r="M74" s="188" t="s">
        <v>12125</v>
      </c>
      <c r="N74" s="188" t="s">
        <v>12124</v>
      </c>
      <c r="O74" s="188" t="s">
        <v>12122</v>
      </c>
      <c r="P74" s="188" t="s">
        <v>12123</v>
      </c>
      <c r="Q74" s="189"/>
      <c r="R74" s="189">
        <v>3</v>
      </c>
      <c r="S74" s="189"/>
      <c r="T74" s="189"/>
      <c r="U74" s="190" t="s">
        <v>12121</v>
      </c>
    </row>
    <row r="75" spans="1:21" ht="115.2">
      <c r="A75" s="53" t="str">
        <f t="shared" si="7"/>
        <v>amiento en el sector público.</v>
      </c>
      <c r="B75" s="263" t="str">
        <f t="shared" si="8"/>
        <v>62AGE</v>
      </c>
      <c r="C75" s="263" t="str">
        <f t="shared" si="6"/>
        <v>HYAGEO62O6</v>
      </c>
      <c r="D75" s="263" t="s">
        <v>7879</v>
      </c>
      <c r="E75" s="263" t="s">
        <v>7878</v>
      </c>
      <c r="F75" s="237" t="s">
        <v>11637</v>
      </c>
      <c r="G75" s="233" t="str">
        <f t="shared" si="9"/>
        <v>O62</v>
      </c>
      <c r="H75" s="188">
        <v>62</v>
      </c>
      <c r="I75" s="233" t="str">
        <f t="shared" si="10"/>
        <v>O6</v>
      </c>
      <c r="J75" s="233">
        <v>6</v>
      </c>
      <c r="K75" s="190" t="s">
        <v>12120</v>
      </c>
      <c r="L75" s="188" t="s">
        <v>522</v>
      </c>
      <c r="M75" s="188" t="s">
        <v>12119</v>
      </c>
      <c r="N75" s="188" t="s">
        <v>12118</v>
      </c>
      <c r="O75" s="188" t="s">
        <v>12117</v>
      </c>
      <c r="P75" s="188" t="s">
        <v>12116</v>
      </c>
      <c r="Q75" s="189"/>
      <c r="R75" s="189">
        <v>4</v>
      </c>
      <c r="S75" s="189"/>
      <c r="T75" s="189"/>
      <c r="U75" s="190" t="s">
        <v>12115</v>
      </c>
    </row>
    <row r="76" spans="1:21" ht="72">
      <c r="A76" s="53" t="str">
        <f t="shared" si="7"/>
        <v>dministración ni el Gobierno.</v>
      </c>
      <c r="B76" s="263" t="str">
        <f t="shared" si="8"/>
        <v>63AGE</v>
      </c>
      <c r="C76" s="263" t="str">
        <f t="shared" si="6"/>
        <v>HYAGEO63O6</v>
      </c>
      <c r="D76" s="263" t="s">
        <v>7879</v>
      </c>
      <c r="E76" s="263" t="s">
        <v>7878</v>
      </c>
      <c r="F76" s="237" t="s">
        <v>11637</v>
      </c>
      <c r="G76" s="233" t="str">
        <f t="shared" si="9"/>
        <v>O63</v>
      </c>
      <c r="H76" s="188">
        <v>63</v>
      </c>
      <c r="I76" s="233" t="str">
        <f t="shared" si="10"/>
        <v>O6</v>
      </c>
      <c r="J76" s="233">
        <v>6</v>
      </c>
      <c r="K76" s="190" t="s">
        <v>12114</v>
      </c>
      <c r="L76" s="188" t="s">
        <v>522</v>
      </c>
      <c r="M76" s="188" t="s">
        <v>12113</v>
      </c>
      <c r="N76" s="188" t="s">
        <v>12112</v>
      </c>
      <c r="O76" s="188" t="s">
        <v>12111</v>
      </c>
      <c r="P76" s="188" t="s">
        <v>12110</v>
      </c>
      <c r="Q76" s="189"/>
      <c r="R76" s="189">
        <v>4</v>
      </c>
      <c r="S76" s="189"/>
      <c r="T76" s="189"/>
      <c r="U76" s="190" t="s">
        <v>12109</v>
      </c>
    </row>
    <row r="77" spans="1:21" ht="86.4">
      <c r="A77" s="53" t="str">
        <f t="shared" si="7"/>
        <v>rresponden a esta definición.</v>
      </c>
      <c r="B77" s="263" t="str">
        <f t="shared" si="8"/>
        <v>64AGE</v>
      </c>
      <c r="C77" s="263" t="str">
        <f t="shared" si="6"/>
        <v>HYAGEO64O6</v>
      </c>
      <c r="D77" s="263" t="s">
        <v>7879</v>
      </c>
      <c r="E77" s="263" t="s">
        <v>7878</v>
      </c>
      <c r="F77" s="237" t="s">
        <v>11637</v>
      </c>
      <c r="G77" s="233" t="str">
        <f t="shared" si="9"/>
        <v>O64</v>
      </c>
      <c r="H77" s="188">
        <v>64</v>
      </c>
      <c r="I77" s="233" t="str">
        <f t="shared" si="10"/>
        <v>O6</v>
      </c>
      <c r="J77" s="233">
        <v>6</v>
      </c>
      <c r="K77" s="190" t="s">
        <v>12108</v>
      </c>
      <c r="L77" s="188" t="s">
        <v>1387</v>
      </c>
      <c r="M77" s="188" t="s">
        <v>12104</v>
      </c>
      <c r="N77" s="188" t="s">
        <v>12107</v>
      </c>
      <c r="O77" s="188" t="s">
        <v>12106</v>
      </c>
      <c r="P77" s="188" t="s">
        <v>12105</v>
      </c>
      <c r="Q77" s="189"/>
      <c r="R77" s="189">
        <v>1</v>
      </c>
      <c r="S77" s="189"/>
      <c r="T77" s="189"/>
      <c r="U77" s="190" t="s">
        <v>12103</v>
      </c>
    </row>
    <row r="78" spans="1:21" ht="86.4">
      <c r="A78" s="53" t="str">
        <f t="shared" si="7"/>
        <v xml:space="preserve"> los órganos administrativos.</v>
      </c>
      <c r="B78" s="263" t="str">
        <f t="shared" si="8"/>
        <v>65AGE</v>
      </c>
      <c r="C78" s="263" t="str">
        <f t="shared" si="6"/>
        <v>HYAGEO65O6</v>
      </c>
      <c r="D78" s="263" t="s">
        <v>7879</v>
      </c>
      <c r="E78" s="263" t="s">
        <v>7878</v>
      </c>
      <c r="F78" s="237" t="s">
        <v>11637</v>
      </c>
      <c r="G78" s="233" t="str">
        <f t="shared" si="9"/>
        <v>O65</v>
      </c>
      <c r="H78" s="188">
        <v>65</v>
      </c>
      <c r="I78" s="233" t="str">
        <f t="shared" si="10"/>
        <v>O6</v>
      </c>
      <c r="J78" s="233">
        <v>6</v>
      </c>
      <c r="K78" s="190" t="s">
        <v>12102</v>
      </c>
      <c r="L78" s="188" t="s">
        <v>1387</v>
      </c>
      <c r="M78" s="188" t="s">
        <v>12098</v>
      </c>
      <c r="N78" s="188" t="s">
        <v>12101</v>
      </c>
      <c r="O78" s="188" t="s">
        <v>12100</v>
      </c>
      <c r="P78" s="188" t="s">
        <v>12099</v>
      </c>
      <c r="Q78" s="189"/>
      <c r="R78" s="189">
        <v>1</v>
      </c>
      <c r="S78" s="189"/>
      <c r="T78" s="189"/>
      <c r="U78" s="190" t="s">
        <v>12097</v>
      </c>
    </row>
    <row r="79" spans="1:21" ht="72">
      <c r="A79" s="53" t="str">
        <f t="shared" si="7"/>
        <v>r preceptivo de su actuación.</v>
      </c>
      <c r="B79" s="263" t="str">
        <f t="shared" si="8"/>
        <v>66AGE</v>
      </c>
      <c r="C79" s="263" t="str">
        <f t="shared" si="6"/>
        <v>HYAGEO66O6</v>
      </c>
      <c r="D79" s="263" t="s">
        <v>7879</v>
      </c>
      <c r="E79" s="263" t="s">
        <v>7878</v>
      </c>
      <c r="F79" s="237" t="s">
        <v>11637</v>
      </c>
      <c r="G79" s="233" t="str">
        <f t="shared" si="9"/>
        <v>O66</v>
      </c>
      <c r="H79" s="188">
        <v>66</v>
      </c>
      <c r="I79" s="233" t="str">
        <f t="shared" si="10"/>
        <v>O6</v>
      </c>
      <c r="J79" s="233">
        <v>6</v>
      </c>
      <c r="K79" s="190" t="s">
        <v>4144</v>
      </c>
      <c r="L79" s="188" t="s">
        <v>1387</v>
      </c>
      <c r="M79" s="188" t="s">
        <v>4145</v>
      </c>
      <c r="N79" s="188" t="s">
        <v>4146</v>
      </c>
      <c r="O79" s="188" t="s">
        <v>4147</v>
      </c>
      <c r="P79" s="188" t="s">
        <v>4397</v>
      </c>
      <c r="Q79" s="189"/>
      <c r="R79" s="189">
        <v>1</v>
      </c>
      <c r="S79" s="189"/>
      <c r="T79" s="189"/>
      <c r="U79" s="190" t="s">
        <v>12096</v>
      </c>
    </row>
    <row r="80" spans="1:21" ht="115.2">
      <c r="A80" s="53" t="str">
        <f t="shared" si="7"/>
        <v xml:space="preserve"> de la Constitución Española.</v>
      </c>
      <c r="B80" s="263" t="str">
        <f t="shared" si="8"/>
        <v>67AGE</v>
      </c>
      <c r="C80" s="263" t="str">
        <f t="shared" si="6"/>
        <v>HYAGEO67O6</v>
      </c>
      <c r="D80" s="263" t="s">
        <v>7879</v>
      </c>
      <c r="E80" s="263" t="s">
        <v>7878</v>
      </c>
      <c r="F80" s="237" t="s">
        <v>11637</v>
      </c>
      <c r="G80" s="233" t="str">
        <f t="shared" si="9"/>
        <v>O67</v>
      </c>
      <c r="H80" s="188">
        <v>67</v>
      </c>
      <c r="I80" s="233" t="str">
        <f t="shared" si="10"/>
        <v>O6</v>
      </c>
      <c r="J80" s="233">
        <v>6</v>
      </c>
      <c r="K80" s="190" t="s">
        <v>2783</v>
      </c>
      <c r="L80" s="188" t="s">
        <v>1387</v>
      </c>
      <c r="M80" s="188" t="s">
        <v>2784</v>
      </c>
      <c r="N80" s="188" t="s">
        <v>2785</v>
      </c>
      <c r="O80" s="188" t="s">
        <v>2786</v>
      </c>
      <c r="P80" s="188" t="s">
        <v>2787</v>
      </c>
      <c r="Q80" s="189"/>
      <c r="R80" s="189">
        <v>1</v>
      </c>
      <c r="S80" s="189"/>
      <c r="T80" s="189"/>
      <c r="U80" s="190" t="s">
        <v>12095</v>
      </c>
    </row>
    <row r="81" spans="1:21" ht="72">
      <c r="A81" s="53" t="str">
        <f t="shared" si="7"/>
        <v xml:space="preserve"> se abordan en otro capítulo.</v>
      </c>
      <c r="B81" s="263" t="str">
        <f t="shared" si="8"/>
        <v>68AGE</v>
      </c>
      <c r="C81" s="263" t="str">
        <f t="shared" si="6"/>
        <v>HYAGEO68O6</v>
      </c>
      <c r="D81" s="263" t="s">
        <v>7879</v>
      </c>
      <c r="E81" s="263" t="s">
        <v>7878</v>
      </c>
      <c r="F81" s="237" t="s">
        <v>11637</v>
      </c>
      <c r="G81" s="233" t="str">
        <f t="shared" si="9"/>
        <v>O68</v>
      </c>
      <c r="H81" s="188">
        <v>68</v>
      </c>
      <c r="I81" s="233" t="str">
        <f t="shared" si="10"/>
        <v>O6</v>
      </c>
      <c r="J81" s="233">
        <v>6</v>
      </c>
      <c r="K81" s="190" t="s">
        <v>3749</v>
      </c>
      <c r="L81" s="188" t="s">
        <v>524</v>
      </c>
      <c r="M81" s="188" t="s">
        <v>3750</v>
      </c>
      <c r="N81" s="188" t="s">
        <v>3751</v>
      </c>
      <c r="O81" s="188" t="s">
        <v>3752</v>
      </c>
      <c r="P81" s="188" t="s">
        <v>3753</v>
      </c>
      <c r="Q81" s="189"/>
      <c r="R81" s="189">
        <v>2</v>
      </c>
      <c r="S81" s="189"/>
      <c r="T81" s="189"/>
      <c r="U81" s="190" t="s">
        <v>12094</v>
      </c>
    </row>
    <row r="82" spans="1:21" ht="57.6">
      <c r="A82" s="53" t="str">
        <f t="shared" si="7"/>
        <v>considera el elemento básico.</v>
      </c>
      <c r="B82" s="263" t="str">
        <f t="shared" si="8"/>
        <v>69AGE</v>
      </c>
      <c r="C82" s="263" t="str">
        <f t="shared" si="6"/>
        <v>HYAGEO69O6</v>
      </c>
      <c r="D82" s="263" t="s">
        <v>7879</v>
      </c>
      <c r="E82" s="263" t="s">
        <v>7878</v>
      </c>
      <c r="F82" s="237" t="s">
        <v>11637</v>
      </c>
      <c r="G82" s="233" t="str">
        <f t="shared" si="9"/>
        <v>O69</v>
      </c>
      <c r="H82" s="188">
        <v>69</v>
      </c>
      <c r="I82" s="233" t="str">
        <f t="shared" si="10"/>
        <v>O6</v>
      </c>
      <c r="J82" s="233">
        <v>6</v>
      </c>
      <c r="K82" s="190" t="s">
        <v>3754</v>
      </c>
      <c r="L82" s="188" t="s">
        <v>524</v>
      </c>
      <c r="M82" s="188" t="s">
        <v>3755</v>
      </c>
      <c r="N82" s="188" t="s">
        <v>3756</v>
      </c>
      <c r="O82" s="188" t="s">
        <v>3757</v>
      </c>
      <c r="P82" s="188" t="s">
        <v>3758</v>
      </c>
      <c r="Q82" s="189"/>
      <c r="R82" s="189">
        <v>2</v>
      </c>
      <c r="S82" s="189"/>
      <c r="T82" s="189"/>
      <c r="U82" s="190" t="s">
        <v>12093</v>
      </c>
    </row>
    <row r="83" spans="1:21" ht="57.6">
      <c r="A83" s="53" t="str">
        <f t="shared" si="7"/>
        <v>la estructura administrativa.</v>
      </c>
      <c r="B83" s="263" t="str">
        <f t="shared" si="8"/>
        <v>70AGE</v>
      </c>
      <c r="C83" s="263" t="str">
        <f t="shared" si="6"/>
        <v>HYAGEO70O6</v>
      </c>
      <c r="D83" s="263" t="s">
        <v>7879</v>
      </c>
      <c r="E83" s="263" t="s">
        <v>7878</v>
      </c>
      <c r="F83" s="237" t="s">
        <v>11637</v>
      </c>
      <c r="G83" s="233" t="str">
        <f t="shared" si="9"/>
        <v>O70</v>
      </c>
      <c r="H83" s="188">
        <v>70</v>
      </c>
      <c r="I83" s="233" t="str">
        <f t="shared" si="10"/>
        <v>O6</v>
      </c>
      <c r="J83" s="233">
        <v>6</v>
      </c>
      <c r="K83" s="190" t="s">
        <v>4679</v>
      </c>
      <c r="L83" s="188" t="s">
        <v>522</v>
      </c>
      <c r="M83" s="188" t="s">
        <v>4680</v>
      </c>
      <c r="N83" s="188" t="s">
        <v>4681</v>
      </c>
      <c r="O83" s="188" t="s">
        <v>4682</v>
      </c>
      <c r="P83" s="188" t="s">
        <v>4683</v>
      </c>
      <c r="Q83" s="189"/>
      <c r="R83" s="189">
        <v>4</v>
      </c>
      <c r="S83" s="189"/>
      <c r="T83" s="189"/>
      <c r="U83" s="190" t="s">
        <v>12092</v>
      </c>
    </row>
    <row r="84" spans="1:21" ht="86.4">
      <c r="A84" s="53" t="str">
        <f t="shared" si="7"/>
        <v>es correcta en este contexto.</v>
      </c>
      <c r="B84" s="263" t="str">
        <f t="shared" si="8"/>
        <v>71AGE</v>
      </c>
      <c r="C84" s="263" t="str">
        <f t="shared" ref="C84:C147" si="11">D84&amp;E84&amp;F84&amp;G84&amp;I84</f>
        <v>HYAGEO71O6</v>
      </c>
      <c r="D84" s="263" t="s">
        <v>7879</v>
      </c>
      <c r="E84" s="263" t="s">
        <v>7878</v>
      </c>
      <c r="F84" s="237" t="s">
        <v>11637</v>
      </c>
      <c r="G84" s="233" t="str">
        <f t="shared" si="9"/>
        <v>O71</v>
      </c>
      <c r="H84" s="188">
        <v>71</v>
      </c>
      <c r="I84" s="233" t="str">
        <f t="shared" si="10"/>
        <v>O6</v>
      </c>
      <c r="J84" s="233">
        <v>6</v>
      </c>
      <c r="K84" s="190" t="s">
        <v>5999</v>
      </c>
      <c r="L84" s="188" t="s">
        <v>1387</v>
      </c>
      <c r="M84" s="188" t="s">
        <v>6000</v>
      </c>
      <c r="N84" s="188" t="s">
        <v>6001</v>
      </c>
      <c r="O84" s="188" t="s">
        <v>6002</v>
      </c>
      <c r="P84" s="188" t="s">
        <v>6003</v>
      </c>
      <c r="Q84" s="189"/>
      <c r="R84" s="189">
        <v>1</v>
      </c>
      <c r="S84" s="189"/>
      <c r="T84" s="189"/>
      <c r="U84" s="190" t="s">
        <v>12091</v>
      </c>
    </row>
    <row r="85" spans="1:21" ht="72">
      <c r="A85" s="53" t="str">
        <f t="shared" si="7"/>
        <v>u dependencia administrativa.</v>
      </c>
      <c r="B85" s="263" t="str">
        <f t="shared" si="8"/>
        <v>72AGE</v>
      </c>
      <c r="C85" s="263" t="str">
        <f t="shared" si="11"/>
        <v>HYAGEO72O6</v>
      </c>
      <c r="D85" s="263" t="s">
        <v>7879</v>
      </c>
      <c r="E85" s="263" t="s">
        <v>7878</v>
      </c>
      <c r="F85" s="237" t="s">
        <v>11637</v>
      </c>
      <c r="G85" s="233" t="str">
        <f t="shared" si="9"/>
        <v>O72</v>
      </c>
      <c r="H85" s="188">
        <v>72</v>
      </c>
      <c r="I85" s="233" t="str">
        <f t="shared" si="10"/>
        <v>O6</v>
      </c>
      <c r="J85" s="233">
        <v>6</v>
      </c>
      <c r="K85" s="190" t="s">
        <v>5625</v>
      </c>
      <c r="L85" s="188" t="s">
        <v>524</v>
      </c>
      <c r="M85" s="188" t="s">
        <v>5626</v>
      </c>
      <c r="N85" s="188" t="s">
        <v>5627</v>
      </c>
      <c r="O85" s="188" t="s">
        <v>5628</v>
      </c>
      <c r="P85" s="188" t="s">
        <v>5629</v>
      </c>
      <c r="Q85" s="189"/>
      <c r="R85" s="189">
        <v>2</v>
      </c>
      <c r="S85" s="189"/>
      <c r="T85" s="189"/>
      <c r="U85" s="190" t="s">
        <v>12090</v>
      </c>
    </row>
    <row r="86" spans="1:21" ht="72">
      <c r="A86" s="53" t="str">
        <f t="shared" si="7"/>
        <v>es el ejemplo más específico.</v>
      </c>
      <c r="B86" s="263" t="str">
        <f t="shared" si="8"/>
        <v>73AGE</v>
      </c>
      <c r="C86" s="263" t="str">
        <f t="shared" si="11"/>
        <v>HYAGEO73O6</v>
      </c>
      <c r="D86" s="263" t="s">
        <v>7879</v>
      </c>
      <c r="E86" s="263" t="s">
        <v>7878</v>
      </c>
      <c r="F86" s="237" t="s">
        <v>11637</v>
      </c>
      <c r="G86" s="233" t="str">
        <f t="shared" si="9"/>
        <v>O73</v>
      </c>
      <c r="H86" s="188">
        <v>73</v>
      </c>
      <c r="I86" s="233" t="str">
        <f t="shared" si="10"/>
        <v>O6</v>
      </c>
      <c r="J86" s="233">
        <v>6</v>
      </c>
      <c r="K86" s="190" t="s">
        <v>5630</v>
      </c>
      <c r="L86" s="188" t="s">
        <v>522</v>
      </c>
      <c r="M86" s="188" t="s">
        <v>5631</v>
      </c>
      <c r="N86" s="188" t="s">
        <v>5632</v>
      </c>
      <c r="O86" s="188" t="s">
        <v>5633</v>
      </c>
      <c r="P86" s="188" t="s">
        <v>5634</v>
      </c>
      <c r="Q86" s="189"/>
      <c r="R86" s="189">
        <v>4</v>
      </c>
      <c r="S86" s="189"/>
      <c r="T86" s="189"/>
      <c r="U86" s="190" t="s">
        <v>12089</v>
      </c>
    </row>
    <row r="87" spans="1:21" ht="100.8">
      <c r="A87" s="53" t="str">
        <f t="shared" si="7"/>
        <v>to principal del artículo 16.</v>
      </c>
      <c r="B87" s="263" t="str">
        <f t="shared" si="8"/>
        <v>74AGE</v>
      </c>
      <c r="C87" s="263" t="str">
        <f t="shared" si="11"/>
        <v>HYAGEO74O6</v>
      </c>
      <c r="D87" s="263" t="s">
        <v>7879</v>
      </c>
      <c r="E87" s="263" t="s">
        <v>7878</v>
      </c>
      <c r="F87" s="237" t="s">
        <v>11637</v>
      </c>
      <c r="G87" s="233" t="str">
        <f t="shared" si="9"/>
        <v>O74</v>
      </c>
      <c r="H87" s="188">
        <v>74</v>
      </c>
      <c r="I87" s="233" t="str">
        <f t="shared" si="10"/>
        <v>O6</v>
      </c>
      <c r="J87" s="233">
        <v>6</v>
      </c>
      <c r="K87" s="190" t="s">
        <v>3759</v>
      </c>
      <c r="L87" s="188" t="s">
        <v>1387</v>
      </c>
      <c r="M87" s="188" t="s">
        <v>3760</v>
      </c>
      <c r="N87" s="188" t="s">
        <v>3761</v>
      </c>
      <c r="O87" s="188" t="s">
        <v>3762</v>
      </c>
      <c r="P87" s="188" t="s">
        <v>3763</v>
      </c>
      <c r="Q87" s="189"/>
      <c r="R87" s="189">
        <v>1</v>
      </c>
      <c r="S87" s="189"/>
      <c r="T87" s="189"/>
      <c r="U87" s="190" t="s">
        <v>12088</v>
      </c>
    </row>
    <row r="88" spans="1:21" ht="72">
      <c r="A88" s="53" t="str">
        <f t="shared" si="7"/>
        <v>quisito para su constitución.</v>
      </c>
      <c r="B88" s="263" t="str">
        <f t="shared" si="8"/>
        <v>75AGE</v>
      </c>
      <c r="C88" s="263" t="str">
        <f t="shared" si="11"/>
        <v>HYAGEO75O6</v>
      </c>
      <c r="D88" s="263" t="s">
        <v>7879</v>
      </c>
      <c r="E88" s="263" t="s">
        <v>7878</v>
      </c>
      <c r="F88" s="237" t="s">
        <v>11637</v>
      </c>
      <c r="G88" s="233" t="str">
        <f t="shared" si="9"/>
        <v>O75</v>
      </c>
      <c r="H88" s="188">
        <v>75</v>
      </c>
      <c r="I88" s="233" t="str">
        <f t="shared" si="10"/>
        <v>O6</v>
      </c>
      <c r="J88" s="233">
        <v>6</v>
      </c>
      <c r="K88" s="190" t="s">
        <v>12087</v>
      </c>
      <c r="L88" s="188" t="s">
        <v>524</v>
      </c>
      <c r="M88" s="188" t="s">
        <v>12086</v>
      </c>
      <c r="N88" s="188" t="s">
        <v>12083</v>
      </c>
      <c r="O88" s="188" t="s">
        <v>12085</v>
      </c>
      <c r="P88" s="188" t="s">
        <v>12084</v>
      </c>
      <c r="Q88" s="189"/>
      <c r="R88" s="189">
        <v>2</v>
      </c>
      <c r="S88" s="189"/>
      <c r="T88" s="189"/>
      <c r="U88" s="190" t="s">
        <v>12082</v>
      </c>
    </row>
    <row r="89" spans="1:21" ht="72">
      <c r="A89" s="53" t="str">
        <f t="shared" si="7"/>
        <v>o tiene esta responsabilidad.</v>
      </c>
      <c r="B89" s="263" t="str">
        <f t="shared" si="8"/>
        <v>76AGE</v>
      </c>
      <c r="C89" s="263" t="str">
        <f t="shared" si="11"/>
        <v>HYAGEO76O6</v>
      </c>
      <c r="D89" s="263" t="s">
        <v>7879</v>
      </c>
      <c r="E89" s="263" t="s">
        <v>7878</v>
      </c>
      <c r="F89" s="237" t="s">
        <v>11637</v>
      </c>
      <c r="G89" s="233" t="str">
        <f t="shared" si="9"/>
        <v>O76</v>
      </c>
      <c r="H89" s="188">
        <v>76</v>
      </c>
      <c r="I89" s="233" t="str">
        <f t="shared" si="10"/>
        <v>O6</v>
      </c>
      <c r="J89" s="233">
        <v>6</v>
      </c>
      <c r="K89" s="190" t="s">
        <v>12081</v>
      </c>
      <c r="L89" s="188" t="s">
        <v>524</v>
      </c>
      <c r="M89" s="188" t="s">
        <v>4851</v>
      </c>
      <c r="N89" s="188" t="s">
        <v>4852</v>
      </c>
      <c r="O89" s="188" t="s">
        <v>4853</v>
      </c>
      <c r="P89" s="188" t="s">
        <v>4854</v>
      </c>
      <c r="Q89" s="189"/>
      <c r="R89" s="189">
        <v>2</v>
      </c>
      <c r="S89" s="189"/>
      <c r="T89" s="189"/>
      <c r="U89" s="190" t="s">
        <v>12080</v>
      </c>
    </row>
    <row r="90" spans="1:21" ht="57.6">
      <c r="A90" s="53" t="str">
        <f t="shared" si="7"/>
        <v>den del día (c) (incorrecta).</v>
      </c>
      <c r="B90" s="263" t="str">
        <f t="shared" si="8"/>
        <v>77AGE</v>
      </c>
      <c r="C90" s="263" t="str">
        <f t="shared" si="11"/>
        <v>HYAGEO77O6</v>
      </c>
      <c r="D90" s="263" t="s">
        <v>7879</v>
      </c>
      <c r="E90" s="263" t="s">
        <v>7878</v>
      </c>
      <c r="F90" s="237" t="s">
        <v>11637</v>
      </c>
      <c r="G90" s="233" t="str">
        <f t="shared" si="9"/>
        <v>O77</v>
      </c>
      <c r="H90" s="188">
        <v>77</v>
      </c>
      <c r="I90" s="233" t="str">
        <f t="shared" si="10"/>
        <v>O6</v>
      </c>
      <c r="J90" s="233">
        <v>6</v>
      </c>
      <c r="K90" s="190" t="s">
        <v>6241</v>
      </c>
      <c r="L90" s="188" t="s">
        <v>522</v>
      </c>
      <c r="M90" s="188" t="s">
        <v>6242</v>
      </c>
      <c r="N90" s="188" t="s">
        <v>6243</v>
      </c>
      <c r="O90" s="188" t="s">
        <v>6244</v>
      </c>
      <c r="P90" s="188" t="s">
        <v>6245</v>
      </c>
      <c r="Q90" s="189"/>
      <c r="R90" s="189">
        <v>4</v>
      </c>
      <c r="S90" s="189"/>
      <c r="T90" s="189"/>
      <c r="U90" s="190" t="s">
        <v>12079</v>
      </c>
    </row>
    <row r="91" spans="1:21" ht="57.6">
      <c r="A91" s="53" t="str">
        <f t="shared" si="7"/>
        <v>aciones interadministrativas.</v>
      </c>
      <c r="B91" s="263" t="str">
        <f t="shared" si="8"/>
        <v>78AGE</v>
      </c>
      <c r="C91" s="263" t="str">
        <f t="shared" si="11"/>
        <v>HYAGEO78O6</v>
      </c>
      <c r="D91" s="263" t="s">
        <v>7879</v>
      </c>
      <c r="E91" s="263" t="s">
        <v>7878</v>
      </c>
      <c r="F91" s="237" t="s">
        <v>11637</v>
      </c>
      <c r="G91" s="233" t="str">
        <f t="shared" si="9"/>
        <v>O78</v>
      </c>
      <c r="H91" s="188">
        <v>78</v>
      </c>
      <c r="I91" s="233" t="str">
        <f t="shared" si="10"/>
        <v>O6</v>
      </c>
      <c r="J91" s="233">
        <v>6</v>
      </c>
      <c r="K91" s="190" t="s">
        <v>4855</v>
      </c>
      <c r="L91" s="188" t="s">
        <v>1387</v>
      </c>
      <c r="M91" s="188" t="s">
        <v>4856</v>
      </c>
      <c r="N91" s="188" t="s">
        <v>4857</v>
      </c>
      <c r="O91" s="188" t="s">
        <v>4858</v>
      </c>
      <c r="P91" s="188" t="s">
        <v>4859</v>
      </c>
      <c r="Q91" s="189"/>
      <c r="R91" s="189">
        <v>1</v>
      </c>
      <c r="S91" s="189"/>
      <c r="T91" s="189"/>
      <c r="U91" s="190" t="s">
        <v>12078</v>
      </c>
    </row>
    <row r="92" spans="1:21" ht="57.6">
      <c r="A92" s="53" t="str">
        <f t="shared" si="7"/>
        <v>to específico del presidente.</v>
      </c>
      <c r="B92" s="263" t="str">
        <f t="shared" si="8"/>
        <v>79AGE</v>
      </c>
      <c r="C92" s="263" t="str">
        <f t="shared" si="11"/>
        <v>HYAGEO79O6</v>
      </c>
      <c r="D92" s="263" t="s">
        <v>7879</v>
      </c>
      <c r="E92" s="263" t="s">
        <v>7878</v>
      </c>
      <c r="F92" s="237" t="s">
        <v>11637</v>
      </c>
      <c r="G92" s="233" t="str">
        <f t="shared" si="9"/>
        <v>O79</v>
      </c>
      <c r="H92" s="188">
        <v>79</v>
      </c>
      <c r="I92" s="233" t="str">
        <f t="shared" si="10"/>
        <v>O6</v>
      </c>
      <c r="J92" s="233">
        <v>6</v>
      </c>
      <c r="K92" s="190" t="s">
        <v>12077</v>
      </c>
      <c r="L92" s="188" t="s">
        <v>522</v>
      </c>
      <c r="M92" s="188" t="s">
        <v>12076</v>
      </c>
      <c r="N92" s="188" t="s">
        <v>12075</v>
      </c>
      <c r="O92" s="188" t="s">
        <v>1226</v>
      </c>
      <c r="P92" s="188" t="s">
        <v>12074</v>
      </c>
      <c r="Q92" s="189"/>
      <c r="R92" s="189">
        <v>4</v>
      </c>
      <c r="S92" s="189"/>
      <c r="T92" s="189"/>
      <c r="U92" s="190" t="s">
        <v>12073</v>
      </c>
    </row>
    <row r="93" spans="1:21" ht="72">
      <c r="A93" s="53" t="str">
        <f t="shared" si="7"/>
        <v>secretarías (d) (incorrecta).</v>
      </c>
      <c r="B93" s="263" t="str">
        <f t="shared" si="8"/>
        <v>80AGE</v>
      </c>
      <c r="C93" s="263" t="str">
        <f t="shared" si="11"/>
        <v>HYAGEO80O6</v>
      </c>
      <c r="D93" s="263" t="s">
        <v>7879</v>
      </c>
      <c r="E93" s="263" t="s">
        <v>7878</v>
      </c>
      <c r="F93" s="237" t="s">
        <v>11637</v>
      </c>
      <c r="G93" s="233" t="str">
        <f t="shared" si="9"/>
        <v>O80</v>
      </c>
      <c r="H93" s="188">
        <v>80</v>
      </c>
      <c r="I93" s="233" t="str">
        <f t="shared" si="10"/>
        <v>O6</v>
      </c>
      <c r="J93" s="233">
        <v>6</v>
      </c>
      <c r="K93" s="190" t="s">
        <v>5635</v>
      </c>
      <c r="L93" s="188" t="s">
        <v>523</v>
      </c>
      <c r="M93" s="188" t="s">
        <v>5636</v>
      </c>
      <c r="N93" s="188" t="s">
        <v>5637</v>
      </c>
      <c r="O93" s="188" t="s">
        <v>5638</v>
      </c>
      <c r="P93" s="188" t="s">
        <v>5639</v>
      </c>
      <c r="Q93" s="189"/>
      <c r="R93" s="189">
        <v>3</v>
      </c>
      <c r="S93" s="189"/>
      <c r="T93" s="189"/>
      <c r="U93" s="190" t="s">
        <v>12072</v>
      </c>
    </row>
    <row r="94" spans="1:21" ht="100.8">
      <c r="A94" s="53" t="str">
        <f t="shared" si="7"/>
        <v xml:space="preserve"> inferiores (d) (incorrecta).</v>
      </c>
      <c r="B94" s="263" t="str">
        <f t="shared" si="8"/>
        <v>81AGE</v>
      </c>
      <c r="C94" s="263" t="str">
        <f t="shared" si="11"/>
        <v>HYAGEO81O6</v>
      </c>
      <c r="D94" s="263" t="s">
        <v>7879</v>
      </c>
      <c r="E94" s="263" t="s">
        <v>7878</v>
      </c>
      <c r="F94" s="237" t="s">
        <v>11637</v>
      </c>
      <c r="G94" s="233" t="str">
        <f t="shared" si="9"/>
        <v>O81</v>
      </c>
      <c r="H94" s="188">
        <v>81</v>
      </c>
      <c r="I94" s="233" t="str">
        <f t="shared" si="10"/>
        <v>O6</v>
      </c>
      <c r="J94" s="233">
        <v>6</v>
      </c>
      <c r="K94" s="190" t="s">
        <v>12071</v>
      </c>
      <c r="L94" s="188" t="s">
        <v>523</v>
      </c>
      <c r="M94" s="188" t="s">
        <v>12070</v>
      </c>
      <c r="N94" s="188" t="s">
        <v>12069</v>
      </c>
      <c r="O94" s="188" t="s">
        <v>12067</v>
      </c>
      <c r="P94" s="188" t="s">
        <v>12068</v>
      </c>
      <c r="Q94" s="189"/>
      <c r="R94" s="189">
        <v>3</v>
      </c>
      <c r="S94" s="189"/>
      <c r="T94" s="189"/>
      <c r="U94" s="190" t="s">
        <v>12066</v>
      </c>
    </row>
    <row r="95" spans="1:21" ht="86.4">
      <c r="A95" s="53" t="str">
        <f t="shared" si="7"/>
        <v>la pregunta (d) (incorrecta).</v>
      </c>
      <c r="B95" s="263" t="str">
        <f t="shared" si="8"/>
        <v>82AGE</v>
      </c>
      <c r="C95" s="263" t="str">
        <f t="shared" si="11"/>
        <v>HYAGEO82O6</v>
      </c>
      <c r="D95" s="263" t="s">
        <v>7879</v>
      </c>
      <c r="E95" s="263" t="s">
        <v>7878</v>
      </c>
      <c r="F95" s="237" t="s">
        <v>11637</v>
      </c>
      <c r="G95" s="233" t="str">
        <f t="shared" si="9"/>
        <v>O82</v>
      </c>
      <c r="H95" s="188">
        <v>82</v>
      </c>
      <c r="I95" s="233" t="str">
        <f t="shared" si="10"/>
        <v>O6</v>
      </c>
      <c r="J95" s="233">
        <v>6</v>
      </c>
      <c r="K95" s="190" t="s">
        <v>6476</v>
      </c>
      <c r="L95" s="188" t="s">
        <v>544</v>
      </c>
      <c r="M95" s="188" t="s">
        <v>6477</v>
      </c>
      <c r="N95" s="188" t="s">
        <v>6478</v>
      </c>
      <c r="O95" s="188" t="s">
        <v>6479</v>
      </c>
      <c r="P95" s="188" t="s">
        <v>6480</v>
      </c>
      <c r="Q95" s="189"/>
      <c r="R95" s="189">
        <v>3</v>
      </c>
      <c r="S95" s="189"/>
      <c r="T95" s="189"/>
      <c r="U95" s="190" t="s">
        <v>12065</v>
      </c>
    </row>
    <row r="96" spans="1:21" ht="86.4">
      <c r="A96" s="53" t="str">
        <f t="shared" si="7"/>
        <v>ario debería estar al inicio.</v>
      </c>
      <c r="B96" s="263" t="str">
        <f t="shared" si="8"/>
        <v>83AGE</v>
      </c>
      <c r="C96" s="263" t="str">
        <f t="shared" si="11"/>
        <v>HYAGEO83O6</v>
      </c>
      <c r="D96" s="263" t="s">
        <v>7879</v>
      </c>
      <c r="E96" s="263" t="s">
        <v>7878</v>
      </c>
      <c r="F96" s="237" t="s">
        <v>11637</v>
      </c>
      <c r="G96" s="233" t="str">
        <f t="shared" si="9"/>
        <v>O83</v>
      </c>
      <c r="H96" s="188">
        <v>83</v>
      </c>
      <c r="I96" s="233" t="str">
        <f t="shared" si="10"/>
        <v>O6</v>
      </c>
      <c r="J96" s="233">
        <v>6</v>
      </c>
      <c r="K96" s="190" t="s">
        <v>12064</v>
      </c>
      <c r="L96" s="188" t="s">
        <v>1389</v>
      </c>
      <c r="M96" s="188" t="s">
        <v>12060</v>
      </c>
      <c r="N96" s="188" t="s">
        <v>12063</v>
      </c>
      <c r="O96" s="188" t="s">
        <v>12062</v>
      </c>
      <c r="P96" s="188" t="s">
        <v>12061</v>
      </c>
      <c r="Q96" s="189"/>
      <c r="R96" s="189">
        <v>1</v>
      </c>
      <c r="S96" s="189"/>
      <c r="T96" s="189"/>
      <c r="U96" s="190" t="s">
        <v>12059</v>
      </c>
    </row>
    <row r="97" spans="1:21" ht="72">
      <c r="A97" s="53" t="str">
        <f t="shared" si="7"/>
        <v>en su función administrativa.</v>
      </c>
      <c r="B97" s="263" t="str">
        <f t="shared" si="8"/>
        <v>84AGE</v>
      </c>
      <c r="C97" s="263" t="str">
        <f t="shared" si="11"/>
        <v>HYAGEO84O6</v>
      </c>
      <c r="D97" s="263" t="s">
        <v>7879</v>
      </c>
      <c r="E97" s="263" t="s">
        <v>7878</v>
      </c>
      <c r="F97" s="237" t="s">
        <v>11637</v>
      </c>
      <c r="G97" s="233" t="str">
        <f t="shared" si="9"/>
        <v>O84</v>
      </c>
      <c r="H97" s="188">
        <v>84</v>
      </c>
      <c r="I97" s="233" t="str">
        <f t="shared" si="10"/>
        <v>O6</v>
      </c>
      <c r="J97" s="233">
        <v>6</v>
      </c>
      <c r="K97" s="190" t="s">
        <v>6524</v>
      </c>
      <c r="L97" s="188" t="s">
        <v>522</v>
      </c>
      <c r="M97" s="188" t="s">
        <v>6525</v>
      </c>
      <c r="N97" s="188" t="s">
        <v>6526</v>
      </c>
      <c r="O97" s="188" t="s">
        <v>6527</v>
      </c>
      <c r="P97" s="188" t="s">
        <v>6528</v>
      </c>
      <c r="Q97" s="189"/>
      <c r="R97" s="189">
        <v>4</v>
      </c>
      <c r="S97" s="189"/>
      <c r="T97" s="189"/>
      <c r="U97" s="190" t="s">
        <v>12058</v>
      </c>
    </row>
    <row r="98" spans="1:21" ht="72">
      <c r="A98" s="53" t="str">
        <f t="shared" si="7"/>
        <v>s están en un nivel superior.</v>
      </c>
      <c r="B98" s="263" t="str">
        <f t="shared" si="8"/>
        <v>85AGE</v>
      </c>
      <c r="C98" s="263" t="str">
        <f t="shared" si="11"/>
        <v>HYAGEO85O6</v>
      </c>
      <c r="D98" s="263" t="s">
        <v>7879</v>
      </c>
      <c r="E98" s="263" t="s">
        <v>7878</v>
      </c>
      <c r="F98" s="237" t="s">
        <v>11637</v>
      </c>
      <c r="G98" s="233" t="str">
        <f t="shared" si="9"/>
        <v>O85</v>
      </c>
      <c r="H98" s="188">
        <v>85</v>
      </c>
      <c r="I98" s="233" t="str">
        <f t="shared" si="10"/>
        <v>O6</v>
      </c>
      <c r="J98" s="233">
        <v>6</v>
      </c>
      <c r="K98" s="190" t="s">
        <v>12057</v>
      </c>
      <c r="L98" s="188" t="s">
        <v>523</v>
      </c>
      <c r="M98" s="188" t="s">
        <v>12056</v>
      </c>
      <c r="N98" s="188" t="s">
        <v>12055</v>
      </c>
      <c r="O98" s="188" t="s">
        <v>12053</v>
      </c>
      <c r="P98" s="188" t="s">
        <v>12054</v>
      </c>
      <c r="Q98" s="189"/>
      <c r="R98" s="189">
        <v>3</v>
      </c>
      <c r="S98" s="189"/>
      <c r="T98" s="189"/>
      <c r="U98" s="190" t="s">
        <v>12052</v>
      </c>
    </row>
    <row r="99" spans="1:21" ht="86.4">
      <c r="A99" s="53" t="str">
        <f t="shared" si="7"/>
        <v>a la afirmación de la opción.</v>
      </c>
      <c r="B99" s="263" t="str">
        <f t="shared" si="8"/>
        <v>86AGE</v>
      </c>
      <c r="C99" s="263" t="str">
        <f t="shared" si="11"/>
        <v>HYAGEO86O6</v>
      </c>
      <c r="D99" s="263" t="s">
        <v>7879</v>
      </c>
      <c r="E99" s="263" t="s">
        <v>7878</v>
      </c>
      <c r="F99" s="237" t="s">
        <v>11637</v>
      </c>
      <c r="G99" s="233" t="str">
        <f t="shared" si="9"/>
        <v>O86</v>
      </c>
      <c r="H99" s="188">
        <v>86</v>
      </c>
      <c r="I99" s="233" t="str">
        <f t="shared" si="10"/>
        <v>O6</v>
      </c>
      <c r="J99" s="233">
        <v>6</v>
      </c>
      <c r="K99" s="190" t="s">
        <v>4469</v>
      </c>
      <c r="L99" s="188" t="s">
        <v>523</v>
      </c>
      <c r="M99" s="188" t="s">
        <v>4470</v>
      </c>
      <c r="N99" s="188" t="s">
        <v>4471</v>
      </c>
      <c r="O99" s="188" t="s">
        <v>4472</v>
      </c>
      <c r="P99" s="188" t="s">
        <v>4473</v>
      </c>
      <c r="Q99" s="189"/>
      <c r="R99" s="189">
        <v>3</v>
      </c>
      <c r="S99" s="189"/>
      <c r="T99" s="189"/>
      <c r="U99" s="190" t="s">
        <v>12051</v>
      </c>
    </row>
    <row r="100" spans="1:21" ht="72">
      <c r="A100" s="53" t="str">
        <f t="shared" si="7"/>
        <v>secretarios (d) (incorrecta).</v>
      </c>
      <c r="B100" s="263" t="str">
        <f t="shared" si="8"/>
        <v>87AGE</v>
      </c>
      <c r="C100" s="263" t="str">
        <f t="shared" si="11"/>
        <v>HYAGEO87O6</v>
      </c>
      <c r="D100" s="263" t="s">
        <v>7879</v>
      </c>
      <c r="E100" s="263" t="s">
        <v>7878</v>
      </c>
      <c r="F100" s="237" t="s">
        <v>11637</v>
      </c>
      <c r="G100" s="233" t="str">
        <f t="shared" si="9"/>
        <v>O87</v>
      </c>
      <c r="H100" s="188">
        <v>87</v>
      </c>
      <c r="I100" s="233" t="str">
        <f t="shared" si="10"/>
        <v>O6</v>
      </c>
      <c r="J100" s="233">
        <v>6</v>
      </c>
      <c r="K100" s="190" t="s">
        <v>12050</v>
      </c>
      <c r="L100" s="188" t="s">
        <v>523</v>
      </c>
      <c r="M100" s="188" t="s">
        <v>12049</v>
      </c>
      <c r="N100" s="188" t="s">
        <v>12048</v>
      </c>
      <c r="O100" s="188" t="s">
        <v>12046</v>
      </c>
      <c r="P100" s="188" t="s">
        <v>12047</v>
      </c>
      <c r="Q100" s="189"/>
      <c r="R100" s="189">
        <v>3</v>
      </c>
      <c r="S100" s="189"/>
      <c r="T100" s="189"/>
      <c r="U100" s="190" t="s">
        <v>12045</v>
      </c>
    </row>
    <row r="101" spans="1:21" ht="57.6">
      <c r="A101" s="53" t="str">
        <f t="shared" si="7"/>
        <v xml:space="preserve"> a los secretarios de Estado.</v>
      </c>
      <c r="B101" s="263" t="str">
        <f t="shared" si="8"/>
        <v>88AGE</v>
      </c>
      <c r="C101" s="263" t="str">
        <f t="shared" si="11"/>
        <v>HYAGEO88O6</v>
      </c>
      <c r="D101" s="263" t="s">
        <v>7879</v>
      </c>
      <c r="E101" s="263" t="s">
        <v>7878</v>
      </c>
      <c r="F101" s="237" t="s">
        <v>11637</v>
      </c>
      <c r="G101" s="233" t="str">
        <f t="shared" si="9"/>
        <v>O88</v>
      </c>
      <c r="H101" s="188">
        <v>88</v>
      </c>
      <c r="I101" s="233" t="str">
        <f t="shared" si="10"/>
        <v>O6</v>
      </c>
      <c r="J101" s="233">
        <v>6</v>
      </c>
      <c r="K101" s="190" t="s">
        <v>5640</v>
      </c>
      <c r="L101" s="188" t="s">
        <v>1387</v>
      </c>
      <c r="M101" s="188" t="s">
        <v>5641</v>
      </c>
      <c r="N101" s="188" t="s">
        <v>5642</v>
      </c>
      <c r="O101" s="188" t="s">
        <v>5643</v>
      </c>
      <c r="P101" s="188" t="s">
        <v>5644</v>
      </c>
      <c r="Q101" s="189"/>
      <c r="R101" s="189">
        <v>1</v>
      </c>
      <c r="S101" s="189"/>
      <c r="T101" s="189"/>
      <c r="U101" s="190" t="s">
        <v>12044</v>
      </c>
    </row>
    <row r="102" spans="1:21" ht="86.4">
      <c r="A102" s="53" t="str">
        <f t="shared" si="7"/>
        <v xml:space="preserve"> por el Rey (d) (incorrecta).</v>
      </c>
      <c r="B102" s="263" t="str">
        <f t="shared" si="8"/>
        <v>89AGE</v>
      </c>
      <c r="C102" s="263" t="str">
        <f t="shared" si="11"/>
        <v>HYAGEO89O6</v>
      </c>
      <c r="D102" s="263" t="s">
        <v>7879</v>
      </c>
      <c r="E102" s="263" t="s">
        <v>7878</v>
      </c>
      <c r="F102" s="237" t="s">
        <v>11637</v>
      </c>
      <c r="G102" s="233" t="str">
        <f t="shared" si="9"/>
        <v>O89</v>
      </c>
      <c r="H102" s="188">
        <v>89</v>
      </c>
      <c r="I102" s="233" t="str">
        <f t="shared" si="10"/>
        <v>O6</v>
      </c>
      <c r="J102" s="233">
        <v>6</v>
      </c>
      <c r="K102" s="190" t="s">
        <v>12043</v>
      </c>
      <c r="L102" s="188" t="s">
        <v>523</v>
      </c>
      <c r="M102" s="188" t="s">
        <v>12042</v>
      </c>
      <c r="N102" s="188" t="s">
        <v>12041</v>
      </c>
      <c r="O102" s="188" t="s">
        <v>12039</v>
      </c>
      <c r="P102" s="188" t="s">
        <v>12040</v>
      </c>
      <c r="Q102" s="189"/>
      <c r="R102" s="189">
        <v>3</v>
      </c>
      <c r="S102" s="189"/>
      <c r="T102" s="189"/>
      <c r="U102" s="190" t="s">
        <v>12038</v>
      </c>
    </row>
    <row r="103" spans="1:21" ht="86.4">
      <c r="A103" s="53" t="str">
        <f t="shared" si="7"/>
        <v>asificación (d) (incorrecta).</v>
      </c>
      <c r="B103" s="263" t="str">
        <f t="shared" si="8"/>
        <v>90AGE</v>
      </c>
      <c r="C103" s="263" t="str">
        <f t="shared" si="11"/>
        <v>HYAGEO90O6</v>
      </c>
      <c r="D103" s="263" t="s">
        <v>7879</v>
      </c>
      <c r="E103" s="263" t="s">
        <v>7878</v>
      </c>
      <c r="F103" s="237" t="s">
        <v>11637</v>
      </c>
      <c r="G103" s="233" t="str">
        <f t="shared" si="9"/>
        <v>O90</v>
      </c>
      <c r="H103" s="188">
        <v>90</v>
      </c>
      <c r="I103" s="233" t="str">
        <f t="shared" si="10"/>
        <v>O6</v>
      </c>
      <c r="J103" s="233">
        <v>6</v>
      </c>
      <c r="K103" s="190" t="s">
        <v>5077</v>
      </c>
      <c r="L103" s="188" t="s">
        <v>1387</v>
      </c>
      <c r="M103" s="188" t="s">
        <v>5078</v>
      </c>
      <c r="N103" s="188" t="s">
        <v>5079</v>
      </c>
      <c r="O103" s="188" t="s">
        <v>12037</v>
      </c>
      <c r="P103" s="188" t="s">
        <v>5080</v>
      </c>
      <c r="Q103" s="189"/>
      <c r="R103" s="189">
        <v>1</v>
      </c>
      <c r="S103" s="189"/>
      <c r="T103" s="189"/>
      <c r="U103" s="190" t="s">
        <v>12036</v>
      </c>
    </row>
    <row r="104" spans="1:21" ht="72">
      <c r="A104" s="53" t="str">
        <f t="shared" si="7"/>
        <v>e están en un nivel inferior.</v>
      </c>
      <c r="B104" s="263" t="str">
        <f t="shared" si="8"/>
        <v>91AGE</v>
      </c>
      <c r="C104" s="263" t="str">
        <f t="shared" si="11"/>
        <v>HYAGEO91O6</v>
      </c>
      <c r="D104" s="263" t="s">
        <v>7879</v>
      </c>
      <c r="E104" s="263" t="s">
        <v>7878</v>
      </c>
      <c r="F104" s="237" t="s">
        <v>11637</v>
      </c>
      <c r="G104" s="233" t="str">
        <f t="shared" si="9"/>
        <v>O91</v>
      </c>
      <c r="H104" s="188">
        <v>91</v>
      </c>
      <c r="I104" s="233" t="str">
        <f t="shared" si="10"/>
        <v>O6</v>
      </c>
      <c r="J104" s="233">
        <v>6</v>
      </c>
      <c r="K104" s="190" t="s">
        <v>12035</v>
      </c>
      <c r="L104" s="188" t="s">
        <v>1387</v>
      </c>
      <c r="M104" s="188" t="s">
        <v>12031</v>
      </c>
      <c r="N104" s="188" t="s">
        <v>12034</v>
      </c>
      <c r="O104" s="188" t="s">
        <v>12033</v>
      </c>
      <c r="P104" s="188" t="s">
        <v>12032</v>
      </c>
      <c r="Q104" s="189"/>
      <c r="R104" s="189">
        <v>1</v>
      </c>
      <c r="S104" s="189"/>
      <c r="T104" s="189"/>
      <c r="U104" s="190" t="s">
        <v>12030</v>
      </c>
    </row>
    <row r="105" spans="1:21" ht="72">
      <c r="A105" s="53" t="str">
        <f t="shared" si="7"/>
        <v>te definida (d) (incorrecta).</v>
      </c>
      <c r="B105" s="263" t="str">
        <f t="shared" si="8"/>
        <v>92AGE</v>
      </c>
      <c r="C105" s="263" t="str">
        <f t="shared" si="11"/>
        <v>HYAGEO92O6</v>
      </c>
      <c r="D105" s="263" t="s">
        <v>7879</v>
      </c>
      <c r="E105" s="263" t="s">
        <v>7878</v>
      </c>
      <c r="F105" s="237" t="s">
        <v>11637</v>
      </c>
      <c r="G105" s="233" t="str">
        <f t="shared" si="9"/>
        <v>O92</v>
      </c>
      <c r="H105" s="188">
        <v>92</v>
      </c>
      <c r="I105" s="233" t="str">
        <f t="shared" si="10"/>
        <v>O6</v>
      </c>
      <c r="J105" s="233">
        <v>6</v>
      </c>
      <c r="K105" s="190" t="s">
        <v>4684</v>
      </c>
      <c r="L105" s="188" t="s">
        <v>1387</v>
      </c>
      <c r="M105" s="188" t="s">
        <v>4685</v>
      </c>
      <c r="N105" s="188" t="s">
        <v>4686</v>
      </c>
      <c r="O105" s="188" t="s">
        <v>4687</v>
      </c>
      <c r="P105" s="188" t="s">
        <v>4688</v>
      </c>
      <c r="Q105" s="189"/>
      <c r="R105" s="189">
        <v>1</v>
      </c>
      <c r="S105" s="189"/>
      <c r="T105" s="189"/>
      <c r="U105" s="190" t="s">
        <v>12029</v>
      </c>
    </row>
    <row r="106" spans="1:21" s="7" customFormat="1" ht="57.6">
      <c r="A106" s="53" t="str">
        <f t="shared" si="7"/>
        <v>s delegados (c) (incorrecta).</v>
      </c>
      <c r="B106" s="263" t="str">
        <f t="shared" si="8"/>
        <v>93AGE</v>
      </c>
      <c r="C106" s="263" t="str">
        <f t="shared" si="11"/>
        <v>HYAGEO93O6</v>
      </c>
      <c r="D106" s="263" t="s">
        <v>7879</v>
      </c>
      <c r="E106" s="263" t="s">
        <v>7878</v>
      </c>
      <c r="F106" s="237" t="s">
        <v>11637</v>
      </c>
      <c r="G106" s="233" t="str">
        <f t="shared" si="9"/>
        <v>O93</v>
      </c>
      <c r="H106" s="188">
        <v>93</v>
      </c>
      <c r="I106" s="233" t="str">
        <f t="shared" si="10"/>
        <v>O6</v>
      </c>
      <c r="J106" s="233">
        <v>6</v>
      </c>
      <c r="K106" s="190" t="s">
        <v>4152</v>
      </c>
      <c r="L106" s="188" t="s">
        <v>522</v>
      </c>
      <c r="M106" s="188" t="s">
        <v>4153</v>
      </c>
      <c r="N106" s="188" t="s">
        <v>4154</v>
      </c>
      <c r="O106" s="188" t="s">
        <v>4155</v>
      </c>
      <c r="P106" s="188" t="s">
        <v>4399</v>
      </c>
      <c r="Q106" s="189"/>
      <c r="R106" s="189">
        <v>4</v>
      </c>
      <c r="S106" s="189"/>
      <c r="T106" s="189"/>
      <c r="U106" s="190" t="s">
        <v>12028</v>
      </c>
    </row>
    <row r="107" spans="1:21" ht="43.2">
      <c r="A107" s="53" t="str">
        <f t="shared" si="7"/>
        <v>c) (incorrecta) es aún menor.</v>
      </c>
      <c r="B107" s="263" t="str">
        <f t="shared" si="8"/>
        <v>94AGE</v>
      </c>
      <c r="C107" s="263" t="str">
        <f t="shared" si="11"/>
        <v>HYAGEO94O6</v>
      </c>
      <c r="D107" s="263" t="s">
        <v>7879</v>
      </c>
      <c r="E107" s="263" t="s">
        <v>7878</v>
      </c>
      <c r="F107" s="237" t="s">
        <v>11637</v>
      </c>
      <c r="G107" s="233" t="str">
        <f t="shared" si="9"/>
        <v>O94</v>
      </c>
      <c r="H107" s="188">
        <v>94</v>
      </c>
      <c r="I107" s="233" t="str">
        <f t="shared" si="10"/>
        <v>O6</v>
      </c>
      <c r="J107" s="233">
        <v>6</v>
      </c>
      <c r="K107" s="190" t="s">
        <v>12027</v>
      </c>
      <c r="L107" s="188" t="s">
        <v>522</v>
      </c>
      <c r="M107" s="188" t="s">
        <v>3393</v>
      </c>
      <c r="N107" s="188" t="s">
        <v>3394</v>
      </c>
      <c r="O107" s="188" t="s">
        <v>3395</v>
      </c>
      <c r="P107" s="188" t="s">
        <v>3396</v>
      </c>
      <c r="Q107" s="189"/>
      <c r="R107" s="189">
        <v>4</v>
      </c>
      <c r="S107" s="189"/>
      <c r="T107" s="189"/>
      <c r="U107" s="190" t="s">
        <v>12026</v>
      </c>
    </row>
    <row r="108" spans="1:21" ht="57.6">
      <c r="A108" s="53" t="str">
        <f t="shared" si="7"/>
        <v>cuales son rangos superiores.</v>
      </c>
      <c r="B108" s="263" t="str">
        <f t="shared" si="8"/>
        <v>95AGE</v>
      </c>
      <c r="C108" s="263" t="str">
        <f t="shared" si="11"/>
        <v>HYAGEO95O6</v>
      </c>
      <c r="D108" s="263" t="s">
        <v>7879</v>
      </c>
      <c r="E108" s="263" t="s">
        <v>7878</v>
      </c>
      <c r="F108" s="237" t="s">
        <v>11637</v>
      </c>
      <c r="G108" s="233" t="str">
        <f t="shared" si="9"/>
        <v>O95</v>
      </c>
      <c r="H108" s="188">
        <v>95</v>
      </c>
      <c r="I108" s="233" t="str">
        <f t="shared" si="10"/>
        <v>O6</v>
      </c>
      <c r="J108" s="233">
        <v>6</v>
      </c>
      <c r="K108" s="190" t="s">
        <v>3392</v>
      </c>
      <c r="L108" s="188" t="s">
        <v>1387</v>
      </c>
      <c r="M108" s="188" t="s">
        <v>3393</v>
      </c>
      <c r="N108" s="188" t="s">
        <v>3394</v>
      </c>
      <c r="O108" s="188" t="s">
        <v>3395</v>
      </c>
      <c r="P108" s="188" t="s">
        <v>3396</v>
      </c>
      <c r="Q108" s="189"/>
      <c r="R108" s="189">
        <v>1</v>
      </c>
      <c r="S108" s="189"/>
      <c r="T108" s="189"/>
      <c r="U108" s="190" t="s">
        <v>12025</v>
      </c>
    </row>
    <row r="109" spans="1:21" ht="72">
      <c r="A109" s="53" t="str">
        <f t="shared" si="7"/>
        <v>ropiatorias (d) (incorrecta).</v>
      </c>
      <c r="B109" s="263" t="str">
        <f t="shared" si="8"/>
        <v>96AGE</v>
      </c>
      <c r="C109" s="263" t="str">
        <f t="shared" si="11"/>
        <v>HYAGEO96O6</v>
      </c>
      <c r="D109" s="263" t="s">
        <v>7879</v>
      </c>
      <c r="E109" s="263" t="s">
        <v>7878</v>
      </c>
      <c r="F109" s="237" t="s">
        <v>11637</v>
      </c>
      <c r="G109" s="233" t="str">
        <f t="shared" si="9"/>
        <v>O96</v>
      </c>
      <c r="H109" s="188">
        <v>96</v>
      </c>
      <c r="I109" s="233" t="str">
        <f t="shared" si="10"/>
        <v>O6</v>
      </c>
      <c r="J109" s="233">
        <v>6</v>
      </c>
      <c r="K109" s="190" t="s">
        <v>12024</v>
      </c>
      <c r="L109" s="188" t="s">
        <v>523</v>
      </c>
      <c r="M109" s="188" t="s">
        <v>3764</v>
      </c>
      <c r="N109" s="188" t="s">
        <v>3765</v>
      </c>
      <c r="O109" s="188" t="s">
        <v>3766</v>
      </c>
      <c r="P109" s="188" t="s">
        <v>3767</v>
      </c>
      <c r="Q109" s="189"/>
      <c r="R109" s="189">
        <v>3</v>
      </c>
      <c r="S109" s="189"/>
      <c r="T109" s="189"/>
      <c r="U109" s="190" t="s">
        <v>12023</v>
      </c>
    </row>
    <row r="110" spans="1:21" ht="72">
      <c r="A110" s="53" t="str">
        <f t="shared" si="7"/>
        <v>de la regulación de esta ley.</v>
      </c>
      <c r="B110" s="263" t="str">
        <f t="shared" si="8"/>
        <v>97AGE</v>
      </c>
      <c r="C110" s="263" t="str">
        <f t="shared" si="11"/>
        <v>HYAGEO97O6</v>
      </c>
      <c r="D110" s="263" t="s">
        <v>7879</v>
      </c>
      <c r="E110" s="263" t="s">
        <v>7878</v>
      </c>
      <c r="F110" s="237" t="s">
        <v>11637</v>
      </c>
      <c r="G110" s="233" t="str">
        <f t="shared" si="9"/>
        <v>O97</v>
      </c>
      <c r="H110" s="188">
        <v>97</v>
      </c>
      <c r="I110" s="233" t="str">
        <f t="shared" si="10"/>
        <v>O6</v>
      </c>
      <c r="J110" s="233">
        <v>6</v>
      </c>
      <c r="K110" s="190" t="s">
        <v>6742</v>
      </c>
      <c r="L110" s="188" t="s">
        <v>523</v>
      </c>
      <c r="M110" s="188" t="s">
        <v>3398</v>
      </c>
      <c r="N110" s="188" t="s">
        <v>30369</v>
      </c>
      <c r="O110" s="188" t="s">
        <v>30370</v>
      </c>
      <c r="P110" s="188" t="s">
        <v>30371</v>
      </c>
      <c r="Q110" s="189"/>
      <c r="R110" s="189">
        <v>3</v>
      </c>
      <c r="S110" s="189"/>
      <c r="T110" s="189"/>
      <c r="U110" s="190" t="s">
        <v>12022</v>
      </c>
    </row>
    <row r="111" spans="1:21" s="7" customFormat="1" ht="57.6">
      <c r="A111" s="53" t="str">
        <f t="shared" si="7"/>
        <v>cia cercana (d) (incorrecta).</v>
      </c>
      <c r="B111" s="263" t="str">
        <f t="shared" si="8"/>
        <v>98AGE</v>
      </c>
      <c r="C111" s="263" t="str">
        <f t="shared" si="11"/>
        <v>HYAGEO98O6</v>
      </c>
      <c r="D111" s="263" t="s">
        <v>7879</v>
      </c>
      <c r="E111" s="263" t="s">
        <v>7878</v>
      </c>
      <c r="F111" s="237" t="s">
        <v>11637</v>
      </c>
      <c r="G111" s="233" t="str">
        <f t="shared" si="9"/>
        <v>O98</v>
      </c>
      <c r="H111" s="188">
        <v>98</v>
      </c>
      <c r="I111" s="233" t="str">
        <f t="shared" si="10"/>
        <v>O6</v>
      </c>
      <c r="J111" s="233">
        <v>6</v>
      </c>
      <c r="K111" s="190" t="s">
        <v>5081</v>
      </c>
      <c r="L111" s="188" t="s">
        <v>1387</v>
      </c>
      <c r="M111" s="188" t="s">
        <v>5082</v>
      </c>
      <c r="N111" s="188" t="s">
        <v>5083</v>
      </c>
      <c r="O111" s="188" t="s">
        <v>5084</v>
      </c>
      <c r="P111" s="188" t="s">
        <v>5085</v>
      </c>
      <c r="Q111" s="189"/>
      <c r="R111" s="189">
        <v>1</v>
      </c>
      <c r="S111" s="189"/>
      <c r="T111" s="189"/>
      <c r="U111" s="190" t="s">
        <v>12021</v>
      </c>
    </row>
    <row r="112" spans="1:21" ht="72">
      <c r="A112" s="53" t="str">
        <f t="shared" si="7"/>
        <v xml:space="preserve"> del Estado (d) (incorrecta).</v>
      </c>
      <c r="B112" s="263" t="str">
        <f t="shared" si="8"/>
        <v>99AGE</v>
      </c>
      <c r="C112" s="263" t="str">
        <f t="shared" si="11"/>
        <v>HYAGE99O6</v>
      </c>
      <c r="D112" s="263" t="s">
        <v>7879</v>
      </c>
      <c r="E112" s="263" t="s">
        <v>7878</v>
      </c>
      <c r="F112" s="237" t="s">
        <v>11637</v>
      </c>
      <c r="G112" s="233" t="str">
        <f t="shared" si="9"/>
        <v>99</v>
      </c>
      <c r="H112" s="188">
        <v>99</v>
      </c>
      <c r="I112" s="233" t="str">
        <f t="shared" si="10"/>
        <v>O6</v>
      </c>
      <c r="J112" s="233">
        <v>6</v>
      </c>
      <c r="K112" s="190" t="s">
        <v>12020</v>
      </c>
      <c r="L112" s="188" t="s">
        <v>1387</v>
      </c>
      <c r="M112" s="188" t="s">
        <v>12016</v>
      </c>
      <c r="N112" s="188" t="s">
        <v>12019</v>
      </c>
      <c r="O112" s="188" t="s">
        <v>12018</v>
      </c>
      <c r="P112" s="188" t="s">
        <v>12017</v>
      </c>
      <c r="Q112" s="189"/>
      <c r="R112" s="189">
        <v>1</v>
      </c>
      <c r="S112" s="189"/>
      <c r="T112" s="189"/>
      <c r="U112" s="190" t="s">
        <v>12015</v>
      </c>
    </row>
    <row r="113" spans="1:21" ht="86.4">
      <c r="A113" s="53" t="str">
        <f t="shared" si="7"/>
        <v>de las misiones diplomáticas.</v>
      </c>
      <c r="B113" s="263" t="str">
        <f t="shared" si="8"/>
        <v>100AGE</v>
      </c>
      <c r="C113" s="263" t="str">
        <f t="shared" si="11"/>
        <v>HYAGE100O6</v>
      </c>
      <c r="D113" s="263" t="s">
        <v>7879</v>
      </c>
      <c r="E113" s="263" t="s">
        <v>7878</v>
      </c>
      <c r="F113" s="237" t="s">
        <v>11637</v>
      </c>
      <c r="G113" s="233" t="str">
        <f t="shared" si="9"/>
        <v>100</v>
      </c>
      <c r="H113" s="188">
        <v>100</v>
      </c>
      <c r="I113" s="233" t="str">
        <f t="shared" si="10"/>
        <v>O6</v>
      </c>
      <c r="J113" s="233">
        <v>6</v>
      </c>
      <c r="K113" s="190" t="s">
        <v>12014</v>
      </c>
      <c r="L113" s="188" t="s">
        <v>523</v>
      </c>
      <c r="M113" s="188" t="s">
        <v>12013</v>
      </c>
      <c r="N113" s="188" t="s">
        <v>12012</v>
      </c>
      <c r="O113" s="188" t="s">
        <v>12011</v>
      </c>
      <c r="P113" s="188" t="s">
        <v>4683</v>
      </c>
      <c r="Q113" s="189"/>
      <c r="R113" s="189">
        <v>3</v>
      </c>
      <c r="S113" s="189"/>
      <c r="T113" s="189"/>
      <c r="U113" s="190" t="s">
        <v>12010</v>
      </c>
    </row>
    <row r="114" spans="1:21" ht="43.2">
      <c r="A114" s="53" t="str">
        <f t="shared" si="7"/>
        <v>rarquía de la administración.</v>
      </c>
      <c r="B114" s="263" t="str">
        <f t="shared" si="8"/>
        <v>101AGE</v>
      </c>
      <c r="C114" s="263" t="str">
        <f t="shared" si="11"/>
        <v>HYAGE101O6</v>
      </c>
      <c r="D114" s="263" t="s">
        <v>7879</v>
      </c>
      <c r="E114" s="263" t="s">
        <v>7878</v>
      </c>
      <c r="F114" s="237" t="s">
        <v>11637</v>
      </c>
      <c r="G114" s="233" t="str">
        <f t="shared" si="9"/>
        <v>101</v>
      </c>
      <c r="H114" s="188">
        <v>101</v>
      </c>
      <c r="I114" s="233" t="str">
        <f t="shared" si="10"/>
        <v>O6</v>
      </c>
      <c r="J114" s="233">
        <v>6</v>
      </c>
      <c r="K114" s="190" t="s">
        <v>5086</v>
      </c>
      <c r="L114" s="188" t="s">
        <v>522</v>
      </c>
      <c r="M114" s="188" t="s">
        <v>5087</v>
      </c>
      <c r="N114" s="188" t="s">
        <v>3393</v>
      </c>
      <c r="O114" s="188" t="s">
        <v>5088</v>
      </c>
      <c r="P114" s="188" t="s">
        <v>3396</v>
      </c>
      <c r="Q114" s="189"/>
      <c r="R114" s="189">
        <v>4</v>
      </c>
      <c r="S114" s="189"/>
      <c r="T114" s="189"/>
      <c r="U114" s="190" t="s">
        <v>12009</v>
      </c>
    </row>
    <row r="115" spans="1:21" ht="43.2">
      <c r="A115" s="53" t="str">
        <f t="shared" si="7"/>
        <v>rior al del director insular.</v>
      </c>
      <c r="B115" s="263" t="str">
        <f t="shared" si="8"/>
        <v>102AGE</v>
      </c>
      <c r="C115" s="263" t="str">
        <f t="shared" si="11"/>
        <v>HYAGE102O6</v>
      </c>
      <c r="D115" s="263" t="s">
        <v>7879</v>
      </c>
      <c r="E115" s="263" t="s">
        <v>7878</v>
      </c>
      <c r="F115" s="237" t="s">
        <v>11637</v>
      </c>
      <c r="G115" s="233" t="str">
        <f t="shared" si="9"/>
        <v>102</v>
      </c>
      <c r="H115" s="188">
        <v>102</v>
      </c>
      <c r="I115" s="233" t="str">
        <f t="shared" si="10"/>
        <v>O6</v>
      </c>
      <c r="J115" s="233">
        <v>6</v>
      </c>
      <c r="K115" s="190" t="s">
        <v>5645</v>
      </c>
      <c r="L115" s="188" t="s">
        <v>1387</v>
      </c>
      <c r="M115" s="188" t="s">
        <v>5087</v>
      </c>
      <c r="N115" s="188" t="s">
        <v>3396</v>
      </c>
      <c r="O115" s="188" t="s">
        <v>3393</v>
      </c>
      <c r="P115" s="188" t="s">
        <v>3394</v>
      </c>
      <c r="Q115" s="189"/>
      <c r="R115" s="189">
        <v>1</v>
      </c>
      <c r="S115" s="189"/>
      <c r="T115" s="189"/>
      <c r="U115" s="190" t="s">
        <v>12008</v>
      </c>
    </row>
    <row r="116" spans="1:21" ht="43.2">
      <c r="A116" s="53" t="str">
        <f t="shared" si="7"/>
        <v xml:space="preserve"> cargos según la Ley 40/2015.</v>
      </c>
      <c r="B116" s="263" t="str">
        <f t="shared" si="8"/>
        <v>103AGE</v>
      </c>
      <c r="C116" s="263" t="str">
        <f t="shared" si="11"/>
        <v>HYAGE103O6</v>
      </c>
      <c r="D116" s="263" t="s">
        <v>7879</v>
      </c>
      <c r="E116" s="263" t="s">
        <v>7878</v>
      </c>
      <c r="F116" s="237" t="s">
        <v>11637</v>
      </c>
      <c r="G116" s="233" t="str">
        <f t="shared" si="9"/>
        <v>103</v>
      </c>
      <c r="H116" s="188">
        <v>103</v>
      </c>
      <c r="I116" s="233" t="str">
        <f t="shared" si="10"/>
        <v>O6</v>
      </c>
      <c r="J116" s="233">
        <v>6</v>
      </c>
      <c r="K116" s="190" t="s">
        <v>6156</v>
      </c>
      <c r="L116" s="188" t="s">
        <v>524</v>
      </c>
      <c r="M116" s="188" t="s">
        <v>6157</v>
      </c>
      <c r="N116" s="188" t="s">
        <v>6158</v>
      </c>
      <c r="O116" s="188" t="s">
        <v>6159</v>
      </c>
      <c r="P116" s="188" t="s">
        <v>6160</v>
      </c>
      <c r="Q116" s="189"/>
      <c r="R116" s="189">
        <v>2</v>
      </c>
      <c r="S116" s="189"/>
      <c r="T116" s="189"/>
      <c r="U116" s="190" t="s">
        <v>12007</v>
      </c>
    </row>
    <row r="117" spans="1:21" ht="72">
      <c r="A117" s="53" t="str">
        <f t="shared" si="7"/>
        <v>stán sujetos a la Ley 3/2015.</v>
      </c>
      <c r="B117" s="263" t="str">
        <f t="shared" si="8"/>
        <v>104AGE</v>
      </c>
      <c r="C117" s="263" t="str">
        <f t="shared" si="11"/>
        <v>HYAGE104O6</v>
      </c>
      <c r="D117" s="263" t="s">
        <v>7879</v>
      </c>
      <c r="E117" s="263" t="s">
        <v>7878</v>
      </c>
      <c r="F117" s="237" t="s">
        <v>11637</v>
      </c>
      <c r="G117" s="233" t="str">
        <f t="shared" si="9"/>
        <v>104</v>
      </c>
      <c r="H117" s="188">
        <v>104</v>
      </c>
      <c r="I117" s="233" t="str">
        <f t="shared" si="10"/>
        <v>O6</v>
      </c>
      <c r="J117" s="233">
        <v>6</v>
      </c>
      <c r="K117" s="190" t="s">
        <v>3397</v>
      </c>
      <c r="L117" s="188" t="s">
        <v>522</v>
      </c>
      <c r="M117" s="188" t="s">
        <v>3398</v>
      </c>
      <c r="N117" s="188" t="s">
        <v>30372</v>
      </c>
      <c r="O117" s="188" t="s">
        <v>30373</v>
      </c>
      <c r="P117" s="188" t="s">
        <v>30371</v>
      </c>
      <c r="Q117" s="189"/>
      <c r="R117" s="189">
        <v>4</v>
      </c>
      <c r="S117" s="189"/>
      <c r="T117" s="189"/>
      <c r="U117" s="190" t="s">
        <v>12006</v>
      </c>
    </row>
    <row r="118" spans="1:21" ht="100.8">
      <c r="A118" s="53" t="str">
        <f t="shared" si="7"/>
        <v>ligatorio en todos los casos.</v>
      </c>
      <c r="B118" s="322" t="str">
        <f t="shared" si="8"/>
        <v>105AGE</v>
      </c>
      <c r="C118" s="322" t="str">
        <f t="shared" si="11"/>
        <v>HYAGE105O6</v>
      </c>
      <c r="D118" s="322" t="s">
        <v>7879</v>
      </c>
      <c r="E118" s="322" t="s">
        <v>7878</v>
      </c>
      <c r="F118" s="320" t="s">
        <v>11637</v>
      </c>
      <c r="G118" s="212" t="str">
        <f t="shared" si="9"/>
        <v>105</v>
      </c>
      <c r="H118" s="220">
        <v>105</v>
      </c>
      <c r="I118" s="212" t="str">
        <f t="shared" si="10"/>
        <v>O6</v>
      </c>
      <c r="J118" s="212">
        <v>6</v>
      </c>
      <c r="K118" s="203" t="s">
        <v>12005</v>
      </c>
      <c r="L118" s="220" t="s">
        <v>523</v>
      </c>
      <c r="M118" s="220" t="s">
        <v>12004</v>
      </c>
      <c r="N118" s="220" t="s">
        <v>12003</v>
      </c>
      <c r="O118" s="220" t="s">
        <v>12001</v>
      </c>
      <c r="P118" s="220" t="s">
        <v>12002</v>
      </c>
      <c r="Q118" s="321"/>
      <c r="R118" s="321">
        <v>3</v>
      </c>
      <c r="S118" s="321"/>
      <c r="T118" s="321"/>
      <c r="U118" s="203" t="s">
        <v>12000</v>
      </c>
    </row>
    <row r="119" spans="1:21" ht="43.2">
      <c r="A119" s="53" t="str">
        <f t="shared" si="7"/>
        <v xml:space="preserve"> con el secretario de Estado.</v>
      </c>
      <c r="B119" s="322" t="str">
        <f t="shared" si="8"/>
        <v>106AGE</v>
      </c>
      <c r="C119" s="322" t="str">
        <f t="shared" si="11"/>
        <v>HYAGE106O6</v>
      </c>
      <c r="D119" s="322" t="s">
        <v>7879</v>
      </c>
      <c r="E119" s="322" t="s">
        <v>7878</v>
      </c>
      <c r="F119" s="320" t="s">
        <v>11637</v>
      </c>
      <c r="G119" s="212" t="str">
        <f t="shared" si="9"/>
        <v>106</v>
      </c>
      <c r="H119" s="220">
        <v>106</v>
      </c>
      <c r="I119" s="212" t="str">
        <f t="shared" si="10"/>
        <v>O6</v>
      </c>
      <c r="J119" s="212">
        <v>6</v>
      </c>
      <c r="K119" s="323" t="s">
        <v>11999</v>
      </c>
      <c r="L119" s="323" t="s">
        <v>1389</v>
      </c>
      <c r="M119" s="323" t="s">
        <v>11879</v>
      </c>
      <c r="N119" s="323" t="s">
        <v>11941</v>
      </c>
      <c r="O119" s="323" t="s">
        <v>11943</v>
      </c>
      <c r="P119" s="323" t="s">
        <v>11942</v>
      </c>
      <c r="Q119" s="321"/>
      <c r="R119" s="321">
        <v>1</v>
      </c>
      <c r="S119" s="321"/>
      <c r="T119" s="321"/>
      <c r="U119" s="203" t="s">
        <v>11998</v>
      </c>
    </row>
    <row r="120" spans="1:21" ht="57.6">
      <c r="A120" s="53" t="str">
        <f t="shared" si="7"/>
        <v>ntre superiores y directivos.</v>
      </c>
      <c r="B120" s="322" t="str">
        <f t="shared" si="8"/>
        <v>107AGE</v>
      </c>
      <c r="C120" s="322" t="str">
        <f t="shared" si="11"/>
        <v>HYAGE107O6</v>
      </c>
      <c r="D120" s="322" t="s">
        <v>7879</v>
      </c>
      <c r="E120" s="322" t="s">
        <v>7878</v>
      </c>
      <c r="F120" s="320" t="s">
        <v>11637</v>
      </c>
      <c r="G120" s="212" t="str">
        <f t="shared" si="9"/>
        <v>107</v>
      </c>
      <c r="H120" s="220">
        <v>107</v>
      </c>
      <c r="I120" s="212" t="str">
        <f t="shared" si="10"/>
        <v>O6</v>
      </c>
      <c r="J120" s="212">
        <v>6</v>
      </c>
      <c r="K120" s="323" t="s">
        <v>11997</v>
      </c>
      <c r="L120" s="323" t="s">
        <v>1389</v>
      </c>
      <c r="M120" s="323" t="s">
        <v>11993</v>
      </c>
      <c r="N120" s="323" t="s">
        <v>11996</v>
      </c>
      <c r="O120" s="323" t="s">
        <v>11995</v>
      </c>
      <c r="P120" s="323" t="s">
        <v>11994</v>
      </c>
      <c r="Q120" s="321"/>
      <c r="R120" s="321">
        <v>1</v>
      </c>
      <c r="S120" s="321"/>
      <c r="T120" s="321"/>
      <c r="U120" s="203" t="s">
        <v>11992</v>
      </c>
    </row>
    <row r="121" spans="1:21" ht="43.2">
      <c r="A121" s="53" t="str">
        <f t="shared" si="7"/>
        <v>feriores al de subsecretario.</v>
      </c>
      <c r="B121" s="322" t="str">
        <f t="shared" si="8"/>
        <v>108AGE</v>
      </c>
      <c r="C121" s="322" t="str">
        <f t="shared" si="11"/>
        <v>HYAGE108O6</v>
      </c>
      <c r="D121" s="322" t="s">
        <v>7879</v>
      </c>
      <c r="E121" s="322" t="s">
        <v>7878</v>
      </c>
      <c r="F121" s="320" t="s">
        <v>11637</v>
      </c>
      <c r="G121" s="212" t="str">
        <f t="shared" si="9"/>
        <v>108</v>
      </c>
      <c r="H121" s="220">
        <v>108</v>
      </c>
      <c r="I121" s="212" t="str">
        <f t="shared" si="10"/>
        <v>O6</v>
      </c>
      <c r="J121" s="212">
        <v>6</v>
      </c>
      <c r="K121" s="323" t="s">
        <v>11991</v>
      </c>
      <c r="L121" s="323" t="s">
        <v>1388</v>
      </c>
      <c r="M121" s="323" t="s">
        <v>11867</v>
      </c>
      <c r="N121" s="323" t="s">
        <v>11990</v>
      </c>
      <c r="O121" s="323" t="s">
        <v>11870</v>
      </c>
      <c r="P121" s="323" t="s">
        <v>11869</v>
      </c>
      <c r="Q121" s="321"/>
      <c r="R121" s="321">
        <v>4</v>
      </c>
      <c r="S121" s="321"/>
      <c r="T121" s="321"/>
      <c r="U121" s="203" t="s">
        <v>11989</v>
      </c>
    </row>
    <row r="122" spans="1:21" ht="43.2">
      <c r="A122" s="53" t="str">
        <f t="shared" si="7"/>
        <v>es al de subdirector general.</v>
      </c>
      <c r="B122" s="322" t="str">
        <f t="shared" si="8"/>
        <v>109AGE</v>
      </c>
      <c r="C122" s="322" t="str">
        <f t="shared" si="11"/>
        <v>HYAGE109O6</v>
      </c>
      <c r="D122" s="322" t="s">
        <v>7879</v>
      </c>
      <c r="E122" s="322" t="s">
        <v>7878</v>
      </c>
      <c r="F122" s="320" t="s">
        <v>11637</v>
      </c>
      <c r="G122" s="212" t="str">
        <f t="shared" si="9"/>
        <v>109</v>
      </c>
      <c r="H122" s="220">
        <v>109</v>
      </c>
      <c r="I122" s="212" t="str">
        <f t="shared" si="10"/>
        <v>O6</v>
      </c>
      <c r="J122" s="212">
        <v>6</v>
      </c>
      <c r="K122" s="323" t="s">
        <v>11988</v>
      </c>
      <c r="L122" s="323" t="s">
        <v>1389</v>
      </c>
      <c r="M122" s="323" t="s">
        <v>11867</v>
      </c>
      <c r="N122" s="323" t="s">
        <v>11935</v>
      </c>
      <c r="O122" s="323" t="s">
        <v>11938</v>
      </c>
      <c r="P122" s="323" t="s">
        <v>11869</v>
      </c>
      <c r="Q122" s="321"/>
      <c r="R122" s="321">
        <v>1</v>
      </c>
      <c r="S122" s="321"/>
      <c r="T122" s="321"/>
      <c r="U122" s="203" t="s">
        <v>11987</v>
      </c>
    </row>
    <row r="123" spans="1:21" ht="43.2">
      <c r="A123" s="53" t="str">
        <f t="shared" si="7"/>
        <v xml:space="preserve"> ni en 2017 (c) (incorrecta).</v>
      </c>
      <c r="B123" s="322" t="str">
        <f t="shared" si="8"/>
        <v>110AGE</v>
      </c>
      <c r="C123" s="322" t="str">
        <f t="shared" si="11"/>
        <v>HYAGE110O6</v>
      </c>
      <c r="D123" s="322" t="s">
        <v>7879</v>
      </c>
      <c r="E123" s="322" t="s">
        <v>7878</v>
      </c>
      <c r="F123" s="320" t="s">
        <v>11637</v>
      </c>
      <c r="G123" s="212" t="str">
        <f t="shared" si="9"/>
        <v>110</v>
      </c>
      <c r="H123" s="220">
        <v>110</v>
      </c>
      <c r="I123" s="212" t="str">
        <f t="shared" si="10"/>
        <v>O6</v>
      </c>
      <c r="J123" s="212">
        <v>6</v>
      </c>
      <c r="K123" s="323" t="s">
        <v>11986</v>
      </c>
      <c r="L123" s="323" t="s">
        <v>1389</v>
      </c>
      <c r="M123" s="323">
        <v>2015</v>
      </c>
      <c r="N123" s="323">
        <v>2007</v>
      </c>
      <c r="O123" s="323">
        <v>2010</v>
      </c>
      <c r="P123" s="323">
        <v>2017</v>
      </c>
      <c r="Q123" s="321"/>
      <c r="R123" s="321">
        <v>1</v>
      </c>
      <c r="S123" s="321"/>
      <c r="T123" s="321"/>
      <c r="U123" s="203" t="s">
        <v>11985</v>
      </c>
    </row>
    <row r="124" spans="1:21" ht="57.6">
      <c r="A124" s="53" t="str">
        <f t="shared" si="7"/>
        <v>ación local (c) (incorrecta).</v>
      </c>
      <c r="B124" s="10" t="str">
        <f t="shared" si="8"/>
        <v>111AGE</v>
      </c>
      <c r="C124" s="10" t="str">
        <f t="shared" si="11"/>
        <v>HYAGE111O6</v>
      </c>
      <c r="D124" s="10" t="s">
        <v>7879</v>
      </c>
      <c r="E124" s="10" t="s">
        <v>7878</v>
      </c>
      <c r="F124" s="19" t="s">
        <v>11637</v>
      </c>
      <c r="G124" s="11" t="str">
        <f t="shared" si="9"/>
        <v>111</v>
      </c>
      <c r="H124" s="12">
        <v>111</v>
      </c>
      <c r="I124" s="11" t="str">
        <f t="shared" si="10"/>
        <v>O6</v>
      </c>
      <c r="J124" s="11">
        <v>6</v>
      </c>
      <c r="K124" s="9" t="s">
        <v>11984</v>
      </c>
      <c r="L124" s="9" t="s">
        <v>1388</v>
      </c>
      <c r="M124" s="9" t="s">
        <v>11983</v>
      </c>
      <c r="N124" s="9" t="s">
        <v>11982</v>
      </c>
      <c r="O124" s="9" t="s">
        <v>11981</v>
      </c>
      <c r="P124" s="9" t="s">
        <v>11980</v>
      </c>
      <c r="Q124" s="8"/>
      <c r="R124" s="8">
        <v>4</v>
      </c>
      <c r="S124" s="8"/>
      <c r="T124" s="8"/>
      <c r="U124" s="6" t="s">
        <v>11979</v>
      </c>
    </row>
    <row r="125" spans="1:21" ht="57.6">
      <c r="A125" s="53" t="str">
        <f t="shared" si="7"/>
        <v>recogidos en el artículo 3.1.</v>
      </c>
      <c r="B125" s="10" t="str">
        <f t="shared" si="8"/>
        <v>112AGE</v>
      </c>
      <c r="C125" s="10" t="str">
        <f t="shared" si="11"/>
        <v>HYAGE112O6</v>
      </c>
      <c r="D125" s="10" t="s">
        <v>7879</v>
      </c>
      <c r="E125" s="10" t="s">
        <v>7878</v>
      </c>
      <c r="F125" s="19" t="s">
        <v>11637</v>
      </c>
      <c r="G125" s="11" t="str">
        <f t="shared" si="9"/>
        <v>112</v>
      </c>
      <c r="H125" s="12">
        <v>112</v>
      </c>
      <c r="I125" s="11" t="str">
        <f t="shared" si="10"/>
        <v>O6</v>
      </c>
      <c r="J125" s="11">
        <v>6</v>
      </c>
      <c r="K125" s="9" t="s">
        <v>11978</v>
      </c>
      <c r="L125" s="9" t="s">
        <v>1388</v>
      </c>
      <c r="M125" s="9" t="s">
        <v>11977</v>
      </c>
      <c r="N125" s="9" t="s">
        <v>11976</v>
      </c>
      <c r="O125" s="9" t="s">
        <v>11975</v>
      </c>
      <c r="P125" s="9" t="s">
        <v>11974</v>
      </c>
      <c r="Q125" s="8"/>
      <c r="R125" s="8">
        <v>4</v>
      </c>
      <c r="S125" s="8"/>
      <c r="T125" s="8"/>
      <c r="U125" s="6" t="s">
        <v>11973</v>
      </c>
    </row>
    <row r="126" spans="1:21" ht="43.2">
      <c r="A126" s="53" t="str">
        <f t="shared" si="7"/>
        <v>structura oficial de la LRSP.</v>
      </c>
      <c r="B126" s="10" t="str">
        <f t="shared" si="8"/>
        <v>113AGE</v>
      </c>
      <c r="C126" s="10" t="str">
        <f t="shared" si="11"/>
        <v>HYAGE113O6</v>
      </c>
      <c r="D126" s="10" t="s">
        <v>7879</v>
      </c>
      <c r="E126" s="10" t="s">
        <v>7878</v>
      </c>
      <c r="F126" s="19" t="s">
        <v>11637</v>
      </c>
      <c r="G126" s="11" t="str">
        <f t="shared" si="9"/>
        <v>113</v>
      </c>
      <c r="H126" s="12">
        <v>113</v>
      </c>
      <c r="I126" s="11" t="str">
        <f t="shared" si="10"/>
        <v>O6</v>
      </c>
      <c r="J126" s="11">
        <v>6</v>
      </c>
      <c r="K126" s="9" t="s">
        <v>11972</v>
      </c>
      <c r="L126" s="9" t="s">
        <v>1389</v>
      </c>
      <c r="M126" s="9" t="s">
        <v>11970</v>
      </c>
      <c r="N126" s="9" t="s">
        <v>9507</v>
      </c>
      <c r="O126" s="9" t="s">
        <v>9506</v>
      </c>
      <c r="P126" s="9" t="s">
        <v>11971</v>
      </c>
      <c r="Q126" s="8"/>
      <c r="R126" s="8">
        <v>1</v>
      </c>
      <c r="S126" s="8"/>
      <c r="T126" s="8"/>
      <c r="U126" s="6" t="s">
        <v>11969</v>
      </c>
    </row>
    <row r="127" spans="1:21" ht="57.6">
      <c r="A127" s="53" t="str">
        <f t="shared" si="7"/>
        <v xml:space="preserve"> que un Secretario de Estado.</v>
      </c>
      <c r="B127" s="10" t="str">
        <f t="shared" si="8"/>
        <v>114AGE</v>
      </c>
      <c r="C127" s="10" t="str">
        <f t="shared" si="11"/>
        <v>HYAGE114O6</v>
      </c>
      <c r="D127" s="10" t="s">
        <v>7879</v>
      </c>
      <c r="E127" s="10" t="s">
        <v>7878</v>
      </c>
      <c r="F127" s="19" t="s">
        <v>11637</v>
      </c>
      <c r="G127" s="11" t="str">
        <f t="shared" si="9"/>
        <v>114</v>
      </c>
      <c r="H127" s="12">
        <v>114</v>
      </c>
      <c r="I127" s="11" t="str">
        <f t="shared" si="10"/>
        <v>O6</v>
      </c>
      <c r="J127" s="11">
        <v>6</v>
      </c>
      <c r="K127" s="9" t="s">
        <v>11968</v>
      </c>
      <c r="L127" s="9" t="s">
        <v>543</v>
      </c>
      <c r="M127" s="9" t="s">
        <v>11967</v>
      </c>
      <c r="N127" s="9" t="s">
        <v>11964</v>
      </c>
      <c r="O127" s="9" t="s">
        <v>11966</v>
      </c>
      <c r="P127" s="9" t="s">
        <v>11965</v>
      </c>
      <c r="Q127" s="8"/>
      <c r="R127" s="8">
        <v>2</v>
      </c>
      <c r="S127" s="8"/>
      <c r="T127" s="8"/>
      <c r="U127" s="6" t="s">
        <v>11963</v>
      </c>
    </row>
    <row r="128" spans="1:21" ht="57.6">
      <c r="A128" s="53" t="str">
        <f t="shared" si="7"/>
        <v>órgano directivo ministerial.</v>
      </c>
      <c r="B128" s="10" t="str">
        <f t="shared" si="8"/>
        <v>115AGE</v>
      </c>
      <c r="C128" s="10" t="str">
        <f t="shared" si="11"/>
        <v>HYAGE115O6</v>
      </c>
      <c r="D128" s="10" t="s">
        <v>7879</v>
      </c>
      <c r="E128" s="10" t="s">
        <v>7878</v>
      </c>
      <c r="F128" s="19" t="s">
        <v>11637</v>
      </c>
      <c r="G128" s="11" t="str">
        <f t="shared" si="9"/>
        <v>115</v>
      </c>
      <c r="H128" s="12">
        <v>115</v>
      </c>
      <c r="I128" s="11" t="str">
        <f t="shared" si="10"/>
        <v>O6</v>
      </c>
      <c r="J128" s="11">
        <v>6</v>
      </c>
      <c r="K128" s="9" t="s">
        <v>11962</v>
      </c>
      <c r="L128" s="9" t="s">
        <v>1389</v>
      </c>
      <c r="M128" s="9" t="s">
        <v>11868</v>
      </c>
      <c r="N128" s="9" t="s">
        <v>11961</v>
      </c>
      <c r="O128" s="9" t="s">
        <v>11870</v>
      </c>
      <c r="P128" s="9" t="s">
        <v>11960</v>
      </c>
      <c r="Q128" s="8"/>
      <c r="R128" s="8">
        <v>1</v>
      </c>
      <c r="S128" s="8"/>
      <c r="T128" s="8"/>
      <c r="U128" s="6" t="s">
        <v>11959</v>
      </c>
    </row>
    <row r="129" spans="1:21" ht="86.4">
      <c r="A129" s="53" t="str">
        <f t="shared" si="7"/>
        <v xml:space="preserve"> de una Secretaría de Estado.</v>
      </c>
      <c r="B129" s="10" t="str">
        <f t="shared" si="8"/>
        <v>116AGE</v>
      </c>
      <c r="C129" s="10" t="str">
        <f t="shared" si="11"/>
        <v>HYAGE116O6</v>
      </c>
      <c r="D129" s="10" t="s">
        <v>7879</v>
      </c>
      <c r="E129" s="10" t="s">
        <v>7878</v>
      </c>
      <c r="F129" s="19" t="s">
        <v>11637</v>
      </c>
      <c r="G129" s="11" t="str">
        <f t="shared" si="9"/>
        <v>116</v>
      </c>
      <c r="H129" s="12">
        <v>116</v>
      </c>
      <c r="I129" s="11" t="str">
        <f t="shared" si="10"/>
        <v>O6</v>
      </c>
      <c r="J129" s="11">
        <v>6</v>
      </c>
      <c r="K129" s="9" t="s">
        <v>11958</v>
      </c>
      <c r="L129" s="9" t="s">
        <v>1389</v>
      </c>
      <c r="M129" s="9" t="s">
        <v>8404</v>
      </c>
      <c r="N129" s="9" t="s">
        <v>11954</v>
      </c>
      <c r="O129" s="9" t="s">
        <v>11952</v>
      </c>
      <c r="P129" s="9" t="s">
        <v>11957</v>
      </c>
      <c r="Q129" s="8"/>
      <c r="R129" s="8">
        <v>1</v>
      </c>
      <c r="S129" s="8"/>
      <c r="T129" s="8"/>
      <c r="U129" s="6" t="s">
        <v>11956</v>
      </c>
    </row>
    <row r="130" spans="1:21" ht="72">
      <c r="A130" s="53" t="str">
        <f t="shared" si="7"/>
        <v>retaría es siempre necesaria.</v>
      </c>
      <c r="B130" s="10" t="str">
        <f t="shared" si="8"/>
        <v>117AGE</v>
      </c>
      <c r="C130" s="10" t="str">
        <f t="shared" si="11"/>
        <v>HYAGE117O6</v>
      </c>
      <c r="D130" s="10" t="s">
        <v>7879</v>
      </c>
      <c r="E130" s="10" t="s">
        <v>7878</v>
      </c>
      <c r="F130" s="19" t="s">
        <v>11637</v>
      </c>
      <c r="G130" s="11" t="str">
        <f t="shared" si="9"/>
        <v>117</v>
      </c>
      <c r="H130" s="12">
        <v>117</v>
      </c>
      <c r="I130" s="11" t="str">
        <f t="shared" si="10"/>
        <v>O6</v>
      </c>
      <c r="J130" s="11">
        <v>6</v>
      </c>
      <c r="K130" s="9" t="s">
        <v>11955</v>
      </c>
      <c r="L130" s="9" t="s">
        <v>544</v>
      </c>
      <c r="M130" s="9" t="s">
        <v>8404</v>
      </c>
      <c r="N130" s="9" t="s">
        <v>11954</v>
      </c>
      <c r="O130" s="9" t="s">
        <v>11952</v>
      </c>
      <c r="P130" s="9" t="s">
        <v>11953</v>
      </c>
      <c r="Q130" s="8"/>
      <c r="R130" s="8">
        <v>3</v>
      </c>
      <c r="S130" s="8"/>
      <c r="T130" s="8"/>
      <c r="U130" s="6" t="s">
        <v>11951</v>
      </c>
    </row>
    <row r="131" spans="1:21" ht="72">
      <c r="A131" s="53" t="str">
        <f t="shared" ref="A131:A194" si="12">RIGHT(U131,29)</f>
        <v xml:space="preserve"> a las Direcciones Generales.</v>
      </c>
      <c r="B131" s="10" t="str">
        <f t="shared" ref="B131:B194" si="13">H131&amp;F131</f>
        <v>118AGE</v>
      </c>
      <c r="C131" s="10" t="str">
        <f t="shared" si="11"/>
        <v>HYAGE118O6</v>
      </c>
      <c r="D131" s="10" t="s">
        <v>7879</v>
      </c>
      <c r="E131" s="10" t="s">
        <v>7878</v>
      </c>
      <c r="F131" s="19" t="s">
        <v>11637</v>
      </c>
      <c r="G131" s="11" t="str">
        <f t="shared" ref="G131:G194" si="14">IF(H131&lt;9,"OO",IF(H131&lt;99,"O",""))&amp;H131</f>
        <v>118</v>
      </c>
      <c r="H131" s="12">
        <v>118</v>
      </c>
      <c r="I131" s="11" t="str">
        <f t="shared" ref="I131:I194" si="15">IF(J131&lt;9,"O","")&amp;J131</f>
        <v>O6</v>
      </c>
      <c r="J131" s="11">
        <v>6</v>
      </c>
      <c r="K131" s="9" t="s">
        <v>11950</v>
      </c>
      <c r="L131" s="9" t="s">
        <v>1389</v>
      </c>
      <c r="M131" s="9" t="s">
        <v>11946</v>
      </c>
      <c r="N131" s="9" t="s">
        <v>11949</v>
      </c>
      <c r="O131" s="9" t="s">
        <v>11948</v>
      </c>
      <c r="P131" s="9" t="s">
        <v>11947</v>
      </c>
      <c r="Q131" s="8"/>
      <c r="R131" s="8">
        <v>1</v>
      </c>
      <c r="S131" s="8"/>
      <c r="T131" s="8"/>
      <c r="U131" s="6" t="s">
        <v>11945</v>
      </c>
    </row>
    <row r="132" spans="1:21" ht="57.6">
      <c r="A132" s="53" t="str">
        <f t="shared" si="12"/>
        <v>io de Estado en la jerarquía.</v>
      </c>
      <c r="B132" s="10" t="str">
        <f t="shared" si="13"/>
        <v>119AGE</v>
      </c>
      <c r="C132" s="10" t="str">
        <f t="shared" si="11"/>
        <v>HYAGE119O6</v>
      </c>
      <c r="D132" s="10" t="s">
        <v>7879</v>
      </c>
      <c r="E132" s="10" t="s">
        <v>7878</v>
      </c>
      <c r="F132" s="19" t="s">
        <v>11637</v>
      </c>
      <c r="G132" s="11" t="str">
        <f t="shared" si="14"/>
        <v>119</v>
      </c>
      <c r="H132" s="12">
        <v>119</v>
      </c>
      <c r="I132" s="11" t="str">
        <f t="shared" si="15"/>
        <v>O6</v>
      </c>
      <c r="J132" s="11">
        <v>6</v>
      </c>
      <c r="K132" s="9" t="s">
        <v>11944</v>
      </c>
      <c r="L132" s="9" t="s">
        <v>1389</v>
      </c>
      <c r="M132" s="9" t="s">
        <v>11880</v>
      </c>
      <c r="N132" s="9" t="s">
        <v>11943</v>
      </c>
      <c r="O132" s="9" t="s">
        <v>11942</v>
      </c>
      <c r="P132" s="9" t="s">
        <v>11941</v>
      </c>
      <c r="Q132" s="8"/>
      <c r="R132" s="8">
        <v>1</v>
      </c>
      <c r="S132" s="8"/>
      <c r="T132" s="8"/>
      <c r="U132" s="6" t="s">
        <v>11940</v>
      </c>
    </row>
    <row r="133" spans="1:21" ht="57.6">
      <c r="A133" s="53" t="str">
        <f t="shared" si="12"/>
        <v>al, que es un rango inferior.</v>
      </c>
      <c r="B133" s="10" t="str">
        <f t="shared" si="13"/>
        <v>120AGE</v>
      </c>
      <c r="C133" s="10" t="str">
        <f t="shared" si="11"/>
        <v>HYAGE120O6</v>
      </c>
      <c r="D133" s="10" t="s">
        <v>7879</v>
      </c>
      <c r="E133" s="10" t="s">
        <v>7878</v>
      </c>
      <c r="F133" s="19" t="s">
        <v>11637</v>
      </c>
      <c r="G133" s="11" t="str">
        <f t="shared" si="14"/>
        <v>120</v>
      </c>
      <c r="H133" s="12">
        <v>120</v>
      </c>
      <c r="I133" s="11" t="str">
        <f t="shared" si="15"/>
        <v>O6</v>
      </c>
      <c r="J133" s="11">
        <v>6</v>
      </c>
      <c r="K133" s="9" t="s">
        <v>11939</v>
      </c>
      <c r="L133" s="9" t="s">
        <v>543</v>
      </c>
      <c r="M133" s="9" t="s">
        <v>11868</v>
      </c>
      <c r="N133" s="9" t="s">
        <v>11869</v>
      </c>
      <c r="O133" s="9" t="s">
        <v>11938</v>
      </c>
      <c r="P133" s="9" t="s">
        <v>11867</v>
      </c>
      <c r="Q133" s="8"/>
      <c r="R133" s="8">
        <v>2</v>
      </c>
      <c r="S133" s="8"/>
      <c r="T133" s="8"/>
      <c r="U133" s="6" t="s">
        <v>11937</v>
      </c>
    </row>
    <row r="134" spans="1:21" ht="43.2">
      <c r="A134" s="53" t="str">
        <f t="shared" si="12"/>
        <v>l Secretario General Técnico.</v>
      </c>
      <c r="B134" s="10" t="str">
        <f t="shared" si="13"/>
        <v>121AGE</v>
      </c>
      <c r="C134" s="10" t="str">
        <f t="shared" si="11"/>
        <v>HYAGE121O6</v>
      </c>
      <c r="D134" s="10" t="s">
        <v>7879</v>
      </c>
      <c r="E134" s="10" t="s">
        <v>7878</v>
      </c>
      <c r="F134" s="19" t="s">
        <v>11637</v>
      </c>
      <c r="G134" s="11" t="str">
        <f t="shared" si="14"/>
        <v>121</v>
      </c>
      <c r="H134" s="12">
        <v>121</v>
      </c>
      <c r="I134" s="11" t="str">
        <f t="shared" si="15"/>
        <v>O6</v>
      </c>
      <c r="J134" s="11">
        <v>6</v>
      </c>
      <c r="K134" s="9" t="s">
        <v>11936</v>
      </c>
      <c r="L134" s="9" t="s">
        <v>1389</v>
      </c>
      <c r="M134" s="9" t="s">
        <v>11868</v>
      </c>
      <c r="N134" s="9" t="s">
        <v>11867</v>
      </c>
      <c r="O134" s="9" t="s">
        <v>11935</v>
      </c>
      <c r="P134" s="9" t="s">
        <v>11869</v>
      </c>
      <c r="Q134" s="8"/>
      <c r="R134" s="8">
        <v>1</v>
      </c>
      <c r="S134" s="8"/>
      <c r="T134" s="8"/>
      <c r="U134" s="6" t="s">
        <v>11934</v>
      </c>
    </row>
    <row r="135" spans="1:21" ht="57.6">
      <c r="A135" s="53" t="str">
        <f t="shared" si="12"/>
        <v>ento formal de los Ministros.</v>
      </c>
      <c r="B135" s="10" t="str">
        <f t="shared" si="13"/>
        <v>122AGE</v>
      </c>
      <c r="C135" s="10" t="str">
        <f t="shared" si="11"/>
        <v>HYAGE122O6</v>
      </c>
      <c r="D135" s="10" t="s">
        <v>7879</v>
      </c>
      <c r="E135" s="10" t="s">
        <v>7878</v>
      </c>
      <c r="F135" s="19" t="s">
        <v>11637</v>
      </c>
      <c r="G135" s="11" t="str">
        <f t="shared" si="14"/>
        <v>122</v>
      </c>
      <c r="H135" s="12">
        <v>122</v>
      </c>
      <c r="I135" s="11" t="str">
        <f t="shared" si="15"/>
        <v>O6</v>
      </c>
      <c r="J135" s="11">
        <v>6</v>
      </c>
      <c r="K135" s="9" t="s">
        <v>9948</v>
      </c>
      <c r="L135" s="9" t="s">
        <v>1389</v>
      </c>
      <c r="M135" s="9" t="s">
        <v>10137</v>
      </c>
      <c r="N135" s="9" t="s">
        <v>11107</v>
      </c>
      <c r="O135" s="9" t="s">
        <v>10135</v>
      </c>
      <c r="P135" s="9" t="s">
        <v>10136</v>
      </c>
      <c r="Q135" s="8"/>
      <c r="R135" s="8">
        <v>1</v>
      </c>
      <c r="S135" s="8"/>
      <c r="T135" s="8"/>
      <c r="U135" s="6" t="s">
        <v>11933</v>
      </c>
    </row>
    <row r="136" spans="1:21" ht="57.6">
      <c r="A136" s="53" t="str">
        <f t="shared" si="12"/>
        <v>el nombramiento de Ministros.</v>
      </c>
      <c r="B136" s="10" t="str">
        <f t="shared" si="13"/>
        <v>123AGE</v>
      </c>
      <c r="C136" s="10" t="str">
        <f t="shared" si="11"/>
        <v>HYAGE123O6</v>
      </c>
      <c r="D136" s="10" t="s">
        <v>7879</v>
      </c>
      <c r="E136" s="10" t="s">
        <v>7878</v>
      </c>
      <c r="F136" s="19" t="s">
        <v>11637</v>
      </c>
      <c r="G136" s="11" t="str">
        <f t="shared" si="14"/>
        <v>123</v>
      </c>
      <c r="H136" s="12">
        <v>123</v>
      </c>
      <c r="I136" s="11" t="str">
        <f t="shared" si="15"/>
        <v>O6</v>
      </c>
      <c r="J136" s="11">
        <v>6</v>
      </c>
      <c r="K136" s="9" t="s">
        <v>11932</v>
      </c>
      <c r="L136" s="9" t="s">
        <v>1389</v>
      </c>
      <c r="M136" s="9" t="s">
        <v>9332</v>
      </c>
      <c r="N136" s="9" t="s">
        <v>10137</v>
      </c>
      <c r="O136" s="9" t="s">
        <v>10168</v>
      </c>
      <c r="P136" s="9" t="s">
        <v>10136</v>
      </c>
      <c r="Q136" s="8"/>
      <c r="R136" s="8">
        <v>1</v>
      </c>
      <c r="S136" s="8"/>
      <c r="T136" s="8"/>
      <c r="U136" s="6" t="s">
        <v>11931</v>
      </c>
    </row>
    <row r="137" spans="1:21" ht="57.6">
      <c r="A137" s="53" t="str">
        <f t="shared" si="12"/>
        <v>son funciones de un Ministro.</v>
      </c>
      <c r="B137" s="10" t="str">
        <f t="shared" si="13"/>
        <v>124AGE</v>
      </c>
      <c r="C137" s="10" t="str">
        <f t="shared" si="11"/>
        <v>HYAGE124O6</v>
      </c>
      <c r="D137" s="10" t="s">
        <v>7879</v>
      </c>
      <c r="E137" s="10" t="s">
        <v>7878</v>
      </c>
      <c r="F137" s="19" t="s">
        <v>11637</v>
      </c>
      <c r="G137" s="11" t="str">
        <f t="shared" si="14"/>
        <v>124</v>
      </c>
      <c r="H137" s="12">
        <v>124</v>
      </c>
      <c r="I137" s="11" t="str">
        <f t="shared" si="15"/>
        <v>O6</v>
      </c>
      <c r="J137" s="11">
        <v>6</v>
      </c>
      <c r="K137" s="9" t="s">
        <v>11930</v>
      </c>
      <c r="L137" s="9" t="s">
        <v>1388</v>
      </c>
      <c r="M137" s="9" t="s">
        <v>11929</v>
      </c>
      <c r="N137" s="9" t="s">
        <v>11928</v>
      </c>
      <c r="O137" s="9" t="s">
        <v>11927</v>
      </c>
      <c r="P137" s="9" t="s">
        <v>11926</v>
      </c>
      <c r="Q137" s="8"/>
      <c r="R137" s="8">
        <v>4</v>
      </c>
      <c r="S137" s="8"/>
      <c r="T137" s="8"/>
      <c r="U137" s="6" t="s">
        <v>11925</v>
      </c>
    </row>
    <row r="138" spans="1:21" ht="57.6">
      <c r="A138" s="53" t="str">
        <f t="shared" si="12"/>
        <v xml:space="preserve"> específica de un ministerio.</v>
      </c>
      <c r="B138" s="10" t="str">
        <f t="shared" si="13"/>
        <v>125AGE</v>
      </c>
      <c r="C138" s="10" t="str">
        <f t="shared" si="11"/>
        <v>HYAGE125O6</v>
      </c>
      <c r="D138" s="10" t="s">
        <v>7879</v>
      </c>
      <c r="E138" s="10" t="s">
        <v>7878</v>
      </c>
      <c r="F138" s="19" t="s">
        <v>11637</v>
      </c>
      <c r="G138" s="11" t="str">
        <f t="shared" si="14"/>
        <v>125</v>
      </c>
      <c r="H138" s="12">
        <v>125</v>
      </c>
      <c r="I138" s="11" t="str">
        <f t="shared" si="15"/>
        <v>O6</v>
      </c>
      <c r="J138" s="11">
        <v>6</v>
      </c>
      <c r="K138" s="9" t="s">
        <v>11924</v>
      </c>
      <c r="L138" s="9" t="s">
        <v>544</v>
      </c>
      <c r="M138" s="9" t="s">
        <v>10672</v>
      </c>
      <c r="N138" s="9" t="s">
        <v>9332</v>
      </c>
      <c r="O138" s="9" t="s">
        <v>11880</v>
      </c>
      <c r="P138" s="9" t="s">
        <v>11864</v>
      </c>
      <c r="Q138" s="8"/>
      <c r="R138" s="8">
        <v>3</v>
      </c>
      <c r="S138" s="8"/>
      <c r="T138" s="8"/>
      <c r="U138" s="6" t="s">
        <v>11923</v>
      </c>
    </row>
    <row r="139" spans="1:21" ht="57.6">
      <c r="A139" s="53" t="str">
        <f t="shared" si="12"/>
        <v>tamente estas modificaciones.</v>
      </c>
      <c r="B139" s="10" t="str">
        <f t="shared" si="13"/>
        <v>126AGE</v>
      </c>
      <c r="C139" s="10" t="str">
        <f t="shared" si="11"/>
        <v>HYAGE126O6</v>
      </c>
      <c r="D139" s="10" t="s">
        <v>7879</v>
      </c>
      <c r="E139" s="10" t="s">
        <v>7878</v>
      </c>
      <c r="F139" s="19" t="s">
        <v>11637</v>
      </c>
      <c r="G139" s="11" t="str">
        <f t="shared" si="14"/>
        <v>126</v>
      </c>
      <c r="H139" s="12">
        <v>126</v>
      </c>
      <c r="I139" s="11" t="str">
        <f t="shared" si="15"/>
        <v>O6</v>
      </c>
      <c r="J139" s="11">
        <v>6</v>
      </c>
      <c r="K139" s="9" t="s">
        <v>11922</v>
      </c>
      <c r="L139" s="9" t="s">
        <v>1389</v>
      </c>
      <c r="M139" s="9" t="s">
        <v>11921</v>
      </c>
      <c r="N139" s="9" t="s">
        <v>9332</v>
      </c>
      <c r="O139" s="9" t="s">
        <v>10672</v>
      </c>
      <c r="P139" s="9" t="s">
        <v>10673</v>
      </c>
      <c r="Q139" s="8"/>
      <c r="R139" s="8">
        <v>1</v>
      </c>
      <c r="S139" s="8"/>
      <c r="T139" s="8"/>
      <c r="U139" s="6" t="s">
        <v>11920</v>
      </c>
    </row>
    <row r="140" spans="1:21" ht="57.6">
      <c r="A140" s="53" t="str">
        <f t="shared" si="12"/>
        <v>ompetencias de los Ministros.</v>
      </c>
      <c r="B140" s="10" t="str">
        <f t="shared" si="13"/>
        <v>127AGE</v>
      </c>
      <c r="C140" s="10" t="str">
        <f t="shared" si="11"/>
        <v>HYAGE127O6</v>
      </c>
      <c r="D140" s="10" t="s">
        <v>7879</v>
      </c>
      <c r="E140" s="10" t="s">
        <v>7878</v>
      </c>
      <c r="F140" s="19" t="s">
        <v>11637</v>
      </c>
      <c r="G140" s="11" t="str">
        <f t="shared" si="14"/>
        <v>127</v>
      </c>
      <c r="H140" s="12">
        <v>127</v>
      </c>
      <c r="I140" s="11" t="str">
        <f t="shared" si="15"/>
        <v>O6</v>
      </c>
      <c r="J140" s="11">
        <v>6</v>
      </c>
      <c r="K140" s="9" t="s">
        <v>11919</v>
      </c>
      <c r="L140" s="9" t="s">
        <v>543</v>
      </c>
      <c r="M140" s="9" t="s">
        <v>11918</v>
      </c>
      <c r="N140" s="9" t="s">
        <v>11915</v>
      </c>
      <c r="O140" s="9" t="s">
        <v>11917</v>
      </c>
      <c r="P140" s="9" t="s">
        <v>11916</v>
      </c>
      <c r="Q140" s="8"/>
      <c r="R140" s="8">
        <v>2</v>
      </c>
      <c r="S140" s="8"/>
      <c r="T140" s="8"/>
      <c r="U140" s="6" t="s">
        <v>11914</v>
      </c>
    </row>
    <row r="141" spans="1:21" ht="43.2">
      <c r="A141" s="53" t="str">
        <f t="shared" si="12"/>
        <v>de los Secretarios de Estado.</v>
      </c>
      <c r="B141" s="10" t="str">
        <f t="shared" si="13"/>
        <v>128AGE</v>
      </c>
      <c r="C141" s="10" t="str">
        <f t="shared" si="11"/>
        <v>HYAGE128O6</v>
      </c>
      <c r="D141" s="10" t="s">
        <v>7879</v>
      </c>
      <c r="E141" s="10" t="s">
        <v>7878</v>
      </c>
      <c r="F141" s="19" t="s">
        <v>11637</v>
      </c>
      <c r="G141" s="11" t="str">
        <f t="shared" si="14"/>
        <v>128</v>
      </c>
      <c r="H141" s="12">
        <v>128</v>
      </c>
      <c r="I141" s="11" t="str">
        <f t="shared" si="15"/>
        <v>O6</v>
      </c>
      <c r="J141" s="11">
        <v>6</v>
      </c>
      <c r="K141" s="9" t="s">
        <v>11913</v>
      </c>
      <c r="L141" s="9" t="s">
        <v>544</v>
      </c>
      <c r="M141" s="9" t="s">
        <v>11912</v>
      </c>
      <c r="N141" s="9" t="s">
        <v>11911</v>
      </c>
      <c r="O141" s="9" t="s">
        <v>11909</v>
      </c>
      <c r="P141" s="9" t="s">
        <v>11910</v>
      </c>
      <c r="Q141" s="8"/>
      <c r="R141" s="8">
        <v>3</v>
      </c>
      <c r="S141" s="8"/>
      <c r="T141" s="8"/>
      <c r="U141" s="6" t="s">
        <v>11908</v>
      </c>
    </row>
    <row r="142" spans="1:21" ht="57.6">
      <c r="A142" s="53" t="str">
        <f t="shared" si="12"/>
        <v>gobierno en sectores amplios.</v>
      </c>
      <c r="B142" s="10" t="str">
        <f t="shared" si="13"/>
        <v>129AGE</v>
      </c>
      <c r="C142" s="10" t="str">
        <f t="shared" si="11"/>
        <v>HYAGE129O6</v>
      </c>
      <c r="D142" s="10" t="s">
        <v>7879</v>
      </c>
      <c r="E142" s="10" t="s">
        <v>7878</v>
      </c>
      <c r="F142" s="19" t="s">
        <v>11637</v>
      </c>
      <c r="G142" s="11" t="str">
        <f t="shared" si="14"/>
        <v>129</v>
      </c>
      <c r="H142" s="12">
        <v>129</v>
      </c>
      <c r="I142" s="11" t="str">
        <f t="shared" si="15"/>
        <v>O6</v>
      </c>
      <c r="J142" s="11">
        <v>6</v>
      </c>
      <c r="K142" s="9" t="s">
        <v>11907</v>
      </c>
      <c r="L142" s="9" t="s">
        <v>1389</v>
      </c>
      <c r="M142" s="9" t="s">
        <v>11903</v>
      </c>
      <c r="N142" s="9" t="s">
        <v>11906</v>
      </c>
      <c r="O142" s="9" t="s">
        <v>11905</v>
      </c>
      <c r="P142" s="9" t="s">
        <v>11904</v>
      </c>
      <c r="Q142" s="8"/>
      <c r="R142" s="8">
        <v>1</v>
      </c>
      <c r="S142" s="8"/>
      <c r="T142" s="8"/>
      <c r="U142" s="6" t="s">
        <v>11902</v>
      </c>
    </row>
    <row r="143" spans="1:21" ht="57.6">
      <c r="A143" s="53" t="str">
        <f t="shared" si="12"/>
        <v>eso correcto de nombramiento.</v>
      </c>
      <c r="B143" s="10" t="str">
        <f t="shared" si="13"/>
        <v>130AGE</v>
      </c>
      <c r="C143" s="10" t="str">
        <f t="shared" si="11"/>
        <v>HYAGE130O6</v>
      </c>
      <c r="D143" s="10" t="s">
        <v>7879</v>
      </c>
      <c r="E143" s="10" t="s">
        <v>7878</v>
      </c>
      <c r="F143" s="19" t="s">
        <v>11637</v>
      </c>
      <c r="G143" s="11" t="str">
        <f t="shared" si="14"/>
        <v>130</v>
      </c>
      <c r="H143" s="12">
        <v>130</v>
      </c>
      <c r="I143" s="11" t="str">
        <f t="shared" si="15"/>
        <v>O6</v>
      </c>
      <c r="J143" s="11">
        <v>6</v>
      </c>
      <c r="K143" s="9" t="s">
        <v>11901</v>
      </c>
      <c r="L143" s="9" t="s">
        <v>544</v>
      </c>
      <c r="M143" s="9" t="s">
        <v>11900</v>
      </c>
      <c r="N143" s="9" t="s">
        <v>11899</v>
      </c>
      <c r="O143" s="9" t="s">
        <v>11897</v>
      </c>
      <c r="P143" s="9" t="s">
        <v>11898</v>
      </c>
      <c r="Q143" s="8"/>
      <c r="R143" s="8">
        <v>3</v>
      </c>
      <c r="S143" s="8"/>
      <c r="T143" s="8"/>
      <c r="U143" s="6" t="s">
        <v>11896</v>
      </c>
    </row>
    <row r="144" spans="1:21" ht="43.2">
      <c r="A144" s="53" t="str">
        <f t="shared" si="12"/>
        <v>a este tipo de nombramientos.</v>
      </c>
      <c r="B144" s="10" t="str">
        <f t="shared" si="13"/>
        <v>131AGE</v>
      </c>
      <c r="C144" s="10" t="str">
        <f t="shared" si="11"/>
        <v>HYAGE131O6</v>
      </c>
      <c r="D144" s="10" t="s">
        <v>7879</v>
      </c>
      <c r="E144" s="10" t="s">
        <v>7878</v>
      </c>
      <c r="F144" s="19" t="s">
        <v>11637</v>
      </c>
      <c r="G144" s="11" t="str">
        <f t="shared" si="14"/>
        <v>131</v>
      </c>
      <c r="H144" s="12">
        <v>131</v>
      </c>
      <c r="I144" s="11" t="str">
        <f t="shared" si="15"/>
        <v>O6</v>
      </c>
      <c r="J144" s="11">
        <v>6</v>
      </c>
      <c r="K144" s="9" t="s">
        <v>11895</v>
      </c>
      <c r="L144" s="9" t="s">
        <v>544</v>
      </c>
      <c r="M144" s="9" t="s">
        <v>11796</v>
      </c>
      <c r="N144" s="9" t="s">
        <v>11789</v>
      </c>
      <c r="O144" s="9" t="s">
        <v>11786</v>
      </c>
      <c r="P144" s="9" t="s">
        <v>11792</v>
      </c>
      <c r="Q144" s="8"/>
      <c r="R144" s="8">
        <v>3</v>
      </c>
      <c r="S144" s="8"/>
      <c r="T144" s="8"/>
      <c r="U144" s="6" t="s">
        <v>11894</v>
      </c>
    </row>
    <row r="145" spans="1:21" ht="57.6">
      <c r="A145" s="53" t="str">
        <f t="shared" si="12"/>
        <v>responde a la ley mencionada.</v>
      </c>
      <c r="B145" s="10" t="str">
        <f t="shared" si="13"/>
        <v>132AGE</v>
      </c>
      <c r="C145" s="10" t="str">
        <f t="shared" si="11"/>
        <v>HYAGE132O6</v>
      </c>
      <c r="D145" s="10" t="s">
        <v>7879</v>
      </c>
      <c r="E145" s="10" t="s">
        <v>7878</v>
      </c>
      <c r="F145" s="19" t="s">
        <v>11637</v>
      </c>
      <c r="G145" s="11" t="str">
        <f t="shared" si="14"/>
        <v>132</v>
      </c>
      <c r="H145" s="12">
        <v>132</v>
      </c>
      <c r="I145" s="11" t="str">
        <f t="shared" si="15"/>
        <v>O6</v>
      </c>
      <c r="J145" s="11">
        <v>6</v>
      </c>
      <c r="K145" s="9" t="s">
        <v>11893</v>
      </c>
      <c r="L145" s="9" t="s">
        <v>544</v>
      </c>
      <c r="M145" s="9">
        <v>2011</v>
      </c>
      <c r="N145" s="9">
        <v>2010</v>
      </c>
      <c r="O145" s="9">
        <v>2015</v>
      </c>
      <c r="P145" s="9">
        <v>2017</v>
      </c>
      <c r="Q145" s="8"/>
      <c r="R145" s="8">
        <v>3</v>
      </c>
      <c r="S145" s="8"/>
      <c r="T145" s="8"/>
      <c r="U145" s="6" t="s">
        <v>11892</v>
      </c>
    </row>
    <row r="146" spans="1:21" ht="43.2">
      <c r="A146" s="53" t="str">
        <f t="shared" si="12"/>
        <v xml:space="preserve"> a los Secretarios de Estado.</v>
      </c>
      <c r="B146" s="10" t="str">
        <f t="shared" si="13"/>
        <v>133AGE</v>
      </c>
      <c r="C146" s="10" t="str">
        <f t="shared" si="11"/>
        <v>HYAGE133O6</v>
      </c>
      <c r="D146" s="10" t="s">
        <v>7879</v>
      </c>
      <c r="E146" s="10" t="s">
        <v>7878</v>
      </c>
      <c r="F146" s="19" t="s">
        <v>11637</v>
      </c>
      <c r="G146" s="11" t="str">
        <f t="shared" si="14"/>
        <v>133</v>
      </c>
      <c r="H146" s="12">
        <v>133</v>
      </c>
      <c r="I146" s="11" t="str">
        <f t="shared" si="15"/>
        <v>O6</v>
      </c>
      <c r="J146" s="11">
        <v>6</v>
      </c>
      <c r="K146" s="9" t="s">
        <v>11891</v>
      </c>
      <c r="L146" s="9" t="s">
        <v>1388</v>
      </c>
      <c r="M146" s="9">
        <v>56</v>
      </c>
      <c r="N146" s="9">
        <v>123</v>
      </c>
      <c r="O146" s="9">
        <v>50</v>
      </c>
      <c r="P146" s="9">
        <v>62</v>
      </c>
      <c r="Q146" s="8"/>
      <c r="R146" s="8">
        <v>4</v>
      </c>
      <c r="S146" s="8"/>
      <c r="T146" s="8"/>
      <c r="U146" s="6" t="s">
        <v>11890</v>
      </c>
    </row>
    <row r="147" spans="1:21" ht="57.6">
      <c r="A147" s="53" t="str">
        <f t="shared" si="12"/>
        <v>dministrativo del ministerio.</v>
      </c>
      <c r="B147" s="10" t="str">
        <f t="shared" si="13"/>
        <v>134AGE</v>
      </c>
      <c r="C147" s="10" t="str">
        <f t="shared" si="11"/>
        <v>HYAGE134O6</v>
      </c>
      <c r="D147" s="10" t="s">
        <v>7879</v>
      </c>
      <c r="E147" s="10" t="s">
        <v>7878</v>
      </c>
      <c r="F147" s="19" t="s">
        <v>11637</v>
      </c>
      <c r="G147" s="11" t="str">
        <f t="shared" si="14"/>
        <v>134</v>
      </c>
      <c r="H147" s="12">
        <v>134</v>
      </c>
      <c r="I147" s="11" t="str">
        <f t="shared" si="15"/>
        <v>O6</v>
      </c>
      <c r="J147" s="11">
        <v>6</v>
      </c>
      <c r="K147" s="9" t="s">
        <v>11889</v>
      </c>
      <c r="L147" s="9" t="s">
        <v>543</v>
      </c>
      <c r="M147" s="9" t="s">
        <v>11888</v>
      </c>
      <c r="N147" s="9" t="s">
        <v>11885</v>
      </c>
      <c r="O147" s="9" t="s">
        <v>11887</v>
      </c>
      <c r="P147" s="9" t="s">
        <v>11886</v>
      </c>
      <c r="Q147" s="8"/>
      <c r="R147" s="8">
        <v>2</v>
      </c>
      <c r="S147" s="8"/>
      <c r="T147" s="8"/>
      <c r="U147" s="6" t="s">
        <v>11884</v>
      </c>
    </row>
    <row r="148" spans="1:21" ht="57.6">
      <c r="A148" s="53" t="str">
        <f t="shared" si="12"/>
        <v>realiza la propuesta inicial.</v>
      </c>
      <c r="B148" s="10" t="str">
        <f t="shared" si="13"/>
        <v>135AGE</v>
      </c>
      <c r="C148" s="10" t="str">
        <f t="shared" ref="C148:C211" si="16">D148&amp;E148&amp;F148&amp;G148&amp;I148</f>
        <v>HYAGE135O6</v>
      </c>
      <c r="D148" s="10" t="s">
        <v>7879</v>
      </c>
      <c r="E148" s="10" t="s">
        <v>7878</v>
      </c>
      <c r="F148" s="19" t="s">
        <v>11637</v>
      </c>
      <c r="G148" s="11" t="str">
        <f t="shared" si="14"/>
        <v>135</v>
      </c>
      <c r="H148" s="12">
        <v>135</v>
      </c>
      <c r="I148" s="11" t="str">
        <f t="shared" si="15"/>
        <v>O6</v>
      </c>
      <c r="J148" s="11">
        <v>6</v>
      </c>
      <c r="K148" s="9" t="s">
        <v>11883</v>
      </c>
      <c r="L148" s="9" t="s">
        <v>544</v>
      </c>
      <c r="M148" s="9" t="s">
        <v>9332</v>
      </c>
      <c r="N148" s="9" t="s">
        <v>10672</v>
      </c>
      <c r="O148" s="9" t="s">
        <v>11863</v>
      </c>
      <c r="P148" s="9" t="s">
        <v>11864</v>
      </c>
      <c r="Q148" s="8"/>
      <c r="R148" s="8">
        <v>3</v>
      </c>
      <c r="S148" s="8"/>
      <c r="T148" s="8"/>
      <c r="U148" s="6" t="s">
        <v>11882</v>
      </c>
    </row>
    <row r="149" spans="1:21" ht="57.6">
      <c r="A149" s="53" t="str">
        <f t="shared" si="12"/>
        <v xml:space="preserve"> del personal del ministerio.</v>
      </c>
      <c r="B149" s="10" t="str">
        <f t="shared" si="13"/>
        <v>136AGE</v>
      </c>
      <c r="C149" s="10" t="str">
        <f t="shared" si="16"/>
        <v>HYAGE136O6</v>
      </c>
      <c r="D149" s="10" t="s">
        <v>7879</v>
      </c>
      <c r="E149" s="10" t="s">
        <v>7878</v>
      </c>
      <c r="F149" s="19" t="s">
        <v>11637</v>
      </c>
      <c r="G149" s="11" t="str">
        <f t="shared" si="14"/>
        <v>136</v>
      </c>
      <c r="H149" s="12">
        <v>136</v>
      </c>
      <c r="I149" s="11" t="str">
        <f t="shared" si="15"/>
        <v>O6</v>
      </c>
      <c r="J149" s="11">
        <v>6</v>
      </c>
      <c r="K149" s="9" t="s">
        <v>11881</v>
      </c>
      <c r="L149" s="9" t="s">
        <v>543</v>
      </c>
      <c r="M149" s="9" t="s">
        <v>11880</v>
      </c>
      <c r="N149" s="9" t="s">
        <v>11877</v>
      </c>
      <c r="O149" s="9" t="s">
        <v>11879</v>
      </c>
      <c r="P149" s="9" t="s">
        <v>11878</v>
      </c>
      <c r="Q149" s="8"/>
      <c r="R149" s="8">
        <v>2</v>
      </c>
      <c r="S149" s="8"/>
      <c r="T149" s="8"/>
      <c r="U149" s="6" t="s">
        <v>11876</v>
      </c>
    </row>
    <row r="150" spans="1:21" ht="43.2">
      <c r="A150" s="53" t="str">
        <f t="shared" si="12"/>
        <v>bramientos de Subsecretarios.</v>
      </c>
      <c r="B150" s="10" t="str">
        <f t="shared" si="13"/>
        <v>137AGE</v>
      </c>
      <c r="C150" s="10" t="str">
        <f t="shared" si="16"/>
        <v>HYAGE137O6</v>
      </c>
      <c r="D150" s="10" t="s">
        <v>7879</v>
      </c>
      <c r="E150" s="10" t="s">
        <v>7878</v>
      </c>
      <c r="F150" s="19" t="s">
        <v>11637</v>
      </c>
      <c r="G150" s="11" t="str">
        <f t="shared" si="14"/>
        <v>137</v>
      </c>
      <c r="H150" s="12">
        <v>137</v>
      </c>
      <c r="I150" s="11" t="str">
        <f t="shared" si="15"/>
        <v>O6</v>
      </c>
      <c r="J150" s="11">
        <v>6</v>
      </c>
      <c r="K150" s="9" t="s">
        <v>11875</v>
      </c>
      <c r="L150" s="9" t="s">
        <v>544</v>
      </c>
      <c r="M150" s="9" t="s">
        <v>11796</v>
      </c>
      <c r="N150" s="9" t="s">
        <v>11789</v>
      </c>
      <c r="O150" s="9" t="s">
        <v>11786</v>
      </c>
      <c r="P150" s="9" t="s">
        <v>11792</v>
      </c>
      <c r="Q150" s="8"/>
      <c r="R150" s="8">
        <v>3</v>
      </c>
      <c r="S150" s="8"/>
      <c r="T150" s="8"/>
      <c r="U150" s="6" t="s">
        <v>11874</v>
      </c>
    </row>
    <row r="151" spans="1:21" ht="43.2">
      <c r="A151" s="53" t="str">
        <f t="shared" si="12"/>
        <v>san para estos nombramientos.</v>
      </c>
      <c r="B151" s="10" t="str">
        <f t="shared" si="13"/>
        <v>138AGE</v>
      </c>
      <c r="C151" s="10" t="str">
        <f t="shared" si="16"/>
        <v>HYAGE138O6</v>
      </c>
      <c r="D151" s="10" t="s">
        <v>7879</v>
      </c>
      <c r="E151" s="10" t="s">
        <v>7878</v>
      </c>
      <c r="F151" s="19" t="s">
        <v>11637</v>
      </c>
      <c r="G151" s="11" t="str">
        <f t="shared" si="14"/>
        <v>138</v>
      </c>
      <c r="H151" s="12">
        <v>138</v>
      </c>
      <c r="I151" s="11" t="str">
        <f t="shared" si="15"/>
        <v>O6</v>
      </c>
      <c r="J151" s="11">
        <v>6</v>
      </c>
      <c r="K151" s="9" t="s">
        <v>11873</v>
      </c>
      <c r="L151" s="9" t="s">
        <v>544</v>
      </c>
      <c r="M151" s="9" t="s">
        <v>11796</v>
      </c>
      <c r="N151" s="9" t="s">
        <v>11789</v>
      </c>
      <c r="O151" s="9" t="s">
        <v>11786</v>
      </c>
      <c r="P151" s="9" t="s">
        <v>11792</v>
      </c>
      <c r="Q151" s="8"/>
      <c r="R151" s="8">
        <v>3</v>
      </c>
      <c r="S151" s="8"/>
      <c r="T151" s="8"/>
      <c r="U151" s="6" t="s">
        <v>11872</v>
      </c>
    </row>
    <row r="152" spans="1:21" ht="57.6">
      <c r="A152" s="53" t="str">
        <f t="shared" si="12"/>
        <v>os considerados altos cargos.</v>
      </c>
      <c r="B152" s="10" t="str">
        <f t="shared" si="13"/>
        <v>139AGE</v>
      </c>
      <c r="C152" s="10" t="str">
        <f t="shared" si="16"/>
        <v>HYAGE139O6</v>
      </c>
      <c r="D152" s="10" t="s">
        <v>7879</v>
      </c>
      <c r="E152" s="10" t="s">
        <v>7878</v>
      </c>
      <c r="F152" s="19" t="s">
        <v>11637</v>
      </c>
      <c r="G152" s="11" t="str">
        <f t="shared" si="14"/>
        <v>139</v>
      </c>
      <c r="H152" s="12">
        <v>139</v>
      </c>
      <c r="I152" s="11" t="str">
        <f t="shared" si="15"/>
        <v>O6</v>
      </c>
      <c r="J152" s="11">
        <v>6</v>
      </c>
      <c r="K152" s="9" t="s">
        <v>11871</v>
      </c>
      <c r="L152" s="9" t="s">
        <v>1388</v>
      </c>
      <c r="M152" s="9" t="s">
        <v>11870</v>
      </c>
      <c r="N152" s="9" t="s">
        <v>11869</v>
      </c>
      <c r="O152" s="9" t="s">
        <v>11868</v>
      </c>
      <c r="P152" s="9" t="s">
        <v>11867</v>
      </c>
      <c r="Q152" s="8"/>
      <c r="R152" s="8">
        <v>4</v>
      </c>
      <c r="S152" s="8"/>
      <c r="T152" s="8"/>
      <c r="U152" s="6" t="s">
        <v>11866</v>
      </c>
    </row>
    <row r="153" spans="1:21" ht="57.6">
      <c r="A153" s="53" t="str">
        <f t="shared" si="12"/>
        <v>o de Subdirectores Generales.</v>
      </c>
      <c r="B153" s="10" t="str">
        <f t="shared" si="13"/>
        <v>140AGE</v>
      </c>
      <c r="C153" s="10" t="str">
        <f t="shared" si="16"/>
        <v>HYAGE140O6</v>
      </c>
      <c r="D153" s="10" t="s">
        <v>7879</v>
      </c>
      <c r="E153" s="10" t="s">
        <v>7878</v>
      </c>
      <c r="F153" s="19" t="s">
        <v>11637</v>
      </c>
      <c r="G153" s="11" t="str">
        <f t="shared" si="14"/>
        <v>140</v>
      </c>
      <c r="H153" s="12">
        <v>140</v>
      </c>
      <c r="I153" s="11" t="str">
        <f t="shared" si="15"/>
        <v>O6</v>
      </c>
      <c r="J153" s="11">
        <v>6</v>
      </c>
      <c r="K153" s="9" t="s">
        <v>11865</v>
      </c>
      <c r="L153" s="9" t="s">
        <v>544</v>
      </c>
      <c r="M153" s="9" t="s">
        <v>9332</v>
      </c>
      <c r="N153" s="9" t="s">
        <v>10672</v>
      </c>
      <c r="O153" s="9" t="s">
        <v>11863</v>
      </c>
      <c r="P153" s="9" t="s">
        <v>11864</v>
      </c>
      <c r="Q153" s="8"/>
      <c r="R153" s="8">
        <v>3</v>
      </c>
      <c r="S153" s="8"/>
      <c r="T153" s="8"/>
      <c r="U153" s="6" t="s">
        <v>11862</v>
      </c>
    </row>
    <row r="154" spans="1:21" ht="72">
      <c r="A154" s="53" t="str">
        <f t="shared" si="12"/>
        <v>rrectamente el procedimiento.</v>
      </c>
      <c r="B154" s="10" t="str">
        <f t="shared" si="13"/>
        <v>141AGE</v>
      </c>
      <c r="C154" s="10" t="str">
        <f t="shared" si="16"/>
        <v>HYAGE141O6</v>
      </c>
      <c r="D154" s="10" t="s">
        <v>7879</v>
      </c>
      <c r="E154" s="10" t="s">
        <v>7878</v>
      </c>
      <c r="F154" s="19" t="s">
        <v>11637</v>
      </c>
      <c r="G154" s="11" t="str">
        <f t="shared" si="14"/>
        <v>141</v>
      </c>
      <c r="H154" s="12">
        <v>141</v>
      </c>
      <c r="I154" s="11" t="str">
        <f t="shared" si="15"/>
        <v>O6</v>
      </c>
      <c r="J154" s="11">
        <v>6</v>
      </c>
      <c r="K154" s="9" t="s">
        <v>11861</v>
      </c>
      <c r="L154" s="9" t="s">
        <v>543</v>
      </c>
      <c r="M154" s="9" t="s">
        <v>11860</v>
      </c>
      <c r="N154" s="9" t="s">
        <v>11857</v>
      </c>
      <c r="O154" s="9" t="s">
        <v>11859</v>
      </c>
      <c r="P154" s="9" t="s">
        <v>11858</v>
      </c>
      <c r="Q154" s="8"/>
      <c r="R154" s="8">
        <v>2</v>
      </c>
      <c r="S154" s="8"/>
      <c r="T154" s="8"/>
      <c r="U154" s="6" t="s">
        <v>11856</v>
      </c>
    </row>
    <row r="155" spans="1:21" ht="57.6">
      <c r="A155" s="53" t="str">
        <f t="shared" si="12"/>
        <v>ridad sobre la Subsecretaría.</v>
      </c>
      <c r="B155" s="10" t="str">
        <f t="shared" si="13"/>
        <v>142AGE</v>
      </c>
      <c r="C155" s="10" t="str">
        <f t="shared" si="16"/>
        <v>HYAGE142O6</v>
      </c>
      <c r="D155" s="10" t="s">
        <v>7879</v>
      </c>
      <c r="E155" s="10" t="s">
        <v>7878</v>
      </c>
      <c r="F155" s="19" t="s">
        <v>11637</v>
      </c>
      <c r="G155" s="11" t="str">
        <f t="shared" si="14"/>
        <v>142</v>
      </c>
      <c r="H155" s="12">
        <v>142</v>
      </c>
      <c r="I155" s="11" t="str">
        <f t="shared" si="15"/>
        <v>O6</v>
      </c>
      <c r="J155" s="11">
        <v>6</v>
      </c>
      <c r="K155" s="9" t="s">
        <v>11855</v>
      </c>
      <c r="L155" s="9" t="s">
        <v>1389</v>
      </c>
      <c r="M155" s="9" t="s">
        <v>11851</v>
      </c>
      <c r="N155" s="9" t="s">
        <v>11854</v>
      </c>
      <c r="O155" s="9" t="s">
        <v>11853</v>
      </c>
      <c r="P155" s="9" t="s">
        <v>11852</v>
      </c>
      <c r="Q155" s="8"/>
      <c r="R155" s="8">
        <v>1</v>
      </c>
      <c r="S155" s="8"/>
      <c r="T155" s="8"/>
      <c r="U155" s="6" t="s">
        <v>11850</v>
      </c>
    </row>
    <row r="156" spans="1:21" ht="43.2">
      <c r="A156" s="53" t="str">
        <f t="shared" si="12"/>
        <v>e los Delegados del Gobierno.</v>
      </c>
      <c r="B156" s="10" t="str">
        <f t="shared" si="13"/>
        <v>143AGE</v>
      </c>
      <c r="C156" s="10" t="str">
        <f t="shared" si="16"/>
        <v>HYAGE143O6</v>
      </c>
      <c r="D156" s="10" t="s">
        <v>7879</v>
      </c>
      <c r="E156" s="10" t="s">
        <v>7878</v>
      </c>
      <c r="F156" s="19" t="s">
        <v>11637</v>
      </c>
      <c r="G156" s="11" t="str">
        <f t="shared" si="14"/>
        <v>143</v>
      </c>
      <c r="H156" s="12">
        <v>143</v>
      </c>
      <c r="I156" s="11" t="str">
        <f t="shared" si="15"/>
        <v>O6</v>
      </c>
      <c r="J156" s="11">
        <v>6</v>
      </c>
      <c r="K156" s="9" t="s">
        <v>11849</v>
      </c>
      <c r="L156" s="9" t="s">
        <v>1389</v>
      </c>
      <c r="M156" s="9" t="s">
        <v>11845</v>
      </c>
      <c r="N156" s="9" t="s">
        <v>11848</v>
      </c>
      <c r="O156" s="9" t="s">
        <v>11847</v>
      </c>
      <c r="P156" s="9" t="s">
        <v>11846</v>
      </c>
      <c r="Q156" s="8"/>
      <c r="R156" s="8">
        <v>1</v>
      </c>
      <c r="S156" s="8"/>
      <c r="T156" s="8"/>
      <c r="U156" s="6" t="s">
        <v>11844</v>
      </c>
    </row>
    <row r="157" spans="1:21" ht="57.6">
      <c r="A157" s="53" t="str">
        <f t="shared" si="12"/>
        <v>cumplimiento de obligaciones.</v>
      </c>
      <c r="B157" s="10" t="str">
        <f t="shared" si="13"/>
        <v>144AGE</v>
      </c>
      <c r="C157" s="10" t="str">
        <f t="shared" si="16"/>
        <v>HYAGE144O6</v>
      </c>
      <c r="D157" s="10" t="s">
        <v>7879</v>
      </c>
      <c r="E157" s="10" t="s">
        <v>7878</v>
      </c>
      <c r="F157" s="19" t="s">
        <v>11637</v>
      </c>
      <c r="G157" s="11" t="str">
        <f t="shared" si="14"/>
        <v>144</v>
      </c>
      <c r="H157" s="12">
        <v>144</v>
      </c>
      <c r="I157" s="11" t="str">
        <f t="shared" si="15"/>
        <v>O6</v>
      </c>
      <c r="J157" s="11">
        <v>6</v>
      </c>
      <c r="K157" s="9" t="s">
        <v>11843</v>
      </c>
      <c r="L157" s="9" t="s">
        <v>543</v>
      </c>
      <c r="M157" s="9" t="s">
        <v>11842</v>
      </c>
      <c r="N157" s="9" t="s">
        <v>11839</v>
      </c>
      <c r="O157" s="9" t="s">
        <v>11841</v>
      </c>
      <c r="P157" s="9" t="s">
        <v>11840</v>
      </c>
      <c r="Q157" s="8"/>
      <c r="R157" s="8">
        <v>2</v>
      </c>
      <c r="S157" s="8"/>
      <c r="T157" s="8"/>
      <c r="U157" s="6" t="s">
        <v>11838</v>
      </c>
    </row>
    <row r="158" spans="1:21" ht="43.2">
      <c r="A158" s="53" t="str">
        <f t="shared" si="12"/>
        <v>to de Delegados del Gobierno.</v>
      </c>
      <c r="B158" s="10" t="str">
        <f t="shared" si="13"/>
        <v>145AGE</v>
      </c>
      <c r="C158" s="10" t="str">
        <f t="shared" si="16"/>
        <v>HYAGE145O6</v>
      </c>
      <c r="D158" s="10" t="s">
        <v>7879</v>
      </c>
      <c r="E158" s="10" t="s">
        <v>7878</v>
      </c>
      <c r="F158" s="19" t="s">
        <v>11637</v>
      </c>
      <c r="G158" s="11" t="str">
        <f t="shared" si="14"/>
        <v>145</v>
      </c>
      <c r="H158" s="12">
        <v>145</v>
      </c>
      <c r="I158" s="11" t="str">
        <f t="shared" si="15"/>
        <v>O6</v>
      </c>
      <c r="J158" s="11">
        <v>6</v>
      </c>
      <c r="K158" s="9" t="s">
        <v>11837</v>
      </c>
      <c r="L158" s="9" t="s">
        <v>544</v>
      </c>
      <c r="M158" s="9" t="s">
        <v>11796</v>
      </c>
      <c r="N158" s="9" t="s">
        <v>11789</v>
      </c>
      <c r="O158" s="9" t="s">
        <v>11786</v>
      </c>
      <c r="P158" s="9" t="s">
        <v>11792</v>
      </c>
      <c r="Q158" s="8"/>
      <c r="R158" s="8">
        <v>3</v>
      </c>
      <c r="S158" s="8"/>
      <c r="T158" s="8"/>
      <c r="U158" s="6" t="s">
        <v>11836</v>
      </c>
    </row>
    <row r="159" spans="1:21" ht="57.6">
      <c r="A159" s="53" t="str">
        <f t="shared" si="12"/>
        <v>realiza la propuesta inicial.</v>
      </c>
      <c r="B159" s="10" t="str">
        <f t="shared" si="13"/>
        <v>146AGE</v>
      </c>
      <c r="C159" s="10" t="str">
        <f t="shared" si="16"/>
        <v>HYAGE146O6</v>
      </c>
      <c r="D159" s="10" t="s">
        <v>7879</v>
      </c>
      <c r="E159" s="10" t="s">
        <v>7878</v>
      </c>
      <c r="F159" s="19" t="s">
        <v>11637</v>
      </c>
      <c r="G159" s="11" t="str">
        <f t="shared" si="14"/>
        <v>146</v>
      </c>
      <c r="H159" s="12">
        <v>146</v>
      </c>
      <c r="I159" s="11" t="str">
        <f t="shared" si="15"/>
        <v>O6</v>
      </c>
      <c r="J159" s="11">
        <v>6</v>
      </c>
      <c r="K159" s="9" t="s">
        <v>11835</v>
      </c>
      <c r="L159" s="9" t="s">
        <v>544</v>
      </c>
      <c r="M159" s="9" t="s">
        <v>10672</v>
      </c>
      <c r="N159" s="9" t="s">
        <v>10673</v>
      </c>
      <c r="O159" s="9" t="s">
        <v>9332</v>
      </c>
      <c r="P159" s="9" t="s">
        <v>11834</v>
      </c>
      <c r="Q159" s="8"/>
      <c r="R159" s="8">
        <v>3</v>
      </c>
      <c r="S159" s="8"/>
      <c r="T159" s="8"/>
      <c r="U159" s="6" t="s">
        <v>11833</v>
      </c>
    </row>
    <row r="160" spans="1:21" ht="57.6">
      <c r="A160" s="53" t="str">
        <f t="shared" si="12"/>
        <v>e los Delegados del Gobierno.</v>
      </c>
      <c r="B160" s="10" t="str">
        <f t="shared" si="13"/>
        <v>147AGE</v>
      </c>
      <c r="C160" s="10" t="str">
        <f t="shared" si="16"/>
        <v>HYAGE147O6</v>
      </c>
      <c r="D160" s="10" t="s">
        <v>7879</v>
      </c>
      <c r="E160" s="10" t="s">
        <v>7878</v>
      </c>
      <c r="F160" s="19" t="s">
        <v>11637</v>
      </c>
      <c r="G160" s="11" t="str">
        <f t="shared" si="14"/>
        <v>147</v>
      </c>
      <c r="H160" s="12">
        <v>147</v>
      </c>
      <c r="I160" s="11" t="str">
        <f t="shared" si="15"/>
        <v>O6</v>
      </c>
      <c r="J160" s="11">
        <v>6</v>
      </c>
      <c r="K160" s="9" t="s">
        <v>11832</v>
      </c>
      <c r="L160" s="9" t="s">
        <v>544</v>
      </c>
      <c r="M160" s="9" t="s">
        <v>11831</v>
      </c>
      <c r="N160" s="9" t="s">
        <v>11830</v>
      </c>
      <c r="O160" s="9" t="s">
        <v>11828</v>
      </c>
      <c r="P160" s="9" t="s">
        <v>11829</v>
      </c>
      <c r="Q160" s="8"/>
      <c r="R160" s="8">
        <v>3</v>
      </c>
      <c r="S160" s="8"/>
      <c r="T160" s="8"/>
      <c r="U160" s="6" t="s">
        <v>11827</v>
      </c>
    </row>
    <row r="161" spans="1:21" ht="57.6">
      <c r="A161" s="53" t="str">
        <f t="shared" si="12"/>
        <v>mbién son cargos autonómicos.</v>
      </c>
      <c r="B161" s="10" t="str">
        <f t="shared" si="13"/>
        <v>148AGE</v>
      </c>
      <c r="C161" s="10" t="str">
        <f t="shared" si="16"/>
        <v>HYAGE148O6</v>
      </c>
      <c r="D161" s="10" t="s">
        <v>7879</v>
      </c>
      <c r="E161" s="10" t="s">
        <v>7878</v>
      </c>
      <c r="F161" s="19" t="s">
        <v>11637</v>
      </c>
      <c r="G161" s="11" t="str">
        <f t="shared" si="14"/>
        <v>148</v>
      </c>
      <c r="H161" s="12">
        <v>148</v>
      </c>
      <c r="I161" s="11" t="str">
        <f t="shared" si="15"/>
        <v>O6</v>
      </c>
      <c r="J161" s="11">
        <v>6</v>
      </c>
      <c r="K161" s="9" t="s">
        <v>11826</v>
      </c>
      <c r="L161" s="9" t="s">
        <v>543</v>
      </c>
      <c r="M161" s="9" t="s">
        <v>11825</v>
      </c>
      <c r="N161" s="9" t="s">
        <v>10671</v>
      </c>
      <c r="O161" s="9" t="s">
        <v>11824</v>
      </c>
      <c r="P161" s="9" t="s">
        <v>11823</v>
      </c>
      <c r="Q161" s="8"/>
      <c r="R161" s="8">
        <v>2</v>
      </c>
      <c r="S161" s="8"/>
      <c r="T161" s="8"/>
      <c r="U161" s="6" t="s">
        <v>11822</v>
      </c>
    </row>
    <row r="162" spans="1:21" ht="43.2">
      <c r="A162" s="53" t="str">
        <f t="shared" si="12"/>
        <v>os Subdelegados del Gobierno.</v>
      </c>
      <c r="B162" s="10" t="str">
        <f t="shared" si="13"/>
        <v>149AGE</v>
      </c>
      <c r="C162" s="10" t="str">
        <f t="shared" si="16"/>
        <v>HYAGE149O6</v>
      </c>
      <c r="D162" s="10" t="s">
        <v>7879</v>
      </c>
      <c r="E162" s="10" t="s">
        <v>7878</v>
      </c>
      <c r="F162" s="19" t="s">
        <v>11637</v>
      </c>
      <c r="G162" s="11" t="str">
        <f t="shared" si="14"/>
        <v>149</v>
      </c>
      <c r="H162" s="12">
        <v>149</v>
      </c>
      <c r="I162" s="11" t="str">
        <f t="shared" si="15"/>
        <v>O6</v>
      </c>
      <c r="J162" s="11">
        <v>6</v>
      </c>
      <c r="K162" s="9" t="s">
        <v>11821</v>
      </c>
      <c r="L162" s="9" t="s">
        <v>543</v>
      </c>
      <c r="M162" s="9" t="s">
        <v>11820</v>
      </c>
      <c r="N162" s="9" t="s">
        <v>11817</v>
      </c>
      <c r="O162" s="9" t="s">
        <v>11819</v>
      </c>
      <c r="P162" s="9" t="s">
        <v>11818</v>
      </c>
      <c r="Q162" s="8"/>
      <c r="R162" s="8">
        <v>2</v>
      </c>
      <c r="S162" s="8"/>
      <c r="T162" s="8"/>
      <c r="U162" s="6" t="s">
        <v>11816</v>
      </c>
    </row>
    <row r="163" spans="1:21" ht="43.2">
      <c r="A163" s="53" t="str">
        <f t="shared" si="12"/>
        <v>adecuado para su designación.</v>
      </c>
      <c r="B163" s="10" t="str">
        <f t="shared" si="13"/>
        <v>150AGE</v>
      </c>
      <c r="C163" s="10" t="str">
        <f t="shared" si="16"/>
        <v>HYAGE150O6</v>
      </c>
      <c r="D163" s="10" t="s">
        <v>7879</v>
      </c>
      <c r="E163" s="10" t="s">
        <v>7878</v>
      </c>
      <c r="F163" s="19" t="s">
        <v>11637</v>
      </c>
      <c r="G163" s="11" t="str">
        <f t="shared" si="14"/>
        <v>150</v>
      </c>
      <c r="H163" s="12">
        <v>150</v>
      </c>
      <c r="I163" s="11" t="str">
        <f t="shared" si="15"/>
        <v>O6</v>
      </c>
      <c r="J163" s="11">
        <v>6</v>
      </c>
      <c r="K163" s="9" t="s">
        <v>11815</v>
      </c>
      <c r="L163" s="9" t="s">
        <v>543</v>
      </c>
      <c r="M163" s="9" t="s">
        <v>11814</v>
      </c>
      <c r="N163" s="9" t="s">
        <v>11813</v>
      </c>
      <c r="O163" s="9" t="s">
        <v>9939</v>
      </c>
      <c r="P163" s="9" t="s">
        <v>9940</v>
      </c>
      <c r="Q163" s="8"/>
      <c r="R163" s="8">
        <v>2</v>
      </c>
      <c r="S163" s="8"/>
      <c r="T163" s="8"/>
      <c r="U163" s="6" t="s">
        <v>11812</v>
      </c>
    </row>
    <row r="164" spans="1:21" ht="43.2">
      <c r="A164" s="53" t="str">
        <f t="shared" si="12"/>
        <v>a Subdelegación del Gobierno.</v>
      </c>
      <c r="B164" s="10" t="str">
        <f t="shared" si="13"/>
        <v>151AGE</v>
      </c>
      <c r="C164" s="10" t="str">
        <f t="shared" si="16"/>
        <v>HYAGE151O6</v>
      </c>
      <c r="D164" s="10" t="s">
        <v>7879</v>
      </c>
      <c r="E164" s="10" t="s">
        <v>7878</v>
      </c>
      <c r="F164" s="19" t="s">
        <v>11637</v>
      </c>
      <c r="G164" s="11" t="str">
        <f t="shared" si="14"/>
        <v>151</v>
      </c>
      <c r="H164" s="12">
        <v>151</v>
      </c>
      <c r="I164" s="11" t="str">
        <f t="shared" si="15"/>
        <v>O6</v>
      </c>
      <c r="J164" s="11">
        <v>6</v>
      </c>
      <c r="K164" s="9" t="s">
        <v>11811</v>
      </c>
      <c r="L164" s="9" t="s">
        <v>1389</v>
      </c>
      <c r="M164" s="9" t="s">
        <v>11807</v>
      </c>
      <c r="N164" s="9" t="s">
        <v>11810</v>
      </c>
      <c r="O164" s="9" t="s">
        <v>11809</v>
      </c>
      <c r="P164" s="9" t="s">
        <v>11808</v>
      </c>
      <c r="Q164" s="8"/>
      <c r="R164" s="8">
        <v>1</v>
      </c>
      <c r="S164" s="8"/>
      <c r="T164" s="8"/>
      <c r="U164" s="6" t="s">
        <v>11806</v>
      </c>
    </row>
    <row r="165" spans="1:21" ht="57.6">
      <c r="A165" s="53" t="str">
        <f t="shared" si="12"/>
        <v>n la Delegación del Gobierno.</v>
      </c>
      <c r="B165" s="10" t="str">
        <f t="shared" si="13"/>
        <v>152AGE</v>
      </c>
      <c r="C165" s="10" t="str">
        <f t="shared" si="16"/>
        <v>HYAGE152O6</v>
      </c>
      <c r="D165" s="10" t="s">
        <v>7879</v>
      </c>
      <c r="E165" s="10" t="s">
        <v>7878</v>
      </c>
      <c r="F165" s="19" t="s">
        <v>11637</v>
      </c>
      <c r="G165" s="11" t="str">
        <f t="shared" si="14"/>
        <v>152</v>
      </c>
      <c r="H165" s="12">
        <v>152</v>
      </c>
      <c r="I165" s="11" t="str">
        <f t="shared" si="15"/>
        <v>O6</v>
      </c>
      <c r="J165" s="11">
        <v>6</v>
      </c>
      <c r="K165" s="9" t="s">
        <v>11805</v>
      </c>
      <c r="L165" s="9" t="s">
        <v>1388</v>
      </c>
      <c r="M165" s="9" t="s">
        <v>11804</v>
      </c>
      <c r="N165" s="9" t="s">
        <v>11803</v>
      </c>
      <c r="O165" s="9" t="s">
        <v>11802</v>
      </c>
      <c r="P165" s="9" t="s">
        <v>11801</v>
      </c>
      <c r="Q165" s="8"/>
      <c r="R165" s="8">
        <v>4</v>
      </c>
      <c r="S165" s="8"/>
      <c r="T165" s="8"/>
      <c r="U165" s="6" t="s">
        <v>11800</v>
      </c>
    </row>
    <row r="166" spans="1:21" ht="57.6">
      <c r="A166" s="53" t="str">
        <f t="shared" si="12"/>
        <v>de Subdelegados del Gobierno.</v>
      </c>
      <c r="B166" s="10" t="str">
        <f t="shared" si="13"/>
        <v>153AGE</v>
      </c>
      <c r="C166" s="10" t="str">
        <f t="shared" si="16"/>
        <v>HYAGE153O6</v>
      </c>
      <c r="D166" s="10" t="s">
        <v>7879</v>
      </c>
      <c r="E166" s="10" t="s">
        <v>7878</v>
      </c>
      <c r="F166" s="19" t="s">
        <v>11637</v>
      </c>
      <c r="G166" s="11" t="str">
        <f t="shared" si="14"/>
        <v>153</v>
      </c>
      <c r="H166" s="12">
        <v>153</v>
      </c>
      <c r="I166" s="11" t="str">
        <f t="shared" si="15"/>
        <v>O6</v>
      </c>
      <c r="J166" s="11">
        <v>6</v>
      </c>
      <c r="K166" s="9" t="s">
        <v>11799</v>
      </c>
      <c r="L166" s="9" t="s">
        <v>544</v>
      </c>
      <c r="M166" s="9" t="s">
        <v>11796</v>
      </c>
      <c r="N166" s="9" t="s">
        <v>11789</v>
      </c>
      <c r="O166" s="9" t="s">
        <v>11788</v>
      </c>
      <c r="P166" s="9" t="s">
        <v>11792</v>
      </c>
      <c r="Q166" s="8"/>
      <c r="R166" s="8">
        <v>3</v>
      </c>
      <c r="S166" s="8"/>
      <c r="T166" s="8"/>
      <c r="U166" s="6" t="s">
        <v>11798</v>
      </c>
    </row>
    <row r="167" spans="1:21" ht="43.2">
      <c r="A167" s="53" t="str">
        <f t="shared" si="12"/>
        <v>ntos de Directores Insulares.</v>
      </c>
      <c r="B167" s="10" t="str">
        <f t="shared" si="13"/>
        <v>154AGE</v>
      </c>
      <c r="C167" s="10" t="str">
        <f t="shared" si="16"/>
        <v>HYAGE154O6</v>
      </c>
      <c r="D167" s="10" t="s">
        <v>7879</v>
      </c>
      <c r="E167" s="10" t="s">
        <v>7878</v>
      </c>
      <c r="F167" s="19" t="s">
        <v>11637</v>
      </c>
      <c r="G167" s="11" t="str">
        <f t="shared" si="14"/>
        <v>154</v>
      </c>
      <c r="H167" s="12">
        <v>154</v>
      </c>
      <c r="I167" s="11" t="str">
        <f t="shared" si="15"/>
        <v>O6</v>
      </c>
      <c r="J167" s="11">
        <v>6</v>
      </c>
      <c r="K167" s="9" t="s">
        <v>11797</v>
      </c>
      <c r="L167" s="9" t="s">
        <v>544</v>
      </c>
      <c r="M167" s="9" t="s">
        <v>11796</v>
      </c>
      <c r="N167" s="9" t="s">
        <v>11789</v>
      </c>
      <c r="O167" s="9" t="s">
        <v>11788</v>
      </c>
      <c r="P167" s="9" t="s">
        <v>11792</v>
      </c>
      <c r="Q167" s="8"/>
      <c r="R167" s="8">
        <v>3</v>
      </c>
      <c r="S167" s="8"/>
      <c r="T167" s="8"/>
      <c r="U167" s="6" t="s">
        <v>11795</v>
      </c>
    </row>
    <row r="168" spans="1:21" ht="43.2">
      <c r="A168" s="53" t="str">
        <f t="shared" si="12"/>
        <v>tos para estos nombramientos.</v>
      </c>
      <c r="B168" s="10" t="str">
        <f t="shared" si="13"/>
        <v>155AGE</v>
      </c>
      <c r="C168" s="10" t="str">
        <f t="shared" si="16"/>
        <v>HYAGE155O6</v>
      </c>
      <c r="D168" s="10" t="s">
        <v>7879</v>
      </c>
      <c r="E168" s="10" t="s">
        <v>7878</v>
      </c>
      <c r="F168" s="19" t="s">
        <v>11637</v>
      </c>
      <c r="G168" s="11" t="str">
        <f t="shared" si="14"/>
        <v>155</v>
      </c>
      <c r="H168" s="12">
        <v>155</v>
      </c>
      <c r="I168" s="11" t="str">
        <f t="shared" si="15"/>
        <v>O6</v>
      </c>
      <c r="J168" s="11">
        <v>6</v>
      </c>
      <c r="K168" s="9" t="s">
        <v>11794</v>
      </c>
      <c r="L168" s="9" t="s">
        <v>544</v>
      </c>
      <c r="M168" s="9" t="s">
        <v>11793</v>
      </c>
      <c r="N168" s="9" t="s">
        <v>11789</v>
      </c>
      <c r="O168" s="9" t="s">
        <v>11788</v>
      </c>
      <c r="P168" s="9" t="s">
        <v>11792</v>
      </c>
      <c r="Q168" s="8"/>
      <c r="R168" s="8">
        <v>3</v>
      </c>
      <c r="S168" s="8"/>
      <c r="T168" s="8"/>
      <c r="U168" s="6" t="s">
        <v>11791</v>
      </c>
    </row>
    <row r="169" spans="1:21" ht="57.6">
      <c r="A169" s="53" t="str">
        <f t="shared" si="12"/>
        <v>nización de dichos servicios.</v>
      </c>
      <c r="B169" s="10" t="str">
        <f t="shared" si="13"/>
        <v>156AGE</v>
      </c>
      <c r="C169" s="10" t="str">
        <f t="shared" si="16"/>
        <v>HYAGE156O6</v>
      </c>
      <c r="D169" s="10" t="s">
        <v>7879</v>
      </c>
      <c r="E169" s="10" t="s">
        <v>7878</v>
      </c>
      <c r="F169" s="19" t="s">
        <v>11637</v>
      </c>
      <c r="G169" s="11" t="str">
        <f t="shared" si="14"/>
        <v>156</v>
      </c>
      <c r="H169" s="12">
        <v>156</v>
      </c>
      <c r="I169" s="11" t="str">
        <f t="shared" si="15"/>
        <v>O6</v>
      </c>
      <c r="J169" s="11">
        <v>6</v>
      </c>
      <c r="K169" s="9" t="s">
        <v>11790</v>
      </c>
      <c r="L169" s="9" t="s">
        <v>1389</v>
      </c>
      <c r="M169" s="9" t="s">
        <v>11786</v>
      </c>
      <c r="N169" s="9" t="s">
        <v>11789</v>
      </c>
      <c r="O169" s="9" t="s">
        <v>11788</v>
      </c>
      <c r="P169" s="9" t="s">
        <v>11787</v>
      </c>
      <c r="Q169" s="8"/>
      <c r="R169" s="8">
        <v>1</v>
      </c>
      <c r="S169" s="8"/>
      <c r="T169" s="8"/>
      <c r="U169" s="6" t="s">
        <v>11785</v>
      </c>
    </row>
    <row r="170" spans="1:21" ht="43.2">
      <c r="A170" s="53" t="str">
        <f t="shared" si="12"/>
        <v>í se incluyen en este sector.</v>
      </c>
      <c r="B170" s="10" t="str">
        <f t="shared" si="13"/>
        <v>157AGE</v>
      </c>
      <c r="C170" s="10" t="str">
        <f t="shared" si="16"/>
        <v>HYAGE157O6</v>
      </c>
      <c r="D170" s="10" t="s">
        <v>7879</v>
      </c>
      <c r="E170" s="10" t="s">
        <v>7878</v>
      </c>
      <c r="F170" s="19" t="s">
        <v>11637</v>
      </c>
      <c r="G170" s="11" t="str">
        <f t="shared" si="14"/>
        <v>157</v>
      </c>
      <c r="H170" s="12">
        <v>157</v>
      </c>
      <c r="I170" s="11" t="str">
        <f t="shared" si="15"/>
        <v>O6</v>
      </c>
      <c r="J170" s="11">
        <v>6</v>
      </c>
      <c r="K170" s="9" t="s">
        <v>11784</v>
      </c>
      <c r="L170" s="9" t="s">
        <v>523</v>
      </c>
      <c r="M170" s="9" t="s">
        <v>11783</v>
      </c>
      <c r="N170" s="9" t="s">
        <v>11782</v>
      </c>
      <c r="O170" s="9" t="s">
        <v>11780</v>
      </c>
      <c r="P170" s="9" t="s">
        <v>11781</v>
      </c>
      <c r="Q170" s="8"/>
      <c r="R170" s="8">
        <v>3</v>
      </c>
      <c r="S170" s="8"/>
      <c r="T170" s="8"/>
      <c r="U170" s="6" t="s">
        <v>11779</v>
      </c>
    </row>
    <row r="171" spans="1:21" ht="57.6">
      <c r="A171" s="53" t="str">
        <f t="shared" si="12"/>
        <v>no son la respuesta completa.</v>
      </c>
      <c r="B171" s="10" t="str">
        <f t="shared" si="13"/>
        <v>158AGE</v>
      </c>
      <c r="C171" s="10" t="str">
        <f t="shared" si="16"/>
        <v>HYAGE158O6</v>
      </c>
      <c r="D171" s="10" t="s">
        <v>7879</v>
      </c>
      <c r="E171" s="10" t="s">
        <v>7878</v>
      </c>
      <c r="F171" s="19" t="s">
        <v>11637</v>
      </c>
      <c r="G171" s="11" t="str">
        <f t="shared" si="14"/>
        <v>158</v>
      </c>
      <c r="H171" s="12">
        <v>158</v>
      </c>
      <c r="I171" s="11" t="str">
        <f t="shared" si="15"/>
        <v>O6</v>
      </c>
      <c r="J171" s="11">
        <v>6</v>
      </c>
      <c r="K171" s="9" t="s">
        <v>11778</v>
      </c>
      <c r="L171" s="9" t="s">
        <v>522</v>
      </c>
      <c r="M171" s="9" t="s">
        <v>11777</v>
      </c>
      <c r="N171" s="9" t="s">
        <v>11776</v>
      </c>
      <c r="O171" s="9" t="s">
        <v>11775</v>
      </c>
      <c r="P171" s="9" t="s">
        <v>11774</v>
      </c>
      <c r="Q171" s="8"/>
      <c r="R171" s="8">
        <v>4</v>
      </c>
      <c r="S171" s="8"/>
      <c r="T171" s="8"/>
      <c r="U171" s="6" t="s">
        <v>11773</v>
      </c>
    </row>
    <row r="172" spans="1:21" ht="69">
      <c r="A172" s="53" t="str">
        <f t="shared" si="12"/>
        <v>s es el Consejo de Ministros.</v>
      </c>
      <c r="B172" s="10" t="str">
        <f t="shared" si="13"/>
        <v>159AGE</v>
      </c>
      <c r="C172" s="10" t="str">
        <f t="shared" si="16"/>
        <v>HYAGE159O6</v>
      </c>
      <c r="D172" s="10" t="s">
        <v>7879</v>
      </c>
      <c r="E172" s="10" t="s">
        <v>7878</v>
      </c>
      <c r="F172" s="19" t="s">
        <v>11637</v>
      </c>
      <c r="G172" s="11" t="str">
        <f t="shared" si="14"/>
        <v>159</v>
      </c>
      <c r="H172" s="12">
        <v>159</v>
      </c>
      <c r="I172" s="11" t="str">
        <f t="shared" si="15"/>
        <v>O6</v>
      </c>
      <c r="J172" s="11">
        <v>6</v>
      </c>
      <c r="K172" s="9" t="s">
        <v>11772</v>
      </c>
      <c r="L172" s="9" t="s">
        <v>523</v>
      </c>
      <c r="M172" s="9" t="s">
        <v>11771</v>
      </c>
      <c r="N172" s="9" t="s">
        <v>11770</v>
      </c>
      <c r="O172" s="9" t="s">
        <v>11768</v>
      </c>
      <c r="P172" s="9" t="s">
        <v>11769</v>
      </c>
      <c r="Q172" s="8"/>
      <c r="R172" s="8">
        <v>3</v>
      </c>
      <c r="S172" s="8"/>
      <c r="T172" s="8"/>
      <c r="U172" s="6" t="s">
        <v>11767</v>
      </c>
    </row>
    <row r="173" spans="1:21" ht="96.6">
      <c r="A173" s="53" t="str">
        <f t="shared" si="12"/>
        <v>corresponden a los Ministros.</v>
      </c>
      <c r="B173" s="10" t="str">
        <f t="shared" si="13"/>
        <v>160AGE</v>
      </c>
      <c r="C173" s="10" t="str">
        <f t="shared" si="16"/>
        <v>HYAGE160O6</v>
      </c>
      <c r="D173" s="10" t="s">
        <v>7879</v>
      </c>
      <c r="E173" s="10" t="s">
        <v>7878</v>
      </c>
      <c r="F173" s="19" t="s">
        <v>11637</v>
      </c>
      <c r="G173" s="11" t="str">
        <f t="shared" si="14"/>
        <v>160</v>
      </c>
      <c r="H173" s="12">
        <v>160</v>
      </c>
      <c r="I173" s="11" t="str">
        <f t="shared" si="15"/>
        <v>O6</v>
      </c>
      <c r="J173" s="11">
        <v>6</v>
      </c>
      <c r="K173" s="9" t="s">
        <v>11766</v>
      </c>
      <c r="L173" s="9" t="s">
        <v>523</v>
      </c>
      <c r="M173" s="9" t="s">
        <v>11765</v>
      </c>
      <c r="N173" s="9" t="s">
        <v>11764</v>
      </c>
      <c r="O173" s="9" t="s">
        <v>11762</v>
      </c>
      <c r="P173" s="9" t="s">
        <v>11763</v>
      </c>
      <c r="Q173" s="8"/>
      <c r="R173" s="8">
        <v>3</v>
      </c>
      <c r="S173" s="8"/>
      <c r="T173" s="8"/>
      <c r="U173" s="6" t="s">
        <v>11761</v>
      </c>
    </row>
    <row r="174" spans="1:21" ht="72">
      <c r="A174" s="53" t="str">
        <f t="shared" si="12"/>
        <v xml:space="preserve"> dispuesto en el artículo 55.</v>
      </c>
      <c r="B174" s="10" t="str">
        <f t="shared" si="13"/>
        <v>161AGE</v>
      </c>
      <c r="C174" s="10" t="str">
        <f t="shared" si="16"/>
        <v>HYAGE161O6</v>
      </c>
      <c r="D174" s="10" t="s">
        <v>7879</v>
      </c>
      <c r="E174" s="10" t="s">
        <v>7878</v>
      </c>
      <c r="F174" s="19" t="s">
        <v>11637</v>
      </c>
      <c r="G174" s="11" t="str">
        <f t="shared" si="14"/>
        <v>161</v>
      </c>
      <c r="H174" s="12">
        <v>161</v>
      </c>
      <c r="I174" s="11" t="str">
        <f t="shared" si="15"/>
        <v>O6</v>
      </c>
      <c r="J174" s="11">
        <v>6</v>
      </c>
      <c r="K174" s="9" t="s">
        <v>11760</v>
      </c>
      <c r="L174" s="9" t="s">
        <v>524</v>
      </c>
      <c r="M174" s="9" t="s">
        <v>11759</v>
      </c>
      <c r="N174" s="9" t="s">
        <v>11757</v>
      </c>
      <c r="O174" s="9"/>
      <c r="P174" s="9" t="s">
        <v>11758</v>
      </c>
      <c r="Q174" s="8"/>
      <c r="R174" s="8">
        <v>2</v>
      </c>
      <c r="S174" s="8"/>
      <c r="T174" s="8"/>
      <c r="U174" s="6" t="s">
        <v>11756</v>
      </c>
    </row>
    <row r="175" spans="1:21" ht="72">
      <c r="A175" s="53" t="str">
        <f t="shared" si="12"/>
        <v>Servicio Exterior del Estado.</v>
      </c>
      <c r="B175" s="10" t="str">
        <f t="shared" si="13"/>
        <v>162AGE</v>
      </c>
      <c r="C175" s="10" t="str">
        <f t="shared" si="16"/>
        <v>HYAGE162O6</v>
      </c>
      <c r="D175" s="10" t="s">
        <v>7879</v>
      </c>
      <c r="E175" s="10" t="s">
        <v>7878</v>
      </c>
      <c r="F175" s="19" t="s">
        <v>11637</v>
      </c>
      <c r="G175" s="11" t="str">
        <f t="shared" si="14"/>
        <v>162</v>
      </c>
      <c r="H175" s="12">
        <v>162</v>
      </c>
      <c r="I175" s="11" t="str">
        <f t="shared" si="15"/>
        <v>O6</v>
      </c>
      <c r="J175" s="11">
        <v>6</v>
      </c>
      <c r="K175" s="9" t="s">
        <v>11755</v>
      </c>
      <c r="L175" s="9" t="s">
        <v>523</v>
      </c>
      <c r="M175" s="9" t="s">
        <v>11754</v>
      </c>
      <c r="N175" s="9" t="s">
        <v>11753</v>
      </c>
      <c r="O175" s="9" t="s">
        <v>11751</v>
      </c>
      <c r="P175" s="9" t="s">
        <v>11752</v>
      </c>
      <c r="Q175" s="8"/>
      <c r="R175" s="8">
        <v>3</v>
      </c>
      <c r="S175" s="8"/>
      <c r="T175" s="8"/>
      <c r="U175" s="6" t="s">
        <v>11750</v>
      </c>
    </row>
    <row r="176" spans="1:21" ht="86.4">
      <c r="A176" s="53" t="str">
        <f t="shared" si="12"/>
        <v>iores a subdirección general.</v>
      </c>
      <c r="B176" s="10" t="str">
        <f t="shared" si="13"/>
        <v>163AGE</v>
      </c>
      <c r="C176" s="10" t="str">
        <f t="shared" si="16"/>
        <v>HYAGE163O6</v>
      </c>
      <c r="D176" s="10" t="s">
        <v>7879</v>
      </c>
      <c r="E176" s="10" t="s">
        <v>7878</v>
      </c>
      <c r="F176" s="19" t="s">
        <v>11637</v>
      </c>
      <c r="G176" s="11" t="str">
        <f t="shared" si="14"/>
        <v>163</v>
      </c>
      <c r="H176" s="12">
        <v>163</v>
      </c>
      <c r="I176" s="11" t="str">
        <f t="shared" si="15"/>
        <v>O6</v>
      </c>
      <c r="J176" s="11">
        <v>6</v>
      </c>
      <c r="K176" s="9" t="s">
        <v>11749</v>
      </c>
      <c r="L176" s="9" t="s">
        <v>522</v>
      </c>
      <c r="M176" s="9" t="s">
        <v>11748</v>
      </c>
      <c r="N176" s="9" t="s">
        <v>11747</v>
      </c>
      <c r="O176" s="9" t="s">
        <v>11746</v>
      </c>
      <c r="P176" s="9" t="s">
        <v>11745</v>
      </c>
      <c r="Q176" s="8"/>
      <c r="R176" s="8">
        <v>4</v>
      </c>
      <c r="S176" s="8"/>
      <c r="T176" s="8"/>
      <c r="U176" s="6" t="s">
        <v>11744</v>
      </c>
    </row>
    <row r="177" spans="1:21" ht="72">
      <c r="A177" s="53" t="str">
        <f t="shared" si="12"/>
        <v>división utilizada en la ley.</v>
      </c>
      <c r="B177" s="10" t="str">
        <f t="shared" si="13"/>
        <v>164AGE</v>
      </c>
      <c r="C177" s="10" t="str">
        <f t="shared" si="16"/>
        <v>HYAGE164O6</v>
      </c>
      <c r="D177" s="10" t="s">
        <v>7879</v>
      </c>
      <c r="E177" s="10" t="s">
        <v>7878</v>
      </c>
      <c r="F177" s="19" t="s">
        <v>11637</v>
      </c>
      <c r="G177" s="11" t="str">
        <f t="shared" si="14"/>
        <v>164</v>
      </c>
      <c r="H177" s="12">
        <v>164</v>
      </c>
      <c r="I177" s="11" t="str">
        <f t="shared" si="15"/>
        <v>O6</v>
      </c>
      <c r="J177" s="11">
        <v>6</v>
      </c>
      <c r="K177" s="9" t="s">
        <v>11743</v>
      </c>
      <c r="L177" s="9" t="s">
        <v>524</v>
      </c>
      <c r="M177" s="9" t="s">
        <v>11742</v>
      </c>
      <c r="N177" s="9" t="s">
        <v>11739</v>
      </c>
      <c r="O177" s="9" t="s">
        <v>11741</v>
      </c>
      <c r="P177" s="9" t="s">
        <v>11740</v>
      </c>
      <c r="Q177" s="8"/>
      <c r="R177" s="8">
        <v>2</v>
      </c>
      <c r="S177" s="8"/>
      <c r="T177" s="8"/>
      <c r="U177" s="6" t="s">
        <v>11738</v>
      </c>
    </row>
    <row r="178" spans="1:21" ht="72">
      <c r="A178" s="53" t="str">
        <f t="shared" si="12"/>
        <v>orresponde con la definición.</v>
      </c>
      <c r="B178" s="10" t="str">
        <f t="shared" si="13"/>
        <v>165AGE</v>
      </c>
      <c r="C178" s="10" t="str">
        <f t="shared" si="16"/>
        <v>HYAGE165O6</v>
      </c>
      <c r="D178" s="10" t="s">
        <v>7879</v>
      </c>
      <c r="E178" s="10" t="s">
        <v>7878</v>
      </c>
      <c r="F178" s="19" t="s">
        <v>11637</v>
      </c>
      <c r="G178" s="11" t="str">
        <f t="shared" si="14"/>
        <v>165</v>
      </c>
      <c r="H178" s="12">
        <v>165</v>
      </c>
      <c r="I178" s="11" t="str">
        <f t="shared" si="15"/>
        <v>O6</v>
      </c>
      <c r="J178" s="11">
        <v>6</v>
      </c>
      <c r="K178" s="9" t="s">
        <v>11737</v>
      </c>
      <c r="L178" s="9" t="s">
        <v>1387</v>
      </c>
      <c r="M178" s="9" t="s">
        <v>11733</v>
      </c>
      <c r="N178" s="9" t="s">
        <v>11736</v>
      </c>
      <c r="O178" s="9" t="s">
        <v>11735</v>
      </c>
      <c r="P178" s="9" t="s">
        <v>11734</v>
      </c>
      <c r="Q178" s="8"/>
      <c r="R178" s="8">
        <v>1</v>
      </c>
      <c r="S178" s="8"/>
      <c r="T178" s="8"/>
      <c r="U178" s="6" t="s">
        <v>11732</v>
      </c>
    </row>
    <row r="179" spans="1:21" ht="69">
      <c r="A179" s="53" t="str">
        <f t="shared" si="12"/>
        <v>s la opción a es la correcta.</v>
      </c>
      <c r="B179" s="10" t="str">
        <f t="shared" si="13"/>
        <v>166AGE</v>
      </c>
      <c r="C179" s="10" t="str">
        <f t="shared" si="16"/>
        <v>HYAGE166O6</v>
      </c>
      <c r="D179" s="10" t="s">
        <v>7879</v>
      </c>
      <c r="E179" s="10" t="s">
        <v>7878</v>
      </c>
      <c r="F179" s="19" t="s">
        <v>11637</v>
      </c>
      <c r="G179" s="11" t="str">
        <f t="shared" si="14"/>
        <v>166</v>
      </c>
      <c r="H179" s="12">
        <v>166</v>
      </c>
      <c r="I179" s="11" t="str">
        <f t="shared" si="15"/>
        <v>O6</v>
      </c>
      <c r="J179" s="11">
        <v>6</v>
      </c>
      <c r="K179" s="9" t="s">
        <v>11731</v>
      </c>
      <c r="L179" s="9" t="s">
        <v>1387</v>
      </c>
      <c r="M179" s="9" t="s">
        <v>11727</v>
      </c>
      <c r="N179" s="9" t="s">
        <v>11730</v>
      </c>
      <c r="O179" s="9" t="s">
        <v>11729</v>
      </c>
      <c r="P179" s="9" t="s">
        <v>11728</v>
      </c>
      <c r="Q179" s="8"/>
      <c r="R179" s="8">
        <v>1</v>
      </c>
      <c r="S179" s="8"/>
      <c r="T179" s="8"/>
      <c r="U179" s="6" t="s">
        <v>11726</v>
      </c>
    </row>
    <row r="180" spans="1:21" ht="72">
      <c r="A180" s="53" t="str">
        <f t="shared" si="12"/>
        <v>e la opción b es la correcta.</v>
      </c>
      <c r="B180" s="10" t="str">
        <f t="shared" si="13"/>
        <v>167AGE</v>
      </c>
      <c r="C180" s="10" t="str">
        <f t="shared" si="16"/>
        <v>HYAGE167O6</v>
      </c>
      <c r="D180" s="10" t="s">
        <v>7879</v>
      </c>
      <c r="E180" s="10" t="s">
        <v>7878</v>
      </c>
      <c r="F180" s="19" t="s">
        <v>11637</v>
      </c>
      <c r="G180" s="11" t="str">
        <f t="shared" si="14"/>
        <v>167</v>
      </c>
      <c r="H180" s="12">
        <v>167</v>
      </c>
      <c r="I180" s="11" t="str">
        <f t="shared" si="15"/>
        <v>O6</v>
      </c>
      <c r="J180" s="11">
        <v>6</v>
      </c>
      <c r="K180" s="9" t="s">
        <v>11725</v>
      </c>
      <c r="L180" s="9" t="s">
        <v>524</v>
      </c>
      <c r="M180" s="9" t="s">
        <v>11724</v>
      </c>
      <c r="N180" s="9" t="s">
        <v>11722</v>
      </c>
      <c r="O180" s="9" t="s">
        <v>11723</v>
      </c>
      <c r="P180" s="9" t="s">
        <v>8850</v>
      </c>
      <c r="Q180" s="8"/>
      <c r="R180" s="8">
        <v>2</v>
      </c>
      <c r="S180" s="8"/>
      <c r="T180" s="8"/>
      <c r="U180" s="6" t="s">
        <v>11721</v>
      </c>
    </row>
    <row r="181" spans="1:21" ht="72">
      <c r="A181" s="53" t="str">
        <f t="shared" si="12"/>
        <v>cesario para su constitución.</v>
      </c>
      <c r="B181" s="10" t="str">
        <f t="shared" si="13"/>
        <v>168AGE</v>
      </c>
      <c r="C181" s="10" t="str">
        <f t="shared" si="16"/>
        <v>HYAGE168O6</v>
      </c>
      <c r="D181" s="10" t="s">
        <v>7879</v>
      </c>
      <c r="E181" s="10" t="s">
        <v>7878</v>
      </c>
      <c r="F181" s="19" t="s">
        <v>11637</v>
      </c>
      <c r="G181" s="11" t="str">
        <f t="shared" si="14"/>
        <v>168</v>
      </c>
      <c r="H181" s="12">
        <v>168</v>
      </c>
      <c r="I181" s="11" t="str">
        <f t="shared" si="15"/>
        <v>O6</v>
      </c>
      <c r="J181" s="11">
        <v>6</v>
      </c>
      <c r="K181" s="9" t="s">
        <v>11720</v>
      </c>
      <c r="L181" s="9" t="s">
        <v>522</v>
      </c>
      <c r="M181" s="9" t="s">
        <v>11719</v>
      </c>
      <c r="N181" s="9" t="s">
        <v>11718</v>
      </c>
      <c r="O181" s="9" t="s">
        <v>11717</v>
      </c>
      <c r="P181" s="9" t="s">
        <v>11716</v>
      </c>
      <c r="Q181" s="8"/>
      <c r="R181" s="8">
        <v>4</v>
      </c>
      <c r="S181" s="8"/>
      <c r="T181" s="8"/>
      <c r="U181" s="6" t="s">
        <v>11715</v>
      </c>
    </row>
    <row r="182" spans="1:21" ht="96.6">
      <c r="A182" s="53" t="str">
        <f t="shared" si="12"/>
        <v>ración mencionadas en la ley.</v>
      </c>
      <c r="B182" s="10" t="str">
        <f t="shared" si="13"/>
        <v>169AGE</v>
      </c>
      <c r="C182" s="10" t="str">
        <f t="shared" si="16"/>
        <v>HYAGE169O6</v>
      </c>
      <c r="D182" s="10" t="s">
        <v>7879</v>
      </c>
      <c r="E182" s="10" t="s">
        <v>7878</v>
      </c>
      <c r="F182" s="19" t="s">
        <v>11637</v>
      </c>
      <c r="G182" s="11" t="str">
        <f t="shared" si="14"/>
        <v>169</v>
      </c>
      <c r="H182" s="12">
        <v>169</v>
      </c>
      <c r="I182" s="11" t="str">
        <f t="shared" si="15"/>
        <v>O6</v>
      </c>
      <c r="J182" s="11">
        <v>6</v>
      </c>
      <c r="K182" s="9" t="s">
        <v>11714</v>
      </c>
      <c r="L182" s="9" t="s">
        <v>1387</v>
      </c>
      <c r="M182" s="9" t="s">
        <v>11710</v>
      </c>
      <c r="N182" s="9" t="s">
        <v>11713</v>
      </c>
      <c r="O182" s="9" t="s">
        <v>11712</v>
      </c>
      <c r="P182" s="9" t="s">
        <v>11711</v>
      </c>
      <c r="Q182" s="8"/>
      <c r="R182" s="8">
        <v>1</v>
      </c>
      <c r="S182" s="8"/>
      <c r="T182" s="8"/>
      <c r="U182" s="6" t="s">
        <v>11709</v>
      </c>
    </row>
    <row r="183" spans="1:21" ht="72">
      <c r="A183" s="53" t="str">
        <f t="shared" si="12"/>
        <v>ipios, lo cual es incorrecto.</v>
      </c>
      <c r="B183" s="10" t="str">
        <f t="shared" si="13"/>
        <v>170AGE</v>
      </c>
      <c r="C183" s="10" t="str">
        <f t="shared" si="16"/>
        <v>HYAGE170O6</v>
      </c>
      <c r="D183" s="10" t="s">
        <v>7879</v>
      </c>
      <c r="E183" s="10" t="s">
        <v>7878</v>
      </c>
      <c r="F183" s="19" t="s">
        <v>11637</v>
      </c>
      <c r="G183" s="11" t="str">
        <f t="shared" si="14"/>
        <v>170</v>
      </c>
      <c r="H183" s="12">
        <v>170</v>
      </c>
      <c r="I183" s="11" t="str">
        <f t="shared" si="15"/>
        <v>O6</v>
      </c>
      <c r="J183" s="11">
        <v>6</v>
      </c>
      <c r="K183" s="9" t="s">
        <v>11708</v>
      </c>
      <c r="L183" s="9" t="s">
        <v>523</v>
      </c>
      <c r="M183" s="9" t="s">
        <v>11707</v>
      </c>
      <c r="N183" s="9" t="s">
        <v>11706</v>
      </c>
      <c r="O183" s="9" t="s">
        <v>11704</v>
      </c>
      <c r="P183" s="9" t="s">
        <v>11705</v>
      </c>
      <c r="Q183" s="8"/>
      <c r="R183" s="8">
        <v>3</v>
      </c>
      <c r="S183" s="8"/>
      <c r="T183" s="8"/>
      <c r="U183" s="6" t="s">
        <v>11703</v>
      </c>
    </row>
    <row r="184" spans="1:21" ht="72">
      <c r="A184" s="53" t="str">
        <f t="shared" si="12"/>
        <v>o esta afirmación incorrecta.</v>
      </c>
      <c r="B184" s="10" t="str">
        <f t="shared" si="13"/>
        <v>172AGE</v>
      </c>
      <c r="C184" s="10" t="str">
        <f t="shared" si="16"/>
        <v>HYAGE172O6</v>
      </c>
      <c r="D184" s="10" t="s">
        <v>7879</v>
      </c>
      <c r="E184" s="10" t="s">
        <v>7878</v>
      </c>
      <c r="F184" s="19" t="s">
        <v>11637</v>
      </c>
      <c r="G184" s="11" t="str">
        <f t="shared" si="14"/>
        <v>172</v>
      </c>
      <c r="H184" s="12">
        <v>172</v>
      </c>
      <c r="I184" s="11" t="str">
        <f t="shared" si="15"/>
        <v>O6</v>
      </c>
      <c r="J184" s="11">
        <v>6</v>
      </c>
      <c r="K184" s="9" t="s">
        <v>11696</v>
      </c>
      <c r="L184" s="9" t="s">
        <v>1389</v>
      </c>
      <c r="M184" s="9" t="s">
        <v>11692</v>
      </c>
      <c r="N184" s="9" t="s">
        <v>11695</v>
      </c>
      <c r="O184" s="9" t="s">
        <v>11694</v>
      </c>
      <c r="P184" s="9" t="s">
        <v>11693</v>
      </c>
      <c r="Q184" s="8"/>
      <c r="R184" s="8">
        <v>1</v>
      </c>
      <c r="S184" s="8"/>
      <c r="T184" s="8"/>
      <c r="U184" s="6" t="s">
        <v>11691</v>
      </c>
    </row>
    <row r="185" spans="1:21" ht="57.6">
      <c r="A185" s="53" t="str">
        <f t="shared" si="12"/>
        <v>ción del órgano según la ley.</v>
      </c>
      <c r="B185" s="10" t="str">
        <f t="shared" si="13"/>
        <v>173AGE</v>
      </c>
      <c r="C185" s="10" t="str">
        <f t="shared" si="16"/>
        <v>HYAGE173O6</v>
      </c>
      <c r="D185" s="10" t="s">
        <v>7879</v>
      </c>
      <c r="E185" s="10" t="s">
        <v>7878</v>
      </c>
      <c r="F185" s="19" t="s">
        <v>11637</v>
      </c>
      <c r="G185" s="11" t="str">
        <f t="shared" si="14"/>
        <v>173</v>
      </c>
      <c r="H185" s="12">
        <v>173</v>
      </c>
      <c r="I185" s="11" t="str">
        <f t="shared" si="15"/>
        <v>O6</v>
      </c>
      <c r="J185" s="11">
        <v>6</v>
      </c>
      <c r="K185" s="9" t="s">
        <v>11690</v>
      </c>
      <c r="L185" s="9" t="s">
        <v>524</v>
      </c>
      <c r="M185" s="9" t="s">
        <v>11689</v>
      </c>
      <c r="N185" s="9" t="s">
        <v>11688</v>
      </c>
      <c r="O185" s="9" t="s">
        <v>11687</v>
      </c>
      <c r="P185" s="9" t="s">
        <v>11686</v>
      </c>
      <c r="Q185" s="8"/>
      <c r="R185" s="8">
        <v>2</v>
      </c>
      <c r="S185" s="8"/>
      <c r="T185" s="8"/>
      <c r="U185" s="6" t="s">
        <v>11685</v>
      </c>
    </row>
    <row r="186" spans="1:21" ht="72">
      <c r="A186" s="53" t="str">
        <f t="shared" si="12"/>
        <v>ontexto es sobre instrucción.</v>
      </c>
      <c r="B186" s="10" t="str">
        <f t="shared" si="13"/>
        <v>174AGE</v>
      </c>
      <c r="C186" s="10" t="str">
        <f t="shared" si="16"/>
        <v>HYAGE174O6</v>
      </c>
      <c r="D186" s="10" t="s">
        <v>7879</v>
      </c>
      <c r="E186" s="10" t="s">
        <v>7878</v>
      </c>
      <c r="F186" s="19" t="s">
        <v>11637</v>
      </c>
      <c r="G186" s="11" t="str">
        <f t="shared" si="14"/>
        <v>174</v>
      </c>
      <c r="H186" s="12">
        <v>174</v>
      </c>
      <c r="I186" s="11" t="str">
        <f t="shared" si="15"/>
        <v>O6</v>
      </c>
      <c r="J186" s="11">
        <v>6</v>
      </c>
      <c r="K186" s="9" t="s">
        <v>11684</v>
      </c>
      <c r="L186" s="9" t="s">
        <v>1387</v>
      </c>
      <c r="M186" s="9" t="s">
        <v>11680</v>
      </c>
      <c r="N186" s="9" t="s">
        <v>11683</v>
      </c>
      <c r="O186" s="9" t="s">
        <v>11682</v>
      </c>
      <c r="P186" s="9" t="s">
        <v>11681</v>
      </c>
      <c r="Q186" s="8"/>
      <c r="R186" s="8">
        <v>1</v>
      </c>
      <c r="S186" s="8"/>
      <c r="T186" s="8"/>
      <c r="U186" s="6" t="s">
        <v>11679</v>
      </c>
    </row>
    <row r="187" spans="1:21" ht="43.2">
      <c r="A187" s="53" t="str">
        <f t="shared" si="12"/>
        <v>lidez, lo cual es incorrecto.</v>
      </c>
      <c r="B187" s="10" t="str">
        <f t="shared" si="13"/>
        <v>175AGE</v>
      </c>
      <c r="C187" s="10" t="str">
        <f t="shared" si="16"/>
        <v>HYAGE175O6</v>
      </c>
      <c r="D187" s="10" t="s">
        <v>7879</v>
      </c>
      <c r="E187" s="10" t="s">
        <v>7878</v>
      </c>
      <c r="F187" s="19" t="s">
        <v>11637</v>
      </c>
      <c r="G187" s="11" t="str">
        <f t="shared" si="14"/>
        <v>175</v>
      </c>
      <c r="H187" s="12">
        <v>175</v>
      </c>
      <c r="I187" s="11" t="str">
        <f t="shared" si="15"/>
        <v>O6</v>
      </c>
      <c r="J187" s="11">
        <v>6</v>
      </c>
      <c r="K187" s="9" t="s">
        <v>11678</v>
      </c>
      <c r="L187" s="9" t="s">
        <v>524</v>
      </c>
      <c r="M187" s="9" t="s">
        <v>11677</v>
      </c>
      <c r="N187" s="9" t="s">
        <v>11674</v>
      </c>
      <c r="O187" s="9" t="s">
        <v>11676</v>
      </c>
      <c r="P187" s="9" t="s">
        <v>11675</v>
      </c>
      <c r="Q187" s="8"/>
      <c r="R187" s="8">
        <v>2</v>
      </c>
      <c r="S187" s="8"/>
      <c r="T187" s="8"/>
      <c r="U187" s="6" t="s">
        <v>11673</v>
      </c>
    </row>
    <row r="188" spans="1:21" ht="69">
      <c r="A188" s="53" t="str">
        <f t="shared" si="12"/>
        <v>otivos válidos de abstención.</v>
      </c>
      <c r="B188" s="10" t="str">
        <f t="shared" si="13"/>
        <v>176AGE</v>
      </c>
      <c r="C188" s="10" t="str">
        <f t="shared" si="16"/>
        <v>HYAGE176O6</v>
      </c>
      <c r="D188" s="10" t="s">
        <v>7879</v>
      </c>
      <c r="E188" s="10" t="s">
        <v>7878</v>
      </c>
      <c r="F188" s="19" t="s">
        <v>11637</v>
      </c>
      <c r="G188" s="11" t="str">
        <f t="shared" si="14"/>
        <v>176</v>
      </c>
      <c r="H188" s="12">
        <v>176</v>
      </c>
      <c r="I188" s="11" t="str">
        <f t="shared" si="15"/>
        <v>O6</v>
      </c>
      <c r="J188" s="11">
        <v>6</v>
      </c>
      <c r="K188" s="9" t="s">
        <v>11672</v>
      </c>
      <c r="L188" s="9" t="s">
        <v>1387</v>
      </c>
      <c r="M188" s="9" t="s">
        <v>11668</v>
      </c>
      <c r="N188" s="9" t="s">
        <v>11671</v>
      </c>
      <c r="O188" s="9" t="s">
        <v>11670</v>
      </c>
      <c r="P188" s="9" t="s">
        <v>11669</v>
      </c>
      <c r="Q188" s="8"/>
      <c r="R188" s="8">
        <v>1</v>
      </c>
      <c r="S188" s="8"/>
      <c r="T188" s="8"/>
      <c r="U188" s="6" t="s">
        <v>11667</v>
      </c>
    </row>
    <row r="189" spans="1:21" ht="57.6">
      <c r="A189" s="53" t="str">
        <f t="shared" si="12"/>
        <v>bgrupo A2, todos incorrectos.</v>
      </c>
      <c r="B189" s="10" t="str">
        <f t="shared" si="13"/>
        <v>177AGE</v>
      </c>
      <c r="C189" s="10" t="str">
        <f t="shared" si="16"/>
        <v>HYAGE177O6</v>
      </c>
      <c r="D189" s="10" t="s">
        <v>7879</v>
      </c>
      <c r="E189" s="10" t="s">
        <v>7878</v>
      </c>
      <c r="F189" s="19" t="s">
        <v>11637</v>
      </c>
      <c r="G189" s="11" t="str">
        <f t="shared" si="14"/>
        <v>177</v>
      </c>
      <c r="H189" s="12">
        <v>177</v>
      </c>
      <c r="I189" s="11" t="str">
        <f t="shared" si="15"/>
        <v>O6</v>
      </c>
      <c r="J189" s="11">
        <v>6</v>
      </c>
      <c r="K189" s="9" t="s">
        <v>11666</v>
      </c>
      <c r="L189" s="9" t="s">
        <v>523</v>
      </c>
      <c r="M189" s="9" t="s">
        <v>11665</v>
      </c>
      <c r="N189" s="9" t="s">
        <v>11664</v>
      </c>
      <c r="O189" s="9" t="s">
        <v>11662</v>
      </c>
      <c r="P189" s="9" t="s">
        <v>11663</v>
      </c>
      <c r="Q189" s="8"/>
      <c r="R189" s="8">
        <v>3</v>
      </c>
      <c r="S189" s="8"/>
      <c r="T189" s="8"/>
      <c r="U189" s="6" t="s">
        <v>11661</v>
      </c>
    </row>
    <row r="190" spans="1:21" ht="57.6">
      <c r="A190" s="53" t="str">
        <f t="shared" si="12"/>
        <v xml:space="preserve"> que la opción b es correcta.</v>
      </c>
      <c r="B190" s="10" t="str">
        <f t="shared" si="13"/>
        <v>182AGE</v>
      </c>
      <c r="C190" s="10" t="str">
        <f t="shared" si="16"/>
        <v>HYAGE182O6</v>
      </c>
      <c r="D190" s="10" t="s">
        <v>7879</v>
      </c>
      <c r="E190" s="10" t="s">
        <v>7878</v>
      </c>
      <c r="F190" s="19" t="s">
        <v>11637</v>
      </c>
      <c r="G190" s="11" t="str">
        <f t="shared" si="14"/>
        <v>182</v>
      </c>
      <c r="H190" s="12">
        <v>182</v>
      </c>
      <c r="I190" s="11" t="str">
        <f t="shared" si="15"/>
        <v>O6</v>
      </c>
      <c r="J190" s="11">
        <v>6</v>
      </c>
      <c r="K190" s="6" t="s">
        <v>11636</v>
      </c>
      <c r="L190" s="12" t="s">
        <v>524</v>
      </c>
      <c r="M190" s="12" t="s">
        <v>11635</v>
      </c>
      <c r="N190" s="12" t="s">
        <v>11633</v>
      </c>
      <c r="O190" s="12" t="s">
        <v>11634</v>
      </c>
      <c r="P190" s="12" t="s">
        <v>171</v>
      </c>
      <c r="Q190" s="8"/>
      <c r="R190" s="8">
        <v>2</v>
      </c>
      <c r="S190" s="8"/>
      <c r="T190" s="8"/>
      <c r="U190" s="6" t="s">
        <v>11632</v>
      </c>
    </row>
    <row r="191" spans="1:21" ht="57.6">
      <c r="A191" s="53" t="str">
        <f t="shared" si="12"/>
        <v>sus opciones son incorrectas.</v>
      </c>
      <c r="B191" s="10" t="str">
        <f t="shared" si="13"/>
        <v>183AGE</v>
      </c>
      <c r="C191" s="10" t="str">
        <f t="shared" si="16"/>
        <v>HYAGE183O6</v>
      </c>
      <c r="D191" s="10" t="s">
        <v>7879</v>
      </c>
      <c r="E191" s="10" t="s">
        <v>7878</v>
      </c>
      <c r="F191" s="19" t="s">
        <v>11637</v>
      </c>
      <c r="G191" s="11" t="str">
        <f t="shared" si="14"/>
        <v>183</v>
      </c>
      <c r="H191" s="12">
        <v>183</v>
      </c>
      <c r="I191" s="11" t="str">
        <f t="shared" si="15"/>
        <v>O6</v>
      </c>
      <c r="J191" s="11">
        <v>6</v>
      </c>
      <c r="K191" s="9" t="s">
        <v>11999</v>
      </c>
      <c r="L191" s="9" t="s">
        <v>1389</v>
      </c>
      <c r="M191" s="9" t="s">
        <v>11879</v>
      </c>
      <c r="N191" s="9" t="s">
        <v>11941</v>
      </c>
      <c r="O191" s="9" t="s">
        <v>11943</v>
      </c>
      <c r="P191" s="9" t="s">
        <v>11942</v>
      </c>
      <c r="Q191" s="360"/>
      <c r="R191" s="8">
        <f t="shared" ref="R191:R222" si="17">IF(L191="a",1,IF(L191="b",2,IF(L191="c",3,4)))</f>
        <v>1</v>
      </c>
      <c r="S191" s="360"/>
      <c r="T191" s="360"/>
      <c r="U191" s="299" t="s">
        <v>28416</v>
      </c>
    </row>
    <row r="192" spans="1:21" ht="57.6">
      <c r="A192" s="53" t="str">
        <f t="shared" si="12"/>
        <v>also, ya que sí la determina.</v>
      </c>
      <c r="B192" s="10" t="str">
        <f t="shared" si="13"/>
        <v>184AGE</v>
      </c>
      <c r="C192" s="10" t="str">
        <f t="shared" si="16"/>
        <v>HYAGE184O6</v>
      </c>
      <c r="D192" s="10" t="s">
        <v>7879</v>
      </c>
      <c r="E192" s="10" t="s">
        <v>7878</v>
      </c>
      <c r="F192" s="19" t="s">
        <v>11637</v>
      </c>
      <c r="G192" s="11" t="str">
        <f t="shared" si="14"/>
        <v>184</v>
      </c>
      <c r="H192" s="12">
        <v>184</v>
      </c>
      <c r="I192" s="11" t="str">
        <f t="shared" si="15"/>
        <v>O6</v>
      </c>
      <c r="J192" s="11">
        <v>6</v>
      </c>
      <c r="K192" s="9" t="s">
        <v>11997</v>
      </c>
      <c r="L192" s="9" t="s">
        <v>1389</v>
      </c>
      <c r="M192" s="9" t="s">
        <v>11993</v>
      </c>
      <c r="N192" s="9" t="s">
        <v>11996</v>
      </c>
      <c r="O192" s="9" t="s">
        <v>11995</v>
      </c>
      <c r="P192" s="9" t="s">
        <v>11994</v>
      </c>
      <c r="Q192" s="360"/>
      <c r="R192" s="8">
        <f t="shared" si="17"/>
        <v>1</v>
      </c>
      <c r="S192" s="360"/>
      <c r="T192" s="360"/>
      <c r="U192" s="299" t="s">
        <v>28417</v>
      </c>
    </row>
    <row r="193" spans="1:21" ht="43.2">
      <c r="A193" s="53" t="str">
        <f t="shared" si="12"/>
        <v xml:space="preserve"> dentro de la administración.</v>
      </c>
      <c r="B193" s="10" t="str">
        <f t="shared" si="13"/>
        <v>185AGE</v>
      </c>
      <c r="C193" s="10" t="str">
        <f t="shared" si="16"/>
        <v>HYAGE185O6</v>
      </c>
      <c r="D193" s="10" t="s">
        <v>7879</v>
      </c>
      <c r="E193" s="10" t="s">
        <v>7878</v>
      </c>
      <c r="F193" s="19" t="s">
        <v>11637</v>
      </c>
      <c r="G193" s="11" t="str">
        <f t="shared" si="14"/>
        <v>185</v>
      </c>
      <c r="H193" s="12">
        <v>185</v>
      </c>
      <c r="I193" s="11" t="str">
        <f t="shared" si="15"/>
        <v>O6</v>
      </c>
      <c r="J193" s="11">
        <v>6</v>
      </c>
      <c r="K193" s="9" t="s">
        <v>11991</v>
      </c>
      <c r="L193" s="9" t="s">
        <v>1388</v>
      </c>
      <c r="M193" s="9" t="s">
        <v>11867</v>
      </c>
      <c r="N193" s="9" t="s">
        <v>11990</v>
      </c>
      <c r="O193" s="9" t="s">
        <v>11870</v>
      </c>
      <c r="P193" s="9" t="s">
        <v>11869</v>
      </c>
      <c r="Q193" s="360"/>
      <c r="R193" s="8">
        <f t="shared" si="17"/>
        <v>4</v>
      </c>
      <c r="S193" s="360"/>
      <c r="T193" s="360"/>
      <c r="U193" s="299" t="s">
        <v>28418</v>
      </c>
    </row>
    <row r="194" spans="1:21" ht="43.2">
      <c r="A194" s="53" t="str">
        <f t="shared" si="12"/>
        <v xml:space="preserve"> la jerarquía administrativa.</v>
      </c>
      <c r="B194" s="10" t="str">
        <f t="shared" si="13"/>
        <v>186AGE</v>
      </c>
      <c r="C194" s="10" t="str">
        <f t="shared" si="16"/>
        <v>HYAGE186O6</v>
      </c>
      <c r="D194" s="10" t="s">
        <v>7879</v>
      </c>
      <c r="E194" s="10" t="s">
        <v>7878</v>
      </c>
      <c r="F194" s="19" t="s">
        <v>11637</v>
      </c>
      <c r="G194" s="11" t="str">
        <f t="shared" si="14"/>
        <v>186</v>
      </c>
      <c r="H194" s="12">
        <v>186</v>
      </c>
      <c r="I194" s="11" t="str">
        <f t="shared" si="15"/>
        <v>O6</v>
      </c>
      <c r="J194" s="11">
        <v>6</v>
      </c>
      <c r="K194" s="9" t="s">
        <v>11988</v>
      </c>
      <c r="L194" s="9" t="s">
        <v>1389</v>
      </c>
      <c r="M194" s="9" t="s">
        <v>11867</v>
      </c>
      <c r="N194" s="9" t="s">
        <v>11935</v>
      </c>
      <c r="O194" s="9" t="s">
        <v>11938</v>
      </c>
      <c r="P194" s="9" t="s">
        <v>11869</v>
      </c>
      <c r="Q194" s="360"/>
      <c r="R194" s="8">
        <f t="shared" si="17"/>
        <v>1</v>
      </c>
      <c r="S194" s="360"/>
      <c r="T194" s="360"/>
      <c r="U194" s="299" t="s">
        <v>28419</v>
      </c>
    </row>
    <row r="195" spans="1:21" ht="28.8">
      <c r="A195" s="53" t="str">
        <f t="shared" ref="A195:A258" si="18">RIGHT(U195,29)</f>
        <v>incidir con otras normativas.</v>
      </c>
      <c r="B195" s="10" t="str">
        <f t="shared" ref="B195:B253" si="19">H195&amp;F195</f>
        <v>187AGE</v>
      </c>
      <c r="C195" s="10" t="str">
        <f t="shared" si="16"/>
        <v>HYAGE187O6</v>
      </c>
      <c r="D195" s="10" t="s">
        <v>7879</v>
      </c>
      <c r="E195" s="10" t="s">
        <v>7878</v>
      </c>
      <c r="F195" s="19" t="s">
        <v>11637</v>
      </c>
      <c r="G195" s="11" t="str">
        <f t="shared" ref="G195:G253" si="20">IF(H195&lt;9,"OO",IF(H195&lt;99,"O",""))&amp;H195</f>
        <v>187</v>
      </c>
      <c r="H195" s="12">
        <v>187</v>
      </c>
      <c r="I195" s="11" t="str">
        <f t="shared" ref="I195:I258" si="21">IF(J195&lt;9,"O","")&amp;J195</f>
        <v>O6</v>
      </c>
      <c r="J195" s="11">
        <v>6</v>
      </c>
      <c r="K195" s="9" t="s">
        <v>11986</v>
      </c>
      <c r="L195" s="9" t="s">
        <v>1389</v>
      </c>
      <c r="M195" s="9">
        <v>2015</v>
      </c>
      <c r="N195" s="9">
        <v>2007</v>
      </c>
      <c r="O195" s="9">
        <v>2010</v>
      </c>
      <c r="P195" s="9">
        <v>2017</v>
      </c>
      <c r="Q195" s="360"/>
      <c r="R195" s="8">
        <f t="shared" si="17"/>
        <v>1</v>
      </c>
      <c r="S195" s="360"/>
      <c r="T195" s="360"/>
      <c r="U195" s="299" t="s">
        <v>28420</v>
      </c>
    </row>
    <row r="196" spans="1:21" ht="43.2">
      <c r="A196" s="53" t="str">
        <f t="shared" si="18"/>
        <v xml:space="preserve"> jurídico del sector público.</v>
      </c>
      <c r="B196" s="10" t="str">
        <f t="shared" si="19"/>
        <v>188AGE</v>
      </c>
      <c r="C196" s="10" t="str">
        <f t="shared" si="16"/>
        <v>HYAGE188O6</v>
      </c>
      <c r="D196" s="10" t="s">
        <v>7879</v>
      </c>
      <c r="E196" s="10" t="s">
        <v>7878</v>
      </c>
      <c r="F196" s="19" t="s">
        <v>11637</v>
      </c>
      <c r="G196" s="11" t="str">
        <f t="shared" si="20"/>
        <v>188</v>
      </c>
      <c r="H196" s="12">
        <v>188</v>
      </c>
      <c r="I196" s="11" t="str">
        <f t="shared" si="21"/>
        <v>O6</v>
      </c>
      <c r="J196" s="11">
        <v>6</v>
      </c>
      <c r="K196" s="9" t="s">
        <v>11984</v>
      </c>
      <c r="L196" s="9" t="s">
        <v>1388</v>
      </c>
      <c r="M196" s="9" t="s">
        <v>11983</v>
      </c>
      <c r="N196" s="9" t="s">
        <v>11982</v>
      </c>
      <c r="O196" s="9" t="s">
        <v>11981</v>
      </c>
      <c r="P196" s="9" t="s">
        <v>11980</v>
      </c>
      <c r="Q196" s="360"/>
      <c r="R196" s="8">
        <f t="shared" si="17"/>
        <v>4</v>
      </c>
      <c r="S196" s="360"/>
      <c r="T196" s="360"/>
      <c r="U196" s="299" t="s">
        <v>28421</v>
      </c>
    </row>
    <row r="197" spans="1:21" ht="43.2">
      <c r="A197" s="53" t="str">
        <f t="shared" si="18"/>
        <v>tas opciones son incorrectas.</v>
      </c>
      <c r="B197" s="10" t="str">
        <f t="shared" si="19"/>
        <v>189AGE</v>
      </c>
      <c r="C197" s="10" t="str">
        <f t="shared" si="16"/>
        <v>HYAGE189O6</v>
      </c>
      <c r="D197" s="10" t="s">
        <v>7879</v>
      </c>
      <c r="E197" s="10" t="s">
        <v>7878</v>
      </c>
      <c r="F197" s="19" t="s">
        <v>11637</v>
      </c>
      <c r="G197" s="11" t="str">
        <f t="shared" si="20"/>
        <v>189</v>
      </c>
      <c r="H197" s="12">
        <v>189</v>
      </c>
      <c r="I197" s="11" t="str">
        <f t="shared" si="21"/>
        <v>O6</v>
      </c>
      <c r="J197" s="11">
        <v>6</v>
      </c>
      <c r="K197" s="9" t="s">
        <v>28422</v>
      </c>
      <c r="L197" s="9" t="s">
        <v>1388</v>
      </c>
      <c r="M197" s="9" t="s">
        <v>11977</v>
      </c>
      <c r="N197" s="9" t="s">
        <v>11976</v>
      </c>
      <c r="O197" s="9" t="s">
        <v>11975</v>
      </c>
      <c r="P197" s="9" t="s">
        <v>11974</v>
      </c>
      <c r="Q197" s="360"/>
      <c r="R197" s="8">
        <f t="shared" si="17"/>
        <v>4</v>
      </c>
      <c r="S197" s="360"/>
      <c r="T197" s="360"/>
      <c r="U197" s="299" t="s">
        <v>28423</v>
      </c>
    </row>
    <row r="198" spans="1:21" ht="28.8">
      <c r="A198" s="53" t="str">
        <f t="shared" si="18"/>
        <v>a estructura de la normativa.</v>
      </c>
      <c r="B198" s="10" t="str">
        <f t="shared" si="19"/>
        <v>190AGE</v>
      </c>
      <c r="C198" s="10" t="str">
        <f t="shared" si="16"/>
        <v>HYAGE190O6</v>
      </c>
      <c r="D198" s="10" t="s">
        <v>7879</v>
      </c>
      <c r="E198" s="10" t="s">
        <v>7878</v>
      </c>
      <c r="F198" s="19" t="s">
        <v>11637</v>
      </c>
      <c r="G198" s="11" t="str">
        <f t="shared" si="20"/>
        <v>190</v>
      </c>
      <c r="H198" s="12">
        <v>190</v>
      </c>
      <c r="I198" s="11" t="str">
        <f t="shared" si="21"/>
        <v>O6</v>
      </c>
      <c r="J198" s="11">
        <v>6</v>
      </c>
      <c r="K198" s="9" t="s">
        <v>28424</v>
      </c>
      <c r="L198" s="9" t="s">
        <v>1389</v>
      </c>
      <c r="M198" s="9" t="s">
        <v>11970</v>
      </c>
      <c r="N198" s="9" t="s">
        <v>9507</v>
      </c>
      <c r="O198" s="9" t="s">
        <v>9506</v>
      </c>
      <c r="P198" s="9" t="s">
        <v>11971</v>
      </c>
      <c r="Q198" s="360"/>
      <c r="R198" s="8">
        <f t="shared" si="17"/>
        <v>1</v>
      </c>
      <c r="S198" s="360"/>
      <c r="T198" s="360"/>
      <c r="U198" s="299" t="s">
        <v>28425</v>
      </c>
    </row>
    <row r="199" spans="1:21" ht="43.2">
      <c r="A199" s="53" t="str">
        <f t="shared" si="18"/>
        <v>rquicos en la administración.</v>
      </c>
      <c r="B199" s="10" t="str">
        <f t="shared" si="19"/>
        <v>191AGE</v>
      </c>
      <c r="C199" s="10" t="str">
        <f t="shared" si="16"/>
        <v>HYAGE191O6</v>
      </c>
      <c r="D199" s="10" t="s">
        <v>7879</v>
      </c>
      <c r="E199" s="10" t="s">
        <v>7878</v>
      </c>
      <c r="F199" s="19" t="s">
        <v>11637</v>
      </c>
      <c r="G199" s="11" t="str">
        <f t="shared" si="20"/>
        <v>191</v>
      </c>
      <c r="H199" s="12">
        <v>191</v>
      </c>
      <c r="I199" s="11" t="str">
        <f t="shared" si="21"/>
        <v>O6</v>
      </c>
      <c r="J199" s="11">
        <v>6</v>
      </c>
      <c r="K199" s="9" t="s">
        <v>11968</v>
      </c>
      <c r="L199" s="9" t="s">
        <v>543</v>
      </c>
      <c r="M199" s="9" t="s">
        <v>11967</v>
      </c>
      <c r="N199" s="9" t="s">
        <v>11964</v>
      </c>
      <c r="O199" s="9" t="s">
        <v>11966</v>
      </c>
      <c r="P199" s="9" t="s">
        <v>11965</v>
      </c>
      <c r="Q199" s="360"/>
      <c r="R199" s="8">
        <f t="shared" si="17"/>
        <v>2</v>
      </c>
      <c r="S199" s="360"/>
      <c r="T199" s="360"/>
      <c r="U199" s="299" t="s">
        <v>28426</v>
      </c>
    </row>
    <row r="200" spans="1:21" ht="43.2">
      <c r="A200" s="53" t="str">
        <f t="shared" si="18"/>
        <v xml:space="preserve"> esta categoría según la Ley.</v>
      </c>
      <c r="B200" s="10" t="str">
        <f t="shared" si="19"/>
        <v>192AGE</v>
      </c>
      <c r="C200" s="10" t="str">
        <f t="shared" si="16"/>
        <v>HYAGE192O6</v>
      </c>
      <c r="D200" s="10" t="s">
        <v>7879</v>
      </c>
      <c r="E200" s="10" t="s">
        <v>7878</v>
      </c>
      <c r="F200" s="19" t="s">
        <v>11637</v>
      </c>
      <c r="G200" s="11" t="str">
        <f t="shared" si="20"/>
        <v>192</v>
      </c>
      <c r="H200" s="12">
        <v>192</v>
      </c>
      <c r="I200" s="11" t="str">
        <f t="shared" si="21"/>
        <v>O6</v>
      </c>
      <c r="J200" s="11">
        <v>6</v>
      </c>
      <c r="K200" s="9" t="s">
        <v>11962</v>
      </c>
      <c r="L200" s="9" t="s">
        <v>1389</v>
      </c>
      <c r="M200" s="9" t="s">
        <v>11868</v>
      </c>
      <c r="N200" s="9" t="s">
        <v>11961</v>
      </c>
      <c r="O200" s="9" t="s">
        <v>11870</v>
      </c>
      <c r="P200" s="9" t="s">
        <v>11960</v>
      </c>
      <c r="Q200" s="360"/>
      <c r="R200" s="8">
        <f t="shared" si="17"/>
        <v>1</v>
      </c>
      <c r="S200" s="360"/>
      <c r="T200" s="360"/>
      <c r="U200" s="299" t="s">
        <v>28427</v>
      </c>
    </row>
    <row r="201" spans="1:21" ht="43.2">
      <c r="A201" s="53" t="str">
        <f t="shared" si="18"/>
        <v>o reflejan esta flexibilidad.</v>
      </c>
      <c r="B201" s="10" t="str">
        <f t="shared" si="19"/>
        <v>193AGE</v>
      </c>
      <c r="C201" s="10" t="str">
        <f t="shared" si="16"/>
        <v>HYAGE193O6</v>
      </c>
      <c r="D201" s="10" t="s">
        <v>7879</v>
      </c>
      <c r="E201" s="10" t="s">
        <v>7878</v>
      </c>
      <c r="F201" s="19" t="s">
        <v>11637</v>
      </c>
      <c r="G201" s="11" t="str">
        <f t="shared" si="20"/>
        <v>193</v>
      </c>
      <c r="H201" s="12">
        <v>193</v>
      </c>
      <c r="I201" s="11" t="str">
        <f t="shared" si="21"/>
        <v>O6</v>
      </c>
      <c r="J201" s="11">
        <v>6</v>
      </c>
      <c r="K201" s="9" t="s">
        <v>11958</v>
      </c>
      <c r="L201" s="9" t="s">
        <v>1389</v>
      </c>
      <c r="M201" s="9" t="s">
        <v>8404</v>
      </c>
      <c r="N201" s="9" t="s">
        <v>11954</v>
      </c>
      <c r="O201" s="9" t="s">
        <v>11952</v>
      </c>
      <c r="P201" s="9" t="s">
        <v>11957</v>
      </c>
      <c r="Q201" s="360"/>
      <c r="R201" s="8">
        <f t="shared" si="17"/>
        <v>1</v>
      </c>
      <c r="S201" s="360"/>
      <c r="T201" s="360"/>
      <c r="U201" s="299" t="s">
        <v>28428</v>
      </c>
    </row>
    <row r="202" spans="1:21" ht="28.8">
      <c r="A202" s="53" t="str">
        <f t="shared" si="18"/>
        <v>as condiciones es incorrecto.</v>
      </c>
      <c r="B202" s="10" t="str">
        <f t="shared" si="19"/>
        <v>194AGE</v>
      </c>
      <c r="C202" s="10" t="str">
        <f t="shared" si="16"/>
        <v>HYAGE194O6</v>
      </c>
      <c r="D202" s="10" t="s">
        <v>7879</v>
      </c>
      <c r="E202" s="10" t="s">
        <v>7878</v>
      </c>
      <c r="F202" s="19" t="s">
        <v>11637</v>
      </c>
      <c r="G202" s="11" t="str">
        <f t="shared" si="20"/>
        <v>194</v>
      </c>
      <c r="H202" s="12">
        <v>194</v>
      </c>
      <c r="I202" s="11" t="str">
        <f t="shared" si="21"/>
        <v>O6</v>
      </c>
      <c r="J202" s="11">
        <v>6</v>
      </c>
      <c r="K202" s="9" t="s">
        <v>11955</v>
      </c>
      <c r="L202" s="9" t="s">
        <v>544</v>
      </c>
      <c r="M202" s="9" t="s">
        <v>8404</v>
      </c>
      <c r="N202" s="9" t="s">
        <v>11954</v>
      </c>
      <c r="O202" s="9" t="s">
        <v>11952</v>
      </c>
      <c r="P202" s="9" t="s">
        <v>11953</v>
      </c>
      <c r="Q202" s="360"/>
      <c r="R202" s="8">
        <f t="shared" si="17"/>
        <v>3</v>
      </c>
      <c r="S202" s="360"/>
      <c r="T202" s="360"/>
      <c r="U202" s="299" t="s">
        <v>28429</v>
      </c>
    </row>
    <row r="203" spans="1:21" ht="43.2">
      <c r="A203" s="53" t="str">
        <f t="shared" si="18"/>
        <v>n normativa y apoyo jurídico.</v>
      </c>
      <c r="B203" s="10" t="str">
        <f t="shared" si="19"/>
        <v>195AGE</v>
      </c>
      <c r="C203" s="10" t="str">
        <f t="shared" si="16"/>
        <v>HYAGE195O6</v>
      </c>
      <c r="D203" s="10" t="s">
        <v>7879</v>
      </c>
      <c r="E203" s="10" t="s">
        <v>7878</v>
      </c>
      <c r="F203" s="19" t="s">
        <v>11637</v>
      </c>
      <c r="G203" s="11" t="str">
        <f t="shared" si="20"/>
        <v>195</v>
      </c>
      <c r="H203" s="12">
        <v>195</v>
      </c>
      <c r="I203" s="11" t="str">
        <f t="shared" si="21"/>
        <v>O6</v>
      </c>
      <c r="J203" s="11">
        <v>6</v>
      </c>
      <c r="K203" s="9" t="s">
        <v>11950</v>
      </c>
      <c r="L203" s="9" t="s">
        <v>1389</v>
      </c>
      <c r="M203" s="9" t="s">
        <v>11946</v>
      </c>
      <c r="N203" s="9" t="s">
        <v>11949</v>
      </c>
      <c r="O203" s="9" t="s">
        <v>11948</v>
      </c>
      <c r="P203" s="9" t="s">
        <v>11947</v>
      </c>
      <c r="Q203" s="360"/>
      <c r="R203" s="8">
        <f t="shared" si="17"/>
        <v>1</v>
      </c>
      <c r="S203" s="360"/>
      <c r="T203" s="360"/>
      <c r="U203" s="299" t="s">
        <v>28430</v>
      </c>
    </row>
    <row r="204" spans="1:21" ht="43.2">
      <c r="A204" s="53" t="str">
        <f t="shared" si="18"/>
        <v>re los Secretarios de Estado.</v>
      </c>
      <c r="B204" s="10" t="str">
        <f t="shared" si="19"/>
        <v>196AGE</v>
      </c>
      <c r="C204" s="10" t="str">
        <f t="shared" si="16"/>
        <v>HYAGE196O6</v>
      </c>
      <c r="D204" s="10" t="s">
        <v>7879</v>
      </c>
      <c r="E204" s="10" t="s">
        <v>7878</v>
      </c>
      <c r="F204" s="19" t="s">
        <v>11637</v>
      </c>
      <c r="G204" s="11" t="str">
        <f t="shared" si="20"/>
        <v>196</v>
      </c>
      <c r="H204" s="12">
        <v>196</v>
      </c>
      <c r="I204" s="11" t="str">
        <f t="shared" si="21"/>
        <v>O6</v>
      </c>
      <c r="J204" s="11">
        <v>6</v>
      </c>
      <c r="K204" s="9" t="s">
        <v>11944</v>
      </c>
      <c r="L204" s="9" t="s">
        <v>1389</v>
      </c>
      <c r="M204" s="9" t="s">
        <v>11880</v>
      </c>
      <c r="N204" s="9" t="s">
        <v>11943</v>
      </c>
      <c r="O204" s="9" t="s">
        <v>11942</v>
      </c>
      <c r="P204" s="9" t="s">
        <v>11941</v>
      </c>
      <c r="Q204" s="360"/>
      <c r="R204" s="8">
        <f t="shared" si="17"/>
        <v>1</v>
      </c>
      <c r="S204" s="360"/>
      <c r="T204" s="360"/>
      <c r="U204" s="299" t="s">
        <v>28431</v>
      </c>
    </row>
    <row r="205" spans="1:21" ht="28.8">
      <c r="A205" s="53" t="str">
        <f t="shared" si="18"/>
        <v>e la Ley asigna a este cargo.</v>
      </c>
      <c r="B205" s="10" t="str">
        <f t="shared" si="19"/>
        <v>197AGE</v>
      </c>
      <c r="C205" s="10" t="str">
        <f t="shared" si="16"/>
        <v>HYAGE197O6</v>
      </c>
      <c r="D205" s="10" t="s">
        <v>7879</v>
      </c>
      <c r="E205" s="10" t="s">
        <v>7878</v>
      </c>
      <c r="F205" s="19" t="s">
        <v>11637</v>
      </c>
      <c r="G205" s="11" t="str">
        <f t="shared" si="20"/>
        <v>197</v>
      </c>
      <c r="H205" s="12">
        <v>197</v>
      </c>
      <c r="I205" s="11" t="str">
        <f t="shared" si="21"/>
        <v>O6</v>
      </c>
      <c r="J205" s="11">
        <v>6</v>
      </c>
      <c r="K205" s="9" t="s">
        <v>11939</v>
      </c>
      <c r="L205" s="9" t="s">
        <v>543</v>
      </c>
      <c r="M205" s="9" t="s">
        <v>11868</v>
      </c>
      <c r="N205" s="9" t="s">
        <v>11869</v>
      </c>
      <c r="O205" s="9" t="s">
        <v>11938</v>
      </c>
      <c r="P205" s="9" t="s">
        <v>11867</v>
      </c>
      <c r="Q205" s="360"/>
      <c r="R205" s="8">
        <f t="shared" si="17"/>
        <v>2</v>
      </c>
      <c r="S205" s="360"/>
      <c r="T205" s="360"/>
      <c r="U205" s="299" t="s">
        <v>28432</v>
      </c>
    </row>
    <row r="206" spans="1:21" ht="28.8">
      <c r="A206" s="53" t="str">
        <f t="shared" si="18"/>
        <v>rector General es incorrecto.</v>
      </c>
      <c r="B206" s="10" t="str">
        <f t="shared" si="19"/>
        <v>198AGE</v>
      </c>
      <c r="C206" s="10" t="str">
        <f t="shared" si="16"/>
        <v>HYAGE198O6</v>
      </c>
      <c r="D206" s="10" t="s">
        <v>7879</v>
      </c>
      <c r="E206" s="10" t="s">
        <v>7878</v>
      </c>
      <c r="F206" s="19" t="s">
        <v>11637</v>
      </c>
      <c r="G206" s="11" t="str">
        <f t="shared" si="20"/>
        <v>198</v>
      </c>
      <c r="H206" s="12">
        <v>198</v>
      </c>
      <c r="I206" s="11" t="str">
        <f t="shared" si="21"/>
        <v>O6</v>
      </c>
      <c r="J206" s="11">
        <v>6</v>
      </c>
      <c r="K206" s="9" t="s">
        <v>11936</v>
      </c>
      <c r="L206" s="9" t="s">
        <v>1389</v>
      </c>
      <c r="M206" s="9" t="s">
        <v>11868</v>
      </c>
      <c r="N206" s="9" t="s">
        <v>11867</v>
      </c>
      <c r="O206" s="9" t="s">
        <v>11935</v>
      </c>
      <c r="P206" s="9" t="s">
        <v>11869</v>
      </c>
      <c r="Q206" s="360"/>
      <c r="R206" s="8">
        <f t="shared" si="17"/>
        <v>1</v>
      </c>
      <c r="S206" s="360"/>
      <c r="T206" s="360"/>
      <c r="U206" s="299" t="s">
        <v>28433</v>
      </c>
    </row>
    <row r="207" spans="1:21" ht="43.2">
      <c r="A207" s="53" t="str">
        <f t="shared" si="18"/>
        <v>o no tienen esta competencia.</v>
      </c>
      <c r="B207" s="10" t="str">
        <f t="shared" si="19"/>
        <v>199AGE</v>
      </c>
      <c r="C207" s="10" t="str">
        <f t="shared" si="16"/>
        <v>HYAGE199O6</v>
      </c>
      <c r="D207" s="10" t="s">
        <v>7879</v>
      </c>
      <c r="E207" s="10" t="s">
        <v>7878</v>
      </c>
      <c r="F207" s="19" t="s">
        <v>11637</v>
      </c>
      <c r="G207" s="11" t="str">
        <f t="shared" si="20"/>
        <v>199</v>
      </c>
      <c r="H207" s="12">
        <v>199</v>
      </c>
      <c r="I207" s="11" t="str">
        <f t="shared" si="21"/>
        <v>O6</v>
      </c>
      <c r="J207" s="11">
        <v>6</v>
      </c>
      <c r="K207" s="9" t="s">
        <v>9948</v>
      </c>
      <c r="L207" s="9" t="s">
        <v>1389</v>
      </c>
      <c r="M207" s="9" t="s">
        <v>10137</v>
      </c>
      <c r="N207" s="9" t="s">
        <v>11107</v>
      </c>
      <c r="O207" s="9" t="s">
        <v>10135</v>
      </c>
      <c r="P207" s="9" t="s">
        <v>10136</v>
      </c>
      <c r="Q207" s="360"/>
      <c r="R207" s="8">
        <f t="shared" si="17"/>
        <v>1</v>
      </c>
      <c r="S207" s="360"/>
      <c r="T207" s="360"/>
      <c r="U207" s="299" t="s">
        <v>28434</v>
      </c>
    </row>
    <row r="208" spans="1:21" ht="28.8">
      <c r="A208" s="53" t="str">
        <f t="shared" si="18"/>
        <v>enado, tiene esta atribución.</v>
      </c>
      <c r="B208" s="10" t="str">
        <f t="shared" si="19"/>
        <v>200AGE</v>
      </c>
      <c r="C208" s="10" t="str">
        <f t="shared" si="16"/>
        <v>HYAGE200O6</v>
      </c>
      <c r="D208" s="10" t="s">
        <v>7879</v>
      </c>
      <c r="E208" s="10" t="s">
        <v>7878</v>
      </c>
      <c r="F208" s="19" t="s">
        <v>11637</v>
      </c>
      <c r="G208" s="11" t="str">
        <f t="shared" si="20"/>
        <v>200</v>
      </c>
      <c r="H208" s="12">
        <v>200</v>
      </c>
      <c r="I208" s="11" t="str">
        <f t="shared" si="21"/>
        <v>O6</v>
      </c>
      <c r="J208" s="11">
        <v>6</v>
      </c>
      <c r="K208" s="9" t="s">
        <v>11932</v>
      </c>
      <c r="L208" s="9" t="s">
        <v>1389</v>
      </c>
      <c r="M208" s="9" t="s">
        <v>9332</v>
      </c>
      <c r="N208" s="9" t="s">
        <v>10137</v>
      </c>
      <c r="O208" s="9" t="s">
        <v>10168</v>
      </c>
      <c r="P208" s="9" t="s">
        <v>10136</v>
      </c>
      <c r="Q208" s="360"/>
      <c r="R208" s="8">
        <f t="shared" si="17"/>
        <v>1</v>
      </c>
      <c r="S208" s="360"/>
      <c r="T208" s="360"/>
      <c r="U208" s="299" t="s">
        <v>28435</v>
      </c>
    </row>
    <row r="209" spans="1:21" ht="57.6">
      <c r="A209" s="53" t="str">
        <f t="shared" si="18"/>
        <v>ros efectivamente desempeñan.</v>
      </c>
      <c r="B209" s="10" t="str">
        <f t="shared" si="19"/>
        <v>201AGE</v>
      </c>
      <c r="C209" s="10" t="str">
        <f t="shared" si="16"/>
        <v>HYAGE201O6</v>
      </c>
      <c r="D209" s="10" t="s">
        <v>7879</v>
      </c>
      <c r="E209" s="10" t="s">
        <v>7878</v>
      </c>
      <c r="F209" s="19" t="s">
        <v>11637</v>
      </c>
      <c r="G209" s="11" t="str">
        <f t="shared" si="20"/>
        <v>201</v>
      </c>
      <c r="H209" s="12">
        <v>201</v>
      </c>
      <c r="I209" s="11" t="str">
        <f t="shared" si="21"/>
        <v>O6</v>
      </c>
      <c r="J209" s="11">
        <v>6</v>
      </c>
      <c r="K209" s="9" t="s">
        <v>11930</v>
      </c>
      <c r="L209" s="9" t="s">
        <v>1388</v>
      </c>
      <c r="M209" s="9" t="s">
        <v>11929</v>
      </c>
      <c r="N209" s="9" t="s">
        <v>11928</v>
      </c>
      <c r="O209" s="9" t="s">
        <v>11927</v>
      </c>
      <c r="P209" s="9" t="s">
        <v>11926</v>
      </c>
      <c r="Q209" s="360"/>
      <c r="R209" s="8">
        <f t="shared" si="17"/>
        <v>4</v>
      </c>
      <c r="S209" s="360"/>
      <c r="T209" s="360"/>
      <c r="U209" s="299" t="s">
        <v>28436</v>
      </c>
    </row>
    <row r="210" spans="1:21" ht="43.2">
      <c r="A210" s="53" t="str">
        <f t="shared" si="18"/>
        <v xml:space="preserve"> competencia a otros órganos.</v>
      </c>
      <c r="B210" s="10" t="str">
        <f t="shared" si="19"/>
        <v>202AGE</v>
      </c>
      <c r="C210" s="10" t="str">
        <f t="shared" si="16"/>
        <v>HYAGE202O6</v>
      </c>
      <c r="D210" s="10" t="s">
        <v>7879</v>
      </c>
      <c r="E210" s="10" t="s">
        <v>7878</v>
      </c>
      <c r="F210" s="19" t="s">
        <v>11637</v>
      </c>
      <c r="G210" s="11" t="str">
        <f t="shared" si="20"/>
        <v>202</v>
      </c>
      <c r="H210" s="12">
        <v>202</v>
      </c>
      <c r="I210" s="11" t="str">
        <f t="shared" si="21"/>
        <v>O6</v>
      </c>
      <c r="J210" s="11">
        <v>6</v>
      </c>
      <c r="K210" s="9" t="s">
        <v>11924</v>
      </c>
      <c r="L210" s="9" t="s">
        <v>544</v>
      </c>
      <c r="M210" s="9" t="s">
        <v>10672</v>
      </c>
      <c r="N210" s="9" t="s">
        <v>9332</v>
      </c>
      <c r="O210" s="9" t="s">
        <v>11880</v>
      </c>
      <c r="P210" s="9" t="s">
        <v>11864</v>
      </c>
      <c r="Q210" s="360"/>
      <c r="R210" s="8">
        <f t="shared" si="17"/>
        <v>3</v>
      </c>
      <c r="S210" s="360"/>
      <c r="T210" s="360"/>
      <c r="U210" s="299" t="s">
        <v>28437</v>
      </c>
    </row>
    <row r="211" spans="1:21" ht="43.2">
      <c r="A211" s="53" t="str">
        <f t="shared" si="18"/>
        <v>o de Ministros es incorrecto.</v>
      </c>
      <c r="B211" s="10" t="str">
        <f t="shared" si="19"/>
        <v>203AGE</v>
      </c>
      <c r="C211" s="10" t="str">
        <f t="shared" si="16"/>
        <v>HYAGE203O6</v>
      </c>
      <c r="D211" s="10" t="s">
        <v>7879</v>
      </c>
      <c r="E211" s="10" t="s">
        <v>7878</v>
      </c>
      <c r="F211" s="19" t="s">
        <v>11637</v>
      </c>
      <c r="G211" s="11" t="str">
        <f t="shared" si="20"/>
        <v>203</v>
      </c>
      <c r="H211" s="12">
        <v>203</v>
      </c>
      <c r="I211" s="11" t="str">
        <f t="shared" si="21"/>
        <v>O6</v>
      </c>
      <c r="J211" s="11">
        <v>6</v>
      </c>
      <c r="K211" s="9" t="s">
        <v>11922</v>
      </c>
      <c r="L211" s="9" t="s">
        <v>1389</v>
      </c>
      <c r="M211" s="9" t="s">
        <v>11921</v>
      </c>
      <c r="N211" s="9" t="s">
        <v>9332</v>
      </c>
      <c r="O211" s="9" t="s">
        <v>10672</v>
      </c>
      <c r="P211" s="9" t="s">
        <v>10673</v>
      </c>
      <c r="Q211" s="360"/>
      <c r="R211" s="8">
        <f t="shared" si="17"/>
        <v>1</v>
      </c>
      <c r="S211" s="360"/>
      <c r="T211" s="360"/>
      <c r="U211" s="299" t="s">
        <v>28438</v>
      </c>
    </row>
    <row r="212" spans="1:21" ht="41.4">
      <c r="A212" s="53" t="str">
        <f t="shared" si="18"/>
        <v>donde se regula esta materia.</v>
      </c>
      <c r="B212" s="10" t="str">
        <f t="shared" si="19"/>
        <v>204AGE</v>
      </c>
      <c r="C212" s="10" t="str">
        <f t="shared" ref="C212:C254" si="22">D212&amp;E212&amp;F212&amp;G212&amp;I212</f>
        <v>HYAGE204O6</v>
      </c>
      <c r="D212" s="10" t="s">
        <v>7879</v>
      </c>
      <c r="E212" s="10" t="s">
        <v>7878</v>
      </c>
      <c r="F212" s="19" t="s">
        <v>11637</v>
      </c>
      <c r="G212" s="11" t="str">
        <f t="shared" si="20"/>
        <v>204</v>
      </c>
      <c r="H212" s="12">
        <v>204</v>
      </c>
      <c r="I212" s="11" t="str">
        <f t="shared" si="21"/>
        <v>O6</v>
      </c>
      <c r="J212" s="11">
        <v>6</v>
      </c>
      <c r="K212" s="9" t="s">
        <v>11919</v>
      </c>
      <c r="L212" s="9" t="s">
        <v>543</v>
      </c>
      <c r="M212" s="9" t="s">
        <v>11918</v>
      </c>
      <c r="N212" s="9" t="s">
        <v>11915</v>
      </c>
      <c r="O212" s="9" t="s">
        <v>11917</v>
      </c>
      <c r="P212" s="9" t="s">
        <v>11916</v>
      </c>
      <c r="Q212" s="360"/>
      <c r="R212" s="8">
        <f t="shared" si="17"/>
        <v>2</v>
      </c>
      <c r="S212" s="360"/>
      <c r="T212" s="360"/>
      <c r="U212" s="299" t="s">
        <v>28439</v>
      </c>
    </row>
    <row r="213" spans="1:21" ht="28.8">
      <c r="A213" s="53" t="str">
        <f t="shared" si="18"/>
        <v>n correctas en este contexto.</v>
      </c>
      <c r="B213" s="10" t="str">
        <f t="shared" si="19"/>
        <v>205AGE</v>
      </c>
      <c r="C213" s="10" t="str">
        <f t="shared" si="22"/>
        <v>HYAGE205O6</v>
      </c>
      <c r="D213" s="10" t="s">
        <v>7879</v>
      </c>
      <c r="E213" s="10" t="s">
        <v>7878</v>
      </c>
      <c r="F213" s="19" t="s">
        <v>11637</v>
      </c>
      <c r="G213" s="11" t="str">
        <f t="shared" si="20"/>
        <v>205</v>
      </c>
      <c r="H213" s="12">
        <v>205</v>
      </c>
      <c r="I213" s="11" t="str">
        <f t="shared" si="21"/>
        <v>O6</v>
      </c>
      <c r="J213" s="11">
        <v>6</v>
      </c>
      <c r="K213" s="9" t="s">
        <v>11913</v>
      </c>
      <c r="L213" s="9" t="s">
        <v>544</v>
      </c>
      <c r="M213" s="9" t="s">
        <v>11912</v>
      </c>
      <c r="N213" s="9" t="s">
        <v>11911</v>
      </c>
      <c r="O213" s="9" t="s">
        <v>11909</v>
      </c>
      <c r="P213" s="9" t="s">
        <v>11910</v>
      </c>
      <c r="Q213" s="360"/>
      <c r="R213" s="8">
        <f t="shared" si="17"/>
        <v>3</v>
      </c>
      <c r="S213" s="360"/>
      <c r="T213" s="360"/>
      <c r="U213" s="299" t="s">
        <v>28440</v>
      </c>
    </row>
    <row r="214" spans="1:21" ht="55.2">
      <c r="A214" s="53" t="str">
        <f t="shared" si="18"/>
        <v xml:space="preserve"> no reflejan esta atribución.</v>
      </c>
      <c r="B214" s="10" t="str">
        <f t="shared" si="19"/>
        <v>206AGE</v>
      </c>
      <c r="C214" s="10" t="str">
        <f t="shared" si="22"/>
        <v>HYAGE206O6</v>
      </c>
      <c r="D214" s="10" t="s">
        <v>7879</v>
      </c>
      <c r="E214" s="10" t="s">
        <v>7878</v>
      </c>
      <c r="F214" s="19" t="s">
        <v>11637</v>
      </c>
      <c r="G214" s="11" t="str">
        <f t="shared" si="20"/>
        <v>206</v>
      </c>
      <c r="H214" s="12">
        <v>206</v>
      </c>
      <c r="I214" s="11" t="str">
        <f t="shared" si="21"/>
        <v>O6</v>
      </c>
      <c r="J214" s="11">
        <v>6</v>
      </c>
      <c r="K214" s="9" t="s">
        <v>11907</v>
      </c>
      <c r="L214" s="9" t="s">
        <v>1389</v>
      </c>
      <c r="M214" s="9" t="s">
        <v>11903</v>
      </c>
      <c r="N214" s="9" t="s">
        <v>11906</v>
      </c>
      <c r="O214" s="9" t="s">
        <v>11905</v>
      </c>
      <c r="P214" s="9" t="s">
        <v>11904</v>
      </c>
      <c r="Q214" s="360"/>
      <c r="R214" s="8">
        <f t="shared" si="17"/>
        <v>1</v>
      </c>
      <c r="S214" s="360"/>
      <c r="T214" s="360"/>
      <c r="U214" s="299" t="s">
        <v>28441</v>
      </c>
    </row>
    <row r="215" spans="1:21" ht="28.8">
      <c r="A215" s="53" t="str">
        <f t="shared" si="18"/>
        <v>entos normativos incorrectos.</v>
      </c>
      <c r="B215" s="10" t="str">
        <f t="shared" si="19"/>
        <v>207AGE</v>
      </c>
      <c r="C215" s="10" t="str">
        <f t="shared" si="22"/>
        <v>HYAGE207O6</v>
      </c>
      <c r="D215" s="10" t="s">
        <v>7879</v>
      </c>
      <c r="E215" s="10" t="s">
        <v>7878</v>
      </c>
      <c r="F215" s="19" t="s">
        <v>11637</v>
      </c>
      <c r="G215" s="11" t="str">
        <f t="shared" si="20"/>
        <v>207</v>
      </c>
      <c r="H215" s="12">
        <v>207</v>
      </c>
      <c r="I215" s="11" t="str">
        <f t="shared" si="21"/>
        <v>O6</v>
      </c>
      <c r="J215" s="11">
        <v>6</v>
      </c>
      <c r="K215" s="9" t="s">
        <v>11901</v>
      </c>
      <c r="L215" s="9" t="s">
        <v>544</v>
      </c>
      <c r="M215" s="9" t="s">
        <v>11900</v>
      </c>
      <c r="N215" s="9" t="s">
        <v>11899</v>
      </c>
      <c r="O215" s="9" t="s">
        <v>11897</v>
      </c>
      <c r="P215" s="9" t="s">
        <v>11898</v>
      </c>
      <c r="Q215" s="360"/>
      <c r="R215" s="8">
        <f t="shared" si="17"/>
        <v>3</v>
      </c>
      <c r="S215" s="360"/>
      <c r="T215" s="360"/>
      <c r="U215" s="299" t="s">
        <v>28442</v>
      </c>
    </row>
    <row r="216" spans="1:21" ht="28.8">
      <c r="A216" s="53" t="str">
        <f t="shared" si="18"/>
        <v>ley ni por orden ministerial.</v>
      </c>
      <c r="B216" s="10" t="str">
        <f t="shared" si="19"/>
        <v>208AGE</v>
      </c>
      <c r="C216" s="10" t="str">
        <f t="shared" si="22"/>
        <v>HYAGE208O6</v>
      </c>
      <c r="D216" s="10" t="s">
        <v>7879</v>
      </c>
      <c r="E216" s="10" t="s">
        <v>7878</v>
      </c>
      <c r="F216" s="19" t="s">
        <v>11637</v>
      </c>
      <c r="G216" s="11" t="str">
        <f t="shared" si="20"/>
        <v>208</v>
      </c>
      <c r="H216" s="12">
        <v>208</v>
      </c>
      <c r="I216" s="11" t="str">
        <f t="shared" si="21"/>
        <v>O6</v>
      </c>
      <c r="J216" s="11">
        <v>6</v>
      </c>
      <c r="K216" s="9" t="s">
        <v>11895</v>
      </c>
      <c r="L216" s="9" t="s">
        <v>544</v>
      </c>
      <c r="M216" s="9" t="s">
        <v>11796</v>
      </c>
      <c r="N216" s="9" t="s">
        <v>11789</v>
      </c>
      <c r="O216" s="9" t="s">
        <v>11786</v>
      </c>
      <c r="P216" s="9" t="s">
        <v>11792</v>
      </c>
      <c r="Q216" s="360"/>
      <c r="R216" s="8">
        <f t="shared" si="17"/>
        <v>3</v>
      </c>
      <c r="S216" s="360"/>
      <c r="T216" s="360"/>
      <c r="U216" s="299" t="s">
        <v>28443</v>
      </c>
    </row>
    <row r="217" spans="1:21" ht="28.8">
      <c r="A217" s="53" t="str">
        <f t="shared" si="18"/>
        <v>anteriores o no relacionadas.</v>
      </c>
      <c r="B217" s="10" t="str">
        <f t="shared" si="19"/>
        <v>209AGE</v>
      </c>
      <c r="C217" s="10" t="str">
        <f t="shared" si="22"/>
        <v>HYAGE209O6</v>
      </c>
      <c r="D217" s="10" t="s">
        <v>7879</v>
      </c>
      <c r="E217" s="10" t="s">
        <v>7878</v>
      </c>
      <c r="F217" s="19" t="s">
        <v>11637</v>
      </c>
      <c r="G217" s="11" t="str">
        <f t="shared" si="20"/>
        <v>209</v>
      </c>
      <c r="H217" s="12">
        <v>209</v>
      </c>
      <c r="I217" s="11" t="str">
        <f t="shared" si="21"/>
        <v>O6</v>
      </c>
      <c r="J217" s="11">
        <v>6</v>
      </c>
      <c r="K217" s="9" t="s">
        <v>11893</v>
      </c>
      <c r="L217" s="9" t="s">
        <v>544</v>
      </c>
      <c r="M217" s="9">
        <v>2011</v>
      </c>
      <c r="N217" s="9">
        <v>2010</v>
      </c>
      <c r="O217" s="9">
        <v>2015</v>
      </c>
      <c r="P217" s="9">
        <v>2017</v>
      </c>
      <c r="Q217" s="360"/>
      <c r="R217" s="8">
        <f t="shared" si="17"/>
        <v>3</v>
      </c>
      <c r="S217" s="360"/>
      <c r="T217" s="360"/>
      <c r="U217" s="299" t="s">
        <v>28444</v>
      </c>
    </row>
    <row r="218" spans="1:21" ht="41.4">
      <c r="A218" s="53" t="str">
        <f t="shared" si="18"/>
        <v>relación con esta regulación.</v>
      </c>
      <c r="B218" s="10" t="str">
        <f t="shared" si="19"/>
        <v>210AGE</v>
      </c>
      <c r="C218" s="10" t="str">
        <f t="shared" si="22"/>
        <v>HYAGE210O6</v>
      </c>
      <c r="D218" s="10" t="s">
        <v>7879</v>
      </c>
      <c r="E218" s="10" t="s">
        <v>7878</v>
      </c>
      <c r="F218" s="19" t="s">
        <v>11637</v>
      </c>
      <c r="G218" s="11" t="str">
        <f t="shared" si="20"/>
        <v>210</v>
      </c>
      <c r="H218" s="12">
        <v>210</v>
      </c>
      <c r="I218" s="11" t="str">
        <f t="shared" si="21"/>
        <v>O6</v>
      </c>
      <c r="J218" s="11">
        <v>6</v>
      </c>
      <c r="K218" s="9" t="s">
        <v>11891</v>
      </c>
      <c r="L218" s="9" t="s">
        <v>1388</v>
      </c>
      <c r="M218" s="9">
        <v>56</v>
      </c>
      <c r="N218" s="9">
        <v>123</v>
      </c>
      <c r="O218" s="9">
        <v>50</v>
      </c>
      <c r="P218" s="9">
        <v>62</v>
      </c>
      <c r="Q218" s="360"/>
      <c r="R218" s="8">
        <f t="shared" si="17"/>
        <v>4</v>
      </c>
      <c r="S218" s="360"/>
      <c r="T218" s="360"/>
      <c r="U218" s="299" t="s">
        <v>28445</v>
      </c>
    </row>
    <row r="219" spans="1:21" ht="41.4">
      <c r="A219" s="53" t="str">
        <f t="shared" si="18"/>
        <v>stado tienen otras funciones.</v>
      </c>
      <c r="B219" s="10" t="str">
        <f t="shared" si="19"/>
        <v>211AGE</v>
      </c>
      <c r="C219" s="10" t="str">
        <f t="shared" si="22"/>
        <v>HYAGE211O6</v>
      </c>
      <c r="D219" s="10" t="s">
        <v>7879</v>
      </c>
      <c r="E219" s="10" t="s">
        <v>7878</v>
      </c>
      <c r="F219" s="19" t="s">
        <v>11637</v>
      </c>
      <c r="G219" s="11" t="str">
        <f t="shared" si="20"/>
        <v>211</v>
      </c>
      <c r="H219" s="12">
        <v>211</v>
      </c>
      <c r="I219" s="11" t="str">
        <f t="shared" si="21"/>
        <v>O6</v>
      </c>
      <c r="J219" s="11">
        <v>6</v>
      </c>
      <c r="K219" s="9" t="s">
        <v>11889</v>
      </c>
      <c r="L219" s="9" t="s">
        <v>543</v>
      </c>
      <c r="M219" s="9" t="s">
        <v>11888</v>
      </c>
      <c r="N219" s="9" t="s">
        <v>11885</v>
      </c>
      <c r="O219" s="9" t="s">
        <v>11887</v>
      </c>
      <c r="P219" s="9" t="s">
        <v>11886</v>
      </c>
      <c r="Q219" s="360"/>
      <c r="R219" s="8">
        <f t="shared" si="17"/>
        <v>2</v>
      </c>
      <c r="S219" s="360"/>
      <c r="T219" s="360"/>
      <c r="U219" s="299" t="s">
        <v>28446</v>
      </c>
    </row>
    <row r="220" spans="1:21" ht="28.8">
      <c r="A220" s="53" t="str">
        <f t="shared" si="18"/>
        <v>ás opciones no son correctas.</v>
      </c>
      <c r="B220" s="10" t="str">
        <f t="shared" si="19"/>
        <v>212AGE</v>
      </c>
      <c r="C220" s="10" t="str">
        <f t="shared" si="22"/>
        <v>HYAGE212O6</v>
      </c>
      <c r="D220" s="10" t="s">
        <v>7879</v>
      </c>
      <c r="E220" s="10" t="s">
        <v>7878</v>
      </c>
      <c r="F220" s="19" t="s">
        <v>11637</v>
      </c>
      <c r="G220" s="11" t="str">
        <f t="shared" si="20"/>
        <v>212</v>
      </c>
      <c r="H220" s="12">
        <v>212</v>
      </c>
      <c r="I220" s="11" t="str">
        <f t="shared" si="21"/>
        <v>O6</v>
      </c>
      <c r="J220" s="11">
        <v>6</v>
      </c>
      <c r="K220" s="9" t="s">
        <v>11883</v>
      </c>
      <c r="L220" s="9" t="s">
        <v>544</v>
      </c>
      <c r="M220" s="9" t="s">
        <v>9332</v>
      </c>
      <c r="N220" s="9" t="s">
        <v>10672</v>
      </c>
      <c r="O220" s="9" t="s">
        <v>11863</v>
      </c>
      <c r="P220" s="9" t="s">
        <v>11864</v>
      </c>
      <c r="Q220" s="360"/>
      <c r="R220" s="8">
        <f t="shared" si="17"/>
        <v>3</v>
      </c>
      <c r="S220" s="360"/>
      <c r="T220" s="360"/>
      <c r="U220" s="299" t="s">
        <v>28447</v>
      </c>
    </row>
    <row r="221" spans="1:21" ht="28.8">
      <c r="A221" s="53" t="str">
        <f t="shared" si="18"/>
        <v>o tiene la jefatura superior.</v>
      </c>
      <c r="B221" s="10" t="str">
        <f t="shared" si="19"/>
        <v>213AGE</v>
      </c>
      <c r="C221" s="10" t="str">
        <f t="shared" si="22"/>
        <v>HYAGE213O6</v>
      </c>
      <c r="D221" s="10" t="s">
        <v>7879</v>
      </c>
      <c r="E221" s="10" t="s">
        <v>7878</v>
      </c>
      <c r="F221" s="19" t="s">
        <v>11637</v>
      </c>
      <c r="G221" s="11" t="str">
        <f t="shared" si="20"/>
        <v>213</v>
      </c>
      <c r="H221" s="12">
        <v>213</v>
      </c>
      <c r="I221" s="11" t="str">
        <f t="shared" si="21"/>
        <v>O6</v>
      </c>
      <c r="J221" s="11">
        <v>6</v>
      </c>
      <c r="K221" s="9" t="s">
        <v>11881</v>
      </c>
      <c r="L221" s="9" t="s">
        <v>543</v>
      </c>
      <c r="M221" s="9" t="s">
        <v>11880</v>
      </c>
      <c r="N221" s="9" t="s">
        <v>11877</v>
      </c>
      <c r="O221" s="9" t="s">
        <v>11879</v>
      </c>
      <c r="P221" s="9" t="s">
        <v>11878</v>
      </c>
      <c r="Q221" s="360"/>
      <c r="R221" s="8">
        <f t="shared" si="17"/>
        <v>2</v>
      </c>
      <c r="S221" s="360"/>
      <c r="T221" s="360"/>
      <c r="U221" s="299" t="s">
        <v>28448</v>
      </c>
    </row>
    <row r="222" spans="1:21" ht="28.8">
      <c r="A222" s="53" t="str">
        <f t="shared" si="18"/>
        <v>n los instrumentos correctos.</v>
      </c>
      <c r="B222" s="10" t="str">
        <f t="shared" si="19"/>
        <v>214AGE</v>
      </c>
      <c r="C222" s="10" t="str">
        <f t="shared" si="22"/>
        <v>HYAGE214O6</v>
      </c>
      <c r="D222" s="10" t="s">
        <v>7879</v>
      </c>
      <c r="E222" s="10" t="s">
        <v>7878</v>
      </c>
      <c r="F222" s="19" t="s">
        <v>11637</v>
      </c>
      <c r="G222" s="11" t="str">
        <f t="shared" si="20"/>
        <v>214</v>
      </c>
      <c r="H222" s="12">
        <v>214</v>
      </c>
      <c r="I222" s="11" t="str">
        <f t="shared" si="21"/>
        <v>O6</v>
      </c>
      <c r="J222" s="11">
        <v>6</v>
      </c>
      <c r="K222" s="9" t="s">
        <v>11875</v>
      </c>
      <c r="L222" s="9" t="s">
        <v>544</v>
      </c>
      <c r="M222" s="9" t="s">
        <v>11796</v>
      </c>
      <c r="N222" s="9" t="s">
        <v>11789</v>
      </c>
      <c r="O222" s="9" t="s">
        <v>11786</v>
      </c>
      <c r="P222" s="9" t="s">
        <v>11792</v>
      </c>
      <c r="Q222" s="360"/>
      <c r="R222" s="8">
        <f t="shared" si="17"/>
        <v>3</v>
      </c>
      <c r="S222" s="360"/>
      <c r="T222" s="360"/>
      <c r="U222" s="299" t="s">
        <v>28449</v>
      </c>
    </row>
    <row r="223" spans="1:21" ht="28.8">
      <c r="A223" s="53" t="str">
        <f t="shared" si="18"/>
        <v>ras opciones son incorrectas.</v>
      </c>
      <c r="B223" s="10" t="str">
        <f t="shared" si="19"/>
        <v>215AGE</v>
      </c>
      <c r="C223" s="10" t="str">
        <f t="shared" si="22"/>
        <v>HYAGE215O6</v>
      </c>
      <c r="D223" s="10" t="s">
        <v>7879</v>
      </c>
      <c r="E223" s="10" t="s">
        <v>7878</v>
      </c>
      <c r="F223" s="19" t="s">
        <v>11637</v>
      </c>
      <c r="G223" s="11" t="str">
        <f t="shared" si="20"/>
        <v>215</v>
      </c>
      <c r="H223" s="12">
        <v>215</v>
      </c>
      <c r="I223" s="11" t="str">
        <f t="shared" si="21"/>
        <v>O6</v>
      </c>
      <c r="J223" s="11">
        <v>6</v>
      </c>
      <c r="K223" s="9" t="s">
        <v>11873</v>
      </c>
      <c r="L223" s="9" t="s">
        <v>544</v>
      </c>
      <c r="M223" s="9" t="s">
        <v>11796</v>
      </c>
      <c r="N223" s="9" t="s">
        <v>11789</v>
      </c>
      <c r="O223" s="9" t="s">
        <v>11786</v>
      </c>
      <c r="P223" s="9" t="s">
        <v>11792</v>
      </c>
      <c r="Q223" s="360"/>
      <c r="R223" s="8">
        <f t="shared" ref="R223:R253" si="23">IF(L223="a",1,IF(L223="b",2,IF(L223="c",3,4)))</f>
        <v>3</v>
      </c>
      <c r="S223" s="360"/>
      <c r="T223" s="360"/>
      <c r="U223" s="299" t="s">
        <v>28450</v>
      </c>
    </row>
    <row r="224" spans="1:21" ht="28.8">
      <c r="A224" s="53" t="str">
        <f t="shared" si="18"/>
        <v>rectores Generales sí lo son.</v>
      </c>
      <c r="B224" s="10" t="str">
        <f t="shared" si="19"/>
        <v>216AGE</v>
      </c>
      <c r="C224" s="10" t="str">
        <f t="shared" si="22"/>
        <v>HYAGE216O6</v>
      </c>
      <c r="D224" s="10" t="s">
        <v>7879</v>
      </c>
      <c r="E224" s="10" t="s">
        <v>7878</v>
      </c>
      <c r="F224" s="19" t="s">
        <v>11637</v>
      </c>
      <c r="G224" s="11" t="str">
        <f t="shared" si="20"/>
        <v>216</v>
      </c>
      <c r="H224" s="12">
        <v>216</v>
      </c>
      <c r="I224" s="11" t="str">
        <f t="shared" si="21"/>
        <v>O6</v>
      </c>
      <c r="J224" s="11">
        <v>6</v>
      </c>
      <c r="K224" s="9" t="s">
        <v>11871</v>
      </c>
      <c r="L224" s="9" t="s">
        <v>1388</v>
      </c>
      <c r="M224" s="9" t="s">
        <v>11870</v>
      </c>
      <c r="N224" s="9" t="s">
        <v>11869</v>
      </c>
      <c r="O224" s="9" t="s">
        <v>11868</v>
      </c>
      <c r="P224" s="9" t="s">
        <v>11867</v>
      </c>
      <c r="Q224" s="360"/>
      <c r="R224" s="8">
        <f t="shared" si="23"/>
        <v>4</v>
      </c>
      <c r="S224" s="360"/>
      <c r="T224" s="360"/>
      <c r="U224" s="299" t="s">
        <v>28451</v>
      </c>
    </row>
    <row r="225" spans="1:21" ht="86.4">
      <c r="A225" s="53" t="str">
        <f t="shared" si="18"/>
        <v>viene en estos nombramientos.</v>
      </c>
      <c r="B225" s="10" t="str">
        <f t="shared" si="19"/>
        <v>217AGE</v>
      </c>
      <c r="C225" s="10" t="str">
        <f t="shared" si="22"/>
        <v>HYAGE217O6</v>
      </c>
      <c r="D225" s="10" t="s">
        <v>7879</v>
      </c>
      <c r="E225" s="10" t="s">
        <v>7878</v>
      </c>
      <c r="F225" s="19" t="s">
        <v>11637</v>
      </c>
      <c r="G225" s="11" t="str">
        <f t="shared" si="20"/>
        <v>217</v>
      </c>
      <c r="H225" s="12">
        <v>217</v>
      </c>
      <c r="I225" s="11" t="str">
        <f t="shared" si="21"/>
        <v>O6</v>
      </c>
      <c r="J225" s="11">
        <v>6</v>
      </c>
      <c r="K225" s="9" t="s">
        <v>11865</v>
      </c>
      <c r="L225" s="9" t="s">
        <v>544</v>
      </c>
      <c r="M225" s="9" t="s">
        <v>9332</v>
      </c>
      <c r="N225" s="9" t="s">
        <v>10672</v>
      </c>
      <c r="O225" s="9" t="s">
        <v>11863</v>
      </c>
      <c r="P225" s="9" t="s">
        <v>11864</v>
      </c>
      <c r="Q225" s="360"/>
      <c r="R225" s="8">
        <f t="shared" si="23"/>
        <v>3</v>
      </c>
      <c r="S225" s="360"/>
      <c r="T225" s="360"/>
      <c r="U225" s="299" t="s">
        <v>28452</v>
      </c>
    </row>
    <row r="226" spans="1:21" ht="57.6">
      <c r="A226" s="53" t="str">
        <f t="shared" si="18"/>
        <v>an alto rango administrativo.</v>
      </c>
      <c r="B226" s="10" t="str">
        <f t="shared" si="19"/>
        <v>218AGE</v>
      </c>
      <c r="C226" s="10" t="str">
        <f t="shared" si="22"/>
        <v>HYAGE218O6</v>
      </c>
      <c r="D226" s="10" t="s">
        <v>7879</v>
      </c>
      <c r="E226" s="10" t="s">
        <v>7878</v>
      </c>
      <c r="F226" s="19" t="s">
        <v>11637</v>
      </c>
      <c r="G226" s="11" t="str">
        <f t="shared" si="20"/>
        <v>218</v>
      </c>
      <c r="H226" s="12">
        <v>218</v>
      </c>
      <c r="I226" s="11" t="str">
        <f t="shared" si="21"/>
        <v>O6</v>
      </c>
      <c r="J226" s="11">
        <v>6</v>
      </c>
      <c r="K226" s="9" t="s">
        <v>11861</v>
      </c>
      <c r="L226" s="9" t="s">
        <v>543</v>
      </c>
      <c r="M226" s="9" t="s">
        <v>11860</v>
      </c>
      <c r="N226" s="9" t="s">
        <v>11857</v>
      </c>
      <c r="O226" s="9" t="s">
        <v>11859</v>
      </c>
      <c r="P226" s="9" t="s">
        <v>11858</v>
      </c>
      <c r="Q226" s="360"/>
      <c r="R226" s="8">
        <f t="shared" si="23"/>
        <v>2</v>
      </c>
      <c r="S226" s="360"/>
      <c r="T226" s="360"/>
      <c r="U226" s="299" t="s">
        <v>28453</v>
      </c>
    </row>
    <row r="227" spans="1:21" ht="57.6">
      <c r="A227" s="53" t="str">
        <f t="shared" si="18"/>
        <v>rquía sobre la Subsecretaría.</v>
      </c>
      <c r="B227" s="10" t="str">
        <f t="shared" si="19"/>
        <v>219AGE</v>
      </c>
      <c r="C227" s="10" t="str">
        <f t="shared" si="22"/>
        <v>HYAGE219O6</v>
      </c>
      <c r="D227" s="10" t="s">
        <v>7879</v>
      </c>
      <c r="E227" s="10" t="s">
        <v>7878</v>
      </c>
      <c r="F227" s="19" t="s">
        <v>11637</v>
      </c>
      <c r="G227" s="11" t="str">
        <f t="shared" si="20"/>
        <v>219</v>
      </c>
      <c r="H227" s="12">
        <v>219</v>
      </c>
      <c r="I227" s="11" t="str">
        <f t="shared" si="21"/>
        <v>O6</v>
      </c>
      <c r="J227" s="11">
        <v>6</v>
      </c>
      <c r="K227" s="9" t="s">
        <v>11855</v>
      </c>
      <c r="L227" s="9" t="s">
        <v>1389</v>
      </c>
      <c r="M227" s="9" t="s">
        <v>11851</v>
      </c>
      <c r="N227" s="9" t="s">
        <v>11854</v>
      </c>
      <c r="O227" s="9" t="s">
        <v>11853</v>
      </c>
      <c r="P227" s="9" t="s">
        <v>11852</v>
      </c>
      <c r="Q227" s="360"/>
      <c r="R227" s="8">
        <f t="shared" si="23"/>
        <v>1</v>
      </c>
      <c r="S227" s="360"/>
      <c r="T227" s="360"/>
      <c r="U227" s="299" t="s">
        <v>28454</v>
      </c>
    </row>
    <row r="228" spans="1:21" ht="43.2">
      <c r="A228" s="53" t="str">
        <f t="shared" si="18"/>
        <v>n la creación de esta figura.</v>
      </c>
      <c r="B228" s="10" t="str">
        <f t="shared" si="19"/>
        <v>220AGE</v>
      </c>
      <c r="C228" s="10" t="str">
        <f t="shared" si="22"/>
        <v>HYAGE220O6</v>
      </c>
      <c r="D228" s="10" t="s">
        <v>7879</v>
      </c>
      <c r="E228" s="10" t="s">
        <v>7878</v>
      </c>
      <c r="F228" s="19" t="s">
        <v>11637</v>
      </c>
      <c r="G228" s="11" t="str">
        <f t="shared" si="20"/>
        <v>220</v>
      </c>
      <c r="H228" s="12">
        <v>220</v>
      </c>
      <c r="I228" s="11" t="str">
        <f t="shared" si="21"/>
        <v>O6</v>
      </c>
      <c r="J228" s="11">
        <v>6</v>
      </c>
      <c r="K228" s="9" t="s">
        <v>11849</v>
      </c>
      <c r="L228" s="9" t="s">
        <v>1389</v>
      </c>
      <c r="M228" s="9" t="s">
        <v>11845</v>
      </c>
      <c r="N228" s="9" t="s">
        <v>11848</v>
      </c>
      <c r="O228" s="9" t="s">
        <v>11847</v>
      </c>
      <c r="P228" s="9" t="s">
        <v>11846</v>
      </c>
      <c r="Q228" s="360"/>
      <c r="R228" s="8">
        <f t="shared" si="23"/>
        <v>1</v>
      </c>
      <c r="S228" s="360"/>
      <c r="T228" s="360"/>
      <c r="U228" s="299" t="s">
        <v>28455</v>
      </c>
    </row>
    <row r="229" spans="1:21" ht="43.2">
      <c r="A229" s="53" t="str">
        <f t="shared" si="18"/>
        <v>ón de una Comunidad Autónoma.</v>
      </c>
      <c r="B229" s="10" t="str">
        <f t="shared" si="19"/>
        <v>221AGE</v>
      </c>
      <c r="C229" s="10" t="str">
        <f t="shared" si="22"/>
        <v>HYAGE221O6</v>
      </c>
      <c r="D229" s="10" t="s">
        <v>7879</v>
      </c>
      <c r="E229" s="10" t="s">
        <v>7878</v>
      </c>
      <c r="F229" s="19" t="s">
        <v>11637</v>
      </c>
      <c r="G229" s="11" t="str">
        <f t="shared" si="20"/>
        <v>221</v>
      </c>
      <c r="H229" s="12">
        <v>221</v>
      </c>
      <c r="I229" s="11" t="str">
        <f t="shared" si="21"/>
        <v>O6</v>
      </c>
      <c r="J229" s="11">
        <v>6</v>
      </c>
      <c r="K229" s="9" t="s">
        <v>11843</v>
      </c>
      <c r="L229" s="9" t="s">
        <v>543</v>
      </c>
      <c r="M229" s="9" t="s">
        <v>11842</v>
      </c>
      <c r="N229" s="9" t="s">
        <v>11839</v>
      </c>
      <c r="O229" s="9" t="s">
        <v>11841</v>
      </c>
      <c r="P229" s="9" t="s">
        <v>11840</v>
      </c>
      <c r="Q229" s="360"/>
      <c r="R229" s="8">
        <f t="shared" si="23"/>
        <v>2</v>
      </c>
      <c r="S229" s="360"/>
      <c r="T229" s="360"/>
      <c r="U229" s="299" t="s">
        <v>28456</v>
      </c>
    </row>
    <row r="230" spans="1:21" ht="43.2">
      <c r="A230" s="53" t="str">
        <f t="shared" si="18"/>
        <v>e utilizan para esta función.</v>
      </c>
      <c r="B230" s="10" t="str">
        <f t="shared" si="19"/>
        <v>222AGE</v>
      </c>
      <c r="C230" s="10" t="str">
        <f t="shared" si="22"/>
        <v>HYAGE222O6</v>
      </c>
      <c r="D230" s="10" t="s">
        <v>7879</v>
      </c>
      <c r="E230" s="10" t="s">
        <v>7878</v>
      </c>
      <c r="F230" s="19" t="s">
        <v>11637</v>
      </c>
      <c r="G230" s="11" t="str">
        <f t="shared" si="20"/>
        <v>222</v>
      </c>
      <c r="H230" s="12">
        <v>222</v>
      </c>
      <c r="I230" s="11" t="str">
        <f t="shared" si="21"/>
        <v>O6</v>
      </c>
      <c r="J230" s="11">
        <v>6</v>
      </c>
      <c r="K230" s="9" t="s">
        <v>11837</v>
      </c>
      <c r="L230" s="9" t="s">
        <v>544</v>
      </c>
      <c r="M230" s="9" t="s">
        <v>11796</v>
      </c>
      <c r="N230" s="9" t="s">
        <v>11789</v>
      </c>
      <c r="O230" s="9" t="s">
        <v>11786</v>
      </c>
      <c r="P230" s="9" t="s">
        <v>11792</v>
      </c>
      <c r="Q230" s="360"/>
      <c r="R230" s="8">
        <f t="shared" si="23"/>
        <v>3</v>
      </c>
      <c r="S230" s="360"/>
      <c r="T230" s="360"/>
      <c r="U230" s="299" t="s">
        <v>28457</v>
      </c>
    </row>
    <row r="231" spans="1:21" ht="57.6">
      <c r="A231" s="53" t="str">
        <f t="shared" si="18"/>
        <v>la participación del Consejo.</v>
      </c>
      <c r="B231" s="10" t="str">
        <f t="shared" si="19"/>
        <v>223AGE</v>
      </c>
      <c r="C231" s="10" t="str">
        <f t="shared" si="22"/>
        <v>HYAGE223O6</v>
      </c>
      <c r="D231" s="10" t="s">
        <v>7879</v>
      </c>
      <c r="E231" s="10" t="s">
        <v>7878</v>
      </c>
      <c r="F231" s="19" t="s">
        <v>11637</v>
      </c>
      <c r="G231" s="11" t="str">
        <f t="shared" si="20"/>
        <v>223</v>
      </c>
      <c r="H231" s="12">
        <v>223</v>
      </c>
      <c r="I231" s="11" t="str">
        <f t="shared" si="21"/>
        <v>O6</v>
      </c>
      <c r="J231" s="11">
        <v>6</v>
      </c>
      <c r="K231" s="9" t="s">
        <v>11835</v>
      </c>
      <c r="L231" s="9" t="s">
        <v>544</v>
      </c>
      <c r="M231" s="9" t="s">
        <v>10672</v>
      </c>
      <c r="N231" s="9" t="s">
        <v>10673</v>
      </c>
      <c r="O231" s="9" t="s">
        <v>9332</v>
      </c>
      <c r="P231" s="9" t="s">
        <v>11834</v>
      </c>
      <c r="Q231" s="360"/>
      <c r="R231" s="8">
        <f t="shared" si="23"/>
        <v>3</v>
      </c>
      <c r="S231" s="360"/>
      <c r="T231" s="360"/>
      <c r="U231" s="299" t="s">
        <v>28458</v>
      </c>
    </row>
    <row r="232" spans="1:21" ht="43.2">
      <c r="A232" s="53" t="str">
        <f t="shared" si="18"/>
        <v xml:space="preserve"> funcional con los Delegados.</v>
      </c>
      <c r="B232" s="10" t="str">
        <f t="shared" si="19"/>
        <v>224AGE</v>
      </c>
      <c r="C232" s="10" t="str">
        <f t="shared" si="22"/>
        <v>HYAGE224O6</v>
      </c>
      <c r="D232" s="10" t="s">
        <v>7879</v>
      </c>
      <c r="E232" s="10" t="s">
        <v>7878</v>
      </c>
      <c r="F232" s="19" t="s">
        <v>11637</v>
      </c>
      <c r="G232" s="11" t="str">
        <f t="shared" si="20"/>
        <v>224</v>
      </c>
      <c r="H232" s="12">
        <v>224</v>
      </c>
      <c r="I232" s="11" t="str">
        <f t="shared" si="21"/>
        <v>O6</v>
      </c>
      <c r="J232" s="11">
        <v>6</v>
      </c>
      <c r="K232" s="9" t="s">
        <v>11832</v>
      </c>
      <c r="L232" s="9" t="s">
        <v>544</v>
      </c>
      <c r="M232" s="9" t="s">
        <v>11831</v>
      </c>
      <c r="N232" s="9" t="s">
        <v>11830</v>
      </c>
      <c r="O232" s="9" t="s">
        <v>11828</v>
      </c>
      <c r="P232" s="9" t="s">
        <v>11829</v>
      </c>
      <c r="Q232" s="360"/>
      <c r="R232" s="8">
        <f t="shared" si="23"/>
        <v>3</v>
      </c>
      <c r="S232" s="360"/>
      <c r="T232" s="360"/>
      <c r="U232" s="299" t="s">
        <v>28459</v>
      </c>
    </row>
    <row r="233" spans="1:21" ht="43.2">
      <c r="A233" s="53" t="str">
        <f t="shared" si="18"/>
        <v>enen esta función específica.</v>
      </c>
      <c r="B233" s="10" t="str">
        <f t="shared" si="19"/>
        <v>225AGE</v>
      </c>
      <c r="C233" s="10" t="str">
        <f t="shared" si="22"/>
        <v>HYAGE225O6</v>
      </c>
      <c r="D233" s="10" t="s">
        <v>7879</v>
      </c>
      <c r="E233" s="10" t="s">
        <v>7878</v>
      </c>
      <c r="F233" s="19" t="s">
        <v>11637</v>
      </c>
      <c r="G233" s="11" t="str">
        <f t="shared" si="20"/>
        <v>225</v>
      </c>
      <c r="H233" s="12">
        <v>225</v>
      </c>
      <c r="I233" s="11" t="str">
        <f t="shared" si="21"/>
        <v>O6</v>
      </c>
      <c r="J233" s="11">
        <v>6</v>
      </c>
      <c r="K233" s="9" t="s">
        <v>11826</v>
      </c>
      <c r="L233" s="9" t="s">
        <v>543</v>
      </c>
      <c r="M233" s="9" t="s">
        <v>11825</v>
      </c>
      <c r="N233" s="9" t="s">
        <v>10671</v>
      </c>
      <c r="O233" s="9" t="s">
        <v>11824</v>
      </c>
      <c r="P233" s="9" t="s">
        <v>11823</v>
      </c>
      <c r="Q233" s="360"/>
      <c r="R233" s="8">
        <f t="shared" si="23"/>
        <v>2</v>
      </c>
      <c r="S233" s="360"/>
      <c r="T233" s="360"/>
      <c r="U233" s="299" t="s">
        <v>28460</v>
      </c>
    </row>
    <row r="234" spans="1:21" ht="28.8">
      <c r="A234" s="53" t="str">
        <f t="shared" si="18"/>
        <v>ativa a la descentralización.</v>
      </c>
      <c r="B234" s="10" t="str">
        <f t="shared" si="19"/>
        <v>226AGE</v>
      </c>
      <c r="C234" s="10" t="str">
        <f t="shared" si="22"/>
        <v>HYAGE226O6</v>
      </c>
      <c r="D234" s="10" t="s">
        <v>7879</v>
      </c>
      <c r="E234" s="10" t="s">
        <v>7878</v>
      </c>
      <c r="F234" s="19" t="s">
        <v>11637</v>
      </c>
      <c r="G234" s="11" t="str">
        <f t="shared" si="20"/>
        <v>226</v>
      </c>
      <c r="H234" s="12">
        <v>226</v>
      </c>
      <c r="I234" s="11" t="str">
        <f t="shared" si="21"/>
        <v>O6</v>
      </c>
      <c r="J234" s="11">
        <v>6</v>
      </c>
      <c r="K234" s="9" t="s">
        <v>11821</v>
      </c>
      <c r="L234" s="9" t="s">
        <v>543</v>
      </c>
      <c r="M234" s="9" t="s">
        <v>11820</v>
      </c>
      <c r="N234" s="9" t="s">
        <v>11817</v>
      </c>
      <c r="O234" s="9" t="s">
        <v>11819</v>
      </c>
      <c r="P234" s="9" t="s">
        <v>11818</v>
      </c>
      <c r="Q234" s="360"/>
      <c r="R234" s="8">
        <f t="shared" si="23"/>
        <v>2</v>
      </c>
      <c r="S234" s="360"/>
      <c r="T234" s="360"/>
      <c r="U234" s="299" t="s">
        <v>28461</v>
      </c>
    </row>
    <row r="235" spans="1:21" ht="28.8">
      <c r="A235" s="53" t="str">
        <f t="shared" si="18"/>
        <v>edimiento normativo correcto.</v>
      </c>
      <c r="B235" s="10" t="str">
        <f t="shared" si="19"/>
        <v>227AGE</v>
      </c>
      <c r="C235" s="10" t="str">
        <f t="shared" si="22"/>
        <v>HYAGE227O6</v>
      </c>
      <c r="D235" s="10" t="s">
        <v>7879</v>
      </c>
      <c r="E235" s="10" t="s">
        <v>7878</v>
      </c>
      <c r="F235" s="19" t="s">
        <v>11637</v>
      </c>
      <c r="G235" s="11" t="str">
        <f t="shared" si="20"/>
        <v>227</v>
      </c>
      <c r="H235" s="12">
        <v>227</v>
      </c>
      <c r="I235" s="11" t="str">
        <f t="shared" si="21"/>
        <v>O6</v>
      </c>
      <c r="J235" s="11">
        <v>6</v>
      </c>
      <c r="K235" s="9" t="s">
        <v>11815</v>
      </c>
      <c r="L235" s="9" t="s">
        <v>543</v>
      </c>
      <c r="M235" s="9" t="s">
        <v>11814</v>
      </c>
      <c r="N235" s="9" t="s">
        <v>11813</v>
      </c>
      <c r="O235" s="9" t="s">
        <v>9939</v>
      </c>
      <c r="P235" s="9" t="s">
        <v>9940</v>
      </c>
      <c r="Q235" s="360"/>
      <c r="R235" s="8">
        <f t="shared" si="23"/>
        <v>2</v>
      </c>
      <c r="S235" s="360"/>
      <c r="T235" s="360"/>
      <c r="U235" s="299" t="s">
        <v>28462</v>
      </c>
    </row>
    <row r="236" spans="1:21" ht="28.8">
      <c r="A236" s="53" t="str">
        <f t="shared" si="18"/>
        <v xml:space="preserve"> cuentan con Subdelegaciones.</v>
      </c>
      <c r="B236" s="10" t="str">
        <f t="shared" si="19"/>
        <v>228AGE</v>
      </c>
      <c r="C236" s="10" t="str">
        <f t="shared" si="22"/>
        <v>HYAGE228O6</v>
      </c>
      <c r="D236" s="10" t="s">
        <v>7879</v>
      </c>
      <c r="E236" s="10" t="s">
        <v>7878</v>
      </c>
      <c r="F236" s="19" t="s">
        <v>11637</v>
      </c>
      <c r="G236" s="11" t="str">
        <f t="shared" si="20"/>
        <v>228</v>
      </c>
      <c r="H236" s="12">
        <v>228</v>
      </c>
      <c r="I236" s="11" t="str">
        <f t="shared" si="21"/>
        <v>O6</v>
      </c>
      <c r="J236" s="11">
        <v>6</v>
      </c>
      <c r="K236" s="9" t="s">
        <v>11811</v>
      </c>
      <c r="L236" s="9" t="s">
        <v>1389</v>
      </c>
      <c r="M236" s="9" t="s">
        <v>11807</v>
      </c>
      <c r="N236" s="9" t="s">
        <v>11810</v>
      </c>
      <c r="O236" s="9" t="s">
        <v>11809</v>
      </c>
      <c r="P236" s="9" t="s">
        <v>11808</v>
      </c>
      <c r="Q236" s="360"/>
      <c r="R236" s="8">
        <f t="shared" si="23"/>
        <v>1</v>
      </c>
      <c r="S236" s="360"/>
      <c r="T236" s="360"/>
      <c r="U236" s="299" t="s">
        <v>28463</v>
      </c>
    </row>
    <row r="237" spans="1:21" ht="27.6">
      <c r="A237" s="53" t="str">
        <f t="shared" si="18"/>
        <v>nidad Autónoma uniprovincial.</v>
      </c>
      <c r="B237" s="10" t="str">
        <f t="shared" si="19"/>
        <v>229AGE</v>
      </c>
      <c r="C237" s="10" t="str">
        <f t="shared" si="22"/>
        <v>HYAGE229O6</v>
      </c>
      <c r="D237" s="10" t="s">
        <v>7879</v>
      </c>
      <c r="E237" s="10" t="s">
        <v>7878</v>
      </c>
      <c r="F237" s="19" t="s">
        <v>11637</v>
      </c>
      <c r="G237" s="11" t="str">
        <f t="shared" si="20"/>
        <v>229</v>
      </c>
      <c r="H237" s="12">
        <v>229</v>
      </c>
      <c r="I237" s="11" t="str">
        <f t="shared" si="21"/>
        <v>O6</v>
      </c>
      <c r="J237" s="11">
        <v>6</v>
      </c>
      <c r="K237" s="9" t="s">
        <v>11805</v>
      </c>
      <c r="L237" s="9" t="s">
        <v>1388</v>
      </c>
      <c r="M237" s="9" t="s">
        <v>11804</v>
      </c>
      <c r="N237" s="9" t="s">
        <v>11803</v>
      </c>
      <c r="O237" s="9" t="s">
        <v>11802</v>
      </c>
      <c r="P237" s="9" t="s">
        <v>11801</v>
      </c>
      <c r="Q237" s="360"/>
      <c r="R237" s="8">
        <f t="shared" si="23"/>
        <v>4</v>
      </c>
      <c r="S237" s="360"/>
      <c r="T237" s="360"/>
      <c r="U237" s="299" t="s">
        <v>28464</v>
      </c>
    </row>
    <row r="238" spans="1:21" ht="28.8">
      <c r="A238" s="53" t="str">
        <f t="shared" si="18"/>
        <v>ón" no tienen el mismo rango.</v>
      </c>
      <c r="B238" s="10" t="str">
        <f t="shared" si="19"/>
        <v>230AGE</v>
      </c>
      <c r="C238" s="10" t="str">
        <f t="shared" si="22"/>
        <v>HYAGE230O6</v>
      </c>
      <c r="D238" s="10" t="s">
        <v>7879</v>
      </c>
      <c r="E238" s="10" t="s">
        <v>7878</v>
      </c>
      <c r="F238" s="19" t="s">
        <v>11637</v>
      </c>
      <c r="G238" s="11" t="str">
        <f t="shared" si="20"/>
        <v>230</v>
      </c>
      <c r="H238" s="12">
        <v>230</v>
      </c>
      <c r="I238" s="11" t="str">
        <f t="shared" si="21"/>
        <v>O6</v>
      </c>
      <c r="J238" s="11">
        <v>6</v>
      </c>
      <c r="K238" s="9" t="s">
        <v>11799</v>
      </c>
      <c r="L238" s="9" t="s">
        <v>544</v>
      </c>
      <c r="M238" s="9" t="s">
        <v>11796</v>
      </c>
      <c r="N238" s="9" t="s">
        <v>11789</v>
      </c>
      <c r="O238" s="9" t="s">
        <v>11788</v>
      </c>
      <c r="P238" s="9" t="s">
        <v>11792</v>
      </c>
      <c r="Q238" s="360"/>
      <c r="R238" s="8">
        <f t="shared" si="23"/>
        <v>3</v>
      </c>
      <c r="S238" s="360"/>
      <c r="T238" s="360"/>
      <c r="U238" s="299" t="s">
        <v>28465</v>
      </c>
    </row>
    <row r="239" spans="1:21" ht="28.8">
      <c r="A239" s="53" t="str">
        <f t="shared" si="18"/>
        <v>apacidad normativa requerida.</v>
      </c>
      <c r="B239" s="10" t="str">
        <f t="shared" si="19"/>
        <v>231AGE</v>
      </c>
      <c r="C239" s="10" t="str">
        <f t="shared" si="22"/>
        <v>HYAGE231O6</v>
      </c>
      <c r="D239" s="10" t="s">
        <v>7879</v>
      </c>
      <c r="E239" s="10" t="s">
        <v>7878</v>
      </c>
      <c r="F239" s="19" t="s">
        <v>11637</v>
      </c>
      <c r="G239" s="11" t="str">
        <f t="shared" si="20"/>
        <v>231</v>
      </c>
      <c r="H239" s="12">
        <v>231</v>
      </c>
      <c r="I239" s="11" t="str">
        <f t="shared" si="21"/>
        <v>O6</v>
      </c>
      <c r="J239" s="11">
        <v>6</v>
      </c>
      <c r="K239" s="9" t="s">
        <v>11797</v>
      </c>
      <c r="L239" s="9" t="s">
        <v>544</v>
      </c>
      <c r="M239" s="9" t="s">
        <v>11796</v>
      </c>
      <c r="N239" s="9" t="s">
        <v>11789</v>
      </c>
      <c r="O239" s="9" t="s">
        <v>11788</v>
      </c>
      <c r="P239" s="9" t="s">
        <v>11792</v>
      </c>
      <c r="Q239" s="360"/>
      <c r="R239" s="8">
        <f t="shared" si="23"/>
        <v>3</v>
      </c>
      <c r="S239" s="360"/>
      <c r="T239" s="360"/>
      <c r="U239" s="299" t="s">
        <v>28466</v>
      </c>
    </row>
    <row r="240" spans="1:21" ht="41.4">
      <c r="A240" s="53" t="str">
        <f t="shared" si="18"/>
        <v>ámbito del servicio exterior.</v>
      </c>
      <c r="B240" s="10" t="str">
        <f t="shared" si="19"/>
        <v>232AGE</v>
      </c>
      <c r="C240" s="10" t="str">
        <f t="shared" si="22"/>
        <v>HYAGE232O6</v>
      </c>
      <c r="D240" s="10" t="s">
        <v>7879</v>
      </c>
      <c r="E240" s="10" t="s">
        <v>7878</v>
      </c>
      <c r="F240" s="19" t="s">
        <v>11637</v>
      </c>
      <c r="G240" s="11" t="str">
        <f t="shared" si="20"/>
        <v>232</v>
      </c>
      <c r="H240" s="12">
        <v>232</v>
      </c>
      <c r="I240" s="11" t="str">
        <f t="shared" si="21"/>
        <v>O6</v>
      </c>
      <c r="J240" s="11">
        <v>6</v>
      </c>
      <c r="K240" s="9" t="s">
        <v>11755</v>
      </c>
      <c r="L240" s="9" t="s">
        <v>523</v>
      </c>
      <c r="M240" s="9" t="s">
        <v>11754</v>
      </c>
      <c r="N240" s="9" t="s">
        <v>11753</v>
      </c>
      <c r="O240" s="9" t="s">
        <v>11751</v>
      </c>
      <c r="P240" s="9" t="s">
        <v>11752</v>
      </c>
      <c r="Q240" s="360"/>
      <c r="R240" s="8">
        <f t="shared" si="23"/>
        <v>3</v>
      </c>
      <c r="S240" s="360"/>
      <c r="T240" s="360"/>
      <c r="U240" s="299" t="s">
        <v>28467</v>
      </c>
    </row>
    <row r="241" spans="1:21" ht="82.8">
      <c r="A241" s="53" t="str">
        <f t="shared" si="18"/>
        <v>e rango normativo suficiente.</v>
      </c>
      <c r="B241" s="10" t="str">
        <f t="shared" si="19"/>
        <v>233AGE</v>
      </c>
      <c r="C241" s="10" t="str">
        <f t="shared" si="22"/>
        <v>HYAGE233O6</v>
      </c>
      <c r="D241" s="10" t="s">
        <v>7879</v>
      </c>
      <c r="E241" s="10" t="s">
        <v>7878</v>
      </c>
      <c r="F241" s="19" t="s">
        <v>11637</v>
      </c>
      <c r="G241" s="11" t="str">
        <f t="shared" si="20"/>
        <v>233</v>
      </c>
      <c r="H241" s="12">
        <v>233</v>
      </c>
      <c r="I241" s="11" t="str">
        <f t="shared" si="21"/>
        <v>O6</v>
      </c>
      <c r="J241" s="11">
        <v>6</v>
      </c>
      <c r="K241" s="9" t="s">
        <v>11749</v>
      </c>
      <c r="L241" s="9" t="s">
        <v>522</v>
      </c>
      <c r="M241" s="9" t="s">
        <v>11748</v>
      </c>
      <c r="N241" s="9" t="s">
        <v>11747</v>
      </c>
      <c r="O241" s="9" t="s">
        <v>11746</v>
      </c>
      <c r="P241" s="9" t="s">
        <v>11745</v>
      </c>
      <c r="Q241" s="360"/>
      <c r="R241" s="8">
        <f t="shared" si="23"/>
        <v>4</v>
      </c>
      <c r="S241" s="360"/>
      <c r="T241" s="360"/>
      <c r="U241" s="299" t="s">
        <v>28468</v>
      </c>
    </row>
    <row r="242" spans="1:21" ht="69">
      <c r="A242" s="53" t="str">
        <f t="shared" si="18"/>
        <v>no tienen respaldo normativo.</v>
      </c>
      <c r="B242" s="10" t="str">
        <f t="shared" si="19"/>
        <v>234AGE</v>
      </c>
      <c r="C242" s="10" t="str">
        <f t="shared" si="22"/>
        <v>HYAGE234O6</v>
      </c>
      <c r="D242" s="10" t="s">
        <v>7879</v>
      </c>
      <c r="E242" s="10" t="s">
        <v>7878</v>
      </c>
      <c r="F242" s="19" t="s">
        <v>11637</v>
      </c>
      <c r="G242" s="11" t="str">
        <f t="shared" si="20"/>
        <v>234</v>
      </c>
      <c r="H242" s="12">
        <v>234</v>
      </c>
      <c r="I242" s="11" t="str">
        <f t="shared" si="21"/>
        <v>O6</v>
      </c>
      <c r="J242" s="11">
        <v>6</v>
      </c>
      <c r="K242" s="9" t="s">
        <v>11743</v>
      </c>
      <c r="L242" s="9" t="s">
        <v>524</v>
      </c>
      <c r="M242" s="9" t="s">
        <v>11742</v>
      </c>
      <c r="N242" s="9" t="s">
        <v>11739</v>
      </c>
      <c r="O242" s="9" t="s">
        <v>11741</v>
      </c>
      <c r="P242" s="9" t="s">
        <v>11740</v>
      </c>
      <c r="Q242" s="360"/>
      <c r="R242" s="8">
        <f t="shared" si="23"/>
        <v>2</v>
      </c>
      <c r="S242" s="360"/>
      <c r="T242" s="360"/>
      <c r="U242" s="299" t="s">
        <v>28469</v>
      </c>
    </row>
    <row r="243" spans="1:21" ht="55.2">
      <c r="A243" s="53" t="str">
        <f t="shared" si="18"/>
        <v>tos de órgano administrativo.</v>
      </c>
      <c r="B243" s="10" t="str">
        <f t="shared" si="19"/>
        <v>235AGE</v>
      </c>
      <c r="C243" s="10" t="str">
        <f t="shared" si="22"/>
        <v>HYAGE235O6</v>
      </c>
      <c r="D243" s="10" t="s">
        <v>7879</v>
      </c>
      <c r="E243" s="10" t="s">
        <v>7878</v>
      </c>
      <c r="F243" s="19" t="s">
        <v>11637</v>
      </c>
      <c r="G243" s="11" t="str">
        <f t="shared" si="20"/>
        <v>235</v>
      </c>
      <c r="H243" s="12">
        <v>235</v>
      </c>
      <c r="I243" s="11" t="str">
        <f t="shared" si="21"/>
        <v>O6</v>
      </c>
      <c r="J243" s="11">
        <v>6</v>
      </c>
      <c r="K243" s="9" t="s">
        <v>11737</v>
      </c>
      <c r="L243" s="9" t="s">
        <v>1387</v>
      </c>
      <c r="M243" s="9" t="s">
        <v>11733</v>
      </c>
      <c r="N243" s="9" t="s">
        <v>11736</v>
      </c>
      <c r="O243" s="9" t="s">
        <v>11735</v>
      </c>
      <c r="P243" s="9" t="s">
        <v>11734</v>
      </c>
      <c r="Q243" s="360"/>
      <c r="R243" s="8">
        <f t="shared" si="23"/>
        <v>1</v>
      </c>
      <c r="S243" s="360"/>
      <c r="T243" s="360"/>
      <c r="U243" s="299" t="s">
        <v>28470</v>
      </c>
    </row>
    <row r="244" spans="1:21" ht="69">
      <c r="A244" s="53" t="str">
        <f t="shared" si="18"/>
        <v>ón de las partes interesadas.</v>
      </c>
      <c r="B244" s="10" t="str">
        <f t="shared" si="19"/>
        <v>236AGE</v>
      </c>
      <c r="C244" s="10" t="str">
        <f t="shared" si="22"/>
        <v>HYAGE236O6</v>
      </c>
      <c r="D244" s="10" t="s">
        <v>7879</v>
      </c>
      <c r="E244" s="10" t="s">
        <v>7878</v>
      </c>
      <c r="F244" s="19" t="s">
        <v>11637</v>
      </c>
      <c r="G244" s="11" t="str">
        <f t="shared" si="20"/>
        <v>236</v>
      </c>
      <c r="H244" s="12">
        <v>236</v>
      </c>
      <c r="I244" s="11" t="str">
        <f t="shared" si="21"/>
        <v>O6</v>
      </c>
      <c r="J244" s="11">
        <v>6</v>
      </c>
      <c r="K244" s="9" t="s">
        <v>11731</v>
      </c>
      <c r="L244" s="9" t="s">
        <v>1387</v>
      </c>
      <c r="M244" s="9" t="s">
        <v>11727</v>
      </c>
      <c r="N244" s="9" t="s">
        <v>11730</v>
      </c>
      <c r="O244" s="9" t="s">
        <v>11729</v>
      </c>
      <c r="P244" s="9" t="s">
        <v>11728</v>
      </c>
      <c r="Q244" s="360"/>
      <c r="R244" s="8">
        <f t="shared" si="23"/>
        <v>1</v>
      </c>
      <c r="S244" s="360"/>
      <c r="T244" s="360"/>
      <c r="U244" s="299" t="s">
        <v>28471</v>
      </c>
    </row>
    <row r="245" spans="1:21" ht="43.2">
      <c r="A245" s="53" t="str">
        <f t="shared" si="18"/>
        <v>as otras opciones es precisa.</v>
      </c>
      <c r="B245" s="10" t="str">
        <f t="shared" si="19"/>
        <v>237AGE</v>
      </c>
      <c r="C245" s="10" t="str">
        <f t="shared" si="22"/>
        <v>HYAGE237O6</v>
      </c>
      <c r="D245" s="10" t="s">
        <v>7879</v>
      </c>
      <c r="E245" s="10" t="s">
        <v>7878</v>
      </c>
      <c r="F245" s="19" t="s">
        <v>11637</v>
      </c>
      <c r="G245" s="11" t="str">
        <f t="shared" si="20"/>
        <v>237</v>
      </c>
      <c r="H245" s="12">
        <v>237</v>
      </c>
      <c r="I245" s="11" t="str">
        <f t="shared" si="21"/>
        <v>O6</v>
      </c>
      <c r="J245" s="11">
        <v>6</v>
      </c>
      <c r="K245" s="9" t="s">
        <v>11725</v>
      </c>
      <c r="L245" s="9" t="s">
        <v>524</v>
      </c>
      <c r="M245" s="9" t="s">
        <v>11724</v>
      </c>
      <c r="N245" s="9" t="s">
        <v>11722</v>
      </c>
      <c r="O245" s="9" t="s">
        <v>11723</v>
      </c>
      <c r="P245" s="9" t="s">
        <v>8850</v>
      </c>
      <c r="Q245" s="360"/>
      <c r="R245" s="8">
        <f t="shared" si="23"/>
        <v>2</v>
      </c>
      <c r="S245" s="360"/>
      <c r="T245" s="360"/>
      <c r="U245" s="299" t="s">
        <v>28472</v>
      </c>
    </row>
    <row r="246" spans="1:21" ht="43.2">
      <c r="A246" s="53" t="str">
        <f t="shared" si="18"/>
        <v>miento adecuado según la ley.</v>
      </c>
      <c r="B246" s="10" t="str">
        <f t="shared" si="19"/>
        <v>238AGE</v>
      </c>
      <c r="C246" s="10" t="str">
        <f t="shared" si="22"/>
        <v>HYAGE238O6</v>
      </c>
      <c r="D246" s="10" t="s">
        <v>7879</v>
      </c>
      <c r="E246" s="10" t="s">
        <v>7878</v>
      </c>
      <c r="F246" s="19" t="s">
        <v>11637</v>
      </c>
      <c r="G246" s="11" t="str">
        <f t="shared" si="20"/>
        <v>238</v>
      </c>
      <c r="H246" s="12">
        <v>238</v>
      </c>
      <c r="I246" s="11" t="str">
        <f t="shared" si="21"/>
        <v>O6</v>
      </c>
      <c r="J246" s="11">
        <v>6</v>
      </c>
      <c r="K246" s="9" t="s">
        <v>11720</v>
      </c>
      <c r="L246" s="9" t="s">
        <v>522</v>
      </c>
      <c r="M246" s="9" t="s">
        <v>11719</v>
      </c>
      <c r="N246" s="9" t="s">
        <v>11718</v>
      </c>
      <c r="O246" s="9" t="s">
        <v>11717</v>
      </c>
      <c r="P246" s="9" t="s">
        <v>11716</v>
      </c>
      <c r="Q246" s="360"/>
      <c r="R246" s="8">
        <f t="shared" si="23"/>
        <v>4</v>
      </c>
      <c r="S246" s="360"/>
      <c r="T246" s="360"/>
      <c r="U246" s="299" t="s">
        <v>28473</v>
      </c>
    </row>
    <row r="247" spans="1:21" ht="55.2">
      <c r="A247" s="53" t="str">
        <f t="shared" si="18"/>
        <v>árquica de la administración.</v>
      </c>
      <c r="B247" s="10" t="str">
        <f t="shared" si="19"/>
        <v>239AGE</v>
      </c>
      <c r="C247" s="10" t="str">
        <f t="shared" si="22"/>
        <v>HYAGE239O6</v>
      </c>
      <c r="D247" s="10" t="s">
        <v>7879</v>
      </c>
      <c r="E247" s="10" t="s">
        <v>7878</v>
      </c>
      <c r="F247" s="19" t="s">
        <v>11637</v>
      </c>
      <c r="G247" s="11" t="str">
        <f t="shared" si="20"/>
        <v>239</v>
      </c>
      <c r="H247" s="12">
        <v>239</v>
      </c>
      <c r="I247" s="11" t="str">
        <f t="shared" si="21"/>
        <v>O6</v>
      </c>
      <c r="J247" s="11">
        <v>6</v>
      </c>
      <c r="K247" s="9" t="s">
        <v>11684</v>
      </c>
      <c r="L247" s="9" t="s">
        <v>1387</v>
      </c>
      <c r="M247" s="9" t="s">
        <v>11680</v>
      </c>
      <c r="N247" s="9" t="s">
        <v>11683</v>
      </c>
      <c r="O247" s="9" t="s">
        <v>11682</v>
      </c>
      <c r="P247" s="9" t="s">
        <v>11681</v>
      </c>
      <c r="Q247" s="360"/>
      <c r="R247" s="8">
        <f t="shared" si="23"/>
        <v>1</v>
      </c>
      <c r="S247" s="360"/>
      <c r="T247" s="360"/>
      <c r="U247" s="299" t="s">
        <v>28474</v>
      </c>
    </row>
    <row r="248" spans="1:21" ht="41.4">
      <c r="A248" s="53" t="str">
        <f t="shared" si="18"/>
        <v>legalidad y la transparencia.</v>
      </c>
      <c r="B248" s="10" t="str">
        <f t="shared" si="19"/>
        <v>240AGE</v>
      </c>
      <c r="C248" s="10" t="str">
        <f t="shared" si="22"/>
        <v>HYAGE240O6</v>
      </c>
      <c r="D248" s="10" t="s">
        <v>7879</v>
      </c>
      <c r="E248" s="10" t="s">
        <v>7878</v>
      </c>
      <c r="F248" s="19" t="s">
        <v>11637</v>
      </c>
      <c r="G248" s="11" t="str">
        <f t="shared" si="20"/>
        <v>240</v>
      </c>
      <c r="H248" s="12">
        <v>240</v>
      </c>
      <c r="I248" s="11" t="str">
        <f t="shared" si="21"/>
        <v>O6</v>
      </c>
      <c r="J248" s="11">
        <v>6</v>
      </c>
      <c r="K248" s="9" t="s">
        <v>11678</v>
      </c>
      <c r="L248" s="9" t="s">
        <v>524</v>
      </c>
      <c r="M248" s="9" t="s">
        <v>11677</v>
      </c>
      <c r="N248" s="9" t="s">
        <v>11674</v>
      </c>
      <c r="O248" s="9" t="s">
        <v>11676</v>
      </c>
      <c r="P248" s="9" t="s">
        <v>11675</v>
      </c>
      <c r="Q248" s="360"/>
      <c r="R248" s="8">
        <f t="shared" si="23"/>
        <v>2</v>
      </c>
      <c r="S248" s="360"/>
      <c r="T248" s="360"/>
      <c r="U248" s="299" t="s">
        <v>28475</v>
      </c>
    </row>
    <row r="249" spans="1:21" ht="69">
      <c r="A249" s="53" t="str">
        <f t="shared" si="18"/>
        <v>o sí es motivo de abstención.</v>
      </c>
      <c r="B249" s="10" t="str">
        <f t="shared" si="19"/>
        <v>241AGE</v>
      </c>
      <c r="C249" s="10" t="str">
        <f t="shared" si="22"/>
        <v>HYAGE241O6</v>
      </c>
      <c r="D249" s="10" t="s">
        <v>7879</v>
      </c>
      <c r="E249" s="10" t="s">
        <v>7878</v>
      </c>
      <c r="F249" s="19" t="s">
        <v>11637</v>
      </c>
      <c r="G249" s="11" t="str">
        <f t="shared" si="20"/>
        <v>241</v>
      </c>
      <c r="H249" s="12">
        <v>241</v>
      </c>
      <c r="I249" s="11" t="str">
        <f t="shared" si="21"/>
        <v>O6</v>
      </c>
      <c r="J249" s="11">
        <v>6</v>
      </c>
      <c r="K249" s="9" t="s">
        <v>11672</v>
      </c>
      <c r="L249" s="9" t="s">
        <v>1387</v>
      </c>
      <c r="M249" s="9" t="s">
        <v>11668</v>
      </c>
      <c r="N249" s="9" t="s">
        <v>11671</v>
      </c>
      <c r="O249" s="9" t="s">
        <v>11670</v>
      </c>
      <c r="P249" s="9" t="s">
        <v>11669</v>
      </c>
      <c r="Q249" s="360"/>
      <c r="R249" s="8">
        <f t="shared" si="23"/>
        <v>1</v>
      </c>
      <c r="S249" s="360"/>
      <c r="T249" s="360"/>
      <c r="U249" s="299" t="s">
        <v>28476</v>
      </c>
    </row>
    <row r="250" spans="1:21" ht="55.2">
      <c r="A250" s="53" t="str">
        <f t="shared" si="18"/>
        <v>profesionalización del cargo.</v>
      </c>
      <c r="B250" s="10" t="str">
        <f t="shared" si="19"/>
        <v>242AGE</v>
      </c>
      <c r="C250" s="10" t="str">
        <f t="shared" si="22"/>
        <v>HYAGE242O6</v>
      </c>
      <c r="D250" s="10" t="s">
        <v>7879</v>
      </c>
      <c r="E250" s="10" t="s">
        <v>7878</v>
      </c>
      <c r="F250" s="19" t="s">
        <v>11637</v>
      </c>
      <c r="G250" s="11" t="str">
        <f t="shared" si="20"/>
        <v>242</v>
      </c>
      <c r="H250" s="12">
        <v>242</v>
      </c>
      <c r="I250" s="11" t="str">
        <f t="shared" si="21"/>
        <v>O6</v>
      </c>
      <c r="J250" s="11">
        <v>6</v>
      </c>
      <c r="K250" s="9" t="s">
        <v>11666</v>
      </c>
      <c r="L250" s="9" t="s">
        <v>523</v>
      </c>
      <c r="M250" s="9" t="s">
        <v>11665</v>
      </c>
      <c r="N250" s="9" t="s">
        <v>11664</v>
      </c>
      <c r="O250" s="9" t="s">
        <v>11662</v>
      </c>
      <c r="P250" s="9" t="s">
        <v>11663</v>
      </c>
      <c r="Q250" s="360"/>
      <c r="R250" s="8">
        <f t="shared" si="23"/>
        <v>3</v>
      </c>
      <c r="S250" s="360"/>
      <c r="T250" s="360"/>
      <c r="U250" s="299" t="s">
        <v>28477</v>
      </c>
    </row>
    <row r="251" spans="1:21">
      <c r="A251" s="53" t="str">
        <f t="shared" si="18"/>
        <v xml:space="preserve"> Jurídico del Sector Público.</v>
      </c>
      <c r="B251" s="10" t="str">
        <f t="shared" si="19"/>
        <v>243AGE</v>
      </c>
      <c r="C251" s="10" t="str">
        <f t="shared" si="22"/>
        <v>HYAGE243O6</v>
      </c>
      <c r="D251" s="10" t="s">
        <v>7879</v>
      </c>
      <c r="E251" s="10" t="s">
        <v>7878</v>
      </c>
      <c r="F251" s="19" t="s">
        <v>11637</v>
      </c>
      <c r="G251" s="11" t="str">
        <f t="shared" si="20"/>
        <v>243</v>
      </c>
      <c r="H251" s="12">
        <v>243</v>
      </c>
      <c r="I251" s="11" t="str">
        <f t="shared" si="21"/>
        <v>O6</v>
      </c>
      <c r="J251" s="11">
        <v>6</v>
      </c>
      <c r="K251" s="9" t="s">
        <v>28478</v>
      </c>
      <c r="L251" s="9" t="s">
        <v>544</v>
      </c>
      <c r="M251" s="9">
        <v>2012</v>
      </c>
      <c r="N251" s="9">
        <v>2019</v>
      </c>
      <c r="O251" s="9">
        <v>2015</v>
      </c>
      <c r="P251" s="9">
        <v>2013</v>
      </c>
      <c r="Q251" s="360"/>
      <c r="R251" s="8">
        <f t="shared" si="23"/>
        <v>3</v>
      </c>
      <c r="S251" s="360"/>
      <c r="T251" s="360"/>
      <c r="U251" s="299" t="s">
        <v>28479</v>
      </c>
    </row>
    <row r="252" spans="1:21" ht="28.8">
      <c r="A252" s="53" t="str">
        <f t="shared" si="18"/>
        <v>zar la comunicación efectiva.</v>
      </c>
      <c r="B252" s="10" t="str">
        <f t="shared" si="19"/>
        <v>244AGE</v>
      </c>
      <c r="C252" s="10" t="str">
        <f t="shared" si="22"/>
        <v>HYAGE244O6</v>
      </c>
      <c r="D252" s="10" t="s">
        <v>7879</v>
      </c>
      <c r="E252" s="10" t="s">
        <v>7878</v>
      </c>
      <c r="F252" s="19" t="s">
        <v>11637</v>
      </c>
      <c r="G252" s="11" t="str">
        <f t="shared" si="20"/>
        <v>244</v>
      </c>
      <c r="H252" s="12">
        <v>244</v>
      </c>
      <c r="I252" s="11" t="str">
        <f t="shared" si="21"/>
        <v>O6</v>
      </c>
      <c r="J252" s="11">
        <v>6</v>
      </c>
      <c r="K252" s="9" t="s">
        <v>28480</v>
      </c>
      <c r="L252" s="9" t="s">
        <v>1389</v>
      </c>
      <c r="M252" s="9" t="s">
        <v>24783</v>
      </c>
      <c r="N252" s="9" t="s">
        <v>28263</v>
      </c>
      <c r="O252" s="9" t="s">
        <v>24784</v>
      </c>
      <c r="P252" s="9" t="s">
        <v>28481</v>
      </c>
      <c r="Q252" s="360"/>
      <c r="R252" s="8">
        <f t="shared" si="23"/>
        <v>1</v>
      </c>
      <c r="S252" s="360"/>
      <c r="T252" s="360"/>
      <c r="U252" s="299" t="s">
        <v>28482</v>
      </c>
    </row>
    <row r="253" spans="1:21" ht="28.8">
      <c r="A253" s="53" t="str">
        <f t="shared" si="18"/>
        <v xml:space="preserve"> su jerarquía administrativa.</v>
      </c>
      <c r="B253" s="10" t="str">
        <f t="shared" si="19"/>
        <v>245AGE</v>
      </c>
      <c r="C253" s="10" t="str">
        <f t="shared" si="22"/>
        <v>HYAGE245O6</v>
      </c>
      <c r="D253" s="10" t="s">
        <v>7879</v>
      </c>
      <c r="E253" s="10" t="s">
        <v>7878</v>
      </c>
      <c r="F253" s="19" t="s">
        <v>11637</v>
      </c>
      <c r="G253" s="11" t="str">
        <f t="shared" si="20"/>
        <v>245</v>
      </c>
      <c r="H253" s="12">
        <v>245</v>
      </c>
      <c r="I253" s="11" t="str">
        <f t="shared" si="21"/>
        <v>O6</v>
      </c>
      <c r="J253" s="11">
        <v>6</v>
      </c>
      <c r="K253" s="9" t="s">
        <v>28483</v>
      </c>
      <c r="L253" s="9" t="s">
        <v>543</v>
      </c>
      <c r="M253" s="9" t="s">
        <v>16184</v>
      </c>
      <c r="N253" s="9" t="s">
        <v>10652</v>
      </c>
      <c r="O253" s="9" t="s">
        <v>28484</v>
      </c>
      <c r="P253" s="9" t="s">
        <v>28485</v>
      </c>
      <c r="Q253" s="360"/>
      <c r="R253" s="8">
        <f t="shared" si="23"/>
        <v>2</v>
      </c>
      <c r="S253" s="360"/>
      <c r="T253" s="360"/>
      <c r="U253" s="480" t="s">
        <v>28486</v>
      </c>
    </row>
    <row r="254" spans="1:21" ht="42.6" customHeight="1">
      <c r="A254" s="53" t="str">
        <f t="shared" si="18"/>
        <v>orrectas según el artículo 1.</v>
      </c>
      <c r="B254" s="10" t="str">
        <f t="shared" ref="B254:B259" si="24">H254&amp;F254</f>
        <v>246AGE</v>
      </c>
      <c r="C254" s="10" t="str">
        <f t="shared" si="22"/>
        <v>AYAGE246O6</v>
      </c>
      <c r="D254" s="10" t="s">
        <v>1389</v>
      </c>
      <c r="E254" s="10" t="s">
        <v>7878</v>
      </c>
      <c r="F254" s="19" t="s">
        <v>11637</v>
      </c>
      <c r="G254" s="11" t="str">
        <f t="shared" ref="G254:G283" si="25">IF(H254&lt;9,"OO",IF(H254&lt;99,"O",""))&amp;H254</f>
        <v>246</v>
      </c>
      <c r="H254" s="12">
        <v>246</v>
      </c>
      <c r="I254" s="11" t="str">
        <f t="shared" si="21"/>
        <v>O6</v>
      </c>
      <c r="J254" s="11">
        <v>6</v>
      </c>
      <c r="K254" s="9" t="s">
        <v>31161</v>
      </c>
      <c r="L254" s="9" t="s">
        <v>523</v>
      </c>
      <c r="M254" s="9" t="s">
        <v>31270</v>
      </c>
      <c r="N254" s="9" t="s">
        <v>31269</v>
      </c>
      <c r="O254" s="9" t="s">
        <v>31268</v>
      </c>
      <c r="P254" s="9" t="s">
        <v>31267</v>
      </c>
      <c r="Q254" s="360"/>
      <c r="R254" s="8"/>
      <c r="S254" s="360"/>
      <c r="T254" s="360"/>
      <c r="U254" s="480" t="s">
        <v>31300</v>
      </c>
    </row>
    <row r="255" spans="1:21" ht="42.6" customHeight="1">
      <c r="A255" s="53" t="str">
        <f t="shared" si="18"/>
        <v>institucional según esta ley.</v>
      </c>
      <c r="B255" s="10" t="str">
        <f t="shared" si="24"/>
        <v>247AGE</v>
      </c>
      <c r="C255" s="10"/>
      <c r="D255" s="10" t="s">
        <v>1389</v>
      </c>
      <c r="E255" s="10" t="s">
        <v>7878</v>
      </c>
      <c r="F255" s="19" t="s">
        <v>11637</v>
      </c>
      <c r="G255" s="11" t="str">
        <f t="shared" si="25"/>
        <v>247</v>
      </c>
      <c r="H255" s="12">
        <v>247</v>
      </c>
      <c r="I255" s="11" t="str">
        <f t="shared" si="21"/>
        <v>O6</v>
      </c>
      <c r="J255" s="11">
        <v>6</v>
      </c>
      <c r="K255" s="9" t="s">
        <v>31160</v>
      </c>
      <c r="L255" s="9" t="s">
        <v>523</v>
      </c>
      <c r="M255" s="9" t="s">
        <v>31266</v>
      </c>
      <c r="N255" s="9" t="s">
        <v>31265</v>
      </c>
      <c r="O255" s="9" t="s">
        <v>31264</v>
      </c>
      <c r="P255" s="9" t="s">
        <v>31263</v>
      </c>
      <c r="Q255" s="360"/>
      <c r="R255" s="8"/>
      <c r="S255" s="360"/>
      <c r="T255" s="360"/>
      <c r="U255" s="480" t="s">
        <v>31299</v>
      </c>
    </row>
    <row r="256" spans="1:21" ht="42.6" customHeight="1">
      <c r="A256" s="53" t="str">
        <f t="shared" si="18"/>
        <v>io determinante según la ley.</v>
      </c>
      <c r="B256" s="10" t="str">
        <f t="shared" si="24"/>
        <v>248AGE</v>
      </c>
      <c r="C256" s="10"/>
      <c r="D256" s="10" t="s">
        <v>1389</v>
      </c>
      <c r="E256" s="10" t="s">
        <v>7878</v>
      </c>
      <c r="F256" s="19" t="s">
        <v>11637</v>
      </c>
      <c r="G256" s="11" t="str">
        <f t="shared" si="25"/>
        <v>248</v>
      </c>
      <c r="H256" s="12">
        <v>248</v>
      </c>
      <c r="I256" s="11" t="str">
        <f t="shared" si="21"/>
        <v>O6</v>
      </c>
      <c r="J256" s="11">
        <v>6</v>
      </c>
      <c r="K256" s="9" t="s">
        <v>31159</v>
      </c>
      <c r="L256" s="9" t="s">
        <v>523</v>
      </c>
      <c r="M256" s="9" t="s">
        <v>31262</v>
      </c>
      <c r="N256" s="9" t="s">
        <v>31261</v>
      </c>
      <c r="O256" s="9" t="s">
        <v>31260</v>
      </c>
      <c r="P256" s="9" t="s">
        <v>31259</v>
      </c>
      <c r="Q256" s="360"/>
      <c r="R256" s="8"/>
      <c r="S256" s="360"/>
      <c r="T256" s="360"/>
      <c r="U256" s="480" t="s">
        <v>31298</v>
      </c>
    </row>
    <row r="257" spans="1:21" ht="42.6" customHeight="1">
      <c r="A257" s="53" t="str">
        <f t="shared" si="18"/>
        <v>e recogidos en el artículo 3.</v>
      </c>
      <c r="B257" s="10" t="str">
        <f t="shared" si="24"/>
        <v>249AGE</v>
      </c>
      <c r="C257" s="10"/>
      <c r="D257" s="10" t="s">
        <v>1389</v>
      </c>
      <c r="E257" s="10" t="s">
        <v>7878</v>
      </c>
      <c r="F257" s="19" t="s">
        <v>11637</v>
      </c>
      <c r="G257" s="11" t="str">
        <f t="shared" si="25"/>
        <v>249</v>
      </c>
      <c r="H257" s="12">
        <v>249</v>
      </c>
      <c r="I257" s="11" t="str">
        <f t="shared" si="21"/>
        <v>O6</v>
      </c>
      <c r="J257" s="11">
        <v>6</v>
      </c>
      <c r="K257" s="9" t="s">
        <v>31158</v>
      </c>
      <c r="L257" s="9" t="s">
        <v>522</v>
      </c>
      <c r="M257" s="9" t="s">
        <v>31258</v>
      </c>
      <c r="N257" s="9" t="s">
        <v>31226</v>
      </c>
      <c r="O257" s="9" t="s">
        <v>31247</v>
      </c>
      <c r="P257" s="9" t="s">
        <v>31257</v>
      </c>
      <c r="Q257" s="360"/>
      <c r="R257" s="8"/>
      <c r="S257" s="360"/>
      <c r="T257" s="360"/>
      <c r="U257" s="480" t="s">
        <v>31297</v>
      </c>
    </row>
    <row r="258" spans="1:21" ht="42.6" customHeight="1">
      <c r="A258" s="53" t="str">
        <f t="shared" si="18"/>
        <v>ce como tal en este artículo.</v>
      </c>
      <c r="B258" s="10" t="str">
        <f t="shared" si="24"/>
        <v>250AGE</v>
      </c>
      <c r="C258" s="10"/>
      <c r="D258" s="10" t="s">
        <v>1389</v>
      </c>
      <c r="E258" s="10" t="s">
        <v>7878</v>
      </c>
      <c r="F258" s="19" t="s">
        <v>11637</v>
      </c>
      <c r="G258" s="11" t="str">
        <f t="shared" si="25"/>
        <v>250</v>
      </c>
      <c r="H258" s="12">
        <v>250</v>
      </c>
      <c r="I258" s="11" t="str">
        <f t="shared" si="21"/>
        <v>O6</v>
      </c>
      <c r="J258" s="11">
        <v>6</v>
      </c>
      <c r="K258" s="9" t="s">
        <v>31157</v>
      </c>
      <c r="L258" s="9" t="s">
        <v>524</v>
      </c>
      <c r="M258" s="9" t="s">
        <v>31226</v>
      </c>
      <c r="N258" s="9" t="s">
        <v>31256</v>
      </c>
      <c r="O258" s="9" t="s">
        <v>31255</v>
      </c>
      <c r="P258" s="9" t="s">
        <v>18208</v>
      </c>
      <c r="Q258" s="360"/>
      <c r="R258" s="8"/>
      <c r="S258" s="360"/>
      <c r="T258" s="360"/>
      <c r="U258" s="480" t="s">
        <v>31296</v>
      </c>
    </row>
    <row r="259" spans="1:21" ht="42.6" customHeight="1">
      <c r="A259" s="53" t="str">
        <f t="shared" ref="A259:A266" si="26">RIGHT(U259,29)</f>
        <v>mo principio de intervención.</v>
      </c>
      <c r="B259" s="10" t="str">
        <f t="shared" si="24"/>
        <v>251AGE</v>
      </c>
      <c r="C259" s="10"/>
      <c r="D259" s="10" t="s">
        <v>1389</v>
      </c>
      <c r="E259" s="10" t="s">
        <v>7878</v>
      </c>
      <c r="F259" s="19" t="s">
        <v>11637</v>
      </c>
      <c r="G259" s="11" t="str">
        <f t="shared" si="25"/>
        <v>251</v>
      </c>
      <c r="H259" s="12">
        <v>251</v>
      </c>
      <c r="I259" s="11" t="str">
        <f t="shared" ref="I259:I283" si="27">IF(J259&lt;9,"O","")&amp;J259</f>
        <v>O6</v>
      </c>
      <c r="J259" s="11">
        <v>6</v>
      </c>
      <c r="K259" s="9" t="s">
        <v>31156</v>
      </c>
      <c r="L259" s="9" t="s">
        <v>523</v>
      </c>
      <c r="M259" s="9" t="s">
        <v>31254</v>
      </c>
      <c r="N259" s="9" t="s">
        <v>31253</v>
      </c>
      <c r="O259" s="9" t="s">
        <v>31252</v>
      </c>
      <c r="P259" s="9" t="s">
        <v>31251</v>
      </c>
      <c r="Q259" s="360"/>
      <c r="R259" s="8"/>
      <c r="S259" s="360"/>
      <c r="T259" s="360"/>
      <c r="U259" s="480" t="s">
        <v>31295</v>
      </c>
    </row>
    <row r="260" spans="1:21" ht="42.6" customHeight="1">
      <c r="A260" s="53" t="str">
        <f t="shared" si="26"/>
        <v>vante, pero en otro contexto.</v>
      </c>
      <c r="B260" s="10" t="str">
        <f t="shared" ref="B260:B323" si="28">H260&amp;F260</f>
        <v>252AGE</v>
      </c>
      <c r="C260" s="10"/>
      <c r="D260" s="10" t="s">
        <v>1389</v>
      </c>
      <c r="E260" s="10" t="s">
        <v>7878</v>
      </c>
      <c r="F260" s="19" t="s">
        <v>11637</v>
      </c>
      <c r="G260" s="11" t="str">
        <f t="shared" si="25"/>
        <v>252</v>
      </c>
      <c r="H260" s="12">
        <v>252</v>
      </c>
      <c r="I260" s="11" t="str">
        <f t="shared" si="27"/>
        <v>O6</v>
      </c>
      <c r="J260" s="11">
        <v>6</v>
      </c>
      <c r="K260" s="9" t="s">
        <v>31155</v>
      </c>
      <c r="L260" s="9" t="s">
        <v>523</v>
      </c>
      <c r="M260" s="9" t="s">
        <v>31226</v>
      </c>
      <c r="N260" s="9" t="s">
        <v>18205</v>
      </c>
      <c r="O260" s="9" t="s">
        <v>31250</v>
      </c>
      <c r="P260" s="9" t="s">
        <v>31249</v>
      </c>
      <c r="Q260" s="360"/>
      <c r="R260" s="8"/>
      <c r="S260" s="360"/>
      <c r="T260" s="360"/>
      <c r="U260" s="480" t="s">
        <v>31294</v>
      </c>
    </row>
    <row r="261" spans="1:21" ht="42.6" customHeight="1">
      <c r="A261" s="53" t="str">
        <f t="shared" si="26"/>
        <v>con medios. D no se menciona.</v>
      </c>
      <c r="B261" s="10" t="str">
        <f t="shared" si="28"/>
        <v>253AGE</v>
      </c>
      <c r="C261" s="10"/>
      <c r="D261" s="10" t="s">
        <v>1389</v>
      </c>
      <c r="E261" s="10" t="s">
        <v>7878</v>
      </c>
      <c r="F261" s="19" t="s">
        <v>11637</v>
      </c>
      <c r="G261" s="11" t="str">
        <f t="shared" si="25"/>
        <v>253</v>
      </c>
      <c r="H261" s="12">
        <v>253</v>
      </c>
      <c r="I261" s="11" t="str">
        <f t="shared" si="27"/>
        <v>O6</v>
      </c>
      <c r="J261" s="11">
        <v>6</v>
      </c>
      <c r="K261" s="9" t="s">
        <v>31154</v>
      </c>
      <c r="L261" s="9" t="s">
        <v>1387</v>
      </c>
      <c r="M261" s="9" t="s">
        <v>31248</v>
      </c>
      <c r="N261" s="9" t="s">
        <v>31247</v>
      </c>
      <c r="O261" s="9" t="s">
        <v>18196</v>
      </c>
      <c r="P261" s="9" t="s">
        <v>31246</v>
      </c>
      <c r="Q261" s="360"/>
      <c r="R261" s="8"/>
      <c r="S261" s="360"/>
      <c r="T261" s="360"/>
      <c r="U261" s="480" t="s">
        <v>31293</v>
      </c>
    </row>
    <row r="262" spans="1:21" ht="42.6" customHeight="1">
      <c r="A262" s="53" t="str">
        <f t="shared" si="26"/>
        <v>ativo. B y D son incorrectas.</v>
      </c>
      <c r="B262" s="10" t="str">
        <f t="shared" si="28"/>
        <v>254AGE</v>
      </c>
      <c r="C262" s="10"/>
      <c r="D262" s="10" t="s">
        <v>1389</v>
      </c>
      <c r="E262" s="10" t="s">
        <v>7878</v>
      </c>
      <c r="F262" s="19" t="s">
        <v>11637</v>
      </c>
      <c r="G262" s="11" t="str">
        <f t="shared" si="25"/>
        <v>254</v>
      </c>
      <c r="H262" s="12">
        <v>254</v>
      </c>
      <c r="I262" s="11" t="str">
        <f t="shared" si="27"/>
        <v>O6</v>
      </c>
      <c r="J262" s="11">
        <v>6</v>
      </c>
      <c r="K262" s="9" t="s">
        <v>31153</v>
      </c>
      <c r="L262" s="9" t="s">
        <v>523</v>
      </c>
      <c r="M262" s="9" t="s">
        <v>31245</v>
      </c>
      <c r="N262" s="9" t="s">
        <v>31244</v>
      </c>
      <c r="O262" s="9" t="s">
        <v>31243</v>
      </c>
      <c r="P262" s="9" t="s">
        <v>31242</v>
      </c>
      <c r="Q262" s="360"/>
      <c r="R262" s="8"/>
      <c r="S262" s="360"/>
      <c r="T262" s="360"/>
      <c r="U262" s="480" t="s">
        <v>31292</v>
      </c>
    </row>
    <row r="263" spans="1:21" ht="42.6" customHeight="1">
      <c r="A263" s="53" t="str">
        <f t="shared" si="26"/>
        <v xml:space="preserve"> son requisitos según la ley.</v>
      </c>
      <c r="B263" s="10" t="str">
        <f t="shared" si="28"/>
        <v>255AGE</v>
      </c>
      <c r="C263" s="10"/>
      <c r="D263" s="10" t="s">
        <v>1389</v>
      </c>
      <c r="E263" s="10" t="s">
        <v>7878</v>
      </c>
      <c r="F263" s="19" t="s">
        <v>11637</v>
      </c>
      <c r="G263" s="11" t="str">
        <f t="shared" si="25"/>
        <v>255</v>
      </c>
      <c r="H263" s="12">
        <v>255</v>
      </c>
      <c r="I263" s="11" t="str">
        <f t="shared" si="27"/>
        <v>O6</v>
      </c>
      <c r="J263" s="11">
        <v>6</v>
      </c>
      <c r="K263" s="9" t="s">
        <v>31152</v>
      </c>
      <c r="L263" s="9" t="s">
        <v>524</v>
      </c>
      <c r="M263" s="9" t="s">
        <v>31241</v>
      </c>
      <c r="N263" s="9" t="s">
        <v>31240</v>
      </c>
      <c r="O263" s="9" t="s">
        <v>31239</v>
      </c>
      <c r="P263" s="9" t="s">
        <v>31238</v>
      </c>
      <c r="Q263" s="360"/>
      <c r="R263" s="8"/>
      <c r="S263" s="360"/>
      <c r="T263" s="360"/>
      <c r="U263" s="480" t="s">
        <v>31291</v>
      </c>
    </row>
    <row r="264" spans="1:21" ht="42.6" customHeight="1">
      <c r="A264" s="53" t="str">
        <f t="shared" si="26"/>
        <v xml:space="preserve"> están según el artículo 2.3.</v>
      </c>
      <c r="B264" s="10" t="str">
        <f t="shared" si="28"/>
        <v>256AGE</v>
      </c>
      <c r="C264" s="10"/>
      <c r="D264" s="10" t="s">
        <v>1389</v>
      </c>
      <c r="E264" s="10" t="s">
        <v>7878</v>
      </c>
      <c r="F264" s="19" t="s">
        <v>11637</v>
      </c>
      <c r="G264" s="11" t="str">
        <f t="shared" si="25"/>
        <v>256</v>
      </c>
      <c r="H264" s="12">
        <v>256</v>
      </c>
      <c r="I264" s="11" t="str">
        <f t="shared" si="27"/>
        <v>O6</v>
      </c>
      <c r="J264" s="11">
        <v>6</v>
      </c>
      <c r="K264" s="9" t="s">
        <v>31151</v>
      </c>
      <c r="L264" s="9" t="s">
        <v>523</v>
      </c>
      <c r="M264" s="9" t="s">
        <v>31237</v>
      </c>
      <c r="N264" s="9" t="s">
        <v>31236</v>
      </c>
      <c r="O264" s="9" t="s">
        <v>31235</v>
      </c>
      <c r="P264" s="9" t="s">
        <v>31234</v>
      </c>
      <c r="Q264" s="360"/>
      <c r="R264" s="8"/>
      <c r="S264" s="360"/>
      <c r="T264" s="360"/>
      <c r="U264" s="480" t="s">
        <v>31290</v>
      </c>
    </row>
    <row r="265" spans="1:21" ht="42.6" customHeight="1">
      <c r="A265" s="53" t="str">
        <f t="shared" si="26"/>
        <v>rectamente. D no se menciona.</v>
      </c>
      <c r="B265" s="10" t="str">
        <f t="shared" si="28"/>
        <v>257AGE</v>
      </c>
      <c r="C265" s="10"/>
      <c r="D265" s="10" t="s">
        <v>1389</v>
      </c>
      <c r="E265" s="10" t="s">
        <v>7878</v>
      </c>
      <c r="F265" s="19" t="s">
        <v>11637</v>
      </c>
      <c r="G265" s="11" t="str">
        <f t="shared" si="25"/>
        <v>257</v>
      </c>
      <c r="H265" s="12">
        <v>257</v>
      </c>
      <c r="I265" s="11" t="str">
        <f t="shared" si="27"/>
        <v>O6</v>
      </c>
      <c r="J265" s="11">
        <v>6</v>
      </c>
      <c r="K265" s="9" t="s">
        <v>31150</v>
      </c>
      <c r="L265" s="9" t="s">
        <v>524</v>
      </c>
      <c r="M265" s="9" t="s">
        <v>31226</v>
      </c>
      <c r="N265" s="9" t="s">
        <v>5859</v>
      </c>
      <c r="O265" s="9" t="s">
        <v>31233</v>
      </c>
      <c r="P265" s="9" t="s">
        <v>31232</v>
      </c>
      <c r="Q265" s="360"/>
      <c r="R265" s="8"/>
      <c r="S265" s="360"/>
      <c r="T265" s="360"/>
      <c r="U265" s="480" t="s">
        <v>31289</v>
      </c>
    </row>
    <row r="266" spans="1:21" ht="42.6" customHeight="1">
      <c r="A266" s="53" t="str">
        <f t="shared" si="26"/>
        <v>ntradicen el principio legal.</v>
      </c>
      <c r="B266" s="10" t="str">
        <f t="shared" si="28"/>
        <v>258AGE</v>
      </c>
      <c r="C266" s="10"/>
      <c r="D266" s="10" t="s">
        <v>1389</v>
      </c>
      <c r="E266" s="10" t="s">
        <v>7878</v>
      </c>
      <c r="F266" s="19" t="s">
        <v>11637</v>
      </c>
      <c r="G266" s="11" t="str">
        <f t="shared" si="25"/>
        <v>258</v>
      </c>
      <c r="H266" s="12">
        <v>258</v>
      </c>
      <c r="I266" s="11" t="str">
        <f t="shared" si="27"/>
        <v>O6</v>
      </c>
      <c r="J266" s="11">
        <v>6</v>
      </c>
      <c r="K266" s="9" t="s">
        <v>31149</v>
      </c>
      <c r="L266" s="9" t="s">
        <v>524</v>
      </c>
      <c r="M266" s="9" t="s">
        <v>31231</v>
      </c>
      <c r="N266" s="9" t="s">
        <v>31230</v>
      </c>
      <c r="O266" s="9" t="s">
        <v>31229</v>
      </c>
      <c r="P266" s="9" t="s">
        <v>31228</v>
      </c>
      <c r="Q266" s="360"/>
      <c r="R266" s="8"/>
      <c r="S266" s="360"/>
      <c r="T266" s="360"/>
      <c r="U266" s="480" t="s">
        <v>31288</v>
      </c>
    </row>
    <row r="267" spans="1:21" ht="42.6" customHeight="1">
      <c r="A267" s="53"/>
      <c r="B267" s="10" t="str">
        <f t="shared" si="28"/>
        <v>259AGE</v>
      </c>
      <c r="C267" s="10"/>
      <c r="D267" s="10" t="s">
        <v>1389</v>
      </c>
      <c r="E267" s="10" t="s">
        <v>7878</v>
      </c>
      <c r="F267" s="19" t="s">
        <v>11637</v>
      </c>
      <c r="G267" s="11" t="str">
        <f t="shared" si="25"/>
        <v>259</v>
      </c>
      <c r="H267" s="12">
        <v>259</v>
      </c>
      <c r="I267" s="11" t="str">
        <f t="shared" si="27"/>
        <v>O6</v>
      </c>
      <c r="J267" s="11">
        <v>6</v>
      </c>
      <c r="K267" s="9" t="s">
        <v>31148</v>
      </c>
      <c r="L267" s="9" t="s">
        <v>523</v>
      </c>
      <c r="M267" s="9" t="s">
        <v>31227</v>
      </c>
      <c r="N267" s="9" t="s">
        <v>31226</v>
      </c>
      <c r="O267" s="9" t="s">
        <v>31225</v>
      </c>
      <c r="P267" s="9" t="s">
        <v>31224</v>
      </c>
      <c r="Q267" s="360"/>
      <c r="R267" s="8"/>
      <c r="S267" s="360"/>
      <c r="T267" s="360"/>
      <c r="U267" s="480" t="s">
        <v>31287</v>
      </c>
    </row>
    <row r="268" spans="1:21" ht="42.6" customHeight="1">
      <c r="A268" s="53"/>
      <c r="B268" s="10" t="str">
        <f t="shared" si="28"/>
        <v>260AGE</v>
      </c>
      <c r="C268" s="10"/>
      <c r="D268" s="10" t="s">
        <v>1389</v>
      </c>
      <c r="E268" s="10" t="s">
        <v>7878</v>
      </c>
      <c r="F268" s="19" t="s">
        <v>11637</v>
      </c>
      <c r="G268" s="11" t="str">
        <f t="shared" si="25"/>
        <v>260</v>
      </c>
      <c r="H268" s="12">
        <v>260</v>
      </c>
      <c r="I268" s="11" t="str">
        <f t="shared" si="27"/>
        <v>O6</v>
      </c>
      <c r="J268" s="11">
        <v>6</v>
      </c>
      <c r="K268" s="9" t="s">
        <v>31147</v>
      </c>
      <c r="L268" s="9" t="s">
        <v>524</v>
      </c>
      <c r="M268" s="9" t="s">
        <v>31223</v>
      </c>
      <c r="N268" s="9" t="s">
        <v>31222</v>
      </c>
      <c r="O268" s="9" t="s">
        <v>31221</v>
      </c>
      <c r="P268" s="9" t="s">
        <v>31220</v>
      </c>
      <c r="Q268" s="360"/>
      <c r="R268" s="8"/>
      <c r="S268" s="360"/>
      <c r="T268" s="360"/>
      <c r="U268" s="480" t="s">
        <v>31286</v>
      </c>
    </row>
    <row r="269" spans="1:21" ht="42.6" customHeight="1">
      <c r="A269" s="53"/>
      <c r="B269" s="10" t="str">
        <f t="shared" si="28"/>
        <v>261AGE</v>
      </c>
      <c r="C269" s="10"/>
      <c r="D269" s="10" t="s">
        <v>1389</v>
      </c>
      <c r="E269" s="10" t="s">
        <v>7878</v>
      </c>
      <c r="F269" s="19" t="s">
        <v>11637</v>
      </c>
      <c r="G269" s="11" t="str">
        <f t="shared" si="25"/>
        <v>261</v>
      </c>
      <c r="H269" s="12">
        <v>261</v>
      </c>
      <c r="I269" s="11" t="str">
        <f t="shared" si="27"/>
        <v>O6</v>
      </c>
      <c r="J269" s="11">
        <v>6</v>
      </c>
      <c r="K269" s="9" t="s">
        <v>31146</v>
      </c>
      <c r="L269" s="9" t="s">
        <v>523</v>
      </c>
      <c r="M269" s="9" t="s">
        <v>31219</v>
      </c>
      <c r="N269" s="9" t="s">
        <v>31218</v>
      </c>
      <c r="O269" s="9" t="s">
        <v>31217</v>
      </c>
      <c r="P269" s="9" t="s">
        <v>31216</v>
      </c>
      <c r="Q269" s="360"/>
      <c r="R269" s="8"/>
      <c r="S269" s="360"/>
      <c r="T269" s="360"/>
      <c r="U269" s="480" t="s">
        <v>31285</v>
      </c>
    </row>
    <row r="270" spans="1:21" ht="42.6" customHeight="1">
      <c r="A270" s="53"/>
      <c r="B270" s="10" t="str">
        <f t="shared" si="28"/>
        <v>262AGE</v>
      </c>
      <c r="C270" s="10"/>
      <c r="D270" s="10" t="s">
        <v>1389</v>
      </c>
      <c r="E270" s="10" t="s">
        <v>7878</v>
      </c>
      <c r="F270" s="19" t="s">
        <v>11637</v>
      </c>
      <c r="G270" s="11" t="str">
        <f t="shared" si="25"/>
        <v>262</v>
      </c>
      <c r="H270" s="12">
        <v>262</v>
      </c>
      <c r="I270" s="11" t="str">
        <f t="shared" si="27"/>
        <v>O6</v>
      </c>
      <c r="J270" s="11">
        <v>6</v>
      </c>
      <c r="K270" s="9" t="s">
        <v>31145</v>
      </c>
      <c r="L270" s="9" t="s">
        <v>524</v>
      </c>
      <c r="M270" s="9" t="s">
        <v>31215</v>
      </c>
      <c r="N270" s="9" t="s">
        <v>31214</v>
      </c>
      <c r="O270" s="9" t="s">
        <v>31213</v>
      </c>
      <c r="P270" s="9" t="s">
        <v>31212</v>
      </c>
      <c r="Q270" s="360"/>
      <c r="R270" s="8"/>
      <c r="S270" s="360"/>
      <c r="T270" s="360"/>
      <c r="U270" s="480" t="s">
        <v>31284</v>
      </c>
    </row>
    <row r="271" spans="1:21" ht="42.6" customHeight="1">
      <c r="A271" s="53"/>
      <c r="B271" s="10" t="str">
        <f t="shared" si="28"/>
        <v>263AGE</v>
      </c>
      <c r="C271" s="10"/>
      <c r="D271" s="10" t="s">
        <v>1389</v>
      </c>
      <c r="E271" s="10" t="s">
        <v>7878</v>
      </c>
      <c r="F271" s="19" t="s">
        <v>11637</v>
      </c>
      <c r="G271" s="11" t="str">
        <f t="shared" si="25"/>
        <v>263</v>
      </c>
      <c r="H271" s="12">
        <v>263</v>
      </c>
      <c r="I271" s="11" t="str">
        <f t="shared" si="27"/>
        <v>O6</v>
      </c>
      <c r="J271" s="11">
        <v>6</v>
      </c>
      <c r="K271" s="9" t="s">
        <v>31144</v>
      </c>
      <c r="L271" s="9" t="s">
        <v>523</v>
      </c>
      <c r="M271" s="9" t="s">
        <v>31211</v>
      </c>
      <c r="N271" s="9" t="s">
        <v>31210</v>
      </c>
      <c r="O271" s="9" t="s">
        <v>31209</v>
      </c>
      <c r="P271" s="9" t="s">
        <v>31208</v>
      </c>
      <c r="Q271" s="360"/>
      <c r="R271" s="8"/>
      <c r="S271" s="360"/>
      <c r="T271" s="360"/>
      <c r="U271" s="480" t="s">
        <v>31283</v>
      </c>
    </row>
    <row r="272" spans="1:21" ht="42.6" customHeight="1">
      <c r="A272" s="53"/>
      <c r="B272" s="10" t="str">
        <f t="shared" si="28"/>
        <v>264AGE</v>
      </c>
      <c r="C272" s="10"/>
      <c r="D272" s="10" t="s">
        <v>1389</v>
      </c>
      <c r="E272" s="10" t="s">
        <v>7878</v>
      </c>
      <c r="F272" s="19" t="s">
        <v>11637</v>
      </c>
      <c r="G272" s="11" t="str">
        <f t="shared" si="25"/>
        <v>264</v>
      </c>
      <c r="H272" s="12">
        <v>264</v>
      </c>
      <c r="I272" s="11" t="str">
        <f t="shared" si="27"/>
        <v>O6</v>
      </c>
      <c r="J272" s="11">
        <v>6</v>
      </c>
      <c r="K272" s="9" t="s">
        <v>31143</v>
      </c>
      <c r="L272" s="9" t="s">
        <v>523</v>
      </c>
      <c r="M272" s="9" t="s">
        <v>31207</v>
      </c>
      <c r="N272" s="9" t="s">
        <v>31206</v>
      </c>
      <c r="O272" s="9" t="s">
        <v>31205</v>
      </c>
      <c r="P272" s="9" t="s">
        <v>31204</v>
      </c>
      <c r="Q272" s="360"/>
      <c r="R272" s="8"/>
      <c r="S272" s="360"/>
      <c r="T272" s="360"/>
      <c r="U272" s="480" t="s">
        <v>31282</v>
      </c>
    </row>
    <row r="273" spans="1:33" ht="42.6" customHeight="1">
      <c r="A273" s="53"/>
      <c r="B273" s="10" t="str">
        <f t="shared" si="28"/>
        <v>265AGE</v>
      </c>
      <c r="C273" s="10"/>
      <c r="D273" s="10" t="s">
        <v>1389</v>
      </c>
      <c r="E273" s="10" t="s">
        <v>7878</v>
      </c>
      <c r="F273" s="19" t="s">
        <v>11637</v>
      </c>
      <c r="G273" s="11" t="str">
        <f t="shared" si="25"/>
        <v>265</v>
      </c>
      <c r="H273" s="12">
        <v>265</v>
      </c>
      <c r="I273" s="11" t="str">
        <f t="shared" si="27"/>
        <v>O6</v>
      </c>
      <c r="J273" s="11">
        <v>6</v>
      </c>
      <c r="K273" s="9" t="s">
        <v>31142</v>
      </c>
      <c r="L273" s="9" t="s">
        <v>523</v>
      </c>
      <c r="M273" s="9" t="s">
        <v>31203</v>
      </c>
      <c r="N273" s="9" t="s">
        <v>31202</v>
      </c>
      <c r="O273" s="9" t="s">
        <v>31201</v>
      </c>
      <c r="P273" s="9" t="s">
        <v>31200</v>
      </c>
      <c r="Q273" s="360"/>
      <c r="R273" s="8"/>
      <c r="S273" s="360"/>
      <c r="T273" s="360"/>
      <c r="U273" s="480" t="s">
        <v>31281</v>
      </c>
    </row>
    <row r="274" spans="1:33" ht="42.6" customHeight="1">
      <c r="A274" s="53"/>
      <c r="B274" s="10" t="str">
        <f t="shared" si="28"/>
        <v>266AGE</v>
      </c>
      <c r="C274" s="10"/>
      <c r="D274" s="10" t="s">
        <v>1389</v>
      </c>
      <c r="E274" s="10" t="s">
        <v>7878</v>
      </c>
      <c r="F274" s="19" t="s">
        <v>11637</v>
      </c>
      <c r="G274" s="11" t="str">
        <f t="shared" si="25"/>
        <v>266</v>
      </c>
      <c r="H274" s="12">
        <v>266</v>
      </c>
      <c r="I274" s="11" t="str">
        <f t="shared" si="27"/>
        <v>O6</v>
      </c>
      <c r="J274" s="11">
        <v>6</v>
      </c>
      <c r="K274" s="9" t="s">
        <v>31141</v>
      </c>
      <c r="L274" s="9" t="s">
        <v>524</v>
      </c>
      <c r="M274" s="9" t="s">
        <v>31199</v>
      </c>
      <c r="N274" s="9" t="s">
        <v>31198</v>
      </c>
      <c r="O274" s="9" t="s">
        <v>31197</v>
      </c>
      <c r="P274" s="9" t="s">
        <v>31196</v>
      </c>
      <c r="Q274" s="360"/>
      <c r="R274" s="8"/>
      <c r="S274" s="360"/>
      <c r="T274" s="360"/>
      <c r="U274" s="480" t="s">
        <v>31280</v>
      </c>
    </row>
    <row r="275" spans="1:33" ht="42.6" customHeight="1">
      <c r="A275" s="53"/>
      <c r="B275" s="10" t="str">
        <f t="shared" si="28"/>
        <v>267AGE</v>
      </c>
      <c r="C275" s="10"/>
      <c r="D275" s="10" t="s">
        <v>1389</v>
      </c>
      <c r="E275" s="10" t="s">
        <v>7878</v>
      </c>
      <c r="F275" s="19" t="s">
        <v>11637</v>
      </c>
      <c r="G275" s="11" t="str">
        <f t="shared" si="25"/>
        <v>267</v>
      </c>
      <c r="H275" s="12">
        <v>267</v>
      </c>
      <c r="I275" s="11" t="str">
        <f t="shared" si="27"/>
        <v>O6</v>
      </c>
      <c r="J275" s="11">
        <v>6</v>
      </c>
      <c r="K275" s="9" t="s">
        <v>31140</v>
      </c>
      <c r="L275" s="9" t="s">
        <v>524</v>
      </c>
      <c r="M275" s="9" t="s">
        <v>31195</v>
      </c>
      <c r="N275" s="9" t="s">
        <v>31194</v>
      </c>
      <c r="O275" s="9" t="s">
        <v>31193</v>
      </c>
      <c r="P275" s="9" t="s">
        <v>31192</v>
      </c>
      <c r="Q275" s="360"/>
      <c r="R275" s="8"/>
      <c r="S275" s="360"/>
      <c r="T275" s="360"/>
      <c r="U275" s="480" t="s">
        <v>31279</v>
      </c>
    </row>
    <row r="276" spans="1:33" ht="42.6" customHeight="1">
      <c r="A276" s="53"/>
      <c r="B276" s="10" t="str">
        <f t="shared" si="28"/>
        <v>268AGE</v>
      </c>
      <c r="C276" s="10"/>
      <c r="D276" s="10" t="s">
        <v>1389</v>
      </c>
      <c r="E276" s="10" t="s">
        <v>7878</v>
      </c>
      <c r="F276" s="19" t="s">
        <v>11637</v>
      </c>
      <c r="G276" s="11" t="str">
        <f t="shared" si="25"/>
        <v>268</v>
      </c>
      <c r="H276" s="12">
        <v>268</v>
      </c>
      <c r="I276" s="11" t="str">
        <f t="shared" si="27"/>
        <v>O6</v>
      </c>
      <c r="J276" s="11">
        <v>6</v>
      </c>
      <c r="K276" s="9" t="s">
        <v>31139</v>
      </c>
      <c r="L276" s="9" t="s">
        <v>524</v>
      </c>
      <c r="M276" s="9" t="s">
        <v>31191</v>
      </c>
      <c r="N276" s="9" t="s">
        <v>31190</v>
      </c>
      <c r="O276" s="9" t="s">
        <v>31189</v>
      </c>
      <c r="P276" s="9" t="s">
        <v>31188</v>
      </c>
      <c r="Q276" s="360"/>
      <c r="R276" s="8"/>
      <c r="S276" s="360"/>
      <c r="T276" s="360"/>
      <c r="U276" s="480" t="s">
        <v>31278</v>
      </c>
    </row>
    <row r="277" spans="1:33" ht="42.6" customHeight="1">
      <c r="A277" s="53"/>
      <c r="B277" s="10" t="str">
        <f t="shared" si="28"/>
        <v>269AGE</v>
      </c>
      <c r="C277" s="10"/>
      <c r="D277" s="10" t="s">
        <v>1389</v>
      </c>
      <c r="E277" s="10" t="s">
        <v>7878</v>
      </c>
      <c r="F277" s="19" t="s">
        <v>11637</v>
      </c>
      <c r="G277" s="11" t="str">
        <f t="shared" si="25"/>
        <v>269</v>
      </c>
      <c r="H277" s="12">
        <v>269</v>
      </c>
      <c r="I277" s="11" t="str">
        <f t="shared" si="27"/>
        <v>O6</v>
      </c>
      <c r="J277" s="11">
        <v>6</v>
      </c>
      <c r="K277" s="9" t="s">
        <v>31138</v>
      </c>
      <c r="L277" s="9" t="s">
        <v>524</v>
      </c>
      <c r="M277" s="9" t="s">
        <v>31187</v>
      </c>
      <c r="N277" s="9" t="s">
        <v>31186</v>
      </c>
      <c r="O277" s="9" t="s">
        <v>31185</v>
      </c>
      <c r="P277" s="9" t="s">
        <v>31184</v>
      </c>
      <c r="Q277" s="360"/>
      <c r="R277" s="8"/>
      <c r="S277" s="360"/>
      <c r="T277" s="360"/>
      <c r="U277" s="480" t="s">
        <v>31277</v>
      </c>
    </row>
    <row r="278" spans="1:33" ht="42.6" customHeight="1">
      <c r="A278" s="53"/>
      <c r="B278" s="10" t="str">
        <f t="shared" si="28"/>
        <v>270AGE</v>
      </c>
      <c r="C278" s="10"/>
      <c r="D278" s="10" t="s">
        <v>1389</v>
      </c>
      <c r="E278" s="10" t="s">
        <v>7878</v>
      </c>
      <c r="F278" s="19" t="s">
        <v>11637</v>
      </c>
      <c r="G278" s="11" t="str">
        <f t="shared" si="25"/>
        <v>270</v>
      </c>
      <c r="H278" s="12">
        <v>270</v>
      </c>
      <c r="I278" s="11" t="str">
        <f t="shared" si="27"/>
        <v>O6</v>
      </c>
      <c r="J278" s="11">
        <v>6</v>
      </c>
      <c r="K278" s="9" t="s">
        <v>31137</v>
      </c>
      <c r="L278" s="9" t="s">
        <v>524</v>
      </c>
      <c r="M278" s="9" t="s">
        <v>31183</v>
      </c>
      <c r="N278" s="9" t="s">
        <v>31182</v>
      </c>
      <c r="O278" s="9" t="s">
        <v>31181</v>
      </c>
      <c r="P278" s="9" t="s">
        <v>31180</v>
      </c>
      <c r="Q278" s="360"/>
      <c r="R278" s="8"/>
      <c r="S278" s="360"/>
      <c r="T278" s="360"/>
      <c r="U278" s="480" t="s">
        <v>31276</v>
      </c>
    </row>
    <row r="279" spans="1:33" ht="42.6" customHeight="1">
      <c r="A279" s="53"/>
      <c r="B279" s="10" t="str">
        <f t="shared" si="28"/>
        <v>271AGE</v>
      </c>
      <c r="C279" s="10"/>
      <c r="D279" s="10" t="s">
        <v>1389</v>
      </c>
      <c r="E279" s="10" t="s">
        <v>7878</v>
      </c>
      <c r="F279" s="19" t="s">
        <v>11637</v>
      </c>
      <c r="G279" s="11" t="str">
        <f t="shared" si="25"/>
        <v>271</v>
      </c>
      <c r="H279" s="12">
        <v>271</v>
      </c>
      <c r="I279" s="11" t="str">
        <f t="shared" si="27"/>
        <v>O6</v>
      </c>
      <c r="J279" s="11">
        <v>6</v>
      </c>
      <c r="K279" s="9" t="s">
        <v>31136</v>
      </c>
      <c r="L279" s="9" t="s">
        <v>523</v>
      </c>
      <c r="M279" s="9" t="s">
        <v>31179</v>
      </c>
      <c r="N279" s="9" t="s">
        <v>31178</v>
      </c>
      <c r="O279" s="9" t="s">
        <v>31177</v>
      </c>
      <c r="P279" s="9" t="s">
        <v>31176</v>
      </c>
      <c r="Q279" s="360"/>
      <c r="R279" s="8"/>
      <c r="S279" s="360"/>
      <c r="T279" s="360"/>
      <c r="U279" s="480" t="s">
        <v>31275</v>
      </c>
    </row>
    <row r="280" spans="1:33" ht="42.6" customHeight="1">
      <c r="A280" s="53"/>
      <c r="B280" s="10" t="str">
        <f t="shared" si="28"/>
        <v>272AGE</v>
      </c>
      <c r="C280" s="10"/>
      <c r="D280" s="10" t="s">
        <v>1389</v>
      </c>
      <c r="E280" s="10" t="s">
        <v>7878</v>
      </c>
      <c r="F280" s="19" t="s">
        <v>11637</v>
      </c>
      <c r="G280" s="11" t="str">
        <f t="shared" si="25"/>
        <v>272</v>
      </c>
      <c r="H280" s="12">
        <v>272</v>
      </c>
      <c r="I280" s="11" t="str">
        <f t="shared" si="27"/>
        <v>O6</v>
      </c>
      <c r="J280" s="11">
        <v>6</v>
      </c>
      <c r="K280" s="9" t="s">
        <v>31135</v>
      </c>
      <c r="L280" s="9" t="s">
        <v>523</v>
      </c>
      <c r="M280" s="9" t="s">
        <v>2730</v>
      </c>
      <c r="N280" s="9" t="s">
        <v>6082</v>
      </c>
      <c r="O280" s="9" t="s">
        <v>31175</v>
      </c>
      <c r="P280" s="9" t="s">
        <v>31174</v>
      </c>
      <c r="Q280" s="360"/>
      <c r="R280" s="8"/>
      <c r="S280" s="360"/>
      <c r="T280" s="360"/>
      <c r="U280" s="480" t="s">
        <v>31274</v>
      </c>
    </row>
    <row r="281" spans="1:33" ht="42.6" customHeight="1">
      <c r="A281" s="53"/>
      <c r="B281" s="10" t="str">
        <f t="shared" si="28"/>
        <v>273AGE</v>
      </c>
      <c r="C281" s="10"/>
      <c r="D281" s="10" t="s">
        <v>1389</v>
      </c>
      <c r="E281" s="10" t="s">
        <v>7878</v>
      </c>
      <c r="F281" s="19" t="s">
        <v>11637</v>
      </c>
      <c r="G281" s="11" t="str">
        <f t="shared" si="25"/>
        <v>273</v>
      </c>
      <c r="H281" s="12">
        <v>273</v>
      </c>
      <c r="I281" s="11" t="str">
        <f t="shared" si="27"/>
        <v>O6</v>
      </c>
      <c r="J281" s="11">
        <v>6</v>
      </c>
      <c r="K281" s="9" t="s">
        <v>31134</v>
      </c>
      <c r="L281" s="9" t="s">
        <v>523</v>
      </c>
      <c r="M281" s="9" t="s">
        <v>31173</v>
      </c>
      <c r="N281" s="9" t="s">
        <v>31172</v>
      </c>
      <c r="O281" s="9" t="s">
        <v>31171</v>
      </c>
      <c r="P281" s="9" t="s">
        <v>31170</v>
      </c>
      <c r="Q281" s="360"/>
      <c r="R281" s="8"/>
      <c r="S281" s="360"/>
      <c r="T281" s="360"/>
      <c r="U281" s="480" t="s">
        <v>31273</v>
      </c>
    </row>
    <row r="282" spans="1:33" ht="42.6" customHeight="1">
      <c r="A282" s="53"/>
      <c r="B282" s="10" t="str">
        <f t="shared" si="28"/>
        <v>274AGE</v>
      </c>
      <c r="C282" s="10"/>
      <c r="D282" s="10" t="s">
        <v>1389</v>
      </c>
      <c r="E282" s="10" t="s">
        <v>7878</v>
      </c>
      <c r="F282" s="19" t="s">
        <v>11637</v>
      </c>
      <c r="G282" s="11" t="str">
        <f t="shared" si="25"/>
        <v>274</v>
      </c>
      <c r="H282" s="12">
        <v>274</v>
      </c>
      <c r="I282" s="11" t="str">
        <f t="shared" si="27"/>
        <v>O6</v>
      </c>
      <c r="J282" s="11">
        <v>6</v>
      </c>
      <c r="K282" s="9" t="s">
        <v>31133</v>
      </c>
      <c r="L282" s="9" t="s">
        <v>523</v>
      </c>
      <c r="M282" s="9" t="s">
        <v>31169</v>
      </c>
      <c r="N282" s="9" t="s">
        <v>31168</v>
      </c>
      <c r="O282" s="9" t="s">
        <v>31167</v>
      </c>
      <c r="P282" s="9" t="s">
        <v>31166</v>
      </c>
      <c r="Q282" s="360"/>
      <c r="R282" s="8"/>
      <c r="S282" s="360"/>
      <c r="T282" s="360"/>
      <c r="U282" s="480" t="s">
        <v>31272</v>
      </c>
    </row>
    <row r="283" spans="1:33" ht="42.6" customHeight="1">
      <c r="A283" s="53"/>
      <c r="B283" s="10" t="str">
        <f t="shared" si="28"/>
        <v>275AGE</v>
      </c>
      <c r="C283" s="10"/>
      <c r="D283" s="10" t="s">
        <v>1389</v>
      </c>
      <c r="E283" s="10" t="s">
        <v>7878</v>
      </c>
      <c r="F283" s="19" t="s">
        <v>11637</v>
      </c>
      <c r="G283" s="11" t="str">
        <f t="shared" si="25"/>
        <v>275</v>
      </c>
      <c r="H283" s="12">
        <v>275</v>
      </c>
      <c r="I283" s="11" t="str">
        <f t="shared" si="27"/>
        <v>O6</v>
      </c>
      <c r="J283" s="11">
        <v>6</v>
      </c>
      <c r="K283" s="9" t="s">
        <v>31132</v>
      </c>
      <c r="L283" s="9" t="s">
        <v>523</v>
      </c>
      <c r="M283" s="9" t="s">
        <v>31165</v>
      </c>
      <c r="N283" s="9" t="s">
        <v>31164</v>
      </c>
      <c r="O283" s="9" t="s">
        <v>31163</v>
      </c>
      <c r="P283" s="9" t="s">
        <v>31162</v>
      </c>
      <c r="Q283" s="360"/>
      <c r="R283" s="8"/>
      <c r="S283" s="360"/>
      <c r="T283" s="360"/>
      <c r="U283" s="480" t="s">
        <v>31271</v>
      </c>
    </row>
    <row r="284" spans="1:33">
      <c r="B284" t="str">
        <f t="shared" si="28"/>
        <v/>
      </c>
      <c r="U284" s="4"/>
      <c r="V284" s="4"/>
      <c r="W284" s="4"/>
      <c r="X284" s="4"/>
      <c r="Y284" s="4"/>
      <c r="Z284" s="4"/>
      <c r="AA284" s="4"/>
      <c r="AB284" s="4"/>
      <c r="AC284" s="4"/>
      <c r="AD284" s="4"/>
      <c r="AE284" s="4"/>
      <c r="AF284" s="4"/>
      <c r="AG284" s="4"/>
    </row>
    <row r="285" spans="1:33">
      <c r="B285" t="str">
        <f t="shared" si="28"/>
        <v/>
      </c>
      <c r="U285" s="4"/>
      <c r="V285" s="4"/>
      <c r="W285" s="4"/>
      <c r="X285" s="4"/>
      <c r="Y285" s="4"/>
      <c r="Z285" s="4"/>
      <c r="AA285" s="4"/>
      <c r="AB285" s="4"/>
      <c r="AC285" s="4"/>
      <c r="AD285" s="4"/>
      <c r="AE285" s="4"/>
      <c r="AF285" s="4"/>
      <c r="AG285" s="4"/>
    </row>
    <row r="286" spans="1:33">
      <c r="B286" t="str">
        <f t="shared" si="28"/>
        <v/>
      </c>
      <c r="U286" s="4"/>
      <c r="V286" s="4"/>
      <c r="W286" s="4"/>
      <c r="X286" s="4"/>
      <c r="Y286" s="4"/>
      <c r="Z286" s="4"/>
      <c r="AA286" s="4"/>
      <c r="AB286" s="4"/>
      <c r="AC286" s="4"/>
      <c r="AD286" s="4"/>
      <c r="AE286" s="4"/>
      <c r="AF286" s="4"/>
      <c r="AG286" s="4"/>
    </row>
    <row r="287" spans="1:33">
      <c r="B287" t="str">
        <f t="shared" si="28"/>
        <v/>
      </c>
      <c r="U287" s="4"/>
      <c r="V287" s="4"/>
      <c r="W287" s="4"/>
      <c r="X287" s="4"/>
      <c r="Y287" s="4"/>
      <c r="Z287" s="4"/>
      <c r="AA287" s="4"/>
      <c r="AB287" s="4"/>
      <c r="AC287" s="4"/>
      <c r="AD287" s="4"/>
      <c r="AE287" s="4"/>
      <c r="AF287" s="4"/>
      <c r="AG287" s="4"/>
    </row>
    <row r="288" spans="1:33">
      <c r="B288" t="str">
        <f t="shared" si="28"/>
        <v/>
      </c>
      <c r="U288" s="4"/>
      <c r="V288" s="4"/>
      <c r="W288" s="4"/>
      <c r="X288" s="4"/>
      <c r="Y288" s="4"/>
      <c r="Z288" s="4"/>
      <c r="AA288" s="4"/>
      <c r="AB288" s="4"/>
      <c r="AC288" s="4"/>
      <c r="AD288" s="4"/>
      <c r="AE288" s="4"/>
      <c r="AF288" s="4"/>
      <c r="AG288" s="4"/>
    </row>
    <row r="289" spans="2:33">
      <c r="B289" t="str">
        <f t="shared" si="28"/>
        <v/>
      </c>
      <c r="U289" s="4"/>
      <c r="V289" s="4"/>
      <c r="W289" s="4"/>
      <c r="X289" s="4"/>
      <c r="Y289" s="4"/>
      <c r="Z289" s="4"/>
      <c r="AA289" s="4"/>
      <c r="AB289" s="4"/>
      <c r="AC289" s="4"/>
      <c r="AD289" s="4"/>
      <c r="AE289" s="4"/>
      <c r="AF289" s="4"/>
      <c r="AG289" s="4"/>
    </row>
    <row r="290" spans="2:33">
      <c r="B290" t="str">
        <f t="shared" si="28"/>
        <v/>
      </c>
      <c r="U290" s="4"/>
      <c r="V290" s="4"/>
      <c r="W290" s="4"/>
      <c r="X290" s="4"/>
      <c r="Y290" s="4"/>
      <c r="Z290" s="4"/>
      <c r="AA290" s="4"/>
      <c r="AB290" s="4"/>
      <c r="AC290" s="4"/>
      <c r="AD290" s="4"/>
      <c r="AE290" s="4"/>
      <c r="AF290" s="4"/>
      <c r="AG290" s="4"/>
    </row>
    <row r="291" spans="2:33">
      <c r="B291" t="str">
        <f t="shared" si="28"/>
        <v/>
      </c>
      <c r="U291" s="4"/>
      <c r="V291" s="4"/>
      <c r="W291" s="4"/>
      <c r="X291" s="4"/>
      <c r="Y291" s="4"/>
      <c r="Z291" s="4"/>
      <c r="AA291" s="4"/>
      <c r="AB291" s="4"/>
      <c r="AC291" s="4"/>
      <c r="AD291" s="4"/>
      <c r="AE291" s="4"/>
      <c r="AF291" s="4"/>
      <c r="AG291" s="4"/>
    </row>
    <row r="292" spans="2:33">
      <c r="B292" t="str">
        <f t="shared" si="28"/>
        <v/>
      </c>
      <c r="U292" s="4"/>
      <c r="V292" s="4"/>
      <c r="W292" s="4"/>
      <c r="X292" s="4"/>
      <c r="Y292" s="4"/>
      <c r="Z292" s="4"/>
      <c r="AA292" s="4"/>
      <c r="AB292" s="4"/>
      <c r="AC292" s="4"/>
      <c r="AD292" s="4"/>
      <c r="AE292" s="4"/>
      <c r="AF292" s="4"/>
      <c r="AG292" s="4"/>
    </row>
    <row r="293" spans="2:33">
      <c r="B293" t="str">
        <f t="shared" si="28"/>
        <v/>
      </c>
      <c r="U293" s="4"/>
      <c r="V293" s="4"/>
      <c r="W293" s="4"/>
      <c r="X293" s="4"/>
      <c r="Y293" s="4"/>
      <c r="Z293" s="4"/>
      <c r="AA293" s="4"/>
      <c r="AB293" s="4"/>
      <c r="AC293" s="4"/>
      <c r="AD293" s="4"/>
      <c r="AE293" s="4"/>
      <c r="AF293" s="4"/>
      <c r="AG293" s="4"/>
    </row>
    <row r="294" spans="2:33">
      <c r="B294" t="str">
        <f t="shared" si="28"/>
        <v/>
      </c>
      <c r="U294" s="4"/>
      <c r="V294" s="4"/>
      <c r="W294" s="4"/>
      <c r="X294" s="4"/>
      <c r="Y294" s="4"/>
      <c r="Z294" s="4"/>
      <c r="AA294" s="4"/>
      <c r="AB294" s="4"/>
      <c r="AC294" s="4"/>
      <c r="AD294" s="4"/>
      <c r="AE294" s="4"/>
      <c r="AF294" s="4"/>
      <c r="AG294" s="4"/>
    </row>
    <row r="295" spans="2:33">
      <c r="B295" t="str">
        <f t="shared" si="28"/>
        <v/>
      </c>
      <c r="U295" s="4"/>
      <c r="V295" s="4"/>
      <c r="W295" s="4"/>
      <c r="X295" s="4"/>
      <c r="Y295" s="4"/>
      <c r="Z295" s="4"/>
      <c r="AA295" s="4"/>
      <c r="AB295" s="4"/>
      <c r="AC295" s="4"/>
      <c r="AD295" s="4"/>
      <c r="AE295" s="4"/>
      <c r="AF295" s="4"/>
      <c r="AG295" s="4"/>
    </row>
    <row r="296" spans="2:33">
      <c r="B296" t="str">
        <f t="shared" si="28"/>
        <v/>
      </c>
      <c r="U296" s="4"/>
      <c r="V296" s="4"/>
      <c r="W296" s="4"/>
      <c r="X296" s="4"/>
      <c r="Y296" s="4"/>
      <c r="Z296" s="4"/>
      <c r="AA296" s="4"/>
      <c r="AB296" s="4"/>
      <c r="AC296" s="4"/>
      <c r="AD296" s="4"/>
      <c r="AE296" s="4"/>
      <c r="AF296" s="4"/>
      <c r="AG296" s="4"/>
    </row>
    <row r="297" spans="2:33">
      <c r="B297" t="str">
        <f t="shared" si="28"/>
        <v/>
      </c>
      <c r="U297" s="4"/>
      <c r="V297" s="4"/>
      <c r="W297" s="4"/>
      <c r="X297" s="4"/>
      <c r="Y297" s="4"/>
      <c r="Z297" s="4"/>
      <c r="AA297" s="4"/>
      <c r="AB297" s="4"/>
      <c r="AC297" s="4"/>
      <c r="AD297" s="4"/>
      <c r="AE297" s="4"/>
      <c r="AF297" s="4"/>
      <c r="AG297" s="4"/>
    </row>
    <row r="298" spans="2:33">
      <c r="B298" t="str">
        <f t="shared" si="28"/>
        <v/>
      </c>
      <c r="U298" s="4"/>
      <c r="V298" s="4"/>
      <c r="W298" s="4"/>
      <c r="X298" s="4"/>
      <c r="Y298" s="4"/>
      <c r="Z298" s="4"/>
      <c r="AA298" s="4"/>
      <c r="AB298" s="4"/>
      <c r="AC298" s="4"/>
      <c r="AD298" s="4"/>
      <c r="AE298" s="4"/>
      <c r="AF298" s="4"/>
      <c r="AG298" s="4"/>
    </row>
    <row r="299" spans="2:33">
      <c r="B299" t="str">
        <f t="shared" si="28"/>
        <v/>
      </c>
      <c r="U299" s="4"/>
      <c r="V299" s="4"/>
      <c r="W299" s="4"/>
      <c r="X299" s="4"/>
      <c r="Y299" s="4"/>
      <c r="Z299" s="4"/>
      <c r="AA299" s="4"/>
      <c r="AB299" s="4"/>
      <c r="AC299" s="4"/>
      <c r="AD299" s="4"/>
      <c r="AE299" s="4"/>
      <c r="AF299" s="4"/>
      <c r="AG299" s="4"/>
    </row>
    <row r="300" spans="2:33">
      <c r="B300" t="str">
        <f t="shared" si="28"/>
        <v/>
      </c>
      <c r="U300" s="4"/>
      <c r="V300" s="4"/>
      <c r="W300" s="4"/>
      <c r="X300" s="4"/>
      <c r="Y300" s="4"/>
      <c r="Z300" s="4"/>
      <c r="AA300" s="4"/>
      <c r="AB300" s="4"/>
      <c r="AC300" s="4"/>
      <c r="AD300" s="4"/>
      <c r="AE300" s="4"/>
      <c r="AF300" s="4"/>
      <c r="AG300" s="4"/>
    </row>
    <row r="301" spans="2:33">
      <c r="B301" t="str">
        <f t="shared" si="28"/>
        <v/>
      </c>
      <c r="U301" s="4"/>
      <c r="V301" s="4"/>
      <c r="W301" s="4"/>
      <c r="X301" s="4"/>
      <c r="Y301" s="4"/>
      <c r="Z301" s="4"/>
      <c r="AA301" s="4"/>
      <c r="AB301" s="4"/>
      <c r="AC301" s="4"/>
      <c r="AD301" s="4"/>
      <c r="AE301" s="4"/>
      <c r="AF301" s="4"/>
      <c r="AG301" s="4"/>
    </row>
    <row r="302" spans="2:33">
      <c r="B302" t="str">
        <f t="shared" si="28"/>
        <v/>
      </c>
      <c r="U302" s="4"/>
      <c r="V302" s="4"/>
      <c r="W302" s="4"/>
      <c r="X302" s="4"/>
      <c r="Y302" s="4"/>
      <c r="Z302" s="4"/>
      <c r="AA302" s="4"/>
      <c r="AB302" s="4"/>
      <c r="AC302" s="4"/>
      <c r="AD302" s="4"/>
      <c r="AE302" s="4"/>
      <c r="AF302" s="4"/>
      <c r="AG302" s="4"/>
    </row>
    <row r="303" spans="2:33">
      <c r="B303" t="str">
        <f t="shared" si="28"/>
        <v/>
      </c>
      <c r="U303" s="4"/>
      <c r="V303" s="4"/>
      <c r="W303" s="4"/>
      <c r="X303" s="4"/>
      <c r="Y303" s="4"/>
      <c r="Z303" s="4"/>
      <c r="AA303" s="4"/>
      <c r="AB303" s="4"/>
      <c r="AC303" s="4"/>
      <c r="AD303" s="4"/>
      <c r="AE303" s="4"/>
      <c r="AF303" s="4"/>
      <c r="AG303" s="4"/>
    </row>
    <row r="304" spans="2:33">
      <c r="B304" t="str">
        <f t="shared" si="28"/>
        <v/>
      </c>
      <c r="U304" s="4"/>
      <c r="V304" s="4"/>
      <c r="W304" s="4"/>
      <c r="X304" s="4"/>
      <c r="Y304" s="4"/>
      <c r="Z304" s="4"/>
      <c r="AA304" s="4"/>
      <c r="AB304" s="4"/>
      <c r="AC304" s="4"/>
      <c r="AD304" s="4"/>
      <c r="AE304" s="4"/>
      <c r="AF304" s="4"/>
      <c r="AG304" s="4"/>
    </row>
    <row r="305" spans="2:33">
      <c r="B305" t="str">
        <f t="shared" si="28"/>
        <v/>
      </c>
      <c r="U305" s="4"/>
      <c r="V305" s="4"/>
      <c r="W305" s="4"/>
      <c r="X305" s="4"/>
      <c r="Y305" s="4"/>
      <c r="Z305" s="4"/>
      <c r="AA305" s="4"/>
      <c r="AB305" s="4"/>
      <c r="AC305" s="4"/>
      <c r="AD305" s="4"/>
      <c r="AE305" s="4"/>
      <c r="AF305" s="4"/>
      <c r="AG305" s="4"/>
    </row>
    <row r="306" spans="2:33">
      <c r="B306" t="str">
        <f t="shared" si="28"/>
        <v/>
      </c>
      <c r="U306" s="4"/>
      <c r="V306" s="4"/>
      <c r="W306" s="4"/>
      <c r="X306" s="4"/>
      <c r="Y306" s="4"/>
      <c r="Z306" s="4"/>
      <c r="AA306" s="4"/>
      <c r="AB306" s="4"/>
      <c r="AC306" s="4"/>
      <c r="AD306" s="4"/>
      <c r="AE306" s="4"/>
      <c r="AF306" s="4"/>
      <c r="AG306" s="4"/>
    </row>
    <row r="307" spans="2:33">
      <c r="B307" t="str">
        <f t="shared" si="28"/>
        <v/>
      </c>
      <c r="U307" s="4"/>
      <c r="V307" s="4"/>
      <c r="W307" s="4"/>
      <c r="X307" s="4"/>
      <c r="Y307" s="4"/>
      <c r="Z307" s="4"/>
      <c r="AA307" s="4"/>
      <c r="AB307" s="4"/>
      <c r="AC307" s="4"/>
      <c r="AD307" s="4"/>
      <c r="AE307" s="4"/>
      <c r="AF307" s="4"/>
      <c r="AG307" s="4"/>
    </row>
    <row r="308" spans="2:33">
      <c r="B308" t="str">
        <f t="shared" si="28"/>
        <v/>
      </c>
      <c r="U308" s="4"/>
      <c r="V308" s="4"/>
      <c r="W308" s="4"/>
      <c r="X308" s="4"/>
      <c r="Y308" s="4"/>
      <c r="Z308" s="4"/>
      <c r="AA308" s="4"/>
      <c r="AB308" s="4"/>
      <c r="AC308" s="4"/>
      <c r="AD308" s="4"/>
      <c r="AE308" s="4"/>
      <c r="AF308" s="4"/>
      <c r="AG308" s="4"/>
    </row>
    <row r="309" spans="2:33">
      <c r="B309" t="str">
        <f t="shared" si="28"/>
        <v/>
      </c>
      <c r="U309" s="4"/>
      <c r="V309" s="4"/>
      <c r="W309" s="4"/>
      <c r="X309" s="4"/>
      <c r="Y309" s="4"/>
      <c r="Z309" s="4"/>
      <c r="AA309" s="4"/>
      <c r="AB309" s="4"/>
      <c r="AC309" s="4"/>
      <c r="AD309" s="4"/>
      <c r="AE309" s="4"/>
      <c r="AF309" s="4"/>
      <c r="AG309" s="4"/>
    </row>
    <row r="310" spans="2:33">
      <c r="B310" t="str">
        <f t="shared" si="28"/>
        <v/>
      </c>
      <c r="U310" s="4"/>
      <c r="V310" s="4"/>
      <c r="W310" s="4"/>
      <c r="X310" s="4"/>
      <c r="Y310" s="4"/>
      <c r="Z310" s="4"/>
      <c r="AA310" s="4"/>
      <c r="AB310" s="4"/>
      <c r="AC310" s="4"/>
      <c r="AD310" s="4"/>
      <c r="AE310" s="4"/>
      <c r="AF310" s="4"/>
      <c r="AG310" s="4"/>
    </row>
    <row r="311" spans="2:33">
      <c r="B311" t="str">
        <f t="shared" si="28"/>
        <v/>
      </c>
      <c r="U311" s="4"/>
      <c r="V311" s="4"/>
      <c r="W311" s="4"/>
      <c r="X311" s="4"/>
      <c r="Y311" s="4"/>
      <c r="Z311" s="4"/>
      <c r="AA311" s="4"/>
      <c r="AB311" s="4"/>
      <c r="AC311" s="4"/>
      <c r="AD311" s="4"/>
      <c r="AE311" s="4"/>
      <c r="AF311" s="4"/>
      <c r="AG311" s="4"/>
    </row>
    <row r="312" spans="2:33">
      <c r="B312" t="str">
        <f t="shared" si="28"/>
        <v/>
      </c>
      <c r="U312" s="4"/>
      <c r="V312" s="4"/>
      <c r="W312" s="4"/>
      <c r="X312" s="4"/>
      <c r="Y312" s="4"/>
      <c r="Z312" s="4"/>
      <c r="AA312" s="4"/>
      <c r="AB312" s="4"/>
      <c r="AC312" s="4"/>
      <c r="AD312" s="4"/>
      <c r="AE312" s="4"/>
      <c r="AF312" s="4"/>
      <c r="AG312" s="4"/>
    </row>
    <row r="313" spans="2:33">
      <c r="B313" t="str">
        <f t="shared" si="28"/>
        <v/>
      </c>
      <c r="U313" s="4"/>
      <c r="V313" s="4"/>
      <c r="W313" s="4"/>
      <c r="X313" s="4"/>
      <c r="Y313" s="4"/>
      <c r="Z313" s="4"/>
      <c r="AA313" s="4"/>
      <c r="AB313" s="4"/>
      <c r="AC313" s="4"/>
      <c r="AD313" s="4"/>
      <c r="AE313" s="4"/>
      <c r="AF313" s="4"/>
      <c r="AG313" s="4"/>
    </row>
    <row r="314" spans="2:33">
      <c r="B314" t="str">
        <f t="shared" si="28"/>
        <v/>
      </c>
      <c r="U314" s="4"/>
      <c r="V314" s="4"/>
      <c r="W314" s="4"/>
      <c r="X314" s="4"/>
      <c r="Y314" s="4"/>
      <c r="Z314" s="4"/>
      <c r="AA314" s="4"/>
      <c r="AB314" s="4"/>
      <c r="AC314" s="4"/>
      <c r="AD314" s="4"/>
      <c r="AE314" s="4"/>
      <c r="AF314" s="4"/>
      <c r="AG314" s="4"/>
    </row>
    <row r="315" spans="2:33">
      <c r="B315" t="str">
        <f t="shared" si="28"/>
        <v/>
      </c>
      <c r="U315" s="4"/>
      <c r="V315" s="4"/>
      <c r="W315" s="4"/>
      <c r="X315" s="4"/>
      <c r="Y315" s="4"/>
      <c r="Z315" s="4"/>
      <c r="AA315" s="4"/>
      <c r="AB315" s="4"/>
      <c r="AC315" s="4"/>
      <c r="AD315" s="4"/>
      <c r="AE315" s="4"/>
      <c r="AF315" s="4"/>
      <c r="AG315" s="4"/>
    </row>
    <row r="316" spans="2:33">
      <c r="B316" t="str">
        <f t="shared" si="28"/>
        <v/>
      </c>
      <c r="U316" s="4"/>
      <c r="V316" s="4"/>
      <c r="W316" s="4"/>
      <c r="X316" s="4"/>
      <c r="Y316" s="4"/>
      <c r="Z316" s="4"/>
      <c r="AA316" s="4"/>
      <c r="AB316" s="4"/>
      <c r="AC316" s="4"/>
      <c r="AD316" s="4"/>
      <c r="AE316" s="4"/>
      <c r="AF316" s="4"/>
      <c r="AG316" s="4"/>
    </row>
    <row r="317" spans="2:33">
      <c r="B317" t="str">
        <f t="shared" si="28"/>
        <v/>
      </c>
      <c r="U317" s="4"/>
      <c r="V317" s="4"/>
      <c r="W317" s="4"/>
      <c r="X317" s="4"/>
      <c r="Y317" s="4"/>
      <c r="Z317" s="4"/>
      <c r="AA317" s="4"/>
      <c r="AB317" s="4"/>
      <c r="AC317" s="4"/>
      <c r="AD317" s="4"/>
      <c r="AE317" s="4"/>
      <c r="AF317" s="4"/>
      <c r="AG317" s="4"/>
    </row>
    <row r="318" spans="2:33">
      <c r="B318" t="str">
        <f t="shared" si="28"/>
        <v/>
      </c>
      <c r="U318" s="4"/>
      <c r="V318" s="4"/>
      <c r="W318" s="4"/>
      <c r="X318" s="4"/>
      <c r="Y318" s="4"/>
      <c r="Z318" s="4"/>
      <c r="AA318" s="4"/>
      <c r="AB318" s="4"/>
      <c r="AC318" s="4"/>
      <c r="AD318" s="4"/>
      <c r="AE318" s="4"/>
      <c r="AF318" s="4"/>
      <c r="AG318" s="4"/>
    </row>
    <row r="319" spans="2:33">
      <c r="B319" t="str">
        <f t="shared" si="28"/>
        <v/>
      </c>
      <c r="U319" s="4"/>
      <c r="V319" s="4"/>
      <c r="W319" s="4"/>
      <c r="X319" s="4"/>
      <c r="Y319" s="4"/>
      <c r="Z319" s="4"/>
      <c r="AA319" s="4"/>
      <c r="AB319" s="4"/>
      <c r="AC319" s="4"/>
      <c r="AD319" s="4"/>
      <c r="AE319" s="4"/>
      <c r="AF319" s="4"/>
      <c r="AG319" s="4"/>
    </row>
    <row r="320" spans="2:33">
      <c r="B320" t="str">
        <f t="shared" si="28"/>
        <v/>
      </c>
      <c r="U320" s="4"/>
      <c r="V320" s="4"/>
      <c r="W320" s="4"/>
      <c r="X320" s="4"/>
      <c r="Y320" s="4"/>
      <c r="Z320" s="4"/>
      <c r="AA320" s="4"/>
      <c r="AB320" s="4"/>
      <c r="AC320" s="4"/>
      <c r="AD320" s="4"/>
      <c r="AE320" s="4"/>
      <c r="AF320" s="4"/>
      <c r="AG320" s="4"/>
    </row>
    <row r="321" spans="2:33">
      <c r="B321" t="str">
        <f t="shared" si="28"/>
        <v/>
      </c>
      <c r="U321" s="4"/>
      <c r="V321" s="4"/>
      <c r="W321" s="4"/>
      <c r="X321" s="4"/>
      <c r="Y321" s="4"/>
      <c r="Z321" s="4"/>
      <c r="AA321" s="4"/>
      <c r="AB321" s="4"/>
      <c r="AC321" s="4"/>
      <c r="AD321" s="4"/>
      <c r="AE321" s="4"/>
      <c r="AF321" s="4"/>
      <c r="AG321" s="4"/>
    </row>
    <row r="322" spans="2:33">
      <c r="B322" t="str">
        <f t="shared" si="28"/>
        <v/>
      </c>
      <c r="U322" s="4"/>
      <c r="V322" s="4"/>
      <c r="W322" s="4"/>
      <c r="X322" s="4"/>
      <c r="Y322" s="4"/>
      <c r="Z322" s="4"/>
      <c r="AA322" s="4"/>
      <c r="AB322" s="4"/>
      <c r="AC322" s="4"/>
      <c r="AD322" s="4"/>
      <c r="AE322" s="4"/>
      <c r="AF322" s="4"/>
      <c r="AG322" s="4"/>
    </row>
    <row r="323" spans="2:33">
      <c r="B323" t="str">
        <f t="shared" si="28"/>
        <v/>
      </c>
      <c r="U323" s="4"/>
      <c r="V323" s="4"/>
      <c r="W323" s="4"/>
      <c r="X323" s="4"/>
      <c r="Y323" s="4"/>
      <c r="Z323" s="4"/>
      <c r="AA323" s="4"/>
      <c r="AB323" s="4"/>
      <c r="AC323" s="4"/>
      <c r="AD323" s="4"/>
      <c r="AE323" s="4"/>
      <c r="AF323" s="4"/>
      <c r="AG323" s="4"/>
    </row>
    <row r="324" spans="2:33">
      <c r="B324" t="str">
        <f t="shared" ref="B324:B387" si="29">H324&amp;F324</f>
        <v/>
      </c>
      <c r="U324" s="4"/>
      <c r="V324" s="4"/>
      <c r="W324" s="4"/>
      <c r="X324" s="4"/>
      <c r="Y324" s="4"/>
      <c r="Z324" s="4"/>
      <c r="AA324" s="4"/>
      <c r="AB324" s="4"/>
      <c r="AC324" s="4"/>
      <c r="AD324" s="4"/>
      <c r="AE324" s="4"/>
      <c r="AF324" s="4"/>
      <c r="AG324" s="4"/>
    </row>
    <row r="325" spans="2:33">
      <c r="B325" t="str">
        <f t="shared" si="29"/>
        <v/>
      </c>
      <c r="U325" s="4"/>
      <c r="V325" s="4"/>
      <c r="W325" s="4"/>
      <c r="X325" s="4"/>
      <c r="Y325" s="4"/>
      <c r="Z325" s="4"/>
      <c r="AA325" s="4"/>
      <c r="AB325" s="4"/>
      <c r="AC325" s="4"/>
      <c r="AD325" s="4"/>
      <c r="AE325" s="4"/>
      <c r="AF325" s="4"/>
      <c r="AG325" s="4"/>
    </row>
    <row r="326" spans="2:33">
      <c r="B326" t="str">
        <f t="shared" si="29"/>
        <v/>
      </c>
      <c r="U326" s="4"/>
      <c r="V326" s="4"/>
      <c r="W326" s="4"/>
      <c r="X326" s="4"/>
      <c r="Y326" s="4"/>
      <c r="Z326" s="4"/>
      <c r="AA326" s="4"/>
      <c r="AB326" s="4"/>
      <c r="AC326" s="4"/>
      <c r="AD326" s="4"/>
      <c r="AE326" s="4"/>
      <c r="AF326" s="4"/>
      <c r="AG326" s="4"/>
    </row>
    <row r="327" spans="2:33">
      <c r="B327" t="str">
        <f t="shared" si="29"/>
        <v/>
      </c>
      <c r="U327" s="4"/>
      <c r="V327" s="4"/>
      <c r="W327" s="4"/>
      <c r="X327" s="4"/>
      <c r="Y327" s="4"/>
      <c r="Z327" s="4"/>
      <c r="AA327" s="4"/>
      <c r="AB327" s="4"/>
      <c r="AC327" s="4"/>
      <c r="AD327" s="4"/>
      <c r="AE327" s="4"/>
      <c r="AF327" s="4"/>
      <c r="AG327" s="4"/>
    </row>
    <row r="328" spans="2:33">
      <c r="B328" t="str">
        <f t="shared" si="29"/>
        <v/>
      </c>
      <c r="U328" s="4"/>
      <c r="V328" s="4"/>
      <c r="W328" s="4"/>
      <c r="X328" s="4"/>
      <c r="Y328" s="4"/>
      <c r="Z328" s="4"/>
      <c r="AA328" s="4"/>
      <c r="AB328" s="4"/>
      <c r="AC328" s="4"/>
      <c r="AD328" s="4"/>
      <c r="AE328" s="4"/>
      <c r="AF328" s="4"/>
      <c r="AG328" s="4"/>
    </row>
    <row r="329" spans="2:33">
      <c r="B329" t="str">
        <f t="shared" si="29"/>
        <v/>
      </c>
      <c r="U329" s="4"/>
      <c r="V329" s="4"/>
      <c r="W329" s="4"/>
      <c r="X329" s="4"/>
      <c r="Y329" s="4"/>
      <c r="Z329" s="4"/>
      <c r="AA329" s="4"/>
      <c r="AB329" s="4"/>
      <c r="AC329" s="4"/>
      <c r="AD329" s="4"/>
      <c r="AE329" s="4"/>
      <c r="AF329" s="4"/>
      <c r="AG329" s="4"/>
    </row>
    <row r="330" spans="2:33">
      <c r="B330" t="str">
        <f t="shared" si="29"/>
        <v/>
      </c>
      <c r="U330" s="4"/>
      <c r="V330" s="4"/>
      <c r="W330" s="4"/>
      <c r="X330" s="4"/>
      <c r="Y330" s="4"/>
      <c r="Z330" s="4"/>
      <c r="AA330" s="4"/>
      <c r="AB330" s="4"/>
      <c r="AC330" s="4"/>
      <c r="AD330" s="4"/>
      <c r="AE330" s="4"/>
      <c r="AF330" s="4"/>
      <c r="AG330" s="4"/>
    </row>
    <row r="331" spans="2:33">
      <c r="B331" t="str">
        <f t="shared" si="29"/>
        <v/>
      </c>
      <c r="U331" s="4"/>
      <c r="V331" s="4"/>
      <c r="W331" s="4"/>
      <c r="X331" s="4"/>
      <c r="Y331" s="4"/>
      <c r="Z331" s="4"/>
      <c r="AA331" s="4"/>
      <c r="AB331" s="4"/>
      <c r="AC331" s="4"/>
      <c r="AD331" s="4"/>
      <c r="AE331" s="4"/>
      <c r="AF331" s="4"/>
      <c r="AG331" s="4"/>
    </row>
    <row r="332" spans="2:33">
      <c r="B332" t="str">
        <f t="shared" si="29"/>
        <v/>
      </c>
      <c r="U332" s="4"/>
      <c r="V332" s="4"/>
      <c r="W332" s="4"/>
      <c r="X332" s="4"/>
      <c r="Y332" s="4"/>
      <c r="Z332" s="4"/>
      <c r="AA332" s="4"/>
      <c r="AB332" s="4"/>
      <c r="AC332" s="4"/>
      <c r="AD332" s="4"/>
      <c r="AE332" s="4"/>
      <c r="AF332" s="4"/>
      <c r="AG332" s="4"/>
    </row>
    <row r="333" spans="2:33">
      <c r="B333" t="str">
        <f t="shared" si="29"/>
        <v/>
      </c>
      <c r="U333" s="4"/>
      <c r="V333" s="4"/>
      <c r="W333" s="4"/>
      <c r="X333" s="4"/>
      <c r="Y333" s="4"/>
      <c r="Z333" s="4"/>
      <c r="AA333" s="4"/>
      <c r="AB333" s="4"/>
      <c r="AC333" s="4"/>
      <c r="AD333" s="4"/>
      <c r="AE333" s="4"/>
      <c r="AF333" s="4"/>
      <c r="AG333" s="4"/>
    </row>
    <row r="334" spans="2:33">
      <c r="B334" t="str">
        <f t="shared" si="29"/>
        <v/>
      </c>
      <c r="U334" s="4"/>
      <c r="V334" s="4"/>
      <c r="W334" s="4"/>
      <c r="X334" s="4"/>
      <c r="Y334" s="4"/>
      <c r="Z334" s="4"/>
      <c r="AA334" s="4"/>
      <c r="AB334" s="4"/>
      <c r="AC334" s="4"/>
      <c r="AD334" s="4"/>
      <c r="AE334" s="4"/>
      <c r="AF334" s="4"/>
      <c r="AG334" s="4"/>
    </row>
    <row r="335" spans="2:33">
      <c r="B335" t="str">
        <f t="shared" si="29"/>
        <v/>
      </c>
      <c r="U335" s="4"/>
      <c r="V335" s="4"/>
      <c r="W335" s="4"/>
      <c r="X335" s="4"/>
      <c r="Y335" s="4"/>
      <c r="Z335" s="4"/>
      <c r="AA335" s="4"/>
      <c r="AB335" s="4"/>
      <c r="AC335" s="4"/>
      <c r="AD335" s="4"/>
      <c r="AE335" s="4"/>
      <c r="AF335" s="4"/>
      <c r="AG335" s="4"/>
    </row>
    <row r="336" spans="2:33">
      <c r="B336" t="str">
        <f t="shared" si="29"/>
        <v/>
      </c>
      <c r="U336" s="4"/>
      <c r="V336" s="4"/>
      <c r="W336" s="4"/>
      <c r="X336" s="4"/>
      <c r="Y336" s="4"/>
      <c r="Z336" s="4"/>
      <c r="AA336" s="4"/>
      <c r="AB336" s="4"/>
      <c r="AC336" s="4"/>
      <c r="AD336" s="4"/>
      <c r="AE336" s="4"/>
      <c r="AF336" s="4"/>
      <c r="AG336" s="4"/>
    </row>
    <row r="337" spans="2:33">
      <c r="B337" t="str">
        <f t="shared" si="29"/>
        <v/>
      </c>
      <c r="U337" s="4"/>
      <c r="V337" s="4"/>
      <c r="W337" s="4"/>
      <c r="X337" s="4"/>
      <c r="Y337" s="4"/>
      <c r="Z337" s="4"/>
      <c r="AA337" s="4"/>
      <c r="AB337" s="4"/>
      <c r="AC337" s="4"/>
      <c r="AD337" s="4"/>
      <c r="AE337" s="4"/>
      <c r="AF337" s="4"/>
      <c r="AG337" s="4"/>
    </row>
    <row r="338" spans="2:33">
      <c r="B338" t="str">
        <f t="shared" si="29"/>
        <v/>
      </c>
      <c r="U338" s="4"/>
      <c r="V338" s="4"/>
      <c r="W338" s="4"/>
      <c r="X338" s="4"/>
      <c r="Y338" s="4"/>
      <c r="Z338" s="4"/>
      <c r="AA338" s="4"/>
      <c r="AB338" s="4"/>
      <c r="AC338" s="4"/>
      <c r="AD338" s="4"/>
      <c r="AE338" s="4"/>
      <c r="AF338" s="4"/>
      <c r="AG338" s="4"/>
    </row>
    <row r="339" spans="2:33">
      <c r="B339" t="str">
        <f t="shared" si="29"/>
        <v/>
      </c>
      <c r="U339" s="4"/>
      <c r="V339" s="4"/>
      <c r="W339" s="4"/>
      <c r="X339" s="4"/>
      <c r="Y339" s="4"/>
      <c r="Z339" s="4"/>
      <c r="AA339" s="4"/>
      <c r="AB339" s="4"/>
      <c r="AC339" s="4"/>
      <c r="AD339" s="4"/>
      <c r="AE339" s="4"/>
      <c r="AF339" s="4"/>
      <c r="AG339" s="4"/>
    </row>
    <row r="340" spans="2:33">
      <c r="B340" t="str">
        <f t="shared" si="29"/>
        <v/>
      </c>
      <c r="U340" s="4"/>
      <c r="V340" s="4"/>
      <c r="W340" s="4"/>
      <c r="X340" s="4"/>
      <c r="Y340" s="4"/>
      <c r="Z340" s="4"/>
      <c r="AA340" s="4"/>
      <c r="AB340" s="4"/>
      <c r="AC340" s="4"/>
      <c r="AD340" s="4"/>
      <c r="AE340" s="4"/>
      <c r="AF340" s="4"/>
      <c r="AG340" s="4"/>
    </row>
    <row r="341" spans="2:33">
      <c r="B341" t="str">
        <f t="shared" si="29"/>
        <v/>
      </c>
      <c r="U341" s="4"/>
      <c r="V341" s="4"/>
      <c r="W341" s="4"/>
      <c r="X341" s="4"/>
      <c r="Y341" s="4"/>
      <c r="Z341" s="4"/>
      <c r="AA341" s="4"/>
      <c r="AB341" s="4"/>
      <c r="AC341" s="4"/>
      <c r="AD341" s="4"/>
      <c r="AE341" s="4"/>
      <c r="AF341" s="4"/>
      <c r="AG341" s="4"/>
    </row>
    <row r="342" spans="2:33">
      <c r="B342" t="str">
        <f t="shared" si="29"/>
        <v/>
      </c>
      <c r="U342" s="4"/>
      <c r="V342" s="4"/>
      <c r="W342" s="4"/>
      <c r="X342" s="4"/>
      <c r="Y342" s="4"/>
      <c r="Z342" s="4"/>
      <c r="AA342" s="4"/>
      <c r="AB342" s="4"/>
      <c r="AC342" s="4"/>
      <c r="AD342" s="4"/>
      <c r="AE342" s="4"/>
      <c r="AF342" s="4"/>
      <c r="AG342" s="4"/>
    </row>
    <row r="343" spans="2:33">
      <c r="B343" t="str">
        <f t="shared" si="29"/>
        <v/>
      </c>
      <c r="U343" s="4"/>
      <c r="V343" s="4"/>
      <c r="W343" s="4"/>
      <c r="X343" s="4"/>
      <c r="Y343" s="4"/>
      <c r="Z343" s="4"/>
      <c r="AA343" s="4"/>
      <c r="AB343" s="4"/>
      <c r="AC343" s="4"/>
      <c r="AD343" s="4"/>
      <c r="AE343" s="4"/>
      <c r="AF343" s="4"/>
      <c r="AG343" s="4"/>
    </row>
    <row r="344" spans="2:33">
      <c r="B344" t="str">
        <f t="shared" si="29"/>
        <v/>
      </c>
      <c r="U344" s="4"/>
      <c r="V344" s="4"/>
      <c r="W344" s="4"/>
      <c r="X344" s="4"/>
      <c r="Y344" s="4"/>
      <c r="Z344" s="4"/>
      <c r="AA344" s="4"/>
      <c r="AB344" s="4"/>
      <c r="AC344" s="4"/>
      <c r="AD344" s="4"/>
      <c r="AE344" s="4"/>
      <c r="AF344" s="4"/>
      <c r="AG344" s="4"/>
    </row>
    <row r="345" spans="2:33">
      <c r="B345" t="str">
        <f t="shared" si="29"/>
        <v/>
      </c>
      <c r="U345" s="4"/>
      <c r="V345" s="4"/>
      <c r="W345" s="4"/>
      <c r="X345" s="4"/>
      <c r="Y345" s="4"/>
      <c r="Z345" s="4"/>
      <c r="AA345" s="4"/>
      <c r="AB345" s="4"/>
      <c r="AC345" s="4"/>
      <c r="AD345" s="4"/>
      <c r="AE345" s="4"/>
      <c r="AF345" s="4"/>
      <c r="AG345" s="4"/>
    </row>
    <row r="346" spans="2:33">
      <c r="B346" t="str">
        <f t="shared" si="29"/>
        <v/>
      </c>
      <c r="U346" s="4"/>
      <c r="V346" s="4"/>
      <c r="W346" s="4"/>
      <c r="X346" s="4"/>
      <c r="Y346" s="4"/>
      <c r="Z346" s="4"/>
      <c r="AA346" s="4"/>
      <c r="AB346" s="4"/>
      <c r="AC346" s="4"/>
      <c r="AD346" s="4"/>
      <c r="AE346" s="4"/>
      <c r="AF346" s="4"/>
      <c r="AG346" s="4"/>
    </row>
    <row r="347" spans="2:33">
      <c r="B347" t="str">
        <f t="shared" si="29"/>
        <v/>
      </c>
      <c r="U347" s="4"/>
      <c r="V347" s="4"/>
      <c r="W347" s="4"/>
      <c r="X347" s="4"/>
      <c r="Y347" s="4"/>
      <c r="Z347" s="4"/>
      <c r="AA347" s="4"/>
      <c r="AB347" s="4"/>
      <c r="AC347" s="4"/>
      <c r="AD347" s="4"/>
      <c r="AE347" s="4"/>
      <c r="AF347" s="4"/>
      <c r="AG347" s="4"/>
    </row>
    <row r="348" spans="2:33">
      <c r="B348" t="str">
        <f t="shared" si="29"/>
        <v/>
      </c>
      <c r="U348" s="4"/>
      <c r="V348" s="4"/>
      <c r="W348" s="4"/>
      <c r="X348" s="4"/>
      <c r="Y348" s="4"/>
      <c r="Z348" s="4"/>
      <c r="AA348" s="4"/>
      <c r="AB348" s="4"/>
      <c r="AC348" s="4"/>
      <c r="AD348" s="4"/>
      <c r="AE348" s="4"/>
      <c r="AF348" s="4"/>
      <c r="AG348" s="4"/>
    </row>
    <row r="349" spans="2:33">
      <c r="B349" t="str">
        <f t="shared" si="29"/>
        <v/>
      </c>
      <c r="U349" s="4"/>
      <c r="V349" s="4"/>
      <c r="W349" s="4"/>
      <c r="X349" s="4"/>
      <c r="Y349" s="4"/>
      <c r="Z349" s="4"/>
      <c r="AA349" s="4"/>
      <c r="AB349" s="4"/>
      <c r="AC349" s="4"/>
      <c r="AD349" s="4"/>
      <c r="AE349" s="4"/>
      <c r="AF349" s="4"/>
      <c r="AG349" s="4"/>
    </row>
    <row r="350" spans="2:33">
      <c r="B350" t="str">
        <f t="shared" si="29"/>
        <v/>
      </c>
      <c r="U350" s="4"/>
      <c r="V350" s="4"/>
      <c r="W350" s="4"/>
      <c r="X350" s="4"/>
      <c r="Y350" s="4"/>
      <c r="Z350" s="4"/>
      <c r="AA350" s="4"/>
      <c r="AB350" s="4"/>
      <c r="AC350" s="4"/>
      <c r="AD350" s="4"/>
      <c r="AE350" s="4"/>
      <c r="AF350" s="4"/>
      <c r="AG350" s="4"/>
    </row>
    <row r="351" spans="2:33">
      <c r="B351" t="str">
        <f t="shared" si="29"/>
        <v/>
      </c>
      <c r="U351" s="4"/>
      <c r="V351" s="4"/>
      <c r="W351" s="4"/>
      <c r="X351" s="4"/>
      <c r="Y351" s="4"/>
      <c r="Z351" s="4"/>
      <c r="AA351" s="4"/>
      <c r="AB351" s="4"/>
      <c r="AC351" s="4"/>
      <c r="AD351" s="4"/>
      <c r="AE351" s="4"/>
      <c r="AF351" s="4"/>
      <c r="AG351" s="4"/>
    </row>
    <row r="352" spans="2:33">
      <c r="B352" t="str">
        <f t="shared" si="29"/>
        <v/>
      </c>
      <c r="U352" s="4"/>
      <c r="V352" s="4"/>
      <c r="W352" s="4"/>
      <c r="X352" s="4"/>
      <c r="Y352" s="4"/>
      <c r="Z352" s="4"/>
      <c r="AA352" s="4"/>
      <c r="AB352" s="4"/>
      <c r="AC352" s="4"/>
      <c r="AD352" s="4"/>
      <c r="AE352" s="4"/>
      <c r="AF352" s="4"/>
      <c r="AG352" s="4"/>
    </row>
    <row r="353" spans="2:33">
      <c r="B353" t="str">
        <f t="shared" si="29"/>
        <v/>
      </c>
      <c r="U353" s="4"/>
      <c r="V353" s="4"/>
      <c r="W353" s="4"/>
      <c r="X353" s="4"/>
      <c r="Y353" s="4"/>
      <c r="Z353" s="4"/>
      <c r="AA353" s="4"/>
      <c r="AB353" s="4"/>
      <c r="AC353" s="4"/>
      <c r="AD353" s="4"/>
      <c r="AE353" s="4"/>
      <c r="AF353" s="4"/>
      <c r="AG353" s="4"/>
    </row>
    <row r="354" spans="2:33">
      <c r="B354" t="str">
        <f t="shared" si="29"/>
        <v/>
      </c>
      <c r="U354" s="4"/>
      <c r="V354" s="4"/>
      <c r="W354" s="4"/>
      <c r="X354" s="4"/>
      <c r="Y354" s="4"/>
      <c r="Z354" s="4"/>
      <c r="AA354" s="4"/>
      <c r="AB354" s="4"/>
      <c r="AC354" s="4"/>
      <c r="AD354" s="4"/>
      <c r="AE354" s="4"/>
      <c r="AF354" s="4"/>
      <c r="AG354" s="4"/>
    </row>
    <row r="355" spans="2:33">
      <c r="B355" t="str">
        <f t="shared" si="29"/>
        <v/>
      </c>
      <c r="U355" s="4"/>
      <c r="V355" s="4"/>
      <c r="W355" s="4"/>
      <c r="X355" s="4"/>
      <c r="Y355" s="4"/>
      <c r="Z355" s="4"/>
      <c r="AA355" s="4"/>
      <c r="AB355" s="4"/>
      <c r="AC355" s="4"/>
      <c r="AD355" s="4"/>
      <c r="AE355" s="4"/>
      <c r="AF355" s="4"/>
      <c r="AG355" s="4"/>
    </row>
    <row r="356" spans="2:33">
      <c r="B356" t="str">
        <f t="shared" si="29"/>
        <v/>
      </c>
      <c r="U356" s="4"/>
      <c r="V356" s="4"/>
      <c r="W356" s="4"/>
      <c r="X356" s="4"/>
      <c r="Y356" s="4"/>
      <c r="Z356" s="4"/>
      <c r="AA356" s="4"/>
      <c r="AB356" s="4"/>
      <c r="AC356" s="4"/>
      <c r="AD356" s="4"/>
      <c r="AE356" s="4"/>
      <c r="AF356" s="4"/>
      <c r="AG356" s="4"/>
    </row>
    <row r="357" spans="2:33">
      <c r="B357" t="str">
        <f t="shared" si="29"/>
        <v/>
      </c>
      <c r="U357" s="4"/>
      <c r="V357" s="4"/>
      <c r="W357" s="4"/>
      <c r="X357" s="4"/>
      <c r="Y357" s="4"/>
      <c r="Z357" s="4"/>
      <c r="AA357" s="4"/>
      <c r="AB357" s="4"/>
      <c r="AC357" s="4"/>
      <c r="AD357" s="4"/>
      <c r="AE357" s="4"/>
      <c r="AF357" s="4"/>
      <c r="AG357" s="4"/>
    </row>
    <row r="358" spans="2:33">
      <c r="B358" t="str">
        <f t="shared" si="29"/>
        <v/>
      </c>
      <c r="U358" s="4"/>
      <c r="V358" s="4"/>
      <c r="W358" s="4"/>
      <c r="X358" s="4"/>
      <c r="Y358" s="4"/>
      <c r="Z358" s="4"/>
      <c r="AA358" s="4"/>
      <c r="AB358" s="4"/>
      <c r="AC358" s="4"/>
      <c r="AD358" s="4"/>
      <c r="AE358" s="4"/>
      <c r="AF358" s="4"/>
      <c r="AG358" s="4"/>
    </row>
    <row r="359" spans="2:33">
      <c r="B359" t="str">
        <f t="shared" si="29"/>
        <v/>
      </c>
      <c r="U359" s="4"/>
      <c r="V359" s="4"/>
      <c r="W359" s="4"/>
      <c r="X359" s="4"/>
      <c r="Y359" s="4"/>
      <c r="Z359" s="4"/>
      <c r="AA359" s="4"/>
      <c r="AB359" s="4"/>
      <c r="AC359" s="4"/>
      <c r="AD359" s="4"/>
      <c r="AE359" s="4"/>
      <c r="AF359" s="4"/>
      <c r="AG359" s="4"/>
    </row>
    <row r="360" spans="2:33">
      <c r="B360" t="str">
        <f t="shared" si="29"/>
        <v/>
      </c>
      <c r="U360" s="4"/>
      <c r="V360" s="4"/>
      <c r="W360" s="4"/>
      <c r="X360" s="4"/>
      <c r="Y360" s="4"/>
      <c r="Z360" s="4"/>
      <c r="AA360" s="4"/>
      <c r="AB360" s="4"/>
      <c r="AC360" s="4"/>
      <c r="AD360" s="4"/>
      <c r="AE360" s="4"/>
      <c r="AF360" s="4"/>
      <c r="AG360" s="4"/>
    </row>
    <row r="361" spans="2:33">
      <c r="B361" t="str">
        <f t="shared" si="29"/>
        <v/>
      </c>
      <c r="U361" s="4"/>
      <c r="V361" s="4"/>
      <c r="W361" s="4"/>
      <c r="X361" s="4"/>
      <c r="Y361" s="4"/>
      <c r="Z361" s="4"/>
      <c r="AA361" s="4"/>
      <c r="AB361" s="4"/>
      <c r="AC361" s="4"/>
      <c r="AD361" s="4"/>
      <c r="AE361" s="4"/>
      <c r="AF361" s="4"/>
      <c r="AG361" s="4"/>
    </row>
    <row r="362" spans="2:33">
      <c r="B362" t="str">
        <f t="shared" si="29"/>
        <v/>
      </c>
      <c r="U362" s="4"/>
      <c r="V362" s="4"/>
      <c r="W362" s="4"/>
      <c r="X362" s="4"/>
      <c r="Y362" s="4"/>
      <c r="Z362" s="4"/>
      <c r="AA362" s="4"/>
      <c r="AB362" s="4"/>
      <c r="AC362" s="4"/>
      <c r="AD362" s="4"/>
      <c r="AE362" s="4"/>
      <c r="AF362" s="4"/>
      <c r="AG362" s="4"/>
    </row>
    <row r="363" spans="2:33">
      <c r="B363" t="str">
        <f t="shared" si="29"/>
        <v/>
      </c>
      <c r="U363" s="4"/>
      <c r="V363" s="4"/>
      <c r="W363" s="4"/>
      <c r="X363" s="4"/>
      <c r="Y363" s="4"/>
      <c r="Z363" s="4"/>
      <c r="AA363" s="4"/>
      <c r="AB363" s="4"/>
      <c r="AC363" s="4"/>
      <c r="AD363" s="4"/>
      <c r="AE363" s="4"/>
      <c r="AF363" s="4"/>
      <c r="AG363" s="4"/>
    </row>
    <row r="364" spans="2:33">
      <c r="B364" t="str">
        <f t="shared" si="29"/>
        <v/>
      </c>
      <c r="U364" s="4"/>
      <c r="V364" s="4"/>
      <c r="W364" s="4"/>
      <c r="X364" s="4"/>
      <c r="Y364" s="4"/>
      <c r="Z364" s="4"/>
      <c r="AA364" s="4"/>
      <c r="AB364" s="4"/>
      <c r="AC364" s="4"/>
      <c r="AD364" s="4"/>
      <c r="AE364" s="4"/>
      <c r="AF364" s="4"/>
      <c r="AG364" s="4"/>
    </row>
    <row r="365" spans="2:33">
      <c r="B365" t="str">
        <f t="shared" si="29"/>
        <v/>
      </c>
      <c r="U365" s="4"/>
      <c r="V365" s="4"/>
      <c r="W365" s="4"/>
      <c r="X365" s="4"/>
      <c r="Y365" s="4"/>
      <c r="Z365" s="4"/>
      <c r="AA365" s="4"/>
      <c r="AB365" s="4"/>
      <c r="AC365" s="4"/>
      <c r="AD365" s="4"/>
      <c r="AE365" s="4"/>
      <c r="AF365" s="4"/>
      <c r="AG365" s="4"/>
    </row>
    <row r="366" spans="2:33">
      <c r="B366" t="str">
        <f t="shared" si="29"/>
        <v/>
      </c>
      <c r="U366" s="4"/>
      <c r="V366" s="4"/>
      <c r="W366" s="4"/>
      <c r="X366" s="4"/>
      <c r="Y366" s="4"/>
      <c r="Z366" s="4"/>
      <c r="AA366" s="4"/>
      <c r="AB366" s="4"/>
      <c r="AC366" s="4"/>
      <c r="AD366" s="4"/>
      <c r="AE366" s="4"/>
      <c r="AF366" s="4"/>
      <c r="AG366" s="4"/>
    </row>
    <row r="367" spans="2:33">
      <c r="B367" t="str">
        <f t="shared" si="29"/>
        <v/>
      </c>
      <c r="U367" s="4"/>
      <c r="V367" s="4"/>
      <c r="W367" s="4"/>
      <c r="X367" s="4"/>
      <c r="Y367" s="4"/>
      <c r="Z367" s="4"/>
      <c r="AA367" s="4"/>
      <c r="AB367" s="4"/>
      <c r="AC367" s="4"/>
      <c r="AD367" s="4"/>
      <c r="AE367" s="4"/>
      <c r="AF367" s="4"/>
      <c r="AG367" s="4"/>
    </row>
    <row r="368" spans="2:33">
      <c r="B368" t="str">
        <f t="shared" si="29"/>
        <v/>
      </c>
      <c r="U368" s="4"/>
      <c r="V368" s="4"/>
      <c r="W368" s="4"/>
      <c r="X368" s="4"/>
      <c r="Y368" s="4"/>
      <c r="Z368" s="4"/>
      <c r="AA368" s="4"/>
      <c r="AB368" s="4"/>
      <c r="AC368" s="4"/>
      <c r="AD368" s="4"/>
      <c r="AE368" s="4"/>
      <c r="AF368" s="4"/>
      <c r="AG368" s="4"/>
    </row>
    <row r="369" spans="2:33">
      <c r="B369" t="str">
        <f t="shared" si="29"/>
        <v/>
      </c>
      <c r="U369" s="4"/>
      <c r="V369" s="4"/>
      <c r="W369" s="4"/>
      <c r="X369" s="4"/>
      <c r="Y369" s="4"/>
      <c r="Z369" s="4"/>
      <c r="AA369" s="4"/>
      <c r="AB369" s="4"/>
      <c r="AC369" s="4"/>
      <c r="AD369" s="4"/>
      <c r="AE369" s="4"/>
      <c r="AF369" s="4"/>
      <c r="AG369" s="4"/>
    </row>
    <row r="370" spans="2:33">
      <c r="B370" t="str">
        <f t="shared" si="29"/>
        <v/>
      </c>
      <c r="U370" s="4"/>
      <c r="V370" s="4"/>
      <c r="W370" s="4"/>
      <c r="X370" s="4"/>
      <c r="Y370" s="4"/>
      <c r="Z370" s="4"/>
      <c r="AA370" s="4"/>
      <c r="AB370" s="4"/>
      <c r="AC370" s="4"/>
      <c r="AD370" s="4"/>
      <c r="AE370" s="4"/>
      <c r="AF370" s="4"/>
      <c r="AG370" s="4"/>
    </row>
    <row r="371" spans="2:33">
      <c r="B371" t="str">
        <f t="shared" si="29"/>
        <v/>
      </c>
      <c r="U371" s="4"/>
      <c r="V371" s="4"/>
      <c r="W371" s="4"/>
      <c r="X371" s="4"/>
      <c r="Y371" s="4"/>
      <c r="Z371" s="4"/>
      <c r="AA371" s="4"/>
      <c r="AB371" s="4"/>
      <c r="AC371" s="4"/>
      <c r="AD371" s="4"/>
      <c r="AE371" s="4"/>
      <c r="AF371" s="4"/>
      <c r="AG371" s="4"/>
    </row>
    <row r="372" spans="2:33">
      <c r="B372" t="str">
        <f t="shared" si="29"/>
        <v/>
      </c>
      <c r="U372" s="4"/>
      <c r="V372" s="4"/>
      <c r="W372" s="4"/>
      <c r="X372" s="4"/>
      <c r="Y372" s="4"/>
      <c r="Z372" s="4"/>
      <c r="AA372" s="4"/>
      <c r="AB372" s="4"/>
      <c r="AC372" s="4"/>
      <c r="AD372" s="4"/>
      <c r="AE372" s="4"/>
      <c r="AF372" s="4"/>
      <c r="AG372" s="4"/>
    </row>
    <row r="373" spans="2:33">
      <c r="B373" t="str">
        <f t="shared" si="29"/>
        <v/>
      </c>
      <c r="U373" s="4"/>
      <c r="V373" s="4"/>
      <c r="W373" s="4"/>
      <c r="X373" s="4"/>
      <c r="Y373" s="4"/>
      <c r="Z373" s="4"/>
      <c r="AA373" s="4"/>
      <c r="AB373" s="4"/>
      <c r="AC373" s="4"/>
      <c r="AD373" s="4"/>
      <c r="AE373" s="4"/>
      <c r="AF373" s="4"/>
      <c r="AG373" s="4"/>
    </row>
    <row r="374" spans="2:33">
      <c r="B374" t="str">
        <f t="shared" si="29"/>
        <v/>
      </c>
      <c r="U374" s="4"/>
      <c r="V374" s="4"/>
      <c r="W374" s="4"/>
      <c r="X374" s="4"/>
      <c r="Y374" s="4"/>
      <c r="Z374" s="4"/>
      <c r="AA374" s="4"/>
      <c r="AB374" s="4"/>
      <c r="AC374" s="4"/>
      <c r="AD374" s="4"/>
      <c r="AE374" s="4"/>
      <c r="AF374" s="4"/>
      <c r="AG374" s="4"/>
    </row>
    <row r="375" spans="2:33">
      <c r="B375" t="str">
        <f t="shared" si="29"/>
        <v/>
      </c>
      <c r="U375" s="4"/>
      <c r="V375" s="4"/>
      <c r="W375" s="4"/>
      <c r="X375" s="4"/>
      <c r="Y375" s="4"/>
      <c r="Z375" s="4"/>
      <c r="AA375" s="4"/>
      <c r="AB375" s="4"/>
      <c r="AC375" s="4"/>
      <c r="AD375" s="4"/>
      <c r="AE375" s="4"/>
      <c r="AF375" s="4"/>
      <c r="AG375" s="4"/>
    </row>
    <row r="376" spans="2:33">
      <c r="B376" t="str">
        <f t="shared" si="29"/>
        <v/>
      </c>
      <c r="U376" s="4"/>
      <c r="V376" s="4"/>
      <c r="W376" s="4"/>
      <c r="X376" s="4"/>
      <c r="Y376" s="4"/>
      <c r="Z376" s="4"/>
      <c r="AA376" s="4"/>
      <c r="AB376" s="4"/>
      <c r="AC376" s="4"/>
      <c r="AD376" s="4"/>
      <c r="AE376" s="4"/>
      <c r="AF376" s="4"/>
      <c r="AG376" s="4"/>
    </row>
    <row r="377" spans="2:33">
      <c r="B377" t="str">
        <f t="shared" si="29"/>
        <v/>
      </c>
      <c r="U377" s="4"/>
      <c r="V377" s="4"/>
      <c r="W377" s="4"/>
      <c r="X377" s="4"/>
      <c r="Y377" s="4"/>
      <c r="Z377" s="4"/>
      <c r="AA377" s="4"/>
      <c r="AB377" s="4"/>
      <c r="AC377" s="4"/>
      <c r="AD377" s="4"/>
      <c r="AE377" s="4"/>
      <c r="AF377" s="4"/>
      <c r="AG377" s="4"/>
    </row>
    <row r="378" spans="2:33">
      <c r="B378" t="str">
        <f t="shared" si="29"/>
        <v/>
      </c>
      <c r="U378" s="4"/>
      <c r="V378" s="4"/>
      <c r="W378" s="4"/>
      <c r="X378" s="4"/>
      <c r="Y378" s="4"/>
      <c r="Z378" s="4"/>
      <c r="AA378" s="4"/>
      <c r="AB378" s="4"/>
      <c r="AC378" s="4"/>
      <c r="AD378" s="4"/>
      <c r="AE378" s="4"/>
      <c r="AF378" s="4"/>
      <c r="AG378" s="4"/>
    </row>
    <row r="379" spans="2:33">
      <c r="B379" t="str">
        <f t="shared" si="29"/>
        <v/>
      </c>
      <c r="U379" s="4"/>
      <c r="V379" s="4"/>
      <c r="W379" s="4"/>
      <c r="X379" s="4"/>
      <c r="Y379" s="4"/>
      <c r="Z379" s="4"/>
      <c r="AA379" s="4"/>
      <c r="AB379" s="4"/>
      <c r="AC379" s="4"/>
      <c r="AD379" s="4"/>
      <c r="AE379" s="4"/>
      <c r="AF379" s="4"/>
      <c r="AG379" s="4"/>
    </row>
    <row r="380" spans="2:33">
      <c r="B380" t="str">
        <f t="shared" si="29"/>
        <v/>
      </c>
      <c r="U380" s="4"/>
      <c r="V380" s="4"/>
      <c r="W380" s="4"/>
      <c r="X380" s="4"/>
      <c r="Y380" s="4"/>
      <c r="Z380" s="4"/>
      <c r="AA380" s="4"/>
      <c r="AB380" s="4"/>
      <c r="AC380" s="4"/>
      <c r="AD380" s="4"/>
      <c r="AE380" s="4"/>
      <c r="AF380" s="4"/>
      <c r="AG380" s="4"/>
    </row>
    <row r="381" spans="2:33">
      <c r="B381" t="str">
        <f t="shared" si="29"/>
        <v/>
      </c>
      <c r="U381" s="4"/>
      <c r="V381" s="4"/>
      <c r="W381" s="4"/>
      <c r="X381" s="4"/>
      <c r="Y381" s="4"/>
      <c r="Z381" s="4"/>
      <c r="AA381" s="4"/>
      <c r="AB381" s="4"/>
      <c r="AC381" s="4"/>
      <c r="AD381" s="4"/>
      <c r="AE381" s="4"/>
      <c r="AF381" s="4"/>
      <c r="AG381" s="4"/>
    </row>
    <row r="382" spans="2:33">
      <c r="B382" t="str">
        <f t="shared" si="29"/>
        <v/>
      </c>
      <c r="U382" s="4"/>
      <c r="V382" s="4"/>
      <c r="W382" s="4"/>
      <c r="X382" s="4"/>
      <c r="Y382" s="4"/>
      <c r="Z382" s="4"/>
      <c r="AA382" s="4"/>
      <c r="AB382" s="4"/>
      <c r="AC382" s="4"/>
      <c r="AD382" s="4"/>
      <c r="AE382" s="4"/>
      <c r="AF382" s="4"/>
      <c r="AG382" s="4"/>
    </row>
    <row r="383" spans="2:33">
      <c r="B383" t="str">
        <f t="shared" si="29"/>
        <v/>
      </c>
      <c r="U383" s="4"/>
      <c r="V383" s="4"/>
      <c r="W383" s="4"/>
      <c r="X383" s="4"/>
      <c r="Y383" s="4"/>
      <c r="Z383" s="4"/>
      <c r="AA383" s="4"/>
      <c r="AB383" s="4"/>
      <c r="AC383" s="4"/>
      <c r="AD383" s="4"/>
      <c r="AE383" s="4"/>
      <c r="AF383" s="4"/>
      <c r="AG383" s="4"/>
    </row>
    <row r="384" spans="2:33">
      <c r="B384" t="str">
        <f t="shared" si="29"/>
        <v/>
      </c>
      <c r="U384" s="4"/>
      <c r="V384" s="4"/>
      <c r="W384" s="4"/>
      <c r="X384" s="4"/>
      <c r="Y384" s="4"/>
      <c r="Z384" s="4"/>
      <c r="AA384" s="4"/>
      <c r="AB384" s="4"/>
      <c r="AC384" s="4"/>
      <c r="AD384" s="4"/>
      <c r="AE384" s="4"/>
      <c r="AF384" s="4"/>
      <c r="AG384" s="4"/>
    </row>
    <row r="385" spans="2:33">
      <c r="B385" t="str">
        <f t="shared" si="29"/>
        <v/>
      </c>
      <c r="U385" s="4"/>
      <c r="V385" s="4"/>
      <c r="W385" s="4"/>
      <c r="X385" s="4"/>
      <c r="Y385" s="4"/>
      <c r="Z385" s="4"/>
      <c r="AA385" s="4"/>
      <c r="AB385" s="4"/>
      <c r="AC385" s="4"/>
      <c r="AD385" s="4"/>
      <c r="AE385" s="4"/>
      <c r="AF385" s="4"/>
      <c r="AG385" s="4"/>
    </row>
    <row r="386" spans="2:33">
      <c r="B386" t="str">
        <f t="shared" si="29"/>
        <v/>
      </c>
      <c r="U386" s="4"/>
      <c r="V386" s="4"/>
      <c r="W386" s="4"/>
      <c r="X386" s="4"/>
      <c r="Y386" s="4"/>
      <c r="Z386" s="4"/>
      <c r="AA386" s="4"/>
      <c r="AB386" s="4"/>
      <c r="AC386" s="4"/>
      <c r="AD386" s="4"/>
      <c r="AE386" s="4"/>
      <c r="AF386" s="4"/>
      <c r="AG386" s="4"/>
    </row>
    <row r="387" spans="2:33">
      <c r="B387" t="str">
        <f t="shared" si="29"/>
        <v/>
      </c>
      <c r="U387" s="4"/>
      <c r="V387" s="4"/>
      <c r="W387" s="4"/>
      <c r="X387" s="4"/>
      <c r="Y387" s="4"/>
      <c r="Z387" s="4"/>
      <c r="AA387" s="4"/>
      <c r="AB387" s="4"/>
      <c r="AC387" s="4"/>
      <c r="AD387" s="4"/>
      <c r="AE387" s="4"/>
      <c r="AF387" s="4"/>
      <c r="AG387" s="4"/>
    </row>
    <row r="388" spans="2:33">
      <c r="B388" t="str">
        <f t="shared" ref="B388:B451" si="30">H388&amp;F388</f>
        <v/>
      </c>
      <c r="U388" s="4"/>
      <c r="V388" s="4"/>
      <c r="W388" s="4"/>
      <c r="X388" s="4"/>
      <c r="Y388" s="4"/>
      <c r="Z388" s="4"/>
      <c r="AA388" s="4"/>
      <c r="AB388" s="4"/>
      <c r="AC388" s="4"/>
      <c r="AD388" s="4"/>
      <c r="AE388" s="4"/>
      <c r="AF388" s="4"/>
      <c r="AG388" s="4"/>
    </row>
    <row r="389" spans="2:33">
      <c r="B389" t="str">
        <f t="shared" si="30"/>
        <v/>
      </c>
      <c r="U389" s="4"/>
      <c r="V389" s="4"/>
      <c r="W389" s="4"/>
      <c r="X389" s="4"/>
      <c r="Y389" s="4"/>
      <c r="Z389" s="4"/>
      <c r="AA389" s="4"/>
      <c r="AB389" s="4"/>
      <c r="AC389" s="4"/>
      <c r="AD389" s="4"/>
      <c r="AE389" s="4"/>
      <c r="AF389" s="4"/>
      <c r="AG389" s="4"/>
    </row>
    <row r="390" spans="2:33">
      <c r="B390" t="str">
        <f t="shared" si="30"/>
        <v/>
      </c>
      <c r="U390" s="4"/>
      <c r="V390" s="4"/>
      <c r="W390" s="4"/>
      <c r="X390" s="4"/>
      <c r="Y390" s="4"/>
      <c r="Z390" s="4"/>
      <c r="AA390" s="4"/>
      <c r="AB390" s="4"/>
      <c r="AC390" s="4"/>
      <c r="AD390" s="4"/>
      <c r="AE390" s="4"/>
      <c r="AF390" s="4"/>
      <c r="AG390" s="4"/>
    </row>
    <row r="391" spans="2:33">
      <c r="B391" t="str">
        <f t="shared" si="30"/>
        <v/>
      </c>
      <c r="U391" s="4"/>
      <c r="V391" s="4"/>
      <c r="W391" s="4"/>
      <c r="X391" s="4"/>
      <c r="Y391" s="4"/>
      <c r="Z391" s="4"/>
      <c r="AA391" s="4"/>
      <c r="AB391" s="4"/>
      <c r="AC391" s="4"/>
      <c r="AD391" s="4"/>
      <c r="AE391" s="4"/>
      <c r="AF391" s="4"/>
      <c r="AG391" s="4"/>
    </row>
    <row r="392" spans="2:33">
      <c r="B392" t="str">
        <f t="shared" si="30"/>
        <v/>
      </c>
      <c r="U392" s="4"/>
      <c r="V392" s="4"/>
      <c r="W392" s="4"/>
      <c r="X392" s="4"/>
      <c r="Y392" s="4"/>
      <c r="Z392" s="4"/>
      <c r="AA392" s="4"/>
      <c r="AB392" s="4"/>
      <c r="AC392" s="4"/>
      <c r="AD392" s="4"/>
      <c r="AE392" s="4"/>
      <c r="AF392" s="4"/>
      <c r="AG392" s="4"/>
    </row>
    <row r="393" spans="2:33">
      <c r="B393" t="str">
        <f t="shared" si="30"/>
        <v/>
      </c>
      <c r="U393" s="4"/>
      <c r="V393" s="4"/>
      <c r="W393" s="4"/>
      <c r="X393" s="4"/>
      <c r="Y393" s="4"/>
      <c r="Z393" s="4"/>
      <c r="AA393" s="4"/>
      <c r="AB393" s="4"/>
      <c r="AC393" s="4"/>
      <c r="AD393" s="4"/>
      <c r="AE393" s="4"/>
      <c r="AF393" s="4"/>
      <c r="AG393" s="4"/>
    </row>
    <row r="394" spans="2:33">
      <c r="B394" t="str">
        <f t="shared" si="30"/>
        <v/>
      </c>
      <c r="U394" s="4"/>
      <c r="V394" s="4"/>
      <c r="W394" s="4"/>
      <c r="X394" s="4"/>
      <c r="Y394" s="4"/>
      <c r="Z394" s="4"/>
      <c r="AA394" s="4"/>
      <c r="AB394" s="4"/>
      <c r="AC394" s="4"/>
      <c r="AD394" s="4"/>
      <c r="AE394" s="4"/>
      <c r="AF394" s="4"/>
      <c r="AG394" s="4"/>
    </row>
    <row r="395" spans="2:33">
      <c r="B395" t="str">
        <f t="shared" si="30"/>
        <v/>
      </c>
      <c r="U395" s="4"/>
      <c r="V395" s="4"/>
      <c r="W395" s="4"/>
      <c r="X395" s="4"/>
      <c r="Y395" s="4"/>
      <c r="Z395" s="4"/>
      <c r="AA395" s="4"/>
      <c r="AB395" s="4"/>
      <c r="AC395" s="4"/>
      <c r="AD395" s="4"/>
      <c r="AE395" s="4"/>
      <c r="AF395" s="4"/>
      <c r="AG395" s="4"/>
    </row>
    <row r="396" spans="2:33">
      <c r="B396" t="str">
        <f t="shared" si="30"/>
        <v/>
      </c>
      <c r="U396" s="4"/>
      <c r="V396" s="4"/>
      <c r="W396" s="4"/>
      <c r="X396" s="4"/>
      <c r="Y396" s="4"/>
      <c r="Z396" s="4"/>
      <c r="AA396" s="4"/>
      <c r="AB396" s="4"/>
      <c r="AC396" s="4"/>
      <c r="AD396" s="4"/>
      <c r="AE396" s="4"/>
      <c r="AF396" s="4"/>
      <c r="AG396" s="4"/>
    </row>
    <row r="397" spans="2:33">
      <c r="B397" t="str">
        <f t="shared" si="30"/>
        <v/>
      </c>
      <c r="U397" s="4"/>
      <c r="V397" s="4"/>
      <c r="W397" s="4"/>
      <c r="X397" s="4"/>
      <c r="Y397" s="4"/>
      <c r="Z397" s="4"/>
      <c r="AA397" s="4"/>
      <c r="AB397" s="4"/>
      <c r="AC397" s="4"/>
      <c r="AD397" s="4"/>
      <c r="AE397" s="4"/>
      <c r="AF397" s="4"/>
      <c r="AG397" s="4"/>
    </row>
    <row r="398" spans="2:33">
      <c r="B398" t="str">
        <f t="shared" si="30"/>
        <v/>
      </c>
      <c r="U398" s="4"/>
      <c r="V398" s="4"/>
      <c r="W398" s="4"/>
      <c r="X398" s="4"/>
      <c r="Y398" s="4"/>
      <c r="Z398" s="4"/>
      <c r="AA398" s="4"/>
      <c r="AB398" s="4"/>
      <c r="AC398" s="4"/>
      <c r="AD398" s="4"/>
      <c r="AE398" s="4"/>
      <c r="AF398" s="4"/>
      <c r="AG398" s="4"/>
    </row>
    <row r="399" spans="2:33">
      <c r="B399" t="str">
        <f t="shared" si="30"/>
        <v/>
      </c>
      <c r="U399" s="4"/>
      <c r="V399" s="4"/>
      <c r="W399" s="4"/>
      <c r="X399" s="4"/>
      <c r="Y399" s="4"/>
      <c r="Z399" s="4"/>
      <c r="AA399" s="4"/>
      <c r="AB399" s="4"/>
      <c r="AC399" s="4"/>
      <c r="AD399" s="4"/>
      <c r="AE399" s="4"/>
      <c r="AF399" s="4"/>
      <c r="AG399" s="4"/>
    </row>
    <row r="400" spans="2:33">
      <c r="B400" t="str">
        <f t="shared" si="30"/>
        <v/>
      </c>
      <c r="U400" s="4"/>
      <c r="V400" s="4"/>
      <c r="W400" s="4"/>
      <c r="X400" s="4"/>
      <c r="Y400" s="4"/>
      <c r="Z400" s="4"/>
      <c r="AA400" s="4"/>
      <c r="AB400" s="4"/>
      <c r="AC400" s="4"/>
      <c r="AD400" s="4"/>
      <c r="AE400" s="4"/>
      <c r="AF400" s="4"/>
      <c r="AG400" s="4"/>
    </row>
    <row r="401" spans="2:33">
      <c r="B401" t="str">
        <f t="shared" si="30"/>
        <v/>
      </c>
      <c r="U401" s="4"/>
      <c r="V401" s="4"/>
      <c r="W401" s="4"/>
      <c r="X401" s="4"/>
      <c r="Y401" s="4"/>
      <c r="Z401" s="4"/>
      <c r="AA401" s="4"/>
      <c r="AB401" s="4"/>
      <c r="AC401" s="4"/>
      <c r="AD401" s="4"/>
      <c r="AE401" s="4"/>
      <c r="AF401" s="4"/>
      <c r="AG401" s="4"/>
    </row>
    <row r="402" spans="2:33">
      <c r="B402" t="str">
        <f t="shared" si="30"/>
        <v/>
      </c>
      <c r="U402" s="4"/>
      <c r="V402" s="4"/>
      <c r="W402" s="4"/>
      <c r="X402" s="4"/>
      <c r="Y402" s="4"/>
      <c r="Z402" s="4"/>
      <c r="AA402" s="4"/>
      <c r="AB402" s="4"/>
      <c r="AC402" s="4"/>
      <c r="AD402" s="4"/>
      <c r="AE402" s="4"/>
      <c r="AF402" s="4"/>
      <c r="AG402" s="4"/>
    </row>
    <row r="403" spans="2:33">
      <c r="B403" t="str">
        <f t="shared" si="30"/>
        <v/>
      </c>
      <c r="U403" s="4"/>
      <c r="V403" s="4"/>
      <c r="W403" s="4"/>
      <c r="X403" s="4"/>
      <c r="Y403" s="4"/>
      <c r="Z403" s="4"/>
      <c r="AA403" s="4"/>
      <c r="AB403" s="4"/>
      <c r="AC403" s="4"/>
      <c r="AD403" s="4"/>
      <c r="AE403" s="4"/>
      <c r="AF403" s="4"/>
      <c r="AG403" s="4"/>
    </row>
    <row r="404" spans="2:33">
      <c r="B404" t="str">
        <f t="shared" si="30"/>
        <v/>
      </c>
      <c r="U404" s="4"/>
      <c r="V404" s="4"/>
      <c r="W404" s="4"/>
      <c r="X404" s="4"/>
      <c r="Y404" s="4"/>
      <c r="Z404" s="4"/>
      <c r="AA404" s="4"/>
      <c r="AB404" s="4"/>
      <c r="AC404" s="4"/>
      <c r="AD404" s="4"/>
      <c r="AE404" s="4"/>
      <c r="AF404" s="4"/>
      <c r="AG404" s="4"/>
    </row>
    <row r="405" spans="2:33">
      <c r="B405" t="str">
        <f t="shared" si="30"/>
        <v/>
      </c>
      <c r="U405" s="4"/>
      <c r="V405" s="4"/>
      <c r="W405" s="4"/>
      <c r="X405" s="4"/>
      <c r="Y405" s="4"/>
      <c r="Z405" s="4"/>
      <c r="AA405" s="4"/>
      <c r="AB405" s="4"/>
      <c r="AC405" s="4"/>
      <c r="AD405" s="4"/>
      <c r="AE405" s="4"/>
      <c r="AF405" s="4"/>
      <c r="AG405" s="4"/>
    </row>
    <row r="406" spans="2:33">
      <c r="B406" t="str">
        <f t="shared" si="30"/>
        <v/>
      </c>
      <c r="U406" s="4"/>
      <c r="V406" s="4"/>
      <c r="W406" s="4"/>
      <c r="X406" s="4"/>
      <c r="Y406" s="4"/>
      <c r="Z406" s="4"/>
      <c r="AA406" s="4"/>
      <c r="AB406" s="4"/>
      <c r="AC406" s="4"/>
      <c r="AD406" s="4"/>
      <c r="AE406" s="4"/>
      <c r="AF406" s="4"/>
      <c r="AG406" s="4"/>
    </row>
    <row r="407" spans="2:33">
      <c r="B407" t="str">
        <f t="shared" si="30"/>
        <v/>
      </c>
      <c r="U407" s="4"/>
      <c r="V407" s="4"/>
      <c r="W407" s="4"/>
      <c r="X407" s="4"/>
      <c r="Y407" s="4"/>
      <c r="Z407" s="4"/>
      <c r="AA407" s="4"/>
      <c r="AB407" s="4"/>
      <c r="AC407" s="4"/>
      <c r="AD407" s="4"/>
      <c r="AE407" s="4"/>
      <c r="AF407" s="4"/>
      <c r="AG407" s="4"/>
    </row>
    <row r="408" spans="2:33">
      <c r="B408" t="str">
        <f t="shared" si="30"/>
        <v/>
      </c>
      <c r="U408" s="4"/>
      <c r="V408" s="4"/>
      <c r="W408" s="4"/>
      <c r="X408" s="4"/>
      <c r="Y408" s="4"/>
      <c r="Z408" s="4"/>
      <c r="AA408" s="4"/>
      <c r="AB408" s="4"/>
      <c r="AC408" s="4"/>
      <c r="AD408" s="4"/>
      <c r="AE408" s="4"/>
      <c r="AF408" s="4"/>
      <c r="AG408" s="4"/>
    </row>
    <row r="409" spans="2:33">
      <c r="B409" t="str">
        <f t="shared" si="30"/>
        <v/>
      </c>
      <c r="U409" s="4"/>
      <c r="V409" s="4"/>
      <c r="W409" s="4"/>
      <c r="X409" s="4"/>
      <c r="Y409" s="4"/>
      <c r="Z409" s="4"/>
      <c r="AA409" s="4"/>
      <c r="AB409" s="4"/>
      <c r="AC409" s="4"/>
      <c r="AD409" s="4"/>
      <c r="AE409" s="4"/>
      <c r="AF409" s="4"/>
      <c r="AG409" s="4"/>
    </row>
    <row r="410" spans="2:33">
      <c r="B410" t="str">
        <f t="shared" si="30"/>
        <v/>
      </c>
      <c r="U410" s="4"/>
      <c r="V410" s="4"/>
      <c r="W410" s="4"/>
      <c r="X410" s="4"/>
      <c r="Y410" s="4"/>
      <c r="Z410" s="4"/>
      <c r="AA410" s="4"/>
      <c r="AB410" s="4"/>
      <c r="AC410" s="4"/>
      <c r="AD410" s="4"/>
      <c r="AE410" s="4"/>
      <c r="AF410" s="4"/>
      <c r="AG410" s="4"/>
    </row>
    <row r="411" spans="2:33">
      <c r="B411" t="str">
        <f t="shared" si="30"/>
        <v/>
      </c>
      <c r="U411" s="4"/>
      <c r="V411" s="4"/>
      <c r="W411" s="4"/>
      <c r="X411" s="4"/>
      <c r="Y411" s="4"/>
      <c r="Z411" s="4"/>
      <c r="AA411" s="4"/>
      <c r="AB411" s="4"/>
      <c r="AC411" s="4"/>
      <c r="AD411" s="4"/>
      <c r="AE411" s="4"/>
      <c r="AF411" s="4"/>
      <c r="AG411" s="4"/>
    </row>
    <row r="412" spans="2:33">
      <c r="B412" t="str">
        <f t="shared" si="30"/>
        <v/>
      </c>
      <c r="U412" s="4"/>
      <c r="V412" s="4"/>
      <c r="W412" s="4"/>
      <c r="X412" s="4"/>
      <c r="Y412" s="4"/>
      <c r="Z412" s="4"/>
      <c r="AA412" s="4"/>
      <c r="AB412" s="4"/>
      <c r="AC412" s="4"/>
      <c r="AD412" s="4"/>
      <c r="AE412" s="4"/>
      <c r="AF412" s="4"/>
      <c r="AG412" s="4"/>
    </row>
    <row r="413" spans="2:33">
      <c r="B413" t="str">
        <f t="shared" si="30"/>
        <v/>
      </c>
      <c r="U413" s="4"/>
      <c r="V413" s="4"/>
      <c r="W413" s="4"/>
      <c r="X413" s="4"/>
      <c r="Y413" s="4"/>
      <c r="Z413" s="4"/>
      <c r="AA413" s="4"/>
      <c r="AB413" s="4"/>
      <c r="AC413" s="4"/>
      <c r="AD413" s="4"/>
      <c r="AE413" s="4"/>
      <c r="AF413" s="4"/>
      <c r="AG413" s="4"/>
    </row>
    <row r="414" spans="2:33">
      <c r="B414" t="str">
        <f t="shared" si="30"/>
        <v/>
      </c>
      <c r="U414" s="4"/>
      <c r="V414" s="4"/>
      <c r="W414" s="4"/>
      <c r="X414" s="4"/>
      <c r="Y414" s="4"/>
      <c r="Z414" s="4"/>
      <c r="AA414" s="4"/>
      <c r="AB414" s="4"/>
      <c r="AC414" s="4"/>
      <c r="AD414" s="4"/>
      <c r="AE414" s="4"/>
      <c r="AF414" s="4"/>
      <c r="AG414" s="4"/>
    </row>
    <row r="415" spans="2:33">
      <c r="B415" t="str">
        <f t="shared" si="30"/>
        <v/>
      </c>
      <c r="U415" s="4"/>
      <c r="V415" s="4"/>
      <c r="W415" s="4"/>
      <c r="X415" s="4"/>
      <c r="Y415" s="4"/>
      <c r="Z415" s="4"/>
      <c r="AA415" s="4"/>
      <c r="AB415" s="4"/>
      <c r="AC415" s="4"/>
      <c r="AD415" s="4"/>
      <c r="AE415" s="4"/>
      <c r="AF415" s="4"/>
      <c r="AG415" s="4"/>
    </row>
    <row r="416" spans="2:33">
      <c r="B416" t="str">
        <f t="shared" si="30"/>
        <v/>
      </c>
      <c r="U416" s="4"/>
      <c r="V416" s="4"/>
      <c r="W416" s="4"/>
      <c r="X416" s="4"/>
      <c r="Y416" s="4"/>
      <c r="Z416" s="4"/>
      <c r="AA416" s="4"/>
      <c r="AB416" s="4"/>
      <c r="AC416" s="4"/>
      <c r="AD416" s="4"/>
      <c r="AE416" s="4"/>
      <c r="AF416" s="4"/>
      <c r="AG416" s="4"/>
    </row>
    <row r="417" spans="2:33">
      <c r="B417" t="str">
        <f t="shared" si="30"/>
        <v/>
      </c>
      <c r="U417" s="4"/>
      <c r="V417" s="4"/>
      <c r="W417" s="4"/>
      <c r="X417" s="4"/>
      <c r="Y417" s="4"/>
      <c r="Z417" s="4"/>
      <c r="AA417" s="4"/>
      <c r="AB417" s="4"/>
      <c r="AC417" s="4"/>
      <c r="AD417" s="4"/>
      <c r="AE417" s="4"/>
      <c r="AF417" s="4"/>
      <c r="AG417" s="4"/>
    </row>
    <row r="418" spans="2:33">
      <c r="B418" t="str">
        <f t="shared" si="30"/>
        <v/>
      </c>
      <c r="U418" s="4"/>
      <c r="V418" s="4"/>
      <c r="W418" s="4"/>
      <c r="X418" s="4"/>
      <c r="Y418" s="4"/>
      <c r="Z418" s="4"/>
      <c r="AA418" s="4"/>
      <c r="AB418" s="4"/>
      <c r="AC418" s="4"/>
      <c r="AD418" s="4"/>
      <c r="AE418" s="4"/>
      <c r="AF418" s="4"/>
      <c r="AG418" s="4"/>
    </row>
    <row r="419" spans="2:33">
      <c r="B419" t="str">
        <f t="shared" si="30"/>
        <v/>
      </c>
      <c r="U419" s="4"/>
      <c r="V419" s="4"/>
      <c r="W419" s="4"/>
      <c r="X419" s="4"/>
      <c r="Y419" s="4"/>
      <c r="Z419" s="4"/>
      <c r="AA419" s="4"/>
      <c r="AB419" s="4"/>
      <c r="AC419" s="4"/>
      <c r="AD419" s="4"/>
      <c r="AE419" s="4"/>
      <c r="AF419" s="4"/>
      <c r="AG419" s="4"/>
    </row>
    <row r="420" spans="2:33">
      <c r="B420" t="str">
        <f t="shared" si="30"/>
        <v/>
      </c>
      <c r="U420" s="4"/>
      <c r="V420" s="4"/>
      <c r="W420" s="4"/>
      <c r="X420" s="4"/>
      <c r="Y420" s="4"/>
      <c r="Z420" s="4"/>
      <c r="AA420" s="4"/>
      <c r="AB420" s="4"/>
      <c r="AC420" s="4"/>
      <c r="AD420" s="4"/>
      <c r="AE420" s="4"/>
      <c r="AF420" s="4"/>
      <c r="AG420" s="4"/>
    </row>
    <row r="421" spans="2:33">
      <c r="B421" t="str">
        <f t="shared" si="30"/>
        <v/>
      </c>
      <c r="U421" s="4"/>
      <c r="V421" s="4"/>
      <c r="W421" s="4"/>
      <c r="X421" s="4"/>
      <c r="Y421" s="4"/>
      <c r="Z421" s="4"/>
      <c r="AA421" s="4"/>
      <c r="AB421" s="4"/>
      <c r="AC421" s="4"/>
      <c r="AD421" s="4"/>
      <c r="AE421" s="4"/>
      <c r="AF421" s="4"/>
      <c r="AG421" s="4"/>
    </row>
    <row r="422" spans="2:33">
      <c r="B422" t="str">
        <f t="shared" si="30"/>
        <v/>
      </c>
      <c r="U422" s="4"/>
      <c r="V422" s="4"/>
      <c r="W422" s="4"/>
      <c r="X422" s="4"/>
      <c r="Y422" s="4"/>
      <c r="Z422" s="4"/>
      <c r="AA422" s="4"/>
      <c r="AB422" s="4"/>
      <c r="AC422" s="4"/>
      <c r="AD422" s="4"/>
      <c r="AE422" s="4"/>
      <c r="AF422" s="4"/>
      <c r="AG422" s="4"/>
    </row>
    <row r="423" spans="2:33">
      <c r="B423" t="str">
        <f t="shared" si="30"/>
        <v/>
      </c>
      <c r="U423" s="4"/>
      <c r="V423" s="4"/>
      <c r="W423" s="4"/>
      <c r="X423" s="4"/>
      <c r="Y423" s="4"/>
      <c r="Z423" s="4"/>
      <c r="AA423" s="4"/>
      <c r="AB423" s="4"/>
      <c r="AC423" s="4"/>
      <c r="AD423" s="4"/>
      <c r="AE423" s="4"/>
      <c r="AF423" s="4"/>
      <c r="AG423" s="4"/>
    </row>
    <row r="424" spans="2:33">
      <c r="B424" t="str">
        <f t="shared" si="30"/>
        <v/>
      </c>
      <c r="U424" s="4"/>
      <c r="V424" s="4"/>
      <c r="W424" s="4"/>
      <c r="X424" s="4"/>
      <c r="Y424" s="4"/>
      <c r="Z424" s="4"/>
      <c r="AA424" s="4"/>
      <c r="AB424" s="4"/>
      <c r="AC424" s="4"/>
      <c r="AD424" s="4"/>
      <c r="AE424" s="4"/>
      <c r="AF424" s="4"/>
      <c r="AG424" s="4"/>
    </row>
    <row r="425" spans="2:33">
      <c r="B425" t="str">
        <f t="shared" si="30"/>
        <v/>
      </c>
      <c r="U425" s="4"/>
      <c r="V425" s="4"/>
      <c r="W425" s="4"/>
      <c r="X425" s="4"/>
      <c r="Y425" s="4"/>
      <c r="Z425" s="4"/>
      <c r="AA425" s="4"/>
      <c r="AB425" s="4"/>
      <c r="AC425" s="4"/>
      <c r="AD425" s="4"/>
      <c r="AE425" s="4"/>
      <c r="AF425" s="4"/>
      <c r="AG425" s="4"/>
    </row>
    <row r="426" spans="2:33">
      <c r="B426" t="str">
        <f t="shared" si="30"/>
        <v/>
      </c>
      <c r="U426" s="4"/>
      <c r="V426" s="4"/>
      <c r="W426" s="4"/>
      <c r="X426" s="4"/>
      <c r="Y426" s="4"/>
      <c r="Z426" s="4"/>
      <c r="AA426" s="4"/>
      <c r="AB426" s="4"/>
      <c r="AC426" s="4"/>
      <c r="AD426" s="4"/>
      <c r="AE426" s="4"/>
      <c r="AF426" s="4"/>
      <c r="AG426" s="4"/>
    </row>
    <row r="427" spans="2:33">
      <c r="B427" t="str">
        <f t="shared" si="30"/>
        <v/>
      </c>
      <c r="U427" s="4"/>
      <c r="V427" s="4"/>
      <c r="W427" s="4"/>
      <c r="X427" s="4"/>
      <c r="Y427" s="4"/>
      <c r="Z427" s="4"/>
      <c r="AA427" s="4"/>
      <c r="AB427" s="4"/>
      <c r="AC427" s="4"/>
      <c r="AD427" s="4"/>
      <c r="AE427" s="4"/>
      <c r="AF427" s="4"/>
      <c r="AG427" s="4"/>
    </row>
    <row r="428" spans="2:33">
      <c r="B428" t="str">
        <f t="shared" si="30"/>
        <v/>
      </c>
      <c r="U428" s="4"/>
      <c r="V428" s="4"/>
      <c r="W428" s="4"/>
      <c r="X428" s="4"/>
      <c r="Y428" s="4"/>
      <c r="Z428" s="4"/>
      <c r="AA428" s="4"/>
      <c r="AB428" s="4"/>
      <c r="AC428" s="4"/>
      <c r="AD428" s="4"/>
      <c r="AE428" s="4"/>
      <c r="AF428" s="4"/>
      <c r="AG428" s="4"/>
    </row>
    <row r="429" spans="2:33">
      <c r="B429" t="str">
        <f t="shared" si="30"/>
        <v/>
      </c>
      <c r="U429" s="4"/>
      <c r="V429" s="4"/>
      <c r="W429" s="4"/>
      <c r="X429" s="4"/>
      <c r="Y429" s="4"/>
      <c r="Z429" s="4"/>
      <c r="AA429" s="4"/>
      <c r="AB429" s="4"/>
      <c r="AC429" s="4"/>
      <c r="AD429" s="4"/>
      <c r="AE429" s="4"/>
      <c r="AF429" s="4"/>
      <c r="AG429" s="4"/>
    </row>
    <row r="430" spans="2:33">
      <c r="B430" t="str">
        <f t="shared" si="30"/>
        <v/>
      </c>
      <c r="U430" s="4"/>
      <c r="V430" s="4"/>
      <c r="W430" s="4"/>
      <c r="X430" s="4"/>
      <c r="Y430" s="4"/>
      <c r="Z430" s="4"/>
      <c r="AA430" s="4"/>
      <c r="AB430" s="4"/>
      <c r="AC430" s="4"/>
      <c r="AD430" s="4"/>
      <c r="AE430" s="4"/>
      <c r="AF430" s="4"/>
      <c r="AG430" s="4"/>
    </row>
    <row r="431" spans="2:33">
      <c r="B431" t="str">
        <f t="shared" si="30"/>
        <v/>
      </c>
      <c r="U431" s="4"/>
      <c r="V431" s="4"/>
      <c r="W431" s="4"/>
      <c r="X431" s="4"/>
      <c r="Y431" s="4"/>
      <c r="Z431" s="4"/>
      <c r="AA431" s="4"/>
      <c r="AB431" s="4"/>
      <c r="AC431" s="4"/>
      <c r="AD431" s="4"/>
      <c r="AE431" s="4"/>
      <c r="AF431" s="4"/>
      <c r="AG431" s="4"/>
    </row>
    <row r="432" spans="2:33">
      <c r="B432" t="str">
        <f t="shared" si="30"/>
        <v/>
      </c>
      <c r="U432" s="4"/>
      <c r="V432" s="4"/>
      <c r="W432" s="4"/>
      <c r="X432" s="4"/>
      <c r="Y432" s="4"/>
      <c r="Z432" s="4"/>
      <c r="AA432" s="4"/>
      <c r="AB432" s="4"/>
      <c r="AC432" s="4"/>
      <c r="AD432" s="4"/>
      <c r="AE432" s="4"/>
      <c r="AF432" s="4"/>
      <c r="AG432" s="4"/>
    </row>
    <row r="433" spans="2:33">
      <c r="B433" t="str">
        <f t="shared" si="30"/>
        <v/>
      </c>
      <c r="U433" s="4"/>
      <c r="V433" s="4"/>
      <c r="W433" s="4"/>
      <c r="X433" s="4"/>
      <c r="Y433" s="4"/>
      <c r="Z433" s="4"/>
      <c r="AA433" s="4"/>
      <c r="AB433" s="4"/>
      <c r="AC433" s="4"/>
      <c r="AD433" s="4"/>
      <c r="AE433" s="4"/>
      <c r="AF433" s="4"/>
      <c r="AG433" s="4"/>
    </row>
    <row r="434" spans="2:33">
      <c r="B434" t="str">
        <f t="shared" si="30"/>
        <v/>
      </c>
      <c r="U434" s="4"/>
      <c r="V434" s="4"/>
      <c r="W434" s="4"/>
      <c r="X434" s="4"/>
      <c r="Y434" s="4"/>
      <c r="Z434" s="4"/>
      <c r="AA434" s="4"/>
      <c r="AB434" s="4"/>
      <c r="AC434" s="4"/>
      <c r="AD434" s="4"/>
      <c r="AE434" s="4"/>
      <c r="AF434" s="4"/>
      <c r="AG434" s="4"/>
    </row>
    <row r="435" spans="2:33">
      <c r="B435" t="str">
        <f t="shared" si="30"/>
        <v/>
      </c>
      <c r="U435" s="4"/>
      <c r="V435" s="4"/>
      <c r="W435" s="4"/>
      <c r="X435" s="4"/>
      <c r="Y435" s="4"/>
      <c r="Z435" s="4"/>
      <c r="AA435" s="4"/>
      <c r="AB435" s="4"/>
      <c r="AC435" s="4"/>
      <c r="AD435" s="4"/>
      <c r="AE435" s="4"/>
      <c r="AF435" s="4"/>
      <c r="AG435" s="4"/>
    </row>
    <row r="436" spans="2:33">
      <c r="B436" t="str">
        <f t="shared" si="30"/>
        <v/>
      </c>
      <c r="U436" s="4"/>
      <c r="V436" s="4"/>
      <c r="W436" s="4"/>
      <c r="X436" s="4"/>
      <c r="Y436" s="4"/>
      <c r="Z436" s="4"/>
      <c r="AA436" s="4"/>
      <c r="AB436" s="4"/>
      <c r="AC436" s="4"/>
      <c r="AD436" s="4"/>
      <c r="AE436" s="4"/>
      <c r="AF436" s="4"/>
      <c r="AG436" s="4"/>
    </row>
    <row r="437" spans="2:33">
      <c r="B437" t="str">
        <f t="shared" si="30"/>
        <v/>
      </c>
      <c r="U437" s="4"/>
      <c r="V437" s="4"/>
      <c r="W437" s="4"/>
      <c r="X437" s="4"/>
      <c r="Y437" s="4"/>
      <c r="Z437" s="4"/>
      <c r="AA437" s="4"/>
      <c r="AB437" s="4"/>
      <c r="AC437" s="4"/>
      <c r="AD437" s="4"/>
      <c r="AE437" s="4"/>
      <c r="AF437" s="4"/>
      <c r="AG437" s="4"/>
    </row>
    <row r="438" spans="2:33">
      <c r="B438" t="str">
        <f t="shared" si="30"/>
        <v/>
      </c>
      <c r="U438" s="4"/>
      <c r="V438" s="4"/>
      <c r="W438" s="4"/>
      <c r="X438" s="4"/>
      <c r="Y438" s="4"/>
      <c r="Z438" s="4"/>
      <c r="AA438" s="4"/>
      <c r="AB438" s="4"/>
      <c r="AC438" s="4"/>
      <c r="AD438" s="4"/>
      <c r="AE438" s="4"/>
      <c r="AF438" s="4"/>
      <c r="AG438" s="4"/>
    </row>
    <row r="439" spans="2:33">
      <c r="B439" t="str">
        <f t="shared" si="30"/>
        <v/>
      </c>
      <c r="U439" s="4"/>
      <c r="V439" s="4"/>
      <c r="W439" s="4"/>
      <c r="X439" s="4"/>
      <c r="Y439" s="4"/>
      <c r="Z439" s="4"/>
      <c r="AA439" s="4"/>
      <c r="AB439" s="4"/>
      <c r="AC439" s="4"/>
      <c r="AD439" s="4"/>
      <c r="AE439" s="4"/>
      <c r="AF439" s="4"/>
      <c r="AG439" s="4"/>
    </row>
    <row r="440" spans="2:33">
      <c r="B440" t="str">
        <f t="shared" si="30"/>
        <v/>
      </c>
      <c r="U440" s="4"/>
      <c r="V440" s="4"/>
      <c r="W440" s="4"/>
      <c r="X440" s="4"/>
      <c r="Y440" s="4"/>
      <c r="Z440" s="4"/>
      <c r="AA440" s="4"/>
      <c r="AB440" s="4"/>
      <c r="AC440" s="4"/>
      <c r="AD440" s="4"/>
      <c r="AE440" s="4"/>
      <c r="AF440" s="4"/>
      <c r="AG440" s="4"/>
    </row>
    <row r="441" spans="2:33">
      <c r="B441" t="str">
        <f t="shared" si="30"/>
        <v/>
      </c>
      <c r="U441" s="4"/>
      <c r="V441" s="4"/>
      <c r="W441" s="4"/>
      <c r="X441" s="4"/>
      <c r="Y441" s="4"/>
      <c r="Z441" s="4"/>
      <c r="AA441" s="4"/>
      <c r="AB441" s="4"/>
      <c r="AC441" s="4"/>
      <c r="AD441" s="4"/>
      <c r="AE441" s="4"/>
      <c r="AF441" s="4"/>
      <c r="AG441" s="4"/>
    </row>
    <row r="442" spans="2:33">
      <c r="B442" t="str">
        <f t="shared" si="30"/>
        <v/>
      </c>
      <c r="U442" s="4"/>
      <c r="V442" s="4"/>
      <c r="W442" s="4"/>
      <c r="X442" s="4"/>
      <c r="Y442" s="4"/>
      <c r="Z442" s="4"/>
      <c r="AA442" s="4"/>
      <c r="AB442" s="4"/>
      <c r="AC442" s="4"/>
      <c r="AD442" s="4"/>
      <c r="AE442" s="4"/>
      <c r="AF442" s="4"/>
      <c r="AG442" s="4"/>
    </row>
    <row r="443" spans="2:33">
      <c r="B443" t="str">
        <f t="shared" si="30"/>
        <v/>
      </c>
      <c r="U443" s="4"/>
      <c r="V443" s="4"/>
      <c r="W443" s="4"/>
      <c r="X443" s="4"/>
      <c r="Y443" s="4"/>
      <c r="Z443" s="4"/>
      <c r="AA443" s="4"/>
      <c r="AB443" s="4"/>
      <c r="AC443" s="4"/>
      <c r="AD443" s="4"/>
      <c r="AE443" s="4"/>
      <c r="AF443" s="4"/>
      <c r="AG443" s="4"/>
    </row>
    <row r="444" spans="2:33">
      <c r="B444" t="str">
        <f t="shared" si="30"/>
        <v/>
      </c>
      <c r="U444" s="4"/>
      <c r="V444" s="4"/>
      <c r="W444" s="4"/>
      <c r="X444" s="4"/>
      <c r="Y444" s="4"/>
      <c r="Z444" s="4"/>
      <c r="AA444" s="4"/>
      <c r="AB444" s="4"/>
      <c r="AC444" s="4"/>
      <c r="AD444" s="4"/>
      <c r="AE444" s="4"/>
      <c r="AF444" s="4"/>
      <c r="AG444" s="4"/>
    </row>
    <row r="445" spans="2:33">
      <c r="B445" t="str">
        <f t="shared" si="30"/>
        <v/>
      </c>
      <c r="U445" s="4"/>
      <c r="V445" s="4"/>
      <c r="W445" s="4"/>
      <c r="X445" s="4"/>
      <c r="Y445" s="4"/>
      <c r="Z445" s="4"/>
      <c r="AA445" s="4"/>
      <c r="AB445" s="4"/>
      <c r="AC445" s="4"/>
      <c r="AD445" s="4"/>
      <c r="AE445" s="4"/>
      <c r="AF445" s="4"/>
      <c r="AG445" s="4"/>
    </row>
    <row r="446" spans="2:33">
      <c r="B446" t="str">
        <f t="shared" si="30"/>
        <v/>
      </c>
      <c r="U446" s="4"/>
      <c r="V446" s="4"/>
      <c r="W446" s="4"/>
      <c r="X446" s="4"/>
      <c r="Y446" s="4"/>
      <c r="Z446" s="4"/>
      <c r="AA446" s="4"/>
      <c r="AB446" s="4"/>
      <c r="AC446" s="4"/>
      <c r="AD446" s="4"/>
      <c r="AE446" s="4"/>
      <c r="AF446" s="4"/>
      <c r="AG446" s="4"/>
    </row>
    <row r="447" spans="2:33">
      <c r="B447" t="str">
        <f t="shared" si="30"/>
        <v/>
      </c>
      <c r="U447" s="4"/>
      <c r="V447" s="4"/>
      <c r="W447" s="4"/>
      <c r="X447" s="4"/>
      <c r="Y447" s="4"/>
      <c r="Z447" s="4"/>
      <c r="AA447" s="4"/>
      <c r="AB447" s="4"/>
      <c r="AC447" s="4"/>
      <c r="AD447" s="4"/>
      <c r="AE447" s="4"/>
      <c r="AF447" s="4"/>
      <c r="AG447" s="4"/>
    </row>
    <row r="448" spans="2:33">
      <c r="B448" t="str">
        <f t="shared" si="30"/>
        <v/>
      </c>
      <c r="U448" s="4"/>
      <c r="V448" s="4"/>
      <c r="W448" s="4"/>
      <c r="X448" s="4"/>
      <c r="Y448" s="4"/>
      <c r="Z448" s="4"/>
      <c r="AA448" s="4"/>
      <c r="AB448" s="4"/>
      <c r="AC448" s="4"/>
      <c r="AD448" s="4"/>
      <c r="AE448" s="4"/>
      <c r="AF448" s="4"/>
      <c r="AG448" s="4"/>
    </row>
    <row r="449" spans="2:33">
      <c r="B449" t="str">
        <f t="shared" si="30"/>
        <v/>
      </c>
      <c r="U449" s="4"/>
      <c r="V449" s="4"/>
      <c r="W449" s="4"/>
      <c r="X449" s="4"/>
      <c r="Y449" s="4"/>
      <c r="Z449" s="4"/>
      <c r="AA449" s="4"/>
      <c r="AB449" s="4"/>
      <c r="AC449" s="4"/>
      <c r="AD449" s="4"/>
      <c r="AE449" s="4"/>
      <c r="AF449" s="4"/>
      <c r="AG449" s="4"/>
    </row>
    <row r="450" spans="2:33">
      <c r="B450" t="str">
        <f t="shared" si="30"/>
        <v/>
      </c>
      <c r="U450" s="4"/>
      <c r="V450" s="4"/>
      <c r="W450" s="4"/>
      <c r="X450" s="4"/>
      <c r="Y450" s="4"/>
      <c r="Z450" s="4"/>
      <c r="AA450" s="4"/>
      <c r="AB450" s="4"/>
      <c r="AC450" s="4"/>
      <c r="AD450" s="4"/>
      <c r="AE450" s="4"/>
      <c r="AF450" s="4"/>
      <c r="AG450" s="4"/>
    </row>
    <row r="451" spans="2:33">
      <c r="B451" t="str">
        <f t="shared" si="30"/>
        <v/>
      </c>
      <c r="U451" s="4"/>
      <c r="V451" s="4"/>
      <c r="W451" s="4"/>
      <c r="X451" s="4"/>
      <c r="Y451" s="4"/>
      <c r="Z451" s="4"/>
      <c r="AA451" s="4"/>
      <c r="AB451" s="4"/>
      <c r="AC451" s="4"/>
      <c r="AD451" s="4"/>
      <c r="AE451" s="4"/>
      <c r="AF451" s="4"/>
      <c r="AG451" s="4"/>
    </row>
    <row r="452" spans="2:33">
      <c r="B452" t="str">
        <f t="shared" ref="B452:B515" si="31">H452&amp;F452</f>
        <v/>
      </c>
      <c r="U452" s="4"/>
      <c r="V452" s="4"/>
      <c r="W452" s="4"/>
      <c r="X452" s="4"/>
      <c r="Y452" s="4"/>
      <c r="Z452" s="4"/>
      <c r="AA452" s="4"/>
      <c r="AB452" s="4"/>
      <c r="AC452" s="4"/>
      <c r="AD452" s="4"/>
      <c r="AE452" s="4"/>
      <c r="AF452" s="4"/>
      <c r="AG452" s="4"/>
    </row>
    <row r="453" spans="2:33">
      <c r="B453" t="str">
        <f t="shared" si="31"/>
        <v/>
      </c>
      <c r="U453" s="4"/>
      <c r="V453" s="4"/>
      <c r="W453" s="4"/>
      <c r="X453" s="4"/>
      <c r="Y453" s="4"/>
      <c r="Z453" s="4"/>
      <c r="AA453" s="4"/>
      <c r="AB453" s="4"/>
      <c r="AC453" s="4"/>
      <c r="AD453" s="4"/>
      <c r="AE453" s="4"/>
      <c r="AF453" s="4"/>
      <c r="AG453" s="4"/>
    </row>
    <row r="454" spans="2:33">
      <c r="B454" t="str">
        <f t="shared" si="31"/>
        <v/>
      </c>
      <c r="U454" s="4"/>
      <c r="V454" s="4"/>
      <c r="W454" s="4"/>
      <c r="X454" s="4"/>
      <c r="Y454" s="4"/>
      <c r="Z454" s="4"/>
      <c r="AA454" s="4"/>
      <c r="AB454" s="4"/>
      <c r="AC454" s="4"/>
      <c r="AD454" s="4"/>
      <c r="AE454" s="4"/>
      <c r="AF454" s="4"/>
      <c r="AG454" s="4"/>
    </row>
    <row r="455" spans="2:33">
      <c r="B455" t="str">
        <f t="shared" si="31"/>
        <v/>
      </c>
      <c r="U455" s="4"/>
      <c r="V455" s="4"/>
      <c r="W455" s="4"/>
      <c r="X455" s="4"/>
      <c r="Y455" s="4"/>
      <c r="Z455" s="4"/>
      <c r="AA455" s="4"/>
      <c r="AB455" s="4"/>
      <c r="AC455" s="4"/>
      <c r="AD455" s="4"/>
      <c r="AE455" s="4"/>
      <c r="AF455" s="4"/>
      <c r="AG455" s="4"/>
    </row>
    <row r="456" spans="2:33">
      <c r="B456" t="str">
        <f t="shared" si="31"/>
        <v/>
      </c>
      <c r="U456" s="4"/>
      <c r="V456" s="4"/>
      <c r="W456" s="4"/>
      <c r="X456" s="4"/>
      <c r="Y456" s="4"/>
      <c r="Z456" s="4"/>
      <c r="AA456" s="4"/>
      <c r="AB456" s="4"/>
      <c r="AC456" s="4"/>
      <c r="AD456" s="4"/>
      <c r="AE456" s="4"/>
      <c r="AF456" s="4"/>
      <c r="AG456" s="4"/>
    </row>
    <row r="457" spans="2:33">
      <c r="B457" t="str">
        <f t="shared" si="31"/>
        <v/>
      </c>
      <c r="U457" s="4"/>
      <c r="V457" s="4"/>
      <c r="W457" s="4"/>
      <c r="X457" s="4"/>
      <c r="Y457" s="4"/>
      <c r="Z457" s="4"/>
      <c r="AA457" s="4"/>
      <c r="AB457" s="4"/>
      <c r="AC457" s="4"/>
      <c r="AD457" s="4"/>
      <c r="AE457" s="4"/>
      <c r="AF457" s="4"/>
      <c r="AG457" s="4"/>
    </row>
    <row r="458" spans="2:33">
      <c r="B458" t="str">
        <f t="shared" si="31"/>
        <v/>
      </c>
      <c r="U458" s="4"/>
      <c r="V458" s="4"/>
      <c r="W458" s="4"/>
      <c r="X458" s="4"/>
      <c r="Y458" s="4"/>
      <c r="Z458" s="4"/>
      <c r="AA458" s="4"/>
      <c r="AB458" s="4"/>
      <c r="AC458" s="4"/>
      <c r="AD458" s="4"/>
      <c r="AE458" s="4"/>
      <c r="AF458" s="4"/>
      <c r="AG458" s="4"/>
    </row>
    <row r="459" spans="2:33">
      <c r="B459" t="str">
        <f t="shared" si="31"/>
        <v/>
      </c>
      <c r="U459" s="4"/>
      <c r="V459" s="4"/>
      <c r="W459" s="4"/>
      <c r="X459" s="4"/>
      <c r="Y459" s="4"/>
      <c r="Z459" s="4"/>
      <c r="AA459" s="4"/>
      <c r="AB459" s="4"/>
      <c r="AC459" s="4"/>
      <c r="AD459" s="4"/>
      <c r="AE459" s="4"/>
      <c r="AF459" s="4"/>
      <c r="AG459" s="4"/>
    </row>
    <row r="460" spans="2:33">
      <c r="B460" t="str">
        <f t="shared" si="31"/>
        <v/>
      </c>
      <c r="U460" s="4"/>
      <c r="V460" s="4"/>
      <c r="W460" s="4"/>
      <c r="X460" s="4"/>
      <c r="Y460" s="4"/>
      <c r="Z460" s="4"/>
      <c r="AA460" s="4"/>
      <c r="AB460" s="4"/>
      <c r="AC460" s="4"/>
      <c r="AD460" s="4"/>
      <c r="AE460" s="4"/>
      <c r="AF460" s="4"/>
      <c r="AG460" s="4"/>
    </row>
    <row r="461" spans="2:33">
      <c r="B461" t="str">
        <f t="shared" si="31"/>
        <v/>
      </c>
      <c r="U461" s="4"/>
      <c r="V461" s="4"/>
      <c r="W461" s="4"/>
      <c r="X461" s="4"/>
      <c r="Y461" s="4"/>
      <c r="Z461" s="4"/>
      <c r="AA461" s="4"/>
      <c r="AB461" s="4"/>
      <c r="AC461" s="4"/>
      <c r="AD461" s="4"/>
      <c r="AE461" s="4"/>
      <c r="AF461" s="4"/>
      <c r="AG461" s="4"/>
    </row>
    <row r="462" spans="2:33">
      <c r="B462" t="str">
        <f t="shared" si="31"/>
        <v/>
      </c>
      <c r="U462" s="4"/>
      <c r="V462" s="4"/>
      <c r="W462" s="4"/>
      <c r="X462" s="4"/>
      <c r="Y462" s="4"/>
      <c r="Z462" s="4"/>
      <c r="AA462" s="4"/>
      <c r="AB462" s="4"/>
      <c r="AC462" s="4"/>
      <c r="AD462" s="4"/>
      <c r="AE462" s="4"/>
      <c r="AF462" s="4"/>
      <c r="AG462" s="4"/>
    </row>
    <row r="463" spans="2:33">
      <c r="B463" t="str">
        <f t="shared" si="31"/>
        <v/>
      </c>
      <c r="U463" s="4"/>
      <c r="V463" s="4"/>
      <c r="W463" s="4"/>
      <c r="X463" s="4"/>
      <c r="Y463" s="4"/>
      <c r="Z463" s="4"/>
      <c r="AA463" s="4"/>
      <c r="AB463" s="4"/>
      <c r="AC463" s="4"/>
      <c r="AD463" s="4"/>
      <c r="AE463" s="4"/>
      <c r="AF463" s="4"/>
      <c r="AG463" s="4"/>
    </row>
    <row r="464" spans="2:33">
      <c r="B464" t="str">
        <f t="shared" si="31"/>
        <v/>
      </c>
      <c r="U464" s="4"/>
      <c r="V464" s="4"/>
      <c r="W464" s="4"/>
      <c r="X464" s="4"/>
      <c r="Y464" s="4"/>
      <c r="Z464" s="4"/>
      <c r="AA464" s="4"/>
      <c r="AB464" s="4"/>
      <c r="AC464" s="4"/>
      <c r="AD464" s="4"/>
      <c r="AE464" s="4"/>
      <c r="AF464" s="4"/>
      <c r="AG464" s="4"/>
    </row>
    <row r="465" spans="2:33">
      <c r="B465" t="str">
        <f t="shared" si="31"/>
        <v/>
      </c>
      <c r="U465" s="4"/>
      <c r="V465" s="4"/>
      <c r="W465" s="4"/>
      <c r="X465" s="4"/>
      <c r="Y465" s="4"/>
      <c r="Z465" s="4"/>
      <c r="AA465" s="4"/>
      <c r="AB465" s="4"/>
      <c r="AC465" s="4"/>
      <c r="AD465" s="4"/>
      <c r="AE465" s="4"/>
      <c r="AF465" s="4"/>
      <c r="AG465" s="4"/>
    </row>
    <row r="466" spans="2:33">
      <c r="B466" t="str">
        <f t="shared" si="31"/>
        <v/>
      </c>
      <c r="U466" s="4"/>
      <c r="V466" s="4"/>
      <c r="W466" s="4"/>
      <c r="X466" s="4"/>
      <c r="Y466" s="4"/>
      <c r="Z466" s="4"/>
      <c r="AA466" s="4"/>
      <c r="AB466" s="4"/>
      <c r="AC466" s="4"/>
      <c r="AD466" s="4"/>
      <c r="AE466" s="4"/>
      <c r="AF466" s="4"/>
      <c r="AG466" s="4"/>
    </row>
    <row r="467" spans="2:33">
      <c r="B467" t="str">
        <f t="shared" si="31"/>
        <v/>
      </c>
      <c r="U467" s="4"/>
      <c r="V467" s="4"/>
      <c r="W467" s="4"/>
      <c r="X467" s="4"/>
      <c r="Y467" s="4"/>
      <c r="Z467" s="4"/>
      <c r="AA467" s="4"/>
      <c r="AB467" s="4"/>
      <c r="AC467" s="4"/>
      <c r="AD467" s="4"/>
      <c r="AE467" s="4"/>
      <c r="AF467" s="4"/>
      <c r="AG467" s="4"/>
    </row>
    <row r="468" spans="2:33">
      <c r="B468" t="str">
        <f t="shared" si="31"/>
        <v/>
      </c>
      <c r="U468" s="4"/>
      <c r="V468" s="4"/>
      <c r="W468" s="4"/>
      <c r="X468" s="4"/>
      <c r="Y468" s="4"/>
      <c r="Z468" s="4"/>
      <c r="AA468" s="4"/>
      <c r="AB468" s="4"/>
      <c r="AC468" s="4"/>
      <c r="AD468" s="4"/>
      <c r="AE468" s="4"/>
      <c r="AF468" s="4"/>
      <c r="AG468" s="4"/>
    </row>
    <row r="469" spans="2:33">
      <c r="B469" t="str">
        <f t="shared" si="31"/>
        <v/>
      </c>
      <c r="U469" s="4"/>
      <c r="V469" s="4"/>
      <c r="W469" s="4"/>
      <c r="X469" s="4"/>
      <c r="Y469" s="4"/>
      <c r="Z469" s="4"/>
      <c r="AA469" s="4"/>
      <c r="AB469" s="4"/>
      <c r="AC469" s="4"/>
      <c r="AD469" s="4"/>
      <c r="AE469" s="4"/>
      <c r="AF469" s="4"/>
      <c r="AG469" s="4"/>
    </row>
    <row r="470" spans="2:33">
      <c r="B470" t="str">
        <f t="shared" si="31"/>
        <v/>
      </c>
      <c r="U470" s="4"/>
      <c r="V470" s="4"/>
      <c r="W470" s="4"/>
      <c r="X470" s="4"/>
      <c r="Y470" s="4"/>
      <c r="Z470" s="4"/>
      <c r="AA470" s="4"/>
      <c r="AB470" s="4"/>
      <c r="AC470" s="4"/>
      <c r="AD470" s="4"/>
      <c r="AE470" s="4"/>
      <c r="AF470" s="4"/>
      <c r="AG470" s="4"/>
    </row>
    <row r="471" spans="2:33">
      <c r="B471" t="str">
        <f t="shared" si="31"/>
        <v/>
      </c>
      <c r="U471" s="4"/>
      <c r="V471" s="4"/>
      <c r="W471" s="4"/>
      <c r="X471" s="4"/>
      <c r="Y471" s="4"/>
      <c r="Z471" s="4"/>
      <c r="AA471" s="4"/>
      <c r="AB471" s="4"/>
      <c r="AC471" s="4"/>
      <c r="AD471" s="4"/>
      <c r="AE471" s="4"/>
      <c r="AF471" s="4"/>
      <c r="AG471" s="4"/>
    </row>
    <row r="472" spans="2:33">
      <c r="B472" t="str">
        <f t="shared" si="31"/>
        <v/>
      </c>
      <c r="U472" s="4"/>
      <c r="V472" s="4"/>
      <c r="W472" s="4"/>
      <c r="X472" s="4"/>
      <c r="Y472" s="4"/>
      <c r="Z472" s="4"/>
      <c r="AA472" s="4"/>
      <c r="AB472" s="4"/>
      <c r="AC472" s="4"/>
      <c r="AD472" s="4"/>
      <c r="AE472" s="4"/>
      <c r="AF472" s="4"/>
      <c r="AG472" s="4"/>
    </row>
    <row r="473" spans="2:33">
      <c r="B473" t="str">
        <f t="shared" si="31"/>
        <v/>
      </c>
      <c r="U473" s="4"/>
      <c r="V473" s="4"/>
      <c r="W473" s="4"/>
      <c r="X473" s="4"/>
      <c r="Y473" s="4"/>
      <c r="Z473" s="4"/>
      <c r="AA473" s="4"/>
      <c r="AB473" s="4"/>
      <c r="AC473" s="4"/>
      <c r="AD473" s="4"/>
      <c r="AE473" s="4"/>
      <c r="AF473" s="4"/>
      <c r="AG473" s="4"/>
    </row>
    <row r="474" spans="2:33">
      <c r="B474" t="str">
        <f t="shared" si="31"/>
        <v/>
      </c>
      <c r="U474" s="4"/>
      <c r="V474" s="4"/>
      <c r="W474" s="4"/>
      <c r="X474" s="4"/>
      <c r="Y474" s="4"/>
      <c r="Z474" s="4"/>
      <c r="AA474" s="4"/>
      <c r="AB474" s="4"/>
      <c r="AC474" s="4"/>
      <c r="AD474" s="4"/>
      <c r="AE474" s="4"/>
      <c r="AF474" s="4"/>
      <c r="AG474" s="4"/>
    </row>
    <row r="475" spans="2:33">
      <c r="B475" t="str">
        <f t="shared" si="31"/>
        <v/>
      </c>
      <c r="U475" s="4"/>
      <c r="V475" s="4"/>
      <c r="W475" s="4"/>
      <c r="X475" s="4"/>
      <c r="Y475" s="4"/>
      <c r="Z475" s="4"/>
      <c r="AA475" s="4"/>
      <c r="AB475" s="4"/>
      <c r="AC475" s="4"/>
      <c r="AD475" s="4"/>
      <c r="AE475" s="4"/>
      <c r="AF475" s="4"/>
      <c r="AG475" s="4"/>
    </row>
    <row r="476" spans="2:33">
      <c r="B476" t="str">
        <f t="shared" si="31"/>
        <v/>
      </c>
      <c r="U476" s="4"/>
      <c r="V476" s="4"/>
      <c r="W476" s="4"/>
      <c r="X476" s="4"/>
      <c r="Y476" s="4"/>
      <c r="Z476" s="4"/>
      <c r="AA476" s="4"/>
      <c r="AB476" s="4"/>
      <c r="AC476" s="4"/>
      <c r="AD476" s="4"/>
      <c r="AE476" s="4"/>
      <c r="AF476" s="4"/>
      <c r="AG476" s="4"/>
    </row>
    <row r="477" spans="2:33">
      <c r="B477" t="str">
        <f t="shared" si="31"/>
        <v/>
      </c>
      <c r="U477" s="4"/>
      <c r="V477" s="4"/>
      <c r="W477" s="4"/>
      <c r="X477" s="4"/>
      <c r="Y477" s="4"/>
      <c r="Z477" s="4"/>
      <c r="AA477" s="4"/>
      <c r="AB477" s="4"/>
      <c r="AC477" s="4"/>
      <c r="AD477" s="4"/>
      <c r="AE477" s="4"/>
      <c r="AF477" s="4"/>
      <c r="AG477" s="4"/>
    </row>
    <row r="478" spans="2:33">
      <c r="B478" t="str">
        <f t="shared" si="31"/>
        <v/>
      </c>
      <c r="U478" s="4"/>
      <c r="V478" s="4"/>
      <c r="W478" s="4"/>
      <c r="X478" s="4"/>
      <c r="Y478" s="4"/>
      <c r="Z478" s="4"/>
      <c r="AA478" s="4"/>
      <c r="AB478" s="4"/>
      <c r="AC478" s="4"/>
      <c r="AD478" s="4"/>
      <c r="AE478" s="4"/>
      <c r="AF478" s="4"/>
      <c r="AG478" s="4"/>
    </row>
    <row r="479" spans="2:33">
      <c r="B479" t="str">
        <f t="shared" si="31"/>
        <v/>
      </c>
      <c r="U479" s="4"/>
      <c r="V479" s="4"/>
      <c r="W479" s="4"/>
      <c r="X479" s="4"/>
      <c r="Y479" s="4"/>
      <c r="Z479" s="4"/>
      <c r="AA479" s="4"/>
      <c r="AB479" s="4"/>
      <c r="AC479" s="4"/>
      <c r="AD479" s="4"/>
      <c r="AE479" s="4"/>
      <c r="AF479" s="4"/>
      <c r="AG479" s="4"/>
    </row>
    <row r="480" spans="2:33">
      <c r="B480" t="str">
        <f t="shared" si="31"/>
        <v/>
      </c>
      <c r="U480" s="4"/>
      <c r="V480" s="4"/>
      <c r="W480" s="4"/>
      <c r="X480" s="4"/>
      <c r="Y480" s="4"/>
      <c r="Z480" s="4"/>
      <c r="AA480" s="4"/>
      <c r="AB480" s="4"/>
      <c r="AC480" s="4"/>
      <c r="AD480" s="4"/>
      <c r="AE480" s="4"/>
      <c r="AF480" s="4"/>
      <c r="AG480" s="4"/>
    </row>
    <row r="481" spans="2:33">
      <c r="B481" t="str">
        <f t="shared" si="31"/>
        <v/>
      </c>
      <c r="U481" s="4"/>
      <c r="V481" s="4"/>
      <c r="W481" s="4"/>
      <c r="X481" s="4"/>
      <c r="Y481" s="4"/>
      <c r="Z481" s="4"/>
      <c r="AA481" s="4"/>
      <c r="AB481" s="4"/>
      <c r="AC481" s="4"/>
      <c r="AD481" s="4"/>
      <c r="AE481" s="4"/>
      <c r="AF481" s="4"/>
      <c r="AG481" s="4"/>
    </row>
    <row r="482" spans="2:33">
      <c r="B482" t="str">
        <f t="shared" si="31"/>
        <v/>
      </c>
      <c r="U482" s="4"/>
      <c r="V482" s="4"/>
      <c r="W482" s="4"/>
      <c r="X482" s="4"/>
      <c r="Y482" s="4"/>
      <c r="Z482" s="4"/>
      <c r="AA482" s="4"/>
      <c r="AB482" s="4"/>
      <c r="AC482" s="4"/>
      <c r="AD482" s="4"/>
      <c r="AE482" s="4"/>
      <c r="AF482" s="4"/>
      <c r="AG482" s="4"/>
    </row>
    <row r="483" spans="2:33">
      <c r="B483" t="str">
        <f t="shared" si="31"/>
        <v/>
      </c>
      <c r="U483" s="4"/>
      <c r="V483" s="4"/>
      <c r="W483" s="4"/>
      <c r="X483" s="4"/>
      <c r="Y483" s="4"/>
      <c r="Z483" s="4"/>
      <c r="AA483" s="4"/>
      <c r="AB483" s="4"/>
      <c r="AC483" s="4"/>
      <c r="AD483" s="4"/>
      <c r="AE483" s="4"/>
      <c r="AF483" s="4"/>
      <c r="AG483" s="4"/>
    </row>
    <row r="484" spans="2:33">
      <c r="B484" t="str">
        <f t="shared" si="31"/>
        <v/>
      </c>
      <c r="U484" s="4"/>
      <c r="V484" s="4"/>
      <c r="W484" s="4"/>
      <c r="X484" s="4"/>
      <c r="Y484" s="4"/>
      <c r="Z484" s="4"/>
      <c r="AA484" s="4"/>
      <c r="AB484" s="4"/>
      <c r="AC484" s="4"/>
      <c r="AD484" s="4"/>
      <c r="AE484" s="4"/>
      <c r="AF484" s="4"/>
      <c r="AG484" s="4"/>
    </row>
    <row r="485" spans="2:33">
      <c r="B485" t="str">
        <f t="shared" si="31"/>
        <v/>
      </c>
      <c r="U485" s="4"/>
      <c r="V485" s="4"/>
      <c r="W485" s="4"/>
      <c r="X485" s="4"/>
      <c r="Y485" s="4"/>
      <c r="Z485" s="4"/>
      <c r="AA485" s="4"/>
      <c r="AB485" s="4"/>
      <c r="AC485" s="4"/>
      <c r="AD485" s="4"/>
      <c r="AE485" s="4"/>
      <c r="AF485" s="4"/>
      <c r="AG485" s="4"/>
    </row>
    <row r="486" spans="2:33">
      <c r="B486" t="str">
        <f t="shared" si="31"/>
        <v/>
      </c>
      <c r="U486" s="4"/>
      <c r="V486" s="4"/>
      <c r="W486" s="4"/>
      <c r="X486" s="4"/>
      <c r="Y486" s="4"/>
      <c r="Z486" s="4"/>
      <c r="AA486" s="4"/>
      <c r="AB486" s="4"/>
      <c r="AC486" s="4"/>
      <c r="AD486" s="4"/>
      <c r="AE486" s="4"/>
      <c r="AF486" s="4"/>
      <c r="AG486" s="4"/>
    </row>
    <row r="487" spans="2:33">
      <c r="B487" t="str">
        <f t="shared" si="31"/>
        <v/>
      </c>
      <c r="U487" s="4"/>
      <c r="V487" s="4"/>
      <c r="W487" s="4"/>
      <c r="X487" s="4"/>
      <c r="Y487" s="4"/>
      <c r="Z487" s="4"/>
      <c r="AA487" s="4"/>
      <c r="AB487" s="4"/>
      <c r="AC487" s="4"/>
      <c r="AD487" s="4"/>
      <c r="AE487" s="4"/>
      <c r="AF487" s="4"/>
      <c r="AG487" s="4"/>
    </row>
    <row r="488" spans="2:33">
      <c r="B488" t="str">
        <f t="shared" si="31"/>
        <v/>
      </c>
      <c r="U488" s="4"/>
      <c r="V488" s="4"/>
      <c r="W488" s="4"/>
      <c r="X488" s="4"/>
      <c r="Y488" s="4"/>
      <c r="Z488" s="4"/>
      <c r="AA488" s="4"/>
      <c r="AB488" s="4"/>
      <c r="AC488" s="4"/>
      <c r="AD488" s="4"/>
      <c r="AE488" s="4"/>
      <c r="AF488" s="4"/>
      <c r="AG488" s="4"/>
    </row>
    <row r="489" spans="2:33">
      <c r="B489" t="str">
        <f t="shared" si="31"/>
        <v/>
      </c>
      <c r="U489" s="4"/>
      <c r="V489" s="4"/>
      <c r="W489" s="4"/>
      <c r="X489" s="4"/>
      <c r="Y489" s="4"/>
      <c r="Z489" s="4"/>
      <c r="AA489" s="4"/>
      <c r="AB489" s="4"/>
      <c r="AC489" s="4"/>
      <c r="AD489" s="4"/>
      <c r="AE489" s="4"/>
      <c r="AF489" s="4"/>
      <c r="AG489" s="4"/>
    </row>
    <row r="490" spans="2:33">
      <c r="B490" t="str">
        <f t="shared" si="31"/>
        <v/>
      </c>
      <c r="U490" s="4"/>
      <c r="V490" s="4"/>
      <c r="W490" s="4"/>
      <c r="X490" s="4"/>
      <c r="Y490" s="4"/>
      <c r="Z490" s="4"/>
      <c r="AA490" s="4"/>
      <c r="AB490" s="4"/>
      <c r="AC490" s="4"/>
      <c r="AD490" s="4"/>
      <c r="AE490" s="4"/>
      <c r="AF490" s="4"/>
      <c r="AG490" s="4"/>
    </row>
    <row r="491" spans="2:33">
      <c r="B491" t="str">
        <f t="shared" si="31"/>
        <v/>
      </c>
      <c r="U491" s="4"/>
      <c r="V491" s="4"/>
      <c r="W491" s="4"/>
      <c r="X491" s="4"/>
      <c r="Y491" s="4"/>
      <c r="Z491" s="4"/>
      <c r="AA491" s="4"/>
      <c r="AB491" s="4"/>
      <c r="AC491" s="4"/>
      <c r="AD491" s="4"/>
      <c r="AE491" s="4"/>
      <c r="AF491" s="4"/>
      <c r="AG491" s="4"/>
    </row>
    <row r="492" spans="2:33">
      <c r="B492" t="str">
        <f t="shared" si="31"/>
        <v/>
      </c>
      <c r="U492" s="4"/>
      <c r="V492" s="4"/>
      <c r="W492" s="4"/>
      <c r="X492" s="4"/>
      <c r="Y492" s="4"/>
      <c r="Z492" s="4"/>
      <c r="AA492" s="4"/>
      <c r="AB492" s="4"/>
      <c r="AC492" s="4"/>
      <c r="AD492" s="4"/>
      <c r="AE492" s="4"/>
      <c r="AF492" s="4"/>
      <c r="AG492" s="4"/>
    </row>
    <row r="493" spans="2:33">
      <c r="B493" t="str">
        <f t="shared" si="31"/>
        <v/>
      </c>
      <c r="U493" s="4"/>
      <c r="V493" s="4"/>
      <c r="W493" s="4"/>
      <c r="X493" s="4"/>
      <c r="Y493" s="4"/>
      <c r="Z493" s="4"/>
      <c r="AA493" s="4"/>
      <c r="AB493" s="4"/>
      <c r="AC493" s="4"/>
      <c r="AD493" s="4"/>
      <c r="AE493" s="4"/>
      <c r="AF493" s="4"/>
      <c r="AG493" s="4"/>
    </row>
    <row r="494" spans="2:33">
      <c r="B494" t="str">
        <f t="shared" si="31"/>
        <v/>
      </c>
      <c r="U494" s="4"/>
      <c r="V494" s="4"/>
      <c r="W494" s="4"/>
      <c r="X494" s="4"/>
      <c r="Y494" s="4"/>
      <c r="Z494" s="4"/>
      <c r="AA494" s="4"/>
      <c r="AB494" s="4"/>
      <c r="AC494" s="4"/>
      <c r="AD494" s="4"/>
      <c r="AE494" s="4"/>
      <c r="AF494" s="4"/>
      <c r="AG494" s="4"/>
    </row>
    <row r="495" spans="2:33">
      <c r="B495" t="str">
        <f t="shared" si="31"/>
        <v/>
      </c>
      <c r="U495" s="4"/>
      <c r="V495" s="4"/>
      <c r="W495" s="4"/>
      <c r="X495" s="4"/>
      <c r="Y495" s="4"/>
      <c r="Z495" s="4"/>
      <c r="AA495" s="4"/>
      <c r="AB495" s="4"/>
      <c r="AC495" s="4"/>
      <c r="AD495" s="4"/>
      <c r="AE495" s="4"/>
      <c r="AF495" s="4"/>
      <c r="AG495" s="4"/>
    </row>
    <row r="496" spans="2:33">
      <c r="B496" t="str">
        <f t="shared" si="31"/>
        <v/>
      </c>
      <c r="U496" s="4"/>
      <c r="V496" s="4"/>
      <c r="W496" s="4"/>
      <c r="X496" s="4"/>
      <c r="Y496" s="4"/>
      <c r="Z496" s="4"/>
      <c r="AA496" s="4"/>
      <c r="AB496" s="4"/>
      <c r="AC496" s="4"/>
      <c r="AD496" s="4"/>
      <c r="AE496" s="4"/>
      <c r="AF496" s="4"/>
      <c r="AG496" s="4"/>
    </row>
    <row r="497" spans="2:33">
      <c r="B497" t="str">
        <f t="shared" si="31"/>
        <v/>
      </c>
      <c r="U497" s="4"/>
      <c r="V497" s="4"/>
      <c r="W497" s="4"/>
      <c r="X497" s="4"/>
      <c r="Y497" s="4"/>
      <c r="Z497" s="4"/>
      <c r="AA497" s="4"/>
      <c r="AB497" s="4"/>
      <c r="AC497" s="4"/>
      <c r="AD497" s="4"/>
      <c r="AE497" s="4"/>
      <c r="AF497" s="4"/>
      <c r="AG497" s="4"/>
    </row>
    <row r="498" spans="2:33">
      <c r="B498" t="str">
        <f t="shared" si="31"/>
        <v/>
      </c>
      <c r="U498" s="4"/>
      <c r="V498" s="4"/>
      <c r="W498" s="4"/>
      <c r="X498" s="4"/>
      <c r="Y498" s="4"/>
      <c r="Z498" s="4"/>
      <c r="AA498" s="4"/>
      <c r="AB498" s="4"/>
      <c r="AC498" s="4"/>
      <c r="AD498" s="4"/>
      <c r="AE498" s="4"/>
      <c r="AF498" s="4"/>
      <c r="AG498" s="4"/>
    </row>
    <row r="499" spans="2:33">
      <c r="B499" t="str">
        <f t="shared" si="31"/>
        <v/>
      </c>
      <c r="U499" s="4"/>
      <c r="V499" s="4"/>
      <c r="W499" s="4"/>
      <c r="X499" s="4"/>
      <c r="Y499" s="4"/>
      <c r="Z499" s="4"/>
      <c r="AA499" s="4"/>
      <c r="AB499" s="4"/>
      <c r="AC499" s="4"/>
      <c r="AD499" s="4"/>
      <c r="AE499" s="4"/>
      <c r="AF499" s="4"/>
      <c r="AG499" s="4"/>
    </row>
    <row r="500" spans="2:33">
      <c r="B500" t="str">
        <f t="shared" si="31"/>
        <v/>
      </c>
      <c r="U500" s="4"/>
      <c r="V500" s="4"/>
      <c r="W500" s="4"/>
      <c r="X500" s="4"/>
      <c r="Y500" s="4"/>
      <c r="Z500" s="4"/>
      <c r="AA500" s="4"/>
      <c r="AB500" s="4"/>
      <c r="AC500" s="4"/>
      <c r="AD500" s="4"/>
      <c r="AE500" s="4"/>
      <c r="AF500" s="4"/>
      <c r="AG500" s="4"/>
    </row>
    <row r="501" spans="2:33">
      <c r="B501" t="str">
        <f t="shared" si="31"/>
        <v/>
      </c>
      <c r="U501" s="4"/>
      <c r="V501" s="4"/>
      <c r="W501" s="4"/>
      <c r="X501" s="4"/>
      <c r="Y501" s="4"/>
      <c r="Z501" s="4"/>
      <c r="AA501" s="4"/>
      <c r="AB501" s="4"/>
      <c r="AC501" s="4"/>
      <c r="AD501" s="4"/>
      <c r="AE501" s="4"/>
      <c r="AF501" s="4"/>
      <c r="AG501" s="4"/>
    </row>
    <row r="502" spans="2:33">
      <c r="B502" t="str">
        <f t="shared" si="31"/>
        <v/>
      </c>
      <c r="U502" s="4"/>
      <c r="V502" s="4"/>
      <c r="W502" s="4"/>
      <c r="X502" s="4"/>
      <c r="Y502" s="4"/>
      <c r="Z502" s="4"/>
      <c r="AA502" s="4"/>
      <c r="AB502" s="4"/>
      <c r="AC502" s="4"/>
      <c r="AD502" s="4"/>
      <c r="AE502" s="4"/>
      <c r="AF502" s="4"/>
      <c r="AG502" s="4"/>
    </row>
    <row r="503" spans="2:33">
      <c r="B503" t="str">
        <f t="shared" si="31"/>
        <v/>
      </c>
      <c r="U503" s="4"/>
      <c r="V503" s="4"/>
      <c r="W503" s="4"/>
      <c r="X503" s="4"/>
      <c r="Y503" s="4"/>
      <c r="Z503" s="4"/>
      <c r="AA503" s="4"/>
      <c r="AB503" s="4"/>
      <c r="AC503" s="4"/>
      <c r="AD503" s="4"/>
      <c r="AE503" s="4"/>
      <c r="AF503" s="4"/>
      <c r="AG503" s="4"/>
    </row>
    <row r="504" spans="2:33">
      <c r="B504" t="str">
        <f t="shared" si="31"/>
        <v/>
      </c>
      <c r="U504" s="4"/>
      <c r="V504" s="4"/>
      <c r="W504" s="4"/>
      <c r="X504" s="4"/>
      <c r="Y504" s="4"/>
      <c r="Z504" s="4"/>
      <c r="AA504" s="4"/>
      <c r="AB504" s="4"/>
      <c r="AC504" s="4"/>
      <c r="AD504" s="4"/>
      <c r="AE504" s="4"/>
      <c r="AF504" s="4"/>
      <c r="AG504" s="4"/>
    </row>
    <row r="505" spans="2:33">
      <c r="B505" t="str">
        <f t="shared" si="31"/>
        <v/>
      </c>
      <c r="U505" s="4"/>
      <c r="V505" s="4"/>
      <c r="W505" s="4"/>
      <c r="X505" s="4"/>
      <c r="Y505" s="4"/>
      <c r="Z505" s="4"/>
      <c r="AA505" s="4"/>
      <c r="AB505" s="4"/>
      <c r="AC505" s="4"/>
      <c r="AD505" s="4"/>
      <c r="AE505" s="4"/>
      <c r="AF505" s="4"/>
      <c r="AG505" s="4"/>
    </row>
    <row r="506" spans="2:33">
      <c r="B506" t="str">
        <f t="shared" si="31"/>
        <v/>
      </c>
      <c r="U506" s="4"/>
      <c r="V506" s="4"/>
      <c r="W506" s="4"/>
      <c r="X506" s="4"/>
      <c r="Y506" s="4"/>
      <c r="Z506" s="4"/>
      <c r="AA506" s="4"/>
      <c r="AB506" s="4"/>
      <c r="AC506" s="4"/>
      <c r="AD506" s="4"/>
      <c r="AE506" s="4"/>
      <c r="AF506" s="4"/>
      <c r="AG506" s="4"/>
    </row>
    <row r="507" spans="2:33">
      <c r="B507" t="str">
        <f t="shared" si="31"/>
        <v/>
      </c>
      <c r="U507" s="4"/>
      <c r="V507" s="4"/>
      <c r="W507" s="4"/>
      <c r="X507" s="4"/>
      <c r="Y507" s="4"/>
      <c r="Z507" s="4"/>
      <c r="AA507" s="4"/>
      <c r="AB507" s="4"/>
      <c r="AC507" s="4"/>
      <c r="AD507" s="4"/>
      <c r="AE507" s="4"/>
      <c r="AF507" s="4"/>
      <c r="AG507" s="4"/>
    </row>
    <row r="508" spans="2:33">
      <c r="B508" t="str">
        <f t="shared" si="31"/>
        <v/>
      </c>
      <c r="U508" s="4"/>
      <c r="V508" s="4"/>
      <c r="W508" s="4"/>
      <c r="X508" s="4"/>
      <c r="Y508" s="4"/>
      <c r="Z508" s="4"/>
      <c r="AA508" s="4"/>
      <c r="AB508" s="4"/>
      <c r="AC508" s="4"/>
      <c r="AD508" s="4"/>
      <c r="AE508" s="4"/>
      <c r="AF508" s="4"/>
      <c r="AG508" s="4"/>
    </row>
    <row r="509" spans="2:33">
      <c r="B509" t="str">
        <f t="shared" si="31"/>
        <v/>
      </c>
      <c r="U509" s="4"/>
      <c r="V509" s="4"/>
      <c r="W509" s="4"/>
      <c r="X509" s="4"/>
      <c r="Y509" s="4"/>
      <c r="Z509" s="4"/>
      <c r="AA509" s="4"/>
      <c r="AB509" s="4"/>
      <c r="AC509" s="4"/>
      <c r="AD509" s="4"/>
      <c r="AE509" s="4"/>
      <c r="AF509" s="4"/>
      <c r="AG509" s="4"/>
    </row>
    <row r="510" spans="2:33">
      <c r="B510" t="str">
        <f t="shared" si="31"/>
        <v/>
      </c>
      <c r="U510" s="4"/>
      <c r="V510" s="4"/>
      <c r="W510" s="4"/>
      <c r="X510" s="4"/>
      <c r="Y510" s="4"/>
      <c r="Z510" s="4"/>
      <c r="AA510" s="4"/>
      <c r="AB510" s="4"/>
      <c r="AC510" s="4"/>
      <c r="AD510" s="4"/>
      <c r="AE510" s="4"/>
      <c r="AF510" s="4"/>
      <c r="AG510" s="4"/>
    </row>
    <row r="511" spans="2:33">
      <c r="B511" t="str">
        <f t="shared" si="31"/>
        <v/>
      </c>
      <c r="U511" s="4"/>
      <c r="V511" s="4"/>
      <c r="W511" s="4"/>
      <c r="X511" s="4"/>
      <c r="Y511" s="4"/>
      <c r="Z511" s="4"/>
      <c r="AA511" s="4"/>
      <c r="AB511" s="4"/>
      <c r="AC511" s="4"/>
      <c r="AD511" s="4"/>
      <c r="AE511" s="4"/>
      <c r="AF511" s="4"/>
      <c r="AG511" s="4"/>
    </row>
    <row r="512" spans="2:33">
      <c r="B512" t="str">
        <f t="shared" si="31"/>
        <v/>
      </c>
      <c r="U512" s="4"/>
      <c r="V512" s="4"/>
      <c r="W512" s="4"/>
      <c r="X512" s="4"/>
      <c r="Y512" s="4"/>
      <c r="Z512" s="4"/>
      <c r="AA512" s="4"/>
      <c r="AB512" s="4"/>
      <c r="AC512" s="4"/>
      <c r="AD512" s="4"/>
      <c r="AE512" s="4"/>
      <c r="AF512" s="4"/>
      <c r="AG512" s="4"/>
    </row>
    <row r="513" spans="2:33">
      <c r="B513" t="str">
        <f t="shared" si="31"/>
        <v/>
      </c>
      <c r="U513" s="4"/>
      <c r="V513" s="4"/>
      <c r="W513" s="4"/>
      <c r="X513" s="4"/>
      <c r="Y513" s="4"/>
      <c r="Z513" s="4"/>
      <c r="AA513" s="4"/>
      <c r="AB513" s="4"/>
      <c r="AC513" s="4"/>
      <c r="AD513" s="4"/>
      <c r="AE513" s="4"/>
      <c r="AF513" s="4"/>
      <c r="AG513" s="4"/>
    </row>
    <row r="514" spans="2:33">
      <c r="B514" t="str">
        <f t="shared" si="31"/>
        <v/>
      </c>
      <c r="U514" s="4"/>
      <c r="V514" s="4"/>
      <c r="W514" s="4"/>
      <c r="X514" s="4"/>
      <c r="Y514" s="4"/>
      <c r="Z514" s="4"/>
      <c r="AA514" s="4"/>
      <c r="AB514" s="4"/>
      <c r="AC514" s="4"/>
      <c r="AD514" s="4"/>
      <c r="AE514" s="4"/>
      <c r="AF514" s="4"/>
      <c r="AG514" s="4"/>
    </row>
    <row r="515" spans="2:33">
      <c r="B515" t="str">
        <f t="shared" si="31"/>
        <v/>
      </c>
      <c r="U515" s="4"/>
      <c r="V515" s="4"/>
      <c r="W515" s="4"/>
      <c r="X515" s="4"/>
      <c r="Y515" s="4"/>
      <c r="Z515" s="4"/>
      <c r="AA515" s="4"/>
      <c r="AB515" s="4"/>
      <c r="AC515" s="4"/>
      <c r="AD515" s="4"/>
      <c r="AE515" s="4"/>
      <c r="AF515" s="4"/>
      <c r="AG515" s="4"/>
    </row>
    <row r="516" spans="2:33">
      <c r="B516" t="str">
        <f t="shared" ref="B516:B579" si="32">H516&amp;F516</f>
        <v/>
      </c>
      <c r="U516" s="4"/>
      <c r="V516" s="4"/>
      <c r="W516" s="4"/>
      <c r="X516" s="4"/>
      <c r="Y516" s="4"/>
      <c r="Z516" s="4"/>
      <c r="AA516" s="4"/>
      <c r="AB516" s="4"/>
      <c r="AC516" s="4"/>
      <c r="AD516" s="4"/>
      <c r="AE516" s="4"/>
      <c r="AF516" s="4"/>
      <c r="AG516" s="4"/>
    </row>
    <row r="517" spans="2:33">
      <c r="B517" t="str">
        <f t="shared" si="32"/>
        <v/>
      </c>
      <c r="U517" s="4"/>
      <c r="V517" s="4"/>
      <c r="W517" s="4"/>
      <c r="X517" s="4"/>
      <c r="Y517" s="4"/>
      <c r="Z517" s="4"/>
      <c r="AA517" s="4"/>
      <c r="AB517" s="4"/>
      <c r="AC517" s="4"/>
      <c r="AD517" s="4"/>
      <c r="AE517" s="4"/>
      <c r="AF517" s="4"/>
      <c r="AG517" s="4"/>
    </row>
    <row r="518" spans="2:33">
      <c r="B518" t="str">
        <f t="shared" si="32"/>
        <v/>
      </c>
      <c r="U518" s="4"/>
      <c r="V518" s="4"/>
      <c r="W518" s="4"/>
      <c r="X518" s="4"/>
      <c r="Y518" s="4"/>
      <c r="Z518" s="4"/>
      <c r="AA518" s="4"/>
      <c r="AB518" s="4"/>
      <c r="AC518" s="4"/>
      <c r="AD518" s="4"/>
      <c r="AE518" s="4"/>
      <c r="AF518" s="4"/>
      <c r="AG518" s="4"/>
    </row>
    <row r="519" spans="2:33">
      <c r="B519" t="str">
        <f t="shared" si="32"/>
        <v/>
      </c>
      <c r="U519" s="4"/>
      <c r="V519" s="4"/>
      <c r="W519" s="4"/>
      <c r="X519" s="4"/>
      <c r="Y519" s="4"/>
      <c r="Z519" s="4"/>
      <c r="AA519" s="4"/>
      <c r="AB519" s="4"/>
      <c r="AC519" s="4"/>
      <c r="AD519" s="4"/>
      <c r="AE519" s="4"/>
      <c r="AF519" s="4"/>
      <c r="AG519" s="4"/>
    </row>
    <row r="520" spans="2:33">
      <c r="B520" t="str">
        <f t="shared" si="32"/>
        <v/>
      </c>
      <c r="U520" s="4"/>
      <c r="V520" s="4"/>
      <c r="W520" s="4"/>
      <c r="X520" s="4"/>
      <c r="Y520" s="4"/>
      <c r="Z520" s="4"/>
      <c r="AA520" s="4"/>
      <c r="AB520" s="4"/>
      <c r="AC520" s="4"/>
      <c r="AD520" s="4"/>
      <c r="AE520" s="4"/>
      <c r="AF520" s="4"/>
      <c r="AG520" s="4"/>
    </row>
    <row r="521" spans="2:33">
      <c r="B521" t="str">
        <f t="shared" si="32"/>
        <v/>
      </c>
      <c r="U521" s="4"/>
      <c r="V521" s="4"/>
      <c r="W521" s="4"/>
      <c r="X521" s="4"/>
      <c r="Y521" s="4"/>
      <c r="Z521" s="4"/>
      <c r="AA521" s="4"/>
      <c r="AB521" s="4"/>
      <c r="AC521" s="4"/>
      <c r="AD521" s="4"/>
      <c r="AE521" s="4"/>
      <c r="AF521" s="4"/>
      <c r="AG521" s="4"/>
    </row>
    <row r="522" spans="2:33">
      <c r="B522" t="str">
        <f t="shared" si="32"/>
        <v/>
      </c>
      <c r="U522" s="4"/>
      <c r="V522" s="4"/>
      <c r="W522" s="4"/>
      <c r="X522" s="4"/>
      <c r="Y522" s="4"/>
      <c r="Z522" s="4"/>
      <c r="AA522" s="4"/>
      <c r="AB522" s="4"/>
      <c r="AC522" s="4"/>
      <c r="AD522" s="4"/>
      <c r="AE522" s="4"/>
      <c r="AF522" s="4"/>
      <c r="AG522" s="4"/>
    </row>
    <row r="523" spans="2:33">
      <c r="B523" t="str">
        <f t="shared" si="32"/>
        <v/>
      </c>
      <c r="U523" s="4"/>
      <c r="V523" s="4"/>
      <c r="W523" s="4"/>
      <c r="X523" s="4"/>
      <c r="Y523" s="4"/>
      <c r="Z523" s="4"/>
      <c r="AA523" s="4"/>
      <c r="AB523" s="4"/>
      <c r="AC523" s="4"/>
      <c r="AD523" s="4"/>
      <c r="AE523" s="4"/>
      <c r="AF523" s="4"/>
      <c r="AG523" s="4"/>
    </row>
    <row r="524" spans="2:33">
      <c r="B524" t="str">
        <f t="shared" si="32"/>
        <v/>
      </c>
      <c r="U524" s="4"/>
      <c r="V524" s="4"/>
      <c r="W524" s="4"/>
      <c r="X524" s="4"/>
      <c r="Y524" s="4"/>
      <c r="Z524" s="4"/>
      <c r="AA524" s="4"/>
      <c r="AB524" s="4"/>
      <c r="AC524" s="4"/>
      <c r="AD524" s="4"/>
      <c r="AE524" s="4"/>
      <c r="AF524" s="4"/>
      <c r="AG524" s="4"/>
    </row>
    <row r="525" spans="2:33">
      <c r="B525" t="str">
        <f t="shared" si="32"/>
        <v/>
      </c>
      <c r="U525" s="4"/>
      <c r="V525" s="4"/>
      <c r="W525" s="4"/>
      <c r="X525" s="4"/>
      <c r="Y525" s="4"/>
      <c r="Z525" s="4"/>
      <c r="AA525" s="4"/>
      <c r="AB525" s="4"/>
      <c r="AC525" s="4"/>
      <c r="AD525" s="4"/>
      <c r="AE525" s="4"/>
      <c r="AF525" s="4"/>
      <c r="AG525" s="4"/>
    </row>
    <row r="526" spans="2:33">
      <c r="B526" t="str">
        <f t="shared" si="32"/>
        <v/>
      </c>
      <c r="U526" s="4"/>
      <c r="V526" s="4"/>
      <c r="W526" s="4"/>
      <c r="X526" s="4"/>
      <c r="Y526" s="4"/>
      <c r="Z526" s="4"/>
      <c r="AA526" s="4"/>
      <c r="AB526" s="4"/>
      <c r="AC526" s="4"/>
      <c r="AD526" s="4"/>
      <c r="AE526" s="4"/>
      <c r="AF526" s="4"/>
      <c r="AG526" s="4"/>
    </row>
    <row r="527" spans="2:33">
      <c r="B527" t="str">
        <f t="shared" si="32"/>
        <v/>
      </c>
      <c r="U527" s="4"/>
      <c r="V527" s="4"/>
      <c r="W527" s="4"/>
      <c r="X527" s="4"/>
      <c r="Y527" s="4"/>
      <c r="Z527" s="4"/>
      <c r="AA527" s="4"/>
      <c r="AB527" s="4"/>
      <c r="AC527" s="4"/>
      <c r="AD527" s="4"/>
      <c r="AE527" s="4"/>
      <c r="AF527" s="4"/>
      <c r="AG527" s="4"/>
    </row>
    <row r="528" spans="2:33">
      <c r="B528" t="str">
        <f t="shared" si="32"/>
        <v/>
      </c>
      <c r="U528" s="4"/>
      <c r="V528" s="4"/>
      <c r="W528" s="4"/>
      <c r="X528" s="4"/>
      <c r="Y528" s="4"/>
      <c r="Z528" s="4"/>
      <c r="AA528" s="4"/>
      <c r="AB528" s="4"/>
      <c r="AC528" s="4"/>
      <c r="AD528" s="4"/>
      <c r="AE528" s="4"/>
      <c r="AF528" s="4"/>
      <c r="AG528" s="4"/>
    </row>
    <row r="529" spans="2:33">
      <c r="B529" t="str">
        <f t="shared" si="32"/>
        <v/>
      </c>
      <c r="U529" s="4"/>
      <c r="V529" s="4"/>
      <c r="W529" s="4"/>
      <c r="X529" s="4"/>
      <c r="Y529" s="4"/>
      <c r="Z529" s="4"/>
      <c r="AA529" s="4"/>
      <c r="AB529" s="4"/>
      <c r="AC529" s="4"/>
      <c r="AD529" s="4"/>
      <c r="AE529" s="4"/>
      <c r="AF529" s="4"/>
      <c r="AG529" s="4"/>
    </row>
    <row r="530" spans="2:33">
      <c r="B530" t="str">
        <f t="shared" si="32"/>
        <v/>
      </c>
      <c r="U530" s="4"/>
      <c r="V530" s="4"/>
      <c r="W530" s="4"/>
      <c r="X530" s="4"/>
      <c r="Y530" s="4"/>
      <c r="Z530" s="4"/>
      <c r="AA530" s="4"/>
      <c r="AB530" s="4"/>
      <c r="AC530" s="4"/>
      <c r="AD530" s="4"/>
      <c r="AE530" s="4"/>
      <c r="AF530" s="4"/>
      <c r="AG530" s="4"/>
    </row>
    <row r="531" spans="2:33">
      <c r="B531" t="str">
        <f t="shared" si="32"/>
        <v/>
      </c>
      <c r="U531" s="4"/>
      <c r="V531" s="4"/>
      <c r="W531" s="4"/>
      <c r="X531" s="4"/>
      <c r="Y531" s="4"/>
      <c r="Z531" s="4"/>
      <c r="AA531" s="4"/>
      <c r="AB531" s="4"/>
      <c r="AC531" s="4"/>
      <c r="AD531" s="4"/>
      <c r="AE531" s="4"/>
      <c r="AF531" s="4"/>
      <c r="AG531" s="4"/>
    </row>
    <row r="532" spans="2:33">
      <c r="B532" t="str">
        <f t="shared" si="32"/>
        <v/>
      </c>
      <c r="U532" s="4"/>
      <c r="V532" s="4"/>
      <c r="W532" s="4"/>
      <c r="X532" s="4"/>
      <c r="Y532" s="4"/>
      <c r="Z532" s="4"/>
      <c r="AA532" s="4"/>
      <c r="AB532" s="4"/>
      <c r="AC532" s="4"/>
      <c r="AD532" s="4"/>
      <c r="AE532" s="4"/>
      <c r="AF532" s="4"/>
      <c r="AG532" s="4"/>
    </row>
    <row r="533" spans="2:33">
      <c r="B533" t="str">
        <f t="shared" si="32"/>
        <v/>
      </c>
      <c r="U533" s="4"/>
      <c r="V533" s="4"/>
      <c r="W533" s="4"/>
      <c r="X533" s="4"/>
      <c r="Y533" s="4"/>
      <c r="Z533" s="4"/>
      <c r="AA533" s="4"/>
      <c r="AB533" s="4"/>
      <c r="AC533" s="4"/>
      <c r="AD533" s="4"/>
      <c r="AE533" s="4"/>
      <c r="AF533" s="4"/>
      <c r="AG533" s="4"/>
    </row>
    <row r="534" spans="2:33">
      <c r="B534" t="str">
        <f t="shared" si="32"/>
        <v/>
      </c>
      <c r="U534" s="4"/>
      <c r="V534" s="4"/>
      <c r="W534" s="4"/>
      <c r="X534" s="4"/>
      <c r="Y534" s="4"/>
      <c r="Z534" s="4"/>
      <c r="AA534" s="4"/>
      <c r="AB534" s="4"/>
      <c r="AC534" s="4"/>
      <c r="AD534" s="4"/>
      <c r="AE534" s="4"/>
      <c r="AF534" s="4"/>
      <c r="AG534" s="4"/>
    </row>
    <row r="535" spans="2:33">
      <c r="B535" t="str">
        <f t="shared" si="32"/>
        <v/>
      </c>
      <c r="U535" s="4"/>
      <c r="V535" s="4"/>
      <c r="W535" s="4"/>
      <c r="X535" s="4"/>
      <c r="Y535" s="4"/>
      <c r="Z535" s="4"/>
      <c r="AA535" s="4"/>
      <c r="AB535" s="4"/>
      <c r="AC535" s="4"/>
      <c r="AD535" s="4"/>
      <c r="AE535" s="4"/>
      <c r="AF535" s="4"/>
      <c r="AG535" s="4"/>
    </row>
    <row r="536" spans="2:33">
      <c r="B536" t="str">
        <f t="shared" si="32"/>
        <v/>
      </c>
      <c r="U536" s="4"/>
      <c r="V536" s="4"/>
      <c r="W536" s="4"/>
      <c r="X536" s="4"/>
      <c r="Y536" s="4"/>
      <c r="Z536" s="4"/>
      <c r="AA536" s="4"/>
      <c r="AB536" s="4"/>
      <c r="AC536" s="4"/>
      <c r="AD536" s="4"/>
      <c r="AE536" s="4"/>
      <c r="AF536" s="4"/>
      <c r="AG536" s="4"/>
    </row>
    <row r="537" spans="2:33">
      <c r="B537" t="str">
        <f t="shared" si="32"/>
        <v/>
      </c>
      <c r="U537" s="4"/>
      <c r="V537" s="4"/>
      <c r="W537" s="4"/>
      <c r="X537" s="4"/>
      <c r="Y537" s="4"/>
      <c r="Z537" s="4"/>
      <c r="AA537" s="4"/>
      <c r="AB537" s="4"/>
      <c r="AC537" s="4"/>
      <c r="AD537" s="4"/>
      <c r="AE537" s="4"/>
      <c r="AF537" s="4"/>
      <c r="AG537" s="4"/>
    </row>
    <row r="538" spans="2:33">
      <c r="B538" t="str">
        <f t="shared" si="32"/>
        <v/>
      </c>
      <c r="U538" s="4"/>
      <c r="V538" s="4"/>
      <c r="W538" s="4"/>
      <c r="X538" s="4"/>
      <c r="Y538" s="4"/>
      <c r="Z538" s="4"/>
      <c r="AA538" s="4"/>
      <c r="AB538" s="4"/>
      <c r="AC538" s="4"/>
      <c r="AD538" s="4"/>
      <c r="AE538" s="4"/>
      <c r="AF538" s="4"/>
      <c r="AG538" s="4"/>
    </row>
    <row r="539" spans="2:33">
      <c r="B539" t="str">
        <f t="shared" si="32"/>
        <v/>
      </c>
      <c r="U539" s="4"/>
      <c r="V539" s="4"/>
      <c r="W539" s="4"/>
      <c r="X539" s="4"/>
      <c r="Y539" s="4"/>
      <c r="Z539" s="4"/>
      <c r="AA539" s="4"/>
      <c r="AB539" s="4"/>
      <c r="AC539" s="4"/>
      <c r="AD539" s="4"/>
      <c r="AE539" s="4"/>
      <c r="AF539" s="4"/>
      <c r="AG539" s="4"/>
    </row>
    <row r="540" spans="2:33">
      <c r="B540" t="str">
        <f t="shared" si="32"/>
        <v/>
      </c>
      <c r="U540" s="4"/>
      <c r="V540" s="4"/>
      <c r="W540" s="4"/>
      <c r="X540" s="4"/>
      <c r="Y540" s="4"/>
      <c r="Z540" s="4"/>
      <c r="AA540" s="4"/>
      <c r="AB540" s="4"/>
      <c r="AC540" s="4"/>
      <c r="AD540" s="4"/>
      <c r="AE540" s="4"/>
      <c r="AF540" s="4"/>
      <c r="AG540" s="4"/>
    </row>
    <row r="541" spans="2:33">
      <c r="B541" t="str">
        <f t="shared" si="32"/>
        <v/>
      </c>
      <c r="U541" s="4"/>
      <c r="V541" s="4"/>
      <c r="W541" s="4"/>
      <c r="X541" s="4"/>
      <c r="Y541" s="4"/>
      <c r="Z541" s="4"/>
      <c r="AA541" s="4"/>
      <c r="AB541" s="4"/>
      <c r="AC541" s="4"/>
      <c r="AD541" s="4"/>
      <c r="AE541" s="4"/>
      <c r="AF541" s="4"/>
      <c r="AG541" s="4"/>
    </row>
    <row r="542" spans="2:33">
      <c r="B542" t="str">
        <f t="shared" si="32"/>
        <v/>
      </c>
      <c r="U542" s="4"/>
      <c r="V542" s="4"/>
      <c r="W542" s="4"/>
      <c r="X542" s="4"/>
      <c r="Y542" s="4"/>
      <c r="Z542" s="4"/>
      <c r="AA542" s="4"/>
      <c r="AB542" s="4"/>
      <c r="AC542" s="4"/>
      <c r="AD542" s="4"/>
      <c r="AE542" s="4"/>
      <c r="AF542" s="4"/>
      <c r="AG542" s="4"/>
    </row>
    <row r="543" spans="2:33">
      <c r="B543" t="str">
        <f t="shared" si="32"/>
        <v/>
      </c>
      <c r="U543" s="4"/>
      <c r="V543" s="4"/>
      <c r="W543" s="4"/>
      <c r="X543" s="4"/>
      <c r="Y543" s="4"/>
      <c r="Z543" s="4"/>
      <c r="AA543" s="4"/>
      <c r="AB543" s="4"/>
      <c r="AC543" s="4"/>
      <c r="AD543" s="4"/>
      <c r="AE543" s="4"/>
      <c r="AF543" s="4"/>
      <c r="AG543" s="4"/>
    </row>
    <row r="544" spans="2:33">
      <c r="B544" t="str">
        <f t="shared" si="32"/>
        <v/>
      </c>
      <c r="U544" s="4"/>
      <c r="V544" s="4"/>
      <c r="W544" s="4"/>
      <c r="X544" s="4"/>
      <c r="Y544" s="4"/>
      <c r="Z544" s="4"/>
      <c r="AA544" s="4"/>
      <c r="AB544" s="4"/>
      <c r="AC544" s="4"/>
      <c r="AD544" s="4"/>
      <c r="AE544" s="4"/>
      <c r="AF544" s="4"/>
      <c r="AG544" s="4"/>
    </row>
    <row r="545" spans="2:33">
      <c r="B545" t="str">
        <f t="shared" si="32"/>
        <v/>
      </c>
      <c r="U545" s="4"/>
      <c r="V545" s="4"/>
      <c r="W545" s="4"/>
      <c r="X545" s="4"/>
      <c r="Y545" s="4"/>
      <c r="Z545" s="4"/>
      <c r="AA545" s="4"/>
      <c r="AB545" s="4"/>
      <c r="AC545" s="4"/>
      <c r="AD545" s="4"/>
      <c r="AE545" s="4"/>
      <c r="AF545" s="4"/>
      <c r="AG545" s="4"/>
    </row>
    <row r="546" spans="2:33">
      <c r="B546" t="str">
        <f t="shared" si="32"/>
        <v/>
      </c>
      <c r="U546" s="4"/>
      <c r="V546" s="4"/>
      <c r="W546" s="4"/>
      <c r="X546" s="4"/>
      <c r="Y546" s="4"/>
      <c r="Z546" s="4"/>
      <c r="AA546" s="4"/>
      <c r="AB546" s="4"/>
      <c r="AC546" s="4"/>
      <c r="AD546" s="4"/>
      <c r="AE546" s="4"/>
      <c r="AF546" s="4"/>
      <c r="AG546" s="4"/>
    </row>
    <row r="547" spans="2:33">
      <c r="B547" t="str">
        <f t="shared" si="32"/>
        <v/>
      </c>
      <c r="U547" s="4"/>
      <c r="V547" s="4"/>
      <c r="W547" s="4"/>
      <c r="X547" s="4"/>
      <c r="Y547" s="4"/>
      <c r="Z547" s="4"/>
      <c r="AA547" s="4"/>
      <c r="AB547" s="4"/>
      <c r="AC547" s="4"/>
      <c r="AD547" s="4"/>
      <c r="AE547" s="4"/>
      <c r="AF547" s="4"/>
      <c r="AG547" s="4"/>
    </row>
    <row r="548" spans="2:33">
      <c r="B548" t="str">
        <f t="shared" si="32"/>
        <v/>
      </c>
      <c r="U548" s="4"/>
      <c r="V548" s="4"/>
      <c r="W548" s="4"/>
      <c r="X548" s="4"/>
      <c r="Y548" s="4"/>
      <c r="Z548" s="4"/>
      <c r="AA548" s="4"/>
      <c r="AB548" s="4"/>
      <c r="AC548" s="4"/>
      <c r="AD548" s="4"/>
      <c r="AE548" s="4"/>
      <c r="AF548" s="4"/>
      <c r="AG548" s="4"/>
    </row>
    <row r="549" spans="2:33">
      <c r="B549" t="str">
        <f t="shared" si="32"/>
        <v/>
      </c>
      <c r="U549" s="4"/>
      <c r="V549" s="4"/>
      <c r="W549" s="4"/>
      <c r="X549" s="4"/>
      <c r="Y549" s="4"/>
      <c r="Z549" s="4"/>
      <c r="AA549" s="4"/>
      <c r="AB549" s="4"/>
      <c r="AC549" s="4"/>
      <c r="AD549" s="4"/>
      <c r="AE549" s="4"/>
      <c r="AF549" s="4"/>
      <c r="AG549" s="4"/>
    </row>
    <row r="550" spans="2:33">
      <c r="B550" t="str">
        <f t="shared" si="32"/>
        <v/>
      </c>
      <c r="U550" s="4"/>
      <c r="V550" s="4"/>
      <c r="W550" s="4"/>
      <c r="X550" s="4"/>
      <c r="Y550" s="4"/>
      <c r="Z550" s="4"/>
      <c r="AA550" s="4"/>
      <c r="AB550" s="4"/>
      <c r="AC550" s="4"/>
      <c r="AD550" s="4"/>
      <c r="AE550" s="4"/>
      <c r="AF550" s="4"/>
      <c r="AG550" s="4"/>
    </row>
    <row r="551" spans="2:33">
      <c r="B551" t="str">
        <f t="shared" si="32"/>
        <v/>
      </c>
      <c r="U551" s="4"/>
      <c r="V551" s="4"/>
      <c r="W551" s="4"/>
      <c r="X551" s="4"/>
      <c r="Y551" s="4"/>
      <c r="Z551" s="4"/>
      <c r="AA551" s="4"/>
      <c r="AB551" s="4"/>
      <c r="AC551" s="4"/>
      <c r="AD551" s="4"/>
      <c r="AE551" s="4"/>
      <c r="AF551" s="4"/>
      <c r="AG551" s="4"/>
    </row>
    <row r="552" spans="2:33">
      <c r="B552" t="str">
        <f t="shared" si="32"/>
        <v/>
      </c>
      <c r="U552" s="4"/>
      <c r="V552" s="4"/>
      <c r="W552" s="4"/>
      <c r="X552" s="4"/>
      <c r="Y552" s="4"/>
      <c r="Z552" s="4"/>
      <c r="AA552" s="4"/>
      <c r="AB552" s="4"/>
      <c r="AC552" s="4"/>
      <c r="AD552" s="4"/>
      <c r="AE552" s="4"/>
      <c r="AF552" s="4"/>
      <c r="AG552" s="4"/>
    </row>
    <row r="553" spans="2:33">
      <c r="B553" t="str">
        <f t="shared" si="32"/>
        <v/>
      </c>
      <c r="U553" s="4"/>
      <c r="V553" s="4"/>
      <c r="W553" s="4"/>
      <c r="X553" s="4"/>
      <c r="Y553" s="4"/>
      <c r="Z553" s="4"/>
      <c r="AA553" s="4"/>
      <c r="AB553" s="4"/>
      <c r="AC553" s="4"/>
      <c r="AD553" s="4"/>
      <c r="AE553" s="4"/>
      <c r="AF553" s="4"/>
      <c r="AG553" s="4"/>
    </row>
    <row r="554" spans="2:33">
      <c r="B554" t="str">
        <f t="shared" si="32"/>
        <v/>
      </c>
      <c r="U554" s="4"/>
      <c r="V554" s="4"/>
      <c r="W554" s="4"/>
      <c r="X554" s="4"/>
      <c r="Y554" s="4"/>
      <c r="Z554" s="4"/>
      <c r="AA554" s="4"/>
      <c r="AB554" s="4"/>
      <c r="AC554" s="4"/>
      <c r="AD554" s="4"/>
      <c r="AE554" s="4"/>
      <c r="AF554" s="4"/>
      <c r="AG554" s="4"/>
    </row>
    <row r="555" spans="2:33">
      <c r="B555" t="str">
        <f t="shared" si="32"/>
        <v/>
      </c>
      <c r="U555" s="4"/>
      <c r="V555" s="4"/>
      <c r="W555" s="4"/>
      <c r="X555" s="4"/>
      <c r="Y555" s="4"/>
      <c r="Z555" s="4"/>
      <c r="AA555" s="4"/>
      <c r="AB555" s="4"/>
      <c r="AC555" s="4"/>
      <c r="AD555" s="4"/>
      <c r="AE555" s="4"/>
      <c r="AF555" s="4"/>
      <c r="AG555" s="4"/>
    </row>
    <row r="556" spans="2:33">
      <c r="B556" t="str">
        <f t="shared" si="32"/>
        <v/>
      </c>
      <c r="U556" s="4"/>
      <c r="V556" s="4"/>
      <c r="W556" s="4"/>
      <c r="X556" s="4"/>
      <c r="Y556" s="4"/>
      <c r="Z556" s="4"/>
      <c r="AA556" s="4"/>
      <c r="AB556" s="4"/>
      <c r="AC556" s="4"/>
      <c r="AD556" s="4"/>
      <c r="AE556" s="4"/>
      <c r="AF556" s="4"/>
      <c r="AG556" s="4"/>
    </row>
    <row r="557" spans="2:33">
      <c r="B557" t="str">
        <f t="shared" si="32"/>
        <v/>
      </c>
      <c r="U557" s="4"/>
      <c r="V557" s="4"/>
      <c r="W557" s="4"/>
      <c r="X557" s="4"/>
      <c r="Y557" s="4"/>
      <c r="Z557" s="4"/>
      <c r="AA557" s="4"/>
      <c r="AB557" s="4"/>
      <c r="AC557" s="4"/>
      <c r="AD557" s="4"/>
      <c r="AE557" s="4"/>
      <c r="AF557" s="4"/>
      <c r="AG557" s="4"/>
    </row>
    <row r="558" spans="2:33">
      <c r="B558" t="str">
        <f t="shared" si="32"/>
        <v/>
      </c>
      <c r="U558" s="4"/>
      <c r="V558" s="4"/>
      <c r="W558" s="4"/>
      <c r="X558" s="4"/>
      <c r="Y558" s="4"/>
      <c r="Z558" s="4"/>
      <c r="AA558" s="4"/>
      <c r="AB558" s="4"/>
      <c r="AC558" s="4"/>
      <c r="AD558" s="4"/>
      <c r="AE558" s="4"/>
      <c r="AF558" s="4"/>
      <c r="AG558" s="4"/>
    </row>
    <row r="559" spans="2:33">
      <c r="B559" t="str">
        <f t="shared" si="32"/>
        <v/>
      </c>
      <c r="U559" s="4"/>
      <c r="V559" s="4"/>
      <c r="W559" s="4"/>
      <c r="X559" s="4"/>
      <c r="Y559" s="4"/>
      <c r="Z559" s="4"/>
      <c r="AA559" s="4"/>
      <c r="AB559" s="4"/>
      <c r="AC559" s="4"/>
      <c r="AD559" s="4"/>
      <c r="AE559" s="4"/>
      <c r="AF559" s="4"/>
      <c r="AG559" s="4"/>
    </row>
    <row r="560" spans="2:33">
      <c r="B560" t="str">
        <f t="shared" si="32"/>
        <v/>
      </c>
      <c r="U560" s="4"/>
      <c r="V560" s="4"/>
      <c r="W560" s="4"/>
      <c r="X560" s="4"/>
      <c r="Y560" s="4"/>
      <c r="Z560" s="4"/>
      <c r="AA560" s="4"/>
      <c r="AB560" s="4"/>
      <c r="AC560" s="4"/>
      <c r="AD560" s="4"/>
      <c r="AE560" s="4"/>
      <c r="AF560" s="4"/>
      <c r="AG560" s="4"/>
    </row>
    <row r="561" spans="2:33">
      <c r="B561" t="str">
        <f t="shared" si="32"/>
        <v/>
      </c>
      <c r="U561" s="4"/>
      <c r="V561" s="4"/>
      <c r="W561" s="4"/>
      <c r="X561" s="4"/>
      <c r="Y561" s="4"/>
      <c r="Z561" s="4"/>
      <c r="AA561" s="4"/>
      <c r="AB561" s="4"/>
      <c r="AC561" s="4"/>
      <c r="AD561" s="4"/>
      <c r="AE561" s="4"/>
      <c r="AF561" s="4"/>
      <c r="AG561" s="4"/>
    </row>
    <row r="562" spans="2:33">
      <c r="B562" t="str">
        <f t="shared" si="32"/>
        <v/>
      </c>
      <c r="U562" s="4"/>
      <c r="V562" s="4"/>
      <c r="W562" s="4"/>
      <c r="X562" s="4"/>
      <c r="Y562" s="4"/>
      <c r="Z562" s="4"/>
      <c r="AA562" s="4"/>
      <c r="AB562" s="4"/>
      <c r="AC562" s="4"/>
      <c r="AD562" s="4"/>
      <c r="AE562" s="4"/>
      <c r="AF562" s="4"/>
      <c r="AG562" s="4"/>
    </row>
    <row r="563" spans="2:33">
      <c r="B563" t="str">
        <f t="shared" si="32"/>
        <v/>
      </c>
      <c r="U563" s="4"/>
      <c r="V563" s="4"/>
      <c r="W563" s="4"/>
      <c r="X563" s="4"/>
      <c r="Y563" s="4"/>
      <c r="Z563" s="4"/>
      <c r="AA563" s="4"/>
      <c r="AB563" s="4"/>
      <c r="AC563" s="4"/>
      <c r="AD563" s="4"/>
      <c r="AE563" s="4"/>
      <c r="AF563" s="4"/>
      <c r="AG563" s="4"/>
    </row>
    <row r="564" spans="2:33">
      <c r="B564" t="str">
        <f t="shared" si="32"/>
        <v/>
      </c>
      <c r="U564" s="4"/>
      <c r="V564" s="4"/>
      <c r="W564" s="4"/>
      <c r="X564" s="4"/>
      <c r="Y564" s="4"/>
      <c r="Z564" s="4"/>
      <c r="AA564" s="4"/>
      <c r="AB564" s="4"/>
      <c r="AC564" s="4"/>
      <c r="AD564" s="4"/>
      <c r="AE564" s="4"/>
      <c r="AF564" s="4"/>
      <c r="AG564" s="4"/>
    </row>
    <row r="565" spans="2:33">
      <c r="B565" t="str">
        <f t="shared" si="32"/>
        <v/>
      </c>
      <c r="U565" s="4"/>
      <c r="V565" s="4"/>
      <c r="W565" s="4"/>
      <c r="X565" s="4"/>
      <c r="Y565" s="4"/>
      <c r="Z565" s="4"/>
      <c r="AA565" s="4"/>
      <c r="AB565" s="4"/>
      <c r="AC565" s="4"/>
      <c r="AD565" s="4"/>
      <c r="AE565" s="4"/>
      <c r="AF565" s="4"/>
      <c r="AG565" s="4"/>
    </row>
    <row r="566" spans="2:33">
      <c r="B566" t="str">
        <f t="shared" si="32"/>
        <v/>
      </c>
      <c r="U566" s="4"/>
      <c r="V566" s="4"/>
      <c r="W566" s="4"/>
      <c r="X566" s="4"/>
      <c r="Y566" s="4"/>
      <c r="Z566" s="4"/>
      <c r="AA566" s="4"/>
      <c r="AB566" s="4"/>
      <c r="AC566" s="4"/>
      <c r="AD566" s="4"/>
      <c r="AE566" s="4"/>
      <c r="AF566" s="4"/>
      <c r="AG566" s="4"/>
    </row>
    <row r="567" spans="2:33">
      <c r="B567" t="str">
        <f t="shared" si="32"/>
        <v/>
      </c>
      <c r="U567" s="4"/>
      <c r="V567" s="4"/>
      <c r="W567" s="4"/>
      <c r="X567" s="4"/>
      <c r="Y567" s="4"/>
      <c r="Z567" s="4"/>
      <c r="AA567" s="4"/>
      <c r="AB567" s="4"/>
      <c r="AC567" s="4"/>
      <c r="AD567" s="4"/>
      <c r="AE567" s="4"/>
      <c r="AF567" s="4"/>
      <c r="AG567" s="4"/>
    </row>
    <row r="568" spans="2:33">
      <c r="B568" t="str">
        <f t="shared" si="32"/>
        <v/>
      </c>
      <c r="U568" s="4"/>
      <c r="V568" s="4"/>
      <c r="W568" s="4"/>
      <c r="X568" s="4"/>
      <c r="Y568" s="4"/>
      <c r="Z568" s="4"/>
      <c r="AA568" s="4"/>
      <c r="AB568" s="4"/>
      <c r="AC568" s="4"/>
      <c r="AD568" s="4"/>
      <c r="AE568" s="4"/>
      <c r="AF568" s="4"/>
      <c r="AG568" s="4"/>
    </row>
    <row r="569" spans="2:33">
      <c r="B569" t="str">
        <f t="shared" si="32"/>
        <v/>
      </c>
      <c r="U569" s="4"/>
      <c r="V569" s="4"/>
      <c r="W569" s="4"/>
      <c r="X569" s="4"/>
      <c r="Y569" s="4"/>
      <c r="Z569" s="4"/>
      <c r="AA569" s="4"/>
      <c r="AB569" s="4"/>
      <c r="AC569" s="4"/>
      <c r="AD569" s="4"/>
      <c r="AE569" s="4"/>
      <c r="AF569" s="4"/>
      <c r="AG569" s="4"/>
    </row>
    <row r="570" spans="2:33">
      <c r="B570" t="str">
        <f t="shared" si="32"/>
        <v/>
      </c>
      <c r="U570" s="4"/>
      <c r="V570" s="4"/>
      <c r="W570" s="4"/>
      <c r="X570" s="4"/>
      <c r="Y570" s="4"/>
      <c r="Z570" s="4"/>
      <c r="AA570" s="4"/>
      <c r="AB570" s="4"/>
      <c r="AC570" s="4"/>
      <c r="AD570" s="4"/>
      <c r="AE570" s="4"/>
      <c r="AF570" s="4"/>
      <c r="AG570" s="4"/>
    </row>
    <row r="571" spans="2:33">
      <c r="B571" t="str">
        <f t="shared" si="32"/>
        <v/>
      </c>
      <c r="U571" s="4"/>
      <c r="V571" s="4"/>
      <c r="W571" s="4"/>
      <c r="X571" s="4"/>
      <c r="Y571" s="4"/>
      <c r="Z571" s="4"/>
      <c r="AA571" s="4"/>
      <c r="AB571" s="4"/>
      <c r="AC571" s="4"/>
      <c r="AD571" s="4"/>
      <c r="AE571" s="4"/>
      <c r="AF571" s="4"/>
      <c r="AG571" s="4"/>
    </row>
    <row r="572" spans="2:33">
      <c r="B572" t="str">
        <f t="shared" si="32"/>
        <v/>
      </c>
      <c r="U572" s="4"/>
      <c r="V572" s="4"/>
      <c r="W572" s="4"/>
      <c r="X572" s="4"/>
      <c r="Y572" s="4"/>
      <c r="Z572" s="4"/>
      <c r="AA572" s="4"/>
      <c r="AB572" s="4"/>
      <c r="AC572" s="4"/>
      <c r="AD572" s="4"/>
      <c r="AE572" s="4"/>
      <c r="AF572" s="4"/>
      <c r="AG572" s="4"/>
    </row>
    <row r="573" spans="2:33">
      <c r="B573" t="str">
        <f t="shared" si="32"/>
        <v/>
      </c>
      <c r="U573" s="4"/>
      <c r="V573" s="4"/>
      <c r="W573" s="4"/>
      <c r="X573" s="4"/>
      <c r="Y573" s="4"/>
      <c r="Z573" s="4"/>
      <c r="AA573" s="4"/>
      <c r="AB573" s="4"/>
      <c r="AC573" s="4"/>
      <c r="AD573" s="4"/>
      <c r="AE573" s="4"/>
      <c r="AF573" s="4"/>
      <c r="AG573" s="4"/>
    </row>
    <row r="574" spans="2:33">
      <c r="B574" t="str">
        <f t="shared" si="32"/>
        <v/>
      </c>
      <c r="U574" s="4"/>
      <c r="V574" s="4"/>
      <c r="W574" s="4"/>
      <c r="X574" s="4"/>
      <c r="Y574" s="4"/>
      <c r="Z574" s="4"/>
      <c r="AA574" s="4"/>
      <c r="AB574" s="4"/>
      <c r="AC574" s="4"/>
      <c r="AD574" s="4"/>
      <c r="AE574" s="4"/>
      <c r="AF574" s="4"/>
      <c r="AG574" s="4"/>
    </row>
    <row r="575" spans="2:33">
      <c r="B575" t="str">
        <f t="shared" si="32"/>
        <v/>
      </c>
      <c r="U575" s="4"/>
      <c r="V575" s="4"/>
      <c r="W575" s="4"/>
      <c r="X575" s="4"/>
      <c r="Y575" s="4"/>
      <c r="Z575" s="4"/>
      <c r="AA575" s="4"/>
      <c r="AB575" s="4"/>
      <c r="AC575" s="4"/>
      <c r="AD575" s="4"/>
      <c r="AE575" s="4"/>
      <c r="AF575" s="4"/>
      <c r="AG575" s="4"/>
    </row>
    <row r="576" spans="2:33">
      <c r="B576" t="str">
        <f t="shared" si="32"/>
        <v/>
      </c>
      <c r="U576" s="4"/>
      <c r="V576" s="4"/>
      <c r="W576" s="4"/>
      <c r="X576" s="4"/>
      <c r="Y576" s="4"/>
      <c r="Z576" s="4"/>
      <c r="AA576" s="4"/>
      <c r="AB576" s="4"/>
      <c r="AC576" s="4"/>
      <c r="AD576" s="4"/>
      <c r="AE576" s="4"/>
      <c r="AF576" s="4"/>
      <c r="AG576" s="4"/>
    </row>
    <row r="577" spans="2:33">
      <c r="B577" t="str">
        <f t="shared" si="32"/>
        <v/>
      </c>
      <c r="U577" s="4"/>
      <c r="V577" s="4"/>
      <c r="W577" s="4"/>
      <c r="X577" s="4"/>
      <c r="Y577" s="4"/>
      <c r="Z577" s="4"/>
      <c r="AA577" s="4"/>
      <c r="AB577" s="4"/>
      <c r="AC577" s="4"/>
      <c r="AD577" s="4"/>
      <c r="AE577" s="4"/>
      <c r="AF577" s="4"/>
      <c r="AG577" s="4"/>
    </row>
    <row r="578" spans="2:33">
      <c r="B578" t="str">
        <f t="shared" si="32"/>
        <v/>
      </c>
      <c r="U578" s="4"/>
      <c r="V578" s="4"/>
      <c r="W578" s="4"/>
      <c r="X578" s="4"/>
      <c r="Y578" s="4"/>
      <c r="Z578" s="4"/>
      <c r="AA578" s="4"/>
      <c r="AB578" s="4"/>
      <c r="AC578" s="4"/>
      <c r="AD578" s="4"/>
      <c r="AE578" s="4"/>
      <c r="AF578" s="4"/>
      <c r="AG578" s="4"/>
    </row>
    <row r="579" spans="2:33">
      <c r="B579" t="str">
        <f t="shared" si="32"/>
        <v/>
      </c>
      <c r="U579" s="4"/>
      <c r="V579" s="4"/>
      <c r="W579" s="4"/>
      <c r="X579" s="4"/>
      <c r="Y579" s="4"/>
      <c r="Z579" s="4"/>
      <c r="AA579" s="4"/>
      <c r="AB579" s="4"/>
      <c r="AC579" s="4"/>
      <c r="AD579" s="4"/>
      <c r="AE579" s="4"/>
      <c r="AF579" s="4"/>
      <c r="AG579" s="4"/>
    </row>
    <row r="580" spans="2:33">
      <c r="B580" t="str">
        <f t="shared" ref="B580:B643" si="33">H580&amp;F580</f>
        <v/>
      </c>
      <c r="U580" s="4"/>
      <c r="V580" s="4"/>
      <c r="W580" s="4"/>
      <c r="X580" s="4"/>
      <c r="Y580" s="4"/>
      <c r="Z580" s="4"/>
      <c r="AA580" s="4"/>
      <c r="AB580" s="4"/>
      <c r="AC580" s="4"/>
      <c r="AD580" s="4"/>
      <c r="AE580" s="4"/>
      <c r="AF580" s="4"/>
      <c r="AG580" s="4"/>
    </row>
    <row r="581" spans="2:33">
      <c r="B581" t="str">
        <f t="shared" si="33"/>
        <v/>
      </c>
      <c r="U581" s="4"/>
      <c r="V581" s="4"/>
      <c r="W581" s="4"/>
      <c r="X581" s="4"/>
      <c r="Y581" s="4"/>
      <c r="Z581" s="4"/>
      <c r="AA581" s="4"/>
      <c r="AB581" s="4"/>
      <c r="AC581" s="4"/>
      <c r="AD581" s="4"/>
      <c r="AE581" s="4"/>
      <c r="AF581" s="4"/>
      <c r="AG581" s="4"/>
    </row>
    <row r="582" spans="2:33">
      <c r="B582" t="str">
        <f t="shared" si="33"/>
        <v/>
      </c>
      <c r="U582" s="4"/>
      <c r="V582" s="4"/>
      <c r="W582" s="4"/>
      <c r="X582" s="4"/>
      <c r="Y582" s="4"/>
      <c r="Z582" s="4"/>
      <c r="AA582" s="4"/>
      <c r="AB582" s="4"/>
      <c r="AC582" s="4"/>
      <c r="AD582" s="4"/>
      <c r="AE582" s="4"/>
      <c r="AF582" s="4"/>
      <c r="AG582" s="4"/>
    </row>
    <row r="583" spans="2:33">
      <c r="B583" t="str">
        <f t="shared" si="33"/>
        <v/>
      </c>
      <c r="U583" s="4"/>
      <c r="V583" s="4"/>
      <c r="W583" s="4"/>
      <c r="X583" s="4"/>
      <c r="Y583" s="4"/>
      <c r="Z583" s="4"/>
      <c r="AA583" s="4"/>
      <c r="AB583" s="4"/>
      <c r="AC583" s="4"/>
      <c r="AD583" s="4"/>
      <c r="AE583" s="4"/>
      <c r="AF583" s="4"/>
      <c r="AG583" s="4"/>
    </row>
    <row r="584" spans="2:33">
      <c r="B584" t="str">
        <f t="shared" si="33"/>
        <v/>
      </c>
      <c r="U584" s="4"/>
      <c r="V584" s="4"/>
      <c r="W584" s="4"/>
      <c r="X584" s="4"/>
      <c r="Y584" s="4"/>
      <c r="Z584" s="4"/>
      <c r="AA584" s="4"/>
      <c r="AB584" s="4"/>
      <c r="AC584" s="4"/>
      <c r="AD584" s="4"/>
      <c r="AE584" s="4"/>
      <c r="AF584" s="4"/>
      <c r="AG584" s="4"/>
    </row>
    <row r="585" spans="2:33">
      <c r="B585" t="str">
        <f t="shared" si="33"/>
        <v/>
      </c>
      <c r="U585" s="4"/>
      <c r="V585" s="4"/>
      <c r="W585" s="4"/>
      <c r="X585" s="4"/>
      <c r="Y585" s="4"/>
      <c r="Z585" s="4"/>
      <c r="AA585" s="4"/>
      <c r="AB585" s="4"/>
      <c r="AC585" s="4"/>
      <c r="AD585" s="4"/>
      <c r="AE585" s="4"/>
      <c r="AF585" s="4"/>
      <c r="AG585" s="4"/>
    </row>
    <row r="586" spans="2:33">
      <c r="B586" t="str">
        <f t="shared" si="33"/>
        <v/>
      </c>
      <c r="U586" s="4"/>
      <c r="V586" s="4"/>
      <c r="W586" s="4"/>
      <c r="X586" s="4"/>
      <c r="Y586" s="4"/>
      <c r="Z586" s="4"/>
      <c r="AA586" s="4"/>
      <c r="AB586" s="4"/>
      <c r="AC586" s="4"/>
      <c r="AD586" s="4"/>
      <c r="AE586" s="4"/>
      <c r="AF586" s="4"/>
      <c r="AG586" s="4"/>
    </row>
    <row r="587" spans="2:33">
      <c r="B587" t="str">
        <f t="shared" si="33"/>
        <v/>
      </c>
      <c r="U587" s="4"/>
      <c r="V587" s="4"/>
      <c r="W587" s="4"/>
      <c r="X587" s="4"/>
      <c r="Y587" s="4"/>
      <c r="Z587" s="4"/>
      <c r="AA587" s="4"/>
      <c r="AB587" s="4"/>
      <c r="AC587" s="4"/>
      <c r="AD587" s="4"/>
      <c r="AE587" s="4"/>
      <c r="AF587" s="4"/>
      <c r="AG587" s="4"/>
    </row>
    <row r="588" spans="2:33">
      <c r="B588" t="str">
        <f t="shared" si="33"/>
        <v/>
      </c>
      <c r="U588" s="4"/>
      <c r="V588" s="4"/>
      <c r="W588" s="4"/>
      <c r="X588" s="4"/>
      <c r="Y588" s="4"/>
      <c r="Z588" s="4"/>
      <c r="AA588" s="4"/>
      <c r="AB588" s="4"/>
      <c r="AC588" s="4"/>
      <c r="AD588" s="4"/>
      <c r="AE588" s="4"/>
      <c r="AF588" s="4"/>
      <c r="AG588" s="4"/>
    </row>
    <row r="589" spans="2:33">
      <c r="B589" t="str">
        <f t="shared" si="33"/>
        <v/>
      </c>
      <c r="U589" s="4"/>
      <c r="V589" s="4"/>
      <c r="W589" s="4"/>
      <c r="X589" s="4"/>
      <c r="Y589" s="4"/>
      <c r="Z589" s="4"/>
      <c r="AA589" s="4"/>
      <c r="AB589" s="4"/>
      <c r="AC589" s="4"/>
      <c r="AD589" s="4"/>
      <c r="AE589" s="4"/>
      <c r="AF589" s="4"/>
      <c r="AG589" s="4"/>
    </row>
    <row r="590" spans="2:33">
      <c r="B590" t="str">
        <f t="shared" si="33"/>
        <v/>
      </c>
      <c r="U590" s="4"/>
      <c r="V590" s="4"/>
      <c r="W590" s="4"/>
      <c r="X590" s="4"/>
      <c r="Y590" s="4"/>
      <c r="Z590" s="4"/>
      <c r="AA590" s="4"/>
      <c r="AB590" s="4"/>
      <c r="AC590" s="4"/>
      <c r="AD590" s="4"/>
      <c r="AE590" s="4"/>
      <c r="AF590" s="4"/>
      <c r="AG590" s="4"/>
    </row>
    <row r="591" spans="2:33">
      <c r="B591" t="str">
        <f t="shared" si="33"/>
        <v/>
      </c>
      <c r="U591" s="4"/>
      <c r="V591" s="4"/>
      <c r="W591" s="4"/>
      <c r="X591" s="4"/>
      <c r="Y591" s="4"/>
      <c r="Z591" s="4"/>
      <c r="AA591" s="4"/>
      <c r="AB591" s="4"/>
      <c r="AC591" s="4"/>
      <c r="AD591" s="4"/>
      <c r="AE591" s="4"/>
      <c r="AF591" s="4"/>
      <c r="AG591" s="4"/>
    </row>
    <row r="592" spans="2:33">
      <c r="B592" t="str">
        <f t="shared" si="33"/>
        <v/>
      </c>
      <c r="U592" s="4"/>
      <c r="V592" s="4"/>
      <c r="W592" s="4"/>
      <c r="X592" s="4"/>
      <c r="Y592" s="4"/>
      <c r="Z592" s="4"/>
      <c r="AA592" s="4"/>
      <c r="AB592" s="4"/>
      <c r="AC592" s="4"/>
      <c r="AD592" s="4"/>
      <c r="AE592" s="4"/>
      <c r="AF592" s="4"/>
      <c r="AG592" s="4"/>
    </row>
    <row r="593" spans="2:33">
      <c r="B593" t="str">
        <f t="shared" si="33"/>
        <v/>
      </c>
      <c r="U593" s="4"/>
      <c r="V593" s="4"/>
      <c r="W593" s="4"/>
      <c r="X593" s="4"/>
      <c r="Y593" s="4"/>
      <c r="Z593" s="4"/>
      <c r="AA593" s="4"/>
      <c r="AB593" s="4"/>
      <c r="AC593" s="4"/>
      <c r="AD593" s="4"/>
      <c r="AE593" s="4"/>
      <c r="AF593" s="4"/>
      <c r="AG593" s="4"/>
    </row>
    <row r="594" spans="2:33">
      <c r="B594" t="str">
        <f t="shared" si="33"/>
        <v/>
      </c>
      <c r="U594" s="4"/>
      <c r="V594" s="4"/>
      <c r="W594" s="4"/>
      <c r="X594" s="4"/>
      <c r="Y594" s="4"/>
      <c r="Z594" s="4"/>
      <c r="AA594" s="4"/>
      <c r="AB594" s="4"/>
      <c r="AC594" s="4"/>
      <c r="AD594" s="4"/>
      <c r="AE594" s="4"/>
      <c r="AF594" s="4"/>
      <c r="AG594" s="4"/>
    </row>
    <row r="595" spans="2:33">
      <c r="B595" t="str">
        <f t="shared" si="33"/>
        <v/>
      </c>
      <c r="U595" s="4"/>
      <c r="V595" s="4"/>
      <c r="W595" s="4"/>
      <c r="X595" s="4"/>
      <c r="Y595" s="4"/>
      <c r="Z595" s="4"/>
      <c r="AA595" s="4"/>
      <c r="AB595" s="4"/>
      <c r="AC595" s="4"/>
      <c r="AD595" s="4"/>
      <c r="AE595" s="4"/>
      <c r="AF595" s="4"/>
      <c r="AG595" s="4"/>
    </row>
    <row r="596" spans="2:33">
      <c r="B596" t="str">
        <f t="shared" si="33"/>
        <v/>
      </c>
      <c r="U596" s="4"/>
      <c r="V596" s="4"/>
      <c r="W596" s="4"/>
      <c r="X596" s="4"/>
      <c r="Y596" s="4"/>
      <c r="Z596" s="4"/>
      <c r="AA596" s="4"/>
      <c r="AB596" s="4"/>
      <c r="AC596" s="4"/>
      <c r="AD596" s="4"/>
      <c r="AE596" s="4"/>
      <c r="AF596" s="4"/>
      <c r="AG596" s="4"/>
    </row>
    <row r="597" spans="2:33">
      <c r="B597" t="str">
        <f t="shared" si="33"/>
        <v/>
      </c>
      <c r="U597" s="4"/>
      <c r="V597" s="4"/>
      <c r="W597" s="4"/>
      <c r="X597" s="4"/>
      <c r="Y597" s="4"/>
      <c r="Z597" s="4"/>
      <c r="AA597" s="4"/>
      <c r="AB597" s="4"/>
      <c r="AC597" s="4"/>
      <c r="AD597" s="4"/>
      <c r="AE597" s="4"/>
      <c r="AF597" s="4"/>
      <c r="AG597" s="4"/>
    </row>
    <row r="598" spans="2:33">
      <c r="B598" t="str">
        <f t="shared" si="33"/>
        <v/>
      </c>
      <c r="U598" s="4"/>
      <c r="V598" s="4"/>
      <c r="W598" s="4"/>
      <c r="X598" s="4"/>
      <c r="Y598" s="4"/>
      <c r="Z598" s="4"/>
      <c r="AA598" s="4"/>
      <c r="AB598" s="4"/>
      <c r="AC598" s="4"/>
      <c r="AD598" s="4"/>
      <c r="AE598" s="4"/>
      <c r="AF598" s="4"/>
      <c r="AG598" s="4"/>
    </row>
    <row r="599" spans="2:33">
      <c r="B599" t="str">
        <f t="shared" si="33"/>
        <v/>
      </c>
      <c r="U599" s="4"/>
      <c r="V599" s="4"/>
      <c r="W599" s="4"/>
      <c r="X599" s="4"/>
      <c r="Y599" s="4"/>
      <c r="Z599" s="4"/>
      <c r="AA599" s="4"/>
      <c r="AB599" s="4"/>
      <c r="AC599" s="4"/>
      <c r="AD599" s="4"/>
      <c r="AE599" s="4"/>
      <c r="AF599" s="4"/>
      <c r="AG599" s="4"/>
    </row>
    <row r="600" spans="2:33">
      <c r="B600" t="str">
        <f t="shared" si="33"/>
        <v/>
      </c>
      <c r="U600" s="4"/>
      <c r="V600" s="4"/>
      <c r="W600" s="4"/>
      <c r="X600" s="4"/>
      <c r="Y600" s="4"/>
      <c r="Z600" s="4"/>
      <c r="AA600" s="4"/>
      <c r="AB600" s="4"/>
      <c r="AC600" s="4"/>
      <c r="AD600" s="4"/>
      <c r="AE600" s="4"/>
      <c r="AF600" s="4"/>
      <c r="AG600" s="4"/>
    </row>
    <row r="601" spans="2:33">
      <c r="B601" t="str">
        <f t="shared" si="33"/>
        <v/>
      </c>
      <c r="U601" s="4"/>
      <c r="V601" s="4"/>
      <c r="W601" s="4"/>
      <c r="X601" s="4"/>
      <c r="Y601" s="4"/>
      <c r="Z601" s="4"/>
      <c r="AA601" s="4"/>
      <c r="AB601" s="4"/>
      <c r="AC601" s="4"/>
      <c r="AD601" s="4"/>
      <c r="AE601" s="4"/>
      <c r="AF601" s="4"/>
      <c r="AG601" s="4"/>
    </row>
    <row r="602" spans="2:33">
      <c r="B602" t="str">
        <f t="shared" si="33"/>
        <v/>
      </c>
      <c r="U602" s="4"/>
      <c r="V602" s="4"/>
      <c r="W602" s="4"/>
      <c r="X602" s="4"/>
      <c r="Y602" s="4"/>
      <c r="Z602" s="4"/>
      <c r="AA602" s="4"/>
      <c r="AB602" s="4"/>
      <c r="AC602" s="4"/>
      <c r="AD602" s="4"/>
      <c r="AE602" s="4"/>
      <c r="AF602" s="4"/>
      <c r="AG602" s="4"/>
    </row>
    <row r="603" spans="2:33">
      <c r="B603" t="str">
        <f t="shared" si="33"/>
        <v/>
      </c>
      <c r="U603" s="4"/>
      <c r="V603" s="4"/>
      <c r="W603" s="4"/>
      <c r="X603" s="4"/>
      <c r="Y603" s="4"/>
      <c r="Z603" s="4"/>
      <c r="AA603" s="4"/>
      <c r="AB603" s="4"/>
      <c r="AC603" s="4"/>
      <c r="AD603" s="4"/>
      <c r="AE603" s="4"/>
      <c r="AF603" s="4"/>
      <c r="AG603" s="4"/>
    </row>
    <row r="604" spans="2:33">
      <c r="B604" t="str">
        <f t="shared" si="33"/>
        <v/>
      </c>
      <c r="U604" s="4"/>
      <c r="V604" s="4"/>
      <c r="W604" s="4"/>
      <c r="X604" s="4"/>
      <c r="Y604" s="4"/>
      <c r="Z604" s="4"/>
      <c r="AA604" s="4"/>
      <c r="AB604" s="4"/>
      <c r="AC604" s="4"/>
      <c r="AD604" s="4"/>
      <c r="AE604" s="4"/>
      <c r="AF604" s="4"/>
      <c r="AG604" s="4"/>
    </row>
    <row r="605" spans="2:33">
      <c r="B605" t="str">
        <f t="shared" si="33"/>
        <v/>
      </c>
      <c r="U605" s="4"/>
      <c r="V605" s="4"/>
      <c r="W605" s="4"/>
      <c r="X605" s="4"/>
      <c r="Y605" s="4"/>
      <c r="Z605" s="4"/>
      <c r="AA605" s="4"/>
      <c r="AB605" s="4"/>
      <c r="AC605" s="4"/>
      <c r="AD605" s="4"/>
      <c r="AE605" s="4"/>
      <c r="AF605" s="4"/>
      <c r="AG605" s="4"/>
    </row>
    <row r="606" spans="2:33">
      <c r="B606" t="str">
        <f t="shared" si="33"/>
        <v/>
      </c>
      <c r="U606" s="4"/>
      <c r="V606" s="4"/>
      <c r="W606" s="4"/>
      <c r="X606" s="4"/>
      <c r="Y606" s="4"/>
      <c r="Z606" s="4"/>
      <c r="AA606" s="4"/>
      <c r="AB606" s="4"/>
      <c r="AC606" s="4"/>
      <c r="AD606" s="4"/>
      <c r="AE606" s="4"/>
      <c r="AF606" s="4"/>
      <c r="AG606" s="4"/>
    </row>
    <row r="607" spans="2:33">
      <c r="B607" t="str">
        <f t="shared" si="33"/>
        <v/>
      </c>
      <c r="U607" s="4"/>
      <c r="V607" s="4"/>
      <c r="W607" s="4"/>
      <c r="X607" s="4"/>
      <c r="Y607" s="4"/>
      <c r="Z607" s="4"/>
      <c r="AA607" s="4"/>
      <c r="AB607" s="4"/>
      <c r="AC607" s="4"/>
      <c r="AD607" s="4"/>
      <c r="AE607" s="4"/>
      <c r="AF607" s="4"/>
      <c r="AG607" s="4"/>
    </row>
    <row r="608" spans="2:33">
      <c r="B608" t="str">
        <f t="shared" si="33"/>
        <v/>
      </c>
      <c r="U608" s="4"/>
      <c r="V608" s="4"/>
      <c r="W608" s="4"/>
      <c r="X608" s="4"/>
      <c r="Y608" s="4"/>
      <c r="Z608" s="4"/>
      <c r="AA608" s="4"/>
      <c r="AB608" s="4"/>
      <c r="AC608" s="4"/>
      <c r="AD608" s="4"/>
      <c r="AE608" s="4"/>
      <c r="AF608" s="4"/>
      <c r="AG608" s="4"/>
    </row>
    <row r="609" spans="2:33">
      <c r="B609" t="str">
        <f t="shared" si="33"/>
        <v/>
      </c>
      <c r="U609" s="4"/>
      <c r="V609" s="4"/>
      <c r="W609" s="4"/>
      <c r="X609" s="4"/>
      <c r="Y609" s="4"/>
      <c r="Z609" s="4"/>
      <c r="AA609" s="4"/>
      <c r="AB609" s="4"/>
      <c r="AC609" s="4"/>
      <c r="AD609" s="4"/>
      <c r="AE609" s="4"/>
      <c r="AF609" s="4"/>
      <c r="AG609" s="4"/>
    </row>
    <row r="610" spans="2:33">
      <c r="B610" t="str">
        <f t="shared" si="33"/>
        <v/>
      </c>
      <c r="U610" s="4"/>
      <c r="V610" s="4"/>
      <c r="W610" s="4"/>
      <c r="X610" s="4"/>
      <c r="Y610" s="4"/>
      <c r="Z610" s="4"/>
      <c r="AA610" s="4"/>
      <c r="AB610" s="4"/>
      <c r="AC610" s="4"/>
      <c r="AD610" s="4"/>
      <c r="AE610" s="4"/>
      <c r="AF610" s="4"/>
      <c r="AG610" s="4"/>
    </row>
    <row r="611" spans="2:33">
      <c r="B611" t="str">
        <f t="shared" si="33"/>
        <v/>
      </c>
      <c r="U611" s="4"/>
      <c r="V611" s="4"/>
      <c r="W611" s="4"/>
      <c r="X611" s="4"/>
      <c r="Y611" s="4"/>
      <c r="Z611" s="4"/>
      <c r="AA611" s="4"/>
      <c r="AB611" s="4"/>
      <c r="AC611" s="4"/>
      <c r="AD611" s="4"/>
      <c r="AE611" s="4"/>
      <c r="AF611" s="4"/>
      <c r="AG611" s="4"/>
    </row>
    <row r="612" spans="2:33">
      <c r="B612" t="str">
        <f t="shared" si="33"/>
        <v/>
      </c>
      <c r="U612" s="4"/>
      <c r="V612" s="4"/>
      <c r="W612" s="4"/>
      <c r="X612" s="4"/>
      <c r="Y612" s="4"/>
      <c r="Z612" s="4"/>
      <c r="AA612" s="4"/>
      <c r="AB612" s="4"/>
      <c r="AC612" s="4"/>
      <c r="AD612" s="4"/>
      <c r="AE612" s="4"/>
      <c r="AF612" s="4"/>
      <c r="AG612" s="4"/>
    </row>
    <row r="613" spans="2:33">
      <c r="B613" t="str">
        <f t="shared" si="33"/>
        <v/>
      </c>
      <c r="U613" s="4"/>
      <c r="V613" s="4"/>
      <c r="W613" s="4"/>
      <c r="X613" s="4"/>
      <c r="Y613" s="4"/>
      <c r="Z613" s="4"/>
      <c r="AA613" s="4"/>
      <c r="AB613" s="4"/>
      <c r="AC613" s="4"/>
      <c r="AD613" s="4"/>
      <c r="AE613" s="4"/>
      <c r="AF613" s="4"/>
      <c r="AG613" s="4"/>
    </row>
    <row r="614" spans="2:33">
      <c r="B614" t="str">
        <f t="shared" si="33"/>
        <v/>
      </c>
      <c r="U614" s="4"/>
      <c r="V614" s="4"/>
      <c r="W614" s="4"/>
      <c r="X614" s="4"/>
      <c r="Y614" s="4"/>
      <c r="Z614" s="4"/>
      <c r="AA614" s="4"/>
      <c r="AB614" s="4"/>
      <c r="AC614" s="4"/>
      <c r="AD614" s="4"/>
      <c r="AE614" s="4"/>
      <c r="AF614" s="4"/>
      <c r="AG614" s="4"/>
    </row>
    <row r="615" spans="2:33">
      <c r="B615" t="str">
        <f t="shared" si="33"/>
        <v/>
      </c>
      <c r="U615" s="4"/>
      <c r="V615" s="4"/>
      <c r="W615" s="4"/>
      <c r="X615" s="4"/>
      <c r="Y615" s="4"/>
      <c r="Z615" s="4"/>
      <c r="AA615" s="4"/>
      <c r="AB615" s="4"/>
      <c r="AC615" s="4"/>
      <c r="AD615" s="4"/>
      <c r="AE615" s="4"/>
      <c r="AF615" s="4"/>
      <c r="AG615" s="4"/>
    </row>
    <row r="616" spans="2:33">
      <c r="B616" t="str">
        <f t="shared" si="33"/>
        <v/>
      </c>
      <c r="U616" s="4"/>
      <c r="V616" s="4"/>
      <c r="W616" s="4"/>
      <c r="X616" s="4"/>
      <c r="Y616" s="4"/>
      <c r="Z616" s="4"/>
      <c r="AA616" s="4"/>
      <c r="AB616" s="4"/>
      <c r="AC616" s="4"/>
      <c r="AD616" s="4"/>
      <c r="AE616" s="4"/>
      <c r="AF616" s="4"/>
      <c r="AG616" s="4"/>
    </row>
    <row r="617" spans="2:33">
      <c r="B617" t="str">
        <f t="shared" si="33"/>
        <v/>
      </c>
      <c r="U617" s="4"/>
      <c r="V617" s="4"/>
      <c r="W617" s="4"/>
      <c r="X617" s="4"/>
      <c r="Y617" s="4"/>
      <c r="Z617" s="4"/>
      <c r="AA617" s="4"/>
      <c r="AB617" s="4"/>
      <c r="AC617" s="4"/>
      <c r="AD617" s="4"/>
      <c r="AE617" s="4"/>
      <c r="AF617" s="4"/>
      <c r="AG617" s="4"/>
    </row>
    <row r="618" spans="2:33">
      <c r="B618" t="str">
        <f t="shared" si="33"/>
        <v/>
      </c>
      <c r="U618" s="4"/>
      <c r="V618" s="4"/>
      <c r="W618" s="4"/>
      <c r="X618" s="4"/>
      <c r="Y618" s="4"/>
      <c r="Z618" s="4"/>
      <c r="AA618" s="4"/>
      <c r="AB618" s="4"/>
      <c r="AC618" s="4"/>
      <c r="AD618" s="4"/>
      <c r="AE618" s="4"/>
      <c r="AF618" s="4"/>
      <c r="AG618" s="4"/>
    </row>
    <row r="619" spans="2:33">
      <c r="B619" t="str">
        <f t="shared" si="33"/>
        <v/>
      </c>
      <c r="U619" s="4"/>
      <c r="V619" s="4"/>
      <c r="W619" s="4"/>
      <c r="X619" s="4"/>
      <c r="Y619" s="4"/>
      <c r="Z619" s="4"/>
      <c r="AA619" s="4"/>
      <c r="AB619" s="4"/>
      <c r="AC619" s="4"/>
      <c r="AD619" s="4"/>
      <c r="AE619" s="4"/>
      <c r="AF619" s="4"/>
      <c r="AG619" s="4"/>
    </row>
    <row r="620" spans="2:33">
      <c r="B620" t="str">
        <f t="shared" si="33"/>
        <v/>
      </c>
      <c r="U620" s="4"/>
      <c r="V620" s="4"/>
      <c r="W620" s="4"/>
      <c r="X620" s="4"/>
      <c r="Y620" s="4"/>
      <c r="Z620" s="4"/>
      <c r="AA620" s="4"/>
      <c r="AB620" s="4"/>
      <c r="AC620" s="4"/>
      <c r="AD620" s="4"/>
      <c r="AE620" s="4"/>
      <c r="AF620" s="4"/>
      <c r="AG620" s="4"/>
    </row>
    <row r="621" spans="2:33">
      <c r="B621" t="str">
        <f t="shared" si="33"/>
        <v/>
      </c>
      <c r="U621" s="4"/>
      <c r="V621" s="4"/>
      <c r="W621" s="4"/>
      <c r="X621" s="4"/>
      <c r="Y621" s="4"/>
      <c r="Z621" s="4"/>
      <c r="AA621" s="4"/>
      <c r="AB621" s="4"/>
      <c r="AC621" s="4"/>
      <c r="AD621" s="4"/>
      <c r="AE621" s="4"/>
      <c r="AF621" s="4"/>
      <c r="AG621" s="4"/>
    </row>
    <row r="622" spans="2:33">
      <c r="B622" t="str">
        <f t="shared" si="33"/>
        <v/>
      </c>
      <c r="U622" s="4"/>
      <c r="V622" s="4"/>
      <c r="W622" s="4"/>
      <c r="X622" s="4"/>
      <c r="Y622" s="4"/>
      <c r="Z622" s="4"/>
      <c r="AA622" s="4"/>
      <c r="AB622" s="4"/>
      <c r="AC622" s="4"/>
      <c r="AD622" s="4"/>
      <c r="AE622" s="4"/>
      <c r="AF622" s="4"/>
      <c r="AG622" s="4"/>
    </row>
    <row r="623" spans="2:33">
      <c r="B623" t="str">
        <f t="shared" si="33"/>
        <v/>
      </c>
      <c r="U623" s="4"/>
      <c r="V623" s="4"/>
      <c r="W623" s="4"/>
      <c r="X623" s="4"/>
      <c r="Y623" s="4"/>
      <c r="Z623" s="4"/>
      <c r="AA623" s="4"/>
      <c r="AB623" s="4"/>
      <c r="AC623" s="4"/>
      <c r="AD623" s="4"/>
      <c r="AE623" s="4"/>
      <c r="AF623" s="4"/>
      <c r="AG623" s="4"/>
    </row>
    <row r="624" spans="2:33">
      <c r="B624" t="str">
        <f t="shared" si="33"/>
        <v/>
      </c>
      <c r="U624" s="4"/>
      <c r="V624" s="4"/>
      <c r="W624" s="4"/>
      <c r="X624" s="4"/>
      <c r="Y624" s="4"/>
      <c r="Z624" s="4"/>
      <c r="AA624" s="4"/>
      <c r="AB624" s="4"/>
      <c r="AC624" s="4"/>
      <c r="AD624" s="4"/>
      <c r="AE624" s="4"/>
      <c r="AF624" s="4"/>
      <c r="AG624" s="4"/>
    </row>
    <row r="625" spans="2:33">
      <c r="B625" t="str">
        <f t="shared" si="33"/>
        <v/>
      </c>
      <c r="U625" s="4"/>
      <c r="V625" s="4"/>
      <c r="W625" s="4"/>
      <c r="X625" s="4"/>
      <c r="Y625" s="4"/>
      <c r="Z625" s="4"/>
      <c r="AA625" s="4"/>
      <c r="AB625" s="4"/>
      <c r="AC625" s="4"/>
      <c r="AD625" s="4"/>
      <c r="AE625" s="4"/>
      <c r="AF625" s="4"/>
      <c r="AG625" s="4"/>
    </row>
    <row r="626" spans="2:33">
      <c r="B626" t="str">
        <f t="shared" si="33"/>
        <v/>
      </c>
      <c r="U626" s="4"/>
      <c r="V626" s="4"/>
      <c r="W626" s="4"/>
      <c r="X626" s="4"/>
      <c r="Y626" s="4"/>
      <c r="Z626" s="4"/>
      <c r="AA626" s="4"/>
      <c r="AB626" s="4"/>
      <c r="AC626" s="4"/>
      <c r="AD626" s="4"/>
      <c r="AE626" s="4"/>
      <c r="AF626" s="4"/>
      <c r="AG626" s="4"/>
    </row>
    <row r="627" spans="2:33">
      <c r="B627" t="str">
        <f t="shared" si="33"/>
        <v/>
      </c>
      <c r="U627" s="4"/>
      <c r="V627" s="4"/>
      <c r="W627" s="4"/>
      <c r="X627" s="4"/>
      <c r="Y627" s="4"/>
      <c r="Z627" s="4"/>
      <c r="AA627" s="4"/>
      <c r="AB627" s="4"/>
      <c r="AC627" s="4"/>
      <c r="AD627" s="4"/>
      <c r="AE627" s="4"/>
      <c r="AF627" s="4"/>
      <c r="AG627" s="4"/>
    </row>
    <row r="628" spans="2:33">
      <c r="B628" t="str">
        <f t="shared" si="33"/>
        <v/>
      </c>
      <c r="U628" s="4"/>
      <c r="V628" s="4"/>
      <c r="W628" s="4"/>
      <c r="X628" s="4"/>
      <c r="Y628" s="4"/>
      <c r="Z628" s="4"/>
      <c r="AA628" s="4"/>
      <c r="AB628" s="4"/>
      <c r="AC628" s="4"/>
      <c r="AD628" s="4"/>
      <c r="AE628" s="4"/>
      <c r="AF628" s="4"/>
      <c r="AG628" s="4"/>
    </row>
    <row r="629" spans="2:33">
      <c r="B629" t="str">
        <f t="shared" si="33"/>
        <v/>
      </c>
      <c r="U629" s="4"/>
      <c r="V629" s="4"/>
      <c r="W629" s="4"/>
      <c r="X629" s="4"/>
      <c r="Y629" s="4"/>
      <c r="Z629" s="4"/>
      <c r="AA629" s="4"/>
      <c r="AB629" s="4"/>
      <c r="AC629" s="4"/>
      <c r="AD629" s="4"/>
      <c r="AE629" s="4"/>
      <c r="AF629" s="4"/>
      <c r="AG629" s="4"/>
    </row>
    <row r="630" spans="2:33">
      <c r="B630" t="str">
        <f t="shared" si="33"/>
        <v/>
      </c>
      <c r="U630" s="4"/>
      <c r="V630" s="4"/>
      <c r="W630" s="4"/>
      <c r="X630" s="4"/>
      <c r="Y630" s="4"/>
      <c r="Z630" s="4"/>
      <c r="AA630" s="4"/>
      <c r="AB630" s="4"/>
      <c r="AC630" s="4"/>
      <c r="AD630" s="4"/>
      <c r="AE630" s="4"/>
      <c r="AF630" s="4"/>
      <c r="AG630" s="4"/>
    </row>
    <row r="631" spans="2:33">
      <c r="B631" t="str">
        <f t="shared" si="33"/>
        <v/>
      </c>
      <c r="U631" s="4"/>
      <c r="V631" s="4"/>
      <c r="W631" s="4"/>
      <c r="X631" s="4"/>
      <c r="Y631" s="4"/>
      <c r="Z631" s="4"/>
      <c r="AA631" s="4"/>
      <c r="AB631" s="4"/>
      <c r="AC631" s="4"/>
      <c r="AD631" s="4"/>
      <c r="AE631" s="4"/>
      <c r="AF631" s="4"/>
      <c r="AG631" s="4"/>
    </row>
    <row r="632" spans="2:33">
      <c r="B632" t="str">
        <f t="shared" si="33"/>
        <v/>
      </c>
      <c r="U632" s="4"/>
      <c r="V632" s="4"/>
      <c r="W632" s="4"/>
      <c r="X632" s="4"/>
      <c r="Y632" s="4"/>
      <c r="Z632" s="4"/>
      <c r="AA632" s="4"/>
      <c r="AB632" s="4"/>
      <c r="AC632" s="4"/>
      <c r="AD632" s="4"/>
      <c r="AE632" s="4"/>
      <c r="AF632" s="4"/>
      <c r="AG632" s="4"/>
    </row>
    <row r="633" spans="2:33">
      <c r="B633" t="str">
        <f t="shared" si="33"/>
        <v/>
      </c>
      <c r="U633" s="4"/>
      <c r="V633" s="4"/>
      <c r="W633" s="4"/>
      <c r="X633" s="4"/>
      <c r="Y633" s="4"/>
      <c r="Z633" s="4"/>
      <c r="AA633" s="4"/>
      <c r="AB633" s="4"/>
      <c r="AC633" s="4"/>
      <c r="AD633" s="4"/>
      <c r="AE633" s="4"/>
      <c r="AF633" s="4"/>
      <c r="AG633" s="4"/>
    </row>
    <row r="634" spans="2:33">
      <c r="B634" t="str">
        <f t="shared" si="33"/>
        <v/>
      </c>
      <c r="U634" s="4"/>
      <c r="V634" s="4"/>
      <c r="W634" s="4"/>
      <c r="X634" s="4"/>
      <c r="Y634" s="4"/>
      <c r="Z634" s="4"/>
      <c r="AA634" s="4"/>
      <c r="AB634" s="4"/>
      <c r="AC634" s="4"/>
      <c r="AD634" s="4"/>
      <c r="AE634" s="4"/>
      <c r="AF634" s="4"/>
      <c r="AG634" s="4"/>
    </row>
    <row r="635" spans="2:33">
      <c r="B635" t="str">
        <f t="shared" si="33"/>
        <v/>
      </c>
      <c r="U635" s="4"/>
      <c r="V635" s="4"/>
      <c r="W635" s="4"/>
      <c r="X635" s="4"/>
      <c r="Y635" s="4"/>
      <c r="Z635" s="4"/>
      <c r="AA635" s="4"/>
      <c r="AB635" s="4"/>
      <c r="AC635" s="4"/>
      <c r="AD635" s="4"/>
      <c r="AE635" s="4"/>
      <c r="AF635" s="4"/>
      <c r="AG635" s="4"/>
    </row>
    <row r="636" spans="2:33">
      <c r="B636" t="str">
        <f t="shared" si="33"/>
        <v/>
      </c>
      <c r="U636" s="4"/>
      <c r="V636" s="4"/>
      <c r="W636" s="4"/>
      <c r="X636" s="4"/>
      <c r="Y636" s="4"/>
      <c r="Z636" s="4"/>
      <c r="AA636" s="4"/>
      <c r="AB636" s="4"/>
      <c r="AC636" s="4"/>
      <c r="AD636" s="4"/>
      <c r="AE636" s="4"/>
      <c r="AF636" s="4"/>
      <c r="AG636" s="4"/>
    </row>
    <row r="637" spans="2:33">
      <c r="B637" t="str">
        <f t="shared" si="33"/>
        <v/>
      </c>
      <c r="U637" s="4"/>
      <c r="V637" s="4"/>
      <c r="W637" s="4"/>
      <c r="X637" s="4"/>
      <c r="Y637" s="4"/>
      <c r="Z637" s="4"/>
      <c r="AA637" s="4"/>
      <c r="AB637" s="4"/>
      <c r="AC637" s="4"/>
      <c r="AD637" s="4"/>
      <c r="AE637" s="4"/>
      <c r="AF637" s="4"/>
      <c r="AG637" s="4"/>
    </row>
    <row r="638" spans="2:33">
      <c r="B638" t="str">
        <f t="shared" si="33"/>
        <v/>
      </c>
      <c r="U638" s="4"/>
      <c r="V638" s="4"/>
      <c r="W638" s="4"/>
      <c r="X638" s="4"/>
      <c r="Y638" s="4"/>
      <c r="Z638" s="4"/>
      <c r="AA638" s="4"/>
      <c r="AB638" s="4"/>
      <c r="AC638" s="4"/>
      <c r="AD638" s="4"/>
      <c r="AE638" s="4"/>
      <c r="AF638" s="4"/>
      <c r="AG638" s="4"/>
    </row>
    <row r="639" spans="2:33">
      <c r="B639" t="str">
        <f t="shared" si="33"/>
        <v/>
      </c>
      <c r="U639" s="4"/>
      <c r="V639" s="4"/>
      <c r="W639" s="4"/>
      <c r="X639" s="4"/>
      <c r="Y639" s="4"/>
      <c r="Z639" s="4"/>
      <c r="AA639" s="4"/>
      <c r="AB639" s="4"/>
      <c r="AC639" s="4"/>
      <c r="AD639" s="4"/>
      <c r="AE639" s="4"/>
      <c r="AF639" s="4"/>
      <c r="AG639" s="4"/>
    </row>
    <row r="640" spans="2:33">
      <c r="B640" t="str">
        <f t="shared" si="33"/>
        <v/>
      </c>
      <c r="U640" s="4"/>
      <c r="V640" s="4"/>
      <c r="W640" s="4"/>
      <c r="X640" s="4"/>
      <c r="Y640" s="4"/>
      <c r="Z640" s="4"/>
      <c r="AA640" s="4"/>
      <c r="AB640" s="4"/>
      <c r="AC640" s="4"/>
      <c r="AD640" s="4"/>
      <c r="AE640" s="4"/>
      <c r="AF640" s="4"/>
      <c r="AG640" s="4"/>
    </row>
    <row r="641" spans="2:33">
      <c r="B641" t="str">
        <f t="shared" si="33"/>
        <v/>
      </c>
      <c r="U641" s="4"/>
      <c r="V641" s="4"/>
      <c r="W641" s="4"/>
      <c r="X641" s="4"/>
      <c r="Y641" s="4"/>
      <c r="Z641" s="4"/>
      <c r="AA641" s="4"/>
      <c r="AB641" s="4"/>
      <c r="AC641" s="4"/>
      <c r="AD641" s="4"/>
      <c r="AE641" s="4"/>
      <c r="AF641" s="4"/>
      <c r="AG641" s="4"/>
    </row>
    <row r="642" spans="2:33">
      <c r="B642" t="str">
        <f t="shared" si="33"/>
        <v/>
      </c>
      <c r="U642" s="4"/>
      <c r="V642" s="4"/>
      <c r="W642" s="4"/>
      <c r="X642" s="4"/>
      <c r="Y642" s="4"/>
      <c r="Z642" s="4"/>
      <c r="AA642" s="4"/>
      <c r="AB642" s="4"/>
      <c r="AC642" s="4"/>
      <c r="AD642" s="4"/>
      <c r="AE642" s="4"/>
      <c r="AF642" s="4"/>
      <c r="AG642" s="4"/>
    </row>
    <row r="643" spans="2:33">
      <c r="B643" t="str">
        <f t="shared" si="33"/>
        <v/>
      </c>
      <c r="U643" s="4"/>
      <c r="V643" s="4"/>
      <c r="W643" s="4"/>
      <c r="X643" s="4"/>
      <c r="Y643" s="4"/>
      <c r="Z643" s="4"/>
      <c r="AA643" s="4"/>
      <c r="AB643" s="4"/>
      <c r="AC643" s="4"/>
      <c r="AD643" s="4"/>
      <c r="AE643" s="4"/>
      <c r="AF643" s="4"/>
      <c r="AG643" s="4"/>
    </row>
    <row r="644" spans="2:33">
      <c r="B644" t="str">
        <f t="shared" ref="B644:B707" si="34">H644&amp;F644</f>
        <v/>
      </c>
      <c r="U644" s="4"/>
      <c r="V644" s="4"/>
      <c r="W644" s="4"/>
      <c r="X644" s="4"/>
      <c r="Y644" s="4"/>
      <c r="Z644" s="4"/>
      <c r="AA644" s="4"/>
      <c r="AB644" s="4"/>
      <c r="AC644" s="4"/>
      <c r="AD644" s="4"/>
      <c r="AE644" s="4"/>
      <c r="AF644" s="4"/>
      <c r="AG644" s="4"/>
    </row>
    <row r="645" spans="2:33">
      <c r="B645" t="str">
        <f t="shared" si="34"/>
        <v/>
      </c>
      <c r="U645" s="4"/>
      <c r="V645" s="4"/>
      <c r="W645" s="4"/>
      <c r="X645" s="4"/>
      <c r="Y645" s="4"/>
      <c r="Z645" s="4"/>
      <c r="AA645" s="4"/>
      <c r="AB645" s="4"/>
      <c r="AC645" s="4"/>
      <c r="AD645" s="4"/>
      <c r="AE645" s="4"/>
      <c r="AF645" s="4"/>
      <c r="AG645" s="4"/>
    </row>
    <row r="646" spans="2:33">
      <c r="B646" t="str">
        <f t="shared" si="34"/>
        <v/>
      </c>
      <c r="U646" s="4"/>
      <c r="V646" s="4"/>
      <c r="W646" s="4"/>
      <c r="X646" s="4"/>
      <c r="Y646" s="4"/>
      <c r="Z646" s="4"/>
      <c r="AA646" s="4"/>
      <c r="AB646" s="4"/>
      <c r="AC646" s="4"/>
      <c r="AD646" s="4"/>
      <c r="AE646" s="4"/>
      <c r="AF646" s="4"/>
      <c r="AG646" s="4"/>
    </row>
    <row r="647" spans="2:33">
      <c r="B647" t="str">
        <f t="shared" si="34"/>
        <v/>
      </c>
      <c r="U647" s="4"/>
      <c r="V647" s="4"/>
      <c r="W647" s="4"/>
      <c r="X647" s="4"/>
      <c r="Y647" s="4"/>
      <c r="Z647" s="4"/>
      <c r="AA647" s="4"/>
      <c r="AB647" s="4"/>
      <c r="AC647" s="4"/>
      <c r="AD647" s="4"/>
      <c r="AE647" s="4"/>
      <c r="AF647" s="4"/>
      <c r="AG647" s="4"/>
    </row>
    <row r="648" spans="2:33">
      <c r="B648" t="str">
        <f t="shared" si="34"/>
        <v/>
      </c>
      <c r="U648" s="4"/>
      <c r="V648" s="4"/>
      <c r="W648" s="4"/>
      <c r="X648" s="4"/>
      <c r="Y648" s="4"/>
      <c r="Z648" s="4"/>
      <c r="AA648" s="4"/>
      <c r="AB648" s="4"/>
      <c r="AC648" s="4"/>
      <c r="AD648" s="4"/>
      <c r="AE648" s="4"/>
      <c r="AF648" s="4"/>
      <c r="AG648" s="4"/>
    </row>
    <row r="649" spans="2:33">
      <c r="B649" t="str">
        <f t="shared" si="34"/>
        <v/>
      </c>
      <c r="U649" s="4"/>
      <c r="V649" s="4"/>
      <c r="W649" s="4"/>
      <c r="X649" s="4"/>
      <c r="Y649" s="4"/>
      <c r="Z649" s="4"/>
      <c r="AA649" s="4"/>
      <c r="AB649" s="4"/>
      <c r="AC649" s="4"/>
      <c r="AD649" s="4"/>
      <c r="AE649" s="4"/>
      <c r="AF649" s="4"/>
      <c r="AG649" s="4"/>
    </row>
    <row r="650" spans="2:33">
      <c r="B650" t="str">
        <f t="shared" si="34"/>
        <v/>
      </c>
      <c r="U650" s="4"/>
      <c r="V650" s="4"/>
      <c r="W650" s="4"/>
      <c r="X650" s="4"/>
      <c r="Y650" s="4"/>
      <c r="Z650" s="4"/>
      <c r="AA650" s="4"/>
      <c r="AB650" s="4"/>
      <c r="AC650" s="4"/>
      <c r="AD650" s="4"/>
      <c r="AE650" s="4"/>
      <c r="AF650" s="4"/>
      <c r="AG650" s="4"/>
    </row>
    <row r="651" spans="2:33">
      <c r="B651" t="str">
        <f t="shared" si="34"/>
        <v/>
      </c>
      <c r="U651" s="4"/>
      <c r="V651" s="4"/>
      <c r="W651" s="4"/>
      <c r="X651" s="4"/>
      <c r="Y651" s="4"/>
      <c r="Z651" s="4"/>
      <c r="AA651" s="4"/>
      <c r="AB651" s="4"/>
      <c r="AC651" s="4"/>
      <c r="AD651" s="4"/>
      <c r="AE651" s="4"/>
      <c r="AF651" s="4"/>
      <c r="AG651" s="4"/>
    </row>
    <row r="652" spans="2:33">
      <c r="B652" t="str">
        <f t="shared" si="34"/>
        <v/>
      </c>
      <c r="U652" s="4"/>
      <c r="V652" s="4"/>
      <c r="W652" s="4"/>
      <c r="X652" s="4"/>
      <c r="Y652" s="4"/>
      <c r="Z652" s="4"/>
      <c r="AA652" s="4"/>
      <c r="AB652" s="4"/>
      <c r="AC652" s="4"/>
      <c r="AD652" s="4"/>
      <c r="AE652" s="4"/>
      <c r="AF652" s="4"/>
      <c r="AG652" s="4"/>
    </row>
    <row r="653" spans="2:33">
      <c r="B653" t="str">
        <f t="shared" si="34"/>
        <v/>
      </c>
      <c r="U653" s="4"/>
      <c r="V653" s="4"/>
      <c r="W653" s="4"/>
      <c r="X653" s="4"/>
      <c r="Y653" s="4"/>
      <c r="Z653" s="4"/>
      <c r="AA653" s="4"/>
      <c r="AB653" s="4"/>
      <c r="AC653" s="4"/>
      <c r="AD653" s="4"/>
      <c r="AE653" s="4"/>
      <c r="AF653" s="4"/>
      <c r="AG653" s="4"/>
    </row>
    <row r="654" spans="2:33">
      <c r="B654" t="str">
        <f t="shared" si="34"/>
        <v/>
      </c>
      <c r="U654" s="4"/>
      <c r="V654" s="4"/>
      <c r="W654" s="4"/>
      <c r="X654" s="4"/>
      <c r="Y654" s="4"/>
      <c r="Z654" s="4"/>
      <c r="AA654" s="4"/>
      <c r="AB654" s="4"/>
      <c r="AC654" s="4"/>
      <c r="AD654" s="4"/>
      <c r="AE654" s="4"/>
      <c r="AF654" s="4"/>
      <c r="AG654" s="4"/>
    </row>
    <row r="655" spans="2:33">
      <c r="B655" t="str">
        <f t="shared" si="34"/>
        <v/>
      </c>
      <c r="U655" s="4"/>
      <c r="V655" s="4"/>
      <c r="W655" s="4"/>
      <c r="X655" s="4"/>
      <c r="Y655" s="4"/>
      <c r="Z655" s="4"/>
      <c r="AA655" s="4"/>
      <c r="AB655" s="4"/>
      <c r="AC655" s="4"/>
      <c r="AD655" s="4"/>
      <c r="AE655" s="4"/>
      <c r="AF655" s="4"/>
      <c r="AG655" s="4"/>
    </row>
    <row r="656" spans="2:33">
      <c r="B656" t="str">
        <f t="shared" si="34"/>
        <v/>
      </c>
      <c r="U656" s="4"/>
      <c r="V656" s="4"/>
      <c r="W656" s="4"/>
      <c r="X656" s="4"/>
      <c r="Y656" s="4"/>
      <c r="Z656" s="4"/>
      <c r="AA656" s="4"/>
      <c r="AB656" s="4"/>
      <c r="AC656" s="4"/>
      <c r="AD656" s="4"/>
      <c r="AE656" s="4"/>
      <c r="AF656" s="4"/>
      <c r="AG656" s="4"/>
    </row>
    <row r="657" spans="2:33">
      <c r="B657" t="str">
        <f t="shared" si="34"/>
        <v/>
      </c>
      <c r="U657" s="4"/>
      <c r="V657" s="4"/>
      <c r="W657" s="4"/>
      <c r="X657" s="4"/>
      <c r="Y657" s="4"/>
      <c r="Z657" s="4"/>
      <c r="AA657" s="4"/>
      <c r="AB657" s="4"/>
      <c r="AC657" s="4"/>
      <c r="AD657" s="4"/>
      <c r="AE657" s="4"/>
      <c r="AF657" s="4"/>
      <c r="AG657" s="4"/>
    </row>
    <row r="658" spans="2:33">
      <c r="B658" t="str">
        <f t="shared" si="34"/>
        <v/>
      </c>
      <c r="U658" s="4"/>
      <c r="V658" s="4"/>
      <c r="W658" s="4"/>
      <c r="X658" s="4"/>
      <c r="Y658" s="4"/>
      <c r="Z658" s="4"/>
      <c r="AA658" s="4"/>
      <c r="AB658" s="4"/>
      <c r="AC658" s="4"/>
      <c r="AD658" s="4"/>
      <c r="AE658" s="4"/>
      <c r="AF658" s="4"/>
      <c r="AG658" s="4"/>
    </row>
    <row r="659" spans="2:33">
      <c r="B659" t="str">
        <f t="shared" si="34"/>
        <v/>
      </c>
      <c r="U659" s="4"/>
      <c r="V659" s="4"/>
      <c r="W659" s="4"/>
      <c r="X659" s="4"/>
      <c r="Y659" s="4"/>
      <c r="Z659" s="4"/>
      <c r="AA659" s="4"/>
      <c r="AB659" s="4"/>
      <c r="AC659" s="4"/>
      <c r="AD659" s="4"/>
      <c r="AE659" s="4"/>
      <c r="AF659" s="4"/>
      <c r="AG659" s="4"/>
    </row>
    <row r="660" spans="2:33">
      <c r="B660" t="str">
        <f t="shared" si="34"/>
        <v/>
      </c>
      <c r="U660" s="4"/>
      <c r="V660" s="4"/>
      <c r="W660" s="4"/>
      <c r="X660" s="4"/>
      <c r="Y660" s="4"/>
      <c r="Z660" s="4"/>
      <c r="AA660" s="4"/>
      <c r="AB660" s="4"/>
      <c r="AC660" s="4"/>
      <c r="AD660" s="4"/>
      <c r="AE660" s="4"/>
      <c r="AF660" s="4"/>
      <c r="AG660" s="4"/>
    </row>
    <row r="661" spans="2:33">
      <c r="B661" t="str">
        <f t="shared" si="34"/>
        <v/>
      </c>
      <c r="U661" s="4"/>
      <c r="V661" s="4"/>
      <c r="W661" s="4"/>
      <c r="X661" s="4"/>
      <c r="Y661" s="4"/>
      <c r="Z661" s="4"/>
      <c r="AA661" s="4"/>
      <c r="AB661" s="4"/>
      <c r="AC661" s="4"/>
      <c r="AD661" s="4"/>
      <c r="AE661" s="4"/>
      <c r="AF661" s="4"/>
      <c r="AG661" s="4"/>
    </row>
    <row r="662" spans="2:33">
      <c r="B662" t="str">
        <f t="shared" si="34"/>
        <v/>
      </c>
      <c r="U662" s="4"/>
      <c r="V662" s="4"/>
      <c r="W662" s="4"/>
      <c r="X662" s="4"/>
      <c r="Y662" s="4"/>
      <c r="Z662" s="4"/>
      <c r="AA662" s="4"/>
      <c r="AB662" s="4"/>
      <c r="AC662" s="4"/>
      <c r="AD662" s="4"/>
      <c r="AE662" s="4"/>
      <c r="AF662" s="4"/>
      <c r="AG662" s="4"/>
    </row>
    <row r="663" spans="2:33">
      <c r="B663" t="str">
        <f t="shared" si="34"/>
        <v/>
      </c>
      <c r="U663" s="4"/>
      <c r="V663" s="4"/>
      <c r="W663" s="4"/>
      <c r="X663" s="4"/>
      <c r="Y663" s="4"/>
      <c r="Z663" s="4"/>
      <c r="AA663" s="4"/>
      <c r="AB663" s="4"/>
      <c r="AC663" s="4"/>
      <c r="AD663" s="4"/>
      <c r="AE663" s="4"/>
      <c r="AF663" s="4"/>
      <c r="AG663" s="4"/>
    </row>
    <row r="664" spans="2:33">
      <c r="B664" t="str">
        <f t="shared" si="34"/>
        <v/>
      </c>
      <c r="U664" s="4"/>
      <c r="V664" s="4"/>
      <c r="W664" s="4"/>
      <c r="X664" s="4"/>
      <c r="Y664" s="4"/>
      <c r="Z664" s="4"/>
      <c r="AA664" s="4"/>
      <c r="AB664" s="4"/>
      <c r="AC664" s="4"/>
      <c r="AD664" s="4"/>
      <c r="AE664" s="4"/>
      <c r="AF664" s="4"/>
      <c r="AG664" s="4"/>
    </row>
    <row r="665" spans="2:33">
      <c r="B665" t="str">
        <f t="shared" si="34"/>
        <v/>
      </c>
      <c r="U665" s="4"/>
      <c r="V665" s="4"/>
      <c r="W665" s="4"/>
      <c r="X665" s="4"/>
      <c r="Y665" s="4"/>
      <c r="Z665" s="4"/>
      <c r="AA665" s="4"/>
      <c r="AB665" s="4"/>
      <c r="AC665" s="4"/>
      <c r="AD665" s="4"/>
      <c r="AE665" s="4"/>
      <c r="AF665" s="4"/>
      <c r="AG665" s="4"/>
    </row>
    <row r="666" spans="2:33">
      <c r="B666" t="str">
        <f t="shared" si="34"/>
        <v/>
      </c>
      <c r="U666" s="4"/>
      <c r="V666" s="4"/>
      <c r="W666" s="4"/>
      <c r="X666" s="4"/>
      <c r="Y666" s="4"/>
      <c r="Z666" s="4"/>
      <c r="AA666" s="4"/>
      <c r="AB666" s="4"/>
      <c r="AC666" s="4"/>
      <c r="AD666" s="4"/>
      <c r="AE666" s="4"/>
      <c r="AF666" s="4"/>
      <c r="AG666" s="4"/>
    </row>
    <row r="667" spans="2:33">
      <c r="B667" t="str">
        <f t="shared" si="34"/>
        <v/>
      </c>
      <c r="U667" s="4"/>
      <c r="V667" s="4"/>
      <c r="W667" s="4"/>
      <c r="X667" s="4"/>
      <c r="Y667" s="4"/>
      <c r="Z667" s="4"/>
      <c r="AA667" s="4"/>
      <c r="AB667" s="4"/>
      <c r="AC667" s="4"/>
      <c r="AD667" s="4"/>
      <c r="AE667" s="4"/>
      <c r="AF667" s="4"/>
      <c r="AG667" s="4"/>
    </row>
    <row r="668" spans="2:33">
      <c r="B668" t="str">
        <f t="shared" si="34"/>
        <v/>
      </c>
      <c r="U668" s="4"/>
      <c r="V668" s="4"/>
      <c r="W668" s="4"/>
      <c r="X668" s="4"/>
      <c r="Y668" s="4"/>
      <c r="Z668" s="4"/>
      <c r="AA668" s="4"/>
      <c r="AB668" s="4"/>
      <c r="AC668" s="4"/>
      <c r="AD668" s="4"/>
      <c r="AE668" s="4"/>
      <c r="AF668" s="4"/>
      <c r="AG668" s="4"/>
    </row>
    <row r="669" spans="2:33">
      <c r="B669" t="str">
        <f t="shared" si="34"/>
        <v/>
      </c>
      <c r="U669" s="4"/>
      <c r="V669" s="4"/>
      <c r="W669" s="4"/>
      <c r="X669" s="4"/>
      <c r="Y669" s="4"/>
      <c r="Z669" s="4"/>
      <c r="AA669" s="4"/>
      <c r="AB669" s="4"/>
      <c r="AC669" s="4"/>
      <c r="AD669" s="4"/>
      <c r="AE669" s="4"/>
      <c r="AF669" s="4"/>
      <c r="AG669" s="4"/>
    </row>
    <row r="670" spans="2:33">
      <c r="B670" t="str">
        <f t="shared" si="34"/>
        <v/>
      </c>
      <c r="U670" s="4"/>
      <c r="V670" s="4"/>
      <c r="W670" s="4"/>
      <c r="X670" s="4"/>
      <c r="Y670" s="4"/>
      <c r="Z670" s="4"/>
      <c r="AA670" s="4"/>
      <c r="AB670" s="4"/>
      <c r="AC670" s="4"/>
      <c r="AD670" s="4"/>
      <c r="AE670" s="4"/>
      <c r="AF670" s="4"/>
      <c r="AG670" s="4"/>
    </row>
    <row r="671" spans="2:33">
      <c r="B671" t="str">
        <f t="shared" si="34"/>
        <v/>
      </c>
      <c r="U671" s="4"/>
      <c r="V671" s="4"/>
      <c r="W671" s="4"/>
      <c r="X671" s="4"/>
      <c r="Y671" s="4"/>
      <c r="Z671" s="4"/>
      <c r="AA671" s="4"/>
      <c r="AB671" s="4"/>
      <c r="AC671" s="4"/>
      <c r="AD671" s="4"/>
      <c r="AE671" s="4"/>
      <c r="AF671" s="4"/>
      <c r="AG671" s="4"/>
    </row>
    <row r="672" spans="2:33">
      <c r="B672" t="str">
        <f t="shared" si="34"/>
        <v/>
      </c>
      <c r="U672" s="4"/>
      <c r="V672" s="4"/>
      <c r="W672" s="4"/>
      <c r="X672" s="4"/>
      <c r="Y672" s="4"/>
      <c r="Z672" s="4"/>
      <c r="AA672" s="4"/>
      <c r="AB672" s="4"/>
      <c r="AC672" s="4"/>
      <c r="AD672" s="4"/>
      <c r="AE672" s="4"/>
      <c r="AF672" s="4"/>
      <c r="AG672" s="4"/>
    </row>
    <row r="673" spans="2:33">
      <c r="B673" t="str">
        <f t="shared" si="34"/>
        <v/>
      </c>
      <c r="U673" s="4"/>
      <c r="V673" s="4"/>
      <c r="W673" s="4"/>
      <c r="X673" s="4"/>
      <c r="Y673" s="4"/>
      <c r="Z673" s="4"/>
      <c r="AA673" s="4"/>
      <c r="AB673" s="4"/>
      <c r="AC673" s="4"/>
      <c r="AD673" s="4"/>
      <c r="AE673" s="4"/>
      <c r="AF673" s="4"/>
      <c r="AG673" s="4"/>
    </row>
    <row r="674" spans="2:33">
      <c r="B674" t="str">
        <f t="shared" si="34"/>
        <v/>
      </c>
      <c r="U674" s="4"/>
      <c r="V674" s="4"/>
      <c r="W674" s="4"/>
      <c r="X674" s="4"/>
      <c r="Y674" s="4"/>
      <c r="Z674" s="4"/>
      <c r="AA674" s="4"/>
      <c r="AB674" s="4"/>
      <c r="AC674" s="4"/>
      <c r="AD674" s="4"/>
      <c r="AE674" s="4"/>
      <c r="AF674" s="4"/>
      <c r="AG674" s="4"/>
    </row>
    <row r="675" spans="2:33">
      <c r="B675" t="str">
        <f t="shared" si="34"/>
        <v/>
      </c>
      <c r="U675" s="4"/>
      <c r="V675" s="4"/>
      <c r="W675" s="4"/>
      <c r="X675" s="4"/>
      <c r="Y675" s="4"/>
      <c r="Z675" s="4"/>
      <c r="AA675" s="4"/>
      <c r="AB675" s="4"/>
      <c r="AC675" s="4"/>
      <c r="AD675" s="4"/>
      <c r="AE675" s="4"/>
      <c r="AF675" s="4"/>
      <c r="AG675" s="4"/>
    </row>
    <row r="676" spans="2:33">
      <c r="B676" t="str">
        <f t="shared" si="34"/>
        <v/>
      </c>
      <c r="U676" s="4"/>
      <c r="V676" s="4"/>
      <c r="W676" s="4"/>
      <c r="X676" s="4"/>
      <c r="Y676" s="4"/>
      <c r="Z676" s="4"/>
      <c r="AA676" s="4"/>
      <c r="AB676" s="4"/>
      <c r="AC676" s="4"/>
      <c r="AD676" s="4"/>
      <c r="AE676" s="4"/>
      <c r="AF676" s="4"/>
      <c r="AG676" s="4"/>
    </row>
    <row r="677" spans="2:33">
      <c r="B677" t="str">
        <f t="shared" si="34"/>
        <v/>
      </c>
      <c r="U677" s="4"/>
      <c r="V677" s="4"/>
      <c r="W677" s="4"/>
      <c r="X677" s="4"/>
      <c r="Y677" s="4"/>
      <c r="Z677" s="4"/>
      <c r="AA677" s="4"/>
      <c r="AB677" s="4"/>
      <c r="AC677" s="4"/>
      <c r="AD677" s="4"/>
      <c r="AE677" s="4"/>
      <c r="AF677" s="4"/>
      <c r="AG677" s="4"/>
    </row>
    <row r="678" spans="2:33">
      <c r="B678" t="str">
        <f t="shared" si="34"/>
        <v/>
      </c>
      <c r="U678" s="4"/>
      <c r="V678" s="4"/>
      <c r="W678" s="4"/>
      <c r="X678" s="4"/>
      <c r="Y678" s="4"/>
      <c r="Z678" s="4"/>
      <c r="AA678" s="4"/>
      <c r="AB678" s="4"/>
      <c r="AC678" s="4"/>
      <c r="AD678" s="4"/>
      <c r="AE678" s="4"/>
      <c r="AF678" s="4"/>
      <c r="AG678" s="4"/>
    </row>
    <row r="679" spans="2:33">
      <c r="B679" t="str">
        <f t="shared" si="34"/>
        <v/>
      </c>
      <c r="U679" s="4"/>
      <c r="V679" s="4"/>
      <c r="W679" s="4"/>
      <c r="X679" s="4"/>
      <c r="Y679" s="4"/>
      <c r="Z679" s="4"/>
      <c r="AA679" s="4"/>
      <c r="AB679" s="4"/>
      <c r="AC679" s="4"/>
      <c r="AD679" s="4"/>
      <c r="AE679" s="4"/>
      <c r="AF679" s="4"/>
      <c r="AG679" s="4"/>
    </row>
    <row r="680" spans="2:33">
      <c r="B680" t="str">
        <f t="shared" si="34"/>
        <v/>
      </c>
      <c r="U680" s="4"/>
      <c r="V680" s="4"/>
      <c r="W680" s="4"/>
      <c r="X680" s="4"/>
      <c r="Y680" s="4"/>
      <c r="Z680" s="4"/>
      <c r="AA680" s="4"/>
      <c r="AB680" s="4"/>
      <c r="AC680" s="4"/>
      <c r="AD680" s="4"/>
      <c r="AE680" s="4"/>
      <c r="AF680" s="4"/>
      <c r="AG680" s="4"/>
    </row>
    <row r="681" spans="2:33">
      <c r="B681" t="str">
        <f t="shared" si="34"/>
        <v/>
      </c>
      <c r="U681" s="4"/>
      <c r="V681" s="4"/>
      <c r="W681" s="4"/>
      <c r="X681" s="4"/>
      <c r="Y681" s="4"/>
      <c r="Z681" s="4"/>
      <c r="AA681" s="4"/>
      <c r="AB681" s="4"/>
      <c r="AC681" s="4"/>
      <c r="AD681" s="4"/>
      <c r="AE681" s="4"/>
      <c r="AF681" s="4"/>
      <c r="AG681" s="4"/>
    </row>
    <row r="682" spans="2:33">
      <c r="B682" t="str">
        <f t="shared" si="34"/>
        <v/>
      </c>
      <c r="U682" s="4"/>
      <c r="V682" s="4"/>
      <c r="W682" s="4"/>
      <c r="X682" s="4"/>
      <c r="Y682" s="4"/>
      <c r="Z682" s="4"/>
      <c r="AA682" s="4"/>
      <c r="AB682" s="4"/>
      <c r="AC682" s="4"/>
      <c r="AD682" s="4"/>
      <c r="AE682" s="4"/>
      <c r="AF682" s="4"/>
      <c r="AG682" s="4"/>
    </row>
    <row r="683" spans="2:33">
      <c r="B683" t="str">
        <f t="shared" si="34"/>
        <v/>
      </c>
      <c r="U683" s="4"/>
      <c r="V683" s="4"/>
      <c r="W683" s="4"/>
      <c r="X683" s="4"/>
      <c r="Y683" s="4"/>
      <c r="Z683" s="4"/>
      <c r="AA683" s="4"/>
      <c r="AB683" s="4"/>
      <c r="AC683" s="4"/>
      <c r="AD683" s="4"/>
      <c r="AE683" s="4"/>
      <c r="AF683" s="4"/>
      <c r="AG683" s="4"/>
    </row>
    <row r="684" spans="2:33">
      <c r="B684" t="str">
        <f t="shared" si="34"/>
        <v/>
      </c>
      <c r="U684" s="4"/>
      <c r="V684" s="4"/>
      <c r="W684" s="4"/>
      <c r="X684" s="4"/>
      <c r="Y684" s="4"/>
      <c r="Z684" s="4"/>
      <c r="AA684" s="4"/>
      <c r="AB684" s="4"/>
      <c r="AC684" s="4"/>
      <c r="AD684" s="4"/>
      <c r="AE684" s="4"/>
      <c r="AF684" s="4"/>
      <c r="AG684" s="4"/>
    </row>
    <row r="685" spans="2:33">
      <c r="B685" t="str">
        <f t="shared" si="34"/>
        <v/>
      </c>
      <c r="U685" s="4"/>
      <c r="V685" s="4"/>
      <c r="W685" s="4"/>
      <c r="X685" s="4"/>
      <c r="Y685" s="4"/>
      <c r="Z685" s="4"/>
      <c r="AA685" s="4"/>
      <c r="AB685" s="4"/>
      <c r="AC685" s="4"/>
      <c r="AD685" s="4"/>
      <c r="AE685" s="4"/>
      <c r="AF685" s="4"/>
      <c r="AG685" s="4"/>
    </row>
    <row r="686" spans="2:33">
      <c r="B686" t="str">
        <f t="shared" si="34"/>
        <v/>
      </c>
      <c r="U686" s="4"/>
      <c r="V686" s="4"/>
      <c r="W686" s="4"/>
      <c r="X686" s="4"/>
      <c r="Y686" s="4"/>
      <c r="Z686" s="4"/>
      <c r="AA686" s="4"/>
      <c r="AB686" s="4"/>
      <c r="AC686" s="4"/>
      <c r="AD686" s="4"/>
      <c r="AE686" s="4"/>
      <c r="AF686" s="4"/>
      <c r="AG686" s="4"/>
    </row>
    <row r="687" spans="2:33">
      <c r="B687" t="str">
        <f t="shared" si="34"/>
        <v/>
      </c>
      <c r="U687" s="4"/>
      <c r="V687" s="4"/>
      <c r="W687" s="4"/>
      <c r="X687" s="4"/>
      <c r="Y687" s="4"/>
      <c r="Z687" s="4"/>
      <c r="AA687" s="4"/>
      <c r="AB687" s="4"/>
      <c r="AC687" s="4"/>
      <c r="AD687" s="4"/>
      <c r="AE687" s="4"/>
      <c r="AF687" s="4"/>
      <c r="AG687" s="4"/>
    </row>
    <row r="688" spans="2:33">
      <c r="B688" t="str">
        <f t="shared" si="34"/>
        <v/>
      </c>
      <c r="U688" s="4"/>
      <c r="V688" s="4"/>
      <c r="W688" s="4"/>
      <c r="X688" s="4"/>
      <c r="Y688" s="4"/>
      <c r="Z688" s="4"/>
      <c r="AA688" s="4"/>
      <c r="AB688" s="4"/>
      <c r="AC688" s="4"/>
      <c r="AD688" s="4"/>
      <c r="AE688" s="4"/>
      <c r="AF688" s="4"/>
      <c r="AG688" s="4"/>
    </row>
    <row r="689" spans="2:33">
      <c r="B689" t="str">
        <f t="shared" si="34"/>
        <v/>
      </c>
      <c r="U689" s="4"/>
      <c r="V689" s="4"/>
      <c r="W689" s="4"/>
      <c r="X689" s="4"/>
      <c r="Y689" s="4"/>
      <c r="Z689" s="4"/>
      <c r="AA689" s="4"/>
      <c r="AB689" s="4"/>
      <c r="AC689" s="4"/>
      <c r="AD689" s="4"/>
      <c r="AE689" s="4"/>
      <c r="AF689" s="4"/>
      <c r="AG689" s="4"/>
    </row>
    <row r="690" spans="2:33">
      <c r="B690" t="str">
        <f t="shared" si="34"/>
        <v/>
      </c>
      <c r="U690" s="4"/>
      <c r="V690" s="4"/>
      <c r="W690" s="4"/>
      <c r="X690" s="4"/>
      <c r="Y690" s="4"/>
      <c r="Z690" s="4"/>
      <c r="AA690" s="4"/>
      <c r="AB690" s="4"/>
      <c r="AC690" s="4"/>
      <c r="AD690" s="4"/>
      <c r="AE690" s="4"/>
      <c r="AF690" s="4"/>
      <c r="AG690" s="4"/>
    </row>
    <row r="691" spans="2:33">
      <c r="B691" t="str">
        <f t="shared" si="34"/>
        <v/>
      </c>
      <c r="U691" s="4"/>
      <c r="V691" s="4"/>
      <c r="W691" s="4"/>
      <c r="X691" s="4"/>
      <c r="Y691" s="4"/>
      <c r="Z691" s="4"/>
      <c r="AA691" s="4"/>
      <c r="AB691" s="4"/>
      <c r="AC691" s="4"/>
      <c r="AD691" s="4"/>
      <c r="AE691" s="4"/>
      <c r="AF691" s="4"/>
      <c r="AG691" s="4"/>
    </row>
    <row r="692" spans="2:33">
      <c r="B692" t="str">
        <f t="shared" si="34"/>
        <v/>
      </c>
      <c r="U692" s="4"/>
      <c r="V692" s="4"/>
      <c r="W692" s="4"/>
      <c r="X692" s="4"/>
      <c r="Y692" s="4"/>
      <c r="Z692" s="4"/>
      <c r="AA692" s="4"/>
      <c r="AB692" s="4"/>
      <c r="AC692" s="4"/>
      <c r="AD692" s="4"/>
      <c r="AE692" s="4"/>
      <c r="AF692" s="4"/>
      <c r="AG692" s="4"/>
    </row>
    <row r="693" spans="2:33">
      <c r="B693" t="str">
        <f t="shared" si="34"/>
        <v/>
      </c>
      <c r="U693" s="4"/>
      <c r="V693" s="4"/>
      <c r="W693" s="4"/>
      <c r="X693" s="4"/>
      <c r="Y693" s="4"/>
      <c r="Z693" s="4"/>
      <c r="AA693" s="4"/>
      <c r="AB693" s="4"/>
      <c r="AC693" s="4"/>
      <c r="AD693" s="4"/>
      <c r="AE693" s="4"/>
      <c r="AF693" s="4"/>
      <c r="AG693" s="4"/>
    </row>
    <row r="694" spans="2:33">
      <c r="B694" t="str">
        <f t="shared" si="34"/>
        <v/>
      </c>
      <c r="U694" s="4"/>
      <c r="V694" s="4"/>
      <c r="W694" s="4"/>
      <c r="X694" s="4"/>
      <c r="Y694" s="4"/>
      <c r="Z694" s="4"/>
      <c r="AA694" s="4"/>
      <c r="AB694" s="4"/>
      <c r="AC694" s="4"/>
      <c r="AD694" s="4"/>
      <c r="AE694" s="4"/>
      <c r="AF694" s="4"/>
      <c r="AG694" s="4"/>
    </row>
    <row r="695" spans="2:33">
      <c r="B695" t="str">
        <f t="shared" si="34"/>
        <v/>
      </c>
      <c r="U695" s="4"/>
      <c r="V695" s="4"/>
      <c r="W695" s="4"/>
      <c r="X695" s="4"/>
      <c r="Y695" s="4"/>
      <c r="Z695" s="4"/>
      <c r="AA695" s="4"/>
      <c r="AB695" s="4"/>
      <c r="AC695" s="4"/>
      <c r="AD695" s="4"/>
      <c r="AE695" s="4"/>
      <c r="AF695" s="4"/>
      <c r="AG695" s="4"/>
    </row>
    <row r="696" spans="2:33">
      <c r="B696" t="str">
        <f t="shared" si="34"/>
        <v/>
      </c>
      <c r="U696" s="4"/>
      <c r="V696" s="4"/>
      <c r="W696" s="4"/>
      <c r="X696" s="4"/>
      <c r="Y696" s="4"/>
      <c r="Z696" s="4"/>
      <c r="AA696" s="4"/>
      <c r="AB696" s="4"/>
      <c r="AC696" s="4"/>
      <c r="AD696" s="4"/>
      <c r="AE696" s="4"/>
      <c r="AF696" s="4"/>
      <c r="AG696" s="4"/>
    </row>
    <row r="697" spans="2:33">
      <c r="B697" t="str">
        <f t="shared" si="34"/>
        <v/>
      </c>
      <c r="U697" s="4"/>
      <c r="V697" s="4"/>
      <c r="W697" s="4"/>
      <c r="X697" s="4"/>
      <c r="Y697" s="4"/>
      <c r="Z697" s="4"/>
      <c r="AA697" s="4"/>
      <c r="AB697" s="4"/>
      <c r="AC697" s="4"/>
      <c r="AD697" s="4"/>
      <c r="AE697" s="4"/>
      <c r="AF697" s="4"/>
      <c r="AG697" s="4"/>
    </row>
    <row r="698" spans="2:33">
      <c r="B698" t="str">
        <f t="shared" si="34"/>
        <v/>
      </c>
      <c r="U698" s="4"/>
      <c r="V698" s="4"/>
      <c r="W698" s="4"/>
      <c r="X698" s="4"/>
      <c r="Y698" s="4"/>
      <c r="Z698" s="4"/>
      <c r="AA698" s="4"/>
      <c r="AB698" s="4"/>
      <c r="AC698" s="4"/>
      <c r="AD698" s="4"/>
      <c r="AE698" s="4"/>
      <c r="AF698" s="4"/>
      <c r="AG698" s="4"/>
    </row>
    <row r="699" spans="2:33">
      <c r="B699" t="str">
        <f t="shared" si="34"/>
        <v/>
      </c>
      <c r="U699" s="4"/>
      <c r="V699" s="4"/>
      <c r="W699" s="4"/>
      <c r="X699" s="4"/>
      <c r="Y699" s="4"/>
      <c r="Z699" s="4"/>
      <c r="AA699" s="4"/>
      <c r="AB699" s="4"/>
      <c r="AC699" s="4"/>
      <c r="AD699" s="4"/>
      <c r="AE699" s="4"/>
      <c r="AF699" s="4"/>
      <c r="AG699" s="4"/>
    </row>
    <row r="700" spans="2:33">
      <c r="B700" t="str">
        <f t="shared" si="34"/>
        <v/>
      </c>
      <c r="U700" s="4"/>
      <c r="V700" s="4"/>
      <c r="W700" s="4"/>
      <c r="X700" s="4"/>
      <c r="Y700" s="4"/>
      <c r="Z700" s="4"/>
      <c r="AA700" s="4"/>
      <c r="AB700" s="4"/>
      <c r="AC700" s="4"/>
      <c r="AD700" s="4"/>
      <c r="AE700" s="4"/>
      <c r="AF700" s="4"/>
      <c r="AG700" s="4"/>
    </row>
    <row r="701" spans="2:33">
      <c r="B701" t="str">
        <f t="shared" si="34"/>
        <v/>
      </c>
      <c r="U701" s="4"/>
      <c r="V701" s="4"/>
      <c r="W701" s="4"/>
      <c r="X701" s="4"/>
      <c r="Y701" s="4"/>
      <c r="Z701" s="4"/>
      <c r="AA701" s="4"/>
      <c r="AB701" s="4"/>
      <c r="AC701" s="4"/>
      <c r="AD701" s="4"/>
      <c r="AE701" s="4"/>
      <c r="AF701" s="4"/>
      <c r="AG701" s="4"/>
    </row>
    <row r="702" spans="2:33">
      <c r="B702" t="str">
        <f t="shared" si="34"/>
        <v/>
      </c>
      <c r="U702" s="4"/>
      <c r="V702" s="4"/>
      <c r="W702" s="4"/>
      <c r="X702" s="4"/>
      <c r="Y702" s="4"/>
      <c r="Z702" s="4"/>
      <c r="AA702" s="4"/>
      <c r="AB702" s="4"/>
      <c r="AC702" s="4"/>
      <c r="AD702" s="4"/>
      <c r="AE702" s="4"/>
      <c r="AF702" s="4"/>
      <c r="AG702" s="4"/>
    </row>
    <row r="703" spans="2:33">
      <c r="B703" t="str">
        <f t="shared" si="34"/>
        <v/>
      </c>
      <c r="U703" s="4"/>
      <c r="V703" s="4"/>
      <c r="W703" s="4"/>
      <c r="X703" s="4"/>
      <c r="Y703" s="4"/>
      <c r="Z703" s="4"/>
      <c r="AA703" s="4"/>
      <c r="AB703" s="4"/>
      <c r="AC703" s="4"/>
      <c r="AD703" s="4"/>
      <c r="AE703" s="4"/>
      <c r="AF703" s="4"/>
      <c r="AG703" s="4"/>
    </row>
    <row r="704" spans="2:33">
      <c r="B704" t="str">
        <f t="shared" si="34"/>
        <v/>
      </c>
      <c r="U704" s="4"/>
      <c r="V704" s="4"/>
      <c r="W704" s="4"/>
      <c r="X704" s="4"/>
      <c r="Y704" s="4"/>
      <c r="Z704" s="4"/>
      <c r="AA704" s="4"/>
      <c r="AB704" s="4"/>
      <c r="AC704" s="4"/>
      <c r="AD704" s="4"/>
      <c r="AE704" s="4"/>
      <c r="AF704" s="4"/>
      <c r="AG704" s="4"/>
    </row>
    <row r="705" spans="2:33">
      <c r="B705" t="str">
        <f t="shared" si="34"/>
        <v/>
      </c>
      <c r="U705" s="4"/>
      <c r="V705" s="4"/>
      <c r="W705" s="4"/>
      <c r="X705" s="4"/>
      <c r="Y705" s="4"/>
      <c r="Z705" s="4"/>
      <c r="AA705" s="4"/>
      <c r="AB705" s="4"/>
      <c r="AC705" s="4"/>
      <c r="AD705" s="4"/>
      <c r="AE705" s="4"/>
      <c r="AF705" s="4"/>
      <c r="AG705" s="4"/>
    </row>
    <row r="706" spans="2:33">
      <c r="B706" t="str">
        <f t="shared" si="34"/>
        <v/>
      </c>
      <c r="U706" s="4"/>
      <c r="V706" s="4"/>
      <c r="W706" s="4"/>
      <c r="X706" s="4"/>
      <c r="Y706" s="4"/>
      <c r="Z706" s="4"/>
      <c r="AA706" s="4"/>
      <c r="AB706" s="4"/>
      <c r="AC706" s="4"/>
      <c r="AD706" s="4"/>
      <c r="AE706" s="4"/>
      <c r="AF706" s="4"/>
      <c r="AG706" s="4"/>
    </row>
    <row r="707" spans="2:33">
      <c r="B707" t="str">
        <f t="shared" si="34"/>
        <v/>
      </c>
      <c r="U707" s="4"/>
      <c r="V707" s="4"/>
      <c r="W707" s="4"/>
      <c r="X707" s="4"/>
      <c r="Y707" s="4"/>
      <c r="Z707" s="4"/>
      <c r="AA707" s="4"/>
      <c r="AB707" s="4"/>
      <c r="AC707" s="4"/>
      <c r="AD707" s="4"/>
      <c r="AE707" s="4"/>
      <c r="AF707" s="4"/>
      <c r="AG707" s="4"/>
    </row>
    <row r="708" spans="2:33">
      <c r="B708" t="str">
        <f t="shared" ref="B708:B771" si="35">H708&amp;F708</f>
        <v/>
      </c>
      <c r="U708" s="4"/>
      <c r="V708" s="4"/>
      <c r="W708" s="4"/>
      <c r="X708" s="4"/>
      <c r="Y708" s="4"/>
      <c r="Z708" s="4"/>
      <c r="AA708" s="4"/>
      <c r="AB708" s="4"/>
      <c r="AC708" s="4"/>
      <c r="AD708" s="4"/>
      <c r="AE708" s="4"/>
      <c r="AF708" s="4"/>
      <c r="AG708" s="4"/>
    </row>
    <row r="709" spans="2:33">
      <c r="B709" t="str">
        <f t="shared" si="35"/>
        <v/>
      </c>
      <c r="U709" s="4"/>
      <c r="V709" s="4"/>
      <c r="W709" s="4"/>
      <c r="X709" s="4"/>
      <c r="Y709" s="4"/>
      <c r="Z709" s="4"/>
      <c r="AA709" s="4"/>
      <c r="AB709" s="4"/>
      <c r="AC709" s="4"/>
      <c r="AD709" s="4"/>
      <c r="AE709" s="4"/>
      <c r="AF709" s="4"/>
      <c r="AG709" s="4"/>
    </row>
    <row r="710" spans="2:33">
      <c r="B710" t="str">
        <f t="shared" si="35"/>
        <v/>
      </c>
      <c r="U710" s="4"/>
      <c r="V710" s="4"/>
      <c r="W710" s="4"/>
      <c r="X710" s="4"/>
      <c r="Y710" s="4"/>
      <c r="Z710" s="4"/>
      <c r="AA710" s="4"/>
      <c r="AB710" s="4"/>
      <c r="AC710" s="4"/>
      <c r="AD710" s="4"/>
      <c r="AE710" s="4"/>
      <c r="AF710" s="4"/>
      <c r="AG710" s="4"/>
    </row>
    <row r="711" spans="2:33">
      <c r="B711" t="str">
        <f t="shared" si="35"/>
        <v/>
      </c>
      <c r="U711" s="4"/>
      <c r="V711" s="4"/>
      <c r="W711" s="4"/>
      <c r="X711" s="4"/>
      <c r="Y711" s="4"/>
      <c r="Z711" s="4"/>
      <c r="AA711" s="4"/>
      <c r="AB711" s="4"/>
      <c r="AC711" s="4"/>
      <c r="AD711" s="4"/>
      <c r="AE711" s="4"/>
      <c r="AF711" s="4"/>
      <c r="AG711" s="4"/>
    </row>
    <row r="712" spans="2:33">
      <c r="B712" t="str">
        <f t="shared" si="35"/>
        <v/>
      </c>
      <c r="U712" s="4"/>
      <c r="V712" s="4"/>
      <c r="W712" s="4"/>
      <c r="X712" s="4"/>
      <c r="Y712" s="4"/>
      <c r="Z712" s="4"/>
      <c r="AA712" s="4"/>
      <c r="AB712" s="4"/>
      <c r="AC712" s="4"/>
      <c r="AD712" s="4"/>
      <c r="AE712" s="4"/>
      <c r="AF712" s="4"/>
      <c r="AG712" s="4"/>
    </row>
    <row r="713" spans="2:33">
      <c r="B713" t="str">
        <f t="shared" si="35"/>
        <v/>
      </c>
      <c r="U713" s="4"/>
      <c r="V713" s="4"/>
      <c r="W713" s="4"/>
      <c r="X713" s="4"/>
      <c r="Y713" s="4"/>
      <c r="Z713" s="4"/>
      <c r="AA713" s="4"/>
      <c r="AB713" s="4"/>
      <c r="AC713" s="4"/>
      <c r="AD713" s="4"/>
      <c r="AE713" s="4"/>
      <c r="AF713" s="4"/>
      <c r="AG713" s="4"/>
    </row>
    <row r="714" spans="2:33">
      <c r="B714" t="str">
        <f t="shared" si="35"/>
        <v/>
      </c>
      <c r="U714" s="4"/>
      <c r="V714" s="4"/>
      <c r="W714" s="4"/>
      <c r="X714" s="4"/>
      <c r="Y714" s="4"/>
      <c r="Z714" s="4"/>
      <c r="AA714" s="4"/>
      <c r="AB714" s="4"/>
      <c r="AC714" s="4"/>
      <c r="AD714" s="4"/>
      <c r="AE714" s="4"/>
      <c r="AF714" s="4"/>
      <c r="AG714" s="4"/>
    </row>
    <row r="715" spans="2:33">
      <c r="B715" t="str">
        <f t="shared" si="35"/>
        <v/>
      </c>
      <c r="U715" s="4"/>
      <c r="V715" s="4"/>
      <c r="W715" s="4"/>
      <c r="X715" s="4"/>
      <c r="Y715" s="4"/>
      <c r="Z715" s="4"/>
      <c r="AA715" s="4"/>
      <c r="AB715" s="4"/>
      <c r="AC715" s="4"/>
      <c r="AD715" s="4"/>
      <c r="AE715" s="4"/>
      <c r="AF715" s="4"/>
      <c r="AG715" s="4"/>
    </row>
    <row r="716" spans="2:33">
      <c r="B716" t="str">
        <f t="shared" si="35"/>
        <v/>
      </c>
      <c r="U716" s="4"/>
      <c r="V716" s="4"/>
      <c r="W716" s="4"/>
      <c r="X716" s="4"/>
      <c r="Y716" s="4"/>
      <c r="Z716" s="4"/>
      <c r="AA716" s="4"/>
      <c r="AB716" s="4"/>
      <c r="AC716" s="4"/>
      <c r="AD716" s="4"/>
      <c r="AE716" s="4"/>
      <c r="AF716" s="4"/>
      <c r="AG716" s="4"/>
    </row>
    <row r="717" spans="2:33">
      <c r="B717" t="str">
        <f t="shared" si="35"/>
        <v/>
      </c>
      <c r="U717" s="4"/>
      <c r="V717" s="4"/>
      <c r="W717" s="4"/>
      <c r="X717" s="4"/>
      <c r="Y717" s="4"/>
      <c r="Z717" s="4"/>
      <c r="AA717" s="4"/>
      <c r="AB717" s="4"/>
      <c r="AC717" s="4"/>
      <c r="AD717" s="4"/>
      <c r="AE717" s="4"/>
      <c r="AF717" s="4"/>
      <c r="AG717" s="4"/>
    </row>
    <row r="718" spans="2:33">
      <c r="B718" t="str">
        <f t="shared" si="35"/>
        <v/>
      </c>
      <c r="U718" s="4"/>
      <c r="V718" s="4"/>
      <c r="W718" s="4"/>
      <c r="X718" s="4"/>
      <c r="Y718" s="4"/>
      <c r="Z718" s="4"/>
      <c r="AA718" s="4"/>
      <c r="AB718" s="4"/>
      <c r="AC718" s="4"/>
      <c r="AD718" s="4"/>
      <c r="AE718" s="4"/>
      <c r="AF718" s="4"/>
      <c r="AG718" s="4"/>
    </row>
    <row r="719" spans="2:33">
      <c r="B719" t="str">
        <f t="shared" si="35"/>
        <v/>
      </c>
      <c r="U719" s="4"/>
      <c r="V719" s="4"/>
      <c r="W719" s="4"/>
      <c r="X719" s="4"/>
      <c r="Y719" s="4"/>
      <c r="Z719" s="4"/>
      <c r="AA719" s="4"/>
      <c r="AB719" s="4"/>
      <c r="AC719" s="4"/>
      <c r="AD719" s="4"/>
      <c r="AE719" s="4"/>
      <c r="AF719" s="4"/>
      <c r="AG719" s="4"/>
    </row>
    <row r="720" spans="2:33">
      <c r="B720" t="str">
        <f t="shared" si="35"/>
        <v/>
      </c>
      <c r="U720" s="4"/>
      <c r="V720" s="4"/>
      <c r="W720" s="4"/>
      <c r="X720" s="4"/>
      <c r="Y720" s="4"/>
      <c r="Z720" s="4"/>
      <c r="AA720" s="4"/>
      <c r="AB720" s="4"/>
      <c r="AC720" s="4"/>
      <c r="AD720" s="4"/>
      <c r="AE720" s="4"/>
      <c r="AF720" s="4"/>
      <c r="AG720" s="4"/>
    </row>
    <row r="721" spans="2:33">
      <c r="B721" t="str">
        <f t="shared" si="35"/>
        <v/>
      </c>
      <c r="U721" s="4"/>
      <c r="V721" s="4"/>
      <c r="W721" s="4"/>
      <c r="X721" s="4"/>
      <c r="Y721" s="4"/>
      <c r="Z721" s="4"/>
      <c r="AA721" s="4"/>
      <c r="AB721" s="4"/>
      <c r="AC721" s="4"/>
      <c r="AD721" s="4"/>
      <c r="AE721" s="4"/>
      <c r="AF721" s="4"/>
      <c r="AG721" s="4"/>
    </row>
    <row r="722" spans="2:33">
      <c r="B722" t="str">
        <f t="shared" si="35"/>
        <v/>
      </c>
      <c r="U722" s="4"/>
      <c r="V722" s="4"/>
      <c r="W722" s="4"/>
      <c r="X722" s="4"/>
      <c r="Y722" s="4"/>
      <c r="Z722" s="4"/>
      <c r="AA722" s="4"/>
      <c r="AB722" s="4"/>
      <c r="AC722" s="4"/>
      <c r="AD722" s="4"/>
      <c r="AE722" s="4"/>
      <c r="AF722" s="4"/>
      <c r="AG722" s="4"/>
    </row>
    <row r="723" spans="2:33">
      <c r="B723" t="str">
        <f t="shared" si="35"/>
        <v/>
      </c>
      <c r="U723" s="4"/>
      <c r="V723" s="4"/>
      <c r="W723" s="4"/>
      <c r="X723" s="4"/>
      <c r="Y723" s="4"/>
      <c r="Z723" s="4"/>
      <c r="AA723" s="4"/>
      <c r="AB723" s="4"/>
      <c r="AC723" s="4"/>
      <c r="AD723" s="4"/>
      <c r="AE723" s="4"/>
      <c r="AF723" s="4"/>
      <c r="AG723" s="4"/>
    </row>
    <row r="724" spans="2:33">
      <c r="B724" t="str">
        <f t="shared" si="35"/>
        <v/>
      </c>
      <c r="U724" s="4"/>
      <c r="V724" s="4"/>
      <c r="W724" s="4"/>
      <c r="X724" s="4"/>
      <c r="Y724" s="4"/>
      <c r="Z724" s="4"/>
      <c r="AA724" s="4"/>
      <c r="AB724" s="4"/>
      <c r="AC724" s="4"/>
      <c r="AD724" s="4"/>
      <c r="AE724" s="4"/>
      <c r="AF724" s="4"/>
      <c r="AG724" s="4"/>
    </row>
    <row r="725" spans="2:33">
      <c r="B725" t="str">
        <f t="shared" si="35"/>
        <v/>
      </c>
      <c r="U725" s="4"/>
      <c r="V725" s="4"/>
      <c r="W725" s="4"/>
      <c r="X725" s="4"/>
      <c r="Y725" s="4"/>
      <c r="Z725" s="4"/>
      <c r="AA725" s="4"/>
      <c r="AB725" s="4"/>
      <c r="AC725" s="4"/>
      <c r="AD725" s="4"/>
      <c r="AE725" s="4"/>
      <c r="AF725" s="4"/>
      <c r="AG725" s="4"/>
    </row>
    <row r="726" spans="2:33">
      <c r="B726" t="str">
        <f t="shared" si="35"/>
        <v/>
      </c>
      <c r="U726" s="4"/>
      <c r="V726" s="4"/>
      <c r="W726" s="4"/>
      <c r="X726" s="4"/>
      <c r="Y726" s="4"/>
      <c r="Z726" s="4"/>
      <c r="AA726" s="4"/>
      <c r="AB726" s="4"/>
      <c r="AC726" s="4"/>
      <c r="AD726" s="4"/>
      <c r="AE726" s="4"/>
      <c r="AF726" s="4"/>
      <c r="AG726" s="4"/>
    </row>
    <row r="727" spans="2:33">
      <c r="B727" t="str">
        <f t="shared" si="35"/>
        <v/>
      </c>
      <c r="U727" s="4"/>
      <c r="V727" s="4"/>
      <c r="W727" s="4"/>
      <c r="X727" s="4"/>
      <c r="Y727" s="4"/>
      <c r="Z727" s="4"/>
      <c r="AA727" s="4"/>
      <c r="AB727" s="4"/>
      <c r="AC727" s="4"/>
      <c r="AD727" s="4"/>
      <c r="AE727" s="4"/>
      <c r="AF727" s="4"/>
      <c r="AG727" s="4"/>
    </row>
    <row r="728" spans="2:33">
      <c r="B728" t="str">
        <f t="shared" si="35"/>
        <v/>
      </c>
      <c r="U728" s="4"/>
      <c r="V728" s="4"/>
      <c r="W728" s="4"/>
      <c r="X728" s="4"/>
      <c r="Y728" s="4"/>
      <c r="Z728" s="4"/>
      <c r="AA728" s="4"/>
      <c r="AB728" s="4"/>
      <c r="AC728" s="4"/>
      <c r="AD728" s="4"/>
      <c r="AE728" s="4"/>
      <c r="AF728" s="4"/>
      <c r="AG728" s="4"/>
    </row>
    <row r="729" spans="2:33">
      <c r="B729" t="str">
        <f t="shared" si="35"/>
        <v/>
      </c>
      <c r="U729" s="4"/>
      <c r="V729" s="4"/>
      <c r="W729" s="4"/>
      <c r="X729" s="4"/>
      <c r="Y729" s="4"/>
      <c r="Z729" s="4"/>
      <c r="AA729" s="4"/>
      <c r="AB729" s="4"/>
      <c r="AC729" s="4"/>
      <c r="AD729" s="4"/>
      <c r="AE729" s="4"/>
      <c r="AF729" s="4"/>
      <c r="AG729" s="4"/>
    </row>
    <row r="730" spans="2:33">
      <c r="B730" t="str">
        <f t="shared" si="35"/>
        <v/>
      </c>
      <c r="U730" s="4"/>
      <c r="V730" s="4"/>
      <c r="W730" s="4"/>
      <c r="X730" s="4"/>
      <c r="Y730" s="4"/>
      <c r="Z730" s="4"/>
      <c r="AA730" s="4"/>
      <c r="AB730" s="4"/>
      <c r="AC730" s="4"/>
      <c r="AD730" s="4"/>
      <c r="AE730" s="4"/>
      <c r="AF730" s="4"/>
      <c r="AG730" s="4"/>
    </row>
    <row r="731" spans="2:33">
      <c r="B731" t="str">
        <f t="shared" si="35"/>
        <v/>
      </c>
      <c r="U731" s="4"/>
      <c r="V731" s="4"/>
      <c r="W731" s="4"/>
      <c r="X731" s="4"/>
      <c r="Y731" s="4"/>
      <c r="Z731" s="4"/>
      <c r="AA731" s="4"/>
      <c r="AB731" s="4"/>
      <c r="AC731" s="4"/>
      <c r="AD731" s="4"/>
      <c r="AE731" s="4"/>
      <c r="AF731" s="4"/>
      <c r="AG731" s="4"/>
    </row>
    <row r="732" spans="2:33">
      <c r="B732" t="str">
        <f t="shared" si="35"/>
        <v/>
      </c>
      <c r="U732" s="4"/>
      <c r="V732" s="4"/>
      <c r="W732" s="4"/>
      <c r="X732" s="4"/>
      <c r="Y732" s="4"/>
      <c r="Z732" s="4"/>
      <c r="AA732" s="4"/>
      <c r="AB732" s="4"/>
      <c r="AC732" s="4"/>
      <c r="AD732" s="4"/>
      <c r="AE732" s="4"/>
      <c r="AF732" s="4"/>
      <c r="AG732" s="4"/>
    </row>
    <row r="733" spans="2:33">
      <c r="B733" t="str">
        <f t="shared" si="35"/>
        <v/>
      </c>
      <c r="U733" s="4"/>
      <c r="V733" s="4"/>
      <c r="W733" s="4"/>
      <c r="X733" s="4"/>
      <c r="Y733" s="4"/>
      <c r="Z733" s="4"/>
      <c r="AA733" s="4"/>
      <c r="AB733" s="4"/>
      <c r="AC733" s="4"/>
      <c r="AD733" s="4"/>
      <c r="AE733" s="4"/>
      <c r="AF733" s="4"/>
      <c r="AG733" s="4"/>
    </row>
    <row r="734" spans="2:33">
      <c r="B734" t="str">
        <f t="shared" si="35"/>
        <v/>
      </c>
      <c r="U734" s="4"/>
      <c r="V734" s="4"/>
      <c r="W734" s="4"/>
      <c r="X734" s="4"/>
      <c r="Y734" s="4"/>
      <c r="Z734" s="4"/>
      <c r="AA734" s="4"/>
      <c r="AB734" s="4"/>
      <c r="AC734" s="4"/>
      <c r="AD734" s="4"/>
      <c r="AE734" s="4"/>
      <c r="AF734" s="4"/>
      <c r="AG734" s="4"/>
    </row>
    <row r="735" spans="2:33">
      <c r="B735" t="str">
        <f t="shared" si="35"/>
        <v/>
      </c>
      <c r="U735" s="4"/>
      <c r="V735" s="4"/>
      <c r="W735" s="4"/>
      <c r="X735" s="4"/>
      <c r="Y735" s="4"/>
      <c r="Z735" s="4"/>
      <c r="AA735" s="4"/>
      <c r="AB735" s="4"/>
      <c r="AC735" s="4"/>
      <c r="AD735" s="4"/>
      <c r="AE735" s="4"/>
      <c r="AF735" s="4"/>
      <c r="AG735" s="4"/>
    </row>
    <row r="736" spans="2:33">
      <c r="B736" t="str">
        <f t="shared" si="35"/>
        <v/>
      </c>
      <c r="U736" s="4"/>
      <c r="V736" s="4"/>
      <c r="W736" s="4"/>
      <c r="X736" s="4"/>
      <c r="Y736" s="4"/>
      <c r="Z736" s="4"/>
      <c r="AA736" s="4"/>
      <c r="AB736" s="4"/>
      <c r="AC736" s="4"/>
      <c r="AD736" s="4"/>
      <c r="AE736" s="4"/>
      <c r="AF736" s="4"/>
      <c r="AG736" s="4"/>
    </row>
    <row r="737" spans="2:33">
      <c r="B737" t="str">
        <f t="shared" si="35"/>
        <v/>
      </c>
      <c r="U737" s="4"/>
      <c r="V737" s="4"/>
      <c r="W737" s="4"/>
      <c r="X737" s="4"/>
      <c r="Y737" s="4"/>
      <c r="Z737" s="4"/>
      <c r="AA737" s="4"/>
      <c r="AB737" s="4"/>
      <c r="AC737" s="4"/>
      <c r="AD737" s="4"/>
      <c r="AE737" s="4"/>
      <c r="AF737" s="4"/>
      <c r="AG737" s="4"/>
    </row>
    <row r="738" spans="2:33">
      <c r="B738" t="str">
        <f t="shared" si="35"/>
        <v/>
      </c>
      <c r="U738" s="4"/>
      <c r="V738" s="4"/>
      <c r="W738" s="4"/>
      <c r="X738" s="4"/>
      <c r="Y738" s="4"/>
      <c r="Z738" s="4"/>
      <c r="AA738" s="4"/>
      <c r="AB738" s="4"/>
      <c r="AC738" s="4"/>
      <c r="AD738" s="4"/>
      <c r="AE738" s="4"/>
      <c r="AF738" s="4"/>
      <c r="AG738" s="4"/>
    </row>
    <row r="739" spans="2:33">
      <c r="B739" t="str">
        <f t="shared" si="35"/>
        <v/>
      </c>
      <c r="U739" s="4"/>
      <c r="V739" s="4"/>
      <c r="W739" s="4"/>
      <c r="X739" s="4"/>
      <c r="Y739" s="4"/>
      <c r="Z739" s="4"/>
      <c r="AA739" s="4"/>
      <c r="AB739" s="4"/>
      <c r="AC739" s="4"/>
      <c r="AD739" s="4"/>
      <c r="AE739" s="4"/>
      <c r="AF739" s="4"/>
      <c r="AG739" s="4"/>
    </row>
    <row r="740" spans="2:33">
      <c r="B740" t="str">
        <f t="shared" si="35"/>
        <v/>
      </c>
      <c r="U740" s="4"/>
      <c r="V740" s="4"/>
      <c r="W740" s="4"/>
      <c r="X740" s="4"/>
      <c r="Y740" s="4"/>
      <c r="Z740" s="4"/>
      <c r="AA740" s="4"/>
      <c r="AB740" s="4"/>
      <c r="AC740" s="4"/>
      <c r="AD740" s="4"/>
      <c r="AE740" s="4"/>
      <c r="AF740" s="4"/>
      <c r="AG740" s="4"/>
    </row>
    <row r="741" spans="2:33">
      <c r="B741" t="str">
        <f t="shared" si="35"/>
        <v/>
      </c>
      <c r="U741" s="4"/>
      <c r="V741" s="4"/>
      <c r="W741" s="4"/>
      <c r="X741" s="4"/>
      <c r="Y741" s="4"/>
      <c r="Z741" s="4"/>
      <c r="AA741" s="4"/>
      <c r="AB741" s="4"/>
      <c r="AC741" s="4"/>
      <c r="AD741" s="4"/>
      <c r="AE741" s="4"/>
      <c r="AF741" s="4"/>
      <c r="AG741" s="4"/>
    </row>
    <row r="742" spans="2:33">
      <c r="B742" t="str">
        <f t="shared" si="35"/>
        <v/>
      </c>
      <c r="U742" s="4"/>
      <c r="V742" s="4"/>
      <c r="W742" s="4"/>
      <c r="X742" s="4"/>
      <c r="Y742" s="4"/>
      <c r="Z742" s="4"/>
      <c r="AA742" s="4"/>
      <c r="AB742" s="4"/>
      <c r="AC742" s="4"/>
      <c r="AD742" s="4"/>
      <c r="AE742" s="4"/>
      <c r="AF742" s="4"/>
      <c r="AG742" s="4"/>
    </row>
    <row r="743" spans="2:33">
      <c r="B743" t="str">
        <f t="shared" si="35"/>
        <v/>
      </c>
      <c r="U743" s="4"/>
      <c r="V743" s="4"/>
      <c r="W743" s="4"/>
      <c r="X743" s="4"/>
      <c r="Y743" s="4"/>
      <c r="Z743" s="4"/>
      <c r="AA743" s="4"/>
      <c r="AB743" s="4"/>
      <c r="AC743" s="4"/>
      <c r="AD743" s="4"/>
      <c r="AE743" s="4"/>
      <c r="AF743" s="4"/>
      <c r="AG743" s="4"/>
    </row>
    <row r="744" spans="2:33">
      <c r="B744" t="str">
        <f t="shared" si="35"/>
        <v/>
      </c>
      <c r="U744" s="4"/>
      <c r="V744" s="4"/>
      <c r="W744" s="4"/>
      <c r="X744" s="4"/>
      <c r="Y744" s="4"/>
      <c r="Z744" s="4"/>
      <c r="AA744" s="4"/>
      <c r="AB744" s="4"/>
      <c r="AC744" s="4"/>
      <c r="AD744" s="4"/>
      <c r="AE744" s="4"/>
      <c r="AF744" s="4"/>
      <c r="AG744" s="4"/>
    </row>
    <row r="745" spans="2:33">
      <c r="B745" t="str">
        <f t="shared" si="35"/>
        <v/>
      </c>
      <c r="U745" s="4"/>
      <c r="V745" s="4"/>
      <c r="W745" s="4"/>
      <c r="X745" s="4"/>
      <c r="Y745" s="4"/>
      <c r="Z745" s="4"/>
      <c r="AA745" s="4"/>
      <c r="AB745" s="4"/>
      <c r="AC745" s="4"/>
      <c r="AD745" s="4"/>
      <c r="AE745" s="4"/>
      <c r="AF745" s="4"/>
      <c r="AG745" s="4"/>
    </row>
    <row r="746" spans="2:33">
      <c r="B746" t="str">
        <f t="shared" si="35"/>
        <v/>
      </c>
      <c r="U746" s="4"/>
      <c r="V746" s="4"/>
      <c r="W746" s="4"/>
      <c r="X746" s="4"/>
      <c r="Y746" s="4"/>
      <c r="Z746" s="4"/>
      <c r="AA746" s="4"/>
      <c r="AB746" s="4"/>
      <c r="AC746" s="4"/>
      <c r="AD746" s="4"/>
      <c r="AE746" s="4"/>
      <c r="AF746" s="4"/>
      <c r="AG746" s="4"/>
    </row>
    <row r="747" spans="2:33">
      <c r="B747" t="str">
        <f t="shared" si="35"/>
        <v/>
      </c>
      <c r="U747" s="4"/>
      <c r="V747" s="4"/>
      <c r="W747" s="4"/>
      <c r="X747" s="4"/>
      <c r="Y747" s="4"/>
      <c r="Z747" s="4"/>
      <c r="AA747" s="4"/>
      <c r="AB747" s="4"/>
      <c r="AC747" s="4"/>
      <c r="AD747" s="4"/>
      <c r="AE747" s="4"/>
      <c r="AF747" s="4"/>
      <c r="AG747" s="4"/>
    </row>
    <row r="748" spans="2:33">
      <c r="B748" t="str">
        <f t="shared" si="35"/>
        <v/>
      </c>
      <c r="U748" s="4"/>
      <c r="V748" s="4"/>
      <c r="W748" s="4"/>
      <c r="X748" s="4"/>
      <c r="Y748" s="4"/>
      <c r="Z748" s="4"/>
      <c r="AA748" s="4"/>
      <c r="AB748" s="4"/>
      <c r="AC748" s="4"/>
      <c r="AD748" s="4"/>
      <c r="AE748" s="4"/>
      <c r="AF748" s="4"/>
      <c r="AG748" s="4"/>
    </row>
    <row r="749" spans="2:33">
      <c r="B749" t="str">
        <f t="shared" si="35"/>
        <v/>
      </c>
      <c r="U749" s="4"/>
      <c r="V749" s="4"/>
      <c r="W749" s="4"/>
      <c r="X749" s="4"/>
      <c r="Y749" s="4"/>
      <c r="Z749" s="4"/>
      <c r="AA749" s="4"/>
      <c r="AB749" s="4"/>
      <c r="AC749" s="4"/>
      <c r="AD749" s="4"/>
      <c r="AE749" s="4"/>
      <c r="AF749" s="4"/>
      <c r="AG749" s="4"/>
    </row>
    <row r="750" spans="2:33">
      <c r="B750" t="str">
        <f t="shared" si="35"/>
        <v/>
      </c>
      <c r="U750" s="4"/>
      <c r="V750" s="4"/>
      <c r="W750" s="4"/>
      <c r="X750" s="4"/>
      <c r="Y750" s="4"/>
      <c r="Z750" s="4"/>
      <c r="AA750" s="4"/>
      <c r="AB750" s="4"/>
      <c r="AC750" s="4"/>
      <c r="AD750" s="4"/>
      <c r="AE750" s="4"/>
      <c r="AF750" s="4"/>
      <c r="AG750" s="4"/>
    </row>
    <row r="751" spans="2:33">
      <c r="B751" t="str">
        <f t="shared" si="35"/>
        <v/>
      </c>
      <c r="U751" s="4"/>
      <c r="V751" s="4"/>
      <c r="W751" s="4"/>
      <c r="X751" s="4"/>
      <c r="Y751" s="4"/>
      <c r="Z751" s="4"/>
      <c r="AA751" s="4"/>
      <c r="AB751" s="4"/>
      <c r="AC751" s="4"/>
      <c r="AD751" s="4"/>
      <c r="AE751" s="4"/>
      <c r="AF751" s="4"/>
      <c r="AG751" s="4"/>
    </row>
    <row r="752" spans="2:33">
      <c r="B752" t="str">
        <f t="shared" si="35"/>
        <v/>
      </c>
      <c r="U752" s="4"/>
      <c r="V752" s="4"/>
      <c r="W752" s="4"/>
      <c r="X752" s="4"/>
      <c r="Y752" s="4"/>
      <c r="Z752" s="4"/>
      <c r="AA752" s="4"/>
      <c r="AB752" s="4"/>
      <c r="AC752" s="4"/>
      <c r="AD752" s="4"/>
      <c r="AE752" s="4"/>
      <c r="AF752" s="4"/>
      <c r="AG752" s="4"/>
    </row>
    <row r="753" spans="2:33">
      <c r="B753" t="str">
        <f t="shared" si="35"/>
        <v/>
      </c>
      <c r="U753" s="4"/>
      <c r="V753" s="4"/>
      <c r="W753" s="4"/>
      <c r="X753" s="4"/>
      <c r="Y753" s="4"/>
      <c r="Z753" s="4"/>
      <c r="AA753" s="4"/>
      <c r="AB753" s="4"/>
      <c r="AC753" s="4"/>
      <c r="AD753" s="4"/>
      <c r="AE753" s="4"/>
      <c r="AF753" s="4"/>
      <c r="AG753" s="4"/>
    </row>
    <row r="754" spans="2:33">
      <c r="B754" t="str">
        <f t="shared" si="35"/>
        <v/>
      </c>
      <c r="U754" s="4"/>
      <c r="V754" s="4"/>
      <c r="W754" s="4"/>
      <c r="X754" s="4"/>
      <c r="Y754" s="4"/>
      <c r="Z754" s="4"/>
      <c r="AA754" s="4"/>
      <c r="AB754" s="4"/>
      <c r="AC754" s="4"/>
      <c r="AD754" s="4"/>
      <c r="AE754" s="4"/>
      <c r="AF754" s="4"/>
      <c r="AG754" s="4"/>
    </row>
    <row r="755" spans="2:33">
      <c r="B755" t="str">
        <f t="shared" si="35"/>
        <v/>
      </c>
      <c r="U755" s="4"/>
      <c r="V755" s="4"/>
      <c r="W755" s="4"/>
      <c r="X755" s="4"/>
      <c r="Y755" s="4"/>
      <c r="Z755" s="4"/>
      <c r="AA755" s="4"/>
      <c r="AB755" s="4"/>
      <c r="AC755" s="4"/>
      <c r="AD755" s="4"/>
      <c r="AE755" s="4"/>
      <c r="AF755" s="4"/>
      <c r="AG755" s="4"/>
    </row>
    <row r="756" spans="2:33">
      <c r="B756" t="str">
        <f t="shared" si="35"/>
        <v/>
      </c>
      <c r="U756" s="4"/>
      <c r="V756" s="4"/>
      <c r="W756" s="4"/>
      <c r="X756" s="4"/>
      <c r="Y756" s="4"/>
      <c r="Z756" s="4"/>
      <c r="AA756" s="4"/>
      <c r="AB756" s="4"/>
      <c r="AC756" s="4"/>
      <c r="AD756" s="4"/>
      <c r="AE756" s="4"/>
      <c r="AF756" s="4"/>
      <c r="AG756" s="4"/>
    </row>
    <row r="757" spans="2:33">
      <c r="B757" t="str">
        <f t="shared" si="35"/>
        <v/>
      </c>
      <c r="U757" s="4"/>
      <c r="V757" s="4"/>
      <c r="W757" s="4"/>
      <c r="X757" s="4"/>
      <c r="Y757" s="4"/>
      <c r="Z757" s="4"/>
      <c r="AA757" s="4"/>
      <c r="AB757" s="4"/>
      <c r="AC757" s="4"/>
      <c r="AD757" s="4"/>
      <c r="AE757" s="4"/>
      <c r="AF757" s="4"/>
      <c r="AG757" s="4"/>
    </row>
    <row r="758" spans="2:33">
      <c r="B758" t="str">
        <f t="shared" si="35"/>
        <v/>
      </c>
      <c r="U758" s="4"/>
      <c r="V758" s="4"/>
      <c r="W758" s="4"/>
      <c r="X758" s="4"/>
      <c r="Y758" s="4"/>
      <c r="Z758" s="4"/>
      <c r="AA758" s="4"/>
      <c r="AB758" s="4"/>
      <c r="AC758" s="4"/>
      <c r="AD758" s="4"/>
      <c r="AE758" s="4"/>
      <c r="AF758" s="4"/>
      <c r="AG758" s="4"/>
    </row>
    <row r="759" spans="2:33">
      <c r="B759" t="str">
        <f t="shared" si="35"/>
        <v/>
      </c>
      <c r="U759" s="4"/>
      <c r="V759" s="4"/>
      <c r="W759" s="4"/>
      <c r="X759" s="4"/>
      <c r="Y759" s="4"/>
      <c r="Z759" s="4"/>
      <c r="AA759" s="4"/>
      <c r="AB759" s="4"/>
      <c r="AC759" s="4"/>
      <c r="AD759" s="4"/>
      <c r="AE759" s="4"/>
      <c r="AF759" s="4"/>
      <c r="AG759" s="4"/>
    </row>
    <row r="760" spans="2:33">
      <c r="B760" t="str">
        <f t="shared" si="35"/>
        <v/>
      </c>
      <c r="U760" s="4"/>
      <c r="V760" s="4"/>
      <c r="W760" s="4"/>
      <c r="X760" s="4"/>
      <c r="Y760" s="4"/>
      <c r="Z760" s="4"/>
      <c r="AA760" s="4"/>
      <c r="AB760" s="4"/>
      <c r="AC760" s="4"/>
      <c r="AD760" s="4"/>
      <c r="AE760" s="4"/>
      <c r="AF760" s="4"/>
      <c r="AG760" s="4"/>
    </row>
    <row r="761" spans="2:33">
      <c r="B761" t="str">
        <f t="shared" si="35"/>
        <v/>
      </c>
      <c r="U761" s="4"/>
      <c r="V761" s="4"/>
      <c r="W761" s="4"/>
      <c r="X761" s="4"/>
      <c r="Y761" s="4"/>
      <c r="Z761" s="4"/>
      <c r="AA761" s="4"/>
      <c r="AB761" s="4"/>
      <c r="AC761" s="4"/>
      <c r="AD761" s="4"/>
      <c r="AE761" s="4"/>
      <c r="AF761" s="4"/>
      <c r="AG761" s="4"/>
    </row>
    <row r="762" spans="2:33">
      <c r="B762" t="str">
        <f t="shared" si="35"/>
        <v/>
      </c>
      <c r="U762" s="4"/>
      <c r="V762" s="4"/>
      <c r="W762" s="4"/>
      <c r="X762" s="4"/>
      <c r="Y762" s="4"/>
      <c r="Z762" s="4"/>
      <c r="AA762" s="4"/>
      <c r="AB762" s="4"/>
      <c r="AC762" s="4"/>
      <c r="AD762" s="4"/>
      <c r="AE762" s="4"/>
      <c r="AF762" s="4"/>
      <c r="AG762" s="4"/>
    </row>
    <row r="763" spans="2:33">
      <c r="B763" t="str">
        <f t="shared" si="35"/>
        <v/>
      </c>
      <c r="U763" s="4"/>
      <c r="V763" s="4"/>
      <c r="W763" s="4"/>
      <c r="X763" s="4"/>
      <c r="Y763" s="4"/>
      <c r="Z763" s="4"/>
      <c r="AA763" s="4"/>
      <c r="AB763" s="4"/>
      <c r="AC763" s="4"/>
      <c r="AD763" s="4"/>
      <c r="AE763" s="4"/>
      <c r="AF763" s="4"/>
      <c r="AG763" s="4"/>
    </row>
    <row r="764" spans="2:33">
      <c r="B764" t="str">
        <f t="shared" si="35"/>
        <v/>
      </c>
      <c r="U764" s="4"/>
      <c r="V764" s="4"/>
      <c r="W764" s="4"/>
      <c r="X764" s="4"/>
      <c r="Y764" s="4"/>
      <c r="Z764" s="4"/>
      <c r="AA764" s="4"/>
      <c r="AB764" s="4"/>
      <c r="AC764" s="4"/>
      <c r="AD764" s="4"/>
      <c r="AE764" s="4"/>
      <c r="AF764" s="4"/>
      <c r="AG764" s="4"/>
    </row>
    <row r="765" spans="2:33">
      <c r="B765" t="str">
        <f t="shared" si="35"/>
        <v/>
      </c>
      <c r="U765" s="4"/>
      <c r="V765" s="4"/>
      <c r="W765" s="4"/>
      <c r="X765" s="4"/>
      <c r="Y765" s="4"/>
      <c r="Z765" s="4"/>
      <c r="AA765" s="4"/>
      <c r="AB765" s="4"/>
      <c r="AC765" s="4"/>
      <c r="AD765" s="4"/>
      <c r="AE765" s="4"/>
      <c r="AF765" s="4"/>
      <c r="AG765" s="4"/>
    </row>
    <row r="766" spans="2:33">
      <c r="B766" t="str">
        <f t="shared" si="35"/>
        <v/>
      </c>
      <c r="U766" s="4"/>
      <c r="V766" s="4"/>
      <c r="W766" s="4"/>
      <c r="X766" s="4"/>
      <c r="Y766" s="4"/>
      <c r="Z766" s="4"/>
      <c r="AA766" s="4"/>
      <c r="AB766" s="4"/>
      <c r="AC766" s="4"/>
      <c r="AD766" s="4"/>
      <c r="AE766" s="4"/>
      <c r="AF766" s="4"/>
      <c r="AG766" s="4"/>
    </row>
    <row r="767" spans="2:33">
      <c r="B767" t="str">
        <f t="shared" si="35"/>
        <v/>
      </c>
      <c r="U767" s="4"/>
      <c r="V767" s="4"/>
      <c r="W767" s="4"/>
      <c r="X767" s="4"/>
      <c r="Y767" s="4"/>
      <c r="Z767" s="4"/>
      <c r="AA767" s="4"/>
      <c r="AB767" s="4"/>
      <c r="AC767" s="4"/>
      <c r="AD767" s="4"/>
      <c r="AE767" s="4"/>
      <c r="AF767" s="4"/>
      <c r="AG767" s="4"/>
    </row>
    <row r="768" spans="2:33">
      <c r="B768" t="str">
        <f t="shared" si="35"/>
        <v/>
      </c>
      <c r="U768" s="4"/>
      <c r="V768" s="4"/>
      <c r="W768" s="4"/>
      <c r="X768" s="4"/>
      <c r="Y768" s="4"/>
      <c r="Z768" s="4"/>
      <c r="AA768" s="4"/>
      <c r="AB768" s="4"/>
      <c r="AC768" s="4"/>
      <c r="AD768" s="4"/>
      <c r="AE768" s="4"/>
      <c r="AF768" s="4"/>
      <c r="AG768" s="4"/>
    </row>
    <row r="769" spans="2:33">
      <c r="B769" t="str">
        <f t="shared" si="35"/>
        <v/>
      </c>
      <c r="U769" s="4"/>
      <c r="V769" s="4"/>
      <c r="W769" s="4"/>
      <c r="X769" s="4"/>
      <c r="Y769" s="4"/>
      <c r="Z769" s="4"/>
      <c r="AA769" s="4"/>
      <c r="AB769" s="4"/>
      <c r="AC769" s="4"/>
      <c r="AD769" s="4"/>
      <c r="AE769" s="4"/>
      <c r="AF769" s="4"/>
      <c r="AG769" s="4"/>
    </row>
    <row r="770" spans="2:33">
      <c r="B770" t="str">
        <f t="shared" si="35"/>
        <v/>
      </c>
      <c r="U770" s="4"/>
      <c r="V770" s="4"/>
      <c r="W770" s="4"/>
      <c r="X770" s="4"/>
      <c r="Y770" s="4"/>
      <c r="Z770" s="4"/>
      <c r="AA770" s="4"/>
      <c r="AB770" s="4"/>
      <c r="AC770" s="4"/>
      <c r="AD770" s="4"/>
      <c r="AE770" s="4"/>
      <c r="AF770" s="4"/>
      <c r="AG770" s="4"/>
    </row>
    <row r="771" spans="2:33">
      <c r="B771" t="str">
        <f t="shared" si="35"/>
        <v/>
      </c>
      <c r="U771" s="4"/>
      <c r="V771" s="4"/>
      <c r="W771" s="4"/>
      <c r="X771" s="4"/>
      <c r="Y771" s="4"/>
      <c r="Z771" s="4"/>
      <c r="AA771" s="4"/>
      <c r="AB771" s="4"/>
      <c r="AC771" s="4"/>
      <c r="AD771" s="4"/>
      <c r="AE771" s="4"/>
      <c r="AF771" s="4"/>
      <c r="AG771" s="4"/>
    </row>
    <row r="772" spans="2:33">
      <c r="B772" t="str">
        <f t="shared" ref="B772:B835" si="36">H772&amp;F772</f>
        <v/>
      </c>
      <c r="U772" s="4"/>
      <c r="V772" s="4"/>
      <c r="W772" s="4"/>
      <c r="X772" s="4"/>
      <c r="Y772" s="4"/>
      <c r="Z772" s="4"/>
      <c r="AA772" s="4"/>
      <c r="AB772" s="4"/>
      <c r="AC772" s="4"/>
      <c r="AD772" s="4"/>
      <c r="AE772" s="4"/>
      <c r="AF772" s="4"/>
      <c r="AG772" s="4"/>
    </row>
    <row r="773" spans="2:33">
      <c r="B773" t="str">
        <f t="shared" si="36"/>
        <v/>
      </c>
      <c r="U773" s="4"/>
      <c r="V773" s="4"/>
      <c r="W773" s="4"/>
      <c r="X773" s="4"/>
      <c r="Y773" s="4"/>
      <c r="Z773" s="4"/>
      <c r="AA773" s="4"/>
      <c r="AB773" s="4"/>
      <c r="AC773" s="4"/>
      <c r="AD773" s="4"/>
      <c r="AE773" s="4"/>
      <c r="AF773" s="4"/>
      <c r="AG773" s="4"/>
    </row>
    <row r="774" spans="2:33">
      <c r="B774" t="str">
        <f t="shared" si="36"/>
        <v/>
      </c>
      <c r="U774" s="4"/>
      <c r="V774" s="4"/>
      <c r="W774" s="4"/>
      <c r="X774" s="4"/>
      <c r="Y774" s="4"/>
      <c r="Z774" s="4"/>
      <c r="AA774" s="4"/>
      <c r="AB774" s="4"/>
      <c r="AC774" s="4"/>
      <c r="AD774" s="4"/>
      <c r="AE774" s="4"/>
      <c r="AF774" s="4"/>
      <c r="AG774" s="4"/>
    </row>
    <row r="775" spans="2:33">
      <c r="B775" t="str">
        <f t="shared" si="36"/>
        <v/>
      </c>
      <c r="U775" s="4"/>
      <c r="V775" s="4"/>
      <c r="W775" s="4"/>
      <c r="X775" s="4"/>
      <c r="Y775" s="4"/>
      <c r="Z775" s="4"/>
      <c r="AA775" s="4"/>
      <c r="AB775" s="4"/>
      <c r="AC775" s="4"/>
      <c r="AD775" s="4"/>
      <c r="AE775" s="4"/>
      <c r="AF775" s="4"/>
      <c r="AG775" s="4"/>
    </row>
    <row r="776" spans="2:33">
      <c r="B776" t="str">
        <f t="shared" si="36"/>
        <v/>
      </c>
      <c r="U776" s="4"/>
      <c r="V776" s="4"/>
      <c r="W776" s="4"/>
      <c r="X776" s="4"/>
      <c r="Y776" s="4"/>
      <c r="Z776" s="4"/>
      <c r="AA776" s="4"/>
      <c r="AB776" s="4"/>
      <c r="AC776" s="4"/>
      <c r="AD776" s="4"/>
      <c r="AE776" s="4"/>
      <c r="AF776" s="4"/>
      <c r="AG776" s="4"/>
    </row>
    <row r="777" spans="2:33">
      <c r="B777" t="str">
        <f t="shared" si="36"/>
        <v/>
      </c>
      <c r="U777" s="4"/>
      <c r="V777" s="4"/>
      <c r="W777" s="4"/>
      <c r="X777" s="4"/>
      <c r="Y777" s="4"/>
      <c r="Z777" s="4"/>
      <c r="AA777" s="4"/>
      <c r="AB777" s="4"/>
      <c r="AC777" s="4"/>
      <c r="AD777" s="4"/>
      <c r="AE777" s="4"/>
      <c r="AF777" s="4"/>
      <c r="AG777" s="4"/>
    </row>
    <row r="778" spans="2:33">
      <c r="B778" t="str">
        <f t="shared" si="36"/>
        <v/>
      </c>
      <c r="U778" s="4"/>
      <c r="V778" s="4"/>
      <c r="W778" s="4"/>
      <c r="X778" s="4"/>
      <c r="Y778" s="4"/>
      <c r="Z778" s="4"/>
      <c r="AA778" s="4"/>
      <c r="AB778" s="4"/>
      <c r="AC778" s="4"/>
      <c r="AD778" s="4"/>
      <c r="AE778" s="4"/>
      <c r="AF778" s="4"/>
      <c r="AG778" s="4"/>
    </row>
    <row r="779" spans="2:33">
      <c r="B779" t="str">
        <f t="shared" si="36"/>
        <v/>
      </c>
      <c r="U779" s="4"/>
      <c r="V779" s="4"/>
      <c r="W779" s="4"/>
      <c r="X779" s="4"/>
      <c r="Y779" s="4"/>
      <c r="Z779" s="4"/>
      <c r="AA779" s="4"/>
      <c r="AB779" s="4"/>
      <c r="AC779" s="4"/>
      <c r="AD779" s="4"/>
      <c r="AE779" s="4"/>
      <c r="AF779" s="4"/>
      <c r="AG779" s="4"/>
    </row>
    <row r="780" spans="2:33">
      <c r="B780" t="str">
        <f t="shared" si="36"/>
        <v/>
      </c>
      <c r="U780" s="4"/>
      <c r="V780" s="4"/>
      <c r="W780" s="4"/>
      <c r="X780" s="4"/>
      <c r="Y780" s="4"/>
      <c r="Z780" s="4"/>
      <c r="AA780" s="4"/>
      <c r="AB780" s="4"/>
      <c r="AC780" s="4"/>
      <c r="AD780" s="4"/>
      <c r="AE780" s="4"/>
      <c r="AF780" s="4"/>
      <c r="AG780" s="4"/>
    </row>
    <row r="781" spans="2:33">
      <c r="B781" t="str">
        <f t="shared" si="36"/>
        <v/>
      </c>
      <c r="U781" s="4"/>
      <c r="V781" s="4"/>
      <c r="W781" s="4"/>
      <c r="X781" s="4"/>
      <c r="Y781" s="4"/>
      <c r="Z781" s="4"/>
      <c r="AA781" s="4"/>
      <c r="AB781" s="4"/>
      <c r="AC781" s="4"/>
      <c r="AD781" s="4"/>
      <c r="AE781" s="4"/>
      <c r="AF781" s="4"/>
      <c r="AG781" s="4"/>
    </row>
    <row r="782" spans="2:33">
      <c r="B782" t="str">
        <f t="shared" si="36"/>
        <v/>
      </c>
      <c r="U782" s="4"/>
      <c r="V782" s="4"/>
      <c r="W782" s="4"/>
      <c r="X782" s="4"/>
      <c r="Y782" s="4"/>
      <c r="Z782" s="4"/>
      <c r="AA782" s="4"/>
      <c r="AB782" s="4"/>
      <c r="AC782" s="4"/>
      <c r="AD782" s="4"/>
      <c r="AE782" s="4"/>
      <c r="AF782" s="4"/>
      <c r="AG782" s="4"/>
    </row>
    <row r="783" spans="2:33">
      <c r="B783" t="str">
        <f t="shared" si="36"/>
        <v/>
      </c>
      <c r="U783" s="4"/>
      <c r="V783" s="4"/>
      <c r="W783" s="4"/>
      <c r="X783" s="4"/>
      <c r="Y783" s="4"/>
      <c r="Z783" s="4"/>
      <c r="AA783" s="4"/>
      <c r="AB783" s="4"/>
      <c r="AC783" s="4"/>
      <c r="AD783" s="4"/>
      <c r="AE783" s="4"/>
      <c r="AF783" s="4"/>
      <c r="AG783" s="4"/>
    </row>
    <row r="784" spans="2:33">
      <c r="B784" t="str">
        <f t="shared" si="36"/>
        <v/>
      </c>
      <c r="U784" s="4"/>
      <c r="V784" s="4"/>
      <c r="W784" s="4"/>
      <c r="X784" s="4"/>
      <c r="Y784" s="4"/>
      <c r="Z784" s="4"/>
      <c r="AA784" s="4"/>
      <c r="AB784" s="4"/>
      <c r="AC784" s="4"/>
      <c r="AD784" s="4"/>
      <c r="AE784" s="4"/>
      <c r="AF784" s="4"/>
      <c r="AG784" s="4"/>
    </row>
    <row r="785" spans="2:33">
      <c r="B785" t="str">
        <f t="shared" si="36"/>
        <v/>
      </c>
      <c r="U785" s="4"/>
      <c r="V785" s="4"/>
      <c r="W785" s="4"/>
      <c r="X785" s="4"/>
      <c r="Y785" s="4"/>
      <c r="Z785" s="4"/>
      <c r="AA785" s="4"/>
      <c r="AB785" s="4"/>
      <c r="AC785" s="4"/>
      <c r="AD785" s="4"/>
      <c r="AE785" s="4"/>
      <c r="AF785" s="4"/>
      <c r="AG785" s="4"/>
    </row>
    <row r="786" spans="2:33">
      <c r="B786" t="str">
        <f t="shared" si="36"/>
        <v/>
      </c>
      <c r="U786" s="4"/>
      <c r="V786" s="4"/>
      <c r="W786" s="4"/>
      <c r="X786" s="4"/>
      <c r="Y786" s="4"/>
      <c r="Z786" s="4"/>
      <c r="AA786" s="4"/>
      <c r="AB786" s="4"/>
      <c r="AC786" s="4"/>
      <c r="AD786" s="4"/>
      <c r="AE786" s="4"/>
      <c r="AF786" s="4"/>
      <c r="AG786" s="4"/>
    </row>
    <row r="787" spans="2:33">
      <c r="B787" t="str">
        <f t="shared" si="36"/>
        <v/>
      </c>
      <c r="U787" s="4"/>
      <c r="V787" s="4"/>
      <c r="W787" s="4"/>
      <c r="X787" s="4"/>
      <c r="Y787" s="4"/>
      <c r="Z787" s="4"/>
      <c r="AA787" s="4"/>
      <c r="AB787" s="4"/>
      <c r="AC787" s="4"/>
      <c r="AD787" s="4"/>
      <c r="AE787" s="4"/>
      <c r="AF787" s="4"/>
      <c r="AG787" s="4"/>
    </row>
    <row r="788" spans="2:33">
      <c r="B788" t="str">
        <f t="shared" si="36"/>
        <v/>
      </c>
      <c r="U788" s="4"/>
      <c r="V788" s="4"/>
      <c r="W788" s="4"/>
      <c r="X788" s="4"/>
      <c r="Y788" s="4"/>
      <c r="Z788" s="4"/>
      <c r="AA788" s="4"/>
      <c r="AB788" s="4"/>
      <c r="AC788" s="4"/>
      <c r="AD788" s="4"/>
      <c r="AE788" s="4"/>
      <c r="AF788" s="4"/>
      <c r="AG788" s="4"/>
    </row>
    <row r="789" spans="2:33">
      <c r="B789" t="str">
        <f t="shared" si="36"/>
        <v/>
      </c>
      <c r="U789" s="4"/>
      <c r="V789" s="4"/>
      <c r="W789" s="4"/>
      <c r="X789" s="4"/>
      <c r="Y789" s="4"/>
      <c r="Z789" s="4"/>
      <c r="AA789" s="4"/>
      <c r="AB789" s="4"/>
      <c r="AC789" s="4"/>
      <c r="AD789" s="4"/>
      <c r="AE789" s="4"/>
      <c r="AF789" s="4"/>
      <c r="AG789" s="4"/>
    </row>
    <row r="790" spans="2:33">
      <c r="B790" t="str">
        <f t="shared" si="36"/>
        <v/>
      </c>
      <c r="U790" s="4"/>
      <c r="V790" s="4"/>
      <c r="W790" s="4"/>
      <c r="X790" s="4"/>
      <c r="Y790" s="4"/>
      <c r="Z790" s="4"/>
      <c r="AA790" s="4"/>
      <c r="AB790" s="4"/>
      <c r="AC790" s="4"/>
      <c r="AD790" s="4"/>
      <c r="AE790" s="4"/>
      <c r="AF790" s="4"/>
      <c r="AG790" s="4"/>
    </row>
    <row r="791" spans="2:33">
      <c r="B791" t="str">
        <f t="shared" si="36"/>
        <v/>
      </c>
      <c r="U791" s="4"/>
      <c r="V791" s="4"/>
      <c r="W791" s="4"/>
      <c r="X791" s="4"/>
      <c r="Y791" s="4"/>
      <c r="Z791" s="4"/>
      <c r="AA791" s="4"/>
      <c r="AB791" s="4"/>
      <c r="AC791" s="4"/>
      <c r="AD791" s="4"/>
      <c r="AE791" s="4"/>
      <c r="AF791" s="4"/>
      <c r="AG791" s="4"/>
    </row>
    <row r="792" spans="2:33">
      <c r="B792" t="str">
        <f t="shared" si="36"/>
        <v/>
      </c>
      <c r="U792" s="4"/>
      <c r="V792" s="4"/>
      <c r="W792" s="4"/>
      <c r="X792" s="4"/>
      <c r="Y792" s="4"/>
      <c r="Z792" s="4"/>
      <c r="AA792" s="4"/>
      <c r="AB792" s="4"/>
      <c r="AC792" s="4"/>
      <c r="AD792" s="4"/>
      <c r="AE792" s="4"/>
      <c r="AF792" s="4"/>
      <c r="AG792" s="4"/>
    </row>
    <row r="793" spans="2:33">
      <c r="B793" t="str">
        <f t="shared" si="36"/>
        <v/>
      </c>
      <c r="U793" s="4"/>
      <c r="V793" s="4"/>
      <c r="W793" s="4"/>
      <c r="X793" s="4"/>
      <c r="Y793" s="4"/>
      <c r="Z793" s="4"/>
      <c r="AA793" s="4"/>
      <c r="AB793" s="4"/>
      <c r="AC793" s="4"/>
      <c r="AD793" s="4"/>
      <c r="AE793" s="4"/>
      <c r="AF793" s="4"/>
      <c r="AG793" s="4"/>
    </row>
    <row r="794" spans="2:33">
      <c r="B794" t="str">
        <f t="shared" si="36"/>
        <v/>
      </c>
      <c r="U794" s="4"/>
      <c r="V794" s="4"/>
      <c r="W794" s="4"/>
      <c r="X794" s="4"/>
      <c r="Y794" s="4"/>
      <c r="Z794" s="4"/>
      <c r="AA794" s="4"/>
      <c r="AB794" s="4"/>
      <c r="AC794" s="4"/>
      <c r="AD794" s="4"/>
      <c r="AE794" s="4"/>
      <c r="AF794" s="4"/>
      <c r="AG794" s="4"/>
    </row>
    <row r="795" spans="2:33">
      <c r="B795" t="str">
        <f t="shared" si="36"/>
        <v/>
      </c>
      <c r="U795" s="4"/>
      <c r="V795" s="4"/>
      <c r="W795" s="4"/>
      <c r="X795" s="4"/>
      <c r="Y795" s="4"/>
      <c r="Z795" s="4"/>
      <c r="AA795" s="4"/>
      <c r="AB795" s="4"/>
      <c r="AC795" s="4"/>
      <c r="AD795" s="4"/>
      <c r="AE795" s="4"/>
      <c r="AF795" s="4"/>
      <c r="AG795" s="4"/>
    </row>
    <row r="796" spans="2:33">
      <c r="B796" t="str">
        <f t="shared" si="36"/>
        <v/>
      </c>
      <c r="U796" s="4"/>
      <c r="V796" s="4"/>
      <c r="W796" s="4"/>
      <c r="X796" s="4"/>
      <c r="Y796" s="4"/>
      <c r="Z796" s="4"/>
      <c r="AA796" s="4"/>
      <c r="AB796" s="4"/>
      <c r="AC796" s="4"/>
      <c r="AD796" s="4"/>
      <c r="AE796" s="4"/>
      <c r="AF796" s="4"/>
      <c r="AG796" s="4"/>
    </row>
    <row r="797" spans="2:33">
      <c r="B797" t="str">
        <f t="shared" si="36"/>
        <v/>
      </c>
      <c r="U797" s="4"/>
      <c r="V797" s="4"/>
      <c r="W797" s="4"/>
      <c r="X797" s="4"/>
      <c r="Y797" s="4"/>
      <c r="Z797" s="4"/>
      <c r="AA797" s="4"/>
      <c r="AB797" s="4"/>
      <c r="AC797" s="4"/>
      <c r="AD797" s="4"/>
      <c r="AE797" s="4"/>
      <c r="AF797" s="4"/>
      <c r="AG797" s="4"/>
    </row>
    <row r="798" spans="2:33">
      <c r="B798" t="str">
        <f t="shared" si="36"/>
        <v/>
      </c>
      <c r="U798" s="4"/>
      <c r="V798" s="4"/>
      <c r="W798" s="4"/>
      <c r="X798" s="4"/>
      <c r="Y798" s="4"/>
      <c r="Z798" s="4"/>
      <c r="AA798" s="4"/>
      <c r="AB798" s="4"/>
      <c r="AC798" s="4"/>
      <c r="AD798" s="4"/>
      <c r="AE798" s="4"/>
      <c r="AF798" s="4"/>
      <c r="AG798" s="4"/>
    </row>
    <row r="799" spans="2:33">
      <c r="B799" t="str">
        <f t="shared" si="36"/>
        <v/>
      </c>
      <c r="U799" s="4"/>
      <c r="V799" s="4"/>
      <c r="W799" s="4"/>
      <c r="X799" s="4"/>
      <c r="Y799" s="4"/>
      <c r="Z799" s="4"/>
      <c r="AA799" s="4"/>
      <c r="AB799" s="4"/>
      <c r="AC799" s="4"/>
      <c r="AD799" s="4"/>
      <c r="AE799" s="4"/>
      <c r="AF799" s="4"/>
      <c r="AG799" s="4"/>
    </row>
    <row r="800" spans="2:33">
      <c r="B800" t="str">
        <f t="shared" si="36"/>
        <v/>
      </c>
      <c r="U800" s="4"/>
      <c r="V800" s="4"/>
      <c r="W800" s="4"/>
      <c r="X800" s="4"/>
      <c r="Y800" s="4"/>
      <c r="Z800" s="4"/>
      <c r="AA800" s="4"/>
      <c r="AB800" s="4"/>
      <c r="AC800" s="4"/>
      <c r="AD800" s="4"/>
      <c r="AE800" s="4"/>
      <c r="AF800" s="4"/>
      <c r="AG800" s="4"/>
    </row>
    <row r="801" spans="2:33">
      <c r="B801" t="str">
        <f t="shared" si="36"/>
        <v/>
      </c>
      <c r="U801" s="4"/>
      <c r="V801" s="4"/>
      <c r="W801" s="4"/>
      <c r="X801" s="4"/>
      <c r="Y801" s="4"/>
      <c r="Z801" s="4"/>
      <c r="AA801" s="4"/>
      <c r="AB801" s="4"/>
      <c r="AC801" s="4"/>
      <c r="AD801" s="4"/>
      <c r="AE801" s="4"/>
      <c r="AF801" s="4"/>
      <c r="AG801" s="4"/>
    </row>
    <row r="802" spans="2:33">
      <c r="B802" t="str">
        <f t="shared" si="36"/>
        <v/>
      </c>
      <c r="U802" s="4"/>
      <c r="V802" s="4"/>
      <c r="W802" s="4"/>
      <c r="X802" s="4"/>
      <c r="Y802" s="4"/>
      <c r="Z802" s="4"/>
      <c r="AA802" s="4"/>
      <c r="AB802" s="4"/>
      <c r="AC802" s="4"/>
      <c r="AD802" s="4"/>
      <c r="AE802" s="4"/>
      <c r="AF802" s="4"/>
      <c r="AG802" s="4"/>
    </row>
    <row r="803" spans="2:33">
      <c r="B803" t="str">
        <f t="shared" si="36"/>
        <v/>
      </c>
      <c r="U803" s="4"/>
      <c r="V803" s="4"/>
      <c r="W803" s="4"/>
      <c r="X803" s="4"/>
      <c r="Y803" s="4"/>
      <c r="Z803" s="4"/>
      <c r="AA803" s="4"/>
      <c r="AB803" s="4"/>
      <c r="AC803" s="4"/>
      <c r="AD803" s="4"/>
      <c r="AE803" s="4"/>
      <c r="AF803" s="4"/>
      <c r="AG803" s="4"/>
    </row>
    <row r="804" spans="2:33">
      <c r="B804" t="str">
        <f t="shared" si="36"/>
        <v/>
      </c>
      <c r="U804" s="4"/>
      <c r="V804" s="4"/>
      <c r="W804" s="4"/>
      <c r="X804" s="4"/>
      <c r="Y804" s="4"/>
      <c r="Z804" s="4"/>
      <c r="AA804" s="4"/>
      <c r="AB804" s="4"/>
      <c r="AC804" s="4"/>
      <c r="AD804" s="4"/>
      <c r="AE804" s="4"/>
      <c r="AF804" s="4"/>
      <c r="AG804" s="4"/>
    </row>
    <row r="805" spans="2:33">
      <c r="B805" t="str">
        <f t="shared" si="36"/>
        <v/>
      </c>
      <c r="U805" s="4"/>
      <c r="V805" s="4"/>
      <c r="W805" s="4"/>
      <c r="X805" s="4"/>
      <c r="Y805" s="4"/>
      <c r="Z805" s="4"/>
      <c r="AA805" s="4"/>
      <c r="AB805" s="4"/>
      <c r="AC805" s="4"/>
      <c r="AD805" s="4"/>
      <c r="AE805" s="4"/>
      <c r="AF805" s="4"/>
      <c r="AG805" s="4"/>
    </row>
    <row r="806" spans="2:33">
      <c r="B806" t="str">
        <f t="shared" si="36"/>
        <v/>
      </c>
      <c r="U806" s="4"/>
      <c r="V806" s="4"/>
      <c r="W806" s="4"/>
      <c r="X806" s="4"/>
      <c r="Y806" s="4"/>
      <c r="Z806" s="4"/>
      <c r="AA806" s="4"/>
      <c r="AB806" s="4"/>
      <c r="AC806" s="4"/>
      <c r="AD806" s="4"/>
      <c r="AE806" s="4"/>
      <c r="AF806" s="4"/>
      <c r="AG806" s="4"/>
    </row>
    <row r="807" spans="2:33">
      <c r="B807" t="str">
        <f t="shared" si="36"/>
        <v/>
      </c>
      <c r="U807" s="4"/>
      <c r="V807" s="4"/>
      <c r="W807" s="4"/>
      <c r="X807" s="4"/>
      <c r="Y807" s="4"/>
      <c r="Z807" s="4"/>
      <c r="AA807" s="4"/>
      <c r="AB807" s="4"/>
      <c r="AC807" s="4"/>
      <c r="AD807" s="4"/>
      <c r="AE807" s="4"/>
      <c r="AF807" s="4"/>
      <c r="AG807" s="4"/>
    </row>
    <row r="808" spans="2:33">
      <c r="B808" t="str">
        <f t="shared" si="36"/>
        <v/>
      </c>
      <c r="U808" s="4"/>
      <c r="V808" s="4"/>
      <c r="W808" s="4"/>
      <c r="X808" s="4"/>
      <c r="Y808" s="4"/>
      <c r="Z808" s="4"/>
      <c r="AA808" s="4"/>
      <c r="AB808" s="4"/>
      <c r="AC808" s="4"/>
      <c r="AD808" s="4"/>
      <c r="AE808" s="4"/>
      <c r="AF808" s="4"/>
      <c r="AG808" s="4"/>
    </row>
    <row r="809" spans="2:33">
      <c r="B809" t="str">
        <f t="shared" si="36"/>
        <v/>
      </c>
      <c r="U809" s="4"/>
      <c r="V809" s="4"/>
      <c r="W809" s="4"/>
      <c r="X809" s="4"/>
      <c r="Y809" s="4"/>
      <c r="Z809" s="4"/>
      <c r="AA809" s="4"/>
      <c r="AB809" s="4"/>
      <c r="AC809" s="4"/>
      <c r="AD809" s="4"/>
      <c r="AE809" s="4"/>
      <c r="AF809" s="4"/>
      <c r="AG809" s="4"/>
    </row>
    <row r="810" spans="2:33">
      <c r="B810" t="str">
        <f t="shared" si="36"/>
        <v/>
      </c>
      <c r="U810" s="4"/>
      <c r="V810" s="4"/>
      <c r="W810" s="4"/>
      <c r="X810" s="4"/>
      <c r="Y810" s="4"/>
      <c r="Z810" s="4"/>
      <c r="AA810" s="4"/>
      <c r="AB810" s="4"/>
      <c r="AC810" s="4"/>
      <c r="AD810" s="4"/>
      <c r="AE810" s="4"/>
      <c r="AF810" s="4"/>
      <c r="AG810" s="4"/>
    </row>
    <row r="811" spans="2:33">
      <c r="B811" t="str">
        <f t="shared" si="36"/>
        <v/>
      </c>
      <c r="U811" s="4"/>
      <c r="V811" s="4"/>
      <c r="W811" s="4"/>
      <c r="X811" s="4"/>
      <c r="Y811" s="4"/>
      <c r="Z811" s="4"/>
      <c r="AA811" s="4"/>
      <c r="AB811" s="4"/>
      <c r="AC811" s="4"/>
      <c r="AD811" s="4"/>
      <c r="AE811" s="4"/>
      <c r="AF811" s="4"/>
      <c r="AG811" s="4"/>
    </row>
    <row r="812" spans="2:33">
      <c r="B812" t="str">
        <f t="shared" si="36"/>
        <v/>
      </c>
      <c r="U812" s="4"/>
      <c r="V812" s="4"/>
      <c r="W812" s="4"/>
      <c r="X812" s="4"/>
      <c r="Y812" s="4"/>
      <c r="Z812" s="4"/>
      <c r="AA812" s="4"/>
      <c r="AB812" s="4"/>
      <c r="AC812" s="4"/>
      <c r="AD812" s="4"/>
      <c r="AE812" s="4"/>
      <c r="AF812" s="4"/>
      <c r="AG812" s="4"/>
    </row>
    <row r="813" spans="2:33">
      <c r="B813" t="str">
        <f t="shared" si="36"/>
        <v/>
      </c>
      <c r="U813" s="4"/>
      <c r="V813" s="4"/>
      <c r="W813" s="4"/>
      <c r="X813" s="4"/>
      <c r="Y813" s="4"/>
      <c r="Z813" s="4"/>
      <c r="AA813" s="4"/>
      <c r="AB813" s="4"/>
      <c r="AC813" s="4"/>
      <c r="AD813" s="4"/>
      <c r="AE813" s="4"/>
      <c r="AF813" s="4"/>
      <c r="AG813" s="4"/>
    </row>
    <row r="814" spans="2:33">
      <c r="B814" t="str">
        <f t="shared" si="36"/>
        <v/>
      </c>
      <c r="U814" s="4"/>
      <c r="V814" s="4"/>
      <c r="W814" s="4"/>
      <c r="X814" s="4"/>
      <c r="Y814" s="4"/>
      <c r="Z814" s="4"/>
      <c r="AA814" s="4"/>
      <c r="AB814" s="4"/>
      <c r="AC814" s="4"/>
      <c r="AD814" s="4"/>
      <c r="AE814" s="4"/>
      <c r="AF814" s="4"/>
      <c r="AG814" s="4"/>
    </row>
    <row r="815" spans="2:33">
      <c r="B815" t="str">
        <f t="shared" si="36"/>
        <v/>
      </c>
      <c r="U815" s="4"/>
      <c r="V815" s="4"/>
      <c r="W815" s="4"/>
      <c r="X815" s="4"/>
      <c r="Y815" s="4"/>
      <c r="Z815" s="4"/>
      <c r="AA815" s="4"/>
      <c r="AB815" s="4"/>
      <c r="AC815" s="4"/>
      <c r="AD815" s="4"/>
      <c r="AE815" s="4"/>
      <c r="AF815" s="4"/>
      <c r="AG815" s="4"/>
    </row>
    <row r="816" spans="2:33">
      <c r="B816" t="str">
        <f t="shared" si="36"/>
        <v/>
      </c>
      <c r="U816" s="4"/>
      <c r="V816" s="4"/>
      <c r="W816" s="4"/>
      <c r="X816" s="4"/>
      <c r="Y816" s="4"/>
      <c r="Z816" s="4"/>
      <c r="AA816" s="4"/>
      <c r="AB816" s="4"/>
      <c r="AC816" s="4"/>
      <c r="AD816" s="4"/>
      <c r="AE816" s="4"/>
      <c r="AF816" s="4"/>
      <c r="AG816" s="4"/>
    </row>
    <row r="817" spans="2:33">
      <c r="B817" t="str">
        <f t="shared" si="36"/>
        <v/>
      </c>
      <c r="U817" s="4"/>
      <c r="V817" s="4"/>
      <c r="W817" s="4"/>
      <c r="X817" s="4"/>
      <c r="Y817" s="4"/>
      <c r="Z817" s="4"/>
      <c r="AA817" s="4"/>
      <c r="AB817" s="4"/>
      <c r="AC817" s="4"/>
      <c r="AD817" s="4"/>
      <c r="AE817" s="4"/>
      <c r="AF817" s="4"/>
      <c r="AG817" s="4"/>
    </row>
    <row r="818" spans="2:33">
      <c r="B818" t="str">
        <f t="shared" si="36"/>
        <v/>
      </c>
      <c r="U818" s="4"/>
      <c r="V818" s="4"/>
      <c r="W818" s="4"/>
      <c r="X818" s="4"/>
      <c r="Y818" s="4"/>
      <c r="Z818" s="4"/>
      <c r="AA818" s="4"/>
      <c r="AB818" s="4"/>
      <c r="AC818" s="4"/>
      <c r="AD818" s="4"/>
      <c r="AE818" s="4"/>
      <c r="AF818" s="4"/>
      <c r="AG818" s="4"/>
    </row>
    <row r="819" spans="2:33">
      <c r="B819" t="str">
        <f t="shared" si="36"/>
        <v/>
      </c>
      <c r="U819" s="4"/>
      <c r="V819" s="4"/>
      <c r="W819" s="4"/>
      <c r="X819" s="4"/>
      <c r="Y819" s="4"/>
      <c r="Z819" s="4"/>
      <c r="AA819" s="4"/>
      <c r="AB819" s="4"/>
      <c r="AC819" s="4"/>
      <c r="AD819" s="4"/>
      <c r="AE819" s="4"/>
      <c r="AF819" s="4"/>
      <c r="AG819" s="4"/>
    </row>
    <row r="820" spans="2:33">
      <c r="B820" t="str">
        <f t="shared" si="36"/>
        <v/>
      </c>
      <c r="U820" s="4"/>
      <c r="V820" s="4"/>
      <c r="W820" s="4"/>
      <c r="X820" s="4"/>
      <c r="Y820" s="4"/>
      <c r="Z820" s="4"/>
      <c r="AA820" s="4"/>
      <c r="AB820" s="4"/>
      <c r="AC820" s="4"/>
      <c r="AD820" s="4"/>
      <c r="AE820" s="4"/>
      <c r="AF820" s="4"/>
      <c r="AG820" s="4"/>
    </row>
    <row r="821" spans="2:33">
      <c r="B821" t="str">
        <f t="shared" si="36"/>
        <v/>
      </c>
      <c r="U821" s="4"/>
      <c r="V821" s="4"/>
      <c r="W821" s="4"/>
      <c r="X821" s="4"/>
      <c r="Y821" s="4"/>
      <c r="Z821" s="4"/>
      <c r="AA821" s="4"/>
      <c r="AB821" s="4"/>
      <c r="AC821" s="4"/>
      <c r="AD821" s="4"/>
      <c r="AE821" s="4"/>
      <c r="AF821" s="4"/>
      <c r="AG821" s="4"/>
    </row>
    <row r="822" spans="2:33">
      <c r="B822" t="str">
        <f t="shared" si="36"/>
        <v/>
      </c>
      <c r="U822" s="4"/>
      <c r="V822" s="4"/>
      <c r="W822" s="4"/>
      <c r="X822" s="4"/>
      <c r="Y822" s="4"/>
      <c r="Z822" s="4"/>
      <c r="AA822" s="4"/>
      <c r="AB822" s="4"/>
      <c r="AC822" s="4"/>
      <c r="AD822" s="4"/>
      <c r="AE822" s="4"/>
      <c r="AF822" s="4"/>
      <c r="AG822" s="4"/>
    </row>
    <row r="823" spans="2:33">
      <c r="B823" t="str">
        <f t="shared" si="36"/>
        <v/>
      </c>
      <c r="U823" s="4"/>
      <c r="V823" s="4"/>
      <c r="W823" s="4"/>
      <c r="X823" s="4"/>
      <c r="Y823" s="4"/>
      <c r="Z823" s="4"/>
      <c r="AA823" s="4"/>
      <c r="AB823" s="4"/>
      <c r="AC823" s="4"/>
      <c r="AD823" s="4"/>
      <c r="AE823" s="4"/>
      <c r="AF823" s="4"/>
      <c r="AG823" s="4"/>
    </row>
    <row r="824" spans="2:33">
      <c r="B824" t="str">
        <f t="shared" si="36"/>
        <v/>
      </c>
      <c r="U824" s="4"/>
      <c r="V824" s="4"/>
      <c r="W824" s="4"/>
      <c r="X824" s="4"/>
      <c r="Y824" s="4"/>
      <c r="Z824" s="4"/>
      <c r="AA824" s="4"/>
      <c r="AB824" s="4"/>
      <c r="AC824" s="4"/>
      <c r="AD824" s="4"/>
      <c r="AE824" s="4"/>
      <c r="AF824" s="4"/>
      <c r="AG824" s="4"/>
    </row>
    <row r="825" spans="2:33">
      <c r="B825" t="str">
        <f t="shared" si="36"/>
        <v/>
      </c>
      <c r="U825" s="4"/>
      <c r="V825" s="4"/>
      <c r="W825" s="4"/>
      <c r="X825" s="4"/>
      <c r="Y825" s="4"/>
      <c r="Z825" s="4"/>
      <c r="AA825" s="4"/>
      <c r="AB825" s="4"/>
      <c r="AC825" s="4"/>
      <c r="AD825" s="4"/>
      <c r="AE825" s="4"/>
      <c r="AF825" s="4"/>
      <c r="AG825" s="4"/>
    </row>
    <row r="826" spans="2:33">
      <c r="B826" t="str">
        <f t="shared" si="36"/>
        <v/>
      </c>
      <c r="U826" s="4"/>
      <c r="V826" s="4"/>
      <c r="W826" s="4"/>
      <c r="X826" s="4"/>
      <c r="Y826" s="4"/>
      <c r="Z826" s="4"/>
      <c r="AA826" s="4"/>
      <c r="AB826" s="4"/>
      <c r="AC826" s="4"/>
      <c r="AD826" s="4"/>
      <c r="AE826" s="4"/>
      <c r="AF826" s="4"/>
      <c r="AG826" s="4"/>
    </row>
    <row r="827" spans="2:33">
      <c r="B827" t="str">
        <f t="shared" si="36"/>
        <v/>
      </c>
      <c r="U827" s="4"/>
      <c r="V827" s="4"/>
      <c r="W827" s="4"/>
      <c r="X827" s="4"/>
      <c r="Y827" s="4"/>
      <c r="Z827" s="4"/>
      <c r="AA827" s="4"/>
      <c r="AB827" s="4"/>
      <c r="AC827" s="4"/>
      <c r="AD827" s="4"/>
      <c r="AE827" s="4"/>
      <c r="AF827" s="4"/>
      <c r="AG827" s="4"/>
    </row>
    <row r="828" spans="2:33">
      <c r="B828" t="str">
        <f t="shared" si="36"/>
        <v/>
      </c>
      <c r="U828" s="4"/>
      <c r="V828" s="4"/>
      <c r="W828" s="4"/>
      <c r="X828" s="4"/>
      <c r="Y828" s="4"/>
      <c r="Z828" s="4"/>
      <c r="AA828" s="4"/>
      <c r="AB828" s="4"/>
      <c r="AC828" s="4"/>
      <c r="AD828" s="4"/>
      <c r="AE828" s="4"/>
      <c r="AF828" s="4"/>
      <c r="AG828" s="4"/>
    </row>
    <row r="829" spans="2:33">
      <c r="B829" t="str">
        <f t="shared" si="36"/>
        <v/>
      </c>
      <c r="U829" s="4"/>
      <c r="V829" s="4"/>
      <c r="W829" s="4"/>
      <c r="X829" s="4"/>
      <c r="Y829" s="4"/>
      <c r="Z829" s="4"/>
      <c r="AA829" s="4"/>
      <c r="AB829" s="4"/>
      <c r="AC829" s="4"/>
      <c r="AD829" s="4"/>
      <c r="AE829" s="4"/>
      <c r="AF829" s="4"/>
      <c r="AG829" s="4"/>
    </row>
    <row r="830" spans="2:33">
      <c r="B830" t="str">
        <f t="shared" si="36"/>
        <v/>
      </c>
      <c r="U830" s="4"/>
      <c r="V830" s="4"/>
      <c r="W830" s="4"/>
      <c r="X830" s="4"/>
      <c r="Y830" s="4"/>
      <c r="Z830" s="4"/>
      <c r="AA830" s="4"/>
      <c r="AB830" s="4"/>
      <c r="AC830" s="4"/>
      <c r="AD830" s="4"/>
      <c r="AE830" s="4"/>
      <c r="AF830" s="4"/>
      <c r="AG830" s="4"/>
    </row>
    <row r="831" spans="2:33">
      <c r="B831" t="str">
        <f t="shared" si="36"/>
        <v/>
      </c>
      <c r="U831" s="4"/>
      <c r="V831" s="4"/>
      <c r="W831" s="4"/>
      <c r="X831" s="4"/>
      <c r="Y831" s="4"/>
      <c r="Z831" s="4"/>
      <c r="AA831" s="4"/>
      <c r="AB831" s="4"/>
      <c r="AC831" s="4"/>
      <c r="AD831" s="4"/>
      <c r="AE831" s="4"/>
      <c r="AF831" s="4"/>
      <c r="AG831" s="4"/>
    </row>
    <row r="832" spans="2:33">
      <c r="B832" t="str">
        <f t="shared" si="36"/>
        <v/>
      </c>
      <c r="U832" s="4"/>
      <c r="V832" s="4"/>
      <c r="W832" s="4"/>
      <c r="X832" s="4"/>
      <c r="Y832" s="4"/>
      <c r="Z832" s="4"/>
      <c r="AA832" s="4"/>
      <c r="AB832" s="4"/>
      <c r="AC832" s="4"/>
      <c r="AD832" s="4"/>
      <c r="AE832" s="4"/>
      <c r="AF832" s="4"/>
      <c r="AG832" s="4"/>
    </row>
    <row r="833" spans="2:33">
      <c r="B833" t="str">
        <f t="shared" si="36"/>
        <v/>
      </c>
      <c r="U833" s="4"/>
      <c r="V833" s="4"/>
      <c r="W833" s="4"/>
      <c r="X833" s="4"/>
      <c r="Y833" s="4"/>
      <c r="Z833" s="4"/>
      <c r="AA833" s="4"/>
      <c r="AB833" s="4"/>
      <c r="AC833" s="4"/>
      <c r="AD833" s="4"/>
      <c r="AE833" s="4"/>
      <c r="AF833" s="4"/>
      <c r="AG833" s="4"/>
    </row>
    <row r="834" spans="2:33">
      <c r="B834" t="str">
        <f t="shared" si="36"/>
        <v/>
      </c>
      <c r="U834" s="4"/>
      <c r="V834" s="4"/>
      <c r="W834" s="4"/>
      <c r="X834" s="4"/>
      <c r="Y834" s="4"/>
      <c r="Z834" s="4"/>
      <c r="AA834" s="4"/>
      <c r="AB834" s="4"/>
      <c r="AC834" s="4"/>
      <c r="AD834" s="4"/>
      <c r="AE834" s="4"/>
      <c r="AF834" s="4"/>
      <c r="AG834" s="4"/>
    </row>
    <row r="835" spans="2:33">
      <c r="B835" t="str">
        <f t="shared" si="36"/>
        <v/>
      </c>
      <c r="U835" s="4"/>
      <c r="V835" s="4"/>
      <c r="W835" s="4"/>
      <c r="X835" s="4"/>
      <c r="Y835" s="4"/>
      <c r="Z835" s="4"/>
      <c r="AA835" s="4"/>
      <c r="AB835" s="4"/>
      <c r="AC835" s="4"/>
      <c r="AD835" s="4"/>
      <c r="AE835" s="4"/>
      <c r="AF835" s="4"/>
      <c r="AG835" s="4"/>
    </row>
    <row r="836" spans="2:33">
      <c r="B836" t="str">
        <f t="shared" ref="B836:B899" si="37">H836&amp;F836</f>
        <v/>
      </c>
      <c r="U836" s="4"/>
      <c r="V836" s="4"/>
      <c r="W836" s="4"/>
      <c r="X836" s="4"/>
      <c r="Y836" s="4"/>
      <c r="Z836" s="4"/>
      <c r="AA836" s="4"/>
      <c r="AB836" s="4"/>
      <c r="AC836" s="4"/>
      <c r="AD836" s="4"/>
      <c r="AE836" s="4"/>
      <c r="AF836" s="4"/>
      <c r="AG836" s="4"/>
    </row>
    <row r="837" spans="2:33">
      <c r="B837" t="str">
        <f t="shared" si="37"/>
        <v/>
      </c>
      <c r="U837" s="4"/>
      <c r="V837" s="4"/>
      <c r="W837" s="4"/>
      <c r="X837" s="4"/>
      <c r="Y837" s="4"/>
      <c r="Z837" s="4"/>
      <c r="AA837" s="4"/>
      <c r="AB837" s="4"/>
      <c r="AC837" s="4"/>
      <c r="AD837" s="4"/>
      <c r="AE837" s="4"/>
      <c r="AF837" s="4"/>
      <c r="AG837" s="4"/>
    </row>
    <row r="838" spans="2:33">
      <c r="B838" t="str">
        <f t="shared" si="37"/>
        <v/>
      </c>
      <c r="U838" s="4"/>
      <c r="V838" s="4"/>
      <c r="W838" s="4"/>
      <c r="X838" s="4"/>
      <c r="Y838" s="4"/>
      <c r="Z838" s="4"/>
      <c r="AA838" s="4"/>
      <c r="AB838" s="4"/>
      <c r="AC838" s="4"/>
      <c r="AD838" s="4"/>
      <c r="AE838" s="4"/>
      <c r="AF838" s="4"/>
      <c r="AG838" s="4"/>
    </row>
    <row r="839" spans="2:33">
      <c r="B839" t="str">
        <f t="shared" si="37"/>
        <v/>
      </c>
      <c r="U839" s="4"/>
      <c r="V839" s="4"/>
      <c r="W839" s="4"/>
      <c r="X839" s="4"/>
      <c r="Y839" s="4"/>
      <c r="Z839" s="4"/>
      <c r="AA839" s="4"/>
      <c r="AB839" s="4"/>
      <c r="AC839" s="4"/>
      <c r="AD839" s="4"/>
      <c r="AE839" s="4"/>
      <c r="AF839" s="4"/>
      <c r="AG839" s="4"/>
    </row>
    <row r="840" spans="2:33">
      <c r="B840" t="str">
        <f t="shared" si="37"/>
        <v/>
      </c>
      <c r="U840" s="4"/>
      <c r="V840" s="4"/>
      <c r="W840" s="4"/>
      <c r="X840" s="4"/>
      <c r="Y840" s="4"/>
      <c r="Z840" s="4"/>
      <c r="AA840" s="4"/>
      <c r="AB840" s="4"/>
      <c r="AC840" s="4"/>
      <c r="AD840" s="4"/>
      <c r="AE840" s="4"/>
      <c r="AF840" s="4"/>
      <c r="AG840" s="4"/>
    </row>
    <row r="841" spans="2:33">
      <c r="B841" t="str">
        <f t="shared" si="37"/>
        <v/>
      </c>
      <c r="U841" s="4"/>
      <c r="V841" s="4"/>
      <c r="W841" s="4"/>
      <c r="X841" s="4"/>
      <c r="Y841" s="4"/>
      <c r="Z841" s="4"/>
      <c r="AA841" s="4"/>
      <c r="AB841" s="4"/>
      <c r="AC841" s="4"/>
      <c r="AD841" s="4"/>
      <c r="AE841" s="4"/>
      <c r="AF841" s="4"/>
      <c r="AG841" s="4"/>
    </row>
    <row r="842" spans="2:33">
      <c r="B842" t="str">
        <f t="shared" si="37"/>
        <v/>
      </c>
      <c r="U842" s="4"/>
      <c r="V842" s="4"/>
      <c r="W842" s="4"/>
      <c r="X842" s="4"/>
      <c r="Y842" s="4"/>
      <c r="Z842" s="4"/>
      <c r="AA842" s="4"/>
      <c r="AB842" s="4"/>
      <c r="AC842" s="4"/>
      <c r="AD842" s="4"/>
      <c r="AE842" s="4"/>
      <c r="AF842" s="4"/>
      <c r="AG842" s="4"/>
    </row>
    <row r="843" spans="2:33">
      <c r="B843" t="str">
        <f t="shared" si="37"/>
        <v/>
      </c>
      <c r="U843" s="4"/>
      <c r="V843" s="4"/>
      <c r="W843" s="4"/>
      <c r="X843" s="4"/>
      <c r="Y843" s="4"/>
      <c r="Z843" s="4"/>
      <c r="AA843" s="4"/>
      <c r="AB843" s="4"/>
      <c r="AC843" s="4"/>
      <c r="AD843" s="4"/>
      <c r="AE843" s="4"/>
      <c r="AF843" s="4"/>
      <c r="AG843" s="4"/>
    </row>
    <row r="844" spans="2:33">
      <c r="B844" t="str">
        <f t="shared" si="37"/>
        <v/>
      </c>
      <c r="U844" s="4"/>
      <c r="V844" s="4"/>
      <c r="W844" s="4"/>
      <c r="X844" s="4"/>
      <c r="Y844" s="4"/>
      <c r="Z844" s="4"/>
      <c r="AA844" s="4"/>
      <c r="AB844" s="4"/>
      <c r="AC844" s="4"/>
      <c r="AD844" s="4"/>
      <c r="AE844" s="4"/>
      <c r="AF844" s="4"/>
      <c r="AG844" s="4"/>
    </row>
    <row r="845" spans="2:33">
      <c r="B845" t="str">
        <f t="shared" si="37"/>
        <v/>
      </c>
      <c r="U845" s="4"/>
      <c r="V845" s="4"/>
      <c r="W845" s="4"/>
      <c r="X845" s="4"/>
      <c r="Y845" s="4"/>
      <c r="Z845" s="4"/>
      <c r="AA845" s="4"/>
      <c r="AB845" s="4"/>
      <c r="AC845" s="4"/>
      <c r="AD845" s="4"/>
      <c r="AE845" s="4"/>
      <c r="AF845" s="4"/>
      <c r="AG845" s="4"/>
    </row>
    <row r="846" spans="2:33">
      <c r="B846" t="str">
        <f t="shared" si="37"/>
        <v/>
      </c>
      <c r="U846" s="4"/>
      <c r="V846" s="4"/>
      <c r="W846" s="4"/>
      <c r="X846" s="4"/>
      <c r="Y846" s="4"/>
      <c r="Z846" s="4"/>
      <c r="AA846" s="4"/>
      <c r="AB846" s="4"/>
      <c r="AC846" s="4"/>
      <c r="AD846" s="4"/>
      <c r="AE846" s="4"/>
      <c r="AF846" s="4"/>
      <c r="AG846" s="4"/>
    </row>
    <row r="847" spans="2:33">
      <c r="B847" t="str">
        <f t="shared" si="37"/>
        <v/>
      </c>
      <c r="U847" s="4"/>
      <c r="V847" s="4"/>
      <c r="W847" s="4"/>
      <c r="X847" s="4"/>
      <c r="Y847" s="4"/>
      <c r="Z847" s="4"/>
      <c r="AA847" s="4"/>
      <c r="AB847" s="4"/>
      <c r="AC847" s="4"/>
      <c r="AD847" s="4"/>
      <c r="AE847" s="4"/>
      <c r="AF847" s="4"/>
      <c r="AG847" s="4"/>
    </row>
    <row r="848" spans="2:33">
      <c r="B848" t="str">
        <f t="shared" si="37"/>
        <v/>
      </c>
      <c r="U848" s="4"/>
      <c r="V848" s="4"/>
      <c r="W848" s="4"/>
      <c r="X848" s="4"/>
      <c r="Y848" s="4"/>
      <c r="Z848" s="4"/>
      <c r="AA848" s="4"/>
      <c r="AB848" s="4"/>
      <c r="AC848" s="4"/>
      <c r="AD848" s="4"/>
      <c r="AE848" s="4"/>
      <c r="AF848" s="4"/>
      <c r="AG848" s="4"/>
    </row>
    <row r="849" spans="2:33">
      <c r="B849" t="str">
        <f t="shared" si="37"/>
        <v/>
      </c>
      <c r="U849" s="4"/>
      <c r="V849" s="4"/>
      <c r="W849" s="4"/>
      <c r="X849" s="4"/>
      <c r="Y849" s="4"/>
      <c r="Z849" s="4"/>
      <c r="AA849" s="4"/>
      <c r="AB849" s="4"/>
      <c r="AC849" s="4"/>
      <c r="AD849" s="4"/>
      <c r="AE849" s="4"/>
      <c r="AF849" s="4"/>
      <c r="AG849" s="4"/>
    </row>
    <row r="850" spans="2:33">
      <c r="B850" t="str">
        <f t="shared" si="37"/>
        <v/>
      </c>
      <c r="U850" s="4"/>
      <c r="V850" s="4"/>
      <c r="W850" s="4"/>
      <c r="X850" s="4"/>
      <c r="Y850" s="4"/>
      <c r="Z850" s="4"/>
      <c r="AA850" s="4"/>
      <c r="AB850" s="4"/>
      <c r="AC850" s="4"/>
      <c r="AD850" s="4"/>
      <c r="AE850" s="4"/>
      <c r="AF850" s="4"/>
      <c r="AG850" s="4"/>
    </row>
    <row r="851" spans="2:33">
      <c r="B851" t="str">
        <f t="shared" si="37"/>
        <v/>
      </c>
      <c r="U851" s="4"/>
      <c r="V851" s="4"/>
      <c r="W851" s="4"/>
      <c r="X851" s="4"/>
      <c r="Y851" s="4"/>
      <c r="Z851" s="4"/>
      <c r="AA851" s="4"/>
      <c r="AB851" s="4"/>
      <c r="AC851" s="4"/>
      <c r="AD851" s="4"/>
      <c r="AE851" s="4"/>
      <c r="AF851" s="4"/>
      <c r="AG851" s="4"/>
    </row>
    <row r="852" spans="2:33">
      <c r="B852" t="str">
        <f t="shared" si="37"/>
        <v/>
      </c>
      <c r="U852" s="4"/>
      <c r="V852" s="4"/>
      <c r="W852" s="4"/>
      <c r="X852" s="4"/>
      <c r="Y852" s="4"/>
      <c r="Z852" s="4"/>
      <c r="AA852" s="4"/>
      <c r="AB852" s="4"/>
      <c r="AC852" s="4"/>
      <c r="AD852" s="4"/>
      <c r="AE852" s="4"/>
      <c r="AF852" s="4"/>
      <c r="AG852" s="4"/>
    </row>
    <row r="853" spans="2:33">
      <c r="B853" t="str">
        <f t="shared" si="37"/>
        <v/>
      </c>
      <c r="U853" s="4"/>
      <c r="V853" s="4"/>
      <c r="W853" s="4"/>
      <c r="X853" s="4"/>
      <c r="Y853" s="4"/>
      <c r="Z853" s="4"/>
      <c r="AA853" s="4"/>
      <c r="AB853" s="4"/>
      <c r="AC853" s="4"/>
      <c r="AD853" s="4"/>
      <c r="AE853" s="4"/>
      <c r="AF853" s="4"/>
      <c r="AG853" s="4"/>
    </row>
    <row r="854" spans="2:33">
      <c r="B854" t="str">
        <f t="shared" si="37"/>
        <v/>
      </c>
      <c r="U854" s="4"/>
      <c r="V854" s="4"/>
      <c r="W854" s="4"/>
      <c r="X854" s="4"/>
      <c r="Y854" s="4"/>
      <c r="Z854" s="4"/>
      <c r="AA854" s="4"/>
      <c r="AB854" s="4"/>
      <c r="AC854" s="4"/>
      <c r="AD854" s="4"/>
      <c r="AE854" s="4"/>
      <c r="AF854" s="4"/>
      <c r="AG854" s="4"/>
    </row>
    <row r="855" spans="2:33">
      <c r="B855" t="str">
        <f t="shared" si="37"/>
        <v/>
      </c>
      <c r="U855" s="4"/>
      <c r="V855" s="4"/>
      <c r="W855" s="4"/>
      <c r="X855" s="4"/>
      <c r="Y855" s="4"/>
      <c r="Z855" s="4"/>
      <c r="AA855" s="4"/>
      <c r="AB855" s="4"/>
      <c r="AC855" s="4"/>
      <c r="AD855" s="4"/>
      <c r="AE855" s="4"/>
      <c r="AF855" s="4"/>
      <c r="AG855" s="4"/>
    </row>
    <row r="856" spans="2:33">
      <c r="B856" t="str">
        <f t="shared" si="37"/>
        <v/>
      </c>
      <c r="U856" s="4"/>
      <c r="V856" s="4"/>
      <c r="W856" s="4"/>
      <c r="X856" s="4"/>
      <c r="Y856" s="4"/>
      <c r="Z856" s="4"/>
      <c r="AA856" s="4"/>
      <c r="AB856" s="4"/>
      <c r="AC856" s="4"/>
      <c r="AD856" s="4"/>
      <c r="AE856" s="4"/>
      <c r="AF856" s="4"/>
      <c r="AG856" s="4"/>
    </row>
    <row r="857" spans="2:33">
      <c r="B857" t="str">
        <f t="shared" si="37"/>
        <v/>
      </c>
      <c r="U857" s="4"/>
      <c r="V857" s="4"/>
      <c r="W857" s="4"/>
      <c r="X857" s="4"/>
      <c r="Y857" s="4"/>
      <c r="Z857" s="4"/>
      <c r="AA857" s="4"/>
      <c r="AB857" s="4"/>
      <c r="AC857" s="4"/>
      <c r="AD857" s="4"/>
      <c r="AE857" s="4"/>
      <c r="AF857" s="4"/>
      <c r="AG857" s="4"/>
    </row>
    <row r="858" spans="2:33">
      <c r="B858" t="str">
        <f t="shared" si="37"/>
        <v/>
      </c>
      <c r="U858" s="4"/>
      <c r="V858" s="4"/>
      <c r="W858" s="4"/>
      <c r="X858" s="4"/>
      <c r="Y858" s="4"/>
      <c r="Z858" s="4"/>
      <c r="AA858" s="4"/>
      <c r="AB858" s="4"/>
      <c r="AC858" s="4"/>
      <c r="AD858" s="4"/>
      <c r="AE858" s="4"/>
      <c r="AF858" s="4"/>
      <c r="AG858" s="4"/>
    </row>
    <row r="859" spans="2:33">
      <c r="B859" t="str">
        <f t="shared" si="37"/>
        <v/>
      </c>
      <c r="U859" s="4"/>
      <c r="V859" s="4"/>
      <c r="W859" s="4"/>
      <c r="X859" s="4"/>
      <c r="Y859" s="4"/>
      <c r="Z859" s="4"/>
      <c r="AA859" s="4"/>
      <c r="AB859" s="4"/>
      <c r="AC859" s="4"/>
      <c r="AD859" s="4"/>
      <c r="AE859" s="4"/>
      <c r="AF859" s="4"/>
      <c r="AG859" s="4"/>
    </row>
    <row r="860" spans="2:33">
      <c r="B860" t="str">
        <f t="shared" si="37"/>
        <v/>
      </c>
      <c r="U860" s="4"/>
      <c r="V860" s="4"/>
      <c r="W860" s="4"/>
      <c r="X860" s="4"/>
      <c r="Y860" s="4"/>
      <c r="Z860" s="4"/>
      <c r="AA860" s="4"/>
      <c r="AB860" s="4"/>
      <c r="AC860" s="4"/>
      <c r="AD860" s="4"/>
      <c r="AE860" s="4"/>
      <c r="AF860" s="4"/>
      <c r="AG860" s="4"/>
    </row>
    <row r="861" spans="2:33">
      <c r="B861" t="str">
        <f t="shared" si="37"/>
        <v/>
      </c>
      <c r="U861" s="4"/>
      <c r="V861" s="4"/>
      <c r="W861" s="4"/>
      <c r="X861" s="4"/>
      <c r="Y861" s="4"/>
      <c r="Z861" s="4"/>
      <c r="AA861" s="4"/>
      <c r="AB861" s="4"/>
      <c r="AC861" s="4"/>
      <c r="AD861" s="4"/>
      <c r="AE861" s="4"/>
      <c r="AF861" s="4"/>
      <c r="AG861" s="4"/>
    </row>
    <row r="862" spans="2:33">
      <c r="B862" t="str">
        <f t="shared" si="37"/>
        <v/>
      </c>
      <c r="U862" s="4"/>
      <c r="V862" s="4"/>
      <c r="W862" s="4"/>
      <c r="X862" s="4"/>
      <c r="Y862" s="4"/>
      <c r="Z862" s="4"/>
      <c r="AA862" s="4"/>
      <c r="AB862" s="4"/>
      <c r="AC862" s="4"/>
      <c r="AD862" s="4"/>
      <c r="AE862" s="4"/>
      <c r="AF862" s="4"/>
      <c r="AG862" s="4"/>
    </row>
    <row r="863" spans="2:33">
      <c r="B863" t="str">
        <f t="shared" si="37"/>
        <v/>
      </c>
      <c r="U863" s="4"/>
      <c r="V863" s="4"/>
      <c r="W863" s="4"/>
      <c r="X863" s="4"/>
      <c r="Y863" s="4"/>
      <c r="Z863" s="4"/>
      <c r="AA863" s="4"/>
      <c r="AB863" s="4"/>
      <c r="AC863" s="4"/>
      <c r="AD863" s="4"/>
      <c r="AE863" s="4"/>
      <c r="AF863" s="4"/>
      <c r="AG863" s="4"/>
    </row>
    <row r="864" spans="2:33">
      <c r="B864" t="str">
        <f t="shared" si="37"/>
        <v/>
      </c>
      <c r="U864" s="4"/>
      <c r="V864" s="4"/>
      <c r="W864" s="4"/>
      <c r="X864" s="4"/>
      <c r="Y864" s="4"/>
      <c r="Z864" s="4"/>
      <c r="AA864" s="4"/>
      <c r="AB864" s="4"/>
      <c r="AC864" s="4"/>
      <c r="AD864" s="4"/>
      <c r="AE864" s="4"/>
      <c r="AF864" s="4"/>
      <c r="AG864" s="4"/>
    </row>
    <row r="865" spans="2:33">
      <c r="B865" t="str">
        <f t="shared" si="37"/>
        <v/>
      </c>
      <c r="U865" s="4"/>
      <c r="V865" s="4"/>
      <c r="W865" s="4"/>
      <c r="X865" s="4"/>
      <c r="Y865" s="4"/>
      <c r="Z865" s="4"/>
      <c r="AA865" s="4"/>
      <c r="AB865" s="4"/>
      <c r="AC865" s="4"/>
      <c r="AD865" s="4"/>
      <c r="AE865" s="4"/>
      <c r="AF865" s="4"/>
      <c r="AG865" s="4"/>
    </row>
    <row r="866" spans="2:33">
      <c r="B866" t="str">
        <f t="shared" si="37"/>
        <v/>
      </c>
      <c r="U866" s="4"/>
      <c r="V866" s="4"/>
      <c r="W866" s="4"/>
      <c r="X866" s="4"/>
      <c r="Y866" s="4"/>
      <c r="Z866" s="4"/>
      <c r="AA866" s="4"/>
      <c r="AB866" s="4"/>
      <c r="AC866" s="4"/>
      <c r="AD866" s="4"/>
      <c r="AE866" s="4"/>
      <c r="AF866" s="4"/>
      <c r="AG866" s="4"/>
    </row>
    <row r="867" spans="2:33">
      <c r="B867" t="str">
        <f t="shared" si="37"/>
        <v/>
      </c>
      <c r="U867" s="4"/>
      <c r="V867" s="4"/>
      <c r="W867" s="4"/>
      <c r="X867" s="4"/>
      <c r="Y867" s="4"/>
      <c r="Z867" s="4"/>
      <c r="AA867" s="4"/>
      <c r="AB867" s="4"/>
      <c r="AC867" s="4"/>
      <c r="AD867" s="4"/>
      <c r="AE867" s="4"/>
      <c r="AF867" s="4"/>
      <c r="AG867" s="4"/>
    </row>
    <row r="868" spans="2:33">
      <c r="B868" t="str">
        <f t="shared" si="37"/>
        <v/>
      </c>
      <c r="U868" s="4"/>
      <c r="V868" s="4"/>
      <c r="W868" s="4"/>
      <c r="X868" s="4"/>
      <c r="Y868" s="4"/>
      <c r="Z868" s="4"/>
      <c r="AA868" s="4"/>
      <c r="AB868" s="4"/>
      <c r="AC868" s="4"/>
      <c r="AD868" s="4"/>
      <c r="AE868" s="4"/>
      <c r="AF868" s="4"/>
      <c r="AG868" s="4"/>
    </row>
    <row r="869" spans="2:33">
      <c r="B869" t="str">
        <f t="shared" si="37"/>
        <v/>
      </c>
      <c r="U869" s="4"/>
      <c r="V869" s="4"/>
      <c r="W869" s="4"/>
      <c r="X869" s="4"/>
      <c r="Y869" s="4"/>
      <c r="Z869" s="4"/>
      <c r="AA869" s="4"/>
      <c r="AB869" s="4"/>
      <c r="AC869" s="4"/>
      <c r="AD869" s="4"/>
      <c r="AE869" s="4"/>
      <c r="AF869" s="4"/>
      <c r="AG869" s="4"/>
    </row>
    <row r="870" spans="2:33">
      <c r="B870" t="str">
        <f t="shared" si="37"/>
        <v/>
      </c>
      <c r="U870" s="4"/>
      <c r="V870" s="4"/>
      <c r="W870" s="4"/>
      <c r="X870" s="4"/>
      <c r="Y870" s="4"/>
      <c r="Z870" s="4"/>
      <c r="AA870" s="4"/>
      <c r="AB870" s="4"/>
      <c r="AC870" s="4"/>
      <c r="AD870" s="4"/>
      <c r="AE870" s="4"/>
      <c r="AF870" s="4"/>
      <c r="AG870" s="4"/>
    </row>
    <row r="871" spans="2:33">
      <c r="B871" t="str">
        <f t="shared" si="37"/>
        <v/>
      </c>
      <c r="U871" s="4"/>
      <c r="V871" s="4"/>
      <c r="W871" s="4"/>
      <c r="X871" s="4"/>
      <c r="Y871" s="4"/>
      <c r="Z871" s="4"/>
      <c r="AA871" s="4"/>
      <c r="AB871" s="4"/>
      <c r="AC871" s="4"/>
      <c r="AD871" s="4"/>
      <c r="AE871" s="4"/>
      <c r="AF871" s="4"/>
      <c r="AG871" s="4"/>
    </row>
    <row r="872" spans="2:33">
      <c r="B872" t="str">
        <f t="shared" si="37"/>
        <v/>
      </c>
      <c r="U872" s="4"/>
      <c r="V872" s="4"/>
      <c r="W872" s="4"/>
      <c r="X872" s="4"/>
      <c r="Y872" s="4"/>
      <c r="Z872" s="4"/>
      <c r="AA872" s="4"/>
      <c r="AB872" s="4"/>
      <c r="AC872" s="4"/>
      <c r="AD872" s="4"/>
      <c r="AE872" s="4"/>
      <c r="AF872" s="4"/>
      <c r="AG872" s="4"/>
    </row>
    <row r="873" spans="2:33">
      <c r="B873" t="str">
        <f t="shared" si="37"/>
        <v/>
      </c>
      <c r="U873" s="4"/>
      <c r="V873" s="4"/>
      <c r="W873" s="4"/>
      <c r="X873" s="4"/>
      <c r="Y873" s="4"/>
      <c r="Z873" s="4"/>
      <c r="AA873" s="4"/>
      <c r="AB873" s="4"/>
      <c r="AC873" s="4"/>
      <c r="AD873" s="4"/>
      <c r="AE873" s="4"/>
      <c r="AF873" s="4"/>
      <c r="AG873" s="4"/>
    </row>
    <row r="874" spans="2:33">
      <c r="B874" t="str">
        <f t="shared" si="37"/>
        <v/>
      </c>
      <c r="U874" s="4"/>
      <c r="V874" s="4"/>
      <c r="W874" s="4"/>
      <c r="X874" s="4"/>
      <c r="Y874" s="4"/>
      <c r="Z874" s="4"/>
      <c r="AA874" s="4"/>
      <c r="AB874" s="4"/>
      <c r="AC874" s="4"/>
      <c r="AD874" s="4"/>
      <c r="AE874" s="4"/>
      <c r="AF874" s="4"/>
      <c r="AG874" s="4"/>
    </row>
    <row r="875" spans="2:33">
      <c r="B875" t="str">
        <f t="shared" si="37"/>
        <v/>
      </c>
      <c r="U875" s="4"/>
      <c r="V875" s="4"/>
      <c r="W875" s="4"/>
      <c r="X875" s="4"/>
      <c r="Y875" s="4"/>
      <c r="Z875" s="4"/>
      <c r="AA875" s="4"/>
      <c r="AB875" s="4"/>
      <c r="AC875" s="4"/>
      <c r="AD875" s="4"/>
      <c r="AE875" s="4"/>
      <c r="AF875" s="4"/>
      <c r="AG875" s="4"/>
    </row>
    <row r="876" spans="2:33">
      <c r="B876" t="str">
        <f t="shared" si="37"/>
        <v/>
      </c>
      <c r="U876" s="4"/>
      <c r="V876" s="4"/>
      <c r="W876" s="4"/>
      <c r="X876" s="4"/>
      <c r="Y876" s="4"/>
      <c r="Z876" s="4"/>
      <c r="AA876" s="4"/>
      <c r="AB876" s="4"/>
      <c r="AC876" s="4"/>
      <c r="AD876" s="4"/>
      <c r="AE876" s="4"/>
      <c r="AF876" s="4"/>
      <c r="AG876" s="4"/>
    </row>
    <row r="877" spans="2:33">
      <c r="B877" t="str">
        <f t="shared" si="37"/>
        <v/>
      </c>
      <c r="U877" s="4"/>
      <c r="V877" s="4"/>
      <c r="W877" s="4"/>
      <c r="X877" s="4"/>
      <c r="Y877" s="4"/>
      <c r="Z877" s="4"/>
      <c r="AA877" s="4"/>
      <c r="AB877" s="4"/>
      <c r="AC877" s="4"/>
      <c r="AD877" s="4"/>
      <c r="AE877" s="4"/>
      <c r="AF877" s="4"/>
      <c r="AG877" s="4"/>
    </row>
    <row r="878" spans="2:33">
      <c r="B878" t="str">
        <f t="shared" si="37"/>
        <v/>
      </c>
      <c r="U878" s="4"/>
      <c r="V878" s="4"/>
      <c r="W878" s="4"/>
      <c r="X878" s="4"/>
      <c r="Y878" s="4"/>
      <c r="Z878" s="4"/>
      <c r="AA878" s="4"/>
      <c r="AB878" s="4"/>
      <c r="AC878" s="4"/>
      <c r="AD878" s="4"/>
      <c r="AE878" s="4"/>
      <c r="AF878" s="4"/>
      <c r="AG878" s="4"/>
    </row>
    <row r="879" spans="2:33">
      <c r="B879" t="str">
        <f t="shared" si="37"/>
        <v/>
      </c>
      <c r="U879" s="4"/>
      <c r="V879" s="4"/>
      <c r="W879" s="4"/>
      <c r="X879" s="4"/>
      <c r="Y879" s="4"/>
      <c r="Z879" s="4"/>
      <c r="AA879" s="4"/>
      <c r="AB879" s="4"/>
      <c r="AC879" s="4"/>
      <c r="AD879" s="4"/>
      <c r="AE879" s="4"/>
      <c r="AF879" s="4"/>
      <c r="AG879" s="4"/>
    </row>
    <row r="880" spans="2:33">
      <c r="B880" t="str">
        <f t="shared" si="37"/>
        <v/>
      </c>
      <c r="U880" s="4"/>
      <c r="V880" s="4"/>
      <c r="W880" s="4"/>
      <c r="X880" s="4"/>
      <c r="Y880" s="4"/>
      <c r="Z880" s="4"/>
      <c r="AA880" s="4"/>
      <c r="AB880" s="4"/>
      <c r="AC880" s="4"/>
      <c r="AD880" s="4"/>
      <c r="AE880" s="4"/>
      <c r="AF880" s="4"/>
      <c r="AG880" s="4"/>
    </row>
    <row r="881" spans="2:33">
      <c r="B881" t="str">
        <f t="shared" si="37"/>
        <v/>
      </c>
      <c r="U881" s="4"/>
      <c r="V881" s="4"/>
      <c r="W881" s="4"/>
      <c r="X881" s="4"/>
      <c r="Y881" s="4"/>
      <c r="Z881" s="4"/>
      <c r="AA881" s="4"/>
      <c r="AB881" s="4"/>
      <c r="AC881" s="4"/>
      <c r="AD881" s="4"/>
      <c r="AE881" s="4"/>
      <c r="AF881" s="4"/>
      <c r="AG881" s="4"/>
    </row>
    <row r="882" spans="2:33">
      <c r="B882" t="str">
        <f t="shared" si="37"/>
        <v/>
      </c>
      <c r="U882" s="4"/>
      <c r="V882" s="4"/>
      <c r="W882" s="4"/>
      <c r="X882" s="4"/>
      <c r="Y882" s="4"/>
      <c r="Z882" s="4"/>
      <c r="AA882" s="4"/>
      <c r="AB882" s="4"/>
      <c r="AC882" s="4"/>
      <c r="AD882" s="4"/>
      <c r="AE882" s="4"/>
      <c r="AF882" s="4"/>
      <c r="AG882" s="4"/>
    </row>
    <row r="883" spans="2:33">
      <c r="B883" t="str">
        <f t="shared" si="37"/>
        <v/>
      </c>
      <c r="U883" s="4"/>
      <c r="V883" s="4"/>
      <c r="W883" s="4"/>
      <c r="X883" s="4"/>
      <c r="Y883" s="4"/>
      <c r="Z883" s="4"/>
      <c r="AA883" s="4"/>
      <c r="AB883" s="4"/>
      <c r="AC883" s="4"/>
      <c r="AD883" s="4"/>
      <c r="AE883" s="4"/>
      <c r="AF883" s="4"/>
      <c r="AG883" s="4"/>
    </row>
    <row r="884" spans="2:33">
      <c r="B884" t="str">
        <f t="shared" si="37"/>
        <v/>
      </c>
      <c r="U884" s="4"/>
      <c r="V884" s="4"/>
      <c r="W884" s="4"/>
      <c r="X884" s="4"/>
      <c r="Y884" s="4"/>
      <c r="Z884" s="4"/>
      <c r="AA884" s="4"/>
      <c r="AB884" s="4"/>
      <c r="AC884" s="4"/>
      <c r="AD884" s="4"/>
      <c r="AE884" s="4"/>
      <c r="AF884" s="4"/>
      <c r="AG884" s="4"/>
    </row>
    <row r="885" spans="2:33">
      <c r="B885" t="str">
        <f t="shared" si="37"/>
        <v/>
      </c>
      <c r="U885" s="4"/>
      <c r="V885" s="4"/>
      <c r="W885" s="4"/>
      <c r="X885" s="4"/>
      <c r="Y885" s="4"/>
      <c r="Z885" s="4"/>
      <c r="AA885" s="4"/>
      <c r="AB885" s="4"/>
      <c r="AC885" s="4"/>
      <c r="AD885" s="4"/>
      <c r="AE885" s="4"/>
      <c r="AF885" s="4"/>
      <c r="AG885" s="4"/>
    </row>
    <row r="886" spans="2:33">
      <c r="B886" t="str">
        <f t="shared" si="37"/>
        <v/>
      </c>
      <c r="U886" s="4"/>
      <c r="V886" s="4"/>
      <c r="W886" s="4"/>
      <c r="X886" s="4"/>
      <c r="Y886" s="4"/>
      <c r="Z886" s="4"/>
      <c r="AA886" s="4"/>
      <c r="AB886" s="4"/>
      <c r="AC886" s="4"/>
      <c r="AD886" s="4"/>
      <c r="AE886" s="4"/>
      <c r="AF886" s="4"/>
      <c r="AG886" s="4"/>
    </row>
    <row r="887" spans="2:33">
      <c r="B887" t="str">
        <f t="shared" si="37"/>
        <v/>
      </c>
      <c r="U887" s="4"/>
      <c r="V887" s="4"/>
      <c r="W887" s="4"/>
      <c r="X887" s="4"/>
      <c r="Y887" s="4"/>
      <c r="Z887" s="4"/>
      <c r="AA887" s="4"/>
      <c r="AB887" s="4"/>
      <c r="AC887" s="4"/>
      <c r="AD887" s="4"/>
      <c r="AE887" s="4"/>
      <c r="AF887" s="4"/>
      <c r="AG887" s="4"/>
    </row>
    <row r="888" spans="2:33">
      <c r="B888" t="str">
        <f t="shared" si="37"/>
        <v/>
      </c>
      <c r="U888" s="4"/>
      <c r="V888" s="4"/>
      <c r="W888" s="4"/>
      <c r="X888" s="4"/>
      <c r="Y888" s="4"/>
      <c r="Z888" s="4"/>
      <c r="AA888" s="4"/>
      <c r="AB888" s="4"/>
      <c r="AC888" s="4"/>
      <c r="AD888" s="4"/>
      <c r="AE888" s="4"/>
      <c r="AF888" s="4"/>
      <c r="AG888" s="4"/>
    </row>
    <row r="889" spans="2:33">
      <c r="B889" t="str">
        <f t="shared" si="37"/>
        <v/>
      </c>
      <c r="U889" s="4"/>
      <c r="V889" s="4"/>
      <c r="W889" s="4"/>
      <c r="X889" s="4"/>
      <c r="Y889" s="4"/>
      <c r="Z889" s="4"/>
      <c r="AA889" s="4"/>
      <c r="AB889" s="4"/>
      <c r="AC889" s="4"/>
      <c r="AD889" s="4"/>
      <c r="AE889" s="4"/>
      <c r="AF889" s="4"/>
      <c r="AG889" s="4"/>
    </row>
    <row r="890" spans="2:33">
      <c r="B890" t="str">
        <f t="shared" si="37"/>
        <v/>
      </c>
      <c r="U890" s="4"/>
      <c r="V890" s="4"/>
      <c r="W890" s="4"/>
      <c r="X890" s="4"/>
      <c r="Y890" s="4"/>
      <c r="Z890" s="4"/>
      <c r="AA890" s="4"/>
      <c r="AB890" s="4"/>
      <c r="AC890" s="4"/>
      <c r="AD890" s="4"/>
      <c r="AE890" s="4"/>
      <c r="AF890" s="4"/>
      <c r="AG890" s="4"/>
    </row>
    <row r="891" spans="2:33">
      <c r="B891" t="str">
        <f t="shared" si="37"/>
        <v/>
      </c>
      <c r="U891" s="4"/>
      <c r="V891" s="4"/>
      <c r="W891" s="4"/>
      <c r="X891" s="4"/>
      <c r="Y891" s="4"/>
      <c r="Z891" s="4"/>
      <c r="AA891" s="4"/>
      <c r="AB891" s="4"/>
      <c r="AC891" s="4"/>
      <c r="AD891" s="4"/>
      <c r="AE891" s="4"/>
      <c r="AF891" s="4"/>
      <c r="AG891" s="4"/>
    </row>
    <row r="892" spans="2:33">
      <c r="B892" t="str">
        <f t="shared" si="37"/>
        <v/>
      </c>
      <c r="U892" s="4"/>
      <c r="V892" s="4"/>
      <c r="W892" s="4"/>
      <c r="X892" s="4"/>
      <c r="Y892" s="4"/>
      <c r="Z892" s="4"/>
      <c r="AA892" s="4"/>
      <c r="AB892" s="4"/>
      <c r="AC892" s="4"/>
      <c r="AD892" s="4"/>
      <c r="AE892" s="4"/>
      <c r="AF892" s="4"/>
      <c r="AG892" s="4"/>
    </row>
    <row r="893" spans="2:33">
      <c r="B893" t="str">
        <f t="shared" si="37"/>
        <v/>
      </c>
      <c r="U893" s="4"/>
      <c r="V893" s="4"/>
      <c r="W893" s="4"/>
      <c r="X893" s="4"/>
      <c r="Y893" s="4"/>
      <c r="Z893" s="4"/>
      <c r="AA893" s="4"/>
      <c r="AB893" s="4"/>
      <c r="AC893" s="4"/>
      <c r="AD893" s="4"/>
      <c r="AE893" s="4"/>
      <c r="AF893" s="4"/>
      <c r="AG893" s="4"/>
    </row>
    <row r="894" spans="2:33">
      <c r="B894" t="str">
        <f t="shared" si="37"/>
        <v/>
      </c>
      <c r="U894" s="4"/>
      <c r="V894" s="4"/>
      <c r="W894" s="4"/>
      <c r="X894" s="4"/>
      <c r="Y894" s="4"/>
      <c r="Z894" s="4"/>
      <c r="AA894" s="4"/>
      <c r="AB894" s="4"/>
      <c r="AC894" s="4"/>
      <c r="AD894" s="4"/>
      <c r="AE894" s="4"/>
      <c r="AF894" s="4"/>
      <c r="AG894" s="4"/>
    </row>
    <row r="895" spans="2:33">
      <c r="B895" t="str">
        <f t="shared" si="37"/>
        <v/>
      </c>
      <c r="U895" s="4"/>
      <c r="V895" s="4"/>
      <c r="W895" s="4"/>
      <c r="X895" s="4"/>
      <c r="Y895" s="4"/>
      <c r="Z895" s="4"/>
      <c r="AA895" s="4"/>
      <c r="AB895" s="4"/>
      <c r="AC895" s="4"/>
      <c r="AD895" s="4"/>
      <c r="AE895" s="4"/>
      <c r="AF895" s="4"/>
      <c r="AG895" s="4"/>
    </row>
    <row r="896" spans="2:33">
      <c r="B896" t="str">
        <f t="shared" si="37"/>
        <v/>
      </c>
      <c r="U896" s="4"/>
      <c r="V896" s="4"/>
      <c r="W896" s="4"/>
      <c r="X896" s="4"/>
      <c r="Y896" s="4"/>
      <c r="Z896" s="4"/>
      <c r="AA896" s="4"/>
      <c r="AB896" s="4"/>
      <c r="AC896" s="4"/>
      <c r="AD896" s="4"/>
      <c r="AE896" s="4"/>
      <c r="AF896" s="4"/>
      <c r="AG896" s="4"/>
    </row>
    <row r="897" spans="2:33">
      <c r="B897" t="str">
        <f t="shared" si="37"/>
        <v/>
      </c>
      <c r="U897" s="4"/>
      <c r="V897" s="4"/>
      <c r="W897" s="4"/>
      <c r="X897" s="4"/>
      <c r="Y897" s="4"/>
      <c r="Z897" s="4"/>
      <c r="AA897" s="4"/>
      <c r="AB897" s="4"/>
      <c r="AC897" s="4"/>
      <c r="AD897" s="4"/>
      <c r="AE897" s="4"/>
      <c r="AF897" s="4"/>
      <c r="AG897" s="4"/>
    </row>
    <row r="898" spans="2:33">
      <c r="B898" t="str">
        <f t="shared" si="37"/>
        <v/>
      </c>
      <c r="U898" s="4"/>
      <c r="V898" s="4"/>
      <c r="W898" s="4"/>
      <c r="X898" s="4"/>
      <c r="Y898" s="4"/>
      <c r="Z898" s="4"/>
      <c r="AA898" s="4"/>
      <c r="AB898" s="4"/>
      <c r="AC898" s="4"/>
      <c r="AD898" s="4"/>
      <c r="AE898" s="4"/>
      <c r="AF898" s="4"/>
      <c r="AG898" s="4"/>
    </row>
    <row r="899" spans="2:33">
      <c r="B899" t="str">
        <f t="shared" si="37"/>
        <v/>
      </c>
      <c r="U899" s="4"/>
      <c r="V899" s="4"/>
      <c r="W899" s="4"/>
      <c r="X899" s="4"/>
      <c r="Y899" s="4"/>
      <c r="Z899" s="4"/>
      <c r="AA899" s="4"/>
      <c r="AB899" s="4"/>
      <c r="AC899" s="4"/>
      <c r="AD899" s="4"/>
      <c r="AE899" s="4"/>
      <c r="AF899" s="4"/>
      <c r="AG899" s="4"/>
    </row>
    <row r="900" spans="2:33">
      <c r="B900" t="str">
        <f t="shared" ref="B900:B963" si="38">H900&amp;F900</f>
        <v/>
      </c>
      <c r="U900" s="4"/>
      <c r="V900" s="4"/>
      <c r="W900" s="4"/>
      <c r="X900" s="4"/>
      <c r="Y900" s="4"/>
      <c r="Z900" s="4"/>
      <c r="AA900" s="4"/>
      <c r="AB900" s="4"/>
      <c r="AC900" s="4"/>
      <c r="AD900" s="4"/>
      <c r="AE900" s="4"/>
      <c r="AF900" s="4"/>
      <c r="AG900" s="4"/>
    </row>
    <row r="901" spans="2:33">
      <c r="B901" t="str">
        <f t="shared" si="38"/>
        <v/>
      </c>
      <c r="U901" s="4"/>
      <c r="V901" s="4"/>
      <c r="W901" s="4"/>
      <c r="X901" s="4"/>
      <c r="Y901" s="4"/>
      <c r="Z901" s="4"/>
      <c r="AA901" s="4"/>
      <c r="AB901" s="4"/>
      <c r="AC901" s="4"/>
      <c r="AD901" s="4"/>
      <c r="AE901" s="4"/>
      <c r="AF901" s="4"/>
      <c r="AG901" s="4"/>
    </row>
    <row r="902" spans="2:33">
      <c r="B902" t="str">
        <f t="shared" si="38"/>
        <v/>
      </c>
      <c r="U902" s="4"/>
      <c r="V902" s="4"/>
      <c r="W902" s="4"/>
      <c r="X902" s="4"/>
      <c r="Y902" s="4"/>
      <c r="Z902" s="4"/>
      <c r="AA902" s="4"/>
      <c r="AB902" s="4"/>
      <c r="AC902" s="4"/>
      <c r="AD902" s="4"/>
      <c r="AE902" s="4"/>
      <c r="AF902" s="4"/>
      <c r="AG902" s="4"/>
    </row>
    <row r="903" spans="2:33">
      <c r="B903" t="str">
        <f t="shared" si="38"/>
        <v/>
      </c>
      <c r="U903" s="4"/>
      <c r="V903" s="4"/>
      <c r="W903" s="4"/>
      <c r="X903" s="4"/>
      <c r="Y903" s="4"/>
      <c r="Z903" s="4"/>
      <c r="AA903" s="4"/>
      <c r="AB903" s="4"/>
      <c r="AC903" s="4"/>
      <c r="AD903" s="4"/>
      <c r="AE903" s="4"/>
      <c r="AF903" s="4"/>
      <c r="AG903" s="4"/>
    </row>
    <row r="904" spans="2:33">
      <c r="B904" t="str">
        <f t="shared" si="38"/>
        <v/>
      </c>
      <c r="U904" s="4"/>
      <c r="V904" s="4"/>
      <c r="W904" s="4"/>
      <c r="X904" s="4"/>
      <c r="Y904" s="4"/>
      <c r="Z904" s="4"/>
      <c r="AA904" s="4"/>
      <c r="AB904" s="4"/>
      <c r="AC904" s="4"/>
      <c r="AD904" s="4"/>
      <c r="AE904" s="4"/>
      <c r="AF904" s="4"/>
      <c r="AG904" s="4"/>
    </row>
    <row r="905" spans="2:33">
      <c r="B905" t="str">
        <f t="shared" si="38"/>
        <v/>
      </c>
      <c r="U905" s="4"/>
      <c r="V905" s="4"/>
      <c r="W905" s="4"/>
      <c r="X905" s="4"/>
      <c r="Y905" s="4"/>
      <c r="Z905" s="4"/>
      <c r="AA905" s="4"/>
      <c r="AB905" s="4"/>
      <c r="AC905" s="4"/>
      <c r="AD905" s="4"/>
      <c r="AE905" s="4"/>
      <c r="AF905" s="4"/>
      <c r="AG905" s="4"/>
    </row>
    <row r="906" spans="2:33">
      <c r="B906" t="str">
        <f t="shared" si="38"/>
        <v/>
      </c>
      <c r="U906" s="4"/>
      <c r="V906" s="4"/>
      <c r="W906" s="4"/>
      <c r="X906" s="4"/>
      <c r="Y906" s="4"/>
      <c r="Z906" s="4"/>
      <c r="AA906" s="4"/>
      <c r="AB906" s="4"/>
      <c r="AC906" s="4"/>
      <c r="AD906" s="4"/>
      <c r="AE906" s="4"/>
      <c r="AF906" s="4"/>
      <c r="AG906" s="4"/>
    </row>
    <row r="907" spans="2:33">
      <c r="B907" t="str">
        <f t="shared" si="38"/>
        <v/>
      </c>
      <c r="U907" s="4"/>
      <c r="V907" s="4"/>
      <c r="W907" s="4"/>
      <c r="X907" s="4"/>
      <c r="Y907" s="4"/>
      <c r="Z907" s="4"/>
      <c r="AA907" s="4"/>
      <c r="AB907" s="4"/>
      <c r="AC907" s="4"/>
      <c r="AD907" s="4"/>
      <c r="AE907" s="4"/>
      <c r="AF907" s="4"/>
      <c r="AG907" s="4"/>
    </row>
    <row r="908" spans="2:33">
      <c r="B908" t="str">
        <f t="shared" si="38"/>
        <v/>
      </c>
      <c r="U908" s="4"/>
      <c r="V908" s="4"/>
      <c r="W908" s="4"/>
      <c r="X908" s="4"/>
      <c r="Y908" s="4"/>
      <c r="Z908" s="4"/>
      <c r="AA908" s="4"/>
      <c r="AB908" s="4"/>
      <c r="AC908" s="4"/>
      <c r="AD908" s="4"/>
      <c r="AE908" s="4"/>
      <c r="AF908" s="4"/>
      <c r="AG908" s="4"/>
    </row>
    <row r="909" spans="2:33">
      <c r="B909" t="str">
        <f t="shared" si="38"/>
        <v/>
      </c>
      <c r="U909" s="4"/>
      <c r="V909" s="4"/>
      <c r="W909" s="4"/>
      <c r="X909" s="4"/>
      <c r="Y909" s="4"/>
      <c r="Z909" s="4"/>
      <c r="AA909" s="4"/>
      <c r="AB909" s="4"/>
      <c r="AC909" s="4"/>
      <c r="AD909" s="4"/>
      <c r="AE909" s="4"/>
      <c r="AF909" s="4"/>
      <c r="AG909" s="4"/>
    </row>
    <row r="910" spans="2:33">
      <c r="B910" t="str">
        <f t="shared" si="38"/>
        <v/>
      </c>
      <c r="U910" s="4"/>
      <c r="V910" s="4"/>
      <c r="W910" s="4"/>
      <c r="X910" s="4"/>
      <c r="Y910" s="4"/>
      <c r="Z910" s="4"/>
      <c r="AA910" s="4"/>
      <c r="AB910" s="4"/>
      <c r="AC910" s="4"/>
      <c r="AD910" s="4"/>
      <c r="AE910" s="4"/>
      <c r="AF910" s="4"/>
      <c r="AG910" s="4"/>
    </row>
    <row r="911" spans="2:33">
      <c r="B911" t="str">
        <f t="shared" si="38"/>
        <v/>
      </c>
      <c r="U911" s="4"/>
      <c r="V911" s="4"/>
      <c r="W911" s="4"/>
      <c r="X911" s="4"/>
      <c r="Y911" s="4"/>
      <c r="Z911" s="4"/>
      <c r="AA911" s="4"/>
      <c r="AB911" s="4"/>
      <c r="AC911" s="4"/>
      <c r="AD911" s="4"/>
      <c r="AE911" s="4"/>
      <c r="AF911" s="4"/>
      <c r="AG911" s="4"/>
    </row>
    <row r="912" spans="2:33">
      <c r="B912" t="str">
        <f t="shared" si="38"/>
        <v/>
      </c>
      <c r="U912" s="4"/>
      <c r="V912" s="4"/>
      <c r="W912" s="4"/>
      <c r="X912" s="4"/>
      <c r="Y912" s="4"/>
      <c r="Z912" s="4"/>
      <c r="AA912" s="4"/>
      <c r="AB912" s="4"/>
      <c r="AC912" s="4"/>
      <c r="AD912" s="4"/>
      <c r="AE912" s="4"/>
      <c r="AF912" s="4"/>
      <c r="AG912" s="4"/>
    </row>
    <row r="913" spans="2:33">
      <c r="B913" t="str">
        <f t="shared" si="38"/>
        <v/>
      </c>
      <c r="U913" s="4"/>
      <c r="V913" s="4"/>
      <c r="W913" s="4"/>
      <c r="X913" s="4"/>
      <c r="Y913" s="4"/>
      <c r="Z913" s="4"/>
      <c r="AA913" s="4"/>
      <c r="AB913" s="4"/>
      <c r="AC913" s="4"/>
      <c r="AD913" s="4"/>
      <c r="AE913" s="4"/>
      <c r="AF913" s="4"/>
      <c r="AG913" s="4"/>
    </row>
    <row r="914" spans="2:33">
      <c r="B914" t="str">
        <f t="shared" si="38"/>
        <v/>
      </c>
      <c r="U914" s="4"/>
      <c r="V914" s="4"/>
      <c r="W914" s="4"/>
      <c r="X914" s="4"/>
      <c r="Y914" s="4"/>
      <c r="Z914" s="4"/>
      <c r="AA914" s="4"/>
      <c r="AB914" s="4"/>
      <c r="AC914" s="4"/>
      <c r="AD914" s="4"/>
      <c r="AE914" s="4"/>
      <c r="AF914" s="4"/>
      <c r="AG914" s="4"/>
    </row>
    <row r="915" spans="2:33">
      <c r="B915" t="str">
        <f t="shared" si="38"/>
        <v/>
      </c>
      <c r="U915" s="4"/>
      <c r="V915" s="4"/>
      <c r="W915" s="4"/>
      <c r="X915" s="4"/>
      <c r="Y915" s="4"/>
      <c r="Z915" s="4"/>
      <c r="AA915" s="4"/>
      <c r="AB915" s="4"/>
      <c r="AC915" s="4"/>
      <c r="AD915" s="4"/>
      <c r="AE915" s="4"/>
      <c r="AF915" s="4"/>
      <c r="AG915" s="4"/>
    </row>
    <row r="916" spans="2:33">
      <c r="B916" t="str">
        <f t="shared" si="38"/>
        <v/>
      </c>
      <c r="U916" s="4"/>
      <c r="V916" s="4"/>
      <c r="W916" s="4"/>
      <c r="X916" s="4"/>
      <c r="Y916" s="4"/>
      <c r="Z916" s="4"/>
      <c r="AA916" s="4"/>
      <c r="AB916" s="4"/>
      <c r="AC916" s="4"/>
      <c r="AD916" s="4"/>
      <c r="AE916" s="4"/>
      <c r="AF916" s="4"/>
      <c r="AG916" s="4"/>
    </row>
    <row r="917" spans="2:33">
      <c r="B917" t="str">
        <f t="shared" si="38"/>
        <v/>
      </c>
      <c r="U917" s="4"/>
      <c r="V917" s="4"/>
      <c r="W917" s="4"/>
      <c r="X917" s="4"/>
      <c r="Y917" s="4"/>
      <c r="Z917" s="4"/>
      <c r="AA917" s="4"/>
      <c r="AB917" s="4"/>
      <c r="AC917" s="4"/>
      <c r="AD917" s="4"/>
      <c r="AE917" s="4"/>
      <c r="AF917" s="4"/>
      <c r="AG917" s="4"/>
    </row>
    <row r="918" spans="2:33">
      <c r="B918" t="str">
        <f t="shared" si="38"/>
        <v/>
      </c>
      <c r="U918" s="4"/>
      <c r="V918" s="4"/>
      <c r="W918" s="4"/>
      <c r="X918" s="4"/>
      <c r="Y918" s="4"/>
      <c r="Z918" s="4"/>
      <c r="AA918" s="4"/>
      <c r="AB918" s="4"/>
      <c r="AC918" s="4"/>
      <c r="AD918" s="4"/>
      <c r="AE918" s="4"/>
      <c r="AF918" s="4"/>
      <c r="AG918" s="4"/>
    </row>
    <row r="919" spans="2:33">
      <c r="B919" t="str">
        <f t="shared" si="38"/>
        <v/>
      </c>
      <c r="U919" s="4"/>
      <c r="V919" s="4"/>
      <c r="W919" s="4"/>
      <c r="X919" s="4"/>
      <c r="Y919" s="4"/>
      <c r="Z919" s="4"/>
      <c r="AA919" s="4"/>
      <c r="AB919" s="4"/>
      <c r="AC919" s="4"/>
      <c r="AD919" s="4"/>
      <c r="AE919" s="4"/>
      <c r="AF919" s="4"/>
      <c r="AG919" s="4"/>
    </row>
    <row r="920" spans="2:33">
      <c r="B920" t="str">
        <f t="shared" si="38"/>
        <v/>
      </c>
      <c r="U920" s="4"/>
      <c r="V920" s="4"/>
      <c r="W920" s="4"/>
      <c r="X920" s="4"/>
      <c r="Y920" s="4"/>
      <c r="Z920" s="4"/>
      <c r="AA920" s="4"/>
      <c r="AB920" s="4"/>
      <c r="AC920" s="4"/>
      <c r="AD920" s="4"/>
      <c r="AE920" s="4"/>
      <c r="AF920" s="4"/>
      <c r="AG920" s="4"/>
    </row>
    <row r="921" spans="2:33">
      <c r="B921" t="str">
        <f t="shared" si="38"/>
        <v/>
      </c>
      <c r="U921" s="4"/>
      <c r="V921" s="4"/>
      <c r="W921" s="4"/>
      <c r="X921" s="4"/>
      <c r="Y921" s="4"/>
      <c r="Z921" s="4"/>
      <c r="AA921" s="4"/>
      <c r="AB921" s="4"/>
      <c r="AC921" s="4"/>
      <c r="AD921" s="4"/>
      <c r="AE921" s="4"/>
      <c r="AF921" s="4"/>
      <c r="AG921" s="4"/>
    </row>
    <row r="922" spans="2:33">
      <c r="B922" t="str">
        <f t="shared" si="38"/>
        <v/>
      </c>
      <c r="U922" s="4"/>
      <c r="V922" s="4"/>
      <c r="W922" s="4"/>
      <c r="X922" s="4"/>
      <c r="Y922" s="4"/>
      <c r="Z922" s="4"/>
      <c r="AA922" s="4"/>
      <c r="AB922" s="4"/>
      <c r="AC922" s="4"/>
      <c r="AD922" s="4"/>
      <c r="AE922" s="4"/>
      <c r="AF922" s="4"/>
      <c r="AG922" s="4"/>
    </row>
    <row r="923" spans="2:33">
      <c r="B923" t="str">
        <f t="shared" si="38"/>
        <v/>
      </c>
      <c r="U923" s="4"/>
      <c r="V923" s="4"/>
      <c r="W923" s="4"/>
      <c r="X923" s="4"/>
      <c r="Y923" s="4"/>
      <c r="Z923" s="4"/>
      <c r="AA923" s="4"/>
      <c r="AB923" s="4"/>
      <c r="AC923" s="4"/>
      <c r="AD923" s="4"/>
      <c r="AE923" s="4"/>
      <c r="AF923" s="4"/>
      <c r="AG923" s="4"/>
    </row>
    <row r="924" spans="2:33">
      <c r="B924" t="str">
        <f t="shared" si="38"/>
        <v/>
      </c>
      <c r="U924" s="4"/>
      <c r="V924" s="4"/>
      <c r="W924" s="4"/>
      <c r="X924" s="4"/>
      <c r="Y924" s="4"/>
      <c r="Z924" s="4"/>
      <c r="AA924" s="4"/>
      <c r="AB924" s="4"/>
      <c r="AC924" s="4"/>
      <c r="AD924" s="4"/>
      <c r="AE924" s="4"/>
      <c r="AF924" s="4"/>
      <c r="AG924" s="4"/>
    </row>
    <row r="925" spans="2:33">
      <c r="B925" t="str">
        <f t="shared" si="38"/>
        <v/>
      </c>
      <c r="U925" s="4"/>
      <c r="V925" s="4"/>
      <c r="W925" s="4"/>
      <c r="X925" s="4"/>
      <c r="Y925" s="4"/>
      <c r="Z925" s="4"/>
      <c r="AA925" s="4"/>
      <c r="AB925" s="4"/>
      <c r="AC925" s="4"/>
      <c r="AD925" s="4"/>
      <c r="AE925" s="4"/>
      <c r="AF925" s="4"/>
      <c r="AG925" s="4"/>
    </row>
    <row r="926" spans="2:33">
      <c r="B926" t="str">
        <f t="shared" si="38"/>
        <v/>
      </c>
      <c r="U926" s="4"/>
      <c r="V926" s="4"/>
      <c r="W926" s="4"/>
      <c r="X926" s="4"/>
      <c r="Y926" s="4"/>
      <c r="Z926" s="4"/>
      <c r="AA926" s="4"/>
      <c r="AB926" s="4"/>
      <c r="AC926" s="4"/>
      <c r="AD926" s="4"/>
      <c r="AE926" s="4"/>
      <c r="AF926" s="4"/>
      <c r="AG926" s="4"/>
    </row>
    <row r="927" spans="2:33">
      <c r="B927" t="str">
        <f t="shared" si="38"/>
        <v/>
      </c>
      <c r="U927" s="4"/>
      <c r="V927" s="4"/>
      <c r="W927" s="4"/>
      <c r="X927" s="4"/>
      <c r="Y927" s="4"/>
      <c r="Z927" s="4"/>
      <c r="AA927" s="4"/>
      <c r="AB927" s="4"/>
      <c r="AC927" s="4"/>
      <c r="AD927" s="4"/>
      <c r="AE927" s="4"/>
      <c r="AF927" s="4"/>
      <c r="AG927" s="4"/>
    </row>
    <row r="928" spans="2:33">
      <c r="B928" t="str">
        <f t="shared" si="38"/>
        <v/>
      </c>
      <c r="U928" s="4"/>
      <c r="V928" s="4"/>
      <c r="W928" s="4"/>
      <c r="X928" s="4"/>
      <c r="Y928" s="4"/>
      <c r="Z928" s="4"/>
      <c r="AA928" s="4"/>
      <c r="AB928" s="4"/>
      <c r="AC928" s="4"/>
      <c r="AD928" s="4"/>
      <c r="AE928" s="4"/>
      <c r="AF928" s="4"/>
      <c r="AG928" s="4"/>
    </row>
    <row r="929" spans="2:33">
      <c r="B929" t="str">
        <f t="shared" si="38"/>
        <v/>
      </c>
      <c r="U929" s="4"/>
      <c r="V929" s="4"/>
      <c r="W929" s="4"/>
      <c r="X929" s="4"/>
      <c r="Y929" s="4"/>
      <c r="Z929" s="4"/>
      <c r="AA929" s="4"/>
      <c r="AB929" s="4"/>
      <c r="AC929" s="4"/>
      <c r="AD929" s="4"/>
      <c r="AE929" s="4"/>
      <c r="AF929" s="4"/>
      <c r="AG929" s="4"/>
    </row>
    <row r="930" spans="2:33">
      <c r="B930" t="str">
        <f t="shared" si="38"/>
        <v/>
      </c>
      <c r="U930" s="4"/>
      <c r="V930" s="4"/>
      <c r="W930" s="4"/>
      <c r="X930" s="4"/>
      <c r="Y930" s="4"/>
      <c r="Z930" s="4"/>
      <c r="AA930" s="4"/>
      <c r="AB930" s="4"/>
      <c r="AC930" s="4"/>
      <c r="AD930" s="4"/>
      <c r="AE930" s="4"/>
      <c r="AF930" s="4"/>
      <c r="AG930" s="4"/>
    </row>
    <row r="931" spans="2:33">
      <c r="B931" t="str">
        <f t="shared" si="38"/>
        <v/>
      </c>
      <c r="U931" s="4"/>
      <c r="V931" s="4"/>
      <c r="W931" s="4"/>
      <c r="X931" s="4"/>
      <c r="Y931" s="4"/>
      <c r="Z931" s="4"/>
      <c r="AA931" s="4"/>
      <c r="AB931" s="4"/>
      <c r="AC931" s="4"/>
      <c r="AD931" s="4"/>
      <c r="AE931" s="4"/>
      <c r="AF931" s="4"/>
      <c r="AG931" s="4"/>
    </row>
    <row r="932" spans="2:33">
      <c r="B932" t="str">
        <f t="shared" si="38"/>
        <v/>
      </c>
      <c r="U932" s="4"/>
      <c r="V932" s="4"/>
      <c r="W932" s="4"/>
      <c r="X932" s="4"/>
      <c r="Y932" s="4"/>
      <c r="Z932" s="4"/>
      <c r="AA932" s="4"/>
      <c r="AB932" s="4"/>
      <c r="AC932" s="4"/>
      <c r="AD932" s="4"/>
      <c r="AE932" s="4"/>
      <c r="AF932" s="4"/>
      <c r="AG932" s="4"/>
    </row>
    <row r="933" spans="2:33">
      <c r="B933" t="str">
        <f t="shared" si="38"/>
        <v/>
      </c>
      <c r="U933" s="4"/>
      <c r="V933" s="4"/>
      <c r="W933" s="4"/>
      <c r="X933" s="4"/>
      <c r="Y933" s="4"/>
      <c r="Z933" s="4"/>
      <c r="AA933" s="4"/>
      <c r="AB933" s="4"/>
      <c r="AC933" s="4"/>
      <c r="AD933" s="4"/>
      <c r="AE933" s="4"/>
      <c r="AF933" s="4"/>
      <c r="AG933" s="4"/>
    </row>
    <row r="934" spans="2:33">
      <c r="B934" t="str">
        <f t="shared" si="38"/>
        <v/>
      </c>
      <c r="U934" s="4"/>
      <c r="V934" s="4"/>
      <c r="W934" s="4"/>
      <c r="X934" s="4"/>
      <c r="Y934" s="4"/>
      <c r="Z934" s="4"/>
      <c r="AA934" s="4"/>
      <c r="AB934" s="4"/>
      <c r="AC934" s="4"/>
      <c r="AD934" s="4"/>
      <c r="AE934" s="4"/>
      <c r="AF934" s="4"/>
      <c r="AG934" s="4"/>
    </row>
    <row r="935" spans="2:33">
      <c r="B935" t="str">
        <f t="shared" si="38"/>
        <v/>
      </c>
      <c r="U935" s="4"/>
      <c r="V935" s="4"/>
      <c r="W935" s="4"/>
      <c r="X935" s="4"/>
      <c r="Y935" s="4"/>
      <c r="Z935" s="4"/>
      <c r="AA935" s="4"/>
      <c r="AB935" s="4"/>
      <c r="AC935" s="4"/>
      <c r="AD935" s="4"/>
      <c r="AE935" s="4"/>
      <c r="AF935" s="4"/>
      <c r="AG935" s="4"/>
    </row>
    <row r="936" spans="2:33">
      <c r="B936" t="str">
        <f t="shared" si="38"/>
        <v/>
      </c>
      <c r="U936" s="4"/>
      <c r="V936" s="4"/>
      <c r="W936" s="4"/>
      <c r="X936" s="4"/>
      <c r="Y936" s="4"/>
      <c r="Z936" s="4"/>
      <c r="AA936" s="4"/>
      <c r="AB936" s="4"/>
      <c r="AC936" s="4"/>
      <c r="AD936" s="4"/>
      <c r="AE936" s="4"/>
      <c r="AF936" s="4"/>
      <c r="AG936" s="4"/>
    </row>
    <row r="937" spans="2:33">
      <c r="B937" t="str">
        <f t="shared" si="38"/>
        <v/>
      </c>
      <c r="U937" s="4"/>
      <c r="V937" s="4"/>
      <c r="W937" s="4"/>
      <c r="X937" s="4"/>
      <c r="Y937" s="4"/>
      <c r="Z937" s="4"/>
      <c r="AA937" s="4"/>
      <c r="AB937" s="4"/>
      <c r="AC937" s="4"/>
      <c r="AD937" s="4"/>
      <c r="AE937" s="4"/>
      <c r="AF937" s="4"/>
      <c r="AG937" s="4"/>
    </row>
    <row r="938" spans="2:33">
      <c r="B938" t="str">
        <f t="shared" si="38"/>
        <v/>
      </c>
      <c r="U938" s="4"/>
      <c r="V938" s="4"/>
      <c r="W938" s="4"/>
      <c r="X938" s="4"/>
      <c r="Y938" s="4"/>
      <c r="Z938" s="4"/>
      <c r="AA938" s="4"/>
      <c r="AB938" s="4"/>
      <c r="AC938" s="4"/>
      <c r="AD938" s="4"/>
      <c r="AE938" s="4"/>
      <c r="AF938" s="4"/>
      <c r="AG938" s="4"/>
    </row>
    <row r="939" spans="2:33">
      <c r="B939" t="str">
        <f t="shared" si="38"/>
        <v/>
      </c>
      <c r="U939" s="4"/>
      <c r="V939" s="4"/>
      <c r="W939" s="4"/>
      <c r="X939" s="4"/>
      <c r="Y939" s="4"/>
      <c r="Z939" s="4"/>
      <c r="AA939" s="4"/>
      <c r="AB939" s="4"/>
      <c r="AC939" s="4"/>
      <c r="AD939" s="4"/>
      <c r="AE939" s="4"/>
      <c r="AF939" s="4"/>
      <c r="AG939" s="4"/>
    </row>
    <row r="940" spans="2:33">
      <c r="B940" t="str">
        <f t="shared" si="38"/>
        <v/>
      </c>
      <c r="U940" s="4"/>
      <c r="V940" s="4"/>
      <c r="W940" s="4"/>
      <c r="X940" s="4"/>
      <c r="Y940" s="4"/>
      <c r="Z940" s="4"/>
      <c r="AA940" s="4"/>
      <c r="AB940" s="4"/>
      <c r="AC940" s="4"/>
      <c r="AD940" s="4"/>
      <c r="AE940" s="4"/>
      <c r="AF940" s="4"/>
      <c r="AG940" s="4"/>
    </row>
    <row r="941" spans="2:33">
      <c r="B941" t="str">
        <f t="shared" si="38"/>
        <v/>
      </c>
      <c r="U941" s="4"/>
      <c r="V941" s="4"/>
      <c r="W941" s="4"/>
      <c r="X941" s="4"/>
      <c r="Y941" s="4"/>
      <c r="Z941" s="4"/>
      <c r="AA941" s="4"/>
      <c r="AB941" s="4"/>
      <c r="AC941" s="4"/>
      <c r="AD941" s="4"/>
      <c r="AE941" s="4"/>
      <c r="AF941" s="4"/>
      <c r="AG941" s="4"/>
    </row>
    <row r="942" spans="2:33">
      <c r="B942" t="str">
        <f t="shared" si="38"/>
        <v/>
      </c>
      <c r="U942" s="4"/>
      <c r="V942" s="4"/>
      <c r="W942" s="4"/>
      <c r="X942" s="4"/>
      <c r="Y942" s="4"/>
      <c r="Z942" s="4"/>
      <c r="AA942" s="4"/>
      <c r="AB942" s="4"/>
      <c r="AC942" s="4"/>
      <c r="AD942" s="4"/>
      <c r="AE942" s="4"/>
      <c r="AF942" s="4"/>
      <c r="AG942" s="4"/>
    </row>
    <row r="943" spans="2:33">
      <c r="B943" t="str">
        <f t="shared" si="38"/>
        <v/>
      </c>
      <c r="U943" s="4"/>
      <c r="V943" s="4"/>
      <c r="W943" s="4"/>
      <c r="X943" s="4"/>
      <c r="Y943" s="4"/>
      <c r="Z943" s="4"/>
      <c r="AA943" s="4"/>
      <c r="AB943" s="4"/>
      <c r="AC943" s="4"/>
      <c r="AD943" s="4"/>
      <c r="AE943" s="4"/>
      <c r="AF943" s="4"/>
      <c r="AG943" s="4"/>
    </row>
    <row r="944" spans="2:33">
      <c r="B944" t="str">
        <f t="shared" si="38"/>
        <v/>
      </c>
      <c r="U944" s="4"/>
      <c r="V944" s="4"/>
      <c r="W944" s="4"/>
      <c r="X944" s="4"/>
      <c r="Y944" s="4"/>
      <c r="Z944" s="4"/>
      <c r="AA944" s="4"/>
      <c r="AB944" s="4"/>
      <c r="AC944" s="4"/>
      <c r="AD944" s="4"/>
      <c r="AE944" s="4"/>
      <c r="AF944" s="4"/>
      <c r="AG944" s="4"/>
    </row>
    <row r="945" spans="2:33">
      <c r="B945" t="str">
        <f t="shared" si="38"/>
        <v/>
      </c>
      <c r="U945" s="4"/>
      <c r="V945" s="4"/>
      <c r="W945" s="4"/>
      <c r="X945" s="4"/>
      <c r="Y945" s="4"/>
      <c r="Z945" s="4"/>
      <c r="AA945" s="4"/>
      <c r="AB945" s="4"/>
      <c r="AC945" s="4"/>
      <c r="AD945" s="4"/>
      <c r="AE945" s="4"/>
      <c r="AF945" s="4"/>
      <c r="AG945" s="4"/>
    </row>
    <row r="946" spans="2:33">
      <c r="B946" t="str">
        <f t="shared" si="38"/>
        <v/>
      </c>
      <c r="U946" s="4"/>
      <c r="V946" s="4"/>
      <c r="W946" s="4"/>
      <c r="X946" s="4"/>
      <c r="Y946" s="4"/>
      <c r="Z946" s="4"/>
      <c r="AA946" s="4"/>
      <c r="AB946" s="4"/>
      <c r="AC946" s="4"/>
      <c r="AD946" s="4"/>
      <c r="AE946" s="4"/>
      <c r="AF946" s="4"/>
      <c r="AG946" s="4"/>
    </row>
    <row r="947" spans="2:33">
      <c r="B947" t="str">
        <f t="shared" si="38"/>
        <v/>
      </c>
      <c r="U947" s="4"/>
      <c r="V947" s="4"/>
      <c r="W947" s="4"/>
      <c r="X947" s="4"/>
      <c r="Y947" s="4"/>
      <c r="Z947" s="4"/>
      <c r="AA947" s="4"/>
      <c r="AB947" s="4"/>
      <c r="AC947" s="4"/>
      <c r="AD947" s="4"/>
      <c r="AE947" s="4"/>
      <c r="AF947" s="4"/>
      <c r="AG947" s="4"/>
    </row>
    <row r="948" spans="2:33">
      <c r="B948" t="str">
        <f t="shared" si="38"/>
        <v/>
      </c>
      <c r="U948" s="4"/>
      <c r="V948" s="4"/>
      <c r="W948" s="4"/>
      <c r="X948" s="4"/>
      <c r="Y948" s="4"/>
      <c r="Z948" s="4"/>
      <c r="AA948" s="4"/>
      <c r="AB948" s="4"/>
      <c r="AC948" s="4"/>
      <c r="AD948" s="4"/>
      <c r="AE948" s="4"/>
      <c r="AF948" s="4"/>
      <c r="AG948" s="4"/>
    </row>
    <row r="949" spans="2:33">
      <c r="B949" t="str">
        <f t="shared" si="38"/>
        <v/>
      </c>
      <c r="U949" s="4"/>
      <c r="V949" s="4"/>
      <c r="W949" s="4"/>
      <c r="X949" s="4"/>
      <c r="Y949" s="4"/>
      <c r="Z949" s="4"/>
      <c r="AA949" s="4"/>
      <c r="AB949" s="4"/>
      <c r="AC949" s="4"/>
      <c r="AD949" s="4"/>
      <c r="AE949" s="4"/>
      <c r="AF949" s="4"/>
      <c r="AG949" s="4"/>
    </row>
    <row r="950" spans="2:33">
      <c r="B950" t="str">
        <f t="shared" si="38"/>
        <v/>
      </c>
      <c r="U950" s="4"/>
      <c r="V950" s="4"/>
      <c r="W950" s="4"/>
      <c r="X950" s="4"/>
      <c r="Y950" s="4"/>
      <c r="Z950" s="4"/>
      <c r="AA950" s="4"/>
      <c r="AB950" s="4"/>
      <c r="AC950" s="4"/>
      <c r="AD950" s="4"/>
      <c r="AE950" s="4"/>
      <c r="AF950" s="4"/>
      <c r="AG950" s="4"/>
    </row>
    <row r="951" spans="2:33">
      <c r="B951" t="str">
        <f t="shared" si="38"/>
        <v/>
      </c>
      <c r="U951" s="4"/>
      <c r="V951" s="4"/>
      <c r="W951" s="4"/>
      <c r="X951" s="4"/>
      <c r="Y951" s="4"/>
      <c r="Z951" s="4"/>
      <c r="AA951" s="4"/>
      <c r="AB951" s="4"/>
      <c r="AC951" s="4"/>
      <c r="AD951" s="4"/>
      <c r="AE951" s="4"/>
      <c r="AF951" s="4"/>
      <c r="AG951" s="4"/>
    </row>
    <row r="952" spans="2:33">
      <c r="B952" t="str">
        <f t="shared" si="38"/>
        <v/>
      </c>
      <c r="U952" s="4"/>
      <c r="V952" s="4"/>
      <c r="W952" s="4"/>
      <c r="X952" s="4"/>
      <c r="Y952" s="4"/>
      <c r="Z952" s="4"/>
      <c r="AA952" s="4"/>
      <c r="AB952" s="4"/>
      <c r="AC952" s="4"/>
      <c r="AD952" s="4"/>
      <c r="AE952" s="4"/>
      <c r="AF952" s="4"/>
      <c r="AG952" s="4"/>
    </row>
    <row r="953" spans="2:33">
      <c r="B953" t="str">
        <f t="shared" si="38"/>
        <v/>
      </c>
      <c r="U953" s="4"/>
      <c r="V953" s="4"/>
      <c r="W953" s="4"/>
      <c r="X953" s="4"/>
      <c r="Y953" s="4"/>
      <c r="Z953" s="4"/>
      <c r="AA953" s="4"/>
      <c r="AB953" s="4"/>
      <c r="AC953" s="4"/>
      <c r="AD953" s="4"/>
      <c r="AE953" s="4"/>
      <c r="AF953" s="4"/>
      <c r="AG953" s="4"/>
    </row>
    <row r="954" spans="2:33">
      <c r="B954" t="str">
        <f t="shared" si="38"/>
        <v/>
      </c>
      <c r="U954" s="4"/>
      <c r="V954" s="4"/>
      <c r="W954" s="4"/>
      <c r="X954" s="4"/>
      <c r="Y954" s="4"/>
      <c r="Z954" s="4"/>
      <c r="AA954" s="4"/>
      <c r="AB954" s="4"/>
      <c r="AC954" s="4"/>
      <c r="AD954" s="4"/>
      <c r="AE954" s="4"/>
      <c r="AF954" s="4"/>
      <c r="AG954" s="4"/>
    </row>
    <row r="955" spans="2:33">
      <c r="B955" t="str">
        <f t="shared" si="38"/>
        <v/>
      </c>
      <c r="U955" s="4"/>
      <c r="V955" s="4"/>
      <c r="W955" s="4"/>
      <c r="X955" s="4"/>
      <c r="Y955" s="4"/>
      <c r="Z955" s="4"/>
      <c r="AA955" s="4"/>
      <c r="AB955" s="4"/>
      <c r="AC955" s="4"/>
      <c r="AD955" s="4"/>
      <c r="AE955" s="4"/>
      <c r="AF955" s="4"/>
      <c r="AG955" s="4"/>
    </row>
    <row r="956" spans="2:33">
      <c r="B956" t="str">
        <f t="shared" si="38"/>
        <v/>
      </c>
      <c r="U956" s="4"/>
      <c r="V956" s="4"/>
      <c r="W956" s="4"/>
      <c r="X956" s="4"/>
      <c r="Y956" s="4"/>
      <c r="Z956" s="4"/>
      <c r="AA956" s="4"/>
      <c r="AB956" s="4"/>
      <c r="AC956" s="4"/>
      <c r="AD956" s="4"/>
      <c r="AE956" s="4"/>
      <c r="AF956" s="4"/>
      <c r="AG956" s="4"/>
    </row>
    <row r="957" spans="2:33">
      <c r="B957" t="str">
        <f t="shared" si="38"/>
        <v/>
      </c>
      <c r="U957" s="4"/>
      <c r="V957" s="4"/>
      <c r="W957" s="4"/>
      <c r="X957" s="4"/>
      <c r="Y957" s="4"/>
      <c r="Z957" s="4"/>
      <c r="AA957" s="4"/>
      <c r="AB957" s="4"/>
      <c r="AC957" s="4"/>
      <c r="AD957" s="4"/>
      <c r="AE957" s="4"/>
      <c r="AF957" s="4"/>
      <c r="AG957" s="4"/>
    </row>
    <row r="958" spans="2:33">
      <c r="B958" t="str">
        <f t="shared" si="38"/>
        <v/>
      </c>
      <c r="U958" s="4"/>
      <c r="V958" s="4"/>
      <c r="W958" s="4"/>
      <c r="X958" s="4"/>
      <c r="Y958" s="4"/>
      <c r="Z958" s="4"/>
      <c r="AA958" s="4"/>
      <c r="AB958" s="4"/>
      <c r="AC958" s="4"/>
      <c r="AD958" s="4"/>
      <c r="AE958" s="4"/>
      <c r="AF958" s="4"/>
      <c r="AG958" s="4"/>
    </row>
    <row r="959" spans="2:33">
      <c r="B959" t="str">
        <f t="shared" si="38"/>
        <v/>
      </c>
      <c r="U959" s="4"/>
      <c r="V959" s="4"/>
      <c r="W959" s="4"/>
      <c r="X959" s="4"/>
      <c r="Y959" s="4"/>
      <c r="Z959" s="4"/>
      <c r="AA959" s="4"/>
      <c r="AB959" s="4"/>
      <c r="AC959" s="4"/>
      <c r="AD959" s="4"/>
      <c r="AE959" s="4"/>
      <c r="AF959" s="4"/>
      <c r="AG959" s="4"/>
    </row>
    <row r="960" spans="2:33">
      <c r="B960" t="str">
        <f t="shared" si="38"/>
        <v/>
      </c>
      <c r="U960" s="4"/>
      <c r="V960" s="4"/>
      <c r="W960" s="4"/>
      <c r="X960" s="4"/>
      <c r="Y960" s="4"/>
      <c r="Z960" s="4"/>
      <c r="AA960" s="4"/>
      <c r="AB960" s="4"/>
      <c r="AC960" s="4"/>
      <c r="AD960" s="4"/>
      <c r="AE960" s="4"/>
      <c r="AF960" s="4"/>
      <c r="AG960" s="4"/>
    </row>
    <row r="961" spans="2:33">
      <c r="B961" t="str">
        <f t="shared" si="38"/>
        <v/>
      </c>
      <c r="U961" s="4"/>
      <c r="V961" s="4"/>
      <c r="W961" s="4"/>
      <c r="X961" s="4"/>
      <c r="Y961" s="4"/>
      <c r="Z961" s="4"/>
      <c r="AA961" s="4"/>
      <c r="AB961" s="4"/>
      <c r="AC961" s="4"/>
      <c r="AD961" s="4"/>
      <c r="AE961" s="4"/>
      <c r="AF961" s="4"/>
      <c r="AG961" s="4"/>
    </row>
    <row r="962" spans="2:33">
      <c r="B962" t="str">
        <f t="shared" si="38"/>
        <v/>
      </c>
      <c r="U962" s="4"/>
      <c r="V962" s="4"/>
      <c r="W962" s="4"/>
      <c r="X962" s="4"/>
      <c r="Y962" s="4"/>
      <c r="Z962" s="4"/>
      <c r="AA962" s="4"/>
      <c r="AB962" s="4"/>
      <c r="AC962" s="4"/>
      <c r="AD962" s="4"/>
      <c r="AE962" s="4"/>
      <c r="AF962" s="4"/>
      <c r="AG962" s="4"/>
    </row>
    <row r="963" spans="2:33">
      <c r="B963" t="str">
        <f t="shared" si="38"/>
        <v/>
      </c>
      <c r="U963" s="4"/>
      <c r="V963" s="4"/>
      <c r="W963" s="4"/>
      <c r="X963" s="4"/>
      <c r="Y963" s="4"/>
      <c r="Z963" s="4"/>
      <c r="AA963" s="4"/>
      <c r="AB963" s="4"/>
      <c r="AC963" s="4"/>
      <c r="AD963" s="4"/>
      <c r="AE963" s="4"/>
      <c r="AF963" s="4"/>
      <c r="AG963" s="4"/>
    </row>
    <row r="964" spans="2:33">
      <c r="B964" t="str">
        <f t="shared" ref="B964:B1027" si="39">H964&amp;F964</f>
        <v/>
      </c>
      <c r="U964" s="4"/>
      <c r="V964" s="4"/>
      <c r="W964" s="4"/>
      <c r="X964" s="4"/>
      <c r="Y964" s="4"/>
      <c r="Z964" s="4"/>
      <c r="AA964" s="4"/>
      <c r="AB964" s="4"/>
      <c r="AC964" s="4"/>
      <c r="AD964" s="4"/>
      <c r="AE964" s="4"/>
      <c r="AF964" s="4"/>
      <c r="AG964" s="4"/>
    </row>
    <row r="965" spans="2:33">
      <c r="B965" t="str">
        <f t="shared" si="39"/>
        <v/>
      </c>
      <c r="U965" s="4"/>
      <c r="V965" s="4"/>
      <c r="W965" s="4"/>
      <c r="X965" s="4"/>
      <c r="Y965" s="4"/>
      <c r="Z965" s="4"/>
      <c r="AA965" s="4"/>
      <c r="AB965" s="4"/>
      <c r="AC965" s="4"/>
      <c r="AD965" s="4"/>
      <c r="AE965" s="4"/>
      <c r="AF965" s="4"/>
      <c r="AG965" s="4"/>
    </row>
    <row r="966" spans="2:33">
      <c r="B966" t="str">
        <f t="shared" si="39"/>
        <v/>
      </c>
      <c r="U966" s="4"/>
      <c r="V966" s="4"/>
      <c r="W966" s="4"/>
      <c r="X966" s="4"/>
      <c r="Y966" s="4"/>
      <c r="Z966" s="4"/>
      <c r="AA966" s="4"/>
      <c r="AB966" s="4"/>
      <c r="AC966" s="4"/>
      <c r="AD966" s="4"/>
      <c r="AE966" s="4"/>
      <c r="AF966" s="4"/>
      <c r="AG966" s="4"/>
    </row>
    <row r="967" spans="2:33">
      <c r="B967" t="str">
        <f t="shared" si="39"/>
        <v/>
      </c>
      <c r="U967" s="4"/>
      <c r="V967" s="4"/>
      <c r="W967" s="4"/>
      <c r="X967" s="4"/>
      <c r="Y967" s="4"/>
      <c r="Z967" s="4"/>
      <c r="AA967" s="4"/>
      <c r="AB967" s="4"/>
      <c r="AC967" s="4"/>
      <c r="AD967" s="4"/>
      <c r="AE967" s="4"/>
      <c r="AF967" s="4"/>
      <c r="AG967" s="4"/>
    </row>
    <row r="968" spans="2:33">
      <c r="B968" t="str">
        <f t="shared" si="39"/>
        <v/>
      </c>
      <c r="U968" s="4"/>
      <c r="V968" s="4"/>
      <c r="W968" s="4"/>
      <c r="X968" s="4"/>
      <c r="Y968" s="4"/>
      <c r="Z968" s="4"/>
      <c r="AA968" s="4"/>
      <c r="AB968" s="4"/>
      <c r="AC968" s="4"/>
      <c r="AD968" s="4"/>
      <c r="AE968" s="4"/>
      <c r="AF968" s="4"/>
      <c r="AG968" s="4"/>
    </row>
    <row r="969" spans="2:33">
      <c r="B969" t="str">
        <f t="shared" si="39"/>
        <v/>
      </c>
      <c r="U969" s="4"/>
      <c r="V969" s="4"/>
      <c r="W969" s="4"/>
      <c r="X969" s="4"/>
      <c r="Y969" s="4"/>
      <c r="Z969" s="4"/>
      <c r="AA969" s="4"/>
      <c r="AB969" s="4"/>
      <c r="AC969" s="4"/>
      <c r="AD969" s="4"/>
      <c r="AE969" s="4"/>
      <c r="AF969" s="4"/>
      <c r="AG969" s="4"/>
    </row>
    <row r="970" spans="2:33">
      <c r="B970" t="str">
        <f t="shared" si="39"/>
        <v/>
      </c>
      <c r="U970" s="4"/>
      <c r="V970" s="4"/>
      <c r="W970" s="4"/>
      <c r="X970" s="4"/>
      <c r="Y970" s="4"/>
      <c r="Z970" s="4"/>
      <c r="AA970" s="4"/>
      <c r="AB970" s="4"/>
      <c r="AC970" s="4"/>
      <c r="AD970" s="4"/>
      <c r="AE970" s="4"/>
      <c r="AF970" s="4"/>
      <c r="AG970" s="4"/>
    </row>
    <row r="971" spans="2:33">
      <c r="B971" t="str">
        <f t="shared" si="39"/>
        <v/>
      </c>
      <c r="U971" s="4"/>
      <c r="V971" s="4"/>
      <c r="W971" s="4"/>
      <c r="X971" s="4"/>
      <c r="Y971" s="4"/>
      <c r="Z971" s="4"/>
      <c r="AA971" s="4"/>
      <c r="AB971" s="4"/>
      <c r="AC971" s="4"/>
      <c r="AD971" s="4"/>
      <c r="AE971" s="4"/>
      <c r="AF971" s="4"/>
      <c r="AG971" s="4"/>
    </row>
    <row r="972" spans="2:33">
      <c r="B972" t="str">
        <f t="shared" si="39"/>
        <v/>
      </c>
      <c r="U972" s="4"/>
      <c r="V972" s="4"/>
      <c r="W972" s="4"/>
      <c r="X972" s="4"/>
      <c r="Y972" s="4"/>
      <c r="Z972" s="4"/>
      <c r="AA972" s="4"/>
      <c r="AB972" s="4"/>
      <c r="AC972" s="4"/>
      <c r="AD972" s="4"/>
      <c r="AE972" s="4"/>
      <c r="AF972" s="4"/>
      <c r="AG972" s="4"/>
    </row>
    <row r="973" spans="2:33">
      <c r="B973" t="str">
        <f t="shared" si="39"/>
        <v/>
      </c>
      <c r="U973" s="4"/>
      <c r="V973" s="4"/>
      <c r="W973" s="4"/>
      <c r="X973" s="4"/>
      <c r="Y973" s="4"/>
      <c r="Z973" s="4"/>
      <c r="AA973" s="4"/>
      <c r="AB973" s="4"/>
      <c r="AC973" s="4"/>
      <c r="AD973" s="4"/>
      <c r="AE973" s="4"/>
      <c r="AF973" s="4"/>
      <c r="AG973" s="4"/>
    </row>
    <row r="974" spans="2:33">
      <c r="B974" t="str">
        <f t="shared" si="39"/>
        <v/>
      </c>
      <c r="U974" s="4"/>
      <c r="V974" s="4"/>
      <c r="W974" s="4"/>
      <c r="X974" s="4"/>
      <c r="Y974" s="4"/>
      <c r="Z974" s="4"/>
      <c r="AA974" s="4"/>
      <c r="AB974" s="4"/>
      <c r="AC974" s="4"/>
      <c r="AD974" s="4"/>
      <c r="AE974" s="4"/>
      <c r="AF974" s="4"/>
      <c r="AG974" s="4"/>
    </row>
    <row r="975" spans="2:33">
      <c r="B975" t="str">
        <f t="shared" si="39"/>
        <v/>
      </c>
      <c r="U975" s="4"/>
      <c r="V975" s="4"/>
      <c r="W975" s="4"/>
      <c r="X975" s="4"/>
      <c r="Y975" s="4"/>
      <c r="Z975" s="4"/>
      <c r="AA975" s="4"/>
      <c r="AB975" s="4"/>
      <c r="AC975" s="4"/>
      <c r="AD975" s="4"/>
      <c r="AE975" s="4"/>
      <c r="AF975" s="4"/>
      <c r="AG975" s="4"/>
    </row>
    <row r="976" spans="2:33">
      <c r="B976" t="str">
        <f t="shared" si="39"/>
        <v/>
      </c>
      <c r="U976" s="4"/>
      <c r="V976" s="4"/>
      <c r="W976" s="4"/>
      <c r="X976" s="4"/>
      <c r="Y976" s="4"/>
      <c r="Z976" s="4"/>
      <c r="AA976" s="4"/>
      <c r="AB976" s="4"/>
      <c r="AC976" s="4"/>
      <c r="AD976" s="4"/>
      <c r="AE976" s="4"/>
      <c r="AF976" s="4"/>
      <c r="AG976" s="4"/>
    </row>
    <row r="977" spans="2:33">
      <c r="B977" t="str">
        <f t="shared" si="39"/>
        <v/>
      </c>
      <c r="U977" s="4"/>
      <c r="V977" s="4"/>
      <c r="W977" s="4"/>
      <c r="X977" s="4"/>
      <c r="Y977" s="4"/>
      <c r="Z977" s="4"/>
      <c r="AA977" s="4"/>
      <c r="AB977" s="4"/>
      <c r="AC977" s="4"/>
      <c r="AD977" s="4"/>
      <c r="AE977" s="4"/>
      <c r="AF977" s="4"/>
      <c r="AG977" s="4"/>
    </row>
    <row r="978" spans="2:33">
      <c r="B978" t="str">
        <f t="shared" si="39"/>
        <v/>
      </c>
      <c r="U978" s="4"/>
      <c r="V978" s="4"/>
      <c r="W978" s="4"/>
      <c r="X978" s="4"/>
      <c r="Y978" s="4"/>
      <c r="Z978" s="4"/>
      <c r="AA978" s="4"/>
      <c r="AB978" s="4"/>
      <c r="AC978" s="4"/>
      <c r="AD978" s="4"/>
      <c r="AE978" s="4"/>
      <c r="AF978" s="4"/>
      <c r="AG978" s="4"/>
    </row>
    <row r="979" spans="2:33">
      <c r="B979" t="str">
        <f t="shared" si="39"/>
        <v/>
      </c>
      <c r="U979" s="4"/>
      <c r="V979" s="4"/>
      <c r="W979" s="4"/>
      <c r="X979" s="4"/>
      <c r="Y979" s="4"/>
      <c r="Z979" s="4"/>
      <c r="AA979" s="4"/>
      <c r="AB979" s="4"/>
      <c r="AC979" s="4"/>
      <c r="AD979" s="4"/>
      <c r="AE979" s="4"/>
      <c r="AF979" s="4"/>
      <c r="AG979" s="4"/>
    </row>
    <row r="980" spans="2:33">
      <c r="B980" t="str">
        <f t="shared" si="39"/>
        <v/>
      </c>
      <c r="U980" s="4"/>
      <c r="V980" s="4"/>
      <c r="W980" s="4"/>
      <c r="X980" s="4"/>
      <c r="Y980" s="4"/>
      <c r="Z980" s="4"/>
      <c r="AA980" s="4"/>
      <c r="AB980" s="4"/>
      <c r="AC980" s="4"/>
      <c r="AD980" s="4"/>
      <c r="AE980" s="4"/>
      <c r="AF980" s="4"/>
      <c r="AG980" s="4"/>
    </row>
    <row r="981" spans="2:33">
      <c r="B981" t="str">
        <f t="shared" si="39"/>
        <v/>
      </c>
      <c r="U981" s="4"/>
      <c r="V981" s="4"/>
      <c r="W981" s="4"/>
      <c r="X981" s="4"/>
      <c r="Y981" s="4"/>
      <c r="Z981" s="4"/>
      <c r="AA981" s="4"/>
      <c r="AB981" s="4"/>
      <c r="AC981" s="4"/>
      <c r="AD981" s="4"/>
      <c r="AE981" s="4"/>
      <c r="AF981" s="4"/>
      <c r="AG981" s="4"/>
    </row>
    <row r="982" spans="2:33">
      <c r="B982" t="str">
        <f t="shared" si="39"/>
        <v/>
      </c>
      <c r="U982" s="4"/>
      <c r="V982" s="4"/>
      <c r="W982" s="4"/>
      <c r="X982" s="4"/>
      <c r="Y982" s="4"/>
      <c r="Z982" s="4"/>
      <c r="AA982" s="4"/>
      <c r="AB982" s="4"/>
      <c r="AC982" s="4"/>
      <c r="AD982" s="4"/>
      <c r="AE982" s="4"/>
      <c r="AF982" s="4"/>
      <c r="AG982" s="4"/>
    </row>
    <row r="983" spans="2:33">
      <c r="B983" t="str">
        <f t="shared" si="39"/>
        <v/>
      </c>
      <c r="U983" s="4"/>
      <c r="V983" s="4"/>
      <c r="W983" s="4"/>
      <c r="X983" s="4"/>
      <c r="Y983" s="4"/>
      <c r="Z983" s="4"/>
      <c r="AA983" s="4"/>
      <c r="AB983" s="4"/>
      <c r="AC983" s="4"/>
      <c r="AD983" s="4"/>
      <c r="AE983" s="4"/>
      <c r="AF983" s="4"/>
      <c r="AG983" s="4"/>
    </row>
    <row r="984" spans="2:33">
      <c r="B984" t="str">
        <f t="shared" si="39"/>
        <v/>
      </c>
      <c r="U984" s="4"/>
      <c r="V984" s="4"/>
      <c r="W984" s="4"/>
      <c r="X984" s="4"/>
      <c r="Y984" s="4"/>
      <c r="Z984" s="4"/>
      <c r="AA984" s="4"/>
      <c r="AB984" s="4"/>
      <c r="AC984" s="4"/>
      <c r="AD984" s="4"/>
      <c r="AE984" s="4"/>
      <c r="AF984" s="4"/>
      <c r="AG984" s="4"/>
    </row>
    <row r="985" spans="2:33">
      <c r="B985" t="str">
        <f t="shared" si="39"/>
        <v/>
      </c>
      <c r="U985" s="4"/>
      <c r="V985" s="4"/>
      <c r="W985" s="4"/>
      <c r="X985" s="4"/>
      <c r="Y985" s="4"/>
      <c r="Z985" s="4"/>
      <c r="AA985" s="4"/>
      <c r="AB985" s="4"/>
      <c r="AC985" s="4"/>
      <c r="AD985" s="4"/>
      <c r="AE985" s="4"/>
      <c r="AF985" s="4"/>
      <c r="AG985" s="4"/>
    </row>
    <row r="986" spans="2:33">
      <c r="B986" t="str">
        <f t="shared" si="39"/>
        <v/>
      </c>
      <c r="U986" s="4"/>
      <c r="V986" s="4"/>
      <c r="W986" s="4"/>
      <c r="X986" s="4"/>
      <c r="Y986" s="4"/>
      <c r="Z986" s="4"/>
      <c r="AA986" s="4"/>
      <c r="AB986" s="4"/>
      <c r="AC986" s="4"/>
      <c r="AD986" s="4"/>
      <c r="AE986" s="4"/>
      <c r="AF986" s="4"/>
      <c r="AG986" s="4"/>
    </row>
    <row r="987" spans="2:33">
      <c r="B987" t="str">
        <f t="shared" si="39"/>
        <v/>
      </c>
      <c r="U987" s="4"/>
      <c r="V987" s="4"/>
      <c r="W987" s="4"/>
      <c r="X987" s="4"/>
      <c r="Y987" s="4"/>
      <c r="Z987" s="4"/>
      <c r="AA987" s="4"/>
      <c r="AB987" s="4"/>
      <c r="AC987" s="4"/>
      <c r="AD987" s="4"/>
      <c r="AE987" s="4"/>
      <c r="AF987" s="4"/>
      <c r="AG987" s="4"/>
    </row>
    <row r="988" spans="2:33">
      <c r="B988" t="str">
        <f t="shared" si="39"/>
        <v/>
      </c>
      <c r="U988" s="4"/>
      <c r="V988" s="4"/>
      <c r="W988" s="4"/>
      <c r="X988" s="4"/>
      <c r="Y988" s="4"/>
      <c r="Z988" s="4"/>
      <c r="AA988" s="4"/>
      <c r="AB988" s="4"/>
      <c r="AC988" s="4"/>
      <c r="AD988" s="4"/>
      <c r="AE988" s="4"/>
      <c r="AF988" s="4"/>
      <c r="AG988" s="4"/>
    </row>
    <row r="989" spans="2:33">
      <c r="B989" t="str">
        <f t="shared" si="39"/>
        <v/>
      </c>
      <c r="U989" s="4"/>
      <c r="V989" s="4"/>
      <c r="W989" s="4"/>
      <c r="X989" s="4"/>
      <c r="Y989" s="4"/>
      <c r="Z989" s="4"/>
      <c r="AA989" s="4"/>
      <c r="AB989" s="4"/>
      <c r="AC989" s="4"/>
      <c r="AD989" s="4"/>
      <c r="AE989" s="4"/>
      <c r="AF989" s="4"/>
      <c r="AG989" s="4"/>
    </row>
    <row r="990" spans="2:33">
      <c r="B990" t="str">
        <f t="shared" si="39"/>
        <v/>
      </c>
      <c r="U990" s="4"/>
      <c r="V990" s="4"/>
      <c r="W990" s="4"/>
      <c r="X990" s="4"/>
      <c r="Y990" s="4"/>
      <c r="Z990" s="4"/>
      <c r="AA990" s="4"/>
      <c r="AB990" s="4"/>
      <c r="AC990" s="4"/>
      <c r="AD990" s="4"/>
      <c r="AE990" s="4"/>
      <c r="AF990" s="4"/>
      <c r="AG990" s="4"/>
    </row>
    <row r="991" spans="2:33">
      <c r="B991" t="str">
        <f t="shared" si="39"/>
        <v/>
      </c>
      <c r="U991" s="4"/>
      <c r="V991" s="4"/>
      <c r="W991" s="4"/>
      <c r="X991" s="4"/>
      <c r="Y991" s="4"/>
      <c r="Z991" s="4"/>
      <c r="AA991" s="4"/>
      <c r="AB991" s="4"/>
      <c r="AC991" s="4"/>
      <c r="AD991" s="4"/>
      <c r="AE991" s="4"/>
      <c r="AF991" s="4"/>
      <c r="AG991" s="4"/>
    </row>
    <row r="992" spans="2:33">
      <c r="B992" t="str">
        <f t="shared" si="39"/>
        <v/>
      </c>
      <c r="U992" s="4"/>
      <c r="V992" s="4"/>
      <c r="W992" s="4"/>
      <c r="X992" s="4"/>
      <c r="Y992" s="4"/>
      <c r="Z992" s="4"/>
      <c r="AA992" s="4"/>
      <c r="AB992" s="4"/>
      <c r="AC992" s="4"/>
      <c r="AD992" s="4"/>
      <c r="AE992" s="4"/>
      <c r="AF992" s="4"/>
      <c r="AG992" s="4"/>
    </row>
    <row r="993" spans="2:33">
      <c r="B993" t="str">
        <f t="shared" si="39"/>
        <v/>
      </c>
      <c r="U993" s="4"/>
      <c r="V993" s="4"/>
      <c r="W993" s="4"/>
      <c r="X993" s="4"/>
      <c r="Y993" s="4"/>
      <c r="Z993" s="4"/>
      <c r="AA993" s="4"/>
      <c r="AB993" s="4"/>
      <c r="AC993" s="4"/>
      <c r="AD993" s="4"/>
      <c r="AE993" s="4"/>
      <c r="AF993" s="4"/>
      <c r="AG993" s="4"/>
    </row>
    <row r="994" spans="2:33">
      <c r="B994" t="str">
        <f t="shared" si="39"/>
        <v/>
      </c>
      <c r="U994" s="4"/>
      <c r="V994" s="4"/>
      <c r="W994" s="4"/>
      <c r="X994" s="4"/>
      <c r="Y994" s="4"/>
      <c r="Z994" s="4"/>
      <c r="AA994" s="4"/>
      <c r="AB994" s="4"/>
      <c r="AC994" s="4"/>
      <c r="AD994" s="4"/>
      <c r="AE994" s="4"/>
      <c r="AF994" s="4"/>
      <c r="AG994" s="4"/>
    </row>
    <row r="995" spans="2:33">
      <c r="B995" t="str">
        <f t="shared" si="39"/>
        <v/>
      </c>
      <c r="U995" s="4"/>
      <c r="V995" s="4"/>
      <c r="W995" s="4"/>
      <c r="X995" s="4"/>
      <c r="Y995" s="4"/>
      <c r="Z995" s="4"/>
      <c r="AA995" s="4"/>
      <c r="AB995" s="4"/>
      <c r="AC995" s="4"/>
      <c r="AD995" s="4"/>
      <c r="AE995" s="4"/>
      <c r="AF995" s="4"/>
      <c r="AG995" s="4"/>
    </row>
    <row r="996" spans="2:33">
      <c r="B996" t="str">
        <f t="shared" si="39"/>
        <v/>
      </c>
      <c r="U996" s="4"/>
      <c r="V996" s="4"/>
      <c r="W996" s="4"/>
      <c r="X996" s="4"/>
      <c r="Y996" s="4"/>
      <c r="Z996" s="4"/>
      <c r="AA996" s="4"/>
      <c r="AB996" s="4"/>
      <c r="AC996" s="4"/>
      <c r="AD996" s="4"/>
      <c r="AE996" s="4"/>
      <c r="AF996" s="4"/>
      <c r="AG996" s="4"/>
    </row>
    <row r="997" spans="2:33">
      <c r="B997" t="str">
        <f t="shared" si="39"/>
        <v/>
      </c>
      <c r="U997" s="4"/>
      <c r="V997" s="4"/>
      <c r="W997" s="4"/>
      <c r="X997" s="4"/>
      <c r="Y997" s="4"/>
      <c r="Z997" s="4"/>
      <c r="AA997" s="4"/>
      <c r="AB997" s="4"/>
      <c r="AC997" s="4"/>
      <c r="AD997" s="4"/>
      <c r="AE997" s="4"/>
      <c r="AF997" s="4"/>
      <c r="AG997" s="4"/>
    </row>
    <row r="998" spans="2:33">
      <c r="B998" t="str">
        <f t="shared" si="39"/>
        <v/>
      </c>
      <c r="U998" s="4"/>
      <c r="V998" s="4"/>
      <c r="W998" s="4"/>
      <c r="X998" s="4"/>
      <c r="Y998" s="4"/>
      <c r="Z998" s="4"/>
      <c r="AA998" s="4"/>
      <c r="AB998" s="4"/>
      <c r="AC998" s="4"/>
      <c r="AD998" s="4"/>
      <c r="AE998" s="4"/>
      <c r="AF998" s="4"/>
      <c r="AG998" s="4"/>
    </row>
    <row r="999" spans="2:33">
      <c r="B999" t="str">
        <f t="shared" si="39"/>
        <v/>
      </c>
      <c r="U999" s="4"/>
      <c r="V999" s="4"/>
      <c r="W999" s="4"/>
      <c r="X999" s="4"/>
      <c r="Y999" s="4"/>
      <c r="Z999" s="4"/>
      <c r="AA999" s="4"/>
      <c r="AB999" s="4"/>
      <c r="AC999" s="4"/>
      <c r="AD999" s="4"/>
      <c r="AE999" s="4"/>
      <c r="AF999" s="4"/>
      <c r="AG999" s="4"/>
    </row>
    <row r="1000" spans="2:33">
      <c r="B1000" t="str">
        <f t="shared" si="39"/>
        <v/>
      </c>
      <c r="U1000" s="4"/>
      <c r="V1000" s="4"/>
      <c r="W1000" s="4"/>
      <c r="X1000" s="4"/>
      <c r="Y1000" s="4"/>
      <c r="Z1000" s="4"/>
      <c r="AA1000" s="4"/>
      <c r="AB1000" s="4"/>
      <c r="AC1000" s="4"/>
      <c r="AD1000" s="4"/>
      <c r="AE1000" s="4"/>
      <c r="AF1000" s="4"/>
      <c r="AG1000" s="4"/>
    </row>
    <row r="1001" spans="2:33">
      <c r="B1001" t="str">
        <f t="shared" si="39"/>
        <v/>
      </c>
      <c r="U1001" s="4"/>
      <c r="V1001" s="4"/>
      <c r="W1001" s="4"/>
      <c r="X1001" s="4"/>
      <c r="Y1001" s="4"/>
      <c r="Z1001" s="4"/>
      <c r="AA1001" s="4"/>
      <c r="AB1001" s="4"/>
      <c r="AC1001" s="4"/>
      <c r="AD1001" s="4"/>
      <c r="AE1001" s="4"/>
      <c r="AF1001" s="4"/>
      <c r="AG1001" s="4"/>
    </row>
    <row r="1002" spans="2:33">
      <c r="B1002" t="str">
        <f t="shared" si="39"/>
        <v/>
      </c>
      <c r="U1002" s="4"/>
      <c r="V1002" s="4"/>
      <c r="W1002" s="4"/>
      <c r="X1002" s="4"/>
      <c r="Y1002" s="4"/>
      <c r="Z1002" s="4"/>
      <c r="AA1002" s="4"/>
      <c r="AB1002" s="4"/>
      <c r="AC1002" s="4"/>
      <c r="AD1002" s="4"/>
      <c r="AE1002" s="4"/>
      <c r="AF1002" s="4"/>
      <c r="AG1002" s="4"/>
    </row>
    <row r="1003" spans="2:33">
      <c r="B1003" t="str">
        <f t="shared" si="39"/>
        <v/>
      </c>
      <c r="U1003" s="4"/>
      <c r="V1003" s="4"/>
      <c r="W1003" s="4"/>
      <c r="X1003" s="4"/>
      <c r="Y1003" s="4"/>
      <c r="Z1003" s="4"/>
      <c r="AA1003" s="4"/>
      <c r="AB1003" s="4"/>
      <c r="AC1003" s="4"/>
      <c r="AD1003" s="4"/>
      <c r="AE1003" s="4"/>
      <c r="AF1003" s="4"/>
      <c r="AG1003" s="4"/>
    </row>
    <row r="1004" spans="2:33">
      <c r="B1004" t="str">
        <f t="shared" si="39"/>
        <v/>
      </c>
      <c r="U1004" s="4"/>
      <c r="V1004" s="4"/>
      <c r="W1004" s="4"/>
      <c r="X1004" s="4"/>
      <c r="Y1004" s="4"/>
      <c r="Z1004" s="4"/>
      <c r="AA1004" s="4"/>
      <c r="AB1004" s="4"/>
      <c r="AC1004" s="4"/>
      <c r="AD1004" s="4"/>
      <c r="AE1004" s="4"/>
      <c r="AF1004" s="4"/>
      <c r="AG1004" s="4"/>
    </row>
    <row r="1005" spans="2:33">
      <c r="B1005" t="str">
        <f t="shared" si="39"/>
        <v/>
      </c>
      <c r="U1005" s="4"/>
      <c r="V1005" s="4"/>
      <c r="W1005" s="4"/>
      <c r="X1005" s="4"/>
      <c r="Y1005" s="4"/>
      <c r="Z1005" s="4"/>
      <c r="AA1005" s="4"/>
      <c r="AB1005" s="4"/>
      <c r="AC1005" s="4"/>
      <c r="AD1005" s="4"/>
      <c r="AE1005" s="4"/>
      <c r="AF1005" s="4"/>
      <c r="AG1005" s="4"/>
    </row>
    <row r="1006" spans="2:33">
      <c r="B1006" t="str">
        <f t="shared" si="39"/>
        <v/>
      </c>
      <c r="U1006" s="4"/>
      <c r="V1006" s="4"/>
      <c r="W1006" s="4"/>
      <c r="X1006" s="4"/>
      <c r="Y1006" s="4"/>
      <c r="Z1006" s="4"/>
      <c r="AA1006" s="4"/>
      <c r="AB1006" s="4"/>
      <c r="AC1006" s="4"/>
      <c r="AD1006" s="4"/>
      <c r="AE1006" s="4"/>
      <c r="AF1006" s="4"/>
      <c r="AG1006" s="4"/>
    </row>
    <row r="1007" spans="2:33">
      <c r="B1007" t="str">
        <f t="shared" si="39"/>
        <v/>
      </c>
      <c r="U1007" s="4"/>
      <c r="V1007" s="4"/>
      <c r="W1007" s="4"/>
      <c r="X1007" s="4"/>
      <c r="Y1007" s="4"/>
      <c r="Z1007" s="4"/>
      <c r="AA1007" s="4"/>
      <c r="AB1007" s="4"/>
      <c r="AC1007" s="4"/>
      <c r="AD1007" s="4"/>
      <c r="AE1007" s="4"/>
      <c r="AF1007" s="4"/>
      <c r="AG1007" s="4"/>
    </row>
    <row r="1008" spans="2:33">
      <c r="B1008" t="str">
        <f t="shared" si="39"/>
        <v/>
      </c>
      <c r="U1008" s="4"/>
      <c r="V1008" s="4"/>
      <c r="W1008" s="4"/>
      <c r="X1008" s="4"/>
      <c r="Y1008" s="4"/>
      <c r="Z1008" s="4"/>
      <c r="AA1008" s="4"/>
      <c r="AB1008" s="4"/>
      <c r="AC1008" s="4"/>
      <c r="AD1008" s="4"/>
      <c r="AE1008" s="4"/>
      <c r="AF1008" s="4"/>
      <c r="AG1008" s="4"/>
    </row>
    <row r="1009" spans="2:33">
      <c r="B1009" t="str">
        <f t="shared" si="39"/>
        <v/>
      </c>
      <c r="U1009" s="4"/>
      <c r="V1009" s="4"/>
      <c r="W1009" s="4"/>
      <c r="X1009" s="4"/>
      <c r="Y1009" s="4"/>
      <c r="Z1009" s="4"/>
      <c r="AA1009" s="4"/>
      <c r="AB1009" s="4"/>
      <c r="AC1009" s="4"/>
      <c r="AD1009" s="4"/>
      <c r="AE1009" s="4"/>
      <c r="AF1009" s="4"/>
      <c r="AG1009" s="4"/>
    </row>
    <row r="1010" spans="2:33">
      <c r="B1010" t="str">
        <f t="shared" si="39"/>
        <v/>
      </c>
      <c r="U1010" s="4"/>
      <c r="V1010" s="4"/>
      <c r="W1010" s="4"/>
      <c r="X1010" s="4"/>
      <c r="Y1010" s="4"/>
      <c r="Z1010" s="4"/>
      <c r="AA1010" s="4"/>
      <c r="AB1010" s="4"/>
      <c r="AC1010" s="4"/>
      <c r="AD1010" s="4"/>
      <c r="AE1010" s="4"/>
      <c r="AF1010" s="4"/>
      <c r="AG1010" s="4"/>
    </row>
    <row r="1011" spans="2:33">
      <c r="B1011" t="str">
        <f t="shared" si="39"/>
        <v/>
      </c>
      <c r="U1011" s="4"/>
      <c r="V1011" s="4"/>
      <c r="W1011" s="4"/>
      <c r="X1011" s="4"/>
      <c r="Y1011" s="4"/>
      <c r="Z1011" s="4"/>
      <c r="AA1011" s="4"/>
      <c r="AB1011" s="4"/>
      <c r="AC1011" s="4"/>
      <c r="AD1011" s="4"/>
      <c r="AE1011" s="4"/>
      <c r="AF1011" s="4"/>
      <c r="AG1011" s="4"/>
    </row>
    <row r="1012" spans="2:33">
      <c r="B1012" t="str">
        <f t="shared" si="39"/>
        <v/>
      </c>
      <c r="U1012" s="4"/>
      <c r="V1012" s="4"/>
      <c r="W1012" s="4"/>
      <c r="X1012" s="4"/>
      <c r="Y1012" s="4"/>
      <c r="Z1012" s="4"/>
      <c r="AA1012" s="4"/>
      <c r="AB1012" s="4"/>
      <c r="AC1012" s="4"/>
      <c r="AD1012" s="4"/>
      <c r="AE1012" s="4"/>
      <c r="AF1012" s="4"/>
      <c r="AG1012" s="4"/>
    </row>
    <row r="1013" spans="2:33">
      <c r="B1013" t="str">
        <f t="shared" si="39"/>
        <v/>
      </c>
      <c r="U1013" s="4"/>
      <c r="V1013" s="4"/>
      <c r="W1013" s="4"/>
      <c r="X1013" s="4"/>
      <c r="Y1013" s="4"/>
      <c r="Z1013" s="4"/>
      <c r="AA1013" s="4"/>
      <c r="AB1013" s="4"/>
      <c r="AC1013" s="4"/>
      <c r="AD1013" s="4"/>
      <c r="AE1013" s="4"/>
      <c r="AF1013" s="4"/>
      <c r="AG1013" s="4"/>
    </row>
    <row r="1014" spans="2:33">
      <c r="B1014" t="str">
        <f t="shared" si="39"/>
        <v/>
      </c>
      <c r="U1014" s="4"/>
      <c r="V1014" s="4"/>
      <c r="W1014" s="4"/>
      <c r="X1014" s="4"/>
      <c r="Y1014" s="4"/>
      <c r="Z1014" s="4"/>
      <c r="AA1014" s="4"/>
      <c r="AB1014" s="4"/>
      <c r="AC1014" s="4"/>
      <c r="AD1014" s="4"/>
      <c r="AE1014" s="4"/>
      <c r="AF1014" s="4"/>
      <c r="AG1014" s="4"/>
    </row>
    <row r="1015" spans="2:33">
      <c r="B1015" t="str">
        <f t="shared" si="39"/>
        <v/>
      </c>
      <c r="U1015" s="4"/>
      <c r="V1015" s="4"/>
      <c r="W1015" s="4"/>
      <c r="X1015" s="4"/>
      <c r="Y1015" s="4"/>
      <c r="Z1015" s="4"/>
      <c r="AA1015" s="4"/>
      <c r="AB1015" s="4"/>
      <c r="AC1015" s="4"/>
      <c r="AD1015" s="4"/>
      <c r="AE1015" s="4"/>
      <c r="AF1015" s="4"/>
      <c r="AG1015" s="4"/>
    </row>
    <row r="1016" spans="2:33">
      <c r="B1016" t="str">
        <f t="shared" si="39"/>
        <v/>
      </c>
      <c r="U1016" s="4"/>
      <c r="V1016" s="4"/>
      <c r="W1016" s="4"/>
      <c r="X1016" s="4"/>
      <c r="Y1016" s="4"/>
      <c r="Z1016" s="4"/>
      <c r="AA1016" s="4"/>
      <c r="AB1016" s="4"/>
      <c r="AC1016" s="4"/>
      <c r="AD1016" s="4"/>
      <c r="AE1016" s="4"/>
      <c r="AF1016" s="4"/>
      <c r="AG1016" s="4"/>
    </row>
    <row r="1017" spans="2:33">
      <c r="B1017" t="str">
        <f t="shared" si="39"/>
        <v/>
      </c>
      <c r="U1017" s="4"/>
      <c r="V1017" s="4"/>
      <c r="W1017" s="4"/>
      <c r="X1017" s="4"/>
      <c r="Y1017" s="4"/>
      <c r="Z1017" s="4"/>
      <c r="AA1017" s="4"/>
      <c r="AB1017" s="4"/>
      <c r="AC1017" s="4"/>
      <c r="AD1017" s="4"/>
      <c r="AE1017" s="4"/>
      <c r="AF1017" s="4"/>
      <c r="AG1017" s="4"/>
    </row>
    <row r="1018" spans="2:33">
      <c r="B1018" t="str">
        <f t="shared" si="39"/>
        <v/>
      </c>
      <c r="U1018" s="4"/>
      <c r="V1018" s="4"/>
      <c r="W1018" s="4"/>
      <c r="X1018" s="4"/>
      <c r="Y1018" s="4"/>
      <c r="Z1018" s="4"/>
      <c r="AA1018" s="4"/>
      <c r="AB1018" s="4"/>
      <c r="AC1018" s="4"/>
      <c r="AD1018" s="4"/>
      <c r="AE1018" s="4"/>
      <c r="AF1018" s="4"/>
      <c r="AG1018" s="4"/>
    </row>
    <row r="1019" spans="2:33">
      <c r="B1019" t="str">
        <f t="shared" si="39"/>
        <v/>
      </c>
      <c r="U1019" s="4"/>
      <c r="V1019" s="4"/>
      <c r="W1019" s="4"/>
      <c r="X1019" s="4"/>
      <c r="Y1019" s="4"/>
      <c r="Z1019" s="4"/>
      <c r="AA1019" s="4"/>
      <c r="AB1019" s="4"/>
      <c r="AC1019" s="4"/>
      <c r="AD1019" s="4"/>
      <c r="AE1019" s="4"/>
      <c r="AF1019" s="4"/>
      <c r="AG1019" s="4"/>
    </row>
    <row r="1020" spans="2:33">
      <c r="B1020" t="str">
        <f t="shared" si="39"/>
        <v/>
      </c>
      <c r="U1020" s="4"/>
      <c r="V1020" s="4"/>
      <c r="W1020" s="4"/>
      <c r="X1020" s="4"/>
      <c r="Y1020" s="4"/>
      <c r="Z1020" s="4"/>
      <c r="AA1020" s="4"/>
      <c r="AB1020" s="4"/>
      <c r="AC1020" s="4"/>
      <c r="AD1020" s="4"/>
      <c r="AE1020" s="4"/>
      <c r="AF1020" s="4"/>
      <c r="AG1020" s="4"/>
    </row>
    <row r="1021" spans="2:33">
      <c r="B1021" t="str">
        <f t="shared" si="39"/>
        <v/>
      </c>
      <c r="U1021" s="4"/>
      <c r="V1021" s="4"/>
      <c r="W1021" s="4"/>
      <c r="X1021" s="4"/>
      <c r="Y1021" s="4"/>
      <c r="Z1021" s="4"/>
      <c r="AA1021" s="4"/>
      <c r="AB1021" s="4"/>
      <c r="AC1021" s="4"/>
      <c r="AD1021" s="4"/>
      <c r="AE1021" s="4"/>
      <c r="AF1021" s="4"/>
      <c r="AG1021" s="4"/>
    </row>
    <row r="1022" spans="2:33">
      <c r="B1022" t="str">
        <f t="shared" si="39"/>
        <v/>
      </c>
      <c r="U1022" s="4"/>
      <c r="V1022" s="4"/>
      <c r="W1022" s="4"/>
      <c r="X1022" s="4"/>
      <c r="Y1022" s="4"/>
      <c r="Z1022" s="4"/>
      <c r="AA1022" s="4"/>
      <c r="AB1022" s="4"/>
      <c r="AC1022" s="4"/>
      <c r="AD1022" s="4"/>
      <c r="AE1022" s="4"/>
      <c r="AF1022" s="4"/>
      <c r="AG1022" s="4"/>
    </row>
    <row r="1023" spans="2:33">
      <c r="B1023" t="str">
        <f t="shared" si="39"/>
        <v/>
      </c>
      <c r="U1023" s="4"/>
      <c r="V1023" s="4"/>
      <c r="W1023" s="4"/>
      <c r="X1023" s="4"/>
      <c r="Y1023" s="4"/>
      <c r="Z1023" s="4"/>
      <c r="AA1023" s="4"/>
      <c r="AB1023" s="4"/>
      <c r="AC1023" s="4"/>
      <c r="AD1023" s="4"/>
      <c r="AE1023" s="4"/>
      <c r="AF1023" s="4"/>
      <c r="AG1023" s="4"/>
    </row>
    <row r="1024" spans="2:33">
      <c r="B1024" t="str">
        <f t="shared" si="39"/>
        <v/>
      </c>
      <c r="U1024" s="4"/>
      <c r="V1024" s="4"/>
      <c r="W1024" s="4"/>
      <c r="X1024" s="4"/>
      <c r="Y1024" s="4"/>
      <c r="Z1024" s="4"/>
      <c r="AA1024" s="4"/>
      <c r="AB1024" s="4"/>
      <c r="AC1024" s="4"/>
      <c r="AD1024" s="4"/>
      <c r="AE1024" s="4"/>
      <c r="AF1024" s="4"/>
      <c r="AG1024" s="4"/>
    </row>
    <row r="1025" spans="2:33">
      <c r="B1025" t="str">
        <f t="shared" si="39"/>
        <v/>
      </c>
      <c r="U1025" s="4"/>
      <c r="V1025" s="4"/>
      <c r="W1025" s="4"/>
      <c r="X1025" s="4"/>
      <c r="Y1025" s="4"/>
      <c r="Z1025" s="4"/>
      <c r="AA1025" s="4"/>
      <c r="AB1025" s="4"/>
      <c r="AC1025" s="4"/>
      <c r="AD1025" s="4"/>
      <c r="AE1025" s="4"/>
      <c r="AF1025" s="4"/>
      <c r="AG1025" s="4"/>
    </row>
    <row r="1026" spans="2:33">
      <c r="B1026" t="str">
        <f t="shared" si="39"/>
        <v/>
      </c>
      <c r="U1026" s="4"/>
      <c r="V1026" s="4"/>
      <c r="W1026" s="4"/>
      <c r="X1026" s="4"/>
      <c r="Y1026" s="4"/>
      <c r="Z1026" s="4"/>
      <c r="AA1026" s="4"/>
      <c r="AB1026" s="4"/>
      <c r="AC1026" s="4"/>
      <c r="AD1026" s="4"/>
      <c r="AE1026" s="4"/>
      <c r="AF1026" s="4"/>
      <c r="AG1026" s="4"/>
    </row>
    <row r="1027" spans="2:33">
      <c r="B1027" t="str">
        <f t="shared" si="39"/>
        <v/>
      </c>
      <c r="U1027" s="4"/>
      <c r="V1027" s="4"/>
      <c r="W1027" s="4"/>
      <c r="X1027" s="4"/>
      <c r="Y1027" s="4"/>
      <c r="Z1027" s="4"/>
      <c r="AA1027" s="4"/>
      <c r="AB1027" s="4"/>
      <c r="AC1027" s="4"/>
      <c r="AD1027" s="4"/>
      <c r="AE1027" s="4"/>
      <c r="AF1027" s="4"/>
      <c r="AG1027" s="4"/>
    </row>
    <row r="1028" spans="2:33">
      <c r="B1028" t="str">
        <f t="shared" ref="B1028:B1091" si="40">H1028&amp;F1028</f>
        <v/>
      </c>
      <c r="U1028" s="4"/>
      <c r="V1028" s="4"/>
      <c r="W1028" s="4"/>
      <c r="X1028" s="4"/>
      <c r="Y1028" s="4"/>
      <c r="Z1028" s="4"/>
      <c r="AA1028" s="4"/>
      <c r="AB1028" s="4"/>
      <c r="AC1028" s="4"/>
      <c r="AD1028" s="4"/>
      <c r="AE1028" s="4"/>
      <c r="AF1028" s="4"/>
      <c r="AG1028" s="4"/>
    </row>
    <row r="1029" spans="2:33">
      <c r="B1029" t="str">
        <f t="shared" si="40"/>
        <v/>
      </c>
      <c r="U1029" s="4"/>
      <c r="V1029" s="4"/>
      <c r="W1029" s="4"/>
      <c r="X1029" s="4"/>
      <c r="Y1029" s="4"/>
      <c r="Z1029" s="4"/>
      <c r="AA1029" s="4"/>
      <c r="AB1029" s="4"/>
      <c r="AC1029" s="4"/>
      <c r="AD1029" s="4"/>
      <c r="AE1029" s="4"/>
      <c r="AF1029" s="4"/>
      <c r="AG1029" s="4"/>
    </row>
    <row r="1030" spans="2:33">
      <c r="B1030" t="str">
        <f t="shared" si="40"/>
        <v/>
      </c>
      <c r="U1030" s="4"/>
      <c r="V1030" s="4"/>
      <c r="W1030" s="4"/>
      <c r="X1030" s="4"/>
      <c r="Y1030" s="4"/>
      <c r="Z1030" s="4"/>
      <c r="AA1030" s="4"/>
      <c r="AB1030" s="4"/>
      <c r="AC1030" s="4"/>
      <c r="AD1030" s="4"/>
      <c r="AE1030" s="4"/>
      <c r="AF1030" s="4"/>
      <c r="AG1030" s="4"/>
    </row>
    <row r="1031" spans="2:33">
      <c r="B1031" t="str">
        <f t="shared" si="40"/>
        <v/>
      </c>
      <c r="U1031" s="4"/>
      <c r="V1031" s="4"/>
      <c r="W1031" s="4"/>
      <c r="X1031" s="4"/>
      <c r="Y1031" s="4"/>
      <c r="Z1031" s="4"/>
      <c r="AA1031" s="4"/>
      <c r="AB1031" s="4"/>
      <c r="AC1031" s="4"/>
      <c r="AD1031" s="4"/>
      <c r="AE1031" s="4"/>
      <c r="AF1031" s="4"/>
      <c r="AG1031" s="4"/>
    </row>
    <row r="1032" spans="2:33">
      <c r="B1032" t="str">
        <f t="shared" si="40"/>
        <v/>
      </c>
      <c r="U1032" s="4"/>
      <c r="V1032" s="4"/>
      <c r="W1032" s="4"/>
      <c r="X1032" s="4"/>
      <c r="Y1032" s="4"/>
      <c r="Z1032" s="4"/>
      <c r="AA1032" s="4"/>
      <c r="AB1032" s="4"/>
      <c r="AC1032" s="4"/>
      <c r="AD1032" s="4"/>
      <c r="AE1032" s="4"/>
      <c r="AF1032" s="4"/>
      <c r="AG1032" s="4"/>
    </row>
    <row r="1033" spans="2:33">
      <c r="B1033" t="str">
        <f t="shared" si="40"/>
        <v/>
      </c>
      <c r="U1033" s="4"/>
      <c r="V1033" s="4"/>
      <c r="W1033" s="4"/>
      <c r="X1033" s="4"/>
      <c r="Y1033" s="4"/>
      <c r="Z1033" s="4"/>
      <c r="AA1033" s="4"/>
      <c r="AB1033" s="4"/>
      <c r="AC1033" s="4"/>
      <c r="AD1033" s="4"/>
      <c r="AE1033" s="4"/>
      <c r="AF1033" s="4"/>
      <c r="AG1033" s="4"/>
    </row>
    <row r="1034" spans="2:33">
      <c r="B1034" t="str">
        <f t="shared" si="40"/>
        <v/>
      </c>
      <c r="U1034" s="4"/>
      <c r="V1034" s="4"/>
      <c r="W1034" s="4"/>
      <c r="X1034" s="4"/>
      <c r="Y1034" s="4"/>
      <c r="Z1034" s="4"/>
      <c r="AA1034" s="4"/>
      <c r="AB1034" s="4"/>
      <c r="AC1034" s="4"/>
      <c r="AD1034" s="4"/>
      <c r="AE1034" s="4"/>
      <c r="AF1034" s="4"/>
      <c r="AG1034" s="4"/>
    </row>
    <row r="1035" spans="2:33">
      <c r="B1035" t="str">
        <f t="shared" si="40"/>
        <v/>
      </c>
      <c r="U1035" s="4"/>
      <c r="V1035" s="4"/>
      <c r="W1035" s="4"/>
      <c r="X1035" s="4"/>
      <c r="Y1035" s="4"/>
      <c r="Z1035" s="4"/>
      <c r="AA1035" s="4"/>
      <c r="AB1035" s="4"/>
      <c r="AC1035" s="4"/>
      <c r="AD1035" s="4"/>
      <c r="AE1035" s="4"/>
      <c r="AF1035" s="4"/>
      <c r="AG1035" s="4"/>
    </row>
    <row r="1036" spans="2:33">
      <c r="B1036" t="str">
        <f t="shared" si="40"/>
        <v/>
      </c>
      <c r="U1036" s="4"/>
      <c r="V1036" s="4"/>
      <c r="W1036" s="4"/>
      <c r="X1036" s="4"/>
      <c r="Y1036" s="4"/>
      <c r="Z1036" s="4"/>
      <c r="AA1036" s="4"/>
      <c r="AB1036" s="4"/>
      <c r="AC1036" s="4"/>
      <c r="AD1036" s="4"/>
      <c r="AE1036" s="4"/>
      <c r="AF1036" s="4"/>
      <c r="AG1036" s="4"/>
    </row>
    <row r="1037" spans="2:33">
      <c r="B1037" t="str">
        <f t="shared" si="40"/>
        <v/>
      </c>
      <c r="U1037" s="4"/>
      <c r="V1037" s="4"/>
      <c r="W1037" s="4"/>
      <c r="X1037" s="4"/>
      <c r="Y1037" s="4"/>
      <c r="Z1037" s="4"/>
      <c r="AA1037" s="4"/>
      <c r="AB1037" s="4"/>
      <c r="AC1037" s="4"/>
      <c r="AD1037" s="4"/>
      <c r="AE1037" s="4"/>
      <c r="AF1037" s="4"/>
      <c r="AG1037" s="4"/>
    </row>
    <row r="1038" spans="2:33">
      <c r="B1038" t="str">
        <f t="shared" si="40"/>
        <v/>
      </c>
      <c r="U1038" s="4"/>
      <c r="V1038" s="4"/>
      <c r="W1038" s="4"/>
      <c r="X1038" s="4"/>
      <c r="Y1038" s="4"/>
      <c r="Z1038" s="4"/>
      <c r="AA1038" s="4"/>
      <c r="AB1038" s="4"/>
      <c r="AC1038" s="4"/>
      <c r="AD1038" s="4"/>
      <c r="AE1038" s="4"/>
      <c r="AF1038" s="4"/>
      <c r="AG1038" s="4"/>
    </row>
    <row r="1039" spans="2:33">
      <c r="B1039" t="str">
        <f t="shared" si="40"/>
        <v/>
      </c>
      <c r="U1039" s="4"/>
      <c r="V1039" s="4"/>
      <c r="W1039" s="4"/>
      <c r="X1039" s="4"/>
      <c r="Y1039" s="4"/>
      <c r="Z1039" s="4"/>
      <c r="AA1039" s="4"/>
      <c r="AB1039" s="4"/>
      <c r="AC1039" s="4"/>
      <c r="AD1039" s="4"/>
      <c r="AE1039" s="4"/>
      <c r="AF1039" s="4"/>
      <c r="AG1039" s="4"/>
    </row>
    <row r="1040" spans="2:33">
      <c r="B1040" t="str">
        <f t="shared" si="40"/>
        <v/>
      </c>
      <c r="U1040" s="4"/>
      <c r="V1040" s="4"/>
      <c r="W1040" s="4"/>
      <c r="X1040" s="4"/>
      <c r="Y1040" s="4"/>
      <c r="Z1040" s="4"/>
      <c r="AA1040" s="4"/>
      <c r="AB1040" s="4"/>
      <c r="AC1040" s="4"/>
      <c r="AD1040" s="4"/>
      <c r="AE1040" s="4"/>
      <c r="AF1040" s="4"/>
      <c r="AG1040" s="4"/>
    </row>
    <row r="1041" spans="2:33">
      <c r="B1041" t="str">
        <f t="shared" si="40"/>
        <v/>
      </c>
      <c r="U1041" s="4"/>
      <c r="V1041" s="4"/>
      <c r="W1041" s="4"/>
      <c r="X1041" s="4"/>
      <c r="Y1041" s="4"/>
      <c r="Z1041" s="4"/>
      <c r="AA1041" s="4"/>
      <c r="AB1041" s="4"/>
      <c r="AC1041" s="4"/>
      <c r="AD1041" s="4"/>
      <c r="AE1041" s="4"/>
      <c r="AF1041" s="4"/>
      <c r="AG1041" s="4"/>
    </row>
    <row r="1042" spans="2:33">
      <c r="B1042" t="str">
        <f t="shared" si="40"/>
        <v/>
      </c>
      <c r="U1042" s="4"/>
      <c r="V1042" s="4"/>
      <c r="W1042" s="4"/>
      <c r="X1042" s="4"/>
      <c r="Y1042" s="4"/>
      <c r="Z1042" s="4"/>
      <c r="AA1042" s="4"/>
      <c r="AB1042" s="4"/>
      <c r="AC1042" s="4"/>
      <c r="AD1042" s="4"/>
      <c r="AE1042" s="4"/>
      <c r="AF1042" s="4"/>
      <c r="AG1042" s="4"/>
    </row>
    <row r="1043" spans="2:33">
      <c r="B1043" t="str">
        <f t="shared" si="40"/>
        <v/>
      </c>
      <c r="U1043" s="4"/>
      <c r="V1043" s="4"/>
      <c r="W1043" s="4"/>
      <c r="X1043" s="4"/>
      <c r="Y1043" s="4"/>
      <c r="Z1043" s="4"/>
      <c r="AA1043" s="4"/>
      <c r="AB1043" s="4"/>
      <c r="AC1043" s="4"/>
      <c r="AD1043" s="4"/>
      <c r="AE1043" s="4"/>
      <c r="AF1043" s="4"/>
      <c r="AG1043" s="4"/>
    </row>
    <row r="1044" spans="2:33">
      <c r="B1044" t="str">
        <f t="shared" si="40"/>
        <v/>
      </c>
      <c r="U1044" s="4"/>
      <c r="V1044" s="4"/>
      <c r="W1044" s="4"/>
      <c r="X1044" s="4"/>
      <c r="Y1044" s="4"/>
      <c r="Z1044" s="4"/>
      <c r="AA1044" s="4"/>
      <c r="AB1044" s="4"/>
      <c r="AC1044" s="4"/>
      <c r="AD1044" s="4"/>
      <c r="AE1044" s="4"/>
      <c r="AF1044" s="4"/>
      <c r="AG1044" s="4"/>
    </row>
    <row r="1045" spans="2:33">
      <c r="B1045" t="str">
        <f t="shared" si="40"/>
        <v/>
      </c>
      <c r="U1045" s="4"/>
      <c r="V1045" s="4"/>
      <c r="W1045" s="4"/>
      <c r="X1045" s="4"/>
      <c r="Y1045" s="4"/>
      <c r="Z1045" s="4"/>
      <c r="AA1045" s="4"/>
      <c r="AB1045" s="4"/>
      <c r="AC1045" s="4"/>
      <c r="AD1045" s="4"/>
      <c r="AE1045" s="4"/>
      <c r="AF1045" s="4"/>
      <c r="AG1045" s="4"/>
    </row>
    <row r="1046" spans="2:33">
      <c r="B1046" t="str">
        <f t="shared" si="40"/>
        <v/>
      </c>
      <c r="U1046" s="4"/>
      <c r="V1046" s="4"/>
      <c r="W1046" s="4"/>
      <c r="X1046" s="4"/>
      <c r="Y1046" s="4"/>
      <c r="Z1046" s="4"/>
      <c r="AA1046" s="4"/>
      <c r="AB1046" s="4"/>
      <c r="AC1046" s="4"/>
      <c r="AD1046" s="4"/>
      <c r="AE1046" s="4"/>
      <c r="AF1046" s="4"/>
      <c r="AG1046" s="4"/>
    </row>
    <row r="1047" spans="2:33">
      <c r="B1047" t="str">
        <f t="shared" si="40"/>
        <v/>
      </c>
      <c r="U1047" s="4"/>
      <c r="V1047" s="4"/>
      <c r="W1047" s="4"/>
      <c r="X1047" s="4"/>
      <c r="Y1047" s="4"/>
      <c r="Z1047" s="4"/>
      <c r="AA1047" s="4"/>
      <c r="AB1047" s="4"/>
      <c r="AC1047" s="4"/>
      <c r="AD1047" s="4"/>
      <c r="AE1047" s="4"/>
      <c r="AF1047" s="4"/>
      <c r="AG1047" s="4"/>
    </row>
    <row r="1048" spans="2:33">
      <c r="B1048" t="str">
        <f t="shared" si="40"/>
        <v/>
      </c>
      <c r="U1048" s="4"/>
      <c r="V1048" s="4"/>
      <c r="W1048" s="4"/>
      <c r="X1048" s="4"/>
      <c r="Y1048" s="4"/>
      <c r="Z1048" s="4"/>
      <c r="AA1048" s="4"/>
      <c r="AB1048" s="4"/>
      <c r="AC1048" s="4"/>
      <c r="AD1048" s="4"/>
      <c r="AE1048" s="4"/>
      <c r="AF1048" s="4"/>
      <c r="AG1048" s="4"/>
    </row>
    <row r="1049" spans="2:33">
      <c r="B1049" t="str">
        <f t="shared" si="40"/>
        <v/>
      </c>
      <c r="U1049" s="4"/>
      <c r="V1049" s="4"/>
      <c r="W1049" s="4"/>
      <c r="X1049" s="4"/>
      <c r="Y1049" s="4"/>
      <c r="Z1049" s="4"/>
      <c r="AA1049" s="4"/>
      <c r="AB1049" s="4"/>
      <c r="AC1049" s="4"/>
      <c r="AD1049" s="4"/>
      <c r="AE1049" s="4"/>
      <c r="AF1049" s="4"/>
      <c r="AG1049" s="4"/>
    </row>
    <row r="1050" spans="2:33">
      <c r="B1050" t="str">
        <f t="shared" si="40"/>
        <v/>
      </c>
      <c r="U1050" s="4"/>
      <c r="V1050" s="4"/>
      <c r="W1050" s="4"/>
      <c r="X1050" s="4"/>
      <c r="Y1050" s="4"/>
      <c r="Z1050" s="4"/>
      <c r="AA1050" s="4"/>
      <c r="AB1050" s="4"/>
      <c r="AC1050" s="4"/>
      <c r="AD1050" s="4"/>
      <c r="AE1050" s="4"/>
      <c r="AF1050" s="4"/>
      <c r="AG1050" s="4"/>
    </row>
    <row r="1051" spans="2:33">
      <c r="B1051" t="str">
        <f t="shared" si="40"/>
        <v/>
      </c>
      <c r="U1051" s="4"/>
      <c r="V1051" s="4"/>
      <c r="W1051" s="4"/>
      <c r="X1051" s="4"/>
      <c r="Y1051" s="4"/>
      <c r="Z1051" s="4"/>
      <c r="AA1051" s="4"/>
      <c r="AB1051" s="4"/>
      <c r="AC1051" s="4"/>
      <c r="AD1051" s="4"/>
      <c r="AE1051" s="4"/>
      <c r="AF1051" s="4"/>
      <c r="AG1051" s="4"/>
    </row>
    <row r="1052" spans="2:33">
      <c r="B1052" t="str">
        <f t="shared" si="40"/>
        <v/>
      </c>
      <c r="U1052" s="4"/>
      <c r="V1052" s="4"/>
      <c r="W1052" s="4"/>
      <c r="X1052" s="4"/>
      <c r="Y1052" s="4"/>
      <c r="Z1052" s="4"/>
      <c r="AA1052" s="4"/>
      <c r="AB1052" s="4"/>
      <c r="AC1052" s="4"/>
      <c r="AD1052" s="4"/>
      <c r="AE1052" s="4"/>
      <c r="AF1052" s="4"/>
      <c r="AG1052" s="4"/>
    </row>
    <row r="1053" spans="2:33">
      <c r="B1053" t="str">
        <f t="shared" si="40"/>
        <v/>
      </c>
      <c r="U1053" s="4"/>
      <c r="V1053" s="4"/>
      <c r="W1053" s="4"/>
      <c r="X1053" s="4"/>
      <c r="Y1053" s="4"/>
      <c r="Z1053" s="4"/>
      <c r="AA1053" s="4"/>
      <c r="AB1053" s="4"/>
      <c r="AC1053" s="4"/>
      <c r="AD1053" s="4"/>
      <c r="AE1053" s="4"/>
      <c r="AF1053" s="4"/>
      <c r="AG1053" s="4"/>
    </row>
    <row r="1054" spans="2:33">
      <c r="B1054" t="str">
        <f t="shared" si="40"/>
        <v/>
      </c>
      <c r="U1054" s="4"/>
      <c r="V1054" s="4"/>
      <c r="W1054" s="4"/>
      <c r="X1054" s="4"/>
      <c r="Y1054" s="4"/>
      <c r="Z1054" s="4"/>
      <c r="AA1054" s="4"/>
      <c r="AB1054" s="4"/>
      <c r="AC1054" s="4"/>
      <c r="AD1054" s="4"/>
      <c r="AE1054" s="4"/>
      <c r="AF1054" s="4"/>
      <c r="AG1054" s="4"/>
    </row>
    <row r="1055" spans="2:33">
      <c r="B1055" t="str">
        <f t="shared" si="40"/>
        <v/>
      </c>
      <c r="U1055" s="4"/>
      <c r="V1055" s="4"/>
      <c r="W1055" s="4"/>
      <c r="X1055" s="4"/>
      <c r="Y1055" s="4"/>
      <c r="Z1055" s="4"/>
      <c r="AA1055" s="4"/>
      <c r="AB1055" s="4"/>
      <c r="AC1055" s="4"/>
      <c r="AD1055" s="4"/>
      <c r="AE1055" s="4"/>
      <c r="AF1055" s="4"/>
      <c r="AG1055" s="4"/>
    </row>
    <row r="1056" spans="2:33">
      <c r="B1056" t="str">
        <f t="shared" si="40"/>
        <v/>
      </c>
      <c r="U1056" s="4"/>
      <c r="V1056" s="4"/>
      <c r="W1056" s="4"/>
      <c r="X1056" s="4"/>
      <c r="Y1056" s="4"/>
      <c r="Z1056" s="4"/>
      <c r="AA1056" s="4"/>
      <c r="AB1056" s="4"/>
      <c r="AC1056" s="4"/>
      <c r="AD1056" s="4"/>
      <c r="AE1056" s="4"/>
      <c r="AF1056" s="4"/>
      <c r="AG1056" s="4"/>
    </row>
    <row r="1057" spans="2:33">
      <c r="B1057" t="str">
        <f t="shared" si="40"/>
        <v/>
      </c>
      <c r="U1057" s="4"/>
      <c r="V1057" s="4"/>
      <c r="W1057" s="4"/>
      <c r="X1057" s="4"/>
      <c r="Y1057" s="4"/>
      <c r="Z1057" s="4"/>
      <c r="AA1057" s="4"/>
      <c r="AB1057" s="4"/>
      <c r="AC1057" s="4"/>
      <c r="AD1057" s="4"/>
      <c r="AE1057" s="4"/>
      <c r="AF1057" s="4"/>
      <c r="AG1057" s="4"/>
    </row>
    <row r="1058" spans="2:33">
      <c r="B1058" t="str">
        <f t="shared" si="40"/>
        <v/>
      </c>
      <c r="U1058" s="4"/>
      <c r="V1058" s="4"/>
      <c r="W1058" s="4"/>
      <c r="X1058" s="4"/>
      <c r="Y1058" s="4"/>
      <c r="Z1058" s="4"/>
      <c r="AA1058" s="4"/>
      <c r="AB1058" s="4"/>
      <c r="AC1058" s="4"/>
      <c r="AD1058" s="4"/>
      <c r="AE1058" s="4"/>
      <c r="AF1058" s="4"/>
      <c r="AG1058" s="4"/>
    </row>
    <row r="1059" spans="2:33">
      <c r="B1059" t="str">
        <f t="shared" si="40"/>
        <v/>
      </c>
      <c r="U1059" s="4"/>
      <c r="V1059" s="4"/>
      <c r="W1059" s="4"/>
      <c r="X1059" s="4"/>
      <c r="Y1059" s="4"/>
      <c r="Z1059" s="4"/>
      <c r="AA1059" s="4"/>
      <c r="AB1059" s="4"/>
      <c r="AC1059" s="4"/>
      <c r="AD1059" s="4"/>
      <c r="AE1059" s="4"/>
      <c r="AF1059" s="4"/>
      <c r="AG1059" s="4"/>
    </row>
    <row r="1060" spans="2:33">
      <c r="B1060" t="str">
        <f t="shared" si="40"/>
        <v/>
      </c>
      <c r="U1060" s="4"/>
      <c r="V1060" s="4"/>
      <c r="W1060" s="4"/>
      <c r="X1060" s="4"/>
      <c r="Y1060" s="4"/>
      <c r="Z1060" s="4"/>
      <c r="AA1060" s="4"/>
      <c r="AB1060" s="4"/>
      <c r="AC1060" s="4"/>
      <c r="AD1060" s="4"/>
      <c r="AE1060" s="4"/>
      <c r="AF1060" s="4"/>
      <c r="AG1060" s="4"/>
    </row>
    <row r="1061" spans="2:33">
      <c r="B1061" t="str">
        <f t="shared" si="40"/>
        <v/>
      </c>
      <c r="U1061" s="4"/>
      <c r="V1061" s="4"/>
      <c r="W1061" s="4"/>
      <c r="X1061" s="4"/>
      <c r="Y1061" s="4"/>
      <c r="Z1061" s="4"/>
      <c r="AA1061" s="4"/>
      <c r="AB1061" s="4"/>
      <c r="AC1061" s="4"/>
      <c r="AD1061" s="4"/>
      <c r="AE1061" s="4"/>
      <c r="AF1061" s="4"/>
      <c r="AG1061" s="4"/>
    </row>
    <row r="1062" spans="2:33">
      <c r="B1062" t="str">
        <f t="shared" si="40"/>
        <v/>
      </c>
      <c r="U1062" s="4"/>
      <c r="V1062" s="4"/>
      <c r="W1062" s="4"/>
      <c r="X1062" s="4"/>
      <c r="Y1062" s="4"/>
      <c r="Z1062" s="4"/>
      <c r="AA1062" s="4"/>
      <c r="AB1062" s="4"/>
      <c r="AC1062" s="4"/>
      <c r="AD1062" s="4"/>
      <c r="AE1062" s="4"/>
      <c r="AF1062" s="4"/>
      <c r="AG1062" s="4"/>
    </row>
    <row r="1063" spans="2:33">
      <c r="B1063" t="str">
        <f t="shared" si="40"/>
        <v/>
      </c>
      <c r="U1063" s="4"/>
      <c r="V1063" s="4"/>
      <c r="W1063" s="4"/>
      <c r="X1063" s="4"/>
      <c r="Y1063" s="4"/>
      <c r="Z1063" s="4"/>
      <c r="AA1063" s="4"/>
      <c r="AB1063" s="4"/>
      <c r="AC1063" s="4"/>
      <c r="AD1063" s="4"/>
      <c r="AE1063" s="4"/>
      <c r="AF1063" s="4"/>
      <c r="AG1063" s="4"/>
    </row>
    <row r="1064" spans="2:33">
      <c r="B1064" t="str">
        <f t="shared" si="40"/>
        <v/>
      </c>
      <c r="U1064" s="4"/>
      <c r="V1064" s="4"/>
      <c r="W1064" s="4"/>
      <c r="X1064" s="4"/>
      <c r="Y1064" s="4"/>
      <c r="Z1064" s="4"/>
      <c r="AA1064" s="4"/>
      <c r="AB1064" s="4"/>
      <c r="AC1064" s="4"/>
      <c r="AD1064" s="4"/>
      <c r="AE1064" s="4"/>
      <c r="AF1064" s="4"/>
      <c r="AG1064" s="4"/>
    </row>
    <row r="1065" spans="2:33">
      <c r="B1065" t="str">
        <f t="shared" si="40"/>
        <v/>
      </c>
      <c r="U1065" s="4"/>
      <c r="V1065" s="4"/>
      <c r="W1065" s="4"/>
      <c r="X1065" s="4"/>
      <c r="Y1065" s="4"/>
      <c r="Z1065" s="4"/>
      <c r="AA1065" s="4"/>
      <c r="AB1065" s="4"/>
      <c r="AC1065" s="4"/>
      <c r="AD1065" s="4"/>
      <c r="AE1065" s="4"/>
      <c r="AF1065" s="4"/>
      <c r="AG1065" s="4"/>
    </row>
    <row r="1066" spans="2:33">
      <c r="B1066" t="str">
        <f t="shared" si="40"/>
        <v/>
      </c>
      <c r="U1066" s="4"/>
      <c r="V1066" s="4"/>
      <c r="W1066" s="4"/>
      <c r="X1066" s="4"/>
      <c r="Y1066" s="4"/>
      <c r="Z1066" s="4"/>
      <c r="AA1066" s="4"/>
      <c r="AB1066" s="4"/>
      <c r="AC1066" s="4"/>
      <c r="AD1066" s="4"/>
      <c r="AE1066" s="4"/>
      <c r="AF1066" s="4"/>
      <c r="AG1066" s="4"/>
    </row>
    <row r="1067" spans="2:33">
      <c r="B1067" t="str">
        <f t="shared" si="40"/>
        <v/>
      </c>
      <c r="U1067" s="4"/>
      <c r="V1067" s="4"/>
      <c r="W1067" s="4"/>
      <c r="X1067" s="4"/>
      <c r="Y1067" s="4"/>
      <c r="Z1067" s="4"/>
      <c r="AA1067" s="4"/>
      <c r="AB1067" s="4"/>
      <c r="AC1067" s="4"/>
      <c r="AD1067" s="4"/>
      <c r="AE1067" s="4"/>
      <c r="AF1067" s="4"/>
      <c r="AG1067" s="4"/>
    </row>
    <row r="1068" spans="2:33">
      <c r="B1068" t="str">
        <f t="shared" si="40"/>
        <v/>
      </c>
      <c r="U1068" s="4"/>
      <c r="V1068" s="4"/>
      <c r="W1068" s="4"/>
      <c r="X1068" s="4"/>
      <c r="Y1068" s="4"/>
      <c r="Z1068" s="4"/>
      <c r="AA1068" s="4"/>
      <c r="AB1068" s="4"/>
      <c r="AC1068" s="4"/>
      <c r="AD1068" s="4"/>
      <c r="AE1068" s="4"/>
      <c r="AF1068" s="4"/>
      <c r="AG1068" s="4"/>
    </row>
    <row r="1069" spans="2:33">
      <c r="B1069" t="str">
        <f t="shared" si="40"/>
        <v/>
      </c>
      <c r="U1069" s="4"/>
      <c r="V1069" s="4"/>
      <c r="W1069" s="4"/>
      <c r="X1069" s="4"/>
      <c r="Y1069" s="4"/>
      <c r="Z1069" s="4"/>
      <c r="AA1069" s="4"/>
      <c r="AB1069" s="4"/>
      <c r="AC1069" s="4"/>
      <c r="AD1069" s="4"/>
      <c r="AE1069" s="4"/>
      <c r="AF1069" s="4"/>
      <c r="AG1069" s="4"/>
    </row>
    <row r="1070" spans="2:33">
      <c r="B1070" t="str">
        <f t="shared" si="40"/>
        <v/>
      </c>
      <c r="U1070" s="4"/>
      <c r="V1070" s="4"/>
      <c r="W1070" s="4"/>
      <c r="X1070" s="4"/>
      <c r="Y1070" s="4"/>
      <c r="Z1070" s="4"/>
      <c r="AA1070" s="4"/>
      <c r="AB1070" s="4"/>
      <c r="AC1070" s="4"/>
      <c r="AD1070" s="4"/>
      <c r="AE1070" s="4"/>
      <c r="AF1070" s="4"/>
      <c r="AG1070" s="4"/>
    </row>
    <row r="1071" spans="2:33">
      <c r="B1071" t="str">
        <f t="shared" si="40"/>
        <v/>
      </c>
      <c r="U1071" s="4"/>
      <c r="V1071" s="4"/>
      <c r="W1071" s="4"/>
      <c r="X1071" s="4"/>
      <c r="Y1071" s="4"/>
      <c r="Z1071" s="4"/>
      <c r="AA1071" s="4"/>
      <c r="AB1071" s="4"/>
      <c r="AC1071" s="4"/>
      <c r="AD1071" s="4"/>
      <c r="AE1071" s="4"/>
      <c r="AF1071" s="4"/>
      <c r="AG1071" s="4"/>
    </row>
    <row r="1072" spans="2:33">
      <c r="B1072" t="str">
        <f t="shared" si="40"/>
        <v/>
      </c>
      <c r="U1072" s="4"/>
      <c r="V1072" s="4"/>
      <c r="W1072" s="4"/>
      <c r="X1072" s="4"/>
      <c r="Y1072" s="4"/>
      <c r="Z1072" s="4"/>
      <c r="AA1072" s="4"/>
      <c r="AB1072" s="4"/>
      <c r="AC1072" s="4"/>
      <c r="AD1072" s="4"/>
      <c r="AE1072" s="4"/>
      <c r="AF1072" s="4"/>
      <c r="AG1072" s="4"/>
    </row>
    <row r="1073" spans="2:33">
      <c r="B1073" t="str">
        <f t="shared" si="40"/>
        <v/>
      </c>
      <c r="U1073" s="4"/>
      <c r="V1073" s="4"/>
      <c r="W1073" s="4"/>
      <c r="X1073" s="4"/>
      <c r="Y1073" s="4"/>
      <c r="Z1073" s="4"/>
      <c r="AA1073" s="4"/>
      <c r="AB1073" s="4"/>
      <c r="AC1073" s="4"/>
      <c r="AD1073" s="4"/>
      <c r="AE1073" s="4"/>
      <c r="AF1073" s="4"/>
      <c r="AG1073" s="4"/>
    </row>
    <row r="1074" spans="2:33">
      <c r="B1074" t="str">
        <f t="shared" si="40"/>
        <v/>
      </c>
      <c r="U1074" s="4"/>
      <c r="V1074" s="4"/>
      <c r="W1074" s="4"/>
      <c r="X1074" s="4"/>
      <c r="Y1074" s="4"/>
      <c r="Z1074" s="4"/>
      <c r="AA1074" s="4"/>
      <c r="AB1074" s="4"/>
      <c r="AC1074" s="4"/>
      <c r="AD1074" s="4"/>
      <c r="AE1074" s="4"/>
      <c r="AF1074" s="4"/>
      <c r="AG1074" s="4"/>
    </row>
    <row r="1075" spans="2:33">
      <c r="B1075" t="str">
        <f t="shared" si="40"/>
        <v/>
      </c>
      <c r="U1075" s="4"/>
      <c r="V1075" s="4"/>
      <c r="W1075" s="4"/>
      <c r="X1075" s="4"/>
      <c r="Y1075" s="4"/>
      <c r="Z1075" s="4"/>
      <c r="AA1075" s="4"/>
      <c r="AB1075" s="4"/>
      <c r="AC1075" s="4"/>
      <c r="AD1075" s="4"/>
      <c r="AE1075" s="4"/>
      <c r="AF1075" s="4"/>
      <c r="AG1075" s="4"/>
    </row>
    <row r="1076" spans="2:33">
      <c r="B1076" t="str">
        <f t="shared" si="40"/>
        <v/>
      </c>
      <c r="U1076" s="4"/>
      <c r="V1076" s="4"/>
      <c r="W1076" s="4"/>
      <c r="X1076" s="4"/>
      <c r="Y1076" s="4"/>
      <c r="Z1076" s="4"/>
      <c r="AA1076" s="4"/>
      <c r="AB1076" s="4"/>
      <c r="AC1076" s="4"/>
      <c r="AD1076" s="4"/>
      <c r="AE1076" s="4"/>
      <c r="AF1076" s="4"/>
      <c r="AG1076" s="4"/>
    </row>
    <row r="1077" spans="2:33">
      <c r="B1077" t="str">
        <f t="shared" si="40"/>
        <v/>
      </c>
      <c r="U1077" s="4"/>
      <c r="V1077" s="4"/>
      <c r="W1077" s="4"/>
      <c r="X1077" s="4"/>
      <c r="Y1077" s="4"/>
      <c r="Z1077" s="4"/>
      <c r="AA1077" s="4"/>
      <c r="AB1077" s="4"/>
      <c r="AC1077" s="4"/>
      <c r="AD1077" s="4"/>
      <c r="AE1077" s="4"/>
      <c r="AF1077" s="4"/>
      <c r="AG1077" s="4"/>
    </row>
    <row r="1078" spans="2:33">
      <c r="B1078" t="str">
        <f t="shared" si="40"/>
        <v/>
      </c>
      <c r="U1078" s="4"/>
      <c r="V1078" s="4"/>
      <c r="W1078" s="4"/>
      <c r="X1078" s="4"/>
      <c r="Y1078" s="4"/>
      <c r="Z1078" s="4"/>
      <c r="AA1078" s="4"/>
      <c r="AB1078" s="4"/>
      <c r="AC1078" s="4"/>
      <c r="AD1078" s="4"/>
      <c r="AE1078" s="4"/>
      <c r="AF1078" s="4"/>
      <c r="AG1078" s="4"/>
    </row>
    <row r="1079" spans="2:33">
      <c r="B1079" t="str">
        <f t="shared" si="40"/>
        <v/>
      </c>
      <c r="U1079" s="4"/>
      <c r="V1079" s="4"/>
      <c r="W1079" s="4"/>
      <c r="X1079" s="4"/>
      <c r="Y1079" s="4"/>
      <c r="Z1079" s="4"/>
      <c r="AA1079" s="4"/>
      <c r="AB1079" s="4"/>
      <c r="AC1079" s="4"/>
      <c r="AD1079" s="4"/>
      <c r="AE1079" s="4"/>
      <c r="AF1079" s="4"/>
      <c r="AG1079" s="4"/>
    </row>
    <row r="1080" spans="2:33">
      <c r="B1080" t="str">
        <f t="shared" si="40"/>
        <v/>
      </c>
      <c r="U1080" s="4"/>
      <c r="V1080" s="4"/>
      <c r="W1080" s="4"/>
      <c r="X1080" s="4"/>
      <c r="Y1080" s="4"/>
      <c r="Z1080" s="4"/>
      <c r="AA1080" s="4"/>
      <c r="AB1080" s="4"/>
      <c r="AC1080" s="4"/>
      <c r="AD1080" s="4"/>
      <c r="AE1080" s="4"/>
      <c r="AF1080" s="4"/>
      <c r="AG1080" s="4"/>
    </row>
    <row r="1081" spans="2:33">
      <c r="B1081" t="str">
        <f t="shared" si="40"/>
        <v/>
      </c>
      <c r="U1081" s="4"/>
      <c r="V1081" s="4"/>
      <c r="W1081" s="4"/>
      <c r="X1081" s="4"/>
      <c r="Y1081" s="4"/>
      <c r="Z1081" s="4"/>
      <c r="AA1081" s="4"/>
      <c r="AB1081" s="4"/>
      <c r="AC1081" s="4"/>
      <c r="AD1081" s="4"/>
      <c r="AE1081" s="4"/>
      <c r="AF1081" s="4"/>
      <c r="AG1081" s="4"/>
    </row>
    <row r="1082" spans="2:33">
      <c r="B1082" t="str">
        <f t="shared" si="40"/>
        <v/>
      </c>
      <c r="U1082" s="4"/>
      <c r="V1082" s="4"/>
      <c r="W1082" s="4"/>
      <c r="X1082" s="4"/>
      <c r="Y1082" s="4"/>
      <c r="Z1082" s="4"/>
      <c r="AA1082" s="4"/>
      <c r="AB1082" s="4"/>
      <c r="AC1082" s="4"/>
      <c r="AD1082" s="4"/>
      <c r="AE1082" s="4"/>
      <c r="AF1082" s="4"/>
      <c r="AG1082" s="4"/>
    </row>
    <row r="1083" spans="2:33">
      <c r="B1083" t="str">
        <f t="shared" si="40"/>
        <v/>
      </c>
      <c r="U1083" s="4"/>
      <c r="V1083" s="4"/>
      <c r="W1083" s="4"/>
      <c r="X1083" s="4"/>
      <c r="Y1083" s="4"/>
      <c r="Z1083" s="4"/>
      <c r="AA1083" s="4"/>
      <c r="AB1083" s="4"/>
      <c r="AC1083" s="4"/>
      <c r="AD1083" s="4"/>
      <c r="AE1083" s="4"/>
      <c r="AF1083" s="4"/>
      <c r="AG1083" s="4"/>
    </row>
    <row r="1084" spans="2:33">
      <c r="B1084" t="str">
        <f t="shared" si="40"/>
        <v/>
      </c>
      <c r="U1084" s="4"/>
      <c r="V1084" s="4"/>
      <c r="W1084" s="4"/>
      <c r="X1084" s="4"/>
      <c r="Y1084" s="4"/>
      <c r="Z1084" s="4"/>
      <c r="AA1084" s="4"/>
      <c r="AB1084" s="4"/>
      <c r="AC1084" s="4"/>
      <c r="AD1084" s="4"/>
      <c r="AE1084" s="4"/>
      <c r="AF1084" s="4"/>
      <c r="AG1084" s="4"/>
    </row>
    <row r="1085" spans="2:33">
      <c r="B1085" t="str">
        <f t="shared" si="40"/>
        <v/>
      </c>
      <c r="U1085" s="4"/>
      <c r="V1085" s="4"/>
      <c r="W1085" s="4"/>
      <c r="X1085" s="4"/>
      <c r="Y1085" s="4"/>
      <c r="Z1085" s="4"/>
      <c r="AA1085" s="4"/>
      <c r="AB1085" s="4"/>
      <c r="AC1085" s="4"/>
      <c r="AD1085" s="4"/>
      <c r="AE1085" s="4"/>
      <c r="AF1085" s="4"/>
      <c r="AG1085" s="4"/>
    </row>
    <row r="1086" spans="2:33">
      <c r="B1086" t="str">
        <f t="shared" si="40"/>
        <v/>
      </c>
      <c r="U1086" s="4"/>
      <c r="V1086" s="4"/>
      <c r="W1086" s="4"/>
      <c r="X1086" s="4"/>
      <c r="Y1086" s="4"/>
      <c r="Z1086" s="4"/>
      <c r="AA1086" s="4"/>
      <c r="AB1086" s="4"/>
      <c r="AC1086" s="4"/>
      <c r="AD1086" s="4"/>
      <c r="AE1086" s="4"/>
      <c r="AF1086" s="4"/>
      <c r="AG1086" s="4"/>
    </row>
    <row r="1087" spans="2:33">
      <c r="B1087" t="str">
        <f t="shared" si="40"/>
        <v/>
      </c>
      <c r="U1087" s="4"/>
      <c r="V1087" s="4"/>
      <c r="W1087" s="4"/>
      <c r="X1087" s="4"/>
      <c r="Y1087" s="4"/>
      <c r="Z1087" s="4"/>
      <c r="AA1087" s="4"/>
      <c r="AB1087" s="4"/>
      <c r="AC1087" s="4"/>
      <c r="AD1087" s="4"/>
      <c r="AE1087" s="4"/>
      <c r="AF1087" s="4"/>
      <c r="AG1087" s="4"/>
    </row>
    <row r="1088" spans="2:33">
      <c r="B1088" t="str">
        <f t="shared" si="40"/>
        <v/>
      </c>
      <c r="U1088" s="4"/>
      <c r="V1088" s="4"/>
      <c r="W1088" s="4"/>
      <c r="X1088" s="4"/>
      <c r="Y1088" s="4"/>
      <c r="Z1088" s="4"/>
      <c r="AA1088" s="4"/>
      <c r="AB1088" s="4"/>
      <c r="AC1088" s="4"/>
      <c r="AD1088" s="4"/>
      <c r="AE1088" s="4"/>
      <c r="AF1088" s="4"/>
      <c r="AG1088" s="4"/>
    </row>
    <row r="1089" spans="2:33">
      <c r="B1089" t="str">
        <f t="shared" si="40"/>
        <v/>
      </c>
      <c r="U1089" s="4"/>
      <c r="V1089" s="4"/>
      <c r="W1089" s="4"/>
      <c r="X1089" s="4"/>
      <c r="Y1089" s="4"/>
      <c r="Z1089" s="4"/>
      <c r="AA1089" s="4"/>
      <c r="AB1089" s="4"/>
      <c r="AC1089" s="4"/>
      <c r="AD1089" s="4"/>
      <c r="AE1089" s="4"/>
      <c r="AF1089" s="4"/>
      <c r="AG1089" s="4"/>
    </row>
    <row r="1090" spans="2:33">
      <c r="B1090" t="str">
        <f t="shared" si="40"/>
        <v/>
      </c>
      <c r="U1090" s="4"/>
      <c r="V1090" s="4"/>
      <c r="W1090" s="4"/>
      <c r="X1090" s="4"/>
      <c r="Y1090" s="4"/>
      <c r="Z1090" s="4"/>
      <c r="AA1090" s="4"/>
      <c r="AB1090" s="4"/>
      <c r="AC1090" s="4"/>
      <c r="AD1090" s="4"/>
      <c r="AE1090" s="4"/>
      <c r="AF1090" s="4"/>
      <c r="AG1090" s="4"/>
    </row>
    <row r="1091" spans="2:33">
      <c r="B1091" t="str">
        <f t="shared" si="40"/>
        <v/>
      </c>
      <c r="U1091" s="4"/>
      <c r="V1091" s="4"/>
      <c r="W1091" s="4"/>
      <c r="X1091" s="4"/>
      <c r="Y1091" s="4"/>
      <c r="Z1091" s="4"/>
      <c r="AA1091" s="4"/>
      <c r="AB1091" s="4"/>
      <c r="AC1091" s="4"/>
      <c r="AD1091" s="4"/>
      <c r="AE1091" s="4"/>
      <c r="AF1091" s="4"/>
      <c r="AG1091" s="4"/>
    </row>
    <row r="1092" spans="2:33">
      <c r="B1092" t="str">
        <f t="shared" ref="B1092:B1155" si="41">H1092&amp;F1092</f>
        <v/>
      </c>
      <c r="U1092" s="4"/>
      <c r="V1092" s="4"/>
      <c r="W1092" s="4"/>
      <c r="X1092" s="4"/>
      <c r="Y1092" s="4"/>
      <c r="Z1092" s="4"/>
      <c r="AA1092" s="4"/>
      <c r="AB1092" s="4"/>
      <c r="AC1092" s="4"/>
      <c r="AD1092" s="4"/>
      <c r="AE1092" s="4"/>
      <c r="AF1092" s="4"/>
      <c r="AG1092" s="4"/>
    </row>
    <row r="1093" spans="2:33">
      <c r="B1093" t="str">
        <f t="shared" si="41"/>
        <v/>
      </c>
      <c r="U1093" s="4"/>
      <c r="V1093" s="4"/>
      <c r="W1093" s="4"/>
      <c r="X1093" s="4"/>
      <c r="Y1093" s="4"/>
      <c r="Z1093" s="4"/>
      <c r="AA1093" s="4"/>
      <c r="AB1093" s="4"/>
      <c r="AC1093" s="4"/>
      <c r="AD1093" s="4"/>
      <c r="AE1093" s="4"/>
      <c r="AF1093" s="4"/>
      <c r="AG1093" s="4"/>
    </row>
    <row r="1094" spans="2:33">
      <c r="B1094" t="str">
        <f t="shared" si="41"/>
        <v/>
      </c>
      <c r="U1094" s="4"/>
      <c r="V1094" s="4"/>
      <c r="W1094" s="4"/>
      <c r="X1094" s="4"/>
      <c r="Y1094" s="4"/>
      <c r="Z1094" s="4"/>
      <c r="AA1094" s="4"/>
      <c r="AB1094" s="4"/>
      <c r="AC1094" s="4"/>
      <c r="AD1094" s="4"/>
      <c r="AE1094" s="4"/>
      <c r="AF1094" s="4"/>
      <c r="AG1094" s="4"/>
    </row>
    <row r="1095" spans="2:33">
      <c r="B1095" t="str">
        <f t="shared" si="41"/>
        <v/>
      </c>
      <c r="U1095" s="4"/>
      <c r="V1095" s="4"/>
      <c r="W1095" s="4"/>
      <c r="X1095" s="4"/>
      <c r="Y1095" s="4"/>
      <c r="Z1095" s="4"/>
      <c r="AA1095" s="4"/>
      <c r="AB1095" s="4"/>
      <c r="AC1095" s="4"/>
      <c r="AD1095" s="4"/>
      <c r="AE1095" s="4"/>
      <c r="AF1095" s="4"/>
      <c r="AG1095" s="4"/>
    </row>
    <row r="1096" spans="2:33">
      <c r="B1096" t="str">
        <f t="shared" si="41"/>
        <v/>
      </c>
      <c r="U1096" s="4"/>
      <c r="V1096" s="4"/>
      <c r="W1096" s="4"/>
      <c r="X1096" s="4"/>
      <c r="Y1096" s="4"/>
      <c r="Z1096" s="4"/>
      <c r="AA1096" s="4"/>
      <c r="AB1096" s="4"/>
      <c r="AC1096" s="4"/>
      <c r="AD1096" s="4"/>
      <c r="AE1096" s="4"/>
      <c r="AF1096" s="4"/>
      <c r="AG1096" s="4"/>
    </row>
    <row r="1097" spans="2:33">
      <c r="B1097" t="str">
        <f t="shared" si="41"/>
        <v/>
      </c>
      <c r="U1097" s="4"/>
      <c r="V1097" s="4"/>
      <c r="W1097" s="4"/>
      <c r="X1097" s="4"/>
      <c r="Y1097" s="4"/>
      <c r="Z1097" s="4"/>
      <c r="AA1097" s="4"/>
      <c r="AB1097" s="4"/>
      <c r="AC1097" s="4"/>
      <c r="AD1097" s="4"/>
      <c r="AE1097" s="4"/>
      <c r="AF1097" s="4"/>
      <c r="AG1097" s="4"/>
    </row>
    <row r="1098" spans="2:33">
      <c r="B1098" t="str">
        <f t="shared" si="41"/>
        <v/>
      </c>
      <c r="U1098" s="4"/>
      <c r="V1098" s="4"/>
      <c r="W1098" s="4"/>
      <c r="X1098" s="4"/>
      <c r="Y1098" s="4"/>
      <c r="Z1098" s="4"/>
      <c r="AA1098" s="4"/>
      <c r="AB1098" s="4"/>
      <c r="AC1098" s="4"/>
      <c r="AD1098" s="4"/>
      <c r="AE1098" s="4"/>
      <c r="AF1098" s="4"/>
      <c r="AG1098" s="4"/>
    </row>
    <row r="1099" spans="2:33">
      <c r="B1099" t="str">
        <f t="shared" si="41"/>
        <v/>
      </c>
      <c r="U1099" s="4"/>
      <c r="V1099" s="4"/>
      <c r="W1099" s="4"/>
      <c r="X1099" s="4"/>
      <c r="Y1099" s="4"/>
      <c r="Z1099" s="4"/>
      <c r="AA1099" s="4"/>
      <c r="AB1099" s="4"/>
      <c r="AC1099" s="4"/>
      <c r="AD1099" s="4"/>
      <c r="AE1099" s="4"/>
      <c r="AF1099" s="4"/>
      <c r="AG1099" s="4"/>
    </row>
    <row r="1100" spans="2:33">
      <c r="B1100" t="str">
        <f t="shared" si="41"/>
        <v/>
      </c>
      <c r="U1100" s="4"/>
      <c r="V1100" s="4"/>
      <c r="W1100" s="4"/>
      <c r="X1100" s="4"/>
      <c r="Y1100" s="4"/>
      <c r="Z1100" s="4"/>
      <c r="AA1100" s="4"/>
      <c r="AB1100" s="4"/>
      <c r="AC1100" s="4"/>
      <c r="AD1100" s="4"/>
      <c r="AE1100" s="4"/>
      <c r="AF1100" s="4"/>
      <c r="AG1100" s="4"/>
    </row>
    <row r="1101" spans="2:33">
      <c r="B1101" t="str">
        <f t="shared" si="41"/>
        <v/>
      </c>
      <c r="U1101" s="4"/>
      <c r="V1101" s="4"/>
      <c r="W1101" s="4"/>
      <c r="X1101" s="4"/>
      <c r="Y1101" s="4"/>
      <c r="Z1101" s="4"/>
      <c r="AA1101" s="4"/>
      <c r="AB1101" s="4"/>
      <c r="AC1101" s="4"/>
      <c r="AD1101" s="4"/>
      <c r="AE1101" s="4"/>
      <c r="AF1101" s="4"/>
      <c r="AG1101" s="4"/>
    </row>
    <row r="1102" spans="2:33">
      <c r="B1102" t="str">
        <f t="shared" si="41"/>
        <v/>
      </c>
      <c r="U1102" s="4"/>
      <c r="V1102" s="4"/>
      <c r="W1102" s="4"/>
      <c r="X1102" s="4"/>
      <c r="Y1102" s="4"/>
      <c r="Z1102" s="4"/>
      <c r="AA1102" s="4"/>
      <c r="AB1102" s="4"/>
      <c r="AC1102" s="4"/>
      <c r="AD1102" s="4"/>
      <c r="AE1102" s="4"/>
      <c r="AF1102" s="4"/>
      <c r="AG1102" s="4"/>
    </row>
    <row r="1103" spans="2:33">
      <c r="B1103" t="str">
        <f t="shared" si="41"/>
        <v/>
      </c>
      <c r="U1103" s="4"/>
      <c r="V1103" s="4"/>
      <c r="W1103" s="4"/>
      <c r="X1103" s="4"/>
      <c r="Y1103" s="4"/>
      <c r="Z1103" s="4"/>
      <c r="AA1103" s="4"/>
      <c r="AB1103" s="4"/>
      <c r="AC1103" s="4"/>
      <c r="AD1103" s="4"/>
      <c r="AE1103" s="4"/>
      <c r="AF1103" s="4"/>
      <c r="AG1103" s="4"/>
    </row>
    <row r="1104" spans="2:33">
      <c r="B1104" t="str">
        <f t="shared" si="41"/>
        <v/>
      </c>
      <c r="U1104" s="4"/>
      <c r="V1104" s="4"/>
      <c r="W1104" s="4"/>
      <c r="X1104" s="4"/>
      <c r="Y1104" s="4"/>
      <c r="Z1104" s="4"/>
      <c r="AA1104" s="4"/>
      <c r="AB1104" s="4"/>
      <c r="AC1104" s="4"/>
      <c r="AD1104" s="4"/>
      <c r="AE1104" s="4"/>
      <c r="AF1104" s="4"/>
      <c r="AG1104" s="4"/>
    </row>
    <row r="1105" spans="2:33">
      <c r="B1105" t="str">
        <f t="shared" si="41"/>
        <v/>
      </c>
      <c r="U1105" s="4"/>
      <c r="V1105" s="4"/>
      <c r="W1105" s="4"/>
      <c r="X1105" s="4"/>
      <c r="Y1105" s="4"/>
      <c r="Z1105" s="4"/>
      <c r="AA1105" s="4"/>
      <c r="AB1105" s="4"/>
      <c r="AC1105" s="4"/>
      <c r="AD1105" s="4"/>
      <c r="AE1105" s="4"/>
      <c r="AF1105" s="4"/>
      <c r="AG1105" s="4"/>
    </row>
    <row r="1106" spans="2:33">
      <c r="B1106" t="str">
        <f t="shared" si="41"/>
        <v/>
      </c>
      <c r="U1106" s="4"/>
      <c r="V1106" s="4"/>
      <c r="W1106" s="4"/>
      <c r="X1106" s="4"/>
      <c r="Y1106" s="4"/>
      <c r="Z1106" s="4"/>
      <c r="AA1106" s="4"/>
      <c r="AB1106" s="4"/>
      <c r="AC1106" s="4"/>
      <c r="AD1106" s="4"/>
      <c r="AE1106" s="4"/>
      <c r="AF1106" s="4"/>
      <c r="AG1106" s="4"/>
    </row>
    <row r="1107" spans="2:33">
      <c r="B1107" t="str">
        <f t="shared" si="41"/>
        <v/>
      </c>
      <c r="U1107" s="4"/>
      <c r="V1107" s="4"/>
      <c r="W1107" s="4"/>
      <c r="X1107" s="4"/>
      <c r="Y1107" s="4"/>
      <c r="Z1107" s="4"/>
      <c r="AA1107" s="4"/>
      <c r="AB1107" s="4"/>
      <c r="AC1107" s="4"/>
      <c r="AD1107" s="4"/>
      <c r="AE1107" s="4"/>
      <c r="AF1107" s="4"/>
      <c r="AG1107" s="4"/>
    </row>
    <row r="1108" spans="2:33">
      <c r="B1108" t="str">
        <f t="shared" si="41"/>
        <v/>
      </c>
      <c r="U1108" s="4"/>
      <c r="V1108" s="4"/>
      <c r="W1108" s="4"/>
      <c r="X1108" s="4"/>
      <c r="Y1108" s="4"/>
      <c r="Z1108" s="4"/>
      <c r="AA1108" s="4"/>
      <c r="AB1108" s="4"/>
      <c r="AC1108" s="4"/>
      <c r="AD1108" s="4"/>
      <c r="AE1108" s="4"/>
      <c r="AF1108" s="4"/>
      <c r="AG1108" s="4"/>
    </row>
    <row r="1109" spans="2:33">
      <c r="B1109" t="str">
        <f t="shared" si="41"/>
        <v/>
      </c>
      <c r="U1109" s="4"/>
      <c r="V1109" s="4"/>
      <c r="W1109" s="4"/>
      <c r="X1109" s="4"/>
      <c r="Y1109" s="4"/>
      <c r="Z1109" s="4"/>
      <c r="AA1109" s="4"/>
      <c r="AB1109" s="4"/>
      <c r="AC1109" s="4"/>
      <c r="AD1109" s="4"/>
      <c r="AE1109" s="4"/>
      <c r="AF1109" s="4"/>
      <c r="AG1109" s="4"/>
    </row>
    <row r="1110" spans="2:33">
      <c r="B1110" t="str">
        <f t="shared" si="41"/>
        <v/>
      </c>
      <c r="U1110" s="4"/>
      <c r="V1110" s="4"/>
      <c r="W1110" s="4"/>
      <c r="X1110" s="4"/>
      <c r="Y1110" s="4"/>
      <c r="Z1110" s="4"/>
      <c r="AA1110" s="4"/>
      <c r="AB1110" s="4"/>
      <c r="AC1110" s="4"/>
      <c r="AD1110" s="4"/>
      <c r="AE1110" s="4"/>
      <c r="AF1110" s="4"/>
      <c r="AG1110" s="4"/>
    </row>
    <row r="1111" spans="2:33">
      <c r="B1111" t="str">
        <f t="shared" si="41"/>
        <v/>
      </c>
      <c r="U1111" s="4"/>
      <c r="V1111" s="4"/>
      <c r="W1111" s="4"/>
      <c r="X1111" s="4"/>
      <c r="Y1111" s="4"/>
      <c r="Z1111" s="4"/>
      <c r="AA1111" s="4"/>
      <c r="AB1111" s="4"/>
      <c r="AC1111" s="4"/>
      <c r="AD1111" s="4"/>
      <c r="AE1111" s="4"/>
      <c r="AF1111" s="4"/>
      <c r="AG1111" s="4"/>
    </row>
    <row r="1112" spans="2:33">
      <c r="B1112" t="str">
        <f t="shared" si="41"/>
        <v/>
      </c>
      <c r="U1112" s="4"/>
      <c r="V1112" s="4"/>
      <c r="W1112" s="4"/>
      <c r="X1112" s="4"/>
      <c r="Y1112" s="4"/>
      <c r="Z1112" s="4"/>
      <c r="AA1112" s="4"/>
      <c r="AB1112" s="4"/>
      <c r="AC1112" s="4"/>
      <c r="AD1112" s="4"/>
      <c r="AE1112" s="4"/>
      <c r="AF1112" s="4"/>
      <c r="AG1112" s="4"/>
    </row>
    <row r="1113" spans="2:33">
      <c r="B1113" t="str">
        <f t="shared" si="41"/>
        <v/>
      </c>
      <c r="U1113" s="4"/>
      <c r="V1113" s="4"/>
      <c r="W1113" s="4"/>
      <c r="X1113" s="4"/>
      <c r="Y1113" s="4"/>
      <c r="Z1113" s="4"/>
      <c r="AA1113" s="4"/>
      <c r="AB1113" s="4"/>
      <c r="AC1113" s="4"/>
      <c r="AD1113" s="4"/>
      <c r="AE1113" s="4"/>
      <c r="AF1113" s="4"/>
      <c r="AG1113" s="4"/>
    </row>
    <row r="1114" spans="2:33">
      <c r="B1114" t="str">
        <f t="shared" si="41"/>
        <v/>
      </c>
      <c r="U1114" s="4"/>
      <c r="V1114" s="4"/>
      <c r="W1114" s="4"/>
      <c r="X1114" s="4"/>
      <c r="Y1114" s="4"/>
      <c r="Z1114" s="4"/>
      <c r="AA1114" s="4"/>
      <c r="AB1114" s="4"/>
      <c r="AC1114" s="4"/>
      <c r="AD1114" s="4"/>
      <c r="AE1114" s="4"/>
      <c r="AF1114" s="4"/>
      <c r="AG1114" s="4"/>
    </row>
    <row r="1115" spans="2:33">
      <c r="B1115" t="str">
        <f t="shared" si="41"/>
        <v/>
      </c>
      <c r="U1115" s="4"/>
      <c r="V1115" s="4"/>
      <c r="W1115" s="4"/>
      <c r="X1115" s="4"/>
      <c r="Y1115" s="4"/>
      <c r="Z1115" s="4"/>
      <c r="AA1115" s="4"/>
      <c r="AB1115" s="4"/>
      <c r="AC1115" s="4"/>
      <c r="AD1115" s="4"/>
      <c r="AE1115" s="4"/>
      <c r="AF1115" s="4"/>
      <c r="AG1115" s="4"/>
    </row>
    <row r="1116" spans="2:33">
      <c r="B1116" t="str">
        <f t="shared" si="41"/>
        <v/>
      </c>
      <c r="U1116" s="4"/>
      <c r="V1116" s="4"/>
      <c r="W1116" s="4"/>
      <c r="X1116" s="4"/>
      <c r="Y1116" s="4"/>
      <c r="Z1116" s="4"/>
      <c r="AA1116" s="4"/>
      <c r="AB1116" s="4"/>
      <c r="AC1116" s="4"/>
      <c r="AD1116" s="4"/>
      <c r="AE1116" s="4"/>
      <c r="AF1116" s="4"/>
      <c r="AG1116" s="4"/>
    </row>
    <row r="1117" spans="2:33">
      <c r="B1117" t="str">
        <f t="shared" si="41"/>
        <v/>
      </c>
      <c r="U1117" s="4"/>
      <c r="V1117" s="4"/>
      <c r="W1117" s="4"/>
      <c r="X1117" s="4"/>
      <c r="Y1117" s="4"/>
      <c r="Z1117" s="4"/>
      <c r="AA1117" s="4"/>
      <c r="AB1117" s="4"/>
      <c r="AC1117" s="4"/>
      <c r="AD1117" s="4"/>
      <c r="AE1117" s="4"/>
      <c r="AF1117" s="4"/>
      <c r="AG1117" s="4"/>
    </row>
    <row r="1118" spans="2:33">
      <c r="B1118" t="str">
        <f t="shared" si="41"/>
        <v/>
      </c>
      <c r="U1118" s="4"/>
      <c r="V1118" s="4"/>
      <c r="W1118" s="4"/>
      <c r="X1118" s="4"/>
      <c r="Y1118" s="4"/>
      <c r="Z1118" s="4"/>
      <c r="AA1118" s="4"/>
      <c r="AB1118" s="4"/>
      <c r="AC1118" s="4"/>
      <c r="AD1118" s="4"/>
      <c r="AE1118" s="4"/>
      <c r="AF1118" s="4"/>
      <c r="AG1118" s="4"/>
    </row>
    <row r="1119" spans="2:33">
      <c r="B1119" t="str">
        <f t="shared" si="41"/>
        <v/>
      </c>
      <c r="U1119" s="4"/>
      <c r="V1119" s="4"/>
      <c r="W1119" s="4"/>
      <c r="X1119" s="4"/>
      <c r="Y1119" s="4"/>
      <c r="Z1119" s="4"/>
      <c r="AA1119" s="4"/>
      <c r="AB1119" s="4"/>
      <c r="AC1119" s="4"/>
      <c r="AD1119" s="4"/>
      <c r="AE1119" s="4"/>
      <c r="AF1119" s="4"/>
      <c r="AG1119" s="4"/>
    </row>
    <row r="1120" spans="2:33">
      <c r="B1120" t="str">
        <f t="shared" si="41"/>
        <v/>
      </c>
      <c r="U1120" s="4"/>
      <c r="V1120" s="4"/>
      <c r="W1120" s="4"/>
      <c r="X1120" s="4"/>
      <c r="Y1120" s="4"/>
      <c r="Z1120" s="4"/>
      <c r="AA1120" s="4"/>
      <c r="AB1120" s="4"/>
      <c r="AC1120" s="4"/>
      <c r="AD1120" s="4"/>
      <c r="AE1120" s="4"/>
      <c r="AF1120" s="4"/>
      <c r="AG1120" s="4"/>
    </row>
    <row r="1121" spans="2:33">
      <c r="B1121" t="str">
        <f t="shared" si="41"/>
        <v/>
      </c>
      <c r="U1121" s="4"/>
      <c r="V1121" s="4"/>
      <c r="W1121" s="4"/>
      <c r="X1121" s="4"/>
      <c r="Y1121" s="4"/>
      <c r="Z1121" s="4"/>
      <c r="AA1121" s="4"/>
      <c r="AB1121" s="4"/>
      <c r="AC1121" s="4"/>
      <c r="AD1121" s="4"/>
      <c r="AE1121" s="4"/>
      <c r="AF1121" s="4"/>
      <c r="AG1121" s="4"/>
    </row>
    <row r="1122" spans="2:33">
      <c r="B1122" t="str">
        <f t="shared" si="41"/>
        <v/>
      </c>
      <c r="U1122" s="4"/>
      <c r="V1122" s="4"/>
      <c r="W1122" s="4"/>
      <c r="X1122" s="4"/>
      <c r="Y1122" s="4"/>
      <c r="Z1122" s="4"/>
      <c r="AA1122" s="4"/>
      <c r="AB1122" s="4"/>
      <c r="AC1122" s="4"/>
      <c r="AD1122" s="4"/>
      <c r="AE1122" s="4"/>
      <c r="AF1122" s="4"/>
      <c r="AG1122" s="4"/>
    </row>
    <row r="1123" spans="2:33">
      <c r="B1123" t="str">
        <f t="shared" si="41"/>
        <v/>
      </c>
      <c r="U1123" s="4"/>
      <c r="V1123" s="4"/>
      <c r="W1123" s="4"/>
      <c r="X1123" s="4"/>
      <c r="Y1123" s="4"/>
      <c r="Z1123" s="4"/>
      <c r="AA1123" s="4"/>
      <c r="AB1123" s="4"/>
      <c r="AC1123" s="4"/>
      <c r="AD1123" s="4"/>
      <c r="AE1123" s="4"/>
      <c r="AF1123" s="4"/>
      <c r="AG1123" s="4"/>
    </row>
    <row r="1124" spans="2:33">
      <c r="B1124" t="str">
        <f t="shared" si="41"/>
        <v/>
      </c>
      <c r="U1124" s="4"/>
      <c r="V1124" s="4"/>
      <c r="W1124" s="4"/>
      <c r="X1124" s="4"/>
      <c r="Y1124" s="4"/>
      <c r="Z1124" s="4"/>
      <c r="AA1124" s="4"/>
      <c r="AB1124" s="4"/>
      <c r="AC1124" s="4"/>
      <c r="AD1124" s="4"/>
      <c r="AE1124" s="4"/>
      <c r="AF1124" s="4"/>
      <c r="AG1124" s="4"/>
    </row>
    <row r="1125" spans="2:33">
      <c r="B1125" t="str">
        <f t="shared" si="41"/>
        <v/>
      </c>
      <c r="U1125" s="4"/>
      <c r="V1125" s="4"/>
      <c r="W1125" s="4"/>
      <c r="X1125" s="4"/>
      <c r="Y1125" s="4"/>
      <c r="Z1125" s="4"/>
      <c r="AA1125" s="4"/>
      <c r="AB1125" s="4"/>
      <c r="AC1125" s="4"/>
      <c r="AD1125" s="4"/>
      <c r="AE1125" s="4"/>
      <c r="AF1125" s="4"/>
      <c r="AG1125" s="4"/>
    </row>
    <row r="1126" spans="2:33">
      <c r="B1126" t="str">
        <f t="shared" si="41"/>
        <v/>
      </c>
      <c r="U1126" s="4"/>
      <c r="V1126" s="4"/>
      <c r="W1126" s="4"/>
      <c r="X1126" s="4"/>
      <c r="Y1126" s="4"/>
      <c r="Z1126" s="4"/>
      <c r="AA1126" s="4"/>
      <c r="AB1126" s="4"/>
      <c r="AC1126" s="4"/>
      <c r="AD1126" s="4"/>
      <c r="AE1126" s="4"/>
      <c r="AF1126" s="4"/>
      <c r="AG1126" s="4"/>
    </row>
    <row r="1127" spans="2:33">
      <c r="B1127" t="str">
        <f t="shared" si="41"/>
        <v/>
      </c>
      <c r="U1127" s="4"/>
      <c r="V1127" s="4"/>
      <c r="W1127" s="4"/>
      <c r="X1127" s="4"/>
      <c r="Y1127" s="4"/>
      <c r="Z1127" s="4"/>
      <c r="AA1127" s="4"/>
      <c r="AB1127" s="4"/>
      <c r="AC1127" s="4"/>
      <c r="AD1127" s="4"/>
      <c r="AE1127" s="4"/>
      <c r="AF1127" s="4"/>
      <c r="AG1127" s="4"/>
    </row>
    <row r="1128" spans="2:33">
      <c r="B1128" t="str">
        <f t="shared" si="41"/>
        <v/>
      </c>
      <c r="U1128" s="4"/>
      <c r="V1128" s="4"/>
      <c r="W1128" s="4"/>
      <c r="X1128" s="4"/>
      <c r="Y1128" s="4"/>
      <c r="Z1128" s="4"/>
      <c r="AA1128" s="4"/>
      <c r="AB1128" s="4"/>
      <c r="AC1128" s="4"/>
      <c r="AD1128" s="4"/>
      <c r="AE1128" s="4"/>
      <c r="AF1128" s="4"/>
      <c r="AG1128" s="4"/>
    </row>
    <row r="1129" spans="2:33">
      <c r="B1129" t="str">
        <f t="shared" si="41"/>
        <v/>
      </c>
      <c r="U1129" s="4"/>
      <c r="V1129" s="4"/>
      <c r="W1129" s="4"/>
      <c r="X1129" s="4"/>
      <c r="Y1129" s="4"/>
      <c r="Z1129" s="4"/>
      <c r="AA1129" s="4"/>
      <c r="AB1129" s="4"/>
      <c r="AC1129" s="4"/>
      <c r="AD1129" s="4"/>
      <c r="AE1129" s="4"/>
      <c r="AF1129" s="4"/>
      <c r="AG1129" s="4"/>
    </row>
    <row r="1130" spans="2:33">
      <c r="B1130" t="str">
        <f t="shared" si="41"/>
        <v/>
      </c>
      <c r="U1130" s="4"/>
      <c r="V1130" s="4"/>
      <c r="W1130" s="4"/>
      <c r="X1130" s="4"/>
      <c r="Y1130" s="4"/>
      <c r="Z1130" s="4"/>
      <c r="AA1130" s="4"/>
      <c r="AB1130" s="4"/>
      <c r="AC1130" s="4"/>
      <c r="AD1130" s="4"/>
      <c r="AE1130" s="4"/>
      <c r="AF1130" s="4"/>
      <c r="AG1130" s="4"/>
    </row>
    <row r="1131" spans="2:33">
      <c r="B1131" t="str">
        <f t="shared" si="41"/>
        <v/>
      </c>
      <c r="U1131" s="4"/>
      <c r="V1131" s="4"/>
      <c r="W1131" s="4"/>
      <c r="X1131" s="4"/>
      <c r="Y1131" s="4"/>
      <c r="Z1131" s="4"/>
      <c r="AA1131" s="4"/>
      <c r="AB1131" s="4"/>
      <c r="AC1131" s="4"/>
      <c r="AD1131" s="4"/>
      <c r="AE1131" s="4"/>
      <c r="AF1131" s="4"/>
      <c r="AG1131" s="4"/>
    </row>
    <row r="1132" spans="2:33">
      <c r="B1132" t="str">
        <f t="shared" si="41"/>
        <v/>
      </c>
      <c r="U1132" s="4"/>
      <c r="V1132" s="4"/>
      <c r="W1132" s="4"/>
      <c r="X1132" s="4"/>
      <c r="Y1132" s="4"/>
      <c r="Z1132" s="4"/>
      <c r="AA1132" s="4"/>
      <c r="AB1132" s="4"/>
      <c r="AC1132" s="4"/>
      <c r="AD1132" s="4"/>
      <c r="AE1132" s="4"/>
      <c r="AF1132" s="4"/>
      <c r="AG1132" s="4"/>
    </row>
    <row r="1133" spans="2:33">
      <c r="B1133" t="str">
        <f t="shared" si="41"/>
        <v/>
      </c>
      <c r="U1133" s="4"/>
      <c r="V1133" s="4"/>
      <c r="W1133" s="4"/>
      <c r="X1133" s="4"/>
      <c r="Y1133" s="4"/>
      <c r="Z1133" s="4"/>
      <c r="AA1133" s="4"/>
      <c r="AB1133" s="4"/>
      <c r="AC1133" s="4"/>
      <c r="AD1133" s="4"/>
      <c r="AE1133" s="4"/>
      <c r="AF1133" s="4"/>
      <c r="AG1133" s="4"/>
    </row>
    <row r="1134" spans="2:33">
      <c r="B1134" t="str">
        <f t="shared" si="41"/>
        <v/>
      </c>
      <c r="U1134" s="4"/>
      <c r="V1134" s="4"/>
      <c r="W1134" s="4"/>
      <c r="X1134" s="4"/>
      <c r="Y1134" s="4"/>
      <c r="Z1134" s="4"/>
      <c r="AA1134" s="4"/>
      <c r="AB1134" s="4"/>
      <c r="AC1134" s="4"/>
      <c r="AD1134" s="4"/>
      <c r="AE1134" s="4"/>
      <c r="AF1134" s="4"/>
      <c r="AG1134" s="4"/>
    </row>
    <row r="1135" spans="2:33">
      <c r="B1135" t="str">
        <f t="shared" si="41"/>
        <v/>
      </c>
      <c r="U1135" s="4"/>
      <c r="V1135" s="4"/>
      <c r="W1135" s="4"/>
      <c r="X1135" s="4"/>
      <c r="Y1135" s="4"/>
      <c r="Z1135" s="4"/>
      <c r="AA1135" s="4"/>
      <c r="AB1135" s="4"/>
      <c r="AC1135" s="4"/>
      <c r="AD1135" s="4"/>
      <c r="AE1135" s="4"/>
      <c r="AF1135" s="4"/>
      <c r="AG1135" s="4"/>
    </row>
    <row r="1136" spans="2:33">
      <c r="B1136" t="str">
        <f t="shared" si="41"/>
        <v/>
      </c>
      <c r="U1136" s="4"/>
      <c r="V1136" s="4"/>
      <c r="W1136" s="4"/>
      <c r="X1136" s="4"/>
      <c r="Y1136" s="4"/>
      <c r="Z1136" s="4"/>
      <c r="AA1136" s="4"/>
      <c r="AB1136" s="4"/>
      <c r="AC1136" s="4"/>
      <c r="AD1136" s="4"/>
      <c r="AE1136" s="4"/>
      <c r="AF1136" s="4"/>
      <c r="AG1136" s="4"/>
    </row>
    <row r="1137" spans="2:33">
      <c r="B1137" t="str">
        <f t="shared" si="41"/>
        <v/>
      </c>
      <c r="U1137" s="4"/>
      <c r="V1137" s="4"/>
      <c r="W1137" s="4"/>
      <c r="X1137" s="4"/>
      <c r="Y1137" s="4"/>
      <c r="Z1137" s="4"/>
      <c r="AA1137" s="4"/>
      <c r="AB1137" s="4"/>
      <c r="AC1137" s="4"/>
      <c r="AD1137" s="4"/>
      <c r="AE1137" s="4"/>
      <c r="AF1137" s="4"/>
      <c r="AG1137" s="4"/>
    </row>
    <row r="1138" spans="2:33">
      <c r="B1138" t="str">
        <f t="shared" si="41"/>
        <v/>
      </c>
      <c r="U1138" s="4"/>
      <c r="V1138" s="4"/>
      <c r="W1138" s="4"/>
      <c r="X1138" s="4"/>
      <c r="Y1138" s="4"/>
      <c r="Z1138" s="4"/>
      <c r="AA1138" s="4"/>
      <c r="AB1138" s="4"/>
      <c r="AC1138" s="4"/>
      <c r="AD1138" s="4"/>
      <c r="AE1138" s="4"/>
      <c r="AF1138" s="4"/>
      <c r="AG1138" s="4"/>
    </row>
    <row r="1139" spans="2:33">
      <c r="B1139" t="str">
        <f t="shared" si="41"/>
        <v/>
      </c>
      <c r="U1139" s="4"/>
      <c r="V1139" s="4"/>
      <c r="W1139" s="4"/>
      <c r="X1139" s="4"/>
      <c r="Y1139" s="4"/>
      <c r="Z1139" s="4"/>
      <c r="AA1139" s="4"/>
      <c r="AB1139" s="4"/>
      <c r="AC1139" s="4"/>
      <c r="AD1139" s="4"/>
      <c r="AE1139" s="4"/>
      <c r="AF1139" s="4"/>
      <c r="AG1139" s="4"/>
    </row>
    <row r="1140" spans="2:33">
      <c r="B1140" t="str">
        <f t="shared" si="41"/>
        <v/>
      </c>
      <c r="U1140" s="4"/>
      <c r="V1140" s="4"/>
      <c r="W1140" s="4"/>
      <c r="X1140" s="4"/>
      <c r="Y1140" s="4"/>
      <c r="Z1140" s="4"/>
      <c r="AA1140" s="4"/>
      <c r="AB1140" s="4"/>
      <c r="AC1140" s="4"/>
      <c r="AD1140" s="4"/>
      <c r="AE1140" s="4"/>
      <c r="AF1140" s="4"/>
      <c r="AG1140" s="4"/>
    </row>
    <row r="1141" spans="2:33">
      <c r="B1141" t="str">
        <f t="shared" si="41"/>
        <v/>
      </c>
      <c r="U1141" s="4"/>
      <c r="V1141" s="4"/>
      <c r="W1141" s="4"/>
      <c r="X1141" s="4"/>
      <c r="Y1141" s="4"/>
      <c r="Z1141" s="4"/>
      <c r="AA1141" s="4"/>
      <c r="AB1141" s="4"/>
      <c r="AC1141" s="4"/>
      <c r="AD1141" s="4"/>
      <c r="AE1141" s="4"/>
      <c r="AF1141" s="4"/>
      <c r="AG1141" s="4"/>
    </row>
    <row r="1142" spans="2:33">
      <c r="B1142" t="str">
        <f t="shared" si="41"/>
        <v/>
      </c>
      <c r="U1142" s="4"/>
      <c r="V1142" s="4"/>
      <c r="W1142" s="4"/>
      <c r="X1142" s="4"/>
      <c r="Y1142" s="4"/>
      <c r="Z1142" s="4"/>
      <c r="AA1142" s="4"/>
      <c r="AB1142" s="4"/>
      <c r="AC1142" s="4"/>
      <c r="AD1142" s="4"/>
      <c r="AE1142" s="4"/>
      <c r="AF1142" s="4"/>
      <c r="AG1142" s="4"/>
    </row>
    <row r="1143" spans="2:33">
      <c r="B1143" t="str">
        <f t="shared" si="41"/>
        <v/>
      </c>
      <c r="U1143" s="4"/>
      <c r="V1143" s="4"/>
      <c r="W1143" s="4"/>
      <c r="X1143" s="4"/>
      <c r="Y1143" s="4"/>
      <c r="Z1143" s="4"/>
      <c r="AA1143" s="4"/>
      <c r="AB1143" s="4"/>
      <c r="AC1143" s="4"/>
      <c r="AD1143" s="4"/>
      <c r="AE1143" s="4"/>
      <c r="AF1143" s="4"/>
      <c r="AG1143" s="4"/>
    </row>
    <row r="1144" spans="2:33">
      <c r="B1144" t="str">
        <f t="shared" si="41"/>
        <v/>
      </c>
      <c r="U1144" s="4"/>
      <c r="V1144" s="4"/>
      <c r="W1144" s="4"/>
      <c r="X1144" s="4"/>
      <c r="Y1144" s="4"/>
      <c r="Z1144" s="4"/>
      <c r="AA1144" s="4"/>
      <c r="AB1144" s="4"/>
      <c r="AC1144" s="4"/>
      <c r="AD1144" s="4"/>
      <c r="AE1144" s="4"/>
      <c r="AF1144" s="4"/>
      <c r="AG1144" s="4"/>
    </row>
    <row r="1145" spans="2:33">
      <c r="B1145" t="str">
        <f t="shared" si="41"/>
        <v/>
      </c>
      <c r="U1145" s="4"/>
      <c r="V1145" s="4"/>
      <c r="W1145" s="4"/>
      <c r="X1145" s="4"/>
      <c r="Y1145" s="4"/>
      <c r="Z1145" s="4"/>
      <c r="AA1145" s="4"/>
      <c r="AB1145" s="4"/>
      <c r="AC1145" s="4"/>
      <c r="AD1145" s="4"/>
      <c r="AE1145" s="4"/>
      <c r="AF1145" s="4"/>
      <c r="AG1145" s="4"/>
    </row>
    <row r="1146" spans="2:33">
      <c r="B1146" t="str">
        <f t="shared" si="41"/>
        <v/>
      </c>
      <c r="U1146" s="4"/>
      <c r="V1146" s="4"/>
      <c r="W1146" s="4"/>
      <c r="X1146" s="4"/>
      <c r="Y1146" s="4"/>
      <c r="Z1146" s="4"/>
      <c r="AA1146" s="4"/>
      <c r="AB1146" s="4"/>
      <c r="AC1146" s="4"/>
      <c r="AD1146" s="4"/>
      <c r="AE1146" s="4"/>
      <c r="AF1146" s="4"/>
      <c r="AG1146" s="4"/>
    </row>
    <row r="1147" spans="2:33">
      <c r="B1147" t="str">
        <f t="shared" si="41"/>
        <v/>
      </c>
      <c r="U1147" s="4"/>
      <c r="V1147" s="4"/>
      <c r="W1147" s="4"/>
      <c r="X1147" s="4"/>
      <c r="Y1147" s="4"/>
      <c r="Z1147" s="4"/>
      <c r="AA1147" s="4"/>
      <c r="AB1147" s="4"/>
      <c r="AC1147" s="4"/>
      <c r="AD1147" s="4"/>
      <c r="AE1147" s="4"/>
      <c r="AF1147" s="4"/>
      <c r="AG1147" s="4"/>
    </row>
    <row r="1148" spans="2:33">
      <c r="B1148" t="str">
        <f t="shared" si="41"/>
        <v/>
      </c>
      <c r="U1148" s="4"/>
      <c r="V1148" s="4"/>
      <c r="W1148" s="4"/>
      <c r="X1148" s="4"/>
      <c r="Y1148" s="4"/>
      <c r="Z1148" s="4"/>
      <c r="AA1148" s="4"/>
      <c r="AB1148" s="4"/>
      <c r="AC1148" s="4"/>
      <c r="AD1148" s="4"/>
      <c r="AE1148" s="4"/>
      <c r="AF1148" s="4"/>
      <c r="AG1148" s="4"/>
    </row>
    <row r="1149" spans="2:33">
      <c r="B1149" t="str">
        <f t="shared" si="41"/>
        <v/>
      </c>
      <c r="U1149" s="4"/>
      <c r="V1149" s="4"/>
      <c r="W1149" s="4"/>
      <c r="X1149" s="4"/>
      <c r="Y1149" s="4"/>
      <c r="Z1149" s="4"/>
      <c r="AA1149" s="4"/>
      <c r="AB1149" s="4"/>
      <c r="AC1149" s="4"/>
      <c r="AD1149" s="4"/>
      <c r="AE1149" s="4"/>
      <c r="AF1149" s="4"/>
      <c r="AG1149" s="4"/>
    </row>
    <row r="1150" spans="2:33">
      <c r="B1150" t="str">
        <f t="shared" si="41"/>
        <v/>
      </c>
      <c r="U1150" s="4"/>
      <c r="V1150" s="4"/>
      <c r="W1150" s="4"/>
      <c r="X1150" s="4"/>
      <c r="Y1150" s="4"/>
      <c r="Z1150" s="4"/>
      <c r="AA1150" s="4"/>
      <c r="AB1150" s="4"/>
      <c r="AC1150" s="4"/>
      <c r="AD1150" s="4"/>
      <c r="AE1150" s="4"/>
      <c r="AF1150" s="4"/>
      <c r="AG1150" s="4"/>
    </row>
    <row r="1151" spans="2:33">
      <c r="B1151" t="str">
        <f t="shared" si="41"/>
        <v/>
      </c>
      <c r="U1151" s="4"/>
      <c r="V1151" s="4"/>
      <c r="W1151" s="4"/>
      <c r="X1151" s="4"/>
      <c r="Y1151" s="4"/>
      <c r="Z1151" s="4"/>
      <c r="AA1151" s="4"/>
      <c r="AB1151" s="4"/>
      <c r="AC1151" s="4"/>
      <c r="AD1151" s="4"/>
      <c r="AE1151" s="4"/>
      <c r="AF1151" s="4"/>
      <c r="AG1151" s="4"/>
    </row>
    <row r="1152" spans="2:33">
      <c r="B1152" t="str">
        <f t="shared" si="41"/>
        <v/>
      </c>
      <c r="U1152" s="4"/>
      <c r="V1152" s="4"/>
      <c r="W1152" s="4"/>
      <c r="X1152" s="4"/>
      <c r="Y1152" s="4"/>
      <c r="Z1152" s="4"/>
      <c r="AA1152" s="4"/>
      <c r="AB1152" s="4"/>
      <c r="AC1152" s="4"/>
      <c r="AD1152" s="4"/>
      <c r="AE1152" s="4"/>
      <c r="AF1152" s="4"/>
      <c r="AG1152" s="4"/>
    </row>
    <row r="1153" spans="2:33">
      <c r="B1153" t="str">
        <f t="shared" si="41"/>
        <v/>
      </c>
      <c r="U1153" s="4"/>
      <c r="V1153" s="4"/>
      <c r="W1153" s="4"/>
      <c r="X1153" s="4"/>
      <c r="Y1153" s="4"/>
      <c r="Z1153" s="4"/>
      <c r="AA1153" s="4"/>
      <c r="AB1153" s="4"/>
      <c r="AC1153" s="4"/>
      <c r="AD1153" s="4"/>
      <c r="AE1153" s="4"/>
      <c r="AF1153" s="4"/>
      <c r="AG1153" s="4"/>
    </row>
    <row r="1154" spans="2:33">
      <c r="B1154" t="str">
        <f t="shared" si="41"/>
        <v/>
      </c>
      <c r="U1154" s="4"/>
      <c r="V1154" s="4"/>
      <c r="W1154" s="4"/>
      <c r="X1154" s="4"/>
      <c r="Y1154" s="4"/>
      <c r="Z1154" s="4"/>
      <c r="AA1154" s="4"/>
      <c r="AB1154" s="4"/>
      <c r="AC1154" s="4"/>
      <c r="AD1154" s="4"/>
      <c r="AE1154" s="4"/>
      <c r="AF1154" s="4"/>
      <c r="AG1154" s="4"/>
    </row>
    <row r="1155" spans="2:33">
      <c r="B1155" t="str">
        <f t="shared" si="41"/>
        <v/>
      </c>
      <c r="U1155" s="4"/>
      <c r="V1155" s="4"/>
      <c r="W1155" s="4"/>
      <c r="X1155" s="4"/>
      <c r="Y1155" s="4"/>
      <c r="Z1155" s="4"/>
      <c r="AA1155" s="4"/>
      <c r="AB1155" s="4"/>
      <c r="AC1155" s="4"/>
      <c r="AD1155" s="4"/>
      <c r="AE1155" s="4"/>
      <c r="AF1155" s="4"/>
      <c r="AG1155" s="4"/>
    </row>
    <row r="1156" spans="2:33">
      <c r="B1156" t="str">
        <f t="shared" ref="B1156:B1219" si="42">H1156&amp;F1156</f>
        <v/>
      </c>
      <c r="U1156" s="4"/>
      <c r="V1156" s="4"/>
      <c r="W1156" s="4"/>
      <c r="X1156" s="4"/>
      <c r="Y1156" s="4"/>
      <c r="Z1156" s="4"/>
      <c r="AA1156" s="4"/>
      <c r="AB1156" s="4"/>
      <c r="AC1156" s="4"/>
      <c r="AD1156" s="4"/>
      <c r="AE1156" s="4"/>
      <c r="AF1156" s="4"/>
      <c r="AG1156" s="4"/>
    </row>
    <row r="1157" spans="2:33">
      <c r="B1157" t="str">
        <f t="shared" si="42"/>
        <v/>
      </c>
      <c r="U1157" s="4"/>
      <c r="V1157" s="4"/>
      <c r="W1157" s="4"/>
      <c r="X1157" s="4"/>
      <c r="Y1157" s="4"/>
      <c r="Z1157" s="4"/>
      <c r="AA1157" s="4"/>
      <c r="AB1157" s="4"/>
      <c r="AC1157" s="4"/>
      <c r="AD1157" s="4"/>
      <c r="AE1157" s="4"/>
      <c r="AF1157" s="4"/>
      <c r="AG1157" s="4"/>
    </row>
    <row r="1158" spans="2:33">
      <c r="B1158" t="str">
        <f t="shared" si="42"/>
        <v/>
      </c>
      <c r="U1158" s="4"/>
      <c r="V1158" s="4"/>
      <c r="W1158" s="4"/>
      <c r="X1158" s="4"/>
      <c r="Y1158" s="4"/>
      <c r="Z1158" s="4"/>
      <c r="AA1158" s="4"/>
      <c r="AB1158" s="4"/>
      <c r="AC1158" s="4"/>
      <c r="AD1158" s="4"/>
      <c r="AE1158" s="4"/>
      <c r="AF1158" s="4"/>
      <c r="AG1158" s="4"/>
    </row>
    <row r="1159" spans="2:33">
      <c r="B1159" t="str">
        <f t="shared" si="42"/>
        <v/>
      </c>
      <c r="U1159" s="4"/>
      <c r="V1159" s="4"/>
      <c r="W1159" s="4"/>
      <c r="X1159" s="4"/>
      <c r="Y1159" s="4"/>
      <c r="Z1159" s="4"/>
      <c r="AA1159" s="4"/>
      <c r="AB1159" s="4"/>
      <c r="AC1159" s="4"/>
      <c r="AD1159" s="4"/>
      <c r="AE1159" s="4"/>
      <c r="AF1159" s="4"/>
      <c r="AG1159" s="4"/>
    </row>
    <row r="1160" spans="2:33">
      <c r="B1160" t="str">
        <f t="shared" si="42"/>
        <v/>
      </c>
      <c r="U1160" s="4"/>
      <c r="V1160" s="4"/>
      <c r="W1160" s="4"/>
      <c r="X1160" s="4"/>
      <c r="Y1160" s="4"/>
      <c r="Z1160" s="4"/>
      <c r="AA1160" s="4"/>
      <c r="AB1160" s="4"/>
      <c r="AC1160" s="4"/>
      <c r="AD1160" s="4"/>
      <c r="AE1160" s="4"/>
      <c r="AF1160" s="4"/>
      <c r="AG1160" s="4"/>
    </row>
    <row r="1161" spans="2:33">
      <c r="B1161" t="str">
        <f t="shared" si="42"/>
        <v/>
      </c>
      <c r="U1161" s="4"/>
      <c r="V1161" s="4"/>
      <c r="W1161" s="4"/>
      <c r="X1161" s="4"/>
      <c r="Y1161" s="4"/>
      <c r="Z1161" s="4"/>
      <c r="AA1161" s="4"/>
      <c r="AB1161" s="4"/>
      <c r="AC1161" s="4"/>
      <c r="AD1161" s="4"/>
      <c r="AE1161" s="4"/>
      <c r="AF1161" s="4"/>
      <c r="AG1161" s="4"/>
    </row>
    <row r="1162" spans="2:33">
      <c r="B1162" t="str">
        <f t="shared" si="42"/>
        <v/>
      </c>
      <c r="U1162" s="4"/>
      <c r="V1162" s="4"/>
      <c r="W1162" s="4"/>
      <c r="X1162" s="4"/>
      <c r="Y1162" s="4"/>
      <c r="Z1162" s="4"/>
      <c r="AA1162" s="4"/>
      <c r="AB1162" s="4"/>
      <c r="AC1162" s="4"/>
      <c r="AD1162" s="4"/>
      <c r="AE1162" s="4"/>
      <c r="AF1162" s="4"/>
      <c r="AG1162" s="4"/>
    </row>
    <row r="1163" spans="2:33">
      <c r="B1163" t="str">
        <f t="shared" si="42"/>
        <v/>
      </c>
      <c r="U1163" s="4"/>
      <c r="V1163" s="4"/>
      <c r="W1163" s="4"/>
      <c r="X1163" s="4"/>
      <c r="Y1163" s="4"/>
      <c r="Z1163" s="4"/>
      <c r="AA1163" s="4"/>
      <c r="AB1163" s="4"/>
      <c r="AC1163" s="4"/>
      <c r="AD1163" s="4"/>
      <c r="AE1163" s="4"/>
      <c r="AF1163" s="4"/>
      <c r="AG1163" s="4"/>
    </row>
    <row r="1164" spans="2:33">
      <c r="B1164" t="str">
        <f t="shared" si="42"/>
        <v/>
      </c>
      <c r="U1164" s="4"/>
      <c r="V1164" s="4"/>
      <c r="W1164" s="4"/>
      <c r="X1164" s="4"/>
      <c r="Y1164" s="4"/>
      <c r="Z1164" s="4"/>
      <c r="AA1164" s="4"/>
      <c r="AB1164" s="4"/>
      <c r="AC1164" s="4"/>
      <c r="AD1164" s="4"/>
      <c r="AE1164" s="4"/>
      <c r="AF1164" s="4"/>
      <c r="AG1164" s="4"/>
    </row>
    <row r="1165" spans="2:33">
      <c r="B1165" t="str">
        <f t="shared" si="42"/>
        <v/>
      </c>
      <c r="U1165" s="4"/>
      <c r="V1165" s="4"/>
      <c r="W1165" s="4"/>
      <c r="X1165" s="4"/>
      <c r="Y1165" s="4"/>
      <c r="Z1165" s="4"/>
      <c r="AA1165" s="4"/>
      <c r="AB1165" s="4"/>
      <c r="AC1165" s="4"/>
      <c r="AD1165" s="4"/>
      <c r="AE1165" s="4"/>
      <c r="AF1165" s="4"/>
      <c r="AG1165" s="4"/>
    </row>
    <row r="1166" spans="2:33">
      <c r="B1166" t="str">
        <f t="shared" si="42"/>
        <v/>
      </c>
      <c r="U1166" s="4"/>
      <c r="V1166" s="4"/>
      <c r="W1166" s="4"/>
      <c r="X1166" s="4"/>
      <c r="Y1166" s="4"/>
      <c r="Z1166" s="4"/>
      <c r="AA1166" s="4"/>
      <c r="AB1166" s="4"/>
      <c r="AC1166" s="4"/>
      <c r="AD1166" s="4"/>
      <c r="AE1166" s="4"/>
      <c r="AF1166" s="4"/>
      <c r="AG1166" s="4"/>
    </row>
    <row r="1167" spans="2:33">
      <c r="B1167" t="str">
        <f t="shared" si="42"/>
        <v/>
      </c>
      <c r="U1167" s="4"/>
      <c r="V1167" s="4"/>
      <c r="W1167" s="4"/>
      <c r="X1167" s="4"/>
      <c r="Y1167" s="4"/>
      <c r="Z1167" s="4"/>
      <c r="AA1167" s="4"/>
      <c r="AB1167" s="4"/>
      <c r="AC1167" s="4"/>
      <c r="AD1167" s="4"/>
      <c r="AE1167" s="4"/>
      <c r="AF1167" s="4"/>
      <c r="AG1167" s="4"/>
    </row>
    <row r="1168" spans="2:33">
      <c r="B1168" t="str">
        <f t="shared" si="42"/>
        <v/>
      </c>
      <c r="U1168" s="4"/>
      <c r="V1168" s="4"/>
      <c r="W1168" s="4"/>
      <c r="X1168" s="4"/>
      <c r="Y1168" s="4"/>
      <c r="Z1168" s="4"/>
      <c r="AA1168" s="4"/>
      <c r="AB1168" s="4"/>
      <c r="AC1168" s="4"/>
      <c r="AD1168" s="4"/>
      <c r="AE1168" s="4"/>
      <c r="AF1168" s="4"/>
      <c r="AG1168" s="4"/>
    </row>
    <row r="1169" spans="2:33">
      <c r="B1169" t="str">
        <f t="shared" si="42"/>
        <v/>
      </c>
      <c r="U1169" s="4"/>
      <c r="V1169" s="4"/>
      <c r="W1169" s="4"/>
      <c r="X1169" s="4"/>
      <c r="Y1169" s="4"/>
      <c r="Z1169" s="4"/>
      <c r="AA1169" s="4"/>
      <c r="AB1169" s="4"/>
      <c r="AC1169" s="4"/>
      <c r="AD1169" s="4"/>
      <c r="AE1169" s="4"/>
      <c r="AF1169" s="4"/>
      <c r="AG1169" s="4"/>
    </row>
    <row r="1170" spans="2:33">
      <c r="B1170" t="str">
        <f t="shared" si="42"/>
        <v/>
      </c>
      <c r="U1170" s="4"/>
      <c r="V1170" s="4"/>
      <c r="W1170" s="4"/>
      <c r="X1170" s="4"/>
      <c r="Y1170" s="4"/>
      <c r="Z1170" s="4"/>
      <c r="AA1170" s="4"/>
      <c r="AB1170" s="4"/>
      <c r="AC1170" s="4"/>
      <c r="AD1170" s="4"/>
      <c r="AE1170" s="4"/>
      <c r="AF1170" s="4"/>
      <c r="AG1170" s="4"/>
    </row>
    <row r="1171" spans="2:33">
      <c r="B1171" t="str">
        <f t="shared" si="42"/>
        <v/>
      </c>
      <c r="U1171" s="4"/>
      <c r="V1171" s="4"/>
      <c r="W1171" s="4"/>
      <c r="X1171" s="4"/>
      <c r="Y1171" s="4"/>
      <c r="Z1171" s="4"/>
      <c r="AA1171" s="4"/>
      <c r="AB1171" s="4"/>
      <c r="AC1171" s="4"/>
      <c r="AD1171" s="4"/>
      <c r="AE1171" s="4"/>
      <c r="AF1171" s="4"/>
      <c r="AG1171" s="4"/>
    </row>
    <row r="1172" spans="2:33">
      <c r="B1172" t="str">
        <f t="shared" si="42"/>
        <v/>
      </c>
      <c r="U1172" s="4"/>
      <c r="V1172" s="4"/>
      <c r="W1172" s="4"/>
      <c r="X1172" s="4"/>
      <c r="Y1172" s="4"/>
      <c r="Z1172" s="4"/>
      <c r="AA1172" s="4"/>
      <c r="AB1172" s="4"/>
      <c r="AC1172" s="4"/>
      <c r="AD1172" s="4"/>
      <c r="AE1172" s="4"/>
      <c r="AF1172" s="4"/>
      <c r="AG1172" s="4"/>
    </row>
    <row r="1173" spans="2:33">
      <c r="B1173" t="str">
        <f t="shared" si="42"/>
        <v/>
      </c>
      <c r="U1173" s="4"/>
      <c r="V1173" s="4"/>
      <c r="W1173" s="4"/>
      <c r="X1173" s="4"/>
      <c r="Y1173" s="4"/>
      <c r="Z1173" s="4"/>
      <c r="AA1173" s="4"/>
      <c r="AB1173" s="4"/>
      <c r="AC1173" s="4"/>
      <c r="AD1173" s="4"/>
      <c r="AE1173" s="4"/>
      <c r="AF1173" s="4"/>
      <c r="AG1173" s="4"/>
    </row>
    <row r="1174" spans="2:33">
      <c r="B1174" t="str">
        <f t="shared" si="42"/>
        <v/>
      </c>
      <c r="U1174" s="4"/>
      <c r="V1174" s="4"/>
      <c r="W1174" s="4"/>
      <c r="X1174" s="4"/>
      <c r="Y1174" s="4"/>
      <c r="Z1174" s="4"/>
      <c r="AA1174" s="4"/>
      <c r="AB1174" s="4"/>
      <c r="AC1174" s="4"/>
      <c r="AD1174" s="4"/>
      <c r="AE1174" s="4"/>
      <c r="AF1174" s="4"/>
      <c r="AG1174" s="4"/>
    </row>
    <row r="1175" spans="2:33">
      <c r="B1175" t="str">
        <f t="shared" si="42"/>
        <v/>
      </c>
      <c r="U1175" s="4"/>
      <c r="V1175" s="4"/>
      <c r="W1175" s="4"/>
      <c r="X1175" s="4"/>
      <c r="Y1175" s="4"/>
      <c r="Z1175" s="4"/>
      <c r="AA1175" s="4"/>
      <c r="AB1175" s="4"/>
      <c r="AC1175" s="4"/>
      <c r="AD1175" s="4"/>
      <c r="AE1175" s="4"/>
      <c r="AF1175" s="4"/>
      <c r="AG1175" s="4"/>
    </row>
    <row r="1176" spans="2:33">
      <c r="B1176" t="str">
        <f t="shared" si="42"/>
        <v/>
      </c>
      <c r="U1176" s="4"/>
      <c r="V1176" s="4"/>
      <c r="W1176" s="4"/>
      <c r="X1176" s="4"/>
      <c r="Y1176" s="4"/>
      <c r="Z1176" s="4"/>
      <c r="AA1176" s="4"/>
      <c r="AB1176" s="4"/>
      <c r="AC1176" s="4"/>
      <c r="AD1176" s="4"/>
      <c r="AE1176" s="4"/>
      <c r="AF1176" s="4"/>
      <c r="AG1176" s="4"/>
    </row>
    <row r="1177" spans="2:33">
      <c r="B1177" t="str">
        <f t="shared" si="42"/>
        <v/>
      </c>
      <c r="U1177" s="4"/>
      <c r="V1177" s="4"/>
      <c r="W1177" s="4"/>
      <c r="X1177" s="4"/>
      <c r="Y1177" s="4"/>
      <c r="Z1177" s="4"/>
      <c r="AA1177" s="4"/>
      <c r="AB1177" s="4"/>
      <c r="AC1177" s="4"/>
      <c r="AD1177" s="4"/>
      <c r="AE1177" s="4"/>
      <c r="AF1177" s="4"/>
      <c r="AG1177" s="4"/>
    </row>
    <row r="1178" spans="2:33">
      <c r="B1178" t="str">
        <f t="shared" si="42"/>
        <v/>
      </c>
      <c r="U1178" s="4"/>
      <c r="V1178" s="4"/>
      <c r="W1178" s="4"/>
      <c r="X1178" s="4"/>
      <c r="Y1178" s="4"/>
      <c r="Z1178" s="4"/>
      <c r="AA1178" s="4"/>
      <c r="AB1178" s="4"/>
      <c r="AC1178" s="4"/>
      <c r="AD1178" s="4"/>
      <c r="AE1178" s="4"/>
      <c r="AF1178" s="4"/>
      <c r="AG1178" s="4"/>
    </row>
    <row r="1179" spans="2:33">
      <c r="B1179" t="str">
        <f t="shared" si="42"/>
        <v/>
      </c>
      <c r="U1179" s="4"/>
      <c r="V1179" s="4"/>
      <c r="W1179" s="4"/>
      <c r="X1179" s="4"/>
      <c r="Y1179" s="4"/>
      <c r="Z1179" s="4"/>
      <c r="AA1179" s="4"/>
      <c r="AB1179" s="4"/>
      <c r="AC1179" s="4"/>
      <c r="AD1179" s="4"/>
      <c r="AE1179" s="4"/>
      <c r="AF1179" s="4"/>
      <c r="AG1179" s="4"/>
    </row>
    <row r="1180" spans="2:33">
      <c r="B1180" t="str">
        <f t="shared" si="42"/>
        <v/>
      </c>
      <c r="U1180" s="4"/>
      <c r="V1180" s="4"/>
      <c r="W1180" s="4"/>
      <c r="X1180" s="4"/>
      <c r="Y1180" s="4"/>
      <c r="Z1180" s="4"/>
      <c r="AA1180" s="4"/>
      <c r="AB1180" s="4"/>
      <c r="AC1180" s="4"/>
      <c r="AD1180" s="4"/>
      <c r="AE1180" s="4"/>
      <c r="AF1180" s="4"/>
      <c r="AG1180" s="4"/>
    </row>
    <row r="1181" spans="2:33">
      <c r="B1181" t="str">
        <f t="shared" si="42"/>
        <v/>
      </c>
      <c r="U1181" s="4"/>
      <c r="V1181" s="4"/>
      <c r="W1181" s="4"/>
      <c r="X1181" s="4"/>
      <c r="Y1181" s="4"/>
      <c r="Z1181" s="4"/>
      <c r="AA1181" s="4"/>
      <c r="AB1181" s="4"/>
      <c r="AC1181" s="4"/>
      <c r="AD1181" s="4"/>
      <c r="AE1181" s="4"/>
      <c r="AF1181" s="4"/>
      <c r="AG1181" s="4"/>
    </row>
    <row r="1182" spans="2:33">
      <c r="B1182" t="str">
        <f t="shared" si="42"/>
        <v/>
      </c>
      <c r="U1182" s="4"/>
      <c r="V1182" s="4"/>
      <c r="W1182" s="4"/>
      <c r="X1182" s="4"/>
      <c r="Y1182" s="4"/>
      <c r="Z1182" s="4"/>
      <c r="AA1182" s="4"/>
      <c r="AB1182" s="4"/>
      <c r="AC1182" s="4"/>
      <c r="AD1182" s="4"/>
      <c r="AE1182" s="4"/>
      <c r="AF1182" s="4"/>
      <c r="AG1182" s="4"/>
    </row>
    <row r="1183" spans="2:33">
      <c r="B1183" t="str">
        <f t="shared" si="42"/>
        <v/>
      </c>
      <c r="U1183" s="4"/>
      <c r="V1183" s="4"/>
      <c r="W1183" s="4"/>
      <c r="X1183" s="4"/>
      <c r="Y1183" s="4"/>
      <c r="Z1183" s="4"/>
      <c r="AA1183" s="4"/>
      <c r="AB1183" s="4"/>
      <c r="AC1183" s="4"/>
      <c r="AD1183" s="4"/>
      <c r="AE1183" s="4"/>
      <c r="AF1183" s="4"/>
      <c r="AG1183" s="4"/>
    </row>
    <row r="1184" spans="2:33">
      <c r="B1184" t="str">
        <f t="shared" si="42"/>
        <v/>
      </c>
      <c r="U1184" s="4"/>
      <c r="V1184" s="4"/>
      <c r="W1184" s="4"/>
      <c r="X1184" s="4"/>
      <c r="Y1184" s="4"/>
      <c r="Z1184" s="4"/>
      <c r="AA1184" s="4"/>
      <c r="AB1184" s="4"/>
      <c r="AC1184" s="4"/>
      <c r="AD1184" s="4"/>
      <c r="AE1184" s="4"/>
      <c r="AF1184" s="4"/>
      <c r="AG1184" s="4"/>
    </row>
    <row r="1185" spans="2:33">
      <c r="B1185" t="str">
        <f t="shared" si="42"/>
        <v/>
      </c>
      <c r="U1185" s="4"/>
      <c r="V1185" s="4"/>
      <c r="W1185" s="4"/>
      <c r="X1185" s="4"/>
      <c r="Y1185" s="4"/>
      <c r="Z1185" s="4"/>
      <c r="AA1185" s="4"/>
      <c r="AB1185" s="4"/>
      <c r="AC1185" s="4"/>
      <c r="AD1185" s="4"/>
      <c r="AE1185" s="4"/>
      <c r="AF1185" s="4"/>
      <c r="AG1185" s="4"/>
    </row>
    <row r="1186" spans="2:33">
      <c r="B1186" t="str">
        <f t="shared" si="42"/>
        <v/>
      </c>
      <c r="U1186" s="4"/>
      <c r="V1186" s="4"/>
      <c r="W1186" s="4"/>
      <c r="X1186" s="4"/>
      <c r="Y1186" s="4"/>
      <c r="Z1186" s="4"/>
      <c r="AA1186" s="4"/>
      <c r="AB1186" s="4"/>
      <c r="AC1186" s="4"/>
      <c r="AD1186" s="4"/>
      <c r="AE1186" s="4"/>
      <c r="AF1186" s="4"/>
      <c r="AG1186" s="4"/>
    </row>
    <row r="1187" spans="2:33">
      <c r="B1187" t="str">
        <f t="shared" si="42"/>
        <v/>
      </c>
      <c r="U1187" s="4"/>
      <c r="V1187" s="4"/>
      <c r="W1187" s="4"/>
      <c r="X1187" s="4"/>
      <c r="Y1187" s="4"/>
      <c r="Z1187" s="4"/>
      <c r="AA1187" s="4"/>
      <c r="AB1187" s="4"/>
      <c r="AC1187" s="4"/>
      <c r="AD1187" s="4"/>
      <c r="AE1187" s="4"/>
      <c r="AF1187" s="4"/>
      <c r="AG1187" s="4"/>
    </row>
    <row r="1188" spans="2:33">
      <c r="B1188" t="str">
        <f t="shared" si="42"/>
        <v/>
      </c>
      <c r="U1188" s="4"/>
      <c r="V1188" s="4"/>
      <c r="W1188" s="4"/>
      <c r="X1188" s="4"/>
      <c r="Y1188" s="4"/>
      <c r="Z1188" s="4"/>
      <c r="AA1188" s="4"/>
      <c r="AB1188" s="4"/>
      <c r="AC1188" s="4"/>
      <c r="AD1188" s="4"/>
      <c r="AE1188" s="4"/>
      <c r="AF1188" s="4"/>
      <c r="AG1188" s="4"/>
    </row>
    <row r="1189" spans="2:33">
      <c r="B1189" t="str">
        <f t="shared" si="42"/>
        <v/>
      </c>
      <c r="U1189" s="4"/>
      <c r="V1189" s="4"/>
      <c r="W1189" s="4"/>
      <c r="X1189" s="4"/>
      <c r="Y1189" s="4"/>
      <c r="Z1189" s="4"/>
      <c r="AA1189" s="4"/>
      <c r="AB1189" s="4"/>
      <c r="AC1189" s="4"/>
      <c r="AD1189" s="4"/>
      <c r="AE1189" s="4"/>
      <c r="AF1189" s="4"/>
      <c r="AG1189" s="4"/>
    </row>
    <row r="1190" spans="2:33">
      <c r="B1190" t="str">
        <f t="shared" si="42"/>
        <v/>
      </c>
      <c r="U1190" s="4"/>
      <c r="V1190" s="4"/>
      <c r="W1190" s="4"/>
      <c r="X1190" s="4"/>
      <c r="Y1190" s="4"/>
      <c r="Z1190" s="4"/>
      <c r="AA1190" s="4"/>
      <c r="AB1190" s="4"/>
      <c r="AC1190" s="4"/>
      <c r="AD1190" s="4"/>
      <c r="AE1190" s="4"/>
      <c r="AF1190" s="4"/>
      <c r="AG1190" s="4"/>
    </row>
    <row r="1191" spans="2:33">
      <c r="B1191" t="str">
        <f t="shared" si="42"/>
        <v/>
      </c>
      <c r="U1191" s="4"/>
      <c r="V1191" s="4"/>
      <c r="W1191" s="4"/>
      <c r="X1191" s="4"/>
      <c r="Y1191" s="4"/>
      <c r="Z1191" s="4"/>
      <c r="AA1191" s="4"/>
      <c r="AB1191" s="4"/>
      <c r="AC1191" s="4"/>
      <c r="AD1191" s="4"/>
      <c r="AE1191" s="4"/>
      <c r="AF1191" s="4"/>
      <c r="AG1191" s="4"/>
    </row>
    <row r="1192" spans="2:33">
      <c r="B1192" t="str">
        <f t="shared" si="42"/>
        <v/>
      </c>
      <c r="U1192" s="4"/>
      <c r="V1192" s="4"/>
      <c r="W1192" s="4"/>
      <c r="X1192" s="4"/>
      <c r="Y1192" s="4"/>
      <c r="Z1192" s="4"/>
      <c r="AA1192" s="4"/>
      <c r="AB1192" s="4"/>
      <c r="AC1192" s="4"/>
      <c r="AD1192" s="4"/>
      <c r="AE1192" s="4"/>
      <c r="AF1192" s="4"/>
      <c r="AG1192" s="4"/>
    </row>
    <row r="1193" spans="2:33">
      <c r="B1193" t="str">
        <f t="shared" si="42"/>
        <v/>
      </c>
      <c r="U1193" s="4"/>
      <c r="V1193" s="4"/>
      <c r="W1193" s="4"/>
      <c r="X1193" s="4"/>
      <c r="Y1193" s="4"/>
      <c r="Z1193" s="4"/>
      <c r="AA1193" s="4"/>
      <c r="AB1193" s="4"/>
      <c r="AC1193" s="4"/>
      <c r="AD1193" s="4"/>
      <c r="AE1193" s="4"/>
      <c r="AF1193" s="4"/>
      <c r="AG1193" s="4"/>
    </row>
    <row r="1194" spans="2:33">
      <c r="B1194" t="str">
        <f t="shared" si="42"/>
        <v/>
      </c>
      <c r="U1194" s="4"/>
      <c r="V1194" s="4"/>
      <c r="W1194" s="4"/>
      <c r="X1194" s="4"/>
      <c r="Y1194" s="4"/>
      <c r="Z1194" s="4"/>
      <c r="AA1194" s="4"/>
      <c r="AB1194" s="4"/>
      <c r="AC1194" s="4"/>
      <c r="AD1194" s="4"/>
      <c r="AE1194" s="4"/>
      <c r="AF1194" s="4"/>
      <c r="AG1194" s="4"/>
    </row>
    <row r="1195" spans="2:33">
      <c r="B1195" t="str">
        <f t="shared" si="42"/>
        <v/>
      </c>
      <c r="U1195" s="4"/>
      <c r="V1195" s="4"/>
      <c r="W1195" s="4"/>
      <c r="X1195" s="4"/>
      <c r="Y1195" s="4"/>
      <c r="Z1195" s="4"/>
      <c r="AA1195" s="4"/>
      <c r="AB1195" s="4"/>
      <c r="AC1195" s="4"/>
      <c r="AD1195" s="4"/>
      <c r="AE1195" s="4"/>
      <c r="AF1195" s="4"/>
      <c r="AG1195" s="4"/>
    </row>
    <row r="1196" spans="2:33">
      <c r="B1196" t="str">
        <f t="shared" si="42"/>
        <v/>
      </c>
      <c r="U1196" s="4"/>
      <c r="V1196" s="4"/>
      <c r="W1196" s="4"/>
      <c r="X1196" s="4"/>
      <c r="Y1196" s="4"/>
      <c r="Z1196" s="4"/>
      <c r="AA1196" s="4"/>
      <c r="AB1196" s="4"/>
      <c r="AC1196" s="4"/>
      <c r="AD1196" s="4"/>
      <c r="AE1196" s="4"/>
      <c r="AF1196" s="4"/>
      <c r="AG1196" s="4"/>
    </row>
    <row r="1197" spans="2:33">
      <c r="B1197" t="str">
        <f t="shared" si="42"/>
        <v/>
      </c>
      <c r="U1197" s="4"/>
      <c r="V1197" s="4"/>
      <c r="W1197" s="4"/>
      <c r="X1197" s="4"/>
      <c r="Y1197" s="4"/>
      <c r="Z1197" s="4"/>
      <c r="AA1197" s="4"/>
      <c r="AB1197" s="4"/>
      <c r="AC1197" s="4"/>
      <c r="AD1197" s="4"/>
      <c r="AE1197" s="4"/>
      <c r="AF1197" s="4"/>
      <c r="AG1197" s="4"/>
    </row>
    <row r="1198" spans="2:33">
      <c r="B1198" t="str">
        <f t="shared" si="42"/>
        <v/>
      </c>
      <c r="U1198" s="4"/>
      <c r="V1198" s="4"/>
      <c r="W1198" s="4"/>
      <c r="X1198" s="4"/>
      <c r="Y1198" s="4"/>
      <c r="Z1198" s="4"/>
      <c r="AA1198" s="4"/>
      <c r="AB1198" s="4"/>
      <c r="AC1198" s="4"/>
      <c r="AD1198" s="4"/>
      <c r="AE1198" s="4"/>
      <c r="AF1198" s="4"/>
      <c r="AG1198" s="4"/>
    </row>
    <row r="1199" spans="2:33">
      <c r="B1199" t="str">
        <f t="shared" si="42"/>
        <v/>
      </c>
      <c r="U1199" s="4"/>
      <c r="V1199" s="4"/>
      <c r="W1199" s="4"/>
      <c r="X1199" s="4"/>
      <c r="Y1199" s="4"/>
      <c r="Z1199" s="4"/>
      <c r="AA1199" s="4"/>
      <c r="AB1199" s="4"/>
      <c r="AC1199" s="4"/>
      <c r="AD1199" s="4"/>
      <c r="AE1199" s="4"/>
      <c r="AF1199" s="4"/>
      <c r="AG1199" s="4"/>
    </row>
    <row r="1200" spans="2:33">
      <c r="B1200" t="str">
        <f t="shared" si="42"/>
        <v/>
      </c>
      <c r="U1200" s="4"/>
      <c r="V1200" s="4"/>
      <c r="W1200" s="4"/>
      <c r="X1200" s="4"/>
      <c r="Y1200" s="4"/>
      <c r="Z1200" s="4"/>
      <c r="AA1200" s="4"/>
      <c r="AB1200" s="4"/>
      <c r="AC1200" s="4"/>
      <c r="AD1200" s="4"/>
      <c r="AE1200" s="4"/>
      <c r="AF1200" s="4"/>
      <c r="AG1200" s="4"/>
    </row>
    <row r="1201" spans="2:33">
      <c r="B1201" t="str">
        <f t="shared" si="42"/>
        <v/>
      </c>
      <c r="U1201" s="4"/>
      <c r="V1201" s="4"/>
      <c r="W1201" s="4"/>
      <c r="X1201" s="4"/>
      <c r="Y1201" s="4"/>
      <c r="Z1201" s="4"/>
      <c r="AA1201" s="4"/>
      <c r="AB1201" s="4"/>
      <c r="AC1201" s="4"/>
      <c r="AD1201" s="4"/>
      <c r="AE1201" s="4"/>
      <c r="AF1201" s="4"/>
      <c r="AG1201" s="4"/>
    </row>
    <row r="1202" spans="2:33">
      <c r="B1202" t="str">
        <f t="shared" si="42"/>
        <v/>
      </c>
      <c r="U1202" s="4"/>
      <c r="V1202" s="4"/>
      <c r="W1202" s="4"/>
      <c r="X1202" s="4"/>
      <c r="Y1202" s="4"/>
      <c r="Z1202" s="4"/>
      <c r="AA1202" s="4"/>
      <c r="AB1202" s="4"/>
      <c r="AC1202" s="4"/>
      <c r="AD1202" s="4"/>
      <c r="AE1202" s="4"/>
      <c r="AF1202" s="4"/>
      <c r="AG1202" s="4"/>
    </row>
    <row r="1203" spans="2:33">
      <c r="B1203" t="str">
        <f t="shared" si="42"/>
        <v/>
      </c>
      <c r="U1203" s="4"/>
      <c r="V1203" s="4"/>
      <c r="W1203" s="4"/>
      <c r="X1203" s="4"/>
      <c r="Y1203" s="4"/>
      <c r="Z1203" s="4"/>
      <c r="AA1203" s="4"/>
      <c r="AB1203" s="4"/>
      <c r="AC1203" s="4"/>
      <c r="AD1203" s="4"/>
      <c r="AE1203" s="4"/>
      <c r="AF1203" s="4"/>
      <c r="AG1203" s="4"/>
    </row>
    <row r="1204" spans="2:33">
      <c r="B1204" t="str">
        <f t="shared" si="42"/>
        <v/>
      </c>
      <c r="U1204" s="4"/>
      <c r="V1204" s="4"/>
      <c r="W1204" s="4"/>
      <c r="X1204" s="4"/>
      <c r="Y1204" s="4"/>
      <c r="Z1204" s="4"/>
      <c r="AA1204" s="4"/>
      <c r="AB1204" s="4"/>
      <c r="AC1204" s="4"/>
      <c r="AD1204" s="4"/>
      <c r="AE1204" s="4"/>
      <c r="AF1204" s="4"/>
      <c r="AG1204" s="4"/>
    </row>
    <row r="1205" spans="2:33">
      <c r="B1205" t="str">
        <f t="shared" si="42"/>
        <v/>
      </c>
      <c r="U1205" s="4"/>
      <c r="V1205" s="4"/>
      <c r="W1205" s="4"/>
      <c r="X1205" s="4"/>
      <c r="Y1205" s="4"/>
      <c r="Z1205" s="4"/>
      <c r="AA1205" s="4"/>
      <c r="AB1205" s="4"/>
      <c r="AC1205" s="4"/>
      <c r="AD1205" s="4"/>
      <c r="AE1205" s="4"/>
      <c r="AF1205" s="4"/>
      <c r="AG1205" s="4"/>
    </row>
    <row r="1206" spans="2:33">
      <c r="B1206" t="str">
        <f t="shared" si="42"/>
        <v/>
      </c>
      <c r="U1206" s="4"/>
      <c r="V1206" s="4"/>
      <c r="W1206" s="4"/>
      <c r="X1206" s="4"/>
      <c r="Y1206" s="4"/>
      <c r="Z1206" s="4"/>
      <c r="AA1206" s="4"/>
      <c r="AB1206" s="4"/>
      <c r="AC1206" s="4"/>
      <c r="AD1206" s="4"/>
      <c r="AE1206" s="4"/>
      <c r="AF1206" s="4"/>
      <c r="AG1206" s="4"/>
    </row>
    <row r="1207" spans="2:33">
      <c r="B1207" t="str">
        <f t="shared" si="42"/>
        <v/>
      </c>
      <c r="U1207" s="4"/>
      <c r="V1207" s="4"/>
      <c r="W1207" s="4"/>
      <c r="X1207" s="4"/>
      <c r="Y1207" s="4"/>
      <c r="Z1207" s="4"/>
      <c r="AA1207" s="4"/>
      <c r="AB1207" s="4"/>
      <c r="AC1207" s="4"/>
      <c r="AD1207" s="4"/>
      <c r="AE1207" s="4"/>
      <c r="AF1207" s="4"/>
      <c r="AG1207" s="4"/>
    </row>
    <row r="1208" spans="2:33">
      <c r="B1208" t="str">
        <f t="shared" si="42"/>
        <v/>
      </c>
      <c r="U1208" s="4"/>
      <c r="V1208" s="4"/>
      <c r="W1208" s="4"/>
      <c r="X1208" s="4"/>
      <c r="Y1208" s="4"/>
      <c r="Z1208" s="4"/>
      <c r="AA1208" s="4"/>
      <c r="AB1208" s="4"/>
      <c r="AC1208" s="4"/>
      <c r="AD1208" s="4"/>
      <c r="AE1208" s="4"/>
      <c r="AF1208" s="4"/>
      <c r="AG1208" s="4"/>
    </row>
    <row r="1209" spans="2:33">
      <c r="B1209" t="str">
        <f t="shared" si="42"/>
        <v/>
      </c>
      <c r="U1209" s="4"/>
      <c r="V1209" s="4"/>
      <c r="W1209" s="4"/>
      <c r="X1209" s="4"/>
      <c r="Y1209" s="4"/>
      <c r="Z1209" s="4"/>
      <c r="AA1209" s="4"/>
      <c r="AB1209" s="4"/>
      <c r="AC1209" s="4"/>
      <c r="AD1209" s="4"/>
      <c r="AE1209" s="4"/>
      <c r="AF1209" s="4"/>
      <c r="AG1209" s="4"/>
    </row>
    <row r="1210" spans="2:33">
      <c r="B1210" t="str">
        <f t="shared" si="42"/>
        <v/>
      </c>
      <c r="U1210" s="4"/>
      <c r="V1210" s="4"/>
      <c r="W1210" s="4"/>
      <c r="X1210" s="4"/>
      <c r="Y1210" s="4"/>
      <c r="Z1210" s="4"/>
      <c r="AA1210" s="4"/>
      <c r="AB1210" s="4"/>
      <c r="AC1210" s="4"/>
      <c r="AD1210" s="4"/>
      <c r="AE1210" s="4"/>
      <c r="AF1210" s="4"/>
      <c r="AG1210" s="4"/>
    </row>
    <row r="1211" spans="2:33">
      <c r="B1211" t="str">
        <f t="shared" si="42"/>
        <v/>
      </c>
      <c r="U1211" s="4"/>
      <c r="V1211" s="4"/>
      <c r="W1211" s="4"/>
      <c r="X1211" s="4"/>
      <c r="Y1211" s="4"/>
      <c r="Z1211" s="4"/>
      <c r="AA1211" s="4"/>
      <c r="AB1211" s="4"/>
      <c r="AC1211" s="4"/>
      <c r="AD1211" s="4"/>
      <c r="AE1211" s="4"/>
      <c r="AF1211" s="4"/>
      <c r="AG1211" s="4"/>
    </row>
    <row r="1212" spans="2:33">
      <c r="B1212" t="str">
        <f t="shared" si="42"/>
        <v/>
      </c>
      <c r="U1212" s="4"/>
      <c r="V1212" s="4"/>
      <c r="W1212" s="4"/>
      <c r="X1212" s="4"/>
      <c r="Y1212" s="4"/>
      <c r="Z1212" s="4"/>
      <c r="AA1212" s="4"/>
      <c r="AB1212" s="4"/>
      <c r="AC1212" s="4"/>
      <c r="AD1212" s="4"/>
      <c r="AE1212" s="4"/>
      <c r="AF1212" s="4"/>
      <c r="AG1212" s="4"/>
    </row>
    <row r="1213" spans="2:33">
      <c r="B1213" t="str">
        <f t="shared" si="42"/>
        <v/>
      </c>
      <c r="U1213" s="4"/>
      <c r="V1213" s="4"/>
      <c r="W1213" s="4"/>
      <c r="X1213" s="4"/>
      <c r="Y1213" s="4"/>
      <c r="Z1213" s="4"/>
      <c r="AA1213" s="4"/>
      <c r="AB1213" s="4"/>
      <c r="AC1213" s="4"/>
      <c r="AD1213" s="4"/>
      <c r="AE1213" s="4"/>
      <c r="AF1213" s="4"/>
      <c r="AG1213" s="4"/>
    </row>
    <row r="1214" spans="2:33">
      <c r="B1214" t="str">
        <f t="shared" si="42"/>
        <v/>
      </c>
      <c r="U1214" s="4"/>
      <c r="V1214" s="4"/>
      <c r="W1214" s="4"/>
      <c r="X1214" s="4"/>
      <c r="Y1214" s="4"/>
      <c r="Z1214" s="4"/>
      <c r="AA1214" s="4"/>
      <c r="AB1214" s="4"/>
      <c r="AC1214" s="4"/>
      <c r="AD1214" s="4"/>
      <c r="AE1214" s="4"/>
      <c r="AF1214" s="4"/>
      <c r="AG1214" s="4"/>
    </row>
    <row r="1215" spans="2:33">
      <c r="B1215" t="str">
        <f t="shared" si="42"/>
        <v/>
      </c>
      <c r="U1215" s="4"/>
      <c r="V1215" s="4"/>
      <c r="W1215" s="4"/>
      <c r="X1215" s="4"/>
      <c r="Y1215" s="4"/>
      <c r="Z1215" s="4"/>
      <c r="AA1215" s="4"/>
      <c r="AB1215" s="4"/>
      <c r="AC1215" s="4"/>
      <c r="AD1215" s="4"/>
      <c r="AE1215" s="4"/>
      <c r="AF1215" s="4"/>
      <c r="AG1215" s="4"/>
    </row>
    <row r="1216" spans="2:33">
      <c r="B1216" t="str">
        <f t="shared" si="42"/>
        <v/>
      </c>
      <c r="U1216" s="4"/>
      <c r="V1216" s="4"/>
      <c r="W1216" s="4"/>
      <c r="X1216" s="4"/>
      <c r="Y1216" s="4"/>
      <c r="Z1216" s="4"/>
      <c r="AA1216" s="4"/>
      <c r="AB1216" s="4"/>
      <c r="AC1216" s="4"/>
      <c r="AD1216" s="4"/>
      <c r="AE1216" s="4"/>
      <c r="AF1216" s="4"/>
      <c r="AG1216" s="4"/>
    </row>
    <row r="1217" spans="2:33">
      <c r="B1217" t="str">
        <f t="shared" si="42"/>
        <v/>
      </c>
      <c r="U1217" s="4"/>
      <c r="V1217" s="4"/>
      <c r="W1217" s="4"/>
      <c r="X1217" s="4"/>
      <c r="Y1217" s="4"/>
      <c r="Z1217" s="4"/>
      <c r="AA1217" s="4"/>
      <c r="AB1217" s="4"/>
      <c r="AC1217" s="4"/>
      <c r="AD1217" s="4"/>
      <c r="AE1217" s="4"/>
      <c r="AF1217" s="4"/>
      <c r="AG1217" s="4"/>
    </row>
    <row r="1218" spans="2:33">
      <c r="B1218" t="str">
        <f t="shared" si="42"/>
        <v/>
      </c>
      <c r="U1218" s="4"/>
      <c r="V1218" s="4"/>
      <c r="W1218" s="4"/>
      <c r="X1218" s="4"/>
      <c r="Y1218" s="4"/>
      <c r="Z1218" s="4"/>
      <c r="AA1218" s="4"/>
      <c r="AB1218" s="4"/>
      <c r="AC1218" s="4"/>
      <c r="AD1218" s="4"/>
      <c r="AE1218" s="4"/>
      <c r="AF1218" s="4"/>
      <c r="AG1218" s="4"/>
    </row>
    <row r="1219" spans="2:33">
      <c r="B1219" t="str">
        <f t="shared" si="42"/>
        <v/>
      </c>
      <c r="U1219" s="4"/>
      <c r="V1219" s="4"/>
      <c r="W1219" s="4"/>
      <c r="X1219" s="4"/>
      <c r="Y1219" s="4"/>
      <c r="Z1219" s="4"/>
      <c r="AA1219" s="4"/>
      <c r="AB1219" s="4"/>
      <c r="AC1219" s="4"/>
      <c r="AD1219" s="4"/>
      <c r="AE1219" s="4"/>
      <c r="AF1219" s="4"/>
      <c r="AG1219" s="4"/>
    </row>
    <row r="1220" spans="2:33">
      <c r="B1220" t="str">
        <f t="shared" ref="B1220:B1283" si="43">H1220&amp;F1220</f>
        <v/>
      </c>
      <c r="U1220" s="4"/>
      <c r="V1220" s="4"/>
      <c r="W1220" s="4"/>
      <c r="X1220" s="4"/>
      <c r="Y1220" s="4"/>
      <c r="Z1220" s="4"/>
      <c r="AA1220" s="4"/>
      <c r="AB1220" s="4"/>
      <c r="AC1220" s="4"/>
      <c r="AD1220" s="4"/>
      <c r="AE1220" s="4"/>
      <c r="AF1220" s="4"/>
      <c r="AG1220" s="4"/>
    </row>
    <row r="1221" spans="2:33">
      <c r="B1221" t="str">
        <f t="shared" si="43"/>
        <v/>
      </c>
      <c r="U1221" s="4"/>
      <c r="V1221" s="4"/>
      <c r="W1221" s="4"/>
      <c r="X1221" s="4"/>
      <c r="Y1221" s="4"/>
      <c r="Z1221" s="4"/>
      <c r="AA1221" s="4"/>
      <c r="AB1221" s="4"/>
      <c r="AC1221" s="4"/>
      <c r="AD1221" s="4"/>
      <c r="AE1221" s="4"/>
      <c r="AF1221" s="4"/>
      <c r="AG1221" s="4"/>
    </row>
    <row r="1222" spans="2:33">
      <c r="B1222" t="str">
        <f t="shared" si="43"/>
        <v/>
      </c>
      <c r="U1222" s="4"/>
      <c r="V1222" s="4"/>
      <c r="W1222" s="4"/>
      <c r="X1222" s="4"/>
      <c r="Y1222" s="4"/>
      <c r="Z1222" s="4"/>
      <c r="AA1222" s="4"/>
      <c r="AB1222" s="4"/>
      <c r="AC1222" s="4"/>
      <c r="AD1222" s="4"/>
      <c r="AE1222" s="4"/>
      <c r="AF1222" s="4"/>
      <c r="AG1222" s="4"/>
    </row>
    <row r="1223" spans="2:33">
      <c r="B1223" t="str">
        <f t="shared" si="43"/>
        <v/>
      </c>
      <c r="U1223" s="4"/>
      <c r="V1223" s="4"/>
      <c r="W1223" s="4"/>
      <c r="X1223" s="4"/>
      <c r="Y1223" s="4"/>
      <c r="Z1223" s="4"/>
      <c r="AA1223" s="4"/>
      <c r="AB1223" s="4"/>
      <c r="AC1223" s="4"/>
      <c r="AD1223" s="4"/>
      <c r="AE1223" s="4"/>
      <c r="AF1223" s="4"/>
      <c r="AG1223" s="4"/>
    </row>
    <row r="1224" spans="2:33">
      <c r="B1224" t="str">
        <f t="shared" si="43"/>
        <v/>
      </c>
      <c r="U1224" s="4"/>
      <c r="V1224" s="4"/>
      <c r="W1224" s="4"/>
      <c r="X1224" s="4"/>
      <c r="Y1224" s="4"/>
      <c r="Z1224" s="4"/>
      <c r="AA1224" s="4"/>
      <c r="AB1224" s="4"/>
      <c r="AC1224" s="4"/>
      <c r="AD1224" s="4"/>
      <c r="AE1224" s="4"/>
      <c r="AF1224" s="4"/>
      <c r="AG1224" s="4"/>
    </row>
    <row r="1225" spans="2:33">
      <c r="B1225" t="str">
        <f t="shared" si="43"/>
        <v/>
      </c>
      <c r="U1225" s="4"/>
      <c r="V1225" s="4"/>
      <c r="W1225" s="4"/>
      <c r="X1225" s="4"/>
      <c r="Y1225" s="4"/>
      <c r="Z1225" s="4"/>
      <c r="AA1225" s="4"/>
      <c r="AB1225" s="4"/>
      <c r="AC1225" s="4"/>
      <c r="AD1225" s="4"/>
      <c r="AE1225" s="4"/>
      <c r="AF1225" s="4"/>
      <c r="AG1225" s="4"/>
    </row>
    <row r="1226" spans="2:33">
      <c r="B1226" t="str">
        <f t="shared" si="43"/>
        <v/>
      </c>
      <c r="U1226" s="4"/>
      <c r="V1226" s="4"/>
      <c r="W1226" s="4"/>
      <c r="X1226" s="4"/>
      <c r="Y1226" s="4"/>
      <c r="Z1226" s="4"/>
      <c r="AA1226" s="4"/>
      <c r="AB1226" s="4"/>
      <c r="AC1226" s="4"/>
      <c r="AD1226" s="4"/>
      <c r="AE1226" s="4"/>
      <c r="AF1226" s="4"/>
      <c r="AG1226" s="4"/>
    </row>
    <row r="1227" spans="2:33">
      <c r="B1227" t="str">
        <f t="shared" si="43"/>
        <v/>
      </c>
      <c r="U1227" s="4"/>
      <c r="V1227" s="4"/>
      <c r="W1227" s="4"/>
      <c r="X1227" s="4"/>
      <c r="Y1227" s="4"/>
      <c r="Z1227" s="4"/>
      <c r="AA1227" s="4"/>
      <c r="AB1227" s="4"/>
      <c r="AC1227" s="4"/>
      <c r="AD1227" s="4"/>
      <c r="AE1227" s="4"/>
      <c r="AF1227" s="4"/>
      <c r="AG1227" s="4"/>
    </row>
    <row r="1228" spans="2:33">
      <c r="B1228" t="str">
        <f t="shared" si="43"/>
        <v/>
      </c>
      <c r="U1228" s="4"/>
      <c r="V1228" s="4"/>
      <c r="W1228" s="4"/>
      <c r="X1228" s="4"/>
      <c r="Y1228" s="4"/>
      <c r="Z1228" s="4"/>
      <c r="AA1228" s="4"/>
      <c r="AB1228" s="4"/>
      <c r="AC1228" s="4"/>
      <c r="AD1228" s="4"/>
      <c r="AE1228" s="4"/>
      <c r="AF1228" s="4"/>
      <c r="AG1228" s="4"/>
    </row>
    <row r="1229" spans="2:33">
      <c r="B1229" t="str">
        <f t="shared" si="43"/>
        <v/>
      </c>
      <c r="U1229" s="4"/>
      <c r="V1229" s="4"/>
      <c r="W1229" s="4"/>
      <c r="X1229" s="4"/>
      <c r="Y1229" s="4"/>
      <c r="Z1229" s="4"/>
      <c r="AA1229" s="4"/>
      <c r="AB1229" s="4"/>
      <c r="AC1229" s="4"/>
      <c r="AD1229" s="4"/>
      <c r="AE1229" s="4"/>
      <c r="AF1229" s="4"/>
      <c r="AG1229" s="4"/>
    </row>
    <row r="1230" spans="2:33">
      <c r="B1230" t="str">
        <f t="shared" si="43"/>
        <v/>
      </c>
      <c r="U1230" s="4"/>
      <c r="V1230" s="4"/>
      <c r="W1230" s="4"/>
      <c r="X1230" s="4"/>
      <c r="Y1230" s="4"/>
      <c r="Z1230" s="4"/>
      <c r="AA1230" s="4"/>
      <c r="AB1230" s="4"/>
      <c r="AC1230" s="4"/>
      <c r="AD1230" s="4"/>
      <c r="AE1230" s="4"/>
      <c r="AF1230" s="4"/>
      <c r="AG1230" s="4"/>
    </row>
    <row r="1231" spans="2:33">
      <c r="B1231" t="str">
        <f t="shared" si="43"/>
        <v/>
      </c>
      <c r="U1231" s="4"/>
      <c r="V1231" s="4"/>
      <c r="W1231" s="4"/>
      <c r="X1231" s="4"/>
      <c r="Y1231" s="4"/>
      <c r="Z1231" s="4"/>
      <c r="AA1231" s="4"/>
      <c r="AB1231" s="4"/>
      <c r="AC1231" s="4"/>
      <c r="AD1231" s="4"/>
      <c r="AE1231" s="4"/>
      <c r="AF1231" s="4"/>
      <c r="AG1231" s="4"/>
    </row>
    <row r="1232" spans="2:33">
      <c r="B1232" t="str">
        <f t="shared" si="43"/>
        <v/>
      </c>
      <c r="U1232" s="4"/>
      <c r="V1232" s="4"/>
      <c r="W1232" s="4"/>
      <c r="X1232" s="4"/>
      <c r="Y1232" s="4"/>
      <c r="Z1232" s="4"/>
      <c r="AA1232" s="4"/>
      <c r="AB1232" s="4"/>
      <c r="AC1232" s="4"/>
      <c r="AD1232" s="4"/>
      <c r="AE1232" s="4"/>
      <c r="AF1232" s="4"/>
      <c r="AG1232" s="4"/>
    </row>
    <row r="1233" spans="2:33">
      <c r="B1233" t="str">
        <f t="shared" si="43"/>
        <v/>
      </c>
      <c r="U1233" s="4"/>
      <c r="V1233" s="4"/>
      <c r="W1233" s="4"/>
      <c r="X1233" s="4"/>
      <c r="Y1233" s="4"/>
      <c r="Z1233" s="4"/>
      <c r="AA1233" s="4"/>
      <c r="AB1233" s="4"/>
      <c r="AC1233" s="4"/>
      <c r="AD1233" s="4"/>
      <c r="AE1233" s="4"/>
      <c r="AF1233" s="4"/>
      <c r="AG1233" s="4"/>
    </row>
    <row r="1234" spans="2:33">
      <c r="B1234" t="str">
        <f t="shared" si="43"/>
        <v/>
      </c>
      <c r="U1234" s="4"/>
      <c r="V1234" s="4"/>
      <c r="W1234" s="4"/>
      <c r="X1234" s="4"/>
      <c r="Y1234" s="4"/>
      <c r="Z1234" s="4"/>
      <c r="AA1234" s="4"/>
      <c r="AB1234" s="4"/>
      <c r="AC1234" s="4"/>
      <c r="AD1234" s="4"/>
      <c r="AE1234" s="4"/>
      <c r="AF1234" s="4"/>
      <c r="AG1234" s="4"/>
    </row>
    <row r="1235" spans="2:33">
      <c r="B1235" t="str">
        <f t="shared" si="43"/>
        <v/>
      </c>
      <c r="U1235" s="4"/>
      <c r="V1235" s="4"/>
      <c r="W1235" s="4"/>
      <c r="X1235" s="4"/>
      <c r="Y1235" s="4"/>
      <c r="Z1235" s="4"/>
      <c r="AA1235" s="4"/>
      <c r="AB1235" s="4"/>
      <c r="AC1235" s="4"/>
      <c r="AD1235" s="4"/>
      <c r="AE1235" s="4"/>
      <c r="AF1235" s="4"/>
      <c r="AG1235" s="4"/>
    </row>
    <row r="1236" spans="2:33">
      <c r="B1236" t="str">
        <f t="shared" si="43"/>
        <v/>
      </c>
      <c r="U1236" s="4"/>
      <c r="V1236" s="4"/>
      <c r="W1236" s="4"/>
      <c r="X1236" s="4"/>
      <c r="Y1236" s="4"/>
      <c r="Z1236" s="4"/>
      <c r="AA1236" s="4"/>
      <c r="AB1236" s="4"/>
      <c r="AC1236" s="4"/>
      <c r="AD1236" s="4"/>
      <c r="AE1236" s="4"/>
      <c r="AF1236" s="4"/>
      <c r="AG1236" s="4"/>
    </row>
    <row r="1237" spans="2:33">
      <c r="B1237" t="str">
        <f t="shared" si="43"/>
        <v/>
      </c>
      <c r="U1237" s="4"/>
      <c r="V1237" s="4"/>
      <c r="W1237" s="4"/>
      <c r="X1237" s="4"/>
      <c r="Y1237" s="4"/>
      <c r="Z1237" s="4"/>
      <c r="AA1237" s="4"/>
      <c r="AB1237" s="4"/>
      <c r="AC1237" s="4"/>
      <c r="AD1237" s="4"/>
      <c r="AE1237" s="4"/>
      <c r="AF1237" s="4"/>
      <c r="AG1237" s="4"/>
    </row>
    <row r="1238" spans="2:33">
      <c r="B1238" t="str">
        <f t="shared" si="43"/>
        <v/>
      </c>
      <c r="U1238" s="4"/>
      <c r="V1238" s="4"/>
      <c r="W1238" s="4"/>
      <c r="X1238" s="4"/>
      <c r="Y1238" s="4"/>
      <c r="Z1238" s="4"/>
      <c r="AA1238" s="4"/>
      <c r="AB1238" s="4"/>
      <c r="AC1238" s="4"/>
      <c r="AD1238" s="4"/>
      <c r="AE1238" s="4"/>
      <c r="AF1238" s="4"/>
      <c r="AG1238" s="4"/>
    </row>
    <row r="1239" spans="2:33">
      <c r="B1239" t="str">
        <f t="shared" si="43"/>
        <v/>
      </c>
      <c r="U1239" s="4"/>
      <c r="V1239" s="4"/>
      <c r="W1239" s="4"/>
      <c r="X1239" s="4"/>
      <c r="Y1239" s="4"/>
      <c r="Z1239" s="4"/>
      <c r="AA1239" s="4"/>
      <c r="AB1239" s="4"/>
      <c r="AC1239" s="4"/>
      <c r="AD1239" s="4"/>
      <c r="AE1239" s="4"/>
      <c r="AF1239" s="4"/>
      <c r="AG1239" s="4"/>
    </row>
    <row r="1240" spans="2:33">
      <c r="B1240" t="str">
        <f t="shared" si="43"/>
        <v/>
      </c>
      <c r="U1240" s="4"/>
      <c r="V1240" s="4"/>
      <c r="W1240" s="4"/>
      <c r="X1240" s="4"/>
      <c r="Y1240" s="4"/>
      <c r="Z1240" s="4"/>
      <c r="AA1240" s="4"/>
      <c r="AB1240" s="4"/>
      <c r="AC1240" s="4"/>
      <c r="AD1240" s="4"/>
      <c r="AE1240" s="4"/>
      <c r="AF1240" s="4"/>
      <c r="AG1240" s="4"/>
    </row>
    <row r="1241" spans="2:33">
      <c r="B1241" t="str">
        <f t="shared" si="43"/>
        <v/>
      </c>
      <c r="U1241" s="4"/>
      <c r="V1241" s="4"/>
      <c r="W1241" s="4"/>
      <c r="X1241" s="4"/>
      <c r="Y1241" s="4"/>
      <c r="Z1241" s="4"/>
      <c r="AA1241" s="4"/>
      <c r="AB1241" s="4"/>
      <c r="AC1241" s="4"/>
      <c r="AD1241" s="4"/>
      <c r="AE1241" s="4"/>
      <c r="AF1241" s="4"/>
      <c r="AG1241" s="4"/>
    </row>
    <row r="1242" spans="2:33">
      <c r="B1242" t="str">
        <f t="shared" si="43"/>
        <v/>
      </c>
      <c r="U1242" s="4"/>
      <c r="V1242" s="4"/>
      <c r="W1242" s="4"/>
      <c r="X1242" s="4"/>
      <c r="Y1242" s="4"/>
      <c r="Z1242" s="4"/>
      <c r="AA1242" s="4"/>
      <c r="AB1242" s="4"/>
      <c r="AC1242" s="4"/>
      <c r="AD1242" s="4"/>
      <c r="AE1242" s="4"/>
      <c r="AF1242" s="4"/>
      <c r="AG1242" s="4"/>
    </row>
    <row r="1243" spans="2:33">
      <c r="B1243" t="str">
        <f t="shared" si="43"/>
        <v/>
      </c>
      <c r="U1243" s="4"/>
      <c r="V1243" s="4"/>
      <c r="W1243" s="4"/>
      <c r="X1243" s="4"/>
      <c r="Y1243" s="4"/>
      <c r="Z1243" s="4"/>
      <c r="AA1243" s="4"/>
      <c r="AB1243" s="4"/>
      <c r="AC1243" s="4"/>
      <c r="AD1243" s="4"/>
      <c r="AE1243" s="4"/>
      <c r="AF1243" s="4"/>
      <c r="AG1243" s="4"/>
    </row>
    <row r="1244" spans="2:33">
      <c r="B1244" t="str">
        <f t="shared" si="43"/>
        <v/>
      </c>
      <c r="U1244" s="4"/>
      <c r="V1244" s="4"/>
      <c r="W1244" s="4"/>
      <c r="X1244" s="4"/>
      <c r="Y1244" s="4"/>
      <c r="Z1244" s="4"/>
      <c r="AA1244" s="4"/>
      <c r="AB1244" s="4"/>
      <c r="AC1244" s="4"/>
      <c r="AD1244" s="4"/>
      <c r="AE1244" s="4"/>
      <c r="AF1244" s="4"/>
      <c r="AG1244" s="4"/>
    </row>
    <row r="1245" spans="2:33">
      <c r="B1245" t="str">
        <f t="shared" si="43"/>
        <v/>
      </c>
      <c r="U1245" s="4"/>
      <c r="V1245" s="4"/>
      <c r="W1245" s="4"/>
      <c r="X1245" s="4"/>
      <c r="Y1245" s="4"/>
      <c r="Z1245" s="4"/>
      <c r="AA1245" s="4"/>
      <c r="AB1245" s="4"/>
      <c r="AC1245" s="4"/>
      <c r="AD1245" s="4"/>
      <c r="AE1245" s="4"/>
      <c r="AF1245" s="4"/>
      <c r="AG1245" s="4"/>
    </row>
    <row r="1246" spans="2:33">
      <c r="B1246" t="str">
        <f t="shared" si="43"/>
        <v/>
      </c>
      <c r="U1246" s="4"/>
      <c r="V1246" s="4"/>
      <c r="W1246" s="4"/>
      <c r="X1246" s="4"/>
      <c r="Y1246" s="4"/>
      <c r="Z1246" s="4"/>
      <c r="AA1246" s="4"/>
      <c r="AB1246" s="4"/>
      <c r="AC1246" s="4"/>
      <c r="AD1246" s="4"/>
      <c r="AE1246" s="4"/>
      <c r="AF1246" s="4"/>
      <c r="AG1246" s="4"/>
    </row>
    <row r="1247" spans="2:33">
      <c r="B1247" t="str">
        <f t="shared" si="43"/>
        <v/>
      </c>
      <c r="U1247" s="4"/>
      <c r="V1247" s="4"/>
      <c r="W1247" s="4"/>
      <c r="X1247" s="4"/>
      <c r="Y1247" s="4"/>
      <c r="Z1247" s="4"/>
      <c r="AA1247" s="4"/>
      <c r="AB1247" s="4"/>
      <c r="AC1247" s="4"/>
      <c r="AD1247" s="4"/>
      <c r="AE1247" s="4"/>
      <c r="AF1247" s="4"/>
      <c r="AG1247" s="4"/>
    </row>
    <row r="1248" spans="2:33">
      <c r="B1248" t="str">
        <f t="shared" si="43"/>
        <v/>
      </c>
      <c r="U1248" s="4"/>
      <c r="V1248" s="4"/>
      <c r="W1248" s="4"/>
      <c r="X1248" s="4"/>
      <c r="Y1248" s="4"/>
      <c r="Z1248" s="4"/>
      <c r="AA1248" s="4"/>
      <c r="AB1248" s="4"/>
      <c r="AC1248" s="4"/>
      <c r="AD1248" s="4"/>
      <c r="AE1248" s="4"/>
      <c r="AF1248" s="4"/>
      <c r="AG1248" s="4"/>
    </row>
    <row r="1249" spans="2:33">
      <c r="B1249" t="str">
        <f t="shared" si="43"/>
        <v/>
      </c>
      <c r="U1249" s="4"/>
      <c r="V1249" s="4"/>
      <c r="W1249" s="4"/>
      <c r="X1249" s="4"/>
      <c r="Y1249" s="4"/>
      <c r="Z1249" s="4"/>
      <c r="AA1249" s="4"/>
      <c r="AB1249" s="4"/>
      <c r="AC1249" s="4"/>
      <c r="AD1249" s="4"/>
      <c r="AE1249" s="4"/>
      <c r="AF1249" s="4"/>
      <c r="AG1249" s="4"/>
    </row>
    <row r="1250" spans="2:33">
      <c r="B1250" t="str">
        <f t="shared" si="43"/>
        <v/>
      </c>
      <c r="U1250" s="4"/>
      <c r="V1250" s="4"/>
      <c r="W1250" s="4"/>
      <c r="X1250" s="4"/>
      <c r="Y1250" s="4"/>
      <c r="Z1250" s="4"/>
      <c r="AA1250" s="4"/>
      <c r="AB1250" s="4"/>
      <c r="AC1250" s="4"/>
      <c r="AD1250" s="4"/>
      <c r="AE1250" s="4"/>
      <c r="AF1250" s="4"/>
      <c r="AG1250" s="4"/>
    </row>
    <row r="1251" spans="2:33">
      <c r="B1251" t="str">
        <f t="shared" si="43"/>
        <v/>
      </c>
      <c r="U1251" s="4"/>
      <c r="V1251" s="4"/>
      <c r="W1251" s="4"/>
      <c r="X1251" s="4"/>
      <c r="Y1251" s="4"/>
      <c r="Z1251" s="4"/>
      <c r="AA1251" s="4"/>
      <c r="AB1251" s="4"/>
      <c r="AC1251" s="4"/>
      <c r="AD1251" s="4"/>
      <c r="AE1251" s="4"/>
      <c r="AF1251" s="4"/>
      <c r="AG1251" s="4"/>
    </row>
    <row r="1252" spans="2:33">
      <c r="B1252" t="str">
        <f t="shared" si="43"/>
        <v/>
      </c>
      <c r="U1252" s="4"/>
      <c r="V1252" s="4"/>
      <c r="W1252" s="4"/>
      <c r="X1252" s="4"/>
      <c r="Y1252" s="4"/>
      <c r="Z1252" s="4"/>
      <c r="AA1252" s="4"/>
      <c r="AB1252" s="4"/>
      <c r="AC1252" s="4"/>
      <c r="AD1252" s="4"/>
      <c r="AE1252" s="4"/>
      <c r="AF1252" s="4"/>
      <c r="AG1252" s="4"/>
    </row>
    <row r="1253" spans="2:33">
      <c r="B1253" t="str">
        <f t="shared" si="43"/>
        <v/>
      </c>
      <c r="U1253" s="4"/>
      <c r="V1253" s="4"/>
      <c r="W1253" s="4"/>
      <c r="X1253" s="4"/>
      <c r="Y1253" s="4"/>
      <c r="Z1253" s="4"/>
      <c r="AA1253" s="4"/>
      <c r="AB1253" s="4"/>
      <c r="AC1253" s="4"/>
      <c r="AD1253" s="4"/>
      <c r="AE1253" s="4"/>
      <c r="AF1253" s="4"/>
      <c r="AG1253" s="4"/>
    </row>
    <row r="1254" spans="2:33">
      <c r="B1254" t="str">
        <f t="shared" si="43"/>
        <v/>
      </c>
      <c r="U1254" s="4"/>
      <c r="V1254" s="4"/>
      <c r="W1254" s="4"/>
      <c r="X1254" s="4"/>
      <c r="Y1254" s="4"/>
      <c r="Z1254" s="4"/>
      <c r="AA1254" s="4"/>
      <c r="AB1254" s="4"/>
      <c r="AC1254" s="4"/>
      <c r="AD1254" s="4"/>
      <c r="AE1254" s="4"/>
      <c r="AF1254" s="4"/>
      <c r="AG1254" s="4"/>
    </row>
    <row r="1255" spans="2:33">
      <c r="B1255" t="str">
        <f t="shared" si="43"/>
        <v/>
      </c>
      <c r="U1255" s="4"/>
      <c r="V1255" s="4"/>
      <c r="W1255" s="4"/>
      <c r="X1255" s="4"/>
      <c r="Y1255" s="4"/>
      <c r="Z1255" s="4"/>
      <c r="AA1255" s="4"/>
      <c r="AB1255" s="4"/>
      <c r="AC1255" s="4"/>
      <c r="AD1255" s="4"/>
      <c r="AE1255" s="4"/>
      <c r="AF1255" s="4"/>
      <c r="AG1255" s="4"/>
    </row>
    <row r="1256" spans="2:33">
      <c r="B1256" t="str">
        <f t="shared" si="43"/>
        <v/>
      </c>
      <c r="U1256" s="4"/>
      <c r="V1256" s="4"/>
      <c r="W1256" s="4"/>
      <c r="X1256" s="4"/>
      <c r="Y1256" s="4"/>
      <c r="Z1256" s="4"/>
      <c r="AA1256" s="4"/>
      <c r="AB1256" s="4"/>
      <c r="AC1256" s="4"/>
      <c r="AD1256" s="4"/>
      <c r="AE1256" s="4"/>
      <c r="AF1256" s="4"/>
      <c r="AG1256" s="4"/>
    </row>
    <row r="1257" spans="2:33">
      <c r="B1257" t="str">
        <f t="shared" si="43"/>
        <v/>
      </c>
      <c r="U1257" s="4"/>
      <c r="V1257" s="4"/>
      <c r="W1257" s="4"/>
      <c r="X1257" s="4"/>
      <c r="Y1257" s="4"/>
      <c r="Z1257" s="4"/>
      <c r="AA1257" s="4"/>
      <c r="AB1257" s="4"/>
      <c r="AC1257" s="4"/>
      <c r="AD1257" s="4"/>
      <c r="AE1257" s="4"/>
      <c r="AF1257" s="4"/>
      <c r="AG1257" s="4"/>
    </row>
    <row r="1258" spans="2:33">
      <c r="B1258" t="str">
        <f t="shared" si="43"/>
        <v/>
      </c>
      <c r="U1258" s="4"/>
      <c r="V1258" s="4"/>
      <c r="W1258" s="4"/>
      <c r="X1258" s="4"/>
      <c r="Y1258" s="4"/>
      <c r="Z1258" s="4"/>
      <c r="AA1258" s="4"/>
      <c r="AB1258" s="4"/>
      <c r="AC1258" s="4"/>
      <c r="AD1258" s="4"/>
      <c r="AE1258" s="4"/>
      <c r="AF1258" s="4"/>
      <c r="AG1258" s="4"/>
    </row>
    <row r="1259" spans="2:33">
      <c r="B1259" t="str">
        <f t="shared" si="43"/>
        <v/>
      </c>
      <c r="U1259" s="4"/>
      <c r="V1259" s="4"/>
      <c r="W1259" s="4"/>
      <c r="X1259" s="4"/>
      <c r="Y1259" s="4"/>
      <c r="Z1259" s="4"/>
      <c r="AA1259" s="4"/>
      <c r="AB1259" s="4"/>
      <c r="AC1259" s="4"/>
      <c r="AD1259" s="4"/>
      <c r="AE1259" s="4"/>
      <c r="AF1259" s="4"/>
      <c r="AG1259" s="4"/>
    </row>
    <row r="1260" spans="2:33">
      <c r="B1260" t="str">
        <f t="shared" si="43"/>
        <v/>
      </c>
      <c r="U1260" s="4"/>
      <c r="V1260" s="4"/>
      <c r="W1260" s="4"/>
      <c r="X1260" s="4"/>
      <c r="Y1260" s="4"/>
      <c r="Z1260" s="4"/>
      <c r="AA1260" s="4"/>
      <c r="AB1260" s="4"/>
      <c r="AC1260" s="4"/>
      <c r="AD1260" s="4"/>
      <c r="AE1260" s="4"/>
      <c r="AF1260" s="4"/>
      <c r="AG1260" s="4"/>
    </row>
    <row r="1261" spans="2:33">
      <c r="B1261" t="str">
        <f t="shared" si="43"/>
        <v/>
      </c>
      <c r="U1261" s="4"/>
      <c r="V1261" s="4"/>
      <c r="W1261" s="4"/>
      <c r="X1261" s="4"/>
      <c r="Y1261" s="4"/>
      <c r="Z1261" s="4"/>
      <c r="AA1261" s="4"/>
      <c r="AB1261" s="4"/>
      <c r="AC1261" s="4"/>
      <c r="AD1261" s="4"/>
      <c r="AE1261" s="4"/>
      <c r="AF1261" s="4"/>
      <c r="AG1261" s="4"/>
    </row>
    <row r="1262" spans="2:33">
      <c r="B1262" t="str">
        <f t="shared" si="43"/>
        <v/>
      </c>
      <c r="U1262" s="4"/>
      <c r="V1262" s="4"/>
      <c r="W1262" s="4"/>
      <c r="X1262" s="4"/>
      <c r="Y1262" s="4"/>
      <c r="Z1262" s="4"/>
      <c r="AA1262" s="4"/>
      <c r="AB1262" s="4"/>
      <c r="AC1262" s="4"/>
      <c r="AD1262" s="4"/>
      <c r="AE1262" s="4"/>
      <c r="AF1262" s="4"/>
      <c r="AG1262" s="4"/>
    </row>
    <row r="1263" spans="2:33">
      <c r="B1263" t="str">
        <f t="shared" si="43"/>
        <v/>
      </c>
      <c r="U1263" s="4"/>
      <c r="V1263" s="4"/>
      <c r="W1263" s="4"/>
      <c r="X1263" s="4"/>
      <c r="Y1263" s="4"/>
      <c r="Z1263" s="4"/>
      <c r="AA1263" s="4"/>
      <c r="AB1263" s="4"/>
      <c r="AC1263" s="4"/>
      <c r="AD1263" s="4"/>
      <c r="AE1263" s="4"/>
      <c r="AF1263" s="4"/>
      <c r="AG1263" s="4"/>
    </row>
    <row r="1264" spans="2:33">
      <c r="B1264" t="str">
        <f t="shared" si="43"/>
        <v/>
      </c>
      <c r="U1264" s="4"/>
      <c r="V1264" s="4"/>
      <c r="W1264" s="4"/>
      <c r="X1264" s="4"/>
      <c r="Y1264" s="4"/>
      <c r="Z1264" s="4"/>
      <c r="AA1264" s="4"/>
      <c r="AB1264" s="4"/>
      <c r="AC1264" s="4"/>
      <c r="AD1264" s="4"/>
      <c r="AE1264" s="4"/>
      <c r="AF1264" s="4"/>
      <c r="AG1264" s="4"/>
    </row>
    <row r="1265" spans="2:33">
      <c r="B1265" t="str">
        <f t="shared" si="43"/>
        <v/>
      </c>
      <c r="U1265" s="4"/>
      <c r="V1265" s="4"/>
      <c r="W1265" s="4"/>
      <c r="X1265" s="4"/>
      <c r="Y1265" s="4"/>
      <c r="Z1265" s="4"/>
      <c r="AA1265" s="4"/>
      <c r="AB1265" s="4"/>
      <c r="AC1265" s="4"/>
      <c r="AD1265" s="4"/>
      <c r="AE1265" s="4"/>
      <c r="AF1265" s="4"/>
      <c r="AG1265" s="4"/>
    </row>
    <row r="1266" spans="2:33">
      <c r="B1266" t="str">
        <f t="shared" si="43"/>
        <v/>
      </c>
      <c r="U1266" s="4"/>
      <c r="V1266" s="4"/>
      <c r="W1266" s="4"/>
      <c r="X1266" s="4"/>
      <c r="Y1266" s="4"/>
      <c r="Z1266" s="4"/>
      <c r="AA1266" s="4"/>
      <c r="AB1266" s="4"/>
      <c r="AC1266" s="4"/>
      <c r="AD1266" s="4"/>
      <c r="AE1266" s="4"/>
      <c r="AF1266" s="4"/>
      <c r="AG1266" s="4"/>
    </row>
    <row r="1267" spans="2:33">
      <c r="B1267" t="str">
        <f t="shared" si="43"/>
        <v/>
      </c>
      <c r="U1267" s="4"/>
      <c r="V1267" s="4"/>
      <c r="W1267" s="4"/>
      <c r="X1267" s="4"/>
      <c r="Y1267" s="4"/>
      <c r="Z1267" s="4"/>
      <c r="AA1267" s="4"/>
      <c r="AB1267" s="4"/>
      <c r="AC1267" s="4"/>
      <c r="AD1267" s="4"/>
      <c r="AE1267" s="4"/>
      <c r="AF1267" s="4"/>
      <c r="AG1267" s="4"/>
    </row>
    <row r="1268" spans="2:33">
      <c r="B1268" t="str">
        <f t="shared" si="43"/>
        <v/>
      </c>
      <c r="U1268" s="4"/>
      <c r="V1268" s="4"/>
      <c r="W1268" s="4"/>
      <c r="X1268" s="4"/>
      <c r="Y1268" s="4"/>
      <c r="Z1268" s="4"/>
      <c r="AA1268" s="4"/>
      <c r="AB1268" s="4"/>
      <c r="AC1268" s="4"/>
      <c r="AD1268" s="4"/>
      <c r="AE1268" s="4"/>
      <c r="AF1268" s="4"/>
      <c r="AG1268" s="4"/>
    </row>
    <row r="1269" spans="2:33">
      <c r="B1269" t="str">
        <f t="shared" si="43"/>
        <v/>
      </c>
      <c r="U1269" s="4"/>
      <c r="V1269" s="4"/>
      <c r="W1269" s="4"/>
      <c r="X1269" s="4"/>
      <c r="Y1269" s="4"/>
      <c r="Z1269" s="4"/>
      <c r="AA1269" s="4"/>
      <c r="AB1269" s="4"/>
      <c r="AC1269" s="4"/>
      <c r="AD1269" s="4"/>
      <c r="AE1269" s="4"/>
      <c r="AF1269" s="4"/>
      <c r="AG1269" s="4"/>
    </row>
    <row r="1270" spans="2:33">
      <c r="B1270" t="str">
        <f t="shared" si="43"/>
        <v/>
      </c>
      <c r="U1270" s="4"/>
      <c r="V1270" s="4"/>
      <c r="W1270" s="4"/>
      <c r="X1270" s="4"/>
      <c r="Y1270" s="4"/>
      <c r="Z1270" s="4"/>
      <c r="AA1270" s="4"/>
      <c r="AB1270" s="4"/>
      <c r="AC1270" s="4"/>
      <c r="AD1270" s="4"/>
      <c r="AE1270" s="4"/>
      <c r="AF1270" s="4"/>
      <c r="AG1270" s="4"/>
    </row>
    <row r="1271" spans="2:33">
      <c r="B1271" t="str">
        <f t="shared" si="43"/>
        <v/>
      </c>
      <c r="U1271" s="4"/>
      <c r="V1271" s="4"/>
      <c r="W1271" s="4"/>
      <c r="X1271" s="4"/>
      <c r="Y1271" s="4"/>
      <c r="Z1271" s="4"/>
      <c r="AA1271" s="4"/>
      <c r="AB1271" s="4"/>
      <c r="AC1271" s="4"/>
      <c r="AD1271" s="4"/>
      <c r="AE1271" s="4"/>
      <c r="AF1271" s="4"/>
      <c r="AG1271" s="4"/>
    </row>
    <row r="1272" spans="2:33">
      <c r="B1272" t="str">
        <f t="shared" si="43"/>
        <v/>
      </c>
      <c r="U1272" s="4"/>
      <c r="V1272" s="4"/>
      <c r="W1272" s="4"/>
      <c r="X1272" s="4"/>
      <c r="Y1272" s="4"/>
      <c r="Z1272" s="4"/>
      <c r="AA1272" s="4"/>
      <c r="AB1272" s="4"/>
      <c r="AC1272" s="4"/>
      <c r="AD1272" s="4"/>
      <c r="AE1272" s="4"/>
      <c r="AF1272" s="4"/>
      <c r="AG1272" s="4"/>
    </row>
    <row r="1273" spans="2:33">
      <c r="B1273" t="str">
        <f t="shared" si="43"/>
        <v/>
      </c>
      <c r="U1273" s="4"/>
      <c r="V1273" s="4"/>
      <c r="W1273" s="4"/>
      <c r="X1273" s="4"/>
      <c r="Y1273" s="4"/>
      <c r="Z1273" s="4"/>
      <c r="AA1273" s="4"/>
      <c r="AB1273" s="4"/>
      <c r="AC1273" s="4"/>
      <c r="AD1273" s="4"/>
      <c r="AE1273" s="4"/>
      <c r="AF1273" s="4"/>
      <c r="AG1273" s="4"/>
    </row>
    <row r="1274" spans="2:33">
      <c r="B1274" t="str">
        <f t="shared" si="43"/>
        <v/>
      </c>
      <c r="U1274" s="4"/>
      <c r="V1274" s="4"/>
      <c r="W1274" s="4"/>
      <c r="X1274" s="4"/>
      <c r="Y1274" s="4"/>
      <c r="Z1274" s="4"/>
      <c r="AA1274" s="4"/>
      <c r="AB1274" s="4"/>
      <c r="AC1274" s="4"/>
      <c r="AD1274" s="4"/>
      <c r="AE1274" s="4"/>
      <c r="AF1274" s="4"/>
      <c r="AG1274" s="4"/>
    </row>
    <row r="1275" spans="2:33">
      <c r="B1275" t="str">
        <f t="shared" si="43"/>
        <v/>
      </c>
      <c r="U1275" s="4"/>
      <c r="V1275" s="4"/>
      <c r="W1275" s="4"/>
      <c r="X1275" s="4"/>
      <c r="Y1275" s="4"/>
      <c r="Z1275" s="4"/>
      <c r="AA1275" s="4"/>
      <c r="AB1275" s="4"/>
      <c r="AC1275" s="4"/>
      <c r="AD1275" s="4"/>
      <c r="AE1275" s="4"/>
      <c r="AF1275" s="4"/>
      <c r="AG1275" s="4"/>
    </row>
    <row r="1276" spans="2:33">
      <c r="B1276" t="str">
        <f t="shared" si="43"/>
        <v/>
      </c>
      <c r="U1276" s="4"/>
      <c r="V1276" s="4"/>
      <c r="W1276" s="4"/>
      <c r="X1276" s="4"/>
      <c r="Y1276" s="4"/>
      <c r="Z1276" s="4"/>
      <c r="AA1276" s="4"/>
      <c r="AB1276" s="4"/>
      <c r="AC1276" s="4"/>
      <c r="AD1276" s="4"/>
      <c r="AE1276" s="4"/>
      <c r="AF1276" s="4"/>
      <c r="AG1276" s="4"/>
    </row>
    <row r="1277" spans="2:33">
      <c r="B1277" t="str">
        <f t="shared" si="43"/>
        <v/>
      </c>
      <c r="U1277" s="4"/>
      <c r="V1277" s="4"/>
      <c r="W1277" s="4"/>
      <c r="X1277" s="4"/>
      <c r="Y1277" s="4"/>
      <c r="Z1277" s="4"/>
      <c r="AA1277" s="4"/>
      <c r="AB1277" s="4"/>
      <c r="AC1277" s="4"/>
      <c r="AD1277" s="4"/>
      <c r="AE1277" s="4"/>
      <c r="AF1277" s="4"/>
      <c r="AG1277" s="4"/>
    </row>
    <row r="1278" spans="2:33">
      <c r="B1278" t="str">
        <f t="shared" si="43"/>
        <v/>
      </c>
      <c r="U1278" s="4"/>
      <c r="V1278" s="4"/>
      <c r="W1278" s="4"/>
      <c r="X1278" s="4"/>
      <c r="Y1278" s="4"/>
      <c r="Z1278" s="4"/>
      <c r="AA1278" s="4"/>
      <c r="AB1278" s="4"/>
      <c r="AC1278" s="4"/>
      <c r="AD1278" s="4"/>
      <c r="AE1278" s="4"/>
      <c r="AF1278" s="4"/>
      <c r="AG1278" s="4"/>
    </row>
    <row r="1279" spans="2:33">
      <c r="B1279" t="str">
        <f t="shared" si="43"/>
        <v/>
      </c>
      <c r="U1279" s="4"/>
      <c r="V1279" s="4"/>
      <c r="W1279" s="4"/>
      <c r="X1279" s="4"/>
      <c r="Y1279" s="4"/>
      <c r="Z1279" s="4"/>
      <c r="AA1279" s="4"/>
      <c r="AB1279" s="4"/>
      <c r="AC1279" s="4"/>
      <c r="AD1279" s="4"/>
      <c r="AE1279" s="4"/>
      <c r="AF1279" s="4"/>
      <c r="AG1279" s="4"/>
    </row>
    <row r="1280" spans="2:33">
      <c r="B1280" t="str">
        <f t="shared" si="43"/>
        <v/>
      </c>
      <c r="U1280" s="4"/>
      <c r="V1280" s="4"/>
      <c r="W1280" s="4"/>
      <c r="X1280" s="4"/>
      <c r="Y1280" s="4"/>
      <c r="Z1280" s="4"/>
      <c r="AA1280" s="4"/>
      <c r="AB1280" s="4"/>
      <c r="AC1280" s="4"/>
      <c r="AD1280" s="4"/>
      <c r="AE1280" s="4"/>
      <c r="AF1280" s="4"/>
      <c r="AG1280" s="4"/>
    </row>
    <row r="1281" spans="2:33">
      <c r="B1281" t="str">
        <f t="shared" si="43"/>
        <v/>
      </c>
      <c r="U1281" s="4"/>
      <c r="V1281" s="4"/>
      <c r="W1281" s="4"/>
      <c r="X1281" s="4"/>
      <c r="Y1281" s="4"/>
      <c r="Z1281" s="4"/>
      <c r="AA1281" s="4"/>
      <c r="AB1281" s="4"/>
      <c r="AC1281" s="4"/>
      <c r="AD1281" s="4"/>
      <c r="AE1281" s="4"/>
      <c r="AF1281" s="4"/>
      <c r="AG1281" s="4"/>
    </row>
    <row r="1282" spans="2:33">
      <c r="B1282" t="str">
        <f t="shared" si="43"/>
        <v/>
      </c>
      <c r="U1282" s="4"/>
      <c r="V1282" s="4"/>
      <c r="W1282" s="4"/>
      <c r="X1282" s="4"/>
      <c r="Y1282" s="4"/>
      <c r="Z1282" s="4"/>
      <c r="AA1282" s="4"/>
      <c r="AB1282" s="4"/>
      <c r="AC1282" s="4"/>
      <c r="AD1282" s="4"/>
      <c r="AE1282" s="4"/>
      <c r="AF1282" s="4"/>
      <c r="AG1282" s="4"/>
    </row>
    <row r="1283" spans="2:33">
      <c r="B1283" t="str">
        <f t="shared" si="43"/>
        <v/>
      </c>
      <c r="U1283" s="4"/>
      <c r="V1283" s="4"/>
      <c r="W1283" s="4"/>
      <c r="X1283" s="4"/>
      <c r="Y1283" s="4"/>
      <c r="Z1283" s="4"/>
      <c r="AA1283" s="4"/>
      <c r="AB1283" s="4"/>
      <c r="AC1283" s="4"/>
      <c r="AD1283" s="4"/>
      <c r="AE1283" s="4"/>
      <c r="AF1283" s="4"/>
      <c r="AG1283" s="4"/>
    </row>
    <row r="1284" spans="2:33">
      <c r="B1284" t="str">
        <f t="shared" ref="B1284:B1347" si="44">H1284&amp;F1284</f>
        <v/>
      </c>
      <c r="U1284" s="4"/>
      <c r="V1284" s="4"/>
      <c r="W1284" s="4"/>
      <c r="X1284" s="4"/>
      <c r="Y1284" s="4"/>
      <c r="Z1284" s="4"/>
      <c r="AA1284" s="4"/>
      <c r="AB1284" s="4"/>
      <c r="AC1284" s="4"/>
      <c r="AD1284" s="4"/>
      <c r="AE1284" s="4"/>
      <c r="AF1284" s="4"/>
      <c r="AG1284" s="4"/>
    </row>
    <row r="1285" spans="2:33">
      <c r="B1285" t="str">
        <f t="shared" si="44"/>
        <v/>
      </c>
      <c r="U1285" s="4"/>
      <c r="V1285" s="4"/>
      <c r="W1285" s="4"/>
      <c r="X1285" s="4"/>
      <c r="Y1285" s="4"/>
      <c r="Z1285" s="4"/>
      <c r="AA1285" s="4"/>
      <c r="AB1285" s="4"/>
      <c r="AC1285" s="4"/>
      <c r="AD1285" s="4"/>
      <c r="AE1285" s="4"/>
      <c r="AF1285" s="4"/>
      <c r="AG1285" s="4"/>
    </row>
    <row r="1286" spans="2:33">
      <c r="B1286" t="str">
        <f t="shared" si="44"/>
        <v/>
      </c>
      <c r="U1286" s="4"/>
      <c r="V1286" s="4"/>
      <c r="W1286" s="4"/>
      <c r="X1286" s="4"/>
      <c r="Y1286" s="4"/>
      <c r="Z1286" s="4"/>
      <c r="AA1286" s="4"/>
      <c r="AB1286" s="4"/>
      <c r="AC1286" s="4"/>
      <c r="AD1286" s="4"/>
      <c r="AE1286" s="4"/>
      <c r="AF1286" s="4"/>
      <c r="AG1286" s="4"/>
    </row>
    <row r="1287" spans="2:33">
      <c r="B1287" t="str">
        <f t="shared" si="44"/>
        <v/>
      </c>
      <c r="U1287" s="4"/>
      <c r="V1287" s="4"/>
      <c r="W1287" s="4"/>
      <c r="X1287" s="4"/>
      <c r="Y1287" s="4"/>
      <c r="Z1287" s="4"/>
      <c r="AA1287" s="4"/>
      <c r="AB1287" s="4"/>
      <c r="AC1287" s="4"/>
      <c r="AD1287" s="4"/>
      <c r="AE1287" s="4"/>
      <c r="AF1287" s="4"/>
      <c r="AG1287" s="4"/>
    </row>
    <row r="1288" spans="2:33">
      <c r="B1288" t="str">
        <f t="shared" si="44"/>
        <v/>
      </c>
      <c r="U1288" s="4"/>
      <c r="V1288" s="4"/>
      <c r="W1288" s="4"/>
      <c r="X1288" s="4"/>
      <c r="Y1288" s="4"/>
      <c r="Z1288" s="4"/>
      <c r="AA1288" s="4"/>
      <c r="AB1288" s="4"/>
      <c r="AC1288" s="4"/>
      <c r="AD1288" s="4"/>
      <c r="AE1288" s="4"/>
      <c r="AF1288" s="4"/>
      <c r="AG1288" s="4"/>
    </row>
    <row r="1289" spans="2:33">
      <c r="B1289" t="str">
        <f t="shared" si="44"/>
        <v/>
      </c>
      <c r="U1289" s="4"/>
      <c r="V1289" s="4"/>
      <c r="W1289" s="4"/>
      <c r="X1289" s="4"/>
      <c r="Y1289" s="4"/>
      <c r="Z1289" s="4"/>
      <c r="AA1289" s="4"/>
      <c r="AB1289" s="4"/>
      <c r="AC1289" s="4"/>
      <c r="AD1289" s="4"/>
      <c r="AE1289" s="4"/>
      <c r="AF1289" s="4"/>
      <c r="AG1289" s="4"/>
    </row>
    <row r="1290" spans="2:33">
      <c r="B1290" t="str">
        <f t="shared" si="44"/>
        <v/>
      </c>
      <c r="U1290" s="4"/>
      <c r="V1290" s="4"/>
      <c r="W1290" s="4"/>
      <c r="X1290" s="4"/>
      <c r="Y1290" s="4"/>
      <c r="Z1290" s="4"/>
      <c r="AA1290" s="4"/>
      <c r="AB1290" s="4"/>
      <c r="AC1290" s="4"/>
      <c r="AD1290" s="4"/>
      <c r="AE1290" s="4"/>
      <c r="AF1290" s="4"/>
      <c r="AG1290" s="4"/>
    </row>
    <row r="1291" spans="2:33">
      <c r="B1291" t="str">
        <f t="shared" si="44"/>
        <v/>
      </c>
      <c r="U1291" s="4"/>
      <c r="V1291" s="4"/>
      <c r="W1291" s="4"/>
      <c r="X1291" s="4"/>
      <c r="Y1291" s="4"/>
      <c r="Z1291" s="4"/>
      <c r="AA1291" s="4"/>
      <c r="AB1291" s="4"/>
      <c r="AC1291" s="4"/>
      <c r="AD1291" s="4"/>
      <c r="AE1291" s="4"/>
      <c r="AF1291" s="4"/>
      <c r="AG1291" s="4"/>
    </row>
    <row r="1292" spans="2:33">
      <c r="B1292" t="str">
        <f t="shared" si="44"/>
        <v/>
      </c>
      <c r="U1292" s="4"/>
      <c r="V1292" s="4"/>
      <c r="W1292" s="4"/>
      <c r="X1292" s="4"/>
      <c r="Y1292" s="4"/>
      <c r="Z1292" s="4"/>
      <c r="AA1292" s="4"/>
      <c r="AB1292" s="4"/>
      <c r="AC1292" s="4"/>
      <c r="AD1292" s="4"/>
      <c r="AE1292" s="4"/>
      <c r="AF1292" s="4"/>
      <c r="AG1292" s="4"/>
    </row>
    <row r="1293" spans="2:33">
      <c r="B1293" t="str">
        <f t="shared" si="44"/>
        <v/>
      </c>
      <c r="U1293" s="4"/>
      <c r="V1293" s="4"/>
      <c r="W1293" s="4"/>
      <c r="X1293" s="4"/>
      <c r="Y1293" s="4"/>
      <c r="Z1293" s="4"/>
      <c r="AA1293" s="4"/>
      <c r="AB1293" s="4"/>
      <c r="AC1293" s="4"/>
      <c r="AD1293" s="4"/>
      <c r="AE1293" s="4"/>
      <c r="AF1293" s="4"/>
      <c r="AG1293" s="4"/>
    </row>
    <row r="1294" spans="2:33">
      <c r="B1294" t="str">
        <f t="shared" si="44"/>
        <v/>
      </c>
      <c r="U1294" s="4"/>
      <c r="V1294" s="4"/>
      <c r="W1294" s="4"/>
      <c r="X1294" s="4"/>
      <c r="Y1294" s="4"/>
      <c r="Z1294" s="4"/>
      <c r="AA1294" s="4"/>
      <c r="AB1294" s="4"/>
      <c r="AC1294" s="4"/>
      <c r="AD1294" s="4"/>
      <c r="AE1294" s="4"/>
      <c r="AF1294" s="4"/>
      <c r="AG1294" s="4"/>
    </row>
    <row r="1295" spans="2:33">
      <c r="B1295" t="str">
        <f t="shared" si="44"/>
        <v/>
      </c>
      <c r="U1295" s="4"/>
      <c r="V1295" s="4"/>
      <c r="W1295" s="4"/>
      <c r="X1295" s="4"/>
      <c r="Y1295" s="4"/>
      <c r="Z1295" s="4"/>
      <c r="AA1295" s="4"/>
      <c r="AB1295" s="4"/>
      <c r="AC1295" s="4"/>
      <c r="AD1295" s="4"/>
      <c r="AE1295" s="4"/>
      <c r="AF1295" s="4"/>
      <c r="AG1295" s="4"/>
    </row>
    <row r="1296" spans="2:33">
      <c r="B1296" t="str">
        <f t="shared" si="44"/>
        <v/>
      </c>
      <c r="U1296" s="4"/>
      <c r="V1296" s="4"/>
      <c r="W1296" s="4"/>
      <c r="X1296" s="4"/>
      <c r="Y1296" s="4"/>
      <c r="Z1296" s="4"/>
      <c r="AA1296" s="4"/>
      <c r="AB1296" s="4"/>
      <c r="AC1296" s="4"/>
      <c r="AD1296" s="4"/>
      <c r="AE1296" s="4"/>
      <c r="AF1296" s="4"/>
      <c r="AG1296" s="4"/>
    </row>
    <row r="1297" spans="2:33">
      <c r="B1297" t="str">
        <f t="shared" si="44"/>
        <v/>
      </c>
      <c r="U1297" s="4"/>
      <c r="V1297" s="4"/>
      <c r="W1297" s="4"/>
      <c r="X1297" s="4"/>
      <c r="Y1297" s="4"/>
      <c r="Z1297" s="4"/>
      <c r="AA1297" s="4"/>
      <c r="AB1297" s="4"/>
      <c r="AC1297" s="4"/>
      <c r="AD1297" s="4"/>
      <c r="AE1297" s="4"/>
      <c r="AF1297" s="4"/>
      <c r="AG1297" s="4"/>
    </row>
    <row r="1298" spans="2:33">
      <c r="B1298" t="str">
        <f t="shared" si="44"/>
        <v/>
      </c>
      <c r="U1298" s="4"/>
      <c r="V1298" s="4"/>
      <c r="W1298" s="4"/>
      <c r="X1298" s="4"/>
      <c r="Y1298" s="4"/>
      <c r="Z1298" s="4"/>
      <c r="AA1298" s="4"/>
      <c r="AB1298" s="4"/>
      <c r="AC1298" s="4"/>
      <c r="AD1298" s="4"/>
      <c r="AE1298" s="4"/>
      <c r="AF1298" s="4"/>
      <c r="AG1298" s="4"/>
    </row>
    <row r="1299" spans="2:33">
      <c r="B1299" t="str">
        <f t="shared" si="44"/>
        <v/>
      </c>
      <c r="U1299" s="4"/>
      <c r="V1299" s="4"/>
      <c r="W1299" s="4"/>
      <c r="X1299" s="4"/>
      <c r="Y1299" s="4"/>
      <c r="Z1299" s="4"/>
      <c r="AA1299" s="4"/>
      <c r="AB1299" s="4"/>
      <c r="AC1299" s="4"/>
      <c r="AD1299" s="4"/>
      <c r="AE1299" s="4"/>
      <c r="AF1299" s="4"/>
      <c r="AG1299" s="4"/>
    </row>
    <row r="1300" spans="2:33">
      <c r="B1300" t="str">
        <f t="shared" si="44"/>
        <v/>
      </c>
      <c r="U1300" s="4"/>
      <c r="V1300" s="4"/>
      <c r="W1300" s="4"/>
      <c r="X1300" s="4"/>
      <c r="Y1300" s="4"/>
      <c r="Z1300" s="4"/>
      <c r="AA1300" s="4"/>
      <c r="AB1300" s="4"/>
      <c r="AC1300" s="4"/>
      <c r="AD1300" s="4"/>
      <c r="AE1300" s="4"/>
      <c r="AF1300" s="4"/>
      <c r="AG1300" s="4"/>
    </row>
    <row r="1301" spans="2:33">
      <c r="B1301" t="str">
        <f t="shared" si="44"/>
        <v/>
      </c>
      <c r="U1301" s="4"/>
      <c r="V1301" s="4"/>
      <c r="W1301" s="4"/>
      <c r="X1301" s="4"/>
      <c r="Y1301" s="4"/>
      <c r="Z1301" s="4"/>
      <c r="AA1301" s="4"/>
      <c r="AB1301" s="4"/>
      <c r="AC1301" s="4"/>
      <c r="AD1301" s="4"/>
      <c r="AE1301" s="4"/>
      <c r="AF1301" s="4"/>
      <c r="AG1301" s="4"/>
    </row>
    <row r="1302" spans="2:33">
      <c r="B1302" t="str">
        <f t="shared" si="44"/>
        <v/>
      </c>
      <c r="U1302" s="4"/>
      <c r="V1302" s="4"/>
      <c r="W1302" s="4"/>
      <c r="X1302" s="4"/>
      <c r="Y1302" s="4"/>
      <c r="Z1302" s="4"/>
      <c r="AA1302" s="4"/>
      <c r="AB1302" s="4"/>
      <c r="AC1302" s="4"/>
      <c r="AD1302" s="4"/>
      <c r="AE1302" s="4"/>
      <c r="AF1302" s="4"/>
      <c r="AG1302" s="4"/>
    </row>
    <row r="1303" spans="2:33">
      <c r="B1303" t="str">
        <f t="shared" si="44"/>
        <v/>
      </c>
      <c r="U1303" s="4"/>
      <c r="V1303" s="4"/>
      <c r="W1303" s="4"/>
      <c r="X1303" s="4"/>
      <c r="Y1303" s="4"/>
      <c r="Z1303" s="4"/>
      <c r="AA1303" s="4"/>
      <c r="AB1303" s="4"/>
      <c r="AC1303" s="4"/>
      <c r="AD1303" s="4"/>
      <c r="AE1303" s="4"/>
      <c r="AF1303" s="4"/>
      <c r="AG1303" s="4"/>
    </row>
    <row r="1304" spans="2:33">
      <c r="B1304" t="str">
        <f t="shared" si="44"/>
        <v/>
      </c>
      <c r="U1304" s="4"/>
      <c r="V1304" s="4"/>
      <c r="W1304" s="4"/>
      <c r="X1304" s="4"/>
      <c r="Y1304" s="4"/>
      <c r="Z1304" s="4"/>
      <c r="AA1304" s="4"/>
      <c r="AB1304" s="4"/>
      <c r="AC1304" s="4"/>
      <c r="AD1304" s="4"/>
      <c r="AE1304" s="4"/>
      <c r="AF1304" s="4"/>
      <c r="AG1304" s="4"/>
    </row>
    <row r="1305" spans="2:33">
      <c r="B1305" t="str">
        <f t="shared" si="44"/>
        <v/>
      </c>
      <c r="U1305" s="4"/>
      <c r="V1305" s="4"/>
      <c r="W1305" s="4"/>
      <c r="X1305" s="4"/>
      <c r="Y1305" s="4"/>
      <c r="Z1305" s="4"/>
      <c r="AA1305" s="4"/>
      <c r="AB1305" s="4"/>
      <c r="AC1305" s="4"/>
      <c r="AD1305" s="4"/>
      <c r="AE1305" s="4"/>
      <c r="AF1305" s="4"/>
      <c r="AG1305" s="4"/>
    </row>
    <row r="1306" spans="2:33">
      <c r="B1306" t="str">
        <f t="shared" si="44"/>
        <v/>
      </c>
      <c r="U1306" s="4"/>
      <c r="V1306" s="4"/>
      <c r="W1306" s="4"/>
      <c r="X1306" s="4"/>
      <c r="Y1306" s="4"/>
      <c r="Z1306" s="4"/>
      <c r="AA1306" s="4"/>
      <c r="AB1306" s="4"/>
      <c r="AC1306" s="4"/>
      <c r="AD1306" s="4"/>
      <c r="AE1306" s="4"/>
      <c r="AF1306" s="4"/>
      <c r="AG1306" s="4"/>
    </row>
    <row r="1307" spans="2:33">
      <c r="B1307" t="str">
        <f t="shared" si="44"/>
        <v/>
      </c>
      <c r="U1307" s="4"/>
      <c r="V1307" s="4"/>
      <c r="W1307" s="4"/>
      <c r="X1307" s="4"/>
      <c r="Y1307" s="4"/>
      <c r="Z1307" s="4"/>
      <c r="AA1307" s="4"/>
      <c r="AB1307" s="4"/>
      <c r="AC1307" s="4"/>
      <c r="AD1307" s="4"/>
      <c r="AE1307" s="4"/>
      <c r="AF1307" s="4"/>
      <c r="AG1307" s="4"/>
    </row>
    <row r="1308" spans="2:33">
      <c r="B1308" t="str">
        <f t="shared" si="44"/>
        <v/>
      </c>
      <c r="U1308" s="4"/>
      <c r="V1308" s="4"/>
      <c r="W1308" s="4"/>
      <c r="X1308" s="4"/>
      <c r="Y1308" s="4"/>
      <c r="Z1308" s="4"/>
      <c r="AA1308" s="4"/>
      <c r="AB1308" s="4"/>
      <c r="AC1308" s="4"/>
      <c r="AD1308" s="4"/>
      <c r="AE1308" s="4"/>
      <c r="AF1308" s="4"/>
      <c r="AG1308" s="4"/>
    </row>
    <row r="1309" spans="2:33">
      <c r="B1309" t="str">
        <f t="shared" si="44"/>
        <v/>
      </c>
      <c r="U1309" s="4"/>
      <c r="V1309" s="4"/>
      <c r="W1309" s="4"/>
      <c r="X1309" s="4"/>
      <c r="Y1309" s="4"/>
      <c r="Z1309" s="4"/>
      <c r="AA1309" s="4"/>
      <c r="AB1309" s="4"/>
      <c r="AC1309" s="4"/>
      <c r="AD1309" s="4"/>
      <c r="AE1309" s="4"/>
      <c r="AF1309" s="4"/>
      <c r="AG1309" s="4"/>
    </row>
    <row r="1310" spans="2:33">
      <c r="B1310" t="str">
        <f t="shared" si="44"/>
        <v/>
      </c>
      <c r="U1310" s="4"/>
      <c r="V1310" s="4"/>
      <c r="W1310" s="4"/>
      <c r="X1310" s="4"/>
      <c r="Y1310" s="4"/>
      <c r="Z1310" s="4"/>
      <c r="AA1310" s="4"/>
      <c r="AB1310" s="4"/>
      <c r="AC1310" s="4"/>
      <c r="AD1310" s="4"/>
      <c r="AE1310" s="4"/>
      <c r="AF1310" s="4"/>
      <c r="AG1310" s="4"/>
    </row>
    <row r="1311" spans="2:33">
      <c r="B1311" t="str">
        <f t="shared" si="44"/>
        <v/>
      </c>
      <c r="U1311" s="4"/>
      <c r="V1311" s="4"/>
      <c r="W1311" s="4"/>
      <c r="X1311" s="4"/>
      <c r="Y1311" s="4"/>
      <c r="Z1311" s="4"/>
      <c r="AA1311" s="4"/>
      <c r="AB1311" s="4"/>
      <c r="AC1311" s="4"/>
      <c r="AD1311" s="4"/>
      <c r="AE1311" s="4"/>
      <c r="AF1311" s="4"/>
      <c r="AG1311" s="4"/>
    </row>
    <row r="1312" spans="2:33">
      <c r="B1312" t="str">
        <f t="shared" si="44"/>
        <v/>
      </c>
      <c r="U1312" s="4"/>
      <c r="V1312" s="4"/>
      <c r="W1312" s="4"/>
      <c r="X1312" s="4"/>
      <c r="Y1312" s="4"/>
      <c r="Z1312" s="4"/>
      <c r="AA1312" s="4"/>
      <c r="AB1312" s="4"/>
      <c r="AC1312" s="4"/>
      <c r="AD1312" s="4"/>
      <c r="AE1312" s="4"/>
      <c r="AF1312" s="4"/>
      <c r="AG1312" s="4"/>
    </row>
    <row r="1313" spans="2:33">
      <c r="B1313" t="str">
        <f t="shared" si="44"/>
        <v/>
      </c>
      <c r="U1313" s="4"/>
      <c r="V1313" s="4"/>
      <c r="W1313" s="4"/>
      <c r="X1313" s="4"/>
      <c r="Y1313" s="4"/>
      <c r="Z1313" s="4"/>
      <c r="AA1313" s="4"/>
      <c r="AB1313" s="4"/>
      <c r="AC1313" s="4"/>
      <c r="AD1313" s="4"/>
      <c r="AE1313" s="4"/>
      <c r="AF1313" s="4"/>
      <c r="AG1313" s="4"/>
    </row>
    <row r="1314" spans="2:33">
      <c r="B1314" t="str">
        <f t="shared" si="44"/>
        <v/>
      </c>
      <c r="U1314" s="4"/>
      <c r="V1314" s="4"/>
      <c r="W1314" s="4"/>
      <c r="X1314" s="4"/>
      <c r="Y1314" s="4"/>
      <c r="Z1314" s="4"/>
      <c r="AA1314" s="4"/>
      <c r="AB1314" s="4"/>
      <c r="AC1314" s="4"/>
      <c r="AD1314" s="4"/>
      <c r="AE1314" s="4"/>
      <c r="AF1314" s="4"/>
      <c r="AG1314" s="4"/>
    </row>
    <row r="1315" spans="2:33">
      <c r="B1315" t="str">
        <f t="shared" si="44"/>
        <v/>
      </c>
      <c r="U1315" s="4"/>
      <c r="V1315" s="4"/>
      <c r="W1315" s="4"/>
      <c r="X1315" s="4"/>
      <c r="Y1315" s="4"/>
      <c r="Z1315" s="4"/>
      <c r="AA1315" s="4"/>
      <c r="AB1315" s="4"/>
      <c r="AC1315" s="4"/>
      <c r="AD1315" s="4"/>
      <c r="AE1315" s="4"/>
      <c r="AF1315" s="4"/>
      <c r="AG1315" s="4"/>
    </row>
    <row r="1316" spans="2:33">
      <c r="B1316" t="str">
        <f t="shared" si="44"/>
        <v/>
      </c>
      <c r="U1316" s="4"/>
      <c r="V1316" s="4"/>
      <c r="W1316" s="4"/>
      <c r="X1316" s="4"/>
      <c r="Y1316" s="4"/>
      <c r="Z1316" s="4"/>
      <c r="AA1316" s="4"/>
      <c r="AB1316" s="4"/>
      <c r="AC1316" s="4"/>
      <c r="AD1316" s="4"/>
      <c r="AE1316" s="4"/>
      <c r="AF1316" s="4"/>
      <c r="AG1316" s="4"/>
    </row>
    <row r="1317" spans="2:33">
      <c r="B1317" t="str">
        <f t="shared" si="44"/>
        <v/>
      </c>
      <c r="U1317" s="4"/>
      <c r="V1317" s="4"/>
      <c r="W1317" s="4"/>
      <c r="X1317" s="4"/>
      <c r="Y1317" s="4"/>
      <c r="Z1317" s="4"/>
      <c r="AA1317" s="4"/>
      <c r="AB1317" s="4"/>
      <c r="AC1317" s="4"/>
      <c r="AD1317" s="4"/>
      <c r="AE1317" s="4"/>
      <c r="AF1317" s="4"/>
      <c r="AG1317" s="4"/>
    </row>
    <row r="1318" spans="2:33">
      <c r="B1318" t="str">
        <f t="shared" si="44"/>
        <v/>
      </c>
      <c r="U1318" s="4"/>
      <c r="V1318" s="4"/>
      <c r="W1318" s="4"/>
      <c r="X1318" s="4"/>
      <c r="Y1318" s="4"/>
      <c r="Z1318" s="4"/>
      <c r="AA1318" s="4"/>
      <c r="AB1318" s="4"/>
      <c r="AC1318" s="4"/>
      <c r="AD1318" s="4"/>
      <c r="AE1318" s="4"/>
      <c r="AF1318" s="4"/>
      <c r="AG1318" s="4"/>
    </row>
    <row r="1319" spans="2:33">
      <c r="B1319" t="str">
        <f t="shared" si="44"/>
        <v/>
      </c>
      <c r="U1319" s="4"/>
      <c r="V1319" s="4"/>
      <c r="W1319" s="4"/>
      <c r="X1319" s="4"/>
      <c r="Y1319" s="4"/>
      <c r="Z1319" s="4"/>
      <c r="AA1319" s="4"/>
      <c r="AB1319" s="4"/>
      <c r="AC1319" s="4"/>
      <c r="AD1319" s="4"/>
      <c r="AE1319" s="4"/>
      <c r="AF1319" s="4"/>
      <c r="AG1319" s="4"/>
    </row>
    <row r="1320" spans="2:33">
      <c r="B1320" t="str">
        <f t="shared" si="44"/>
        <v/>
      </c>
      <c r="U1320" s="4"/>
      <c r="V1320" s="4"/>
      <c r="W1320" s="4"/>
      <c r="X1320" s="4"/>
      <c r="Y1320" s="4"/>
      <c r="Z1320" s="4"/>
      <c r="AA1320" s="4"/>
      <c r="AB1320" s="4"/>
      <c r="AC1320" s="4"/>
      <c r="AD1320" s="4"/>
      <c r="AE1320" s="4"/>
      <c r="AF1320" s="4"/>
      <c r="AG1320" s="4"/>
    </row>
    <row r="1321" spans="2:33">
      <c r="B1321" t="str">
        <f t="shared" si="44"/>
        <v/>
      </c>
      <c r="U1321" s="4"/>
      <c r="V1321" s="4"/>
      <c r="W1321" s="4"/>
      <c r="X1321" s="4"/>
      <c r="Y1321" s="4"/>
      <c r="Z1321" s="4"/>
      <c r="AA1321" s="4"/>
      <c r="AB1321" s="4"/>
      <c r="AC1321" s="4"/>
      <c r="AD1321" s="4"/>
      <c r="AE1321" s="4"/>
      <c r="AF1321" s="4"/>
      <c r="AG1321" s="4"/>
    </row>
    <row r="1322" spans="2:33">
      <c r="B1322" t="str">
        <f t="shared" si="44"/>
        <v/>
      </c>
      <c r="U1322" s="4"/>
      <c r="V1322" s="4"/>
      <c r="W1322" s="4"/>
      <c r="X1322" s="4"/>
      <c r="Y1322" s="4"/>
      <c r="Z1322" s="4"/>
      <c r="AA1322" s="4"/>
      <c r="AB1322" s="4"/>
      <c r="AC1322" s="4"/>
      <c r="AD1322" s="4"/>
      <c r="AE1322" s="4"/>
      <c r="AF1322" s="4"/>
      <c r="AG1322" s="4"/>
    </row>
    <row r="1323" spans="2:33">
      <c r="B1323" t="str">
        <f t="shared" si="44"/>
        <v/>
      </c>
      <c r="U1323" s="4"/>
      <c r="V1323" s="4"/>
      <c r="W1323" s="4"/>
      <c r="X1323" s="4"/>
      <c r="Y1323" s="4"/>
      <c r="Z1323" s="4"/>
      <c r="AA1323" s="4"/>
      <c r="AB1323" s="4"/>
      <c r="AC1323" s="4"/>
      <c r="AD1323" s="4"/>
      <c r="AE1323" s="4"/>
      <c r="AF1323" s="4"/>
      <c r="AG1323" s="4"/>
    </row>
    <row r="1324" spans="2:33">
      <c r="B1324" t="str">
        <f t="shared" si="44"/>
        <v/>
      </c>
      <c r="U1324" s="4"/>
      <c r="V1324" s="4"/>
      <c r="W1324" s="4"/>
      <c r="X1324" s="4"/>
      <c r="Y1324" s="4"/>
      <c r="Z1324" s="4"/>
      <c r="AA1324" s="4"/>
      <c r="AB1324" s="4"/>
      <c r="AC1324" s="4"/>
      <c r="AD1324" s="4"/>
      <c r="AE1324" s="4"/>
      <c r="AF1324" s="4"/>
      <c r="AG1324" s="4"/>
    </row>
    <row r="1325" spans="2:33">
      <c r="B1325" t="str">
        <f t="shared" si="44"/>
        <v/>
      </c>
      <c r="U1325" s="4"/>
      <c r="V1325" s="4"/>
      <c r="W1325" s="4"/>
      <c r="X1325" s="4"/>
      <c r="Y1325" s="4"/>
      <c r="Z1325" s="4"/>
      <c r="AA1325" s="4"/>
      <c r="AB1325" s="4"/>
      <c r="AC1325" s="4"/>
      <c r="AD1325" s="4"/>
      <c r="AE1325" s="4"/>
      <c r="AF1325" s="4"/>
      <c r="AG1325" s="4"/>
    </row>
    <row r="1326" spans="2:33">
      <c r="B1326" t="str">
        <f t="shared" si="44"/>
        <v/>
      </c>
      <c r="U1326" s="4"/>
      <c r="V1326" s="4"/>
      <c r="W1326" s="4"/>
      <c r="X1326" s="4"/>
      <c r="Y1326" s="4"/>
      <c r="Z1326" s="4"/>
      <c r="AA1326" s="4"/>
      <c r="AB1326" s="4"/>
      <c r="AC1326" s="4"/>
      <c r="AD1326" s="4"/>
      <c r="AE1326" s="4"/>
      <c r="AF1326" s="4"/>
      <c r="AG1326" s="4"/>
    </row>
    <row r="1327" spans="2:33">
      <c r="B1327" t="str">
        <f t="shared" si="44"/>
        <v/>
      </c>
      <c r="U1327" s="4"/>
      <c r="V1327" s="4"/>
      <c r="W1327" s="4"/>
      <c r="X1327" s="4"/>
      <c r="Y1327" s="4"/>
      <c r="Z1327" s="4"/>
      <c r="AA1327" s="4"/>
      <c r="AB1327" s="4"/>
      <c r="AC1327" s="4"/>
      <c r="AD1327" s="4"/>
      <c r="AE1327" s="4"/>
      <c r="AF1327" s="4"/>
      <c r="AG1327" s="4"/>
    </row>
    <row r="1328" spans="2:33">
      <c r="B1328" t="str">
        <f t="shared" si="44"/>
        <v/>
      </c>
      <c r="U1328" s="4"/>
      <c r="V1328" s="4"/>
      <c r="W1328" s="4"/>
      <c r="X1328" s="4"/>
      <c r="Y1328" s="4"/>
      <c r="Z1328" s="4"/>
      <c r="AA1328" s="4"/>
      <c r="AB1328" s="4"/>
      <c r="AC1328" s="4"/>
      <c r="AD1328" s="4"/>
      <c r="AE1328" s="4"/>
      <c r="AF1328" s="4"/>
      <c r="AG1328" s="4"/>
    </row>
    <row r="1329" spans="2:33">
      <c r="B1329" t="str">
        <f t="shared" si="44"/>
        <v/>
      </c>
      <c r="U1329" s="4"/>
      <c r="V1329" s="4"/>
      <c r="W1329" s="4"/>
      <c r="X1329" s="4"/>
      <c r="Y1329" s="4"/>
      <c r="Z1329" s="4"/>
      <c r="AA1329" s="4"/>
      <c r="AB1329" s="4"/>
      <c r="AC1329" s="4"/>
      <c r="AD1329" s="4"/>
      <c r="AE1329" s="4"/>
      <c r="AF1329" s="4"/>
      <c r="AG1329" s="4"/>
    </row>
    <row r="1330" spans="2:33">
      <c r="B1330" t="str">
        <f t="shared" si="44"/>
        <v/>
      </c>
      <c r="U1330" s="4"/>
      <c r="V1330" s="4"/>
      <c r="W1330" s="4"/>
      <c r="X1330" s="4"/>
      <c r="Y1330" s="4"/>
      <c r="Z1330" s="4"/>
      <c r="AA1330" s="4"/>
      <c r="AB1330" s="4"/>
      <c r="AC1330" s="4"/>
      <c r="AD1330" s="4"/>
      <c r="AE1330" s="4"/>
      <c r="AF1330" s="4"/>
      <c r="AG1330" s="4"/>
    </row>
    <row r="1331" spans="2:33">
      <c r="B1331" t="str">
        <f t="shared" si="44"/>
        <v/>
      </c>
      <c r="U1331" s="4"/>
      <c r="V1331" s="4"/>
      <c r="W1331" s="4"/>
      <c r="X1331" s="4"/>
      <c r="Y1331" s="4"/>
      <c r="Z1331" s="4"/>
      <c r="AA1331" s="4"/>
      <c r="AB1331" s="4"/>
      <c r="AC1331" s="4"/>
      <c r="AD1331" s="4"/>
      <c r="AE1331" s="4"/>
      <c r="AF1331" s="4"/>
      <c r="AG1331" s="4"/>
    </row>
    <row r="1332" spans="2:33">
      <c r="B1332" t="str">
        <f t="shared" si="44"/>
        <v/>
      </c>
      <c r="U1332" s="4"/>
      <c r="V1332" s="4"/>
      <c r="W1332" s="4"/>
      <c r="X1332" s="4"/>
      <c r="Y1332" s="4"/>
      <c r="Z1332" s="4"/>
      <c r="AA1332" s="4"/>
      <c r="AB1332" s="4"/>
      <c r="AC1332" s="4"/>
      <c r="AD1332" s="4"/>
      <c r="AE1332" s="4"/>
      <c r="AF1332" s="4"/>
      <c r="AG1332" s="4"/>
    </row>
    <row r="1333" spans="2:33">
      <c r="B1333" t="str">
        <f t="shared" si="44"/>
        <v/>
      </c>
      <c r="U1333" s="4"/>
      <c r="V1333" s="4"/>
      <c r="W1333" s="4"/>
      <c r="X1333" s="4"/>
      <c r="Y1333" s="4"/>
      <c r="Z1333" s="4"/>
      <c r="AA1333" s="4"/>
      <c r="AB1333" s="4"/>
      <c r="AC1333" s="4"/>
      <c r="AD1333" s="4"/>
      <c r="AE1333" s="4"/>
      <c r="AF1333" s="4"/>
      <c r="AG1333" s="4"/>
    </row>
    <row r="1334" spans="2:33">
      <c r="B1334" t="str">
        <f t="shared" si="44"/>
        <v/>
      </c>
      <c r="U1334" s="4"/>
      <c r="V1334" s="4"/>
      <c r="W1334" s="4"/>
      <c r="X1334" s="4"/>
      <c r="Y1334" s="4"/>
      <c r="Z1334" s="4"/>
      <c r="AA1334" s="4"/>
      <c r="AB1334" s="4"/>
      <c r="AC1334" s="4"/>
      <c r="AD1334" s="4"/>
      <c r="AE1334" s="4"/>
      <c r="AF1334" s="4"/>
      <c r="AG1334" s="4"/>
    </row>
    <row r="1335" spans="2:33">
      <c r="B1335" t="str">
        <f t="shared" si="44"/>
        <v/>
      </c>
      <c r="U1335" s="4"/>
      <c r="V1335" s="4"/>
      <c r="W1335" s="4"/>
      <c r="X1335" s="4"/>
      <c r="Y1335" s="4"/>
      <c r="Z1335" s="4"/>
      <c r="AA1335" s="4"/>
      <c r="AB1335" s="4"/>
      <c r="AC1335" s="4"/>
      <c r="AD1335" s="4"/>
      <c r="AE1335" s="4"/>
      <c r="AF1335" s="4"/>
      <c r="AG1335" s="4"/>
    </row>
    <row r="1336" spans="2:33">
      <c r="B1336" t="str">
        <f t="shared" si="44"/>
        <v/>
      </c>
      <c r="U1336" s="4"/>
      <c r="V1336" s="4"/>
      <c r="W1336" s="4"/>
      <c r="X1336" s="4"/>
      <c r="Y1336" s="4"/>
      <c r="Z1336" s="4"/>
      <c r="AA1336" s="4"/>
      <c r="AB1336" s="4"/>
      <c r="AC1336" s="4"/>
      <c r="AD1336" s="4"/>
      <c r="AE1336" s="4"/>
      <c r="AF1336" s="4"/>
      <c r="AG1336" s="4"/>
    </row>
    <row r="1337" spans="2:33">
      <c r="B1337" t="str">
        <f t="shared" si="44"/>
        <v/>
      </c>
      <c r="U1337" s="4"/>
      <c r="V1337" s="4"/>
      <c r="W1337" s="4"/>
      <c r="X1337" s="4"/>
      <c r="Y1337" s="4"/>
      <c r="Z1337" s="4"/>
      <c r="AA1337" s="4"/>
      <c r="AB1337" s="4"/>
      <c r="AC1337" s="4"/>
      <c r="AD1337" s="4"/>
      <c r="AE1337" s="4"/>
      <c r="AF1337" s="4"/>
      <c r="AG1337" s="4"/>
    </row>
    <row r="1338" spans="2:33">
      <c r="B1338" t="str">
        <f t="shared" si="44"/>
        <v/>
      </c>
      <c r="U1338" s="4"/>
      <c r="V1338" s="4"/>
      <c r="W1338" s="4"/>
      <c r="X1338" s="4"/>
      <c r="Y1338" s="4"/>
      <c r="Z1338" s="4"/>
      <c r="AA1338" s="4"/>
      <c r="AB1338" s="4"/>
      <c r="AC1338" s="4"/>
      <c r="AD1338" s="4"/>
      <c r="AE1338" s="4"/>
      <c r="AF1338" s="4"/>
      <c r="AG1338" s="4"/>
    </row>
    <row r="1339" spans="2:33">
      <c r="B1339" t="str">
        <f t="shared" si="44"/>
        <v/>
      </c>
      <c r="U1339" s="4"/>
      <c r="V1339" s="4"/>
      <c r="W1339" s="4"/>
      <c r="X1339" s="4"/>
      <c r="Y1339" s="4"/>
      <c r="Z1339" s="4"/>
      <c r="AA1339" s="4"/>
      <c r="AB1339" s="4"/>
      <c r="AC1339" s="4"/>
      <c r="AD1339" s="4"/>
      <c r="AE1339" s="4"/>
      <c r="AF1339" s="4"/>
      <c r="AG1339" s="4"/>
    </row>
    <row r="1340" spans="2:33">
      <c r="B1340" t="str">
        <f t="shared" si="44"/>
        <v/>
      </c>
      <c r="U1340" s="4"/>
      <c r="V1340" s="4"/>
      <c r="W1340" s="4"/>
      <c r="X1340" s="4"/>
      <c r="Y1340" s="4"/>
      <c r="Z1340" s="4"/>
      <c r="AA1340" s="4"/>
      <c r="AB1340" s="4"/>
      <c r="AC1340" s="4"/>
      <c r="AD1340" s="4"/>
      <c r="AE1340" s="4"/>
      <c r="AF1340" s="4"/>
      <c r="AG1340" s="4"/>
    </row>
    <row r="1341" spans="2:33">
      <c r="B1341" t="str">
        <f t="shared" si="44"/>
        <v/>
      </c>
      <c r="U1341" s="4"/>
      <c r="V1341" s="4"/>
      <c r="W1341" s="4"/>
      <c r="X1341" s="4"/>
      <c r="Y1341" s="4"/>
      <c r="Z1341" s="4"/>
      <c r="AA1341" s="4"/>
      <c r="AB1341" s="4"/>
      <c r="AC1341" s="4"/>
      <c r="AD1341" s="4"/>
      <c r="AE1341" s="4"/>
      <c r="AF1341" s="4"/>
      <c r="AG1341" s="4"/>
    </row>
    <row r="1342" spans="2:33">
      <c r="B1342" t="str">
        <f t="shared" si="44"/>
        <v/>
      </c>
      <c r="U1342" s="4"/>
      <c r="V1342" s="4"/>
      <c r="W1342" s="4"/>
      <c r="X1342" s="4"/>
      <c r="Y1342" s="4"/>
      <c r="Z1342" s="4"/>
      <c r="AA1342" s="4"/>
      <c r="AB1342" s="4"/>
      <c r="AC1342" s="4"/>
      <c r="AD1342" s="4"/>
      <c r="AE1342" s="4"/>
      <c r="AF1342" s="4"/>
      <c r="AG1342" s="4"/>
    </row>
    <row r="1343" spans="2:33">
      <c r="B1343" t="str">
        <f t="shared" si="44"/>
        <v/>
      </c>
      <c r="U1343" s="4"/>
      <c r="V1343" s="4"/>
      <c r="W1343" s="4"/>
      <c r="X1343" s="4"/>
      <c r="Y1343" s="4"/>
      <c r="Z1343" s="4"/>
      <c r="AA1343" s="4"/>
      <c r="AB1343" s="4"/>
      <c r="AC1343" s="4"/>
      <c r="AD1343" s="4"/>
      <c r="AE1343" s="4"/>
      <c r="AF1343" s="4"/>
      <c r="AG1343" s="4"/>
    </row>
    <row r="1344" spans="2:33">
      <c r="B1344" t="str">
        <f t="shared" si="44"/>
        <v/>
      </c>
      <c r="U1344" s="4"/>
      <c r="V1344" s="4"/>
      <c r="W1344" s="4"/>
      <c r="X1344" s="4"/>
      <c r="Y1344" s="4"/>
      <c r="Z1344" s="4"/>
      <c r="AA1344" s="4"/>
      <c r="AB1344" s="4"/>
      <c r="AC1344" s="4"/>
      <c r="AD1344" s="4"/>
      <c r="AE1344" s="4"/>
      <c r="AF1344" s="4"/>
      <c r="AG1344" s="4"/>
    </row>
    <row r="1345" spans="2:33">
      <c r="B1345" t="str">
        <f t="shared" si="44"/>
        <v/>
      </c>
      <c r="U1345" s="4"/>
      <c r="V1345" s="4"/>
      <c r="W1345" s="4"/>
      <c r="X1345" s="4"/>
      <c r="Y1345" s="4"/>
      <c r="Z1345" s="4"/>
      <c r="AA1345" s="4"/>
      <c r="AB1345" s="4"/>
      <c r="AC1345" s="4"/>
      <c r="AD1345" s="4"/>
      <c r="AE1345" s="4"/>
      <c r="AF1345" s="4"/>
      <c r="AG1345" s="4"/>
    </row>
    <row r="1346" spans="2:33">
      <c r="B1346" t="str">
        <f t="shared" si="44"/>
        <v/>
      </c>
      <c r="U1346" s="4"/>
      <c r="V1346" s="4"/>
      <c r="W1346" s="4"/>
      <c r="X1346" s="4"/>
      <c r="Y1346" s="4"/>
      <c r="Z1346" s="4"/>
      <c r="AA1346" s="4"/>
      <c r="AB1346" s="4"/>
      <c r="AC1346" s="4"/>
      <c r="AD1346" s="4"/>
      <c r="AE1346" s="4"/>
      <c r="AF1346" s="4"/>
      <c r="AG1346" s="4"/>
    </row>
    <row r="1347" spans="2:33">
      <c r="B1347" t="str">
        <f t="shared" si="44"/>
        <v/>
      </c>
      <c r="U1347" s="4"/>
      <c r="V1347" s="4"/>
      <c r="W1347" s="4"/>
      <c r="X1347" s="4"/>
      <c r="Y1347" s="4"/>
      <c r="Z1347" s="4"/>
      <c r="AA1347" s="4"/>
      <c r="AB1347" s="4"/>
      <c r="AC1347" s="4"/>
      <c r="AD1347" s="4"/>
      <c r="AE1347" s="4"/>
      <c r="AF1347" s="4"/>
      <c r="AG1347" s="4"/>
    </row>
    <row r="1348" spans="2:33">
      <c r="B1348" t="str">
        <f t="shared" ref="B1348:B1372" si="45">H1348&amp;F1348</f>
        <v/>
      </c>
      <c r="U1348" s="4"/>
      <c r="V1348" s="4"/>
      <c r="W1348" s="4"/>
      <c r="X1348" s="4"/>
      <c r="Y1348" s="4"/>
      <c r="Z1348" s="4"/>
      <c r="AA1348" s="4"/>
      <c r="AB1348" s="4"/>
      <c r="AC1348" s="4"/>
      <c r="AD1348" s="4"/>
      <c r="AE1348" s="4"/>
      <c r="AF1348" s="4"/>
      <c r="AG1348" s="4"/>
    </row>
    <row r="1349" spans="2:33">
      <c r="B1349" t="str">
        <f t="shared" si="45"/>
        <v/>
      </c>
      <c r="U1349" s="4"/>
      <c r="V1349" s="4"/>
      <c r="W1349" s="4"/>
      <c r="X1349" s="4"/>
      <c r="Y1349" s="4"/>
      <c r="Z1349" s="4"/>
      <c r="AA1349" s="4"/>
      <c r="AB1349" s="4"/>
      <c r="AC1349" s="4"/>
      <c r="AD1349" s="4"/>
      <c r="AE1349" s="4"/>
      <c r="AF1349" s="4"/>
      <c r="AG1349" s="4"/>
    </row>
    <row r="1350" spans="2:33">
      <c r="B1350" t="str">
        <f t="shared" si="45"/>
        <v/>
      </c>
      <c r="U1350" s="4"/>
      <c r="V1350" s="4"/>
      <c r="W1350" s="4"/>
      <c r="X1350" s="4"/>
      <c r="Y1350" s="4"/>
      <c r="Z1350" s="4"/>
      <c r="AA1350" s="4"/>
      <c r="AB1350" s="4"/>
      <c r="AC1350" s="4"/>
      <c r="AD1350" s="4"/>
      <c r="AE1350" s="4"/>
      <c r="AF1350" s="4"/>
      <c r="AG1350" s="4"/>
    </row>
    <row r="1351" spans="2:33">
      <c r="B1351" t="str">
        <f t="shared" si="45"/>
        <v/>
      </c>
      <c r="U1351" s="4"/>
      <c r="V1351" s="4"/>
      <c r="W1351" s="4"/>
      <c r="X1351" s="4"/>
      <c r="Y1351" s="4"/>
      <c r="Z1351" s="4"/>
      <c r="AA1351" s="4"/>
      <c r="AB1351" s="4"/>
      <c r="AC1351" s="4"/>
      <c r="AD1351" s="4"/>
      <c r="AE1351" s="4"/>
      <c r="AF1351" s="4"/>
      <c r="AG1351" s="4"/>
    </row>
    <row r="1352" spans="2:33">
      <c r="B1352" t="str">
        <f t="shared" si="45"/>
        <v/>
      </c>
      <c r="U1352" s="4"/>
      <c r="V1352" s="4"/>
      <c r="W1352" s="4"/>
      <c r="X1352" s="4"/>
      <c r="Y1352" s="4"/>
      <c r="Z1352" s="4"/>
      <c r="AA1352" s="4"/>
      <c r="AB1352" s="4"/>
      <c r="AC1352" s="4"/>
      <c r="AD1352" s="4"/>
      <c r="AE1352" s="4"/>
      <c r="AF1352" s="4"/>
      <c r="AG1352" s="4"/>
    </row>
    <row r="1353" spans="2:33">
      <c r="B1353" t="str">
        <f t="shared" si="45"/>
        <v/>
      </c>
      <c r="U1353" s="4"/>
      <c r="V1353" s="4"/>
      <c r="W1353" s="4"/>
      <c r="X1353" s="4"/>
      <c r="Y1353" s="4"/>
      <c r="Z1353" s="4"/>
      <c r="AA1353" s="4"/>
      <c r="AB1353" s="4"/>
      <c r="AC1353" s="4"/>
      <c r="AD1353" s="4"/>
      <c r="AE1353" s="4"/>
      <c r="AF1353" s="4"/>
      <c r="AG1353" s="4"/>
    </row>
    <row r="1354" spans="2:33">
      <c r="B1354" t="str">
        <f t="shared" si="45"/>
        <v/>
      </c>
      <c r="U1354" s="4"/>
      <c r="V1354" s="4"/>
      <c r="W1354" s="4"/>
      <c r="X1354" s="4"/>
      <c r="Y1354" s="4"/>
      <c r="Z1354" s="4"/>
      <c r="AA1354" s="4"/>
      <c r="AB1354" s="4"/>
      <c r="AC1354" s="4"/>
      <c r="AD1354" s="4"/>
      <c r="AE1354" s="4"/>
      <c r="AF1354" s="4"/>
      <c r="AG1354" s="4"/>
    </row>
    <row r="1355" spans="2:33">
      <c r="B1355" t="str">
        <f t="shared" si="45"/>
        <v/>
      </c>
      <c r="U1355" s="4"/>
      <c r="V1355" s="4"/>
      <c r="W1355" s="4"/>
      <c r="X1355" s="4"/>
      <c r="Y1355" s="4"/>
      <c r="Z1355" s="4"/>
      <c r="AA1355" s="4"/>
      <c r="AB1355" s="4"/>
      <c r="AC1355" s="4"/>
      <c r="AD1355" s="4"/>
      <c r="AE1355" s="4"/>
      <c r="AF1355" s="4"/>
      <c r="AG1355" s="4"/>
    </row>
    <row r="1356" spans="2:33">
      <c r="B1356" t="str">
        <f t="shared" si="45"/>
        <v/>
      </c>
      <c r="U1356" s="4"/>
      <c r="V1356" s="4"/>
      <c r="W1356" s="4"/>
      <c r="X1356" s="4"/>
      <c r="Y1356" s="4"/>
      <c r="Z1356" s="4"/>
      <c r="AA1356" s="4"/>
      <c r="AB1356" s="4"/>
      <c r="AC1356" s="4"/>
      <c r="AD1356" s="4"/>
      <c r="AE1356" s="4"/>
      <c r="AF1356" s="4"/>
      <c r="AG1356" s="4"/>
    </row>
    <row r="1357" spans="2:33">
      <c r="B1357" t="str">
        <f t="shared" si="45"/>
        <v/>
      </c>
      <c r="U1357" s="4"/>
      <c r="V1357" s="4"/>
      <c r="W1357" s="4"/>
      <c r="X1357" s="4"/>
      <c r="Y1357" s="4"/>
      <c r="Z1357" s="4"/>
      <c r="AA1357" s="4"/>
      <c r="AB1357" s="4"/>
      <c r="AC1357" s="4"/>
      <c r="AD1357" s="4"/>
      <c r="AE1357" s="4"/>
      <c r="AF1357" s="4"/>
      <c r="AG1357" s="4"/>
    </row>
    <row r="1358" spans="2:33">
      <c r="B1358" t="str">
        <f t="shared" si="45"/>
        <v/>
      </c>
      <c r="U1358" s="4"/>
      <c r="V1358" s="4"/>
      <c r="W1358" s="4"/>
      <c r="X1358" s="4"/>
      <c r="Y1358" s="4"/>
      <c r="Z1358" s="4"/>
      <c r="AA1358" s="4"/>
      <c r="AB1358" s="4"/>
      <c r="AC1358" s="4"/>
      <c r="AD1358" s="4"/>
      <c r="AE1358" s="4"/>
      <c r="AF1358" s="4"/>
      <c r="AG1358" s="4"/>
    </row>
    <row r="1359" spans="2:33">
      <c r="B1359" t="str">
        <f t="shared" si="45"/>
        <v/>
      </c>
      <c r="U1359" s="4"/>
      <c r="V1359" s="4"/>
      <c r="W1359" s="4"/>
      <c r="X1359" s="4"/>
      <c r="Y1359" s="4"/>
      <c r="Z1359" s="4"/>
      <c r="AA1359" s="4"/>
      <c r="AB1359" s="4"/>
      <c r="AC1359" s="4"/>
      <c r="AD1359" s="4"/>
      <c r="AE1359" s="4"/>
      <c r="AF1359" s="4"/>
      <c r="AG1359" s="4"/>
    </row>
    <row r="1360" spans="2:33">
      <c r="B1360" t="str">
        <f t="shared" si="45"/>
        <v/>
      </c>
      <c r="U1360" s="4"/>
      <c r="V1360" s="4"/>
      <c r="W1360" s="4"/>
      <c r="X1360" s="4"/>
      <c r="Y1360" s="4"/>
      <c r="Z1360" s="4"/>
      <c r="AA1360" s="4"/>
      <c r="AB1360" s="4"/>
      <c r="AC1360" s="4"/>
      <c r="AD1360" s="4"/>
      <c r="AE1360" s="4"/>
      <c r="AF1360" s="4"/>
      <c r="AG1360" s="4"/>
    </row>
    <row r="1361" spans="2:33">
      <c r="B1361" t="str">
        <f t="shared" si="45"/>
        <v/>
      </c>
      <c r="U1361" s="4"/>
      <c r="V1361" s="4"/>
      <c r="W1361" s="4"/>
      <c r="X1361" s="4"/>
      <c r="Y1361" s="4"/>
      <c r="Z1361" s="4"/>
      <c r="AA1361" s="4"/>
      <c r="AB1361" s="4"/>
      <c r="AC1361" s="4"/>
      <c r="AD1361" s="4"/>
      <c r="AE1361" s="4"/>
      <c r="AF1361" s="4"/>
      <c r="AG1361" s="4"/>
    </row>
    <row r="1362" spans="2:33">
      <c r="B1362" t="str">
        <f t="shared" si="45"/>
        <v/>
      </c>
      <c r="U1362" s="4"/>
      <c r="V1362" s="4"/>
      <c r="W1362" s="4"/>
      <c r="X1362" s="4"/>
      <c r="Y1362" s="4"/>
      <c r="Z1362" s="4"/>
      <c r="AA1362" s="4"/>
      <c r="AB1362" s="4"/>
      <c r="AC1362" s="4"/>
      <c r="AD1362" s="4"/>
      <c r="AE1362" s="4"/>
      <c r="AF1362" s="4"/>
      <c r="AG1362" s="4"/>
    </row>
    <row r="1363" spans="2:33">
      <c r="B1363" t="str">
        <f t="shared" si="45"/>
        <v/>
      </c>
      <c r="U1363" s="4"/>
      <c r="V1363" s="4"/>
      <c r="W1363" s="4"/>
      <c r="X1363" s="4"/>
      <c r="Y1363" s="4"/>
      <c r="Z1363" s="4"/>
      <c r="AA1363" s="4"/>
      <c r="AB1363" s="4"/>
      <c r="AC1363" s="4"/>
      <c r="AD1363" s="4"/>
      <c r="AE1363" s="4"/>
      <c r="AF1363" s="4"/>
      <c r="AG1363" s="4"/>
    </row>
    <row r="1364" spans="2:33">
      <c r="B1364" t="str">
        <f t="shared" si="45"/>
        <v/>
      </c>
      <c r="U1364" s="4"/>
      <c r="V1364" s="4"/>
      <c r="W1364" s="4"/>
      <c r="X1364" s="4"/>
      <c r="Y1364" s="4"/>
      <c r="Z1364" s="4"/>
      <c r="AA1364" s="4"/>
      <c r="AB1364" s="4"/>
      <c r="AC1364" s="4"/>
      <c r="AD1364" s="4"/>
      <c r="AE1364" s="4"/>
      <c r="AF1364" s="4"/>
      <c r="AG1364" s="4"/>
    </row>
    <row r="1365" spans="2:33">
      <c r="B1365" t="str">
        <f t="shared" si="45"/>
        <v/>
      </c>
      <c r="U1365" s="4"/>
      <c r="V1365" s="4"/>
      <c r="W1365" s="4"/>
      <c r="X1365" s="4"/>
      <c r="Y1365" s="4"/>
      <c r="Z1365" s="4"/>
      <c r="AA1365" s="4"/>
      <c r="AB1365" s="4"/>
      <c r="AC1365" s="4"/>
      <c r="AD1365" s="4"/>
      <c r="AE1365" s="4"/>
      <c r="AF1365" s="4"/>
      <c r="AG1365" s="4"/>
    </row>
    <row r="1366" spans="2:33">
      <c r="B1366" t="str">
        <f t="shared" si="45"/>
        <v/>
      </c>
      <c r="U1366" s="4"/>
      <c r="V1366" s="4"/>
      <c r="W1366" s="4"/>
      <c r="X1366" s="4"/>
      <c r="Y1366" s="4"/>
      <c r="Z1366" s="4"/>
      <c r="AA1366" s="4"/>
      <c r="AB1366" s="4"/>
      <c r="AC1366" s="4"/>
      <c r="AD1366" s="4"/>
      <c r="AE1366" s="4"/>
      <c r="AF1366" s="4"/>
      <c r="AG1366" s="4"/>
    </row>
    <row r="1367" spans="2:33">
      <c r="B1367" t="str">
        <f t="shared" si="45"/>
        <v/>
      </c>
      <c r="U1367" s="4"/>
      <c r="V1367" s="4"/>
      <c r="W1367" s="4"/>
      <c r="X1367" s="4"/>
      <c r="Y1367" s="4"/>
      <c r="Z1367" s="4"/>
      <c r="AA1367" s="4"/>
      <c r="AB1367" s="4"/>
      <c r="AC1367" s="4"/>
      <c r="AD1367" s="4"/>
      <c r="AE1367" s="4"/>
      <c r="AF1367" s="4"/>
      <c r="AG1367" s="4"/>
    </row>
    <row r="1368" spans="2:33">
      <c r="B1368" t="str">
        <f t="shared" si="45"/>
        <v/>
      </c>
      <c r="U1368" s="4"/>
      <c r="V1368" s="4"/>
      <c r="W1368" s="4"/>
      <c r="X1368" s="4"/>
      <c r="Y1368" s="4"/>
      <c r="Z1368" s="4"/>
      <c r="AA1368" s="4"/>
      <c r="AB1368" s="4"/>
      <c r="AC1368" s="4"/>
      <c r="AD1368" s="4"/>
      <c r="AE1368" s="4"/>
      <c r="AF1368" s="4"/>
      <c r="AG1368" s="4"/>
    </row>
    <row r="1369" spans="2:33">
      <c r="B1369" t="str">
        <f t="shared" si="45"/>
        <v/>
      </c>
      <c r="U1369" s="4"/>
      <c r="V1369" s="4"/>
      <c r="W1369" s="4"/>
      <c r="X1369" s="4"/>
      <c r="Y1369" s="4"/>
      <c r="Z1369" s="4"/>
      <c r="AA1369" s="4"/>
      <c r="AB1369" s="4"/>
      <c r="AC1369" s="4"/>
      <c r="AD1369" s="4"/>
      <c r="AE1369" s="4"/>
      <c r="AF1369" s="4"/>
      <c r="AG1369" s="4"/>
    </row>
    <row r="1370" spans="2:33">
      <c r="B1370" t="str">
        <f t="shared" si="45"/>
        <v/>
      </c>
      <c r="U1370" s="4"/>
      <c r="V1370" s="4"/>
      <c r="W1370" s="4"/>
      <c r="X1370" s="4"/>
      <c r="Y1370" s="4"/>
      <c r="Z1370" s="4"/>
      <c r="AA1370" s="4"/>
      <c r="AB1370" s="4"/>
      <c r="AC1370" s="4"/>
      <c r="AD1370" s="4"/>
      <c r="AE1370" s="4"/>
      <c r="AF1370" s="4"/>
      <c r="AG1370" s="4"/>
    </row>
    <row r="1371" spans="2:33">
      <c r="B1371" t="str">
        <f t="shared" si="45"/>
        <v/>
      </c>
      <c r="U1371" s="4"/>
      <c r="V1371" s="4"/>
      <c r="W1371" s="4"/>
      <c r="X1371" s="4"/>
      <c r="Y1371" s="4"/>
      <c r="Z1371" s="4"/>
      <c r="AA1371" s="4"/>
      <c r="AB1371" s="4"/>
      <c r="AC1371" s="4"/>
      <c r="AD1371" s="4"/>
      <c r="AE1371" s="4"/>
      <c r="AF1371" s="4"/>
      <c r="AG1371" s="4"/>
    </row>
    <row r="1372" spans="2:33">
      <c r="B1372" t="str">
        <f t="shared" si="45"/>
        <v/>
      </c>
      <c r="U1372" s="4"/>
      <c r="V1372" s="4"/>
      <c r="W1372" s="4"/>
      <c r="X1372" s="4"/>
      <c r="Y1372" s="4"/>
      <c r="Z1372" s="4"/>
      <c r="AA1372" s="4"/>
      <c r="AB1372" s="4"/>
      <c r="AC1372" s="4"/>
      <c r="AD1372" s="4"/>
      <c r="AE1372" s="4"/>
      <c r="AF1372" s="4"/>
      <c r="AG1372" s="4"/>
    </row>
    <row r="1373" spans="2:33">
      <c r="U1373" s="4"/>
      <c r="V1373" s="4"/>
      <c r="W1373" s="4"/>
      <c r="X1373" s="4"/>
      <c r="Y1373" s="4"/>
      <c r="Z1373" s="4"/>
      <c r="AA1373" s="4"/>
      <c r="AB1373" s="4"/>
      <c r="AC1373" s="4"/>
      <c r="AD1373" s="4"/>
      <c r="AE1373" s="4"/>
      <c r="AF1373" s="4"/>
      <c r="AG1373" s="4"/>
    </row>
    <row r="1374" spans="2:33">
      <c r="U1374" s="4"/>
      <c r="V1374" s="4"/>
      <c r="W1374" s="4"/>
      <c r="X1374" s="4"/>
      <c r="Y1374" s="4"/>
      <c r="Z1374" s="4"/>
      <c r="AA1374" s="4"/>
      <c r="AB1374" s="4"/>
      <c r="AC1374" s="4"/>
      <c r="AD1374" s="4"/>
      <c r="AE1374" s="4"/>
      <c r="AF1374" s="4"/>
      <c r="AG1374" s="4"/>
    </row>
    <row r="1375" spans="2:33">
      <c r="U1375" s="4"/>
      <c r="V1375" s="4"/>
      <c r="W1375" s="4"/>
      <c r="X1375" s="4"/>
      <c r="Y1375" s="4"/>
      <c r="Z1375" s="4"/>
      <c r="AA1375" s="4"/>
      <c r="AB1375" s="4"/>
      <c r="AC1375" s="4"/>
      <c r="AD1375" s="4"/>
      <c r="AE1375" s="4"/>
      <c r="AF1375" s="4"/>
      <c r="AG1375" s="4"/>
    </row>
    <row r="1376" spans="2:33">
      <c r="U1376" s="4"/>
      <c r="V1376" s="4"/>
      <c r="W1376" s="4"/>
      <c r="X1376" s="4"/>
      <c r="Y1376" s="4"/>
      <c r="Z1376" s="4"/>
      <c r="AA1376" s="4"/>
      <c r="AB1376" s="4"/>
      <c r="AC1376" s="4"/>
      <c r="AD1376" s="4"/>
      <c r="AE1376" s="4"/>
      <c r="AF1376" s="4"/>
      <c r="AG1376" s="4"/>
    </row>
    <row r="1377" spans="21:33">
      <c r="U1377" s="4"/>
      <c r="V1377" s="4"/>
      <c r="W1377" s="4"/>
      <c r="X1377" s="4"/>
      <c r="Y1377" s="4"/>
      <c r="Z1377" s="4"/>
      <c r="AA1377" s="4"/>
      <c r="AB1377" s="4"/>
      <c r="AC1377" s="4"/>
      <c r="AD1377" s="4"/>
      <c r="AE1377" s="4"/>
      <c r="AF1377" s="4"/>
      <c r="AG1377" s="4"/>
    </row>
    <row r="1378" spans="21:33">
      <c r="U1378" s="4"/>
      <c r="V1378" s="4"/>
      <c r="W1378" s="4"/>
      <c r="X1378" s="4"/>
      <c r="Y1378" s="4"/>
      <c r="Z1378" s="4"/>
      <c r="AA1378" s="4"/>
      <c r="AB1378" s="4"/>
      <c r="AC1378" s="4"/>
      <c r="AD1378" s="4"/>
      <c r="AE1378" s="4"/>
      <c r="AF1378" s="4"/>
      <c r="AG1378" s="4"/>
    </row>
    <row r="1379" spans="21:33">
      <c r="U1379" s="4"/>
      <c r="V1379" s="4"/>
      <c r="W1379" s="4"/>
      <c r="X1379" s="4"/>
      <c r="Y1379" s="4"/>
      <c r="Z1379" s="4"/>
      <c r="AA1379" s="4"/>
      <c r="AB1379" s="4"/>
      <c r="AC1379" s="4"/>
      <c r="AD1379" s="4"/>
      <c r="AE1379" s="4"/>
      <c r="AF1379" s="4"/>
      <c r="AG1379" s="4"/>
    </row>
    <row r="1380" spans="21:33">
      <c r="U1380" s="4"/>
      <c r="V1380" s="4"/>
      <c r="W1380" s="4"/>
      <c r="X1380" s="4"/>
      <c r="Y1380" s="4"/>
      <c r="Z1380" s="4"/>
      <c r="AA1380" s="4"/>
      <c r="AB1380" s="4"/>
      <c r="AC1380" s="4"/>
      <c r="AD1380" s="4"/>
      <c r="AE1380" s="4"/>
      <c r="AF1380" s="4"/>
      <c r="AG1380" s="4"/>
    </row>
    <row r="1381" spans="21:33">
      <c r="U1381" s="4"/>
      <c r="V1381" s="4"/>
      <c r="W1381" s="4"/>
      <c r="X1381" s="4"/>
      <c r="Y1381" s="4"/>
      <c r="Z1381" s="4"/>
      <c r="AA1381" s="4"/>
      <c r="AB1381" s="4"/>
      <c r="AC1381" s="4"/>
      <c r="AD1381" s="4"/>
      <c r="AE1381" s="4"/>
      <c r="AF1381" s="4"/>
      <c r="AG1381" s="4"/>
    </row>
    <row r="1382" spans="21:33">
      <c r="U1382" s="4"/>
      <c r="V1382" s="4"/>
      <c r="W1382" s="4"/>
      <c r="X1382" s="4"/>
      <c r="Y1382" s="4"/>
      <c r="Z1382" s="4"/>
      <c r="AA1382" s="4"/>
      <c r="AB1382" s="4"/>
      <c r="AC1382" s="4"/>
      <c r="AD1382" s="4"/>
      <c r="AE1382" s="4"/>
      <c r="AF1382" s="4"/>
      <c r="AG1382" s="4"/>
    </row>
    <row r="1383" spans="21:33">
      <c r="U1383" s="4"/>
      <c r="V1383" s="4"/>
      <c r="W1383" s="4"/>
      <c r="X1383" s="4"/>
      <c r="Y1383" s="4"/>
      <c r="Z1383" s="4"/>
      <c r="AA1383" s="4"/>
      <c r="AB1383" s="4"/>
      <c r="AC1383" s="4"/>
      <c r="AD1383" s="4"/>
      <c r="AE1383" s="4"/>
      <c r="AF1383" s="4"/>
      <c r="AG1383" s="4"/>
    </row>
    <row r="1384" spans="21:33">
      <c r="U1384" s="4"/>
      <c r="V1384" s="4"/>
      <c r="W1384" s="4"/>
      <c r="X1384" s="4"/>
      <c r="Y1384" s="4"/>
      <c r="Z1384" s="4"/>
      <c r="AA1384" s="4"/>
      <c r="AB1384" s="4"/>
      <c r="AC1384" s="4"/>
      <c r="AD1384" s="4"/>
      <c r="AE1384" s="4"/>
      <c r="AF1384" s="4"/>
      <c r="AG1384" s="4"/>
    </row>
    <row r="1385" spans="21:33">
      <c r="U1385" s="4"/>
      <c r="V1385" s="4"/>
      <c r="W1385" s="4"/>
      <c r="X1385" s="4"/>
      <c r="Y1385" s="4"/>
      <c r="Z1385" s="4"/>
      <c r="AA1385" s="4"/>
      <c r="AB1385" s="4"/>
      <c r="AC1385" s="4"/>
      <c r="AD1385" s="4"/>
      <c r="AE1385" s="4"/>
      <c r="AF1385" s="4"/>
      <c r="AG1385" s="4"/>
    </row>
    <row r="1386" spans="21:33">
      <c r="U1386" s="4"/>
      <c r="V1386" s="4"/>
      <c r="W1386" s="4"/>
      <c r="X1386" s="4"/>
      <c r="Y1386" s="4"/>
      <c r="Z1386" s="4"/>
      <c r="AA1386" s="4"/>
      <c r="AB1386" s="4"/>
      <c r="AC1386" s="4"/>
      <c r="AD1386" s="4"/>
      <c r="AE1386" s="4"/>
      <c r="AF1386" s="4"/>
      <c r="AG1386" s="4"/>
    </row>
    <row r="1387" spans="21:33">
      <c r="U1387" s="4"/>
      <c r="V1387" s="4"/>
      <c r="W1387" s="4"/>
      <c r="X1387" s="4"/>
      <c r="Y1387" s="4"/>
      <c r="Z1387" s="4"/>
      <c r="AA1387" s="4"/>
      <c r="AB1387" s="4"/>
      <c r="AC1387" s="4"/>
      <c r="AD1387" s="4"/>
      <c r="AE1387" s="4"/>
      <c r="AF1387" s="4"/>
      <c r="AG1387" s="4"/>
    </row>
    <row r="1388" spans="21:33">
      <c r="U1388" s="4"/>
      <c r="V1388" s="4"/>
      <c r="W1388" s="4"/>
      <c r="X1388" s="4"/>
      <c r="Y1388" s="4"/>
      <c r="Z1388" s="4"/>
      <c r="AA1388" s="4"/>
      <c r="AB1388" s="4"/>
      <c r="AC1388" s="4"/>
      <c r="AD1388" s="4"/>
      <c r="AE1388" s="4"/>
      <c r="AF1388" s="4"/>
      <c r="AG1388" s="4"/>
    </row>
    <row r="1389" spans="21:33">
      <c r="U1389" s="4"/>
      <c r="V1389" s="4"/>
      <c r="W1389" s="4"/>
      <c r="X1389" s="4"/>
      <c r="Y1389" s="4"/>
      <c r="Z1389" s="4"/>
      <c r="AA1389" s="4"/>
      <c r="AB1389" s="4"/>
      <c r="AC1389" s="4"/>
      <c r="AD1389" s="4"/>
      <c r="AE1389" s="4"/>
      <c r="AF1389" s="4"/>
      <c r="AG1389" s="4"/>
    </row>
    <row r="1390" spans="21:33">
      <c r="U1390" s="4"/>
      <c r="V1390" s="4"/>
      <c r="W1390" s="4"/>
      <c r="X1390" s="4"/>
      <c r="Y1390" s="4"/>
      <c r="Z1390" s="4"/>
      <c r="AA1390" s="4"/>
      <c r="AB1390" s="4"/>
      <c r="AC1390" s="4"/>
      <c r="AD1390" s="4"/>
      <c r="AE1390" s="4"/>
      <c r="AF1390" s="4"/>
      <c r="AG1390" s="4"/>
    </row>
    <row r="1391" spans="21:33">
      <c r="U1391" s="4"/>
      <c r="V1391" s="4"/>
      <c r="W1391" s="4"/>
      <c r="X1391" s="4"/>
      <c r="Y1391" s="4"/>
      <c r="Z1391" s="4"/>
      <c r="AA1391" s="4"/>
      <c r="AB1391" s="4"/>
      <c r="AC1391" s="4"/>
      <c r="AD1391" s="4"/>
      <c r="AE1391" s="4"/>
      <c r="AF1391" s="4"/>
      <c r="AG1391" s="4"/>
    </row>
    <row r="1392" spans="21:33">
      <c r="U1392" s="4"/>
      <c r="V1392" s="4"/>
      <c r="W1392" s="4"/>
      <c r="X1392" s="4"/>
      <c r="Y1392" s="4"/>
      <c r="Z1392" s="4"/>
      <c r="AA1392" s="4"/>
      <c r="AB1392" s="4"/>
      <c r="AC1392" s="4"/>
      <c r="AD1392" s="4"/>
      <c r="AE1392" s="4"/>
      <c r="AF1392" s="4"/>
      <c r="AG1392" s="4"/>
    </row>
    <row r="1393" spans="21:33">
      <c r="U1393" s="4"/>
      <c r="V1393" s="4"/>
      <c r="W1393" s="4"/>
      <c r="X1393" s="4"/>
      <c r="Y1393" s="4"/>
      <c r="Z1393" s="4"/>
      <c r="AA1393" s="4"/>
      <c r="AB1393" s="4"/>
      <c r="AC1393" s="4"/>
      <c r="AD1393" s="4"/>
      <c r="AE1393" s="4"/>
      <c r="AF1393" s="4"/>
      <c r="AG1393" s="4"/>
    </row>
    <row r="1394" spans="21:33">
      <c r="U1394" s="4"/>
      <c r="V1394" s="4"/>
      <c r="W1394" s="4"/>
      <c r="X1394" s="4"/>
      <c r="Y1394" s="4"/>
      <c r="Z1394" s="4"/>
      <c r="AA1394" s="4"/>
      <c r="AB1394" s="4"/>
      <c r="AC1394" s="4"/>
      <c r="AD1394" s="4"/>
      <c r="AE1394" s="4"/>
      <c r="AF1394" s="4"/>
      <c r="AG1394" s="4"/>
    </row>
    <row r="1395" spans="21:33">
      <c r="U1395" s="4"/>
      <c r="V1395" s="4"/>
      <c r="W1395" s="4"/>
      <c r="X1395" s="4"/>
      <c r="Y1395" s="4"/>
      <c r="Z1395" s="4"/>
      <c r="AA1395" s="4"/>
      <c r="AB1395" s="4"/>
      <c r="AC1395" s="4"/>
      <c r="AD1395" s="4"/>
      <c r="AE1395" s="4"/>
      <c r="AF1395" s="4"/>
      <c r="AG1395" s="4"/>
    </row>
    <row r="1396" spans="21:33">
      <c r="U1396" s="4"/>
      <c r="V1396" s="4"/>
      <c r="W1396" s="4"/>
      <c r="X1396" s="4"/>
      <c r="Y1396" s="4"/>
      <c r="Z1396" s="4"/>
      <c r="AA1396" s="4"/>
      <c r="AB1396" s="4"/>
      <c r="AC1396" s="4"/>
      <c r="AD1396" s="4"/>
      <c r="AE1396" s="4"/>
      <c r="AF1396" s="4"/>
      <c r="AG1396" s="4"/>
    </row>
    <row r="1397" spans="21:33">
      <c r="U1397" s="4"/>
      <c r="V1397" s="4"/>
      <c r="W1397" s="4"/>
      <c r="X1397" s="4"/>
      <c r="Y1397" s="4"/>
      <c r="Z1397" s="4"/>
      <c r="AA1397" s="4"/>
      <c r="AB1397" s="4"/>
      <c r="AC1397" s="4"/>
      <c r="AD1397" s="4"/>
      <c r="AE1397" s="4"/>
      <c r="AF1397" s="4"/>
      <c r="AG1397" s="4"/>
    </row>
    <row r="1398" spans="21:33">
      <c r="U1398" s="4"/>
      <c r="V1398" s="4"/>
      <c r="W1398" s="4"/>
      <c r="X1398" s="4"/>
      <c r="Y1398" s="4"/>
      <c r="Z1398" s="4"/>
      <c r="AA1398" s="4"/>
      <c r="AB1398" s="4"/>
      <c r="AC1398" s="4"/>
      <c r="AD1398" s="4"/>
      <c r="AE1398" s="4"/>
      <c r="AF1398" s="4"/>
      <c r="AG1398" s="4"/>
    </row>
    <row r="1399" spans="21:33">
      <c r="U1399" s="4"/>
      <c r="V1399" s="4"/>
      <c r="W1399" s="4"/>
      <c r="X1399" s="4"/>
      <c r="Y1399" s="4"/>
      <c r="Z1399" s="4"/>
      <c r="AA1399" s="4"/>
      <c r="AB1399" s="4"/>
      <c r="AC1399" s="4"/>
      <c r="AD1399" s="4"/>
      <c r="AE1399" s="4"/>
      <c r="AF1399" s="4"/>
      <c r="AG1399" s="4"/>
    </row>
    <row r="1400" spans="21:33">
      <c r="U1400" s="4"/>
      <c r="V1400" s="4"/>
      <c r="W1400" s="4"/>
      <c r="X1400" s="4"/>
      <c r="Y1400" s="4"/>
      <c r="Z1400" s="4"/>
      <c r="AA1400" s="4"/>
      <c r="AB1400" s="4"/>
      <c r="AC1400" s="4"/>
      <c r="AD1400" s="4"/>
      <c r="AE1400" s="4"/>
      <c r="AF1400" s="4"/>
      <c r="AG1400" s="4"/>
    </row>
    <row r="1401" spans="21:33">
      <c r="U1401" s="4"/>
      <c r="V1401" s="4"/>
      <c r="W1401" s="4"/>
      <c r="X1401" s="4"/>
      <c r="Y1401" s="4"/>
      <c r="Z1401" s="4"/>
      <c r="AA1401" s="4"/>
      <c r="AB1401" s="4"/>
      <c r="AC1401" s="4"/>
      <c r="AD1401" s="4"/>
      <c r="AE1401" s="4"/>
      <c r="AF1401" s="4"/>
      <c r="AG1401" s="4"/>
    </row>
    <row r="1402" spans="21:33">
      <c r="U1402" s="4"/>
      <c r="V1402" s="4"/>
      <c r="W1402" s="4"/>
      <c r="X1402" s="4"/>
      <c r="Y1402" s="4"/>
      <c r="Z1402" s="4"/>
      <c r="AA1402" s="4"/>
      <c r="AB1402" s="4"/>
      <c r="AC1402" s="4"/>
      <c r="AD1402" s="4"/>
      <c r="AE1402" s="4"/>
      <c r="AF1402" s="4"/>
      <c r="AG1402" s="4"/>
    </row>
    <row r="1403" spans="21:33">
      <c r="U1403" s="4"/>
      <c r="V1403" s="4"/>
      <c r="W1403" s="4"/>
      <c r="X1403" s="4"/>
      <c r="Y1403" s="4"/>
      <c r="Z1403" s="4"/>
      <c r="AA1403" s="4"/>
      <c r="AB1403" s="4"/>
      <c r="AC1403" s="4"/>
      <c r="AD1403" s="4"/>
      <c r="AE1403" s="4"/>
      <c r="AF1403" s="4"/>
      <c r="AG1403" s="4"/>
    </row>
    <row r="1404" spans="21:33">
      <c r="U1404" s="4"/>
      <c r="V1404" s="4"/>
      <c r="W1404" s="4"/>
      <c r="X1404" s="4"/>
      <c r="Y1404" s="4"/>
      <c r="Z1404" s="4"/>
      <c r="AA1404" s="4"/>
      <c r="AB1404" s="4"/>
      <c r="AC1404" s="4"/>
      <c r="AD1404" s="4"/>
      <c r="AE1404" s="4"/>
      <c r="AF1404" s="4"/>
      <c r="AG1404" s="4"/>
    </row>
    <row r="1405" spans="21:33">
      <c r="U1405" s="4"/>
      <c r="V1405" s="4"/>
      <c r="W1405" s="4"/>
      <c r="X1405" s="4"/>
      <c r="Y1405" s="4"/>
      <c r="Z1405" s="4"/>
      <c r="AA1405" s="4"/>
      <c r="AB1405" s="4"/>
      <c r="AC1405" s="4"/>
      <c r="AD1405" s="4"/>
      <c r="AE1405" s="4"/>
      <c r="AF1405" s="4"/>
      <c r="AG1405" s="4"/>
    </row>
    <row r="1406" spans="21:33">
      <c r="U1406" s="4"/>
      <c r="V1406" s="4"/>
      <c r="W1406" s="4"/>
      <c r="X1406" s="4"/>
      <c r="Y1406" s="4"/>
      <c r="Z1406" s="4"/>
      <c r="AA1406" s="4"/>
      <c r="AB1406" s="4"/>
      <c r="AC1406" s="4"/>
      <c r="AD1406" s="4"/>
      <c r="AE1406" s="4"/>
      <c r="AF1406" s="4"/>
      <c r="AG1406" s="4"/>
    </row>
    <row r="1407" spans="21:33">
      <c r="U1407" s="4"/>
      <c r="V1407" s="4"/>
      <c r="W1407" s="4"/>
      <c r="X1407" s="4"/>
      <c r="Y1407" s="4"/>
      <c r="Z1407" s="4"/>
      <c r="AA1407" s="4"/>
      <c r="AB1407" s="4"/>
      <c r="AC1407" s="4"/>
      <c r="AD1407" s="4"/>
      <c r="AE1407" s="4"/>
      <c r="AF1407" s="4"/>
      <c r="AG1407" s="4"/>
    </row>
    <row r="1408" spans="21:33">
      <c r="U1408" s="4"/>
      <c r="V1408" s="4"/>
      <c r="W1408" s="4"/>
      <c r="X1408" s="4"/>
      <c r="Y1408" s="4"/>
      <c r="Z1408" s="4"/>
      <c r="AA1408" s="4"/>
      <c r="AB1408" s="4"/>
      <c r="AC1408" s="4"/>
      <c r="AD1408" s="4"/>
      <c r="AE1408" s="4"/>
      <c r="AF1408" s="4"/>
      <c r="AG1408" s="4"/>
    </row>
    <row r="1409" spans="21:33">
      <c r="U1409" s="4"/>
      <c r="V1409" s="4"/>
      <c r="W1409" s="4"/>
      <c r="X1409" s="4"/>
      <c r="Y1409" s="4"/>
      <c r="Z1409" s="4"/>
      <c r="AA1409" s="4"/>
      <c r="AB1409" s="4"/>
      <c r="AC1409" s="4"/>
      <c r="AD1409" s="4"/>
      <c r="AE1409" s="4"/>
      <c r="AF1409" s="4"/>
      <c r="AG1409" s="4"/>
    </row>
    <row r="1410" spans="21:33">
      <c r="U1410" s="4"/>
      <c r="V1410" s="4"/>
      <c r="W1410" s="4"/>
      <c r="X1410" s="4"/>
      <c r="Y1410" s="4"/>
      <c r="Z1410" s="4"/>
      <c r="AA1410" s="4"/>
      <c r="AB1410" s="4"/>
      <c r="AC1410" s="4"/>
      <c r="AD1410" s="4"/>
      <c r="AE1410" s="4"/>
      <c r="AF1410" s="4"/>
      <c r="AG1410" s="4"/>
    </row>
    <row r="1411" spans="21:33">
      <c r="U1411" s="4"/>
      <c r="V1411" s="4"/>
      <c r="W1411" s="4"/>
      <c r="X1411" s="4"/>
      <c r="Y1411" s="4"/>
      <c r="Z1411" s="4"/>
      <c r="AA1411" s="4"/>
      <c r="AB1411" s="4"/>
      <c r="AC1411" s="4"/>
      <c r="AD1411" s="4"/>
      <c r="AE1411" s="4"/>
      <c r="AF1411" s="4"/>
      <c r="AG1411" s="4"/>
    </row>
    <row r="1412" spans="21:33">
      <c r="U1412" s="4"/>
      <c r="V1412" s="4"/>
      <c r="W1412" s="4"/>
      <c r="X1412" s="4"/>
      <c r="Y1412" s="4"/>
      <c r="Z1412" s="4"/>
      <c r="AA1412" s="4"/>
      <c r="AB1412" s="4"/>
      <c r="AC1412" s="4"/>
      <c r="AD1412" s="4"/>
      <c r="AE1412" s="4"/>
      <c r="AF1412" s="4"/>
      <c r="AG1412" s="4"/>
    </row>
    <row r="1413" spans="21:33">
      <c r="U1413" s="4"/>
      <c r="V1413" s="4"/>
      <c r="W1413" s="4"/>
      <c r="X1413" s="4"/>
      <c r="Y1413" s="4"/>
      <c r="Z1413" s="4"/>
      <c r="AA1413" s="4"/>
      <c r="AB1413" s="4"/>
      <c r="AC1413" s="4"/>
      <c r="AD1413" s="4"/>
      <c r="AE1413" s="4"/>
      <c r="AF1413" s="4"/>
      <c r="AG1413" s="4"/>
    </row>
    <row r="1414" spans="21:33">
      <c r="U1414" s="4"/>
      <c r="V1414" s="4"/>
      <c r="W1414" s="4"/>
      <c r="X1414" s="4"/>
      <c r="Y1414" s="4"/>
      <c r="Z1414" s="4"/>
      <c r="AA1414" s="4"/>
      <c r="AB1414" s="4"/>
      <c r="AC1414" s="4"/>
      <c r="AD1414" s="4"/>
      <c r="AE1414" s="4"/>
      <c r="AF1414" s="4"/>
      <c r="AG1414" s="4"/>
    </row>
    <row r="1415" spans="21:33">
      <c r="U1415" s="4"/>
      <c r="V1415" s="4"/>
      <c r="W1415" s="4"/>
      <c r="X1415" s="4"/>
      <c r="Y1415" s="4"/>
      <c r="Z1415" s="4"/>
      <c r="AA1415" s="4"/>
      <c r="AB1415" s="4"/>
      <c r="AC1415" s="4"/>
      <c r="AD1415" s="4"/>
      <c r="AE1415" s="4"/>
      <c r="AF1415" s="4"/>
      <c r="AG1415" s="4"/>
    </row>
    <row r="1416" spans="21:33">
      <c r="U1416" s="4"/>
      <c r="V1416" s="4"/>
      <c r="W1416" s="4"/>
      <c r="X1416" s="4"/>
      <c r="Y1416" s="4"/>
      <c r="Z1416" s="4"/>
      <c r="AA1416" s="4"/>
      <c r="AB1416" s="4"/>
      <c r="AC1416" s="4"/>
      <c r="AD1416" s="4"/>
      <c r="AE1416" s="4"/>
      <c r="AF1416" s="4"/>
      <c r="AG1416" s="4"/>
    </row>
    <row r="1417" spans="21:33">
      <c r="U1417" s="4"/>
      <c r="V1417" s="4"/>
      <c r="W1417" s="4"/>
      <c r="X1417" s="4"/>
      <c r="Y1417" s="4"/>
      <c r="Z1417" s="4"/>
      <c r="AA1417" s="4"/>
      <c r="AB1417" s="4"/>
      <c r="AC1417" s="4"/>
      <c r="AD1417" s="4"/>
      <c r="AE1417" s="4"/>
      <c r="AF1417" s="4"/>
      <c r="AG1417" s="4"/>
    </row>
    <row r="1418" spans="21:33">
      <c r="U1418" s="4"/>
      <c r="V1418" s="4"/>
      <c r="W1418" s="4"/>
      <c r="X1418" s="4"/>
      <c r="Y1418" s="4"/>
      <c r="Z1418" s="4"/>
      <c r="AA1418" s="4"/>
      <c r="AB1418" s="4"/>
      <c r="AC1418" s="4"/>
      <c r="AD1418" s="4"/>
      <c r="AE1418" s="4"/>
      <c r="AF1418" s="4"/>
      <c r="AG1418" s="4"/>
    </row>
    <row r="1419" spans="21:33">
      <c r="U1419" s="4"/>
      <c r="V1419" s="4"/>
      <c r="W1419" s="4"/>
      <c r="X1419" s="4"/>
      <c r="Y1419" s="4"/>
      <c r="Z1419" s="4"/>
      <c r="AA1419" s="4"/>
      <c r="AB1419" s="4"/>
      <c r="AC1419" s="4"/>
      <c r="AD1419" s="4"/>
      <c r="AE1419" s="4"/>
      <c r="AF1419" s="4"/>
      <c r="AG1419" s="4"/>
    </row>
    <row r="1420" spans="21:33">
      <c r="U1420" s="4"/>
      <c r="V1420" s="4"/>
      <c r="W1420" s="4"/>
      <c r="X1420" s="4"/>
      <c r="Y1420" s="4"/>
      <c r="Z1420" s="4"/>
      <c r="AA1420" s="4"/>
      <c r="AB1420" s="4"/>
      <c r="AC1420" s="4"/>
      <c r="AD1420" s="4"/>
      <c r="AE1420" s="4"/>
      <c r="AF1420" s="4"/>
      <c r="AG1420" s="4"/>
    </row>
    <row r="1421" spans="21:33">
      <c r="U1421" s="4"/>
      <c r="V1421" s="4"/>
      <c r="W1421" s="4"/>
      <c r="X1421" s="4"/>
      <c r="Y1421" s="4"/>
      <c r="Z1421" s="4"/>
      <c r="AA1421" s="4"/>
      <c r="AB1421" s="4"/>
      <c r="AC1421" s="4"/>
      <c r="AD1421" s="4"/>
      <c r="AE1421" s="4"/>
      <c r="AF1421" s="4"/>
      <c r="AG1421" s="4"/>
    </row>
    <row r="1422" spans="21:33">
      <c r="U1422" s="4"/>
      <c r="V1422" s="4"/>
      <c r="W1422" s="4"/>
      <c r="X1422" s="4"/>
      <c r="Y1422" s="4"/>
      <c r="Z1422" s="4"/>
      <c r="AA1422" s="4"/>
      <c r="AB1422" s="4"/>
      <c r="AC1422" s="4"/>
      <c r="AD1422" s="4"/>
      <c r="AE1422" s="4"/>
      <c r="AF1422" s="4"/>
      <c r="AG1422" s="4"/>
    </row>
    <row r="1423" spans="21:33">
      <c r="U1423" s="4"/>
      <c r="V1423" s="4"/>
      <c r="W1423" s="4"/>
      <c r="X1423" s="4"/>
      <c r="Y1423" s="4"/>
      <c r="Z1423" s="4"/>
      <c r="AA1423" s="4"/>
      <c r="AB1423" s="4"/>
      <c r="AC1423" s="4"/>
      <c r="AD1423" s="4"/>
      <c r="AE1423" s="4"/>
      <c r="AF1423" s="4"/>
      <c r="AG1423" s="4"/>
    </row>
    <row r="1424" spans="21:33">
      <c r="U1424" s="4"/>
      <c r="V1424" s="4"/>
      <c r="W1424" s="4"/>
      <c r="X1424" s="4"/>
      <c r="Y1424" s="4"/>
      <c r="Z1424" s="4"/>
      <c r="AA1424" s="4"/>
      <c r="AB1424" s="4"/>
      <c r="AC1424" s="4"/>
      <c r="AD1424" s="4"/>
      <c r="AE1424" s="4"/>
      <c r="AF1424" s="4"/>
      <c r="AG1424" s="4"/>
    </row>
    <row r="1425" spans="21:33">
      <c r="U1425" s="4"/>
      <c r="V1425" s="4"/>
      <c r="W1425" s="4"/>
      <c r="X1425" s="4"/>
      <c r="Y1425" s="4"/>
      <c r="Z1425" s="4"/>
      <c r="AA1425" s="4"/>
      <c r="AB1425" s="4"/>
      <c r="AC1425" s="4"/>
      <c r="AD1425" s="4"/>
      <c r="AE1425" s="4"/>
      <c r="AF1425" s="4"/>
      <c r="AG1425" s="4"/>
    </row>
    <row r="1426" spans="21:33">
      <c r="U1426" s="4"/>
      <c r="V1426" s="4"/>
      <c r="W1426" s="4"/>
      <c r="X1426" s="4"/>
      <c r="Y1426" s="4"/>
      <c r="Z1426" s="4"/>
      <c r="AA1426" s="4"/>
      <c r="AB1426" s="4"/>
      <c r="AC1426" s="4"/>
      <c r="AD1426" s="4"/>
      <c r="AE1426" s="4"/>
      <c r="AF1426" s="4"/>
      <c r="AG1426" s="4"/>
    </row>
    <row r="1427" spans="21:33">
      <c r="U1427" s="4"/>
      <c r="V1427" s="4"/>
      <c r="W1427" s="4"/>
      <c r="X1427" s="4"/>
      <c r="Y1427" s="4"/>
      <c r="Z1427" s="4"/>
      <c r="AA1427" s="4"/>
      <c r="AB1427" s="4"/>
      <c r="AC1427" s="4"/>
      <c r="AD1427" s="4"/>
      <c r="AE1427" s="4"/>
      <c r="AF1427" s="4"/>
      <c r="AG1427" s="4"/>
    </row>
    <row r="1428" spans="21:33">
      <c r="U1428" s="4"/>
      <c r="V1428" s="4"/>
      <c r="W1428" s="4"/>
      <c r="X1428" s="4"/>
      <c r="Y1428" s="4"/>
      <c r="Z1428" s="4"/>
      <c r="AA1428" s="4"/>
      <c r="AB1428" s="4"/>
      <c r="AC1428" s="4"/>
      <c r="AD1428" s="4"/>
      <c r="AE1428" s="4"/>
      <c r="AF1428" s="4"/>
      <c r="AG1428" s="4"/>
    </row>
    <row r="1429" spans="21:33">
      <c r="U1429" s="4"/>
      <c r="V1429" s="4"/>
      <c r="W1429" s="4"/>
      <c r="X1429" s="4"/>
      <c r="Y1429" s="4"/>
      <c r="Z1429" s="4"/>
      <c r="AA1429" s="4"/>
      <c r="AB1429" s="4"/>
      <c r="AC1429" s="4"/>
      <c r="AD1429" s="4"/>
      <c r="AE1429" s="4"/>
      <c r="AF1429" s="4"/>
      <c r="AG1429" s="4"/>
    </row>
    <row r="1430" spans="21:33">
      <c r="U1430" s="4"/>
      <c r="V1430" s="4"/>
      <c r="W1430" s="4"/>
      <c r="X1430" s="4"/>
      <c r="Y1430" s="4"/>
      <c r="Z1430" s="4"/>
      <c r="AA1430" s="4"/>
      <c r="AB1430" s="4"/>
      <c r="AC1430" s="4"/>
      <c r="AD1430" s="4"/>
      <c r="AE1430" s="4"/>
      <c r="AF1430" s="4"/>
      <c r="AG1430" s="4"/>
    </row>
    <row r="1431" spans="21:33">
      <c r="U1431" s="4"/>
      <c r="V1431" s="4"/>
      <c r="W1431" s="4"/>
      <c r="X1431" s="4"/>
      <c r="Y1431" s="4"/>
      <c r="Z1431" s="4"/>
      <c r="AA1431" s="4"/>
      <c r="AB1431" s="4"/>
      <c r="AC1431" s="4"/>
      <c r="AD1431" s="4"/>
      <c r="AE1431" s="4"/>
      <c r="AF1431" s="4"/>
      <c r="AG1431" s="4"/>
    </row>
    <row r="1432" spans="21:33">
      <c r="U1432" s="4"/>
      <c r="V1432" s="4"/>
      <c r="W1432" s="4"/>
      <c r="X1432" s="4"/>
      <c r="Y1432" s="4"/>
      <c r="Z1432" s="4"/>
      <c r="AA1432" s="4"/>
      <c r="AB1432" s="4"/>
      <c r="AC1432" s="4"/>
      <c r="AD1432" s="4"/>
      <c r="AE1432" s="4"/>
      <c r="AF1432" s="4"/>
      <c r="AG1432" s="4"/>
    </row>
    <row r="1433" spans="21:33">
      <c r="U1433" s="4"/>
      <c r="V1433" s="4"/>
      <c r="W1433" s="4"/>
      <c r="X1433" s="4"/>
      <c r="Y1433" s="4"/>
      <c r="Z1433" s="4"/>
      <c r="AA1433" s="4"/>
      <c r="AB1433" s="4"/>
      <c r="AC1433" s="4"/>
      <c r="AD1433" s="4"/>
      <c r="AE1433" s="4"/>
      <c r="AF1433" s="4"/>
      <c r="AG1433" s="4"/>
    </row>
    <row r="1434" spans="21:33">
      <c r="U1434" s="4"/>
      <c r="V1434" s="4"/>
      <c r="W1434" s="4"/>
      <c r="X1434" s="4"/>
      <c r="Y1434" s="4"/>
      <c r="Z1434" s="4"/>
      <c r="AA1434" s="4"/>
      <c r="AB1434" s="4"/>
      <c r="AC1434" s="4"/>
      <c r="AD1434" s="4"/>
      <c r="AE1434" s="4"/>
      <c r="AF1434" s="4"/>
      <c r="AG1434" s="4"/>
    </row>
    <row r="1435" spans="21:33">
      <c r="U1435" s="4"/>
      <c r="V1435" s="4"/>
      <c r="W1435" s="4"/>
      <c r="X1435" s="4"/>
      <c r="Y1435" s="4"/>
      <c r="Z1435" s="4"/>
      <c r="AA1435" s="4"/>
      <c r="AB1435" s="4"/>
      <c r="AC1435" s="4"/>
      <c r="AD1435" s="4"/>
      <c r="AE1435" s="4"/>
      <c r="AF1435" s="4"/>
      <c r="AG1435" s="4"/>
    </row>
    <row r="1436" spans="21:33">
      <c r="U1436" s="4"/>
      <c r="V1436" s="4"/>
      <c r="W1436" s="4"/>
      <c r="X1436" s="4"/>
      <c r="Y1436" s="4"/>
      <c r="Z1436" s="4"/>
      <c r="AA1436" s="4"/>
      <c r="AB1436" s="4"/>
      <c r="AC1436" s="4"/>
      <c r="AD1436" s="4"/>
      <c r="AE1436" s="4"/>
      <c r="AF1436" s="4"/>
      <c r="AG1436" s="4"/>
    </row>
    <row r="1437" spans="21:33">
      <c r="U1437" s="4"/>
      <c r="V1437" s="4"/>
      <c r="W1437" s="4"/>
      <c r="X1437" s="4"/>
      <c r="Y1437" s="4"/>
      <c r="Z1437" s="4"/>
      <c r="AA1437" s="4"/>
      <c r="AB1437" s="4"/>
      <c r="AC1437" s="4"/>
      <c r="AD1437" s="4"/>
      <c r="AE1437" s="4"/>
      <c r="AF1437" s="4"/>
      <c r="AG1437" s="4"/>
    </row>
    <row r="1438" spans="21:33">
      <c r="U1438" s="4"/>
      <c r="V1438" s="4"/>
      <c r="W1438" s="4"/>
      <c r="X1438" s="4"/>
      <c r="Y1438" s="4"/>
      <c r="Z1438" s="4"/>
      <c r="AA1438" s="4"/>
      <c r="AB1438" s="4"/>
      <c r="AC1438" s="4"/>
      <c r="AD1438" s="4"/>
      <c r="AE1438" s="4"/>
      <c r="AF1438" s="4"/>
      <c r="AG1438" s="4"/>
    </row>
    <row r="1439" spans="21:33">
      <c r="U1439" s="4"/>
      <c r="V1439" s="4"/>
      <c r="W1439" s="4"/>
      <c r="X1439" s="4"/>
      <c r="Y1439" s="4"/>
      <c r="Z1439" s="4"/>
      <c r="AA1439" s="4"/>
      <c r="AB1439" s="4"/>
      <c r="AC1439" s="4"/>
      <c r="AD1439" s="4"/>
      <c r="AE1439" s="4"/>
      <c r="AF1439" s="4"/>
      <c r="AG1439" s="4"/>
    </row>
    <row r="1440" spans="21:33">
      <c r="U1440" s="4"/>
      <c r="V1440" s="4"/>
      <c r="W1440" s="4"/>
      <c r="X1440" s="4"/>
      <c r="Y1440" s="4"/>
      <c r="Z1440" s="4"/>
      <c r="AA1440" s="4"/>
      <c r="AB1440" s="4"/>
      <c r="AC1440" s="4"/>
      <c r="AD1440" s="4"/>
      <c r="AE1440" s="4"/>
      <c r="AF1440" s="4"/>
      <c r="AG1440" s="4"/>
    </row>
    <row r="1441" spans="21:33">
      <c r="U1441" s="4"/>
      <c r="V1441" s="4"/>
      <c r="W1441" s="4"/>
      <c r="X1441" s="4"/>
      <c r="Y1441" s="4"/>
      <c r="Z1441" s="4"/>
      <c r="AA1441" s="4"/>
      <c r="AB1441" s="4"/>
      <c r="AC1441" s="4"/>
      <c r="AD1441" s="4"/>
      <c r="AE1441" s="4"/>
      <c r="AF1441" s="4"/>
      <c r="AG1441" s="4"/>
    </row>
    <row r="1442" spans="21:33">
      <c r="U1442" s="4"/>
      <c r="V1442" s="4"/>
      <c r="W1442" s="4"/>
      <c r="X1442" s="4"/>
      <c r="Y1442" s="4"/>
      <c r="Z1442" s="4"/>
      <c r="AA1442" s="4"/>
      <c r="AB1442" s="4"/>
      <c r="AC1442" s="4"/>
      <c r="AD1442" s="4"/>
      <c r="AE1442" s="4"/>
      <c r="AF1442" s="4"/>
      <c r="AG1442" s="4"/>
    </row>
    <row r="1443" spans="21:33">
      <c r="U1443" s="4"/>
      <c r="V1443" s="4"/>
      <c r="W1443" s="4"/>
      <c r="X1443" s="4"/>
      <c r="Y1443" s="4"/>
      <c r="Z1443" s="4"/>
      <c r="AA1443" s="4"/>
      <c r="AB1443" s="4"/>
      <c r="AC1443" s="4"/>
      <c r="AD1443" s="4"/>
      <c r="AE1443" s="4"/>
      <c r="AF1443" s="4"/>
      <c r="AG1443" s="4"/>
    </row>
    <row r="1444" spans="21:33">
      <c r="U1444" s="4"/>
      <c r="V1444" s="4"/>
      <c r="W1444" s="4"/>
      <c r="X1444" s="4"/>
      <c r="Y1444" s="4"/>
      <c r="Z1444" s="4"/>
      <c r="AA1444" s="4"/>
      <c r="AB1444" s="4"/>
      <c r="AC1444" s="4"/>
      <c r="AD1444" s="4"/>
      <c r="AE1444" s="4"/>
      <c r="AF1444" s="4"/>
      <c r="AG1444" s="4"/>
    </row>
    <row r="1445" spans="21:33">
      <c r="U1445" s="4"/>
      <c r="V1445" s="4"/>
      <c r="W1445" s="4"/>
      <c r="X1445" s="4"/>
      <c r="Y1445" s="4"/>
      <c r="Z1445" s="4"/>
      <c r="AA1445" s="4"/>
      <c r="AB1445" s="4"/>
      <c r="AC1445" s="4"/>
      <c r="AD1445" s="4"/>
      <c r="AE1445" s="4"/>
      <c r="AF1445" s="4"/>
      <c r="AG1445" s="4"/>
    </row>
    <row r="1446" spans="21:33">
      <c r="U1446" s="4"/>
      <c r="V1446" s="4"/>
      <c r="W1446" s="4"/>
      <c r="X1446" s="4"/>
      <c r="Y1446" s="4"/>
      <c r="Z1446" s="4"/>
      <c r="AA1446" s="4"/>
      <c r="AB1446" s="4"/>
      <c r="AC1446" s="4"/>
      <c r="AD1446" s="4"/>
      <c r="AE1446" s="4"/>
      <c r="AF1446" s="4"/>
      <c r="AG1446" s="4"/>
    </row>
    <row r="1447" spans="21:33">
      <c r="U1447" s="4"/>
      <c r="V1447" s="4"/>
      <c r="W1447" s="4"/>
      <c r="X1447" s="4"/>
      <c r="Y1447" s="4"/>
      <c r="Z1447" s="4"/>
      <c r="AA1447" s="4"/>
      <c r="AB1447" s="4"/>
      <c r="AC1447" s="4"/>
      <c r="AD1447" s="4"/>
      <c r="AE1447" s="4"/>
      <c r="AF1447" s="4"/>
      <c r="AG1447" s="4"/>
    </row>
    <row r="1448" spans="21:33">
      <c r="U1448" s="4"/>
      <c r="V1448" s="4"/>
      <c r="W1448" s="4"/>
      <c r="X1448" s="4"/>
      <c r="Y1448" s="4"/>
      <c r="Z1448" s="4"/>
      <c r="AA1448" s="4"/>
      <c r="AB1448" s="4"/>
      <c r="AC1448" s="4"/>
      <c r="AD1448" s="4"/>
      <c r="AE1448" s="4"/>
      <c r="AF1448" s="4"/>
      <c r="AG1448" s="4"/>
    </row>
    <row r="1449" spans="21:33">
      <c r="U1449" s="4"/>
      <c r="V1449" s="4"/>
      <c r="W1449" s="4"/>
      <c r="X1449" s="4"/>
      <c r="Y1449" s="4"/>
      <c r="Z1449" s="4"/>
      <c r="AA1449" s="4"/>
      <c r="AB1449" s="4"/>
      <c r="AC1449" s="4"/>
      <c r="AD1449" s="4"/>
      <c r="AE1449" s="4"/>
      <c r="AF1449" s="4"/>
      <c r="AG1449" s="4"/>
    </row>
    <row r="1450" spans="21:33">
      <c r="U1450" s="4"/>
      <c r="V1450" s="4"/>
      <c r="W1450" s="4"/>
      <c r="X1450" s="4"/>
      <c r="Y1450" s="4"/>
      <c r="Z1450" s="4"/>
      <c r="AA1450" s="4"/>
      <c r="AB1450" s="4"/>
      <c r="AC1450" s="4"/>
      <c r="AD1450" s="4"/>
      <c r="AE1450" s="4"/>
      <c r="AF1450" s="4"/>
      <c r="AG1450" s="4"/>
    </row>
    <row r="1451" spans="21:33">
      <c r="U1451" s="4"/>
      <c r="V1451" s="4"/>
      <c r="W1451" s="4"/>
      <c r="X1451" s="4"/>
      <c r="Y1451" s="4"/>
      <c r="Z1451" s="4"/>
      <c r="AA1451" s="4"/>
      <c r="AB1451" s="4"/>
      <c r="AC1451" s="4"/>
      <c r="AD1451" s="4"/>
      <c r="AE1451" s="4"/>
      <c r="AF1451" s="4"/>
      <c r="AG1451" s="4"/>
    </row>
    <row r="1452" spans="21:33">
      <c r="U1452" s="4"/>
      <c r="V1452" s="4"/>
      <c r="W1452" s="4"/>
      <c r="X1452" s="4"/>
      <c r="Y1452" s="4"/>
      <c r="Z1452" s="4"/>
      <c r="AA1452" s="4"/>
      <c r="AB1452" s="4"/>
      <c r="AC1452" s="4"/>
      <c r="AD1452" s="4"/>
      <c r="AE1452" s="4"/>
      <c r="AF1452" s="4"/>
      <c r="AG1452" s="4"/>
    </row>
    <row r="1453" spans="21:33">
      <c r="U1453" s="4"/>
      <c r="V1453" s="4"/>
      <c r="W1453" s="4"/>
      <c r="X1453" s="4"/>
      <c r="Y1453" s="4"/>
      <c r="Z1453" s="4"/>
      <c r="AA1453" s="4"/>
      <c r="AB1453" s="4"/>
      <c r="AC1453" s="4"/>
      <c r="AD1453" s="4"/>
      <c r="AE1453" s="4"/>
      <c r="AF1453" s="4"/>
      <c r="AG1453" s="4"/>
    </row>
    <row r="1454" spans="21:33">
      <c r="U1454" s="4"/>
      <c r="V1454" s="4"/>
      <c r="W1454" s="4"/>
      <c r="X1454" s="4"/>
      <c r="Y1454" s="4"/>
      <c r="Z1454" s="4"/>
      <c r="AA1454" s="4"/>
      <c r="AB1454" s="4"/>
      <c r="AC1454" s="4"/>
      <c r="AD1454" s="4"/>
      <c r="AE1454" s="4"/>
      <c r="AF1454" s="4"/>
      <c r="AG1454" s="4"/>
    </row>
    <row r="1455" spans="21:33">
      <c r="U1455" s="4"/>
      <c r="V1455" s="4"/>
      <c r="W1455" s="4"/>
      <c r="X1455" s="4"/>
      <c r="Y1455" s="4"/>
      <c r="Z1455" s="4"/>
      <c r="AA1455" s="4"/>
      <c r="AB1455" s="4"/>
      <c r="AC1455" s="4"/>
      <c r="AD1455" s="4"/>
      <c r="AE1455" s="4"/>
      <c r="AF1455" s="4"/>
      <c r="AG1455" s="4"/>
    </row>
    <row r="1456" spans="21:33">
      <c r="U1456" s="4"/>
      <c r="V1456" s="4"/>
      <c r="W1456" s="4"/>
      <c r="X1456" s="4"/>
      <c r="Y1456" s="4"/>
      <c r="Z1456" s="4"/>
      <c r="AA1456" s="4"/>
      <c r="AB1456" s="4"/>
      <c r="AC1456" s="4"/>
      <c r="AD1456" s="4"/>
      <c r="AE1456" s="4"/>
      <c r="AF1456" s="4"/>
      <c r="AG1456" s="4"/>
    </row>
    <row r="1457" spans="21:33">
      <c r="U1457" s="4"/>
      <c r="V1457" s="4"/>
      <c r="W1457" s="4"/>
      <c r="X1457" s="4"/>
      <c r="Y1457" s="4"/>
      <c r="Z1457" s="4"/>
      <c r="AA1457" s="4"/>
      <c r="AB1457" s="4"/>
      <c r="AC1457" s="4"/>
      <c r="AD1457" s="4"/>
      <c r="AE1457" s="4"/>
      <c r="AF1457" s="4"/>
      <c r="AG1457" s="4"/>
    </row>
    <row r="1458" spans="21:33">
      <c r="U1458" s="4"/>
      <c r="V1458" s="4"/>
      <c r="W1458" s="4"/>
      <c r="X1458" s="4"/>
      <c r="Y1458" s="4"/>
      <c r="Z1458" s="4"/>
      <c r="AA1458" s="4"/>
      <c r="AB1458" s="4"/>
      <c r="AC1458" s="4"/>
      <c r="AD1458" s="4"/>
      <c r="AE1458" s="4"/>
      <c r="AF1458" s="4"/>
      <c r="AG1458" s="4"/>
    </row>
    <row r="1459" spans="21:33">
      <c r="U1459" s="4"/>
      <c r="V1459" s="4"/>
      <c r="W1459" s="4"/>
      <c r="X1459" s="4"/>
      <c r="Y1459" s="4"/>
      <c r="Z1459" s="4"/>
      <c r="AA1459" s="4"/>
      <c r="AB1459" s="4"/>
      <c r="AC1459" s="4"/>
      <c r="AD1459" s="4"/>
      <c r="AE1459" s="4"/>
      <c r="AF1459" s="4"/>
      <c r="AG1459" s="4"/>
    </row>
    <row r="1460" spans="21:33">
      <c r="U1460" s="4"/>
      <c r="V1460" s="4"/>
      <c r="W1460" s="4"/>
      <c r="X1460" s="4"/>
      <c r="Y1460" s="4"/>
      <c r="Z1460" s="4"/>
      <c r="AA1460" s="4"/>
      <c r="AB1460" s="4"/>
      <c r="AC1460" s="4"/>
      <c r="AD1460" s="4"/>
      <c r="AE1460" s="4"/>
      <c r="AF1460" s="4"/>
      <c r="AG1460" s="4"/>
    </row>
    <row r="1461" spans="21:33">
      <c r="U1461" s="4"/>
      <c r="V1461" s="4"/>
      <c r="W1461" s="4"/>
      <c r="X1461" s="4"/>
      <c r="Y1461" s="4"/>
      <c r="Z1461" s="4"/>
      <c r="AA1461" s="4"/>
      <c r="AB1461" s="4"/>
      <c r="AC1461" s="4"/>
      <c r="AD1461" s="4"/>
      <c r="AE1461" s="4"/>
      <c r="AF1461" s="4"/>
      <c r="AG1461" s="4"/>
    </row>
    <row r="1462" spans="21:33">
      <c r="U1462" s="4"/>
      <c r="V1462" s="4"/>
      <c r="W1462" s="4"/>
      <c r="X1462" s="4"/>
      <c r="Y1462" s="4"/>
      <c r="Z1462" s="4"/>
      <c r="AA1462" s="4"/>
      <c r="AB1462" s="4"/>
      <c r="AC1462" s="4"/>
      <c r="AD1462" s="4"/>
      <c r="AE1462" s="4"/>
      <c r="AF1462" s="4"/>
      <c r="AG1462" s="4"/>
    </row>
    <row r="1463" spans="21:33">
      <c r="U1463" s="4"/>
      <c r="V1463" s="4"/>
      <c r="W1463" s="4"/>
      <c r="X1463" s="4"/>
      <c r="Y1463" s="4"/>
      <c r="Z1463" s="4"/>
      <c r="AA1463" s="4"/>
      <c r="AB1463" s="4"/>
      <c r="AC1463" s="4"/>
      <c r="AD1463" s="4"/>
      <c r="AE1463" s="4"/>
      <c r="AF1463" s="4"/>
      <c r="AG1463" s="4"/>
    </row>
    <row r="1464" spans="21:33">
      <c r="U1464" s="4"/>
      <c r="V1464" s="4"/>
      <c r="W1464" s="4"/>
      <c r="X1464" s="4"/>
      <c r="Y1464" s="4"/>
      <c r="Z1464" s="4"/>
      <c r="AA1464" s="4"/>
      <c r="AB1464" s="4"/>
      <c r="AC1464" s="4"/>
      <c r="AD1464" s="4"/>
      <c r="AE1464" s="4"/>
      <c r="AF1464" s="4"/>
      <c r="AG1464" s="4"/>
    </row>
    <row r="1465" spans="21:33">
      <c r="U1465" s="4"/>
      <c r="V1465" s="4"/>
      <c r="W1465" s="4"/>
      <c r="X1465" s="4"/>
      <c r="Y1465" s="4"/>
      <c r="Z1465" s="4"/>
      <c r="AA1465" s="4"/>
      <c r="AB1465" s="4"/>
      <c r="AC1465" s="4"/>
      <c r="AD1465" s="4"/>
      <c r="AE1465" s="4"/>
      <c r="AF1465" s="4"/>
      <c r="AG1465" s="4"/>
    </row>
    <row r="1466" spans="21:33">
      <c r="U1466" s="4"/>
      <c r="V1466" s="4"/>
      <c r="W1466" s="4"/>
      <c r="X1466" s="4"/>
      <c r="Y1466" s="4"/>
      <c r="Z1466" s="4"/>
      <c r="AA1466" s="4"/>
      <c r="AB1466" s="4"/>
      <c r="AC1466" s="4"/>
      <c r="AD1466" s="4"/>
      <c r="AE1466" s="4"/>
      <c r="AF1466" s="4"/>
      <c r="AG1466" s="4"/>
    </row>
    <row r="1467" spans="21:33">
      <c r="U1467" s="4"/>
      <c r="V1467" s="4"/>
      <c r="W1467" s="4"/>
      <c r="X1467" s="4"/>
      <c r="Y1467" s="4"/>
      <c r="Z1467" s="4"/>
      <c r="AA1467" s="4"/>
      <c r="AB1467" s="4"/>
      <c r="AC1467" s="4"/>
      <c r="AD1467" s="4"/>
      <c r="AE1467" s="4"/>
      <c r="AF1467" s="4"/>
      <c r="AG1467" s="4"/>
    </row>
    <row r="1468" spans="21:33">
      <c r="U1468" s="4"/>
      <c r="V1468" s="4"/>
      <c r="W1468" s="4"/>
      <c r="X1468" s="4"/>
      <c r="Y1468" s="4"/>
      <c r="Z1468" s="4"/>
      <c r="AA1468" s="4"/>
      <c r="AB1468" s="4"/>
      <c r="AC1468" s="4"/>
      <c r="AD1468" s="4"/>
      <c r="AE1468" s="4"/>
      <c r="AF1468" s="4"/>
      <c r="AG1468" s="4"/>
    </row>
    <row r="1469" spans="21:33">
      <c r="U1469" s="4"/>
      <c r="V1469" s="4"/>
      <c r="W1469" s="4"/>
      <c r="X1469" s="4"/>
      <c r="Y1469" s="4"/>
      <c r="Z1469" s="4"/>
      <c r="AA1469" s="4"/>
      <c r="AB1469" s="4"/>
      <c r="AC1469" s="4"/>
      <c r="AD1469" s="4"/>
      <c r="AE1469" s="4"/>
      <c r="AF1469" s="4"/>
      <c r="AG1469" s="4"/>
    </row>
    <row r="1470" spans="21:33">
      <c r="U1470" s="4"/>
      <c r="V1470" s="4"/>
      <c r="W1470" s="4"/>
      <c r="X1470" s="4"/>
      <c r="Y1470" s="4"/>
      <c r="Z1470" s="4"/>
      <c r="AA1470" s="4"/>
      <c r="AB1470" s="4"/>
      <c r="AC1470" s="4"/>
      <c r="AD1470" s="4"/>
      <c r="AE1470" s="4"/>
      <c r="AF1470" s="4"/>
      <c r="AG1470" s="4"/>
    </row>
    <row r="1471" spans="21:33">
      <c r="U1471" s="4"/>
      <c r="V1471" s="4"/>
      <c r="W1471" s="4"/>
      <c r="X1471" s="4"/>
      <c r="Y1471" s="4"/>
      <c r="Z1471" s="4"/>
      <c r="AA1471" s="4"/>
      <c r="AB1471" s="4"/>
      <c r="AC1471" s="4"/>
      <c r="AD1471" s="4"/>
      <c r="AE1471" s="4"/>
      <c r="AF1471" s="4"/>
      <c r="AG1471" s="4"/>
    </row>
    <row r="1472" spans="21:33">
      <c r="U1472" s="4"/>
      <c r="V1472" s="4"/>
      <c r="W1472" s="4"/>
      <c r="X1472" s="4"/>
      <c r="Y1472" s="4"/>
      <c r="Z1472" s="4"/>
      <c r="AA1472" s="4"/>
      <c r="AB1472" s="4"/>
      <c r="AC1472" s="4"/>
      <c r="AD1472" s="4"/>
      <c r="AE1472" s="4"/>
      <c r="AF1472" s="4"/>
      <c r="AG1472" s="4"/>
    </row>
    <row r="1473" spans="21:33">
      <c r="U1473" s="4"/>
      <c r="V1473" s="4"/>
      <c r="W1473" s="4"/>
      <c r="X1473" s="4"/>
      <c r="Y1473" s="4"/>
      <c r="Z1473" s="4"/>
      <c r="AA1473" s="4"/>
      <c r="AB1473" s="4"/>
      <c r="AC1473" s="4"/>
      <c r="AD1473" s="4"/>
      <c r="AE1473" s="4"/>
      <c r="AF1473" s="4"/>
      <c r="AG1473" s="4"/>
    </row>
    <row r="1474" spans="21:33">
      <c r="U1474" s="4"/>
      <c r="V1474" s="4"/>
      <c r="W1474" s="4"/>
      <c r="X1474" s="4"/>
      <c r="Y1474" s="4"/>
      <c r="Z1474" s="4"/>
      <c r="AA1474" s="4"/>
      <c r="AB1474" s="4"/>
      <c r="AC1474" s="4"/>
      <c r="AD1474" s="4"/>
      <c r="AE1474" s="4"/>
      <c r="AF1474" s="4"/>
      <c r="AG1474" s="4"/>
    </row>
    <row r="1475" spans="21:33">
      <c r="U1475" s="4"/>
      <c r="V1475" s="4"/>
      <c r="W1475" s="4"/>
      <c r="X1475" s="4"/>
      <c r="Y1475" s="4"/>
      <c r="Z1475" s="4"/>
      <c r="AA1475" s="4"/>
      <c r="AB1475" s="4"/>
      <c r="AC1475" s="4"/>
      <c r="AD1475" s="4"/>
      <c r="AE1475" s="4"/>
      <c r="AF1475" s="4"/>
      <c r="AG1475" s="4"/>
    </row>
    <row r="1476" spans="21:33">
      <c r="U1476" s="4"/>
      <c r="V1476" s="4"/>
      <c r="W1476" s="4"/>
      <c r="X1476" s="4"/>
      <c r="Y1476" s="4"/>
      <c r="Z1476" s="4"/>
      <c r="AA1476" s="4"/>
      <c r="AB1476" s="4"/>
      <c r="AC1476" s="4"/>
      <c r="AD1476" s="4"/>
      <c r="AE1476" s="4"/>
      <c r="AF1476" s="4"/>
      <c r="AG1476" s="4"/>
    </row>
    <row r="1477" spans="21:33">
      <c r="U1477" s="4"/>
      <c r="V1477" s="4"/>
      <c r="W1477" s="4"/>
      <c r="X1477" s="4"/>
      <c r="Y1477" s="4"/>
      <c r="Z1477" s="4"/>
      <c r="AA1477" s="4"/>
      <c r="AB1477" s="4"/>
      <c r="AC1477" s="4"/>
      <c r="AD1477" s="4"/>
      <c r="AE1477" s="4"/>
      <c r="AF1477" s="4"/>
      <c r="AG1477" s="4"/>
    </row>
    <row r="1478" spans="21:33">
      <c r="U1478" s="4"/>
      <c r="V1478" s="4"/>
      <c r="W1478" s="4"/>
      <c r="X1478" s="4"/>
      <c r="Y1478" s="4"/>
      <c r="Z1478" s="4"/>
      <c r="AA1478" s="4"/>
      <c r="AB1478" s="4"/>
      <c r="AC1478" s="4"/>
      <c r="AD1478" s="4"/>
      <c r="AE1478" s="4"/>
      <c r="AF1478" s="4"/>
      <c r="AG1478" s="4"/>
    </row>
    <row r="1479" spans="21:33">
      <c r="U1479" s="4"/>
      <c r="V1479" s="4"/>
      <c r="W1479" s="4"/>
      <c r="X1479" s="4"/>
      <c r="Y1479" s="4"/>
      <c r="Z1479" s="4"/>
      <c r="AA1479" s="4"/>
      <c r="AB1479" s="4"/>
      <c r="AC1479" s="4"/>
      <c r="AD1479" s="4"/>
      <c r="AE1479" s="4"/>
      <c r="AF1479" s="4"/>
      <c r="AG1479" s="4"/>
    </row>
    <row r="1480" spans="21:33">
      <c r="U1480" s="4"/>
      <c r="V1480" s="4"/>
      <c r="W1480" s="4"/>
      <c r="X1480" s="4"/>
      <c r="Y1480" s="4"/>
      <c r="Z1480" s="4"/>
      <c r="AA1480" s="4"/>
      <c r="AB1480" s="4"/>
      <c r="AC1480" s="4"/>
      <c r="AD1480" s="4"/>
      <c r="AE1480" s="4"/>
      <c r="AF1480" s="4"/>
      <c r="AG1480" s="4"/>
    </row>
    <row r="1481" spans="21:33">
      <c r="U1481" s="4"/>
      <c r="V1481" s="4"/>
      <c r="W1481" s="4"/>
      <c r="X1481" s="4"/>
      <c r="Y1481" s="4"/>
      <c r="Z1481" s="4"/>
      <c r="AA1481" s="4"/>
      <c r="AB1481" s="4"/>
      <c r="AC1481" s="4"/>
      <c r="AD1481" s="4"/>
      <c r="AE1481" s="4"/>
      <c r="AF1481" s="4"/>
      <c r="AG1481" s="4"/>
    </row>
    <row r="1482" spans="21:33">
      <c r="U1482" s="4"/>
      <c r="V1482" s="4"/>
      <c r="W1482" s="4"/>
      <c r="X1482" s="4"/>
      <c r="Y1482" s="4"/>
      <c r="Z1482" s="4"/>
      <c r="AA1482" s="4"/>
      <c r="AB1482" s="4"/>
      <c r="AC1482" s="4"/>
      <c r="AD1482" s="4"/>
      <c r="AE1482" s="4"/>
      <c r="AF1482" s="4"/>
      <c r="AG1482" s="4"/>
    </row>
    <row r="1483" spans="21:33">
      <c r="U1483" s="4"/>
      <c r="V1483" s="4"/>
      <c r="W1483" s="4"/>
      <c r="X1483" s="4"/>
      <c r="Y1483" s="4"/>
      <c r="Z1483" s="4"/>
      <c r="AA1483" s="4"/>
      <c r="AB1483" s="4"/>
      <c r="AC1483" s="4"/>
      <c r="AD1483" s="4"/>
      <c r="AE1483" s="4"/>
      <c r="AF1483" s="4"/>
      <c r="AG1483" s="4"/>
    </row>
    <row r="1484" spans="21:33">
      <c r="U1484" s="4"/>
      <c r="V1484" s="4"/>
      <c r="W1484" s="4"/>
      <c r="X1484" s="4"/>
      <c r="Y1484" s="4"/>
      <c r="Z1484" s="4"/>
      <c r="AA1484" s="4"/>
      <c r="AB1484" s="4"/>
      <c r="AC1484" s="4"/>
      <c r="AD1484" s="4"/>
      <c r="AE1484" s="4"/>
      <c r="AF1484" s="4"/>
      <c r="AG1484" s="4"/>
    </row>
    <row r="1485" spans="21:33">
      <c r="U1485" s="4"/>
      <c r="V1485" s="4"/>
      <c r="W1485" s="4"/>
      <c r="X1485" s="4"/>
      <c r="Y1485" s="4"/>
      <c r="Z1485" s="4"/>
      <c r="AA1485" s="4"/>
      <c r="AB1485" s="4"/>
      <c r="AC1485" s="4"/>
      <c r="AD1485" s="4"/>
      <c r="AE1485" s="4"/>
      <c r="AF1485" s="4"/>
      <c r="AG1485" s="4"/>
    </row>
    <row r="1486" spans="21:33">
      <c r="U1486" s="4"/>
      <c r="V1486" s="4"/>
      <c r="W1486" s="4"/>
      <c r="X1486" s="4"/>
      <c r="Y1486" s="4"/>
      <c r="Z1486" s="4"/>
      <c r="AA1486" s="4"/>
      <c r="AB1486" s="4"/>
      <c r="AC1486" s="4"/>
      <c r="AD1486" s="4"/>
      <c r="AE1486" s="4"/>
      <c r="AF1486" s="4"/>
      <c r="AG1486" s="4"/>
    </row>
    <row r="1487" spans="21:33">
      <c r="U1487" s="4"/>
      <c r="V1487" s="4"/>
      <c r="W1487" s="4"/>
      <c r="X1487" s="4"/>
      <c r="Y1487" s="4"/>
      <c r="Z1487" s="4"/>
      <c r="AA1487" s="4"/>
      <c r="AB1487" s="4"/>
      <c r="AC1487" s="4"/>
      <c r="AD1487" s="4"/>
      <c r="AE1487" s="4"/>
      <c r="AF1487" s="4"/>
      <c r="AG1487" s="4"/>
    </row>
    <row r="1488" spans="21:33">
      <c r="U1488" s="4"/>
      <c r="V1488" s="4"/>
      <c r="W1488" s="4"/>
      <c r="X1488" s="4"/>
      <c r="Y1488" s="4"/>
      <c r="Z1488" s="4"/>
      <c r="AA1488" s="4"/>
      <c r="AB1488" s="4"/>
      <c r="AC1488" s="4"/>
      <c r="AD1488" s="4"/>
      <c r="AE1488" s="4"/>
      <c r="AF1488" s="4"/>
      <c r="AG1488" s="4"/>
    </row>
    <row r="1489" spans="21:33">
      <c r="U1489" s="4"/>
      <c r="V1489" s="4"/>
      <c r="W1489" s="4"/>
      <c r="X1489" s="4"/>
      <c r="Y1489" s="4"/>
      <c r="Z1489" s="4"/>
      <c r="AA1489" s="4"/>
      <c r="AB1489" s="4"/>
      <c r="AC1489" s="4"/>
      <c r="AD1489" s="4"/>
      <c r="AE1489" s="4"/>
      <c r="AF1489" s="4"/>
      <c r="AG1489" s="4"/>
    </row>
    <row r="1490" spans="21:33">
      <c r="U1490" s="4"/>
      <c r="V1490" s="4"/>
      <c r="W1490" s="4"/>
      <c r="X1490" s="4"/>
      <c r="Y1490" s="4"/>
      <c r="Z1490" s="4"/>
      <c r="AA1490" s="4"/>
      <c r="AB1490" s="4"/>
      <c r="AC1490" s="4"/>
      <c r="AD1490" s="4"/>
      <c r="AE1490" s="4"/>
      <c r="AF1490" s="4"/>
      <c r="AG1490" s="4"/>
    </row>
    <row r="1491" spans="21:33">
      <c r="U1491" s="4"/>
      <c r="V1491" s="4"/>
      <c r="W1491" s="4"/>
      <c r="X1491" s="4"/>
      <c r="Y1491" s="4"/>
      <c r="Z1491" s="4"/>
      <c r="AA1491" s="4"/>
      <c r="AB1491" s="4"/>
      <c r="AC1491" s="4"/>
      <c r="AD1491" s="4"/>
      <c r="AE1491" s="4"/>
      <c r="AF1491" s="4"/>
      <c r="AG1491" s="4"/>
    </row>
    <row r="1492" spans="21:33">
      <c r="U1492" s="4"/>
      <c r="V1492" s="4"/>
      <c r="W1492" s="4"/>
      <c r="X1492" s="4"/>
      <c r="Y1492" s="4"/>
      <c r="Z1492" s="4"/>
      <c r="AA1492" s="4"/>
      <c r="AB1492" s="4"/>
      <c r="AC1492" s="4"/>
      <c r="AD1492" s="4"/>
      <c r="AE1492" s="4"/>
      <c r="AF1492" s="4"/>
      <c r="AG1492" s="4"/>
    </row>
    <row r="1493" spans="21:33">
      <c r="U1493" s="4"/>
      <c r="V1493" s="4"/>
      <c r="W1493" s="4"/>
      <c r="X1493" s="4"/>
      <c r="Y1493" s="4"/>
      <c r="Z1493" s="4"/>
      <c r="AA1493" s="4"/>
      <c r="AB1493" s="4"/>
      <c r="AC1493" s="4"/>
      <c r="AD1493" s="4"/>
      <c r="AE1493" s="4"/>
      <c r="AF1493" s="4"/>
      <c r="AG1493" s="4"/>
    </row>
    <row r="1494" spans="21:33">
      <c r="U1494" s="4"/>
      <c r="V1494" s="4"/>
      <c r="W1494" s="4"/>
      <c r="X1494" s="4"/>
      <c r="Y1494" s="4"/>
      <c r="Z1494" s="4"/>
      <c r="AA1494" s="4"/>
      <c r="AB1494" s="4"/>
      <c r="AC1494" s="4"/>
      <c r="AD1494" s="4"/>
      <c r="AE1494" s="4"/>
      <c r="AF1494" s="4"/>
      <c r="AG1494" s="4"/>
    </row>
    <row r="1495" spans="21:33">
      <c r="U1495" s="4"/>
      <c r="V1495" s="4"/>
      <c r="W1495" s="4"/>
      <c r="X1495" s="4"/>
      <c r="Y1495" s="4"/>
      <c r="Z1495" s="4"/>
      <c r="AA1495" s="4"/>
      <c r="AB1495" s="4"/>
      <c r="AC1495" s="4"/>
      <c r="AD1495" s="4"/>
      <c r="AE1495" s="4"/>
      <c r="AF1495" s="4"/>
      <c r="AG1495" s="4"/>
    </row>
    <row r="1496" spans="21:33">
      <c r="U1496" s="4"/>
      <c r="V1496" s="4"/>
      <c r="W1496" s="4"/>
      <c r="X1496" s="4"/>
      <c r="Y1496" s="4"/>
      <c r="Z1496" s="4"/>
      <c r="AA1496" s="4"/>
      <c r="AB1496" s="4"/>
      <c r="AC1496" s="4"/>
      <c r="AD1496" s="4"/>
      <c r="AE1496" s="4"/>
      <c r="AF1496" s="4"/>
      <c r="AG1496" s="4"/>
    </row>
    <row r="1497" spans="21:33">
      <c r="U1497" s="4"/>
      <c r="V1497" s="4"/>
      <c r="W1497" s="4"/>
      <c r="X1497" s="4"/>
      <c r="Y1497" s="4"/>
      <c r="Z1497" s="4"/>
      <c r="AA1497" s="4"/>
      <c r="AB1497" s="4"/>
      <c r="AC1497" s="4"/>
      <c r="AD1497" s="4"/>
      <c r="AE1497" s="4"/>
      <c r="AF1497" s="4"/>
      <c r="AG1497" s="4"/>
    </row>
    <row r="1498" spans="21:33">
      <c r="U1498" s="4"/>
      <c r="V1498" s="4"/>
      <c r="W1498" s="4"/>
      <c r="X1498" s="4"/>
      <c r="Y1498" s="4"/>
      <c r="Z1498" s="4"/>
      <c r="AA1498" s="4"/>
      <c r="AB1498" s="4"/>
      <c r="AC1498" s="4"/>
      <c r="AD1498" s="4"/>
      <c r="AE1498" s="4"/>
      <c r="AF1498" s="4"/>
      <c r="AG1498" s="4"/>
    </row>
    <row r="1499" spans="21:33">
      <c r="U1499" s="4"/>
      <c r="V1499" s="4"/>
      <c r="W1499" s="4"/>
      <c r="X1499" s="4"/>
      <c r="Y1499" s="4"/>
      <c r="Z1499" s="4"/>
      <c r="AA1499" s="4"/>
      <c r="AB1499" s="4"/>
      <c r="AC1499" s="4"/>
      <c r="AD1499" s="4"/>
      <c r="AE1499" s="4"/>
      <c r="AF1499" s="4"/>
      <c r="AG1499" s="4"/>
    </row>
    <row r="1500" spans="21:33">
      <c r="U1500" s="4"/>
      <c r="V1500" s="4"/>
      <c r="W1500" s="4"/>
      <c r="X1500" s="4"/>
      <c r="Y1500" s="4"/>
      <c r="Z1500" s="4"/>
      <c r="AA1500" s="4"/>
      <c r="AB1500" s="4"/>
      <c r="AC1500" s="4"/>
      <c r="AD1500" s="4"/>
      <c r="AE1500" s="4"/>
      <c r="AF1500" s="4"/>
      <c r="AG1500" s="4"/>
    </row>
    <row r="1501" spans="21:33">
      <c r="U1501" s="4"/>
      <c r="V1501" s="4"/>
      <c r="W1501" s="4"/>
      <c r="X1501" s="4"/>
      <c r="Y1501" s="4"/>
      <c r="Z1501" s="4"/>
      <c r="AA1501" s="4"/>
      <c r="AB1501" s="4"/>
      <c r="AC1501" s="4"/>
      <c r="AD1501" s="4"/>
      <c r="AE1501" s="4"/>
      <c r="AF1501" s="4"/>
      <c r="AG1501" s="4"/>
    </row>
    <row r="1502" spans="21:33">
      <c r="U1502" s="4"/>
      <c r="V1502" s="4"/>
      <c r="W1502" s="4"/>
      <c r="X1502" s="4"/>
      <c r="Y1502" s="4"/>
      <c r="Z1502" s="4"/>
      <c r="AA1502" s="4"/>
      <c r="AB1502" s="4"/>
      <c r="AC1502" s="4"/>
      <c r="AD1502" s="4"/>
      <c r="AE1502" s="4"/>
      <c r="AF1502" s="4"/>
      <c r="AG1502" s="4"/>
    </row>
    <row r="1503" spans="21:33">
      <c r="U1503" s="4"/>
      <c r="V1503" s="4"/>
      <c r="W1503" s="4"/>
      <c r="X1503" s="4"/>
      <c r="Y1503" s="4"/>
      <c r="Z1503" s="4"/>
      <c r="AA1503" s="4"/>
      <c r="AB1503" s="4"/>
      <c r="AC1503" s="4"/>
      <c r="AD1503" s="4"/>
      <c r="AE1503" s="4"/>
      <c r="AF1503" s="4"/>
      <c r="AG1503" s="4"/>
    </row>
    <row r="1504" spans="21:33">
      <c r="U1504" s="4"/>
      <c r="V1504" s="4"/>
      <c r="W1504" s="4"/>
      <c r="X1504" s="4"/>
      <c r="Y1504" s="4"/>
      <c r="Z1504" s="4"/>
      <c r="AA1504" s="4"/>
      <c r="AB1504" s="4"/>
      <c r="AC1504" s="4"/>
      <c r="AD1504" s="4"/>
      <c r="AE1504" s="4"/>
      <c r="AF1504" s="4"/>
      <c r="AG1504" s="4"/>
    </row>
    <row r="1505" spans="21:33">
      <c r="U1505" s="4"/>
      <c r="V1505" s="4"/>
      <c r="W1505" s="4"/>
      <c r="X1505" s="4"/>
      <c r="Y1505" s="4"/>
      <c r="Z1505" s="4"/>
      <c r="AA1505" s="4"/>
      <c r="AB1505" s="4"/>
      <c r="AC1505" s="4"/>
      <c r="AD1505" s="4"/>
      <c r="AE1505" s="4"/>
      <c r="AF1505" s="4"/>
      <c r="AG1505" s="4"/>
    </row>
    <row r="1506" spans="21:33">
      <c r="U1506" s="4"/>
      <c r="V1506" s="4"/>
      <c r="W1506" s="4"/>
      <c r="X1506" s="4"/>
      <c r="Y1506" s="4"/>
      <c r="Z1506" s="4"/>
      <c r="AA1506" s="4"/>
      <c r="AB1506" s="4"/>
      <c r="AC1506" s="4"/>
      <c r="AD1506" s="4"/>
      <c r="AE1506" s="4"/>
      <c r="AF1506" s="4"/>
      <c r="AG1506" s="4"/>
    </row>
    <row r="1507" spans="21:33">
      <c r="U1507" s="4"/>
      <c r="V1507" s="4"/>
      <c r="W1507" s="4"/>
      <c r="X1507" s="4"/>
      <c r="Y1507" s="4"/>
      <c r="Z1507" s="4"/>
      <c r="AA1507" s="4"/>
      <c r="AB1507" s="4"/>
      <c r="AC1507" s="4"/>
      <c r="AD1507" s="4"/>
      <c r="AE1507" s="4"/>
      <c r="AF1507" s="4"/>
      <c r="AG1507" s="4"/>
    </row>
    <row r="1508" spans="21:33">
      <c r="U1508" s="4"/>
      <c r="V1508" s="4"/>
      <c r="W1508" s="4"/>
      <c r="X1508" s="4"/>
      <c r="Y1508" s="4"/>
      <c r="Z1508" s="4"/>
      <c r="AA1508" s="4"/>
      <c r="AB1508" s="4"/>
      <c r="AC1508" s="4"/>
      <c r="AD1508" s="4"/>
      <c r="AE1508" s="4"/>
      <c r="AF1508" s="4"/>
      <c r="AG1508" s="4"/>
    </row>
    <row r="1509" spans="21:33">
      <c r="U1509" s="4"/>
      <c r="V1509" s="4"/>
      <c r="W1509" s="4"/>
      <c r="X1509" s="4"/>
      <c r="Y1509" s="4"/>
      <c r="Z1509" s="4"/>
      <c r="AA1509" s="4"/>
      <c r="AB1509" s="4"/>
      <c r="AC1509" s="4"/>
      <c r="AD1509" s="4"/>
      <c r="AE1509" s="4"/>
      <c r="AF1509" s="4"/>
      <c r="AG1509" s="4"/>
    </row>
    <row r="1510" spans="21:33">
      <c r="U1510" s="4"/>
      <c r="V1510" s="4"/>
      <c r="W1510" s="4"/>
      <c r="X1510" s="4"/>
      <c r="Y1510" s="4"/>
      <c r="Z1510" s="4"/>
      <c r="AA1510" s="4"/>
      <c r="AB1510" s="4"/>
      <c r="AC1510" s="4"/>
      <c r="AD1510" s="4"/>
      <c r="AE1510" s="4"/>
      <c r="AF1510" s="4"/>
      <c r="AG1510" s="4"/>
    </row>
    <row r="1511" spans="21:33">
      <c r="U1511" s="4"/>
      <c r="V1511" s="4"/>
      <c r="W1511" s="4"/>
      <c r="X1511" s="4"/>
      <c r="Y1511" s="4"/>
      <c r="Z1511" s="4"/>
      <c r="AA1511" s="4"/>
      <c r="AB1511" s="4"/>
      <c r="AC1511" s="4"/>
      <c r="AD1511" s="4"/>
      <c r="AE1511" s="4"/>
      <c r="AF1511" s="4"/>
      <c r="AG1511" s="4"/>
    </row>
    <row r="1512" spans="21:33">
      <c r="U1512" s="4"/>
      <c r="V1512" s="4"/>
      <c r="W1512" s="4"/>
      <c r="X1512" s="4"/>
      <c r="Y1512" s="4"/>
      <c r="Z1512" s="4"/>
      <c r="AA1512" s="4"/>
      <c r="AB1512" s="4"/>
      <c r="AC1512" s="4"/>
      <c r="AD1512" s="4"/>
      <c r="AE1512" s="4"/>
      <c r="AF1512" s="4"/>
      <c r="AG1512" s="4"/>
    </row>
    <row r="1513" spans="21:33">
      <c r="U1513" s="4"/>
      <c r="V1513" s="4"/>
      <c r="W1513" s="4"/>
      <c r="X1513" s="4"/>
      <c r="Y1513" s="4"/>
      <c r="Z1513" s="4"/>
      <c r="AA1513" s="4"/>
      <c r="AB1513" s="4"/>
      <c r="AC1513" s="4"/>
      <c r="AD1513" s="4"/>
      <c r="AE1513" s="4"/>
      <c r="AF1513" s="4"/>
      <c r="AG1513" s="4"/>
    </row>
    <row r="1514" spans="21:33">
      <c r="U1514" s="4"/>
      <c r="V1514" s="4"/>
      <c r="W1514" s="4"/>
      <c r="X1514" s="4"/>
      <c r="Y1514" s="4"/>
      <c r="Z1514" s="4"/>
      <c r="AA1514" s="4"/>
      <c r="AB1514" s="4"/>
      <c r="AC1514" s="4"/>
      <c r="AD1514" s="4"/>
      <c r="AE1514" s="4"/>
      <c r="AF1514" s="4"/>
      <c r="AG1514" s="4"/>
    </row>
    <row r="1515" spans="21:33">
      <c r="U1515" s="4"/>
      <c r="V1515" s="4"/>
      <c r="W1515" s="4"/>
      <c r="X1515" s="4"/>
      <c r="Y1515" s="4"/>
      <c r="Z1515" s="4"/>
      <c r="AA1515" s="4"/>
      <c r="AB1515" s="4"/>
      <c r="AC1515" s="4"/>
      <c r="AD1515" s="4"/>
      <c r="AE1515" s="4"/>
      <c r="AF1515" s="4"/>
      <c r="AG1515" s="4"/>
    </row>
    <row r="1516" spans="21:33">
      <c r="U1516" s="4"/>
      <c r="V1516" s="4"/>
      <c r="W1516" s="4"/>
      <c r="X1516" s="4"/>
      <c r="Y1516" s="4"/>
      <c r="Z1516" s="4"/>
      <c r="AA1516" s="4"/>
      <c r="AB1516" s="4"/>
      <c r="AC1516" s="4"/>
      <c r="AD1516" s="4"/>
      <c r="AE1516" s="4"/>
      <c r="AF1516" s="4"/>
      <c r="AG1516" s="4"/>
    </row>
    <row r="1517" spans="21:33">
      <c r="U1517" s="4"/>
      <c r="V1517" s="4"/>
      <c r="W1517" s="4"/>
      <c r="X1517" s="4"/>
      <c r="Y1517" s="4"/>
      <c r="Z1517" s="4"/>
      <c r="AA1517" s="4"/>
      <c r="AB1517" s="4"/>
      <c r="AC1517" s="4"/>
      <c r="AD1517" s="4"/>
      <c r="AE1517" s="4"/>
      <c r="AF1517" s="4"/>
      <c r="AG1517" s="4"/>
    </row>
    <row r="1518" spans="21:33">
      <c r="U1518" s="4"/>
      <c r="V1518" s="4"/>
      <c r="W1518" s="4"/>
      <c r="X1518" s="4"/>
      <c r="Y1518" s="4"/>
      <c r="Z1518" s="4"/>
      <c r="AA1518" s="4"/>
      <c r="AB1518" s="4"/>
      <c r="AC1518" s="4"/>
      <c r="AD1518" s="4"/>
      <c r="AE1518" s="4"/>
      <c r="AF1518" s="4"/>
      <c r="AG1518" s="4"/>
    </row>
    <row r="1519" spans="21:33">
      <c r="U1519" s="4"/>
      <c r="V1519" s="4"/>
      <c r="W1519" s="4"/>
      <c r="X1519" s="4"/>
      <c r="Y1519" s="4"/>
      <c r="Z1519" s="4"/>
      <c r="AA1519" s="4"/>
      <c r="AB1519" s="4"/>
      <c r="AC1519" s="4"/>
      <c r="AD1519" s="4"/>
      <c r="AE1519" s="4"/>
      <c r="AF1519" s="4"/>
      <c r="AG1519" s="4"/>
    </row>
    <row r="1520" spans="21:33">
      <c r="U1520" s="4"/>
      <c r="V1520" s="4"/>
      <c r="W1520" s="4"/>
      <c r="X1520" s="4"/>
      <c r="Y1520" s="4"/>
      <c r="Z1520" s="4"/>
      <c r="AA1520" s="4"/>
      <c r="AB1520" s="4"/>
      <c r="AC1520" s="4"/>
      <c r="AD1520" s="4"/>
      <c r="AE1520" s="4"/>
      <c r="AF1520" s="4"/>
      <c r="AG1520" s="4"/>
    </row>
    <row r="1521" spans="21:33">
      <c r="U1521" s="4"/>
      <c r="V1521" s="4"/>
      <c r="W1521" s="4"/>
      <c r="X1521" s="4"/>
      <c r="Y1521" s="4"/>
      <c r="Z1521" s="4"/>
      <c r="AA1521" s="4"/>
      <c r="AB1521" s="4"/>
      <c r="AC1521" s="4"/>
      <c r="AD1521" s="4"/>
      <c r="AE1521" s="4"/>
      <c r="AF1521" s="4"/>
      <c r="AG1521" s="4"/>
    </row>
    <row r="1522" spans="21:33">
      <c r="U1522" s="4"/>
      <c r="V1522" s="4"/>
      <c r="W1522" s="4"/>
      <c r="X1522" s="4"/>
      <c r="Y1522" s="4"/>
      <c r="Z1522" s="4"/>
      <c r="AA1522" s="4"/>
      <c r="AB1522" s="4"/>
      <c r="AC1522" s="4"/>
      <c r="AD1522" s="4"/>
      <c r="AE1522" s="4"/>
      <c r="AF1522" s="4"/>
      <c r="AG1522" s="4"/>
    </row>
    <row r="1523" spans="21:33">
      <c r="U1523" s="4"/>
      <c r="V1523" s="4"/>
      <c r="W1523" s="4"/>
      <c r="X1523" s="4"/>
      <c r="Y1523" s="4"/>
      <c r="Z1523" s="4"/>
      <c r="AA1523" s="4"/>
      <c r="AB1523" s="4"/>
      <c r="AC1523" s="4"/>
      <c r="AD1523" s="4"/>
      <c r="AE1523" s="4"/>
      <c r="AF1523" s="4"/>
      <c r="AG1523" s="4"/>
    </row>
    <row r="1524" spans="21:33">
      <c r="U1524" s="4"/>
      <c r="V1524" s="4"/>
      <c r="W1524" s="4"/>
      <c r="X1524" s="4"/>
      <c r="Y1524" s="4"/>
      <c r="Z1524" s="4"/>
      <c r="AA1524" s="4"/>
      <c r="AB1524" s="4"/>
      <c r="AC1524" s="4"/>
      <c r="AD1524" s="4"/>
      <c r="AE1524" s="4"/>
      <c r="AF1524" s="4"/>
      <c r="AG1524" s="4"/>
    </row>
    <row r="1525" spans="21:33">
      <c r="U1525" s="4"/>
      <c r="V1525" s="4"/>
      <c r="W1525" s="4"/>
      <c r="X1525" s="4"/>
      <c r="Y1525" s="4"/>
      <c r="Z1525" s="4"/>
      <c r="AA1525" s="4"/>
      <c r="AB1525" s="4"/>
      <c r="AC1525" s="4"/>
      <c r="AD1525" s="4"/>
      <c r="AE1525" s="4"/>
      <c r="AF1525" s="4"/>
      <c r="AG1525" s="4"/>
    </row>
    <row r="1526" spans="21:33">
      <c r="U1526" s="4"/>
      <c r="V1526" s="4"/>
      <c r="W1526" s="4"/>
      <c r="X1526" s="4"/>
      <c r="Y1526" s="4"/>
      <c r="Z1526" s="4"/>
      <c r="AA1526" s="4"/>
      <c r="AB1526" s="4"/>
      <c r="AC1526" s="4"/>
      <c r="AD1526" s="4"/>
      <c r="AE1526" s="4"/>
      <c r="AF1526" s="4"/>
      <c r="AG1526" s="4"/>
    </row>
    <row r="1527" spans="21:33">
      <c r="U1527" s="4"/>
      <c r="V1527" s="4"/>
      <c r="W1527" s="4"/>
      <c r="X1527" s="4"/>
      <c r="Y1527" s="4"/>
      <c r="Z1527" s="4"/>
      <c r="AA1527" s="4"/>
      <c r="AB1527" s="4"/>
      <c r="AC1527" s="4"/>
      <c r="AD1527" s="4"/>
      <c r="AE1527" s="4"/>
      <c r="AF1527" s="4"/>
      <c r="AG1527" s="4"/>
    </row>
    <row r="1528" spans="21:33">
      <c r="U1528" s="4"/>
      <c r="V1528" s="4"/>
      <c r="W1528" s="4"/>
      <c r="X1528" s="4"/>
      <c r="Y1528" s="4"/>
      <c r="Z1528" s="4"/>
      <c r="AA1528" s="4"/>
      <c r="AB1528" s="4"/>
      <c r="AC1528" s="4"/>
      <c r="AD1528" s="4"/>
      <c r="AE1528" s="4"/>
      <c r="AF1528" s="4"/>
      <c r="AG1528" s="4"/>
    </row>
    <row r="1529" spans="21:33">
      <c r="U1529" s="4"/>
      <c r="V1529" s="4"/>
      <c r="W1529" s="4"/>
      <c r="X1529" s="4"/>
      <c r="Y1529" s="4"/>
      <c r="Z1529" s="4"/>
      <c r="AA1529" s="4"/>
      <c r="AB1529" s="4"/>
      <c r="AC1529" s="4"/>
      <c r="AD1529" s="4"/>
      <c r="AE1529" s="4"/>
      <c r="AF1529" s="4"/>
      <c r="AG1529" s="4"/>
    </row>
    <row r="1530" spans="21:33">
      <c r="U1530" s="4"/>
      <c r="V1530" s="4"/>
      <c r="W1530" s="4"/>
      <c r="X1530" s="4"/>
      <c r="Y1530" s="4"/>
      <c r="Z1530" s="4"/>
      <c r="AA1530" s="4"/>
      <c r="AB1530" s="4"/>
      <c r="AC1530" s="4"/>
      <c r="AD1530" s="4"/>
      <c r="AE1530" s="4"/>
      <c r="AF1530" s="4"/>
      <c r="AG1530" s="4"/>
    </row>
    <row r="1531" spans="21:33">
      <c r="U1531" s="4"/>
      <c r="V1531" s="4"/>
      <c r="W1531" s="4"/>
      <c r="X1531" s="4"/>
      <c r="Y1531" s="4"/>
      <c r="Z1531" s="4"/>
      <c r="AA1531" s="4"/>
      <c r="AB1531" s="4"/>
      <c r="AC1531" s="4"/>
      <c r="AD1531" s="4"/>
      <c r="AE1531" s="4"/>
      <c r="AF1531" s="4"/>
      <c r="AG1531" s="4"/>
    </row>
    <row r="1532" spans="21:33">
      <c r="U1532" s="4"/>
      <c r="V1532" s="4"/>
      <c r="W1532" s="4"/>
      <c r="X1532" s="4"/>
      <c r="Y1532" s="4"/>
      <c r="Z1532" s="4"/>
      <c r="AA1532" s="4"/>
      <c r="AB1532" s="4"/>
      <c r="AC1532" s="4"/>
      <c r="AD1532" s="4"/>
      <c r="AE1532" s="4"/>
      <c r="AF1532" s="4"/>
      <c r="AG1532" s="4"/>
    </row>
    <row r="1533" spans="21:33">
      <c r="U1533" s="4"/>
      <c r="V1533" s="4"/>
      <c r="W1533" s="4"/>
      <c r="X1533" s="4"/>
      <c r="Y1533" s="4"/>
      <c r="Z1533" s="4"/>
      <c r="AA1533" s="4"/>
      <c r="AB1533" s="4"/>
      <c r="AC1533" s="4"/>
      <c r="AD1533" s="4"/>
      <c r="AE1533" s="4"/>
      <c r="AF1533" s="4"/>
      <c r="AG1533" s="4"/>
    </row>
    <row r="1534" spans="21:33">
      <c r="U1534" s="4"/>
      <c r="V1534" s="4"/>
      <c r="W1534" s="4"/>
      <c r="X1534" s="4"/>
      <c r="Y1534" s="4"/>
      <c r="Z1534" s="4"/>
      <c r="AA1534" s="4"/>
      <c r="AB1534" s="4"/>
      <c r="AC1534" s="4"/>
      <c r="AD1534" s="4"/>
      <c r="AE1534" s="4"/>
      <c r="AF1534" s="4"/>
      <c r="AG1534" s="4"/>
    </row>
    <row r="1535" spans="21:33">
      <c r="U1535" s="4"/>
      <c r="V1535" s="4"/>
      <c r="W1535" s="4"/>
      <c r="X1535" s="4"/>
      <c r="Y1535" s="4"/>
      <c r="Z1535" s="4"/>
      <c r="AA1535" s="4"/>
      <c r="AB1535" s="4"/>
      <c r="AC1535" s="4"/>
      <c r="AD1535" s="4"/>
      <c r="AE1535" s="4"/>
      <c r="AF1535" s="4"/>
      <c r="AG1535" s="4"/>
    </row>
    <row r="1536" spans="21:33">
      <c r="U1536" s="4"/>
      <c r="V1536" s="4"/>
      <c r="W1536" s="4"/>
      <c r="X1536" s="4"/>
      <c r="Y1536" s="4"/>
      <c r="Z1536" s="4"/>
      <c r="AA1536" s="4"/>
      <c r="AB1536" s="4"/>
      <c r="AC1536" s="4"/>
      <c r="AD1536" s="4"/>
      <c r="AE1536" s="4"/>
      <c r="AF1536" s="4"/>
      <c r="AG1536" s="4"/>
    </row>
    <row r="1537" spans="21:33">
      <c r="U1537" s="4"/>
      <c r="V1537" s="4"/>
      <c r="W1537" s="4"/>
      <c r="X1537" s="4"/>
      <c r="Y1537" s="4"/>
      <c r="Z1537" s="4"/>
      <c r="AA1537" s="4"/>
      <c r="AB1537" s="4"/>
      <c r="AC1537" s="4"/>
      <c r="AD1537" s="4"/>
      <c r="AE1537" s="4"/>
      <c r="AF1537" s="4"/>
      <c r="AG1537" s="4"/>
    </row>
    <row r="1538" spans="21:33">
      <c r="U1538" s="4"/>
      <c r="V1538" s="4"/>
      <c r="W1538" s="4"/>
      <c r="X1538" s="4"/>
      <c r="Y1538" s="4"/>
      <c r="Z1538" s="4"/>
      <c r="AA1538" s="4"/>
      <c r="AB1538" s="4"/>
      <c r="AC1538" s="4"/>
      <c r="AD1538" s="4"/>
      <c r="AE1538" s="4"/>
      <c r="AF1538" s="4"/>
      <c r="AG1538" s="4"/>
    </row>
    <row r="1539" spans="21:33">
      <c r="U1539" s="4"/>
      <c r="V1539" s="4"/>
      <c r="W1539" s="4"/>
      <c r="X1539" s="4"/>
      <c r="Y1539" s="4"/>
      <c r="Z1539" s="4"/>
      <c r="AA1539" s="4"/>
      <c r="AB1539" s="4"/>
      <c r="AC1539" s="4"/>
      <c r="AD1539" s="4"/>
      <c r="AE1539" s="4"/>
      <c r="AF1539" s="4"/>
      <c r="AG1539" s="4"/>
    </row>
    <row r="1540" spans="21:33">
      <c r="U1540" s="4"/>
      <c r="V1540" s="4"/>
      <c r="W1540" s="4"/>
      <c r="X1540" s="4"/>
      <c r="Y1540" s="4"/>
      <c r="Z1540" s="4"/>
      <c r="AA1540" s="4"/>
      <c r="AB1540" s="4"/>
      <c r="AC1540" s="4"/>
      <c r="AD1540" s="4"/>
      <c r="AE1540" s="4"/>
      <c r="AF1540" s="4"/>
      <c r="AG1540" s="4"/>
    </row>
    <row r="1541" spans="21:33">
      <c r="U1541" s="4"/>
      <c r="V1541" s="4"/>
      <c r="W1541" s="4"/>
      <c r="X1541" s="4"/>
      <c r="Y1541" s="4"/>
      <c r="Z1541" s="4"/>
      <c r="AA1541" s="4"/>
      <c r="AB1541" s="4"/>
      <c r="AC1541" s="4"/>
      <c r="AD1541" s="4"/>
      <c r="AE1541" s="4"/>
      <c r="AF1541" s="4"/>
      <c r="AG1541" s="4"/>
    </row>
    <row r="1542" spans="21:33">
      <c r="U1542" s="4"/>
      <c r="V1542" s="4"/>
      <c r="W1542" s="4"/>
      <c r="X1542" s="4"/>
      <c r="Y1542" s="4"/>
      <c r="Z1542" s="4"/>
      <c r="AA1542" s="4"/>
      <c r="AB1542" s="4"/>
      <c r="AC1542" s="4"/>
      <c r="AD1542" s="4"/>
      <c r="AE1542" s="4"/>
      <c r="AF1542" s="4"/>
      <c r="AG1542" s="4"/>
    </row>
    <row r="1543" spans="21:33">
      <c r="U1543" s="4"/>
      <c r="V1543" s="4"/>
      <c r="W1543" s="4"/>
      <c r="X1543" s="4"/>
      <c r="Y1543" s="4"/>
      <c r="Z1543" s="4"/>
      <c r="AA1543" s="4"/>
      <c r="AB1543" s="4"/>
      <c r="AC1543" s="4"/>
      <c r="AD1543" s="4"/>
      <c r="AE1543" s="4"/>
      <c r="AF1543" s="4"/>
      <c r="AG1543" s="4"/>
    </row>
    <row r="1544" spans="21:33">
      <c r="U1544" s="4"/>
      <c r="V1544" s="4"/>
      <c r="W1544" s="4"/>
      <c r="X1544" s="4"/>
      <c r="Y1544" s="4"/>
      <c r="Z1544" s="4"/>
      <c r="AA1544" s="4"/>
      <c r="AB1544" s="4"/>
      <c r="AC1544" s="4"/>
      <c r="AD1544" s="4"/>
      <c r="AE1544" s="4"/>
      <c r="AF1544" s="4"/>
      <c r="AG1544" s="4"/>
    </row>
    <row r="1545" spans="21:33">
      <c r="U1545" s="4"/>
      <c r="V1545" s="4"/>
      <c r="W1545" s="4"/>
      <c r="X1545" s="4"/>
      <c r="Y1545" s="4"/>
      <c r="Z1545" s="4"/>
      <c r="AA1545" s="4"/>
      <c r="AB1545" s="4"/>
      <c r="AC1545" s="4"/>
      <c r="AD1545" s="4"/>
      <c r="AE1545" s="4"/>
      <c r="AF1545" s="4"/>
      <c r="AG1545" s="4"/>
    </row>
    <row r="1546" spans="21:33">
      <c r="U1546" s="4"/>
      <c r="V1546" s="4"/>
      <c r="W1546" s="4"/>
      <c r="X1546" s="4"/>
      <c r="Y1546" s="4"/>
      <c r="Z1546" s="4"/>
      <c r="AA1546" s="4"/>
      <c r="AB1546" s="4"/>
      <c r="AC1546" s="4"/>
      <c r="AD1546" s="4"/>
      <c r="AE1546" s="4"/>
      <c r="AF1546" s="4"/>
      <c r="AG1546" s="4"/>
    </row>
    <row r="1547" spans="21:33">
      <c r="U1547" s="4"/>
      <c r="V1547" s="4"/>
      <c r="W1547" s="4"/>
      <c r="X1547" s="4"/>
      <c r="Y1547" s="4"/>
      <c r="Z1547" s="4"/>
      <c r="AA1547" s="4"/>
      <c r="AB1547" s="4"/>
      <c r="AC1547" s="4"/>
      <c r="AD1547" s="4"/>
      <c r="AE1547" s="4"/>
      <c r="AF1547" s="4"/>
      <c r="AG1547" s="4"/>
    </row>
    <row r="1548" spans="21:33">
      <c r="U1548" s="4"/>
      <c r="V1548" s="4"/>
      <c r="W1548" s="4"/>
      <c r="X1548" s="4"/>
      <c r="Y1548" s="4"/>
      <c r="Z1548" s="4"/>
      <c r="AA1548" s="4"/>
      <c r="AB1548" s="4"/>
      <c r="AC1548" s="4"/>
      <c r="AD1548" s="4"/>
      <c r="AE1548" s="4"/>
      <c r="AF1548" s="4"/>
      <c r="AG1548" s="4"/>
    </row>
    <row r="1549" spans="21:33">
      <c r="U1549" s="4"/>
      <c r="V1549" s="4"/>
      <c r="W1549" s="4"/>
      <c r="X1549" s="4"/>
      <c r="Y1549" s="4"/>
      <c r="Z1549" s="4"/>
      <c r="AA1549" s="4"/>
      <c r="AB1549" s="4"/>
      <c r="AC1549" s="4"/>
      <c r="AD1549" s="4"/>
      <c r="AE1549" s="4"/>
      <c r="AF1549" s="4"/>
      <c r="AG1549" s="4"/>
    </row>
    <row r="1550" spans="21:33">
      <c r="U1550" s="4"/>
      <c r="V1550" s="4"/>
      <c r="W1550" s="4"/>
      <c r="X1550" s="4"/>
      <c r="Y1550" s="4"/>
      <c r="Z1550" s="4"/>
      <c r="AA1550" s="4"/>
      <c r="AB1550" s="4"/>
      <c r="AC1550" s="4"/>
      <c r="AD1550" s="4"/>
      <c r="AE1550" s="4"/>
      <c r="AF1550" s="4"/>
      <c r="AG1550" s="4"/>
    </row>
    <row r="1551" spans="21:33">
      <c r="U1551" s="4"/>
      <c r="V1551" s="4"/>
      <c r="W1551" s="4"/>
      <c r="X1551" s="4"/>
      <c r="Y1551" s="4"/>
      <c r="Z1551" s="4"/>
      <c r="AA1551" s="4"/>
      <c r="AB1551" s="4"/>
      <c r="AC1551" s="4"/>
      <c r="AD1551" s="4"/>
      <c r="AE1551" s="4"/>
      <c r="AF1551" s="4"/>
      <c r="AG1551" s="4"/>
    </row>
    <row r="1552" spans="21:33">
      <c r="U1552" s="4"/>
      <c r="V1552" s="4"/>
      <c r="W1552" s="4"/>
      <c r="X1552" s="4"/>
      <c r="Y1552" s="4"/>
      <c r="Z1552" s="4"/>
      <c r="AA1552" s="4"/>
      <c r="AB1552" s="4"/>
      <c r="AC1552" s="4"/>
      <c r="AD1552" s="4"/>
      <c r="AE1552" s="4"/>
      <c r="AF1552" s="4"/>
      <c r="AG1552" s="4"/>
    </row>
    <row r="1553" spans="21:33">
      <c r="U1553" s="4"/>
      <c r="V1553" s="4"/>
      <c r="W1553" s="4"/>
      <c r="X1553" s="4"/>
      <c r="Y1553" s="4"/>
      <c r="Z1553" s="4"/>
      <c r="AA1553" s="4"/>
      <c r="AB1553" s="4"/>
      <c r="AC1553" s="4"/>
      <c r="AD1553" s="4"/>
      <c r="AE1553" s="4"/>
      <c r="AF1553" s="4"/>
      <c r="AG1553" s="4"/>
    </row>
    <row r="1554" spans="21:33">
      <c r="U1554" s="4"/>
      <c r="V1554" s="4"/>
      <c r="W1554" s="4"/>
      <c r="X1554" s="4"/>
      <c r="Y1554" s="4"/>
      <c r="Z1554" s="4"/>
      <c r="AA1554" s="4"/>
      <c r="AB1554" s="4"/>
      <c r="AC1554" s="4"/>
      <c r="AD1554" s="4"/>
      <c r="AE1554" s="4"/>
      <c r="AF1554" s="4"/>
      <c r="AG1554" s="4"/>
    </row>
    <row r="1555" spans="21:33">
      <c r="U1555" s="4"/>
      <c r="V1555" s="4"/>
      <c r="W1555" s="4"/>
      <c r="X1555" s="4"/>
      <c r="Y1555" s="4"/>
      <c r="Z1555" s="4"/>
      <c r="AA1555" s="4"/>
      <c r="AB1555" s="4"/>
      <c r="AC1555" s="4"/>
      <c r="AD1555" s="4"/>
      <c r="AE1555" s="4"/>
      <c r="AF1555" s="4"/>
      <c r="AG1555" s="4"/>
    </row>
    <row r="1556" spans="21:33">
      <c r="U1556" s="4"/>
      <c r="V1556" s="4"/>
      <c r="W1556" s="4"/>
      <c r="X1556" s="4"/>
      <c r="Y1556" s="4"/>
      <c r="Z1556" s="4"/>
      <c r="AA1556" s="4"/>
      <c r="AB1556" s="4"/>
      <c r="AC1556" s="4"/>
      <c r="AD1556" s="4"/>
      <c r="AE1556" s="4"/>
      <c r="AF1556" s="4"/>
      <c r="AG1556" s="4"/>
    </row>
    <row r="1557" spans="21:33">
      <c r="U1557" s="4"/>
      <c r="V1557" s="4"/>
      <c r="W1557" s="4"/>
      <c r="X1557" s="4"/>
      <c r="Y1557" s="4"/>
      <c r="Z1557" s="4"/>
      <c r="AA1557" s="4"/>
      <c r="AB1557" s="4"/>
      <c r="AC1557" s="4"/>
      <c r="AD1557" s="4"/>
      <c r="AE1557" s="4"/>
      <c r="AF1557" s="4"/>
      <c r="AG1557" s="4"/>
    </row>
    <row r="1558" spans="21:33">
      <c r="U1558" s="4"/>
      <c r="V1558" s="4"/>
      <c r="W1558" s="4"/>
      <c r="X1558" s="4"/>
      <c r="Y1558" s="4"/>
      <c r="Z1558" s="4"/>
      <c r="AA1558" s="4"/>
      <c r="AB1558" s="4"/>
      <c r="AC1558" s="4"/>
      <c r="AD1558" s="4"/>
      <c r="AE1558" s="4"/>
      <c r="AF1558" s="4"/>
      <c r="AG1558" s="4"/>
    </row>
    <row r="1559" spans="21:33">
      <c r="U1559" s="4"/>
      <c r="V1559" s="4"/>
      <c r="W1559" s="4"/>
      <c r="X1559" s="4"/>
      <c r="Y1559" s="4"/>
      <c r="Z1559" s="4"/>
      <c r="AA1559" s="4"/>
      <c r="AB1559" s="4"/>
      <c r="AC1559" s="4"/>
      <c r="AD1559" s="4"/>
      <c r="AE1559" s="4"/>
      <c r="AF1559" s="4"/>
      <c r="AG1559" s="4"/>
    </row>
    <row r="1560" spans="21:33">
      <c r="U1560" s="4"/>
      <c r="V1560" s="4"/>
      <c r="W1560" s="4"/>
      <c r="X1560" s="4"/>
      <c r="Y1560" s="4"/>
      <c r="Z1560" s="4"/>
      <c r="AA1560" s="4"/>
      <c r="AB1560" s="4"/>
      <c r="AC1560" s="4"/>
      <c r="AD1560" s="4"/>
      <c r="AE1560" s="4"/>
      <c r="AF1560" s="4"/>
      <c r="AG1560" s="4"/>
    </row>
    <row r="1561" spans="21:33">
      <c r="U1561" s="4"/>
      <c r="V1561" s="4"/>
      <c r="W1561" s="4"/>
      <c r="X1561" s="4"/>
      <c r="Y1561" s="4"/>
      <c r="Z1561" s="4"/>
      <c r="AA1561" s="4"/>
      <c r="AB1561" s="4"/>
      <c r="AC1561" s="4"/>
      <c r="AD1561" s="4"/>
      <c r="AE1561" s="4"/>
      <c r="AF1561" s="4"/>
      <c r="AG1561" s="4"/>
    </row>
    <row r="1562" spans="21:33">
      <c r="U1562" s="4"/>
      <c r="V1562" s="4"/>
      <c r="W1562" s="4"/>
      <c r="X1562" s="4"/>
      <c r="Y1562" s="4"/>
      <c r="Z1562" s="4"/>
      <c r="AA1562" s="4"/>
      <c r="AB1562" s="4"/>
      <c r="AC1562" s="4"/>
      <c r="AD1562" s="4"/>
      <c r="AE1562" s="4"/>
      <c r="AF1562" s="4"/>
      <c r="AG1562" s="4"/>
    </row>
    <row r="1563" spans="21:33">
      <c r="U1563" s="4"/>
      <c r="V1563" s="4"/>
      <c r="W1563" s="4"/>
      <c r="X1563" s="4"/>
      <c r="Y1563" s="4"/>
      <c r="Z1563" s="4"/>
      <c r="AA1563" s="4"/>
      <c r="AB1563" s="4"/>
      <c r="AC1563" s="4"/>
      <c r="AD1563" s="4"/>
      <c r="AE1563" s="4"/>
      <c r="AF1563" s="4"/>
      <c r="AG1563" s="4"/>
    </row>
    <row r="1564" spans="21:33">
      <c r="U1564" s="4"/>
      <c r="V1564" s="4"/>
      <c r="W1564" s="4"/>
      <c r="X1564" s="4"/>
      <c r="Y1564" s="4"/>
      <c r="Z1564" s="4"/>
      <c r="AA1564" s="4"/>
      <c r="AB1564" s="4"/>
      <c r="AC1564" s="4"/>
      <c r="AD1564" s="4"/>
      <c r="AE1564" s="4"/>
      <c r="AF1564" s="4"/>
      <c r="AG1564" s="4"/>
    </row>
    <row r="1565" spans="21:33">
      <c r="U1565" s="4"/>
      <c r="V1565" s="4"/>
      <c r="W1565" s="4"/>
      <c r="X1565" s="4"/>
      <c r="Y1565" s="4"/>
      <c r="Z1565" s="4"/>
      <c r="AA1565" s="4"/>
      <c r="AB1565" s="4"/>
      <c r="AC1565" s="4"/>
      <c r="AD1565" s="4"/>
      <c r="AE1565" s="4"/>
      <c r="AF1565" s="4"/>
      <c r="AG1565" s="4"/>
    </row>
    <row r="1566" spans="21:33">
      <c r="U1566" s="4"/>
      <c r="V1566" s="4"/>
      <c r="W1566" s="4"/>
      <c r="X1566" s="4"/>
      <c r="Y1566" s="4"/>
      <c r="Z1566" s="4"/>
      <c r="AA1566" s="4"/>
      <c r="AB1566" s="4"/>
      <c r="AC1566" s="4"/>
      <c r="AD1566" s="4"/>
      <c r="AE1566" s="4"/>
      <c r="AF1566" s="4"/>
      <c r="AG1566" s="4"/>
    </row>
    <row r="1567" spans="21:33">
      <c r="U1567" s="4"/>
      <c r="V1567" s="4"/>
      <c r="W1567" s="4"/>
      <c r="X1567" s="4"/>
      <c r="Y1567" s="4"/>
      <c r="Z1567" s="4"/>
      <c r="AA1567" s="4"/>
      <c r="AB1567" s="4"/>
      <c r="AC1567" s="4"/>
      <c r="AD1567" s="4"/>
      <c r="AE1567" s="4"/>
      <c r="AF1567" s="4"/>
      <c r="AG1567" s="4"/>
    </row>
    <row r="1568" spans="21:33">
      <c r="U1568" s="4"/>
      <c r="V1568" s="4"/>
      <c r="W1568" s="4"/>
      <c r="X1568" s="4"/>
      <c r="Y1568" s="4"/>
      <c r="Z1568" s="4"/>
      <c r="AA1568" s="4"/>
      <c r="AB1568" s="4"/>
      <c r="AC1568" s="4"/>
      <c r="AD1568" s="4"/>
      <c r="AE1568" s="4"/>
      <c r="AF1568" s="4"/>
      <c r="AG1568" s="4"/>
    </row>
    <row r="1569" spans="21:33">
      <c r="U1569" s="4"/>
      <c r="V1569" s="4"/>
      <c r="W1569" s="4"/>
      <c r="X1569" s="4"/>
      <c r="Y1569" s="4"/>
      <c r="Z1569" s="4"/>
      <c r="AA1569" s="4"/>
      <c r="AB1569" s="4"/>
      <c r="AC1569" s="4"/>
      <c r="AD1569" s="4"/>
      <c r="AE1569" s="4"/>
      <c r="AF1569" s="4"/>
      <c r="AG1569" s="4"/>
    </row>
    <row r="1570" spans="21:33">
      <c r="U1570" s="4"/>
      <c r="V1570" s="4"/>
      <c r="W1570" s="4"/>
      <c r="X1570" s="4"/>
      <c r="Y1570" s="4"/>
      <c r="Z1570" s="4"/>
      <c r="AA1570" s="4"/>
      <c r="AB1570" s="4"/>
      <c r="AC1570" s="4"/>
      <c r="AD1570" s="4"/>
      <c r="AE1570" s="4"/>
      <c r="AF1570" s="4"/>
      <c r="AG1570" s="4"/>
    </row>
    <row r="1571" spans="21:33">
      <c r="U1571" s="4"/>
      <c r="V1571" s="4"/>
      <c r="W1571" s="4"/>
      <c r="X1571" s="4"/>
      <c r="Y1571" s="4"/>
      <c r="Z1571" s="4"/>
      <c r="AA1571" s="4"/>
      <c r="AB1571" s="4"/>
      <c r="AC1571" s="4"/>
      <c r="AD1571" s="4"/>
      <c r="AE1571" s="4"/>
      <c r="AF1571" s="4"/>
      <c r="AG1571" s="4"/>
    </row>
    <row r="1572" spans="21:33">
      <c r="U1572" s="4"/>
      <c r="V1572" s="4"/>
      <c r="W1572" s="4"/>
      <c r="X1572" s="4"/>
      <c r="Y1572" s="4"/>
      <c r="Z1572" s="4"/>
      <c r="AA1572" s="4"/>
      <c r="AB1572" s="4"/>
      <c r="AC1572" s="4"/>
      <c r="AD1572" s="4"/>
      <c r="AE1572" s="4"/>
      <c r="AF1572" s="4"/>
      <c r="AG1572" s="4"/>
    </row>
    <row r="1573" spans="21:33">
      <c r="U1573" s="4"/>
      <c r="V1573" s="4"/>
      <c r="W1573" s="4"/>
      <c r="X1573" s="4"/>
      <c r="Y1573" s="4"/>
      <c r="Z1573" s="4"/>
      <c r="AA1573" s="4"/>
      <c r="AB1573" s="4"/>
      <c r="AC1573" s="4"/>
      <c r="AD1573" s="4"/>
      <c r="AE1573" s="4"/>
      <c r="AF1573" s="4"/>
      <c r="AG1573" s="4"/>
    </row>
    <row r="1574" spans="21:33">
      <c r="U1574" s="4"/>
      <c r="V1574" s="4"/>
      <c r="W1574" s="4"/>
      <c r="X1574" s="4"/>
      <c r="Y1574" s="4"/>
      <c r="Z1574" s="4"/>
      <c r="AA1574" s="4"/>
      <c r="AB1574" s="4"/>
      <c r="AC1574" s="4"/>
      <c r="AD1574" s="4"/>
      <c r="AE1574" s="4"/>
      <c r="AF1574" s="4"/>
      <c r="AG1574" s="4"/>
    </row>
    <row r="1575" spans="21:33">
      <c r="U1575" s="4"/>
      <c r="V1575" s="4"/>
      <c r="W1575" s="4"/>
      <c r="X1575" s="4"/>
      <c r="Y1575" s="4"/>
      <c r="Z1575" s="4"/>
      <c r="AA1575" s="4"/>
      <c r="AB1575" s="4"/>
      <c r="AC1575" s="4"/>
      <c r="AD1575" s="4"/>
      <c r="AE1575" s="4"/>
      <c r="AF1575" s="4"/>
      <c r="AG1575" s="4"/>
    </row>
    <row r="1576" spans="21:33">
      <c r="U1576" s="4"/>
      <c r="V1576" s="4"/>
      <c r="W1576" s="4"/>
      <c r="X1576" s="4"/>
      <c r="Y1576" s="4"/>
      <c r="Z1576" s="4"/>
      <c r="AA1576" s="4"/>
      <c r="AB1576" s="4"/>
      <c r="AC1576" s="4"/>
      <c r="AD1576" s="4"/>
      <c r="AE1576" s="4"/>
      <c r="AF1576" s="4"/>
      <c r="AG1576" s="4"/>
    </row>
    <row r="1577" spans="21:33">
      <c r="U1577" s="4"/>
      <c r="V1577" s="4"/>
      <c r="W1577" s="4"/>
      <c r="X1577" s="4"/>
      <c r="Y1577" s="4"/>
      <c r="Z1577" s="4"/>
      <c r="AA1577" s="4"/>
      <c r="AB1577" s="4"/>
      <c r="AC1577" s="4"/>
      <c r="AD1577" s="4"/>
      <c r="AE1577" s="4"/>
      <c r="AF1577" s="4"/>
      <c r="AG1577" s="4"/>
    </row>
    <row r="1578" spans="21:33">
      <c r="U1578" s="4"/>
      <c r="V1578" s="4"/>
      <c r="W1578" s="4"/>
      <c r="X1578" s="4"/>
      <c r="Y1578" s="4"/>
      <c r="Z1578" s="4"/>
      <c r="AA1578" s="4"/>
      <c r="AB1578" s="4"/>
      <c r="AC1578" s="4"/>
      <c r="AD1578" s="4"/>
      <c r="AE1578" s="4"/>
      <c r="AF1578" s="4"/>
      <c r="AG1578" s="4"/>
    </row>
    <row r="1579" spans="21:33">
      <c r="U1579" s="4"/>
      <c r="V1579" s="4"/>
      <c r="W1579" s="4"/>
      <c r="X1579" s="4"/>
      <c r="Y1579" s="4"/>
      <c r="Z1579" s="4"/>
      <c r="AA1579" s="4"/>
      <c r="AB1579" s="4"/>
      <c r="AC1579" s="4"/>
      <c r="AD1579" s="4"/>
      <c r="AE1579" s="4"/>
      <c r="AF1579" s="4"/>
      <c r="AG1579" s="4"/>
    </row>
    <row r="1580" spans="21:33">
      <c r="U1580" s="4"/>
      <c r="V1580" s="4"/>
      <c r="W1580" s="4"/>
      <c r="X1580" s="4"/>
      <c r="Y1580" s="4"/>
      <c r="Z1580" s="4"/>
      <c r="AA1580" s="4"/>
      <c r="AB1580" s="4"/>
      <c r="AC1580" s="4"/>
      <c r="AD1580" s="4"/>
      <c r="AE1580" s="4"/>
      <c r="AF1580" s="4"/>
      <c r="AG1580" s="4"/>
    </row>
    <row r="1581" spans="21:33">
      <c r="U1581" s="4"/>
      <c r="V1581" s="4"/>
      <c r="W1581" s="4"/>
      <c r="X1581" s="4"/>
      <c r="Y1581" s="4"/>
      <c r="Z1581" s="4"/>
      <c r="AA1581" s="4"/>
      <c r="AB1581" s="4"/>
      <c r="AC1581" s="4"/>
      <c r="AD1581" s="4"/>
      <c r="AE1581" s="4"/>
      <c r="AF1581" s="4"/>
      <c r="AG1581" s="4"/>
    </row>
    <row r="1582" spans="21:33">
      <c r="U1582" s="4"/>
      <c r="V1582" s="4"/>
      <c r="W1582" s="4"/>
      <c r="X1582" s="4"/>
      <c r="Y1582" s="4"/>
      <c r="Z1582" s="4"/>
      <c r="AA1582" s="4"/>
      <c r="AB1582" s="4"/>
      <c r="AC1582" s="4"/>
      <c r="AD1582" s="4"/>
      <c r="AE1582" s="4"/>
      <c r="AF1582" s="4"/>
      <c r="AG1582" s="4"/>
    </row>
    <row r="1583" spans="21:33">
      <c r="U1583" s="4"/>
      <c r="V1583" s="4"/>
      <c r="W1583" s="4"/>
      <c r="X1583" s="4"/>
      <c r="Y1583" s="4"/>
      <c r="Z1583" s="4"/>
      <c r="AA1583" s="4"/>
      <c r="AB1583" s="4"/>
      <c r="AC1583" s="4"/>
      <c r="AD1583" s="4"/>
      <c r="AE1583" s="4"/>
      <c r="AF1583" s="4"/>
      <c r="AG1583" s="4"/>
    </row>
    <row r="1584" spans="21:33">
      <c r="U1584" s="4"/>
      <c r="V1584" s="4"/>
      <c r="W1584" s="4"/>
      <c r="X1584" s="4"/>
      <c r="Y1584" s="4"/>
      <c r="Z1584" s="4"/>
      <c r="AA1584" s="4"/>
      <c r="AB1584" s="4"/>
      <c r="AC1584" s="4"/>
      <c r="AD1584" s="4"/>
      <c r="AE1584" s="4"/>
      <c r="AF1584" s="4"/>
      <c r="AG1584" s="4"/>
    </row>
    <row r="1585" spans="21:33">
      <c r="U1585" s="4"/>
      <c r="V1585" s="4"/>
      <c r="W1585" s="4"/>
      <c r="X1585" s="4"/>
      <c r="Y1585" s="4"/>
      <c r="Z1585" s="4"/>
      <c r="AA1585" s="4"/>
      <c r="AB1585" s="4"/>
      <c r="AC1585" s="4"/>
      <c r="AD1585" s="4"/>
      <c r="AE1585" s="4"/>
      <c r="AF1585" s="4"/>
      <c r="AG1585" s="4"/>
    </row>
    <row r="1586" spans="21:33">
      <c r="U1586" s="4"/>
      <c r="V1586" s="4"/>
      <c r="W1586" s="4"/>
      <c r="X1586" s="4"/>
      <c r="Y1586" s="4"/>
      <c r="Z1586" s="4"/>
      <c r="AA1586" s="4"/>
      <c r="AB1586" s="4"/>
      <c r="AC1586" s="4"/>
      <c r="AD1586" s="4"/>
      <c r="AE1586" s="4"/>
      <c r="AF1586" s="4"/>
      <c r="AG1586" s="4"/>
    </row>
    <row r="1587" spans="21:33">
      <c r="U1587" s="4"/>
      <c r="V1587" s="4"/>
      <c r="W1587" s="4"/>
      <c r="X1587" s="4"/>
      <c r="Y1587" s="4"/>
      <c r="Z1587" s="4"/>
      <c r="AA1587" s="4"/>
      <c r="AB1587" s="4"/>
      <c r="AC1587" s="4"/>
      <c r="AD1587" s="4"/>
      <c r="AE1587" s="4"/>
      <c r="AF1587" s="4"/>
      <c r="AG1587" s="4"/>
    </row>
    <row r="1588" spans="21:33">
      <c r="U1588" s="4"/>
      <c r="V1588" s="4"/>
      <c r="W1588" s="4"/>
      <c r="X1588" s="4"/>
      <c r="Y1588" s="4"/>
      <c r="Z1588" s="4"/>
      <c r="AA1588" s="4"/>
      <c r="AB1588" s="4"/>
      <c r="AC1588" s="4"/>
      <c r="AD1588" s="4"/>
      <c r="AE1588" s="4"/>
      <c r="AF1588" s="4"/>
      <c r="AG1588" s="4"/>
    </row>
    <row r="1589" spans="21:33">
      <c r="U1589" s="4"/>
      <c r="V1589" s="4"/>
      <c r="W1589" s="4"/>
      <c r="X1589" s="4"/>
      <c r="Y1589" s="4"/>
      <c r="Z1589" s="4"/>
      <c r="AA1589" s="4"/>
      <c r="AB1589" s="4"/>
      <c r="AC1589" s="4"/>
      <c r="AD1589" s="4"/>
      <c r="AE1589" s="4"/>
      <c r="AF1589" s="4"/>
      <c r="AG1589" s="4"/>
    </row>
    <row r="1590" spans="21:33">
      <c r="U1590" s="4"/>
      <c r="V1590" s="4"/>
      <c r="W1590" s="4"/>
      <c r="X1590" s="4"/>
      <c r="Y1590" s="4"/>
      <c r="Z1590" s="4"/>
      <c r="AA1590" s="4"/>
      <c r="AB1590" s="4"/>
      <c r="AC1590" s="4"/>
      <c r="AD1590" s="4"/>
      <c r="AE1590" s="4"/>
      <c r="AF1590" s="4"/>
      <c r="AG1590" s="4"/>
    </row>
    <row r="1591" spans="21:33">
      <c r="U1591" s="4"/>
      <c r="V1591" s="4"/>
      <c r="W1591" s="4"/>
      <c r="X1591" s="4"/>
      <c r="Y1591" s="4"/>
      <c r="Z1591" s="4"/>
      <c r="AA1591" s="4"/>
      <c r="AB1591" s="4"/>
      <c r="AC1591" s="4"/>
      <c r="AD1591" s="4"/>
      <c r="AE1591" s="4"/>
      <c r="AF1591" s="4"/>
      <c r="AG1591" s="4"/>
    </row>
    <row r="1592" spans="21:33">
      <c r="U1592" s="4"/>
      <c r="V1592" s="4"/>
      <c r="W1592" s="4"/>
      <c r="X1592" s="4"/>
      <c r="Y1592" s="4"/>
      <c r="Z1592" s="4"/>
      <c r="AA1592" s="4"/>
      <c r="AB1592" s="4"/>
      <c r="AC1592" s="4"/>
      <c r="AD1592" s="4"/>
      <c r="AE1592" s="4"/>
      <c r="AF1592" s="4"/>
      <c r="AG1592" s="4"/>
    </row>
    <row r="1593" spans="21:33">
      <c r="U1593" s="4"/>
      <c r="V1593" s="4"/>
      <c r="W1593" s="4"/>
      <c r="X1593" s="4"/>
      <c r="Y1593" s="4"/>
      <c r="Z1593" s="4"/>
      <c r="AA1593" s="4"/>
      <c r="AB1593" s="4"/>
      <c r="AC1593" s="4"/>
      <c r="AD1593" s="4"/>
      <c r="AE1593" s="4"/>
      <c r="AF1593" s="4"/>
      <c r="AG1593" s="4"/>
    </row>
    <row r="1594" spans="21:33">
      <c r="U1594" s="4"/>
      <c r="V1594" s="4"/>
      <c r="W1594" s="4"/>
      <c r="X1594" s="4"/>
      <c r="Y1594" s="4"/>
      <c r="Z1594" s="4"/>
      <c r="AA1594" s="4"/>
      <c r="AB1594" s="4"/>
      <c r="AC1594" s="4"/>
      <c r="AD1594" s="4"/>
      <c r="AE1594" s="4"/>
      <c r="AF1594" s="4"/>
      <c r="AG1594" s="4"/>
    </row>
    <row r="1595" spans="21:33">
      <c r="U1595" s="4"/>
      <c r="V1595" s="4"/>
      <c r="W1595" s="4"/>
      <c r="X1595" s="4"/>
      <c r="Y1595" s="4"/>
      <c r="Z1595" s="4"/>
      <c r="AA1595" s="4"/>
      <c r="AB1595" s="4"/>
      <c r="AC1595" s="4"/>
      <c r="AD1595" s="4"/>
      <c r="AE1595" s="4"/>
      <c r="AF1595" s="4"/>
      <c r="AG1595" s="4"/>
    </row>
    <row r="1596" spans="21:33">
      <c r="U1596" s="4"/>
      <c r="V1596" s="4"/>
      <c r="W1596" s="4"/>
      <c r="X1596" s="4"/>
      <c r="Y1596" s="4"/>
      <c r="Z1596" s="4"/>
      <c r="AA1596" s="4"/>
      <c r="AB1596" s="4"/>
      <c r="AC1596" s="4"/>
      <c r="AD1596" s="4"/>
      <c r="AE1596" s="4"/>
      <c r="AF1596" s="4"/>
      <c r="AG1596" s="4"/>
    </row>
    <row r="1597" spans="21:33">
      <c r="U1597" s="4"/>
      <c r="V1597" s="4"/>
      <c r="W1597" s="4"/>
      <c r="X1597" s="4"/>
      <c r="Y1597" s="4"/>
      <c r="Z1597" s="4"/>
      <c r="AA1597" s="4"/>
      <c r="AB1597" s="4"/>
      <c r="AC1597" s="4"/>
      <c r="AD1597" s="4"/>
      <c r="AE1597" s="4"/>
      <c r="AF1597" s="4"/>
      <c r="AG1597" s="4"/>
    </row>
    <row r="1598" spans="21:33">
      <c r="U1598" s="4"/>
      <c r="V1598" s="4"/>
      <c r="W1598" s="4"/>
      <c r="X1598" s="4"/>
      <c r="Y1598" s="4"/>
      <c r="Z1598" s="4"/>
      <c r="AA1598" s="4"/>
      <c r="AB1598" s="4"/>
      <c r="AC1598" s="4"/>
      <c r="AD1598" s="4"/>
      <c r="AE1598" s="4"/>
      <c r="AF1598" s="4"/>
      <c r="AG1598" s="4"/>
    </row>
    <row r="1599" spans="21:33">
      <c r="U1599" s="4"/>
      <c r="V1599" s="4"/>
      <c r="W1599" s="4"/>
      <c r="X1599" s="4"/>
      <c r="Y1599" s="4"/>
      <c r="Z1599" s="4"/>
      <c r="AA1599" s="4"/>
      <c r="AB1599" s="4"/>
      <c r="AC1599" s="4"/>
      <c r="AD1599" s="4"/>
      <c r="AE1599" s="4"/>
      <c r="AF1599" s="4"/>
      <c r="AG1599" s="4"/>
    </row>
    <row r="1600" spans="21:33">
      <c r="U1600" s="4"/>
      <c r="V1600" s="4"/>
      <c r="W1600" s="4"/>
      <c r="X1600" s="4"/>
      <c r="Y1600" s="4"/>
      <c r="Z1600" s="4"/>
      <c r="AA1600" s="4"/>
      <c r="AB1600" s="4"/>
      <c r="AC1600" s="4"/>
      <c r="AD1600" s="4"/>
      <c r="AE1600" s="4"/>
      <c r="AF1600" s="4"/>
      <c r="AG1600" s="4"/>
    </row>
    <row r="1601" spans="21:33">
      <c r="U1601" s="4"/>
      <c r="V1601" s="4"/>
      <c r="W1601" s="4"/>
      <c r="X1601" s="4"/>
      <c r="Y1601" s="4"/>
      <c r="Z1601" s="4"/>
      <c r="AA1601" s="4"/>
      <c r="AB1601" s="4"/>
      <c r="AC1601" s="4"/>
      <c r="AD1601" s="4"/>
      <c r="AE1601" s="4"/>
      <c r="AF1601" s="4"/>
      <c r="AG1601" s="4"/>
    </row>
    <row r="1602" spans="21:33">
      <c r="U1602" s="4"/>
      <c r="V1602" s="4"/>
      <c r="W1602" s="4"/>
      <c r="X1602" s="4"/>
      <c r="Y1602" s="4"/>
      <c r="Z1602" s="4"/>
      <c r="AA1602" s="4"/>
      <c r="AB1602" s="4"/>
      <c r="AC1602" s="4"/>
      <c r="AD1602" s="4"/>
      <c r="AE1602" s="4"/>
      <c r="AF1602" s="4"/>
      <c r="AG1602" s="4"/>
    </row>
    <row r="1603" spans="21:33">
      <c r="U1603" s="4"/>
      <c r="V1603" s="4"/>
      <c r="W1603" s="4"/>
      <c r="X1603" s="4"/>
      <c r="Y1603" s="4"/>
      <c r="Z1603" s="4"/>
      <c r="AA1603" s="4"/>
      <c r="AB1603" s="4"/>
      <c r="AC1603" s="4"/>
      <c r="AD1603" s="4"/>
      <c r="AE1603" s="4"/>
      <c r="AF1603" s="4"/>
      <c r="AG1603" s="4"/>
    </row>
    <row r="1604" spans="21:33">
      <c r="U1604" s="4"/>
      <c r="V1604" s="4"/>
      <c r="W1604" s="4"/>
      <c r="X1604" s="4"/>
      <c r="Y1604" s="4"/>
      <c r="Z1604" s="4"/>
      <c r="AA1604" s="4"/>
      <c r="AB1604" s="4"/>
      <c r="AC1604" s="4"/>
      <c r="AD1604" s="4"/>
      <c r="AE1604" s="4"/>
      <c r="AF1604" s="4"/>
      <c r="AG1604" s="4"/>
    </row>
    <row r="1605" spans="21:33">
      <c r="U1605" s="4"/>
      <c r="V1605" s="4"/>
      <c r="W1605" s="4"/>
      <c r="X1605" s="4"/>
      <c r="Y1605" s="4"/>
      <c r="Z1605" s="4"/>
      <c r="AA1605" s="4"/>
      <c r="AB1605" s="4"/>
      <c r="AC1605" s="4"/>
      <c r="AD1605" s="4"/>
      <c r="AE1605" s="4"/>
      <c r="AF1605" s="4"/>
      <c r="AG1605" s="4"/>
    </row>
    <row r="1606" spans="21:33">
      <c r="U1606" s="4"/>
      <c r="V1606" s="4"/>
      <c r="W1606" s="4"/>
      <c r="X1606" s="4"/>
      <c r="Y1606" s="4"/>
      <c r="Z1606" s="4"/>
      <c r="AA1606" s="4"/>
      <c r="AB1606" s="4"/>
      <c r="AC1606" s="4"/>
      <c r="AD1606" s="4"/>
      <c r="AE1606" s="4"/>
      <c r="AF1606" s="4"/>
      <c r="AG1606" s="4"/>
    </row>
    <row r="1607" spans="21:33">
      <c r="U1607" s="4"/>
      <c r="V1607" s="4"/>
      <c r="W1607" s="4"/>
      <c r="X1607" s="4"/>
      <c r="Y1607" s="4"/>
      <c r="Z1607" s="4"/>
      <c r="AA1607" s="4"/>
      <c r="AB1607" s="4"/>
      <c r="AC1607" s="4"/>
      <c r="AD1607" s="4"/>
      <c r="AE1607" s="4"/>
      <c r="AF1607" s="4"/>
      <c r="AG1607" s="4"/>
    </row>
    <row r="1608" spans="21:33">
      <c r="U1608" s="4"/>
      <c r="V1608" s="4"/>
      <c r="W1608" s="4"/>
      <c r="X1608" s="4"/>
      <c r="Y1608" s="4"/>
      <c r="Z1608" s="4"/>
      <c r="AA1608" s="4"/>
      <c r="AB1608" s="4"/>
      <c r="AC1608" s="4"/>
      <c r="AD1608" s="4"/>
      <c r="AE1608" s="4"/>
      <c r="AF1608" s="4"/>
      <c r="AG1608" s="4"/>
    </row>
    <row r="1609" spans="21:33">
      <c r="U1609" s="4"/>
      <c r="V1609" s="4"/>
      <c r="W1609" s="4"/>
      <c r="X1609" s="4"/>
      <c r="Y1609" s="4"/>
      <c r="Z1609" s="4"/>
      <c r="AA1609" s="4"/>
      <c r="AB1609" s="4"/>
      <c r="AC1609" s="4"/>
      <c r="AD1609" s="4"/>
      <c r="AE1609" s="4"/>
      <c r="AF1609" s="4"/>
      <c r="AG1609" s="4"/>
    </row>
    <row r="1610" spans="21:33">
      <c r="U1610" s="4"/>
      <c r="V1610" s="4"/>
      <c r="W1610" s="4"/>
      <c r="X1610" s="4"/>
      <c r="Y1610" s="4"/>
      <c r="Z1610" s="4"/>
      <c r="AA1610" s="4"/>
      <c r="AB1610" s="4"/>
      <c r="AC1610" s="4"/>
      <c r="AD1610" s="4"/>
      <c r="AE1610" s="4"/>
      <c r="AF1610" s="4"/>
      <c r="AG1610" s="4"/>
    </row>
    <row r="1611" spans="21:33">
      <c r="U1611" s="4"/>
      <c r="V1611" s="4"/>
      <c r="W1611" s="4"/>
      <c r="X1611" s="4"/>
      <c r="Y1611" s="4"/>
      <c r="Z1611" s="4"/>
      <c r="AA1611" s="4"/>
      <c r="AB1611" s="4"/>
      <c r="AC1611" s="4"/>
      <c r="AD1611" s="4"/>
      <c r="AE1611" s="4"/>
      <c r="AF1611" s="4"/>
      <c r="AG1611" s="4"/>
    </row>
    <row r="1612" spans="21:33">
      <c r="U1612" s="4"/>
      <c r="V1612" s="4"/>
      <c r="W1612" s="4"/>
      <c r="X1612" s="4"/>
      <c r="Y1612" s="4"/>
      <c r="Z1612" s="4"/>
      <c r="AA1612" s="4"/>
      <c r="AB1612" s="4"/>
      <c r="AC1612" s="4"/>
      <c r="AD1612" s="4"/>
      <c r="AE1612" s="4"/>
      <c r="AF1612" s="4"/>
      <c r="AG1612" s="4"/>
    </row>
    <row r="1613" spans="21:33">
      <c r="U1613" s="4"/>
      <c r="V1613" s="4"/>
      <c r="W1613" s="4"/>
      <c r="X1613" s="4"/>
      <c r="Y1613" s="4"/>
      <c r="Z1613" s="4"/>
      <c r="AA1613" s="4"/>
      <c r="AB1613" s="4"/>
      <c r="AC1613" s="4"/>
      <c r="AD1613" s="4"/>
      <c r="AE1613" s="4"/>
      <c r="AF1613" s="4"/>
      <c r="AG1613" s="4"/>
    </row>
    <row r="1614" spans="21:33">
      <c r="U1614" s="4"/>
      <c r="V1614" s="4"/>
      <c r="W1614" s="4"/>
      <c r="X1614" s="4"/>
      <c r="Y1614" s="4"/>
      <c r="Z1614" s="4"/>
      <c r="AA1614" s="4"/>
      <c r="AB1614" s="4"/>
      <c r="AC1614" s="4"/>
      <c r="AD1614" s="4"/>
      <c r="AE1614" s="4"/>
      <c r="AF1614" s="4"/>
      <c r="AG1614" s="4"/>
    </row>
    <row r="1615" spans="21:33">
      <c r="U1615" s="4"/>
      <c r="V1615" s="4"/>
      <c r="W1615" s="4"/>
      <c r="X1615" s="4"/>
      <c r="Y1615" s="4"/>
      <c r="Z1615" s="4"/>
      <c r="AA1615" s="4"/>
      <c r="AB1615" s="4"/>
      <c r="AC1615" s="4"/>
      <c r="AD1615" s="4"/>
      <c r="AE1615" s="4"/>
      <c r="AF1615" s="4"/>
      <c r="AG1615" s="4"/>
    </row>
    <row r="1616" spans="21:33">
      <c r="U1616" s="4"/>
      <c r="V1616" s="4"/>
      <c r="W1616" s="4"/>
      <c r="X1616" s="4"/>
      <c r="Y1616" s="4"/>
      <c r="Z1616" s="4"/>
      <c r="AA1616" s="4"/>
      <c r="AB1616" s="4"/>
      <c r="AC1616" s="4"/>
      <c r="AD1616" s="4"/>
      <c r="AE1616" s="4"/>
      <c r="AF1616" s="4"/>
      <c r="AG1616" s="4"/>
    </row>
    <row r="1617" spans="21:33">
      <c r="U1617" s="4"/>
      <c r="V1617" s="4"/>
      <c r="W1617" s="4"/>
      <c r="X1617" s="4"/>
      <c r="Y1617" s="4"/>
      <c r="Z1617" s="4"/>
      <c r="AA1617" s="4"/>
      <c r="AB1617" s="4"/>
      <c r="AC1617" s="4"/>
      <c r="AD1617" s="4"/>
      <c r="AE1617" s="4"/>
      <c r="AF1617" s="4"/>
      <c r="AG1617" s="4"/>
    </row>
    <row r="1618" spans="21:33">
      <c r="U1618" s="4"/>
      <c r="V1618" s="4"/>
      <c r="W1618" s="4"/>
      <c r="X1618" s="4"/>
      <c r="Y1618" s="4"/>
      <c r="Z1618" s="4"/>
      <c r="AA1618" s="4"/>
      <c r="AB1618" s="4"/>
      <c r="AC1618" s="4"/>
      <c r="AD1618" s="4"/>
      <c r="AE1618" s="4"/>
      <c r="AF1618" s="4"/>
      <c r="AG1618" s="4"/>
    </row>
    <row r="1619" spans="21:33">
      <c r="U1619" s="4"/>
      <c r="V1619" s="4"/>
      <c r="W1619" s="4"/>
      <c r="X1619" s="4"/>
      <c r="Y1619" s="4"/>
      <c r="Z1619" s="4"/>
      <c r="AA1619" s="4"/>
      <c r="AB1619" s="4"/>
      <c r="AC1619" s="4"/>
      <c r="AD1619" s="4"/>
      <c r="AE1619" s="4"/>
      <c r="AF1619" s="4"/>
      <c r="AG1619" s="4"/>
    </row>
    <row r="1620" spans="21:33">
      <c r="U1620" s="4"/>
      <c r="V1620" s="4"/>
      <c r="W1620" s="4"/>
      <c r="X1620" s="4"/>
      <c r="Y1620" s="4"/>
      <c r="Z1620" s="4"/>
      <c r="AA1620" s="4"/>
      <c r="AB1620" s="4"/>
      <c r="AC1620" s="4"/>
      <c r="AD1620" s="4"/>
      <c r="AE1620" s="4"/>
      <c r="AF1620" s="4"/>
      <c r="AG1620" s="4"/>
    </row>
    <row r="1621" spans="21:33">
      <c r="U1621" s="4"/>
      <c r="V1621" s="4"/>
      <c r="W1621" s="4"/>
      <c r="X1621" s="4"/>
      <c r="Y1621" s="4"/>
      <c r="Z1621" s="4"/>
      <c r="AA1621" s="4"/>
      <c r="AB1621" s="4"/>
      <c r="AC1621" s="4"/>
      <c r="AD1621" s="4"/>
      <c r="AE1621" s="4"/>
      <c r="AF1621" s="4"/>
      <c r="AG1621" s="4"/>
    </row>
    <row r="1622" spans="21:33">
      <c r="U1622" s="4"/>
      <c r="V1622" s="4"/>
      <c r="W1622" s="4"/>
      <c r="X1622" s="4"/>
      <c r="Y1622" s="4"/>
      <c r="Z1622" s="4"/>
      <c r="AA1622" s="4"/>
      <c r="AB1622" s="4"/>
      <c r="AC1622" s="4"/>
      <c r="AD1622" s="4"/>
      <c r="AE1622" s="4"/>
      <c r="AF1622" s="4"/>
      <c r="AG1622" s="4"/>
    </row>
    <row r="1623" spans="21:33">
      <c r="U1623" s="4"/>
      <c r="V1623" s="4"/>
      <c r="W1623" s="4"/>
      <c r="X1623" s="4"/>
      <c r="Y1623" s="4"/>
      <c r="Z1623" s="4"/>
      <c r="AA1623" s="4"/>
      <c r="AB1623" s="4"/>
      <c r="AC1623" s="4"/>
      <c r="AD1623" s="4"/>
      <c r="AE1623" s="4"/>
      <c r="AF1623" s="4"/>
      <c r="AG1623" s="4"/>
    </row>
    <row r="1624" spans="21:33">
      <c r="U1624" s="4"/>
      <c r="V1624" s="4"/>
      <c r="W1624" s="4"/>
      <c r="X1624" s="4"/>
      <c r="Y1624" s="4"/>
      <c r="Z1624" s="4"/>
      <c r="AA1624" s="4"/>
      <c r="AB1624" s="4"/>
      <c r="AC1624" s="4"/>
      <c r="AD1624" s="4"/>
      <c r="AE1624" s="4"/>
      <c r="AF1624" s="4"/>
      <c r="AG1624" s="4"/>
    </row>
    <row r="1625" spans="21:33">
      <c r="U1625" s="4"/>
      <c r="V1625" s="4"/>
      <c r="W1625" s="4"/>
      <c r="X1625" s="4"/>
      <c r="Y1625" s="4"/>
      <c r="Z1625" s="4"/>
      <c r="AA1625" s="4"/>
      <c r="AB1625" s="4"/>
      <c r="AC1625" s="4"/>
      <c r="AD1625" s="4"/>
      <c r="AE1625" s="4"/>
      <c r="AF1625" s="4"/>
      <c r="AG1625" s="4"/>
    </row>
    <row r="1626" spans="21:33">
      <c r="U1626" s="4"/>
      <c r="V1626" s="4"/>
      <c r="W1626" s="4"/>
      <c r="X1626" s="4"/>
      <c r="Y1626" s="4"/>
      <c r="Z1626" s="4"/>
      <c r="AA1626" s="4"/>
      <c r="AB1626" s="4"/>
      <c r="AC1626" s="4"/>
      <c r="AD1626" s="4"/>
      <c r="AE1626" s="4"/>
      <c r="AF1626" s="4"/>
      <c r="AG1626" s="4"/>
    </row>
    <row r="1627" spans="21:33">
      <c r="U1627" s="4"/>
      <c r="V1627" s="4"/>
      <c r="W1627" s="4"/>
      <c r="X1627" s="4"/>
      <c r="Y1627" s="4"/>
      <c r="Z1627" s="4"/>
      <c r="AA1627" s="4"/>
      <c r="AB1627" s="4"/>
      <c r="AC1627" s="4"/>
      <c r="AD1627" s="4"/>
      <c r="AE1627" s="4"/>
      <c r="AF1627" s="4"/>
      <c r="AG1627" s="4"/>
    </row>
    <row r="1628" spans="21:33">
      <c r="U1628" s="4"/>
      <c r="V1628" s="4"/>
      <c r="W1628" s="4"/>
      <c r="X1628" s="4"/>
      <c r="Y1628" s="4"/>
      <c r="Z1628" s="4"/>
      <c r="AA1628" s="4"/>
      <c r="AB1628" s="4"/>
      <c r="AC1628" s="4"/>
      <c r="AD1628" s="4"/>
      <c r="AE1628" s="4"/>
      <c r="AF1628" s="4"/>
      <c r="AG1628" s="4"/>
    </row>
    <row r="1629" spans="21:33">
      <c r="U1629" s="4"/>
      <c r="V1629" s="4"/>
      <c r="W1629" s="4"/>
      <c r="X1629" s="4"/>
      <c r="Y1629" s="4"/>
      <c r="Z1629" s="4"/>
      <c r="AA1629" s="4"/>
      <c r="AB1629" s="4"/>
      <c r="AC1629" s="4"/>
      <c r="AD1629" s="4"/>
      <c r="AE1629" s="4"/>
      <c r="AF1629" s="4"/>
      <c r="AG1629" s="4"/>
    </row>
    <row r="1630" spans="21:33">
      <c r="U1630" s="4"/>
      <c r="V1630" s="4"/>
      <c r="W1630" s="4"/>
      <c r="X1630" s="4"/>
      <c r="Y1630" s="4"/>
      <c r="Z1630" s="4"/>
      <c r="AA1630" s="4"/>
      <c r="AB1630" s="4"/>
      <c r="AC1630" s="4"/>
      <c r="AD1630" s="4"/>
      <c r="AE1630" s="4"/>
      <c r="AF1630" s="4"/>
      <c r="AG1630" s="4"/>
    </row>
    <row r="1631" spans="21:33">
      <c r="U1631" s="4"/>
      <c r="V1631" s="4"/>
      <c r="W1631" s="4"/>
      <c r="X1631" s="4"/>
      <c r="Y1631" s="4"/>
      <c r="Z1631" s="4"/>
      <c r="AA1631" s="4"/>
      <c r="AB1631" s="4"/>
      <c r="AC1631" s="4"/>
      <c r="AD1631" s="4"/>
      <c r="AE1631" s="4"/>
      <c r="AF1631" s="4"/>
      <c r="AG1631" s="4"/>
    </row>
    <row r="1632" spans="21:33">
      <c r="U1632" s="4"/>
      <c r="V1632" s="4"/>
      <c r="W1632" s="4"/>
      <c r="X1632" s="4"/>
      <c r="Y1632" s="4"/>
      <c r="Z1632" s="4"/>
      <c r="AA1632" s="4"/>
      <c r="AB1632" s="4"/>
      <c r="AC1632" s="4"/>
      <c r="AD1632" s="4"/>
      <c r="AE1632" s="4"/>
      <c r="AF1632" s="4"/>
      <c r="AG1632" s="4"/>
    </row>
    <row r="1633" spans="21:33">
      <c r="U1633" s="4"/>
      <c r="V1633" s="4"/>
      <c r="W1633" s="4"/>
      <c r="X1633" s="4"/>
      <c r="Y1633" s="4"/>
      <c r="Z1633" s="4"/>
      <c r="AA1633" s="4"/>
      <c r="AB1633" s="4"/>
      <c r="AC1633" s="4"/>
      <c r="AD1633" s="4"/>
      <c r="AE1633" s="4"/>
      <c r="AF1633" s="4"/>
      <c r="AG1633" s="4"/>
    </row>
    <row r="1634" spans="21:33">
      <c r="U1634" s="4"/>
      <c r="V1634" s="4"/>
      <c r="W1634" s="4"/>
      <c r="X1634" s="4"/>
      <c r="Y1634" s="4"/>
      <c r="Z1634" s="4"/>
      <c r="AA1634" s="4"/>
      <c r="AB1634" s="4"/>
      <c r="AC1634" s="4"/>
      <c r="AD1634" s="4"/>
      <c r="AE1634" s="4"/>
      <c r="AF1634" s="4"/>
      <c r="AG1634" s="4"/>
    </row>
    <row r="1635" spans="21:33">
      <c r="U1635" s="4"/>
      <c r="V1635" s="4"/>
      <c r="W1635" s="4"/>
      <c r="X1635" s="4"/>
      <c r="Y1635" s="4"/>
      <c r="Z1635" s="4"/>
      <c r="AA1635" s="4"/>
      <c r="AB1635" s="4"/>
      <c r="AC1635" s="4"/>
      <c r="AD1635" s="4"/>
      <c r="AE1635" s="4"/>
      <c r="AF1635" s="4"/>
      <c r="AG1635" s="4"/>
    </row>
    <row r="1636" spans="21:33">
      <c r="U1636" s="4"/>
      <c r="V1636" s="4"/>
      <c r="W1636" s="4"/>
      <c r="X1636" s="4"/>
      <c r="Y1636" s="4"/>
      <c r="Z1636" s="4"/>
      <c r="AA1636" s="4"/>
      <c r="AB1636" s="4"/>
      <c r="AC1636" s="4"/>
      <c r="AD1636" s="4"/>
      <c r="AE1636" s="4"/>
      <c r="AF1636" s="4"/>
      <c r="AG1636" s="4"/>
    </row>
    <row r="1637" spans="21:33">
      <c r="U1637" s="4"/>
      <c r="V1637" s="4"/>
      <c r="W1637" s="4"/>
      <c r="X1637" s="4"/>
      <c r="Y1637" s="4"/>
      <c r="Z1637" s="4"/>
      <c r="AA1637" s="4"/>
      <c r="AB1637" s="4"/>
      <c r="AC1637" s="4"/>
      <c r="AD1637" s="4"/>
      <c r="AE1637" s="4"/>
      <c r="AF1637" s="4"/>
      <c r="AG1637" s="4"/>
    </row>
    <row r="1638" spans="21:33">
      <c r="U1638" s="4"/>
      <c r="V1638" s="4"/>
      <c r="W1638" s="4"/>
      <c r="X1638" s="4"/>
      <c r="Y1638" s="4"/>
      <c r="Z1638" s="4"/>
      <c r="AA1638" s="4"/>
      <c r="AB1638" s="4"/>
      <c r="AC1638" s="4"/>
      <c r="AD1638" s="4"/>
      <c r="AE1638" s="4"/>
      <c r="AF1638" s="4"/>
      <c r="AG1638" s="4"/>
    </row>
    <row r="1639" spans="21:33">
      <c r="U1639" s="4"/>
      <c r="V1639" s="4"/>
      <c r="W1639" s="4"/>
      <c r="X1639" s="4"/>
      <c r="Y1639" s="4"/>
      <c r="Z1639" s="4"/>
      <c r="AA1639" s="4"/>
      <c r="AB1639" s="4"/>
      <c r="AC1639" s="4"/>
      <c r="AD1639" s="4"/>
      <c r="AE1639" s="4"/>
      <c r="AF1639" s="4"/>
      <c r="AG1639" s="4"/>
    </row>
    <row r="1640" spans="21:33">
      <c r="U1640" s="4"/>
      <c r="V1640" s="4"/>
      <c r="W1640" s="4"/>
      <c r="X1640" s="4"/>
      <c r="Y1640" s="4"/>
      <c r="Z1640" s="4"/>
      <c r="AA1640" s="4"/>
      <c r="AB1640" s="4"/>
      <c r="AC1640" s="4"/>
      <c r="AD1640" s="4"/>
      <c r="AE1640" s="4"/>
      <c r="AF1640" s="4"/>
      <c r="AG1640" s="4"/>
    </row>
    <row r="1641" spans="21:33">
      <c r="U1641" s="4"/>
      <c r="V1641" s="4"/>
      <c r="W1641" s="4"/>
      <c r="X1641" s="4"/>
      <c r="Y1641" s="4"/>
      <c r="Z1641" s="4"/>
      <c r="AA1641" s="4"/>
      <c r="AB1641" s="4"/>
      <c r="AC1641" s="4"/>
      <c r="AD1641" s="4"/>
      <c r="AE1641" s="4"/>
      <c r="AF1641" s="4"/>
      <c r="AG1641" s="4"/>
    </row>
    <row r="1642" spans="21:33">
      <c r="U1642" s="4"/>
      <c r="V1642" s="4"/>
      <c r="W1642" s="4"/>
      <c r="X1642" s="4"/>
      <c r="Y1642" s="4"/>
      <c r="Z1642" s="4"/>
      <c r="AA1642" s="4"/>
      <c r="AB1642" s="4"/>
      <c r="AC1642" s="4"/>
      <c r="AD1642" s="4"/>
      <c r="AE1642" s="4"/>
      <c r="AF1642" s="4"/>
      <c r="AG1642" s="4"/>
    </row>
    <row r="1643" spans="21:33">
      <c r="U1643" s="4"/>
      <c r="V1643" s="4"/>
      <c r="W1643" s="4"/>
      <c r="X1643" s="4"/>
      <c r="Y1643" s="4"/>
      <c r="Z1643" s="4"/>
      <c r="AA1643" s="4"/>
      <c r="AB1643" s="4"/>
      <c r="AC1643" s="4"/>
      <c r="AD1643" s="4"/>
      <c r="AE1643" s="4"/>
      <c r="AF1643" s="4"/>
      <c r="AG1643" s="4"/>
    </row>
    <row r="1644" spans="21:33">
      <c r="U1644" s="4"/>
      <c r="V1644" s="4"/>
      <c r="W1644" s="4"/>
      <c r="X1644" s="4"/>
      <c r="Y1644" s="4"/>
      <c r="Z1644" s="4"/>
      <c r="AA1644" s="4"/>
      <c r="AB1644" s="4"/>
      <c r="AC1644" s="4"/>
      <c r="AD1644" s="4"/>
      <c r="AE1644" s="4"/>
      <c r="AF1644" s="4"/>
      <c r="AG1644" s="4"/>
    </row>
    <row r="1645" spans="21:33">
      <c r="U1645" s="4"/>
      <c r="V1645" s="4"/>
      <c r="W1645" s="4"/>
      <c r="X1645" s="4"/>
      <c r="Y1645" s="4"/>
      <c r="Z1645" s="4"/>
      <c r="AA1645" s="4"/>
      <c r="AB1645" s="4"/>
      <c r="AC1645" s="4"/>
      <c r="AD1645" s="4"/>
      <c r="AE1645" s="4"/>
      <c r="AF1645" s="4"/>
      <c r="AG1645" s="4"/>
    </row>
    <row r="1646" spans="21:33">
      <c r="U1646" s="4"/>
      <c r="V1646" s="4"/>
      <c r="W1646" s="4"/>
      <c r="X1646" s="4"/>
      <c r="Y1646" s="4"/>
      <c r="Z1646" s="4"/>
      <c r="AA1646" s="4"/>
      <c r="AB1646" s="4"/>
      <c r="AC1646" s="4"/>
      <c r="AD1646" s="4"/>
      <c r="AE1646" s="4"/>
      <c r="AF1646" s="4"/>
      <c r="AG1646" s="4"/>
    </row>
    <row r="1647" spans="21:33">
      <c r="U1647" s="4"/>
      <c r="V1647" s="4"/>
      <c r="W1647" s="4"/>
      <c r="X1647" s="4"/>
      <c r="Y1647" s="4"/>
      <c r="Z1647" s="4"/>
      <c r="AA1647" s="4"/>
      <c r="AB1647" s="4"/>
      <c r="AC1647" s="4"/>
      <c r="AD1647" s="4"/>
      <c r="AE1647" s="4"/>
      <c r="AF1647" s="4"/>
      <c r="AG1647" s="4"/>
    </row>
    <row r="1648" spans="21:33">
      <c r="U1648" s="4"/>
      <c r="V1648" s="4"/>
      <c r="W1648" s="4"/>
      <c r="X1648" s="4"/>
      <c r="Y1648" s="4"/>
      <c r="Z1648" s="4"/>
      <c r="AA1648" s="4"/>
      <c r="AB1648" s="4"/>
      <c r="AC1648" s="4"/>
      <c r="AD1648" s="4"/>
      <c r="AE1648" s="4"/>
      <c r="AF1648" s="4"/>
      <c r="AG1648" s="4"/>
    </row>
    <row r="1649" spans="21:33">
      <c r="U1649" s="4"/>
      <c r="V1649" s="4"/>
      <c r="W1649" s="4"/>
      <c r="X1649" s="4"/>
      <c r="Y1649" s="4"/>
      <c r="Z1649" s="4"/>
      <c r="AA1649" s="4"/>
      <c r="AB1649" s="4"/>
      <c r="AC1649" s="4"/>
      <c r="AD1649" s="4"/>
      <c r="AE1649" s="4"/>
      <c r="AF1649" s="4"/>
      <c r="AG1649" s="4"/>
    </row>
    <row r="1650" spans="21:33">
      <c r="U1650" s="4"/>
      <c r="V1650" s="4"/>
      <c r="W1650" s="4"/>
      <c r="X1650" s="4"/>
      <c r="Y1650" s="4"/>
      <c r="Z1650" s="4"/>
      <c r="AA1650" s="4"/>
      <c r="AB1650" s="4"/>
      <c r="AC1650" s="4"/>
      <c r="AD1650" s="4"/>
      <c r="AE1650" s="4"/>
      <c r="AF1650" s="4"/>
      <c r="AG1650" s="4"/>
    </row>
    <row r="1651" spans="21:33">
      <c r="U1651" s="4"/>
      <c r="V1651" s="4"/>
      <c r="W1651" s="4"/>
      <c r="X1651" s="4"/>
      <c r="Y1651" s="4"/>
      <c r="Z1651" s="4"/>
      <c r="AA1651" s="4"/>
      <c r="AB1651" s="4"/>
      <c r="AC1651" s="4"/>
      <c r="AD1651" s="4"/>
      <c r="AE1651" s="4"/>
      <c r="AF1651" s="4"/>
      <c r="AG1651" s="4"/>
    </row>
    <row r="1652" spans="21:33">
      <c r="U1652" s="4"/>
      <c r="V1652" s="4"/>
      <c r="W1652" s="4"/>
      <c r="X1652" s="4"/>
      <c r="Y1652" s="4"/>
      <c r="Z1652" s="4"/>
      <c r="AA1652" s="4"/>
      <c r="AB1652" s="4"/>
      <c r="AC1652" s="4"/>
      <c r="AD1652" s="4"/>
      <c r="AE1652" s="4"/>
      <c r="AF1652" s="4"/>
      <c r="AG1652" s="4"/>
    </row>
    <row r="1653" spans="21:33">
      <c r="U1653" s="4"/>
      <c r="V1653" s="4"/>
      <c r="W1653" s="4"/>
      <c r="X1653" s="4"/>
      <c r="Y1653" s="4"/>
      <c r="Z1653" s="4"/>
      <c r="AA1653" s="4"/>
      <c r="AB1653" s="4"/>
      <c r="AC1653" s="4"/>
      <c r="AD1653" s="4"/>
      <c r="AE1653" s="4"/>
      <c r="AF1653" s="4"/>
      <c r="AG1653" s="4"/>
    </row>
    <row r="1654" spans="21:33">
      <c r="U1654" s="4"/>
      <c r="V1654" s="4"/>
      <c r="W1654" s="4"/>
      <c r="X1654" s="4"/>
      <c r="Y1654" s="4"/>
      <c r="Z1654" s="4"/>
      <c r="AA1654" s="4"/>
      <c r="AB1654" s="4"/>
      <c r="AC1654" s="4"/>
      <c r="AD1654" s="4"/>
      <c r="AE1654" s="4"/>
      <c r="AF1654" s="4"/>
      <c r="AG1654" s="4"/>
    </row>
    <row r="1655" spans="21:33">
      <c r="U1655" s="4"/>
      <c r="V1655" s="4"/>
      <c r="W1655" s="4"/>
      <c r="X1655" s="4"/>
      <c r="Y1655" s="4"/>
      <c r="Z1655" s="4"/>
      <c r="AA1655" s="4"/>
      <c r="AB1655" s="4"/>
      <c r="AC1655" s="4"/>
      <c r="AD1655" s="4"/>
      <c r="AE1655" s="4"/>
      <c r="AF1655" s="4"/>
      <c r="AG1655" s="4"/>
    </row>
    <row r="1656" spans="21:33">
      <c r="U1656" s="4"/>
      <c r="V1656" s="4"/>
      <c r="W1656" s="4"/>
      <c r="X1656" s="4"/>
      <c r="Y1656" s="4"/>
      <c r="Z1656" s="4"/>
      <c r="AA1656" s="4"/>
      <c r="AB1656" s="4"/>
      <c r="AC1656" s="4"/>
      <c r="AD1656" s="4"/>
      <c r="AE1656" s="4"/>
      <c r="AF1656" s="4"/>
      <c r="AG1656" s="4"/>
    </row>
    <row r="1657" spans="21:33">
      <c r="U1657" s="4"/>
      <c r="V1657" s="4"/>
      <c r="W1657" s="4"/>
      <c r="X1657" s="4"/>
      <c r="Y1657" s="4"/>
      <c r="Z1657" s="4"/>
      <c r="AA1657" s="4"/>
      <c r="AB1657" s="4"/>
      <c r="AC1657" s="4"/>
      <c r="AD1657" s="4"/>
      <c r="AE1657" s="4"/>
      <c r="AF1657" s="4"/>
      <c r="AG1657" s="4"/>
    </row>
    <row r="1658" spans="21:33">
      <c r="U1658" s="4"/>
      <c r="V1658" s="4"/>
      <c r="W1658" s="4"/>
      <c r="X1658" s="4"/>
      <c r="Y1658" s="4"/>
      <c r="Z1658" s="4"/>
      <c r="AA1658" s="4"/>
      <c r="AB1658" s="4"/>
      <c r="AC1658" s="4"/>
      <c r="AD1658" s="4"/>
      <c r="AE1658" s="4"/>
      <c r="AF1658" s="4"/>
      <c r="AG1658" s="4"/>
    </row>
    <row r="1659" spans="21:33">
      <c r="U1659" s="4"/>
      <c r="V1659" s="4"/>
      <c r="W1659" s="4"/>
      <c r="X1659" s="4"/>
      <c r="Y1659" s="4"/>
      <c r="Z1659" s="4"/>
      <c r="AA1659" s="4"/>
      <c r="AB1659" s="4"/>
      <c r="AC1659" s="4"/>
      <c r="AD1659" s="4"/>
      <c r="AE1659" s="4"/>
      <c r="AF1659" s="4"/>
      <c r="AG1659" s="4"/>
    </row>
    <row r="1660" spans="21:33">
      <c r="U1660" s="4"/>
      <c r="V1660" s="4"/>
      <c r="W1660" s="4"/>
      <c r="X1660" s="4"/>
      <c r="Y1660" s="4"/>
      <c r="Z1660" s="4"/>
      <c r="AA1660" s="4"/>
      <c r="AB1660" s="4"/>
      <c r="AC1660" s="4"/>
      <c r="AD1660" s="4"/>
      <c r="AE1660" s="4"/>
      <c r="AF1660" s="4"/>
      <c r="AG1660" s="4"/>
    </row>
    <row r="1661" spans="21:33">
      <c r="U1661" s="4"/>
      <c r="V1661" s="4"/>
      <c r="W1661" s="4"/>
      <c r="X1661" s="4"/>
      <c r="Y1661" s="4"/>
      <c r="Z1661" s="4"/>
      <c r="AA1661" s="4"/>
      <c r="AB1661" s="4"/>
      <c r="AC1661" s="4"/>
      <c r="AD1661" s="4"/>
      <c r="AE1661" s="4"/>
      <c r="AF1661" s="4"/>
      <c r="AG1661" s="4"/>
    </row>
    <row r="1662" spans="21:33">
      <c r="U1662" s="4"/>
      <c r="V1662" s="4"/>
      <c r="W1662" s="4"/>
      <c r="X1662" s="4"/>
      <c r="Y1662" s="4"/>
      <c r="Z1662" s="4"/>
      <c r="AA1662" s="4"/>
      <c r="AB1662" s="4"/>
      <c r="AC1662" s="4"/>
      <c r="AD1662" s="4"/>
      <c r="AE1662" s="4"/>
      <c r="AF1662" s="4"/>
      <c r="AG1662" s="4"/>
    </row>
    <row r="1663" spans="21:33">
      <c r="U1663" s="4"/>
      <c r="V1663" s="4"/>
      <c r="W1663" s="4"/>
      <c r="X1663" s="4"/>
      <c r="Y1663" s="4"/>
      <c r="Z1663" s="4"/>
      <c r="AA1663" s="4"/>
      <c r="AB1663" s="4"/>
      <c r="AC1663" s="4"/>
      <c r="AD1663" s="4"/>
      <c r="AE1663" s="4"/>
      <c r="AF1663" s="4"/>
      <c r="AG1663" s="4"/>
    </row>
    <row r="1664" spans="21:33">
      <c r="U1664" s="4"/>
      <c r="V1664" s="4"/>
      <c r="W1664" s="4"/>
      <c r="X1664" s="4"/>
      <c r="Y1664" s="4"/>
      <c r="Z1664" s="4"/>
      <c r="AA1664" s="4"/>
      <c r="AB1664" s="4"/>
      <c r="AC1664" s="4"/>
      <c r="AD1664" s="4"/>
      <c r="AE1664" s="4"/>
      <c r="AF1664" s="4"/>
      <c r="AG1664" s="4"/>
    </row>
    <row r="1665" spans="21:33">
      <c r="U1665" s="4"/>
      <c r="V1665" s="4"/>
      <c r="W1665" s="4"/>
      <c r="X1665" s="4"/>
      <c r="Y1665" s="4"/>
      <c r="Z1665" s="4"/>
      <c r="AA1665" s="4"/>
      <c r="AB1665" s="4"/>
      <c r="AC1665" s="4"/>
      <c r="AD1665" s="4"/>
      <c r="AE1665" s="4"/>
      <c r="AF1665" s="4"/>
      <c r="AG1665" s="4"/>
    </row>
    <row r="1666" spans="21:33">
      <c r="U1666" s="4"/>
      <c r="V1666" s="4"/>
      <c r="W1666" s="4"/>
      <c r="X1666" s="4"/>
      <c r="Y1666" s="4"/>
      <c r="Z1666" s="4"/>
      <c r="AA1666" s="4"/>
      <c r="AB1666" s="4"/>
      <c r="AC1666" s="4"/>
      <c r="AD1666" s="4"/>
      <c r="AE1666" s="4"/>
      <c r="AF1666" s="4"/>
      <c r="AG1666" s="4"/>
    </row>
    <row r="1667" spans="21:33">
      <c r="U1667" s="4"/>
      <c r="V1667" s="4"/>
      <c r="W1667" s="4"/>
      <c r="X1667" s="4"/>
      <c r="Y1667" s="4"/>
      <c r="Z1667" s="4"/>
      <c r="AA1667" s="4"/>
      <c r="AB1667" s="4"/>
      <c r="AC1667" s="4"/>
      <c r="AD1667" s="4"/>
      <c r="AE1667" s="4"/>
      <c r="AF1667" s="4"/>
      <c r="AG1667" s="4"/>
    </row>
    <row r="1668" spans="21:33">
      <c r="U1668" s="4"/>
      <c r="V1668" s="4"/>
      <c r="W1668" s="4"/>
      <c r="X1668" s="4"/>
      <c r="Y1668" s="4"/>
      <c r="Z1668" s="4"/>
      <c r="AA1668" s="4"/>
      <c r="AB1668" s="4"/>
      <c r="AC1668" s="4"/>
      <c r="AD1668" s="4"/>
      <c r="AE1668" s="4"/>
      <c r="AF1668" s="4"/>
      <c r="AG1668" s="4"/>
    </row>
    <row r="1669" spans="21:33">
      <c r="U1669" s="4"/>
      <c r="V1669" s="4"/>
      <c r="W1669" s="4"/>
      <c r="X1669" s="4"/>
      <c r="Y1669" s="4"/>
      <c r="Z1669" s="4"/>
      <c r="AA1669" s="4"/>
      <c r="AB1669" s="4"/>
      <c r="AC1669" s="4"/>
      <c r="AD1669" s="4"/>
      <c r="AE1669" s="4"/>
      <c r="AF1669" s="4"/>
      <c r="AG1669" s="4"/>
    </row>
    <row r="1670" spans="21:33">
      <c r="U1670" s="4"/>
      <c r="V1670" s="4"/>
      <c r="W1670" s="4"/>
      <c r="X1670" s="4"/>
      <c r="Y1670" s="4"/>
      <c r="Z1670" s="4"/>
      <c r="AA1670" s="4"/>
      <c r="AB1670" s="4"/>
      <c r="AC1670" s="4"/>
      <c r="AD1670" s="4"/>
      <c r="AE1670" s="4"/>
      <c r="AF1670" s="4"/>
      <c r="AG1670" s="4"/>
    </row>
    <row r="1671" spans="21:33">
      <c r="U1671" s="4"/>
      <c r="V1671" s="4"/>
      <c r="W1671" s="4"/>
      <c r="X1671" s="4"/>
      <c r="Y1671" s="4"/>
      <c r="Z1671" s="4"/>
      <c r="AA1671" s="4"/>
      <c r="AB1671" s="4"/>
      <c r="AC1671" s="4"/>
      <c r="AD1671" s="4"/>
      <c r="AE1671" s="4"/>
      <c r="AF1671" s="4"/>
      <c r="AG1671" s="4"/>
    </row>
    <row r="1672" spans="21:33">
      <c r="U1672" s="4"/>
      <c r="V1672" s="4"/>
      <c r="W1672" s="4"/>
      <c r="X1672" s="4"/>
      <c r="Y1672" s="4"/>
      <c r="Z1672" s="4"/>
      <c r="AA1672" s="4"/>
      <c r="AB1672" s="4"/>
      <c r="AC1672" s="4"/>
      <c r="AD1672" s="4"/>
      <c r="AE1672" s="4"/>
      <c r="AF1672" s="4"/>
      <c r="AG1672" s="4"/>
    </row>
    <row r="1673" spans="21:33">
      <c r="U1673" s="4"/>
      <c r="V1673" s="4"/>
      <c r="W1673" s="4"/>
      <c r="X1673" s="4"/>
      <c r="Y1673" s="4"/>
      <c r="Z1673" s="4"/>
      <c r="AA1673" s="4"/>
      <c r="AB1673" s="4"/>
      <c r="AC1673" s="4"/>
      <c r="AD1673" s="4"/>
      <c r="AE1673" s="4"/>
      <c r="AF1673" s="4"/>
      <c r="AG1673" s="4"/>
    </row>
    <row r="1674" spans="21:33">
      <c r="U1674" s="4"/>
      <c r="V1674" s="4"/>
      <c r="W1674" s="4"/>
      <c r="X1674" s="4"/>
      <c r="Y1674" s="4"/>
      <c r="Z1674" s="4"/>
      <c r="AA1674" s="4"/>
      <c r="AB1674" s="4"/>
      <c r="AC1674" s="4"/>
      <c r="AD1674" s="4"/>
      <c r="AE1674" s="4"/>
      <c r="AF1674" s="4"/>
      <c r="AG1674" s="4"/>
    </row>
    <row r="1675" spans="21:33">
      <c r="U1675" s="4"/>
      <c r="V1675" s="4"/>
      <c r="W1675" s="4"/>
      <c r="X1675" s="4"/>
      <c r="Y1675" s="4"/>
      <c r="Z1675" s="4"/>
      <c r="AA1675" s="4"/>
      <c r="AB1675" s="4"/>
      <c r="AC1675" s="4"/>
      <c r="AD1675" s="4"/>
      <c r="AE1675" s="4"/>
      <c r="AF1675" s="4"/>
      <c r="AG1675" s="4"/>
    </row>
    <row r="1676" spans="21:33">
      <c r="U1676" s="4"/>
      <c r="V1676" s="4"/>
      <c r="W1676" s="4"/>
      <c r="X1676" s="4"/>
      <c r="Y1676" s="4"/>
      <c r="Z1676" s="4"/>
      <c r="AA1676" s="4"/>
      <c r="AB1676" s="4"/>
      <c r="AC1676" s="4"/>
      <c r="AD1676" s="4"/>
      <c r="AE1676" s="4"/>
      <c r="AF1676" s="4"/>
      <c r="AG1676" s="4"/>
    </row>
    <row r="1677" spans="21:33">
      <c r="U1677" s="4"/>
      <c r="V1677" s="4"/>
      <c r="W1677" s="4"/>
      <c r="X1677" s="4"/>
      <c r="Y1677" s="4"/>
      <c r="Z1677" s="4"/>
      <c r="AA1677" s="4"/>
      <c r="AB1677" s="4"/>
      <c r="AC1677" s="4"/>
      <c r="AD1677" s="4"/>
      <c r="AE1677" s="4"/>
      <c r="AF1677" s="4"/>
      <c r="AG1677" s="4"/>
    </row>
    <row r="1678" spans="21:33">
      <c r="U1678" s="4"/>
      <c r="V1678" s="4"/>
      <c r="W1678" s="4"/>
      <c r="X1678" s="4"/>
      <c r="Y1678" s="4"/>
      <c r="Z1678" s="4"/>
      <c r="AA1678" s="4"/>
      <c r="AB1678" s="4"/>
      <c r="AC1678" s="4"/>
      <c r="AD1678" s="4"/>
      <c r="AE1678" s="4"/>
      <c r="AF1678" s="4"/>
      <c r="AG1678" s="4"/>
    </row>
    <row r="1679" spans="21:33">
      <c r="U1679" s="4"/>
      <c r="V1679" s="4"/>
      <c r="W1679" s="4"/>
      <c r="X1679" s="4"/>
      <c r="Y1679" s="4"/>
      <c r="Z1679" s="4"/>
      <c r="AA1679" s="4"/>
      <c r="AB1679" s="4"/>
      <c r="AC1679" s="4"/>
      <c r="AD1679" s="4"/>
      <c r="AE1679" s="4"/>
      <c r="AF1679" s="4"/>
      <c r="AG1679" s="4"/>
    </row>
    <row r="1680" spans="21:33">
      <c r="U1680" s="4"/>
      <c r="V1680" s="4"/>
      <c r="W1680" s="4"/>
      <c r="X1680" s="4"/>
      <c r="Y1680" s="4"/>
      <c r="Z1680" s="4"/>
      <c r="AA1680" s="4"/>
      <c r="AB1680" s="4"/>
      <c r="AC1680" s="4"/>
      <c r="AD1680" s="4"/>
      <c r="AE1680" s="4"/>
      <c r="AF1680" s="4"/>
      <c r="AG1680" s="4"/>
    </row>
    <row r="1681" spans="21:33">
      <c r="U1681" s="4"/>
      <c r="V1681" s="4"/>
      <c r="W1681" s="4"/>
      <c r="X1681" s="4"/>
      <c r="Y1681" s="4"/>
      <c r="Z1681" s="4"/>
      <c r="AA1681" s="4"/>
      <c r="AB1681" s="4"/>
      <c r="AC1681" s="4"/>
      <c r="AD1681" s="4"/>
      <c r="AE1681" s="4"/>
      <c r="AF1681" s="4"/>
      <c r="AG1681" s="4"/>
    </row>
    <row r="1682" spans="21:33">
      <c r="U1682" s="4"/>
      <c r="V1682" s="4"/>
      <c r="W1682" s="4"/>
      <c r="X1682" s="4"/>
      <c r="Y1682" s="4"/>
      <c r="Z1682" s="4"/>
      <c r="AA1682" s="4"/>
      <c r="AB1682" s="4"/>
      <c r="AC1682" s="4"/>
      <c r="AD1682" s="4"/>
      <c r="AE1682" s="4"/>
      <c r="AF1682" s="4"/>
      <c r="AG1682" s="4"/>
    </row>
    <row r="1683" spans="21:33">
      <c r="U1683" s="4"/>
      <c r="V1683" s="4"/>
      <c r="W1683" s="4"/>
      <c r="X1683" s="4"/>
      <c r="Y1683" s="4"/>
      <c r="Z1683" s="4"/>
      <c r="AA1683" s="4"/>
      <c r="AB1683" s="4"/>
      <c r="AC1683" s="4"/>
      <c r="AD1683" s="4"/>
      <c r="AE1683" s="4"/>
      <c r="AF1683" s="4"/>
      <c r="AG1683" s="4"/>
    </row>
    <row r="1684" spans="21:33">
      <c r="U1684" s="4"/>
      <c r="V1684" s="4"/>
      <c r="W1684" s="4"/>
      <c r="X1684" s="4"/>
      <c r="Y1684" s="4"/>
      <c r="Z1684" s="4"/>
      <c r="AA1684" s="4"/>
      <c r="AB1684" s="4"/>
      <c r="AC1684" s="4"/>
      <c r="AD1684" s="4"/>
      <c r="AE1684" s="4"/>
      <c r="AF1684" s="4"/>
      <c r="AG1684" s="4"/>
    </row>
    <row r="1685" spans="21:33">
      <c r="U1685" s="4"/>
      <c r="V1685" s="4"/>
      <c r="W1685" s="4"/>
      <c r="X1685" s="4"/>
      <c r="Y1685" s="4"/>
      <c r="Z1685" s="4"/>
      <c r="AA1685" s="4"/>
      <c r="AB1685" s="4"/>
      <c r="AC1685" s="4"/>
      <c r="AD1685" s="4"/>
      <c r="AE1685" s="4"/>
      <c r="AF1685" s="4"/>
      <c r="AG1685" s="4"/>
    </row>
    <row r="1686" spans="21:33">
      <c r="U1686" s="4"/>
      <c r="V1686" s="4"/>
      <c r="W1686" s="4"/>
      <c r="X1686" s="4"/>
      <c r="Y1686" s="4"/>
      <c r="Z1686" s="4"/>
      <c r="AA1686" s="4"/>
      <c r="AB1686" s="4"/>
      <c r="AC1686" s="4"/>
      <c r="AD1686" s="4"/>
      <c r="AE1686" s="4"/>
      <c r="AF1686" s="4"/>
      <c r="AG1686" s="4"/>
    </row>
    <row r="1687" spans="21:33">
      <c r="U1687" s="4"/>
      <c r="V1687" s="4"/>
      <c r="W1687" s="4"/>
      <c r="X1687" s="4"/>
      <c r="Y1687" s="4"/>
      <c r="Z1687" s="4"/>
      <c r="AA1687" s="4"/>
      <c r="AB1687" s="4"/>
      <c r="AC1687" s="4"/>
      <c r="AD1687" s="4"/>
      <c r="AE1687" s="4"/>
      <c r="AF1687" s="4"/>
      <c r="AG1687" s="4"/>
    </row>
    <row r="1688" spans="21:33">
      <c r="U1688" s="4"/>
      <c r="V1688" s="4"/>
      <c r="W1688" s="4"/>
      <c r="X1688" s="4"/>
      <c r="Y1688" s="4"/>
      <c r="Z1688" s="4"/>
      <c r="AA1688" s="4"/>
      <c r="AB1688" s="4"/>
      <c r="AC1688" s="4"/>
      <c r="AD1688" s="4"/>
      <c r="AE1688" s="4"/>
      <c r="AF1688" s="4"/>
      <c r="AG1688" s="4"/>
    </row>
    <row r="1689" spans="21:33">
      <c r="U1689" s="4"/>
      <c r="V1689" s="4"/>
      <c r="W1689" s="4"/>
      <c r="X1689" s="4"/>
      <c r="Y1689" s="4"/>
      <c r="Z1689" s="4"/>
      <c r="AA1689" s="4"/>
      <c r="AB1689" s="4"/>
      <c r="AC1689" s="4"/>
      <c r="AD1689" s="4"/>
      <c r="AE1689" s="4"/>
      <c r="AF1689" s="4"/>
      <c r="AG1689" s="4"/>
    </row>
    <row r="1690" spans="21:33">
      <c r="U1690" s="4"/>
      <c r="V1690" s="4"/>
      <c r="W1690" s="4"/>
      <c r="X1690" s="4"/>
      <c r="Y1690" s="4"/>
      <c r="Z1690" s="4"/>
      <c r="AA1690" s="4"/>
      <c r="AB1690" s="4"/>
      <c r="AC1690" s="4"/>
      <c r="AD1690" s="4"/>
      <c r="AE1690" s="4"/>
      <c r="AF1690" s="4"/>
      <c r="AG1690" s="4"/>
    </row>
    <row r="1691" spans="21:33">
      <c r="U1691" s="4"/>
      <c r="V1691" s="4"/>
      <c r="W1691" s="4"/>
      <c r="X1691" s="4"/>
      <c r="Y1691" s="4"/>
      <c r="Z1691" s="4"/>
      <c r="AA1691" s="4"/>
      <c r="AB1691" s="4"/>
      <c r="AC1691" s="4"/>
      <c r="AD1691" s="4"/>
      <c r="AE1691" s="4"/>
      <c r="AF1691" s="4"/>
      <c r="AG1691" s="4"/>
    </row>
    <row r="1692" spans="21:33">
      <c r="U1692" s="4"/>
      <c r="V1692" s="4"/>
      <c r="W1692" s="4"/>
      <c r="X1692" s="4"/>
      <c r="Y1692" s="4"/>
      <c r="Z1692" s="4"/>
      <c r="AA1692" s="4"/>
      <c r="AB1692" s="4"/>
      <c r="AC1692" s="4"/>
      <c r="AD1692" s="4"/>
      <c r="AE1692" s="4"/>
      <c r="AF1692" s="4"/>
      <c r="AG1692" s="4"/>
    </row>
    <row r="1693" spans="21:33">
      <c r="U1693" s="4"/>
      <c r="V1693" s="4"/>
      <c r="W1693" s="4"/>
      <c r="X1693" s="4"/>
      <c r="Y1693" s="4"/>
      <c r="Z1693" s="4"/>
      <c r="AA1693" s="4"/>
      <c r="AB1693" s="4"/>
      <c r="AC1693" s="4"/>
      <c r="AD1693" s="4"/>
      <c r="AE1693" s="4"/>
      <c r="AF1693" s="4"/>
      <c r="AG1693" s="4"/>
    </row>
    <row r="1694" spans="21:33">
      <c r="U1694" s="4"/>
      <c r="V1694" s="4"/>
      <c r="W1694" s="4"/>
      <c r="X1694" s="4"/>
      <c r="Y1694" s="4"/>
      <c r="Z1694" s="4"/>
      <c r="AA1694" s="4"/>
      <c r="AB1694" s="4"/>
      <c r="AC1694" s="4"/>
      <c r="AD1694" s="4"/>
      <c r="AE1694" s="4"/>
      <c r="AF1694" s="4"/>
      <c r="AG1694" s="4"/>
    </row>
    <row r="1695" spans="21:33">
      <c r="U1695" s="4"/>
      <c r="V1695" s="4"/>
      <c r="W1695" s="4"/>
      <c r="X1695" s="4"/>
      <c r="Y1695" s="4"/>
      <c r="Z1695" s="4"/>
      <c r="AA1695" s="4"/>
      <c r="AB1695" s="4"/>
      <c r="AC1695" s="4"/>
      <c r="AD1695" s="4"/>
      <c r="AE1695" s="4"/>
      <c r="AF1695" s="4"/>
      <c r="AG1695" s="4"/>
    </row>
    <row r="1696" spans="21:33">
      <c r="U1696" s="4"/>
      <c r="V1696" s="4"/>
      <c r="W1696" s="4"/>
      <c r="X1696" s="4"/>
      <c r="Y1696" s="4"/>
      <c r="Z1696" s="4"/>
      <c r="AA1696" s="4"/>
      <c r="AB1696" s="4"/>
      <c r="AC1696" s="4"/>
      <c r="AD1696" s="4"/>
      <c r="AE1696" s="4"/>
      <c r="AF1696" s="4"/>
      <c r="AG1696" s="4"/>
    </row>
    <row r="1697" spans="21:33">
      <c r="U1697" s="4"/>
      <c r="V1697" s="4"/>
      <c r="W1697" s="4"/>
      <c r="X1697" s="4"/>
      <c r="Y1697" s="4"/>
      <c r="Z1697" s="4"/>
      <c r="AA1697" s="4"/>
      <c r="AB1697" s="4"/>
      <c r="AC1697" s="4"/>
      <c r="AD1697" s="4"/>
      <c r="AE1697" s="4"/>
      <c r="AF1697" s="4"/>
      <c r="AG1697" s="4"/>
    </row>
    <row r="1698" spans="21:33">
      <c r="U1698" s="4"/>
      <c r="V1698" s="4"/>
      <c r="W1698" s="4"/>
      <c r="X1698" s="4"/>
      <c r="Y1698" s="4"/>
      <c r="Z1698" s="4"/>
      <c r="AA1698" s="4"/>
      <c r="AB1698" s="4"/>
      <c r="AC1698" s="4"/>
      <c r="AD1698" s="4"/>
      <c r="AE1698" s="4"/>
      <c r="AF1698" s="4"/>
      <c r="AG1698" s="4"/>
    </row>
    <row r="1699" spans="21:33">
      <c r="U1699" s="4"/>
      <c r="V1699" s="4"/>
      <c r="W1699" s="4"/>
      <c r="X1699" s="4"/>
      <c r="Y1699" s="4"/>
      <c r="Z1699" s="4"/>
      <c r="AA1699" s="4"/>
      <c r="AB1699" s="4"/>
      <c r="AC1699" s="4"/>
      <c r="AD1699" s="4"/>
      <c r="AE1699" s="4"/>
      <c r="AF1699" s="4"/>
      <c r="AG1699" s="4"/>
    </row>
    <row r="1700" spans="21:33">
      <c r="U1700" s="4"/>
      <c r="V1700" s="4"/>
      <c r="W1700" s="4"/>
      <c r="X1700" s="4"/>
      <c r="Y1700" s="4"/>
      <c r="Z1700" s="4"/>
      <c r="AA1700" s="4"/>
      <c r="AB1700" s="4"/>
      <c r="AC1700" s="4"/>
      <c r="AD1700" s="4"/>
      <c r="AE1700" s="4"/>
      <c r="AF1700" s="4"/>
      <c r="AG1700" s="4"/>
    </row>
    <row r="1701" spans="21:33">
      <c r="U1701" s="4"/>
      <c r="V1701" s="4"/>
      <c r="W1701" s="4"/>
      <c r="X1701" s="4"/>
      <c r="Y1701" s="4"/>
      <c r="Z1701" s="4"/>
      <c r="AA1701" s="4"/>
      <c r="AB1701" s="4"/>
      <c r="AC1701" s="4"/>
      <c r="AD1701" s="4"/>
      <c r="AE1701" s="4"/>
      <c r="AF1701" s="4"/>
      <c r="AG1701" s="4"/>
    </row>
    <row r="1702" spans="21:33">
      <c r="U1702" s="4"/>
      <c r="V1702" s="4"/>
      <c r="W1702" s="4"/>
      <c r="X1702" s="4"/>
      <c r="Y1702" s="4"/>
      <c r="Z1702" s="4"/>
      <c r="AA1702" s="4"/>
      <c r="AB1702" s="4"/>
      <c r="AC1702" s="4"/>
      <c r="AD1702" s="4"/>
      <c r="AE1702" s="4"/>
      <c r="AF1702" s="4"/>
      <c r="AG1702" s="4"/>
    </row>
    <row r="1703" spans="21:33">
      <c r="U1703" s="4"/>
      <c r="V1703" s="4"/>
      <c r="W1703" s="4"/>
      <c r="X1703" s="4"/>
      <c r="Y1703" s="4"/>
      <c r="Z1703" s="4"/>
      <c r="AA1703" s="4"/>
      <c r="AB1703" s="4"/>
      <c r="AC1703" s="4"/>
      <c r="AD1703" s="4"/>
      <c r="AE1703" s="4"/>
      <c r="AF1703" s="4"/>
      <c r="AG1703" s="4"/>
    </row>
    <row r="1704" spans="21:33">
      <c r="U1704" s="4"/>
      <c r="V1704" s="4"/>
      <c r="W1704" s="4"/>
      <c r="X1704" s="4"/>
      <c r="Y1704" s="4"/>
      <c r="Z1704" s="4"/>
      <c r="AA1704" s="4"/>
      <c r="AB1704" s="4"/>
      <c r="AC1704" s="4"/>
      <c r="AD1704" s="4"/>
      <c r="AE1704" s="4"/>
      <c r="AF1704" s="4"/>
      <c r="AG1704" s="4"/>
    </row>
    <row r="1705" spans="21:33">
      <c r="U1705" s="4"/>
      <c r="V1705" s="4"/>
      <c r="W1705" s="4"/>
      <c r="X1705" s="4"/>
      <c r="Y1705" s="4"/>
      <c r="Z1705" s="4"/>
      <c r="AA1705" s="4"/>
      <c r="AB1705" s="4"/>
      <c r="AC1705" s="4"/>
      <c r="AD1705" s="4"/>
      <c r="AE1705" s="4"/>
      <c r="AF1705" s="4"/>
      <c r="AG1705" s="4"/>
    </row>
    <row r="1706" spans="21:33">
      <c r="U1706" s="4"/>
      <c r="V1706" s="4"/>
      <c r="W1706" s="4"/>
      <c r="X1706" s="4"/>
      <c r="Y1706" s="4"/>
      <c r="Z1706" s="4"/>
      <c r="AA1706" s="4"/>
      <c r="AB1706" s="4"/>
      <c r="AC1706" s="4"/>
      <c r="AD1706" s="4"/>
      <c r="AE1706" s="4"/>
      <c r="AF1706" s="4"/>
      <c r="AG1706" s="4"/>
    </row>
    <row r="1707" spans="21:33">
      <c r="U1707" s="4"/>
      <c r="V1707" s="4"/>
      <c r="W1707" s="4"/>
      <c r="X1707" s="4"/>
      <c r="Y1707" s="4"/>
      <c r="Z1707" s="4"/>
      <c r="AA1707" s="4"/>
      <c r="AB1707" s="4"/>
      <c r="AC1707" s="4"/>
      <c r="AD1707" s="4"/>
      <c r="AE1707" s="4"/>
      <c r="AF1707" s="4"/>
      <c r="AG1707" s="4"/>
    </row>
    <row r="1708" spans="21:33">
      <c r="U1708" s="4"/>
      <c r="V1708" s="4"/>
      <c r="W1708" s="4"/>
      <c r="X1708" s="4"/>
      <c r="Y1708" s="4"/>
      <c r="Z1708" s="4"/>
      <c r="AA1708" s="4"/>
      <c r="AB1708" s="4"/>
      <c r="AC1708" s="4"/>
      <c r="AD1708" s="4"/>
      <c r="AE1708" s="4"/>
      <c r="AF1708" s="4"/>
      <c r="AG1708" s="4"/>
    </row>
    <row r="1709" spans="21:33">
      <c r="U1709" s="4"/>
      <c r="V1709" s="4"/>
      <c r="W1709" s="4"/>
      <c r="X1709" s="4"/>
      <c r="Y1709" s="4"/>
      <c r="Z1709" s="4"/>
      <c r="AA1709" s="4"/>
      <c r="AB1709" s="4"/>
      <c r="AC1709" s="4"/>
      <c r="AD1709" s="4"/>
      <c r="AE1709" s="4"/>
      <c r="AF1709" s="4"/>
      <c r="AG1709" s="4"/>
    </row>
    <row r="1710" spans="21:33">
      <c r="U1710" s="4"/>
      <c r="V1710" s="4"/>
      <c r="W1710" s="4"/>
      <c r="X1710" s="4"/>
      <c r="Y1710" s="4"/>
      <c r="Z1710" s="4"/>
      <c r="AA1710" s="4"/>
      <c r="AB1710" s="4"/>
      <c r="AC1710" s="4"/>
      <c r="AD1710" s="4"/>
      <c r="AE1710" s="4"/>
      <c r="AF1710" s="4"/>
      <c r="AG1710" s="4"/>
    </row>
    <row r="1711" spans="21:33">
      <c r="U1711" s="4"/>
      <c r="V1711" s="4"/>
      <c r="W1711" s="4"/>
      <c r="X1711" s="4"/>
      <c r="Y1711" s="4"/>
      <c r="Z1711" s="4"/>
      <c r="AA1711" s="4"/>
      <c r="AB1711" s="4"/>
      <c r="AC1711" s="4"/>
      <c r="AD1711" s="4"/>
      <c r="AE1711" s="4"/>
      <c r="AF1711" s="4"/>
      <c r="AG1711" s="4"/>
    </row>
    <row r="1712" spans="21:33">
      <c r="U1712" s="4"/>
      <c r="V1712" s="4"/>
      <c r="W1712" s="4"/>
      <c r="X1712" s="4"/>
      <c r="Y1712" s="4"/>
      <c r="Z1712" s="4"/>
      <c r="AA1712" s="4"/>
      <c r="AB1712" s="4"/>
      <c r="AC1712" s="4"/>
      <c r="AD1712" s="4"/>
      <c r="AE1712" s="4"/>
      <c r="AF1712" s="4"/>
      <c r="AG1712" s="4"/>
    </row>
    <row r="1713" spans="21:33">
      <c r="U1713" s="4"/>
      <c r="V1713" s="4"/>
      <c r="W1713" s="4"/>
      <c r="X1713" s="4"/>
      <c r="Y1713" s="4"/>
      <c r="Z1713" s="4"/>
      <c r="AA1713" s="4"/>
      <c r="AB1713" s="4"/>
      <c r="AC1713" s="4"/>
      <c r="AD1713" s="4"/>
      <c r="AE1713" s="4"/>
      <c r="AF1713" s="4"/>
      <c r="AG1713" s="4"/>
    </row>
    <row r="1714" spans="21:33">
      <c r="U1714" s="4"/>
      <c r="V1714" s="4"/>
      <c r="W1714" s="4"/>
      <c r="X1714" s="4"/>
      <c r="Y1714" s="4"/>
      <c r="Z1714" s="4"/>
      <c r="AA1714" s="4"/>
      <c r="AB1714" s="4"/>
      <c r="AC1714" s="4"/>
      <c r="AD1714" s="4"/>
      <c r="AE1714" s="4"/>
      <c r="AF1714" s="4"/>
      <c r="AG1714" s="4"/>
    </row>
    <row r="1715" spans="21:33">
      <c r="U1715" s="4"/>
      <c r="V1715" s="4"/>
      <c r="W1715" s="4"/>
      <c r="X1715" s="4"/>
      <c r="Y1715" s="4"/>
      <c r="Z1715" s="4"/>
      <c r="AA1715" s="4"/>
      <c r="AB1715" s="4"/>
      <c r="AC1715" s="4"/>
      <c r="AD1715" s="4"/>
      <c r="AE1715" s="4"/>
      <c r="AF1715" s="4"/>
      <c r="AG1715" s="4"/>
    </row>
    <row r="1716" spans="21:33">
      <c r="U1716" s="4"/>
      <c r="V1716" s="4"/>
      <c r="W1716" s="4"/>
      <c r="X1716" s="4"/>
      <c r="Y1716" s="4"/>
      <c r="Z1716" s="4"/>
      <c r="AA1716" s="4"/>
      <c r="AB1716" s="4"/>
      <c r="AC1716" s="4"/>
      <c r="AD1716" s="4"/>
      <c r="AE1716" s="4"/>
      <c r="AF1716" s="4"/>
      <c r="AG1716" s="4"/>
    </row>
    <row r="1717" spans="21:33">
      <c r="U1717" s="4"/>
      <c r="V1717" s="4"/>
      <c r="W1717" s="4"/>
      <c r="X1717" s="4"/>
      <c r="Y1717" s="4"/>
      <c r="Z1717" s="4"/>
      <c r="AA1717" s="4"/>
      <c r="AB1717" s="4"/>
      <c r="AC1717" s="4"/>
      <c r="AD1717" s="4"/>
      <c r="AE1717" s="4"/>
      <c r="AF1717" s="4"/>
      <c r="AG1717" s="4"/>
    </row>
    <row r="1718" spans="21:33">
      <c r="U1718" s="4"/>
      <c r="V1718" s="4"/>
      <c r="W1718" s="4"/>
      <c r="X1718" s="4"/>
      <c r="Y1718" s="4"/>
      <c r="Z1718" s="4"/>
      <c r="AA1718" s="4"/>
      <c r="AB1718" s="4"/>
      <c r="AC1718" s="4"/>
      <c r="AD1718" s="4"/>
      <c r="AE1718" s="4"/>
      <c r="AF1718" s="4"/>
      <c r="AG1718" s="4"/>
    </row>
    <row r="1719" spans="21:33">
      <c r="U1719" s="4"/>
      <c r="V1719" s="4"/>
      <c r="W1719" s="4"/>
      <c r="X1719" s="4"/>
      <c r="Y1719" s="4"/>
      <c r="Z1719" s="4"/>
      <c r="AA1719" s="4"/>
      <c r="AB1719" s="4"/>
      <c r="AC1719" s="4"/>
      <c r="AD1719" s="4"/>
      <c r="AE1719" s="4"/>
      <c r="AF1719" s="4"/>
      <c r="AG1719" s="4"/>
    </row>
    <row r="1720" spans="21:33">
      <c r="U1720" s="4"/>
      <c r="V1720" s="4"/>
      <c r="W1720" s="4"/>
      <c r="X1720" s="4"/>
      <c r="Y1720" s="4"/>
      <c r="Z1720" s="4"/>
      <c r="AA1720" s="4"/>
      <c r="AB1720" s="4"/>
      <c r="AC1720" s="4"/>
      <c r="AD1720" s="4"/>
      <c r="AE1720" s="4"/>
      <c r="AF1720" s="4"/>
      <c r="AG1720" s="4"/>
    </row>
    <row r="1721" spans="21:33">
      <c r="U1721" s="4"/>
      <c r="V1721" s="4"/>
      <c r="W1721" s="4"/>
      <c r="X1721" s="4"/>
      <c r="Y1721" s="4"/>
      <c r="Z1721" s="4"/>
      <c r="AA1721" s="4"/>
      <c r="AB1721" s="4"/>
      <c r="AC1721" s="4"/>
      <c r="AD1721" s="4"/>
      <c r="AE1721" s="4"/>
      <c r="AF1721" s="4"/>
      <c r="AG1721" s="4"/>
    </row>
    <row r="1722" spans="21:33">
      <c r="U1722" s="4"/>
      <c r="V1722" s="4"/>
      <c r="W1722" s="4"/>
      <c r="X1722" s="4"/>
      <c r="Y1722" s="4"/>
      <c r="Z1722" s="4"/>
      <c r="AA1722" s="4"/>
      <c r="AB1722" s="4"/>
      <c r="AC1722" s="4"/>
      <c r="AD1722" s="4"/>
      <c r="AE1722" s="4"/>
      <c r="AF1722" s="4"/>
      <c r="AG1722" s="4"/>
    </row>
    <row r="1723" spans="21:33">
      <c r="U1723" s="4"/>
      <c r="V1723" s="4"/>
      <c r="W1723" s="4"/>
      <c r="X1723" s="4"/>
      <c r="Y1723" s="4"/>
      <c r="Z1723" s="4"/>
      <c r="AA1723" s="4"/>
      <c r="AB1723" s="4"/>
      <c r="AC1723" s="4"/>
      <c r="AD1723" s="4"/>
      <c r="AE1723" s="4"/>
      <c r="AF1723" s="4"/>
      <c r="AG1723" s="4"/>
    </row>
    <row r="1724" spans="21:33">
      <c r="U1724" s="4"/>
      <c r="V1724" s="4"/>
      <c r="W1724" s="4"/>
      <c r="X1724" s="4"/>
      <c r="Y1724" s="4"/>
      <c r="Z1724" s="4"/>
      <c r="AA1724" s="4"/>
      <c r="AB1724" s="4"/>
      <c r="AC1724" s="4"/>
      <c r="AD1724" s="4"/>
      <c r="AE1724" s="4"/>
      <c r="AF1724" s="4"/>
      <c r="AG1724" s="4"/>
    </row>
    <row r="1725" spans="21:33">
      <c r="U1725" s="4"/>
      <c r="V1725" s="4"/>
      <c r="W1725" s="4"/>
      <c r="X1725" s="4"/>
      <c r="Y1725" s="4"/>
      <c r="Z1725" s="4"/>
      <c r="AA1725" s="4"/>
      <c r="AB1725" s="4"/>
      <c r="AC1725" s="4"/>
      <c r="AD1725" s="4"/>
      <c r="AE1725" s="4"/>
      <c r="AF1725" s="4"/>
      <c r="AG1725" s="4"/>
    </row>
    <row r="1726" spans="21:33">
      <c r="U1726" s="4"/>
      <c r="V1726" s="4"/>
      <c r="W1726" s="4"/>
      <c r="X1726" s="4"/>
      <c r="Y1726" s="4"/>
      <c r="Z1726" s="4"/>
      <c r="AA1726" s="4"/>
      <c r="AB1726" s="4"/>
      <c r="AC1726" s="4"/>
      <c r="AD1726" s="4"/>
      <c r="AE1726" s="4"/>
      <c r="AF1726" s="4"/>
      <c r="AG1726" s="4"/>
    </row>
    <row r="1727" spans="21:33">
      <c r="U1727" s="4"/>
      <c r="V1727" s="4"/>
      <c r="W1727" s="4"/>
      <c r="X1727" s="4"/>
      <c r="Y1727" s="4"/>
      <c r="Z1727" s="4"/>
      <c r="AA1727" s="4"/>
      <c r="AB1727" s="4"/>
      <c r="AC1727" s="4"/>
      <c r="AD1727" s="4"/>
      <c r="AE1727" s="4"/>
      <c r="AF1727" s="4"/>
      <c r="AG1727" s="4"/>
    </row>
    <row r="1728" spans="21:33">
      <c r="U1728" s="4"/>
      <c r="V1728" s="4"/>
      <c r="W1728" s="4"/>
      <c r="X1728" s="4"/>
      <c r="Y1728" s="4"/>
      <c r="Z1728" s="4"/>
      <c r="AA1728" s="4"/>
      <c r="AB1728" s="4"/>
      <c r="AC1728" s="4"/>
      <c r="AD1728" s="4"/>
      <c r="AE1728" s="4"/>
      <c r="AF1728" s="4"/>
      <c r="AG1728" s="4"/>
    </row>
    <row r="1729" spans="21:33">
      <c r="U1729" s="4"/>
      <c r="V1729" s="4"/>
      <c r="W1729" s="4"/>
      <c r="X1729" s="4"/>
      <c r="Y1729" s="4"/>
      <c r="Z1729" s="4"/>
      <c r="AA1729" s="4"/>
      <c r="AB1729" s="4"/>
      <c r="AC1729" s="4"/>
      <c r="AD1729" s="4"/>
      <c r="AE1729" s="4"/>
      <c r="AF1729" s="4"/>
      <c r="AG1729" s="4"/>
    </row>
    <row r="1730" spans="21:33">
      <c r="U1730" s="4"/>
      <c r="V1730" s="4"/>
      <c r="W1730" s="4"/>
      <c r="X1730" s="4"/>
      <c r="Y1730" s="4"/>
      <c r="Z1730" s="4"/>
      <c r="AA1730" s="4"/>
      <c r="AB1730" s="4"/>
      <c r="AC1730" s="4"/>
      <c r="AD1730" s="4"/>
      <c r="AE1730" s="4"/>
      <c r="AF1730" s="4"/>
      <c r="AG1730" s="4"/>
    </row>
    <row r="1731" spans="21:33">
      <c r="U1731" s="4"/>
      <c r="V1731" s="4"/>
      <c r="W1731" s="4"/>
      <c r="X1731" s="4"/>
      <c r="Y1731" s="4"/>
      <c r="Z1731" s="4"/>
      <c r="AA1731" s="4"/>
      <c r="AB1731" s="4"/>
      <c r="AC1731" s="4"/>
      <c r="AD1731" s="4"/>
      <c r="AE1731" s="4"/>
      <c r="AF1731" s="4"/>
      <c r="AG1731" s="4"/>
    </row>
    <row r="1732" spans="21:33">
      <c r="U1732" s="4"/>
      <c r="V1732" s="4"/>
      <c r="W1732" s="4"/>
      <c r="X1732" s="4"/>
      <c r="Y1732" s="4"/>
      <c r="Z1732" s="4"/>
      <c r="AA1732" s="4"/>
      <c r="AB1732" s="4"/>
      <c r="AC1732" s="4"/>
      <c r="AD1732" s="4"/>
      <c r="AE1732" s="4"/>
      <c r="AF1732" s="4"/>
      <c r="AG1732" s="4"/>
    </row>
    <row r="1733" spans="21:33">
      <c r="U1733" s="4"/>
      <c r="V1733" s="4"/>
      <c r="W1733" s="4"/>
      <c r="X1733" s="4"/>
      <c r="Y1733" s="4"/>
      <c r="Z1733" s="4"/>
      <c r="AA1733" s="4"/>
      <c r="AB1733" s="4"/>
      <c r="AC1733" s="4"/>
      <c r="AD1733" s="4"/>
      <c r="AE1733" s="4"/>
      <c r="AF1733" s="4"/>
      <c r="AG1733" s="4"/>
    </row>
    <row r="1734" spans="21:33">
      <c r="U1734" s="4"/>
      <c r="V1734" s="4"/>
      <c r="W1734" s="4"/>
      <c r="X1734" s="4"/>
      <c r="Y1734" s="4"/>
      <c r="Z1734" s="4"/>
      <c r="AA1734" s="4"/>
      <c r="AB1734" s="4"/>
      <c r="AC1734" s="4"/>
      <c r="AD1734" s="4"/>
      <c r="AE1734" s="4"/>
      <c r="AF1734" s="4"/>
      <c r="AG1734" s="4"/>
    </row>
    <row r="1735" spans="21:33">
      <c r="U1735" s="4"/>
      <c r="V1735" s="4"/>
      <c r="W1735" s="4"/>
      <c r="X1735" s="4"/>
      <c r="Y1735" s="4"/>
      <c r="Z1735" s="4"/>
      <c r="AA1735" s="4"/>
      <c r="AB1735" s="4"/>
      <c r="AC1735" s="4"/>
      <c r="AD1735" s="4"/>
      <c r="AE1735" s="4"/>
      <c r="AF1735" s="4"/>
      <c r="AG1735" s="4"/>
    </row>
    <row r="1736" spans="21:33">
      <c r="U1736" s="4"/>
      <c r="V1736" s="4"/>
      <c r="W1736" s="4"/>
      <c r="X1736" s="4"/>
      <c r="Y1736" s="4"/>
      <c r="Z1736" s="4"/>
      <c r="AA1736" s="4"/>
      <c r="AB1736" s="4"/>
      <c r="AC1736" s="4"/>
      <c r="AD1736" s="4"/>
      <c r="AE1736" s="4"/>
      <c r="AF1736" s="4"/>
      <c r="AG1736" s="4"/>
    </row>
    <row r="1737" spans="21:33">
      <c r="U1737" s="4"/>
      <c r="V1737" s="4"/>
      <c r="W1737" s="4"/>
      <c r="X1737" s="4"/>
      <c r="Y1737" s="4"/>
      <c r="Z1737" s="4"/>
      <c r="AA1737" s="4"/>
      <c r="AB1737" s="4"/>
      <c r="AC1737" s="4"/>
      <c r="AD1737" s="4"/>
      <c r="AE1737" s="4"/>
      <c r="AF1737" s="4"/>
      <c r="AG1737" s="4"/>
    </row>
    <row r="1738" spans="21:33">
      <c r="U1738" s="4"/>
      <c r="V1738" s="4"/>
      <c r="W1738" s="4"/>
      <c r="X1738" s="4"/>
      <c r="Y1738" s="4"/>
      <c r="Z1738" s="4"/>
      <c r="AA1738" s="4"/>
      <c r="AB1738" s="4"/>
      <c r="AC1738" s="4"/>
      <c r="AD1738" s="4"/>
      <c r="AE1738" s="4"/>
      <c r="AF1738" s="4"/>
      <c r="AG1738" s="4"/>
    </row>
    <row r="1739" spans="21:33">
      <c r="U1739" s="4"/>
      <c r="V1739" s="4"/>
      <c r="W1739" s="4"/>
      <c r="X1739" s="4"/>
      <c r="Y1739" s="4"/>
      <c r="Z1739" s="4"/>
      <c r="AA1739" s="4"/>
      <c r="AB1739" s="4"/>
      <c r="AC1739" s="4"/>
      <c r="AD1739" s="4"/>
      <c r="AE1739" s="4"/>
      <c r="AF1739" s="4"/>
      <c r="AG1739" s="4"/>
    </row>
    <row r="1740" spans="21:33">
      <c r="U1740" s="4"/>
      <c r="V1740" s="4"/>
      <c r="W1740" s="4"/>
      <c r="X1740" s="4"/>
      <c r="Y1740" s="4"/>
      <c r="Z1740" s="4"/>
      <c r="AA1740" s="4"/>
      <c r="AB1740" s="4"/>
      <c r="AC1740" s="4"/>
      <c r="AD1740" s="4"/>
      <c r="AE1740" s="4"/>
      <c r="AF1740" s="4"/>
      <c r="AG1740" s="4"/>
    </row>
    <row r="1741" spans="21:33">
      <c r="U1741" s="4"/>
      <c r="V1741" s="4"/>
      <c r="W1741" s="4"/>
      <c r="X1741" s="4"/>
      <c r="Y1741" s="4"/>
      <c r="Z1741" s="4"/>
      <c r="AA1741" s="4"/>
      <c r="AB1741" s="4"/>
      <c r="AC1741" s="4"/>
      <c r="AD1741" s="4"/>
      <c r="AE1741" s="4"/>
      <c r="AF1741" s="4"/>
      <c r="AG1741" s="4"/>
    </row>
    <row r="1742" spans="21:33">
      <c r="U1742" s="4"/>
      <c r="V1742" s="4"/>
      <c r="W1742" s="4"/>
      <c r="X1742" s="4"/>
      <c r="Y1742" s="4"/>
      <c r="Z1742" s="4"/>
      <c r="AA1742" s="4"/>
      <c r="AB1742" s="4"/>
      <c r="AC1742" s="4"/>
      <c r="AD1742" s="4"/>
      <c r="AE1742" s="4"/>
      <c r="AF1742" s="4"/>
      <c r="AG1742" s="4"/>
    </row>
    <row r="1743" spans="21:33">
      <c r="U1743" s="4"/>
      <c r="V1743" s="4"/>
      <c r="W1743" s="4"/>
      <c r="X1743" s="4"/>
      <c r="Y1743" s="4"/>
      <c r="Z1743" s="4"/>
      <c r="AA1743" s="4"/>
      <c r="AB1743" s="4"/>
      <c r="AC1743" s="4"/>
      <c r="AD1743" s="4"/>
      <c r="AE1743" s="4"/>
      <c r="AF1743" s="4"/>
      <c r="AG1743" s="4"/>
    </row>
    <row r="1744" spans="21:33">
      <c r="U1744" s="4"/>
      <c r="V1744" s="4"/>
      <c r="W1744" s="4"/>
      <c r="X1744" s="4"/>
      <c r="Y1744" s="4"/>
      <c r="Z1744" s="4"/>
      <c r="AA1744" s="4"/>
      <c r="AB1744" s="4"/>
      <c r="AC1744" s="4"/>
      <c r="AD1744" s="4"/>
      <c r="AE1744" s="4"/>
      <c r="AF1744" s="4"/>
      <c r="AG1744" s="4"/>
    </row>
    <row r="1745" spans="21:33">
      <c r="U1745" s="4"/>
      <c r="V1745" s="4"/>
      <c r="W1745" s="4"/>
      <c r="X1745" s="4"/>
      <c r="Y1745" s="4"/>
      <c r="Z1745" s="4"/>
      <c r="AA1745" s="4"/>
      <c r="AB1745" s="4"/>
      <c r="AC1745" s="4"/>
      <c r="AD1745" s="4"/>
      <c r="AE1745" s="4"/>
      <c r="AF1745" s="4"/>
      <c r="AG1745" s="4"/>
    </row>
    <row r="1746" spans="21:33">
      <c r="U1746" s="4"/>
      <c r="V1746" s="4"/>
      <c r="W1746" s="4"/>
      <c r="X1746" s="4"/>
      <c r="Y1746" s="4"/>
      <c r="Z1746" s="4"/>
      <c r="AA1746" s="4"/>
      <c r="AB1746" s="4"/>
      <c r="AC1746" s="4"/>
      <c r="AD1746" s="4"/>
      <c r="AE1746" s="4"/>
      <c r="AF1746" s="4"/>
      <c r="AG1746" s="4"/>
    </row>
    <row r="1747" spans="21:33">
      <c r="U1747" s="4"/>
      <c r="V1747" s="4"/>
      <c r="W1747" s="4"/>
      <c r="X1747" s="4"/>
      <c r="Y1747" s="4"/>
      <c r="Z1747" s="4"/>
      <c r="AA1747" s="4"/>
      <c r="AB1747" s="4"/>
      <c r="AC1747" s="4"/>
      <c r="AD1747" s="4"/>
      <c r="AE1747" s="4"/>
      <c r="AF1747" s="4"/>
      <c r="AG1747" s="4"/>
    </row>
    <row r="1748" spans="21:33">
      <c r="U1748" s="4"/>
      <c r="V1748" s="4"/>
      <c r="W1748" s="4"/>
      <c r="X1748" s="4"/>
      <c r="Y1748" s="4"/>
      <c r="Z1748" s="4"/>
      <c r="AA1748" s="4"/>
      <c r="AB1748" s="4"/>
      <c r="AC1748" s="4"/>
      <c r="AD1748" s="4"/>
      <c r="AE1748" s="4"/>
      <c r="AF1748" s="4"/>
      <c r="AG1748" s="4"/>
    </row>
    <row r="1749" spans="21:33">
      <c r="U1749" s="4"/>
      <c r="V1749" s="4"/>
      <c r="W1749" s="4"/>
      <c r="X1749" s="4"/>
      <c r="Y1749" s="4"/>
      <c r="Z1749" s="4"/>
      <c r="AA1749" s="4"/>
      <c r="AB1749" s="4"/>
      <c r="AC1749" s="4"/>
      <c r="AD1749" s="4"/>
      <c r="AE1749" s="4"/>
      <c r="AF1749" s="4"/>
      <c r="AG1749" s="4"/>
    </row>
    <row r="1750" spans="21:33">
      <c r="U1750" s="4"/>
      <c r="V1750" s="4"/>
      <c r="W1750" s="4"/>
      <c r="X1750" s="4"/>
      <c r="Y1750" s="4"/>
      <c r="Z1750" s="4"/>
      <c r="AA1750" s="4"/>
      <c r="AB1750" s="4"/>
      <c r="AC1750" s="4"/>
      <c r="AD1750" s="4"/>
      <c r="AE1750" s="4"/>
      <c r="AF1750" s="4"/>
      <c r="AG1750" s="4"/>
    </row>
    <row r="1751" spans="21:33">
      <c r="U1751" s="4"/>
      <c r="V1751" s="4"/>
      <c r="W1751" s="4"/>
      <c r="X1751" s="4"/>
      <c r="Y1751" s="4"/>
      <c r="Z1751" s="4"/>
      <c r="AA1751" s="4"/>
      <c r="AB1751" s="4"/>
      <c r="AC1751" s="4"/>
      <c r="AD1751" s="4"/>
      <c r="AE1751" s="4"/>
      <c r="AF1751" s="4"/>
      <c r="AG1751" s="4"/>
    </row>
    <row r="1752" spans="21:33">
      <c r="U1752" s="4"/>
      <c r="V1752" s="4"/>
      <c r="W1752" s="4"/>
      <c r="X1752" s="4"/>
      <c r="Y1752" s="4"/>
      <c r="Z1752" s="4"/>
      <c r="AA1752" s="4"/>
      <c r="AB1752" s="4"/>
      <c r="AC1752" s="4"/>
      <c r="AD1752" s="4"/>
      <c r="AE1752" s="4"/>
      <c r="AF1752" s="4"/>
      <c r="AG1752" s="4"/>
    </row>
    <row r="1753" spans="21:33">
      <c r="U1753" s="4"/>
      <c r="V1753" s="4"/>
      <c r="W1753" s="4"/>
      <c r="X1753" s="4"/>
      <c r="Y1753" s="4"/>
      <c r="Z1753" s="4"/>
      <c r="AA1753" s="4"/>
      <c r="AB1753" s="4"/>
      <c r="AC1753" s="4"/>
      <c r="AD1753" s="4"/>
      <c r="AE1753" s="4"/>
      <c r="AF1753" s="4"/>
      <c r="AG1753" s="4"/>
    </row>
    <row r="1754" spans="21:33">
      <c r="U1754" s="4"/>
      <c r="V1754" s="4"/>
      <c r="W1754" s="4"/>
      <c r="X1754" s="4"/>
      <c r="Y1754" s="4"/>
      <c r="Z1754" s="4"/>
      <c r="AA1754" s="4"/>
      <c r="AB1754" s="4"/>
      <c r="AC1754" s="4"/>
      <c r="AD1754" s="4"/>
      <c r="AE1754" s="4"/>
      <c r="AF1754" s="4"/>
      <c r="AG1754" s="4"/>
    </row>
    <row r="1755" spans="21:33">
      <c r="U1755" s="4"/>
      <c r="V1755" s="4"/>
      <c r="W1755" s="4"/>
      <c r="X1755" s="4"/>
      <c r="Y1755" s="4"/>
      <c r="Z1755" s="4"/>
      <c r="AA1755" s="4"/>
      <c r="AB1755" s="4"/>
      <c r="AC1755" s="4"/>
      <c r="AD1755" s="4"/>
      <c r="AE1755" s="4"/>
      <c r="AF1755" s="4"/>
      <c r="AG1755" s="4"/>
    </row>
    <row r="1756" spans="21:33">
      <c r="U1756" s="4"/>
      <c r="V1756" s="4"/>
      <c r="W1756" s="4"/>
      <c r="X1756" s="4"/>
      <c r="Y1756" s="4"/>
      <c r="Z1756" s="4"/>
      <c r="AA1756" s="4"/>
      <c r="AB1756" s="4"/>
      <c r="AC1756" s="4"/>
      <c r="AD1756" s="4"/>
      <c r="AE1756" s="4"/>
      <c r="AF1756" s="4"/>
      <c r="AG1756" s="4"/>
    </row>
    <row r="1757" spans="21:33">
      <c r="U1757" s="4"/>
      <c r="V1757" s="4"/>
      <c r="W1757" s="4"/>
      <c r="X1757" s="4"/>
      <c r="Y1757" s="4"/>
      <c r="Z1757" s="4"/>
      <c r="AA1757" s="4"/>
      <c r="AB1757" s="4"/>
      <c r="AC1757" s="4"/>
      <c r="AD1757" s="4"/>
      <c r="AE1757" s="4"/>
      <c r="AF1757" s="4"/>
      <c r="AG1757" s="4"/>
    </row>
    <row r="1758" spans="21:33">
      <c r="U1758" s="4"/>
      <c r="V1758" s="4"/>
      <c r="W1758" s="4"/>
      <c r="X1758" s="4"/>
      <c r="Y1758" s="4"/>
      <c r="Z1758" s="4"/>
      <c r="AA1758" s="4"/>
      <c r="AB1758" s="4"/>
      <c r="AC1758" s="4"/>
      <c r="AD1758" s="4"/>
      <c r="AE1758" s="4"/>
      <c r="AF1758" s="4"/>
      <c r="AG1758" s="4"/>
    </row>
    <row r="1759" spans="21:33">
      <c r="U1759" s="4"/>
      <c r="V1759" s="4"/>
      <c r="W1759" s="4"/>
      <c r="X1759" s="4"/>
      <c r="Y1759" s="4"/>
      <c r="Z1759" s="4"/>
      <c r="AA1759" s="4"/>
      <c r="AB1759" s="4"/>
      <c r="AC1759" s="4"/>
      <c r="AD1759" s="4"/>
      <c r="AE1759" s="4"/>
      <c r="AF1759" s="4"/>
      <c r="AG1759" s="4"/>
    </row>
    <row r="1760" spans="21:33">
      <c r="U1760" s="4"/>
      <c r="V1760" s="4"/>
      <c r="W1760" s="4"/>
      <c r="X1760" s="4"/>
      <c r="Y1760" s="4"/>
      <c r="Z1760" s="4"/>
      <c r="AA1760" s="4"/>
      <c r="AB1760" s="4"/>
      <c r="AC1760" s="4"/>
      <c r="AD1760" s="4"/>
      <c r="AE1760" s="4"/>
      <c r="AF1760" s="4"/>
      <c r="AG1760" s="4"/>
    </row>
    <row r="1761" spans="21:33">
      <c r="U1761" s="4"/>
      <c r="V1761" s="4"/>
      <c r="W1761" s="4"/>
      <c r="X1761" s="4"/>
      <c r="Y1761" s="4"/>
      <c r="Z1761" s="4"/>
      <c r="AA1761" s="4"/>
      <c r="AB1761" s="4"/>
      <c r="AC1761" s="4"/>
      <c r="AD1761" s="4"/>
      <c r="AE1761" s="4"/>
      <c r="AF1761" s="4"/>
      <c r="AG1761" s="4"/>
    </row>
    <row r="1762" spans="21:33">
      <c r="U1762" s="4"/>
      <c r="V1762" s="4"/>
      <c r="W1762" s="4"/>
      <c r="X1762" s="4"/>
      <c r="Y1762" s="4"/>
      <c r="Z1762" s="4"/>
      <c r="AA1762" s="4"/>
      <c r="AB1762" s="4"/>
      <c r="AC1762" s="4"/>
      <c r="AD1762" s="4"/>
      <c r="AE1762" s="4"/>
      <c r="AF1762" s="4"/>
      <c r="AG1762" s="4"/>
    </row>
    <row r="1763" spans="21:33">
      <c r="U1763" s="4"/>
      <c r="V1763" s="4"/>
      <c r="W1763" s="4"/>
      <c r="X1763" s="4"/>
      <c r="Y1763" s="4"/>
      <c r="Z1763" s="4"/>
      <c r="AA1763" s="4"/>
      <c r="AB1763" s="4"/>
      <c r="AC1763" s="4"/>
      <c r="AD1763" s="4"/>
      <c r="AE1763" s="4"/>
      <c r="AF1763" s="4"/>
      <c r="AG1763" s="4"/>
    </row>
    <row r="1764" spans="21:33">
      <c r="U1764" s="4"/>
      <c r="V1764" s="4"/>
      <c r="W1764" s="4"/>
      <c r="X1764" s="4"/>
      <c r="Y1764" s="4"/>
      <c r="Z1764" s="4"/>
      <c r="AA1764" s="4"/>
      <c r="AB1764" s="4"/>
      <c r="AC1764" s="4"/>
      <c r="AD1764" s="4"/>
      <c r="AE1764" s="4"/>
      <c r="AF1764" s="4"/>
      <c r="AG1764" s="4"/>
    </row>
    <row r="1765" spans="21:33">
      <c r="U1765" s="4"/>
      <c r="V1765" s="4"/>
      <c r="W1765" s="4"/>
      <c r="X1765" s="4"/>
      <c r="Y1765" s="4"/>
      <c r="Z1765" s="4"/>
      <c r="AA1765" s="4"/>
      <c r="AB1765" s="4"/>
      <c r="AC1765" s="4"/>
      <c r="AD1765" s="4"/>
      <c r="AE1765" s="4"/>
      <c r="AF1765" s="4"/>
      <c r="AG1765" s="4"/>
    </row>
    <row r="1766" spans="21:33">
      <c r="U1766" s="4"/>
      <c r="V1766" s="4"/>
      <c r="W1766" s="4"/>
      <c r="X1766" s="4"/>
      <c r="Y1766" s="4"/>
      <c r="Z1766" s="4"/>
      <c r="AA1766" s="4"/>
      <c r="AB1766" s="4"/>
      <c r="AC1766" s="4"/>
      <c r="AD1766" s="4"/>
      <c r="AE1766" s="4"/>
      <c r="AF1766" s="4"/>
      <c r="AG1766" s="4"/>
    </row>
    <row r="1767" spans="21:33">
      <c r="U1767" s="4"/>
      <c r="V1767" s="4"/>
      <c r="W1767" s="4"/>
      <c r="X1767" s="4"/>
      <c r="Y1767" s="4"/>
      <c r="Z1767" s="4"/>
      <c r="AA1767" s="4"/>
      <c r="AB1767" s="4"/>
      <c r="AC1767" s="4"/>
      <c r="AD1767" s="4"/>
      <c r="AE1767" s="4"/>
      <c r="AF1767" s="4"/>
      <c r="AG1767" s="4"/>
    </row>
    <row r="1768" spans="21:33">
      <c r="U1768" s="4"/>
      <c r="V1768" s="4"/>
      <c r="W1768" s="4"/>
      <c r="X1768" s="4"/>
      <c r="Y1768" s="4"/>
      <c r="Z1768" s="4"/>
      <c r="AA1768" s="4"/>
      <c r="AB1768" s="4"/>
      <c r="AC1768" s="4"/>
      <c r="AD1768" s="4"/>
      <c r="AE1768" s="4"/>
      <c r="AF1768" s="4"/>
      <c r="AG1768" s="4"/>
    </row>
    <row r="1769" spans="21:33">
      <c r="U1769" s="4"/>
      <c r="V1769" s="4"/>
      <c r="W1769" s="4"/>
      <c r="X1769" s="4"/>
      <c r="Y1769" s="4"/>
      <c r="Z1769" s="4"/>
      <c r="AA1769" s="4"/>
      <c r="AB1769" s="4"/>
      <c r="AC1769" s="4"/>
      <c r="AD1769" s="4"/>
      <c r="AE1769" s="4"/>
      <c r="AF1769" s="4"/>
      <c r="AG1769" s="4"/>
    </row>
    <row r="1770" spans="21:33">
      <c r="U1770" s="4"/>
      <c r="V1770" s="4"/>
      <c r="W1770" s="4"/>
      <c r="X1770" s="4"/>
      <c r="Y1770" s="4"/>
      <c r="Z1770" s="4"/>
      <c r="AA1770" s="4"/>
      <c r="AB1770" s="4"/>
      <c r="AC1770" s="4"/>
      <c r="AD1770" s="4"/>
      <c r="AE1770" s="4"/>
      <c r="AF1770" s="4"/>
      <c r="AG1770" s="4"/>
    </row>
    <row r="1771" spans="21:33">
      <c r="U1771" s="4"/>
      <c r="V1771" s="4"/>
      <c r="W1771" s="4"/>
      <c r="X1771" s="4"/>
      <c r="Y1771" s="4"/>
      <c r="Z1771" s="4"/>
      <c r="AA1771" s="4"/>
      <c r="AB1771" s="4"/>
      <c r="AC1771" s="4"/>
      <c r="AD1771" s="4"/>
      <c r="AE1771" s="4"/>
      <c r="AF1771" s="4"/>
      <c r="AG1771" s="4"/>
    </row>
    <row r="1772" spans="21:33">
      <c r="U1772" s="4"/>
      <c r="V1772" s="4"/>
      <c r="W1772" s="4"/>
      <c r="X1772" s="4"/>
      <c r="Y1772" s="4"/>
      <c r="Z1772" s="4"/>
      <c r="AA1772" s="4"/>
      <c r="AB1772" s="4"/>
      <c r="AC1772" s="4"/>
      <c r="AD1772" s="4"/>
      <c r="AE1772" s="4"/>
      <c r="AF1772" s="4"/>
      <c r="AG1772" s="4"/>
    </row>
    <row r="1773" spans="21:33">
      <c r="U1773" s="4"/>
      <c r="V1773" s="4"/>
      <c r="W1773" s="4"/>
      <c r="X1773" s="4"/>
      <c r="Y1773" s="4"/>
      <c r="Z1773" s="4"/>
      <c r="AA1773" s="4"/>
      <c r="AB1773" s="4"/>
      <c r="AC1773" s="4"/>
      <c r="AD1773" s="4"/>
      <c r="AE1773" s="4"/>
      <c r="AF1773" s="4"/>
      <c r="AG1773" s="4"/>
    </row>
    <row r="1774" spans="21:33">
      <c r="U1774" s="4"/>
      <c r="V1774" s="4"/>
      <c r="W1774" s="4"/>
      <c r="X1774" s="4"/>
      <c r="Y1774" s="4"/>
      <c r="Z1774" s="4"/>
      <c r="AA1774" s="4"/>
      <c r="AB1774" s="4"/>
      <c r="AC1774" s="4"/>
      <c r="AD1774" s="4"/>
      <c r="AE1774" s="4"/>
      <c r="AF1774" s="4"/>
      <c r="AG1774" s="4"/>
    </row>
    <row r="1775" spans="21:33">
      <c r="U1775" s="4"/>
      <c r="V1775" s="4"/>
      <c r="W1775" s="4"/>
      <c r="X1775" s="4"/>
      <c r="Y1775" s="4"/>
      <c r="Z1775" s="4"/>
      <c r="AA1775" s="4"/>
      <c r="AB1775" s="4"/>
      <c r="AC1775" s="4"/>
      <c r="AD1775" s="4"/>
      <c r="AE1775" s="4"/>
      <c r="AF1775" s="4"/>
      <c r="AG1775" s="4"/>
    </row>
    <row r="1776" spans="21:33">
      <c r="U1776" s="4"/>
      <c r="V1776" s="4"/>
      <c r="W1776" s="4"/>
      <c r="X1776" s="4"/>
      <c r="Y1776" s="4"/>
      <c r="Z1776" s="4"/>
      <c r="AA1776" s="4"/>
      <c r="AB1776" s="4"/>
      <c r="AC1776" s="4"/>
      <c r="AD1776" s="4"/>
      <c r="AE1776" s="4"/>
      <c r="AF1776" s="4"/>
      <c r="AG1776" s="4"/>
    </row>
    <row r="1777" spans="21:33">
      <c r="U1777" s="4"/>
      <c r="V1777" s="4"/>
      <c r="W1777" s="4"/>
      <c r="X1777" s="4"/>
      <c r="Y1777" s="4"/>
      <c r="Z1777" s="4"/>
      <c r="AA1777" s="4"/>
      <c r="AB1777" s="4"/>
      <c r="AC1777" s="4"/>
      <c r="AD1777" s="4"/>
      <c r="AE1777" s="4"/>
      <c r="AF1777" s="4"/>
      <c r="AG1777" s="4"/>
    </row>
    <row r="1778" spans="21:33">
      <c r="U1778" s="4"/>
      <c r="V1778" s="4"/>
      <c r="W1778" s="4"/>
      <c r="X1778" s="4"/>
      <c r="Y1778" s="4"/>
      <c r="Z1778" s="4"/>
      <c r="AA1778" s="4"/>
      <c r="AB1778" s="4"/>
      <c r="AC1778" s="4"/>
      <c r="AD1778" s="4"/>
      <c r="AE1778" s="4"/>
      <c r="AF1778" s="4"/>
      <c r="AG1778" s="4"/>
    </row>
    <row r="1779" spans="21:33">
      <c r="U1779" s="4"/>
      <c r="V1779" s="4"/>
      <c r="W1779" s="4"/>
      <c r="X1779" s="4"/>
      <c r="Y1779" s="4"/>
      <c r="Z1779" s="4"/>
      <c r="AA1779" s="4"/>
      <c r="AB1779" s="4"/>
      <c r="AC1779" s="4"/>
      <c r="AD1779" s="4"/>
      <c r="AE1779" s="4"/>
      <c r="AF1779" s="4"/>
      <c r="AG1779" s="4"/>
    </row>
    <row r="1780" spans="21:33">
      <c r="U1780" s="4"/>
      <c r="V1780" s="4"/>
      <c r="W1780" s="4"/>
      <c r="X1780" s="4"/>
      <c r="Y1780" s="4"/>
      <c r="Z1780" s="4"/>
      <c r="AA1780" s="4"/>
      <c r="AB1780" s="4"/>
      <c r="AC1780" s="4"/>
      <c r="AD1780" s="4"/>
      <c r="AE1780" s="4"/>
      <c r="AF1780" s="4"/>
      <c r="AG1780" s="4"/>
    </row>
    <row r="1781" spans="21:33">
      <c r="U1781" s="4"/>
      <c r="V1781" s="4"/>
      <c r="W1781" s="4"/>
      <c r="X1781" s="4"/>
      <c r="Y1781" s="4"/>
      <c r="Z1781" s="4"/>
      <c r="AA1781" s="4"/>
      <c r="AB1781" s="4"/>
      <c r="AC1781" s="4"/>
      <c r="AD1781" s="4"/>
      <c r="AE1781" s="4"/>
      <c r="AF1781" s="4"/>
      <c r="AG1781" s="4"/>
    </row>
    <row r="1782" spans="21:33">
      <c r="U1782" s="4"/>
      <c r="V1782" s="4"/>
      <c r="W1782" s="4"/>
      <c r="X1782" s="4"/>
      <c r="Y1782" s="4"/>
      <c r="Z1782" s="4"/>
      <c r="AA1782" s="4"/>
      <c r="AB1782" s="4"/>
      <c r="AC1782" s="4"/>
      <c r="AD1782" s="4"/>
      <c r="AE1782" s="4"/>
      <c r="AF1782" s="4"/>
      <c r="AG1782" s="4"/>
    </row>
    <row r="1783" spans="21:33">
      <c r="U1783" s="4"/>
      <c r="V1783" s="4"/>
      <c r="W1783" s="4"/>
      <c r="X1783" s="4"/>
      <c r="Y1783" s="4"/>
      <c r="Z1783" s="4"/>
      <c r="AA1783" s="4"/>
      <c r="AB1783" s="4"/>
      <c r="AC1783" s="4"/>
      <c r="AD1783" s="4"/>
      <c r="AE1783" s="4"/>
      <c r="AF1783" s="4"/>
      <c r="AG1783" s="4"/>
    </row>
    <row r="1784" spans="21:33">
      <c r="U1784" s="4"/>
      <c r="V1784" s="4"/>
      <c r="W1784" s="4"/>
      <c r="X1784" s="4"/>
      <c r="Y1784" s="4"/>
      <c r="Z1784" s="4"/>
      <c r="AA1784" s="4"/>
      <c r="AB1784" s="4"/>
      <c r="AC1784" s="4"/>
      <c r="AD1784" s="4"/>
      <c r="AE1784" s="4"/>
      <c r="AF1784" s="4"/>
      <c r="AG1784" s="4"/>
    </row>
    <row r="1785" spans="21:33">
      <c r="U1785" s="4"/>
      <c r="V1785" s="4"/>
      <c r="W1785" s="4"/>
      <c r="X1785" s="4"/>
      <c r="Y1785" s="4"/>
      <c r="Z1785" s="4"/>
      <c r="AA1785" s="4"/>
      <c r="AB1785" s="4"/>
      <c r="AC1785" s="4"/>
      <c r="AD1785" s="4"/>
      <c r="AE1785" s="4"/>
      <c r="AF1785" s="4"/>
      <c r="AG1785" s="4"/>
    </row>
    <row r="1786" spans="21:33">
      <c r="U1786" s="4"/>
      <c r="V1786" s="4"/>
      <c r="W1786" s="4"/>
      <c r="X1786" s="4"/>
      <c r="Y1786" s="4"/>
      <c r="Z1786" s="4"/>
      <c r="AA1786" s="4"/>
      <c r="AB1786" s="4"/>
      <c r="AC1786" s="4"/>
      <c r="AD1786" s="4"/>
      <c r="AE1786" s="4"/>
      <c r="AF1786" s="4"/>
      <c r="AG1786" s="4"/>
    </row>
    <row r="1787" spans="21:33">
      <c r="U1787" s="4"/>
      <c r="V1787" s="4"/>
      <c r="W1787" s="4"/>
      <c r="X1787" s="4"/>
      <c r="Y1787" s="4"/>
      <c r="Z1787" s="4"/>
      <c r="AA1787" s="4"/>
      <c r="AB1787" s="4"/>
      <c r="AC1787" s="4"/>
      <c r="AD1787" s="4"/>
      <c r="AE1787" s="4"/>
      <c r="AF1787" s="4"/>
      <c r="AG1787" s="4"/>
    </row>
    <row r="1788" spans="21:33">
      <c r="U1788" s="4"/>
      <c r="V1788" s="4"/>
      <c r="W1788" s="4"/>
      <c r="X1788" s="4"/>
      <c r="Y1788" s="4"/>
      <c r="Z1788" s="4"/>
      <c r="AA1788" s="4"/>
      <c r="AB1788" s="4"/>
      <c r="AC1788" s="4"/>
      <c r="AD1788" s="4"/>
      <c r="AE1788" s="4"/>
      <c r="AF1788" s="4"/>
      <c r="AG1788" s="4"/>
    </row>
    <row r="1789" spans="21:33">
      <c r="U1789" s="4"/>
      <c r="V1789" s="4"/>
      <c r="W1789" s="4"/>
      <c r="X1789" s="4"/>
      <c r="Y1789" s="4"/>
      <c r="Z1789" s="4"/>
      <c r="AA1789" s="4"/>
      <c r="AB1789" s="4"/>
      <c r="AC1789" s="4"/>
      <c r="AD1789" s="4"/>
      <c r="AE1789" s="4"/>
      <c r="AF1789" s="4"/>
      <c r="AG1789" s="4"/>
    </row>
    <row r="1790" spans="21:33">
      <c r="U1790" s="4"/>
      <c r="V1790" s="4"/>
      <c r="W1790" s="4"/>
      <c r="X1790" s="4"/>
      <c r="Y1790" s="4"/>
      <c r="Z1790" s="4"/>
      <c r="AA1790" s="4"/>
      <c r="AB1790" s="4"/>
      <c r="AC1790" s="4"/>
      <c r="AD1790" s="4"/>
      <c r="AE1790" s="4"/>
      <c r="AF1790" s="4"/>
      <c r="AG1790" s="4"/>
    </row>
    <row r="1791" spans="21:33">
      <c r="U1791" s="4"/>
      <c r="V1791" s="4"/>
      <c r="W1791" s="4"/>
      <c r="X1791" s="4"/>
      <c r="Y1791" s="4"/>
      <c r="Z1791" s="4"/>
      <c r="AA1791" s="4"/>
      <c r="AB1791" s="4"/>
      <c r="AC1791" s="4"/>
      <c r="AD1791" s="4"/>
      <c r="AE1791" s="4"/>
      <c r="AF1791" s="4"/>
      <c r="AG1791" s="4"/>
    </row>
    <row r="1792" spans="21:33">
      <c r="U1792" s="4"/>
      <c r="V1792" s="4"/>
      <c r="W1792" s="4"/>
      <c r="X1792" s="4"/>
      <c r="Y1792" s="4"/>
      <c r="Z1792" s="4"/>
      <c r="AA1792" s="4"/>
      <c r="AB1792" s="4"/>
      <c r="AC1792" s="4"/>
      <c r="AD1792" s="4"/>
      <c r="AE1792" s="4"/>
      <c r="AF1792" s="4"/>
      <c r="AG1792" s="4"/>
    </row>
    <row r="1793" spans="21:33">
      <c r="U1793" s="4"/>
      <c r="V1793" s="4"/>
      <c r="W1793" s="4"/>
      <c r="X1793" s="4"/>
      <c r="Y1793" s="4"/>
      <c r="Z1793" s="4"/>
      <c r="AA1793" s="4"/>
      <c r="AB1793" s="4"/>
      <c r="AC1793" s="4"/>
      <c r="AD1793" s="4"/>
      <c r="AE1793" s="4"/>
      <c r="AF1793" s="4"/>
      <c r="AG1793" s="4"/>
    </row>
    <row r="1794" spans="21:33">
      <c r="U1794" s="4"/>
      <c r="V1794" s="4"/>
      <c r="W1794" s="4"/>
      <c r="X1794" s="4"/>
      <c r="Y1794" s="4"/>
      <c r="Z1794" s="4"/>
      <c r="AA1794" s="4"/>
      <c r="AB1794" s="4"/>
      <c r="AC1794" s="4"/>
      <c r="AD1794" s="4"/>
      <c r="AE1794" s="4"/>
      <c r="AF1794" s="4"/>
      <c r="AG1794" s="4"/>
    </row>
    <row r="1795" spans="21:33">
      <c r="U1795" s="4"/>
      <c r="V1795" s="4"/>
      <c r="W1795" s="4"/>
      <c r="X1795" s="4"/>
      <c r="Y1795" s="4"/>
      <c r="Z1795" s="4"/>
      <c r="AA1795" s="4"/>
      <c r="AB1795" s="4"/>
      <c r="AC1795" s="4"/>
      <c r="AD1795" s="4"/>
      <c r="AE1795" s="4"/>
      <c r="AF1795" s="4"/>
      <c r="AG1795" s="4"/>
    </row>
    <row r="1796" spans="21:33">
      <c r="U1796" s="4"/>
      <c r="V1796" s="4"/>
      <c r="W1796" s="4"/>
      <c r="X1796" s="4"/>
      <c r="Y1796" s="4"/>
      <c r="Z1796" s="4"/>
      <c r="AA1796" s="4"/>
      <c r="AB1796" s="4"/>
      <c r="AC1796" s="4"/>
      <c r="AD1796" s="4"/>
      <c r="AE1796" s="4"/>
      <c r="AF1796" s="4"/>
      <c r="AG1796" s="4"/>
    </row>
    <row r="1797" spans="21:33">
      <c r="U1797" s="4"/>
      <c r="V1797" s="4"/>
      <c r="W1797" s="4"/>
      <c r="X1797" s="4"/>
      <c r="Y1797" s="4"/>
      <c r="Z1797" s="4"/>
      <c r="AA1797" s="4"/>
      <c r="AB1797" s="4"/>
      <c r="AC1797" s="4"/>
      <c r="AD1797" s="4"/>
      <c r="AE1797" s="4"/>
      <c r="AF1797" s="4"/>
      <c r="AG1797" s="4"/>
    </row>
    <row r="1798" spans="21:33">
      <c r="U1798" s="4"/>
      <c r="V1798" s="4"/>
      <c r="W1798" s="4"/>
      <c r="X1798" s="4"/>
      <c r="Y1798" s="4"/>
      <c r="Z1798" s="4"/>
      <c r="AA1798" s="4"/>
      <c r="AB1798" s="4"/>
      <c r="AC1798" s="4"/>
      <c r="AD1798" s="4"/>
      <c r="AE1798" s="4"/>
      <c r="AF1798" s="4"/>
      <c r="AG1798" s="4"/>
    </row>
    <row r="1799" spans="21:33">
      <c r="U1799" s="4"/>
      <c r="V1799" s="4"/>
      <c r="W1799" s="4"/>
      <c r="X1799" s="4"/>
      <c r="Y1799" s="4"/>
      <c r="Z1799" s="4"/>
      <c r="AA1799" s="4"/>
      <c r="AB1799" s="4"/>
      <c r="AC1799" s="4"/>
      <c r="AD1799" s="4"/>
      <c r="AE1799" s="4"/>
      <c r="AF1799" s="4"/>
      <c r="AG1799" s="4"/>
    </row>
    <row r="1800" spans="21:33">
      <c r="U1800" s="4"/>
      <c r="V1800" s="4"/>
      <c r="W1800" s="4"/>
      <c r="X1800" s="4"/>
      <c r="Y1800" s="4"/>
      <c r="Z1800" s="4"/>
      <c r="AA1800" s="4"/>
      <c r="AB1800" s="4"/>
      <c r="AC1800" s="4"/>
      <c r="AD1800" s="4"/>
      <c r="AE1800" s="4"/>
      <c r="AF1800" s="4"/>
      <c r="AG1800" s="4"/>
    </row>
    <row r="1801" spans="21:33">
      <c r="U1801" s="4"/>
      <c r="V1801" s="4"/>
      <c r="W1801" s="4"/>
      <c r="X1801" s="4"/>
      <c r="Y1801" s="4"/>
      <c r="Z1801" s="4"/>
      <c r="AA1801" s="4"/>
      <c r="AB1801" s="4"/>
      <c r="AC1801" s="4"/>
      <c r="AD1801" s="4"/>
      <c r="AE1801" s="4"/>
      <c r="AF1801" s="4"/>
      <c r="AG1801" s="4"/>
    </row>
    <row r="1802" spans="21:33">
      <c r="U1802" s="4"/>
      <c r="V1802" s="4"/>
      <c r="W1802" s="4"/>
      <c r="X1802" s="4"/>
      <c r="Y1802" s="4"/>
      <c r="Z1802" s="4"/>
      <c r="AA1802" s="4"/>
      <c r="AB1802" s="4"/>
      <c r="AC1802" s="4"/>
      <c r="AD1802" s="4"/>
      <c r="AE1802" s="4"/>
      <c r="AF1802" s="4"/>
      <c r="AG1802" s="4"/>
    </row>
    <row r="1803" spans="21:33">
      <c r="U1803" s="4"/>
      <c r="V1803" s="4"/>
      <c r="W1803" s="4"/>
      <c r="X1803" s="4"/>
      <c r="Y1803" s="4"/>
      <c r="Z1803" s="4"/>
      <c r="AA1803" s="4"/>
      <c r="AB1803" s="4"/>
      <c r="AC1803" s="4"/>
      <c r="AD1803" s="4"/>
      <c r="AE1803" s="4"/>
      <c r="AF1803" s="4"/>
      <c r="AG1803" s="4"/>
    </row>
    <row r="1804" spans="21:33">
      <c r="U1804" s="4"/>
      <c r="V1804" s="4"/>
      <c r="W1804" s="4"/>
      <c r="X1804" s="4"/>
      <c r="Y1804" s="4"/>
      <c r="Z1804" s="4"/>
      <c r="AA1804" s="4"/>
      <c r="AB1804" s="4"/>
      <c r="AC1804" s="4"/>
      <c r="AD1804" s="4"/>
      <c r="AE1804" s="4"/>
      <c r="AF1804" s="4"/>
      <c r="AG1804" s="4"/>
    </row>
    <row r="1805" spans="21:33">
      <c r="U1805" s="4"/>
      <c r="V1805" s="4"/>
      <c r="W1805" s="4"/>
      <c r="X1805" s="4"/>
      <c r="Y1805" s="4"/>
      <c r="Z1805" s="4"/>
      <c r="AA1805" s="4"/>
      <c r="AB1805" s="4"/>
      <c r="AC1805" s="4"/>
      <c r="AD1805" s="4"/>
      <c r="AE1805" s="4"/>
      <c r="AF1805" s="4"/>
      <c r="AG1805" s="4"/>
    </row>
    <row r="1806" spans="21:33">
      <c r="U1806" s="4"/>
      <c r="V1806" s="4"/>
      <c r="W1806" s="4"/>
      <c r="X1806" s="4"/>
      <c r="Y1806" s="4"/>
      <c r="Z1806" s="4"/>
      <c r="AA1806" s="4"/>
      <c r="AB1806" s="4"/>
      <c r="AC1806" s="4"/>
      <c r="AD1806" s="4"/>
      <c r="AE1806" s="4"/>
      <c r="AF1806" s="4"/>
      <c r="AG1806" s="4"/>
    </row>
    <row r="1807" spans="21:33">
      <c r="U1807" s="4"/>
      <c r="V1807" s="4"/>
      <c r="W1807" s="4"/>
      <c r="X1807" s="4"/>
      <c r="Y1807" s="4"/>
      <c r="Z1807" s="4"/>
      <c r="AA1807" s="4"/>
      <c r="AB1807" s="4"/>
      <c r="AC1807" s="4"/>
      <c r="AD1807" s="4"/>
      <c r="AE1807" s="4"/>
      <c r="AF1807" s="4"/>
      <c r="AG1807" s="4"/>
    </row>
    <row r="1808" spans="21:33">
      <c r="U1808" s="4"/>
      <c r="V1808" s="4"/>
      <c r="W1808" s="4"/>
      <c r="X1808" s="4"/>
      <c r="Y1808" s="4"/>
      <c r="Z1808" s="4"/>
      <c r="AA1808" s="4"/>
      <c r="AB1808" s="4"/>
      <c r="AC1808" s="4"/>
      <c r="AD1808" s="4"/>
      <c r="AE1808" s="4"/>
      <c r="AF1808" s="4"/>
      <c r="AG1808" s="4"/>
    </row>
    <row r="1809" spans="21:33">
      <c r="U1809" s="4"/>
      <c r="V1809" s="4"/>
      <c r="W1809" s="4"/>
      <c r="X1809" s="4"/>
      <c r="Y1809" s="4"/>
      <c r="Z1809" s="4"/>
      <c r="AA1809" s="4"/>
      <c r="AB1809" s="4"/>
      <c r="AC1809" s="4"/>
      <c r="AD1809" s="4"/>
      <c r="AE1809" s="4"/>
      <c r="AF1809" s="4"/>
      <c r="AG1809" s="4"/>
    </row>
    <row r="1810" spans="21:33">
      <c r="U1810" s="4"/>
      <c r="V1810" s="4"/>
      <c r="W1810" s="4"/>
      <c r="X1810" s="4"/>
      <c r="Y1810" s="4"/>
      <c r="Z1810" s="4"/>
      <c r="AA1810" s="4"/>
      <c r="AB1810" s="4"/>
      <c r="AC1810" s="4"/>
      <c r="AD1810" s="4"/>
      <c r="AE1810" s="4"/>
      <c r="AF1810" s="4"/>
      <c r="AG1810" s="4"/>
    </row>
    <row r="1811" spans="21:33">
      <c r="U1811" s="4"/>
      <c r="V1811" s="4"/>
      <c r="W1811" s="4"/>
      <c r="X1811" s="4"/>
      <c r="Y1811" s="4"/>
      <c r="Z1811" s="4"/>
      <c r="AA1811" s="4"/>
      <c r="AB1811" s="4"/>
      <c r="AC1811" s="4"/>
      <c r="AD1811" s="4"/>
      <c r="AE1811" s="4"/>
      <c r="AF1811" s="4"/>
      <c r="AG1811" s="4"/>
    </row>
    <row r="1812" spans="21:33">
      <c r="U1812" s="4"/>
      <c r="V1812" s="4"/>
      <c r="W1812" s="4"/>
      <c r="X1812" s="4"/>
      <c r="Y1812" s="4"/>
      <c r="Z1812" s="4"/>
      <c r="AA1812" s="4"/>
      <c r="AB1812" s="4"/>
      <c r="AC1812" s="4"/>
      <c r="AD1812" s="4"/>
      <c r="AE1812" s="4"/>
      <c r="AF1812" s="4"/>
      <c r="AG1812" s="4"/>
    </row>
    <row r="1813" spans="21:33">
      <c r="U1813" s="4"/>
      <c r="V1813" s="4"/>
      <c r="W1813" s="4"/>
      <c r="X1813" s="4"/>
      <c r="Y1813" s="4"/>
      <c r="Z1813" s="4"/>
      <c r="AA1813" s="4"/>
      <c r="AB1813" s="4"/>
      <c r="AC1813" s="4"/>
      <c r="AD1813" s="4"/>
      <c r="AE1813" s="4"/>
      <c r="AF1813" s="4"/>
      <c r="AG1813" s="4"/>
    </row>
    <row r="1814" spans="21:33">
      <c r="U1814" s="4"/>
      <c r="V1814" s="4"/>
      <c r="W1814" s="4"/>
      <c r="X1814" s="4"/>
      <c r="Y1814" s="4"/>
      <c r="Z1814" s="4"/>
      <c r="AA1814" s="4"/>
      <c r="AB1814" s="4"/>
      <c r="AC1814" s="4"/>
      <c r="AD1814" s="4"/>
      <c r="AE1814" s="4"/>
      <c r="AF1814" s="4"/>
      <c r="AG1814" s="4"/>
    </row>
    <row r="1815" spans="21:33">
      <c r="U1815" s="4"/>
      <c r="V1815" s="4"/>
      <c r="W1815" s="4"/>
      <c r="X1815" s="4"/>
      <c r="Y1815" s="4"/>
      <c r="Z1815" s="4"/>
      <c r="AA1815" s="4"/>
      <c r="AB1815" s="4"/>
      <c r="AC1815" s="4"/>
      <c r="AD1815" s="4"/>
      <c r="AE1815" s="4"/>
      <c r="AF1815" s="4"/>
      <c r="AG1815" s="4"/>
    </row>
    <row r="1816" spans="21:33">
      <c r="U1816" s="4"/>
      <c r="V1816" s="4"/>
      <c r="W1816" s="4"/>
      <c r="X1816" s="4"/>
      <c r="Y1816" s="4"/>
      <c r="Z1816" s="4"/>
      <c r="AA1816" s="4"/>
      <c r="AB1816" s="4"/>
      <c r="AC1816" s="4"/>
      <c r="AD1816" s="4"/>
      <c r="AE1816" s="4"/>
      <c r="AF1816" s="4"/>
      <c r="AG1816" s="4"/>
    </row>
    <row r="1817" spans="21:33">
      <c r="U1817" s="4"/>
      <c r="V1817" s="4"/>
      <c r="W1817" s="4"/>
      <c r="X1817" s="4"/>
      <c r="Y1817" s="4"/>
      <c r="Z1817" s="4"/>
      <c r="AA1817" s="4"/>
      <c r="AB1817" s="4"/>
      <c r="AC1817" s="4"/>
      <c r="AD1817" s="4"/>
      <c r="AE1817" s="4"/>
      <c r="AF1817" s="4"/>
      <c r="AG1817" s="4"/>
    </row>
    <row r="1818" spans="21:33">
      <c r="U1818" s="4"/>
      <c r="V1818" s="4"/>
      <c r="W1818" s="4"/>
      <c r="X1818" s="4"/>
      <c r="Y1818" s="4"/>
      <c r="Z1818" s="4"/>
      <c r="AA1818" s="4"/>
      <c r="AB1818" s="4"/>
      <c r="AC1818" s="4"/>
      <c r="AD1818" s="4"/>
      <c r="AE1818" s="4"/>
      <c r="AF1818" s="4"/>
      <c r="AG1818" s="4"/>
    </row>
    <row r="1819" spans="21:33">
      <c r="U1819" s="4"/>
      <c r="V1819" s="4"/>
      <c r="W1819" s="4"/>
      <c r="X1819" s="4"/>
      <c r="Y1819" s="4"/>
      <c r="Z1819" s="4"/>
      <c r="AA1819" s="4"/>
      <c r="AB1819" s="4"/>
      <c r="AC1819" s="4"/>
      <c r="AD1819" s="4"/>
      <c r="AE1819" s="4"/>
      <c r="AF1819" s="4"/>
      <c r="AG1819" s="4"/>
    </row>
    <row r="1820" spans="21:33">
      <c r="U1820" s="4"/>
      <c r="V1820" s="4"/>
      <c r="W1820" s="4"/>
      <c r="X1820" s="4"/>
      <c r="Y1820" s="4"/>
      <c r="Z1820" s="4"/>
      <c r="AA1820" s="4"/>
      <c r="AB1820" s="4"/>
      <c r="AC1820" s="4"/>
      <c r="AD1820" s="4"/>
      <c r="AE1820" s="4"/>
      <c r="AF1820" s="4"/>
      <c r="AG1820" s="4"/>
    </row>
    <row r="1821" spans="21:33">
      <c r="U1821" s="4"/>
      <c r="V1821" s="4"/>
      <c r="W1821" s="4"/>
      <c r="X1821" s="4"/>
      <c r="Y1821" s="4"/>
      <c r="Z1821" s="4"/>
      <c r="AA1821" s="4"/>
      <c r="AB1821" s="4"/>
      <c r="AC1821" s="4"/>
      <c r="AD1821" s="4"/>
      <c r="AE1821" s="4"/>
      <c r="AF1821" s="4"/>
      <c r="AG1821" s="4"/>
    </row>
    <row r="1822" spans="21:33">
      <c r="U1822" s="4"/>
      <c r="V1822" s="4"/>
      <c r="W1822" s="4"/>
      <c r="X1822" s="4"/>
      <c r="Y1822" s="4"/>
      <c r="Z1822" s="4"/>
      <c r="AA1822" s="4"/>
      <c r="AB1822" s="4"/>
      <c r="AC1822" s="4"/>
      <c r="AD1822" s="4"/>
      <c r="AE1822" s="4"/>
      <c r="AF1822" s="4"/>
      <c r="AG1822" s="4"/>
    </row>
    <row r="1823" spans="21:33">
      <c r="U1823" s="4"/>
      <c r="V1823" s="4"/>
      <c r="W1823" s="4"/>
      <c r="X1823" s="4"/>
      <c r="Y1823" s="4"/>
      <c r="Z1823" s="4"/>
      <c r="AA1823" s="4"/>
      <c r="AB1823" s="4"/>
      <c r="AC1823" s="4"/>
      <c r="AD1823" s="4"/>
      <c r="AE1823" s="4"/>
      <c r="AF1823" s="4"/>
      <c r="AG1823" s="4"/>
    </row>
    <row r="1824" spans="21:33">
      <c r="U1824" s="4"/>
      <c r="V1824" s="4"/>
      <c r="W1824" s="4"/>
      <c r="X1824" s="4"/>
      <c r="Y1824" s="4"/>
      <c r="Z1824" s="4"/>
      <c r="AA1824" s="4"/>
      <c r="AB1824" s="4"/>
      <c r="AC1824" s="4"/>
      <c r="AD1824" s="4"/>
      <c r="AE1824" s="4"/>
      <c r="AF1824" s="4"/>
      <c r="AG1824" s="4"/>
    </row>
    <row r="1825" spans="21:33">
      <c r="U1825" s="4"/>
      <c r="V1825" s="4"/>
      <c r="W1825" s="4"/>
      <c r="X1825" s="4"/>
      <c r="Y1825" s="4"/>
      <c r="Z1825" s="4"/>
      <c r="AA1825" s="4"/>
      <c r="AB1825" s="4"/>
      <c r="AC1825" s="4"/>
      <c r="AD1825" s="4"/>
      <c r="AE1825" s="4"/>
      <c r="AF1825" s="4"/>
      <c r="AG1825" s="4"/>
    </row>
    <row r="1826" spans="21:33">
      <c r="U1826" s="4"/>
      <c r="V1826" s="4"/>
      <c r="W1826" s="4"/>
      <c r="X1826" s="4"/>
      <c r="Y1826" s="4"/>
      <c r="Z1826" s="4"/>
      <c r="AA1826" s="4"/>
      <c r="AB1826" s="4"/>
      <c r="AC1826" s="4"/>
      <c r="AD1826" s="4"/>
      <c r="AE1826" s="4"/>
      <c r="AF1826" s="4"/>
      <c r="AG1826" s="4"/>
    </row>
    <row r="1827" spans="21:33">
      <c r="U1827" s="4"/>
      <c r="V1827" s="4"/>
      <c r="W1827" s="4"/>
      <c r="X1827" s="4"/>
      <c r="Y1827" s="4"/>
      <c r="Z1827" s="4"/>
      <c r="AA1827" s="4"/>
      <c r="AB1827" s="4"/>
      <c r="AC1827" s="4"/>
      <c r="AD1827" s="4"/>
      <c r="AE1827" s="4"/>
      <c r="AF1827" s="4"/>
      <c r="AG1827" s="4"/>
    </row>
    <row r="1828" spans="21:33">
      <c r="U1828" s="4"/>
      <c r="V1828" s="4"/>
      <c r="W1828" s="4"/>
      <c r="X1828" s="4"/>
      <c r="Y1828" s="4"/>
      <c r="Z1828" s="4"/>
      <c r="AA1828" s="4"/>
      <c r="AB1828" s="4"/>
      <c r="AC1828" s="4"/>
      <c r="AD1828" s="4"/>
      <c r="AE1828" s="4"/>
      <c r="AF1828" s="4"/>
      <c r="AG1828" s="4"/>
    </row>
    <row r="1829" spans="21:33">
      <c r="U1829" s="4"/>
      <c r="V1829" s="4"/>
      <c r="W1829" s="4"/>
      <c r="X1829" s="4"/>
      <c r="Y1829" s="4"/>
      <c r="Z1829" s="4"/>
      <c r="AA1829" s="4"/>
      <c r="AB1829" s="4"/>
      <c r="AC1829" s="4"/>
      <c r="AD1829" s="4"/>
      <c r="AE1829" s="4"/>
      <c r="AF1829" s="4"/>
      <c r="AG1829" s="4"/>
    </row>
    <row r="1830" spans="21:33">
      <c r="U1830" s="4"/>
      <c r="V1830" s="4"/>
      <c r="W1830" s="4"/>
      <c r="X1830" s="4"/>
      <c r="Y1830" s="4"/>
      <c r="Z1830" s="4"/>
      <c r="AA1830" s="4"/>
      <c r="AB1830" s="4"/>
      <c r="AC1830" s="4"/>
      <c r="AD1830" s="4"/>
      <c r="AE1830" s="4"/>
      <c r="AF1830" s="4"/>
      <c r="AG1830" s="4"/>
    </row>
    <row r="1831" spans="21:33">
      <c r="U1831" s="4"/>
      <c r="V1831" s="4"/>
      <c r="W1831" s="4"/>
      <c r="X1831" s="4"/>
      <c r="Y1831" s="4"/>
      <c r="Z1831" s="4"/>
      <c r="AA1831" s="4"/>
      <c r="AB1831" s="4"/>
      <c r="AC1831" s="4"/>
      <c r="AD1831" s="4"/>
      <c r="AE1831" s="4"/>
      <c r="AF1831" s="4"/>
      <c r="AG1831" s="4"/>
    </row>
    <row r="1832" spans="21:33">
      <c r="U1832" s="4"/>
      <c r="V1832" s="4"/>
      <c r="W1832" s="4"/>
      <c r="X1832" s="4"/>
      <c r="Y1832" s="4"/>
      <c r="Z1832" s="4"/>
      <c r="AA1832" s="4"/>
      <c r="AB1832" s="4"/>
      <c r="AC1832" s="4"/>
      <c r="AD1832" s="4"/>
      <c r="AE1832" s="4"/>
      <c r="AF1832" s="4"/>
      <c r="AG1832" s="4"/>
    </row>
    <row r="1833" spans="21:33">
      <c r="U1833" s="4"/>
      <c r="V1833" s="4"/>
      <c r="W1833" s="4"/>
      <c r="X1833" s="4"/>
      <c r="Y1833" s="4"/>
      <c r="Z1833" s="4"/>
      <c r="AA1833" s="4"/>
      <c r="AB1833" s="4"/>
      <c r="AC1833" s="4"/>
      <c r="AD1833" s="4"/>
      <c r="AE1833" s="4"/>
      <c r="AF1833" s="4"/>
      <c r="AG1833" s="4"/>
    </row>
    <row r="1834" spans="21:33">
      <c r="U1834" s="4"/>
      <c r="V1834" s="4"/>
      <c r="W1834" s="4"/>
      <c r="X1834" s="4"/>
      <c r="Y1834" s="4"/>
      <c r="Z1834" s="4"/>
      <c r="AA1834" s="4"/>
      <c r="AB1834" s="4"/>
      <c r="AC1834" s="4"/>
      <c r="AD1834" s="4"/>
      <c r="AE1834" s="4"/>
      <c r="AF1834" s="4"/>
      <c r="AG1834" s="4"/>
    </row>
    <row r="1835" spans="21:33">
      <c r="U1835" s="4"/>
      <c r="V1835" s="4"/>
      <c r="W1835" s="4"/>
      <c r="X1835" s="4"/>
      <c r="Y1835" s="4"/>
      <c r="Z1835" s="4"/>
      <c r="AA1835" s="4"/>
      <c r="AB1835" s="4"/>
      <c r="AC1835" s="4"/>
      <c r="AD1835" s="4"/>
      <c r="AE1835" s="4"/>
      <c r="AF1835" s="4"/>
      <c r="AG1835" s="4"/>
    </row>
    <row r="1836" spans="21:33">
      <c r="U1836" s="4"/>
      <c r="V1836" s="4"/>
      <c r="W1836" s="4"/>
      <c r="X1836" s="4"/>
      <c r="Y1836" s="4"/>
      <c r="Z1836" s="4"/>
      <c r="AA1836" s="4"/>
      <c r="AB1836" s="4"/>
      <c r="AC1836" s="4"/>
      <c r="AD1836" s="4"/>
      <c r="AE1836" s="4"/>
      <c r="AF1836" s="4"/>
      <c r="AG1836" s="4"/>
    </row>
    <row r="1837" spans="21:33">
      <c r="U1837" s="4"/>
      <c r="V1837" s="4"/>
      <c r="W1837" s="4"/>
      <c r="X1837" s="4"/>
      <c r="Y1837" s="4"/>
      <c r="Z1837" s="4"/>
      <c r="AA1837" s="4"/>
      <c r="AB1837" s="4"/>
      <c r="AC1837" s="4"/>
      <c r="AD1837" s="4"/>
      <c r="AE1837" s="4"/>
      <c r="AF1837" s="4"/>
      <c r="AG1837" s="4"/>
    </row>
    <row r="1838" spans="21:33">
      <c r="U1838" s="4"/>
      <c r="V1838" s="4"/>
      <c r="W1838" s="4"/>
      <c r="X1838" s="4"/>
      <c r="Y1838" s="4"/>
      <c r="Z1838" s="4"/>
      <c r="AA1838" s="4"/>
      <c r="AB1838" s="4"/>
      <c r="AC1838" s="4"/>
      <c r="AD1838" s="4"/>
      <c r="AE1838" s="4"/>
      <c r="AF1838" s="4"/>
      <c r="AG1838" s="4"/>
    </row>
    <row r="1839" spans="21:33">
      <c r="U1839" s="4"/>
      <c r="V1839" s="4"/>
      <c r="W1839" s="4"/>
      <c r="X1839" s="4"/>
      <c r="Y1839" s="4"/>
      <c r="Z1839" s="4"/>
      <c r="AA1839" s="4"/>
      <c r="AB1839" s="4"/>
      <c r="AC1839" s="4"/>
      <c r="AD1839" s="4"/>
      <c r="AE1839" s="4"/>
      <c r="AF1839" s="4"/>
      <c r="AG1839" s="4"/>
    </row>
    <row r="1840" spans="21:33">
      <c r="U1840" s="4"/>
      <c r="V1840" s="4"/>
      <c r="W1840" s="4"/>
      <c r="X1840" s="4"/>
      <c r="Y1840" s="4"/>
      <c r="Z1840" s="4"/>
      <c r="AA1840" s="4"/>
      <c r="AB1840" s="4"/>
      <c r="AC1840" s="4"/>
      <c r="AD1840" s="4"/>
      <c r="AE1840" s="4"/>
      <c r="AF1840" s="4"/>
      <c r="AG1840" s="4"/>
    </row>
    <row r="1841" spans="21:33">
      <c r="U1841" s="4"/>
      <c r="V1841" s="4"/>
      <c r="W1841" s="4"/>
      <c r="X1841" s="4"/>
      <c r="Y1841" s="4"/>
      <c r="Z1841" s="4"/>
      <c r="AA1841" s="4"/>
      <c r="AB1841" s="4"/>
      <c r="AC1841" s="4"/>
      <c r="AD1841" s="4"/>
      <c r="AE1841" s="4"/>
      <c r="AF1841" s="4"/>
      <c r="AG1841" s="4"/>
    </row>
    <row r="1842" spans="21:33">
      <c r="U1842" s="4"/>
      <c r="V1842" s="4"/>
      <c r="W1842" s="4"/>
      <c r="X1842" s="4"/>
      <c r="Y1842" s="4"/>
      <c r="Z1842" s="4"/>
      <c r="AA1842" s="4"/>
      <c r="AB1842" s="4"/>
      <c r="AC1842" s="4"/>
      <c r="AD1842" s="4"/>
      <c r="AE1842" s="4"/>
      <c r="AF1842" s="4"/>
      <c r="AG1842" s="4"/>
    </row>
    <row r="1843" spans="21:33">
      <c r="U1843" s="4"/>
      <c r="V1843" s="4"/>
      <c r="W1843" s="4"/>
      <c r="X1843" s="4"/>
      <c r="Y1843" s="4"/>
      <c r="Z1843" s="4"/>
      <c r="AA1843" s="4"/>
      <c r="AB1843" s="4"/>
      <c r="AC1843" s="4"/>
      <c r="AD1843" s="4"/>
      <c r="AE1843" s="4"/>
      <c r="AF1843" s="4"/>
      <c r="AG1843" s="4"/>
    </row>
    <row r="1844" spans="21:33">
      <c r="U1844" s="4"/>
      <c r="V1844" s="4"/>
      <c r="W1844" s="4"/>
      <c r="X1844" s="4"/>
      <c r="Y1844" s="4"/>
      <c r="Z1844" s="4"/>
      <c r="AA1844" s="4"/>
      <c r="AB1844" s="4"/>
      <c r="AC1844" s="4"/>
      <c r="AD1844" s="4"/>
      <c r="AE1844" s="4"/>
      <c r="AF1844" s="4"/>
      <c r="AG1844" s="4"/>
    </row>
    <row r="1845" spans="21:33">
      <c r="U1845" s="4"/>
      <c r="V1845" s="4"/>
      <c r="W1845" s="4"/>
      <c r="X1845" s="4"/>
      <c r="Y1845" s="4"/>
      <c r="Z1845" s="4"/>
      <c r="AA1845" s="4"/>
      <c r="AB1845" s="4"/>
      <c r="AC1845" s="4"/>
      <c r="AD1845" s="4"/>
      <c r="AE1845" s="4"/>
      <c r="AF1845" s="4"/>
      <c r="AG1845" s="4"/>
    </row>
    <row r="1846" spans="21:33">
      <c r="U1846" s="4"/>
      <c r="V1846" s="4"/>
      <c r="W1846" s="4"/>
      <c r="X1846" s="4"/>
      <c r="Y1846" s="4"/>
      <c r="Z1846" s="4"/>
      <c r="AA1846" s="4"/>
      <c r="AB1846" s="4"/>
      <c r="AC1846" s="4"/>
      <c r="AD1846" s="4"/>
      <c r="AE1846" s="4"/>
      <c r="AF1846" s="4"/>
      <c r="AG1846" s="4"/>
    </row>
    <row r="1847" spans="21:33">
      <c r="U1847" s="4"/>
      <c r="V1847" s="4"/>
      <c r="W1847" s="4"/>
      <c r="X1847" s="4"/>
      <c r="Y1847" s="4"/>
      <c r="Z1847" s="4"/>
      <c r="AA1847" s="4"/>
      <c r="AB1847" s="4"/>
      <c r="AC1847" s="4"/>
      <c r="AD1847" s="4"/>
      <c r="AE1847" s="4"/>
      <c r="AF1847" s="4"/>
      <c r="AG1847" s="4"/>
    </row>
    <row r="1848" spans="21:33">
      <c r="U1848" s="4"/>
      <c r="V1848" s="4"/>
      <c r="W1848" s="4"/>
      <c r="X1848" s="4"/>
      <c r="Y1848" s="4"/>
      <c r="Z1848" s="4"/>
      <c r="AA1848" s="4"/>
      <c r="AB1848" s="4"/>
      <c r="AC1848" s="4"/>
      <c r="AD1848" s="4"/>
      <c r="AE1848" s="4"/>
      <c r="AF1848" s="4"/>
      <c r="AG1848" s="4"/>
    </row>
    <row r="1849" spans="21:33">
      <c r="U1849" s="4"/>
      <c r="V1849" s="4"/>
      <c r="W1849" s="4"/>
      <c r="X1849" s="4"/>
      <c r="Y1849" s="4"/>
      <c r="Z1849" s="4"/>
      <c r="AA1849" s="4"/>
      <c r="AB1849" s="4"/>
      <c r="AC1849" s="4"/>
      <c r="AD1849" s="4"/>
      <c r="AE1849" s="4"/>
      <c r="AF1849" s="4"/>
      <c r="AG1849" s="4"/>
    </row>
    <row r="1850" spans="21:33">
      <c r="U1850" s="4"/>
      <c r="V1850" s="4"/>
      <c r="W1850" s="4"/>
      <c r="X1850" s="4"/>
      <c r="Y1850" s="4"/>
      <c r="Z1850" s="4"/>
      <c r="AA1850" s="4"/>
      <c r="AB1850" s="4"/>
      <c r="AC1850" s="4"/>
      <c r="AD1850" s="4"/>
      <c r="AE1850" s="4"/>
      <c r="AF1850" s="4"/>
      <c r="AG1850" s="4"/>
    </row>
    <row r="1851" spans="21:33">
      <c r="U1851" s="4"/>
      <c r="V1851" s="4"/>
      <c r="W1851" s="4"/>
      <c r="X1851" s="4"/>
      <c r="Y1851" s="4"/>
      <c r="Z1851" s="4"/>
      <c r="AA1851" s="4"/>
      <c r="AB1851" s="4"/>
      <c r="AC1851" s="4"/>
      <c r="AD1851" s="4"/>
      <c r="AE1851" s="4"/>
      <c r="AF1851" s="4"/>
      <c r="AG1851" s="4"/>
    </row>
    <row r="1852" spans="21:33">
      <c r="U1852" s="4"/>
      <c r="V1852" s="4"/>
      <c r="W1852" s="4"/>
      <c r="X1852" s="4"/>
      <c r="Y1852" s="4"/>
      <c r="Z1852" s="4"/>
      <c r="AA1852" s="4"/>
      <c r="AB1852" s="4"/>
      <c r="AC1852" s="4"/>
      <c r="AD1852" s="4"/>
      <c r="AE1852" s="4"/>
      <c r="AF1852" s="4"/>
      <c r="AG1852" s="4"/>
    </row>
    <row r="1853" spans="21:33">
      <c r="U1853" s="4"/>
      <c r="V1853" s="4"/>
      <c r="W1853" s="4"/>
      <c r="X1853" s="4"/>
      <c r="Y1853" s="4"/>
      <c r="Z1853" s="4"/>
      <c r="AA1853" s="4"/>
      <c r="AB1853" s="4"/>
      <c r="AC1853" s="4"/>
      <c r="AD1853" s="4"/>
      <c r="AE1853" s="4"/>
      <c r="AF1853" s="4"/>
      <c r="AG1853" s="4"/>
    </row>
    <row r="1854" spans="21:33">
      <c r="U1854" s="4"/>
      <c r="V1854" s="4"/>
      <c r="W1854" s="4"/>
      <c r="X1854" s="4"/>
      <c r="Y1854" s="4"/>
      <c r="Z1854" s="4"/>
      <c r="AA1854" s="4"/>
      <c r="AB1854" s="4"/>
      <c r="AC1854" s="4"/>
      <c r="AD1854" s="4"/>
      <c r="AE1854" s="4"/>
      <c r="AF1854" s="4"/>
      <c r="AG1854" s="4"/>
    </row>
    <row r="1855" spans="21:33">
      <c r="U1855" s="4"/>
      <c r="V1855" s="4"/>
      <c r="W1855" s="4"/>
      <c r="X1855" s="4"/>
      <c r="Y1855" s="4"/>
      <c r="Z1855" s="4"/>
      <c r="AA1855" s="4"/>
      <c r="AB1855" s="4"/>
      <c r="AC1855" s="4"/>
      <c r="AD1855" s="4"/>
      <c r="AE1855" s="4"/>
      <c r="AF1855" s="4"/>
      <c r="AG1855" s="4"/>
    </row>
    <row r="1856" spans="21:33">
      <c r="U1856" s="4"/>
      <c r="V1856" s="4"/>
      <c r="W1856" s="4"/>
      <c r="X1856" s="4"/>
      <c r="Y1856" s="4"/>
      <c r="Z1856" s="4"/>
      <c r="AA1856" s="4"/>
      <c r="AB1856" s="4"/>
      <c r="AC1856" s="4"/>
      <c r="AD1856" s="4"/>
      <c r="AE1856" s="4"/>
      <c r="AF1856" s="4"/>
      <c r="AG1856" s="4"/>
    </row>
    <row r="1857" spans="21:33">
      <c r="U1857" s="4"/>
      <c r="V1857" s="4"/>
      <c r="W1857" s="4"/>
      <c r="X1857" s="4"/>
      <c r="Y1857" s="4"/>
      <c r="Z1857" s="4"/>
      <c r="AA1857" s="4"/>
      <c r="AB1857" s="4"/>
      <c r="AC1857" s="4"/>
      <c r="AD1857" s="4"/>
      <c r="AE1857" s="4"/>
      <c r="AF1857" s="4"/>
      <c r="AG1857" s="4"/>
    </row>
    <row r="1858" spans="21:33">
      <c r="U1858" s="4"/>
      <c r="V1858" s="4"/>
      <c r="W1858" s="4"/>
      <c r="X1858" s="4"/>
      <c r="Y1858" s="4"/>
      <c r="Z1858" s="4"/>
      <c r="AA1858" s="4"/>
      <c r="AB1858" s="4"/>
      <c r="AC1858" s="4"/>
      <c r="AD1858" s="4"/>
      <c r="AE1858" s="4"/>
      <c r="AF1858" s="4"/>
      <c r="AG1858" s="4"/>
    </row>
    <row r="1859" spans="21:33">
      <c r="U1859" s="4"/>
      <c r="V1859" s="4"/>
      <c r="W1859" s="4"/>
      <c r="X1859" s="4"/>
      <c r="Y1859" s="4"/>
      <c r="Z1859" s="4"/>
      <c r="AA1859" s="4"/>
      <c r="AB1859" s="4"/>
      <c r="AC1859" s="4"/>
      <c r="AD1859" s="4"/>
      <c r="AE1859" s="4"/>
      <c r="AF1859" s="4"/>
      <c r="AG1859" s="4"/>
    </row>
    <row r="1860" spans="21:33">
      <c r="U1860" s="4"/>
      <c r="V1860" s="4"/>
      <c r="W1860" s="4"/>
      <c r="X1860" s="4"/>
      <c r="Y1860" s="4"/>
      <c r="Z1860" s="4"/>
      <c r="AA1860" s="4"/>
      <c r="AB1860" s="4"/>
      <c r="AC1860" s="4"/>
      <c r="AD1860" s="4"/>
      <c r="AE1860" s="4"/>
      <c r="AF1860" s="4"/>
      <c r="AG1860" s="4"/>
    </row>
    <row r="1861" spans="21:33">
      <c r="U1861" s="4"/>
      <c r="V1861" s="4"/>
      <c r="W1861" s="4"/>
      <c r="X1861" s="4"/>
      <c r="Y1861" s="4"/>
      <c r="Z1861" s="4"/>
      <c r="AA1861" s="4"/>
      <c r="AB1861" s="4"/>
      <c r="AC1861" s="4"/>
      <c r="AD1861" s="4"/>
      <c r="AE1861" s="4"/>
      <c r="AF1861" s="4"/>
      <c r="AG1861" s="4"/>
    </row>
    <row r="1862" spans="21:33">
      <c r="U1862" s="4"/>
      <c r="V1862" s="4"/>
      <c r="W1862" s="4"/>
      <c r="X1862" s="4"/>
      <c r="Y1862" s="4"/>
      <c r="Z1862" s="4"/>
      <c r="AA1862" s="4"/>
      <c r="AB1862" s="4"/>
      <c r="AC1862" s="4"/>
      <c r="AD1862" s="4"/>
      <c r="AE1862" s="4"/>
      <c r="AF1862" s="4"/>
      <c r="AG1862" s="4"/>
    </row>
    <row r="1863" spans="21:33">
      <c r="U1863" s="4"/>
      <c r="V1863" s="4"/>
      <c r="W1863" s="4"/>
      <c r="X1863" s="4"/>
      <c r="Y1863" s="4"/>
      <c r="Z1863" s="4"/>
      <c r="AA1863" s="4"/>
      <c r="AB1863" s="4"/>
      <c r="AC1863" s="4"/>
      <c r="AD1863" s="4"/>
      <c r="AE1863" s="4"/>
      <c r="AF1863" s="4"/>
      <c r="AG1863" s="4"/>
    </row>
    <row r="1864" spans="21:33">
      <c r="U1864" s="4"/>
      <c r="V1864" s="4"/>
      <c r="W1864" s="4"/>
      <c r="X1864" s="4"/>
      <c r="Y1864" s="4"/>
      <c r="Z1864" s="4"/>
      <c r="AA1864" s="4"/>
      <c r="AB1864" s="4"/>
      <c r="AC1864" s="4"/>
      <c r="AD1864" s="4"/>
      <c r="AE1864" s="4"/>
      <c r="AF1864" s="4"/>
      <c r="AG1864" s="4"/>
    </row>
    <row r="1865" spans="21:33">
      <c r="U1865" s="4"/>
      <c r="V1865" s="4"/>
      <c r="W1865" s="4"/>
      <c r="X1865" s="4"/>
      <c r="Y1865" s="4"/>
      <c r="Z1865" s="4"/>
      <c r="AA1865" s="4"/>
      <c r="AB1865" s="4"/>
      <c r="AC1865" s="4"/>
      <c r="AD1865" s="4"/>
      <c r="AE1865" s="4"/>
      <c r="AF1865" s="4"/>
      <c r="AG1865" s="4"/>
    </row>
    <row r="1866" spans="21:33">
      <c r="U1866" s="4"/>
      <c r="V1866" s="4"/>
      <c r="W1866" s="4"/>
      <c r="X1866" s="4"/>
      <c r="Y1866" s="4"/>
      <c r="Z1866" s="4"/>
      <c r="AA1866" s="4"/>
      <c r="AB1866" s="4"/>
      <c r="AC1866" s="4"/>
      <c r="AD1866" s="4"/>
      <c r="AE1866" s="4"/>
      <c r="AF1866" s="4"/>
      <c r="AG1866" s="4"/>
    </row>
    <row r="1867" spans="21:33">
      <c r="U1867" s="4"/>
      <c r="V1867" s="4"/>
      <c r="W1867" s="4"/>
      <c r="X1867" s="4"/>
      <c r="Y1867" s="4"/>
      <c r="Z1867" s="4"/>
      <c r="AA1867" s="4"/>
      <c r="AB1867" s="4"/>
      <c r="AC1867" s="4"/>
      <c r="AD1867" s="4"/>
      <c r="AE1867" s="4"/>
      <c r="AF1867" s="4"/>
      <c r="AG1867" s="4"/>
    </row>
    <row r="1868" spans="21:33">
      <c r="U1868" s="4"/>
      <c r="V1868" s="4"/>
      <c r="W1868" s="4"/>
      <c r="X1868" s="4"/>
      <c r="Y1868" s="4"/>
      <c r="Z1868" s="4"/>
      <c r="AA1868" s="4"/>
      <c r="AB1868" s="4"/>
      <c r="AC1868" s="4"/>
      <c r="AD1868" s="4"/>
      <c r="AE1868" s="4"/>
      <c r="AF1868" s="4"/>
      <c r="AG1868" s="4"/>
    </row>
    <row r="1869" spans="21:33">
      <c r="U1869" s="4"/>
      <c r="V1869" s="4"/>
      <c r="W1869" s="4"/>
      <c r="X1869" s="4"/>
      <c r="Y1869" s="4"/>
      <c r="Z1869" s="4"/>
      <c r="AA1869" s="4"/>
      <c r="AB1869" s="4"/>
      <c r="AC1869" s="4"/>
      <c r="AD1869" s="4"/>
      <c r="AE1869" s="4"/>
      <c r="AF1869" s="4"/>
      <c r="AG1869" s="4"/>
    </row>
    <row r="1870" spans="21:33">
      <c r="U1870" s="4"/>
      <c r="V1870" s="4"/>
      <c r="W1870" s="4"/>
      <c r="X1870" s="4"/>
      <c r="Y1870" s="4"/>
      <c r="Z1870" s="4"/>
      <c r="AA1870" s="4"/>
      <c r="AB1870" s="4"/>
      <c r="AC1870" s="4"/>
      <c r="AD1870" s="4"/>
      <c r="AE1870" s="4"/>
      <c r="AF1870" s="4"/>
      <c r="AG1870" s="4"/>
    </row>
    <row r="1871" spans="21:33">
      <c r="U1871" s="4"/>
      <c r="V1871" s="4"/>
      <c r="W1871" s="4"/>
      <c r="X1871" s="4"/>
      <c r="Y1871" s="4"/>
      <c r="Z1871" s="4"/>
      <c r="AA1871" s="4"/>
      <c r="AB1871" s="4"/>
      <c r="AC1871" s="4"/>
      <c r="AD1871" s="4"/>
      <c r="AE1871" s="4"/>
      <c r="AF1871" s="4"/>
      <c r="AG1871" s="4"/>
    </row>
    <row r="1872" spans="21:33">
      <c r="U1872" s="4"/>
      <c r="V1872" s="4"/>
      <c r="W1872" s="4"/>
      <c r="X1872" s="4"/>
      <c r="Y1872" s="4"/>
      <c r="Z1872" s="4"/>
      <c r="AA1872" s="4"/>
      <c r="AB1872" s="4"/>
      <c r="AC1872" s="4"/>
      <c r="AD1872" s="4"/>
      <c r="AE1872" s="4"/>
      <c r="AF1872" s="4"/>
      <c r="AG1872" s="4"/>
    </row>
    <row r="1873" spans="21:33">
      <c r="U1873" s="4"/>
      <c r="V1873" s="4"/>
      <c r="W1873" s="4"/>
      <c r="X1873" s="4"/>
      <c r="Y1873" s="4"/>
      <c r="Z1873" s="4"/>
      <c r="AA1873" s="4"/>
      <c r="AB1873" s="4"/>
      <c r="AC1873" s="4"/>
      <c r="AD1873" s="4"/>
      <c r="AE1873" s="4"/>
      <c r="AF1873" s="4"/>
      <c r="AG1873" s="4"/>
    </row>
    <row r="1874" spans="21:33">
      <c r="U1874" s="4"/>
      <c r="V1874" s="4"/>
      <c r="W1874" s="4"/>
      <c r="X1874" s="4"/>
      <c r="Y1874" s="4"/>
      <c r="Z1874" s="4"/>
      <c r="AA1874" s="4"/>
      <c r="AB1874" s="4"/>
      <c r="AC1874" s="4"/>
      <c r="AD1874" s="4"/>
      <c r="AE1874" s="4"/>
      <c r="AF1874" s="4"/>
      <c r="AG1874" s="4"/>
    </row>
    <row r="1875" spans="21:33">
      <c r="U1875" s="4"/>
      <c r="V1875" s="4"/>
      <c r="W1875" s="4"/>
      <c r="X1875" s="4"/>
      <c r="Y1875" s="4"/>
      <c r="Z1875" s="4"/>
      <c r="AA1875" s="4"/>
      <c r="AB1875" s="4"/>
      <c r="AC1875" s="4"/>
      <c r="AD1875" s="4"/>
      <c r="AE1875" s="4"/>
      <c r="AF1875" s="4"/>
      <c r="AG1875" s="4"/>
    </row>
    <row r="1876" spans="21:33">
      <c r="U1876" s="4"/>
      <c r="V1876" s="4"/>
      <c r="W1876" s="4"/>
      <c r="X1876" s="4"/>
      <c r="Y1876" s="4"/>
      <c r="Z1876" s="4"/>
      <c r="AA1876" s="4"/>
      <c r="AB1876" s="4"/>
      <c r="AC1876" s="4"/>
      <c r="AD1876" s="4"/>
      <c r="AE1876" s="4"/>
      <c r="AF1876" s="4"/>
      <c r="AG1876" s="4"/>
    </row>
    <row r="1877" spans="21:33">
      <c r="U1877" s="4"/>
      <c r="V1877" s="4"/>
      <c r="W1877" s="4"/>
      <c r="X1877" s="4"/>
      <c r="Y1877" s="4"/>
      <c r="Z1877" s="4"/>
      <c r="AA1877" s="4"/>
      <c r="AB1877" s="4"/>
      <c r="AC1877" s="4"/>
      <c r="AD1877" s="4"/>
      <c r="AE1877" s="4"/>
      <c r="AF1877" s="4"/>
      <c r="AG1877" s="4"/>
    </row>
    <row r="1878" spans="21:33">
      <c r="U1878" s="4"/>
      <c r="V1878" s="4"/>
      <c r="W1878" s="4"/>
      <c r="X1878" s="4"/>
      <c r="Y1878" s="4"/>
      <c r="Z1878" s="4"/>
      <c r="AA1878" s="4"/>
      <c r="AB1878" s="4"/>
      <c r="AC1878" s="4"/>
      <c r="AD1878" s="4"/>
      <c r="AE1878" s="4"/>
      <c r="AF1878" s="4"/>
      <c r="AG1878" s="4"/>
    </row>
    <row r="1879" spans="21:33">
      <c r="U1879" s="4"/>
      <c r="V1879" s="4"/>
      <c r="W1879" s="4"/>
      <c r="X1879" s="4"/>
      <c r="Y1879" s="4"/>
      <c r="Z1879" s="4"/>
      <c r="AA1879" s="4"/>
      <c r="AB1879" s="4"/>
      <c r="AC1879" s="4"/>
      <c r="AD1879" s="4"/>
      <c r="AE1879" s="4"/>
      <c r="AF1879" s="4"/>
      <c r="AG1879" s="4"/>
    </row>
    <row r="1880" spans="21:33">
      <c r="U1880" s="4"/>
      <c r="V1880" s="4"/>
      <c r="W1880" s="4"/>
      <c r="X1880" s="4"/>
      <c r="Y1880" s="4"/>
      <c r="Z1880" s="4"/>
      <c r="AA1880" s="4"/>
      <c r="AB1880" s="4"/>
      <c r="AC1880" s="4"/>
      <c r="AD1880" s="4"/>
      <c r="AE1880" s="4"/>
      <c r="AF1880" s="4"/>
      <c r="AG1880" s="4"/>
    </row>
    <row r="1881" spans="21:33">
      <c r="U1881" s="4"/>
      <c r="V1881" s="4"/>
      <c r="W1881" s="4"/>
      <c r="X1881" s="4"/>
      <c r="Y1881" s="4"/>
      <c r="Z1881" s="4"/>
      <c r="AA1881" s="4"/>
      <c r="AB1881" s="4"/>
      <c r="AC1881" s="4"/>
      <c r="AD1881" s="4"/>
      <c r="AE1881" s="4"/>
      <c r="AF1881" s="4"/>
      <c r="AG1881" s="4"/>
    </row>
    <row r="1882" spans="21:33">
      <c r="U1882" s="4"/>
      <c r="V1882" s="4"/>
      <c r="W1882" s="4"/>
      <c r="X1882" s="4"/>
      <c r="Y1882" s="4"/>
      <c r="Z1882" s="4"/>
      <c r="AA1882" s="4"/>
      <c r="AB1882" s="4"/>
      <c r="AC1882" s="4"/>
      <c r="AD1882" s="4"/>
      <c r="AE1882" s="4"/>
      <c r="AF1882" s="4"/>
      <c r="AG1882" s="4"/>
    </row>
    <row r="1883" spans="21:33">
      <c r="U1883" s="4"/>
      <c r="V1883" s="4"/>
      <c r="W1883" s="4"/>
      <c r="X1883" s="4"/>
      <c r="Y1883" s="4"/>
      <c r="Z1883" s="4"/>
      <c r="AA1883" s="4"/>
      <c r="AB1883" s="4"/>
      <c r="AC1883" s="4"/>
      <c r="AD1883" s="4"/>
      <c r="AE1883" s="4"/>
      <c r="AF1883" s="4"/>
      <c r="AG1883" s="4"/>
    </row>
    <row r="1884" spans="21:33">
      <c r="U1884" s="4"/>
      <c r="V1884" s="4"/>
      <c r="W1884" s="4"/>
      <c r="X1884" s="4"/>
      <c r="Y1884" s="4"/>
      <c r="Z1884" s="4"/>
      <c r="AA1884" s="4"/>
      <c r="AB1884" s="4"/>
      <c r="AC1884" s="4"/>
      <c r="AD1884" s="4"/>
      <c r="AE1884" s="4"/>
      <c r="AF1884" s="4"/>
      <c r="AG1884" s="4"/>
    </row>
    <row r="1885" spans="21:33">
      <c r="U1885" s="4"/>
      <c r="V1885" s="4"/>
      <c r="W1885" s="4"/>
      <c r="X1885" s="4"/>
      <c r="Y1885" s="4"/>
      <c r="Z1885" s="4"/>
      <c r="AA1885" s="4"/>
      <c r="AB1885" s="4"/>
      <c r="AC1885" s="4"/>
      <c r="AD1885" s="4"/>
      <c r="AE1885" s="4"/>
      <c r="AF1885" s="4"/>
      <c r="AG1885" s="4"/>
    </row>
    <row r="1886" spans="21:33">
      <c r="U1886" s="4"/>
      <c r="V1886" s="4"/>
      <c r="W1886" s="4"/>
      <c r="X1886" s="4"/>
      <c r="Y1886" s="4"/>
      <c r="Z1886" s="4"/>
      <c r="AA1886" s="4"/>
      <c r="AB1886" s="4"/>
      <c r="AC1886" s="4"/>
      <c r="AD1886" s="4"/>
      <c r="AE1886" s="4"/>
      <c r="AF1886" s="4"/>
      <c r="AG1886" s="4"/>
    </row>
    <row r="1887" spans="21:33">
      <c r="U1887" s="4"/>
      <c r="V1887" s="4"/>
      <c r="W1887" s="4"/>
      <c r="X1887" s="4"/>
      <c r="Y1887" s="4"/>
      <c r="Z1887" s="4"/>
      <c r="AA1887" s="4"/>
      <c r="AB1887" s="4"/>
      <c r="AC1887" s="4"/>
      <c r="AD1887" s="4"/>
      <c r="AE1887" s="4"/>
      <c r="AF1887" s="4"/>
      <c r="AG1887" s="4"/>
    </row>
    <row r="1888" spans="21:33">
      <c r="U1888" s="4"/>
      <c r="V1888" s="4"/>
      <c r="W1888" s="4"/>
      <c r="X1888" s="4"/>
      <c r="Y1888" s="4"/>
      <c r="Z1888" s="4"/>
      <c r="AA1888" s="4"/>
      <c r="AB1888" s="4"/>
      <c r="AC1888" s="4"/>
      <c r="AD1888" s="4"/>
      <c r="AE1888" s="4"/>
      <c r="AF1888" s="4"/>
      <c r="AG1888" s="4"/>
    </row>
    <row r="1889" spans="21:33">
      <c r="U1889" s="4"/>
      <c r="V1889" s="4"/>
      <c r="W1889" s="4"/>
      <c r="X1889" s="4"/>
      <c r="Y1889" s="4"/>
      <c r="Z1889" s="4"/>
      <c r="AA1889" s="4"/>
      <c r="AB1889" s="4"/>
      <c r="AC1889" s="4"/>
      <c r="AD1889" s="4"/>
      <c r="AE1889" s="4"/>
      <c r="AF1889" s="4"/>
      <c r="AG1889" s="4"/>
    </row>
    <row r="1890" spans="21:33">
      <c r="U1890" s="4"/>
      <c r="V1890" s="4"/>
      <c r="W1890" s="4"/>
      <c r="X1890" s="4"/>
      <c r="Y1890" s="4"/>
      <c r="Z1890" s="4"/>
      <c r="AA1890" s="4"/>
      <c r="AB1890" s="4"/>
      <c r="AC1890" s="4"/>
      <c r="AD1890" s="4"/>
      <c r="AE1890" s="4"/>
      <c r="AF1890" s="4"/>
      <c r="AG1890" s="4"/>
    </row>
    <row r="1891" spans="21:33">
      <c r="U1891" s="4"/>
      <c r="V1891" s="4"/>
      <c r="W1891" s="4"/>
      <c r="X1891" s="4"/>
      <c r="Y1891" s="4"/>
      <c r="Z1891" s="4"/>
      <c r="AA1891" s="4"/>
      <c r="AB1891" s="4"/>
      <c r="AC1891" s="4"/>
      <c r="AD1891" s="4"/>
      <c r="AE1891" s="4"/>
      <c r="AF1891" s="4"/>
      <c r="AG1891" s="4"/>
    </row>
    <row r="1892" spans="21:33">
      <c r="U1892" s="4"/>
      <c r="V1892" s="4"/>
      <c r="W1892" s="4"/>
      <c r="X1892" s="4"/>
      <c r="Y1892" s="4"/>
      <c r="Z1892" s="4"/>
      <c r="AA1892" s="4"/>
      <c r="AB1892" s="4"/>
      <c r="AC1892" s="4"/>
      <c r="AD1892" s="4"/>
      <c r="AE1892" s="4"/>
      <c r="AF1892" s="4"/>
      <c r="AG1892" s="4"/>
    </row>
    <row r="1893" spans="21:33">
      <c r="U1893" s="4"/>
      <c r="V1893" s="4"/>
      <c r="W1893" s="4"/>
      <c r="X1893" s="4"/>
      <c r="Y1893" s="4"/>
      <c r="Z1893" s="4"/>
      <c r="AA1893" s="4"/>
      <c r="AB1893" s="4"/>
      <c r="AC1893" s="4"/>
      <c r="AD1893" s="4"/>
      <c r="AE1893" s="4"/>
      <c r="AF1893" s="4"/>
      <c r="AG1893" s="4"/>
    </row>
    <row r="1894" spans="21:33">
      <c r="U1894" s="4"/>
      <c r="V1894" s="4"/>
      <c r="W1894" s="4"/>
      <c r="X1894" s="4"/>
      <c r="Y1894" s="4"/>
      <c r="Z1894" s="4"/>
      <c r="AA1894" s="4"/>
      <c r="AB1894" s="4"/>
      <c r="AC1894" s="4"/>
      <c r="AD1894" s="4"/>
      <c r="AE1894" s="4"/>
      <c r="AF1894" s="4"/>
      <c r="AG1894" s="4"/>
    </row>
    <row r="1895" spans="21:33">
      <c r="U1895" s="4"/>
      <c r="V1895" s="4"/>
      <c r="W1895" s="4"/>
      <c r="X1895" s="4"/>
      <c r="Y1895" s="4"/>
      <c r="Z1895" s="4"/>
      <c r="AA1895" s="4"/>
      <c r="AB1895" s="4"/>
      <c r="AC1895" s="4"/>
      <c r="AD1895" s="4"/>
      <c r="AE1895" s="4"/>
      <c r="AF1895" s="4"/>
      <c r="AG1895" s="4"/>
    </row>
    <row r="1896" spans="21:33">
      <c r="U1896" s="4"/>
      <c r="V1896" s="4"/>
      <c r="W1896" s="4"/>
      <c r="X1896" s="4"/>
      <c r="Y1896" s="4"/>
      <c r="Z1896" s="4"/>
      <c r="AA1896" s="4"/>
      <c r="AB1896" s="4"/>
      <c r="AC1896" s="4"/>
      <c r="AD1896" s="4"/>
      <c r="AE1896" s="4"/>
      <c r="AF1896" s="4"/>
      <c r="AG1896" s="4"/>
    </row>
    <row r="1897" spans="21:33">
      <c r="U1897" s="4"/>
      <c r="V1897" s="4"/>
      <c r="W1897" s="4"/>
      <c r="X1897" s="4"/>
      <c r="Y1897" s="4"/>
      <c r="Z1897" s="4"/>
      <c r="AA1897" s="4"/>
      <c r="AB1897" s="4"/>
      <c r="AC1897" s="4"/>
      <c r="AD1897" s="4"/>
      <c r="AE1897" s="4"/>
      <c r="AF1897" s="4"/>
      <c r="AG1897" s="4"/>
    </row>
    <row r="1898" spans="21:33">
      <c r="U1898" s="4"/>
      <c r="V1898" s="4"/>
      <c r="W1898" s="4"/>
      <c r="X1898" s="4"/>
      <c r="Y1898" s="4"/>
      <c r="Z1898" s="4"/>
      <c r="AA1898" s="4"/>
      <c r="AB1898" s="4"/>
      <c r="AC1898" s="4"/>
      <c r="AD1898" s="4"/>
      <c r="AE1898" s="4"/>
      <c r="AF1898" s="4"/>
      <c r="AG1898" s="4"/>
    </row>
    <row r="1899" spans="21:33">
      <c r="U1899" s="4"/>
      <c r="V1899" s="4"/>
      <c r="W1899" s="4"/>
      <c r="X1899" s="4"/>
      <c r="Y1899" s="4"/>
      <c r="Z1899" s="4"/>
      <c r="AA1899" s="4"/>
      <c r="AB1899" s="4"/>
      <c r="AC1899" s="4"/>
      <c r="AD1899" s="4"/>
      <c r="AE1899" s="4"/>
      <c r="AF1899" s="4"/>
      <c r="AG1899" s="4"/>
    </row>
    <row r="1900" spans="21:33">
      <c r="U1900" s="4"/>
      <c r="V1900" s="4"/>
      <c r="W1900" s="4"/>
      <c r="X1900" s="4"/>
      <c r="Y1900" s="4"/>
      <c r="Z1900" s="4"/>
      <c r="AA1900" s="4"/>
      <c r="AB1900" s="4"/>
      <c r="AC1900" s="4"/>
      <c r="AD1900" s="4"/>
      <c r="AE1900" s="4"/>
      <c r="AF1900" s="4"/>
      <c r="AG1900" s="4"/>
    </row>
    <row r="1901" spans="21:33">
      <c r="U1901" s="4"/>
      <c r="V1901" s="4"/>
      <c r="W1901" s="4"/>
      <c r="X1901" s="4"/>
      <c r="Y1901" s="4"/>
      <c r="Z1901" s="4"/>
      <c r="AA1901" s="4"/>
      <c r="AB1901" s="4"/>
      <c r="AC1901" s="4"/>
      <c r="AD1901" s="4"/>
      <c r="AE1901" s="4"/>
      <c r="AF1901" s="4"/>
      <c r="AG1901" s="4"/>
    </row>
    <row r="1902" spans="21:33">
      <c r="U1902" s="4"/>
      <c r="V1902" s="4"/>
      <c r="W1902" s="4"/>
      <c r="X1902" s="4"/>
      <c r="Y1902" s="4"/>
      <c r="Z1902" s="4"/>
      <c r="AA1902" s="4"/>
      <c r="AB1902" s="4"/>
      <c r="AC1902" s="4"/>
      <c r="AD1902" s="4"/>
      <c r="AE1902" s="4"/>
      <c r="AF1902" s="4"/>
      <c r="AG1902" s="4"/>
    </row>
    <row r="1903" spans="21:33">
      <c r="U1903" s="4"/>
      <c r="V1903" s="4"/>
      <c r="W1903" s="4"/>
      <c r="X1903" s="4"/>
      <c r="Y1903" s="4"/>
      <c r="Z1903" s="4"/>
      <c r="AA1903" s="4"/>
      <c r="AB1903" s="4"/>
      <c r="AC1903" s="4"/>
      <c r="AD1903" s="4"/>
      <c r="AE1903" s="4"/>
      <c r="AF1903" s="4"/>
      <c r="AG1903" s="4"/>
    </row>
    <row r="1904" spans="21:33">
      <c r="U1904" s="4"/>
      <c r="V1904" s="4"/>
      <c r="W1904" s="4"/>
      <c r="X1904" s="4"/>
      <c r="Y1904" s="4"/>
      <c r="Z1904" s="4"/>
      <c r="AA1904" s="4"/>
      <c r="AB1904" s="4"/>
      <c r="AC1904" s="4"/>
      <c r="AD1904" s="4"/>
      <c r="AE1904" s="4"/>
      <c r="AF1904" s="4"/>
      <c r="AG1904" s="4"/>
    </row>
    <row r="1905" spans="21:33">
      <c r="U1905" s="4"/>
      <c r="V1905" s="4"/>
      <c r="W1905" s="4"/>
      <c r="X1905" s="4"/>
      <c r="Y1905" s="4"/>
      <c r="Z1905" s="4"/>
      <c r="AA1905" s="4"/>
      <c r="AB1905" s="4"/>
      <c r="AC1905" s="4"/>
      <c r="AD1905" s="4"/>
      <c r="AE1905" s="4"/>
      <c r="AF1905" s="4"/>
      <c r="AG1905" s="4"/>
    </row>
    <row r="1906" spans="21:33">
      <c r="U1906" s="4"/>
      <c r="V1906" s="4"/>
      <c r="W1906" s="4"/>
      <c r="X1906" s="4"/>
      <c r="Y1906" s="4"/>
      <c r="Z1906" s="4"/>
      <c r="AA1906" s="4"/>
      <c r="AB1906" s="4"/>
      <c r="AC1906" s="4"/>
      <c r="AD1906" s="4"/>
      <c r="AE1906" s="4"/>
      <c r="AF1906" s="4"/>
      <c r="AG1906" s="4"/>
    </row>
    <row r="1907" spans="21:33">
      <c r="U1907" s="4"/>
      <c r="V1907" s="4"/>
      <c r="W1907" s="4"/>
      <c r="X1907" s="4"/>
      <c r="Y1907" s="4"/>
      <c r="Z1907" s="4"/>
      <c r="AA1907" s="4"/>
      <c r="AB1907" s="4"/>
      <c r="AC1907" s="4"/>
      <c r="AD1907" s="4"/>
      <c r="AE1907" s="4"/>
      <c r="AF1907" s="4"/>
      <c r="AG1907" s="4"/>
    </row>
    <row r="1908" spans="21:33">
      <c r="U1908" s="4"/>
      <c r="V1908" s="4"/>
      <c r="W1908" s="4"/>
      <c r="X1908" s="4"/>
      <c r="Y1908" s="4"/>
      <c r="Z1908" s="4"/>
      <c r="AA1908" s="4"/>
      <c r="AB1908" s="4"/>
      <c r="AC1908" s="4"/>
      <c r="AD1908" s="4"/>
      <c r="AE1908" s="4"/>
      <c r="AF1908" s="4"/>
      <c r="AG1908" s="4"/>
    </row>
    <row r="1909" spans="21:33">
      <c r="U1909" s="4"/>
      <c r="V1909" s="4"/>
      <c r="W1909" s="4"/>
      <c r="X1909" s="4"/>
      <c r="Y1909" s="4"/>
      <c r="Z1909" s="4"/>
      <c r="AA1909" s="4"/>
      <c r="AB1909" s="4"/>
      <c r="AC1909" s="4"/>
      <c r="AD1909" s="4"/>
      <c r="AE1909" s="4"/>
      <c r="AF1909" s="4"/>
      <c r="AG1909" s="4"/>
    </row>
    <row r="1910" spans="21:33">
      <c r="U1910" s="4"/>
      <c r="V1910" s="4"/>
      <c r="W1910" s="4"/>
      <c r="X1910" s="4"/>
      <c r="Y1910" s="4"/>
      <c r="Z1910" s="4"/>
      <c r="AA1910" s="4"/>
      <c r="AB1910" s="4"/>
      <c r="AC1910" s="4"/>
      <c r="AD1910" s="4"/>
      <c r="AE1910" s="4"/>
      <c r="AF1910" s="4"/>
      <c r="AG1910" s="4"/>
    </row>
    <row r="1911" spans="21:33">
      <c r="U1911" s="4"/>
      <c r="V1911" s="4"/>
      <c r="W1911" s="4"/>
      <c r="X1911" s="4"/>
      <c r="Y1911" s="4"/>
      <c r="Z1911" s="4"/>
      <c r="AA1911" s="4"/>
      <c r="AB1911" s="4"/>
      <c r="AC1911" s="4"/>
      <c r="AD1911" s="4"/>
      <c r="AE1911" s="4"/>
      <c r="AF1911" s="4"/>
      <c r="AG1911" s="4"/>
    </row>
    <row r="1912" spans="21:33">
      <c r="U1912" s="4"/>
      <c r="V1912" s="4"/>
      <c r="W1912" s="4"/>
      <c r="X1912" s="4"/>
      <c r="Y1912" s="4"/>
      <c r="Z1912" s="4"/>
      <c r="AA1912" s="4"/>
      <c r="AB1912" s="4"/>
      <c r="AC1912" s="4"/>
      <c r="AD1912" s="4"/>
      <c r="AE1912" s="4"/>
      <c r="AF1912" s="4"/>
      <c r="AG1912" s="4"/>
    </row>
    <row r="1913" spans="21:33">
      <c r="U1913" s="4"/>
      <c r="V1913" s="4"/>
      <c r="W1913" s="4"/>
      <c r="X1913" s="4"/>
      <c r="Y1913" s="4"/>
      <c r="Z1913" s="4"/>
      <c r="AA1913" s="4"/>
      <c r="AB1913" s="4"/>
      <c r="AC1913" s="4"/>
      <c r="AD1913" s="4"/>
      <c r="AE1913" s="4"/>
      <c r="AF1913" s="4"/>
      <c r="AG1913" s="4"/>
    </row>
    <row r="1914" spans="21:33">
      <c r="U1914" s="4"/>
      <c r="V1914" s="4"/>
      <c r="W1914" s="4"/>
      <c r="X1914" s="4"/>
      <c r="Y1914" s="4"/>
      <c r="Z1914" s="4"/>
      <c r="AA1914" s="4"/>
      <c r="AB1914" s="4"/>
      <c r="AC1914" s="4"/>
      <c r="AD1914" s="4"/>
      <c r="AE1914" s="4"/>
      <c r="AF1914" s="4"/>
      <c r="AG1914" s="4"/>
    </row>
    <row r="1915" spans="21:33">
      <c r="U1915" s="4"/>
      <c r="V1915" s="4"/>
      <c r="W1915" s="4"/>
      <c r="X1915" s="4"/>
      <c r="Y1915" s="4"/>
      <c r="Z1915" s="4"/>
      <c r="AA1915" s="4"/>
      <c r="AB1915" s="4"/>
      <c r="AC1915" s="4"/>
      <c r="AD1915" s="4"/>
      <c r="AE1915" s="4"/>
      <c r="AF1915" s="4"/>
      <c r="AG1915" s="4"/>
    </row>
    <row r="1916" spans="21:33">
      <c r="U1916" s="4"/>
      <c r="V1916" s="4"/>
      <c r="W1916" s="4"/>
      <c r="X1916" s="4"/>
      <c r="Y1916" s="4"/>
      <c r="Z1916" s="4"/>
      <c r="AA1916" s="4"/>
      <c r="AB1916" s="4"/>
      <c r="AC1916" s="4"/>
      <c r="AD1916" s="4"/>
      <c r="AE1916" s="4"/>
      <c r="AF1916" s="4"/>
      <c r="AG1916" s="4"/>
    </row>
    <row r="1917" spans="21:33">
      <c r="U1917" s="4"/>
      <c r="V1917" s="4"/>
      <c r="W1917" s="4"/>
      <c r="X1917" s="4"/>
      <c r="Y1917" s="4"/>
      <c r="Z1917" s="4"/>
      <c r="AA1917" s="4"/>
      <c r="AB1917" s="4"/>
      <c r="AC1917" s="4"/>
      <c r="AD1917" s="4"/>
      <c r="AE1917" s="4"/>
      <c r="AF1917" s="4"/>
      <c r="AG1917" s="4"/>
    </row>
    <row r="1918" spans="21:33">
      <c r="U1918" s="4"/>
      <c r="V1918" s="4"/>
      <c r="W1918" s="4"/>
      <c r="X1918" s="4"/>
      <c r="Y1918" s="4"/>
      <c r="Z1918" s="4"/>
      <c r="AA1918" s="4"/>
      <c r="AB1918" s="4"/>
      <c r="AC1918" s="4"/>
      <c r="AD1918" s="4"/>
      <c r="AE1918" s="4"/>
      <c r="AF1918" s="4"/>
      <c r="AG1918" s="4"/>
    </row>
    <row r="1919" spans="21:33">
      <c r="U1919" s="4"/>
      <c r="V1919" s="4"/>
      <c r="W1919" s="4"/>
      <c r="X1919" s="4"/>
      <c r="Y1919" s="4"/>
      <c r="Z1919" s="4"/>
      <c r="AA1919" s="4"/>
      <c r="AB1919" s="4"/>
      <c r="AC1919" s="4"/>
      <c r="AD1919" s="4"/>
      <c r="AE1919" s="4"/>
      <c r="AF1919" s="4"/>
      <c r="AG1919" s="4"/>
    </row>
    <row r="1920" spans="21:33">
      <c r="U1920" s="4"/>
      <c r="V1920" s="4"/>
      <c r="W1920" s="4"/>
      <c r="X1920" s="4"/>
      <c r="Y1920" s="4"/>
      <c r="Z1920" s="4"/>
      <c r="AA1920" s="4"/>
      <c r="AB1920" s="4"/>
      <c r="AC1920" s="4"/>
      <c r="AD1920" s="4"/>
      <c r="AE1920" s="4"/>
      <c r="AF1920" s="4"/>
      <c r="AG1920" s="4"/>
    </row>
    <row r="1921" spans="21:33">
      <c r="U1921" s="4"/>
      <c r="V1921" s="4"/>
      <c r="W1921" s="4"/>
      <c r="X1921" s="4"/>
      <c r="Y1921" s="4"/>
      <c r="Z1921" s="4"/>
      <c r="AA1921" s="4"/>
      <c r="AB1921" s="4"/>
      <c r="AC1921" s="4"/>
      <c r="AD1921" s="4"/>
      <c r="AE1921" s="4"/>
      <c r="AF1921" s="4"/>
      <c r="AG1921" s="4"/>
    </row>
    <row r="1922" spans="21:33">
      <c r="U1922" s="4"/>
      <c r="V1922" s="4"/>
      <c r="W1922" s="4"/>
      <c r="X1922" s="4"/>
      <c r="Y1922" s="4"/>
      <c r="Z1922" s="4"/>
      <c r="AA1922" s="4"/>
      <c r="AB1922" s="4"/>
      <c r="AC1922" s="4"/>
      <c r="AD1922" s="4"/>
      <c r="AE1922" s="4"/>
      <c r="AF1922" s="4"/>
      <c r="AG1922" s="4"/>
    </row>
    <row r="1923" spans="21:33">
      <c r="U1923" s="4"/>
      <c r="V1923" s="4"/>
      <c r="W1923" s="4"/>
      <c r="X1923" s="4"/>
      <c r="Y1923" s="4"/>
      <c r="Z1923" s="4"/>
      <c r="AA1923" s="4"/>
      <c r="AB1923" s="4"/>
      <c r="AC1923" s="4"/>
      <c r="AD1923" s="4"/>
      <c r="AE1923" s="4"/>
      <c r="AF1923" s="4"/>
      <c r="AG1923" s="4"/>
    </row>
    <row r="1924" spans="21:33">
      <c r="U1924" s="4"/>
      <c r="V1924" s="4"/>
      <c r="W1924" s="4"/>
      <c r="X1924" s="4"/>
      <c r="Y1924" s="4"/>
      <c r="Z1924" s="4"/>
      <c r="AA1924" s="4"/>
      <c r="AB1924" s="4"/>
      <c r="AC1924" s="4"/>
      <c r="AD1924" s="4"/>
      <c r="AE1924" s="4"/>
      <c r="AF1924" s="4"/>
      <c r="AG1924" s="4"/>
    </row>
    <row r="1925" spans="21:33">
      <c r="U1925" s="4"/>
      <c r="V1925" s="4"/>
      <c r="W1925" s="4"/>
      <c r="X1925" s="4"/>
      <c r="Y1925" s="4"/>
      <c r="Z1925" s="4"/>
      <c r="AA1925" s="4"/>
      <c r="AB1925" s="4"/>
      <c r="AC1925" s="4"/>
      <c r="AD1925" s="4"/>
      <c r="AE1925" s="4"/>
      <c r="AF1925" s="4"/>
      <c r="AG1925" s="4"/>
    </row>
    <row r="1926" spans="21:33">
      <c r="U1926" s="4"/>
      <c r="V1926" s="4"/>
      <c r="W1926" s="4"/>
      <c r="X1926" s="4"/>
      <c r="Y1926" s="4"/>
      <c r="Z1926" s="4"/>
      <c r="AA1926" s="4"/>
      <c r="AB1926" s="4"/>
      <c r="AC1926" s="4"/>
      <c r="AD1926" s="4"/>
      <c r="AE1926" s="4"/>
      <c r="AF1926" s="4"/>
      <c r="AG1926" s="4"/>
    </row>
    <row r="1927" spans="21:33">
      <c r="U1927" s="4"/>
      <c r="V1927" s="4"/>
      <c r="W1927" s="4"/>
      <c r="X1927" s="4"/>
      <c r="Y1927" s="4"/>
      <c r="Z1927" s="4"/>
      <c r="AA1927" s="4"/>
      <c r="AB1927" s="4"/>
      <c r="AC1927" s="4"/>
      <c r="AD1927" s="4"/>
      <c r="AE1927" s="4"/>
      <c r="AF1927" s="4"/>
      <c r="AG1927" s="4"/>
    </row>
    <row r="1928" spans="21:33">
      <c r="U1928" s="4"/>
      <c r="V1928" s="4"/>
      <c r="W1928" s="4"/>
      <c r="X1928" s="4"/>
      <c r="Y1928" s="4"/>
      <c r="Z1928" s="4"/>
      <c r="AA1928" s="4"/>
      <c r="AB1928" s="4"/>
      <c r="AC1928" s="4"/>
      <c r="AD1928" s="4"/>
      <c r="AE1928" s="4"/>
      <c r="AF1928" s="4"/>
      <c r="AG1928" s="4"/>
    </row>
    <row r="1929" spans="21:33">
      <c r="U1929" s="4"/>
      <c r="V1929" s="4"/>
      <c r="W1929" s="4"/>
      <c r="X1929" s="4"/>
      <c r="Y1929" s="4"/>
      <c r="Z1929" s="4"/>
      <c r="AA1929" s="4"/>
      <c r="AB1929" s="4"/>
      <c r="AC1929" s="4"/>
      <c r="AD1929" s="4"/>
      <c r="AE1929" s="4"/>
      <c r="AF1929" s="4"/>
      <c r="AG1929" s="4"/>
    </row>
    <row r="1930" spans="21:33">
      <c r="U1930" s="4"/>
      <c r="V1930" s="4"/>
      <c r="W1930" s="4"/>
      <c r="X1930" s="4"/>
      <c r="Y1930" s="4"/>
      <c r="Z1930" s="4"/>
      <c r="AA1930" s="4"/>
      <c r="AB1930" s="4"/>
      <c r="AC1930" s="4"/>
      <c r="AD1930" s="4"/>
      <c r="AE1930" s="4"/>
      <c r="AF1930" s="4"/>
      <c r="AG1930" s="4"/>
    </row>
    <row r="1931" spans="21:33">
      <c r="U1931" s="4"/>
      <c r="V1931" s="4"/>
      <c r="W1931" s="4"/>
      <c r="X1931" s="4"/>
      <c r="Y1931" s="4"/>
      <c r="Z1931" s="4"/>
      <c r="AA1931" s="4"/>
      <c r="AB1931" s="4"/>
      <c r="AC1931" s="4"/>
      <c r="AD1931" s="4"/>
      <c r="AE1931" s="4"/>
      <c r="AF1931" s="4"/>
      <c r="AG1931" s="4"/>
    </row>
    <row r="1932" spans="21:33">
      <c r="U1932" s="4"/>
      <c r="V1932" s="4"/>
      <c r="W1932" s="4"/>
      <c r="X1932" s="4"/>
      <c r="Y1932" s="4"/>
      <c r="Z1932" s="4"/>
      <c r="AA1932" s="4"/>
      <c r="AB1932" s="4"/>
      <c r="AC1932" s="4"/>
      <c r="AD1932" s="4"/>
      <c r="AE1932" s="4"/>
      <c r="AF1932" s="4"/>
      <c r="AG1932" s="4"/>
    </row>
    <row r="1933" spans="21:33">
      <c r="U1933" s="4"/>
      <c r="V1933" s="4"/>
      <c r="W1933" s="4"/>
      <c r="X1933" s="4"/>
      <c r="Y1933" s="4"/>
      <c r="Z1933" s="4"/>
      <c r="AA1933" s="4"/>
      <c r="AB1933" s="4"/>
      <c r="AC1933" s="4"/>
      <c r="AD1933" s="4"/>
      <c r="AE1933" s="4"/>
      <c r="AF1933" s="4"/>
      <c r="AG1933" s="4"/>
    </row>
    <row r="1934" spans="21:33">
      <c r="U1934" s="4"/>
      <c r="V1934" s="4"/>
      <c r="W1934" s="4"/>
      <c r="X1934" s="4"/>
      <c r="Y1934" s="4"/>
      <c r="Z1934" s="4"/>
      <c r="AA1934" s="4"/>
      <c r="AB1934" s="4"/>
      <c r="AC1934" s="4"/>
      <c r="AD1934" s="4"/>
      <c r="AE1934" s="4"/>
      <c r="AF1934" s="4"/>
      <c r="AG1934" s="4"/>
    </row>
    <row r="1935" spans="21:33">
      <c r="U1935" s="4"/>
      <c r="V1935" s="4"/>
      <c r="W1935" s="4"/>
      <c r="X1935" s="4"/>
      <c r="Y1935" s="4"/>
      <c r="Z1935" s="4"/>
      <c r="AA1935" s="4"/>
      <c r="AB1935" s="4"/>
      <c r="AC1935" s="4"/>
      <c r="AD1935" s="4"/>
      <c r="AE1935" s="4"/>
      <c r="AF1935" s="4"/>
      <c r="AG1935" s="4"/>
    </row>
    <row r="1936" spans="21:33">
      <c r="U1936" s="4"/>
      <c r="V1936" s="4"/>
      <c r="W1936" s="4"/>
      <c r="X1936" s="4"/>
      <c r="Y1936" s="4"/>
      <c r="Z1936" s="4"/>
      <c r="AA1936" s="4"/>
      <c r="AB1936" s="4"/>
      <c r="AC1936" s="4"/>
      <c r="AD1936" s="4"/>
      <c r="AE1936" s="4"/>
      <c r="AF1936" s="4"/>
      <c r="AG1936" s="4"/>
    </row>
    <row r="1937" spans="21:33">
      <c r="U1937" s="4"/>
      <c r="V1937" s="4"/>
      <c r="W1937" s="4"/>
      <c r="X1937" s="4"/>
      <c r="Y1937" s="4"/>
      <c r="Z1937" s="4"/>
      <c r="AA1937" s="4"/>
      <c r="AB1937" s="4"/>
      <c r="AC1937" s="4"/>
      <c r="AD1937" s="4"/>
      <c r="AE1937" s="4"/>
      <c r="AF1937" s="4"/>
      <c r="AG1937" s="4"/>
    </row>
    <row r="1938" spans="21:33">
      <c r="U1938" s="4"/>
      <c r="V1938" s="4"/>
      <c r="W1938" s="4"/>
      <c r="X1938" s="4"/>
      <c r="Y1938" s="4"/>
      <c r="Z1938" s="4"/>
      <c r="AA1938" s="4"/>
      <c r="AB1938" s="4"/>
      <c r="AC1938" s="4"/>
      <c r="AD1938" s="4"/>
      <c r="AE1938" s="4"/>
      <c r="AF1938" s="4"/>
      <c r="AG1938" s="4"/>
    </row>
    <row r="1939" spans="21:33">
      <c r="U1939" s="4"/>
      <c r="V1939" s="4"/>
      <c r="W1939" s="4"/>
      <c r="X1939" s="4"/>
      <c r="Y1939" s="4"/>
      <c r="Z1939" s="4"/>
      <c r="AA1939" s="4"/>
      <c r="AB1939" s="4"/>
      <c r="AC1939" s="4"/>
      <c r="AD1939" s="4"/>
      <c r="AE1939" s="4"/>
      <c r="AF1939" s="4"/>
      <c r="AG1939" s="4"/>
    </row>
    <row r="1940" spans="21:33">
      <c r="U1940" s="4"/>
      <c r="V1940" s="4"/>
      <c r="W1940" s="4"/>
      <c r="X1940" s="4"/>
      <c r="Y1940" s="4"/>
      <c r="Z1940" s="4"/>
      <c r="AA1940" s="4"/>
      <c r="AB1940" s="4"/>
      <c r="AC1940" s="4"/>
      <c r="AD1940" s="4"/>
      <c r="AE1940" s="4"/>
      <c r="AF1940" s="4"/>
      <c r="AG1940" s="4"/>
    </row>
    <row r="1941" spans="21:33">
      <c r="U1941" s="4"/>
      <c r="V1941" s="4"/>
      <c r="W1941" s="4"/>
      <c r="X1941" s="4"/>
      <c r="Y1941" s="4"/>
      <c r="Z1941" s="4"/>
      <c r="AA1941" s="4"/>
      <c r="AB1941" s="4"/>
      <c r="AC1941" s="4"/>
      <c r="AD1941" s="4"/>
      <c r="AE1941" s="4"/>
      <c r="AF1941" s="4"/>
      <c r="AG1941" s="4"/>
    </row>
    <row r="1942" spans="21:33">
      <c r="U1942" s="4"/>
      <c r="V1942" s="4"/>
      <c r="W1942" s="4"/>
      <c r="X1942" s="4"/>
      <c r="Y1942" s="4"/>
      <c r="Z1942" s="4"/>
      <c r="AA1942" s="4"/>
      <c r="AB1942" s="4"/>
      <c r="AC1942" s="4"/>
      <c r="AD1942" s="4"/>
      <c r="AE1942" s="4"/>
      <c r="AF1942" s="4"/>
      <c r="AG1942" s="4"/>
    </row>
    <row r="1943" spans="21:33">
      <c r="U1943" s="4"/>
      <c r="V1943" s="4"/>
      <c r="W1943" s="4"/>
      <c r="X1943" s="4"/>
      <c r="Y1943" s="4"/>
      <c r="Z1943" s="4"/>
      <c r="AA1943" s="4"/>
      <c r="AB1943" s="4"/>
      <c r="AC1943" s="4"/>
      <c r="AD1943" s="4"/>
      <c r="AE1943" s="4"/>
      <c r="AF1943" s="4"/>
      <c r="AG1943" s="4"/>
    </row>
    <row r="1944" spans="21:33">
      <c r="U1944" s="4"/>
      <c r="V1944" s="4"/>
      <c r="W1944" s="4"/>
      <c r="X1944" s="4"/>
      <c r="Y1944" s="4"/>
      <c r="Z1944" s="4"/>
      <c r="AA1944" s="4"/>
      <c r="AB1944" s="4"/>
      <c r="AC1944" s="4"/>
      <c r="AD1944" s="4"/>
      <c r="AE1944" s="4"/>
      <c r="AF1944" s="4"/>
      <c r="AG1944" s="4"/>
    </row>
    <row r="1945" spans="21:33">
      <c r="U1945" s="4"/>
      <c r="V1945" s="4"/>
      <c r="W1945" s="4"/>
      <c r="X1945" s="4"/>
      <c r="Y1945" s="4"/>
      <c r="Z1945" s="4"/>
      <c r="AA1945" s="4"/>
      <c r="AB1945" s="4"/>
      <c r="AC1945" s="4"/>
      <c r="AD1945" s="4"/>
      <c r="AE1945" s="4"/>
      <c r="AF1945" s="4"/>
      <c r="AG1945" s="4"/>
    </row>
    <row r="1946" spans="21:33">
      <c r="U1946" s="4"/>
      <c r="V1946" s="4"/>
      <c r="W1946" s="4"/>
      <c r="X1946" s="4"/>
      <c r="Y1946" s="4"/>
      <c r="Z1946" s="4"/>
      <c r="AA1946" s="4"/>
      <c r="AB1946" s="4"/>
      <c r="AC1946" s="4"/>
      <c r="AD1946" s="4"/>
      <c r="AE1946" s="4"/>
      <c r="AF1946" s="4"/>
      <c r="AG1946" s="4"/>
    </row>
    <row r="1947" spans="21:33">
      <c r="U1947" s="4"/>
      <c r="V1947" s="4"/>
      <c r="W1947" s="4"/>
      <c r="X1947" s="4"/>
      <c r="Y1947" s="4"/>
      <c r="Z1947" s="4"/>
      <c r="AA1947" s="4"/>
      <c r="AB1947" s="4"/>
      <c r="AC1947" s="4"/>
      <c r="AD1947" s="4"/>
      <c r="AE1947" s="4"/>
      <c r="AF1947" s="4"/>
      <c r="AG1947" s="4"/>
    </row>
    <row r="1948" spans="21:33">
      <c r="U1948" s="4"/>
      <c r="V1948" s="4"/>
      <c r="W1948" s="4"/>
      <c r="X1948" s="4"/>
      <c r="Y1948" s="4"/>
      <c r="Z1948" s="4"/>
      <c r="AA1948" s="4"/>
      <c r="AB1948" s="4"/>
      <c r="AC1948" s="4"/>
      <c r="AD1948" s="4"/>
      <c r="AE1948" s="4"/>
      <c r="AF1948" s="4"/>
      <c r="AG1948" s="4"/>
    </row>
    <row r="1949" spans="21:33">
      <c r="U1949" s="4"/>
      <c r="V1949" s="4"/>
      <c r="W1949" s="4"/>
      <c r="X1949" s="4"/>
      <c r="Y1949" s="4"/>
      <c r="Z1949" s="4"/>
      <c r="AA1949" s="4"/>
      <c r="AB1949" s="4"/>
      <c r="AC1949" s="4"/>
      <c r="AD1949" s="4"/>
      <c r="AE1949" s="4"/>
      <c r="AF1949" s="4"/>
      <c r="AG1949" s="4"/>
    </row>
    <row r="1950" spans="21:33">
      <c r="U1950" s="4"/>
      <c r="V1950" s="4"/>
      <c r="W1950" s="4"/>
      <c r="X1950" s="4"/>
      <c r="Y1950" s="4"/>
      <c r="Z1950" s="4"/>
      <c r="AA1950" s="4"/>
      <c r="AB1950" s="4"/>
      <c r="AC1950" s="4"/>
      <c r="AD1950" s="4"/>
      <c r="AE1950" s="4"/>
      <c r="AF1950" s="4"/>
      <c r="AG1950" s="4"/>
    </row>
    <row r="1951" spans="21:33">
      <c r="U1951" s="4"/>
      <c r="V1951" s="4"/>
      <c r="W1951" s="4"/>
      <c r="X1951" s="4"/>
      <c r="Y1951" s="4"/>
      <c r="Z1951" s="4"/>
      <c r="AA1951" s="4"/>
      <c r="AB1951" s="4"/>
      <c r="AC1951" s="4"/>
      <c r="AD1951" s="4"/>
      <c r="AE1951" s="4"/>
      <c r="AF1951" s="4"/>
      <c r="AG1951" s="4"/>
    </row>
    <row r="1952" spans="21:33">
      <c r="U1952" s="4"/>
      <c r="V1952" s="4"/>
      <c r="W1952" s="4"/>
      <c r="X1952" s="4"/>
      <c r="Y1952" s="4"/>
      <c r="Z1952" s="4"/>
      <c r="AA1952" s="4"/>
      <c r="AB1952" s="4"/>
      <c r="AC1952" s="4"/>
      <c r="AD1952" s="4"/>
      <c r="AE1952" s="4"/>
      <c r="AF1952" s="4"/>
      <c r="AG1952" s="4"/>
    </row>
    <row r="1953" spans="21:33">
      <c r="U1953" s="4"/>
      <c r="V1953" s="4"/>
      <c r="W1953" s="4"/>
      <c r="X1953" s="4"/>
      <c r="Y1953" s="4"/>
      <c r="Z1953" s="4"/>
      <c r="AA1953" s="4"/>
      <c r="AB1953" s="4"/>
      <c r="AC1953" s="4"/>
      <c r="AD1953" s="4"/>
      <c r="AE1953" s="4"/>
      <c r="AF1953" s="4"/>
      <c r="AG1953" s="4"/>
    </row>
    <row r="1954" spans="21:33">
      <c r="U1954" s="4"/>
      <c r="V1954" s="4"/>
      <c r="W1954" s="4"/>
      <c r="X1954" s="4"/>
      <c r="Y1954" s="4"/>
      <c r="Z1954" s="4"/>
      <c r="AA1954" s="4"/>
      <c r="AB1954" s="4"/>
      <c r="AC1954" s="4"/>
      <c r="AD1954" s="4"/>
      <c r="AE1954" s="4"/>
      <c r="AF1954" s="4"/>
      <c r="AG1954" s="4"/>
    </row>
    <row r="1955" spans="21:33">
      <c r="U1955" s="4"/>
      <c r="V1955" s="4"/>
      <c r="W1955" s="4"/>
      <c r="X1955" s="4"/>
      <c r="Y1955" s="4"/>
      <c r="Z1955" s="4"/>
      <c r="AA1955" s="4"/>
      <c r="AB1955" s="4"/>
      <c r="AC1955" s="4"/>
      <c r="AD1955" s="4"/>
      <c r="AE1955" s="4"/>
      <c r="AF1955" s="4"/>
      <c r="AG1955" s="4"/>
    </row>
    <row r="1956" spans="21:33">
      <c r="U1956" s="4"/>
      <c r="V1956" s="4"/>
      <c r="W1956" s="4"/>
      <c r="X1956" s="4"/>
      <c r="Y1956" s="4"/>
      <c r="Z1956" s="4"/>
      <c r="AA1956" s="4"/>
      <c r="AB1956" s="4"/>
      <c r="AC1956" s="4"/>
      <c r="AD1956" s="4"/>
      <c r="AE1956" s="4"/>
      <c r="AF1956" s="4"/>
      <c r="AG1956" s="4"/>
    </row>
    <row r="1957" spans="21:33">
      <c r="U1957" s="4"/>
      <c r="V1957" s="4"/>
      <c r="W1957" s="4"/>
      <c r="X1957" s="4"/>
      <c r="Y1957" s="4"/>
      <c r="Z1957" s="4"/>
      <c r="AA1957" s="4"/>
      <c r="AB1957" s="4"/>
      <c r="AC1957" s="4"/>
      <c r="AD1957" s="4"/>
      <c r="AE1957" s="4"/>
      <c r="AF1957" s="4"/>
      <c r="AG1957" s="4"/>
    </row>
    <row r="1958" spans="21:33">
      <c r="U1958" s="4"/>
      <c r="V1958" s="4"/>
      <c r="W1958" s="4"/>
      <c r="X1958" s="4"/>
      <c r="Y1958" s="4"/>
      <c r="Z1958" s="4"/>
      <c r="AA1958" s="4"/>
      <c r="AB1958" s="4"/>
      <c r="AC1958" s="4"/>
      <c r="AD1958" s="4"/>
      <c r="AE1958" s="4"/>
      <c r="AF1958" s="4"/>
      <c r="AG1958" s="4"/>
    </row>
    <row r="1959" spans="21:33">
      <c r="U1959" s="4"/>
      <c r="V1959" s="4"/>
      <c r="W1959" s="4"/>
      <c r="X1959" s="4"/>
      <c r="Y1959" s="4"/>
      <c r="Z1959" s="4"/>
      <c r="AA1959" s="4"/>
      <c r="AB1959" s="4"/>
      <c r="AC1959" s="4"/>
      <c r="AD1959" s="4"/>
      <c r="AE1959" s="4"/>
      <c r="AF1959" s="4"/>
      <c r="AG1959" s="4"/>
    </row>
    <row r="1960" spans="21:33">
      <c r="U1960" s="4"/>
      <c r="V1960" s="4"/>
      <c r="W1960" s="4"/>
      <c r="X1960" s="4"/>
      <c r="Y1960" s="4"/>
      <c r="Z1960" s="4"/>
      <c r="AA1960" s="4"/>
      <c r="AB1960" s="4"/>
      <c r="AC1960" s="4"/>
      <c r="AD1960" s="4"/>
      <c r="AE1960" s="4"/>
      <c r="AF1960" s="4"/>
      <c r="AG1960" s="4"/>
    </row>
    <row r="1961" spans="21:33">
      <c r="U1961" s="4"/>
      <c r="V1961" s="4"/>
      <c r="W1961" s="4"/>
      <c r="X1961" s="4"/>
      <c r="Y1961" s="4"/>
      <c r="Z1961" s="4"/>
      <c r="AA1961" s="4"/>
      <c r="AB1961" s="4"/>
      <c r="AC1961" s="4"/>
      <c r="AD1961" s="4"/>
      <c r="AE1961" s="4"/>
      <c r="AF1961" s="4"/>
      <c r="AG1961" s="4"/>
    </row>
    <row r="1962" spans="21:33">
      <c r="U1962" s="4"/>
      <c r="V1962" s="4"/>
      <c r="W1962" s="4"/>
      <c r="X1962" s="4"/>
      <c r="Y1962" s="4"/>
      <c r="Z1962" s="4"/>
      <c r="AA1962" s="4"/>
      <c r="AB1962" s="4"/>
      <c r="AC1962" s="4"/>
      <c r="AD1962" s="4"/>
      <c r="AE1962" s="4"/>
      <c r="AF1962" s="4"/>
      <c r="AG1962" s="4"/>
    </row>
    <row r="1963" spans="21:33">
      <c r="U1963" s="4"/>
      <c r="V1963" s="4"/>
      <c r="W1963" s="4"/>
      <c r="X1963" s="4"/>
      <c r="Y1963" s="4"/>
      <c r="Z1963" s="4"/>
      <c r="AA1963" s="4"/>
      <c r="AB1963" s="4"/>
      <c r="AC1963" s="4"/>
      <c r="AD1963" s="4"/>
      <c r="AE1963" s="4"/>
      <c r="AF1963" s="4"/>
      <c r="AG1963" s="4"/>
    </row>
    <row r="1964" spans="21:33">
      <c r="U1964" s="4"/>
      <c r="V1964" s="4"/>
      <c r="W1964" s="4"/>
      <c r="X1964" s="4"/>
      <c r="Y1964" s="4"/>
      <c r="Z1964" s="4"/>
      <c r="AA1964" s="4"/>
      <c r="AB1964" s="4"/>
      <c r="AC1964" s="4"/>
      <c r="AD1964" s="4"/>
      <c r="AE1964" s="4"/>
      <c r="AF1964" s="4"/>
      <c r="AG1964" s="4"/>
    </row>
    <row r="1965" spans="21:33">
      <c r="U1965" s="4"/>
      <c r="V1965" s="4"/>
      <c r="W1965" s="4"/>
      <c r="X1965" s="4"/>
      <c r="Y1965" s="4"/>
      <c r="Z1965" s="4"/>
      <c r="AA1965" s="4"/>
      <c r="AB1965" s="4"/>
      <c r="AC1965" s="4"/>
      <c r="AD1965" s="4"/>
      <c r="AE1965" s="4"/>
      <c r="AF1965" s="4"/>
      <c r="AG1965" s="4"/>
    </row>
    <row r="1966" spans="21:33">
      <c r="U1966" s="4"/>
      <c r="V1966" s="4"/>
      <c r="W1966" s="4"/>
      <c r="X1966" s="4"/>
      <c r="Y1966" s="4"/>
      <c r="Z1966" s="4"/>
      <c r="AA1966" s="4"/>
      <c r="AB1966" s="4"/>
      <c r="AC1966" s="4"/>
      <c r="AD1966" s="4"/>
      <c r="AE1966" s="4"/>
      <c r="AF1966" s="4"/>
      <c r="AG1966" s="4"/>
    </row>
    <row r="1967" spans="21:33">
      <c r="U1967" s="4"/>
      <c r="V1967" s="4"/>
      <c r="W1967" s="4"/>
      <c r="X1967" s="4"/>
      <c r="Y1967" s="4"/>
      <c r="Z1967" s="4"/>
      <c r="AA1967" s="4"/>
      <c r="AB1967" s="4"/>
      <c r="AC1967" s="4"/>
      <c r="AD1967" s="4"/>
      <c r="AE1967" s="4"/>
      <c r="AF1967" s="4"/>
      <c r="AG1967" s="4"/>
    </row>
    <row r="1968" spans="21:33">
      <c r="U1968" s="4"/>
      <c r="V1968" s="4"/>
      <c r="W1968" s="4"/>
      <c r="X1968" s="4"/>
      <c r="Y1968" s="4"/>
      <c r="Z1968" s="4"/>
      <c r="AA1968" s="4"/>
      <c r="AB1968" s="4"/>
      <c r="AC1968" s="4"/>
      <c r="AD1968" s="4"/>
      <c r="AE1968" s="4"/>
      <c r="AF1968" s="4"/>
      <c r="AG1968" s="4"/>
    </row>
    <row r="1969" spans="21:33">
      <c r="U1969" s="4"/>
      <c r="V1969" s="4"/>
      <c r="W1969" s="4"/>
      <c r="X1969" s="4"/>
      <c r="Y1969" s="4"/>
      <c r="Z1969" s="4"/>
      <c r="AA1969" s="4"/>
      <c r="AB1969" s="4"/>
      <c r="AC1969" s="4"/>
      <c r="AD1969" s="4"/>
      <c r="AE1969" s="4"/>
      <c r="AF1969" s="4"/>
      <c r="AG1969" s="4"/>
    </row>
    <row r="1970" spans="21:33">
      <c r="U1970" s="4"/>
      <c r="V1970" s="4"/>
      <c r="W1970" s="4"/>
      <c r="X1970" s="4"/>
      <c r="Y1970" s="4"/>
      <c r="Z1970" s="4"/>
      <c r="AA1970" s="4"/>
      <c r="AB1970" s="4"/>
      <c r="AC1970" s="4"/>
      <c r="AD1970" s="4"/>
      <c r="AE1970" s="4"/>
      <c r="AF1970" s="4"/>
      <c r="AG1970" s="4"/>
    </row>
    <row r="1971" spans="21:33">
      <c r="U1971" s="4"/>
      <c r="V1971" s="4"/>
      <c r="W1971" s="4"/>
      <c r="X1971" s="4"/>
      <c r="Y1971" s="4"/>
      <c r="Z1971" s="4"/>
      <c r="AA1971" s="4"/>
      <c r="AB1971" s="4"/>
      <c r="AC1971" s="4"/>
      <c r="AD1971" s="4"/>
      <c r="AE1971" s="4"/>
      <c r="AF1971" s="4"/>
      <c r="AG1971" s="4"/>
    </row>
    <row r="1972" spans="21:33">
      <c r="U1972" s="4"/>
      <c r="V1972" s="4"/>
      <c r="W1972" s="4"/>
      <c r="X1972" s="4"/>
      <c r="Y1972" s="4"/>
      <c r="Z1972" s="4"/>
      <c r="AA1972" s="4"/>
      <c r="AB1972" s="4"/>
      <c r="AC1972" s="4"/>
      <c r="AD1972" s="4"/>
      <c r="AE1972" s="4"/>
      <c r="AF1972" s="4"/>
      <c r="AG1972" s="4"/>
    </row>
    <row r="1973" spans="21:33">
      <c r="U1973" s="4"/>
      <c r="V1973" s="4"/>
      <c r="W1973" s="4"/>
      <c r="X1973" s="4"/>
      <c r="Y1973" s="4"/>
      <c r="Z1973" s="4"/>
      <c r="AA1973" s="4"/>
      <c r="AB1973" s="4"/>
      <c r="AC1973" s="4"/>
      <c r="AD1973" s="4"/>
      <c r="AE1973" s="4"/>
      <c r="AF1973" s="4"/>
      <c r="AG1973" s="4"/>
    </row>
    <row r="1974" spans="21:33">
      <c r="U1974" s="4"/>
      <c r="V1974" s="4"/>
      <c r="W1974" s="4"/>
      <c r="X1974" s="4"/>
      <c r="Y1974" s="4"/>
      <c r="Z1974" s="4"/>
      <c r="AA1974" s="4"/>
      <c r="AB1974" s="4"/>
      <c r="AC1974" s="4"/>
      <c r="AD1974" s="4"/>
      <c r="AE1974" s="4"/>
      <c r="AF1974" s="4"/>
      <c r="AG1974" s="4"/>
    </row>
    <row r="1975" spans="21:33">
      <c r="U1975" s="4"/>
      <c r="V1975" s="4"/>
      <c r="W1975" s="4"/>
      <c r="X1975" s="4"/>
      <c r="Y1975" s="4"/>
      <c r="Z1975" s="4"/>
      <c r="AA1975" s="4"/>
      <c r="AB1975" s="4"/>
      <c r="AC1975" s="4"/>
      <c r="AD1975" s="4"/>
      <c r="AE1975" s="4"/>
      <c r="AF1975" s="4"/>
      <c r="AG1975" s="4"/>
    </row>
    <row r="1976" spans="21:33">
      <c r="U1976" s="4"/>
      <c r="V1976" s="4"/>
      <c r="W1976" s="4"/>
      <c r="X1976" s="4"/>
      <c r="Y1976" s="4"/>
      <c r="Z1976" s="4"/>
      <c r="AA1976" s="4"/>
      <c r="AB1976" s="4"/>
      <c r="AC1976" s="4"/>
      <c r="AD1976" s="4"/>
      <c r="AE1976" s="4"/>
      <c r="AF1976" s="4"/>
      <c r="AG1976" s="4"/>
    </row>
    <row r="1977" spans="21:33">
      <c r="U1977" s="4"/>
      <c r="V1977" s="4"/>
      <c r="W1977" s="4"/>
      <c r="X1977" s="4"/>
      <c r="Y1977" s="4"/>
      <c r="Z1977" s="4"/>
      <c r="AA1977" s="4"/>
      <c r="AB1977" s="4"/>
      <c r="AC1977" s="4"/>
      <c r="AD1977" s="4"/>
      <c r="AE1977" s="4"/>
      <c r="AF1977" s="4"/>
      <c r="AG1977" s="4"/>
    </row>
    <row r="1978" spans="21:33">
      <c r="U1978" s="4"/>
      <c r="V1978" s="4"/>
      <c r="W1978" s="4"/>
      <c r="X1978" s="4"/>
      <c r="Y1978" s="4"/>
      <c r="Z1978" s="4"/>
      <c r="AA1978" s="4"/>
      <c r="AB1978" s="4"/>
      <c r="AC1978" s="4"/>
      <c r="AD1978" s="4"/>
      <c r="AE1978" s="4"/>
      <c r="AF1978" s="4"/>
      <c r="AG1978" s="4"/>
    </row>
    <row r="1979" spans="21:33">
      <c r="U1979" s="4"/>
      <c r="V1979" s="4"/>
      <c r="W1979" s="4"/>
      <c r="X1979" s="4"/>
      <c r="Y1979" s="4"/>
      <c r="Z1979" s="4"/>
      <c r="AA1979" s="4"/>
      <c r="AB1979" s="4"/>
      <c r="AC1979" s="4"/>
      <c r="AD1979" s="4"/>
      <c r="AE1979" s="4"/>
      <c r="AF1979" s="4"/>
      <c r="AG1979" s="4"/>
    </row>
    <row r="1980" spans="21:33">
      <c r="U1980" s="4"/>
      <c r="V1980" s="4"/>
      <c r="W1980" s="4"/>
      <c r="X1980" s="4"/>
      <c r="Y1980" s="4"/>
      <c r="Z1980" s="4"/>
      <c r="AA1980" s="4"/>
      <c r="AB1980" s="4"/>
      <c r="AC1980" s="4"/>
      <c r="AD1980" s="4"/>
      <c r="AE1980" s="4"/>
      <c r="AF1980" s="4"/>
      <c r="AG1980" s="4"/>
    </row>
    <row r="1981" spans="21:33">
      <c r="U1981" s="4"/>
      <c r="V1981" s="4"/>
      <c r="W1981" s="4"/>
      <c r="X1981" s="4"/>
      <c r="Y1981" s="4"/>
      <c r="Z1981" s="4"/>
      <c r="AA1981" s="4"/>
      <c r="AB1981" s="4"/>
      <c r="AC1981" s="4"/>
      <c r="AD1981" s="4"/>
      <c r="AE1981" s="4"/>
      <c r="AF1981" s="4"/>
      <c r="AG1981" s="4"/>
    </row>
    <row r="1982" spans="21:33">
      <c r="U1982" s="4"/>
      <c r="V1982" s="4"/>
      <c r="W1982" s="4"/>
      <c r="X1982" s="4"/>
      <c r="Y1982" s="4"/>
      <c r="Z1982" s="4"/>
      <c r="AA1982" s="4"/>
      <c r="AB1982" s="4"/>
      <c r="AC1982" s="4"/>
      <c r="AD1982" s="4"/>
      <c r="AE1982" s="4"/>
      <c r="AF1982" s="4"/>
      <c r="AG1982" s="4"/>
    </row>
    <row r="1983" spans="21:33">
      <c r="U1983" s="4"/>
      <c r="V1983" s="4"/>
      <c r="W1983" s="4"/>
      <c r="X1983" s="4"/>
      <c r="Y1983" s="4"/>
      <c r="Z1983" s="4"/>
      <c r="AA1983" s="4"/>
      <c r="AB1983" s="4"/>
      <c r="AC1983" s="4"/>
      <c r="AD1983" s="4"/>
      <c r="AE1983" s="4"/>
      <c r="AF1983" s="4"/>
      <c r="AG1983" s="4"/>
    </row>
    <row r="1984" spans="21:33">
      <c r="U1984" s="4"/>
      <c r="V1984" s="4"/>
      <c r="W1984" s="4"/>
      <c r="X1984" s="4"/>
      <c r="Y1984" s="4"/>
      <c r="Z1984" s="4"/>
      <c r="AA1984" s="4"/>
      <c r="AB1984" s="4"/>
      <c r="AC1984" s="4"/>
      <c r="AD1984" s="4"/>
      <c r="AE1984" s="4"/>
      <c r="AF1984" s="4"/>
      <c r="AG1984" s="4"/>
    </row>
    <row r="1985" spans="21:33">
      <c r="U1985" s="4"/>
      <c r="V1985" s="4"/>
      <c r="W1985" s="4"/>
      <c r="X1985" s="4"/>
      <c r="Y1985" s="4"/>
      <c r="Z1985" s="4"/>
      <c r="AA1985" s="4"/>
      <c r="AB1985" s="4"/>
      <c r="AC1985" s="4"/>
      <c r="AD1985" s="4"/>
      <c r="AE1985" s="4"/>
      <c r="AF1985" s="4"/>
      <c r="AG1985" s="4"/>
    </row>
    <row r="1986" spans="21:33">
      <c r="U1986" s="4"/>
      <c r="V1986" s="4"/>
      <c r="W1986" s="4"/>
      <c r="X1986" s="4"/>
      <c r="Y1986" s="4"/>
      <c r="Z1986" s="4"/>
      <c r="AA1986" s="4"/>
      <c r="AB1986" s="4"/>
      <c r="AC1986" s="4"/>
      <c r="AD1986" s="4"/>
      <c r="AE1986" s="4"/>
      <c r="AF1986" s="4"/>
      <c r="AG1986" s="4"/>
    </row>
    <row r="1987" spans="21:33">
      <c r="U1987" s="4"/>
      <c r="V1987" s="4"/>
      <c r="W1987" s="4"/>
      <c r="X1987" s="4"/>
      <c r="Y1987" s="4"/>
      <c r="Z1987" s="4"/>
      <c r="AA1987" s="4"/>
      <c r="AB1987" s="4"/>
      <c r="AC1987" s="4"/>
      <c r="AD1987" s="4"/>
      <c r="AE1987" s="4"/>
      <c r="AF1987" s="4"/>
      <c r="AG1987" s="4"/>
    </row>
    <row r="1988" spans="21:33">
      <c r="U1988" s="4"/>
      <c r="V1988" s="4"/>
      <c r="W1988" s="4"/>
      <c r="X1988" s="4"/>
      <c r="Y1988" s="4"/>
      <c r="Z1988" s="4"/>
      <c r="AA1988" s="4"/>
      <c r="AB1988" s="4"/>
      <c r="AC1988" s="4"/>
      <c r="AD1988" s="4"/>
      <c r="AE1988" s="4"/>
      <c r="AF1988" s="4"/>
      <c r="AG1988" s="4"/>
    </row>
    <row r="1989" spans="21:33">
      <c r="U1989" s="4"/>
      <c r="V1989" s="4"/>
      <c r="W1989" s="4"/>
      <c r="X1989" s="4"/>
      <c r="Y1989" s="4"/>
      <c r="Z1989" s="4"/>
      <c r="AA1989" s="4"/>
      <c r="AB1989" s="4"/>
      <c r="AC1989" s="4"/>
      <c r="AD1989" s="4"/>
      <c r="AE1989" s="4"/>
      <c r="AF1989" s="4"/>
      <c r="AG1989" s="4"/>
    </row>
    <row r="1990" spans="21:33">
      <c r="U1990" s="4"/>
      <c r="V1990" s="4"/>
      <c r="W1990" s="4"/>
      <c r="X1990" s="4"/>
      <c r="Y1990" s="4"/>
      <c r="Z1990" s="4"/>
      <c r="AA1990" s="4"/>
      <c r="AB1990" s="4"/>
      <c r="AC1990" s="4"/>
      <c r="AD1990" s="4"/>
      <c r="AE1990" s="4"/>
      <c r="AF1990" s="4"/>
      <c r="AG1990" s="4"/>
    </row>
    <row r="1991" spans="21:33">
      <c r="U1991" s="4"/>
      <c r="V1991" s="4"/>
      <c r="W1991" s="4"/>
      <c r="X1991" s="4"/>
      <c r="Y1991" s="4"/>
      <c r="Z1991" s="4"/>
      <c r="AA1991" s="4"/>
      <c r="AB1991" s="4"/>
      <c r="AC1991" s="4"/>
      <c r="AD1991" s="4"/>
      <c r="AE1991" s="4"/>
      <c r="AF1991" s="4"/>
      <c r="AG1991" s="4"/>
    </row>
    <row r="1992" spans="21:33">
      <c r="U1992" s="4"/>
      <c r="V1992" s="4"/>
      <c r="W1992" s="4"/>
      <c r="X1992" s="4"/>
      <c r="Y1992" s="4"/>
      <c r="Z1992" s="4"/>
      <c r="AA1992" s="4"/>
      <c r="AB1992" s="4"/>
      <c r="AC1992" s="4"/>
      <c r="AD1992" s="4"/>
      <c r="AE1992" s="4"/>
      <c r="AF1992" s="4"/>
      <c r="AG1992" s="4"/>
    </row>
    <row r="1993" spans="21:33">
      <c r="U1993" s="4"/>
      <c r="V1993" s="4"/>
      <c r="W1993" s="4"/>
      <c r="X1993" s="4"/>
      <c r="Y1993" s="4"/>
      <c r="Z1993" s="4"/>
      <c r="AA1993" s="4"/>
      <c r="AB1993" s="4"/>
      <c r="AC1993" s="4"/>
      <c r="AD1993" s="4"/>
      <c r="AE1993" s="4"/>
      <c r="AF1993" s="4"/>
      <c r="AG1993" s="4"/>
    </row>
    <row r="1994" spans="21:33">
      <c r="U1994" s="4"/>
      <c r="V1994" s="4"/>
      <c r="W1994" s="4"/>
      <c r="X1994" s="4"/>
      <c r="Y1994" s="4"/>
      <c r="Z1994" s="4"/>
      <c r="AA1994" s="4"/>
      <c r="AB1994" s="4"/>
      <c r="AC1994" s="4"/>
      <c r="AD1994" s="4"/>
      <c r="AE1994" s="4"/>
      <c r="AF1994" s="4"/>
      <c r="AG1994" s="4"/>
    </row>
    <row r="1995" spans="21:33">
      <c r="U1995" s="4"/>
      <c r="V1995" s="4"/>
      <c r="W1995" s="4"/>
      <c r="X1995" s="4"/>
      <c r="Y1995" s="4"/>
      <c r="Z1995" s="4"/>
      <c r="AA1995" s="4"/>
      <c r="AB1995" s="4"/>
      <c r="AC1995" s="4"/>
      <c r="AD1995" s="4"/>
      <c r="AE1995" s="4"/>
      <c r="AF1995" s="4"/>
      <c r="AG1995" s="4"/>
    </row>
    <row r="1996" spans="21:33">
      <c r="U1996" s="4"/>
      <c r="V1996" s="4"/>
      <c r="W1996" s="4"/>
      <c r="X1996" s="4"/>
      <c r="Y1996" s="4"/>
      <c r="Z1996" s="4"/>
      <c r="AA1996" s="4"/>
      <c r="AB1996" s="4"/>
      <c r="AC1996" s="4"/>
      <c r="AD1996" s="4"/>
      <c r="AE1996" s="4"/>
      <c r="AF1996" s="4"/>
      <c r="AG1996" s="4"/>
    </row>
    <row r="1997" spans="21:33">
      <c r="U1997" s="4"/>
      <c r="V1997" s="4"/>
      <c r="W1997" s="4"/>
      <c r="X1997" s="4"/>
      <c r="Y1997" s="4"/>
      <c r="Z1997" s="4"/>
      <c r="AA1997" s="4"/>
      <c r="AB1997" s="4"/>
      <c r="AC1997" s="4"/>
      <c r="AD1997" s="4"/>
      <c r="AE1997" s="4"/>
      <c r="AF1997" s="4"/>
      <c r="AG1997" s="4"/>
    </row>
    <row r="1998" spans="21:33">
      <c r="U1998" s="4"/>
      <c r="V1998" s="4"/>
      <c r="W1998" s="4"/>
      <c r="X1998" s="4"/>
      <c r="Y1998" s="4"/>
      <c r="Z1998" s="4"/>
      <c r="AA1998" s="4"/>
      <c r="AB1998" s="4"/>
      <c r="AC1998" s="4"/>
      <c r="AD1998" s="4"/>
      <c r="AE1998" s="4"/>
      <c r="AF1998" s="4"/>
      <c r="AG1998" s="4"/>
    </row>
    <row r="1999" spans="21:33">
      <c r="U1999" s="4"/>
      <c r="V1999" s="4"/>
      <c r="W1999" s="4"/>
      <c r="X1999" s="4"/>
      <c r="Y1999" s="4"/>
      <c r="Z1999" s="4"/>
      <c r="AA1999" s="4"/>
      <c r="AB1999" s="4"/>
      <c r="AC1999" s="4"/>
      <c r="AD1999" s="4"/>
      <c r="AE1999" s="4"/>
      <c r="AF1999" s="4"/>
      <c r="AG1999" s="4"/>
    </row>
    <row r="2000" spans="21:33">
      <c r="U2000" s="4"/>
      <c r="V2000" s="4"/>
      <c r="W2000" s="4"/>
      <c r="X2000" s="4"/>
      <c r="Y2000" s="4"/>
      <c r="Z2000" s="4"/>
      <c r="AA2000" s="4"/>
      <c r="AB2000" s="4"/>
      <c r="AC2000" s="4"/>
      <c r="AD2000" s="4"/>
      <c r="AE2000" s="4"/>
      <c r="AF2000" s="4"/>
      <c r="AG2000" s="4"/>
    </row>
    <row r="2001" spans="21:33">
      <c r="U2001" s="4"/>
      <c r="V2001" s="4"/>
      <c r="W2001" s="4"/>
      <c r="X2001" s="4"/>
      <c r="Y2001" s="4"/>
      <c r="Z2001" s="4"/>
      <c r="AA2001" s="4"/>
      <c r="AB2001" s="4"/>
      <c r="AC2001" s="4"/>
      <c r="AD2001" s="4"/>
      <c r="AE2001" s="4"/>
      <c r="AF2001" s="4"/>
      <c r="AG2001" s="4"/>
    </row>
    <row r="2002" spans="21:33">
      <c r="U2002" s="4"/>
      <c r="V2002" s="4"/>
      <c r="W2002" s="4"/>
      <c r="X2002" s="4"/>
      <c r="Y2002" s="4"/>
      <c r="Z2002" s="4"/>
      <c r="AA2002" s="4"/>
      <c r="AB2002" s="4"/>
      <c r="AC2002" s="4"/>
      <c r="AD2002" s="4"/>
      <c r="AE2002" s="4"/>
      <c r="AF2002" s="4"/>
      <c r="AG2002" s="4"/>
    </row>
    <row r="2003" spans="21:33">
      <c r="U2003" s="4"/>
      <c r="V2003" s="4"/>
      <c r="W2003" s="4"/>
      <c r="X2003" s="4"/>
      <c r="Y2003" s="4"/>
      <c r="Z2003" s="4"/>
      <c r="AA2003" s="4"/>
      <c r="AB2003" s="4"/>
      <c r="AC2003" s="4"/>
      <c r="AD2003" s="4"/>
      <c r="AE2003" s="4"/>
      <c r="AF2003" s="4"/>
      <c r="AG2003" s="4"/>
    </row>
    <row r="2004" spans="21:33">
      <c r="U2004" s="4"/>
      <c r="V2004" s="4"/>
      <c r="W2004" s="4"/>
      <c r="X2004" s="4"/>
      <c r="Y2004" s="4"/>
      <c r="Z2004" s="4"/>
      <c r="AA2004" s="4"/>
      <c r="AB2004" s="4"/>
      <c r="AC2004" s="4"/>
      <c r="AD2004" s="4"/>
      <c r="AE2004" s="4"/>
      <c r="AF2004" s="4"/>
      <c r="AG2004" s="4"/>
    </row>
    <row r="2005" spans="21:33">
      <c r="U2005" s="4"/>
      <c r="V2005" s="4"/>
      <c r="W2005" s="4"/>
      <c r="X2005" s="4"/>
      <c r="Y2005" s="4"/>
      <c r="Z2005" s="4"/>
      <c r="AA2005" s="4"/>
      <c r="AB2005" s="4"/>
      <c r="AC2005" s="4"/>
      <c r="AD2005" s="4"/>
      <c r="AE2005" s="4"/>
      <c r="AF2005" s="4"/>
      <c r="AG2005" s="4"/>
    </row>
    <row r="2006" spans="21:33">
      <c r="U2006" s="4"/>
      <c r="V2006" s="4"/>
      <c r="W2006" s="4"/>
      <c r="X2006" s="4"/>
      <c r="Y2006" s="4"/>
      <c r="Z2006" s="4"/>
      <c r="AA2006" s="4"/>
      <c r="AB2006" s="4"/>
      <c r="AC2006" s="4"/>
      <c r="AD2006" s="4"/>
      <c r="AE2006" s="4"/>
      <c r="AF2006" s="4"/>
      <c r="AG2006" s="4"/>
    </row>
    <row r="2007" spans="21:33">
      <c r="U2007" s="4"/>
      <c r="V2007" s="4"/>
      <c r="W2007" s="4"/>
      <c r="X2007" s="4"/>
      <c r="Y2007" s="4"/>
      <c r="Z2007" s="4"/>
      <c r="AA2007" s="4"/>
      <c r="AB2007" s="4"/>
      <c r="AC2007" s="4"/>
      <c r="AD2007" s="4"/>
      <c r="AE2007" s="4"/>
      <c r="AF2007" s="4"/>
      <c r="AG2007" s="4"/>
    </row>
    <row r="2008" spans="21:33">
      <c r="U2008" s="4"/>
      <c r="V2008" s="4"/>
      <c r="W2008" s="4"/>
      <c r="X2008" s="4"/>
      <c r="Y2008" s="4"/>
      <c r="Z2008" s="4"/>
      <c r="AA2008" s="4"/>
      <c r="AB2008" s="4"/>
      <c r="AC2008" s="4"/>
      <c r="AD2008" s="4"/>
      <c r="AE2008" s="4"/>
      <c r="AF2008" s="4"/>
      <c r="AG2008" s="4"/>
    </row>
    <row r="2009" spans="21:33">
      <c r="U2009" s="4"/>
      <c r="V2009" s="4"/>
      <c r="W2009" s="4"/>
      <c r="X2009" s="4"/>
      <c r="Y2009" s="4"/>
      <c r="Z2009" s="4"/>
      <c r="AA2009" s="4"/>
      <c r="AB2009" s="4"/>
      <c r="AC2009" s="4"/>
      <c r="AD2009" s="4"/>
      <c r="AE2009" s="4"/>
      <c r="AF2009" s="4"/>
      <c r="AG2009" s="4"/>
    </row>
    <row r="2010" spans="21:33">
      <c r="U2010" s="4"/>
      <c r="V2010" s="4"/>
      <c r="W2010" s="4"/>
      <c r="X2010" s="4"/>
      <c r="Y2010" s="4"/>
      <c r="Z2010" s="4"/>
      <c r="AA2010" s="4"/>
      <c r="AB2010" s="4"/>
      <c r="AC2010" s="4"/>
      <c r="AD2010" s="4"/>
      <c r="AE2010" s="4"/>
      <c r="AF2010" s="4"/>
      <c r="AG2010" s="4"/>
    </row>
    <row r="2011" spans="21:33">
      <c r="U2011" s="4"/>
      <c r="V2011" s="4"/>
      <c r="W2011" s="4"/>
      <c r="X2011" s="4"/>
      <c r="Y2011" s="4"/>
      <c r="Z2011" s="4"/>
      <c r="AA2011" s="4"/>
      <c r="AB2011" s="4"/>
      <c r="AC2011" s="4"/>
      <c r="AD2011" s="4"/>
      <c r="AE2011" s="4"/>
      <c r="AF2011" s="4"/>
      <c r="AG2011" s="4"/>
    </row>
    <row r="2012" spans="21:33">
      <c r="U2012" s="4"/>
      <c r="V2012" s="4"/>
      <c r="W2012" s="4"/>
      <c r="X2012" s="4"/>
      <c r="Y2012" s="4"/>
      <c r="Z2012" s="4"/>
      <c r="AA2012" s="4"/>
      <c r="AB2012" s="4"/>
      <c r="AC2012" s="4"/>
      <c r="AD2012" s="4"/>
      <c r="AE2012" s="4"/>
      <c r="AF2012" s="4"/>
      <c r="AG2012" s="4"/>
    </row>
    <row r="2013" spans="21:33">
      <c r="U2013" s="4"/>
      <c r="V2013" s="4"/>
      <c r="W2013" s="4"/>
      <c r="X2013" s="4"/>
      <c r="Y2013" s="4"/>
      <c r="Z2013" s="4"/>
      <c r="AA2013" s="4"/>
      <c r="AB2013" s="4"/>
      <c r="AC2013" s="4"/>
      <c r="AD2013" s="4"/>
      <c r="AE2013" s="4"/>
      <c r="AF2013" s="4"/>
      <c r="AG2013" s="4"/>
    </row>
    <row r="2014" spans="21:33">
      <c r="U2014" s="4"/>
      <c r="V2014" s="4"/>
      <c r="W2014" s="4"/>
      <c r="X2014" s="4"/>
      <c r="Y2014" s="4"/>
      <c r="Z2014" s="4"/>
      <c r="AA2014" s="4"/>
      <c r="AB2014" s="4"/>
      <c r="AC2014" s="4"/>
      <c r="AD2014" s="4"/>
      <c r="AE2014" s="4"/>
      <c r="AF2014" s="4"/>
      <c r="AG2014" s="4"/>
    </row>
    <row r="2015" spans="21:33">
      <c r="U2015" s="4"/>
      <c r="V2015" s="4"/>
      <c r="W2015" s="4"/>
      <c r="X2015" s="4"/>
      <c r="Y2015" s="4"/>
      <c r="Z2015" s="4"/>
      <c r="AA2015" s="4"/>
      <c r="AB2015" s="4"/>
      <c r="AC2015" s="4"/>
      <c r="AD2015" s="4"/>
      <c r="AE2015" s="4"/>
      <c r="AF2015" s="4"/>
      <c r="AG2015" s="4"/>
    </row>
    <row r="2016" spans="21:33">
      <c r="U2016" s="4"/>
      <c r="V2016" s="4"/>
      <c r="W2016" s="4"/>
      <c r="X2016" s="4"/>
      <c r="Y2016" s="4"/>
      <c r="Z2016" s="4"/>
      <c r="AA2016" s="4"/>
      <c r="AB2016" s="4"/>
      <c r="AC2016" s="4"/>
      <c r="AD2016" s="4"/>
      <c r="AE2016" s="4"/>
      <c r="AF2016" s="4"/>
      <c r="AG2016" s="4"/>
    </row>
    <row r="2017" spans="21:33">
      <c r="U2017" s="4"/>
      <c r="V2017" s="4"/>
      <c r="W2017" s="4"/>
      <c r="X2017" s="4"/>
      <c r="Y2017" s="4"/>
      <c r="Z2017" s="4"/>
      <c r="AA2017" s="4"/>
      <c r="AB2017" s="4"/>
      <c r="AC2017" s="4"/>
      <c r="AD2017" s="4"/>
      <c r="AE2017" s="4"/>
      <c r="AF2017" s="4"/>
      <c r="AG2017" s="4"/>
    </row>
    <row r="2018" spans="21:33">
      <c r="U2018" s="4"/>
      <c r="V2018" s="4"/>
      <c r="W2018" s="4"/>
      <c r="X2018" s="4"/>
      <c r="Y2018" s="4"/>
      <c r="Z2018" s="4"/>
      <c r="AA2018" s="4"/>
      <c r="AB2018" s="4"/>
      <c r="AC2018" s="4"/>
      <c r="AD2018" s="4"/>
      <c r="AE2018" s="4"/>
      <c r="AF2018" s="4"/>
      <c r="AG2018" s="4"/>
    </row>
    <row r="2019" spans="21:33">
      <c r="U2019" s="4"/>
      <c r="V2019" s="4"/>
      <c r="W2019" s="4"/>
      <c r="X2019" s="4"/>
      <c r="Y2019" s="4"/>
      <c r="Z2019" s="4"/>
      <c r="AA2019" s="4"/>
      <c r="AB2019" s="4"/>
      <c r="AC2019" s="4"/>
      <c r="AD2019" s="4"/>
      <c r="AE2019" s="4"/>
      <c r="AF2019" s="4"/>
      <c r="AG2019" s="4"/>
    </row>
    <row r="2020" spans="21:33">
      <c r="U2020" s="4"/>
      <c r="V2020" s="4"/>
      <c r="W2020" s="4"/>
      <c r="X2020" s="4"/>
      <c r="Y2020" s="4"/>
      <c r="Z2020" s="4"/>
      <c r="AA2020" s="4"/>
      <c r="AB2020" s="4"/>
      <c r="AC2020" s="4"/>
      <c r="AD2020" s="4"/>
      <c r="AE2020" s="4"/>
      <c r="AF2020" s="4"/>
      <c r="AG2020" s="4"/>
    </row>
    <row r="2021" spans="21:33">
      <c r="U2021" s="4"/>
      <c r="V2021" s="4"/>
      <c r="W2021" s="4"/>
      <c r="X2021" s="4"/>
      <c r="Y2021" s="4"/>
      <c r="Z2021" s="4"/>
      <c r="AA2021" s="4"/>
      <c r="AB2021" s="4"/>
      <c r="AC2021" s="4"/>
      <c r="AD2021" s="4"/>
      <c r="AE2021" s="4"/>
      <c r="AF2021" s="4"/>
      <c r="AG2021" s="4"/>
    </row>
    <row r="2022" spans="21:33">
      <c r="U2022" s="4"/>
      <c r="V2022" s="4"/>
      <c r="W2022" s="4"/>
      <c r="X2022" s="4"/>
      <c r="Y2022" s="4"/>
      <c r="Z2022" s="4"/>
      <c r="AA2022" s="4"/>
      <c r="AB2022" s="4"/>
      <c r="AC2022" s="4"/>
      <c r="AD2022" s="4"/>
      <c r="AE2022" s="4"/>
      <c r="AF2022" s="4"/>
      <c r="AG2022" s="4"/>
    </row>
    <row r="2023" spans="21:33">
      <c r="U2023" s="4"/>
      <c r="V2023" s="4"/>
      <c r="W2023" s="4"/>
      <c r="X2023" s="4"/>
      <c r="Y2023" s="4"/>
      <c r="Z2023" s="4"/>
      <c r="AA2023" s="4"/>
      <c r="AB2023" s="4"/>
      <c r="AC2023" s="4"/>
      <c r="AD2023" s="4"/>
      <c r="AE2023" s="4"/>
      <c r="AF2023" s="4"/>
      <c r="AG2023" s="4"/>
    </row>
    <row r="2024" spans="21:33">
      <c r="U2024" s="4"/>
      <c r="V2024" s="4"/>
      <c r="W2024" s="4"/>
      <c r="X2024" s="4"/>
      <c r="Y2024" s="4"/>
      <c r="Z2024" s="4"/>
      <c r="AA2024" s="4"/>
      <c r="AB2024" s="4"/>
      <c r="AC2024" s="4"/>
      <c r="AD2024" s="4"/>
      <c r="AE2024" s="4"/>
      <c r="AF2024" s="4"/>
      <c r="AG2024" s="4"/>
    </row>
    <row r="2025" spans="21:33">
      <c r="U2025" s="4"/>
      <c r="V2025" s="4"/>
      <c r="W2025" s="4"/>
      <c r="X2025" s="4"/>
      <c r="Y2025" s="4"/>
      <c r="Z2025" s="4"/>
      <c r="AA2025" s="4"/>
      <c r="AB2025" s="4"/>
      <c r="AC2025" s="4"/>
      <c r="AD2025" s="4"/>
      <c r="AE2025" s="4"/>
      <c r="AF2025" s="4"/>
      <c r="AG2025" s="4"/>
    </row>
    <row r="2026" spans="21:33">
      <c r="U2026" s="4"/>
      <c r="V2026" s="4"/>
      <c r="W2026" s="4"/>
      <c r="X2026" s="4"/>
      <c r="Y2026" s="4"/>
      <c r="Z2026" s="4"/>
      <c r="AA2026" s="4"/>
      <c r="AB2026" s="4"/>
      <c r="AC2026" s="4"/>
      <c r="AD2026" s="4"/>
      <c r="AE2026" s="4"/>
      <c r="AF2026" s="4"/>
      <c r="AG2026" s="4"/>
    </row>
    <row r="2027" spans="21:33">
      <c r="U2027" s="4"/>
      <c r="V2027" s="4"/>
      <c r="W2027" s="4"/>
      <c r="X2027" s="4"/>
      <c r="Y2027" s="4"/>
      <c r="Z2027" s="4"/>
      <c r="AA2027" s="4"/>
      <c r="AB2027" s="4"/>
      <c r="AC2027" s="4"/>
      <c r="AD2027" s="4"/>
      <c r="AE2027" s="4"/>
      <c r="AF2027" s="4"/>
      <c r="AG2027" s="4"/>
    </row>
    <row r="2028" spans="21:33">
      <c r="U2028" s="4"/>
      <c r="V2028" s="4"/>
      <c r="W2028" s="4"/>
      <c r="X2028" s="4"/>
      <c r="Y2028" s="4"/>
      <c r="Z2028" s="4"/>
      <c r="AA2028" s="4"/>
      <c r="AB2028" s="4"/>
      <c r="AC2028" s="4"/>
      <c r="AD2028" s="4"/>
      <c r="AE2028" s="4"/>
      <c r="AF2028" s="4"/>
      <c r="AG2028" s="4"/>
    </row>
    <row r="2029" spans="21:33">
      <c r="U2029" s="4"/>
      <c r="V2029" s="4"/>
      <c r="W2029" s="4"/>
      <c r="X2029" s="4"/>
      <c r="Y2029" s="4"/>
      <c r="Z2029" s="4"/>
      <c r="AA2029" s="4"/>
      <c r="AB2029" s="4"/>
      <c r="AC2029" s="4"/>
      <c r="AD2029" s="4"/>
      <c r="AE2029" s="4"/>
      <c r="AF2029" s="4"/>
      <c r="AG2029" s="4"/>
    </row>
    <row r="2030" spans="21:33">
      <c r="U2030" s="4"/>
      <c r="V2030" s="4"/>
      <c r="W2030" s="4"/>
      <c r="X2030" s="4"/>
      <c r="Y2030" s="4"/>
      <c r="Z2030" s="4"/>
      <c r="AA2030" s="4"/>
      <c r="AB2030" s="4"/>
      <c r="AC2030" s="4"/>
      <c r="AD2030" s="4"/>
      <c r="AE2030" s="4"/>
      <c r="AF2030" s="4"/>
      <c r="AG2030" s="4"/>
    </row>
    <row r="2031" spans="21:33">
      <c r="U2031" s="4"/>
      <c r="V2031" s="4"/>
      <c r="W2031" s="4"/>
      <c r="X2031" s="4"/>
      <c r="Y2031" s="4"/>
      <c r="Z2031" s="4"/>
      <c r="AA2031" s="4"/>
      <c r="AB2031" s="4"/>
      <c r="AC2031" s="4"/>
      <c r="AD2031" s="4"/>
      <c r="AE2031" s="4"/>
      <c r="AF2031" s="4"/>
      <c r="AG2031" s="4"/>
    </row>
    <row r="2032" spans="21:33">
      <c r="U2032" s="4"/>
      <c r="V2032" s="4"/>
      <c r="W2032" s="4"/>
      <c r="X2032" s="4"/>
      <c r="Y2032" s="4"/>
      <c r="Z2032" s="4"/>
      <c r="AA2032" s="4"/>
      <c r="AB2032" s="4"/>
      <c r="AC2032" s="4"/>
      <c r="AD2032" s="4"/>
      <c r="AE2032" s="4"/>
      <c r="AF2032" s="4"/>
      <c r="AG2032" s="4"/>
    </row>
    <row r="2033" spans="21:33">
      <c r="U2033" s="4"/>
      <c r="V2033" s="4"/>
      <c r="W2033" s="4"/>
      <c r="X2033" s="4"/>
      <c r="Y2033" s="4"/>
      <c r="Z2033" s="4"/>
      <c r="AA2033" s="4"/>
      <c r="AB2033" s="4"/>
      <c r="AC2033" s="4"/>
      <c r="AD2033" s="4"/>
      <c r="AE2033" s="4"/>
      <c r="AF2033" s="4"/>
      <c r="AG2033" s="4"/>
    </row>
    <row r="2034" spans="21:33">
      <c r="U2034" s="4"/>
      <c r="V2034" s="4"/>
      <c r="W2034" s="4"/>
      <c r="X2034" s="4"/>
      <c r="Y2034" s="4"/>
      <c r="Z2034" s="4"/>
      <c r="AA2034" s="4"/>
      <c r="AB2034" s="4"/>
      <c r="AC2034" s="4"/>
      <c r="AD2034" s="4"/>
      <c r="AE2034" s="4"/>
      <c r="AF2034" s="4"/>
      <c r="AG2034" s="4"/>
    </row>
    <row r="2035" spans="21:33">
      <c r="U2035" s="4"/>
      <c r="V2035" s="4"/>
      <c r="W2035" s="4"/>
      <c r="X2035" s="4"/>
      <c r="Y2035" s="4"/>
      <c r="Z2035" s="4"/>
      <c r="AA2035" s="4"/>
      <c r="AB2035" s="4"/>
      <c r="AC2035" s="4"/>
      <c r="AD2035" s="4"/>
      <c r="AE2035" s="4"/>
      <c r="AF2035" s="4"/>
      <c r="AG2035" s="4"/>
    </row>
    <row r="2036" spans="21:33">
      <c r="U2036" s="4"/>
      <c r="V2036" s="4"/>
      <c r="W2036" s="4"/>
      <c r="X2036" s="4"/>
      <c r="Y2036" s="4"/>
      <c r="Z2036" s="4"/>
      <c r="AA2036" s="4"/>
      <c r="AB2036" s="4"/>
      <c r="AC2036" s="4"/>
      <c r="AD2036" s="4"/>
      <c r="AE2036" s="4"/>
      <c r="AF2036" s="4"/>
      <c r="AG2036" s="4"/>
    </row>
    <row r="2037" spans="21:33">
      <c r="U2037" s="4"/>
      <c r="V2037" s="4"/>
      <c r="W2037" s="4"/>
      <c r="X2037" s="4"/>
      <c r="Y2037" s="4"/>
      <c r="Z2037" s="4"/>
      <c r="AA2037" s="4"/>
      <c r="AB2037" s="4"/>
      <c r="AC2037" s="4"/>
      <c r="AD2037" s="4"/>
      <c r="AE2037" s="4"/>
      <c r="AF2037" s="4"/>
      <c r="AG2037" s="4"/>
    </row>
    <row r="2038" spans="21:33">
      <c r="U2038" s="4"/>
      <c r="V2038" s="4"/>
      <c r="W2038" s="4"/>
      <c r="X2038" s="4"/>
      <c r="Y2038" s="4"/>
      <c r="Z2038" s="4"/>
      <c r="AA2038" s="4"/>
      <c r="AB2038" s="4"/>
      <c r="AC2038" s="4"/>
      <c r="AD2038" s="4"/>
      <c r="AE2038" s="4"/>
      <c r="AF2038" s="4"/>
      <c r="AG2038" s="4"/>
    </row>
    <row r="2039" spans="21:33">
      <c r="U2039" s="4"/>
      <c r="V2039" s="4"/>
      <c r="W2039" s="4"/>
      <c r="X2039" s="4"/>
      <c r="Y2039" s="4"/>
      <c r="Z2039" s="4"/>
      <c r="AA2039" s="4"/>
      <c r="AB2039" s="4"/>
      <c r="AC2039" s="4"/>
      <c r="AD2039" s="4"/>
      <c r="AE2039" s="4"/>
      <c r="AF2039" s="4"/>
      <c r="AG2039" s="4"/>
    </row>
    <row r="2040" spans="21:33">
      <c r="U2040" s="4"/>
      <c r="V2040" s="4"/>
      <c r="W2040" s="4"/>
      <c r="X2040" s="4"/>
      <c r="Y2040" s="4"/>
      <c r="Z2040" s="4"/>
      <c r="AA2040" s="4"/>
      <c r="AB2040" s="4"/>
      <c r="AC2040" s="4"/>
      <c r="AD2040" s="4"/>
      <c r="AE2040" s="4"/>
      <c r="AF2040" s="4"/>
      <c r="AG2040" s="4"/>
    </row>
    <row r="2041" spans="21:33">
      <c r="U2041" s="4"/>
      <c r="V2041" s="4"/>
      <c r="W2041" s="4"/>
      <c r="X2041" s="4"/>
      <c r="Y2041" s="4"/>
      <c r="Z2041" s="4"/>
      <c r="AA2041" s="4"/>
      <c r="AB2041" s="4"/>
      <c r="AC2041" s="4"/>
      <c r="AD2041" s="4"/>
      <c r="AE2041" s="4"/>
      <c r="AF2041" s="4"/>
      <c r="AG2041" s="4"/>
    </row>
    <row r="2042" spans="21:33">
      <c r="U2042" s="4"/>
      <c r="V2042" s="4"/>
      <c r="W2042" s="4"/>
      <c r="X2042" s="4"/>
      <c r="Y2042" s="4"/>
      <c r="Z2042" s="4"/>
      <c r="AA2042" s="4"/>
      <c r="AB2042" s="4"/>
      <c r="AC2042" s="4"/>
      <c r="AD2042" s="4"/>
      <c r="AE2042" s="4"/>
      <c r="AF2042" s="4"/>
      <c r="AG2042" s="4"/>
    </row>
    <row r="2043" spans="21:33">
      <c r="U2043" s="4"/>
      <c r="V2043" s="4"/>
      <c r="W2043" s="4"/>
      <c r="X2043" s="4"/>
      <c r="Y2043" s="4"/>
      <c r="Z2043" s="4"/>
      <c r="AA2043" s="4"/>
      <c r="AB2043" s="4"/>
      <c r="AC2043" s="4"/>
      <c r="AD2043" s="4"/>
      <c r="AE2043" s="4"/>
      <c r="AF2043" s="4"/>
      <c r="AG2043" s="4"/>
    </row>
    <row r="2044" spans="21:33">
      <c r="U2044" s="4"/>
      <c r="V2044" s="4"/>
      <c r="W2044" s="4"/>
      <c r="X2044" s="4"/>
      <c r="Y2044" s="4"/>
      <c r="Z2044" s="4"/>
      <c r="AA2044" s="4"/>
      <c r="AB2044" s="4"/>
      <c r="AC2044" s="4"/>
      <c r="AD2044" s="4"/>
      <c r="AE2044" s="4"/>
      <c r="AF2044" s="4"/>
      <c r="AG2044" s="4"/>
    </row>
    <row r="2045" spans="21:33">
      <c r="U2045" s="4"/>
      <c r="V2045" s="4"/>
      <c r="W2045" s="4"/>
      <c r="X2045" s="4"/>
      <c r="Y2045" s="4"/>
      <c r="Z2045" s="4"/>
      <c r="AA2045" s="4"/>
      <c r="AB2045" s="4"/>
      <c r="AC2045" s="4"/>
      <c r="AD2045" s="4"/>
      <c r="AE2045" s="4"/>
      <c r="AF2045" s="4"/>
      <c r="AG2045" s="4"/>
    </row>
    <row r="2046" spans="21:33">
      <c r="U2046" s="4"/>
      <c r="V2046" s="4"/>
      <c r="W2046" s="4"/>
      <c r="X2046" s="4"/>
      <c r="Y2046" s="4"/>
      <c r="Z2046" s="4"/>
      <c r="AA2046" s="4"/>
      <c r="AB2046" s="4"/>
      <c r="AC2046" s="4"/>
      <c r="AD2046" s="4"/>
      <c r="AE2046" s="4"/>
      <c r="AF2046" s="4"/>
      <c r="AG2046" s="4"/>
    </row>
    <row r="2047" spans="21:33">
      <c r="U2047" s="4"/>
      <c r="V2047" s="4"/>
      <c r="W2047" s="4"/>
      <c r="X2047" s="4"/>
      <c r="Y2047" s="4"/>
      <c r="Z2047" s="4"/>
      <c r="AA2047" s="4"/>
      <c r="AB2047" s="4"/>
      <c r="AC2047" s="4"/>
      <c r="AD2047" s="4"/>
      <c r="AE2047" s="4"/>
      <c r="AF2047" s="4"/>
      <c r="AG2047" s="4"/>
    </row>
    <row r="2048" spans="21:33">
      <c r="U2048" s="4"/>
      <c r="V2048" s="4"/>
      <c r="W2048" s="4"/>
      <c r="X2048" s="4"/>
      <c r="Y2048" s="4"/>
      <c r="Z2048" s="4"/>
      <c r="AA2048" s="4"/>
      <c r="AB2048" s="4"/>
      <c r="AC2048" s="4"/>
      <c r="AD2048" s="4"/>
      <c r="AE2048" s="4"/>
      <c r="AF2048" s="4"/>
      <c r="AG2048" s="4"/>
    </row>
    <row r="2049" spans="21:33">
      <c r="U2049" s="4"/>
      <c r="V2049" s="4"/>
      <c r="W2049" s="4"/>
      <c r="X2049" s="4"/>
      <c r="Y2049" s="4"/>
      <c r="Z2049" s="4"/>
      <c r="AA2049" s="4"/>
      <c r="AB2049" s="4"/>
      <c r="AC2049" s="4"/>
      <c r="AD2049" s="4"/>
      <c r="AE2049" s="4"/>
      <c r="AF2049" s="4"/>
      <c r="AG2049" s="4"/>
    </row>
    <row r="2050" spans="21:33">
      <c r="U2050" s="4"/>
      <c r="V2050" s="4"/>
      <c r="W2050" s="4"/>
      <c r="X2050" s="4"/>
      <c r="Y2050" s="4"/>
      <c r="Z2050" s="4"/>
      <c r="AA2050" s="4"/>
      <c r="AB2050" s="4"/>
      <c r="AC2050" s="4"/>
      <c r="AD2050" s="4"/>
      <c r="AE2050" s="4"/>
      <c r="AF2050" s="4"/>
      <c r="AG2050" s="4"/>
    </row>
    <row r="2051" spans="21:33">
      <c r="U2051" s="4"/>
      <c r="V2051" s="4"/>
      <c r="W2051" s="4"/>
      <c r="X2051" s="4"/>
      <c r="Y2051" s="4"/>
      <c r="Z2051" s="4"/>
      <c r="AA2051" s="4"/>
      <c r="AB2051" s="4"/>
      <c r="AC2051" s="4"/>
      <c r="AD2051" s="4"/>
      <c r="AE2051" s="4"/>
      <c r="AF2051" s="4"/>
      <c r="AG2051" s="4"/>
    </row>
    <row r="2052" spans="21:33">
      <c r="U2052" s="4"/>
      <c r="V2052" s="4"/>
      <c r="W2052" s="4"/>
      <c r="X2052" s="4"/>
      <c r="Y2052" s="4"/>
      <c r="Z2052" s="4"/>
      <c r="AA2052" s="4"/>
      <c r="AB2052" s="4"/>
      <c r="AC2052" s="4"/>
      <c r="AD2052" s="4"/>
      <c r="AE2052" s="4"/>
      <c r="AF2052" s="4"/>
      <c r="AG2052" s="4"/>
    </row>
    <row r="2053" spans="21:33">
      <c r="U2053" s="4"/>
      <c r="V2053" s="4"/>
      <c r="W2053" s="4"/>
      <c r="X2053" s="4"/>
      <c r="Y2053" s="4"/>
      <c r="Z2053" s="4"/>
      <c r="AA2053" s="4"/>
      <c r="AB2053" s="4"/>
      <c r="AC2053" s="4"/>
      <c r="AD2053" s="4"/>
      <c r="AE2053" s="4"/>
      <c r="AF2053" s="4"/>
      <c r="AG2053" s="4"/>
    </row>
    <row r="2054" spans="21:33">
      <c r="U2054" s="4"/>
      <c r="V2054" s="4"/>
      <c r="W2054" s="4"/>
      <c r="X2054" s="4"/>
      <c r="Y2054" s="4"/>
      <c r="Z2054" s="4"/>
      <c r="AA2054" s="4"/>
      <c r="AB2054" s="4"/>
      <c r="AC2054" s="4"/>
      <c r="AD2054" s="4"/>
      <c r="AE2054" s="4"/>
      <c r="AF2054" s="4"/>
      <c r="AG2054" s="4"/>
    </row>
    <row r="2055" spans="21:33">
      <c r="U2055" s="4"/>
      <c r="V2055" s="4"/>
      <c r="W2055" s="4"/>
      <c r="X2055" s="4"/>
      <c r="Y2055" s="4"/>
      <c r="Z2055" s="4"/>
      <c r="AA2055" s="4"/>
      <c r="AB2055" s="4"/>
      <c r="AC2055" s="4"/>
      <c r="AD2055" s="4"/>
      <c r="AE2055" s="4"/>
      <c r="AF2055" s="4"/>
      <c r="AG2055" s="4"/>
    </row>
    <row r="2056" spans="21:33">
      <c r="U2056" s="4"/>
      <c r="V2056" s="4"/>
      <c r="W2056" s="4"/>
      <c r="X2056" s="4"/>
      <c r="Y2056" s="4"/>
      <c r="Z2056" s="4"/>
      <c r="AA2056" s="4"/>
      <c r="AB2056" s="4"/>
      <c r="AC2056" s="4"/>
      <c r="AD2056" s="4"/>
      <c r="AE2056" s="4"/>
      <c r="AF2056" s="4"/>
      <c r="AG2056" s="4"/>
    </row>
    <row r="2057" spans="21:33">
      <c r="U2057" s="4"/>
      <c r="V2057" s="4"/>
      <c r="W2057" s="4"/>
      <c r="X2057" s="4"/>
      <c r="Y2057" s="4"/>
      <c r="Z2057" s="4"/>
      <c r="AA2057" s="4"/>
      <c r="AB2057" s="4"/>
      <c r="AC2057" s="4"/>
      <c r="AD2057" s="4"/>
      <c r="AE2057" s="4"/>
      <c r="AF2057" s="4"/>
      <c r="AG2057" s="4"/>
    </row>
    <row r="2058" spans="21:33">
      <c r="U2058" s="4"/>
      <c r="V2058" s="4"/>
      <c r="W2058" s="4"/>
      <c r="X2058" s="4"/>
      <c r="Y2058" s="4"/>
      <c r="Z2058" s="4"/>
      <c r="AA2058" s="4"/>
      <c r="AB2058" s="4"/>
      <c r="AC2058" s="4"/>
      <c r="AD2058" s="4"/>
      <c r="AE2058" s="4"/>
      <c r="AF2058" s="4"/>
      <c r="AG2058" s="4"/>
    </row>
    <row r="2059" spans="21:33">
      <c r="U2059" s="4"/>
      <c r="V2059" s="4"/>
      <c r="W2059" s="4"/>
      <c r="X2059" s="4"/>
      <c r="Y2059" s="4"/>
      <c r="Z2059" s="4"/>
      <c r="AA2059" s="4"/>
      <c r="AB2059" s="4"/>
      <c r="AC2059" s="4"/>
      <c r="AD2059" s="4"/>
      <c r="AE2059" s="4"/>
      <c r="AF2059" s="4"/>
      <c r="AG2059" s="4"/>
    </row>
    <row r="2060" spans="21:33">
      <c r="U2060" s="4"/>
      <c r="V2060" s="4"/>
      <c r="W2060" s="4"/>
      <c r="X2060" s="4"/>
      <c r="Y2060" s="4"/>
      <c r="Z2060" s="4"/>
      <c r="AA2060" s="4"/>
      <c r="AB2060" s="4"/>
      <c r="AC2060" s="4"/>
      <c r="AD2060" s="4"/>
      <c r="AE2060" s="4"/>
      <c r="AF2060" s="4"/>
      <c r="AG2060" s="4"/>
    </row>
    <row r="2061" spans="21:33">
      <c r="U2061" s="4"/>
      <c r="V2061" s="4"/>
      <c r="W2061" s="4"/>
      <c r="X2061" s="4"/>
      <c r="Y2061" s="4"/>
      <c r="Z2061" s="4"/>
      <c r="AA2061" s="4"/>
      <c r="AB2061" s="4"/>
      <c r="AC2061" s="4"/>
      <c r="AD2061" s="4"/>
      <c r="AE2061" s="4"/>
      <c r="AF2061" s="4"/>
      <c r="AG2061" s="4"/>
    </row>
    <row r="2062" spans="21:33">
      <c r="U2062" s="4"/>
      <c r="V2062" s="4"/>
      <c r="W2062" s="4"/>
      <c r="X2062" s="4"/>
      <c r="Y2062" s="4"/>
      <c r="Z2062" s="4"/>
      <c r="AA2062" s="4"/>
      <c r="AB2062" s="4"/>
      <c r="AC2062" s="4"/>
      <c r="AD2062" s="4"/>
      <c r="AE2062" s="4"/>
      <c r="AF2062" s="4"/>
      <c r="AG2062" s="4"/>
    </row>
    <row r="2063" spans="21:33">
      <c r="U2063" s="4"/>
      <c r="V2063" s="4"/>
      <c r="W2063" s="4"/>
      <c r="X2063" s="4"/>
      <c r="Y2063" s="4"/>
      <c r="Z2063" s="4"/>
      <c r="AA2063" s="4"/>
      <c r="AB2063" s="4"/>
      <c r="AC2063" s="4"/>
      <c r="AD2063" s="4"/>
      <c r="AE2063" s="4"/>
      <c r="AF2063" s="4"/>
      <c r="AG2063" s="4"/>
    </row>
    <row r="2064" spans="21:33">
      <c r="U2064" s="4"/>
      <c r="V2064" s="4"/>
      <c r="W2064" s="4"/>
      <c r="X2064" s="4"/>
      <c r="Y2064" s="4"/>
      <c r="Z2064" s="4"/>
      <c r="AA2064" s="4"/>
      <c r="AB2064" s="4"/>
      <c r="AC2064" s="4"/>
      <c r="AD2064" s="4"/>
      <c r="AE2064" s="4"/>
      <c r="AF2064" s="4"/>
      <c r="AG2064" s="4"/>
    </row>
    <row r="2065" spans="21:33">
      <c r="U2065" s="4"/>
      <c r="V2065" s="4"/>
      <c r="W2065" s="4"/>
      <c r="X2065" s="4"/>
      <c r="Y2065" s="4"/>
      <c r="Z2065" s="4"/>
      <c r="AA2065" s="4"/>
      <c r="AB2065" s="4"/>
      <c r="AC2065" s="4"/>
      <c r="AD2065" s="4"/>
      <c r="AE2065" s="4"/>
      <c r="AF2065" s="4"/>
      <c r="AG2065" s="4"/>
    </row>
    <row r="2066" spans="21:33">
      <c r="U2066" s="4"/>
      <c r="V2066" s="4"/>
      <c r="W2066" s="4"/>
      <c r="X2066" s="4"/>
      <c r="Y2066" s="4"/>
      <c r="Z2066" s="4"/>
      <c r="AA2066" s="4"/>
      <c r="AB2066" s="4"/>
      <c r="AC2066" s="4"/>
      <c r="AD2066" s="4"/>
      <c r="AE2066" s="4"/>
      <c r="AF2066" s="4"/>
      <c r="AG2066" s="4"/>
    </row>
    <row r="2067" spans="21:33">
      <c r="U2067" s="4"/>
      <c r="V2067" s="4"/>
      <c r="W2067" s="4"/>
      <c r="X2067" s="4"/>
      <c r="Y2067" s="4"/>
      <c r="Z2067" s="4"/>
      <c r="AA2067" s="4"/>
      <c r="AB2067" s="4"/>
      <c r="AC2067" s="4"/>
      <c r="AD2067" s="4"/>
      <c r="AE2067" s="4"/>
      <c r="AF2067" s="4"/>
      <c r="AG2067" s="4"/>
    </row>
    <row r="2068" spans="21:33">
      <c r="U2068" s="4"/>
      <c r="V2068" s="4"/>
      <c r="W2068" s="4"/>
      <c r="X2068" s="4"/>
      <c r="Y2068" s="4"/>
      <c r="Z2068" s="4"/>
      <c r="AA2068" s="4"/>
      <c r="AB2068" s="4"/>
      <c r="AC2068" s="4"/>
      <c r="AD2068" s="4"/>
      <c r="AE2068" s="4"/>
      <c r="AF2068" s="4"/>
      <c r="AG2068" s="4"/>
    </row>
    <row r="2069" spans="21:33">
      <c r="U2069" s="4"/>
      <c r="V2069" s="4"/>
      <c r="W2069" s="4"/>
      <c r="X2069" s="4"/>
      <c r="Y2069" s="4"/>
      <c r="Z2069" s="4"/>
      <c r="AA2069" s="4"/>
      <c r="AB2069" s="4"/>
      <c r="AC2069" s="4"/>
      <c r="AD2069" s="4"/>
      <c r="AE2069" s="4"/>
      <c r="AF2069" s="4"/>
      <c r="AG2069" s="4"/>
    </row>
    <row r="2070" spans="21:33">
      <c r="U2070" s="4"/>
      <c r="V2070" s="4"/>
      <c r="W2070" s="4"/>
      <c r="X2070" s="4"/>
      <c r="Y2070" s="4"/>
      <c r="Z2070" s="4"/>
      <c r="AA2070" s="4"/>
      <c r="AB2070" s="4"/>
      <c r="AC2070" s="4"/>
      <c r="AD2070" s="4"/>
      <c r="AE2070" s="4"/>
      <c r="AF2070" s="4"/>
      <c r="AG2070" s="4"/>
    </row>
    <row r="2071" spans="21:33">
      <c r="U2071" s="4"/>
      <c r="V2071" s="4"/>
      <c r="W2071" s="4"/>
      <c r="X2071" s="4"/>
      <c r="Y2071" s="4"/>
      <c r="Z2071" s="4"/>
      <c r="AA2071" s="4"/>
      <c r="AB2071" s="4"/>
      <c r="AC2071" s="4"/>
      <c r="AD2071" s="4"/>
      <c r="AE2071" s="4"/>
      <c r="AF2071" s="4"/>
      <c r="AG2071" s="4"/>
    </row>
    <row r="2072" spans="21:33">
      <c r="U2072" s="4"/>
      <c r="V2072" s="4"/>
      <c r="W2072" s="4"/>
      <c r="X2072" s="4"/>
      <c r="Y2072" s="4"/>
      <c r="Z2072" s="4"/>
      <c r="AA2072" s="4"/>
      <c r="AB2072" s="4"/>
      <c r="AC2072" s="4"/>
      <c r="AD2072" s="4"/>
      <c r="AE2072" s="4"/>
      <c r="AF2072" s="4"/>
      <c r="AG2072" s="4"/>
    </row>
    <row r="2073" spans="21:33">
      <c r="U2073" s="4"/>
      <c r="V2073" s="4"/>
      <c r="W2073" s="4"/>
      <c r="X2073" s="4"/>
      <c r="Y2073" s="4"/>
      <c r="Z2073" s="4"/>
      <c r="AA2073" s="4"/>
      <c r="AB2073" s="4"/>
      <c r="AC2073" s="4"/>
      <c r="AD2073" s="4"/>
      <c r="AE2073" s="4"/>
      <c r="AF2073" s="4"/>
      <c r="AG2073" s="4"/>
    </row>
    <row r="2074" spans="21:33">
      <c r="U2074" s="4"/>
      <c r="V2074" s="4"/>
      <c r="W2074" s="4"/>
      <c r="X2074" s="4"/>
      <c r="Y2074" s="4"/>
      <c r="Z2074" s="4"/>
      <c r="AA2074" s="4"/>
      <c r="AB2074" s="4"/>
      <c r="AC2074" s="4"/>
      <c r="AD2074" s="4"/>
      <c r="AE2074" s="4"/>
      <c r="AF2074" s="4"/>
      <c r="AG2074" s="4"/>
    </row>
    <row r="2075" spans="21:33">
      <c r="U2075" s="4"/>
      <c r="V2075" s="4"/>
      <c r="W2075" s="4"/>
      <c r="X2075" s="4"/>
      <c r="Y2075" s="4"/>
      <c r="Z2075" s="4"/>
      <c r="AA2075" s="4"/>
      <c r="AB2075" s="4"/>
      <c r="AC2075" s="4"/>
      <c r="AD2075" s="4"/>
      <c r="AE2075" s="4"/>
      <c r="AF2075" s="4"/>
      <c r="AG2075" s="4"/>
    </row>
    <row r="2076" spans="21:33">
      <c r="U2076" s="4"/>
      <c r="V2076" s="4"/>
      <c r="W2076" s="4"/>
      <c r="X2076" s="4"/>
      <c r="Y2076" s="4"/>
      <c r="Z2076" s="4"/>
      <c r="AA2076" s="4"/>
      <c r="AB2076" s="4"/>
      <c r="AC2076" s="4"/>
      <c r="AD2076" s="4"/>
      <c r="AE2076" s="4"/>
      <c r="AF2076" s="4"/>
      <c r="AG2076" s="4"/>
    </row>
    <row r="2077" spans="21:33">
      <c r="U2077" s="4"/>
      <c r="V2077" s="4"/>
      <c r="W2077" s="4"/>
      <c r="X2077" s="4"/>
      <c r="Y2077" s="4"/>
      <c r="Z2077" s="4"/>
      <c r="AA2077" s="4"/>
      <c r="AB2077" s="4"/>
      <c r="AC2077" s="4"/>
      <c r="AD2077" s="4"/>
      <c r="AE2077" s="4"/>
      <c r="AF2077" s="4"/>
      <c r="AG2077" s="4"/>
    </row>
    <row r="2078" spans="21:33">
      <c r="U2078" s="4"/>
      <c r="V2078" s="4"/>
      <c r="W2078" s="4"/>
      <c r="X2078" s="4"/>
      <c r="Y2078" s="4"/>
      <c r="Z2078" s="4"/>
      <c r="AA2078" s="4"/>
      <c r="AB2078" s="4"/>
      <c r="AC2078" s="4"/>
      <c r="AD2078" s="4"/>
      <c r="AE2078" s="4"/>
      <c r="AF2078" s="4"/>
      <c r="AG2078" s="4"/>
    </row>
    <row r="2079" spans="21:33">
      <c r="U2079" s="4"/>
      <c r="V2079" s="4"/>
      <c r="W2079" s="4"/>
      <c r="X2079" s="4"/>
      <c r="Y2079" s="4"/>
      <c r="Z2079" s="4"/>
      <c r="AA2079" s="4"/>
      <c r="AB2079" s="4"/>
      <c r="AC2079" s="4"/>
      <c r="AD2079" s="4"/>
      <c r="AE2079" s="4"/>
      <c r="AF2079" s="4"/>
      <c r="AG2079" s="4"/>
    </row>
    <row r="2080" spans="21:33">
      <c r="U2080" s="4"/>
      <c r="V2080" s="4"/>
      <c r="W2080" s="4"/>
      <c r="X2080" s="4"/>
      <c r="Y2080" s="4"/>
      <c r="Z2080" s="4"/>
      <c r="AA2080" s="4"/>
      <c r="AB2080" s="4"/>
      <c r="AC2080" s="4"/>
      <c r="AD2080" s="4"/>
      <c r="AE2080" s="4"/>
      <c r="AF2080" s="4"/>
      <c r="AG2080" s="4"/>
    </row>
    <row r="2081" spans="21:33">
      <c r="U2081" s="4"/>
      <c r="V2081" s="4"/>
      <c r="W2081" s="4"/>
      <c r="X2081" s="4"/>
      <c r="Y2081" s="4"/>
      <c r="Z2081" s="4"/>
      <c r="AA2081" s="4"/>
      <c r="AB2081" s="4"/>
      <c r="AC2081" s="4"/>
      <c r="AD2081" s="4"/>
      <c r="AE2081" s="4"/>
      <c r="AF2081" s="4"/>
      <c r="AG2081" s="4"/>
    </row>
    <row r="2082" spans="21:33">
      <c r="U2082" s="4"/>
      <c r="V2082" s="4"/>
      <c r="W2082" s="4"/>
      <c r="X2082" s="4"/>
      <c r="Y2082" s="4"/>
      <c r="Z2082" s="4"/>
      <c r="AA2082" s="4"/>
      <c r="AB2082" s="4"/>
      <c r="AC2082" s="4"/>
      <c r="AD2082" s="4"/>
      <c r="AE2082" s="4"/>
      <c r="AF2082" s="4"/>
      <c r="AG2082" s="4"/>
    </row>
    <row r="2083" spans="21:33">
      <c r="U2083" s="4"/>
      <c r="V2083" s="4"/>
      <c r="W2083" s="4"/>
      <c r="X2083" s="4"/>
      <c r="Y2083" s="4"/>
      <c r="Z2083" s="4"/>
      <c r="AA2083" s="4"/>
      <c r="AB2083" s="4"/>
      <c r="AC2083" s="4"/>
      <c r="AD2083" s="4"/>
      <c r="AE2083" s="4"/>
      <c r="AF2083" s="4"/>
      <c r="AG2083" s="4"/>
    </row>
    <row r="2084" spans="21:33">
      <c r="U2084" s="4"/>
      <c r="V2084" s="4"/>
      <c r="W2084" s="4"/>
      <c r="X2084" s="4"/>
      <c r="Y2084" s="4"/>
      <c r="Z2084" s="4"/>
      <c r="AA2084" s="4"/>
      <c r="AB2084" s="4"/>
      <c r="AC2084" s="4"/>
      <c r="AD2084" s="4"/>
      <c r="AE2084" s="4"/>
      <c r="AF2084" s="4"/>
      <c r="AG2084" s="4"/>
    </row>
    <row r="2085" spans="21:33">
      <c r="U2085" s="4"/>
      <c r="V2085" s="4"/>
      <c r="W2085" s="4"/>
      <c r="X2085" s="4"/>
      <c r="Y2085" s="4"/>
      <c r="Z2085" s="4"/>
      <c r="AA2085" s="4"/>
      <c r="AB2085" s="4"/>
      <c r="AC2085" s="4"/>
      <c r="AD2085" s="4"/>
      <c r="AE2085" s="4"/>
      <c r="AF2085" s="4"/>
      <c r="AG2085" s="4"/>
    </row>
    <row r="2086" spans="21:33">
      <c r="U2086" s="4"/>
      <c r="V2086" s="4"/>
      <c r="W2086" s="4"/>
      <c r="X2086" s="4"/>
      <c r="Y2086" s="4"/>
      <c r="Z2086" s="4"/>
      <c r="AA2086" s="4"/>
      <c r="AB2086" s="4"/>
      <c r="AC2086" s="4"/>
      <c r="AD2086" s="4"/>
      <c r="AE2086" s="4"/>
      <c r="AF2086" s="4"/>
      <c r="AG2086" s="4"/>
    </row>
    <row r="2087" spans="21:33">
      <c r="U2087" s="4"/>
      <c r="V2087" s="4"/>
      <c r="W2087" s="4"/>
      <c r="X2087" s="4"/>
      <c r="Y2087" s="4"/>
      <c r="Z2087" s="4"/>
      <c r="AA2087" s="4"/>
      <c r="AB2087" s="4"/>
      <c r="AC2087" s="4"/>
      <c r="AD2087" s="4"/>
      <c r="AE2087" s="4"/>
      <c r="AF2087" s="4"/>
      <c r="AG2087" s="4"/>
    </row>
    <row r="2088" spans="21:33">
      <c r="U2088" s="4"/>
      <c r="V2088" s="4"/>
      <c r="W2088" s="4"/>
      <c r="X2088" s="4"/>
      <c r="Y2088" s="4"/>
      <c r="Z2088" s="4"/>
      <c r="AA2088" s="4"/>
      <c r="AB2088" s="4"/>
      <c r="AC2088" s="4"/>
      <c r="AD2088" s="4"/>
      <c r="AE2088" s="4"/>
      <c r="AF2088" s="4"/>
      <c r="AG2088" s="4"/>
    </row>
    <row r="2089" spans="21:33">
      <c r="U2089" s="4"/>
      <c r="V2089" s="4"/>
      <c r="W2089" s="4"/>
      <c r="X2089" s="4"/>
      <c r="Y2089" s="4"/>
      <c r="Z2089" s="4"/>
      <c r="AA2089" s="4"/>
      <c r="AB2089" s="4"/>
      <c r="AC2089" s="4"/>
      <c r="AD2089" s="4"/>
      <c r="AE2089" s="4"/>
      <c r="AF2089" s="4"/>
      <c r="AG2089" s="4"/>
    </row>
    <row r="2090" spans="21:33">
      <c r="U2090" s="4"/>
      <c r="V2090" s="4"/>
      <c r="W2090" s="4"/>
      <c r="X2090" s="4"/>
      <c r="Y2090" s="4"/>
      <c r="Z2090" s="4"/>
      <c r="AA2090" s="4"/>
      <c r="AB2090" s="4"/>
      <c r="AC2090" s="4"/>
      <c r="AD2090" s="4"/>
      <c r="AE2090" s="4"/>
      <c r="AF2090" s="4"/>
      <c r="AG2090" s="4"/>
    </row>
    <row r="2091" spans="21:33">
      <c r="U2091" s="4"/>
      <c r="V2091" s="4"/>
      <c r="W2091" s="4"/>
      <c r="X2091" s="4"/>
      <c r="Y2091" s="4"/>
      <c r="Z2091" s="4"/>
      <c r="AA2091" s="4"/>
      <c r="AB2091" s="4"/>
      <c r="AC2091" s="4"/>
      <c r="AD2091" s="4"/>
      <c r="AE2091" s="4"/>
      <c r="AF2091" s="4"/>
      <c r="AG2091" s="4"/>
    </row>
    <row r="2092" spans="21:33">
      <c r="U2092" s="4"/>
      <c r="V2092" s="4"/>
      <c r="W2092" s="4"/>
      <c r="X2092" s="4"/>
      <c r="Y2092" s="4"/>
      <c r="Z2092" s="4"/>
      <c r="AA2092" s="4"/>
      <c r="AB2092" s="4"/>
      <c r="AC2092" s="4"/>
      <c r="AD2092" s="4"/>
      <c r="AE2092" s="4"/>
      <c r="AF2092" s="4"/>
      <c r="AG2092" s="4"/>
    </row>
    <row r="2093" spans="21:33">
      <c r="U2093" s="4"/>
      <c r="V2093" s="4"/>
      <c r="W2093" s="4"/>
      <c r="X2093" s="4"/>
      <c r="Y2093" s="4"/>
      <c r="Z2093" s="4"/>
      <c r="AA2093" s="4"/>
      <c r="AB2093" s="4"/>
      <c r="AC2093" s="4"/>
      <c r="AD2093" s="4"/>
      <c r="AE2093" s="4"/>
      <c r="AF2093" s="4"/>
      <c r="AG2093" s="4"/>
    </row>
    <row r="2094" spans="21:33">
      <c r="U2094" s="4"/>
      <c r="V2094" s="4"/>
      <c r="W2094" s="4"/>
      <c r="X2094" s="4"/>
      <c r="Y2094" s="4"/>
      <c r="Z2094" s="4"/>
      <c r="AA2094" s="4"/>
      <c r="AB2094" s="4"/>
      <c r="AC2094" s="4"/>
      <c r="AD2094" s="4"/>
      <c r="AE2094" s="4"/>
      <c r="AF2094" s="4"/>
      <c r="AG2094" s="4"/>
    </row>
    <row r="2095" spans="21:33">
      <c r="U2095" s="4"/>
      <c r="V2095" s="4"/>
      <c r="W2095" s="4"/>
      <c r="X2095" s="4"/>
      <c r="Y2095" s="4"/>
      <c r="Z2095" s="4"/>
      <c r="AA2095" s="4"/>
      <c r="AB2095" s="4"/>
      <c r="AC2095" s="4"/>
      <c r="AD2095" s="4"/>
      <c r="AE2095" s="4"/>
      <c r="AF2095" s="4"/>
      <c r="AG2095" s="4"/>
    </row>
    <row r="2096" spans="21:33">
      <c r="U2096" s="4"/>
      <c r="V2096" s="4"/>
      <c r="W2096" s="4"/>
      <c r="X2096" s="4"/>
      <c r="Y2096" s="4"/>
      <c r="Z2096" s="4"/>
      <c r="AA2096" s="4"/>
      <c r="AB2096" s="4"/>
      <c r="AC2096" s="4"/>
      <c r="AD2096" s="4"/>
      <c r="AE2096" s="4"/>
      <c r="AF2096" s="4"/>
      <c r="AG2096" s="4"/>
    </row>
    <row r="2097" spans="21:33">
      <c r="U2097" s="4"/>
      <c r="V2097" s="4"/>
      <c r="W2097" s="4"/>
      <c r="X2097" s="4"/>
      <c r="Y2097" s="4"/>
      <c r="Z2097" s="4"/>
      <c r="AA2097" s="4"/>
      <c r="AB2097" s="4"/>
      <c r="AC2097" s="4"/>
      <c r="AD2097" s="4"/>
      <c r="AE2097" s="4"/>
      <c r="AF2097" s="4"/>
      <c r="AG2097" s="4"/>
    </row>
    <row r="2098" spans="21:33">
      <c r="U2098" s="4"/>
      <c r="V2098" s="4"/>
      <c r="W2098" s="4"/>
      <c r="X2098" s="4"/>
      <c r="Y2098" s="4"/>
      <c r="Z2098" s="4"/>
      <c r="AA2098" s="4"/>
      <c r="AB2098" s="4"/>
      <c r="AC2098" s="4"/>
      <c r="AD2098" s="4"/>
      <c r="AE2098" s="4"/>
      <c r="AF2098" s="4"/>
      <c r="AG2098" s="4"/>
    </row>
    <row r="2099" spans="21:33">
      <c r="U2099" s="4"/>
      <c r="V2099" s="4"/>
      <c r="W2099" s="4"/>
      <c r="X2099" s="4"/>
      <c r="Y2099" s="4"/>
      <c r="Z2099" s="4"/>
      <c r="AA2099" s="4"/>
      <c r="AB2099" s="4"/>
      <c r="AC2099" s="4"/>
      <c r="AD2099" s="4"/>
      <c r="AE2099" s="4"/>
      <c r="AF2099" s="4"/>
      <c r="AG2099" s="4"/>
    </row>
    <row r="2100" spans="21:33">
      <c r="U2100" s="4"/>
      <c r="V2100" s="4"/>
      <c r="W2100" s="4"/>
      <c r="X2100" s="4"/>
      <c r="Y2100" s="4"/>
      <c r="Z2100" s="4"/>
      <c r="AA2100" s="4"/>
      <c r="AB2100" s="4"/>
      <c r="AC2100" s="4"/>
      <c r="AD2100" s="4"/>
      <c r="AE2100" s="4"/>
      <c r="AF2100" s="4"/>
      <c r="AG2100" s="4"/>
    </row>
    <row r="2101" spans="21:33">
      <c r="U2101" s="4"/>
      <c r="V2101" s="4"/>
      <c r="W2101" s="4"/>
      <c r="X2101" s="4"/>
      <c r="Y2101" s="4"/>
      <c r="Z2101" s="4"/>
      <c r="AA2101" s="4"/>
      <c r="AB2101" s="4"/>
      <c r="AC2101" s="4"/>
      <c r="AD2101" s="4"/>
      <c r="AE2101" s="4"/>
      <c r="AF2101" s="4"/>
      <c r="AG2101" s="4"/>
    </row>
    <row r="2102" spans="21:33">
      <c r="U2102" s="4"/>
      <c r="V2102" s="4"/>
      <c r="W2102" s="4"/>
      <c r="X2102" s="4"/>
      <c r="Y2102" s="4"/>
      <c r="Z2102" s="4"/>
      <c r="AA2102" s="4"/>
      <c r="AB2102" s="4"/>
      <c r="AC2102" s="4"/>
      <c r="AD2102" s="4"/>
      <c r="AE2102" s="4"/>
      <c r="AF2102" s="4"/>
      <c r="AG2102" s="4"/>
    </row>
    <row r="2103" spans="21:33">
      <c r="U2103" s="4"/>
      <c r="V2103" s="4"/>
      <c r="W2103" s="4"/>
      <c r="X2103" s="4"/>
      <c r="Y2103" s="4"/>
      <c r="Z2103" s="4"/>
      <c r="AA2103" s="4"/>
      <c r="AB2103" s="4"/>
      <c r="AC2103" s="4"/>
      <c r="AD2103" s="4"/>
      <c r="AE2103" s="4"/>
      <c r="AF2103" s="4"/>
      <c r="AG2103" s="4"/>
    </row>
    <row r="2104" spans="21:33">
      <c r="U2104" s="4"/>
      <c r="V2104" s="4"/>
      <c r="W2104" s="4"/>
      <c r="X2104" s="4"/>
      <c r="Y2104" s="4"/>
      <c r="Z2104" s="4"/>
      <c r="AA2104" s="4"/>
      <c r="AB2104" s="4"/>
      <c r="AC2104" s="4"/>
      <c r="AD2104" s="4"/>
      <c r="AE2104" s="4"/>
      <c r="AF2104" s="4"/>
      <c r="AG2104" s="4"/>
    </row>
    <row r="2105" spans="21:33">
      <c r="U2105" s="4"/>
      <c r="V2105" s="4"/>
      <c r="W2105" s="4"/>
      <c r="X2105" s="4"/>
      <c r="Y2105" s="4"/>
      <c r="Z2105" s="4"/>
      <c r="AA2105" s="4"/>
      <c r="AB2105" s="4"/>
      <c r="AC2105" s="4"/>
      <c r="AD2105" s="4"/>
      <c r="AE2105" s="4"/>
      <c r="AF2105" s="4"/>
      <c r="AG2105" s="4"/>
    </row>
    <row r="2106" spans="21:33">
      <c r="U2106" s="4"/>
      <c r="V2106" s="4"/>
      <c r="W2106" s="4"/>
      <c r="X2106" s="4"/>
      <c r="Y2106" s="4"/>
      <c r="Z2106" s="4"/>
      <c r="AA2106" s="4"/>
      <c r="AB2106" s="4"/>
      <c r="AC2106" s="4"/>
      <c r="AD2106" s="4"/>
      <c r="AE2106" s="4"/>
      <c r="AF2106" s="4"/>
      <c r="AG2106" s="4"/>
    </row>
    <row r="2107" spans="21:33">
      <c r="U2107" s="4"/>
      <c r="V2107" s="4"/>
      <c r="W2107" s="4"/>
      <c r="X2107" s="4"/>
      <c r="Y2107" s="4"/>
      <c r="Z2107" s="4"/>
      <c r="AA2107" s="4"/>
      <c r="AB2107" s="4"/>
      <c r="AC2107" s="4"/>
      <c r="AD2107" s="4"/>
      <c r="AE2107" s="4"/>
      <c r="AF2107" s="4"/>
      <c r="AG2107" s="4"/>
    </row>
    <row r="2108" spans="21:33">
      <c r="U2108" s="4"/>
      <c r="V2108" s="4"/>
      <c r="W2108" s="4"/>
      <c r="X2108" s="4"/>
      <c r="Y2108" s="4"/>
      <c r="Z2108" s="4"/>
      <c r="AA2108" s="4"/>
      <c r="AB2108" s="4"/>
      <c r="AC2108" s="4"/>
      <c r="AD2108" s="4"/>
      <c r="AE2108" s="4"/>
      <c r="AF2108" s="4"/>
      <c r="AG2108" s="4"/>
    </row>
    <row r="2109" spans="21:33">
      <c r="U2109" s="4"/>
      <c r="V2109" s="4"/>
      <c r="W2109" s="4"/>
      <c r="X2109" s="4"/>
      <c r="Y2109" s="4"/>
      <c r="Z2109" s="4"/>
      <c r="AA2109" s="4"/>
      <c r="AB2109" s="4"/>
      <c r="AC2109" s="4"/>
      <c r="AD2109" s="4"/>
      <c r="AE2109" s="4"/>
      <c r="AF2109" s="4"/>
      <c r="AG2109" s="4"/>
    </row>
    <row r="2110" spans="21:33">
      <c r="U2110" s="4"/>
      <c r="V2110" s="4"/>
      <c r="W2110" s="4"/>
      <c r="X2110" s="4"/>
      <c r="Y2110" s="4"/>
      <c r="Z2110" s="4"/>
      <c r="AA2110" s="4"/>
      <c r="AB2110" s="4"/>
      <c r="AC2110" s="4"/>
      <c r="AD2110" s="4"/>
      <c r="AE2110" s="4"/>
      <c r="AF2110" s="4"/>
      <c r="AG2110" s="4"/>
    </row>
    <row r="2111" spans="21:33">
      <c r="U2111" s="4"/>
      <c r="V2111" s="4"/>
      <c r="W2111" s="4"/>
      <c r="X2111" s="4"/>
      <c r="Y2111" s="4"/>
      <c r="Z2111" s="4"/>
      <c r="AA2111" s="4"/>
      <c r="AB2111" s="4"/>
      <c r="AC2111" s="4"/>
      <c r="AD2111" s="4"/>
      <c r="AE2111" s="4"/>
      <c r="AF2111" s="4"/>
      <c r="AG2111" s="4"/>
    </row>
    <row r="2112" spans="21:33">
      <c r="U2112" s="4"/>
      <c r="V2112" s="4"/>
      <c r="W2112" s="4"/>
      <c r="X2112" s="4"/>
      <c r="Y2112" s="4"/>
      <c r="Z2112" s="4"/>
      <c r="AA2112" s="4"/>
      <c r="AB2112" s="4"/>
      <c r="AC2112" s="4"/>
      <c r="AD2112" s="4"/>
      <c r="AE2112" s="4"/>
      <c r="AF2112" s="4"/>
      <c r="AG2112" s="4"/>
    </row>
    <row r="2113" spans="21:33">
      <c r="U2113" s="4"/>
      <c r="V2113" s="4"/>
      <c r="W2113" s="4"/>
      <c r="X2113" s="4"/>
      <c r="Y2113" s="4"/>
      <c r="Z2113" s="4"/>
      <c r="AA2113" s="4"/>
      <c r="AB2113" s="4"/>
      <c r="AC2113" s="4"/>
      <c r="AD2113" s="4"/>
      <c r="AE2113" s="4"/>
      <c r="AF2113" s="4"/>
      <c r="AG2113" s="4"/>
    </row>
    <row r="2114" spans="21:33">
      <c r="U2114" s="4"/>
      <c r="V2114" s="4"/>
      <c r="W2114" s="4"/>
      <c r="X2114" s="4"/>
      <c r="Y2114" s="4"/>
      <c r="Z2114" s="4"/>
      <c r="AA2114" s="4"/>
      <c r="AB2114" s="4"/>
      <c r="AC2114" s="4"/>
      <c r="AD2114" s="4"/>
      <c r="AE2114" s="4"/>
      <c r="AF2114" s="4"/>
      <c r="AG2114" s="4"/>
    </row>
    <row r="2115" spans="21:33">
      <c r="U2115" s="4"/>
      <c r="V2115" s="4"/>
      <c r="W2115" s="4"/>
      <c r="X2115" s="4"/>
      <c r="Y2115" s="4"/>
      <c r="Z2115" s="4"/>
      <c r="AA2115" s="4"/>
      <c r="AB2115" s="4"/>
      <c r="AC2115" s="4"/>
      <c r="AD2115" s="4"/>
      <c r="AE2115" s="4"/>
      <c r="AF2115" s="4"/>
      <c r="AG2115" s="4"/>
    </row>
    <row r="2116" spans="21:33">
      <c r="U2116" s="4"/>
      <c r="V2116" s="4"/>
      <c r="W2116" s="4"/>
      <c r="X2116" s="4"/>
      <c r="Y2116" s="4"/>
      <c r="Z2116" s="4"/>
      <c r="AA2116" s="4"/>
      <c r="AB2116" s="4"/>
      <c r="AC2116" s="4"/>
      <c r="AD2116" s="4"/>
      <c r="AE2116" s="4"/>
      <c r="AF2116" s="4"/>
      <c r="AG2116" s="4"/>
    </row>
    <row r="2117" spans="21:33">
      <c r="U2117" s="4"/>
      <c r="V2117" s="4"/>
      <c r="W2117" s="4"/>
      <c r="X2117" s="4"/>
      <c r="Y2117" s="4"/>
      <c r="Z2117" s="4"/>
      <c r="AA2117" s="4"/>
      <c r="AB2117" s="4"/>
      <c r="AC2117" s="4"/>
      <c r="AD2117" s="4"/>
      <c r="AE2117" s="4"/>
      <c r="AF2117" s="4"/>
      <c r="AG2117" s="4"/>
    </row>
    <row r="2118" spans="21:33">
      <c r="U2118" s="4"/>
      <c r="V2118" s="4"/>
      <c r="W2118" s="4"/>
      <c r="X2118" s="4"/>
      <c r="Y2118" s="4"/>
      <c r="Z2118" s="4"/>
      <c r="AA2118" s="4"/>
      <c r="AB2118" s="4"/>
      <c r="AC2118" s="4"/>
      <c r="AD2118" s="4"/>
      <c r="AE2118" s="4"/>
      <c r="AF2118" s="4"/>
      <c r="AG2118" s="4"/>
    </row>
    <row r="2119" spans="21:33">
      <c r="U2119" s="4"/>
      <c r="V2119" s="4"/>
      <c r="W2119" s="4"/>
      <c r="X2119" s="4"/>
      <c r="Y2119" s="4"/>
      <c r="Z2119" s="4"/>
      <c r="AA2119" s="4"/>
      <c r="AB2119" s="4"/>
      <c r="AC2119" s="4"/>
      <c r="AD2119" s="4"/>
      <c r="AE2119" s="4"/>
      <c r="AF2119" s="4"/>
      <c r="AG2119" s="4"/>
    </row>
    <row r="2120" spans="21:33">
      <c r="U2120" s="4"/>
      <c r="V2120" s="4"/>
      <c r="W2120" s="4"/>
      <c r="X2120" s="4"/>
      <c r="Y2120" s="4"/>
      <c r="Z2120" s="4"/>
      <c r="AA2120" s="4"/>
      <c r="AB2120" s="4"/>
      <c r="AC2120" s="4"/>
      <c r="AD2120" s="4"/>
      <c r="AE2120" s="4"/>
      <c r="AF2120" s="4"/>
      <c r="AG2120" s="4"/>
    </row>
    <row r="2121" spans="21:33">
      <c r="U2121" s="4"/>
      <c r="V2121" s="4"/>
      <c r="W2121" s="4"/>
      <c r="X2121" s="4"/>
      <c r="Y2121" s="4"/>
      <c r="Z2121" s="4"/>
      <c r="AA2121" s="4"/>
      <c r="AB2121" s="4"/>
      <c r="AC2121" s="4"/>
      <c r="AD2121" s="4"/>
      <c r="AE2121" s="4"/>
      <c r="AF2121" s="4"/>
      <c r="AG2121" s="4"/>
    </row>
    <row r="2122" spans="21:33">
      <c r="U2122" s="4"/>
      <c r="V2122" s="4"/>
      <c r="W2122" s="4"/>
      <c r="X2122" s="4"/>
      <c r="Y2122" s="4"/>
      <c r="Z2122" s="4"/>
      <c r="AA2122" s="4"/>
      <c r="AB2122" s="4"/>
      <c r="AC2122" s="4"/>
      <c r="AD2122" s="4"/>
      <c r="AE2122" s="4"/>
      <c r="AF2122" s="4"/>
      <c r="AG2122" s="4"/>
    </row>
    <row r="2123" spans="21:33">
      <c r="U2123" s="4"/>
      <c r="V2123" s="4"/>
      <c r="W2123" s="4"/>
      <c r="X2123" s="4"/>
      <c r="Y2123" s="4"/>
      <c r="Z2123" s="4"/>
      <c r="AA2123" s="4"/>
      <c r="AB2123" s="4"/>
      <c r="AC2123" s="4"/>
      <c r="AD2123" s="4"/>
      <c r="AE2123" s="4"/>
      <c r="AF2123" s="4"/>
      <c r="AG2123" s="4"/>
    </row>
    <row r="2124" spans="21:33">
      <c r="U2124" s="4"/>
      <c r="V2124" s="4"/>
      <c r="W2124" s="4"/>
      <c r="X2124" s="4"/>
      <c r="Y2124" s="4"/>
      <c r="Z2124" s="4"/>
      <c r="AA2124" s="4"/>
      <c r="AB2124" s="4"/>
      <c r="AC2124" s="4"/>
      <c r="AD2124" s="4"/>
      <c r="AE2124" s="4"/>
      <c r="AF2124" s="4"/>
      <c r="AG2124" s="4"/>
    </row>
    <row r="2125" spans="21:33">
      <c r="U2125" s="4"/>
      <c r="V2125" s="4"/>
      <c r="W2125" s="4"/>
      <c r="X2125" s="4"/>
      <c r="Y2125" s="4"/>
      <c r="Z2125" s="4"/>
      <c r="AA2125" s="4"/>
      <c r="AB2125" s="4"/>
      <c r="AC2125" s="4"/>
      <c r="AD2125" s="4"/>
      <c r="AE2125" s="4"/>
      <c r="AF2125" s="4"/>
      <c r="AG2125" s="4"/>
    </row>
    <row r="2126" spans="21:33">
      <c r="U2126" s="4"/>
      <c r="V2126" s="4"/>
      <c r="W2126" s="4"/>
      <c r="X2126" s="4"/>
      <c r="Y2126" s="4"/>
      <c r="Z2126" s="4"/>
      <c r="AA2126" s="4"/>
      <c r="AB2126" s="4"/>
      <c r="AC2126" s="4"/>
      <c r="AD2126" s="4"/>
      <c r="AE2126" s="4"/>
      <c r="AF2126" s="4"/>
      <c r="AG2126" s="4"/>
    </row>
    <row r="2127" spans="21:33">
      <c r="U2127" s="4"/>
      <c r="V2127" s="4"/>
      <c r="W2127" s="4"/>
      <c r="X2127" s="4"/>
      <c r="Y2127" s="4"/>
      <c r="Z2127" s="4"/>
      <c r="AA2127" s="4"/>
      <c r="AB2127" s="4"/>
      <c r="AC2127" s="4"/>
      <c r="AD2127" s="4"/>
      <c r="AE2127" s="4"/>
      <c r="AF2127" s="4"/>
      <c r="AG2127" s="4"/>
    </row>
    <row r="2128" spans="21:33">
      <c r="U2128" s="4"/>
      <c r="V2128" s="4"/>
      <c r="W2128" s="4"/>
      <c r="X2128" s="4"/>
      <c r="Y2128" s="4"/>
      <c r="Z2128" s="4"/>
      <c r="AA2128" s="4"/>
      <c r="AB2128" s="4"/>
      <c r="AC2128" s="4"/>
      <c r="AD2128" s="4"/>
      <c r="AE2128" s="4"/>
      <c r="AF2128" s="4"/>
      <c r="AG2128" s="4"/>
    </row>
    <row r="2129" spans="21:33">
      <c r="U2129" s="4"/>
      <c r="V2129" s="4"/>
      <c r="W2129" s="4"/>
      <c r="X2129" s="4"/>
      <c r="Y2129" s="4"/>
      <c r="Z2129" s="4"/>
      <c r="AA2129" s="4"/>
      <c r="AB2129" s="4"/>
      <c r="AC2129" s="4"/>
      <c r="AD2129" s="4"/>
      <c r="AE2129" s="4"/>
      <c r="AF2129" s="4"/>
      <c r="AG2129" s="4"/>
    </row>
    <row r="2130" spans="21:33">
      <c r="U2130" s="4"/>
      <c r="V2130" s="4"/>
      <c r="W2130" s="4"/>
      <c r="X2130" s="4"/>
      <c r="Y2130" s="4"/>
      <c r="Z2130" s="4"/>
      <c r="AA2130" s="4"/>
      <c r="AB2130" s="4"/>
      <c r="AC2130" s="4"/>
      <c r="AD2130" s="4"/>
      <c r="AE2130" s="4"/>
      <c r="AF2130" s="4"/>
      <c r="AG2130" s="4"/>
    </row>
    <row r="2131" spans="21:33">
      <c r="U2131" s="4"/>
      <c r="V2131" s="4"/>
      <c r="W2131" s="4"/>
      <c r="X2131" s="4"/>
      <c r="Y2131" s="4"/>
      <c r="Z2131" s="4"/>
      <c r="AA2131" s="4"/>
      <c r="AB2131" s="4"/>
      <c r="AC2131" s="4"/>
      <c r="AD2131" s="4"/>
      <c r="AE2131" s="4"/>
      <c r="AF2131" s="4"/>
      <c r="AG2131" s="4"/>
    </row>
    <row r="2132" spans="21:33">
      <c r="U2132" s="4"/>
      <c r="V2132" s="4"/>
      <c r="W2132" s="4"/>
      <c r="X2132" s="4"/>
      <c r="Y2132" s="4"/>
      <c r="Z2132" s="4"/>
      <c r="AA2132" s="4"/>
      <c r="AB2132" s="4"/>
      <c r="AC2132" s="4"/>
      <c r="AD2132" s="4"/>
      <c r="AE2132" s="4"/>
      <c r="AF2132" s="4"/>
      <c r="AG2132" s="4"/>
    </row>
    <row r="2133" spans="21:33">
      <c r="U2133" s="4"/>
      <c r="V2133" s="4"/>
      <c r="W2133" s="4"/>
      <c r="X2133" s="4"/>
      <c r="Y2133" s="4"/>
      <c r="Z2133" s="4"/>
      <c r="AA2133" s="4"/>
      <c r="AB2133" s="4"/>
      <c r="AC2133" s="4"/>
      <c r="AD2133" s="4"/>
      <c r="AE2133" s="4"/>
      <c r="AF2133" s="4"/>
      <c r="AG2133" s="4"/>
    </row>
    <row r="2134" spans="21:33">
      <c r="U2134" s="4"/>
      <c r="V2134" s="4"/>
      <c r="W2134" s="4"/>
      <c r="X2134" s="4"/>
      <c r="Y2134" s="4"/>
      <c r="Z2134" s="4"/>
      <c r="AA2134" s="4"/>
      <c r="AB2134" s="4"/>
      <c r="AC2134" s="4"/>
      <c r="AD2134" s="4"/>
      <c r="AE2134" s="4"/>
      <c r="AF2134" s="4"/>
      <c r="AG2134" s="4"/>
    </row>
    <row r="2135" spans="21:33">
      <c r="U2135" s="4"/>
      <c r="V2135" s="4"/>
      <c r="W2135" s="4"/>
      <c r="X2135" s="4"/>
      <c r="Y2135" s="4"/>
      <c r="Z2135" s="4"/>
      <c r="AA2135" s="4"/>
      <c r="AB2135" s="4"/>
      <c r="AC2135" s="4"/>
      <c r="AD2135" s="4"/>
      <c r="AE2135" s="4"/>
      <c r="AF2135" s="4"/>
      <c r="AG2135" s="4"/>
    </row>
    <row r="2136" spans="21:33">
      <c r="U2136" s="4"/>
      <c r="V2136" s="4"/>
      <c r="W2136" s="4"/>
      <c r="X2136" s="4"/>
      <c r="Y2136" s="4"/>
      <c r="Z2136" s="4"/>
      <c r="AA2136" s="4"/>
      <c r="AB2136" s="4"/>
      <c r="AC2136" s="4"/>
      <c r="AD2136" s="4"/>
      <c r="AE2136" s="4"/>
      <c r="AF2136" s="4"/>
      <c r="AG2136" s="4"/>
    </row>
    <row r="2137" spans="21:33">
      <c r="U2137" s="4"/>
      <c r="V2137" s="4"/>
      <c r="W2137" s="4"/>
      <c r="X2137" s="4"/>
      <c r="Y2137" s="4"/>
      <c r="Z2137" s="4"/>
      <c r="AA2137" s="4"/>
      <c r="AB2137" s="4"/>
      <c r="AC2137" s="4"/>
      <c r="AD2137" s="4"/>
      <c r="AE2137" s="4"/>
      <c r="AF2137" s="4"/>
      <c r="AG2137" s="4"/>
    </row>
    <row r="2138" spans="21:33">
      <c r="U2138" s="4"/>
      <c r="V2138" s="4"/>
      <c r="W2138" s="4"/>
      <c r="X2138" s="4"/>
      <c r="Y2138" s="4"/>
      <c r="Z2138" s="4"/>
      <c r="AA2138" s="4"/>
      <c r="AB2138" s="4"/>
      <c r="AC2138" s="4"/>
      <c r="AD2138" s="4"/>
      <c r="AE2138" s="4"/>
      <c r="AF2138" s="4"/>
      <c r="AG2138" s="4"/>
    </row>
    <row r="2139" spans="21:33">
      <c r="U2139" s="4"/>
      <c r="V2139" s="4"/>
      <c r="W2139" s="4"/>
      <c r="X2139" s="4"/>
      <c r="Y2139" s="4"/>
      <c r="Z2139" s="4"/>
      <c r="AA2139" s="4"/>
      <c r="AB2139" s="4"/>
      <c r="AC2139" s="4"/>
      <c r="AD2139" s="4"/>
      <c r="AE2139" s="4"/>
      <c r="AF2139" s="4"/>
      <c r="AG2139" s="4"/>
    </row>
    <row r="2140" spans="21:33">
      <c r="U2140" s="4"/>
      <c r="V2140" s="4"/>
      <c r="W2140" s="4"/>
      <c r="X2140" s="4"/>
      <c r="Y2140" s="4"/>
      <c r="Z2140" s="4"/>
      <c r="AA2140" s="4"/>
      <c r="AB2140" s="4"/>
      <c r="AC2140" s="4"/>
      <c r="AD2140" s="4"/>
      <c r="AE2140" s="4"/>
      <c r="AF2140" s="4"/>
      <c r="AG2140" s="4"/>
    </row>
    <row r="2141" spans="21:33">
      <c r="U2141" s="4"/>
      <c r="V2141" s="4"/>
      <c r="W2141" s="4"/>
      <c r="X2141" s="4"/>
      <c r="Y2141" s="4"/>
      <c r="Z2141" s="4"/>
      <c r="AA2141" s="4"/>
      <c r="AB2141" s="4"/>
      <c r="AC2141" s="4"/>
      <c r="AD2141" s="4"/>
      <c r="AE2141" s="4"/>
      <c r="AF2141" s="4"/>
      <c r="AG2141" s="4"/>
    </row>
    <row r="2142" spans="21:33">
      <c r="U2142" s="4"/>
      <c r="V2142" s="4"/>
      <c r="W2142" s="4"/>
      <c r="X2142" s="4"/>
      <c r="Y2142" s="4"/>
      <c r="Z2142" s="4"/>
      <c r="AA2142" s="4"/>
      <c r="AB2142" s="4"/>
      <c r="AC2142" s="4"/>
      <c r="AD2142" s="4"/>
      <c r="AE2142" s="4"/>
      <c r="AF2142" s="4"/>
      <c r="AG2142" s="4"/>
    </row>
    <row r="2143" spans="21:33">
      <c r="U2143" s="4"/>
      <c r="V2143" s="4"/>
      <c r="W2143" s="4"/>
      <c r="X2143" s="4"/>
      <c r="Y2143" s="4"/>
      <c r="Z2143" s="4"/>
      <c r="AA2143" s="4"/>
      <c r="AB2143" s="4"/>
      <c r="AC2143" s="4"/>
      <c r="AD2143" s="4"/>
      <c r="AE2143" s="4"/>
      <c r="AF2143" s="4"/>
      <c r="AG2143" s="4"/>
    </row>
    <row r="2144" spans="21:33">
      <c r="U2144" s="4"/>
      <c r="V2144" s="4"/>
      <c r="W2144" s="4"/>
      <c r="X2144" s="4"/>
      <c r="Y2144" s="4"/>
      <c r="Z2144" s="4"/>
      <c r="AA2144" s="4"/>
      <c r="AB2144" s="4"/>
      <c r="AC2144" s="4"/>
      <c r="AD2144" s="4"/>
      <c r="AE2144" s="4"/>
      <c r="AF2144" s="4"/>
      <c r="AG2144" s="4"/>
    </row>
    <row r="2145" spans="21:33">
      <c r="U2145" s="4"/>
      <c r="V2145" s="4"/>
      <c r="W2145" s="4"/>
      <c r="X2145" s="4"/>
      <c r="Y2145" s="4"/>
      <c r="Z2145" s="4"/>
      <c r="AA2145" s="4"/>
      <c r="AB2145" s="4"/>
      <c r="AC2145" s="4"/>
      <c r="AD2145" s="4"/>
      <c r="AE2145" s="4"/>
      <c r="AF2145" s="4"/>
      <c r="AG2145" s="4"/>
    </row>
    <row r="2146" spans="21:33">
      <c r="U2146" s="4"/>
      <c r="V2146" s="4"/>
      <c r="W2146" s="4"/>
      <c r="X2146" s="4"/>
      <c r="Y2146" s="4"/>
      <c r="Z2146" s="4"/>
      <c r="AA2146" s="4"/>
      <c r="AB2146" s="4"/>
      <c r="AC2146" s="4"/>
      <c r="AD2146" s="4"/>
      <c r="AE2146" s="4"/>
      <c r="AF2146" s="4"/>
      <c r="AG2146" s="4"/>
    </row>
    <row r="2147" spans="21:33">
      <c r="U2147" s="4"/>
      <c r="V2147" s="4"/>
      <c r="W2147" s="4"/>
      <c r="X2147" s="4"/>
      <c r="Y2147" s="4"/>
      <c r="Z2147" s="4"/>
      <c r="AA2147" s="4"/>
      <c r="AB2147" s="4"/>
      <c r="AC2147" s="4"/>
      <c r="AD2147" s="4"/>
      <c r="AE2147" s="4"/>
      <c r="AF2147" s="4"/>
      <c r="AG2147" s="4"/>
    </row>
    <row r="2148" spans="21:33">
      <c r="U2148" s="4"/>
      <c r="V2148" s="4"/>
      <c r="W2148" s="4"/>
      <c r="X2148" s="4"/>
      <c r="Y2148" s="4"/>
      <c r="Z2148" s="4"/>
      <c r="AA2148" s="4"/>
      <c r="AB2148" s="4"/>
      <c r="AC2148" s="4"/>
      <c r="AD2148" s="4"/>
      <c r="AE2148" s="4"/>
      <c r="AF2148" s="4"/>
      <c r="AG2148" s="4"/>
    </row>
    <row r="2149" spans="21:33">
      <c r="U2149" s="4"/>
      <c r="V2149" s="4"/>
      <c r="W2149" s="4"/>
      <c r="X2149" s="4"/>
      <c r="Y2149" s="4"/>
      <c r="Z2149" s="4"/>
      <c r="AA2149" s="4"/>
      <c r="AB2149" s="4"/>
      <c r="AC2149" s="4"/>
      <c r="AD2149" s="4"/>
      <c r="AE2149" s="4"/>
      <c r="AF2149" s="4"/>
      <c r="AG2149" s="4"/>
    </row>
    <row r="2150" spans="21:33">
      <c r="U2150" s="4"/>
      <c r="V2150" s="4"/>
      <c r="W2150" s="4"/>
      <c r="X2150" s="4"/>
      <c r="Y2150" s="4"/>
      <c r="Z2150" s="4"/>
      <c r="AA2150" s="4"/>
      <c r="AB2150" s="4"/>
      <c r="AC2150" s="4"/>
      <c r="AD2150" s="4"/>
      <c r="AE2150" s="4"/>
      <c r="AF2150" s="4"/>
      <c r="AG2150" s="4"/>
    </row>
    <row r="2151" spans="21:33">
      <c r="U2151" s="4"/>
      <c r="V2151" s="4"/>
      <c r="W2151" s="4"/>
      <c r="X2151" s="4"/>
      <c r="Y2151" s="4"/>
      <c r="Z2151" s="4"/>
      <c r="AA2151" s="4"/>
      <c r="AB2151" s="4"/>
      <c r="AC2151" s="4"/>
      <c r="AD2151" s="4"/>
      <c r="AE2151" s="4"/>
      <c r="AF2151" s="4"/>
      <c r="AG2151" s="4"/>
    </row>
    <row r="2152" spans="21:33">
      <c r="U2152" s="4"/>
      <c r="V2152" s="4"/>
      <c r="W2152" s="4"/>
      <c r="X2152" s="4"/>
      <c r="Y2152" s="4"/>
      <c r="Z2152" s="4"/>
      <c r="AA2152" s="4"/>
      <c r="AB2152" s="4"/>
      <c r="AC2152" s="4"/>
      <c r="AD2152" s="4"/>
      <c r="AE2152" s="4"/>
      <c r="AF2152" s="4"/>
      <c r="AG2152" s="4"/>
    </row>
    <row r="2153" spans="21:33">
      <c r="U2153" s="4"/>
      <c r="V2153" s="4"/>
      <c r="W2153" s="4"/>
      <c r="X2153" s="4"/>
      <c r="Y2153" s="4"/>
      <c r="Z2153" s="4"/>
      <c r="AA2153" s="4"/>
      <c r="AB2153" s="4"/>
      <c r="AC2153" s="4"/>
      <c r="AD2153" s="4"/>
      <c r="AE2153" s="4"/>
      <c r="AF2153" s="4"/>
      <c r="AG2153" s="4"/>
    </row>
    <row r="2154" spans="21:33">
      <c r="U2154" s="4"/>
      <c r="V2154" s="4"/>
      <c r="W2154" s="4"/>
      <c r="X2154" s="4"/>
      <c r="Y2154" s="4"/>
      <c r="Z2154" s="4"/>
      <c r="AA2154" s="4"/>
      <c r="AB2154" s="4"/>
      <c r="AC2154" s="4"/>
      <c r="AD2154" s="4"/>
      <c r="AE2154" s="4"/>
      <c r="AF2154" s="4"/>
      <c r="AG2154" s="4"/>
    </row>
    <row r="2155" spans="21:33">
      <c r="U2155" s="4"/>
      <c r="V2155" s="4"/>
      <c r="W2155" s="4"/>
      <c r="X2155" s="4"/>
      <c r="Y2155" s="4"/>
      <c r="Z2155" s="4"/>
      <c r="AA2155" s="4"/>
      <c r="AB2155" s="4"/>
      <c r="AC2155" s="4"/>
      <c r="AD2155" s="4"/>
      <c r="AE2155" s="4"/>
      <c r="AF2155" s="4"/>
      <c r="AG2155" s="4"/>
    </row>
    <row r="2156" spans="21:33">
      <c r="U2156" s="4"/>
      <c r="V2156" s="4"/>
      <c r="W2156" s="4"/>
      <c r="X2156" s="4"/>
      <c r="Y2156" s="4"/>
      <c r="Z2156" s="4"/>
      <c r="AA2156" s="4"/>
      <c r="AB2156" s="4"/>
      <c r="AC2156" s="4"/>
      <c r="AD2156" s="4"/>
      <c r="AE2156" s="4"/>
      <c r="AF2156" s="4"/>
      <c r="AG2156" s="4"/>
    </row>
    <row r="2157" spans="21:33">
      <c r="U2157" s="4"/>
      <c r="V2157" s="4"/>
      <c r="W2157" s="4"/>
      <c r="X2157" s="4"/>
      <c r="Y2157" s="4"/>
      <c r="Z2157" s="4"/>
      <c r="AA2157" s="4"/>
      <c r="AB2157" s="4"/>
      <c r="AC2157" s="4"/>
      <c r="AD2157" s="4"/>
      <c r="AE2157" s="4"/>
      <c r="AF2157" s="4"/>
      <c r="AG2157" s="4"/>
    </row>
    <row r="2158" spans="21:33">
      <c r="U2158" s="4"/>
      <c r="V2158" s="4"/>
      <c r="W2158" s="4"/>
      <c r="X2158" s="4"/>
      <c r="Y2158" s="4"/>
      <c r="Z2158" s="4"/>
      <c r="AA2158" s="4"/>
      <c r="AB2158" s="4"/>
      <c r="AC2158" s="4"/>
      <c r="AD2158" s="4"/>
      <c r="AE2158" s="4"/>
      <c r="AF2158" s="4"/>
      <c r="AG2158" s="4"/>
    </row>
    <row r="2159" spans="21:33">
      <c r="U2159" s="4"/>
      <c r="V2159" s="4"/>
      <c r="W2159" s="4"/>
      <c r="X2159" s="4"/>
      <c r="Y2159" s="4"/>
      <c r="Z2159" s="4"/>
      <c r="AA2159" s="4"/>
      <c r="AB2159" s="4"/>
      <c r="AC2159" s="4"/>
      <c r="AD2159" s="4"/>
      <c r="AE2159" s="4"/>
      <c r="AF2159" s="4"/>
      <c r="AG2159" s="4"/>
    </row>
    <row r="2160" spans="21:33">
      <c r="U2160" s="4"/>
      <c r="V2160" s="4"/>
      <c r="W2160" s="4"/>
      <c r="X2160" s="4"/>
      <c r="Y2160" s="4"/>
      <c r="Z2160" s="4"/>
      <c r="AA2160" s="4"/>
      <c r="AB2160" s="4"/>
      <c r="AC2160" s="4"/>
      <c r="AD2160" s="4"/>
      <c r="AE2160" s="4"/>
      <c r="AF2160" s="4"/>
      <c r="AG2160" s="4"/>
    </row>
    <row r="2161" spans="21:33">
      <c r="U2161" s="4"/>
      <c r="V2161" s="4"/>
      <c r="W2161" s="4"/>
      <c r="X2161" s="4"/>
      <c r="Y2161" s="4"/>
      <c r="Z2161" s="4"/>
      <c r="AA2161" s="4"/>
      <c r="AB2161" s="4"/>
      <c r="AC2161" s="4"/>
      <c r="AD2161" s="4"/>
      <c r="AE2161" s="4"/>
      <c r="AF2161" s="4"/>
      <c r="AG2161" s="4"/>
    </row>
    <row r="2162" spans="21:33">
      <c r="U2162" s="4"/>
      <c r="V2162" s="4"/>
      <c r="W2162" s="4"/>
      <c r="X2162" s="4"/>
      <c r="Y2162" s="4"/>
      <c r="Z2162" s="4"/>
      <c r="AA2162" s="4"/>
      <c r="AB2162" s="4"/>
      <c r="AC2162" s="4"/>
      <c r="AD2162" s="4"/>
      <c r="AE2162" s="4"/>
      <c r="AF2162" s="4"/>
      <c r="AG2162" s="4"/>
    </row>
    <row r="2163" spans="21:33">
      <c r="U2163" s="4"/>
      <c r="V2163" s="4"/>
      <c r="W2163" s="4"/>
      <c r="X2163" s="4"/>
      <c r="Y2163" s="4"/>
      <c r="Z2163" s="4"/>
      <c r="AA2163" s="4"/>
      <c r="AB2163" s="4"/>
      <c r="AC2163" s="4"/>
      <c r="AD2163" s="4"/>
      <c r="AE2163" s="4"/>
      <c r="AF2163" s="4"/>
      <c r="AG2163" s="4"/>
    </row>
    <row r="2164" spans="21:33">
      <c r="U2164" s="4"/>
      <c r="V2164" s="4"/>
      <c r="W2164" s="4"/>
      <c r="X2164" s="4"/>
      <c r="Y2164" s="4"/>
      <c r="Z2164" s="4"/>
      <c r="AA2164" s="4"/>
      <c r="AB2164" s="4"/>
      <c r="AC2164" s="4"/>
      <c r="AD2164" s="4"/>
      <c r="AE2164" s="4"/>
      <c r="AF2164" s="4"/>
      <c r="AG2164" s="4"/>
    </row>
    <row r="2165" spans="21:33">
      <c r="U2165" s="4"/>
      <c r="V2165" s="4"/>
      <c r="W2165" s="4"/>
      <c r="X2165" s="4"/>
      <c r="Y2165" s="4"/>
      <c r="Z2165" s="4"/>
      <c r="AA2165" s="4"/>
      <c r="AB2165" s="4"/>
      <c r="AC2165" s="4"/>
      <c r="AD2165" s="4"/>
      <c r="AE2165" s="4"/>
      <c r="AF2165" s="4"/>
      <c r="AG2165" s="4"/>
    </row>
    <row r="2166" spans="21:33">
      <c r="U2166" s="4"/>
      <c r="V2166" s="4"/>
      <c r="W2166" s="4"/>
      <c r="X2166" s="4"/>
      <c r="Y2166" s="4"/>
      <c r="Z2166" s="4"/>
      <c r="AA2166" s="4"/>
      <c r="AB2166" s="4"/>
      <c r="AC2166" s="4"/>
      <c r="AD2166" s="4"/>
      <c r="AE2166" s="4"/>
      <c r="AF2166" s="4"/>
      <c r="AG2166" s="4"/>
    </row>
    <row r="2167" spans="21:33">
      <c r="U2167" s="4"/>
      <c r="V2167" s="4"/>
      <c r="W2167" s="4"/>
      <c r="X2167" s="4"/>
      <c r="Y2167" s="4"/>
      <c r="Z2167" s="4"/>
      <c r="AA2167" s="4"/>
      <c r="AB2167" s="4"/>
      <c r="AC2167" s="4"/>
      <c r="AD2167" s="4"/>
      <c r="AE2167" s="4"/>
      <c r="AF2167" s="4"/>
      <c r="AG2167" s="4"/>
    </row>
    <row r="2168" spans="21:33">
      <c r="U2168" s="4"/>
      <c r="V2168" s="4"/>
      <c r="W2168" s="4"/>
      <c r="X2168" s="4"/>
      <c r="Y2168" s="4"/>
      <c r="Z2168" s="4"/>
      <c r="AA2168" s="4"/>
      <c r="AB2168" s="4"/>
      <c r="AC2168" s="4"/>
      <c r="AD2168" s="4"/>
      <c r="AE2168" s="4"/>
      <c r="AF2168" s="4"/>
      <c r="AG2168" s="4"/>
    </row>
    <row r="2169" spans="21:33">
      <c r="U2169" s="4"/>
      <c r="V2169" s="4"/>
      <c r="W2169" s="4"/>
      <c r="X2169" s="4"/>
      <c r="Y2169" s="4"/>
      <c r="Z2169" s="4"/>
      <c r="AA2169" s="4"/>
      <c r="AB2169" s="4"/>
      <c r="AC2169" s="4"/>
      <c r="AD2169" s="4"/>
      <c r="AE2169" s="4"/>
      <c r="AF2169" s="4"/>
      <c r="AG2169" s="4"/>
    </row>
    <row r="2170" spans="21:33">
      <c r="U2170" s="4"/>
      <c r="V2170" s="4"/>
      <c r="W2170" s="4"/>
      <c r="X2170" s="4"/>
      <c r="Y2170" s="4"/>
      <c r="Z2170" s="4"/>
      <c r="AA2170" s="4"/>
      <c r="AB2170" s="4"/>
      <c r="AC2170" s="4"/>
      <c r="AD2170" s="4"/>
      <c r="AE2170" s="4"/>
      <c r="AF2170" s="4"/>
      <c r="AG2170" s="4"/>
    </row>
    <row r="2171" spans="21:33">
      <c r="U2171" s="4"/>
      <c r="V2171" s="4"/>
      <c r="W2171" s="4"/>
      <c r="X2171" s="4"/>
      <c r="Y2171" s="4"/>
      <c r="Z2171" s="4"/>
      <c r="AA2171" s="4"/>
      <c r="AB2171" s="4"/>
      <c r="AC2171" s="4"/>
      <c r="AD2171" s="4"/>
      <c r="AE2171" s="4"/>
      <c r="AF2171" s="4"/>
      <c r="AG2171" s="4"/>
    </row>
    <row r="2172" spans="21:33">
      <c r="U2172" s="4"/>
      <c r="V2172" s="4"/>
      <c r="W2172" s="4"/>
      <c r="X2172" s="4"/>
      <c r="Y2172" s="4"/>
      <c r="Z2172" s="4"/>
      <c r="AA2172" s="4"/>
      <c r="AB2172" s="4"/>
      <c r="AC2172" s="4"/>
      <c r="AD2172" s="4"/>
      <c r="AE2172" s="4"/>
      <c r="AF2172" s="4"/>
      <c r="AG2172" s="4"/>
    </row>
    <row r="2173" spans="21:33">
      <c r="U2173" s="4"/>
      <c r="V2173" s="4"/>
      <c r="W2173" s="4"/>
      <c r="X2173" s="4"/>
      <c r="Y2173" s="4"/>
      <c r="Z2173" s="4"/>
      <c r="AA2173" s="4"/>
      <c r="AB2173" s="4"/>
      <c r="AC2173" s="4"/>
      <c r="AD2173" s="4"/>
      <c r="AE2173" s="4"/>
      <c r="AF2173" s="4"/>
      <c r="AG2173" s="4"/>
    </row>
    <row r="2174" spans="21:33">
      <c r="U2174" s="4"/>
      <c r="V2174" s="4"/>
      <c r="W2174" s="4"/>
      <c r="X2174" s="4"/>
      <c r="Y2174" s="4"/>
      <c r="Z2174" s="4"/>
      <c r="AA2174" s="4"/>
      <c r="AB2174" s="4"/>
      <c r="AC2174" s="4"/>
      <c r="AD2174" s="4"/>
      <c r="AE2174" s="4"/>
      <c r="AF2174" s="4"/>
      <c r="AG2174" s="4"/>
    </row>
    <row r="2175" spans="21:33">
      <c r="U2175" s="4"/>
      <c r="V2175" s="4"/>
      <c r="W2175" s="4"/>
      <c r="X2175" s="4"/>
      <c r="Y2175" s="4"/>
      <c r="Z2175" s="4"/>
      <c r="AA2175" s="4"/>
      <c r="AB2175" s="4"/>
      <c r="AC2175" s="4"/>
      <c r="AD2175" s="4"/>
      <c r="AE2175" s="4"/>
      <c r="AF2175" s="4"/>
      <c r="AG2175" s="4"/>
    </row>
    <row r="2176" spans="21:33">
      <c r="U2176" s="4"/>
      <c r="V2176" s="4"/>
      <c r="W2176" s="4"/>
      <c r="X2176" s="4"/>
      <c r="Y2176" s="4"/>
      <c r="Z2176" s="4"/>
      <c r="AA2176" s="4"/>
      <c r="AB2176" s="4"/>
      <c r="AC2176" s="4"/>
      <c r="AD2176" s="4"/>
      <c r="AE2176" s="4"/>
      <c r="AF2176" s="4"/>
      <c r="AG2176" s="4"/>
    </row>
    <row r="2177" spans="21:33">
      <c r="U2177" s="4"/>
      <c r="V2177" s="4"/>
      <c r="W2177" s="4"/>
      <c r="X2177" s="4"/>
      <c r="Y2177" s="4"/>
      <c r="Z2177" s="4"/>
      <c r="AA2177" s="4"/>
      <c r="AB2177" s="4"/>
      <c r="AC2177" s="4"/>
      <c r="AD2177" s="4"/>
      <c r="AE2177" s="4"/>
      <c r="AF2177" s="4"/>
      <c r="AG2177" s="4"/>
    </row>
    <row r="2178" spans="21:33">
      <c r="U2178" s="4"/>
      <c r="V2178" s="4"/>
      <c r="W2178" s="4"/>
      <c r="X2178" s="4"/>
      <c r="Y2178" s="4"/>
      <c r="Z2178" s="4"/>
      <c r="AA2178" s="4"/>
      <c r="AB2178" s="4"/>
      <c r="AC2178" s="4"/>
      <c r="AD2178" s="4"/>
      <c r="AE2178" s="4"/>
      <c r="AF2178" s="4"/>
      <c r="AG2178" s="4"/>
    </row>
    <row r="2179" spans="21:33">
      <c r="U2179" s="4"/>
      <c r="V2179" s="4"/>
      <c r="W2179" s="4"/>
      <c r="X2179" s="4"/>
      <c r="Y2179" s="4"/>
      <c r="Z2179" s="4"/>
      <c r="AA2179" s="4"/>
      <c r="AB2179" s="4"/>
      <c r="AC2179" s="4"/>
      <c r="AD2179" s="4"/>
      <c r="AE2179" s="4"/>
      <c r="AF2179" s="4"/>
      <c r="AG2179" s="4"/>
    </row>
    <row r="2180" spans="21:33">
      <c r="U2180" s="4"/>
      <c r="V2180" s="4"/>
      <c r="W2180" s="4"/>
      <c r="X2180" s="4"/>
      <c r="Y2180" s="4"/>
      <c r="Z2180" s="4"/>
      <c r="AA2180" s="4"/>
      <c r="AB2180" s="4"/>
      <c r="AC2180" s="4"/>
      <c r="AD2180" s="4"/>
      <c r="AE2180" s="4"/>
      <c r="AF2180" s="4"/>
      <c r="AG2180" s="4"/>
    </row>
    <row r="2181" spans="21:33">
      <c r="U2181" s="4"/>
      <c r="V2181" s="4"/>
      <c r="W2181" s="4"/>
      <c r="X2181" s="4"/>
      <c r="Y2181" s="4"/>
      <c r="Z2181" s="4"/>
      <c r="AA2181" s="4"/>
      <c r="AB2181" s="4"/>
      <c r="AC2181" s="4"/>
      <c r="AD2181" s="4"/>
      <c r="AE2181" s="4"/>
      <c r="AF2181" s="4"/>
      <c r="AG2181" s="4"/>
    </row>
    <row r="2182" spans="21:33">
      <c r="U2182" s="4"/>
      <c r="V2182" s="4"/>
      <c r="W2182" s="4"/>
      <c r="X2182" s="4"/>
      <c r="Y2182" s="4"/>
      <c r="Z2182" s="4"/>
      <c r="AA2182" s="4"/>
      <c r="AB2182" s="4"/>
      <c r="AC2182" s="4"/>
      <c r="AD2182" s="4"/>
      <c r="AE2182" s="4"/>
      <c r="AF2182" s="4"/>
      <c r="AG2182" s="4"/>
    </row>
    <row r="2183" spans="21:33">
      <c r="U2183" s="4"/>
      <c r="V2183" s="4"/>
      <c r="W2183" s="4"/>
      <c r="X2183" s="4"/>
      <c r="Y2183" s="4"/>
      <c r="Z2183" s="4"/>
      <c r="AA2183" s="4"/>
      <c r="AB2183" s="4"/>
      <c r="AC2183" s="4"/>
      <c r="AD2183" s="4"/>
      <c r="AE2183" s="4"/>
      <c r="AF2183" s="4"/>
      <c r="AG2183" s="4"/>
    </row>
    <row r="2184" spans="21:33">
      <c r="U2184" s="4"/>
      <c r="V2184" s="4"/>
      <c r="W2184" s="4"/>
      <c r="X2184" s="4"/>
      <c r="Y2184" s="4"/>
      <c r="Z2184" s="4"/>
      <c r="AA2184" s="4"/>
      <c r="AB2184" s="4"/>
      <c r="AC2184" s="4"/>
      <c r="AD2184" s="4"/>
      <c r="AE2184" s="4"/>
      <c r="AF2184" s="4"/>
      <c r="AG2184" s="4"/>
    </row>
    <row r="2185" spans="21:33">
      <c r="U2185" s="4"/>
      <c r="V2185" s="4"/>
      <c r="W2185" s="4"/>
      <c r="X2185" s="4"/>
      <c r="Y2185" s="4"/>
      <c r="Z2185" s="4"/>
      <c r="AA2185" s="4"/>
      <c r="AB2185" s="4"/>
      <c r="AC2185" s="4"/>
      <c r="AD2185" s="4"/>
      <c r="AE2185" s="4"/>
      <c r="AF2185" s="4"/>
      <c r="AG2185" s="4"/>
    </row>
    <row r="2186" spans="21:33">
      <c r="U2186" s="4"/>
      <c r="V2186" s="4"/>
      <c r="W2186" s="4"/>
      <c r="X2186" s="4"/>
      <c r="Y2186" s="4"/>
      <c r="Z2186" s="4"/>
      <c r="AA2186" s="4"/>
      <c r="AB2186" s="4"/>
      <c r="AC2186" s="4"/>
      <c r="AD2186" s="4"/>
      <c r="AE2186" s="4"/>
      <c r="AF2186" s="4"/>
      <c r="AG2186" s="4"/>
    </row>
    <row r="2187" spans="21:33">
      <c r="U2187" s="4"/>
      <c r="V2187" s="4"/>
      <c r="W2187" s="4"/>
      <c r="X2187" s="4"/>
      <c r="Y2187" s="4"/>
      <c r="Z2187" s="4"/>
      <c r="AA2187" s="4"/>
      <c r="AB2187" s="4"/>
      <c r="AC2187" s="4"/>
      <c r="AD2187" s="4"/>
      <c r="AE2187" s="4"/>
      <c r="AF2187" s="4"/>
      <c r="AG2187" s="4"/>
    </row>
    <row r="2188" spans="21:33">
      <c r="U2188" s="4"/>
      <c r="V2188" s="4"/>
      <c r="W2188" s="4"/>
      <c r="X2188" s="4"/>
      <c r="Y2188" s="4"/>
      <c r="Z2188" s="4"/>
      <c r="AA2188" s="4"/>
      <c r="AB2188" s="4"/>
      <c r="AC2188" s="4"/>
      <c r="AD2188" s="4"/>
      <c r="AE2188" s="4"/>
      <c r="AF2188" s="4"/>
      <c r="AG2188" s="4"/>
    </row>
    <row r="2189" spans="21:33">
      <c r="U2189" s="4"/>
      <c r="V2189" s="4"/>
      <c r="W2189" s="4"/>
      <c r="X2189" s="4"/>
      <c r="Y2189" s="4"/>
      <c r="Z2189" s="4"/>
      <c r="AA2189" s="4"/>
      <c r="AB2189" s="4"/>
      <c r="AC2189" s="4"/>
      <c r="AD2189" s="4"/>
      <c r="AE2189" s="4"/>
      <c r="AF2189" s="4"/>
      <c r="AG2189" s="4"/>
    </row>
    <row r="2190" spans="21:33">
      <c r="U2190" s="4"/>
      <c r="V2190" s="4"/>
      <c r="W2190" s="4"/>
      <c r="X2190" s="4"/>
      <c r="Y2190" s="4"/>
      <c r="Z2190" s="4"/>
      <c r="AA2190" s="4"/>
      <c r="AB2190" s="4"/>
      <c r="AC2190" s="4"/>
      <c r="AD2190" s="4"/>
      <c r="AE2190" s="4"/>
      <c r="AF2190" s="4"/>
      <c r="AG2190" s="4"/>
    </row>
    <row r="2191" spans="21:33">
      <c r="U2191" s="4"/>
      <c r="V2191" s="4"/>
      <c r="W2191" s="4"/>
      <c r="X2191" s="4"/>
      <c r="Y2191" s="4"/>
      <c r="Z2191" s="4"/>
      <c r="AA2191" s="4"/>
      <c r="AB2191" s="4"/>
      <c r="AC2191" s="4"/>
      <c r="AD2191" s="4"/>
      <c r="AE2191" s="4"/>
      <c r="AF2191" s="4"/>
      <c r="AG2191" s="4"/>
    </row>
    <row r="2192" spans="21:33">
      <c r="U2192" s="4"/>
      <c r="V2192" s="4"/>
      <c r="W2192" s="4"/>
      <c r="X2192" s="4"/>
      <c r="Y2192" s="4"/>
      <c r="Z2192" s="4"/>
      <c r="AA2192" s="4"/>
      <c r="AB2192" s="4"/>
      <c r="AC2192" s="4"/>
      <c r="AD2192" s="4"/>
      <c r="AE2192" s="4"/>
      <c r="AF2192" s="4"/>
      <c r="AG2192" s="4"/>
    </row>
    <row r="2193" spans="21:33">
      <c r="U2193" s="4"/>
      <c r="V2193" s="4"/>
      <c r="W2193" s="4"/>
      <c r="X2193" s="4"/>
      <c r="Y2193" s="4"/>
      <c r="Z2193" s="4"/>
      <c r="AA2193" s="4"/>
      <c r="AB2193" s="4"/>
      <c r="AC2193" s="4"/>
      <c r="AD2193" s="4"/>
      <c r="AE2193" s="4"/>
      <c r="AF2193" s="4"/>
      <c r="AG2193" s="4"/>
    </row>
    <row r="2194" spans="21:33">
      <c r="U2194" s="4"/>
      <c r="V2194" s="4"/>
      <c r="W2194" s="4"/>
      <c r="X2194" s="4"/>
      <c r="Y2194" s="4"/>
      <c r="Z2194" s="4"/>
      <c r="AA2194" s="4"/>
      <c r="AB2194" s="4"/>
      <c r="AC2194" s="4"/>
      <c r="AD2194" s="4"/>
      <c r="AE2194" s="4"/>
      <c r="AF2194" s="4"/>
      <c r="AG2194" s="4"/>
    </row>
    <row r="2195" spans="21:33">
      <c r="U2195" s="4"/>
      <c r="V2195" s="4"/>
      <c r="W2195" s="4"/>
      <c r="X2195" s="4"/>
      <c r="Y2195" s="4"/>
      <c r="Z2195" s="4"/>
      <c r="AA2195" s="4"/>
      <c r="AB2195" s="4"/>
      <c r="AC2195" s="4"/>
      <c r="AD2195" s="4"/>
      <c r="AE2195" s="4"/>
      <c r="AF2195" s="4"/>
      <c r="AG2195" s="4"/>
    </row>
    <row r="2196" spans="21:33">
      <c r="U2196" s="4"/>
      <c r="V2196" s="4"/>
      <c r="W2196" s="4"/>
      <c r="X2196" s="4"/>
      <c r="Y2196" s="4"/>
      <c r="Z2196" s="4"/>
      <c r="AA2196" s="4"/>
      <c r="AB2196" s="4"/>
      <c r="AC2196" s="4"/>
      <c r="AD2196" s="4"/>
      <c r="AE2196" s="4"/>
      <c r="AF2196" s="4"/>
      <c r="AG2196" s="4"/>
    </row>
    <row r="2197" spans="21:33">
      <c r="U2197" s="4"/>
      <c r="V2197" s="4"/>
      <c r="W2197" s="4"/>
      <c r="X2197" s="4"/>
      <c r="Y2197" s="4"/>
      <c r="Z2197" s="4"/>
      <c r="AA2197" s="4"/>
      <c r="AB2197" s="4"/>
      <c r="AC2197" s="4"/>
      <c r="AD2197" s="4"/>
      <c r="AE2197" s="4"/>
      <c r="AF2197" s="4"/>
      <c r="AG2197" s="4"/>
    </row>
    <row r="2198" spans="21:33">
      <c r="U2198" s="4"/>
      <c r="V2198" s="4"/>
      <c r="W2198" s="4"/>
      <c r="X2198" s="4"/>
      <c r="Y2198" s="4"/>
      <c r="Z2198" s="4"/>
      <c r="AA2198" s="4"/>
      <c r="AB2198" s="4"/>
      <c r="AC2198" s="4"/>
      <c r="AD2198" s="4"/>
      <c r="AE2198" s="4"/>
      <c r="AF2198" s="4"/>
      <c r="AG2198" s="4"/>
    </row>
    <row r="2199" spans="21:33">
      <c r="U2199" s="4"/>
      <c r="V2199" s="4"/>
      <c r="W2199" s="4"/>
      <c r="X2199" s="4"/>
      <c r="Y2199" s="4"/>
      <c r="Z2199" s="4"/>
      <c r="AA2199" s="4"/>
      <c r="AB2199" s="4"/>
      <c r="AC2199" s="4"/>
      <c r="AD2199" s="4"/>
      <c r="AE2199" s="4"/>
      <c r="AF2199" s="4"/>
      <c r="AG2199" s="4"/>
    </row>
    <row r="2200" spans="21:33">
      <c r="U2200" s="4"/>
      <c r="V2200" s="4"/>
      <c r="W2200" s="4"/>
      <c r="X2200" s="4"/>
      <c r="Y2200" s="4"/>
      <c r="Z2200" s="4"/>
      <c r="AA2200" s="4"/>
      <c r="AB2200" s="4"/>
      <c r="AC2200" s="4"/>
      <c r="AD2200" s="4"/>
      <c r="AE2200" s="4"/>
      <c r="AF2200" s="4"/>
      <c r="AG2200" s="4"/>
    </row>
    <row r="2201" spans="21:33">
      <c r="U2201" s="4"/>
      <c r="V2201" s="4"/>
      <c r="W2201" s="4"/>
      <c r="X2201" s="4"/>
      <c r="Y2201" s="4"/>
      <c r="Z2201" s="4"/>
      <c r="AA2201" s="4"/>
      <c r="AB2201" s="4"/>
      <c r="AC2201" s="4"/>
      <c r="AD2201" s="4"/>
      <c r="AE2201" s="4"/>
      <c r="AF2201" s="4"/>
      <c r="AG2201" s="4"/>
    </row>
    <row r="2202" spans="21:33">
      <c r="U2202" s="4"/>
      <c r="V2202" s="4"/>
      <c r="W2202" s="4"/>
      <c r="X2202" s="4"/>
      <c r="Y2202" s="4"/>
      <c r="Z2202" s="4"/>
      <c r="AA2202" s="4"/>
      <c r="AB2202" s="4"/>
      <c r="AC2202" s="4"/>
      <c r="AD2202" s="4"/>
      <c r="AE2202" s="4"/>
      <c r="AF2202" s="4"/>
      <c r="AG2202" s="4"/>
    </row>
    <row r="2203" spans="21:33">
      <c r="U2203" s="4"/>
      <c r="V2203" s="4"/>
      <c r="W2203" s="4"/>
      <c r="X2203" s="4"/>
      <c r="Y2203" s="4"/>
      <c r="Z2203" s="4"/>
      <c r="AA2203" s="4"/>
      <c r="AB2203" s="4"/>
      <c r="AC2203" s="4"/>
      <c r="AD2203" s="4"/>
      <c r="AE2203" s="4"/>
      <c r="AF2203" s="4"/>
      <c r="AG2203" s="4"/>
    </row>
    <row r="2204" spans="21:33">
      <c r="U2204" s="4"/>
      <c r="V2204" s="4"/>
      <c r="W2204" s="4"/>
      <c r="X2204" s="4"/>
      <c r="Y2204" s="4"/>
      <c r="Z2204" s="4"/>
      <c r="AA2204" s="4"/>
      <c r="AB2204" s="4"/>
      <c r="AC2204" s="4"/>
      <c r="AD2204" s="4"/>
      <c r="AE2204" s="4"/>
      <c r="AF2204" s="4"/>
      <c r="AG2204" s="4"/>
    </row>
    <row r="2205" spans="21:33">
      <c r="U2205" s="4"/>
      <c r="V2205" s="4"/>
      <c r="W2205" s="4"/>
      <c r="X2205" s="4"/>
      <c r="Y2205" s="4"/>
      <c r="Z2205" s="4"/>
      <c r="AA2205" s="4"/>
      <c r="AB2205" s="4"/>
      <c r="AC2205" s="4"/>
      <c r="AD2205" s="4"/>
      <c r="AE2205" s="4"/>
      <c r="AF2205" s="4"/>
      <c r="AG2205" s="4"/>
    </row>
    <row r="2206" spans="21:33">
      <c r="U2206" s="4"/>
      <c r="V2206" s="4"/>
      <c r="W2206" s="4"/>
      <c r="X2206" s="4"/>
      <c r="Y2206" s="4"/>
      <c r="Z2206" s="4"/>
      <c r="AA2206" s="4"/>
      <c r="AB2206" s="4"/>
      <c r="AC2206" s="4"/>
      <c r="AD2206" s="4"/>
      <c r="AE2206" s="4"/>
      <c r="AF2206" s="4"/>
      <c r="AG2206" s="4"/>
    </row>
    <row r="2207" spans="21:33">
      <c r="U2207" s="4"/>
      <c r="V2207" s="4"/>
      <c r="W2207" s="4"/>
      <c r="X2207" s="4"/>
      <c r="Y2207" s="4"/>
      <c r="Z2207" s="4"/>
      <c r="AA2207" s="4"/>
      <c r="AB2207" s="4"/>
      <c r="AC2207" s="4"/>
      <c r="AD2207" s="4"/>
      <c r="AE2207" s="4"/>
      <c r="AF2207" s="4"/>
      <c r="AG2207" s="4"/>
    </row>
    <row r="2208" spans="21:33">
      <c r="U2208" s="4"/>
      <c r="V2208" s="4"/>
      <c r="W2208" s="4"/>
      <c r="X2208" s="4"/>
      <c r="Y2208" s="4"/>
      <c r="Z2208" s="4"/>
      <c r="AA2208" s="4"/>
      <c r="AB2208" s="4"/>
      <c r="AC2208" s="4"/>
      <c r="AD2208" s="4"/>
      <c r="AE2208" s="4"/>
      <c r="AF2208" s="4"/>
      <c r="AG2208" s="4"/>
    </row>
    <row r="2209" spans="21:33">
      <c r="U2209" s="4"/>
      <c r="V2209" s="4"/>
      <c r="W2209" s="4"/>
      <c r="X2209" s="4"/>
      <c r="Y2209" s="4"/>
      <c r="Z2209" s="4"/>
      <c r="AA2209" s="4"/>
      <c r="AB2209" s="4"/>
      <c r="AC2209" s="4"/>
      <c r="AD2209" s="4"/>
      <c r="AE2209" s="4"/>
      <c r="AF2209" s="4"/>
      <c r="AG2209" s="4"/>
    </row>
    <row r="2210" spans="21:33">
      <c r="U2210" s="4"/>
      <c r="V2210" s="4"/>
      <c r="W2210" s="4"/>
      <c r="X2210" s="4"/>
      <c r="Y2210" s="4"/>
      <c r="Z2210" s="4"/>
      <c r="AA2210" s="4"/>
      <c r="AB2210" s="4"/>
      <c r="AC2210" s="4"/>
      <c r="AD2210" s="4"/>
      <c r="AE2210" s="4"/>
      <c r="AF2210" s="4"/>
      <c r="AG2210" s="4"/>
    </row>
    <row r="2211" spans="21:33">
      <c r="U2211" s="4"/>
      <c r="V2211" s="4"/>
      <c r="W2211" s="4"/>
      <c r="X2211" s="4"/>
      <c r="Y2211" s="4"/>
      <c r="Z2211" s="4"/>
      <c r="AA2211" s="4"/>
      <c r="AB2211" s="4"/>
      <c r="AC2211" s="4"/>
      <c r="AD2211" s="4"/>
      <c r="AE2211" s="4"/>
      <c r="AF2211" s="4"/>
      <c r="AG2211" s="4"/>
    </row>
    <row r="2212" spans="21:33">
      <c r="U2212" s="4"/>
      <c r="V2212" s="4"/>
      <c r="W2212" s="4"/>
      <c r="X2212" s="4"/>
      <c r="Y2212" s="4"/>
      <c r="Z2212" s="4"/>
      <c r="AA2212" s="4"/>
      <c r="AB2212" s="4"/>
      <c r="AC2212" s="4"/>
      <c r="AD2212" s="4"/>
      <c r="AE2212" s="4"/>
      <c r="AF2212" s="4"/>
      <c r="AG2212" s="4"/>
    </row>
    <row r="2213" spans="21:33">
      <c r="U2213" s="4"/>
      <c r="V2213" s="4"/>
      <c r="W2213" s="4"/>
      <c r="X2213" s="4"/>
      <c r="Y2213" s="4"/>
      <c r="Z2213" s="4"/>
      <c r="AA2213" s="4"/>
      <c r="AB2213" s="4"/>
      <c r="AC2213" s="4"/>
      <c r="AD2213" s="4"/>
      <c r="AE2213" s="4"/>
      <c r="AF2213" s="4"/>
      <c r="AG2213" s="4"/>
    </row>
    <row r="2214" spans="21:33">
      <c r="U2214" s="4"/>
      <c r="V2214" s="4"/>
      <c r="W2214" s="4"/>
      <c r="X2214" s="4"/>
      <c r="Y2214" s="4"/>
      <c r="Z2214" s="4"/>
      <c r="AA2214" s="4"/>
      <c r="AB2214" s="4"/>
      <c r="AC2214" s="4"/>
      <c r="AD2214" s="4"/>
      <c r="AE2214" s="4"/>
      <c r="AF2214" s="4"/>
      <c r="AG2214" s="4"/>
    </row>
    <row r="2215" spans="21:33">
      <c r="U2215" s="4"/>
      <c r="V2215" s="4"/>
      <c r="W2215" s="4"/>
      <c r="X2215" s="4"/>
      <c r="Y2215" s="4"/>
      <c r="Z2215" s="4"/>
      <c r="AA2215" s="4"/>
      <c r="AB2215" s="4"/>
      <c r="AC2215" s="4"/>
      <c r="AD2215" s="4"/>
      <c r="AE2215" s="4"/>
      <c r="AF2215" s="4"/>
      <c r="AG2215" s="4"/>
    </row>
    <row r="2216" spans="21:33">
      <c r="U2216" s="4"/>
      <c r="V2216" s="4"/>
      <c r="W2216" s="4"/>
      <c r="X2216" s="4"/>
      <c r="Y2216" s="4"/>
      <c r="Z2216" s="4"/>
      <c r="AA2216" s="4"/>
      <c r="AB2216" s="4"/>
      <c r="AC2216" s="4"/>
      <c r="AD2216" s="4"/>
      <c r="AE2216" s="4"/>
      <c r="AF2216" s="4"/>
      <c r="AG2216" s="4"/>
    </row>
    <row r="2217" spans="21:33">
      <c r="U2217" s="4"/>
      <c r="V2217" s="4"/>
      <c r="W2217" s="4"/>
      <c r="X2217" s="4"/>
      <c r="Y2217" s="4"/>
      <c r="Z2217" s="4"/>
      <c r="AA2217" s="4"/>
      <c r="AB2217" s="4"/>
      <c r="AC2217" s="4"/>
      <c r="AD2217" s="4"/>
      <c r="AE2217" s="4"/>
      <c r="AF2217" s="4"/>
      <c r="AG2217" s="4"/>
    </row>
    <row r="2218" spans="21:33">
      <c r="U2218" s="4"/>
      <c r="V2218" s="4"/>
      <c r="W2218" s="4"/>
      <c r="X2218" s="4"/>
      <c r="Y2218" s="4"/>
      <c r="Z2218" s="4"/>
      <c r="AA2218" s="4"/>
      <c r="AB2218" s="4"/>
      <c r="AC2218" s="4"/>
      <c r="AD2218" s="4"/>
      <c r="AE2218" s="4"/>
      <c r="AF2218" s="4"/>
      <c r="AG2218" s="4"/>
    </row>
    <row r="2219" spans="21:33">
      <c r="U2219" s="4"/>
      <c r="V2219" s="4"/>
      <c r="W2219" s="4"/>
      <c r="X2219" s="4"/>
      <c r="Y2219" s="4"/>
      <c r="Z2219" s="4"/>
      <c r="AA2219" s="4"/>
      <c r="AB2219" s="4"/>
      <c r="AC2219" s="4"/>
      <c r="AD2219" s="4"/>
      <c r="AE2219" s="4"/>
      <c r="AF2219" s="4"/>
      <c r="AG2219" s="4"/>
    </row>
    <row r="2220" spans="21:33">
      <c r="U2220" s="4"/>
      <c r="V2220" s="4"/>
      <c r="W2220" s="4"/>
      <c r="X2220" s="4"/>
      <c r="Y2220" s="4"/>
      <c r="Z2220" s="4"/>
      <c r="AA2220" s="4"/>
      <c r="AB2220" s="4"/>
      <c r="AC2220" s="4"/>
      <c r="AD2220" s="4"/>
      <c r="AE2220" s="4"/>
      <c r="AF2220" s="4"/>
      <c r="AG2220" s="4"/>
    </row>
    <row r="2221" spans="21:33">
      <c r="U2221" s="4"/>
      <c r="V2221" s="4"/>
      <c r="W2221" s="4"/>
      <c r="X2221" s="4"/>
      <c r="Y2221" s="4"/>
      <c r="Z2221" s="4"/>
      <c r="AA2221" s="4"/>
      <c r="AB2221" s="4"/>
      <c r="AC2221" s="4"/>
      <c r="AD2221" s="4"/>
      <c r="AE2221" s="4"/>
      <c r="AF2221" s="4"/>
      <c r="AG2221" s="4"/>
    </row>
    <row r="2222" spans="21:33">
      <c r="U2222" s="4"/>
      <c r="V2222" s="4"/>
      <c r="W2222" s="4"/>
      <c r="X2222" s="4"/>
      <c r="Y2222" s="4"/>
      <c r="Z2222" s="4"/>
      <c r="AA2222" s="4"/>
      <c r="AB2222" s="4"/>
      <c r="AC2222" s="4"/>
      <c r="AD2222" s="4"/>
      <c r="AE2222" s="4"/>
      <c r="AF2222" s="4"/>
      <c r="AG2222" s="4"/>
    </row>
    <row r="2223" spans="21:33">
      <c r="U2223" s="4"/>
      <c r="V2223" s="4"/>
      <c r="W2223" s="4"/>
      <c r="X2223" s="4"/>
      <c r="Y2223" s="4"/>
      <c r="Z2223" s="4"/>
      <c r="AA2223" s="4"/>
      <c r="AB2223" s="4"/>
      <c r="AC2223" s="4"/>
      <c r="AD2223" s="4"/>
      <c r="AE2223" s="4"/>
      <c r="AF2223" s="4"/>
      <c r="AG2223" s="4"/>
    </row>
    <row r="2224" spans="21:33">
      <c r="U2224" s="4"/>
      <c r="V2224" s="4"/>
      <c r="W2224" s="4"/>
      <c r="X2224" s="4"/>
      <c r="Y2224" s="4"/>
      <c r="Z2224" s="4"/>
      <c r="AA2224" s="4"/>
      <c r="AB2224" s="4"/>
      <c r="AC2224" s="4"/>
      <c r="AD2224" s="4"/>
      <c r="AE2224" s="4"/>
      <c r="AF2224" s="4"/>
      <c r="AG2224" s="4"/>
    </row>
    <row r="2225" spans="21:33">
      <c r="U2225" s="4"/>
      <c r="V2225" s="4"/>
      <c r="W2225" s="4"/>
      <c r="X2225" s="4"/>
      <c r="Y2225" s="4"/>
      <c r="Z2225" s="4"/>
      <c r="AA2225" s="4"/>
      <c r="AB2225" s="4"/>
      <c r="AC2225" s="4"/>
      <c r="AD2225" s="4"/>
      <c r="AE2225" s="4"/>
      <c r="AF2225" s="4"/>
      <c r="AG2225" s="4"/>
    </row>
    <row r="2226" spans="21:33">
      <c r="U2226" s="4"/>
      <c r="V2226" s="4"/>
      <c r="W2226" s="4"/>
      <c r="X2226" s="4"/>
      <c r="Y2226" s="4"/>
      <c r="Z2226" s="4"/>
      <c r="AA2226" s="4"/>
      <c r="AB2226" s="4"/>
      <c r="AC2226" s="4"/>
      <c r="AD2226" s="4"/>
      <c r="AE2226" s="4"/>
      <c r="AF2226" s="4"/>
      <c r="AG2226" s="4"/>
    </row>
    <row r="2227" spans="21:33">
      <c r="U2227" s="4"/>
      <c r="V2227" s="4"/>
      <c r="W2227" s="4"/>
      <c r="X2227" s="4"/>
      <c r="Y2227" s="4"/>
      <c r="Z2227" s="4"/>
      <c r="AA2227" s="4"/>
      <c r="AB2227" s="4"/>
      <c r="AC2227" s="4"/>
      <c r="AD2227" s="4"/>
      <c r="AE2227" s="4"/>
      <c r="AF2227" s="4"/>
      <c r="AG2227" s="4"/>
    </row>
    <row r="2228" spans="21:33">
      <c r="U2228" s="4"/>
      <c r="V2228" s="4"/>
      <c r="W2228" s="4"/>
      <c r="X2228" s="4"/>
      <c r="Y2228" s="4"/>
      <c r="Z2228" s="4"/>
      <c r="AA2228" s="4"/>
      <c r="AB2228" s="4"/>
      <c r="AC2228" s="4"/>
      <c r="AD2228" s="4"/>
      <c r="AE2228" s="4"/>
      <c r="AF2228" s="4"/>
      <c r="AG2228" s="4"/>
    </row>
    <row r="2229" spans="21:33">
      <c r="U2229" s="4"/>
      <c r="V2229" s="4"/>
      <c r="W2229" s="4"/>
      <c r="X2229" s="4"/>
      <c r="Y2229" s="4"/>
      <c r="Z2229" s="4"/>
      <c r="AA2229" s="4"/>
      <c r="AB2229" s="4"/>
      <c r="AC2229" s="4"/>
      <c r="AD2229" s="4"/>
      <c r="AE2229" s="4"/>
      <c r="AF2229" s="4"/>
      <c r="AG2229" s="4"/>
    </row>
    <row r="2230" spans="21:33">
      <c r="U2230" s="4"/>
      <c r="V2230" s="4"/>
      <c r="W2230" s="4"/>
      <c r="X2230" s="4"/>
      <c r="Y2230" s="4"/>
      <c r="Z2230" s="4"/>
      <c r="AA2230" s="4"/>
      <c r="AB2230" s="4"/>
      <c r="AC2230" s="4"/>
      <c r="AD2230" s="4"/>
      <c r="AE2230" s="4"/>
      <c r="AF2230" s="4"/>
      <c r="AG2230" s="4"/>
    </row>
    <row r="2231" spans="21:33">
      <c r="U2231" s="4"/>
      <c r="V2231" s="4"/>
      <c r="W2231" s="4"/>
      <c r="X2231" s="4"/>
      <c r="Y2231" s="4"/>
      <c r="Z2231" s="4"/>
      <c r="AA2231" s="4"/>
      <c r="AB2231" s="4"/>
      <c r="AC2231" s="4"/>
      <c r="AD2231" s="4"/>
      <c r="AE2231" s="4"/>
      <c r="AF2231" s="4"/>
      <c r="AG2231" s="4"/>
    </row>
    <row r="2232" spans="21:33">
      <c r="U2232" s="4"/>
      <c r="V2232" s="4"/>
      <c r="W2232" s="4"/>
      <c r="X2232" s="4"/>
      <c r="Y2232" s="4"/>
      <c r="Z2232" s="4"/>
      <c r="AA2232" s="4"/>
      <c r="AB2232" s="4"/>
      <c r="AC2232" s="4"/>
      <c r="AD2232" s="4"/>
      <c r="AE2232" s="4"/>
      <c r="AF2232" s="4"/>
      <c r="AG2232" s="4"/>
    </row>
    <row r="2233" spans="21:33">
      <c r="U2233" s="4"/>
      <c r="V2233" s="4"/>
      <c r="W2233" s="4"/>
      <c r="X2233" s="4"/>
      <c r="Y2233" s="4"/>
      <c r="Z2233" s="4"/>
      <c r="AA2233" s="4"/>
      <c r="AB2233" s="4"/>
      <c r="AC2233" s="4"/>
      <c r="AD2233" s="4"/>
      <c r="AE2233" s="4"/>
      <c r="AF2233" s="4"/>
      <c r="AG2233" s="4"/>
    </row>
    <row r="2234" spans="21:33">
      <c r="U2234" s="4"/>
      <c r="V2234" s="4"/>
      <c r="W2234" s="4"/>
      <c r="X2234" s="4"/>
      <c r="Y2234" s="4"/>
      <c r="Z2234" s="4"/>
      <c r="AA2234" s="4"/>
      <c r="AB2234" s="4"/>
      <c r="AC2234" s="4"/>
      <c r="AD2234" s="4"/>
      <c r="AE2234" s="4"/>
      <c r="AF2234" s="4"/>
      <c r="AG2234" s="4"/>
    </row>
    <row r="2235" spans="21:33">
      <c r="U2235" s="4"/>
      <c r="V2235" s="4"/>
      <c r="W2235" s="4"/>
      <c r="X2235" s="4"/>
      <c r="Y2235" s="4"/>
      <c r="Z2235" s="4"/>
      <c r="AA2235" s="4"/>
      <c r="AB2235" s="4"/>
      <c r="AC2235" s="4"/>
      <c r="AD2235" s="4"/>
      <c r="AE2235" s="4"/>
      <c r="AF2235" s="4"/>
      <c r="AG2235" s="4"/>
    </row>
    <row r="2236" spans="21:33">
      <c r="U2236" s="4"/>
      <c r="V2236" s="4"/>
      <c r="W2236" s="4"/>
      <c r="X2236" s="4"/>
      <c r="Y2236" s="4"/>
      <c r="Z2236" s="4"/>
      <c r="AA2236" s="4"/>
      <c r="AB2236" s="4"/>
      <c r="AC2236" s="4"/>
      <c r="AD2236" s="4"/>
      <c r="AE2236" s="4"/>
      <c r="AF2236" s="4"/>
      <c r="AG2236" s="4"/>
    </row>
    <row r="2237" spans="21:33">
      <c r="U2237" s="4"/>
      <c r="V2237" s="4"/>
      <c r="W2237" s="4"/>
      <c r="X2237" s="4"/>
      <c r="Y2237" s="4"/>
      <c r="Z2237" s="4"/>
      <c r="AA2237" s="4"/>
      <c r="AB2237" s="4"/>
      <c r="AC2237" s="4"/>
      <c r="AD2237" s="4"/>
      <c r="AE2237" s="4"/>
      <c r="AF2237" s="4"/>
      <c r="AG2237" s="4"/>
    </row>
    <row r="2238" spans="21:33">
      <c r="U2238" s="4"/>
      <c r="V2238" s="4"/>
      <c r="W2238" s="4"/>
      <c r="X2238" s="4"/>
      <c r="Y2238" s="4"/>
      <c r="Z2238" s="4"/>
      <c r="AA2238" s="4"/>
      <c r="AB2238" s="4"/>
      <c r="AC2238" s="4"/>
      <c r="AD2238" s="4"/>
      <c r="AE2238" s="4"/>
      <c r="AF2238" s="4"/>
      <c r="AG2238" s="4"/>
    </row>
    <row r="2239" spans="21:33">
      <c r="U2239" s="4"/>
      <c r="V2239" s="4"/>
      <c r="W2239" s="4"/>
      <c r="X2239" s="4"/>
      <c r="Y2239" s="4"/>
      <c r="Z2239" s="4"/>
      <c r="AA2239" s="4"/>
      <c r="AB2239" s="4"/>
      <c r="AC2239" s="4"/>
      <c r="AD2239" s="4"/>
      <c r="AE2239" s="4"/>
      <c r="AF2239" s="4"/>
      <c r="AG2239" s="4"/>
    </row>
    <row r="2240" spans="21:33">
      <c r="U2240" s="4"/>
      <c r="V2240" s="4"/>
      <c r="W2240" s="4"/>
      <c r="X2240" s="4"/>
      <c r="Y2240" s="4"/>
      <c r="Z2240" s="4"/>
      <c r="AA2240" s="4"/>
      <c r="AB2240" s="4"/>
      <c r="AC2240" s="4"/>
      <c r="AD2240" s="4"/>
      <c r="AE2240" s="4"/>
      <c r="AF2240" s="4"/>
      <c r="AG2240" s="4"/>
    </row>
    <row r="2241" spans="21:33">
      <c r="U2241" s="4"/>
      <c r="V2241" s="4"/>
      <c r="W2241" s="4"/>
      <c r="X2241" s="4"/>
      <c r="Y2241" s="4"/>
      <c r="Z2241" s="4"/>
      <c r="AA2241" s="4"/>
      <c r="AB2241" s="4"/>
      <c r="AC2241" s="4"/>
      <c r="AD2241" s="4"/>
      <c r="AE2241" s="4"/>
      <c r="AF2241" s="4"/>
      <c r="AG2241" s="4"/>
    </row>
    <row r="2242" spans="21:33">
      <c r="U2242" s="4"/>
      <c r="V2242" s="4"/>
      <c r="W2242" s="4"/>
      <c r="X2242" s="4"/>
      <c r="Y2242" s="4"/>
      <c r="Z2242" s="4"/>
      <c r="AA2242" s="4"/>
      <c r="AB2242" s="4"/>
      <c r="AC2242" s="4"/>
      <c r="AD2242" s="4"/>
      <c r="AE2242" s="4"/>
      <c r="AF2242" s="4"/>
      <c r="AG2242" s="4"/>
    </row>
    <row r="2243" spans="21:33">
      <c r="U2243" s="4"/>
      <c r="V2243" s="4"/>
      <c r="W2243" s="4"/>
      <c r="X2243" s="4"/>
      <c r="Y2243" s="4"/>
      <c r="Z2243" s="4"/>
      <c r="AA2243" s="4"/>
      <c r="AB2243" s="4"/>
      <c r="AC2243" s="4"/>
      <c r="AD2243" s="4"/>
      <c r="AE2243" s="4"/>
      <c r="AF2243" s="4"/>
      <c r="AG2243" s="4"/>
    </row>
    <row r="2244" spans="21:33">
      <c r="U2244" s="4"/>
      <c r="V2244" s="4"/>
      <c r="W2244" s="4"/>
      <c r="X2244" s="4"/>
      <c r="Y2244" s="4"/>
      <c r="Z2244" s="4"/>
      <c r="AA2244" s="4"/>
      <c r="AB2244" s="4"/>
      <c r="AC2244" s="4"/>
      <c r="AD2244" s="4"/>
      <c r="AE2244" s="4"/>
      <c r="AF2244" s="4"/>
      <c r="AG2244" s="4"/>
    </row>
    <row r="2245" spans="21:33">
      <c r="U2245" s="4"/>
      <c r="V2245" s="4"/>
      <c r="W2245" s="4"/>
      <c r="X2245" s="4"/>
      <c r="Y2245" s="4"/>
      <c r="Z2245" s="4"/>
      <c r="AA2245" s="4"/>
      <c r="AB2245" s="4"/>
      <c r="AC2245" s="4"/>
      <c r="AD2245" s="4"/>
      <c r="AE2245" s="4"/>
      <c r="AF2245" s="4"/>
      <c r="AG2245" s="4"/>
    </row>
    <row r="2246" spans="21:33">
      <c r="U2246" s="4"/>
      <c r="V2246" s="4"/>
      <c r="W2246" s="4"/>
      <c r="X2246" s="4"/>
      <c r="Y2246" s="4"/>
      <c r="Z2246" s="4"/>
      <c r="AA2246" s="4"/>
      <c r="AB2246" s="4"/>
      <c r="AC2246" s="4"/>
      <c r="AD2246" s="4"/>
      <c r="AE2246" s="4"/>
      <c r="AF2246" s="4"/>
      <c r="AG2246" s="4"/>
    </row>
    <row r="2247" spans="21:33">
      <c r="U2247" s="4"/>
      <c r="V2247" s="4"/>
      <c r="W2247" s="4"/>
      <c r="X2247" s="4"/>
      <c r="Y2247" s="4"/>
      <c r="Z2247" s="4"/>
      <c r="AA2247" s="4"/>
      <c r="AB2247" s="4"/>
      <c r="AC2247" s="4"/>
      <c r="AD2247" s="4"/>
      <c r="AE2247" s="4"/>
      <c r="AF2247" s="4"/>
      <c r="AG2247" s="4"/>
    </row>
    <row r="2248" spans="21:33">
      <c r="U2248" s="4"/>
      <c r="V2248" s="4"/>
      <c r="W2248" s="4"/>
      <c r="X2248" s="4"/>
      <c r="Y2248" s="4"/>
      <c r="Z2248" s="4"/>
      <c r="AA2248" s="4"/>
      <c r="AB2248" s="4"/>
      <c r="AC2248" s="4"/>
      <c r="AD2248" s="4"/>
      <c r="AE2248" s="4"/>
      <c r="AF2248" s="4"/>
      <c r="AG2248" s="4"/>
    </row>
    <row r="2249" spans="21:33">
      <c r="U2249" s="4"/>
      <c r="V2249" s="4"/>
      <c r="W2249" s="4"/>
      <c r="X2249" s="4"/>
      <c r="Y2249" s="4"/>
      <c r="Z2249" s="4"/>
      <c r="AA2249" s="4"/>
      <c r="AB2249" s="4"/>
      <c r="AC2249" s="4"/>
      <c r="AD2249" s="4"/>
      <c r="AE2249" s="4"/>
      <c r="AF2249" s="4"/>
      <c r="AG2249" s="4"/>
    </row>
    <row r="2250" spans="21:33">
      <c r="U2250" s="4"/>
      <c r="V2250" s="4"/>
      <c r="W2250" s="4"/>
      <c r="X2250" s="4"/>
      <c r="Y2250" s="4"/>
      <c r="Z2250" s="4"/>
      <c r="AA2250" s="4"/>
      <c r="AB2250" s="4"/>
      <c r="AC2250" s="4"/>
      <c r="AD2250" s="4"/>
      <c r="AE2250" s="4"/>
      <c r="AF2250" s="4"/>
      <c r="AG2250" s="4"/>
    </row>
    <row r="2251" spans="21:33">
      <c r="U2251" s="4"/>
      <c r="V2251" s="4"/>
      <c r="W2251" s="4"/>
      <c r="X2251" s="4"/>
      <c r="Y2251" s="4"/>
      <c r="Z2251" s="4"/>
      <c r="AA2251" s="4"/>
      <c r="AB2251" s="4"/>
      <c r="AC2251" s="4"/>
      <c r="AD2251" s="4"/>
      <c r="AE2251" s="4"/>
      <c r="AF2251" s="4"/>
      <c r="AG2251" s="4"/>
    </row>
    <row r="2252" spans="21:33">
      <c r="U2252" s="4"/>
      <c r="V2252" s="4"/>
      <c r="W2252" s="4"/>
      <c r="X2252" s="4"/>
      <c r="Y2252" s="4"/>
      <c r="Z2252" s="4"/>
      <c r="AA2252" s="4"/>
      <c r="AB2252" s="4"/>
      <c r="AC2252" s="4"/>
      <c r="AD2252" s="4"/>
      <c r="AE2252" s="4"/>
      <c r="AF2252" s="4"/>
      <c r="AG2252" s="4"/>
    </row>
    <row r="2253" spans="21:33">
      <c r="U2253" s="4"/>
      <c r="V2253" s="4"/>
      <c r="W2253" s="4"/>
      <c r="X2253" s="4"/>
      <c r="Y2253" s="4"/>
      <c r="Z2253" s="4"/>
      <c r="AA2253" s="4"/>
      <c r="AB2253" s="4"/>
      <c r="AC2253" s="4"/>
      <c r="AD2253" s="4"/>
      <c r="AE2253" s="4"/>
      <c r="AF2253" s="4"/>
      <c r="AG2253" s="4"/>
    </row>
    <row r="2254" spans="21:33">
      <c r="U2254" s="4"/>
      <c r="V2254" s="4"/>
      <c r="W2254" s="4"/>
      <c r="X2254" s="4"/>
      <c r="Y2254" s="4"/>
      <c r="Z2254" s="4"/>
      <c r="AA2254" s="4"/>
      <c r="AB2254" s="4"/>
      <c r="AC2254" s="4"/>
      <c r="AD2254" s="4"/>
      <c r="AE2254" s="4"/>
      <c r="AF2254" s="4"/>
      <c r="AG2254" s="4"/>
    </row>
    <row r="2255" spans="21:33">
      <c r="U2255" s="4"/>
      <c r="V2255" s="4"/>
      <c r="W2255" s="4"/>
      <c r="X2255" s="4"/>
      <c r="Y2255" s="4"/>
      <c r="Z2255" s="4"/>
      <c r="AA2255" s="4"/>
      <c r="AB2255" s="4"/>
      <c r="AC2255" s="4"/>
      <c r="AD2255" s="4"/>
      <c r="AE2255" s="4"/>
      <c r="AF2255" s="4"/>
      <c r="AG2255" s="4"/>
    </row>
    <row r="2256" spans="21:33">
      <c r="U2256" s="4"/>
      <c r="V2256" s="4"/>
      <c r="W2256" s="4"/>
      <c r="X2256" s="4"/>
      <c r="Y2256" s="4"/>
      <c r="Z2256" s="4"/>
      <c r="AA2256" s="4"/>
      <c r="AB2256" s="4"/>
      <c r="AC2256" s="4"/>
      <c r="AD2256" s="4"/>
      <c r="AE2256" s="4"/>
      <c r="AF2256" s="4"/>
      <c r="AG2256" s="4"/>
    </row>
    <row r="2257" spans="21:33">
      <c r="U2257" s="4"/>
      <c r="V2257" s="4"/>
      <c r="W2257" s="4"/>
      <c r="X2257" s="4"/>
      <c r="Y2257" s="4"/>
      <c r="Z2257" s="4"/>
      <c r="AA2257" s="4"/>
      <c r="AB2257" s="4"/>
      <c r="AC2257" s="4"/>
      <c r="AD2257" s="4"/>
      <c r="AE2257" s="4"/>
      <c r="AF2257" s="4"/>
      <c r="AG2257" s="4"/>
    </row>
    <row r="2258" spans="21:33">
      <c r="U2258" s="4"/>
      <c r="V2258" s="4"/>
      <c r="W2258" s="4"/>
      <c r="X2258" s="4"/>
      <c r="Y2258" s="4"/>
      <c r="Z2258" s="4"/>
      <c r="AA2258" s="4"/>
      <c r="AB2258" s="4"/>
      <c r="AC2258" s="4"/>
      <c r="AD2258" s="4"/>
      <c r="AE2258" s="4"/>
      <c r="AF2258" s="4"/>
      <c r="AG2258" s="4"/>
    </row>
    <row r="2259" spans="21:33">
      <c r="U2259" s="4"/>
      <c r="V2259" s="4"/>
      <c r="W2259" s="4"/>
      <c r="X2259" s="4"/>
      <c r="Y2259" s="4"/>
      <c r="Z2259" s="4"/>
      <c r="AA2259" s="4"/>
      <c r="AB2259" s="4"/>
      <c r="AC2259" s="4"/>
      <c r="AD2259" s="4"/>
      <c r="AE2259" s="4"/>
      <c r="AF2259" s="4"/>
      <c r="AG2259" s="4"/>
    </row>
    <row r="2260" spans="21:33">
      <c r="U2260" s="4"/>
      <c r="V2260" s="4"/>
      <c r="W2260" s="4"/>
      <c r="X2260" s="4"/>
      <c r="Y2260" s="4"/>
      <c r="Z2260" s="4"/>
      <c r="AA2260" s="4"/>
      <c r="AB2260" s="4"/>
      <c r="AC2260" s="4"/>
      <c r="AD2260" s="4"/>
      <c r="AE2260" s="4"/>
      <c r="AF2260" s="4"/>
      <c r="AG2260" s="4"/>
    </row>
    <row r="2261" spans="21:33">
      <c r="U2261" s="4"/>
      <c r="V2261" s="4"/>
      <c r="W2261" s="4"/>
      <c r="X2261" s="4"/>
      <c r="Y2261" s="4"/>
      <c r="Z2261" s="4"/>
      <c r="AA2261" s="4"/>
      <c r="AB2261" s="4"/>
      <c r="AC2261" s="4"/>
      <c r="AD2261" s="4"/>
      <c r="AE2261" s="4"/>
      <c r="AF2261" s="4"/>
      <c r="AG2261" s="4"/>
    </row>
    <row r="2262" spans="21:33">
      <c r="U2262" s="4"/>
      <c r="V2262" s="4"/>
      <c r="W2262" s="4"/>
      <c r="X2262" s="4"/>
      <c r="Y2262" s="4"/>
      <c r="Z2262" s="4"/>
      <c r="AA2262" s="4"/>
      <c r="AB2262" s="4"/>
      <c r="AC2262" s="4"/>
      <c r="AD2262" s="4"/>
      <c r="AE2262" s="4"/>
      <c r="AF2262" s="4"/>
      <c r="AG2262" s="4"/>
    </row>
    <row r="2263" spans="21:33">
      <c r="U2263" s="4"/>
      <c r="V2263" s="4"/>
      <c r="W2263" s="4"/>
      <c r="X2263" s="4"/>
      <c r="Y2263" s="4"/>
      <c r="Z2263" s="4"/>
      <c r="AA2263" s="4"/>
      <c r="AB2263" s="4"/>
      <c r="AC2263" s="4"/>
      <c r="AD2263" s="4"/>
      <c r="AE2263" s="4"/>
      <c r="AF2263" s="4"/>
      <c r="AG2263" s="4"/>
    </row>
    <row r="2264" spans="21:33">
      <c r="U2264" s="4"/>
      <c r="V2264" s="4"/>
      <c r="W2264" s="4"/>
      <c r="X2264" s="4"/>
      <c r="Y2264" s="4"/>
      <c r="Z2264" s="4"/>
      <c r="AA2264" s="4"/>
      <c r="AB2264" s="4"/>
      <c r="AC2264" s="4"/>
      <c r="AD2264" s="4"/>
      <c r="AE2264" s="4"/>
      <c r="AF2264" s="4"/>
      <c r="AG2264" s="4"/>
    </row>
    <row r="2265" spans="21:33">
      <c r="U2265" s="4"/>
      <c r="V2265" s="4"/>
      <c r="W2265" s="4"/>
      <c r="X2265" s="4"/>
      <c r="Y2265" s="4"/>
      <c r="Z2265" s="4"/>
      <c r="AA2265" s="4"/>
      <c r="AB2265" s="4"/>
      <c r="AC2265" s="4"/>
      <c r="AD2265" s="4"/>
      <c r="AE2265" s="4"/>
      <c r="AF2265" s="4"/>
      <c r="AG2265" s="4"/>
    </row>
    <row r="2266" spans="21:33">
      <c r="U2266" s="4"/>
      <c r="V2266" s="4"/>
      <c r="W2266" s="4"/>
      <c r="X2266" s="4"/>
      <c r="Y2266" s="4"/>
      <c r="Z2266" s="4"/>
      <c r="AA2266" s="4"/>
      <c r="AB2266" s="4"/>
      <c r="AC2266" s="4"/>
      <c r="AD2266" s="4"/>
      <c r="AE2266" s="4"/>
      <c r="AF2266" s="4"/>
      <c r="AG2266" s="4"/>
    </row>
    <row r="2267" spans="21:33">
      <c r="U2267" s="4"/>
      <c r="V2267" s="4"/>
      <c r="W2267" s="4"/>
      <c r="X2267" s="4"/>
      <c r="Y2267" s="4"/>
      <c r="Z2267" s="4"/>
      <c r="AA2267" s="4"/>
      <c r="AB2267" s="4"/>
      <c r="AC2267" s="4"/>
      <c r="AD2267" s="4"/>
      <c r="AE2267" s="4"/>
      <c r="AF2267" s="4"/>
      <c r="AG2267" s="4"/>
    </row>
    <row r="2268" spans="21:33">
      <c r="U2268" s="4"/>
      <c r="V2268" s="4"/>
      <c r="W2268" s="4"/>
      <c r="X2268" s="4"/>
      <c r="Y2268" s="4"/>
      <c r="Z2268" s="4"/>
      <c r="AA2268" s="4"/>
      <c r="AB2268" s="4"/>
      <c r="AC2268" s="4"/>
      <c r="AD2268" s="4"/>
      <c r="AE2268" s="4"/>
      <c r="AF2268" s="4"/>
      <c r="AG2268" s="4"/>
    </row>
    <row r="2269" spans="21:33">
      <c r="U2269" s="4"/>
      <c r="V2269" s="4"/>
      <c r="W2269" s="4"/>
      <c r="X2269" s="4"/>
      <c r="Y2269" s="4"/>
      <c r="Z2269" s="4"/>
      <c r="AA2269" s="4"/>
      <c r="AB2269" s="4"/>
      <c r="AC2269" s="4"/>
      <c r="AD2269" s="4"/>
      <c r="AE2269" s="4"/>
      <c r="AF2269" s="4"/>
      <c r="AG2269" s="4"/>
    </row>
    <row r="2270" spans="21:33">
      <c r="U2270" s="4"/>
      <c r="V2270" s="4"/>
      <c r="W2270" s="4"/>
      <c r="X2270" s="4"/>
      <c r="Y2270" s="4"/>
      <c r="Z2270" s="4"/>
      <c r="AA2270" s="4"/>
      <c r="AB2270" s="4"/>
      <c r="AC2270" s="4"/>
      <c r="AD2270" s="4"/>
      <c r="AE2270" s="4"/>
      <c r="AF2270" s="4"/>
      <c r="AG2270" s="4"/>
    </row>
    <row r="2271" spans="21:33">
      <c r="U2271" s="4"/>
      <c r="V2271" s="4"/>
      <c r="W2271" s="4"/>
      <c r="X2271" s="4"/>
      <c r="Y2271" s="4"/>
      <c r="Z2271" s="4"/>
      <c r="AA2271" s="4"/>
      <c r="AB2271" s="4"/>
      <c r="AC2271" s="4"/>
      <c r="AD2271" s="4"/>
      <c r="AE2271" s="4"/>
      <c r="AF2271" s="4"/>
      <c r="AG2271" s="4"/>
    </row>
    <row r="2272" spans="21:33">
      <c r="U2272" s="4"/>
      <c r="V2272" s="4"/>
      <c r="W2272" s="4"/>
      <c r="X2272" s="4"/>
      <c r="Y2272" s="4"/>
      <c r="Z2272" s="4"/>
      <c r="AA2272" s="4"/>
      <c r="AB2272" s="4"/>
      <c r="AC2272" s="4"/>
      <c r="AD2272" s="4"/>
      <c r="AE2272" s="4"/>
      <c r="AF2272" s="4"/>
      <c r="AG2272" s="4"/>
    </row>
    <row r="2273" spans="21:33">
      <c r="U2273" s="4"/>
      <c r="V2273" s="4"/>
      <c r="W2273" s="4"/>
      <c r="X2273" s="4"/>
      <c r="Y2273" s="4"/>
      <c r="Z2273" s="4"/>
      <c r="AA2273" s="4"/>
      <c r="AB2273" s="4"/>
      <c r="AC2273" s="4"/>
      <c r="AD2273" s="4"/>
      <c r="AE2273" s="4"/>
      <c r="AF2273" s="4"/>
      <c r="AG2273" s="4"/>
    </row>
    <row r="2274" spans="21:33">
      <c r="U2274" s="4"/>
      <c r="V2274" s="4"/>
      <c r="W2274" s="4"/>
      <c r="X2274" s="4"/>
      <c r="Y2274" s="4"/>
      <c r="Z2274" s="4"/>
      <c r="AA2274" s="4"/>
      <c r="AB2274" s="4"/>
      <c r="AC2274" s="4"/>
      <c r="AD2274" s="4"/>
      <c r="AE2274" s="4"/>
      <c r="AF2274" s="4"/>
      <c r="AG2274" s="4"/>
    </row>
    <row r="2275" spans="21:33">
      <c r="U2275" s="4"/>
      <c r="V2275" s="4"/>
      <c r="W2275" s="4"/>
      <c r="X2275" s="4"/>
      <c r="Y2275" s="4"/>
      <c r="Z2275" s="4"/>
      <c r="AA2275" s="4"/>
      <c r="AB2275" s="4"/>
      <c r="AC2275" s="4"/>
      <c r="AD2275" s="4"/>
      <c r="AE2275" s="4"/>
      <c r="AF2275" s="4"/>
      <c r="AG2275" s="4"/>
    </row>
    <row r="2276" spans="21:33">
      <c r="U2276" s="4"/>
      <c r="V2276" s="4"/>
      <c r="W2276" s="4"/>
      <c r="X2276" s="4"/>
      <c r="Y2276" s="4"/>
      <c r="Z2276" s="4"/>
      <c r="AA2276" s="4"/>
      <c r="AB2276" s="4"/>
      <c r="AC2276" s="4"/>
      <c r="AD2276" s="4"/>
      <c r="AE2276" s="4"/>
      <c r="AF2276" s="4"/>
      <c r="AG2276" s="4"/>
    </row>
    <row r="2277" spans="21:33">
      <c r="U2277" s="4"/>
      <c r="V2277" s="4"/>
      <c r="W2277" s="4"/>
      <c r="X2277" s="4"/>
      <c r="Y2277" s="4"/>
      <c r="Z2277" s="4"/>
      <c r="AA2277" s="4"/>
      <c r="AB2277" s="4"/>
      <c r="AC2277" s="4"/>
      <c r="AD2277" s="4"/>
      <c r="AE2277" s="4"/>
      <c r="AF2277" s="4"/>
      <c r="AG2277" s="4"/>
    </row>
    <row r="2278" spans="21:33">
      <c r="U2278" s="4"/>
      <c r="V2278" s="4"/>
      <c r="W2278" s="4"/>
      <c r="X2278" s="4"/>
      <c r="Y2278" s="4"/>
      <c r="Z2278" s="4"/>
      <c r="AA2278" s="4"/>
      <c r="AB2278" s="4"/>
      <c r="AC2278" s="4"/>
      <c r="AD2278" s="4"/>
      <c r="AE2278" s="4"/>
      <c r="AF2278" s="4"/>
      <c r="AG2278" s="4"/>
    </row>
    <row r="2279" spans="21:33">
      <c r="U2279" s="4"/>
      <c r="V2279" s="4"/>
      <c r="W2279" s="4"/>
      <c r="X2279" s="4"/>
      <c r="Y2279" s="4"/>
      <c r="Z2279" s="4"/>
      <c r="AA2279" s="4"/>
      <c r="AB2279" s="4"/>
      <c r="AC2279" s="4"/>
      <c r="AD2279" s="4"/>
      <c r="AE2279" s="4"/>
      <c r="AF2279" s="4"/>
      <c r="AG2279" s="4"/>
    </row>
    <row r="2280" spans="21:33">
      <c r="U2280" s="4"/>
      <c r="V2280" s="4"/>
      <c r="W2280" s="4"/>
      <c r="X2280" s="4"/>
      <c r="Y2280" s="4"/>
      <c r="Z2280" s="4"/>
      <c r="AA2280" s="4"/>
      <c r="AB2280" s="4"/>
      <c r="AC2280" s="4"/>
      <c r="AD2280" s="4"/>
      <c r="AE2280" s="4"/>
      <c r="AF2280" s="4"/>
      <c r="AG2280" s="4"/>
    </row>
    <row r="2281" spans="21:33">
      <c r="U2281" s="4"/>
      <c r="V2281" s="4"/>
      <c r="W2281" s="4"/>
      <c r="X2281" s="4"/>
      <c r="Y2281" s="4"/>
      <c r="Z2281" s="4"/>
      <c r="AA2281" s="4"/>
      <c r="AB2281" s="4"/>
      <c r="AC2281" s="4"/>
      <c r="AD2281" s="4"/>
      <c r="AE2281" s="4"/>
      <c r="AF2281" s="4"/>
      <c r="AG2281" s="4"/>
    </row>
    <row r="2282" spans="21:33">
      <c r="U2282" s="4"/>
      <c r="V2282" s="4"/>
      <c r="W2282" s="4"/>
      <c r="X2282" s="4"/>
      <c r="Y2282" s="4"/>
      <c r="Z2282" s="4"/>
      <c r="AA2282" s="4"/>
      <c r="AB2282" s="4"/>
      <c r="AC2282" s="4"/>
      <c r="AD2282" s="4"/>
      <c r="AE2282" s="4"/>
      <c r="AF2282" s="4"/>
      <c r="AG2282" s="4"/>
    </row>
    <row r="2283" spans="21:33">
      <c r="U2283" s="4"/>
      <c r="V2283" s="4"/>
      <c r="W2283" s="4"/>
      <c r="X2283" s="4"/>
      <c r="Y2283" s="4"/>
      <c r="Z2283" s="4"/>
      <c r="AA2283" s="4"/>
      <c r="AB2283" s="4"/>
      <c r="AC2283" s="4"/>
      <c r="AD2283" s="4"/>
      <c r="AE2283" s="4"/>
      <c r="AF2283" s="4"/>
      <c r="AG2283" s="4"/>
    </row>
    <row r="2284" spans="21:33">
      <c r="U2284" s="4"/>
      <c r="V2284" s="4"/>
      <c r="W2284" s="4"/>
      <c r="X2284" s="4"/>
      <c r="Y2284" s="4"/>
      <c r="Z2284" s="4"/>
      <c r="AA2284" s="4"/>
      <c r="AB2284" s="4"/>
      <c r="AC2284" s="4"/>
      <c r="AD2284" s="4"/>
      <c r="AE2284" s="4"/>
      <c r="AF2284" s="4"/>
      <c r="AG2284" s="4"/>
    </row>
    <row r="2285" spans="21:33">
      <c r="U2285" s="4"/>
      <c r="V2285" s="4"/>
      <c r="W2285" s="4"/>
      <c r="X2285" s="4"/>
      <c r="Y2285" s="4"/>
      <c r="Z2285" s="4"/>
      <c r="AA2285" s="4"/>
      <c r="AB2285" s="4"/>
      <c r="AC2285" s="4"/>
      <c r="AD2285" s="4"/>
      <c r="AE2285" s="4"/>
      <c r="AF2285" s="4"/>
      <c r="AG2285" s="4"/>
    </row>
    <row r="2286" spans="21:33">
      <c r="U2286" s="4"/>
      <c r="V2286" s="4"/>
      <c r="W2286" s="4"/>
      <c r="X2286" s="4"/>
      <c r="Y2286" s="4"/>
      <c r="Z2286" s="4"/>
      <c r="AA2286" s="4"/>
      <c r="AB2286" s="4"/>
      <c r="AC2286" s="4"/>
      <c r="AD2286" s="4"/>
      <c r="AE2286" s="4"/>
      <c r="AF2286" s="4"/>
      <c r="AG2286" s="4"/>
    </row>
    <row r="2287" spans="21:33">
      <c r="U2287" s="4"/>
      <c r="V2287" s="4"/>
      <c r="W2287" s="4"/>
      <c r="X2287" s="4"/>
      <c r="Y2287" s="4"/>
      <c r="Z2287" s="4"/>
      <c r="AA2287" s="4"/>
      <c r="AB2287" s="4"/>
      <c r="AC2287" s="4"/>
      <c r="AD2287" s="4"/>
      <c r="AE2287" s="4"/>
      <c r="AF2287" s="4"/>
      <c r="AG2287" s="4"/>
    </row>
    <row r="2288" spans="21:33">
      <c r="U2288" s="4"/>
      <c r="V2288" s="4"/>
      <c r="W2288" s="4"/>
      <c r="X2288" s="4"/>
      <c r="Y2288" s="4"/>
      <c r="Z2288" s="4"/>
      <c r="AA2288" s="4"/>
      <c r="AB2288" s="4"/>
      <c r="AC2288" s="4"/>
      <c r="AD2288" s="4"/>
      <c r="AE2288" s="4"/>
      <c r="AF2288" s="4"/>
      <c r="AG2288" s="4"/>
    </row>
    <row r="2289" spans="21:33">
      <c r="U2289" s="4"/>
      <c r="V2289" s="4"/>
      <c r="W2289" s="4"/>
      <c r="X2289" s="4"/>
      <c r="Y2289" s="4"/>
      <c r="Z2289" s="4"/>
      <c r="AA2289" s="4"/>
      <c r="AB2289" s="4"/>
      <c r="AC2289" s="4"/>
      <c r="AD2289" s="4"/>
      <c r="AE2289" s="4"/>
      <c r="AF2289" s="4"/>
      <c r="AG2289" s="4"/>
    </row>
    <row r="2290" spans="21:33">
      <c r="U2290" s="4"/>
      <c r="V2290" s="4"/>
      <c r="W2290" s="4"/>
      <c r="X2290" s="4"/>
      <c r="Y2290" s="4"/>
      <c r="Z2290" s="4"/>
      <c r="AA2290" s="4"/>
      <c r="AB2290" s="4"/>
      <c r="AC2290" s="4"/>
      <c r="AD2290" s="4"/>
      <c r="AE2290" s="4"/>
      <c r="AF2290" s="4"/>
      <c r="AG2290" s="4"/>
    </row>
    <row r="2291" spans="21:33">
      <c r="U2291" s="4"/>
      <c r="V2291" s="4"/>
      <c r="W2291" s="4"/>
      <c r="X2291" s="4"/>
      <c r="Y2291" s="4"/>
      <c r="Z2291" s="4"/>
      <c r="AA2291" s="4"/>
      <c r="AB2291" s="4"/>
      <c r="AC2291" s="4"/>
      <c r="AD2291" s="4"/>
      <c r="AE2291" s="4"/>
      <c r="AF2291" s="4"/>
      <c r="AG2291" s="4"/>
    </row>
    <row r="2292" spans="21:33">
      <c r="U2292" s="4"/>
      <c r="V2292" s="4"/>
      <c r="W2292" s="4"/>
      <c r="X2292" s="4"/>
      <c r="Y2292" s="4"/>
      <c r="Z2292" s="4"/>
      <c r="AA2292" s="4"/>
      <c r="AB2292" s="4"/>
      <c r="AC2292" s="4"/>
      <c r="AD2292" s="4"/>
      <c r="AE2292" s="4"/>
      <c r="AF2292" s="4"/>
      <c r="AG2292" s="4"/>
    </row>
    <row r="2293" spans="21:33">
      <c r="U2293" s="4"/>
      <c r="V2293" s="4"/>
      <c r="W2293" s="4"/>
      <c r="X2293" s="4"/>
      <c r="Y2293" s="4"/>
      <c r="Z2293" s="4"/>
      <c r="AA2293" s="4"/>
      <c r="AB2293" s="4"/>
      <c r="AC2293" s="4"/>
      <c r="AD2293" s="4"/>
      <c r="AE2293" s="4"/>
      <c r="AF2293" s="4"/>
      <c r="AG2293" s="4"/>
    </row>
    <row r="2294" spans="21:33">
      <c r="U2294" s="4"/>
      <c r="V2294" s="4"/>
      <c r="W2294" s="4"/>
      <c r="X2294" s="4"/>
      <c r="Y2294" s="4"/>
      <c r="Z2294" s="4"/>
      <c r="AA2294" s="4"/>
      <c r="AB2294" s="4"/>
      <c r="AC2294" s="4"/>
      <c r="AD2294" s="4"/>
      <c r="AE2294" s="4"/>
      <c r="AF2294" s="4"/>
      <c r="AG2294" s="4"/>
    </row>
    <row r="2295" spans="21:33">
      <c r="U2295" s="4"/>
      <c r="V2295" s="4"/>
      <c r="W2295" s="4"/>
      <c r="X2295" s="4"/>
      <c r="Y2295" s="4"/>
      <c r="Z2295" s="4"/>
      <c r="AA2295" s="4"/>
      <c r="AB2295" s="4"/>
      <c r="AC2295" s="4"/>
      <c r="AD2295" s="4"/>
      <c r="AE2295" s="4"/>
      <c r="AF2295" s="4"/>
      <c r="AG2295" s="4"/>
    </row>
    <row r="2296" spans="21:33">
      <c r="U2296" s="4"/>
      <c r="V2296" s="4"/>
      <c r="W2296" s="4"/>
      <c r="X2296" s="4"/>
      <c r="Y2296" s="4"/>
      <c r="Z2296" s="4"/>
      <c r="AA2296" s="4"/>
      <c r="AB2296" s="4"/>
      <c r="AC2296" s="4"/>
      <c r="AD2296" s="4"/>
      <c r="AE2296" s="4"/>
      <c r="AF2296" s="4"/>
      <c r="AG2296" s="4"/>
    </row>
    <row r="2297" spans="21:33">
      <c r="U2297" s="4"/>
      <c r="V2297" s="4"/>
      <c r="W2297" s="4"/>
      <c r="X2297" s="4"/>
      <c r="Y2297" s="4"/>
      <c r="Z2297" s="4"/>
      <c r="AA2297" s="4"/>
      <c r="AB2297" s="4"/>
      <c r="AC2297" s="4"/>
      <c r="AD2297" s="4"/>
      <c r="AE2297" s="4"/>
      <c r="AF2297" s="4"/>
      <c r="AG2297" s="4"/>
    </row>
    <row r="2298" spans="21:33">
      <c r="U2298" s="4"/>
      <c r="V2298" s="4"/>
      <c r="W2298" s="4"/>
      <c r="X2298" s="4"/>
      <c r="Y2298" s="4"/>
      <c r="Z2298" s="4"/>
      <c r="AA2298" s="4"/>
      <c r="AB2298" s="4"/>
      <c r="AC2298" s="4"/>
      <c r="AD2298" s="4"/>
      <c r="AE2298" s="4"/>
      <c r="AF2298" s="4"/>
      <c r="AG2298" s="4"/>
    </row>
    <row r="2299" spans="21:33">
      <c r="U2299" s="4"/>
      <c r="V2299" s="4"/>
      <c r="W2299" s="4"/>
      <c r="X2299" s="4"/>
      <c r="Y2299" s="4"/>
      <c r="Z2299" s="4"/>
      <c r="AA2299" s="4"/>
      <c r="AB2299" s="4"/>
      <c r="AC2299" s="4"/>
      <c r="AD2299" s="4"/>
      <c r="AE2299" s="4"/>
      <c r="AF2299" s="4"/>
      <c r="AG2299" s="4"/>
    </row>
    <row r="2300" spans="21:33">
      <c r="U2300" s="4"/>
      <c r="V2300" s="4"/>
      <c r="W2300" s="4"/>
      <c r="X2300" s="4"/>
      <c r="Y2300" s="4"/>
      <c r="Z2300" s="4"/>
      <c r="AA2300" s="4"/>
      <c r="AB2300" s="4"/>
      <c r="AC2300" s="4"/>
      <c r="AD2300" s="4"/>
      <c r="AE2300" s="4"/>
      <c r="AF2300" s="4"/>
      <c r="AG2300" s="4"/>
    </row>
    <row r="2301" spans="21:33">
      <c r="U2301" s="4"/>
      <c r="V2301" s="4"/>
      <c r="W2301" s="4"/>
      <c r="X2301" s="4"/>
      <c r="Y2301" s="4"/>
      <c r="Z2301" s="4"/>
      <c r="AA2301" s="4"/>
      <c r="AB2301" s="4"/>
      <c r="AC2301" s="4"/>
      <c r="AD2301" s="4"/>
      <c r="AE2301" s="4"/>
      <c r="AF2301" s="4"/>
      <c r="AG2301" s="4"/>
    </row>
    <row r="2302" spans="21:33">
      <c r="U2302" s="4"/>
      <c r="V2302" s="4"/>
      <c r="W2302" s="4"/>
      <c r="X2302" s="4"/>
      <c r="Y2302" s="4"/>
      <c r="Z2302" s="4"/>
      <c r="AA2302" s="4"/>
      <c r="AB2302" s="4"/>
      <c r="AC2302" s="4"/>
      <c r="AD2302" s="4"/>
      <c r="AE2302" s="4"/>
      <c r="AF2302" s="4"/>
      <c r="AG2302" s="4"/>
    </row>
    <row r="2303" spans="21:33">
      <c r="U2303" s="4"/>
      <c r="V2303" s="4"/>
      <c r="W2303" s="4"/>
      <c r="X2303" s="4"/>
      <c r="Y2303" s="4"/>
      <c r="Z2303" s="4"/>
      <c r="AA2303" s="4"/>
      <c r="AB2303" s="4"/>
      <c r="AC2303" s="4"/>
      <c r="AD2303" s="4"/>
      <c r="AE2303" s="4"/>
      <c r="AF2303" s="4"/>
      <c r="AG2303" s="4"/>
    </row>
    <row r="2304" spans="21:33">
      <c r="U2304" s="4"/>
      <c r="V2304" s="4"/>
      <c r="W2304" s="4"/>
      <c r="X2304" s="4"/>
      <c r="Y2304" s="4"/>
      <c r="Z2304" s="4"/>
      <c r="AA2304" s="4"/>
      <c r="AB2304" s="4"/>
      <c r="AC2304" s="4"/>
      <c r="AD2304" s="4"/>
      <c r="AE2304" s="4"/>
      <c r="AF2304" s="4"/>
      <c r="AG2304" s="4"/>
    </row>
    <row r="2305" spans="21:33">
      <c r="U2305" s="4"/>
      <c r="V2305" s="4"/>
      <c r="W2305" s="4"/>
      <c r="X2305" s="4"/>
      <c r="Y2305" s="4"/>
      <c r="Z2305" s="4"/>
      <c r="AA2305" s="4"/>
      <c r="AB2305" s="4"/>
      <c r="AC2305" s="4"/>
      <c r="AD2305" s="4"/>
      <c r="AE2305" s="4"/>
      <c r="AF2305" s="4"/>
      <c r="AG2305" s="4"/>
    </row>
    <row r="2306" spans="21:33">
      <c r="U2306" s="4"/>
      <c r="V2306" s="4"/>
      <c r="W2306" s="4"/>
      <c r="X2306" s="4"/>
      <c r="Y2306" s="4"/>
      <c r="Z2306" s="4"/>
      <c r="AA2306" s="4"/>
      <c r="AB2306" s="4"/>
      <c r="AC2306" s="4"/>
      <c r="AD2306" s="4"/>
      <c r="AE2306" s="4"/>
      <c r="AF2306" s="4"/>
      <c r="AG2306" s="4"/>
    </row>
    <row r="2307" spans="21:33">
      <c r="U2307" s="4"/>
      <c r="V2307" s="4"/>
      <c r="W2307" s="4"/>
      <c r="X2307" s="4"/>
      <c r="Y2307" s="4"/>
      <c r="Z2307" s="4"/>
      <c r="AA2307" s="4"/>
      <c r="AB2307" s="4"/>
      <c r="AC2307" s="4"/>
      <c r="AD2307" s="4"/>
      <c r="AE2307" s="4"/>
      <c r="AF2307" s="4"/>
      <c r="AG2307" s="4"/>
    </row>
    <row r="2308" spans="21:33">
      <c r="U2308" s="4"/>
      <c r="V2308" s="4"/>
      <c r="W2308" s="4"/>
      <c r="X2308" s="4"/>
      <c r="Y2308" s="4"/>
      <c r="Z2308" s="4"/>
      <c r="AA2308" s="4"/>
      <c r="AB2308" s="4"/>
      <c r="AC2308" s="4"/>
      <c r="AD2308" s="4"/>
      <c r="AE2308" s="4"/>
      <c r="AF2308" s="4"/>
      <c r="AG2308" s="4"/>
    </row>
    <row r="2309" spans="21:33">
      <c r="U2309" s="4"/>
      <c r="V2309" s="4"/>
      <c r="W2309" s="4"/>
      <c r="X2309" s="4"/>
      <c r="Y2309" s="4"/>
      <c r="Z2309" s="4"/>
      <c r="AA2309" s="4"/>
      <c r="AB2309" s="4"/>
      <c r="AC2309" s="4"/>
      <c r="AD2309" s="4"/>
      <c r="AE2309" s="4"/>
      <c r="AF2309" s="4"/>
      <c r="AG2309" s="4"/>
    </row>
    <row r="2310" spans="21:33">
      <c r="U2310" s="4"/>
      <c r="V2310" s="4"/>
      <c r="W2310" s="4"/>
      <c r="X2310" s="4"/>
      <c r="Y2310" s="4"/>
      <c r="Z2310" s="4"/>
      <c r="AA2310" s="4"/>
      <c r="AB2310" s="4"/>
      <c r="AC2310" s="4"/>
      <c r="AD2310" s="4"/>
      <c r="AE2310" s="4"/>
      <c r="AF2310" s="4"/>
      <c r="AG2310" s="4"/>
    </row>
    <row r="2311" spans="21:33">
      <c r="U2311" s="4"/>
      <c r="V2311" s="4"/>
      <c r="W2311" s="4"/>
      <c r="X2311" s="4"/>
      <c r="Y2311" s="4"/>
      <c r="Z2311" s="4"/>
      <c r="AA2311" s="4"/>
      <c r="AB2311" s="4"/>
      <c r="AC2311" s="4"/>
      <c r="AD2311" s="4"/>
      <c r="AE2311" s="4"/>
      <c r="AF2311" s="4"/>
      <c r="AG2311" s="4"/>
    </row>
    <row r="2312" spans="21:33">
      <c r="U2312" s="4"/>
      <c r="V2312" s="4"/>
      <c r="W2312" s="4"/>
      <c r="X2312" s="4"/>
      <c r="Y2312" s="4"/>
      <c r="Z2312" s="4"/>
      <c r="AA2312" s="4"/>
      <c r="AB2312" s="4"/>
      <c r="AC2312" s="4"/>
      <c r="AD2312" s="4"/>
      <c r="AE2312" s="4"/>
      <c r="AF2312" s="4"/>
      <c r="AG2312" s="4"/>
    </row>
    <row r="2313" spans="21:33">
      <c r="U2313" s="4"/>
      <c r="V2313" s="4"/>
      <c r="W2313" s="4"/>
      <c r="X2313" s="4"/>
      <c r="Y2313" s="4"/>
      <c r="Z2313" s="4"/>
      <c r="AA2313" s="4"/>
      <c r="AB2313" s="4"/>
      <c r="AC2313" s="4"/>
      <c r="AD2313" s="4"/>
      <c r="AE2313" s="4"/>
      <c r="AF2313" s="4"/>
      <c r="AG2313" s="4"/>
    </row>
    <row r="2314" spans="21:33">
      <c r="U2314" s="4"/>
      <c r="V2314" s="4"/>
      <c r="W2314" s="4"/>
      <c r="X2314" s="4"/>
      <c r="Y2314" s="4"/>
      <c r="Z2314" s="4"/>
      <c r="AA2314" s="4"/>
      <c r="AB2314" s="4"/>
      <c r="AC2314" s="4"/>
      <c r="AD2314" s="4"/>
      <c r="AE2314" s="4"/>
      <c r="AF2314" s="4"/>
      <c r="AG2314" s="4"/>
    </row>
    <row r="2315" spans="21:33">
      <c r="U2315" s="4"/>
      <c r="V2315" s="4"/>
      <c r="W2315" s="4"/>
      <c r="X2315" s="4"/>
      <c r="Y2315" s="4"/>
      <c r="Z2315" s="4"/>
      <c r="AA2315" s="4"/>
      <c r="AB2315" s="4"/>
      <c r="AC2315" s="4"/>
      <c r="AD2315" s="4"/>
      <c r="AE2315" s="4"/>
      <c r="AF2315" s="4"/>
      <c r="AG2315" s="4"/>
    </row>
    <row r="2316" spans="21:33">
      <c r="U2316" s="4"/>
      <c r="V2316" s="4"/>
      <c r="W2316" s="4"/>
      <c r="X2316" s="4"/>
      <c r="Y2316" s="4"/>
      <c r="Z2316" s="4"/>
      <c r="AA2316" s="4"/>
      <c r="AB2316" s="4"/>
      <c r="AC2316" s="4"/>
      <c r="AD2316" s="4"/>
      <c r="AE2316" s="4"/>
      <c r="AF2316" s="4"/>
      <c r="AG2316" s="4"/>
    </row>
    <row r="2317" spans="21:33">
      <c r="U2317" s="4"/>
      <c r="V2317" s="4"/>
      <c r="W2317" s="4"/>
      <c r="X2317" s="4"/>
      <c r="Y2317" s="4"/>
      <c r="Z2317" s="4"/>
      <c r="AA2317" s="4"/>
      <c r="AB2317" s="4"/>
      <c r="AC2317" s="4"/>
      <c r="AD2317" s="4"/>
      <c r="AE2317" s="4"/>
      <c r="AF2317" s="4"/>
      <c r="AG2317" s="4"/>
    </row>
    <row r="2318" spans="21:33">
      <c r="U2318" s="4"/>
      <c r="V2318" s="4"/>
      <c r="W2318" s="4"/>
      <c r="X2318" s="4"/>
      <c r="Y2318" s="4"/>
      <c r="Z2318" s="4"/>
      <c r="AA2318" s="4"/>
      <c r="AB2318" s="4"/>
      <c r="AC2318" s="4"/>
      <c r="AD2318" s="4"/>
      <c r="AE2318" s="4"/>
      <c r="AF2318" s="4"/>
      <c r="AG2318" s="4"/>
    </row>
    <row r="2319" spans="21:33">
      <c r="U2319" s="4"/>
      <c r="V2319" s="4"/>
      <c r="W2319" s="4"/>
      <c r="X2319" s="4"/>
      <c r="Y2319" s="4"/>
      <c r="Z2319" s="4"/>
      <c r="AA2319" s="4"/>
      <c r="AB2319" s="4"/>
      <c r="AC2319" s="4"/>
      <c r="AD2319" s="4"/>
      <c r="AE2319" s="4"/>
      <c r="AF2319" s="4"/>
      <c r="AG2319" s="4"/>
    </row>
    <row r="2320" spans="21:33">
      <c r="U2320" s="4"/>
      <c r="V2320" s="4"/>
      <c r="W2320" s="4"/>
      <c r="X2320" s="4"/>
      <c r="Y2320" s="4"/>
      <c r="Z2320" s="4"/>
      <c r="AA2320" s="4"/>
      <c r="AB2320" s="4"/>
      <c r="AC2320" s="4"/>
      <c r="AD2320" s="4"/>
      <c r="AE2320" s="4"/>
      <c r="AF2320" s="4"/>
      <c r="AG2320" s="4"/>
    </row>
    <row r="2321" spans="21:33">
      <c r="U2321" s="4"/>
      <c r="V2321" s="4"/>
      <c r="W2321" s="4"/>
      <c r="X2321" s="4"/>
      <c r="Y2321" s="4"/>
      <c r="Z2321" s="4"/>
      <c r="AA2321" s="4"/>
      <c r="AB2321" s="4"/>
      <c r="AC2321" s="4"/>
      <c r="AD2321" s="4"/>
      <c r="AE2321" s="4"/>
      <c r="AF2321" s="4"/>
      <c r="AG2321" s="4"/>
    </row>
    <row r="2322" spans="21:33">
      <c r="U2322" s="4"/>
      <c r="V2322" s="4"/>
      <c r="W2322" s="4"/>
      <c r="X2322" s="4"/>
      <c r="Y2322" s="4"/>
      <c r="Z2322" s="4"/>
      <c r="AA2322" s="4"/>
      <c r="AB2322" s="4"/>
      <c r="AC2322" s="4"/>
      <c r="AD2322" s="4"/>
      <c r="AE2322" s="4"/>
      <c r="AF2322" s="4"/>
      <c r="AG2322" s="4"/>
    </row>
    <row r="2323" spans="21:33">
      <c r="U2323" s="4"/>
      <c r="V2323" s="4"/>
      <c r="W2323" s="4"/>
      <c r="X2323" s="4"/>
      <c r="Y2323" s="4"/>
      <c r="Z2323" s="4"/>
      <c r="AA2323" s="4"/>
      <c r="AB2323" s="4"/>
      <c r="AC2323" s="4"/>
      <c r="AD2323" s="4"/>
      <c r="AE2323" s="4"/>
      <c r="AF2323" s="4"/>
      <c r="AG2323" s="4"/>
    </row>
    <row r="2324" spans="21:33">
      <c r="U2324" s="4"/>
      <c r="V2324" s="4"/>
      <c r="W2324" s="4"/>
      <c r="X2324" s="4"/>
      <c r="Y2324" s="4"/>
      <c r="Z2324" s="4"/>
      <c r="AA2324" s="4"/>
      <c r="AB2324" s="4"/>
      <c r="AC2324" s="4"/>
      <c r="AD2324" s="4"/>
      <c r="AE2324" s="4"/>
      <c r="AF2324" s="4"/>
      <c r="AG2324" s="4"/>
    </row>
    <row r="2325" spans="21:33">
      <c r="U2325" s="4"/>
      <c r="V2325" s="4"/>
      <c r="W2325" s="4"/>
      <c r="X2325" s="4"/>
      <c r="Y2325" s="4"/>
      <c r="Z2325" s="4"/>
      <c r="AA2325" s="4"/>
      <c r="AB2325" s="4"/>
      <c r="AC2325" s="4"/>
      <c r="AD2325" s="4"/>
      <c r="AE2325" s="4"/>
      <c r="AF2325" s="4"/>
      <c r="AG2325" s="4"/>
    </row>
    <row r="2326" spans="21:33">
      <c r="U2326" s="4"/>
      <c r="V2326" s="4"/>
      <c r="W2326" s="4"/>
      <c r="X2326" s="4"/>
      <c r="Y2326" s="4"/>
      <c r="Z2326" s="4"/>
      <c r="AA2326" s="4"/>
      <c r="AB2326" s="4"/>
      <c r="AC2326" s="4"/>
      <c r="AD2326" s="4"/>
      <c r="AE2326" s="4"/>
      <c r="AF2326" s="4"/>
      <c r="AG2326" s="4"/>
    </row>
    <row r="2327" spans="21:33">
      <c r="U2327" s="4"/>
      <c r="V2327" s="4"/>
      <c r="W2327" s="4"/>
      <c r="X2327" s="4"/>
      <c r="Y2327" s="4"/>
      <c r="Z2327" s="4"/>
      <c r="AA2327" s="4"/>
      <c r="AB2327" s="4"/>
      <c r="AC2327" s="4"/>
      <c r="AD2327" s="4"/>
      <c r="AE2327" s="4"/>
      <c r="AF2327" s="4"/>
      <c r="AG2327" s="4"/>
    </row>
    <row r="2328" spans="21:33">
      <c r="U2328" s="4"/>
      <c r="V2328" s="4"/>
      <c r="W2328" s="4"/>
      <c r="X2328" s="4"/>
      <c r="Y2328" s="4"/>
      <c r="Z2328" s="4"/>
      <c r="AA2328" s="4"/>
      <c r="AB2328" s="4"/>
      <c r="AC2328" s="4"/>
      <c r="AD2328" s="4"/>
      <c r="AE2328" s="4"/>
      <c r="AF2328" s="4"/>
      <c r="AG2328" s="4"/>
    </row>
    <row r="2329" spans="21:33">
      <c r="U2329" s="4"/>
      <c r="V2329" s="4"/>
      <c r="W2329" s="4"/>
      <c r="X2329" s="4"/>
      <c r="Y2329" s="4"/>
      <c r="Z2329" s="4"/>
      <c r="AA2329" s="4"/>
      <c r="AB2329" s="4"/>
      <c r="AC2329" s="4"/>
      <c r="AD2329" s="4"/>
      <c r="AE2329" s="4"/>
      <c r="AF2329" s="4"/>
      <c r="AG2329" s="4"/>
    </row>
    <row r="2330" spans="21:33">
      <c r="U2330" s="4"/>
      <c r="V2330" s="4"/>
      <c r="W2330" s="4"/>
      <c r="X2330" s="4"/>
      <c r="Y2330" s="4"/>
      <c r="Z2330" s="4"/>
      <c r="AA2330" s="4"/>
      <c r="AB2330" s="4"/>
      <c r="AC2330" s="4"/>
      <c r="AD2330" s="4"/>
      <c r="AE2330" s="4"/>
      <c r="AF2330" s="4"/>
      <c r="AG2330" s="4"/>
    </row>
    <row r="2331" spans="21:33">
      <c r="U2331" s="4"/>
      <c r="V2331" s="4"/>
      <c r="W2331" s="4"/>
      <c r="X2331" s="4"/>
      <c r="Y2331" s="4"/>
      <c r="Z2331" s="4"/>
      <c r="AA2331" s="4"/>
      <c r="AB2331" s="4"/>
      <c r="AC2331" s="4"/>
      <c r="AD2331" s="4"/>
      <c r="AE2331" s="4"/>
      <c r="AF2331" s="4"/>
      <c r="AG2331" s="4"/>
    </row>
    <row r="2332" spans="21:33">
      <c r="U2332" s="4"/>
      <c r="V2332" s="4"/>
      <c r="W2332" s="4"/>
      <c r="X2332" s="4"/>
      <c r="Y2332" s="4"/>
      <c r="Z2332" s="4"/>
      <c r="AA2332" s="4"/>
      <c r="AB2332" s="4"/>
      <c r="AC2332" s="4"/>
      <c r="AD2332" s="4"/>
      <c r="AE2332" s="4"/>
      <c r="AF2332" s="4"/>
      <c r="AG2332" s="4"/>
    </row>
    <row r="2333" spans="21:33">
      <c r="U2333" s="4"/>
      <c r="V2333" s="4"/>
      <c r="W2333" s="4"/>
      <c r="X2333" s="4"/>
      <c r="Y2333" s="4"/>
      <c r="Z2333" s="4"/>
      <c r="AA2333" s="4"/>
      <c r="AB2333" s="4"/>
      <c r="AC2333" s="4"/>
      <c r="AD2333" s="4"/>
      <c r="AE2333" s="4"/>
      <c r="AF2333" s="4"/>
      <c r="AG2333" s="4"/>
    </row>
    <row r="2334" spans="21:33">
      <c r="U2334" s="4"/>
      <c r="V2334" s="4"/>
      <c r="W2334" s="4"/>
      <c r="X2334" s="4"/>
      <c r="Y2334" s="4"/>
      <c r="Z2334" s="4"/>
      <c r="AA2334" s="4"/>
      <c r="AB2334" s="4"/>
      <c r="AC2334" s="4"/>
      <c r="AD2334" s="4"/>
      <c r="AE2334" s="4"/>
      <c r="AF2334" s="4"/>
      <c r="AG2334" s="4"/>
    </row>
    <row r="2335" spans="21:33">
      <c r="U2335" s="4"/>
      <c r="V2335" s="4"/>
      <c r="W2335" s="4"/>
      <c r="X2335" s="4"/>
      <c r="Y2335" s="4"/>
      <c r="Z2335" s="4"/>
      <c r="AA2335" s="4"/>
      <c r="AB2335" s="4"/>
      <c r="AC2335" s="4"/>
      <c r="AD2335" s="4"/>
      <c r="AE2335" s="4"/>
      <c r="AF2335" s="4"/>
      <c r="AG2335" s="4"/>
    </row>
    <row r="2336" spans="21:33">
      <c r="U2336" s="4"/>
      <c r="V2336" s="4"/>
      <c r="W2336" s="4"/>
      <c r="X2336" s="4"/>
      <c r="Y2336" s="4"/>
      <c r="Z2336" s="4"/>
      <c r="AA2336" s="4"/>
      <c r="AB2336" s="4"/>
      <c r="AC2336" s="4"/>
      <c r="AD2336" s="4"/>
      <c r="AE2336" s="4"/>
      <c r="AF2336" s="4"/>
      <c r="AG2336" s="4"/>
    </row>
    <row r="2337" spans="21:33">
      <c r="U2337" s="4"/>
      <c r="V2337" s="4"/>
      <c r="W2337" s="4"/>
      <c r="X2337" s="4"/>
      <c r="Y2337" s="4"/>
      <c r="Z2337" s="4"/>
      <c r="AA2337" s="4"/>
      <c r="AB2337" s="4"/>
      <c r="AC2337" s="4"/>
      <c r="AD2337" s="4"/>
      <c r="AE2337" s="4"/>
      <c r="AF2337" s="4"/>
      <c r="AG2337" s="4"/>
    </row>
    <row r="2338" spans="21:33">
      <c r="U2338" s="4"/>
      <c r="V2338" s="4"/>
      <c r="W2338" s="4"/>
      <c r="X2338" s="4"/>
      <c r="Y2338" s="4"/>
      <c r="Z2338" s="4"/>
      <c r="AA2338" s="4"/>
      <c r="AB2338" s="4"/>
      <c r="AC2338" s="4"/>
      <c r="AD2338" s="4"/>
      <c r="AE2338" s="4"/>
      <c r="AF2338" s="4"/>
      <c r="AG2338" s="4"/>
    </row>
    <row r="2339" spans="21:33">
      <c r="U2339" s="4"/>
      <c r="V2339" s="4"/>
      <c r="W2339" s="4"/>
      <c r="X2339" s="4"/>
      <c r="Y2339" s="4"/>
      <c r="Z2339" s="4"/>
      <c r="AA2339" s="4"/>
      <c r="AB2339" s="4"/>
      <c r="AC2339" s="4"/>
      <c r="AD2339" s="4"/>
      <c r="AE2339" s="4"/>
      <c r="AF2339" s="4"/>
      <c r="AG2339" s="4"/>
    </row>
    <row r="2340" spans="21:33">
      <c r="U2340" s="4"/>
      <c r="V2340" s="4"/>
      <c r="W2340" s="4"/>
      <c r="X2340" s="4"/>
      <c r="Y2340" s="4"/>
      <c r="Z2340" s="4"/>
      <c r="AA2340" s="4"/>
      <c r="AB2340" s="4"/>
      <c r="AC2340" s="4"/>
      <c r="AD2340" s="4"/>
      <c r="AE2340" s="4"/>
      <c r="AF2340" s="4"/>
      <c r="AG2340" s="4"/>
    </row>
    <row r="2341" spans="21:33">
      <c r="U2341" s="4"/>
      <c r="V2341" s="4"/>
      <c r="W2341" s="4"/>
      <c r="X2341" s="4"/>
      <c r="Y2341" s="4"/>
      <c r="Z2341" s="4"/>
      <c r="AA2341" s="4"/>
      <c r="AB2341" s="4"/>
      <c r="AC2341" s="4"/>
      <c r="AD2341" s="4"/>
      <c r="AE2341" s="4"/>
      <c r="AF2341" s="4"/>
      <c r="AG2341" s="4"/>
    </row>
    <row r="2342" spans="21:33">
      <c r="U2342" s="4"/>
      <c r="V2342" s="4"/>
      <c r="W2342" s="4"/>
      <c r="X2342" s="4"/>
      <c r="Y2342" s="4"/>
      <c r="Z2342" s="4"/>
      <c r="AA2342" s="4"/>
      <c r="AB2342" s="4"/>
      <c r="AC2342" s="4"/>
      <c r="AD2342" s="4"/>
      <c r="AE2342" s="4"/>
      <c r="AF2342" s="4"/>
      <c r="AG2342" s="4"/>
    </row>
    <row r="2343" spans="21:33">
      <c r="U2343" s="4"/>
      <c r="V2343" s="4"/>
      <c r="W2343" s="4"/>
      <c r="X2343" s="4"/>
      <c r="Y2343" s="4"/>
      <c r="Z2343" s="4"/>
      <c r="AA2343" s="4"/>
      <c r="AB2343" s="4"/>
      <c r="AC2343" s="4"/>
      <c r="AD2343" s="4"/>
      <c r="AE2343" s="4"/>
      <c r="AF2343" s="4"/>
      <c r="AG2343" s="4"/>
    </row>
    <row r="2344" spans="21:33">
      <c r="U2344" s="4"/>
      <c r="V2344" s="4"/>
      <c r="W2344" s="4"/>
      <c r="X2344" s="4"/>
      <c r="Y2344" s="4"/>
      <c r="Z2344" s="4"/>
      <c r="AA2344" s="4"/>
      <c r="AB2344" s="4"/>
      <c r="AC2344" s="4"/>
      <c r="AD2344" s="4"/>
      <c r="AE2344" s="4"/>
      <c r="AF2344" s="4"/>
      <c r="AG2344" s="4"/>
    </row>
    <row r="2345" spans="21:33">
      <c r="U2345" s="4"/>
      <c r="V2345" s="4"/>
      <c r="W2345" s="4"/>
      <c r="X2345" s="4"/>
      <c r="Y2345" s="4"/>
      <c r="Z2345" s="4"/>
      <c r="AA2345" s="4"/>
      <c r="AB2345" s="4"/>
      <c r="AC2345" s="4"/>
      <c r="AD2345" s="4"/>
      <c r="AE2345" s="4"/>
      <c r="AF2345" s="4"/>
      <c r="AG2345" s="4"/>
    </row>
    <row r="2346" spans="21:33">
      <c r="U2346" s="4"/>
      <c r="V2346" s="4"/>
      <c r="W2346" s="4"/>
      <c r="X2346" s="4"/>
      <c r="Y2346" s="4"/>
      <c r="Z2346" s="4"/>
      <c r="AA2346" s="4"/>
      <c r="AB2346" s="4"/>
      <c r="AC2346" s="4"/>
      <c r="AD2346" s="4"/>
      <c r="AE2346" s="4"/>
      <c r="AF2346" s="4"/>
      <c r="AG2346" s="4"/>
    </row>
    <row r="2347" spans="21:33">
      <c r="U2347" s="4"/>
      <c r="V2347" s="4"/>
      <c r="W2347" s="4"/>
      <c r="X2347" s="4"/>
      <c r="Y2347" s="4"/>
      <c r="Z2347" s="4"/>
      <c r="AA2347" s="4"/>
      <c r="AB2347" s="4"/>
      <c r="AC2347" s="4"/>
      <c r="AD2347" s="4"/>
      <c r="AE2347" s="4"/>
      <c r="AF2347" s="4"/>
      <c r="AG2347" s="4"/>
    </row>
    <row r="2348" spans="21:33">
      <c r="U2348" s="4"/>
      <c r="V2348" s="4"/>
      <c r="W2348" s="4"/>
      <c r="X2348" s="4"/>
      <c r="Y2348" s="4"/>
      <c r="Z2348" s="4"/>
      <c r="AA2348" s="4"/>
      <c r="AB2348" s="4"/>
      <c r="AC2348" s="4"/>
      <c r="AD2348" s="4"/>
      <c r="AE2348" s="4"/>
      <c r="AF2348" s="4"/>
      <c r="AG2348" s="4"/>
    </row>
    <row r="2349" spans="21:33">
      <c r="U2349" s="4"/>
      <c r="V2349" s="4"/>
      <c r="W2349" s="4"/>
      <c r="X2349" s="4"/>
      <c r="Y2349" s="4"/>
      <c r="Z2349" s="4"/>
      <c r="AA2349" s="4"/>
      <c r="AB2349" s="4"/>
      <c r="AC2349" s="4"/>
      <c r="AD2349" s="4"/>
      <c r="AE2349" s="4"/>
      <c r="AF2349" s="4"/>
      <c r="AG2349" s="4"/>
    </row>
    <row r="2350" spans="21:33">
      <c r="U2350" s="4"/>
      <c r="V2350" s="4"/>
      <c r="W2350" s="4"/>
      <c r="X2350" s="4"/>
      <c r="Y2350" s="4"/>
      <c r="Z2350" s="4"/>
      <c r="AA2350" s="4"/>
      <c r="AB2350" s="4"/>
      <c r="AC2350" s="4"/>
      <c r="AD2350" s="4"/>
      <c r="AE2350" s="4"/>
      <c r="AF2350" s="4"/>
      <c r="AG2350" s="4"/>
    </row>
    <row r="2351" spans="21:33">
      <c r="U2351" s="4"/>
      <c r="V2351" s="4"/>
      <c r="W2351" s="4"/>
      <c r="X2351" s="4"/>
      <c r="Y2351" s="4"/>
      <c r="Z2351" s="4"/>
      <c r="AA2351" s="4"/>
      <c r="AB2351" s="4"/>
      <c r="AC2351" s="4"/>
      <c r="AD2351" s="4"/>
      <c r="AE2351" s="4"/>
      <c r="AF2351" s="4"/>
      <c r="AG2351" s="4"/>
    </row>
    <row r="2352" spans="21:33">
      <c r="U2352" s="4"/>
      <c r="V2352" s="4"/>
      <c r="W2352" s="4"/>
      <c r="X2352" s="4"/>
      <c r="Y2352" s="4"/>
      <c r="Z2352" s="4"/>
      <c r="AA2352" s="4"/>
      <c r="AB2352" s="4"/>
      <c r="AC2352" s="4"/>
      <c r="AD2352" s="4"/>
      <c r="AE2352" s="4"/>
      <c r="AF2352" s="4"/>
      <c r="AG2352" s="4"/>
    </row>
    <row r="2353" spans="21:33">
      <c r="U2353" s="4"/>
      <c r="V2353" s="4"/>
      <c r="W2353" s="4"/>
      <c r="X2353" s="4"/>
      <c r="Y2353" s="4"/>
      <c r="Z2353" s="4"/>
      <c r="AA2353" s="4"/>
      <c r="AB2353" s="4"/>
      <c r="AC2353" s="4"/>
      <c r="AD2353" s="4"/>
      <c r="AE2353" s="4"/>
      <c r="AF2353" s="4"/>
      <c r="AG2353" s="4"/>
    </row>
    <row r="2354" spans="21:33">
      <c r="U2354" s="4"/>
      <c r="V2354" s="4"/>
      <c r="W2354" s="4"/>
      <c r="X2354" s="4"/>
      <c r="Y2354" s="4"/>
      <c r="Z2354" s="4"/>
      <c r="AA2354" s="4"/>
      <c r="AB2354" s="4"/>
      <c r="AC2354" s="4"/>
      <c r="AD2354" s="4"/>
      <c r="AE2354" s="4"/>
      <c r="AF2354" s="4"/>
      <c r="AG2354" s="4"/>
    </row>
    <row r="2355" spans="21:33">
      <c r="U2355" s="4"/>
      <c r="V2355" s="4"/>
      <c r="W2355" s="4"/>
      <c r="X2355" s="4"/>
      <c r="Y2355" s="4"/>
      <c r="Z2355" s="4"/>
      <c r="AA2355" s="4"/>
      <c r="AB2355" s="4"/>
      <c r="AC2355" s="4"/>
      <c r="AD2355" s="4"/>
      <c r="AE2355" s="4"/>
      <c r="AF2355" s="4"/>
      <c r="AG2355" s="4"/>
    </row>
    <row r="2356" spans="21:33">
      <c r="U2356" s="4"/>
      <c r="V2356" s="4"/>
      <c r="W2356" s="4"/>
      <c r="X2356" s="4"/>
      <c r="Y2356" s="4"/>
      <c r="Z2356" s="4"/>
      <c r="AA2356" s="4"/>
      <c r="AB2356" s="4"/>
      <c r="AC2356" s="4"/>
      <c r="AD2356" s="4"/>
      <c r="AE2356" s="4"/>
      <c r="AF2356" s="4"/>
      <c r="AG2356" s="4"/>
    </row>
    <row r="2357" spans="21:33">
      <c r="U2357" s="4"/>
      <c r="V2357" s="4"/>
      <c r="W2357" s="4"/>
      <c r="X2357" s="4"/>
      <c r="Y2357" s="4"/>
      <c r="Z2357" s="4"/>
      <c r="AA2357" s="4"/>
      <c r="AB2357" s="4"/>
      <c r="AC2357" s="4"/>
      <c r="AD2357" s="4"/>
      <c r="AE2357" s="4"/>
      <c r="AF2357" s="4"/>
      <c r="AG2357" s="4"/>
    </row>
    <row r="2358" spans="21:33">
      <c r="U2358" s="4"/>
      <c r="V2358" s="4"/>
      <c r="W2358" s="4"/>
      <c r="X2358" s="4"/>
      <c r="Y2358" s="4"/>
      <c r="Z2358" s="4"/>
      <c r="AA2358" s="4"/>
      <c r="AB2358" s="4"/>
      <c r="AC2358" s="4"/>
      <c r="AD2358" s="4"/>
      <c r="AE2358" s="4"/>
      <c r="AF2358" s="4"/>
      <c r="AG2358" s="4"/>
    </row>
    <row r="2359" spans="21:33">
      <c r="U2359" s="4"/>
      <c r="V2359" s="4"/>
      <c r="W2359" s="4"/>
      <c r="X2359" s="4"/>
      <c r="Y2359" s="4"/>
      <c r="Z2359" s="4"/>
      <c r="AA2359" s="4"/>
      <c r="AB2359" s="4"/>
      <c r="AC2359" s="4"/>
      <c r="AD2359" s="4"/>
      <c r="AE2359" s="4"/>
      <c r="AF2359" s="4"/>
      <c r="AG2359" s="4"/>
    </row>
    <row r="2360" spans="21:33">
      <c r="U2360" s="4"/>
      <c r="V2360" s="4"/>
      <c r="W2360" s="4"/>
      <c r="X2360" s="4"/>
      <c r="Y2360" s="4"/>
      <c r="Z2360" s="4"/>
      <c r="AA2360" s="4"/>
      <c r="AB2360" s="4"/>
      <c r="AC2360" s="4"/>
      <c r="AD2360" s="4"/>
      <c r="AE2360" s="4"/>
      <c r="AF2360" s="4"/>
      <c r="AG2360" s="4"/>
    </row>
    <row r="2361" spans="21:33">
      <c r="U2361" s="4"/>
      <c r="V2361" s="4"/>
      <c r="W2361" s="4"/>
      <c r="X2361" s="4"/>
      <c r="Y2361" s="4"/>
      <c r="Z2361" s="4"/>
      <c r="AA2361" s="4"/>
      <c r="AB2361" s="4"/>
      <c r="AC2361" s="4"/>
      <c r="AD2361" s="4"/>
      <c r="AE2361" s="4"/>
      <c r="AF2361" s="4"/>
      <c r="AG2361" s="4"/>
    </row>
    <row r="2362" spans="21:33">
      <c r="U2362" s="4"/>
      <c r="V2362" s="4"/>
      <c r="W2362" s="4"/>
      <c r="X2362" s="4"/>
      <c r="Y2362" s="4"/>
      <c r="Z2362" s="4"/>
      <c r="AA2362" s="4"/>
      <c r="AB2362" s="4"/>
      <c r="AC2362" s="4"/>
      <c r="AD2362" s="4"/>
      <c r="AE2362" s="4"/>
      <c r="AF2362" s="4"/>
      <c r="AG2362" s="4"/>
    </row>
    <row r="2363" spans="21:33">
      <c r="U2363" s="4"/>
      <c r="V2363" s="4"/>
      <c r="W2363" s="4"/>
      <c r="X2363" s="4"/>
      <c r="Y2363" s="4"/>
      <c r="Z2363" s="4"/>
      <c r="AA2363" s="4"/>
      <c r="AB2363" s="4"/>
      <c r="AC2363" s="4"/>
      <c r="AD2363" s="4"/>
      <c r="AE2363" s="4"/>
      <c r="AF2363" s="4"/>
      <c r="AG2363" s="4"/>
    </row>
    <row r="2364" spans="21:33">
      <c r="U2364" s="4"/>
      <c r="V2364" s="4"/>
      <c r="W2364" s="4"/>
      <c r="X2364" s="4"/>
      <c r="Y2364" s="4"/>
      <c r="Z2364" s="4"/>
      <c r="AA2364" s="4"/>
      <c r="AB2364" s="4"/>
      <c r="AC2364" s="4"/>
      <c r="AD2364" s="4"/>
      <c r="AE2364" s="4"/>
      <c r="AF2364" s="4"/>
      <c r="AG2364" s="4"/>
    </row>
    <row r="2365" spans="21:33">
      <c r="U2365" s="4"/>
      <c r="V2365" s="4"/>
      <c r="W2365" s="4"/>
      <c r="X2365" s="4"/>
      <c r="Y2365" s="4"/>
      <c r="Z2365" s="4"/>
      <c r="AA2365" s="4"/>
      <c r="AB2365" s="4"/>
      <c r="AC2365" s="4"/>
      <c r="AD2365" s="4"/>
      <c r="AE2365" s="4"/>
      <c r="AF2365" s="4"/>
      <c r="AG2365" s="4"/>
    </row>
    <row r="2366" spans="21:33">
      <c r="U2366" s="4"/>
      <c r="V2366" s="4"/>
      <c r="W2366" s="4"/>
      <c r="X2366" s="4"/>
      <c r="Y2366" s="4"/>
      <c r="Z2366" s="4"/>
      <c r="AA2366" s="4"/>
      <c r="AB2366" s="4"/>
      <c r="AC2366" s="4"/>
      <c r="AD2366" s="4"/>
      <c r="AE2366" s="4"/>
      <c r="AF2366" s="4"/>
      <c r="AG2366" s="4"/>
    </row>
    <row r="2367" spans="21:33">
      <c r="U2367" s="4"/>
      <c r="V2367" s="4"/>
      <c r="W2367" s="4"/>
      <c r="X2367" s="4"/>
      <c r="Y2367" s="4"/>
      <c r="Z2367" s="4"/>
      <c r="AA2367" s="4"/>
      <c r="AB2367" s="4"/>
      <c r="AC2367" s="4"/>
      <c r="AD2367" s="4"/>
      <c r="AE2367" s="4"/>
      <c r="AF2367" s="4"/>
      <c r="AG2367" s="4"/>
    </row>
    <row r="2368" spans="21:33">
      <c r="U2368" s="4"/>
      <c r="V2368" s="4"/>
      <c r="W2368" s="4"/>
      <c r="X2368" s="4"/>
      <c r="Y2368" s="4"/>
      <c r="Z2368" s="4"/>
      <c r="AA2368" s="4"/>
      <c r="AB2368" s="4"/>
      <c r="AC2368" s="4"/>
      <c r="AD2368" s="4"/>
      <c r="AE2368" s="4"/>
      <c r="AF2368" s="4"/>
      <c r="AG2368" s="4"/>
    </row>
    <row r="2369" spans="21:33">
      <c r="U2369" s="4"/>
      <c r="V2369" s="4"/>
      <c r="W2369" s="4"/>
      <c r="X2369" s="4"/>
      <c r="Y2369" s="4"/>
      <c r="Z2369" s="4"/>
      <c r="AA2369" s="4"/>
      <c r="AB2369" s="4"/>
      <c r="AC2369" s="4"/>
      <c r="AD2369" s="4"/>
      <c r="AE2369" s="4"/>
      <c r="AF2369" s="4"/>
      <c r="AG2369" s="4"/>
    </row>
    <row r="2370" spans="21:33">
      <c r="U2370" s="4"/>
      <c r="V2370" s="4"/>
      <c r="W2370" s="4"/>
      <c r="X2370" s="4"/>
      <c r="Y2370" s="4"/>
      <c r="Z2370" s="4"/>
      <c r="AA2370" s="4"/>
      <c r="AB2370" s="4"/>
      <c r="AC2370" s="4"/>
      <c r="AD2370" s="4"/>
      <c r="AE2370" s="4"/>
      <c r="AF2370" s="4"/>
      <c r="AG2370" s="4"/>
    </row>
    <row r="2371" spans="21:33">
      <c r="U2371" s="4"/>
      <c r="V2371" s="4"/>
      <c r="W2371" s="4"/>
      <c r="X2371" s="4"/>
      <c r="Y2371" s="4"/>
      <c r="Z2371" s="4"/>
      <c r="AA2371" s="4"/>
      <c r="AB2371" s="4"/>
      <c r="AC2371" s="4"/>
      <c r="AD2371" s="4"/>
      <c r="AE2371" s="4"/>
      <c r="AF2371" s="4"/>
      <c r="AG2371" s="4"/>
    </row>
    <row r="2372" spans="21:33">
      <c r="U2372" s="4"/>
      <c r="V2372" s="4"/>
      <c r="W2372" s="4"/>
      <c r="X2372" s="4"/>
      <c r="Y2372" s="4"/>
      <c r="Z2372" s="4"/>
      <c r="AA2372" s="4"/>
      <c r="AB2372" s="4"/>
      <c r="AC2372" s="4"/>
      <c r="AD2372" s="4"/>
      <c r="AE2372" s="4"/>
      <c r="AF2372" s="4"/>
      <c r="AG2372" s="4"/>
    </row>
    <row r="2373" spans="21:33">
      <c r="U2373" s="4"/>
      <c r="V2373" s="4"/>
      <c r="W2373" s="4"/>
      <c r="X2373" s="4"/>
      <c r="Y2373" s="4"/>
      <c r="Z2373" s="4"/>
      <c r="AA2373" s="4"/>
      <c r="AB2373" s="4"/>
      <c r="AC2373" s="4"/>
      <c r="AD2373" s="4"/>
      <c r="AE2373" s="4"/>
      <c r="AF2373" s="4"/>
      <c r="AG2373" s="4"/>
    </row>
    <row r="2374" spans="21:33">
      <c r="U2374" s="4"/>
      <c r="V2374" s="4"/>
      <c r="W2374" s="4"/>
      <c r="X2374" s="4"/>
      <c r="Y2374" s="4"/>
      <c r="Z2374" s="4"/>
      <c r="AA2374" s="4"/>
      <c r="AB2374" s="4"/>
      <c r="AC2374" s="4"/>
      <c r="AD2374" s="4"/>
      <c r="AE2374" s="4"/>
      <c r="AF2374" s="4"/>
      <c r="AG2374" s="4"/>
    </row>
    <row r="2375" spans="21:33">
      <c r="U2375" s="4"/>
      <c r="V2375" s="4"/>
      <c r="W2375" s="4"/>
      <c r="X2375" s="4"/>
      <c r="Y2375" s="4"/>
      <c r="Z2375" s="4"/>
      <c r="AA2375" s="4"/>
      <c r="AB2375" s="4"/>
      <c r="AC2375" s="4"/>
      <c r="AD2375" s="4"/>
      <c r="AE2375" s="4"/>
      <c r="AF2375" s="4"/>
      <c r="AG2375" s="4"/>
    </row>
    <row r="2376" spans="21:33">
      <c r="U2376" s="4"/>
      <c r="V2376" s="4"/>
      <c r="W2376" s="4"/>
      <c r="X2376" s="4"/>
      <c r="Y2376" s="4"/>
      <c r="Z2376" s="4"/>
      <c r="AA2376" s="4"/>
      <c r="AB2376" s="4"/>
      <c r="AC2376" s="4"/>
      <c r="AD2376" s="4"/>
      <c r="AE2376" s="4"/>
      <c r="AF2376" s="4"/>
      <c r="AG2376" s="4"/>
    </row>
    <row r="2377" spans="21:33">
      <c r="U2377" s="4"/>
      <c r="V2377" s="4"/>
      <c r="W2377" s="4"/>
      <c r="X2377" s="4"/>
      <c r="Y2377" s="4"/>
      <c r="Z2377" s="4"/>
      <c r="AA2377" s="4"/>
      <c r="AB2377" s="4"/>
      <c r="AC2377" s="4"/>
      <c r="AD2377" s="4"/>
      <c r="AE2377" s="4"/>
      <c r="AF2377" s="4"/>
      <c r="AG2377" s="4"/>
    </row>
    <row r="2378" spans="21:33">
      <c r="U2378" s="4"/>
      <c r="V2378" s="4"/>
      <c r="W2378" s="4"/>
      <c r="X2378" s="4"/>
      <c r="Y2378" s="4"/>
      <c r="Z2378" s="4"/>
      <c r="AA2378" s="4"/>
      <c r="AB2378" s="4"/>
      <c r="AC2378" s="4"/>
      <c r="AD2378" s="4"/>
      <c r="AE2378" s="4"/>
      <c r="AF2378" s="4"/>
      <c r="AG2378" s="4"/>
    </row>
    <row r="2379" spans="21:33">
      <c r="U2379" s="4"/>
      <c r="V2379" s="4"/>
      <c r="W2379" s="4"/>
      <c r="X2379" s="4"/>
      <c r="Y2379" s="4"/>
      <c r="Z2379" s="4"/>
      <c r="AA2379" s="4"/>
      <c r="AB2379" s="4"/>
      <c r="AC2379" s="4"/>
      <c r="AD2379" s="4"/>
      <c r="AE2379" s="4"/>
      <c r="AF2379" s="4"/>
      <c r="AG2379" s="4"/>
    </row>
    <row r="2380" spans="21:33">
      <c r="U2380" s="4"/>
      <c r="V2380" s="4"/>
      <c r="W2380" s="4"/>
      <c r="X2380" s="4"/>
      <c r="Y2380" s="4"/>
      <c r="Z2380" s="4"/>
      <c r="AA2380" s="4"/>
      <c r="AB2380" s="4"/>
      <c r="AC2380" s="4"/>
      <c r="AD2380" s="4"/>
      <c r="AE2380" s="4"/>
      <c r="AF2380" s="4"/>
      <c r="AG2380" s="4"/>
    </row>
    <row r="2381" spans="21:33">
      <c r="U2381" s="4"/>
      <c r="V2381" s="4"/>
      <c r="W2381" s="4"/>
      <c r="X2381" s="4"/>
      <c r="Y2381" s="4"/>
      <c r="Z2381" s="4"/>
      <c r="AA2381" s="4"/>
      <c r="AB2381" s="4"/>
      <c r="AC2381" s="4"/>
      <c r="AD2381" s="4"/>
      <c r="AE2381" s="4"/>
      <c r="AF2381" s="4"/>
      <c r="AG2381" s="4"/>
    </row>
    <row r="2382" spans="21:33">
      <c r="U2382" s="4"/>
      <c r="V2382" s="4"/>
      <c r="W2382" s="4"/>
      <c r="X2382" s="4"/>
      <c r="Y2382" s="4"/>
      <c r="Z2382" s="4"/>
      <c r="AA2382" s="4"/>
      <c r="AB2382" s="4"/>
      <c r="AC2382" s="4"/>
      <c r="AD2382" s="4"/>
      <c r="AE2382" s="4"/>
      <c r="AF2382" s="4"/>
      <c r="AG2382" s="4"/>
    </row>
    <row r="2383" spans="21:33">
      <c r="U2383" s="4"/>
      <c r="V2383" s="4"/>
      <c r="W2383" s="4"/>
      <c r="X2383" s="4"/>
      <c r="Y2383" s="4"/>
      <c r="Z2383" s="4"/>
      <c r="AA2383" s="4"/>
      <c r="AB2383" s="4"/>
      <c r="AC2383" s="4"/>
      <c r="AD2383" s="4"/>
      <c r="AE2383" s="4"/>
      <c r="AF2383" s="4"/>
      <c r="AG2383" s="4"/>
    </row>
    <row r="2384" spans="21:33">
      <c r="U2384" s="4"/>
      <c r="V2384" s="4"/>
      <c r="W2384" s="4"/>
      <c r="X2384" s="4"/>
      <c r="Y2384" s="4"/>
      <c r="Z2384" s="4"/>
      <c r="AA2384" s="4"/>
      <c r="AB2384" s="4"/>
      <c r="AC2384" s="4"/>
      <c r="AD2384" s="4"/>
      <c r="AE2384" s="4"/>
      <c r="AF2384" s="4"/>
      <c r="AG2384" s="4"/>
    </row>
    <row r="2385" spans="21:33">
      <c r="U2385" s="4"/>
      <c r="V2385" s="4"/>
      <c r="W2385" s="4"/>
      <c r="X2385" s="4"/>
      <c r="Y2385" s="4"/>
      <c r="Z2385" s="4"/>
      <c r="AA2385" s="4"/>
      <c r="AB2385" s="4"/>
      <c r="AC2385" s="4"/>
      <c r="AD2385" s="4"/>
      <c r="AE2385" s="4"/>
      <c r="AF2385" s="4"/>
      <c r="AG2385" s="4"/>
    </row>
    <row r="2386" spans="21:33">
      <c r="U2386" s="4"/>
      <c r="V2386" s="4"/>
      <c r="W2386" s="4"/>
      <c r="X2386" s="4"/>
      <c r="Y2386" s="4"/>
      <c r="Z2386" s="4"/>
      <c r="AA2386" s="4"/>
      <c r="AB2386" s="4"/>
      <c r="AC2386" s="4"/>
      <c r="AD2386" s="4"/>
      <c r="AE2386" s="4"/>
      <c r="AF2386" s="4"/>
      <c r="AG2386" s="4"/>
    </row>
    <row r="2387" spans="21:33">
      <c r="U2387" s="4"/>
      <c r="V2387" s="4"/>
      <c r="W2387" s="4"/>
      <c r="X2387" s="4"/>
      <c r="Y2387" s="4"/>
      <c r="Z2387" s="4"/>
      <c r="AA2387" s="4"/>
      <c r="AB2387" s="4"/>
      <c r="AC2387" s="4"/>
      <c r="AD2387" s="4"/>
      <c r="AE2387" s="4"/>
      <c r="AF2387" s="4"/>
      <c r="AG2387" s="4"/>
    </row>
    <row r="2388" spans="21:33">
      <c r="U2388" s="4"/>
      <c r="V2388" s="4"/>
      <c r="W2388" s="4"/>
      <c r="X2388" s="4"/>
      <c r="Y2388" s="4"/>
      <c r="Z2388" s="4"/>
      <c r="AA2388" s="4"/>
      <c r="AB2388" s="4"/>
      <c r="AC2388" s="4"/>
      <c r="AD2388" s="4"/>
      <c r="AE2388" s="4"/>
      <c r="AF2388" s="4"/>
      <c r="AG2388" s="4"/>
    </row>
    <row r="2389" spans="21:33">
      <c r="U2389" s="4"/>
      <c r="V2389" s="4"/>
      <c r="W2389" s="4"/>
      <c r="X2389" s="4"/>
      <c r="Y2389" s="4"/>
      <c r="Z2389" s="4"/>
      <c r="AA2389" s="4"/>
      <c r="AB2389" s="4"/>
      <c r="AC2389" s="4"/>
      <c r="AD2389" s="4"/>
      <c r="AE2389" s="4"/>
      <c r="AF2389" s="4"/>
      <c r="AG2389" s="4"/>
    </row>
    <row r="2390" spans="21:33">
      <c r="U2390" s="4"/>
      <c r="V2390" s="4"/>
      <c r="W2390" s="4"/>
      <c r="X2390" s="4"/>
      <c r="Y2390" s="4"/>
      <c r="Z2390" s="4"/>
      <c r="AA2390" s="4"/>
      <c r="AB2390" s="4"/>
      <c r="AC2390" s="4"/>
      <c r="AD2390" s="4"/>
      <c r="AE2390" s="4"/>
      <c r="AF2390" s="4"/>
      <c r="AG2390" s="4"/>
    </row>
    <row r="2391" spans="21:33">
      <c r="U2391" s="4"/>
      <c r="V2391" s="4"/>
      <c r="W2391" s="4"/>
      <c r="X2391" s="4"/>
      <c r="Y2391" s="4"/>
      <c r="Z2391" s="4"/>
      <c r="AA2391" s="4"/>
      <c r="AB2391" s="4"/>
      <c r="AC2391" s="4"/>
      <c r="AD2391" s="4"/>
      <c r="AE2391" s="4"/>
      <c r="AF2391" s="4"/>
      <c r="AG2391" s="4"/>
    </row>
    <row r="2392" spans="21:33">
      <c r="U2392" s="4"/>
      <c r="V2392" s="4"/>
      <c r="W2392" s="4"/>
      <c r="X2392" s="4"/>
      <c r="Y2392" s="4"/>
      <c r="Z2392" s="4"/>
      <c r="AA2392" s="4"/>
      <c r="AB2392" s="4"/>
      <c r="AC2392" s="4"/>
      <c r="AD2392" s="4"/>
      <c r="AE2392" s="4"/>
      <c r="AF2392" s="4"/>
      <c r="AG2392" s="4"/>
    </row>
    <row r="2393" spans="21:33">
      <c r="U2393" s="4"/>
      <c r="V2393" s="4"/>
      <c r="W2393" s="4"/>
      <c r="X2393" s="4"/>
      <c r="Y2393" s="4"/>
      <c r="Z2393" s="4"/>
      <c r="AA2393" s="4"/>
      <c r="AB2393" s="4"/>
      <c r="AC2393" s="4"/>
      <c r="AD2393" s="4"/>
      <c r="AE2393" s="4"/>
      <c r="AF2393" s="4"/>
      <c r="AG2393" s="4"/>
    </row>
    <row r="2394" spans="21:33">
      <c r="U2394" s="4"/>
      <c r="V2394" s="4"/>
      <c r="W2394" s="4"/>
      <c r="X2394" s="4"/>
      <c r="Y2394" s="4"/>
      <c r="Z2394" s="4"/>
      <c r="AA2394" s="4"/>
      <c r="AB2394" s="4"/>
      <c r="AC2394" s="4"/>
      <c r="AD2394" s="4"/>
      <c r="AE2394" s="4"/>
      <c r="AF2394" s="4"/>
      <c r="AG2394" s="4"/>
    </row>
    <row r="2395" spans="21:33">
      <c r="U2395" s="4"/>
      <c r="V2395" s="4"/>
      <c r="W2395" s="4"/>
      <c r="X2395" s="4"/>
      <c r="Y2395" s="4"/>
      <c r="Z2395" s="4"/>
      <c r="AA2395" s="4"/>
      <c r="AB2395" s="4"/>
      <c r="AC2395" s="4"/>
      <c r="AD2395" s="4"/>
      <c r="AE2395" s="4"/>
      <c r="AF2395" s="4"/>
      <c r="AG2395" s="4"/>
    </row>
    <row r="2396" spans="21:33">
      <c r="U2396" s="4"/>
      <c r="V2396" s="4"/>
      <c r="W2396" s="4"/>
      <c r="X2396" s="4"/>
      <c r="Y2396" s="4"/>
      <c r="Z2396" s="4"/>
      <c r="AA2396" s="4"/>
      <c r="AB2396" s="4"/>
      <c r="AC2396" s="4"/>
      <c r="AD2396" s="4"/>
      <c r="AE2396" s="4"/>
      <c r="AF2396" s="4"/>
      <c r="AG2396" s="4"/>
    </row>
    <row r="2397" spans="21:33">
      <c r="U2397" s="4"/>
      <c r="V2397" s="4"/>
      <c r="W2397" s="4"/>
      <c r="X2397" s="4"/>
      <c r="Y2397" s="4"/>
      <c r="Z2397" s="4"/>
      <c r="AA2397" s="4"/>
      <c r="AB2397" s="4"/>
      <c r="AC2397" s="4"/>
      <c r="AD2397" s="4"/>
      <c r="AE2397" s="4"/>
      <c r="AF2397" s="4"/>
      <c r="AG2397" s="4"/>
    </row>
    <row r="2398" spans="21:33">
      <c r="U2398" s="4"/>
      <c r="V2398" s="4"/>
      <c r="W2398" s="4"/>
      <c r="X2398" s="4"/>
      <c r="Y2398" s="4"/>
      <c r="Z2398" s="4"/>
      <c r="AA2398" s="4"/>
      <c r="AB2398" s="4"/>
      <c r="AC2398" s="4"/>
      <c r="AD2398" s="4"/>
      <c r="AE2398" s="4"/>
      <c r="AF2398" s="4"/>
      <c r="AG2398" s="4"/>
    </row>
    <row r="2399" spans="21:33">
      <c r="U2399" s="4"/>
      <c r="V2399" s="4"/>
      <c r="W2399" s="4"/>
      <c r="X2399" s="4"/>
      <c r="Y2399" s="4"/>
      <c r="Z2399" s="4"/>
      <c r="AA2399" s="4"/>
      <c r="AB2399" s="4"/>
      <c r="AC2399" s="4"/>
      <c r="AD2399" s="4"/>
      <c r="AE2399" s="4"/>
      <c r="AF2399" s="4"/>
      <c r="AG2399" s="4"/>
    </row>
    <row r="2400" spans="21:33">
      <c r="U2400" s="4"/>
      <c r="V2400" s="4"/>
      <c r="W2400" s="4"/>
      <c r="X2400" s="4"/>
      <c r="Y2400" s="4"/>
      <c r="Z2400" s="4"/>
      <c r="AA2400" s="4"/>
      <c r="AB2400" s="4"/>
      <c r="AC2400" s="4"/>
      <c r="AD2400" s="4"/>
      <c r="AE2400" s="4"/>
      <c r="AF2400" s="4"/>
      <c r="AG2400" s="4"/>
    </row>
    <row r="2401" spans="21:33">
      <c r="U2401" s="4"/>
      <c r="V2401" s="4"/>
      <c r="W2401" s="4"/>
      <c r="X2401" s="4"/>
      <c r="Y2401" s="4"/>
      <c r="Z2401" s="4"/>
      <c r="AA2401" s="4"/>
      <c r="AB2401" s="4"/>
      <c r="AC2401" s="4"/>
      <c r="AD2401" s="4"/>
      <c r="AE2401" s="4"/>
      <c r="AF2401" s="4"/>
      <c r="AG2401" s="4"/>
    </row>
    <row r="2402" spans="21:33">
      <c r="U2402" s="4"/>
      <c r="V2402" s="4"/>
      <c r="W2402" s="4"/>
      <c r="X2402" s="4"/>
      <c r="Y2402" s="4"/>
      <c r="Z2402" s="4"/>
      <c r="AA2402" s="4"/>
      <c r="AB2402" s="4"/>
      <c r="AC2402" s="4"/>
      <c r="AD2402" s="4"/>
      <c r="AE2402" s="4"/>
      <c r="AF2402" s="4"/>
      <c r="AG2402" s="4"/>
    </row>
    <row r="2403" spans="21:33">
      <c r="U2403" s="4"/>
      <c r="V2403" s="4"/>
      <c r="W2403" s="4"/>
      <c r="X2403" s="4"/>
      <c r="Y2403" s="4"/>
      <c r="Z2403" s="4"/>
      <c r="AA2403" s="4"/>
      <c r="AB2403" s="4"/>
      <c r="AC2403" s="4"/>
      <c r="AD2403" s="4"/>
      <c r="AE2403" s="4"/>
      <c r="AF2403" s="4"/>
      <c r="AG2403" s="4"/>
    </row>
    <row r="2404" spans="21:33">
      <c r="U2404" s="4"/>
      <c r="V2404" s="4"/>
      <c r="W2404" s="4"/>
      <c r="X2404" s="4"/>
      <c r="Y2404" s="4"/>
      <c r="Z2404" s="4"/>
      <c r="AA2404" s="4"/>
      <c r="AB2404" s="4"/>
      <c r="AC2404" s="4"/>
      <c r="AD2404" s="4"/>
      <c r="AE2404" s="4"/>
      <c r="AF2404" s="4"/>
      <c r="AG2404" s="4"/>
    </row>
    <row r="2405" spans="21:33">
      <c r="U2405" s="4"/>
      <c r="V2405" s="4"/>
      <c r="W2405" s="4"/>
      <c r="X2405" s="4"/>
      <c r="Y2405" s="4"/>
      <c r="Z2405" s="4"/>
      <c r="AA2405" s="4"/>
      <c r="AB2405" s="4"/>
      <c r="AC2405" s="4"/>
      <c r="AD2405" s="4"/>
      <c r="AE2405" s="4"/>
      <c r="AF2405" s="4"/>
      <c r="AG2405" s="4"/>
    </row>
    <row r="2406" spans="21:33">
      <c r="U2406" s="4"/>
      <c r="V2406" s="4"/>
      <c r="W2406" s="4"/>
      <c r="X2406" s="4"/>
      <c r="Y2406" s="4"/>
      <c r="Z2406" s="4"/>
      <c r="AA2406" s="4"/>
      <c r="AB2406" s="4"/>
      <c r="AC2406" s="4"/>
      <c r="AD2406" s="4"/>
      <c r="AE2406" s="4"/>
      <c r="AF2406" s="4"/>
      <c r="AG2406" s="4"/>
    </row>
    <row r="2407" spans="21:33">
      <c r="U2407" s="4"/>
      <c r="V2407" s="4"/>
      <c r="W2407" s="4"/>
      <c r="X2407" s="4"/>
      <c r="Y2407" s="4"/>
      <c r="Z2407" s="4"/>
      <c r="AA2407" s="4"/>
      <c r="AB2407" s="4"/>
      <c r="AC2407" s="4"/>
      <c r="AD2407" s="4"/>
      <c r="AE2407" s="4"/>
      <c r="AF2407" s="4"/>
      <c r="AG2407" s="4"/>
    </row>
    <row r="2408" spans="21:33">
      <c r="U2408" s="4"/>
      <c r="V2408" s="4"/>
      <c r="W2408" s="4"/>
      <c r="X2408" s="4"/>
      <c r="Y2408" s="4"/>
      <c r="Z2408" s="4"/>
      <c r="AA2408" s="4"/>
      <c r="AB2408" s="4"/>
      <c r="AC2408" s="4"/>
      <c r="AD2408" s="4"/>
      <c r="AE2408" s="4"/>
      <c r="AF2408" s="4"/>
      <c r="AG2408" s="4"/>
    </row>
    <row r="2409" spans="21:33">
      <c r="U2409" s="4"/>
      <c r="V2409" s="4"/>
      <c r="W2409" s="4"/>
      <c r="X2409" s="4"/>
      <c r="Y2409" s="4"/>
      <c r="Z2409" s="4"/>
      <c r="AA2409" s="4"/>
      <c r="AB2409" s="4"/>
      <c r="AC2409" s="4"/>
      <c r="AD2409" s="4"/>
      <c r="AE2409" s="4"/>
      <c r="AF2409" s="4"/>
      <c r="AG2409" s="4"/>
    </row>
    <row r="2410" spans="21:33">
      <c r="U2410" s="4"/>
      <c r="V2410" s="4"/>
      <c r="W2410" s="4"/>
      <c r="X2410" s="4"/>
      <c r="Y2410" s="4"/>
      <c r="Z2410" s="4"/>
      <c r="AA2410" s="4"/>
      <c r="AB2410" s="4"/>
      <c r="AC2410" s="4"/>
      <c r="AD2410" s="4"/>
      <c r="AE2410" s="4"/>
      <c r="AF2410" s="4"/>
      <c r="AG2410" s="4"/>
    </row>
    <row r="2411" spans="21:33">
      <c r="U2411" s="4"/>
      <c r="V2411" s="4"/>
      <c r="W2411" s="4"/>
      <c r="X2411" s="4"/>
      <c r="Y2411" s="4"/>
      <c r="Z2411" s="4"/>
      <c r="AA2411" s="4"/>
      <c r="AB2411" s="4"/>
      <c r="AC2411" s="4"/>
      <c r="AD2411" s="4"/>
      <c r="AE2411" s="4"/>
      <c r="AF2411" s="4"/>
      <c r="AG2411" s="4"/>
    </row>
    <row r="2412" spans="21:33">
      <c r="U2412" s="4"/>
      <c r="V2412" s="4"/>
      <c r="W2412" s="4"/>
      <c r="X2412" s="4"/>
      <c r="Y2412" s="4"/>
      <c r="Z2412" s="4"/>
      <c r="AA2412" s="4"/>
      <c r="AB2412" s="4"/>
      <c r="AC2412" s="4"/>
      <c r="AD2412" s="4"/>
      <c r="AE2412" s="4"/>
      <c r="AF2412" s="4"/>
      <c r="AG2412" s="4"/>
    </row>
    <row r="2413" spans="21:33">
      <c r="U2413" s="4"/>
      <c r="V2413" s="4"/>
      <c r="W2413" s="4"/>
      <c r="X2413" s="4"/>
      <c r="Y2413" s="4"/>
      <c r="Z2413" s="4"/>
      <c r="AA2413" s="4"/>
      <c r="AB2413" s="4"/>
      <c r="AC2413" s="4"/>
      <c r="AD2413" s="4"/>
      <c r="AE2413" s="4"/>
      <c r="AF2413" s="4"/>
      <c r="AG2413" s="4"/>
    </row>
    <row r="2414" spans="21:33">
      <c r="U2414" s="4"/>
      <c r="V2414" s="4"/>
      <c r="W2414" s="4"/>
      <c r="X2414" s="4"/>
      <c r="Y2414" s="4"/>
      <c r="Z2414" s="4"/>
      <c r="AA2414" s="4"/>
      <c r="AB2414" s="4"/>
      <c r="AC2414" s="4"/>
      <c r="AD2414" s="4"/>
      <c r="AE2414" s="4"/>
      <c r="AF2414" s="4"/>
      <c r="AG2414" s="4"/>
    </row>
    <row r="2415" spans="21:33">
      <c r="U2415" s="4"/>
      <c r="V2415" s="4"/>
      <c r="W2415" s="4"/>
      <c r="X2415" s="4"/>
      <c r="Y2415" s="4"/>
      <c r="Z2415" s="4"/>
      <c r="AA2415" s="4"/>
      <c r="AB2415" s="4"/>
      <c r="AC2415" s="4"/>
      <c r="AD2415" s="4"/>
      <c r="AE2415" s="4"/>
      <c r="AF2415" s="4"/>
      <c r="AG2415" s="4"/>
    </row>
    <row r="2416" spans="21:33">
      <c r="U2416" s="4"/>
      <c r="V2416" s="4"/>
      <c r="W2416" s="4"/>
      <c r="X2416" s="4"/>
      <c r="Y2416" s="4"/>
      <c r="Z2416" s="4"/>
      <c r="AA2416" s="4"/>
      <c r="AB2416" s="4"/>
      <c r="AC2416" s="4"/>
      <c r="AD2416" s="4"/>
      <c r="AE2416" s="4"/>
      <c r="AF2416" s="4"/>
      <c r="AG2416" s="4"/>
    </row>
    <row r="2417" spans="21:33">
      <c r="U2417" s="4"/>
      <c r="V2417" s="4"/>
      <c r="W2417" s="4"/>
      <c r="X2417" s="4"/>
      <c r="Y2417" s="4"/>
      <c r="Z2417" s="4"/>
      <c r="AA2417" s="4"/>
      <c r="AB2417" s="4"/>
      <c r="AC2417" s="4"/>
      <c r="AD2417" s="4"/>
      <c r="AE2417" s="4"/>
      <c r="AF2417" s="4"/>
      <c r="AG2417" s="4"/>
    </row>
    <row r="2418" spans="21:33">
      <c r="U2418" s="4"/>
      <c r="V2418" s="4"/>
      <c r="W2418" s="4"/>
      <c r="X2418" s="4"/>
      <c r="Y2418" s="4"/>
      <c r="Z2418" s="4"/>
      <c r="AA2418" s="4"/>
      <c r="AB2418" s="4"/>
      <c r="AC2418" s="4"/>
      <c r="AD2418" s="4"/>
      <c r="AE2418" s="4"/>
      <c r="AF2418" s="4"/>
      <c r="AG2418" s="4"/>
    </row>
    <row r="2419" spans="21:33">
      <c r="U2419" s="4"/>
      <c r="V2419" s="4"/>
      <c r="W2419" s="4"/>
      <c r="X2419" s="4"/>
      <c r="Y2419" s="4"/>
      <c r="Z2419" s="4"/>
      <c r="AA2419" s="4"/>
      <c r="AB2419" s="4"/>
      <c r="AC2419" s="4"/>
      <c r="AD2419" s="4"/>
      <c r="AE2419" s="4"/>
      <c r="AF2419" s="4"/>
      <c r="AG2419" s="4"/>
    </row>
    <row r="2420" spans="21:33">
      <c r="U2420" s="4"/>
      <c r="V2420" s="4"/>
      <c r="W2420" s="4"/>
      <c r="X2420" s="4"/>
      <c r="Y2420" s="4"/>
      <c r="Z2420" s="4"/>
      <c r="AA2420" s="4"/>
      <c r="AB2420" s="4"/>
      <c r="AC2420" s="4"/>
      <c r="AD2420" s="4"/>
      <c r="AE2420" s="4"/>
      <c r="AF2420" s="4"/>
      <c r="AG2420" s="4"/>
    </row>
    <row r="2421" spans="21:33">
      <c r="U2421" s="4"/>
      <c r="V2421" s="4"/>
      <c r="W2421" s="4"/>
      <c r="X2421" s="4"/>
      <c r="Y2421" s="4"/>
      <c r="Z2421" s="4"/>
      <c r="AA2421" s="4"/>
      <c r="AB2421" s="4"/>
      <c r="AC2421" s="4"/>
      <c r="AD2421" s="4"/>
      <c r="AE2421" s="4"/>
      <c r="AF2421" s="4"/>
      <c r="AG2421" s="4"/>
    </row>
    <row r="2422" spans="21:33">
      <c r="U2422" s="4"/>
      <c r="V2422" s="4"/>
      <c r="W2422" s="4"/>
      <c r="X2422" s="4"/>
      <c r="Y2422" s="4"/>
      <c r="Z2422" s="4"/>
      <c r="AA2422" s="4"/>
      <c r="AB2422" s="4"/>
      <c r="AC2422" s="4"/>
      <c r="AD2422" s="4"/>
      <c r="AE2422" s="4"/>
      <c r="AF2422" s="4"/>
      <c r="AG2422" s="4"/>
    </row>
    <row r="2423" spans="21:33">
      <c r="U2423" s="4"/>
      <c r="V2423" s="4"/>
      <c r="W2423" s="4"/>
      <c r="X2423" s="4"/>
      <c r="Y2423" s="4"/>
      <c r="Z2423" s="4"/>
      <c r="AA2423" s="4"/>
      <c r="AB2423" s="4"/>
      <c r="AC2423" s="4"/>
      <c r="AD2423" s="4"/>
      <c r="AE2423" s="4"/>
      <c r="AF2423" s="4"/>
      <c r="AG2423" s="4"/>
    </row>
    <row r="2424" spans="21:33">
      <c r="U2424" s="4"/>
      <c r="V2424" s="4"/>
      <c r="W2424" s="4"/>
      <c r="X2424" s="4"/>
      <c r="Y2424" s="4"/>
      <c r="Z2424" s="4"/>
      <c r="AA2424" s="4"/>
      <c r="AB2424" s="4"/>
      <c r="AC2424" s="4"/>
      <c r="AD2424" s="4"/>
      <c r="AE2424" s="4"/>
      <c r="AF2424" s="4"/>
      <c r="AG2424" s="4"/>
    </row>
    <row r="2425" spans="21:33">
      <c r="U2425" s="4"/>
      <c r="V2425" s="4"/>
      <c r="W2425" s="4"/>
      <c r="X2425" s="4"/>
      <c r="Y2425" s="4"/>
      <c r="Z2425" s="4"/>
      <c r="AA2425" s="4"/>
      <c r="AB2425" s="4"/>
      <c r="AC2425" s="4"/>
      <c r="AD2425" s="4"/>
      <c r="AE2425" s="4"/>
      <c r="AF2425" s="4"/>
      <c r="AG2425" s="4"/>
    </row>
    <row r="2426" spans="21:33">
      <c r="U2426" s="4"/>
      <c r="V2426" s="4"/>
      <c r="W2426" s="4"/>
      <c r="X2426" s="4"/>
      <c r="Y2426" s="4"/>
      <c r="Z2426" s="4"/>
      <c r="AA2426" s="4"/>
      <c r="AB2426" s="4"/>
      <c r="AC2426" s="4"/>
      <c r="AD2426" s="4"/>
      <c r="AE2426" s="4"/>
      <c r="AF2426" s="4"/>
      <c r="AG2426" s="4"/>
    </row>
    <row r="2427" spans="21:33">
      <c r="U2427" s="4"/>
      <c r="V2427" s="4"/>
      <c r="W2427" s="4"/>
      <c r="X2427" s="4"/>
      <c r="Y2427" s="4"/>
      <c r="Z2427" s="4"/>
      <c r="AA2427" s="4"/>
      <c r="AB2427" s="4"/>
      <c r="AC2427" s="4"/>
      <c r="AD2427" s="4"/>
      <c r="AE2427" s="4"/>
      <c r="AF2427" s="4"/>
      <c r="AG2427" s="4"/>
    </row>
    <row r="2428" spans="21:33">
      <c r="U2428" s="4"/>
      <c r="V2428" s="4"/>
      <c r="W2428" s="4"/>
      <c r="X2428" s="4"/>
      <c r="Y2428" s="4"/>
      <c r="Z2428" s="4"/>
      <c r="AA2428" s="4"/>
      <c r="AB2428" s="4"/>
      <c r="AC2428" s="4"/>
      <c r="AD2428" s="4"/>
      <c r="AE2428" s="4"/>
      <c r="AF2428" s="4"/>
      <c r="AG2428" s="4"/>
    </row>
    <row r="2429" spans="21:33">
      <c r="U2429" s="4"/>
      <c r="V2429" s="4"/>
      <c r="W2429" s="4"/>
      <c r="X2429" s="4"/>
      <c r="Y2429" s="4"/>
      <c r="Z2429" s="4"/>
      <c r="AA2429" s="4"/>
      <c r="AB2429" s="4"/>
      <c r="AC2429" s="4"/>
      <c r="AD2429" s="4"/>
      <c r="AE2429" s="4"/>
      <c r="AF2429" s="4"/>
      <c r="AG2429" s="4"/>
    </row>
    <row r="2430" spans="21:33">
      <c r="U2430" s="4"/>
      <c r="V2430" s="4"/>
      <c r="W2430" s="4"/>
      <c r="X2430" s="4"/>
      <c r="Y2430" s="4"/>
      <c r="Z2430" s="4"/>
      <c r="AA2430" s="4"/>
      <c r="AB2430" s="4"/>
      <c r="AC2430" s="4"/>
      <c r="AD2430" s="4"/>
      <c r="AE2430" s="4"/>
      <c r="AF2430" s="4"/>
      <c r="AG2430" s="4"/>
    </row>
    <row r="2431" spans="21:33">
      <c r="U2431" s="4"/>
      <c r="V2431" s="4"/>
      <c r="W2431" s="4"/>
      <c r="X2431" s="4"/>
      <c r="Y2431" s="4"/>
      <c r="Z2431" s="4"/>
      <c r="AA2431" s="4"/>
      <c r="AB2431" s="4"/>
      <c r="AC2431" s="4"/>
      <c r="AD2431" s="4"/>
      <c r="AE2431" s="4"/>
      <c r="AF2431" s="4"/>
      <c r="AG2431" s="4"/>
    </row>
    <row r="2432" spans="21:33">
      <c r="U2432" s="4"/>
      <c r="V2432" s="4"/>
      <c r="W2432" s="4"/>
      <c r="X2432" s="4"/>
      <c r="Y2432" s="4"/>
      <c r="Z2432" s="4"/>
      <c r="AA2432" s="4"/>
      <c r="AB2432" s="4"/>
      <c r="AC2432" s="4"/>
      <c r="AD2432" s="4"/>
      <c r="AE2432" s="4"/>
      <c r="AF2432" s="4"/>
      <c r="AG2432" s="4"/>
    </row>
    <row r="2433" spans="21:33">
      <c r="U2433" s="4"/>
      <c r="V2433" s="4"/>
      <c r="W2433" s="4"/>
      <c r="X2433" s="4"/>
      <c r="Y2433" s="4"/>
      <c r="Z2433" s="4"/>
      <c r="AA2433" s="4"/>
      <c r="AB2433" s="4"/>
      <c r="AC2433" s="4"/>
      <c r="AD2433" s="4"/>
      <c r="AE2433" s="4"/>
      <c r="AF2433" s="4"/>
      <c r="AG2433" s="4"/>
    </row>
    <row r="2434" spans="21:33">
      <c r="U2434" s="4"/>
      <c r="V2434" s="4"/>
      <c r="W2434" s="4"/>
      <c r="X2434" s="4"/>
      <c r="Y2434" s="4"/>
      <c r="Z2434" s="4"/>
      <c r="AA2434" s="4"/>
      <c r="AB2434" s="4"/>
      <c r="AC2434" s="4"/>
      <c r="AD2434" s="4"/>
      <c r="AE2434" s="4"/>
      <c r="AF2434" s="4"/>
      <c r="AG2434" s="4"/>
    </row>
    <row r="2435" spans="21:33">
      <c r="U2435" s="4"/>
      <c r="V2435" s="4"/>
      <c r="W2435" s="4"/>
      <c r="X2435" s="4"/>
      <c r="Y2435" s="4"/>
      <c r="Z2435" s="4"/>
      <c r="AA2435" s="4"/>
      <c r="AB2435" s="4"/>
      <c r="AC2435" s="4"/>
      <c r="AD2435" s="4"/>
      <c r="AE2435" s="4"/>
      <c r="AF2435" s="4"/>
      <c r="AG2435" s="4"/>
    </row>
    <row r="2436" spans="21:33">
      <c r="U2436" s="4"/>
      <c r="V2436" s="4"/>
      <c r="W2436" s="4"/>
      <c r="X2436" s="4"/>
      <c r="Y2436" s="4"/>
      <c r="Z2436" s="4"/>
      <c r="AA2436" s="4"/>
      <c r="AB2436" s="4"/>
      <c r="AC2436" s="4"/>
      <c r="AD2436" s="4"/>
      <c r="AE2436" s="4"/>
      <c r="AF2436" s="4"/>
      <c r="AG2436" s="4"/>
    </row>
    <row r="2437" spans="21:33">
      <c r="U2437" s="4"/>
      <c r="V2437" s="4"/>
      <c r="W2437" s="4"/>
      <c r="X2437" s="4"/>
      <c r="Y2437" s="4"/>
      <c r="Z2437" s="4"/>
      <c r="AA2437" s="4"/>
      <c r="AB2437" s="4"/>
      <c r="AC2437" s="4"/>
      <c r="AD2437" s="4"/>
      <c r="AE2437" s="4"/>
      <c r="AF2437" s="4"/>
      <c r="AG2437" s="4"/>
    </row>
    <row r="2438" spans="21:33">
      <c r="U2438" s="4"/>
      <c r="V2438" s="4"/>
      <c r="W2438" s="4"/>
      <c r="X2438" s="4"/>
      <c r="Y2438" s="4"/>
      <c r="Z2438" s="4"/>
      <c r="AA2438" s="4"/>
      <c r="AB2438" s="4"/>
      <c r="AC2438" s="4"/>
      <c r="AD2438" s="4"/>
      <c r="AE2438" s="4"/>
      <c r="AF2438" s="4"/>
      <c r="AG2438" s="4"/>
    </row>
    <row r="2439" spans="21:33">
      <c r="U2439" s="4"/>
      <c r="V2439" s="4"/>
      <c r="W2439" s="4"/>
      <c r="X2439" s="4"/>
      <c r="Y2439" s="4"/>
      <c r="Z2439" s="4"/>
      <c r="AA2439" s="4"/>
      <c r="AB2439" s="4"/>
      <c r="AC2439" s="4"/>
      <c r="AD2439" s="4"/>
      <c r="AE2439" s="4"/>
      <c r="AF2439" s="4"/>
      <c r="AG2439" s="4"/>
    </row>
    <row r="2440" spans="21:33">
      <c r="U2440" s="4"/>
      <c r="V2440" s="4"/>
      <c r="W2440" s="4"/>
      <c r="X2440" s="4"/>
      <c r="Y2440" s="4"/>
      <c r="Z2440" s="4"/>
      <c r="AA2440" s="4"/>
      <c r="AB2440" s="4"/>
      <c r="AC2440" s="4"/>
      <c r="AD2440" s="4"/>
      <c r="AE2440" s="4"/>
      <c r="AF2440" s="4"/>
      <c r="AG2440" s="4"/>
    </row>
    <row r="2441" spans="21:33">
      <c r="U2441" s="4"/>
      <c r="V2441" s="4"/>
      <c r="W2441" s="4"/>
      <c r="X2441" s="4"/>
      <c r="Y2441" s="4"/>
      <c r="Z2441" s="4"/>
      <c r="AA2441" s="4"/>
      <c r="AB2441" s="4"/>
      <c r="AC2441" s="4"/>
      <c r="AD2441" s="4"/>
      <c r="AE2441" s="4"/>
      <c r="AF2441" s="4"/>
      <c r="AG2441" s="4"/>
    </row>
    <row r="2442" spans="21:33">
      <c r="U2442" s="4"/>
      <c r="V2442" s="4"/>
      <c r="W2442" s="4"/>
      <c r="X2442" s="4"/>
      <c r="Y2442" s="4"/>
      <c r="Z2442" s="4"/>
      <c r="AA2442" s="4"/>
      <c r="AB2442" s="4"/>
      <c r="AC2442" s="4"/>
      <c r="AD2442" s="4"/>
      <c r="AE2442" s="4"/>
      <c r="AF2442" s="4"/>
      <c r="AG2442" s="4"/>
    </row>
    <row r="2443" spans="21:33">
      <c r="U2443" s="4"/>
      <c r="V2443" s="4"/>
      <c r="W2443" s="4"/>
      <c r="X2443" s="4"/>
      <c r="Y2443" s="4"/>
      <c r="Z2443" s="4"/>
      <c r="AA2443" s="4"/>
      <c r="AB2443" s="4"/>
      <c r="AC2443" s="4"/>
      <c r="AD2443" s="4"/>
      <c r="AE2443" s="4"/>
      <c r="AF2443" s="4"/>
      <c r="AG2443" s="4"/>
    </row>
    <row r="2444" spans="21:33">
      <c r="U2444" s="4"/>
      <c r="V2444" s="4"/>
      <c r="W2444" s="4"/>
      <c r="X2444" s="4"/>
      <c r="Y2444" s="4"/>
      <c r="Z2444" s="4"/>
      <c r="AA2444" s="4"/>
      <c r="AB2444" s="4"/>
      <c r="AC2444" s="4"/>
      <c r="AD2444" s="4"/>
      <c r="AE2444" s="4"/>
      <c r="AF2444" s="4"/>
      <c r="AG2444" s="4"/>
    </row>
    <row r="2445" spans="21:33">
      <c r="U2445" s="4"/>
      <c r="V2445" s="4"/>
      <c r="W2445" s="4"/>
      <c r="X2445" s="4"/>
      <c r="Y2445" s="4"/>
      <c r="Z2445" s="4"/>
      <c r="AA2445" s="4"/>
      <c r="AB2445" s="4"/>
      <c r="AC2445" s="4"/>
      <c r="AD2445" s="4"/>
      <c r="AE2445" s="4"/>
      <c r="AF2445" s="4"/>
      <c r="AG2445" s="4"/>
    </row>
    <row r="2446" spans="21:33">
      <c r="U2446" s="4"/>
      <c r="V2446" s="4"/>
      <c r="W2446" s="4"/>
      <c r="X2446" s="4"/>
      <c r="Y2446" s="4"/>
      <c r="Z2446" s="4"/>
      <c r="AA2446" s="4"/>
      <c r="AB2446" s="4"/>
      <c r="AC2446" s="4"/>
      <c r="AD2446" s="4"/>
      <c r="AE2446" s="4"/>
      <c r="AF2446" s="4"/>
      <c r="AG2446" s="4"/>
    </row>
    <row r="2447" spans="21:33">
      <c r="U2447" s="4"/>
      <c r="V2447" s="4"/>
      <c r="W2447" s="4"/>
      <c r="X2447" s="4"/>
      <c r="Y2447" s="4"/>
      <c r="Z2447" s="4"/>
      <c r="AA2447" s="4"/>
      <c r="AB2447" s="4"/>
      <c r="AC2447" s="4"/>
      <c r="AD2447" s="4"/>
      <c r="AE2447" s="4"/>
      <c r="AF2447" s="4"/>
      <c r="AG2447" s="4"/>
    </row>
    <row r="2448" spans="21:33">
      <c r="U2448" s="4"/>
      <c r="V2448" s="4"/>
      <c r="W2448" s="4"/>
      <c r="X2448" s="4"/>
      <c r="Y2448" s="4"/>
      <c r="Z2448" s="4"/>
      <c r="AA2448" s="4"/>
      <c r="AB2448" s="4"/>
      <c r="AC2448" s="4"/>
      <c r="AD2448" s="4"/>
      <c r="AE2448" s="4"/>
      <c r="AF2448" s="4"/>
      <c r="AG2448" s="4"/>
    </row>
    <row r="2449" spans="21:33">
      <c r="U2449" s="4"/>
      <c r="V2449" s="4"/>
      <c r="W2449" s="4"/>
      <c r="X2449" s="4"/>
      <c r="Y2449" s="4"/>
      <c r="Z2449" s="4"/>
      <c r="AA2449" s="4"/>
      <c r="AB2449" s="4"/>
      <c r="AC2449" s="4"/>
      <c r="AD2449" s="4"/>
      <c r="AE2449" s="4"/>
      <c r="AF2449" s="4"/>
      <c r="AG2449" s="4"/>
    </row>
    <row r="2450" spans="21:33">
      <c r="U2450" s="4"/>
      <c r="V2450" s="4"/>
      <c r="W2450" s="4"/>
      <c r="X2450" s="4"/>
      <c r="Y2450" s="4"/>
      <c r="Z2450" s="4"/>
      <c r="AA2450" s="4"/>
      <c r="AB2450" s="4"/>
      <c r="AC2450" s="4"/>
      <c r="AD2450" s="4"/>
      <c r="AE2450" s="4"/>
      <c r="AF2450" s="4"/>
      <c r="AG2450" s="4"/>
    </row>
    <row r="2451" spans="21:33">
      <c r="U2451" s="4"/>
      <c r="V2451" s="4"/>
      <c r="W2451" s="4"/>
      <c r="X2451" s="4"/>
      <c r="Y2451" s="4"/>
      <c r="Z2451" s="4"/>
      <c r="AA2451" s="4"/>
      <c r="AB2451" s="4"/>
      <c r="AC2451" s="4"/>
      <c r="AD2451" s="4"/>
      <c r="AE2451" s="4"/>
      <c r="AF2451" s="4"/>
      <c r="AG2451" s="4"/>
    </row>
    <row r="2452" spans="21:33">
      <c r="U2452" s="4"/>
      <c r="V2452" s="4"/>
      <c r="W2452" s="4"/>
      <c r="X2452" s="4"/>
      <c r="Y2452" s="4"/>
      <c r="Z2452" s="4"/>
      <c r="AA2452" s="4"/>
      <c r="AB2452" s="4"/>
      <c r="AC2452" s="4"/>
      <c r="AD2452" s="4"/>
      <c r="AE2452" s="4"/>
      <c r="AF2452" s="4"/>
      <c r="AG2452" s="4"/>
    </row>
    <row r="2453" spans="21:33">
      <c r="U2453" s="4"/>
      <c r="V2453" s="4"/>
      <c r="W2453" s="4"/>
      <c r="X2453" s="4"/>
      <c r="Y2453" s="4"/>
      <c r="Z2453" s="4"/>
      <c r="AA2453" s="4"/>
      <c r="AB2453" s="4"/>
      <c r="AC2453" s="4"/>
      <c r="AD2453" s="4"/>
      <c r="AE2453" s="4"/>
      <c r="AF2453" s="4"/>
      <c r="AG2453" s="4"/>
    </row>
    <row r="2454" spans="21:33">
      <c r="U2454" s="4"/>
      <c r="V2454" s="4"/>
      <c r="W2454" s="4"/>
      <c r="X2454" s="4"/>
      <c r="Y2454" s="4"/>
      <c r="Z2454" s="4"/>
      <c r="AA2454" s="4"/>
      <c r="AB2454" s="4"/>
      <c r="AC2454" s="4"/>
      <c r="AD2454" s="4"/>
      <c r="AE2454" s="4"/>
      <c r="AF2454" s="4"/>
      <c r="AG2454" s="4"/>
    </row>
    <row r="2455" spans="21:33">
      <c r="U2455" s="4"/>
      <c r="V2455" s="4"/>
      <c r="W2455" s="4"/>
      <c r="X2455" s="4"/>
      <c r="Y2455" s="4"/>
      <c r="Z2455" s="4"/>
      <c r="AA2455" s="4"/>
      <c r="AB2455" s="4"/>
      <c r="AC2455" s="4"/>
      <c r="AD2455" s="4"/>
      <c r="AE2455" s="4"/>
      <c r="AF2455" s="4"/>
      <c r="AG2455" s="4"/>
    </row>
    <row r="2456" spans="21:33">
      <c r="U2456" s="4"/>
      <c r="V2456" s="4"/>
      <c r="W2456" s="4"/>
      <c r="X2456" s="4"/>
      <c r="Y2456" s="4"/>
      <c r="Z2456" s="4"/>
      <c r="AA2456" s="4"/>
      <c r="AB2456" s="4"/>
      <c r="AC2456" s="4"/>
      <c r="AD2456" s="4"/>
      <c r="AE2456" s="4"/>
      <c r="AF2456" s="4"/>
      <c r="AG2456" s="4"/>
    </row>
    <row r="2457" spans="21:33">
      <c r="U2457" s="4"/>
      <c r="V2457" s="4"/>
      <c r="W2457" s="4"/>
      <c r="X2457" s="4"/>
      <c r="Y2457" s="4"/>
      <c r="Z2457" s="4"/>
      <c r="AA2457" s="4"/>
      <c r="AB2457" s="4"/>
      <c r="AC2457" s="4"/>
      <c r="AD2457" s="4"/>
      <c r="AE2457" s="4"/>
      <c r="AF2457" s="4"/>
      <c r="AG2457" s="4"/>
    </row>
    <row r="2458" spans="21:33">
      <c r="U2458" s="4"/>
      <c r="V2458" s="4"/>
      <c r="W2458" s="4"/>
      <c r="X2458" s="4"/>
      <c r="Y2458" s="4"/>
      <c r="Z2458" s="4"/>
      <c r="AA2458" s="4"/>
      <c r="AB2458" s="4"/>
      <c r="AC2458" s="4"/>
      <c r="AD2458" s="4"/>
      <c r="AE2458" s="4"/>
      <c r="AF2458" s="4"/>
      <c r="AG2458" s="4"/>
    </row>
    <row r="2459" spans="21:33">
      <c r="U2459" s="4"/>
      <c r="V2459" s="4"/>
      <c r="W2459" s="4"/>
      <c r="X2459" s="4"/>
      <c r="Y2459" s="4"/>
      <c r="Z2459" s="4"/>
      <c r="AA2459" s="4"/>
      <c r="AB2459" s="4"/>
      <c r="AC2459" s="4"/>
      <c r="AD2459" s="4"/>
      <c r="AE2459" s="4"/>
      <c r="AF2459" s="4"/>
      <c r="AG2459" s="4"/>
    </row>
    <row r="2460" spans="21:33">
      <c r="U2460" s="4"/>
      <c r="V2460" s="4"/>
      <c r="W2460" s="4"/>
      <c r="X2460" s="4"/>
      <c r="Y2460" s="4"/>
      <c r="Z2460" s="4"/>
      <c r="AA2460" s="4"/>
      <c r="AB2460" s="4"/>
      <c r="AC2460" s="4"/>
      <c r="AD2460" s="4"/>
      <c r="AE2460" s="4"/>
      <c r="AF2460" s="4"/>
      <c r="AG2460" s="4"/>
    </row>
    <row r="2461" spans="21:33">
      <c r="U2461" s="4"/>
      <c r="V2461" s="4"/>
      <c r="W2461" s="4"/>
      <c r="X2461" s="4"/>
      <c r="Y2461" s="4"/>
      <c r="Z2461" s="4"/>
      <c r="AA2461" s="4"/>
      <c r="AB2461" s="4"/>
      <c r="AC2461" s="4"/>
      <c r="AD2461" s="4"/>
      <c r="AE2461" s="4"/>
      <c r="AF2461" s="4"/>
      <c r="AG2461" s="4"/>
    </row>
    <row r="2462" spans="21:33">
      <c r="U2462" s="4"/>
      <c r="V2462" s="4"/>
      <c r="W2462" s="4"/>
      <c r="X2462" s="4"/>
      <c r="Y2462" s="4"/>
      <c r="Z2462" s="4"/>
      <c r="AA2462" s="4"/>
      <c r="AB2462" s="4"/>
      <c r="AC2462" s="4"/>
      <c r="AD2462" s="4"/>
      <c r="AE2462" s="4"/>
      <c r="AF2462" s="4"/>
      <c r="AG2462" s="4"/>
    </row>
    <row r="2463" spans="21:33">
      <c r="U2463" s="4"/>
      <c r="V2463" s="4"/>
      <c r="W2463" s="4"/>
      <c r="X2463" s="4"/>
      <c r="Y2463" s="4"/>
      <c r="Z2463" s="4"/>
      <c r="AA2463" s="4"/>
      <c r="AB2463" s="4"/>
      <c r="AC2463" s="4"/>
      <c r="AD2463" s="4"/>
      <c r="AE2463" s="4"/>
      <c r="AF2463" s="4"/>
      <c r="AG2463" s="4"/>
    </row>
    <row r="2464" spans="21:33">
      <c r="U2464" s="4"/>
      <c r="V2464" s="4"/>
      <c r="W2464" s="4"/>
      <c r="X2464" s="4"/>
      <c r="Y2464" s="4"/>
      <c r="Z2464" s="4"/>
      <c r="AA2464" s="4"/>
      <c r="AB2464" s="4"/>
      <c r="AC2464" s="4"/>
      <c r="AD2464" s="4"/>
      <c r="AE2464" s="4"/>
      <c r="AF2464" s="4"/>
      <c r="AG2464" s="4"/>
    </row>
    <row r="2465" spans="21:33">
      <c r="U2465" s="4"/>
      <c r="V2465" s="4"/>
      <c r="W2465" s="4"/>
      <c r="X2465" s="4"/>
      <c r="Y2465" s="4"/>
      <c r="Z2465" s="4"/>
      <c r="AA2465" s="4"/>
      <c r="AB2465" s="4"/>
      <c r="AC2465" s="4"/>
      <c r="AD2465" s="4"/>
      <c r="AE2465" s="4"/>
      <c r="AF2465" s="4"/>
      <c r="AG2465" s="4"/>
    </row>
    <row r="2466" spans="21:33">
      <c r="U2466" s="4"/>
      <c r="V2466" s="4"/>
      <c r="W2466" s="4"/>
      <c r="X2466" s="4"/>
      <c r="Y2466" s="4"/>
      <c r="Z2466" s="4"/>
      <c r="AA2466" s="4"/>
      <c r="AB2466" s="4"/>
      <c r="AC2466" s="4"/>
      <c r="AD2466" s="4"/>
      <c r="AE2466" s="4"/>
      <c r="AF2466" s="4"/>
      <c r="AG2466" s="4"/>
    </row>
    <row r="2467" spans="21:33">
      <c r="U2467" s="4"/>
      <c r="V2467" s="4"/>
      <c r="W2467" s="4"/>
      <c r="X2467" s="4"/>
      <c r="Y2467" s="4"/>
      <c r="Z2467" s="4"/>
      <c r="AA2467" s="4"/>
      <c r="AB2467" s="4"/>
      <c r="AC2467" s="4"/>
      <c r="AD2467" s="4"/>
      <c r="AE2467" s="4"/>
      <c r="AF2467" s="4"/>
      <c r="AG2467" s="4"/>
    </row>
    <row r="2468" spans="21:33">
      <c r="U2468" s="4"/>
      <c r="V2468" s="4"/>
      <c r="W2468" s="4"/>
      <c r="X2468" s="4"/>
      <c r="Y2468" s="4"/>
      <c r="Z2468" s="4"/>
      <c r="AA2468" s="4"/>
      <c r="AB2468" s="4"/>
      <c r="AC2468" s="4"/>
      <c r="AD2468" s="4"/>
      <c r="AE2468" s="4"/>
      <c r="AF2468" s="4"/>
      <c r="AG2468" s="4"/>
    </row>
    <row r="2469" spans="21:33">
      <c r="U2469" s="4"/>
      <c r="V2469" s="4"/>
      <c r="W2469" s="4"/>
      <c r="X2469" s="4"/>
      <c r="Y2469" s="4"/>
      <c r="Z2469" s="4"/>
      <c r="AA2469" s="4"/>
      <c r="AB2469" s="4"/>
      <c r="AC2469" s="4"/>
      <c r="AD2469" s="4"/>
      <c r="AE2469" s="4"/>
      <c r="AF2469" s="4"/>
      <c r="AG2469" s="4"/>
    </row>
    <row r="2470" spans="21:33">
      <c r="U2470" s="4"/>
      <c r="V2470" s="4"/>
      <c r="W2470" s="4"/>
      <c r="X2470" s="4"/>
      <c r="Y2470" s="4"/>
      <c r="Z2470" s="4"/>
      <c r="AA2470" s="4"/>
      <c r="AB2470" s="4"/>
      <c r="AC2470" s="4"/>
      <c r="AD2470" s="4"/>
      <c r="AE2470" s="4"/>
      <c r="AF2470" s="4"/>
      <c r="AG2470" s="4"/>
    </row>
    <row r="2471" spans="21:33">
      <c r="U2471" s="4"/>
      <c r="V2471" s="4"/>
      <c r="W2471" s="4"/>
      <c r="X2471" s="4"/>
      <c r="Y2471" s="4"/>
      <c r="Z2471" s="4"/>
      <c r="AA2471" s="4"/>
      <c r="AB2471" s="4"/>
      <c r="AC2471" s="4"/>
      <c r="AD2471" s="4"/>
      <c r="AE2471" s="4"/>
      <c r="AF2471" s="4"/>
      <c r="AG2471" s="4"/>
    </row>
    <row r="2472" spans="21:33">
      <c r="U2472" s="4"/>
      <c r="V2472" s="4"/>
      <c r="W2472" s="4"/>
      <c r="X2472" s="4"/>
      <c r="Y2472" s="4"/>
      <c r="Z2472" s="4"/>
      <c r="AA2472" s="4"/>
      <c r="AB2472" s="4"/>
      <c r="AC2472" s="4"/>
      <c r="AD2472" s="4"/>
      <c r="AE2472" s="4"/>
      <c r="AF2472" s="4"/>
      <c r="AG2472" s="4"/>
    </row>
    <row r="2473" spans="21:33">
      <c r="U2473" s="4"/>
      <c r="V2473" s="4"/>
      <c r="W2473" s="4"/>
      <c r="X2473" s="4"/>
      <c r="Y2473" s="4"/>
      <c r="Z2473" s="4"/>
      <c r="AA2473" s="4"/>
      <c r="AB2473" s="4"/>
      <c r="AC2473" s="4"/>
      <c r="AD2473" s="4"/>
      <c r="AE2473" s="4"/>
      <c r="AF2473" s="4"/>
      <c r="AG2473" s="4"/>
    </row>
    <row r="2474" spans="21:33">
      <c r="U2474" s="4"/>
      <c r="V2474" s="4"/>
      <c r="W2474" s="4"/>
      <c r="X2474" s="4"/>
      <c r="Y2474" s="4"/>
      <c r="Z2474" s="4"/>
      <c r="AA2474" s="4"/>
      <c r="AB2474" s="4"/>
      <c r="AC2474" s="4"/>
      <c r="AD2474" s="4"/>
      <c r="AE2474" s="4"/>
      <c r="AF2474" s="4"/>
      <c r="AG2474" s="4"/>
    </row>
    <row r="2475" spans="21:33">
      <c r="U2475" s="4"/>
      <c r="V2475" s="4"/>
      <c r="W2475" s="4"/>
      <c r="X2475" s="4"/>
      <c r="Y2475" s="4"/>
      <c r="Z2475" s="4"/>
      <c r="AA2475" s="4"/>
      <c r="AB2475" s="4"/>
      <c r="AC2475" s="4"/>
      <c r="AD2475" s="4"/>
      <c r="AE2475" s="4"/>
      <c r="AF2475" s="4"/>
      <c r="AG2475" s="4"/>
    </row>
    <row r="2476" spans="21:33">
      <c r="U2476" s="4"/>
      <c r="V2476" s="4"/>
      <c r="W2476" s="4"/>
      <c r="X2476" s="4"/>
      <c r="Y2476" s="4"/>
      <c r="Z2476" s="4"/>
      <c r="AA2476" s="4"/>
      <c r="AB2476" s="4"/>
      <c r="AC2476" s="4"/>
      <c r="AD2476" s="4"/>
      <c r="AE2476" s="4"/>
      <c r="AF2476" s="4"/>
      <c r="AG2476" s="4"/>
    </row>
    <row r="2477" spans="21:33">
      <c r="U2477" s="4"/>
      <c r="V2477" s="4"/>
      <c r="W2477" s="4"/>
      <c r="X2477" s="4"/>
      <c r="Y2477" s="4"/>
      <c r="Z2477" s="4"/>
      <c r="AA2477" s="4"/>
      <c r="AB2477" s="4"/>
      <c r="AC2477" s="4"/>
      <c r="AD2477" s="4"/>
      <c r="AE2477" s="4"/>
      <c r="AF2477" s="4"/>
      <c r="AG2477" s="4"/>
    </row>
    <row r="2478" spans="21:33">
      <c r="U2478" s="4"/>
      <c r="V2478" s="4"/>
      <c r="W2478" s="4"/>
      <c r="X2478" s="4"/>
      <c r="Y2478" s="4"/>
      <c r="Z2478" s="4"/>
      <c r="AA2478" s="4"/>
      <c r="AB2478" s="4"/>
      <c r="AC2478" s="4"/>
      <c r="AD2478" s="4"/>
      <c r="AE2478" s="4"/>
      <c r="AF2478" s="4"/>
      <c r="AG2478" s="4"/>
    </row>
    <row r="2479" spans="21:33">
      <c r="U2479" s="4"/>
      <c r="V2479" s="4"/>
      <c r="W2479" s="4"/>
      <c r="X2479" s="4"/>
      <c r="Y2479" s="4"/>
      <c r="Z2479" s="4"/>
      <c r="AA2479" s="4"/>
      <c r="AB2479" s="4"/>
      <c r="AC2479" s="4"/>
      <c r="AD2479" s="4"/>
      <c r="AE2479" s="4"/>
      <c r="AF2479" s="4"/>
      <c r="AG2479" s="4"/>
    </row>
    <row r="2480" spans="21:33">
      <c r="U2480" s="4"/>
      <c r="V2480" s="4"/>
      <c r="W2480" s="4"/>
      <c r="X2480" s="4"/>
      <c r="Y2480" s="4"/>
      <c r="Z2480" s="4"/>
      <c r="AA2480" s="4"/>
      <c r="AB2480" s="4"/>
      <c r="AC2480" s="4"/>
      <c r="AD2480" s="4"/>
      <c r="AE2480" s="4"/>
      <c r="AF2480" s="4"/>
      <c r="AG2480" s="4"/>
    </row>
    <row r="2481" spans="21:33">
      <c r="U2481" s="4"/>
      <c r="V2481" s="4"/>
      <c r="W2481" s="4"/>
      <c r="X2481" s="4"/>
      <c r="Y2481" s="4"/>
      <c r="Z2481" s="4"/>
      <c r="AA2481" s="4"/>
      <c r="AB2481" s="4"/>
      <c r="AC2481" s="4"/>
      <c r="AD2481" s="4"/>
      <c r="AE2481" s="4"/>
      <c r="AF2481" s="4"/>
      <c r="AG2481" s="4"/>
    </row>
    <row r="2482" spans="21:33">
      <c r="U2482" s="4"/>
      <c r="V2482" s="4"/>
      <c r="W2482" s="4"/>
      <c r="X2482" s="4"/>
      <c r="Y2482" s="4"/>
      <c r="Z2482" s="4"/>
      <c r="AA2482" s="4"/>
      <c r="AB2482" s="4"/>
      <c r="AC2482" s="4"/>
      <c r="AD2482" s="4"/>
      <c r="AE2482" s="4"/>
      <c r="AF2482" s="4"/>
      <c r="AG2482" s="4"/>
    </row>
    <row r="2483" spans="21:33">
      <c r="U2483" s="4"/>
      <c r="V2483" s="4"/>
      <c r="W2483" s="4"/>
      <c r="X2483" s="4"/>
      <c r="Y2483" s="4"/>
      <c r="Z2483" s="4"/>
      <c r="AA2483" s="4"/>
      <c r="AB2483" s="4"/>
      <c r="AC2483" s="4"/>
      <c r="AD2483" s="4"/>
      <c r="AE2483" s="4"/>
      <c r="AF2483" s="4"/>
      <c r="AG2483" s="4"/>
    </row>
    <row r="2484" spans="21:33">
      <c r="U2484" s="4"/>
      <c r="V2484" s="4"/>
      <c r="W2484" s="4"/>
      <c r="X2484" s="4"/>
      <c r="Y2484" s="4"/>
      <c r="Z2484" s="4"/>
      <c r="AA2484" s="4"/>
      <c r="AB2484" s="4"/>
      <c r="AC2484" s="4"/>
      <c r="AD2484" s="4"/>
      <c r="AE2484" s="4"/>
      <c r="AF2484" s="4"/>
      <c r="AG2484" s="4"/>
    </row>
    <row r="2485" spans="21:33">
      <c r="U2485" s="4"/>
      <c r="V2485" s="4"/>
      <c r="W2485" s="4"/>
      <c r="X2485" s="4"/>
      <c r="Y2485" s="4"/>
      <c r="Z2485" s="4"/>
      <c r="AA2485" s="4"/>
      <c r="AB2485" s="4"/>
      <c r="AC2485" s="4"/>
      <c r="AD2485" s="4"/>
      <c r="AE2485" s="4"/>
      <c r="AF2485" s="4"/>
      <c r="AG2485" s="4"/>
    </row>
    <row r="2486" spans="21:33">
      <c r="U2486" s="4"/>
      <c r="V2486" s="4"/>
      <c r="W2486" s="4"/>
      <c r="X2486" s="4"/>
      <c r="Y2486" s="4"/>
      <c r="Z2486" s="4"/>
      <c r="AA2486" s="4"/>
      <c r="AB2486" s="4"/>
      <c r="AC2486" s="4"/>
      <c r="AD2486" s="4"/>
      <c r="AE2486" s="4"/>
      <c r="AF2486" s="4"/>
      <c r="AG2486" s="4"/>
    </row>
    <row r="2487" spans="21:33">
      <c r="U2487" s="4"/>
      <c r="V2487" s="4"/>
      <c r="W2487" s="4"/>
      <c r="X2487" s="4"/>
      <c r="Y2487" s="4"/>
      <c r="Z2487" s="4"/>
      <c r="AA2487" s="4"/>
      <c r="AB2487" s="4"/>
      <c r="AC2487" s="4"/>
      <c r="AD2487" s="4"/>
      <c r="AE2487" s="4"/>
      <c r="AF2487" s="4"/>
      <c r="AG2487" s="4"/>
    </row>
    <row r="2488" spans="21:33">
      <c r="U2488" s="4"/>
      <c r="V2488" s="4"/>
      <c r="W2488" s="4"/>
      <c r="X2488" s="4"/>
      <c r="Y2488" s="4"/>
      <c r="Z2488" s="4"/>
      <c r="AA2488" s="4"/>
      <c r="AB2488" s="4"/>
      <c r="AC2488" s="4"/>
      <c r="AD2488" s="4"/>
      <c r="AE2488" s="4"/>
      <c r="AF2488" s="4"/>
      <c r="AG2488" s="4"/>
    </row>
    <row r="2489" spans="21:33">
      <c r="U2489" s="4"/>
      <c r="V2489" s="4"/>
      <c r="W2489" s="4"/>
      <c r="X2489" s="4"/>
      <c r="Y2489" s="4"/>
      <c r="Z2489" s="4"/>
      <c r="AA2489" s="4"/>
      <c r="AB2489" s="4"/>
      <c r="AC2489" s="4"/>
      <c r="AD2489" s="4"/>
      <c r="AE2489" s="4"/>
      <c r="AF2489" s="4"/>
      <c r="AG2489" s="4"/>
    </row>
    <row r="2490" spans="21:33">
      <c r="U2490" s="4"/>
      <c r="V2490" s="4"/>
      <c r="W2490" s="4"/>
      <c r="X2490" s="4"/>
      <c r="Y2490" s="4"/>
      <c r="Z2490" s="4"/>
      <c r="AA2490" s="4"/>
      <c r="AB2490" s="4"/>
      <c r="AC2490" s="4"/>
      <c r="AD2490" s="4"/>
      <c r="AE2490" s="4"/>
      <c r="AF2490" s="4"/>
      <c r="AG2490" s="4"/>
    </row>
    <row r="2491" spans="21:33">
      <c r="U2491" s="4"/>
      <c r="V2491" s="4"/>
      <c r="W2491" s="4"/>
      <c r="X2491" s="4"/>
      <c r="Y2491" s="4"/>
      <c r="Z2491" s="4"/>
      <c r="AA2491" s="4"/>
      <c r="AB2491" s="4"/>
      <c r="AC2491" s="4"/>
      <c r="AD2491" s="4"/>
      <c r="AE2491" s="4"/>
      <c r="AF2491" s="4"/>
      <c r="AG2491" s="4"/>
    </row>
    <row r="2492" spans="21:33">
      <c r="U2492" s="4"/>
      <c r="V2492" s="4"/>
      <c r="W2492" s="4"/>
      <c r="X2492" s="4"/>
      <c r="Y2492" s="4"/>
      <c r="Z2492" s="4"/>
      <c r="AA2492" s="4"/>
      <c r="AB2492" s="4"/>
      <c r="AC2492" s="4"/>
      <c r="AD2492" s="4"/>
      <c r="AE2492" s="4"/>
      <c r="AF2492" s="4"/>
      <c r="AG2492" s="4"/>
    </row>
    <row r="2493" spans="21:33">
      <c r="U2493" s="4"/>
      <c r="V2493" s="4"/>
      <c r="W2493" s="4"/>
      <c r="X2493" s="4"/>
      <c r="Y2493" s="4"/>
      <c r="Z2493" s="4"/>
      <c r="AA2493" s="4"/>
      <c r="AB2493" s="4"/>
      <c r="AC2493" s="4"/>
      <c r="AD2493" s="4"/>
      <c r="AE2493" s="4"/>
      <c r="AF2493" s="4"/>
      <c r="AG2493" s="4"/>
    </row>
    <row r="2494" spans="21:33">
      <c r="U2494" s="4"/>
      <c r="V2494" s="4"/>
      <c r="W2494" s="4"/>
      <c r="X2494" s="4"/>
      <c r="Y2494" s="4"/>
      <c r="Z2494" s="4"/>
      <c r="AA2494" s="4"/>
      <c r="AB2494" s="4"/>
      <c r="AC2494" s="4"/>
      <c r="AD2494" s="4"/>
      <c r="AE2494" s="4"/>
      <c r="AF2494" s="4"/>
      <c r="AG2494" s="4"/>
    </row>
    <row r="2495" spans="21:33">
      <c r="U2495" s="4"/>
      <c r="V2495" s="4"/>
      <c r="W2495" s="4"/>
      <c r="X2495" s="4"/>
      <c r="Y2495" s="4"/>
      <c r="Z2495" s="4"/>
      <c r="AA2495" s="4"/>
      <c r="AB2495" s="4"/>
      <c r="AC2495" s="4"/>
      <c r="AD2495" s="4"/>
      <c r="AE2495" s="4"/>
      <c r="AF2495" s="4"/>
      <c r="AG2495" s="4"/>
    </row>
    <row r="2496" spans="21:33">
      <c r="U2496" s="4"/>
      <c r="V2496" s="4"/>
      <c r="W2496" s="4"/>
      <c r="X2496" s="4"/>
      <c r="Y2496" s="4"/>
      <c r="Z2496" s="4"/>
      <c r="AA2496" s="4"/>
      <c r="AB2496" s="4"/>
      <c r="AC2496" s="4"/>
      <c r="AD2496" s="4"/>
      <c r="AE2496" s="4"/>
      <c r="AF2496" s="4"/>
      <c r="AG2496" s="4"/>
    </row>
    <row r="2497" spans="21:33">
      <c r="U2497" s="4"/>
      <c r="V2497" s="4"/>
      <c r="W2497" s="4"/>
      <c r="X2497" s="4"/>
      <c r="Y2497" s="4"/>
      <c r="Z2497" s="4"/>
      <c r="AA2497" s="4"/>
      <c r="AB2497" s="4"/>
      <c r="AC2497" s="4"/>
      <c r="AD2497" s="4"/>
      <c r="AE2497" s="4"/>
      <c r="AF2497" s="4"/>
      <c r="AG2497" s="4"/>
    </row>
    <row r="2498" spans="21:33">
      <c r="U2498" s="4"/>
      <c r="V2498" s="4"/>
      <c r="W2498" s="4"/>
      <c r="X2498" s="4"/>
      <c r="Y2498" s="4"/>
      <c r="Z2498" s="4"/>
      <c r="AA2498" s="4"/>
      <c r="AB2498" s="4"/>
      <c r="AC2498" s="4"/>
      <c r="AD2498" s="4"/>
      <c r="AE2498" s="4"/>
      <c r="AF2498" s="4"/>
      <c r="AG2498" s="4"/>
    </row>
    <row r="2499" spans="21:33">
      <c r="U2499" s="4"/>
      <c r="V2499" s="4"/>
      <c r="W2499" s="4"/>
      <c r="X2499" s="4"/>
      <c r="Y2499" s="4"/>
      <c r="Z2499" s="4"/>
      <c r="AA2499" s="4"/>
      <c r="AB2499" s="4"/>
      <c r="AC2499" s="4"/>
      <c r="AD2499" s="4"/>
      <c r="AE2499" s="4"/>
      <c r="AF2499" s="4"/>
      <c r="AG2499" s="4"/>
    </row>
    <row r="2500" spans="21:33">
      <c r="U2500" s="4"/>
      <c r="V2500" s="4"/>
      <c r="W2500" s="4"/>
      <c r="X2500" s="4"/>
      <c r="Y2500" s="4"/>
      <c r="Z2500" s="4"/>
      <c r="AA2500" s="4"/>
      <c r="AB2500" s="4"/>
      <c r="AC2500" s="4"/>
      <c r="AD2500" s="4"/>
      <c r="AE2500" s="4"/>
      <c r="AF2500" s="4"/>
      <c r="AG2500" s="4"/>
    </row>
    <row r="2501" spans="21:33">
      <c r="U2501" s="4"/>
      <c r="V2501" s="4"/>
      <c r="W2501" s="4"/>
      <c r="X2501" s="4"/>
      <c r="Y2501" s="4"/>
      <c r="Z2501" s="4"/>
      <c r="AA2501" s="4"/>
      <c r="AB2501" s="4"/>
      <c r="AC2501" s="4"/>
      <c r="AD2501" s="4"/>
      <c r="AE2501" s="4"/>
      <c r="AF2501" s="4"/>
      <c r="AG2501" s="4"/>
    </row>
    <row r="2502" spans="21:33">
      <c r="U2502" s="4"/>
      <c r="V2502" s="4"/>
      <c r="W2502" s="4"/>
      <c r="X2502" s="4"/>
      <c r="Y2502" s="4"/>
      <c r="Z2502" s="4"/>
      <c r="AA2502" s="4"/>
      <c r="AB2502" s="4"/>
      <c r="AC2502" s="4"/>
      <c r="AD2502" s="4"/>
      <c r="AE2502" s="4"/>
      <c r="AF2502" s="4"/>
      <c r="AG2502" s="4"/>
    </row>
    <row r="2503" spans="21:33">
      <c r="U2503" s="4"/>
      <c r="V2503" s="4"/>
      <c r="W2503" s="4"/>
      <c r="X2503" s="4"/>
      <c r="Y2503" s="4"/>
      <c r="Z2503" s="4"/>
      <c r="AA2503" s="4"/>
      <c r="AB2503" s="4"/>
      <c r="AC2503" s="4"/>
      <c r="AD2503" s="4"/>
      <c r="AE2503" s="4"/>
      <c r="AF2503" s="4"/>
      <c r="AG2503" s="4"/>
    </row>
    <row r="2504" spans="21:33">
      <c r="U2504" s="4"/>
      <c r="V2504" s="4"/>
      <c r="W2504" s="4"/>
      <c r="X2504" s="4"/>
      <c r="Y2504" s="4"/>
      <c r="Z2504" s="4"/>
      <c r="AA2504" s="4"/>
      <c r="AB2504" s="4"/>
      <c r="AC2504" s="4"/>
      <c r="AD2504" s="4"/>
      <c r="AE2504" s="4"/>
      <c r="AF2504" s="4"/>
      <c r="AG2504" s="4"/>
    </row>
    <row r="2505" spans="21:33">
      <c r="U2505" s="4"/>
      <c r="V2505" s="4"/>
      <c r="W2505" s="4"/>
      <c r="X2505" s="4"/>
      <c r="Y2505" s="4"/>
      <c r="Z2505" s="4"/>
      <c r="AA2505" s="4"/>
      <c r="AB2505" s="4"/>
      <c r="AC2505" s="4"/>
      <c r="AD2505" s="4"/>
      <c r="AE2505" s="4"/>
      <c r="AF2505" s="4"/>
      <c r="AG2505" s="4"/>
    </row>
    <row r="2506" spans="21:33">
      <c r="U2506" s="4"/>
      <c r="V2506" s="4"/>
      <c r="W2506" s="4"/>
      <c r="X2506" s="4"/>
      <c r="Y2506" s="4"/>
      <c r="Z2506" s="4"/>
      <c r="AA2506" s="4"/>
      <c r="AB2506" s="4"/>
      <c r="AC2506" s="4"/>
      <c r="AD2506" s="4"/>
      <c r="AE2506" s="4"/>
      <c r="AF2506" s="4"/>
      <c r="AG2506" s="4"/>
    </row>
    <row r="2507" spans="21:33">
      <c r="U2507" s="4"/>
      <c r="V2507" s="4"/>
      <c r="W2507" s="4"/>
      <c r="X2507" s="4"/>
      <c r="Y2507" s="4"/>
      <c r="Z2507" s="4"/>
      <c r="AA2507" s="4"/>
      <c r="AB2507" s="4"/>
      <c r="AC2507" s="4"/>
      <c r="AD2507" s="4"/>
      <c r="AE2507" s="4"/>
      <c r="AF2507" s="4"/>
      <c r="AG2507" s="4"/>
    </row>
    <row r="2508" spans="21:33">
      <c r="U2508" s="4"/>
      <c r="V2508" s="4"/>
      <c r="W2508" s="4"/>
      <c r="X2508" s="4"/>
      <c r="Y2508" s="4"/>
      <c r="Z2508" s="4"/>
      <c r="AA2508" s="4"/>
      <c r="AB2508" s="4"/>
      <c r="AC2508" s="4"/>
      <c r="AD2508" s="4"/>
      <c r="AE2508" s="4"/>
      <c r="AF2508" s="4"/>
      <c r="AG2508" s="4"/>
    </row>
    <row r="2509" spans="21:33">
      <c r="U2509" s="4"/>
      <c r="V2509" s="4"/>
      <c r="W2509" s="4"/>
      <c r="X2509" s="4"/>
      <c r="Y2509" s="4"/>
      <c r="Z2509" s="4"/>
      <c r="AA2509" s="4"/>
      <c r="AB2509" s="4"/>
      <c r="AC2509" s="4"/>
      <c r="AD2509" s="4"/>
      <c r="AE2509" s="4"/>
      <c r="AF2509" s="4"/>
      <c r="AG2509" s="4"/>
    </row>
    <row r="2510" spans="21:33">
      <c r="U2510" s="4"/>
      <c r="V2510" s="4"/>
      <c r="W2510" s="4"/>
      <c r="X2510" s="4"/>
      <c r="Y2510" s="4"/>
      <c r="Z2510" s="4"/>
      <c r="AA2510" s="4"/>
      <c r="AB2510" s="4"/>
      <c r="AC2510" s="4"/>
      <c r="AD2510" s="4"/>
      <c r="AE2510" s="4"/>
      <c r="AF2510" s="4"/>
      <c r="AG2510" s="4"/>
    </row>
    <row r="2511" spans="21:33">
      <c r="U2511" s="4"/>
      <c r="V2511" s="4"/>
      <c r="W2511" s="4"/>
      <c r="X2511" s="4"/>
      <c r="Y2511" s="4"/>
      <c r="Z2511" s="4"/>
      <c r="AA2511" s="4"/>
      <c r="AB2511" s="4"/>
      <c r="AC2511" s="4"/>
      <c r="AD2511" s="4"/>
      <c r="AE2511" s="4"/>
      <c r="AF2511" s="4"/>
      <c r="AG2511" s="4"/>
    </row>
    <row r="2512" spans="21:33">
      <c r="U2512" s="4"/>
      <c r="V2512" s="4"/>
      <c r="W2512" s="4"/>
      <c r="X2512" s="4"/>
      <c r="Y2512" s="4"/>
      <c r="Z2512" s="4"/>
      <c r="AA2512" s="4"/>
      <c r="AB2512" s="4"/>
      <c r="AC2512" s="4"/>
      <c r="AD2512" s="4"/>
      <c r="AE2512" s="4"/>
      <c r="AF2512" s="4"/>
      <c r="AG2512" s="4"/>
    </row>
    <row r="2513" spans="21:33">
      <c r="U2513" s="4"/>
      <c r="V2513" s="4"/>
      <c r="W2513" s="4"/>
      <c r="X2513" s="4"/>
      <c r="Y2513" s="4"/>
      <c r="Z2513" s="4"/>
      <c r="AA2513" s="4"/>
      <c r="AB2513" s="4"/>
      <c r="AC2513" s="4"/>
      <c r="AD2513" s="4"/>
      <c r="AE2513" s="4"/>
      <c r="AF2513" s="4"/>
      <c r="AG2513" s="4"/>
    </row>
    <row r="2514" spans="21:33">
      <c r="U2514" s="4"/>
      <c r="V2514" s="4"/>
      <c r="W2514" s="4"/>
      <c r="X2514" s="4"/>
      <c r="Y2514" s="4"/>
      <c r="Z2514" s="4"/>
      <c r="AA2514" s="4"/>
      <c r="AB2514" s="4"/>
      <c r="AC2514" s="4"/>
      <c r="AD2514" s="4"/>
      <c r="AE2514" s="4"/>
      <c r="AF2514" s="4"/>
      <c r="AG2514" s="4"/>
    </row>
    <row r="2515" spans="21:33">
      <c r="U2515" s="4"/>
      <c r="V2515" s="4"/>
      <c r="W2515" s="4"/>
      <c r="X2515" s="4"/>
      <c r="Y2515" s="4"/>
      <c r="Z2515" s="4"/>
      <c r="AA2515" s="4"/>
      <c r="AB2515" s="4"/>
      <c r="AC2515" s="4"/>
      <c r="AD2515" s="4"/>
      <c r="AE2515" s="4"/>
      <c r="AF2515" s="4"/>
      <c r="AG2515" s="4"/>
    </row>
    <row r="2516" spans="21:33">
      <c r="U2516" s="4"/>
      <c r="V2516" s="4"/>
      <c r="W2516" s="4"/>
      <c r="X2516" s="4"/>
      <c r="Y2516" s="4"/>
      <c r="Z2516" s="4"/>
      <c r="AA2516" s="4"/>
      <c r="AB2516" s="4"/>
      <c r="AC2516" s="4"/>
      <c r="AD2516" s="4"/>
      <c r="AE2516" s="4"/>
      <c r="AF2516" s="4"/>
      <c r="AG2516" s="4"/>
    </row>
    <row r="2517" spans="21:33">
      <c r="U2517" s="4"/>
      <c r="V2517" s="4"/>
      <c r="W2517" s="4"/>
      <c r="X2517" s="4"/>
      <c r="Y2517" s="4"/>
      <c r="Z2517" s="4"/>
      <c r="AA2517" s="4"/>
      <c r="AB2517" s="4"/>
      <c r="AC2517" s="4"/>
      <c r="AD2517" s="4"/>
      <c r="AE2517" s="4"/>
      <c r="AF2517" s="4"/>
      <c r="AG2517" s="4"/>
    </row>
    <row r="2518" spans="21:33">
      <c r="U2518" s="4"/>
      <c r="V2518" s="4"/>
      <c r="W2518" s="4"/>
      <c r="X2518" s="4"/>
      <c r="Y2518" s="4"/>
      <c r="Z2518" s="4"/>
      <c r="AA2518" s="4"/>
      <c r="AB2518" s="4"/>
      <c r="AC2518" s="4"/>
      <c r="AD2518" s="4"/>
      <c r="AE2518" s="4"/>
      <c r="AF2518" s="4"/>
      <c r="AG2518" s="4"/>
    </row>
    <row r="2519" spans="21:33">
      <c r="U2519" s="4"/>
      <c r="V2519" s="4"/>
      <c r="W2519" s="4"/>
      <c r="X2519" s="4"/>
      <c r="Y2519" s="4"/>
      <c r="Z2519" s="4"/>
      <c r="AA2519" s="4"/>
      <c r="AB2519" s="4"/>
      <c r="AC2519" s="4"/>
      <c r="AD2519" s="4"/>
      <c r="AE2519" s="4"/>
      <c r="AF2519" s="4"/>
      <c r="AG2519" s="4"/>
    </row>
    <row r="2520" spans="21:33">
      <c r="U2520" s="4"/>
      <c r="V2520" s="4"/>
      <c r="W2520" s="4"/>
      <c r="X2520" s="4"/>
      <c r="Y2520" s="4"/>
      <c r="Z2520" s="4"/>
      <c r="AA2520" s="4"/>
      <c r="AB2520" s="4"/>
      <c r="AC2520" s="4"/>
      <c r="AD2520" s="4"/>
      <c r="AE2520" s="4"/>
      <c r="AF2520" s="4"/>
      <c r="AG2520" s="4"/>
    </row>
    <row r="2521" spans="21:33">
      <c r="U2521" s="4"/>
      <c r="V2521" s="4"/>
      <c r="W2521" s="4"/>
      <c r="X2521" s="4"/>
      <c r="Y2521" s="4"/>
      <c r="Z2521" s="4"/>
      <c r="AA2521" s="4"/>
      <c r="AB2521" s="4"/>
      <c r="AC2521" s="4"/>
      <c r="AD2521" s="4"/>
      <c r="AE2521" s="4"/>
      <c r="AF2521" s="4"/>
      <c r="AG2521" s="4"/>
    </row>
    <row r="2522" spans="21:33">
      <c r="U2522" s="4"/>
      <c r="V2522" s="4"/>
      <c r="W2522" s="4"/>
      <c r="X2522" s="4"/>
      <c r="Y2522" s="4"/>
      <c r="Z2522" s="4"/>
      <c r="AA2522" s="4"/>
      <c r="AB2522" s="4"/>
      <c r="AC2522" s="4"/>
      <c r="AD2522" s="4"/>
      <c r="AE2522" s="4"/>
      <c r="AF2522" s="4"/>
      <c r="AG2522" s="4"/>
    </row>
    <row r="2523" spans="21:33">
      <c r="U2523" s="4"/>
      <c r="V2523" s="4"/>
      <c r="W2523" s="4"/>
      <c r="X2523" s="4"/>
      <c r="Y2523" s="4"/>
      <c r="Z2523" s="4"/>
      <c r="AA2523" s="4"/>
      <c r="AB2523" s="4"/>
      <c r="AC2523" s="4"/>
      <c r="AD2523" s="4"/>
      <c r="AE2523" s="4"/>
      <c r="AF2523" s="4"/>
      <c r="AG2523" s="4"/>
    </row>
    <row r="2524" spans="21:33">
      <c r="U2524" s="4"/>
      <c r="V2524" s="4"/>
      <c r="W2524" s="4"/>
      <c r="X2524" s="4"/>
      <c r="Y2524" s="4"/>
      <c r="Z2524" s="4"/>
      <c r="AA2524" s="4"/>
      <c r="AB2524" s="4"/>
      <c r="AC2524" s="4"/>
      <c r="AD2524" s="4"/>
      <c r="AE2524" s="4"/>
      <c r="AF2524" s="4"/>
      <c r="AG2524" s="4"/>
    </row>
    <row r="2525" spans="21:33">
      <c r="U2525" s="4"/>
      <c r="V2525" s="4"/>
      <c r="W2525" s="4"/>
      <c r="X2525" s="4"/>
      <c r="Y2525" s="4"/>
      <c r="Z2525" s="4"/>
      <c r="AA2525" s="4"/>
      <c r="AB2525" s="4"/>
      <c r="AC2525" s="4"/>
      <c r="AD2525" s="4"/>
      <c r="AE2525" s="4"/>
      <c r="AF2525" s="4"/>
      <c r="AG2525" s="4"/>
    </row>
    <row r="2526" spans="21:33">
      <c r="U2526" s="4"/>
      <c r="V2526" s="4"/>
      <c r="W2526" s="4"/>
      <c r="X2526" s="4"/>
      <c r="Y2526" s="4"/>
      <c r="Z2526" s="4"/>
      <c r="AA2526" s="4"/>
      <c r="AB2526" s="4"/>
      <c r="AC2526" s="4"/>
      <c r="AD2526" s="4"/>
      <c r="AE2526" s="4"/>
      <c r="AF2526" s="4"/>
      <c r="AG2526" s="4"/>
    </row>
    <row r="2527" spans="21:33">
      <c r="U2527" s="4"/>
      <c r="V2527" s="4"/>
      <c r="W2527" s="4"/>
      <c r="X2527" s="4"/>
      <c r="Y2527" s="4"/>
      <c r="Z2527" s="4"/>
      <c r="AA2527" s="4"/>
      <c r="AB2527" s="4"/>
      <c r="AC2527" s="4"/>
      <c r="AD2527" s="4"/>
      <c r="AE2527" s="4"/>
      <c r="AF2527" s="4"/>
      <c r="AG2527" s="4"/>
    </row>
    <row r="2528" spans="21:33">
      <c r="U2528" s="4"/>
      <c r="V2528" s="4"/>
      <c r="W2528" s="4"/>
      <c r="X2528" s="4"/>
      <c r="Y2528" s="4"/>
      <c r="Z2528" s="4"/>
      <c r="AA2528" s="4"/>
      <c r="AB2528" s="4"/>
      <c r="AC2528" s="4"/>
      <c r="AD2528" s="4"/>
      <c r="AE2528" s="4"/>
      <c r="AF2528" s="4"/>
      <c r="AG2528" s="4"/>
    </row>
    <row r="2529" spans="21:33">
      <c r="U2529" s="4"/>
      <c r="V2529" s="4"/>
      <c r="W2529" s="4"/>
      <c r="X2529" s="4"/>
      <c r="Y2529" s="4"/>
      <c r="Z2529" s="4"/>
      <c r="AA2529" s="4"/>
      <c r="AB2529" s="4"/>
      <c r="AC2529" s="4"/>
      <c r="AD2529" s="4"/>
      <c r="AE2529" s="4"/>
      <c r="AF2529" s="4"/>
      <c r="AG2529" s="4"/>
    </row>
    <row r="2530" spans="21:33">
      <c r="U2530" s="4"/>
      <c r="V2530" s="4"/>
      <c r="W2530" s="4"/>
      <c r="X2530" s="4"/>
      <c r="Y2530" s="4"/>
      <c r="Z2530" s="4"/>
      <c r="AA2530" s="4"/>
      <c r="AB2530" s="4"/>
      <c r="AC2530" s="4"/>
      <c r="AD2530" s="4"/>
      <c r="AE2530" s="4"/>
      <c r="AF2530" s="4"/>
      <c r="AG2530" s="4"/>
    </row>
    <row r="2531" spans="21:33">
      <c r="U2531" s="4"/>
      <c r="V2531" s="4"/>
      <c r="W2531" s="4"/>
      <c r="X2531" s="4"/>
      <c r="Y2531" s="4"/>
      <c r="Z2531" s="4"/>
      <c r="AA2531" s="4"/>
      <c r="AB2531" s="4"/>
      <c r="AC2531" s="4"/>
      <c r="AD2531" s="4"/>
      <c r="AE2531" s="4"/>
      <c r="AF2531" s="4"/>
      <c r="AG2531" s="4"/>
    </row>
    <row r="2532" spans="21:33">
      <c r="U2532" s="4"/>
      <c r="V2532" s="4"/>
      <c r="W2532" s="4"/>
      <c r="X2532" s="4"/>
      <c r="Y2532" s="4"/>
      <c r="Z2532" s="4"/>
      <c r="AA2532" s="4"/>
      <c r="AB2532" s="4"/>
      <c r="AC2532" s="4"/>
      <c r="AD2532" s="4"/>
      <c r="AE2532" s="4"/>
      <c r="AF2532" s="4"/>
      <c r="AG2532" s="4"/>
    </row>
    <row r="2533" spans="21:33">
      <c r="U2533" s="4"/>
      <c r="V2533" s="4"/>
      <c r="W2533" s="4"/>
      <c r="X2533" s="4"/>
      <c r="Y2533" s="4"/>
      <c r="Z2533" s="4"/>
      <c r="AA2533" s="4"/>
      <c r="AB2533" s="4"/>
      <c r="AC2533" s="4"/>
      <c r="AD2533" s="4"/>
      <c r="AE2533" s="4"/>
      <c r="AF2533" s="4"/>
      <c r="AG2533" s="4"/>
    </row>
    <row r="2534" spans="21:33">
      <c r="U2534" s="4"/>
      <c r="V2534" s="4"/>
      <c r="W2534" s="4"/>
      <c r="X2534" s="4"/>
      <c r="Y2534" s="4"/>
      <c r="Z2534" s="4"/>
      <c r="AA2534" s="4"/>
      <c r="AB2534" s="4"/>
      <c r="AC2534" s="4"/>
      <c r="AD2534" s="4"/>
      <c r="AE2534" s="4"/>
      <c r="AF2534" s="4"/>
      <c r="AG2534" s="4"/>
    </row>
    <row r="2535" spans="21:33">
      <c r="U2535" s="4"/>
      <c r="V2535" s="4"/>
      <c r="W2535" s="4"/>
      <c r="X2535" s="4"/>
      <c r="Y2535" s="4"/>
      <c r="Z2535" s="4"/>
      <c r="AA2535" s="4"/>
      <c r="AB2535" s="4"/>
      <c r="AC2535" s="4"/>
      <c r="AD2535" s="4"/>
      <c r="AE2535" s="4"/>
      <c r="AF2535" s="4"/>
      <c r="AG2535" s="4"/>
    </row>
    <row r="2536" spans="21:33">
      <c r="U2536" s="4"/>
      <c r="V2536" s="4"/>
      <c r="W2536" s="4"/>
      <c r="X2536" s="4"/>
      <c r="Y2536" s="4"/>
      <c r="Z2536" s="4"/>
      <c r="AA2536" s="4"/>
      <c r="AB2536" s="4"/>
      <c r="AC2536" s="4"/>
      <c r="AD2536" s="4"/>
      <c r="AE2536" s="4"/>
      <c r="AF2536" s="4"/>
      <c r="AG2536" s="4"/>
    </row>
    <row r="2537" spans="21:33">
      <c r="U2537" s="4"/>
      <c r="V2537" s="4"/>
      <c r="W2537" s="4"/>
      <c r="X2537" s="4"/>
      <c r="Y2537" s="4"/>
      <c r="Z2537" s="4"/>
      <c r="AA2537" s="4"/>
      <c r="AB2537" s="4"/>
      <c r="AC2537" s="4"/>
      <c r="AD2537" s="4"/>
      <c r="AE2537" s="4"/>
      <c r="AF2537" s="4"/>
      <c r="AG2537" s="4"/>
    </row>
    <row r="2538" spans="21:33">
      <c r="U2538" s="4"/>
      <c r="V2538" s="4"/>
      <c r="W2538" s="4"/>
      <c r="X2538" s="4"/>
      <c r="Y2538" s="4"/>
      <c r="Z2538" s="4"/>
      <c r="AA2538" s="4"/>
      <c r="AB2538" s="4"/>
      <c r="AC2538" s="4"/>
      <c r="AD2538" s="4"/>
      <c r="AE2538" s="4"/>
      <c r="AF2538" s="4"/>
      <c r="AG2538" s="4"/>
    </row>
    <row r="2539" spans="21:33">
      <c r="U2539" s="4"/>
      <c r="V2539" s="4"/>
      <c r="W2539" s="4"/>
      <c r="X2539" s="4"/>
      <c r="Y2539" s="4"/>
      <c r="Z2539" s="4"/>
      <c r="AA2539" s="4"/>
      <c r="AB2539" s="4"/>
      <c r="AC2539" s="4"/>
      <c r="AD2539" s="4"/>
      <c r="AE2539" s="4"/>
      <c r="AF2539" s="4"/>
      <c r="AG2539" s="4"/>
    </row>
    <row r="2540" spans="21:33">
      <c r="U2540" s="4"/>
      <c r="V2540" s="4"/>
      <c r="W2540" s="4"/>
      <c r="X2540" s="4"/>
      <c r="Y2540" s="4"/>
      <c r="Z2540" s="4"/>
      <c r="AA2540" s="4"/>
      <c r="AB2540" s="4"/>
      <c r="AC2540" s="4"/>
      <c r="AD2540" s="4"/>
      <c r="AE2540" s="4"/>
      <c r="AF2540" s="4"/>
      <c r="AG2540" s="4"/>
    </row>
    <row r="2541" spans="21:33">
      <c r="U2541" s="4"/>
      <c r="V2541" s="4"/>
      <c r="W2541" s="4"/>
      <c r="X2541" s="4"/>
      <c r="Y2541" s="4"/>
      <c r="Z2541" s="4"/>
      <c r="AA2541" s="4"/>
      <c r="AB2541" s="4"/>
      <c r="AC2541" s="4"/>
      <c r="AD2541" s="4"/>
      <c r="AE2541" s="4"/>
      <c r="AF2541" s="4"/>
      <c r="AG2541" s="4"/>
    </row>
    <row r="2542" spans="21:33">
      <c r="U2542" s="4"/>
      <c r="V2542" s="4"/>
      <c r="W2542" s="4"/>
      <c r="X2542" s="4"/>
      <c r="Y2542" s="4"/>
      <c r="Z2542" s="4"/>
      <c r="AA2542" s="4"/>
      <c r="AB2542" s="4"/>
      <c r="AC2542" s="4"/>
      <c r="AD2542" s="4"/>
      <c r="AE2542" s="4"/>
      <c r="AF2542" s="4"/>
      <c r="AG2542" s="4"/>
    </row>
    <row r="2543" spans="21:33">
      <c r="U2543" s="4"/>
      <c r="V2543" s="4"/>
      <c r="W2543" s="4"/>
      <c r="X2543" s="4"/>
      <c r="Y2543" s="4"/>
      <c r="Z2543" s="4"/>
      <c r="AA2543" s="4"/>
      <c r="AB2543" s="4"/>
      <c r="AC2543" s="4"/>
      <c r="AD2543" s="4"/>
      <c r="AE2543" s="4"/>
      <c r="AF2543" s="4"/>
      <c r="AG2543" s="4"/>
    </row>
    <row r="2544" spans="21:33">
      <c r="U2544" s="4"/>
      <c r="V2544" s="4"/>
      <c r="W2544" s="4"/>
      <c r="X2544" s="4"/>
      <c r="Y2544" s="4"/>
      <c r="Z2544" s="4"/>
      <c r="AA2544" s="4"/>
      <c r="AB2544" s="4"/>
      <c r="AC2544" s="4"/>
      <c r="AD2544" s="4"/>
      <c r="AE2544" s="4"/>
      <c r="AF2544" s="4"/>
      <c r="AG2544" s="4"/>
    </row>
    <row r="2545" spans="21:33">
      <c r="U2545" s="4"/>
      <c r="V2545" s="4"/>
      <c r="W2545" s="4"/>
      <c r="X2545" s="4"/>
      <c r="Y2545" s="4"/>
      <c r="Z2545" s="4"/>
      <c r="AA2545" s="4"/>
      <c r="AB2545" s="4"/>
      <c r="AC2545" s="4"/>
      <c r="AD2545" s="4"/>
      <c r="AE2545" s="4"/>
      <c r="AF2545" s="4"/>
      <c r="AG2545" s="4"/>
    </row>
    <row r="2546" spans="21:33">
      <c r="U2546" s="4"/>
      <c r="V2546" s="4"/>
      <c r="W2546" s="4"/>
      <c r="X2546" s="4"/>
      <c r="Y2546" s="4"/>
      <c r="Z2546" s="4"/>
      <c r="AA2546" s="4"/>
      <c r="AB2546" s="4"/>
      <c r="AC2546" s="4"/>
      <c r="AD2546" s="4"/>
      <c r="AE2546" s="4"/>
      <c r="AF2546" s="4"/>
      <c r="AG2546" s="4"/>
    </row>
    <row r="2547" spans="21:33">
      <c r="U2547" s="4"/>
      <c r="V2547" s="4"/>
      <c r="W2547" s="4"/>
      <c r="X2547" s="4"/>
      <c r="Y2547" s="4"/>
      <c r="Z2547" s="4"/>
      <c r="AA2547" s="4"/>
      <c r="AB2547" s="4"/>
      <c r="AC2547" s="4"/>
      <c r="AD2547" s="4"/>
      <c r="AE2547" s="4"/>
      <c r="AF2547" s="4"/>
      <c r="AG2547" s="4"/>
    </row>
    <row r="2548" spans="21:33">
      <c r="U2548" s="4"/>
      <c r="V2548" s="4"/>
      <c r="W2548" s="4"/>
      <c r="X2548" s="4"/>
      <c r="Y2548" s="4"/>
      <c r="Z2548" s="4"/>
      <c r="AA2548" s="4"/>
      <c r="AB2548" s="4"/>
      <c r="AC2548" s="4"/>
      <c r="AD2548" s="4"/>
      <c r="AE2548" s="4"/>
      <c r="AF2548" s="4"/>
      <c r="AG2548" s="4"/>
    </row>
    <row r="2549" spans="21:33">
      <c r="U2549" s="4"/>
      <c r="V2549" s="4"/>
      <c r="W2549" s="4"/>
      <c r="X2549" s="4"/>
      <c r="Y2549" s="4"/>
      <c r="Z2549" s="4"/>
      <c r="AA2549" s="4"/>
      <c r="AB2549" s="4"/>
      <c r="AC2549" s="4"/>
      <c r="AD2549" s="4"/>
      <c r="AE2549" s="4"/>
      <c r="AF2549" s="4"/>
      <c r="AG2549" s="4"/>
    </row>
    <row r="2550" spans="21:33">
      <c r="U2550" s="4"/>
      <c r="V2550" s="4"/>
      <c r="W2550" s="4"/>
      <c r="X2550" s="4"/>
      <c r="Y2550" s="4"/>
      <c r="Z2550" s="4"/>
      <c r="AA2550" s="4"/>
      <c r="AB2550" s="4"/>
      <c r="AC2550" s="4"/>
      <c r="AD2550" s="4"/>
      <c r="AE2550" s="4"/>
      <c r="AF2550" s="4"/>
      <c r="AG2550" s="4"/>
    </row>
    <row r="2551" spans="21:33">
      <c r="U2551" s="4"/>
      <c r="V2551" s="4"/>
      <c r="W2551" s="4"/>
      <c r="X2551" s="4"/>
      <c r="Y2551" s="4"/>
      <c r="Z2551" s="4"/>
      <c r="AA2551" s="4"/>
      <c r="AB2551" s="4"/>
      <c r="AC2551" s="4"/>
      <c r="AD2551" s="4"/>
      <c r="AE2551" s="4"/>
      <c r="AF2551" s="4"/>
      <c r="AG2551" s="4"/>
    </row>
    <row r="2552" spans="21:33">
      <c r="U2552" s="4"/>
      <c r="V2552" s="4"/>
      <c r="W2552" s="4"/>
      <c r="X2552" s="4"/>
      <c r="Y2552" s="4"/>
      <c r="Z2552" s="4"/>
      <c r="AA2552" s="4"/>
      <c r="AB2552" s="4"/>
      <c r="AC2552" s="4"/>
      <c r="AD2552" s="4"/>
      <c r="AE2552" s="4"/>
      <c r="AF2552" s="4"/>
      <c r="AG2552" s="4"/>
    </row>
    <row r="2553" spans="21:33">
      <c r="U2553" s="4"/>
      <c r="V2553" s="4"/>
      <c r="W2553" s="4"/>
      <c r="X2553" s="4"/>
      <c r="Y2553" s="4"/>
      <c r="Z2553" s="4"/>
      <c r="AA2553" s="4"/>
      <c r="AB2553" s="4"/>
      <c r="AC2553" s="4"/>
      <c r="AD2553" s="4"/>
      <c r="AE2553" s="4"/>
      <c r="AF2553" s="4"/>
      <c r="AG2553" s="4"/>
    </row>
    <row r="2554" spans="21:33">
      <c r="U2554" s="4"/>
      <c r="V2554" s="4"/>
      <c r="W2554" s="4"/>
      <c r="X2554" s="4"/>
      <c r="Y2554" s="4"/>
      <c r="Z2554" s="4"/>
      <c r="AA2554" s="4"/>
      <c r="AB2554" s="4"/>
      <c r="AC2554" s="4"/>
      <c r="AD2554" s="4"/>
      <c r="AE2554" s="4"/>
      <c r="AF2554" s="4"/>
      <c r="AG2554" s="4"/>
    </row>
    <row r="2555" spans="21:33">
      <c r="U2555" s="4"/>
      <c r="V2555" s="4"/>
      <c r="W2555" s="4"/>
      <c r="X2555" s="4"/>
      <c r="Y2555" s="4"/>
      <c r="Z2555" s="4"/>
      <c r="AA2555" s="4"/>
      <c r="AB2555" s="4"/>
      <c r="AC2555" s="4"/>
      <c r="AD2555" s="4"/>
      <c r="AE2555" s="4"/>
      <c r="AF2555" s="4"/>
      <c r="AG2555" s="4"/>
    </row>
    <row r="2556" spans="21:33">
      <c r="U2556" s="4"/>
      <c r="V2556" s="4"/>
      <c r="W2556" s="4"/>
      <c r="X2556" s="4"/>
      <c r="Y2556" s="4"/>
      <c r="Z2556" s="4"/>
      <c r="AA2556" s="4"/>
      <c r="AB2556" s="4"/>
      <c r="AC2556" s="4"/>
      <c r="AD2556" s="4"/>
      <c r="AE2556" s="4"/>
      <c r="AF2556" s="4"/>
      <c r="AG2556" s="4"/>
    </row>
    <row r="2557" spans="21:33">
      <c r="U2557" s="4"/>
      <c r="V2557" s="4"/>
      <c r="W2557" s="4"/>
      <c r="X2557" s="4"/>
      <c r="Y2557" s="4"/>
      <c r="Z2557" s="4"/>
      <c r="AA2557" s="4"/>
      <c r="AB2557" s="4"/>
      <c r="AC2557" s="4"/>
      <c r="AD2557" s="4"/>
      <c r="AE2557" s="4"/>
      <c r="AF2557" s="4"/>
      <c r="AG2557" s="4"/>
    </row>
    <row r="2558" spans="21:33">
      <c r="U2558" s="4"/>
      <c r="V2558" s="4"/>
      <c r="W2558" s="4"/>
      <c r="X2558" s="4"/>
      <c r="Y2558" s="4"/>
      <c r="Z2558" s="4"/>
      <c r="AA2558" s="4"/>
      <c r="AB2558" s="4"/>
      <c r="AC2558" s="4"/>
      <c r="AD2558" s="4"/>
      <c r="AE2558" s="4"/>
      <c r="AF2558" s="4"/>
      <c r="AG2558" s="4"/>
    </row>
    <row r="2559" spans="21:33">
      <c r="U2559" s="4"/>
      <c r="V2559" s="4"/>
      <c r="W2559" s="4"/>
      <c r="X2559" s="4"/>
      <c r="Y2559" s="4"/>
      <c r="Z2559" s="4"/>
      <c r="AA2559" s="4"/>
      <c r="AB2559" s="4"/>
      <c r="AC2559" s="4"/>
      <c r="AD2559" s="4"/>
      <c r="AE2559" s="4"/>
      <c r="AF2559" s="4"/>
      <c r="AG2559" s="4"/>
    </row>
    <row r="2560" spans="21:33">
      <c r="U2560" s="4"/>
      <c r="V2560" s="4"/>
      <c r="W2560" s="4"/>
      <c r="X2560" s="4"/>
      <c r="Y2560" s="4"/>
      <c r="Z2560" s="4"/>
      <c r="AA2560" s="4"/>
      <c r="AB2560" s="4"/>
      <c r="AC2560" s="4"/>
      <c r="AD2560" s="4"/>
      <c r="AE2560" s="4"/>
      <c r="AF2560" s="4"/>
      <c r="AG2560" s="4"/>
    </row>
    <row r="2561" spans="21:33">
      <c r="U2561" s="4"/>
      <c r="V2561" s="4"/>
      <c r="W2561" s="4"/>
      <c r="X2561" s="4"/>
      <c r="Y2561" s="4"/>
      <c r="Z2561" s="4"/>
      <c r="AA2561" s="4"/>
      <c r="AB2561" s="4"/>
      <c r="AC2561" s="4"/>
      <c r="AD2561" s="4"/>
      <c r="AE2561" s="4"/>
      <c r="AF2561" s="4"/>
      <c r="AG2561" s="4"/>
    </row>
    <row r="2562" spans="21:33">
      <c r="U2562" s="4"/>
      <c r="V2562" s="4"/>
      <c r="W2562" s="4"/>
      <c r="X2562" s="4"/>
      <c r="Y2562" s="4"/>
      <c r="Z2562" s="4"/>
      <c r="AA2562" s="4"/>
      <c r="AB2562" s="4"/>
      <c r="AC2562" s="4"/>
      <c r="AD2562" s="4"/>
      <c r="AE2562" s="4"/>
      <c r="AF2562" s="4"/>
      <c r="AG2562" s="4"/>
    </row>
    <row r="2563" spans="21:33">
      <c r="U2563" s="4"/>
      <c r="V2563" s="4"/>
      <c r="W2563" s="4"/>
      <c r="X2563" s="4"/>
      <c r="Y2563" s="4"/>
      <c r="Z2563" s="4"/>
      <c r="AA2563" s="4"/>
      <c r="AB2563" s="4"/>
      <c r="AC2563" s="4"/>
      <c r="AD2563" s="4"/>
      <c r="AE2563" s="4"/>
      <c r="AF2563" s="4"/>
      <c r="AG2563" s="4"/>
    </row>
    <row r="2564" spans="21:33">
      <c r="U2564" s="4"/>
      <c r="V2564" s="4"/>
      <c r="W2564" s="4"/>
      <c r="X2564" s="4"/>
      <c r="Y2564" s="4"/>
      <c r="Z2564" s="4"/>
      <c r="AA2564" s="4"/>
      <c r="AB2564" s="4"/>
      <c r="AC2564" s="4"/>
      <c r="AD2564" s="4"/>
      <c r="AE2564" s="4"/>
      <c r="AF2564" s="4"/>
      <c r="AG2564" s="4"/>
    </row>
    <row r="2565" spans="21:33">
      <c r="U2565" s="4"/>
      <c r="V2565" s="4"/>
      <c r="W2565" s="4"/>
      <c r="X2565" s="4"/>
      <c r="Y2565" s="4"/>
      <c r="Z2565" s="4"/>
      <c r="AA2565" s="4"/>
      <c r="AB2565" s="4"/>
      <c r="AC2565" s="4"/>
      <c r="AD2565" s="4"/>
      <c r="AE2565" s="4"/>
      <c r="AF2565" s="4"/>
      <c r="AG2565" s="4"/>
    </row>
    <row r="2566" spans="21:33">
      <c r="U2566" s="4"/>
      <c r="V2566" s="4"/>
      <c r="W2566" s="4"/>
      <c r="X2566" s="4"/>
      <c r="Y2566" s="4"/>
      <c r="Z2566" s="4"/>
      <c r="AA2566" s="4"/>
      <c r="AB2566" s="4"/>
      <c r="AC2566" s="4"/>
      <c r="AD2566" s="4"/>
      <c r="AE2566" s="4"/>
      <c r="AF2566" s="4"/>
      <c r="AG2566" s="4"/>
    </row>
    <row r="2567" spans="21:33">
      <c r="U2567" s="4"/>
      <c r="V2567" s="4"/>
      <c r="W2567" s="4"/>
      <c r="X2567" s="4"/>
      <c r="Y2567" s="4"/>
      <c r="Z2567" s="4"/>
      <c r="AA2567" s="4"/>
      <c r="AB2567" s="4"/>
      <c r="AC2567" s="4"/>
      <c r="AD2567" s="4"/>
      <c r="AE2567" s="4"/>
      <c r="AF2567" s="4"/>
      <c r="AG2567" s="4"/>
    </row>
    <row r="2568" spans="21:33">
      <c r="U2568" s="4"/>
      <c r="V2568" s="4"/>
      <c r="W2568" s="4"/>
      <c r="X2568" s="4"/>
      <c r="Y2568" s="4"/>
      <c r="Z2568" s="4"/>
      <c r="AA2568" s="4"/>
      <c r="AB2568" s="4"/>
      <c r="AC2568" s="4"/>
      <c r="AD2568" s="4"/>
      <c r="AE2568" s="4"/>
      <c r="AF2568" s="4"/>
      <c r="AG2568" s="4"/>
    </row>
    <row r="2569" spans="21:33">
      <c r="U2569" s="4"/>
      <c r="V2569" s="4"/>
      <c r="W2569" s="4"/>
      <c r="X2569" s="4"/>
      <c r="Y2569" s="4"/>
      <c r="Z2569" s="4"/>
      <c r="AA2569" s="4"/>
      <c r="AB2569" s="4"/>
      <c r="AC2569" s="4"/>
      <c r="AD2569" s="4"/>
      <c r="AE2569" s="4"/>
      <c r="AF2569" s="4"/>
      <c r="AG2569" s="4"/>
    </row>
    <row r="2570" spans="21:33">
      <c r="U2570" s="4"/>
      <c r="V2570" s="4"/>
      <c r="W2570" s="4"/>
      <c r="X2570" s="4"/>
      <c r="Y2570" s="4"/>
      <c r="Z2570" s="4"/>
      <c r="AA2570" s="4"/>
      <c r="AB2570" s="4"/>
      <c r="AC2570" s="4"/>
      <c r="AD2570" s="4"/>
      <c r="AE2570" s="4"/>
      <c r="AF2570" s="4"/>
      <c r="AG2570" s="4"/>
    </row>
    <row r="2571" spans="21:33">
      <c r="U2571" s="4"/>
      <c r="V2571" s="4"/>
      <c r="W2571" s="4"/>
      <c r="X2571" s="4"/>
      <c r="Y2571" s="4"/>
      <c r="Z2571" s="4"/>
      <c r="AA2571" s="4"/>
      <c r="AB2571" s="4"/>
      <c r="AC2571" s="4"/>
      <c r="AD2571" s="4"/>
      <c r="AE2571" s="4"/>
      <c r="AF2571" s="4"/>
      <c r="AG2571" s="4"/>
    </row>
    <row r="2572" spans="21:33">
      <c r="U2572" s="4"/>
      <c r="V2572" s="4"/>
      <c r="W2572" s="4"/>
      <c r="X2572" s="4"/>
      <c r="Y2572" s="4"/>
      <c r="Z2572" s="4"/>
      <c r="AA2572" s="4"/>
      <c r="AB2572" s="4"/>
      <c r="AC2572" s="4"/>
      <c r="AD2572" s="4"/>
      <c r="AE2572" s="4"/>
      <c r="AF2572" s="4"/>
      <c r="AG2572" s="4"/>
    </row>
    <row r="2573" spans="21:33">
      <c r="U2573" s="4"/>
      <c r="V2573" s="4"/>
      <c r="W2573" s="4"/>
      <c r="X2573" s="4"/>
      <c r="Y2573" s="4"/>
      <c r="Z2573" s="4"/>
      <c r="AA2573" s="4"/>
      <c r="AB2573" s="4"/>
      <c r="AC2573" s="4"/>
      <c r="AD2573" s="4"/>
      <c r="AE2573" s="4"/>
      <c r="AF2573" s="4"/>
      <c r="AG2573" s="4"/>
    </row>
    <row r="2574" spans="21:33">
      <c r="U2574" s="4"/>
      <c r="V2574" s="4"/>
      <c r="W2574" s="4"/>
      <c r="X2574" s="4"/>
      <c r="Y2574" s="4"/>
      <c r="Z2574" s="4"/>
      <c r="AA2574" s="4"/>
      <c r="AB2574" s="4"/>
      <c r="AC2574" s="4"/>
      <c r="AD2574" s="4"/>
      <c r="AE2574" s="4"/>
      <c r="AF2574" s="4"/>
      <c r="AG2574" s="4"/>
    </row>
    <row r="2575" spans="21:33">
      <c r="U2575" s="4"/>
      <c r="V2575" s="4"/>
      <c r="W2575" s="4"/>
      <c r="X2575" s="4"/>
      <c r="Y2575" s="4"/>
      <c r="Z2575" s="4"/>
      <c r="AA2575" s="4"/>
      <c r="AB2575" s="4"/>
      <c r="AC2575" s="4"/>
      <c r="AD2575" s="4"/>
      <c r="AE2575" s="4"/>
      <c r="AF2575" s="4"/>
      <c r="AG2575" s="4"/>
    </row>
    <row r="2576" spans="21:33">
      <c r="U2576" s="4"/>
      <c r="V2576" s="4"/>
      <c r="W2576" s="4"/>
      <c r="X2576" s="4"/>
      <c r="Y2576" s="4"/>
      <c r="Z2576" s="4"/>
      <c r="AA2576" s="4"/>
      <c r="AB2576" s="4"/>
      <c r="AC2576" s="4"/>
      <c r="AD2576" s="4"/>
      <c r="AE2576" s="4"/>
      <c r="AF2576" s="4"/>
      <c r="AG2576" s="4"/>
    </row>
    <row r="2577" spans="21:33">
      <c r="U2577" s="4"/>
      <c r="V2577" s="4"/>
      <c r="W2577" s="4"/>
      <c r="X2577" s="4"/>
      <c r="Y2577" s="4"/>
      <c r="Z2577" s="4"/>
      <c r="AA2577" s="4"/>
      <c r="AB2577" s="4"/>
      <c r="AC2577" s="4"/>
      <c r="AD2577" s="4"/>
      <c r="AE2577" s="4"/>
      <c r="AF2577" s="4"/>
      <c r="AG2577" s="4"/>
    </row>
    <row r="2578" spans="21:33">
      <c r="U2578" s="4"/>
      <c r="V2578" s="4"/>
      <c r="W2578" s="4"/>
      <c r="X2578" s="4"/>
      <c r="Y2578" s="4"/>
      <c r="Z2578" s="4"/>
      <c r="AA2578" s="4"/>
      <c r="AB2578" s="4"/>
      <c r="AC2578" s="4"/>
      <c r="AD2578" s="4"/>
      <c r="AE2578" s="4"/>
      <c r="AF2578" s="4"/>
      <c r="AG2578" s="4"/>
    </row>
    <row r="2579" spans="21:33">
      <c r="U2579" s="4"/>
      <c r="V2579" s="4"/>
      <c r="W2579" s="4"/>
      <c r="X2579" s="4"/>
      <c r="Y2579" s="4"/>
      <c r="Z2579" s="4"/>
      <c r="AA2579" s="4"/>
      <c r="AB2579" s="4"/>
      <c r="AC2579" s="4"/>
      <c r="AD2579" s="4"/>
      <c r="AE2579" s="4"/>
      <c r="AF2579" s="4"/>
      <c r="AG2579" s="4"/>
    </row>
    <row r="2580" spans="21:33">
      <c r="U2580" s="4"/>
      <c r="V2580" s="4"/>
      <c r="W2580" s="4"/>
      <c r="X2580" s="4"/>
      <c r="Y2580" s="4"/>
      <c r="Z2580" s="4"/>
      <c r="AA2580" s="4"/>
      <c r="AB2580" s="4"/>
      <c r="AC2580" s="4"/>
      <c r="AD2580" s="4"/>
      <c r="AE2580" s="4"/>
      <c r="AF2580" s="4"/>
      <c r="AG2580" s="4"/>
    </row>
    <row r="2581" spans="21:33">
      <c r="U2581" s="4"/>
      <c r="V2581" s="4"/>
      <c r="W2581" s="4"/>
      <c r="X2581" s="4"/>
      <c r="Y2581" s="4"/>
      <c r="Z2581" s="4"/>
      <c r="AA2581" s="4"/>
      <c r="AB2581" s="4"/>
      <c r="AC2581" s="4"/>
      <c r="AD2581" s="4"/>
      <c r="AE2581" s="4"/>
      <c r="AF2581" s="4"/>
      <c r="AG2581" s="4"/>
    </row>
    <row r="2582" spans="21:33">
      <c r="U2582" s="4"/>
      <c r="V2582" s="4"/>
      <c r="W2582" s="4"/>
      <c r="X2582" s="4"/>
      <c r="Y2582" s="4"/>
      <c r="Z2582" s="4"/>
      <c r="AA2582" s="4"/>
      <c r="AB2582" s="4"/>
      <c r="AC2582" s="4"/>
      <c r="AD2582" s="4"/>
      <c r="AE2582" s="4"/>
      <c r="AF2582" s="4"/>
      <c r="AG2582" s="4"/>
    </row>
    <row r="2583" spans="21:33">
      <c r="U2583" s="4"/>
      <c r="V2583" s="4"/>
      <c r="W2583" s="4"/>
      <c r="X2583" s="4"/>
      <c r="Y2583" s="4"/>
      <c r="Z2583" s="4"/>
      <c r="AA2583" s="4"/>
      <c r="AB2583" s="4"/>
      <c r="AC2583" s="4"/>
      <c r="AD2583" s="4"/>
      <c r="AE2583" s="4"/>
      <c r="AF2583" s="4"/>
      <c r="AG2583" s="4"/>
    </row>
    <row r="2584" spans="21:33">
      <c r="U2584" s="4"/>
      <c r="V2584" s="4"/>
      <c r="W2584" s="4"/>
      <c r="X2584" s="4"/>
      <c r="Y2584" s="4"/>
      <c r="Z2584" s="4"/>
      <c r="AA2584" s="4"/>
      <c r="AB2584" s="4"/>
      <c r="AC2584" s="4"/>
      <c r="AD2584" s="4"/>
      <c r="AE2584" s="4"/>
      <c r="AF2584" s="4"/>
      <c r="AG2584" s="4"/>
    </row>
    <row r="2585" spans="21:33">
      <c r="U2585" s="4"/>
      <c r="V2585" s="4"/>
      <c r="W2585" s="4"/>
      <c r="X2585" s="4"/>
      <c r="Y2585" s="4"/>
      <c r="Z2585" s="4"/>
      <c r="AA2585" s="4"/>
      <c r="AB2585" s="4"/>
      <c r="AC2585" s="4"/>
      <c r="AD2585" s="4"/>
      <c r="AE2585" s="4"/>
      <c r="AF2585" s="4"/>
      <c r="AG2585" s="4"/>
    </row>
    <row r="2586" spans="21:33">
      <c r="U2586" s="4"/>
      <c r="V2586" s="4"/>
      <c r="W2586" s="4"/>
      <c r="X2586" s="4"/>
      <c r="Y2586" s="4"/>
      <c r="Z2586" s="4"/>
      <c r="AA2586" s="4"/>
      <c r="AB2586" s="4"/>
      <c r="AC2586" s="4"/>
      <c r="AD2586" s="4"/>
      <c r="AE2586" s="4"/>
      <c r="AF2586" s="4"/>
      <c r="AG2586" s="4"/>
    </row>
    <row r="2587" spans="21:33">
      <c r="U2587" s="4"/>
      <c r="V2587" s="4"/>
      <c r="W2587" s="4"/>
      <c r="X2587" s="4"/>
      <c r="Y2587" s="4"/>
      <c r="Z2587" s="4"/>
      <c r="AA2587" s="4"/>
      <c r="AB2587" s="4"/>
      <c r="AC2587" s="4"/>
      <c r="AD2587" s="4"/>
      <c r="AE2587" s="4"/>
      <c r="AF2587" s="4"/>
      <c r="AG2587" s="4"/>
    </row>
    <row r="2588" spans="21:33">
      <c r="U2588" s="4"/>
      <c r="V2588" s="4"/>
      <c r="W2588" s="4"/>
      <c r="X2588" s="4"/>
      <c r="Y2588" s="4"/>
      <c r="Z2588" s="4"/>
      <c r="AA2588" s="4"/>
      <c r="AB2588" s="4"/>
      <c r="AC2588" s="4"/>
      <c r="AD2588" s="4"/>
      <c r="AE2588" s="4"/>
      <c r="AF2588" s="4"/>
      <c r="AG2588" s="4"/>
    </row>
    <row r="2589" spans="21:33">
      <c r="U2589" s="4"/>
      <c r="V2589" s="4"/>
      <c r="W2589" s="4"/>
      <c r="X2589" s="4"/>
      <c r="Y2589" s="4"/>
      <c r="Z2589" s="4"/>
      <c r="AA2589" s="4"/>
      <c r="AB2589" s="4"/>
      <c r="AC2589" s="4"/>
      <c r="AD2589" s="4"/>
      <c r="AE2589" s="4"/>
      <c r="AF2589" s="4"/>
      <c r="AG2589" s="4"/>
    </row>
    <row r="2590" spans="21:33">
      <c r="U2590" s="4"/>
      <c r="V2590" s="4"/>
      <c r="W2590" s="4"/>
      <c r="X2590" s="4"/>
      <c r="Y2590" s="4"/>
      <c r="Z2590" s="4"/>
      <c r="AA2590" s="4"/>
      <c r="AB2590" s="4"/>
      <c r="AC2590" s="4"/>
      <c r="AD2590" s="4"/>
      <c r="AE2590" s="4"/>
      <c r="AF2590" s="4"/>
      <c r="AG2590" s="4"/>
    </row>
    <row r="2591" spans="21:33">
      <c r="U2591" s="4"/>
      <c r="V2591" s="4"/>
      <c r="W2591" s="4"/>
      <c r="X2591" s="4"/>
      <c r="Y2591" s="4"/>
      <c r="Z2591" s="4"/>
      <c r="AA2591" s="4"/>
      <c r="AB2591" s="4"/>
      <c r="AC2591" s="4"/>
      <c r="AD2591" s="4"/>
      <c r="AE2591" s="4"/>
      <c r="AF2591" s="4"/>
      <c r="AG2591" s="4"/>
    </row>
    <row r="2592" spans="21:33">
      <c r="U2592" s="4"/>
      <c r="V2592" s="4"/>
      <c r="W2592" s="4"/>
      <c r="X2592" s="4"/>
      <c r="Y2592" s="4"/>
      <c r="Z2592" s="4"/>
      <c r="AA2592" s="4"/>
      <c r="AB2592" s="4"/>
      <c r="AC2592" s="4"/>
      <c r="AD2592" s="4"/>
      <c r="AE2592" s="4"/>
      <c r="AF2592" s="4"/>
      <c r="AG2592" s="4"/>
    </row>
    <row r="2593" spans="21:33">
      <c r="U2593" s="4"/>
      <c r="V2593" s="4"/>
      <c r="W2593" s="4"/>
      <c r="X2593" s="4"/>
      <c r="Y2593" s="4"/>
      <c r="Z2593" s="4"/>
      <c r="AA2593" s="4"/>
      <c r="AB2593" s="4"/>
      <c r="AC2593" s="4"/>
      <c r="AD2593" s="4"/>
      <c r="AE2593" s="4"/>
      <c r="AF2593" s="4"/>
      <c r="AG2593" s="4"/>
    </row>
    <row r="2594" spans="21:33">
      <c r="U2594" s="4"/>
      <c r="V2594" s="4"/>
      <c r="W2594" s="4"/>
      <c r="X2594" s="4"/>
      <c r="Y2594" s="4"/>
      <c r="Z2594" s="4"/>
      <c r="AA2594" s="4"/>
      <c r="AB2594" s="4"/>
      <c r="AC2594" s="4"/>
      <c r="AD2594" s="4"/>
      <c r="AE2594" s="4"/>
      <c r="AF2594" s="4"/>
      <c r="AG2594" s="4"/>
    </row>
    <row r="2595" spans="21:33">
      <c r="U2595" s="4"/>
      <c r="V2595" s="4"/>
      <c r="W2595" s="4"/>
      <c r="X2595" s="4"/>
      <c r="Y2595" s="4"/>
      <c r="Z2595" s="4"/>
      <c r="AA2595" s="4"/>
      <c r="AB2595" s="4"/>
      <c r="AC2595" s="4"/>
      <c r="AD2595" s="4"/>
      <c r="AE2595" s="4"/>
      <c r="AF2595" s="4"/>
      <c r="AG2595" s="4"/>
    </row>
    <row r="2596" spans="21:33">
      <c r="U2596" s="4"/>
      <c r="V2596" s="4"/>
      <c r="W2596" s="4"/>
      <c r="X2596" s="4"/>
      <c r="Y2596" s="4"/>
      <c r="Z2596" s="4"/>
      <c r="AA2596" s="4"/>
      <c r="AB2596" s="4"/>
      <c r="AC2596" s="4"/>
      <c r="AD2596" s="4"/>
      <c r="AE2596" s="4"/>
      <c r="AF2596" s="4"/>
      <c r="AG2596" s="4"/>
    </row>
    <row r="2597" spans="21:33">
      <c r="U2597" s="4"/>
      <c r="V2597" s="4"/>
      <c r="W2597" s="4"/>
      <c r="X2597" s="4"/>
      <c r="Y2597" s="4"/>
      <c r="Z2597" s="4"/>
      <c r="AA2597" s="4"/>
      <c r="AB2597" s="4"/>
      <c r="AC2597" s="4"/>
      <c r="AD2597" s="4"/>
      <c r="AE2597" s="4"/>
      <c r="AF2597" s="4"/>
      <c r="AG2597" s="4"/>
    </row>
    <row r="2598" spans="21:33">
      <c r="U2598" s="4"/>
      <c r="V2598" s="4"/>
      <c r="W2598" s="4"/>
      <c r="X2598" s="4"/>
      <c r="Y2598" s="4"/>
      <c r="Z2598" s="4"/>
      <c r="AA2598" s="4"/>
      <c r="AB2598" s="4"/>
      <c r="AC2598" s="4"/>
      <c r="AD2598" s="4"/>
      <c r="AE2598" s="4"/>
      <c r="AF2598" s="4"/>
      <c r="AG2598" s="4"/>
    </row>
    <row r="2599" spans="21:33">
      <c r="U2599" s="4"/>
      <c r="V2599" s="4"/>
      <c r="W2599" s="4"/>
      <c r="X2599" s="4"/>
      <c r="Y2599" s="4"/>
      <c r="Z2599" s="4"/>
      <c r="AA2599" s="4"/>
      <c r="AB2599" s="4"/>
      <c r="AC2599" s="4"/>
      <c r="AD2599" s="4"/>
      <c r="AE2599" s="4"/>
      <c r="AF2599" s="4"/>
      <c r="AG2599" s="4"/>
    </row>
    <row r="2600" spans="21:33">
      <c r="U2600" s="4"/>
      <c r="V2600" s="4"/>
      <c r="W2600" s="4"/>
      <c r="X2600" s="4"/>
      <c r="Y2600" s="4"/>
      <c r="Z2600" s="4"/>
      <c r="AA2600" s="4"/>
      <c r="AB2600" s="4"/>
      <c r="AC2600" s="4"/>
      <c r="AD2600" s="4"/>
      <c r="AE2600" s="4"/>
      <c r="AF2600" s="4"/>
      <c r="AG2600" s="4"/>
    </row>
    <row r="2601" spans="21:33">
      <c r="U2601" s="4"/>
      <c r="V2601" s="4"/>
      <c r="W2601" s="4"/>
      <c r="X2601" s="4"/>
      <c r="Y2601" s="4"/>
      <c r="Z2601" s="4"/>
      <c r="AA2601" s="4"/>
      <c r="AB2601" s="4"/>
      <c r="AC2601" s="4"/>
      <c r="AD2601" s="4"/>
      <c r="AE2601" s="4"/>
      <c r="AF2601" s="4"/>
      <c r="AG2601" s="4"/>
    </row>
    <row r="2602" spans="21:33">
      <c r="U2602" s="4"/>
      <c r="V2602" s="4"/>
      <c r="W2602" s="4"/>
      <c r="X2602" s="4"/>
      <c r="Y2602" s="4"/>
      <c r="Z2602" s="4"/>
      <c r="AA2602" s="4"/>
      <c r="AB2602" s="4"/>
      <c r="AC2602" s="4"/>
      <c r="AD2602" s="4"/>
      <c r="AE2602" s="4"/>
      <c r="AF2602" s="4"/>
      <c r="AG2602" s="4"/>
    </row>
    <row r="2603" spans="21:33">
      <c r="U2603" s="4"/>
      <c r="V2603" s="4"/>
      <c r="W2603" s="4"/>
      <c r="X2603" s="4"/>
      <c r="Y2603" s="4"/>
      <c r="Z2603" s="4"/>
      <c r="AA2603" s="4"/>
      <c r="AB2603" s="4"/>
      <c r="AC2603" s="4"/>
      <c r="AD2603" s="4"/>
      <c r="AE2603" s="4"/>
      <c r="AF2603" s="4"/>
      <c r="AG2603" s="4"/>
    </row>
    <row r="2604" spans="21:33">
      <c r="U2604" s="4"/>
      <c r="V2604" s="4"/>
      <c r="W2604" s="4"/>
      <c r="X2604" s="4"/>
      <c r="Y2604" s="4"/>
      <c r="Z2604" s="4"/>
      <c r="AA2604" s="4"/>
      <c r="AB2604" s="4"/>
      <c r="AC2604" s="4"/>
      <c r="AD2604" s="4"/>
      <c r="AE2604" s="4"/>
      <c r="AF2604" s="4"/>
      <c r="AG2604" s="4"/>
    </row>
    <row r="2605" spans="21:33">
      <c r="U2605" s="4"/>
      <c r="V2605" s="4"/>
      <c r="W2605" s="4"/>
      <c r="X2605" s="4"/>
      <c r="Y2605" s="4"/>
      <c r="Z2605" s="4"/>
      <c r="AA2605" s="4"/>
      <c r="AB2605" s="4"/>
      <c r="AC2605" s="4"/>
      <c r="AD2605" s="4"/>
      <c r="AE2605" s="4"/>
      <c r="AF2605" s="4"/>
      <c r="AG2605" s="4"/>
    </row>
    <row r="2606" spans="21:33">
      <c r="U2606" s="4"/>
      <c r="V2606" s="4"/>
      <c r="W2606" s="4"/>
      <c r="X2606" s="4"/>
      <c r="Y2606" s="4"/>
      <c r="Z2606" s="4"/>
      <c r="AA2606" s="4"/>
      <c r="AB2606" s="4"/>
      <c r="AC2606" s="4"/>
      <c r="AD2606" s="4"/>
      <c r="AE2606" s="4"/>
      <c r="AF2606" s="4"/>
      <c r="AG2606" s="4"/>
    </row>
    <row r="2607" spans="21:33">
      <c r="U2607" s="4"/>
      <c r="V2607" s="4"/>
      <c r="W2607" s="4"/>
      <c r="X2607" s="4"/>
      <c r="Y2607" s="4"/>
      <c r="Z2607" s="4"/>
      <c r="AA2607" s="4"/>
      <c r="AB2607" s="4"/>
      <c r="AC2607" s="4"/>
      <c r="AD2607" s="4"/>
      <c r="AE2607" s="4"/>
      <c r="AF2607" s="4"/>
      <c r="AG2607" s="4"/>
    </row>
    <row r="2608" spans="21:33">
      <c r="U2608" s="4"/>
      <c r="V2608" s="4"/>
      <c r="W2608" s="4"/>
      <c r="X2608" s="4"/>
      <c r="Y2608" s="4"/>
      <c r="Z2608" s="4"/>
      <c r="AA2608" s="4"/>
      <c r="AB2608" s="4"/>
      <c r="AC2608" s="4"/>
      <c r="AD2608" s="4"/>
      <c r="AE2608" s="4"/>
      <c r="AF2608" s="4"/>
      <c r="AG2608" s="4"/>
    </row>
    <row r="2609" spans="21:33">
      <c r="U2609" s="4"/>
      <c r="V2609" s="4"/>
      <c r="W2609" s="4"/>
      <c r="X2609" s="4"/>
      <c r="Y2609" s="4"/>
      <c r="Z2609" s="4"/>
      <c r="AA2609" s="4"/>
      <c r="AB2609" s="4"/>
      <c r="AC2609" s="4"/>
      <c r="AD2609" s="4"/>
      <c r="AE2609" s="4"/>
      <c r="AF2609" s="4"/>
      <c r="AG2609" s="4"/>
    </row>
    <row r="2610" spans="21:33">
      <c r="U2610" s="4"/>
      <c r="V2610" s="4"/>
      <c r="W2610" s="4"/>
      <c r="X2610" s="4"/>
      <c r="Y2610" s="4"/>
      <c r="Z2610" s="4"/>
      <c r="AA2610" s="4"/>
      <c r="AB2610" s="4"/>
      <c r="AC2610" s="4"/>
      <c r="AD2610" s="4"/>
      <c r="AE2610" s="4"/>
      <c r="AF2610" s="4"/>
      <c r="AG2610" s="4"/>
    </row>
    <row r="2611" spans="21:33">
      <c r="U2611" s="4"/>
      <c r="V2611" s="4"/>
      <c r="W2611" s="4"/>
      <c r="X2611" s="4"/>
      <c r="Y2611" s="4"/>
      <c r="Z2611" s="4"/>
      <c r="AA2611" s="4"/>
      <c r="AB2611" s="4"/>
      <c r="AC2611" s="4"/>
      <c r="AD2611" s="4"/>
      <c r="AE2611" s="4"/>
      <c r="AF2611" s="4"/>
      <c r="AG2611" s="4"/>
    </row>
    <row r="2612" spans="21:33">
      <c r="U2612" s="4"/>
      <c r="V2612" s="4"/>
      <c r="W2612" s="4"/>
      <c r="X2612" s="4"/>
      <c r="Y2612" s="4"/>
      <c r="Z2612" s="4"/>
      <c r="AA2612" s="4"/>
      <c r="AB2612" s="4"/>
      <c r="AC2612" s="4"/>
      <c r="AD2612" s="4"/>
      <c r="AE2612" s="4"/>
      <c r="AF2612" s="4"/>
      <c r="AG2612" s="4"/>
    </row>
    <row r="2613" spans="21:33">
      <c r="U2613" s="4"/>
      <c r="V2613" s="4"/>
      <c r="W2613" s="4"/>
      <c r="X2613" s="4"/>
      <c r="Y2613" s="4"/>
      <c r="Z2613" s="4"/>
      <c r="AA2613" s="4"/>
      <c r="AB2613" s="4"/>
      <c r="AC2613" s="4"/>
      <c r="AD2613" s="4"/>
      <c r="AE2613" s="4"/>
      <c r="AF2613" s="4"/>
      <c r="AG2613" s="4"/>
    </row>
    <row r="2614" spans="21:33">
      <c r="U2614" s="4"/>
      <c r="V2614" s="4"/>
      <c r="W2614" s="4"/>
      <c r="X2614" s="4"/>
      <c r="Y2614" s="4"/>
      <c r="Z2614" s="4"/>
      <c r="AA2614" s="4"/>
      <c r="AB2614" s="4"/>
      <c r="AC2614" s="4"/>
      <c r="AD2614" s="4"/>
      <c r="AE2614" s="4"/>
      <c r="AF2614" s="4"/>
      <c r="AG2614" s="4"/>
    </row>
    <row r="2615" spans="21:33">
      <c r="U2615" s="4"/>
      <c r="V2615" s="4"/>
      <c r="W2615" s="4"/>
      <c r="X2615" s="4"/>
      <c r="Y2615" s="4"/>
      <c r="Z2615" s="4"/>
      <c r="AA2615" s="4"/>
      <c r="AB2615" s="4"/>
      <c r="AC2615" s="4"/>
      <c r="AD2615" s="4"/>
      <c r="AE2615" s="4"/>
      <c r="AF2615" s="4"/>
      <c r="AG2615" s="4"/>
    </row>
    <row r="2616" spans="21:33">
      <c r="U2616" s="4"/>
      <c r="V2616" s="4"/>
      <c r="W2616" s="4"/>
      <c r="X2616" s="4"/>
      <c r="Y2616" s="4"/>
      <c r="Z2616" s="4"/>
      <c r="AA2616" s="4"/>
      <c r="AB2616" s="4"/>
      <c r="AC2616" s="4"/>
      <c r="AD2616" s="4"/>
      <c r="AE2616" s="4"/>
      <c r="AF2616" s="4"/>
      <c r="AG2616" s="4"/>
    </row>
    <row r="2617" spans="21:33">
      <c r="U2617" s="4"/>
      <c r="V2617" s="4"/>
      <c r="W2617" s="4"/>
      <c r="X2617" s="4"/>
      <c r="Y2617" s="4"/>
      <c r="Z2617" s="4"/>
      <c r="AA2617" s="4"/>
      <c r="AB2617" s="4"/>
      <c r="AC2617" s="4"/>
      <c r="AD2617" s="4"/>
      <c r="AE2617" s="4"/>
      <c r="AF2617" s="4"/>
      <c r="AG2617" s="4"/>
    </row>
    <row r="2618" spans="21:33">
      <c r="U2618" s="4"/>
      <c r="V2618" s="4"/>
      <c r="W2618" s="4"/>
      <c r="X2618" s="4"/>
      <c r="Y2618" s="4"/>
      <c r="Z2618" s="4"/>
      <c r="AA2618" s="4"/>
      <c r="AB2618" s="4"/>
      <c r="AC2618" s="4"/>
      <c r="AD2618" s="4"/>
      <c r="AE2618" s="4"/>
      <c r="AF2618" s="4"/>
      <c r="AG2618" s="4"/>
    </row>
    <row r="2619" spans="21:33">
      <c r="U2619" s="4"/>
      <c r="V2619" s="4"/>
      <c r="W2619" s="4"/>
      <c r="X2619" s="4"/>
      <c r="Y2619" s="4"/>
      <c r="Z2619" s="4"/>
      <c r="AA2619" s="4"/>
      <c r="AB2619" s="4"/>
      <c r="AC2619" s="4"/>
      <c r="AD2619" s="4"/>
      <c r="AE2619" s="4"/>
      <c r="AF2619" s="4"/>
      <c r="AG2619" s="4"/>
    </row>
    <row r="2620" spans="21:33">
      <c r="U2620" s="4"/>
      <c r="V2620" s="4"/>
      <c r="W2620" s="4"/>
      <c r="X2620" s="4"/>
      <c r="Y2620" s="4"/>
      <c r="Z2620" s="4"/>
      <c r="AA2620" s="4"/>
      <c r="AB2620" s="4"/>
      <c r="AC2620" s="4"/>
      <c r="AD2620" s="4"/>
      <c r="AE2620" s="4"/>
      <c r="AF2620" s="4"/>
      <c r="AG2620" s="4"/>
    </row>
    <row r="2621" spans="21:33">
      <c r="U2621" s="4"/>
      <c r="V2621" s="4"/>
      <c r="W2621" s="4"/>
      <c r="X2621" s="4"/>
      <c r="Y2621" s="4"/>
      <c r="Z2621" s="4"/>
      <c r="AA2621" s="4"/>
      <c r="AB2621" s="4"/>
      <c r="AC2621" s="4"/>
      <c r="AD2621" s="4"/>
      <c r="AE2621" s="4"/>
      <c r="AF2621" s="4"/>
      <c r="AG2621" s="4"/>
    </row>
    <row r="2622" spans="21:33">
      <c r="U2622" s="4"/>
      <c r="V2622" s="4"/>
      <c r="W2622" s="4"/>
      <c r="X2622" s="4"/>
      <c r="Y2622" s="4"/>
      <c r="Z2622" s="4"/>
      <c r="AA2622" s="4"/>
      <c r="AB2622" s="4"/>
      <c r="AC2622" s="4"/>
      <c r="AD2622" s="4"/>
      <c r="AE2622" s="4"/>
      <c r="AF2622" s="4"/>
      <c r="AG2622" s="4"/>
    </row>
    <row r="2623" spans="21:33">
      <c r="U2623" s="4"/>
      <c r="V2623" s="4"/>
      <c r="W2623" s="4"/>
      <c r="X2623" s="4"/>
      <c r="Y2623" s="4"/>
      <c r="Z2623" s="4"/>
      <c r="AA2623" s="4"/>
      <c r="AB2623" s="4"/>
      <c r="AC2623" s="4"/>
      <c r="AD2623" s="4"/>
      <c r="AE2623" s="4"/>
      <c r="AF2623" s="4"/>
      <c r="AG2623" s="4"/>
    </row>
    <row r="2624" spans="21:33">
      <c r="U2624" s="4"/>
      <c r="V2624" s="4"/>
      <c r="W2624" s="4"/>
      <c r="X2624" s="4"/>
      <c r="Y2624" s="4"/>
      <c r="Z2624" s="4"/>
      <c r="AA2624" s="4"/>
      <c r="AB2624" s="4"/>
      <c r="AC2624" s="4"/>
      <c r="AD2624" s="4"/>
      <c r="AE2624" s="4"/>
      <c r="AF2624" s="4"/>
      <c r="AG2624" s="4"/>
    </row>
    <row r="2625" spans="21:33">
      <c r="U2625" s="4"/>
      <c r="V2625" s="4"/>
      <c r="W2625" s="4"/>
      <c r="X2625" s="4"/>
      <c r="Y2625" s="4"/>
      <c r="Z2625" s="4"/>
      <c r="AA2625" s="4"/>
      <c r="AB2625" s="4"/>
      <c r="AC2625" s="4"/>
      <c r="AD2625" s="4"/>
      <c r="AE2625" s="4"/>
      <c r="AF2625" s="4"/>
      <c r="AG2625" s="4"/>
    </row>
    <row r="2626" spans="21:33">
      <c r="U2626" s="4"/>
      <c r="V2626" s="4"/>
      <c r="W2626" s="4"/>
      <c r="X2626" s="4"/>
      <c r="Y2626" s="4"/>
      <c r="Z2626" s="4"/>
      <c r="AA2626" s="4"/>
      <c r="AB2626" s="4"/>
      <c r="AC2626" s="4"/>
      <c r="AD2626" s="4"/>
      <c r="AE2626" s="4"/>
      <c r="AF2626" s="4"/>
      <c r="AG2626" s="4"/>
    </row>
    <row r="2627" spans="21:33">
      <c r="U2627" s="4"/>
      <c r="V2627" s="4"/>
      <c r="W2627" s="4"/>
      <c r="X2627" s="4"/>
      <c r="Y2627" s="4"/>
      <c r="Z2627" s="4"/>
      <c r="AA2627" s="4"/>
      <c r="AB2627" s="4"/>
      <c r="AC2627" s="4"/>
      <c r="AD2627" s="4"/>
      <c r="AE2627" s="4"/>
      <c r="AF2627" s="4"/>
      <c r="AG2627" s="4"/>
    </row>
    <row r="2628" spans="21:33">
      <c r="U2628" s="4"/>
      <c r="V2628" s="4"/>
      <c r="W2628" s="4"/>
      <c r="X2628" s="4"/>
      <c r="Y2628" s="4"/>
      <c r="Z2628" s="4"/>
      <c r="AA2628" s="4"/>
      <c r="AB2628" s="4"/>
      <c r="AC2628" s="4"/>
      <c r="AD2628" s="4"/>
      <c r="AE2628" s="4"/>
      <c r="AF2628" s="4"/>
      <c r="AG2628" s="4"/>
    </row>
    <row r="2629" spans="21:33">
      <c r="U2629" s="4"/>
      <c r="V2629" s="4"/>
      <c r="W2629" s="4"/>
      <c r="X2629" s="4"/>
      <c r="Y2629" s="4"/>
      <c r="Z2629" s="4"/>
      <c r="AA2629" s="4"/>
      <c r="AB2629" s="4"/>
      <c r="AC2629" s="4"/>
      <c r="AD2629" s="4"/>
      <c r="AE2629" s="4"/>
      <c r="AF2629" s="4"/>
      <c r="AG2629" s="4"/>
    </row>
    <row r="2630" spans="21:33">
      <c r="U2630" s="4"/>
      <c r="V2630" s="4"/>
      <c r="W2630" s="4"/>
      <c r="X2630" s="4"/>
      <c r="Y2630" s="4"/>
      <c r="Z2630" s="4"/>
      <c r="AA2630" s="4"/>
      <c r="AB2630" s="4"/>
      <c r="AC2630" s="4"/>
      <c r="AD2630" s="4"/>
      <c r="AE2630" s="4"/>
      <c r="AF2630" s="4"/>
      <c r="AG2630" s="4"/>
    </row>
    <row r="2631" spans="21:33">
      <c r="U2631" s="4"/>
      <c r="V2631" s="4"/>
      <c r="W2631" s="4"/>
      <c r="X2631" s="4"/>
      <c r="Y2631" s="4"/>
      <c r="Z2631" s="4"/>
      <c r="AA2631" s="4"/>
      <c r="AB2631" s="4"/>
      <c r="AC2631" s="4"/>
      <c r="AD2631" s="4"/>
      <c r="AE2631" s="4"/>
      <c r="AF2631" s="4"/>
      <c r="AG2631" s="4"/>
    </row>
    <row r="2632" spans="21:33">
      <c r="U2632" s="4"/>
      <c r="V2632" s="4"/>
      <c r="W2632" s="4"/>
      <c r="X2632" s="4"/>
      <c r="Y2632" s="4"/>
      <c r="Z2632" s="4"/>
      <c r="AA2632" s="4"/>
      <c r="AB2632" s="4"/>
      <c r="AC2632" s="4"/>
      <c r="AD2632" s="4"/>
      <c r="AE2632" s="4"/>
      <c r="AF2632" s="4"/>
      <c r="AG2632" s="4"/>
    </row>
    <row r="2633" spans="21:33">
      <c r="U2633" s="4"/>
      <c r="V2633" s="4"/>
      <c r="W2633" s="4"/>
      <c r="X2633" s="4"/>
      <c r="Y2633" s="4"/>
      <c r="Z2633" s="4"/>
      <c r="AA2633" s="4"/>
      <c r="AB2633" s="4"/>
      <c r="AC2633" s="4"/>
      <c r="AD2633" s="4"/>
      <c r="AE2633" s="4"/>
      <c r="AF2633" s="4"/>
      <c r="AG2633" s="4"/>
    </row>
    <row r="2634" spans="21:33">
      <c r="U2634" s="4"/>
      <c r="V2634" s="4"/>
      <c r="W2634" s="4"/>
      <c r="X2634" s="4"/>
      <c r="Y2634" s="4"/>
      <c r="Z2634" s="4"/>
      <c r="AA2634" s="4"/>
      <c r="AB2634" s="4"/>
      <c r="AC2634" s="4"/>
      <c r="AD2634" s="4"/>
      <c r="AE2634" s="4"/>
      <c r="AF2634" s="4"/>
      <c r="AG2634" s="4"/>
    </row>
    <row r="2635" spans="21:33">
      <c r="U2635" s="4"/>
      <c r="V2635" s="4"/>
      <c r="W2635" s="4"/>
      <c r="X2635" s="4"/>
      <c r="Y2635" s="4"/>
      <c r="Z2635" s="4"/>
      <c r="AA2635" s="4"/>
      <c r="AB2635" s="4"/>
      <c r="AC2635" s="4"/>
      <c r="AD2635" s="4"/>
      <c r="AE2635" s="4"/>
      <c r="AF2635" s="4"/>
      <c r="AG2635" s="4"/>
    </row>
    <row r="2636" spans="21:33">
      <c r="U2636" s="4"/>
      <c r="V2636" s="4"/>
      <c r="W2636" s="4"/>
      <c r="X2636" s="4"/>
      <c r="Y2636" s="4"/>
      <c r="Z2636" s="4"/>
      <c r="AA2636" s="4"/>
      <c r="AB2636" s="4"/>
      <c r="AC2636" s="4"/>
      <c r="AD2636" s="4"/>
      <c r="AE2636" s="4"/>
      <c r="AF2636" s="4"/>
      <c r="AG2636" s="4"/>
    </row>
    <row r="2637" spans="21:33">
      <c r="U2637" s="4"/>
      <c r="V2637" s="4"/>
      <c r="W2637" s="4"/>
      <c r="X2637" s="4"/>
      <c r="Y2637" s="4"/>
      <c r="Z2637" s="4"/>
      <c r="AA2637" s="4"/>
      <c r="AB2637" s="4"/>
      <c r="AC2637" s="4"/>
      <c r="AD2637" s="4"/>
      <c r="AE2637" s="4"/>
      <c r="AF2637" s="4"/>
      <c r="AG2637" s="4"/>
    </row>
    <row r="2638" spans="21:33">
      <c r="U2638" s="4"/>
      <c r="V2638" s="4"/>
      <c r="W2638" s="4"/>
      <c r="X2638" s="4"/>
      <c r="Y2638" s="4"/>
      <c r="Z2638" s="4"/>
      <c r="AA2638" s="4"/>
      <c r="AB2638" s="4"/>
      <c r="AC2638" s="4"/>
      <c r="AD2638" s="4"/>
      <c r="AE2638" s="4"/>
      <c r="AF2638" s="4"/>
      <c r="AG2638" s="4"/>
    </row>
    <row r="2639" spans="21:33">
      <c r="U2639" s="4"/>
      <c r="V2639" s="4"/>
      <c r="W2639" s="4"/>
      <c r="X2639" s="4"/>
      <c r="Y2639" s="4"/>
      <c r="Z2639" s="4"/>
      <c r="AA2639" s="4"/>
      <c r="AB2639" s="4"/>
      <c r="AC2639" s="4"/>
      <c r="AD2639" s="4"/>
      <c r="AE2639" s="4"/>
      <c r="AF2639" s="4"/>
      <c r="AG2639" s="4"/>
    </row>
    <row r="2640" spans="21:33">
      <c r="U2640" s="4"/>
      <c r="V2640" s="4"/>
      <c r="W2640" s="4"/>
      <c r="X2640" s="4"/>
      <c r="Y2640" s="4"/>
      <c r="Z2640" s="4"/>
      <c r="AA2640" s="4"/>
      <c r="AB2640" s="4"/>
      <c r="AC2640" s="4"/>
      <c r="AD2640" s="4"/>
      <c r="AE2640" s="4"/>
      <c r="AF2640" s="4"/>
      <c r="AG2640" s="4"/>
    </row>
    <row r="2641" spans="21:33">
      <c r="U2641" s="4"/>
      <c r="V2641" s="4"/>
      <c r="W2641" s="4"/>
      <c r="X2641" s="4"/>
      <c r="Y2641" s="4"/>
      <c r="Z2641" s="4"/>
      <c r="AA2641" s="4"/>
      <c r="AB2641" s="4"/>
      <c r="AC2641" s="4"/>
      <c r="AD2641" s="4"/>
      <c r="AE2641" s="4"/>
      <c r="AF2641" s="4"/>
      <c r="AG2641" s="4"/>
    </row>
    <row r="2642" spans="21:33">
      <c r="U2642" s="4"/>
      <c r="V2642" s="4"/>
      <c r="W2642" s="4"/>
      <c r="X2642" s="4"/>
      <c r="Y2642" s="4"/>
      <c r="Z2642" s="4"/>
      <c r="AA2642" s="4"/>
      <c r="AB2642" s="4"/>
      <c r="AC2642" s="4"/>
      <c r="AD2642" s="4"/>
      <c r="AE2642" s="4"/>
      <c r="AF2642" s="4"/>
      <c r="AG2642" s="4"/>
    </row>
    <row r="2643" spans="21:33">
      <c r="U2643" s="4"/>
      <c r="V2643" s="4"/>
      <c r="W2643" s="4"/>
      <c r="X2643" s="4"/>
      <c r="Y2643" s="4"/>
      <c r="Z2643" s="4"/>
      <c r="AA2643" s="4"/>
      <c r="AB2643" s="4"/>
      <c r="AC2643" s="4"/>
      <c r="AD2643" s="4"/>
      <c r="AE2643" s="4"/>
      <c r="AF2643" s="4"/>
      <c r="AG2643" s="4"/>
    </row>
    <row r="2644" spans="21:33">
      <c r="U2644" s="4"/>
      <c r="V2644" s="4"/>
      <c r="W2644" s="4"/>
      <c r="X2644" s="4"/>
      <c r="Y2644" s="4"/>
      <c r="Z2644" s="4"/>
      <c r="AA2644" s="4"/>
      <c r="AB2644" s="4"/>
      <c r="AC2644" s="4"/>
      <c r="AD2644" s="4"/>
      <c r="AE2644" s="4"/>
      <c r="AF2644" s="4"/>
      <c r="AG2644" s="4"/>
    </row>
    <row r="2645" spans="21:33">
      <c r="U2645" s="4"/>
      <c r="V2645" s="4"/>
      <c r="W2645" s="4"/>
      <c r="X2645" s="4"/>
      <c r="Y2645" s="4"/>
      <c r="Z2645" s="4"/>
      <c r="AA2645" s="4"/>
      <c r="AB2645" s="4"/>
      <c r="AC2645" s="4"/>
      <c r="AD2645" s="4"/>
      <c r="AE2645" s="4"/>
      <c r="AF2645" s="4"/>
      <c r="AG2645" s="4"/>
    </row>
    <row r="2646" spans="21:33">
      <c r="U2646" s="4"/>
      <c r="V2646" s="4"/>
      <c r="W2646" s="4"/>
      <c r="X2646" s="4"/>
      <c r="Y2646" s="4"/>
      <c r="Z2646" s="4"/>
      <c r="AA2646" s="4"/>
      <c r="AB2646" s="4"/>
      <c r="AC2646" s="4"/>
      <c r="AD2646" s="4"/>
      <c r="AE2646" s="4"/>
      <c r="AF2646" s="4"/>
      <c r="AG2646" s="4"/>
    </row>
    <row r="2647" spans="21:33">
      <c r="U2647" s="4"/>
      <c r="V2647" s="4"/>
      <c r="W2647" s="4"/>
      <c r="X2647" s="4"/>
      <c r="Y2647" s="4"/>
      <c r="Z2647" s="4"/>
      <c r="AA2647" s="4"/>
      <c r="AB2647" s="4"/>
      <c r="AC2647" s="4"/>
      <c r="AD2647" s="4"/>
      <c r="AE2647" s="4"/>
      <c r="AF2647" s="4"/>
      <c r="AG2647" s="4"/>
    </row>
    <row r="2648" spans="21:33">
      <c r="U2648" s="4"/>
      <c r="V2648" s="4"/>
      <c r="W2648" s="4"/>
      <c r="X2648" s="4"/>
      <c r="Y2648" s="4"/>
      <c r="Z2648" s="4"/>
      <c r="AA2648" s="4"/>
      <c r="AB2648" s="4"/>
      <c r="AC2648" s="4"/>
      <c r="AD2648" s="4"/>
      <c r="AE2648" s="4"/>
      <c r="AF2648" s="4"/>
      <c r="AG2648" s="4"/>
    </row>
    <row r="2649" spans="21:33">
      <c r="U2649" s="4"/>
      <c r="V2649" s="4"/>
      <c r="W2649" s="4"/>
      <c r="X2649" s="4"/>
      <c r="Y2649" s="4"/>
      <c r="Z2649" s="4"/>
      <c r="AA2649" s="4"/>
      <c r="AB2649" s="4"/>
      <c r="AC2649" s="4"/>
      <c r="AD2649" s="4"/>
      <c r="AE2649" s="4"/>
      <c r="AF2649" s="4"/>
      <c r="AG2649" s="4"/>
    </row>
    <row r="2650" spans="21:33">
      <c r="U2650" s="4"/>
      <c r="V2650" s="4"/>
      <c r="W2650" s="4"/>
      <c r="X2650" s="4"/>
      <c r="Y2650" s="4"/>
      <c r="Z2650" s="4"/>
      <c r="AA2650" s="4"/>
      <c r="AB2650" s="4"/>
      <c r="AC2650" s="4"/>
      <c r="AD2650" s="4"/>
      <c r="AE2650" s="4"/>
      <c r="AF2650" s="4"/>
      <c r="AG2650" s="4"/>
    </row>
    <row r="2651" spans="21:33">
      <c r="U2651" s="4"/>
      <c r="V2651" s="4"/>
      <c r="W2651" s="4"/>
      <c r="X2651" s="4"/>
      <c r="Y2651" s="4"/>
      <c r="Z2651" s="4"/>
      <c r="AA2651" s="4"/>
      <c r="AB2651" s="4"/>
      <c r="AC2651" s="4"/>
      <c r="AD2651" s="4"/>
      <c r="AE2651" s="4"/>
      <c r="AF2651" s="4"/>
      <c r="AG2651" s="4"/>
    </row>
    <row r="2652" spans="21:33">
      <c r="U2652" s="4"/>
      <c r="V2652" s="4"/>
      <c r="W2652" s="4"/>
      <c r="X2652" s="4"/>
      <c r="Y2652" s="4"/>
      <c r="Z2652" s="4"/>
      <c r="AA2652" s="4"/>
      <c r="AB2652" s="4"/>
      <c r="AC2652" s="4"/>
      <c r="AD2652" s="4"/>
      <c r="AE2652" s="4"/>
      <c r="AF2652" s="4"/>
      <c r="AG2652" s="4"/>
    </row>
    <row r="2653" spans="21:33">
      <c r="U2653" s="4"/>
      <c r="V2653" s="4"/>
      <c r="W2653" s="4"/>
      <c r="X2653" s="4"/>
      <c r="Y2653" s="4"/>
      <c r="Z2653" s="4"/>
      <c r="AA2653" s="4"/>
      <c r="AB2653" s="4"/>
      <c r="AC2653" s="4"/>
      <c r="AD2653" s="4"/>
      <c r="AE2653" s="4"/>
      <c r="AF2653" s="4"/>
      <c r="AG2653" s="4"/>
    </row>
    <row r="2654" spans="21:33">
      <c r="U2654" s="4"/>
      <c r="V2654" s="4"/>
      <c r="W2654" s="4"/>
      <c r="X2654" s="4"/>
      <c r="Y2654" s="4"/>
      <c r="Z2654" s="4"/>
      <c r="AA2654" s="4"/>
      <c r="AB2654" s="4"/>
      <c r="AC2654" s="4"/>
      <c r="AD2654" s="4"/>
      <c r="AE2654" s="4"/>
      <c r="AF2654" s="4"/>
      <c r="AG2654" s="4"/>
    </row>
    <row r="2655" spans="21:33">
      <c r="U2655" s="4"/>
      <c r="V2655" s="4"/>
      <c r="W2655" s="4"/>
      <c r="X2655" s="4"/>
      <c r="Y2655" s="4"/>
      <c r="Z2655" s="4"/>
      <c r="AA2655" s="4"/>
      <c r="AB2655" s="4"/>
      <c r="AC2655" s="4"/>
      <c r="AD2655" s="4"/>
      <c r="AE2655" s="4"/>
      <c r="AF2655" s="4"/>
      <c r="AG2655" s="4"/>
    </row>
    <row r="2656" spans="21:33">
      <c r="U2656" s="4"/>
      <c r="V2656" s="4"/>
      <c r="W2656" s="4"/>
      <c r="X2656" s="4"/>
      <c r="Y2656" s="4"/>
      <c r="Z2656" s="4"/>
      <c r="AA2656" s="4"/>
      <c r="AB2656" s="4"/>
      <c r="AC2656" s="4"/>
      <c r="AD2656" s="4"/>
      <c r="AE2656" s="4"/>
      <c r="AF2656" s="4"/>
      <c r="AG2656" s="4"/>
    </row>
    <row r="2657" spans="21:33">
      <c r="U2657" s="4"/>
      <c r="V2657" s="4"/>
      <c r="W2657" s="4"/>
      <c r="X2657" s="4"/>
      <c r="Y2657" s="4"/>
      <c r="Z2657" s="4"/>
      <c r="AA2657" s="4"/>
      <c r="AB2657" s="4"/>
      <c r="AC2657" s="4"/>
      <c r="AD2657" s="4"/>
      <c r="AE2657" s="4"/>
      <c r="AF2657" s="4"/>
      <c r="AG2657" s="4"/>
    </row>
    <row r="2658" spans="21:33">
      <c r="U2658" s="4"/>
      <c r="V2658" s="4"/>
      <c r="W2658" s="4"/>
      <c r="X2658" s="4"/>
      <c r="Y2658" s="4"/>
      <c r="Z2658" s="4"/>
      <c r="AA2658" s="4"/>
      <c r="AB2658" s="4"/>
      <c r="AC2658" s="4"/>
      <c r="AD2658" s="4"/>
      <c r="AE2658" s="4"/>
      <c r="AF2658" s="4"/>
      <c r="AG2658" s="4"/>
    </row>
    <row r="2659" spans="21:33">
      <c r="U2659" s="4"/>
      <c r="V2659" s="4"/>
      <c r="W2659" s="4"/>
      <c r="X2659" s="4"/>
      <c r="Y2659" s="4"/>
      <c r="Z2659" s="4"/>
      <c r="AA2659" s="4"/>
      <c r="AB2659" s="4"/>
      <c r="AC2659" s="4"/>
      <c r="AD2659" s="4"/>
      <c r="AE2659" s="4"/>
      <c r="AF2659" s="4"/>
      <c r="AG2659" s="4"/>
    </row>
    <row r="2660" spans="21:33">
      <c r="U2660" s="4"/>
      <c r="V2660" s="4"/>
      <c r="W2660" s="4"/>
      <c r="X2660" s="4"/>
      <c r="Y2660" s="4"/>
      <c r="Z2660" s="4"/>
      <c r="AA2660" s="4"/>
      <c r="AB2660" s="4"/>
      <c r="AC2660" s="4"/>
      <c r="AD2660" s="4"/>
      <c r="AE2660" s="4"/>
      <c r="AF2660" s="4"/>
      <c r="AG2660" s="4"/>
    </row>
    <row r="2661" spans="21:33">
      <c r="U2661" s="4"/>
      <c r="V2661" s="4"/>
      <c r="W2661" s="4"/>
      <c r="X2661" s="4"/>
      <c r="Y2661" s="4"/>
      <c r="Z2661" s="4"/>
      <c r="AA2661" s="4"/>
      <c r="AB2661" s="4"/>
      <c r="AC2661" s="4"/>
      <c r="AD2661" s="4"/>
      <c r="AE2661" s="4"/>
      <c r="AF2661" s="4"/>
      <c r="AG2661" s="4"/>
    </row>
    <row r="2662" spans="21:33">
      <c r="U2662" s="4"/>
      <c r="V2662" s="4"/>
      <c r="W2662" s="4"/>
      <c r="X2662" s="4"/>
      <c r="Y2662" s="4"/>
      <c r="Z2662" s="4"/>
      <c r="AA2662" s="4"/>
      <c r="AB2662" s="4"/>
      <c r="AC2662" s="4"/>
      <c r="AD2662" s="4"/>
      <c r="AE2662" s="4"/>
      <c r="AF2662" s="4"/>
      <c r="AG2662" s="4"/>
    </row>
    <row r="2663" spans="21:33">
      <c r="U2663" s="4"/>
      <c r="V2663" s="4"/>
      <c r="W2663" s="4"/>
      <c r="X2663" s="4"/>
      <c r="Y2663" s="4"/>
      <c r="Z2663" s="4"/>
      <c r="AA2663" s="4"/>
      <c r="AB2663" s="4"/>
      <c r="AC2663" s="4"/>
      <c r="AD2663" s="4"/>
      <c r="AE2663" s="4"/>
      <c r="AF2663" s="4"/>
      <c r="AG2663" s="4"/>
    </row>
    <row r="2664" spans="21:33">
      <c r="U2664" s="4"/>
      <c r="V2664" s="4"/>
      <c r="W2664" s="4"/>
      <c r="X2664" s="4"/>
      <c r="Y2664" s="4"/>
      <c r="Z2664" s="4"/>
      <c r="AA2664" s="4"/>
      <c r="AB2664" s="4"/>
      <c r="AC2664" s="4"/>
      <c r="AD2664" s="4"/>
      <c r="AE2664" s="4"/>
      <c r="AF2664" s="4"/>
      <c r="AG2664" s="4"/>
    </row>
    <row r="2665" spans="21:33">
      <c r="U2665" s="4"/>
      <c r="V2665" s="4"/>
      <c r="W2665" s="4"/>
      <c r="X2665" s="4"/>
      <c r="Y2665" s="4"/>
      <c r="Z2665" s="4"/>
      <c r="AA2665" s="4"/>
      <c r="AB2665" s="4"/>
      <c r="AC2665" s="4"/>
      <c r="AD2665" s="4"/>
      <c r="AE2665" s="4"/>
      <c r="AF2665" s="4"/>
      <c r="AG2665" s="4"/>
    </row>
    <row r="2666" spans="21:33">
      <c r="U2666" s="4"/>
      <c r="V2666" s="4"/>
      <c r="W2666" s="4"/>
      <c r="X2666" s="4"/>
      <c r="Y2666" s="4"/>
      <c r="Z2666" s="4"/>
      <c r="AA2666" s="4"/>
      <c r="AB2666" s="4"/>
      <c r="AC2666" s="4"/>
      <c r="AD2666" s="4"/>
      <c r="AE2666" s="4"/>
      <c r="AF2666" s="4"/>
      <c r="AG2666" s="4"/>
    </row>
    <row r="2667" spans="21:33">
      <c r="U2667" s="4"/>
      <c r="V2667" s="4"/>
      <c r="W2667" s="4"/>
      <c r="X2667" s="4"/>
      <c r="Y2667" s="4"/>
      <c r="Z2667" s="4"/>
      <c r="AA2667" s="4"/>
      <c r="AB2667" s="4"/>
      <c r="AC2667" s="4"/>
      <c r="AD2667" s="4"/>
      <c r="AE2667" s="4"/>
      <c r="AF2667" s="4"/>
      <c r="AG2667" s="4"/>
    </row>
    <row r="2668" spans="21:33">
      <c r="U2668" s="4"/>
      <c r="V2668" s="4"/>
      <c r="W2668" s="4"/>
      <c r="X2668" s="4"/>
      <c r="Y2668" s="4"/>
      <c r="Z2668" s="4"/>
      <c r="AA2668" s="4"/>
      <c r="AB2668" s="4"/>
      <c r="AC2668" s="4"/>
      <c r="AD2668" s="4"/>
      <c r="AE2668" s="4"/>
      <c r="AF2668" s="4"/>
      <c r="AG2668" s="4"/>
    </row>
    <row r="2669" spans="21:33">
      <c r="U2669" s="4"/>
      <c r="V2669" s="4"/>
      <c r="W2669" s="4"/>
      <c r="X2669" s="4"/>
      <c r="Y2669" s="4"/>
      <c r="Z2669" s="4"/>
      <c r="AA2669" s="4"/>
      <c r="AB2669" s="4"/>
      <c r="AC2669" s="4"/>
      <c r="AD2669" s="4"/>
      <c r="AE2669" s="4"/>
      <c r="AF2669" s="4"/>
      <c r="AG2669" s="4"/>
    </row>
    <row r="2670" spans="21:33">
      <c r="U2670" s="4"/>
      <c r="V2670" s="4"/>
      <c r="W2670" s="4"/>
      <c r="X2670" s="4"/>
      <c r="Y2670" s="4"/>
      <c r="Z2670" s="4"/>
      <c r="AA2670" s="4"/>
      <c r="AB2670" s="4"/>
      <c r="AC2670" s="4"/>
      <c r="AD2670" s="4"/>
      <c r="AE2670" s="4"/>
      <c r="AF2670" s="4"/>
      <c r="AG2670" s="4"/>
    </row>
    <row r="2671" spans="21:33">
      <c r="U2671" s="4"/>
      <c r="V2671" s="4"/>
      <c r="W2671" s="4"/>
      <c r="X2671" s="4"/>
      <c r="Y2671" s="4"/>
      <c r="Z2671" s="4"/>
      <c r="AA2671" s="4"/>
      <c r="AB2671" s="4"/>
      <c r="AC2671" s="4"/>
      <c r="AD2671" s="4"/>
      <c r="AE2671" s="4"/>
      <c r="AF2671" s="4"/>
      <c r="AG2671" s="4"/>
    </row>
    <row r="2672" spans="21:33">
      <c r="U2672" s="4"/>
      <c r="V2672" s="4"/>
      <c r="W2672" s="4"/>
      <c r="X2672" s="4"/>
      <c r="Y2672" s="4"/>
      <c r="Z2672" s="4"/>
      <c r="AA2672" s="4"/>
      <c r="AB2672" s="4"/>
      <c r="AC2672" s="4"/>
      <c r="AD2672" s="4"/>
      <c r="AE2672" s="4"/>
      <c r="AF2672" s="4"/>
      <c r="AG2672" s="4"/>
    </row>
    <row r="2673" spans="21:33">
      <c r="U2673" s="4"/>
      <c r="V2673" s="4"/>
      <c r="W2673" s="4"/>
      <c r="X2673" s="4"/>
      <c r="Y2673" s="4"/>
      <c r="Z2673" s="4"/>
      <c r="AA2673" s="4"/>
      <c r="AB2673" s="4"/>
      <c r="AC2673" s="4"/>
      <c r="AD2673" s="4"/>
      <c r="AE2673" s="4"/>
      <c r="AF2673" s="4"/>
      <c r="AG2673" s="4"/>
    </row>
    <row r="2674" spans="21:33">
      <c r="U2674" s="4"/>
      <c r="V2674" s="4"/>
      <c r="W2674" s="4"/>
      <c r="X2674" s="4"/>
      <c r="Y2674" s="4"/>
      <c r="Z2674" s="4"/>
      <c r="AA2674" s="4"/>
      <c r="AB2674" s="4"/>
      <c r="AC2674" s="4"/>
      <c r="AD2674" s="4"/>
      <c r="AE2674" s="4"/>
      <c r="AF2674" s="4"/>
      <c r="AG2674" s="4"/>
    </row>
    <row r="2675" spans="21:33">
      <c r="U2675" s="4"/>
      <c r="V2675" s="4"/>
      <c r="W2675" s="4"/>
      <c r="X2675" s="4"/>
      <c r="Y2675" s="4"/>
      <c r="Z2675" s="4"/>
      <c r="AA2675" s="4"/>
      <c r="AB2675" s="4"/>
      <c r="AC2675" s="4"/>
      <c r="AD2675" s="4"/>
      <c r="AE2675" s="4"/>
      <c r="AF2675" s="4"/>
      <c r="AG2675" s="4"/>
    </row>
    <row r="2676" spans="21:33">
      <c r="U2676" s="4"/>
      <c r="V2676" s="4"/>
      <c r="W2676" s="4"/>
      <c r="X2676" s="4"/>
      <c r="Y2676" s="4"/>
      <c r="Z2676" s="4"/>
      <c r="AA2676" s="4"/>
      <c r="AB2676" s="4"/>
      <c r="AC2676" s="4"/>
      <c r="AD2676" s="4"/>
      <c r="AE2676" s="4"/>
      <c r="AF2676" s="4"/>
      <c r="AG2676" s="4"/>
    </row>
    <row r="2677" spans="21:33">
      <c r="U2677" s="4"/>
      <c r="V2677" s="4"/>
      <c r="W2677" s="4"/>
      <c r="X2677" s="4"/>
      <c r="Y2677" s="4"/>
      <c r="Z2677" s="4"/>
      <c r="AA2677" s="4"/>
      <c r="AB2677" s="4"/>
      <c r="AC2677" s="4"/>
      <c r="AD2677" s="4"/>
      <c r="AE2677" s="4"/>
      <c r="AF2677" s="4"/>
      <c r="AG2677" s="4"/>
    </row>
    <row r="2678" spans="21:33">
      <c r="U2678" s="4"/>
      <c r="V2678" s="4"/>
      <c r="W2678" s="4"/>
      <c r="X2678" s="4"/>
      <c r="Y2678" s="4"/>
      <c r="Z2678" s="4"/>
      <c r="AA2678" s="4"/>
      <c r="AB2678" s="4"/>
      <c r="AC2678" s="4"/>
      <c r="AD2678" s="4"/>
      <c r="AE2678" s="4"/>
      <c r="AF2678" s="4"/>
      <c r="AG2678" s="4"/>
    </row>
    <row r="2679" spans="21:33">
      <c r="U2679" s="4"/>
      <c r="V2679" s="4"/>
      <c r="W2679" s="4"/>
      <c r="X2679" s="4"/>
      <c r="Y2679" s="4"/>
      <c r="Z2679" s="4"/>
      <c r="AA2679" s="4"/>
      <c r="AB2679" s="4"/>
      <c r="AC2679" s="4"/>
      <c r="AD2679" s="4"/>
      <c r="AE2679" s="4"/>
      <c r="AF2679" s="4"/>
      <c r="AG2679" s="4"/>
    </row>
    <row r="2680" spans="21:33">
      <c r="U2680" s="4"/>
      <c r="V2680" s="4"/>
      <c r="W2680" s="4"/>
      <c r="X2680" s="4"/>
      <c r="Y2680" s="4"/>
      <c r="Z2680" s="4"/>
      <c r="AA2680" s="4"/>
      <c r="AB2680" s="4"/>
      <c r="AC2680" s="4"/>
      <c r="AD2680" s="4"/>
      <c r="AE2680" s="4"/>
      <c r="AF2680" s="4"/>
      <c r="AG2680" s="4"/>
    </row>
    <row r="2681" spans="21:33">
      <c r="U2681" s="4"/>
      <c r="V2681" s="4"/>
      <c r="W2681" s="4"/>
      <c r="X2681" s="4"/>
      <c r="Y2681" s="4"/>
      <c r="Z2681" s="4"/>
      <c r="AA2681" s="4"/>
      <c r="AB2681" s="4"/>
      <c r="AC2681" s="4"/>
      <c r="AD2681" s="4"/>
      <c r="AE2681" s="4"/>
      <c r="AF2681" s="4"/>
      <c r="AG2681" s="4"/>
    </row>
    <row r="2682" spans="21:33">
      <c r="U2682" s="4"/>
      <c r="V2682" s="4"/>
      <c r="W2682" s="4"/>
      <c r="X2682" s="4"/>
      <c r="Y2682" s="4"/>
      <c r="Z2682" s="4"/>
      <c r="AA2682" s="4"/>
      <c r="AB2682" s="4"/>
      <c r="AC2682" s="4"/>
      <c r="AD2682" s="4"/>
      <c r="AE2682" s="4"/>
      <c r="AF2682" s="4"/>
      <c r="AG2682" s="4"/>
    </row>
    <row r="2683" spans="21:33">
      <c r="U2683" s="4"/>
      <c r="V2683" s="4"/>
      <c r="W2683" s="4"/>
      <c r="X2683" s="4"/>
      <c r="Y2683" s="4"/>
      <c r="Z2683" s="4"/>
      <c r="AA2683" s="4"/>
      <c r="AB2683" s="4"/>
      <c r="AC2683" s="4"/>
      <c r="AD2683" s="4"/>
      <c r="AE2683" s="4"/>
      <c r="AF2683" s="4"/>
      <c r="AG2683" s="4"/>
    </row>
    <row r="2684" spans="21:33">
      <c r="U2684" s="4"/>
      <c r="V2684" s="4"/>
      <c r="W2684" s="4"/>
      <c r="X2684" s="4"/>
      <c r="Y2684" s="4"/>
      <c r="Z2684" s="4"/>
      <c r="AA2684" s="4"/>
      <c r="AB2684" s="4"/>
      <c r="AC2684" s="4"/>
      <c r="AD2684" s="4"/>
      <c r="AE2684" s="4"/>
      <c r="AF2684" s="4"/>
      <c r="AG2684" s="4"/>
    </row>
    <row r="2685" spans="21:33">
      <c r="U2685" s="4"/>
      <c r="V2685" s="4"/>
      <c r="W2685" s="4"/>
      <c r="X2685" s="4"/>
      <c r="Y2685" s="4"/>
      <c r="Z2685" s="4"/>
      <c r="AA2685" s="4"/>
      <c r="AB2685" s="4"/>
      <c r="AC2685" s="4"/>
      <c r="AD2685" s="4"/>
      <c r="AE2685" s="4"/>
      <c r="AF2685" s="4"/>
      <c r="AG2685" s="4"/>
    </row>
    <row r="2686" spans="21:33">
      <c r="U2686" s="4"/>
      <c r="V2686" s="4"/>
      <c r="W2686" s="4"/>
      <c r="X2686" s="4"/>
      <c r="Y2686" s="4"/>
      <c r="Z2686" s="4"/>
      <c r="AA2686" s="4"/>
      <c r="AB2686" s="4"/>
      <c r="AC2686" s="4"/>
      <c r="AD2686" s="4"/>
      <c r="AE2686" s="4"/>
      <c r="AF2686" s="4"/>
      <c r="AG2686" s="4"/>
    </row>
    <row r="2687" spans="21:33">
      <c r="U2687" s="4"/>
      <c r="V2687" s="4"/>
      <c r="W2687" s="4"/>
      <c r="X2687" s="4"/>
      <c r="Y2687" s="4"/>
      <c r="Z2687" s="4"/>
      <c r="AA2687" s="4"/>
      <c r="AB2687" s="4"/>
      <c r="AC2687" s="4"/>
      <c r="AD2687" s="4"/>
      <c r="AE2687" s="4"/>
      <c r="AF2687" s="4"/>
      <c r="AG2687" s="4"/>
    </row>
    <row r="2688" spans="21:33">
      <c r="U2688" s="4"/>
      <c r="V2688" s="4"/>
      <c r="W2688" s="4"/>
      <c r="X2688" s="4"/>
      <c r="Y2688" s="4"/>
      <c r="Z2688" s="4"/>
      <c r="AA2688" s="4"/>
      <c r="AB2688" s="4"/>
      <c r="AC2688" s="4"/>
      <c r="AD2688" s="4"/>
      <c r="AE2688" s="4"/>
      <c r="AF2688" s="4"/>
      <c r="AG2688" s="4"/>
    </row>
    <row r="2689" spans="21:33">
      <c r="U2689" s="4"/>
      <c r="V2689" s="4"/>
      <c r="W2689" s="4"/>
      <c r="X2689" s="4"/>
      <c r="Y2689" s="4"/>
      <c r="Z2689" s="4"/>
      <c r="AA2689" s="4"/>
      <c r="AB2689" s="4"/>
      <c r="AC2689" s="4"/>
      <c r="AD2689" s="4"/>
      <c r="AE2689" s="4"/>
      <c r="AF2689" s="4"/>
      <c r="AG2689" s="4"/>
    </row>
    <row r="2690" spans="21:33">
      <c r="U2690" s="4"/>
      <c r="V2690" s="4"/>
      <c r="W2690" s="4"/>
      <c r="X2690" s="4"/>
      <c r="Y2690" s="4"/>
      <c r="Z2690" s="4"/>
      <c r="AA2690" s="4"/>
      <c r="AB2690" s="4"/>
      <c r="AC2690" s="4"/>
      <c r="AD2690" s="4"/>
      <c r="AE2690" s="4"/>
      <c r="AF2690" s="4"/>
      <c r="AG2690" s="4"/>
    </row>
    <row r="2691" spans="21:33">
      <c r="U2691" s="4"/>
      <c r="V2691" s="4"/>
      <c r="W2691" s="4"/>
      <c r="X2691" s="4"/>
      <c r="Y2691" s="4"/>
      <c r="Z2691" s="4"/>
      <c r="AA2691" s="4"/>
      <c r="AB2691" s="4"/>
      <c r="AC2691" s="4"/>
      <c r="AD2691" s="4"/>
      <c r="AE2691" s="4"/>
      <c r="AF2691" s="4"/>
      <c r="AG2691" s="4"/>
    </row>
    <row r="2692" spans="21:33">
      <c r="U2692" s="4"/>
      <c r="V2692" s="4"/>
      <c r="W2692" s="4"/>
      <c r="X2692" s="4"/>
      <c r="Y2692" s="4"/>
      <c r="Z2692" s="4"/>
      <c r="AA2692" s="4"/>
      <c r="AB2692" s="4"/>
      <c r="AC2692" s="4"/>
      <c r="AD2692" s="4"/>
      <c r="AE2692" s="4"/>
      <c r="AF2692" s="4"/>
      <c r="AG2692" s="4"/>
    </row>
    <row r="2693" spans="21:33">
      <c r="U2693" s="4"/>
      <c r="V2693" s="4"/>
      <c r="W2693" s="4"/>
      <c r="X2693" s="4"/>
      <c r="Y2693" s="4"/>
      <c r="Z2693" s="4"/>
      <c r="AA2693" s="4"/>
      <c r="AB2693" s="4"/>
      <c r="AC2693" s="4"/>
      <c r="AD2693" s="4"/>
      <c r="AE2693" s="4"/>
      <c r="AF2693" s="4"/>
      <c r="AG2693" s="4"/>
    </row>
    <row r="2694" spans="21:33">
      <c r="U2694" s="4"/>
      <c r="V2694" s="4"/>
      <c r="W2694" s="4"/>
      <c r="X2694" s="4"/>
      <c r="Y2694" s="4"/>
      <c r="Z2694" s="4"/>
      <c r="AA2694" s="4"/>
      <c r="AB2694" s="4"/>
      <c r="AC2694" s="4"/>
      <c r="AD2694" s="4"/>
      <c r="AE2694" s="4"/>
      <c r="AF2694" s="4"/>
      <c r="AG2694" s="4"/>
    </row>
    <row r="2695" spans="21:33">
      <c r="U2695" s="4"/>
      <c r="V2695" s="4"/>
      <c r="W2695" s="4"/>
      <c r="X2695" s="4"/>
      <c r="Y2695" s="4"/>
      <c r="Z2695" s="4"/>
      <c r="AA2695" s="4"/>
      <c r="AB2695" s="4"/>
      <c r="AC2695" s="4"/>
      <c r="AD2695" s="4"/>
      <c r="AE2695" s="4"/>
      <c r="AF2695" s="4"/>
      <c r="AG2695" s="4"/>
    </row>
    <row r="2696" spans="21:33">
      <c r="U2696" s="4"/>
      <c r="V2696" s="4"/>
      <c r="W2696" s="4"/>
      <c r="X2696" s="4"/>
      <c r="Y2696" s="4"/>
      <c r="Z2696" s="4"/>
      <c r="AA2696" s="4"/>
      <c r="AB2696" s="4"/>
      <c r="AC2696" s="4"/>
      <c r="AD2696" s="4"/>
      <c r="AE2696" s="4"/>
      <c r="AF2696" s="4"/>
      <c r="AG2696" s="4"/>
    </row>
    <row r="2697" spans="21:33">
      <c r="U2697" s="4"/>
      <c r="V2697" s="4"/>
      <c r="W2697" s="4"/>
      <c r="X2697" s="4"/>
      <c r="Y2697" s="4"/>
      <c r="Z2697" s="4"/>
      <c r="AA2697" s="4"/>
      <c r="AB2697" s="4"/>
      <c r="AC2697" s="4"/>
      <c r="AD2697" s="4"/>
      <c r="AE2697" s="4"/>
      <c r="AF2697" s="4"/>
      <c r="AG2697" s="4"/>
    </row>
    <row r="2698" spans="21:33">
      <c r="U2698" s="4"/>
      <c r="V2698" s="4"/>
      <c r="W2698" s="4"/>
      <c r="X2698" s="4"/>
      <c r="Y2698" s="4"/>
      <c r="Z2698" s="4"/>
      <c r="AA2698" s="4"/>
      <c r="AB2698" s="4"/>
      <c r="AC2698" s="4"/>
      <c r="AD2698" s="4"/>
      <c r="AE2698" s="4"/>
      <c r="AF2698" s="4"/>
      <c r="AG2698" s="4"/>
    </row>
    <row r="2699" spans="21:33">
      <c r="U2699" s="4"/>
      <c r="V2699" s="4"/>
      <c r="W2699" s="4"/>
      <c r="X2699" s="4"/>
      <c r="Y2699" s="4"/>
      <c r="Z2699" s="4"/>
      <c r="AA2699" s="4"/>
      <c r="AB2699" s="4"/>
      <c r="AC2699" s="4"/>
      <c r="AD2699" s="4"/>
      <c r="AE2699" s="4"/>
      <c r="AF2699" s="4"/>
      <c r="AG2699" s="4"/>
    </row>
    <row r="2700" spans="21:33">
      <c r="U2700" s="4"/>
      <c r="V2700" s="4"/>
      <c r="W2700" s="4"/>
      <c r="X2700" s="4"/>
      <c r="Y2700" s="4"/>
      <c r="Z2700" s="4"/>
      <c r="AA2700" s="4"/>
      <c r="AB2700" s="4"/>
      <c r="AC2700" s="4"/>
      <c r="AD2700" s="4"/>
      <c r="AE2700" s="4"/>
      <c r="AF2700" s="4"/>
      <c r="AG2700" s="4"/>
    </row>
    <row r="2701" spans="21:33">
      <c r="U2701" s="4"/>
      <c r="V2701" s="4"/>
      <c r="W2701" s="4"/>
      <c r="X2701" s="4"/>
      <c r="Y2701" s="4"/>
      <c r="Z2701" s="4"/>
      <c r="AA2701" s="4"/>
      <c r="AB2701" s="4"/>
      <c r="AC2701" s="4"/>
      <c r="AD2701" s="4"/>
      <c r="AE2701" s="4"/>
      <c r="AF2701" s="4"/>
      <c r="AG2701" s="4"/>
    </row>
    <row r="2702" spans="21:33">
      <c r="U2702" s="4"/>
      <c r="V2702" s="4"/>
      <c r="W2702" s="4"/>
      <c r="X2702" s="4"/>
      <c r="Y2702" s="4"/>
      <c r="Z2702" s="4"/>
      <c r="AA2702" s="4"/>
      <c r="AB2702" s="4"/>
      <c r="AC2702" s="4"/>
      <c r="AD2702" s="4"/>
      <c r="AE2702" s="4"/>
      <c r="AF2702" s="4"/>
      <c r="AG2702" s="4"/>
    </row>
    <row r="2703" spans="21:33">
      <c r="U2703" s="4"/>
      <c r="V2703" s="4"/>
      <c r="W2703" s="4"/>
      <c r="X2703" s="4"/>
      <c r="Y2703" s="4"/>
      <c r="Z2703" s="4"/>
      <c r="AA2703" s="4"/>
      <c r="AB2703" s="4"/>
      <c r="AC2703" s="4"/>
      <c r="AD2703" s="4"/>
      <c r="AE2703" s="4"/>
      <c r="AF2703" s="4"/>
      <c r="AG2703" s="4"/>
    </row>
    <row r="2704" spans="21:33">
      <c r="U2704" s="4"/>
      <c r="V2704" s="4"/>
      <c r="W2704" s="4"/>
      <c r="X2704" s="4"/>
      <c r="Y2704" s="4"/>
      <c r="Z2704" s="4"/>
      <c r="AA2704" s="4"/>
      <c r="AB2704" s="4"/>
      <c r="AC2704" s="4"/>
      <c r="AD2704" s="4"/>
      <c r="AE2704" s="4"/>
      <c r="AF2704" s="4"/>
      <c r="AG2704" s="4"/>
    </row>
    <row r="2705" spans="21:33">
      <c r="U2705" s="4"/>
      <c r="V2705" s="4"/>
      <c r="W2705" s="4"/>
      <c r="X2705" s="4"/>
      <c r="Y2705" s="4"/>
      <c r="Z2705" s="4"/>
      <c r="AA2705" s="4"/>
      <c r="AB2705" s="4"/>
      <c r="AC2705" s="4"/>
      <c r="AD2705" s="4"/>
      <c r="AE2705" s="4"/>
      <c r="AF2705" s="4"/>
      <c r="AG2705" s="4"/>
    </row>
    <row r="2706" spans="21:33">
      <c r="U2706" s="4"/>
      <c r="V2706" s="4"/>
      <c r="W2706" s="4"/>
      <c r="X2706" s="4"/>
      <c r="Y2706" s="4"/>
      <c r="Z2706" s="4"/>
      <c r="AA2706" s="4"/>
      <c r="AB2706" s="4"/>
      <c r="AC2706" s="4"/>
      <c r="AD2706" s="4"/>
      <c r="AE2706" s="4"/>
      <c r="AF2706" s="4"/>
      <c r="AG2706" s="4"/>
    </row>
    <row r="2707" spans="21:33">
      <c r="U2707" s="4"/>
      <c r="V2707" s="4"/>
      <c r="W2707" s="4"/>
      <c r="X2707" s="4"/>
      <c r="Y2707" s="4"/>
      <c r="Z2707" s="4"/>
      <c r="AA2707" s="4"/>
      <c r="AB2707" s="4"/>
      <c r="AC2707" s="4"/>
      <c r="AD2707" s="4"/>
      <c r="AE2707" s="4"/>
      <c r="AF2707" s="4"/>
      <c r="AG2707" s="4"/>
    </row>
    <row r="2708" spans="21:33">
      <c r="U2708" s="4"/>
      <c r="V2708" s="4"/>
      <c r="W2708" s="4"/>
      <c r="X2708" s="4"/>
      <c r="Y2708" s="4"/>
      <c r="Z2708" s="4"/>
      <c r="AA2708" s="4"/>
      <c r="AB2708" s="4"/>
      <c r="AC2708" s="4"/>
      <c r="AD2708" s="4"/>
      <c r="AE2708" s="4"/>
      <c r="AF2708" s="4"/>
      <c r="AG2708" s="4"/>
    </row>
    <row r="2709" spans="21:33">
      <c r="U2709" s="4"/>
      <c r="V2709" s="4"/>
      <c r="W2709" s="4"/>
      <c r="X2709" s="4"/>
      <c r="Y2709" s="4"/>
      <c r="Z2709" s="4"/>
      <c r="AA2709" s="4"/>
      <c r="AB2709" s="4"/>
      <c r="AC2709" s="4"/>
      <c r="AD2709" s="4"/>
      <c r="AE2709" s="4"/>
      <c r="AF2709" s="4"/>
      <c r="AG2709" s="4"/>
    </row>
    <row r="2710" spans="21:33">
      <c r="U2710" s="4"/>
      <c r="V2710" s="4"/>
      <c r="W2710" s="4"/>
      <c r="X2710" s="4"/>
      <c r="Y2710" s="4"/>
      <c r="Z2710" s="4"/>
      <c r="AA2710" s="4"/>
      <c r="AB2710" s="4"/>
      <c r="AC2710" s="4"/>
      <c r="AD2710" s="4"/>
      <c r="AE2710" s="4"/>
      <c r="AF2710" s="4"/>
      <c r="AG2710" s="4"/>
    </row>
    <row r="2711" spans="21:33">
      <c r="U2711" s="4"/>
      <c r="V2711" s="4"/>
      <c r="W2711" s="4"/>
      <c r="X2711" s="4"/>
      <c r="Y2711" s="4"/>
      <c r="Z2711" s="4"/>
      <c r="AA2711" s="4"/>
      <c r="AB2711" s="4"/>
      <c r="AC2711" s="4"/>
      <c r="AD2711" s="4"/>
      <c r="AE2711" s="4"/>
      <c r="AF2711" s="4"/>
      <c r="AG2711" s="4"/>
    </row>
    <row r="2712" spans="21:33">
      <c r="U2712" s="4"/>
      <c r="V2712" s="4"/>
      <c r="W2712" s="4"/>
      <c r="X2712" s="4"/>
      <c r="Y2712" s="4"/>
      <c r="Z2712" s="4"/>
      <c r="AA2712" s="4"/>
      <c r="AB2712" s="4"/>
      <c r="AC2712" s="4"/>
      <c r="AD2712" s="4"/>
      <c r="AE2712" s="4"/>
      <c r="AF2712" s="4"/>
      <c r="AG2712" s="4"/>
    </row>
    <row r="2713" spans="21:33">
      <c r="U2713" s="4"/>
      <c r="V2713" s="4"/>
      <c r="W2713" s="4"/>
      <c r="X2713" s="4"/>
      <c r="Y2713" s="4"/>
      <c r="Z2713" s="4"/>
      <c r="AA2713" s="4"/>
      <c r="AB2713" s="4"/>
      <c r="AC2713" s="4"/>
      <c r="AD2713" s="4"/>
      <c r="AE2713" s="4"/>
      <c r="AF2713" s="4"/>
      <c r="AG2713" s="4"/>
    </row>
    <row r="2714" spans="21:33">
      <c r="U2714" s="4"/>
      <c r="V2714" s="4"/>
      <c r="W2714" s="4"/>
      <c r="X2714" s="4"/>
      <c r="Y2714" s="4"/>
      <c r="Z2714" s="4"/>
      <c r="AA2714" s="4"/>
      <c r="AB2714" s="4"/>
      <c r="AC2714" s="4"/>
      <c r="AD2714" s="4"/>
      <c r="AE2714" s="4"/>
      <c r="AF2714" s="4"/>
      <c r="AG2714" s="4"/>
    </row>
    <row r="2715" spans="21:33">
      <c r="U2715" s="4"/>
      <c r="V2715" s="4"/>
      <c r="W2715" s="4"/>
      <c r="X2715" s="4"/>
      <c r="Y2715" s="4"/>
      <c r="Z2715" s="4"/>
      <c r="AA2715" s="4"/>
      <c r="AB2715" s="4"/>
      <c r="AC2715" s="4"/>
      <c r="AD2715" s="4"/>
      <c r="AE2715" s="4"/>
      <c r="AF2715" s="4"/>
      <c r="AG2715" s="4"/>
    </row>
    <row r="2716" spans="21:33">
      <c r="U2716" s="4"/>
      <c r="V2716" s="4"/>
      <c r="W2716" s="4"/>
      <c r="X2716" s="4"/>
      <c r="Y2716" s="4"/>
      <c r="Z2716" s="4"/>
      <c r="AA2716" s="4"/>
      <c r="AB2716" s="4"/>
      <c r="AC2716" s="4"/>
      <c r="AD2716" s="4"/>
      <c r="AE2716" s="4"/>
      <c r="AF2716" s="4"/>
      <c r="AG2716" s="4"/>
    </row>
    <row r="2717" spans="21:33">
      <c r="U2717" s="4"/>
      <c r="V2717" s="4"/>
      <c r="W2717" s="4"/>
      <c r="X2717" s="4"/>
      <c r="Y2717" s="4"/>
      <c r="Z2717" s="4"/>
      <c r="AA2717" s="4"/>
      <c r="AB2717" s="4"/>
      <c r="AC2717" s="4"/>
      <c r="AD2717" s="4"/>
      <c r="AE2717" s="4"/>
      <c r="AF2717" s="4"/>
      <c r="AG2717" s="4"/>
    </row>
    <row r="2718" spans="21:33">
      <c r="U2718" s="4"/>
      <c r="V2718" s="4"/>
      <c r="W2718" s="4"/>
      <c r="X2718" s="4"/>
      <c r="Y2718" s="4"/>
      <c r="Z2718" s="4"/>
      <c r="AA2718" s="4"/>
      <c r="AB2718" s="4"/>
      <c r="AC2718" s="4"/>
      <c r="AD2718" s="4"/>
      <c r="AE2718" s="4"/>
      <c r="AF2718" s="4"/>
      <c r="AG2718" s="4"/>
    </row>
    <row r="2719" spans="21:33">
      <c r="U2719" s="4"/>
      <c r="V2719" s="4"/>
      <c r="W2719" s="4"/>
      <c r="X2719" s="4"/>
      <c r="Y2719" s="4"/>
      <c r="Z2719" s="4"/>
      <c r="AA2719" s="4"/>
      <c r="AB2719" s="4"/>
      <c r="AC2719" s="4"/>
      <c r="AD2719" s="4"/>
      <c r="AE2719" s="4"/>
      <c r="AF2719" s="4"/>
      <c r="AG2719" s="4"/>
    </row>
    <row r="2720" spans="21:33">
      <c r="U2720" s="4"/>
      <c r="V2720" s="4"/>
      <c r="W2720" s="4"/>
      <c r="X2720" s="4"/>
      <c r="Y2720" s="4"/>
      <c r="Z2720" s="4"/>
      <c r="AA2720" s="4"/>
      <c r="AB2720" s="4"/>
      <c r="AC2720" s="4"/>
      <c r="AD2720" s="4"/>
      <c r="AE2720" s="4"/>
      <c r="AF2720" s="4"/>
      <c r="AG2720" s="4"/>
    </row>
    <row r="2721" spans="21:33">
      <c r="U2721" s="4"/>
      <c r="V2721" s="4"/>
      <c r="W2721" s="4"/>
      <c r="X2721" s="4"/>
      <c r="Y2721" s="4"/>
      <c r="Z2721" s="4"/>
      <c r="AA2721" s="4"/>
      <c r="AB2721" s="4"/>
      <c r="AC2721" s="4"/>
      <c r="AD2721" s="4"/>
      <c r="AE2721" s="4"/>
      <c r="AF2721" s="4"/>
      <c r="AG2721" s="4"/>
    </row>
    <row r="2722" spans="21:33">
      <c r="U2722" s="4"/>
      <c r="V2722" s="4"/>
      <c r="W2722" s="4"/>
      <c r="X2722" s="4"/>
      <c r="Y2722" s="4"/>
      <c r="Z2722" s="4"/>
      <c r="AA2722" s="4"/>
      <c r="AB2722" s="4"/>
      <c r="AC2722" s="4"/>
      <c r="AD2722" s="4"/>
      <c r="AE2722" s="4"/>
      <c r="AF2722" s="4"/>
      <c r="AG2722" s="4"/>
    </row>
    <row r="2723" spans="21:33">
      <c r="U2723" s="4"/>
      <c r="V2723" s="4"/>
      <c r="W2723" s="4"/>
      <c r="X2723" s="4"/>
      <c r="Y2723" s="4"/>
      <c r="Z2723" s="4"/>
      <c r="AA2723" s="4"/>
      <c r="AB2723" s="4"/>
      <c r="AC2723" s="4"/>
      <c r="AD2723" s="4"/>
      <c r="AE2723" s="4"/>
      <c r="AF2723" s="4"/>
      <c r="AG2723" s="4"/>
    </row>
    <row r="2724" spans="21:33">
      <c r="U2724" s="4"/>
      <c r="V2724" s="4"/>
      <c r="W2724" s="4"/>
      <c r="X2724" s="4"/>
      <c r="Y2724" s="4"/>
      <c r="Z2724" s="4"/>
      <c r="AA2724" s="4"/>
      <c r="AB2724" s="4"/>
      <c r="AC2724" s="4"/>
      <c r="AD2724" s="4"/>
      <c r="AE2724" s="4"/>
      <c r="AF2724" s="4"/>
      <c r="AG2724" s="4"/>
    </row>
    <row r="2725" spans="21:33">
      <c r="U2725" s="4"/>
      <c r="V2725" s="4"/>
      <c r="W2725" s="4"/>
      <c r="X2725" s="4"/>
      <c r="Y2725" s="4"/>
      <c r="Z2725" s="4"/>
      <c r="AA2725" s="4"/>
      <c r="AB2725" s="4"/>
      <c r="AC2725" s="4"/>
      <c r="AD2725" s="4"/>
      <c r="AE2725" s="4"/>
      <c r="AF2725" s="4"/>
      <c r="AG2725" s="4"/>
    </row>
    <row r="2726" spans="21:33">
      <c r="U2726" s="4"/>
      <c r="V2726" s="4"/>
      <c r="W2726" s="4"/>
      <c r="X2726" s="4"/>
      <c r="Y2726" s="4"/>
      <c r="Z2726" s="4"/>
      <c r="AA2726" s="4"/>
      <c r="AB2726" s="4"/>
      <c r="AC2726" s="4"/>
      <c r="AD2726" s="4"/>
      <c r="AE2726" s="4"/>
      <c r="AF2726" s="4"/>
      <c r="AG2726" s="4"/>
    </row>
    <row r="2727" spans="21:33">
      <c r="U2727" s="4"/>
      <c r="V2727" s="4"/>
      <c r="W2727" s="4"/>
      <c r="X2727" s="4"/>
      <c r="Y2727" s="4"/>
      <c r="Z2727" s="4"/>
      <c r="AA2727" s="4"/>
      <c r="AB2727" s="4"/>
      <c r="AC2727" s="4"/>
      <c r="AD2727" s="4"/>
      <c r="AE2727" s="4"/>
      <c r="AF2727" s="4"/>
      <c r="AG2727" s="4"/>
    </row>
    <row r="2728" spans="21:33">
      <c r="U2728" s="4"/>
      <c r="V2728" s="4"/>
      <c r="W2728" s="4"/>
      <c r="X2728" s="4"/>
      <c r="Y2728" s="4"/>
      <c r="Z2728" s="4"/>
      <c r="AA2728" s="4"/>
      <c r="AB2728" s="4"/>
      <c r="AC2728" s="4"/>
      <c r="AD2728" s="4"/>
      <c r="AE2728" s="4"/>
      <c r="AF2728" s="4"/>
      <c r="AG2728" s="4"/>
    </row>
    <row r="2729" spans="21:33">
      <c r="U2729" s="4"/>
      <c r="V2729" s="4"/>
      <c r="W2729" s="4"/>
      <c r="X2729" s="4"/>
      <c r="Y2729" s="4"/>
      <c r="Z2729" s="4"/>
      <c r="AA2729" s="4"/>
      <c r="AB2729" s="4"/>
      <c r="AC2729" s="4"/>
      <c r="AD2729" s="4"/>
      <c r="AE2729" s="4"/>
      <c r="AF2729" s="4"/>
      <c r="AG2729" s="4"/>
    </row>
    <row r="2730" spans="21:33">
      <c r="U2730" s="4"/>
      <c r="V2730" s="4"/>
      <c r="W2730" s="4"/>
      <c r="X2730" s="4"/>
      <c r="Y2730" s="4"/>
      <c r="Z2730" s="4"/>
      <c r="AA2730" s="4"/>
      <c r="AB2730" s="4"/>
      <c r="AC2730" s="4"/>
      <c r="AD2730" s="4"/>
      <c r="AE2730" s="4"/>
      <c r="AF2730" s="4"/>
      <c r="AG2730" s="4"/>
    </row>
    <row r="2731" spans="21:33">
      <c r="U2731" s="4"/>
      <c r="V2731" s="4"/>
      <c r="W2731" s="4"/>
      <c r="X2731" s="4"/>
      <c r="Y2731" s="4"/>
      <c r="Z2731" s="4"/>
      <c r="AA2731" s="4"/>
      <c r="AB2731" s="4"/>
      <c r="AC2731" s="4"/>
      <c r="AD2731" s="4"/>
      <c r="AE2731" s="4"/>
      <c r="AF2731" s="4"/>
      <c r="AG2731" s="4"/>
    </row>
    <row r="2732" spans="21:33">
      <c r="U2732" s="4"/>
      <c r="V2732" s="4"/>
      <c r="W2732" s="4"/>
      <c r="X2732" s="4"/>
      <c r="Y2732" s="4"/>
      <c r="Z2732" s="4"/>
      <c r="AA2732" s="4"/>
      <c r="AB2732" s="4"/>
      <c r="AC2732" s="4"/>
      <c r="AD2732" s="4"/>
      <c r="AE2732" s="4"/>
      <c r="AF2732" s="4"/>
      <c r="AG2732" s="4"/>
    </row>
    <row r="2733" spans="21:33">
      <c r="U2733" s="4"/>
      <c r="V2733" s="4"/>
      <c r="W2733" s="4"/>
      <c r="X2733" s="4"/>
      <c r="Y2733" s="4"/>
      <c r="Z2733" s="4"/>
      <c r="AA2733" s="4"/>
      <c r="AB2733" s="4"/>
      <c r="AC2733" s="4"/>
      <c r="AD2733" s="4"/>
      <c r="AE2733" s="4"/>
      <c r="AF2733" s="4"/>
      <c r="AG2733" s="4"/>
    </row>
    <row r="2734" spans="21:33">
      <c r="U2734" s="4"/>
      <c r="V2734" s="4"/>
      <c r="W2734" s="4"/>
      <c r="X2734" s="4"/>
      <c r="Y2734" s="4"/>
      <c r="Z2734" s="4"/>
      <c r="AA2734" s="4"/>
      <c r="AB2734" s="4"/>
      <c r="AC2734" s="4"/>
      <c r="AD2734" s="4"/>
      <c r="AE2734" s="4"/>
      <c r="AF2734" s="4"/>
      <c r="AG2734" s="4"/>
    </row>
    <row r="2735" spans="21:33">
      <c r="U2735" s="4"/>
      <c r="V2735" s="4"/>
      <c r="W2735" s="4"/>
      <c r="X2735" s="4"/>
      <c r="Y2735" s="4"/>
      <c r="Z2735" s="4"/>
      <c r="AA2735" s="4"/>
      <c r="AB2735" s="4"/>
      <c r="AC2735" s="4"/>
      <c r="AD2735" s="4"/>
      <c r="AE2735" s="4"/>
      <c r="AF2735" s="4"/>
      <c r="AG2735" s="4"/>
    </row>
    <row r="2736" spans="21:33">
      <c r="U2736" s="4"/>
      <c r="V2736" s="4"/>
      <c r="W2736" s="4"/>
      <c r="X2736" s="4"/>
      <c r="Y2736" s="4"/>
      <c r="Z2736" s="4"/>
      <c r="AA2736" s="4"/>
      <c r="AB2736" s="4"/>
      <c r="AC2736" s="4"/>
      <c r="AD2736" s="4"/>
      <c r="AE2736" s="4"/>
      <c r="AF2736" s="4"/>
      <c r="AG2736" s="4"/>
    </row>
    <row r="2737" spans="21:33">
      <c r="U2737" s="4"/>
      <c r="V2737" s="4"/>
      <c r="W2737" s="4"/>
      <c r="X2737" s="4"/>
      <c r="Y2737" s="4"/>
      <c r="Z2737" s="4"/>
      <c r="AA2737" s="4"/>
      <c r="AB2737" s="4"/>
      <c r="AC2737" s="4"/>
      <c r="AD2737" s="4"/>
      <c r="AE2737" s="4"/>
      <c r="AF2737" s="4"/>
      <c r="AG2737" s="4"/>
    </row>
    <row r="2738" spans="21:33">
      <c r="U2738" s="4"/>
      <c r="V2738" s="4"/>
      <c r="W2738" s="4"/>
      <c r="X2738" s="4"/>
      <c r="Y2738" s="4"/>
      <c r="Z2738" s="4"/>
      <c r="AA2738" s="4"/>
      <c r="AB2738" s="4"/>
      <c r="AC2738" s="4"/>
      <c r="AD2738" s="4"/>
      <c r="AE2738" s="4"/>
      <c r="AF2738" s="4"/>
      <c r="AG2738" s="4"/>
    </row>
    <row r="2739" spans="21:33">
      <c r="U2739" s="4"/>
      <c r="V2739" s="4"/>
      <c r="W2739" s="4"/>
      <c r="X2739" s="4"/>
      <c r="Y2739" s="4"/>
      <c r="Z2739" s="4"/>
      <c r="AA2739" s="4"/>
      <c r="AB2739" s="4"/>
      <c r="AC2739" s="4"/>
      <c r="AD2739" s="4"/>
      <c r="AE2739" s="4"/>
      <c r="AF2739" s="4"/>
      <c r="AG2739" s="4"/>
    </row>
    <row r="2740" spans="21:33">
      <c r="U2740" s="4"/>
      <c r="V2740" s="4"/>
      <c r="W2740" s="4"/>
      <c r="X2740" s="4"/>
      <c r="Y2740" s="4"/>
      <c r="Z2740" s="4"/>
      <c r="AA2740" s="4"/>
      <c r="AB2740" s="4"/>
      <c r="AC2740" s="4"/>
      <c r="AD2740" s="4"/>
      <c r="AE2740" s="4"/>
      <c r="AF2740" s="4"/>
      <c r="AG2740" s="4"/>
    </row>
    <row r="2741" spans="21:33">
      <c r="U2741" s="4"/>
      <c r="V2741" s="4"/>
      <c r="W2741" s="4"/>
      <c r="X2741" s="4"/>
      <c r="Y2741" s="4"/>
      <c r="Z2741" s="4"/>
      <c r="AA2741" s="4"/>
      <c r="AB2741" s="4"/>
      <c r="AC2741" s="4"/>
      <c r="AD2741" s="4"/>
      <c r="AE2741" s="4"/>
      <c r="AF2741" s="4"/>
      <c r="AG2741" s="4"/>
    </row>
    <row r="2742" spans="21:33">
      <c r="U2742" s="4"/>
      <c r="V2742" s="4"/>
      <c r="W2742" s="4"/>
      <c r="X2742" s="4"/>
      <c r="Y2742" s="4"/>
      <c r="Z2742" s="4"/>
      <c r="AA2742" s="4"/>
      <c r="AB2742" s="4"/>
      <c r="AC2742" s="4"/>
      <c r="AD2742" s="4"/>
      <c r="AE2742" s="4"/>
      <c r="AF2742" s="4"/>
      <c r="AG2742" s="4"/>
    </row>
    <row r="2743" spans="21:33">
      <c r="U2743" s="4"/>
      <c r="V2743" s="4"/>
      <c r="W2743" s="4"/>
      <c r="X2743" s="4"/>
      <c r="Y2743" s="4"/>
      <c r="Z2743" s="4"/>
      <c r="AA2743" s="4"/>
      <c r="AB2743" s="4"/>
      <c r="AC2743" s="4"/>
      <c r="AD2743" s="4"/>
      <c r="AE2743" s="4"/>
      <c r="AF2743" s="4"/>
      <c r="AG2743" s="4"/>
    </row>
    <row r="2744" spans="21:33">
      <c r="U2744" s="4"/>
      <c r="V2744" s="4"/>
      <c r="W2744" s="4"/>
      <c r="X2744" s="4"/>
      <c r="Y2744" s="4"/>
      <c r="Z2744" s="4"/>
      <c r="AA2744" s="4"/>
      <c r="AB2744" s="4"/>
      <c r="AC2744" s="4"/>
      <c r="AD2744" s="4"/>
      <c r="AE2744" s="4"/>
      <c r="AF2744" s="4"/>
      <c r="AG2744" s="4"/>
    </row>
    <row r="2745" spans="21:33">
      <c r="U2745" s="4"/>
      <c r="V2745" s="4"/>
      <c r="W2745" s="4"/>
      <c r="X2745" s="4"/>
      <c r="Y2745" s="4"/>
      <c r="Z2745" s="4"/>
      <c r="AA2745" s="4"/>
      <c r="AB2745" s="4"/>
      <c r="AC2745" s="4"/>
      <c r="AD2745" s="4"/>
      <c r="AE2745" s="4"/>
      <c r="AF2745" s="4"/>
      <c r="AG2745" s="4"/>
    </row>
    <row r="2746" spans="21:33">
      <c r="U2746" s="4"/>
      <c r="V2746" s="4"/>
      <c r="W2746" s="4"/>
      <c r="X2746" s="4"/>
      <c r="Y2746" s="4"/>
      <c r="Z2746" s="4"/>
      <c r="AA2746" s="4"/>
      <c r="AB2746" s="4"/>
      <c r="AC2746" s="4"/>
      <c r="AD2746" s="4"/>
      <c r="AE2746" s="4"/>
      <c r="AF2746" s="4"/>
      <c r="AG2746" s="4"/>
    </row>
    <row r="2747" spans="21:33">
      <c r="U2747" s="4"/>
      <c r="V2747" s="4"/>
      <c r="W2747" s="4"/>
      <c r="X2747" s="4"/>
      <c r="Y2747" s="4"/>
      <c r="Z2747" s="4"/>
      <c r="AA2747" s="4"/>
      <c r="AB2747" s="4"/>
      <c r="AC2747" s="4"/>
      <c r="AD2747" s="4"/>
      <c r="AE2747" s="4"/>
      <c r="AF2747" s="4"/>
      <c r="AG2747" s="4"/>
    </row>
    <row r="2748" spans="21:33">
      <c r="U2748" s="4"/>
      <c r="V2748" s="4"/>
      <c r="W2748" s="4"/>
      <c r="X2748" s="4"/>
      <c r="Y2748" s="4"/>
      <c r="Z2748" s="4"/>
      <c r="AA2748" s="4"/>
      <c r="AB2748" s="4"/>
      <c r="AC2748" s="4"/>
      <c r="AD2748" s="4"/>
      <c r="AE2748" s="4"/>
      <c r="AF2748" s="4"/>
      <c r="AG2748" s="4"/>
    </row>
    <row r="2749" spans="21:33">
      <c r="U2749" s="4"/>
      <c r="V2749" s="4"/>
      <c r="W2749" s="4"/>
      <c r="X2749" s="4"/>
      <c r="Y2749" s="4"/>
      <c r="Z2749" s="4"/>
      <c r="AA2749" s="4"/>
      <c r="AB2749" s="4"/>
      <c r="AC2749" s="4"/>
      <c r="AD2749" s="4"/>
      <c r="AE2749" s="4"/>
      <c r="AF2749" s="4"/>
      <c r="AG2749" s="4"/>
    </row>
    <row r="2750" spans="21:33">
      <c r="U2750" s="4"/>
      <c r="V2750" s="4"/>
      <c r="W2750" s="4"/>
      <c r="X2750" s="4"/>
      <c r="Y2750" s="4"/>
      <c r="Z2750" s="4"/>
      <c r="AA2750" s="4"/>
      <c r="AB2750" s="4"/>
      <c r="AC2750" s="4"/>
      <c r="AD2750" s="4"/>
      <c r="AE2750" s="4"/>
      <c r="AF2750" s="4"/>
      <c r="AG2750" s="4"/>
    </row>
    <row r="2751" spans="21:33">
      <c r="U2751" s="4"/>
      <c r="V2751" s="4"/>
      <c r="W2751" s="4"/>
      <c r="X2751" s="4"/>
      <c r="Y2751" s="4"/>
      <c r="Z2751" s="4"/>
      <c r="AA2751" s="4"/>
      <c r="AB2751" s="4"/>
      <c r="AC2751" s="4"/>
      <c r="AD2751" s="4"/>
      <c r="AE2751" s="4"/>
      <c r="AF2751" s="4"/>
      <c r="AG2751" s="4"/>
    </row>
    <row r="2752" spans="21:33">
      <c r="U2752" s="4"/>
      <c r="V2752" s="4"/>
      <c r="W2752" s="4"/>
      <c r="X2752" s="4"/>
      <c r="Y2752" s="4"/>
      <c r="Z2752" s="4"/>
      <c r="AA2752" s="4"/>
      <c r="AB2752" s="4"/>
      <c r="AC2752" s="4"/>
      <c r="AD2752" s="4"/>
      <c r="AE2752" s="4"/>
      <c r="AF2752" s="4"/>
      <c r="AG2752" s="4"/>
    </row>
    <row r="2753" spans="21:33">
      <c r="U2753" s="4"/>
      <c r="V2753" s="4"/>
      <c r="W2753" s="4"/>
      <c r="X2753" s="4"/>
      <c r="Y2753" s="4"/>
      <c r="Z2753" s="4"/>
      <c r="AA2753" s="4"/>
      <c r="AB2753" s="4"/>
      <c r="AC2753" s="4"/>
      <c r="AD2753" s="4"/>
      <c r="AE2753" s="4"/>
      <c r="AF2753" s="4"/>
      <c r="AG2753" s="4"/>
    </row>
    <row r="2754" spans="21:33">
      <c r="U2754" s="4"/>
      <c r="V2754" s="4"/>
      <c r="W2754" s="4"/>
      <c r="X2754" s="4"/>
      <c r="Y2754" s="4"/>
      <c r="Z2754" s="4"/>
      <c r="AA2754" s="4"/>
      <c r="AB2754" s="4"/>
      <c r="AC2754" s="4"/>
      <c r="AD2754" s="4"/>
      <c r="AE2754" s="4"/>
      <c r="AF2754" s="4"/>
      <c r="AG2754" s="4"/>
    </row>
    <row r="2755" spans="21:33">
      <c r="U2755" s="4"/>
      <c r="V2755" s="4"/>
      <c r="W2755" s="4"/>
      <c r="X2755" s="4"/>
      <c r="Y2755" s="4"/>
      <c r="Z2755" s="4"/>
      <c r="AA2755" s="4"/>
      <c r="AB2755" s="4"/>
      <c r="AC2755" s="4"/>
      <c r="AD2755" s="4"/>
      <c r="AE2755" s="4"/>
      <c r="AF2755" s="4"/>
      <c r="AG2755" s="4"/>
    </row>
    <row r="2756" spans="21:33">
      <c r="U2756" s="4"/>
      <c r="V2756" s="4"/>
      <c r="W2756" s="4"/>
      <c r="X2756" s="4"/>
      <c r="Y2756" s="4"/>
      <c r="Z2756" s="4"/>
      <c r="AA2756" s="4"/>
      <c r="AB2756" s="4"/>
      <c r="AC2756" s="4"/>
      <c r="AD2756" s="4"/>
      <c r="AE2756" s="4"/>
      <c r="AF2756" s="4"/>
      <c r="AG2756" s="4"/>
    </row>
    <row r="2757" spans="21:33">
      <c r="U2757" s="4"/>
      <c r="V2757" s="4"/>
      <c r="W2757" s="4"/>
      <c r="X2757" s="4"/>
      <c r="Y2757" s="4"/>
      <c r="Z2757" s="4"/>
      <c r="AA2757" s="4"/>
      <c r="AB2757" s="4"/>
      <c r="AC2757" s="4"/>
      <c r="AD2757" s="4"/>
      <c r="AE2757" s="4"/>
      <c r="AF2757" s="4"/>
      <c r="AG2757" s="4"/>
    </row>
    <row r="2758" spans="21:33">
      <c r="U2758" s="4"/>
      <c r="V2758" s="4"/>
      <c r="W2758" s="4"/>
      <c r="X2758" s="4"/>
      <c r="Y2758" s="4"/>
      <c r="Z2758" s="4"/>
      <c r="AA2758" s="4"/>
      <c r="AB2758" s="4"/>
      <c r="AC2758" s="4"/>
      <c r="AD2758" s="4"/>
      <c r="AE2758" s="4"/>
      <c r="AF2758" s="4"/>
      <c r="AG2758" s="4"/>
    </row>
    <row r="2759" spans="21:33">
      <c r="U2759" s="4"/>
      <c r="V2759" s="4"/>
      <c r="W2759" s="4"/>
      <c r="X2759" s="4"/>
      <c r="Y2759" s="4"/>
      <c r="Z2759" s="4"/>
      <c r="AA2759" s="4"/>
      <c r="AB2759" s="4"/>
      <c r="AC2759" s="4"/>
      <c r="AD2759" s="4"/>
      <c r="AE2759" s="4"/>
      <c r="AF2759" s="4"/>
      <c r="AG2759" s="4"/>
    </row>
    <row r="2760" spans="21:33">
      <c r="U2760" s="4"/>
      <c r="V2760" s="4"/>
      <c r="W2760" s="4"/>
      <c r="X2760" s="4"/>
      <c r="Y2760" s="4"/>
      <c r="Z2760" s="4"/>
      <c r="AA2760" s="4"/>
      <c r="AB2760" s="4"/>
      <c r="AC2760" s="4"/>
      <c r="AD2760" s="4"/>
      <c r="AE2760" s="4"/>
      <c r="AF2760" s="4"/>
      <c r="AG2760" s="4"/>
    </row>
    <row r="2761" spans="21:33">
      <c r="U2761" s="4"/>
      <c r="V2761" s="4"/>
      <c r="W2761" s="4"/>
      <c r="X2761" s="4"/>
      <c r="Y2761" s="4"/>
      <c r="Z2761" s="4"/>
      <c r="AA2761" s="4"/>
      <c r="AB2761" s="4"/>
      <c r="AC2761" s="4"/>
      <c r="AD2761" s="4"/>
      <c r="AE2761" s="4"/>
      <c r="AF2761" s="4"/>
      <c r="AG2761" s="4"/>
    </row>
    <row r="2762" spans="21:33">
      <c r="U2762" s="4"/>
      <c r="V2762" s="4"/>
      <c r="W2762" s="4"/>
      <c r="X2762" s="4"/>
      <c r="Y2762" s="4"/>
      <c r="Z2762" s="4"/>
      <c r="AA2762" s="4"/>
      <c r="AB2762" s="4"/>
      <c r="AC2762" s="4"/>
      <c r="AD2762" s="4"/>
      <c r="AE2762" s="4"/>
      <c r="AF2762" s="4"/>
      <c r="AG2762" s="4"/>
    </row>
    <row r="2763" spans="21:33">
      <c r="U2763" s="4"/>
      <c r="V2763" s="4"/>
      <c r="W2763" s="4"/>
      <c r="X2763" s="4"/>
      <c r="Y2763" s="4"/>
      <c r="Z2763" s="4"/>
      <c r="AA2763" s="4"/>
      <c r="AB2763" s="4"/>
      <c r="AC2763" s="4"/>
      <c r="AD2763" s="4"/>
      <c r="AE2763" s="4"/>
      <c r="AF2763" s="4"/>
      <c r="AG2763" s="4"/>
    </row>
    <row r="2764" spans="21:33">
      <c r="U2764" s="4"/>
      <c r="V2764" s="4"/>
      <c r="W2764" s="4"/>
      <c r="X2764" s="4"/>
      <c r="Y2764" s="4"/>
      <c r="Z2764" s="4"/>
      <c r="AA2764" s="4"/>
      <c r="AB2764" s="4"/>
      <c r="AC2764" s="4"/>
      <c r="AD2764" s="4"/>
      <c r="AE2764" s="4"/>
      <c r="AF2764" s="4"/>
      <c r="AG2764" s="4"/>
    </row>
    <row r="2765" spans="21:33">
      <c r="U2765" s="4"/>
      <c r="V2765" s="4"/>
      <c r="W2765" s="4"/>
      <c r="X2765" s="4"/>
      <c r="Y2765" s="4"/>
      <c r="Z2765" s="4"/>
      <c r="AA2765" s="4"/>
      <c r="AB2765" s="4"/>
      <c r="AC2765" s="4"/>
      <c r="AD2765" s="4"/>
      <c r="AE2765" s="4"/>
      <c r="AF2765" s="4"/>
      <c r="AG2765" s="4"/>
    </row>
    <row r="2766" spans="21:33">
      <c r="U2766" s="4"/>
      <c r="V2766" s="4"/>
      <c r="W2766" s="4"/>
      <c r="X2766" s="4"/>
      <c r="Y2766" s="4"/>
      <c r="Z2766" s="4"/>
      <c r="AA2766" s="4"/>
      <c r="AB2766" s="4"/>
      <c r="AC2766" s="4"/>
      <c r="AD2766" s="4"/>
      <c r="AE2766" s="4"/>
      <c r="AF2766" s="4"/>
      <c r="AG2766" s="4"/>
    </row>
    <row r="2767" spans="21:33">
      <c r="U2767" s="4"/>
      <c r="V2767" s="4"/>
      <c r="W2767" s="4"/>
      <c r="X2767" s="4"/>
      <c r="Y2767" s="4"/>
      <c r="Z2767" s="4"/>
      <c r="AA2767" s="4"/>
      <c r="AB2767" s="4"/>
      <c r="AC2767" s="4"/>
      <c r="AD2767" s="4"/>
      <c r="AE2767" s="4"/>
      <c r="AF2767" s="4"/>
      <c r="AG2767" s="4"/>
    </row>
    <row r="2768" spans="21:33">
      <c r="U2768" s="4"/>
      <c r="V2768" s="4"/>
      <c r="W2768" s="4"/>
      <c r="X2768" s="4"/>
      <c r="Y2768" s="4"/>
      <c r="Z2768" s="4"/>
      <c r="AA2768" s="4"/>
      <c r="AB2768" s="4"/>
      <c r="AC2768" s="4"/>
      <c r="AD2768" s="4"/>
      <c r="AE2768" s="4"/>
      <c r="AF2768" s="4"/>
      <c r="AG2768" s="4"/>
    </row>
    <row r="2769" spans="21:33">
      <c r="U2769" s="4"/>
      <c r="V2769" s="4"/>
      <c r="W2769" s="4"/>
      <c r="X2769" s="4"/>
      <c r="Y2769" s="4"/>
      <c r="Z2769" s="4"/>
      <c r="AA2769" s="4"/>
      <c r="AB2769" s="4"/>
      <c r="AC2769" s="4"/>
      <c r="AD2769" s="4"/>
      <c r="AE2769" s="4"/>
      <c r="AF2769" s="4"/>
      <c r="AG2769" s="4"/>
    </row>
    <row r="2770" spans="21:33">
      <c r="U2770" s="4"/>
      <c r="V2770" s="4"/>
      <c r="W2770" s="4"/>
      <c r="X2770" s="4"/>
      <c r="Y2770" s="4"/>
      <c r="Z2770" s="4"/>
      <c r="AA2770" s="4"/>
      <c r="AB2770" s="4"/>
      <c r="AC2770" s="4"/>
      <c r="AD2770" s="4"/>
      <c r="AE2770" s="4"/>
      <c r="AF2770" s="4"/>
      <c r="AG2770" s="4"/>
    </row>
    <row r="2771" spans="21:33">
      <c r="U2771" s="4"/>
      <c r="V2771" s="4"/>
      <c r="W2771" s="4"/>
      <c r="X2771" s="4"/>
      <c r="Y2771" s="4"/>
      <c r="Z2771" s="4"/>
      <c r="AA2771" s="4"/>
      <c r="AB2771" s="4"/>
      <c r="AC2771" s="4"/>
      <c r="AD2771" s="4"/>
      <c r="AE2771" s="4"/>
      <c r="AF2771" s="4"/>
      <c r="AG2771" s="4"/>
    </row>
    <row r="2772" spans="21:33">
      <c r="U2772" s="4"/>
      <c r="V2772" s="4"/>
      <c r="W2772" s="4"/>
      <c r="X2772" s="4"/>
      <c r="Y2772" s="4"/>
      <c r="Z2772" s="4"/>
      <c r="AA2772" s="4"/>
      <c r="AB2772" s="4"/>
      <c r="AC2772" s="4"/>
      <c r="AD2772" s="4"/>
      <c r="AE2772" s="4"/>
      <c r="AF2772" s="4"/>
      <c r="AG2772" s="4"/>
    </row>
    <row r="2773" spans="21:33">
      <c r="U2773" s="4"/>
      <c r="V2773" s="4"/>
      <c r="W2773" s="4"/>
      <c r="X2773" s="4"/>
      <c r="Y2773" s="4"/>
      <c r="Z2773" s="4"/>
      <c r="AA2773" s="4"/>
      <c r="AB2773" s="4"/>
      <c r="AC2773" s="4"/>
      <c r="AD2773" s="4"/>
      <c r="AE2773" s="4"/>
      <c r="AF2773" s="4"/>
      <c r="AG2773" s="4"/>
    </row>
    <row r="2774" spans="21:33">
      <c r="U2774" s="4"/>
      <c r="V2774" s="4"/>
      <c r="W2774" s="4"/>
      <c r="X2774" s="4"/>
      <c r="Y2774" s="4"/>
      <c r="Z2774" s="4"/>
      <c r="AA2774" s="4"/>
      <c r="AB2774" s="4"/>
      <c r="AC2774" s="4"/>
      <c r="AD2774" s="4"/>
      <c r="AE2774" s="4"/>
      <c r="AF2774" s="4"/>
      <c r="AG2774" s="4"/>
    </row>
    <row r="2775" spans="21:33">
      <c r="U2775" s="4"/>
      <c r="V2775" s="4"/>
      <c r="W2775" s="4"/>
      <c r="X2775" s="4"/>
      <c r="Y2775" s="4"/>
      <c r="Z2775" s="4"/>
      <c r="AA2775" s="4"/>
      <c r="AB2775" s="4"/>
      <c r="AC2775" s="4"/>
      <c r="AD2775" s="4"/>
      <c r="AE2775" s="4"/>
      <c r="AF2775" s="4"/>
      <c r="AG2775" s="4"/>
    </row>
    <row r="2776" spans="21:33">
      <c r="U2776" s="4"/>
      <c r="V2776" s="4"/>
      <c r="W2776" s="4"/>
      <c r="X2776" s="4"/>
      <c r="Y2776" s="4"/>
      <c r="Z2776" s="4"/>
      <c r="AA2776" s="4"/>
      <c r="AB2776" s="4"/>
      <c r="AC2776" s="4"/>
      <c r="AD2776" s="4"/>
      <c r="AE2776" s="4"/>
      <c r="AF2776" s="4"/>
      <c r="AG2776" s="4"/>
    </row>
    <row r="2777" spans="21:33">
      <c r="U2777" s="4"/>
      <c r="V2777" s="4"/>
      <c r="W2777" s="4"/>
      <c r="X2777" s="4"/>
      <c r="Y2777" s="4"/>
      <c r="Z2777" s="4"/>
      <c r="AA2777" s="4"/>
      <c r="AB2777" s="4"/>
      <c r="AC2777" s="4"/>
      <c r="AD2777" s="4"/>
      <c r="AE2777" s="4"/>
      <c r="AF2777" s="4"/>
      <c r="AG2777" s="4"/>
    </row>
    <row r="2778" spans="21:33">
      <c r="U2778" s="4"/>
      <c r="V2778" s="4"/>
      <c r="W2778" s="4"/>
      <c r="X2778" s="4"/>
      <c r="Y2778" s="4"/>
      <c r="Z2778" s="4"/>
      <c r="AA2778" s="4"/>
      <c r="AB2778" s="4"/>
      <c r="AC2778" s="4"/>
      <c r="AD2778" s="4"/>
      <c r="AE2778" s="4"/>
      <c r="AF2778" s="4"/>
      <c r="AG2778" s="4"/>
    </row>
    <row r="2779" spans="21:33">
      <c r="U2779" s="4"/>
      <c r="V2779" s="4"/>
      <c r="W2779" s="4"/>
      <c r="X2779" s="4"/>
      <c r="Y2779" s="4"/>
      <c r="Z2779" s="4"/>
      <c r="AA2779" s="4"/>
      <c r="AB2779" s="4"/>
      <c r="AC2779" s="4"/>
      <c r="AD2779" s="4"/>
      <c r="AE2779" s="4"/>
      <c r="AF2779" s="4"/>
      <c r="AG2779" s="4"/>
    </row>
    <row r="2780" spans="21:33">
      <c r="U2780" s="4"/>
      <c r="V2780" s="4"/>
      <c r="W2780" s="4"/>
      <c r="X2780" s="4"/>
      <c r="Y2780" s="4"/>
      <c r="Z2780" s="4"/>
      <c r="AA2780" s="4"/>
      <c r="AB2780" s="4"/>
      <c r="AC2780" s="4"/>
      <c r="AD2780" s="4"/>
      <c r="AE2780" s="4"/>
      <c r="AF2780" s="4"/>
      <c r="AG2780" s="4"/>
    </row>
    <row r="2781" spans="21:33">
      <c r="U2781" s="4"/>
      <c r="V2781" s="4"/>
      <c r="W2781" s="4"/>
      <c r="X2781" s="4"/>
      <c r="Y2781" s="4"/>
      <c r="Z2781" s="4"/>
      <c r="AA2781" s="4"/>
      <c r="AB2781" s="4"/>
      <c r="AC2781" s="4"/>
      <c r="AD2781" s="4"/>
      <c r="AE2781" s="4"/>
      <c r="AF2781" s="4"/>
      <c r="AG2781" s="4"/>
    </row>
    <row r="2782" spans="21:33">
      <c r="U2782" s="4"/>
      <c r="V2782" s="4"/>
      <c r="W2782" s="4"/>
      <c r="X2782" s="4"/>
      <c r="Y2782" s="4"/>
      <c r="Z2782" s="4"/>
      <c r="AA2782" s="4"/>
      <c r="AB2782" s="4"/>
      <c r="AC2782" s="4"/>
      <c r="AD2782" s="4"/>
      <c r="AE2782" s="4"/>
      <c r="AF2782" s="4"/>
      <c r="AG2782" s="4"/>
    </row>
    <row r="2783" spans="21:33">
      <c r="U2783" s="4"/>
      <c r="V2783" s="4"/>
      <c r="W2783" s="4"/>
      <c r="X2783" s="4"/>
      <c r="Y2783" s="4"/>
      <c r="Z2783" s="4"/>
      <c r="AA2783" s="4"/>
      <c r="AB2783" s="4"/>
      <c r="AC2783" s="4"/>
      <c r="AD2783" s="4"/>
      <c r="AE2783" s="4"/>
      <c r="AF2783" s="4"/>
      <c r="AG2783" s="4"/>
    </row>
    <row r="2784" spans="21:33">
      <c r="U2784" s="4"/>
      <c r="V2784" s="4"/>
      <c r="W2784" s="4"/>
      <c r="X2784" s="4"/>
      <c r="Y2784" s="4"/>
      <c r="Z2784" s="4"/>
      <c r="AA2784" s="4"/>
      <c r="AB2784" s="4"/>
      <c r="AC2784" s="4"/>
      <c r="AD2784" s="4"/>
      <c r="AE2784" s="4"/>
      <c r="AF2784" s="4"/>
      <c r="AG2784" s="4"/>
    </row>
    <row r="2785" spans="21:33">
      <c r="U2785" s="4"/>
      <c r="V2785" s="4"/>
      <c r="W2785" s="4"/>
      <c r="X2785" s="4"/>
      <c r="Y2785" s="4"/>
      <c r="Z2785" s="4"/>
      <c r="AA2785" s="4"/>
      <c r="AB2785" s="4"/>
      <c r="AC2785" s="4"/>
      <c r="AD2785" s="4"/>
      <c r="AE2785" s="4"/>
      <c r="AF2785" s="4"/>
      <c r="AG2785" s="4"/>
    </row>
    <row r="2786" spans="21:33">
      <c r="U2786" s="4"/>
      <c r="V2786" s="4"/>
      <c r="W2786" s="4"/>
      <c r="X2786" s="4"/>
      <c r="Y2786" s="4"/>
      <c r="Z2786" s="4"/>
      <c r="AA2786" s="4"/>
      <c r="AB2786" s="4"/>
      <c r="AC2786" s="4"/>
      <c r="AD2786" s="4"/>
      <c r="AE2786" s="4"/>
      <c r="AF2786" s="4"/>
      <c r="AG2786" s="4"/>
    </row>
    <row r="2787" spans="21:33">
      <c r="U2787" s="4"/>
      <c r="V2787" s="4"/>
      <c r="W2787" s="4"/>
      <c r="X2787" s="4"/>
      <c r="Y2787" s="4"/>
      <c r="Z2787" s="4"/>
      <c r="AA2787" s="4"/>
      <c r="AB2787" s="4"/>
      <c r="AC2787" s="4"/>
      <c r="AD2787" s="4"/>
      <c r="AE2787" s="4"/>
      <c r="AF2787" s="4"/>
      <c r="AG2787" s="4"/>
    </row>
    <row r="2788" spans="21:33">
      <c r="U2788" s="4"/>
      <c r="V2788" s="4"/>
      <c r="W2788" s="4"/>
      <c r="X2788" s="4"/>
      <c r="Y2788" s="4"/>
      <c r="Z2788" s="4"/>
      <c r="AA2788" s="4"/>
      <c r="AB2788" s="4"/>
      <c r="AC2788" s="4"/>
      <c r="AD2788" s="4"/>
      <c r="AE2788" s="4"/>
      <c r="AF2788" s="4"/>
      <c r="AG2788" s="4"/>
    </row>
    <row r="2789" spans="21:33">
      <c r="U2789" s="4"/>
      <c r="V2789" s="4"/>
      <c r="W2789" s="4"/>
      <c r="X2789" s="4"/>
      <c r="Y2789" s="4"/>
      <c r="Z2789" s="4"/>
      <c r="AA2789" s="4"/>
      <c r="AB2789" s="4"/>
      <c r="AC2789" s="4"/>
      <c r="AD2789" s="4"/>
      <c r="AE2789" s="4"/>
      <c r="AF2789" s="4"/>
      <c r="AG2789" s="4"/>
    </row>
    <row r="2790" spans="21:33">
      <c r="U2790" s="4"/>
      <c r="V2790" s="4"/>
      <c r="W2790" s="4"/>
      <c r="X2790" s="4"/>
      <c r="Y2790" s="4"/>
      <c r="Z2790" s="4"/>
      <c r="AA2790" s="4"/>
      <c r="AB2790" s="4"/>
      <c r="AC2790" s="4"/>
      <c r="AD2790" s="4"/>
      <c r="AE2790" s="4"/>
      <c r="AF2790" s="4"/>
      <c r="AG2790" s="4"/>
    </row>
    <row r="2791" spans="21:33">
      <c r="U2791" s="4"/>
      <c r="V2791" s="4"/>
      <c r="W2791" s="4"/>
      <c r="X2791" s="4"/>
      <c r="Y2791" s="4"/>
      <c r="Z2791" s="4"/>
      <c r="AA2791" s="4"/>
      <c r="AB2791" s="4"/>
      <c r="AC2791" s="4"/>
      <c r="AD2791" s="4"/>
      <c r="AE2791" s="4"/>
      <c r="AF2791" s="4"/>
      <c r="AG2791" s="4"/>
    </row>
    <row r="2792" spans="21:33">
      <c r="U2792" s="4"/>
      <c r="V2792" s="4"/>
      <c r="W2792" s="4"/>
      <c r="X2792" s="4"/>
      <c r="Y2792" s="4"/>
      <c r="Z2792" s="4"/>
      <c r="AA2792" s="4"/>
      <c r="AB2792" s="4"/>
      <c r="AC2792" s="4"/>
      <c r="AD2792" s="4"/>
      <c r="AE2792" s="4"/>
      <c r="AF2792" s="4"/>
      <c r="AG2792" s="4"/>
    </row>
    <row r="2793" spans="21:33">
      <c r="U2793" s="4"/>
      <c r="V2793" s="4"/>
      <c r="W2793" s="4"/>
      <c r="X2793" s="4"/>
      <c r="Y2793" s="4"/>
      <c r="Z2793" s="4"/>
      <c r="AA2793" s="4"/>
      <c r="AB2793" s="4"/>
      <c r="AC2793" s="4"/>
      <c r="AD2793" s="4"/>
      <c r="AE2793" s="4"/>
      <c r="AF2793" s="4"/>
      <c r="AG2793" s="4"/>
    </row>
    <row r="2794" spans="21:33">
      <c r="U2794" s="4"/>
      <c r="V2794" s="4"/>
      <c r="W2794" s="4"/>
      <c r="X2794" s="4"/>
      <c r="Y2794" s="4"/>
      <c r="Z2794" s="4"/>
      <c r="AA2794" s="4"/>
      <c r="AB2794" s="4"/>
      <c r="AC2794" s="4"/>
      <c r="AD2794" s="4"/>
      <c r="AE2794" s="4"/>
      <c r="AF2794" s="4"/>
      <c r="AG2794" s="4"/>
    </row>
    <row r="2795" spans="21:33">
      <c r="U2795" s="4"/>
      <c r="V2795" s="4"/>
      <c r="W2795" s="4"/>
      <c r="X2795" s="4"/>
      <c r="Y2795" s="4"/>
      <c r="Z2795" s="4"/>
      <c r="AA2795" s="4"/>
      <c r="AB2795" s="4"/>
      <c r="AC2795" s="4"/>
      <c r="AD2795" s="4"/>
      <c r="AE2795" s="4"/>
      <c r="AF2795" s="4"/>
      <c r="AG2795" s="4"/>
    </row>
    <row r="2796" spans="21:33">
      <c r="U2796" s="4"/>
      <c r="V2796" s="4"/>
      <c r="W2796" s="4"/>
      <c r="X2796" s="4"/>
      <c r="Y2796" s="4"/>
      <c r="Z2796" s="4"/>
      <c r="AA2796" s="4"/>
      <c r="AB2796" s="4"/>
      <c r="AC2796" s="4"/>
      <c r="AD2796" s="4"/>
      <c r="AE2796" s="4"/>
      <c r="AF2796" s="4"/>
      <c r="AG2796" s="4"/>
    </row>
    <row r="2797" spans="21:33">
      <c r="U2797" s="4"/>
      <c r="V2797" s="4"/>
      <c r="W2797" s="4"/>
      <c r="X2797" s="4"/>
      <c r="Y2797" s="4"/>
      <c r="Z2797" s="4"/>
      <c r="AA2797" s="4"/>
      <c r="AB2797" s="4"/>
      <c r="AC2797" s="4"/>
      <c r="AD2797" s="4"/>
      <c r="AE2797" s="4"/>
      <c r="AF2797" s="4"/>
      <c r="AG2797" s="4"/>
    </row>
    <row r="2798" spans="21:33">
      <c r="U2798" s="4"/>
      <c r="V2798" s="4"/>
      <c r="W2798" s="4"/>
      <c r="X2798" s="4"/>
      <c r="Y2798" s="4"/>
      <c r="Z2798" s="4"/>
      <c r="AA2798" s="4"/>
      <c r="AB2798" s="4"/>
      <c r="AC2798" s="4"/>
      <c r="AD2798" s="4"/>
      <c r="AE2798" s="4"/>
      <c r="AF2798" s="4"/>
      <c r="AG2798" s="4"/>
    </row>
    <row r="2799" spans="21:33">
      <c r="U2799" s="4"/>
      <c r="V2799" s="4"/>
      <c r="W2799" s="4"/>
      <c r="X2799" s="4"/>
      <c r="Y2799" s="4"/>
      <c r="Z2799" s="4"/>
      <c r="AA2799" s="4"/>
      <c r="AB2799" s="4"/>
      <c r="AC2799" s="4"/>
      <c r="AD2799" s="4"/>
      <c r="AE2799" s="4"/>
      <c r="AF2799" s="4"/>
      <c r="AG2799" s="4"/>
    </row>
    <row r="2800" spans="21:33">
      <c r="U2800" s="4"/>
      <c r="V2800" s="4"/>
      <c r="W2800" s="4"/>
      <c r="X2800" s="4"/>
      <c r="Y2800" s="4"/>
      <c r="Z2800" s="4"/>
      <c r="AA2800" s="4"/>
      <c r="AB2800" s="4"/>
      <c r="AC2800" s="4"/>
      <c r="AD2800" s="4"/>
      <c r="AE2800" s="4"/>
      <c r="AF2800" s="4"/>
      <c r="AG2800" s="4"/>
    </row>
    <row r="2801" spans="21:33">
      <c r="U2801" s="4"/>
      <c r="V2801" s="4"/>
      <c r="W2801" s="4"/>
      <c r="X2801" s="4"/>
      <c r="Y2801" s="4"/>
      <c r="Z2801" s="4"/>
      <c r="AA2801" s="4"/>
      <c r="AB2801" s="4"/>
      <c r="AC2801" s="4"/>
      <c r="AD2801" s="4"/>
      <c r="AE2801" s="4"/>
      <c r="AF2801" s="4"/>
      <c r="AG2801" s="4"/>
    </row>
    <row r="2802" spans="21:33">
      <c r="U2802" s="4"/>
      <c r="V2802" s="4"/>
      <c r="W2802" s="4"/>
      <c r="X2802" s="4"/>
      <c r="Y2802" s="4"/>
      <c r="Z2802" s="4"/>
      <c r="AA2802" s="4"/>
      <c r="AB2802" s="4"/>
      <c r="AC2802" s="4"/>
      <c r="AD2802" s="4"/>
      <c r="AE2802" s="4"/>
      <c r="AF2802" s="4"/>
      <c r="AG2802" s="4"/>
    </row>
    <row r="2803" spans="21:33">
      <c r="U2803" s="4"/>
      <c r="V2803" s="4"/>
      <c r="W2803" s="4"/>
      <c r="X2803" s="4"/>
      <c r="Y2803" s="4"/>
      <c r="Z2803" s="4"/>
      <c r="AA2803" s="4"/>
      <c r="AB2803" s="4"/>
      <c r="AC2803" s="4"/>
      <c r="AD2803" s="4"/>
      <c r="AE2803" s="4"/>
      <c r="AF2803" s="4"/>
      <c r="AG2803" s="4"/>
    </row>
    <row r="2804" spans="21:33">
      <c r="U2804" s="4"/>
      <c r="V2804" s="4"/>
      <c r="W2804" s="4"/>
      <c r="X2804" s="4"/>
      <c r="Y2804" s="4"/>
      <c r="Z2804" s="4"/>
      <c r="AA2804" s="4"/>
      <c r="AB2804" s="4"/>
      <c r="AC2804" s="4"/>
      <c r="AD2804" s="4"/>
      <c r="AE2804" s="4"/>
      <c r="AF2804" s="4"/>
      <c r="AG2804" s="4"/>
    </row>
    <row r="2805" spans="21:33">
      <c r="U2805" s="4"/>
      <c r="V2805" s="4"/>
      <c r="W2805" s="4"/>
      <c r="X2805" s="4"/>
      <c r="Y2805" s="4"/>
      <c r="Z2805" s="4"/>
      <c r="AA2805" s="4"/>
      <c r="AB2805" s="4"/>
      <c r="AC2805" s="4"/>
      <c r="AD2805" s="4"/>
      <c r="AE2805" s="4"/>
      <c r="AF2805" s="4"/>
      <c r="AG2805" s="4"/>
    </row>
    <row r="2806" spans="21:33">
      <c r="U2806" s="4"/>
      <c r="V2806" s="4"/>
      <c r="W2806" s="4"/>
      <c r="X2806" s="4"/>
      <c r="Y2806" s="4"/>
      <c r="Z2806" s="4"/>
      <c r="AA2806" s="4"/>
      <c r="AB2806" s="4"/>
      <c r="AC2806" s="4"/>
      <c r="AD2806" s="4"/>
      <c r="AE2806" s="4"/>
      <c r="AF2806" s="4"/>
      <c r="AG2806" s="4"/>
    </row>
    <row r="2807" spans="21:33">
      <c r="U2807" s="4"/>
      <c r="V2807" s="4"/>
      <c r="W2807" s="4"/>
      <c r="X2807" s="4"/>
      <c r="Y2807" s="4"/>
      <c r="Z2807" s="4"/>
      <c r="AA2807" s="4"/>
      <c r="AB2807" s="4"/>
      <c r="AC2807" s="4"/>
      <c r="AD2807" s="4"/>
      <c r="AE2807" s="4"/>
      <c r="AF2807" s="4"/>
      <c r="AG2807" s="4"/>
    </row>
    <row r="2808" spans="21:33">
      <c r="U2808" s="4"/>
      <c r="V2808" s="4"/>
      <c r="W2808" s="4"/>
      <c r="X2808" s="4"/>
      <c r="Y2808" s="4"/>
      <c r="Z2808" s="4"/>
      <c r="AA2808" s="4"/>
      <c r="AB2808" s="4"/>
      <c r="AC2808" s="4"/>
      <c r="AD2808" s="4"/>
      <c r="AE2808" s="4"/>
      <c r="AF2808" s="4"/>
      <c r="AG2808" s="4"/>
    </row>
    <row r="2809" spans="21:33">
      <c r="U2809" s="4"/>
      <c r="V2809" s="4"/>
      <c r="W2809" s="4"/>
      <c r="X2809" s="4"/>
      <c r="Y2809" s="4"/>
      <c r="Z2809" s="4"/>
      <c r="AA2809" s="4"/>
      <c r="AB2809" s="4"/>
      <c r="AC2809" s="4"/>
      <c r="AD2809" s="4"/>
      <c r="AE2809" s="4"/>
      <c r="AF2809" s="4"/>
      <c r="AG2809" s="4"/>
    </row>
    <row r="2810" spans="21:33">
      <c r="U2810" s="4"/>
      <c r="V2810" s="4"/>
      <c r="W2810" s="4"/>
      <c r="X2810" s="4"/>
      <c r="Y2810" s="4"/>
      <c r="Z2810" s="4"/>
      <c r="AA2810" s="4"/>
      <c r="AB2810" s="4"/>
      <c r="AC2810" s="4"/>
      <c r="AD2810" s="4"/>
      <c r="AE2810" s="4"/>
      <c r="AF2810" s="4"/>
      <c r="AG2810" s="4"/>
    </row>
    <row r="2811" spans="21:33">
      <c r="U2811" s="4"/>
      <c r="V2811" s="4"/>
      <c r="W2811" s="4"/>
      <c r="X2811" s="4"/>
      <c r="Y2811" s="4"/>
      <c r="Z2811" s="4"/>
      <c r="AA2811" s="4"/>
      <c r="AB2811" s="4"/>
      <c r="AC2811" s="4"/>
      <c r="AD2811" s="4"/>
      <c r="AE2811" s="4"/>
      <c r="AF2811" s="4"/>
      <c r="AG2811" s="4"/>
    </row>
    <row r="2812" spans="21:33">
      <c r="U2812" s="4"/>
      <c r="V2812" s="4"/>
      <c r="W2812" s="4"/>
      <c r="X2812" s="4"/>
      <c r="Y2812" s="4"/>
      <c r="Z2812" s="4"/>
      <c r="AA2812" s="4"/>
      <c r="AB2812" s="4"/>
      <c r="AC2812" s="4"/>
      <c r="AD2812" s="4"/>
      <c r="AE2812" s="4"/>
      <c r="AF2812" s="4"/>
      <c r="AG2812" s="4"/>
    </row>
    <row r="2813" spans="21:33">
      <c r="U2813" s="4"/>
      <c r="V2813" s="4"/>
      <c r="W2813" s="4"/>
      <c r="X2813" s="4"/>
      <c r="Y2813" s="4"/>
      <c r="Z2813" s="4"/>
      <c r="AA2813" s="4"/>
      <c r="AB2813" s="4"/>
      <c r="AC2813" s="4"/>
      <c r="AD2813" s="4"/>
      <c r="AE2813" s="4"/>
      <c r="AF2813" s="4"/>
      <c r="AG2813" s="4"/>
    </row>
    <row r="2814" spans="21:33">
      <c r="U2814" s="4"/>
      <c r="V2814" s="4"/>
      <c r="W2814" s="4"/>
      <c r="X2814" s="4"/>
      <c r="Y2814" s="4"/>
      <c r="Z2814" s="4"/>
      <c r="AA2814" s="4"/>
      <c r="AB2814" s="4"/>
      <c r="AC2814" s="4"/>
      <c r="AD2814" s="4"/>
      <c r="AE2814" s="4"/>
      <c r="AF2814" s="4"/>
      <c r="AG2814" s="4"/>
    </row>
    <row r="2815" spans="21:33">
      <c r="U2815" s="4"/>
      <c r="V2815" s="4"/>
      <c r="W2815" s="4"/>
      <c r="X2815" s="4"/>
      <c r="Y2815" s="4"/>
      <c r="Z2815" s="4"/>
      <c r="AA2815" s="4"/>
      <c r="AB2815" s="4"/>
      <c r="AC2815" s="4"/>
      <c r="AD2815" s="4"/>
      <c r="AE2815" s="4"/>
      <c r="AF2815" s="4"/>
      <c r="AG2815" s="4"/>
    </row>
    <row r="2816" spans="21:33">
      <c r="U2816" s="4"/>
      <c r="V2816" s="4"/>
      <c r="W2816" s="4"/>
      <c r="X2816" s="4"/>
      <c r="Y2816" s="4"/>
      <c r="Z2816" s="4"/>
      <c r="AA2816" s="4"/>
      <c r="AB2816" s="4"/>
      <c r="AC2816" s="4"/>
      <c r="AD2816" s="4"/>
      <c r="AE2816" s="4"/>
      <c r="AF2816" s="4"/>
      <c r="AG2816" s="4"/>
    </row>
    <row r="2817" spans="21:33">
      <c r="U2817" s="4"/>
      <c r="V2817" s="4"/>
      <c r="W2817" s="4"/>
      <c r="X2817" s="4"/>
      <c r="Y2817" s="4"/>
      <c r="Z2817" s="4"/>
      <c r="AA2817" s="4"/>
      <c r="AB2817" s="4"/>
      <c r="AC2817" s="4"/>
      <c r="AD2817" s="4"/>
      <c r="AE2817" s="4"/>
      <c r="AF2817" s="4"/>
      <c r="AG2817" s="4"/>
    </row>
    <row r="2818" spans="21:33">
      <c r="U2818" s="4"/>
      <c r="V2818" s="4"/>
      <c r="W2818" s="4"/>
      <c r="X2818" s="4"/>
      <c r="Y2818" s="4"/>
      <c r="Z2818" s="4"/>
      <c r="AA2818" s="4"/>
      <c r="AB2818" s="4"/>
      <c r="AC2818" s="4"/>
      <c r="AD2818" s="4"/>
      <c r="AE2818" s="4"/>
      <c r="AF2818" s="4"/>
      <c r="AG2818" s="4"/>
    </row>
    <row r="2819" spans="21:33">
      <c r="U2819" s="4"/>
      <c r="V2819" s="4"/>
      <c r="W2819" s="4"/>
      <c r="X2819" s="4"/>
      <c r="Y2819" s="4"/>
      <c r="Z2819" s="4"/>
      <c r="AA2819" s="4"/>
      <c r="AB2819" s="4"/>
      <c r="AC2819" s="4"/>
      <c r="AD2819" s="4"/>
      <c r="AE2819" s="4"/>
      <c r="AF2819" s="4"/>
      <c r="AG2819" s="4"/>
    </row>
    <row r="2820" spans="21:33">
      <c r="U2820" s="4"/>
      <c r="V2820" s="4"/>
      <c r="W2820" s="4"/>
      <c r="X2820" s="4"/>
      <c r="Y2820" s="4"/>
      <c r="Z2820" s="4"/>
      <c r="AA2820" s="4"/>
      <c r="AB2820" s="4"/>
      <c r="AC2820" s="4"/>
      <c r="AD2820" s="4"/>
      <c r="AE2820" s="4"/>
      <c r="AF2820" s="4"/>
      <c r="AG2820" s="4"/>
    </row>
    <row r="2821" spans="21:33">
      <c r="U2821" s="4"/>
      <c r="V2821" s="4"/>
      <c r="W2821" s="4"/>
      <c r="X2821" s="4"/>
      <c r="Y2821" s="4"/>
      <c r="Z2821" s="4"/>
      <c r="AA2821" s="4"/>
      <c r="AB2821" s="4"/>
      <c r="AC2821" s="4"/>
      <c r="AD2821" s="4"/>
      <c r="AE2821" s="4"/>
      <c r="AF2821" s="4"/>
      <c r="AG2821" s="4"/>
    </row>
    <row r="2822" spans="21:33">
      <c r="U2822" s="4"/>
      <c r="V2822" s="4"/>
      <c r="W2822" s="4"/>
      <c r="X2822" s="4"/>
      <c r="Y2822" s="4"/>
      <c r="Z2822" s="4"/>
      <c r="AA2822" s="4"/>
      <c r="AB2822" s="4"/>
      <c r="AC2822" s="4"/>
      <c r="AD2822" s="4"/>
      <c r="AE2822" s="4"/>
      <c r="AF2822" s="4"/>
      <c r="AG2822" s="4"/>
    </row>
    <row r="2823" spans="21:33">
      <c r="U2823" s="4"/>
      <c r="V2823" s="4"/>
      <c r="W2823" s="4"/>
      <c r="X2823" s="4"/>
      <c r="Y2823" s="4"/>
      <c r="Z2823" s="4"/>
      <c r="AA2823" s="4"/>
      <c r="AB2823" s="4"/>
      <c r="AC2823" s="4"/>
      <c r="AD2823" s="4"/>
      <c r="AE2823" s="4"/>
      <c r="AF2823" s="4"/>
      <c r="AG2823" s="4"/>
    </row>
    <row r="2824" spans="21:33">
      <c r="U2824" s="4"/>
      <c r="V2824" s="4"/>
      <c r="W2824" s="4"/>
      <c r="X2824" s="4"/>
      <c r="Y2824" s="4"/>
      <c r="Z2824" s="4"/>
      <c r="AA2824" s="4"/>
      <c r="AB2824" s="4"/>
      <c r="AC2824" s="4"/>
      <c r="AD2824" s="4"/>
      <c r="AE2824" s="4"/>
      <c r="AF2824" s="4"/>
      <c r="AG2824" s="4"/>
    </row>
    <row r="2825" spans="21:33">
      <c r="U2825" s="4"/>
      <c r="V2825" s="4"/>
      <c r="W2825" s="4"/>
      <c r="X2825" s="4"/>
      <c r="Y2825" s="4"/>
      <c r="Z2825" s="4"/>
      <c r="AA2825" s="4"/>
      <c r="AB2825" s="4"/>
      <c r="AC2825" s="4"/>
      <c r="AD2825" s="4"/>
      <c r="AE2825" s="4"/>
      <c r="AF2825" s="4"/>
      <c r="AG2825" s="4"/>
    </row>
    <row r="2826" spans="21:33">
      <c r="U2826" s="4"/>
      <c r="V2826" s="4"/>
      <c r="W2826" s="4"/>
      <c r="X2826" s="4"/>
      <c r="Y2826" s="4"/>
      <c r="Z2826" s="4"/>
      <c r="AA2826" s="4"/>
      <c r="AB2826" s="4"/>
      <c r="AC2826" s="4"/>
      <c r="AD2826" s="4"/>
      <c r="AE2826" s="4"/>
      <c r="AF2826" s="4"/>
      <c r="AG2826" s="4"/>
    </row>
    <row r="2827" spans="21:33">
      <c r="U2827" s="4"/>
      <c r="V2827" s="4"/>
      <c r="W2827" s="4"/>
      <c r="X2827" s="4"/>
      <c r="Y2827" s="4"/>
      <c r="Z2827" s="4"/>
      <c r="AA2827" s="4"/>
      <c r="AB2827" s="4"/>
      <c r="AC2827" s="4"/>
      <c r="AD2827" s="4"/>
      <c r="AE2827" s="4"/>
      <c r="AF2827" s="4"/>
      <c r="AG2827" s="4"/>
    </row>
    <row r="2828" spans="21:33">
      <c r="U2828" s="4"/>
      <c r="V2828" s="4"/>
      <c r="W2828" s="4"/>
      <c r="X2828" s="4"/>
      <c r="Y2828" s="4"/>
      <c r="Z2828" s="4"/>
      <c r="AA2828" s="4"/>
      <c r="AB2828" s="4"/>
      <c r="AC2828" s="4"/>
      <c r="AD2828" s="4"/>
      <c r="AE2828" s="4"/>
      <c r="AF2828" s="4"/>
      <c r="AG2828" s="4"/>
    </row>
    <row r="2829" spans="21:33">
      <c r="U2829" s="4"/>
      <c r="V2829" s="4"/>
      <c r="W2829" s="4"/>
      <c r="X2829" s="4"/>
      <c r="Y2829" s="4"/>
      <c r="Z2829" s="4"/>
      <c r="AA2829" s="4"/>
      <c r="AB2829" s="4"/>
      <c r="AC2829" s="4"/>
      <c r="AD2829" s="4"/>
      <c r="AE2829" s="4"/>
      <c r="AF2829" s="4"/>
      <c r="AG2829" s="4"/>
    </row>
    <row r="2830" spans="21:33">
      <c r="U2830" s="4"/>
      <c r="V2830" s="4"/>
      <c r="W2830" s="4"/>
      <c r="X2830" s="4"/>
      <c r="Y2830" s="4"/>
      <c r="Z2830" s="4"/>
      <c r="AA2830" s="4"/>
      <c r="AB2830" s="4"/>
      <c r="AC2830" s="4"/>
      <c r="AD2830" s="4"/>
      <c r="AE2830" s="4"/>
      <c r="AF2830" s="4"/>
      <c r="AG2830" s="4"/>
    </row>
    <row r="2831" spans="21:33">
      <c r="U2831" s="4"/>
      <c r="V2831" s="4"/>
      <c r="W2831" s="4"/>
      <c r="X2831" s="4"/>
      <c r="Y2831" s="4"/>
      <c r="Z2831" s="4"/>
      <c r="AA2831" s="4"/>
      <c r="AB2831" s="4"/>
      <c r="AC2831" s="4"/>
      <c r="AD2831" s="4"/>
      <c r="AE2831" s="4"/>
      <c r="AF2831" s="4"/>
      <c r="AG2831" s="4"/>
    </row>
    <row r="2832" spans="21:33">
      <c r="U2832" s="4"/>
      <c r="V2832" s="4"/>
      <c r="W2832" s="4"/>
      <c r="X2832" s="4"/>
      <c r="Y2832" s="4"/>
      <c r="Z2832" s="4"/>
      <c r="AA2832" s="4"/>
      <c r="AB2832" s="4"/>
      <c r="AC2832" s="4"/>
      <c r="AD2832" s="4"/>
      <c r="AE2832" s="4"/>
      <c r="AF2832" s="4"/>
      <c r="AG2832" s="4"/>
    </row>
    <row r="2833" spans="21:33">
      <c r="U2833" s="4"/>
      <c r="V2833" s="4"/>
      <c r="W2833" s="4"/>
      <c r="X2833" s="4"/>
      <c r="Y2833" s="4"/>
      <c r="Z2833" s="4"/>
      <c r="AA2833" s="4"/>
      <c r="AB2833" s="4"/>
      <c r="AC2833" s="4"/>
      <c r="AD2833" s="4"/>
      <c r="AE2833" s="4"/>
      <c r="AF2833" s="4"/>
      <c r="AG2833" s="4"/>
    </row>
    <row r="2834" spans="21:33">
      <c r="U2834" s="4"/>
      <c r="V2834" s="4"/>
      <c r="W2834" s="4"/>
      <c r="X2834" s="4"/>
      <c r="Y2834" s="4"/>
      <c r="Z2834" s="4"/>
      <c r="AA2834" s="4"/>
      <c r="AB2834" s="4"/>
      <c r="AC2834" s="4"/>
      <c r="AD2834" s="4"/>
      <c r="AE2834" s="4"/>
      <c r="AF2834" s="4"/>
      <c r="AG2834" s="4"/>
    </row>
    <row r="2835" spans="21:33">
      <c r="U2835" s="4"/>
      <c r="V2835" s="4"/>
      <c r="W2835" s="4"/>
      <c r="X2835" s="4"/>
      <c r="Y2835" s="4"/>
      <c r="Z2835" s="4"/>
      <c r="AA2835" s="4"/>
      <c r="AB2835" s="4"/>
      <c r="AC2835" s="4"/>
      <c r="AD2835" s="4"/>
      <c r="AE2835" s="4"/>
      <c r="AF2835" s="4"/>
      <c r="AG2835" s="4"/>
    </row>
    <row r="2836" spans="21:33">
      <c r="U2836" s="4"/>
      <c r="V2836" s="4"/>
      <c r="W2836" s="4"/>
      <c r="X2836" s="4"/>
      <c r="Y2836" s="4"/>
      <c r="Z2836" s="4"/>
      <c r="AA2836" s="4"/>
      <c r="AB2836" s="4"/>
      <c r="AC2836" s="4"/>
      <c r="AD2836" s="4"/>
      <c r="AE2836" s="4"/>
      <c r="AF2836" s="4"/>
      <c r="AG2836" s="4"/>
    </row>
    <row r="2837" spans="21:33">
      <c r="U2837" s="4"/>
      <c r="V2837" s="4"/>
      <c r="W2837" s="4"/>
      <c r="X2837" s="4"/>
      <c r="Y2837" s="4"/>
      <c r="Z2837" s="4"/>
      <c r="AA2837" s="4"/>
      <c r="AB2837" s="4"/>
      <c r="AC2837" s="4"/>
      <c r="AD2837" s="4"/>
      <c r="AE2837" s="4"/>
      <c r="AF2837" s="4"/>
      <c r="AG2837" s="4"/>
    </row>
    <row r="2838" spans="21:33">
      <c r="U2838" s="4"/>
      <c r="V2838" s="4"/>
      <c r="W2838" s="4"/>
      <c r="X2838" s="4"/>
      <c r="Y2838" s="4"/>
      <c r="Z2838" s="4"/>
      <c r="AA2838" s="4"/>
      <c r="AB2838" s="4"/>
      <c r="AC2838" s="4"/>
      <c r="AD2838" s="4"/>
      <c r="AE2838" s="4"/>
      <c r="AF2838" s="4"/>
      <c r="AG2838" s="4"/>
    </row>
    <row r="2839" spans="21:33">
      <c r="U2839" s="4"/>
      <c r="V2839" s="4"/>
      <c r="W2839" s="4"/>
      <c r="X2839" s="4"/>
      <c r="Y2839" s="4"/>
      <c r="Z2839" s="4"/>
      <c r="AA2839" s="4"/>
      <c r="AB2839" s="4"/>
      <c r="AC2839" s="4"/>
      <c r="AD2839" s="4"/>
      <c r="AE2839" s="4"/>
      <c r="AF2839" s="4"/>
      <c r="AG2839" s="4"/>
    </row>
    <row r="2840" spans="21:33">
      <c r="U2840" s="4"/>
      <c r="V2840" s="4"/>
      <c r="W2840" s="4"/>
      <c r="X2840" s="4"/>
      <c r="Y2840" s="4"/>
      <c r="Z2840" s="4"/>
      <c r="AA2840" s="4"/>
      <c r="AB2840" s="4"/>
      <c r="AC2840" s="4"/>
      <c r="AD2840" s="4"/>
      <c r="AE2840" s="4"/>
      <c r="AF2840" s="4"/>
      <c r="AG2840" s="4"/>
    </row>
    <row r="2841" spans="21:33">
      <c r="U2841" s="4"/>
      <c r="V2841" s="4"/>
      <c r="W2841" s="4"/>
      <c r="X2841" s="4"/>
      <c r="Y2841" s="4"/>
      <c r="Z2841" s="4"/>
      <c r="AA2841" s="4"/>
      <c r="AB2841" s="4"/>
      <c r="AC2841" s="4"/>
      <c r="AD2841" s="4"/>
      <c r="AE2841" s="4"/>
      <c r="AF2841" s="4"/>
      <c r="AG2841" s="4"/>
    </row>
    <row r="2842" spans="21:33">
      <c r="U2842" s="4"/>
      <c r="V2842" s="4"/>
      <c r="W2842" s="4"/>
      <c r="X2842" s="4"/>
      <c r="Y2842" s="4"/>
      <c r="Z2842" s="4"/>
      <c r="AA2842" s="4"/>
      <c r="AB2842" s="4"/>
      <c r="AC2842" s="4"/>
      <c r="AD2842" s="4"/>
      <c r="AE2842" s="4"/>
      <c r="AF2842" s="4"/>
      <c r="AG2842" s="4"/>
    </row>
    <row r="2843" spans="21:33">
      <c r="U2843" s="4"/>
      <c r="V2843" s="4"/>
      <c r="W2843" s="4"/>
      <c r="X2843" s="4"/>
      <c r="Y2843" s="4"/>
      <c r="Z2843" s="4"/>
      <c r="AA2843" s="4"/>
      <c r="AB2843" s="4"/>
      <c r="AC2843" s="4"/>
      <c r="AD2843" s="4"/>
      <c r="AE2843" s="4"/>
      <c r="AF2843" s="4"/>
      <c r="AG2843" s="4"/>
    </row>
    <row r="2844" spans="21:33">
      <c r="U2844" s="4"/>
      <c r="V2844" s="4"/>
      <c r="W2844" s="4"/>
      <c r="X2844" s="4"/>
      <c r="Y2844" s="4"/>
      <c r="Z2844" s="4"/>
      <c r="AA2844" s="4"/>
      <c r="AB2844" s="4"/>
      <c r="AC2844" s="4"/>
      <c r="AD2844" s="4"/>
      <c r="AE2844" s="4"/>
      <c r="AF2844" s="4"/>
      <c r="AG2844" s="4"/>
    </row>
    <row r="2845" spans="21:33">
      <c r="U2845" s="4"/>
      <c r="V2845" s="4"/>
      <c r="W2845" s="4"/>
      <c r="X2845" s="4"/>
      <c r="Y2845" s="4"/>
      <c r="Z2845" s="4"/>
      <c r="AA2845" s="4"/>
      <c r="AB2845" s="4"/>
      <c r="AC2845" s="4"/>
      <c r="AD2845" s="4"/>
      <c r="AE2845" s="4"/>
      <c r="AF2845" s="4"/>
      <c r="AG2845" s="4"/>
    </row>
    <row r="2846" spans="21:33">
      <c r="U2846" s="4"/>
      <c r="V2846" s="4"/>
      <c r="W2846" s="4"/>
      <c r="X2846" s="4"/>
      <c r="Y2846" s="4"/>
      <c r="Z2846" s="4"/>
      <c r="AA2846" s="4"/>
      <c r="AB2846" s="4"/>
      <c r="AC2846" s="4"/>
      <c r="AD2846" s="4"/>
      <c r="AE2846" s="4"/>
      <c r="AF2846" s="4"/>
      <c r="AG2846" s="4"/>
    </row>
    <row r="2847" spans="21:33">
      <c r="U2847" s="4"/>
      <c r="V2847" s="4"/>
      <c r="W2847" s="4"/>
      <c r="X2847" s="4"/>
      <c r="Y2847" s="4"/>
      <c r="Z2847" s="4"/>
      <c r="AA2847" s="4"/>
      <c r="AB2847" s="4"/>
      <c r="AC2847" s="4"/>
      <c r="AD2847" s="4"/>
      <c r="AE2847" s="4"/>
      <c r="AF2847" s="4"/>
      <c r="AG2847" s="4"/>
    </row>
    <row r="2848" spans="21:33">
      <c r="U2848" s="4"/>
      <c r="V2848" s="4"/>
      <c r="W2848" s="4"/>
      <c r="X2848" s="4"/>
      <c r="Y2848" s="4"/>
      <c r="Z2848" s="4"/>
      <c r="AA2848" s="4"/>
      <c r="AB2848" s="4"/>
      <c r="AC2848" s="4"/>
      <c r="AD2848" s="4"/>
      <c r="AE2848" s="4"/>
      <c r="AF2848" s="4"/>
      <c r="AG2848" s="4"/>
    </row>
    <row r="2849" spans="21:33">
      <c r="U2849" s="4"/>
      <c r="V2849" s="4"/>
      <c r="W2849" s="4"/>
      <c r="X2849" s="4"/>
      <c r="Y2849" s="4"/>
      <c r="Z2849" s="4"/>
      <c r="AA2849" s="4"/>
      <c r="AB2849" s="4"/>
      <c r="AC2849" s="4"/>
      <c r="AD2849" s="4"/>
      <c r="AE2849" s="4"/>
      <c r="AF2849" s="4"/>
      <c r="AG2849" s="4"/>
    </row>
    <row r="2850" spans="21:33">
      <c r="U2850" s="4"/>
      <c r="V2850" s="4"/>
      <c r="W2850" s="4"/>
      <c r="X2850" s="4"/>
      <c r="Y2850" s="4"/>
      <c r="Z2850" s="4"/>
      <c r="AA2850" s="4"/>
      <c r="AB2850" s="4"/>
      <c r="AC2850" s="4"/>
      <c r="AD2850" s="4"/>
      <c r="AE2850" s="4"/>
      <c r="AF2850" s="4"/>
      <c r="AG2850" s="4"/>
    </row>
    <row r="2851" spans="21:33">
      <c r="U2851" s="4"/>
      <c r="V2851" s="4"/>
      <c r="W2851" s="4"/>
      <c r="X2851" s="4"/>
      <c r="Y2851" s="4"/>
      <c r="Z2851" s="4"/>
      <c r="AA2851" s="4"/>
      <c r="AB2851" s="4"/>
      <c r="AC2851" s="4"/>
      <c r="AD2851" s="4"/>
      <c r="AE2851" s="4"/>
      <c r="AF2851" s="4"/>
      <c r="AG2851" s="4"/>
    </row>
    <row r="2852" spans="21:33">
      <c r="U2852" s="4"/>
      <c r="V2852" s="4"/>
      <c r="W2852" s="4"/>
      <c r="X2852" s="4"/>
      <c r="Y2852" s="4"/>
      <c r="Z2852" s="4"/>
      <c r="AA2852" s="4"/>
      <c r="AB2852" s="4"/>
      <c r="AC2852" s="4"/>
      <c r="AD2852" s="4"/>
      <c r="AE2852" s="4"/>
      <c r="AF2852" s="4"/>
      <c r="AG2852" s="4"/>
    </row>
    <row r="2853" spans="21:33">
      <c r="U2853" s="4"/>
      <c r="V2853" s="4"/>
      <c r="W2853" s="4"/>
      <c r="X2853" s="4"/>
      <c r="Y2853" s="4"/>
      <c r="Z2853" s="4"/>
      <c r="AA2853" s="4"/>
      <c r="AB2853" s="4"/>
      <c r="AC2853" s="4"/>
      <c r="AD2853" s="4"/>
      <c r="AE2853" s="4"/>
      <c r="AF2853" s="4"/>
      <c r="AG2853" s="4"/>
    </row>
    <row r="2854" spans="21:33">
      <c r="U2854" s="4"/>
      <c r="V2854" s="4"/>
      <c r="W2854" s="4"/>
      <c r="X2854" s="4"/>
      <c r="Y2854" s="4"/>
      <c r="Z2854" s="4"/>
      <c r="AA2854" s="4"/>
      <c r="AB2854" s="4"/>
      <c r="AC2854" s="4"/>
      <c r="AD2854" s="4"/>
      <c r="AE2854" s="4"/>
      <c r="AF2854" s="4"/>
      <c r="AG2854" s="4"/>
    </row>
    <row r="2855" spans="21:33">
      <c r="U2855" s="4"/>
      <c r="V2855" s="4"/>
      <c r="W2855" s="4"/>
      <c r="X2855" s="4"/>
      <c r="Y2855" s="4"/>
      <c r="Z2855" s="4"/>
      <c r="AA2855" s="4"/>
      <c r="AB2855" s="4"/>
      <c r="AC2855" s="4"/>
      <c r="AD2855" s="4"/>
      <c r="AE2855" s="4"/>
      <c r="AF2855" s="4"/>
      <c r="AG2855" s="4"/>
    </row>
    <row r="2856" spans="21:33">
      <c r="U2856" s="4"/>
      <c r="V2856" s="4"/>
      <c r="W2856" s="4"/>
      <c r="X2856" s="4"/>
      <c r="Y2856" s="4"/>
      <c r="Z2856" s="4"/>
      <c r="AA2856" s="4"/>
      <c r="AB2856" s="4"/>
      <c r="AC2856" s="4"/>
      <c r="AD2856" s="4"/>
      <c r="AE2856" s="4"/>
      <c r="AF2856" s="4"/>
      <c r="AG2856" s="4"/>
    </row>
    <row r="2857" spans="21:33">
      <c r="U2857" s="4"/>
      <c r="V2857" s="4"/>
      <c r="W2857" s="4"/>
      <c r="X2857" s="4"/>
      <c r="Y2857" s="4"/>
      <c r="Z2857" s="4"/>
      <c r="AA2857" s="4"/>
      <c r="AB2857" s="4"/>
      <c r="AC2857" s="4"/>
      <c r="AD2857" s="4"/>
      <c r="AE2857" s="4"/>
      <c r="AF2857" s="4"/>
      <c r="AG2857" s="4"/>
    </row>
    <row r="2858" spans="21:33">
      <c r="U2858" s="4"/>
      <c r="V2858" s="4"/>
      <c r="W2858" s="4"/>
      <c r="X2858" s="4"/>
      <c r="Y2858" s="4"/>
      <c r="Z2858" s="4"/>
      <c r="AA2858" s="4"/>
      <c r="AB2858" s="4"/>
      <c r="AC2858" s="4"/>
      <c r="AD2858" s="4"/>
      <c r="AE2858" s="4"/>
      <c r="AF2858" s="4"/>
      <c r="AG2858" s="4"/>
    </row>
    <row r="2859" spans="21:33">
      <c r="U2859" s="4"/>
      <c r="V2859" s="4"/>
      <c r="W2859" s="4"/>
      <c r="X2859" s="4"/>
      <c r="Y2859" s="4"/>
      <c r="Z2859" s="4"/>
      <c r="AA2859" s="4"/>
      <c r="AB2859" s="4"/>
      <c r="AC2859" s="4"/>
      <c r="AD2859" s="4"/>
      <c r="AE2859" s="4"/>
      <c r="AF2859" s="4"/>
      <c r="AG2859" s="4"/>
    </row>
    <row r="2860" spans="21:33">
      <c r="U2860" s="4"/>
      <c r="V2860" s="4"/>
      <c r="W2860" s="4"/>
      <c r="X2860" s="4"/>
      <c r="Y2860" s="4"/>
      <c r="Z2860" s="4"/>
      <c r="AA2860" s="4"/>
      <c r="AB2860" s="4"/>
      <c r="AC2860" s="4"/>
      <c r="AD2860" s="4"/>
      <c r="AE2860" s="4"/>
      <c r="AF2860" s="4"/>
      <c r="AG2860" s="4"/>
    </row>
    <row r="2861" spans="21:33">
      <c r="U2861" s="4"/>
      <c r="V2861" s="4"/>
      <c r="W2861" s="4"/>
      <c r="X2861" s="4"/>
      <c r="Y2861" s="4"/>
      <c r="Z2861" s="4"/>
      <c r="AA2861" s="4"/>
      <c r="AB2861" s="4"/>
      <c r="AC2861" s="4"/>
      <c r="AD2861" s="4"/>
      <c r="AE2861" s="4"/>
      <c r="AF2861" s="4"/>
      <c r="AG2861" s="4"/>
    </row>
    <row r="2862" spans="21:33">
      <c r="U2862" s="4"/>
      <c r="V2862" s="4"/>
      <c r="W2862" s="4"/>
      <c r="X2862" s="4"/>
      <c r="Y2862" s="4"/>
      <c r="Z2862" s="4"/>
      <c r="AA2862" s="4"/>
      <c r="AB2862" s="4"/>
      <c r="AC2862" s="4"/>
      <c r="AD2862" s="4"/>
      <c r="AE2862" s="4"/>
      <c r="AF2862" s="4"/>
      <c r="AG2862" s="4"/>
    </row>
    <row r="2863" spans="21:33">
      <c r="U2863" s="4"/>
      <c r="V2863" s="4"/>
      <c r="W2863" s="4"/>
      <c r="X2863" s="4"/>
      <c r="Y2863" s="4"/>
      <c r="Z2863" s="4"/>
      <c r="AA2863" s="4"/>
      <c r="AB2863" s="4"/>
      <c r="AC2863" s="4"/>
      <c r="AD2863" s="4"/>
      <c r="AE2863" s="4"/>
      <c r="AF2863" s="4"/>
      <c r="AG2863" s="4"/>
    </row>
    <row r="2864" spans="21:33">
      <c r="U2864" s="4"/>
      <c r="V2864" s="4"/>
      <c r="W2864" s="4"/>
      <c r="X2864" s="4"/>
      <c r="Y2864" s="4"/>
      <c r="Z2864" s="4"/>
      <c r="AA2864" s="4"/>
      <c r="AB2864" s="4"/>
      <c r="AC2864" s="4"/>
      <c r="AD2864" s="4"/>
      <c r="AE2864" s="4"/>
      <c r="AF2864" s="4"/>
      <c r="AG2864" s="4"/>
    </row>
    <row r="2865" spans="21:33">
      <c r="U2865" s="4"/>
      <c r="V2865" s="4"/>
      <c r="W2865" s="4"/>
      <c r="X2865" s="4"/>
      <c r="Y2865" s="4"/>
      <c r="Z2865" s="4"/>
      <c r="AA2865" s="4"/>
      <c r="AB2865" s="4"/>
      <c r="AC2865" s="4"/>
      <c r="AD2865" s="4"/>
      <c r="AE2865" s="4"/>
      <c r="AF2865" s="4"/>
      <c r="AG2865" s="4"/>
    </row>
    <row r="2866" spans="21:33">
      <c r="U2866" s="4"/>
      <c r="V2866" s="4"/>
      <c r="W2866" s="4"/>
      <c r="X2866" s="4"/>
      <c r="Y2866" s="4"/>
      <c r="Z2866" s="4"/>
      <c r="AA2866" s="4"/>
      <c r="AB2866" s="4"/>
      <c r="AC2866" s="4"/>
      <c r="AD2866" s="4"/>
      <c r="AE2866" s="4"/>
      <c r="AF2866" s="4"/>
      <c r="AG2866" s="4"/>
    </row>
    <row r="2867" spans="21:33">
      <c r="U2867" s="4"/>
      <c r="V2867" s="4"/>
      <c r="W2867" s="4"/>
      <c r="X2867" s="4"/>
      <c r="Y2867" s="4"/>
      <c r="Z2867" s="4"/>
      <c r="AA2867" s="4"/>
      <c r="AB2867" s="4"/>
      <c r="AC2867" s="4"/>
      <c r="AD2867" s="4"/>
      <c r="AE2867" s="4"/>
      <c r="AF2867" s="4"/>
      <c r="AG2867" s="4"/>
    </row>
    <row r="2868" spans="21:33">
      <c r="U2868" s="4"/>
      <c r="V2868" s="4"/>
      <c r="W2868" s="4"/>
      <c r="X2868" s="4"/>
      <c r="Y2868" s="4"/>
      <c r="Z2868" s="4"/>
      <c r="AA2868" s="4"/>
      <c r="AB2868" s="4"/>
      <c r="AC2868" s="4"/>
      <c r="AD2868" s="4"/>
      <c r="AE2868" s="4"/>
      <c r="AF2868" s="4"/>
      <c r="AG2868" s="4"/>
    </row>
    <row r="2869" spans="21:33">
      <c r="U2869" s="4"/>
      <c r="V2869" s="4"/>
      <c r="W2869" s="4"/>
      <c r="X2869" s="4"/>
      <c r="Y2869" s="4"/>
      <c r="Z2869" s="4"/>
      <c r="AA2869" s="4"/>
      <c r="AB2869" s="4"/>
      <c r="AC2869" s="4"/>
      <c r="AD2869" s="4"/>
      <c r="AE2869" s="4"/>
      <c r="AF2869" s="4"/>
      <c r="AG2869" s="4"/>
    </row>
    <row r="2870" spans="21:33">
      <c r="U2870" s="4"/>
      <c r="V2870" s="4"/>
      <c r="W2870" s="4"/>
      <c r="X2870" s="4"/>
      <c r="Y2870" s="4"/>
      <c r="Z2870" s="4"/>
      <c r="AA2870" s="4"/>
      <c r="AB2870" s="4"/>
      <c r="AC2870" s="4"/>
      <c r="AD2870" s="4"/>
      <c r="AE2870" s="4"/>
      <c r="AF2870" s="4"/>
      <c r="AG2870" s="4"/>
    </row>
    <row r="2871" spans="21:33">
      <c r="U2871" s="4"/>
      <c r="V2871" s="4"/>
      <c r="W2871" s="4"/>
      <c r="X2871" s="4"/>
      <c r="Y2871" s="4"/>
      <c r="Z2871" s="4"/>
      <c r="AA2871" s="4"/>
      <c r="AB2871" s="4"/>
      <c r="AC2871" s="4"/>
      <c r="AD2871" s="4"/>
      <c r="AE2871" s="4"/>
      <c r="AF2871" s="4"/>
      <c r="AG2871" s="4"/>
    </row>
    <row r="2872" spans="21:33">
      <c r="U2872" s="4"/>
      <c r="V2872" s="4"/>
      <c r="W2872" s="4"/>
      <c r="X2872" s="4"/>
      <c r="Y2872" s="4"/>
      <c r="Z2872" s="4"/>
      <c r="AA2872" s="4"/>
      <c r="AB2872" s="4"/>
      <c r="AC2872" s="4"/>
      <c r="AD2872" s="4"/>
      <c r="AE2872" s="4"/>
      <c r="AF2872" s="4"/>
      <c r="AG2872" s="4"/>
    </row>
    <row r="2873" spans="21:33">
      <c r="U2873" s="4"/>
      <c r="V2873" s="4"/>
      <c r="W2873" s="4"/>
      <c r="X2873" s="4"/>
      <c r="Y2873" s="4"/>
      <c r="Z2873" s="4"/>
      <c r="AA2873" s="4"/>
      <c r="AB2873" s="4"/>
      <c r="AC2873" s="4"/>
      <c r="AD2873" s="4"/>
      <c r="AE2873" s="4"/>
      <c r="AF2873" s="4"/>
      <c r="AG2873" s="4"/>
    </row>
    <row r="2874" spans="21:33">
      <c r="U2874" s="4"/>
      <c r="V2874" s="4"/>
      <c r="W2874" s="4"/>
      <c r="X2874" s="4"/>
      <c r="Y2874" s="4"/>
      <c r="Z2874" s="4"/>
      <c r="AA2874" s="4"/>
      <c r="AB2874" s="4"/>
      <c r="AC2874" s="4"/>
      <c r="AD2874" s="4"/>
      <c r="AE2874" s="4"/>
      <c r="AF2874" s="4"/>
      <c r="AG2874" s="4"/>
    </row>
    <row r="2875" spans="21:33">
      <c r="U2875" s="4"/>
      <c r="V2875" s="4"/>
      <c r="W2875" s="4"/>
      <c r="X2875" s="4"/>
      <c r="Y2875" s="4"/>
      <c r="Z2875" s="4"/>
      <c r="AA2875" s="4"/>
      <c r="AB2875" s="4"/>
      <c r="AC2875" s="4"/>
      <c r="AD2875" s="4"/>
      <c r="AE2875" s="4"/>
      <c r="AF2875" s="4"/>
      <c r="AG2875" s="4"/>
    </row>
    <row r="2876" spans="21:33">
      <c r="U2876" s="4"/>
      <c r="V2876" s="4"/>
      <c r="W2876" s="4"/>
      <c r="X2876" s="4"/>
      <c r="Y2876" s="4"/>
      <c r="Z2876" s="4"/>
      <c r="AA2876" s="4"/>
      <c r="AB2876" s="4"/>
      <c r="AC2876" s="4"/>
      <c r="AD2876" s="4"/>
      <c r="AE2876" s="4"/>
      <c r="AF2876" s="4"/>
      <c r="AG2876" s="4"/>
    </row>
    <row r="2877" spans="21:33">
      <c r="U2877" s="4"/>
      <c r="V2877" s="4"/>
      <c r="W2877" s="4"/>
      <c r="X2877" s="4"/>
      <c r="Y2877" s="4"/>
      <c r="Z2877" s="4"/>
      <c r="AA2877" s="4"/>
      <c r="AB2877" s="4"/>
      <c r="AC2877" s="4"/>
      <c r="AD2877" s="4"/>
      <c r="AE2877" s="4"/>
      <c r="AF2877" s="4"/>
      <c r="AG2877" s="4"/>
    </row>
    <row r="2878" spans="21:33">
      <c r="U2878" s="4"/>
      <c r="V2878" s="4"/>
      <c r="W2878" s="4"/>
      <c r="X2878" s="4"/>
      <c r="Y2878" s="4"/>
      <c r="Z2878" s="4"/>
      <c r="AA2878" s="4"/>
      <c r="AB2878" s="4"/>
      <c r="AC2878" s="4"/>
      <c r="AD2878" s="4"/>
      <c r="AE2878" s="4"/>
      <c r="AF2878" s="4"/>
      <c r="AG2878" s="4"/>
    </row>
    <row r="2879" spans="21:33">
      <c r="U2879" s="4"/>
      <c r="V2879" s="4"/>
      <c r="W2879" s="4"/>
      <c r="X2879" s="4"/>
      <c r="Y2879" s="4"/>
      <c r="Z2879" s="4"/>
      <c r="AA2879" s="4"/>
      <c r="AB2879" s="4"/>
      <c r="AC2879" s="4"/>
      <c r="AD2879" s="4"/>
      <c r="AE2879" s="4"/>
      <c r="AF2879" s="4"/>
      <c r="AG2879" s="4"/>
    </row>
    <row r="2880" spans="21:33">
      <c r="U2880" s="4"/>
      <c r="V2880" s="4"/>
      <c r="W2880" s="4"/>
      <c r="X2880" s="4"/>
      <c r="Y2880" s="4"/>
      <c r="Z2880" s="4"/>
      <c r="AA2880" s="4"/>
      <c r="AB2880" s="4"/>
      <c r="AC2880" s="4"/>
      <c r="AD2880" s="4"/>
      <c r="AE2880" s="4"/>
      <c r="AF2880" s="4"/>
      <c r="AG2880" s="4"/>
    </row>
    <row r="2881" spans="21:33">
      <c r="U2881" s="4"/>
      <c r="V2881" s="4"/>
      <c r="W2881" s="4"/>
      <c r="X2881" s="4"/>
      <c r="Y2881" s="4"/>
      <c r="Z2881" s="4"/>
      <c r="AA2881" s="4"/>
      <c r="AB2881" s="4"/>
      <c r="AC2881" s="4"/>
      <c r="AD2881" s="4"/>
      <c r="AE2881" s="4"/>
      <c r="AF2881" s="4"/>
      <c r="AG2881" s="4"/>
    </row>
    <row r="2882" spans="21:33">
      <c r="U2882" s="4"/>
      <c r="V2882" s="4"/>
      <c r="W2882" s="4"/>
      <c r="X2882" s="4"/>
      <c r="Y2882" s="4"/>
      <c r="Z2882" s="4"/>
      <c r="AA2882" s="4"/>
      <c r="AB2882" s="4"/>
      <c r="AC2882" s="4"/>
      <c r="AD2882" s="4"/>
      <c r="AE2882" s="4"/>
      <c r="AF2882" s="4"/>
      <c r="AG2882" s="4"/>
    </row>
    <row r="2883" spans="21:33">
      <c r="U2883" s="4"/>
      <c r="V2883" s="4"/>
      <c r="W2883" s="4"/>
      <c r="X2883" s="4"/>
      <c r="Y2883" s="4"/>
      <c r="Z2883" s="4"/>
      <c r="AA2883" s="4"/>
      <c r="AB2883" s="4"/>
      <c r="AC2883" s="4"/>
      <c r="AD2883" s="4"/>
      <c r="AE2883" s="4"/>
      <c r="AF2883" s="4"/>
      <c r="AG2883" s="4"/>
    </row>
    <row r="2884" spans="21:33">
      <c r="U2884" s="4"/>
      <c r="V2884" s="4"/>
      <c r="W2884" s="4"/>
      <c r="X2884" s="4"/>
      <c r="Y2884" s="4"/>
      <c r="Z2884" s="4"/>
      <c r="AA2884" s="4"/>
      <c r="AB2884" s="4"/>
      <c r="AC2884" s="4"/>
      <c r="AD2884" s="4"/>
      <c r="AE2884" s="4"/>
      <c r="AF2884" s="4"/>
      <c r="AG2884" s="4"/>
    </row>
    <row r="2885" spans="21:33">
      <c r="U2885" s="4"/>
      <c r="V2885" s="4"/>
      <c r="W2885" s="4"/>
      <c r="X2885" s="4"/>
      <c r="Y2885" s="4"/>
      <c r="Z2885" s="4"/>
      <c r="AA2885" s="4"/>
      <c r="AB2885" s="4"/>
      <c r="AC2885" s="4"/>
      <c r="AD2885" s="4"/>
      <c r="AE2885" s="4"/>
      <c r="AF2885" s="4"/>
      <c r="AG2885" s="4"/>
    </row>
    <row r="2886" spans="21:33">
      <c r="U2886" s="4"/>
      <c r="V2886" s="4"/>
      <c r="W2886" s="4"/>
      <c r="X2886" s="4"/>
      <c r="Y2886" s="4"/>
      <c r="Z2886" s="4"/>
      <c r="AA2886" s="4"/>
      <c r="AB2886" s="4"/>
      <c r="AC2886" s="4"/>
      <c r="AD2886" s="4"/>
      <c r="AE2886" s="4"/>
      <c r="AF2886" s="4"/>
      <c r="AG2886" s="4"/>
    </row>
    <row r="2887" spans="21:33">
      <c r="U2887" s="4"/>
      <c r="V2887" s="4"/>
      <c r="W2887" s="4"/>
      <c r="X2887" s="4"/>
      <c r="Y2887" s="4"/>
      <c r="Z2887" s="4"/>
      <c r="AA2887" s="4"/>
      <c r="AB2887" s="4"/>
      <c r="AC2887" s="4"/>
      <c r="AD2887" s="4"/>
      <c r="AE2887" s="4"/>
      <c r="AF2887" s="4"/>
      <c r="AG2887" s="4"/>
    </row>
    <row r="2888" spans="21:33">
      <c r="U2888" s="4"/>
      <c r="V2888" s="4"/>
      <c r="W2888" s="4"/>
      <c r="X2888" s="4"/>
      <c r="Y2888" s="4"/>
      <c r="Z2888" s="4"/>
      <c r="AA2888" s="4"/>
      <c r="AB2888" s="4"/>
      <c r="AC2888" s="4"/>
      <c r="AD2888" s="4"/>
      <c r="AE2888" s="4"/>
      <c r="AF2888" s="4"/>
      <c r="AG2888" s="4"/>
    </row>
    <row r="2889" spans="21:33">
      <c r="U2889" s="4"/>
      <c r="V2889" s="4"/>
      <c r="W2889" s="4"/>
      <c r="X2889" s="4"/>
      <c r="Y2889" s="4"/>
      <c r="Z2889" s="4"/>
      <c r="AA2889" s="4"/>
      <c r="AB2889" s="4"/>
      <c r="AC2889" s="4"/>
      <c r="AD2889" s="4"/>
      <c r="AE2889" s="4"/>
      <c r="AF2889" s="4"/>
      <c r="AG2889" s="4"/>
    </row>
    <row r="2890" spans="21:33">
      <c r="U2890" s="4"/>
      <c r="V2890" s="4"/>
      <c r="W2890" s="4"/>
      <c r="X2890" s="4"/>
      <c r="Y2890" s="4"/>
      <c r="Z2890" s="4"/>
      <c r="AA2890" s="4"/>
      <c r="AB2890" s="4"/>
      <c r="AC2890" s="4"/>
      <c r="AD2890" s="4"/>
      <c r="AE2890" s="4"/>
      <c r="AF2890" s="4"/>
      <c r="AG2890" s="4"/>
    </row>
    <row r="2891" spans="21:33">
      <c r="U2891" s="4"/>
      <c r="V2891" s="4"/>
      <c r="W2891" s="4"/>
      <c r="X2891" s="4"/>
      <c r="Y2891" s="4"/>
      <c r="Z2891" s="4"/>
      <c r="AA2891" s="4"/>
      <c r="AB2891" s="4"/>
      <c r="AC2891" s="4"/>
      <c r="AD2891" s="4"/>
      <c r="AE2891" s="4"/>
      <c r="AF2891" s="4"/>
      <c r="AG2891" s="4"/>
    </row>
    <row r="2892" spans="21:33">
      <c r="U2892" s="4"/>
      <c r="V2892" s="4"/>
      <c r="W2892" s="4"/>
      <c r="X2892" s="4"/>
      <c r="Y2892" s="4"/>
      <c r="Z2892" s="4"/>
      <c r="AA2892" s="4"/>
      <c r="AB2892" s="4"/>
      <c r="AC2892" s="4"/>
      <c r="AD2892" s="4"/>
      <c r="AE2892" s="4"/>
      <c r="AF2892" s="4"/>
      <c r="AG2892" s="4"/>
    </row>
    <row r="2893" spans="21:33">
      <c r="U2893" s="4"/>
      <c r="V2893" s="4"/>
      <c r="W2893" s="4"/>
      <c r="X2893" s="4"/>
      <c r="Y2893" s="4"/>
      <c r="Z2893" s="4"/>
      <c r="AA2893" s="4"/>
      <c r="AB2893" s="4"/>
      <c r="AC2893" s="4"/>
      <c r="AD2893" s="4"/>
      <c r="AE2893" s="4"/>
      <c r="AF2893" s="4"/>
      <c r="AG2893" s="4"/>
    </row>
    <row r="2894" spans="21:33">
      <c r="U2894" s="4"/>
      <c r="V2894" s="4"/>
      <c r="W2894" s="4"/>
      <c r="X2894" s="4"/>
      <c r="Y2894" s="4"/>
      <c r="Z2894" s="4"/>
      <c r="AA2894" s="4"/>
      <c r="AB2894" s="4"/>
      <c r="AC2894" s="4"/>
      <c r="AD2894" s="4"/>
      <c r="AE2894" s="4"/>
      <c r="AF2894" s="4"/>
      <c r="AG2894" s="4"/>
    </row>
    <row r="2895" spans="21:33">
      <c r="U2895" s="4"/>
      <c r="V2895" s="4"/>
      <c r="W2895" s="4"/>
      <c r="X2895" s="4"/>
      <c r="Y2895" s="4"/>
      <c r="Z2895" s="4"/>
      <c r="AA2895" s="4"/>
      <c r="AB2895" s="4"/>
      <c r="AC2895" s="4"/>
      <c r="AD2895" s="4"/>
      <c r="AE2895" s="4"/>
      <c r="AF2895" s="4"/>
      <c r="AG2895" s="4"/>
    </row>
    <row r="2896" spans="21:33">
      <c r="U2896" s="4"/>
      <c r="V2896" s="4"/>
      <c r="W2896" s="4"/>
      <c r="X2896" s="4"/>
      <c r="Y2896" s="4"/>
      <c r="Z2896" s="4"/>
      <c r="AA2896" s="4"/>
      <c r="AB2896" s="4"/>
      <c r="AC2896" s="4"/>
      <c r="AD2896" s="4"/>
      <c r="AE2896" s="4"/>
      <c r="AF2896" s="4"/>
      <c r="AG2896" s="4"/>
    </row>
    <row r="2897" spans="21:33">
      <c r="U2897" s="4"/>
      <c r="V2897" s="4"/>
      <c r="W2897" s="4"/>
      <c r="X2897" s="4"/>
      <c r="Y2897" s="4"/>
      <c r="Z2897" s="4"/>
      <c r="AA2897" s="4"/>
      <c r="AB2897" s="4"/>
      <c r="AC2897" s="4"/>
      <c r="AD2897" s="4"/>
      <c r="AE2897" s="4"/>
      <c r="AF2897" s="4"/>
      <c r="AG2897" s="4"/>
    </row>
    <row r="2898" spans="21:33">
      <c r="U2898" s="4"/>
      <c r="V2898" s="4"/>
      <c r="W2898" s="4"/>
      <c r="X2898" s="4"/>
      <c r="Y2898" s="4"/>
      <c r="Z2898" s="4"/>
      <c r="AA2898" s="4"/>
      <c r="AB2898" s="4"/>
      <c r="AC2898" s="4"/>
      <c r="AD2898" s="4"/>
      <c r="AE2898" s="4"/>
      <c r="AF2898" s="4"/>
      <c r="AG2898" s="4"/>
    </row>
    <row r="2899" spans="21:33">
      <c r="U2899" s="4"/>
      <c r="V2899" s="4"/>
      <c r="W2899" s="4"/>
      <c r="X2899" s="4"/>
      <c r="Y2899" s="4"/>
      <c r="Z2899" s="4"/>
      <c r="AA2899" s="4"/>
      <c r="AB2899" s="4"/>
      <c r="AC2899" s="4"/>
      <c r="AD2899" s="4"/>
      <c r="AE2899" s="4"/>
      <c r="AF2899" s="4"/>
      <c r="AG2899" s="4"/>
    </row>
    <row r="2900" spans="21:33">
      <c r="U2900" s="4"/>
      <c r="V2900" s="4"/>
      <c r="W2900" s="4"/>
      <c r="X2900" s="4"/>
      <c r="Y2900" s="4"/>
      <c r="Z2900" s="4"/>
      <c r="AA2900" s="4"/>
      <c r="AB2900" s="4"/>
      <c r="AC2900" s="4"/>
      <c r="AD2900" s="4"/>
      <c r="AE2900" s="4"/>
      <c r="AF2900" s="4"/>
      <c r="AG2900" s="4"/>
    </row>
    <row r="2901" spans="21:33">
      <c r="U2901" s="4"/>
      <c r="V2901" s="4"/>
      <c r="W2901" s="4"/>
      <c r="X2901" s="4"/>
      <c r="Y2901" s="4"/>
      <c r="Z2901" s="4"/>
      <c r="AA2901" s="4"/>
      <c r="AB2901" s="4"/>
      <c r="AC2901" s="4"/>
      <c r="AD2901" s="4"/>
      <c r="AE2901" s="4"/>
      <c r="AF2901" s="4"/>
      <c r="AG2901" s="4"/>
    </row>
    <row r="2902" spans="21:33">
      <c r="U2902" s="4"/>
      <c r="V2902" s="4"/>
      <c r="W2902" s="4"/>
      <c r="X2902" s="4"/>
      <c r="Y2902" s="4"/>
      <c r="Z2902" s="4"/>
      <c r="AA2902" s="4"/>
      <c r="AB2902" s="4"/>
      <c r="AC2902" s="4"/>
      <c r="AD2902" s="4"/>
      <c r="AE2902" s="4"/>
      <c r="AF2902" s="4"/>
      <c r="AG2902" s="4"/>
    </row>
    <row r="2903" spans="21:33">
      <c r="U2903" s="4"/>
      <c r="V2903" s="4"/>
      <c r="W2903" s="4"/>
      <c r="X2903" s="4"/>
      <c r="Y2903" s="4"/>
      <c r="Z2903" s="4"/>
      <c r="AA2903" s="4"/>
      <c r="AB2903" s="4"/>
      <c r="AC2903" s="4"/>
      <c r="AD2903" s="4"/>
      <c r="AE2903" s="4"/>
      <c r="AF2903" s="4"/>
      <c r="AG2903" s="4"/>
    </row>
    <row r="2904" spans="21:33">
      <c r="U2904" s="4"/>
      <c r="V2904" s="4"/>
      <c r="W2904" s="4"/>
      <c r="X2904" s="4"/>
      <c r="Y2904" s="4"/>
      <c r="Z2904" s="4"/>
      <c r="AA2904" s="4"/>
      <c r="AB2904" s="4"/>
      <c r="AC2904" s="4"/>
      <c r="AD2904" s="4"/>
      <c r="AE2904" s="4"/>
      <c r="AF2904" s="4"/>
      <c r="AG2904" s="4"/>
    </row>
    <row r="2905" spans="21:33">
      <c r="U2905" s="4"/>
      <c r="V2905" s="4"/>
      <c r="W2905" s="4"/>
      <c r="X2905" s="4"/>
      <c r="Y2905" s="4"/>
      <c r="Z2905" s="4"/>
      <c r="AA2905" s="4"/>
      <c r="AB2905" s="4"/>
      <c r="AC2905" s="4"/>
      <c r="AD2905" s="4"/>
      <c r="AE2905" s="4"/>
      <c r="AF2905" s="4"/>
      <c r="AG2905" s="4"/>
    </row>
    <row r="2906" spans="21:33">
      <c r="U2906" s="4"/>
      <c r="V2906" s="4"/>
      <c r="W2906" s="4"/>
      <c r="X2906" s="4"/>
      <c r="Y2906" s="4"/>
      <c r="Z2906" s="4"/>
      <c r="AA2906" s="4"/>
      <c r="AB2906" s="4"/>
      <c r="AC2906" s="4"/>
      <c r="AD2906" s="4"/>
      <c r="AE2906" s="4"/>
      <c r="AF2906" s="4"/>
      <c r="AG2906" s="4"/>
    </row>
    <row r="2907" spans="21:33">
      <c r="U2907" s="4"/>
      <c r="V2907" s="4"/>
      <c r="W2907" s="4"/>
      <c r="X2907" s="4"/>
      <c r="Y2907" s="4"/>
      <c r="Z2907" s="4"/>
      <c r="AA2907" s="4"/>
      <c r="AB2907" s="4"/>
      <c r="AC2907" s="4"/>
      <c r="AD2907" s="4"/>
      <c r="AE2907" s="4"/>
      <c r="AF2907" s="4"/>
      <c r="AG2907" s="4"/>
    </row>
    <row r="2908" spans="21:33">
      <c r="U2908" s="4"/>
      <c r="V2908" s="4"/>
      <c r="W2908" s="4"/>
      <c r="X2908" s="4"/>
      <c r="Y2908" s="4"/>
      <c r="Z2908" s="4"/>
      <c r="AA2908" s="4"/>
      <c r="AB2908" s="4"/>
      <c r="AC2908" s="4"/>
      <c r="AD2908" s="4"/>
      <c r="AE2908" s="4"/>
      <c r="AF2908" s="4"/>
      <c r="AG2908" s="4"/>
    </row>
    <row r="2909" spans="21:33">
      <c r="U2909" s="4"/>
      <c r="V2909" s="4"/>
      <c r="W2909" s="4"/>
      <c r="X2909" s="4"/>
      <c r="Y2909" s="4"/>
      <c r="Z2909" s="4"/>
      <c r="AA2909" s="4"/>
      <c r="AB2909" s="4"/>
      <c r="AC2909" s="4"/>
      <c r="AD2909" s="4"/>
      <c r="AE2909" s="4"/>
      <c r="AF2909" s="4"/>
      <c r="AG2909" s="4"/>
    </row>
    <row r="2910" spans="21:33">
      <c r="U2910" s="4"/>
      <c r="V2910" s="4"/>
      <c r="W2910" s="4"/>
      <c r="X2910" s="4"/>
      <c r="Y2910" s="4"/>
      <c r="Z2910" s="4"/>
      <c r="AA2910" s="4"/>
      <c r="AB2910" s="4"/>
      <c r="AC2910" s="4"/>
      <c r="AD2910" s="4"/>
      <c r="AE2910" s="4"/>
      <c r="AF2910" s="4"/>
      <c r="AG2910" s="4"/>
    </row>
    <row r="2911" spans="21:33">
      <c r="U2911" s="4"/>
      <c r="V2911" s="4"/>
      <c r="W2911" s="4"/>
      <c r="X2911" s="4"/>
      <c r="Y2911" s="4"/>
      <c r="Z2911" s="4"/>
      <c r="AA2911" s="4"/>
      <c r="AB2911" s="4"/>
      <c r="AC2911" s="4"/>
      <c r="AD2911" s="4"/>
      <c r="AE2911" s="4"/>
      <c r="AF2911" s="4"/>
      <c r="AG2911" s="4"/>
    </row>
    <row r="2912" spans="21:33">
      <c r="U2912" s="4"/>
      <c r="V2912" s="4"/>
      <c r="W2912" s="4"/>
      <c r="X2912" s="4"/>
      <c r="Y2912" s="4"/>
      <c r="Z2912" s="4"/>
      <c r="AA2912" s="4"/>
      <c r="AB2912" s="4"/>
      <c r="AC2912" s="4"/>
      <c r="AD2912" s="4"/>
      <c r="AE2912" s="4"/>
      <c r="AF2912" s="4"/>
      <c r="AG2912" s="4"/>
    </row>
    <row r="2913" spans="21:33">
      <c r="U2913" s="4"/>
      <c r="V2913" s="4"/>
      <c r="W2913" s="4"/>
      <c r="X2913" s="4"/>
      <c r="Y2913" s="4"/>
      <c r="Z2913" s="4"/>
      <c r="AA2913" s="4"/>
      <c r="AB2913" s="4"/>
      <c r="AC2913" s="4"/>
      <c r="AD2913" s="4"/>
      <c r="AE2913" s="4"/>
      <c r="AF2913" s="4"/>
      <c r="AG2913" s="4"/>
    </row>
    <row r="2914" spans="21:33">
      <c r="U2914" s="4"/>
      <c r="V2914" s="4"/>
      <c r="W2914" s="4"/>
      <c r="X2914" s="4"/>
      <c r="Y2914" s="4"/>
      <c r="Z2914" s="4"/>
      <c r="AA2914" s="4"/>
      <c r="AB2914" s="4"/>
      <c r="AC2914" s="4"/>
      <c r="AD2914" s="4"/>
      <c r="AE2914" s="4"/>
      <c r="AF2914" s="4"/>
      <c r="AG2914" s="4"/>
    </row>
    <row r="2915" spans="21:33">
      <c r="U2915" s="4"/>
      <c r="V2915" s="4"/>
      <c r="W2915" s="4"/>
      <c r="X2915" s="4"/>
      <c r="Y2915" s="4"/>
      <c r="Z2915" s="4"/>
      <c r="AA2915" s="4"/>
      <c r="AB2915" s="4"/>
      <c r="AC2915" s="4"/>
      <c r="AD2915" s="4"/>
      <c r="AE2915" s="4"/>
      <c r="AF2915" s="4"/>
      <c r="AG2915" s="4"/>
    </row>
    <row r="2916" spans="21:33">
      <c r="U2916" s="4"/>
      <c r="V2916" s="4"/>
      <c r="W2916" s="4"/>
      <c r="X2916" s="4"/>
      <c r="Y2916" s="4"/>
      <c r="Z2916" s="4"/>
      <c r="AA2916" s="4"/>
      <c r="AB2916" s="4"/>
      <c r="AC2916" s="4"/>
      <c r="AD2916" s="4"/>
      <c r="AE2916" s="4"/>
      <c r="AF2916" s="4"/>
      <c r="AG2916" s="4"/>
    </row>
    <row r="2917" spans="21:33">
      <c r="U2917" s="4"/>
      <c r="V2917" s="4"/>
      <c r="W2917" s="4"/>
      <c r="X2917" s="4"/>
      <c r="Y2917" s="4"/>
      <c r="Z2917" s="4"/>
      <c r="AA2917" s="4"/>
      <c r="AB2917" s="4"/>
      <c r="AC2917" s="4"/>
      <c r="AD2917" s="4"/>
      <c r="AE2917" s="4"/>
      <c r="AF2917" s="4"/>
      <c r="AG2917" s="4"/>
    </row>
    <row r="2918" spans="21:33">
      <c r="U2918" s="4"/>
      <c r="V2918" s="4"/>
      <c r="W2918" s="4"/>
      <c r="X2918" s="4"/>
      <c r="Y2918" s="4"/>
      <c r="Z2918" s="4"/>
      <c r="AA2918" s="4"/>
      <c r="AB2918" s="4"/>
      <c r="AC2918" s="4"/>
      <c r="AD2918" s="4"/>
      <c r="AE2918" s="4"/>
      <c r="AF2918" s="4"/>
      <c r="AG2918" s="4"/>
    </row>
    <row r="2919" spans="21:33">
      <c r="U2919" s="4"/>
      <c r="V2919" s="4"/>
      <c r="W2919" s="4"/>
      <c r="X2919" s="4"/>
      <c r="Y2919" s="4"/>
      <c r="Z2919" s="4"/>
      <c r="AA2919" s="4"/>
      <c r="AB2919" s="4"/>
      <c r="AC2919" s="4"/>
      <c r="AD2919" s="4"/>
      <c r="AE2919" s="4"/>
      <c r="AF2919" s="4"/>
      <c r="AG2919" s="4"/>
    </row>
    <row r="2920" spans="21:33">
      <c r="U2920" s="4"/>
      <c r="V2920" s="4"/>
      <c r="W2920" s="4"/>
      <c r="X2920" s="4"/>
      <c r="Y2920" s="4"/>
      <c r="Z2920" s="4"/>
      <c r="AA2920" s="4"/>
      <c r="AB2920" s="4"/>
      <c r="AC2920" s="4"/>
      <c r="AD2920" s="4"/>
      <c r="AE2920" s="4"/>
      <c r="AF2920" s="4"/>
      <c r="AG2920" s="4"/>
    </row>
    <row r="2921" spans="21:33">
      <c r="U2921" s="4"/>
      <c r="V2921" s="4"/>
      <c r="W2921" s="4"/>
      <c r="X2921" s="4"/>
      <c r="Y2921" s="4"/>
      <c r="Z2921" s="4"/>
      <c r="AA2921" s="4"/>
      <c r="AB2921" s="4"/>
      <c r="AC2921" s="4"/>
      <c r="AD2921" s="4"/>
      <c r="AE2921" s="4"/>
      <c r="AF2921" s="4"/>
      <c r="AG2921" s="4"/>
    </row>
    <row r="2922" spans="21:33">
      <c r="U2922" s="4"/>
      <c r="V2922" s="4"/>
      <c r="W2922" s="4"/>
      <c r="X2922" s="4"/>
      <c r="Y2922" s="4"/>
      <c r="Z2922" s="4"/>
      <c r="AA2922" s="4"/>
      <c r="AB2922" s="4"/>
      <c r="AC2922" s="4"/>
      <c r="AD2922" s="4"/>
      <c r="AE2922" s="4"/>
      <c r="AF2922" s="4"/>
      <c r="AG2922" s="4"/>
    </row>
    <row r="2923" spans="21:33">
      <c r="U2923" s="4"/>
      <c r="V2923" s="4"/>
      <c r="W2923" s="4"/>
      <c r="X2923" s="4"/>
      <c r="Y2923" s="4"/>
      <c r="Z2923" s="4"/>
      <c r="AA2923" s="4"/>
      <c r="AB2923" s="4"/>
      <c r="AC2923" s="4"/>
      <c r="AD2923" s="4"/>
      <c r="AE2923" s="4"/>
      <c r="AF2923" s="4"/>
      <c r="AG2923" s="4"/>
    </row>
    <row r="2924" spans="21:33">
      <c r="U2924" s="4"/>
      <c r="V2924" s="4"/>
      <c r="W2924" s="4"/>
      <c r="X2924" s="4"/>
      <c r="Y2924" s="4"/>
      <c r="Z2924" s="4"/>
      <c r="AA2924" s="4"/>
      <c r="AB2924" s="4"/>
      <c r="AC2924" s="4"/>
      <c r="AD2924" s="4"/>
      <c r="AE2924" s="4"/>
      <c r="AF2924" s="4"/>
      <c r="AG2924" s="4"/>
    </row>
    <row r="2925" spans="21:33">
      <c r="U2925" s="4"/>
      <c r="V2925" s="4"/>
      <c r="W2925" s="4"/>
      <c r="X2925" s="4"/>
      <c r="Y2925" s="4"/>
      <c r="Z2925" s="4"/>
      <c r="AA2925" s="4"/>
      <c r="AB2925" s="4"/>
      <c r="AC2925" s="4"/>
      <c r="AD2925" s="4"/>
      <c r="AE2925" s="4"/>
      <c r="AF2925" s="4"/>
      <c r="AG2925" s="4"/>
    </row>
    <row r="2926" spans="21:33">
      <c r="U2926" s="4"/>
      <c r="V2926" s="4"/>
      <c r="W2926" s="4"/>
      <c r="X2926" s="4"/>
      <c r="Y2926" s="4"/>
      <c r="Z2926" s="4"/>
      <c r="AA2926" s="4"/>
      <c r="AB2926" s="4"/>
      <c r="AC2926" s="4"/>
      <c r="AD2926" s="4"/>
      <c r="AE2926" s="4"/>
      <c r="AF2926" s="4"/>
      <c r="AG2926" s="4"/>
    </row>
    <row r="2927" spans="21:33">
      <c r="U2927" s="4"/>
      <c r="V2927" s="4"/>
      <c r="W2927" s="4"/>
      <c r="X2927" s="4"/>
      <c r="Y2927" s="4"/>
      <c r="Z2927" s="4"/>
      <c r="AA2927" s="4"/>
      <c r="AB2927" s="4"/>
      <c r="AC2927" s="4"/>
      <c r="AD2927" s="4"/>
      <c r="AE2927" s="4"/>
      <c r="AF2927" s="4"/>
      <c r="AG2927" s="4"/>
    </row>
    <row r="2928" spans="21:33">
      <c r="U2928" s="4"/>
      <c r="V2928" s="4"/>
      <c r="W2928" s="4"/>
      <c r="X2928" s="4"/>
      <c r="Y2928" s="4"/>
      <c r="Z2928" s="4"/>
      <c r="AA2928" s="4"/>
      <c r="AB2928" s="4"/>
      <c r="AC2928" s="4"/>
      <c r="AD2928" s="4"/>
      <c r="AE2928" s="4"/>
      <c r="AF2928" s="4"/>
      <c r="AG2928" s="4"/>
    </row>
    <row r="2929" spans="21:33">
      <c r="U2929" s="4"/>
      <c r="V2929" s="4"/>
      <c r="W2929" s="4"/>
      <c r="X2929" s="4"/>
      <c r="Y2929" s="4"/>
      <c r="Z2929" s="4"/>
      <c r="AA2929" s="4"/>
      <c r="AB2929" s="4"/>
      <c r="AC2929" s="4"/>
      <c r="AD2929" s="4"/>
      <c r="AE2929" s="4"/>
      <c r="AF2929" s="4"/>
      <c r="AG2929" s="4"/>
    </row>
    <row r="2930" spans="21:33">
      <c r="U2930" s="4"/>
      <c r="V2930" s="4"/>
      <c r="W2930" s="4"/>
      <c r="X2930" s="4"/>
      <c r="Y2930" s="4"/>
      <c r="Z2930" s="4"/>
      <c r="AA2930" s="4"/>
      <c r="AB2930" s="4"/>
      <c r="AC2930" s="4"/>
      <c r="AD2930" s="4"/>
      <c r="AE2930" s="4"/>
      <c r="AF2930" s="4"/>
      <c r="AG2930" s="4"/>
    </row>
    <row r="2931" spans="21:33">
      <c r="U2931" s="4"/>
      <c r="V2931" s="4"/>
      <c r="W2931" s="4"/>
      <c r="X2931" s="4"/>
      <c r="Y2931" s="4"/>
      <c r="Z2931" s="4"/>
      <c r="AA2931" s="4"/>
      <c r="AB2931" s="4"/>
      <c r="AC2931" s="4"/>
      <c r="AD2931" s="4"/>
      <c r="AE2931" s="4"/>
      <c r="AF2931" s="4"/>
      <c r="AG2931" s="4"/>
    </row>
    <row r="2932" spans="21:33">
      <c r="U2932" s="4"/>
      <c r="V2932" s="4"/>
      <c r="W2932" s="4"/>
      <c r="X2932" s="4"/>
      <c r="Y2932" s="4"/>
      <c r="Z2932" s="4"/>
      <c r="AA2932" s="4"/>
      <c r="AB2932" s="4"/>
      <c r="AC2932" s="4"/>
      <c r="AD2932" s="4"/>
      <c r="AE2932" s="4"/>
      <c r="AF2932" s="4"/>
      <c r="AG2932" s="4"/>
    </row>
    <row r="2933" spans="21:33">
      <c r="U2933" s="4"/>
      <c r="V2933" s="4"/>
      <c r="W2933" s="4"/>
      <c r="X2933" s="4"/>
      <c r="Y2933" s="4"/>
      <c r="Z2933" s="4"/>
      <c r="AA2933" s="4"/>
      <c r="AB2933" s="4"/>
      <c r="AC2933" s="4"/>
      <c r="AD2933" s="4"/>
      <c r="AE2933" s="4"/>
      <c r="AF2933" s="4"/>
      <c r="AG2933" s="4"/>
    </row>
    <row r="2934" spans="21:33">
      <c r="U2934" s="4"/>
      <c r="V2934" s="4"/>
      <c r="W2934" s="4"/>
      <c r="X2934" s="4"/>
      <c r="Y2934" s="4"/>
      <c r="Z2934" s="4"/>
      <c r="AA2934" s="4"/>
      <c r="AB2934" s="4"/>
      <c r="AC2934" s="4"/>
      <c r="AD2934" s="4"/>
      <c r="AE2934" s="4"/>
      <c r="AF2934" s="4"/>
      <c r="AG2934" s="4"/>
    </row>
    <row r="2935" spans="21:33">
      <c r="U2935" s="4"/>
      <c r="V2935" s="4"/>
      <c r="W2935" s="4"/>
      <c r="X2935" s="4"/>
      <c r="Y2935" s="4"/>
      <c r="Z2935" s="4"/>
      <c r="AA2935" s="4"/>
      <c r="AB2935" s="4"/>
      <c r="AC2935" s="4"/>
      <c r="AD2935" s="4"/>
      <c r="AE2935" s="4"/>
      <c r="AF2935" s="4"/>
      <c r="AG2935" s="4"/>
    </row>
    <row r="2936" spans="21:33">
      <c r="U2936" s="4"/>
      <c r="V2936" s="4"/>
      <c r="W2936" s="4"/>
      <c r="X2936" s="4"/>
      <c r="Y2936" s="4"/>
      <c r="Z2936" s="4"/>
      <c r="AA2936" s="4"/>
      <c r="AB2936" s="4"/>
      <c r="AC2936" s="4"/>
      <c r="AD2936" s="4"/>
      <c r="AE2936" s="4"/>
      <c r="AF2936" s="4"/>
      <c r="AG2936" s="4"/>
    </row>
    <row r="2937" spans="21:33">
      <c r="U2937" s="4"/>
      <c r="V2937" s="4"/>
      <c r="W2937" s="4"/>
      <c r="X2937" s="4"/>
      <c r="Y2937" s="4"/>
      <c r="Z2937" s="4"/>
      <c r="AA2937" s="4"/>
      <c r="AB2937" s="4"/>
      <c r="AC2937" s="4"/>
      <c r="AD2937" s="4"/>
      <c r="AE2937" s="4"/>
      <c r="AF2937" s="4"/>
      <c r="AG2937" s="4"/>
    </row>
    <row r="2938" spans="21:33">
      <c r="U2938" s="4"/>
      <c r="V2938" s="4"/>
      <c r="W2938" s="4"/>
      <c r="X2938" s="4"/>
      <c r="Y2938" s="4"/>
      <c r="Z2938" s="4"/>
      <c r="AA2938" s="4"/>
      <c r="AB2938" s="4"/>
      <c r="AC2938" s="4"/>
      <c r="AD2938" s="4"/>
      <c r="AE2938" s="4"/>
      <c r="AF2938" s="4"/>
      <c r="AG2938" s="4"/>
    </row>
    <row r="2939" spans="21:33">
      <c r="U2939" s="4"/>
      <c r="V2939" s="4"/>
      <c r="W2939" s="4"/>
      <c r="X2939" s="4"/>
      <c r="Y2939" s="4"/>
      <c r="Z2939" s="4"/>
      <c r="AA2939" s="4"/>
      <c r="AB2939" s="4"/>
      <c r="AC2939" s="4"/>
      <c r="AD2939" s="4"/>
      <c r="AE2939" s="4"/>
      <c r="AF2939" s="4"/>
      <c r="AG2939" s="4"/>
    </row>
    <row r="2940" spans="21:33">
      <c r="U2940" s="4"/>
      <c r="V2940" s="4"/>
      <c r="W2940" s="4"/>
      <c r="X2940" s="4"/>
      <c r="Y2940" s="4"/>
      <c r="Z2940" s="4"/>
      <c r="AA2940" s="4"/>
      <c r="AB2940" s="4"/>
      <c r="AC2940" s="4"/>
      <c r="AD2940" s="4"/>
      <c r="AE2940" s="4"/>
      <c r="AF2940" s="4"/>
      <c r="AG2940" s="4"/>
    </row>
    <row r="2941" spans="21:33">
      <c r="U2941" s="4"/>
      <c r="V2941" s="4"/>
      <c r="W2941" s="4"/>
      <c r="X2941" s="4"/>
      <c r="Y2941" s="4"/>
      <c r="Z2941" s="4"/>
      <c r="AA2941" s="4"/>
      <c r="AB2941" s="4"/>
      <c r="AC2941" s="4"/>
      <c r="AD2941" s="4"/>
      <c r="AE2941" s="4"/>
      <c r="AF2941" s="4"/>
      <c r="AG2941" s="4"/>
    </row>
    <row r="2942" spans="21:33">
      <c r="U2942" s="4"/>
      <c r="V2942" s="4"/>
      <c r="W2942" s="4"/>
      <c r="X2942" s="4"/>
      <c r="Y2942" s="4"/>
      <c r="Z2942" s="4"/>
      <c r="AA2942" s="4"/>
      <c r="AB2942" s="4"/>
      <c r="AC2942" s="4"/>
      <c r="AD2942" s="4"/>
      <c r="AE2942" s="4"/>
      <c r="AF2942" s="4"/>
      <c r="AG2942" s="4"/>
    </row>
    <row r="2943" spans="21:33">
      <c r="U2943" s="4"/>
      <c r="V2943" s="4"/>
      <c r="W2943" s="4"/>
      <c r="X2943" s="4"/>
      <c r="Y2943" s="4"/>
      <c r="Z2943" s="4"/>
      <c r="AA2943" s="4"/>
      <c r="AB2943" s="4"/>
      <c r="AC2943" s="4"/>
      <c r="AD2943" s="4"/>
      <c r="AE2943" s="4"/>
      <c r="AF2943" s="4"/>
      <c r="AG2943" s="4"/>
    </row>
    <row r="2944" spans="21:33">
      <c r="U2944" s="4"/>
      <c r="V2944" s="4"/>
      <c r="W2944" s="4"/>
      <c r="X2944" s="4"/>
      <c r="Y2944" s="4"/>
      <c r="Z2944" s="4"/>
      <c r="AA2944" s="4"/>
      <c r="AB2944" s="4"/>
      <c r="AC2944" s="4"/>
      <c r="AD2944" s="4"/>
      <c r="AE2944" s="4"/>
      <c r="AF2944" s="4"/>
      <c r="AG2944" s="4"/>
    </row>
    <row r="2945" spans="21:33">
      <c r="U2945" s="4"/>
      <c r="V2945" s="4"/>
      <c r="W2945" s="4"/>
      <c r="X2945" s="4"/>
      <c r="Y2945" s="4"/>
      <c r="Z2945" s="4"/>
      <c r="AA2945" s="4"/>
      <c r="AB2945" s="4"/>
      <c r="AC2945" s="4"/>
      <c r="AD2945" s="4"/>
      <c r="AE2945" s="4"/>
      <c r="AF2945" s="4"/>
      <c r="AG2945" s="4"/>
    </row>
    <row r="2946" spans="21:33">
      <c r="U2946" s="4"/>
      <c r="V2946" s="4"/>
      <c r="W2946" s="4"/>
      <c r="X2946" s="4"/>
      <c r="Y2946" s="4"/>
      <c r="Z2946" s="4"/>
      <c r="AA2946" s="4"/>
      <c r="AB2946" s="4"/>
      <c r="AC2946" s="4"/>
      <c r="AD2946" s="4"/>
      <c r="AE2946" s="4"/>
      <c r="AF2946" s="4"/>
      <c r="AG2946" s="4"/>
    </row>
    <row r="2947" spans="21:33">
      <c r="U2947" s="4"/>
      <c r="V2947" s="4"/>
      <c r="W2947" s="4"/>
      <c r="X2947" s="4"/>
      <c r="Y2947" s="4"/>
      <c r="Z2947" s="4"/>
      <c r="AA2947" s="4"/>
      <c r="AB2947" s="4"/>
      <c r="AC2947" s="4"/>
      <c r="AD2947" s="4"/>
      <c r="AE2947" s="4"/>
      <c r="AF2947" s="4"/>
      <c r="AG2947" s="4"/>
    </row>
    <row r="2948" spans="21:33">
      <c r="U2948" s="4"/>
      <c r="V2948" s="4"/>
      <c r="W2948" s="4"/>
      <c r="X2948" s="4"/>
      <c r="Y2948" s="4"/>
      <c r="Z2948" s="4"/>
      <c r="AA2948" s="4"/>
      <c r="AB2948" s="4"/>
      <c r="AC2948" s="4"/>
      <c r="AD2948" s="4"/>
      <c r="AE2948" s="4"/>
      <c r="AF2948" s="4"/>
      <c r="AG2948" s="4"/>
    </row>
    <row r="2949" spans="21:33">
      <c r="U2949" s="4"/>
      <c r="V2949" s="4"/>
      <c r="W2949" s="4"/>
      <c r="X2949" s="4"/>
      <c r="Y2949" s="4"/>
      <c r="Z2949" s="4"/>
      <c r="AA2949" s="4"/>
      <c r="AB2949" s="4"/>
      <c r="AC2949" s="4"/>
      <c r="AD2949" s="4"/>
      <c r="AE2949" s="4"/>
      <c r="AF2949" s="4"/>
      <c r="AG2949" s="4"/>
    </row>
    <row r="2950" spans="21:33">
      <c r="U2950" s="4"/>
      <c r="V2950" s="4"/>
      <c r="W2950" s="4"/>
      <c r="X2950" s="4"/>
      <c r="Y2950" s="4"/>
      <c r="Z2950" s="4"/>
      <c r="AA2950" s="4"/>
      <c r="AB2950" s="4"/>
      <c r="AC2950" s="4"/>
      <c r="AD2950" s="4"/>
      <c r="AE2950" s="4"/>
      <c r="AF2950" s="4"/>
      <c r="AG2950" s="4"/>
    </row>
    <row r="2951" spans="21:33">
      <c r="U2951" s="4"/>
      <c r="V2951" s="4"/>
      <c r="W2951" s="4"/>
      <c r="X2951" s="4"/>
      <c r="Y2951" s="4"/>
      <c r="Z2951" s="4"/>
      <c r="AA2951" s="4"/>
      <c r="AB2951" s="4"/>
      <c r="AC2951" s="4"/>
      <c r="AD2951" s="4"/>
      <c r="AE2951" s="4"/>
      <c r="AF2951" s="4"/>
      <c r="AG2951" s="4"/>
    </row>
    <row r="2952" spans="21:33">
      <c r="U2952" s="4"/>
      <c r="V2952" s="4"/>
      <c r="W2952" s="4"/>
      <c r="X2952" s="4"/>
      <c r="Y2952" s="4"/>
      <c r="Z2952" s="4"/>
      <c r="AA2952" s="4"/>
      <c r="AB2952" s="4"/>
      <c r="AC2952" s="4"/>
      <c r="AD2952" s="4"/>
      <c r="AE2952" s="4"/>
      <c r="AF2952" s="4"/>
      <c r="AG2952" s="4"/>
    </row>
    <row r="2953" spans="21:33">
      <c r="U2953" s="4"/>
      <c r="V2953" s="4"/>
      <c r="W2953" s="4"/>
      <c r="X2953" s="4"/>
      <c r="Y2953" s="4"/>
      <c r="Z2953" s="4"/>
      <c r="AA2953" s="4"/>
      <c r="AB2953" s="4"/>
      <c r="AC2953" s="4"/>
      <c r="AD2953" s="4"/>
      <c r="AE2953" s="4"/>
      <c r="AF2953" s="4"/>
      <c r="AG2953" s="4"/>
    </row>
    <row r="2954" spans="21:33">
      <c r="U2954" s="4"/>
      <c r="V2954" s="4"/>
      <c r="W2954" s="4"/>
      <c r="X2954" s="4"/>
      <c r="Y2954" s="4"/>
      <c r="Z2954" s="4"/>
      <c r="AA2954" s="4"/>
      <c r="AB2954" s="4"/>
      <c r="AC2954" s="4"/>
      <c r="AD2954" s="4"/>
      <c r="AE2954" s="4"/>
      <c r="AF2954" s="4"/>
      <c r="AG2954" s="4"/>
    </row>
    <row r="2955" spans="21:33">
      <c r="U2955" s="4"/>
      <c r="V2955" s="4"/>
      <c r="W2955" s="4"/>
      <c r="X2955" s="4"/>
      <c r="Y2955" s="4"/>
      <c r="Z2955" s="4"/>
      <c r="AA2955" s="4"/>
      <c r="AB2955" s="4"/>
      <c r="AC2955" s="4"/>
      <c r="AD2955" s="4"/>
      <c r="AE2955" s="4"/>
      <c r="AF2955" s="4"/>
      <c r="AG2955" s="4"/>
    </row>
    <row r="2956" spans="21:33">
      <c r="U2956" s="4"/>
      <c r="V2956" s="4"/>
      <c r="W2956" s="4"/>
      <c r="X2956" s="4"/>
      <c r="Y2956" s="4"/>
      <c r="Z2956" s="4"/>
      <c r="AA2956" s="4"/>
      <c r="AB2956" s="4"/>
      <c r="AC2956" s="4"/>
      <c r="AD2956" s="4"/>
      <c r="AE2956" s="4"/>
      <c r="AF2956" s="4"/>
      <c r="AG2956" s="4"/>
    </row>
    <row r="2957" spans="21:33">
      <c r="U2957" s="4"/>
      <c r="V2957" s="4"/>
      <c r="W2957" s="4"/>
      <c r="X2957" s="4"/>
      <c r="Y2957" s="4"/>
      <c r="Z2957" s="4"/>
      <c r="AA2957" s="4"/>
      <c r="AB2957" s="4"/>
      <c r="AC2957" s="4"/>
      <c r="AD2957" s="4"/>
      <c r="AE2957" s="4"/>
      <c r="AF2957" s="4"/>
      <c r="AG2957" s="4"/>
    </row>
    <row r="2958" spans="21:33">
      <c r="U2958" s="4"/>
      <c r="V2958" s="4"/>
      <c r="W2958" s="4"/>
      <c r="X2958" s="4"/>
      <c r="Y2958" s="4"/>
      <c r="Z2958" s="4"/>
      <c r="AA2958" s="4"/>
      <c r="AB2958" s="4"/>
      <c r="AC2958" s="4"/>
      <c r="AD2958" s="4"/>
      <c r="AE2958" s="4"/>
      <c r="AF2958" s="4"/>
      <c r="AG2958" s="4"/>
    </row>
    <row r="2959" spans="21:33">
      <c r="U2959" s="4"/>
      <c r="V2959" s="4"/>
      <c r="W2959" s="4"/>
      <c r="X2959" s="4"/>
      <c r="Y2959" s="4"/>
      <c r="Z2959" s="4"/>
      <c r="AA2959" s="4"/>
      <c r="AB2959" s="4"/>
      <c r="AC2959" s="4"/>
      <c r="AD2959" s="4"/>
      <c r="AE2959" s="4"/>
      <c r="AF2959" s="4"/>
      <c r="AG2959" s="4"/>
    </row>
    <row r="2960" spans="21:33">
      <c r="U2960" s="4"/>
      <c r="V2960" s="4"/>
      <c r="W2960" s="4"/>
      <c r="X2960" s="4"/>
      <c r="Y2960" s="4"/>
      <c r="Z2960" s="4"/>
      <c r="AA2960" s="4"/>
      <c r="AB2960" s="4"/>
      <c r="AC2960" s="4"/>
      <c r="AD2960" s="4"/>
      <c r="AE2960" s="4"/>
      <c r="AF2960" s="4"/>
      <c r="AG2960" s="4"/>
    </row>
    <row r="2961" spans="21:33">
      <c r="U2961" s="4"/>
      <c r="V2961" s="4"/>
      <c r="W2961" s="4"/>
      <c r="X2961" s="4"/>
      <c r="Y2961" s="4"/>
      <c r="Z2961" s="4"/>
      <c r="AA2961" s="4"/>
      <c r="AB2961" s="4"/>
      <c r="AC2961" s="4"/>
      <c r="AD2961" s="4"/>
      <c r="AE2961" s="4"/>
      <c r="AF2961" s="4"/>
      <c r="AG2961" s="4"/>
    </row>
    <row r="2962" spans="21:33">
      <c r="U2962" s="4"/>
      <c r="V2962" s="4"/>
      <c r="W2962" s="4"/>
      <c r="X2962" s="4"/>
      <c r="Y2962" s="4"/>
      <c r="Z2962" s="4"/>
      <c r="AA2962" s="4"/>
      <c r="AB2962" s="4"/>
      <c r="AC2962" s="4"/>
      <c r="AD2962" s="4"/>
      <c r="AE2962" s="4"/>
      <c r="AF2962" s="4"/>
      <c r="AG2962" s="4"/>
    </row>
    <row r="2963" spans="21:33">
      <c r="U2963" s="4"/>
      <c r="V2963" s="4"/>
      <c r="W2963" s="4"/>
      <c r="X2963" s="4"/>
      <c r="Y2963" s="4"/>
      <c r="Z2963" s="4"/>
      <c r="AA2963" s="4"/>
      <c r="AB2963" s="4"/>
      <c r="AC2963" s="4"/>
      <c r="AD2963" s="4"/>
      <c r="AE2963" s="4"/>
      <c r="AF2963" s="4"/>
      <c r="AG2963" s="4"/>
    </row>
    <row r="2964" spans="21:33">
      <c r="U2964" s="4"/>
      <c r="V2964" s="4"/>
      <c r="W2964" s="4"/>
      <c r="X2964" s="4"/>
      <c r="Y2964" s="4"/>
      <c r="Z2964" s="4"/>
      <c r="AA2964" s="4"/>
      <c r="AB2964" s="4"/>
      <c r="AC2964" s="4"/>
      <c r="AD2964" s="4"/>
      <c r="AE2964" s="4"/>
      <c r="AF2964" s="4"/>
      <c r="AG2964" s="4"/>
    </row>
    <row r="2965" spans="21:33">
      <c r="U2965" s="4"/>
      <c r="V2965" s="4"/>
      <c r="W2965" s="4"/>
      <c r="X2965" s="4"/>
      <c r="Y2965" s="4"/>
      <c r="Z2965" s="4"/>
      <c r="AA2965" s="4"/>
      <c r="AB2965" s="4"/>
      <c r="AC2965" s="4"/>
      <c r="AD2965" s="4"/>
      <c r="AE2965" s="4"/>
      <c r="AF2965" s="4"/>
      <c r="AG2965" s="4"/>
    </row>
    <row r="2966" spans="21:33">
      <c r="U2966" s="4"/>
      <c r="V2966" s="4"/>
      <c r="W2966" s="4"/>
      <c r="X2966" s="4"/>
      <c r="Y2966" s="4"/>
      <c r="Z2966" s="4"/>
      <c r="AA2966" s="4"/>
      <c r="AB2966" s="4"/>
      <c r="AC2966" s="4"/>
      <c r="AD2966" s="4"/>
      <c r="AE2966" s="4"/>
      <c r="AF2966" s="4"/>
      <c r="AG2966" s="4"/>
    </row>
    <row r="2967" spans="21:33">
      <c r="U2967" s="4"/>
      <c r="V2967" s="4"/>
      <c r="W2967" s="4"/>
      <c r="X2967" s="4"/>
      <c r="Y2967" s="4"/>
      <c r="Z2967" s="4"/>
      <c r="AA2967" s="4"/>
      <c r="AB2967" s="4"/>
      <c r="AC2967" s="4"/>
      <c r="AD2967" s="4"/>
      <c r="AE2967" s="4"/>
      <c r="AF2967" s="4"/>
      <c r="AG2967" s="4"/>
    </row>
    <row r="2968" spans="21:33">
      <c r="U2968" s="4"/>
      <c r="V2968" s="4"/>
      <c r="W2968" s="4"/>
      <c r="X2968" s="4"/>
      <c r="Y2968" s="4"/>
      <c r="Z2968" s="4"/>
      <c r="AA2968" s="4"/>
      <c r="AB2968" s="4"/>
      <c r="AC2968" s="4"/>
      <c r="AD2968" s="4"/>
      <c r="AE2968" s="4"/>
      <c r="AF2968" s="4"/>
      <c r="AG2968" s="4"/>
    </row>
    <row r="2969" spans="21:33">
      <c r="U2969" s="4"/>
      <c r="V2969" s="4"/>
      <c r="W2969" s="4"/>
      <c r="X2969" s="4"/>
      <c r="Y2969" s="4"/>
      <c r="Z2969" s="4"/>
      <c r="AA2969" s="4"/>
      <c r="AB2969" s="4"/>
      <c r="AC2969" s="4"/>
      <c r="AD2969" s="4"/>
      <c r="AE2969" s="4"/>
      <c r="AF2969" s="4"/>
      <c r="AG2969" s="4"/>
    </row>
    <row r="2970" spans="21:33">
      <c r="U2970" s="4"/>
      <c r="V2970" s="4"/>
      <c r="W2970" s="4"/>
      <c r="X2970" s="4"/>
      <c r="Y2970" s="4"/>
      <c r="Z2970" s="4"/>
      <c r="AA2970" s="4"/>
      <c r="AB2970" s="4"/>
      <c r="AC2970" s="4"/>
      <c r="AD2970" s="4"/>
      <c r="AE2970" s="4"/>
      <c r="AF2970" s="4"/>
      <c r="AG2970" s="4"/>
    </row>
    <row r="2971" spans="21:33">
      <c r="U2971" s="4"/>
      <c r="V2971" s="4"/>
      <c r="W2971" s="4"/>
      <c r="X2971" s="4"/>
      <c r="Y2971" s="4"/>
      <c r="Z2971" s="4"/>
      <c r="AA2971" s="4"/>
      <c r="AB2971" s="4"/>
      <c r="AC2971" s="4"/>
      <c r="AD2971" s="4"/>
      <c r="AE2971" s="4"/>
      <c r="AF2971" s="4"/>
      <c r="AG2971" s="4"/>
    </row>
    <row r="2972" spans="21:33">
      <c r="U2972" s="4"/>
      <c r="V2972" s="4"/>
      <c r="W2972" s="4"/>
      <c r="X2972" s="4"/>
      <c r="Y2972" s="4"/>
      <c r="Z2972" s="4"/>
      <c r="AA2972" s="4"/>
      <c r="AB2972" s="4"/>
      <c r="AC2972" s="4"/>
      <c r="AD2972" s="4"/>
      <c r="AE2972" s="4"/>
      <c r="AF2972" s="4"/>
      <c r="AG2972" s="4"/>
    </row>
    <row r="2973" spans="21:33">
      <c r="U2973" s="4"/>
      <c r="V2973" s="4"/>
      <c r="W2973" s="4"/>
      <c r="X2973" s="4"/>
      <c r="Y2973" s="4"/>
      <c r="Z2973" s="4"/>
      <c r="AA2973" s="4"/>
      <c r="AB2973" s="4"/>
      <c r="AC2973" s="4"/>
      <c r="AD2973" s="4"/>
      <c r="AE2973" s="4"/>
      <c r="AF2973" s="4"/>
      <c r="AG2973" s="4"/>
    </row>
    <row r="2974" spans="21:33">
      <c r="U2974" s="4"/>
      <c r="V2974" s="4"/>
      <c r="W2974" s="4"/>
      <c r="X2974" s="4"/>
      <c r="Y2974" s="4"/>
      <c r="Z2974" s="4"/>
      <c r="AA2974" s="4"/>
      <c r="AB2974" s="4"/>
      <c r="AC2974" s="4"/>
      <c r="AD2974" s="4"/>
      <c r="AE2974" s="4"/>
      <c r="AF2974" s="4"/>
      <c r="AG2974" s="4"/>
    </row>
    <row r="2975" spans="21:33">
      <c r="U2975" s="4"/>
      <c r="V2975" s="4"/>
      <c r="W2975" s="4"/>
      <c r="X2975" s="4"/>
      <c r="Y2975" s="4"/>
      <c r="Z2975" s="4"/>
      <c r="AA2975" s="4"/>
      <c r="AB2975" s="4"/>
      <c r="AC2975" s="4"/>
      <c r="AD2975" s="4"/>
      <c r="AE2975" s="4"/>
      <c r="AF2975" s="4"/>
      <c r="AG2975" s="4"/>
    </row>
    <row r="2976" spans="21:33">
      <c r="U2976" s="4"/>
      <c r="V2976" s="4"/>
      <c r="W2976" s="4"/>
      <c r="X2976" s="4"/>
      <c r="Y2976" s="4"/>
      <c r="Z2976" s="4"/>
      <c r="AA2976" s="4"/>
      <c r="AB2976" s="4"/>
      <c r="AC2976" s="4"/>
      <c r="AD2976" s="4"/>
      <c r="AE2976" s="4"/>
      <c r="AF2976" s="4"/>
      <c r="AG2976" s="4"/>
    </row>
    <row r="2977" spans="21:33">
      <c r="U2977" s="4"/>
      <c r="V2977" s="4"/>
      <c r="W2977" s="4"/>
      <c r="X2977" s="4"/>
      <c r="Y2977" s="4"/>
      <c r="Z2977" s="4"/>
      <c r="AA2977" s="4"/>
      <c r="AB2977" s="4"/>
      <c r="AC2977" s="4"/>
      <c r="AD2977" s="4"/>
      <c r="AE2977" s="4"/>
      <c r="AF2977" s="4"/>
      <c r="AG2977" s="4"/>
    </row>
    <row r="2978" spans="21:33">
      <c r="U2978" s="4"/>
      <c r="V2978" s="4"/>
      <c r="W2978" s="4"/>
      <c r="X2978" s="4"/>
      <c r="Y2978" s="4"/>
      <c r="Z2978" s="4"/>
      <c r="AA2978" s="4"/>
      <c r="AB2978" s="4"/>
      <c r="AC2978" s="4"/>
      <c r="AD2978" s="4"/>
      <c r="AE2978" s="4"/>
      <c r="AF2978" s="4"/>
      <c r="AG2978" s="4"/>
    </row>
    <row r="2979" spans="21:33">
      <c r="U2979" s="4"/>
      <c r="V2979" s="4"/>
      <c r="W2979" s="4"/>
      <c r="X2979" s="4"/>
      <c r="Y2979" s="4"/>
      <c r="Z2979" s="4"/>
      <c r="AA2979" s="4"/>
      <c r="AB2979" s="4"/>
      <c r="AC2979" s="4"/>
      <c r="AD2979" s="4"/>
      <c r="AE2979" s="4"/>
      <c r="AF2979" s="4"/>
      <c r="AG2979" s="4"/>
    </row>
    <row r="2980" spans="21:33">
      <c r="U2980" s="4"/>
      <c r="V2980" s="4"/>
      <c r="W2980" s="4"/>
      <c r="X2980" s="4"/>
      <c r="Y2980" s="4"/>
      <c r="Z2980" s="4"/>
      <c r="AA2980" s="4"/>
      <c r="AB2980" s="4"/>
      <c r="AC2980" s="4"/>
      <c r="AD2980" s="4"/>
      <c r="AE2980" s="4"/>
      <c r="AF2980" s="4"/>
      <c r="AG2980" s="4"/>
    </row>
    <row r="2981" spans="21:33">
      <c r="U2981" s="4"/>
      <c r="V2981" s="4"/>
      <c r="W2981" s="4"/>
      <c r="X2981" s="4"/>
      <c r="Y2981" s="4"/>
      <c r="Z2981" s="4"/>
      <c r="AA2981" s="4"/>
      <c r="AB2981" s="4"/>
      <c r="AC2981" s="4"/>
      <c r="AD2981" s="4"/>
      <c r="AE2981" s="4"/>
      <c r="AF2981" s="4"/>
      <c r="AG2981" s="4"/>
    </row>
    <row r="2982" spans="21:33">
      <c r="U2982" s="4"/>
      <c r="V2982" s="4"/>
      <c r="W2982" s="4"/>
      <c r="X2982" s="4"/>
      <c r="Y2982" s="4"/>
      <c r="Z2982" s="4"/>
      <c r="AA2982" s="4"/>
      <c r="AB2982" s="4"/>
      <c r="AC2982" s="4"/>
      <c r="AD2982" s="4"/>
      <c r="AE2982" s="4"/>
      <c r="AF2982" s="4"/>
      <c r="AG2982" s="4"/>
    </row>
    <row r="2983" spans="21:33">
      <c r="U2983" s="4"/>
      <c r="V2983" s="4"/>
      <c r="W2983" s="4"/>
      <c r="X2983" s="4"/>
      <c r="Y2983" s="4"/>
      <c r="Z2983" s="4"/>
      <c r="AA2983" s="4"/>
      <c r="AB2983" s="4"/>
      <c r="AC2983" s="4"/>
      <c r="AD2983" s="4"/>
      <c r="AE2983" s="4"/>
      <c r="AF2983" s="4"/>
      <c r="AG2983" s="4"/>
    </row>
    <row r="2984" spans="21:33">
      <c r="U2984" s="4"/>
      <c r="V2984" s="4"/>
      <c r="W2984" s="4"/>
      <c r="X2984" s="4"/>
      <c r="Y2984" s="4"/>
      <c r="Z2984" s="4"/>
      <c r="AA2984" s="4"/>
      <c r="AB2984" s="4"/>
      <c r="AC2984" s="4"/>
      <c r="AD2984" s="4"/>
      <c r="AE2984" s="4"/>
      <c r="AF2984" s="4"/>
      <c r="AG2984" s="4"/>
    </row>
    <row r="2985" spans="21:33">
      <c r="U2985" s="4"/>
      <c r="V2985" s="4"/>
      <c r="W2985" s="4"/>
      <c r="X2985" s="4"/>
      <c r="Y2985" s="4"/>
      <c r="Z2985" s="4"/>
      <c r="AA2985" s="4"/>
      <c r="AB2985" s="4"/>
      <c r="AC2985" s="4"/>
      <c r="AD2985" s="4"/>
      <c r="AE2985" s="4"/>
      <c r="AF2985" s="4"/>
      <c r="AG2985" s="4"/>
    </row>
    <row r="2986" spans="21:33">
      <c r="U2986" s="4"/>
      <c r="V2986" s="4"/>
      <c r="W2986" s="4"/>
      <c r="X2986" s="4"/>
      <c r="Y2986" s="4"/>
      <c r="Z2986" s="4"/>
      <c r="AA2986" s="4"/>
      <c r="AB2986" s="4"/>
      <c r="AC2986" s="4"/>
      <c r="AD2986" s="4"/>
      <c r="AE2986" s="4"/>
      <c r="AF2986" s="4"/>
      <c r="AG2986" s="4"/>
    </row>
    <row r="2987" spans="21:33">
      <c r="U2987" s="4"/>
      <c r="V2987" s="4"/>
      <c r="W2987" s="4"/>
      <c r="X2987" s="4"/>
      <c r="Y2987" s="4"/>
      <c r="Z2987" s="4"/>
      <c r="AA2987" s="4"/>
      <c r="AB2987" s="4"/>
      <c r="AC2987" s="4"/>
      <c r="AD2987" s="4"/>
      <c r="AE2987" s="4"/>
      <c r="AF2987" s="4"/>
      <c r="AG2987" s="4"/>
    </row>
    <row r="2988" spans="21:33">
      <c r="U2988" s="4"/>
      <c r="V2988" s="4"/>
      <c r="W2988" s="4"/>
      <c r="X2988" s="4"/>
      <c r="Y2988" s="4"/>
      <c r="Z2988" s="4"/>
      <c r="AA2988" s="4"/>
      <c r="AB2988" s="4"/>
      <c r="AC2988" s="4"/>
      <c r="AD2988" s="4"/>
      <c r="AE2988" s="4"/>
      <c r="AF2988" s="4"/>
      <c r="AG2988" s="4"/>
    </row>
    <row r="2989" spans="21:33">
      <c r="U2989" s="4"/>
      <c r="V2989" s="4"/>
      <c r="W2989" s="4"/>
      <c r="X2989" s="4"/>
      <c r="Y2989" s="4"/>
      <c r="Z2989" s="4"/>
      <c r="AA2989" s="4"/>
      <c r="AB2989" s="4"/>
      <c r="AC2989" s="4"/>
      <c r="AD2989" s="4"/>
      <c r="AE2989" s="4"/>
      <c r="AF2989" s="4"/>
      <c r="AG2989" s="4"/>
    </row>
    <row r="2990" spans="21:33">
      <c r="U2990" s="4"/>
      <c r="V2990" s="4"/>
      <c r="W2990" s="4"/>
      <c r="X2990" s="4"/>
      <c r="Y2990" s="4"/>
      <c r="Z2990" s="4"/>
      <c r="AA2990" s="4"/>
      <c r="AB2990" s="4"/>
      <c r="AC2990" s="4"/>
      <c r="AD2990" s="4"/>
      <c r="AE2990" s="4"/>
      <c r="AF2990" s="4"/>
      <c r="AG2990" s="4"/>
    </row>
    <row r="2991" spans="21:33">
      <c r="U2991" s="4"/>
      <c r="V2991" s="4"/>
      <c r="W2991" s="4"/>
      <c r="X2991" s="4"/>
      <c r="Y2991" s="4"/>
      <c r="Z2991" s="4"/>
      <c r="AA2991" s="4"/>
      <c r="AB2991" s="4"/>
      <c r="AC2991" s="4"/>
      <c r="AD2991" s="4"/>
      <c r="AE2991" s="4"/>
      <c r="AF2991" s="4"/>
      <c r="AG2991" s="4"/>
    </row>
    <row r="2992" spans="21:33">
      <c r="U2992" s="4"/>
      <c r="V2992" s="4"/>
      <c r="W2992" s="4"/>
      <c r="X2992" s="4"/>
      <c r="Y2992" s="4"/>
      <c r="Z2992" s="4"/>
      <c r="AA2992" s="4"/>
      <c r="AB2992" s="4"/>
      <c r="AC2992" s="4"/>
      <c r="AD2992" s="4"/>
      <c r="AE2992" s="4"/>
      <c r="AF2992" s="4"/>
      <c r="AG2992" s="4"/>
    </row>
    <row r="2993" spans="21:33">
      <c r="U2993" s="4"/>
      <c r="V2993" s="4"/>
      <c r="W2993" s="4"/>
      <c r="X2993" s="4"/>
      <c r="Y2993" s="4"/>
      <c r="Z2993" s="4"/>
      <c r="AA2993" s="4"/>
      <c r="AB2993" s="4"/>
      <c r="AC2993" s="4"/>
      <c r="AD2993" s="4"/>
      <c r="AE2993" s="4"/>
      <c r="AF2993" s="4"/>
      <c r="AG2993" s="4"/>
    </row>
    <row r="2994" spans="21:33">
      <c r="U2994" s="4"/>
      <c r="V2994" s="4"/>
      <c r="W2994" s="4"/>
      <c r="X2994" s="4"/>
      <c r="Y2994" s="4"/>
      <c r="Z2994" s="4"/>
      <c r="AA2994" s="4"/>
      <c r="AB2994" s="4"/>
      <c r="AC2994" s="4"/>
      <c r="AD2994" s="4"/>
      <c r="AE2994" s="4"/>
      <c r="AF2994" s="4"/>
      <c r="AG2994" s="4"/>
    </row>
    <row r="2995" spans="21:33">
      <c r="U2995" s="4"/>
      <c r="V2995" s="4"/>
      <c r="W2995" s="4"/>
      <c r="X2995" s="4"/>
      <c r="Y2995" s="4"/>
      <c r="Z2995" s="4"/>
      <c r="AA2995" s="4"/>
      <c r="AB2995" s="4"/>
      <c r="AC2995" s="4"/>
      <c r="AD2995" s="4"/>
      <c r="AE2995" s="4"/>
      <c r="AF2995" s="4"/>
      <c r="AG2995" s="4"/>
    </row>
    <row r="2996" spans="21:33">
      <c r="U2996" s="4"/>
      <c r="V2996" s="4"/>
      <c r="W2996" s="4"/>
      <c r="X2996" s="4"/>
      <c r="Y2996" s="4"/>
      <c r="Z2996" s="4"/>
      <c r="AA2996" s="4"/>
      <c r="AB2996" s="4"/>
      <c r="AC2996" s="4"/>
      <c r="AD2996" s="4"/>
      <c r="AE2996" s="4"/>
      <c r="AF2996" s="4"/>
      <c r="AG2996" s="4"/>
    </row>
    <row r="2997" spans="21:33">
      <c r="U2997" s="4"/>
      <c r="V2997" s="4"/>
      <c r="W2997" s="4"/>
      <c r="X2997" s="4"/>
      <c r="Y2997" s="4"/>
      <c r="Z2997" s="4"/>
      <c r="AA2997" s="4"/>
      <c r="AB2997" s="4"/>
      <c r="AC2997" s="4"/>
      <c r="AD2997" s="4"/>
      <c r="AE2997" s="4"/>
      <c r="AF2997" s="4"/>
      <c r="AG2997" s="4"/>
    </row>
    <row r="2998" spans="21:33">
      <c r="U2998" s="4"/>
      <c r="V2998" s="4"/>
      <c r="W2998" s="4"/>
      <c r="X2998" s="4"/>
      <c r="Y2998" s="4"/>
      <c r="Z2998" s="4"/>
      <c r="AA2998" s="4"/>
      <c r="AB2998" s="4"/>
      <c r="AC2998" s="4"/>
      <c r="AD2998" s="4"/>
      <c r="AE2998" s="4"/>
      <c r="AF2998" s="4"/>
      <c r="AG2998" s="4"/>
    </row>
    <row r="2999" spans="21:33">
      <c r="U2999" s="4"/>
      <c r="V2999" s="4"/>
      <c r="W2999" s="4"/>
      <c r="X2999" s="4"/>
      <c r="Y2999" s="4"/>
      <c r="Z2999" s="4"/>
      <c r="AA2999" s="4"/>
      <c r="AB2999" s="4"/>
      <c r="AC2999" s="4"/>
      <c r="AD2999" s="4"/>
      <c r="AE2999" s="4"/>
      <c r="AF2999" s="4"/>
      <c r="AG2999" s="4"/>
    </row>
    <row r="3000" spans="21:33">
      <c r="U3000" s="4"/>
      <c r="V3000" s="4"/>
      <c r="W3000" s="4"/>
      <c r="X3000" s="4"/>
      <c r="Y3000" s="4"/>
      <c r="Z3000" s="4"/>
      <c r="AA3000" s="4"/>
      <c r="AB3000" s="4"/>
      <c r="AC3000" s="4"/>
      <c r="AD3000" s="4"/>
      <c r="AE3000" s="4"/>
      <c r="AF3000" s="4"/>
      <c r="AG3000" s="4"/>
    </row>
    <row r="3001" spans="21:33">
      <c r="U3001" s="4"/>
      <c r="V3001" s="4"/>
      <c r="W3001" s="4"/>
      <c r="X3001" s="4"/>
      <c r="Y3001" s="4"/>
      <c r="Z3001" s="4"/>
      <c r="AA3001" s="4"/>
      <c r="AB3001" s="4"/>
      <c r="AC3001" s="4"/>
      <c r="AD3001" s="4"/>
      <c r="AE3001" s="4"/>
      <c r="AF3001" s="4"/>
      <c r="AG3001" s="4"/>
    </row>
    <row r="3002" spans="21:33">
      <c r="U3002" s="4"/>
      <c r="V3002" s="4"/>
      <c r="W3002" s="4"/>
      <c r="X3002" s="4"/>
      <c r="Y3002" s="4"/>
      <c r="Z3002" s="4"/>
      <c r="AA3002" s="4"/>
      <c r="AB3002" s="4"/>
      <c r="AC3002" s="4"/>
      <c r="AD3002" s="4"/>
      <c r="AE3002" s="4"/>
      <c r="AF3002" s="4"/>
      <c r="AG3002" s="4"/>
    </row>
    <row r="3003" spans="21:33">
      <c r="U3003" s="4"/>
      <c r="V3003" s="4"/>
      <c r="W3003" s="4"/>
      <c r="X3003" s="4"/>
      <c r="Y3003" s="4"/>
      <c r="Z3003" s="4"/>
      <c r="AA3003" s="4"/>
      <c r="AB3003" s="4"/>
      <c r="AC3003" s="4"/>
      <c r="AD3003" s="4"/>
      <c r="AE3003" s="4"/>
      <c r="AF3003" s="4"/>
      <c r="AG3003" s="4"/>
    </row>
    <row r="3004" spans="21:33">
      <c r="U3004" s="4"/>
      <c r="V3004" s="4"/>
      <c r="W3004" s="4"/>
      <c r="X3004" s="4"/>
      <c r="Y3004" s="4"/>
      <c r="Z3004" s="4"/>
      <c r="AA3004" s="4"/>
      <c r="AB3004" s="4"/>
      <c r="AC3004" s="4"/>
      <c r="AD3004" s="4"/>
      <c r="AE3004" s="4"/>
      <c r="AF3004" s="4"/>
      <c r="AG3004" s="4"/>
    </row>
    <row r="3005" spans="21:33">
      <c r="U3005" s="4"/>
      <c r="V3005" s="4"/>
      <c r="W3005" s="4"/>
      <c r="X3005" s="4"/>
      <c r="Y3005" s="4"/>
      <c r="Z3005" s="4"/>
      <c r="AA3005" s="4"/>
      <c r="AB3005" s="4"/>
      <c r="AC3005" s="4"/>
      <c r="AD3005" s="4"/>
      <c r="AE3005" s="4"/>
      <c r="AF3005" s="4"/>
      <c r="AG3005" s="4"/>
    </row>
    <row r="3006" spans="21:33">
      <c r="U3006" s="4"/>
      <c r="V3006" s="4"/>
      <c r="W3006" s="4"/>
      <c r="X3006" s="4"/>
      <c r="Y3006" s="4"/>
      <c r="Z3006" s="4"/>
      <c r="AA3006" s="4"/>
      <c r="AB3006" s="4"/>
      <c r="AC3006" s="4"/>
      <c r="AD3006" s="4"/>
      <c r="AE3006" s="4"/>
      <c r="AF3006" s="4"/>
      <c r="AG3006" s="4"/>
    </row>
    <row r="3007" spans="21:33">
      <c r="U3007" s="4"/>
      <c r="V3007" s="4"/>
      <c r="W3007" s="4"/>
      <c r="X3007" s="4"/>
      <c r="Y3007" s="4"/>
      <c r="Z3007" s="4"/>
      <c r="AA3007" s="4"/>
      <c r="AB3007" s="4"/>
      <c r="AC3007" s="4"/>
      <c r="AD3007" s="4"/>
      <c r="AE3007" s="4"/>
      <c r="AF3007" s="4"/>
      <c r="AG3007" s="4"/>
    </row>
    <row r="3008" spans="21:33">
      <c r="U3008" s="4"/>
      <c r="V3008" s="4"/>
      <c r="W3008" s="4"/>
      <c r="X3008" s="4"/>
      <c r="Y3008" s="4"/>
      <c r="Z3008" s="4"/>
      <c r="AA3008" s="4"/>
      <c r="AB3008" s="4"/>
      <c r="AC3008" s="4"/>
      <c r="AD3008" s="4"/>
      <c r="AE3008" s="4"/>
      <c r="AF3008" s="4"/>
      <c r="AG3008" s="4"/>
    </row>
    <row r="3009" spans="21:33">
      <c r="U3009" s="4"/>
      <c r="V3009" s="4"/>
      <c r="W3009" s="4"/>
      <c r="X3009" s="4"/>
      <c r="Y3009" s="4"/>
      <c r="Z3009" s="4"/>
      <c r="AA3009" s="4"/>
      <c r="AB3009" s="4"/>
      <c r="AC3009" s="4"/>
      <c r="AD3009" s="4"/>
      <c r="AE3009" s="4"/>
      <c r="AF3009" s="4"/>
      <c r="AG3009" s="4"/>
    </row>
    <row r="3010" spans="21:33">
      <c r="U3010" s="4"/>
      <c r="V3010" s="4"/>
      <c r="W3010" s="4"/>
      <c r="X3010" s="4"/>
      <c r="Y3010" s="4"/>
      <c r="Z3010" s="4"/>
      <c r="AA3010" s="4"/>
      <c r="AB3010" s="4"/>
      <c r="AC3010" s="4"/>
      <c r="AD3010" s="4"/>
      <c r="AE3010" s="4"/>
      <c r="AF3010" s="4"/>
      <c r="AG3010" s="4"/>
    </row>
    <row r="3011" spans="21:33">
      <c r="U3011" s="4"/>
      <c r="V3011" s="4"/>
      <c r="W3011" s="4"/>
      <c r="X3011" s="4"/>
      <c r="Y3011" s="4"/>
      <c r="Z3011" s="4"/>
      <c r="AA3011" s="4"/>
      <c r="AB3011" s="4"/>
      <c r="AC3011" s="4"/>
      <c r="AD3011" s="4"/>
      <c r="AE3011" s="4"/>
      <c r="AF3011" s="4"/>
      <c r="AG3011" s="4"/>
    </row>
    <row r="3012" spans="21:33">
      <c r="U3012" s="4"/>
      <c r="V3012" s="4"/>
      <c r="W3012" s="4"/>
      <c r="X3012" s="4"/>
      <c r="Y3012" s="4"/>
      <c r="Z3012" s="4"/>
      <c r="AA3012" s="4"/>
      <c r="AB3012" s="4"/>
      <c r="AC3012" s="4"/>
      <c r="AD3012" s="4"/>
      <c r="AE3012" s="4"/>
      <c r="AF3012" s="4"/>
      <c r="AG3012" s="4"/>
    </row>
    <row r="3013" spans="21:33">
      <c r="U3013" s="4"/>
      <c r="V3013" s="4"/>
      <c r="W3013" s="4"/>
      <c r="X3013" s="4"/>
      <c r="Y3013" s="4"/>
      <c r="Z3013" s="4"/>
      <c r="AA3013" s="4"/>
      <c r="AB3013" s="4"/>
      <c r="AC3013" s="4"/>
      <c r="AD3013" s="4"/>
      <c r="AE3013" s="4"/>
      <c r="AF3013" s="4"/>
      <c r="AG3013" s="4"/>
    </row>
    <row r="3014" spans="21:33">
      <c r="U3014" s="4"/>
      <c r="V3014" s="4"/>
      <c r="W3014" s="4"/>
      <c r="X3014" s="4"/>
      <c r="Y3014" s="4"/>
      <c r="Z3014" s="4"/>
      <c r="AA3014" s="4"/>
      <c r="AB3014" s="4"/>
      <c r="AC3014" s="4"/>
      <c r="AD3014" s="4"/>
      <c r="AE3014" s="4"/>
      <c r="AF3014" s="4"/>
      <c r="AG3014" s="4"/>
    </row>
    <row r="3015" spans="21:33">
      <c r="U3015" s="4"/>
      <c r="V3015" s="4"/>
      <c r="W3015" s="4"/>
      <c r="X3015" s="4"/>
      <c r="Y3015" s="4"/>
      <c r="Z3015" s="4"/>
      <c r="AA3015" s="4"/>
      <c r="AB3015" s="4"/>
      <c r="AC3015" s="4"/>
      <c r="AD3015" s="4"/>
      <c r="AE3015" s="4"/>
      <c r="AF3015" s="4"/>
      <c r="AG3015" s="4"/>
    </row>
    <row r="3016" spans="21:33">
      <c r="U3016" s="4"/>
      <c r="V3016" s="4"/>
      <c r="W3016" s="4"/>
      <c r="X3016" s="4"/>
      <c r="Y3016" s="4"/>
      <c r="Z3016" s="4"/>
      <c r="AA3016" s="4"/>
      <c r="AB3016" s="4"/>
      <c r="AC3016" s="4"/>
      <c r="AD3016" s="4"/>
      <c r="AE3016" s="4"/>
      <c r="AF3016" s="4"/>
      <c r="AG3016" s="4"/>
    </row>
    <row r="3017" spans="21:33">
      <c r="U3017" s="4"/>
      <c r="V3017" s="4"/>
      <c r="W3017" s="4"/>
      <c r="X3017" s="4"/>
      <c r="Y3017" s="4"/>
      <c r="Z3017" s="4"/>
      <c r="AA3017" s="4"/>
      <c r="AB3017" s="4"/>
      <c r="AC3017" s="4"/>
      <c r="AD3017" s="4"/>
      <c r="AE3017" s="4"/>
      <c r="AF3017" s="4"/>
      <c r="AG3017" s="4"/>
    </row>
    <row r="3018" spans="21:33">
      <c r="U3018" s="4"/>
      <c r="V3018" s="4"/>
      <c r="W3018" s="4"/>
      <c r="X3018" s="4"/>
      <c r="Y3018" s="4"/>
      <c r="Z3018" s="4"/>
      <c r="AA3018" s="4"/>
      <c r="AB3018" s="4"/>
      <c r="AC3018" s="4"/>
      <c r="AD3018" s="4"/>
      <c r="AE3018" s="4"/>
      <c r="AF3018" s="4"/>
      <c r="AG3018" s="4"/>
    </row>
    <row r="3019" spans="21:33">
      <c r="U3019" s="4"/>
      <c r="V3019" s="4"/>
      <c r="W3019" s="4"/>
      <c r="X3019" s="4"/>
      <c r="Y3019" s="4"/>
      <c r="Z3019" s="4"/>
      <c r="AA3019" s="4"/>
      <c r="AB3019" s="4"/>
      <c r="AC3019" s="4"/>
      <c r="AD3019" s="4"/>
      <c r="AE3019" s="4"/>
      <c r="AF3019" s="4"/>
      <c r="AG3019" s="4"/>
    </row>
    <row r="3020" spans="21:33">
      <c r="U3020" s="4"/>
      <c r="V3020" s="4"/>
      <c r="W3020" s="4"/>
      <c r="X3020" s="4"/>
      <c r="Y3020" s="4"/>
      <c r="Z3020" s="4"/>
      <c r="AA3020" s="4"/>
      <c r="AB3020" s="4"/>
      <c r="AC3020" s="4"/>
      <c r="AD3020" s="4"/>
      <c r="AE3020" s="4"/>
      <c r="AF3020" s="4"/>
      <c r="AG3020" s="4"/>
    </row>
    <row r="3021" spans="21:33">
      <c r="U3021" s="4"/>
      <c r="V3021" s="4"/>
      <c r="W3021" s="4"/>
      <c r="X3021" s="4"/>
      <c r="Y3021" s="4"/>
      <c r="Z3021" s="4"/>
      <c r="AA3021" s="4"/>
      <c r="AB3021" s="4"/>
      <c r="AC3021" s="4"/>
      <c r="AD3021" s="4"/>
      <c r="AE3021" s="4"/>
      <c r="AF3021" s="4"/>
      <c r="AG3021" s="4"/>
    </row>
    <row r="3022" spans="21:33">
      <c r="U3022" s="4"/>
      <c r="V3022" s="4"/>
      <c r="W3022" s="4"/>
      <c r="X3022" s="4"/>
      <c r="Y3022" s="4"/>
      <c r="Z3022" s="4"/>
      <c r="AA3022" s="4"/>
      <c r="AB3022" s="4"/>
      <c r="AC3022" s="4"/>
      <c r="AD3022" s="4"/>
      <c r="AE3022" s="4"/>
      <c r="AF3022" s="4"/>
      <c r="AG3022" s="4"/>
    </row>
    <row r="3023" spans="21:33">
      <c r="U3023" s="4"/>
      <c r="V3023" s="4"/>
      <c r="W3023" s="4"/>
      <c r="X3023" s="4"/>
      <c r="Y3023" s="4"/>
      <c r="Z3023" s="4"/>
      <c r="AA3023" s="4"/>
      <c r="AB3023" s="4"/>
      <c r="AC3023" s="4"/>
      <c r="AD3023" s="4"/>
      <c r="AE3023" s="4"/>
      <c r="AF3023" s="4"/>
      <c r="AG3023" s="4"/>
    </row>
    <row r="3024" spans="21:33">
      <c r="U3024" s="4"/>
      <c r="V3024" s="4"/>
      <c r="W3024" s="4"/>
      <c r="X3024" s="4"/>
      <c r="Y3024" s="4"/>
      <c r="Z3024" s="4"/>
      <c r="AA3024" s="4"/>
      <c r="AB3024" s="4"/>
      <c r="AC3024" s="4"/>
      <c r="AD3024" s="4"/>
      <c r="AE3024" s="4"/>
      <c r="AF3024" s="4"/>
      <c r="AG3024" s="4"/>
    </row>
    <row r="3025" spans="21:33">
      <c r="U3025" s="4"/>
      <c r="V3025" s="4"/>
      <c r="W3025" s="4"/>
      <c r="X3025" s="4"/>
      <c r="Y3025" s="4"/>
      <c r="Z3025" s="4"/>
      <c r="AA3025" s="4"/>
      <c r="AB3025" s="4"/>
      <c r="AC3025" s="4"/>
      <c r="AD3025" s="4"/>
      <c r="AE3025" s="4"/>
      <c r="AF3025" s="4"/>
      <c r="AG3025" s="4"/>
    </row>
    <row r="3026" spans="21:33">
      <c r="U3026" s="4"/>
      <c r="V3026" s="4"/>
      <c r="W3026" s="4"/>
      <c r="X3026" s="4"/>
      <c r="Y3026" s="4"/>
      <c r="Z3026" s="4"/>
      <c r="AA3026" s="4"/>
      <c r="AB3026" s="4"/>
      <c r="AC3026" s="4"/>
      <c r="AD3026" s="4"/>
      <c r="AE3026" s="4"/>
      <c r="AF3026" s="4"/>
      <c r="AG3026" s="4"/>
    </row>
    <row r="3027" spans="21:33">
      <c r="U3027" s="4"/>
      <c r="V3027" s="4"/>
      <c r="W3027" s="4"/>
      <c r="X3027" s="4"/>
      <c r="Y3027" s="4"/>
      <c r="Z3027" s="4"/>
      <c r="AA3027" s="4"/>
      <c r="AB3027" s="4"/>
      <c r="AC3027" s="4"/>
      <c r="AD3027" s="4"/>
      <c r="AE3027" s="4"/>
      <c r="AF3027" s="4"/>
      <c r="AG3027" s="4"/>
    </row>
    <row r="3028" spans="21:33">
      <c r="U3028" s="4"/>
      <c r="V3028" s="4"/>
      <c r="W3028" s="4"/>
      <c r="X3028" s="4"/>
      <c r="Y3028" s="4"/>
      <c r="Z3028" s="4"/>
      <c r="AA3028" s="4"/>
      <c r="AB3028" s="4"/>
      <c r="AC3028" s="4"/>
      <c r="AD3028" s="4"/>
      <c r="AE3028" s="4"/>
      <c r="AF3028" s="4"/>
      <c r="AG3028" s="4"/>
    </row>
    <row r="3029" spans="21:33">
      <c r="U3029" s="4"/>
      <c r="V3029" s="4"/>
      <c r="W3029" s="4"/>
      <c r="X3029" s="4"/>
      <c r="Y3029" s="4"/>
      <c r="Z3029" s="4"/>
      <c r="AA3029" s="4"/>
      <c r="AB3029" s="4"/>
      <c r="AC3029" s="4"/>
      <c r="AD3029" s="4"/>
      <c r="AE3029" s="4"/>
      <c r="AF3029" s="4"/>
      <c r="AG3029" s="4"/>
    </row>
    <row r="3030" spans="21:33">
      <c r="U3030" s="4"/>
      <c r="V3030" s="4"/>
      <c r="W3030" s="4"/>
      <c r="X3030" s="4"/>
      <c r="Y3030" s="4"/>
      <c r="Z3030" s="4"/>
      <c r="AA3030" s="4"/>
      <c r="AB3030" s="4"/>
      <c r="AC3030" s="4"/>
      <c r="AD3030" s="4"/>
      <c r="AE3030" s="4"/>
      <c r="AF3030" s="4"/>
      <c r="AG3030" s="4"/>
    </row>
    <row r="3031" spans="21:33">
      <c r="U3031" s="4"/>
      <c r="V3031" s="4"/>
      <c r="W3031" s="4"/>
      <c r="X3031" s="4"/>
      <c r="Y3031" s="4"/>
      <c r="Z3031" s="4"/>
      <c r="AA3031" s="4"/>
      <c r="AB3031" s="4"/>
      <c r="AC3031" s="4"/>
      <c r="AD3031" s="4"/>
      <c r="AE3031" s="4"/>
      <c r="AF3031" s="4"/>
      <c r="AG3031" s="4"/>
    </row>
    <row r="3032" spans="21:33">
      <c r="U3032" s="4"/>
      <c r="V3032" s="4"/>
      <c r="W3032" s="4"/>
      <c r="X3032" s="4"/>
      <c r="Y3032" s="4"/>
      <c r="Z3032" s="4"/>
      <c r="AA3032" s="4"/>
      <c r="AB3032" s="4"/>
      <c r="AC3032" s="4"/>
      <c r="AD3032" s="4"/>
      <c r="AE3032" s="4"/>
      <c r="AF3032" s="4"/>
      <c r="AG3032" s="4"/>
    </row>
    <row r="3033" spans="21:33">
      <c r="U3033" s="4"/>
      <c r="V3033" s="4"/>
      <c r="W3033" s="4"/>
      <c r="X3033" s="4"/>
      <c r="Y3033" s="4"/>
      <c r="Z3033" s="4"/>
      <c r="AA3033" s="4"/>
      <c r="AB3033" s="4"/>
      <c r="AC3033" s="4"/>
      <c r="AD3033" s="4"/>
      <c r="AE3033" s="4"/>
      <c r="AF3033" s="4"/>
      <c r="AG3033" s="4"/>
    </row>
    <row r="3034" spans="21:33">
      <c r="U3034" s="4"/>
      <c r="V3034" s="4"/>
      <c r="W3034" s="4"/>
      <c r="X3034" s="4"/>
      <c r="Y3034" s="4"/>
      <c r="Z3034" s="4"/>
      <c r="AA3034" s="4"/>
      <c r="AB3034" s="4"/>
      <c r="AC3034" s="4"/>
      <c r="AD3034" s="4"/>
      <c r="AE3034" s="4"/>
      <c r="AF3034" s="4"/>
      <c r="AG3034" s="4"/>
    </row>
    <row r="3035" spans="21:33">
      <c r="U3035" s="4"/>
      <c r="V3035" s="4"/>
      <c r="W3035" s="4"/>
      <c r="X3035" s="4"/>
      <c r="Y3035" s="4"/>
      <c r="Z3035" s="4"/>
      <c r="AA3035" s="4"/>
      <c r="AB3035" s="4"/>
      <c r="AC3035" s="4"/>
      <c r="AD3035" s="4"/>
      <c r="AE3035" s="4"/>
      <c r="AF3035" s="4"/>
      <c r="AG3035" s="4"/>
    </row>
    <row r="3036" spans="21:33">
      <c r="U3036" s="4"/>
      <c r="V3036" s="4"/>
      <c r="W3036" s="4"/>
      <c r="X3036" s="4"/>
      <c r="Y3036" s="4"/>
      <c r="Z3036" s="4"/>
      <c r="AA3036" s="4"/>
      <c r="AB3036" s="4"/>
      <c r="AC3036" s="4"/>
      <c r="AD3036" s="4"/>
      <c r="AE3036" s="4"/>
      <c r="AF3036" s="4"/>
      <c r="AG3036" s="4"/>
    </row>
    <row r="3037" spans="21:33">
      <c r="U3037" s="4"/>
      <c r="V3037" s="4"/>
      <c r="W3037" s="4"/>
      <c r="X3037" s="4"/>
      <c r="Y3037" s="4"/>
      <c r="Z3037" s="4"/>
      <c r="AA3037" s="4"/>
      <c r="AB3037" s="4"/>
      <c r="AC3037" s="4"/>
      <c r="AD3037" s="4"/>
      <c r="AE3037" s="4"/>
      <c r="AF3037" s="4"/>
      <c r="AG3037" s="4"/>
    </row>
    <row r="3038" spans="21:33">
      <c r="U3038" s="4"/>
      <c r="V3038" s="4"/>
      <c r="W3038" s="4"/>
      <c r="X3038" s="4"/>
      <c r="Y3038" s="4"/>
      <c r="Z3038" s="4"/>
      <c r="AA3038" s="4"/>
      <c r="AB3038" s="4"/>
      <c r="AC3038" s="4"/>
      <c r="AD3038" s="4"/>
      <c r="AE3038" s="4"/>
      <c r="AF3038" s="4"/>
      <c r="AG3038" s="4"/>
    </row>
    <row r="3039" spans="21:33">
      <c r="U3039" s="4"/>
      <c r="V3039" s="4"/>
      <c r="W3039" s="4"/>
      <c r="X3039" s="4"/>
      <c r="Y3039" s="4"/>
      <c r="Z3039" s="4"/>
      <c r="AA3039" s="4"/>
      <c r="AB3039" s="4"/>
      <c r="AC3039" s="4"/>
      <c r="AD3039" s="4"/>
      <c r="AE3039" s="4"/>
      <c r="AF3039" s="4"/>
      <c r="AG3039" s="4"/>
    </row>
    <row r="3040" spans="21:33">
      <c r="U3040" s="4"/>
      <c r="V3040" s="4"/>
      <c r="W3040" s="4"/>
      <c r="X3040" s="4"/>
      <c r="Y3040" s="4"/>
      <c r="Z3040" s="4"/>
      <c r="AA3040" s="4"/>
      <c r="AB3040" s="4"/>
      <c r="AC3040" s="4"/>
      <c r="AD3040" s="4"/>
      <c r="AE3040" s="4"/>
      <c r="AF3040" s="4"/>
      <c r="AG3040" s="4"/>
    </row>
    <row r="3041" spans="21:33">
      <c r="U3041" s="4"/>
      <c r="V3041" s="4"/>
      <c r="W3041" s="4"/>
      <c r="X3041" s="4"/>
      <c r="Y3041" s="4"/>
      <c r="Z3041" s="4"/>
      <c r="AA3041" s="4"/>
      <c r="AB3041" s="4"/>
      <c r="AC3041" s="4"/>
      <c r="AD3041" s="4"/>
      <c r="AE3041" s="4"/>
      <c r="AF3041" s="4"/>
      <c r="AG3041" s="4"/>
    </row>
    <row r="3042" spans="21:33">
      <c r="U3042" s="4"/>
      <c r="V3042" s="4"/>
      <c r="W3042" s="4"/>
      <c r="X3042" s="4"/>
      <c r="Y3042" s="4"/>
      <c r="Z3042" s="4"/>
      <c r="AA3042" s="4"/>
      <c r="AB3042" s="4"/>
      <c r="AC3042" s="4"/>
      <c r="AD3042" s="4"/>
      <c r="AE3042" s="4"/>
      <c r="AF3042" s="4"/>
      <c r="AG3042" s="4"/>
    </row>
    <row r="3043" spans="21:33">
      <c r="U3043" s="4"/>
      <c r="V3043" s="4"/>
      <c r="W3043" s="4"/>
      <c r="X3043" s="4"/>
      <c r="Y3043" s="4"/>
      <c r="Z3043" s="4"/>
      <c r="AA3043" s="4"/>
      <c r="AB3043" s="4"/>
      <c r="AC3043" s="4"/>
      <c r="AD3043" s="4"/>
      <c r="AE3043" s="4"/>
      <c r="AF3043" s="4"/>
      <c r="AG3043" s="4"/>
    </row>
    <row r="3044" spans="21:33">
      <c r="U3044" s="4"/>
      <c r="V3044" s="4"/>
      <c r="W3044" s="4"/>
      <c r="X3044" s="4"/>
      <c r="Y3044" s="4"/>
      <c r="Z3044" s="4"/>
      <c r="AA3044" s="4"/>
      <c r="AB3044" s="4"/>
      <c r="AC3044" s="4"/>
      <c r="AD3044" s="4"/>
      <c r="AE3044" s="4"/>
      <c r="AF3044" s="4"/>
      <c r="AG3044" s="4"/>
    </row>
    <row r="3045" spans="21:33">
      <c r="U3045" s="4"/>
      <c r="V3045" s="4"/>
      <c r="W3045" s="4"/>
      <c r="X3045" s="4"/>
      <c r="Y3045" s="4"/>
      <c r="Z3045" s="4"/>
      <c r="AA3045" s="4"/>
      <c r="AB3045" s="4"/>
      <c r="AC3045" s="4"/>
      <c r="AD3045" s="4"/>
      <c r="AE3045" s="4"/>
      <c r="AF3045" s="4"/>
      <c r="AG3045" s="4"/>
    </row>
    <row r="3046" spans="21:33">
      <c r="U3046" s="4"/>
      <c r="V3046" s="4"/>
      <c r="W3046" s="4"/>
      <c r="X3046" s="4"/>
      <c r="Y3046" s="4"/>
      <c r="Z3046" s="4"/>
      <c r="AA3046" s="4"/>
      <c r="AB3046" s="4"/>
      <c r="AC3046" s="4"/>
      <c r="AD3046" s="4"/>
      <c r="AE3046" s="4"/>
      <c r="AF3046" s="4"/>
      <c r="AG3046" s="4"/>
    </row>
    <row r="3047" spans="21:33">
      <c r="U3047" s="4"/>
      <c r="V3047" s="4"/>
      <c r="W3047" s="4"/>
      <c r="X3047" s="4"/>
      <c r="Y3047" s="4"/>
      <c r="Z3047" s="4"/>
      <c r="AA3047" s="4"/>
      <c r="AB3047" s="4"/>
      <c r="AC3047" s="4"/>
      <c r="AD3047" s="4"/>
      <c r="AE3047" s="4"/>
      <c r="AF3047" s="4"/>
      <c r="AG3047" s="4"/>
    </row>
    <row r="3048" spans="21:33">
      <c r="U3048" s="4"/>
      <c r="V3048" s="4"/>
      <c r="W3048" s="4"/>
      <c r="X3048" s="4"/>
      <c r="Y3048" s="4"/>
      <c r="Z3048" s="4"/>
      <c r="AA3048" s="4"/>
      <c r="AB3048" s="4"/>
      <c r="AC3048" s="4"/>
      <c r="AD3048" s="4"/>
      <c r="AE3048" s="4"/>
      <c r="AF3048" s="4"/>
      <c r="AG3048" s="4"/>
    </row>
    <row r="3049" spans="21:33">
      <c r="U3049" s="4"/>
      <c r="V3049" s="4"/>
      <c r="W3049" s="4"/>
      <c r="X3049" s="4"/>
      <c r="Y3049" s="4"/>
      <c r="Z3049" s="4"/>
      <c r="AA3049" s="4"/>
      <c r="AB3049" s="4"/>
      <c r="AC3049" s="4"/>
      <c r="AD3049" s="4"/>
      <c r="AE3049" s="4"/>
      <c r="AF3049" s="4"/>
      <c r="AG3049" s="4"/>
    </row>
    <row r="3050" spans="21:33">
      <c r="U3050" s="4"/>
      <c r="V3050" s="4"/>
      <c r="W3050" s="4"/>
      <c r="X3050" s="4"/>
      <c r="Y3050" s="4"/>
      <c r="Z3050" s="4"/>
      <c r="AA3050" s="4"/>
      <c r="AB3050" s="4"/>
      <c r="AC3050" s="4"/>
      <c r="AD3050" s="4"/>
      <c r="AE3050" s="4"/>
      <c r="AF3050" s="4"/>
      <c r="AG3050" s="4"/>
    </row>
    <row r="3051" spans="21:33">
      <c r="U3051" s="4"/>
      <c r="V3051" s="4"/>
      <c r="W3051" s="4"/>
      <c r="X3051" s="4"/>
      <c r="Y3051" s="4"/>
      <c r="Z3051" s="4"/>
      <c r="AA3051" s="4"/>
      <c r="AB3051" s="4"/>
      <c r="AC3051" s="4"/>
      <c r="AD3051" s="4"/>
      <c r="AE3051" s="4"/>
      <c r="AF3051" s="4"/>
      <c r="AG3051" s="4"/>
    </row>
    <row r="3052" spans="21:33">
      <c r="U3052" s="4"/>
      <c r="V3052" s="4"/>
      <c r="W3052" s="4"/>
      <c r="X3052" s="4"/>
      <c r="Y3052" s="4"/>
      <c r="Z3052" s="4"/>
      <c r="AA3052" s="4"/>
      <c r="AB3052" s="4"/>
      <c r="AC3052" s="4"/>
      <c r="AD3052" s="4"/>
      <c r="AE3052" s="4"/>
      <c r="AF3052" s="4"/>
      <c r="AG3052" s="4"/>
    </row>
    <row r="3053" spans="21:33">
      <c r="U3053" s="4"/>
      <c r="V3053" s="4"/>
      <c r="W3053" s="4"/>
      <c r="X3053" s="4"/>
      <c r="Y3053" s="4"/>
      <c r="Z3053" s="4"/>
      <c r="AA3053" s="4"/>
      <c r="AB3053" s="4"/>
      <c r="AC3053" s="4"/>
      <c r="AD3053" s="4"/>
      <c r="AE3053" s="4"/>
      <c r="AF3053" s="4"/>
      <c r="AG3053" s="4"/>
    </row>
    <row r="3054" spans="21:33">
      <c r="U3054" s="4"/>
      <c r="V3054" s="4"/>
      <c r="W3054" s="4"/>
      <c r="X3054" s="4"/>
      <c r="Y3054" s="4"/>
      <c r="Z3054" s="4"/>
      <c r="AA3054" s="4"/>
      <c r="AB3054" s="4"/>
      <c r="AC3054" s="4"/>
      <c r="AD3054" s="4"/>
      <c r="AE3054" s="4"/>
      <c r="AF3054" s="4"/>
      <c r="AG3054" s="4"/>
    </row>
    <row r="3055" spans="21:33">
      <c r="U3055" s="4"/>
      <c r="V3055" s="4"/>
      <c r="W3055" s="4"/>
      <c r="X3055" s="4"/>
      <c r="Y3055" s="4"/>
      <c r="Z3055" s="4"/>
      <c r="AA3055" s="4"/>
      <c r="AB3055" s="4"/>
      <c r="AC3055" s="4"/>
      <c r="AD3055" s="4"/>
      <c r="AE3055" s="4"/>
      <c r="AF3055" s="4"/>
      <c r="AG3055" s="4"/>
    </row>
    <row r="3056" spans="21:33">
      <c r="U3056" s="4"/>
      <c r="V3056" s="4"/>
      <c r="W3056" s="4"/>
      <c r="X3056" s="4"/>
      <c r="Y3056" s="4"/>
      <c r="Z3056" s="4"/>
      <c r="AA3056" s="4"/>
      <c r="AB3056" s="4"/>
      <c r="AC3056" s="4"/>
      <c r="AD3056" s="4"/>
      <c r="AE3056" s="4"/>
      <c r="AF3056" s="4"/>
      <c r="AG3056" s="4"/>
    </row>
    <row r="3057" spans="21:33">
      <c r="U3057" s="4"/>
      <c r="V3057" s="4"/>
      <c r="W3057" s="4"/>
      <c r="X3057" s="4"/>
      <c r="Y3057" s="4"/>
      <c r="Z3057" s="4"/>
      <c r="AA3057" s="4"/>
      <c r="AB3057" s="4"/>
      <c r="AC3057" s="4"/>
      <c r="AD3057" s="4"/>
      <c r="AE3057" s="4"/>
      <c r="AF3057" s="4"/>
      <c r="AG3057" s="4"/>
    </row>
    <row r="3058" spans="21:33">
      <c r="U3058" s="4"/>
      <c r="V3058" s="4"/>
      <c r="W3058" s="4"/>
      <c r="X3058" s="4"/>
      <c r="Y3058" s="4"/>
      <c r="Z3058" s="4"/>
      <c r="AA3058" s="4"/>
      <c r="AB3058" s="4"/>
      <c r="AC3058" s="4"/>
      <c r="AD3058" s="4"/>
      <c r="AE3058" s="4"/>
      <c r="AF3058" s="4"/>
      <c r="AG3058" s="4"/>
    </row>
    <row r="3059" spans="21:33">
      <c r="U3059" s="4"/>
      <c r="V3059" s="4"/>
      <c r="W3059" s="4"/>
      <c r="X3059" s="4"/>
      <c r="Y3059" s="4"/>
      <c r="Z3059" s="4"/>
      <c r="AA3059" s="4"/>
      <c r="AB3059" s="4"/>
      <c r="AC3059" s="4"/>
      <c r="AD3059" s="4"/>
      <c r="AE3059" s="4"/>
      <c r="AF3059" s="4"/>
      <c r="AG3059" s="4"/>
    </row>
    <row r="3060" spans="21:33">
      <c r="U3060" s="4"/>
      <c r="V3060" s="4"/>
      <c r="W3060" s="4"/>
      <c r="X3060" s="4"/>
      <c r="Y3060" s="4"/>
      <c r="Z3060" s="4"/>
      <c r="AA3060" s="4"/>
      <c r="AB3060" s="4"/>
      <c r="AC3060" s="4"/>
      <c r="AD3060" s="4"/>
      <c r="AE3060" s="4"/>
      <c r="AF3060" s="4"/>
      <c r="AG3060" s="4"/>
    </row>
    <row r="3061" spans="21:33">
      <c r="U3061" s="4"/>
      <c r="V3061" s="4"/>
      <c r="W3061" s="4"/>
      <c r="X3061" s="4"/>
      <c r="Y3061" s="4"/>
      <c r="Z3061" s="4"/>
      <c r="AA3061" s="4"/>
      <c r="AB3061" s="4"/>
      <c r="AC3061" s="4"/>
      <c r="AD3061" s="4"/>
      <c r="AE3061" s="4"/>
      <c r="AF3061" s="4"/>
      <c r="AG3061" s="4"/>
    </row>
    <row r="3062" spans="21:33">
      <c r="U3062" s="4"/>
      <c r="V3062" s="4"/>
      <c r="W3062" s="4"/>
      <c r="X3062" s="4"/>
      <c r="Y3062" s="4"/>
      <c r="Z3062" s="4"/>
      <c r="AA3062" s="4"/>
      <c r="AB3062" s="4"/>
      <c r="AC3062" s="4"/>
      <c r="AD3062" s="4"/>
      <c r="AE3062" s="4"/>
      <c r="AF3062" s="4"/>
      <c r="AG3062" s="4"/>
    </row>
    <row r="3063" spans="21:33">
      <c r="U3063" s="4"/>
      <c r="V3063" s="4"/>
      <c r="W3063" s="4"/>
      <c r="X3063" s="4"/>
      <c r="Y3063" s="4"/>
      <c r="Z3063" s="4"/>
      <c r="AA3063" s="4"/>
      <c r="AB3063" s="4"/>
      <c r="AC3063" s="4"/>
      <c r="AD3063" s="4"/>
      <c r="AE3063" s="4"/>
      <c r="AF3063" s="4"/>
      <c r="AG3063" s="4"/>
    </row>
    <row r="3064" spans="21:33">
      <c r="U3064" s="4"/>
      <c r="V3064" s="4"/>
      <c r="W3064" s="4"/>
      <c r="X3064" s="4"/>
      <c r="Y3064" s="4"/>
      <c r="Z3064" s="4"/>
      <c r="AA3064" s="4"/>
      <c r="AB3064" s="4"/>
      <c r="AC3064" s="4"/>
      <c r="AD3064" s="4"/>
      <c r="AE3064" s="4"/>
      <c r="AF3064" s="4"/>
      <c r="AG3064" s="4"/>
    </row>
    <row r="3065" spans="21:33">
      <c r="U3065" s="4"/>
      <c r="V3065" s="4"/>
      <c r="W3065" s="4"/>
      <c r="X3065" s="4"/>
      <c r="Y3065" s="4"/>
      <c r="Z3065" s="4"/>
      <c r="AA3065" s="4"/>
      <c r="AB3065" s="4"/>
      <c r="AC3065" s="4"/>
      <c r="AD3065" s="4"/>
      <c r="AE3065" s="4"/>
      <c r="AF3065" s="4"/>
      <c r="AG3065" s="4"/>
    </row>
    <row r="3066" spans="21:33">
      <c r="U3066" s="4"/>
      <c r="V3066" s="4"/>
      <c r="W3066" s="4"/>
      <c r="X3066" s="4"/>
      <c r="Y3066" s="4"/>
      <c r="Z3066" s="4"/>
      <c r="AA3066" s="4"/>
      <c r="AB3066" s="4"/>
      <c r="AC3066" s="4"/>
      <c r="AD3066" s="4"/>
      <c r="AE3066" s="4"/>
      <c r="AF3066" s="4"/>
      <c r="AG3066" s="4"/>
    </row>
    <row r="3067" spans="21:33">
      <c r="U3067" s="4"/>
      <c r="V3067" s="4"/>
      <c r="W3067" s="4"/>
      <c r="X3067" s="4"/>
      <c r="Y3067" s="4"/>
      <c r="Z3067" s="4"/>
      <c r="AA3067" s="4"/>
      <c r="AB3067" s="4"/>
      <c r="AC3067" s="4"/>
      <c r="AD3067" s="4"/>
      <c r="AE3067" s="4"/>
      <c r="AF3067" s="4"/>
      <c r="AG3067" s="4"/>
    </row>
    <row r="3068" spans="21:33">
      <c r="U3068" s="4"/>
      <c r="V3068" s="4"/>
      <c r="W3068" s="4"/>
      <c r="X3068" s="4"/>
      <c r="Y3068" s="4"/>
      <c r="Z3068" s="4"/>
      <c r="AA3068" s="4"/>
      <c r="AB3068" s="4"/>
      <c r="AC3068" s="4"/>
      <c r="AD3068" s="4"/>
      <c r="AE3068" s="4"/>
      <c r="AF3068" s="4"/>
      <c r="AG3068" s="4"/>
    </row>
    <row r="3069" spans="21:33">
      <c r="U3069" s="4"/>
      <c r="V3069" s="4"/>
      <c r="W3069" s="4"/>
      <c r="X3069" s="4"/>
      <c r="Y3069" s="4"/>
      <c r="Z3069" s="4"/>
      <c r="AA3069" s="4"/>
      <c r="AB3069" s="4"/>
      <c r="AC3069" s="4"/>
      <c r="AD3069" s="4"/>
      <c r="AE3069" s="4"/>
      <c r="AF3069" s="4"/>
      <c r="AG3069" s="4"/>
    </row>
    <row r="3070" spans="21:33">
      <c r="U3070" s="4"/>
      <c r="V3070" s="4"/>
      <c r="W3070" s="4"/>
      <c r="X3070" s="4"/>
      <c r="Y3070" s="4"/>
      <c r="Z3070" s="4"/>
      <c r="AA3070" s="4"/>
      <c r="AB3070" s="4"/>
      <c r="AC3070" s="4"/>
      <c r="AD3070" s="4"/>
      <c r="AE3070" s="4"/>
      <c r="AF3070" s="4"/>
      <c r="AG3070" s="4"/>
    </row>
    <row r="3071" spans="21:33">
      <c r="U3071" s="4"/>
      <c r="V3071" s="4"/>
      <c r="W3071" s="4"/>
      <c r="X3071" s="4"/>
      <c r="Y3071" s="4"/>
      <c r="Z3071" s="4"/>
      <c r="AA3071" s="4"/>
      <c r="AB3071" s="4"/>
      <c r="AC3071" s="4"/>
      <c r="AD3071" s="4"/>
      <c r="AE3071" s="4"/>
      <c r="AF3071" s="4"/>
      <c r="AG3071" s="4"/>
    </row>
    <row r="3072" spans="21:33">
      <c r="U3072" s="4"/>
      <c r="V3072" s="4"/>
      <c r="W3072" s="4"/>
      <c r="X3072" s="4"/>
      <c r="Y3072" s="4"/>
      <c r="Z3072" s="4"/>
      <c r="AA3072" s="4"/>
      <c r="AB3072" s="4"/>
      <c r="AC3072" s="4"/>
      <c r="AD3072" s="4"/>
      <c r="AE3072" s="4"/>
      <c r="AF3072" s="4"/>
      <c r="AG3072" s="4"/>
    </row>
    <row r="3073" spans="21:33">
      <c r="U3073" s="4"/>
      <c r="V3073" s="4"/>
      <c r="W3073" s="4"/>
      <c r="X3073" s="4"/>
      <c r="Y3073" s="4"/>
      <c r="Z3073" s="4"/>
      <c r="AA3073" s="4"/>
      <c r="AB3073" s="4"/>
      <c r="AC3073" s="4"/>
      <c r="AD3073" s="4"/>
      <c r="AE3073" s="4"/>
      <c r="AF3073" s="4"/>
      <c r="AG3073" s="4"/>
    </row>
    <row r="3074" spans="21:33">
      <c r="U3074" s="4"/>
      <c r="V3074" s="4"/>
      <c r="W3074" s="4"/>
      <c r="X3074" s="4"/>
      <c r="Y3074" s="4"/>
      <c r="Z3074" s="4"/>
      <c r="AA3074" s="4"/>
      <c r="AB3074" s="4"/>
      <c r="AC3074" s="4"/>
      <c r="AD3074" s="4"/>
      <c r="AE3074" s="4"/>
      <c r="AF3074" s="4"/>
      <c r="AG3074" s="4"/>
    </row>
    <row r="3075" spans="21:33">
      <c r="U3075" s="4"/>
      <c r="V3075" s="4"/>
      <c r="W3075" s="4"/>
      <c r="X3075" s="4"/>
      <c r="Y3075" s="4"/>
      <c r="Z3075" s="4"/>
      <c r="AA3075" s="4"/>
      <c r="AB3075" s="4"/>
      <c r="AC3075" s="4"/>
      <c r="AD3075" s="4"/>
      <c r="AE3075" s="4"/>
      <c r="AF3075" s="4"/>
      <c r="AG3075" s="4"/>
    </row>
    <row r="3076" spans="21:33">
      <c r="U3076" s="4"/>
      <c r="V3076" s="4"/>
      <c r="W3076" s="4"/>
      <c r="X3076" s="4"/>
      <c r="Y3076" s="4"/>
      <c r="Z3076" s="4"/>
      <c r="AA3076" s="4"/>
      <c r="AB3076" s="4"/>
      <c r="AC3076" s="4"/>
      <c r="AD3076" s="4"/>
      <c r="AE3076" s="4"/>
      <c r="AF3076" s="4"/>
      <c r="AG3076" s="4"/>
    </row>
    <row r="3077" spans="21:33">
      <c r="U3077" s="4"/>
      <c r="V3077" s="4"/>
      <c r="W3077" s="4"/>
      <c r="X3077" s="4"/>
      <c r="Y3077" s="4"/>
      <c r="Z3077" s="4"/>
      <c r="AA3077" s="4"/>
      <c r="AB3077" s="4"/>
      <c r="AC3077" s="4"/>
      <c r="AD3077" s="4"/>
      <c r="AE3077" s="4"/>
      <c r="AF3077" s="4"/>
      <c r="AG3077" s="4"/>
    </row>
    <row r="3078" spans="21:33">
      <c r="U3078" s="4"/>
      <c r="V3078" s="4"/>
      <c r="W3078" s="4"/>
      <c r="X3078" s="4"/>
      <c r="Y3078" s="4"/>
      <c r="Z3078" s="4"/>
      <c r="AA3078" s="4"/>
      <c r="AB3078" s="4"/>
      <c r="AC3078" s="4"/>
      <c r="AD3078" s="4"/>
      <c r="AE3078" s="4"/>
      <c r="AF3078" s="4"/>
      <c r="AG3078" s="4"/>
    </row>
    <row r="3079" spans="21:33">
      <c r="U3079" s="4"/>
      <c r="V3079" s="4"/>
      <c r="W3079" s="4"/>
      <c r="X3079" s="4"/>
      <c r="Y3079" s="4"/>
      <c r="Z3079" s="4"/>
      <c r="AA3079" s="4"/>
      <c r="AB3079" s="4"/>
      <c r="AC3079" s="4"/>
      <c r="AD3079" s="4"/>
      <c r="AE3079" s="4"/>
      <c r="AF3079" s="4"/>
      <c r="AG3079" s="4"/>
    </row>
    <row r="3080" spans="21:33">
      <c r="U3080" s="4"/>
      <c r="V3080" s="4"/>
      <c r="W3080" s="4"/>
      <c r="X3080" s="4"/>
      <c r="Y3080" s="4"/>
      <c r="Z3080" s="4"/>
      <c r="AA3080" s="4"/>
      <c r="AB3080" s="4"/>
      <c r="AC3080" s="4"/>
      <c r="AD3080" s="4"/>
      <c r="AE3080" s="4"/>
      <c r="AF3080" s="4"/>
      <c r="AG3080" s="4"/>
    </row>
    <row r="3081" spans="21:33">
      <c r="U3081" s="4"/>
      <c r="V3081" s="4"/>
      <c r="W3081" s="4"/>
      <c r="X3081" s="4"/>
      <c r="Y3081" s="4"/>
      <c r="Z3081" s="4"/>
      <c r="AA3081" s="4"/>
      <c r="AB3081" s="4"/>
      <c r="AC3081" s="4"/>
      <c r="AD3081" s="4"/>
      <c r="AE3081" s="4"/>
      <c r="AF3081" s="4"/>
      <c r="AG3081" s="4"/>
    </row>
    <row r="3082" spans="21:33">
      <c r="U3082" s="4"/>
      <c r="V3082" s="4"/>
      <c r="W3082" s="4"/>
      <c r="X3082" s="4"/>
      <c r="Y3082" s="4"/>
      <c r="Z3082" s="4"/>
      <c r="AA3082" s="4"/>
      <c r="AB3082" s="4"/>
      <c r="AC3082" s="4"/>
      <c r="AD3082" s="4"/>
      <c r="AE3082" s="4"/>
      <c r="AF3082" s="4"/>
      <c r="AG3082" s="4"/>
    </row>
    <row r="3083" spans="21:33">
      <c r="U3083" s="4"/>
      <c r="V3083" s="4"/>
      <c r="W3083" s="4"/>
      <c r="X3083" s="4"/>
      <c r="Y3083" s="4"/>
      <c r="Z3083" s="4"/>
      <c r="AA3083" s="4"/>
      <c r="AB3083" s="4"/>
      <c r="AC3083" s="4"/>
      <c r="AD3083" s="4"/>
      <c r="AE3083" s="4"/>
      <c r="AF3083" s="4"/>
      <c r="AG3083" s="4"/>
    </row>
    <row r="3084" spans="21:33">
      <c r="U3084" s="4"/>
      <c r="V3084" s="4"/>
      <c r="W3084" s="4"/>
      <c r="X3084" s="4"/>
      <c r="Y3084" s="4"/>
      <c r="Z3084" s="4"/>
      <c r="AA3084" s="4"/>
      <c r="AB3084" s="4"/>
      <c r="AC3084" s="4"/>
      <c r="AD3084" s="4"/>
      <c r="AE3084" s="4"/>
      <c r="AF3084" s="4"/>
      <c r="AG3084" s="4"/>
    </row>
    <row r="3085" spans="21:33">
      <c r="U3085" s="4"/>
      <c r="V3085" s="4"/>
      <c r="W3085" s="4"/>
      <c r="X3085" s="4"/>
      <c r="Y3085" s="4"/>
      <c r="Z3085" s="4"/>
      <c r="AA3085" s="4"/>
      <c r="AB3085" s="4"/>
      <c r="AC3085" s="4"/>
      <c r="AD3085" s="4"/>
      <c r="AE3085" s="4"/>
      <c r="AF3085" s="4"/>
      <c r="AG3085" s="4"/>
    </row>
    <row r="3086" spans="21:33">
      <c r="U3086" s="4"/>
      <c r="V3086" s="4"/>
      <c r="W3086" s="4"/>
      <c r="X3086" s="4"/>
      <c r="Y3086" s="4"/>
      <c r="Z3086" s="4"/>
      <c r="AA3086" s="4"/>
      <c r="AB3086" s="4"/>
      <c r="AC3086" s="4"/>
      <c r="AD3086" s="4"/>
      <c r="AE3086" s="4"/>
      <c r="AF3086" s="4"/>
      <c r="AG3086" s="4"/>
    </row>
    <row r="3087" spans="21:33">
      <c r="U3087" s="4"/>
      <c r="V3087" s="4"/>
      <c r="W3087" s="4"/>
      <c r="X3087" s="4"/>
      <c r="Y3087" s="4"/>
      <c r="Z3087" s="4"/>
      <c r="AA3087" s="4"/>
      <c r="AB3087" s="4"/>
      <c r="AC3087" s="4"/>
      <c r="AD3087" s="4"/>
      <c r="AE3087" s="4"/>
      <c r="AF3087" s="4"/>
      <c r="AG3087" s="4"/>
    </row>
    <row r="3088" spans="21:33">
      <c r="U3088" s="4"/>
      <c r="V3088" s="4"/>
      <c r="W3088" s="4"/>
      <c r="X3088" s="4"/>
      <c r="Y3088" s="4"/>
      <c r="Z3088" s="4"/>
      <c r="AA3088" s="4"/>
      <c r="AB3088" s="4"/>
      <c r="AC3088" s="4"/>
      <c r="AD3088" s="4"/>
      <c r="AE3088" s="4"/>
      <c r="AF3088" s="4"/>
      <c r="AG3088" s="4"/>
    </row>
    <row r="3089" spans="21:33">
      <c r="U3089" s="4"/>
      <c r="V3089" s="4"/>
      <c r="W3089" s="4"/>
      <c r="X3089" s="4"/>
      <c r="Y3089" s="4"/>
      <c r="Z3089" s="4"/>
      <c r="AA3089" s="4"/>
      <c r="AB3089" s="4"/>
      <c r="AC3089" s="4"/>
      <c r="AD3089" s="4"/>
      <c r="AE3089" s="4"/>
      <c r="AF3089" s="4"/>
      <c r="AG3089" s="4"/>
    </row>
    <row r="3090" spans="21:33">
      <c r="U3090" s="4"/>
      <c r="V3090" s="4"/>
      <c r="W3090" s="4"/>
      <c r="X3090" s="4"/>
      <c r="Y3090" s="4"/>
      <c r="Z3090" s="4"/>
      <c r="AA3090" s="4"/>
      <c r="AB3090" s="4"/>
      <c r="AC3090" s="4"/>
      <c r="AD3090" s="4"/>
      <c r="AE3090" s="4"/>
      <c r="AF3090" s="4"/>
      <c r="AG3090" s="4"/>
    </row>
    <row r="3091" spans="21:33">
      <c r="U3091" s="4"/>
      <c r="V3091" s="4"/>
      <c r="W3091" s="4"/>
      <c r="X3091" s="4"/>
      <c r="Y3091" s="4"/>
      <c r="Z3091" s="4"/>
      <c r="AA3091" s="4"/>
      <c r="AB3091" s="4"/>
      <c r="AC3091" s="4"/>
      <c r="AD3091" s="4"/>
      <c r="AE3091" s="4"/>
      <c r="AF3091" s="4"/>
      <c r="AG3091" s="4"/>
    </row>
    <row r="3092" spans="21:33">
      <c r="U3092" s="4"/>
      <c r="V3092" s="4"/>
      <c r="W3092" s="4"/>
      <c r="X3092" s="4"/>
      <c r="Y3092" s="4"/>
      <c r="Z3092" s="4"/>
      <c r="AA3092" s="4"/>
      <c r="AB3092" s="4"/>
      <c r="AC3092" s="4"/>
      <c r="AD3092" s="4"/>
      <c r="AE3092" s="4"/>
      <c r="AF3092" s="4"/>
      <c r="AG3092" s="4"/>
    </row>
    <row r="3093" spans="21:33">
      <c r="U3093" s="4"/>
      <c r="V3093" s="4"/>
      <c r="W3093" s="4"/>
      <c r="X3093" s="4"/>
      <c r="Y3093" s="4"/>
      <c r="Z3093" s="4"/>
      <c r="AA3093" s="4"/>
      <c r="AB3093" s="4"/>
      <c r="AC3093" s="4"/>
      <c r="AD3093" s="4"/>
      <c r="AE3093" s="4"/>
      <c r="AF3093" s="4"/>
      <c r="AG3093" s="4"/>
    </row>
    <row r="3094" spans="21:33">
      <c r="U3094" s="4"/>
      <c r="V3094" s="4"/>
      <c r="W3094" s="4"/>
      <c r="X3094" s="4"/>
      <c r="Y3094" s="4"/>
      <c r="Z3094" s="4"/>
      <c r="AA3094" s="4"/>
      <c r="AB3094" s="4"/>
      <c r="AC3094" s="4"/>
      <c r="AD3094" s="4"/>
      <c r="AE3094" s="4"/>
      <c r="AF3094" s="4"/>
      <c r="AG3094" s="4"/>
    </row>
    <row r="3095" spans="21:33">
      <c r="U3095" s="4"/>
      <c r="V3095" s="4"/>
      <c r="W3095" s="4"/>
      <c r="X3095" s="4"/>
      <c r="Y3095" s="4"/>
      <c r="Z3095" s="4"/>
      <c r="AA3095" s="4"/>
      <c r="AB3095" s="4"/>
      <c r="AC3095" s="4"/>
      <c r="AD3095" s="4"/>
      <c r="AE3095" s="4"/>
      <c r="AF3095" s="4"/>
      <c r="AG3095" s="4"/>
    </row>
    <row r="3096" spans="21:33">
      <c r="U3096" s="4"/>
      <c r="V3096" s="4"/>
      <c r="W3096" s="4"/>
      <c r="X3096" s="4"/>
      <c r="Y3096" s="4"/>
      <c r="Z3096" s="4"/>
      <c r="AA3096" s="4"/>
      <c r="AB3096" s="4"/>
      <c r="AC3096" s="4"/>
      <c r="AD3096" s="4"/>
      <c r="AE3096" s="4"/>
      <c r="AF3096" s="4"/>
      <c r="AG3096" s="4"/>
    </row>
    <row r="3097" spans="21:33">
      <c r="U3097" s="4"/>
      <c r="V3097" s="4"/>
      <c r="W3097" s="4"/>
      <c r="X3097" s="4"/>
      <c r="Y3097" s="4"/>
      <c r="Z3097" s="4"/>
      <c r="AA3097" s="4"/>
      <c r="AB3097" s="4"/>
      <c r="AC3097" s="4"/>
      <c r="AD3097" s="4"/>
      <c r="AE3097" s="4"/>
      <c r="AF3097" s="4"/>
      <c r="AG3097" s="4"/>
    </row>
    <row r="3098" spans="21:33">
      <c r="U3098" s="4"/>
      <c r="V3098" s="4"/>
      <c r="W3098" s="4"/>
      <c r="X3098" s="4"/>
      <c r="Y3098" s="4"/>
      <c r="Z3098" s="4"/>
      <c r="AA3098" s="4"/>
      <c r="AB3098" s="4"/>
      <c r="AC3098" s="4"/>
      <c r="AD3098" s="4"/>
      <c r="AE3098" s="4"/>
      <c r="AF3098" s="4"/>
      <c r="AG3098" s="4"/>
    </row>
    <row r="3099" spans="21:33">
      <c r="U3099" s="4"/>
      <c r="V3099" s="4"/>
      <c r="W3099" s="4"/>
      <c r="X3099" s="4"/>
      <c r="Y3099" s="4"/>
      <c r="Z3099" s="4"/>
      <c r="AA3099" s="4"/>
      <c r="AB3099" s="4"/>
      <c r="AC3099" s="4"/>
      <c r="AD3099" s="4"/>
      <c r="AE3099" s="4"/>
      <c r="AF3099" s="4"/>
      <c r="AG3099" s="4"/>
    </row>
    <row r="3100" spans="21:33">
      <c r="U3100" s="4"/>
      <c r="V3100" s="4"/>
      <c r="W3100" s="4"/>
      <c r="X3100" s="4"/>
      <c r="Y3100" s="4"/>
      <c r="Z3100" s="4"/>
      <c r="AA3100" s="4"/>
      <c r="AB3100" s="4"/>
      <c r="AC3100" s="4"/>
      <c r="AD3100" s="4"/>
      <c r="AE3100" s="4"/>
      <c r="AF3100" s="4"/>
      <c r="AG3100" s="4"/>
    </row>
    <row r="3101" spans="21:33">
      <c r="U3101" s="4"/>
      <c r="V3101" s="4"/>
      <c r="W3101" s="4"/>
      <c r="X3101" s="4"/>
      <c r="Y3101" s="4"/>
      <c r="Z3101" s="4"/>
      <c r="AA3101" s="4"/>
      <c r="AB3101" s="4"/>
      <c r="AC3101" s="4"/>
      <c r="AD3101" s="4"/>
      <c r="AE3101" s="4"/>
      <c r="AF3101" s="4"/>
      <c r="AG3101" s="4"/>
    </row>
    <row r="3102" spans="21:33">
      <c r="U3102" s="4"/>
      <c r="V3102" s="4"/>
      <c r="W3102" s="4"/>
      <c r="X3102" s="4"/>
      <c r="Y3102" s="4"/>
      <c r="Z3102" s="4"/>
      <c r="AA3102" s="4"/>
      <c r="AB3102" s="4"/>
      <c r="AC3102" s="4"/>
      <c r="AD3102" s="4"/>
      <c r="AE3102" s="4"/>
      <c r="AF3102" s="4"/>
      <c r="AG3102" s="4"/>
    </row>
    <row r="3103" spans="21:33">
      <c r="U3103" s="4"/>
      <c r="V3103" s="4"/>
      <c r="W3103" s="4"/>
      <c r="X3103" s="4"/>
      <c r="Y3103" s="4"/>
      <c r="Z3103" s="4"/>
      <c r="AA3103" s="4"/>
      <c r="AB3103" s="4"/>
      <c r="AC3103" s="4"/>
      <c r="AD3103" s="4"/>
      <c r="AE3103" s="4"/>
      <c r="AF3103" s="4"/>
      <c r="AG3103" s="4"/>
    </row>
    <row r="3104" spans="21:33">
      <c r="U3104" s="4"/>
      <c r="V3104" s="4"/>
      <c r="W3104" s="4"/>
      <c r="X3104" s="4"/>
      <c r="Y3104" s="4"/>
      <c r="Z3104" s="4"/>
      <c r="AA3104" s="4"/>
      <c r="AB3104" s="4"/>
      <c r="AC3104" s="4"/>
      <c r="AD3104" s="4"/>
      <c r="AE3104" s="4"/>
      <c r="AF3104" s="4"/>
      <c r="AG3104" s="4"/>
    </row>
    <row r="3105" spans="21:33">
      <c r="U3105" s="4"/>
      <c r="V3105" s="4"/>
      <c r="W3105" s="4"/>
      <c r="X3105" s="4"/>
      <c r="Y3105" s="4"/>
      <c r="Z3105" s="4"/>
      <c r="AA3105" s="4"/>
      <c r="AB3105" s="4"/>
      <c r="AC3105" s="4"/>
      <c r="AD3105" s="4"/>
      <c r="AE3105" s="4"/>
      <c r="AF3105" s="4"/>
      <c r="AG3105" s="4"/>
    </row>
    <row r="3106" spans="21:33">
      <c r="U3106" s="4"/>
      <c r="V3106" s="4"/>
      <c r="W3106" s="4"/>
      <c r="X3106" s="4"/>
      <c r="Y3106" s="4"/>
      <c r="Z3106" s="4"/>
      <c r="AA3106" s="4"/>
      <c r="AB3106" s="4"/>
      <c r="AC3106" s="4"/>
      <c r="AD3106" s="4"/>
      <c r="AE3106" s="4"/>
      <c r="AF3106" s="4"/>
      <c r="AG3106" s="4"/>
    </row>
    <row r="3107" spans="21:33">
      <c r="U3107" s="4"/>
      <c r="V3107" s="4"/>
      <c r="W3107" s="4"/>
      <c r="X3107" s="4"/>
      <c r="Y3107" s="4"/>
      <c r="Z3107" s="4"/>
      <c r="AA3107" s="4"/>
      <c r="AB3107" s="4"/>
      <c r="AC3107" s="4"/>
      <c r="AD3107" s="4"/>
      <c r="AE3107" s="4"/>
      <c r="AF3107" s="4"/>
      <c r="AG3107" s="4"/>
    </row>
    <row r="3108" spans="21:33">
      <c r="U3108" s="4"/>
      <c r="V3108" s="4"/>
      <c r="W3108" s="4"/>
      <c r="X3108" s="4"/>
      <c r="Y3108" s="4"/>
      <c r="Z3108" s="4"/>
      <c r="AA3108" s="4"/>
      <c r="AB3108" s="4"/>
      <c r="AC3108" s="4"/>
      <c r="AD3108" s="4"/>
      <c r="AE3108" s="4"/>
      <c r="AF3108" s="4"/>
      <c r="AG3108" s="4"/>
    </row>
    <row r="3109" spans="21:33">
      <c r="U3109" s="4"/>
      <c r="V3109" s="4"/>
      <c r="W3109" s="4"/>
      <c r="X3109" s="4"/>
      <c r="Y3109" s="4"/>
      <c r="Z3109" s="4"/>
      <c r="AA3109" s="4"/>
      <c r="AB3109" s="4"/>
      <c r="AC3109" s="4"/>
      <c r="AD3109" s="4"/>
      <c r="AE3109" s="4"/>
      <c r="AF3109" s="4"/>
      <c r="AG3109" s="4"/>
    </row>
    <row r="3110" spans="21:33">
      <c r="U3110" s="4"/>
      <c r="V3110" s="4"/>
      <c r="W3110" s="4"/>
      <c r="X3110" s="4"/>
      <c r="Y3110" s="4"/>
      <c r="Z3110" s="4"/>
      <c r="AA3110" s="4"/>
      <c r="AB3110" s="4"/>
      <c r="AC3110" s="4"/>
      <c r="AD3110" s="4"/>
      <c r="AE3110" s="4"/>
      <c r="AF3110" s="4"/>
      <c r="AG3110" s="4"/>
    </row>
    <row r="3111" spans="21:33">
      <c r="U3111" s="4"/>
      <c r="V3111" s="4"/>
      <c r="W3111" s="4"/>
      <c r="X3111" s="4"/>
      <c r="Y3111" s="4"/>
      <c r="Z3111" s="4"/>
      <c r="AA3111" s="4"/>
      <c r="AB3111" s="4"/>
      <c r="AC3111" s="4"/>
      <c r="AD3111" s="4"/>
      <c r="AE3111" s="4"/>
      <c r="AF3111" s="4"/>
      <c r="AG3111" s="4"/>
    </row>
    <row r="3112" spans="21:33">
      <c r="U3112" s="4"/>
      <c r="V3112" s="4"/>
      <c r="W3112" s="4"/>
      <c r="X3112" s="4"/>
      <c r="Y3112" s="4"/>
      <c r="Z3112" s="4"/>
      <c r="AA3112" s="4"/>
      <c r="AB3112" s="4"/>
      <c r="AC3112" s="4"/>
      <c r="AD3112" s="4"/>
      <c r="AE3112" s="4"/>
      <c r="AF3112" s="4"/>
      <c r="AG3112" s="4"/>
    </row>
    <row r="3113" spans="21:33">
      <c r="U3113" s="4"/>
      <c r="V3113" s="4"/>
      <c r="W3113" s="4"/>
      <c r="X3113" s="4"/>
      <c r="Y3113" s="4"/>
      <c r="Z3113" s="4"/>
      <c r="AA3113" s="4"/>
      <c r="AB3113" s="4"/>
      <c r="AC3113" s="4"/>
      <c r="AD3113" s="4"/>
      <c r="AE3113" s="4"/>
      <c r="AF3113" s="4"/>
      <c r="AG3113" s="4"/>
    </row>
    <row r="3114" spans="21:33">
      <c r="U3114" s="4"/>
      <c r="V3114" s="4"/>
      <c r="W3114" s="4"/>
      <c r="X3114" s="4"/>
      <c r="Y3114" s="4"/>
      <c r="Z3114" s="4"/>
      <c r="AA3114" s="4"/>
      <c r="AB3114" s="4"/>
      <c r="AC3114" s="4"/>
      <c r="AD3114" s="4"/>
      <c r="AE3114" s="4"/>
      <c r="AF3114" s="4"/>
      <c r="AG3114" s="4"/>
    </row>
    <row r="3115" spans="21:33">
      <c r="U3115" s="4"/>
      <c r="V3115" s="4"/>
      <c r="W3115" s="4"/>
      <c r="X3115" s="4"/>
      <c r="Y3115" s="4"/>
      <c r="Z3115" s="4"/>
      <c r="AA3115" s="4"/>
      <c r="AB3115" s="4"/>
      <c r="AC3115" s="4"/>
      <c r="AD3115" s="4"/>
      <c r="AE3115" s="4"/>
      <c r="AF3115" s="4"/>
      <c r="AG3115" s="4"/>
    </row>
    <row r="3116" spans="21:33">
      <c r="U3116" s="4"/>
      <c r="V3116" s="4"/>
      <c r="W3116" s="4"/>
      <c r="X3116" s="4"/>
      <c r="Y3116" s="4"/>
      <c r="Z3116" s="4"/>
      <c r="AA3116" s="4"/>
      <c r="AB3116" s="4"/>
      <c r="AC3116" s="4"/>
      <c r="AD3116" s="4"/>
      <c r="AE3116" s="4"/>
      <c r="AF3116" s="4"/>
      <c r="AG3116" s="4"/>
    </row>
    <row r="3117" spans="21:33">
      <c r="U3117" s="4"/>
      <c r="V3117" s="4"/>
      <c r="W3117" s="4"/>
      <c r="X3117" s="4"/>
      <c r="Y3117" s="4"/>
      <c r="Z3117" s="4"/>
      <c r="AA3117" s="4"/>
      <c r="AB3117" s="4"/>
      <c r="AC3117" s="4"/>
      <c r="AD3117" s="4"/>
      <c r="AE3117" s="4"/>
      <c r="AF3117" s="4"/>
      <c r="AG3117" s="4"/>
    </row>
    <row r="3118" spans="21:33">
      <c r="U3118" s="4"/>
      <c r="V3118" s="4"/>
      <c r="W3118" s="4"/>
      <c r="X3118" s="4"/>
      <c r="Y3118" s="4"/>
      <c r="Z3118" s="4"/>
      <c r="AA3118" s="4"/>
      <c r="AB3118" s="4"/>
      <c r="AC3118" s="4"/>
      <c r="AD3118" s="4"/>
      <c r="AE3118" s="4"/>
      <c r="AF3118" s="4"/>
      <c r="AG3118" s="4"/>
    </row>
    <row r="3119" spans="21:33">
      <c r="U3119" s="4"/>
      <c r="V3119" s="4"/>
      <c r="W3119" s="4"/>
      <c r="X3119" s="4"/>
      <c r="Y3119" s="4"/>
      <c r="Z3119" s="4"/>
      <c r="AA3119" s="4"/>
      <c r="AB3119" s="4"/>
      <c r="AC3119" s="4"/>
      <c r="AD3119" s="4"/>
      <c r="AE3119" s="4"/>
      <c r="AF3119" s="4"/>
      <c r="AG3119" s="4"/>
    </row>
    <row r="3120" spans="21:33">
      <c r="U3120" s="4"/>
      <c r="V3120" s="4"/>
      <c r="W3120" s="4"/>
      <c r="X3120" s="4"/>
      <c r="Y3120" s="4"/>
      <c r="Z3120" s="4"/>
      <c r="AA3120" s="4"/>
      <c r="AB3120" s="4"/>
      <c r="AC3120" s="4"/>
      <c r="AD3120" s="4"/>
      <c r="AE3120" s="4"/>
      <c r="AF3120" s="4"/>
      <c r="AG3120" s="4"/>
    </row>
    <row r="3121" spans="21:33">
      <c r="U3121" s="4"/>
      <c r="V3121" s="4"/>
      <c r="W3121" s="4"/>
      <c r="X3121" s="4"/>
      <c r="Y3121" s="4"/>
      <c r="Z3121" s="4"/>
      <c r="AA3121" s="4"/>
      <c r="AB3121" s="4"/>
      <c r="AC3121" s="4"/>
      <c r="AD3121" s="4"/>
      <c r="AE3121" s="4"/>
      <c r="AF3121" s="4"/>
      <c r="AG3121" s="4"/>
    </row>
    <row r="3122" spans="21:33">
      <c r="U3122" s="4"/>
      <c r="V3122" s="4"/>
      <c r="W3122" s="4"/>
      <c r="X3122" s="4"/>
      <c r="Y3122" s="4"/>
      <c r="Z3122" s="4"/>
      <c r="AA3122" s="4"/>
      <c r="AB3122" s="4"/>
      <c r="AC3122" s="4"/>
      <c r="AD3122" s="4"/>
      <c r="AE3122" s="4"/>
      <c r="AF3122" s="4"/>
      <c r="AG3122" s="4"/>
    </row>
    <row r="3123" spans="21:33">
      <c r="U3123" s="4"/>
      <c r="V3123" s="4"/>
      <c r="W3123" s="4"/>
      <c r="X3123" s="4"/>
      <c r="Y3123" s="4"/>
      <c r="Z3123" s="4"/>
      <c r="AA3123" s="4"/>
      <c r="AB3123" s="4"/>
      <c r="AC3123" s="4"/>
      <c r="AD3123" s="4"/>
      <c r="AE3123" s="4"/>
      <c r="AF3123" s="4"/>
      <c r="AG3123" s="4"/>
    </row>
    <row r="3124" spans="21:33">
      <c r="U3124" s="4"/>
      <c r="V3124" s="4"/>
      <c r="W3124" s="4"/>
      <c r="X3124" s="4"/>
      <c r="Y3124" s="4"/>
      <c r="Z3124" s="4"/>
      <c r="AA3124" s="4"/>
      <c r="AB3124" s="4"/>
      <c r="AC3124" s="4"/>
      <c r="AD3124" s="4"/>
      <c r="AE3124" s="4"/>
      <c r="AF3124" s="4"/>
      <c r="AG3124" s="4"/>
    </row>
    <row r="3125" spans="21:33">
      <c r="U3125" s="4"/>
      <c r="V3125" s="4"/>
      <c r="W3125" s="4"/>
      <c r="X3125" s="4"/>
      <c r="Y3125" s="4"/>
      <c r="Z3125" s="4"/>
      <c r="AA3125" s="4"/>
      <c r="AB3125" s="4"/>
      <c r="AC3125" s="4"/>
      <c r="AD3125" s="4"/>
      <c r="AE3125" s="4"/>
      <c r="AF3125" s="4"/>
      <c r="AG3125" s="4"/>
    </row>
    <row r="3126" spans="21:33">
      <c r="U3126" s="4"/>
      <c r="V3126" s="4"/>
      <c r="W3126" s="4"/>
      <c r="X3126" s="4"/>
      <c r="Y3126" s="4"/>
      <c r="Z3126" s="4"/>
      <c r="AA3126" s="4"/>
      <c r="AB3126" s="4"/>
      <c r="AC3126" s="4"/>
      <c r="AD3126" s="4"/>
      <c r="AE3126" s="4"/>
      <c r="AF3126" s="4"/>
      <c r="AG3126" s="4"/>
    </row>
    <row r="3127" spans="21:33">
      <c r="U3127" s="4"/>
      <c r="V3127" s="4"/>
      <c r="W3127" s="4"/>
      <c r="X3127" s="4"/>
      <c r="Y3127" s="4"/>
      <c r="Z3127" s="4"/>
      <c r="AA3127" s="4"/>
      <c r="AB3127" s="4"/>
      <c r="AC3127" s="4"/>
      <c r="AD3127" s="4"/>
      <c r="AE3127" s="4"/>
      <c r="AF3127" s="4"/>
      <c r="AG3127" s="4"/>
    </row>
    <row r="3128" spans="21:33">
      <c r="U3128" s="4"/>
      <c r="V3128" s="4"/>
      <c r="W3128" s="4"/>
      <c r="X3128" s="4"/>
      <c r="Y3128" s="4"/>
      <c r="Z3128" s="4"/>
      <c r="AA3128" s="4"/>
      <c r="AB3128" s="4"/>
      <c r="AC3128" s="4"/>
      <c r="AD3128" s="4"/>
      <c r="AE3128" s="4"/>
      <c r="AF3128" s="4"/>
      <c r="AG3128" s="4"/>
    </row>
    <row r="3129" spans="21:33">
      <c r="U3129" s="4"/>
      <c r="V3129" s="4"/>
      <c r="W3129" s="4"/>
      <c r="X3129" s="4"/>
      <c r="Y3129" s="4"/>
      <c r="Z3129" s="4"/>
      <c r="AA3129" s="4"/>
      <c r="AB3129" s="4"/>
      <c r="AC3129" s="4"/>
      <c r="AD3129" s="4"/>
      <c r="AE3129" s="4"/>
      <c r="AF3129" s="4"/>
      <c r="AG3129" s="4"/>
    </row>
    <row r="3130" spans="21:33">
      <c r="U3130" s="4"/>
      <c r="V3130" s="4"/>
      <c r="W3130" s="4"/>
      <c r="X3130" s="4"/>
      <c r="Y3130" s="4"/>
      <c r="Z3130" s="4"/>
      <c r="AA3130" s="4"/>
      <c r="AB3130" s="4"/>
      <c r="AC3130" s="4"/>
      <c r="AD3130" s="4"/>
      <c r="AE3130" s="4"/>
      <c r="AF3130" s="4"/>
      <c r="AG3130" s="4"/>
    </row>
    <row r="3131" spans="21:33">
      <c r="U3131" s="4"/>
      <c r="V3131" s="4"/>
      <c r="W3131" s="4"/>
      <c r="X3131" s="4"/>
      <c r="Y3131" s="4"/>
      <c r="Z3131" s="4"/>
      <c r="AA3131" s="4"/>
      <c r="AB3131" s="4"/>
      <c r="AC3131" s="4"/>
      <c r="AD3131" s="4"/>
      <c r="AE3131" s="4"/>
      <c r="AF3131" s="4"/>
      <c r="AG3131" s="4"/>
    </row>
    <row r="3132" spans="21:33">
      <c r="U3132" s="4"/>
      <c r="V3132" s="4"/>
      <c r="W3132" s="4"/>
      <c r="X3132" s="4"/>
      <c r="Y3132" s="4"/>
      <c r="Z3132" s="4"/>
      <c r="AA3132" s="4"/>
      <c r="AB3132" s="4"/>
      <c r="AC3132" s="4"/>
      <c r="AD3132" s="4"/>
      <c r="AE3132" s="4"/>
      <c r="AF3132" s="4"/>
      <c r="AG3132" s="4"/>
    </row>
    <row r="3133" spans="21:33">
      <c r="U3133" s="4"/>
      <c r="V3133" s="4"/>
      <c r="W3133" s="4"/>
      <c r="X3133" s="4"/>
      <c r="Y3133" s="4"/>
      <c r="Z3133" s="4"/>
      <c r="AA3133" s="4"/>
      <c r="AB3133" s="4"/>
      <c r="AC3133" s="4"/>
      <c r="AD3133" s="4"/>
      <c r="AE3133" s="4"/>
      <c r="AF3133" s="4"/>
      <c r="AG3133" s="4"/>
    </row>
    <row r="3134" spans="21:33">
      <c r="U3134" s="4"/>
      <c r="V3134" s="4"/>
      <c r="W3134" s="4"/>
      <c r="X3134" s="4"/>
      <c r="Y3134" s="4"/>
      <c r="Z3134" s="4"/>
      <c r="AA3134" s="4"/>
      <c r="AB3134" s="4"/>
      <c r="AC3134" s="4"/>
      <c r="AD3134" s="4"/>
      <c r="AE3134" s="4"/>
      <c r="AF3134" s="4"/>
      <c r="AG3134" s="4"/>
    </row>
    <row r="3135" spans="21:33">
      <c r="U3135" s="4"/>
      <c r="V3135" s="4"/>
      <c r="W3135" s="4"/>
      <c r="X3135" s="4"/>
      <c r="Y3135" s="4"/>
      <c r="Z3135" s="4"/>
      <c r="AA3135" s="4"/>
      <c r="AB3135" s="4"/>
      <c r="AC3135" s="4"/>
      <c r="AD3135" s="4"/>
      <c r="AE3135" s="4"/>
      <c r="AF3135" s="4"/>
      <c r="AG3135" s="4"/>
    </row>
    <row r="3136" spans="21:33">
      <c r="U3136" s="4"/>
      <c r="V3136" s="4"/>
      <c r="W3136" s="4"/>
      <c r="X3136" s="4"/>
      <c r="Y3136" s="4"/>
      <c r="Z3136" s="4"/>
      <c r="AA3136" s="4"/>
      <c r="AB3136" s="4"/>
      <c r="AC3136" s="4"/>
      <c r="AD3136" s="4"/>
      <c r="AE3136" s="4"/>
      <c r="AF3136" s="4"/>
      <c r="AG3136" s="4"/>
    </row>
    <row r="3137" spans="21:33">
      <c r="U3137" s="4"/>
      <c r="V3137" s="4"/>
      <c r="W3137" s="4"/>
      <c r="X3137" s="4"/>
      <c r="Y3137" s="4"/>
      <c r="Z3137" s="4"/>
      <c r="AA3137" s="4"/>
      <c r="AB3137" s="4"/>
      <c r="AC3137" s="4"/>
      <c r="AD3137" s="4"/>
      <c r="AE3137" s="4"/>
      <c r="AF3137" s="4"/>
      <c r="AG3137" s="4"/>
    </row>
    <row r="3138" spans="21:33">
      <c r="U3138" s="4"/>
      <c r="V3138" s="4"/>
      <c r="W3138" s="4"/>
      <c r="X3138" s="4"/>
      <c r="Y3138" s="4"/>
      <c r="Z3138" s="4"/>
      <c r="AA3138" s="4"/>
      <c r="AB3138" s="4"/>
      <c r="AC3138" s="4"/>
      <c r="AD3138" s="4"/>
      <c r="AE3138" s="4"/>
      <c r="AF3138" s="4"/>
      <c r="AG3138" s="4"/>
    </row>
    <row r="3139" spans="21:33">
      <c r="U3139" s="4"/>
      <c r="V3139" s="4"/>
      <c r="W3139" s="4"/>
      <c r="X3139" s="4"/>
      <c r="Y3139" s="4"/>
      <c r="Z3139" s="4"/>
      <c r="AA3139" s="4"/>
      <c r="AB3139" s="4"/>
      <c r="AC3139" s="4"/>
      <c r="AD3139" s="4"/>
      <c r="AE3139" s="4"/>
      <c r="AF3139" s="4"/>
      <c r="AG3139" s="4"/>
    </row>
    <row r="3140" spans="21:33">
      <c r="U3140" s="4"/>
      <c r="V3140" s="4"/>
      <c r="W3140" s="4"/>
      <c r="X3140" s="4"/>
      <c r="Y3140" s="4"/>
      <c r="Z3140" s="4"/>
      <c r="AA3140" s="4"/>
      <c r="AB3140" s="4"/>
      <c r="AC3140" s="4"/>
      <c r="AD3140" s="4"/>
      <c r="AE3140" s="4"/>
      <c r="AF3140" s="4"/>
      <c r="AG3140" s="4"/>
    </row>
    <row r="3141" spans="21:33">
      <c r="U3141" s="4"/>
      <c r="V3141" s="4"/>
      <c r="W3141" s="4"/>
      <c r="X3141" s="4"/>
      <c r="Y3141" s="4"/>
      <c r="Z3141" s="4"/>
      <c r="AA3141" s="4"/>
      <c r="AB3141" s="4"/>
      <c r="AC3141" s="4"/>
      <c r="AD3141" s="4"/>
      <c r="AE3141" s="4"/>
      <c r="AF3141" s="4"/>
      <c r="AG3141" s="4"/>
    </row>
    <row r="3142" spans="21:33">
      <c r="U3142" s="4"/>
      <c r="V3142" s="4"/>
      <c r="W3142" s="4"/>
      <c r="X3142" s="4"/>
      <c r="Y3142" s="4"/>
      <c r="Z3142" s="4"/>
      <c r="AA3142" s="4"/>
      <c r="AB3142" s="4"/>
      <c r="AC3142" s="4"/>
      <c r="AD3142" s="4"/>
      <c r="AE3142" s="4"/>
      <c r="AF3142" s="4"/>
      <c r="AG3142" s="4"/>
    </row>
    <row r="3143" spans="21:33">
      <c r="U3143" s="4"/>
      <c r="V3143" s="4"/>
      <c r="W3143" s="4"/>
      <c r="X3143" s="4"/>
      <c r="Y3143" s="4"/>
      <c r="Z3143" s="4"/>
      <c r="AA3143" s="4"/>
      <c r="AB3143" s="4"/>
      <c r="AC3143" s="4"/>
      <c r="AD3143" s="4"/>
      <c r="AE3143" s="4"/>
      <c r="AF3143" s="4"/>
      <c r="AG3143" s="4"/>
    </row>
    <row r="3144" spans="21:33">
      <c r="U3144" s="4"/>
      <c r="V3144" s="4"/>
      <c r="W3144" s="4"/>
      <c r="X3144" s="4"/>
      <c r="Y3144" s="4"/>
      <c r="Z3144" s="4"/>
      <c r="AA3144" s="4"/>
      <c r="AB3144" s="4"/>
      <c r="AC3144" s="4"/>
      <c r="AD3144" s="4"/>
      <c r="AE3144" s="4"/>
      <c r="AF3144" s="4"/>
      <c r="AG3144" s="4"/>
    </row>
    <row r="3145" spans="21:33">
      <c r="U3145" s="4"/>
      <c r="V3145" s="4"/>
      <c r="W3145" s="4"/>
      <c r="X3145" s="4"/>
      <c r="Y3145" s="4"/>
      <c r="Z3145" s="4"/>
      <c r="AA3145" s="4"/>
      <c r="AB3145" s="4"/>
      <c r="AC3145" s="4"/>
      <c r="AD3145" s="4"/>
      <c r="AE3145" s="4"/>
      <c r="AF3145" s="4"/>
      <c r="AG3145" s="4"/>
    </row>
    <row r="3146" spans="21:33">
      <c r="U3146" s="4"/>
      <c r="V3146" s="4"/>
      <c r="W3146" s="4"/>
      <c r="X3146" s="4"/>
      <c r="Y3146" s="4"/>
      <c r="Z3146" s="4"/>
      <c r="AA3146" s="4"/>
      <c r="AB3146" s="4"/>
      <c r="AC3146" s="4"/>
      <c r="AD3146" s="4"/>
      <c r="AE3146" s="4"/>
      <c r="AF3146" s="4"/>
      <c r="AG3146" s="4"/>
    </row>
    <row r="3147" spans="21:33">
      <c r="U3147" s="4"/>
      <c r="V3147" s="4"/>
      <c r="W3147" s="4"/>
      <c r="X3147" s="4"/>
      <c r="Y3147" s="4"/>
      <c r="Z3147" s="4"/>
      <c r="AA3147" s="4"/>
      <c r="AB3147" s="4"/>
      <c r="AC3147" s="4"/>
      <c r="AD3147" s="4"/>
      <c r="AE3147" s="4"/>
      <c r="AF3147" s="4"/>
      <c r="AG3147" s="4"/>
    </row>
    <row r="3148" spans="21:33">
      <c r="U3148" s="4"/>
      <c r="V3148" s="4"/>
      <c r="W3148" s="4"/>
      <c r="X3148" s="4"/>
      <c r="Y3148" s="4"/>
      <c r="Z3148" s="4"/>
      <c r="AA3148" s="4"/>
      <c r="AB3148" s="4"/>
      <c r="AC3148" s="4"/>
      <c r="AD3148" s="4"/>
      <c r="AE3148" s="4"/>
      <c r="AF3148" s="4"/>
      <c r="AG3148" s="4"/>
    </row>
    <row r="3149" spans="21:33">
      <c r="U3149" s="4"/>
      <c r="V3149" s="4"/>
      <c r="W3149" s="4"/>
      <c r="X3149" s="4"/>
      <c r="Y3149" s="4"/>
      <c r="Z3149" s="4"/>
      <c r="AA3149" s="4"/>
      <c r="AB3149" s="4"/>
      <c r="AC3149" s="4"/>
      <c r="AD3149" s="4"/>
      <c r="AE3149" s="4"/>
      <c r="AF3149" s="4"/>
      <c r="AG3149" s="4"/>
    </row>
    <row r="3150" spans="21:33">
      <c r="U3150" s="4"/>
      <c r="V3150" s="4"/>
      <c r="W3150" s="4"/>
      <c r="X3150" s="4"/>
      <c r="Y3150" s="4"/>
      <c r="Z3150" s="4"/>
      <c r="AA3150" s="4"/>
      <c r="AB3150" s="4"/>
      <c r="AC3150" s="4"/>
      <c r="AD3150" s="4"/>
      <c r="AE3150" s="4"/>
      <c r="AF3150" s="4"/>
      <c r="AG3150" s="4"/>
    </row>
    <row r="3151" spans="21:33">
      <c r="U3151" s="4"/>
      <c r="V3151" s="4"/>
      <c r="W3151" s="4"/>
      <c r="X3151" s="4"/>
      <c r="Y3151" s="4"/>
      <c r="Z3151" s="4"/>
      <c r="AA3151" s="4"/>
      <c r="AB3151" s="4"/>
      <c r="AC3151" s="4"/>
      <c r="AD3151" s="4"/>
      <c r="AE3151" s="4"/>
      <c r="AF3151" s="4"/>
      <c r="AG3151" s="4"/>
    </row>
    <row r="3152" spans="21:33">
      <c r="U3152" s="4"/>
      <c r="V3152" s="4"/>
      <c r="W3152" s="4"/>
      <c r="X3152" s="4"/>
      <c r="Y3152" s="4"/>
      <c r="Z3152" s="4"/>
      <c r="AA3152" s="4"/>
      <c r="AB3152" s="4"/>
      <c r="AC3152" s="4"/>
      <c r="AD3152" s="4"/>
      <c r="AE3152" s="4"/>
      <c r="AF3152" s="4"/>
      <c r="AG3152" s="4"/>
    </row>
    <row r="3153" spans="21:33">
      <c r="U3153" s="4"/>
      <c r="V3153" s="4"/>
      <c r="W3153" s="4"/>
      <c r="X3153" s="4"/>
      <c r="Y3153" s="4"/>
      <c r="Z3153" s="4"/>
      <c r="AA3153" s="4"/>
      <c r="AB3153" s="4"/>
      <c r="AC3153" s="4"/>
      <c r="AD3153" s="4"/>
      <c r="AE3153" s="4"/>
      <c r="AF3153" s="4"/>
      <c r="AG3153" s="4"/>
    </row>
    <row r="3154" spans="21:33">
      <c r="U3154" s="4"/>
      <c r="V3154" s="4"/>
      <c r="W3154" s="4"/>
      <c r="X3154" s="4"/>
      <c r="Y3154" s="4"/>
      <c r="Z3154" s="4"/>
      <c r="AA3154" s="4"/>
      <c r="AB3154" s="4"/>
      <c r="AC3154" s="4"/>
      <c r="AD3154" s="4"/>
      <c r="AE3154" s="4"/>
      <c r="AF3154" s="4"/>
      <c r="AG3154" s="4"/>
    </row>
    <row r="3155" spans="21:33">
      <c r="U3155" s="4"/>
      <c r="V3155" s="4"/>
      <c r="W3155" s="4"/>
      <c r="X3155" s="4"/>
      <c r="Y3155" s="4"/>
      <c r="Z3155" s="4"/>
      <c r="AA3155" s="4"/>
      <c r="AB3155" s="4"/>
      <c r="AC3155" s="4"/>
      <c r="AD3155" s="4"/>
      <c r="AE3155" s="4"/>
      <c r="AF3155" s="4"/>
      <c r="AG3155" s="4"/>
    </row>
    <row r="3156" spans="21:33">
      <c r="U3156" s="4"/>
      <c r="V3156" s="4"/>
      <c r="W3156" s="4"/>
      <c r="X3156" s="4"/>
      <c r="Y3156" s="4"/>
      <c r="Z3156" s="4"/>
      <c r="AA3156" s="4"/>
      <c r="AB3156" s="4"/>
      <c r="AC3156" s="4"/>
      <c r="AD3156" s="4"/>
      <c r="AE3156" s="4"/>
      <c r="AF3156" s="4"/>
      <c r="AG3156" s="4"/>
    </row>
    <row r="3157" spans="21:33">
      <c r="U3157" s="4"/>
      <c r="V3157" s="4"/>
      <c r="W3157" s="4"/>
      <c r="X3157" s="4"/>
      <c r="Y3157" s="4"/>
      <c r="Z3157" s="4"/>
      <c r="AA3157" s="4"/>
      <c r="AB3157" s="4"/>
      <c r="AC3157" s="4"/>
      <c r="AD3157" s="4"/>
      <c r="AE3157" s="4"/>
      <c r="AF3157" s="4"/>
      <c r="AG3157" s="4"/>
    </row>
    <row r="3158" spans="21:33">
      <c r="U3158" s="4"/>
      <c r="V3158" s="4"/>
      <c r="W3158" s="4"/>
      <c r="X3158" s="4"/>
      <c r="Y3158" s="4"/>
      <c r="Z3158" s="4"/>
      <c r="AA3158" s="4"/>
      <c r="AB3158" s="4"/>
      <c r="AC3158" s="4"/>
      <c r="AD3158" s="4"/>
      <c r="AE3158" s="4"/>
      <c r="AF3158" s="4"/>
      <c r="AG3158" s="4"/>
    </row>
    <row r="3159" spans="21:33">
      <c r="U3159" s="4"/>
      <c r="V3159" s="4"/>
      <c r="W3159" s="4"/>
      <c r="X3159" s="4"/>
      <c r="Y3159" s="4"/>
      <c r="Z3159" s="4"/>
      <c r="AA3159" s="4"/>
      <c r="AB3159" s="4"/>
      <c r="AC3159" s="4"/>
      <c r="AD3159" s="4"/>
      <c r="AE3159" s="4"/>
      <c r="AF3159" s="4"/>
      <c r="AG3159" s="4"/>
    </row>
    <row r="3160" spans="21:33">
      <c r="U3160" s="4"/>
      <c r="V3160" s="4"/>
      <c r="W3160" s="4"/>
      <c r="X3160" s="4"/>
      <c r="Y3160" s="4"/>
      <c r="Z3160" s="4"/>
      <c r="AA3160" s="4"/>
      <c r="AB3160" s="4"/>
      <c r="AC3160" s="4"/>
      <c r="AD3160" s="4"/>
      <c r="AE3160" s="4"/>
      <c r="AF3160" s="4"/>
      <c r="AG3160" s="4"/>
    </row>
    <row r="3161" spans="21:33">
      <c r="U3161" s="4"/>
      <c r="V3161" s="4"/>
      <c r="W3161" s="4"/>
      <c r="X3161" s="4"/>
      <c r="Y3161" s="4"/>
      <c r="Z3161" s="4"/>
      <c r="AA3161" s="4"/>
      <c r="AB3161" s="4"/>
      <c r="AC3161" s="4"/>
      <c r="AD3161" s="4"/>
      <c r="AE3161" s="4"/>
      <c r="AF3161" s="4"/>
      <c r="AG3161" s="4"/>
    </row>
    <row r="3162" spans="21:33">
      <c r="U3162" s="4"/>
      <c r="V3162" s="4"/>
      <c r="W3162" s="4"/>
      <c r="X3162" s="4"/>
      <c r="Y3162" s="4"/>
      <c r="Z3162" s="4"/>
      <c r="AA3162" s="4"/>
      <c r="AB3162" s="4"/>
      <c r="AC3162" s="4"/>
      <c r="AD3162" s="4"/>
      <c r="AE3162" s="4"/>
      <c r="AF3162" s="4"/>
      <c r="AG3162" s="4"/>
    </row>
    <row r="3163" spans="21:33">
      <c r="U3163" s="4"/>
      <c r="V3163" s="4"/>
      <c r="W3163" s="4"/>
      <c r="X3163" s="4"/>
      <c r="Y3163" s="4"/>
      <c r="Z3163" s="4"/>
      <c r="AA3163" s="4"/>
      <c r="AB3163" s="4"/>
      <c r="AC3163" s="4"/>
      <c r="AD3163" s="4"/>
      <c r="AE3163" s="4"/>
      <c r="AF3163" s="4"/>
      <c r="AG3163" s="4"/>
    </row>
    <row r="3164" spans="21:33">
      <c r="U3164" s="4"/>
      <c r="V3164" s="4"/>
      <c r="W3164" s="4"/>
      <c r="X3164" s="4"/>
      <c r="Y3164" s="4"/>
      <c r="Z3164" s="4"/>
      <c r="AA3164" s="4"/>
      <c r="AB3164" s="4"/>
      <c r="AC3164" s="4"/>
      <c r="AD3164" s="4"/>
      <c r="AE3164" s="4"/>
      <c r="AF3164" s="4"/>
      <c r="AG3164" s="4"/>
    </row>
    <row r="3165" spans="21:33">
      <c r="U3165" s="4"/>
      <c r="V3165" s="4"/>
      <c r="W3165" s="4"/>
      <c r="X3165" s="4"/>
      <c r="Y3165" s="4"/>
      <c r="Z3165" s="4"/>
      <c r="AA3165" s="4"/>
      <c r="AB3165" s="4"/>
      <c r="AC3165" s="4"/>
      <c r="AD3165" s="4"/>
      <c r="AE3165" s="4"/>
      <c r="AF3165" s="4"/>
      <c r="AG3165" s="4"/>
    </row>
    <row r="3166" spans="21:33">
      <c r="U3166" s="4"/>
      <c r="V3166" s="4"/>
      <c r="W3166" s="4"/>
      <c r="X3166" s="4"/>
      <c r="Y3166" s="4"/>
      <c r="Z3166" s="4"/>
      <c r="AA3166" s="4"/>
      <c r="AB3166" s="4"/>
      <c r="AC3166" s="4"/>
      <c r="AD3166" s="4"/>
      <c r="AE3166" s="4"/>
      <c r="AF3166" s="4"/>
      <c r="AG3166" s="4"/>
    </row>
    <row r="3167" spans="21:33">
      <c r="U3167" s="4"/>
      <c r="V3167" s="4"/>
      <c r="W3167" s="4"/>
      <c r="X3167" s="4"/>
      <c r="Y3167" s="4"/>
      <c r="Z3167" s="4"/>
      <c r="AA3167" s="4"/>
      <c r="AB3167" s="4"/>
      <c r="AC3167" s="4"/>
      <c r="AD3167" s="4"/>
      <c r="AE3167" s="4"/>
      <c r="AF3167" s="4"/>
      <c r="AG3167" s="4"/>
    </row>
    <row r="3168" spans="21:33">
      <c r="U3168" s="4"/>
      <c r="V3168" s="4"/>
      <c r="W3168" s="4"/>
      <c r="X3168" s="4"/>
      <c r="Y3168" s="4"/>
      <c r="Z3168" s="4"/>
      <c r="AA3168" s="4"/>
      <c r="AB3168" s="4"/>
      <c r="AC3168" s="4"/>
      <c r="AD3168" s="4"/>
      <c r="AE3168" s="4"/>
      <c r="AF3168" s="4"/>
      <c r="AG3168" s="4"/>
    </row>
    <row r="3169" spans="21:33">
      <c r="U3169" s="4"/>
      <c r="V3169" s="4"/>
      <c r="W3169" s="4"/>
      <c r="X3169" s="4"/>
      <c r="Y3169" s="4"/>
      <c r="Z3169" s="4"/>
      <c r="AA3169" s="4"/>
      <c r="AB3169" s="4"/>
      <c r="AC3169" s="4"/>
      <c r="AD3169" s="4"/>
      <c r="AE3169" s="4"/>
      <c r="AF3169" s="4"/>
      <c r="AG3169" s="4"/>
    </row>
    <row r="3170" spans="21:33">
      <c r="U3170" s="4"/>
      <c r="V3170" s="4"/>
      <c r="W3170" s="4"/>
      <c r="X3170" s="4"/>
      <c r="Y3170" s="4"/>
      <c r="Z3170" s="4"/>
      <c r="AA3170" s="4"/>
      <c r="AB3170" s="4"/>
      <c r="AC3170" s="4"/>
      <c r="AD3170" s="4"/>
      <c r="AE3170" s="4"/>
      <c r="AF3170" s="4"/>
      <c r="AG3170" s="4"/>
    </row>
    <row r="3171" spans="21:33">
      <c r="U3171" s="4"/>
      <c r="V3171" s="4"/>
      <c r="W3171" s="4"/>
      <c r="X3171" s="4"/>
      <c r="Y3171" s="4"/>
      <c r="Z3171" s="4"/>
      <c r="AA3171" s="4"/>
      <c r="AB3171" s="4"/>
      <c r="AC3171" s="4"/>
      <c r="AD3171" s="4"/>
      <c r="AE3171" s="4"/>
      <c r="AF3171" s="4"/>
      <c r="AG3171" s="4"/>
    </row>
    <row r="3172" spans="21:33">
      <c r="U3172" s="4"/>
      <c r="V3172" s="4"/>
      <c r="W3172" s="4"/>
      <c r="X3172" s="4"/>
      <c r="Y3172" s="4"/>
      <c r="Z3172" s="4"/>
      <c r="AA3172" s="4"/>
      <c r="AB3172" s="4"/>
      <c r="AC3172" s="4"/>
      <c r="AD3172" s="4"/>
      <c r="AE3172" s="4"/>
      <c r="AF3172" s="4"/>
      <c r="AG3172" s="4"/>
    </row>
    <row r="3173" spans="21:33">
      <c r="U3173" s="4"/>
      <c r="V3173" s="4"/>
      <c r="W3173" s="4"/>
      <c r="X3173" s="4"/>
      <c r="Y3173" s="4"/>
      <c r="Z3173" s="4"/>
      <c r="AA3173" s="4"/>
      <c r="AB3173" s="4"/>
      <c r="AC3173" s="4"/>
      <c r="AD3173" s="4"/>
      <c r="AE3173" s="4"/>
      <c r="AF3173" s="4"/>
      <c r="AG3173" s="4"/>
    </row>
    <row r="3174" spans="21:33">
      <c r="U3174" s="4"/>
      <c r="V3174" s="4"/>
      <c r="W3174" s="4"/>
      <c r="X3174" s="4"/>
      <c r="Y3174" s="4"/>
      <c r="Z3174" s="4"/>
      <c r="AA3174" s="4"/>
      <c r="AB3174" s="4"/>
      <c r="AC3174" s="4"/>
      <c r="AD3174" s="4"/>
      <c r="AE3174" s="4"/>
      <c r="AF3174" s="4"/>
      <c r="AG3174" s="4"/>
    </row>
    <row r="3175" spans="21:33">
      <c r="U3175" s="4"/>
      <c r="V3175" s="4"/>
      <c r="W3175" s="4"/>
      <c r="X3175" s="4"/>
      <c r="Y3175" s="4"/>
      <c r="Z3175" s="4"/>
      <c r="AA3175" s="4"/>
      <c r="AB3175" s="4"/>
      <c r="AC3175" s="4"/>
      <c r="AD3175" s="4"/>
      <c r="AE3175" s="4"/>
      <c r="AF3175" s="4"/>
      <c r="AG3175" s="4"/>
    </row>
    <row r="3176" spans="21:33">
      <c r="U3176" s="4"/>
      <c r="V3176" s="4"/>
      <c r="W3176" s="4"/>
      <c r="X3176" s="4"/>
      <c r="Y3176" s="4"/>
      <c r="Z3176" s="4"/>
      <c r="AA3176" s="4"/>
      <c r="AB3176" s="4"/>
      <c r="AC3176" s="4"/>
      <c r="AD3176" s="4"/>
      <c r="AE3176" s="4"/>
      <c r="AF3176" s="4"/>
      <c r="AG3176" s="4"/>
    </row>
    <row r="3177" spans="21:33">
      <c r="U3177" s="4"/>
      <c r="V3177" s="4"/>
      <c r="W3177" s="4"/>
      <c r="X3177" s="4"/>
      <c r="Y3177" s="4"/>
      <c r="Z3177" s="4"/>
      <c r="AA3177" s="4"/>
      <c r="AB3177" s="4"/>
      <c r="AC3177" s="4"/>
      <c r="AD3177" s="4"/>
      <c r="AE3177" s="4"/>
      <c r="AF3177" s="4"/>
      <c r="AG3177" s="4"/>
    </row>
    <row r="3178" spans="21:33">
      <c r="U3178" s="4"/>
      <c r="V3178" s="4"/>
      <c r="W3178" s="4"/>
      <c r="X3178" s="4"/>
      <c r="Y3178" s="4"/>
      <c r="Z3178" s="4"/>
      <c r="AA3178" s="4"/>
      <c r="AB3178" s="4"/>
      <c r="AC3178" s="4"/>
      <c r="AD3178" s="4"/>
      <c r="AE3178" s="4"/>
      <c r="AF3178" s="4"/>
      <c r="AG3178" s="4"/>
    </row>
    <row r="3179" spans="21:33">
      <c r="U3179" s="4"/>
      <c r="V3179" s="4"/>
      <c r="W3179" s="4"/>
      <c r="X3179" s="4"/>
      <c r="Y3179" s="4"/>
      <c r="Z3179" s="4"/>
      <c r="AA3179" s="4"/>
      <c r="AB3179" s="4"/>
      <c r="AC3179" s="4"/>
      <c r="AD3179" s="4"/>
      <c r="AE3179" s="4"/>
      <c r="AF3179" s="4"/>
      <c r="AG3179" s="4"/>
    </row>
    <row r="3180" spans="21:33">
      <c r="U3180" s="4"/>
      <c r="V3180" s="4"/>
      <c r="W3180" s="4"/>
      <c r="X3180" s="4"/>
      <c r="Y3180" s="4"/>
      <c r="Z3180" s="4"/>
      <c r="AA3180" s="4"/>
      <c r="AB3180" s="4"/>
      <c r="AC3180" s="4"/>
      <c r="AD3180" s="4"/>
      <c r="AE3180" s="4"/>
      <c r="AF3180" s="4"/>
      <c r="AG3180" s="4"/>
    </row>
    <row r="3181" spans="21:33">
      <c r="U3181" s="4"/>
      <c r="V3181" s="4"/>
      <c r="W3181" s="4"/>
      <c r="X3181" s="4"/>
      <c r="Y3181" s="4"/>
      <c r="Z3181" s="4"/>
      <c r="AA3181" s="4"/>
      <c r="AB3181" s="4"/>
      <c r="AC3181" s="4"/>
      <c r="AD3181" s="4"/>
      <c r="AE3181" s="4"/>
      <c r="AF3181" s="4"/>
      <c r="AG3181" s="4"/>
    </row>
    <row r="3182" spans="21:33">
      <c r="U3182" s="4"/>
      <c r="V3182" s="4"/>
      <c r="W3182" s="4"/>
      <c r="X3182" s="4"/>
      <c r="Y3182" s="4"/>
      <c r="Z3182" s="4"/>
      <c r="AA3182" s="4"/>
      <c r="AB3182" s="4"/>
      <c r="AC3182" s="4"/>
      <c r="AD3182" s="4"/>
      <c r="AE3182" s="4"/>
      <c r="AF3182" s="4"/>
      <c r="AG3182" s="4"/>
    </row>
    <row r="3183" spans="21:33">
      <c r="U3183" s="4"/>
      <c r="V3183" s="4"/>
      <c r="W3183" s="4"/>
      <c r="X3183" s="4"/>
      <c r="Y3183" s="4"/>
      <c r="Z3183" s="4"/>
      <c r="AA3183" s="4"/>
      <c r="AB3183" s="4"/>
      <c r="AC3183" s="4"/>
      <c r="AD3183" s="4"/>
      <c r="AE3183" s="4"/>
      <c r="AF3183" s="4"/>
      <c r="AG3183" s="4"/>
    </row>
    <row r="3184" spans="21:33">
      <c r="U3184" s="4"/>
      <c r="V3184" s="4"/>
      <c r="W3184" s="4"/>
      <c r="X3184" s="4"/>
      <c r="Y3184" s="4"/>
      <c r="Z3184" s="4"/>
      <c r="AA3184" s="4"/>
      <c r="AB3184" s="4"/>
      <c r="AC3184" s="4"/>
      <c r="AD3184" s="4"/>
      <c r="AE3184" s="4"/>
      <c r="AF3184" s="4"/>
      <c r="AG3184" s="4"/>
    </row>
    <row r="3185" spans="21:33">
      <c r="U3185" s="4"/>
      <c r="V3185" s="4"/>
      <c r="W3185" s="4"/>
      <c r="X3185" s="4"/>
      <c r="Y3185" s="4"/>
      <c r="Z3185" s="4"/>
      <c r="AA3185" s="4"/>
      <c r="AB3185" s="4"/>
      <c r="AC3185" s="4"/>
      <c r="AD3185" s="4"/>
      <c r="AE3185" s="4"/>
      <c r="AF3185" s="4"/>
      <c r="AG3185" s="4"/>
    </row>
    <row r="3186" spans="21:33">
      <c r="U3186" s="4"/>
      <c r="V3186" s="4"/>
      <c r="W3186" s="4"/>
      <c r="X3186" s="4"/>
      <c r="Y3186" s="4"/>
      <c r="Z3186" s="4"/>
      <c r="AA3186" s="4"/>
      <c r="AB3186" s="4"/>
      <c r="AC3186" s="4"/>
      <c r="AD3186" s="4"/>
      <c r="AE3186" s="4"/>
      <c r="AF3186" s="4"/>
      <c r="AG3186" s="4"/>
    </row>
    <row r="3187" spans="21:33">
      <c r="U3187" s="4"/>
      <c r="V3187" s="4"/>
      <c r="W3187" s="4"/>
      <c r="X3187" s="4"/>
      <c r="Y3187" s="4"/>
      <c r="Z3187" s="4"/>
      <c r="AA3187" s="4"/>
      <c r="AB3187" s="4"/>
      <c r="AC3187" s="4"/>
      <c r="AD3187" s="4"/>
      <c r="AE3187" s="4"/>
      <c r="AF3187" s="4"/>
      <c r="AG3187" s="4"/>
    </row>
    <row r="3188" spans="21:33">
      <c r="U3188" s="4"/>
      <c r="V3188" s="4"/>
      <c r="W3188" s="4"/>
      <c r="X3188" s="4"/>
      <c r="Y3188" s="4"/>
      <c r="Z3188" s="4"/>
      <c r="AA3188" s="4"/>
      <c r="AB3188" s="4"/>
      <c r="AC3188" s="4"/>
      <c r="AD3188" s="4"/>
      <c r="AE3188" s="4"/>
      <c r="AF3188" s="4"/>
      <c r="AG3188" s="4"/>
    </row>
    <row r="3189" spans="21:33">
      <c r="U3189" s="4"/>
      <c r="V3189" s="4"/>
      <c r="W3189" s="4"/>
      <c r="X3189" s="4"/>
      <c r="Y3189" s="4"/>
      <c r="Z3189" s="4"/>
      <c r="AA3189" s="4"/>
      <c r="AB3189" s="4"/>
      <c r="AC3189" s="4"/>
      <c r="AD3189" s="4"/>
      <c r="AE3189" s="4"/>
      <c r="AF3189" s="4"/>
      <c r="AG3189" s="4"/>
    </row>
    <row r="3190" spans="21:33">
      <c r="U3190" s="4"/>
      <c r="V3190" s="4"/>
      <c r="W3190" s="4"/>
      <c r="X3190" s="4"/>
      <c r="Y3190" s="4"/>
      <c r="Z3190" s="4"/>
      <c r="AA3190" s="4"/>
      <c r="AB3190" s="4"/>
      <c r="AC3190" s="4"/>
      <c r="AD3190" s="4"/>
      <c r="AE3190" s="4"/>
      <c r="AF3190" s="4"/>
      <c r="AG3190" s="4"/>
    </row>
    <row r="3191" spans="21:33">
      <c r="U3191" s="4"/>
      <c r="V3191" s="4"/>
      <c r="W3191" s="4"/>
      <c r="X3191" s="4"/>
      <c r="Y3191" s="4"/>
      <c r="Z3191" s="4"/>
      <c r="AA3191" s="4"/>
      <c r="AB3191" s="4"/>
      <c r="AC3191" s="4"/>
      <c r="AD3191" s="4"/>
      <c r="AE3191" s="4"/>
      <c r="AF3191" s="4"/>
      <c r="AG3191" s="4"/>
    </row>
    <row r="3192" spans="21:33">
      <c r="U3192" s="4"/>
      <c r="V3192" s="4"/>
      <c r="W3192" s="4"/>
      <c r="X3192" s="4"/>
      <c r="Y3192" s="4"/>
      <c r="Z3192" s="4"/>
      <c r="AA3192" s="4"/>
      <c r="AB3192" s="4"/>
      <c r="AC3192" s="4"/>
      <c r="AD3192" s="4"/>
      <c r="AE3192" s="4"/>
      <c r="AF3192" s="4"/>
      <c r="AG3192" s="4"/>
    </row>
    <row r="3193" spans="21:33">
      <c r="U3193" s="4"/>
      <c r="V3193" s="4"/>
      <c r="W3193" s="4"/>
      <c r="X3193" s="4"/>
      <c r="Y3193" s="4"/>
      <c r="Z3193" s="4"/>
      <c r="AA3193" s="4"/>
      <c r="AB3193" s="4"/>
      <c r="AC3193" s="4"/>
      <c r="AD3193" s="4"/>
      <c r="AE3193" s="4"/>
      <c r="AF3193" s="4"/>
      <c r="AG3193" s="4"/>
    </row>
    <row r="3194" spans="21:33">
      <c r="U3194" s="4"/>
      <c r="V3194" s="4"/>
      <c r="W3194" s="4"/>
      <c r="X3194" s="4"/>
      <c r="Y3194" s="4"/>
      <c r="Z3194" s="4"/>
      <c r="AA3194" s="4"/>
      <c r="AB3194" s="4"/>
      <c r="AC3194" s="4"/>
      <c r="AD3194" s="4"/>
      <c r="AE3194" s="4"/>
      <c r="AF3194" s="4"/>
      <c r="AG3194" s="4"/>
    </row>
    <row r="3195" spans="21:33">
      <c r="U3195" s="4"/>
      <c r="V3195" s="4"/>
      <c r="W3195" s="4"/>
      <c r="X3195" s="4"/>
      <c r="Y3195" s="4"/>
      <c r="Z3195" s="4"/>
      <c r="AA3195" s="4"/>
      <c r="AB3195" s="4"/>
      <c r="AC3195" s="4"/>
      <c r="AD3195" s="4"/>
      <c r="AE3195" s="4"/>
      <c r="AF3195" s="4"/>
      <c r="AG3195" s="4"/>
    </row>
    <row r="3196" spans="21:33">
      <c r="U3196" s="4"/>
      <c r="V3196" s="4"/>
      <c r="W3196" s="4"/>
      <c r="X3196" s="4"/>
      <c r="Y3196" s="4"/>
      <c r="Z3196" s="4"/>
      <c r="AA3196" s="4"/>
      <c r="AB3196" s="4"/>
      <c r="AC3196" s="4"/>
      <c r="AD3196" s="4"/>
      <c r="AE3196" s="4"/>
      <c r="AF3196" s="4"/>
      <c r="AG3196" s="4"/>
    </row>
    <row r="3197" spans="21:33">
      <c r="U3197" s="4"/>
      <c r="V3197" s="4"/>
      <c r="W3197" s="4"/>
      <c r="X3197" s="4"/>
      <c r="Y3197" s="4"/>
      <c r="Z3197" s="4"/>
      <c r="AA3197" s="4"/>
      <c r="AB3197" s="4"/>
      <c r="AC3197" s="4"/>
      <c r="AD3197" s="4"/>
      <c r="AE3197" s="4"/>
      <c r="AF3197" s="4"/>
      <c r="AG3197" s="4"/>
    </row>
    <row r="3198" spans="21:33">
      <c r="U3198" s="4"/>
      <c r="V3198" s="4"/>
      <c r="W3198" s="4"/>
      <c r="X3198" s="4"/>
      <c r="Y3198" s="4"/>
      <c r="Z3198" s="4"/>
      <c r="AA3198" s="4"/>
      <c r="AB3198" s="4"/>
      <c r="AC3198" s="4"/>
      <c r="AD3198" s="4"/>
      <c r="AE3198" s="4"/>
      <c r="AF3198" s="4"/>
      <c r="AG3198" s="4"/>
    </row>
    <row r="3199" spans="21:33">
      <c r="U3199" s="4"/>
      <c r="V3199" s="4"/>
      <c r="W3199" s="4"/>
      <c r="X3199" s="4"/>
      <c r="Y3199" s="4"/>
      <c r="Z3199" s="4"/>
      <c r="AA3199" s="4"/>
      <c r="AB3199" s="4"/>
      <c r="AC3199" s="4"/>
      <c r="AD3199" s="4"/>
      <c r="AE3199" s="4"/>
      <c r="AF3199" s="4"/>
      <c r="AG3199" s="4"/>
    </row>
    <row r="3200" spans="21:33">
      <c r="U3200" s="4"/>
      <c r="V3200" s="4"/>
      <c r="W3200" s="4"/>
      <c r="X3200" s="4"/>
      <c r="Y3200" s="4"/>
      <c r="Z3200" s="4"/>
      <c r="AA3200" s="4"/>
      <c r="AB3200" s="4"/>
      <c r="AC3200" s="4"/>
      <c r="AD3200" s="4"/>
      <c r="AE3200" s="4"/>
      <c r="AF3200" s="4"/>
      <c r="AG3200" s="4"/>
    </row>
    <row r="3201" spans="21:33">
      <c r="U3201" s="4"/>
      <c r="V3201" s="4"/>
      <c r="W3201" s="4"/>
      <c r="X3201" s="4"/>
      <c r="Y3201" s="4"/>
      <c r="Z3201" s="4"/>
      <c r="AA3201" s="4"/>
      <c r="AB3201" s="4"/>
      <c r="AC3201" s="4"/>
      <c r="AD3201" s="4"/>
      <c r="AE3201" s="4"/>
      <c r="AF3201" s="4"/>
      <c r="AG3201" s="4"/>
    </row>
    <row r="3202" spans="21:33">
      <c r="U3202" s="4"/>
      <c r="V3202" s="4"/>
      <c r="W3202" s="4"/>
      <c r="X3202" s="4"/>
      <c r="Y3202" s="4"/>
      <c r="Z3202" s="4"/>
      <c r="AA3202" s="4"/>
      <c r="AB3202" s="4"/>
      <c r="AC3202" s="4"/>
      <c r="AD3202" s="4"/>
      <c r="AE3202" s="4"/>
      <c r="AF3202" s="4"/>
      <c r="AG3202" s="4"/>
    </row>
    <row r="3203" spans="21:33">
      <c r="U3203" s="4"/>
      <c r="V3203" s="4"/>
      <c r="W3203" s="4"/>
      <c r="X3203" s="4"/>
      <c r="Y3203" s="4"/>
      <c r="Z3203" s="4"/>
      <c r="AA3203" s="4"/>
      <c r="AB3203" s="4"/>
      <c r="AC3203" s="4"/>
      <c r="AD3203" s="4"/>
      <c r="AE3203" s="4"/>
      <c r="AF3203" s="4"/>
      <c r="AG3203" s="4"/>
    </row>
    <row r="3204" spans="21:33">
      <c r="U3204" s="4"/>
      <c r="V3204" s="4"/>
      <c r="W3204" s="4"/>
      <c r="X3204" s="4"/>
      <c r="Y3204" s="4"/>
      <c r="Z3204" s="4"/>
      <c r="AA3204" s="4"/>
      <c r="AB3204" s="4"/>
      <c r="AC3204" s="4"/>
      <c r="AD3204" s="4"/>
      <c r="AE3204" s="4"/>
      <c r="AF3204" s="4"/>
      <c r="AG3204" s="4"/>
    </row>
    <row r="3205" spans="21:33">
      <c r="U3205" s="4"/>
      <c r="V3205" s="4"/>
      <c r="W3205" s="4"/>
      <c r="X3205" s="4"/>
      <c r="Y3205" s="4"/>
      <c r="Z3205" s="4"/>
      <c r="AA3205" s="4"/>
      <c r="AB3205" s="4"/>
      <c r="AC3205" s="4"/>
      <c r="AD3205" s="4"/>
      <c r="AE3205" s="4"/>
      <c r="AF3205" s="4"/>
      <c r="AG3205" s="4"/>
    </row>
    <row r="3206" spans="21:33">
      <c r="U3206" s="4"/>
      <c r="V3206" s="4"/>
      <c r="W3206" s="4"/>
      <c r="X3206" s="4"/>
      <c r="Y3206" s="4"/>
      <c r="Z3206" s="4"/>
      <c r="AA3206" s="4"/>
      <c r="AB3206" s="4"/>
      <c r="AC3206" s="4"/>
      <c r="AD3206" s="4"/>
      <c r="AE3206" s="4"/>
      <c r="AF3206" s="4"/>
      <c r="AG3206" s="4"/>
    </row>
    <row r="3207" spans="21:33">
      <c r="U3207" s="4"/>
      <c r="V3207" s="4"/>
      <c r="W3207" s="4"/>
      <c r="X3207" s="4"/>
      <c r="Y3207" s="4"/>
      <c r="Z3207" s="4"/>
      <c r="AA3207" s="4"/>
      <c r="AB3207" s="4"/>
      <c r="AC3207" s="4"/>
      <c r="AD3207" s="4"/>
      <c r="AE3207" s="4"/>
      <c r="AF3207" s="4"/>
      <c r="AG3207" s="4"/>
    </row>
    <row r="3208" spans="21:33">
      <c r="U3208" s="4"/>
      <c r="V3208" s="4"/>
      <c r="W3208" s="4"/>
      <c r="X3208" s="4"/>
      <c r="Y3208" s="4"/>
      <c r="Z3208" s="4"/>
      <c r="AA3208" s="4"/>
      <c r="AB3208" s="4"/>
      <c r="AC3208" s="4"/>
      <c r="AD3208" s="4"/>
      <c r="AE3208" s="4"/>
      <c r="AF3208" s="4"/>
      <c r="AG3208" s="4"/>
    </row>
    <row r="3209" spans="21:33">
      <c r="U3209" s="4"/>
      <c r="V3209" s="4"/>
      <c r="W3209" s="4"/>
      <c r="X3209" s="4"/>
      <c r="Y3209" s="4"/>
      <c r="Z3209" s="4"/>
      <c r="AA3209" s="4"/>
      <c r="AB3209" s="4"/>
      <c r="AC3209" s="4"/>
      <c r="AD3209" s="4"/>
      <c r="AE3209" s="4"/>
      <c r="AF3209" s="4"/>
      <c r="AG3209" s="4"/>
    </row>
    <row r="3210" spans="21:33">
      <c r="U3210" s="4"/>
      <c r="V3210" s="4"/>
      <c r="W3210" s="4"/>
      <c r="X3210" s="4"/>
      <c r="Y3210" s="4"/>
      <c r="Z3210" s="4"/>
      <c r="AA3210" s="4"/>
      <c r="AB3210" s="4"/>
      <c r="AC3210" s="4"/>
      <c r="AD3210" s="4"/>
      <c r="AE3210" s="4"/>
      <c r="AF3210" s="4"/>
      <c r="AG3210" s="4"/>
    </row>
    <row r="3211" spans="21:33">
      <c r="U3211" s="4"/>
      <c r="V3211" s="4"/>
      <c r="W3211" s="4"/>
      <c r="X3211" s="4"/>
      <c r="Y3211" s="4"/>
      <c r="Z3211" s="4"/>
      <c r="AA3211" s="4"/>
      <c r="AB3211" s="4"/>
      <c r="AC3211" s="4"/>
      <c r="AD3211" s="4"/>
      <c r="AE3211" s="4"/>
      <c r="AF3211" s="4"/>
      <c r="AG3211" s="4"/>
    </row>
    <row r="3212" spans="21:33">
      <c r="U3212" s="4"/>
      <c r="V3212" s="4"/>
      <c r="W3212" s="4"/>
      <c r="X3212" s="4"/>
      <c r="Y3212" s="4"/>
      <c r="Z3212" s="4"/>
      <c r="AA3212" s="4"/>
      <c r="AB3212" s="4"/>
      <c r="AC3212" s="4"/>
      <c r="AD3212" s="4"/>
      <c r="AE3212" s="4"/>
      <c r="AF3212" s="4"/>
      <c r="AG3212" s="4"/>
    </row>
    <row r="3213" spans="21:33">
      <c r="U3213" s="4"/>
      <c r="V3213" s="4"/>
      <c r="W3213" s="4"/>
      <c r="X3213" s="4"/>
      <c r="Y3213" s="4"/>
      <c r="Z3213" s="4"/>
      <c r="AA3213" s="4"/>
      <c r="AB3213" s="4"/>
      <c r="AC3213" s="4"/>
      <c r="AD3213" s="4"/>
      <c r="AE3213" s="4"/>
      <c r="AF3213" s="4"/>
      <c r="AG3213" s="4"/>
    </row>
    <row r="3214" spans="21:33">
      <c r="U3214" s="4"/>
      <c r="V3214" s="4"/>
      <c r="W3214" s="4"/>
      <c r="X3214" s="4"/>
      <c r="Y3214" s="4"/>
      <c r="Z3214" s="4"/>
      <c r="AA3214" s="4"/>
      <c r="AB3214" s="4"/>
      <c r="AC3214" s="4"/>
      <c r="AD3214" s="4"/>
      <c r="AE3214" s="4"/>
      <c r="AF3214" s="4"/>
      <c r="AG3214" s="4"/>
    </row>
    <row r="3215" spans="21:33">
      <c r="U3215" s="4"/>
      <c r="V3215" s="4"/>
      <c r="W3215" s="4"/>
      <c r="X3215" s="4"/>
      <c r="Y3215" s="4"/>
      <c r="Z3215" s="4"/>
      <c r="AA3215" s="4"/>
      <c r="AB3215" s="4"/>
      <c r="AC3215" s="4"/>
      <c r="AD3215" s="4"/>
      <c r="AE3215" s="4"/>
      <c r="AF3215" s="4"/>
      <c r="AG3215" s="4"/>
    </row>
    <row r="3216" spans="21:33">
      <c r="U3216" s="4"/>
      <c r="V3216" s="4"/>
      <c r="W3216" s="4"/>
      <c r="X3216" s="4"/>
      <c r="Y3216" s="4"/>
      <c r="Z3216" s="4"/>
      <c r="AA3216" s="4"/>
      <c r="AB3216" s="4"/>
      <c r="AC3216" s="4"/>
      <c r="AD3216" s="4"/>
      <c r="AE3216" s="4"/>
      <c r="AF3216" s="4"/>
      <c r="AG3216" s="4"/>
    </row>
    <row r="3217" spans="21:33">
      <c r="U3217" s="4"/>
      <c r="V3217" s="4"/>
      <c r="W3217" s="4"/>
      <c r="X3217" s="4"/>
      <c r="Y3217" s="4"/>
      <c r="Z3217" s="4"/>
      <c r="AA3217" s="4"/>
      <c r="AB3217" s="4"/>
      <c r="AC3217" s="4"/>
      <c r="AD3217" s="4"/>
      <c r="AE3217" s="4"/>
      <c r="AF3217" s="4"/>
      <c r="AG3217" s="4"/>
    </row>
    <row r="3218" spans="21:33">
      <c r="U3218" s="4"/>
      <c r="V3218" s="4"/>
      <c r="W3218" s="4"/>
      <c r="X3218" s="4"/>
      <c r="Y3218" s="4"/>
      <c r="Z3218" s="4"/>
      <c r="AA3218" s="4"/>
      <c r="AB3218" s="4"/>
      <c r="AC3218" s="4"/>
      <c r="AD3218" s="4"/>
      <c r="AE3218" s="4"/>
      <c r="AF3218" s="4"/>
      <c r="AG3218" s="4"/>
    </row>
    <row r="3219" spans="21:33">
      <c r="U3219" s="4"/>
      <c r="V3219" s="4"/>
      <c r="W3219" s="4"/>
      <c r="X3219" s="4"/>
      <c r="Y3219" s="4"/>
      <c r="Z3219" s="4"/>
      <c r="AA3219" s="4"/>
      <c r="AB3219" s="4"/>
      <c r="AC3219" s="4"/>
      <c r="AD3219" s="4"/>
      <c r="AE3219" s="4"/>
      <c r="AF3219" s="4"/>
      <c r="AG3219" s="4"/>
    </row>
    <row r="3220" spans="21:33">
      <c r="U3220" s="4"/>
      <c r="V3220" s="4"/>
      <c r="W3220" s="4"/>
      <c r="X3220" s="4"/>
      <c r="Y3220" s="4"/>
      <c r="Z3220" s="4"/>
      <c r="AA3220" s="4"/>
      <c r="AB3220" s="4"/>
      <c r="AC3220" s="4"/>
      <c r="AD3220" s="4"/>
      <c r="AE3220" s="4"/>
      <c r="AF3220" s="4"/>
      <c r="AG3220" s="4"/>
    </row>
    <row r="3221" spans="21:33">
      <c r="U3221" s="4"/>
      <c r="V3221" s="4"/>
      <c r="W3221" s="4"/>
      <c r="X3221" s="4"/>
      <c r="Y3221" s="4"/>
      <c r="Z3221" s="4"/>
      <c r="AA3221" s="4"/>
      <c r="AB3221" s="4"/>
      <c r="AC3221" s="4"/>
      <c r="AD3221" s="4"/>
      <c r="AE3221" s="4"/>
      <c r="AF3221" s="4"/>
      <c r="AG3221" s="4"/>
    </row>
    <row r="3222" spans="21:33">
      <c r="U3222" s="4"/>
      <c r="V3222" s="4"/>
      <c r="W3222" s="4"/>
      <c r="X3222" s="4"/>
      <c r="Y3222" s="4"/>
      <c r="Z3222" s="4"/>
      <c r="AA3222" s="4"/>
      <c r="AB3222" s="4"/>
      <c r="AC3222" s="4"/>
      <c r="AD3222" s="4"/>
      <c r="AE3222" s="4"/>
      <c r="AF3222" s="4"/>
      <c r="AG3222" s="4"/>
    </row>
    <row r="3223" spans="21:33">
      <c r="U3223" s="4"/>
      <c r="V3223" s="4"/>
      <c r="W3223" s="4"/>
      <c r="X3223" s="4"/>
      <c r="Y3223" s="4"/>
      <c r="Z3223" s="4"/>
      <c r="AA3223" s="4"/>
      <c r="AB3223" s="4"/>
      <c r="AC3223" s="4"/>
      <c r="AD3223" s="4"/>
      <c r="AE3223" s="4"/>
      <c r="AF3223" s="4"/>
      <c r="AG3223" s="4"/>
    </row>
    <row r="3224" spans="21:33">
      <c r="U3224" s="4"/>
      <c r="V3224" s="4"/>
      <c r="W3224" s="4"/>
      <c r="X3224" s="4"/>
      <c r="Y3224" s="4"/>
      <c r="Z3224" s="4"/>
      <c r="AA3224" s="4"/>
      <c r="AB3224" s="4"/>
      <c r="AC3224" s="4"/>
      <c r="AD3224" s="4"/>
      <c r="AE3224" s="4"/>
      <c r="AF3224" s="4"/>
      <c r="AG3224" s="4"/>
    </row>
    <row r="3225" spans="21:33">
      <c r="U3225" s="4"/>
      <c r="V3225" s="4"/>
      <c r="W3225" s="4"/>
      <c r="X3225" s="4"/>
      <c r="Y3225" s="4"/>
      <c r="Z3225" s="4"/>
      <c r="AA3225" s="4"/>
      <c r="AB3225" s="4"/>
      <c r="AC3225" s="4"/>
      <c r="AD3225" s="4"/>
      <c r="AE3225" s="4"/>
      <c r="AF3225" s="4"/>
      <c r="AG3225" s="4"/>
    </row>
    <row r="3226" spans="21:33">
      <c r="U3226" s="4"/>
      <c r="V3226" s="4"/>
      <c r="W3226" s="4"/>
      <c r="X3226" s="4"/>
      <c r="Y3226" s="4"/>
      <c r="Z3226" s="4"/>
      <c r="AA3226" s="4"/>
      <c r="AB3226" s="4"/>
      <c r="AC3226" s="4"/>
      <c r="AD3226" s="4"/>
      <c r="AE3226" s="4"/>
      <c r="AF3226" s="4"/>
      <c r="AG3226" s="4"/>
    </row>
    <row r="3227" spans="21:33">
      <c r="U3227" s="4"/>
      <c r="V3227" s="4"/>
      <c r="W3227" s="4"/>
      <c r="X3227" s="4"/>
      <c r="Y3227" s="4"/>
      <c r="Z3227" s="4"/>
      <c r="AA3227" s="4"/>
      <c r="AB3227" s="4"/>
      <c r="AC3227" s="4"/>
      <c r="AD3227" s="4"/>
      <c r="AE3227" s="4"/>
      <c r="AF3227" s="4"/>
      <c r="AG3227" s="4"/>
    </row>
    <row r="3228" spans="21:33">
      <c r="U3228" s="4"/>
      <c r="V3228" s="4"/>
      <c r="W3228" s="4"/>
      <c r="X3228" s="4"/>
      <c r="Y3228" s="4"/>
      <c r="Z3228" s="4"/>
      <c r="AA3228" s="4"/>
      <c r="AB3228" s="4"/>
      <c r="AC3228" s="4"/>
      <c r="AD3228" s="4"/>
      <c r="AE3228" s="4"/>
      <c r="AF3228" s="4"/>
      <c r="AG3228" s="4"/>
    </row>
    <row r="3229" spans="21:33">
      <c r="U3229" s="4"/>
      <c r="V3229" s="4"/>
      <c r="W3229" s="4"/>
      <c r="X3229" s="4"/>
      <c r="Y3229" s="4"/>
      <c r="Z3229" s="4"/>
      <c r="AA3229" s="4"/>
      <c r="AB3229" s="4"/>
      <c r="AC3229" s="4"/>
      <c r="AD3229" s="4"/>
      <c r="AE3229" s="4"/>
      <c r="AF3229" s="4"/>
      <c r="AG3229" s="4"/>
    </row>
    <row r="3230" spans="21:33">
      <c r="U3230" s="4"/>
      <c r="V3230" s="4"/>
      <c r="W3230" s="4"/>
      <c r="X3230" s="4"/>
      <c r="Y3230" s="4"/>
      <c r="Z3230" s="4"/>
      <c r="AA3230" s="4"/>
      <c r="AB3230" s="4"/>
      <c r="AC3230" s="4"/>
      <c r="AD3230" s="4"/>
      <c r="AE3230" s="4"/>
      <c r="AF3230" s="4"/>
      <c r="AG3230" s="4"/>
    </row>
    <row r="3231" spans="21:33">
      <c r="U3231" s="4"/>
      <c r="V3231" s="4"/>
      <c r="W3231" s="4"/>
      <c r="X3231" s="4"/>
      <c r="Y3231" s="4"/>
      <c r="Z3231" s="4"/>
      <c r="AA3231" s="4"/>
      <c r="AB3231" s="4"/>
      <c r="AC3231" s="4"/>
      <c r="AD3231" s="4"/>
      <c r="AE3231" s="4"/>
      <c r="AF3231" s="4"/>
      <c r="AG3231" s="4"/>
    </row>
    <row r="3232" spans="21:33">
      <c r="U3232" s="4"/>
      <c r="V3232" s="4"/>
      <c r="W3232" s="4"/>
      <c r="X3232" s="4"/>
      <c r="Y3232" s="4"/>
      <c r="Z3232" s="4"/>
      <c r="AA3232" s="4"/>
      <c r="AB3232" s="4"/>
      <c r="AC3232" s="4"/>
      <c r="AD3232" s="4"/>
      <c r="AE3232" s="4"/>
      <c r="AF3232" s="4"/>
      <c r="AG3232" s="4"/>
    </row>
    <row r="3233" spans="21:33">
      <c r="U3233" s="4"/>
      <c r="V3233" s="4"/>
      <c r="W3233" s="4"/>
      <c r="X3233" s="4"/>
      <c r="Y3233" s="4"/>
      <c r="Z3233" s="4"/>
      <c r="AA3233" s="4"/>
      <c r="AB3233" s="4"/>
      <c r="AC3233" s="4"/>
      <c r="AD3233" s="4"/>
      <c r="AE3233" s="4"/>
      <c r="AF3233" s="4"/>
      <c r="AG3233" s="4"/>
    </row>
    <row r="3234" spans="21:33">
      <c r="U3234" s="4"/>
      <c r="V3234" s="4"/>
      <c r="W3234" s="4"/>
      <c r="X3234" s="4"/>
      <c r="Y3234" s="4"/>
      <c r="Z3234" s="4"/>
      <c r="AA3234" s="4"/>
      <c r="AB3234" s="4"/>
      <c r="AC3234" s="4"/>
      <c r="AD3234" s="4"/>
      <c r="AE3234" s="4"/>
      <c r="AF3234" s="4"/>
      <c r="AG3234" s="4"/>
    </row>
    <row r="3235" spans="21:33">
      <c r="U3235" s="4"/>
      <c r="V3235" s="4"/>
      <c r="W3235" s="4"/>
      <c r="X3235" s="4"/>
      <c r="Y3235" s="4"/>
      <c r="Z3235" s="4"/>
      <c r="AA3235" s="4"/>
      <c r="AB3235" s="4"/>
      <c r="AC3235" s="4"/>
      <c r="AD3235" s="4"/>
      <c r="AE3235" s="4"/>
      <c r="AF3235" s="4"/>
      <c r="AG3235" s="4"/>
    </row>
    <row r="3236" spans="21:33">
      <c r="U3236" s="4"/>
      <c r="V3236" s="4"/>
      <c r="W3236" s="4"/>
      <c r="X3236" s="4"/>
      <c r="Y3236" s="4"/>
      <c r="Z3236" s="4"/>
      <c r="AA3236" s="4"/>
      <c r="AB3236" s="4"/>
      <c r="AC3236" s="4"/>
      <c r="AD3236" s="4"/>
      <c r="AE3236" s="4"/>
      <c r="AF3236" s="4"/>
      <c r="AG3236" s="4"/>
    </row>
    <row r="3237" spans="21:33">
      <c r="U3237" s="4"/>
      <c r="V3237" s="4"/>
      <c r="W3237" s="4"/>
      <c r="X3237" s="4"/>
      <c r="Y3237" s="4"/>
      <c r="Z3237" s="4"/>
      <c r="AA3237" s="4"/>
      <c r="AB3237" s="4"/>
      <c r="AC3237" s="4"/>
      <c r="AD3237" s="4"/>
      <c r="AE3237" s="4"/>
      <c r="AF3237" s="4"/>
      <c r="AG3237" s="4"/>
    </row>
    <row r="3238" spans="21:33">
      <c r="U3238" s="4"/>
      <c r="V3238" s="4"/>
      <c r="W3238" s="4"/>
      <c r="X3238" s="4"/>
      <c r="Y3238" s="4"/>
      <c r="Z3238" s="4"/>
      <c r="AA3238" s="4"/>
      <c r="AB3238" s="4"/>
      <c r="AC3238" s="4"/>
      <c r="AD3238" s="4"/>
      <c r="AE3238" s="4"/>
      <c r="AF3238" s="4"/>
      <c r="AG3238" s="4"/>
    </row>
    <row r="3239" spans="21:33">
      <c r="U3239" s="4"/>
      <c r="V3239" s="4"/>
      <c r="W3239" s="4"/>
      <c r="X3239" s="4"/>
      <c r="Y3239" s="4"/>
      <c r="Z3239" s="4"/>
      <c r="AA3239" s="4"/>
      <c r="AB3239" s="4"/>
      <c r="AC3239" s="4"/>
      <c r="AD3239" s="4"/>
      <c r="AE3239" s="4"/>
      <c r="AF3239" s="4"/>
      <c r="AG3239" s="4"/>
    </row>
    <row r="3240" spans="21:33">
      <c r="U3240" s="4"/>
      <c r="V3240" s="4"/>
      <c r="W3240" s="4"/>
      <c r="X3240" s="4"/>
      <c r="Y3240" s="4"/>
      <c r="Z3240" s="4"/>
      <c r="AA3240" s="4"/>
      <c r="AB3240" s="4"/>
      <c r="AC3240" s="4"/>
      <c r="AD3240" s="4"/>
      <c r="AE3240" s="4"/>
      <c r="AF3240" s="4"/>
      <c r="AG3240" s="4"/>
    </row>
    <row r="3241" spans="21:33">
      <c r="U3241" s="4"/>
      <c r="V3241" s="4"/>
      <c r="W3241" s="4"/>
      <c r="X3241" s="4"/>
      <c r="Y3241" s="4"/>
      <c r="Z3241" s="4"/>
      <c r="AA3241" s="4"/>
      <c r="AB3241" s="4"/>
      <c r="AC3241" s="4"/>
      <c r="AD3241" s="4"/>
      <c r="AE3241" s="4"/>
      <c r="AF3241" s="4"/>
      <c r="AG3241" s="4"/>
    </row>
    <row r="3242" spans="21:33">
      <c r="U3242" s="4"/>
      <c r="V3242" s="4"/>
      <c r="W3242" s="4"/>
      <c r="X3242" s="4"/>
      <c r="Y3242" s="4"/>
      <c r="Z3242" s="4"/>
      <c r="AA3242" s="4"/>
      <c r="AB3242" s="4"/>
      <c r="AC3242" s="4"/>
      <c r="AD3242" s="4"/>
      <c r="AE3242" s="4"/>
      <c r="AF3242" s="4"/>
      <c r="AG3242" s="4"/>
    </row>
    <row r="3243" spans="21:33">
      <c r="U3243" s="4"/>
      <c r="V3243" s="4"/>
      <c r="W3243" s="4"/>
      <c r="X3243" s="4"/>
      <c r="Y3243" s="4"/>
      <c r="Z3243" s="4"/>
      <c r="AA3243" s="4"/>
      <c r="AB3243" s="4"/>
      <c r="AC3243" s="4"/>
      <c r="AD3243" s="4"/>
      <c r="AE3243" s="4"/>
      <c r="AF3243" s="4"/>
      <c r="AG3243" s="4"/>
    </row>
    <row r="3244" spans="21:33">
      <c r="U3244" s="4"/>
      <c r="V3244" s="4"/>
      <c r="W3244" s="4"/>
      <c r="X3244" s="4"/>
      <c r="Y3244" s="4"/>
      <c r="Z3244" s="4"/>
      <c r="AA3244" s="4"/>
      <c r="AB3244" s="4"/>
      <c r="AC3244" s="4"/>
      <c r="AD3244" s="4"/>
      <c r="AE3244" s="4"/>
      <c r="AF3244" s="4"/>
      <c r="AG3244" s="4"/>
    </row>
    <row r="3245" spans="21:33">
      <c r="U3245" s="4"/>
      <c r="V3245" s="4"/>
      <c r="W3245" s="4"/>
      <c r="X3245" s="4"/>
      <c r="Y3245" s="4"/>
      <c r="Z3245" s="4"/>
      <c r="AA3245" s="4"/>
      <c r="AB3245" s="4"/>
      <c r="AC3245" s="4"/>
      <c r="AD3245" s="4"/>
      <c r="AE3245" s="4"/>
      <c r="AF3245" s="4"/>
      <c r="AG3245" s="4"/>
    </row>
    <row r="3246" spans="21:33">
      <c r="U3246" s="4"/>
      <c r="V3246" s="4"/>
      <c r="W3246" s="4"/>
      <c r="X3246" s="4"/>
      <c r="Y3246" s="4"/>
      <c r="Z3246" s="4"/>
      <c r="AA3246" s="4"/>
      <c r="AB3246" s="4"/>
      <c r="AC3246" s="4"/>
      <c r="AD3246" s="4"/>
      <c r="AE3246" s="4"/>
      <c r="AF3246" s="4"/>
      <c r="AG3246" s="4"/>
    </row>
    <row r="3247" spans="21:33">
      <c r="U3247" s="4"/>
      <c r="V3247" s="4"/>
      <c r="W3247" s="4"/>
      <c r="X3247" s="4"/>
      <c r="Y3247" s="4"/>
      <c r="Z3247" s="4"/>
      <c r="AA3247" s="4"/>
      <c r="AB3247" s="4"/>
      <c r="AC3247" s="4"/>
      <c r="AD3247" s="4"/>
      <c r="AE3247" s="4"/>
      <c r="AF3247" s="4"/>
      <c r="AG3247" s="4"/>
    </row>
    <row r="3248" spans="21:33">
      <c r="U3248" s="4"/>
      <c r="V3248" s="4"/>
      <c r="W3248" s="4"/>
      <c r="X3248" s="4"/>
      <c r="Y3248" s="4"/>
      <c r="Z3248" s="4"/>
      <c r="AA3248" s="4"/>
      <c r="AB3248" s="4"/>
      <c r="AC3248" s="4"/>
      <c r="AD3248" s="4"/>
      <c r="AE3248" s="4"/>
      <c r="AF3248" s="4"/>
      <c r="AG3248" s="4"/>
    </row>
    <row r="3249" spans="21:33">
      <c r="U3249" s="4"/>
      <c r="V3249" s="4"/>
      <c r="W3249" s="4"/>
      <c r="X3249" s="4"/>
      <c r="Y3249" s="4"/>
      <c r="Z3249" s="4"/>
      <c r="AA3249" s="4"/>
      <c r="AB3249" s="4"/>
      <c r="AC3249" s="4"/>
      <c r="AD3249" s="4"/>
      <c r="AE3249" s="4"/>
      <c r="AF3249" s="4"/>
      <c r="AG3249" s="4"/>
    </row>
    <row r="3250" spans="21:33">
      <c r="U3250" s="4"/>
      <c r="V3250" s="4"/>
      <c r="W3250" s="4"/>
      <c r="X3250" s="4"/>
      <c r="Y3250" s="4"/>
      <c r="Z3250" s="4"/>
      <c r="AA3250" s="4"/>
      <c r="AB3250" s="4"/>
      <c r="AC3250" s="4"/>
      <c r="AD3250" s="4"/>
      <c r="AE3250" s="4"/>
      <c r="AF3250" s="4"/>
      <c r="AG3250" s="4"/>
    </row>
    <row r="3251" spans="21:33">
      <c r="U3251" s="4"/>
      <c r="V3251" s="4"/>
      <c r="W3251" s="4"/>
      <c r="X3251" s="4"/>
      <c r="Y3251" s="4"/>
      <c r="Z3251" s="4"/>
      <c r="AA3251" s="4"/>
      <c r="AB3251" s="4"/>
      <c r="AC3251" s="4"/>
      <c r="AD3251" s="4"/>
      <c r="AE3251" s="4"/>
      <c r="AF3251" s="4"/>
      <c r="AG3251" s="4"/>
    </row>
    <row r="3252" spans="21:33">
      <c r="U3252" s="4"/>
      <c r="V3252" s="4"/>
      <c r="W3252" s="4"/>
      <c r="X3252" s="4"/>
      <c r="Y3252" s="4"/>
      <c r="Z3252" s="4"/>
      <c r="AA3252" s="4"/>
      <c r="AB3252" s="4"/>
      <c r="AC3252" s="4"/>
      <c r="AD3252" s="4"/>
      <c r="AE3252" s="4"/>
      <c r="AF3252" s="4"/>
      <c r="AG3252" s="4"/>
    </row>
    <row r="3253" spans="21:33">
      <c r="U3253" s="4"/>
      <c r="V3253" s="4"/>
      <c r="W3253" s="4"/>
      <c r="X3253" s="4"/>
      <c r="Y3253" s="4"/>
      <c r="Z3253" s="4"/>
      <c r="AA3253" s="4"/>
      <c r="AB3253" s="4"/>
      <c r="AC3253" s="4"/>
      <c r="AD3253" s="4"/>
      <c r="AE3253" s="4"/>
      <c r="AF3253" s="4"/>
      <c r="AG3253" s="4"/>
    </row>
    <row r="3254" spans="21:33">
      <c r="U3254" s="4"/>
      <c r="V3254" s="4"/>
      <c r="W3254" s="4"/>
      <c r="X3254" s="4"/>
      <c r="Y3254" s="4"/>
      <c r="Z3254" s="4"/>
      <c r="AA3254" s="4"/>
      <c r="AB3254" s="4"/>
      <c r="AC3254" s="4"/>
      <c r="AD3254" s="4"/>
      <c r="AE3254" s="4"/>
      <c r="AF3254" s="4"/>
      <c r="AG3254" s="4"/>
    </row>
    <row r="3255" spans="21:33">
      <c r="U3255" s="4"/>
      <c r="V3255" s="4"/>
      <c r="W3255" s="4"/>
      <c r="X3255" s="4"/>
      <c r="Y3255" s="4"/>
      <c r="Z3255" s="4"/>
      <c r="AA3255" s="4"/>
      <c r="AB3255" s="4"/>
      <c r="AC3255" s="4"/>
      <c r="AD3255" s="4"/>
      <c r="AE3255" s="4"/>
      <c r="AF3255" s="4"/>
      <c r="AG3255" s="4"/>
    </row>
    <row r="3256" spans="21:33">
      <c r="U3256" s="4"/>
      <c r="V3256" s="4"/>
      <c r="W3256" s="4"/>
      <c r="X3256" s="4"/>
      <c r="Y3256" s="4"/>
      <c r="Z3256" s="4"/>
      <c r="AA3256" s="4"/>
      <c r="AB3256" s="4"/>
      <c r="AC3256" s="4"/>
      <c r="AD3256" s="4"/>
      <c r="AE3256" s="4"/>
      <c r="AF3256" s="4"/>
      <c r="AG3256" s="4"/>
    </row>
    <row r="3257" spans="21:33">
      <c r="U3257" s="4"/>
      <c r="V3257" s="4"/>
      <c r="W3257" s="4"/>
      <c r="X3257" s="4"/>
      <c r="Y3257" s="4"/>
      <c r="Z3257" s="4"/>
      <c r="AA3257" s="4"/>
      <c r="AB3257" s="4"/>
      <c r="AC3257" s="4"/>
      <c r="AD3257" s="4"/>
      <c r="AE3257" s="4"/>
      <c r="AF3257" s="4"/>
      <c r="AG3257" s="4"/>
    </row>
    <row r="3258" spans="21:33">
      <c r="U3258" s="4"/>
      <c r="V3258" s="4"/>
      <c r="W3258" s="4"/>
      <c r="X3258" s="4"/>
      <c r="Y3258" s="4"/>
      <c r="Z3258" s="4"/>
      <c r="AA3258" s="4"/>
      <c r="AB3258" s="4"/>
      <c r="AC3258" s="4"/>
      <c r="AD3258" s="4"/>
      <c r="AE3258" s="4"/>
      <c r="AF3258" s="4"/>
      <c r="AG3258" s="4"/>
    </row>
    <row r="3259" spans="21:33">
      <c r="U3259" s="4"/>
      <c r="V3259" s="4"/>
      <c r="W3259" s="4"/>
      <c r="X3259" s="4"/>
      <c r="Y3259" s="4"/>
      <c r="Z3259" s="4"/>
      <c r="AA3259" s="4"/>
      <c r="AB3259" s="4"/>
      <c r="AC3259" s="4"/>
      <c r="AD3259" s="4"/>
      <c r="AE3259" s="4"/>
      <c r="AF3259" s="4"/>
      <c r="AG3259" s="4"/>
    </row>
    <row r="3260" spans="21:33">
      <c r="U3260" s="4"/>
      <c r="V3260" s="4"/>
      <c r="W3260" s="4"/>
      <c r="X3260" s="4"/>
      <c r="Y3260" s="4"/>
      <c r="Z3260" s="4"/>
      <c r="AA3260" s="4"/>
      <c r="AB3260" s="4"/>
      <c r="AC3260" s="4"/>
      <c r="AD3260" s="4"/>
      <c r="AE3260" s="4"/>
      <c r="AF3260" s="4"/>
      <c r="AG3260" s="4"/>
    </row>
    <row r="3261" spans="21:33">
      <c r="U3261" s="4"/>
      <c r="V3261" s="4"/>
      <c r="W3261" s="4"/>
      <c r="X3261" s="4"/>
      <c r="Y3261" s="4"/>
      <c r="Z3261" s="4"/>
      <c r="AA3261" s="4"/>
      <c r="AB3261" s="4"/>
      <c r="AC3261" s="4"/>
      <c r="AD3261" s="4"/>
      <c r="AE3261" s="4"/>
      <c r="AF3261" s="4"/>
      <c r="AG3261" s="4"/>
    </row>
    <row r="3262" spans="21:33">
      <c r="U3262" s="4"/>
      <c r="V3262" s="4"/>
      <c r="W3262" s="4"/>
      <c r="X3262" s="4"/>
      <c r="Y3262" s="4"/>
      <c r="Z3262" s="4"/>
      <c r="AA3262" s="4"/>
      <c r="AB3262" s="4"/>
      <c r="AC3262" s="4"/>
      <c r="AD3262" s="4"/>
      <c r="AE3262" s="4"/>
      <c r="AF3262" s="4"/>
      <c r="AG3262" s="4"/>
    </row>
    <row r="3263" spans="21:33">
      <c r="U3263" s="4"/>
      <c r="V3263" s="4"/>
      <c r="W3263" s="4"/>
      <c r="X3263" s="4"/>
      <c r="Y3263" s="4"/>
      <c r="Z3263" s="4"/>
      <c r="AA3263" s="4"/>
      <c r="AB3263" s="4"/>
      <c r="AC3263" s="4"/>
      <c r="AD3263" s="4"/>
      <c r="AE3263" s="4"/>
      <c r="AF3263" s="4"/>
      <c r="AG3263" s="4"/>
    </row>
    <row r="3264" spans="21:33">
      <c r="U3264" s="4"/>
      <c r="V3264" s="4"/>
      <c r="W3264" s="4"/>
      <c r="X3264" s="4"/>
      <c r="Y3264" s="4"/>
      <c r="Z3264" s="4"/>
      <c r="AA3264" s="4"/>
      <c r="AB3264" s="4"/>
      <c r="AC3264" s="4"/>
      <c r="AD3264" s="4"/>
      <c r="AE3264" s="4"/>
      <c r="AF3264" s="4"/>
      <c r="AG3264" s="4"/>
    </row>
    <row r="3265" spans="21:33">
      <c r="U3265" s="4"/>
      <c r="V3265" s="4"/>
      <c r="W3265" s="4"/>
      <c r="X3265" s="4"/>
      <c r="Y3265" s="4"/>
      <c r="Z3265" s="4"/>
      <c r="AA3265" s="4"/>
      <c r="AB3265" s="4"/>
      <c r="AC3265" s="4"/>
      <c r="AD3265" s="4"/>
      <c r="AE3265" s="4"/>
      <c r="AF3265" s="4"/>
      <c r="AG3265" s="4"/>
    </row>
    <row r="3266" spans="21:33">
      <c r="U3266" s="4"/>
      <c r="V3266" s="4"/>
      <c r="W3266" s="4"/>
      <c r="X3266" s="4"/>
      <c r="Y3266" s="4"/>
      <c r="Z3266" s="4"/>
      <c r="AA3266" s="4"/>
      <c r="AB3266" s="4"/>
      <c r="AC3266" s="4"/>
      <c r="AD3266" s="4"/>
      <c r="AE3266" s="4"/>
      <c r="AF3266" s="4"/>
      <c r="AG3266" s="4"/>
    </row>
    <row r="3267" spans="21:33">
      <c r="U3267" s="4"/>
      <c r="V3267" s="4"/>
      <c r="W3267" s="4"/>
      <c r="X3267" s="4"/>
      <c r="Y3267" s="4"/>
      <c r="Z3267" s="4"/>
      <c r="AA3267" s="4"/>
      <c r="AB3267" s="4"/>
      <c r="AC3267" s="4"/>
      <c r="AD3267" s="4"/>
      <c r="AE3267" s="4"/>
      <c r="AF3267" s="4"/>
      <c r="AG3267" s="4"/>
    </row>
    <row r="3268" spans="21:33">
      <c r="U3268" s="4"/>
      <c r="V3268" s="4"/>
      <c r="W3268" s="4"/>
      <c r="X3268" s="4"/>
      <c r="Y3268" s="4"/>
      <c r="Z3268" s="4"/>
      <c r="AA3268" s="4"/>
      <c r="AB3268" s="4"/>
      <c r="AC3268" s="4"/>
      <c r="AD3268" s="4"/>
      <c r="AE3268" s="4"/>
      <c r="AF3268" s="4"/>
      <c r="AG3268" s="4"/>
    </row>
    <row r="3269" spans="21:33">
      <c r="U3269" s="4"/>
      <c r="V3269" s="4"/>
      <c r="W3269" s="4"/>
      <c r="X3269" s="4"/>
      <c r="Y3269" s="4"/>
      <c r="Z3269" s="4"/>
      <c r="AA3269" s="4"/>
      <c r="AB3269" s="4"/>
      <c r="AC3269" s="4"/>
      <c r="AD3269" s="4"/>
      <c r="AE3269" s="4"/>
      <c r="AF3269" s="4"/>
      <c r="AG3269" s="4"/>
    </row>
    <row r="3270" spans="21:33">
      <c r="U3270" s="4"/>
      <c r="V3270" s="4"/>
      <c r="W3270" s="4"/>
      <c r="X3270" s="4"/>
      <c r="Y3270" s="4"/>
      <c r="Z3270" s="4"/>
      <c r="AA3270" s="4"/>
      <c r="AB3270" s="4"/>
      <c r="AC3270" s="4"/>
      <c r="AD3270" s="4"/>
      <c r="AE3270" s="4"/>
      <c r="AF3270" s="4"/>
      <c r="AG3270" s="4"/>
    </row>
    <row r="3271" spans="21:33">
      <c r="U3271" s="4"/>
      <c r="V3271" s="4"/>
      <c r="W3271" s="4"/>
      <c r="X3271" s="4"/>
      <c r="Y3271" s="4"/>
      <c r="Z3271" s="4"/>
      <c r="AA3271" s="4"/>
      <c r="AB3271" s="4"/>
      <c r="AC3271" s="4"/>
      <c r="AD3271" s="4"/>
      <c r="AE3271" s="4"/>
      <c r="AF3271" s="4"/>
      <c r="AG3271" s="4"/>
    </row>
    <row r="3272" spans="21:33">
      <c r="U3272" s="4"/>
      <c r="V3272" s="4"/>
      <c r="W3272" s="4"/>
      <c r="X3272" s="4"/>
      <c r="Y3272" s="4"/>
      <c r="Z3272" s="4"/>
      <c r="AA3272" s="4"/>
      <c r="AB3272" s="4"/>
      <c r="AC3272" s="4"/>
      <c r="AD3272" s="4"/>
      <c r="AE3272" s="4"/>
      <c r="AF3272" s="4"/>
      <c r="AG3272" s="4"/>
    </row>
    <row r="3273" spans="21:33">
      <c r="U3273" s="4"/>
      <c r="V3273" s="4"/>
      <c r="W3273" s="4"/>
      <c r="X3273" s="4"/>
      <c r="Y3273" s="4"/>
      <c r="Z3273" s="4"/>
      <c r="AA3273" s="4"/>
      <c r="AB3273" s="4"/>
      <c r="AC3273" s="4"/>
      <c r="AD3273" s="4"/>
      <c r="AE3273" s="4"/>
      <c r="AF3273" s="4"/>
      <c r="AG3273" s="4"/>
    </row>
    <row r="3274" spans="21:33">
      <c r="U3274" s="4"/>
      <c r="V3274" s="4"/>
      <c r="W3274" s="4"/>
      <c r="X3274" s="4"/>
      <c r="Y3274" s="4"/>
      <c r="Z3274" s="4"/>
      <c r="AA3274" s="4"/>
      <c r="AB3274" s="4"/>
      <c r="AC3274" s="4"/>
      <c r="AD3274" s="4"/>
      <c r="AE3274" s="4"/>
      <c r="AF3274" s="4"/>
      <c r="AG3274" s="4"/>
    </row>
    <row r="3275" spans="21:33">
      <c r="U3275" s="4"/>
      <c r="V3275" s="4"/>
      <c r="W3275" s="4"/>
      <c r="X3275" s="4"/>
      <c r="Y3275" s="4"/>
      <c r="Z3275" s="4"/>
      <c r="AA3275" s="4"/>
      <c r="AB3275" s="4"/>
      <c r="AC3275" s="4"/>
      <c r="AD3275" s="4"/>
      <c r="AE3275" s="4"/>
      <c r="AF3275" s="4"/>
      <c r="AG3275" s="4"/>
    </row>
    <row r="3276" spans="21:33">
      <c r="U3276" s="4"/>
      <c r="V3276" s="4"/>
      <c r="W3276" s="4"/>
      <c r="X3276" s="4"/>
      <c r="Y3276" s="4"/>
      <c r="Z3276" s="4"/>
      <c r="AA3276" s="4"/>
      <c r="AB3276" s="4"/>
      <c r="AC3276" s="4"/>
      <c r="AD3276" s="4"/>
      <c r="AE3276" s="4"/>
      <c r="AF3276" s="4"/>
      <c r="AG3276" s="4"/>
    </row>
    <row r="3277" spans="21:33">
      <c r="U3277" s="4"/>
      <c r="V3277" s="4"/>
      <c r="W3277" s="4"/>
      <c r="X3277" s="4"/>
      <c r="Y3277" s="4"/>
      <c r="Z3277" s="4"/>
      <c r="AA3277" s="4"/>
      <c r="AB3277" s="4"/>
      <c r="AC3277" s="4"/>
      <c r="AD3277" s="4"/>
      <c r="AE3277" s="4"/>
      <c r="AF3277" s="4"/>
      <c r="AG3277" s="4"/>
    </row>
    <row r="3278" spans="21:33">
      <c r="U3278" s="4"/>
      <c r="V3278" s="4"/>
      <c r="W3278" s="4"/>
      <c r="X3278" s="4"/>
      <c r="Y3278" s="4"/>
      <c r="Z3278" s="4"/>
      <c r="AA3278" s="4"/>
      <c r="AB3278" s="4"/>
      <c r="AC3278" s="4"/>
      <c r="AD3278" s="4"/>
      <c r="AE3278" s="4"/>
      <c r="AF3278" s="4"/>
      <c r="AG3278" s="4"/>
    </row>
    <row r="3279" spans="21:33">
      <c r="U3279" s="4"/>
      <c r="V3279" s="4"/>
      <c r="W3279" s="4"/>
      <c r="X3279" s="4"/>
      <c r="Y3279" s="4"/>
      <c r="Z3279" s="4"/>
      <c r="AA3279" s="4"/>
      <c r="AB3279" s="4"/>
      <c r="AC3279" s="4"/>
      <c r="AD3279" s="4"/>
      <c r="AE3279" s="4"/>
      <c r="AF3279" s="4"/>
      <c r="AG3279" s="4"/>
    </row>
    <row r="3280" spans="21:33">
      <c r="U3280" s="4"/>
      <c r="V3280" s="4"/>
      <c r="W3280" s="4"/>
      <c r="X3280" s="4"/>
      <c r="Y3280" s="4"/>
      <c r="Z3280" s="4"/>
      <c r="AA3280" s="4"/>
      <c r="AB3280" s="4"/>
      <c r="AC3280" s="4"/>
      <c r="AD3280" s="4"/>
      <c r="AE3280" s="4"/>
      <c r="AF3280" s="4"/>
      <c r="AG3280" s="4"/>
    </row>
    <row r="3281" spans="21:33">
      <c r="U3281" s="4"/>
      <c r="V3281" s="4"/>
      <c r="W3281" s="4"/>
      <c r="X3281" s="4"/>
      <c r="Y3281" s="4"/>
      <c r="Z3281" s="4"/>
      <c r="AA3281" s="4"/>
      <c r="AB3281" s="4"/>
      <c r="AC3281" s="4"/>
      <c r="AD3281" s="4"/>
      <c r="AE3281" s="4"/>
      <c r="AF3281" s="4"/>
      <c r="AG3281" s="4"/>
    </row>
    <row r="3282" spans="21:33">
      <c r="U3282" s="4"/>
      <c r="V3282" s="4"/>
      <c r="W3282" s="4"/>
      <c r="X3282" s="4"/>
      <c r="Y3282" s="4"/>
      <c r="Z3282" s="4"/>
      <c r="AA3282" s="4"/>
      <c r="AB3282" s="4"/>
      <c r="AC3282" s="4"/>
      <c r="AD3282" s="4"/>
      <c r="AE3282" s="4"/>
      <c r="AF3282" s="4"/>
      <c r="AG3282" s="4"/>
    </row>
    <row r="3283" spans="21:33">
      <c r="U3283" s="4"/>
      <c r="V3283" s="4"/>
      <c r="W3283" s="4"/>
      <c r="X3283" s="4"/>
      <c r="Y3283" s="4"/>
      <c r="Z3283" s="4"/>
      <c r="AA3283" s="4"/>
      <c r="AB3283" s="4"/>
      <c r="AC3283" s="4"/>
      <c r="AD3283" s="4"/>
      <c r="AE3283" s="4"/>
      <c r="AF3283" s="4"/>
      <c r="AG3283" s="4"/>
    </row>
    <row r="3284" spans="21:33">
      <c r="U3284" s="4"/>
      <c r="V3284" s="4"/>
      <c r="W3284" s="4"/>
      <c r="X3284" s="4"/>
      <c r="Y3284" s="4"/>
      <c r="Z3284" s="4"/>
      <c r="AA3284" s="4"/>
      <c r="AB3284" s="4"/>
      <c r="AC3284" s="4"/>
      <c r="AD3284" s="4"/>
      <c r="AE3284" s="4"/>
      <c r="AF3284" s="4"/>
      <c r="AG3284" s="4"/>
    </row>
    <row r="3285" spans="21:33">
      <c r="U3285" s="4"/>
      <c r="V3285" s="4"/>
      <c r="W3285" s="4"/>
      <c r="X3285" s="4"/>
      <c r="Y3285" s="4"/>
      <c r="Z3285" s="4"/>
      <c r="AA3285" s="4"/>
      <c r="AB3285" s="4"/>
      <c r="AC3285" s="4"/>
      <c r="AD3285" s="4"/>
      <c r="AE3285" s="4"/>
      <c r="AF3285" s="4"/>
      <c r="AG3285" s="4"/>
    </row>
    <row r="3286" spans="21:33">
      <c r="U3286" s="4"/>
      <c r="V3286" s="4"/>
      <c r="W3286" s="4"/>
      <c r="X3286" s="4"/>
      <c r="Y3286" s="4"/>
      <c r="Z3286" s="4"/>
      <c r="AA3286" s="4"/>
      <c r="AB3286" s="4"/>
      <c r="AC3286" s="4"/>
      <c r="AD3286" s="4"/>
      <c r="AE3286" s="4"/>
      <c r="AF3286" s="4"/>
      <c r="AG3286" s="4"/>
    </row>
    <row r="3287" spans="21:33">
      <c r="U3287" s="4"/>
      <c r="V3287" s="4"/>
      <c r="W3287" s="4"/>
      <c r="X3287" s="4"/>
      <c r="Y3287" s="4"/>
      <c r="Z3287" s="4"/>
      <c r="AA3287" s="4"/>
      <c r="AB3287" s="4"/>
      <c r="AC3287" s="4"/>
      <c r="AD3287" s="4"/>
      <c r="AE3287" s="4"/>
      <c r="AF3287" s="4"/>
      <c r="AG3287" s="4"/>
    </row>
    <row r="3288" spans="21:33">
      <c r="U3288" s="4"/>
      <c r="V3288" s="4"/>
      <c r="W3288" s="4"/>
      <c r="X3288" s="4"/>
      <c r="Y3288" s="4"/>
      <c r="Z3288" s="4"/>
      <c r="AA3288" s="4"/>
      <c r="AB3288" s="4"/>
      <c r="AC3288" s="4"/>
      <c r="AD3288" s="4"/>
      <c r="AE3288" s="4"/>
      <c r="AF3288" s="4"/>
      <c r="AG3288" s="4"/>
    </row>
    <row r="3289" spans="21:33">
      <c r="U3289" s="4"/>
      <c r="V3289" s="4"/>
      <c r="W3289" s="4"/>
      <c r="X3289" s="4"/>
      <c r="Y3289" s="4"/>
      <c r="Z3289" s="4"/>
      <c r="AA3289" s="4"/>
      <c r="AB3289" s="4"/>
      <c r="AC3289" s="4"/>
      <c r="AD3289" s="4"/>
      <c r="AE3289" s="4"/>
      <c r="AF3289" s="4"/>
      <c r="AG3289" s="4"/>
    </row>
    <row r="3290" spans="21:33">
      <c r="U3290" s="4"/>
      <c r="V3290" s="4"/>
      <c r="W3290" s="4"/>
      <c r="X3290" s="4"/>
      <c r="Y3290" s="4"/>
      <c r="Z3290" s="4"/>
      <c r="AA3290" s="4"/>
      <c r="AB3290" s="4"/>
      <c r="AC3290" s="4"/>
      <c r="AD3290" s="4"/>
      <c r="AE3290" s="4"/>
      <c r="AF3290" s="4"/>
      <c r="AG3290" s="4"/>
    </row>
    <row r="3291" spans="21:33">
      <c r="U3291" s="4"/>
      <c r="V3291" s="4"/>
      <c r="W3291" s="4"/>
      <c r="X3291" s="4"/>
      <c r="Y3291" s="4"/>
      <c r="Z3291" s="4"/>
      <c r="AA3291" s="4"/>
      <c r="AB3291" s="4"/>
      <c r="AC3291" s="4"/>
      <c r="AD3291" s="4"/>
      <c r="AE3291" s="4"/>
      <c r="AF3291" s="4"/>
      <c r="AG3291" s="4"/>
    </row>
    <row r="3292" spans="21:33">
      <c r="U3292" s="4"/>
      <c r="V3292" s="4"/>
      <c r="W3292" s="4"/>
      <c r="X3292" s="4"/>
      <c r="Y3292" s="4"/>
      <c r="Z3292" s="4"/>
      <c r="AA3292" s="4"/>
      <c r="AB3292" s="4"/>
      <c r="AC3292" s="4"/>
      <c r="AD3292" s="4"/>
      <c r="AE3292" s="4"/>
      <c r="AF3292" s="4"/>
      <c r="AG3292" s="4"/>
    </row>
    <row r="3293" spans="21:33">
      <c r="U3293" s="4"/>
      <c r="V3293" s="4"/>
      <c r="W3293" s="4"/>
      <c r="X3293" s="4"/>
      <c r="Y3293" s="4"/>
      <c r="Z3293" s="4"/>
      <c r="AA3293" s="4"/>
      <c r="AB3293" s="4"/>
      <c r="AC3293" s="4"/>
      <c r="AD3293" s="4"/>
      <c r="AE3293" s="4"/>
      <c r="AF3293" s="4"/>
      <c r="AG3293" s="4"/>
    </row>
    <row r="3294" spans="21:33">
      <c r="U3294" s="4"/>
      <c r="V3294" s="4"/>
      <c r="W3294" s="4"/>
      <c r="X3294" s="4"/>
      <c r="Y3294" s="4"/>
      <c r="Z3294" s="4"/>
      <c r="AA3294" s="4"/>
      <c r="AB3294" s="4"/>
      <c r="AC3294" s="4"/>
      <c r="AD3294" s="4"/>
      <c r="AE3294" s="4"/>
      <c r="AF3294" s="4"/>
      <c r="AG3294" s="4"/>
    </row>
    <row r="3295" spans="21:33">
      <c r="U3295" s="4"/>
      <c r="V3295" s="4"/>
      <c r="W3295" s="4"/>
      <c r="X3295" s="4"/>
      <c r="Y3295" s="4"/>
      <c r="Z3295" s="4"/>
      <c r="AA3295" s="4"/>
      <c r="AB3295" s="4"/>
      <c r="AC3295" s="4"/>
      <c r="AD3295" s="4"/>
      <c r="AE3295" s="4"/>
      <c r="AF3295" s="4"/>
      <c r="AG3295" s="4"/>
    </row>
    <row r="3296" spans="21:33">
      <c r="U3296" s="4"/>
      <c r="V3296" s="4"/>
      <c r="W3296" s="4"/>
      <c r="X3296" s="4"/>
      <c r="Y3296" s="4"/>
      <c r="Z3296" s="4"/>
      <c r="AA3296" s="4"/>
      <c r="AB3296" s="4"/>
      <c r="AC3296" s="4"/>
      <c r="AD3296" s="4"/>
      <c r="AE3296" s="4"/>
      <c r="AF3296" s="4"/>
      <c r="AG3296" s="4"/>
    </row>
    <row r="3297" spans="21:33">
      <c r="U3297" s="4"/>
      <c r="V3297" s="4"/>
      <c r="W3297" s="4"/>
      <c r="X3297" s="4"/>
      <c r="Y3297" s="4"/>
      <c r="Z3297" s="4"/>
      <c r="AA3297" s="4"/>
      <c r="AB3297" s="4"/>
      <c r="AC3297" s="4"/>
      <c r="AD3297" s="4"/>
      <c r="AE3297" s="4"/>
      <c r="AF3297" s="4"/>
      <c r="AG3297" s="4"/>
    </row>
    <row r="3298" spans="21:33">
      <c r="U3298" s="4"/>
      <c r="V3298" s="4"/>
      <c r="W3298" s="4"/>
      <c r="X3298" s="4"/>
      <c r="Y3298" s="4"/>
      <c r="Z3298" s="4"/>
      <c r="AA3298" s="4"/>
      <c r="AB3298" s="4"/>
      <c r="AC3298" s="4"/>
      <c r="AD3298" s="4"/>
      <c r="AE3298" s="4"/>
      <c r="AF3298" s="4"/>
      <c r="AG3298" s="4"/>
    </row>
    <row r="3299" spans="21:33">
      <c r="U3299" s="4"/>
      <c r="V3299" s="4"/>
      <c r="W3299" s="4"/>
      <c r="X3299" s="4"/>
      <c r="Y3299" s="4"/>
      <c r="Z3299" s="4"/>
      <c r="AA3299" s="4"/>
      <c r="AB3299" s="4"/>
      <c r="AC3299" s="4"/>
      <c r="AD3299" s="4"/>
      <c r="AE3299" s="4"/>
      <c r="AF3299" s="4"/>
      <c r="AG3299" s="4"/>
    </row>
    <row r="3300" spans="21:33">
      <c r="U3300" s="4"/>
      <c r="V3300" s="4"/>
      <c r="W3300" s="4"/>
      <c r="X3300" s="4"/>
      <c r="Y3300" s="4"/>
      <c r="Z3300" s="4"/>
      <c r="AA3300" s="4"/>
      <c r="AB3300" s="4"/>
      <c r="AC3300" s="4"/>
      <c r="AD3300" s="4"/>
      <c r="AE3300" s="4"/>
      <c r="AF3300" s="4"/>
      <c r="AG3300" s="4"/>
    </row>
    <row r="3301" spans="21:33">
      <c r="U3301" s="4"/>
      <c r="V3301" s="4"/>
      <c r="W3301" s="4"/>
      <c r="X3301" s="4"/>
      <c r="Y3301" s="4"/>
      <c r="Z3301" s="4"/>
      <c r="AA3301" s="4"/>
      <c r="AB3301" s="4"/>
      <c r="AC3301" s="4"/>
      <c r="AD3301" s="4"/>
      <c r="AE3301" s="4"/>
      <c r="AF3301" s="4"/>
      <c r="AG3301" s="4"/>
    </row>
    <row r="3302" spans="21:33">
      <c r="U3302" s="4"/>
      <c r="V3302" s="4"/>
      <c r="W3302" s="4"/>
      <c r="X3302" s="4"/>
      <c r="Y3302" s="4"/>
      <c r="Z3302" s="4"/>
      <c r="AA3302" s="4"/>
      <c r="AB3302" s="4"/>
      <c r="AC3302" s="4"/>
      <c r="AD3302" s="4"/>
      <c r="AE3302" s="4"/>
      <c r="AF3302" s="4"/>
      <c r="AG3302" s="4"/>
    </row>
    <row r="3303" spans="21:33">
      <c r="U3303" s="4"/>
      <c r="V3303" s="4"/>
      <c r="W3303" s="4"/>
      <c r="X3303" s="4"/>
      <c r="Y3303" s="4"/>
      <c r="Z3303" s="4"/>
      <c r="AA3303" s="4"/>
      <c r="AB3303" s="4"/>
      <c r="AC3303" s="4"/>
      <c r="AD3303" s="4"/>
      <c r="AE3303" s="4"/>
      <c r="AF3303" s="4"/>
      <c r="AG3303" s="4"/>
    </row>
    <row r="3304" spans="21:33">
      <c r="U3304" s="4"/>
      <c r="V3304" s="4"/>
      <c r="W3304" s="4"/>
      <c r="X3304" s="4"/>
      <c r="Y3304" s="4"/>
      <c r="Z3304" s="4"/>
      <c r="AA3304" s="4"/>
      <c r="AB3304" s="4"/>
      <c r="AC3304" s="4"/>
      <c r="AD3304" s="4"/>
      <c r="AE3304" s="4"/>
      <c r="AF3304" s="4"/>
      <c r="AG3304" s="4"/>
    </row>
    <row r="3305" spans="21:33">
      <c r="U3305" s="4"/>
      <c r="V3305" s="4"/>
      <c r="W3305" s="4"/>
      <c r="X3305" s="4"/>
      <c r="Y3305" s="4"/>
      <c r="Z3305" s="4"/>
      <c r="AA3305" s="4"/>
      <c r="AB3305" s="4"/>
      <c r="AC3305" s="4"/>
      <c r="AD3305" s="4"/>
      <c r="AE3305" s="4"/>
      <c r="AF3305" s="4"/>
      <c r="AG3305" s="4"/>
    </row>
    <row r="3306" spans="21:33">
      <c r="U3306" s="4"/>
      <c r="V3306" s="4"/>
      <c r="W3306" s="4"/>
      <c r="X3306" s="4"/>
      <c r="Y3306" s="4"/>
      <c r="Z3306" s="4"/>
      <c r="AA3306" s="4"/>
      <c r="AB3306" s="4"/>
      <c r="AC3306" s="4"/>
      <c r="AD3306" s="4"/>
      <c r="AE3306" s="4"/>
      <c r="AF3306" s="4"/>
      <c r="AG3306" s="4"/>
    </row>
    <row r="3307" spans="21:33">
      <c r="U3307" s="4"/>
      <c r="V3307" s="4"/>
      <c r="W3307" s="4"/>
      <c r="X3307" s="4"/>
      <c r="Y3307" s="4"/>
      <c r="Z3307" s="4"/>
      <c r="AA3307" s="4"/>
      <c r="AB3307" s="4"/>
      <c r="AC3307" s="4"/>
      <c r="AD3307" s="4"/>
      <c r="AE3307" s="4"/>
      <c r="AF3307" s="4"/>
      <c r="AG3307" s="4"/>
    </row>
    <row r="3308" spans="21:33">
      <c r="U3308" s="4"/>
      <c r="V3308" s="4"/>
      <c r="W3308" s="4"/>
      <c r="X3308" s="4"/>
      <c r="Y3308" s="4"/>
      <c r="Z3308" s="4"/>
      <c r="AA3308" s="4"/>
      <c r="AB3308" s="4"/>
      <c r="AC3308" s="4"/>
      <c r="AD3308" s="4"/>
      <c r="AE3308" s="4"/>
      <c r="AF3308" s="4"/>
      <c r="AG3308" s="4"/>
    </row>
    <row r="3309" spans="21:33">
      <c r="U3309" s="4"/>
      <c r="V3309" s="4"/>
      <c r="W3309" s="4"/>
      <c r="X3309" s="4"/>
      <c r="Y3309" s="4"/>
      <c r="Z3309" s="4"/>
      <c r="AA3309" s="4"/>
      <c r="AB3309" s="4"/>
      <c r="AC3309" s="4"/>
      <c r="AD3309" s="4"/>
      <c r="AE3309" s="4"/>
      <c r="AF3309" s="4"/>
      <c r="AG3309" s="4"/>
    </row>
    <row r="3310" spans="21:33">
      <c r="U3310" s="4"/>
      <c r="V3310" s="4"/>
      <c r="W3310" s="4"/>
      <c r="X3310" s="4"/>
      <c r="Y3310" s="4"/>
      <c r="Z3310" s="4"/>
      <c r="AA3310" s="4"/>
      <c r="AB3310" s="4"/>
      <c r="AC3310" s="4"/>
      <c r="AD3310" s="4"/>
      <c r="AE3310" s="4"/>
      <c r="AF3310" s="4"/>
      <c r="AG3310" s="4"/>
    </row>
    <row r="3311" spans="21:33">
      <c r="U3311" s="4"/>
      <c r="V3311" s="4"/>
      <c r="W3311" s="4"/>
      <c r="X3311" s="4"/>
      <c r="Y3311" s="4"/>
      <c r="Z3311" s="4"/>
      <c r="AA3311" s="4"/>
      <c r="AB3311" s="4"/>
      <c r="AC3311" s="4"/>
      <c r="AD3311" s="4"/>
      <c r="AE3311" s="4"/>
      <c r="AF3311" s="4"/>
      <c r="AG3311" s="4"/>
    </row>
    <row r="3312" spans="21:33">
      <c r="U3312" s="4"/>
      <c r="V3312" s="4"/>
      <c r="W3312" s="4"/>
      <c r="X3312" s="4"/>
      <c r="Y3312" s="4"/>
      <c r="Z3312" s="4"/>
      <c r="AA3312" s="4"/>
      <c r="AB3312" s="4"/>
      <c r="AC3312" s="4"/>
      <c r="AD3312" s="4"/>
      <c r="AE3312" s="4"/>
      <c r="AF3312" s="4"/>
      <c r="AG3312" s="4"/>
    </row>
    <row r="3313" spans="21:33">
      <c r="U3313" s="4"/>
      <c r="V3313" s="4"/>
      <c r="W3313" s="4"/>
      <c r="X3313" s="4"/>
      <c r="Y3313" s="4"/>
      <c r="Z3313" s="4"/>
      <c r="AA3313" s="4"/>
      <c r="AB3313" s="4"/>
      <c r="AC3313" s="4"/>
      <c r="AD3313" s="4"/>
      <c r="AE3313" s="4"/>
      <c r="AF3313" s="4"/>
      <c r="AG3313" s="4"/>
    </row>
    <row r="3314" spans="21:33">
      <c r="U3314" s="4"/>
      <c r="V3314" s="4"/>
      <c r="W3314" s="4"/>
      <c r="X3314" s="4"/>
      <c r="Y3314" s="4"/>
      <c r="Z3314" s="4"/>
      <c r="AA3314" s="4"/>
      <c r="AB3314" s="4"/>
      <c r="AC3314" s="4"/>
      <c r="AD3314" s="4"/>
      <c r="AE3314" s="4"/>
      <c r="AF3314" s="4"/>
      <c r="AG3314" s="4"/>
    </row>
    <row r="3315" spans="21:33">
      <c r="U3315" s="4"/>
      <c r="V3315" s="4"/>
      <c r="W3315" s="4"/>
      <c r="X3315" s="4"/>
      <c r="Y3315" s="4"/>
      <c r="Z3315" s="4"/>
      <c r="AA3315" s="4"/>
      <c r="AB3315" s="4"/>
      <c r="AC3315" s="4"/>
      <c r="AD3315" s="4"/>
      <c r="AE3315" s="4"/>
      <c r="AF3315" s="4"/>
      <c r="AG3315" s="4"/>
    </row>
    <row r="3316" spans="21:33">
      <c r="U3316" s="4"/>
      <c r="V3316" s="4"/>
      <c r="W3316" s="4"/>
      <c r="X3316" s="4"/>
      <c r="Y3316" s="4"/>
      <c r="Z3316" s="4"/>
      <c r="AA3316" s="4"/>
      <c r="AB3316" s="4"/>
      <c r="AC3316" s="4"/>
      <c r="AD3316" s="4"/>
      <c r="AE3316" s="4"/>
      <c r="AF3316" s="4"/>
      <c r="AG3316" s="4"/>
    </row>
    <row r="3317" spans="21:33">
      <c r="U3317" s="4"/>
      <c r="V3317" s="4"/>
      <c r="W3317" s="4"/>
      <c r="X3317" s="4"/>
      <c r="Y3317" s="4"/>
      <c r="Z3317" s="4"/>
      <c r="AA3317" s="4"/>
      <c r="AB3317" s="4"/>
      <c r="AC3317" s="4"/>
      <c r="AD3317" s="4"/>
      <c r="AE3317" s="4"/>
      <c r="AF3317" s="4"/>
      <c r="AG3317" s="4"/>
    </row>
    <row r="3318" spans="21:33">
      <c r="U3318" s="4"/>
      <c r="V3318" s="4"/>
      <c r="W3318" s="4"/>
      <c r="X3318" s="4"/>
      <c r="Y3318" s="4"/>
      <c r="Z3318" s="4"/>
      <c r="AA3318" s="4"/>
      <c r="AB3318" s="4"/>
      <c r="AC3318" s="4"/>
      <c r="AD3318" s="4"/>
      <c r="AE3318" s="4"/>
      <c r="AF3318" s="4"/>
      <c r="AG3318" s="4"/>
    </row>
    <row r="3319" spans="21:33">
      <c r="U3319" s="4"/>
      <c r="V3319" s="4"/>
      <c r="W3319" s="4"/>
      <c r="X3319" s="4"/>
      <c r="Y3319" s="4"/>
      <c r="Z3319" s="4"/>
      <c r="AA3319" s="4"/>
      <c r="AB3319" s="4"/>
      <c r="AC3319" s="4"/>
      <c r="AD3319" s="4"/>
      <c r="AE3319" s="4"/>
      <c r="AF3319" s="4"/>
      <c r="AG3319" s="4"/>
    </row>
    <row r="3320" spans="21:33">
      <c r="U3320" s="4"/>
      <c r="V3320" s="4"/>
      <c r="W3320" s="4"/>
      <c r="X3320" s="4"/>
      <c r="Y3320" s="4"/>
      <c r="Z3320" s="4"/>
      <c r="AA3320" s="4"/>
      <c r="AB3320" s="4"/>
      <c r="AC3320" s="4"/>
      <c r="AD3320" s="4"/>
      <c r="AE3320" s="4"/>
      <c r="AF3320" s="4"/>
      <c r="AG3320" s="4"/>
    </row>
    <row r="3321" spans="21:33">
      <c r="U3321" s="4"/>
      <c r="V3321" s="4"/>
      <c r="W3321" s="4"/>
      <c r="X3321" s="4"/>
      <c r="Y3321" s="4"/>
      <c r="Z3321" s="4"/>
      <c r="AA3321" s="4"/>
      <c r="AB3321" s="4"/>
      <c r="AC3321" s="4"/>
      <c r="AD3321" s="4"/>
      <c r="AE3321" s="4"/>
      <c r="AF3321" s="4"/>
      <c r="AG3321" s="4"/>
    </row>
    <row r="3322" spans="21:33">
      <c r="U3322" s="4"/>
      <c r="V3322" s="4"/>
      <c r="W3322" s="4"/>
      <c r="X3322" s="4"/>
      <c r="Y3322" s="4"/>
      <c r="Z3322" s="4"/>
      <c r="AA3322" s="4"/>
      <c r="AB3322" s="4"/>
      <c r="AC3322" s="4"/>
      <c r="AD3322" s="4"/>
      <c r="AE3322" s="4"/>
      <c r="AF3322" s="4"/>
      <c r="AG3322" s="4"/>
    </row>
    <row r="3323" spans="21:33">
      <c r="U3323" s="4"/>
      <c r="V3323" s="4"/>
      <c r="W3323" s="4"/>
      <c r="X3323" s="4"/>
      <c r="Y3323" s="4"/>
      <c r="Z3323" s="4"/>
      <c r="AA3323" s="4"/>
      <c r="AB3323" s="4"/>
      <c r="AC3323" s="4"/>
      <c r="AD3323" s="4"/>
      <c r="AE3323" s="4"/>
      <c r="AF3323" s="4"/>
      <c r="AG3323" s="4"/>
    </row>
    <row r="3324" spans="21:33">
      <c r="U3324" s="4"/>
      <c r="V3324" s="4"/>
      <c r="W3324" s="4"/>
      <c r="X3324" s="4"/>
      <c r="Y3324" s="4"/>
      <c r="Z3324" s="4"/>
      <c r="AA3324" s="4"/>
      <c r="AB3324" s="4"/>
      <c r="AC3324" s="4"/>
      <c r="AD3324" s="4"/>
      <c r="AE3324" s="4"/>
      <c r="AF3324" s="4"/>
      <c r="AG3324" s="4"/>
    </row>
    <row r="3325" spans="21:33">
      <c r="U3325" s="4"/>
      <c r="V3325" s="4"/>
      <c r="W3325" s="4"/>
      <c r="X3325" s="4"/>
      <c r="Y3325" s="4"/>
      <c r="Z3325" s="4"/>
      <c r="AA3325" s="4"/>
      <c r="AB3325" s="4"/>
      <c r="AC3325" s="4"/>
      <c r="AD3325" s="4"/>
      <c r="AE3325" s="4"/>
      <c r="AF3325" s="4"/>
      <c r="AG3325" s="4"/>
    </row>
    <row r="3326" spans="21:33">
      <c r="U3326" s="4"/>
      <c r="V3326" s="4"/>
      <c r="W3326" s="4"/>
      <c r="X3326" s="4"/>
      <c r="Y3326" s="4"/>
      <c r="Z3326" s="4"/>
      <c r="AA3326" s="4"/>
      <c r="AB3326" s="4"/>
      <c r="AC3326" s="4"/>
      <c r="AD3326" s="4"/>
      <c r="AE3326" s="4"/>
      <c r="AF3326" s="4"/>
      <c r="AG3326" s="4"/>
    </row>
    <row r="3327" spans="21:33">
      <c r="U3327" s="4"/>
      <c r="V3327" s="4"/>
      <c r="W3327" s="4"/>
      <c r="X3327" s="4"/>
      <c r="Y3327" s="4"/>
      <c r="Z3327" s="4"/>
      <c r="AA3327" s="4"/>
      <c r="AB3327" s="4"/>
      <c r="AC3327" s="4"/>
      <c r="AD3327" s="4"/>
      <c r="AE3327" s="4"/>
      <c r="AF3327" s="4"/>
      <c r="AG3327" s="4"/>
    </row>
    <row r="3328" spans="21:33">
      <c r="U3328" s="4"/>
      <c r="V3328" s="4"/>
      <c r="W3328" s="4"/>
      <c r="X3328" s="4"/>
      <c r="Y3328" s="4"/>
      <c r="Z3328" s="4"/>
      <c r="AA3328" s="4"/>
      <c r="AB3328" s="4"/>
      <c r="AC3328" s="4"/>
      <c r="AD3328" s="4"/>
      <c r="AE3328" s="4"/>
      <c r="AF3328" s="4"/>
      <c r="AG3328" s="4"/>
    </row>
    <row r="3329" spans="21:33">
      <c r="U3329" s="4"/>
      <c r="V3329" s="4"/>
      <c r="W3329" s="4"/>
      <c r="X3329" s="4"/>
      <c r="Y3329" s="4"/>
      <c r="Z3329" s="4"/>
      <c r="AA3329" s="4"/>
      <c r="AB3329" s="4"/>
      <c r="AC3329" s="4"/>
      <c r="AD3329" s="4"/>
      <c r="AE3329" s="4"/>
      <c r="AF3329" s="4"/>
      <c r="AG3329" s="4"/>
    </row>
    <row r="3330" spans="21:33">
      <c r="U3330" s="4"/>
      <c r="V3330" s="4"/>
      <c r="W3330" s="4"/>
      <c r="X3330" s="4"/>
      <c r="Y3330" s="4"/>
      <c r="Z3330" s="4"/>
      <c r="AA3330" s="4"/>
      <c r="AB3330" s="4"/>
      <c r="AC3330" s="4"/>
      <c r="AD3330" s="4"/>
      <c r="AE3330" s="4"/>
      <c r="AF3330" s="4"/>
      <c r="AG3330" s="4"/>
    </row>
    <row r="3331" spans="21:33">
      <c r="U3331" s="4"/>
      <c r="V3331" s="4"/>
      <c r="W3331" s="4"/>
      <c r="X3331" s="4"/>
      <c r="Y3331" s="4"/>
      <c r="Z3331" s="4"/>
      <c r="AA3331" s="4"/>
      <c r="AB3331" s="4"/>
      <c r="AC3331" s="4"/>
      <c r="AD3331" s="4"/>
      <c r="AE3331" s="4"/>
      <c r="AF3331" s="4"/>
      <c r="AG3331" s="4"/>
    </row>
    <row r="3332" spans="21:33">
      <c r="U3332" s="4"/>
      <c r="V3332" s="4"/>
      <c r="W3332" s="4"/>
      <c r="X3332" s="4"/>
      <c r="Y3332" s="4"/>
      <c r="Z3332" s="4"/>
      <c r="AA3332" s="4"/>
      <c r="AB3332" s="4"/>
      <c r="AC3332" s="4"/>
      <c r="AD3332" s="4"/>
      <c r="AE3332" s="4"/>
      <c r="AF3332" s="4"/>
      <c r="AG3332" s="4"/>
    </row>
    <row r="3333" spans="21:33">
      <c r="U3333" s="4"/>
      <c r="V3333" s="4"/>
      <c r="W3333" s="4"/>
      <c r="X3333" s="4"/>
      <c r="Y3333" s="4"/>
      <c r="Z3333" s="4"/>
      <c r="AA3333" s="4"/>
      <c r="AB3333" s="4"/>
      <c r="AC3333" s="4"/>
      <c r="AD3333" s="4"/>
      <c r="AE3333" s="4"/>
      <c r="AF3333" s="4"/>
      <c r="AG3333" s="4"/>
    </row>
    <row r="3334" spans="21:33">
      <c r="U3334" s="4"/>
      <c r="V3334" s="4"/>
      <c r="W3334" s="4"/>
      <c r="X3334" s="4"/>
      <c r="Y3334" s="4"/>
      <c r="Z3334" s="4"/>
      <c r="AA3334" s="4"/>
      <c r="AB3334" s="4"/>
      <c r="AC3334" s="4"/>
      <c r="AD3334" s="4"/>
      <c r="AE3334" s="4"/>
      <c r="AF3334" s="4"/>
      <c r="AG3334" s="4"/>
    </row>
    <row r="3335" spans="21:33">
      <c r="U3335" s="4"/>
      <c r="V3335" s="4"/>
      <c r="W3335" s="4"/>
      <c r="X3335" s="4"/>
      <c r="Y3335" s="4"/>
      <c r="Z3335" s="4"/>
      <c r="AA3335" s="4"/>
      <c r="AB3335" s="4"/>
      <c r="AC3335" s="4"/>
      <c r="AD3335" s="4"/>
      <c r="AE3335" s="4"/>
      <c r="AF3335" s="4"/>
      <c r="AG3335" s="4"/>
    </row>
    <row r="3336" spans="21:33">
      <c r="U3336" s="4"/>
      <c r="V3336" s="4"/>
      <c r="W3336" s="4"/>
      <c r="X3336" s="4"/>
      <c r="Y3336" s="4"/>
      <c r="Z3336" s="4"/>
      <c r="AA3336" s="4"/>
      <c r="AB3336" s="4"/>
      <c r="AC3336" s="4"/>
      <c r="AD3336" s="4"/>
      <c r="AE3336" s="4"/>
      <c r="AF3336" s="4"/>
      <c r="AG3336" s="4"/>
    </row>
    <row r="3337" spans="21:33">
      <c r="U3337" s="4"/>
      <c r="V3337" s="4"/>
      <c r="W3337" s="4"/>
      <c r="X3337" s="4"/>
      <c r="Y3337" s="4"/>
      <c r="Z3337" s="4"/>
      <c r="AA3337" s="4"/>
      <c r="AB3337" s="4"/>
      <c r="AC3337" s="4"/>
      <c r="AD3337" s="4"/>
      <c r="AE3337" s="4"/>
      <c r="AF3337" s="4"/>
      <c r="AG3337" s="4"/>
    </row>
    <row r="3338" spans="21:33">
      <c r="U3338" s="4"/>
      <c r="V3338" s="4"/>
      <c r="W3338" s="4"/>
      <c r="X3338" s="4"/>
      <c r="Y3338" s="4"/>
      <c r="Z3338" s="4"/>
      <c r="AA3338" s="4"/>
      <c r="AB3338" s="4"/>
      <c r="AC3338" s="4"/>
      <c r="AD3338" s="4"/>
      <c r="AE3338" s="4"/>
      <c r="AF3338" s="4"/>
      <c r="AG3338" s="4"/>
    </row>
    <row r="3339" spans="21:33">
      <c r="U3339" s="4"/>
      <c r="V3339" s="4"/>
      <c r="W3339" s="4"/>
      <c r="X3339" s="4"/>
      <c r="Y3339" s="4"/>
      <c r="Z3339" s="4"/>
      <c r="AA3339" s="4"/>
      <c r="AB3339" s="4"/>
      <c r="AC3339" s="4"/>
      <c r="AD3339" s="4"/>
      <c r="AE3339" s="4"/>
      <c r="AF3339" s="4"/>
      <c r="AG3339" s="4"/>
    </row>
    <row r="3340" spans="21:33">
      <c r="U3340" s="4"/>
      <c r="V3340" s="4"/>
      <c r="W3340" s="4"/>
      <c r="X3340" s="4"/>
      <c r="Y3340" s="4"/>
      <c r="Z3340" s="4"/>
      <c r="AA3340" s="4"/>
      <c r="AB3340" s="4"/>
      <c r="AC3340" s="4"/>
      <c r="AD3340" s="4"/>
      <c r="AE3340" s="4"/>
      <c r="AF3340" s="4"/>
      <c r="AG3340" s="4"/>
    </row>
    <row r="3341" spans="21:33">
      <c r="U3341" s="4"/>
      <c r="V3341" s="4"/>
      <c r="W3341" s="4"/>
      <c r="X3341" s="4"/>
      <c r="Y3341" s="4"/>
      <c r="Z3341" s="4"/>
      <c r="AA3341" s="4"/>
      <c r="AB3341" s="4"/>
      <c r="AC3341" s="4"/>
      <c r="AD3341" s="4"/>
      <c r="AE3341" s="4"/>
      <c r="AF3341" s="4"/>
      <c r="AG3341" s="4"/>
    </row>
    <row r="3342" spans="21:33">
      <c r="U3342" s="4"/>
      <c r="V3342" s="4"/>
      <c r="W3342" s="4"/>
      <c r="X3342" s="4"/>
      <c r="Y3342" s="4"/>
      <c r="Z3342" s="4"/>
      <c r="AA3342" s="4"/>
      <c r="AB3342" s="4"/>
      <c r="AC3342" s="4"/>
      <c r="AD3342" s="4"/>
      <c r="AE3342" s="4"/>
      <c r="AF3342" s="4"/>
      <c r="AG3342" s="4"/>
    </row>
    <row r="3343" spans="21:33">
      <c r="U3343" s="4"/>
      <c r="V3343" s="4"/>
      <c r="W3343" s="4"/>
      <c r="X3343" s="4"/>
      <c r="Y3343" s="4"/>
      <c r="Z3343" s="4"/>
      <c r="AA3343" s="4"/>
      <c r="AB3343" s="4"/>
      <c r="AC3343" s="4"/>
      <c r="AD3343" s="4"/>
      <c r="AE3343" s="4"/>
      <c r="AF3343" s="4"/>
      <c r="AG3343" s="4"/>
    </row>
    <row r="3344" spans="21:33">
      <c r="U3344" s="4"/>
      <c r="V3344" s="4"/>
      <c r="W3344" s="4"/>
      <c r="X3344" s="4"/>
      <c r="Y3344" s="4"/>
      <c r="Z3344" s="4"/>
      <c r="AA3344" s="4"/>
      <c r="AB3344" s="4"/>
      <c r="AC3344" s="4"/>
      <c r="AD3344" s="4"/>
      <c r="AE3344" s="4"/>
      <c r="AF3344" s="4"/>
      <c r="AG3344" s="4"/>
    </row>
    <row r="3345" spans="21:33">
      <c r="U3345" s="4"/>
      <c r="V3345" s="4"/>
      <c r="W3345" s="4"/>
      <c r="X3345" s="4"/>
      <c r="Y3345" s="4"/>
      <c r="Z3345" s="4"/>
      <c r="AA3345" s="4"/>
      <c r="AB3345" s="4"/>
      <c r="AC3345" s="4"/>
      <c r="AD3345" s="4"/>
      <c r="AE3345" s="4"/>
      <c r="AF3345" s="4"/>
      <c r="AG3345" s="4"/>
    </row>
    <row r="3346" spans="21:33">
      <c r="U3346" s="4"/>
      <c r="V3346" s="4"/>
      <c r="W3346" s="4"/>
      <c r="X3346" s="4"/>
      <c r="Y3346" s="4"/>
      <c r="Z3346" s="4"/>
      <c r="AA3346" s="4"/>
      <c r="AB3346" s="4"/>
      <c r="AC3346" s="4"/>
      <c r="AD3346" s="4"/>
      <c r="AE3346" s="4"/>
      <c r="AF3346" s="4"/>
      <c r="AG3346" s="4"/>
    </row>
    <row r="3347" spans="21:33">
      <c r="U3347" s="4"/>
      <c r="V3347" s="4"/>
      <c r="W3347" s="4"/>
      <c r="X3347" s="4"/>
      <c r="Y3347" s="4"/>
      <c r="Z3347" s="4"/>
      <c r="AA3347" s="4"/>
      <c r="AB3347" s="4"/>
      <c r="AC3347" s="4"/>
      <c r="AD3347" s="4"/>
      <c r="AE3347" s="4"/>
      <c r="AF3347" s="4"/>
      <c r="AG3347" s="4"/>
    </row>
    <row r="3348" spans="21:33">
      <c r="U3348" s="4"/>
      <c r="V3348" s="4"/>
      <c r="W3348" s="4"/>
      <c r="X3348" s="4"/>
      <c r="Y3348" s="4"/>
      <c r="Z3348" s="4"/>
      <c r="AA3348" s="4"/>
      <c r="AB3348" s="4"/>
      <c r="AC3348" s="4"/>
      <c r="AD3348" s="4"/>
      <c r="AE3348" s="4"/>
      <c r="AF3348" s="4"/>
      <c r="AG3348" s="4"/>
    </row>
    <row r="3349" spans="21:33">
      <c r="U3349" s="4"/>
      <c r="V3349" s="4"/>
      <c r="W3349" s="4"/>
      <c r="X3349" s="4"/>
      <c r="Y3349" s="4"/>
      <c r="Z3349" s="4"/>
      <c r="AA3349" s="4"/>
      <c r="AB3349" s="4"/>
      <c r="AC3349" s="4"/>
      <c r="AD3349" s="4"/>
      <c r="AE3349" s="4"/>
      <c r="AF3349" s="4"/>
      <c r="AG3349" s="4"/>
    </row>
    <row r="3350" spans="21:33">
      <c r="U3350" s="4"/>
      <c r="V3350" s="4"/>
      <c r="W3350" s="4"/>
      <c r="X3350" s="4"/>
      <c r="Y3350" s="4"/>
      <c r="Z3350" s="4"/>
      <c r="AA3350" s="4"/>
      <c r="AB3350" s="4"/>
      <c r="AC3350" s="4"/>
      <c r="AD3350" s="4"/>
      <c r="AE3350" s="4"/>
      <c r="AF3350" s="4"/>
      <c r="AG3350" s="4"/>
    </row>
    <row r="3351" spans="21:33">
      <c r="U3351" s="4"/>
      <c r="V3351" s="4"/>
      <c r="W3351" s="4"/>
      <c r="X3351" s="4"/>
      <c r="Y3351" s="4"/>
      <c r="Z3351" s="4"/>
      <c r="AA3351" s="4"/>
      <c r="AB3351" s="4"/>
      <c r="AC3351" s="4"/>
      <c r="AD3351" s="4"/>
      <c r="AE3351" s="4"/>
      <c r="AF3351" s="4"/>
      <c r="AG3351" s="4"/>
    </row>
    <row r="3352" spans="21:33">
      <c r="U3352" s="4"/>
      <c r="V3352" s="4"/>
      <c r="W3352" s="4"/>
      <c r="X3352" s="4"/>
      <c r="Y3352" s="4"/>
      <c r="Z3352" s="4"/>
      <c r="AA3352" s="4"/>
      <c r="AB3352" s="4"/>
      <c r="AC3352" s="4"/>
      <c r="AD3352" s="4"/>
      <c r="AE3352" s="4"/>
      <c r="AF3352" s="4"/>
      <c r="AG3352" s="4"/>
    </row>
    <row r="3353" spans="21:33">
      <c r="U3353" s="4"/>
      <c r="V3353" s="4"/>
      <c r="W3353" s="4"/>
      <c r="X3353" s="4"/>
      <c r="Y3353" s="4"/>
      <c r="Z3353" s="4"/>
      <c r="AA3353" s="4"/>
      <c r="AB3353" s="4"/>
      <c r="AC3353" s="4"/>
      <c r="AD3353" s="4"/>
      <c r="AE3353" s="4"/>
      <c r="AF3353" s="4"/>
      <c r="AG3353" s="4"/>
    </row>
    <row r="3354" spans="21:33">
      <c r="U3354" s="4"/>
      <c r="V3354" s="4"/>
      <c r="W3354" s="4"/>
      <c r="X3354" s="4"/>
      <c r="Y3354" s="4"/>
      <c r="Z3354" s="4"/>
      <c r="AA3354" s="4"/>
      <c r="AB3354" s="4"/>
      <c r="AC3354" s="4"/>
      <c r="AD3354" s="4"/>
      <c r="AE3354" s="4"/>
      <c r="AF3354" s="4"/>
      <c r="AG3354" s="4"/>
    </row>
    <row r="3355" spans="21:33">
      <c r="U3355" s="4"/>
      <c r="V3355" s="4"/>
      <c r="W3355" s="4"/>
      <c r="X3355" s="4"/>
      <c r="Y3355" s="4"/>
      <c r="Z3355" s="4"/>
      <c r="AA3355" s="4"/>
      <c r="AB3355" s="4"/>
      <c r="AC3355" s="4"/>
      <c r="AD3355" s="4"/>
      <c r="AE3355" s="4"/>
      <c r="AF3355" s="4"/>
      <c r="AG3355" s="4"/>
    </row>
    <row r="3356" spans="21:33">
      <c r="U3356" s="4"/>
      <c r="V3356" s="4"/>
      <c r="W3356" s="4"/>
      <c r="X3356" s="4"/>
      <c r="Y3356" s="4"/>
      <c r="Z3356" s="4"/>
      <c r="AA3356" s="4"/>
      <c r="AB3356" s="4"/>
      <c r="AC3356" s="4"/>
      <c r="AD3356" s="4"/>
      <c r="AE3356" s="4"/>
      <c r="AF3356" s="4"/>
      <c r="AG3356" s="4"/>
    </row>
    <row r="3357" spans="21:33">
      <c r="U3357" s="4"/>
      <c r="V3357" s="4"/>
      <c r="W3357" s="4"/>
      <c r="X3357" s="4"/>
      <c r="Y3357" s="4"/>
      <c r="Z3357" s="4"/>
      <c r="AA3357" s="4"/>
      <c r="AB3357" s="4"/>
      <c r="AC3357" s="4"/>
      <c r="AD3357" s="4"/>
      <c r="AE3357" s="4"/>
      <c r="AF3357" s="4"/>
      <c r="AG3357" s="4"/>
    </row>
    <row r="3358" spans="21:33">
      <c r="U3358" s="4"/>
      <c r="V3358" s="4"/>
      <c r="W3358" s="4"/>
      <c r="X3358" s="4"/>
      <c r="Y3358" s="4"/>
      <c r="Z3358" s="4"/>
      <c r="AA3358" s="4"/>
      <c r="AB3358" s="4"/>
      <c r="AC3358" s="4"/>
      <c r="AD3358" s="4"/>
      <c r="AE3358" s="4"/>
      <c r="AF3358" s="4"/>
      <c r="AG3358" s="4"/>
    </row>
    <row r="3359" spans="21:33">
      <c r="U3359" s="4"/>
      <c r="V3359" s="4"/>
      <c r="W3359" s="4"/>
      <c r="X3359" s="4"/>
      <c r="Y3359" s="4"/>
      <c r="Z3359" s="4"/>
      <c r="AA3359" s="4"/>
      <c r="AB3359" s="4"/>
      <c r="AC3359" s="4"/>
      <c r="AD3359" s="4"/>
      <c r="AE3359" s="4"/>
      <c r="AF3359" s="4"/>
      <c r="AG3359" s="4"/>
    </row>
    <row r="3360" spans="21:33">
      <c r="U3360" s="4"/>
      <c r="V3360" s="4"/>
      <c r="W3360" s="4"/>
      <c r="X3360" s="4"/>
      <c r="Y3360" s="4"/>
      <c r="Z3360" s="4"/>
      <c r="AA3360" s="4"/>
      <c r="AB3360" s="4"/>
      <c r="AC3360" s="4"/>
      <c r="AD3360" s="4"/>
      <c r="AE3360" s="4"/>
      <c r="AF3360" s="4"/>
      <c r="AG3360" s="4"/>
    </row>
    <row r="3361" spans="21:33">
      <c r="U3361" s="4"/>
      <c r="V3361" s="4"/>
      <c r="W3361" s="4"/>
      <c r="X3361" s="4"/>
      <c r="Y3361" s="4"/>
      <c r="Z3361" s="4"/>
      <c r="AA3361" s="4"/>
      <c r="AB3361" s="4"/>
      <c r="AC3361" s="4"/>
      <c r="AD3361" s="4"/>
      <c r="AE3361" s="4"/>
      <c r="AF3361" s="4"/>
      <c r="AG3361" s="4"/>
    </row>
    <row r="3362" spans="21:33">
      <c r="U3362" s="4"/>
      <c r="V3362" s="4"/>
      <c r="W3362" s="4"/>
      <c r="X3362" s="4"/>
      <c r="Y3362" s="4"/>
      <c r="Z3362" s="4"/>
      <c r="AA3362" s="4"/>
      <c r="AB3362" s="4"/>
      <c r="AC3362" s="4"/>
      <c r="AD3362" s="4"/>
      <c r="AE3362" s="4"/>
      <c r="AF3362" s="4"/>
      <c r="AG3362" s="4"/>
    </row>
    <row r="3363" spans="21:33">
      <c r="U3363" s="4"/>
      <c r="V3363" s="4"/>
      <c r="W3363" s="4"/>
      <c r="X3363" s="4"/>
      <c r="Y3363" s="4"/>
      <c r="Z3363" s="4"/>
      <c r="AA3363" s="4"/>
      <c r="AB3363" s="4"/>
      <c r="AC3363" s="4"/>
      <c r="AD3363" s="4"/>
      <c r="AE3363" s="4"/>
      <c r="AF3363" s="4"/>
      <c r="AG3363" s="4"/>
    </row>
    <row r="3364" spans="21:33">
      <c r="U3364" s="4"/>
      <c r="V3364" s="4"/>
      <c r="W3364" s="4"/>
      <c r="X3364" s="4"/>
      <c r="Y3364" s="4"/>
      <c r="Z3364" s="4"/>
      <c r="AA3364" s="4"/>
      <c r="AB3364" s="4"/>
      <c r="AC3364" s="4"/>
      <c r="AD3364" s="4"/>
      <c r="AE3364" s="4"/>
      <c r="AF3364" s="4"/>
      <c r="AG3364" s="4"/>
    </row>
    <row r="3365" spans="21:33">
      <c r="U3365" s="4"/>
      <c r="V3365" s="4"/>
      <c r="W3365" s="4"/>
      <c r="X3365" s="4"/>
      <c r="Y3365" s="4"/>
      <c r="Z3365" s="4"/>
      <c r="AA3365" s="4"/>
      <c r="AB3365" s="4"/>
      <c r="AC3365" s="4"/>
      <c r="AD3365" s="4"/>
      <c r="AE3365" s="4"/>
      <c r="AF3365" s="4"/>
      <c r="AG3365" s="4"/>
    </row>
    <row r="3366" spans="21:33">
      <c r="U3366" s="4"/>
      <c r="V3366" s="4"/>
      <c r="W3366" s="4"/>
      <c r="X3366" s="4"/>
      <c r="Y3366" s="4"/>
      <c r="Z3366" s="4"/>
      <c r="AA3366" s="4"/>
      <c r="AB3366" s="4"/>
      <c r="AC3366" s="4"/>
      <c r="AD3366" s="4"/>
      <c r="AE3366" s="4"/>
      <c r="AF3366" s="4"/>
      <c r="AG3366" s="4"/>
    </row>
    <row r="3367" spans="21:33">
      <c r="U3367" s="4"/>
      <c r="V3367" s="4"/>
      <c r="W3367" s="4"/>
      <c r="X3367" s="4"/>
      <c r="Y3367" s="4"/>
      <c r="Z3367" s="4"/>
      <c r="AA3367" s="4"/>
      <c r="AB3367" s="4"/>
      <c r="AC3367" s="4"/>
      <c r="AD3367" s="4"/>
      <c r="AE3367" s="4"/>
      <c r="AF3367" s="4"/>
      <c r="AG3367" s="4"/>
    </row>
    <row r="3368" spans="21:33">
      <c r="U3368" s="4"/>
      <c r="V3368" s="4"/>
      <c r="W3368" s="4"/>
      <c r="X3368" s="4"/>
      <c r="Y3368" s="4"/>
      <c r="Z3368" s="4"/>
      <c r="AA3368" s="4"/>
      <c r="AB3368" s="4"/>
      <c r="AC3368" s="4"/>
      <c r="AD3368" s="4"/>
      <c r="AE3368" s="4"/>
      <c r="AF3368" s="4"/>
      <c r="AG3368" s="4"/>
    </row>
    <row r="3369" spans="21:33">
      <c r="U3369" s="4"/>
      <c r="V3369" s="4"/>
      <c r="W3369" s="4"/>
      <c r="X3369" s="4"/>
      <c r="Y3369" s="4"/>
      <c r="Z3369" s="4"/>
      <c r="AA3369" s="4"/>
      <c r="AB3369" s="4"/>
      <c r="AC3369" s="4"/>
      <c r="AD3369" s="4"/>
      <c r="AE3369" s="4"/>
      <c r="AF3369" s="4"/>
      <c r="AG3369" s="4"/>
    </row>
    <row r="3370" spans="21:33">
      <c r="U3370" s="4"/>
      <c r="V3370" s="4"/>
      <c r="W3370" s="4"/>
      <c r="X3370" s="4"/>
      <c r="Y3370" s="4"/>
      <c r="Z3370" s="4"/>
      <c r="AA3370" s="4"/>
      <c r="AB3370" s="4"/>
      <c r="AC3370" s="4"/>
      <c r="AD3370" s="4"/>
      <c r="AE3370" s="4"/>
      <c r="AF3370" s="4"/>
      <c r="AG3370" s="4"/>
    </row>
    <row r="3371" spans="21:33">
      <c r="U3371" s="4"/>
      <c r="V3371" s="4"/>
      <c r="W3371" s="4"/>
      <c r="X3371" s="4"/>
      <c r="Y3371" s="4"/>
      <c r="Z3371" s="4"/>
      <c r="AA3371" s="4"/>
      <c r="AB3371" s="4"/>
      <c r="AC3371" s="4"/>
      <c r="AD3371" s="4"/>
      <c r="AE3371" s="4"/>
      <c r="AF3371" s="4"/>
      <c r="AG3371" s="4"/>
    </row>
    <row r="3372" spans="21:33">
      <c r="U3372" s="4"/>
      <c r="V3372" s="4"/>
      <c r="W3372" s="4"/>
      <c r="X3372" s="4"/>
      <c r="Y3372" s="4"/>
      <c r="Z3372" s="4"/>
      <c r="AA3372" s="4"/>
      <c r="AB3372" s="4"/>
      <c r="AC3372" s="4"/>
      <c r="AD3372" s="4"/>
      <c r="AE3372" s="4"/>
      <c r="AF3372" s="4"/>
      <c r="AG3372" s="4"/>
    </row>
    <row r="3373" spans="21:33">
      <c r="U3373" s="4"/>
      <c r="V3373" s="4"/>
      <c r="W3373" s="4"/>
      <c r="X3373" s="4"/>
      <c r="Y3373" s="4"/>
      <c r="Z3373" s="4"/>
      <c r="AA3373" s="4"/>
      <c r="AB3373" s="4"/>
      <c r="AC3373" s="4"/>
      <c r="AD3373" s="4"/>
      <c r="AE3373" s="4"/>
      <c r="AF3373" s="4"/>
      <c r="AG3373" s="4"/>
    </row>
    <row r="3374" spans="21:33">
      <c r="U3374" s="4"/>
      <c r="V3374" s="4"/>
      <c r="W3374" s="4"/>
      <c r="X3374" s="4"/>
      <c r="Y3374" s="4"/>
      <c r="Z3374" s="4"/>
      <c r="AA3374" s="4"/>
      <c r="AB3374" s="4"/>
      <c r="AC3374" s="4"/>
      <c r="AD3374" s="4"/>
      <c r="AE3374" s="4"/>
      <c r="AF3374" s="4"/>
      <c r="AG3374" s="4"/>
    </row>
    <row r="3375" spans="21:33">
      <c r="U3375" s="4"/>
      <c r="V3375" s="4"/>
      <c r="W3375" s="4"/>
      <c r="X3375" s="4"/>
      <c r="Y3375" s="4"/>
      <c r="Z3375" s="4"/>
      <c r="AA3375" s="4"/>
      <c r="AB3375" s="4"/>
      <c r="AC3375" s="4"/>
      <c r="AD3375" s="4"/>
      <c r="AE3375" s="4"/>
      <c r="AF3375" s="4"/>
      <c r="AG3375" s="4"/>
    </row>
    <row r="3376" spans="21:33">
      <c r="U3376" s="4"/>
      <c r="V3376" s="4"/>
      <c r="W3376" s="4"/>
      <c r="X3376" s="4"/>
      <c r="Y3376" s="4"/>
      <c r="Z3376" s="4"/>
      <c r="AA3376" s="4"/>
      <c r="AB3376" s="4"/>
      <c r="AC3376" s="4"/>
      <c r="AD3376" s="4"/>
      <c r="AE3376" s="4"/>
      <c r="AF3376" s="4"/>
      <c r="AG3376" s="4"/>
    </row>
    <row r="3377" spans="21:33">
      <c r="U3377" s="4"/>
      <c r="V3377" s="4"/>
      <c r="W3377" s="4"/>
      <c r="X3377" s="4"/>
      <c r="Y3377" s="4"/>
      <c r="Z3377" s="4"/>
      <c r="AA3377" s="4"/>
      <c r="AB3377" s="4"/>
      <c r="AC3377" s="4"/>
      <c r="AD3377" s="4"/>
      <c r="AE3377" s="4"/>
      <c r="AF3377" s="4"/>
      <c r="AG3377" s="4"/>
    </row>
    <row r="3378" spans="21:33">
      <c r="U3378" s="4"/>
      <c r="V3378" s="4"/>
      <c r="W3378" s="4"/>
      <c r="X3378" s="4"/>
      <c r="Y3378" s="4"/>
      <c r="Z3378" s="4"/>
      <c r="AA3378" s="4"/>
      <c r="AB3378" s="4"/>
      <c r="AC3378" s="4"/>
      <c r="AD3378" s="4"/>
      <c r="AE3378" s="4"/>
      <c r="AF3378" s="4"/>
      <c r="AG3378" s="4"/>
    </row>
    <row r="3379" spans="21:33">
      <c r="U3379" s="4"/>
      <c r="V3379" s="4"/>
      <c r="W3379" s="4"/>
      <c r="X3379" s="4"/>
      <c r="Y3379" s="4"/>
      <c r="Z3379" s="4"/>
      <c r="AA3379" s="4"/>
      <c r="AB3379" s="4"/>
      <c r="AC3379" s="4"/>
      <c r="AD3379" s="4"/>
      <c r="AE3379" s="4"/>
      <c r="AF3379" s="4"/>
      <c r="AG3379" s="4"/>
    </row>
    <row r="3380" spans="21:33">
      <c r="U3380" s="4"/>
      <c r="V3380" s="4"/>
      <c r="W3380" s="4"/>
      <c r="X3380" s="4"/>
      <c r="Y3380" s="4"/>
      <c r="Z3380" s="4"/>
      <c r="AA3380" s="4"/>
      <c r="AB3380" s="4"/>
      <c r="AC3380" s="4"/>
      <c r="AD3380" s="4"/>
      <c r="AE3380" s="4"/>
      <c r="AF3380" s="4"/>
      <c r="AG3380" s="4"/>
    </row>
    <row r="3381" spans="21:33">
      <c r="U3381" s="4"/>
      <c r="V3381" s="4"/>
      <c r="W3381" s="4"/>
      <c r="X3381" s="4"/>
      <c r="Y3381" s="4"/>
      <c r="Z3381" s="4"/>
      <c r="AA3381" s="4"/>
      <c r="AB3381" s="4"/>
      <c r="AC3381" s="4"/>
      <c r="AD3381" s="4"/>
      <c r="AE3381" s="4"/>
      <c r="AF3381" s="4"/>
      <c r="AG3381" s="4"/>
    </row>
    <row r="3382" spans="21:33">
      <c r="U3382" s="4"/>
      <c r="V3382" s="4"/>
      <c r="W3382" s="4"/>
      <c r="X3382" s="4"/>
      <c r="Y3382" s="4"/>
      <c r="Z3382" s="4"/>
      <c r="AA3382" s="4"/>
      <c r="AB3382" s="4"/>
      <c r="AC3382" s="4"/>
      <c r="AD3382" s="4"/>
      <c r="AE3382" s="4"/>
      <c r="AF3382" s="4"/>
      <c r="AG3382" s="4"/>
    </row>
    <row r="3383" spans="21:33">
      <c r="U3383" s="4"/>
      <c r="V3383" s="4"/>
      <c r="W3383" s="4"/>
      <c r="X3383" s="4"/>
      <c r="Y3383" s="4"/>
      <c r="Z3383" s="4"/>
      <c r="AA3383" s="4"/>
      <c r="AB3383" s="4"/>
      <c r="AC3383" s="4"/>
      <c r="AD3383" s="4"/>
      <c r="AE3383" s="4"/>
      <c r="AF3383" s="4"/>
      <c r="AG3383" s="4"/>
    </row>
    <row r="3384" spans="21:33">
      <c r="U3384" s="4"/>
      <c r="V3384" s="4"/>
      <c r="W3384" s="4"/>
      <c r="X3384" s="4"/>
      <c r="Y3384" s="4"/>
      <c r="Z3384" s="4"/>
      <c r="AA3384" s="4"/>
      <c r="AB3384" s="4"/>
      <c r="AC3384" s="4"/>
      <c r="AD3384" s="4"/>
      <c r="AE3384" s="4"/>
      <c r="AF3384" s="4"/>
      <c r="AG3384" s="4"/>
    </row>
    <row r="3385" spans="21:33">
      <c r="U3385" s="4"/>
      <c r="V3385" s="4"/>
      <c r="W3385" s="4"/>
      <c r="X3385" s="4"/>
      <c r="Y3385" s="4"/>
      <c r="Z3385" s="4"/>
      <c r="AA3385" s="4"/>
      <c r="AB3385" s="4"/>
      <c r="AC3385" s="4"/>
      <c r="AD3385" s="4"/>
      <c r="AE3385" s="4"/>
      <c r="AF3385" s="4"/>
      <c r="AG3385" s="4"/>
    </row>
    <row r="3386" spans="21:33">
      <c r="U3386" s="4"/>
      <c r="V3386" s="4"/>
      <c r="W3386" s="4"/>
      <c r="X3386" s="4"/>
      <c r="Y3386" s="4"/>
      <c r="Z3386" s="4"/>
      <c r="AA3386" s="4"/>
      <c r="AB3386" s="4"/>
      <c r="AC3386" s="4"/>
      <c r="AD3386" s="4"/>
      <c r="AE3386" s="4"/>
      <c r="AF3386" s="4"/>
      <c r="AG3386" s="4"/>
    </row>
    <row r="3387" spans="21:33">
      <c r="U3387" s="4"/>
      <c r="V3387" s="4"/>
      <c r="W3387" s="4"/>
      <c r="X3387" s="4"/>
      <c r="Y3387" s="4"/>
      <c r="Z3387" s="4"/>
      <c r="AA3387" s="4"/>
      <c r="AB3387" s="4"/>
      <c r="AC3387" s="4"/>
      <c r="AD3387" s="4"/>
      <c r="AE3387" s="4"/>
      <c r="AF3387" s="4"/>
      <c r="AG3387" s="4"/>
    </row>
    <row r="3388" spans="21:33">
      <c r="U3388" s="4"/>
      <c r="V3388" s="4"/>
      <c r="W3388" s="4"/>
      <c r="X3388" s="4"/>
      <c r="Y3388" s="4"/>
      <c r="Z3388" s="4"/>
      <c r="AA3388" s="4"/>
      <c r="AB3388" s="4"/>
      <c r="AC3388" s="4"/>
      <c r="AD3388" s="4"/>
      <c r="AE3388" s="4"/>
      <c r="AF3388" s="4"/>
      <c r="AG3388" s="4"/>
    </row>
    <row r="3389" spans="21:33">
      <c r="U3389" s="4"/>
      <c r="V3389" s="4"/>
      <c r="W3389" s="4"/>
      <c r="X3389" s="4"/>
      <c r="Y3389" s="4"/>
      <c r="Z3389" s="4"/>
      <c r="AA3389" s="4"/>
      <c r="AB3389" s="4"/>
      <c r="AC3389" s="4"/>
      <c r="AD3389" s="4"/>
      <c r="AE3389" s="4"/>
      <c r="AF3389" s="4"/>
      <c r="AG3389" s="4"/>
    </row>
    <row r="3390" spans="21:33">
      <c r="U3390" s="4"/>
      <c r="V3390" s="4"/>
      <c r="W3390" s="4"/>
      <c r="X3390" s="4"/>
      <c r="Y3390" s="4"/>
      <c r="Z3390" s="4"/>
      <c r="AA3390" s="4"/>
      <c r="AB3390" s="4"/>
      <c r="AC3390" s="4"/>
      <c r="AD3390" s="4"/>
      <c r="AE3390" s="4"/>
      <c r="AF3390" s="4"/>
      <c r="AG3390" s="4"/>
    </row>
    <row r="3391" spans="21:33">
      <c r="U3391" s="4"/>
      <c r="V3391" s="4"/>
      <c r="W3391" s="4"/>
      <c r="X3391" s="4"/>
      <c r="Y3391" s="4"/>
      <c r="Z3391" s="4"/>
      <c r="AA3391" s="4"/>
      <c r="AB3391" s="4"/>
      <c r="AC3391" s="4"/>
      <c r="AD3391" s="4"/>
      <c r="AE3391" s="4"/>
      <c r="AF3391" s="4"/>
      <c r="AG3391" s="4"/>
    </row>
    <row r="3392" spans="21:33">
      <c r="U3392" s="4"/>
      <c r="V3392" s="4"/>
      <c r="W3392" s="4"/>
      <c r="X3392" s="4"/>
      <c r="Y3392" s="4"/>
      <c r="Z3392" s="4"/>
      <c r="AA3392" s="4"/>
      <c r="AB3392" s="4"/>
      <c r="AC3392" s="4"/>
      <c r="AD3392" s="4"/>
      <c r="AE3392" s="4"/>
      <c r="AF3392" s="4"/>
      <c r="AG3392" s="4"/>
    </row>
    <row r="3393" spans="21:33">
      <c r="U3393" s="4"/>
      <c r="V3393" s="4"/>
      <c r="W3393" s="4"/>
      <c r="X3393" s="4"/>
      <c r="Y3393" s="4"/>
      <c r="Z3393" s="4"/>
      <c r="AA3393" s="4"/>
      <c r="AB3393" s="4"/>
      <c r="AC3393" s="4"/>
      <c r="AD3393" s="4"/>
      <c r="AE3393" s="4"/>
      <c r="AF3393" s="4"/>
      <c r="AG3393" s="4"/>
    </row>
    <row r="3394" spans="21:33">
      <c r="U3394" s="4"/>
      <c r="V3394" s="4"/>
      <c r="W3394" s="4"/>
      <c r="X3394" s="4"/>
      <c r="Y3394" s="4"/>
      <c r="Z3394" s="4"/>
      <c r="AA3394" s="4"/>
      <c r="AB3394" s="4"/>
      <c r="AC3394" s="4"/>
      <c r="AD3394" s="4"/>
      <c r="AE3394" s="4"/>
      <c r="AF3394" s="4"/>
      <c r="AG3394" s="4"/>
    </row>
    <row r="3395" spans="21:33">
      <c r="U3395" s="4"/>
      <c r="V3395" s="4"/>
      <c r="W3395" s="4"/>
      <c r="X3395" s="4"/>
      <c r="Y3395" s="4"/>
      <c r="Z3395" s="4"/>
      <c r="AA3395" s="4"/>
      <c r="AB3395" s="4"/>
      <c r="AC3395" s="4"/>
      <c r="AD3395" s="4"/>
      <c r="AE3395" s="4"/>
      <c r="AF3395" s="4"/>
      <c r="AG3395" s="4"/>
    </row>
    <row r="3396" spans="21:33">
      <c r="U3396" s="4"/>
      <c r="V3396" s="4"/>
      <c r="W3396" s="4"/>
      <c r="X3396" s="4"/>
      <c r="Y3396" s="4"/>
      <c r="Z3396" s="4"/>
      <c r="AA3396" s="4"/>
      <c r="AB3396" s="4"/>
      <c r="AC3396" s="4"/>
      <c r="AD3396" s="4"/>
      <c r="AE3396" s="4"/>
      <c r="AF3396" s="4"/>
      <c r="AG3396" s="4"/>
    </row>
    <row r="3397" spans="21:33">
      <c r="U3397" s="4"/>
      <c r="V3397" s="4"/>
      <c r="W3397" s="4"/>
      <c r="X3397" s="4"/>
      <c r="Y3397" s="4"/>
      <c r="Z3397" s="4"/>
      <c r="AA3397" s="4"/>
      <c r="AB3397" s="4"/>
      <c r="AC3397" s="4"/>
      <c r="AD3397" s="4"/>
      <c r="AE3397" s="4"/>
      <c r="AF3397" s="4"/>
      <c r="AG3397" s="4"/>
    </row>
    <row r="3398" spans="21:33">
      <c r="U3398" s="4"/>
      <c r="V3398" s="4"/>
      <c r="W3398" s="4"/>
      <c r="X3398" s="4"/>
      <c r="Y3398" s="4"/>
      <c r="Z3398" s="4"/>
      <c r="AA3398" s="4"/>
      <c r="AB3398" s="4"/>
      <c r="AC3398" s="4"/>
      <c r="AD3398" s="4"/>
      <c r="AE3398" s="4"/>
      <c r="AF3398" s="4"/>
      <c r="AG3398" s="4"/>
    </row>
    <row r="3399" spans="21:33">
      <c r="U3399" s="4"/>
      <c r="V3399" s="4"/>
      <c r="W3399" s="4"/>
      <c r="X3399" s="4"/>
      <c r="Y3399" s="4"/>
      <c r="Z3399" s="4"/>
      <c r="AA3399" s="4"/>
      <c r="AB3399" s="4"/>
      <c r="AC3399" s="4"/>
      <c r="AD3399" s="4"/>
      <c r="AE3399" s="4"/>
      <c r="AF3399" s="4"/>
      <c r="AG3399" s="4"/>
    </row>
    <row r="3400" spans="21:33">
      <c r="U3400" s="4"/>
      <c r="V3400" s="4"/>
      <c r="W3400" s="4"/>
      <c r="X3400" s="4"/>
      <c r="Y3400" s="4"/>
      <c r="Z3400" s="4"/>
      <c r="AA3400" s="4"/>
      <c r="AB3400" s="4"/>
      <c r="AC3400" s="4"/>
      <c r="AD3400" s="4"/>
      <c r="AE3400" s="4"/>
      <c r="AF3400" s="4"/>
      <c r="AG3400" s="4"/>
    </row>
    <row r="3401" spans="21:33">
      <c r="U3401" s="4"/>
      <c r="V3401" s="4"/>
      <c r="W3401" s="4"/>
      <c r="X3401" s="4"/>
      <c r="Y3401" s="4"/>
      <c r="Z3401" s="4"/>
      <c r="AA3401" s="4"/>
      <c r="AB3401" s="4"/>
      <c r="AC3401" s="4"/>
      <c r="AD3401" s="4"/>
      <c r="AE3401" s="4"/>
      <c r="AF3401" s="4"/>
      <c r="AG3401" s="4"/>
    </row>
    <row r="3402" spans="21:33">
      <c r="U3402" s="4"/>
      <c r="V3402" s="4"/>
      <c r="W3402" s="4"/>
      <c r="X3402" s="4"/>
      <c r="Y3402" s="4"/>
      <c r="Z3402" s="4"/>
      <c r="AA3402" s="4"/>
      <c r="AB3402" s="4"/>
      <c r="AC3402" s="4"/>
      <c r="AD3402" s="4"/>
      <c r="AE3402" s="4"/>
      <c r="AF3402" s="4"/>
      <c r="AG3402" s="4"/>
    </row>
    <row r="3403" spans="21:33">
      <c r="U3403" s="4"/>
      <c r="V3403" s="4"/>
      <c r="W3403" s="4"/>
      <c r="X3403" s="4"/>
      <c r="Y3403" s="4"/>
      <c r="Z3403" s="4"/>
      <c r="AA3403" s="4"/>
      <c r="AB3403" s="4"/>
      <c r="AC3403" s="4"/>
      <c r="AD3403" s="4"/>
      <c r="AE3403" s="4"/>
      <c r="AF3403" s="4"/>
      <c r="AG3403" s="4"/>
    </row>
    <row r="3404" spans="21:33">
      <c r="U3404" s="4"/>
      <c r="V3404" s="4"/>
      <c r="W3404" s="4"/>
      <c r="X3404" s="4"/>
      <c r="Y3404" s="4"/>
      <c r="Z3404" s="4"/>
      <c r="AA3404" s="4"/>
      <c r="AB3404" s="4"/>
      <c r="AC3404" s="4"/>
      <c r="AD3404" s="4"/>
      <c r="AE3404" s="4"/>
      <c r="AF3404" s="4"/>
      <c r="AG3404" s="4"/>
    </row>
    <row r="3405" spans="21:33">
      <c r="U3405" s="4"/>
      <c r="V3405" s="4"/>
      <c r="W3405" s="4"/>
      <c r="X3405" s="4"/>
      <c r="Y3405" s="4"/>
      <c r="Z3405" s="4"/>
      <c r="AA3405" s="4"/>
      <c r="AB3405" s="4"/>
      <c r="AC3405" s="4"/>
      <c r="AD3405" s="4"/>
      <c r="AE3405" s="4"/>
      <c r="AF3405" s="4"/>
      <c r="AG3405" s="4"/>
    </row>
    <row r="3406" spans="21:33">
      <c r="U3406" s="4"/>
      <c r="V3406" s="4"/>
      <c r="W3406" s="4"/>
      <c r="X3406" s="4"/>
      <c r="Y3406" s="4"/>
      <c r="Z3406" s="4"/>
      <c r="AA3406" s="4"/>
      <c r="AB3406" s="4"/>
      <c r="AC3406" s="4"/>
      <c r="AD3406" s="4"/>
      <c r="AE3406" s="4"/>
      <c r="AF3406" s="4"/>
      <c r="AG3406" s="4"/>
    </row>
    <row r="3407" spans="21:33">
      <c r="U3407" s="4"/>
      <c r="V3407" s="4"/>
      <c r="W3407" s="4"/>
      <c r="X3407" s="4"/>
      <c r="Y3407" s="4"/>
      <c r="Z3407" s="4"/>
      <c r="AA3407" s="4"/>
      <c r="AB3407" s="4"/>
      <c r="AC3407" s="4"/>
      <c r="AD3407" s="4"/>
      <c r="AE3407" s="4"/>
      <c r="AF3407" s="4"/>
      <c r="AG3407" s="4"/>
    </row>
    <row r="3408" spans="21:33">
      <c r="U3408" s="4"/>
      <c r="V3408" s="4"/>
      <c r="W3408" s="4"/>
      <c r="X3408" s="4"/>
      <c r="Y3408" s="4"/>
      <c r="Z3408" s="4"/>
      <c r="AA3408" s="4"/>
      <c r="AB3408" s="4"/>
      <c r="AC3408" s="4"/>
      <c r="AD3408" s="4"/>
      <c r="AE3408" s="4"/>
      <c r="AF3408" s="4"/>
      <c r="AG3408" s="4"/>
    </row>
    <row r="3409" spans="21:33">
      <c r="U3409" s="4"/>
      <c r="V3409" s="4"/>
      <c r="W3409" s="4"/>
      <c r="X3409" s="4"/>
      <c r="Y3409" s="4"/>
      <c r="Z3409" s="4"/>
      <c r="AA3409" s="4"/>
      <c r="AB3409" s="4"/>
      <c r="AC3409" s="4"/>
      <c r="AD3409" s="4"/>
      <c r="AE3409" s="4"/>
      <c r="AF3409" s="4"/>
      <c r="AG3409" s="4"/>
    </row>
    <row r="3410" spans="21:33">
      <c r="U3410" s="4"/>
      <c r="V3410" s="4"/>
      <c r="W3410" s="4"/>
      <c r="X3410" s="4"/>
      <c r="Y3410" s="4"/>
      <c r="Z3410" s="4"/>
      <c r="AA3410" s="4"/>
      <c r="AB3410" s="4"/>
      <c r="AC3410" s="4"/>
      <c r="AD3410" s="4"/>
      <c r="AE3410" s="4"/>
      <c r="AF3410" s="4"/>
      <c r="AG3410" s="4"/>
    </row>
    <row r="3411" spans="21:33">
      <c r="U3411" s="4"/>
      <c r="V3411" s="4"/>
      <c r="W3411" s="4"/>
      <c r="X3411" s="4"/>
      <c r="Y3411" s="4"/>
      <c r="Z3411" s="4"/>
      <c r="AA3411" s="4"/>
      <c r="AB3411" s="4"/>
      <c r="AC3411" s="4"/>
      <c r="AD3411" s="4"/>
      <c r="AE3411" s="4"/>
      <c r="AF3411" s="4"/>
      <c r="AG3411" s="4"/>
    </row>
    <row r="3412" spans="21:33">
      <c r="U3412" s="4"/>
      <c r="V3412" s="4"/>
      <c r="W3412" s="4"/>
      <c r="X3412" s="4"/>
      <c r="Y3412" s="4"/>
      <c r="Z3412" s="4"/>
      <c r="AA3412" s="4"/>
      <c r="AB3412" s="4"/>
      <c r="AC3412" s="4"/>
      <c r="AD3412" s="4"/>
      <c r="AE3412" s="4"/>
      <c r="AF3412" s="4"/>
      <c r="AG3412" s="4"/>
    </row>
    <row r="3413" spans="21:33">
      <c r="U3413" s="4"/>
      <c r="V3413" s="4"/>
      <c r="W3413" s="4"/>
      <c r="X3413" s="4"/>
      <c r="Y3413" s="4"/>
      <c r="Z3413" s="4"/>
      <c r="AA3413" s="4"/>
      <c r="AB3413" s="4"/>
      <c r="AC3413" s="4"/>
      <c r="AD3413" s="4"/>
      <c r="AE3413" s="4"/>
      <c r="AF3413" s="4"/>
      <c r="AG3413" s="4"/>
    </row>
    <row r="3414" spans="21:33">
      <c r="U3414" s="4"/>
      <c r="V3414" s="4"/>
      <c r="W3414" s="4"/>
      <c r="X3414" s="4"/>
      <c r="Y3414" s="4"/>
      <c r="Z3414" s="4"/>
      <c r="AA3414" s="4"/>
      <c r="AB3414" s="4"/>
      <c r="AC3414" s="4"/>
      <c r="AD3414" s="4"/>
      <c r="AE3414" s="4"/>
      <c r="AF3414" s="4"/>
      <c r="AG3414" s="4"/>
    </row>
    <row r="3415" spans="21:33">
      <c r="U3415" s="4"/>
      <c r="V3415" s="4"/>
      <c r="W3415" s="4"/>
      <c r="X3415" s="4"/>
      <c r="Y3415" s="4"/>
      <c r="Z3415" s="4"/>
      <c r="AA3415" s="4"/>
      <c r="AB3415" s="4"/>
      <c r="AC3415" s="4"/>
      <c r="AD3415" s="4"/>
      <c r="AE3415" s="4"/>
      <c r="AF3415" s="4"/>
      <c r="AG3415" s="4"/>
    </row>
    <row r="3416" spans="21:33">
      <c r="U3416" s="4"/>
      <c r="V3416" s="4"/>
      <c r="W3416" s="4"/>
      <c r="X3416" s="4"/>
      <c r="Y3416" s="4"/>
      <c r="Z3416" s="4"/>
      <c r="AA3416" s="4"/>
      <c r="AB3416" s="4"/>
      <c r="AC3416" s="4"/>
      <c r="AD3416" s="4"/>
      <c r="AE3416" s="4"/>
      <c r="AF3416" s="4"/>
      <c r="AG3416" s="4"/>
    </row>
    <row r="3417" spans="21:33">
      <c r="U3417" s="4"/>
      <c r="V3417" s="4"/>
      <c r="W3417" s="4"/>
      <c r="X3417" s="4"/>
      <c r="Y3417" s="4"/>
      <c r="Z3417" s="4"/>
      <c r="AA3417" s="4"/>
      <c r="AB3417" s="4"/>
      <c r="AC3417" s="4"/>
      <c r="AD3417" s="4"/>
      <c r="AE3417" s="4"/>
      <c r="AF3417" s="4"/>
      <c r="AG3417" s="4"/>
    </row>
    <row r="3418" spans="21:33">
      <c r="U3418" s="4"/>
      <c r="V3418" s="4"/>
      <c r="W3418" s="4"/>
      <c r="X3418" s="4"/>
      <c r="Y3418" s="4"/>
      <c r="Z3418" s="4"/>
      <c r="AA3418" s="4"/>
      <c r="AB3418" s="4"/>
      <c r="AC3418" s="4"/>
      <c r="AD3418" s="4"/>
      <c r="AE3418" s="4"/>
      <c r="AF3418" s="4"/>
      <c r="AG3418" s="4"/>
    </row>
    <row r="3419" spans="21:33">
      <c r="U3419" s="4"/>
      <c r="V3419" s="4"/>
      <c r="W3419" s="4"/>
      <c r="X3419" s="4"/>
      <c r="Y3419" s="4"/>
      <c r="Z3419" s="4"/>
      <c r="AA3419" s="4"/>
      <c r="AB3419" s="4"/>
      <c r="AC3419" s="4"/>
      <c r="AD3419" s="4"/>
      <c r="AE3419" s="4"/>
      <c r="AF3419" s="4"/>
      <c r="AG3419" s="4"/>
    </row>
    <row r="3420" spans="21:33">
      <c r="U3420" s="4"/>
      <c r="V3420" s="4"/>
      <c r="W3420" s="4"/>
      <c r="X3420" s="4"/>
      <c r="Y3420" s="4"/>
      <c r="Z3420" s="4"/>
      <c r="AA3420" s="4"/>
      <c r="AB3420" s="4"/>
      <c r="AC3420" s="4"/>
      <c r="AD3420" s="4"/>
      <c r="AE3420" s="4"/>
      <c r="AF3420" s="4"/>
      <c r="AG3420" s="4"/>
    </row>
    <row r="3421" spans="21:33">
      <c r="U3421" s="4"/>
      <c r="V3421" s="4"/>
      <c r="W3421" s="4"/>
      <c r="X3421" s="4"/>
      <c r="Y3421" s="4"/>
      <c r="Z3421" s="4"/>
      <c r="AA3421" s="4"/>
      <c r="AB3421" s="4"/>
      <c r="AC3421" s="4"/>
      <c r="AD3421" s="4"/>
      <c r="AE3421" s="4"/>
      <c r="AF3421" s="4"/>
      <c r="AG3421" s="4"/>
    </row>
    <row r="3422" spans="21:33">
      <c r="U3422" s="4"/>
      <c r="V3422" s="4"/>
      <c r="W3422" s="4"/>
      <c r="X3422" s="4"/>
      <c r="Y3422" s="4"/>
      <c r="Z3422" s="4"/>
      <c r="AA3422" s="4"/>
      <c r="AB3422" s="4"/>
      <c r="AC3422" s="4"/>
      <c r="AD3422" s="4"/>
      <c r="AE3422" s="4"/>
      <c r="AF3422" s="4"/>
      <c r="AG3422" s="4"/>
    </row>
    <row r="3423" spans="21:33">
      <c r="U3423" s="4"/>
      <c r="V3423" s="4"/>
      <c r="W3423" s="4"/>
      <c r="X3423" s="4"/>
      <c r="Y3423" s="4"/>
      <c r="Z3423" s="4"/>
      <c r="AA3423" s="4"/>
      <c r="AB3423" s="4"/>
      <c r="AC3423" s="4"/>
      <c r="AD3423" s="4"/>
      <c r="AE3423" s="4"/>
      <c r="AF3423" s="4"/>
      <c r="AG3423" s="4"/>
    </row>
    <row r="3424" spans="21:33">
      <c r="U3424" s="4"/>
      <c r="V3424" s="4"/>
      <c r="W3424" s="4"/>
      <c r="X3424" s="4"/>
      <c r="Y3424" s="4"/>
      <c r="Z3424" s="4"/>
      <c r="AA3424" s="4"/>
      <c r="AB3424" s="4"/>
      <c r="AC3424" s="4"/>
      <c r="AD3424" s="4"/>
      <c r="AE3424" s="4"/>
      <c r="AF3424" s="4"/>
      <c r="AG3424" s="4"/>
    </row>
    <row r="3425" spans="21:33">
      <c r="U3425" s="4"/>
      <c r="V3425" s="4"/>
      <c r="W3425" s="4"/>
      <c r="X3425" s="4"/>
      <c r="Y3425" s="4"/>
      <c r="Z3425" s="4"/>
      <c r="AA3425" s="4"/>
      <c r="AB3425" s="4"/>
      <c r="AC3425" s="4"/>
      <c r="AD3425" s="4"/>
      <c r="AE3425" s="4"/>
      <c r="AF3425" s="4"/>
      <c r="AG3425" s="4"/>
    </row>
    <row r="3426" spans="21:33">
      <c r="U3426" s="4"/>
      <c r="V3426" s="4"/>
      <c r="W3426" s="4"/>
      <c r="X3426" s="4"/>
      <c r="Y3426" s="4"/>
      <c r="Z3426" s="4"/>
      <c r="AA3426" s="4"/>
      <c r="AB3426" s="4"/>
      <c r="AC3426" s="4"/>
      <c r="AD3426" s="4"/>
      <c r="AE3426" s="4"/>
      <c r="AF3426" s="4"/>
      <c r="AG3426" s="4"/>
    </row>
    <row r="3427" spans="21:33">
      <c r="U3427" s="4"/>
      <c r="V3427" s="4"/>
      <c r="W3427" s="4"/>
      <c r="X3427" s="4"/>
      <c r="Y3427" s="4"/>
      <c r="Z3427" s="4"/>
      <c r="AA3427" s="4"/>
      <c r="AB3427" s="4"/>
      <c r="AC3427" s="4"/>
      <c r="AD3427" s="4"/>
      <c r="AE3427" s="4"/>
      <c r="AF3427" s="4"/>
      <c r="AG3427" s="4"/>
    </row>
    <row r="3428" spans="21:33">
      <c r="U3428" s="4"/>
      <c r="V3428" s="4"/>
      <c r="W3428" s="4"/>
      <c r="X3428" s="4"/>
      <c r="Y3428" s="4"/>
      <c r="Z3428" s="4"/>
      <c r="AA3428" s="4"/>
      <c r="AB3428" s="4"/>
      <c r="AC3428" s="4"/>
      <c r="AD3428" s="4"/>
      <c r="AE3428" s="4"/>
      <c r="AF3428" s="4"/>
      <c r="AG3428" s="4"/>
    </row>
    <row r="3429" spans="21:33">
      <c r="U3429" s="4"/>
      <c r="V3429" s="4"/>
      <c r="W3429" s="4"/>
      <c r="X3429" s="4"/>
      <c r="Y3429" s="4"/>
      <c r="Z3429" s="4"/>
      <c r="AA3429" s="4"/>
      <c r="AB3429" s="4"/>
      <c r="AC3429" s="4"/>
      <c r="AD3429" s="4"/>
      <c r="AE3429" s="4"/>
      <c r="AF3429" s="4"/>
      <c r="AG3429" s="4"/>
    </row>
    <row r="3430" spans="21:33">
      <c r="U3430" s="4"/>
      <c r="V3430" s="4"/>
      <c r="W3430" s="4"/>
      <c r="X3430" s="4"/>
      <c r="Y3430" s="4"/>
      <c r="Z3430" s="4"/>
      <c r="AA3430" s="4"/>
      <c r="AB3430" s="4"/>
      <c r="AC3430" s="4"/>
      <c r="AD3430" s="4"/>
      <c r="AE3430" s="4"/>
      <c r="AF3430" s="4"/>
      <c r="AG3430" s="4"/>
    </row>
    <row r="3431" spans="21:33">
      <c r="U3431" s="4"/>
      <c r="V3431" s="4"/>
      <c r="W3431" s="4"/>
      <c r="X3431" s="4"/>
      <c r="Y3431" s="4"/>
      <c r="Z3431" s="4"/>
      <c r="AA3431" s="4"/>
      <c r="AB3431" s="4"/>
      <c r="AC3431" s="4"/>
      <c r="AD3431" s="4"/>
      <c r="AE3431" s="4"/>
      <c r="AF3431" s="4"/>
      <c r="AG3431" s="4"/>
    </row>
    <row r="3432" spans="21:33">
      <c r="U3432" s="4"/>
      <c r="V3432" s="4"/>
      <c r="W3432" s="4"/>
      <c r="X3432" s="4"/>
      <c r="Y3432" s="4"/>
      <c r="Z3432" s="4"/>
      <c r="AA3432" s="4"/>
      <c r="AB3432" s="4"/>
      <c r="AC3432" s="4"/>
      <c r="AD3432" s="4"/>
      <c r="AE3432" s="4"/>
      <c r="AF3432" s="4"/>
      <c r="AG3432" s="4"/>
    </row>
    <row r="3433" spans="21:33">
      <c r="U3433" s="4"/>
      <c r="V3433" s="4"/>
      <c r="W3433" s="4"/>
      <c r="X3433" s="4"/>
      <c r="Y3433" s="4"/>
      <c r="Z3433" s="4"/>
      <c r="AA3433" s="4"/>
      <c r="AB3433" s="4"/>
      <c r="AC3433" s="4"/>
      <c r="AD3433" s="4"/>
      <c r="AE3433" s="4"/>
      <c r="AF3433" s="4"/>
      <c r="AG3433" s="4"/>
    </row>
    <row r="3434" spans="21:33">
      <c r="U3434" s="4"/>
      <c r="V3434" s="4"/>
      <c r="W3434" s="4"/>
      <c r="X3434" s="4"/>
      <c r="Y3434" s="4"/>
      <c r="Z3434" s="4"/>
      <c r="AA3434" s="4"/>
      <c r="AB3434" s="4"/>
      <c r="AC3434" s="4"/>
      <c r="AD3434" s="4"/>
      <c r="AE3434" s="4"/>
      <c r="AF3434" s="4"/>
      <c r="AG3434" s="4"/>
    </row>
    <row r="3435" spans="21:33">
      <c r="U3435" s="4"/>
      <c r="V3435" s="4"/>
      <c r="W3435" s="4"/>
      <c r="X3435" s="4"/>
      <c r="Y3435" s="4"/>
      <c r="Z3435" s="4"/>
      <c r="AA3435" s="4"/>
      <c r="AB3435" s="4"/>
      <c r="AC3435" s="4"/>
      <c r="AD3435" s="4"/>
      <c r="AE3435" s="4"/>
      <c r="AF3435" s="4"/>
      <c r="AG3435" s="4"/>
    </row>
    <row r="3436" spans="21:33">
      <c r="U3436" s="4"/>
      <c r="V3436" s="4"/>
      <c r="W3436" s="4"/>
      <c r="X3436" s="4"/>
      <c r="Y3436" s="4"/>
      <c r="Z3436" s="4"/>
      <c r="AA3436" s="4"/>
      <c r="AB3436" s="4"/>
      <c r="AC3436" s="4"/>
      <c r="AD3436" s="4"/>
      <c r="AE3436" s="4"/>
      <c r="AF3436" s="4"/>
      <c r="AG3436" s="4"/>
    </row>
    <row r="3437" spans="21:33">
      <c r="U3437" s="4"/>
      <c r="V3437" s="4"/>
      <c r="W3437" s="4"/>
      <c r="X3437" s="4"/>
      <c r="Y3437" s="4"/>
      <c r="Z3437" s="4"/>
      <c r="AA3437" s="4"/>
      <c r="AB3437" s="4"/>
      <c r="AC3437" s="4"/>
      <c r="AD3437" s="4"/>
      <c r="AE3437" s="4"/>
      <c r="AF3437" s="4"/>
      <c r="AG3437" s="4"/>
    </row>
    <row r="3438" spans="21:33">
      <c r="U3438" s="4"/>
      <c r="V3438" s="4"/>
      <c r="W3438" s="4"/>
      <c r="X3438" s="4"/>
      <c r="Y3438" s="4"/>
      <c r="Z3438" s="4"/>
      <c r="AA3438" s="4"/>
      <c r="AB3438" s="4"/>
      <c r="AC3438" s="4"/>
      <c r="AD3438" s="4"/>
      <c r="AE3438" s="4"/>
      <c r="AF3438" s="4"/>
      <c r="AG3438" s="4"/>
    </row>
    <row r="3439" spans="21:33">
      <c r="U3439" s="4"/>
      <c r="V3439" s="4"/>
      <c r="W3439" s="4"/>
      <c r="X3439" s="4"/>
      <c r="Y3439" s="4"/>
      <c r="Z3439" s="4"/>
      <c r="AA3439" s="4"/>
      <c r="AB3439" s="4"/>
      <c r="AC3439" s="4"/>
      <c r="AD3439" s="4"/>
      <c r="AE3439" s="4"/>
      <c r="AF3439" s="4"/>
      <c r="AG3439" s="4"/>
    </row>
    <row r="3440" spans="21:33">
      <c r="U3440" s="4"/>
      <c r="V3440" s="4"/>
      <c r="W3440" s="4"/>
      <c r="X3440" s="4"/>
      <c r="Y3440" s="4"/>
      <c r="Z3440" s="4"/>
      <c r="AA3440" s="4"/>
      <c r="AB3440" s="4"/>
      <c r="AC3440" s="4"/>
      <c r="AD3440" s="4"/>
      <c r="AE3440" s="4"/>
      <c r="AF3440" s="4"/>
      <c r="AG3440" s="4"/>
    </row>
    <row r="3441" spans="21:33">
      <c r="U3441" s="4"/>
      <c r="V3441" s="4"/>
      <c r="W3441" s="4"/>
      <c r="X3441" s="4"/>
      <c r="Y3441" s="4"/>
      <c r="Z3441" s="4"/>
      <c r="AA3441" s="4"/>
      <c r="AB3441" s="4"/>
      <c r="AC3441" s="4"/>
      <c r="AD3441" s="4"/>
      <c r="AE3441" s="4"/>
      <c r="AF3441" s="4"/>
      <c r="AG3441" s="4"/>
    </row>
    <row r="3442" spans="21:33">
      <c r="U3442" s="4"/>
      <c r="V3442" s="4"/>
      <c r="W3442" s="4"/>
      <c r="X3442" s="4"/>
      <c r="Y3442" s="4"/>
      <c r="Z3442" s="4"/>
      <c r="AA3442" s="4"/>
      <c r="AB3442" s="4"/>
      <c r="AC3442" s="4"/>
      <c r="AD3442" s="4"/>
      <c r="AE3442" s="4"/>
      <c r="AF3442" s="4"/>
      <c r="AG3442" s="4"/>
    </row>
    <row r="3443" spans="21:33">
      <c r="U3443" s="4"/>
      <c r="V3443" s="4"/>
      <c r="W3443" s="4"/>
      <c r="X3443" s="4"/>
      <c r="Y3443" s="4"/>
      <c r="Z3443" s="4"/>
      <c r="AA3443" s="4"/>
      <c r="AB3443" s="4"/>
      <c r="AC3443" s="4"/>
      <c r="AD3443" s="4"/>
      <c r="AE3443" s="4"/>
      <c r="AF3443" s="4"/>
      <c r="AG3443" s="4"/>
    </row>
    <row r="3444" spans="21:33">
      <c r="U3444" s="4"/>
      <c r="V3444" s="4"/>
      <c r="W3444" s="4"/>
      <c r="X3444" s="4"/>
      <c r="Y3444" s="4"/>
      <c r="Z3444" s="4"/>
      <c r="AA3444" s="4"/>
      <c r="AB3444" s="4"/>
      <c r="AC3444" s="4"/>
      <c r="AD3444" s="4"/>
      <c r="AE3444" s="4"/>
      <c r="AF3444" s="4"/>
      <c r="AG3444" s="4"/>
    </row>
    <row r="3445" spans="21:33">
      <c r="U3445" s="4"/>
      <c r="V3445" s="4"/>
      <c r="W3445" s="4"/>
      <c r="X3445" s="4"/>
      <c r="Y3445" s="4"/>
      <c r="Z3445" s="4"/>
      <c r="AA3445" s="4"/>
      <c r="AB3445" s="4"/>
      <c r="AC3445" s="4"/>
      <c r="AD3445" s="4"/>
      <c r="AE3445" s="4"/>
      <c r="AF3445" s="4"/>
      <c r="AG3445" s="4"/>
    </row>
    <row r="3446" spans="21:33">
      <c r="U3446" s="4"/>
      <c r="V3446" s="4"/>
      <c r="W3446" s="4"/>
      <c r="X3446" s="4"/>
      <c r="Y3446" s="4"/>
      <c r="Z3446" s="4"/>
      <c r="AA3446" s="4"/>
      <c r="AB3446" s="4"/>
      <c r="AC3446" s="4"/>
      <c r="AD3446" s="4"/>
      <c r="AE3446" s="4"/>
      <c r="AF3446" s="4"/>
      <c r="AG3446" s="4"/>
    </row>
    <row r="3447" spans="21:33">
      <c r="U3447" s="4"/>
      <c r="V3447" s="4"/>
      <c r="W3447" s="4"/>
      <c r="X3447" s="4"/>
      <c r="Y3447" s="4"/>
      <c r="Z3447" s="4"/>
      <c r="AA3447" s="4"/>
      <c r="AB3447" s="4"/>
      <c r="AC3447" s="4"/>
      <c r="AD3447" s="4"/>
      <c r="AE3447" s="4"/>
      <c r="AF3447" s="4"/>
      <c r="AG3447" s="4"/>
    </row>
    <row r="3448" spans="21:33">
      <c r="U3448" s="4"/>
      <c r="V3448" s="4"/>
      <c r="W3448" s="4"/>
      <c r="X3448" s="4"/>
      <c r="Y3448" s="4"/>
      <c r="Z3448" s="4"/>
      <c r="AA3448" s="4"/>
      <c r="AB3448" s="4"/>
      <c r="AC3448" s="4"/>
      <c r="AD3448" s="4"/>
      <c r="AE3448" s="4"/>
      <c r="AF3448" s="4"/>
      <c r="AG3448" s="4"/>
    </row>
    <row r="3449" spans="21:33">
      <c r="U3449" s="4"/>
      <c r="V3449" s="4"/>
      <c r="W3449" s="4"/>
      <c r="X3449" s="4"/>
      <c r="Y3449" s="4"/>
      <c r="Z3449" s="4"/>
      <c r="AA3449" s="4"/>
      <c r="AB3449" s="4"/>
      <c r="AC3449" s="4"/>
      <c r="AD3449" s="4"/>
      <c r="AE3449" s="4"/>
      <c r="AF3449" s="4"/>
      <c r="AG3449" s="4"/>
    </row>
    <row r="3450" spans="21:33">
      <c r="U3450" s="4"/>
      <c r="V3450" s="4"/>
      <c r="W3450" s="4"/>
      <c r="X3450" s="4"/>
      <c r="Y3450" s="4"/>
      <c r="Z3450" s="4"/>
      <c r="AA3450" s="4"/>
      <c r="AB3450" s="4"/>
      <c r="AC3450" s="4"/>
      <c r="AD3450" s="4"/>
      <c r="AE3450" s="4"/>
      <c r="AF3450" s="4"/>
      <c r="AG3450" s="4"/>
    </row>
    <row r="3451" spans="21:33">
      <c r="U3451" s="4"/>
      <c r="V3451" s="4"/>
      <c r="W3451" s="4"/>
      <c r="X3451" s="4"/>
      <c r="Y3451" s="4"/>
      <c r="Z3451" s="4"/>
      <c r="AA3451" s="4"/>
      <c r="AB3451" s="4"/>
      <c r="AC3451" s="4"/>
      <c r="AD3451" s="4"/>
      <c r="AE3451" s="4"/>
      <c r="AF3451" s="4"/>
      <c r="AG3451" s="4"/>
    </row>
    <row r="3452" spans="21:33">
      <c r="U3452" s="4"/>
      <c r="V3452" s="4"/>
      <c r="W3452" s="4"/>
      <c r="X3452" s="4"/>
      <c r="Y3452" s="4"/>
      <c r="Z3452" s="4"/>
      <c r="AA3452" s="4"/>
      <c r="AB3452" s="4"/>
      <c r="AC3452" s="4"/>
      <c r="AD3452" s="4"/>
      <c r="AE3452" s="4"/>
      <c r="AF3452" s="4"/>
      <c r="AG3452" s="4"/>
    </row>
    <row r="3453" spans="21:33">
      <c r="U3453" s="4"/>
      <c r="V3453" s="4"/>
      <c r="W3453" s="4"/>
      <c r="X3453" s="4"/>
      <c r="Y3453" s="4"/>
      <c r="Z3453" s="4"/>
      <c r="AA3453" s="4"/>
      <c r="AB3453" s="4"/>
      <c r="AC3453" s="4"/>
      <c r="AD3453" s="4"/>
      <c r="AE3453" s="4"/>
      <c r="AF3453" s="4"/>
      <c r="AG3453" s="4"/>
    </row>
    <row r="3454" spans="21:33">
      <c r="U3454" s="4"/>
      <c r="V3454" s="4"/>
      <c r="W3454" s="4"/>
      <c r="X3454" s="4"/>
      <c r="Y3454" s="4"/>
      <c r="Z3454" s="4"/>
      <c r="AA3454" s="4"/>
      <c r="AB3454" s="4"/>
      <c r="AC3454" s="4"/>
      <c r="AD3454" s="4"/>
      <c r="AE3454" s="4"/>
      <c r="AF3454" s="4"/>
      <c r="AG3454" s="4"/>
    </row>
    <row r="3455" spans="21:33">
      <c r="U3455" s="4"/>
      <c r="V3455" s="4"/>
      <c r="W3455" s="4"/>
      <c r="X3455" s="4"/>
      <c r="Y3455" s="4"/>
      <c r="Z3455" s="4"/>
      <c r="AA3455" s="4"/>
      <c r="AB3455" s="4"/>
      <c r="AC3455" s="4"/>
      <c r="AD3455" s="4"/>
      <c r="AE3455" s="4"/>
      <c r="AF3455" s="4"/>
      <c r="AG3455" s="4"/>
    </row>
    <row r="3456" spans="21:33">
      <c r="U3456" s="4"/>
      <c r="V3456" s="4"/>
      <c r="W3456" s="4"/>
      <c r="X3456" s="4"/>
      <c r="Y3456" s="4"/>
      <c r="Z3456" s="4"/>
      <c r="AA3456" s="4"/>
      <c r="AB3456" s="4"/>
      <c r="AC3456" s="4"/>
      <c r="AD3456" s="4"/>
      <c r="AE3456" s="4"/>
      <c r="AF3456" s="4"/>
      <c r="AG3456" s="4"/>
    </row>
    <row r="3457" spans="21:33">
      <c r="U3457" s="4"/>
      <c r="V3457" s="4"/>
      <c r="W3457" s="4"/>
      <c r="X3457" s="4"/>
      <c r="Y3457" s="4"/>
      <c r="Z3457" s="4"/>
      <c r="AA3457" s="4"/>
      <c r="AB3457" s="4"/>
      <c r="AC3457" s="4"/>
      <c r="AD3457" s="4"/>
      <c r="AE3457" s="4"/>
      <c r="AF3457" s="4"/>
      <c r="AG3457" s="4"/>
    </row>
    <row r="3458" spans="21:33">
      <c r="U3458" s="4"/>
      <c r="V3458" s="4"/>
      <c r="W3458" s="4"/>
      <c r="X3458" s="4"/>
      <c r="Y3458" s="4"/>
      <c r="Z3458" s="4"/>
      <c r="AA3458" s="4"/>
      <c r="AB3458" s="4"/>
      <c r="AC3458" s="4"/>
      <c r="AD3458" s="4"/>
      <c r="AE3458" s="4"/>
      <c r="AF3458" s="4"/>
      <c r="AG3458" s="4"/>
    </row>
    <row r="3459" spans="21:33">
      <c r="U3459" s="4"/>
      <c r="V3459" s="4"/>
      <c r="W3459" s="4"/>
      <c r="X3459" s="4"/>
      <c r="Y3459" s="4"/>
      <c r="Z3459" s="4"/>
      <c r="AA3459" s="4"/>
      <c r="AB3459" s="4"/>
      <c r="AC3459" s="4"/>
      <c r="AD3459" s="4"/>
      <c r="AE3459" s="4"/>
      <c r="AF3459" s="4"/>
      <c r="AG3459" s="4"/>
    </row>
    <row r="3460" spans="21:33">
      <c r="U3460" s="4"/>
      <c r="V3460" s="4"/>
      <c r="W3460" s="4"/>
      <c r="X3460" s="4"/>
      <c r="Y3460" s="4"/>
      <c r="Z3460" s="4"/>
      <c r="AA3460" s="4"/>
      <c r="AB3460" s="4"/>
      <c r="AC3460" s="4"/>
      <c r="AD3460" s="4"/>
      <c r="AE3460" s="4"/>
      <c r="AF3460" s="4"/>
      <c r="AG3460" s="4"/>
    </row>
    <row r="3461" spans="21:33">
      <c r="U3461" s="4"/>
      <c r="V3461" s="4"/>
      <c r="W3461" s="4"/>
      <c r="X3461" s="4"/>
      <c r="Y3461" s="4"/>
      <c r="Z3461" s="4"/>
      <c r="AA3461" s="4"/>
      <c r="AB3461" s="4"/>
      <c r="AC3461" s="4"/>
      <c r="AD3461" s="4"/>
      <c r="AE3461" s="4"/>
      <c r="AF3461" s="4"/>
      <c r="AG3461" s="4"/>
    </row>
    <row r="3462" spans="21:33">
      <c r="U3462" s="4"/>
      <c r="V3462" s="4"/>
      <c r="W3462" s="4"/>
      <c r="X3462" s="4"/>
      <c r="Y3462" s="4"/>
      <c r="Z3462" s="4"/>
      <c r="AA3462" s="4"/>
      <c r="AB3462" s="4"/>
      <c r="AC3462" s="4"/>
      <c r="AD3462" s="4"/>
      <c r="AE3462" s="4"/>
      <c r="AF3462" s="4"/>
      <c r="AG3462" s="4"/>
    </row>
    <row r="3463" spans="21:33">
      <c r="U3463" s="4"/>
      <c r="V3463" s="4"/>
      <c r="W3463" s="4"/>
      <c r="X3463" s="4"/>
      <c r="Y3463" s="4"/>
      <c r="Z3463" s="4"/>
      <c r="AA3463" s="4"/>
      <c r="AB3463" s="4"/>
      <c r="AC3463" s="4"/>
      <c r="AD3463" s="4"/>
      <c r="AE3463" s="4"/>
      <c r="AF3463" s="4"/>
      <c r="AG3463" s="4"/>
    </row>
    <row r="3464" spans="21:33">
      <c r="U3464" s="4"/>
      <c r="V3464" s="4"/>
      <c r="W3464" s="4"/>
      <c r="X3464" s="4"/>
      <c r="Y3464" s="4"/>
      <c r="Z3464" s="4"/>
      <c r="AA3464" s="4"/>
      <c r="AB3464" s="4"/>
      <c r="AC3464" s="4"/>
      <c r="AD3464" s="4"/>
      <c r="AE3464" s="4"/>
      <c r="AF3464" s="4"/>
      <c r="AG3464" s="4"/>
    </row>
    <row r="3465" spans="21:33">
      <c r="U3465" s="4"/>
      <c r="V3465" s="4"/>
      <c r="W3465" s="4"/>
      <c r="X3465" s="4"/>
      <c r="Y3465" s="4"/>
      <c r="Z3465" s="4"/>
      <c r="AA3465" s="4"/>
      <c r="AB3465" s="4"/>
      <c r="AC3465" s="4"/>
      <c r="AD3465" s="4"/>
      <c r="AE3465" s="4"/>
      <c r="AF3465" s="4"/>
      <c r="AG3465" s="4"/>
    </row>
    <row r="3466" spans="21:33">
      <c r="U3466" s="4"/>
      <c r="V3466" s="4"/>
      <c r="W3466" s="4"/>
      <c r="X3466" s="4"/>
      <c r="Y3466" s="4"/>
      <c r="Z3466" s="4"/>
      <c r="AA3466" s="4"/>
      <c r="AB3466" s="4"/>
      <c r="AC3466" s="4"/>
      <c r="AD3466" s="4"/>
      <c r="AE3466" s="4"/>
      <c r="AF3466" s="4"/>
      <c r="AG3466" s="4"/>
    </row>
    <row r="3467" spans="21:33">
      <c r="U3467" s="4"/>
      <c r="V3467" s="4"/>
      <c r="W3467" s="4"/>
      <c r="X3467" s="4"/>
      <c r="Y3467" s="4"/>
      <c r="Z3467" s="4"/>
      <c r="AA3467" s="4"/>
      <c r="AB3467" s="4"/>
      <c r="AC3467" s="4"/>
      <c r="AD3467" s="4"/>
      <c r="AE3467" s="4"/>
      <c r="AF3467" s="4"/>
      <c r="AG3467" s="4"/>
    </row>
    <row r="3468" spans="21:33">
      <c r="U3468" s="4"/>
      <c r="V3468" s="4"/>
      <c r="W3468" s="4"/>
      <c r="X3468" s="4"/>
      <c r="Y3468" s="4"/>
      <c r="Z3468" s="4"/>
      <c r="AA3468" s="4"/>
      <c r="AB3468" s="4"/>
      <c r="AC3468" s="4"/>
      <c r="AD3468" s="4"/>
      <c r="AE3468" s="4"/>
      <c r="AF3468" s="4"/>
      <c r="AG3468" s="4"/>
    </row>
    <row r="3469" spans="21:33">
      <c r="U3469" s="4"/>
      <c r="V3469" s="4"/>
      <c r="W3469" s="4"/>
      <c r="X3469" s="4"/>
      <c r="Y3469" s="4"/>
      <c r="Z3469" s="4"/>
      <c r="AA3469" s="4"/>
      <c r="AB3469" s="4"/>
      <c r="AC3469" s="4"/>
      <c r="AD3469" s="4"/>
      <c r="AE3469" s="4"/>
      <c r="AF3469" s="4"/>
      <c r="AG3469" s="4"/>
    </row>
    <row r="3470" spans="21:33">
      <c r="U3470" s="4"/>
      <c r="V3470" s="4"/>
      <c r="W3470" s="4"/>
      <c r="X3470" s="4"/>
      <c r="Y3470" s="4"/>
      <c r="Z3470" s="4"/>
      <c r="AA3470" s="4"/>
      <c r="AB3470" s="4"/>
      <c r="AC3470" s="4"/>
      <c r="AD3470" s="4"/>
      <c r="AE3470" s="4"/>
      <c r="AF3470" s="4"/>
      <c r="AG3470" s="4"/>
    </row>
    <row r="3471" spans="21:33">
      <c r="U3471" s="4"/>
      <c r="V3471" s="4"/>
      <c r="W3471" s="4"/>
      <c r="X3471" s="4"/>
      <c r="Y3471" s="4"/>
      <c r="Z3471" s="4"/>
      <c r="AA3471" s="4"/>
      <c r="AB3471" s="4"/>
      <c r="AC3471" s="4"/>
      <c r="AD3471" s="4"/>
      <c r="AE3471" s="4"/>
      <c r="AF3471" s="4"/>
      <c r="AG3471" s="4"/>
    </row>
    <row r="3472" spans="21:33">
      <c r="U3472" s="4"/>
      <c r="V3472" s="4"/>
      <c r="W3472" s="4"/>
      <c r="X3472" s="4"/>
      <c r="Y3472" s="4"/>
      <c r="Z3472" s="4"/>
      <c r="AA3472" s="4"/>
      <c r="AB3472" s="4"/>
      <c r="AC3472" s="4"/>
      <c r="AD3472" s="4"/>
      <c r="AE3472" s="4"/>
      <c r="AF3472" s="4"/>
      <c r="AG3472" s="4"/>
    </row>
    <row r="3473" spans="21:33">
      <c r="U3473" s="4"/>
      <c r="V3473" s="4"/>
      <c r="W3473" s="4"/>
      <c r="X3473" s="4"/>
      <c r="Y3473" s="4"/>
      <c r="Z3473" s="4"/>
      <c r="AA3473" s="4"/>
      <c r="AB3473" s="4"/>
      <c r="AC3473" s="4"/>
      <c r="AD3473" s="4"/>
      <c r="AE3473" s="4"/>
      <c r="AF3473" s="4"/>
      <c r="AG3473" s="4"/>
    </row>
    <row r="3474" spans="21:33">
      <c r="U3474" s="4"/>
      <c r="V3474" s="4"/>
      <c r="W3474" s="4"/>
      <c r="X3474" s="4"/>
      <c r="Y3474" s="4"/>
      <c r="Z3474" s="4"/>
      <c r="AA3474" s="4"/>
      <c r="AB3474" s="4"/>
      <c r="AC3474" s="4"/>
      <c r="AD3474" s="4"/>
      <c r="AE3474" s="4"/>
      <c r="AF3474" s="4"/>
      <c r="AG3474" s="4"/>
    </row>
    <row r="3475" spans="21:33">
      <c r="U3475" s="4"/>
      <c r="V3475" s="4"/>
      <c r="W3475" s="4"/>
      <c r="X3475" s="4"/>
      <c r="Y3475" s="4"/>
      <c r="Z3475" s="4"/>
      <c r="AA3475" s="4"/>
      <c r="AB3475" s="4"/>
      <c r="AC3475" s="4"/>
      <c r="AD3475" s="4"/>
      <c r="AE3475" s="4"/>
      <c r="AF3475" s="4"/>
      <c r="AG3475" s="4"/>
    </row>
    <row r="3476" spans="21:33">
      <c r="U3476" s="4"/>
      <c r="V3476" s="4"/>
      <c r="W3476" s="4"/>
      <c r="X3476" s="4"/>
      <c r="Y3476" s="4"/>
      <c r="Z3476" s="4"/>
      <c r="AA3476" s="4"/>
      <c r="AB3476" s="4"/>
      <c r="AC3476" s="4"/>
      <c r="AD3476" s="4"/>
      <c r="AE3476" s="4"/>
      <c r="AF3476" s="4"/>
      <c r="AG3476" s="4"/>
    </row>
    <row r="3477" spans="21:33">
      <c r="U3477" s="4"/>
      <c r="V3477" s="4"/>
      <c r="W3477" s="4"/>
      <c r="X3477" s="4"/>
      <c r="Y3477" s="4"/>
      <c r="Z3477" s="4"/>
      <c r="AA3477" s="4"/>
      <c r="AB3477" s="4"/>
      <c r="AC3477" s="4"/>
      <c r="AD3477" s="4"/>
      <c r="AE3477" s="4"/>
      <c r="AF3477" s="4"/>
      <c r="AG3477" s="4"/>
    </row>
    <row r="3478" spans="21:33">
      <c r="U3478" s="4"/>
      <c r="V3478" s="4"/>
      <c r="W3478" s="4"/>
      <c r="X3478" s="4"/>
      <c r="Y3478" s="4"/>
      <c r="Z3478" s="4"/>
      <c r="AA3478" s="4"/>
      <c r="AB3478" s="4"/>
      <c r="AC3478" s="4"/>
      <c r="AD3478" s="4"/>
      <c r="AE3478" s="4"/>
      <c r="AF3478" s="4"/>
      <c r="AG3478" s="4"/>
    </row>
    <row r="3479" spans="21:33">
      <c r="U3479" s="4"/>
      <c r="V3479" s="4"/>
      <c r="W3479" s="4"/>
      <c r="X3479" s="4"/>
      <c r="Y3479" s="4"/>
      <c r="Z3479" s="4"/>
      <c r="AA3479" s="4"/>
      <c r="AB3479" s="4"/>
      <c r="AC3479" s="4"/>
      <c r="AD3479" s="4"/>
      <c r="AE3479" s="4"/>
      <c r="AF3479" s="4"/>
      <c r="AG3479" s="4"/>
    </row>
    <row r="3480" spans="21:33">
      <c r="U3480" s="4"/>
      <c r="V3480" s="4"/>
      <c r="W3480" s="4"/>
      <c r="X3480" s="4"/>
      <c r="Y3480" s="4"/>
      <c r="Z3480" s="4"/>
      <c r="AA3480" s="4"/>
      <c r="AB3480" s="4"/>
      <c r="AC3480" s="4"/>
      <c r="AD3480" s="4"/>
      <c r="AE3480" s="4"/>
      <c r="AF3480" s="4"/>
      <c r="AG3480" s="4"/>
    </row>
    <row r="3481" spans="21:33">
      <c r="U3481" s="4"/>
      <c r="V3481" s="4"/>
      <c r="W3481" s="4"/>
      <c r="X3481" s="4"/>
      <c r="Y3481" s="4"/>
      <c r="Z3481" s="4"/>
      <c r="AA3481" s="4"/>
      <c r="AB3481" s="4"/>
      <c r="AC3481" s="4"/>
      <c r="AD3481" s="4"/>
      <c r="AE3481" s="4"/>
      <c r="AF3481" s="4"/>
      <c r="AG3481" s="4"/>
    </row>
    <row r="3482" spans="21:33">
      <c r="U3482" s="4"/>
      <c r="V3482" s="4"/>
      <c r="W3482" s="4"/>
      <c r="X3482" s="4"/>
      <c r="Y3482" s="4"/>
      <c r="Z3482" s="4"/>
      <c r="AA3482" s="4"/>
      <c r="AB3482" s="4"/>
      <c r="AC3482" s="4"/>
      <c r="AD3482" s="4"/>
      <c r="AE3482" s="4"/>
      <c r="AF3482" s="4"/>
      <c r="AG3482" s="4"/>
    </row>
    <row r="3483" spans="21:33">
      <c r="U3483" s="4"/>
      <c r="V3483" s="4"/>
      <c r="W3483" s="4"/>
      <c r="X3483" s="4"/>
      <c r="Y3483" s="4"/>
      <c r="Z3483" s="4"/>
      <c r="AA3483" s="4"/>
      <c r="AB3483" s="4"/>
      <c r="AC3483" s="4"/>
      <c r="AD3483" s="4"/>
      <c r="AE3483" s="4"/>
      <c r="AF3483" s="4"/>
      <c r="AG3483" s="4"/>
    </row>
    <row r="3484" spans="21:33">
      <c r="U3484" s="4"/>
      <c r="V3484" s="4"/>
      <c r="W3484" s="4"/>
      <c r="X3484" s="4"/>
      <c r="Y3484" s="4"/>
      <c r="Z3484" s="4"/>
      <c r="AA3484" s="4"/>
      <c r="AB3484" s="4"/>
      <c r="AC3484" s="4"/>
      <c r="AD3484" s="4"/>
      <c r="AE3484" s="4"/>
      <c r="AF3484" s="4"/>
      <c r="AG3484" s="4"/>
    </row>
    <row r="3485" spans="21:33">
      <c r="U3485" s="4"/>
      <c r="V3485" s="4"/>
      <c r="W3485" s="4"/>
      <c r="X3485" s="4"/>
      <c r="Y3485" s="4"/>
      <c r="Z3485" s="4"/>
      <c r="AA3485" s="4"/>
      <c r="AB3485" s="4"/>
      <c r="AC3485" s="4"/>
      <c r="AD3485" s="4"/>
      <c r="AE3485" s="4"/>
      <c r="AF3485" s="4"/>
      <c r="AG3485" s="4"/>
    </row>
    <row r="3486" spans="21:33">
      <c r="U3486" s="4"/>
      <c r="V3486" s="4"/>
      <c r="W3486" s="4"/>
      <c r="X3486" s="4"/>
      <c r="Y3486" s="4"/>
      <c r="Z3486" s="4"/>
      <c r="AA3486" s="4"/>
      <c r="AB3486" s="4"/>
      <c r="AC3486" s="4"/>
      <c r="AD3486" s="4"/>
      <c r="AE3486" s="4"/>
      <c r="AF3486" s="4"/>
      <c r="AG3486" s="4"/>
    </row>
    <row r="3487" spans="21:33">
      <c r="U3487" s="4"/>
      <c r="V3487" s="4"/>
      <c r="W3487" s="4"/>
      <c r="X3487" s="4"/>
      <c r="Y3487" s="4"/>
      <c r="Z3487" s="4"/>
      <c r="AA3487" s="4"/>
      <c r="AB3487" s="4"/>
      <c r="AC3487" s="4"/>
      <c r="AD3487" s="4"/>
      <c r="AE3487" s="4"/>
      <c r="AF3487" s="4"/>
      <c r="AG3487" s="4"/>
    </row>
    <row r="3488" spans="21:33">
      <c r="U3488" s="4"/>
      <c r="V3488" s="4"/>
      <c r="W3488" s="4"/>
      <c r="X3488" s="4"/>
      <c r="Y3488" s="4"/>
      <c r="Z3488" s="4"/>
      <c r="AA3488" s="4"/>
      <c r="AB3488" s="4"/>
      <c r="AC3488" s="4"/>
      <c r="AD3488" s="4"/>
      <c r="AE3488" s="4"/>
      <c r="AF3488" s="4"/>
      <c r="AG3488" s="4"/>
    </row>
    <row r="3489" spans="21:33">
      <c r="U3489" s="4"/>
      <c r="V3489" s="4"/>
      <c r="W3489" s="4"/>
      <c r="X3489" s="4"/>
      <c r="Y3489" s="4"/>
      <c r="Z3489" s="4"/>
      <c r="AA3489" s="4"/>
      <c r="AB3489" s="4"/>
      <c r="AC3489" s="4"/>
      <c r="AD3489" s="4"/>
      <c r="AE3489" s="4"/>
      <c r="AF3489" s="4"/>
      <c r="AG3489" s="4"/>
    </row>
    <row r="3490" spans="21:33">
      <c r="U3490" s="4"/>
      <c r="V3490" s="4"/>
      <c r="W3490" s="4"/>
      <c r="X3490" s="4"/>
      <c r="Y3490" s="4"/>
      <c r="Z3490" s="4"/>
      <c r="AA3490" s="4"/>
      <c r="AB3490" s="4"/>
      <c r="AC3490" s="4"/>
      <c r="AD3490" s="4"/>
      <c r="AE3490" s="4"/>
      <c r="AF3490" s="4"/>
      <c r="AG3490" s="4"/>
    </row>
    <row r="3491" spans="21:33">
      <c r="U3491" s="4"/>
      <c r="V3491" s="4"/>
      <c r="W3491" s="4"/>
      <c r="X3491" s="4"/>
      <c r="Y3491" s="4"/>
      <c r="Z3491" s="4"/>
      <c r="AA3491" s="4"/>
      <c r="AB3491" s="4"/>
      <c r="AC3491" s="4"/>
      <c r="AD3491" s="4"/>
      <c r="AE3491" s="4"/>
      <c r="AF3491" s="4"/>
      <c r="AG3491" s="4"/>
    </row>
    <row r="3492" spans="21:33">
      <c r="U3492" s="4"/>
      <c r="V3492" s="4"/>
      <c r="W3492" s="4"/>
      <c r="X3492" s="4"/>
      <c r="Y3492" s="4"/>
      <c r="Z3492" s="4"/>
      <c r="AA3492" s="4"/>
      <c r="AB3492" s="4"/>
      <c r="AC3492" s="4"/>
      <c r="AD3492" s="4"/>
      <c r="AE3492" s="4"/>
      <c r="AF3492" s="4"/>
      <c r="AG3492" s="4"/>
    </row>
    <row r="3493" spans="21:33">
      <c r="U3493" s="4"/>
      <c r="V3493" s="4"/>
      <c r="W3493" s="4"/>
      <c r="X3493" s="4"/>
      <c r="Y3493" s="4"/>
      <c r="Z3493" s="4"/>
      <c r="AA3493" s="4"/>
      <c r="AB3493" s="4"/>
      <c r="AC3493" s="4"/>
      <c r="AD3493" s="4"/>
      <c r="AE3493" s="4"/>
      <c r="AF3493" s="4"/>
      <c r="AG3493" s="4"/>
    </row>
    <row r="3494" spans="21:33">
      <c r="U3494" s="4"/>
      <c r="V3494" s="4"/>
      <c r="W3494" s="4"/>
      <c r="X3494" s="4"/>
      <c r="Y3494" s="4"/>
      <c r="Z3494" s="4"/>
      <c r="AA3494" s="4"/>
      <c r="AB3494" s="4"/>
      <c r="AC3494" s="4"/>
      <c r="AD3494" s="4"/>
      <c r="AE3494" s="4"/>
      <c r="AF3494" s="4"/>
      <c r="AG3494" s="4"/>
    </row>
    <row r="3495" spans="21:33">
      <c r="U3495" s="4"/>
      <c r="V3495" s="4"/>
      <c r="W3495" s="4"/>
      <c r="X3495" s="4"/>
      <c r="Y3495" s="4"/>
      <c r="Z3495" s="4"/>
      <c r="AA3495" s="4"/>
      <c r="AB3495" s="4"/>
      <c r="AC3495" s="4"/>
      <c r="AD3495" s="4"/>
      <c r="AE3495" s="4"/>
      <c r="AF3495" s="4"/>
      <c r="AG3495" s="4"/>
    </row>
    <row r="3496" spans="21:33">
      <c r="U3496" s="4"/>
      <c r="V3496" s="4"/>
      <c r="W3496" s="4"/>
      <c r="X3496" s="4"/>
      <c r="Y3496" s="4"/>
      <c r="Z3496" s="4"/>
      <c r="AA3496" s="4"/>
      <c r="AB3496" s="4"/>
      <c r="AC3496" s="4"/>
      <c r="AD3496" s="4"/>
      <c r="AE3496" s="4"/>
      <c r="AF3496" s="4"/>
      <c r="AG3496" s="4"/>
    </row>
    <row r="3497" spans="21:33">
      <c r="U3497" s="4"/>
      <c r="V3497" s="4"/>
      <c r="W3497" s="4"/>
      <c r="X3497" s="4"/>
      <c r="Y3497" s="4"/>
      <c r="Z3497" s="4"/>
      <c r="AA3497" s="4"/>
      <c r="AB3497" s="4"/>
      <c r="AC3497" s="4"/>
      <c r="AD3497" s="4"/>
      <c r="AE3497" s="4"/>
      <c r="AF3497" s="4"/>
      <c r="AG3497" s="4"/>
    </row>
    <row r="3498" spans="21:33">
      <c r="U3498" s="4"/>
      <c r="V3498" s="4"/>
      <c r="W3498" s="4"/>
      <c r="X3498" s="4"/>
      <c r="Y3498" s="4"/>
      <c r="Z3498" s="4"/>
      <c r="AA3498" s="4"/>
      <c r="AB3498" s="4"/>
      <c r="AC3498" s="4"/>
      <c r="AD3498" s="4"/>
      <c r="AE3498" s="4"/>
      <c r="AF3498" s="4"/>
      <c r="AG3498" s="4"/>
    </row>
    <row r="3499" spans="21:33">
      <c r="U3499" s="4"/>
      <c r="V3499" s="4"/>
      <c r="W3499" s="4"/>
      <c r="X3499" s="4"/>
      <c r="Y3499" s="4"/>
      <c r="Z3499" s="4"/>
      <c r="AA3499" s="4"/>
      <c r="AB3499" s="4"/>
      <c r="AC3499" s="4"/>
      <c r="AD3499" s="4"/>
      <c r="AE3499" s="4"/>
      <c r="AF3499" s="4"/>
      <c r="AG3499" s="4"/>
    </row>
    <row r="3500" spans="21:33">
      <c r="U3500" s="4"/>
      <c r="V3500" s="4"/>
      <c r="W3500" s="4"/>
      <c r="X3500" s="4"/>
      <c r="Y3500" s="4"/>
      <c r="Z3500" s="4"/>
      <c r="AA3500" s="4"/>
      <c r="AB3500" s="4"/>
      <c r="AC3500" s="4"/>
      <c r="AD3500" s="4"/>
      <c r="AE3500" s="4"/>
      <c r="AF3500" s="4"/>
      <c r="AG3500" s="4"/>
    </row>
    <row r="3501" spans="21:33">
      <c r="U3501" s="4"/>
      <c r="V3501" s="4"/>
      <c r="W3501" s="4"/>
      <c r="X3501" s="4"/>
      <c r="Y3501" s="4"/>
      <c r="Z3501" s="4"/>
      <c r="AA3501" s="4"/>
      <c r="AB3501" s="4"/>
      <c r="AC3501" s="4"/>
      <c r="AD3501" s="4"/>
      <c r="AE3501" s="4"/>
      <c r="AF3501" s="4"/>
      <c r="AG3501" s="4"/>
    </row>
    <row r="3502" spans="21:33">
      <c r="U3502" s="4"/>
      <c r="V3502" s="4"/>
      <c r="W3502" s="4"/>
      <c r="X3502" s="4"/>
      <c r="Y3502" s="4"/>
      <c r="Z3502" s="4"/>
      <c r="AA3502" s="4"/>
      <c r="AB3502" s="4"/>
      <c r="AC3502" s="4"/>
      <c r="AD3502" s="4"/>
      <c r="AE3502" s="4"/>
      <c r="AF3502" s="4"/>
      <c r="AG3502" s="4"/>
    </row>
    <row r="3503" spans="21:33">
      <c r="U3503" s="4"/>
      <c r="V3503" s="4"/>
      <c r="W3503" s="4"/>
      <c r="X3503" s="4"/>
      <c r="Y3503" s="4"/>
      <c r="Z3503" s="4"/>
      <c r="AA3503" s="4"/>
      <c r="AB3503" s="4"/>
      <c r="AC3503" s="4"/>
      <c r="AD3503" s="4"/>
      <c r="AE3503" s="4"/>
      <c r="AF3503" s="4"/>
      <c r="AG3503" s="4"/>
    </row>
    <row r="3504" spans="21:33">
      <c r="U3504" s="4"/>
      <c r="V3504" s="4"/>
      <c r="W3504" s="4"/>
      <c r="X3504" s="4"/>
      <c r="Y3504" s="4"/>
      <c r="Z3504" s="4"/>
      <c r="AA3504" s="4"/>
      <c r="AB3504" s="4"/>
      <c r="AC3504" s="4"/>
      <c r="AD3504" s="4"/>
      <c r="AE3504" s="4"/>
      <c r="AF3504" s="4"/>
      <c r="AG3504" s="4"/>
    </row>
    <row r="3505" spans="21:33">
      <c r="U3505" s="4"/>
      <c r="V3505" s="4"/>
      <c r="W3505" s="4"/>
      <c r="X3505" s="4"/>
      <c r="Y3505" s="4"/>
      <c r="Z3505" s="4"/>
      <c r="AA3505" s="4"/>
      <c r="AB3505" s="4"/>
      <c r="AC3505" s="4"/>
      <c r="AD3505" s="4"/>
      <c r="AE3505" s="4"/>
      <c r="AF3505" s="4"/>
      <c r="AG3505" s="4"/>
    </row>
    <row r="3506" spans="21:33">
      <c r="U3506" s="4"/>
      <c r="V3506" s="4"/>
      <c r="W3506" s="4"/>
      <c r="X3506" s="4"/>
      <c r="Y3506" s="4"/>
      <c r="Z3506" s="4"/>
      <c r="AA3506" s="4"/>
      <c r="AB3506" s="4"/>
      <c r="AC3506" s="4"/>
      <c r="AD3506" s="4"/>
      <c r="AE3506" s="4"/>
      <c r="AF3506" s="4"/>
      <c r="AG3506" s="4"/>
    </row>
    <row r="3507" spans="21:33">
      <c r="U3507" s="4"/>
      <c r="V3507" s="4"/>
      <c r="W3507" s="4"/>
      <c r="X3507" s="4"/>
      <c r="Y3507" s="4"/>
      <c r="Z3507" s="4"/>
      <c r="AA3507" s="4"/>
      <c r="AB3507" s="4"/>
      <c r="AC3507" s="4"/>
      <c r="AD3507" s="4"/>
      <c r="AE3507" s="4"/>
      <c r="AF3507" s="4"/>
      <c r="AG3507" s="4"/>
    </row>
    <row r="3508" spans="21:33">
      <c r="U3508" s="4"/>
      <c r="V3508" s="4"/>
      <c r="W3508" s="4"/>
      <c r="X3508" s="4"/>
      <c r="Y3508" s="4"/>
      <c r="Z3508" s="4"/>
      <c r="AA3508" s="4"/>
      <c r="AB3508" s="4"/>
      <c r="AC3508" s="4"/>
      <c r="AD3508" s="4"/>
      <c r="AE3508" s="4"/>
      <c r="AF3508" s="4"/>
      <c r="AG3508" s="4"/>
    </row>
    <row r="3509" spans="21:33">
      <c r="U3509" s="4"/>
      <c r="V3509" s="4"/>
      <c r="W3509" s="4"/>
      <c r="X3509" s="4"/>
      <c r="Y3509" s="4"/>
      <c r="Z3509" s="4"/>
      <c r="AA3509" s="4"/>
      <c r="AB3509" s="4"/>
      <c r="AC3509" s="4"/>
      <c r="AD3509" s="4"/>
      <c r="AE3509" s="4"/>
      <c r="AF3509" s="4"/>
      <c r="AG3509" s="4"/>
    </row>
    <row r="3510" spans="21:33">
      <c r="U3510" s="4"/>
      <c r="V3510" s="4"/>
      <c r="W3510" s="4"/>
      <c r="X3510" s="4"/>
      <c r="Y3510" s="4"/>
      <c r="Z3510" s="4"/>
      <c r="AA3510" s="4"/>
      <c r="AB3510" s="4"/>
      <c r="AC3510" s="4"/>
      <c r="AD3510" s="4"/>
      <c r="AE3510" s="4"/>
      <c r="AF3510" s="4"/>
      <c r="AG3510" s="4"/>
    </row>
    <row r="3511" spans="21:33">
      <c r="U3511" s="4"/>
      <c r="V3511" s="4"/>
      <c r="W3511" s="4"/>
      <c r="X3511" s="4"/>
      <c r="Y3511" s="4"/>
      <c r="Z3511" s="4"/>
      <c r="AA3511" s="4"/>
      <c r="AB3511" s="4"/>
      <c r="AC3511" s="4"/>
      <c r="AD3511" s="4"/>
      <c r="AE3511" s="4"/>
      <c r="AF3511" s="4"/>
      <c r="AG3511" s="4"/>
    </row>
    <row r="3512" spans="21:33">
      <c r="U3512" s="4"/>
      <c r="V3512" s="4"/>
      <c r="W3512" s="4"/>
      <c r="X3512" s="4"/>
      <c r="Y3512" s="4"/>
      <c r="Z3512" s="4"/>
      <c r="AA3512" s="4"/>
      <c r="AB3512" s="4"/>
      <c r="AC3512" s="4"/>
      <c r="AD3512" s="4"/>
      <c r="AE3512" s="4"/>
      <c r="AF3512" s="4"/>
      <c r="AG3512" s="4"/>
    </row>
    <row r="3513" spans="21:33">
      <c r="U3513" s="4"/>
      <c r="V3513" s="4"/>
      <c r="W3513" s="4"/>
      <c r="X3513" s="4"/>
      <c r="Y3513" s="4"/>
      <c r="Z3513" s="4"/>
      <c r="AA3513" s="4"/>
      <c r="AB3513" s="4"/>
      <c r="AC3513" s="4"/>
      <c r="AD3513" s="4"/>
      <c r="AE3513" s="4"/>
      <c r="AF3513" s="4"/>
      <c r="AG3513" s="4"/>
    </row>
    <row r="3514" spans="21:33">
      <c r="U3514" s="4"/>
      <c r="V3514" s="4"/>
      <c r="W3514" s="4"/>
      <c r="X3514" s="4"/>
      <c r="Y3514" s="4"/>
      <c r="Z3514" s="4"/>
      <c r="AA3514" s="4"/>
      <c r="AB3514" s="4"/>
      <c r="AC3514" s="4"/>
      <c r="AD3514" s="4"/>
      <c r="AE3514" s="4"/>
      <c r="AF3514" s="4"/>
      <c r="AG3514" s="4"/>
    </row>
    <row r="3515" spans="21:33">
      <c r="U3515" s="4"/>
      <c r="V3515" s="4"/>
      <c r="W3515" s="4"/>
      <c r="X3515" s="4"/>
      <c r="Y3515" s="4"/>
      <c r="Z3515" s="4"/>
      <c r="AA3515" s="4"/>
      <c r="AB3515" s="4"/>
      <c r="AC3515" s="4"/>
      <c r="AD3515" s="4"/>
      <c r="AE3515" s="4"/>
      <c r="AF3515" s="4"/>
      <c r="AG3515" s="4"/>
    </row>
    <row r="3516" spans="21:33">
      <c r="U3516" s="4"/>
      <c r="V3516" s="4"/>
      <c r="W3516" s="4"/>
      <c r="X3516" s="4"/>
      <c r="Y3516" s="4"/>
      <c r="Z3516" s="4"/>
      <c r="AA3516" s="4"/>
      <c r="AB3516" s="4"/>
      <c r="AC3516" s="4"/>
      <c r="AD3516" s="4"/>
      <c r="AE3516" s="4"/>
      <c r="AF3516" s="4"/>
      <c r="AG3516" s="4"/>
    </row>
    <row r="3517" spans="21:33">
      <c r="U3517" s="4"/>
      <c r="V3517" s="4"/>
      <c r="W3517" s="4"/>
      <c r="X3517" s="4"/>
      <c r="Y3517" s="4"/>
      <c r="Z3517" s="4"/>
      <c r="AA3517" s="4"/>
      <c r="AB3517" s="4"/>
      <c r="AC3517" s="4"/>
      <c r="AD3517" s="4"/>
      <c r="AE3517" s="4"/>
      <c r="AF3517" s="4"/>
      <c r="AG3517" s="4"/>
    </row>
    <row r="3518" spans="21:33">
      <c r="U3518" s="4"/>
      <c r="V3518" s="4"/>
      <c r="W3518" s="4"/>
      <c r="X3518" s="4"/>
      <c r="Y3518" s="4"/>
      <c r="Z3518" s="4"/>
      <c r="AA3518" s="4"/>
      <c r="AB3518" s="4"/>
      <c r="AC3518" s="4"/>
      <c r="AD3518" s="4"/>
      <c r="AE3518" s="4"/>
      <c r="AF3518" s="4"/>
      <c r="AG3518" s="4"/>
    </row>
    <row r="3519" spans="21:33">
      <c r="U3519" s="4"/>
      <c r="V3519" s="4"/>
      <c r="W3519" s="4"/>
      <c r="X3519" s="4"/>
      <c r="Y3519" s="4"/>
      <c r="Z3519" s="4"/>
      <c r="AA3519" s="4"/>
      <c r="AB3519" s="4"/>
      <c r="AC3519" s="4"/>
      <c r="AD3519" s="4"/>
      <c r="AE3519" s="4"/>
      <c r="AF3519" s="4"/>
      <c r="AG3519" s="4"/>
    </row>
    <row r="3520" spans="21:33">
      <c r="U3520" s="4"/>
      <c r="V3520" s="4"/>
      <c r="W3520" s="4"/>
      <c r="X3520" s="4"/>
      <c r="Y3520" s="4"/>
      <c r="Z3520" s="4"/>
      <c r="AA3520" s="4"/>
      <c r="AB3520" s="4"/>
      <c r="AC3520" s="4"/>
      <c r="AD3520" s="4"/>
      <c r="AE3520" s="4"/>
      <c r="AF3520" s="4"/>
      <c r="AG3520" s="4"/>
    </row>
    <row r="3521" spans="21:33">
      <c r="U3521" s="4"/>
      <c r="V3521" s="4"/>
      <c r="W3521" s="4"/>
      <c r="X3521" s="4"/>
      <c r="Y3521" s="4"/>
      <c r="Z3521" s="4"/>
      <c r="AA3521" s="4"/>
      <c r="AB3521" s="4"/>
      <c r="AC3521" s="4"/>
      <c r="AD3521" s="4"/>
      <c r="AE3521" s="4"/>
      <c r="AF3521" s="4"/>
      <c r="AG3521" s="4"/>
    </row>
    <row r="3522" spans="21:33">
      <c r="U3522" s="4"/>
      <c r="V3522" s="4"/>
      <c r="W3522" s="4"/>
      <c r="X3522" s="4"/>
      <c r="Y3522" s="4"/>
      <c r="Z3522" s="4"/>
      <c r="AA3522" s="4"/>
      <c r="AB3522" s="4"/>
      <c r="AC3522" s="4"/>
      <c r="AD3522" s="4"/>
      <c r="AE3522" s="4"/>
      <c r="AF3522" s="4"/>
      <c r="AG3522" s="4"/>
    </row>
    <row r="3523" spans="21:33">
      <c r="U3523" s="4"/>
      <c r="V3523" s="4"/>
      <c r="W3523" s="4"/>
      <c r="X3523" s="4"/>
      <c r="Y3523" s="4"/>
      <c r="Z3523" s="4"/>
      <c r="AA3523" s="4"/>
      <c r="AB3523" s="4"/>
      <c r="AC3523" s="4"/>
      <c r="AD3523" s="4"/>
      <c r="AE3523" s="4"/>
      <c r="AF3523" s="4"/>
      <c r="AG3523" s="4"/>
    </row>
    <row r="3524" spans="21:33">
      <c r="U3524" s="4"/>
      <c r="V3524" s="4"/>
      <c r="W3524" s="4"/>
      <c r="X3524" s="4"/>
      <c r="Y3524" s="4"/>
      <c r="Z3524" s="4"/>
      <c r="AA3524" s="4"/>
      <c r="AB3524" s="4"/>
      <c r="AC3524" s="4"/>
      <c r="AD3524" s="4"/>
      <c r="AE3524" s="4"/>
      <c r="AF3524" s="4"/>
      <c r="AG3524" s="4"/>
    </row>
    <row r="3525" spans="21:33">
      <c r="U3525" s="4"/>
      <c r="V3525" s="4"/>
      <c r="W3525" s="4"/>
      <c r="X3525" s="4"/>
      <c r="Y3525" s="4"/>
      <c r="Z3525" s="4"/>
      <c r="AA3525" s="4"/>
      <c r="AB3525" s="4"/>
      <c r="AC3525" s="4"/>
      <c r="AD3525" s="4"/>
      <c r="AE3525" s="4"/>
      <c r="AF3525" s="4"/>
      <c r="AG3525" s="4"/>
    </row>
    <row r="3526" spans="21:33">
      <c r="U3526" s="4"/>
      <c r="V3526" s="4"/>
      <c r="W3526" s="4"/>
      <c r="X3526" s="4"/>
      <c r="Y3526" s="4"/>
      <c r="Z3526" s="4"/>
      <c r="AA3526" s="4"/>
      <c r="AB3526" s="4"/>
      <c r="AC3526" s="4"/>
      <c r="AD3526" s="4"/>
      <c r="AE3526" s="4"/>
      <c r="AF3526" s="4"/>
      <c r="AG3526" s="4"/>
    </row>
    <row r="3527" spans="21:33">
      <c r="U3527" s="4"/>
      <c r="V3527" s="4"/>
      <c r="W3527" s="4"/>
      <c r="X3527" s="4"/>
      <c r="Y3527" s="4"/>
      <c r="Z3527" s="4"/>
      <c r="AA3527" s="4"/>
      <c r="AB3527" s="4"/>
      <c r="AC3527" s="4"/>
      <c r="AD3527" s="4"/>
      <c r="AE3527" s="4"/>
      <c r="AF3527" s="4"/>
      <c r="AG3527" s="4"/>
    </row>
    <row r="3528" spans="21:33">
      <c r="U3528" s="4"/>
      <c r="V3528" s="4"/>
      <c r="W3528" s="4"/>
      <c r="X3528" s="4"/>
      <c r="Y3528" s="4"/>
      <c r="Z3528" s="4"/>
      <c r="AA3528" s="4"/>
      <c r="AB3528" s="4"/>
      <c r="AC3528" s="4"/>
      <c r="AD3528" s="4"/>
      <c r="AE3528" s="4"/>
      <c r="AF3528" s="4"/>
      <c r="AG3528" s="4"/>
    </row>
    <row r="3529" spans="21:33">
      <c r="U3529" s="4"/>
      <c r="V3529" s="4"/>
      <c r="W3529" s="4"/>
      <c r="X3529" s="4"/>
      <c r="Y3529" s="4"/>
      <c r="Z3529" s="4"/>
      <c r="AA3529" s="4"/>
      <c r="AB3529" s="4"/>
      <c r="AC3529" s="4"/>
      <c r="AD3529" s="4"/>
      <c r="AE3529" s="4"/>
      <c r="AF3529" s="4"/>
      <c r="AG3529" s="4"/>
    </row>
    <row r="3530" spans="21:33">
      <c r="U3530" s="4"/>
      <c r="V3530" s="4"/>
      <c r="W3530" s="4"/>
      <c r="X3530" s="4"/>
      <c r="Y3530" s="4"/>
      <c r="Z3530" s="4"/>
      <c r="AA3530" s="4"/>
      <c r="AB3530" s="4"/>
      <c r="AC3530" s="4"/>
      <c r="AD3530" s="4"/>
      <c r="AE3530" s="4"/>
      <c r="AF3530" s="4"/>
      <c r="AG3530" s="4"/>
    </row>
    <row r="3531" spans="21:33">
      <c r="U3531" s="4"/>
      <c r="V3531" s="4"/>
      <c r="W3531" s="4"/>
      <c r="X3531" s="4"/>
      <c r="Y3531" s="4"/>
      <c r="Z3531" s="4"/>
      <c r="AA3531" s="4"/>
      <c r="AB3531" s="4"/>
      <c r="AC3531" s="4"/>
      <c r="AD3531" s="4"/>
      <c r="AE3531" s="4"/>
      <c r="AF3531" s="4"/>
      <c r="AG3531" s="4"/>
    </row>
    <row r="3532" spans="21:33">
      <c r="U3532" s="4"/>
      <c r="V3532" s="4"/>
      <c r="W3532" s="4"/>
      <c r="X3532" s="4"/>
      <c r="Y3532" s="4"/>
      <c r="Z3532" s="4"/>
      <c r="AA3532" s="4"/>
      <c r="AB3532" s="4"/>
      <c r="AC3532" s="4"/>
      <c r="AD3532" s="4"/>
      <c r="AE3532" s="4"/>
      <c r="AF3532" s="4"/>
      <c r="AG3532" s="4"/>
    </row>
    <row r="3533" spans="21:33">
      <c r="U3533" s="4"/>
      <c r="V3533" s="4"/>
      <c r="W3533" s="4"/>
      <c r="X3533" s="4"/>
      <c r="Y3533" s="4"/>
      <c r="Z3533" s="4"/>
      <c r="AA3533" s="4"/>
      <c r="AB3533" s="4"/>
      <c r="AC3533" s="4"/>
      <c r="AD3533" s="4"/>
      <c r="AE3533" s="4"/>
      <c r="AF3533" s="4"/>
      <c r="AG3533" s="4"/>
    </row>
    <row r="3534" spans="21:33">
      <c r="U3534" s="4"/>
      <c r="V3534" s="4"/>
      <c r="W3534" s="4"/>
      <c r="X3534" s="4"/>
      <c r="Y3534" s="4"/>
      <c r="Z3534" s="4"/>
      <c r="AA3534" s="4"/>
      <c r="AB3534" s="4"/>
      <c r="AC3534" s="4"/>
      <c r="AD3534" s="4"/>
      <c r="AE3534" s="4"/>
      <c r="AF3534" s="4"/>
      <c r="AG3534" s="4"/>
    </row>
    <row r="3535" spans="21:33">
      <c r="U3535" s="4"/>
      <c r="V3535" s="4"/>
      <c r="W3535" s="4"/>
      <c r="X3535" s="4"/>
      <c r="Y3535" s="4"/>
      <c r="Z3535" s="4"/>
      <c r="AA3535" s="4"/>
      <c r="AB3535" s="4"/>
      <c r="AC3535" s="4"/>
      <c r="AD3535" s="4"/>
      <c r="AE3535" s="4"/>
      <c r="AF3535" s="4"/>
      <c r="AG3535" s="4"/>
    </row>
    <row r="3536" spans="21:33">
      <c r="U3536" s="4"/>
      <c r="V3536" s="4"/>
      <c r="W3536" s="4"/>
      <c r="X3536" s="4"/>
      <c r="Y3536" s="4"/>
      <c r="Z3536" s="4"/>
      <c r="AA3536" s="4"/>
      <c r="AB3536" s="4"/>
      <c r="AC3536" s="4"/>
      <c r="AD3536" s="4"/>
      <c r="AE3536" s="4"/>
      <c r="AF3536" s="4"/>
      <c r="AG3536" s="4"/>
    </row>
    <row r="3537" spans="21:33">
      <c r="U3537" s="4"/>
      <c r="V3537" s="4"/>
      <c r="W3537" s="4"/>
      <c r="X3537" s="4"/>
      <c r="Y3537" s="4"/>
      <c r="Z3537" s="4"/>
      <c r="AA3537" s="4"/>
      <c r="AB3537" s="4"/>
      <c r="AC3537" s="4"/>
      <c r="AD3537" s="4"/>
      <c r="AE3537" s="4"/>
      <c r="AF3537" s="4"/>
      <c r="AG3537" s="4"/>
    </row>
    <row r="3538" spans="21:33">
      <c r="U3538" s="4"/>
      <c r="V3538" s="4"/>
      <c r="W3538" s="4"/>
      <c r="X3538" s="4"/>
      <c r="Y3538" s="4"/>
      <c r="Z3538" s="4"/>
      <c r="AA3538" s="4"/>
      <c r="AB3538" s="4"/>
      <c r="AC3538" s="4"/>
      <c r="AD3538" s="4"/>
      <c r="AE3538" s="4"/>
      <c r="AF3538" s="4"/>
      <c r="AG3538" s="4"/>
    </row>
    <row r="3539" spans="21:33">
      <c r="U3539" s="4"/>
      <c r="V3539" s="4"/>
      <c r="W3539" s="4"/>
      <c r="X3539" s="4"/>
      <c r="Y3539" s="4"/>
      <c r="Z3539" s="4"/>
      <c r="AA3539" s="4"/>
      <c r="AB3539" s="4"/>
      <c r="AC3539" s="4"/>
      <c r="AD3539" s="4"/>
      <c r="AE3539" s="4"/>
      <c r="AF3539" s="4"/>
      <c r="AG3539" s="4"/>
    </row>
    <row r="3540" spans="21:33">
      <c r="U3540" s="4"/>
      <c r="V3540" s="4"/>
      <c r="W3540" s="4"/>
      <c r="X3540" s="4"/>
      <c r="Y3540" s="4"/>
      <c r="Z3540" s="4"/>
      <c r="AA3540" s="4"/>
      <c r="AB3540" s="4"/>
      <c r="AC3540" s="4"/>
      <c r="AD3540" s="4"/>
      <c r="AE3540" s="4"/>
      <c r="AF3540" s="4"/>
      <c r="AG3540" s="4"/>
    </row>
    <row r="3541" spans="21:33">
      <c r="U3541" s="4"/>
      <c r="V3541" s="4"/>
      <c r="W3541" s="4"/>
      <c r="X3541" s="4"/>
      <c r="Y3541" s="4"/>
      <c r="Z3541" s="4"/>
      <c r="AA3541" s="4"/>
      <c r="AB3541" s="4"/>
      <c r="AC3541" s="4"/>
      <c r="AD3541" s="4"/>
      <c r="AE3541" s="4"/>
      <c r="AF3541" s="4"/>
      <c r="AG3541" s="4"/>
    </row>
    <row r="3542" spans="21:33">
      <c r="U3542" s="4"/>
      <c r="V3542" s="4"/>
      <c r="W3542" s="4"/>
      <c r="X3542" s="4"/>
      <c r="Y3542" s="4"/>
      <c r="Z3542" s="4"/>
      <c r="AA3542" s="4"/>
      <c r="AB3542" s="4"/>
      <c r="AC3542" s="4"/>
      <c r="AD3542" s="4"/>
      <c r="AE3542" s="4"/>
      <c r="AF3542" s="4"/>
      <c r="AG3542" s="4"/>
    </row>
    <row r="3543" spans="21:33">
      <c r="U3543" s="4"/>
      <c r="V3543" s="4"/>
      <c r="W3543" s="4"/>
      <c r="X3543" s="4"/>
      <c r="Y3543" s="4"/>
      <c r="Z3543" s="4"/>
      <c r="AA3543" s="4"/>
      <c r="AB3543" s="4"/>
      <c r="AC3543" s="4"/>
      <c r="AD3543" s="4"/>
      <c r="AE3543" s="4"/>
      <c r="AF3543" s="4"/>
      <c r="AG3543" s="4"/>
    </row>
    <row r="3544" spans="21:33">
      <c r="U3544" s="4"/>
      <c r="V3544" s="4"/>
      <c r="W3544" s="4"/>
      <c r="X3544" s="4"/>
      <c r="Y3544" s="4"/>
      <c r="Z3544" s="4"/>
      <c r="AA3544" s="4"/>
      <c r="AB3544" s="4"/>
      <c r="AC3544" s="4"/>
      <c r="AD3544" s="4"/>
      <c r="AE3544" s="4"/>
      <c r="AF3544" s="4"/>
      <c r="AG3544" s="4"/>
    </row>
    <row r="3545" spans="21:33">
      <c r="U3545" s="4"/>
      <c r="V3545" s="4"/>
      <c r="W3545" s="4"/>
      <c r="X3545" s="4"/>
      <c r="Y3545" s="4"/>
      <c r="Z3545" s="4"/>
      <c r="AA3545" s="4"/>
      <c r="AB3545" s="4"/>
      <c r="AC3545" s="4"/>
      <c r="AD3545" s="4"/>
      <c r="AE3545" s="4"/>
      <c r="AF3545" s="4"/>
      <c r="AG3545" s="4"/>
    </row>
    <row r="3546" spans="21:33">
      <c r="U3546" s="4"/>
      <c r="V3546" s="4"/>
      <c r="W3546" s="4"/>
      <c r="X3546" s="4"/>
      <c r="Y3546" s="4"/>
      <c r="Z3546" s="4"/>
      <c r="AA3546" s="4"/>
      <c r="AB3546" s="4"/>
      <c r="AC3546" s="4"/>
      <c r="AD3546" s="4"/>
      <c r="AE3546" s="4"/>
      <c r="AF3546" s="4"/>
      <c r="AG3546" s="4"/>
    </row>
    <row r="3547" spans="21:33">
      <c r="U3547" s="4"/>
      <c r="V3547" s="4"/>
      <c r="W3547" s="4"/>
      <c r="X3547" s="4"/>
      <c r="Y3547" s="4"/>
      <c r="Z3547" s="4"/>
      <c r="AA3547" s="4"/>
      <c r="AB3547" s="4"/>
      <c r="AC3547" s="4"/>
      <c r="AD3547" s="4"/>
      <c r="AE3547" s="4"/>
      <c r="AF3547" s="4"/>
      <c r="AG3547" s="4"/>
    </row>
    <row r="3548" spans="21:33">
      <c r="U3548" s="4"/>
      <c r="V3548" s="4"/>
      <c r="W3548" s="4"/>
      <c r="X3548" s="4"/>
      <c r="Y3548" s="4"/>
      <c r="Z3548" s="4"/>
      <c r="AA3548" s="4"/>
      <c r="AB3548" s="4"/>
      <c r="AC3548" s="4"/>
      <c r="AD3548" s="4"/>
      <c r="AE3548" s="4"/>
      <c r="AF3548" s="4"/>
      <c r="AG3548" s="4"/>
    </row>
    <row r="3549" spans="21:33">
      <c r="U3549" s="4"/>
      <c r="V3549" s="4"/>
      <c r="W3549" s="4"/>
      <c r="X3549" s="4"/>
      <c r="Y3549" s="4"/>
      <c r="Z3549" s="4"/>
      <c r="AA3549" s="4"/>
      <c r="AB3549" s="4"/>
      <c r="AC3549" s="4"/>
      <c r="AD3549" s="4"/>
      <c r="AE3549" s="4"/>
      <c r="AF3549" s="4"/>
      <c r="AG3549" s="4"/>
    </row>
    <row r="3550" spans="21:33">
      <c r="U3550" s="4"/>
      <c r="V3550" s="4"/>
      <c r="W3550" s="4"/>
      <c r="X3550" s="4"/>
      <c r="Y3550" s="4"/>
      <c r="Z3550" s="4"/>
      <c r="AA3550" s="4"/>
      <c r="AB3550" s="4"/>
      <c r="AC3550" s="4"/>
      <c r="AD3550" s="4"/>
      <c r="AE3550" s="4"/>
      <c r="AF3550" s="4"/>
      <c r="AG3550" s="4"/>
    </row>
    <row r="3551" spans="21:33">
      <c r="U3551" s="4"/>
      <c r="V3551" s="4"/>
      <c r="W3551" s="4"/>
      <c r="X3551" s="4"/>
      <c r="Y3551" s="4"/>
      <c r="Z3551" s="4"/>
      <c r="AA3551" s="4"/>
      <c r="AB3551" s="4"/>
      <c r="AC3551" s="4"/>
      <c r="AD3551" s="4"/>
      <c r="AE3551" s="4"/>
      <c r="AF3551" s="4"/>
      <c r="AG3551" s="4"/>
    </row>
    <row r="3552" spans="21:33">
      <c r="U3552" s="4"/>
      <c r="V3552" s="4"/>
      <c r="W3552" s="4"/>
      <c r="X3552" s="4"/>
      <c r="Y3552" s="4"/>
      <c r="Z3552" s="4"/>
      <c r="AA3552" s="4"/>
      <c r="AB3552" s="4"/>
      <c r="AC3552" s="4"/>
      <c r="AD3552" s="4"/>
      <c r="AE3552" s="4"/>
      <c r="AF3552" s="4"/>
      <c r="AG3552" s="4"/>
    </row>
    <row r="3553" spans="21:33">
      <c r="U3553" s="4"/>
      <c r="V3553" s="4"/>
      <c r="W3553" s="4"/>
      <c r="X3553" s="4"/>
      <c r="Y3553" s="4"/>
      <c r="Z3553" s="4"/>
      <c r="AA3553" s="4"/>
      <c r="AB3553" s="4"/>
      <c r="AC3553" s="4"/>
      <c r="AD3553" s="4"/>
      <c r="AE3553" s="4"/>
      <c r="AF3553" s="4"/>
      <c r="AG3553" s="4"/>
    </row>
    <row r="3554" spans="21:33">
      <c r="U3554" s="4"/>
      <c r="V3554" s="4"/>
      <c r="W3554" s="4"/>
      <c r="X3554" s="4"/>
      <c r="Y3554" s="4"/>
      <c r="Z3554" s="4"/>
      <c r="AA3554" s="4"/>
      <c r="AB3554" s="4"/>
      <c r="AC3554" s="4"/>
      <c r="AD3554" s="4"/>
      <c r="AE3554" s="4"/>
      <c r="AF3554" s="4"/>
      <c r="AG3554" s="4"/>
    </row>
    <row r="3555" spans="21:33">
      <c r="U3555" s="4"/>
      <c r="V3555" s="4"/>
      <c r="W3555" s="4"/>
      <c r="X3555" s="4"/>
      <c r="Y3555" s="4"/>
      <c r="Z3555" s="4"/>
      <c r="AA3555" s="4"/>
      <c r="AB3555" s="4"/>
      <c r="AC3555" s="4"/>
      <c r="AD3555" s="4"/>
      <c r="AE3555" s="4"/>
      <c r="AF3555" s="4"/>
      <c r="AG3555" s="4"/>
    </row>
    <row r="3556" spans="21:33">
      <c r="U3556" s="4"/>
      <c r="V3556" s="4"/>
      <c r="W3556" s="4"/>
      <c r="X3556" s="4"/>
      <c r="Y3556" s="4"/>
      <c r="Z3556" s="4"/>
      <c r="AA3556" s="4"/>
      <c r="AB3556" s="4"/>
      <c r="AC3556" s="4"/>
      <c r="AD3556" s="4"/>
      <c r="AE3556" s="4"/>
      <c r="AF3556" s="4"/>
      <c r="AG3556" s="4"/>
    </row>
    <row r="3557" spans="21:33">
      <c r="U3557" s="4"/>
      <c r="V3557" s="4"/>
      <c r="W3557" s="4"/>
      <c r="X3557" s="4"/>
      <c r="Y3557" s="4"/>
      <c r="Z3557" s="4"/>
      <c r="AA3557" s="4"/>
      <c r="AB3557" s="4"/>
      <c r="AC3557" s="4"/>
      <c r="AD3557" s="4"/>
      <c r="AE3557" s="4"/>
      <c r="AF3557" s="4"/>
      <c r="AG3557" s="4"/>
    </row>
    <row r="3558" spans="21:33">
      <c r="U3558" s="4"/>
      <c r="V3558" s="4"/>
      <c r="W3558" s="4"/>
      <c r="X3558" s="4"/>
      <c r="Y3558" s="4"/>
      <c r="Z3558" s="4"/>
      <c r="AA3558" s="4"/>
      <c r="AB3558" s="4"/>
      <c r="AC3558" s="4"/>
      <c r="AD3558" s="4"/>
      <c r="AE3558" s="4"/>
      <c r="AF3558" s="4"/>
      <c r="AG3558" s="4"/>
    </row>
    <row r="3559" spans="21:33">
      <c r="U3559" s="4"/>
      <c r="V3559" s="4"/>
      <c r="W3559" s="4"/>
      <c r="X3559" s="4"/>
      <c r="Y3559" s="4"/>
      <c r="Z3559" s="4"/>
      <c r="AA3559" s="4"/>
      <c r="AB3559" s="4"/>
      <c r="AC3559" s="4"/>
      <c r="AD3559" s="4"/>
      <c r="AE3559" s="4"/>
      <c r="AF3559" s="4"/>
      <c r="AG3559" s="4"/>
    </row>
    <row r="3560" spans="21:33">
      <c r="U3560" s="4"/>
      <c r="V3560" s="4"/>
      <c r="W3560" s="4"/>
      <c r="X3560" s="4"/>
      <c r="Y3560" s="4"/>
      <c r="Z3560" s="4"/>
      <c r="AA3560" s="4"/>
      <c r="AB3560" s="4"/>
      <c r="AC3560" s="4"/>
      <c r="AD3560" s="4"/>
      <c r="AE3560" s="4"/>
      <c r="AF3560" s="4"/>
      <c r="AG3560" s="4"/>
    </row>
    <row r="3561" spans="21:33">
      <c r="U3561" s="4"/>
      <c r="V3561" s="4"/>
      <c r="W3561" s="4"/>
      <c r="X3561" s="4"/>
      <c r="Y3561" s="4"/>
      <c r="Z3561" s="4"/>
      <c r="AA3561" s="4"/>
      <c r="AB3561" s="4"/>
      <c r="AC3561" s="4"/>
      <c r="AD3561" s="4"/>
      <c r="AE3561" s="4"/>
      <c r="AF3561" s="4"/>
      <c r="AG3561" s="4"/>
    </row>
    <row r="3562" spans="21:33">
      <c r="U3562" s="4"/>
      <c r="V3562" s="4"/>
      <c r="W3562" s="4"/>
      <c r="X3562" s="4"/>
      <c r="Y3562" s="4"/>
      <c r="Z3562" s="4"/>
      <c r="AA3562" s="4"/>
      <c r="AB3562" s="4"/>
      <c r="AC3562" s="4"/>
      <c r="AD3562" s="4"/>
      <c r="AE3562" s="4"/>
      <c r="AF3562" s="4"/>
      <c r="AG3562" s="4"/>
    </row>
    <row r="3563" spans="21:33">
      <c r="U3563" s="4"/>
      <c r="V3563" s="4"/>
      <c r="W3563" s="4"/>
      <c r="X3563" s="4"/>
      <c r="Y3563" s="4"/>
      <c r="Z3563" s="4"/>
      <c r="AA3563" s="4"/>
      <c r="AB3563" s="4"/>
      <c r="AC3563" s="4"/>
      <c r="AD3563" s="4"/>
      <c r="AE3563" s="4"/>
      <c r="AF3563" s="4"/>
      <c r="AG3563" s="4"/>
    </row>
    <row r="3564" spans="21:33">
      <c r="U3564" s="4"/>
      <c r="V3564" s="4"/>
      <c r="W3564" s="4"/>
      <c r="X3564" s="4"/>
      <c r="Y3564" s="4"/>
      <c r="Z3564" s="4"/>
      <c r="AA3564" s="4"/>
      <c r="AB3564" s="4"/>
      <c r="AC3564" s="4"/>
      <c r="AD3564" s="4"/>
      <c r="AE3564" s="4"/>
      <c r="AF3564" s="4"/>
      <c r="AG3564" s="4"/>
    </row>
    <row r="3565" spans="21:33">
      <c r="U3565" s="4"/>
      <c r="V3565" s="4"/>
      <c r="W3565" s="4"/>
      <c r="X3565" s="4"/>
      <c r="Y3565" s="4"/>
      <c r="Z3565" s="4"/>
      <c r="AA3565" s="4"/>
      <c r="AB3565" s="4"/>
      <c r="AC3565" s="4"/>
      <c r="AD3565" s="4"/>
      <c r="AE3565" s="4"/>
      <c r="AF3565" s="4"/>
      <c r="AG3565" s="4"/>
    </row>
    <row r="3566" spans="21:33">
      <c r="U3566" s="4"/>
      <c r="V3566" s="4"/>
      <c r="W3566" s="4"/>
      <c r="X3566" s="4"/>
      <c r="Y3566" s="4"/>
      <c r="Z3566" s="4"/>
      <c r="AA3566" s="4"/>
      <c r="AB3566" s="4"/>
      <c r="AC3566" s="4"/>
      <c r="AD3566" s="4"/>
      <c r="AE3566" s="4"/>
      <c r="AF3566" s="4"/>
      <c r="AG3566" s="4"/>
    </row>
    <row r="3567" spans="21:33">
      <c r="U3567" s="4"/>
      <c r="V3567" s="4"/>
      <c r="W3567" s="4"/>
      <c r="X3567" s="4"/>
      <c r="Y3567" s="4"/>
      <c r="Z3567" s="4"/>
      <c r="AA3567" s="4"/>
      <c r="AB3567" s="4"/>
      <c r="AC3567" s="4"/>
      <c r="AD3567" s="4"/>
      <c r="AE3567" s="4"/>
      <c r="AF3567" s="4"/>
      <c r="AG3567" s="4"/>
    </row>
    <row r="3568" spans="21:33">
      <c r="U3568" s="4"/>
      <c r="V3568" s="4"/>
      <c r="W3568" s="4"/>
      <c r="X3568" s="4"/>
      <c r="Y3568" s="4"/>
      <c r="Z3568" s="4"/>
      <c r="AA3568" s="4"/>
      <c r="AB3568" s="4"/>
      <c r="AC3568" s="4"/>
      <c r="AD3568" s="4"/>
      <c r="AE3568" s="4"/>
      <c r="AF3568" s="4"/>
      <c r="AG3568" s="4"/>
    </row>
    <row r="3569" spans="21:33">
      <c r="U3569" s="4"/>
      <c r="V3569" s="4"/>
      <c r="W3569" s="4"/>
      <c r="X3569" s="4"/>
      <c r="Y3569" s="4"/>
      <c r="Z3569" s="4"/>
      <c r="AA3569" s="4"/>
      <c r="AB3569" s="4"/>
      <c r="AC3569" s="4"/>
      <c r="AD3569" s="4"/>
      <c r="AE3569" s="4"/>
      <c r="AF3569" s="4"/>
      <c r="AG3569" s="4"/>
    </row>
    <row r="3570" spans="21:33">
      <c r="U3570" s="4"/>
      <c r="V3570" s="4"/>
      <c r="W3570" s="4"/>
      <c r="X3570" s="4"/>
      <c r="Y3570" s="4"/>
      <c r="Z3570" s="4"/>
      <c r="AA3570" s="4"/>
      <c r="AB3570" s="4"/>
      <c r="AC3570" s="4"/>
      <c r="AD3570" s="4"/>
      <c r="AE3570" s="4"/>
      <c r="AF3570" s="4"/>
      <c r="AG3570" s="4"/>
    </row>
    <row r="3571" spans="21:33">
      <c r="U3571" s="4"/>
      <c r="V3571" s="4"/>
      <c r="W3571" s="4"/>
      <c r="X3571" s="4"/>
      <c r="Y3571" s="4"/>
      <c r="Z3571" s="4"/>
      <c r="AA3571" s="4"/>
      <c r="AB3571" s="4"/>
      <c r="AC3571" s="4"/>
      <c r="AD3571" s="4"/>
      <c r="AE3571" s="4"/>
      <c r="AF3571" s="4"/>
      <c r="AG3571" s="4"/>
    </row>
    <row r="3572" spans="21:33">
      <c r="U3572" s="4"/>
      <c r="V3572" s="4"/>
      <c r="W3572" s="4"/>
      <c r="X3572" s="4"/>
      <c r="Y3572" s="4"/>
      <c r="Z3572" s="4"/>
      <c r="AA3572" s="4"/>
      <c r="AB3572" s="4"/>
      <c r="AC3572" s="4"/>
      <c r="AD3572" s="4"/>
      <c r="AE3572" s="4"/>
      <c r="AF3572" s="4"/>
      <c r="AG3572" s="4"/>
    </row>
    <row r="3573" spans="21:33">
      <c r="U3573" s="4"/>
      <c r="V3573" s="4"/>
      <c r="W3573" s="4"/>
      <c r="X3573" s="4"/>
      <c r="Y3573" s="4"/>
      <c r="Z3573" s="4"/>
      <c r="AA3573" s="4"/>
      <c r="AB3573" s="4"/>
      <c r="AC3573" s="4"/>
      <c r="AD3573" s="4"/>
      <c r="AE3573" s="4"/>
      <c r="AF3573" s="4"/>
      <c r="AG3573" s="4"/>
    </row>
    <row r="3574" spans="21:33">
      <c r="U3574" s="4"/>
      <c r="V3574" s="4"/>
      <c r="W3574" s="4"/>
      <c r="X3574" s="4"/>
      <c r="Y3574" s="4"/>
      <c r="Z3574" s="4"/>
      <c r="AA3574" s="4"/>
      <c r="AB3574" s="4"/>
      <c r="AC3574" s="4"/>
      <c r="AD3574" s="4"/>
      <c r="AE3574" s="4"/>
      <c r="AF3574" s="4"/>
      <c r="AG3574" s="4"/>
    </row>
    <row r="3575" spans="21:33">
      <c r="U3575" s="4"/>
      <c r="V3575" s="4"/>
      <c r="W3575" s="4"/>
      <c r="X3575" s="4"/>
      <c r="Y3575" s="4"/>
      <c r="Z3575" s="4"/>
      <c r="AA3575" s="4"/>
      <c r="AB3575" s="4"/>
      <c r="AC3575" s="4"/>
      <c r="AD3575" s="4"/>
      <c r="AE3575" s="4"/>
      <c r="AF3575" s="4"/>
      <c r="AG3575" s="4"/>
    </row>
    <row r="3576" spans="21:33">
      <c r="U3576" s="4"/>
      <c r="V3576" s="4"/>
      <c r="W3576" s="4"/>
      <c r="X3576" s="4"/>
      <c r="Y3576" s="4"/>
      <c r="Z3576" s="4"/>
      <c r="AA3576" s="4"/>
      <c r="AB3576" s="4"/>
      <c r="AC3576" s="4"/>
      <c r="AD3576" s="4"/>
      <c r="AE3576" s="4"/>
      <c r="AF3576" s="4"/>
      <c r="AG3576" s="4"/>
    </row>
    <row r="3577" spans="21:33">
      <c r="U3577" s="4"/>
      <c r="V3577" s="4"/>
      <c r="W3577" s="4"/>
      <c r="X3577" s="4"/>
      <c r="Y3577" s="4"/>
      <c r="Z3577" s="4"/>
      <c r="AA3577" s="4"/>
      <c r="AB3577" s="4"/>
      <c r="AC3577" s="4"/>
      <c r="AD3577" s="4"/>
      <c r="AE3577" s="4"/>
      <c r="AF3577" s="4"/>
      <c r="AG3577" s="4"/>
    </row>
    <row r="3578" spans="21:33">
      <c r="U3578" s="4"/>
      <c r="V3578" s="4"/>
      <c r="W3578" s="4"/>
      <c r="X3578" s="4"/>
      <c r="Y3578" s="4"/>
      <c r="Z3578" s="4"/>
      <c r="AA3578" s="4"/>
      <c r="AB3578" s="4"/>
      <c r="AC3578" s="4"/>
      <c r="AD3578" s="4"/>
      <c r="AE3578" s="4"/>
      <c r="AF3578" s="4"/>
      <c r="AG3578" s="4"/>
    </row>
    <row r="3579" spans="21:33">
      <c r="U3579" s="4"/>
      <c r="V3579" s="4"/>
      <c r="W3579" s="4"/>
      <c r="X3579" s="4"/>
      <c r="Y3579" s="4"/>
      <c r="Z3579" s="4"/>
      <c r="AA3579" s="4"/>
      <c r="AB3579" s="4"/>
      <c r="AC3579" s="4"/>
      <c r="AD3579" s="4"/>
      <c r="AE3579" s="4"/>
      <c r="AF3579" s="4"/>
      <c r="AG3579" s="4"/>
    </row>
    <row r="3580" spans="21:33">
      <c r="U3580" s="4"/>
      <c r="V3580" s="4"/>
      <c r="W3580" s="4"/>
      <c r="X3580" s="4"/>
      <c r="Y3580" s="4"/>
      <c r="Z3580" s="4"/>
      <c r="AA3580" s="4"/>
      <c r="AB3580" s="4"/>
      <c r="AC3580" s="4"/>
      <c r="AD3580" s="4"/>
      <c r="AE3580" s="4"/>
      <c r="AF3580" s="4"/>
      <c r="AG3580" s="4"/>
    </row>
    <row r="3581" spans="21:33">
      <c r="U3581" s="4"/>
      <c r="V3581" s="4"/>
      <c r="W3581" s="4"/>
      <c r="X3581" s="4"/>
      <c r="Y3581" s="4"/>
      <c r="Z3581" s="4"/>
      <c r="AA3581" s="4"/>
      <c r="AB3581" s="4"/>
      <c r="AC3581" s="4"/>
      <c r="AD3581" s="4"/>
      <c r="AE3581" s="4"/>
      <c r="AF3581" s="4"/>
      <c r="AG3581" s="4"/>
    </row>
    <row r="3582" spans="21:33">
      <c r="U3582" s="4"/>
      <c r="V3582" s="4"/>
      <c r="W3582" s="4"/>
      <c r="X3582" s="4"/>
      <c r="Y3582" s="4"/>
      <c r="Z3582" s="4"/>
      <c r="AA3582" s="4"/>
      <c r="AB3582" s="4"/>
      <c r="AC3582" s="4"/>
      <c r="AD3582" s="4"/>
      <c r="AE3582" s="4"/>
      <c r="AF3582" s="4"/>
      <c r="AG3582" s="4"/>
    </row>
    <row r="3583" spans="21:33">
      <c r="U3583" s="4"/>
      <c r="V3583" s="4"/>
      <c r="W3583" s="4"/>
      <c r="X3583" s="4"/>
      <c r="Y3583" s="4"/>
      <c r="Z3583" s="4"/>
      <c r="AA3583" s="4"/>
      <c r="AB3583" s="4"/>
      <c r="AC3583" s="4"/>
      <c r="AD3583" s="4"/>
      <c r="AE3583" s="4"/>
      <c r="AF3583" s="4"/>
      <c r="AG3583" s="4"/>
    </row>
    <row r="3584" spans="21:33">
      <c r="U3584" s="4"/>
      <c r="V3584" s="4"/>
      <c r="W3584" s="4"/>
      <c r="X3584" s="4"/>
      <c r="Y3584" s="4"/>
      <c r="Z3584" s="4"/>
      <c r="AA3584" s="4"/>
      <c r="AB3584" s="4"/>
      <c r="AC3584" s="4"/>
      <c r="AD3584" s="4"/>
      <c r="AE3584" s="4"/>
      <c r="AF3584" s="4"/>
      <c r="AG3584" s="4"/>
    </row>
    <row r="3585" spans="21:33">
      <c r="U3585" s="4"/>
      <c r="V3585" s="4"/>
      <c r="W3585" s="4"/>
      <c r="X3585" s="4"/>
      <c r="Y3585" s="4"/>
      <c r="Z3585" s="4"/>
      <c r="AA3585" s="4"/>
      <c r="AB3585" s="4"/>
      <c r="AC3585" s="4"/>
      <c r="AD3585" s="4"/>
      <c r="AE3585" s="4"/>
      <c r="AF3585" s="4"/>
      <c r="AG3585" s="4"/>
    </row>
    <row r="3586" spans="21:33">
      <c r="U3586" s="4"/>
      <c r="V3586" s="4"/>
      <c r="W3586" s="4"/>
      <c r="X3586" s="4"/>
      <c r="Y3586" s="4"/>
      <c r="Z3586" s="4"/>
      <c r="AA3586" s="4"/>
      <c r="AB3586" s="4"/>
      <c r="AC3586" s="4"/>
      <c r="AD3586" s="4"/>
      <c r="AE3586" s="4"/>
      <c r="AF3586" s="4"/>
      <c r="AG3586" s="4"/>
    </row>
    <row r="3587" spans="21:33">
      <c r="U3587" s="4"/>
      <c r="V3587" s="4"/>
      <c r="W3587" s="4"/>
      <c r="X3587" s="4"/>
      <c r="Y3587" s="4"/>
      <c r="Z3587" s="4"/>
      <c r="AA3587" s="4"/>
      <c r="AB3587" s="4"/>
      <c r="AC3587" s="4"/>
      <c r="AD3587" s="4"/>
      <c r="AE3587" s="4"/>
      <c r="AF3587" s="4"/>
      <c r="AG3587" s="4"/>
    </row>
    <row r="3588" spans="21:33">
      <c r="U3588" s="4"/>
      <c r="V3588" s="4"/>
      <c r="W3588" s="4"/>
      <c r="X3588" s="4"/>
      <c r="Y3588" s="4"/>
      <c r="Z3588" s="4"/>
      <c r="AA3588" s="4"/>
      <c r="AB3588" s="4"/>
      <c r="AC3588" s="4"/>
      <c r="AD3588" s="4"/>
      <c r="AE3588" s="4"/>
      <c r="AF3588" s="4"/>
      <c r="AG3588" s="4"/>
    </row>
    <row r="3589" spans="21:33">
      <c r="U3589" s="4"/>
      <c r="V3589" s="4"/>
      <c r="W3589" s="4"/>
      <c r="X3589" s="4"/>
      <c r="Y3589" s="4"/>
      <c r="Z3589" s="4"/>
      <c r="AA3589" s="4"/>
      <c r="AB3589" s="4"/>
      <c r="AC3589" s="4"/>
      <c r="AD3589" s="4"/>
      <c r="AE3589" s="4"/>
      <c r="AF3589" s="4"/>
      <c r="AG3589" s="4"/>
    </row>
    <row r="3590" spans="21:33">
      <c r="U3590" s="4"/>
      <c r="V3590" s="4"/>
      <c r="W3590" s="4"/>
      <c r="X3590" s="4"/>
      <c r="Y3590" s="4"/>
      <c r="Z3590" s="4"/>
      <c r="AA3590" s="4"/>
      <c r="AB3590" s="4"/>
      <c r="AC3590" s="4"/>
      <c r="AD3590" s="4"/>
      <c r="AE3590" s="4"/>
      <c r="AF3590" s="4"/>
      <c r="AG3590" s="4"/>
    </row>
    <row r="3591" spans="21:33">
      <c r="U3591" s="4"/>
      <c r="V3591" s="4"/>
      <c r="W3591" s="4"/>
      <c r="X3591" s="4"/>
      <c r="Y3591" s="4"/>
      <c r="Z3591" s="4"/>
      <c r="AA3591" s="4"/>
      <c r="AB3591" s="4"/>
      <c r="AC3591" s="4"/>
      <c r="AD3591" s="4"/>
      <c r="AE3591" s="4"/>
      <c r="AF3591" s="4"/>
      <c r="AG3591" s="4"/>
    </row>
    <row r="3592" spans="21:33">
      <c r="U3592" s="4"/>
      <c r="V3592" s="4"/>
      <c r="W3592" s="4"/>
      <c r="X3592" s="4"/>
      <c r="Y3592" s="4"/>
      <c r="Z3592" s="4"/>
      <c r="AA3592" s="4"/>
      <c r="AB3592" s="4"/>
      <c r="AC3592" s="4"/>
      <c r="AD3592" s="4"/>
      <c r="AE3592" s="4"/>
      <c r="AF3592" s="4"/>
      <c r="AG3592" s="4"/>
    </row>
    <row r="3593" spans="21:33">
      <c r="U3593" s="4"/>
      <c r="V3593" s="4"/>
      <c r="W3593" s="4"/>
      <c r="X3593" s="4"/>
      <c r="Y3593" s="4"/>
      <c r="Z3593" s="4"/>
      <c r="AA3593" s="4"/>
      <c r="AB3593" s="4"/>
      <c r="AC3593" s="4"/>
      <c r="AD3593" s="4"/>
      <c r="AE3593" s="4"/>
      <c r="AF3593" s="4"/>
      <c r="AG3593" s="4"/>
    </row>
    <row r="3594" spans="21:33">
      <c r="U3594" s="4"/>
      <c r="V3594" s="4"/>
      <c r="W3594" s="4"/>
      <c r="X3594" s="4"/>
      <c r="Y3594" s="4"/>
      <c r="Z3594" s="4"/>
      <c r="AA3594" s="4"/>
      <c r="AB3594" s="4"/>
      <c r="AC3594" s="4"/>
      <c r="AD3594" s="4"/>
      <c r="AE3594" s="4"/>
      <c r="AF3594" s="4"/>
      <c r="AG3594" s="4"/>
    </row>
    <row r="3595" spans="21:33">
      <c r="U3595" s="4"/>
      <c r="V3595" s="4"/>
      <c r="W3595" s="4"/>
      <c r="X3595" s="4"/>
      <c r="Y3595" s="4"/>
      <c r="Z3595" s="4"/>
      <c r="AA3595" s="4"/>
      <c r="AB3595" s="4"/>
      <c r="AC3595" s="4"/>
      <c r="AD3595" s="4"/>
      <c r="AE3595" s="4"/>
      <c r="AF3595" s="4"/>
      <c r="AG3595" s="4"/>
    </row>
    <row r="3596" spans="21:33">
      <c r="U3596" s="4"/>
      <c r="V3596" s="4"/>
      <c r="W3596" s="4"/>
      <c r="X3596" s="4"/>
      <c r="Y3596" s="4"/>
      <c r="Z3596" s="4"/>
      <c r="AA3596" s="4"/>
      <c r="AB3596" s="4"/>
      <c r="AC3596" s="4"/>
      <c r="AD3596" s="4"/>
      <c r="AE3596" s="4"/>
      <c r="AF3596" s="4"/>
      <c r="AG3596" s="4"/>
    </row>
    <row r="3597" spans="21:33">
      <c r="U3597" s="4"/>
      <c r="V3597" s="4"/>
      <c r="W3597" s="4"/>
      <c r="X3597" s="4"/>
      <c r="Y3597" s="4"/>
      <c r="Z3597" s="4"/>
      <c r="AA3597" s="4"/>
      <c r="AB3597" s="4"/>
      <c r="AC3597" s="4"/>
      <c r="AD3597" s="4"/>
      <c r="AE3597" s="4"/>
      <c r="AF3597" s="4"/>
      <c r="AG3597" s="4"/>
    </row>
    <row r="3598" spans="21:33">
      <c r="U3598" s="4"/>
      <c r="V3598" s="4"/>
      <c r="W3598" s="4"/>
      <c r="X3598" s="4"/>
      <c r="Y3598" s="4"/>
      <c r="Z3598" s="4"/>
      <c r="AA3598" s="4"/>
      <c r="AB3598" s="4"/>
      <c r="AC3598" s="4"/>
      <c r="AD3598" s="4"/>
      <c r="AE3598" s="4"/>
      <c r="AF3598" s="4"/>
      <c r="AG3598" s="4"/>
    </row>
    <row r="3599" spans="21:33">
      <c r="U3599" s="4"/>
      <c r="V3599" s="4"/>
      <c r="W3599" s="4"/>
      <c r="X3599" s="4"/>
      <c r="Y3599" s="4"/>
      <c r="Z3599" s="4"/>
      <c r="AA3599" s="4"/>
      <c r="AB3599" s="4"/>
      <c r="AC3599" s="4"/>
      <c r="AD3599" s="4"/>
      <c r="AE3599" s="4"/>
      <c r="AF3599" s="4"/>
      <c r="AG3599" s="4"/>
    </row>
    <row r="3600" spans="21:33">
      <c r="U3600" s="4"/>
      <c r="V3600" s="4"/>
      <c r="W3600" s="4"/>
      <c r="X3600" s="4"/>
      <c r="Y3600" s="4"/>
      <c r="Z3600" s="4"/>
      <c r="AA3600" s="4"/>
      <c r="AB3600" s="4"/>
      <c r="AC3600" s="4"/>
      <c r="AD3600" s="4"/>
      <c r="AE3600" s="4"/>
      <c r="AF3600" s="4"/>
      <c r="AG3600" s="4"/>
    </row>
    <row r="3601" spans="21:33">
      <c r="U3601" s="4"/>
      <c r="V3601" s="4"/>
      <c r="W3601" s="4"/>
      <c r="X3601" s="4"/>
      <c r="Y3601" s="4"/>
      <c r="Z3601" s="4"/>
      <c r="AA3601" s="4"/>
      <c r="AB3601" s="4"/>
      <c r="AC3601" s="4"/>
      <c r="AD3601" s="4"/>
      <c r="AE3601" s="4"/>
      <c r="AF3601" s="4"/>
      <c r="AG3601" s="4"/>
    </row>
    <row r="3602" spans="21:33">
      <c r="U3602" s="4"/>
      <c r="V3602" s="4"/>
      <c r="W3602" s="4"/>
      <c r="X3602" s="4"/>
      <c r="Y3602" s="4"/>
      <c r="Z3602" s="4"/>
      <c r="AA3602" s="4"/>
      <c r="AB3602" s="4"/>
      <c r="AC3602" s="4"/>
      <c r="AD3602" s="4"/>
      <c r="AE3602" s="4"/>
      <c r="AF3602" s="4"/>
      <c r="AG3602" s="4"/>
    </row>
    <row r="3603" spans="21:33">
      <c r="U3603" s="4"/>
      <c r="V3603" s="4"/>
      <c r="W3603" s="4"/>
      <c r="X3603" s="4"/>
      <c r="Y3603" s="4"/>
      <c r="Z3603" s="4"/>
      <c r="AA3603" s="4"/>
      <c r="AB3603" s="4"/>
      <c r="AC3603" s="4"/>
      <c r="AD3603" s="4"/>
      <c r="AE3603" s="4"/>
      <c r="AF3603" s="4"/>
      <c r="AG3603" s="4"/>
    </row>
    <row r="3604" spans="21:33">
      <c r="U3604" s="4"/>
      <c r="V3604" s="4"/>
      <c r="W3604" s="4"/>
      <c r="X3604" s="4"/>
      <c r="Y3604" s="4"/>
      <c r="Z3604" s="4"/>
      <c r="AA3604" s="4"/>
      <c r="AB3604" s="4"/>
      <c r="AC3604" s="4"/>
      <c r="AD3604" s="4"/>
      <c r="AE3604" s="4"/>
      <c r="AF3604" s="4"/>
      <c r="AG3604" s="4"/>
    </row>
    <row r="3605" spans="21:33">
      <c r="U3605" s="4"/>
      <c r="V3605" s="4"/>
      <c r="W3605" s="4"/>
      <c r="X3605" s="4"/>
      <c r="Y3605" s="4"/>
      <c r="Z3605" s="4"/>
      <c r="AA3605" s="4"/>
      <c r="AB3605" s="4"/>
      <c r="AC3605" s="4"/>
      <c r="AD3605" s="4"/>
      <c r="AE3605" s="4"/>
      <c r="AF3605" s="4"/>
      <c r="AG3605" s="4"/>
    </row>
    <row r="3606" spans="21:33">
      <c r="U3606" s="4"/>
      <c r="V3606" s="4"/>
      <c r="W3606" s="4"/>
      <c r="X3606" s="4"/>
      <c r="Y3606" s="4"/>
      <c r="Z3606" s="4"/>
      <c r="AA3606" s="4"/>
      <c r="AB3606" s="4"/>
      <c r="AC3606" s="4"/>
      <c r="AD3606" s="4"/>
      <c r="AE3606" s="4"/>
      <c r="AF3606" s="4"/>
      <c r="AG3606" s="4"/>
    </row>
    <row r="3607" spans="21:33">
      <c r="U3607" s="4"/>
      <c r="V3607" s="4"/>
      <c r="W3607" s="4"/>
      <c r="X3607" s="4"/>
      <c r="Y3607" s="4"/>
      <c r="Z3607" s="4"/>
      <c r="AA3607" s="4"/>
      <c r="AB3607" s="4"/>
      <c r="AC3607" s="4"/>
      <c r="AD3607" s="4"/>
      <c r="AE3607" s="4"/>
      <c r="AF3607" s="4"/>
      <c r="AG3607" s="4"/>
    </row>
    <row r="3608" spans="21:33">
      <c r="U3608" s="4"/>
      <c r="V3608" s="4"/>
      <c r="W3608" s="4"/>
      <c r="X3608" s="4"/>
      <c r="Y3608" s="4"/>
      <c r="Z3608" s="4"/>
      <c r="AA3608" s="4"/>
      <c r="AB3608" s="4"/>
      <c r="AC3608" s="4"/>
      <c r="AD3608" s="4"/>
      <c r="AE3608" s="4"/>
      <c r="AF3608" s="4"/>
      <c r="AG3608" s="4"/>
    </row>
    <row r="3609" spans="21:33">
      <c r="U3609" s="4"/>
      <c r="V3609" s="4"/>
      <c r="W3609" s="4"/>
      <c r="X3609" s="4"/>
      <c r="Y3609" s="4"/>
      <c r="Z3609" s="4"/>
      <c r="AA3609" s="4"/>
      <c r="AB3609" s="4"/>
      <c r="AC3609" s="4"/>
      <c r="AD3609" s="4"/>
      <c r="AE3609" s="4"/>
      <c r="AF3609" s="4"/>
      <c r="AG3609" s="4"/>
    </row>
    <row r="3610" spans="21:33">
      <c r="U3610" s="4"/>
      <c r="V3610" s="4"/>
      <c r="W3610" s="4"/>
      <c r="X3610" s="4"/>
      <c r="Y3610" s="4"/>
      <c r="Z3610" s="4"/>
      <c r="AA3610" s="4"/>
      <c r="AB3610" s="4"/>
      <c r="AC3610" s="4"/>
      <c r="AD3610" s="4"/>
      <c r="AE3610" s="4"/>
      <c r="AF3610" s="4"/>
      <c r="AG3610" s="4"/>
    </row>
    <row r="3611" spans="21:33">
      <c r="U3611" s="4"/>
      <c r="V3611" s="4"/>
      <c r="W3611" s="4"/>
      <c r="X3611" s="4"/>
      <c r="Y3611" s="4"/>
      <c r="Z3611" s="4"/>
      <c r="AA3611" s="4"/>
      <c r="AB3611" s="4"/>
      <c r="AC3611" s="4"/>
      <c r="AD3611" s="4"/>
      <c r="AE3611" s="4"/>
      <c r="AF3611" s="4"/>
      <c r="AG3611" s="4"/>
    </row>
    <row r="3612" spans="21:33">
      <c r="U3612" s="4"/>
      <c r="V3612" s="4"/>
      <c r="W3612" s="4"/>
      <c r="X3612" s="4"/>
      <c r="Y3612" s="4"/>
      <c r="Z3612" s="4"/>
      <c r="AA3612" s="4"/>
      <c r="AB3612" s="4"/>
      <c r="AC3612" s="4"/>
      <c r="AD3612" s="4"/>
      <c r="AE3612" s="4"/>
      <c r="AF3612" s="4"/>
      <c r="AG3612" s="4"/>
    </row>
    <row r="3613" spans="21:33">
      <c r="U3613" s="4"/>
      <c r="V3613" s="4"/>
      <c r="W3613" s="4"/>
      <c r="X3613" s="4"/>
      <c r="Y3613" s="4"/>
      <c r="Z3613" s="4"/>
      <c r="AA3613" s="4"/>
      <c r="AB3613" s="4"/>
      <c r="AC3613" s="4"/>
      <c r="AD3613" s="4"/>
      <c r="AE3613" s="4"/>
      <c r="AF3613" s="4"/>
      <c r="AG3613" s="4"/>
    </row>
    <row r="3614" spans="21:33">
      <c r="U3614" s="4"/>
      <c r="V3614" s="4"/>
      <c r="W3614" s="4"/>
      <c r="X3614" s="4"/>
      <c r="Y3614" s="4"/>
      <c r="Z3614" s="4"/>
      <c r="AA3614" s="4"/>
      <c r="AB3614" s="4"/>
      <c r="AC3614" s="4"/>
      <c r="AD3614" s="4"/>
      <c r="AE3614" s="4"/>
      <c r="AF3614" s="4"/>
      <c r="AG3614" s="4"/>
    </row>
    <row r="3615" spans="21:33">
      <c r="U3615" s="4"/>
      <c r="V3615" s="4"/>
      <c r="W3615" s="4"/>
      <c r="X3615" s="4"/>
      <c r="Y3615" s="4"/>
      <c r="Z3615" s="4"/>
      <c r="AA3615" s="4"/>
      <c r="AB3615" s="4"/>
      <c r="AC3615" s="4"/>
      <c r="AD3615" s="4"/>
      <c r="AE3615" s="4"/>
      <c r="AF3615" s="4"/>
      <c r="AG3615" s="4"/>
    </row>
    <row r="3616" spans="21:33">
      <c r="U3616" s="4"/>
      <c r="V3616" s="4"/>
      <c r="W3616" s="4"/>
      <c r="X3616" s="4"/>
      <c r="Y3616" s="4"/>
      <c r="Z3616" s="4"/>
      <c r="AA3616" s="4"/>
      <c r="AB3616" s="4"/>
      <c r="AC3616" s="4"/>
      <c r="AD3616" s="4"/>
      <c r="AE3616" s="4"/>
      <c r="AF3616" s="4"/>
      <c r="AG3616" s="4"/>
    </row>
    <row r="3617" spans="21:33">
      <c r="U3617" s="4"/>
      <c r="V3617" s="4"/>
      <c r="W3617" s="4"/>
      <c r="X3617" s="4"/>
      <c r="Y3617" s="4"/>
      <c r="Z3617" s="4"/>
      <c r="AA3617" s="4"/>
      <c r="AB3617" s="4"/>
      <c r="AC3617" s="4"/>
      <c r="AD3617" s="4"/>
      <c r="AE3617" s="4"/>
      <c r="AF3617" s="4"/>
      <c r="AG3617" s="4"/>
    </row>
    <row r="3618" spans="21:33">
      <c r="U3618" s="4"/>
      <c r="V3618" s="4"/>
      <c r="W3618" s="4"/>
      <c r="X3618" s="4"/>
      <c r="Y3618" s="4"/>
      <c r="Z3618" s="4"/>
      <c r="AA3618" s="4"/>
      <c r="AB3618" s="4"/>
      <c r="AC3618" s="4"/>
      <c r="AD3618" s="4"/>
      <c r="AE3618" s="4"/>
      <c r="AF3618" s="4"/>
      <c r="AG3618" s="4"/>
    </row>
    <row r="3619" spans="21:33">
      <c r="U3619" s="4"/>
      <c r="V3619" s="4"/>
      <c r="W3619" s="4"/>
      <c r="X3619" s="4"/>
      <c r="Y3619" s="4"/>
      <c r="Z3619" s="4"/>
      <c r="AA3619" s="4"/>
      <c r="AB3619" s="4"/>
      <c r="AC3619" s="4"/>
      <c r="AD3619" s="4"/>
      <c r="AE3619" s="4"/>
      <c r="AF3619" s="4"/>
      <c r="AG3619" s="4"/>
    </row>
    <row r="3620" spans="21:33">
      <c r="U3620" s="4"/>
      <c r="V3620" s="4"/>
      <c r="W3620" s="4"/>
      <c r="X3620" s="4"/>
      <c r="Y3620" s="4"/>
      <c r="Z3620" s="4"/>
      <c r="AA3620" s="4"/>
      <c r="AB3620" s="4"/>
      <c r="AC3620" s="4"/>
      <c r="AD3620" s="4"/>
      <c r="AE3620" s="4"/>
      <c r="AF3620" s="4"/>
      <c r="AG3620" s="4"/>
    </row>
    <row r="3621" spans="21:33">
      <c r="U3621" s="4"/>
      <c r="V3621" s="4"/>
      <c r="W3621" s="4"/>
      <c r="X3621" s="4"/>
      <c r="Y3621" s="4"/>
      <c r="Z3621" s="4"/>
      <c r="AA3621" s="4"/>
      <c r="AB3621" s="4"/>
      <c r="AC3621" s="4"/>
      <c r="AD3621" s="4"/>
      <c r="AE3621" s="4"/>
      <c r="AF3621" s="4"/>
      <c r="AG3621" s="4"/>
    </row>
    <row r="3622" spans="21:33">
      <c r="U3622" s="4"/>
      <c r="V3622" s="4"/>
      <c r="W3622" s="4"/>
      <c r="X3622" s="4"/>
      <c r="Y3622" s="4"/>
      <c r="Z3622" s="4"/>
      <c r="AA3622" s="4"/>
      <c r="AB3622" s="4"/>
      <c r="AC3622" s="4"/>
      <c r="AD3622" s="4"/>
      <c r="AE3622" s="4"/>
      <c r="AF3622" s="4"/>
      <c r="AG3622" s="4"/>
    </row>
    <row r="3623" spans="21:33">
      <c r="U3623" s="4"/>
      <c r="V3623" s="4"/>
      <c r="W3623" s="4"/>
      <c r="X3623" s="4"/>
      <c r="Y3623" s="4"/>
      <c r="Z3623" s="4"/>
      <c r="AA3623" s="4"/>
      <c r="AB3623" s="4"/>
      <c r="AC3623" s="4"/>
      <c r="AD3623" s="4"/>
      <c r="AE3623" s="4"/>
      <c r="AF3623" s="4"/>
      <c r="AG3623" s="4"/>
    </row>
    <row r="3624" spans="21:33">
      <c r="U3624" s="4"/>
      <c r="V3624" s="4"/>
      <c r="W3624" s="4"/>
      <c r="X3624" s="4"/>
      <c r="Y3624" s="4"/>
      <c r="Z3624" s="4"/>
      <c r="AA3624" s="4"/>
      <c r="AB3624" s="4"/>
      <c r="AC3624" s="4"/>
      <c r="AD3624" s="4"/>
      <c r="AE3624" s="4"/>
      <c r="AF3624" s="4"/>
      <c r="AG3624" s="4"/>
    </row>
    <row r="3625" spans="21:33">
      <c r="U3625" s="4"/>
      <c r="V3625" s="4"/>
      <c r="W3625" s="4"/>
      <c r="X3625" s="4"/>
      <c r="Y3625" s="4"/>
      <c r="Z3625" s="4"/>
      <c r="AA3625" s="4"/>
      <c r="AB3625" s="4"/>
      <c r="AC3625" s="4"/>
      <c r="AD3625" s="4"/>
      <c r="AE3625" s="4"/>
      <c r="AF3625" s="4"/>
      <c r="AG3625" s="4"/>
    </row>
    <row r="3626" spans="21:33">
      <c r="U3626" s="4"/>
      <c r="V3626" s="4"/>
      <c r="W3626" s="4"/>
      <c r="X3626" s="4"/>
      <c r="Y3626" s="4"/>
      <c r="Z3626" s="4"/>
      <c r="AA3626" s="4"/>
      <c r="AB3626" s="4"/>
      <c r="AC3626" s="4"/>
      <c r="AD3626" s="4"/>
      <c r="AE3626" s="4"/>
      <c r="AF3626" s="4"/>
      <c r="AG3626" s="4"/>
    </row>
    <row r="3627" spans="21:33">
      <c r="U3627" s="4"/>
      <c r="V3627" s="4"/>
      <c r="W3627" s="4"/>
      <c r="X3627" s="4"/>
      <c r="Y3627" s="4"/>
      <c r="Z3627" s="4"/>
      <c r="AA3627" s="4"/>
      <c r="AB3627" s="4"/>
      <c r="AC3627" s="4"/>
      <c r="AD3627" s="4"/>
      <c r="AE3627" s="4"/>
      <c r="AF3627" s="4"/>
      <c r="AG3627" s="4"/>
    </row>
    <row r="3628" spans="21:33">
      <c r="U3628" s="4"/>
      <c r="V3628" s="4"/>
      <c r="W3628" s="4"/>
      <c r="X3628" s="4"/>
      <c r="Y3628" s="4"/>
      <c r="Z3628" s="4"/>
      <c r="AA3628" s="4"/>
      <c r="AB3628" s="4"/>
      <c r="AC3628" s="4"/>
      <c r="AD3628" s="4"/>
      <c r="AE3628" s="4"/>
      <c r="AF3628" s="4"/>
      <c r="AG3628" s="4"/>
    </row>
    <row r="3629" spans="21:33">
      <c r="U3629" s="4"/>
      <c r="V3629" s="4"/>
      <c r="W3629" s="4"/>
      <c r="X3629" s="4"/>
      <c r="Y3629" s="4"/>
      <c r="Z3629" s="4"/>
      <c r="AA3629" s="4"/>
      <c r="AB3629" s="4"/>
      <c r="AC3629" s="4"/>
      <c r="AD3629" s="4"/>
      <c r="AE3629" s="4"/>
      <c r="AF3629" s="4"/>
      <c r="AG3629" s="4"/>
    </row>
    <row r="3630" spans="21:33">
      <c r="U3630" s="4"/>
      <c r="V3630" s="4"/>
      <c r="W3630" s="4"/>
      <c r="X3630" s="4"/>
      <c r="Y3630" s="4"/>
      <c r="Z3630" s="4"/>
      <c r="AA3630" s="4"/>
      <c r="AB3630" s="4"/>
      <c r="AC3630" s="4"/>
      <c r="AD3630" s="4"/>
      <c r="AE3630" s="4"/>
      <c r="AF3630" s="4"/>
      <c r="AG3630" s="4"/>
    </row>
    <row r="3631" spans="21:33">
      <c r="U3631" s="4"/>
      <c r="V3631" s="4"/>
      <c r="W3631" s="4"/>
      <c r="X3631" s="4"/>
      <c r="Y3631" s="4"/>
      <c r="Z3631" s="4"/>
      <c r="AA3631" s="4"/>
      <c r="AB3631" s="4"/>
      <c r="AC3631" s="4"/>
      <c r="AD3631" s="4"/>
      <c r="AE3631" s="4"/>
      <c r="AF3631" s="4"/>
      <c r="AG3631" s="4"/>
    </row>
    <row r="3632" spans="21:33">
      <c r="U3632" s="4"/>
      <c r="V3632" s="4"/>
      <c r="W3632" s="4"/>
      <c r="X3632" s="4"/>
      <c r="Y3632" s="4"/>
      <c r="Z3632" s="4"/>
      <c r="AA3632" s="4"/>
      <c r="AB3632" s="4"/>
      <c r="AC3632" s="4"/>
      <c r="AD3632" s="4"/>
      <c r="AE3632" s="4"/>
      <c r="AF3632" s="4"/>
      <c r="AG3632" s="4"/>
    </row>
    <row r="3633" spans="21:33">
      <c r="U3633" s="4"/>
      <c r="V3633" s="4"/>
      <c r="W3633" s="4"/>
      <c r="X3633" s="4"/>
      <c r="Y3633" s="4"/>
      <c r="Z3633" s="4"/>
      <c r="AA3633" s="4"/>
      <c r="AB3633" s="4"/>
      <c r="AC3633" s="4"/>
      <c r="AD3633" s="4"/>
      <c r="AE3633" s="4"/>
      <c r="AF3633" s="4"/>
      <c r="AG3633" s="4"/>
    </row>
    <row r="3634" spans="21:33">
      <c r="U3634" s="4"/>
      <c r="V3634" s="4"/>
      <c r="W3634" s="4"/>
      <c r="X3634" s="4"/>
      <c r="Y3634" s="4"/>
      <c r="Z3634" s="4"/>
      <c r="AA3634" s="4"/>
      <c r="AB3634" s="4"/>
      <c r="AC3634" s="4"/>
      <c r="AD3634" s="4"/>
      <c r="AE3634" s="4"/>
      <c r="AF3634" s="4"/>
      <c r="AG3634" s="4"/>
    </row>
    <row r="3635" spans="21:33">
      <c r="U3635" s="4"/>
      <c r="V3635" s="4"/>
      <c r="W3635" s="4"/>
      <c r="X3635" s="4"/>
      <c r="Y3635" s="4"/>
      <c r="Z3635" s="4"/>
      <c r="AA3635" s="4"/>
      <c r="AB3635" s="4"/>
      <c r="AC3635" s="4"/>
      <c r="AD3635" s="4"/>
      <c r="AE3635" s="4"/>
      <c r="AF3635" s="4"/>
      <c r="AG3635" s="4"/>
    </row>
    <row r="3636" spans="21:33">
      <c r="U3636" s="4"/>
      <c r="V3636" s="4"/>
      <c r="W3636" s="4"/>
      <c r="X3636" s="4"/>
      <c r="Y3636" s="4"/>
      <c r="Z3636" s="4"/>
      <c r="AA3636" s="4"/>
      <c r="AB3636" s="4"/>
      <c r="AC3636" s="4"/>
      <c r="AD3636" s="4"/>
      <c r="AE3636" s="4"/>
      <c r="AF3636" s="4"/>
      <c r="AG3636" s="4"/>
    </row>
    <row r="3637" spans="21:33">
      <c r="U3637" s="4"/>
      <c r="V3637" s="4"/>
      <c r="W3637" s="4"/>
      <c r="X3637" s="4"/>
      <c r="Y3637" s="4"/>
      <c r="Z3637" s="4"/>
      <c r="AA3637" s="4"/>
      <c r="AB3637" s="4"/>
      <c r="AC3637" s="4"/>
      <c r="AD3637" s="4"/>
      <c r="AE3637" s="4"/>
      <c r="AF3637" s="4"/>
      <c r="AG3637" s="4"/>
    </row>
    <row r="3638" spans="21:33">
      <c r="U3638" s="4"/>
      <c r="V3638" s="4"/>
      <c r="W3638" s="4"/>
      <c r="X3638" s="4"/>
      <c r="Y3638" s="4"/>
      <c r="Z3638" s="4"/>
      <c r="AA3638" s="4"/>
      <c r="AB3638" s="4"/>
      <c r="AC3638" s="4"/>
      <c r="AD3638" s="4"/>
      <c r="AE3638" s="4"/>
      <c r="AF3638" s="4"/>
      <c r="AG3638" s="4"/>
    </row>
    <row r="3639" spans="21:33">
      <c r="U3639" s="4"/>
      <c r="V3639" s="4"/>
      <c r="W3639" s="4"/>
      <c r="X3639" s="4"/>
      <c r="Y3639" s="4"/>
      <c r="Z3639" s="4"/>
      <c r="AA3639" s="4"/>
      <c r="AB3639" s="4"/>
      <c r="AC3639" s="4"/>
      <c r="AD3639" s="4"/>
      <c r="AE3639" s="4"/>
      <c r="AF3639" s="4"/>
      <c r="AG3639" s="4"/>
    </row>
    <row r="3640" spans="21:33">
      <c r="U3640" s="4"/>
      <c r="V3640" s="4"/>
      <c r="W3640" s="4"/>
      <c r="X3640" s="4"/>
      <c r="Y3640" s="4"/>
      <c r="Z3640" s="4"/>
      <c r="AA3640" s="4"/>
      <c r="AB3640" s="4"/>
      <c r="AC3640" s="4"/>
      <c r="AD3640" s="4"/>
      <c r="AE3640" s="4"/>
      <c r="AF3640" s="4"/>
      <c r="AG3640" s="4"/>
    </row>
    <row r="3641" spans="21:33">
      <c r="U3641" s="4"/>
      <c r="V3641" s="4"/>
      <c r="W3641" s="4"/>
      <c r="X3641" s="4"/>
      <c r="Y3641" s="4"/>
      <c r="Z3641" s="4"/>
      <c r="AA3641" s="4"/>
      <c r="AB3641" s="4"/>
      <c r="AC3641" s="4"/>
      <c r="AD3641" s="4"/>
      <c r="AE3641" s="4"/>
      <c r="AF3641" s="4"/>
      <c r="AG3641" s="4"/>
    </row>
    <row r="3642" spans="21:33">
      <c r="U3642" s="4"/>
      <c r="V3642" s="4"/>
      <c r="W3642" s="4"/>
      <c r="X3642" s="4"/>
      <c r="Y3642" s="4"/>
      <c r="Z3642" s="4"/>
      <c r="AA3642" s="4"/>
      <c r="AB3642" s="4"/>
      <c r="AC3642" s="4"/>
      <c r="AD3642" s="4"/>
      <c r="AE3642" s="4"/>
      <c r="AF3642" s="4"/>
      <c r="AG3642" s="4"/>
    </row>
    <row r="3643" spans="21:33">
      <c r="U3643" s="4"/>
      <c r="V3643" s="4"/>
      <c r="W3643" s="4"/>
      <c r="X3643" s="4"/>
      <c r="Y3643" s="4"/>
      <c r="Z3643" s="4"/>
      <c r="AA3643" s="4"/>
      <c r="AB3643" s="4"/>
      <c r="AC3643" s="4"/>
      <c r="AD3643" s="4"/>
      <c r="AE3643" s="4"/>
      <c r="AF3643" s="4"/>
      <c r="AG3643" s="4"/>
    </row>
    <row r="3644" spans="21:33">
      <c r="U3644" s="4"/>
      <c r="V3644" s="4"/>
      <c r="W3644" s="4"/>
      <c r="X3644" s="4"/>
      <c r="Y3644" s="4"/>
      <c r="Z3644" s="4"/>
      <c r="AA3644" s="4"/>
      <c r="AB3644" s="4"/>
      <c r="AC3644" s="4"/>
      <c r="AD3644" s="4"/>
      <c r="AE3644" s="4"/>
      <c r="AF3644" s="4"/>
      <c r="AG3644" s="4"/>
    </row>
    <row r="3645" spans="21:33">
      <c r="U3645" s="4"/>
      <c r="V3645" s="4"/>
      <c r="W3645" s="4"/>
      <c r="X3645" s="4"/>
      <c r="Y3645" s="4"/>
      <c r="Z3645" s="4"/>
      <c r="AA3645" s="4"/>
      <c r="AB3645" s="4"/>
      <c r="AC3645" s="4"/>
      <c r="AD3645" s="4"/>
      <c r="AE3645" s="4"/>
      <c r="AF3645" s="4"/>
      <c r="AG3645" s="4"/>
    </row>
    <row r="3646" spans="21:33">
      <c r="U3646" s="4"/>
      <c r="V3646" s="4"/>
      <c r="W3646" s="4"/>
      <c r="X3646" s="4"/>
      <c r="Y3646" s="4"/>
      <c r="Z3646" s="4"/>
      <c r="AA3646" s="4"/>
      <c r="AB3646" s="4"/>
      <c r="AC3646" s="4"/>
      <c r="AD3646" s="4"/>
      <c r="AE3646" s="4"/>
      <c r="AF3646" s="4"/>
      <c r="AG3646" s="4"/>
    </row>
    <row r="3647" spans="21:33">
      <c r="U3647" s="4"/>
      <c r="V3647" s="4"/>
      <c r="W3647" s="4"/>
      <c r="X3647" s="4"/>
      <c r="Y3647" s="4"/>
      <c r="Z3647" s="4"/>
      <c r="AA3647" s="4"/>
      <c r="AB3647" s="4"/>
      <c r="AC3647" s="4"/>
      <c r="AD3647" s="4"/>
      <c r="AE3647" s="4"/>
      <c r="AF3647" s="4"/>
      <c r="AG3647" s="4"/>
    </row>
    <row r="3648" spans="21:33">
      <c r="U3648" s="4"/>
      <c r="V3648" s="4"/>
      <c r="W3648" s="4"/>
      <c r="X3648" s="4"/>
      <c r="Y3648" s="4"/>
      <c r="Z3648" s="4"/>
      <c r="AA3648" s="4"/>
      <c r="AB3648" s="4"/>
      <c r="AC3648" s="4"/>
      <c r="AD3648" s="4"/>
      <c r="AE3648" s="4"/>
      <c r="AF3648" s="4"/>
      <c r="AG3648" s="4"/>
    </row>
    <row r="3649" spans="21:33">
      <c r="U3649" s="4"/>
      <c r="V3649" s="4"/>
      <c r="W3649" s="4"/>
      <c r="X3649" s="4"/>
      <c r="Y3649" s="4"/>
      <c r="Z3649" s="4"/>
      <c r="AA3649" s="4"/>
      <c r="AB3649" s="4"/>
      <c r="AC3649" s="4"/>
      <c r="AD3649" s="4"/>
      <c r="AE3649" s="4"/>
      <c r="AF3649" s="4"/>
      <c r="AG3649" s="4"/>
    </row>
    <row r="3650" spans="21:33">
      <c r="U3650" s="4"/>
      <c r="V3650" s="4"/>
      <c r="W3650" s="4"/>
      <c r="X3650" s="4"/>
      <c r="Y3650" s="4"/>
      <c r="Z3650" s="4"/>
      <c r="AA3650" s="4"/>
      <c r="AB3650" s="4"/>
      <c r="AC3650" s="4"/>
      <c r="AD3650" s="4"/>
      <c r="AE3650" s="4"/>
      <c r="AF3650" s="4"/>
      <c r="AG3650" s="4"/>
    </row>
    <row r="3651" spans="21:33">
      <c r="U3651" s="4"/>
      <c r="V3651" s="4"/>
      <c r="W3651" s="4"/>
      <c r="X3651" s="4"/>
      <c r="Y3651" s="4"/>
      <c r="Z3651" s="4"/>
      <c r="AA3651" s="4"/>
      <c r="AB3651" s="4"/>
      <c r="AC3651" s="4"/>
      <c r="AD3651" s="4"/>
      <c r="AE3651" s="4"/>
      <c r="AF3651" s="4"/>
      <c r="AG3651" s="4"/>
    </row>
    <row r="3652" spans="21:33">
      <c r="U3652" s="4"/>
      <c r="V3652" s="4"/>
      <c r="W3652" s="4"/>
      <c r="X3652" s="4"/>
      <c r="Y3652" s="4"/>
      <c r="Z3652" s="4"/>
      <c r="AA3652" s="4"/>
      <c r="AB3652" s="4"/>
      <c r="AC3652" s="4"/>
      <c r="AD3652" s="4"/>
      <c r="AE3652" s="4"/>
      <c r="AF3652" s="4"/>
      <c r="AG3652" s="4"/>
    </row>
    <row r="3653" spans="21:33">
      <c r="U3653" s="4"/>
      <c r="V3653" s="4"/>
      <c r="W3653" s="4"/>
      <c r="X3653" s="4"/>
      <c r="Y3653" s="4"/>
      <c r="Z3653" s="4"/>
      <c r="AA3653" s="4"/>
      <c r="AB3653" s="4"/>
      <c r="AC3653" s="4"/>
      <c r="AD3653" s="4"/>
      <c r="AE3653" s="4"/>
      <c r="AF3653" s="4"/>
      <c r="AG3653" s="4"/>
    </row>
    <row r="3654" spans="21:33">
      <c r="U3654" s="4"/>
      <c r="V3654" s="4"/>
      <c r="W3654" s="4"/>
      <c r="X3654" s="4"/>
      <c r="Y3654" s="4"/>
      <c r="Z3654" s="4"/>
      <c r="AA3654" s="4"/>
      <c r="AB3654" s="4"/>
      <c r="AC3654" s="4"/>
      <c r="AD3654" s="4"/>
      <c r="AE3654" s="4"/>
      <c r="AF3654" s="4"/>
      <c r="AG3654" s="4"/>
    </row>
    <row r="3655" spans="21:33">
      <c r="U3655" s="4"/>
      <c r="V3655" s="4"/>
      <c r="W3655" s="4"/>
      <c r="X3655" s="4"/>
      <c r="Y3655" s="4"/>
      <c r="Z3655" s="4"/>
      <c r="AA3655" s="4"/>
      <c r="AB3655" s="4"/>
      <c r="AC3655" s="4"/>
      <c r="AD3655" s="4"/>
      <c r="AE3655" s="4"/>
      <c r="AF3655" s="4"/>
      <c r="AG3655" s="4"/>
    </row>
    <row r="3656" spans="21:33">
      <c r="U3656" s="4"/>
      <c r="V3656" s="4"/>
      <c r="W3656" s="4"/>
      <c r="X3656" s="4"/>
      <c r="Y3656" s="4"/>
      <c r="Z3656" s="4"/>
      <c r="AA3656" s="4"/>
      <c r="AB3656" s="4"/>
      <c r="AC3656" s="4"/>
      <c r="AD3656" s="4"/>
      <c r="AE3656" s="4"/>
      <c r="AF3656" s="4"/>
      <c r="AG3656" s="4"/>
    </row>
    <row r="3657" spans="21:33">
      <c r="U3657" s="4"/>
      <c r="V3657" s="4"/>
      <c r="W3657" s="4"/>
      <c r="X3657" s="4"/>
      <c r="Y3657" s="4"/>
      <c r="Z3657" s="4"/>
      <c r="AA3657" s="4"/>
      <c r="AB3657" s="4"/>
      <c r="AC3657" s="4"/>
      <c r="AD3657" s="4"/>
      <c r="AE3657" s="4"/>
      <c r="AF3657" s="4"/>
      <c r="AG3657" s="4"/>
    </row>
    <row r="3658" spans="21:33">
      <c r="U3658" s="4"/>
      <c r="V3658" s="4"/>
      <c r="W3658" s="4"/>
      <c r="X3658" s="4"/>
      <c r="Y3658" s="4"/>
      <c r="Z3658" s="4"/>
      <c r="AA3658" s="4"/>
      <c r="AB3658" s="4"/>
      <c r="AC3658" s="4"/>
      <c r="AD3658" s="4"/>
      <c r="AE3658" s="4"/>
      <c r="AF3658" s="4"/>
      <c r="AG3658" s="4"/>
    </row>
    <row r="3659" spans="21:33">
      <c r="U3659" s="4"/>
      <c r="V3659" s="4"/>
      <c r="W3659" s="4"/>
      <c r="X3659" s="4"/>
      <c r="Y3659" s="4"/>
      <c r="Z3659" s="4"/>
      <c r="AA3659" s="4"/>
      <c r="AB3659" s="4"/>
      <c r="AC3659" s="4"/>
      <c r="AD3659" s="4"/>
      <c r="AE3659" s="4"/>
      <c r="AF3659" s="4"/>
      <c r="AG3659" s="4"/>
    </row>
    <row r="3660" spans="21:33">
      <c r="U3660" s="4"/>
      <c r="V3660" s="4"/>
      <c r="W3660" s="4"/>
      <c r="X3660" s="4"/>
      <c r="Y3660" s="4"/>
      <c r="Z3660" s="4"/>
      <c r="AA3660" s="4"/>
      <c r="AB3660" s="4"/>
      <c r="AC3660" s="4"/>
      <c r="AD3660" s="4"/>
      <c r="AE3660" s="4"/>
      <c r="AF3660" s="4"/>
      <c r="AG3660" s="4"/>
    </row>
    <row r="3661" spans="21:33">
      <c r="U3661" s="4"/>
      <c r="V3661" s="4"/>
      <c r="W3661" s="4"/>
      <c r="X3661" s="4"/>
      <c r="Y3661" s="4"/>
      <c r="Z3661" s="4"/>
      <c r="AA3661" s="4"/>
      <c r="AB3661" s="4"/>
      <c r="AC3661" s="4"/>
      <c r="AD3661" s="4"/>
      <c r="AE3661" s="4"/>
      <c r="AF3661" s="4"/>
      <c r="AG3661" s="4"/>
    </row>
    <row r="3662" spans="21:33">
      <c r="U3662" s="4"/>
      <c r="V3662" s="4"/>
      <c r="W3662" s="4"/>
      <c r="X3662" s="4"/>
      <c r="Y3662" s="4"/>
      <c r="Z3662" s="4"/>
      <c r="AA3662" s="4"/>
      <c r="AB3662" s="4"/>
      <c r="AC3662" s="4"/>
      <c r="AD3662" s="4"/>
      <c r="AE3662" s="4"/>
      <c r="AF3662" s="4"/>
      <c r="AG3662" s="4"/>
    </row>
    <row r="3663" spans="21:33">
      <c r="U3663" s="4"/>
      <c r="V3663" s="4"/>
      <c r="W3663" s="4"/>
      <c r="X3663" s="4"/>
      <c r="Y3663" s="4"/>
      <c r="Z3663" s="4"/>
      <c r="AA3663" s="4"/>
      <c r="AB3663" s="4"/>
      <c r="AC3663" s="4"/>
      <c r="AD3663" s="4"/>
      <c r="AE3663" s="4"/>
      <c r="AF3663" s="4"/>
      <c r="AG3663" s="4"/>
    </row>
    <row r="3664" spans="21:33">
      <c r="U3664" s="4"/>
      <c r="V3664" s="4"/>
      <c r="W3664" s="4"/>
      <c r="X3664" s="4"/>
      <c r="Y3664" s="4"/>
      <c r="Z3664" s="4"/>
      <c r="AA3664" s="4"/>
      <c r="AB3664" s="4"/>
      <c r="AC3664" s="4"/>
      <c r="AD3664" s="4"/>
      <c r="AE3664" s="4"/>
      <c r="AF3664" s="4"/>
      <c r="AG3664" s="4"/>
    </row>
    <row r="3665" spans="21:33">
      <c r="U3665" s="4"/>
      <c r="V3665" s="4"/>
      <c r="W3665" s="4"/>
      <c r="X3665" s="4"/>
      <c r="Y3665" s="4"/>
      <c r="Z3665" s="4"/>
      <c r="AA3665" s="4"/>
      <c r="AB3665" s="4"/>
      <c r="AC3665" s="4"/>
      <c r="AD3665" s="4"/>
      <c r="AE3665" s="4"/>
      <c r="AF3665" s="4"/>
      <c r="AG3665" s="4"/>
    </row>
    <row r="3666" spans="21:33">
      <c r="U3666" s="4"/>
      <c r="V3666" s="4"/>
      <c r="W3666" s="4"/>
      <c r="X3666" s="4"/>
      <c r="Y3666" s="4"/>
      <c r="Z3666" s="4"/>
      <c r="AA3666" s="4"/>
      <c r="AB3666" s="4"/>
      <c r="AC3666" s="4"/>
      <c r="AD3666" s="4"/>
      <c r="AE3666" s="4"/>
      <c r="AF3666" s="4"/>
      <c r="AG3666" s="4"/>
    </row>
    <row r="3667" spans="21:33">
      <c r="U3667" s="4"/>
      <c r="V3667" s="4"/>
      <c r="W3667" s="4"/>
      <c r="X3667" s="4"/>
      <c r="Y3667" s="4"/>
      <c r="Z3667" s="4"/>
      <c r="AA3667" s="4"/>
      <c r="AB3667" s="4"/>
      <c r="AC3667" s="4"/>
      <c r="AD3667" s="4"/>
      <c r="AE3667" s="4"/>
      <c r="AF3667" s="4"/>
      <c r="AG3667" s="4"/>
    </row>
    <row r="3668" spans="21:33">
      <c r="U3668" s="4"/>
      <c r="V3668" s="4"/>
      <c r="W3668" s="4"/>
      <c r="X3668" s="4"/>
      <c r="Y3668" s="4"/>
      <c r="Z3668" s="4"/>
      <c r="AA3668" s="4"/>
      <c r="AB3668" s="4"/>
      <c r="AC3668" s="4"/>
      <c r="AD3668" s="4"/>
      <c r="AE3668" s="4"/>
      <c r="AF3668" s="4"/>
      <c r="AG3668" s="4"/>
    </row>
    <row r="3669" spans="21:33">
      <c r="U3669" s="4"/>
      <c r="V3669" s="4"/>
      <c r="W3669" s="4"/>
      <c r="X3669" s="4"/>
      <c r="Y3669" s="4"/>
      <c r="Z3669" s="4"/>
      <c r="AA3669" s="4"/>
      <c r="AB3669" s="4"/>
      <c r="AC3669" s="4"/>
      <c r="AD3669" s="4"/>
      <c r="AE3669" s="4"/>
      <c r="AF3669" s="4"/>
      <c r="AG3669" s="4"/>
    </row>
    <row r="3670" spans="21:33">
      <c r="U3670" s="4"/>
      <c r="V3670" s="4"/>
      <c r="W3670" s="4"/>
      <c r="X3670" s="4"/>
      <c r="Y3670" s="4"/>
      <c r="Z3670" s="4"/>
      <c r="AA3670" s="4"/>
      <c r="AB3670" s="4"/>
      <c r="AC3670" s="4"/>
      <c r="AD3670" s="4"/>
      <c r="AE3670" s="4"/>
      <c r="AF3670" s="4"/>
      <c r="AG3670" s="4"/>
    </row>
    <row r="3671" spans="21:33">
      <c r="U3671" s="4"/>
      <c r="V3671" s="4"/>
      <c r="W3671" s="4"/>
      <c r="X3671" s="4"/>
      <c r="Y3671" s="4"/>
      <c r="Z3671" s="4"/>
      <c r="AA3671" s="4"/>
      <c r="AB3671" s="4"/>
      <c r="AC3671" s="4"/>
      <c r="AD3671" s="4"/>
      <c r="AE3671" s="4"/>
      <c r="AF3671" s="4"/>
      <c r="AG3671" s="4"/>
    </row>
    <row r="3672" spans="21:33">
      <c r="U3672" s="4"/>
      <c r="V3672" s="4"/>
      <c r="W3672" s="4"/>
      <c r="X3672" s="4"/>
      <c r="Y3672" s="4"/>
      <c r="Z3672" s="4"/>
      <c r="AA3672" s="4"/>
      <c r="AB3672" s="4"/>
      <c r="AC3672" s="4"/>
      <c r="AD3672" s="4"/>
      <c r="AE3672" s="4"/>
      <c r="AF3672" s="4"/>
      <c r="AG3672" s="4"/>
    </row>
    <row r="3673" spans="21:33">
      <c r="U3673" s="4"/>
      <c r="V3673" s="4"/>
      <c r="W3673" s="4"/>
      <c r="X3673" s="4"/>
      <c r="Y3673" s="4"/>
      <c r="Z3673" s="4"/>
      <c r="AA3673" s="4"/>
      <c r="AB3673" s="4"/>
      <c r="AC3673" s="4"/>
      <c r="AD3673" s="4"/>
      <c r="AE3673" s="4"/>
      <c r="AF3673" s="4"/>
      <c r="AG3673" s="4"/>
    </row>
    <row r="3674" spans="21:33">
      <c r="U3674" s="4"/>
      <c r="V3674" s="4"/>
      <c r="W3674" s="4"/>
      <c r="X3674" s="4"/>
      <c r="Y3674" s="4"/>
      <c r="Z3674" s="4"/>
      <c r="AA3674" s="4"/>
      <c r="AB3674" s="4"/>
      <c r="AC3674" s="4"/>
      <c r="AD3674" s="4"/>
      <c r="AE3674" s="4"/>
      <c r="AF3674" s="4"/>
      <c r="AG3674" s="4"/>
    </row>
    <row r="3675" spans="21:33">
      <c r="U3675" s="4"/>
      <c r="V3675" s="4"/>
      <c r="W3675" s="4"/>
      <c r="X3675" s="4"/>
      <c r="Y3675" s="4"/>
      <c r="Z3675" s="4"/>
      <c r="AA3675" s="4"/>
      <c r="AB3675" s="4"/>
      <c r="AC3675" s="4"/>
      <c r="AD3675" s="4"/>
      <c r="AE3675" s="4"/>
      <c r="AF3675" s="4"/>
      <c r="AG3675" s="4"/>
    </row>
    <row r="3676" spans="21:33">
      <c r="U3676" s="4"/>
      <c r="V3676" s="4"/>
      <c r="W3676" s="4"/>
      <c r="X3676" s="4"/>
      <c r="Y3676" s="4"/>
      <c r="Z3676" s="4"/>
      <c r="AA3676" s="4"/>
      <c r="AB3676" s="4"/>
      <c r="AC3676" s="4"/>
      <c r="AD3676" s="4"/>
      <c r="AE3676" s="4"/>
      <c r="AF3676" s="4"/>
      <c r="AG3676" s="4"/>
    </row>
    <row r="3677" spans="21:33">
      <c r="U3677" s="4"/>
      <c r="V3677" s="4"/>
      <c r="W3677" s="4"/>
      <c r="X3677" s="4"/>
      <c r="Y3677" s="4"/>
      <c r="Z3677" s="4"/>
      <c r="AA3677" s="4"/>
      <c r="AB3677" s="4"/>
      <c r="AC3677" s="4"/>
      <c r="AD3677" s="4"/>
      <c r="AE3677" s="4"/>
      <c r="AF3677" s="4"/>
      <c r="AG3677" s="4"/>
    </row>
    <row r="3678" spans="21:33">
      <c r="U3678" s="4"/>
      <c r="V3678" s="4"/>
      <c r="W3678" s="4"/>
      <c r="X3678" s="4"/>
      <c r="Y3678" s="4"/>
      <c r="Z3678" s="4"/>
      <c r="AA3678" s="4"/>
      <c r="AB3678" s="4"/>
      <c r="AC3678" s="4"/>
      <c r="AD3678" s="4"/>
      <c r="AE3678" s="4"/>
      <c r="AF3678" s="4"/>
      <c r="AG3678" s="4"/>
    </row>
    <row r="3679" spans="21:33">
      <c r="U3679" s="4"/>
      <c r="V3679" s="4"/>
      <c r="W3679" s="4"/>
      <c r="X3679" s="4"/>
      <c r="Y3679" s="4"/>
      <c r="Z3679" s="4"/>
      <c r="AA3679" s="4"/>
      <c r="AB3679" s="4"/>
      <c r="AC3679" s="4"/>
      <c r="AD3679" s="4"/>
      <c r="AE3679" s="4"/>
      <c r="AF3679" s="4"/>
      <c r="AG3679" s="4"/>
    </row>
    <row r="3680" spans="21:33">
      <c r="U3680" s="4"/>
      <c r="V3680" s="4"/>
      <c r="W3680" s="4"/>
      <c r="X3680" s="4"/>
      <c r="Y3680" s="4"/>
      <c r="Z3680" s="4"/>
      <c r="AA3680" s="4"/>
      <c r="AB3680" s="4"/>
      <c r="AC3680" s="4"/>
      <c r="AD3680" s="4"/>
      <c r="AE3680" s="4"/>
      <c r="AF3680" s="4"/>
      <c r="AG3680" s="4"/>
    </row>
    <row r="3681" spans="21:33">
      <c r="U3681" s="4"/>
      <c r="V3681" s="4"/>
      <c r="W3681" s="4"/>
      <c r="X3681" s="4"/>
      <c r="Y3681" s="4"/>
      <c r="Z3681" s="4"/>
      <c r="AA3681" s="4"/>
      <c r="AB3681" s="4"/>
      <c r="AC3681" s="4"/>
      <c r="AD3681" s="4"/>
      <c r="AE3681" s="4"/>
      <c r="AF3681" s="4"/>
      <c r="AG3681" s="4"/>
    </row>
    <row r="3682" spans="21:33">
      <c r="U3682" s="4"/>
      <c r="V3682" s="4"/>
      <c r="W3682" s="4"/>
      <c r="X3682" s="4"/>
      <c r="Y3682" s="4"/>
      <c r="Z3682" s="4"/>
      <c r="AA3682" s="4"/>
      <c r="AB3682" s="4"/>
      <c r="AC3682" s="4"/>
      <c r="AD3682" s="4"/>
      <c r="AE3682" s="4"/>
      <c r="AF3682" s="4"/>
      <c r="AG3682" s="4"/>
    </row>
    <row r="3683" spans="21:33">
      <c r="U3683" s="4"/>
      <c r="V3683" s="4"/>
      <c r="W3683" s="4"/>
      <c r="X3683" s="4"/>
      <c r="Y3683" s="4"/>
      <c r="Z3683" s="4"/>
      <c r="AA3683" s="4"/>
      <c r="AB3683" s="4"/>
      <c r="AC3683" s="4"/>
      <c r="AD3683" s="4"/>
      <c r="AE3683" s="4"/>
      <c r="AF3683" s="4"/>
      <c r="AG3683" s="4"/>
    </row>
    <row r="3684" spans="21:33">
      <c r="U3684" s="4"/>
      <c r="V3684" s="4"/>
      <c r="W3684" s="4"/>
      <c r="X3684" s="4"/>
      <c r="Y3684" s="4"/>
      <c r="Z3684" s="4"/>
      <c r="AA3684" s="4"/>
      <c r="AB3684" s="4"/>
      <c r="AC3684" s="4"/>
      <c r="AD3684" s="4"/>
      <c r="AE3684" s="4"/>
      <c r="AF3684" s="4"/>
      <c r="AG3684" s="4"/>
    </row>
    <row r="3685" spans="21:33">
      <c r="U3685" s="4"/>
      <c r="V3685" s="4"/>
      <c r="W3685" s="4"/>
      <c r="X3685" s="4"/>
      <c r="Y3685" s="4"/>
      <c r="Z3685" s="4"/>
      <c r="AA3685" s="4"/>
      <c r="AB3685" s="4"/>
      <c r="AC3685" s="4"/>
      <c r="AD3685" s="4"/>
      <c r="AE3685" s="4"/>
      <c r="AF3685" s="4"/>
      <c r="AG3685" s="4"/>
    </row>
    <row r="3686" spans="21:33">
      <c r="U3686" s="4"/>
      <c r="V3686" s="4"/>
      <c r="W3686" s="4"/>
      <c r="X3686" s="4"/>
      <c r="Y3686" s="4"/>
      <c r="Z3686" s="4"/>
      <c r="AA3686" s="4"/>
      <c r="AB3686" s="4"/>
      <c r="AC3686" s="4"/>
      <c r="AD3686" s="4"/>
      <c r="AE3686" s="4"/>
      <c r="AF3686" s="4"/>
      <c r="AG3686" s="4"/>
    </row>
    <row r="3687" spans="21:33">
      <c r="U3687" s="4"/>
      <c r="V3687" s="4"/>
      <c r="W3687" s="4"/>
      <c r="X3687" s="4"/>
      <c r="Y3687" s="4"/>
      <c r="Z3687" s="4"/>
      <c r="AA3687" s="4"/>
      <c r="AB3687" s="4"/>
      <c r="AC3687" s="4"/>
      <c r="AD3687" s="4"/>
      <c r="AE3687" s="4"/>
      <c r="AF3687" s="4"/>
      <c r="AG3687" s="4"/>
    </row>
    <row r="3688" spans="21:33">
      <c r="U3688" s="4"/>
      <c r="V3688" s="4"/>
      <c r="W3688" s="4"/>
      <c r="X3688" s="4"/>
      <c r="Y3688" s="4"/>
      <c r="Z3688" s="4"/>
      <c r="AA3688" s="4"/>
      <c r="AB3688" s="4"/>
      <c r="AC3688" s="4"/>
      <c r="AD3688" s="4"/>
      <c r="AE3688" s="4"/>
      <c r="AF3688" s="4"/>
      <c r="AG3688" s="4"/>
    </row>
    <row r="3689" spans="21:33">
      <c r="U3689" s="4"/>
      <c r="V3689" s="4"/>
      <c r="W3689" s="4"/>
      <c r="X3689" s="4"/>
      <c r="Y3689" s="4"/>
      <c r="Z3689" s="4"/>
      <c r="AA3689" s="4"/>
      <c r="AB3689" s="4"/>
      <c r="AC3689" s="4"/>
      <c r="AD3689" s="4"/>
      <c r="AE3689" s="4"/>
      <c r="AF3689" s="4"/>
      <c r="AG3689" s="4"/>
    </row>
    <row r="3690" spans="21:33">
      <c r="U3690" s="4"/>
      <c r="V3690" s="4"/>
      <c r="W3690" s="4"/>
      <c r="X3690" s="4"/>
      <c r="Y3690" s="4"/>
      <c r="Z3690" s="4"/>
      <c r="AA3690" s="4"/>
      <c r="AB3690" s="4"/>
      <c r="AC3690" s="4"/>
      <c r="AD3690" s="4"/>
      <c r="AE3690" s="4"/>
      <c r="AF3690" s="4"/>
      <c r="AG3690" s="4"/>
    </row>
    <row r="3691" spans="21:33">
      <c r="U3691" s="4"/>
      <c r="V3691" s="4"/>
      <c r="W3691" s="4"/>
      <c r="X3691" s="4"/>
      <c r="Y3691" s="4"/>
      <c r="Z3691" s="4"/>
      <c r="AA3691" s="4"/>
      <c r="AB3691" s="4"/>
      <c r="AC3691" s="4"/>
      <c r="AD3691" s="4"/>
      <c r="AE3691" s="4"/>
      <c r="AF3691" s="4"/>
      <c r="AG3691" s="4"/>
    </row>
    <row r="3692" spans="21:33">
      <c r="U3692" s="4"/>
      <c r="V3692" s="4"/>
      <c r="W3692" s="4"/>
      <c r="X3692" s="4"/>
      <c r="Y3692" s="4"/>
      <c r="Z3692" s="4"/>
      <c r="AA3692" s="4"/>
      <c r="AB3692" s="4"/>
      <c r="AC3692" s="4"/>
      <c r="AD3692" s="4"/>
      <c r="AE3692" s="4"/>
      <c r="AF3692" s="4"/>
      <c r="AG3692" s="4"/>
    </row>
    <row r="3693" spans="21:33">
      <c r="U3693" s="4"/>
      <c r="V3693" s="4"/>
      <c r="W3693" s="4"/>
      <c r="X3693" s="4"/>
      <c r="Y3693" s="4"/>
      <c r="Z3693" s="4"/>
      <c r="AA3693" s="4"/>
      <c r="AB3693" s="4"/>
      <c r="AC3693" s="4"/>
      <c r="AD3693" s="4"/>
      <c r="AE3693" s="4"/>
      <c r="AF3693" s="4"/>
      <c r="AG3693" s="4"/>
    </row>
    <row r="3694" spans="21:33">
      <c r="U3694" s="4"/>
      <c r="V3694" s="4"/>
      <c r="W3694" s="4"/>
      <c r="X3694" s="4"/>
      <c r="Y3694" s="4"/>
      <c r="Z3694" s="4"/>
      <c r="AA3694" s="4"/>
      <c r="AB3694" s="4"/>
      <c r="AC3694" s="4"/>
      <c r="AD3694" s="4"/>
      <c r="AE3694" s="4"/>
      <c r="AF3694" s="4"/>
      <c r="AG3694" s="4"/>
    </row>
    <row r="3695" spans="21:33">
      <c r="U3695" s="4"/>
      <c r="V3695" s="4"/>
      <c r="W3695" s="4"/>
      <c r="X3695" s="4"/>
      <c r="Y3695" s="4"/>
      <c r="Z3695" s="4"/>
      <c r="AA3695" s="4"/>
      <c r="AB3695" s="4"/>
      <c r="AC3695" s="4"/>
      <c r="AD3695" s="4"/>
      <c r="AE3695" s="4"/>
      <c r="AF3695" s="4"/>
      <c r="AG3695" s="4"/>
    </row>
    <row r="3696" spans="21:33">
      <c r="U3696" s="4"/>
      <c r="V3696" s="4"/>
      <c r="W3696" s="4"/>
      <c r="X3696" s="4"/>
      <c r="Y3696" s="4"/>
      <c r="Z3696" s="4"/>
      <c r="AA3696" s="4"/>
      <c r="AB3696" s="4"/>
      <c r="AC3696" s="4"/>
      <c r="AD3696" s="4"/>
      <c r="AE3696" s="4"/>
      <c r="AF3696" s="4"/>
      <c r="AG3696" s="4"/>
    </row>
    <row r="3697" spans="21:33">
      <c r="U3697" s="4"/>
      <c r="V3697" s="4"/>
      <c r="W3697" s="4"/>
      <c r="X3697" s="4"/>
      <c r="Y3697" s="4"/>
      <c r="Z3697" s="4"/>
      <c r="AA3697" s="4"/>
      <c r="AB3697" s="4"/>
      <c r="AC3697" s="4"/>
      <c r="AD3697" s="4"/>
      <c r="AE3697" s="4"/>
      <c r="AF3697" s="4"/>
      <c r="AG3697" s="4"/>
    </row>
    <row r="3698" spans="21:33">
      <c r="U3698" s="4"/>
      <c r="V3698" s="4"/>
      <c r="W3698" s="4"/>
      <c r="X3698" s="4"/>
      <c r="Y3698" s="4"/>
      <c r="Z3698" s="4"/>
      <c r="AA3698" s="4"/>
      <c r="AB3698" s="4"/>
      <c r="AC3698" s="4"/>
      <c r="AD3698" s="4"/>
      <c r="AE3698" s="4"/>
      <c r="AF3698" s="4"/>
      <c r="AG3698" s="4"/>
    </row>
    <row r="3699" spans="21:33">
      <c r="U3699" s="4"/>
      <c r="V3699" s="4"/>
      <c r="W3699" s="4"/>
      <c r="X3699" s="4"/>
      <c r="Y3699" s="4"/>
      <c r="Z3699" s="4"/>
      <c r="AA3699" s="4"/>
      <c r="AB3699" s="4"/>
      <c r="AC3699" s="4"/>
      <c r="AD3699" s="4"/>
      <c r="AE3699" s="4"/>
      <c r="AF3699" s="4"/>
      <c r="AG3699" s="4"/>
    </row>
    <row r="3700" spans="21:33">
      <c r="U3700" s="4"/>
      <c r="V3700" s="4"/>
      <c r="W3700" s="4"/>
      <c r="X3700" s="4"/>
      <c r="Y3700" s="4"/>
      <c r="Z3700" s="4"/>
      <c r="AA3700" s="4"/>
      <c r="AB3700" s="4"/>
      <c r="AC3700" s="4"/>
      <c r="AD3700" s="4"/>
      <c r="AE3700" s="4"/>
      <c r="AF3700" s="4"/>
      <c r="AG3700" s="4"/>
    </row>
    <row r="3701" spans="21:33">
      <c r="U3701" s="4"/>
      <c r="V3701" s="4"/>
      <c r="W3701" s="4"/>
      <c r="X3701" s="4"/>
      <c r="Y3701" s="4"/>
      <c r="Z3701" s="4"/>
      <c r="AA3701" s="4"/>
      <c r="AB3701" s="4"/>
      <c r="AC3701" s="4"/>
      <c r="AD3701" s="4"/>
      <c r="AE3701" s="4"/>
      <c r="AF3701" s="4"/>
      <c r="AG3701" s="4"/>
    </row>
    <row r="3702" spans="21:33">
      <c r="U3702" s="4"/>
      <c r="V3702" s="4"/>
      <c r="W3702" s="4"/>
      <c r="X3702" s="4"/>
      <c r="Y3702" s="4"/>
      <c r="Z3702" s="4"/>
      <c r="AA3702" s="4"/>
      <c r="AB3702" s="4"/>
      <c r="AC3702" s="4"/>
      <c r="AD3702" s="4"/>
      <c r="AE3702" s="4"/>
      <c r="AF3702" s="4"/>
      <c r="AG3702" s="4"/>
    </row>
    <row r="3703" spans="21:33">
      <c r="U3703" s="4"/>
      <c r="V3703" s="4"/>
      <c r="W3703" s="4"/>
      <c r="X3703" s="4"/>
      <c r="Y3703" s="4"/>
      <c r="Z3703" s="4"/>
      <c r="AA3703" s="4"/>
      <c r="AB3703" s="4"/>
      <c r="AC3703" s="4"/>
      <c r="AD3703" s="4"/>
      <c r="AE3703" s="4"/>
      <c r="AF3703" s="4"/>
      <c r="AG3703" s="4"/>
    </row>
    <row r="3704" spans="21:33">
      <c r="U3704" s="4"/>
      <c r="V3704" s="4"/>
      <c r="W3704" s="4"/>
      <c r="X3704" s="4"/>
      <c r="Y3704" s="4"/>
      <c r="Z3704" s="4"/>
      <c r="AA3704" s="4"/>
      <c r="AB3704" s="4"/>
      <c r="AC3704" s="4"/>
      <c r="AD3704" s="4"/>
      <c r="AE3704" s="4"/>
      <c r="AF3704" s="4"/>
      <c r="AG3704" s="4"/>
    </row>
    <row r="3705" spans="21:33">
      <c r="U3705" s="4"/>
      <c r="V3705" s="4"/>
      <c r="W3705" s="4"/>
      <c r="X3705" s="4"/>
      <c r="Y3705" s="4"/>
      <c r="Z3705" s="4"/>
      <c r="AA3705" s="4"/>
      <c r="AB3705" s="4"/>
      <c r="AC3705" s="4"/>
      <c r="AD3705" s="4"/>
      <c r="AE3705" s="4"/>
      <c r="AF3705" s="4"/>
      <c r="AG3705" s="4"/>
    </row>
    <row r="3706" spans="21:33">
      <c r="U3706" s="4"/>
      <c r="V3706" s="4"/>
      <c r="W3706" s="4"/>
      <c r="X3706" s="4"/>
      <c r="Y3706" s="4"/>
      <c r="Z3706" s="4"/>
      <c r="AA3706" s="4"/>
      <c r="AB3706" s="4"/>
      <c r="AC3706" s="4"/>
      <c r="AD3706" s="4"/>
      <c r="AE3706" s="4"/>
      <c r="AF3706" s="4"/>
      <c r="AG3706" s="4"/>
    </row>
    <row r="3707" spans="21:33">
      <c r="U3707" s="4"/>
      <c r="V3707" s="4"/>
      <c r="W3707" s="4"/>
      <c r="X3707" s="4"/>
      <c r="Y3707" s="4"/>
      <c r="Z3707" s="4"/>
      <c r="AA3707" s="4"/>
      <c r="AB3707" s="4"/>
      <c r="AC3707" s="4"/>
      <c r="AD3707" s="4"/>
      <c r="AE3707" s="4"/>
      <c r="AF3707" s="4"/>
      <c r="AG3707" s="4"/>
    </row>
    <row r="3708" spans="21:33">
      <c r="U3708" s="4"/>
      <c r="V3708" s="4"/>
      <c r="W3708" s="4"/>
      <c r="X3708" s="4"/>
      <c r="Y3708" s="4"/>
      <c r="Z3708" s="4"/>
      <c r="AA3708" s="4"/>
      <c r="AB3708" s="4"/>
      <c r="AC3708" s="4"/>
      <c r="AD3708" s="4"/>
      <c r="AE3708" s="4"/>
      <c r="AF3708" s="4"/>
      <c r="AG3708" s="4"/>
    </row>
    <row r="3709" spans="21:33">
      <c r="U3709" s="4"/>
      <c r="V3709" s="4"/>
      <c r="W3709" s="4"/>
      <c r="X3709" s="4"/>
      <c r="Y3709" s="4"/>
      <c r="Z3709" s="4"/>
      <c r="AA3709" s="4"/>
      <c r="AB3709" s="4"/>
      <c r="AC3709" s="4"/>
      <c r="AD3709" s="4"/>
      <c r="AE3709" s="4"/>
      <c r="AF3709" s="4"/>
      <c r="AG3709" s="4"/>
    </row>
    <row r="3710" spans="21:33">
      <c r="U3710" s="4"/>
      <c r="V3710" s="4"/>
      <c r="W3710" s="4"/>
      <c r="X3710" s="4"/>
      <c r="Y3710" s="4"/>
      <c r="Z3710" s="4"/>
      <c r="AA3710" s="4"/>
      <c r="AB3710" s="4"/>
      <c r="AC3710" s="4"/>
      <c r="AD3710" s="4"/>
      <c r="AE3710" s="4"/>
      <c r="AF3710" s="4"/>
      <c r="AG3710" s="4"/>
    </row>
    <row r="3711" spans="21:33">
      <c r="U3711" s="4"/>
      <c r="V3711" s="4"/>
      <c r="W3711" s="4"/>
      <c r="X3711" s="4"/>
      <c r="Y3711" s="4"/>
      <c r="Z3711" s="4"/>
      <c r="AA3711" s="4"/>
      <c r="AB3711" s="4"/>
      <c r="AC3711" s="4"/>
      <c r="AD3711" s="4"/>
      <c r="AE3711" s="4"/>
      <c r="AF3711" s="4"/>
      <c r="AG3711" s="4"/>
    </row>
    <row r="3712" spans="21:33">
      <c r="U3712" s="4"/>
      <c r="V3712" s="4"/>
      <c r="W3712" s="4"/>
      <c r="X3712" s="4"/>
      <c r="Y3712" s="4"/>
      <c r="Z3712" s="4"/>
      <c r="AA3712" s="4"/>
      <c r="AB3712" s="4"/>
      <c r="AC3712" s="4"/>
      <c r="AD3712" s="4"/>
      <c r="AE3712" s="4"/>
      <c r="AF3712" s="4"/>
      <c r="AG3712" s="4"/>
    </row>
    <row r="3713" spans="21:33">
      <c r="U3713" s="4"/>
      <c r="V3713" s="4"/>
      <c r="W3713" s="4"/>
      <c r="X3713" s="4"/>
      <c r="Y3713" s="4"/>
      <c r="Z3713" s="4"/>
      <c r="AA3713" s="4"/>
      <c r="AB3713" s="4"/>
      <c r="AC3713" s="4"/>
      <c r="AD3713" s="4"/>
      <c r="AE3713" s="4"/>
      <c r="AF3713" s="4"/>
      <c r="AG3713" s="4"/>
    </row>
    <row r="3714" spans="21:33">
      <c r="U3714" s="4"/>
      <c r="V3714" s="4"/>
      <c r="W3714" s="4"/>
      <c r="X3714" s="4"/>
      <c r="Y3714" s="4"/>
      <c r="Z3714" s="4"/>
      <c r="AA3714" s="4"/>
      <c r="AB3714" s="4"/>
      <c r="AC3714" s="4"/>
      <c r="AD3714" s="4"/>
      <c r="AE3714" s="4"/>
      <c r="AF3714" s="4"/>
      <c r="AG3714" s="4"/>
    </row>
    <row r="3715" spans="21:33">
      <c r="U3715" s="4"/>
      <c r="V3715" s="4"/>
      <c r="W3715" s="4"/>
      <c r="X3715" s="4"/>
      <c r="Y3715" s="4"/>
      <c r="Z3715" s="4"/>
      <c r="AA3715" s="4"/>
      <c r="AB3715" s="4"/>
      <c r="AC3715" s="4"/>
      <c r="AD3715" s="4"/>
      <c r="AE3715" s="4"/>
      <c r="AF3715" s="4"/>
      <c r="AG3715" s="4"/>
    </row>
    <row r="3716" spans="21:33">
      <c r="U3716" s="4"/>
      <c r="V3716" s="4"/>
      <c r="W3716" s="4"/>
      <c r="X3716" s="4"/>
      <c r="Y3716" s="4"/>
      <c r="Z3716" s="4"/>
      <c r="AA3716" s="4"/>
      <c r="AB3716" s="4"/>
      <c r="AC3716" s="4"/>
      <c r="AD3716" s="4"/>
      <c r="AE3716" s="4"/>
      <c r="AF3716" s="4"/>
      <c r="AG3716" s="4"/>
    </row>
    <row r="3717" spans="21:33">
      <c r="U3717" s="4"/>
      <c r="V3717" s="4"/>
      <c r="W3717" s="4"/>
      <c r="X3717" s="4"/>
      <c r="Y3717" s="4"/>
      <c r="Z3717" s="4"/>
      <c r="AA3717" s="4"/>
      <c r="AB3717" s="4"/>
      <c r="AC3717" s="4"/>
      <c r="AD3717" s="4"/>
      <c r="AE3717" s="4"/>
      <c r="AF3717" s="4"/>
      <c r="AG3717" s="4"/>
    </row>
    <row r="3718" spans="21:33">
      <c r="U3718" s="4"/>
      <c r="V3718" s="4"/>
      <c r="W3718" s="4"/>
      <c r="X3718" s="4"/>
      <c r="Y3718" s="4"/>
      <c r="Z3718" s="4"/>
      <c r="AA3718" s="4"/>
      <c r="AB3718" s="4"/>
      <c r="AC3718" s="4"/>
      <c r="AD3718" s="4"/>
      <c r="AE3718" s="4"/>
      <c r="AF3718" s="4"/>
      <c r="AG3718" s="4"/>
    </row>
    <row r="3719" spans="21:33">
      <c r="U3719" s="4"/>
      <c r="V3719" s="4"/>
      <c r="W3719" s="4"/>
      <c r="X3719" s="4"/>
      <c r="Y3719" s="4"/>
      <c r="Z3719" s="4"/>
      <c r="AA3719" s="4"/>
      <c r="AB3719" s="4"/>
      <c r="AC3719" s="4"/>
      <c r="AD3719" s="4"/>
      <c r="AE3719" s="4"/>
      <c r="AF3719" s="4"/>
      <c r="AG3719" s="4"/>
    </row>
    <row r="3720" spans="21:33">
      <c r="U3720" s="4"/>
      <c r="V3720" s="4"/>
      <c r="W3720" s="4"/>
      <c r="X3720" s="4"/>
      <c r="Y3720" s="4"/>
      <c r="Z3720" s="4"/>
      <c r="AA3720" s="4"/>
      <c r="AB3720" s="4"/>
      <c r="AC3720" s="4"/>
      <c r="AD3720" s="4"/>
      <c r="AE3720" s="4"/>
      <c r="AF3720" s="4"/>
      <c r="AG3720" s="4"/>
    </row>
    <row r="3721" spans="21:33">
      <c r="U3721" s="4"/>
      <c r="V3721" s="4"/>
      <c r="W3721" s="4"/>
      <c r="X3721" s="4"/>
      <c r="Y3721" s="4"/>
      <c r="Z3721" s="4"/>
      <c r="AA3721" s="4"/>
      <c r="AB3721" s="4"/>
      <c r="AC3721" s="4"/>
      <c r="AD3721" s="4"/>
      <c r="AE3721" s="4"/>
      <c r="AF3721" s="4"/>
      <c r="AG3721" s="4"/>
    </row>
    <row r="3722" spans="21:33">
      <c r="U3722" s="4"/>
      <c r="V3722" s="4"/>
      <c r="W3722" s="4"/>
      <c r="X3722" s="4"/>
      <c r="Y3722" s="4"/>
      <c r="Z3722" s="4"/>
      <c r="AA3722" s="4"/>
      <c r="AB3722" s="4"/>
      <c r="AC3722" s="4"/>
      <c r="AD3722" s="4"/>
      <c r="AE3722" s="4"/>
      <c r="AF3722" s="4"/>
      <c r="AG3722" s="4"/>
    </row>
    <row r="3723" spans="21:33">
      <c r="U3723" s="4"/>
      <c r="V3723" s="4"/>
      <c r="W3723" s="4"/>
      <c r="X3723" s="4"/>
      <c r="Y3723" s="4"/>
      <c r="Z3723" s="4"/>
      <c r="AA3723" s="4"/>
      <c r="AB3723" s="4"/>
      <c r="AC3723" s="4"/>
      <c r="AD3723" s="4"/>
      <c r="AE3723" s="4"/>
      <c r="AF3723" s="4"/>
      <c r="AG3723" s="4"/>
    </row>
    <row r="3724" spans="21:33">
      <c r="U3724" s="4"/>
      <c r="V3724" s="4"/>
      <c r="W3724" s="4"/>
      <c r="X3724" s="4"/>
      <c r="Y3724" s="4"/>
      <c r="Z3724" s="4"/>
      <c r="AA3724" s="4"/>
      <c r="AB3724" s="4"/>
      <c r="AC3724" s="4"/>
      <c r="AD3724" s="4"/>
      <c r="AE3724" s="4"/>
      <c r="AF3724" s="4"/>
      <c r="AG3724" s="4"/>
    </row>
    <row r="3725" spans="21:33">
      <c r="U3725" s="4"/>
      <c r="V3725" s="4"/>
      <c r="W3725" s="4"/>
      <c r="X3725" s="4"/>
      <c r="Y3725" s="4"/>
      <c r="Z3725" s="4"/>
      <c r="AA3725" s="4"/>
      <c r="AB3725" s="4"/>
      <c r="AC3725" s="4"/>
      <c r="AD3725" s="4"/>
      <c r="AE3725" s="4"/>
      <c r="AF3725" s="4"/>
      <c r="AG3725" s="4"/>
    </row>
    <row r="3726" spans="21:33">
      <c r="U3726" s="4"/>
      <c r="V3726" s="4"/>
      <c r="W3726" s="4"/>
      <c r="X3726" s="4"/>
      <c r="Y3726" s="4"/>
      <c r="Z3726" s="4"/>
      <c r="AA3726" s="4"/>
      <c r="AB3726" s="4"/>
      <c r="AC3726" s="4"/>
      <c r="AD3726" s="4"/>
      <c r="AE3726" s="4"/>
      <c r="AF3726" s="4"/>
      <c r="AG3726" s="4"/>
    </row>
    <row r="3727" spans="21:33">
      <c r="U3727" s="4"/>
      <c r="V3727" s="4"/>
      <c r="W3727" s="4"/>
      <c r="X3727" s="4"/>
      <c r="Y3727" s="4"/>
      <c r="Z3727" s="4"/>
      <c r="AA3727" s="4"/>
      <c r="AB3727" s="4"/>
      <c r="AC3727" s="4"/>
      <c r="AD3727" s="4"/>
      <c r="AE3727" s="4"/>
      <c r="AF3727" s="4"/>
      <c r="AG3727" s="4"/>
    </row>
    <row r="3728" spans="21:33">
      <c r="U3728" s="4"/>
      <c r="V3728" s="4"/>
      <c r="W3728" s="4"/>
      <c r="X3728" s="4"/>
      <c r="Y3728" s="4"/>
      <c r="Z3728" s="4"/>
      <c r="AA3728" s="4"/>
      <c r="AB3728" s="4"/>
      <c r="AC3728" s="4"/>
      <c r="AD3728" s="4"/>
      <c r="AE3728" s="4"/>
      <c r="AF3728" s="4"/>
      <c r="AG3728" s="4"/>
    </row>
    <row r="3729" spans="21:33">
      <c r="U3729" s="4"/>
      <c r="V3729" s="4"/>
      <c r="W3729" s="4"/>
      <c r="X3729" s="4"/>
      <c r="Y3729" s="4"/>
      <c r="Z3729" s="4"/>
      <c r="AA3729" s="4"/>
      <c r="AB3729" s="4"/>
      <c r="AC3729" s="4"/>
      <c r="AD3729" s="4"/>
      <c r="AE3729" s="4"/>
      <c r="AF3729" s="4"/>
      <c r="AG3729" s="4"/>
    </row>
    <row r="3730" spans="21:33">
      <c r="U3730" s="4"/>
      <c r="V3730" s="4"/>
      <c r="W3730" s="4"/>
      <c r="X3730" s="4"/>
      <c r="Y3730" s="4"/>
      <c r="Z3730" s="4"/>
      <c r="AA3730" s="4"/>
      <c r="AB3730" s="4"/>
      <c r="AC3730" s="4"/>
      <c r="AD3730" s="4"/>
      <c r="AE3730" s="4"/>
      <c r="AF3730" s="4"/>
      <c r="AG3730" s="4"/>
    </row>
    <row r="3731" spans="21:33">
      <c r="U3731" s="4"/>
      <c r="V3731" s="4"/>
      <c r="W3731" s="4"/>
      <c r="X3731" s="4"/>
      <c r="Y3731" s="4"/>
      <c r="Z3731" s="4"/>
      <c r="AA3731" s="4"/>
      <c r="AB3731" s="4"/>
      <c r="AC3731" s="4"/>
      <c r="AD3731" s="4"/>
      <c r="AE3731" s="4"/>
      <c r="AF3731" s="4"/>
      <c r="AG3731" s="4"/>
    </row>
    <row r="3732" spans="21:33">
      <c r="U3732" s="4"/>
      <c r="V3732" s="4"/>
      <c r="W3732" s="4"/>
      <c r="X3732" s="4"/>
      <c r="Y3732" s="4"/>
      <c r="Z3732" s="4"/>
      <c r="AA3732" s="4"/>
      <c r="AB3732" s="4"/>
      <c r="AC3732" s="4"/>
      <c r="AD3732" s="4"/>
      <c r="AE3732" s="4"/>
      <c r="AF3732" s="4"/>
      <c r="AG3732" s="4"/>
    </row>
    <row r="3733" spans="21:33">
      <c r="U3733" s="4"/>
      <c r="V3733" s="4"/>
      <c r="W3733" s="4"/>
      <c r="X3733" s="4"/>
      <c r="Y3733" s="4"/>
      <c r="Z3733" s="4"/>
      <c r="AA3733" s="4"/>
      <c r="AB3733" s="4"/>
      <c r="AC3733" s="4"/>
      <c r="AD3733" s="4"/>
      <c r="AE3733" s="4"/>
      <c r="AF3733" s="4"/>
      <c r="AG3733" s="4"/>
    </row>
    <row r="3734" spans="21:33">
      <c r="U3734" s="4"/>
      <c r="V3734" s="4"/>
      <c r="W3734" s="4"/>
      <c r="X3734" s="4"/>
      <c r="Y3734" s="4"/>
      <c r="Z3734" s="4"/>
      <c r="AA3734" s="4"/>
      <c r="AB3734" s="4"/>
      <c r="AC3734" s="4"/>
      <c r="AD3734" s="4"/>
      <c r="AE3734" s="4"/>
      <c r="AF3734" s="4"/>
      <c r="AG3734" s="4"/>
    </row>
    <row r="3735" spans="21:33">
      <c r="U3735" s="4"/>
      <c r="V3735" s="4"/>
      <c r="W3735" s="4"/>
      <c r="X3735" s="4"/>
      <c r="Y3735" s="4"/>
      <c r="Z3735" s="4"/>
      <c r="AA3735" s="4"/>
      <c r="AB3735" s="4"/>
      <c r="AC3735" s="4"/>
      <c r="AD3735" s="4"/>
      <c r="AE3735" s="4"/>
      <c r="AF3735" s="4"/>
      <c r="AG3735" s="4"/>
    </row>
    <row r="3736" spans="21:33">
      <c r="U3736" s="4"/>
      <c r="V3736" s="4"/>
      <c r="W3736" s="4"/>
      <c r="X3736" s="4"/>
      <c r="Y3736" s="4"/>
      <c r="Z3736" s="4"/>
      <c r="AA3736" s="4"/>
      <c r="AB3736" s="4"/>
      <c r="AC3736" s="4"/>
      <c r="AD3736" s="4"/>
      <c r="AE3736" s="4"/>
      <c r="AF3736" s="4"/>
      <c r="AG3736" s="4"/>
    </row>
    <row r="3737" spans="21:33">
      <c r="U3737" s="4"/>
      <c r="V3737" s="4"/>
      <c r="W3737" s="4"/>
      <c r="X3737" s="4"/>
      <c r="Y3737" s="4"/>
      <c r="Z3737" s="4"/>
      <c r="AA3737" s="4"/>
      <c r="AB3737" s="4"/>
      <c r="AC3737" s="4"/>
      <c r="AD3737" s="4"/>
      <c r="AE3737" s="4"/>
      <c r="AF3737" s="4"/>
      <c r="AG3737" s="4"/>
    </row>
    <row r="3738" spans="21:33">
      <c r="U3738" s="4"/>
      <c r="V3738" s="4"/>
      <c r="W3738" s="4"/>
      <c r="X3738" s="4"/>
      <c r="Y3738" s="4"/>
      <c r="Z3738" s="4"/>
      <c r="AA3738" s="4"/>
      <c r="AB3738" s="4"/>
      <c r="AC3738" s="4"/>
      <c r="AD3738" s="4"/>
      <c r="AE3738" s="4"/>
      <c r="AF3738" s="4"/>
      <c r="AG3738" s="4"/>
    </row>
    <row r="3739" spans="21:33">
      <c r="U3739" s="4"/>
      <c r="V3739" s="4"/>
      <c r="W3739" s="4"/>
      <c r="X3739" s="4"/>
      <c r="Y3739" s="4"/>
      <c r="Z3739" s="4"/>
      <c r="AA3739" s="4"/>
      <c r="AB3739" s="4"/>
      <c r="AC3739" s="4"/>
      <c r="AD3739" s="4"/>
      <c r="AE3739" s="4"/>
      <c r="AF3739" s="4"/>
      <c r="AG3739" s="4"/>
    </row>
    <row r="3740" spans="21:33">
      <c r="U3740" s="4"/>
      <c r="V3740" s="4"/>
      <c r="W3740" s="4"/>
      <c r="X3740" s="4"/>
      <c r="Y3740" s="4"/>
      <c r="Z3740" s="4"/>
      <c r="AA3740" s="4"/>
      <c r="AB3740" s="4"/>
      <c r="AC3740" s="4"/>
      <c r="AD3740" s="4"/>
      <c r="AE3740" s="4"/>
      <c r="AF3740" s="4"/>
      <c r="AG3740" s="4"/>
    </row>
    <row r="3741" spans="21:33">
      <c r="U3741" s="4"/>
      <c r="V3741" s="4"/>
      <c r="W3741" s="4"/>
      <c r="X3741" s="4"/>
      <c r="Y3741" s="4"/>
      <c r="Z3741" s="4"/>
      <c r="AA3741" s="4"/>
      <c r="AB3741" s="4"/>
      <c r="AC3741" s="4"/>
      <c r="AD3741" s="4"/>
      <c r="AE3741" s="4"/>
      <c r="AF3741" s="4"/>
      <c r="AG3741" s="4"/>
    </row>
    <row r="3742" spans="21:33">
      <c r="U3742" s="4"/>
      <c r="V3742" s="4"/>
      <c r="W3742" s="4"/>
      <c r="X3742" s="4"/>
      <c r="Y3742" s="4"/>
      <c r="Z3742" s="4"/>
      <c r="AA3742" s="4"/>
      <c r="AB3742" s="4"/>
      <c r="AC3742" s="4"/>
      <c r="AD3742" s="4"/>
      <c r="AE3742" s="4"/>
      <c r="AF3742" s="4"/>
      <c r="AG3742" s="4"/>
    </row>
    <row r="3743" spans="21:33">
      <c r="U3743" s="4"/>
      <c r="V3743" s="4"/>
      <c r="W3743" s="4"/>
      <c r="X3743" s="4"/>
      <c r="Y3743" s="4"/>
      <c r="Z3743" s="4"/>
      <c r="AA3743" s="4"/>
      <c r="AB3743" s="4"/>
      <c r="AC3743" s="4"/>
      <c r="AD3743" s="4"/>
      <c r="AE3743" s="4"/>
      <c r="AF3743" s="4"/>
      <c r="AG3743" s="4"/>
    </row>
    <row r="3744" spans="21:33">
      <c r="U3744" s="4"/>
      <c r="V3744" s="4"/>
      <c r="W3744" s="4"/>
      <c r="X3744" s="4"/>
      <c r="Y3744" s="4"/>
      <c r="Z3744" s="4"/>
      <c r="AA3744" s="4"/>
      <c r="AB3744" s="4"/>
      <c r="AC3744" s="4"/>
      <c r="AD3744" s="4"/>
      <c r="AE3744" s="4"/>
      <c r="AF3744" s="4"/>
      <c r="AG3744" s="4"/>
    </row>
    <row r="3745" spans="21:33">
      <c r="U3745" s="4"/>
      <c r="V3745" s="4"/>
      <c r="W3745" s="4"/>
      <c r="X3745" s="4"/>
      <c r="Y3745" s="4"/>
      <c r="Z3745" s="4"/>
      <c r="AA3745" s="4"/>
      <c r="AB3745" s="4"/>
      <c r="AC3745" s="4"/>
      <c r="AD3745" s="4"/>
      <c r="AE3745" s="4"/>
      <c r="AF3745" s="4"/>
      <c r="AG3745" s="4"/>
    </row>
    <row r="3746" spans="21:33">
      <c r="U3746" s="4"/>
      <c r="V3746" s="4"/>
      <c r="W3746" s="4"/>
      <c r="X3746" s="4"/>
      <c r="Y3746" s="4"/>
      <c r="Z3746" s="4"/>
      <c r="AA3746" s="4"/>
      <c r="AB3746" s="4"/>
      <c r="AC3746" s="4"/>
      <c r="AD3746" s="4"/>
      <c r="AE3746" s="4"/>
      <c r="AF3746" s="4"/>
      <c r="AG3746" s="4"/>
    </row>
    <row r="3747" spans="21:33">
      <c r="U3747" s="4"/>
      <c r="V3747" s="4"/>
      <c r="W3747" s="4"/>
      <c r="X3747" s="4"/>
      <c r="Y3747" s="4"/>
      <c r="Z3747" s="4"/>
      <c r="AA3747" s="4"/>
      <c r="AB3747" s="4"/>
      <c r="AC3747" s="4"/>
      <c r="AD3747" s="4"/>
      <c r="AE3747" s="4"/>
      <c r="AF3747" s="4"/>
      <c r="AG3747" s="4"/>
    </row>
    <row r="3748" spans="21:33">
      <c r="U3748" s="4"/>
      <c r="V3748" s="4"/>
      <c r="W3748" s="4"/>
      <c r="X3748" s="4"/>
      <c r="Y3748" s="4"/>
      <c r="Z3748" s="4"/>
      <c r="AA3748" s="4"/>
      <c r="AB3748" s="4"/>
      <c r="AC3748" s="4"/>
      <c r="AD3748" s="4"/>
      <c r="AE3748" s="4"/>
      <c r="AF3748" s="4"/>
      <c r="AG3748" s="4"/>
    </row>
    <row r="3749" spans="21:33">
      <c r="U3749" s="4"/>
      <c r="V3749" s="4"/>
      <c r="W3749" s="4"/>
      <c r="X3749" s="4"/>
      <c r="Y3749" s="4"/>
      <c r="Z3749" s="4"/>
      <c r="AA3749" s="4"/>
      <c r="AB3749" s="4"/>
      <c r="AC3749" s="4"/>
      <c r="AD3749" s="4"/>
      <c r="AE3749" s="4"/>
      <c r="AF3749" s="4"/>
      <c r="AG3749" s="4"/>
    </row>
    <row r="3750" spans="21:33">
      <c r="U3750" s="4"/>
      <c r="V3750" s="4"/>
      <c r="W3750" s="4"/>
      <c r="X3750" s="4"/>
      <c r="Y3750" s="4"/>
      <c r="Z3750" s="4"/>
      <c r="AA3750" s="4"/>
      <c r="AB3750" s="4"/>
      <c r="AC3750" s="4"/>
      <c r="AD3750" s="4"/>
      <c r="AE3750" s="4"/>
      <c r="AF3750" s="4"/>
      <c r="AG3750" s="4"/>
    </row>
    <row r="3751" spans="21:33">
      <c r="U3751" s="4"/>
      <c r="V3751" s="4"/>
      <c r="W3751" s="4"/>
      <c r="X3751" s="4"/>
      <c r="Y3751" s="4"/>
      <c r="Z3751" s="4"/>
      <c r="AA3751" s="4"/>
      <c r="AB3751" s="4"/>
      <c r="AC3751" s="4"/>
      <c r="AD3751" s="4"/>
      <c r="AE3751" s="4"/>
      <c r="AF3751" s="4"/>
      <c r="AG3751" s="4"/>
    </row>
    <row r="3752" spans="21:33">
      <c r="U3752" s="4"/>
      <c r="V3752" s="4"/>
      <c r="W3752" s="4"/>
      <c r="X3752" s="4"/>
      <c r="Y3752" s="4"/>
      <c r="Z3752" s="4"/>
      <c r="AA3752" s="4"/>
      <c r="AB3752" s="4"/>
      <c r="AC3752" s="4"/>
      <c r="AD3752" s="4"/>
      <c r="AE3752" s="4"/>
      <c r="AF3752" s="4"/>
      <c r="AG3752" s="4"/>
    </row>
    <row r="3753" spans="21:33">
      <c r="U3753" s="4"/>
      <c r="V3753" s="4"/>
      <c r="W3753" s="4"/>
      <c r="X3753" s="4"/>
      <c r="Y3753" s="4"/>
      <c r="Z3753" s="4"/>
      <c r="AA3753" s="4"/>
      <c r="AB3753" s="4"/>
      <c r="AC3753" s="4"/>
      <c r="AD3753" s="4"/>
      <c r="AE3753" s="4"/>
      <c r="AF3753" s="4"/>
      <c r="AG3753" s="4"/>
    </row>
    <row r="3754" spans="21:33">
      <c r="U3754" s="4"/>
      <c r="V3754" s="4"/>
      <c r="W3754" s="4"/>
      <c r="X3754" s="4"/>
      <c r="Y3754" s="4"/>
      <c r="Z3754" s="4"/>
      <c r="AA3754" s="4"/>
      <c r="AB3754" s="4"/>
      <c r="AC3754" s="4"/>
      <c r="AD3754" s="4"/>
      <c r="AE3754" s="4"/>
      <c r="AF3754" s="4"/>
      <c r="AG3754" s="4"/>
    </row>
    <row r="3755" spans="21:33">
      <c r="U3755" s="4"/>
      <c r="V3755" s="4"/>
      <c r="W3755" s="4"/>
      <c r="X3755" s="4"/>
      <c r="Y3755" s="4"/>
      <c r="Z3755" s="4"/>
      <c r="AA3755" s="4"/>
      <c r="AB3755" s="4"/>
      <c r="AC3755" s="4"/>
      <c r="AD3755" s="4"/>
      <c r="AE3755" s="4"/>
      <c r="AF3755" s="4"/>
      <c r="AG3755" s="4"/>
    </row>
    <row r="3756" spans="21:33">
      <c r="U3756" s="4"/>
      <c r="V3756" s="4"/>
      <c r="W3756" s="4"/>
      <c r="X3756" s="4"/>
      <c r="Y3756" s="4"/>
      <c r="Z3756" s="4"/>
      <c r="AA3756" s="4"/>
      <c r="AB3756" s="4"/>
      <c r="AC3756" s="4"/>
      <c r="AD3756" s="4"/>
      <c r="AE3756" s="4"/>
      <c r="AF3756" s="4"/>
      <c r="AG3756" s="4"/>
    </row>
    <row r="3757" spans="21:33">
      <c r="U3757" s="4"/>
      <c r="V3757" s="4"/>
      <c r="W3757" s="4"/>
      <c r="X3757" s="4"/>
      <c r="Y3757" s="4"/>
      <c r="Z3757" s="4"/>
      <c r="AA3757" s="4"/>
      <c r="AB3757" s="4"/>
      <c r="AC3757" s="4"/>
      <c r="AD3757" s="4"/>
      <c r="AE3757" s="4"/>
      <c r="AF3757" s="4"/>
      <c r="AG3757" s="4"/>
    </row>
    <row r="3758" spans="21:33">
      <c r="U3758" s="4"/>
      <c r="V3758" s="4"/>
      <c r="W3758" s="4"/>
      <c r="X3758" s="4"/>
      <c r="Y3758" s="4"/>
      <c r="Z3758" s="4"/>
      <c r="AA3758" s="4"/>
      <c r="AB3758" s="4"/>
      <c r="AC3758" s="4"/>
      <c r="AD3758" s="4"/>
      <c r="AE3758" s="4"/>
      <c r="AF3758" s="4"/>
      <c r="AG3758" s="4"/>
    </row>
    <row r="3759" spans="21:33">
      <c r="U3759" s="4"/>
      <c r="V3759" s="4"/>
      <c r="W3759" s="4"/>
      <c r="X3759" s="4"/>
      <c r="Y3759" s="4"/>
      <c r="Z3759" s="4"/>
      <c r="AA3759" s="4"/>
      <c r="AB3759" s="4"/>
      <c r="AC3759" s="4"/>
      <c r="AD3759" s="4"/>
      <c r="AE3759" s="4"/>
      <c r="AF3759" s="4"/>
      <c r="AG3759" s="4"/>
    </row>
    <row r="3760" spans="21:33">
      <c r="U3760" s="4"/>
      <c r="V3760" s="4"/>
      <c r="W3760" s="4"/>
      <c r="X3760" s="4"/>
      <c r="Y3760" s="4"/>
      <c r="Z3760" s="4"/>
      <c r="AA3760" s="4"/>
      <c r="AB3760" s="4"/>
      <c r="AC3760" s="4"/>
      <c r="AD3760" s="4"/>
      <c r="AE3760" s="4"/>
      <c r="AF3760" s="4"/>
      <c r="AG3760" s="4"/>
    </row>
    <row r="3761" spans="21:33">
      <c r="U3761" s="4"/>
      <c r="V3761" s="4"/>
      <c r="W3761" s="4"/>
      <c r="X3761" s="4"/>
      <c r="Y3761" s="4"/>
      <c r="Z3761" s="4"/>
      <c r="AA3761" s="4"/>
      <c r="AB3761" s="4"/>
      <c r="AC3761" s="4"/>
      <c r="AD3761" s="4"/>
      <c r="AE3761" s="4"/>
      <c r="AF3761" s="4"/>
      <c r="AG3761" s="4"/>
    </row>
    <row r="3762" spans="21:33">
      <c r="U3762" s="4"/>
      <c r="V3762" s="4"/>
      <c r="W3762" s="4"/>
      <c r="X3762" s="4"/>
      <c r="Y3762" s="4"/>
      <c r="Z3762" s="4"/>
      <c r="AA3762" s="4"/>
      <c r="AB3762" s="4"/>
      <c r="AC3762" s="4"/>
      <c r="AD3762" s="4"/>
      <c r="AE3762" s="4"/>
      <c r="AF3762" s="4"/>
      <c r="AG3762" s="4"/>
    </row>
    <row r="3763" spans="21:33">
      <c r="U3763" s="4"/>
      <c r="V3763" s="4"/>
      <c r="W3763" s="4"/>
      <c r="X3763" s="4"/>
      <c r="Y3763" s="4"/>
      <c r="Z3763" s="4"/>
      <c r="AA3763" s="4"/>
      <c r="AB3763" s="4"/>
      <c r="AC3763" s="4"/>
      <c r="AD3763" s="4"/>
      <c r="AE3763" s="4"/>
      <c r="AF3763" s="4"/>
      <c r="AG3763" s="4"/>
    </row>
    <row r="3764" spans="21:33">
      <c r="U3764" s="4"/>
      <c r="V3764" s="4"/>
      <c r="W3764" s="4"/>
      <c r="X3764" s="4"/>
      <c r="Y3764" s="4"/>
      <c r="Z3764" s="4"/>
      <c r="AA3764" s="4"/>
      <c r="AB3764" s="4"/>
      <c r="AC3764" s="4"/>
      <c r="AD3764" s="4"/>
      <c r="AE3764" s="4"/>
      <c r="AF3764" s="4"/>
      <c r="AG3764" s="4"/>
    </row>
    <row r="3765" spans="21:33">
      <c r="U3765" s="4"/>
      <c r="V3765" s="4"/>
      <c r="W3765" s="4"/>
      <c r="X3765" s="4"/>
      <c r="Y3765" s="4"/>
      <c r="Z3765" s="4"/>
      <c r="AA3765" s="4"/>
      <c r="AB3765" s="4"/>
      <c r="AC3765" s="4"/>
      <c r="AD3765" s="4"/>
      <c r="AE3765" s="4"/>
      <c r="AF3765" s="4"/>
      <c r="AG3765" s="4"/>
    </row>
    <row r="3766" spans="21:33">
      <c r="U3766" s="4"/>
      <c r="V3766" s="4"/>
      <c r="W3766" s="4"/>
      <c r="X3766" s="4"/>
      <c r="Y3766" s="4"/>
      <c r="Z3766" s="4"/>
      <c r="AA3766" s="4"/>
      <c r="AB3766" s="4"/>
      <c r="AC3766" s="4"/>
      <c r="AD3766" s="4"/>
      <c r="AE3766" s="4"/>
      <c r="AF3766" s="4"/>
      <c r="AG3766" s="4"/>
    </row>
    <row r="3767" spans="21:33">
      <c r="U3767" s="4"/>
      <c r="V3767" s="4"/>
      <c r="W3767" s="4"/>
      <c r="X3767" s="4"/>
      <c r="Y3767" s="4"/>
      <c r="Z3767" s="4"/>
      <c r="AA3767" s="4"/>
      <c r="AB3767" s="4"/>
      <c r="AC3767" s="4"/>
      <c r="AD3767" s="4"/>
      <c r="AE3767" s="4"/>
      <c r="AF3767" s="4"/>
      <c r="AG3767" s="4"/>
    </row>
    <row r="3768" spans="21:33">
      <c r="U3768" s="4"/>
      <c r="V3768" s="4"/>
      <c r="W3768" s="4"/>
      <c r="X3768" s="4"/>
      <c r="Y3768" s="4"/>
      <c r="Z3768" s="4"/>
      <c r="AA3768" s="4"/>
      <c r="AB3768" s="4"/>
      <c r="AC3768" s="4"/>
      <c r="AD3768" s="4"/>
      <c r="AE3768" s="4"/>
      <c r="AF3768" s="4"/>
      <c r="AG3768" s="4"/>
    </row>
    <row r="3769" spans="21:33">
      <c r="U3769" s="4"/>
      <c r="V3769" s="4"/>
      <c r="W3769" s="4"/>
      <c r="X3769" s="4"/>
      <c r="Y3769" s="4"/>
      <c r="Z3769" s="4"/>
      <c r="AA3769" s="4"/>
      <c r="AB3769" s="4"/>
      <c r="AC3769" s="4"/>
      <c r="AD3769" s="4"/>
      <c r="AE3769" s="4"/>
      <c r="AF3769" s="4"/>
      <c r="AG3769" s="4"/>
    </row>
    <row r="3770" spans="21:33">
      <c r="U3770" s="4"/>
      <c r="V3770" s="4"/>
      <c r="W3770" s="4"/>
      <c r="X3770" s="4"/>
      <c r="Y3770" s="4"/>
      <c r="Z3770" s="4"/>
      <c r="AA3770" s="4"/>
      <c r="AB3770" s="4"/>
      <c r="AC3770" s="4"/>
      <c r="AD3770" s="4"/>
      <c r="AE3770" s="4"/>
      <c r="AF3770" s="4"/>
      <c r="AG3770" s="4"/>
    </row>
    <row r="3771" spans="21:33">
      <c r="U3771" s="4"/>
      <c r="V3771" s="4"/>
      <c r="W3771" s="4"/>
      <c r="X3771" s="4"/>
      <c r="Y3771" s="4"/>
      <c r="Z3771" s="4"/>
      <c r="AA3771" s="4"/>
      <c r="AB3771" s="4"/>
      <c r="AC3771" s="4"/>
      <c r="AD3771" s="4"/>
      <c r="AE3771" s="4"/>
      <c r="AF3771" s="4"/>
      <c r="AG3771" s="4"/>
    </row>
    <row r="3772" spans="21:33">
      <c r="U3772" s="4"/>
      <c r="V3772" s="4"/>
      <c r="W3772" s="4"/>
      <c r="X3772" s="4"/>
      <c r="Y3772" s="4"/>
      <c r="Z3772" s="4"/>
      <c r="AA3772" s="4"/>
      <c r="AB3772" s="4"/>
      <c r="AC3772" s="4"/>
      <c r="AD3772" s="4"/>
      <c r="AE3772" s="4"/>
      <c r="AF3772" s="4"/>
      <c r="AG3772" s="4"/>
    </row>
    <row r="3773" spans="21:33">
      <c r="U3773" s="4"/>
      <c r="V3773" s="4"/>
      <c r="W3773" s="4"/>
      <c r="X3773" s="4"/>
      <c r="Y3773" s="4"/>
      <c r="Z3773" s="4"/>
      <c r="AA3773" s="4"/>
      <c r="AB3773" s="4"/>
      <c r="AC3773" s="4"/>
      <c r="AD3773" s="4"/>
      <c r="AE3773" s="4"/>
      <c r="AF3773" s="4"/>
      <c r="AG3773" s="4"/>
    </row>
    <row r="3774" spans="21:33">
      <c r="U3774" s="4"/>
      <c r="V3774" s="4"/>
      <c r="W3774" s="4"/>
      <c r="X3774" s="4"/>
      <c r="Y3774" s="4"/>
      <c r="Z3774" s="4"/>
      <c r="AA3774" s="4"/>
      <c r="AB3774" s="4"/>
      <c r="AC3774" s="4"/>
      <c r="AD3774" s="4"/>
      <c r="AE3774" s="4"/>
      <c r="AF3774" s="4"/>
      <c r="AG3774" s="4"/>
    </row>
    <row r="3775" spans="21:33">
      <c r="U3775" s="4"/>
      <c r="V3775" s="4"/>
      <c r="W3775" s="4"/>
      <c r="X3775" s="4"/>
      <c r="Y3775" s="4"/>
      <c r="Z3775" s="4"/>
      <c r="AA3775" s="4"/>
      <c r="AB3775" s="4"/>
      <c r="AC3775" s="4"/>
      <c r="AD3775" s="4"/>
      <c r="AE3775" s="4"/>
      <c r="AF3775" s="4"/>
      <c r="AG3775" s="4"/>
    </row>
    <row r="3776" spans="21:33">
      <c r="U3776" s="4"/>
      <c r="V3776" s="4"/>
      <c r="W3776" s="4"/>
      <c r="X3776" s="4"/>
      <c r="Y3776" s="4"/>
      <c r="Z3776" s="4"/>
      <c r="AA3776" s="4"/>
      <c r="AB3776" s="4"/>
      <c r="AC3776" s="4"/>
      <c r="AD3776" s="4"/>
      <c r="AE3776" s="4"/>
      <c r="AF3776" s="4"/>
      <c r="AG3776" s="4"/>
    </row>
    <row r="3777" spans="21:33">
      <c r="U3777" s="4"/>
      <c r="V3777" s="4"/>
      <c r="W3777" s="4"/>
      <c r="X3777" s="4"/>
      <c r="Y3777" s="4"/>
      <c r="Z3777" s="4"/>
      <c r="AA3777" s="4"/>
      <c r="AB3777" s="4"/>
      <c r="AC3777" s="4"/>
      <c r="AD3777" s="4"/>
      <c r="AE3777" s="4"/>
      <c r="AF3777" s="4"/>
      <c r="AG3777" s="4"/>
    </row>
    <row r="3778" spans="21:33">
      <c r="U3778" s="4"/>
      <c r="V3778" s="4"/>
      <c r="W3778" s="4"/>
      <c r="X3778" s="4"/>
      <c r="Y3778" s="4"/>
      <c r="Z3778" s="4"/>
      <c r="AA3778" s="4"/>
      <c r="AB3778" s="4"/>
      <c r="AC3778" s="4"/>
      <c r="AD3778" s="4"/>
      <c r="AE3778" s="4"/>
      <c r="AF3778" s="4"/>
      <c r="AG3778" s="4"/>
    </row>
    <row r="3779" spans="21:33">
      <c r="U3779" s="4"/>
      <c r="V3779" s="4"/>
      <c r="W3779" s="4"/>
      <c r="X3779" s="4"/>
      <c r="Y3779" s="4"/>
      <c r="Z3779" s="4"/>
      <c r="AA3779" s="4"/>
      <c r="AB3779" s="4"/>
      <c r="AC3779" s="4"/>
      <c r="AD3779" s="4"/>
      <c r="AE3779" s="4"/>
      <c r="AF3779" s="4"/>
      <c r="AG3779" s="4"/>
    </row>
    <row r="3780" spans="21:33">
      <c r="U3780" s="4"/>
      <c r="V3780" s="4"/>
      <c r="W3780" s="4"/>
      <c r="X3780" s="4"/>
      <c r="Y3780" s="4"/>
      <c r="Z3780" s="4"/>
      <c r="AA3780" s="4"/>
      <c r="AB3780" s="4"/>
      <c r="AC3780" s="4"/>
      <c r="AD3780" s="4"/>
      <c r="AE3780" s="4"/>
      <c r="AF3780" s="4"/>
      <c r="AG3780" s="4"/>
    </row>
    <row r="3781" spans="21:33">
      <c r="U3781" s="4"/>
      <c r="V3781" s="4"/>
      <c r="W3781" s="4"/>
      <c r="X3781" s="4"/>
      <c r="Y3781" s="4"/>
      <c r="Z3781" s="4"/>
      <c r="AA3781" s="4"/>
      <c r="AB3781" s="4"/>
      <c r="AC3781" s="4"/>
      <c r="AD3781" s="4"/>
      <c r="AE3781" s="4"/>
      <c r="AF3781" s="4"/>
      <c r="AG3781" s="4"/>
    </row>
    <row r="3782" spans="21:33">
      <c r="U3782" s="4"/>
      <c r="V3782" s="4"/>
      <c r="W3782" s="4"/>
      <c r="X3782" s="4"/>
      <c r="Y3782" s="4"/>
      <c r="Z3782" s="4"/>
      <c r="AA3782" s="4"/>
      <c r="AB3782" s="4"/>
      <c r="AC3782" s="4"/>
      <c r="AD3782" s="4"/>
      <c r="AE3782" s="4"/>
      <c r="AF3782" s="4"/>
      <c r="AG3782" s="4"/>
    </row>
    <row r="3783" spans="21:33">
      <c r="U3783" s="4"/>
      <c r="V3783" s="4"/>
      <c r="W3783" s="4"/>
      <c r="X3783" s="4"/>
      <c r="Y3783" s="4"/>
      <c r="Z3783" s="4"/>
      <c r="AA3783" s="4"/>
      <c r="AB3783" s="4"/>
      <c r="AC3783" s="4"/>
      <c r="AD3783" s="4"/>
      <c r="AE3783" s="4"/>
      <c r="AF3783" s="4"/>
      <c r="AG3783" s="4"/>
    </row>
    <row r="3784" spans="21:33">
      <c r="U3784" s="4"/>
      <c r="V3784" s="4"/>
      <c r="W3784" s="4"/>
      <c r="X3784" s="4"/>
      <c r="Y3784" s="4"/>
      <c r="Z3784" s="4"/>
      <c r="AA3784" s="4"/>
      <c r="AB3784" s="4"/>
      <c r="AC3784" s="4"/>
      <c r="AD3784" s="4"/>
      <c r="AE3784" s="4"/>
      <c r="AF3784" s="4"/>
      <c r="AG3784" s="4"/>
    </row>
    <row r="3785" spans="21:33">
      <c r="U3785" s="4"/>
      <c r="V3785" s="4"/>
      <c r="W3785" s="4"/>
      <c r="X3785" s="4"/>
      <c r="Y3785" s="4"/>
      <c r="Z3785" s="4"/>
      <c r="AA3785" s="4"/>
      <c r="AB3785" s="4"/>
      <c r="AC3785" s="4"/>
      <c r="AD3785" s="4"/>
      <c r="AE3785" s="4"/>
      <c r="AF3785" s="4"/>
      <c r="AG3785" s="4"/>
    </row>
    <row r="3786" spans="21:33">
      <c r="U3786" s="4"/>
      <c r="V3786" s="4"/>
      <c r="W3786" s="4"/>
      <c r="X3786" s="4"/>
      <c r="Y3786" s="4"/>
      <c r="Z3786" s="4"/>
      <c r="AA3786" s="4"/>
      <c r="AB3786" s="4"/>
      <c r="AC3786" s="4"/>
      <c r="AD3786" s="4"/>
      <c r="AE3786" s="4"/>
      <c r="AF3786" s="4"/>
      <c r="AG3786" s="4"/>
    </row>
    <row r="3787" spans="21:33">
      <c r="U3787" s="4"/>
      <c r="V3787" s="4"/>
      <c r="W3787" s="4"/>
      <c r="X3787" s="4"/>
      <c r="Y3787" s="4"/>
      <c r="Z3787" s="4"/>
      <c r="AA3787" s="4"/>
      <c r="AB3787" s="4"/>
      <c r="AC3787" s="4"/>
      <c r="AD3787" s="4"/>
      <c r="AE3787" s="4"/>
      <c r="AF3787" s="4"/>
      <c r="AG3787" s="4"/>
    </row>
    <row r="3788" spans="21:33">
      <c r="U3788" s="4"/>
      <c r="V3788" s="4"/>
      <c r="W3788" s="4"/>
      <c r="X3788" s="4"/>
      <c r="Y3788" s="4"/>
      <c r="Z3788" s="4"/>
      <c r="AA3788" s="4"/>
      <c r="AB3788" s="4"/>
      <c r="AC3788" s="4"/>
      <c r="AD3788" s="4"/>
      <c r="AE3788" s="4"/>
      <c r="AF3788" s="4"/>
      <c r="AG3788" s="4"/>
    </row>
    <row r="3789" spans="21:33">
      <c r="U3789" s="4"/>
      <c r="V3789" s="4"/>
      <c r="W3789" s="4"/>
      <c r="X3789" s="4"/>
      <c r="Y3789" s="4"/>
      <c r="Z3789" s="4"/>
      <c r="AA3789" s="4"/>
      <c r="AB3789" s="4"/>
      <c r="AC3789" s="4"/>
      <c r="AD3789" s="4"/>
      <c r="AE3789" s="4"/>
      <c r="AF3789" s="4"/>
      <c r="AG3789" s="4"/>
    </row>
    <row r="3790" spans="21:33">
      <c r="U3790" s="4"/>
      <c r="V3790" s="4"/>
      <c r="W3790" s="4"/>
      <c r="X3790" s="4"/>
      <c r="Y3790" s="4"/>
      <c r="Z3790" s="4"/>
      <c r="AA3790" s="4"/>
      <c r="AB3790" s="4"/>
      <c r="AC3790" s="4"/>
      <c r="AD3790" s="4"/>
      <c r="AE3790" s="4"/>
      <c r="AF3790" s="4"/>
      <c r="AG3790" s="4"/>
    </row>
    <row r="3791" spans="21:33">
      <c r="U3791" s="4"/>
      <c r="V3791" s="4"/>
      <c r="W3791" s="4"/>
      <c r="X3791" s="4"/>
      <c r="Y3791" s="4"/>
      <c r="Z3791" s="4"/>
      <c r="AA3791" s="4"/>
      <c r="AB3791" s="4"/>
      <c r="AC3791" s="4"/>
      <c r="AD3791" s="4"/>
      <c r="AE3791" s="4"/>
      <c r="AF3791" s="4"/>
      <c r="AG3791" s="4"/>
    </row>
    <row r="3792" spans="21:33">
      <c r="U3792" s="4"/>
      <c r="V3792" s="4"/>
      <c r="W3792" s="4"/>
      <c r="X3792" s="4"/>
      <c r="Y3792" s="4"/>
      <c r="Z3792" s="4"/>
      <c r="AA3792" s="4"/>
      <c r="AB3792" s="4"/>
      <c r="AC3792" s="4"/>
      <c r="AD3792" s="4"/>
      <c r="AE3792" s="4"/>
      <c r="AF3792" s="4"/>
      <c r="AG3792" s="4"/>
    </row>
    <row r="3793" spans="21:33">
      <c r="U3793" s="4"/>
      <c r="V3793" s="4"/>
      <c r="W3793" s="4"/>
      <c r="X3793" s="4"/>
      <c r="Y3793" s="4"/>
      <c r="Z3793" s="4"/>
      <c r="AA3793" s="4"/>
      <c r="AB3793" s="4"/>
      <c r="AC3793" s="4"/>
      <c r="AD3793" s="4"/>
      <c r="AE3793" s="4"/>
      <c r="AF3793" s="4"/>
      <c r="AG3793" s="4"/>
    </row>
    <row r="3794" spans="21:33">
      <c r="U3794" s="4"/>
      <c r="V3794" s="4"/>
      <c r="W3794" s="4"/>
      <c r="X3794" s="4"/>
      <c r="Y3794" s="4"/>
      <c r="Z3794" s="4"/>
      <c r="AA3794" s="4"/>
      <c r="AB3794" s="4"/>
      <c r="AC3794" s="4"/>
      <c r="AD3794" s="4"/>
      <c r="AE3794" s="4"/>
      <c r="AF3794" s="4"/>
      <c r="AG3794" s="4"/>
    </row>
    <row r="3795" spans="21:33">
      <c r="U3795" s="4"/>
      <c r="V3795" s="4"/>
      <c r="W3795" s="4"/>
      <c r="X3795" s="4"/>
      <c r="Y3795" s="4"/>
      <c r="Z3795" s="4"/>
      <c r="AA3795" s="4"/>
      <c r="AB3795" s="4"/>
      <c r="AC3795" s="4"/>
      <c r="AD3795" s="4"/>
      <c r="AE3795" s="4"/>
      <c r="AF3795" s="4"/>
      <c r="AG3795" s="4"/>
    </row>
    <row r="3796" spans="21:33">
      <c r="U3796" s="4"/>
      <c r="V3796" s="4"/>
      <c r="W3796" s="4"/>
      <c r="X3796" s="4"/>
      <c r="Y3796" s="4"/>
      <c r="Z3796" s="4"/>
      <c r="AA3796" s="4"/>
      <c r="AB3796" s="4"/>
      <c r="AC3796" s="4"/>
      <c r="AD3796" s="4"/>
      <c r="AE3796" s="4"/>
      <c r="AF3796" s="4"/>
      <c r="AG3796" s="4"/>
    </row>
    <row r="3797" spans="21:33">
      <c r="U3797" s="4"/>
      <c r="V3797" s="4"/>
      <c r="W3797" s="4"/>
      <c r="X3797" s="4"/>
      <c r="Y3797" s="4"/>
      <c r="Z3797" s="4"/>
      <c r="AA3797" s="4"/>
      <c r="AB3797" s="4"/>
      <c r="AC3797" s="4"/>
      <c r="AD3797" s="4"/>
      <c r="AE3797" s="4"/>
      <c r="AF3797" s="4"/>
      <c r="AG3797" s="4"/>
    </row>
    <row r="3798" spans="21:33">
      <c r="U3798" s="4"/>
      <c r="V3798" s="4"/>
      <c r="W3798" s="4"/>
      <c r="X3798" s="4"/>
      <c r="Y3798" s="4"/>
      <c r="Z3798" s="4"/>
      <c r="AA3798" s="4"/>
      <c r="AB3798" s="4"/>
      <c r="AC3798" s="4"/>
      <c r="AD3798" s="4"/>
      <c r="AE3798" s="4"/>
      <c r="AF3798" s="4"/>
      <c r="AG3798" s="4"/>
    </row>
    <row r="3799" spans="21:33">
      <c r="U3799" s="4"/>
      <c r="V3799" s="4"/>
      <c r="W3799" s="4"/>
      <c r="X3799" s="4"/>
      <c r="Y3799" s="4"/>
      <c r="Z3799" s="4"/>
      <c r="AA3799" s="4"/>
      <c r="AB3799" s="4"/>
      <c r="AC3799" s="4"/>
      <c r="AD3799" s="4"/>
      <c r="AE3799" s="4"/>
      <c r="AF3799" s="4"/>
      <c r="AG3799" s="4"/>
    </row>
    <row r="3800" spans="21:33">
      <c r="U3800" s="4"/>
      <c r="V3800" s="4"/>
      <c r="W3800" s="4"/>
      <c r="X3800" s="4"/>
      <c r="Y3800" s="4"/>
      <c r="Z3800" s="4"/>
      <c r="AA3800" s="4"/>
      <c r="AB3800" s="4"/>
      <c r="AC3800" s="4"/>
      <c r="AD3800" s="4"/>
      <c r="AE3800" s="4"/>
      <c r="AF3800" s="4"/>
      <c r="AG3800" s="4"/>
    </row>
    <row r="3801" spans="21:33">
      <c r="U3801" s="4"/>
      <c r="V3801" s="4"/>
      <c r="W3801" s="4"/>
      <c r="X3801" s="4"/>
      <c r="Y3801" s="4"/>
      <c r="Z3801" s="4"/>
      <c r="AA3801" s="4"/>
      <c r="AB3801" s="4"/>
      <c r="AC3801" s="4"/>
      <c r="AD3801" s="4"/>
      <c r="AE3801" s="4"/>
      <c r="AF3801" s="4"/>
      <c r="AG3801" s="4"/>
    </row>
    <row r="3802" spans="21:33">
      <c r="U3802" s="4"/>
      <c r="V3802" s="4"/>
      <c r="W3802" s="4"/>
      <c r="X3802" s="4"/>
      <c r="Y3802" s="4"/>
      <c r="Z3802" s="4"/>
      <c r="AA3802" s="4"/>
      <c r="AB3802" s="4"/>
      <c r="AC3802" s="4"/>
      <c r="AD3802" s="4"/>
      <c r="AE3802" s="4"/>
      <c r="AF3802" s="4"/>
      <c r="AG3802" s="4"/>
    </row>
    <row r="3803" spans="21:33">
      <c r="U3803" s="4"/>
      <c r="V3803" s="4"/>
      <c r="W3803" s="4"/>
      <c r="X3803" s="4"/>
      <c r="Y3803" s="4"/>
      <c r="Z3803" s="4"/>
      <c r="AA3803" s="4"/>
      <c r="AB3803" s="4"/>
      <c r="AC3803" s="4"/>
      <c r="AD3803" s="4"/>
      <c r="AE3803" s="4"/>
      <c r="AF3803" s="4"/>
      <c r="AG3803" s="4"/>
    </row>
    <row r="3804" spans="21:33">
      <c r="U3804" s="4"/>
      <c r="V3804" s="4"/>
      <c r="W3804" s="4"/>
      <c r="X3804" s="4"/>
      <c r="Y3804" s="4"/>
      <c r="Z3804" s="4"/>
      <c r="AA3804" s="4"/>
      <c r="AB3804" s="4"/>
      <c r="AC3804" s="4"/>
      <c r="AD3804" s="4"/>
      <c r="AE3804" s="4"/>
      <c r="AF3804" s="4"/>
      <c r="AG3804" s="4"/>
    </row>
    <row r="3805" spans="21:33">
      <c r="U3805" s="4"/>
      <c r="V3805" s="4"/>
      <c r="W3805" s="4"/>
      <c r="X3805" s="4"/>
      <c r="Y3805" s="4"/>
      <c r="Z3805" s="4"/>
      <c r="AA3805" s="4"/>
      <c r="AB3805" s="4"/>
      <c r="AC3805" s="4"/>
      <c r="AD3805" s="4"/>
      <c r="AE3805" s="4"/>
      <c r="AF3805" s="4"/>
      <c r="AG3805" s="4"/>
    </row>
    <row r="3806" spans="21:33">
      <c r="U3806" s="4"/>
      <c r="V3806" s="4"/>
      <c r="W3806" s="4"/>
      <c r="X3806" s="4"/>
      <c r="Y3806" s="4"/>
      <c r="Z3806" s="4"/>
      <c r="AA3806" s="4"/>
      <c r="AB3806" s="4"/>
      <c r="AC3806" s="4"/>
      <c r="AD3806" s="4"/>
      <c r="AE3806" s="4"/>
      <c r="AF3806" s="4"/>
      <c r="AG3806" s="4"/>
    </row>
    <row r="3807" spans="21:33">
      <c r="U3807" s="4"/>
      <c r="V3807" s="4"/>
      <c r="W3807" s="4"/>
      <c r="X3807" s="4"/>
      <c r="Y3807" s="4"/>
      <c r="Z3807" s="4"/>
      <c r="AA3807" s="4"/>
      <c r="AB3807" s="4"/>
      <c r="AC3807" s="4"/>
      <c r="AD3807" s="4"/>
      <c r="AE3807" s="4"/>
      <c r="AF3807" s="4"/>
      <c r="AG3807" s="4"/>
    </row>
    <row r="3808" spans="21:33">
      <c r="U3808" s="4"/>
      <c r="V3808" s="4"/>
      <c r="W3808" s="4"/>
      <c r="X3808" s="4"/>
      <c r="Y3808" s="4"/>
      <c r="Z3808" s="4"/>
      <c r="AA3808" s="4"/>
      <c r="AB3808" s="4"/>
      <c r="AC3808" s="4"/>
      <c r="AD3808" s="4"/>
      <c r="AE3808" s="4"/>
      <c r="AF3808" s="4"/>
      <c r="AG3808" s="4"/>
    </row>
    <row r="3809" spans="21:33">
      <c r="U3809" s="4"/>
      <c r="V3809" s="4"/>
      <c r="W3809" s="4"/>
      <c r="X3809" s="4"/>
      <c r="Y3809" s="4"/>
      <c r="Z3809" s="4"/>
      <c r="AA3809" s="4"/>
      <c r="AB3809" s="4"/>
      <c r="AC3809" s="4"/>
      <c r="AD3809" s="4"/>
      <c r="AE3809" s="4"/>
      <c r="AF3809" s="4"/>
      <c r="AG3809" s="4"/>
    </row>
    <row r="3810" spans="21:33">
      <c r="U3810" s="4"/>
      <c r="V3810" s="4"/>
      <c r="W3810" s="4"/>
      <c r="X3810" s="4"/>
      <c r="Y3810" s="4"/>
      <c r="Z3810" s="4"/>
      <c r="AA3810" s="4"/>
      <c r="AB3810" s="4"/>
      <c r="AC3810" s="4"/>
      <c r="AD3810" s="4"/>
      <c r="AE3810" s="4"/>
      <c r="AF3810" s="4"/>
      <c r="AG3810" s="4"/>
    </row>
    <row r="3811" spans="21:33">
      <c r="U3811" s="4"/>
      <c r="V3811" s="4"/>
      <c r="W3811" s="4"/>
      <c r="X3811" s="4"/>
      <c r="Y3811" s="4"/>
      <c r="Z3811" s="4"/>
      <c r="AA3811" s="4"/>
      <c r="AB3811" s="4"/>
      <c r="AC3811" s="4"/>
      <c r="AD3811" s="4"/>
      <c r="AE3811" s="4"/>
      <c r="AF3811" s="4"/>
      <c r="AG3811" s="4"/>
    </row>
    <row r="3812" spans="21:33">
      <c r="U3812" s="4"/>
      <c r="V3812" s="4"/>
      <c r="W3812" s="4"/>
      <c r="X3812" s="4"/>
      <c r="Y3812" s="4"/>
      <c r="Z3812" s="4"/>
      <c r="AA3812" s="4"/>
      <c r="AB3812" s="4"/>
      <c r="AC3812" s="4"/>
      <c r="AD3812" s="4"/>
      <c r="AE3812" s="4"/>
      <c r="AF3812" s="4"/>
      <c r="AG3812" s="4"/>
    </row>
    <row r="3813" spans="21:33">
      <c r="U3813" s="4"/>
      <c r="V3813" s="4"/>
      <c r="W3813" s="4"/>
      <c r="X3813" s="4"/>
      <c r="Y3813" s="4"/>
      <c r="Z3813" s="4"/>
      <c r="AA3813" s="4"/>
      <c r="AB3813" s="4"/>
      <c r="AC3813" s="4"/>
      <c r="AD3813" s="4"/>
      <c r="AE3813" s="4"/>
      <c r="AF3813" s="4"/>
      <c r="AG3813" s="4"/>
    </row>
    <row r="3814" spans="21:33">
      <c r="U3814" s="4"/>
      <c r="V3814" s="4"/>
      <c r="W3814" s="4"/>
      <c r="X3814" s="4"/>
      <c r="Y3814" s="4"/>
      <c r="Z3814" s="4"/>
      <c r="AA3814" s="4"/>
      <c r="AB3814" s="4"/>
      <c r="AC3814" s="4"/>
      <c r="AD3814" s="4"/>
      <c r="AE3814" s="4"/>
      <c r="AF3814" s="4"/>
      <c r="AG3814" s="4"/>
    </row>
    <row r="3815" spans="21:33">
      <c r="U3815" s="4"/>
      <c r="V3815" s="4"/>
      <c r="W3815" s="4"/>
      <c r="X3815" s="4"/>
      <c r="Y3815" s="4"/>
      <c r="Z3815" s="4"/>
      <c r="AA3815" s="4"/>
      <c r="AB3815" s="4"/>
      <c r="AC3815" s="4"/>
      <c r="AD3815" s="4"/>
      <c r="AE3815" s="4"/>
      <c r="AF3815" s="4"/>
      <c r="AG3815" s="4"/>
    </row>
    <row r="3816" spans="21:33">
      <c r="U3816" s="4"/>
      <c r="V3816" s="4"/>
      <c r="W3816" s="4"/>
      <c r="X3816" s="4"/>
      <c r="Y3816" s="4"/>
      <c r="Z3816" s="4"/>
      <c r="AA3816" s="4"/>
      <c r="AB3816" s="4"/>
      <c r="AC3816" s="4"/>
      <c r="AD3816" s="4"/>
      <c r="AE3816" s="4"/>
      <c r="AF3816" s="4"/>
      <c r="AG3816" s="4"/>
    </row>
    <row r="3817" spans="21:33">
      <c r="U3817" s="4"/>
      <c r="V3817" s="4"/>
      <c r="W3817" s="4"/>
      <c r="X3817" s="4"/>
      <c r="Y3817" s="4"/>
      <c r="Z3817" s="4"/>
      <c r="AA3817" s="4"/>
      <c r="AB3817" s="4"/>
      <c r="AC3817" s="4"/>
      <c r="AD3817" s="4"/>
      <c r="AE3817" s="4"/>
      <c r="AF3817" s="4"/>
      <c r="AG3817" s="4"/>
    </row>
    <row r="3818" spans="21:33">
      <c r="U3818" s="4"/>
      <c r="V3818" s="4"/>
      <c r="W3818" s="4"/>
      <c r="X3818" s="4"/>
      <c r="Y3818" s="4"/>
      <c r="Z3818" s="4"/>
      <c r="AA3818" s="4"/>
      <c r="AB3818" s="4"/>
      <c r="AC3818" s="4"/>
      <c r="AD3818" s="4"/>
      <c r="AE3818" s="4"/>
      <c r="AF3818" s="4"/>
      <c r="AG3818" s="4"/>
    </row>
    <row r="3819" spans="21:33">
      <c r="U3819" s="4"/>
      <c r="V3819" s="4"/>
      <c r="W3819" s="4"/>
      <c r="X3819" s="4"/>
      <c r="Y3819" s="4"/>
      <c r="Z3819" s="4"/>
      <c r="AA3819" s="4"/>
      <c r="AB3819" s="4"/>
      <c r="AC3819" s="4"/>
      <c r="AD3819" s="4"/>
      <c r="AE3819" s="4"/>
      <c r="AF3819" s="4"/>
      <c r="AG3819" s="4"/>
    </row>
    <row r="3820" spans="21:33">
      <c r="U3820" s="4"/>
      <c r="V3820" s="4"/>
      <c r="W3820" s="4"/>
      <c r="X3820" s="4"/>
      <c r="Y3820" s="4"/>
      <c r="Z3820" s="4"/>
      <c r="AA3820" s="4"/>
      <c r="AB3820" s="4"/>
      <c r="AC3820" s="4"/>
      <c r="AD3820" s="4"/>
      <c r="AE3820" s="4"/>
      <c r="AF3820" s="4"/>
      <c r="AG3820" s="4"/>
    </row>
    <row r="3821" spans="21:33">
      <c r="U3821" s="4"/>
      <c r="V3821" s="4"/>
      <c r="W3821" s="4"/>
      <c r="X3821" s="4"/>
      <c r="Y3821" s="4"/>
      <c r="Z3821" s="4"/>
      <c r="AA3821" s="4"/>
      <c r="AB3821" s="4"/>
      <c r="AC3821" s="4"/>
      <c r="AD3821" s="4"/>
      <c r="AE3821" s="4"/>
      <c r="AF3821" s="4"/>
      <c r="AG3821" s="4"/>
    </row>
    <row r="3822" spans="21:33">
      <c r="U3822" s="4"/>
      <c r="V3822" s="4"/>
      <c r="W3822" s="4"/>
      <c r="X3822" s="4"/>
      <c r="Y3822" s="4"/>
      <c r="Z3822" s="4"/>
      <c r="AA3822" s="4"/>
      <c r="AB3822" s="4"/>
      <c r="AC3822" s="4"/>
      <c r="AD3822" s="4"/>
      <c r="AE3822" s="4"/>
      <c r="AF3822" s="4"/>
      <c r="AG3822" s="4"/>
    </row>
    <row r="3823" spans="21:33">
      <c r="U3823" s="4"/>
      <c r="V3823" s="4"/>
      <c r="W3823" s="4"/>
      <c r="X3823" s="4"/>
      <c r="Y3823" s="4"/>
      <c r="Z3823" s="4"/>
      <c r="AA3823" s="4"/>
      <c r="AB3823" s="4"/>
      <c r="AC3823" s="4"/>
      <c r="AD3823" s="4"/>
      <c r="AE3823" s="4"/>
      <c r="AF3823" s="4"/>
      <c r="AG3823" s="4"/>
    </row>
    <row r="3824" spans="21:33">
      <c r="U3824" s="4"/>
      <c r="V3824" s="4"/>
      <c r="W3824" s="4"/>
      <c r="X3824" s="4"/>
      <c r="Y3824" s="4"/>
      <c r="Z3824" s="4"/>
      <c r="AA3824" s="4"/>
      <c r="AB3824" s="4"/>
      <c r="AC3824" s="4"/>
      <c r="AD3824" s="4"/>
      <c r="AE3824" s="4"/>
      <c r="AF3824" s="4"/>
      <c r="AG3824" s="4"/>
    </row>
    <row r="3825" spans="21:33">
      <c r="U3825" s="4"/>
      <c r="V3825" s="4"/>
      <c r="W3825" s="4"/>
      <c r="X3825" s="4"/>
      <c r="Y3825" s="4"/>
      <c r="Z3825" s="4"/>
      <c r="AA3825" s="4"/>
      <c r="AB3825" s="4"/>
      <c r="AC3825" s="4"/>
      <c r="AD3825" s="4"/>
      <c r="AE3825" s="4"/>
      <c r="AF3825" s="4"/>
      <c r="AG3825" s="4"/>
    </row>
    <row r="3826" spans="21:33">
      <c r="U3826" s="4"/>
      <c r="V3826" s="4"/>
      <c r="W3826" s="4"/>
      <c r="X3826" s="4"/>
      <c r="Y3826" s="4"/>
      <c r="Z3826" s="4"/>
      <c r="AA3826" s="4"/>
      <c r="AB3826" s="4"/>
      <c r="AC3826" s="4"/>
      <c r="AD3826" s="4"/>
      <c r="AE3826" s="4"/>
      <c r="AF3826" s="4"/>
      <c r="AG3826" s="4"/>
    </row>
    <row r="3827" spans="21:33">
      <c r="U3827" s="4"/>
      <c r="V3827" s="4"/>
      <c r="W3827" s="4"/>
      <c r="X3827" s="4"/>
      <c r="Y3827" s="4"/>
      <c r="Z3827" s="4"/>
      <c r="AA3827" s="4"/>
      <c r="AB3827" s="4"/>
      <c r="AC3827" s="4"/>
      <c r="AD3827" s="4"/>
      <c r="AE3827" s="4"/>
      <c r="AF3827" s="4"/>
      <c r="AG3827" s="4"/>
    </row>
    <row r="3828" spans="21:33">
      <c r="U3828" s="4"/>
      <c r="V3828" s="4"/>
      <c r="W3828" s="4"/>
      <c r="X3828" s="4"/>
      <c r="Y3828" s="4"/>
      <c r="Z3828" s="4"/>
      <c r="AA3828" s="4"/>
      <c r="AB3828" s="4"/>
      <c r="AC3828" s="4"/>
      <c r="AD3828" s="4"/>
      <c r="AE3828" s="4"/>
      <c r="AF3828" s="4"/>
      <c r="AG3828" s="4"/>
    </row>
    <row r="3829" spans="21:33">
      <c r="U3829" s="4"/>
      <c r="V3829" s="4"/>
      <c r="W3829" s="4"/>
      <c r="X3829" s="4"/>
      <c r="Y3829" s="4"/>
      <c r="Z3829" s="4"/>
      <c r="AA3829" s="4"/>
      <c r="AB3829" s="4"/>
      <c r="AC3829" s="4"/>
      <c r="AD3829" s="4"/>
      <c r="AE3829" s="4"/>
      <c r="AF3829" s="4"/>
      <c r="AG3829" s="4"/>
    </row>
    <row r="3830" spans="21:33">
      <c r="U3830" s="4"/>
      <c r="V3830" s="4"/>
      <c r="W3830" s="4"/>
      <c r="X3830" s="4"/>
      <c r="Y3830" s="4"/>
      <c r="Z3830" s="4"/>
      <c r="AA3830" s="4"/>
      <c r="AB3830" s="4"/>
      <c r="AC3830" s="4"/>
      <c r="AD3830" s="4"/>
      <c r="AE3830" s="4"/>
      <c r="AF3830" s="4"/>
      <c r="AG3830" s="4"/>
    </row>
    <row r="3831" spans="21:33">
      <c r="U3831" s="4"/>
      <c r="V3831" s="4"/>
      <c r="W3831" s="4"/>
      <c r="X3831" s="4"/>
      <c r="Y3831" s="4"/>
      <c r="Z3831" s="4"/>
      <c r="AA3831" s="4"/>
      <c r="AB3831" s="4"/>
      <c r="AC3831" s="4"/>
      <c r="AD3831" s="4"/>
      <c r="AE3831" s="4"/>
      <c r="AF3831" s="4"/>
      <c r="AG3831" s="4"/>
    </row>
    <row r="3832" spans="21:33">
      <c r="U3832" s="4"/>
      <c r="V3832" s="4"/>
      <c r="W3832" s="4"/>
      <c r="X3832" s="4"/>
      <c r="Y3832" s="4"/>
      <c r="Z3832" s="4"/>
      <c r="AA3832" s="4"/>
      <c r="AB3832" s="4"/>
      <c r="AC3832" s="4"/>
      <c r="AD3832" s="4"/>
      <c r="AE3832" s="4"/>
      <c r="AF3832" s="4"/>
      <c r="AG3832" s="4"/>
    </row>
    <row r="3833" spans="21:33">
      <c r="U3833" s="4"/>
      <c r="V3833" s="4"/>
      <c r="W3833" s="4"/>
      <c r="X3833" s="4"/>
      <c r="Y3833" s="4"/>
      <c r="Z3833" s="4"/>
      <c r="AA3833" s="4"/>
      <c r="AB3833" s="4"/>
      <c r="AC3833" s="4"/>
      <c r="AD3833" s="4"/>
      <c r="AE3833" s="4"/>
      <c r="AF3833" s="4"/>
      <c r="AG3833" s="4"/>
    </row>
    <row r="3834" spans="21:33">
      <c r="U3834" s="4"/>
      <c r="V3834" s="4"/>
      <c r="W3834" s="4"/>
      <c r="X3834" s="4"/>
      <c r="Y3834" s="4"/>
      <c r="Z3834" s="4"/>
      <c r="AA3834" s="4"/>
      <c r="AB3834" s="4"/>
      <c r="AC3834" s="4"/>
      <c r="AD3834" s="4"/>
      <c r="AE3834" s="4"/>
      <c r="AF3834" s="4"/>
      <c r="AG3834" s="4"/>
    </row>
    <row r="3835" spans="21:33">
      <c r="U3835" s="4"/>
      <c r="V3835" s="4"/>
      <c r="W3835" s="4"/>
      <c r="X3835" s="4"/>
      <c r="Y3835" s="4"/>
      <c r="Z3835" s="4"/>
      <c r="AA3835" s="4"/>
      <c r="AB3835" s="4"/>
      <c r="AC3835" s="4"/>
      <c r="AD3835" s="4"/>
      <c r="AE3835" s="4"/>
      <c r="AF3835" s="4"/>
      <c r="AG3835" s="4"/>
    </row>
    <row r="3836" spans="21:33">
      <c r="U3836" s="4"/>
      <c r="V3836" s="4"/>
      <c r="W3836" s="4"/>
      <c r="X3836" s="4"/>
      <c r="Y3836" s="4"/>
      <c r="Z3836" s="4"/>
      <c r="AA3836" s="4"/>
      <c r="AB3836" s="4"/>
      <c r="AC3836" s="4"/>
      <c r="AD3836" s="4"/>
      <c r="AE3836" s="4"/>
      <c r="AF3836" s="4"/>
      <c r="AG3836" s="4"/>
    </row>
    <row r="3837" spans="21:33">
      <c r="U3837" s="4"/>
      <c r="V3837" s="4"/>
      <c r="W3837" s="4"/>
      <c r="X3837" s="4"/>
      <c r="Y3837" s="4"/>
      <c r="Z3837" s="4"/>
      <c r="AA3837" s="4"/>
      <c r="AB3837" s="4"/>
      <c r="AC3837" s="4"/>
      <c r="AD3837" s="4"/>
      <c r="AE3837" s="4"/>
      <c r="AF3837" s="4"/>
      <c r="AG3837" s="4"/>
    </row>
    <row r="3838" spans="21:33">
      <c r="U3838" s="4"/>
      <c r="V3838" s="4"/>
      <c r="W3838" s="4"/>
      <c r="X3838" s="4"/>
      <c r="Y3838" s="4"/>
      <c r="Z3838" s="4"/>
      <c r="AA3838" s="4"/>
      <c r="AB3838" s="4"/>
      <c r="AC3838" s="4"/>
      <c r="AD3838" s="4"/>
      <c r="AE3838" s="4"/>
      <c r="AF3838" s="4"/>
      <c r="AG3838" s="4"/>
    </row>
    <row r="3839" spans="21:33">
      <c r="U3839" s="4"/>
      <c r="V3839" s="4"/>
      <c r="W3839" s="4"/>
      <c r="X3839" s="4"/>
      <c r="Y3839" s="4"/>
      <c r="Z3839" s="4"/>
      <c r="AA3839" s="4"/>
      <c r="AB3839" s="4"/>
      <c r="AC3839" s="4"/>
      <c r="AD3839" s="4"/>
      <c r="AE3839" s="4"/>
      <c r="AF3839" s="4"/>
      <c r="AG3839" s="4"/>
    </row>
    <row r="3840" spans="21:33">
      <c r="U3840" s="4"/>
      <c r="V3840" s="4"/>
      <c r="W3840" s="4"/>
      <c r="X3840" s="4"/>
      <c r="Y3840" s="4"/>
      <c r="Z3840" s="4"/>
      <c r="AA3840" s="4"/>
      <c r="AB3840" s="4"/>
      <c r="AC3840" s="4"/>
      <c r="AD3840" s="4"/>
      <c r="AE3840" s="4"/>
      <c r="AF3840" s="4"/>
      <c r="AG3840" s="4"/>
    </row>
    <row r="3841" spans="21:33">
      <c r="U3841" s="4"/>
      <c r="V3841" s="4"/>
      <c r="W3841" s="4"/>
      <c r="X3841" s="4"/>
      <c r="Y3841" s="4"/>
      <c r="Z3841" s="4"/>
      <c r="AA3841" s="4"/>
      <c r="AB3841" s="4"/>
      <c r="AC3841" s="4"/>
      <c r="AD3841" s="4"/>
      <c r="AE3841" s="4"/>
      <c r="AF3841" s="4"/>
      <c r="AG3841" s="4"/>
    </row>
    <row r="3842" spans="21:33">
      <c r="U3842" s="4"/>
      <c r="V3842" s="4"/>
      <c r="W3842" s="4"/>
      <c r="X3842" s="4"/>
      <c r="Y3842" s="4"/>
      <c r="Z3842" s="4"/>
      <c r="AA3842" s="4"/>
      <c r="AB3842" s="4"/>
      <c r="AC3842" s="4"/>
      <c r="AD3842" s="4"/>
      <c r="AE3842" s="4"/>
      <c r="AF3842" s="4"/>
      <c r="AG3842" s="4"/>
    </row>
    <row r="3843" spans="21:33">
      <c r="U3843" s="4"/>
      <c r="V3843" s="4"/>
      <c r="W3843" s="4"/>
      <c r="X3843" s="4"/>
      <c r="Y3843" s="4"/>
      <c r="Z3843" s="4"/>
      <c r="AA3843" s="4"/>
      <c r="AB3843" s="4"/>
      <c r="AC3843" s="4"/>
      <c r="AD3843" s="4"/>
      <c r="AE3843" s="4"/>
      <c r="AF3843" s="4"/>
      <c r="AG3843" s="4"/>
    </row>
    <row r="3844" spans="21:33">
      <c r="U3844" s="4"/>
      <c r="V3844" s="4"/>
      <c r="W3844" s="4"/>
      <c r="X3844" s="4"/>
      <c r="Y3844" s="4"/>
      <c r="Z3844" s="4"/>
      <c r="AA3844" s="4"/>
      <c r="AB3844" s="4"/>
      <c r="AC3844" s="4"/>
      <c r="AD3844" s="4"/>
      <c r="AE3844" s="4"/>
      <c r="AF3844" s="4"/>
      <c r="AG3844" s="4"/>
    </row>
    <row r="3845" spans="21:33">
      <c r="U3845" s="4"/>
      <c r="V3845" s="4"/>
      <c r="W3845" s="4"/>
      <c r="X3845" s="4"/>
      <c r="Y3845" s="4"/>
      <c r="Z3845" s="4"/>
      <c r="AA3845" s="4"/>
      <c r="AB3845" s="4"/>
      <c r="AC3845" s="4"/>
      <c r="AD3845" s="4"/>
      <c r="AE3845" s="4"/>
      <c r="AF3845" s="4"/>
      <c r="AG3845" s="4"/>
    </row>
    <row r="3846" spans="21:33">
      <c r="U3846" s="4"/>
      <c r="V3846" s="4"/>
      <c r="W3846" s="4"/>
      <c r="X3846" s="4"/>
      <c r="Y3846" s="4"/>
      <c r="Z3846" s="4"/>
      <c r="AA3846" s="4"/>
      <c r="AB3846" s="4"/>
      <c r="AC3846" s="4"/>
      <c r="AD3846" s="4"/>
      <c r="AE3846" s="4"/>
      <c r="AF3846" s="4"/>
      <c r="AG3846" s="4"/>
    </row>
    <row r="3847" spans="21:33">
      <c r="U3847" s="4"/>
      <c r="V3847" s="4"/>
      <c r="W3847" s="4"/>
      <c r="X3847" s="4"/>
      <c r="Y3847" s="4"/>
      <c r="Z3847" s="4"/>
      <c r="AA3847" s="4"/>
      <c r="AB3847" s="4"/>
      <c r="AC3847" s="4"/>
      <c r="AD3847" s="4"/>
      <c r="AE3847" s="4"/>
      <c r="AF3847" s="4"/>
      <c r="AG3847" s="4"/>
    </row>
    <row r="3848" spans="21:33">
      <c r="U3848" s="4"/>
      <c r="V3848" s="4"/>
      <c r="W3848" s="4"/>
      <c r="X3848" s="4"/>
      <c r="Y3848" s="4"/>
      <c r="Z3848" s="4"/>
      <c r="AA3848" s="4"/>
      <c r="AB3848" s="4"/>
      <c r="AC3848" s="4"/>
      <c r="AD3848" s="4"/>
      <c r="AE3848" s="4"/>
      <c r="AF3848" s="4"/>
      <c r="AG3848" s="4"/>
    </row>
    <row r="3849" spans="21:33">
      <c r="U3849" s="4"/>
      <c r="V3849" s="4"/>
      <c r="W3849" s="4"/>
      <c r="X3849" s="4"/>
      <c r="Y3849" s="4"/>
      <c r="Z3849" s="4"/>
      <c r="AA3849" s="4"/>
      <c r="AB3849" s="4"/>
      <c r="AC3849" s="4"/>
      <c r="AD3849" s="4"/>
      <c r="AE3849" s="4"/>
      <c r="AF3849" s="4"/>
      <c r="AG3849" s="4"/>
    </row>
    <row r="3850" spans="21:33">
      <c r="U3850" s="4"/>
      <c r="V3850" s="4"/>
      <c r="W3850" s="4"/>
      <c r="X3850" s="4"/>
      <c r="Y3850" s="4"/>
      <c r="Z3850" s="4"/>
      <c r="AA3850" s="4"/>
      <c r="AB3850" s="4"/>
      <c r="AC3850" s="4"/>
      <c r="AD3850" s="4"/>
      <c r="AE3850" s="4"/>
      <c r="AF3850" s="4"/>
      <c r="AG3850" s="4"/>
    </row>
    <row r="3851" spans="21:33">
      <c r="U3851" s="4"/>
      <c r="V3851" s="4"/>
      <c r="W3851" s="4"/>
      <c r="X3851" s="4"/>
      <c r="Y3851" s="4"/>
      <c r="Z3851" s="4"/>
      <c r="AA3851" s="4"/>
      <c r="AB3851" s="4"/>
      <c r="AC3851" s="4"/>
      <c r="AD3851" s="4"/>
      <c r="AE3851" s="4"/>
      <c r="AF3851" s="4"/>
      <c r="AG3851" s="4"/>
    </row>
    <row r="3852" spans="21:33">
      <c r="U3852" s="4"/>
      <c r="V3852" s="4"/>
      <c r="W3852" s="4"/>
      <c r="X3852" s="4"/>
      <c r="Y3852" s="4"/>
      <c r="Z3852" s="4"/>
      <c r="AA3852" s="4"/>
      <c r="AB3852" s="4"/>
      <c r="AC3852" s="4"/>
      <c r="AD3852" s="4"/>
      <c r="AE3852" s="4"/>
      <c r="AF3852" s="4"/>
      <c r="AG3852" s="4"/>
    </row>
    <row r="3853" spans="21:33">
      <c r="U3853" s="4"/>
      <c r="V3853" s="4"/>
      <c r="W3853" s="4"/>
      <c r="X3853" s="4"/>
      <c r="Y3853" s="4"/>
      <c r="Z3853" s="4"/>
      <c r="AA3853" s="4"/>
      <c r="AB3853" s="4"/>
      <c r="AC3853" s="4"/>
      <c r="AD3853" s="4"/>
      <c r="AE3853" s="4"/>
      <c r="AF3853" s="4"/>
      <c r="AG3853" s="4"/>
    </row>
    <row r="3854" spans="21:33">
      <c r="U3854" s="4"/>
      <c r="V3854" s="4"/>
      <c r="W3854" s="4"/>
      <c r="X3854" s="4"/>
      <c r="Y3854" s="4"/>
      <c r="Z3854" s="4"/>
      <c r="AA3854" s="4"/>
      <c r="AB3854" s="4"/>
      <c r="AC3854" s="4"/>
      <c r="AD3854" s="4"/>
      <c r="AE3854" s="4"/>
      <c r="AF3854" s="4"/>
      <c r="AG3854" s="4"/>
    </row>
    <row r="3855" spans="21:33">
      <c r="U3855" s="4"/>
      <c r="V3855" s="4"/>
      <c r="W3855" s="4"/>
      <c r="X3855" s="4"/>
      <c r="Y3855" s="4"/>
      <c r="Z3855" s="4"/>
      <c r="AA3855" s="4"/>
      <c r="AB3855" s="4"/>
      <c r="AC3855" s="4"/>
      <c r="AD3855" s="4"/>
      <c r="AE3855" s="4"/>
      <c r="AF3855" s="4"/>
      <c r="AG3855" s="4"/>
    </row>
    <row r="3856" spans="21:33">
      <c r="U3856" s="4"/>
      <c r="V3856" s="4"/>
      <c r="W3856" s="4"/>
      <c r="X3856" s="4"/>
      <c r="Y3856" s="4"/>
      <c r="Z3856" s="4"/>
      <c r="AA3856" s="4"/>
      <c r="AB3856" s="4"/>
      <c r="AC3856" s="4"/>
      <c r="AD3856" s="4"/>
      <c r="AE3856" s="4"/>
      <c r="AF3856" s="4"/>
      <c r="AG3856" s="4"/>
    </row>
    <row r="3857" spans="21:33">
      <c r="U3857" s="4"/>
      <c r="V3857" s="4"/>
      <c r="W3857" s="4"/>
      <c r="X3857" s="4"/>
      <c r="Y3857" s="4"/>
      <c r="Z3857" s="4"/>
      <c r="AA3857" s="4"/>
      <c r="AB3857" s="4"/>
      <c r="AC3857" s="4"/>
      <c r="AD3857" s="4"/>
      <c r="AE3857" s="4"/>
      <c r="AF3857" s="4"/>
      <c r="AG3857" s="4"/>
    </row>
    <row r="3858" spans="21:33">
      <c r="U3858" s="4"/>
      <c r="V3858" s="4"/>
      <c r="W3858" s="4"/>
      <c r="X3858" s="4"/>
      <c r="Y3858" s="4"/>
      <c r="Z3858" s="4"/>
      <c r="AA3858" s="4"/>
      <c r="AB3858" s="4"/>
      <c r="AC3858" s="4"/>
      <c r="AD3858" s="4"/>
      <c r="AE3858" s="4"/>
      <c r="AF3858" s="4"/>
      <c r="AG3858" s="4"/>
    </row>
    <row r="3859" spans="21:33">
      <c r="U3859" s="4"/>
      <c r="V3859" s="4"/>
      <c r="W3859" s="4"/>
      <c r="X3859" s="4"/>
      <c r="Y3859" s="4"/>
      <c r="Z3859" s="4"/>
      <c r="AA3859" s="4"/>
      <c r="AB3859" s="4"/>
      <c r="AC3859" s="4"/>
      <c r="AD3859" s="4"/>
      <c r="AE3859" s="4"/>
      <c r="AF3859" s="4"/>
      <c r="AG3859" s="4"/>
    </row>
    <row r="3860" spans="21:33">
      <c r="U3860" s="4"/>
      <c r="V3860" s="4"/>
      <c r="W3860" s="4"/>
      <c r="X3860" s="4"/>
      <c r="Y3860" s="4"/>
      <c r="Z3860" s="4"/>
      <c r="AA3860" s="4"/>
      <c r="AB3860" s="4"/>
      <c r="AC3860" s="4"/>
      <c r="AD3860" s="4"/>
      <c r="AE3860" s="4"/>
      <c r="AF3860" s="4"/>
      <c r="AG3860" s="4"/>
    </row>
    <row r="3861" spans="21:33">
      <c r="U3861" s="4"/>
      <c r="V3861" s="4"/>
      <c r="W3861" s="4"/>
      <c r="X3861" s="4"/>
      <c r="Y3861" s="4"/>
      <c r="Z3861" s="4"/>
      <c r="AA3861" s="4"/>
      <c r="AB3861" s="4"/>
      <c r="AC3861" s="4"/>
      <c r="AD3861" s="4"/>
      <c r="AE3861" s="4"/>
      <c r="AF3861" s="4"/>
      <c r="AG3861" s="4"/>
    </row>
    <row r="3862" spans="21:33">
      <c r="U3862" s="4"/>
      <c r="V3862" s="4"/>
      <c r="W3862" s="4"/>
      <c r="X3862" s="4"/>
      <c r="Y3862" s="4"/>
      <c r="Z3862" s="4"/>
      <c r="AA3862" s="4"/>
      <c r="AB3862" s="4"/>
      <c r="AC3862" s="4"/>
      <c r="AD3862" s="4"/>
      <c r="AE3862" s="4"/>
      <c r="AF3862" s="4"/>
      <c r="AG3862" s="4"/>
    </row>
    <row r="3863" spans="21:33">
      <c r="U3863" s="4"/>
      <c r="V3863" s="4"/>
      <c r="W3863" s="4"/>
      <c r="X3863" s="4"/>
      <c r="Y3863" s="4"/>
      <c r="Z3863" s="4"/>
      <c r="AA3863" s="4"/>
      <c r="AB3863" s="4"/>
      <c r="AC3863" s="4"/>
      <c r="AD3863" s="4"/>
      <c r="AE3863" s="4"/>
      <c r="AF3863" s="4"/>
      <c r="AG3863" s="4"/>
    </row>
    <row r="3864" spans="21:33">
      <c r="U3864" s="4"/>
      <c r="V3864" s="4"/>
      <c r="W3864" s="4"/>
      <c r="X3864" s="4"/>
      <c r="Y3864" s="4"/>
      <c r="Z3864" s="4"/>
      <c r="AA3864" s="4"/>
      <c r="AB3864" s="4"/>
      <c r="AC3864" s="4"/>
      <c r="AD3864" s="4"/>
      <c r="AE3864" s="4"/>
      <c r="AF3864" s="4"/>
      <c r="AG3864" s="4"/>
    </row>
    <row r="3865" spans="21:33">
      <c r="U3865" s="4"/>
      <c r="V3865" s="4"/>
      <c r="W3865" s="4"/>
      <c r="X3865" s="4"/>
      <c r="Y3865" s="4"/>
      <c r="Z3865" s="4"/>
      <c r="AA3865" s="4"/>
      <c r="AB3865" s="4"/>
      <c r="AC3865" s="4"/>
      <c r="AD3865" s="4"/>
      <c r="AE3865" s="4"/>
      <c r="AF3865" s="4"/>
      <c r="AG3865" s="4"/>
    </row>
    <row r="3866" spans="21:33">
      <c r="U3866" s="4"/>
      <c r="V3866" s="4"/>
      <c r="W3866" s="4"/>
      <c r="X3866" s="4"/>
      <c r="Y3866" s="4"/>
      <c r="Z3866" s="4"/>
      <c r="AA3866" s="4"/>
      <c r="AB3866" s="4"/>
      <c r="AC3866" s="4"/>
      <c r="AD3866" s="4"/>
      <c r="AE3866" s="4"/>
      <c r="AF3866" s="4"/>
      <c r="AG3866" s="4"/>
    </row>
    <row r="3867" spans="21:33">
      <c r="U3867" s="4"/>
      <c r="V3867" s="4"/>
      <c r="W3867" s="4"/>
      <c r="X3867" s="4"/>
      <c r="Y3867" s="4"/>
      <c r="Z3867" s="4"/>
      <c r="AA3867" s="4"/>
      <c r="AB3867" s="4"/>
      <c r="AC3867" s="4"/>
      <c r="AD3867" s="4"/>
      <c r="AE3867" s="4"/>
      <c r="AF3867" s="4"/>
      <c r="AG3867" s="4"/>
    </row>
    <row r="3868" spans="21:33">
      <c r="U3868" s="4"/>
      <c r="V3868" s="4"/>
      <c r="W3868" s="4"/>
      <c r="X3868" s="4"/>
      <c r="Y3868" s="4"/>
      <c r="Z3868" s="4"/>
      <c r="AA3868" s="4"/>
      <c r="AB3868" s="4"/>
      <c r="AC3868" s="4"/>
      <c r="AD3868" s="4"/>
      <c r="AE3868" s="4"/>
      <c r="AF3868" s="4"/>
      <c r="AG3868" s="4"/>
    </row>
    <row r="3869" spans="21:33">
      <c r="U3869" s="4"/>
      <c r="V3869" s="4"/>
      <c r="W3869" s="4"/>
      <c r="X3869" s="4"/>
      <c r="Y3869" s="4"/>
      <c r="Z3869" s="4"/>
      <c r="AA3869" s="4"/>
      <c r="AB3869" s="4"/>
      <c r="AC3869" s="4"/>
      <c r="AD3869" s="4"/>
      <c r="AE3869" s="4"/>
      <c r="AF3869" s="4"/>
      <c r="AG3869" s="4"/>
    </row>
    <row r="3870" spans="21:33">
      <c r="U3870" s="4"/>
      <c r="V3870" s="4"/>
      <c r="W3870" s="4"/>
      <c r="X3870" s="4"/>
      <c r="Y3870" s="4"/>
      <c r="Z3870" s="4"/>
      <c r="AA3870" s="4"/>
      <c r="AB3870" s="4"/>
      <c r="AC3870" s="4"/>
      <c r="AD3870" s="4"/>
      <c r="AE3870" s="4"/>
      <c r="AF3870" s="4"/>
      <c r="AG3870" s="4"/>
    </row>
    <row r="3871" spans="21:33">
      <c r="U3871" s="4"/>
      <c r="V3871" s="4"/>
      <c r="W3871" s="4"/>
      <c r="X3871" s="4"/>
      <c r="Y3871" s="4"/>
      <c r="Z3871" s="4"/>
      <c r="AA3871" s="4"/>
      <c r="AB3871" s="4"/>
      <c r="AC3871" s="4"/>
      <c r="AD3871" s="4"/>
      <c r="AE3871" s="4"/>
      <c r="AF3871" s="4"/>
      <c r="AG3871" s="4"/>
    </row>
    <row r="3872" spans="21:33">
      <c r="U3872" s="4"/>
      <c r="V3872" s="4"/>
      <c r="W3872" s="4"/>
      <c r="X3872" s="4"/>
      <c r="Y3872" s="4"/>
      <c r="Z3872" s="4"/>
      <c r="AA3872" s="4"/>
      <c r="AB3872" s="4"/>
      <c r="AC3872" s="4"/>
      <c r="AD3872" s="4"/>
      <c r="AE3872" s="4"/>
      <c r="AF3872" s="4"/>
      <c r="AG3872" s="4"/>
    </row>
    <row r="3873" spans="21:33">
      <c r="U3873" s="4"/>
      <c r="V3873" s="4"/>
      <c r="W3873" s="4"/>
      <c r="X3873" s="4"/>
      <c r="Y3873" s="4"/>
      <c r="Z3873" s="4"/>
      <c r="AA3873" s="4"/>
      <c r="AB3873" s="4"/>
      <c r="AC3873" s="4"/>
      <c r="AD3873" s="4"/>
      <c r="AE3873" s="4"/>
      <c r="AF3873" s="4"/>
      <c r="AG3873" s="4"/>
    </row>
    <row r="3874" spans="21:33">
      <c r="U3874" s="4"/>
      <c r="V3874" s="4"/>
      <c r="W3874" s="4"/>
      <c r="X3874" s="4"/>
      <c r="Y3874" s="4"/>
      <c r="Z3874" s="4"/>
      <c r="AA3874" s="4"/>
      <c r="AB3874" s="4"/>
      <c r="AC3874" s="4"/>
      <c r="AD3874" s="4"/>
      <c r="AE3874" s="4"/>
      <c r="AF3874" s="4"/>
      <c r="AG3874" s="4"/>
    </row>
    <row r="3875" spans="21:33">
      <c r="U3875" s="4"/>
      <c r="V3875" s="4"/>
      <c r="W3875" s="4"/>
      <c r="X3875" s="4"/>
      <c r="Y3875" s="4"/>
      <c r="Z3875" s="4"/>
      <c r="AA3875" s="4"/>
      <c r="AB3875" s="4"/>
      <c r="AC3875" s="4"/>
      <c r="AD3875" s="4"/>
      <c r="AE3875" s="4"/>
      <c r="AF3875" s="4"/>
      <c r="AG3875" s="4"/>
    </row>
    <row r="3876" spans="21:33">
      <c r="U3876" s="4"/>
      <c r="V3876" s="4"/>
      <c r="W3876" s="4"/>
      <c r="X3876" s="4"/>
      <c r="Y3876" s="4"/>
      <c r="Z3876" s="4"/>
      <c r="AA3876" s="4"/>
      <c r="AB3876" s="4"/>
      <c r="AC3876" s="4"/>
      <c r="AD3876" s="4"/>
      <c r="AE3876" s="4"/>
      <c r="AF3876" s="4"/>
      <c r="AG3876" s="4"/>
    </row>
    <row r="3877" spans="21:33">
      <c r="U3877" s="4"/>
      <c r="V3877" s="4"/>
      <c r="W3877" s="4"/>
      <c r="X3877" s="4"/>
      <c r="Y3877" s="4"/>
      <c r="Z3877" s="4"/>
      <c r="AA3877" s="4"/>
      <c r="AB3877" s="4"/>
      <c r="AC3877" s="4"/>
      <c r="AD3877" s="4"/>
      <c r="AE3877" s="4"/>
      <c r="AF3877" s="4"/>
      <c r="AG3877" s="4"/>
    </row>
    <row r="3878" spans="21:33">
      <c r="U3878" s="4"/>
      <c r="V3878" s="4"/>
      <c r="W3878" s="4"/>
      <c r="X3878" s="4"/>
      <c r="Y3878" s="4"/>
      <c r="Z3878" s="4"/>
      <c r="AA3878" s="4"/>
      <c r="AB3878" s="4"/>
      <c r="AC3878" s="4"/>
      <c r="AD3878" s="4"/>
      <c r="AE3878" s="4"/>
      <c r="AF3878" s="4"/>
      <c r="AG3878" s="4"/>
    </row>
    <row r="3879" spans="21:33">
      <c r="U3879" s="4"/>
      <c r="V3879" s="4"/>
      <c r="W3879" s="4"/>
      <c r="X3879" s="4"/>
      <c r="Y3879" s="4"/>
      <c r="Z3879" s="4"/>
      <c r="AA3879" s="4"/>
      <c r="AB3879" s="4"/>
      <c r="AC3879" s="4"/>
      <c r="AD3879" s="4"/>
      <c r="AE3879" s="4"/>
      <c r="AF3879" s="4"/>
      <c r="AG3879" s="4"/>
    </row>
    <row r="3880" spans="21:33">
      <c r="U3880" s="4"/>
      <c r="V3880" s="4"/>
      <c r="W3880" s="4"/>
      <c r="X3880" s="4"/>
      <c r="Y3880" s="4"/>
      <c r="Z3880" s="4"/>
      <c r="AA3880" s="4"/>
      <c r="AB3880" s="4"/>
      <c r="AC3880" s="4"/>
      <c r="AD3880" s="4"/>
      <c r="AE3880" s="4"/>
      <c r="AF3880" s="4"/>
      <c r="AG3880" s="4"/>
    </row>
    <row r="3881" spans="21:33">
      <c r="U3881" s="4"/>
      <c r="V3881" s="4"/>
      <c r="W3881" s="4"/>
      <c r="X3881" s="4"/>
      <c r="Y3881" s="4"/>
      <c r="Z3881" s="4"/>
      <c r="AA3881" s="4"/>
      <c r="AB3881" s="4"/>
      <c r="AC3881" s="4"/>
      <c r="AD3881" s="4"/>
      <c r="AE3881" s="4"/>
      <c r="AF3881" s="4"/>
      <c r="AG3881" s="4"/>
    </row>
    <row r="3882" spans="21:33">
      <c r="U3882" s="4"/>
      <c r="V3882" s="4"/>
      <c r="W3882" s="4"/>
      <c r="X3882" s="4"/>
      <c r="Y3882" s="4"/>
      <c r="Z3882" s="4"/>
      <c r="AA3882" s="4"/>
      <c r="AB3882" s="4"/>
      <c r="AC3882" s="4"/>
      <c r="AD3882" s="4"/>
      <c r="AE3882" s="4"/>
      <c r="AF3882" s="4"/>
      <c r="AG3882" s="4"/>
    </row>
    <row r="3883" spans="21:33">
      <c r="U3883" s="4"/>
      <c r="V3883" s="4"/>
      <c r="W3883" s="4"/>
      <c r="X3883" s="4"/>
      <c r="Y3883" s="4"/>
      <c r="Z3883" s="4"/>
      <c r="AA3883" s="4"/>
      <c r="AB3883" s="4"/>
      <c r="AC3883" s="4"/>
      <c r="AD3883" s="4"/>
      <c r="AE3883" s="4"/>
      <c r="AF3883" s="4"/>
      <c r="AG3883" s="4"/>
    </row>
    <row r="3884" spans="21:33">
      <c r="U3884" s="4"/>
      <c r="V3884" s="4"/>
      <c r="W3884" s="4"/>
      <c r="X3884" s="4"/>
      <c r="Y3884" s="4"/>
      <c r="Z3884" s="4"/>
      <c r="AA3884" s="4"/>
      <c r="AB3884" s="4"/>
      <c r="AC3884" s="4"/>
      <c r="AD3884" s="4"/>
      <c r="AE3884" s="4"/>
      <c r="AF3884" s="4"/>
      <c r="AG3884" s="4"/>
    </row>
    <row r="3885" spans="21:33">
      <c r="U3885" s="4"/>
      <c r="V3885" s="4"/>
      <c r="W3885" s="4"/>
      <c r="X3885" s="4"/>
      <c r="Y3885" s="4"/>
      <c r="Z3885" s="4"/>
      <c r="AA3885" s="4"/>
      <c r="AB3885" s="4"/>
      <c r="AC3885" s="4"/>
      <c r="AD3885" s="4"/>
      <c r="AE3885" s="4"/>
      <c r="AF3885" s="4"/>
      <c r="AG3885" s="4"/>
    </row>
    <row r="3886" spans="21:33">
      <c r="U3886" s="4"/>
      <c r="V3886" s="4"/>
      <c r="W3886" s="4"/>
      <c r="X3886" s="4"/>
      <c r="Y3886" s="4"/>
      <c r="Z3886" s="4"/>
      <c r="AA3886" s="4"/>
      <c r="AB3886" s="4"/>
      <c r="AC3886" s="4"/>
      <c r="AD3886" s="4"/>
      <c r="AE3886" s="4"/>
      <c r="AF3886" s="4"/>
      <c r="AG3886" s="4"/>
    </row>
    <row r="3887" spans="21:33">
      <c r="U3887" s="4"/>
      <c r="V3887" s="4"/>
      <c r="W3887" s="4"/>
      <c r="X3887" s="4"/>
      <c r="Y3887" s="4"/>
      <c r="Z3887" s="4"/>
      <c r="AA3887" s="4"/>
      <c r="AB3887" s="4"/>
      <c r="AC3887" s="4"/>
      <c r="AD3887" s="4"/>
      <c r="AE3887" s="4"/>
      <c r="AF3887" s="4"/>
      <c r="AG3887" s="4"/>
    </row>
    <row r="3888" spans="21:33">
      <c r="U3888" s="4"/>
      <c r="V3888" s="4"/>
      <c r="W3888" s="4"/>
      <c r="X3888" s="4"/>
      <c r="Y3888" s="4"/>
      <c r="Z3888" s="4"/>
      <c r="AA3888" s="4"/>
      <c r="AB3888" s="4"/>
      <c r="AC3888" s="4"/>
      <c r="AD3888" s="4"/>
      <c r="AE3888" s="4"/>
      <c r="AF3888" s="4"/>
      <c r="AG3888" s="4"/>
    </row>
    <row r="3889" spans="21:33">
      <c r="U3889" s="4"/>
      <c r="V3889" s="4"/>
      <c r="W3889" s="4"/>
      <c r="X3889" s="4"/>
      <c r="Y3889" s="4"/>
      <c r="Z3889" s="4"/>
      <c r="AA3889" s="4"/>
      <c r="AB3889" s="4"/>
      <c r="AC3889" s="4"/>
      <c r="AD3889" s="4"/>
      <c r="AE3889" s="4"/>
      <c r="AF3889" s="4"/>
      <c r="AG3889" s="4"/>
    </row>
    <row r="3890" spans="21:33">
      <c r="U3890" s="4"/>
      <c r="V3890" s="4"/>
      <c r="W3890" s="4"/>
      <c r="X3890" s="4"/>
      <c r="Y3890" s="4"/>
      <c r="Z3890" s="4"/>
      <c r="AA3890" s="4"/>
      <c r="AB3890" s="4"/>
      <c r="AC3890" s="4"/>
      <c r="AD3890" s="4"/>
      <c r="AE3890" s="4"/>
      <c r="AF3890" s="4"/>
      <c r="AG3890" s="4"/>
    </row>
    <row r="3891" spans="21:33">
      <c r="U3891" s="4"/>
      <c r="V3891" s="4"/>
      <c r="W3891" s="4"/>
      <c r="X3891" s="4"/>
      <c r="Y3891" s="4"/>
      <c r="Z3891" s="4"/>
      <c r="AA3891" s="4"/>
      <c r="AB3891" s="4"/>
      <c r="AC3891" s="4"/>
      <c r="AD3891" s="4"/>
      <c r="AE3891" s="4"/>
      <c r="AF3891" s="4"/>
      <c r="AG3891" s="4"/>
    </row>
    <row r="3892" spans="21:33">
      <c r="U3892" s="4"/>
      <c r="V3892" s="4"/>
      <c r="W3892" s="4"/>
      <c r="X3892" s="4"/>
      <c r="Y3892" s="4"/>
      <c r="Z3892" s="4"/>
      <c r="AA3892" s="4"/>
      <c r="AB3892" s="4"/>
      <c r="AC3892" s="4"/>
      <c r="AD3892" s="4"/>
      <c r="AE3892" s="4"/>
      <c r="AF3892" s="4"/>
      <c r="AG3892" s="4"/>
    </row>
    <row r="3893" spans="21:33">
      <c r="U3893" s="4"/>
      <c r="V3893" s="4"/>
      <c r="W3893" s="4"/>
      <c r="X3893" s="4"/>
      <c r="Y3893" s="4"/>
      <c r="Z3893" s="4"/>
      <c r="AA3893" s="4"/>
      <c r="AB3893" s="4"/>
      <c r="AC3893" s="4"/>
      <c r="AD3893" s="4"/>
      <c r="AE3893" s="4"/>
      <c r="AF3893" s="4"/>
      <c r="AG3893" s="4"/>
    </row>
    <row r="3894" spans="21:33">
      <c r="U3894" s="4"/>
      <c r="V3894" s="4"/>
      <c r="W3894" s="4"/>
      <c r="X3894" s="4"/>
      <c r="Y3894" s="4"/>
      <c r="Z3894" s="4"/>
      <c r="AA3894" s="4"/>
      <c r="AB3894" s="4"/>
      <c r="AC3894" s="4"/>
      <c r="AD3894" s="4"/>
      <c r="AE3894" s="4"/>
      <c r="AF3894" s="4"/>
      <c r="AG3894" s="4"/>
    </row>
    <row r="3895" spans="21:33">
      <c r="U3895" s="4"/>
      <c r="V3895" s="4"/>
      <c r="W3895" s="4"/>
      <c r="X3895" s="4"/>
      <c r="Y3895" s="4"/>
      <c r="Z3895" s="4"/>
      <c r="AA3895" s="4"/>
      <c r="AB3895" s="4"/>
      <c r="AC3895" s="4"/>
      <c r="AD3895" s="4"/>
      <c r="AE3895" s="4"/>
      <c r="AF3895" s="4"/>
      <c r="AG3895" s="4"/>
    </row>
    <row r="3896" spans="21:33">
      <c r="U3896" s="4"/>
      <c r="V3896" s="4"/>
      <c r="W3896" s="4"/>
      <c r="X3896" s="4"/>
      <c r="Y3896" s="4"/>
      <c r="Z3896" s="4"/>
      <c r="AA3896" s="4"/>
      <c r="AB3896" s="4"/>
      <c r="AC3896" s="4"/>
      <c r="AD3896" s="4"/>
      <c r="AE3896" s="4"/>
      <c r="AF3896" s="4"/>
      <c r="AG3896" s="4"/>
    </row>
    <row r="3897" spans="21:33">
      <c r="U3897" s="4"/>
      <c r="V3897" s="4"/>
      <c r="W3897" s="4"/>
      <c r="X3897" s="4"/>
      <c r="Y3897" s="4"/>
      <c r="Z3897" s="4"/>
      <c r="AA3897" s="4"/>
      <c r="AB3897" s="4"/>
      <c r="AC3897" s="4"/>
      <c r="AD3897" s="4"/>
      <c r="AE3897" s="4"/>
      <c r="AF3897" s="4"/>
      <c r="AG3897" s="4"/>
    </row>
    <row r="3898" spans="21:33">
      <c r="U3898" s="4"/>
      <c r="V3898" s="4"/>
      <c r="W3898" s="4"/>
      <c r="X3898" s="4"/>
      <c r="Y3898" s="4"/>
      <c r="Z3898" s="4"/>
      <c r="AA3898" s="4"/>
      <c r="AB3898" s="4"/>
      <c r="AC3898" s="4"/>
      <c r="AD3898" s="4"/>
      <c r="AE3898" s="4"/>
      <c r="AF3898" s="4"/>
      <c r="AG3898" s="4"/>
    </row>
    <row r="3899" spans="21:33">
      <c r="U3899" s="4"/>
      <c r="V3899" s="4"/>
      <c r="W3899" s="4"/>
      <c r="X3899" s="4"/>
      <c r="Y3899" s="4"/>
      <c r="Z3899" s="4"/>
      <c r="AA3899" s="4"/>
      <c r="AB3899" s="4"/>
      <c r="AC3899" s="4"/>
      <c r="AD3899" s="4"/>
      <c r="AE3899" s="4"/>
      <c r="AF3899" s="4"/>
      <c r="AG3899" s="4"/>
    </row>
    <row r="3900" spans="21:33">
      <c r="U3900" s="4"/>
      <c r="V3900" s="4"/>
      <c r="W3900" s="4"/>
      <c r="X3900" s="4"/>
      <c r="Y3900" s="4"/>
      <c r="Z3900" s="4"/>
      <c r="AA3900" s="4"/>
      <c r="AB3900" s="4"/>
      <c r="AC3900" s="4"/>
      <c r="AD3900" s="4"/>
      <c r="AE3900" s="4"/>
      <c r="AF3900" s="4"/>
      <c r="AG3900" s="4"/>
    </row>
  </sheetData>
  <sortState xmlns:xlrd2="http://schemas.microsoft.com/office/spreadsheetml/2017/richdata2" ref="A3:U253">
    <sortCondition descending="1" ref="D3:D253"/>
    <sortCondition ref="E3:E253"/>
  </sortState>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86015-4A12-4236-BB73-16E9638E029C}">
  <dimension ref="A1:U1371"/>
  <sheetViews>
    <sheetView zoomScale="49" zoomScaleNormal="49"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39.77734375" style="4" customWidth="1"/>
    <col min="12" max="12" width="6.109375" style="4" customWidth="1"/>
    <col min="13" max="13" width="35.21875" style="4" customWidth="1"/>
    <col min="14" max="14" width="39.21875" style="4" customWidth="1"/>
    <col min="15" max="15" width="43.21875" style="4" bestFit="1" customWidth="1"/>
    <col min="16" max="16" width="47.88671875" style="4" customWidth="1"/>
    <col min="17" max="17" width="37.5546875" style="4" bestFit="1" customWidth="1"/>
    <col min="18" max="18" width="24.77734375" style="4" bestFit="1" customWidth="1"/>
    <col min="19" max="20" width="24.77734375" style="4" customWidth="1"/>
    <col min="21" max="21" width="95.44140625" style="6" customWidth="1"/>
  </cols>
  <sheetData>
    <row r="1" spans="1:21" ht="15" thickBot="1">
      <c r="F1" s="1">
        <f>COUNTA(F3:F599)</f>
        <v>100</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13" t="s">
        <v>9790</v>
      </c>
    </row>
    <row r="3" spans="1:21" s="97" customFormat="1" ht="35.4" customHeight="1">
      <c r="A3" s="129" t="str">
        <f t="shared" ref="A3:A34" si="0">RIGHT(U3,29)</f>
        <v>isposiciones administrativas.</v>
      </c>
      <c r="B3" s="129" t="str">
        <f t="shared" ref="B3:B34" si="1">H3&amp;F3</f>
        <v>56AP</v>
      </c>
      <c r="C3" s="129" t="str">
        <f t="shared" ref="C3:C34" si="2">D3&amp;E3&amp;F3&amp;G3&amp;I3</f>
        <v>HXAPO56O5</v>
      </c>
      <c r="D3" s="129" t="s">
        <v>7879</v>
      </c>
      <c r="E3" s="129" t="s">
        <v>124</v>
      </c>
      <c r="F3" s="144" t="s">
        <v>11432</v>
      </c>
      <c r="G3" s="130" t="str">
        <f t="shared" ref="G3:G34" si="3">IF(H3&lt;9,"OO",IF(H3&lt;99,"O",""))&amp;H3</f>
        <v>O56</v>
      </c>
      <c r="H3" s="119">
        <v>56</v>
      </c>
      <c r="I3" s="130" t="str">
        <f t="shared" ref="I3:I34" si="4">IF(J3&lt;9,"O","")&amp;J3</f>
        <v>O5</v>
      </c>
      <c r="J3" s="130">
        <v>5</v>
      </c>
      <c r="K3" s="118" t="s">
        <v>3362</v>
      </c>
      <c r="L3" s="119" t="s">
        <v>1387</v>
      </c>
      <c r="M3" s="119" t="s">
        <v>3363</v>
      </c>
      <c r="N3" s="119" t="s">
        <v>3364</v>
      </c>
      <c r="O3" s="119" t="s">
        <v>3365</v>
      </c>
      <c r="P3" s="119" t="s">
        <v>3366</v>
      </c>
      <c r="Q3" s="120"/>
      <c r="R3" s="120">
        <v>1</v>
      </c>
      <c r="S3" s="120"/>
      <c r="T3" s="120"/>
      <c r="U3" s="118" t="s">
        <v>11538</v>
      </c>
    </row>
    <row r="4" spans="1:21" s="97" customFormat="1" ht="35.4" customHeight="1">
      <c r="A4" s="129" t="str">
        <f t="shared" si="0"/>
        <v xml:space="preserve"> que no ejercen esta función.</v>
      </c>
      <c r="B4" s="129" t="str">
        <f t="shared" si="1"/>
        <v>57AP</v>
      </c>
      <c r="C4" s="129" t="str">
        <f t="shared" si="2"/>
        <v>HXAPO57O5</v>
      </c>
      <c r="D4" s="129" t="s">
        <v>7879</v>
      </c>
      <c r="E4" s="129" t="s">
        <v>124</v>
      </c>
      <c r="F4" s="144" t="s">
        <v>11432</v>
      </c>
      <c r="G4" s="130" t="str">
        <f t="shared" si="3"/>
        <v>O57</v>
      </c>
      <c r="H4" s="119">
        <v>57</v>
      </c>
      <c r="I4" s="130" t="str">
        <f t="shared" si="4"/>
        <v>O5</v>
      </c>
      <c r="J4" s="130">
        <v>5</v>
      </c>
      <c r="K4" s="118" t="s">
        <v>3367</v>
      </c>
      <c r="L4" s="119" t="s">
        <v>524</v>
      </c>
      <c r="M4" s="119" t="s">
        <v>3368</v>
      </c>
      <c r="N4" s="119" t="s">
        <v>3369</v>
      </c>
      <c r="O4" s="119" t="s">
        <v>3370</v>
      </c>
      <c r="P4" s="119" t="s">
        <v>3371</v>
      </c>
      <c r="Q4" s="120"/>
      <c r="R4" s="120">
        <v>2</v>
      </c>
      <c r="S4" s="120"/>
      <c r="T4" s="120"/>
      <c r="U4" s="118" t="s">
        <v>11537</v>
      </c>
    </row>
    <row r="5" spans="1:21" s="97" customFormat="1" ht="35.4" customHeight="1">
      <c r="A5" s="129" t="str">
        <f t="shared" si="0"/>
        <v>e en el Consejo de Ministros.</v>
      </c>
      <c r="B5" s="129" t="str">
        <f t="shared" si="1"/>
        <v>58AP</v>
      </c>
      <c r="C5" s="129" t="str">
        <f t="shared" si="2"/>
        <v>HXAPO58O5</v>
      </c>
      <c r="D5" s="129" t="s">
        <v>7879</v>
      </c>
      <c r="E5" s="129" t="s">
        <v>124</v>
      </c>
      <c r="F5" s="144" t="s">
        <v>11432</v>
      </c>
      <c r="G5" s="130" t="str">
        <f t="shared" si="3"/>
        <v>O58</v>
      </c>
      <c r="H5" s="119">
        <v>58</v>
      </c>
      <c r="I5" s="130" t="str">
        <f t="shared" si="4"/>
        <v>O5</v>
      </c>
      <c r="J5" s="130">
        <v>5</v>
      </c>
      <c r="K5" s="118" t="s">
        <v>3372</v>
      </c>
      <c r="L5" s="119" t="s">
        <v>1387</v>
      </c>
      <c r="M5" s="119" t="s">
        <v>3373</v>
      </c>
      <c r="N5" s="119" t="s">
        <v>3374</v>
      </c>
      <c r="O5" s="119" t="s">
        <v>3375</v>
      </c>
      <c r="P5" s="119" t="s">
        <v>3376</v>
      </c>
      <c r="Q5" s="120"/>
      <c r="R5" s="120">
        <v>1</v>
      </c>
      <c r="S5" s="120"/>
      <c r="T5" s="120"/>
      <c r="U5" s="118" t="s">
        <v>11536</v>
      </c>
    </row>
    <row r="6" spans="1:21" s="97" customFormat="1" ht="35.4" customHeight="1">
      <c r="A6" s="97" t="str">
        <f t="shared" si="0"/>
        <v>égimen jurídico del Gobierno.</v>
      </c>
      <c r="B6" s="97" t="str">
        <f t="shared" si="1"/>
        <v>1AP</v>
      </c>
      <c r="C6" s="97" t="str">
        <f t="shared" si="2"/>
        <v>HYAPOO1O5</v>
      </c>
      <c r="D6" s="97" t="s">
        <v>7879</v>
      </c>
      <c r="E6" s="97" t="s">
        <v>7878</v>
      </c>
      <c r="F6" s="101" t="s">
        <v>11432</v>
      </c>
      <c r="G6" s="98" t="str">
        <f t="shared" si="3"/>
        <v>OO1</v>
      </c>
      <c r="H6" s="93">
        <v>1</v>
      </c>
      <c r="I6" s="98" t="str">
        <f t="shared" si="4"/>
        <v>O5</v>
      </c>
      <c r="J6" s="98">
        <v>5</v>
      </c>
      <c r="K6" s="92" t="s">
        <v>11631</v>
      </c>
      <c r="L6" s="93" t="s">
        <v>524</v>
      </c>
      <c r="M6" s="93">
        <v>96</v>
      </c>
      <c r="N6" s="93">
        <v>97</v>
      </c>
      <c r="O6" s="93">
        <v>98</v>
      </c>
      <c r="P6" s="93">
        <v>99</v>
      </c>
      <c r="Q6" s="94"/>
      <c r="R6" s="94">
        <v>2</v>
      </c>
      <c r="S6" s="94"/>
      <c r="T6" s="94"/>
      <c r="U6" s="92" t="s">
        <v>11630</v>
      </c>
    </row>
    <row r="7" spans="1:21" s="97" customFormat="1" ht="35.4" customHeight="1">
      <c r="A7" s="97" t="str">
        <f t="shared" si="0"/>
        <v xml:space="preserve"> la respuesta es la opción D.</v>
      </c>
      <c r="B7" s="97" t="str">
        <f t="shared" si="1"/>
        <v>2AP</v>
      </c>
      <c r="C7" s="97" t="str">
        <f t="shared" si="2"/>
        <v>HYAPOO2O5</v>
      </c>
      <c r="D7" s="97" t="s">
        <v>7879</v>
      </c>
      <c r="E7" s="97" t="s">
        <v>7878</v>
      </c>
      <c r="F7" s="101" t="s">
        <v>11432</v>
      </c>
      <c r="G7" s="98" t="str">
        <f t="shared" si="3"/>
        <v>OO2</v>
      </c>
      <c r="H7" s="93">
        <v>2</v>
      </c>
      <c r="I7" s="98" t="str">
        <f t="shared" si="4"/>
        <v>O5</v>
      </c>
      <c r="J7" s="98">
        <v>5</v>
      </c>
      <c r="K7" s="92" t="s">
        <v>11629</v>
      </c>
      <c r="L7" s="93" t="s">
        <v>543</v>
      </c>
      <c r="M7" s="93" t="s">
        <v>525</v>
      </c>
      <c r="N7" s="93" t="s">
        <v>526</v>
      </c>
      <c r="O7" s="93" t="s">
        <v>527</v>
      </c>
      <c r="P7" s="93" t="s">
        <v>528</v>
      </c>
      <c r="Q7" s="94"/>
      <c r="R7" s="94">
        <v>2</v>
      </c>
      <c r="S7" s="94"/>
      <c r="T7" s="94"/>
      <c r="U7" s="92" t="s">
        <v>11628</v>
      </c>
    </row>
    <row r="8" spans="1:21" s="97" customFormat="1" ht="35.4" customHeight="1">
      <c r="A8" s="97" t="str">
        <f t="shared" si="0"/>
        <v>sector público institucional​</v>
      </c>
      <c r="B8" s="97" t="str">
        <f t="shared" si="1"/>
        <v>3AP</v>
      </c>
      <c r="C8" s="97" t="str">
        <f t="shared" si="2"/>
        <v>HYAPOO3O5</v>
      </c>
      <c r="D8" s="97" t="s">
        <v>7879</v>
      </c>
      <c r="E8" s="97" t="s">
        <v>7878</v>
      </c>
      <c r="F8" s="101" t="s">
        <v>11432</v>
      </c>
      <c r="G8" s="98" t="str">
        <f t="shared" si="3"/>
        <v>OO3</v>
      </c>
      <c r="H8" s="93">
        <v>3</v>
      </c>
      <c r="I8" s="98" t="str">
        <f t="shared" si="4"/>
        <v>O5</v>
      </c>
      <c r="J8" s="98">
        <v>5</v>
      </c>
      <c r="K8" s="92" t="s">
        <v>11627</v>
      </c>
      <c r="L8" s="93" t="s">
        <v>543</v>
      </c>
      <c r="M8" s="93" t="s">
        <v>529</v>
      </c>
      <c r="N8" s="93" t="s">
        <v>530</v>
      </c>
      <c r="O8" s="93" t="s">
        <v>531</v>
      </c>
      <c r="P8" s="93" t="s">
        <v>532</v>
      </c>
      <c r="Q8" s="94"/>
      <c r="R8" s="94">
        <v>2</v>
      </c>
      <c r="S8" s="94"/>
      <c r="T8" s="94"/>
      <c r="U8" s="92" t="s">
        <v>11626</v>
      </c>
    </row>
    <row r="9" spans="1:21" s="97" customFormat="1" ht="35.4" customHeight="1">
      <c r="A9" s="97" t="str">
        <f t="shared" si="0"/>
        <v>de la administración pública.</v>
      </c>
      <c r="B9" s="97" t="str">
        <f t="shared" si="1"/>
        <v>4AP</v>
      </c>
      <c r="C9" s="97" t="str">
        <f t="shared" si="2"/>
        <v>HYAPOO4O5</v>
      </c>
      <c r="D9" s="97" t="s">
        <v>7879</v>
      </c>
      <c r="E9" s="97" t="s">
        <v>7878</v>
      </c>
      <c r="F9" s="101" t="s">
        <v>11432</v>
      </c>
      <c r="G9" s="98" t="str">
        <f t="shared" si="3"/>
        <v>OO4</v>
      </c>
      <c r="H9" s="93">
        <v>4</v>
      </c>
      <c r="I9" s="98" t="str">
        <f t="shared" si="4"/>
        <v>O5</v>
      </c>
      <c r="J9" s="98">
        <v>5</v>
      </c>
      <c r="K9" s="92" t="s">
        <v>11625</v>
      </c>
      <c r="L9" s="93" t="s">
        <v>544</v>
      </c>
      <c r="M9" s="93">
        <v>97</v>
      </c>
      <c r="N9" s="93">
        <v>133</v>
      </c>
      <c r="O9" s="93">
        <v>103</v>
      </c>
      <c r="P9" s="93">
        <v>123</v>
      </c>
      <c r="Q9" s="94"/>
      <c r="R9" s="94">
        <v>3</v>
      </c>
      <c r="S9" s="94"/>
      <c r="T9" s="94"/>
      <c r="U9" s="92" t="s">
        <v>11624</v>
      </c>
    </row>
    <row r="10" spans="1:21" s="97" customFormat="1" ht="35.4" customHeight="1">
      <c r="A10" s="97" t="str">
        <f t="shared" si="0"/>
        <v>re la administración pública.</v>
      </c>
      <c r="B10" s="97" t="str">
        <f t="shared" si="1"/>
        <v>5AP</v>
      </c>
      <c r="C10" s="97" t="str">
        <f t="shared" si="2"/>
        <v>HYAPOO5O5</v>
      </c>
      <c r="D10" s="97" t="s">
        <v>7879</v>
      </c>
      <c r="E10" s="97" t="s">
        <v>7878</v>
      </c>
      <c r="F10" s="101" t="s">
        <v>11432</v>
      </c>
      <c r="G10" s="98" t="str">
        <f t="shared" si="3"/>
        <v>OO5</v>
      </c>
      <c r="H10" s="93">
        <v>5</v>
      </c>
      <c r="I10" s="98" t="str">
        <f t="shared" si="4"/>
        <v>O5</v>
      </c>
      <c r="J10" s="98">
        <v>5</v>
      </c>
      <c r="K10" s="92" t="s">
        <v>11623</v>
      </c>
      <c r="L10" s="93" t="s">
        <v>523</v>
      </c>
      <c r="M10" s="93">
        <v>105</v>
      </c>
      <c r="N10" s="93">
        <v>106</v>
      </c>
      <c r="O10" s="93">
        <v>103</v>
      </c>
      <c r="P10" s="93">
        <v>104</v>
      </c>
      <c r="Q10" s="94"/>
      <c r="R10" s="94">
        <v>3</v>
      </c>
      <c r="S10" s="94"/>
      <c r="T10" s="94"/>
      <c r="U10" s="92" t="s">
        <v>11622</v>
      </c>
    </row>
    <row r="11" spans="1:21" s="97" customFormat="1" ht="35.4" customHeight="1">
      <c r="A11" s="97" t="str">
        <f t="shared" si="0"/>
        <v>usta al texto constitucional.</v>
      </c>
      <c r="B11" s="97" t="str">
        <f t="shared" si="1"/>
        <v>6AP</v>
      </c>
      <c r="C11" s="97" t="str">
        <f t="shared" si="2"/>
        <v>HYAPOO6O5</v>
      </c>
      <c r="D11" s="97" t="s">
        <v>7879</v>
      </c>
      <c r="E11" s="97" t="s">
        <v>7878</v>
      </c>
      <c r="F11" s="101" t="s">
        <v>11432</v>
      </c>
      <c r="G11" s="98" t="str">
        <f t="shared" si="3"/>
        <v>OO6</v>
      </c>
      <c r="H11" s="93">
        <v>6</v>
      </c>
      <c r="I11" s="98" t="str">
        <f t="shared" si="4"/>
        <v>O5</v>
      </c>
      <c r="J11" s="98">
        <v>5</v>
      </c>
      <c r="K11" s="92" t="s">
        <v>11621</v>
      </c>
      <c r="L11" s="93" t="s">
        <v>523</v>
      </c>
      <c r="M11" s="93" t="s">
        <v>533</v>
      </c>
      <c r="N11" s="93" t="s">
        <v>534</v>
      </c>
      <c r="O11" s="93" t="s">
        <v>535</v>
      </c>
      <c r="P11" s="93" t="s">
        <v>536</v>
      </c>
      <c r="Q11" s="94"/>
      <c r="R11" s="94">
        <v>3</v>
      </c>
      <c r="S11" s="94"/>
      <c r="T11" s="94"/>
      <c r="U11" s="92" t="s">
        <v>11620</v>
      </c>
    </row>
    <row r="12" spans="1:21" s="97" customFormat="1" ht="115.2">
      <c r="A12" s="97" t="str">
        <f t="shared" si="0"/>
        <v>el principio de coordinación.</v>
      </c>
      <c r="B12" s="97" t="str">
        <f t="shared" si="1"/>
        <v>7AP</v>
      </c>
      <c r="C12" s="97" t="str">
        <f t="shared" si="2"/>
        <v>HYAPOO7O5</v>
      </c>
      <c r="D12" s="97" t="s">
        <v>7879</v>
      </c>
      <c r="E12" s="97" t="s">
        <v>7878</v>
      </c>
      <c r="F12" s="101" t="s">
        <v>11432</v>
      </c>
      <c r="G12" s="98" t="str">
        <f t="shared" si="3"/>
        <v>OO7</v>
      </c>
      <c r="H12" s="93">
        <v>7</v>
      </c>
      <c r="I12" s="98" t="str">
        <f t="shared" si="4"/>
        <v>O5</v>
      </c>
      <c r="J12" s="98">
        <v>5</v>
      </c>
      <c r="K12" s="92" t="s">
        <v>11619</v>
      </c>
      <c r="L12" s="93" t="s">
        <v>523</v>
      </c>
      <c r="M12" s="93" t="s">
        <v>537</v>
      </c>
      <c r="N12" s="93" t="s">
        <v>11618</v>
      </c>
      <c r="O12" s="93" t="s">
        <v>11617</v>
      </c>
      <c r="P12" s="93" t="s">
        <v>538</v>
      </c>
      <c r="Q12" s="94"/>
      <c r="R12" s="94">
        <v>3</v>
      </c>
      <c r="S12" s="94"/>
      <c r="T12" s="94"/>
      <c r="U12" s="92" t="s">
        <v>11616</v>
      </c>
    </row>
    <row r="13" spans="1:21" s="43" customFormat="1" ht="86.4">
      <c r="A13" s="97" t="str">
        <f t="shared" si="0"/>
        <v xml:space="preserve"> que hace válida la opción D.</v>
      </c>
      <c r="B13" s="97" t="str">
        <f t="shared" si="1"/>
        <v>8AP</v>
      </c>
      <c r="C13" s="97" t="str">
        <f t="shared" si="2"/>
        <v>HYAPOO8O5</v>
      </c>
      <c r="D13" s="97" t="s">
        <v>7879</v>
      </c>
      <c r="E13" s="97" t="s">
        <v>7878</v>
      </c>
      <c r="F13" s="101" t="s">
        <v>11432</v>
      </c>
      <c r="G13" s="98" t="str">
        <f t="shared" si="3"/>
        <v>OO8</v>
      </c>
      <c r="H13" s="93">
        <v>8</v>
      </c>
      <c r="I13" s="98" t="str">
        <f t="shared" si="4"/>
        <v>O5</v>
      </c>
      <c r="J13" s="98">
        <v>5</v>
      </c>
      <c r="K13" s="92" t="s">
        <v>11615</v>
      </c>
      <c r="L13" s="93" t="s">
        <v>522</v>
      </c>
      <c r="M13" s="93" t="s">
        <v>539</v>
      </c>
      <c r="N13" s="93" t="s">
        <v>540</v>
      </c>
      <c r="O13" s="93" t="s">
        <v>541</v>
      </c>
      <c r="P13" s="93" t="s">
        <v>542</v>
      </c>
      <c r="Q13" s="94"/>
      <c r="R13" s="94">
        <v>4</v>
      </c>
      <c r="S13" s="94"/>
      <c r="T13" s="94"/>
      <c r="U13" s="92" t="s">
        <v>11614</v>
      </c>
    </row>
    <row r="14" spans="1:21" s="43" customFormat="1" ht="72">
      <c r="A14" s="97" t="str">
        <f t="shared" si="0"/>
        <v>articuladores de este modelo.</v>
      </c>
      <c r="B14" s="97" t="str">
        <f t="shared" si="1"/>
        <v>9AP</v>
      </c>
      <c r="C14" s="97" t="str">
        <f t="shared" si="2"/>
        <v>HYAPO9O5</v>
      </c>
      <c r="D14" s="97" t="s">
        <v>7879</v>
      </c>
      <c r="E14" s="97" t="s">
        <v>7878</v>
      </c>
      <c r="F14" s="101" t="s">
        <v>11432</v>
      </c>
      <c r="G14" s="98" t="str">
        <f t="shared" si="3"/>
        <v>O9</v>
      </c>
      <c r="H14" s="93">
        <v>9</v>
      </c>
      <c r="I14" s="98" t="str">
        <f t="shared" si="4"/>
        <v>O5</v>
      </c>
      <c r="J14" s="98">
        <v>5</v>
      </c>
      <c r="K14" s="92" t="s">
        <v>7034</v>
      </c>
      <c r="L14" s="93" t="s">
        <v>523</v>
      </c>
      <c r="M14" s="93" t="s">
        <v>7035</v>
      </c>
      <c r="N14" s="93" t="s">
        <v>7036</v>
      </c>
      <c r="O14" s="93" t="s">
        <v>7037</v>
      </c>
      <c r="P14" s="93" t="s">
        <v>7038</v>
      </c>
      <c r="Q14" s="94"/>
      <c r="R14" s="94">
        <v>3</v>
      </c>
      <c r="S14" s="94"/>
      <c r="T14" s="94"/>
      <c r="U14" s="92" t="s">
        <v>11613</v>
      </c>
    </row>
    <row r="15" spans="1:21" s="43" customFormat="1" ht="72">
      <c r="A15" s="97" t="str">
        <f t="shared" si="0"/>
        <v>rincipio de desconcentración.</v>
      </c>
      <c r="B15" s="97" t="str">
        <f t="shared" si="1"/>
        <v>10AP</v>
      </c>
      <c r="C15" s="97" t="str">
        <f t="shared" si="2"/>
        <v>HYAPO10O5</v>
      </c>
      <c r="D15" s="97" t="s">
        <v>7879</v>
      </c>
      <c r="E15" s="97" t="s">
        <v>7878</v>
      </c>
      <c r="F15" s="101" t="s">
        <v>11432</v>
      </c>
      <c r="G15" s="98" t="str">
        <f t="shared" si="3"/>
        <v>O10</v>
      </c>
      <c r="H15" s="93">
        <v>10</v>
      </c>
      <c r="I15" s="98" t="str">
        <f t="shared" si="4"/>
        <v>O5</v>
      </c>
      <c r="J15" s="98">
        <v>5</v>
      </c>
      <c r="K15" s="92" t="s">
        <v>7039</v>
      </c>
      <c r="L15" s="93" t="s">
        <v>524</v>
      </c>
      <c r="M15" s="93" t="s">
        <v>7040</v>
      </c>
      <c r="N15" s="93" t="s">
        <v>7041</v>
      </c>
      <c r="O15" s="93" t="s">
        <v>7042</v>
      </c>
      <c r="P15" s="93" t="s">
        <v>7043</v>
      </c>
      <c r="Q15" s="94"/>
      <c r="R15" s="94">
        <v>2</v>
      </c>
      <c r="S15" s="94"/>
      <c r="T15" s="94"/>
      <c r="U15" s="92" t="s">
        <v>11612</v>
      </c>
    </row>
    <row r="16" spans="1:21" s="43" customFormat="1" ht="86.4">
      <c r="A16" s="43" t="str">
        <f t="shared" si="0"/>
        <v>opciones correctas son A y C.</v>
      </c>
      <c r="B16" s="43" t="str">
        <f t="shared" si="1"/>
        <v>11AP</v>
      </c>
      <c r="C16" s="43" t="str">
        <f t="shared" si="2"/>
        <v>HYAPO11O5</v>
      </c>
      <c r="D16" s="43" t="s">
        <v>7879</v>
      </c>
      <c r="E16" s="43" t="s">
        <v>7878</v>
      </c>
      <c r="F16" s="102" t="s">
        <v>11432</v>
      </c>
      <c r="G16" s="44" t="str">
        <f t="shared" si="3"/>
        <v>O11</v>
      </c>
      <c r="H16" s="45">
        <v>11</v>
      </c>
      <c r="I16" s="44" t="str">
        <f t="shared" si="4"/>
        <v>O5</v>
      </c>
      <c r="J16" s="44">
        <v>5</v>
      </c>
      <c r="K16" s="49" t="s">
        <v>7044</v>
      </c>
      <c r="L16" s="45" t="s">
        <v>522</v>
      </c>
      <c r="M16" s="45" t="s">
        <v>7045</v>
      </c>
      <c r="N16" s="45" t="s">
        <v>7046</v>
      </c>
      <c r="O16" s="45" t="s">
        <v>7047</v>
      </c>
      <c r="P16" s="45" t="s">
        <v>7048</v>
      </c>
      <c r="Q16" s="48"/>
      <c r="R16" s="48">
        <v>4</v>
      </c>
      <c r="S16" s="48"/>
      <c r="T16" s="48"/>
      <c r="U16" s="49" t="s">
        <v>11611</v>
      </c>
    </row>
    <row r="17" spans="1:21" s="43" customFormat="1" ht="86.4">
      <c r="A17" s="43" t="str">
        <f t="shared" si="0"/>
        <v>. La respuesta correcta es A.</v>
      </c>
      <c r="B17" s="43" t="str">
        <f t="shared" si="1"/>
        <v>12AP</v>
      </c>
      <c r="C17" s="43" t="str">
        <f t="shared" si="2"/>
        <v>HYAPO12O5</v>
      </c>
      <c r="D17" s="43" t="s">
        <v>7879</v>
      </c>
      <c r="E17" s="43" t="s">
        <v>7878</v>
      </c>
      <c r="F17" s="102" t="s">
        <v>11432</v>
      </c>
      <c r="G17" s="44" t="str">
        <f t="shared" si="3"/>
        <v>O12</v>
      </c>
      <c r="H17" s="45">
        <v>12</v>
      </c>
      <c r="I17" s="44" t="str">
        <f t="shared" si="4"/>
        <v>O5</v>
      </c>
      <c r="J17" s="44">
        <v>5</v>
      </c>
      <c r="K17" s="49" t="s">
        <v>7049</v>
      </c>
      <c r="L17" s="45" t="s">
        <v>1387</v>
      </c>
      <c r="M17" s="45" t="s">
        <v>7050</v>
      </c>
      <c r="N17" s="45" t="s">
        <v>7051</v>
      </c>
      <c r="O17" s="45" t="s">
        <v>7052</v>
      </c>
      <c r="P17" s="45" t="s">
        <v>542</v>
      </c>
      <c r="Q17" s="48"/>
      <c r="R17" s="48">
        <v>1</v>
      </c>
      <c r="S17" s="48"/>
      <c r="T17" s="48"/>
      <c r="U17" s="49" t="s">
        <v>11610</v>
      </c>
    </row>
    <row r="18" spans="1:21" s="103" customFormat="1" ht="86.4">
      <c r="A18" s="43" t="str">
        <f t="shared" si="0"/>
        <v>pios especificados en la ley.</v>
      </c>
      <c r="B18" s="43" t="str">
        <f t="shared" si="1"/>
        <v>13AP</v>
      </c>
      <c r="C18" s="43" t="str">
        <f t="shared" si="2"/>
        <v>HYAPO13O5</v>
      </c>
      <c r="D18" s="43" t="s">
        <v>7879</v>
      </c>
      <c r="E18" s="43" t="s">
        <v>7878</v>
      </c>
      <c r="F18" s="102" t="s">
        <v>11432</v>
      </c>
      <c r="G18" s="44" t="str">
        <f t="shared" si="3"/>
        <v>O13</v>
      </c>
      <c r="H18" s="45">
        <v>13</v>
      </c>
      <c r="I18" s="44" t="str">
        <f t="shared" si="4"/>
        <v>O5</v>
      </c>
      <c r="J18" s="44">
        <v>5</v>
      </c>
      <c r="K18" s="49" t="s">
        <v>7053</v>
      </c>
      <c r="L18" s="45" t="s">
        <v>524</v>
      </c>
      <c r="M18" s="45" t="s">
        <v>7054</v>
      </c>
      <c r="N18" s="45" t="s">
        <v>7055</v>
      </c>
      <c r="O18" s="45" t="s">
        <v>7056</v>
      </c>
      <c r="P18" s="45" t="s">
        <v>7057</v>
      </c>
      <c r="Q18" s="48"/>
      <c r="R18" s="48">
        <v>2</v>
      </c>
      <c r="S18" s="48"/>
      <c r="T18" s="48"/>
      <c r="U18" s="49" t="s">
        <v>11609</v>
      </c>
    </row>
    <row r="19" spans="1:21" s="103" customFormat="1" ht="57.6">
      <c r="A19" s="43" t="str">
        <f t="shared" si="0"/>
        <v>ado. La opción correcta es A.</v>
      </c>
      <c r="B19" s="43" t="str">
        <f t="shared" si="1"/>
        <v>14AP</v>
      </c>
      <c r="C19" s="43" t="str">
        <f t="shared" si="2"/>
        <v>HYAPO14O5</v>
      </c>
      <c r="D19" s="43" t="s">
        <v>7879</v>
      </c>
      <c r="E19" s="43" t="s">
        <v>7878</v>
      </c>
      <c r="F19" s="102" t="s">
        <v>11432</v>
      </c>
      <c r="G19" s="44" t="str">
        <f t="shared" si="3"/>
        <v>O14</v>
      </c>
      <c r="H19" s="45">
        <v>14</v>
      </c>
      <c r="I19" s="44" t="str">
        <f t="shared" si="4"/>
        <v>O5</v>
      </c>
      <c r="J19" s="44">
        <v>5</v>
      </c>
      <c r="K19" s="49" t="s">
        <v>7058</v>
      </c>
      <c r="L19" s="45" t="s">
        <v>1387</v>
      </c>
      <c r="M19" s="45" t="s">
        <v>851</v>
      </c>
      <c r="N19" s="45" t="s">
        <v>7059</v>
      </c>
      <c r="O19" s="45" t="s">
        <v>7060</v>
      </c>
      <c r="P19" s="45" t="s">
        <v>7061</v>
      </c>
      <c r="Q19" s="48"/>
      <c r="R19" s="48">
        <v>1</v>
      </c>
      <c r="S19" s="48"/>
      <c r="T19" s="48"/>
      <c r="U19" s="49" t="s">
        <v>11608</v>
      </c>
    </row>
    <row r="20" spans="1:21" s="103" customFormat="1" ht="86.4">
      <c r="A20" s="43" t="str">
        <f t="shared" si="0"/>
        <v>minos no incluidos en la ley.</v>
      </c>
      <c r="B20" s="43" t="str">
        <f t="shared" si="1"/>
        <v>15AP</v>
      </c>
      <c r="C20" s="43" t="str">
        <f t="shared" si="2"/>
        <v>HYAPO15O5</v>
      </c>
      <c r="D20" s="43" t="s">
        <v>7879</v>
      </c>
      <c r="E20" s="43" t="s">
        <v>7878</v>
      </c>
      <c r="F20" s="102" t="s">
        <v>11432</v>
      </c>
      <c r="G20" s="44" t="str">
        <f t="shared" si="3"/>
        <v>O15</v>
      </c>
      <c r="H20" s="45">
        <v>15</v>
      </c>
      <c r="I20" s="44" t="str">
        <f t="shared" si="4"/>
        <v>O5</v>
      </c>
      <c r="J20" s="44">
        <v>5</v>
      </c>
      <c r="K20" s="49" t="s">
        <v>7062</v>
      </c>
      <c r="L20" s="45" t="s">
        <v>522</v>
      </c>
      <c r="M20" s="45" t="s">
        <v>7063</v>
      </c>
      <c r="N20" s="45" t="s">
        <v>7064</v>
      </c>
      <c r="O20" s="45" t="s">
        <v>7065</v>
      </c>
      <c r="P20" s="45" t="s">
        <v>7066</v>
      </c>
      <c r="Q20" s="48"/>
      <c r="R20" s="48">
        <v>4</v>
      </c>
      <c r="S20" s="48"/>
      <c r="T20" s="48"/>
      <c r="U20" s="49" t="s">
        <v>11607</v>
      </c>
    </row>
    <row r="21" spans="1:21" s="103" customFormat="1" ht="28.8">
      <c r="A21" s="103" t="str">
        <f t="shared" si="0"/>
        <v xml:space="preserve"> a principios sí mencionados.</v>
      </c>
      <c r="B21" s="103" t="str">
        <f t="shared" si="1"/>
        <v>16AP</v>
      </c>
      <c r="C21" s="103" t="str">
        <f t="shared" si="2"/>
        <v>HYAPO16O5</v>
      </c>
      <c r="D21" s="103" t="s">
        <v>7879</v>
      </c>
      <c r="E21" s="103" t="s">
        <v>7878</v>
      </c>
      <c r="F21" s="104" t="s">
        <v>11432</v>
      </c>
      <c r="G21" s="105" t="str">
        <f t="shared" si="3"/>
        <v>O16</v>
      </c>
      <c r="H21" s="106">
        <v>16</v>
      </c>
      <c r="I21" s="105" t="str">
        <f t="shared" si="4"/>
        <v>O5</v>
      </c>
      <c r="J21" s="105">
        <v>5</v>
      </c>
      <c r="K21" s="95" t="s">
        <v>7067</v>
      </c>
      <c r="L21" s="95" t="s">
        <v>522</v>
      </c>
      <c r="M21" s="95" t="s">
        <v>7068</v>
      </c>
      <c r="N21" s="95" t="s">
        <v>7069</v>
      </c>
      <c r="O21" s="95" t="s">
        <v>7070</v>
      </c>
      <c r="P21" s="95" t="s">
        <v>7071</v>
      </c>
      <c r="Q21" s="95"/>
      <c r="R21" s="95">
        <v>4</v>
      </c>
      <c r="S21" s="95"/>
      <c r="T21" s="95"/>
      <c r="U21" s="95" t="s">
        <v>11606</v>
      </c>
    </row>
    <row r="22" spans="1:21" s="103" customFormat="1" ht="28.8">
      <c r="A22" s="103" t="str">
        <f t="shared" si="0"/>
        <v>ulos cubren temas diferentes.</v>
      </c>
      <c r="B22" s="103" t="str">
        <f t="shared" si="1"/>
        <v>17AP</v>
      </c>
      <c r="C22" s="103" t="str">
        <f t="shared" si="2"/>
        <v>HYAPO17O5</v>
      </c>
      <c r="D22" s="103" t="s">
        <v>7879</v>
      </c>
      <c r="E22" s="103" t="s">
        <v>7878</v>
      </c>
      <c r="F22" s="104" t="s">
        <v>11432</v>
      </c>
      <c r="G22" s="105" t="str">
        <f t="shared" si="3"/>
        <v>O17</v>
      </c>
      <c r="H22" s="106">
        <v>17</v>
      </c>
      <c r="I22" s="105" t="str">
        <f t="shared" si="4"/>
        <v>O5</v>
      </c>
      <c r="J22" s="105">
        <v>5</v>
      </c>
      <c r="K22" s="95" t="s">
        <v>7072</v>
      </c>
      <c r="L22" s="95" t="s">
        <v>1387</v>
      </c>
      <c r="M22" s="95" t="s">
        <v>1233</v>
      </c>
      <c r="N22" s="95" t="s">
        <v>1232</v>
      </c>
      <c r="O22" s="95" t="s">
        <v>7073</v>
      </c>
      <c r="P22" s="95" t="s">
        <v>7074</v>
      </c>
      <c r="Q22" s="95"/>
      <c r="R22" s="95">
        <v>1</v>
      </c>
      <c r="S22" s="95"/>
      <c r="T22" s="95"/>
      <c r="U22" s="95" t="s">
        <v>11605</v>
      </c>
    </row>
    <row r="23" spans="1:21" s="131" customFormat="1" ht="28.8">
      <c r="A23" s="103" t="str">
        <f t="shared" si="0"/>
        <v>endo D la respuesta correcta.</v>
      </c>
      <c r="B23" s="103" t="str">
        <f t="shared" si="1"/>
        <v>18AP</v>
      </c>
      <c r="C23" s="103" t="str">
        <f t="shared" si="2"/>
        <v>HYAPO18O5</v>
      </c>
      <c r="D23" s="103" t="s">
        <v>7879</v>
      </c>
      <c r="E23" s="103" t="s">
        <v>7878</v>
      </c>
      <c r="F23" s="104" t="s">
        <v>11432</v>
      </c>
      <c r="G23" s="105" t="str">
        <f t="shared" si="3"/>
        <v>O18</v>
      </c>
      <c r="H23" s="106">
        <v>18</v>
      </c>
      <c r="I23" s="105" t="str">
        <f t="shared" si="4"/>
        <v>O5</v>
      </c>
      <c r="J23" s="105">
        <v>5</v>
      </c>
      <c r="K23" s="95" t="s">
        <v>7075</v>
      </c>
      <c r="L23" s="95" t="s">
        <v>522</v>
      </c>
      <c r="M23" s="95" t="s">
        <v>7076</v>
      </c>
      <c r="N23" s="95" t="s">
        <v>7077</v>
      </c>
      <c r="O23" s="95" t="s">
        <v>7078</v>
      </c>
      <c r="P23" s="95" t="s">
        <v>528</v>
      </c>
      <c r="Q23" s="95"/>
      <c r="R23" s="95">
        <v>4</v>
      </c>
      <c r="S23" s="95"/>
      <c r="T23" s="95"/>
      <c r="U23" s="95" t="s">
        <v>11604</v>
      </c>
    </row>
    <row r="24" spans="1:21" s="131" customFormat="1" ht="43.2">
      <c r="A24" s="103" t="str">
        <f t="shared" si="0"/>
        <v>inistración en este contexto.</v>
      </c>
      <c r="B24" s="103" t="str">
        <f t="shared" si="1"/>
        <v>19AP</v>
      </c>
      <c r="C24" s="103" t="str">
        <f t="shared" si="2"/>
        <v>HYAPO19O5</v>
      </c>
      <c r="D24" s="103" t="s">
        <v>7879</v>
      </c>
      <c r="E24" s="103" t="s">
        <v>7878</v>
      </c>
      <c r="F24" s="104" t="s">
        <v>11432</v>
      </c>
      <c r="G24" s="105" t="str">
        <f t="shared" si="3"/>
        <v>O19</v>
      </c>
      <c r="H24" s="106">
        <v>19</v>
      </c>
      <c r="I24" s="105" t="str">
        <f t="shared" si="4"/>
        <v>O5</v>
      </c>
      <c r="J24" s="105">
        <v>5</v>
      </c>
      <c r="K24" s="95" t="s">
        <v>851</v>
      </c>
      <c r="L24" s="95" t="s">
        <v>1387</v>
      </c>
      <c r="M24" s="95" t="s">
        <v>4843</v>
      </c>
      <c r="N24" s="95" t="s">
        <v>4844</v>
      </c>
      <c r="O24" s="95" t="s">
        <v>4845</v>
      </c>
      <c r="P24" s="95" t="s">
        <v>171</v>
      </c>
      <c r="Q24" s="95"/>
      <c r="R24" s="95">
        <v>1</v>
      </c>
      <c r="S24" s="95"/>
      <c r="T24" s="95"/>
      <c r="U24" s="95" t="s">
        <v>11603</v>
      </c>
    </row>
    <row r="25" spans="1:21" s="131" customFormat="1" ht="28.8">
      <c r="A25" s="103" t="str">
        <f t="shared" si="0"/>
        <v>galidad con otros principios.</v>
      </c>
      <c r="B25" s="103" t="str">
        <f t="shared" si="1"/>
        <v>20AP</v>
      </c>
      <c r="C25" s="103" t="str">
        <f t="shared" si="2"/>
        <v>HYAPO20O5</v>
      </c>
      <c r="D25" s="103" t="s">
        <v>7879</v>
      </c>
      <c r="E25" s="103" t="s">
        <v>7878</v>
      </c>
      <c r="F25" s="104" t="s">
        <v>11432</v>
      </c>
      <c r="G25" s="105" t="str">
        <f t="shared" si="3"/>
        <v>O20</v>
      </c>
      <c r="H25" s="106">
        <v>20</v>
      </c>
      <c r="I25" s="105" t="str">
        <f t="shared" si="4"/>
        <v>O5</v>
      </c>
      <c r="J25" s="105">
        <v>5</v>
      </c>
      <c r="K25" s="95" t="s">
        <v>7079</v>
      </c>
      <c r="L25" s="95" t="s">
        <v>524</v>
      </c>
      <c r="M25" s="95" t="s">
        <v>7080</v>
      </c>
      <c r="N25" s="95" t="s">
        <v>7081</v>
      </c>
      <c r="O25" s="95" t="s">
        <v>7082</v>
      </c>
      <c r="P25" s="95" t="s">
        <v>7083</v>
      </c>
      <c r="Q25" s="95"/>
      <c r="R25" s="95">
        <v>2</v>
      </c>
      <c r="S25" s="95"/>
      <c r="T25" s="95"/>
      <c r="U25" s="95" t="s">
        <v>11602</v>
      </c>
    </row>
    <row r="26" spans="1:21" s="131" customFormat="1" ht="28.8">
      <c r="A26" s="131" t="str">
        <f t="shared" si="0"/>
        <v xml:space="preserve"> omiten o agregan principios.</v>
      </c>
      <c r="B26" s="131" t="str">
        <f t="shared" si="1"/>
        <v>21AP</v>
      </c>
      <c r="C26" s="131" t="str">
        <f t="shared" si="2"/>
        <v>HYAPO21O5</v>
      </c>
      <c r="D26" s="131" t="s">
        <v>7879</v>
      </c>
      <c r="E26" s="131" t="s">
        <v>7878</v>
      </c>
      <c r="F26" s="132" t="s">
        <v>11432</v>
      </c>
      <c r="G26" s="133" t="str">
        <f t="shared" si="3"/>
        <v>O21</v>
      </c>
      <c r="H26" s="109">
        <v>21</v>
      </c>
      <c r="I26" s="133" t="str">
        <f t="shared" si="4"/>
        <v>O5</v>
      </c>
      <c r="J26" s="133">
        <v>5</v>
      </c>
      <c r="K26" s="108" t="s">
        <v>7084</v>
      </c>
      <c r="L26" s="108" t="s">
        <v>1387</v>
      </c>
      <c r="M26" s="108" t="s">
        <v>7085</v>
      </c>
      <c r="N26" s="108" t="s">
        <v>7086</v>
      </c>
      <c r="O26" s="108" t="s">
        <v>7087</v>
      </c>
      <c r="P26" s="108" t="s">
        <v>7088</v>
      </c>
      <c r="Q26" s="108"/>
      <c r="R26" s="108">
        <v>1</v>
      </c>
      <c r="S26" s="108"/>
      <c r="T26" s="108"/>
      <c r="U26" s="108" t="s">
        <v>11601</v>
      </c>
    </row>
    <row r="27" spans="1:21" s="131" customFormat="1" ht="43.2">
      <c r="A27" s="131" t="str">
        <f t="shared" si="0"/>
        <v>Gobierno y la administración.</v>
      </c>
      <c r="B27" s="131" t="str">
        <f t="shared" si="1"/>
        <v>22AP</v>
      </c>
      <c r="C27" s="131" t="str">
        <f t="shared" si="2"/>
        <v>HYAPO22O5</v>
      </c>
      <c r="D27" s="131" t="s">
        <v>7879</v>
      </c>
      <c r="E27" s="131" t="s">
        <v>7878</v>
      </c>
      <c r="F27" s="132" t="s">
        <v>11432</v>
      </c>
      <c r="G27" s="133" t="str">
        <f t="shared" si="3"/>
        <v>O22</v>
      </c>
      <c r="H27" s="109">
        <v>22</v>
      </c>
      <c r="I27" s="133" t="str">
        <f t="shared" si="4"/>
        <v>O5</v>
      </c>
      <c r="J27" s="133">
        <v>5</v>
      </c>
      <c r="K27" s="108" t="s">
        <v>7089</v>
      </c>
      <c r="L27" s="109" t="s">
        <v>524</v>
      </c>
      <c r="M27" s="109" t="s">
        <v>7061</v>
      </c>
      <c r="N27" s="109" t="s">
        <v>851</v>
      </c>
      <c r="O27" s="109" t="s">
        <v>1335</v>
      </c>
      <c r="P27" s="109" t="s">
        <v>7090</v>
      </c>
      <c r="Q27" s="134"/>
      <c r="R27" s="134">
        <v>2</v>
      </c>
      <c r="S27" s="134"/>
      <c r="T27" s="134"/>
      <c r="U27" s="108" t="s">
        <v>11600</v>
      </c>
    </row>
    <row r="28" spans="1:21" s="131" customFormat="1" ht="43.2">
      <c r="A28" s="131" t="str">
        <f t="shared" si="0"/>
        <v xml:space="preserve"> principios constitucionales.</v>
      </c>
      <c r="B28" s="131" t="str">
        <f t="shared" si="1"/>
        <v>23AP</v>
      </c>
      <c r="C28" s="131" t="str">
        <f t="shared" si="2"/>
        <v>HYAPO23O5</v>
      </c>
      <c r="D28" s="131" t="s">
        <v>7879</v>
      </c>
      <c r="E28" s="131" t="s">
        <v>7878</v>
      </c>
      <c r="F28" s="132" t="s">
        <v>11432</v>
      </c>
      <c r="G28" s="133" t="str">
        <f t="shared" si="3"/>
        <v>O23</v>
      </c>
      <c r="H28" s="109">
        <v>23</v>
      </c>
      <c r="I28" s="133" t="str">
        <f t="shared" si="4"/>
        <v>O5</v>
      </c>
      <c r="J28" s="133">
        <v>5</v>
      </c>
      <c r="K28" s="108" t="s">
        <v>11599</v>
      </c>
      <c r="L28" s="109" t="s">
        <v>522</v>
      </c>
      <c r="M28" s="109" t="s">
        <v>11598</v>
      </c>
      <c r="N28" s="109" t="s">
        <v>11597</v>
      </c>
      <c r="O28" s="109" t="s">
        <v>11596</v>
      </c>
      <c r="P28" s="109" t="s">
        <v>11595</v>
      </c>
      <c r="Q28" s="134"/>
      <c r="R28" s="134">
        <v>4</v>
      </c>
      <c r="S28" s="134"/>
      <c r="T28" s="134"/>
      <c r="U28" s="108" t="s">
        <v>11594</v>
      </c>
    </row>
    <row r="29" spans="1:21" s="131" customFormat="1" ht="28.8">
      <c r="A29" s="131" t="str">
        <f t="shared" si="0"/>
        <v>o del respeto constitucional.</v>
      </c>
      <c r="B29" s="131" t="str">
        <f t="shared" si="1"/>
        <v>24AP</v>
      </c>
      <c r="C29" s="131" t="str">
        <f t="shared" si="2"/>
        <v>HYAPO24O5</v>
      </c>
      <c r="D29" s="131" t="s">
        <v>7879</v>
      </c>
      <c r="E29" s="131" t="s">
        <v>7878</v>
      </c>
      <c r="F29" s="132" t="s">
        <v>11432</v>
      </c>
      <c r="G29" s="133" t="str">
        <f t="shared" si="3"/>
        <v>O24</v>
      </c>
      <c r="H29" s="109">
        <v>24</v>
      </c>
      <c r="I29" s="133" t="str">
        <f t="shared" si="4"/>
        <v>O5</v>
      </c>
      <c r="J29" s="133">
        <v>5</v>
      </c>
      <c r="K29" s="108" t="s">
        <v>11593</v>
      </c>
      <c r="L29" s="109" t="s">
        <v>524</v>
      </c>
      <c r="M29" s="109" t="s">
        <v>11592</v>
      </c>
      <c r="N29" s="109" t="s">
        <v>11589</v>
      </c>
      <c r="O29" s="109" t="s">
        <v>11591</v>
      </c>
      <c r="P29" s="109" t="s">
        <v>11590</v>
      </c>
      <c r="Q29" s="134"/>
      <c r="R29" s="134">
        <v>2</v>
      </c>
      <c r="S29" s="134"/>
      <c r="T29" s="134"/>
      <c r="U29" s="108" t="s">
        <v>11588</v>
      </c>
    </row>
    <row r="30" spans="1:21" s="131" customFormat="1" ht="43.2">
      <c r="A30" s="131" t="str">
        <f t="shared" si="0"/>
        <v xml:space="preserve"> a criterios sí considerados.</v>
      </c>
      <c r="B30" s="131" t="str">
        <f t="shared" si="1"/>
        <v>25AP</v>
      </c>
      <c r="C30" s="131" t="str">
        <f t="shared" si="2"/>
        <v>HYAPO25O5</v>
      </c>
      <c r="D30" s="131" t="s">
        <v>7879</v>
      </c>
      <c r="E30" s="131" t="s">
        <v>7878</v>
      </c>
      <c r="F30" s="132" t="s">
        <v>11432</v>
      </c>
      <c r="G30" s="133" t="str">
        <f t="shared" si="3"/>
        <v>O25</v>
      </c>
      <c r="H30" s="109">
        <v>25</v>
      </c>
      <c r="I30" s="133" t="str">
        <f t="shared" si="4"/>
        <v>O5</v>
      </c>
      <c r="J30" s="133">
        <v>5</v>
      </c>
      <c r="K30" s="108" t="s">
        <v>11587</v>
      </c>
      <c r="L30" s="109" t="s">
        <v>522</v>
      </c>
      <c r="M30" s="109" t="s">
        <v>743</v>
      </c>
      <c r="N30" s="109" t="s">
        <v>744</v>
      </c>
      <c r="O30" s="109" t="s">
        <v>745</v>
      </c>
      <c r="P30" s="109" t="s">
        <v>746</v>
      </c>
      <c r="Q30" s="134"/>
      <c r="R30" s="134">
        <v>4</v>
      </c>
      <c r="S30" s="134"/>
      <c r="T30" s="134"/>
      <c r="U30" s="108" t="s">
        <v>11586</v>
      </c>
    </row>
    <row r="31" spans="1:21" s="131" customFormat="1" ht="43.2">
      <c r="A31" s="131" t="str">
        <f t="shared" si="0"/>
        <v>o parte de la administración.</v>
      </c>
      <c r="B31" s="131" t="str">
        <f t="shared" si="1"/>
        <v>26AP</v>
      </c>
      <c r="C31" s="131" t="str">
        <f t="shared" si="2"/>
        <v>HYAPO26O5</v>
      </c>
      <c r="D31" s="131" t="s">
        <v>7879</v>
      </c>
      <c r="E31" s="131" t="s">
        <v>7878</v>
      </c>
      <c r="F31" s="132" t="s">
        <v>11432</v>
      </c>
      <c r="G31" s="133" t="str">
        <f t="shared" si="3"/>
        <v>O26</v>
      </c>
      <c r="H31" s="109">
        <v>26</v>
      </c>
      <c r="I31" s="133" t="str">
        <f t="shared" si="4"/>
        <v>O5</v>
      </c>
      <c r="J31" s="133">
        <v>5</v>
      </c>
      <c r="K31" s="108" t="s">
        <v>713</v>
      </c>
      <c r="L31" s="109" t="s">
        <v>543</v>
      </c>
      <c r="M31" s="109" t="s">
        <v>747</v>
      </c>
      <c r="N31" s="109" t="s">
        <v>748</v>
      </c>
      <c r="O31" s="109" t="s">
        <v>749</v>
      </c>
      <c r="P31" s="109" t="s">
        <v>750</v>
      </c>
      <c r="Q31" s="134"/>
      <c r="R31" s="134">
        <v>2</v>
      </c>
      <c r="S31" s="134"/>
      <c r="T31" s="134"/>
      <c r="U31" s="108" t="s">
        <v>11585</v>
      </c>
    </row>
    <row r="32" spans="1:21" s="131" customFormat="1" ht="43.2">
      <c r="A32" s="131" t="str">
        <f t="shared" si="0"/>
        <v>as y la opción D la adecuada.</v>
      </c>
      <c r="B32" s="131" t="str">
        <f t="shared" si="1"/>
        <v>27AP</v>
      </c>
      <c r="C32" s="131" t="str">
        <f t="shared" si="2"/>
        <v>HYAPO27O5</v>
      </c>
      <c r="D32" s="131" t="s">
        <v>7879</v>
      </c>
      <c r="E32" s="131" t="s">
        <v>7878</v>
      </c>
      <c r="F32" s="132" t="s">
        <v>11432</v>
      </c>
      <c r="G32" s="133" t="str">
        <f t="shared" si="3"/>
        <v>O27</v>
      </c>
      <c r="H32" s="109">
        <v>27</v>
      </c>
      <c r="I32" s="133" t="str">
        <f t="shared" si="4"/>
        <v>O5</v>
      </c>
      <c r="J32" s="133">
        <v>5</v>
      </c>
      <c r="K32" s="108" t="s">
        <v>1240</v>
      </c>
      <c r="L32" s="109" t="s">
        <v>522</v>
      </c>
      <c r="M32" s="109" t="s">
        <v>1241</v>
      </c>
      <c r="N32" s="109" t="s">
        <v>1242</v>
      </c>
      <c r="O32" s="109" t="s">
        <v>1243</v>
      </c>
      <c r="P32" s="109" t="s">
        <v>542</v>
      </c>
      <c r="Q32" s="134"/>
      <c r="R32" s="134">
        <v>4</v>
      </c>
      <c r="S32" s="134"/>
      <c r="T32" s="134"/>
      <c r="U32" s="108" t="s">
        <v>11584</v>
      </c>
    </row>
    <row r="33" spans="1:21" s="57" customFormat="1" ht="57.6">
      <c r="A33" s="131" t="str">
        <f t="shared" si="0"/>
        <v>ecen al sector institucional.</v>
      </c>
      <c r="B33" s="131" t="str">
        <f t="shared" si="1"/>
        <v>28AP</v>
      </c>
      <c r="C33" s="131" t="str">
        <f t="shared" si="2"/>
        <v>HYAPO28O5</v>
      </c>
      <c r="D33" s="131" t="s">
        <v>7879</v>
      </c>
      <c r="E33" s="131" t="s">
        <v>7878</v>
      </c>
      <c r="F33" s="132" t="s">
        <v>11432</v>
      </c>
      <c r="G33" s="133" t="str">
        <f t="shared" si="3"/>
        <v>O28</v>
      </c>
      <c r="H33" s="109">
        <v>28</v>
      </c>
      <c r="I33" s="133" t="str">
        <f t="shared" si="4"/>
        <v>O5</v>
      </c>
      <c r="J33" s="133">
        <v>5</v>
      </c>
      <c r="K33" s="108" t="s">
        <v>1269</v>
      </c>
      <c r="L33" s="109" t="s">
        <v>1387</v>
      </c>
      <c r="M33" s="109" t="s">
        <v>1270</v>
      </c>
      <c r="N33" s="109" t="s">
        <v>1271</v>
      </c>
      <c r="O33" s="109" t="s">
        <v>1272</v>
      </c>
      <c r="P33" s="109" t="s">
        <v>1273</v>
      </c>
      <c r="Q33" s="134"/>
      <c r="R33" s="134">
        <v>1</v>
      </c>
      <c r="S33" s="134"/>
      <c r="T33" s="134"/>
      <c r="U33" s="108" t="s">
        <v>11583</v>
      </c>
    </row>
    <row r="34" spans="1:21" s="57" customFormat="1" ht="43.2">
      <c r="A34" s="131" t="str">
        <f t="shared" si="0"/>
        <v>e los distintos funcionarios.</v>
      </c>
      <c r="B34" s="131" t="str">
        <f t="shared" si="1"/>
        <v>29AP</v>
      </c>
      <c r="C34" s="131" t="str">
        <f t="shared" si="2"/>
        <v>HYAPO29O5</v>
      </c>
      <c r="D34" s="131" t="s">
        <v>7879</v>
      </c>
      <c r="E34" s="131" t="s">
        <v>7878</v>
      </c>
      <c r="F34" s="132" t="s">
        <v>11432</v>
      </c>
      <c r="G34" s="133" t="str">
        <f t="shared" si="3"/>
        <v>O29</v>
      </c>
      <c r="H34" s="109">
        <v>29</v>
      </c>
      <c r="I34" s="133" t="str">
        <f t="shared" si="4"/>
        <v>O5</v>
      </c>
      <c r="J34" s="133">
        <v>5</v>
      </c>
      <c r="K34" s="108" t="s">
        <v>1140</v>
      </c>
      <c r="L34" s="109" t="s">
        <v>524</v>
      </c>
      <c r="M34" s="109" t="s">
        <v>1141</v>
      </c>
      <c r="N34" s="109" t="s">
        <v>1142</v>
      </c>
      <c r="O34" s="109" t="s">
        <v>1143</v>
      </c>
      <c r="P34" s="109" t="s">
        <v>1144</v>
      </c>
      <c r="Q34" s="134"/>
      <c r="R34" s="134">
        <v>2</v>
      </c>
      <c r="S34" s="134"/>
      <c r="T34" s="134"/>
      <c r="U34" s="108" t="s">
        <v>11582</v>
      </c>
    </row>
    <row r="35" spans="1:21" s="57" customFormat="1" ht="57.6">
      <c r="A35" s="131" t="str">
        <f t="shared" ref="A35:A66" si="5">RIGHT(U35,29)</f>
        <v>aciendo la opción D adecuada.</v>
      </c>
      <c r="B35" s="131" t="str">
        <f t="shared" ref="B35:B66" si="6">H35&amp;F35</f>
        <v>30AP</v>
      </c>
      <c r="C35" s="131" t="str">
        <f t="shared" ref="C35:C66" si="7">D35&amp;E35&amp;F35&amp;G35&amp;I35</f>
        <v>HYAPO30O5</v>
      </c>
      <c r="D35" s="131" t="s">
        <v>7879</v>
      </c>
      <c r="E35" s="131" t="s">
        <v>7878</v>
      </c>
      <c r="F35" s="132" t="s">
        <v>11432</v>
      </c>
      <c r="G35" s="133" t="str">
        <f t="shared" ref="G35:G66" si="8">IF(H35&lt;9,"OO",IF(H35&lt;99,"O",""))&amp;H35</f>
        <v>O30</v>
      </c>
      <c r="H35" s="109">
        <v>30</v>
      </c>
      <c r="I35" s="133" t="str">
        <f t="shared" ref="I35:I66" si="9">IF(J35&lt;9,"O","")&amp;J35</f>
        <v>O5</v>
      </c>
      <c r="J35" s="133">
        <v>5</v>
      </c>
      <c r="K35" s="108" t="s">
        <v>1170</v>
      </c>
      <c r="L35" s="109" t="s">
        <v>522</v>
      </c>
      <c r="M35" s="109" t="s">
        <v>1171</v>
      </c>
      <c r="N35" s="109" t="s">
        <v>1172</v>
      </c>
      <c r="O35" s="109" t="s">
        <v>807</v>
      </c>
      <c r="P35" s="109" t="s">
        <v>542</v>
      </c>
      <c r="Q35" s="134"/>
      <c r="R35" s="134">
        <v>4</v>
      </c>
      <c r="S35" s="134"/>
      <c r="T35" s="134"/>
      <c r="U35" s="108" t="s">
        <v>11581</v>
      </c>
    </row>
    <row r="36" spans="1:21" s="57" customFormat="1" ht="28.8">
      <c r="A36" s="57" t="str">
        <f t="shared" si="5"/>
        <v>as y la opción C la correcta.</v>
      </c>
      <c r="B36" s="57" t="str">
        <f t="shared" si="6"/>
        <v>31AP</v>
      </c>
      <c r="C36" s="57" t="str">
        <f t="shared" si="7"/>
        <v>HYAPO31O5</v>
      </c>
      <c r="D36" s="57" t="s">
        <v>7879</v>
      </c>
      <c r="E36" s="57" t="s">
        <v>7878</v>
      </c>
      <c r="F36" s="135" t="s">
        <v>11432</v>
      </c>
      <c r="G36" s="58" t="str">
        <f t="shared" si="8"/>
        <v>O31</v>
      </c>
      <c r="H36" s="59">
        <v>31</v>
      </c>
      <c r="I36" s="58" t="str">
        <f t="shared" si="9"/>
        <v>O5</v>
      </c>
      <c r="J36" s="58">
        <v>5</v>
      </c>
      <c r="K36" s="63" t="s">
        <v>1031</v>
      </c>
      <c r="L36" s="59" t="s">
        <v>523</v>
      </c>
      <c r="M36" s="59" t="s">
        <v>1032</v>
      </c>
      <c r="N36" s="59" t="s">
        <v>11580</v>
      </c>
      <c r="O36" s="59" t="s">
        <v>1033</v>
      </c>
      <c r="P36" s="59" t="s">
        <v>171</v>
      </c>
      <c r="Q36" s="62"/>
      <c r="R36" s="62">
        <v>3</v>
      </c>
      <c r="S36" s="62"/>
      <c r="T36" s="62"/>
      <c r="U36" s="63" t="s">
        <v>11579</v>
      </c>
    </row>
    <row r="37" spans="1:21" s="57" customFormat="1" ht="57.6">
      <c r="A37" s="57" t="str">
        <f t="shared" si="5"/>
        <v>on funciones administrativas.</v>
      </c>
      <c r="B37" s="57" t="str">
        <f t="shared" si="6"/>
        <v>32AP</v>
      </c>
      <c r="C37" s="57" t="str">
        <f t="shared" si="7"/>
        <v>HYAPO32O5</v>
      </c>
      <c r="D37" s="57" t="s">
        <v>7879</v>
      </c>
      <c r="E37" s="57" t="s">
        <v>7878</v>
      </c>
      <c r="F37" s="135" t="s">
        <v>11432</v>
      </c>
      <c r="G37" s="58" t="str">
        <f t="shared" si="8"/>
        <v>O32</v>
      </c>
      <c r="H37" s="59">
        <v>32</v>
      </c>
      <c r="I37" s="58" t="str">
        <f t="shared" si="9"/>
        <v>O5</v>
      </c>
      <c r="J37" s="58">
        <v>5</v>
      </c>
      <c r="K37" s="63" t="s">
        <v>1307</v>
      </c>
      <c r="L37" s="59" t="s">
        <v>523</v>
      </c>
      <c r="M37" s="59" t="s">
        <v>1308</v>
      </c>
      <c r="N37" s="59" t="s">
        <v>1309</v>
      </c>
      <c r="O37" s="59" t="s">
        <v>1310</v>
      </c>
      <c r="P37" s="59" t="s">
        <v>171</v>
      </c>
      <c r="Q37" s="62"/>
      <c r="R37" s="62">
        <v>3</v>
      </c>
      <c r="S37" s="62"/>
      <c r="T37" s="62"/>
      <c r="U37" s="63" t="s">
        <v>11578</v>
      </c>
    </row>
    <row r="38" spans="1:21" s="57" customFormat="1" ht="57.6">
      <c r="A38" s="57" t="str">
        <f t="shared" si="5"/>
        <v>sta clasificación reconocida.</v>
      </c>
      <c r="B38" s="57" t="str">
        <f t="shared" si="6"/>
        <v>33AP</v>
      </c>
      <c r="C38" s="57" t="str">
        <f t="shared" si="7"/>
        <v>HYAPO33O5</v>
      </c>
      <c r="D38" s="57" t="s">
        <v>7879</v>
      </c>
      <c r="E38" s="57" t="s">
        <v>7878</v>
      </c>
      <c r="F38" s="135" t="s">
        <v>11432</v>
      </c>
      <c r="G38" s="58" t="str">
        <f t="shared" si="8"/>
        <v>O33</v>
      </c>
      <c r="H38" s="59">
        <v>33</v>
      </c>
      <c r="I38" s="58" t="str">
        <f t="shared" si="9"/>
        <v>O5</v>
      </c>
      <c r="J38" s="58">
        <v>5</v>
      </c>
      <c r="K38" s="63" t="s">
        <v>1093</v>
      </c>
      <c r="L38" s="59" t="s">
        <v>523</v>
      </c>
      <c r="M38" s="59" t="s">
        <v>1094</v>
      </c>
      <c r="N38" s="59" t="s">
        <v>1095</v>
      </c>
      <c r="O38" s="59" t="s">
        <v>1096</v>
      </c>
      <c r="P38" s="59" t="s">
        <v>1097</v>
      </c>
      <c r="Q38" s="62"/>
      <c r="R38" s="62">
        <v>3</v>
      </c>
      <c r="S38" s="62"/>
      <c r="T38" s="62"/>
      <c r="U38" s="63" t="s">
        <v>11577</v>
      </c>
    </row>
    <row r="39" spans="1:21" s="57" customFormat="1" ht="43.2">
      <c r="A39" s="57" t="str">
        <f t="shared" si="5"/>
        <v>dministrativo” que no existe.</v>
      </c>
      <c r="B39" s="57" t="str">
        <f t="shared" si="6"/>
        <v>34AP</v>
      </c>
      <c r="C39" s="57" t="str">
        <f t="shared" si="7"/>
        <v>HYAPO34O5</v>
      </c>
      <c r="D39" s="57" t="s">
        <v>7879</v>
      </c>
      <c r="E39" s="57" t="s">
        <v>7878</v>
      </c>
      <c r="F39" s="135" t="s">
        <v>11432</v>
      </c>
      <c r="G39" s="58" t="str">
        <f t="shared" si="8"/>
        <v>O34</v>
      </c>
      <c r="H39" s="59">
        <v>34</v>
      </c>
      <c r="I39" s="58" t="str">
        <f t="shared" si="9"/>
        <v>O5</v>
      </c>
      <c r="J39" s="58">
        <v>5</v>
      </c>
      <c r="K39" s="63" t="s">
        <v>1063</v>
      </c>
      <c r="L39" s="59" t="s">
        <v>1387</v>
      </c>
      <c r="M39" s="59" t="s">
        <v>1064</v>
      </c>
      <c r="N39" s="59" t="s">
        <v>1065</v>
      </c>
      <c r="O39" s="59" t="s">
        <v>1066</v>
      </c>
      <c r="P39" s="59" t="s">
        <v>1067</v>
      </c>
      <c r="Q39" s="62"/>
      <c r="R39" s="62">
        <v>1</v>
      </c>
      <c r="S39" s="62"/>
      <c r="T39" s="62"/>
      <c r="U39" s="63" t="s">
        <v>11576</v>
      </c>
    </row>
    <row r="40" spans="1:21" s="57" customFormat="1" ht="57.6">
      <c r="A40" s="57" t="str">
        <f t="shared" si="5"/>
        <v>pio exacto de la legislación.</v>
      </c>
      <c r="B40" s="57" t="str">
        <f t="shared" si="6"/>
        <v>35AP</v>
      </c>
      <c r="C40" s="57" t="str">
        <f t="shared" si="7"/>
        <v>HYAPO35O5</v>
      </c>
      <c r="D40" s="57" t="s">
        <v>7879</v>
      </c>
      <c r="E40" s="57" t="s">
        <v>7878</v>
      </c>
      <c r="F40" s="135" t="s">
        <v>11432</v>
      </c>
      <c r="G40" s="58" t="str">
        <f t="shared" si="8"/>
        <v>O35</v>
      </c>
      <c r="H40" s="59">
        <v>35</v>
      </c>
      <c r="I40" s="58" t="str">
        <f t="shared" si="9"/>
        <v>O5</v>
      </c>
      <c r="J40" s="58">
        <v>5</v>
      </c>
      <c r="K40" s="63" t="s">
        <v>1173</v>
      </c>
      <c r="L40" s="59" t="s">
        <v>1387</v>
      </c>
      <c r="M40" s="59" t="s">
        <v>1174</v>
      </c>
      <c r="N40" s="59" t="s">
        <v>1175</v>
      </c>
      <c r="O40" s="59" t="s">
        <v>1176</v>
      </c>
      <c r="P40" s="59" t="s">
        <v>1177</v>
      </c>
      <c r="Q40" s="62"/>
      <c r="R40" s="62">
        <v>1</v>
      </c>
      <c r="S40" s="62"/>
      <c r="T40" s="62"/>
      <c r="U40" s="63" t="s">
        <v>11575</v>
      </c>
    </row>
    <row r="41" spans="1:21" s="57" customFormat="1" ht="43.2">
      <c r="A41" s="57" t="str">
        <f t="shared" si="5"/>
        <v>pero no a la actividad en sí.</v>
      </c>
      <c r="B41" s="57" t="str">
        <f t="shared" si="6"/>
        <v>36AP</v>
      </c>
      <c r="C41" s="57" t="str">
        <f t="shared" si="7"/>
        <v>HYAPO36O5</v>
      </c>
      <c r="D41" s="57" t="s">
        <v>7879</v>
      </c>
      <c r="E41" s="57" t="s">
        <v>7878</v>
      </c>
      <c r="F41" s="135" t="s">
        <v>11432</v>
      </c>
      <c r="G41" s="58" t="str">
        <f t="shared" si="8"/>
        <v>O36</v>
      </c>
      <c r="H41" s="59">
        <v>36</v>
      </c>
      <c r="I41" s="58" t="str">
        <f t="shared" si="9"/>
        <v>O5</v>
      </c>
      <c r="J41" s="58">
        <v>5</v>
      </c>
      <c r="K41" s="63" t="s">
        <v>1288</v>
      </c>
      <c r="L41" s="59" t="s">
        <v>523</v>
      </c>
      <c r="M41" s="59" t="s">
        <v>1289</v>
      </c>
      <c r="N41" s="59" t="s">
        <v>1290</v>
      </c>
      <c r="O41" s="59" t="s">
        <v>1291</v>
      </c>
      <c r="P41" s="59" t="s">
        <v>1292</v>
      </c>
      <c r="Q41" s="62"/>
      <c r="R41" s="62">
        <v>3</v>
      </c>
      <c r="S41" s="62"/>
      <c r="T41" s="62"/>
      <c r="U41" s="63" t="s">
        <v>11574</v>
      </c>
    </row>
    <row r="42" spans="1:21" s="57" customFormat="1" ht="43.2">
      <c r="A42" s="57" t="str">
        <f t="shared" si="5"/>
        <v>nen el principio de eficacia.</v>
      </c>
      <c r="B42" s="57" t="str">
        <f t="shared" si="6"/>
        <v>37AP</v>
      </c>
      <c r="C42" s="57" t="str">
        <f t="shared" si="7"/>
        <v>HYAPO37O5</v>
      </c>
      <c r="D42" s="57" t="s">
        <v>7879</v>
      </c>
      <c r="E42" s="57" t="s">
        <v>7878</v>
      </c>
      <c r="F42" s="135" t="s">
        <v>11432</v>
      </c>
      <c r="G42" s="58" t="str">
        <f t="shared" si="8"/>
        <v>O37</v>
      </c>
      <c r="H42" s="59">
        <v>37</v>
      </c>
      <c r="I42" s="58" t="str">
        <f t="shared" si="9"/>
        <v>O5</v>
      </c>
      <c r="J42" s="58">
        <v>5</v>
      </c>
      <c r="K42" s="63" t="s">
        <v>1260</v>
      </c>
      <c r="L42" s="59" t="s">
        <v>524</v>
      </c>
      <c r="M42" s="59" t="s">
        <v>1261</v>
      </c>
      <c r="N42" s="59" t="s">
        <v>1262</v>
      </c>
      <c r="O42" s="59" t="s">
        <v>1263</v>
      </c>
      <c r="P42" s="59" t="s">
        <v>1264</v>
      </c>
      <c r="Q42" s="62"/>
      <c r="R42" s="62">
        <v>2</v>
      </c>
      <c r="S42" s="62"/>
      <c r="T42" s="62"/>
      <c r="U42" s="63" t="s">
        <v>11573</v>
      </c>
    </row>
    <row r="43" spans="1:21" s="57" customFormat="1" ht="57.6">
      <c r="A43" s="57" t="str">
        <f t="shared" si="5"/>
        <v>vias o el derecho de defensa.</v>
      </c>
      <c r="B43" s="57" t="str">
        <f t="shared" si="6"/>
        <v>38AP</v>
      </c>
      <c r="C43" s="57" t="str">
        <f t="shared" si="7"/>
        <v>HYAPO38O5</v>
      </c>
      <c r="D43" s="57" t="s">
        <v>7879</v>
      </c>
      <c r="E43" s="57" t="s">
        <v>7878</v>
      </c>
      <c r="F43" s="135" t="s">
        <v>11432</v>
      </c>
      <c r="G43" s="58" t="str">
        <f t="shared" si="8"/>
        <v>O38</v>
      </c>
      <c r="H43" s="59">
        <v>38</v>
      </c>
      <c r="I43" s="58" t="str">
        <f t="shared" si="9"/>
        <v>O5</v>
      </c>
      <c r="J43" s="58">
        <v>5</v>
      </c>
      <c r="K43" s="63" t="s">
        <v>1160</v>
      </c>
      <c r="L43" s="59" t="s">
        <v>524</v>
      </c>
      <c r="M43" s="59" t="s">
        <v>1161</v>
      </c>
      <c r="N43" s="59" t="s">
        <v>1162</v>
      </c>
      <c r="O43" s="59" t="s">
        <v>1163</v>
      </c>
      <c r="P43" s="59" t="s">
        <v>1164</v>
      </c>
      <c r="Q43" s="62"/>
      <c r="R43" s="62">
        <v>2</v>
      </c>
      <c r="S43" s="62"/>
      <c r="T43" s="62"/>
      <c r="U43" s="63" t="s">
        <v>11572</v>
      </c>
    </row>
    <row r="44" spans="1:21" s="57" customFormat="1" ht="43.2">
      <c r="A44" s="57" t="str">
        <f t="shared" si="5"/>
        <v>, pero no términos generales.</v>
      </c>
      <c r="B44" s="57" t="str">
        <f t="shared" si="6"/>
        <v>39AP</v>
      </c>
      <c r="C44" s="57" t="str">
        <f t="shared" si="7"/>
        <v>HYAPO39O5</v>
      </c>
      <c r="D44" s="57" t="s">
        <v>7879</v>
      </c>
      <c r="E44" s="57" t="s">
        <v>7878</v>
      </c>
      <c r="F44" s="135" t="s">
        <v>11432</v>
      </c>
      <c r="G44" s="58" t="str">
        <f t="shared" si="8"/>
        <v>O39</v>
      </c>
      <c r="H44" s="59">
        <v>39</v>
      </c>
      <c r="I44" s="58" t="str">
        <f t="shared" si="9"/>
        <v>O5</v>
      </c>
      <c r="J44" s="58">
        <v>5</v>
      </c>
      <c r="K44" s="63" t="s">
        <v>1111</v>
      </c>
      <c r="L44" s="59" t="s">
        <v>524</v>
      </c>
      <c r="M44" s="59" t="s">
        <v>1112</v>
      </c>
      <c r="N44" s="59" t="s">
        <v>1113</v>
      </c>
      <c r="O44" s="59" t="s">
        <v>1114</v>
      </c>
      <c r="P44" s="59" t="s">
        <v>1115</v>
      </c>
      <c r="Q44" s="62"/>
      <c r="R44" s="62">
        <v>2</v>
      </c>
      <c r="S44" s="62"/>
      <c r="T44" s="62"/>
      <c r="U44" s="63" t="s">
        <v>11571</v>
      </c>
    </row>
    <row r="45" spans="1:21" s="57" customFormat="1" ht="43.2">
      <c r="A45" s="57" t="str">
        <f t="shared" si="5"/>
        <v>seguridad o control judicial.</v>
      </c>
      <c r="B45" s="57" t="str">
        <f t="shared" si="6"/>
        <v>40AP</v>
      </c>
      <c r="C45" s="57" t="str">
        <f t="shared" si="7"/>
        <v>HYAPO40O5</v>
      </c>
      <c r="D45" s="57" t="s">
        <v>7879</v>
      </c>
      <c r="E45" s="57" t="s">
        <v>7878</v>
      </c>
      <c r="F45" s="135" t="s">
        <v>11432</v>
      </c>
      <c r="G45" s="58" t="str">
        <f t="shared" si="8"/>
        <v>O40</v>
      </c>
      <c r="H45" s="59">
        <v>40</v>
      </c>
      <c r="I45" s="58" t="str">
        <f t="shared" si="9"/>
        <v>O5</v>
      </c>
      <c r="J45" s="58">
        <v>5</v>
      </c>
      <c r="K45" s="63" t="s">
        <v>1009</v>
      </c>
      <c r="L45" s="59" t="s">
        <v>522</v>
      </c>
      <c r="M45" s="59" t="s">
        <v>1010</v>
      </c>
      <c r="N45" s="59" t="s">
        <v>1011</v>
      </c>
      <c r="O45" s="59" t="s">
        <v>1012</v>
      </c>
      <c r="P45" s="59" t="s">
        <v>1013</v>
      </c>
      <c r="Q45" s="62"/>
      <c r="R45" s="62">
        <v>4</v>
      </c>
      <c r="S45" s="62"/>
      <c r="T45" s="62"/>
      <c r="U45" s="63" t="s">
        <v>11570</v>
      </c>
    </row>
    <row r="46" spans="1:21" s="83" customFormat="1" ht="43.2">
      <c r="A46" s="57" t="str">
        <f t="shared" si="5"/>
        <v>ación jerárquica establecida.</v>
      </c>
      <c r="B46" s="57" t="str">
        <f t="shared" si="6"/>
        <v>41AP</v>
      </c>
      <c r="C46" s="57" t="str">
        <f t="shared" si="7"/>
        <v>HYAPO41O5</v>
      </c>
      <c r="D46" s="57" t="s">
        <v>7879</v>
      </c>
      <c r="E46" s="57" t="s">
        <v>7878</v>
      </c>
      <c r="F46" s="135" t="s">
        <v>11432</v>
      </c>
      <c r="G46" s="58" t="str">
        <f t="shared" si="8"/>
        <v>O41</v>
      </c>
      <c r="H46" s="59">
        <v>41</v>
      </c>
      <c r="I46" s="58" t="str">
        <f t="shared" si="9"/>
        <v>O5</v>
      </c>
      <c r="J46" s="58">
        <v>5</v>
      </c>
      <c r="K46" s="63" t="s">
        <v>1335</v>
      </c>
      <c r="L46" s="59" t="s">
        <v>1387</v>
      </c>
      <c r="M46" s="59" t="s">
        <v>1336</v>
      </c>
      <c r="N46" s="59" t="s">
        <v>1337</v>
      </c>
      <c r="O46" s="59" t="s">
        <v>1338</v>
      </c>
      <c r="P46" s="59" t="s">
        <v>171</v>
      </c>
      <c r="Q46" s="62"/>
      <c r="R46" s="62">
        <v>1</v>
      </c>
      <c r="S46" s="62"/>
      <c r="T46" s="62"/>
      <c r="U46" s="63" t="s">
        <v>11569</v>
      </c>
    </row>
    <row r="47" spans="1:21" s="83" customFormat="1" ht="57.6">
      <c r="A47" s="57" t="str">
        <f t="shared" si="5"/>
        <v>os a la neutralidad política.</v>
      </c>
      <c r="B47" s="57" t="str">
        <f t="shared" si="6"/>
        <v>42AP</v>
      </c>
      <c r="C47" s="57" t="str">
        <f t="shared" si="7"/>
        <v>HYAPO42O5</v>
      </c>
      <c r="D47" s="57" t="s">
        <v>7879</v>
      </c>
      <c r="E47" s="57" t="s">
        <v>7878</v>
      </c>
      <c r="F47" s="135" t="s">
        <v>11432</v>
      </c>
      <c r="G47" s="58" t="str">
        <f t="shared" si="8"/>
        <v>O42</v>
      </c>
      <c r="H47" s="59">
        <v>42</v>
      </c>
      <c r="I47" s="58" t="str">
        <f t="shared" si="9"/>
        <v>O5</v>
      </c>
      <c r="J47" s="58">
        <v>5</v>
      </c>
      <c r="K47" s="63" t="s">
        <v>1553</v>
      </c>
      <c r="L47" s="59" t="s">
        <v>1387</v>
      </c>
      <c r="M47" s="59" t="s">
        <v>1554</v>
      </c>
      <c r="N47" s="59" t="s">
        <v>1555</v>
      </c>
      <c r="O47" s="59" t="s">
        <v>1556</v>
      </c>
      <c r="P47" s="59" t="s">
        <v>1557</v>
      </c>
      <c r="Q47" s="62"/>
      <c r="R47" s="62">
        <v>1</v>
      </c>
      <c r="S47" s="62"/>
      <c r="T47" s="62"/>
      <c r="U47" s="63" t="s">
        <v>11568</v>
      </c>
    </row>
    <row r="48" spans="1:21" s="83" customFormat="1" ht="43.2">
      <c r="A48" s="57" t="str">
        <f t="shared" si="5"/>
        <v>encia y el Consejo de Estado.</v>
      </c>
      <c r="B48" s="57" t="str">
        <f t="shared" si="6"/>
        <v>43AP</v>
      </c>
      <c r="C48" s="57" t="str">
        <f t="shared" si="7"/>
        <v>HYAPO43O5</v>
      </c>
      <c r="D48" s="57" t="s">
        <v>7879</v>
      </c>
      <c r="E48" s="57" t="s">
        <v>7878</v>
      </c>
      <c r="F48" s="135" t="s">
        <v>11432</v>
      </c>
      <c r="G48" s="58" t="str">
        <f t="shared" si="8"/>
        <v>O43</v>
      </c>
      <c r="H48" s="59">
        <v>43</v>
      </c>
      <c r="I48" s="58" t="str">
        <f t="shared" si="9"/>
        <v>O5</v>
      </c>
      <c r="J48" s="58">
        <v>5</v>
      </c>
      <c r="K48" s="63" t="s">
        <v>1620</v>
      </c>
      <c r="L48" s="59" t="s">
        <v>523</v>
      </c>
      <c r="M48" s="59" t="s">
        <v>1621</v>
      </c>
      <c r="N48" s="59" t="s">
        <v>1622</v>
      </c>
      <c r="O48" s="59" t="s">
        <v>1623</v>
      </c>
      <c r="P48" s="59" t="s">
        <v>1624</v>
      </c>
      <c r="Q48" s="62"/>
      <c r="R48" s="62">
        <v>3</v>
      </c>
      <c r="S48" s="62"/>
      <c r="T48" s="62"/>
      <c r="U48" s="63" t="s">
        <v>11567</v>
      </c>
    </row>
    <row r="49" spans="1:21" s="83" customFormat="1" ht="43.2">
      <c r="A49" s="83" t="str">
        <f t="shared" si="5"/>
        <v>ividuales de estas entidades.</v>
      </c>
      <c r="B49" s="83" t="str">
        <f t="shared" si="6"/>
        <v>44AP</v>
      </c>
      <c r="C49" s="83" t="str">
        <f t="shared" si="7"/>
        <v>HYAPO44O5</v>
      </c>
      <c r="D49" s="83" t="s">
        <v>7879</v>
      </c>
      <c r="E49" s="83" t="s">
        <v>7878</v>
      </c>
      <c r="F49" s="224" t="s">
        <v>11432</v>
      </c>
      <c r="G49" s="84" t="str">
        <f t="shared" si="8"/>
        <v>O44</v>
      </c>
      <c r="H49" s="85">
        <v>44</v>
      </c>
      <c r="I49" s="84" t="str">
        <f t="shared" si="9"/>
        <v>O5</v>
      </c>
      <c r="J49" s="84">
        <v>5</v>
      </c>
      <c r="K49" s="86" t="s">
        <v>1663</v>
      </c>
      <c r="L49" s="85" t="s">
        <v>522</v>
      </c>
      <c r="M49" s="85" t="s">
        <v>1664</v>
      </c>
      <c r="N49" s="85" t="s">
        <v>1665</v>
      </c>
      <c r="O49" s="85" t="s">
        <v>1666</v>
      </c>
      <c r="P49" s="85" t="s">
        <v>1667</v>
      </c>
      <c r="Q49" s="153"/>
      <c r="R49" s="153">
        <v>4</v>
      </c>
      <c r="S49" s="153"/>
      <c r="T49" s="153"/>
      <c r="U49" s="86" t="s">
        <v>11566</v>
      </c>
    </row>
    <row r="50" spans="1:21" s="83" customFormat="1" ht="43.2">
      <c r="A50" s="83" t="str">
        <f t="shared" si="5"/>
        <v xml:space="preserve"> a un estado descentralizado.</v>
      </c>
      <c r="B50" s="83" t="str">
        <f t="shared" si="6"/>
        <v>45AP</v>
      </c>
      <c r="C50" s="83" t="str">
        <f t="shared" si="7"/>
        <v>HYAPO45O5</v>
      </c>
      <c r="D50" s="83" t="s">
        <v>7879</v>
      </c>
      <c r="E50" s="83" t="s">
        <v>7878</v>
      </c>
      <c r="F50" s="224" t="s">
        <v>11432</v>
      </c>
      <c r="G50" s="84" t="str">
        <f t="shared" si="8"/>
        <v>O45</v>
      </c>
      <c r="H50" s="85">
        <v>45</v>
      </c>
      <c r="I50" s="84" t="str">
        <f t="shared" si="9"/>
        <v>O5</v>
      </c>
      <c r="J50" s="84">
        <v>5</v>
      </c>
      <c r="K50" s="86" t="s">
        <v>11565</v>
      </c>
      <c r="L50" s="85" t="s">
        <v>524</v>
      </c>
      <c r="M50" s="85" t="s">
        <v>11564</v>
      </c>
      <c r="N50" s="85" t="s">
        <v>11562</v>
      </c>
      <c r="O50" s="85" t="s">
        <v>11563</v>
      </c>
      <c r="P50" s="85" t="s">
        <v>1444</v>
      </c>
      <c r="Q50" s="153"/>
      <c r="R50" s="153">
        <v>2</v>
      </c>
      <c r="S50" s="153"/>
      <c r="T50" s="153"/>
      <c r="U50" s="86" t="s">
        <v>11561</v>
      </c>
    </row>
    <row r="51" spans="1:21" s="83" customFormat="1" ht="43.2">
      <c r="A51" s="83" t="str">
        <f t="shared" si="5"/>
        <v>oría política de Montesquieu.</v>
      </c>
      <c r="B51" s="83" t="str">
        <f t="shared" si="6"/>
        <v>46AP</v>
      </c>
      <c r="C51" s="83" t="str">
        <f t="shared" si="7"/>
        <v>HYAPO46O5</v>
      </c>
      <c r="D51" s="83" t="s">
        <v>7879</v>
      </c>
      <c r="E51" s="83" t="s">
        <v>7878</v>
      </c>
      <c r="F51" s="224" t="s">
        <v>11432</v>
      </c>
      <c r="G51" s="84" t="str">
        <f t="shared" si="8"/>
        <v>O46</v>
      </c>
      <c r="H51" s="85">
        <v>46</v>
      </c>
      <c r="I51" s="84" t="str">
        <f t="shared" si="9"/>
        <v>O5</v>
      </c>
      <c r="J51" s="84">
        <v>5</v>
      </c>
      <c r="K51" s="86" t="s">
        <v>6732</v>
      </c>
      <c r="L51" s="85" t="s">
        <v>524</v>
      </c>
      <c r="M51" s="85" t="s">
        <v>6733</v>
      </c>
      <c r="N51" s="85" t="s">
        <v>6734</v>
      </c>
      <c r="O51" s="85" t="s">
        <v>6735</v>
      </c>
      <c r="P51" s="85" t="s">
        <v>6736</v>
      </c>
      <c r="Q51" s="153"/>
      <c r="R51" s="153">
        <v>2</v>
      </c>
      <c r="S51" s="153"/>
      <c r="T51" s="153"/>
      <c r="U51" s="86" t="s">
        <v>11560</v>
      </c>
    </row>
    <row r="52" spans="1:21" s="83" customFormat="1" ht="43.2">
      <c r="A52" s="83" t="str">
        <f t="shared" si="5"/>
        <v>stitucional, respectivamente.</v>
      </c>
      <c r="B52" s="83" t="str">
        <f t="shared" si="6"/>
        <v>47AP</v>
      </c>
      <c r="C52" s="83" t="str">
        <f t="shared" si="7"/>
        <v>HYAPO47O5</v>
      </c>
      <c r="D52" s="83" t="s">
        <v>7879</v>
      </c>
      <c r="E52" s="83" t="s">
        <v>7878</v>
      </c>
      <c r="F52" s="224" t="s">
        <v>11432</v>
      </c>
      <c r="G52" s="84" t="str">
        <f t="shared" si="8"/>
        <v>O47</v>
      </c>
      <c r="H52" s="85">
        <v>47</v>
      </c>
      <c r="I52" s="84" t="str">
        <f t="shared" si="9"/>
        <v>O5</v>
      </c>
      <c r="J52" s="84">
        <v>5</v>
      </c>
      <c r="K52" s="86" t="s">
        <v>11559</v>
      </c>
      <c r="L52" s="85" t="s">
        <v>1387</v>
      </c>
      <c r="M52" s="85" t="s">
        <v>11558</v>
      </c>
      <c r="N52" s="85" t="s">
        <v>126</v>
      </c>
      <c r="O52" s="85" t="s">
        <v>123</v>
      </c>
      <c r="P52" s="85" t="s">
        <v>125</v>
      </c>
      <c r="Q52" s="153"/>
      <c r="R52" s="153">
        <v>1</v>
      </c>
      <c r="S52" s="153"/>
      <c r="T52" s="153"/>
      <c r="U52" s="86" t="s">
        <v>11557</v>
      </c>
    </row>
    <row r="53" spans="1:21" s="140" customFormat="1" ht="86.4">
      <c r="A53" s="83" t="str">
        <f t="shared" si="5"/>
        <v xml:space="preserve"> Subsecretario o el Ministro.</v>
      </c>
      <c r="B53" s="83" t="str">
        <f t="shared" si="6"/>
        <v>48AP</v>
      </c>
      <c r="C53" s="83" t="str">
        <f t="shared" si="7"/>
        <v>HYAPO48O5</v>
      </c>
      <c r="D53" s="83" t="s">
        <v>7879</v>
      </c>
      <c r="E53" s="83" t="s">
        <v>7878</v>
      </c>
      <c r="F53" s="224" t="s">
        <v>11432</v>
      </c>
      <c r="G53" s="84" t="str">
        <f t="shared" si="8"/>
        <v>O48</v>
      </c>
      <c r="H53" s="85">
        <v>48</v>
      </c>
      <c r="I53" s="84" t="str">
        <f t="shared" si="9"/>
        <v>O5</v>
      </c>
      <c r="J53" s="84">
        <v>5</v>
      </c>
      <c r="K53" s="86" t="s">
        <v>11556</v>
      </c>
      <c r="L53" s="85" t="s">
        <v>1387</v>
      </c>
      <c r="M53" s="85" t="s">
        <v>11552</v>
      </c>
      <c r="N53" s="85" t="s">
        <v>11555</v>
      </c>
      <c r="O53" s="85" t="s">
        <v>11554</v>
      </c>
      <c r="P53" s="85" t="s">
        <v>11553</v>
      </c>
      <c r="Q53" s="153"/>
      <c r="R53" s="153">
        <v>1</v>
      </c>
      <c r="S53" s="153"/>
      <c r="T53" s="153"/>
      <c r="U53" s="86" t="s">
        <v>11551</v>
      </c>
    </row>
    <row r="54" spans="1:21" s="140" customFormat="1" ht="72">
      <c r="A54" s="83" t="str">
        <f t="shared" si="5"/>
        <v>corresponden a los Ministros.</v>
      </c>
      <c r="B54" s="83" t="str">
        <f t="shared" si="6"/>
        <v>49AP</v>
      </c>
      <c r="C54" s="83" t="str">
        <f t="shared" si="7"/>
        <v>HYAPO49O5</v>
      </c>
      <c r="D54" s="83" t="s">
        <v>7879</v>
      </c>
      <c r="E54" s="83" t="s">
        <v>7878</v>
      </c>
      <c r="F54" s="224" t="s">
        <v>11432</v>
      </c>
      <c r="G54" s="84" t="str">
        <f t="shared" si="8"/>
        <v>O49</v>
      </c>
      <c r="H54" s="85">
        <v>49</v>
      </c>
      <c r="I54" s="84" t="str">
        <f t="shared" si="9"/>
        <v>O5</v>
      </c>
      <c r="J54" s="84">
        <v>5</v>
      </c>
      <c r="K54" s="86" t="s">
        <v>6481</v>
      </c>
      <c r="L54" s="85" t="s">
        <v>1387</v>
      </c>
      <c r="M54" s="85" t="s">
        <v>6482</v>
      </c>
      <c r="N54" s="85" t="s">
        <v>6483</v>
      </c>
      <c r="O54" s="85" t="s">
        <v>6484</v>
      </c>
      <c r="P54" s="85" t="s">
        <v>6485</v>
      </c>
      <c r="Q54" s="153"/>
      <c r="R54" s="153">
        <v>1</v>
      </c>
      <c r="S54" s="153"/>
      <c r="T54" s="153"/>
      <c r="U54" s="86" t="s">
        <v>11550</v>
      </c>
    </row>
    <row r="55" spans="1:21" s="140" customFormat="1" ht="57.6">
      <c r="A55" s="83" t="str">
        <f t="shared" si="5"/>
        <v>específicas de otros órganos.</v>
      </c>
      <c r="B55" s="83" t="str">
        <f t="shared" si="6"/>
        <v>50AP</v>
      </c>
      <c r="C55" s="83" t="str">
        <f t="shared" si="7"/>
        <v>HYAPO50O5</v>
      </c>
      <c r="D55" s="83" t="s">
        <v>7879</v>
      </c>
      <c r="E55" s="83" t="s">
        <v>7878</v>
      </c>
      <c r="F55" s="224" t="s">
        <v>11432</v>
      </c>
      <c r="G55" s="84" t="str">
        <f t="shared" si="8"/>
        <v>O50</v>
      </c>
      <c r="H55" s="85">
        <v>50</v>
      </c>
      <c r="I55" s="84" t="str">
        <f t="shared" si="9"/>
        <v>O5</v>
      </c>
      <c r="J55" s="84">
        <v>5</v>
      </c>
      <c r="K55" s="86" t="s">
        <v>6515</v>
      </c>
      <c r="L55" s="85" t="s">
        <v>1387</v>
      </c>
      <c r="M55" s="85" t="s">
        <v>6516</v>
      </c>
      <c r="N55" s="85" t="s">
        <v>6517</v>
      </c>
      <c r="O55" s="85" t="s">
        <v>6518</v>
      </c>
      <c r="P55" s="85" t="s">
        <v>6519</v>
      </c>
      <c r="Q55" s="153"/>
      <c r="R55" s="153">
        <v>1</v>
      </c>
      <c r="S55" s="153"/>
      <c r="T55" s="153"/>
      <c r="U55" s="86" t="s">
        <v>11549</v>
      </c>
    </row>
    <row r="56" spans="1:21" s="140" customFormat="1" ht="57.6">
      <c r="A56" s="140" t="str">
        <f t="shared" si="5"/>
        <v>o su rol con otros conceptos.</v>
      </c>
      <c r="B56" s="140" t="str">
        <f t="shared" si="6"/>
        <v>51AP</v>
      </c>
      <c r="C56" s="140" t="str">
        <f t="shared" si="7"/>
        <v>HYAPO51O5</v>
      </c>
      <c r="D56" s="140" t="s">
        <v>7879</v>
      </c>
      <c r="E56" s="140" t="s">
        <v>7878</v>
      </c>
      <c r="F56" s="141" t="s">
        <v>11432</v>
      </c>
      <c r="G56" s="142" t="str">
        <f t="shared" si="8"/>
        <v>O51</v>
      </c>
      <c r="H56" s="114">
        <v>51</v>
      </c>
      <c r="I56" s="142" t="str">
        <f t="shared" si="9"/>
        <v>O5</v>
      </c>
      <c r="J56" s="142">
        <v>5</v>
      </c>
      <c r="K56" s="113" t="s">
        <v>6506</v>
      </c>
      <c r="L56" s="114" t="s">
        <v>1387</v>
      </c>
      <c r="M56" s="114" t="s">
        <v>6507</v>
      </c>
      <c r="N56" s="114" t="s">
        <v>6508</v>
      </c>
      <c r="O56" s="114" t="s">
        <v>6509</v>
      </c>
      <c r="P56" s="114" t="s">
        <v>6510</v>
      </c>
      <c r="Q56" s="115"/>
      <c r="R56" s="115">
        <v>1</v>
      </c>
      <c r="S56" s="115"/>
      <c r="T56" s="115"/>
      <c r="U56" s="113" t="s">
        <v>11548</v>
      </c>
    </row>
    <row r="57" spans="1:21" s="140" customFormat="1" ht="57.6">
      <c r="A57" s="140" t="str">
        <f t="shared" si="5"/>
        <v>istración General del Estado.</v>
      </c>
      <c r="B57" s="140" t="str">
        <f t="shared" si="6"/>
        <v>52AP</v>
      </c>
      <c r="C57" s="140" t="str">
        <f t="shared" si="7"/>
        <v>HYAPO52O5</v>
      </c>
      <c r="D57" s="140" t="s">
        <v>7879</v>
      </c>
      <c r="E57" s="140" t="s">
        <v>7878</v>
      </c>
      <c r="F57" s="141" t="s">
        <v>11432</v>
      </c>
      <c r="G57" s="142" t="str">
        <f t="shared" si="8"/>
        <v>O52</v>
      </c>
      <c r="H57" s="114">
        <v>52</v>
      </c>
      <c r="I57" s="142" t="str">
        <f t="shared" si="9"/>
        <v>O5</v>
      </c>
      <c r="J57" s="142">
        <v>5</v>
      </c>
      <c r="K57" s="113" t="s">
        <v>11547</v>
      </c>
      <c r="L57" s="114" t="s">
        <v>522</v>
      </c>
      <c r="M57" s="114" t="s">
        <v>11546</v>
      </c>
      <c r="N57" s="114" t="s">
        <v>11545</v>
      </c>
      <c r="O57" s="114" t="s">
        <v>11544</v>
      </c>
      <c r="P57" s="114" t="s">
        <v>11543</v>
      </c>
      <c r="Q57" s="115"/>
      <c r="R57" s="115">
        <v>4</v>
      </c>
      <c r="S57" s="115"/>
      <c r="T57" s="115"/>
      <c r="U57" s="113" t="s">
        <v>11542</v>
      </c>
    </row>
    <row r="58" spans="1:21" s="129" customFormat="1" ht="72">
      <c r="A58" s="140" t="str">
        <f t="shared" si="5"/>
        <v>ación fijar su propio límite.</v>
      </c>
      <c r="B58" s="140" t="str">
        <f t="shared" si="6"/>
        <v>53AP</v>
      </c>
      <c r="C58" s="140" t="str">
        <f t="shared" si="7"/>
        <v>HYAPO53O5</v>
      </c>
      <c r="D58" s="140" t="s">
        <v>7879</v>
      </c>
      <c r="E58" s="140" t="s">
        <v>7878</v>
      </c>
      <c r="F58" s="141" t="s">
        <v>11432</v>
      </c>
      <c r="G58" s="142" t="str">
        <f t="shared" si="8"/>
        <v>O53</v>
      </c>
      <c r="H58" s="114">
        <v>53</v>
      </c>
      <c r="I58" s="142" t="str">
        <f t="shared" si="9"/>
        <v>O5</v>
      </c>
      <c r="J58" s="142">
        <v>5</v>
      </c>
      <c r="K58" s="113" t="s">
        <v>5261</v>
      </c>
      <c r="L58" s="114" t="s">
        <v>524</v>
      </c>
      <c r="M58" s="114" t="s">
        <v>5262</v>
      </c>
      <c r="N58" s="114" t="s">
        <v>5263</v>
      </c>
      <c r="O58" s="114" t="s">
        <v>5264</v>
      </c>
      <c r="P58" s="114" t="s">
        <v>5265</v>
      </c>
      <c r="Q58" s="115"/>
      <c r="R58" s="115">
        <v>2</v>
      </c>
      <c r="S58" s="115"/>
      <c r="T58" s="115"/>
      <c r="U58" s="113" t="s">
        <v>11541</v>
      </c>
    </row>
    <row r="59" spans="1:21" s="129" customFormat="1" ht="57.6">
      <c r="A59" s="140" t="str">
        <f t="shared" si="5"/>
        <v>lecen el límite directamente.</v>
      </c>
      <c r="B59" s="140" t="str">
        <f t="shared" si="6"/>
        <v>54AP</v>
      </c>
      <c r="C59" s="140" t="str">
        <f t="shared" si="7"/>
        <v>HYAPO54O5</v>
      </c>
      <c r="D59" s="140" t="s">
        <v>7879</v>
      </c>
      <c r="E59" s="140" t="s">
        <v>7878</v>
      </c>
      <c r="F59" s="141" t="s">
        <v>11432</v>
      </c>
      <c r="G59" s="142" t="str">
        <f t="shared" si="8"/>
        <v>O54</v>
      </c>
      <c r="H59" s="114">
        <v>54</v>
      </c>
      <c r="I59" s="142" t="str">
        <f t="shared" si="9"/>
        <v>O5</v>
      </c>
      <c r="J59" s="142">
        <v>5</v>
      </c>
      <c r="K59" s="113" t="s">
        <v>6216</v>
      </c>
      <c r="L59" s="114" t="s">
        <v>523</v>
      </c>
      <c r="M59" s="114" t="s">
        <v>6217</v>
      </c>
      <c r="N59" s="114" t="s">
        <v>6218</v>
      </c>
      <c r="O59" s="114" t="s">
        <v>6219</v>
      </c>
      <c r="P59" s="114" t="s">
        <v>6220</v>
      </c>
      <c r="Q59" s="115"/>
      <c r="R59" s="115">
        <v>3</v>
      </c>
      <c r="S59" s="115"/>
      <c r="T59" s="115"/>
      <c r="U59" s="113" t="s">
        <v>11540</v>
      </c>
    </row>
    <row r="60" spans="1:21" s="129" customFormat="1" ht="43.2">
      <c r="A60" s="140" t="str">
        <f t="shared" si="5"/>
        <v>ue establece la distribución.</v>
      </c>
      <c r="B60" s="140" t="str">
        <f t="shared" si="6"/>
        <v>55AP</v>
      </c>
      <c r="C60" s="140" t="str">
        <f t="shared" si="7"/>
        <v>HYAPO55O5</v>
      </c>
      <c r="D60" s="140" t="s">
        <v>7879</v>
      </c>
      <c r="E60" s="140" t="s">
        <v>7878</v>
      </c>
      <c r="F60" s="141" t="s">
        <v>11432</v>
      </c>
      <c r="G60" s="142" t="str">
        <f t="shared" si="8"/>
        <v>O55</v>
      </c>
      <c r="H60" s="114">
        <v>55</v>
      </c>
      <c r="I60" s="142" t="str">
        <f t="shared" si="9"/>
        <v>O5</v>
      </c>
      <c r="J60" s="142">
        <v>5</v>
      </c>
      <c r="K60" s="113" t="s">
        <v>6221</v>
      </c>
      <c r="L60" s="114" t="s">
        <v>523</v>
      </c>
      <c r="M60" s="114" t="s">
        <v>6222</v>
      </c>
      <c r="N60" s="114" t="s">
        <v>6223</v>
      </c>
      <c r="O60" s="114" t="s">
        <v>6224</v>
      </c>
      <c r="P60" s="114" t="s">
        <v>6225</v>
      </c>
      <c r="Q60" s="115"/>
      <c r="R60" s="115">
        <v>3</v>
      </c>
      <c r="S60" s="115"/>
      <c r="T60" s="115"/>
      <c r="U60" s="113" t="s">
        <v>11539</v>
      </c>
    </row>
    <row r="61" spans="1:21" s="33" customFormat="1" ht="86.4">
      <c r="A61" s="33" t="str">
        <f t="shared" si="5"/>
        <v>l contenido del artículo 106.</v>
      </c>
      <c r="B61" s="33" t="str">
        <f t="shared" si="6"/>
        <v>59AP</v>
      </c>
      <c r="C61" s="33" t="str">
        <f t="shared" si="7"/>
        <v>HYAPO59O5</v>
      </c>
      <c r="D61" s="33" t="s">
        <v>7879</v>
      </c>
      <c r="E61" s="33" t="s">
        <v>7878</v>
      </c>
      <c r="F61" s="237" t="s">
        <v>11432</v>
      </c>
      <c r="G61" s="233" t="str">
        <f t="shared" si="8"/>
        <v>O59</v>
      </c>
      <c r="H61" s="188">
        <v>59</v>
      </c>
      <c r="I61" s="233" t="str">
        <f t="shared" si="9"/>
        <v>O5</v>
      </c>
      <c r="J61" s="233">
        <v>5</v>
      </c>
      <c r="K61" s="190" t="s">
        <v>5266</v>
      </c>
      <c r="L61" s="188" t="s">
        <v>522</v>
      </c>
      <c r="M61" s="188" t="s">
        <v>5267</v>
      </c>
      <c r="N61" s="188" t="s">
        <v>5268</v>
      </c>
      <c r="O61" s="188" t="s">
        <v>5269</v>
      </c>
      <c r="P61" s="188" t="s">
        <v>5270</v>
      </c>
      <c r="Q61" s="189"/>
      <c r="R61" s="189">
        <v>4</v>
      </c>
      <c r="S61" s="189"/>
      <c r="T61" s="189"/>
      <c r="U61" s="190" t="s">
        <v>11535</v>
      </c>
    </row>
    <row r="62" spans="1:21" s="33" customFormat="1" ht="115.2">
      <c r="A62" s="33" t="str">
        <f t="shared" si="5"/>
        <v xml:space="preserve"> de actuación administrativa.</v>
      </c>
      <c r="B62" s="33" t="str">
        <f t="shared" si="6"/>
        <v>60AP</v>
      </c>
      <c r="C62" s="33" t="str">
        <f t="shared" si="7"/>
        <v>HYAPO60O5</v>
      </c>
      <c r="D62" s="33" t="s">
        <v>7879</v>
      </c>
      <c r="E62" s="33" t="s">
        <v>7878</v>
      </c>
      <c r="F62" s="237" t="s">
        <v>11432</v>
      </c>
      <c r="G62" s="233" t="str">
        <f t="shared" si="8"/>
        <v>O60</v>
      </c>
      <c r="H62" s="188">
        <v>60</v>
      </c>
      <c r="I62" s="233" t="str">
        <f t="shared" si="9"/>
        <v>O5</v>
      </c>
      <c r="J62" s="233">
        <v>5</v>
      </c>
      <c r="K62" s="190" t="s">
        <v>11534</v>
      </c>
      <c r="L62" s="188" t="s">
        <v>523</v>
      </c>
      <c r="M62" s="188" t="s">
        <v>11533</v>
      </c>
      <c r="N62" s="188" t="s">
        <v>11532</v>
      </c>
      <c r="O62" s="188" t="s">
        <v>5268</v>
      </c>
      <c r="P62" s="188" t="s">
        <v>11531</v>
      </c>
      <c r="Q62" s="189"/>
      <c r="R62" s="189">
        <v>3</v>
      </c>
      <c r="S62" s="189"/>
      <c r="T62" s="189"/>
      <c r="U62" s="190" t="s">
        <v>11530</v>
      </c>
    </row>
    <row r="63" spans="1:21" s="33" customFormat="1" ht="86.4">
      <c r="A63" s="33" t="str">
        <f t="shared" si="5"/>
        <v>icial o derechos electorales.</v>
      </c>
      <c r="B63" s="33" t="str">
        <f t="shared" si="6"/>
        <v>61AP</v>
      </c>
      <c r="C63" s="33" t="str">
        <f t="shared" si="7"/>
        <v>HYAPO61O5</v>
      </c>
      <c r="D63" s="33" t="s">
        <v>7879</v>
      </c>
      <c r="E63" s="33" t="s">
        <v>7878</v>
      </c>
      <c r="F63" s="237" t="s">
        <v>11432</v>
      </c>
      <c r="G63" s="233" t="str">
        <f t="shared" si="8"/>
        <v>O61</v>
      </c>
      <c r="H63" s="188">
        <v>61</v>
      </c>
      <c r="I63" s="233" t="str">
        <f t="shared" si="9"/>
        <v>O5</v>
      </c>
      <c r="J63" s="233">
        <v>5</v>
      </c>
      <c r="K63" s="190" t="s">
        <v>4128</v>
      </c>
      <c r="L63" s="188" t="s">
        <v>1387</v>
      </c>
      <c r="M63" s="188" t="s">
        <v>4129</v>
      </c>
      <c r="N63" s="188" t="s">
        <v>4130</v>
      </c>
      <c r="O63" s="188" t="s">
        <v>4131</v>
      </c>
      <c r="P63" s="188" t="s">
        <v>4393</v>
      </c>
      <c r="Q63" s="189"/>
      <c r="R63" s="189">
        <v>1</v>
      </c>
      <c r="S63" s="189"/>
      <c r="T63" s="189"/>
      <c r="U63" s="190" t="s">
        <v>11529</v>
      </c>
    </row>
    <row r="64" spans="1:21" s="33" customFormat="1" ht="86.4">
      <c r="A64" s="33" t="str">
        <f t="shared" si="5"/>
        <v>tes no mencionados en la ley.</v>
      </c>
      <c r="B64" s="33" t="str">
        <f t="shared" si="6"/>
        <v>62AP</v>
      </c>
      <c r="C64" s="33" t="str">
        <f t="shared" si="7"/>
        <v>HYAPO62O5</v>
      </c>
      <c r="D64" s="33" t="s">
        <v>7879</v>
      </c>
      <c r="E64" s="33" t="s">
        <v>7878</v>
      </c>
      <c r="F64" s="237" t="s">
        <v>11432</v>
      </c>
      <c r="G64" s="233" t="str">
        <f t="shared" si="8"/>
        <v>O62</v>
      </c>
      <c r="H64" s="188">
        <v>62</v>
      </c>
      <c r="I64" s="233" t="str">
        <f t="shared" si="9"/>
        <v>O5</v>
      </c>
      <c r="J64" s="233">
        <v>5</v>
      </c>
      <c r="K64" s="190" t="s">
        <v>11528</v>
      </c>
      <c r="L64" s="188" t="s">
        <v>524</v>
      </c>
      <c r="M64" s="188" t="s">
        <v>11527</v>
      </c>
      <c r="N64" s="188" t="s">
        <v>11524</v>
      </c>
      <c r="O64" s="188" t="s">
        <v>11526</v>
      </c>
      <c r="P64" s="188" t="s">
        <v>11525</v>
      </c>
      <c r="Q64" s="189"/>
      <c r="R64" s="189">
        <v>2</v>
      </c>
      <c r="S64" s="189"/>
      <c r="T64" s="189"/>
      <c r="U64" s="190" t="s">
        <v>11523</v>
      </c>
    </row>
    <row r="65" spans="1:21" s="33" customFormat="1" ht="72">
      <c r="A65" s="33" t="str">
        <f t="shared" si="5"/>
        <v>biertos en el artículo 103.2.</v>
      </c>
      <c r="B65" s="33" t="str">
        <f t="shared" si="6"/>
        <v>63AP</v>
      </c>
      <c r="C65" s="33" t="str">
        <f t="shared" si="7"/>
        <v>HYAPO63O5</v>
      </c>
      <c r="D65" s="33" t="s">
        <v>7879</v>
      </c>
      <c r="E65" s="33" t="s">
        <v>7878</v>
      </c>
      <c r="F65" s="237" t="s">
        <v>11432</v>
      </c>
      <c r="G65" s="233" t="str">
        <f t="shared" si="8"/>
        <v>O63</v>
      </c>
      <c r="H65" s="188">
        <v>63</v>
      </c>
      <c r="I65" s="233" t="str">
        <f t="shared" si="9"/>
        <v>O5</v>
      </c>
      <c r="J65" s="233">
        <v>5</v>
      </c>
      <c r="K65" s="190" t="s">
        <v>11522</v>
      </c>
      <c r="L65" s="188" t="s">
        <v>524</v>
      </c>
      <c r="M65" s="188" t="s">
        <v>11521</v>
      </c>
      <c r="N65" s="188" t="s">
        <v>11518</v>
      </c>
      <c r="O65" s="188" t="s">
        <v>11520</v>
      </c>
      <c r="P65" s="188" t="s">
        <v>11519</v>
      </c>
      <c r="Q65" s="189"/>
      <c r="R65" s="189">
        <v>2</v>
      </c>
      <c r="S65" s="189"/>
      <c r="T65" s="189"/>
      <c r="U65" s="190" t="s">
        <v>11517</v>
      </c>
    </row>
    <row r="66" spans="1:21" s="33" customFormat="1" ht="86.4">
      <c r="A66" s="33" t="str">
        <f t="shared" si="5"/>
        <v>ratados en el artículo 103.3.</v>
      </c>
      <c r="B66" s="33" t="str">
        <f t="shared" si="6"/>
        <v>64AP</v>
      </c>
      <c r="C66" s="33" t="str">
        <f t="shared" si="7"/>
        <v>HYAPO64O5</v>
      </c>
      <c r="D66" s="33" t="s">
        <v>7879</v>
      </c>
      <c r="E66" s="33" t="s">
        <v>7878</v>
      </c>
      <c r="F66" s="237" t="s">
        <v>11432</v>
      </c>
      <c r="G66" s="233" t="str">
        <f t="shared" si="8"/>
        <v>O64</v>
      </c>
      <c r="H66" s="188">
        <v>64</v>
      </c>
      <c r="I66" s="233" t="str">
        <f t="shared" si="9"/>
        <v>O5</v>
      </c>
      <c r="J66" s="233">
        <v>5</v>
      </c>
      <c r="K66" s="190" t="s">
        <v>11516</v>
      </c>
      <c r="L66" s="188" t="s">
        <v>522</v>
      </c>
      <c r="M66" s="188" t="s">
        <v>11515</v>
      </c>
      <c r="N66" s="188" t="s">
        <v>11514</v>
      </c>
      <c r="O66" s="188" t="s">
        <v>11513</v>
      </c>
      <c r="P66" s="188" t="s">
        <v>11512</v>
      </c>
      <c r="Q66" s="189"/>
      <c r="R66" s="189">
        <v>4</v>
      </c>
      <c r="S66" s="189"/>
      <c r="T66" s="189"/>
      <c r="U66" s="190" t="s">
        <v>11511</v>
      </c>
    </row>
    <row r="67" spans="1:21" s="33" customFormat="1" ht="72">
      <c r="A67" s="33" t="str">
        <f t="shared" ref="A67:A102" si="10">RIGHT(U67,29)</f>
        <v>ralización o la coordinación.</v>
      </c>
      <c r="B67" s="33" t="str">
        <f t="shared" ref="B67:B102" si="11">H67&amp;F67</f>
        <v>65AP</v>
      </c>
      <c r="C67" s="33" t="str">
        <f t="shared" ref="C67:C98" si="12">D67&amp;E67&amp;F67&amp;G67&amp;I67</f>
        <v>HYAPO65O5</v>
      </c>
      <c r="D67" s="33" t="s">
        <v>7879</v>
      </c>
      <c r="E67" s="33" t="s">
        <v>7878</v>
      </c>
      <c r="F67" s="237" t="s">
        <v>11432</v>
      </c>
      <c r="G67" s="233" t="str">
        <f t="shared" ref="G67:G98" si="13">IF(H67&lt;9,"OO",IF(H67&lt;99,"O",""))&amp;H67</f>
        <v>O65</v>
      </c>
      <c r="H67" s="188">
        <v>65</v>
      </c>
      <c r="I67" s="233" t="str">
        <f t="shared" ref="I67:I98" si="14">IF(J67&lt;9,"O","")&amp;J67</f>
        <v>O5</v>
      </c>
      <c r="J67" s="233">
        <v>5</v>
      </c>
      <c r="K67" s="190" t="s">
        <v>11510</v>
      </c>
      <c r="L67" s="188" t="s">
        <v>524</v>
      </c>
      <c r="M67" s="188" t="s">
        <v>11509</v>
      </c>
      <c r="N67" s="188" t="s">
        <v>11506</v>
      </c>
      <c r="O67" s="188" t="s">
        <v>11508</v>
      </c>
      <c r="P67" s="188" t="s">
        <v>11507</v>
      </c>
      <c r="Q67" s="189"/>
      <c r="R67" s="189">
        <v>2</v>
      </c>
      <c r="S67" s="189"/>
      <c r="T67" s="189"/>
      <c r="U67" s="190" t="s">
        <v>11505</v>
      </c>
    </row>
    <row r="68" spans="1:21" s="33" customFormat="1" ht="72">
      <c r="A68" s="33" t="str">
        <f t="shared" si="10"/>
        <v>ce de este campo del derecho.</v>
      </c>
      <c r="B68" s="33" t="str">
        <f t="shared" si="11"/>
        <v>66AP</v>
      </c>
      <c r="C68" s="33" t="str">
        <f t="shared" si="12"/>
        <v>HYAPO66O5</v>
      </c>
      <c r="D68" s="33" t="s">
        <v>7879</v>
      </c>
      <c r="E68" s="33" t="s">
        <v>7878</v>
      </c>
      <c r="F68" s="237" t="s">
        <v>11432</v>
      </c>
      <c r="G68" s="233" t="str">
        <f t="shared" si="13"/>
        <v>O66</v>
      </c>
      <c r="H68" s="188">
        <v>66</v>
      </c>
      <c r="I68" s="233" t="str">
        <f t="shared" si="14"/>
        <v>O5</v>
      </c>
      <c r="J68" s="233">
        <v>5</v>
      </c>
      <c r="K68" s="190" t="s">
        <v>3075</v>
      </c>
      <c r="L68" s="188" t="s">
        <v>523</v>
      </c>
      <c r="M68" s="188" t="s">
        <v>3076</v>
      </c>
      <c r="N68" s="188" t="s">
        <v>3077</v>
      </c>
      <c r="O68" s="188" t="s">
        <v>3078</v>
      </c>
      <c r="P68" s="188" t="s">
        <v>3079</v>
      </c>
      <c r="Q68" s="189"/>
      <c r="R68" s="189">
        <v>3</v>
      </c>
      <c r="S68" s="189"/>
      <c r="T68" s="189"/>
      <c r="U68" s="190" t="s">
        <v>11504</v>
      </c>
    </row>
    <row r="69" spans="1:21" s="33" customFormat="1" ht="57.6">
      <c r="A69" s="33" t="str">
        <f t="shared" si="10"/>
        <v>udicial de la administración.</v>
      </c>
      <c r="B69" s="33" t="str">
        <f t="shared" si="11"/>
        <v>67AP</v>
      </c>
      <c r="C69" s="33" t="str">
        <f t="shared" si="12"/>
        <v>HYAPO67O5</v>
      </c>
      <c r="D69" s="33" t="s">
        <v>7879</v>
      </c>
      <c r="E69" s="33" t="s">
        <v>7878</v>
      </c>
      <c r="F69" s="237" t="s">
        <v>11432</v>
      </c>
      <c r="G69" s="233" t="str">
        <f t="shared" si="13"/>
        <v>O67</v>
      </c>
      <c r="H69" s="188">
        <v>67</v>
      </c>
      <c r="I69" s="233" t="str">
        <f t="shared" si="14"/>
        <v>O5</v>
      </c>
      <c r="J69" s="233">
        <v>5</v>
      </c>
      <c r="K69" s="190" t="s">
        <v>6737</v>
      </c>
      <c r="L69" s="188" t="s">
        <v>1387</v>
      </c>
      <c r="M69" s="188" t="s">
        <v>6738</v>
      </c>
      <c r="N69" s="188" t="s">
        <v>6739</v>
      </c>
      <c r="O69" s="188" t="s">
        <v>6740</v>
      </c>
      <c r="P69" s="188" t="s">
        <v>6741</v>
      </c>
      <c r="Q69" s="189"/>
      <c r="R69" s="189">
        <v>1</v>
      </c>
      <c r="S69" s="189"/>
      <c r="T69" s="189"/>
      <c r="U69" s="190" t="s">
        <v>11503</v>
      </c>
    </row>
    <row r="70" spans="1:21" s="33" customFormat="1" ht="57.6">
      <c r="A70" s="33" t="str">
        <f t="shared" si="10"/>
        <v>as Administraciones Públicas.</v>
      </c>
      <c r="B70" s="33" t="str">
        <f t="shared" si="11"/>
        <v>68AP</v>
      </c>
      <c r="C70" s="33" t="str">
        <f t="shared" si="12"/>
        <v>HYAPO68O5</v>
      </c>
      <c r="D70" s="33" t="s">
        <v>7879</v>
      </c>
      <c r="E70" s="33" t="s">
        <v>7878</v>
      </c>
      <c r="F70" s="237" t="s">
        <v>11432</v>
      </c>
      <c r="G70" s="233" t="str">
        <f t="shared" si="13"/>
        <v>O68</v>
      </c>
      <c r="H70" s="188">
        <v>68</v>
      </c>
      <c r="I70" s="233" t="str">
        <f t="shared" si="14"/>
        <v>O5</v>
      </c>
      <c r="J70" s="233">
        <v>5</v>
      </c>
      <c r="K70" s="190" t="s">
        <v>11502</v>
      </c>
      <c r="L70" s="188" t="s">
        <v>524</v>
      </c>
      <c r="M70" s="188" t="s">
        <v>11501</v>
      </c>
      <c r="N70" s="188" t="s">
        <v>11498</v>
      </c>
      <c r="O70" s="188" t="s">
        <v>11500</v>
      </c>
      <c r="P70" s="188" t="s">
        <v>11499</v>
      </c>
      <c r="Q70" s="189"/>
      <c r="R70" s="189">
        <v>2</v>
      </c>
      <c r="S70" s="189"/>
      <c r="T70" s="189"/>
      <c r="U70" s="190" t="s">
        <v>11497</v>
      </c>
    </row>
    <row r="71" spans="1:21" s="33" customFormat="1" ht="57.6">
      <c r="A71" s="33" t="str">
        <f t="shared" si="10"/>
        <v>con otras categorías legales.</v>
      </c>
      <c r="B71" s="33" t="str">
        <f t="shared" si="11"/>
        <v>69AP</v>
      </c>
      <c r="C71" s="33" t="str">
        <f t="shared" si="12"/>
        <v>HYAPO69O5</v>
      </c>
      <c r="D71" s="33" t="s">
        <v>7879</v>
      </c>
      <c r="E71" s="33" t="s">
        <v>7878</v>
      </c>
      <c r="F71" s="237" t="s">
        <v>11432</v>
      </c>
      <c r="G71" s="233" t="str">
        <f t="shared" si="13"/>
        <v>O69</v>
      </c>
      <c r="H71" s="188">
        <v>69</v>
      </c>
      <c r="I71" s="233" t="str">
        <f t="shared" si="14"/>
        <v>O5</v>
      </c>
      <c r="J71" s="233">
        <v>5</v>
      </c>
      <c r="K71" s="190" t="s">
        <v>3735</v>
      </c>
      <c r="L71" s="188" t="s">
        <v>1387</v>
      </c>
      <c r="M71" s="188" t="s">
        <v>3736</v>
      </c>
      <c r="N71" s="188" t="s">
        <v>3737</v>
      </c>
      <c r="O71" s="188" t="s">
        <v>3738</v>
      </c>
      <c r="P71" s="188" t="s">
        <v>3739</v>
      </c>
      <c r="Q71" s="189"/>
      <c r="R71" s="189">
        <v>1</v>
      </c>
      <c r="S71" s="189"/>
      <c r="T71" s="189"/>
      <c r="U71" s="190" t="s">
        <v>11496</v>
      </c>
    </row>
    <row r="72" spans="1:21" s="33" customFormat="1" ht="57.6">
      <c r="A72" s="33" t="str">
        <f t="shared" si="10"/>
        <v xml:space="preserve"> jerarquía o la coordinación.</v>
      </c>
      <c r="B72" s="33" t="str">
        <f t="shared" si="11"/>
        <v>70AP</v>
      </c>
      <c r="C72" s="33" t="str">
        <f t="shared" si="12"/>
        <v>HYAPO70O5</v>
      </c>
      <c r="D72" s="33" t="s">
        <v>7879</v>
      </c>
      <c r="E72" s="33" t="s">
        <v>7878</v>
      </c>
      <c r="F72" s="237" t="s">
        <v>11432</v>
      </c>
      <c r="G72" s="233" t="str">
        <f t="shared" si="13"/>
        <v>O70</v>
      </c>
      <c r="H72" s="188">
        <v>70</v>
      </c>
      <c r="I72" s="233" t="str">
        <f t="shared" si="14"/>
        <v>O5</v>
      </c>
      <c r="J72" s="233">
        <v>5</v>
      </c>
      <c r="K72" s="190" t="s">
        <v>3740</v>
      </c>
      <c r="L72" s="188" t="s">
        <v>1387</v>
      </c>
      <c r="M72" s="188" t="s">
        <v>3741</v>
      </c>
      <c r="N72" s="188" t="s">
        <v>3742</v>
      </c>
      <c r="O72" s="188" t="s">
        <v>3743</v>
      </c>
      <c r="P72" s="188" t="s">
        <v>3744</v>
      </c>
      <c r="Q72" s="189"/>
      <c r="R72" s="189">
        <v>1</v>
      </c>
      <c r="S72" s="189"/>
      <c r="T72" s="189"/>
      <c r="U72" s="190" t="s">
        <v>11495</v>
      </c>
    </row>
    <row r="73" spans="1:21" s="33" customFormat="1" ht="86.4">
      <c r="A73" s="33" t="str">
        <f t="shared" si="10"/>
        <v xml:space="preserve"> exclusiva al ámbito estatal.</v>
      </c>
      <c r="B73" s="33" t="str">
        <f t="shared" si="11"/>
        <v>71AP</v>
      </c>
      <c r="C73" s="33" t="str">
        <f t="shared" si="12"/>
        <v>HYAPO71O5</v>
      </c>
      <c r="D73" s="33" t="s">
        <v>7879</v>
      </c>
      <c r="E73" s="33" t="s">
        <v>7878</v>
      </c>
      <c r="F73" s="237" t="s">
        <v>11432</v>
      </c>
      <c r="G73" s="233" t="str">
        <f t="shared" si="13"/>
        <v>O71</v>
      </c>
      <c r="H73" s="188">
        <v>71</v>
      </c>
      <c r="I73" s="233" t="str">
        <f t="shared" si="14"/>
        <v>O5</v>
      </c>
      <c r="J73" s="233">
        <v>5</v>
      </c>
      <c r="K73" s="190" t="s">
        <v>4136</v>
      </c>
      <c r="L73" s="188" t="s">
        <v>1387</v>
      </c>
      <c r="M73" s="188" t="s">
        <v>4137</v>
      </c>
      <c r="N73" s="188" t="s">
        <v>4138</v>
      </c>
      <c r="O73" s="188" t="s">
        <v>4139</v>
      </c>
      <c r="P73" s="188" t="s">
        <v>4395</v>
      </c>
      <c r="Q73" s="189"/>
      <c r="R73" s="189">
        <v>1</v>
      </c>
      <c r="S73" s="189"/>
      <c r="T73" s="189"/>
      <c r="U73" s="190" t="s">
        <v>11494</v>
      </c>
    </row>
    <row r="74" spans="1:21" s="33" customFormat="1" ht="43.2">
      <c r="A74" s="33" t="str">
        <f t="shared" si="10"/>
        <v>n el artículo 3 de dicha ley.</v>
      </c>
      <c r="B74" s="33" t="str">
        <f t="shared" si="11"/>
        <v>72AP</v>
      </c>
      <c r="C74" s="33" t="str">
        <f t="shared" si="12"/>
        <v>HYAPO72O5</v>
      </c>
      <c r="D74" s="33" t="s">
        <v>7879</v>
      </c>
      <c r="E74" s="33" t="s">
        <v>7878</v>
      </c>
      <c r="F74" s="237" t="s">
        <v>11432</v>
      </c>
      <c r="G74" s="233" t="str">
        <f t="shared" si="13"/>
        <v>O72</v>
      </c>
      <c r="H74" s="188">
        <v>72</v>
      </c>
      <c r="I74" s="233" t="str">
        <f t="shared" si="14"/>
        <v>O5</v>
      </c>
      <c r="J74" s="233">
        <v>5</v>
      </c>
      <c r="K74" s="190" t="s">
        <v>5991</v>
      </c>
      <c r="L74" s="188" t="s">
        <v>523</v>
      </c>
      <c r="M74" s="188" t="s">
        <v>5992</v>
      </c>
      <c r="N74" s="188" t="s">
        <v>5993</v>
      </c>
      <c r="O74" s="188" t="s">
        <v>5994</v>
      </c>
      <c r="P74" s="188" t="s">
        <v>30367</v>
      </c>
      <c r="Q74" s="189"/>
      <c r="R74" s="189">
        <v>3</v>
      </c>
      <c r="S74" s="189"/>
      <c r="T74" s="189"/>
      <c r="U74" s="190" t="s">
        <v>11493</v>
      </c>
    </row>
    <row r="75" spans="1:21" s="33" customFormat="1" ht="100.8">
      <c r="A75" s="33" t="str">
        <f t="shared" si="10"/>
        <v>l contenido del artículo 140.</v>
      </c>
      <c r="B75" s="33" t="str">
        <f t="shared" si="11"/>
        <v>73AP</v>
      </c>
      <c r="C75" s="33" t="str">
        <f t="shared" si="12"/>
        <v>HYAPO73O5</v>
      </c>
      <c r="D75" s="33" t="s">
        <v>7879</v>
      </c>
      <c r="E75" s="33" t="s">
        <v>7878</v>
      </c>
      <c r="F75" s="237" t="s">
        <v>11432</v>
      </c>
      <c r="G75" s="233" t="str">
        <f t="shared" si="13"/>
        <v>O73</v>
      </c>
      <c r="H75" s="188">
        <v>73</v>
      </c>
      <c r="I75" s="233" t="str">
        <f t="shared" si="14"/>
        <v>O5</v>
      </c>
      <c r="J75" s="233">
        <v>5</v>
      </c>
      <c r="K75" s="190" t="s">
        <v>5606</v>
      </c>
      <c r="L75" s="188" t="s">
        <v>524</v>
      </c>
      <c r="M75" s="188" t="s">
        <v>5607</v>
      </c>
      <c r="N75" s="188" t="s">
        <v>5608</v>
      </c>
      <c r="O75" s="188" t="s">
        <v>5609</v>
      </c>
      <c r="P75" s="188" t="s">
        <v>5610</v>
      </c>
      <c r="Q75" s="189"/>
      <c r="R75" s="189">
        <v>2</v>
      </c>
      <c r="S75" s="189"/>
      <c r="T75" s="189"/>
      <c r="U75" s="190" t="s">
        <v>11492</v>
      </c>
    </row>
    <row r="76" spans="1:21" s="33" customFormat="1" ht="43.2">
      <c r="A76" s="33" t="str">
        <f t="shared" si="10"/>
        <v>a, sino sobre la solidaridad.</v>
      </c>
      <c r="B76" s="33" t="str">
        <f t="shared" si="11"/>
        <v>74AP</v>
      </c>
      <c r="C76" s="33" t="str">
        <f t="shared" si="12"/>
        <v>HYAPO74O5</v>
      </c>
      <c r="D76" s="33" t="s">
        <v>7879</v>
      </c>
      <c r="E76" s="33" t="s">
        <v>7878</v>
      </c>
      <c r="F76" s="237" t="s">
        <v>11432</v>
      </c>
      <c r="G76" s="233" t="str">
        <f t="shared" si="13"/>
        <v>O74</v>
      </c>
      <c r="H76" s="188">
        <v>74</v>
      </c>
      <c r="I76" s="233" t="str">
        <f t="shared" si="14"/>
        <v>O5</v>
      </c>
      <c r="J76" s="233">
        <v>5</v>
      </c>
      <c r="K76" s="190" t="s">
        <v>5611</v>
      </c>
      <c r="L76" s="188" t="s">
        <v>523</v>
      </c>
      <c r="M76" s="188" t="s">
        <v>5612</v>
      </c>
      <c r="N76" s="188" t="s">
        <v>5613</v>
      </c>
      <c r="O76" s="188" t="s">
        <v>5614</v>
      </c>
      <c r="P76" s="188" t="s">
        <v>5615</v>
      </c>
      <c r="Q76" s="189"/>
      <c r="R76" s="189">
        <v>3</v>
      </c>
      <c r="S76" s="189"/>
      <c r="T76" s="189"/>
      <c r="U76" s="190" t="s">
        <v>11491</v>
      </c>
    </row>
    <row r="77" spans="1:21" s="33" customFormat="1" ht="43.2">
      <c r="A77" s="33" t="str">
        <f t="shared" si="10"/>
        <v>centra en el interés general.</v>
      </c>
      <c r="B77" s="33" t="str">
        <f t="shared" si="11"/>
        <v>75AP</v>
      </c>
      <c r="C77" s="33" t="str">
        <f t="shared" si="12"/>
        <v>HYAPO75O5</v>
      </c>
      <c r="D77" s="33" t="s">
        <v>7879</v>
      </c>
      <c r="E77" s="33" t="s">
        <v>7878</v>
      </c>
      <c r="F77" s="237" t="s">
        <v>11432</v>
      </c>
      <c r="G77" s="233" t="str">
        <f t="shared" si="13"/>
        <v>O75</v>
      </c>
      <c r="H77" s="188">
        <v>75</v>
      </c>
      <c r="I77" s="233" t="str">
        <f t="shared" si="14"/>
        <v>O5</v>
      </c>
      <c r="J77" s="233">
        <v>5</v>
      </c>
      <c r="K77" s="190" t="s">
        <v>3745</v>
      </c>
      <c r="L77" s="188" t="s">
        <v>524</v>
      </c>
      <c r="M77" s="188" t="s">
        <v>3746</v>
      </c>
      <c r="N77" s="188" t="s">
        <v>3747</v>
      </c>
      <c r="O77" s="188" t="s">
        <v>3748</v>
      </c>
      <c r="P77" s="188" t="s">
        <v>30368</v>
      </c>
      <c r="Q77" s="189"/>
      <c r="R77" s="189">
        <v>2</v>
      </c>
      <c r="S77" s="189"/>
      <c r="T77" s="189"/>
      <c r="U77" s="190" t="s">
        <v>11490</v>
      </c>
    </row>
    <row r="78" spans="1:21" s="33" customFormat="1" ht="57.6">
      <c r="A78" s="33" t="str">
        <f t="shared" si="10"/>
        <v xml:space="preserve"> el sentido del artículo 103.</v>
      </c>
      <c r="B78" s="33" t="str">
        <f t="shared" si="11"/>
        <v>76AP</v>
      </c>
      <c r="C78" s="33" t="str">
        <f t="shared" si="12"/>
        <v>HYAPO76O5</v>
      </c>
      <c r="D78" s="33" t="s">
        <v>7879</v>
      </c>
      <c r="E78" s="33" t="s">
        <v>7878</v>
      </c>
      <c r="F78" s="237" t="s">
        <v>11432</v>
      </c>
      <c r="G78" s="233" t="str">
        <f t="shared" si="13"/>
        <v>O76</v>
      </c>
      <c r="H78" s="188">
        <v>76</v>
      </c>
      <c r="I78" s="233" t="str">
        <f t="shared" si="14"/>
        <v>O5</v>
      </c>
      <c r="J78" s="233">
        <v>5</v>
      </c>
      <c r="K78" s="190" t="s">
        <v>11489</v>
      </c>
      <c r="L78" s="188" t="s">
        <v>1387</v>
      </c>
      <c r="M78" s="188" t="s">
        <v>11485</v>
      </c>
      <c r="N78" s="188" t="s">
        <v>11488</v>
      </c>
      <c r="O78" s="188" t="s">
        <v>11487</v>
      </c>
      <c r="P78" s="188" t="s">
        <v>11486</v>
      </c>
      <c r="Q78" s="189"/>
      <c r="R78" s="189">
        <v>1</v>
      </c>
      <c r="S78" s="189"/>
      <c r="T78" s="189"/>
      <c r="U78" s="190" t="s">
        <v>11484</v>
      </c>
    </row>
    <row r="79" spans="1:21" s="33" customFormat="1" ht="57.6">
      <c r="A79" s="33" t="str">
        <f t="shared" si="10"/>
        <v>del principio de objetividad.</v>
      </c>
      <c r="B79" s="33" t="str">
        <f t="shared" si="11"/>
        <v>77AP</v>
      </c>
      <c r="C79" s="33" t="str">
        <f t="shared" si="12"/>
        <v>HYAPO77O5</v>
      </c>
      <c r="D79" s="33" t="s">
        <v>7879</v>
      </c>
      <c r="E79" s="33" t="s">
        <v>7878</v>
      </c>
      <c r="F79" s="237" t="s">
        <v>11432</v>
      </c>
      <c r="G79" s="233" t="str">
        <f t="shared" si="13"/>
        <v>O77</v>
      </c>
      <c r="H79" s="188">
        <v>77</v>
      </c>
      <c r="I79" s="233" t="str">
        <f t="shared" si="14"/>
        <v>O5</v>
      </c>
      <c r="J79" s="233">
        <v>5</v>
      </c>
      <c r="K79" s="190" t="s">
        <v>5995</v>
      </c>
      <c r="L79" s="188" t="s">
        <v>1387</v>
      </c>
      <c r="M79" s="188" t="s">
        <v>5996</v>
      </c>
      <c r="N79" s="188" t="s">
        <v>5997</v>
      </c>
      <c r="O79" s="188" t="s">
        <v>5998</v>
      </c>
      <c r="P79" s="188" t="s">
        <v>528</v>
      </c>
      <c r="Q79" s="189"/>
      <c r="R79" s="189">
        <v>1</v>
      </c>
      <c r="S79" s="189"/>
      <c r="T79" s="189"/>
      <c r="U79" s="190" t="s">
        <v>11483</v>
      </c>
    </row>
    <row r="80" spans="1:21" s="33" customFormat="1" ht="43.2">
      <c r="A80" s="33" t="str">
        <f t="shared" si="10"/>
        <v>e principal del artículo 103.</v>
      </c>
      <c r="B80" s="33" t="str">
        <f t="shared" si="11"/>
        <v>78AP</v>
      </c>
      <c r="C80" s="33" t="str">
        <f t="shared" si="12"/>
        <v>HYAPO78O5</v>
      </c>
      <c r="D80" s="33" t="s">
        <v>7879</v>
      </c>
      <c r="E80" s="33" t="s">
        <v>7878</v>
      </c>
      <c r="F80" s="237" t="s">
        <v>11432</v>
      </c>
      <c r="G80" s="233" t="str">
        <f t="shared" si="13"/>
        <v>O78</v>
      </c>
      <c r="H80" s="188">
        <v>78</v>
      </c>
      <c r="I80" s="233" t="str">
        <f t="shared" si="14"/>
        <v>O5</v>
      </c>
      <c r="J80" s="233">
        <v>5</v>
      </c>
      <c r="K80" s="190" t="s">
        <v>6226</v>
      </c>
      <c r="L80" s="188" t="s">
        <v>524</v>
      </c>
      <c r="M80" s="188" t="s">
        <v>6227</v>
      </c>
      <c r="N80" s="188" t="s">
        <v>6228</v>
      </c>
      <c r="O80" s="188" t="s">
        <v>6229</v>
      </c>
      <c r="P80" s="188" t="s">
        <v>6230</v>
      </c>
      <c r="Q80" s="189"/>
      <c r="R80" s="189">
        <v>2</v>
      </c>
      <c r="S80" s="189"/>
      <c r="T80" s="189"/>
      <c r="U80" s="190" t="s">
        <v>11482</v>
      </c>
    </row>
    <row r="81" spans="1:21" s="33" customFormat="1" ht="43.2">
      <c r="A81" s="33" t="str">
        <f t="shared" si="10"/>
        <v>a del principio de legalidad.</v>
      </c>
      <c r="B81" s="33" t="str">
        <f t="shared" si="11"/>
        <v>79AP</v>
      </c>
      <c r="C81" s="33" t="str">
        <f t="shared" si="12"/>
        <v>HYAPO79O5</v>
      </c>
      <c r="D81" s="33" t="s">
        <v>7879</v>
      </c>
      <c r="E81" s="33" t="s">
        <v>7878</v>
      </c>
      <c r="F81" s="237" t="s">
        <v>11432</v>
      </c>
      <c r="G81" s="233" t="str">
        <f t="shared" si="13"/>
        <v>O79</v>
      </c>
      <c r="H81" s="188">
        <v>79</v>
      </c>
      <c r="I81" s="233" t="str">
        <f t="shared" si="14"/>
        <v>O5</v>
      </c>
      <c r="J81" s="233">
        <v>5</v>
      </c>
      <c r="K81" s="190" t="s">
        <v>5271</v>
      </c>
      <c r="L81" s="188" t="s">
        <v>1387</v>
      </c>
      <c r="M81" s="188" t="s">
        <v>5272</v>
      </c>
      <c r="N81" s="188" t="s">
        <v>5273</v>
      </c>
      <c r="O81" s="188" t="s">
        <v>5274</v>
      </c>
      <c r="P81" s="188" t="s">
        <v>5275</v>
      </c>
      <c r="Q81" s="189"/>
      <c r="R81" s="189">
        <v>1</v>
      </c>
      <c r="S81" s="189"/>
      <c r="T81" s="189"/>
      <c r="U81" s="190" t="s">
        <v>11481</v>
      </c>
    </row>
    <row r="82" spans="1:21" s="33" customFormat="1" ht="43.2">
      <c r="A82" s="33" t="str">
        <f t="shared" si="10"/>
        <v>cter ejecutorio de sus actos.</v>
      </c>
      <c r="B82" s="33" t="str">
        <f t="shared" si="11"/>
        <v>80AP</v>
      </c>
      <c r="C82" s="33" t="str">
        <f t="shared" si="12"/>
        <v>HYAPO80O5</v>
      </c>
      <c r="D82" s="33" t="s">
        <v>7879</v>
      </c>
      <c r="E82" s="33" t="s">
        <v>7878</v>
      </c>
      <c r="F82" s="237" t="s">
        <v>11432</v>
      </c>
      <c r="G82" s="233" t="str">
        <f t="shared" si="13"/>
        <v>O80</v>
      </c>
      <c r="H82" s="188">
        <v>80</v>
      </c>
      <c r="I82" s="233" t="str">
        <f t="shared" si="14"/>
        <v>O5</v>
      </c>
      <c r="J82" s="233">
        <v>5</v>
      </c>
      <c r="K82" s="190" t="s">
        <v>11480</v>
      </c>
      <c r="L82" s="188" t="s">
        <v>522</v>
      </c>
      <c r="M82" s="188" t="s">
        <v>11479</v>
      </c>
      <c r="N82" s="188" t="s">
        <v>11478</v>
      </c>
      <c r="O82" s="188" t="s">
        <v>11477</v>
      </c>
      <c r="P82" s="188" t="s">
        <v>11476</v>
      </c>
      <c r="Q82" s="189"/>
      <c r="R82" s="189">
        <v>4</v>
      </c>
      <c r="S82" s="189"/>
      <c r="T82" s="189"/>
      <c r="U82" s="190" t="s">
        <v>11475</v>
      </c>
    </row>
    <row r="83" spans="1:21" s="33" customFormat="1" ht="57.6">
      <c r="A83" s="33" t="str">
        <f t="shared" si="10"/>
        <v xml:space="preserve"> en el ámbito administrativo.</v>
      </c>
      <c r="B83" s="33" t="str">
        <f t="shared" si="11"/>
        <v>81AP</v>
      </c>
      <c r="C83" s="33" t="str">
        <f t="shared" si="12"/>
        <v>HYAPO81O5</v>
      </c>
      <c r="D83" s="33" t="s">
        <v>7879</v>
      </c>
      <c r="E83" s="33" t="s">
        <v>7878</v>
      </c>
      <c r="F83" s="237" t="s">
        <v>11432</v>
      </c>
      <c r="G83" s="233" t="str">
        <f t="shared" si="13"/>
        <v>O81</v>
      </c>
      <c r="H83" s="188">
        <v>81</v>
      </c>
      <c r="I83" s="233" t="str">
        <f t="shared" si="14"/>
        <v>O5</v>
      </c>
      <c r="J83" s="233">
        <v>5</v>
      </c>
      <c r="K83" s="190" t="s">
        <v>5616</v>
      </c>
      <c r="L83" s="188" t="s">
        <v>1387</v>
      </c>
      <c r="M83" s="188" t="s">
        <v>5617</v>
      </c>
      <c r="N83" s="188" t="s">
        <v>5618</v>
      </c>
      <c r="O83" s="188" t="s">
        <v>5619</v>
      </c>
      <c r="P83" s="188" t="s">
        <v>11474</v>
      </c>
      <c r="Q83" s="189"/>
      <c r="R83" s="189">
        <v>1</v>
      </c>
      <c r="S83" s="189"/>
      <c r="T83" s="189"/>
      <c r="U83" s="190" t="s">
        <v>11473</v>
      </c>
    </row>
    <row r="84" spans="1:21" s="33" customFormat="1" ht="72">
      <c r="A84" s="33" t="str">
        <f t="shared" si="10"/>
        <v>l contenido del artículo 9.2.</v>
      </c>
      <c r="B84" s="33" t="str">
        <f t="shared" si="11"/>
        <v>82AP</v>
      </c>
      <c r="C84" s="33" t="str">
        <f t="shared" si="12"/>
        <v>HYAPO82O5</v>
      </c>
      <c r="D84" s="33" t="s">
        <v>7879</v>
      </c>
      <c r="E84" s="33" t="s">
        <v>7878</v>
      </c>
      <c r="F84" s="237" t="s">
        <v>11432</v>
      </c>
      <c r="G84" s="233" t="str">
        <f t="shared" si="13"/>
        <v>O82</v>
      </c>
      <c r="H84" s="188">
        <v>82</v>
      </c>
      <c r="I84" s="233" t="str">
        <f t="shared" si="14"/>
        <v>O5</v>
      </c>
      <c r="J84" s="233">
        <v>5</v>
      </c>
      <c r="K84" s="190" t="s">
        <v>11472</v>
      </c>
      <c r="L84" s="188" t="s">
        <v>524</v>
      </c>
      <c r="M84" s="188" t="s">
        <v>11471</v>
      </c>
      <c r="N84" s="188" t="s">
        <v>11469</v>
      </c>
      <c r="O84" s="188" t="s">
        <v>11470</v>
      </c>
      <c r="P84" s="188" t="s">
        <v>4129</v>
      </c>
      <c r="Q84" s="189"/>
      <c r="R84" s="189">
        <v>2</v>
      </c>
      <c r="S84" s="189"/>
      <c r="T84" s="189"/>
      <c r="U84" s="190" t="s">
        <v>11468</v>
      </c>
    </row>
    <row r="85" spans="1:21" s="33" customFormat="1" ht="72">
      <c r="A85" s="33" t="str">
        <f t="shared" si="10"/>
        <v>l contenido del artículo 105.</v>
      </c>
      <c r="B85" s="33" t="str">
        <f t="shared" si="11"/>
        <v>83AP</v>
      </c>
      <c r="C85" s="33" t="str">
        <f t="shared" si="12"/>
        <v>HYAPO83O5</v>
      </c>
      <c r="D85" s="33" t="s">
        <v>7879</v>
      </c>
      <c r="E85" s="33" t="s">
        <v>7878</v>
      </c>
      <c r="F85" s="237" t="s">
        <v>11432</v>
      </c>
      <c r="G85" s="233" t="str">
        <f t="shared" si="13"/>
        <v>O83</v>
      </c>
      <c r="H85" s="188">
        <v>83</v>
      </c>
      <c r="I85" s="233" t="str">
        <f t="shared" si="14"/>
        <v>O5</v>
      </c>
      <c r="J85" s="233">
        <v>5</v>
      </c>
      <c r="K85" s="190" t="s">
        <v>6511</v>
      </c>
      <c r="L85" s="188" t="s">
        <v>523</v>
      </c>
      <c r="M85" s="188" t="s">
        <v>5270</v>
      </c>
      <c r="N85" s="188" t="s">
        <v>6512</v>
      </c>
      <c r="O85" s="188" t="s">
        <v>6513</v>
      </c>
      <c r="P85" s="188" t="s">
        <v>6514</v>
      </c>
      <c r="Q85" s="189"/>
      <c r="R85" s="189">
        <v>3</v>
      </c>
      <c r="S85" s="189"/>
      <c r="T85" s="189"/>
      <c r="U85" s="190" t="s">
        <v>11467</v>
      </c>
    </row>
    <row r="86" spans="1:21" s="33" customFormat="1" ht="86.4">
      <c r="A86" s="33" t="str">
        <f t="shared" si="10"/>
        <v>cionados con el artículo 129.</v>
      </c>
      <c r="B86" s="33" t="str">
        <f t="shared" si="11"/>
        <v>84AP</v>
      </c>
      <c r="C86" s="33" t="str">
        <f t="shared" si="12"/>
        <v>HYAPO84O5</v>
      </c>
      <c r="D86" s="33" t="s">
        <v>7879</v>
      </c>
      <c r="E86" s="33" t="s">
        <v>7878</v>
      </c>
      <c r="F86" s="237" t="s">
        <v>11432</v>
      </c>
      <c r="G86" s="233" t="str">
        <f t="shared" si="13"/>
        <v>O84</v>
      </c>
      <c r="H86" s="188">
        <v>84</v>
      </c>
      <c r="I86" s="233" t="str">
        <f t="shared" si="14"/>
        <v>O5</v>
      </c>
      <c r="J86" s="233">
        <v>5</v>
      </c>
      <c r="K86" s="190" t="s">
        <v>11466</v>
      </c>
      <c r="L86" s="188" t="s">
        <v>522</v>
      </c>
      <c r="M86" s="188" t="s">
        <v>11465</v>
      </c>
      <c r="N86" s="188" t="s">
        <v>11464</v>
      </c>
      <c r="O86" s="188" t="s">
        <v>11463</v>
      </c>
      <c r="P86" s="188" t="s">
        <v>4129</v>
      </c>
      <c r="Q86" s="189"/>
      <c r="R86" s="189">
        <v>4</v>
      </c>
      <c r="S86" s="189"/>
      <c r="T86" s="189"/>
      <c r="U86" s="190" t="s">
        <v>11462</v>
      </c>
    </row>
    <row r="87" spans="1:21" s="33" customFormat="1" ht="43.2">
      <c r="A87" s="33" t="str">
        <f t="shared" si="10"/>
        <v>principal del artículo 105.b.</v>
      </c>
      <c r="B87" s="33" t="str">
        <f t="shared" si="11"/>
        <v>85AP</v>
      </c>
      <c r="C87" s="33" t="str">
        <f t="shared" si="12"/>
        <v>HYAPO85O5</v>
      </c>
      <c r="D87" s="33" t="s">
        <v>7879</v>
      </c>
      <c r="E87" s="33" t="s">
        <v>7878</v>
      </c>
      <c r="F87" s="237" t="s">
        <v>11432</v>
      </c>
      <c r="G87" s="233" t="str">
        <f t="shared" si="13"/>
        <v>O85</v>
      </c>
      <c r="H87" s="188">
        <v>85</v>
      </c>
      <c r="I87" s="233" t="str">
        <f t="shared" si="14"/>
        <v>O5</v>
      </c>
      <c r="J87" s="233">
        <v>5</v>
      </c>
      <c r="K87" s="190" t="s">
        <v>4846</v>
      </c>
      <c r="L87" s="188" t="s">
        <v>1387</v>
      </c>
      <c r="M87" s="188" t="s">
        <v>4847</v>
      </c>
      <c r="N87" s="188" t="s">
        <v>4848</v>
      </c>
      <c r="O87" s="188" t="s">
        <v>4849</v>
      </c>
      <c r="P87" s="188" t="s">
        <v>4850</v>
      </c>
      <c r="Q87" s="189"/>
      <c r="R87" s="189">
        <v>1</v>
      </c>
      <c r="S87" s="189"/>
      <c r="T87" s="189"/>
      <c r="U87" s="190" t="s">
        <v>11461</v>
      </c>
    </row>
    <row r="88" spans="1:21" s="33" customFormat="1" ht="86.4">
      <c r="A88" s="33" t="str">
        <f t="shared" si="10"/>
        <v>s el núcleo del artículo 106.</v>
      </c>
      <c r="B88" s="33" t="str">
        <f t="shared" si="11"/>
        <v>86AP</v>
      </c>
      <c r="C88" s="33" t="str">
        <f t="shared" si="12"/>
        <v>HYAPO86O5</v>
      </c>
      <c r="D88" s="33" t="s">
        <v>7879</v>
      </c>
      <c r="E88" s="33" t="s">
        <v>7878</v>
      </c>
      <c r="F88" s="237" t="s">
        <v>11432</v>
      </c>
      <c r="G88" s="233" t="str">
        <f t="shared" si="13"/>
        <v>O86</v>
      </c>
      <c r="H88" s="188">
        <v>86</v>
      </c>
      <c r="I88" s="233" t="str">
        <f t="shared" si="14"/>
        <v>O5</v>
      </c>
      <c r="J88" s="233">
        <v>5</v>
      </c>
      <c r="K88" s="190" t="s">
        <v>11460</v>
      </c>
      <c r="L88" s="188" t="s">
        <v>524</v>
      </c>
      <c r="M88" s="188" t="s">
        <v>11459</v>
      </c>
      <c r="N88" s="188" t="s">
        <v>5270</v>
      </c>
      <c r="O88" s="188" t="s">
        <v>11458</v>
      </c>
      <c r="P88" s="188" t="s">
        <v>11457</v>
      </c>
      <c r="Q88" s="189"/>
      <c r="R88" s="189">
        <v>2</v>
      </c>
      <c r="S88" s="189"/>
      <c r="T88" s="189"/>
      <c r="U88" s="190" t="s">
        <v>11456</v>
      </c>
    </row>
    <row r="89" spans="1:21" s="33" customFormat="1" ht="57.6">
      <c r="A89" s="33" t="str">
        <f t="shared" si="10"/>
        <v>administración de patrimonio.</v>
      </c>
      <c r="B89" s="33" t="str">
        <f t="shared" si="11"/>
        <v>87AP</v>
      </c>
      <c r="C89" s="33" t="str">
        <f t="shared" si="12"/>
        <v>HYAPO87O5</v>
      </c>
      <c r="D89" s="33" t="s">
        <v>7879</v>
      </c>
      <c r="E89" s="33" t="s">
        <v>7878</v>
      </c>
      <c r="F89" s="237" t="s">
        <v>11432</v>
      </c>
      <c r="G89" s="233" t="str">
        <f t="shared" si="13"/>
        <v>O87</v>
      </c>
      <c r="H89" s="188">
        <v>87</v>
      </c>
      <c r="I89" s="233" t="str">
        <f t="shared" si="14"/>
        <v>O5</v>
      </c>
      <c r="J89" s="233">
        <v>5</v>
      </c>
      <c r="K89" s="190" t="s">
        <v>4466</v>
      </c>
      <c r="L89" s="188" t="s">
        <v>1387</v>
      </c>
      <c r="M89" s="188" t="s">
        <v>4467</v>
      </c>
      <c r="N89" s="188" t="s">
        <v>540</v>
      </c>
      <c r="O89" s="188" t="s">
        <v>615</v>
      </c>
      <c r="P89" s="188" t="s">
        <v>4468</v>
      </c>
      <c r="Q89" s="189"/>
      <c r="R89" s="189">
        <v>1</v>
      </c>
      <c r="S89" s="189"/>
      <c r="T89" s="189"/>
      <c r="U89" s="190" t="s">
        <v>11455</v>
      </c>
    </row>
    <row r="90" spans="1:21" s="33" customFormat="1" ht="86.4">
      <c r="A90" s="33" t="str">
        <f t="shared" si="10"/>
        <v>edad privada y su protección.</v>
      </c>
      <c r="B90" s="33" t="str">
        <f t="shared" si="11"/>
        <v>88AP</v>
      </c>
      <c r="C90" s="33" t="str">
        <f t="shared" si="12"/>
        <v>HYAPO88O5</v>
      </c>
      <c r="D90" s="33" t="s">
        <v>7879</v>
      </c>
      <c r="E90" s="33" t="s">
        <v>7878</v>
      </c>
      <c r="F90" s="237" t="s">
        <v>11432</v>
      </c>
      <c r="G90" s="233" t="str">
        <f t="shared" si="13"/>
        <v>O88</v>
      </c>
      <c r="H90" s="188">
        <v>88</v>
      </c>
      <c r="I90" s="233" t="str">
        <f t="shared" si="14"/>
        <v>O5</v>
      </c>
      <c r="J90" s="233">
        <v>5</v>
      </c>
      <c r="K90" s="190" t="s">
        <v>11454</v>
      </c>
      <c r="L90" s="188" t="s">
        <v>1387</v>
      </c>
      <c r="M90" s="188" t="s">
        <v>6514</v>
      </c>
      <c r="N90" s="188" t="s">
        <v>11453</v>
      </c>
      <c r="O90" s="188" t="s">
        <v>11452</v>
      </c>
      <c r="P90" s="188" t="s">
        <v>11451</v>
      </c>
      <c r="Q90" s="189"/>
      <c r="R90" s="189">
        <v>1</v>
      </c>
      <c r="S90" s="189"/>
      <c r="T90" s="189"/>
      <c r="U90" s="190" t="s">
        <v>11450</v>
      </c>
    </row>
    <row r="91" spans="1:21" s="33" customFormat="1" ht="86.4">
      <c r="A91" s="33" t="str">
        <f t="shared" si="10"/>
        <v>a constitucional establecida.</v>
      </c>
      <c r="B91" s="33" t="str">
        <f t="shared" si="11"/>
        <v>89AP</v>
      </c>
      <c r="C91" s="33" t="str">
        <f t="shared" si="12"/>
        <v>HYAPO89O5</v>
      </c>
      <c r="D91" s="33" t="s">
        <v>7879</v>
      </c>
      <c r="E91" s="33" t="s">
        <v>7878</v>
      </c>
      <c r="F91" s="237" t="s">
        <v>11432</v>
      </c>
      <c r="G91" s="233" t="str">
        <f t="shared" si="13"/>
        <v>O89</v>
      </c>
      <c r="H91" s="188">
        <v>89</v>
      </c>
      <c r="I91" s="233" t="str">
        <f t="shared" si="14"/>
        <v>O5</v>
      </c>
      <c r="J91" s="233">
        <v>5</v>
      </c>
      <c r="K91" s="190" t="s">
        <v>5620</v>
      </c>
      <c r="L91" s="188" t="s">
        <v>1388</v>
      </c>
      <c r="M91" s="188" t="s">
        <v>5621</v>
      </c>
      <c r="N91" s="188" t="s">
        <v>5622</v>
      </c>
      <c r="O91" s="188" t="s">
        <v>5623</v>
      </c>
      <c r="P91" s="188" t="s">
        <v>5624</v>
      </c>
      <c r="Q91" s="189"/>
      <c r="R91" s="189">
        <v>4</v>
      </c>
      <c r="S91" s="189"/>
      <c r="T91" s="189"/>
      <c r="U91" s="190" t="s">
        <v>11449</v>
      </c>
    </row>
    <row r="92" spans="1:21" s="33" customFormat="1" ht="57.6">
      <c r="A92" s="33" t="str">
        <f t="shared" si="10"/>
        <v xml:space="preserve"> en este caso es el Congreso.</v>
      </c>
      <c r="B92" s="33" t="str">
        <f t="shared" si="11"/>
        <v>90AP</v>
      </c>
      <c r="C92" s="33" t="str">
        <f t="shared" si="12"/>
        <v>HYAPO90O5</v>
      </c>
      <c r="D92" s="33" t="s">
        <v>7879</v>
      </c>
      <c r="E92" s="33" t="s">
        <v>7878</v>
      </c>
      <c r="F92" s="237" t="s">
        <v>11432</v>
      </c>
      <c r="G92" s="233" t="str">
        <f t="shared" si="13"/>
        <v>O90</v>
      </c>
      <c r="H92" s="188">
        <v>90</v>
      </c>
      <c r="I92" s="233" t="str">
        <f t="shared" si="14"/>
        <v>O5</v>
      </c>
      <c r="J92" s="233">
        <v>5</v>
      </c>
      <c r="K92" s="190" t="s">
        <v>11448</v>
      </c>
      <c r="L92" s="188" t="s">
        <v>522</v>
      </c>
      <c r="M92" s="188" t="s">
        <v>11447</v>
      </c>
      <c r="N92" s="188" t="s">
        <v>11446</v>
      </c>
      <c r="O92" s="188" t="s">
        <v>11445</v>
      </c>
      <c r="P92" s="188" t="s">
        <v>11444</v>
      </c>
      <c r="Q92" s="189"/>
      <c r="R92" s="189">
        <v>4</v>
      </c>
      <c r="S92" s="189"/>
      <c r="T92" s="189"/>
      <c r="U92" s="190" t="s">
        <v>11443</v>
      </c>
    </row>
    <row r="93" spans="1:21" s="33" customFormat="1" ht="57.6">
      <c r="A93" s="33" t="str">
        <f t="shared" si="10"/>
        <v>templados en la Constitución.</v>
      </c>
      <c r="B93" s="33" t="str">
        <f t="shared" si="11"/>
        <v>91AP</v>
      </c>
      <c r="C93" s="33" t="str">
        <f t="shared" si="12"/>
        <v>HYAPO91O5</v>
      </c>
      <c r="D93" s="33" t="s">
        <v>7879</v>
      </c>
      <c r="E93" s="33" t="s">
        <v>7878</v>
      </c>
      <c r="F93" s="237" t="s">
        <v>11432</v>
      </c>
      <c r="G93" s="233" t="str">
        <f t="shared" si="13"/>
        <v>O91</v>
      </c>
      <c r="H93" s="188">
        <v>91</v>
      </c>
      <c r="I93" s="233" t="str">
        <f t="shared" si="14"/>
        <v>O5</v>
      </c>
      <c r="J93" s="233">
        <v>5</v>
      </c>
      <c r="K93" s="190" t="s">
        <v>11442</v>
      </c>
      <c r="L93" s="188" t="s">
        <v>1387</v>
      </c>
      <c r="M93" s="188" t="s">
        <v>5073</v>
      </c>
      <c r="N93" s="188" t="s">
        <v>5074</v>
      </c>
      <c r="O93" s="188" t="s">
        <v>5075</v>
      </c>
      <c r="P93" s="188" t="s">
        <v>5076</v>
      </c>
      <c r="Q93" s="189"/>
      <c r="R93" s="189">
        <v>1</v>
      </c>
      <c r="S93" s="189"/>
      <c r="T93" s="189"/>
      <c r="U93" s="190" t="s">
        <v>11441</v>
      </c>
    </row>
    <row r="94" spans="1:21" s="33" customFormat="1" ht="43.2">
      <c r="A94" s="33" t="str">
        <f t="shared" si="10"/>
        <v>l político sobre el Gobierno.</v>
      </c>
      <c r="B94" s="33" t="str">
        <f t="shared" si="11"/>
        <v>92AP</v>
      </c>
      <c r="C94" s="33" t="str">
        <f t="shared" si="12"/>
        <v>HYAPO92O5</v>
      </c>
      <c r="D94" s="33" t="s">
        <v>7879</v>
      </c>
      <c r="E94" s="33" t="s">
        <v>7878</v>
      </c>
      <c r="F94" s="237" t="s">
        <v>11432</v>
      </c>
      <c r="G94" s="233" t="str">
        <f t="shared" si="13"/>
        <v>O92</v>
      </c>
      <c r="H94" s="188">
        <v>92</v>
      </c>
      <c r="I94" s="233" t="str">
        <f t="shared" si="14"/>
        <v>O5</v>
      </c>
      <c r="J94" s="233">
        <v>5</v>
      </c>
      <c r="K94" s="190" t="s">
        <v>11440</v>
      </c>
      <c r="L94" s="188" t="s">
        <v>1387</v>
      </c>
      <c r="M94" s="188" t="s">
        <v>11436</v>
      </c>
      <c r="N94" s="188" t="s">
        <v>11439</v>
      </c>
      <c r="O94" s="188" t="s">
        <v>11438</v>
      </c>
      <c r="P94" s="188" t="s">
        <v>11437</v>
      </c>
      <c r="Q94" s="189"/>
      <c r="R94" s="189">
        <v>1</v>
      </c>
      <c r="S94" s="189"/>
      <c r="T94" s="189"/>
      <c r="U94" s="190" t="s">
        <v>11435</v>
      </c>
    </row>
    <row r="95" spans="1:21" s="33" customFormat="1" ht="43.2">
      <c r="A95" s="33" t="str">
        <f t="shared" si="10"/>
        <v>la regulación constitucional.</v>
      </c>
      <c r="B95" s="33" t="str">
        <f t="shared" si="11"/>
        <v>93AP</v>
      </c>
      <c r="C95" s="33" t="str">
        <f t="shared" si="12"/>
        <v>HYAPO93O5</v>
      </c>
      <c r="D95" s="33" t="s">
        <v>7879</v>
      </c>
      <c r="E95" s="33" t="s">
        <v>7878</v>
      </c>
      <c r="F95" s="237" t="s">
        <v>11432</v>
      </c>
      <c r="G95" s="233" t="str">
        <f t="shared" si="13"/>
        <v>O93</v>
      </c>
      <c r="H95" s="188">
        <v>93</v>
      </c>
      <c r="I95" s="233" t="str">
        <f t="shared" si="14"/>
        <v>O5</v>
      </c>
      <c r="J95" s="233">
        <v>5</v>
      </c>
      <c r="K95" s="190" t="s">
        <v>4461</v>
      </c>
      <c r="L95" s="188" t="s">
        <v>1387</v>
      </c>
      <c r="M95" s="188" t="s">
        <v>4462</v>
      </c>
      <c r="N95" s="188" t="s">
        <v>4463</v>
      </c>
      <c r="O95" s="188" t="s">
        <v>4464</v>
      </c>
      <c r="P95" s="188" t="s">
        <v>4465</v>
      </c>
      <c r="Q95" s="189"/>
      <c r="R95" s="189">
        <v>1</v>
      </c>
      <c r="S95" s="189"/>
      <c r="T95" s="189"/>
      <c r="U95" s="190" t="s">
        <v>11434</v>
      </c>
    </row>
    <row r="96" spans="1:21" s="33" customFormat="1" ht="72">
      <c r="A96" s="33" t="str">
        <f t="shared" si="10"/>
        <v>figuran en el artículo 103.1.</v>
      </c>
      <c r="B96" s="33" t="str">
        <f t="shared" si="11"/>
        <v>94AP</v>
      </c>
      <c r="C96" s="33" t="str">
        <f t="shared" si="12"/>
        <v>HYAPO94O5</v>
      </c>
      <c r="D96" s="33" t="s">
        <v>7879</v>
      </c>
      <c r="E96" s="33" t="s">
        <v>7878</v>
      </c>
      <c r="F96" s="237" t="s">
        <v>11432</v>
      </c>
      <c r="G96" s="233" t="str">
        <f t="shared" si="13"/>
        <v>O94</v>
      </c>
      <c r="H96" s="188">
        <v>94</v>
      </c>
      <c r="I96" s="233" t="str">
        <f t="shared" si="14"/>
        <v>O5</v>
      </c>
      <c r="J96" s="233">
        <v>5</v>
      </c>
      <c r="K96" s="190" t="s">
        <v>4132</v>
      </c>
      <c r="L96" s="188" t="s">
        <v>524</v>
      </c>
      <c r="M96" s="188" t="s">
        <v>4133</v>
      </c>
      <c r="N96" s="188" t="s">
        <v>4134</v>
      </c>
      <c r="O96" s="188" t="s">
        <v>4135</v>
      </c>
      <c r="P96" s="188" t="s">
        <v>4394</v>
      </c>
      <c r="Q96" s="189"/>
      <c r="R96" s="189">
        <v>2</v>
      </c>
      <c r="S96" s="189"/>
      <c r="T96" s="189"/>
      <c r="U96" s="190" t="s">
        <v>11433</v>
      </c>
    </row>
    <row r="97" spans="1:21" s="33" customFormat="1" ht="43.2">
      <c r="A97" s="33" t="str">
        <f t="shared" si="10"/>
        <v>erzas y Cuerpos de Seguridad.</v>
      </c>
      <c r="B97" s="33" t="str">
        <f t="shared" si="11"/>
        <v>95AP</v>
      </c>
      <c r="C97" s="33" t="str">
        <f t="shared" si="12"/>
        <v>HYAPO95O5</v>
      </c>
      <c r="D97" s="33" t="s">
        <v>7879</v>
      </c>
      <c r="E97" s="33" t="s">
        <v>7878</v>
      </c>
      <c r="F97" s="237" t="s">
        <v>11432</v>
      </c>
      <c r="G97" s="233" t="str">
        <f t="shared" si="13"/>
        <v>O95</v>
      </c>
      <c r="H97" s="188">
        <v>95</v>
      </c>
      <c r="I97" s="233" t="str">
        <f t="shared" si="14"/>
        <v>O5</v>
      </c>
      <c r="J97" s="233">
        <v>5</v>
      </c>
      <c r="K97" s="262" t="s">
        <v>11431</v>
      </c>
      <c r="L97" s="262" t="s">
        <v>1389</v>
      </c>
      <c r="M97" s="262" t="s">
        <v>11428</v>
      </c>
      <c r="N97" s="262" t="s">
        <v>11430</v>
      </c>
      <c r="O97" s="262" t="s">
        <v>11429</v>
      </c>
      <c r="P97" s="262" t="s">
        <v>9930</v>
      </c>
      <c r="Q97" s="189"/>
      <c r="R97" s="189">
        <v>1</v>
      </c>
      <c r="S97" s="189"/>
      <c r="T97" s="189"/>
      <c r="U97" s="190" t="s">
        <v>11427</v>
      </c>
    </row>
    <row r="98" spans="1:21" s="33" customFormat="1" ht="187.8" thickBot="1">
      <c r="A98" s="33" t="str">
        <f t="shared" si="10"/>
        <v>, es conceptualmente errónea.</v>
      </c>
      <c r="B98" s="33" t="str">
        <f t="shared" si="11"/>
        <v>101AP</v>
      </c>
      <c r="C98" s="33" t="str">
        <f t="shared" si="12"/>
        <v>AHAP101O5</v>
      </c>
      <c r="D98" s="33" t="s">
        <v>1389</v>
      </c>
      <c r="E98" s="33" t="s">
        <v>7879</v>
      </c>
      <c r="F98" s="237" t="s">
        <v>11432</v>
      </c>
      <c r="G98" s="233" t="str">
        <f t="shared" si="13"/>
        <v>101</v>
      </c>
      <c r="H98" s="188">
        <v>101</v>
      </c>
      <c r="I98" s="233" t="str">
        <f t="shared" si="14"/>
        <v>O5</v>
      </c>
      <c r="J98" s="233">
        <v>5</v>
      </c>
      <c r="K98" s="368" t="s">
        <v>30944</v>
      </c>
      <c r="L98" s="369" t="s">
        <v>543</v>
      </c>
      <c r="M98" s="370" t="s">
        <v>30943</v>
      </c>
      <c r="N98" s="370" t="s">
        <v>30942</v>
      </c>
      <c r="O98" s="370" t="s">
        <v>30941</v>
      </c>
      <c r="P98" s="370" t="s">
        <v>30940</v>
      </c>
      <c r="Q98" s="4"/>
      <c r="R98" s="4">
        <v>2</v>
      </c>
      <c r="S98" s="4"/>
      <c r="T98" s="4"/>
      <c r="U98" s="371" t="s">
        <v>30939</v>
      </c>
    </row>
    <row r="99" spans="1:21" s="33" customFormat="1" ht="58.2" thickBot="1">
      <c r="A99" s="33" t="str">
        <f t="shared" si="10"/>
        <v>das con el acceso ciudadano​.</v>
      </c>
      <c r="B99" s="33" t="str">
        <f t="shared" si="11"/>
        <v>97AP</v>
      </c>
      <c r="C99" s="33" t="str">
        <f t="shared" ref="C99:C102" si="15">D99&amp;E99&amp;F99&amp;G99&amp;I99</f>
        <v>AYAPO97O5</v>
      </c>
      <c r="D99" s="33" t="s">
        <v>1389</v>
      </c>
      <c r="E99" s="33" t="s">
        <v>7878</v>
      </c>
      <c r="F99" s="237" t="s">
        <v>11432</v>
      </c>
      <c r="G99" s="233" t="str">
        <f t="shared" ref="G99:G102" si="16">IF(H99&lt;9,"OO",IF(H99&lt;99,"O",""))&amp;H99</f>
        <v>O97</v>
      </c>
      <c r="H99" s="188">
        <v>97</v>
      </c>
      <c r="I99" s="233" t="str">
        <f t="shared" ref="I99:I102" si="17">IF(J99&lt;9,"O","")&amp;J99</f>
        <v>O5</v>
      </c>
      <c r="J99" s="233">
        <v>5</v>
      </c>
      <c r="K99" s="264" t="s">
        <v>24884</v>
      </c>
      <c r="L99" s="265" t="s">
        <v>1389</v>
      </c>
      <c r="M99" s="265" t="s">
        <v>24885</v>
      </c>
      <c r="N99" s="265" t="s">
        <v>24886</v>
      </c>
      <c r="O99" s="265" t="s">
        <v>24887</v>
      </c>
      <c r="P99" s="265" t="s">
        <v>24888</v>
      </c>
      <c r="Q99" s="266"/>
      <c r="R99" s="267">
        <v>1</v>
      </c>
      <c r="S99" s="266"/>
      <c r="T99" s="266"/>
      <c r="U99" s="190" t="s">
        <v>24889</v>
      </c>
    </row>
    <row r="100" spans="1:21" s="33" customFormat="1" ht="72.599999999999994" thickBot="1">
      <c r="A100" s="33" t="str">
        <f t="shared" si="10"/>
        <v>ara establecer este derecho​.</v>
      </c>
      <c r="B100" s="33" t="str">
        <f t="shared" si="11"/>
        <v>98AP</v>
      </c>
      <c r="C100" s="33" t="str">
        <f t="shared" si="15"/>
        <v>AYAPO98O5</v>
      </c>
      <c r="D100" s="33" t="s">
        <v>1389</v>
      </c>
      <c r="E100" s="33" t="s">
        <v>7878</v>
      </c>
      <c r="F100" s="237" t="s">
        <v>11432</v>
      </c>
      <c r="G100" s="233" t="str">
        <f t="shared" si="16"/>
        <v>O98</v>
      </c>
      <c r="H100" s="188">
        <v>98</v>
      </c>
      <c r="I100" s="233" t="str">
        <f t="shared" si="17"/>
        <v>O5</v>
      </c>
      <c r="J100" s="233">
        <v>5</v>
      </c>
      <c r="K100" s="264" t="s">
        <v>24890</v>
      </c>
      <c r="L100" s="265" t="s">
        <v>1389</v>
      </c>
      <c r="M100" s="265" t="s">
        <v>24891</v>
      </c>
      <c r="N100" s="265" t="s">
        <v>24892</v>
      </c>
      <c r="O100" s="265" t="s">
        <v>24893</v>
      </c>
      <c r="P100" s="265" t="s">
        <v>24894</v>
      </c>
      <c r="Q100" s="266"/>
      <c r="R100" s="267">
        <v>1</v>
      </c>
      <c r="S100" s="266"/>
      <c r="T100" s="266"/>
      <c r="U100" s="190" t="s">
        <v>24895</v>
      </c>
    </row>
    <row r="101" spans="1:21" s="33" customFormat="1" ht="58.2" thickBot="1">
      <c r="A101" s="33" t="str">
        <f t="shared" si="10"/>
        <v>rativa y el interés general​.</v>
      </c>
      <c r="B101" s="33" t="str">
        <f t="shared" si="11"/>
        <v>99AP</v>
      </c>
      <c r="C101" s="33" t="str">
        <f t="shared" si="15"/>
        <v>AYAP99O5</v>
      </c>
      <c r="D101" s="33" t="s">
        <v>1389</v>
      </c>
      <c r="E101" s="33" t="s">
        <v>7878</v>
      </c>
      <c r="F101" s="237" t="s">
        <v>11432</v>
      </c>
      <c r="G101" s="233" t="str">
        <f t="shared" si="16"/>
        <v>99</v>
      </c>
      <c r="H101" s="188">
        <v>99</v>
      </c>
      <c r="I101" s="233" t="str">
        <f t="shared" si="17"/>
        <v>O5</v>
      </c>
      <c r="J101" s="233">
        <v>5</v>
      </c>
      <c r="K101" s="264" t="s">
        <v>24896</v>
      </c>
      <c r="L101" s="265" t="s">
        <v>544</v>
      </c>
      <c r="M101" s="265" t="s">
        <v>24897</v>
      </c>
      <c r="N101" s="265" t="s">
        <v>24898</v>
      </c>
      <c r="O101" s="265" t="s">
        <v>24899</v>
      </c>
      <c r="P101" s="265" t="s">
        <v>24900</v>
      </c>
      <c r="Q101" s="266"/>
      <c r="R101" s="267">
        <v>3</v>
      </c>
      <c r="S101" s="266"/>
      <c r="T101" s="266"/>
      <c r="U101" s="190" t="s">
        <v>24901</v>
      </c>
    </row>
    <row r="102" spans="1:21" ht="57.6">
      <c r="A102" s="33" t="str">
        <f t="shared" si="10"/>
        <v xml:space="preserve"> no aborda estos principios​.</v>
      </c>
      <c r="B102" s="33" t="str">
        <f t="shared" si="11"/>
        <v>100AP</v>
      </c>
      <c r="C102" s="33" t="str">
        <f t="shared" si="15"/>
        <v>AYAP100O5</v>
      </c>
      <c r="D102" s="33" t="s">
        <v>1389</v>
      </c>
      <c r="E102" s="33" t="s">
        <v>7878</v>
      </c>
      <c r="F102" s="237" t="s">
        <v>11432</v>
      </c>
      <c r="G102" s="233" t="str">
        <f t="shared" si="16"/>
        <v>100</v>
      </c>
      <c r="H102" s="188">
        <v>100</v>
      </c>
      <c r="I102" s="233" t="str">
        <f t="shared" si="17"/>
        <v>O5</v>
      </c>
      <c r="J102" s="233">
        <v>5</v>
      </c>
      <c r="K102" s="267" t="s">
        <v>24902</v>
      </c>
      <c r="L102" s="267" t="s">
        <v>544</v>
      </c>
      <c r="M102" s="267" t="s">
        <v>24903</v>
      </c>
      <c r="N102" s="267" t="s">
        <v>24904</v>
      </c>
      <c r="O102" s="267" t="s">
        <v>24905</v>
      </c>
      <c r="P102" s="267" t="s">
        <v>24906</v>
      </c>
      <c r="Q102" s="266"/>
      <c r="R102" s="267">
        <v>3</v>
      </c>
      <c r="S102" s="266"/>
      <c r="T102" s="266"/>
      <c r="U102" s="372" t="s">
        <v>24907</v>
      </c>
    </row>
    <row r="103" spans="1:21">
      <c r="B103" t="str">
        <f t="shared" ref="B103:B130" si="18">H103&amp;F103</f>
        <v/>
      </c>
    </row>
    <row r="104" spans="1:21">
      <c r="B104" t="str">
        <f t="shared" si="18"/>
        <v/>
      </c>
    </row>
    <row r="105" spans="1:21">
      <c r="B105" t="str">
        <f t="shared" si="18"/>
        <v/>
      </c>
    </row>
    <row r="106" spans="1:21">
      <c r="B106" t="str">
        <f t="shared" si="18"/>
        <v/>
      </c>
    </row>
    <row r="107" spans="1:21">
      <c r="B107" t="str">
        <f t="shared" si="18"/>
        <v/>
      </c>
    </row>
    <row r="108" spans="1:21">
      <c r="B108" t="str">
        <f t="shared" si="18"/>
        <v/>
      </c>
    </row>
    <row r="109" spans="1:21">
      <c r="B109" t="str">
        <f t="shared" si="18"/>
        <v/>
      </c>
    </row>
    <row r="110" spans="1:21">
      <c r="B110" t="str">
        <f t="shared" si="18"/>
        <v/>
      </c>
    </row>
    <row r="111" spans="1:21">
      <c r="B111" t="str">
        <f t="shared" si="18"/>
        <v/>
      </c>
    </row>
    <row r="112" spans="1:21">
      <c r="B112" t="str">
        <f t="shared" si="18"/>
        <v/>
      </c>
    </row>
    <row r="113" spans="2:2">
      <c r="B113" t="str">
        <f t="shared" si="18"/>
        <v/>
      </c>
    </row>
    <row r="114" spans="2:2">
      <c r="B114" t="str">
        <f t="shared" si="18"/>
        <v/>
      </c>
    </row>
    <row r="115" spans="2:2">
      <c r="B115" t="str">
        <f t="shared" si="18"/>
        <v/>
      </c>
    </row>
    <row r="116" spans="2:2">
      <c r="B116" t="str">
        <f t="shared" si="18"/>
        <v/>
      </c>
    </row>
    <row r="117" spans="2:2">
      <c r="B117" t="str">
        <f t="shared" si="18"/>
        <v/>
      </c>
    </row>
    <row r="118" spans="2:2">
      <c r="B118" t="str">
        <f t="shared" si="18"/>
        <v/>
      </c>
    </row>
    <row r="119" spans="2:2">
      <c r="B119" t="str">
        <f t="shared" si="18"/>
        <v/>
      </c>
    </row>
    <row r="120" spans="2:2">
      <c r="B120" t="str">
        <f t="shared" si="18"/>
        <v/>
      </c>
    </row>
    <row r="121" spans="2:2">
      <c r="B121" t="str">
        <f t="shared" si="18"/>
        <v/>
      </c>
    </row>
    <row r="122" spans="2:2">
      <c r="B122" t="str">
        <f t="shared" si="18"/>
        <v/>
      </c>
    </row>
    <row r="123" spans="2:2">
      <c r="B123" t="str">
        <f t="shared" si="18"/>
        <v/>
      </c>
    </row>
    <row r="124" spans="2:2">
      <c r="B124" t="str">
        <f t="shared" si="18"/>
        <v/>
      </c>
    </row>
    <row r="125" spans="2:2">
      <c r="B125" t="str">
        <f t="shared" si="18"/>
        <v/>
      </c>
    </row>
    <row r="126" spans="2:2">
      <c r="B126" t="str">
        <f t="shared" si="18"/>
        <v/>
      </c>
    </row>
    <row r="127" spans="2:2">
      <c r="B127" t="str">
        <f t="shared" si="18"/>
        <v/>
      </c>
    </row>
    <row r="128" spans="2:2">
      <c r="B128" t="str">
        <f t="shared" si="18"/>
        <v/>
      </c>
    </row>
    <row r="129" spans="2:2">
      <c r="B129" t="str">
        <f t="shared" si="18"/>
        <v/>
      </c>
    </row>
    <row r="130" spans="2:2">
      <c r="B130" t="str">
        <f t="shared" si="18"/>
        <v/>
      </c>
    </row>
    <row r="131" spans="2:2">
      <c r="B131" t="str">
        <f t="shared" ref="B131:B194" si="19">H131&amp;F131</f>
        <v/>
      </c>
    </row>
    <row r="132" spans="2:2">
      <c r="B132" t="str">
        <f t="shared" si="19"/>
        <v/>
      </c>
    </row>
    <row r="133" spans="2:2">
      <c r="B133" t="str">
        <f t="shared" si="19"/>
        <v/>
      </c>
    </row>
    <row r="134" spans="2:2">
      <c r="B134" t="str">
        <f t="shared" si="19"/>
        <v/>
      </c>
    </row>
    <row r="135" spans="2:2">
      <c r="B135" t="str">
        <f t="shared" si="19"/>
        <v/>
      </c>
    </row>
    <row r="136" spans="2:2">
      <c r="B136" t="str">
        <f t="shared" si="19"/>
        <v/>
      </c>
    </row>
    <row r="137" spans="2:2">
      <c r="B137" t="str">
        <f t="shared" si="19"/>
        <v/>
      </c>
    </row>
    <row r="138" spans="2:2">
      <c r="B138" t="str">
        <f t="shared" si="19"/>
        <v/>
      </c>
    </row>
    <row r="139" spans="2:2">
      <c r="B139" t="str">
        <f t="shared" si="19"/>
        <v/>
      </c>
    </row>
    <row r="140" spans="2:2">
      <c r="B140" t="str">
        <f t="shared" si="19"/>
        <v/>
      </c>
    </row>
    <row r="141" spans="2:2">
      <c r="B141" t="str">
        <f t="shared" si="19"/>
        <v/>
      </c>
    </row>
    <row r="142" spans="2:2">
      <c r="B142" t="str">
        <f t="shared" si="19"/>
        <v/>
      </c>
    </row>
    <row r="143" spans="2:2">
      <c r="B143" t="str">
        <f t="shared" si="19"/>
        <v/>
      </c>
    </row>
    <row r="144" spans="2:2">
      <c r="B144" t="str">
        <f t="shared" si="19"/>
        <v/>
      </c>
    </row>
    <row r="145" spans="2:2">
      <c r="B145" t="str">
        <f t="shared" si="19"/>
        <v/>
      </c>
    </row>
    <row r="146" spans="2:2">
      <c r="B146" t="str">
        <f t="shared" si="19"/>
        <v/>
      </c>
    </row>
    <row r="147" spans="2:2">
      <c r="B147" t="str">
        <f t="shared" si="19"/>
        <v/>
      </c>
    </row>
    <row r="148" spans="2:2">
      <c r="B148" t="str">
        <f t="shared" si="19"/>
        <v/>
      </c>
    </row>
    <row r="149" spans="2:2">
      <c r="B149" t="str">
        <f t="shared" si="19"/>
        <v/>
      </c>
    </row>
    <row r="150" spans="2:2">
      <c r="B150" t="str">
        <f t="shared" si="19"/>
        <v/>
      </c>
    </row>
    <row r="151" spans="2:2">
      <c r="B151" t="str">
        <f t="shared" si="19"/>
        <v/>
      </c>
    </row>
    <row r="152" spans="2:2">
      <c r="B152" t="str">
        <f t="shared" si="19"/>
        <v/>
      </c>
    </row>
    <row r="153" spans="2:2">
      <c r="B153" t="str">
        <f t="shared" si="19"/>
        <v/>
      </c>
    </row>
    <row r="154" spans="2:2">
      <c r="B154" t="str">
        <f t="shared" si="19"/>
        <v/>
      </c>
    </row>
    <row r="155" spans="2:2">
      <c r="B155" t="str">
        <f t="shared" si="19"/>
        <v/>
      </c>
    </row>
    <row r="156" spans="2:2">
      <c r="B156" t="str">
        <f t="shared" si="19"/>
        <v/>
      </c>
    </row>
    <row r="157" spans="2:2">
      <c r="B157" t="str">
        <f t="shared" si="19"/>
        <v/>
      </c>
    </row>
    <row r="158" spans="2:2">
      <c r="B158" t="str">
        <f t="shared" si="19"/>
        <v/>
      </c>
    </row>
    <row r="159" spans="2:2">
      <c r="B159" t="str">
        <f t="shared" si="19"/>
        <v/>
      </c>
    </row>
    <row r="160" spans="2:2">
      <c r="B160" t="str">
        <f t="shared" si="19"/>
        <v/>
      </c>
    </row>
    <row r="161" spans="2:2">
      <c r="B161" t="str">
        <f t="shared" si="19"/>
        <v/>
      </c>
    </row>
    <row r="162" spans="2:2">
      <c r="B162" t="str">
        <f t="shared" si="19"/>
        <v/>
      </c>
    </row>
    <row r="163" spans="2:2">
      <c r="B163" t="str">
        <f t="shared" si="19"/>
        <v/>
      </c>
    </row>
    <row r="164" spans="2:2">
      <c r="B164" t="str">
        <f t="shared" si="19"/>
        <v/>
      </c>
    </row>
    <row r="165" spans="2:2">
      <c r="B165" t="str">
        <f t="shared" si="19"/>
        <v/>
      </c>
    </row>
    <row r="166" spans="2:2">
      <c r="B166" t="str">
        <f t="shared" si="19"/>
        <v/>
      </c>
    </row>
    <row r="167" spans="2:2">
      <c r="B167" t="str">
        <f t="shared" si="19"/>
        <v/>
      </c>
    </row>
    <row r="168" spans="2:2">
      <c r="B168" t="str">
        <f t="shared" si="19"/>
        <v/>
      </c>
    </row>
    <row r="169" spans="2:2">
      <c r="B169" t="str">
        <f t="shared" si="19"/>
        <v/>
      </c>
    </row>
    <row r="170" spans="2:2">
      <c r="B170" t="str">
        <f t="shared" si="19"/>
        <v/>
      </c>
    </row>
    <row r="171" spans="2:2">
      <c r="B171" t="str">
        <f t="shared" si="19"/>
        <v/>
      </c>
    </row>
    <row r="172" spans="2:2">
      <c r="B172" t="str">
        <f t="shared" si="19"/>
        <v/>
      </c>
    </row>
    <row r="173" spans="2:2">
      <c r="B173" t="str">
        <f t="shared" si="19"/>
        <v/>
      </c>
    </row>
    <row r="174" spans="2:2">
      <c r="B174" t="str">
        <f t="shared" si="19"/>
        <v/>
      </c>
    </row>
    <row r="175" spans="2:2">
      <c r="B175" t="str">
        <f t="shared" si="19"/>
        <v/>
      </c>
    </row>
    <row r="176" spans="2:2">
      <c r="B176" t="str">
        <f t="shared" si="19"/>
        <v/>
      </c>
    </row>
    <row r="177" spans="2:2">
      <c r="B177" t="str">
        <f t="shared" si="19"/>
        <v/>
      </c>
    </row>
    <row r="178" spans="2:2">
      <c r="B178" t="str">
        <f t="shared" si="19"/>
        <v/>
      </c>
    </row>
    <row r="179" spans="2:2">
      <c r="B179" t="str">
        <f t="shared" si="19"/>
        <v/>
      </c>
    </row>
    <row r="180" spans="2:2">
      <c r="B180" t="str">
        <f t="shared" si="19"/>
        <v/>
      </c>
    </row>
    <row r="181" spans="2:2">
      <c r="B181" t="str">
        <f t="shared" si="19"/>
        <v/>
      </c>
    </row>
    <row r="182" spans="2:2">
      <c r="B182" t="str">
        <f t="shared" si="19"/>
        <v/>
      </c>
    </row>
    <row r="183" spans="2:2">
      <c r="B183" t="str">
        <f t="shared" si="19"/>
        <v/>
      </c>
    </row>
    <row r="184" spans="2:2">
      <c r="B184" t="str">
        <f t="shared" si="19"/>
        <v/>
      </c>
    </row>
    <row r="185" spans="2:2">
      <c r="B185" t="str">
        <f t="shared" si="19"/>
        <v/>
      </c>
    </row>
    <row r="186" spans="2:2">
      <c r="B186" t="str">
        <f t="shared" si="19"/>
        <v/>
      </c>
    </row>
    <row r="187" spans="2:2">
      <c r="B187" t="str">
        <f t="shared" si="19"/>
        <v/>
      </c>
    </row>
    <row r="188" spans="2:2">
      <c r="B188" t="str">
        <f t="shared" si="19"/>
        <v/>
      </c>
    </row>
    <row r="189" spans="2:2">
      <c r="B189" t="str">
        <f t="shared" si="19"/>
        <v/>
      </c>
    </row>
    <row r="190" spans="2:2">
      <c r="B190" t="str">
        <f t="shared" si="19"/>
        <v/>
      </c>
    </row>
    <row r="191" spans="2:2">
      <c r="B191" t="str">
        <f t="shared" si="19"/>
        <v/>
      </c>
    </row>
    <row r="192" spans="2:2">
      <c r="B192" t="str">
        <f t="shared" si="19"/>
        <v/>
      </c>
    </row>
    <row r="193" spans="2:2">
      <c r="B193" t="str">
        <f t="shared" si="19"/>
        <v/>
      </c>
    </row>
    <row r="194" spans="2:2">
      <c r="B194" t="str">
        <f t="shared" si="19"/>
        <v/>
      </c>
    </row>
    <row r="195" spans="2:2">
      <c r="B195" t="str">
        <f t="shared" ref="B195:B258" si="20">H195&amp;F195</f>
        <v/>
      </c>
    </row>
    <row r="196" spans="2:2">
      <c r="B196" t="str">
        <f t="shared" si="20"/>
        <v/>
      </c>
    </row>
    <row r="197" spans="2:2">
      <c r="B197" t="str">
        <f t="shared" si="20"/>
        <v/>
      </c>
    </row>
    <row r="198" spans="2:2">
      <c r="B198" t="str">
        <f t="shared" si="20"/>
        <v/>
      </c>
    </row>
    <row r="199" spans="2:2">
      <c r="B199" t="str">
        <f t="shared" si="20"/>
        <v/>
      </c>
    </row>
    <row r="200" spans="2:2">
      <c r="B200" t="str">
        <f t="shared" si="20"/>
        <v/>
      </c>
    </row>
    <row r="201" spans="2:2">
      <c r="B201" t="str">
        <f t="shared" si="20"/>
        <v/>
      </c>
    </row>
    <row r="202" spans="2:2">
      <c r="B202" t="str">
        <f t="shared" si="20"/>
        <v/>
      </c>
    </row>
    <row r="203" spans="2:2">
      <c r="B203" t="str">
        <f t="shared" si="20"/>
        <v/>
      </c>
    </row>
    <row r="204" spans="2:2">
      <c r="B204" t="str">
        <f t="shared" si="20"/>
        <v/>
      </c>
    </row>
    <row r="205" spans="2:2">
      <c r="B205" t="str">
        <f t="shared" si="20"/>
        <v/>
      </c>
    </row>
    <row r="206" spans="2:2">
      <c r="B206" t="str">
        <f t="shared" si="20"/>
        <v/>
      </c>
    </row>
    <row r="207" spans="2:2">
      <c r="B207" t="str">
        <f t="shared" si="20"/>
        <v/>
      </c>
    </row>
    <row r="208" spans="2:2">
      <c r="B208" t="str">
        <f t="shared" si="20"/>
        <v/>
      </c>
    </row>
    <row r="209" spans="2:2">
      <c r="B209" t="str">
        <f t="shared" si="20"/>
        <v/>
      </c>
    </row>
    <row r="210" spans="2:2">
      <c r="B210" t="str">
        <f t="shared" si="20"/>
        <v/>
      </c>
    </row>
    <row r="211" spans="2:2">
      <c r="B211" t="str">
        <f t="shared" si="20"/>
        <v/>
      </c>
    </row>
    <row r="212" spans="2:2">
      <c r="B212" t="str">
        <f t="shared" si="20"/>
        <v/>
      </c>
    </row>
    <row r="213" spans="2:2">
      <c r="B213" t="str">
        <f t="shared" si="20"/>
        <v/>
      </c>
    </row>
    <row r="214" spans="2:2">
      <c r="B214" t="str">
        <f t="shared" si="20"/>
        <v/>
      </c>
    </row>
    <row r="215" spans="2:2">
      <c r="B215" t="str">
        <f t="shared" si="20"/>
        <v/>
      </c>
    </row>
    <row r="216" spans="2:2">
      <c r="B216" t="str">
        <f t="shared" si="20"/>
        <v/>
      </c>
    </row>
    <row r="217" spans="2:2">
      <c r="B217" t="str">
        <f t="shared" si="20"/>
        <v/>
      </c>
    </row>
    <row r="218" spans="2:2">
      <c r="B218" t="str">
        <f t="shared" si="20"/>
        <v/>
      </c>
    </row>
    <row r="219" spans="2:2">
      <c r="B219" t="str">
        <f t="shared" si="20"/>
        <v/>
      </c>
    </row>
    <row r="220" spans="2:2">
      <c r="B220" t="str">
        <f t="shared" si="20"/>
        <v/>
      </c>
    </row>
    <row r="221" spans="2:2">
      <c r="B221" t="str">
        <f t="shared" si="20"/>
        <v/>
      </c>
    </row>
    <row r="222" spans="2:2">
      <c r="B222" t="str">
        <f t="shared" si="20"/>
        <v/>
      </c>
    </row>
    <row r="223" spans="2:2">
      <c r="B223" t="str">
        <f t="shared" si="20"/>
        <v/>
      </c>
    </row>
    <row r="224" spans="2:2">
      <c r="B224" t="str">
        <f t="shared" si="20"/>
        <v/>
      </c>
    </row>
    <row r="225" spans="2:2">
      <c r="B225" t="str">
        <f t="shared" si="20"/>
        <v/>
      </c>
    </row>
    <row r="226" spans="2:2">
      <c r="B226" t="str">
        <f t="shared" si="20"/>
        <v/>
      </c>
    </row>
    <row r="227" spans="2:2">
      <c r="B227" t="str">
        <f t="shared" si="20"/>
        <v/>
      </c>
    </row>
    <row r="228" spans="2:2">
      <c r="B228" t="str">
        <f t="shared" si="20"/>
        <v/>
      </c>
    </row>
    <row r="229" spans="2:2">
      <c r="B229" t="str">
        <f t="shared" si="20"/>
        <v/>
      </c>
    </row>
    <row r="230" spans="2:2">
      <c r="B230" t="str">
        <f t="shared" si="20"/>
        <v/>
      </c>
    </row>
    <row r="231" spans="2:2">
      <c r="B231" t="str">
        <f t="shared" si="20"/>
        <v/>
      </c>
    </row>
    <row r="232" spans="2:2">
      <c r="B232" t="str">
        <f t="shared" si="20"/>
        <v/>
      </c>
    </row>
    <row r="233" spans="2:2">
      <c r="B233" t="str">
        <f t="shared" si="20"/>
        <v/>
      </c>
    </row>
    <row r="234" spans="2:2">
      <c r="B234" t="str">
        <f t="shared" si="20"/>
        <v/>
      </c>
    </row>
    <row r="235" spans="2:2">
      <c r="B235" t="str">
        <f t="shared" si="20"/>
        <v/>
      </c>
    </row>
    <row r="236" spans="2:2">
      <c r="B236" t="str">
        <f t="shared" si="20"/>
        <v/>
      </c>
    </row>
    <row r="237" spans="2:2">
      <c r="B237" t="str">
        <f t="shared" si="20"/>
        <v/>
      </c>
    </row>
    <row r="238" spans="2:2">
      <c r="B238" t="str">
        <f t="shared" si="20"/>
        <v/>
      </c>
    </row>
    <row r="239" spans="2:2">
      <c r="B239" t="str">
        <f t="shared" si="20"/>
        <v/>
      </c>
    </row>
    <row r="240" spans="2:2">
      <c r="B240" t="str">
        <f t="shared" si="20"/>
        <v/>
      </c>
    </row>
    <row r="241" spans="2:2">
      <c r="B241" t="str">
        <f t="shared" si="20"/>
        <v/>
      </c>
    </row>
    <row r="242" spans="2:2">
      <c r="B242" t="str">
        <f t="shared" si="20"/>
        <v/>
      </c>
    </row>
    <row r="243" spans="2:2">
      <c r="B243" t="str">
        <f t="shared" si="20"/>
        <v/>
      </c>
    </row>
    <row r="244" spans="2:2">
      <c r="B244" t="str">
        <f t="shared" si="20"/>
        <v/>
      </c>
    </row>
    <row r="245" spans="2:2">
      <c r="B245" t="str">
        <f t="shared" si="20"/>
        <v/>
      </c>
    </row>
    <row r="246" spans="2:2">
      <c r="B246" t="str">
        <f t="shared" si="20"/>
        <v/>
      </c>
    </row>
    <row r="247" spans="2:2">
      <c r="B247" t="str">
        <f t="shared" si="20"/>
        <v/>
      </c>
    </row>
    <row r="248" spans="2:2">
      <c r="B248" t="str">
        <f t="shared" si="20"/>
        <v/>
      </c>
    </row>
    <row r="249" spans="2:2">
      <c r="B249" t="str">
        <f t="shared" si="20"/>
        <v/>
      </c>
    </row>
    <row r="250" spans="2:2">
      <c r="B250" t="str">
        <f t="shared" si="20"/>
        <v/>
      </c>
    </row>
    <row r="251" spans="2:2">
      <c r="B251" t="str">
        <f t="shared" si="20"/>
        <v/>
      </c>
    </row>
    <row r="252" spans="2:2">
      <c r="B252" t="str">
        <f t="shared" si="20"/>
        <v/>
      </c>
    </row>
    <row r="253" spans="2:2">
      <c r="B253" t="str">
        <f t="shared" si="20"/>
        <v/>
      </c>
    </row>
    <row r="254" spans="2:2">
      <c r="B254" t="str">
        <f t="shared" si="20"/>
        <v/>
      </c>
    </row>
    <row r="255" spans="2:2">
      <c r="B255" t="str">
        <f t="shared" si="20"/>
        <v/>
      </c>
    </row>
    <row r="256" spans="2:2">
      <c r="B256" t="str">
        <f t="shared" si="20"/>
        <v/>
      </c>
    </row>
    <row r="257" spans="2:2">
      <c r="B257" t="str">
        <f t="shared" si="20"/>
        <v/>
      </c>
    </row>
    <row r="258" spans="2:2">
      <c r="B258" t="str">
        <f t="shared" si="20"/>
        <v/>
      </c>
    </row>
    <row r="259" spans="2:2">
      <c r="B259" t="str">
        <f t="shared" ref="B259:B322" si="21">H259&amp;F259</f>
        <v/>
      </c>
    </row>
    <row r="260" spans="2:2">
      <c r="B260" t="str">
        <f t="shared" si="21"/>
        <v/>
      </c>
    </row>
    <row r="261" spans="2:2">
      <c r="B261" t="str">
        <f t="shared" si="21"/>
        <v/>
      </c>
    </row>
    <row r="262" spans="2:2">
      <c r="B262" t="str">
        <f t="shared" si="21"/>
        <v/>
      </c>
    </row>
    <row r="263" spans="2:2">
      <c r="B263" t="str">
        <f t="shared" si="21"/>
        <v/>
      </c>
    </row>
    <row r="264" spans="2:2">
      <c r="B264" t="str">
        <f t="shared" si="21"/>
        <v/>
      </c>
    </row>
    <row r="265" spans="2:2">
      <c r="B265" t="str">
        <f t="shared" si="21"/>
        <v/>
      </c>
    </row>
    <row r="266" spans="2:2">
      <c r="B266" t="str">
        <f t="shared" si="21"/>
        <v/>
      </c>
    </row>
    <row r="267" spans="2:2">
      <c r="B267" t="str">
        <f t="shared" si="21"/>
        <v/>
      </c>
    </row>
    <row r="268" spans="2:2">
      <c r="B268" t="str">
        <f t="shared" si="21"/>
        <v/>
      </c>
    </row>
    <row r="269" spans="2:2">
      <c r="B269" t="str">
        <f t="shared" si="21"/>
        <v/>
      </c>
    </row>
    <row r="270" spans="2:2">
      <c r="B270" t="str">
        <f t="shared" si="21"/>
        <v/>
      </c>
    </row>
    <row r="271" spans="2:2">
      <c r="B271" t="str">
        <f t="shared" si="21"/>
        <v/>
      </c>
    </row>
    <row r="272" spans="2:2">
      <c r="B272" t="str">
        <f t="shared" si="21"/>
        <v/>
      </c>
    </row>
    <row r="273" spans="2:2">
      <c r="B273" t="str">
        <f t="shared" si="21"/>
        <v/>
      </c>
    </row>
    <row r="274" spans="2:2">
      <c r="B274" t="str">
        <f t="shared" si="21"/>
        <v/>
      </c>
    </row>
    <row r="275" spans="2:2">
      <c r="B275" t="str">
        <f t="shared" si="21"/>
        <v/>
      </c>
    </row>
    <row r="276" spans="2:2">
      <c r="B276" t="str">
        <f t="shared" si="21"/>
        <v/>
      </c>
    </row>
    <row r="277" spans="2:2">
      <c r="B277" t="str">
        <f t="shared" si="21"/>
        <v/>
      </c>
    </row>
    <row r="278" spans="2:2">
      <c r="B278" t="str">
        <f t="shared" si="21"/>
        <v/>
      </c>
    </row>
    <row r="279" spans="2:2">
      <c r="B279" t="str">
        <f t="shared" si="21"/>
        <v/>
      </c>
    </row>
    <row r="280" spans="2:2">
      <c r="B280" t="str">
        <f t="shared" si="21"/>
        <v/>
      </c>
    </row>
    <row r="281" spans="2:2">
      <c r="B281" t="str">
        <f t="shared" si="21"/>
        <v/>
      </c>
    </row>
    <row r="282" spans="2:2">
      <c r="B282" t="str">
        <f t="shared" si="21"/>
        <v/>
      </c>
    </row>
    <row r="283" spans="2:2">
      <c r="B283" t="str">
        <f t="shared" si="21"/>
        <v/>
      </c>
    </row>
    <row r="284" spans="2:2">
      <c r="B284" t="str">
        <f t="shared" si="21"/>
        <v/>
      </c>
    </row>
    <row r="285" spans="2:2">
      <c r="B285" t="str">
        <f t="shared" si="21"/>
        <v/>
      </c>
    </row>
    <row r="286" spans="2:2">
      <c r="B286" t="str">
        <f t="shared" si="21"/>
        <v/>
      </c>
    </row>
    <row r="287" spans="2:2">
      <c r="B287" t="str">
        <f t="shared" si="21"/>
        <v/>
      </c>
    </row>
    <row r="288" spans="2:2">
      <c r="B288" t="str">
        <f t="shared" si="21"/>
        <v/>
      </c>
    </row>
    <row r="289" spans="2:2">
      <c r="B289" t="str">
        <f t="shared" si="21"/>
        <v/>
      </c>
    </row>
    <row r="290" spans="2:2">
      <c r="B290" t="str">
        <f t="shared" si="21"/>
        <v/>
      </c>
    </row>
    <row r="291" spans="2:2">
      <c r="B291" t="str">
        <f t="shared" si="21"/>
        <v/>
      </c>
    </row>
    <row r="292" spans="2:2">
      <c r="B292" t="str">
        <f t="shared" si="21"/>
        <v/>
      </c>
    </row>
    <row r="293" spans="2:2">
      <c r="B293" t="str">
        <f t="shared" si="21"/>
        <v/>
      </c>
    </row>
    <row r="294" spans="2:2">
      <c r="B294" t="str">
        <f t="shared" si="21"/>
        <v/>
      </c>
    </row>
    <row r="295" spans="2:2">
      <c r="B295" t="str">
        <f t="shared" si="21"/>
        <v/>
      </c>
    </row>
    <row r="296" spans="2:2">
      <c r="B296" t="str">
        <f t="shared" si="21"/>
        <v/>
      </c>
    </row>
    <row r="297" spans="2:2">
      <c r="B297" t="str">
        <f t="shared" si="21"/>
        <v/>
      </c>
    </row>
    <row r="298" spans="2:2">
      <c r="B298" t="str">
        <f t="shared" si="21"/>
        <v/>
      </c>
    </row>
    <row r="299" spans="2:2">
      <c r="B299" t="str">
        <f t="shared" si="21"/>
        <v/>
      </c>
    </row>
    <row r="300" spans="2:2">
      <c r="B300" t="str">
        <f t="shared" si="21"/>
        <v/>
      </c>
    </row>
    <row r="301" spans="2:2">
      <c r="B301" t="str">
        <f t="shared" si="21"/>
        <v/>
      </c>
    </row>
    <row r="302" spans="2:2">
      <c r="B302" t="str">
        <f t="shared" si="21"/>
        <v/>
      </c>
    </row>
    <row r="303" spans="2:2">
      <c r="B303" t="str">
        <f t="shared" si="21"/>
        <v/>
      </c>
    </row>
    <row r="304" spans="2:2">
      <c r="B304" t="str">
        <f t="shared" si="21"/>
        <v/>
      </c>
    </row>
    <row r="305" spans="2:2">
      <c r="B305" t="str">
        <f t="shared" si="21"/>
        <v/>
      </c>
    </row>
    <row r="306" spans="2:2">
      <c r="B306" t="str">
        <f t="shared" si="21"/>
        <v/>
      </c>
    </row>
    <row r="307" spans="2:2">
      <c r="B307" t="str">
        <f t="shared" si="21"/>
        <v/>
      </c>
    </row>
    <row r="308" spans="2:2">
      <c r="B308" t="str">
        <f t="shared" si="21"/>
        <v/>
      </c>
    </row>
    <row r="309" spans="2:2">
      <c r="B309" t="str">
        <f t="shared" si="21"/>
        <v/>
      </c>
    </row>
    <row r="310" spans="2:2">
      <c r="B310" t="str">
        <f t="shared" si="21"/>
        <v/>
      </c>
    </row>
    <row r="311" spans="2:2">
      <c r="B311" t="str">
        <f t="shared" si="21"/>
        <v/>
      </c>
    </row>
    <row r="312" spans="2:2">
      <c r="B312" t="str">
        <f t="shared" si="21"/>
        <v/>
      </c>
    </row>
    <row r="313" spans="2:2">
      <c r="B313" t="str">
        <f t="shared" si="21"/>
        <v/>
      </c>
    </row>
    <row r="314" spans="2:2">
      <c r="B314" t="str">
        <f t="shared" si="21"/>
        <v/>
      </c>
    </row>
    <row r="315" spans="2:2">
      <c r="B315" t="str">
        <f t="shared" si="21"/>
        <v/>
      </c>
    </row>
    <row r="316" spans="2:2">
      <c r="B316" t="str">
        <f t="shared" si="21"/>
        <v/>
      </c>
    </row>
    <row r="317" spans="2:2">
      <c r="B317" t="str">
        <f t="shared" si="21"/>
        <v/>
      </c>
    </row>
    <row r="318" spans="2:2">
      <c r="B318" t="str">
        <f t="shared" si="21"/>
        <v/>
      </c>
    </row>
    <row r="319" spans="2:2">
      <c r="B319" t="str">
        <f t="shared" si="21"/>
        <v/>
      </c>
    </row>
    <row r="320" spans="2:2">
      <c r="B320" t="str">
        <f t="shared" si="21"/>
        <v/>
      </c>
    </row>
    <row r="321" spans="2:2">
      <c r="B321" t="str">
        <f t="shared" si="21"/>
        <v/>
      </c>
    </row>
    <row r="322" spans="2:2">
      <c r="B322" t="str">
        <f t="shared" si="21"/>
        <v/>
      </c>
    </row>
    <row r="323" spans="2:2">
      <c r="B323" t="str">
        <f t="shared" ref="B323:B386" si="22">H323&amp;F323</f>
        <v/>
      </c>
    </row>
    <row r="324" spans="2:2">
      <c r="B324" t="str">
        <f t="shared" si="22"/>
        <v/>
      </c>
    </row>
    <row r="325" spans="2:2">
      <c r="B325" t="str">
        <f t="shared" si="22"/>
        <v/>
      </c>
    </row>
    <row r="326" spans="2:2">
      <c r="B326" t="str">
        <f t="shared" si="22"/>
        <v/>
      </c>
    </row>
    <row r="327" spans="2:2">
      <c r="B327" t="str">
        <f t="shared" si="22"/>
        <v/>
      </c>
    </row>
    <row r="328" spans="2:2">
      <c r="B328" t="str">
        <f t="shared" si="22"/>
        <v/>
      </c>
    </row>
    <row r="329" spans="2:2">
      <c r="B329" t="str">
        <f t="shared" si="22"/>
        <v/>
      </c>
    </row>
    <row r="330" spans="2:2">
      <c r="B330" t="str">
        <f t="shared" si="22"/>
        <v/>
      </c>
    </row>
    <row r="331" spans="2:2">
      <c r="B331" t="str">
        <f t="shared" si="22"/>
        <v/>
      </c>
    </row>
    <row r="332" spans="2:2">
      <c r="B332" t="str">
        <f t="shared" si="22"/>
        <v/>
      </c>
    </row>
    <row r="333" spans="2:2">
      <c r="B333" t="str">
        <f t="shared" si="22"/>
        <v/>
      </c>
    </row>
    <row r="334" spans="2:2">
      <c r="B334" t="str">
        <f t="shared" si="22"/>
        <v/>
      </c>
    </row>
    <row r="335" spans="2:2">
      <c r="B335" t="str">
        <f t="shared" si="22"/>
        <v/>
      </c>
    </row>
    <row r="336" spans="2:2">
      <c r="B336" t="str">
        <f t="shared" si="22"/>
        <v/>
      </c>
    </row>
    <row r="337" spans="2:2">
      <c r="B337" t="str">
        <f t="shared" si="22"/>
        <v/>
      </c>
    </row>
    <row r="338" spans="2:2">
      <c r="B338" t="str">
        <f t="shared" si="22"/>
        <v/>
      </c>
    </row>
    <row r="339" spans="2:2">
      <c r="B339" t="str">
        <f t="shared" si="22"/>
        <v/>
      </c>
    </row>
    <row r="340" spans="2:2">
      <c r="B340" t="str">
        <f t="shared" si="22"/>
        <v/>
      </c>
    </row>
    <row r="341" spans="2:2">
      <c r="B341" t="str">
        <f t="shared" si="22"/>
        <v/>
      </c>
    </row>
    <row r="342" spans="2:2">
      <c r="B342" t="str">
        <f t="shared" si="22"/>
        <v/>
      </c>
    </row>
    <row r="343" spans="2:2">
      <c r="B343" t="str">
        <f t="shared" si="22"/>
        <v/>
      </c>
    </row>
    <row r="344" spans="2:2">
      <c r="B344" t="str">
        <f t="shared" si="22"/>
        <v/>
      </c>
    </row>
    <row r="345" spans="2:2">
      <c r="B345" t="str">
        <f t="shared" si="22"/>
        <v/>
      </c>
    </row>
    <row r="346" spans="2:2">
      <c r="B346" t="str">
        <f t="shared" si="22"/>
        <v/>
      </c>
    </row>
    <row r="347" spans="2:2">
      <c r="B347" t="str">
        <f t="shared" si="22"/>
        <v/>
      </c>
    </row>
    <row r="348" spans="2:2">
      <c r="B348" t="str">
        <f t="shared" si="22"/>
        <v/>
      </c>
    </row>
    <row r="349" spans="2:2">
      <c r="B349" t="str">
        <f t="shared" si="22"/>
        <v/>
      </c>
    </row>
    <row r="350" spans="2:2">
      <c r="B350" t="str">
        <f t="shared" si="22"/>
        <v/>
      </c>
    </row>
    <row r="351" spans="2:2">
      <c r="B351" t="str">
        <f t="shared" si="22"/>
        <v/>
      </c>
    </row>
    <row r="352" spans="2:2">
      <c r="B352" t="str">
        <f t="shared" si="22"/>
        <v/>
      </c>
    </row>
    <row r="353" spans="2:2">
      <c r="B353" t="str">
        <f t="shared" si="22"/>
        <v/>
      </c>
    </row>
    <row r="354" spans="2:2">
      <c r="B354" t="str">
        <f t="shared" si="22"/>
        <v/>
      </c>
    </row>
    <row r="355" spans="2:2">
      <c r="B355" t="str">
        <f t="shared" si="22"/>
        <v/>
      </c>
    </row>
    <row r="356" spans="2:2">
      <c r="B356" t="str">
        <f t="shared" si="22"/>
        <v/>
      </c>
    </row>
    <row r="357" spans="2:2">
      <c r="B357" t="str">
        <f t="shared" si="22"/>
        <v/>
      </c>
    </row>
    <row r="358" spans="2:2">
      <c r="B358" t="str">
        <f t="shared" si="22"/>
        <v/>
      </c>
    </row>
    <row r="359" spans="2:2">
      <c r="B359" t="str">
        <f t="shared" si="22"/>
        <v/>
      </c>
    </row>
    <row r="360" spans="2:2">
      <c r="B360" t="str">
        <f t="shared" si="22"/>
        <v/>
      </c>
    </row>
    <row r="361" spans="2:2">
      <c r="B361" t="str">
        <f t="shared" si="22"/>
        <v/>
      </c>
    </row>
    <row r="362" spans="2:2">
      <c r="B362" t="str">
        <f t="shared" si="22"/>
        <v/>
      </c>
    </row>
    <row r="363" spans="2:2">
      <c r="B363" t="str">
        <f t="shared" si="22"/>
        <v/>
      </c>
    </row>
    <row r="364" spans="2:2">
      <c r="B364" t="str">
        <f t="shared" si="22"/>
        <v/>
      </c>
    </row>
    <row r="365" spans="2:2">
      <c r="B365" t="str">
        <f t="shared" si="22"/>
        <v/>
      </c>
    </row>
    <row r="366" spans="2:2">
      <c r="B366" t="str">
        <f t="shared" si="22"/>
        <v/>
      </c>
    </row>
    <row r="367" spans="2:2">
      <c r="B367" t="str">
        <f t="shared" si="22"/>
        <v/>
      </c>
    </row>
    <row r="368" spans="2:2">
      <c r="B368" t="str">
        <f t="shared" si="22"/>
        <v/>
      </c>
    </row>
    <row r="369" spans="2:2">
      <c r="B369" t="str">
        <f t="shared" si="22"/>
        <v/>
      </c>
    </row>
    <row r="370" spans="2:2">
      <c r="B370" t="str">
        <f t="shared" si="22"/>
        <v/>
      </c>
    </row>
    <row r="371" spans="2:2">
      <c r="B371" t="str">
        <f t="shared" si="22"/>
        <v/>
      </c>
    </row>
    <row r="372" spans="2:2">
      <c r="B372" t="str">
        <f t="shared" si="22"/>
        <v/>
      </c>
    </row>
    <row r="373" spans="2:2">
      <c r="B373" t="str">
        <f t="shared" si="22"/>
        <v/>
      </c>
    </row>
    <row r="374" spans="2:2">
      <c r="B374" t="str">
        <f t="shared" si="22"/>
        <v/>
      </c>
    </row>
    <row r="375" spans="2:2">
      <c r="B375" t="str">
        <f t="shared" si="22"/>
        <v/>
      </c>
    </row>
    <row r="376" spans="2:2">
      <c r="B376" t="str">
        <f t="shared" si="22"/>
        <v/>
      </c>
    </row>
    <row r="377" spans="2:2">
      <c r="B377" t="str">
        <f t="shared" si="22"/>
        <v/>
      </c>
    </row>
    <row r="378" spans="2:2">
      <c r="B378" t="str">
        <f t="shared" si="22"/>
        <v/>
      </c>
    </row>
    <row r="379" spans="2:2">
      <c r="B379" t="str">
        <f t="shared" si="22"/>
        <v/>
      </c>
    </row>
    <row r="380" spans="2:2">
      <c r="B380" t="str">
        <f t="shared" si="22"/>
        <v/>
      </c>
    </row>
    <row r="381" spans="2:2">
      <c r="B381" t="str">
        <f t="shared" si="22"/>
        <v/>
      </c>
    </row>
    <row r="382" spans="2:2">
      <c r="B382" t="str">
        <f t="shared" si="22"/>
        <v/>
      </c>
    </row>
    <row r="383" spans="2:2">
      <c r="B383" t="str">
        <f t="shared" si="22"/>
        <v/>
      </c>
    </row>
    <row r="384" spans="2:2">
      <c r="B384" t="str">
        <f t="shared" si="22"/>
        <v/>
      </c>
    </row>
    <row r="385" spans="2:2">
      <c r="B385" t="str">
        <f t="shared" si="22"/>
        <v/>
      </c>
    </row>
    <row r="386" spans="2:2">
      <c r="B386" t="str">
        <f t="shared" si="22"/>
        <v/>
      </c>
    </row>
    <row r="387" spans="2:2">
      <c r="B387" t="str">
        <f t="shared" ref="B387:B450" si="23">H387&amp;F387</f>
        <v/>
      </c>
    </row>
    <row r="388" spans="2:2">
      <c r="B388" t="str">
        <f t="shared" si="23"/>
        <v/>
      </c>
    </row>
    <row r="389" spans="2:2">
      <c r="B389" t="str">
        <f t="shared" si="23"/>
        <v/>
      </c>
    </row>
    <row r="390" spans="2:2">
      <c r="B390" t="str">
        <f t="shared" si="23"/>
        <v/>
      </c>
    </row>
    <row r="391" spans="2:2">
      <c r="B391" t="str">
        <f t="shared" si="23"/>
        <v/>
      </c>
    </row>
    <row r="392" spans="2:2">
      <c r="B392" t="str">
        <f t="shared" si="23"/>
        <v/>
      </c>
    </row>
    <row r="393" spans="2:2">
      <c r="B393" t="str">
        <f t="shared" si="23"/>
        <v/>
      </c>
    </row>
    <row r="394" spans="2:2">
      <c r="B394" t="str">
        <f t="shared" si="23"/>
        <v/>
      </c>
    </row>
    <row r="395" spans="2:2">
      <c r="B395" t="str">
        <f t="shared" si="23"/>
        <v/>
      </c>
    </row>
    <row r="396" spans="2:2">
      <c r="B396" t="str">
        <f t="shared" si="23"/>
        <v/>
      </c>
    </row>
    <row r="397" spans="2:2">
      <c r="B397" t="str">
        <f t="shared" si="23"/>
        <v/>
      </c>
    </row>
    <row r="398" spans="2:2">
      <c r="B398" t="str">
        <f t="shared" si="23"/>
        <v/>
      </c>
    </row>
    <row r="399" spans="2:2">
      <c r="B399" t="str">
        <f t="shared" si="23"/>
        <v/>
      </c>
    </row>
    <row r="400" spans="2:2">
      <c r="B400" t="str">
        <f t="shared" si="23"/>
        <v/>
      </c>
    </row>
    <row r="401" spans="2:2">
      <c r="B401" t="str">
        <f t="shared" si="23"/>
        <v/>
      </c>
    </row>
    <row r="402" spans="2:2">
      <c r="B402" t="str">
        <f t="shared" si="23"/>
        <v/>
      </c>
    </row>
    <row r="403" spans="2:2">
      <c r="B403" t="str">
        <f t="shared" si="23"/>
        <v/>
      </c>
    </row>
    <row r="404" spans="2:2">
      <c r="B404" t="str">
        <f t="shared" si="23"/>
        <v/>
      </c>
    </row>
    <row r="405" spans="2:2">
      <c r="B405" t="str">
        <f t="shared" si="23"/>
        <v/>
      </c>
    </row>
    <row r="406" spans="2:2">
      <c r="B406" t="str">
        <f t="shared" si="23"/>
        <v/>
      </c>
    </row>
    <row r="407" spans="2:2">
      <c r="B407" t="str">
        <f t="shared" si="23"/>
        <v/>
      </c>
    </row>
    <row r="408" spans="2:2">
      <c r="B408" t="str">
        <f t="shared" si="23"/>
        <v/>
      </c>
    </row>
    <row r="409" spans="2:2">
      <c r="B409" t="str">
        <f t="shared" si="23"/>
        <v/>
      </c>
    </row>
    <row r="410" spans="2:2">
      <c r="B410" t="str">
        <f t="shared" si="23"/>
        <v/>
      </c>
    </row>
    <row r="411" spans="2:2">
      <c r="B411" t="str">
        <f t="shared" si="23"/>
        <v/>
      </c>
    </row>
    <row r="412" spans="2:2">
      <c r="B412" t="str">
        <f t="shared" si="23"/>
        <v/>
      </c>
    </row>
    <row r="413" spans="2:2">
      <c r="B413" t="str">
        <f t="shared" si="23"/>
        <v/>
      </c>
    </row>
    <row r="414" spans="2:2">
      <c r="B414" t="str">
        <f t="shared" si="23"/>
        <v/>
      </c>
    </row>
    <row r="415" spans="2:2">
      <c r="B415" t="str">
        <f t="shared" si="23"/>
        <v/>
      </c>
    </row>
    <row r="416" spans="2:2">
      <c r="B416" t="str">
        <f t="shared" si="23"/>
        <v/>
      </c>
    </row>
    <row r="417" spans="2:2">
      <c r="B417" t="str">
        <f t="shared" si="23"/>
        <v/>
      </c>
    </row>
    <row r="418" spans="2:2">
      <c r="B418" t="str">
        <f t="shared" si="23"/>
        <v/>
      </c>
    </row>
    <row r="419" spans="2:2">
      <c r="B419" t="str">
        <f t="shared" si="23"/>
        <v/>
      </c>
    </row>
    <row r="420" spans="2:2">
      <c r="B420" t="str">
        <f t="shared" si="23"/>
        <v/>
      </c>
    </row>
    <row r="421" spans="2:2">
      <c r="B421" t="str">
        <f t="shared" si="23"/>
        <v/>
      </c>
    </row>
    <row r="422" spans="2:2">
      <c r="B422" t="str">
        <f t="shared" si="23"/>
        <v/>
      </c>
    </row>
    <row r="423" spans="2:2">
      <c r="B423" t="str">
        <f t="shared" si="23"/>
        <v/>
      </c>
    </row>
    <row r="424" spans="2:2">
      <c r="B424" t="str">
        <f t="shared" si="23"/>
        <v/>
      </c>
    </row>
    <row r="425" spans="2:2">
      <c r="B425" t="str">
        <f t="shared" si="23"/>
        <v/>
      </c>
    </row>
    <row r="426" spans="2:2">
      <c r="B426" t="str">
        <f t="shared" si="23"/>
        <v/>
      </c>
    </row>
    <row r="427" spans="2:2">
      <c r="B427" t="str">
        <f t="shared" si="23"/>
        <v/>
      </c>
    </row>
    <row r="428" spans="2:2">
      <c r="B428" t="str">
        <f t="shared" si="23"/>
        <v/>
      </c>
    </row>
    <row r="429" spans="2:2">
      <c r="B429" t="str">
        <f t="shared" si="23"/>
        <v/>
      </c>
    </row>
    <row r="430" spans="2:2">
      <c r="B430" t="str">
        <f t="shared" si="23"/>
        <v/>
      </c>
    </row>
    <row r="431" spans="2:2">
      <c r="B431" t="str">
        <f t="shared" si="23"/>
        <v/>
      </c>
    </row>
    <row r="432" spans="2:2">
      <c r="B432" t="str">
        <f t="shared" si="23"/>
        <v/>
      </c>
    </row>
    <row r="433" spans="2:2">
      <c r="B433" t="str">
        <f t="shared" si="23"/>
        <v/>
      </c>
    </row>
    <row r="434" spans="2:2">
      <c r="B434" t="str">
        <f t="shared" si="23"/>
        <v/>
      </c>
    </row>
    <row r="435" spans="2:2">
      <c r="B435" t="str">
        <f t="shared" si="23"/>
        <v/>
      </c>
    </row>
    <row r="436" spans="2:2">
      <c r="B436" t="str">
        <f t="shared" si="23"/>
        <v/>
      </c>
    </row>
    <row r="437" spans="2:2">
      <c r="B437" t="str">
        <f t="shared" si="23"/>
        <v/>
      </c>
    </row>
    <row r="438" spans="2:2">
      <c r="B438" t="str">
        <f t="shared" si="23"/>
        <v/>
      </c>
    </row>
    <row r="439" spans="2:2">
      <c r="B439" t="str">
        <f t="shared" si="23"/>
        <v/>
      </c>
    </row>
    <row r="440" spans="2:2">
      <c r="B440" t="str">
        <f t="shared" si="23"/>
        <v/>
      </c>
    </row>
    <row r="441" spans="2:2">
      <c r="B441" t="str">
        <f t="shared" si="23"/>
        <v/>
      </c>
    </row>
    <row r="442" spans="2:2">
      <c r="B442" t="str">
        <f t="shared" si="23"/>
        <v/>
      </c>
    </row>
    <row r="443" spans="2:2">
      <c r="B443" t="str">
        <f t="shared" si="23"/>
        <v/>
      </c>
    </row>
    <row r="444" spans="2:2">
      <c r="B444" t="str">
        <f t="shared" si="23"/>
        <v/>
      </c>
    </row>
    <row r="445" spans="2:2">
      <c r="B445" t="str">
        <f t="shared" si="23"/>
        <v/>
      </c>
    </row>
    <row r="446" spans="2:2">
      <c r="B446" t="str">
        <f t="shared" si="23"/>
        <v/>
      </c>
    </row>
    <row r="447" spans="2:2">
      <c r="B447" t="str">
        <f t="shared" si="23"/>
        <v/>
      </c>
    </row>
    <row r="448" spans="2:2">
      <c r="B448" t="str">
        <f t="shared" si="23"/>
        <v/>
      </c>
    </row>
    <row r="449" spans="2:2">
      <c r="B449" t="str">
        <f t="shared" si="23"/>
        <v/>
      </c>
    </row>
    <row r="450" spans="2:2">
      <c r="B450" t="str">
        <f t="shared" si="23"/>
        <v/>
      </c>
    </row>
    <row r="451" spans="2:2">
      <c r="B451" t="str">
        <f t="shared" ref="B451:B514" si="24">H451&amp;F451</f>
        <v/>
      </c>
    </row>
    <row r="452" spans="2:2">
      <c r="B452" t="str">
        <f t="shared" si="24"/>
        <v/>
      </c>
    </row>
    <row r="453" spans="2:2">
      <c r="B453" t="str">
        <f t="shared" si="24"/>
        <v/>
      </c>
    </row>
    <row r="454" spans="2:2">
      <c r="B454" t="str">
        <f t="shared" si="24"/>
        <v/>
      </c>
    </row>
    <row r="455" spans="2:2">
      <c r="B455" t="str">
        <f t="shared" si="24"/>
        <v/>
      </c>
    </row>
    <row r="456" spans="2:2">
      <c r="B456" t="str">
        <f t="shared" si="24"/>
        <v/>
      </c>
    </row>
    <row r="457" spans="2:2">
      <c r="B457" t="str">
        <f t="shared" si="24"/>
        <v/>
      </c>
    </row>
    <row r="458" spans="2:2">
      <c r="B458" t="str">
        <f t="shared" si="24"/>
        <v/>
      </c>
    </row>
    <row r="459" spans="2:2">
      <c r="B459" t="str">
        <f t="shared" si="24"/>
        <v/>
      </c>
    </row>
    <row r="460" spans="2:2">
      <c r="B460" t="str">
        <f t="shared" si="24"/>
        <v/>
      </c>
    </row>
    <row r="461" spans="2:2">
      <c r="B461" t="str">
        <f t="shared" si="24"/>
        <v/>
      </c>
    </row>
    <row r="462" spans="2:2">
      <c r="B462" t="str">
        <f t="shared" si="24"/>
        <v/>
      </c>
    </row>
    <row r="463" spans="2:2">
      <c r="B463" t="str">
        <f t="shared" si="24"/>
        <v/>
      </c>
    </row>
    <row r="464" spans="2:2">
      <c r="B464" t="str">
        <f t="shared" si="24"/>
        <v/>
      </c>
    </row>
    <row r="465" spans="2:2">
      <c r="B465" t="str">
        <f t="shared" si="24"/>
        <v/>
      </c>
    </row>
    <row r="466" spans="2:2">
      <c r="B466" t="str">
        <f t="shared" si="24"/>
        <v/>
      </c>
    </row>
    <row r="467" spans="2:2">
      <c r="B467" t="str">
        <f t="shared" si="24"/>
        <v/>
      </c>
    </row>
    <row r="468" spans="2:2">
      <c r="B468" t="str">
        <f t="shared" si="24"/>
        <v/>
      </c>
    </row>
    <row r="469" spans="2:2">
      <c r="B469" t="str">
        <f t="shared" si="24"/>
        <v/>
      </c>
    </row>
    <row r="470" spans="2:2">
      <c r="B470" t="str">
        <f t="shared" si="24"/>
        <v/>
      </c>
    </row>
    <row r="471" spans="2:2">
      <c r="B471" t="str">
        <f t="shared" si="24"/>
        <v/>
      </c>
    </row>
    <row r="472" spans="2:2">
      <c r="B472" t="str">
        <f t="shared" si="24"/>
        <v/>
      </c>
    </row>
    <row r="473" spans="2:2">
      <c r="B473" t="str">
        <f t="shared" si="24"/>
        <v/>
      </c>
    </row>
    <row r="474" spans="2:2">
      <c r="B474" t="str">
        <f t="shared" si="24"/>
        <v/>
      </c>
    </row>
    <row r="475" spans="2:2">
      <c r="B475" t="str">
        <f t="shared" si="24"/>
        <v/>
      </c>
    </row>
    <row r="476" spans="2:2">
      <c r="B476" t="str">
        <f t="shared" si="24"/>
        <v/>
      </c>
    </row>
    <row r="477" spans="2:2">
      <c r="B477" t="str">
        <f t="shared" si="24"/>
        <v/>
      </c>
    </row>
    <row r="478" spans="2:2">
      <c r="B478" t="str">
        <f t="shared" si="24"/>
        <v/>
      </c>
    </row>
    <row r="479" spans="2:2">
      <c r="B479" t="str">
        <f t="shared" si="24"/>
        <v/>
      </c>
    </row>
    <row r="480" spans="2:2">
      <c r="B480" t="str">
        <f t="shared" si="24"/>
        <v/>
      </c>
    </row>
    <row r="481" spans="2:2">
      <c r="B481" t="str">
        <f t="shared" si="24"/>
        <v/>
      </c>
    </row>
    <row r="482" spans="2:2">
      <c r="B482" t="str">
        <f t="shared" si="24"/>
        <v/>
      </c>
    </row>
    <row r="483" spans="2:2">
      <c r="B483" t="str">
        <f t="shared" si="24"/>
        <v/>
      </c>
    </row>
    <row r="484" spans="2:2">
      <c r="B484" t="str">
        <f t="shared" si="24"/>
        <v/>
      </c>
    </row>
    <row r="485" spans="2:2">
      <c r="B485" t="str">
        <f t="shared" si="24"/>
        <v/>
      </c>
    </row>
    <row r="486" spans="2:2">
      <c r="B486" t="str">
        <f t="shared" si="24"/>
        <v/>
      </c>
    </row>
    <row r="487" spans="2:2">
      <c r="B487" t="str">
        <f t="shared" si="24"/>
        <v/>
      </c>
    </row>
    <row r="488" spans="2:2">
      <c r="B488" t="str">
        <f t="shared" si="24"/>
        <v/>
      </c>
    </row>
    <row r="489" spans="2:2">
      <c r="B489" t="str">
        <f t="shared" si="24"/>
        <v/>
      </c>
    </row>
    <row r="490" spans="2:2">
      <c r="B490" t="str">
        <f t="shared" si="24"/>
        <v/>
      </c>
    </row>
    <row r="491" spans="2:2">
      <c r="B491" t="str">
        <f t="shared" si="24"/>
        <v/>
      </c>
    </row>
    <row r="492" spans="2:2">
      <c r="B492" t="str">
        <f t="shared" si="24"/>
        <v/>
      </c>
    </row>
    <row r="493" spans="2:2">
      <c r="B493" t="str">
        <f t="shared" si="24"/>
        <v/>
      </c>
    </row>
    <row r="494" spans="2:2">
      <c r="B494" t="str">
        <f t="shared" si="24"/>
        <v/>
      </c>
    </row>
    <row r="495" spans="2:2">
      <c r="B495" t="str">
        <f t="shared" si="24"/>
        <v/>
      </c>
    </row>
    <row r="496" spans="2:2">
      <c r="B496" t="str">
        <f t="shared" si="24"/>
        <v/>
      </c>
    </row>
    <row r="497" spans="2:2">
      <c r="B497" t="str">
        <f t="shared" si="24"/>
        <v/>
      </c>
    </row>
    <row r="498" spans="2:2">
      <c r="B498" t="str">
        <f t="shared" si="24"/>
        <v/>
      </c>
    </row>
    <row r="499" spans="2:2">
      <c r="B499" t="str">
        <f t="shared" si="24"/>
        <v/>
      </c>
    </row>
    <row r="500" spans="2:2">
      <c r="B500" t="str">
        <f t="shared" si="24"/>
        <v/>
      </c>
    </row>
    <row r="501" spans="2:2">
      <c r="B501" t="str">
        <f t="shared" si="24"/>
        <v/>
      </c>
    </row>
    <row r="502" spans="2:2">
      <c r="B502" t="str">
        <f t="shared" si="24"/>
        <v/>
      </c>
    </row>
    <row r="503" spans="2:2">
      <c r="B503" t="str">
        <f t="shared" si="24"/>
        <v/>
      </c>
    </row>
    <row r="504" spans="2:2">
      <c r="B504" t="str">
        <f t="shared" si="24"/>
        <v/>
      </c>
    </row>
    <row r="505" spans="2:2">
      <c r="B505" t="str">
        <f t="shared" si="24"/>
        <v/>
      </c>
    </row>
    <row r="506" spans="2:2">
      <c r="B506" t="str">
        <f t="shared" si="24"/>
        <v/>
      </c>
    </row>
    <row r="507" spans="2:2">
      <c r="B507" t="str">
        <f t="shared" si="24"/>
        <v/>
      </c>
    </row>
    <row r="508" spans="2:2">
      <c r="B508" t="str">
        <f t="shared" si="24"/>
        <v/>
      </c>
    </row>
    <row r="509" spans="2:2">
      <c r="B509" t="str">
        <f t="shared" si="24"/>
        <v/>
      </c>
    </row>
    <row r="510" spans="2:2">
      <c r="B510" t="str">
        <f t="shared" si="24"/>
        <v/>
      </c>
    </row>
    <row r="511" spans="2:2">
      <c r="B511" t="str">
        <f t="shared" si="24"/>
        <v/>
      </c>
    </row>
    <row r="512" spans="2:2">
      <c r="B512" t="str">
        <f t="shared" si="24"/>
        <v/>
      </c>
    </row>
    <row r="513" spans="2:2">
      <c r="B513" t="str">
        <f t="shared" si="24"/>
        <v/>
      </c>
    </row>
    <row r="514" spans="2:2">
      <c r="B514" t="str">
        <f t="shared" si="24"/>
        <v/>
      </c>
    </row>
    <row r="515" spans="2:2">
      <c r="B515" t="str">
        <f t="shared" ref="B515:B578" si="25">H515&amp;F515</f>
        <v/>
      </c>
    </row>
    <row r="516" spans="2:2">
      <c r="B516" t="str">
        <f t="shared" si="25"/>
        <v/>
      </c>
    </row>
    <row r="517" spans="2:2">
      <c r="B517" t="str">
        <f t="shared" si="25"/>
        <v/>
      </c>
    </row>
    <row r="518" spans="2:2">
      <c r="B518" t="str">
        <f t="shared" si="25"/>
        <v/>
      </c>
    </row>
    <row r="519" spans="2:2">
      <c r="B519" t="str">
        <f t="shared" si="25"/>
        <v/>
      </c>
    </row>
    <row r="520" spans="2:2">
      <c r="B520" t="str">
        <f t="shared" si="25"/>
        <v/>
      </c>
    </row>
    <row r="521" spans="2:2">
      <c r="B521" t="str">
        <f t="shared" si="25"/>
        <v/>
      </c>
    </row>
    <row r="522" spans="2:2">
      <c r="B522" t="str">
        <f t="shared" si="25"/>
        <v/>
      </c>
    </row>
    <row r="523" spans="2:2">
      <c r="B523" t="str">
        <f t="shared" si="25"/>
        <v/>
      </c>
    </row>
    <row r="524" spans="2:2">
      <c r="B524" t="str">
        <f t="shared" si="25"/>
        <v/>
      </c>
    </row>
    <row r="525" spans="2:2">
      <c r="B525" t="str">
        <f t="shared" si="25"/>
        <v/>
      </c>
    </row>
    <row r="526" spans="2:2">
      <c r="B526" t="str">
        <f t="shared" si="25"/>
        <v/>
      </c>
    </row>
    <row r="527" spans="2:2">
      <c r="B527" t="str">
        <f t="shared" si="25"/>
        <v/>
      </c>
    </row>
    <row r="528" spans="2:2">
      <c r="B528" t="str">
        <f t="shared" si="25"/>
        <v/>
      </c>
    </row>
    <row r="529" spans="2:2">
      <c r="B529" t="str">
        <f t="shared" si="25"/>
        <v/>
      </c>
    </row>
    <row r="530" spans="2:2">
      <c r="B530" t="str">
        <f t="shared" si="25"/>
        <v/>
      </c>
    </row>
    <row r="531" spans="2:2">
      <c r="B531" t="str">
        <f t="shared" si="25"/>
        <v/>
      </c>
    </row>
    <row r="532" spans="2:2">
      <c r="B532" t="str">
        <f t="shared" si="25"/>
        <v/>
      </c>
    </row>
    <row r="533" spans="2:2">
      <c r="B533" t="str">
        <f t="shared" si="25"/>
        <v/>
      </c>
    </row>
    <row r="534" spans="2:2">
      <c r="B534" t="str">
        <f t="shared" si="25"/>
        <v/>
      </c>
    </row>
    <row r="535" spans="2:2">
      <c r="B535" t="str">
        <f t="shared" si="25"/>
        <v/>
      </c>
    </row>
    <row r="536" spans="2:2">
      <c r="B536" t="str">
        <f t="shared" si="25"/>
        <v/>
      </c>
    </row>
    <row r="537" spans="2:2">
      <c r="B537" t="str">
        <f t="shared" si="25"/>
        <v/>
      </c>
    </row>
    <row r="538" spans="2:2">
      <c r="B538" t="str">
        <f t="shared" si="25"/>
        <v/>
      </c>
    </row>
    <row r="539" spans="2:2">
      <c r="B539" t="str">
        <f t="shared" si="25"/>
        <v/>
      </c>
    </row>
    <row r="540" spans="2:2">
      <c r="B540" t="str">
        <f t="shared" si="25"/>
        <v/>
      </c>
    </row>
    <row r="541" spans="2:2">
      <c r="B541" t="str">
        <f t="shared" si="25"/>
        <v/>
      </c>
    </row>
    <row r="542" spans="2:2">
      <c r="B542" t="str">
        <f t="shared" si="25"/>
        <v/>
      </c>
    </row>
    <row r="543" spans="2:2">
      <c r="B543" t="str">
        <f t="shared" si="25"/>
        <v/>
      </c>
    </row>
    <row r="544" spans="2:2">
      <c r="B544" t="str">
        <f t="shared" si="25"/>
        <v/>
      </c>
    </row>
    <row r="545" spans="2:2">
      <c r="B545" t="str">
        <f t="shared" si="25"/>
        <v/>
      </c>
    </row>
    <row r="546" spans="2:2">
      <c r="B546" t="str">
        <f t="shared" si="25"/>
        <v/>
      </c>
    </row>
    <row r="547" spans="2:2">
      <c r="B547" t="str">
        <f t="shared" si="25"/>
        <v/>
      </c>
    </row>
    <row r="548" spans="2:2">
      <c r="B548" t="str">
        <f t="shared" si="25"/>
        <v/>
      </c>
    </row>
    <row r="549" spans="2:2">
      <c r="B549" t="str">
        <f t="shared" si="25"/>
        <v/>
      </c>
    </row>
    <row r="550" spans="2:2">
      <c r="B550" t="str">
        <f t="shared" si="25"/>
        <v/>
      </c>
    </row>
    <row r="551" spans="2:2">
      <c r="B551" t="str">
        <f t="shared" si="25"/>
        <v/>
      </c>
    </row>
    <row r="552" spans="2:2">
      <c r="B552" t="str">
        <f t="shared" si="25"/>
        <v/>
      </c>
    </row>
    <row r="553" spans="2:2">
      <c r="B553" t="str">
        <f t="shared" si="25"/>
        <v/>
      </c>
    </row>
    <row r="554" spans="2:2">
      <c r="B554" t="str">
        <f t="shared" si="25"/>
        <v/>
      </c>
    </row>
    <row r="555" spans="2:2">
      <c r="B555" t="str">
        <f t="shared" si="25"/>
        <v/>
      </c>
    </row>
    <row r="556" spans="2:2">
      <c r="B556" t="str">
        <f t="shared" si="25"/>
        <v/>
      </c>
    </row>
    <row r="557" spans="2:2">
      <c r="B557" t="str">
        <f t="shared" si="25"/>
        <v/>
      </c>
    </row>
    <row r="558" spans="2:2">
      <c r="B558" t="str">
        <f t="shared" si="25"/>
        <v/>
      </c>
    </row>
    <row r="559" spans="2:2">
      <c r="B559" t="str">
        <f t="shared" si="25"/>
        <v/>
      </c>
    </row>
    <row r="560" spans="2:2">
      <c r="B560" t="str">
        <f t="shared" si="25"/>
        <v/>
      </c>
    </row>
    <row r="561" spans="2:2">
      <c r="B561" t="str">
        <f t="shared" si="25"/>
        <v/>
      </c>
    </row>
    <row r="562" spans="2:2">
      <c r="B562" t="str">
        <f t="shared" si="25"/>
        <v/>
      </c>
    </row>
    <row r="563" spans="2:2">
      <c r="B563" t="str">
        <f t="shared" si="25"/>
        <v/>
      </c>
    </row>
    <row r="564" spans="2:2">
      <c r="B564" t="str">
        <f t="shared" si="25"/>
        <v/>
      </c>
    </row>
    <row r="565" spans="2:2">
      <c r="B565" t="str">
        <f t="shared" si="25"/>
        <v/>
      </c>
    </row>
    <row r="566" spans="2:2">
      <c r="B566" t="str">
        <f t="shared" si="25"/>
        <v/>
      </c>
    </row>
    <row r="567" spans="2:2">
      <c r="B567" t="str">
        <f t="shared" si="25"/>
        <v/>
      </c>
    </row>
    <row r="568" spans="2:2">
      <c r="B568" t="str">
        <f t="shared" si="25"/>
        <v/>
      </c>
    </row>
    <row r="569" spans="2:2">
      <c r="B569" t="str">
        <f t="shared" si="25"/>
        <v/>
      </c>
    </row>
    <row r="570" spans="2:2">
      <c r="B570" t="str">
        <f t="shared" si="25"/>
        <v/>
      </c>
    </row>
    <row r="571" spans="2:2">
      <c r="B571" t="str">
        <f t="shared" si="25"/>
        <v/>
      </c>
    </row>
    <row r="572" spans="2:2">
      <c r="B572" t="str">
        <f t="shared" si="25"/>
        <v/>
      </c>
    </row>
    <row r="573" spans="2:2">
      <c r="B573" t="str">
        <f t="shared" si="25"/>
        <v/>
      </c>
    </row>
    <row r="574" spans="2:2">
      <c r="B574" t="str">
        <f t="shared" si="25"/>
        <v/>
      </c>
    </row>
    <row r="575" spans="2:2">
      <c r="B575" t="str">
        <f t="shared" si="25"/>
        <v/>
      </c>
    </row>
    <row r="576" spans="2:2">
      <c r="B576" t="str">
        <f t="shared" si="25"/>
        <v/>
      </c>
    </row>
    <row r="577" spans="2:2">
      <c r="B577" t="str">
        <f t="shared" si="25"/>
        <v/>
      </c>
    </row>
    <row r="578" spans="2:2">
      <c r="B578" t="str">
        <f t="shared" si="25"/>
        <v/>
      </c>
    </row>
    <row r="579" spans="2:2">
      <c r="B579" t="str">
        <f t="shared" ref="B579:B642" si="26">H579&amp;F579</f>
        <v/>
      </c>
    </row>
    <row r="580" spans="2:2">
      <c r="B580" t="str">
        <f t="shared" si="26"/>
        <v/>
      </c>
    </row>
    <row r="581" spans="2:2">
      <c r="B581" t="str">
        <f t="shared" si="26"/>
        <v/>
      </c>
    </row>
    <row r="582" spans="2:2">
      <c r="B582" t="str">
        <f t="shared" si="26"/>
        <v/>
      </c>
    </row>
    <row r="583" spans="2:2">
      <c r="B583" t="str">
        <f t="shared" si="26"/>
        <v/>
      </c>
    </row>
    <row r="584" spans="2:2">
      <c r="B584" t="str">
        <f t="shared" si="26"/>
        <v/>
      </c>
    </row>
    <row r="585" spans="2:2">
      <c r="B585" t="str">
        <f t="shared" si="26"/>
        <v/>
      </c>
    </row>
    <row r="586" spans="2:2">
      <c r="B586" t="str">
        <f t="shared" si="26"/>
        <v/>
      </c>
    </row>
    <row r="587" spans="2:2">
      <c r="B587" t="str">
        <f t="shared" si="26"/>
        <v/>
      </c>
    </row>
    <row r="588" spans="2:2">
      <c r="B588" t="str">
        <f t="shared" si="26"/>
        <v/>
      </c>
    </row>
    <row r="589" spans="2:2">
      <c r="B589" t="str">
        <f t="shared" si="26"/>
        <v/>
      </c>
    </row>
    <row r="590" spans="2:2">
      <c r="B590" t="str">
        <f t="shared" si="26"/>
        <v/>
      </c>
    </row>
    <row r="591" spans="2:2">
      <c r="B591" t="str">
        <f t="shared" si="26"/>
        <v/>
      </c>
    </row>
    <row r="592" spans="2:2">
      <c r="B592" t="str">
        <f t="shared" si="26"/>
        <v/>
      </c>
    </row>
    <row r="593" spans="2:2">
      <c r="B593" t="str">
        <f t="shared" si="26"/>
        <v/>
      </c>
    </row>
    <row r="594" spans="2:2">
      <c r="B594" t="str">
        <f t="shared" si="26"/>
        <v/>
      </c>
    </row>
    <row r="595" spans="2:2">
      <c r="B595" t="str">
        <f t="shared" si="26"/>
        <v/>
      </c>
    </row>
    <row r="596" spans="2:2">
      <c r="B596" t="str">
        <f t="shared" si="26"/>
        <v/>
      </c>
    </row>
    <row r="597" spans="2:2">
      <c r="B597" t="str">
        <f t="shared" si="26"/>
        <v/>
      </c>
    </row>
    <row r="598" spans="2:2">
      <c r="B598" t="str">
        <f t="shared" si="26"/>
        <v/>
      </c>
    </row>
    <row r="599" spans="2:2">
      <c r="B599" t="str">
        <f t="shared" si="26"/>
        <v/>
      </c>
    </row>
    <row r="600" spans="2:2">
      <c r="B600" t="str">
        <f t="shared" si="26"/>
        <v/>
      </c>
    </row>
    <row r="601" spans="2:2">
      <c r="B601" t="str">
        <f t="shared" si="26"/>
        <v/>
      </c>
    </row>
    <row r="602" spans="2:2">
      <c r="B602" t="str">
        <f t="shared" si="26"/>
        <v/>
      </c>
    </row>
    <row r="603" spans="2:2">
      <c r="B603" t="str">
        <f t="shared" si="26"/>
        <v/>
      </c>
    </row>
    <row r="604" spans="2:2">
      <c r="B604" t="str">
        <f t="shared" si="26"/>
        <v/>
      </c>
    </row>
    <row r="605" spans="2:2">
      <c r="B605" t="str">
        <f t="shared" si="26"/>
        <v/>
      </c>
    </row>
    <row r="606" spans="2:2">
      <c r="B606" t="str">
        <f t="shared" si="26"/>
        <v/>
      </c>
    </row>
    <row r="607" spans="2:2">
      <c r="B607" t="str">
        <f t="shared" si="26"/>
        <v/>
      </c>
    </row>
    <row r="608" spans="2:2">
      <c r="B608" t="str">
        <f t="shared" si="26"/>
        <v/>
      </c>
    </row>
    <row r="609" spans="2:2">
      <c r="B609" t="str">
        <f t="shared" si="26"/>
        <v/>
      </c>
    </row>
    <row r="610" spans="2:2">
      <c r="B610" t="str">
        <f t="shared" si="26"/>
        <v/>
      </c>
    </row>
    <row r="611" spans="2:2">
      <c r="B611" t="str">
        <f t="shared" si="26"/>
        <v/>
      </c>
    </row>
    <row r="612" spans="2:2">
      <c r="B612" t="str">
        <f t="shared" si="26"/>
        <v/>
      </c>
    </row>
    <row r="613" spans="2:2">
      <c r="B613" t="str">
        <f t="shared" si="26"/>
        <v/>
      </c>
    </row>
    <row r="614" spans="2:2">
      <c r="B614" t="str">
        <f t="shared" si="26"/>
        <v/>
      </c>
    </row>
    <row r="615" spans="2:2">
      <c r="B615" t="str">
        <f t="shared" si="26"/>
        <v/>
      </c>
    </row>
    <row r="616" spans="2:2">
      <c r="B616" t="str">
        <f t="shared" si="26"/>
        <v/>
      </c>
    </row>
    <row r="617" spans="2:2">
      <c r="B617" t="str">
        <f t="shared" si="26"/>
        <v/>
      </c>
    </row>
    <row r="618" spans="2:2">
      <c r="B618" t="str">
        <f t="shared" si="26"/>
        <v/>
      </c>
    </row>
    <row r="619" spans="2:2">
      <c r="B619" t="str">
        <f t="shared" si="26"/>
        <v/>
      </c>
    </row>
    <row r="620" spans="2:2">
      <c r="B620" t="str">
        <f t="shared" si="26"/>
        <v/>
      </c>
    </row>
    <row r="621" spans="2:2">
      <c r="B621" t="str">
        <f t="shared" si="26"/>
        <v/>
      </c>
    </row>
    <row r="622" spans="2:2">
      <c r="B622" t="str">
        <f t="shared" si="26"/>
        <v/>
      </c>
    </row>
    <row r="623" spans="2:2">
      <c r="B623" t="str">
        <f t="shared" si="26"/>
        <v/>
      </c>
    </row>
    <row r="624" spans="2:2">
      <c r="B624" t="str">
        <f t="shared" si="26"/>
        <v/>
      </c>
    </row>
    <row r="625" spans="2:2">
      <c r="B625" t="str">
        <f t="shared" si="26"/>
        <v/>
      </c>
    </row>
    <row r="626" spans="2:2">
      <c r="B626" t="str">
        <f t="shared" si="26"/>
        <v/>
      </c>
    </row>
    <row r="627" spans="2:2">
      <c r="B627" t="str">
        <f t="shared" si="26"/>
        <v/>
      </c>
    </row>
    <row r="628" spans="2:2">
      <c r="B628" t="str">
        <f t="shared" si="26"/>
        <v/>
      </c>
    </row>
    <row r="629" spans="2:2">
      <c r="B629" t="str">
        <f t="shared" si="26"/>
        <v/>
      </c>
    </row>
    <row r="630" spans="2:2">
      <c r="B630" t="str">
        <f t="shared" si="26"/>
        <v/>
      </c>
    </row>
    <row r="631" spans="2:2">
      <c r="B631" t="str">
        <f t="shared" si="26"/>
        <v/>
      </c>
    </row>
    <row r="632" spans="2:2">
      <c r="B632" t="str">
        <f t="shared" si="26"/>
        <v/>
      </c>
    </row>
    <row r="633" spans="2:2">
      <c r="B633" t="str">
        <f t="shared" si="26"/>
        <v/>
      </c>
    </row>
    <row r="634" spans="2:2">
      <c r="B634" t="str">
        <f t="shared" si="26"/>
        <v/>
      </c>
    </row>
    <row r="635" spans="2:2">
      <c r="B635" t="str">
        <f t="shared" si="26"/>
        <v/>
      </c>
    </row>
    <row r="636" spans="2:2">
      <c r="B636" t="str">
        <f t="shared" si="26"/>
        <v/>
      </c>
    </row>
    <row r="637" spans="2:2">
      <c r="B637" t="str">
        <f t="shared" si="26"/>
        <v/>
      </c>
    </row>
    <row r="638" spans="2:2">
      <c r="B638" t="str">
        <f t="shared" si="26"/>
        <v/>
      </c>
    </row>
    <row r="639" spans="2:2">
      <c r="B639" t="str">
        <f t="shared" si="26"/>
        <v/>
      </c>
    </row>
    <row r="640" spans="2:2">
      <c r="B640" t="str">
        <f t="shared" si="26"/>
        <v/>
      </c>
    </row>
    <row r="641" spans="2:2">
      <c r="B641" t="str">
        <f t="shared" si="26"/>
        <v/>
      </c>
    </row>
    <row r="642" spans="2:2">
      <c r="B642" t="str">
        <f t="shared" si="26"/>
        <v/>
      </c>
    </row>
    <row r="643" spans="2:2">
      <c r="B643" t="str">
        <f t="shared" ref="B643:B706" si="27">H643&amp;F643</f>
        <v/>
      </c>
    </row>
    <row r="644" spans="2:2">
      <c r="B644" t="str">
        <f t="shared" si="27"/>
        <v/>
      </c>
    </row>
    <row r="645" spans="2:2">
      <c r="B645" t="str">
        <f t="shared" si="27"/>
        <v/>
      </c>
    </row>
    <row r="646" spans="2:2">
      <c r="B646" t="str">
        <f t="shared" si="27"/>
        <v/>
      </c>
    </row>
    <row r="647" spans="2:2">
      <c r="B647" t="str">
        <f t="shared" si="27"/>
        <v/>
      </c>
    </row>
    <row r="648" spans="2:2">
      <c r="B648" t="str">
        <f t="shared" si="27"/>
        <v/>
      </c>
    </row>
    <row r="649" spans="2:2">
      <c r="B649" t="str">
        <f t="shared" si="27"/>
        <v/>
      </c>
    </row>
    <row r="650" spans="2:2">
      <c r="B650" t="str">
        <f t="shared" si="27"/>
        <v/>
      </c>
    </row>
    <row r="651" spans="2:2">
      <c r="B651" t="str">
        <f t="shared" si="27"/>
        <v/>
      </c>
    </row>
    <row r="652" spans="2:2">
      <c r="B652" t="str">
        <f t="shared" si="27"/>
        <v/>
      </c>
    </row>
    <row r="653" spans="2:2">
      <c r="B653" t="str">
        <f t="shared" si="27"/>
        <v/>
      </c>
    </row>
    <row r="654" spans="2:2">
      <c r="B654" t="str">
        <f t="shared" si="27"/>
        <v/>
      </c>
    </row>
    <row r="655" spans="2:2">
      <c r="B655" t="str">
        <f t="shared" si="27"/>
        <v/>
      </c>
    </row>
    <row r="656" spans="2:2">
      <c r="B656" t="str">
        <f t="shared" si="27"/>
        <v/>
      </c>
    </row>
    <row r="657" spans="2:2">
      <c r="B657" t="str">
        <f t="shared" si="27"/>
        <v/>
      </c>
    </row>
    <row r="658" spans="2:2">
      <c r="B658" t="str">
        <f t="shared" si="27"/>
        <v/>
      </c>
    </row>
    <row r="659" spans="2:2">
      <c r="B659" t="str">
        <f t="shared" si="27"/>
        <v/>
      </c>
    </row>
    <row r="660" spans="2:2">
      <c r="B660" t="str">
        <f t="shared" si="27"/>
        <v/>
      </c>
    </row>
    <row r="661" spans="2:2">
      <c r="B661" t="str">
        <f t="shared" si="27"/>
        <v/>
      </c>
    </row>
    <row r="662" spans="2:2">
      <c r="B662" t="str">
        <f t="shared" si="27"/>
        <v/>
      </c>
    </row>
    <row r="663" spans="2:2">
      <c r="B663" t="str">
        <f t="shared" si="27"/>
        <v/>
      </c>
    </row>
    <row r="664" spans="2:2">
      <c r="B664" t="str">
        <f t="shared" si="27"/>
        <v/>
      </c>
    </row>
    <row r="665" spans="2:2">
      <c r="B665" t="str">
        <f t="shared" si="27"/>
        <v/>
      </c>
    </row>
    <row r="666" spans="2:2">
      <c r="B666" t="str">
        <f t="shared" si="27"/>
        <v/>
      </c>
    </row>
    <row r="667" spans="2:2">
      <c r="B667" t="str">
        <f t="shared" si="27"/>
        <v/>
      </c>
    </row>
    <row r="668" spans="2:2">
      <c r="B668" t="str">
        <f t="shared" si="27"/>
        <v/>
      </c>
    </row>
    <row r="669" spans="2:2">
      <c r="B669" t="str">
        <f t="shared" si="27"/>
        <v/>
      </c>
    </row>
    <row r="670" spans="2:2">
      <c r="B670" t="str">
        <f t="shared" si="27"/>
        <v/>
      </c>
    </row>
    <row r="671" spans="2:2">
      <c r="B671" t="str">
        <f t="shared" si="27"/>
        <v/>
      </c>
    </row>
    <row r="672" spans="2:2">
      <c r="B672" t="str">
        <f t="shared" si="27"/>
        <v/>
      </c>
    </row>
    <row r="673" spans="2:2">
      <c r="B673" t="str">
        <f t="shared" si="27"/>
        <v/>
      </c>
    </row>
    <row r="674" spans="2:2">
      <c r="B674" t="str">
        <f t="shared" si="27"/>
        <v/>
      </c>
    </row>
    <row r="675" spans="2:2">
      <c r="B675" t="str">
        <f t="shared" si="27"/>
        <v/>
      </c>
    </row>
    <row r="676" spans="2:2">
      <c r="B676" t="str">
        <f t="shared" si="27"/>
        <v/>
      </c>
    </row>
    <row r="677" spans="2:2">
      <c r="B677" t="str">
        <f t="shared" si="27"/>
        <v/>
      </c>
    </row>
    <row r="678" spans="2:2">
      <c r="B678" t="str">
        <f t="shared" si="27"/>
        <v/>
      </c>
    </row>
    <row r="679" spans="2:2">
      <c r="B679" t="str">
        <f t="shared" si="27"/>
        <v/>
      </c>
    </row>
    <row r="680" spans="2:2">
      <c r="B680" t="str">
        <f t="shared" si="27"/>
        <v/>
      </c>
    </row>
    <row r="681" spans="2:2">
      <c r="B681" t="str">
        <f t="shared" si="27"/>
        <v/>
      </c>
    </row>
    <row r="682" spans="2:2">
      <c r="B682" t="str">
        <f t="shared" si="27"/>
        <v/>
      </c>
    </row>
    <row r="683" spans="2:2">
      <c r="B683" t="str">
        <f t="shared" si="27"/>
        <v/>
      </c>
    </row>
    <row r="684" spans="2:2">
      <c r="B684" t="str">
        <f t="shared" si="27"/>
        <v/>
      </c>
    </row>
    <row r="685" spans="2:2">
      <c r="B685" t="str">
        <f t="shared" si="27"/>
        <v/>
      </c>
    </row>
    <row r="686" spans="2:2">
      <c r="B686" t="str">
        <f t="shared" si="27"/>
        <v/>
      </c>
    </row>
    <row r="687" spans="2:2">
      <c r="B687" t="str">
        <f t="shared" si="27"/>
        <v/>
      </c>
    </row>
    <row r="688" spans="2:2">
      <c r="B688" t="str">
        <f t="shared" si="27"/>
        <v/>
      </c>
    </row>
    <row r="689" spans="2:2">
      <c r="B689" t="str">
        <f t="shared" si="27"/>
        <v/>
      </c>
    </row>
    <row r="690" spans="2:2">
      <c r="B690" t="str">
        <f t="shared" si="27"/>
        <v/>
      </c>
    </row>
    <row r="691" spans="2:2">
      <c r="B691" t="str">
        <f t="shared" si="27"/>
        <v/>
      </c>
    </row>
    <row r="692" spans="2:2">
      <c r="B692" t="str">
        <f t="shared" si="27"/>
        <v/>
      </c>
    </row>
    <row r="693" spans="2:2">
      <c r="B693" t="str">
        <f t="shared" si="27"/>
        <v/>
      </c>
    </row>
    <row r="694" spans="2:2">
      <c r="B694" t="str">
        <f t="shared" si="27"/>
        <v/>
      </c>
    </row>
    <row r="695" spans="2:2">
      <c r="B695" t="str">
        <f t="shared" si="27"/>
        <v/>
      </c>
    </row>
    <row r="696" spans="2:2">
      <c r="B696" t="str">
        <f t="shared" si="27"/>
        <v/>
      </c>
    </row>
    <row r="697" spans="2:2">
      <c r="B697" t="str">
        <f t="shared" si="27"/>
        <v/>
      </c>
    </row>
    <row r="698" spans="2:2">
      <c r="B698" t="str">
        <f t="shared" si="27"/>
        <v/>
      </c>
    </row>
    <row r="699" spans="2:2">
      <c r="B699" t="str">
        <f t="shared" si="27"/>
        <v/>
      </c>
    </row>
    <row r="700" spans="2:2">
      <c r="B700" t="str">
        <f t="shared" si="27"/>
        <v/>
      </c>
    </row>
    <row r="701" spans="2:2">
      <c r="B701" t="str">
        <f t="shared" si="27"/>
        <v/>
      </c>
    </row>
    <row r="702" spans="2:2">
      <c r="B702" t="str">
        <f t="shared" si="27"/>
        <v/>
      </c>
    </row>
    <row r="703" spans="2:2">
      <c r="B703" t="str">
        <f t="shared" si="27"/>
        <v/>
      </c>
    </row>
    <row r="704" spans="2:2">
      <c r="B704" t="str">
        <f t="shared" si="27"/>
        <v/>
      </c>
    </row>
    <row r="705" spans="2:2">
      <c r="B705" t="str">
        <f t="shared" si="27"/>
        <v/>
      </c>
    </row>
    <row r="706" spans="2:2">
      <c r="B706" t="str">
        <f t="shared" si="27"/>
        <v/>
      </c>
    </row>
    <row r="707" spans="2:2">
      <c r="B707" t="str">
        <f t="shared" ref="B707:B770" si="28">H707&amp;F707</f>
        <v/>
      </c>
    </row>
    <row r="708" spans="2:2">
      <c r="B708" t="str">
        <f t="shared" si="28"/>
        <v/>
      </c>
    </row>
    <row r="709" spans="2:2">
      <c r="B709" t="str">
        <f t="shared" si="28"/>
        <v/>
      </c>
    </row>
    <row r="710" spans="2:2">
      <c r="B710" t="str">
        <f t="shared" si="28"/>
        <v/>
      </c>
    </row>
    <row r="711" spans="2:2">
      <c r="B711" t="str">
        <f t="shared" si="28"/>
        <v/>
      </c>
    </row>
    <row r="712" spans="2:2">
      <c r="B712" t="str">
        <f t="shared" si="28"/>
        <v/>
      </c>
    </row>
    <row r="713" spans="2:2">
      <c r="B713" t="str">
        <f t="shared" si="28"/>
        <v/>
      </c>
    </row>
    <row r="714" spans="2:2">
      <c r="B714" t="str">
        <f t="shared" si="28"/>
        <v/>
      </c>
    </row>
    <row r="715" spans="2:2">
      <c r="B715" t="str">
        <f t="shared" si="28"/>
        <v/>
      </c>
    </row>
    <row r="716" spans="2:2">
      <c r="B716" t="str">
        <f t="shared" si="28"/>
        <v/>
      </c>
    </row>
    <row r="717" spans="2:2">
      <c r="B717" t="str">
        <f t="shared" si="28"/>
        <v/>
      </c>
    </row>
    <row r="718" spans="2:2">
      <c r="B718" t="str">
        <f t="shared" si="28"/>
        <v/>
      </c>
    </row>
    <row r="719" spans="2:2">
      <c r="B719" t="str">
        <f t="shared" si="28"/>
        <v/>
      </c>
    </row>
    <row r="720" spans="2:2">
      <c r="B720" t="str">
        <f t="shared" si="28"/>
        <v/>
      </c>
    </row>
    <row r="721" spans="2:2">
      <c r="B721" t="str">
        <f t="shared" si="28"/>
        <v/>
      </c>
    </row>
    <row r="722" spans="2:2">
      <c r="B722" t="str">
        <f t="shared" si="28"/>
        <v/>
      </c>
    </row>
    <row r="723" spans="2:2">
      <c r="B723" t="str">
        <f t="shared" si="28"/>
        <v/>
      </c>
    </row>
    <row r="724" spans="2:2">
      <c r="B724" t="str">
        <f t="shared" si="28"/>
        <v/>
      </c>
    </row>
    <row r="725" spans="2:2">
      <c r="B725" t="str">
        <f t="shared" si="28"/>
        <v/>
      </c>
    </row>
    <row r="726" spans="2:2">
      <c r="B726" t="str">
        <f t="shared" si="28"/>
        <v/>
      </c>
    </row>
    <row r="727" spans="2:2">
      <c r="B727" t="str">
        <f t="shared" si="28"/>
        <v/>
      </c>
    </row>
    <row r="728" spans="2:2">
      <c r="B728" t="str">
        <f t="shared" si="28"/>
        <v/>
      </c>
    </row>
    <row r="729" spans="2:2">
      <c r="B729" t="str">
        <f t="shared" si="28"/>
        <v/>
      </c>
    </row>
    <row r="730" spans="2:2">
      <c r="B730" t="str">
        <f t="shared" si="28"/>
        <v/>
      </c>
    </row>
    <row r="731" spans="2:2">
      <c r="B731" t="str">
        <f t="shared" si="28"/>
        <v/>
      </c>
    </row>
    <row r="732" spans="2:2">
      <c r="B732" t="str">
        <f t="shared" si="28"/>
        <v/>
      </c>
    </row>
    <row r="733" spans="2:2">
      <c r="B733" t="str">
        <f t="shared" si="28"/>
        <v/>
      </c>
    </row>
    <row r="734" spans="2:2">
      <c r="B734" t="str">
        <f t="shared" si="28"/>
        <v/>
      </c>
    </row>
    <row r="735" spans="2:2">
      <c r="B735" t="str">
        <f t="shared" si="28"/>
        <v/>
      </c>
    </row>
    <row r="736" spans="2:2">
      <c r="B736" t="str">
        <f t="shared" si="28"/>
        <v/>
      </c>
    </row>
    <row r="737" spans="2:2">
      <c r="B737" t="str">
        <f t="shared" si="28"/>
        <v/>
      </c>
    </row>
    <row r="738" spans="2:2">
      <c r="B738" t="str">
        <f t="shared" si="28"/>
        <v/>
      </c>
    </row>
    <row r="739" spans="2:2">
      <c r="B739" t="str">
        <f t="shared" si="28"/>
        <v/>
      </c>
    </row>
    <row r="740" spans="2:2">
      <c r="B740" t="str">
        <f t="shared" si="28"/>
        <v/>
      </c>
    </row>
    <row r="741" spans="2:2">
      <c r="B741" t="str">
        <f t="shared" si="28"/>
        <v/>
      </c>
    </row>
    <row r="742" spans="2:2">
      <c r="B742" t="str">
        <f t="shared" si="28"/>
        <v/>
      </c>
    </row>
    <row r="743" spans="2:2">
      <c r="B743" t="str">
        <f t="shared" si="28"/>
        <v/>
      </c>
    </row>
    <row r="744" spans="2:2">
      <c r="B744" t="str">
        <f t="shared" si="28"/>
        <v/>
      </c>
    </row>
    <row r="745" spans="2:2">
      <c r="B745" t="str">
        <f t="shared" si="28"/>
        <v/>
      </c>
    </row>
    <row r="746" spans="2:2">
      <c r="B746" t="str">
        <f t="shared" si="28"/>
        <v/>
      </c>
    </row>
    <row r="747" spans="2:2">
      <c r="B747" t="str">
        <f t="shared" si="28"/>
        <v/>
      </c>
    </row>
    <row r="748" spans="2:2">
      <c r="B748" t="str">
        <f t="shared" si="28"/>
        <v/>
      </c>
    </row>
    <row r="749" spans="2:2">
      <c r="B749" t="str">
        <f t="shared" si="28"/>
        <v/>
      </c>
    </row>
    <row r="750" spans="2:2">
      <c r="B750" t="str">
        <f t="shared" si="28"/>
        <v/>
      </c>
    </row>
    <row r="751" spans="2:2">
      <c r="B751" t="str">
        <f t="shared" si="28"/>
        <v/>
      </c>
    </row>
    <row r="752" spans="2:2">
      <c r="B752" t="str">
        <f t="shared" si="28"/>
        <v/>
      </c>
    </row>
    <row r="753" spans="2:2">
      <c r="B753" t="str">
        <f t="shared" si="28"/>
        <v/>
      </c>
    </row>
    <row r="754" spans="2:2">
      <c r="B754" t="str">
        <f t="shared" si="28"/>
        <v/>
      </c>
    </row>
    <row r="755" spans="2:2">
      <c r="B755" t="str">
        <f t="shared" si="28"/>
        <v/>
      </c>
    </row>
    <row r="756" spans="2:2">
      <c r="B756" t="str">
        <f t="shared" si="28"/>
        <v/>
      </c>
    </row>
    <row r="757" spans="2:2">
      <c r="B757" t="str">
        <f t="shared" si="28"/>
        <v/>
      </c>
    </row>
    <row r="758" spans="2:2">
      <c r="B758" t="str">
        <f t="shared" si="28"/>
        <v/>
      </c>
    </row>
    <row r="759" spans="2:2">
      <c r="B759" t="str">
        <f t="shared" si="28"/>
        <v/>
      </c>
    </row>
    <row r="760" spans="2:2">
      <c r="B760" t="str">
        <f t="shared" si="28"/>
        <v/>
      </c>
    </row>
    <row r="761" spans="2:2">
      <c r="B761" t="str">
        <f t="shared" si="28"/>
        <v/>
      </c>
    </row>
    <row r="762" spans="2:2">
      <c r="B762" t="str">
        <f t="shared" si="28"/>
        <v/>
      </c>
    </row>
    <row r="763" spans="2:2">
      <c r="B763" t="str">
        <f t="shared" si="28"/>
        <v/>
      </c>
    </row>
    <row r="764" spans="2:2">
      <c r="B764" t="str">
        <f t="shared" si="28"/>
        <v/>
      </c>
    </row>
    <row r="765" spans="2:2">
      <c r="B765" t="str">
        <f t="shared" si="28"/>
        <v/>
      </c>
    </row>
    <row r="766" spans="2:2">
      <c r="B766" t="str">
        <f t="shared" si="28"/>
        <v/>
      </c>
    </row>
    <row r="767" spans="2:2">
      <c r="B767" t="str">
        <f t="shared" si="28"/>
        <v/>
      </c>
    </row>
    <row r="768" spans="2:2">
      <c r="B768" t="str">
        <f t="shared" si="28"/>
        <v/>
      </c>
    </row>
    <row r="769" spans="2:2">
      <c r="B769" t="str">
        <f t="shared" si="28"/>
        <v/>
      </c>
    </row>
    <row r="770" spans="2:2">
      <c r="B770" t="str">
        <f t="shared" si="28"/>
        <v/>
      </c>
    </row>
    <row r="771" spans="2:2">
      <c r="B771" t="str">
        <f t="shared" ref="B771:B834" si="29">H771&amp;F771</f>
        <v/>
      </c>
    </row>
    <row r="772" spans="2:2">
      <c r="B772" t="str">
        <f t="shared" si="29"/>
        <v/>
      </c>
    </row>
    <row r="773" spans="2:2">
      <c r="B773" t="str">
        <f t="shared" si="29"/>
        <v/>
      </c>
    </row>
    <row r="774" spans="2:2">
      <c r="B774" t="str">
        <f t="shared" si="29"/>
        <v/>
      </c>
    </row>
    <row r="775" spans="2:2">
      <c r="B775" t="str">
        <f t="shared" si="29"/>
        <v/>
      </c>
    </row>
    <row r="776" spans="2:2">
      <c r="B776" t="str">
        <f t="shared" si="29"/>
        <v/>
      </c>
    </row>
    <row r="777" spans="2:2">
      <c r="B777" t="str">
        <f t="shared" si="29"/>
        <v/>
      </c>
    </row>
    <row r="778" spans="2:2">
      <c r="B778" t="str">
        <f t="shared" si="29"/>
        <v/>
      </c>
    </row>
    <row r="779" spans="2:2">
      <c r="B779" t="str">
        <f t="shared" si="29"/>
        <v/>
      </c>
    </row>
    <row r="780" spans="2:2">
      <c r="B780" t="str">
        <f t="shared" si="29"/>
        <v/>
      </c>
    </row>
    <row r="781" spans="2:2">
      <c r="B781" t="str">
        <f t="shared" si="29"/>
        <v/>
      </c>
    </row>
    <row r="782" spans="2:2">
      <c r="B782" t="str">
        <f t="shared" si="29"/>
        <v/>
      </c>
    </row>
    <row r="783" spans="2:2">
      <c r="B783" t="str">
        <f t="shared" si="29"/>
        <v/>
      </c>
    </row>
    <row r="784" spans="2:2">
      <c r="B784" t="str">
        <f t="shared" si="29"/>
        <v/>
      </c>
    </row>
    <row r="785" spans="2:2">
      <c r="B785" t="str">
        <f t="shared" si="29"/>
        <v/>
      </c>
    </row>
    <row r="786" spans="2:2">
      <c r="B786" t="str">
        <f t="shared" si="29"/>
        <v/>
      </c>
    </row>
    <row r="787" spans="2:2">
      <c r="B787" t="str">
        <f t="shared" si="29"/>
        <v/>
      </c>
    </row>
    <row r="788" spans="2:2">
      <c r="B788" t="str">
        <f t="shared" si="29"/>
        <v/>
      </c>
    </row>
    <row r="789" spans="2:2">
      <c r="B789" t="str">
        <f t="shared" si="29"/>
        <v/>
      </c>
    </row>
    <row r="790" spans="2:2">
      <c r="B790" t="str">
        <f t="shared" si="29"/>
        <v/>
      </c>
    </row>
    <row r="791" spans="2:2">
      <c r="B791" t="str">
        <f t="shared" si="29"/>
        <v/>
      </c>
    </row>
    <row r="792" spans="2:2">
      <c r="B792" t="str">
        <f t="shared" si="29"/>
        <v/>
      </c>
    </row>
    <row r="793" spans="2:2">
      <c r="B793" t="str">
        <f t="shared" si="29"/>
        <v/>
      </c>
    </row>
    <row r="794" spans="2:2">
      <c r="B794" t="str">
        <f t="shared" si="29"/>
        <v/>
      </c>
    </row>
    <row r="795" spans="2:2">
      <c r="B795" t="str">
        <f t="shared" si="29"/>
        <v/>
      </c>
    </row>
    <row r="796" spans="2:2">
      <c r="B796" t="str">
        <f t="shared" si="29"/>
        <v/>
      </c>
    </row>
    <row r="797" spans="2:2">
      <c r="B797" t="str">
        <f t="shared" si="29"/>
        <v/>
      </c>
    </row>
    <row r="798" spans="2:2">
      <c r="B798" t="str">
        <f t="shared" si="29"/>
        <v/>
      </c>
    </row>
    <row r="799" spans="2:2">
      <c r="B799" t="str">
        <f t="shared" si="29"/>
        <v/>
      </c>
    </row>
    <row r="800" spans="2:2">
      <c r="B800" t="str">
        <f t="shared" si="29"/>
        <v/>
      </c>
    </row>
    <row r="801" spans="2:2">
      <c r="B801" t="str">
        <f t="shared" si="29"/>
        <v/>
      </c>
    </row>
    <row r="802" spans="2:2">
      <c r="B802" t="str">
        <f t="shared" si="29"/>
        <v/>
      </c>
    </row>
    <row r="803" spans="2:2">
      <c r="B803" t="str">
        <f t="shared" si="29"/>
        <v/>
      </c>
    </row>
    <row r="804" spans="2:2">
      <c r="B804" t="str">
        <f t="shared" si="29"/>
        <v/>
      </c>
    </row>
    <row r="805" spans="2:2">
      <c r="B805" t="str">
        <f t="shared" si="29"/>
        <v/>
      </c>
    </row>
    <row r="806" spans="2:2">
      <c r="B806" t="str">
        <f t="shared" si="29"/>
        <v/>
      </c>
    </row>
    <row r="807" spans="2:2">
      <c r="B807" t="str">
        <f t="shared" si="29"/>
        <v/>
      </c>
    </row>
    <row r="808" spans="2:2">
      <c r="B808" t="str">
        <f t="shared" si="29"/>
        <v/>
      </c>
    </row>
    <row r="809" spans="2:2">
      <c r="B809" t="str">
        <f t="shared" si="29"/>
        <v/>
      </c>
    </row>
    <row r="810" spans="2:2">
      <c r="B810" t="str">
        <f t="shared" si="29"/>
        <v/>
      </c>
    </row>
    <row r="811" spans="2:2">
      <c r="B811" t="str">
        <f t="shared" si="29"/>
        <v/>
      </c>
    </row>
    <row r="812" spans="2:2">
      <c r="B812" t="str">
        <f t="shared" si="29"/>
        <v/>
      </c>
    </row>
    <row r="813" spans="2:2">
      <c r="B813" t="str">
        <f t="shared" si="29"/>
        <v/>
      </c>
    </row>
    <row r="814" spans="2:2">
      <c r="B814" t="str">
        <f t="shared" si="29"/>
        <v/>
      </c>
    </row>
    <row r="815" spans="2:2">
      <c r="B815" t="str">
        <f t="shared" si="29"/>
        <v/>
      </c>
    </row>
    <row r="816" spans="2:2">
      <c r="B816" t="str">
        <f t="shared" si="29"/>
        <v/>
      </c>
    </row>
    <row r="817" spans="2:2">
      <c r="B817" t="str">
        <f t="shared" si="29"/>
        <v/>
      </c>
    </row>
    <row r="818" spans="2:2">
      <c r="B818" t="str">
        <f t="shared" si="29"/>
        <v/>
      </c>
    </row>
    <row r="819" spans="2:2">
      <c r="B819" t="str">
        <f t="shared" si="29"/>
        <v/>
      </c>
    </row>
    <row r="820" spans="2:2">
      <c r="B820" t="str">
        <f t="shared" si="29"/>
        <v/>
      </c>
    </row>
    <row r="821" spans="2:2">
      <c r="B821" t="str">
        <f t="shared" si="29"/>
        <v/>
      </c>
    </row>
    <row r="822" spans="2:2">
      <c r="B822" t="str">
        <f t="shared" si="29"/>
        <v/>
      </c>
    </row>
    <row r="823" spans="2:2">
      <c r="B823" t="str">
        <f t="shared" si="29"/>
        <v/>
      </c>
    </row>
    <row r="824" spans="2:2">
      <c r="B824" t="str">
        <f t="shared" si="29"/>
        <v/>
      </c>
    </row>
    <row r="825" spans="2:2">
      <c r="B825" t="str">
        <f t="shared" si="29"/>
        <v/>
      </c>
    </row>
    <row r="826" spans="2:2">
      <c r="B826" t="str">
        <f t="shared" si="29"/>
        <v/>
      </c>
    </row>
    <row r="827" spans="2:2">
      <c r="B827" t="str">
        <f t="shared" si="29"/>
        <v/>
      </c>
    </row>
    <row r="828" spans="2:2">
      <c r="B828" t="str">
        <f t="shared" si="29"/>
        <v/>
      </c>
    </row>
    <row r="829" spans="2:2">
      <c r="B829" t="str">
        <f t="shared" si="29"/>
        <v/>
      </c>
    </row>
    <row r="830" spans="2:2">
      <c r="B830" t="str">
        <f t="shared" si="29"/>
        <v/>
      </c>
    </row>
    <row r="831" spans="2:2">
      <c r="B831" t="str">
        <f t="shared" si="29"/>
        <v/>
      </c>
    </row>
    <row r="832" spans="2:2">
      <c r="B832" t="str">
        <f t="shared" si="29"/>
        <v/>
      </c>
    </row>
    <row r="833" spans="2:2">
      <c r="B833" t="str">
        <f t="shared" si="29"/>
        <v/>
      </c>
    </row>
    <row r="834" spans="2:2">
      <c r="B834" t="str">
        <f t="shared" si="29"/>
        <v/>
      </c>
    </row>
    <row r="835" spans="2:2">
      <c r="B835" t="str">
        <f t="shared" ref="B835:B898" si="30">H835&amp;F835</f>
        <v/>
      </c>
    </row>
    <row r="836" spans="2:2">
      <c r="B836" t="str">
        <f t="shared" si="30"/>
        <v/>
      </c>
    </row>
    <row r="837" spans="2:2">
      <c r="B837" t="str">
        <f t="shared" si="30"/>
        <v/>
      </c>
    </row>
    <row r="838" spans="2:2">
      <c r="B838" t="str">
        <f t="shared" si="30"/>
        <v/>
      </c>
    </row>
    <row r="839" spans="2:2">
      <c r="B839" t="str">
        <f t="shared" si="30"/>
        <v/>
      </c>
    </row>
    <row r="840" spans="2:2">
      <c r="B840" t="str">
        <f t="shared" si="30"/>
        <v/>
      </c>
    </row>
    <row r="841" spans="2:2">
      <c r="B841" t="str">
        <f t="shared" si="30"/>
        <v/>
      </c>
    </row>
    <row r="842" spans="2:2">
      <c r="B842" t="str">
        <f t="shared" si="30"/>
        <v/>
      </c>
    </row>
    <row r="843" spans="2:2">
      <c r="B843" t="str">
        <f t="shared" si="30"/>
        <v/>
      </c>
    </row>
    <row r="844" spans="2:2">
      <c r="B844" t="str">
        <f t="shared" si="30"/>
        <v/>
      </c>
    </row>
    <row r="845" spans="2:2">
      <c r="B845" t="str">
        <f t="shared" si="30"/>
        <v/>
      </c>
    </row>
    <row r="846" spans="2:2">
      <c r="B846" t="str">
        <f t="shared" si="30"/>
        <v/>
      </c>
    </row>
    <row r="847" spans="2:2">
      <c r="B847" t="str">
        <f t="shared" si="30"/>
        <v/>
      </c>
    </row>
    <row r="848" spans="2:2">
      <c r="B848" t="str">
        <f t="shared" si="30"/>
        <v/>
      </c>
    </row>
    <row r="849" spans="2:2">
      <c r="B849" t="str">
        <f t="shared" si="30"/>
        <v/>
      </c>
    </row>
    <row r="850" spans="2:2">
      <c r="B850" t="str">
        <f t="shared" si="30"/>
        <v/>
      </c>
    </row>
    <row r="851" spans="2:2">
      <c r="B851" t="str">
        <f t="shared" si="30"/>
        <v/>
      </c>
    </row>
    <row r="852" spans="2:2">
      <c r="B852" t="str">
        <f t="shared" si="30"/>
        <v/>
      </c>
    </row>
    <row r="853" spans="2:2">
      <c r="B853" t="str">
        <f t="shared" si="30"/>
        <v/>
      </c>
    </row>
    <row r="854" spans="2:2">
      <c r="B854" t="str">
        <f t="shared" si="30"/>
        <v/>
      </c>
    </row>
    <row r="855" spans="2:2">
      <c r="B855" t="str">
        <f t="shared" si="30"/>
        <v/>
      </c>
    </row>
    <row r="856" spans="2:2">
      <c r="B856" t="str">
        <f t="shared" si="30"/>
        <v/>
      </c>
    </row>
    <row r="857" spans="2:2">
      <c r="B857" t="str">
        <f t="shared" si="30"/>
        <v/>
      </c>
    </row>
    <row r="858" spans="2:2">
      <c r="B858" t="str">
        <f t="shared" si="30"/>
        <v/>
      </c>
    </row>
    <row r="859" spans="2:2">
      <c r="B859" t="str">
        <f t="shared" si="30"/>
        <v/>
      </c>
    </row>
    <row r="860" spans="2:2">
      <c r="B860" t="str">
        <f t="shared" si="30"/>
        <v/>
      </c>
    </row>
    <row r="861" spans="2:2">
      <c r="B861" t="str">
        <f t="shared" si="30"/>
        <v/>
      </c>
    </row>
    <row r="862" spans="2:2">
      <c r="B862" t="str">
        <f t="shared" si="30"/>
        <v/>
      </c>
    </row>
    <row r="863" spans="2:2">
      <c r="B863" t="str">
        <f t="shared" si="30"/>
        <v/>
      </c>
    </row>
    <row r="864" spans="2:2">
      <c r="B864" t="str">
        <f t="shared" si="30"/>
        <v/>
      </c>
    </row>
    <row r="865" spans="2:2">
      <c r="B865" t="str">
        <f t="shared" si="30"/>
        <v/>
      </c>
    </row>
    <row r="866" spans="2:2">
      <c r="B866" t="str">
        <f t="shared" si="30"/>
        <v/>
      </c>
    </row>
    <row r="867" spans="2:2">
      <c r="B867" t="str">
        <f t="shared" si="30"/>
        <v/>
      </c>
    </row>
    <row r="868" spans="2:2">
      <c r="B868" t="str">
        <f t="shared" si="30"/>
        <v/>
      </c>
    </row>
    <row r="869" spans="2:2">
      <c r="B869" t="str">
        <f t="shared" si="30"/>
        <v/>
      </c>
    </row>
    <row r="870" spans="2:2">
      <c r="B870" t="str">
        <f t="shared" si="30"/>
        <v/>
      </c>
    </row>
    <row r="871" spans="2:2">
      <c r="B871" t="str">
        <f t="shared" si="30"/>
        <v/>
      </c>
    </row>
    <row r="872" spans="2:2">
      <c r="B872" t="str">
        <f t="shared" si="30"/>
        <v/>
      </c>
    </row>
    <row r="873" spans="2:2">
      <c r="B873" t="str">
        <f t="shared" si="30"/>
        <v/>
      </c>
    </row>
    <row r="874" spans="2:2">
      <c r="B874" t="str">
        <f t="shared" si="30"/>
        <v/>
      </c>
    </row>
    <row r="875" spans="2:2">
      <c r="B875" t="str">
        <f t="shared" si="30"/>
        <v/>
      </c>
    </row>
    <row r="876" spans="2:2">
      <c r="B876" t="str">
        <f t="shared" si="30"/>
        <v/>
      </c>
    </row>
    <row r="877" spans="2:2">
      <c r="B877" t="str">
        <f t="shared" si="30"/>
        <v/>
      </c>
    </row>
    <row r="878" spans="2:2">
      <c r="B878" t="str">
        <f t="shared" si="30"/>
        <v/>
      </c>
    </row>
    <row r="879" spans="2:2">
      <c r="B879" t="str">
        <f t="shared" si="30"/>
        <v/>
      </c>
    </row>
    <row r="880" spans="2:2">
      <c r="B880" t="str">
        <f t="shared" si="30"/>
        <v/>
      </c>
    </row>
    <row r="881" spans="2:2">
      <c r="B881" t="str">
        <f t="shared" si="30"/>
        <v/>
      </c>
    </row>
    <row r="882" spans="2:2">
      <c r="B882" t="str">
        <f t="shared" si="30"/>
        <v/>
      </c>
    </row>
    <row r="883" spans="2:2">
      <c r="B883" t="str">
        <f t="shared" si="30"/>
        <v/>
      </c>
    </row>
    <row r="884" spans="2:2">
      <c r="B884" t="str">
        <f t="shared" si="30"/>
        <v/>
      </c>
    </row>
    <row r="885" spans="2:2">
      <c r="B885" t="str">
        <f t="shared" si="30"/>
        <v/>
      </c>
    </row>
    <row r="886" spans="2:2">
      <c r="B886" t="str">
        <f t="shared" si="30"/>
        <v/>
      </c>
    </row>
    <row r="887" spans="2:2">
      <c r="B887" t="str">
        <f t="shared" si="30"/>
        <v/>
      </c>
    </row>
    <row r="888" spans="2:2">
      <c r="B888" t="str">
        <f t="shared" si="30"/>
        <v/>
      </c>
    </row>
    <row r="889" spans="2:2">
      <c r="B889" t="str">
        <f t="shared" si="30"/>
        <v/>
      </c>
    </row>
    <row r="890" spans="2:2">
      <c r="B890" t="str">
        <f t="shared" si="30"/>
        <v/>
      </c>
    </row>
    <row r="891" spans="2:2">
      <c r="B891" t="str">
        <f t="shared" si="30"/>
        <v/>
      </c>
    </row>
    <row r="892" spans="2:2">
      <c r="B892" t="str">
        <f t="shared" si="30"/>
        <v/>
      </c>
    </row>
    <row r="893" spans="2:2">
      <c r="B893" t="str">
        <f t="shared" si="30"/>
        <v/>
      </c>
    </row>
    <row r="894" spans="2:2">
      <c r="B894" t="str">
        <f t="shared" si="30"/>
        <v/>
      </c>
    </row>
    <row r="895" spans="2:2">
      <c r="B895" t="str">
        <f t="shared" si="30"/>
        <v/>
      </c>
    </row>
    <row r="896" spans="2:2">
      <c r="B896" t="str">
        <f t="shared" si="30"/>
        <v/>
      </c>
    </row>
    <row r="897" spans="2:2">
      <c r="B897" t="str">
        <f t="shared" si="30"/>
        <v/>
      </c>
    </row>
    <row r="898" spans="2:2">
      <c r="B898" t="str">
        <f t="shared" si="30"/>
        <v/>
      </c>
    </row>
    <row r="899" spans="2:2">
      <c r="B899" t="str">
        <f t="shared" ref="B899:B962" si="31">H899&amp;F899</f>
        <v/>
      </c>
    </row>
    <row r="900" spans="2:2">
      <c r="B900" t="str">
        <f t="shared" si="31"/>
        <v/>
      </c>
    </row>
    <row r="901" spans="2:2">
      <c r="B901" t="str">
        <f t="shared" si="31"/>
        <v/>
      </c>
    </row>
    <row r="902" spans="2:2">
      <c r="B902" t="str">
        <f t="shared" si="31"/>
        <v/>
      </c>
    </row>
    <row r="903" spans="2:2">
      <c r="B903" t="str">
        <f t="shared" si="31"/>
        <v/>
      </c>
    </row>
    <row r="904" spans="2:2">
      <c r="B904" t="str">
        <f t="shared" si="31"/>
        <v/>
      </c>
    </row>
    <row r="905" spans="2:2">
      <c r="B905" t="str">
        <f t="shared" si="31"/>
        <v/>
      </c>
    </row>
    <row r="906" spans="2:2">
      <c r="B906" t="str">
        <f t="shared" si="31"/>
        <v/>
      </c>
    </row>
    <row r="907" spans="2:2">
      <c r="B907" t="str">
        <f t="shared" si="31"/>
        <v/>
      </c>
    </row>
    <row r="908" spans="2:2">
      <c r="B908" t="str">
        <f t="shared" si="31"/>
        <v/>
      </c>
    </row>
    <row r="909" spans="2:2">
      <c r="B909" t="str">
        <f t="shared" si="31"/>
        <v/>
      </c>
    </row>
    <row r="910" spans="2:2">
      <c r="B910" t="str">
        <f t="shared" si="31"/>
        <v/>
      </c>
    </row>
    <row r="911" spans="2:2">
      <c r="B911" t="str">
        <f t="shared" si="31"/>
        <v/>
      </c>
    </row>
    <row r="912" spans="2:2">
      <c r="B912" t="str">
        <f t="shared" si="31"/>
        <v/>
      </c>
    </row>
    <row r="913" spans="2:2">
      <c r="B913" t="str">
        <f t="shared" si="31"/>
        <v/>
      </c>
    </row>
    <row r="914" spans="2:2">
      <c r="B914" t="str">
        <f t="shared" si="31"/>
        <v/>
      </c>
    </row>
    <row r="915" spans="2:2">
      <c r="B915" t="str">
        <f t="shared" si="31"/>
        <v/>
      </c>
    </row>
    <row r="916" spans="2:2">
      <c r="B916" t="str">
        <f t="shared" si="31"/>
        <v/>
      </c>
    </row>
    <row r="917" spans="2:2">
      <c r="B917" t="str">
        <f t="shared" si="31"/>
        <v/>
      </c>
    </row>
    <row r="918" spans="2:2">
      <c r="B918" t="str">
        <f t="shared" si="31"/>
        <v/>
      </c>
    </row>
    <row r="919" spans="2:2">
      <c r="B919" t="str">
        <f t="shared" si="31"/>
        <v/>
      </c>
    </row>
    <row r="920" spans="2:2">
      <c r="B920" t="str">
        <f t="shared" si="31"/>
        <v/>
      </c>
    </row>
    <row r="921" spans="2:2">
      <c r="B921" t="str">
        <f t="shared" si="31"/>
        <v/>
      </c>
    </row>
    <row r="922" spans="2:2">
      <c r="B922" t="str">
        <f t="shared" si="31"/>
        <v/>
      </c>
    </row>
    <row r="923" spans="2:2">
      <c r="B923" t="str">
        <f t="shared" si="31"/>
        <v/>
      </c>
    </row>
    <row r="924" spans="2:2">
      <c r="B924" t="str">
        <f t="shared" si="31"/>
        <v/>
      </c>
    </row>
    <row r="925" spans="2:2">
      <c r="B925" t="str">
        <f t="shared" si="31"/>
        <v/>
      </c>
    </row>
    <row r="926" spans="2:2">
      <c r="B926" t="str">
        <f t="shared" si="31"/>
        <v/>
      </c>
    </row>
    <row r="927" spans="2:2">
      <c r="B927" t="str">
        <f t="shared" si="31"/>
        <v/>
      </c>
    </row>
    <row r="928" spans="2:2">
      <c r="B928" t="str">
        <f t="shared" si="31"/>
        <v/>
      </c>
    </row>
    <row r="929" spans="2:2">
      <c r="B929" t="str">
        <f t="shared" si="31"/>
        <v/>
      </c>
    </row>
    <row r="930" spans="2:2">
      <c r="B930" t="str">
        <f t="shared" si="31"/>
        <v/>
      </c>
    </row>
    <row r="931" spans="2:2">
      <c r="B931" t="str">
        <f t="shared" si="31"/>
        <v/>
      </c>
    </row>
    <row r="932" spans="2:2">
      <c r="B932" t="str">
        <f t="shared" si="31"/>
        <v/>
      </c>
    </row>
    <row r="933" spans="2:2">
      <c r="B933" t="str">
        <f t="shared" si="31"/>
        <v/>
      </c>
    </row>
    <row r="934" spans="2:2">
      <c r="B934" t="str">
        <f t="shared" si="31"/>
        <v/>
      </c>
    </row>
    <row r="935" spans="2:2">
      <c r="B935" t="str">
        <f t="shared" si="31"/>
        <v/>
      </c>
    </row>
    <row r="936" spans="2:2">
      <c r="B936" t="str">
        <f t="shared" si="31"/>
        <v/>
      </c>
    </row>
    <row r="937" spans="2:2">
      <c r="B937" t="str">
        <f t="shared" si="31"/>
        <v/>
      </c>
    </row>
    <row r="938" spans="2:2">
      <c r="B938" t="str">
        <f t="shared" si="31"/>
        <v/>
      </c>
    </row>
    <row r="939" spans="2:2">
      <c r="B939" t="str">
        <f t="shared" si="31"/>
        <v/>
      </c>
    </row>
    <row r="940" spans="2:2">
      <c r="B940" t="str">
        <f t="shared" si="31"/>
        <v/>
      </c>
    </row>
    <row r="941" spans="2:2">
      <c r="B941" t="str">
        <f t="shared" si="31"/>
        <v/>
      </c>
    </row>
    <row r="942" spans="2:2">
      <c r="B942" t="str">
        <f t="shared" si="31"/>
        <v/>
      </c>
    </row>
    <row r="943" spans="2:2">
      <c r="B943" t="str">
        <f t="shared" si="31"/>
        <v/>
      </c>
    </row>
    <row r="944" spans="2:2">
      <c r="B944" t="str">
        <f t="shared" si="31"/>
        <v/>
      </c>
    </row>
    <row r="945" spans="2:2">
      <c r="B945" t="str">
        <f t="shared" si="31"/>
        <v/>
      </c>
    </row>
    <row r="946" spans="2:2">
      <c r="B946" t="str">
        <f t="shared" si="31"/>
        <v/>
      </c>
    </row>
    <row r="947" spans="2:2">
      <c r="B947" t="str">
        <f t="shared" si="31"/>
        <v/>
      </c>
    </row>
    <row r="948" spans="2:2">
      <c r="B948" t="str">
        <f t="shared" si="31"/>
        <v/>
      </c>
    </row>
    <row r="949" spans="2:2">
      <c r="B949" t="str">
        <f t="shared" si="31"/>
        <v/>
      </c>
    </row>
    <row r="950" spans="2:2">
      <c r="B950" t="str">
        <f t="shared" si="31"/>
        <v/>
      </c>
    </row>
    <row r="951" spans="2:2">
      <c r="B951" t="str">
        <f t="shared" si="31"/>
        <v/>
      </c>
    </row>
    <row r="952" spans="2:2">
      <c r="B952" t="str">
        <f t="shared" si="31"/>
        <v/>
      </c>
    </row>
    <row r="953" spans="2:2">
      <c r="B953" t="str">
        <f t="shared" si="31"/>
        <v/>
      </c>
    </row>
    <row r="954" spans="2:2">
      <c r="B954" t="str">
        <f t="shared" si="31"/>
        <v/>
      </c>
    </row>
    <row r="955" spans="2:2">
      <c r="B955" t="str">
        <f t="shared" si="31"/>
        <v/>
      </c>
    </row>
    <row r="956" spans="2:2">
      <c r="B956" t="str">
        <f t="shared" si="31"/>
        <v/>
      </c>
    </row>
    <row r="957" spans="2:2">
      <c r="B957" t="str">
        <f t="shared" si="31"/>
        <v/>
      </c>
    </row>
    <row r="958" spans="2:2">
      <c r="B958" t="str">
        <f t="shared" si="31"/>
        <v/>
      </c>
    </row>
    <row r="959" spans="2:2">
      <c r="B959" t="str">
        <f t="shared" si="31"/>
        <v/>
      </c>
    </row>
    <row r="960" spans="2:2">
      <c r="B960" t="str">
        <f t="shared" si="31"/>
        <v/>
      </c>
    </row>
    <row r="961" spans="2:2">
      <c r="B961" t="str">
        <f t="shared" si="31"/>
        <v/>
      </c>
    </row>
    <row r="962" spans="2:2">
      <c r="B962" t="str">
        <f t="shared" si="31"/>
        <v/>
      </c>
    </row>
    <row r="963" spans="2:2">
      <c r="B963" t="str">
        <f t="shared" ref="B963:B1026" si="32">H963&amp;F963</f>
        <v/>
      </c>
    </row>
    <row r="964" spans="2:2">
      <c r="B964" t="str">
        <f t="shared" si="32"/>
        <v/>
      </c>
    </row>
    <row r="965" spans="2:2">
      <c r="B965" t="str">
        <f t="shared" si="32"/>
        <v/>
      </c>
    </row>
    <row r="966" spans="2:2">
      <c r="B966" t="str">
        <f t="shared" si="32"/>
        <v/>
      </c>
    </row>
    <row r="967" spans="2:2">
      <c r="B967" t="str">
        <f t="shared" si="32"/>
        <v/>
      </c>
    </row>
    <row r="968" spans="2:2">
      <c r="B968" t="str">
        <f t="shared" si="32"/>
        <v/>
      </c>
    </row>
    <row r="969" spans="2:2">
      <c r="B969" t="str">
        <f t="shared" si="32"/>
        <v/>
      </c>
    </row>
    <row r="970" spans="2:2">
      <c r="B970" t="str">
        <f t="shared" si="32"/>
        <v/>
      </c>
    </row>
    <row r="971" spans="2:2">
      <c r="B971" t="str">
        <f t="shared" si="32"/>
        <v/>
      </c>
    </row>
    <row r="972" spans="2:2">
      <c r="B972" t="str">
        <f t="shared" si="32"/>
        <v/>
      </c>
    </row>
    <row r="973" spans="2:2">
      <c r="B973" t="str">
        <f t="shared" si="32"/>
        <v/>
      </c>
    </row>
    <row r="974" spans="2:2">
      <c r="B974" t="str">
        <f t="shared" si="32"/>
        <v/>
      </c>
    </row>
    <row r="975" spans="2:2">
      <c r="B975" t="str">
        <f t="shared" si="32"/>
        <v/>
      </c>
    </row>
    <row r="976" spans="2:2">
      <c r="B976" t="str">
        <f t="shared" si="32"/>
        <v/>
      </c>
    </row>
    <row r="977" spans="2:2">
      <c r="B977" t="str">
        <f t="shared" si="32"/>
        <v/>
      </c>
    </row>
    <row r="978" spans="2:2">
      <c r="B978" t="str">
        <f t="shared" si="32"/>
        <v/>
      </c>
    </row>
    <row r="979" spans="2:2">
      <c r="B979" t="str">
        <f t="shared" si="32"/>
        <v/>
      </c>
    </row>
    <row r="980" spans="2:2">
      <c r="B980" t="str">
        <f t="shared" si="32"/>
        <v/>
      </c>
    </row>
    <row r="981" spans="2:2">
      <c r="B981" t="str">
        <f t="shared" si="32"/>
        <v/>
      </c>
    </row>
    <row r="982" spans="2:2">
      <c r="B982" t="str">
        <f t="shared" si="32"/>
        <v/>
      </c>
    </row>
    <row r="983" spans="2:2">
      <c r="B983" t="str">
        <f t="shared" si="32"/>
        <v/>
      </c>
    </row>
    <row r="984" spans="2:2">
      <c r="B984" t="str">
        <f t="shared" si="32"/>
        <v/>
      </c>
    </row>
    <row r="985" spans="2:2">
      <c r="B985" t="str">
        <f t="shared" si="32"/>
        <v/>
      </c>
    </row>
    <row r="986" spans="2:2">
      <c r="B986" t="str">
        <f t="shared" si="32"/>
        <v/>
      </c>
    </row>
    <row r="987" spans="2:2">
      <c r="B987" t="str">
        <f t="shared" si="32"/>
        <v/>
      </c>
    </row>
    <row r="988" spans="2:2">
      <c r="B988" t="str">
        <f t="shared" si="32"/>
        <v/>
      </c>
    </row>
    <row r="989" spans="2:2">
      <c r="B989" t="str">
        <f t="shared" si="32"/>
        <v/>
      </c>
    </row>
    <row r="990" spans="2:2">
      <c r="B990" t="str">
        <f t="shared" si="32"/>
        <v/>
      </c>
    </row>
    <row r="991" spans="2:2">
      <c r="B991" t="str">
        <f t="shared" si="32"/>
        <v/>
      </c>
    </row>
    <row r="992" spans="2:2">
      <c r="B992" t="str">
        <f t="shared" si="32"/>
        <v/>
      </c>
    </row>
    <row r="993" spans="2:2">
      <c r="B993" t="str">
        <f t="shared" si="32"/>
        <v/>
      </c>
    </row>
    <row r="994" spans="2:2">
      <c r="B994" t="str">
        <f t="shared" si="32"/>
        <v/>
      </c>
    </row>
    <row r="995" spans="2:2">
      <c r="B995" t="str">
        <f t="shared" si="32"/>
        <v/>
      </c>
    </row>
    <row r="996" spans="2:2">
      <c r="B996" t="str">
        <f t="shared" si="32"/>
        <v/>
      </c>
    </row>
    <row r="997" spans="2:2">
      <c r="B997" t="str">
        <f t="shared" si="32"/>
        <v/>
      </c>
    </row>
    <row r="998" spans="2:2">
      <c r="B998" t="str">
        <f t="shared" si="32"/>
        <v/>
      </c>
    </row>
    <row r="999" spans="2:2">
      <c r="B999" t="str">
        <f t="shared" si="32"/>
        <v/>
      </c>
    </row>
    <row r="1000" spans="2:2">
      <c r="B1000" t="str">
        <f t="shared" si="32"/>
        <v/>
      </c>
    </row>
    <row r="1001" spans="2:2">
      <c r="B1001" t="str">
        <f t="shared" si="32"/>
        <v/>
      </c>
    </row>
    <row r="1002" spans="2:2">
      <c r="B1002" t="str">
        <f t="shared" si="32"/>
        <v/>
      </c>
    </row>
    <row r="1003" spans="2:2">
      <c r="B1003" t="str">
        <f t="shared" si="32"/>
        <v/>
      </c>
    </row>
    <row r="1004" spans="2:2">
      <c r="B1004" t="str">
        <f t="shared" si="32"/>
        <v/>
      </c>
    </row>
    <row r="1005" spans="2:2">
      <c r="B1005" t="str">
        <f t="shared" si="32"/>
        <v/>
      </c>
    </row>
    <row r="1006" spans="2:2">
      <c r="B1006" t="str">
        <f t="shared" si="32"/>
        <v/>
      </c>
    </row>
    <row r="1007" spans="2:2">
      <c r="B1007" t="str">
        <f t="shared" si="32"/>
        <v/>
      </c>
    </row>
    <row r="1008" spans="2:2">
      <c r="B1008" t="str">
        <f t="shared" si="32"/>
        <v/>
      </c>
    </row>
    <row r="1009" spans="2:2">
      <c r="B1009" t="str">
        <f t="shared" si="32"/>
        <v/>
      </c>
    </row>
    <row r="1010" spans="2:2">
      <c r="B1010" t="str">
        <f t="shared" si="32"/>
        <v/>
      </c>
    </row>
    <row r="1011" spans="2:2">
      <c r="B1011" t="str">
        <f t="shared" si="32"/>
        <v/>
      </c>
    </row>
    <row r="1012" spans="2:2">
      <c r="B1012" t="str">
        <f t="shared" si="32"/>
        <v/>
      </c>
    </row>
    <row r="1013" spans="2:2">
      <c r="B1013" t="str">
        <f t="shared" si="32"/>
        <v/>
      </c>
    </row>
    <row r="1014" spans="2:2">
      <c r="B1014" t="str">
        <f t="shared" si="32"/>
        <v/>
      </c>
    </row>
    <row r="1015" spans="2:2">
      <c r="B1015" t="str">
        <f t="shared" si="32"/>
        <v/>
      </c>
    </row>
    <row r="1016" spans="2:2">
      <c r="B1016" t="str">
        <f t="shared" si="32"/>
        <v/>
      </c>
    </row>
    <row r="1017" spans="2:2">
      <c r="B1017" t="str">
        <f t="shared" si="32"/>
        <v/>
      </c>
    </row>
    <row r="1018" spans="2:2">
      <c r="B1018" t="str">
        <f t="shared" si="32"/>
        <v/>
      </c>
    </row>
    <row r="1019" spans="2:2">
      <c r="B1019" t="str">
        <f t="shared" si="32"/>
        <v/>
      </c>
    </row>
    <row r="1020" spans="2:2">
      <c r="B1020" t="str">
        <f t="shared" si="32"/>
        <v/>
      </c>
    </row>
    <row r="1021" spans="2:2">
      <c r="B1021" t="str">
        <f t="shared" si="32"/>
        <v/>
      </c>
    </row>
    <row r="1022" spans="2:2">
      <c r="B1022" t="str">
        <f t="shared" si="32"/>
        <v/>
      </c>
    </row>
    <row r="1023" spans="2:2">
      <c r="B1023" t="str">
        <f t="shared" si="32"/>
        <v/>
      </c>
    </row>
    <row r="1024" spans="2:2">
      <c r="B1024" t="str">
        <f t="shared" si="32"/>
        <v/>
      </c>
    </row>
    <row r="1025" spans="2:2">
      <c r="B1025" t="str">
        <f t="shared" si="32"/>
        <v/>
      </c>
    </row>
    <row r="1026" spans="2:2">
      <c r="B1026" t="str">
        <f t="shared" si="32"/>
        <v/>
      </c>
    </row>
    <row r="1027" spans="2:2">
      <c r="B1027" t="str">
        <f t="shared" ref="B1027:B1090" si="33">H1027&amp;F1027</f>
        <v/>
      </c>
    </row>
    <row r="1028" spans="2:2">
      <c r="B1028" t="str">
        <f t="shared" si="33"/>
        <v/>
      </c>
    </row>
    <row r="1029" spans="2:2">
      <c r="B1029" t="str">
        <f t="shared" si="33"/>
        <v/>
      </c>
    </row>
    <row r="1030" spans="2:2">
      <c r="B1030" t="str">
        <f t="shared" si="33"/>
        <v/>
      </c>
    </row>
    <row r="1031" spans="2:2">
      <c r="B1031" t="str">
        <f t="shared" si="33"/>
        <v/>
      </c>
    </row>
    <row r="1032" spans="2:2">
      <c r="B1032" t="str">
        <f t="shared" si="33"/>
        <v/>
      </c>
    </row>
    <row r="1033" spans="2:2">
      <c r="B1033" t="str">
        <f t="shared" si="33"/>
        <v/>
      </c>
    </row>
    <row r="1034" spans="2:2">
      <c r="B1034" t="str">
        <f t="shared" si="33"/>
        <v/>
      </c>
    </row>
    <row r="1035" spans="2:2">
      <c r="B1035" t="str">
        <f t="shared" si="33"/>
        <v/>
      </c>
    </row>
    <row r="1036" spans="2:2">
      <c r="B1036" t="str">
        <f t="shared" si="33"/>
        <v/>
      </c>
    </row>
    <row r="1037" spans="2:2">
      <c r="B1037" t="str">
        <f t="shared" si="33"/>
        <v/>
      </c>
    </row>
    <row r="1038" spans="2:2">
      <c r="B1038" t="str">
        <f t="shared" si="33"/>
        <v/>
      </c>
    </row>
    <row r="1039" spans="2:2">
      <c r="B1039" t="str">
        <f t="shared" si="33"/>
        <v/>
      </c>
    </row>
    <row r="1040" spans="2:2">
      <c r="B1040" t="str">
        <f t="shared" si="33"/>
        <v/>
      </c>
    </row>
    <row r="1041" spans="2:2">
      <c r="B1041" t="str">
        <f t="shared" si="33"/>
        <v/>
      </c>
    </row>
    <row r="1042" spans="2:2">
      <c r="B1042" t="str">
        <f t="shared" si="33"/>
        <v/>
      </c>
    </row>
    <row r="1043" spans="2:2">
      <c r="B1043" t="str">
        <f t="shared" si="33"/>
        <v/>
      </c>
    </row>
    <row r="1044" spans="2:2">
      <c r="B1044" t="str">
        <f t="shared" si="33"/>
        <v/>
      </c>
    </row>
    <row r="1045" spans="2:2">
      <c r="B1045" t="str">
        <f t="shared" si="33"/>
        <v/>
      </c>
    </row>
    <row r="1046" spans="2:2">
      <c r="B1046" t="str">
        <f t="shared" si="33"/>
        <v/>
      </c>
    </row>
    <row r="1047" spans="2:2">
      <c r="B1047" t="str">
        <f t="shared" si="33"/>
        <v/>
      </c>
    </row>
    <row r="1048" spans="2:2">
      <c r="B1048" t="str">
        <f t="shared" si="33"/>
        <v/>
      </c>
    </row>
    <row r="1049" spans="2:2">
      <c r="B1049" t="str">
        <f t="shared" si="33"/>
        <v/>
      </c>
    </row>
    <row r="1050" spans="2:2">
      <c r="B1050" t="str">
        <f t="shared" si="33"/>
        <v/>
      </c>
    </row>
    <row r="1051" spans="2:2">
      <c r="B1051" t="str">
        <f t="shared" si="33"/>
        <v/>
      </c>
    </row>
    <row r="1052" spans="2:2">
      <c r="B1052" t="str">
        <f t="shared" si="33"/>
        <v/>
      </c>
    </row>
    <row r="1053" spans="2:2">
      <c r="B1053" t="str">
        <f t="shared" si="33"/>
        <v/>
      </c>
    </row>
    <row r="1054" spans="2:2">
      <c r="B1054" t="str">
        <f t="shared" si="33"/>
        <v/>
      </c>
    </row>
    <row r="1055" spans="2:2">
      <c r="B1055" t="str">
        <f t="shared" si="33"/>
        <v/>
      </c>
    </row>
    <row r="1056" spans="2:2">
      <c r="B1056" t="str">
        <f t="shared" si="33"/>
        <v/>
      </c>
    </row>
    <row r="1057" spans="2:2">
      <c r="B1057" t="str">
        <f t="shared" si="33"/>
        <v/>
      </c>
    </row>
    <row r="1058" spans="2:2">
      <c r="B1058" t="str">
        <f t="shared" si="33"/>
        <v/>
      </c>
    </row>
    <row r="1059" spans="2:2">
      <c r="B1059" t="str">
        <f t="shared" si="33"/>
        <v/>
      </c>
    </row>
    <row r="1060" spans="2:2">
      <c r="B1060" t="str">
        <f t="shared" si="33"/>
        <v/>
      </c>
    </row>
    <row r="1061" spans="2:2">
      <c r="B1061" t="str">
        <f t="shared" si="33"/>
        <v/>
      </c>
    </row>
    <row r="1062" spans="2:2">
      <c r="B1062" t="str">
        <f t="shared" si="33"/>
        <v/>
      </c>
    </row>
    <row r="1063" spans="2:2">
      <c r="B1063" t="str">
        <f t="shared" si="33"/>
        <v/>
      </c>
    </row>
    <row r="1064" spans="2:2">
      <c r="B1064" t="str">
        <f t="shared" si="33"/>
        <v/>
      </c>
    </row>
    <row r="1065" spans="2:2">
      <c r="B1065" t="str">
        <f t="shared" si="33"/>
        <v/>
      </c>
    </row>
    <row r="1066" spans="2:2">
      <c r="B1066" t="str">
        <f t="shared" si="33"/>
        <v/>
      </c>
    </row>
    <row r="1067" spans="2:2">
      <c r="B1067" t="str">
        <f t="shared" si="33"/>
        <v/>
      </c>
    </row>
    <row r="1068" spans="2:2">
      <c r="B1068" t="str">
        <f t="shared" si="33"/>
        <v/>
      </c>
    </row>
    <row r="1069" spans="2:2">
      <c r="B1069" t="str">
        <f t="shared" si="33"/>
        <v/>
      </c>
    </row>
    <row r="1070" spans="2:2">
      <c r="B1070" t="str">
        <f t="shared" si="33"/>
        <v/>
      </c>
    </row>
    <row r="1071" spans="2:2">
      <c r="B1071" t="str">
        <f t="shared" si="33"/>
        <v/>
      </c>
    </row>
    <row r="1072" spans="2:2">
      <c r="B1072" t="str">
        <f t="shared" si="33"/>
        <v/>
      </c>
    </row>
    <row r="1073" spans="2:2">
      <c r="B1073" t="str">
        <f t="shared" si="33"/>
        <v/>
      </c>
    </row>
    <row r="1074" spans="2:2">
      <c r="B1074" t="str">
        <f t="shared" si="33"/>
        <v/>
      </c>
    </row>
    <row r="1075" spans="2:2">
      <c r="B1075" t="str">
        <f t="shared" si="33"/>
        <v/>
      </c>
    </row>
    <row r="1076" spans="2:2">
      <c r="B1076" t="str">
        <f t="shared" si="33"/>
        <v/>
      </c>
    </row>
    <row r="1077" spans="2:2">
      <c r="B1077" t="str">
        <f t="shared" si="33"/>
        <v/>
      </c>
    </row>
    <row r="1078" spans="2:2">
      <c r="B1078" t="str">
        <f t="shared" si="33"/>
        <v/>
      </c>
    </row>
    <row r="1079" spans="2:2">
      <c r="B1079" t="str">
        <f t="shared" si="33"/>
        <v/>
      </c>
    </row>
    <row r="1080" spans="2:2">
      <c r="B1080" t="str">
        <f t="shared" si="33"/>
        <v/>
      </c>
    </row>
    <row r="1081" spans="2:2">
      <c r="B1081" t="str">
        <f t="shared" si="33"/>
        <v/>
      </c>
    </row>
    <row r="1082" spans="2:2">
      <c r="B1082" t="str">
        <f t="shared" si="33"/>
        <v/>
      </c>
    </row>
    <row r="1083" spans="2:2">
      <c r="B1083" t="str">
        <f t="shared" si="33"/>
        <v/>
      </c>
    </row>
    <row r="1084" spans="2:2">
      <c r="B1084" t="str">
        <f t="shared" si="33"/>
        <v/>
      </c>
    </row>
    <row r="1085" spans="2:2">
      <c r="B1085" t="str">
        <f t="shared" si="33"/>
        <v/>
      </c>
    </row>
    <row r="1086" spans="2:2">
      <c r="B1086" t="str">
        <f t="shared" si="33"/>
        <v/>
      </c>
    </row>
    <row r="1087" spans="2:2">
      <c r="B1087" t="str">
        <f t="shared" si="33"/>
        <v/>
      </c>
    </row>
    <row r="1088" spans="2:2">
      <c r="B1088" t="str">
        <f t="shared" si="33"/>
        <v/>
      </c>
    </row>
    <row r="1089" spans="2:2">
      <c r="B1089" t="str">
        <f t="shared" si="33"/>
        <v/>
      </c>
    </row>
    <row r="1090" spans="2:2">
      <c r="B1090" t="str">
        <f t="shared" si="33"/>
        <v/>
      </c>
    </row>
    <row r="1091" spans="2:2">
      <c r="B1091" t="str">
        <f t="shared" ref="B1091:B1154" si="34">H1091&amp;F1091</f>
        <v/>
      </c>
    </row>
    <row r="1092" spans="2:2">
      <c r="B1092" t="str">
        <f t="shared" si="34"/>
        <v/>
      </c>
    </row>
    <row r="1093" spans="2:2">
      <c r="B1093" t="str">
        <f t="shared" si="34"/>
        <v/>
      </c>
    </row>
    <row r="1094" spans="2:2">
      <c r="B1094" t="str">
        <f t="shared" si="34"/>
        <v/>
      </c>
    </row>
    <row r="1095" spans="2:2">
      <c r="B1095" t="str">
        <f t="shared" si="34"/>
        <v/>
      </c>
    </row>
    <row r="1096" spans="2:2">
      <c r="B1096" t="str">
        <f t="shared" si="34"/>
        <v/>
      </c>
    </row>
    <row r="1097" spans="2:2">
      <c r="B1097" t="str">
        <f t="shared" si="34"/>
        <v/>
      </c>
    </row>
    <row r="1098" spans="2:2">
      <c r="B1098" t="str">
        <f t="shared" si="34"/>
        <v/>
      </c>
    </row>
    <row r="1099" spans="2:2">
      <c r="B1099" t="str">
        <f t="shared" si="34"/>
        <v/>
      </c>
    </row>
    <row r="1100" spans="2:2">
      <c r="B1100" t="str">
        <f t="shared" si="34"/>
        <v/>
      </c>
    </row>
    <row r="1101" spans="2:2">
      <c r="B1101" t="str">
        <f t="shared" si="34"/>
        <v/>
      </c>
    </row>
    <row r="1102" spans="2:2">
      <c r="B1102" t="str">
        <f t="shared" si="34"/>
        <v/>
      </c>
    </row>
    <row r="1103" spans="2:2">
      <c r="B1103" t="str">
        <f t="shared" si="34"/>
        <v/>
      </c>
    </row>
    <row r="1104" spans="2:2">
      <c r="B1104" t="str">
        <f t="shared" si="34"/>
        <v/>
      </c>
    </row>
    <row r="1105" spans="2:2">
      <c r="B1105" t="str">
        <f t="shared" si="34"/>
        <v/>
      </c>
    </row>
    <row r="1106" spans="2:2">
      <c r="B1106" t="str">
        <f t="shared" si="34"/>
        <v/>
      </c>
    </row>
    <row r="1107" spans="2:2">
      <c r="B1107" t="str">
        <f t="shared" si="34"/>
        <v/>
      </c>
    </row>
    <row r="1108" spans="2:2">
      <c r="B1108" t="str">
        <f t="shared" si="34"/>
        <v/>
      </c>
    </row>
    <row r="1109" spans="2:2">
      <c r="B1109" t="str">
        <f t="shared" si="34"/>
        <v/>
      </c>
    </row>
    <row r="1110" spans="2:2">
      <c r="B1110" t="str">
        <f t="shared" si="34"/>
        <v/>
      </c>
    </row>
    <row r="1111" spans="2:2">
      <c r="B1111" t="str">
        <f t="shared" si="34"/>
        <v/>
      </c>
    </row>
    <row r="1112" spans="2:2">
      <c r="B1112" t="str">
        <f t="shared" si="34"/>
        <v/>
      </c>
    </row>
    <row r="1113" spans="2:2">
      <c r="B1113" t="str">
        <f t="shared" si="34"/>
        <v/>
      </c>
    </row>
    <row r="1114" spans="2:2">
      <c r="B1114" t="str">
        <f t="shared" si="34"/>
        <v/>
      </c>
    </row>
    <row r="1115" spans="2:2">
      <c r="B1115" t="str">
        <f t="shared" si="34"/>
        <v/>
      </c>
    </row>
    <row r="1116" spans="2:2">
      <c r="B1116" t="str">
        <f t="shared" si="34"/>
        <v/>
      </c>
    </row>
    <row r="1117" spans="2:2">
      <c r="B1117" t="str">
        <f t="shared" si="34"/>
        <v/>
      </c>
    </row>
    <row r="1118" spans="2:2">
      <c r="B1118" t="str">
        <f t="shared" si="34"/>
        <v/>
      </c>
    </row>
    <row r="1119" spans="2:2">
      <c r="B1119" t="str">
        <f t="shared" si="34"/>
        <v/>
      </c>
    </row>
    <row r="1120" spans="2:2">
      <c r="B1120" t="str">
        <f t="shared" si="34"/>
        <v/>
      </c>
    </row>
    <row r="1121" spans="2:2">
      <c r="B1121" t="str">
        <f t="shared" si="34"/>
        <v/>
      </c>
    </row>
    <row r="1122" spans="2:2">
      <c r="B1122" t="str">
        <f t="shared" si="34"/>
        <v/>
      </c>
    </row>
    <row r="1123" spans="2:2">
      <c r="B1123" t="str">
        <f t="shared" si="34"/>
        <v/>
      </c>
    </row>
    <row r="1124" spans="2:2">
      <c r="B1124" t="str">
        <f t="shared" si="34"/>
        <v/>
      </c>
    </row>
    <row r="1125" spans="2:2">
      <c r="B1125" t="str">
        <f t="shared" si="34"/>
        <v/>
      </c>
    </row>
    <row r="1126" spans="2:2">
      <c r="B1126" t="str">
        <f t="shared" si="34"/>
        <v/>
      </c>
    </row>
    <row r="1127" spans="2:2">
      <c r="B1127" t="str">
        <f t="shared" si="34"/>
        <v/>
      </c>
    </row>
    <row r="1128" spans="2:2">
      <c r="B1128" t="str">
        <f t="shared" si="34"/>
        <v/>
      </c>
    </row>
    <row r="1129" spans="2:2">
      <c r="B1129" t="str">
        <f t="shared" si="34"/>
        <v/>
      </c>
    </row>
    <row r="1130" spans="2:2">
      <c r="B1130" t="str">
        <f t="shared" si="34"/>
        <v/>
      </c>
    </row>
    <row r="1131" spans="2:2">
      <c r="B1131" t="str">
        <f t="shared" si="34"/>
        <v/>
      </c>
    </row>
    <row r="1132" spans="2:2">
      <c r="B1132" t="str">
        <f t="shared" si="34"/>
        <v/>
      </c>
    </row>
    <row r="1133" spans="2:2">
      <c r="B1133" t="str">
        <f t="shared" si="34"/>
        <v/>
      </c>
    </row>
    <row r="1134" spans="2:2">
      <c r="B1134" t="str">
        <f t="shared" si="34"/>
        <v/>
      </c>
    </row>
    <row r="1135" spans="2:2">
      <c r="B1135" t="str">
        <f t="shared" si="34"/>
        <v/>
      </c>
    </row>
    <row r="1136" spans="2:2">
      <c r="B1136" t="str">
        <f t="shared" si="34"/>
        <v/>
      </c>
    </row>
    <row r="1137" spans="2:2">
      <c r="B1137" t="str">
        <f t="shared" si="34"/>
        <v/>
      </c>
    </row>
    <row r="1138" spans="2:2">
      <c r="B1138" t="str">
        <f t="shared" si="34"/>
        <v/>
      </c>
    </row>
    <row r="1139" spans="2:2">
      <c r="B1139" t="str">
        <f t="shared" si="34"/>
        <v/>
      </c>
    </row>
    <row r="1140" spans="2:2">
      <c r="B1140" t="str">
        <f t="shared" si="34"/>
        <v/>
      </c>
    </row>
    <row r="1141" spans="2:2">
      <c r="B1141" t="str">
        <f t="shared" si="34"/>
        <v/>
      </c>
    </row>
    <row r="1142" spans="2:2">
      <c r="B1142" t="str">
        <f t="shared" si="34"/>
        <v/>
      </c>
    </row>
    <row r="1143" spans="2:2">
      <c r="B1143" t="str">
        <f t="shared" si="34"/>
        <v/>
      </c>
    </row>
    <row r="1144" spans="2:2">
      <c r="B1144" t="str">
        <f t="shared" si="34"/>
        <v/>
      </c>
    </row>
    <row r="1145" spans="2:2">
      <c r="B1145" t="str">
        <f t="shared" si="34"/>
        <v/>
      </c>
    </row>
    <row r="1146" spans="2:2">
      <c r="B1146" t="str">
        <f t="shared" si="34"/>
        <v/>
      </c>
    </row>
    <row r="1147" spans="2:2">
      <c r="B1147" t="str">
        <f t="shared" si="34"/>
        <v/>
      </c>
    </row>
    <row r="1148" spans="2:2">
      <c r="B1148" t="str">
        <f t="shared" si="34"/>
        <v/>
      </c>
    </row>
    <row r="1149" spans="2:2">
      <c r="B1149" t="str">
        <f t="shared" si="34"/>
        <v/>
      </c>
    </row>
    <row r="1150" spans="2:2">
      <c r="B1150" t="str">
        <f t="shared" si="34"/>
        <v/>
      </c>
    </row>
    <row r="1151" spans="2:2">
      <c r="B1151" t="str">
        <f t="shared" si="34"/>
        <v/>
      </c>
    </row>
    <row r="1152" spans="2:2">
      <c r="B1152" t="str">
        <f t="shared" si="34"/>
        <v/>
      </c>
    </row>
    <row r="1153" spans="2:2">
      <c r="B1153" t="str">
        <f t="shared" si="34"/>
        <v/>
      </c>
    </row>
    <row r="1154" spans="2:2">
      <c r="B1154" t="str">
        <f t="shared" si="34"/>
        <v/>
      </c>
    </row>
    <row r="1155" spans="2:2">
      <c r="B1155" t="str">
        <f t="shared" ref="B1155:B1218" si="35">H1155&amp;F1155</f>
        <v/>
      </c>
    </row>
    <row r="1156" spans="2:2">
      <c r="B1156" t="str">
        <f t="shared" si="35"/>
        <v/>
      </c>
    </row>
    <row r="1157" spans="2:2">
      <c r="B1157" t="str">
        <f t="shared" si="35"/>
        <v/>
      </c>
    </row>
    <row r="1158" spans="2:2">
      <c r="B1158" t="str">
        <f t="shared" si="35"/>
        <v/>
      </c>
    </row>
    <row r="1159" spans="2:2">
      <c r="B1159" t="str">
        <f t="shared" si="35"/>
        <v/>
      </c>
    </row>
    <row r="1160" spans="2:2">
      <c r="B1160" t="str">
        <f t="shared" si="35"/>
        <v/>
      </c>
    </row>
    <row r="1161" spans="2:2">
      <c r="B1161" t="str">
        <f t="shared" si="35"/>
        <v/>
      </c>
    </row>
    <row r="1162" spans="2:2">
      <c r="B1162" t="str">
        <f t="shared" si="35"/>
        <v/>
      </c>
    </row>
    <row r="1163" spans="2:2">
      <c r="B1163" t="str">
        <f t="shared" si="35"/>
        <v/>
      </c>
    </row>
    <row r="1164" spans="2:2">
      <c r="B1164" t="str">
        <f t="shared" si="35"/>
        <v/>
      </c>
    </row>
    <row r="1165" spans="2:2">
      <c r="B1165" t="str">
        <f t="shared" si="35"/>
        <v/>
      </c>
    </row>
    <row r="1166" spans="2:2">
      <c r="B1166" t="str">
        <f t="shared" si="35"/>
        <v/>
      </c>
    </row>
    <row r="1167" spans="2:2">
      <c r="B1167" t="str">
        <f t="shared" si="35"/>
        <v/>
      </c>
    </row>
    <row r="1168" spans="2:2">
      <c r="B1168" t="str">
        <f t="shared" si="35"/>
        <v/>
      </c>
    </row>
    <row r="1169" spans="2:2">
      <c r="B1169" t="str">
        <f t="shared" si="35"/>
        <v/>
      </c>
    </row>
    <row r="1170" spans="2:2">
      <c r="B1170" t="str">
        <f t="shared" si="35"/>
        <v/>
      </c>
    </row>
    <row r="1171" spans="2:2">
      <c r="B1171" t="str">
        <f t="shared" si="35"/>
        <v/>
      </c>
    </row>
    <row r="1172" spans="2:2">
      <c r="B1172" t="str">
        <f t="shared" si="35"/>
        <v/>
      </c>
    </row>
    <row r="1173" spans="2:2">
      <c r="B1173" t="str">
        <f t="shared" si="35"/>
        <v/>
      </c>
    </row>
    <row r="1174" spans="2:2">
      <c r="B1174" t="str">
        <f t="shared" si="35"/>
        <v/>
      </c>
    </row>
    <row r="1175" spans="2:2">
      <c r="B1175" t="str">
        <f t="shared" si="35"/>
        <v/>
      </c>
    </row>
    <row r="1176" spans="2:2">
      <c r="B1176" t="str">
        <f t="shared" si="35"/>
        <v/>
      </c>
    </row>
    <row r="1177" spans="2:2">
      <c r="B1177" t="str">
        <f t="shared" si="35"/>
        <v/>
      </c>
    </row>
    <row r="1178" spans="2:2">
      <c r="B1178" t="str">
        <f t="shared" si="35"/>
        <v/>
      </c>
    </row>
    <row r="1179" spans="2:2">
      <c r="B1179" t="str">
        <f t="shared" si="35"/>
        <v/>
      </c>
    </row>
    <row r="1180" spans="2:2">
      <c r="B1180" t="str">
        <f t="shared" si="35"/>
        <v/>
      </c>
    </row>
    <row r="1181" spans="2:2">
      <c r="B1181" t="str">
        <f t="shared" si="35"/>
        <v/>
      </c>
    </row>
    <row r="1182" spans="2:2">
      <c r="B1182" t="str">
        <f t="shared" si="35"/>
        <v/>
      </c>
    </row>
    <row r="1183" spans="2:2">
      <c r="B1183" t="str">
        <f t="shared" si="35"/>
        <v/>
      </c>
    </row>
    <row r="1184" spans="2:2">
      <c r="B1184" t="str">
        <f t="shared" si="35"/>
        <v/>
      </c>
    </row>
    <row r="1185" spans="2:2">
      <c r="B1185" t="str">
        <f t="shared" si="35"/>
        <v/>
      </c>
    </row>
    <row r="1186" spans="2:2">
      <c r="B1186" t="str">
        <f t="shared" si="35"/>
        <v/>
      </c>
    </row>
    <row r="1187" spans="2:2">
      <c r="B1187" t="str">
        <f t="shared" si="35"/>
        <v/>
      </c>
    </row>
    <row r="1188" spans="2:2">
      <c r="B1188" t="str">
        <f t="shared" si="35"/>
        <v/>
      </c>
    </row>
    <row r="1189" spans="2:2">
      <c r="B1189" t="str">
        <f t="shared" si="35"/>
        <v/>
      </c>
    </row>
    <row r="1190" spans="2:2">
      <c r="B1190" t="str">
        <f t="shared" si="35"/>
        <v/>
      </c>
    </row>
    <row r="1191" spans="2:2">
      <c r="B1191" t="str">
        <f t="shared" si="35"/>
        <v/>
      </c>
    </row>
    <row r="1192" spans="2:2">
      <c r="B1192" t="str">
        <f t="shared" si="35"/>
        <v/>
      </c>
    </row>
    <row r="1193" spans="2:2">
      <c r="B1193" t="str">
        <f t="shared" si="35"/>
        <v/>
      </c>
    </row>
    <row r="1194" spans="2:2">
      <c r="B1194" t="str">
        <f t="shared" si="35"/>
        <v/>
      </c>
    </row>
    <row r="1195" spans="2:2">
      <c r="B1195" t="str">
        <f t="shared" si="35"/>
        <v/>
      </c>
    </row>
    <row r="1196" spans="2:2">
      <c r="B1196" t="str">
        <f t="shared" si="35"/>
        <v/>
      </c>
    </row>
    <row r="1197" spans="2:2">
      <c r="B1197" t="str">
        <f t="shared" si="35"/>
        <v/>
      </c>
    </row>
    <row r="1198" spans="2:2">
      <c r="B1198" t="str">
        <f t="shared" si="35"/>
        <v/>
      </c>
    </row>
    <row r="1199" spans="2:2">
      <c r="B1199" t="str">
        <f t="shared" si="35"/>
        <v/>
      </c>
    </row>
    <row r="1200" spans="2:2">
      <c r="B1200" t="str">
        <f t="shared" si="35"/>
        <v/>
      </c>
    </row>
    <row r="1201" spans="2:2">
      <c r="B1201" t="str">
        <f t="shared" si="35"/>
        <v/>
      </c>
    </row>
    <row r="1202" spans="2:2">
      <c r="B1202" t="str">
        <f t="shared" si="35"/>
        <v/>
      </c>
    </row>
    <row r="1203" spans="2:2">
      <c r="B1203" t="str">
        <f t="shared" si="35"/>
        <v/>
      </c>
    </row>
    <row r="1204" spans="2:2">
      <c r="B1204" t="str">
        <f t="shared" si="35"/>
        <v/>
      </c>
    </row>
    <row r="1205" spans="2:2">
      <c r="B1205" t="str">
        <f t="shared" si="35"/>
        <v/>
      </c>
    </row>
    <row r="1206" spans="2:2">
      <c r="B1206" t="str">
        <f t="shared" si="35"/>
        <v/>
      </c>
    </row>
    <row r="1207" spans="2:2">
      <c r="B1207" t="str">
        <f t="shared" si="35"/>
        <v/>
      </c>
    </row>
    <row r="1208" spans="2:2">
      <c r="B1208" t="str">
        <f t="shared" si="35"/>
        <v/>
      </c>
    </row>
    <row r="1209" spans="2:2">
      <c r="B1209" t="str">
        <f t="shared" si="35"/>
        <v/>
      </c>
    </row>
    <row r="1210" spans="2:2">
      <c r="B1210" t="str">
        <f t="shared" si="35"/>
        <v/>
      </c>
    </row>
    <row r="1211" spans="2:2">
      <c r="B1211" t="str">
        <f t="shared" si="35"/>
        <v/>
      </c>
    </row>
    <row r="1212" spans="2:2">
      <c r="B1212" t="str">
        <f t="shared" si="35"/>
        <v/>
      </c>
    </row>
    <row r="1213" spans="2:2">
      <c r="B1213" t="str">
        <f t="shared" si="35"/>
        <v/>
      </c>
    </row>
    <row r="1214" spans="2:2">
      <c r="B1214" t="str">
        <f t="shared" si="35"/>
        <v/>
      </c>
    </row>
    <row r="1215" spans="2:2">
      <c r="B1215" t="str">
        <f t="shared" si="35"/>
        <v/>
      </c>
    </row>
    <row r="1216" spans="2:2">
      <c r="B1216" t="str">
        <f t="shared" si="35"/>
        <v/>
      </c>
    </row>
    <row r="1217" spans="2:2">
      <c r="B1217" t="str">
        <f t="shared" si="35"/>
        <v/>
      </c>
    </row>
    <row r="1218" spans="2:2">
      <c r="B1218" t="str">
        <f t="shared" si="35"/>
        <v/>
      </c>
    </row>
    <row r="1219" spans="2:2">
      <c r="B1219" t="str">
        <f t="shared" ref="B1219:B1282" si="36">H1219&amp;F1219</f>
        <v/>
      </c>
    </row>
    <row r="1220" spans="2:2">
      <c r="B1220" t="str">
        <f t="shared" si="36"/>
        <v/>
      </c>
    </row>
    <row r="1221" spans="2:2">
      <c r="B1221" t="str">
        <f t="shared" si="36"/>
        <v/>
      </c>
    </row>
    <row r="1222" spans="2:2">
      <c r="B1222" t="str">
        <f t="shared" si="36"/>
        <v/>
      </c>
    </row>
    <row r="1223" spans="2:2">
      <c r="B1223" t="str">
        <f t="shared" si="36"/>
        <v/>
      </c>
    </row>
    <row r="1224" spans="2:2">
      <c r="B1224" t="str">
        <f t="shared" si="36"/>
        <v/>
      </c>
    </row>
    <row r="1225" spans="2:2">
      <c r="B1225" t="str">
        <f t="shared" si="36"/>
        <v/>
      </c>
    </row>
    <row r="1226" spans="2:2">
      <c r="B1226" t="str">
        <f t="shared" si="36"/>
        <v/>
      </c>
    </row>
    <row r="1227" spans="2:2">
      <c r="B1227" t="str">
        <f t="shared" si="36"/>
        <v/>
      </c>
    </row>
    <row r="1228" spans="2:2">
      <c r="B1228" t="str">
        <f t="shared" si="36"/>
        <v/>
      </c>
    </row>
    <row r="1229" spans="2:2">
      <c r="B1229" t="str">
        <f t="shared" si="36"/>
        <v/>
      </c>
    </row>
    <row r="1230" spans="2:2">
      <c r="B1230" t="str">
        <f t="shared" si="36"/>
        <v/>
      </c>
    </row>
    <row r="1231" spans="2:2">
      <c r="B1231" t="str">
        <f t="shared" si="36"/>
        <v/>
      </c>
    </row>
    <row r="1232" spans="2:2">
      <c r="B1232" t="str">
        <f t="shared" si="36"/>
        <v/>
      </c>
    </row>
    <row r="1233" spans="2:2">
      <c r="B1233" t="str">
        <f t="shared" si="36"/>
        <v/>
      </c>
    </row>
    <row r="1234" spans="2:2">
      <c r="B1234" t="str">
        <f t="shared" si="36"/>
        <v/>
      </c>
    </row>
    <row r="1235" spans="2:2">
      <c r="B1235" t="str">
        <f t="shared" si="36"/>
        <v/>
      </c>
    </row>
    <row r="1236" spans="2:2">
      <c r="B1236" t="str">
        <f t="shared" si="36"/>
        <v/>
      </c>
    </row>
    <row r="1237" spans="2:2">
      <c r="B1237" t="str">
        <f t="shared" si="36"/>
        <v/>
      </c>
    </row>
    <row r="1238" spans="2:2">
      <c r="B1238" t="str">
        <f t="shared" si="36"/>
        <v/>
      </c>
    </row>
    <row r="1239" spans="2:2">
      <c r="B1239" t="str">
        <f t="shared" si="36"/>
        <v/>
      </c>
    </row>
    <row r="1240" spans="2:2">
      <c r="B1240" t="str">
        <f t="shared" si="36"/>
        <v/>
      </c>
    </row>
    <row r="1241" spans="2:2">
      <c r="B1241" t="str">
        <f t="shared" si="36"/>
        <v/>
      </c>
    </row>
    <row r="1242" spans="2:2">
      <c r="B1242" t="str">
        <f t="shared" si="36"/>
        <v/>
      </c>
    </row>
    <row r="1243" spans="2:2">
      <c r="B1243" t="str">
        <f t="shared" si="36"/>
        <v/>
      </c>
    </row>
    <row r="1244" spans="2:2">
      <c r="B1244" t="str">
        <f t="shared" si="36"/>
        <v/>
      </c>
    </row>
    <row r="1245" spans="2:2">
      <c r="B1245" t="str">
        <f t="shared" si="36"/>
        <v/>
      </c>
    </row>
    <row r="1246" spans="2:2">
      <c r="B1246" t="str">
        <f t="shared" si="36"/>
        <v/>
      </c>
    </row>
    <row r="1247" spans="2:2">
      <c r="B1247" t="str">
        <f t="shared" si="36"/>
        <v/>
      </c>
    </row>
    <row r="1248" spans="2:2">
      <c r="B1248" t="str">
        <f t="shared" si="36"/>
        <v/>
      </c>
    </row>
    <row r="1249" spans="2:2">
      <c r="B1249" t="str">
        <f t="shared" si="36"/>
        <v/>
      </c>
    </row>
    <row r="1250" spans="2:2">
      <c r="B1250" t="str">
        <f t="shared" si="36"/>
        <v/>
      </c>
    </row>
    <row r="1251" spans="2:2">
      <c r="B1251" t="str">
        <f t="shared" si="36"/>
        <v/>
      </c>
    </row>
    <row r="1252" spans="2:2">
      <c r="B1252" t="str">
        <f t="shared" si="36"/>
        <v/>
      </c>
    </row>
    <row r="1253" spans="2:2">
      <c r="B1253" t="str">
        <f t="shared" si="36"/>
        <v/>
      </c>
    </row>
    <row r="1254" spans="2:2">
      <c r="B1254" t="str">
        <f t="shared" si="36"/>
        <v/>
      </c>
    </row>
    <row r="1255" spans="2:2">
      <c r="B1255" t="str">
        <f t="shared" si="36"/>
        <v/>
      </c>
    </row>
    <row r="1256" spans="2:2">
      <c r="B1256" t="str">
        <f t="shared" si="36"/>
        <v/>
      </c>
    </row>
    <row r="1257" spans="2:2">
      <c r="B1257" t="str">
        <f t="shared" si="36"/>
        <v/>
      </c>
    </row>
    <row r="1258" spans="2:2">
      <c r="B1258" t="str">
        <f t="shared" si="36"/>
        <v/>
      </c>
    </row>
    <row r="1259" spans="2:2">
      <c r="B1259" t="str">
        <f t="shared" si="36"/>
        <v/>
      </c>
    </row>
    <row r="1260" spans="2:2">
      <c r="B1260" t="str">
        <f t="shared" si="36"/>
        <v/>
      </c>
    </row>
    <row r="1261" spans="2:2">
      <c r="B1261" t="str">
        <f t="shared" si="36"/>
        <v/>
      </c>
    </row>
    <row r="1262" spans="2:2">
      <c r="B1262" t="str">
        <f t="shared" si="36"/>
        <v/>
      </c>
    </row>
    <row r="1263" spans="2:2">
      <c r="B1263" t="str">
        <f t="shared" si="36"/>
        <v/>
      </c>
    </row>
    <row r="1264" spans="2:2">
      <c r="B1264" t="str">
        <f t="shared" si="36"/>
        <v/>
      </c>
    </row>
    <row r="1265" spans="2:2">
      <c r="B1265" t="str">
        <f t="shared" si="36"/>
        <v/>
      </c>
    </row>
    <row r="1266" spans="2:2">
      <c r="B1266" t="str">
        <f t="shared" si="36"/>
        <v/>
      </c>
    </row>
    <row r="1267" spans="2:2">
      <c r="B1267" t="str">
        <f t="shared" si="36"/>
        <v/>
      </c>
    </row>
    <row r="1268" spans="2:2">
      <c r="B1268" t="str">
        <f t="shared" si="36"/>
        <v/>
      </c>
    </row>
    <row r="1269" spans="2:2">
      <c r="B1269" t="str">
        <f t="shared" si="36"/>
        <v/>
      </c>
    </row>
    <row r="1270" spans="2:2">
      <c r="B1270" t="str">
        <f t="shared" si="36"/>
        <v/>
      </c>
    </row>
    <row r="1271" spans="2:2">
      <c r="B1271" t="str">
        <f t="shared" si="36"/>
        <v/>
      </c>
    </row>
    <row r="1272" spans="2:2">
      <c r="B1272" t="str">
        <f t="shared" si="36"/>
        <v/>
      </c>
    </row>
    <row r="1273" spans="2:2">
      <c r="B1273" t="str">
        <f t="shared" si="36"/>
        <v/>
      </c>
    </row>
    <row r="1274" spans="2:2">
      <c r="B1274" t="str">
        <f t="shared" si="36"/>
        <v/>
      </c>
    </row>
    <row r="1275" spans="2:2">
      <c r="B1275" t="str">
        <f t="shared" si="36"/>
        <v/>
      </c>
    </row>
    <row r="1276" spans="2:2">
      <c r="B1276" t="str">
        <f t="shared" si="36"/>
        <v/>
      </c>
    </row>
    <row r="1277" spans="2:2">
      <c r="B1277" t="str">
        <f t="shared" si="36"/>
        <v/>
      </c>
    </row>
    <row r="1278" spans="2:2">
      <c r="B1278" t="str">
        <f t="shared" si="36"/>
        <v/>
      </c>
    </row>
    <row r="1279" spans="2:2">
      <c r="B1279" t="str">
        <f t="shared" si="36"/>
        <v/>
      </c>
    </row>
    <row r="1280" spans="2:2">
      <c r="B1280" t="str">
        <f t="shared" si="36"/>
        <v/>
      </c>
    </row>
    <row r="1281" spans="2:2">
      <c r="B1281" t="str">
        <f t="shared" si="36"/>
        <v/>
      </c>
    </row>
    <row r="1282" spans="2:2">
      <c r="B1282" t="str">
        <f t="shared" si="36"/>
        <v/>
      </c>
    </row>
    <row r="1283" spans="2:2">
      <c r="B1283" t="str">
        <f t="shared" ref="B1283:B1346" si="37">H1283&amp;F1283</f>
        <v/>
      </c>
    </row>
    <row r="1284" spans="2:2">
      <c r="B1284" t="str">
        <f t="shared" si="37"/>
        <v/>
      </c>
    </row>
    <row r="1285" spans="2:2">
      <c r="B1285" t="str">
        <f t="shared" si="37"/>
        <v/>
      </c>
    </row>
    <row r="1286" spans="2:2">
      <c r="B1286" t="str">
        <f t="shared" si="37"/>
        <v/>
      </c>
    </row>
    <row r="1287" spans="2:2">
      <c r="B1287" t="str">
        <f t="shared" si="37"/>
        <v/>
      </c>
    </row>
    <row r="1288" spans="2:2">
      <c r="B1288" t="str">
        <f t="shared" si="37"/>
        <v/>
      </c>
    </row>
    <row r="1289" spans="2:2">
      <c r="B1289" t="str">
        <f t="shared" si="37"/>
        <v/>
      </c>
    </row>
    <row r="1290" spans="2:2">
      <c r="B1290" t="str">
        <f t="shared" si="37"/>
        <v/>
      </c>
    </row>
    <row r="1291" spans="2:2">
      <c r="B1291" t="str">
        <f t="shared" si="37"/>
        <v/>
      </c>
    </row>
    <row r="1292" spans="2:2">
      <c r="B1292" t="str">
        <f t="shared" si="37"/>
        <v/>
      </c>
    </row>
    <row r="1293" spans="2:2">
      <c r="B1293" t="str">
        <f t="shared" si="37"/>
        <v/>
      </c>
    </row>
    <row r="1294" spans="2:2">
      <c r="B1294" t="str">
        <f t="shared" si="37"/>
        <v/>
      </c>
    </row>
    <row r="1295" spans="2:2">
      <c r="B1295" t="str">
        <f t="shared" si="37"/>
        <v/>
      </c>
    </row>
    <row r="1296" spans="2:2">
      <c r="B1296" t="str">
        <f t="shared" si="37"/>
        <v/>
      </c>
    </row>
    <row r="1297" spans="2:2">
      <c r="B1297" t="str">
        <f t="shared" si="37"/>
        <v/>
      </c>
    </row>
    <row r="1298" spans="2:2">
      <c r="B1298" t="str">
        <f t="shared" si="37"/>
        <v/>
      </c>
    </row>
    <row r="1299" spans="2:2">
      <c r="B1299" t="str">
        <f t="shared" si="37"/>
        <v/>
      </c>
    </row>
    <row r="1300" spans="2:2">
      <c r="B1300" t="str">
        <f t="shared" si="37"/>
        <v/>
      </c>
    </row>
    <row r="1301" spans="2:2">
      <c r="B1301" t="str">
        <f t="shared" si="37"/>
        <v/>
      </c>
    </row>
    <row r="1302" spans="2:2">
      <c r="B1302" t="str">
        <f t="shared" si="37"/>
        <v/>
      </c>
    </row>
    <row r="1303" spans="2:2">
      <c r="B1303" t="str">
        <f t="shared" si="37"/>
        <v/>
      </c>
    </row>
    <row r="1304" spans="2:2">
      <c r="B1304" t="str">
        <f t="shared" si="37"/>
        <v/>
      </c>
    </row>
    <row r="1305" spans="2:2">
      <c r="B1305" t="str">
        <f t="shared" si="37"/>
        <v/>
      </c>
    </row>
    <row r="1306" spans="2:2">
      <c r="B1306" t="str">
        <f t="shared" si="37"/>
        <v/>
      </c>
    </row>
    <row r="1307" spans="2:2">
      <c r="B1307" t="str">
        <f t="shared" si="37"/>
        <v/>
      </c>
    </row>
    <row r="1308" spans="2:2">
      <c r="B1308" t="str">
        <f t="shared" si="37"/>
        <v/>
      </c>
    </row>
    <row r="1309" spans="2:2">
      <c r="B1309" t="str">
        <f t="shared" si="37"/>
        <v/>
      </c>
    </row>
    <row r="1310" spans="2:2">
      <c r="B1310" t="str">
        <f t="shared" si="37"/>
        <v/>
      </c>
    </row>
    <row r="1311" spans="2:2">
      <c r="B1311" t="str">
        <f t="shared" si="37"/>
        <v/>
      </c>
    </row>
    <row r="1312" spans="2:2">
      <c r="B1312" t="str">
        <f t="shared" si="37"/>
        <v/>
      </c>
    </row>
    <row r="1313" spans="2:2">
      <c r="B1313" t="str">
        <f t="shared" si="37"/>
        <v/>
      </c>
    </row>
    <row r="1314" spans="2:2">
      <c r="B1314" t="str">
        <f t="shared" si="37"/>
        <v/>
      </c>
    </row>
    <row r="1315" spans="2:2">
      <c r="B1315" t="str">
        <f t="shared" si="37"/>
        <v/>
      </c>
    </row>
    <row r="1316" spans="2:2">
      <c r="B1316" t="str">
        <f t="shared" si="37"/>
        <v/>
      </c>
    </row>
    <row r="1317" spans="2:2">
      <c r="B1317" t="str">
        <f t="shared" si="37"/>
        <v/>
      </c>
    </row>
    <row r="1318" spans="2:2">
      <c r="B1318" t="str">
        <f t="shared" si="37"/>
        <v/>
      </c>
    </row>
    <row r="1319" spans="2:2">
      <c r="B1319" t="str">
        <f t="shared" si="37"/>
        <v/>
      </c>
    </row>
    <row r="1320" spans="2:2">
      <c r="B1320" t="str">
        <f t="shared" si="37"/>
        <v/>
      </c>
    </row>
    <row r="1321" spans="2:2">
      <c r="B1321" t="str">
        <f t="shared" si="37"/>
        <v/>
      </c>
    </row>
    <row r="1322" spans="2:2">
      <c r="B1322" t="str">
        <f t="shared" si="37"/>
        <v/>
      </c>
    </row>
    <row r="1323" spans="2:2">
      <c r="B1323" t="str">
        <f t="shared" si="37"/>
        <v/>
      </c>
    </row>
    <row r="1324" spans="2:2">
      <c r="B1324" t="str">
        <f t="shared" si="37"/>
        <v/>
      </c>
    </row>
    <row r="1325" spans="2:2">
      <c r="B1325" t="str">
        <f t="shared" si="37"/>
        <v/>
      </c>
    </row>
    <row r="1326" spans="2:2">
      <c r="B1326" t="str">
        <f t="shared" si="37"/>
        <v/>
      </c>
    </row>
    <row r="1327" spans="2:2">
      <c r="B1327" t="str">
        <f t="shared" si="37"/>
        <v/>
      </c>
    </row>
    <row r="1328" spans="2:2">
      <c r="B1328" t="str">
        <f t="shared" si="37"/>
        <v/>
      </c>
    </row>
    <row r="1329" spans="2:2">
      <c r="B1329" t="str">
        <f t="shared" si="37"/>
        <v/>
      </c>
    </row>
    <row r="1330" spans="2:2">
      <c r="B1330" t="str">
        <f t="shared" si="37"/>
        <v/>
      </c>
    </row>
    <row r="1331" spans="2:2">
      <c r="B1331" t="str">
        <f t="shared" si="37"/>
        <v/>
      </c>
    </row>
    <row r="1332" spans="2:2">
      <c r="B1332" t="str">
        <f t="shared" si="37"/>
        <v/>
      </c>
    </row>
    <row r="1333" spans="2:2">
      <c r="B1333" t="str">
        <f t="shared" si="37"/>
        <v/>
      </c>
    </row>
    <row r="1334" spans="2:2">
      <c r="B1334" t="str">
        <f t="shared" si="37"/>
        <v/>
      </c>
    </row>
    <row r="1335" spans="2:2">
      <c r="B1335" t="str">
        <f t="shared" si="37"/>
        <v/>
      </c>
    </row>
    <row r="1336" spans="2:2">
      <c r="B1336" t="str">
        <f t="shared" si="37"/>
        <v/>
      </c>
    </row>
    <row r="1337" spans="2:2">
      <c r="B1337" t="str">
        <f t="shared" si="37"/>
        <v/>
      </c>
    </row>
    <row r="1338" spans="2:2">
      <c r="B1338" t="str">
        <f t="shared" si="37"/>
        <v/>
      </c>
    </row>
    <row r="1339" spans="2:2">
      <c r="B1339" t="str">
        <f t="shared" si="37"/>
        <v/>
      </c>
    </row>
    <row r="1340" spans="2:2">
      <c r="B1340" t="str">
        <f t="shared" si="37"/>
        <v/>
      </c>
    </row>
    <row r="1341" spans="2:2">
      <c r="B1341" t="str">
        <f t="shared" si="37"/>
        <v/>
      </c>
    </row>
    <row r="1342" spans="2:2">
      <c r="B1342" t="str">
        <f t="shared" si="37"/>
        <v/>
      </c>
    </row>
    <row r="1343" spans="2:2">
      <c r="B1343" t="str">
        <f t="shared" si="37"/>
        <v/>
      </c>
    </row>
    <row r="1344" spans="2:2">
      <c r="B1344" t="str">
        <f t="shared" si="37"/>
        <v/>
      </c>
    </row>
    <row r="1345" spans="2:2">
      <c r="B1345" t="str">
        <f t="shared" si="37"/>
        <v/>
      </c>
    </row>
    <row r="1346" spans="2:2">
      <c r="B1346" t="str">
        <f t="shared" si="37"/>
        <v/>
      </c>
    </row>
    <row r="1347" spans="2:2">
      <c r="B1347" t="str">
        <f t="shared" ref="B1347:B1371" si="38">H1347&amp;F1347</f>
        <v/>
      </c>
    </row>
    <row r="1348" spans="2:2">
      <c r="B1348" t="str">
        <f t="shared" si="38"/>
        <v/>
      </c>
    </row>
    <row r="1349" spans="2:2">
      <c r="B1349" t="str">
        <f t="shared" si="38"/>
        <v/>
      </c>
    </row>
    <row r="1350" spans="2:2">
      <c r="B1350" t="str">
        <f t="shared" si="38"/>
        <v/>
      </c>
    </row>
    <row r="1351" spans="2:2">
      <c r="B1351" t="str">
        <f t="shared" si="38"/>
        <v/>
      </c>
    </row>
    <row r="1352" spans="2:2">
      <c r="B1352" t="str">
        <f t="shared" si="38"/>
        <v/>
      </c>
    </row>
    <row r="1353" spans="2:2">
      <c r="B1353" t="str">
        <f t="shared" si="38"/>
        <v/>
      </c>
    </row>
    <row r="1354" spans="2:2">
      <c r="B1354" t="str">
        <f t="shared" si="38"/>
        <v/>
      </c>
    </row>
    <row r="1355" spans="2:2">
      <c r="B1355" t="str">
        <f t="shared" si="38"/>
        <v/>
      </c>
    </row>
    <row r="1356" spans="2:2">
      <c r="B1356" t="str">
        <f t="shared" si="38"/>
        <v/>
      </c>
    </row>
    <row r="1357" spans="2:2">
      <c r="B1357" t="str">
        <f t="shared" si="38"/>
        <v/>
      </c>
    </row>
    <row r="1358" spans="2:2">
      <c r="B1358" t="str">
        <f t="shared" si="38"/>
        <v/>
      </c>
    </row>
    <row r="1359" spans="2:2">
      <c r="B1359" t="str">
        <f t="shared" si="38"/>
        <v/>
      </c>
    </row>
    <row r="1360" spans="2:2">
      <c r="B1360" t="str">
        <f t="shared" si="38"/>
        <v/>
      </c>
    </row>
    <row r="1361" spans="2:2">
      <c r="B1361" t="str">
        <f t="shared" si="38"/>
        <v/>
      </c>
    </row>
    <row r="1362" spans="2:2">
      <c r="B1362" t="str">
        <f t="shared" si="38"/>
        <v/>
      </c>
    </row>
    <row r="1363" spans="2:2">
      <c r="B1363" t="str">
        <f t="shared" si="38"/>
        <v/>
      </c>
    </row>
    <row r="1364" spans="2:2">
      <c r="B1364" t="str">
        <f t="shared" si="38"/>
        <v/>
      </c>
    </row>
    <row r="1365" spans="2:2">
      <c r="B1365" t="str">
        <f t="shared" si="38"/>
        <v/>
      </c>
    </row>
    <row r="1366" spans="2:2">
      <c r="B1366" t="str">
        <f t="shared" si="38"/>
        <v/>
      </c>
    </row>
    <row r="1367" spans="2:2">
      <c r="B1367" t="str">
        <f t="shared" si="38"/>
        <v/>
      </c>
    </row>
    <row r="1368" spans="2:2">
      <c r="B1368" t="str">
        <f t="shared" si="38"/>
        <v/>
      </c>
    </row>
    <row r="1369" spans="2:2">
      <c r="B1369" t="str">
        <f t="shared" si="38"/>
        <v/>
      </c>
    </row>
    <row r="1370" spans="2:2">
      <c r="B1370" t="str">
        <f t="shared" si="38"/>
        <v/>
      </c>
    </row>
    <row r="1371" spans="2:2">
      <c r="B1371" t="str">
        <f t="shared" si="38"/>
        <v/>
      </c>
    </row>
  </sheetData>
  <sortState xmlns:xlrd2="http://schemas.microsoft.com/office/spreadsheetml/2017/richdata2" ref="A3:U102">
    <sortCondition descending="1" ref="D3:D102"/>
    <sortCondition ref="E3:E102"/>
  </sortState>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A7334-5FCD-42F6-AEAF-0E488DDE376D}">
  <dimension ref="A1:U1372"/>
  <sheetViews>
    <sheetView zoomScale="68" zoomScaleNormal="68"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3" width="35.21875" style="4" customWidth="1"/>
    <col min="14" max="14" width="39.21875" style="4" customWidth="1"/>
    <col min="15" max="15" width="43.21875" style="4" bestFit="1" customWidth="1"/>
    <col min="16" max="16" width="38.44140625" style="4" customWidth="1"/>
    <col min="17" max="17" width="23.33203125" style="4" bestFit="1" customWidth="1"/>
    <col min="18" max="18" width="23.5546875" style="4" bestFit="1" customWidth="1"/>
    <col min="19" max="20" width="23.5546875" style="4" customWidth="1"/>
    <col min="21" max="21" width="95.44140625" style="6" customWidth="1"/>
  </cols>
  <sheetData>
    <row r="1" spans="1:21" ht="15" thickBot="1">
      <c r="F1" s="1">
        <f>COUNTA(F3:F600)</f>
        <v>260</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13" t="s">
        <v>9790</v>
      </c>
    </row>
    <row r="3" spans="1:21" s="64" customFormat="1" ht="115.2">
      <c r="A3" s="33" t="str">
        <f t="shared" ref="A3:A66" si="0">RIGHT(U3,29)</f>
        <v>n dedicada al medio ambiente.</v>
      </c>
      <c r="B3" s="33" t="str">
        <f t="shared" ref="B3:B66" si="1">H3&amp;F3</f>
        <v>57PJ</v>
      </c>
      <c r="C3" s="33" t="str">
        <f t="shared" ref="C3:C66" si="2">D3&amp;E3&amp;F3&amp;G3&amp;I3</f>
        <v>HXPJO57O4</v>
      </c>
      <c r="D3" s="33" t="s">
        <v>7879</v>
      </c>
      <c r="E3" s="33" t="s">
        <v>124</v>
      </c>
      <c r="F3" s="233" t="s">
        <v>10976</v>
      </c>
      <c r="G3" s="233" t="str">
        <f t="shared" ref="G3:G66" si="3">IF(H3&lt;9,"OO",IF(H3&lt;99,"O",""))&amp;H3</f>
        <v>O57</v>
      </c>
      <c r="H3" s="188">
        <v>57</v>
      </c>
      <c r="I3" s="233" t="str">
        <f t="shared" ref="I3:I66" si="4">IF(J3&lt;9,"O","")&amp;J3</f>
        <v>O4</v>
      </c>
      <c r="J3" s="233">
        <v>4</v>
      </c>
      <c r="K3" s="190" t="s">
        <v>4838</v>
      </c>
      <c r="L3" s="188" t="s">
        <v>1387</v>
      </c>
      <c r="M3" s="188" t="s">
        <v>4839</v>
      </c>
      <c r="N3" s="188" t="s">
        <v>4840</v>
      </c>
      <c r="O3" s="188" t="s">
        <v>4841</v>
      </c>
      <c r="P3" s="188" t="s">
        <v>4842</v>
      </c>
      <c r="Q3" s="189"/>
      <c r="R3" s="189">
        <v>1</v>
      </c>
      <c r="S3" s="189"/>
      <c r="T3" s="189"/>
      <c r="U3" s="190" t="s">
        <v>11303</v>
      </c>
    </row>
    <row r="4" spans="1:21" s="64" customFormat="1" ht="244.8">
      <c r="A4" s="33" t="str">
        <f t="shared" si="0"/>
        <v>jurisdiccional internacional.</v>
      </c>
      <c r="B4" s="33" t="str">
        <f t="shared" si="1"/>
        <v>58PJ</v>
      </c>
      <c r="C4" s="33" t="str">
        <f t="shared" si="2"/>
        <v>HXPJO58O4</v>
      </c>
      <c r="D4" s="33" t="s">
        <v>7879</v>
      </c>
      <c r="E4" s="33" t="s">
        <v>124</v>
      </c>
      <c r="F4" s="233" t="s">
        <v>10976</v>
      </c>
      <c r="G4" s="233" t="str">
        <f t="shared" si="3"/>
        <v>O58</v>
      </c>
      <c r="H4" s="188">
        <v>58</v>
      </c>
      <c r="I4" s="233" t="str">
        <f t="shared" si="4"/>
        <v>O4</v>
      </c>
      <c r="J4" s="233">
        <v>4</v>
      </c>
      <c r="K4" s="190" t="s">
        <v>488</v>
      </c>
      <c r="L4" s="188" t="s">
        <v>523</v>
      </c>
      <c r="M4" s="188" t="s">
        <v>499</v>
      </c>
      <c r="N4" s="188" t="s">
        <v>500</v>
      </c>
      <c r="O4" s="188" t="s">
        <v>501</v>
      </c>
      <c r="P4" s="188" t="s">
        <v>502</v>
      </c>
      <c r="Q4" s="189"/>
      <c r="R4" s="189">
        <v>3</v>
      </c>
      <c r="S4" s="189"/>
      <c r="T4" s="189"/>
      <c r="U4" s="190" t="s">
        <v>11302</v>
      </c>
    </row>
    <row r="5" spans="1:21" s="64" customFormat="1" ht="86.4">
      <c r="A5" s="33" t="str">
        <f t="shared" si="0"/>
        <v>erno y no del Poder Judicial.</v>
      </c>
      <c r="B5" s="33" t="str">
        <f t="shared" si="1"/>
        <v>59PJ</v>
      </c>
      <c r="C5" s="33" t="str">
        <f t="shared" si="2"/>
        <v>HXPJO59O4</v>
      </c>
      <c r="D5" s="33" t="s">
        <v>7879</v>
      </c>
      <c r="E5" s="33" t="s">
        <v>124</v>
      </c>
      <c r="F5" s="233" t="s">
        <v>10976</v>
      </c>
      <c r="G5" s="233" t="str">
        <f t="shared" si="3"/>
        <v>O59</v>
      </c>
      <c r="H5" s="188">
        <v>59</v>
      </c>
      <c r="I5" s="233" t="str">
        <f t="shared" si="4"/>
        <v>O4</v>
      </c>
      <c r="J5" s="233">
        <v>4</v>
      </c>
      <c r="K5" s="190" t="s">
        <v>11301</v>
      </c>
      <c r="L5" s="188" t="s">
        <v>524</v>
      </c>
      <c r="M5" s="188" t="s">
        <v>11300</v>
      </c>
      <c r="N5" s="188" t="s">
        <v>10978</v>
      </c>
      <c r="O5" s="188" t="s">
        <v>5287</v>
      </c>
      <c r="P5" s="188" t="s">
        <v>11299</v>
      </c>
      <c r="Q5" s="189"/>
      <c r="R5" s="189">
        <v>2</v>
      </c>
      <c r="S5" s="189"/>
      <c r="T5" s="189"/>
      <c r="U5" s="190" t="s">
        <v>11298</v>
      </c>
    </row>
    <row r="6" spans="1:21" s="64" customFormat="1" ht="86.4">
      <c r="A6" s="33" t="str">
        <f t="shared" si="0"/>
        <v>presidente en la presidencia.</v>
      </c>
      <c r="B6" s="33" t="str">
        <f t="shared" si="1"/>
        <v>60PJ</v>
      </c>
      <c r="C6" s="33" t="str">
        <f t="shared" si="2"/>
        <v>HXPJO60O4</v>
      </c>
      <c r="D6" s="33" t="s">
        <v>7879</v>
      </c>
      <c r="E6" s="33" t="s">
        <v>124</v>
      </c>
      <c r="F6" s="233" t="s">
        <v>10976</v>
      </c>
      <c r="G6" s="233" t="str">
        <f t="shared" si="3"/>
        <v>O60</v>
      </c>
      <c r="H6" s="188">
        <v>60</v>
      </c>
      <c r="I6" s="233" t="str">
        <f t="shared" si="4"/>
        <v>O4</v>
      </c>
      <c r="J6" s="233">
        <v>4</v>
      </c>
      <c r="K6" s="190" t="s">
        <v>6211</v>
      </c>
      <c r="L6" s="188" t="s">
        <v>523</v>
      </c>
      <c r="M6" s="188" t="s">
        <v>6212</v>
      </c>
      <c r="N6" s="188" t="s">
        <v>6213</v>
      </c>
      <c r="O6" s="188" t="s">
        <v>6214</v>
      </c>
      <c r="P6" s="188" t="s">
        <v>6215</v>
      </c>
      <c r="Q6" s="189"/>
      <c r="R6" s="189">
        <v>3</v>
      </c>
      <c r="S6" s="189"/>
      <c r="T6" s="189"/>
      <c r="U6" s="190" t="s">
        <v>11297</v>
      </c>
    </row>
    <row r="7" spans="1:21" s="64" customFormat="1" ht="72">
      <c r="A7" t="str">
        <f t="shared" si="0"/>
        <v>iempo de revisión estipulado.</v>
      </c>
      <c r="B7" t="str">
        <f t="shared" si="1"/>
        <v>132PJ</v>
      </c>
      <c r="C7" t="str">
        <f t="shared" si="2"/>
        <v>HXPJ132O4</v>
      </c>
      <c r="D7" t="s">
        <v>7879</v>
      </c>
      <c r="E7" t="s">
        <v>124</v>
      </c>
      <c r="F7" s="11" t="s">
        <v>10976</v>
      </c>
      <c r="G7" s="11" t="str">
        <f t="shared" si="3"/>
        <v>132</v>
      </c>
      <c r="H7" s="12">
        <v>132</v>
      </c>
      <c r="I7" s="11" t="str">
        <f t="shared" si="4"/>
        <v>O4</v>
      </c>
      <c r="J7" s="11">
        <v>4</v>
      </c>
      <c r="K7" s="9" t="s">
        <v>11031</v>
      </c>
      <c r="L7" s="9" t="s">
        <v>524</v>
      </c>
      <c r="M7" s="9" t="s">
        <v>11030</v>
      </c>
      <c r="N7" s="9" t="s">
        <v>11027</v>
      </c>
      <c r="O7" s="9" t="s">
        <v>11029</v>
      </c>
      <c r="P7" s="9" t="s">
        <v>11028</v>
      </c>
      <c r="Q7" s="8"/>
      <c r="R7" s="8">
        <v>2</v>
      </c>
      <c r="S7" s="8"/>
      <c r="T7" s="8"/>
      <c r="U7" s="6" t="s">
        <v>11026</v>
      </c>
    </row>
    <row r="8" spans="1:21" s="64" customFormat="1" ht="144">
      <c r="A8" t="str">
        <f t="shared" si="0"/>
        <v>ructura que establece la ley.</v>
      </c>
      <c r="B8" t="str">
        <f t="shared" si="1"/>
        <v>133PJ</v>
      </c>
      <c r="C8" t="str">
        <f t="shared" si="2"/>
        <v>HXPJ133O4</v>
      </c>
      <c r="D8" t="s">
        <v>7879</v>
      </c>
      <c r="E8" t="s">
        <v>124</v>
      </c>
      <c r="F8" s="11" t="s">
        <v>10976</v>
      </c>
      <c r="G8" s="11" t="str">
        <f t="shared" si="3"/>
        <v>133</v>
      </c>
      <c r="H8" s="12">
        <v>133</v>
      </c>
      <c r="I8" s="11" t="str">
        <f t="shared" si="4"/>
        <v>O4</v>
      </c>
      <c r="J8" s="11">
        <v>4</v>
      </c>
      <c r="K8" s="9" t="s">
        <v>11025</v>
      </c>
      <c r="L8" s="9" t="s">
        <v>1387</v>
      </c>
      <c r="M8" s="9" t="s">
        <v>11021</v>
      </c>
      <c r="N8" s="9" t="s">
        <v>11024</v>
      </c>
      <c r="O8" s="9" t="s">
        <v>11023</v>
      </c>
      <c r="P8" s="9" t="s">
        <v>11022</v>
      </c>
      <c r="Q8" s="8"/>
      <c r="R8" s="8">
        <v>1</v>
      </c>
      <c r="S8" s="8"/>
      <c r="T8" s="8"/>
      <c r="U8" s="6" t="s">
        <v>11020</v>
      </c>
    </row>
    <row r="9" spans="1:21" s="64" customFormat="1" ht="86.4">
      <c r="A9" t="str">
        <f t="shared" si="0"/>
        <v>mo," también son incorrectas.</v>
      </c>
      <c r="B9" t="str">
        <f t="shared" si="1"/>
        <v>138PJ</v>
      </c>
      <c r="C9" t="str">
        <f t="shared" si="2"/>
        <v>HXPJ138O4</v>
      </c>
      <c r="D9" t="s">
        <v>7879</v>
      </c>
      <c r="E9" t="s">
        <v>124</v>
      </c>
      <c r="F9" s="11" t="s">
        <v>10976</v>
      </c>
      <c r="G9" s="11" t="str">
        <f t="shared" si="3"/>
        <v>138</v>
      </c>
      <c r="H9" s="12">
        <v>138</v>
      </c>
      <c r="I9" s="11" t="str">
        <f t="shared" si="4"/>
        <v>O4</v>
      </c>
      <c r="J9" s="11">
        <v>4</v>
      </c>
      <c r="K9" s="10" t="s">
        <v>10999</v>
      </c>
      <c r="L9" s="10" t="s">
        <v>524</v>
      </c>
      <c r="M9" s="10" t="s">
        <v>10998</v>
      </c>
      <c r="N9" s="10" t="s">
        <v>10995</v>
      </c>
      <c r="O9" s="10" t="s">
        <v>10997</v>
      </c>
      <c r="P9" s="10" t="s">
        <v>10996</v>
      </c>
      <c r="Q9" s="8"/>
      <c r="R9" s="8">
        <v>2</v>
      </c>
      <c r="S9" s="8"/>
      <c r="T9" s="8"/>
      <c r="U9" s="6" t="s">
        <v>10994</v>
      </c>
    </row>
    <row r="10" spans="1:21" s="64" customFormat="1" ht="86.4">
      <c r="A10" t="str">
        <f t="shared" si="0"/>
        <v>o establecido en el artículo.</v>
      </c>
      <c r="B10" t="str">
        <f t="shared" si="1"/>
        <v>139PJ</v>
      </c>
      <c r="C10" t="str">
        <f t="shared" si="2"/>
        <v>HXPJ139O4</v>
      </c>
      <c r="D10" t="s">
        <v>7879</v>
      </c>
      <c r="E10" t="s">
        <v>124</v>
      </c>
      <c r="F10" s="11" t="s">
        <v>10976</v>
      </c>
      <c r="G10" s="11" t="str">
        <f t="shared" si="3"/>
        <v>139</v>
      </c>
      <c r="H10" s="12">
        <v>139</v>
      </c>
      <c r="I10" s="11" t="str">
        <f t="shared" si="4"/>
        <v>O4</v>
      </c>
      <c r="J10" s="11">
        <v>4</v>
      </c>
      <c r="K10" s="10" t="s">
        <v>10993</v>
      </c>
      <c r="L10" s="10" t="s">
        <v>543</v>
      </c>
      <c r="M10" s="10" t="s">
        <v>10992</v>
      </c>
      <c r="N10" s="10" t="s">
        <v>10989</v>
      </c>
      <c r="O10" s="10" t="s">
        <v>10991</v>
      </c>
      <c r="P10" s="10" t="s">
        <v>10990</v>
      </c>
      <c r="Q10" s="8"/>
      <c r="R10" s="8">
        <v>2</v>
      </c>
      <c r="S10" s="8"/>
      <c r="T10" s="8"/>
      <c r="U10" s="6" t="s">
        <v>10988</v>
      </c>
    </row>
    <row r="11" spans="1:21" s="64" customFormat="1" ht="57.6">
      <c r="A11" t="str">
        <f t="shared" si="0"/>
        <v>n el artículo 122 es el CGPJ.</v>
      </c>
      <c r="B11" t="str">
        <f t="shared" si="1"/>
        <v>140PJ</v>
      </c>
      <c r="C11" t="str">
        <f t="shared" si="2"/>
        <v>HXPJ140O4</v>
      </c>
      <c r="D11" t="s">
        <v>7879</v>
      </c>
      <c r="E11" t="s">
        <v>124</v>
      </c>
      <c r="F11" s="11" t="s">
        <v>10976</v>
      </c>
      <c r="G11" s="11" t="str">
        <f t="shared" si="3"/>
        <v>140</v>
      </c>
      <c r="H11" s="12">
        <v>140</v>
      </c>
      <c r="I11" s="11" t="str">
        <f t="shared" si="4"/>
        <v>O4</v>
      </c>
      <c r="J11" s="11">
        <v>4</v>
      </c>
      <c r="K11" s="10" t="s">
        <v>10987</v>
      </c>
      <c r="L11" s="10" t="s">
        <v>544</v>
      </c>
      <c r="M11" s="10" t="s">
        <v>10986</v>
      </c>
      <c r="N11" s="10" t="s">
        <v>10985</v>
      </c>
      <c r="O11" s="10" t="s">
        <v>10983</v>
      </c>
      <c r="P11" s="10" t="s">
        <v>10984</v>
      </c>
      <c r="Q11" s="8"/>
      <c r="R11" s="8">
        <v>3</v>
      </c>
      <c r="S11" s="8"/>
      <c r="T11" s="8"/>
      <c r="U11" s="6" t="s">
        <v>10982</v>
      </c>
    </row>
    <row r="12" spans="1:21" s="64" customFormat="1" ht="57.6">
      <c r="A12" t="str">
        <f t="shared" si="0"/>
        <v>sta atribución según la LOPJ.</v>
      </c>
      <c r="B12" t="str">
        <f t="shared" si="1"/>
        <v>141PJ</v>
      </c>
      <c r="C12" t="str">
        <f t="shared" si="2"/>
        <v>HXPJ141O4</v>
      </c>
      <c r="D12" t="s">
        <v>7879</v>
      </c>
      <c r="E12" t="s">
        <v>124</v>
      </c>
      <c r="F12" s="11" t="s">
        <v>10976</v>
      </c>
      <c r="G12" s="11" t="str">
        <f t="shared" si="3"/>
        <v>141</v>
      </c>
      <c r="H12" s="12">
        <v>141</v>
      </c>
      <c r="I12" s="11" t="str">
        <f t="shared" si="4"/>
        <v>O4</v>
      </c>
      <c r="J12" s="11">
        <v>4</v>
      </c>
      <c r="K12" s="10" t="s">
        <v>10981</v>
      </c>
      <c r="L12" s="10" t="s">
        <v>1388</v>
      </c>
      <c r="M12" s="10" t="s">
        <v>10980</v>
      </c>
      <c r="N12" s="10" t="s">
        <v>9828</v>
      </c>
      <c r="O12" s="10" t="s">
        <v>10979</v>
      </c>
      <c r="P12" s="10" t="s">
        <v>10978</v>
      </c>
      <c r="Q12" s="8"/>
      <c r="R12" s="8">
        <v>4</v>
      </c>
      <c r="S12" s="8"/>
      <c r="T12" s="8"/>
      <c r="U12" s="6" t="s">
        <v>10977</v>
      </c>
    </row>
    <row r="13" spans="1:21" s="43" customFormat="1" ht="57.6">
      <c r="A13" t="str">
        <f t="shared" si="0"/>
        <v xml:space="preserve"> de ellos tiene esta función.</v>
      </c>
      <c r="B13" t="str">
        <f t="shared" si="1"/>
        <v>142PJ</v>
      </c>
      <c r="C13" t="str">
        <f t="shared" si="2"/>
        <v>HXPJ142O4</v>
      </c>
      <c r="D13" t="s">
        <v>7879</v>
      </c>
      <c r="E13" t="s">
        <v>124</v>
      </c>
      <c r="F13" s="11" t="s">
        <v>10976</v>
      </c>
      <c r="G13" s="11" t="str">
        <f t="shared" si="3"/>
        <v>142</v>
      </c>
      <c r="H13" s="12">
        <v>142</v>
      </c>
      <c r="I13" s="11" t="str">
        <f t="shared" si="4"/>
        <v>O4</v>
      </c>
      <c r="J13" s="11">
        <v>4</v>
      </c>
      <c r="K13" s="10" t="s">
        <v>10975</v>
      </c>
      <c r="L13" s="10" t="s">
        <v>1389</v>
      </c>
      <c r="M13" s="10" t="s">
        <v>6214</v>
      </c>
      <c r="N13" s="10" t="s">
        <v>6212</v>
      </c>
      <c r="O13" s="10" t="s">
        <v>10974</v>
      </c>
      <c r="P13" s="10" t="s">
        <v>6492</v>
      </c>
      <c r="Q13" s="8"/>
      <c r="R13" s="8">
        <v>1</v>
      </c>
      <c r="S13" s="8"/>
      <c r="T13" s="8"/>
      <c r="U13" s="6" t="s">
        <v>10973</v>
      </c>
    </row>
    <row r="14" spans="1:21" s="43" customFormat="1" ht="90">
      <c r="A14" t="str">
        <f t="shared" si="0"/>
        <v>lo Penal, lo cual es erróneo.</v>
      </c>
      <c r="B14" t="str">
        <f t="shared" si="1"/>
        <v>257PJ</v>
      </c>
      <c r="C14" t="str">
        <f t="shared" si="2"/>
        <v>HXPJ257O4</v>
      </c>
      <c r="D14" t="s">
        <v>7879</v>
      </c>
      <c r="E14" t="s">
        <v>124</v>
      </c>
      <c r="F14" s="11" t="s">
        <v>10976</v>
      </c>
      <c r="G14" s="11" t="str">
        <f t="shared" si="3"/>
        <v>257</v>
      </c>
      <c r="H14" s="12">
        <v>257</v>
      </c>
      <c r="I14" s="11" t="str">
        <f t="shared" si="4"/>
        <v>O4</v>
      </c>
      <c r="J14" s="357">
        <v>4</v>
      </c>
      <c r="K14" s="358" t="s">
        <v>30968</v>
      </c>
      <c r="L14" s="359" t="s">
        <v>544</v>
      </c>
      <c r="M14" s="358" t="s">
        <v>30967</v>
      </c>
      <c r="N14" s="358" t="s">
        <v>30966</v>
      </c>
      <c r="O14" s="358" t="s">
        <v>30965</v>
      </c>
      <c r="P14" s="358" t="s">
        <v>30964</v>
      </c>
      <c r="Q14" s="360"/>
      <c r="R14" s="8">
        <f>IF(L14="a",1,IF(L14="b",2,IF(L14="c",3,4)))</f>
        <v>3</v>
      </c>
      <c r="S14" s="8"/>
      <c r="T14" s="8"/>
      <c r="U14" s="361" t="s">
        <v>30963</v>
      </c>
    </row>
    <row r="15" spans="1:21" s="43" customFormat="1" ht="100.8">
      <c r="A15" t="str">
        <f t="shared" si="0"/>
        <v>e el presidente del Gobierno.</v>
      </c>
      <c r="B15" t="str">
        <f t="shared" si="1"/>
        <v>258PJ</v>
      </c>
      <c r="C15" t="str">
        <f t="shared" si="2"/>
        <v>HXPJ258O4</v>
      </c>
      <c r="D15" t="s">
        <v>7879</v>
      </c>
      <c r="E15" t="s">
        <v>124</v>
      </c>
      <c r="F15" s="11" t="s">
        <v>10976</v>
      </c>
      <c r="G15" s="11" t="str">
        <f t="shared" si="3"/>
        <v>258</v>
      </c>
      <c r="H15" s="12">
        <v>258</v>
      </c>
      <c r="I15" s="11" t="str">
        <f t="shared" si="4"/>
        <v>O4</v>
      </c>
      <c r="J15" s="357">
        <v>4</v>
      </c>
      <c r="K15" s="358" t="s">
        <v>30962</v>
      </c>
      <c r="L15" s="359" t="s">
        <v>1389</v>
      </c>
      <c r="M15" s="358" t="s">
        <v>30961</v>
      </c>
      <c r="N15" s="358" t="s">
        <v>30960</v>
      </c>
      <c r="O15" s="358" t="s">
        <v>30959</v>
      </c>
      <c r="P15" s="358" t="s">
        <v>30958</v>
      </c>
      <c r="Q15" s="360"/>
      <c r="R15" s="8">
        <f>IF(L15="a",1,IF(L15="b",2,IF(L15="c",3,4)))</f>
        <v>1</v>
      </c>
      <c r="S15" s="8"/>
      <c r="T15" s="8"/>
      <c r="U15" s="361" t="s">
        <v>30957</v>
      </c>
    </row>
    <row r="16" spans="1:21" s="43" customFormat="1" ht="74.400000000000006">
      <c r="A16" t="str">
        <f t="shared" si="0"/>
        <v xml:space="preserve"> comisiones del artículo 595.</v>
      </c>
      <c r="B16" t="str">
        <f t="shared" si="1"/>
        <v>259PJ</v>
      </c>
      <c r="C16" t="str">
        <f t="shared" si="2"/>
        <v>HXPJ259O4</v>
      </c>
      <c r="D16" t="s">
        <v>7879</v>
      </c>
      <c r="E16" t="s">
        <v>124</v>
      </c>
      <c r="F16" s="11" t="s">
        <v>10976</v>
      </c>
      <c r="G16" s="11" t="str">
        <f t="shared" si="3"/>
        <v>259</v>
      </c>
      <c r="H16" s="12">
        <v>259</v>
      </c>
      <c r="I16" s="11" t="str">
        <f t="shared" si="4"/>
        <v>O4</v>
      </c>
      <c r="J16" s="357">
        <v>4</v>
      </c>
      <c r="K16" s="358" t="s">
        <v>30956</v>
      </c>
      <c r="L16" s="359" t="s">
        <v>1389</v>
      </c>
      <c r="M16" s="358" t="s">
        <v>30955</v>
      </c>
      <c r="N16" s="358" t="s">
        <v>30954</v>
      </c>
      <c r="O16" s="358" t="s">
        <v>30953</v>
      </c>
      <c r="P16" s="358" t="s">
        <v>30952</v>
      </c>
      <c r="Q16" s="360"/>
      <c r="R16" s="8">
        <f>IF(L16="a",1,IF(L16="b",2,IF(L16="c",3,4)))</f>
        <v>1</v>
      </c>
      <c r="S16" s="8"/>
      <c r="T16" s="8"/>
      <c r="U16" s="361" t="s">
        <v>30951</v>
      </c>
    </row>
    <row r="17" spans="1:21" s="43" customFormat="1" ht="74.400000000000006">
      <c r="A17" t="str">
        <f t="shared" si="0"/>
        <v>ocales según el artículo 579.</v>
      </c>
      <c r="B17" t="str">
        <f t="shared" si="1"/>
        <v>260PJ</v>
      </c>
      <c r="C17" t="str">
        <f t="shared" si="2"/>
        <v>HXPJ260O4</v>
      </c>
      <c r="D17" t="s">
        <v>7879</v>
      </c>
      <c r="E17" t="s">
        <v>124</v>
      </c>
      <c r="F17" s="11" t="s">
        <v>10976</v>
      </c>
      <c r="G17" s="11" t="str">
        <f t="shared" si="3"/>
        <v>260</v>
      </c>
      <c r="H17" s="12">
        <v>260</v>
      </c>
      <c r="I17" s="11" t="str">
        <f t="shared" si="4"/>
        <v>O4</v>
      </c>
      <c r="J17" s="357">
        <v>4</v>
      </c>
      <c r="K17" s="358" t="s">
        <v>30950</v>
      </c>
      <c r="L17" s="359" t="s">
        <v>543</v>
      </c>
      <c r="M17" s="358" t="s">
        <v>30949</v>
      </c>
      <c r="N17" s="358" t="s">
        <v>30948</v>
      </c>
      <c r="O17" s="358" t="s">
        <v>30947</v>
      </c>
      <c r="P17" s="358" t="s">
        <v>30946</v>
      </c>
      <c r="Q17" s="360"/>
      <c r="R17" s="8">
        <f>IF(L17="a",1,IF(L17="b",2,IF(L17="c",3,4)))</f>
        <v>2</v>
      </c>
      <c r="S17" s="8"/>
      <c r="T17" s="8"/>
      <c r="U17" s="361" t="s">
        <v>30945</v>
      </c>
    </row>
    <row r="18" spans="1:21" s="70" customFormat="1" ht="72">
      <c r="A18" s="64" t="str">
        <f t="shared" si="0"/>
        <v>roceso de selección del CGPJ.</v>
      </c>
      <c r="B18" s="64" t="str">
        <f t="shared" si="1"/>
        <v>1PJ</v>
      </c>
      <c r="C18" s="64" t="str">
        <f t="shared" si="2"/>
        <v>HYPJOO1O4</v>
      </c>
      <c r="D18" s="64" t="s">
        <v>7879</v>
      </c>
      <c r="E18" s="64" t="s">
        <v>7878</v>
      </c>
      <c r="F18" s="65" t="s">
        <v>10976</v>
      </c>
      <c r="G18" s="65" t="str">
        <f t="shared" si="3"/>
        <v>OO1</v>
      </c>
      <c r="H18" s="66">
        <v>1</v>
      </c>
      <c r="I18" s="65" t="str">
        <f t="shared" si="4"/>
        <v>O4</v>
      </c>
      <c r="J18" s="65">
        <v>4</v>
      </c>
      <c r="K18" s="68" t="s">
        <v>11426</v>
      </c>
      <c r="L18" s="68" t="s">
        <v>1387</v>
      </c>
      <c r="M18" s="68">
        <v>10</v>
      </c>
      <c r="N18" s="68">
        <v>12</v>
      </c>
      <c r="O18" s="68">
        <v>6</v>
      </c>
      <c r="P18" s="68">
        <v>4</v>
      </c>
      <c r="Q18" s="69"/>
      <c r="R18" s="69">
        <v>1</v>
      </c>
      <c r="S18" s="69"/>
      <c r="T18" s="69"/>
      <c r="U18" s="67" t="s">
        <v>11425</v>
      </c>
    </row>
    <row r="19" spans="1:21" s="70" customFormat="1" ht="72">
      <c r="A19" s="64" t="str">
        <f t="shared" si="0"/>
        <v>e según la normativa vigente.</v>
      </c>
      <c r="B19" s="64" t="str">
        <f t="shared" si="1"/>
        <v>2PJ</v>
      </c>
      <c r="C19" s="64" t="str">
        <f t="shared" si="2"/>
        <v>HYPJOO2O4</v>
      </c>
      <c r="D19" s="64" t="s">
        <v>7879</v>
      </c>
      <c r="E19" s="64" t="s">
        <v>7878</v>
      </c>
      <c r="F19" s="65" t="s">
        <v>10976</v>
      </c>
      <c r="G19" s="65" t="str">
        <f t="shared" si="3"/>
        <v>OO2</v>
      </c>
      <c r="H19" s="66">
        <v>2</v>
      </c>
      <c r="I19" s="65" t="str">
        <f t="shared" si="4"/>
        <v>O4</v>
      </c>
      <c r="J19" s="65">
        <v>4</v>
      </c>
      <c r="K19" s="67" t="s">
        <v>11424</v>
      </c>
      <c r="L19" s="66" t="s">
        <v>1387</v>
      </c>
      <c r="M19" s="66">
        <v>20</v>
      </c>
      <c r="N19" s="66">
        <v>21</v>
      </c>
      <c r="O19" s="66" t="s">
        <v>11406</v>
      </c>
      <c r="P19" s="66">
        <v>12</v>
      </c>
      <c r="Q19" s="69"/>
      <c r="R19" s="69">
        <v>1</v>
      </c>
      <c r="S19" s="69"/>
      <c r="T19" s="69"/>
      <c r="U19" s="67" t="s">
        <v>11423</v>
      </c>
    </row>
    <row r="20" spans="1:21" s="70" customFormat="1" ht="72">
      <c r="A20" s="64" t="str">
        <f t="shared" si="0"/>
        <v>a administración de justicia.</v>
      </c>
      <c r="B20" s="64" t="str">
        <f t="shared" si="1"/>
        <v>3PJ</v>
      </c>
      <c r="C20" s="64" t="str">
        <f t="shared" si="2"/>
        <v>HYPJOO3O4</v>
      </c>
      <c r="D20" s="64" t="s">
        <v>7879</v>
      </c>
      <c r="E20" s="64" t="s">
        <v>7878</v>
      </c>
      <c r="F20" s="65" t="s">
        <v>10976</v>
      </c>
      <c r="G20" s="65" t="str">
        <f t="shared" si="3"/>
        <v>OO3</v>
      </c>
      <c r="H20" s="66">
        <v>3</v>
      </c>
      <c r="I20" s="65" t="str">
        <f t="shared" si="4"/>
        <v>O4</v>
      </c>
      <c r="J20" s="65">
        <v>4</v>
      </c>
      <c r="K20" s="67" t="s">
        <v>11422</v>
      </c>
      <c r="L20" s="66" t="s">
        <v>1387</v>
      </c>
      <c r="M20" s="66">
        <v>122</v>
      </c>
      <c r="N20" s="66">
        <v>123</v>
      </c>
      <c r="O20" s="66">
        <v>124</v>
      </c>
      <c r="P20" s="66">
        <v>125</v>
      </c>
      <c r="Q20" s="69"/>
      <c r="R20" s="69">
        <v>1</v>
      </c>
      <c r="S20" s="69"/>
      <c r="T20" s="69"/>
      <c r="U20" s="67" t="s">
        <v>11421</v>
      </c>
    </row>
    <row r="21" spans="1:21" s="70" customFormat="1" ht="72">
      <c r="A21" s="64" t="str">
        <f t="shared" si="0"/>
        <v>sdiccional de manera directa.</v>
      </c>
      <c r="B21" s="64" t="str">
        <f t="shared" si="1"/>
        <v>4PJ</v>
      </c>
      <c r="C21" s="64" t="str">
        <f t="shared" si="2"/>
        <v>HYPJOO4O4</v>
      </c>
      <c r="D21" s="64" t="s">
        <v>7879</v>
      </c>
      <c r="E21" s="64" t="s">
        <v>7878</v>
      </c>
      <c r="F21" s="65" t="s">
        <v>10976</v>
      </c>
      <c r="G21" s="65" t="str">
        <f t="shared" si="3"/>
        <v>OO4</v>
      </c>
      <c r="H21" s="66">
        <v>4</v>
      </c>
      <c r="I21" s="65" t="str">
        <f t="shared" si="4"/>
        <v>O4</v>
      </c>
      <c r="J21" s="65">
        <v>4</v>
      </c>
      <c r="K21" s="67" t="s">
        <v>11420</v>
      </c>
      <c r="L21" s="66" t="s">
        <v>1387</v>
      </c>
      <c r="M21" s="66" t="s">
        <v>11416</v>
      </c>
      <c r="N21" s="66" t="s">
        <v>11419</v>
      </c>
      <c r="O21" s="66" t="s">
        <v>11418</v>
      </c>
      <c r="P21" s="66" t="s">
        <v>11417</v>
      </c>
      <c r="Q21" s="69"/>
      <c r="R21" s="69">
        <v>1</v>
      </c>
      <c r="S21" s="69"/>
      <c r="T21" s="69"/>
      <c r="U21" s="67" t="s">
        <v>11415</v>
      </c>
    </row>
    <row r="22" spans="1:21" s="70" customFormat="1" ht="72">
      <c r="A22" s="64" t="str">
        <f t="shared" si="0"/>
        <v>sparencia bajo la Ley 3/2015.</v>
      </c>
      <c r="B22" s="64" t="str">
        <f t="shared" si="1"/>
        <v>5PJ</v>
      </c>
      <c r="C22" s="64" t="str">
        <f t="shared" si="2"/>
        <v>HYPJOO5O4</v>
      </c>
      <c r="D22" s="64" t="s">
        <v>7879</v>
      </c>
      <c r="E22" s="64" t="s">
        <v>7878</v>
      </c>
      <c r="F22" s="65" t="s">
        <v>10976</v>
      </c>
      <c r="G22" s="65" t="str">
        <f t="shared" si="3"/>
        <v>OO5</v>
      </c>
      <c r="H22" s="66">
        <v>5</v>
      </c>
      <c r="I22" s="65" t="str">
        <f t="shared" si="4"/>
        <v>O4</v>
      </c>
      <c r="J22" s="65">
        <v>4</v>
      </c>
      <c r="K22" s="67" t="s">
        <v>11414</v>
      </c>
      <c r="L22" s="66" t="s">
        <v>1387</v>
      </c>
      <c r="M22" s="66" t="s">
        <v>11411</v>
      </c>
      <c r="N22" s="66" t="s">
        <v>11413</v>
      </c>
      <c r="O22" s="66" t="s">
        <v>11412</v>
      </c>
      <c r="P22" s="66" t="s">
        <v>1120</v>
      </c>
      <c r="Q22" s="69"/>
      <c r="R22" s="69">
        <v>1</v>
      </c>
      <c r="S22" s="69"/>
      <c r="T22" s="69"/>
      <c r="U22" s="67" t="s">
        <v>11410</v>
      </c>
    </row>
    <row r="23" spans="1:21" s="70" customFormat="1" ht="43.2">
      <c r="A23" s="64" t="str">
        <f t="shared" si="0"/>
        <v xml:space="preserve"> real de miembros en el CGPJ.</v>
      </c>
      <c r="B23" s="64" t="str">
        <f t="shared" si="1"/>
        <v>6PJ</v>
      </c>
      <c r="C23" s="64" t="str">
        <f t="shared" si="2"/>
        <v>HYPJOO6O4</v>
      </c>
      <c r="D23" s="64" t="s">
        <v>7879</v>
      </c>
      <c r="E23" s="64" t="s">
        <v>7878</v>
      </c>
      <c r="F23" s="65" t="s">
        <v>10976</v>
      </c>
      <c r="G23" s="65" t="str">
        <f t="shared" si="3"/>
        <v>OO6</v>
      </c>
      <c r="H23" s="66">
        <v>6</v>
      </c>
      <c r="I23" s="65" t="str">
        <f t="shared" si="4"/>
        <v>O4</v>
      </c>
      <c r="J23" s="65">
        <v>4</v>
      </c>
      <c r="K23" s="67" t="s">
        <v>11409</v>
      </c>
      <c r="L23" s="66" t="s">
        <v>524</v>
      </c>
      <c r="M23" s="66">
        <v>4</v>
      </c>
      <c r="N23" s="66">
        <v>8</v>
      </c>
      <c r="O23" s="66">
        <v>10</v>
      </c>
      <c r="P23" s="66">
        <v>12</v>
      </c>
      <c r="Q23" s="69"/>
      <c r="R23" s="69">
        <v>2</v>
      </c>
      <c r="S23" s="69"/>
      <c r="T23" s="69"/>
      <c r="U23" s="67" t="s">
        <v>11408</v>
      </c>
    </row>
    <row r="24" spans="1:21" s="70" customFormat="1" ht="43.2">
      <c r="A24" s="64" t="str">
        <f t="shared" si="0"/>
        <v>es menor al número requerido.</v>
      </c>
      <c r="B24" s="64" t="str">
        <f t="shared" si="1"/>
        <v>7PJ</v>
      </c>
      <c r="C24" s="64" t="str">
        <f t="shared" si="2"/>
        <v>HYPJOO7O4</v>
      </c>
      <c r="D24" s="64" t="s">
        <v>7879</v>
      </c>
      <c r="E24" s="64" t="s">
        <v>7878</v>
      </c>
      <c r="F24" s="65" t="s">
        <v>10976</v>
      </c>
      <c r="G24" s="65" t="str">
        <f t="shared" si="3"/>
        <v>OO7</v>
      </c>
      <c r="H24" s="66">
        <v>7</v>
      </c>
      <c r="I24" s="65" t="str">
        <f t="shared" si="4"/>
        <v>O4</v>
      </c>
      <c r="J24" s="65">
        <v>4</v>
      </c>
      <c r="K24" s="67" t="s">
        <v>11407</v>
      </c>
      <c r="L24" s="66" t="s">
        <v>524</v>
      </c>
      <c r="M24" s="66">
        <v>20</v>
      </c>
      <c r="N24" s="66">
        <v>21</v>
      </c>
      <c r="O24" s="66" t="s">
        <v>11406</v>
      </c>
      <c r="P24" s="66">
        <v>12</v>
      </c>
      <c r="Q24" s="69"/>
      <c r="R24" s="69">
        <v>2</v>
      </c>
      <c r="S24" s="69"/>
      <c r="T24" s="69"/>
      <c r="U24" s="67" t="s">
        <v>11405</v>
      </c>
    </row>
    <row r="25" spans="1:21" s="70" customFormat="1" ht="57.6">
      <c r="A25" s="64" t="str">
        <f t="shared" si="0"/>
        <v>o mucho mayor al contemplado.</v>
      </c>
      <c r="B25" s="64" t="str">
        <f t="shared" si="1"/>
        <v>8PJ</v>
      </c>
      <c r="C25" s="64" t="str">
        <f t="shared" si="2"/>
        <v>HYPJOO8O4</v>
      </c>
      <c r="D25" s="64" t="s">
        <v>7879</v>
      </c>
      <c r="E25" s="64" t="s">
        <v>7878</v>
      </c>
      <c r="F25" s="65" t="s">
        <v>10976</v>
      </c>
      <c r="G25" s="65" t="str">
        <f t="shared" si="3"/>
        <v>OO8</v>
      </c>
      <c r="H25" s="66">
        <v>8</v>
      </c>
      <c r="I25" s="65" t="str">
        <f t="shared" si="4"/>
        <v>O4</v>
      </c>
      <c r="J25" s="65">
        <v>4</v>
      </c>
      <c r="K25" s="67" t="s">
        <v>11404</v>
      </c>
      <c r="L25" s="66" t="s">
        <v>524</v>
      </c>
      <c r="M25" s="66" t="s">
        <v>11403</v>
      </c>
      <c r="N25" s="66" t="s">
        <v>11400</v>
      </c>
      <c r="O25" s="66" t="s">
        <v>11402</v>
      </c>
      <c r="P25" s="66" t="s">
        <v>11401</v>
      </c>
      <c r="Q25" s="69"/>
      <c r="R25" s="69">
        <v>2</v>
      </c>
      <c r="S25" s="69"/>
      <c r="T25" s="69"/>
      <c r="U25" s="67" t="s">
        <v>11399</v>
      </c>
    </row>
    <row r="26" spans="1:21" s="70" customFormat="1" ht="100.8">
      <c r="A26" s="64" t="str">
        <f t="shared" si="0"/>
        <v xml:space="preserve"> Contencioso-Administrativos.</v>
      </c>
      <c r="B26" s="64" t="str">
        <f t="shared" si="1"/>
        <v>9PJ</v>
      </c>
      <c r="C26" s="64" t="str">
        <f t="shared" si="2"/>
        <v>HYPJO9O4</v>
      </c>
      <c r="D26" s="64" t="s">
        <v>7879</v>
      </c>
      <c r="E26" s="64" t="s">
        <v>7878</v>
      </c>
      <c r="F26" s="65" t="s">
        <v>10976</v>
      </c>
      <c r="G26" s="65" t="str">
        <f t="shared" si="3"/>
        <v>O9</v>
      </c>
      <c r="H26" s="66">
        <v>9</v>
      </c>
      <c r="I26" s="65" t="str">
        <f t="shared" si="4"/>
        <v>O4</v>
      </c>
      <c r="J26" s="65">
        <v>4</v>
      </c>
      <c r="K26" s="67" t="s">
        <v>11398</v>
      </c>
      <c r="L26" s="66" t="s">
        <v>524</v>
      </c>
      <c r="M26" s="66" t="s">
        <v>11397</v>
      </c>
      <c r="N26" s="66" t="s">
        <v>11395</v>
      </c>
      <c r="O26" s="66" t="s">
        <v>807</v>
      </c>
      <c r="P26" s="66" t="s">
        <v>11396</v>
      </c>
      <c r="Q26" s="69"/>
      <c r="R26" s="69">
        <v>2</v>
      </c>
      <c r="S26" s="69"/>
      <c r="T26" s="69"/>
      <c r="U26" s="67" t="s">
        <v>11394</v>
      </c>
    </row>
    <row r="27" spans="1:21" s="70" customFormat="1" ht="57.6">
      <c r="A27" s="64" t="str">
        <f t="shared" si="0"/>
        <v>n el marco legal establecido.</v>
      </c>
      <c r="B27" s="64" t="str">
        <f t="shared" si="1"/>
        <v>10PJ</v>
      </c>
      <c r="C27" s="64" t="str">
        <f t="shared" si="2"/>
        <v>HYPJO10O4</v>
      </c>
      <c r="D27" s="64" t="s">
        <v>7879</v>
      </c>
      <c r="E27" s="64" t="s">
        <v>7878</v>
      </c>
      <c r="F27" s="65" t="s">
        <v>10976</v>
      </c>
      <c r="G27" s="65" t="str">
        <f t="shared" si="3"/>
        <v>O10</v>
      </c>
      <c r="H27" s="66">
        <v>10</v>
      </c>
      <c r="I27" s="65" t="str">
        <f t="shared" si="4"/>
        <v>O4</v>
      </c>
      <c r="J27" s="65">
        <v>4</v>
      </c>
      <c r="K27" s="67" t="s">
        <v>11393</v>
      </c>
      <c r="L27" s="66" t="s">
        <v>524</v>
      </c>
      <c r="M27" s="66" t="s">
        <v>11392</v>
      </c>
      <c r="N27" s="66" t="s">
        <v>11389</v>
      </c>
      <c r="O27" s="66" t="s">
        <v>11391</v>
      </c>
      <c r="P27" s="66" t="s">
        <v>11390</v>
      </c>
      <c r="Q27" s="69"/>
      <c r="R27" s="69">
        <v>2</v>
      </c>
      <c r="S27" s="69"/>
      <c r="T27" s="69"/>
      <c r="U27" s="67" t="s">
        <v>11388</v>
      </c>
    </row>
    <row r="28" spans="1:21" s="70" customFormat="1" ht="43.2">
      <c r="A28" s="43" t="str">
        <f t="shared" si="0"/>
        <v xml:space="preserve"> duración actual del mandato.</v>
      </c>
      <c r="B28" s="43" t="str">
        <f t="shared" si="1"/>
        <v>11PJ</v>
      </c>
      <c r="C28" s="43" t="str">
        <f t="shared" si="2"/>
        <v>HYPJO11O4</v>
      </c>
      <c r="D28" s="43" t="s">
        <v>7879</v>
      </c>
      <c r="E28" s="43" t="s">
        <v>7878</v>
      </c>
      <c r="F28" s="44" t="s">
        <v>10976</v>
      </c>
      <c r="G28" s="44" t="str">
        <f t="shared" si="3"/>
        <v>O11</v>
      </c>
      <c r="H28" s="45">
        <v>11</v>
      </c>
      <c r="I28" s="44" t="str">
        <f t="shared" si="4"/>
        <v>O4</v>
      </c>
      <c r="J28" s="44">
        <v>4</v>
      </c>
      <c r="K28" s="49" t="s">
        <v>11387</v>
      </c>
      <c r="L28" s="45" t="s">
        <v>523</v>
      </c>
      <c r="M28" s="45" t="s">
        <v>898</v>
      </c>
      <c r="N28" s="45" t="s">
        <v>11386</v>
      </c>
      <c r="O28" s="45" t="s">
        <v>11384</v>
      </c>
      <c r="P28" s="45" t="s">
        <v>11385</v>
      </c>
      <c r="Q28" s="48"/>
      <c r="R28" s="48">
        <v>3</v>
      </c>
      <c r="S28" s="48"/>
      <c r="T28" s="48"/>
      <c r="U28" s="49" t="s">
        <v>11383</v>
      </c>
    </row>
    <row r="29" spans="1:21" s="70" customFormat="1" ht="72">
      <c r="A29" s="43" t="str">
        <f t="shared" si="0"/>
        <v>cidas en la normativa actual.</v>
      </c>
      <c r="B29" s="43" t="str">
        <f t="shared" si="1"/>
        <v>12PJ</v>
      </c>
      <c r="C29" s="43" t="str">
        <f t="shared" si="2"/>
        <v>HYPJO12O4</v>
      </c>
      <c r="D29" s="43" t="s">
        <v>7879</v>
      </c>
      <c r="E29" s="43" t="s">
        <v>7878</v>
      </c>
      <c r="F29" s="44" t="s">
        <v>10976</v>
      </c>
      <c r="G29" s="44" t="str">
        <f t="shared" si="3"/>
        <v>O12</v>
      </c>
      <c r="H29" s="45">
        <v>12</v>
      </c>
      <c r="I29" s="44" t="str">
        <f t="shared" si="4"/>
        <v>O4</v>
      </c>
      <c r="J29" s="44">
        <v>4</v>
      </c>
      <c r="K29" s="49" t="s">
        <v>11382</v>
      </c>
      <c r="L29" s="45" t="s">
        <v>523</v>
      </c>
      <c r="M29" s="45" t="s">
        <v>11381</v>
      </c>
      <c r="N29" s="45" t="s">
        <v>11380</v>
      </c>
      <c r="O29" s="45" t="s">
        <v>11378</v>
      </c>
      <c r="P29" s="45" t="s">
        <v>11379</v>
      </c>
      <c r="Q29" s="48"/>
      <c r="R29" s="48">
        <v>3</v>
      </c>
      <c r="S29" s="48"/>
      <c r="T29" s="48"/>
      <c r="U29" s="49" t="s">
        <v>11377</v>
      </c>
    </row>
    <row r="30" spans="1:21" s="70" customFormat="1" ht="86.4">
      <c r="A30" s="43" t="str">
        <f t="shared" si="0"/>
        <v>ta es D) 124​(LO 6_1985 LOPJ)</v>
      </c>
      <c r="B30" s="43" t="str">
        <f t="shared" si="1"/>
        <v>13PJ</v>
      </c>
      <c r="C30" s="43" t="str">
        <f t="shared" si="2"/>
        <v>HYPJO13O4</v>
      </c>
      <c r="D30" s="43" t="s">
        <v>7879</v>
      </c>
      <c r="E30" s="43" t="s">
        <v>7878</v>
      </c>
      <c r="F30" s="44" t="s">
        <v>10976</v>
      </c>
      <c r="G30" s="44" t="str">
        <f t="shared" si="3"/>
        <v>O13</v>
      </c>
      <c r="H30" s="45">
        <v>13</v>
      </c>
      <c r="I30" s="44" t="str">
        <f t="shared" si="4"/>
        <v>O4</v>
      </c>
      <c r="J30" s="44">
        <v>4</v>
      </c>
      <c r="K30" s="49" t="s">
        <v>11376</v>
      </c>
      <c r="L30" s="45" t="s">
        <v>523</v>
      </c>
      <c r="M30" s="45">
        <v>125</v>
      </c>
      <c r="N30" s="45">
        <v>126</v>
      </c>
      <c r="O30" s="45">
        <v>124</v>
      </c>
      <c r="P30" s="45">
        <v>122</v>
      </c>
      <c r="Q30" s="48"/>
      <c r="R30" s="48">
        <v>3</v>
      </c>
      <c r="S30" s="48"/>
      <c r="T30" s="48"/>
      <c r="U30" s="49" t="s">
        <v>11375</v>
      </c>
    </row>
    <row r="31" spans="1:21" s="83" customFormat="1" ht="43.2">
      <c r="A31" s="43" t="str">
        <f t="shared" si="0"/>
        <v>directamente con la justicia.</v>
      </c>
      <c r="B31" s="43" t="str">
        <f t="shared" si="1"/>
        <v>14PJ</v>
      </c>
      <c r="C31" s="43" t="str">
        <f t="shared" si="2"/>
        <v>HYPJO14O4</v>
      </c>
      <c r="D31" s="43" t="s">
        <v>7879</v>
      </c>
      <c r="E31" s="43" t="s">
        <v>7878</v>
      </c>
      <c r="F31" s="44" t="s">
        <v>10976</v>
      </c>
      <c r="G31" s="44" t="str">
        <f t="shared" si="3"/>
        <v>O14</v>
      </c>
      <c r="H31" s="45">
        <v>14</v>
      </c>
      <c r="I31" s="44" t="str">
        <f t="shared" si="4"/>
        <v>O4</v>
      </c>
      <c r="J31" s="44">
        <v>4</v>
      </c>
      <c r="K31" s="49" t="s">
        <v>11374</v>
      </c>
      <c r="L31" s="45" t="s">
        <v>544</v>
      </c>
      <c r="M31" s="45" t="s">
        <v>11373</v>
      </c>
      <c r="N31" s="45" t="s">
        <v>11372</v>
      </c>
      <c r="O31" s="45" t="s">
        <v>11370</v>
      </c>
      <c r="P31" s="45" t="s">
        <v>11371</v>
      </c>
      <c r="Q31" s="48"/>
      <c r="R31" s="48">
        <v>3</v>
      </c>
      <c r="S31" s="48"/>
      <c r="T31" s="48"/>
      <c r="U31" s="49" t="s">
        <v>11369</v>
      </c>
    </row>
    <row r="32" spans="1:21" s="83" customFormat="1" ht="57.6">
      <c r="A32" s="43" t="str">
        <f t="shared" si="0"/>
        <v>así lo estipule la normativa.</v>
      </c>
      <c r="B32" s="43" t="str">
        <f t="shared" si="1"/>
        <v>15PJ</v>
      </c>
      <c r="C32" s="43" t="str">
        <f t="shared" si="2"/>
        <v>HYPJO15O4</v>
      </c>
      <c r="D32" s="43" t="s">
        <v>7879</v>
      </c>
      <c r="E32" s="43" t="s">
        <v>7878</v>
      </c>
      <c r="F32" s="44" t="s">
        <v>10976</v>
      </c>
      <c r="G32" s="44" t="str">
        <f t="shared" si="3"/>
        <v>O15</v>
      </c>
      <c r="H32" s="45">
        <v>15</v>
      </c>
      <c r="I32" s="44" t="str">
        <f t="shared" si="4"/>
        <v>O4</v>
      </c>
      <c r="J32" s="44">
        <v>4</v>
      </c>
      <c r="K32" s="49" t="s">
        <v>11368</v>
      </c>
      <c r="L32" s="45" t="s">
        <v>523</v>
      </c>
      <c r="M32" s="45" t="s">
        <v>11367</v>
      </c>
      <c r="N32" s="45" t="s">
        <v>11366</v>
      </c>
      <c r="O32" s="45" t="s">
        <v>10849</v>
      </c>
      <c r="P32" s="45" t="s">
        <v>957</v>
      </c>
      <c r="Q32" s="48"/>
      <c r="R32" s="48">
        <v>3</v>
      </c>
      <c r="S32" s="48"/>
      <c r="T32" s="48"/>
      <c r="U32" s="49" t="s">
        <v>11365</v>
      </c>
    </row>
    <row r="33" spans="1:21" s="83" customFormat="1" ht="72">
      <c r="A33" s="70" t="str">
        <f t="shared" si="0"/>
        <v xml:space="preserve"> no los jueces y magistrados.</v>
      </c>
      <c r="B33" s="70" t="str">
        <f t="shared" si="1"/>
        <v>16PJ</v>
      </c>
      <c r="C33" s="70" t="str">
        <f t="shared" si="2"/>
        <v>HYPJO16O4</v>
      </c>
      <c r="D33" s="70" t="s">
        <v>7879</v>
      </c>
      <c r="E33" s="70" t="s">
        <v>7878</v>
      </c>
      <c r="F33" s="71" t="s">
        <v>10976</v>
      </c>
      <c r="G33" s="71" t="str">
        <f t="shared" si="3"/>
        <v>O16</v>
      </c>
      <c r="H33" s="72">
        <v>16</v>
      </c>
      <c r="I33" s="71" t="str">
        <f t="shared" si="4"/>
        <v>O4</v>
      </c>
      <c r="J33" s="71">
        <v>4</v>
      </c>
      <c r="K33" s="76" t="s">
        <v>11364</v>
      </c>
      <c r="L33" s="72" t="s">
        <v>522</v>
      </c>
      <c r="M33" s="72">
        <v>6</v>
      </c>
      <c r="N33" s="72">
        <v>4</v>
      </c>
      <c r="O33" s="72">
        <v>10</v>
      </c>
      <c r="P33" s="72">
        <v>12</v>
      </c>
      <c r="Q33" s="75"/>
      <c r="R33" s="75">
        <v>4</v>
      </c>
      <c r="S33" s="75"/>
      <c r="T33" s="75"/>
      <c r="U33" s="76" t="s">
        <v>11363</v>
      </c>
    </row>
    <row r="34" spans="1:21" s="83" customFormat="1" ht="72">
      <c r="A34" s="70" t="str">
        <f t="shared" si="0"/>
        <v>ro real asignado al Congreso.</v>
      </c>
      <c r="B34" s="70" t="str">
        <f t="shared" si="1"/>
        <v>17PJ</v>
      </c>
      <c r="C34" s="70" t="str">
        <f t="shared" si="2"/>
        <v>HYPJO17O4</v>
      </c>
      <c r="D34" s="70" t="s">
        <v>7879</v>
      </c>
      <c r="E34" s="70" t="s">
        <v>7878</v>
      </c>
      <c r="F34" s="71" t="s">
        <v>10976</v>
      </c>
      <c r="G34" s="71" t="str">
        <f t="shared" si="3"/>
        <v>O17</v>
      </c>
      <c r="H34" s="72">
        <v>17</v>
      </c>
      <c r="I34" s="71" t="str">
        <f t="shared" si="4"/>
        <v>O4</v>
      </c>
      <c r="J34" s="71">
        <v>4</v>
      </c>
      <c r="K34" s="76" t="s">
        <v>11362</v>
      </c>
      <c r="L34" s="72" t="s">
        <v>522</v>
      </c>
      <c r="M34" s="72">
        <v>12</v>
      </c>
      <c r="N34" s="72">
        <v>4</v>
      </c>
      <c r="O34" s="72">
        <v>6</v>
      </c>
      <c r="P34" s="72">
        <v>10</v>
      </c>
      <c r="Q34" s="75"/>
      <c r="R34" s="75">
        <v>4</v>
      </c>
      <c r="S34" s="75"/>
      <c r="T34" s="75"/>
      <c r="U34" s="76" t="s">
        <v>11361</v>
      </c>
    </row>
    <row r="35" spans="1:21" s="83" customFormat="1" ht="72">
      <c r="A35" s="70" t="str">
        <f t="shared" si="0"/>
        <v>ente con el Tribunal Supremo.</v>
      </c>
      <c r="B35" s="70" t="str">
        <f t="shared" si="1"/>
        <v>18PJ</v>
      </c>
      <c r="C35" s="70" t="str">
        <f t="shared" si="2"/>
        <v>HYPJO18O4</v>
      </c>
      <c r="D35" s="70" t="s">
        <v>7879</v>
      </c>
      <c r="E35" s="70" t="s">
        <v>7878</v>
      </c>
      <c r="F35" s="71" t="s">
        <v>10976</v>
      </c>
      <c r="G35" s="71" t="str">
        <f t="shared" si="3"/>
        <v>O18</v>
      </c>
      <c r="H35" s="72">
        <v>18</v>
      </c>
      <c r="I35" s="71" t="str">
        <f t="shared" si="4"/>
        <v>O4</v>
      </c>
      <c r="J35" s="71">
        <v>4</v>
      </c>
      <c r="K35" s="76" t="s">
        <v>11360</v>
      </c>
      <c r="L35" s="72" t="s">
        <v>522</v>
      </c>
      <c r="M35" s="72">
        <v>126</v>
      </c>
      <c r="N35" s="72">
        <v>124</v>
      </c>
      <c r="O35" s="72">
        <v>122</v>
      </c>
      <c r="P35" s="72">
        <v>123</v>
      </c>
      <c r="Q35" s="75"/>
      <c r="R35" s="75">
        <v>4</v>
      </c>
      <c r="S35" s="75"/>
      <c r="T35" s="75"/>
      <c r="U35" s="76" t="s">
        <v>11359</v>
      </c>
    </row>
    <row r="36" spans="1:21" s="83" customFormat="1" ht="86.4">
      <c r="A36" s="70" t="str">
        <f t="shared" si="0"/>
        <v>a correcta es B) Tres quintos</v>
      </c>
      <c r="B36" s="70" t="str">
        <f t="shared" si="1"/>
        <v>19PJ</v>
      </c>
      <c r="C36" s="70" t="str">
        <f t="shared" si="2"/>
        <v>HYPJO19O4</v>
      </c>
      <c r="D36" s="70" t="s">
        <v>7879</v>
      </c>
      <c r="E36" s="70" t="s">
        <v>7878</v>
      </c>
      <c r="F36" s="71" t="s">
        <v>10976</v>
      </c>
      <c r="G36" s="71" t="str">
        <f t="shared" si="3"/>
        <v>O19</v>
      </c>
      <c r="H36" s="72">
        <v>19</v>
      </c>
      <c r="I36" s="71" t="str">
        <f t="shared" si="4"/>
        <v>O4</v>
      </c>
      <c r="J36" s="71">
        <v>4</v>
      </c>
      <c r="K36" s="76" t="s">
        <v>6976</v>
      </c>
      <c r="L36" s="72" t="s">
        <v>522</v>
      </c>
      <c r="M36" s="72" t="s">
        <v>6977</v>
      </c>
      <c r="N36" s="72" t="s">
        <v>6978</v>
      </c>
      <c r="O36" s="72" t="s">
        <v>6979</v>
      </c>
      <c r="P36" s="72" t="s">
        <v>6980</v>
      </c>
      <c r="Q36" s="75"/>
      <c r="R36" s="75">
        <v>4</v>
      </c>
      <c r="S36" s="75"/>
      <c r="T36" s="75"/>
      <c r="U36" s="76" t="s">
        <v>11358</v>
      </c>
    </row>
    <row r="37" spans="1:21" s="83" customFormat="1" ht="57.6">
      <c r="A37" s="70" t="str">
        <f t="shared" si="0"/>
        <v>y no cumple con la normativa.</v>
      </c>
      <c r="B37" s="70" t="str">
        <f t="shared" si="1"/>
        <v>20PJ</v>
      </c>
      <c r="C37" s="70" t="str">
        <f t="shared" si="2"/>
        <v>HYPJO20O4</v>
      </c>
      <c r="D37" s="70" t="s">
        <v>7879</v>
      </c>
      <c r="E37" s="70" t="s">
        <v>7878</v>
      </c>
      <c r="F37" s="71" t="s">
        <v>10976</v>
      </c>
      <c r="G37" s="71" t="str">
        <f t="shared" si="3"/>
        <v>O20</v>
      </c>
      <c r="H37" s="72">
        <v>20</v>
      </c>
      <c r="I37" s="71" t="str">
        <f t="shared" si="4"/>
        <v>O4</v>
      </c>
      <c r="J37" s="71">
        <v>4</v>
      </c>
      <c r="K37" s="76" t="s">
        <v>6981</v>
      </c>
      <c r="L37" s="72" t="s">
        <v>523</v>
      </c>
      <c r="M37" s="72" t="s">
        <v>6982</v>
      </c>
      <c r="N37" s="72" t="s">
        <v>6983</v>
      </c>
      <c r="O37" s="72" t="s">
        <v>6984</v>
      </c>
      <c r="P37" s="72" t="s">
        <v>6985</v>
      </c>
      <c r="Q37" s="75"/>
      <c r="R37" s="75">
        <v>3</v>
      </c>
      <c r="S37" s="75"/>
      <c r="T37" s="75"/>
      <c r="U37" s="76" t="s">
        <v>11357</v>
      </c>
    </row>
    <row r="38" spans="1:21" s="140" customFormat="1" ht="72">
      <c r="A38" s="70" t="str">
        <f t="shared" si="0"/>
        <v>eno, también es insuficiente.</v>
      </c>
      <c r="B38" s="70" t="str">
        <f t="shared" si="1"/>
        <v>21PJ</v>
      </c>
      <c r="C38" s="70" t="str">
        <f t="shared" si="2"/>
        <v>HYPJO21O4</v>
      </c>
      <c r="D38" s="70" t="s">
        <v>7879</v>
      </c>
      <c r="E38" s="70" t="s">
        <v>7878</v>
      </c>
      <c r="F38" s="71" t="s">
        <v>10976</v>
      </c>
      <c r="G38" s="71" t="str">
        <f t="shared" si="3"/>
        <v>O21</v>
      </c>
      <c r="H38" s="72">
        <v>21</v>
      </c>
      <c r="I38" s="71" t="str">
        <f t="shared" si="4"/>
        <v>O4</v>
      </c>
      <c r="J38" s="71">
        <v>4</v>
      </c>
      <c r="K38" s="76" t="s">
        <v>6986</v>
      </c>
      <c r="L38" s="72" t="s">
        <v>522</v>
      </c>
      <c r="M38" s="72" t="s">
        <v>11356</v>
      </c>
      <c r="N38" s="72" t="s">
        <v>11355</v>
      </c>
      <c r="O38" s="72" t="s">
        <v>6987</v>
      </c>
      <c r="P38" s="72" t="s">
        <v>11354</v>
      </c>
      <c r="Q38" s="75"/>
      <c r="R38" s="75">
        <v>4</v>
      </c>
      <c r="S38" s="75"/>
      <c r="T38" s="75"/>
      <c r="U38" s="76" t="s">
        <v>11353</v>
      </c>
    </row>
    <row r="39" spans="1:21" s="140" customFormat="1" ht="86.4">
      <c r="A39" s="70" t="str">
        <f t="shared" si="0"/>
        <v>requiere la opinión del CGPJ.</v>
      </c>
      <c r="B39" s="70" t="str">
        <f t="shared" si="1"/>
        <v>22PJ</v>
      </c>
      <c r="C39" s="70" t="str">
        <f t="shared" si="2"/>
        <v>HYPJO22O4</v>
      </c>
      <c r="D39" s="70" t="s">
        <v>7879</v>
      </c>
      <c r="E39" s="70" t="s">
        <v>7878</v>
      </c>
      <c r="F39" s="71" t="s">
        <v>10976</v>
      </c>
      <c r="G39" s="71" t="str">
        <f t="shared" si="3"/>
        <v>O22</v>
      </c>
      <c r="H39" s="72">
        <v>22</v>
      </c>
      <c r="I39" s="71" t="str">
        <f t="shared" si="4"/>
        <v>O4</v>
      </c>
      <c r="J39" s="71">
        <v>4</v>
      </c>
      <c r="K39" s="76" t="s">
        <v>6988</v>
      </c>
      <c r="L39" s="72" t="s">
        <v>522</v>
      </c>
      <c r="M39" s="72" t="s">
        <v>6989</v>
      </c>
      <c r="N39" s="72" t="s">
        <v>6990</v>
      </c>
      <c r="O39" s="72" t="s">
        <v>6991</v>
      </c>
      <c r="P39" s="72" t="s">
        <v>6992</v>
      </c>
      <c r="Q39" s="75"/>
      <c r="R39" s="75">
        <v>4</v>
      </c>
      <c r="S39" s="75"/>
      <c r="T39" s="75"/>
      <c r="U39" s="76" t="s">
        <v>11352</v>
      </c>
    </row>
    <row r="40" spans="1:21" s="140" customFormat="1" ht="72">
      <c r="A40" s="70" t="str">
        <f t="shared" si="0"/>
        <v>n designar al Fiscal General.</v>
      </c>
      <c r="B40" s="70" t="str">
        <f t="shared" si="1"/>
        <v>23PJ</v>
      </c>
      <c r="C40" s="70" t="str">
        <f t="shared" si="2"/>
        <v>HYPJO23O4</v>
      </c>
      <c r="D40" s="70" t="s">
        <v>7879</v>
      </c>
      <c r="E40" s="70" t="s">
        <v>7878</v>
      </c>
      <c r="F40" s="71" t="s">
        <v>10976</v>
      </c>
      <c r="G40" s="71" t="str">
        <f t="shared" si="3"/>
        <v>O23</v>
      </c>
      <c r="H40" s="72">
        <v>23</v>
      </c>
      <c r="I40" s="71" t="str">
        <f t="shared" si="4"/>
        <v>O4</v>
      </c>
      <c r="J40" s="71">
        <v>4</v>
      </c>
      <c r="K40" s="76" t="s">
        <v>6993</v>
      </c>
      <c r="L40" s="72" t="s">
        <v>523</v>
      </c>
      <c r="M40" s="72" t="s">
        <v>99</v>
      </c>
      <c r="N40" s="72" t="s">
        <v>6994</v>
      </c>
      <c r="O40" s="72" t="s">
        <v>851</v>
      </c>
      <c r="P40" s="72" t="s">
        <v>97</v>
      </c>
      <c r="Q40" s="75"/>
      <c r="R40" s="75">
        <v>3</v>
      </c>
      <c r="S40" s="75"/>
      <c r="T40" s="75"/>
      <c r="U40" s="76" t="s">
        <v>11351</v>
      </c>
    </row>
    <row r="41" spans="1:21" s="140" customFormat="1" ht="57.6">
      <c r="A41" s="70" t="str">
        <f t="shared" si="0"/>
        <v>o participan en este proceso.</v>
      </c>
      <c r="B41" s="70" t="str">
        <f t="shared" si="1"/>
        <v>24PJ</v>
      </c>
      <c r="C41" s="70" t="str">
        <f t="shared" si="2"/>
        <v>HYPJO24O4</v>
      </c>
      <c r="D41" s="70" t="s">
        <v>7879</v>
      </c>
      <c r="E41" s="70" t="s">
        <v>7878</v>
      </c>
      <c r="F41" s="71" t="s">
        <v>10976</v>
      </c>
      <c r="G41" s="71" t="str">
        <f t="shared" si="3"/>
        <v>O24</v>
      </c>
      <c r="H41" s="72">
        <v>24</v>
      </c>
      <c r="I41" s="71" t="str">
        <f t="shared" si="4"/>
        <v>O4</v>
      </c>
      <c r="J41" s="71">
        <v>4</v>
      </c>
      <c r="K41" s="76" t="s">
        <v>6995</v>
      </c>
      <c r="L41" s="72" t="s">
        <v>522</v>
      </c>
      <c r="M41" s="72" t="s">
        <v>851</v>
      </c>
      <c r="N41" s="72" t="s">
        <v>6994</v>
      </c>
      <c r="O41" s="72" t="s">
        <v>97</v>
      </c>
      <c r="P41" s="72" t="s">
        <v>99</v>
      </c>
      <c r="Q41" s="75"/>
      <c r="R41" s="75">
        <v>4</v>
      </c>
      <c r="S41" s="75"/>
      <c r="T41" s="75"/>
      <c r="U41" s="76" t="s">
        <v>11350</v>
      </c>
    </row>
    <row r="42" spans="1:21" s="140" customFormat="1" ht="86.4">
      <c r="A42" s="70" t="str">
        <f t="shared" si="0"/>
        <v>rvienen en este nombramiento.</v>
      </c>
      <c r="B42" s="70" t="str">
        <f t="shared" si="1"/>
        <v>25PJ</v>
      </c>
      <c r="C42" s="70" t="str">
        <f t="shared" si="2"/>
        <v>HYPJO25O4</v>
      </c>
      <c r="D42" s="70" t="s">
        <v>7879</v>
      </c>
      <c r="E42" s="70" t="s">
        <v>7878</v>
      </c>
      <c r="F42" s="71" t="s">
        <v>10976</v>
      </c>
      <c r="G42" s="71" t="str">
        <f t="shared" si="3"/>
        <v>O25</v>
      </c>
      <c r="H42" s="72">
        <v>25</v>
      </c>
      <c r="I42" s="71" t="str">
        <f t="shared" si="4"/>
        <v>O4</v>
      </c>
      <c r="J42" s="71">
        <v>4</v>
      </c>
      <c r="K42" s="76" t="s">
        <v>6996</v>
      </c>
      <c r="L42" s="72" t="s">
        <v>1387</v>
      </c>
      <c r="M42" s="72" t="s">
        <v>99</v>
      </c>
      <c r="N42" s="72" t="s">
        <v>6997</v>
      </c>
      <c r="O42" s="72" t="s">
        <v>6998</v>
      </c>
      <c r="P42" s="72" t="s">
        <v>6999</v>
      </c>
      <c r="Q42" s="75"/>
      <c r="R42" s="75">
        <v>1</v>
      </c>
      <c r="S42" s="75"/>
      <c r="T42" s="75"/>
      <c r="U42" s="76" t="s">
        <v>11349</v>
      </c>
    </row>
    <row r="43" spans="1:21" s="83" customFormat="1" ht="72">
      <c r="A43" s="70" t="str">
        <f t="shared" si="0"/>
        <v>ión del ministro de Justicia.</v>
      </c>
      <c r="B43" s="70" t="str">
        <f t="shared" si="1"/>
        <v>26PJ</v>
      </c>
      <c r="C43" s="70" t="str">
        <f t="shared" si="2"/>
        <v>HYPJO26O4</v>
      </c>
      <c r="D43" s="70" t="s">
        <v>7879</v>
      </c>
      <c r="E43" s="70" t="s">
        <v>7878</v>
      </c>
      <c r="F43" s="71" t="s">
        <v>10976</v>
      </c>
      <c r="G43" s="71" t="str">
        <f t="shared" si="3"/>
        <v>O26</v>
      </c>
      <c r="H43" s="72">
        <v>26</v>
      </c>
      <c r="I43" s="71" t="str">
        <f t="shared" si="4"/>
        <v>O4</v>
      </c>
      <c r="J43" s="71">
        <v>4</v>
      </c>
      <c r="K43" s="76" t="s">
        <v>7000</v>
      </c>
      <c r="L43" s="72" t="s">
        <v>524</v>
      </c>
      <c r="M43" s="72" t="s">
        <v>99</v>
      </c>
      <c r="N43" s="72" t="s">
        <v>7001</v>
      </c>
      <c r="O43" s="72" t="s">
        <v>7002</v>
      </c>
      <c r="P43" s="72" t="s">
        <v>7003</v>
      </c>
      <c r="Q43" s="75"/>
      <c r="R43" s="75">
        <v>2</v>
      </c>
      <c r="S43" s="75"/>
      <c r="T43" s="75"/>
      <c r="U43" s="76" t="s">
        <v>11348</v>
      </c>
    </row>
    <row r="44" spans="1:21" s="83" customFormat="1" ht="72">
      <c r="A44" s="70" t="str">
        <f t="shared" si="0"/>
        <v>tá en línea con la normativa.</v>
      </c>
      <c r="B44" s="70" t="str">
        <f t="shared" si="1"/>
        <v>27PJ</v>
      </c>
      <c r="C44" s="70" t="str">
        <f t="shared" si="2"/>
        <v>HYPJO27O4</v>
      </c>
      <c r="D44" s="70" t="s">
        <v>7879</v>
      </c>
      <c r="E44" s="70" t="s">
        <v>7878</v>
      </c>
      <c r="F44" s="71" t="s">
        <v>10976</v>
      </c>
      <c r="G44" s="71" t="str">
        <f t="shared" si="3"/>
        <v>O27</v>
      </c>
      <c r="H44" s="72">
        <v>27</v>
      </c>
      <c r="I44" s="71" t="str">
        <f t="shared" si="4"/>
        <v>O4</v>
      </c>
      <c r="J44" s="71">
        <v>4</v>
      </c>
      <c r="K44" s="76" t="s">
        <v>6501</v>
      </c>
      <c r="L44" s="72" t="s">
        <v>1387</v>
      </c>
      <c r="M44" s="72" t="s">
        <v>6502</v>
      </c>
      <c r="N44" s="72" t="s">
        <v>6503</v>
      </c>
      <c r="O44" s="72" t="s">
        <v>6504</v>
      </c>
      <c r="P44" s="72" t="s">
        <v>6505</v>
      </c>
      <c r="Q44" s="75"/>
      <c r="R44" s="75">
        <v>1</v>
      </c>
      <c r="S44" s="75"/>
      <c r="T44" s="75"/>
      <c r="U44" s="76" t="s">
        <v>11347</v>
      </c>
    </row>
    <row r="45" spans="1:21" s="83" customFormat="1" ht="72">
      <c r="A45" s="70" t="str">
        <f t="shared" si="0"/>
        <v>ión de la actividad judicial.</v>
      </c>
      <c r="B45" s="70" t="str">
        <f t="shared" si="1"/>
        <v>28PJ</v>
      </c>
      <c r="C45" s="70" t="str">
        <f t="shared" si="2"/>
        <v>HYPJO28O4</v>
      </c>
      <c r="D45" s="70" t="s">
        <v>7879</v>
      </c>
      <c r="E45" s="70" t="s">
        <v>7878</v>
      </c>
      <c r="F45" s="71" t="s">
        <v>10976</v>
      </c>
      <c r="G45" s="71" t="str">
        <f t="shared" si="3"/>
        <v>O28</v>
      </c>
      <c r="H45" s="72">
        <v>28</v>
      </c>
      <c r="I45" s="71" t="str">
        <f t="shared" si="4"/>
        <v>O4</v>
      </c>
      <c r="J45" s="71">
        <v>4</v>
      </c>
      <c r="K45" s="76" t="s">
        <v>7004</v>
      </c>
      <c r="L45" s="72" t="s">
        <v>522</v>
      </c>
      <c r="M45" s="72" t="s">
        <v>7005</v>
      </c>
      <c r="N45" s="72" t="s">
        <v>7006</v>
      </c>
      <c r="O45" s="72" t="s">
        <v>11346</v>
      </c>
      <c r="P45" s="72" t="s">
        <v>7007</v>
      </c>
      <c r="Q45" s="75"/>
      <c r="R45" s="75">
        <v>4</v>
      </c>
      <c r="S45" s="75"/>
      <c r="T45" s="75"/>
      <c r="U45" s="76" t="s">
        <v>11345</v>
      </c>
    </row>
    <row r="46" spans="1:21" ht="72">
      <c r="A46" s="83" t="str">
        <f t="shared" si="0"/>
        <v>ializa mediante Real Decreto.</v>
      </c>
      <c r="B46" s="83" t="str">
        <f t="shared" si="1"/>
        <v>29PJ</v>
      </c>
      <c r="C46" s="83" t="str">
        <f t="shared" si="2"/>
        <v>HYPJO29O4</v>
      </c>
      <c r="D46" s="83" t="s">
        <v>7879</v>
      </c>
      <c r="E46" s="83" t="s">
        <v>7878</v>
      </c>
      <c r="F46" s="84" t="s">
        <v>10976</v>
      </c>
      <c r="G46" s="84" t="str">
        <f t="shared" si="3"/>
        <v>O29</v>
      </c>
      <c r="H46" s="85">
        <v>29</v>
      </c>
      <c r="I46" s="84" t="str">
        <f t="shared" si="4"/>
        <v>O4</v>
      </c>
      <c r="J46" s="84">
        <v>4</v>
      </c>
      <c r="K46" s="86" t="s">
        <v>7008</v>
      </c>
      <c r="L46" s="85" t="s">
        <v>524</v>
      </c>
      <c r="M46" s="85" t="s">
        <v>6997</v>
      </c>
      <c r="N46" s="85" t="s">
        <v>7009</v>
      </c>
      <c r="O46" s="85" t="s">
        <v>7010</v>
      </c>
      <c r="P46" s="85" t="s">
        <v>7011</v>
      </c>
      <c r="Q46" s="153"/>
      <c r="R46" s="153">
        <v>2</v>
      </c>
      <c r="S46" s="153"/>
      <c r="T46" s="153"/>
      <c r="U46" s="86" t="s">
        <v>11344</v>
      </c>
    </row>
    <row r="47" spans="1:21" ht="72">
      <c r="A47" s="83" t="str">
        <f t="shared" si="0"/>
        <v>legidos por sufragio directo.</v>
      </c>
      <c r="B47" s="83" t="str">
        <f t="shared" si="1"/>
        <v>30PJ</v>
      </c>
      <c r="C47" s="83" t="str">
        <f t="shared" si="2"/>
        <v>HYPJO30O4</v>
      </c>
      <c r="D47" s="83" t="s">
        <v>7879</v>
      </c>
      <c r="E47" s="83" t="s">
        <v>7878</v>
      </c>
      <c r="F47" s="84" t="s">
        <v>10976</v>
      </c>
      <c r="G47" s="84" t="str">
        <f t="shared" si="3"/>
        <v>O30</v>
      </c>
      <c r="H47" s="85">
        <v>30</v>
      </c>
      <c r="I47" s="84" t="str">
        <f t="shared" si="4"/>
        <v>O4</v>
      </c>
      <c r="J47" s="84">
        <v>4</v>
      </c>
      <c r="K47" s="86" t="s">
        <v>6994</v>
      </c>
      <c r="L47" s="85" t="s">
        <v>524</v>
      </c>
      <c r="M47" s="85" t="s">
        <v>7012</v>
      </c>
      <c r="N47" s="85" t="s">
        <v>7013</v>
      </c>
      <c r="O47" s="85" t="s">
        <v>11343</v>
      </c>
      <c r="P47" s="85" t="s">
        <v>7014</v>
      </c>
      <c r="Q47" s="153"/>
      <c r="R47" s="153">
        <v>2</v>
      </c>
      <c r="S47" s="153"/>
      <c r="T47" s="153"/>
      <c r="U47" s="86" t="s">
        <v>11342</v>
      </c>
    </row>
    <row r="48" spans="1:21" ht="72">
      <c r="A48" s="83" t="str">
        <f t="shared" si="0"/>
        <v>amentales del poder judicial.</v>
      </c>
      <c r="B48" s="83" t="str">
        <f t="shared" si="1"/>
        <v>31PJ</v>
      </c>
      <c r="C48" s="83" t="str">
        <f t="shared" si="2"/>
        <v>HYPJO31O4</v>
      </c>
      <c r="D48" s="83" t="s">
        <v>7879</v>
      </c>
      <c r="E48" s="83" t="s">
        <v>7878</v>
      </c>
      <c r="F48" s="84" t="s">
        <v>10976</v>
      </c>
      <c r="G48" s="84" t="str">
        <f t="shared" si="3"/>
        <v>O31</v>
      </c>
      <c r="H48" s="85">
        <v>31</v>
      </c>
      <c r="I48" s="84" t="str">
        <f t="shared" si="4"/>
        <v>O4</v>
      </c>
      <c r="J48" s="84">
        <v>4</v>
      </c>
      <c r="K48" s="86" t="s">
        <v>7015</v>
      </c>
      <c r="L48" s="85" t="s">
        <v>523</v>
      </c>
      <c r="M48" s="85" t="s">
        <v>7016</v>
      </c>
      <c r="N48" s="85" t="s">
        <v>7017</v>
      </c>
      <c r="O48" s="85" t="s">
        <v>7018</v>
      </c>
      <c r="P48" s="85" t="s">
        <v>7019</v>
      </c>
      <c r="Q48" s="153"/>
      <c r="R48" s="153">
        <v>3</v>
      </c>
      <c r="S48" s="153"/>
      <c r="T48" s="153"/>
      <c r="U48" s="86" t="s">
        <v>11341</v>
      </c>
    </row>
    <row r="49" spans="1:21" ht="72">
      <c r="A49" s="83" t="str">
        <f t="shared" si="0"/>
        <v>ético y funcional más severo.</v>
      </c>
      <c r="B49" s="83" t="str">
        <f t="shared" si="1"/>
        <v>32PJ</v>
      </c>
      <c r="C49" s="83" t="str">
        <f t="shared" si="2"/>
        <v>HYPJO32O4</v>
      </c>
      <c r="D49" s="83" t="s">
        <v>7879</v>
      </c>
      <c r="E49" s="83" t="s">
        <v>7878</v>
      </c>
      <c r="F49" s="84" t="s">
        <v>10976</v>
      </c>
      <c r="G49" s="84" t="str">
        <f t="shared" si="3"/>
        <v>O32</v>
      </c>
      <c r="H49" s="85">
        <v>32</v>
      </c>
      <c r="I49" s="84" t="str">
        <f t="shared" si="4"/>
        <v>O4</v>
      </c>
      <c r="J49" s="84">
        <v>4</v>
      </c>
      <c r="K49" s="86" t="s">
        <v>7020</v>
      </c>
      <c r="L49" s="85" t="s">
        <v>524</v>
      </c>
      <c r="M49" s="85" t="s">
        <v>7021</v>
      </c>
      <c r="N49" s="85" t="s">
        <v>7022</v>
      </c>
      <c r="O49" s="85" t="s">
        <v>7023</v>
      </c>
      <c r="P49" s="85" t="s">
        <v>7024</v>
      </c>
      <c r="Q49" s="153"/>
      <c r="R49" s="153">
        <v>2</v>
      </c>
      <c r="S49" s="153"/>
      <c r="T49" s="153"/>
      <c r="U49" s="86" t="s">
        <v>11340</v>
      </c>
    </row>
    <row r="50" spans="1:21" ht="172.8">
      <c r="A50" s="83" t="str">
        <f t="shared" si="0"/>
        <v>úblico en determinados casos.</v>
      </c>
      <c r="B50" s="83" t="str">
        <f t="shared" si="1"/>
        <v>33PJ</v>
      </c>
      <c r="C50" s="83" t="str">
        <f t="shared" si="2"/>
        <v>HYPJO33O4</v>
      </c>
      <c r="D50" s="83" t="s">
        <v>7879</v>
      </c>
      <c r="E50" s="83" t="s">
        <v>7878</v>
      </c>
      <c r="F50" s="84" t="s">
        <v>10976</v>
      </c>
      <c r="G50" s="84" t="str">
        <f t="shared" si="3"/>
        <v>O33</v>
      </c>
      <c r="H50" s="85">
        <v>33</v>
      </c>
      <c r="I50" s="84" t="str">
        <f t="shared" si="4"/>
        <v>O4</v>
      </c>
      <c r="J50" s="84">
        <v>4</v>
      </c>
      <c r="K50" s="86" t="s">
        <v>7025</v>
      </c>
      <c r="L50" s="85" t="s">
        <v>524</v>
      </c>
      <c r="M50" s="85" t="s">
        <v>7026</v>
      </c>
      <c r="N50" s="85" t="s">
        <v>11339</v>
      </c>
      <c r="O50" s="85" t="s">
        <v>7027</v>
      </c>
      <c r="P50" s="85" t="s">
        <v>7028</v>
      </c>
      <c r="Q50" s="153"/>
      <c r="R50" s="153">
        <v>2</v>
      </c>
      <c r="S50" s="153"/>
      <c r="T50" s="153"/>
      <c r="U50" s="86" t="s">
        <v>11338</v>
      </c>
    </row>
    <row r="51" spans="1:21" ht="100.8">
      <c r="A51" s="83" t="str">
        <f t="shared" si="0"/>
        <v>jueces, no a la organización.</v>
      </c>
      <c r="B51" s="83" t="str">
        <f t="shared" si="1"/>
        <v>34PJ</v>
      </c>
      <c r="C51" s="83" t="str">
        <f t="shared" si="2"/>
        <v>HYPJO34O4</v>
      </c>
      <c r="D51" s="83" t="s">
        <v>7879</v>
      </c>
      <c r="E51" s="83" t="s">
        <v>7878</v>
      </c>
      <c r="F51" s="84" t="s">
        <v>10976</v>
      </c>
      <c r="G51" s="84" t="str">
        <f t="shared" si="3"/>
        <v>O34</v>
      </c>
      <c r="H51" s="85">
        <v>34</v>
      </c>
      <c r="I51" s="84" t="str">
        <f t="shared" si="4"/>
        <v>O4</v>
      </c>
      <c r="J51" s="84">
        <v>4</v>
      </c>
      <c r="K51" s="86" t="s">
        <v>7029</v>
      </c>
      <c r="L51" s="85" t="s">
        <v>523</v>
      </c>
      <c r="M51" s="85" t="s">
        <v>7030</v>
      </c>
      <c r="N51" s="85" t="s">
        <v>7031</v>
      </c>
      <c r="O51" s="85" t="s">
        <v>7032</v>
      </c>
      <c r="P51" s="85" t="s">
        <v>7033</v>
      </c>
      <c r="Q51" s="153"/>
      <c r="R51" s="153">
        <v>3</v>
      </c>
      <c r="S51" s="153"/>
      <c r="T51" s="153"/>
      <c r="U51" s="86" t="s">
        <v>11337</v>
      </c>
    </row>
    <row r="52" spans="1:21" ht="86.4">
      <c r="A52" s="83" t="str">
        <f t="shared" si="0"/>
        <v xml:space="preserve"> que no están en el artículo.</v>
      </c>
      <c r="B52" s="83" t="str">
        <f t="shared" si="1"/>
        <v>35PJ</v>
      </c>
      <c r="C52" s="83" t="str">
        <f t="shared" si="2"/>
        <v>HYPJO35O4</v>
      </c>
      <c r="D52" s="83" t="s">
        <v>7879</v>
      </c>
      <c r="E52" s="83" t="s">
        <v>7878</v>
      </c>
      <c r="F52" s="84" t="s">
        <v>10976</v>
      </c>
      <c r="G52" s="84" t="str">
        <f t="shared" si="3"/>
        <v>O35</v>
      </c>
      <c r="H52" s="85">
        <v>35</v>
      </c>
      <c r="I52" s="84" t="str">
        <f t="shared" si="4"/>
        <v>O4</v>
      </c>
      <c r="J52" s="84">
        <v>4</v>
      </c>
      <c r="K52" s="86" t="s">
        <v>1130</v>
      </c>
      <c r="L52" s="85" t="s">
        <v>544</v>
      </c>
      <c r="M52" s="85" t="s">
        <v>1131</v>
      </c>
      <c r="N52" s="85" t="s">
        <v>1132</v>
      </c>
      <c r="O52" s="85" t="s">
        <v>1133</v>
      </c>
      <c r="P52" s="85" t="s">
        <v>1134</v>
      </c>
      <c r="Q52" s="153"/>
      <c r="R52" s="153">
        <v>3</v>
      </c>
      <c r="S52" s="153"/>
      <c r="T52" s="153"/>
      <c r="U52" s="86" t="s">
        <v>11336</v>
      </c>
    </row>
    <row r="53" spans="1:21" ht="72">
      <c r="A53" s="140" t="str">
        <f t="shared" si="0"/>
        <v>lo cual excede lo estipulado.</v>
      </c>
      <c r="B53" s="140" t="str">
        <f t="shared" si="1"/>
        <v>36PJ</v>
      </c>
      <c r="C53" s="140" t="str">
        <f t="shared" si="2"/>
        <v>HYPJO36O4</v>
      </c>
      <c r="D53" s="140" t="s">
        <v>7879</v>
      </c>
      <c r="E53" s="140" t="s">
        <v>7878</v>
      </c>
      <c r="F53" s="142" t="s">
        <v>10976</v>
      </c>
      <c r="G53" s="142" t="str">
        <f t="shared" si="3"/>
        <v>O36</v>
      </c>
      <c r="H53" s="114">
        <v>36</v>
      </c>
      <c r="I53" s="142" t="str">
        <f t="shared" si="4"/>
        <v>O4</v>
      </c>
      <c r="J53" s="142">
        <v>4</v>
      </c>
      <c r="K53" s="113" t="s">
        <v>1104</v>
      </c>
      <c r="L53" s="114" t="s">
        <v>523</v>
      </c>
      <c r="M53" s="114" t="s">
        <v>1105</v>
      </c>
      <c r="N53" s="114" t="s">
        <v>1106</v>
      </c>
      <c r="O53" s="114" t="s">
        <v>1107</v>
      </c>
      <c r="P53" s="114" t="s">
        <v>1108</v>
      </c>
      <c r="Q53" s="115"/>
      <c r="R53" s="115">
        <v>3</v>
      </c>
      <c r="S53" s="115"/>
      <c r="T53" s="115"/>
      <c r="U53" s="113" t="s">
        <v>11335</v>
      </c>
    </row>
    <row r="54" spans="1:21" ht="115.2">
      <c r="A54" s="140" t="str">
        <f t="shared" si="0"/>
        <v xml:space="preserve"> se realiza a nivel nacional.</v>
      </c>
      <c r="B54" s="140" t="str">
        <f t="shared" si="1"/>
        <v>37PJ</v>
      </c>
      <c r="C54" s="140" t="str">
        <f t="shared" si="2"/>
        <v>HYPJO37O4</v>
      </c>
      <c r="D54" s="140" t="s">
        <v>7879</v>
      </c>
      <c r="E54" s="140" t="s">
        <v>7878</v>
      </c>
      <c r="F54" s="142" t="s">
        <v>10976</v>
      </c>
      <c r="G54" s="142" t="str">
        <f t="shared" si="3"/>
        <v>O37</v>
      </c>
      <c r="H54" s="114">
        <v>37</v>
      </c>
      <c r="I54" s="142" t="str">
        <f t="shared" si="4"/>
        <v>O4</v>
      </c>
      <c r="J54" s="142">
        <v>4</v>
      </c>
      <c r="K54" s="113" t="s">
        <v>1215</v>
      </c>
      <c r="L54" s="114" t="s">
        <v>523</v>
      </c>
      <c r="M54" s="114" t="s">
        <v>1216</v>
      </c>
      <c r="N54" s="114" t="s">
        <v>1217</v>
      </c>
      <c r="O54" s="114" t="s">
        <v>1218</v>
      </c>
      <c r="P54" s="114" t="s">
        <v>1219</v>
      </c>
      <c r="Q54" s="115"/>
      <c r="R54" s="115">
        <v>3</v>
      </c>
      <c r="S54" s="115"/>
      <c r="T54" s="115"/>
      <c r="U54" s="113" t="s">
        <v>11334</v>
      </c>
    </row>
    <row r="55" spans="1:21" ht="72">
      <c r="A55" s="140" t="str">
        <f t="shared" si="0"/>
        <v>r respaldada por el artículo.</v>
      </c>
      <c r="B55" s="140" t="str">
        <f t="shared" si="1"/>
        <v>38PJ</v>
      </c>
      <c r="C55" s="140" t="str">
        <f t="shared" si="2"/>
        <v>HYPJO38O4</v>
      </c>
      <c r="D55" s="140" t="s">
        <v>7879</v>
      </c>
      <c r="E55" s="140" t="s">
        <v>7878</v>
      </c>
      <c r="F55" s="142" t="s">
        <v>10976</v>
      </c>
      <c r="G55" s="142" t="str">
        <f t="shared" si="3"/>
        <v>O38</v>
      </c>
      <c r="H55" s="114">
        <v>38</v>
      </c>
      <c r="I55" s="142" t="str">
        <f t="shared" si="4"/>
        <v>O4</v>
      </c>
      <c r="J55" s="142">
        <v>4</v>
      </c>
      <c r="K55" s="113" t="s">
        <v>1330</v>
      </c>
      <c r="L55" s="114" t="s">
        <v>522</v>
      </c>
      <c r="M55" s="114" t="s">
        <v>1331</v>
      </c>
      <c r="N55" s="114" t="s">
        <v>1332</v>
      </c>
      <c r="O55" s="114" t="s">
        <v>1333</v>
      </c>
      <c r="P55" s="114" t="s">
        <v>1334</v>
      </c>
      <c r="Q55" s="115"/>
      <c r="R55" s="115">
        <v>4</v>
      </c>
      <c r="S55" s="115"/>
      <c r="T55" s="115"/>
      <c r="U55" s="113" t="s">
        <v>11333</v>
      </c>
    </row>
    <row r="56" spans="1:21" ht="86.4">
      <c r="A56" s="140" t="str">
        <f t="shared" si="0"/>
        <v>e la permanencia en el cargo.</v>
      </c>
      <c r="B56" s="140" t="str">
        <f t="shared" si="1"/>
        <v>39PJ</v>
      </c>
      <c r="C56" s="140" t="str">
        <f t="shared" si="2"/>
        <v>HYPJO39O4</v>
      </c>
      <c r="D56" s="140" t="s">
        <v>7879</v>
      </c>
      <c r="E56" s="140" t="s">
        <v>7878</v>
      </c>
      <c r="F56" s="142" t="s">
        <v>10976</v>
      </c>
      <c r="G56" s="142" t="str">
        <f t="shared" si="3"/>
        <v>O39</v>
      </c>
      <c r="H56" s="114">
        <v>39</v>
      </c>
      <c r="I56" s="142" t="str">
        <f t="shared" si="4"/>
        <v>O4</v>
      </c>
      <c r="J56" s="142">
        <v>4</v>
      </c>
      <c r="K56" s="113" t="s">
        <v>11332</v>
      </c>
      <c r="L56" s="114" t="s">
        <v>522</v>
      </c>
      <c r="M56" s="114" t="s">
        <v>11331</v>
      </c>
      <c r="N56" s="114" t="s">
        <v>503</v>
      </c>
      <c r="O56" s="114" t="s">
        <v>11330</v>
      </c>
      <c r="P56" s="114" t="s">
        <v>504</v>
      </c>
      <c r="Q56" s="115"/>
      <c r="R56" s="115">
        <v>4</v>
      </c>
      <c r="S56" s="115"/>
      <c r="T56" s="115"/>
      <c r="U56" s="113" t="s">
        <v>11329</v>
      </c>
    </row>
    <row r="57" spans="1:21" ht="86.4">
      <c r="A57" s="140" t="str">
        <f t="shared" si="0"/>
        <v xml:space="preserve"> CGPJ propone pero no nombra.</v>
      </c>
      <c r="B57" s="140" t="str">
        <f t="shared" si="1"/>
        <v>40PJ</v>
      </c>
      <c r="C57" s="140" t="str">
        <f t="shared" si="2"/>
        <v>HYPJO40O4</v>
      </c>
      <c r="D57" s="140" t="s">
        <v>7879</v>
      </c>
      <c r="E57" s="140" t="s">
        <v>7878</v>
      </c>
      <c r="F57" s="142" t="s">
        <v>10976</v>
      </c>
      <c r="G57" s="142" t="str">
        <f t="shared" si="3"/>
        <v>O40</v>
      </c>
      <c r="H57" s="114">
        <v>40</v>
      </c>
      <c r="I57" s="142" t="str">
        <f t="shared" si="4"/>
        <v>O4</v>
      </c>
      <c r="J57" s="142">
        <v>4</v>
      </c>
      <c r="K57" s="113" t="s">
        <v>1325</v>
      </c>
      <c r="L57" s="114" t="s">
        <v>1387</v>
      </c>
      <c r="M57" s="114" t="s">
        <v>1326</v>
      </c>
      <c r="N57" s="114" t="s">
        <v>1327</v>
      </c>
      <c r="O57" s="114" t="s">
        <v>1328</v>
      </c>
      <c r="P57" s="114" t="s">
        <v>1329</v>
      </c>
      <c r="Q57" s="115"/>
      <c r="R57" s="115">
        <v>1</v>
      </c>
      <c r="S57" s="115"/>
      <c r="T57" s="115"/>
      <c r="U57" s="113" t="s">
        <v>11328</v>
      </c>
    </row>
    <row r="58" spans="1:21" ht="86.4">
      <c r="A58" s="83" t="str">
        <f t="shared" si="0"/>
        <v>ientemente de la retribución.</v>
      </c>
      <c r="B58" s="83" t="str">
        <f t="shared" si="1"/>
        <v>41PJ</v>
      </c>
      <c r="C58" s="83" t="str">
        <f t="shared" si="2"/>
        <v>HYPJO41O4</v>
      </c>
      <c r="D58" s="83" t="s">
        <v>7879</v>
      </c>
      <c r="E58" s="83" t="s">
        <v>7878</v>
      </c>
      <c r="F58" s="84" t="s">
        <v>10976</v>
      </c>
      <c r="G58" s="84" t="str">
        <f t="shared" si="3"/>
        <v>O41</v>
      </c>
      <c r="H58" s="85">
        <v>41</v>
      </c>
      <c r="I58" s="84" t="str">
        <f t="shared" si="4"/>
        <v>O4</v>
      </c>
      <c r="J58" s="84">
        <v>4</v>
      </c>
      <c r="K58" s="86" t="s">
        <v>1178</v>
      </c>
      <c r="L58" s="85" t="s">
        <v>522</v>
      </c>
      <c r="M58" s="85" t="s">
        <v>1179</v>
      </c>
      <c r="N58" s="85" t="s">
        <v>1180</v>
      </c>
      <c r="O58" s="85" t="s">
        <v>1181</v>
      </c>
      <c r="P58" s="85" t="s">
        <v>1182</v>
      </c>
      <c r="Q58" s="153"/>
      <c r="R58" s="153">
        <v>4</v>
      </c>
      <c r="S58" s="153"/>
      <c r="T58" s="153"/>
      <c r="U58" s="86" t="s">
        <v>11327</v>
      </c>
    </row>
    <row r="59" spans="1:21" ht="86.4">
      <c r="A59" s="83" t="str">
        <f t="shared" si="0"/>
        <v>arse como otros trabajadores.</v>
      </c>
      <c r="B59" s="83" t="str">
        <f t="shared" si="1"/>
        <v>42PJ</v>
      </c>
      <c r="C59" s="83" t="str">
        <f t="shared" si="2"/>
        <v>HYPJO42O4</v>
      </c>
      <c r="D59" s="83" t="s">
        <v>7879</v>
      </c>
      <c r="E59" s="83" t="s">
        <v>7878</v>
      </c>
      <c r="F59" s="84" t="s">
        <v>10976</v>
      </c>
      <c r="G59" s="84" t="str">
        <f t="shared" si="3"/>
        <v>O42</v>
      </c>
      <c r="H59" s="85">
        <v>42</v>
      </c>
      <c r="I59" s="84" t="str">
        <f t="shared" si="4"/>
        <v>O4</v>
      </c>
      <c r="J59" s="84">
        <v>4</v>
      </c>
      <c r="K59" s="86" t="s">
        <v>1068</v>
      </c>
      <c r="L59" s="85" t="s">
        <v>522</v>
      </c>
      <c r="M59" s="85" t="s">
        <v>1069</v>
      </c>
      <c r="N59" s="85" t="s">
        <v>1070</v>
      </c>
      <c r="O59" s="85" t="s">
        <v>1071</v>
      </c>
      <c r="P59" s="85" t="s">
        <v>1072</v>
      </c>
      <c r="Q59" s="153"/>
      <c r="R59" s="153">
        <v>4</v>
      </c>
      <c r="S59" s="153"/>
      <c r="T59" s="153"/>
      <c r="U59" s="86" t="s">
        <v>11326</v>
      </c>
    </row>
    <row r="60" spans="1:21" ht="86.4">
      <c r="A60" s="83" t="str">
        <f t="shared" si="0"/>
        <v>repasar el límite estipulado.</v>
      </c>
      <c r="B60" s="83" t="str">
        <f t="shared" si="1"/>
        <v>43PJ</v>
      </c>
      <c r="C60" s="83" t="str">
        <f t="shared" si="2"/>
        <v>HYPJO43O4</v>
      </c>
      <c r="D60" s="83" t="s">
        <v>7879</v>
      </c>
      <c r="E60" s="83" t="s">
        <v>7878</v>
      </c>
      <c r="F60" s="84" t="s">
        <v>10976</v>
      </c>
      <c r="G60" s="84" t="str">
        <f t="shared" si="3"/>
        <v>O43</v>
      </c>
      <c r="H60" s="85">
        <v>43</v>
      </c>
      <c r="I60" s="84" t="str">
        <f t="shared" si="4"/>
        <v>O4</v>
      </c>
      <c r="J60" s="84">
        <v>4</v>
      </c>
      <c r="K60" s="86" t="s">
        <v>1004</v>
      </c>
      <c r="L60" s="85" t="s">
        <v>523</v>
      </c>
      <c r="M60" s="85" t="s">
        <v>1005</v>
      </c>
      <c r="N60" s="85" t="s">
        <v>1006</v>
      </c>
      <c r="O60" s="85" t="s">
        <v>1007</v>
      </c>
      <c r="P60" s="85" t="s">
        <v>1008</v>
      </c>
      <c r="Q60" s="153"/>
      <c r="R60" s="153">
        <v>3</v>
      </c>
      <c r="S60" s="153"/>
      <c r="T60" s="153"/>
      <c r="U60" s="86" t="s">
        <v>11325</v>
      </c>
    </row>
    <row r="61" spans="1:21" ht="86.4">
      <c r="A61" s="33" t="str">
        <f t="shared" si="0"/>
        <v>entes que establecen el CGPJ.</v>
      </c>
      <c r="B61" s="33" t="str">
        <f t="shared" si="1"/>
        <v>44PJ</v>
      </c>
      <c r="C61" s="33" t="str">
        <f t="shared" si="2"/>
        <v>HYPJO44O4</v>
      </c>
      <c r="D61" s="33" t="s">
        <v>7879</v>
      </c>
      <c r="E61" s="33" t="s">
        <v>7878</v>
      </c>
      <c r="F61" s="233" t="s">
        <v>10976</v>
      </c>
      <c r="G61" s="233" t="str">
        <f t="shared" si="3"/>
        <v>O44</v>
      </c>
      <c r="H61" s="188">
        <v>44</v>
      </c>
      <c r="I61" s="233" t="str">
        <f t="shared" si="4"/>
        <v>O4</v>
      </c>
      <c r="J61" s="233">
        <v>4</v>
      </c>
      <c r="K61" s="190" t="s">
        <v>11324</v>
      </c>
      <c r="L61" s="188" t="s">
        <v>524</v>
      </c>
      <c r="M61" s="188" t="s">
        <v>1225</v>
      </c>
      <c r="N61" s="188" t="s">
        <v>1226</v>
      </c>
      <c r="O61" s="188" t="s">
        <v>1227</v>
      </c>
      <c r="P61" s="188" t="s">
        <v>1228</v>
      </c>
      <c r="Q61" s="189"/>
      <c r="R61" s="189">
        <v>2</v>
      </c>
      <c r="S61" s="189"/>
      <c r="T61" s="189"/>
      <c r="U61" s="190" t="s">
        <v>11323</v>
      </c>
    </row>
    <row r="62" spans="1:21" ht="100.8">
      <c r="A62" s="33" t="str">
        <f t="shared" si="0"/>
        <v>a directa en el nombramiento.</v>
      </c>
      <c r="B62" s="33" t="str">
        <f t="shared" si="1"/>
        <v>45PJ</v>
      </c>
      <c r="C62" s="33" t="str">
        <f t="shared" si="2"/>
        <v>HYPJO45O4</v>
      </c>
      <c r="D62" s="33" t="s">
        <v>7879</v>
      </c>
      <c r="E62" s="33" t="s">
        <v>7878</v>
      </c>
      <c r="F62" s="233" t="s">
        <v>10976</v>
      </c>
      <c r="G62" s="233" t="str">
        <f t="shared" si="3"/>
        <v>O45</v>
      </c>
      <c r="H62" s="188">
        <v>45</v>
      </c>
      <c r="I62" s="233" t="str">
        <f t="shared" si="4"/>
        <v>O4</v>
      </c>
      <c r="J62" s="233">
        <v>4</v>
      </c>
      <c r="K62" s="190" t="s">
        <v>1044</v>
      </c>
      <c r="L62" s="188" t="s">
        <v>522</v>
      </c>
      <c r="M62" s="188" t="s">
        <v>1045</v>
      </c>
      <c r="N62" s="188" t="s">
        <v>1046</v>
      </c>
      <c r="O62" s="188" t="s">
        <v>1047</v>
      </c>
      <c r="P62" s="188" t="s">
        <v>1048</v>
      </c>
      <c r="Q62" s="189"/>
      <c r="R62" s="189">
        <v>4</v>
      </c>
      <c r="S62" s="189"/>
      <c r="T62" s="189"/>
      <c r="U62" s="190" t="s">
        <v>11322</v>
      </c>
    </row>
    <row r="63" spans="1:21" ht="100.8">
      <c r="A63" s="33" t="str">
        <f t="shared" si="0"/>
        <v>s responsabilidades del CGPJ.</v>
      </c>
      <c r="B63" s="33" t="str">
        <f t="shared" si="1"/>
        <v>46PJ</v>
      </c>
      <c r="C63" s="33" t="str">
        <f t="shared" si="2"/>
        <v>HYPJO46O4</v>
      </c>
      <c r="D63" s="33" t="s">
        <v>7879</v>
      </c>
      <c r="E63" s="33" t="s">
        <v>7878</v>
      </c>
      <c r="F63" s="233" t="s">
        <v>10976</v>
      </c>
      <c r="G63" s="233" t="str">
        <f t="shared" si="3"/>
        <v>O46</v>
      </c>
      <c r="H63" s="188">
        <v>46</v>
      </c>
      <c r="I63" s="233" t="str">
        <f t="shared" si="4"/>
        <v>O4</v>
      </c>
      <c r="J63" s="233">
        <v>4</v>
      </c>
      <c r="K63" s="190" t="s">
        <v>1083</v>
      </c>
      <c r="L63" s="188" t="s">
        <v>524</v>
      </c>
      <c r="M63" s="188" t="s">
        <v>1339</v>
      </c>
      <c r="N63" s="188" t="s">
        <v>1340</v>
      </c>
      <c r="O63" s="188" t="s">
        <v>1341</v>
      </c>
      <c r="P63" s="188" t="s">
        <v>1342</v>
      </c>
      <c r="Q63" s="189"/>
      <c r="R63" s="189">
        <v>2</v>
      </c>
      <c r="S63" s="189"/>
      <c r="T63" s="189"/>
      <c r="U63" s="190" t="s">
        <v>11321</v>
      </c>
    </row>
    <row r="64" spans="1:21" ht="86.4">
      <c r="A64" s="33" t="str">
        <f t="shared" si="0"/>
        <v>e dentro de sus competencias.</v>
      </c>
      <c r="B64" s="33" t="str">
        <f t="shared" si="1"/>
        <v>47PJ</v>
      </c>
      <c r="C64" s="33" t="str">
        <f t="shared" si="2"/>
        <v>HYPJO47O4</v>
      </c>
      <c r="D64" s="33" t="s">
        <v>7879</v>
      </c>
      <c r="E64" s="33" t="s">
        <v>7878</v>
      </c>
      <c r="F64" s="233" t="s">
        <v>10976</v>
      </c>
      <c r="G64" s="233" t="str">
        <f t="shared" si="3"/>
        <v>O47</v>
      </c>
      <c r="H64" s="188">
        <v>47</v>
      </c>
      <c r="I64" s="233" t="str">
        <f t="shared" si="4"/>
        <v>O4</v>
      </c>
      <c r="J64" s="233">
        <v>4</v>
      </c>
      <c r="K64" s="190" t="s">
        <v>1083</v>
      </c>
      <c r="L64" s="188" t="s">
        <v>524</v>
      </c>
      <c r="M64" s="188" t="s">
        <v>1084</v>
      </c>
      <c r="N64" s="188" t="s">
        <v>1085</v>
      </c>
      <c r="O64" s="188" t="s">
        <v>1086</v>
      </c>
      <c r="P64" s="188" t="s">
        <v>1087</v>
      </c>
      <c r="Q64" s="189"/>
      <c r="R64" s="189">
        <v>2</v>
      </c>
      <c r="S64" s="189"/>
      <c r="T64" s="189"/>
      <c r="U64" s="190" t="s">
        <v>11320</v>
      </c>
    </row>
    <row r="65" spans="1:21" ht="129.6">
      <c r="A65" s="33" t="str">
        <f t="shared" si="0"/>
        <v>fica este criterio adicional.</v>
      </c>
      <c r="B65" s="33" t="str">
        <f t="shared" si="1"/>
        <v>48PJ</v>
      </c>
      <c r="C65" s="33" t="str">
        <f t="shared" si="2"/>
        <v>HYPJO48O4</v>
      </c>
      <c r="D65" s="33" t="s">
        <v>7879</v>
      </c>
      <c r="E65" s="33" t="s">
        <v>7878</v>
      </c>
      <c r="F65" s="233" t="s">
        <v>10976</v>
      </c>
      <c r="G65" s="233" t="str">
        <f t="shared" si="3"/>
        <v>O48</v>
      </c>
      <c r="H65" s="188">
        <v>48</v>
      </c>
      <c r="I65" s="233" t="str">
        <f t="shared" si="4"/>
        <v>O4</v>
      </c>
      <c r="J65" s="233">
        <v>4</v>
      </c>
      <c r="K65" s="190" t="s">
        <v>11319</v>
      </c>
      <c r="L65" s="188" t="s">
        <v>524</v>
      </c>
      <c r="M65" s="188" t="s">
        <v>560</v>
      </c>
      <c r="N65" s="188" t="s">
        <v>11317</v>
      </c>
      <c r="O65" s="188" t="s">
        <v>561</v>
      </c>
      <c r="P65" s="188" t="s">
        <v>11318</v>
      </c>
      <c r="Q65" s="189"/>
      <c r="R65" s="189">
        <v>2</v>
      </c>
      <c r="S65" s="189"/>
      <c r="T65" s="189"/>
      <c r="U65" s="190" t="s">
        <v>11316</v>
      </c>
    </row>
    <row r="66" spans="1:21" ht="100.8">
      <c r="A66" s="33" t="str">
        <f t="shared" si="0"/>
        <v>impartir tales instrucciones.</v>
      </c>
      <c r="B66" s="33" t="str">
        <f t="shared" si="1"/>
        <v>49PJ</v>
      </c>
      <c r="C66" s="33" t="str">
        <f t="shared" si="2"/>
        <v>HYPJO49O4</v>
      </c>
      <c r="D66" s="33" t="s">
        <v>7879</v>
      </c>
      <c r="E66" s="33" t="s">
        <v>7878</v>
      </c>
      <c r="F66" s="233" t="s">
        <v>10976</v>
      </c>
      <c r="G66" s="233" t="str">
        <f t="shared" si="3"/>
        <v>O49</v>
      </c>
      <c r="H66" s="188">
        <v>49</v>
      </c>
      <c r="I66" s="233" t="str">
        <f t="shared" si="4"/>
        <v>O4</v>
      </c>
      <c r="J66" s="233">
        <v>4</v>
      </c>
      <c r="K66" s="190" t="s">
        <v>1083</v>
      </c>
      <c r="L66" s="188" t="s">
        <v>523</v>
      </c>
      <c r="M66" s="188" t="s">
        <v>1193</v>
      </c>
      <c r="N66" s="188" t="s">
        <v>1194</v>
      </c>
      <c r="O66" s="188" t="s">
        <v>1195</v>
      </c>
      <c r="P66" s="188" t="s">
        <v>1196</v>
      </c>
      <c r="Q66" s="189"/>
      <c r="R66" s="189">
        <v>3</v>
      </c>
      <c r="S66" s="189"/>
      <c r="T66" s="189"/>
      <c r="U66" s="190" t="s">
        <v>11315</v>
      </c>
    </row>
    <row r="67" spans="1:21" ht="129.6">
      <c r="A67" s="33" t="str">
        <f t="shared" ref="A67:A130" si="5">RIGHT(U67,29)</f>
        <v>del Interior y no en el CGPJ.</v>
      </c>
      <c r="B67" s="33" t="str">
        <f t="shared" ref="B67:B130" si="6">H67&amp;F67</f>
        <v>50PJ</v>
      </c>
      <c r="C67" s="33" t="str">
        <f t="shared" ref="C67:C130" si="7">D67&amp;E67&amp;F67&amp;G67&amp;I67</f>
        <v>HYPJO50O4</v>
      </c>
      <c r="D67" s="33" t="s">
        <v>7879</v>
      </c>
      <c r="E67" s="33" t="s">
        <v>7878</v>
      </c>
      <c r="F67" s="233" t="s">
        <v>10976</v>
      </c>
      <c r="G67" s="233" t="str">
        <f t="shared" ref="G67:G130" si="8">IF(H67&lt;9,"OO",IF(H67&lt;99,"O",""))&amp;H67</f>
        <v>O50</v>
      </c>
      <c r="H67" s="188">
        <v>50</v>
      </c>
      <c r="I67" s="233" t="str">
        <f t="shared" ref="I67:I130" si="9">IF(J67&lt;9,"O","")&amp;J67</f>
        <v>O4</v>
      </c>
      <c r="J67" s="233">
        <v>4</v>
      </c>
      <c r="K67" s="190" t="s">
        <v>1538</v>
      </c>
      <c r="L67" s="188" t="s">
        <v>523</v>
      </c>
      <c r="M67" s="188" t="s">
        <v>562</v>
      </c>
      <c r="N67" s="188" t="s">
        <v>563</v>
      </c>
      <c r="O67" s="188" t="s">
        <v>564</v>
      </c>
      <c r="P67" s="188" t="s">
        <v>565</v>
      </c>
      <c r="Q67" s="189"/>
      <c r="R67" s="189">
        <v>3</v>
      </c>
      <c r="S67" s="189"/>
      <c r="T67" s="189"/>
      <c r="U67" s="190" t="s">
        <v>11314</v>
      </c>
    </row>
    <row r="68" spans="1:21" ht="100.8">
      <c r="A68" s="33" t="str">
        <f t="shared" si="5"/>
        <v>blece un plazo tan inmediato.</v>
      </c>
      <c r="B68" s="33" t="str">
        <f t="shared" si="6"/>
        <v>51PJ</v>
      </c>
      <c r="C68" s="33" t="str">
        <f t="shared" si="7"/>
        <v>HYPJO51O4</v>
      </c>
      <c r="D68" s="33" t="s">
        <v>7879</v>
      </c>
      <c r="E68" s="33" t="s">
        <v>7878</v>
      </c>
      <c r="F68" s="233" t="s">
        <v>10976</v>
      </c>
      <c r="G68" s="233" t="str">
        <f t="shared" si="8"/>
        <v>O51</v>
      </c>
      <c r="H68" s="188">
        <v>51</v>
      </c>
      <c r="I68" s="233" t="str">
        <f t="shared" si="9"/>
        <v>O4</v>
      </c>
      <c r="J68" s="233">
        <v>4</v>
      </c>
      <c r="K68" s="190" t="s">
        <v>1593</v>
      </c>
      <c r="L68" s="188" t="s">
        <v>524</v>
      </c>
      <c r="M68" s="188" t="s">
        <v>566</v>
      </c>
      <c r="N68" s="188" t="s">
        <v>567</v>
      </c>
      <c r="O68" s="188" t="s">
        <v>568</v>
      </c>
      <c r="P68" s="188" t="s">
        <v>569</v>
      </c>
      <c r="Q68" s="189"/>
      <c r="R68" s="189">
        <v>2</v>
      </c>
      <c r="S68" s="189"/>
      <c r="T68" s="189"/>
      <c r="U68" s="190" t="s">
        <v>11313</v>
      </c>
    </row>
    <row r="69" spans="1:21" ht="86.4">
      <c r="A69" s="33" t="str">
        <f t="shared" si="5"/>
        <v>tre días hábiles y naturales.</v>
      </c>
      <c r="B69" s="33" t="str">
        <f t="shared" si="6"/>
        <v>52PJ</v>
      </c>
      <c r="C69" s="33" t="str">
        <f t="shared" si="7"/>
        <v>HYPJO52O4</v>
      </c>
      <c r="D69" s="33" t="s">
        <v>7879</v>
      </c>
      <c r="E69" s="33" t="s">
        <v>7878</v>
      </c>
      <c r="F69" s="233" t="s">
        <v>10976</v>
      </c>
      <c r="G69" s="233" t="str">
        <f t="shared" si="8"/>
        <v>O52</v>
      </c>
      <c r="H69" s="188">
        <v>52</v>
      </c>
      <c r="I69" s="233" t="str">
        <f t="shared" si="9"/>
        <v>O4</v>
      </c>
      <c r="J69" s="233">
        <v>4</v>
      </c>
      <c r="K69" s="190" t="s">
        <v>11312</v>
      </c>
      <c r="L69" s="188" t="s">
        <v>1387</v>
      </c>
      <c r="M69" s="188" t="s">
        <v>570</v>
      </c>
      <c r="N69" s="188" t="s">
        <v>571</v>
      </c>
      <c r="O69" s="188" t="s">
        <v>572</v>
      </c>
      <c r="P69" s="188" t="s">
        <v>573</v>
      </c>
      <c r="Q69" s="189"/>
      <c r="R69" s="189">
        <v>1</v>
      </c>
      <c r="S69" s="189"/>
      <c r="T69" s="189"/>
      <c r="U69" s="190" t="s">
        <v>11311</v>
      </c>
    </row>
    <row r="70" spans="1:21" ht="115.2">
      <c r="A70" s="33" t="str">
        <f t="shared" si="5"/>
        <v>retraso en las designaciones.</v>
      </c>
      <c r="B70" s="33" t="str">
        <f t="shared" si="6"/>
        <v>53PJ</v>
      </c>
      <c r="C70" s="33" t="str">
        <f t="shared" si="7"/>
        <v>HYPJO53O4</v>
      </c>
      <c r="D70" s="33" t="s">
        <v>7879</v>
      </c>
      <c r="E70" s="33" t="s">
        <v>7878</v>
      </c>
      <c r="F70" s="233" t="s">
        <v>10976</v>
      </c>
      <c r="G70" s="233" t="str">
        <f t="shared" si="8"/>
        <v>O53</v>
      </c>
      <c r="H70" s="188">
        <v>53</v>
      </c>
      <c r="I70" s="233" t="str">
        <f t="shared" si="9"/>
        <v>O4</v>
      </c>
      <c r="J70" s="233">
        <v>4</v>
      </c>
      <c r="K70" s="190" t="s">
        <v>4120</v>
      </c>
      <c r="L70" s="188" t="s">
        <v>524</v>
      </c>
      <c r="M70" s="188" t="s">
        <v>574</v>
      </c>
      <c r="N70" s="188" t="s">
        <v>575</v>
      </c>
      <c r="O70" s="188" t="s">
        <v>576</v>
      </c>
      <c r="P70" s="188" t="s">
        <v>577</v>
      </c>
      <c r="Q70" s="189"/>
      <c r="R70" s="189">
        <v>2</v>
      </c>
      <c r="S70" s="189"/>
      <c r="T70" s="189"/>
      <c r="U70" s="190" t="s">
        <v>11310</v>
      </c>
    </row>
    <row r="71" spans="1:21" ht="115.2">
      <c r="A71" s="33" t="str">
        <f t="shared" si="5"/>
        <v>ortar si ha sido vocal antes.</v>
      </c>
      <c r="B71" s="33" t="str">
        <f t="shared" si="6"/>
        <v>54PJ</v>
      </c>
      <c r="C71" s="33" t="str">
        <f t="shared" si="7"/>
        <v>HYPJO54O4</v>
      </c>
      <c r="D71" s="33" t="s">
        <v>7879</v>
      </c>
      <c r="E71" s="33" t="s">
        <v>7878</v>
      </c>
      <c r="F71" s="233" t="s">
        <v>10976</v>
      </c>
      <c r="G71" s="233" t="str">
        <f t="shared" si="8"/>
        <v>O54</v>
      </c>
      <c r="H71" s="188">
        <v>54</v>
      </c>
      <c r="I71" s="233" t="str">
        <f t="shared" si="9"/>
        <v>O4</v>
      </c>
      <c r="J71" s="233">
        <v>4</v>
      </c>
      <c r="K71" s="190" t="s">
        <v>490</v>
      </c>
      <c r="L71" s="188" t="s">
        <v>524</v>
      </c>
      <c r="M71" s="188" t="s">
        <v>11309</v>
      </c>
      <c r="N71" s="188" t="s">
        <v>11308</v>
      </c>
      <c r="O71" s="188" t="s">
        <v>508</v>
      </c>
      <c r="P71" s="188" t="s">
        <v>509</v>
      </c>
      <c r="Q71" s="189"/>
      <c r="R71" s="189">
        <v>2</v>
      </c>
      <c r="S71" s="189"/>
      <c r="T71" s="189"/>
      <c r="U71" s="190" t="s">
        <v>11307</v>
      </c>
    </row>
    <row r="72" spans="1:21" ht="100.8">
      <c r="A72" s="33" t="str">
        <f t="shared" si="5"/>
        <v xml:space="preserve"> y válida según la normativa.</v>
      </c>
      <c r="B72" s="33" t="str">
        <f t="shared" si="6"/>
        <v>55PJ</v>
      </c>
      <c r="C72" s="33" t="str">
        <f t="shared" si="7"/>
        <v>HYPJO55O4</v>
      </c>
      <c r="D72" s="33" t="s">
        <v>7879</v>
      </c>
      <c r="E72" s="33" t="s">
        <v>7878</v>
      </c>
      <c r="F72" s="233" t="s">
        <v>10976</v>
      </c>
      <c r="G72" s="233" t="str">
        <f t="shared" si="8"/>
        <v>O55</v>
      </c>
      <c r="H72" s="188">
        <v>55</v>
      </c>
      <c r="I72" s="233" t="str">
        <f t="shared" si="9"/>
        <v>O4</v>
      </c>
      <c r="J72" s="233">
        <v>4</v>
      </c>
      <c r="K72" s="190" t="s">
        <v>489</v>
      </c>
      <c r="L72" s="188" t="s">
        <v>523</v>
      </c>
      <c r="M72" s="188" t="s">
        <v>505</v>
      </c>
      <c r="N72" s="188" t="s">
        <v>506</v>
      </c>
      <c r="O72" s="188" t="s">
        <v>507</v>
      </c>
      <c r="P72" s="188" t="s">
        <v>445</v>
      </c>
      <c r="Q72" s="189"/>
      <c r="R72" s="189">
        <v>3</v>
      </c>
      <c r="S72" s="189"/>
      <c r="T72" s="189"/>
      <c r="U72" s="190" t="s">
        <v>11306</v>
      </c>
    </row>
    <row r="73" spans="1:21" ht="72">
      <c r="A73" s="33" t="str">
        <f t="shared" si="5"/>
        <v>Gobierno y la Administración.</v>
      </c>
      <c r="B73" s="33" t="str">
        <f t="shared" si="6"/>
        <v>56PJ</v>
      </c>
      <c r="C73" s="33" t="str">
        <f t="shared" si="7"/>
        <v>HYPJO56O4</v>
      </c>
      <c r="D73" s="33" t="s">
        <v>7879</v>
      </c>
      <c r="E73" s="33" t="s">
        <v>7878</v>
      </c>
      <c r="F73" s="233" t="s">
        <v>10976</v>
      </c>
      <c r="G73" s="233" t="str">
        <f t="shared" si="8"/>
        <v>O56</v>
      </c>
      <c r="H73" s="188">
        <v>56</v>
      </c>
      <c r="I73" s="233" t="str">
        <f t="shared" si="9"/>
        <v>O4</v>
      </c>
      <c r="J73" s="233">
        <v>4</v>
      </c>
      <c r="K73" s="190" t="s">
        <v>485</v>
      </c>
      <c r="L73" s="188" t="s">
        <v>543</v>
      </c>
      <c r="M73" s="188" t="s">
        <v>11305</v>
      </c>
      <c r="N73" s="188" t="s">
        <v>126</v>
      </c>
      <c r="O73" s="188" t="s">
        <v>123</v>
      </c>
      <c r="P73" s="188" t="s">
        <v>130</v>
      </c>
      <c r="Q73" s="189"/>
      <c r="R73" s="189">
        <v>2</v>
      </c>
      <c r="S73" s="189"/>
      <c r="T73" s="189"/>
      <c r="U73" s="190" t="s">
        <v>11304</v>
      </c>
    </row>
    <row r="74" spans="1:21" ht="144">
      <c r="A74" s="33" t="str">
        <f t="shared" si="5"/>
        <v>luir órganos administrativos.</v>
      </c>
      <c r="B74" s="33" t="str">
        <f t="shared" si="6"/>
        <v>61PJ</v>
      </c>
      <c r="C74" s="33" t="str">
        <f t="shared" si="7"/>
        <v>HYPJO61O4</v>
      </c>
      <c r="D74" s="33" t="s">
        <v>7879</v>
      </c>
      <c r="E74" s="33" t="s">
        <v>7878</v>
      </c>
      <c r="F74" s="233" t="s">
        <v>10976</v>
      </c>
      <c r="G74" s="233" t="str">
        <f t="shared" si="8"/>
        <v>O61</v>
      </c>
      <c r="H74" s="188">
        <v>61</v>
      </c>
      <c r="I74" s="233" t="str">
        <f t="shared" si="9"/>
        <v>O4</v>
      </c>
      <c r="J74" s="233">
        <v>4</v>
      </c>
      <c r="K74" s="190" t="s">
        <v>5252</v>
      </c>
      <c r="L74" s="188" t="s">
        <v>522</v>
      </c>
      <c r="M74" s="188" t="s">
        <v>5253</v>
      </c>
      <c r="N74" s="188" t="s">
        <v>5254</v>
      </c>
      <c r="O74" s="188" t="s">
        <v>5255</v>
      </c>
      <c r="P74" s="188" t="s">
        <v>5256</v>
      </c>
      <c r="Q74" s="189"/>
      <c r="R74" s="189">
        <v>4</v>
      </c>
      <c r="S74" s="189"/>
      <c r="T74" s="189"/>
      <c r="U74" s="190" t="s">
        <v>11296</v>
      </c>
    </row>
    <row r="75" spans="1:21" ht="172.8">
      <c r="A75" s="33" t="str">
        <f t="shared" si="5"/>
        <v xml:space="preserve"> incluido en el artículo 117.</v>
      </c>
      <c r="B75" s="33" t="str">
        <f t="shared" si="6"/>
        <v>62PJ</v>
      </c>
      <c r="C75" s="33" t="str">
        <f t="shared" si="7"/>
        <v>HYPJO62O4</v>
      </c>
      <c r="D75" s="33" t="s">
        <v>7879</v>
      </c>
      <c r="E75" s="33" t="s">
        <v>7878</v>
      </c>
      <c r="F75" s="233" t="s">
        <v>10976</v>
      </c>
      <c r="G75" s="233" t="str">
        <f t="shared" si="8"/>
        <v>O62</v>
      </c>
      <c r="H75" s="188">
        <v>62</v>
      </c>
      <c r="I75" s="233" t="str">
        <f t="shared" si="9"/>
        <v>O4</v>
      </c>
      <c r="J75" s="233">
        <v>4</v>
      </c>
      <c r="K75" s="190" t="s">
        <v>5252</v>
      </c>
      <c r="L75" s="188" t="s">
        <v>1387</v>
      </c>
      <c r="M75" s="188" t="s">
        <v>5257</v>
      </c>
      <c r="N75" s="188" t="s">
        <v>5258</v>
      </c>
      <c r="O75" s="188" t="s">
        <v>5259</v>
      </c>
      <c r="P75" s="188" t="s">
        <v>5260</v>
      </c>
      <c r="Q75" s="189"/>
      <c r="R75" s="189">
        <v>1</v>
      </c>
      <c r="S75" s="189"/>
      <c r="T75" s="189"/>
      <c r="U75" s="190" t="s">
        <v>11295</v>
      </c>
    </row>
    <row r="76" spans="1:21" ht="158.4">
      <c r="A76" s="33" t="str">
        <f t="shared" si="5"/>
        <v>egulado en el artículo 122.1.</v>
      </c>
      <c r="B76" s="33" t="str">
        <f t="shared" si="6"/>
        <v>63PJ</v>
      </c>
      <c r="C76" s="33" t="str">
        <f t="shared" si="7"/>
        <v>HYPJO63O4</v>
      </c>
      <c r="D76" s="33" t="s">
        <v>7879</v>
      </c>
      <c r="E76" s="33" t="s">
        <v>7878</v>
      </c>
      <c r="F76" s="233" t="s">
        <v>10976</v>
      </c>
      <c r="G76" s="233" t="str">
        <f t="shared" si="8"/>
        <v>O63</v>
      </c>
      <c r="H76" s="188">
        <v>63</v>
      </c>
      <c r="I76" s="233" t="str">
        <f t="shared" si="9"/>
        <v>O4</v>
      </c>
      <c r="J76" s="233">
        <v>4</v>
      </c>
      <c r="K76" s="190" t="s">
        <v>3348</v>
      </c>
      <c r="L76" s="188" t="s">
        <v>524</v>
      </c>
      <c r="M76" s="188" t="s">
        <v>3349</v>
      </c>
      <c r="N76" s="188" t="s">
        <v>3350</v>
      </c>
      <c r="O76" s="188" t="s">
        <v>3351</v>
      </c>
      <c r="P76" s="188" t="s">
        <v>3352</v>
      </c>
      <c r="Q76" s="189"/>
      <c r="R76" s="189">
        <v>2</v>
      </c>
      <c r="S76" s="189"/>
      <c r="T76" s="189"/>
      <c r="U76" s="190" t="s">
        <v>11294</v>
      </c>
    </row>
    <row r="77" spans="1:21" ht="158.4">
      <c r="A77" s="33" t="str">
        <f t="shared" si="5"/>
        <v>ionada con el artículo 124.2.</v>
      </c>
      <c r="B77" s="33" t="str">
        <f t="shared" si="6"/>
        <v>64PJ</v>
      </c>
      <c r="C77" s="33" t="str">
        <f t="shared" si="7"/>
        <v>HYPJO64O4</v>
      </c>
      <c r="D77" s="33" t="s">
        <v>7879</v>
      </c>
      <c r="E77" s="33" t="s">
        <v>7878</v>
      </c>
      <c r="F77" s="233" t="s">
        <v>10976</v>
      </c>
      <c r="G77" s="233" t="str">
        <f t="shared" si="8"/>
        <v>O64</v>
      </c>
      <c r="H77" s="188">
        <v>64</v>
      </c>
      <c r="I77" s="233" t="str">
        <f t="shared" si="9"/>
        <v>O4</v>
      </c>
      <c r="J77" s="233">
        <v>4</v>
      </c>
      <c r="K77" s="190" t="s">
        <v>3353</v>
      </c>
      <c r="L77" s="188" t="s">
        <v>524</v>
      </c>
      <c r="M77" s="188" t="s">
        <v>30363</v>
      </c>
      <c r="N77" s="188" t="s">
        <v>3354</v>
      </c>
      <c r="O77" s="188" t="s">
        <v>3355</v>
      </c>
      <c r="P77" s="188" t="s">
        <v>3356</v>
      </c>
      <c r="Q77" s="189"/>
      <c r="R77" s="189">
        <v>2</v>
      </c>
      <c r="S77" s="189"/>
      <c r="T77" s="189"/>
      <c r="U77" s="190" t="s">
        <v>11293</v>
      </c>
    </row>
    <row r="78" spans="1:21" ht="201.6">
      <c r="A78" s="33" t="str">
        <f t="shared" si="5"/>
        <v>contenido del artículo 127.1.</v>
      </c>
      <c r="B78" s="33" t="str">
        <f t="shared" si="6"/>
        <v>65PJ</v>
      </c>
      <c r="C78" s="33" t="str">
        <f t="shared" si="7"/>
        <v>HYPJO65O4</v>
      </c>
      <c r="D78" s="33" t="s">
        <v>7879</v>
      </c>
      <c r="E78" s="33" t="s">
        <v>7878</v>
      </c>
      <c r="F78" s="233" t="s">
        <v>10976</v>
      </c>
      <c r="G78" s="233" t="str">
        <f t="shared" si="8"/>
        <v>O65</v>
      </c>
      <c r="H78" s="188">
        <v>65</v>
      </c>
      <c r="I78" s="233" t="str">
        <f t="shared" si="9"/>
        <v>O4</v>
      </c>
      <c r="J78" s="233">
        <v>4</v>
      </c>
      <c r="K78" s="190" t="s">
        <v>3357</v>
      </c>
      <c r="L78" s="188" t="s">
        <v>524</v>
      </c>
      <c r="M78" s="188" t="s">
        <v>3358</v>
      </c>
      <c r="N78" s="188" t="s">
        <v>3359</v>
      </c>
      <c r="O78" s="188" t="s">
        <v>3360</v>
      </c>
      <c r="P78" s="188" t="s">
        <v>3361</v>
      </c>
      <c r="Q78" s="189"/>
      <c r="R78" s="189">
        <v>2</v>
      </c>
      <c r="S78" s="189"/>
      <c r="T78" s="189"/>
      <c r="U78" s="190" t="s">
        <v>11292</v>
      </c>
    </row>
    <row r="79" spans="1:21" ht="158.4">
      <c r="A79" s="33" t="str">
        <f t="shared" si="5"/>
        <v>vante para el artículo 122.3.</v>
      </c>
      <c r="B79" s="33" t="str">
        <f t="shared" si="6"/>
        <v>66PJ</v>
      </c>
      <c r="C79" s="33" t="str">
        <f t="shared" si="7"/>
        <v>HYPJO66O4</v>
      </c>
      <c r="D79" s="33" t="s">
        <v>7879</v>
      </c>
      <c r="E79" s="33" t="s">
        <v>7878</v>
      </c>
      <c r="F79" s="233" t="s">
        <v>10976</v>
      </c>
      <c r="G79" s="233" t="str">
        <f t="shared" si="8"/>
        <v>O66</v>
      </c>
      <c r="H79" s="188">
        <v>66</v>
      </c>
      <c r="I79" s="233" t="str">
        <f t="shared" si="9"/>
        <v>O4</v>
      </c>
      <c r="J79" s="233">
        <v>4</v>
      </c>
      <c r="K79" s="190" t="s">
        <v>2811</v>
      </c>
      <c r="L79" s="188" t="s">
        <v>522</v>
      </c>
      <c r="M79" s="188" t="s">
        <v>2812</v>
      </c>
      <c r="N79" s="188" t="s">
        <v>2813</v>
      </c>
      <c r="O79" s="188" t="s">
        <v>2814</v>
      </c>
      <c r="P79" s="188" t="s">
        <v>2815</v>
      </c>
      <c r="Q79" s="189"/>
      <c r="R79" s="189">
        <v>4</v>
      </c>
      <c r="S79" s="189"/>
      <c r="T79" s="189"/>
      <c r="U79" s="190" t="s">
        <v>11291</v>
      </c>
    </row>
    <row r="80" spans="1:21" ht="216">
      <c r="A80" s="33" t="str">
        <f t="shared" si="5"/>
        <v>tablecida en el artículo 558.</v>
      </c>
      <c r="B80" s="33" t="str">
        <f t="shared" si="6"/>
        <v>67PJ</v>
      </c>
      <c r="C80" s="33" t="str">
        <f t="shared" si="7"/>
        <v>HYPJO67O4</v>
      </c>
      <c r="D80" s="33" t="s">
        <v>7879</v>
      </c>
      <c r="E80" s="33" t="s">
        <v>7878</v>
      </c>
      <c r="F80" s="233" t="s">
        <v>10976</v>
      </c>
      <c r="G80" s="233" t="str">
        <f t="shared" si="8"/>
        <v>O67</v>
      </c>
      <c r="H80" s="188">
        <v>67</v>
      </c>
      <c r="I80" s="233" t="str">
        <f t="shared" si="9"/>
        <v>O4</v>
      </c>
      <c r="J80" s="233">
        <v>4</v>
      </c>
      <c r="K80" s="190" t="s">
        <v>11290</v>
      </c>
      <c r="L80" s="188" t="s">
        <v>523</v>
      </c>
      <c r="M80" s="188" t="s">
        <v>11289</v>
      </c>
      <c r="N80" s="188" t="s">
        <v>11288</v>
      </c>
      <c r="O80" s="188" t="s">
        <v>3361</v>
      </c>
      <c r="P80" s="188" t="s">
        <v>11287</v>
      </c>
      <c r="Q80" s="189"/>
      <c r="R80" s="189">
        <v>3</v>
      </c>
      <c r="S80" s="189"/>
      <c r="T80" s="189"/>
      <c r="U80" s="190" t="s">
        <v>11286</v>
      </c>
    </row>
    <row r="81" spans="1:21" ht="201.6">
      <c r="A81" s="33" t="str">
        <f t="shared" si="5"/>
        <v>sobre el proceso de elección.</v>
      </c>
      <c r="B81" s="33" t="str">
        <f t="shared" si="6"/>
        <v>68PJ</v>
      </c>
      <c r="C81" s="33" t="str">
        <f t="shared" si="7"/>
        <v>HYPJO68O4</v>
      </c>
      <c r="D81" s="33" t="s">
        <v>7879</v>
      </c>
      <c r="E81" s="33" t="s">
        <v>7878</v>
      </c>
      <c r="F81" s="233" t="s">
        <v>10976</v>
      </c>
      <c r="G81" s="233" t="str">
        <f t="shared" si="8"/>
        <v>O68</v>
      </c>
      <c r="H81" s="188">
        <v>68</v>
      </c>
      <c r="I81" s="233" t="str">
        <f t="shared" si="9"/>
        <v>O4</v>
      </c>
      <c r="J81" s="233">
        <v>4</v>
      </c>
      <c r="K81" s="190" t="s">
        <v>4124</v>
      </c>
      <c r="L81" s="188" t="s">
        <v>1387</v>
      </c>
      <c r="M81" s="188" t="s">
        <v>4125</v>
      </c>
      <c r="N81" s="188" t="s">
        <v>4126</v>
      </c>
      <c r="O81" s="188" t="s">
        <v>4127</v>
      </c>
      <c r="P81" s="188" t="s">
        <v>4392</v>
      </c>
      <c r="Q81" s="189"/>
      <c r="R81" s="189">
        <v>1</v>
      </c>
      <c r="S81" s="189"/>
      <c r="T81" s="189"/>
      <c r="U81" s="190" t="s">
        <v>11285</v>
      </c>
    </row>
    <row r="82" spans="1:21" ht="187.2">
      <c r="A82" s="33" t="str">
        <f t="shared" si="5"/>
        <v xml:space="preserve"> la continuidad en funciones.</v>
      </c>
      <c r="B82" s="33" t="str">
        <f t="shared" si="6"/>
        <v>69PJ</v>
      </c>
      <c r="C82" s="33" t="str">
        <f t="shared" si="7"/>
        <v>HYPJO69O4</v>
      </c>
      <c r="D82" s="33" t="s">
        <v>7879</v>
      </c>
      <c r="E82" s="33" t="s">
        <v>7878</v>
      </c>
      <c r="F82" s="233" t="s">
        <v>10976</v>
      </c>
      <c r="G82" s="233" t="str">
        <f t="shared" si="8"/>
        <v>O69</v>
      </c>
      <c r="H82" s="188">
        <v>69</v>
      </c>
      <c r="I82" s="233" t="str">
        <f t="shared" si="9"/>
        <v>O4</v>
      </c>
      <c r="J82" s="233">
        <v>4</v>
      </c>
      <c r="K82" s="190" t="s">
        <v>491</v>
      </c>
      <c r="L82" s="188" t="s">
        <v>523</v>
      </c>
      <c r="M82" s="188" t="s">
        <v>510</v>
      </c>
      <c r="N82" s="188" t="s">
        <v>511</v>
      </c>
      <c r="O82" s="188" t="s">
        <v>512</v>
      </c>
      <c r="P82" s="188" t="s">
        <v>513</v>
      </c>
      <c r="Q82" s="189"/>
      <c r="R82" s="189">
        <v>3</v>
      </c>
      <c r="S82" s="189"/>
      <c r="T82" s="189"/>
      <c r="U82" s="190" t="s">
        <v>11284</v>
      </c>
    </row>
    <row r="83" spans="1:21" ht="201.6">
      <c r="A83" s="33" t="str">
        <f t="shared" si="5"/>
        <v>ación por una de las Cámaras.</v>
      </c>
      <c r="B83" s="33" t="str">
        <f t="shared" si="6"/>
        <v>70PJ</v>
      </c>
      <c r="C83" s="33" t="str">
        <f t="shared" si="7"/>
        <v>HYPJO70O4</v>
      </c>
      <c r="D83" s="33" t="s">
        <v>7879</v>
      </c>
      <c r="E83" s="33" t="s">
        <v>7878</v>
      </c>
      <c r="F83" s="233" t="s">
        <v>10976</v>
      </c>
      <c r="G83" s="233" t="str">
        <f t="shared" si="8"/>
        <v>O70</v>
      </c>
      <c r="H83" s="188">
        <v>70</v>
      </c>
      <c r="I83" s="233" t="str">
        <f t="shared" si="9"/>
        <v>O4</v>
      </c>
      <c r="J83" s="233">
        <v>4</v>
      </c>
      <c r="K83" s="190" t="s">
        <v>11283</v>
      </c>
      <c r="L83" s="188" t="s">
        <v>522</v>
      </c>
      <c r="M83" s="188" t="s">
        <v>11282</v>
      </c>
      <c r="N83" s="188" t="s">
        <v>11281</v>
      </c>
      <c r="O83" s="188" t="s">
        <v>11280</v>
      </c>
      <c r="P83" s="188" t="s">
        <v>11279</v>
      </c>
      <c r="Q83" s="189"/>
      <c r="R83" s="189">
        <v>4</v>
      </c>
      <c r="S83" s="189"/>
      <c r="T83" s="189"/>
      <c r="U83" s="190" t="s">
        <v>11278</v>
      </c>
    </row>
    <row r="84" spans="1:21" ht="230.4">
      <c r="A84" s="33" t="str">
        <f t="shared" si="5"/>
        <v xml:space="preserve"> a la presentación de avales.</v>
      </c>
      <c r="B84" s="33" t="str">
        <f t="shared" si="6"/>
        <v>71PJ</v>
      </c>
      <c r="C84" s="33" t="str">
        <f t="shared" si="7"/>
        <v>HYPJO71O4</v>
      </c>
      <c r="D84" s="33" t="s">
        <v>7879</v>
      </c>
      <c r="E84" s="33" t="s">
        <v>7878</v>
      </c>
      <c r="F84" s="233" t="s">
        <v>10976</v>
      </c>
      <c r="G84" s="233" t="str">
        <f t="shared" si="8"/>
        <v>O71</v>
      </c>
      <c r="H84" s="188">
        <v>71</v>
      </c>
      <c r="I84" s="233" t="str">
        <f t="shared" si="9"/>
        <v>O4</v>
      </c>
      <c r="J84" s="233">
        <v>4</v>
      </c>
      <c r="K84" s="190" t="s">
        <v>11277</v>
      </c>
      <c r="L84" s="188" t="s">
        <v>523</v>
      </c>
      <c r="M84" s="188" t="s">
        <v>11276</v>
      </c>
      <c r="N84" s="188" t="s">
        <v>11275</v>
      </c>
      <c r="O84" s="188" t="s">
        <v>11273</v>
      </c>
      <c r="P84" s="188" t="s">
        <v>11274</v>
      </c>
      <c r="Q84" s="189"/>
      <c r="R84" s="189">
        <v>3</v>
      </c>
      <c r="S84" s="189"/>
      <c r="T84" s="189"/>
      <c r="U84" s="190" t="s">
        <v>11272</v>
      </c>
    </row>
    <row r="85" spans="1:21" ht="172.8">
      <c r="A85" s="33" t="str">
        <f t="shared" si="5"/>
        <v xml:space="preserve"> nueva información relevante.</v>
      </c>
      <c r="B85" s="33" t="str">
        <f t="shared" si="6"/>
        <v>72PJ</v>
      </c>
      <c r="C85" s="33" t="str">
        <f t="shared" si="7"/>
        <v>HYPJO72O4</v>
      </c>
      <c r="D85" s="33" t="s">
        <v>7879</v>
      </c>
      <c r="E85" s="33" t="s">
        <v>7878</v>
      </c>
      <c r="F85" s="233" t="s">
        <v>10976</v>
      </c>
      <c r="G85" s="233" t="str">
        <f t="shared" si="8"/>
        <v>O72</v>
      </c>
      <c r="H85" s="188">
        <v>72</v>
      </c>
      <c r="I85" s="233" t="str">
        <f t="shared" si="9"/>
        <v>O4</v>
      </c>
      <c r="J85" s="233">
        <v>4</v>
      </c>
      <c r="K85" s="190" t="s">
        <v>486</v>
      </c>
      <c r="L85" s="188" t="s">
        <v>524</v>
      </c>
      <c r="M85" s="188" t="s">
        <v>494</v>
      </c>
      <c r="N85" s="188" t="s">
        <v>495</v>
      </c>
      <c r="O85" s="188" t="s">
        <v>496</v>
      </c>
      <c r="P85" s="188" t="s">
        <v>494</v>
      </c>
      <c r="Q85" s="189"/>
      <c r="R85" s="189">
        <v>2</v>
      </c>
      <c r="S85" s="189"/>
      <c r="T85" s="189"/>
      <c r="U85" s="190" t="s">
        <v>11271</v>
      </c>
    </row>
    <row r="86" spans="1:21" ht="216">
      <c r="A86" s="33" t="str">
        <f t="shared" si="5"/>
        <v>uerdos adoptados previamente.</v>
      </c>
      <c r="B86" s="33" t="str">
        <f t="shared" si="6"/>
        <v>73PJ</v>
      </c>
      <c r="C86" s="33" t="str">
        <f t="shared" si="7"/>
        <v>HYPJO73O4</v>
      </c>
      <c r="D86" s="33" t="s">
        <v>7879</v>
      </c>
      <c r="E86" s="33" t="s">
        <v>7878</v>
      </c>
      <c r="F86" s="233" t="s">
        <v>10976</v>
      </c>
      <c r="G86" s="233" t="str">
        <f t="shared" si="8"/>
        <v>O73</v>
      </c>
      <c r="H86" s="188">
        <v>73</v>
      </c>
      <c r="I86" s="233" t="str">
        <f t="shared" si="9"/>
        <v>O4</v>
      </c>
      <c r="J86" s="233">
        <v>4</v>
      </c>
      <c r="K86" s="190" t="s">
        <v>11270</v>
      </c>
      <c r="L86" s="188" t="s">
        <v>523</v>
      </c>
      <c r="M86" s="188" t="s">
        <v>11269</v>
      </c>
      <c r="N86" s="188" t="s">
        <v>11268</v>
      </c>
      <c r="O86" s="188" t="s">
        <v>11266</v>
      </c>
      <c r="P86" s="188" t="s">
        <v>11267</v>
      </c>
      <c r="Q86" s="189"/>
      <c r="R86" s="189">
        <v>3</v>
      </c>
      <c r="S86" s="189"/>
      <c r="T86" s="189"/>
      <c r="U86" s="190" t="s">
        <v>11265</v>
      </c>
    </row>
    <row r="87" spans="1:21" ht="187.2">
      <c r="A87" s="33" t="str">
        <f t="shared" si="5"/>
        <v>presentación de candidaturas.</v>
      </c>
      <c r="B87" s="33" t="str">
        <f t="shared" si="6"/>
        <v>74PJ</v>
      </c>
      <c r="C87" s="33" t="str">
        <f t="shared" si="7"/>
        <v>HYPJO74O4</v>
      </c>
      <c r="D87" s="33" t="s">
        <v>7879</v>
      </c>
      <c r="E87" s="33" t="s">
        <v>7878</v>
      </c>
      <c r="F87" s="233" t="s">
        <v>10976</v>
      </c>
      <c r="G87" s="233" t="str">
        <f t="shared" si="8"/>
        <v>O74</v>
      </c>
      <c r="H87" s="188">
        <v>74</v>
      </c>
      <c r="I87" s="233" t="str">
        <f t="shared" si="9"/>
        <v>O4</v>
      </c>
      <c r="J87" s="233">
        <v>4</v>
      </c>
      <c r="K87" s="190" t="s">
        <v>4121</v>
      </c>
      <c r="L87" s="188" t="s">
        <v>1387</v>
      </c>
      <c r="M87" s="188" t="s">
        <v>4122</v>
      </c>
      <c r="N87" s="188" t="s">
        <v>3731</v>
      </c>
      <c r="O87" s="188" t="s">
        <v>4123</v>
      </c>
      <c r="P87" s="188" t="s">
        <v>4391</v>
      </c>
      <c r="Q87" s="189"/>
      <c r="R87" s="189">
        <v>1</v>
      </c>
      <c r="S87" s="189"/>
      <c r="T87" s="189"/>
      <c r="U87" s="190" t="s">
        <v>11264</v>
      </c>
    </row>
    <row r="88" spans="1:21" ht="115.2">
      <c r="A88" s="33" t="str">
        <f t="shared" si="5"/>
        <v>l contenido del artículo 579.</v>
      </c>
      <c r="B88" s="33" t="str">
        <f t="shared" si="6"/>
        <v>75PJ</v>
      </c>
      <c r="C88" s="33" t="str">
        <f t="shared" si="7"/>
        <v>HYPJO75O4</v>
      </c>
      <c r="D88" s="33" t="s">
        <v>7879</v>
      </c>
      <c r="E88" s="33" t="s">
        <v>7878</v>
      </c>
      <c r="F88" s="233" t="s">
        <v>10976</v>
      </c>
      <c r="G88" s="233" t="str">
        <f t="shared" si="8"/>
        <v>O75</v>
      </c>
      <c r="H88" s="188">
        <v>75</v>
      </c>
      <c r="I88" s="233" t="str">
        <f t="shared" si="9"/>
        <v>O4</v>
      </c>
      <c r="J88" s="233">
        <v>4</v>
      </c>
      <c r="K88" s="188" t="s">
        <v>11263</v>
      </c>
      <c r="L88" s="188" t="s">
        <v>522</v>
      </c>
      <c r="M88" s="188" t="s">
        <v>3723</v>
      </c>
      <c r="N88" s="188" t="s">
        <v>11262</v>
      </c>
      <c r="O88" s="188" t="s">
        <v>11261</v>
      </c>
      <c r="P88" s="188" t="s">
        <v>11260</v>
      </c>
      <c r="Q88" s="189"/>
      <c r="R88" s="189">
        <v>4</v>
      </c>
      <c r="S88" s="189"/>
      <c r="T88" s="189"/>
      <c r="U88" s="190" t="s">
        <v>11259</v>
      </c>
    </row>
    <row r="89" spans="1:21" ht="187.2">
      <c r="A89" s="33" t="str">
        <f t="shared" si="5"/>
        <v>obre abstención y recusación.</v>
      </c>
      <c r="B89" s="33" t="str">
        <f t="shared" si="6"/>
        <v>76PJ</v>
      </c>
      <c r="C89" s="33" t="str">
        <f t="shared" si="7"/>
        <v>HYPJO76O4</v>
      </c>
      <c r="D89" s="33" t="s">
        <v>7879</v>
      </c>
      <c r="E89" s="33" t="s">
        <v>7878</v>
      </c>
      <c r="F89" s="233" t="s">
        <v>10976</v>
      </c>
      <c r="G89" s="233" t="str">
        <f t="shared" si="8"/>
        <v>O76</v>
      </c>
      <c r="H89" s="188">
        <v>76</v>
      </c>
      <c r="I89" s="233" t="str">
        <f t="shared" si="9"/>
        <v>O4</v>
      </c>
      <c r="J89" s="233">
        <v>4</v>
      </c>
      <c r="K89" s="188" t="s">
        <v>3721</v>
      </c>
      <c r="L89" s="188" t="s">
        <v>523</v>
      </c>
      <c r="M89" s="188" t="s">
        <v>3722</v>
      </c>
      <c r="N89" s="188" t="s">
        <v>3723</v>
      </c>
      <c r="O89" s="188" t="s">
        <v>3724</v>
      </c>
      <c r="P89" s="188" t="s">
        <v>3725</v>
      </c>
      <c r="Q89" s="189"/>
      <c r="R89" s="189">
        <v>3</v>
      </c>
      <c r="S89" s="189"/>
      <c r="T89" s="189"/>
      <c r="U89" s="190" t="s">
        <v>11258</v>
      </c>
    </row>
    <row r="90" spans="1:21" ht="115.2">
      <c r="A90" s="33" t="str">
        <f t="shared" si="5"/>
        <v>da, y la opción correcta es D</v>
      </c>
      <c r="B90" s="33" t="str">
        <f t="shared" si="6"/>
        <v>77PJ</v>
      </c>
      <c r="C90" s="33" t="str">
        <f t="shared" si="7"/>
        <v>HYPJO77O4</v>
      </c>
      <c r="D90" s="33" t="s">
        <v>7879</v>
      </c>
      <c r="E90" s="33" t="s">
        <v>7878</v>
      </c>
      <c r="F90" s="233" t="s">
        <v>10976</v>
      </c>
      <c r="G90" s="233" t="str">
        <f t="shared" si="8"/>
        <v>O77</v>
      </c>
      <c r="H90" s="188">
        <v>77</v>
      </c>
      <c r="I90" s="233" t="str">
        <f t="shared" si="9"/>
        <v>O4</v>
      </c>
      <c r="J90" s="233">
        <v>4</v>
      </c>
      <c r="K90" s="188" t="s">
        <v>3726</v>
      </c>
      <c r="L90" s="188" t="s">
        <v>522</v>
      </c>
      <c r="M90" s="188" t="s">
        <v>3727</v>
      </c>
      <c r="N90" s="188" t="s">
        <v>3728</v>
      </c>
      <c r="O90" s="188" t="s">
        <v>3729</v>
      </c>
      <c r="P90" s="188" t="s">
        <v>171</v>
      </c>
      <c r="Q90" s="189"/>
      <c r="R90" s="189">
        <v>4</v>
      </c>
      <c r="S90" s="189"/>
      <c r="T90" s="189"/>
      <c r="U90" s="190" t="s">
        <v>11257</v>
      </c>
    </row>
    <row r="91" spans="1:21" ht="57.6">
      <c r="A91" s="33" t="str">
        <f t="shared" si="5"/>
        <v>ormativa específica del CGPJ.</v>
      </c>
      <c r="B91" s="33" t="str">
        <f t="shared" si="6"/>
        <v>78PJ</v>
      </c>
      <c r="C91" s="33" t="str">
        <f t="shared" si="7"/>
        <v>HYPJO78O4</v>
      </c>
      <c r="D91" s="33" t="s">
        <v>7879</v>
      </c>
      <c r="E91" s="33" t="s">
        <v>7878</v>
      </c>
      <c r="F91" s="233" t="s">
        <v>10976</v>
      </c>
      <c r="G91" s="233" t="str">
        <f t="shared" si="8"/>
        <v>O78</v>
      </c>
      <c r="H91" s="188">
        <v>78</v>
      </c>
      <c r="I91" s="233" t="str">
        <f t="shared" si="9"/>
        <v>O4</v>
      </c>
      <c r="J91" s="233">
        <v>4</v>
      </c>
      <c r="K91" s="188" t="s">
        <v>4676</v>
      </c>
      <c r="L91" s="188" t="s">
        <v>1387</v>
      </c>
      <c r="M91" s="188" t="s">
        <v>4677</v>
      </c>
      <c r="N91" s="188" t="s">
        <v>30364</v>
      </c>
      <c r="O91" s="188" t="s">
        <v>4678</v>
      </c>
      <c r="P91" s="188" t="s">
        <v>171</v>
      </c>
      <c r="Q91" s="189"/>
      <c r="R91" s="189">
        <v>1</v>
      </c>
      <c r="S91" s="189"/>
      <c r="T91" s="189"/>
      <c r="U91" s="190" t="s">
        <v>11256</v>
      </c>
    </row>
    <row r="92" spans="1:21" ht="86.4">
      <c r="A92" s="33" t="str">
        <f t="shared" si="5"/>
        <v>ura en la normativa del CGPJ.</v>
      </c>
      <c r="B92" s="33" t="str">
        <f t="shared" si="6"/>
        <v>79PJ</v>
      </c>
      <c r="C92" s="33" t="str">
        <f t="shared" si="7"/>
        <v>HYPJO79O4</v>
      </c>
      <c r="D92" s="33" t="s">
        <v>7879</v>
      </c>
      <c r="E92" s="33" t="s">
        <v>7878</v>
      </c>
      <c r="F92" s="233" t="s">
        <v>10976</v>
      </c>
      <c r="G92" s="233" t="str">
        <f t="shared" si="8"/>
        <v>O79</v>
      </c>
      <c r="H92" s="188">
        <v>79</v>
      </c>
      <c r="I92" s="233" t="str">
        <f t="shared" si="9"/>
        <v>O4</v>
      </c>
      <c r="J92" s="233">
        <v>4</v>
      </c>
      <c r="K92" s="188" t="s">
        <v>5982</v>
      </c>
      <c r="L92" s="188" t="s">
        <v>522</v>
      </c>
      <c r="M92" s="188" t="s">
        <v>5983</v>
      </c>
      <c r="N92" s="188" t="s">
        <v>5984</v>
      </c>
      <c r="O92" s="188" t="s">
        <v>5985</v>
      </c>
      <c r="P92" s="188" t="s">
        <v>5986</v>
      </c>
      <c r="Q92" s="189"/>
      <c r="R92" s="189">
        <v>4</v>
      </c>
      <c r="S92" s="189"/>
      <c r="T92" s="189"/>
      <c r="U92" s="190" t="s">
        <v>11255</v>
      </c>
    </row>
    <row r="93" spans="1:21" ht="57.6">
      <c r="A93" s="33" t="str">
        <f t="shared" si="5"/>
        <v>o General del Poder Judicial.</v>
      </c>
      <c r="B93" s="33" t="str">
        <f t="shared" si="6"/>
        <v>80PJ</v>
      </c>
      <c r="C93" s="33" t="str">
        <f t="shared" si="7"/>
        <v>HYPJO80O4</v>
      </c>
      <c r="D93" s="33" t="s">
        <v>7879</v>
      </c>
      <c r="E93" s="33" t="s">
        <v>7878</v>
      </c>
      <c r="F93" s="233" t="s">
        <v>10976</v>
      </c>
      <c r="G93" s="233" t="str">
        <f t="shared" si="8"/>
        <v>O80</v>
      </c>
      <c r="H93" s="188">
        <v>80</v>
      </c>
      <c r="I93" s="233" t="str">
        <f t="shared" si="9"/>
        <v>O4</v>
      </c>
      <c r="J93" s="233">
        <v>4</v>
      </c>
      <c r="K93" s="188" t="s">
        <v>5600</v>
      </c>
      <c r="L93" s="188" t="s">
        <v>1387</v>
      </c>
      <c r="M93" s="188" t="s">
        <v>5601</v>
      </c>
      <c r="N93" s="188" t="s">
        <v>5602</v>
      </c>
      <c r="O93" s="188" t="s">
        <v>5603</v>
      </c>
      <c r="P93" s="188" t="s">
        <v>171</v>
      </c>
      <c r="Q93" s="189"/>
      <c r="R93" s="189">
        <v>1</v>
      </c>
      <c r="S93" s="189"/>
      <c r="T93" s="189"/>
      <c r="U93" s="190" t="s">
        <v>11254</v>
      </c>
    </row>
    <row r="94" spans="1:21" ht="72">
      <c r="A94" s="33" t="str">
        <f t="shared" si="5"/>
        <v xml:space="preserve"> no aplican en este contexto.</v>
      </c>
      <c r="B94" s="33" t="str">
        <f t="shared" si="6"/>
        <v>81PJ</v>
      </c>
      <c r="C94" s="33" t="str">
        <f t="shared" si="7"/>
        <v>HYPJO81O4</v>
      </c>
      <c r="D94" s="33" t="s">
        <v>7879</v>
      </c>
      <c r="E94" s="33" t="s">
        <v>7878</v>
      </c>
      <c r="F94" s="233" t="s">
        <v>10976</v>
      </c>
      <c r="G94" s="233" t="str">
        <f t="shared" si="8"/>
        <v>O81</v>
      </c>
      <c r="H94" s="188">
        <v>81</v>
      </c>
      <c r="I94" s="233" t="str">
        <f t="shared" si="9"/>
        <v>O4</v>
      </c>
      <c r="J94" s="233">
        <v>4</v>
      </c>
      <c r="K94" s="188" t="s">
        <v>5604</v>
      </c>
      <c r="L94" s="188" t="s">
        <v>1387</v>
      </c>
      <c r="M94" s="188" t="s">
        <v>545</v>
      </c>
      <c r="N94" s="188" t="s">
        <v>546</v>
      </c>
      <c r="O94" s="188" t="s">
        <v>547</v>
      </c>
      <c r="P94" s="188" t="s">
        <v>548</v>
      </c>
      <c r="Q94" s="189"/>
      <c r="R94" s="189">
        <v>1</v>
      </c>
      <c r="S94" s="189"/>
      <c r="T94" s="189"/>
      <c r="U94" s="190" t="s">
        <v>11253</v>
      </c>
    </row>
    <row r="95" spans="1:21" ht="72">
      <c r="A95" s="33" t="str">
        <f t="shared" si="5"/>
        <v>o a la declaración de bienes.</v>
      </c>
      <c r="B95" s="33" t="str">
        <f t="shared" si="6"/>
        <v>82PJ</v>
      </c>
      <c r="C95" s="33" t="str">
        <f t="shared" si="7"/>
        <v>HYPJO82O4</v>
      </c>
      <c r="D95" s="33" t="s">
        <v>7879</v>
      </c>
      <c r="E95" s="33" t="s">
        <v>7878</v>
      </c>
      <c r="F95" s="233" t="s">
        <v>10976</v>
      </c>
      <c r="G95" s="233" t="str">
        <f t="shared" si="8"/>
        <v>O82</v>
      </c>
      <c r="H95" s="188">
        <v>82</v>
      </c>
      <c r="I95" s="233" t="str">
        <f t="shared" si="9"/>
        <v>O4</v>
      </c>
      <c r="J95" s="233">
        <v>4</v>
      </c>
      <c r="K95" s="188" t="s">
        <v>3730</v>
      </c>
      <c r="L95" s="188" t="s">
        <v>523</v>
      </c>
      <c r="M95" s="188" t="s">
        <v>3731</v>
      </c>
      <c r="N95" s="188" t="s">
        <v>3732</v>
      </c>
      <c r="O95" s="188" t="s">
        <v>3733</v>
      </c>
      <c r="P95" s="188" t="s">
        <v>3734</v>
      </c>
      <c r="Q95" s="189"/>
      <c r="R95" s="189">
        <v>3</v>
      </c>
      <c r="S95" s="189"/>
      <c r="T95" s="189"/>
      <c r="U95" s="190" t="s">
        <v>11252</v>
      </c>
    </row>
    <row r="96" spans="1:21" ht="72">
      <c r="A96" s="33" t="str">
        <f t="shared" si="5"/>
        <v>nas o no exclusivas del CGPJ.</v>
      </c>
      <c r="B96" s="33" t="str">
        <f t="shared" si="6"/>
        <v>83PJ</v>
      </c>
      <c r="C96" s="33" t="str">
        <f t="shared" si="7"/>
        <v>HYPJO83O4</v>
      </c>
      <c r="D96" s="33" t="s">
        <v>7879</v>
      </c>
      <c r="E96" s="33" t="s">
        <v>7878</v>
      </c>
      <c r="F96" s="233" t="s">
        <v>10976</v>
      </c>
      <c r="G96" s="233" t="str">
        <f t="shared" si="8"/>
        <v>O83</v>
      </c>
      <c r="H96" s="188">
        <v>83</v>
      </c>
      <c r="I96" s="233" t="str">
        <f t="shared" si="9"/>
        <v>O4</v>
      </c>
      <c r="J96" s="233">
        <v>4</v>
      </c>
      <c r="K96" s="188" t="s">
        <v>5987</v>
      </c>
      <c r="L96" s="188" t="s">
        <v>522</v>
      </c>
      <c r="M96" s="188" t="s">
        <v>11251</v>
      </c>
      <c r="N96" s="188" t="s">
        <v>30365</v>
      </c>
      <c r="O96" s="188" t="s">
        <v>11250</v>
      </c>
      <c r="P96" s="188" t="s">
        <v>11249</v>
      </c>
      <c r="Q96" s="189"/>
      <c r="R96" s="189">
        <v>4</v>
      </c>
      <c r="S96" s="189"/>
      <c r="T96" s="189"/>
      <c r="U96" s="190" t="s">
        <v>11248</v>
      </c>
    </row>
    <row r="97" spans="1:21" ht="72">
      <c r="A97" s="33" t="str">
        <f t="shared" si="5"/>
        <v>lamentaria propiamente dicha.</v>
      </c>
      <c r="B97" s="33" t="str">
        <f t="shared" si="6"/>
        <v>84PJ</v>
      </c>
      <c r="C97" s="33" t="str">
        <f t="shared" si="7"/>
        <v>HYPJO84O4</v>
      </c>
      <c r="D97" s="33" t="s">
        <v>7879</v>
      </c>
      <c r="E97" s="33" t="s">
        <v>7878</v>
      </c>
      <c r="F97" s="233" t="s">
        <v>10976</v>
      </c>
      <c r="G97" s="233" t="str">
        <f t="shared" si="8"/>
        <v>O84</v>
      </c>
      <c r="H97" s="188">
        <v>84</v>
      </c>
      <c r="I97" s="233" t="str">
        <f t="shared" si="9"/>
        <v>O4</v>
      </c>
      <c r="J97" s="233">
        <v>4</v>
      </c>
      <c r="K97" s="188" t="s">
        <v>5987</v>
      </c>
      <c r="L97" s="188" t="s">
        <v>523</v>
      </c>
      <c r="M97" s="188" t="s">
        <v>5988</v>
      </c>
      <c r="N97" s="188" t="s">
        <v>5989</v>
      </c>
      <c r="O97" s="188" t="s">
        <v>5990</v>
      </c>
      <c r="P97" s="188" t="s">
        <v>5988</v>
      </c>
      <c r="Q97" s="189"/>
      <c r="R97" s="189">
        <v>3</v>
      </c>
      <c r="S97" s="189"/>
      <c r="T97" s="189"/>
      <c r="U97" s="190" t="s">
        <v>11247</v>
      </c>
    </row>
    <row r="98" spans="1:21" ht="100.8">
      <c r="A98" s="33" t="str">
        <f t="shared" si="5"/>
        <v>ia según el marco de la LOPJ.</v>
      </c>
      <c r="B98" s="33" t="str">
        <f t="shared" si="6"/>
        <v>85PJ</v>
      </c>
      <c r="C98" s="33" t="str">
        <f t="shared" si="7"/>
        <v>HYPJO85O4</v>
      </c>
      <c r="D98" s="33" t="s">
        <v>7879</v>
      </c>
      <c r="E98" s="33" t="s">
        <v>7878</v>
      </c>
      <c r="F98" s="233" t="s">
        <v>10976</v>
      </c>
      <c r="G98" s="233" t="str">
        <f t="shared" si="8"/>
        <v>O85</v>
      </c>
      <c r="H98" s="188">
        <v>85</v>
      </c>
      <c r="I98" s="233" t="str">
        <f t="shared" si="9"/>
        <v>O4</v>
      </c>
      <c r="J98" s="233">
        <v>4</v>
      </c>
      <c r="K98" s="188" t="s">
        <v>6209</v>
      </c>
      <c r="L98" s="188" t="s">
        <v>522</v>
      </c>
      <c r="M98" s="188" t="s">
        <v>553</v>
      </c>
      <c r="N98" s="188" t="s">
        <v>554</v>
      </c>
      <c r="O98" s="188" t="s">
        <v>555</v>
      </c>
      <c r="P98" s="188" t="s">
        <v>6210</v>
      </c>
      <c r="Q98" s="189"/>
      <c r="R98" s="189">
        <v>4</v>
      </c>
      <c r="S98" s="189"/>
      <c r="T98" s="189"/>
      <c r="U98" s="190" t="s">
        <v>11246</v>
      </c>
    </row>
    <row r="99" spans="1:21" ht="72">
      <c r="A99" s="33" t="str">
        <f t="shared" si="5"/>
        <v>os en relación a la justicia.</v>
      </c>
      <c r="B99" s="33" t="str">
        <f t="shared" si="6"/>
        <v>86PJ</v>
      </c>
      <c r="C99" s="33" t="str">
        <f t="shared" si="7"/>
        <v>HYPJO86O4</v>
      </c>
      <c r="D99" s="33" t="s">
        <v>7879</v>
      </c>
      <c r="E99" s="33" t="s">
        <v>7878</v>
      </c>
      <c r="F99" s="233" t="s">
        <v>10976</v>
      </c>
      <c r="G99" s="233" t="str">
        <f t="shared" si="8"/>
        <v>O86</v>
      </c>
      <c r="H99" s="188">
        <v>86</v>
      </c>
      <c r="I99" s="233" t="str">
        <f t="shared" si="9"/>
        <v>O4</v>
      </c>
      <c r="J99" s="233">
        <v>4</v>
      </c>
      <c r="K99" s="188" t="s">
        <v>4833</v>
      </c>
      <c r="L99" s="188" t="s">
        <v>1387</v>
      </c>
      <c r="M99" s="188" t="s">
        <v>4834</v>
      </c>
      <c r="N99" s="188" t="s">
        <v>4835</v>
      </c>
      <c r="O99" s="188" t="s">
        <v>4836</v>
      </c>
      <c r="P99" s="188" t="s">
        <v>4837</v>
      </c>
      <c r="Q99" s="189"/>
      <c r="R99" s="189">
        <v>1</v>
      </c>
      <c r="S99" s="189"/>
      <c r="T99" s="189"/>
      <c r="U99" s="190" t="s">
        <v>11245</v>
      </c>
    </row>
    <row r="100" spans="1:21" ht="100.8">
      <c r="A100" s="33" t="str">
        <f t="shared" si="5"/>
        <v>ón directa con este artículo.</v>
      </c>
      <c r="B100" s="33" t="str">
        <f t="shared" si="6"/>
        <v>87PJ</v>
      </c>
      <c r="C100" s="33" t="str">
        <f t="shared" si="7"/>
        <v>HYPJO87O4</v>
      </c>
      <c r="D100" s="33" t="s">
        <v>7879</v>
      </c>
      <c r="E100" s="33" t="s">
        <v>7878</v>
      </c>
      <c r="F100" s="233" t="s">
        <v>10976</v>
      </c>
      <c r="G100" s="233" t="str">
        <f t="shared" si="8"/>
        <v>O87</v>
      </c>
      <c r="H100" s="188">
        <v>87</v>
      </c>
      <c r="I100" s="233" t="str">
        <f t="shared" si="9"/>
        <v>O4</v>
      </c>
      <c r="J100" s="233">
        <v>4</v>
      </c>
      <c r="K100" s="188" t="s">
        <v>11244</v>
      </c>
      <c r="L100" s="188" t="s">
        <v>524</v>
      </c>
      <c r="M100" s="188" t="s">
        <v>11243</v>
      </c>
      <c r="N100" s="188" t="s">
        <v>11242</v>
      </c>
      <c r="O100" s="188" t="s">
        <v>498</v>
      </c>
      <c r="P100" s="188" t="s">
        <v>1120</v>
      </c>
      <c r="Q100" s="189"/>
      <c r="R100" s="189">
        <v>2</v>
      </c>
      <c r="S100" s="189"/>
      <c r="T100" s="189"/>
      <c r="U100" s="190" t="s">
        <v>11241</v>
      </c>
    </row>
    <row r="101" spans="1:21" ht="72">
      <c r="A101" s="33" t="str">
        <f t="shared" si="5"/>
        <v>quieren del informe del CGPJ.</v>
      </c>
      <c r="B101" s="33" t="str">
        <f t="shared" si="6"/>
        <v>88PJ</v>
      </c>
      <c r="C101" s="33" t="str">
        <f t="shared" si="7"/>
        <v>HYPJO88O4</v>
      </c>
      <c r="D101" s="33" t="s">
        <v>7879</v>
      </c>
      <c r="E101" s="33" t="s">
        <v>7878</v>
      </c>
      <c r="F101" s="233" t="s">
        <v>10976</v>
      </c>
      <c r="G101" s="233" t="str">
        <f t="shared" si="8"/>
        <v>O88</v>
      </c>
      <c r="H101" s="188">
        <v>88</v>
      </c>
      <c r="I101" s="233" t="str">
        <f t="shared" si="9"/>
        <v>O4</v>
      </c>
      <c r="J101" s="233">
        <v>4</v>
      </c>
      <c r="K101" s="188" t="s">
        <v>5605</v>
      </c>
      <c r="L101" s="188" t="s">
        <v>523</v>
      </c>
      <c r="M101" s="188" t="s">
        <v>1244</v>
      </c>
      <c r="N101" s="188" t="s">
        <v>1245</v>
      </c>
      <c r="O101" s="188" t="s">
        <v>1246</v>
      </c>
      <c r="P101" s="188" t="s">
        <v>1247</v>
      </c>
      <c r="Q101" s="189"/>
      <c r="R101" s="189">
        <v>3</v>
      </c>
      <c r="S101" s="189"/>
      <c r="T101" s="189"/>
      <c r="U101" s="190" t="s">
        <v>11240</v>
      </c>
    </row>
    <row r="102" spans="1:21" ht="172.8">
      <c r="A102" s="33" t="str">
        <f t="shared" si="5"/>
        <v>a el artículo 562 de la LOPJ.</v>
      </c>
      <c r="B102" s="33" t="str">
        <f t="shared" si="6"/>
        <v>89PJ</v>
      </c>
      <c r="C102" s="33" t="str">
        <f t="shared" si="7"/>
        <v>HYPJO89O4</v>
      </c>
      <c r="D102" s="33" t="s">
        <v>7879</v>
      </c>
      <c r="E102" s="33" t="s">
        <v>7878</v>
      </c>
      <c r="F102" s="233" t="s">
        <v>10976</v>
      </c>
      <c r="G102" s="233" t="str">
        <f t="shared" si="8"/>
        <v>O89</v>
      </c>
      <c r="H102" s="188">
        <v>89</v>
      </c>
      <c r="I102" s="233" t="str">
        <f t="shared" si="9"/>
        <v>O4</v>
      </c>
      <c r="J102" s="233">
        <v>4</v>
      </c>
      <c r="K102" s="190" t="s">
        <v>487</v>
      </c>
      <c r="L102" s="188" t="s">
        <v>524</v>
      </c>
      <c r="M102" s="188" t="s">
        <v>497</v>
      </c>
      <c r="N102" s="188" t="s">
        <v>498</v>
      </c>
      <c r="O102" s="188" t="s">
        <v>30366</v>
      </c>
      <c r="P102" s="188" t="s">
        <v>171</v>
      </c>
      <c r="Q102" s="189"/>
      <c r="R102" s="189">
        <v>2</v>
      </c>
      <c r="S102" s="189"/>
      <c r="T102" s="189"/>
      <c r="U102" s="190" t="s">
        <v>11239</v>
      </c>
    </row>
    <row r="103" spans="1:21" ht="86.4">
      <c r="A103" s="219" t="str">
        <f t="shared" si="5"/>
        <v xml:space="preserve"> Judicial en la Constitución.</v>
      </c>
      <c r="B103" s="219" t="str">
        <f t="shared" si="6"/>
        <v>90PJ</v>
      </c>
      <c r="C103" s="219" t="str">
        <f t="shared" si="7"/>
        <v>HYPJO90O4</v>
      </c>
      <c r="D103" s="219" t="s">
        <v>7879</v>
      </c>
      <c r="E103" s="219" t="s">
        <v>7878</v>
      </c>
      <c r="F103" s="212" t="s">
        <v>10976</v>
      </c>
      <c r="G103" s="212" t="str">
        <f t="shared" si="8"/>
        <v>O90</v>
      </c>
      <c r="H103" s="220">
        <v>90</v>
      </c>
      <c r="I103" s="212" t="str">
        <f t="shared" si="9"/>
        <v>O4</v>
      </c>
      <c r="J103" s="212">
        <v>4</v>
      </c>
      <c r="K103" s="323" t="s">
        <v>11238</v>
      </c>
      <c r="L103" s="323" t="s">
        <v>1388</v>
      </c>
      <c r="M103" s="323" t="s">
        <v>10157</v>
      </c>
      <c r="N103" s="323" t="s">
        <v>10004</v>
      </c>
      <c r="O103" s="323" t="s">
        <v>10002</v>
      </c>
      <c r="P103" s="323" t="s">
        <v>9162</v>
      </c>
      <c r="Q103" s="321"/>
      <c r="R103" s="321">
        <v>4</v>
      </c>
      <c r="S103" s="321"/>
      <c r="T103" s="321"/>
      <c r="U103" s="203" t="s">
        <v>11237</v>
      </c>
    </row>
    <row r="104" spans="1:21" ht="86.4">
      <c r="A104" s="219" t="str">
        <f t="shared" si="5"/>
        <v>stema constitucional español.</v>
      </c>
      <c r="B104" s="219" t="str">
        <f t="shared" si="6"/>
        <v>91PJ</v>
      </c>
      <c r="C104" s="219" t="str">
        <f t="shared" si="7"/>
        <v>HYPJO91O4</v>
      </c>
      <c r="D104" s="219" t="s">
        <v>7879</v>
      </c>
      <c r="E104" s="219" t="s">
        <v>7878</v>
      </c>
      <c r="F104" s="212" t="s">
        <v>10976</v>
      </c>
      <c r="G104" s="212" t="str">
        <f t="shared" si="8"/>
        <v>O91</v>
      </c>
      <c r="H104" s="220">
        <v>91</v>
      </c>
      <c r="I104" s="212" t="str">
        <f t="shared" si="9"/>
        <v>O4</v>
      </c>
      <c r="J104" s="212">
        <v>4</v>
      </c>
      <c r="K104" s="323" t="s">
        <v>11236</v>
      </c>
      <c r="L104" s="323" t="s">
        <v>543</v>
      </c>
      <c r="M104" s="323" t="s">
        <v>11235</v>
      </c>
      <c r="N104" s="323" t="s">
        <v>11232</v>
      </c>
      <c r="O104" s="323" t="s">
        <v>11234</v>
      </c>
      <c r="P104" s="323" t="s">
        <v>11233</v>
      </c>
      <c r="Q104" s="321"/>
      <c r="R104" s="321">
        <v>2</v>
      </c>
      <c r="S104" s="321"/>
      <c r="T104" s="321"/>
      <c r="U104" s="203" t="s">
        <v>11231</v>
      </c>
    </row>
    <row r="105" spans="1:21" ht="86.4">
      <c r="A105" s="219" t="str">
        <f t="shared" si="5"/>
        <v>ncorrecta por la misma razón.</v>
      </c>
      <c r="B105" s="219" t="str">
        <f t="shared" si="6"/>
        <v>92PJ</v>
      </c>
      <c r="C105" s="219" t="str">
        <f t="shared" si="7"/>
        <v>HYPJO92O4</v>
      </c>
      <c r="D105" s="219" t="s">
        <v>7879</v>
      </c>
      <c r="E105" s="219" t="s">
        <v>7878</v>
      </c>
      <c r="F105" s="212" t="s">
        <v>10976</v>
      </c>
      <c r="G105" s="212" t="str">
        <f t="shared" si="8"/>
        <v>O92</v>
      </c>
      <c r="H105" s="220">
        <v>92</v>
      </c>
      <c r="I105" s="212" t="str">
        <f t="shared" si="9"/>
        <v>O4</v>
      </c>
      <c r="J105" s="212">
        <v>4</v>
      </c>
      <c r="K105" s="323" t="s">
        <v>11230</v>
      </c>
      <c r="L105" s="323" t="s">
        <v>1388</v>
      </c>
      <c r="M105" s="323" t="s">
        <v>11229</v>
      </c>
      <c r="N105" s="323" t="s">
        <v>11228</v>
      </c>
      <c r="O105" s="323" t="s">
        <v>11227</v>
      </c>
      <c r="P105" s="323" t="s">
        <v>11226</v>
      </c>
      <c r="Q105" s="321"/>
      <c r="R105" s="321">
        <v>4</v>
      </c>
      <c r="S105" s="321"/>
      <c r="T105" s="321"/>
      <c r="U105" s="203" t="s">
        <v>11225</v>
      </c>
    </row>
    <row r="106" spans="1:21" ht="72">
      <c r="A106" s="219" t="str">
        <f t="shared" si="5"/>
        <v>encionado en la Constitución.</v>
      </c>
      <c r="B106" s="219" t="str">
        <f t="shared" si="6"/>
        <v>93PJ</v>
      </c>
      <c r="C106" s="219" t="str">
        <f t="shared" si="7"/>
        <v>HYPJO93O4</v>
      </c>
      <c r="D106" s="219" t="s">
        <v>7879</v>
      </c>
      <c r="E106" s="219" t="s">
        <v>7878</v>
      </c>
      <c r="F106" s="212" t="s">
        <v>10976</v>
      </c>
      <c r="G106" s="212" t="str">
        <f t="shared" si="8"/>
        <v>O93</v>
      </c>
      <c r="H106" s="220">
        <v>93</v>
      </c>
      <c r="I106" s="212" t="str">
        <f t="shared" si="9"/>
        <v>O4</v>
      </c>
      <c r="J106" s="212">
        <v>4</v>
      </c>
      <c r="K106" s="323" t="s">
        <v>11224</v>
      </c>
      <c r="L106" s="323" t="s">
        <v>544</v>
      </c>
      <c r="M106" s="323" t="s">
        <v>10300</v>
      </c>
      <c r="N106" s="323" t="s">
        <v>11223</v>
      </c>
      <c r="O106" s="323" t="s">
        <v>10299</v>
      </c>
      <c r="P106" s="323" t="s">
        <v>10301</v>
      </c>
      <c r="Q106" s="321"/>
      <c r="R106" s="321">
        <v>3</v>
      </c>
      <c r="S106" s="321"/>
      <c r="T106" s="321"/>
      <c r="U106" s="203" t="s">
        <v>11222</v>
      </c>
    </row>
    <row r="107" spans="1:21" ht="86.4">
      <c r="A107" s="219" t="str">
        <f t="shared" si="5"/>
        <v>recta como lo hace el jurado.</v>
      </c>
      <c r="B107" s="219" t="str">
        <f t="shared" si="6"/>
        <v>94PJ</v>
      </c>
      <c r="C107" s="219" t="str">
        <f t="shared" si="7"/>
        <v>HYPJO94O4</v>
      </c>
      <c r="D107" s="219" t="s">
        <v>7879</v>
      </c>
      <c r="E107" s="219" t="s">
        <v>7878</v>
      </c>
      <c r="F107" s="212" t="s">
        <v>10976</v>
      </c>
      <c r="G107" s="212" t="str">
        <f t="shared" si="8"/>
        <v>O94</v>
      </c>
      <c r="H107" s="220">
        <v>94</v>
      </c>
      <c r="I107" s="212" t="str">
        <f t="shared" si="9"/>
        <v>O4</v>
      </c>
      <c r="J107" s="212">
        <v>4</v>
      </c>
      <c r="K107" s="323" t="s">
        <v>11221</v>
      </c>
      <c r="L107" s="323" t="s">
        <v>543</v>
      </c>
      <c r="M107" s="323" t="s">
        <v>11220</v>
      </c>
      <c r="N107" s="323" t="s">
        <v>11217</v>
      </c>
      <c r="O107" s="323" t="s">
        <v>11219</v>
      </c>
      <c r="P107" s="323" t="s">
        <v>11218</v>
      </c>
      <c r="Q107" s="321"/>
      <c r="R107" s="321">
        <v>2</v>
      </c>
      <c r="S107" s="321"/>
      <c r="T107" s="321"/>
      <c r="U107" s="203" t="s">
        <v>11216</v>
      </c>
    </row>
    <row r="108" spans="1:21" ht="72">
      <c r="A108" s="219" t="str">
        <f t="shared" si="5"/>
        <v>ación con el ámbito judicial.</v>
      </c>
      <c r="B108" s="219" t="str">
        <f t="shared" si="6"/>
        <v>95PJ</v>
      </c>
      <c r="C108" s="219" t="str">
        <f t="shared" si="7"/>
        <v>HYPJO95O4</v>
      </c>
      <c r="D108" s="219" t="s">
        <v>7879</v>
      </c>
      <c r="E108" s="219" t="s">
        <v>7878</v>
      </c>
      <c r="F108" s="212" t="s">
        <v>10976</v>
      </c>
      <c r="G108" s="212" t="str">
        <f t="shared" si="8"/>
        <v>O95</v>
      </c>
      <c r="H108" s="220">
        <v>95</v>
      </c>
      <c r="I108" s="212" t="str">
        <f t="shared" si="9"/>
        <v>O4</v>
      </c>
      <c r="J108" s="212">
        <v>4</v>
      </c>
      <c r="K108" s="323" t="s">
        <v>11215</v>
      </c>
      <c r="L108" s="323" t="s">
        <v>1389</v>
      </c>
      <c r="M108" s="323" t="s">
        <v>11180</v>
      </c>
      <c r="N108" s="323" t="s">
        <v>11214</v>
      </c>
      <c r="O108" s="323" t="s">
        <v>11213</v>
      </c>
      <c r="P108" s="323" t="s">
        <v>11212</v>
      </c>
      <c r="Q108" s="321"/>
      <c r="R108" s="321">
        <v>1</v>
      </c>
      <c r="S108" s="321"/>
      <c r="T108" s="321"/>
      <c r="U108" s="203" t="s">
        <v>11211</v>
      </c>
    </row>
    <row r="109" spans="1:21" ht="72">
      <c r="A109" s="219" t="str">
        <f t="shared" si="5"/>
        <v>ata del acceso a la justicia.</v>
      </c>
      <c r="B109" s="219" t="str">
        <f t="shared" si="6"/>
        <v>96PJ</v>
      </c>
      <c r="C109" s="219" t="str">
        <f t="shared" si="7"/>
        <v>HYPJO96O4</v>
      </c>
      <c r="D109" s="219" t="s">
        <v>7879</v>
      </c>
      <c r="E109" s="219" t="s">
        <v>7878</v>
      </c>
      <c r="F109" s="212" t="s">
        <v>10976</v>
      </c>
      <c r="G109" s="212" t="str">
        <f t="shared" si="8"/>
        <v>O96</v>
      </c>
      <c r="H109" s="220">
        <v>96</v>
      </c>
      <c r="I109" s="212" t="str">
        <f t="shared" si="9"/>
        <v>O4</v>
      </c>
      <c r="J109" s="212">
        <v>4</v>
      </c>
      <c r="K109" s="323" t="s">
        <v>11210</v>
      </c>
      <c r="L109" s="323" t="s">
        <v>543</v>
      </c>
      <c r="M109" s="323" t="s">
        <v>11209</v>
      </c>
      <c r="N109" s="323" t="s">
        <v>10050</v>
      </c>
      <c r="O109" s="323" t="s">
        <v>11208</v>
      </c>
      <c r="P109" s="323" t="s">
        <v>11207</v>
      </c>
      <c r="Q109" s="321"/>
      <c r="R109" s="321">
        <v>2</v>
      </c>
      <c r="S109" s="321"/>
      <c r="T109" s="321"/>
      <c r="U109" s="203" t="s">
        <v>11206</v>
      </c>
    </row>
    <row r="110" spans="1:21" ht="72">
      <c r="A110" s="219" t="str">
        <f t="shared" si="5"/>
        <v>que se basan en la costumbre.</v>
      </c>
      <c r="B110" s="219" t="str">
        <f t="shared" si="6"/>
        <v>97PJ</v>
      </c>
      <c r="C110" s="219" t="str">
        <f t="shared" si="7"/>
        <v>HYPJO97O4</v>
      </c>
      <c r="D110" s="219" t="s">
        <v>7879</v>
      </c>
      <c r="E110" s="219" t="s">
        <v>7878</v>
      </c>
      <c r="F110" s="212" t="s">
        <v>10976</v>
      </c>
      <c r="G110" s="212" t="str">
        <f t="shared" si="8"/>
        <v>O97</v>
      </c>
      <c r="H110" s="220">
        <v>97</v>
      </c>
      <c r="I110" s="212" t="str">
        <f t="shared" si="9"/>
        <v>O4</v>
      </c>
      <c r="J110" s="212">
        <v>4</v>
      </c>
      <c r="K110" s="323" t="s">
        <v>11205</v>
      </c>
      <c r="L110" s="323" t="s">
        <v>544</v>
      </c>
      <c r="M110" s="323" t="s">
        <v>10163</v>
      </c>
      <c r="N110" s="323" t="s">
        <v>11204</v>
      </c>
      <c r="O110" s="323" t="s">
        <v>11202</v>
      </c>
      <c r="P110" s="323" t="s">
        <v>11203</v>
      </c>
      <c r="Q110" s="321"/>
      <c r="R110" s="321">
        <v>3</v>
      </c>
      <c r="S110" s="321"/>
      <c r="T110" s="321"/>
      <c r="U110" s="203" t="s">
        <v>11201</v>
      </c>
    </row>
    <row r="111" spans="1:21" ht="72">
      <c r="A111" s="219" t="str">
        <f t="shared" si="5"/>
        <v>les de la Justicia en España.</v>
      </c>
      <c r="B111" s="219" t="str">
        <f t="shared" si="6"/>
        <v>98PJ</v>
      </c>
      <c r="C111" s="219" t="str">
        <f t="shared" si="7"/>
        <v>HYPJO98O4</v>
      </c>
      <c r="D111" s="219" t="s">
        <v>7879</v>
      </c>
      <c r="E111" s="219" t="s">
        <v>7878</v>
      </c>
      <c r="F111" s="212" t="s">
        <v>10976</v>
      </c>
      <c r="G111" s="212" t="str">
        <f t="shared" si="8"/>
        <v>O98</v>
      </c>
      <c r="H111" s="220">
        <v>98</v>
      </c>
      <c r="I111" s="212" t="str">
        <f t="shared" si="9"/>
        <v>O4</v>
      </c>
      <c r="J111" s="212">
        <v>4</v>
      </c>
      <c r="K111" s="323" t="s">
        <v>11200</v>
      </c>
      <c r="L111" s="323" t="s">
        <v>544</v>
      </c>
      <c r="M111" s="323" t="s">
        <v>11199</v>
      </c>
      <c r="N111" s="323" t="s">
        <v>11198</v>
      </c>
      <c r="O111" s="323" t="s">
        <v>11196</v>
      </c>
      <c r="P111" s="323" t="s">
        <v>11197</v>
      </c>
      <c r="Q111" s="321"/>
      <c r="R111" s="321">
        <v>3</v>
      </c>
      <c r="S111" s="321"/>
      <c r="T111" s="321"/>
      <c r="U111" s="203" t="s">
        <v>11195</v>
      </c>
    </row>
    <row r="112" spans="1:21" ht="86.4">
      <c r="A112" s="219" t="str">
        <f t="shared" si="5"/>
        <v>porque no regula este ámbito.</v>
      </c>
      <c r="B112" s="219" t="str">
        <f t="shared" si="6"/>
        <v>99PJ</v>
      </c>
      <c r="C112" s="219" t="str">
        <f t="shared" si="7"/>
        <v>HYPJ99O4</v>
      </c>
      <c r="D112" s="219" t="s">
        <v>7879</v>
      </c>
      <c r="E112" s="219" t="s">
        <v>7878</v>
      </c>
      <c r="F112" s="212" t="s">
        <v>10976</v>
      </c>
      <c r="G112" s="212" t="str">
        <f t="shared" si="8"/>
        <v>99</v>
      </c>
      <c r="H112" s="220">
        <v>99</v>
      </c>
      <c r="I112" s="212" t="str">
        <f t="shared" si="9"/>
        <v>O4</v>
      </c>
      <c r="J112" s="212">
        <v>4</v>
      </c>
      <c r="K112" s="323" t="s">
        <v>11194</v>
      </c>
      <c r="L112" s="323" t="s">
        <v>544</v>
      </c>
      <c r="M112" s="323" t="s">
        <v>11193</v>
      </c>
      <c r="N112" s="323" t="s">
        <v>11192</v>
      </c>
      <c r="O112" s="323" t="s">
        <v>11190</v>
      </c>
      <c r="P112" s="323" t="s">
        <v>11191</v>
      </c>
      <c r="Q112" s="321"/>
      <c r="R112" s="321">
        <v>3</v>
      </c>
      <c r="S112" s="321"/>
      <c r="T112" s="321"/>
      <c r="U112" s="203" t="s">
        <v>11189</v>
      </c>
    </row>
    <row r="113" spans="1:21" ht="100.8">
      <c r="A113" s="219" t="str">
        <f t="shared" si="5"/>
        <v>ohibidos por la Constitución.</v>
      </c>
      <c r="B113" s="219" t="str">
        <f t="shared" si="6"/>
        <v>100PJ</v>
      </c>
      <c r="C113" s="219" t="str">
        <f t="shared" si="7"/>
        <v>HYPJ100O4</v>
      </c>
      <c r="D113" s="219" t="s">
        <v>7879</v>
      </c>
      <c r="E113" s="219" t="s">
        <v>7878</v>
      </c>
      <c r="F113" s="212" t="s">
        <v>10976</v>
      </c>
      <c r="G113" s="212" t="str">
        <f t="shared" si="8"/>
        <v>100</v>
      </c>
      <c r="H113" s="220">
        <v>100</v>
      </c>
      <c r="I113" s="212" t="str">
        <f t="shared" si="9"/>
        <v>O4</v>
      </c>
      <c r="J113" s="212">
        <v>4</v>
      </c>
      <c r="K113" s="323" t="s">
        <v>11188</v>
      </c>
      <c r="L113" s="323" t="s">
        <v>544</v>
      </c>
      <c r="M113" s="323" t="s">
        <v>11187</v>
      </c>
      <c r="N113" s="323" t="s">
        <v>11186</v>
      </c>
      <c r="O113" s="323" t="s">
        <v>11184</v>
      </c>
      <c r="P113" s="323" t="s">
        <v>11185</v>
      </c>
      <c r="Q113" s="321"/>
      <c r="R113" s="321">
        <v>3</v>
      </c>
      <c r="S113" s="321"/>
      <c r="T113" s="321"/>
      <c r="U113" s="203" t="s">
        <v>11183</v>
      </c>
    </row>
    <row r="114" spans="1:21" ht="72">
      <c r="A114" s="219" t="str">
        <f t="shared" si="5"/>
        <v>estructura de los tribunales.</v>
      </c>
      <c r="B114" s="219" t="str">
        <f t="shared" si="6"/>
        <v>101PJ</v>
      </c>
      <c r="C114" s="219" t="str">
        <f t="shared" si="7"/>
        <v>HYPJ101O4</v>
      </c>
      <c r="D114" s="219" t="s">
        <v>7879</v>
      </c>
      <c r="E114" s="219" t="s">
        <v>7878</v>
      </c>
      <c r="F114" s="212" t="s">
        <v>10976</v>
      </c>
      <c r="G114" s="212" t="str">
        <f t="shared" si="8"/>
        <v>101</v>
      </c>
      <c r="H114" s="220">
        <v>101</v>
      </c>
      <c r="I114" s="212" t="str">
        <f t="shared" si="9"/>
        <v>O4</v>
      </c>
      <c r="J114" s="212">
        <v>4</v>
      </c>
      <c r="K114" s="323" t="s">
        <v>11182</v>
      </c>
      <c r="L114" s="323" t="s">
        <v>1389</v>
      </c>
      <c r="M114" s="323" t="s">
        <v>11178</v>
      </c>
      <c r="N114" s="323" t="s">
        <v>11181</v>
      </c>
      <c r="O114" s="323" t="s">
        <v>11180</v>
      </c>
      <c r="P114" s="323" t="s">
        <v>11179</v>
      </c>
      <c r="Q114" s="321"/>
      <c r="R114" s="321">
        <v>1</v>
      </c>
      <c r="S114" s="321"/>
      <c r="T114" s="321"/>
      <c r="U114" s="203" t="s">
        <v>11177</v>
      </c>
    </row>
    <row r="115" spans="1:21" ht="72">
      <c r="A115" s="219" t="str">
        <f t="shared" si="5"/>
        <v xml:space="preserve"> con la normativa del jurado.</v>
      </c>
      <c r="B115" s="219" t="str">
        <f t="shared" si="6"/>
        <v>102PJ</v>
      </c>
      <c r="C115" s="219" t="str">
        <f t="shared" si="7"/>
        <v>HYPJ102O4</v>
      </c>
      <c r="D115" s="219" t="s">
        <v>7879</v>
      </c>
      <c r="E115" s="219" t="s">
        <v>7878</v>
      </c>
      <c r="F115" s="212" t="s">
        <v>10976</v>
      </c>
      <c r="G115" s="212" t="str">
        <f t="shared" si="8"/>
        <v>102</v>
      </c>
      <c r="H115" s="220">
        <v>102</v>
      </c>
      <c r="I115" s="212" t="str">
        <f t="shared" si="9"/>
        <v>O4</v>
      </c>
      <c r="J115" s="212">
        <v>4</v>
      </c>
      <c r="K115" s="323" t="s">
        <v>11176</v>
      </c>
      <c r="L115" s="323" t="s">
        <v>1389</v>
      </c>
      <c r="M115" s="323" t="s">
        <v>11172</v>
      </c>
      <c r="N115" s="323" t="s">
        <v>11175</v>
      </c>
      <c r="O115" s="323" t="s">
        <v>11174</v>
      </c>
      <c r="P115" s="323" t="s">
        <v>11173</v>
      </c>
      <c r="Q115" s="321"/>
      <c r="R115" s="321">
        <v>1</v>
      </c>
      <c r="S115" s="321"/>
      <c r="T115" s="321"/>
      <c r="U115" s="203" t="s">
        <v>11171</v>
      </c>
    </row>
    <row r="116" spans="1:21" ht="86.4">
      <c r="A116" s="219" t="str">
        <f t="shared" si="5"/>
        <v>ste principio explícitamente.</v>
      </c>
      <c r="B116" s="219" t="str">
        <f t="shared" si="6"/>
        <v>103PJ</v>
      </c>
      <c r="C116" s="219" t="str">
        <f t="shared" si="7"/>
        <v>HYPJ103O4</v>
      </c>
      <c r="D116" s="219" t="s">
        <v>7879</v>
      </c>
      <c r="E116" s="219" t="s">
        <v>7878</v>
      </c>
      <c r="F116" s="212" t="s">
        <v>10976</v>
      </c>
      <c r="G116" s="212" t="str">
        <f t="shared" si="8"/>
        <v>103</v>
      </c>
      <c r="H116" s="220">
        <v>103</v>
      </c>
      <c r="I116" s="212" t="str">
        <f t="shared" si="9"/>
        <v>O4</v>
      </c>
      <c r="J116" s="212">
        <v>4</v>
      </c>
      <c r="K116" s="323" t="s">
        <v>11170</v>
      </c>
      <c r="L116" s="323" t="s">
        <v>543</v>
      </c>
      <c r="M116" s="323" t="s">
        <v>11169</v>
      </c>
      <c r="N116" s="323" t="s">
        <v>11166</v>
      </c>
      <c r="O116" s="323" t="s">
        <v>11168</v>
      </c>
      <c r="P116" s="323" t="s">
        <v>11167</v>
      </c>
      <c r="Q116" s="321"/>
      <c r="R116" s="321">
        <v>2</v>
      </c>
      <c r="S116" s="321"/>
      <c r="T116" s="321"/>
      <c r="U116" s="203" t="s">
        <v>11165</v>
      </c>
    </row>
    <row r="117" spans="1:21" ht="72">
      <c r="A117" s="219" t="str">
        <f t="shared" si="5"/>
        <v>lo que también es incorrecta.</v>
      </c>
      <c r="B117" s="219" t="str">
        <f t="shared" si="6"/>
        <v>104PJ</v>
      </c>
      <c r="C117" s="219" t="str">
        <f t="shared" si="7"/>
        <v>HYPJ104O4</v>
      </c>
      <c r="D117" s="219" t="s">
        <v>7879</v>
      </c>
      <c r="E117" s="219" t="s">
        <v>7878</v>
      </c>
      <c r="F117" s="212" t="s">
        <v>10976</v>
      </c>
      <c r="G117" s="212" t="str">
        <f t="shared" si="8"/>
        <v>104</v>
      </c>
      <c r="H117" s="220">
        <v>104</v>
      </c>
      <c r="I117" s="212" t="str">
        <f t="shared" si="9"/>
        <v>O4</v>
      </c>
      <c r="J117" s="212">
        <v>4</v>
      </c>
      <c r="K117" s="323" t="s">
        <v>11164</v>
      </c>
      <c r="L117" s="323" t="s">
        <v>543</v>
      </c>
      <c r="M117" s="323" t="s">
        <v>11163</v>
      </c>
      <c r="N117" s="323" t="s">
        <v>11160</v>
      </c>
      <c r="O117" s="323" t="s">
        <v>11162</v>
      </c>
      <c r="P117" s="323" t="s">
        <v>11161</v>
      </c>
      <c r="Q117" s="321"/>
      <c r="R117" s="321">
        <v>2</v>
      </c>
      <c r="S117" s="321"/>
      <c r="T117" s="321"/>
      <c r="U117" s="203" t="s">
        <v>11159</v>
      </c>
    </row>
    <row r="118" spans="1:21" ht="72">
      <c r="A118" s="219" t="str">
        <f t="shared" si="5"/>
        <v>ionada con el Poder Judicial.</v>
      </c>
      <c r="B118" s="219" t="str">
        <f t="shared" si="6"/>
        <v>105PJ</v>
      </c>
      <c r="C118" s="219" t="str">
        <f t="shared" si="7"/>
        <v>HYPJ105O4</v>
      </c>
      <c r="D118" s="219" t="s">
        <v>7879</v>
      </c>
      <c r="E118" s="219" t="s">
        <v>7878</v>
      </c>
      <c r="F118" s="212" t="s">
        <v>10976</v>
      </c>
      <c r="G118" s="212" t="str">
        <f t="shared" si="8"/>
        <v>105</v>
      </c>
      <c r="H118" s="220">
        <v>105</v>
      </c>
      <c r="I118" s="212" t="str">
        <f t="shared" si="9"/>
        <v>O4</v>
      </c>
      <c r="J118" s="212">
        <v>4</v>
      </c>
      <c r="K118" s="323" t="s">
        <v>11158</v>
      </c>
      <c r="L118" s="323" t="s">
        <v>1388</v>
      </c>
      <c r="M118" s="323" t="s">
        <v>11157</v>
      </c>
      <c r="N118" s="323" t="s">
        <v>11156</v>
      </c>
      <c r="O118" s="323" t="s">
        <v>11155</v>
      </c>
      <c r="P118" s="323" t="s">
        <v>11154</v>
      </c>
      <c r="Q118" s="321"/>
      <c r="R118" s="321">
        <v>4</v>
      </c>
      <c r="S118" s="321"/>
      <c r="T118" s="321"/>
      <c r="U118" s="203" t="s">
        <v>11153</v>
      </c>
    </row>
    <row r="119" spans="1:21" ht="57.6">
      <c r="A119" s="219" t="str">
        <f t="shared" si="5"/>
        <v>rdan este aspecto específico.</v>
      </c>
      <c r="B119" s="219" t="str">
        <f t="shared" si="6"/>
        <v>106PJ</v>
      </c>
      <c r="C119" s="219" t="str">
        <f t="shared" si="7"/>
        <v>HYPJ106O4</v>
      </c>
      <c r="D119" s="219" t="s">
        <v>7879</v>
      </c>
      <c r="E119" s="219" t="s">
        <v>7878</v>
      </c>
      <c r="F119" s="212" t="s">
        <v>10976</v>
      </c>
      <c r="G119" s="212" t="str">
        <f t="shared" si="8"/>
        <v>106</v>
      </c>
      <c r="H119" s="220">
        <v>106</v>
      </c>
      <c r="I119" s="212" t="str">
        <f t="shared" si="9"/>
        <v>O4</v>
      </c>
      <c r="J119" s="212">
        <v>4</v>
      </c>
      <c r="K119" s="323" t="s">
        <v>11152</v>
      </c>
      <c r="L119" s="323" t="s">
        <v>1389</v>
      </c>
      <c r="M119" s="323" t="s">
        <v>11071</v>
      </c>
      <c r="N119" s="323" t="s">
        <v>11151</v>
      </c>
      <c r="O119" s="323" t="s">
        <v>11150</v>
      </c>
      <c r="P119" s="323" t="s">
        <v>11149</v>
      </c>
      <c r="Q119" s="321"/>
      <c r="R119" s="321">
        <v>1</v>
      </c>
      <c r="S119" s="321"/>
      <c r="T119" s="321"/>
      <c r="U119" s="203" t="s">
        <v>11148</v>
      </c>
    </row>
    <row r="120" spans="1:21" ht="43.2">
      <c r="A120" t="str">
        <f t="shared" si="5"/>
        <v>antidad correcta de miembros.</v>
      </c>
      <c r="B120" t="str">
        <f t="shared" si="6"/>
        <v>107PJ</v>
      </c>
      <c r="C120" t="str">
        <f t="shared" si="7"/>
        <v>HYPJ107O4</v>
      </c>
      <c r="D120" t="s">
        <v>7879</v>
      </c>
      <c r="E120" t="s">
        <v>7878</v>
      </c>
      <c r="F120" s="11" t="s">
        <v>10976</v>
      </c>
      <c r="G120" s="11" t="str">
        <f t="shared" si="8"/>
        <v>107</v>
      </c>
      <c r="H120" s="12">
        <v>107</v>
      </c>
      <c r="I120" s="11" t="str">
        <f t="shared" si="9"/>
        <v>O4</v>
      </c>
      <c r="J120" s="11">
        <v>4</v>
      </c>
      <c r="K120" s="9" t="s">
        <v>11147</v>
      </c>
      <c r="L120" s="9" t="s">
        <v>543</v>
      </c>
      <c r="M120" s="9" t="s">
        <v>8883</v>
      </c>
      <c r="N120" s="9" t="s">
        <v>11145</v>
      </c>
      <c r="O120" s="9" t="s">
        <v>11146</v>
      </c>
      <c r="P120" s="9" t="s">
        <v>8886</v>
      </c>
      <c r="Q120" s="8"/>
      <c r="R120" s="8">
        <v>2</v>
      </c>
      <c r="S120" s="8"/>
      <c r="T120" s="8"/>
      <c r="U120" s="6" t="s">
        <v>11144</v>
      </c>
    </row>
    <row r="121" spans="1:21" ht="57.6">
      <c r="A121" t="str">
        <f t="shared" si="5"/>
        <v>l periodo de mandato vigente.</v>
      </c>
      <c r="B121" t="str">
        <f t="shared" si="6"/>
        <v>108PJ</v>
      </c>
      <c r="C121" t="str">
        <f t="shared" si="7"/>
        <v>HYPJ108O4</v>
      </c>
      <c r="D121" t="s">
        <v>7879</v>
      </c>
      <c r="E121" t="s">
        <v>7878</v>
      </c>
      <c r="F121" s="11" t="s">
        <v>10976</v>
      </c>
      <c r="G121" s="11" t="str">
        <f t="shared" si="8"/>
        <v>108</v>
      </c>
      <c r="H121" s="12">
        <v>108</v>
      </c>
      <c r="I121" s="11" t="str">
        <f t="shared" si="9"/>
        <v>O4</v>
      </c>
      <c r="J121" s="11">
        <v>4</v>
      </c>
      <c r="K121" s="9" t="s">
        <v>11143</v>
      </c>
      <c r="L121" s="9" t="s">
        <v>544</v>
      </c>
      <c r="M121" s="9" t="s">
        <v>9711</v>
      </c>
      <c r="N121" s="9" t="s">
        <v>9717</v>
      </c>
      <c r="O121" s="9" t="s">
        <v>9713</v>
      </c>
      <c r="P121" s="9" t="s">
        <v>10036</v>
      </c>
      <c r="Q121" s="8"/>
      <c r="R121" s="8">
        <v>3</v>
      </c>
      <c r="S121" s="8"/>
      <c r="T121" s="8"/>
      <c r="U121" s="6" t="s">
        <v>11142</v>
      </c>
    </row>
    <row r="122" spans="1:21" ht="72">
      <c r="A122" t="str">
        <f t="shared" si="5"/>
        <v>regulador del poder judicial.</v>
      </c>
      <c r="B122" t="str">
        <f t="shared" si="6"/>
        <v>109PJ</v>
      </c>
      <c r="C122" t="str">
        <f t="shared" si="7"/>
        <v>HYPJ109O4</v>
      </c>
      <c r="D122" t="s">
        <v>7879</v>
      </c>
      <c r="E122" t="s">
        <v>7878</v>
      </c>
      <c r="F122" s="11" t="s">
        <v>10976</v>
      </c>
      <c r="G122" s="11" t="str">
        <f t="shared" si="8"/>
        <v>109</v>
      </c>
      <c r="H122" s="12">
        <v>109</v>
      </c>
      <c r="I122" s="11" t="str">
        <f t="shared" si="9"/>
        <v>O4</v>
      </c>
      <c r="J122" s="11">
        <v>4</v>
      </c>
      <c r="K122" s="9" t="s">
        <v>11141</v>
      </c>
      <c r="L122" s="9" t="s">
        <v>1389</v>
      </c>
      <c r="M122" s="9" t="s">
        <v>11137</v>
      </c>
      <c r="N122" s="9" t="s">
        <v>11140</v>
      </c>
      <c r="O122" s="9" t="s">
        <v>11139</v>
      </c>
      <c r="P122" s="9" t="s">
        <v>11138</v>
      </c>
      <c r="Q122" s="8"/>
      <c r="R122" s="8">
        <v>1</v>
      </c>
      <c r="S122" s="8"/>
      <c r="T122" s="8"/>
      <c r="U122" s="6" t="s">
        <v>11136</v>
      </c>
    </row>
    <row r="123" spans="1:21" ht="86.4">
      <c r="A123" t="str">
        <f t="shared" si="5"/>
        <v>directamente por el Congreso.</v>
      </c>
      <c r="B123" t="str">
        <f t="shared" si="6"/>
        <v>110PJ</v>
      </c>
      <c r="C123" t="str">
        <f t="shared" si="7"/>
        <v>HYPJ110O4</v>
      </c>
      <c r="D123" t="s">
        <v>7879</v>
      </c>
      <c r="E123" t="s">
        <v>7878</v>
      </c>
      <c r="F123" s="11" t="s">
        <v>10976</v>
      </c>
      <c r="G123" s="11" t="str">
        <f t="shared" si="8"/>
        <v>110</v>
      </c>
      <c r="H123" s="12">
        <v>110</v>
      </c>
      <c r="I123" s="11" t="str">
        <f t="shared" si="9"/>
        <v>O4</v>
      </c>
      <c r="J123" s="11">
        <v>4</v>
      </c>
      <c r="K123" s="9" t="s">
        <v>11135</v>
      </c>
      <c r="L123" s="9" t="s">
        <v>1389</v>
      </c>
      <c r="M123" s="9" t="s">
        <v>10167</v>
      </c>
      <c r="N123" s="9" t="s">
        <v>11134</v>
      </c>
      <c r="O123" s="9" t="s">
        <v>11133</v>
      </c>
      <c r="P123" s="9" t="s">
        <v>11132</v>
      </c>
      <c r="Q123" s="8"/>
      <c r="R123" s="8">
        <v>1</v>
      </c>
      <c r="S123" s="8"/>
      <c r="T123" s="8"/>
      <c r="U123" s="6" t="s">
        <v>11131</v>
      </c>
    </row>
    <row r="124" spans="1:21" ht="57.6">
      <c r="A124" t="str">
        <f t="shared" si="5"/>
        <v>d en la composición del CGPJ.</v>
      </c>
      <c r="B124" t="str">
        <f t="shared" si="6"/>
        <v>111PJ</v>
      </c>
      <c r="C124" t="str">
        <f t="shared" si="7"/>
        <v>HYPJ111O4</v>
      </c>
      <c r="D124" t="s">
        <v>7879</v>
      </c>
      <c r="E124" t="s">
        <v>7878</v>
      </c>
      <c r="F124" s="11" t="s">
        <v>10976</v>
      </c>
      <c r="G124" s="11" t="str">
        <f t="shared" si="8"/>
        <v>111</v>
      </c>
      <c r="H124" s="12">
        <v>111</v>
      </c>
      <c r="I124" s="11" t="str">
        <f t="shared" si="9"/>
        <v>O4</v>
      </c>
      <c r="J124" s="11">
        <v>4</v>
      </c>
      <c r="K124" s="9" t="s">
        <v>11130</v>
      </c>
      <c r="L124" s="9" t="s">
        <v>1388</v>
      </c>
      <c r="M124" s="9" t="s">
        <v>11060</v>
      </c>
      <c r="N124" s="9" t="s">
        <v>8886</v>
      </c>
      <c r="O124" s="9" t="s">
        <v>11129</v>
      </c>
      <c r="P124" s="9" t="s">
        <v>8883</v>
      </c>
      <c r="Q124" s="8"/>
      <c r="R124" s="8">
        <v>4</v>
      </c>
      <c r="S124" s="8"/>
      <c r="T124" s="8"/>
      <c r="U124" s="6" t="s">
        <v>11128</v>
      </c>
    </row>
    <row r="125" spans="1:21" ht="86.4">
      <c r="A125" t="str">
        <f t="shared" si="5"/>
        <v xml:space="preserve"> de elegibilidad en sí mismo.</v>
      </c>
      <c r="B125" t="str">
        <f t="shared" si="6"/>
        <v>112PJ</v>
      </c>
      <c r="C125" t="str">
        <f t="shared" si="7"/>
        <v>HYPJ112O4</v>
      </c>
      <c r="D125" t="s">
        <v>7879</v>
      </c>
      <c r="E125" t="s">
        <v>7878</v>
      </c>
      <c r="F125" s="11" t="s">
        <v>10976</v>
      </c>
      <c r="G125" s="11" t="str">
        <f t="shared" si="8"/>
        <v>112</v>
      </c>
      <c r="H125" s="12">
        <v>112</v>
      </c>
      <c r="I125" s="11" t="str">
        <f t="shared" si="9"/>
        <v>O4</v>
      </c>
      <c r="J125" s="11">
        <v>4</v>
      </c>
      <c r="K125" s="9" t="s">
        <v>11127</v>
      </c>
      <c r="L125" s="9" t="s">
        <v>1388</v>
      </c>
      <c r="M125" s="9" t="s">
        <v>11126</v>
      </c>
      <c r="N125" s="9" t="s">
        <v>11125</v>
      </c>
      <c r="O125" s="9" t="s">
        <v>11124</v>
      </c>
      <c r="P125" s="9" t="s">
        <v>11123</v>
      </c>
      <c r="Q125" s="8"/>
      <c r="R125" s="8">
        <v>4</v>
      </c>
      <c r="S125" s="8"/>
      <c r="T125" s="8"/>
      <c r="U125" s="6" t="s">
        <v>11122</v>
      </c>
    </row>
    <row r="126" spans="1:21" ht="57.6">
      <c r="A126" t="str">
        <f t="shared" si="5"/>
        <v>de al porcentaje establecido.</v>
      </c>
      <c r="B126" t="str">
        <f t="shared" si="6"/>
        <v>113PJ</v>
      </c>
      <c r="C126" t="str">
        <f t="shared" si="7"/>
        <v>HYPJ113O4</v>
      </c>
      <c r="D126" t="s">
        <v>7879</v>
      </c>
      <c r="E126" t="s">
        <v>7878</v>
      </c>
      <c r="F126" s="11" t="s">
        <v>10976</v>
      </c>
      <c r="G126" s="11" t="str">
        <f t="shared" si="8"/>
        <v>113</v>
      </c>
      <c r="H126" s="12">
        <v>113</v>
      </c>
      <c r="I126" s="11" t="str">
        <f t="shared" si="9"/>
        <v>O4</v>
      </c>
      <c r="J126" s="11">
        <v>4</v>
      </c>
      <c r="K126" s="9" t="s">
        <v>11121</v>
      </c>
      <c r="L126" s="9" t="s">
        <v>544</v>
      </c>
      <c r="M126" s="9" t="s">
        <v>11120</v>
      </c>
      <c r="N126" s="9" t="s">
        <v>11119</v>
      </c>
      <c r="O126" s="9" t="s">
        <v>11118</v>
      </c>
      <c r="P126" s="9" t="s">
        <v>8158</v>
      </c>
      <c r="Q126" s="8"/>
      <c r="R126" s="8">
        <v>3</v>
      </c>
      <c r="S126" s="8"/>
      <c r="T126" s="8"/>
      <c r="U126" s="6" t="s">
        <v>11117</v>
      </c>
    </row>
    <row r="127" spans="1:21" ht="57.6">
      <c r="A127" t="str">
        <f t="shared" si="5"/>
        <v>eal de vocales no judiciales.</v>
      </c>
      <c r="B127" t="str">
        <f t="shared" si="6"/>
        <v>114PJ</v>
      </c>
      <c r="C127" t="str">
        <f t="shared" si="7"/>
        <v>HYPJ114O4</v>
      </c>
      <c r="D127" t="s">
        <v>7879</v>
      </c>
      <c r="E127" t="s">
        <v>7878</v>
      </c>
      <c r="F127" s="11" t="s">
        <v>10976</v>
      </c>
      <c r="G127" s="11" t="str">
        <f t="shared" si="8"/>
        <v>114</v>
      </c>
      <c r="H127" s="12">
        <v>114</v>
      </c>
      <c r="I127" s="11" t="str">
        <f t="shared" si="9"/>
        <v>O4</v>
      </c>
      <c r="J127" s="11">
        <v>4</v>
      </c>
      <c r="K127" s="9" t="s">
        <v>11116</v>
      </c>
      <c r="L127" s="9" t="s">
        <v>544</v>
      </c>
      <c r="M127" s="9" t="s">
        <v>11060</v>
      </c>
      <c r="N127" s="9" t="s">
        <v>9970</v>
      </c>
      <c r="O127" s="9" t="s">
        <v>11115</v>
      </c>
      <c r="P127" s="9" t="s">
        <v>8886</v>
      </c>
      <c r="Q127" s="8"/>
      <c r="R127" s="8">
        <v>3</v>
      </c>
      <c r="S127" s="8"/>
      <c r="T127" s="8"/>
      <c r="U127" s="6" t="s">
        <v>11114</v>
      </c>
    </row>
    <row r="128" spans="1:21" ht="57.6">
      <c r="A128" t="str">
        <f t="shared" si="5"/>
        <v>siones forman parte del CGPJ.</v>
      </c>
      <c r="B128" t="str">
        <f t="shared" si="6"/>
        <v>115PJ</v>
      </c>
      <c r="C128" t="str">
        <f t="shared" si="7"/>
        <v>HYPJ115O4</v>
      </c>
      <c r="D128" t="s">
        <v>7879</v>
      </c>
      <c r="E128" t="s">
        <v>7878</v>
      </c>
      <c r="F128" s="11" t="s">
        <v>10976</v>
      </c>
      <c r="G128" s="11" t="str">
        <f t="shared" si="8"/>
        <v>115</v>
      </c>
      <c r="H128" s="12">
        <v>115</v>
      </c>
      <c r="I128" s="11" t="str">
        <f t="shared" si="9"/>
        <v>O4</v>
      </c>
      <c r="J128" s="11">
        <v>4</v>
      </c>
      <c r="K128" s="9" t="s">
        <v>11113</v>
      </c>
      <c r="L128" s="9" t="s">
        <v>544</v>
      </c>
      <c r="M128" s="9" t="s">
        <v>11112</v>
      </c>
      <c r="N128" s="9" t="s">
        <v>11098</v>
      </c>
      <c r="O128" s="9" t="s">
        <v>11110</v>
      </c>
      <c r="P128" s="9" t="s">
        <v>11111</v>
      </c>
      <c r="Q128" s="8"/>
      <c r="R128" s="8">
        <v>3</v>
      </c>
      <c r="S128" s="8"/>
      <c r="T128" s="8"/>
      <c r="U128" s="6" t="s">
        <v>11109</v>
      </c>
    </row>
    <row r="129" spans="1:21" ht="57.6">
      <c r="A129" t="str">
        <f t="shared" si="5"/>
        <v>en el proceso de designación.</v>
      </c>
      <c r="B129" t="str">
        <f t="shared" si="6"/>
        <v>116PJ</v>
      </c>
      <c r="C129" t="str">
        <f t="shared" si="7"/>
        <v>HYPJ116O4</v>
      </c>
      <c r="D129" t="s">
        <v>7879</v>
      </c>
      <c r="E129" t="s">
        <v>7878</v>
      </c>
      <c r="F129" s="11" t="s">
        <v>10976</v>
      </c>
      <c r="G129" s="11" t="str">
        <f t="shared" si="8"/>
        <v>116</v>
      </c>
      <c r="H129" s="12">
        <v>116</v>
      </c>
      <c r="I129" s="11" t="str">
        <f t="shared" si="9"/>
        <v>O4</v>
      </c>
      <c r="J129" s="11">
        <v>4</v>
      </c>
      <c r="K129" s="9" t="s">
        <v>11108</v>
      </c>
      <c r="L129" s="9" t="s">
        <v>1389</v>
      </c>
      <c r="M129" s="9" t="s">
        <v>10137</v>
      </c>
      <c r="N129" s="9" t="s">
        <v>11107</v>
      </c>
      <c r="O129" s="9" t="s">
        <v>10312</v>
      </c>
      <c r="P129" s="9" t="s">
        <v>8553</v>
      </c>
      <c r="Q129" s="8"/>
      <c r="R129" s="8">
        <v>1</v>
      </c>
      <c r="S129" s="8"/>
      <c r="T129" s="8"/>
      <c r="U129" s="6" t="s">
        <v>11106</v>
      </c>
    </row>
    <row r="130" spans="1:21" ht="72">
      <c r="A130" t="str">
        <f t="shared" si="5"/>
        <v>recibe la posesión del cargo.</v>
      </c>
      <c r="B130" t="str">
        <f t="shared" si="6"/>
        <v>117PJ</v>
      </c>
      <c r="C130" t="str">
        <f t="shared" si="7"/>
        <v>HYPJ117O4</v>
      </c>
      <c r="D130" t="s">
        <v>7879</v>
      </c>
      <c r="E130" t="s">
        <v>7878</v>
      </c>
      <c r="F130" s="11" t="s">
        <v>10976</v>
      </c>
      <c r="G130" s="11" t="str">
        <f t="shared" si="8"/>
        <v>117</v>
      </c>
      <c r="H130" s="12">
        <v>117</v>
      </c>
      <c r="I130" s="11" t="str">
        <f t="shared" si="9"/>
        <v>O4</v>
      </c>
      <c r="J130" s="11">
        <v>4</v>
      </c>
      <c r="K130" s="9" t="s">
        <v>11105</v>
      </c>
      <c r="L130" s="9" t="s">
        <v>544</v>
      </c>
      <c r="M130" s="9" t="s">
        <v>11104</v>
      </c>
      <c r="N130" s="9" t="s">
        <v>11103</v>
      </c>
      <c r="O130" s="9" t="s">
        <v>11102</v>
      </c>
      <c r="P130" s="9" t="s">
        <v>10757</v>
      </c>
      <c r="Q130" s="8"/>
      <c r="R130" s="8">
        <v>3</v>
      </c>
      <c r="S130" s="8"/>
      <c r="T130" s="8"/>
      <c r="U130" s="6" t="s">
        <v>11101</v>
      </c>
    </row>
    <row r="131" spans="1:21" ht="57.6">
      <c r="A131" t="str">
        <f t="shared" ref="A131:A194" si="10">RIGHT(U131,29)</f>
        <v>a al consejo en su totalidad.</v>
      </c>
      <c r="B131" t="str">
        <f t="shared" ref="B131:B194" si="11">H131&amp;F131</f>
        <v>118PJ</v>
      </c>
      <c r="C131" t="str">
        <f t="shared" ref="C131:C194" si="12">D131&amp;E131&amp;F131&amp;G131&amp;I131</f>
        <v>HYPJ118O4</v>
      </c>
      <c r="D131" t="s">
        <v>7879</v>
      </c>
      <c r="E131" t="s">
        <v>7878</v>
      </c>
      <c r="F131" s="11" t="s">
        <v>10976</v>
      </c>
      <c r="G131" s="11" t="str">
        <f t="shared" ref="G131:G194" si="13">IF(H131&lt;9,"OO",IF(H131&lt;99,"O",""))&amp;H131</f>
        <v>118</v>
      </c>
      <c r="H131" s="12">
        <v>118</v>
      </c>
      <c r="I131" s="11" t="str">
        <f t="shared" ref="I131:I194" si="14">IF(J131&lt;9,"O","")&amp;J131</f>
        <v>O4</v>
      </c>
      <c r="J131" s="11">
        <v>4</v>
      </c>
      <c r="K131" s="9" t="s">
        <v>11100</v>
      </c>
      <c r="L131" s="9" t="s">
        <v>543</v>
      </c>
      <c r="M131" s="9" t="s">
        <v>10081</v>
      </c>
      <c r="N131" s="9" t="s">
        <v>9983</v>
      </c>
      <c r="O131" s="9" t="s">
        <v>11099</v>
      </c>
      <c r="P131" s="9" t="s">
        <v>11098</v>
      </c>
      <c r="Q131" s="8"/>
      <c r="R131" s="8">
        <v>2</v>
      </c>
      <c r="S131" s="8"/>
      <c r="T131" s="8"/>
      <c r="U131" s="6" t="s">
        <v>11097</v>
      </c>
    </row>
    <row r="132" spans="1:21" ht="57.6">
      <c r="A132" t="str">
        <f t="shared" si="10"/>
        <v xml:space="preserve"> procedimiento reglamentario.</v>
      </c>
      <c r="B132" t="str">
        <f t="shared" si="11"/>
        <v>119PJ</v>
      </c>
      <c r="C132" t="str">
        <f t="shared" si="12"/>
        <v>HYPJ119O4</v>
      </c>
      <c r="D132" t="s">
        <v>7879</v>
      </c>
      <c r="E132" t="s">
        <v>7878</v>
      </c>
      <c r="F132" s="11" t="s">
        <v>10976</v>
      </c>
      <c r="G132" s="11" t="str">
        <f t="shared" si="13"/>
        <v>119</v>
      </c>
      <c r="H132" s="12">
        <v>119</v>
      </c>
      <c r="I132" s="11" t="str">
        <f t="shared" si="14"/>
        <v>O4</v>
      </c>
      <c r="J132" s="11">
        <v>4</v>
      </c>
      <c r="K132" s="9" t="s">
        <v>11096</v>
      </c>
      <c r="L132" s="9" t="s">
        <v>1388</v>
      </c>
      <c r="M132" s="9" t="s">
        <v>10253</v>
      </c>
      <c r="N132" s="9" t="s">
        <v>9941</v>
      </c>
      <c r="O132" s="9" t="s">
        <v>9940</v>
      </c>
      <c r="P132" s="9" t="s">
        <v>9939</v>
      </c>
      <c r="Q132" s="8"/>
      <c r="R132" s="8">
        <v>4</v>
      </c>
      <c r="S132" s="8"/>
      <c r="T132" s="8"/>
      <c r="U132" s="6" t="s">
        <v>11095</v>
      </c>
    </row>
    <row r="133" spans="1:21" ht="72">
      <c r="A133" t="str">
        <f t="shared" si="10"/>
        <v>o tienen rol en este proceso.</v>
      </c>
      <c r="B133" t="str">
        <f t="shared" si="11"/>
        <v>120PJ</v>
      </c>
      <c r="C133" t="str">
        <f t="shared" si="12"/>
        <v>HYPJ120O4</v>
      </c>
      <c r="D133" t="s">
        <v>7879</v>
      </c>
      <c r="E133" t="s">
        <v>7878</v>
      </c>
      <c r="F133" s="11" t="s">
        <v>10976</v>
      </c>
      <c r="G133" s="11" t="str">
        <f t="shared" si="13"/>
        <v>120</v>
      </c>
      <c r="H133" s="12">
        <v>120</v>
      </c>
      <c r="I133" s="11" t="str">
        <f t="shared" si="14"/>
        <v>O4</v>
      </c>
      <c r="J133" s="11">
        <v>4</v>
      </c>
      <c r="K133" s="9" t="s">
        <v>11094</v>
      </c>
      <c r="L133" s="9" t="s">
        <v>543</v>
      </c>
      <c r="M133" s="9" t="s">
        <v>11093</v>
      </c>
      <c r="N133" s="9" t="s">
        <v>9332</v>
      </c>
      <c r="O133" s="9" t="s">
        <v>10176</v>
      </c>
      <c r="P133" s="9" t="s">
        <v>11092</v>
      </c>
      <c r="Q133" s="8"/>
      <c r="R133" s="8">
        <v>2</v>
      </c>
      <c r="S133" s="8"/>
      <c r="T133" s="8"/>
      <c r="U133" s="6" t="s">
        <v>11091</v>
      </c>
    </row>
    <row r="134" spans="1:21" ht="57.6">
      <c r="A134" t="str">
        <f t="shared" si="10"/>
        <v>l receptor del informe anual.</v>
      </c>
      <c r="B134" t="str">
        <f t="shared" si="11"/>
        <v>121PJ</v>
      </c>
      <c r="C134" t="str">
        <f t="shared" si="12"/>
        <v>HYPJ121O4</v>
      </c>
      <c r="D134" t="s">
        <v>7879</v>
      </c>
      <c r="E134" t="s">
        <v>7878</v>
      </c>
      <c r="F134" s="11" t="s">
        <v>10976</v>
      </c>
      <c r="G134" s="11" t="str">
        <f t="shared" si="13"/>
        <v>121</v>
      </c>
      <c r="H134" s="12">
        <v>121</v>
      </c>
      <c r="I134" s="11" t="str">
        <f t="shared" si="14"/>
        <v>O4</v>
      </c>
      <c r="J134" s="11">
        <v>4</v>
      </c>
      <c r="K134" s="9" t="s">
        <v>11090</v>
      </c>
      <c r="L134" s="9" t="s">
        <v>544</v>
      </c>
      <c r="M134" s="9" t="s">
        <v>11089</v>
      </c>
      <c r="N134" s="9" t="s">
        <v>11088</v>
      </c>
      <c r="O134" s="9" t="s">
        <v>8508</v>
      </c>
      <c r="P134" s="9" t="s">
        <v>11087</v>
      </c>
      <c r="Q134" s="8"/>
      <c r="R134" s="8">
        <v>3</v>
      </c>
      <c r="S134" s="8"/>
      <c r="T134" s="8"/>
      <c r="U134" s="6" t="s">
        <v>11086</v>
      </c>
    </row>
    <row r="135" spans="1:21" ht="86.4">
      <c r="A135" t="str">
        <f t="shared" si="10"/>
        <v>de las atribuciones del CGPJ.</v>
      </c>
      <c r="B135" t="str">
        <f t="shared" si="11"/>
        <v>122PJ</v>
      </c>
      <c r="C135" t="str">
        <f t="shared" si="12"/>
        <v>HYPJ122O4</v>
      </c>
      <c r="D135" t="s">
        <v>7879</v>
      </c>
      <c r="E135" t="s">
        <v>7878</v>
      </c>
      <c r="F135" s="11" t="s">
        <v>10976</v>
      </c>
      <c r="G135" s="11" t="str">
        <f t="shared" si="13"/>
        <v>122</v>
      </c>
      <c r="H135" s="12">
        <v>122</v>
      </c>
      <c r="I135" s="11" t="str">
        <f t="shared" si="14"/>
        <v>O4</v>
      </c>
      <c r="J135" s="11">
        <v>4</v>
      </c>
      <c r="K135" s="9" t="s">
        <v>11085</v>
      </c>
      <c r="L135" s="9" t="s">
        <v>544</v>
      </c>
      <c r="M135" s="9" t="s">
        <v>11084</v>
      </c>
      <c r="N135" s="9" t="s">
        <v>11083</v>
      </c>
      <c r="O135" s="9" t="s">
        <v>11081</v>
      </c>
      <c r="P135" s="9" t="s">
        <v>11082</v>
      </c>
      <c r="Q135" s="8"/>
      <c r="R135" s="8">
        <v>3</v>
      </c>
      <c r="S135" s="8"/>
      <c r="T135" s="8"/>
      <c r="U135" s="6" t="s">
        <v>11080</v>
      </c>
    </row>
    <row r="136" spans="1:21" ht="115.2">
      <c r="A136" t="str">
        <f t="shared" si="10"/>
        <v>e competencia en este ámbito.</v>
      </c>
      <c r="B136" t="str">
        <f t="shared" si="11"/>
        <v>123PJ</v>
      </c>
      <c r="C136" t="str">
        <f t="shared" si="12"/>
        <v>HYPJ123O4</v>
      </c>
      <c r="D136" t="s">
        <v>7879</v>
      </c>
      <c r="E136" t="s">
        <v>7878</v>
      </c>
      <c r="F136" s="11" t="s">
        <v>10976</v>
      </c>
      <c r="G136" s="11" t="str">
        <f t="shared" si="13"/>
        <v>123</v>
      </c>
      <c r="H136" s="12">
        <v>123</v>
      </c>
      <c r="I136" s="11" t="str">
        <f t="shared" si="14"/>
        <v>O4</v>
      </c>
      <c r="J136" s="11">
        <v>4</v>
      </c>
      <c r="K136" s="9" t="s">
        <v>11079</v>
      </c>
      <c r="L136" s="9" t="s">
        <v>1388</v>
      </c>
      <c r="M136" s="9" t="s">
        <v>11078</v>
      </c>
      <c r="N136" s="9" t="s">
        <v>11077</v>
      </c>
      <c r="O136" s="9" t="s">
        <v>11076</v>
      </c>
      <c r="P136" s="9" t="s">
        <v>11075</v>
      </c>
      <c r="Q136" s="8"/>
      <c r="R136" s="8">
        <v>4</v>
      </c>
      <c r="S136" s="8"/>
      <c r="T136" s="8"/>
      <c r="U136" s="6" t="s">
        <v>11074</v>
      </c>
    </row>
    <row r="137" spans="1:21" ht="72">
      <c r="A137" t="str">
        <f t="shared" si="10"/>
        <v>bramiento del Fiscal General.</v>
      </c>
      <c r="B137" t="str">
        <f t="shared" si="11"/>
        <v>124PJ</v>
      </c>
      <c r="C137" t="str">
        <f t="shared" si="12"/>
        <v>HYPJ124O4</v>
      </c>
      <c r="D137" t="s">
        <v>7879</v>
      </c>
      <c r="E137" t="s">
        <v>7878</v>
      </c>
      <c r="F137" s="11" t="s">
        <v>10976</v>
      </c>
      <c r="G137" s="11" t="str">
        <f t="shared" si="13"/>
        <v>124</v>
      </c>
      <c r="H137" s="12">
        <v>124</v>
      </c>
      <c r="I137" s="11" t="str">
        <f t="shared" si="14"/>
        <v>O4</v>
      </c>
      <c r="J137" s="11">
        <v>4</v>
      </c>
      <c r="K137" s="9" t="s">
        <v>11073</v>
      </c>
      <c r="L137" s="9" t="s">
        <v>1389</v>
      </c>
      <c r="M137" s="9" t="s">
        <v>11069</v>
      </c>
      <c r="N137" s="9" t="s">
        <v>11072</v>
      </c>
      <c r="O137" s="9" t="s">
        <v>11071</v>
      </c>
      <c r="P137" s="9" t="s">
        <v>11070</v>
      </c>
      <c r="Q137" s="8"/>
      <c r="R137" s="8">
        <v>1</v>
      </c>
      <c r="S137" s="8"/>
      <c r="T137" s="8"/>
      <c r="U137" s="6" t="s">
        <v>11068</v>
      </c>
    </row>
    <row r="138" spans="1:21" ht="72">
      <c r="A138" t="str">
        <f t="shared" si="10"/>
        <v>gan la sede de este tribunal.</v>
      </c>
      <c r="B138" t="str">
        <f t="shared" si="11"/>
        <v>125PJ</v>
      </c>
      <c r="C138" t="str">
        <f t="shared" si="12"/>
        <v>HYPJ125O4</v>
      </c>
      <c r="D138" t="s">
        <v>7879</v>
      </c>
      <c r="E138" t="s">
        <v>7878</v>
      </c>
      <c r="F138" s="11" t="s">
        <v>10976</v>
      </c>
      <c r="G138" s="11" t="str">
        <f t="shared" si="13"/>
        <v>125</v>
      </c>
      <c r="H138" s="12">
        <v>125</v>
      </c>
      <c r="I138" s="11" t="str">
        <f t="shared" si="14"/>
        <v>O4</v>
      </c>
      <c r="J138" s="11">
        <v>4</v>
      </c>
      <c r="K138" s="9" t="s">
        <v>11067</v>
      </c>
      <c r="L138" s="9" t="s">
        <v>1389</v>
      </c>
      <c r="M138" s="9" t="s">
        <v>11063</v>
      </c>
      <c r="N138" s="9" t="s">
        <v>11066</v>
      </c>
      <c r="O138" s="9" t="s">
        <v>11065</v>
      </c>
      <c r="P138" s="9" t="s">
        <v>11064</v>
      </c>
      <c r="Q138" s="8"/>
      <c r="R138" s="8">
        <v>1</v>
      </c>
      <c r="S138" s="8"/>
      <c r="T138" s="8"/>
      <c r="U138" s="6" t="s">
        <v>11062</v>
      </c>
    </row>
    <row r="139" spans="1:21" ht="43.2">
      <c r="A139" t="str">
        <f t="shared" si="10"/>
        <v>salas en el Tribunal Supremo.</v>
      </c>
      <c r="B139" t="str">
        <f t="shared" si="11"/>
        <v>126PJ</v>
      </c>
      <c r="C139" t="str">
        <f t="shared" si="12"/>
        <v>HYPJ126O4</v>
      </c>
      <c r="D139" t="s">
        <v>7879</v>
      </c>
      <c r="E139" t="s">
        <v>7878</v>
      </c>
      <c r="F139" s="11" t="s">
        <v>10976</v>
      </c>
      <c r="G139" s="11" t="str">
        <f t="shared" si="13"/>
        <v>126</v>
      </c>
      <c r="H139" s="12">
        <v>126</v>
      </c>
      <c r="I139" s="11" t="str">
        <f t="shared" si="14"/>
        <v>O4</v>
      </c>
      <c r="J139" s="11">
        <v>4</v>
      </c>
      <c r="K139" s="9" t="s">
        <v>11061</v>
      </c>
      <c r="L139" s="9" t="s">
        <v>543</v>
      </c>
      <c r="M139" s="9" t="s">
        <v>7912</v>
      </c>
      <c r="N139" s="9" t="s">
        <v>7911</v>
      </c>
      <c r="O139" s="9" t="s">
        <v>11060</v>
      </c>
      <c r="P139" s="9" t="s">
        <v>11059</v>
      </c>
      <c r="Q139" s="8"/>
      <c r="R139" s="8">
        <v>2</v>
      </c>
      <c r="S139" s="8"/>
      <c r="T139" s="8"/>
      <c r="U139" s="6" t="s">
        <v>11058</v>
      </c>
    </row>
    <row r="140" spans="1:21" ht="57.6">
      <c r="A140" t="str">
        <f t="shared" si="10"/>
        <v>ten en la Audiencia Nacional.</v>
      </c>
      <c r="B140" t="str">
        <f t="shared" si="11"/>
        <v>127PJ</v>
      </c>
      <c r="C140" t="str">
        <f t="shared" si="12"/>
        <v>HYPJ127O4</v>
      </c>
      <c r="D140" t="s">
        <v>7879</v>
      </c>
      <c r="E140" t="s">
        <v>7878</v>
      </c>
      <c r="F140" s="11" t="s">
        <v>10976</v>
      </c>
      <c r="G140" s="11" t="str">
        <f t="shared" si="13"/>
        <v>127</v>
      </c>
      <c r="H140" s="12">
        <v>127</v>
      </c>
      <c r="I140" s="11" t="str">
        <f t="shared" si="14"/>
        <v>O4</v>
      </c>
      <c r="J140" s="11">
        <v>4</v>
      </c>
      <c r="K140" s="9" t="s">
        <v>11057</v>
      </c>
      <c r="L140" s="9" t="s">
        <v>543</v>
      </c>
      <c r="M140" s="9" t="s">
        <v>7910</v>
      </c>
      <c r="N140" s="9" t="s">
        <v>7913</v>
      </c>
      <c r="O140" s="9" t="s">
        <v>7912</v>
      </c>
      <c r="P140" s="9" t="s">
        <v>7911</v>
      </c>
      <c r="Q140" s="8"/>
      <c r="R140" s="8">
        <v>2</v>
      </c>
      <c r="S140" s="8"/>
      <c r="T140" s="8"/>
      <c r="U140" s="6" t="s">
        <v>11056</v>
      </c>
    </row>
    <row r="141" spans="1:21" ht="72">
      <c r="A141" t="str">
        <f t="shared" si="10"/>
        <v>tructura judicial autonómica.</v>
      </c>
      <c r="B141" t="str">
        <f t="shared" si="11"/>
        <v>128PJ</v>
      </c>
      <c r="C141" t="str">
        <f t="shared" si="12"/>
        <v>HYPJ128O4</v>
      </c>
      <c r="D141" t="s">
        <v>7879</v>
      </c>
      <c r="E141" t="s">
        <v>7878</v>
      </c>
      <c r="F141" s="11" t="s">
        <v>10976</v>
      </c>
      <c r="G141" s="11" t="str">
        <f t="shared" si="13"/>
        <v>128</v>
      </c>
      <c r="H141" s="12">
        <v>128</v>
      </c>
      <c r="I141" s="11" t="str">
        <f t="shared" si="14"/>
        <v>O4</v>
      </c>
      <c r="J141" s="11">
        <v>4</v>
      </c>
      <c r="K141" s="9" t="s">
        <v>11055</v>
      </c>
      <c r="L141" s="9" t="s">
        <v>543</v>
      </c>
      <c r="M141" s="9" t="s">
        <v>11054</v>
      </c>
      <c r="N141" s="9" t="s">
        <v>11051</v>
      </c>
      <c r="O141" s="9" t="s">
        <v>11053</v>
      </c>
      <c r="P141" s="9" t="s">
        <v>11052</v>
      </c>
      <c r="Q141" s="8"/>
      <c r="R141" s="8">
        <v>2</v>
      </c>
      <c r="S141" s="8"/>
      <c r="T141" s="8"/>
      <c r="U141" s="6" t="s">
        <v>11050</v>
      </c>
    </row>
    <row r="142" spans="1:21" ht="72">
      <c r="A142" t="str">
        <f t="shared" si="10"/>
        <v xml:space="preserve"> de la organización judicial.</v>
      </c>
      <c r="B142" t="str">
        <f t="shared" si="11"/>
        <v>129PJ</v>
      </c>
      <c r="C142" t="str">
        <f t="shared" si="12"/>
        <v>HYPJ129O4</v>
      </c>
      <c r="D142" t="s">
        <v>7879</v>
      </c>
      <c r="E142" t="s">
        <v>7878</v>
      </c>
      <c r="F142" s="11" t="s">
        <v>10976</v>
      </c>
      <c r="G142" s="11" t="str">
        <f t="shared" si="13"/>
        <v>129</v>
      </c>
      <c r="H142" s="12">
        <v>129</v>
      </c>
      <c r="I142" s="11" t="str">
        <f t="shared" si="14"/>
        <v>O4</v>
      </c>
      <c r="J142" s="11">
        <v>4</v>
      </c>
      <c r="K142" s="9" t="s">
        <v>11049</v>
      </c>
      <c r="L142" s="9" t="s">
        <v>543</v>
      </c>
      <c r="M142" s="9" t="s">
        <v>11048</v>
      </c>
      <c r="N142" s="9" t="s">
        <v>11045</v>
      </c>
      <c r="O142" s="9" t="s">
        <v>11047</v>
      </c>
      <c r="P142" s="9" t="s">
        <v>11046</v>
      </c>
      <c r="Q142" s="8"/>
      <c r="R142" s="8">
        <v>2</v>
      </c>
      <c r="S142" s="8"/>
      <c r="T142" s="8"/>
      <c r="U142" s="6" t="s">
        <v>11044</v>
      </c>
    </row>
    <row r="143" spans="1:21" ht="57.6">
      <c r="A143" t="str">
        <f t="shared" si="10"/>
        <v>bos son jueces profesionales.</v>
      </c>
      <c r="B143" t="str">
        <f t="shared" si="11"/>
        <v>130PJ</v>
      </c>
      <c r="C143" t="str">
        <f t="shared" si="12"/>
        <v>HYPJ130O4</v>
      </c>
      <c r="D143" t="s">
        <v>7879</v>
      </c>
      <c r="E143" t="s">
        <v>7878</v>
      </c>
      <c r="F143" s="11" t="s">
        <v>10976</v>
      </c>
      <c r="G143" s="11" t="str">
        <f t="shared" si="13"/>
        <v>130</v>
      </c>
      <c r="H143" s="12">
        <v>130</v>
      </c>
      <c r="I143" s="11" t="str">
        <f t="shared" si="14"/>
        <v>O4</v>
      </c>
      <c r="J143" s="11">
        <v>4</v>
      </c>
      <c r="K143" s="9" t="s">
        <v>11043</v>
      </c>
      <c r="L143" s="9" t="s">
        <v>544</v>
      </c>
      <c r="M143" s="9" t="s">
        <v>11042</v>
      </c>
      <c r="N143" s="9" t="s">
        <v>11041</v>
      </c>
      <c r="O143" s="9" t="s">
        <v>11039</v>
      </c>
      <c r="P143" s="9" t="s">
        <v>11040</v>
      </c>
      <c r="Q143" s="8"/>
      <c r="R143" s="8">
        <v>3</v>
      </c>
      <c r="S143" s="8"/>
      <c r="T143" s="8"/>
      <c r="U143" s="6" t="s">
        <v>11038</v>
      </c>
    </row>
    <row r="144" spans="1:21" ht="100.8">
      <c r="A144" t="str">
        <f t="shared" si="10"/>
        <v>uen el protocolo establecido.</v>
      </c>
      <c r="B144" t="str">
        <f t="shared" si="11"/>
        <v>131PJ</v>
      </c>
      <c r="C144" t="str">
        <f t="shared" si="12"/>
        <v>HYPJ131O4</v>
      </c>
      <c r="D144" t="s">
        <v>7879</v>
      </c>
      <c r="E144" t="s">
        <v>7878</v>
      </c>
      <c r="F144" s="11" t="s">
        <v>10976</v>
      </c>
      <c r="G144" s="11" t="str">
        <f t="shared" si="13"/>
        <v>131</v>
      </c>
      <c r="H144" s="12">
        <v>131</v>
      </c>
      <c r="I144" s="11" t="str">
        <f t="shared" si="14"/>
        <v>O4</v>
      </c>
      <c r="J144" s="11">
        <v>4</v>
      </c>
      <c r="K144" s="9" t="s">
        <v>11037</v>
      </c>
      <c r="L144" s="9" t="s">
        <v>1387</v>
      </c>
      <c r="M144" s="9" t="s">
        <v>11033</v>
      </c>
      <c r="N144" s="9" t="s">
        <v>11036</v>
      </c>
      <c r="O144" s="9" t="s">
        <v>11035</v>
      </c>
      <c r="P144" s="9" t="s">
        <v>11034</v>
      </c>
      <c r="Q144" s="8"/>
      <c r="R144" s="8">
        <v>1</v>
      </c>
      <c r="S144" s="8"/>
      <c r="T144" s="8"/>
      <c r="U144" s="6" t="s">
        <v>11032</v>
      </c>
    </row>
    <row r="145" spans="1:21" ht="57.6">
      <c r="A145" t="str">
        <f t="shared" si="10"/>
        <v xml:space="preserve"> la gratuidad de la justicia.</v>
      </c>
      <c r="B145" t="str">
        <f t="shared" si="11"/>
        <v>134PJ</v>
      </c>
      <c r="C145" t="str">
        <f t="shared" si="12"/>
        <v>HYPJ134O4</v>
      </c>
      <c r="D145" t="s">
        <v>7879</v>
      </c>
      <c r="E145" t="s">
        <v>7878</v>
      </c>
      <c r="F145" s="11" t="s">
        <v>10976</v>
      </c>
      <c r="G145" s="11" t="str">
        <f t="shared" si="13"/>
        <v>134</v>
      </c>
      <c r="H145" s="12">
        <v>134</v>
      </c>
      <c r="I145" s="11" t="str">
        <f t="shared" si="14"/>
        <v>O4</v>
      </c>
      <c r="J145" s="11">
        <v>4</v>
      </c>
      <c r="K145" s="9" t="s">
        <v>11019</v>
      </c>
      <c r="L145" s="9" t="s">
        <v>523</v>
      </c>
      <c r="M145" s="9">
        <v>117</v>
      </c>
      <c r="N145" s="9">
        <v>118</v>
      </c>
      <c r="O145" s="9">
        <v>119</v>
      </c>
      <c r="P145" s="9">
        <v>120</v>
      </c>
      <c r="Q145" s="8"/>
      <c r="R145" s="8">
        <v>3</v>
      </c>
      <c r="S145" s="8"/>
      <c r="T145" s="8"/>
      <c r="U145" s="6" t="s">
        <v>11018</v>
      </c>
    </row>
    <row r="146" spans="1:21" ht="86.4">
      <c r="A146" t="str">
        <f t="shared" si="10"/>
        <v>sí son competencias del CGPJ.</v>
      </c>
      <c r="B146" t="str">
        <f t="shared" si="11"/>
        <v>135PJ</v>
      </c>
      <c r="C146" t="str">
        <f t="shared" si="12"/>
        <v>HYPJ135O4</v>
      </c>
      <c r="D146" t="s">
        <v>7879</v>
      </c>
      <c r="E146" t="s">
        <v>7878</v>
      </c>
      <c r="F146" s="11" t="s">
        <v>10976</v>
      </c>
      <c r="G146" s="11" t="str">
        <f t="shared" si="13"/>
        <v>135</v>
      </c>
      <c r="H146" s="12">
        <v>135</v>
      </c>
      <c r="I146" s="11" t="str">
        <f t="shared" si="14"/>
        <v>O4</v>
      </c>
      <c r="J146" s="11">
        <v>4</v>
      </c>
      <c r="K146" s="9" t="s">
        <v>11017</v>
      </c>
      <c r="L146" s="9" t="s">
        <v>522</v>
      </c>
      <c r="M146" s="9" t="s">
        <v>11016</v>
      </c>
      <c r="N146" s="9" t="s">
        <v>11015</v>
      </c>
      <c r="O146" s="9" t="s">
        <v>11014</v>
      </c>
      <c r="P146" s="9" t="s">
        <v>11013</v>
      </c>
      <c r="Q146" s="8"/>
      <c r="R146" s="8">
        <v>4</v>
      </c>
      <c r="S146" s="8"/>
      <c r="T146" s="8"/>
      <c r="U146" s="6" t="s">
        <v>11012</v>
      </c>
    </row>
    <row r="147" spans="1:21" ht="72">
      <c r="A147" t="str">
        <f t="shared" si="10"/>
        <v>edimiento descrito en la ley.</v>
      </c>
      <c r="B147" t="str">
        <f t="shared" si="11"/>
        <v>136PJ</v>
      </c>
      <c r="C147" t="str">
        <f t="shared" si="12"/>
        <v>HYPJ136O4</v>
      </c>
      <c r="D147" t="s">
        <v>7879</v>
      </c>
      <c r="E147" t="s">
        <v>7878</v>
      </c>
      <c r="F147" s="11" t="s">
        <v>10976</v>
      </c>
      <c r="G147" s="11" t="str">
        <f t="shared" si="13"/>
        <v>136</v>
      </c>
      <c r="H147" s="12">
        <v>136</v>
      </c>
      <c r="I147" s="11" t="str">
        <f t="shared" si="14"/>
        <v>O4</v>
      </c>
      <c r="J147" s="11">
        <v>4</v>
      </c>
      <c r="K147" s="9" t="s">
        <v>11011</v>
      </c>
      <c r="L147" s="9" t="s">
        <v>524</v>
      </c>
      <c r="M147" s="9" t="s">
        <v>11010</v>
      </c>
      <c r="N147" s="9" t="s">
        <v>11007</v>
      </c>
      <c r="O147" s="9" t="s">
        <v>11009</v>
      </c>
      <c r="P147" s="9" t="s">
        <v>11008</v>
      </c>
      <c r="Q147" s="8"/>
      <c r="R147" s="8">
        <v>2</v>
      </c>
      <c r="S147" s="8"/>
      <c r="T147" s="8"/>
      <c r="U147" s="6" t="s">
        <v>11006</v>
      </c>
    </row>
    <row r="148" spans="1:21" ht="100.8">
      <c r="A148" t="str">
        <f t="shared" si="10"/>
        <v>e al Tribunal Constitucional.</v>
      </c>
      <c r="B148" t="str">
        <f t="shared" si="11"/>
        <v>137PJ</v>
      </c>
      <c r="C148" t="str">
        <f t="shared" si="12"/>
        <v>HYPJ137O4</v>
      </c>
      <c r="D148" t="s">
        <v>7879</v>
      </c>
      <c r="E148" t="s">
        <v>7878</v>
      </c>
      <c r="F148" s="11" t="s">
        <v>10976</v>
      </c>
      <c r="G148" s="11" t="str">
        <f t="shared" si="13"/>
        <v>137</v>
      </c>
      <c r="H148" s="12">
        <v>137</v>
      </c>
      <c r="I148" s="11" t="str">
        <f t="shared" si="14"/>
        <v>O4</v>
      </c>
      <c r="J148" s="11">
        <v>4</v>
      </c>
      <c r="K148" s="9" t="s">
        <v>11005</v>
      </c>
      <c r="L148" s="9" t="s">
        <v>523</v>
      </c>
      <c r="M148" s="9" t="s">
        <v>11004</v>
      </c>
      <c r="N148" s="9" t="s">
        <v>11003</v>
      </c>
      <c r="O148" s="9" t="s">
        <v>11001</v>
      </c>
      <c r="P148" s="9" t="s">
        <v>11002</v>
      </c>
      <c r="Q148" s="8"/>
      <c r="R148" s="8">
        <v>3</v>
      </c>
      <c r="S148" s="8"/>
      <c r="T148" s="8"/>
      <c r="U148" s="6" t="s">
        <v>11000</v>
      </c>
    </row>
    <row r="149" spans="1:21" ht="57.6">
      <c r="A149" t="str">
        <f t="shared" si="10"/>
        <v>obierno y la Administración​.</v>
      </c>
      <c r="B149" t="str">
        <f t="shared" si="11"/>
        <v>143PJ</v>
      </c>
      <c r="C149" t="str">
        <f t="shared" si="12"/>
        <v>AYPJ143O4</v>
      </c>
      <c r="D149" t="s">
        <v>1389</v>
      </c>
      <c r="E149" t="s">
        <v>7878</v>
      </c>
      <c r="F149" s="11" t="s">
        <v>10976</v>
      </c>
      <c r="G149" s="11" t="str">
        <f t="shared" si="13"/>
        <v>143</v>
      </c>
      <c r="H149" s="12">
        <v>143</v>
      </c>
      <c r="I149" s="11" t="str">
        <f t="shared" si="14"/>
        <v>O4</v>
      </c>
      <c r="J149" s="11">
        <v>4</v>
      </c>
      <c r="K149" s="10" t="s">
        <v>11238</v>
      </c>
      <c r="L149" s="10" t="s">
        <v>1388</v>
      </c>
      <c r="M149" s="10" t="s">
        <v>10157</v>
      </c>
      <c r="N149" s="10" t="s">
        <v>10004</v>
      </c>
      <c r="O149" s="10" t="s">
        <v>10002</v>
      </c>
      <c r="P149" s="10" t="s">
        <v>9162</v>
      </c>
      <c r="Q149" s="8"/>
      <c r="R149" s="8">
        <f t="shared" ref="R149:R180" si="15">IF(L149="a",1,IF(L149="b",2,IF(L149="c",3,4)))</f>
        <v>4</v>
      </c>
      <c r="S149" s="8"/>
      <c r="T149" s="8"/>
      <c r="U149" s="6" t="s">
        <v>24792</v>
      </c>
    </row>
    <row r="150" spans="1:21" ht="57.6">
      <c r="A150" t="str">
        <f t="shared" si="10"/>
        <v>principios constitucionales​.</v>
      </c>
      <c r="B150" t="str">
        <f t="shared" si="11"/>
        <v>144PJ</v>
      </c>
      <c r="C150" t="str">
        <f t="shared" si="12"/>
        <v>AYPJ144O4</v>
      </c>
      <c r="D150" t="s">
        <v>1389</v>
      </c>
      <c r="E150" t="s">
        <v>7878</v>
      </c>
      <c r="F150" s="11" t="s">
        <v>10976</v>
      </c>
      <c r="G150" s="11" t="str">
        <f t="shared" si="13"/>
        <v>144</v>
      </c>
      <c r="H150" s="12">
        <v>144</v>
      </c>
      <c r="I150" s="11" t="str">
        <f t="shared" si="14"/>
        <v>O4</v>
      </c>
      <c r="J150" s="11">
        <v>4</v>
      </c>
      <c r="K150" s="10" t="s">
        <v>11236</v>
      </c>
      <c r="L150" s="10" t="s">
        <v>543</v>
      </c>
      <c r="M150" s="10" t="s">
        <v>11235</v>
      </c>
      <c r="N150" s="10" t="s">
        <v>11232</v>
      </c>
      <c r="O150" s="10" t="s">
        <v>11234</v>
      </c>
      <c r="P150" s="10" t="s">
        <v>11233</v>
      </c>
      <c r="Q150" s="8"/>
      <c r="R150" s="8">
        <f t="shared" si="15"/>
        <v>2</v>
      </c>
      <c r="S150" s="8"/>
      <c r="T150" s="8"/>
      <c r="U150" s="6" t="s">
        <v>24793</v>
      </c>
    </row>
    <row r="151" spans="1:21" ht="57.6">
      <c r="A151" t="str">
        <f t="shared" si="10"/>
        <v xml:space="preserve"> este principio fundamental​.</v>
      </c>
      <c r="B151" t="str">
        <f t="shared" si="11"/>
        <v>145PJ</v>
      </c>
      <c r="C151" t="str">
        <f t="shared" si="12"/>
        <v>AYPJ145O4</v>
      </c>
      <c r="D151" t="s">
        <v>1389</v>
      </c>
      <c r="E151" t="s">
        <v>7878</v>
      </c>
      <c r="F151" s="11" t="s">
        <v>10976</v>
      </c>
      <c r="G151" s="11" t="str">
        <f t="shared" si="13"/>
        <v>145</v>
      </c>
      <c r="H151" s="12">
        <v>145</v>
      </c>
      <c r="I151" s="11" t="str">
        <f t="shared" si="14"/>
        <v>O4</v>
      </c>
      <c r="J151" s="11">
        <v>4</v>
      </c>
      <c r="K151" s="10" t="s">
        <v>11230</v>
      </c>
      <c r="L151" s="10" t="s">
        <v>1388</v>
      </c>
      <c r="M151" s="10" t="s">
        <v>11229</v>
      </c>
      <c r="N151" s="10" t="s">
        <v>11228</v>
      </c>
      <c r="O151" s="10" t="s">
        <v>11227</v>
      </c>
      <c r="P151" s="10" t="s">
        <v>11226</v>
      </c>
      <c r="Q151" s="8"/>
      <c r="R151" s="8">
        <f t="shared" si="15"/>
        <v>4</v>
      </c>
      <c r="S151" s="8"/>
      <c r="T151" s="8"/>
      <c r="U151" s="6" t="s">
        <v>24794</v>
      </c>
    </row>
    <row r="152" spans="1:21" ht="43.2">
      <c r="A152" t="str">
        <f t="shared" si="10"/>
        <v>ablecida en la Constitución​.</v>
      </c>
      <c r="B152" t="str">
        <f t="shared" si="11"/>
        <v>146PJ</v>
      </c>
      <c r="C152" t="str">
        <f t="shared" si="12"/>
        <v>AYPJ146O4</v>
      </c>
      <c r="D152" t="s">
        <v>1389</v>
      </c>
      <c r="E152" t="s">
        <v>7878</v>
      </c>
      <c r="F152" s="11" t="s">
        <v>10976</v>
      </c>
      <c r="G152" s="11" t="str">
        <f t="shared" si="13"/>
        <v>146</v>
      </c>
      <c r="H152" s="12">
        <v>146</v>
      </c>
      <c r="I152" s="11" t="str">
        <f t="shared" si="14"/>
        <v>O4</v>
      </c>
      <c r="J152" s="11">
        <v>4</v>
      </c>
      <c r="K152" s="10" t="s">
        <v>11224</v>
      </c>
      <c r="L152" s="10" t="s">
        <v>544</v>
      </c>
      <c r="M152" s="10" t="s">
        <v>10300</v>
      </c>
      <c r="N152" s="10" t="s">
        <v>11223</v>
      </c>
      <c r="O152" s="10" t="s">
        <v>10299</v>
      </c>
      <c r="P152" s="10" t="s">
        <v>10301</v>
      </c>
      <c r="Q152" s="8"/>
      <c r="R152" s="8">
        <f t="shared" si="15"/>
        <v>3</v>
      </c>
      <c r="S152" s="8"/>
      <c r="T152" s="8"/>
      <c r="U152" s="6" t="s">
        <v>24795</v>
      </c>
    </row>
    <row r="153" spans="1:21" ht="57.6">
      <c r="A153" t="str">
        <f t="shared" si="10"/>
        <v>lecidos por la Constitución​.</v>
      </c>
      <c r="B153" t="str">
        <f t="shared" si="11"/>
        <v>147PJ</v>
      </c>
      <c r="C153" t="str">
        <f t="shared" si="12"/>
        <v>AYPJ147O4</v>
      </c>
      <c r="D153" t="s">
        <v>1389</v>
      </c>
      <c r="E153" t="s">
        <v>7878</v>
      </c>
      <c r="F153" s="11" t="s">
        <v>10976</v>
      </c>
      <c r="G153" s="11" t="str">
        <f t="shared" si="13"/>
        <v>147</v>
      </c>
      <c r="H153" s="12">
        <v>147</v>
      </c>
      <c r="I153" s="11" t="str">
        <f t="shared" si="14"/>
        <v>O4</v>
      </c>
      <c r="J153" s="11">
        <v>4</v>
      </c>
      <c r="K153" s="10" t="s">
        <v>11221</v>
      </c>
      <c r="L153" s="10" t="s">
        <v>543</v>
      </c>
      <c r="M153" s="10" t="s">
        <v>11220</v>
      </c>
      <c r="N153" s="10" t="s">
        <v>11217</v>
      </c>
      <c r="O153" s="10" t="s">
        <v>11219</v>
      </c>
      <c r="P153" s="10" t="s">
        <v>11218</v>
      </c>
      <c r="Q153" s="8"/>
      <c r="R153" s="8">
        <f t="shared" si="15"/>
        <v>2</v>
      </c>
      <c r="S153" s="8"/>
      <c r="T153" s="8"/>
      <c r="U153" s="6" t="s">
        <v>24796</v>
      </c>
    </row>
    <row r="154" spans="1:21" ht="57.6">
      <c r="A154" t="str">
        <f t="shared" si="10"/>
        <v>ficamente de este principio​.</v>
      </c>
      <c r="B154" t="str">
        <f t="shared" si="11"/>
        <v>148PJ</v>
      </c>
      <c r="C154" t="str">
        <f t="shared" si="12"/>
        <v>AYPJ148O4</v>
      </c>
      <c r="D154" t="s">
        <v>1389</v>
      </c>
      <c r="E154" t="s">
        <v>7878</v>
      </c>
      <c r="F154" s="11" t="s">
        <v>10976</v>
      </c>
      <c r="G154" s="11" t="str">
        <f t="shared" si="13"/>
        <v>148</v>
      </c>
      <c r="H154" s="12">
        <v>148</v>
      </c>
      <c r="I154" s="11" t="str">
        <f t="shared" si="14"/>
        <v>O4</v>
      </c>
      <c r="J154" s="11">
        <v>4</v>
      </c>
      <c r="K154" s="10" t="s">
        <v>11215</v>
      </c>
      <c r="L154" s="10" t="s">
        <v>1389</v>
      </c>
      <c r="M154" s="10" t="s">
        <v>11180</v>
      </c>
      <c r="N154" s="10" t="s">
        <v>11214</v>
      </c>
      <c r="O154" s="10" t="s">
        <v>11213</v>
      </c>
      <c r="P154" s="10" t="s">
        <v>11212</v>
      </c>
      <c r="Q154" s="8"/>
      <c r="R154" s="8">
        <f t="shared" si="15"/>
        <v>1</v>
      </c>
      <c r="S154" s="8"/>
      <c r="T154" s="8"/>
      <c r="U154" s="6" t="s">
        <v>24797</v>
      </c>
    </row>
    <row r="155" spans="1:21" ht="72">
      <c r="A155" t="str">
        <f t="shared" si="10"/>
        <v>ción de tribunales de honor​.</v>
      </c>
      <c r="B155" t="str">
        <f t="shared" si="11"/>
        <v>149PJ</v>
      </c>
      <c r="C155" t="str">
        <f t="shared" si="12"/>
        <v>AYPJ149O4</v>
      </c>
      <c r="D155" t="s">
        <v>1389</v>
      </c>
      <c r="E155" t="s">
        <v>7878</v>
      </c>
      <c r="F155" s="11" t="s">
        <v>10976</v>
      </c>
      <c r="G155" s="11" t="str">
        <f t="shared" si="13"/>
        <v>149</v>
      </c>
      <c r="H155" s="12">
        <v>149</v>
      </c>
      <c r="I155" s="11" t="str">
        <f t="shared" si="14"/>
        <v>O4</v>
      </c>
      <c r="J155" s="11">
        <v>4</v>
      </c>
      <c r="K155" s="10" t="s">
        <v>11210</v>
      </c>
      <c r="L155" s="10" t="s">
        <v>543</v>
      </c>
      <c r="M155" s="10" t="s">
        <v>11209</v>
      </c>
      <c r="N155" s="10" t="s">
        <v>10050</v>
      </c>
      <c r="O155" s="10" t="s">
        <v>11208</v>
      </c>
      <c r="P155" s="10" t="s">
        <v>11207</v>
      </c>
      <c r="Q155" s="8"/>
      <c r="R155" s="8">
        <f t="shared" si="15"/>
        <v>2</v>
      </c>
      <c r="S155" s="8"/>
      <c r="T155" s="8"/>
      <c r="U155" s="6" t="s">
        <v>24798</v>
      </c>
    </row>
    <row r="156" spans="1:21" ht="72">
      <c r="A156" t="str">
        <f t="shared" si="10"/>
        <v>jurisdicciones establecidas​.</v>
      </c>
      <c r="B156" t="str">
        <f t="shared" si="11"/>
        <v>150PJ</v>
      </c>
      <c r="C156" t="str">
        <f t="shared" si="12"/>
        <v>AYPJ150O4</v>
      </c>
      <c r="D156" t="s">
        <v>1389</v>
      </c>
      <c r="E156" t="s">
        <v>7878</v>
      </c>
      <c r="F156" s="11" t="s">
        <v>10976</v>
      </c>
      <c r="G156" s="11" t="str">
        <f t="shared" si="13"/>
        <v>150</v>
      </c>
      <c r="H156" s="12">
        <v>150</v>
      </c>
      <c r="I156" s="11" t="str">
        <f t="shared" si="14"/>
        <v>O4</v>
      </c>
      <c r="J156" s="11">
        <v>4</v>
      </c>
      <c r="K156" s="10" t="s">
        <v>11205</v>
      </c>
      <c r="L156" s="10" t="s">
        <v>544</v>
      </c>
      <c r="M156" s="10" t="s">
        <v>10163</v>
      </c>
      <c r="N156" s="10" t="s">
        <v>11204</v>
      </c>
      <c r="O156" s="10" t="s">
        <v>11202</v>
      </c>
      <c r="P156" s="10" t="s">
        <v>11203</v>
      </c>
      <c r="Q156" s="8"/>
      <c r="R156" s="8">
        <f t="shared" si="15"/>
        <v>3</v>
      </c>
      <c r="S156" s="8"/>
      <c r="T156" s="8"/>
      <c r="U156" s="6" t="s">
        <v>24799</v>
      </c>
    </row>
    <row r="157" spans="1:21" ht="57.6">
      <c r="A157" t="str">
        <f t="shared" si="10"/>
        <v>lo 117 y otros relacionados​.</v>
      </c>
      <c r="B157" t="str">
        <f t="shared" si="11"/>
        <v>151PJ</v>
      </c>
      <c r="C157" t="str">
        <f t="shared" si="12"/>
        <v>AYPJ151O4</v>
      </c>
      <c r="D157" t="s">
        <v>1389</v>
      </c>
      <c r="E157" t="s">
        <v>7878</v>
      </c>
      <c r="F157" s="11" t="s">
        <v>10976</v>
      </c>
      <c r="G157" s="11" t="str">
        <f t="shared" si="13"/>
        <v>151</v>
      </c>
      <c r="H157" s="12">
        <v>151</v>
      </c>
      <c r="I157" s="11" t="str">
        <f t="shared" si="14"/>
        <v>O4</v>
      </c>
      <c r="J157" s="11">
        <v>4</v>
      </c>
      <c r="K157" s="10" t="s">
        <v>11200</v>
      </c>
      <c r="L157" s="10" t="s">
        <v>544</v>
      </c>
      <c r="M157" s="10" t="s">
        <v>11199</v>
      </c>
      <c r="N157" s="10" t="s">
        <v>11198</v>
      </c>
      <c r="O157" s="10" t="s">
        <v>11196</v>
      </c>
      <c r="P157" s="10" t="s">
        <v>11197</v>
      </c>
      <c r="Q157" s="8"/>
      <c r="R157" s="8">
        <f t="shared" si="15"/>
        <v>3</v>
      </c>
      <c r="S157" s="8"/>
      <c r="T157" s="8"/>
      <c r="U157" s="6" t="s">
        <v>24800</v>
      </c>
    </row>
    <row r="158" spans="1:21" ht="43.2">
      <c r="A158" t="str">
        <f t="shared" si="10"/>
        <v xml:space="preserve"> relevante en este contexto​.</v>
      </c>
      <c r="B158" t="str">
        <f t="shared" si="11"/>
        <v>152PJ</v>
      </c>
      <c r="C158" t="str">
        <f t="shared" si="12"/>
        <v>AYPJ152O4</v>
      </c>
      <c r="D158" t="s">
        <v>1389</v>
      </c>
      <c r="E158" t="s">
        <v>7878</v>
      </c>
      <c r="F158" s="11" t="s">
        <v>10976</v>
      </c>
      <c r="G158" s="11" t="str">
        <f t="shared" si="13"/>
        <v>152</v>
      </c>
      <c r="H158" s="12">
        <v>152</v>
      </c>
      <c r="I158" s="11" t="str">
        <f t="shared" si="14"/>
        <v>O4</v>
      </c>
      <c r="J158" s="11">
        <v>4</v>
      </c>
      <c r="K158" s="10" t="s">
        <v>11194</v>
      </c>
      <c r="L158" s="10" t="s">
        <v>544</v>
      </c>
      <c r="M158" s="10" t="s">
        <v>11193</v>
      </c>
      <c r="N158" s="10" t="s">
        <v>11192</v>
      </c>
      <c r="O158" s="10" t="s">
        <v>11190</v>
      </c>
      <c r="P158" s="10" t="s">
        <v>11191</v>
      </c>
      <c r="Q158" s="8"/>
      <c r="R158" s="8">
        <f t="shared" si="15"/>
        <v>3</v>
      </c>
      <c r="S158" s="8"/>
      <c r="T158" s="8"/>
      <c r="U158" s="6" t="s">
        <v>24801</v>
      </c>
    </row>
    <row r="159" spans="1:21" ht="57.6">
      <c r="A159" t="str">
        <f t="shared" si="10"/>
        <v>tán directamente prohibidos​.</v>
      </c>
      <c r="B159" t="str">
        <f t="shared" si="11"/>
        <v>153PJ</v>
      </c>
      <c r="C159" t="str">
        <f t="shared" si="12"/>
        <v>AYPJ153O4</v>
      </c>
      <c r="D159" t="s">
        <v>1389</v>
      </c>
      <c r="E159" t="s">
        <v>7878</v>
      </c>
      <c r="F159" s="11" t="s">
        <v>10976</v>
      </c>
      <c r="G159" s="11" t="str">
        <f t="shared" si="13"/>
        <v>153</v>
      </c>
      <c r="H159" s="12">
        <v>153</v>
      </c>
      <c r="I159" s="11" t="str">
        <f t="shared" si="14"/>
        <v>O4</v>
      </c>
      <c r="J159" s="11">
        <v>4</v>
      </c>
      <c r="K159" s="10" t="s">
        <v>11188</v>
      </c>
      <c r="L159" s="10" t="s">
        <v>544</v>
      </c>
      <c r="M159" s="10" t="s">
        <v>11187</v>
      </c>
      <c r="N159" s="10" t="s">
        <v>11186</v>
      </c>
      <c r="O159" s="10" t="s">
        <v>11184</v>
      </c>
      <c r="P159" s="10" t="s">
        <v>11185</v>
      </c>
      <c r="Q159" s="8"/>
      <c r="R159" s="8">
        <f t="shared" si="15"/>
        <v>3</v>
      </c>
      <c r="S159" s="8"/>
      <c r="T159" s="8"/>
      <c r="U159" s="6" t="s">
        <v>24802</v>
      </c>
    </row>
    <row r="160" spans="1:21" ht="57.6">
      <c r="A160" t="str">
        <f t="shared" si="10"/>
        <v>o la independencia judicial​.</v>
      </c>
      <c r="B160" t="str">
        <f t="shared" si="11"/>
        <v>154PJ</v>
      </c>
      <c r="C160" t="str">
        <f t="shared" si="12"/>
        <v>AYPJ154O4</v>
      </c>
      <c r="D160" t="s">
        <v>1389</v>
      </c>
      <c r="E160" t="s">
        <v>7878</v>
      </c>
      <c r="F160" s="11" t="s">
        <v>10976</v>
      </c>
      <c r="G160" s="11" t="str">
        <f t="shared" si="13"/>
        <v>154</v>
      </c>
      <c r="H160" s="12">
        <v>154</v>
      </c>
      <c r="I160" s="11" t="str">
        <f t="shared" si="14"/>
        <v>O4</v>
      </c>
      <c r="J160" s="11">
        <v>4</v>
      </c>
      <c r="K160" s="10" t="s">
        <v>11182</v>
      </c>
      <c r="L160" s="10" t="s">
        <v>1389</v>
      </c>
      <c r="M160" s="10" t="s">
        <v>11178</v>
      </c>
      <c r="N160" s="10" t="s">
        <v>11181</v>
      </c>
      <c r="O160" s="10" t="s">
        <v>11180</v>
      </c>
      <c r="P160" s="10" t="s">
        <v>11179</v>
      </c>
      <c r="Q160" s="8"/>
      <c r="R160" s="8">
        <f t="shared" si="15"/>
        <v>1</v>
      </c>
      <c r="S160" s="8"/>
      <c r="T160" s="8"/>
      <c r="U160" s="6" t="s">
        <v>24803</v>
      </c>
    </row>
    <row r="161" spans="1:21" ht="43.2">
      <c r="A161" t="str">
        <f t="shared" si="10"/>
        <v>relación con esta normativa​.</v>
      </c>
      <c r="B161" t="str">
        <f t="shared" si="11"/>
        <v>155PJ</v>
      </c>
      <c r="C161" t="str">
        <f t="shared" si="12"/>
        <v>AYPJ155O4</v>
      </c>
      <c r="D161" t="s">
        <v>1389</v>
      </c>
      <c r="E161" t="s">
        <v>7878</v>
      </c>
      <c r="F161" s="11" t="s">
        <v>10976</v>
      </c>
      <c r="G161" s="11" t="str">
        <f t="shared" si="13"/>
        <v>155</v>
      </c>
      <c r="H161" s="12">
        <v>155</v>
      </c>
      <c r="I161" s="11" t="str">
        <f t="shared" si="14"/>
        <v>O4</v>
      </c>
      <c r="J161" s="11">
        <v>4</v>
      </c>
      <c r="K161" s="10" t="s">
        <v>11176</v>
      </c>
      <c r="L161" s="10" t="s">
        <v>1389</v>
      </c>
      <c r="M161" s="10" t="s">
        <v>11172</v>
      </c>
      <c r="N161" s="10" t="s">
        <v>11175</v>
      </c>
      <c r="O161" s="10" t="s">
        <v>11174</v>
      </c>
      <c r="P161" s="10" t="s">
        <v>11173</v>
      </c>
      <c r="Q161" s="8"/>
      <c r="R161" s="8">
        <f t="shared" si="15"/>
        <v>1</v>
      </c>
      <c r="S161" s="8"/>
      <c r="T161" s="8"/>
      <c r="U161" s="6" t="s">
        <v>24804</v>
      </c>
    </row>
    <row r="162" spans="1:21" ht="43.2">
      <c r="A162" t="str">
        <f t="shared" si="10"/>
        <v>idos en distintos artículos​.</v>
      </c>
      <c r="B162" t="str">
        <f t="shared" si="11"/>
        <v>156PJ</v>
      </c>
      <c r="C162" t="str">
        <f t="shared" si="12"/>
        <v>AYPJ156O4</v>
      </c>
      <c r="D162" t="s">
        <v>1389</v>
      </c>
      <c r="E162" t="s">
        <v>7878</v>
      </c>
      <c r="F162" s="11" t="s">
        <v>10976</v>
      </c>
      <c r="G162" s="11" t="str">
        <f t="shared" si="13"/>
        <v>156</v>
      </c>
      <c r="H162" s="12">
        <v>156</v>
      </c>
      <c r="I162" s="11" t="str">
        <f t="shared" si="14"/>
        <v>O4</v>
      </c>
      <c r="J162" s="11">
        <v>4</v>
      </c>
      <c r="K162" s="10" t="s">
        <v>11170</v>
      </c>
      <c r="L162" s="10" t="s">
        <v>543</v>
      </c>
      <c r="M162" s="10" t="s">
        <v>11169</v>
      </c>
      <c r="N162" s="10" t="s">
        <v>11166</v>
      </c>
      <c r="O162" s="10" t="s">
        <v>11168</v>
      </c>
      <c r="P162" s="10" t="s">
        <v>11167</v>
      </c>
      <c r="Q162" s="8"/>
      <c r="R162" s="8">
        <f t="shared" si="15"/>
        <v>2</v>
      </c>
      <c r="S162" s="8"/>
      <c r="T162" s="8"/>
      <c r="U162" s="6" t="s">
        <v>24805</v>
      </c>
    </row>
    <row r="163" spans="1:21" ht="57.6">
      <c r="A163" t="str">
        <f t="shared" si="10"/>
        <v xml:space="preserve"> se refieren a la gratuidad​.</v>
      </c>
      <c r="B163" t="str">
        <f t="shared" si="11"/>
        <v>157PJ</v>
      </c>
      <c r="C163" t="str">
        <f t="shared" si="12"/>
        <v>AYPJ157O4</v>
      </c>
      <c r="D163" t="s">
        <v>1389</v>
      </c>
      <c r="E163" t="s">
        <v>7878</v>
      </c>
      <c r="F163" s="11" t="s">
        <v>10976</v>
      </c>
      <c r="G163" s="11" t="str">
        <f t="shared" si="13"/>
        <v>157</v>
      </c>
      <c r="H163" s="12">
        <v>157</v>
      </c>
      <c r="I163" s="11" t="str">
        <f t="shared" si="14"/>
        <v>O4</v>
      </c>
      <c r="J163" s="11">
        <v>4</v>
      </c>
      <c r="K163" s="10" t="s">
        <v>11164</v>
      </c>
      <c r="L163" s="10" t="s">
        <v>543</v>
      </c>
      <c r="M163" s="10" t="s">
        <v>11163</v>
      </c>
      <c r="N163" s="10" t="s">
        <v>11160</v>
      </c>
      <c r="O163" s="10" t="s">
        <v>11162</v>
      </c>
      <c r="P163" s="10" t="s">
        <v>11161</v>
      </c>
      <c r="Q163" s="8"/>
      <c r="R163" s="8">
        <f t="shared" si="15"/>
        <v>2</v>
      </c>
      <c r="S163" s="8"/>
      <c r="T163" s="8"/>
      <c r="U163" s="6" t="s">
        <v>24806</v>
      </c>
    </row>
    <row r="164" spans="1:21" ht="57.6">
      <c r="A164" t="str">
        <f t="shared" si="10"/>
        <v>almente regula esta materia​.</v>
      </c>
      <c r="B164" t="str">
        <f t="shared" si="11"/>
        <v>158PJ</v>
      </c>
      <c r="C164" t="str">
        <f t="shared" si="12"/>
        <v>AYPJ158O4</v>
      </c>
      <c r="D164" t="s">
        <v>1389</v>
      </c>
      <c r="E164" t="s">
        <v>7878</v>
      </c>
      <c r="F164" s="11" t="s">
        <v>10976</v>
      </c>
      <c r="G164" s="11" t="str">
        <f t="shared" si="13"/>
        <v>158</v>
      </c>
      <c r="H164" s="12">
        <v>158</v>
      </c>
      <c r="I164" s="11" t="str">
        <f t="shared" si="14"/>
        <v>O4</v>
      </c>
      <c r="J164" s="11">
        <v>4</v>
      </c>
      <c r="K164" s="10" t="s">
        <v>11158</v>
      </c>
      <c r="L164" s="10" t="s">
        <v>1388</v>
      </c>
      <c r="M164" s="10" t="s">
        <v>11157</v>
      </c>
      <c r="N164" s="10" t="s">
        <v>11156</v>
      </c>
      <c r="O164" s="10" t="s">
        <v>11155</v>
      </c>
      <c r="P164" s="10" t="s">
        <v>11154</v>
      </c>
      <c r="Q164" s="8"/>
      <c r="R164" s="8">
        <f t="shared" si="15"/>
        <v>4</v>
      </c>
      <c r="S164" s="8"/>
      <c r="T164" s="8"/>
      <c r="U164" s="6" t="s">
        <v>24807</v>
      </c>
    </row>
    <row r="165" spans="1:21" ht="72">
      <c r="A165" t="str">
        <f t="shared" si="10"/>
        <v>ial, como su funcionamiento​.</v>
      </c>
      <c r="B165" t="str">
        <f t="shared" si="11"/>
        <v>159PJ</v>
      </c>
      <c r="C165" t="str">
        <f t="shared" si="12"/>
        <v>AYPJ159O4</v>
      </c>
      <c r="D165" t="s">
        <v>1389</v>
      </c>
      <c r="E165" t="s">
        <v>7878</v>
      </c>
      <c r="F165" s="11" t="s">
        <v>10976</v>
      </c>
      <c r="G165" s="11" t="str">
        <f t="shared" si="13"/>
        <v>159</v>
      </c>
      <c r="H165" s="12">
        <v>159</v>
      </c>
      <c r="I165" s="11" t="str">
        <f t="shared" si="14"/>
        <v>O4</v>
      </c>
      <c r="J165" s="11">
        <v>4</v>
      </c>
      <c r="K165" s="10" t="s">
        <v>11152</v>
      </c>
      <c r="L165" s="10" t="s">
        <v>1389</v>
      </c>
      <c r="M165" s="10" t="s">
        <v>11071</v>
      </c>
      <c r="N165" s="10" t="s">
        <v>11151</v>
      </c>
      <c r="O165" s="10" t="s">
        <v>11150</v>
      </c>
      <c r="P165" s="10" t="s">
        <v>11149</v>
      </c>
      <c r="Q165" s="8"/>
      <c r="R165" s="8">
        <f t="shared" si="15"/>
        <v>1</v>
      </c>
      <c r="S165" s="8"/>
      <c r="T165" s="8"/>
      <c r="U165" s="6" t="s">
        <v>24808</v>
      </c>
    </row>
    <row r="166" spans="1:21" ht="57.6">
      <c r="A166" t="str">
        <f t="shared" si="10"/>
        <v>a regulación constitucional​.</v>
      </c>
      <c r="B166" t="str">
        <f t="shared" si="11"/>
        <v>160PJ</v>
      </c>
      <c r="C166" t="str">
        <f t="shared" si="12"/>
        <v>AYPJ160O4</v>
      </c>
      <c r="D166" t="s">
        <v>1389</v>
      </c>
      <c r="E166" t="s">
        <v>7878</v>
      </c>
      <c r="F166" s="11" t="s">
        <v>10976</v>
      </c>
      <c r="G166" s="11" t="str">
        <f t="shared" si="13"/>
        <v>160</v>
      </c>
      <c r="H166" s="12">
        <v>160</v>
      </c>
      <c r="I166" s="11" t="str">
        <f t="shared" si="14"/>
        <v>O4</v>
      </c>
      <c r="J166" s="11">
        <v>4</v>
      </c>
      <c r="K166" s="10" t="s">
        <v>11147</v>
      </c>
      <c r="L166" s="10" t="s">
        <v>543</v>
      </c>
      <c r="M166" s="10" t="s">
        <v>8883</v>
      </c>
      <c r="N166" s="10" t="s">
        <v>11145</v>
      </c>
      <c r="O166" s="10" t="s">
        <v>11146</v>
      </c>
      <c r="P166" s="10" t="s">
        <v>8886</v>
      </c>
      <c r="Q166" s="8"/>
      <c r="R166" s="8">
        <f t="shared" si="15"/>
        <v>2</v>
      </c>
      <c r="S166" s="8"/>
      <c r="T166" s="8"/>
      <c r="U166" s="6" t="s">
        <v>24809</v>
      </c>
    </row>
    <row r="167" spans="1:21" ht="57.6">
      <c r="A167" t="str">
        <f t="shared" si="10"/>
        <v>ión ni demasiada frecuencia​.</v>
      </c>
      <c r="B167" t="str">
        <f t="shared" si="11"/>
        <v>161PJ</v>
      </c>
      <c r="C167" t="str">
        <f t="shared" si="12"/>
        <v>AYPJ161O4</v>
      </c>
      <c r="D167" t="s">
        <v>1389</v>
      </c>
      <c r="E167" t="s">
        <v>7878</v>
      </c>
      <c r="F167" s="11" t="s">
        <v>10976</v>
      </c>
      <c r="G167" s="11" t="str">
        <f t="shared" si="13"/>
        <v>161</v>
      </c>
      <c r="H167" s="12">
        <v>161</v>
      </c>
      <c r="I167" s="11" t="str">
        <f t="shared" si="14"/>
        <v>O4</v>
      </c>
      <c r="J167" s="11">
        <v>4</v>
      </c>
      <c r="K167" s="10" t="s">
        <v>11143</v>
      </c>
      <c r="L167" s="10" t="s">
        <v>544</v>
      </c>
      <c r="M167" s="10" t="s">
        <v>9711</v>
      </c>
      <c r="N167" s="10" t="s">
        <v>9717</v>
      </c>
      <c r="O167" s="10" t="s">
        <v>9713</v>
      </c>
      <c r="P167" s="10" t="s">
        <v>10036</v>
      </c>
      <c r="Q167" s="8"/>
      <c r="R167" s="8">
        <f t="shared" si="15"/>
        <v>3</v>
      </c>
      <c r="S167" s="8"/>
      <c r="T167" s="8"/>
      <c r="U167" s="6" t="s">
        <v>24810</v>
      </c>
    </row>
    <row r="168" spans="1:21" ht="57.6">
      <c r="A168" t="str">
        <f t="shared" si="10"/>
        <v>lo que las hace incorrectas​.</v>
      </c>
      <c r="B168" t="str">
        <f t="shared" si="11"/>
        <v>162PJ</v>
      </c>
      <c r="C168" t="str">
        <f t="shared" si="12"/>
        <v>AYPJ162O4</v>
      </c>
      <c r="D168" t="s">
        <v>1389</v>
      </c>
      <c r="E168" t="s">
        <v>7878</v>
      </c>
      <c r="F168" s="11" t="s">
        <v>10976</v>
      </c>
      <c r="G168" s="11" t="str">
        <f t="shared" si="13"/>
        <v>162</v>
      </c>
      <c r="H168" s="12">
        <v>162</v>
      </c>
      <c r="I168" s="11" t="str">
        <f t="shared" si="14"/>
        <v>O4</v>
      </c>
      <c r="J168" s="11">
        <v>4</v>
      </c>
      <c r="K168" s="10" t="s">
        <v>11141</v>
      </c>
      <c r="L168" s="10" t="s">
        <v>1389</v>
      </c>
      <c r="M168" s="10" t="s">
        <v>11137</v>
      </c>
      <c r="N168" s="10" t="s">
        <v>11140</v>
      </c>
      <c r="O168" s="10" t="s">
        <v>11139</v>
      </c>
      <c r="P168" s="10" t="s">
        <v>11138</v>
      </c>
      <c r="Q168" s="8"/>
      <c r="R168" s="8">
        <f t="shared" si="15"/>
        <v>1</v>
      </c>
      <c r="S168" s="8"/>
      <c r="T168" s="8"/>
      <c r="U168" s="6" t="s">
        <v>24811</v>
      </c>
    </row>
    <row r="169" spans="1:21" ht="57.6">
      <c r="A169" t="str">
        <f t="shared" si="10"/>
        <v>gobierno del Poder Judicial​.</v>
      </c>
      <c r="B169" t="str">
        <f t="shared" si="11"/>
        <v>163PJ</v>
      </c>
      <c r="C169" t="str">
        <f t="shared" si="12"/>
        <v>AYPJ163O4</v>
      </c>
      <c r="D169" t="s">
        <v>1389</v>
      </c>
      <c r="E169" t="s">
        <v>7878</v>
      </c>
      <c r="F169" s="11" t="s">
        <v>10976</v>
      </c>
      <c r="G169" s="11" t="str">
        <f t="shared" si="13"/>
        <v>163</v>
      </c>
      <c r="H169" s="12">
        <v>163</v>
      </c>
      <c r="I169" s="11" t="str">
        <f t="shared" si="14"/>
        <v>O4</v>
      </c>
      <c r="J169" s="11">
        <v>4</v>
      </c>
      <c r="K169" s="10" t="s">
        <v>11135</v>
      </c>
      <c r="L169" s="10" t="s">
        <v>1389</v>
      </c>
      <c r="M169" s="10" t="s">
        <v>10167</v>
      </c>
      <c r="N169" s="10" t="s">
        <v>11134</v>
      </c>
      <c r="O169" s="10" t="s">
        <v>11133</v>
      </c>
      <c r="P169" s="10" t="s">
        <v>11132</v>
      </c>
      <c r="Q169" s="8"/>
      <c r="R169" s="8">
        <f t="shared" si="15"/>
        <v>1</v>
      </c>
      <c r="S169" s="8"/>
      <c r="T169" s="8"/>
      <c r="U169" s="6" t="s">
        <v>24812</v>
      </c>
    </row>
    <row r="170" spans="1:21" ht="72">
      <c r="A170" t="str">
        <f t="shared" si="10"/>
        <v>dos los miembros son jueces​.</v>
      </c>
      <c r="B170" t="str">
        <f t="shared" si="11"/>
        <v>164PJ</v>
      </c>
      <c r="C170" t="str">
        <f t="shared" si="12"/>
        <v>AYPJ164O4</v>
      </c>
      <c r="D170" t="s">
        <v>1389</v>
      </c>
      <c r="E170" t="s">
        <v>7878</v>
      </c>
      <c r="F170" s="11" t="s">
        <v>10976</v>
      </c>
      <c r="G170" s="11" t="str">
        <f t="shared" si="13"/>
        <v>164</v>
      </c>
      <c r="H170" s="12">
        <v>164</v>
      </c>
      <c r="I170" s="11" t="str">
        <f t="shared" si="14"/>
        <v>O4</v>
      </c>
      <c r="J170" s="11">
        <v>4</v>
      </c>
      <c r="K170" s="10" t="s">
        <v>11130</v>
      </c>
      <c r="L170" s="10" t="s">
        <v>1388</v>
      </c>
      <c r="M170" s="10" t="s">
        <v>11060</v>
      </c>
      <c r="N170" s="10" t="s">
        <v>8886</v>
      </c>
      <c r="O170" s="10" t="s">
        <v>11129</v>
      </c>
      <c r="P170" s="10" t="s">
        <v>8883</v>
      </c>
      <c r="Q170" s="8"/>
      <c r="R170" s="8">
        <f t="shared" si="15"/>
        <v>4</v>
      </c>
      <c r="S170" s="8"/>
      <c r="T170" s="8"/>
      <c r="U170" s="6" t="s">
        <v>24813</v>
      </c>
    </row>
    <row r="171" spans="1:21" ht="57.6">
      <c r="A171" t="str">
        <f t="shared" si="10"/>
        <v xml:space="preserve"> legales para esta elección​.</v>
      </c>
      <c r="B171" t="str">
        <f t="shared" si="11"/>
        <v>165PJ</v>
      </c>
      <c r="C171" t="str">
        <f t="shared" si="12"/>
        <v>AYPJ165O4</v>
      </c>
      <c r="D171" t="s">
        <v>1389</v>
      </c>
      <c r="E171" t="s">
        <v>7878</v>
      </c>
      <c r="F171" s="11" t="s">
        <v>10976</v>
      </c>
      <c r="G171" s="11" t="str">
        <f t="shared" si="13"/>
        <v>165</v>
      </c>
      <c r="H171" s="12">
        <v>165</v>
      </c>
      <c r="I171" s="11" t="str">
        <f t="shared" si="14"/>
        <v>O4</v>
      </c>
      <c r="J171" s="11">
        <v>4</v>
      </c>
      <c r="K171" s="10" t="s">
        <v>11127</v>
      </c>
      <c r="L171" s="10" t="s">
        <v>1388</v>
      </c>
      <c r="M171" s="10" t="s">
        <v>11126</v>
      </c>
      <c r="N171" s="10" t="s">
        <v>11125</v>
      </c>
      <c r="O171" s="10" t="s">
        <v>11124</v>
      </c>
      <c r="P171" s="10" t="s">
        <v>11123</v>
      </c>
      <c r="Q171" s="8"/>
      <c r="R171" s="8">
        <f t="shared" si="15"/>
        <v>4</v>
      </c>
      <c r="S171" s="8"/>
      <c r="T171" s="8"/>
      <c r="U171" s="6" t="s">
        <v>24814</v>
      </c>
    </row>
    <row r="172" spans="1:21" ht="57.6">
      <c r="A172" t="str">
        <f t="shared" si="10"/>
        <v>so para estos nombramientos​.</v>
      </c>
      <c r="B172" t="str">
        <f t="shared" si="11"/>
        <v>166PJ</v>
      </c>
      <c r="C172" t="str">
        <f t="shared" si="12"/>
        <v>AYPJ166O4</v>
      </c>
      <c r="D172" t="s">
        <v>1389</v>
      </c>
      <c r="E172" t="s">
        <v>7878</v>
      </c>
      <c r="F172" s="11" t="s">
        <v>10976</v>
      </c>
      <c r="G172" s="11" t="str">
        <f t="shared" si="13"/>
        <v>166</v>
      </c>
      <c r="H172" s="12">
        <v>166</v>
      </c>
      <c r="I172" s="11" t="str">
        <f t="shared" si="14"/>
        <v>O4</v>
      </c>
      <c r="J172" s="11">
        <v>4</v>
      </c>
      <c r="K172" s="10" t="s">
        <v>11121</v>
      </c>
      <c r="L172" s="10" t="s">
        <v>544</v>
      </c>
      <c r="M172" s="10" t="s">
        <v>11120</v>
      </c>
      <c r="N172" s="10" t="s">
        <v>11119</v>
      </c>
      <c r="O172" s="10" t="s">
        <v>11118</v>
      </c>
      <c r="P172" s="10" t="s">
        <v>8158</v>
      </c>
      <c r="Q172" s="8"/>
      <c r="R172" s="8">
        <f t="shared" si="15"/>
        <v>3</v>
      </c>
      <c r="S172" s="8"/>
      <c r="T172" s="8"/>
      <c r="U172" s="6" t="s">
        <v>24815</v>
      </c>
    </row>
    <row r="173" spans="1:21" ht="57.6">
      <c r="A173" t="str">
        <f t="shared" si="10"/>
        <v>mposición mixta establecida​.</v>
      </c>
      <c r="B173" t="str">
        <f t="shared" si="11"/>
        <v>167PJ</v>
      </c>
      <c r="C173" t="str">
        <f t="shared" si="12"/>
        <v>AYPJ167O4</v>
      </c>
      <c r="D173" t="s">
        <v>1389</v>
      </c>
      <c r="E173" t="s">
        <v>7878</v>
      </c>
      <c r="F173" s="11" t="s">
        <v>10976</v>
      </c>
      <c r="G173" s="11" t="str">
        <f t="shared" si="13"/>
        <v>167</v>
      </c>
      <c r="H173" s="12">
        <v>167</v>
      </c>
      <c r="I173" s="11" t="str">
        <f t="shared" si="14"/>
        <v>O4</v>
      </c>
      <c r="J173" s="11">
        <v>4</v>
      </c>
      <c r="K173" s="10" t="s">
        <v>11116</v>
      </c>
      <c r="L173" s="10" t="s">
        <v>544</v>
      </c>
      <c r="M173" s="10" t="s">
        <v>11060</v>
      </c>
      <c r="N173" s="10" t="s">
        <v>9970</v>
      </c>
      <c r="O173" s="10" t="s">
        <v>11115</v>
      </c>
      <c r="P173" s="10" t="s">
        <v>8886</v>
      </c>
      <c r="Q173" s="8"/>
      <c r="R173" s="8">
        <f t="shared" si="15"/>
        <v>3</v>
      </c>
      <c r="S173" s="8"/>
      <c r="T173" s="8"/>
      <c r="U173" s="6" t="s">
        <v>24816</v>
      </c>
    </row>
    <row r="174" spans="1:21" ht="72">
      <c r="A174" t="str">
        <f t="shared" si="10"/>
        <v>regulación interna del CGPJ​.</v>
      </c>
      <c r="B174" t="str">
        <f t="shared" si="11"/>
        <v>168PJ</v>
      </c>
      <c r="C174" t="str">
        <f t="shared" si="12"/>
        <v>AYPJ168O4</v>
      </c>
      <c r="D174" t="s">
        <v>1389</v>
      </c>
      <c r="E174" t="s">
        <v>7878</v>
      </c>
      <c r="F174" s="11" t="s">
        <v>10976</v>
      </c>
      <c r="G174" s="11" t="str">
        <f t="shared" si="13"/>
        <v>168</v>
      </c>
      <c r="H174" s="12">
        <v>168</v>
      </c>
      <c r="I174" s="11" t="str">
        <f t="shared" si="14"/>
        <v>O4</v>
      </c>
      <c r="J174" s="11">
        <v>4</v>
      </c>
      <c r="K174" s="10" t="s">
        <v>11113</v>
      </c>
      <c r="L174" s="10" t="s">
        <v>544</v>
      </c>
      <c r="M174" s="10" t="s">
        <v>11112</v>
      </c>
      <c r="N174" s="10" t="s">
        <v>11098</v>
      </c>
      <c r="O174" s="10" t="s">
        <v>11110</v>
      </c>
      <c r="P174" s="10" t="s">
        <v>11111</v>
      </c>
      <c r="Q174" s="8"/>
      <c r="R174" s="8">
        <f t="shared" si="15"/>
        <v>3</v>
      </c>
      <c r="S174" s="8"/>
      <c r="T174" s="8"/>
      <c r="U174" s="6" t="s">
        <v>24817</v>
      </c>
    </row>
    <row r="175" spans="1:21" ht="57.6">
      <c r="A175" t="str">
        <f t="shared" si="10"/>
        <v>mpeñan esta función directa​.</v>
      </c>
      <c r="B175" t="str">
        <f t="shared" si="11"/>
        <v>169PJ</v>
      </c>
      <c r="C175" t="str">
        <f t="shared" si="12"/>
        <v>AYPJ169O4</v>
      </c>
      <c r="D175" t="s">
        <v>1389</v>
      </c>
      <c r="E175" t="s">
        <v>7878</v>
      </c>
      <c r="F175" s="11" t="s">
        <v>10976</v>
      </c>
      <c r="G175" s="11" t="str">
        <f t="shared" si="13"/>
        <v>169</v>
      </c>
      <c r="H175" s="12">
        <v>169</v>
      </c>
      <c r="I175" s="11" t="str">
        <f t="shared" si="14"/>
        <v>O4</v>
      </c>
      <c r="J175" s="11">
        <v>4</v>
      </c>
      <c r="K175" s="10" t="s">
        <v>11108</v>
      </c>
      <c r="L175" s="10" t="s">
        <v>1389</v>
      </c>
      <c r="M175" s="10" t="s">
        <v>10137</v>
      </c>
      <c r="N175" s="10" t="s">
        <v>11107</v>
      </c>
      <c r="O175" s="10" t="s">
        <v>10312</v>
      </c>
      <c r="P175" s="10" t="s">
        <v>8553</v>
      </c>
      <c r="Q175" s="8"/>
      <c r="R175" s="8">
        <f t="shared" si="15"/>
        <v>1</v>
      </c>
      <c r="S175" s="8"/>
      <c r="T175" s="8"/>
      <c r="U175" s="6" t="s">
        <v>24818</v>
      </c>
    </row>
    <row r="176" spans="1:21" ht="57.6">
      <c r="A176" t="str">
        <f t="shared" si="10"/>
        <v xml:space="preserve"> según la normativa vigente​.</v>
      </c>
      <c r="B176" t="str">
        <f t="shared" si="11"/>
        <v>170PJ</v>
      </c>
      <c r="C176" t="str">
        <f t="shared" si="12"/>
        <v>AYPJ170O4</v>
      </c>
      <c r="D176" t="s">
        <v>1389</v>
      </c>
      <c r="E176" t="s">
        <v>7878</v>
      </c>
      <c r="F176" s="11" t="s">
        <v>10976</v>
      </c>
      <c r="G176" s="11" t="str">
        <f t="shared" si="13"/>
        <v>170</v>
      </c>
      <c r="H176" s="12">
        <v>170</v>
      </c>
      <c r="I176" s="11" t="str">
        <f t="shared" si="14"/>
        <v>O4</v>
      </c>
      <c r="J176" s="11">
        <v>4</v>
      </c>
      <c r="K176" s="10" t="s">
        <v>11105</v>
      </c>
      <c r="L176" s="10" t="s">
        <v>544</v>
      </c>
      <c r="M176" s="10" t="s">
        <v>11104</v>
      </c>
      <c r="N176" s="10" t="s">
        <v>11103</v>
      </c>
      <c r="O176" s="10" t="s">
        <v>11102</v>
      </c>
      <c r="P176" s="10" t="s">
        <v>10757</v>
      </c>
      <c r="Q176" s="8"/>
      <c r="R176" s="8">
        <f t="shared" si="15"/>
        <v>3</v>
      </c>
      <c r="S176" s="8"/>
      <c r="T176" s="8"/>
      <c r="U176" s="6" t="s">
        <v>24819</v>
      </c>
    </row>
    <row r="177" spans="1:21" ht="57.6">
      <c r="A177" t="str">
        <f t="shared" si="10"/>
        <v>Orgánica del Poder Judicial​.</v>
      </c>
      <c r="B177" t="str">
        <f t="shared" si="11"/>
        <v>171PJ</v>
      </c>
      <c r="C177" t="str">
        <f t="shared" si="12"/>
        <v>AYPJ171O4</v>
      </c>
      <c r="D177" t="s">
        <v>1389</v>
      </c>
      <c r="E177" t="s">
        <v>7878</v>
      </c>
      <c r="F177" s="11" t="s">
        <v>10976</v>
      </c>
      <c r="G177" s="11" t="str">
        <f t="shared" si="13"/>
        <v>171</v>
      </c>
      <c r="H177" s="12">
        <v>171</v>
      </c>
      <c r="I177" s="11" t="str">
        <f t="shared" si="14"/>
        <v>O4</v>
      </c>
      <c r="J177" s="11">
        <v>4</v>
      </c>
      <c r="K177" s="10" t="s">
        <v>11100</v>
      </c>
      <c r="L177" s="10" t="s">
        <v>543</v>
      </c>
      <c r="M177" s="10" t="s">
        <v>10081</v>
      </c>
      <c r="N177" s="10" t="s">
        <v>9983</v>
      </c>
      <c r="O177" s="10" t="s">
        <v>11099</v>
      </c>
      <c r="P177" s="10" t="s">
        <v>11098</v>
      </c>
      <c r="Q177" s="8"/>
      <c r="R177" s="8">
        <f t="shared" si="15"/>
        <v>2</v>
      </c>
      <c r="S177" s="8"/>
      <c r="T177" s="8"/>
      <c r="U177" s="6" t="s">
        <v>24820</v>
      </c>
    </row>
    <row r="178" spans="1:21" ht="57.6">
      <c r="A178" t="str">
        <f t="shared" si="10"/>
        <v xml:space="preserve"> leyes orgánicas aplicables​.</v>
      </c>
      <c r="B178" t="str">
        <f t="shared" si="11"/>
        <v>172PJ</v>
      </c>
      <c r="C178" t="str">
        <f t="shared" si="12"/>
        <v>AYPJ172O4</v>
      </c>
      <c r="D178" t="s">
        <v>1389</v>
      </c>
      <c r="E178" t="s">
        <v>7878</v>
      </c>
      <c r="F178" s="11" t="s">
        <v>10976</v>
      </c>
      <c r="G178" s="11" t="str">
        <f t="shared" si="13"/>
        <v>172</v>
      </c>
      <c r="H178" s="12">
        <v>172</v>
      </c>
      <c r="I178" s="11" t="str">
        <f t="shared" si="14"/>
        <v>O4</v>
      </c>
      <c r="J178" s="11">
        <v>4</v>
      </c>
      <c r="K178" s="10" t="s">
        <v>11096</v>
      </c>
      <c r="L178" s="10" t="s">
        <v>1388</v>
      </c>
      <c r="M178" s="10" t="s">
        <v>10253</v>
      </c>
      <c r="N178" s="10" t="s">
        <v>9941</v>
      </c>
      <c r="O178" s="10" t="s">
        <v>9940</v>
      </c>
      <c r="P178" s="10" t="s">
        <v>9939</v>
      </c>
      <c r="Q178" s="8"/>
      <c r="R178" s="8">
        <f t="shared" si="15"/>
        <v>4</v>
      </c>
      <c r="S178" s="8"/>
      <c r="T178" s="8"/>
      <c r="U178" s="6" t="s">
        <v>24821</v>
      </c>
    </row>
    <row r="179" spans="1:21" ht="57.6">
      <c r="A179" t="str">
        <f t="shared" si="10"/>
        <v xml:space="preserve"> tienen este rol específico​.</v>
      </c>
      <c r="B179" t="str">
        <f t="shared" si="11"/>
        <v>173PJ</v>
      </c>
      <c r="C179" t="str">
        <f t="shared" si="12"/>
        <v>AYPJ173O4</v>
      </c>
      <c r="D179" t="s">
        <v>1389</v>
      </c>
      <c r="E179" t="s">
        <v>7878</v>
      </c>
      <c r="F179" s="11" t="s">
        <v>10976</v>
      </c>
      <c r="G179" s="11" t="str">
        <f t="shared" si="13"/>
        <v>173</v>
      </c>
      <c r="H179" s="12">
        <v>173</v>
      </c>
      <c r="I179" s="11" t="str">
        <f t="shared" si="14"/>
        <v>O4</v>
      </c>
      <c r="J179" s="11">
        <v>4</v>
      </c>
      <c r="K179" s="10" t="s">
        <v>11094</v>
      </c>
      <c r="L179" s="10" t="s">
        <v>543</v>
      </c>
      <c r="M179" s="10" t="s">
        <v>11093</v>
      </c>
      <c r="N179" s="10" t="s">
        <v>9332</v>
      </c>
      <c r="O179" s="10" t="s">
        <v>10176</v>
      </c>
      <c r="P179" s="10" t="s">
        <v>11092</v>
      </c>
      <c r="Q179" s="8"/>
      <c r="R179" s="8">
        <f t="shared" si="15"/>
        <v>2</v>
      </c>
      <c r="S179" s="8"/>
      <c r="T179" s="8"/>
      <c r="U179" s="6" t="s">
        <v>24822</v>
      </c>
    </row>
    <row r="180" spans="1:21" ht="57.6">
      <c r="A180" t="str">
        <f t="shared" si="10"/>
        <v>oras de este informe formal​.</v>
      </c>
      <c r="B180" t="str">
        <f t="shared" si="11"/>
        <v>174PJ</v>
      </c>
      <c r="C180" t="str">
        <f t="shared" si="12"/>
        <v>AYPJ174O4</v>
      </c>
      <c r="D180" t="s">
        <v>1389</v>
      </c>
      <c r="E180" t="s">
        <v>7878</v>
      </c>
      <c r="F180" s="11" t="s">
        <v>10976</v>
      </c>
      <c r="G180" s="11" t="str">
        <f t="shared" si="13"/>
        <v>174</v>
      </c>
      <c r="H180" s="12">
        <v>174</v>
      </c>
      <c r="I180" s="11" t="str">
        <f t="shared" si="14"/>
        <v>O4</v>
      </c>
      <c r="J180" s="11">
        <v>4</v>
      </c>
      <c r="K180" s="10" t="s">
        <v>11090</v>
      </c>
      <c r="L180" s="10" t="s">
        <v>544</v>
      </c>
      <c r="M180" s="10" t="s">
        <v>11089</v>
      </c>
      <c r="N180" s="10" t="s">
        <v>11088</v>
      </c>
      <c r="O180" s="10" t="s">
        <v>8508</v>
      </c>
      <c r="P180" s="10" t="s">
        <v>11087</v>
      </c>
      <c r="Q180" s="8"/>
      <c r="R180" s="8">
        <f t="shared" si="15"/>
        <v>3</v>
      </c>
      <c r="S180" s="8"/>
      <c r="T180" s="8"/>
      <c r="U180" s="6" t="s">
        <v>24823</v>
      </c>
    </row>
    <row r="181" spans="1:21" ht="57.6">
      <c r="A181" t="str">
        <f t="shared" si="10"/>
        <v>función ajena a este órgano​.</v>
      </c>
      <c r="B181" t="str">
        <f t="shared" si="11"/>
        <v>175PJ</v>
      </c>
      <c r="C181" t="str">
        <f t="shared" si="12"/>
        <v>AYPJ175O4</v>
      </c>
      <c r="D181" t="s">
        <v>1389</v>
      </c>
      <c r="E181" t="s">
        <v>7878</v>
      </c>
      <c r="F181" s="11" t="s">
        <v>10976</v>
      </c>
      <c r="G181" s="11" t="str">
        <f t="shared" si="13"/>
        <v>175</v>
      </c>
      <c r="H181" s="12">
        <v>175</v>
      </c>
      <c r="I181" s="11" t="str">
        <f t="shared" si="14"/>
        <v>O4</v>
      </c>
      <c r="J181" s="11">
        <v>4</v>
      </c>
      <c r="K181" s="10" t="s">
        <v>11085</v>
      </c>
      <c r="L181" s="10" t="s">
        <v>544</v>
      </c>
      <c r="M181" s="10" t="s">
        <v>11084</v>
      </c>
      <c r="N181" s="10" t="s">
        <v>11083</v>
      </c>
      <c r="O181" s="10" t="s">
        <v>11081</v>
      </c>
      <c r="P181" s="10" t="s">
        <v>11082</v>
      </c>
      <c r="Q181" s="8"/>
      <c r="R181" s="8">
        <f t="shared" ref="R181:R212" si="16">IF(L181="a",1,IF(L181="b",2,IF(L181="c",3,4)))</f>
        <v>3</v>
      </c>
      <c r="S181" s="8"/>
      <c r="T181" s="8"/>
      <c r="U181" s="6" t="s">
        <v>24824</v>
      </c>
    </row>
    <row r="182" spans="1:21" ht="57.6">
      <c r="A182" t="str">
        <f t="shared" si="10"/>
        <v>te papel en el nombramiento​.</v>
      </c>
      <c r="B182" t="str">
        <f t="shared" si="11"/>
        <v>176PJ</v>
      </c>
      <c r="C182" t="str">
        <f t="shared" si="12"/>
        <v>AYPJ176O4</v>
      </c>
      <c r="D182" t="s">
        <v>1389</v>
      </c>
      <c r="E182" t="s">
        <v>7878</v>
      </c>
      <c r="F182" s="11" t="s">
        <v>10976</v>
      </c>
      <c r="G182" s="11" t="str">
        <f t="shared" si="13"/>
        <v>176</v>
      </c>
      <c r="H182" s="12">
        <v>176</v>
      </c>
      <c r="I182" s="11" t="str">
        <f t="shared" si="14"/>
        <v>O4</v>
      </c>
      <c r="J182" s="11">
        <v>4</v>
      </c>
      <c r="K182" s="10" t="s">
        <v>11079</v>
      </c>
      <c r="L182" s="10" t="s">
        <v>1388</v>
      </c>
      <c r="M182" s="10" t="s">
        <v>11078</v>
      </c>
      <c r="N182" s="10" t="s">
        <v>11077</v>
      </c>
      <c r="O182" s="10" t="s">
        <v>11076</v>
      </c>
      <c r="P182" s="10" t="s">
        <v>11075</v>
      </c>
      <c r="Q182" s="8"/>
      <c r="R182" s="8">
        <f t="shared" si="16"/>
        <v>4</v>
      </c>
      <c r="S182" s="8"/>
      <c r="T182" s="8"/>
      <c r="U182" s="6" t="s">
        <v>24825</v>
      </c>
    </row>
    <row r="183" spans="1:21" ht="57.6">
      <c r="A183" t="str">
        <f t="shared" si="10"/>
        <v>pectos del Tribunal Supremo​.</v>
      </c>
      <c r="B183" t="str">
        <f t="shared" si="11"/>
        <v>177PJ</v>
      </c>
      <c r="C183" t="str">
        <f t="shared" si="12"/>
        <v>AYPJ177O4</v>
      </c>
      <c r="D183" t="s">
        <v>1389</v>
      </c>
      <c r="E183" t="s">
        <v>7878</v>
      </c>
      <c r="F183" s="11" t="s">
        <v>10976</v>
      </c>
      <c r="G183" s="11" t="str">
        <f t="shared" si="13"/>
        <v>177</v>
      </c>
      <c r="H183" s="12">
        <v>177</v>
      </c>
      <c r="I183" s="11" t="str">
        <f t="shared" si="14"/>
        <v>O4</v>
      </c>
      <c r="J183" s="11">
        <v>4</v>
      </c>
      <c r="K183" s="10" t="s">
        <v>11073</v>
      </c>
      <c r="L183" s="10" t="s">
        <v>1389</v>
      </c>
      <c r="M183" s="10" t="s">
        <v>11069</v>
      </c>
      <c r="N183" s="10" t="s">
        <v>11072</v>
      </c>
      <c r="O183" s="10" t="s">
        <v>11071</v>
      </c>
      <c r="P183" s="10" t="s">
        <v>11070</v>
      </c>
      <c r="Q183" s="8"/>
      <c r="R183" s="8">
        <f t="shared" si="16"/>
        <v>1</v>
      </c>
      <c r="S183" s="8"/>
      <c r="T183" s="8"/>
      <c r="U183" s="6" t="s">
        <v>24826</v>
      </c>
    </row>
    <row r="184" spans="1:21" ht="57.6">
      <c r="A184" t="str">
        <f t="shared" si="10"/>
        <v>ional y no local o regional​.</v>
      </c>
      <c r="B184" t="str">
        <f t="shared" si="11"/>
        <v>178PJ</v>
      </c>
      <c r="C184" t="str">
        <f t="shared" si="12"/>
        <v>AYPJ178O4</v>
      </c>
      <c r="D184" t="s">
        <v>1389</v>
      </c>
      <c r="E184" t="s">
        <v>7878</v>
      </c>
      <c r="F184" s="11" t="s">
        <v>10976</v>
      </c>
      <c r="G184" s="11" t="str">
        <f t="shared" si="13"/>
        <v>178</v>
      </c>
      <c r="H184" s="12">
        <v>178</v>
      </c>
      <c r="I184" s="11" t="str">
        <f t="shared" si="14"/>
        <v>O4</v>
      </c>
      <c r="J184" s="11">
        <v>4</v>
      </c>
      <c r="K184" s="10" t="s">
        <v>11067</v>
      </c>
      <c r="L184" s="10" t="s">
        <v>1389</v>
      </c>
      <c r="M184" s="10" t="s">
        <v>11063</v>
      </c>
      <c r="N184" s="10" t="s">
        <v>11066</v>
      </c>
      <c r="O184" s="10" t="s">
        <v>11065</v>
      </c>
      <c r="P184" s="10" t="s">
        <v>11064</v>
      </c>
      <c r="Q184" s="8"/>
      <c r="R184" s="8">
        <f t="shared" si="16"/>
        <v>1</v>
      </c>
      <c r="S184" s="8"/>
      <c r="T184" s="8"/>
      <c r="U184" s="6" t="s">
        <v>24827</v>
      </c>
    </row>
    <row r="185" spans="1:21" ht="57.6">
      <c r="A185" t="str">
        <f t="shared" si="10"/>
        <v>Orgánica del Poder Judicial​.</v>
      </c>
      <c r="B185" t="str">
        <f t="shared" si="11"/>
        <v>179PJ</v>
      </c>
      <c r="C185" t="str">
        <f t="shared" si="12"/>
        <v>AYPJ179O4</v>
      </c>
      <c r="D185" t="s">
        <v>1389</v>
      </c>
      <c r="E185" t="s">
        <v>7878</v>
      </c>
      <c r="F185" s="11" t="s">
        <v>10976</v>
      </c>
      <c r="G185" s="11" t="str">
        <f t="shared" si="13"/>
        <v>179</v>
      </c>
      <c r="H185" s="12">
        <v>179</v>
      </c>
      <c r="I185" s="11" t="str">
        <f t="shared" si="14"/>
        <v>O4</v>
      </c>
      <c r="J185" s="11">
        <v>4</v>
      </c>
      <c r="K185" s="10" t="s">
        <v>11061</v>
      </c>
      <c r="L185" s="10" t="s">
        <v>543</v>
      </c>
      <c r="M185" s="10" t="s">
        <v>7912</v>
      </c>
      <c r="N185" s="10" t="s">
        <v>7911</v>
      </c>
      <c r="O185" s="10" t="s">
        <v>11060</v>
      </c>
      <c r="P185" s="10" t="s">
        <v>11059</v>
      </c>
      <c r="Q185" s="8"/>
      <c r="R185" s="8">
        <f t="shared" si="16"/>
        <v>2</v>
      </c>
      <c r="S185" s="8"/>
      <c r="T185" s="8"/>
      <c r="U185" s="6" t="s">
        <v>24828</v>
      </c>
    </row>
    <row r="186" spans="1:21" ht="43.2">
      <c r="A186" t="str">
        <f t="shared" si="10"/>
        <v>specíficos a nivel nacional​.</v>
      </c>
      <c r="B186" t="str">
        <f t="shared" si="11"/>
        <v>180PJ</v>
      </c>
      <c r="C186" t="str">
        <f t="shared" si="12"/>
        <v>AYPJ180O4</v>
      </c>
      <c r="D186" t="s">
        <v>1389</v>
      </c>
      <c r="E186" t="s">
        <v>7878</v>
      </c>
      <c r="F186" s="11" t="s">
        <v>10976</v>
      </c>
      <c r="G186" s="11" t="str">
        <f t="shared" si="13"/>
        <v>180</v>
      </c>
      <c r="H186" s="12">
        <v>180</v>
      </c>
      <c r="I186" s="11" t="str">
        <f t="shared" si="14"/>
        <v>O4</v>
      </c>
      <c r="J186" s="11">
        <v>4</v>
      </c>
      <c r="K186" s="10" t="s">
        <v>11057</v>
      </c>
      <c r="L186" s="10" t="s">
        <v>543</v>
      </c>
      <c r="M186" s="10" t="s">
        <v>7910</v>
      </c>
      <c r="N186" s="10" t="s">
        <v>7913</v>
      </c>
      <c r="O186" s="10" t="s">
        <v>7912</v>
      </c>
      <c r="P186" s="10" t="s">
        <v>7911</v>
      </c>
      <c r="Q186" s="8"/>
      <c r="R186" s="8">
        <f t="shared" si="16"/>
        <v>2</v>
      </c>
      <c r="S186" s="8"/>
      <c r="T186" s="8"/>
      <c r="U186" s="6" t="s">
        <v>24829</v>
      </c>
    </row>
    <row r="187" spans="1:21" ht="72">
      <c r="A187" t="str">
        <f t="shared" si="10"/>
        <v>sistema judicial autonómico​.</v>
      </c>
      <c r="B187" t="str">
        <f t="shared" si="11"/>
        <v>181PJ</v>
      </c>
      <c r="C187" t="str">
        <f t="shared" si="12"/>
        <v>AYPJ181O4</v>
      </c>
      <c r="D187" t="s">
        <v>1389</v>
      </c>
      <c r="E187" t="s">
        <v>7878</v>
      </c>
      <c r="F187" s="11" t="s">
        <v>10976</v>
      </c>
      <c r="G187" s="11" t="str">
        <f t="shared" si="13"/>
        <v>181</v>
      </c>
      <c r="H187" s="12">
        <v>181</v>
      </c>
      <c r="I187" s="11" t="str">
        <f t="shared" si="14"/>
        <v>O4</v>
      </c>
      <c r="J187" s="11">
        <v>4</v>
      </c>
      <c r="K187" s="10" t="s">
        <v>11055</v>
      </c>
      <c r="L187" s="10" t="s">
        <v>543</v>
      </c>
      <c r="M187" s="10" t="s">
        <v>11054</v>
      </c>
      <c r="N187" s="10" t="s">
        <v>11051</v>
      </c>
      <c r="O187" s="10" t="s">
        <v>11053</v>
      </c>
      <c r="P187" s="10" t="s">
        <v>11052</v>
      </c>
      <c r="Q187" s="8"/>
      <c r="R187" s="8">
        <f t="shared" si="16"/>
        <v>2</v>
      </c>
      <c r="S187" s="8"/>
      <c r="T187" s="8"/>
      <c r="U187" s="6" t="s">
        <v>24830</v>
      </c>
    </row>
    <row r="188" spans="1:21" ht="57.6">
      <c r="A188" t="str">
        <f t="shared" si="10"/>
        <v>dentro del sistema judicial​.</v>
      </c>
      <c r="B188" t="str">
        <f t="shared" si="11"/>
        <v>182PJ</v>
      </c>
      <c r="C188" t="str">
        <f t="shared" si="12"/>
        <v>AYPJ182O4</v>
      </c>
      <c r="D188" t="s">
        <v>1389</v>
      </c>
      <c r="E188" t="s">
        <v>7878</v>
      </c>
      <c r="F188" s="11" t="s">
        <v>10976</v>
      </c>
      <c r="G188" s="11" t="str">
        <f t="shared" si="13"/>
        <v>182</v>
      </c>
      <c r="H188" s="12">
        <v>182</v>
      </c>
      <c r="I188" s="11" t="str">
        <f t="shared" si="14"/>
        <v>O4</v>
      </c>
      <c r="J188" s="11">
        <v>4</v>
      </c>
      <c r="K188" s="10" t="s">
        <v>11049</v>
      </c>
      <c r="L188" s="10" t="s">
        <v>543</v>
      </c>
      <c r="M188" s="10" t="s">
        <v>11048</v>
      </c>
      <c r="N188" s="10" t="s">
        <v>11045</v>
      </c>
      <c r="O188" s="10" t="s">
        <v>11047</v>
      </c>
      <c r="P188" s="10" t="s">
        <v>11046</v>
      </c>
      <c r="Q188" s="8"/>
      <c r="R188" s="8">
        <f t="shared" si="16"/>
        <v>2</v>
      </c>
      <c r="S188" s="8"/>
      <c r="T188" s="8"/>
      <c r="U188" s="6" t="s">
        <v>24831</v>
      </c>
    </row>
    <row r="189" spans="1:21" ht="57.6">
      <c r="A189" t="str">
        <f t="shared" si="10"/>
        <v>dentro del sistema judicial​.</v>
      </c>
      <c r="B189" t="str">
        <f t="shared" si="11"/>
        <v>183PJ</v>
      </c>
      <c r="C189" t="str">
        <f t="shared" si="12"/>
        <v>AYPJ183O4</v>
      </c>
      <c r="D189" t="s">
        <v>1389</v>
      </c>
      <c r="E189" t="s">
        <v>7878</v>
      </c>
      <c r="F189" s="11" t="s">
        <v>10976</v>
      </c>
      <c r="G189" s="11" t="str">
        <f t="shared" si="13"/>
        <v>183</v>
      </c>
      <c r="H189" s="12">
        <v>183</v>
      </c>
      <c r="I189" s="11" t="str">
        <f t="shared" si="14"/>
        <v>O4</v>
      </c>
      <c r="J189" s="11">
        <v>4</v>
      </c>
      <c r="K189" s="10" t="s">
        <v>11043</v>
      </c>
      <c r="L189" s="10" t="s">
        <v>544</v>
      </c>
      <c r="M189" s="10" t="s">
        <v>11042</v>
      </c>
      <c r="N189" s="10" t="s">
        <v>11041</v>
      </c>
      <c r="O189" s="10" t="s">
        <v>11039</v>
      </c>
      <c r="P189" s="10" t="s">
        <v>11040</v>
      </c>
      <c r="Q189" s="8"/>
      <c r="R189" s="8">
        <f t="shared" si="16"/>
        <v>3</v>
      </c>
      <c r="S189" s="8"/>
      <c r="T189" s="8"/>
      <c r="U189" s="6" t="s">
        <v>24832</v>
      </c>
    </row>
    <row r="190" spans="1:21" ht="72">
      <c r="A190" t="str">
        <f t="shared" si="10"/>
        <v>egún la normativa aplicable​.</v>
      </c>
      <c r="B190" t="str">
        <f t="shared" si="11"/>
        <v>184PJ</v>
      </c>
      <c r="C190" t="str">
        <f t="shared" si="12"/>
        <v>AYPJ184O4</v>
      </c>
      <c r="D190" t="s">
        <v>1389</v>
      </c>
      <c r="E190" t="s">
        <v>7878</v>
      </c>
      <c r="F190" s="11" t="s">
        <v>10976</v>
      </c>
      <c r="G190" s="11" t="str">
        <f t="shared" si="13"/>
        <v>184</v>
      </c>
      <c r="H190" s="12">
        <v>184</v>
      </c>
      <c r="I190" s="11" t="str">
        <f t="shared" si="14"/>
        <v>O4</v>
      </c>
      <c r="J190" s="11">
        <v>4</v>
      </c>
      <c r="K190" s="10" t="s">
        <v>11037</v>
      </c>
      <c r="L190" s="10" t="s">
        <v>1387</v>
      </c>
      <c r="M190" s="10" t="s">
        <v>11033</v>
      </c>
      <c r="N190" s="10" t="s">
        <v>11036</v>
      </c>
      <c r="O190" s="10" t="s">
        <v>11035</v>
      </c>
      <c r="P190" s="10" t="s">
        <v>11034</v>
      </c>
      <c r="Q190" s="8"/>
      <c r="R190" s="8">
        <f t="shared" si="16"/>
        <v>1</v>
      </c>
      <c r="S190" s="8"/>
      <c r="T190" s="8"/>
      <c r="U190" s="6" t="s">
        <v>24833</v>
      </c>
    </row>
    <row r="191" spans="1:21" ht="72">
      <c r="A191" t="str">
        <f t="shared" si="10"/>
        <v>ara esta revisión periódica​.</v>
      </c>
      <c r="B191" t="str">
        <f t="shared" si="11"/>
        <v>185PJ</v>
      </c>
      <c r="C191" t="str">
        <f t="shared" si="12"/>
        <v>AYPJ185O4</v>
      </c>
      <c r="D191" t="s">
        <v>1389</v>
      </c>
      <c r="E191" t="s">
        <v>7878</v>
      </c>
      <c r="F191" s="11" t="s">
        <v>10976</v>
      </c>
      <c r="G191" s="11" t="str">
        <f t="shared" si="13"/>
        <v>185</v>
      </c>
      <c r="H191" s="12">
        <v>185</v>
      </c>
      <c r="I191" s="11" t="str">
        <f t="shared" si="14"/>
        <v>O4</v>
      </c>
      <c r="J191" s="11">
        <v>4</v>
      </c>
      <c r="K191" s="10" t="s">
        <v>11031</v>
      </c>
      <c r="L191" s="10" t="s">
        <v>524</v>
      </c>
      <c r="M191" s="10" t="s">
        <v>11030</v>
      </c>
      <c r="N191" s="10" t="s">
        <v>11027</v>
      </c>
      <c r="O191" s="10" t="s">
        <v>11029</v>
      </c>
      <c r="P191" s="10" t="s">
        <v>11028</v>
      </c>
      <c r="Q191" s="8"/>
      <c r="R191" s="8">
        <f t="shared" si="16"/>
        <v>2</v>
      </c>
      <c r="S191" s="8"/>
      <c r="T191" s="8"/>
      <c r="U191" s="6" t="s">
        <v>24834</v>
      </c>
    </row>
    <row r="192" spans="1:21" ht="86.4">
      <c r="A192" t="str">
        <f t="shared" si="10"/>
        <v xml:space="preserve"> competencia en este ámbito​.</v>
      </c>
      <c r="B192" t="str">
        <f t="shared" si="11"/>
        <v>186PJ</v>
      </c>
      <c r="C192" t="str">
        <f t="shared" si="12"/>
        <v>AYPJ186O4</v>
      </c>
      <c r="D192" t="s">
        <v>1389</v>
      </c>
      <c r="E192" t="s">
        <v>7878</v>
      </c>
      <c r="F192" s="11" t="s">
        <v>10976</v>
      </c>
      <c r="G192" s="11" t="str">
        <f t="shared" si="13"/>
        <v>186</v>
      </c>
      <c r="H192" s="12">
        <v>186</v>
      </c>
      <c r="I192" s="11" t="str">
        <f t="shared" si="14"/>
        <v>O4</v>
      </c>
      <c r="J192" s="11">
        <v>4</v>
      </c>
      <c r="K192" s="10" t="s">
        <v>11025</v>
      </c>
      <c r="L192" s="10" t="s">
        <v>1387</v>
      </c>
      <c r="M192" s="10" t="s">
        <v>11021</v>
      </c>
      <c r="N192" s="10" t="s">
        <v>11024</v>
      </c>
      <c r="O192" s="10" t="s">
        <v>11023</v>
      </c>
      <c r="P192" s="10" t="s">
        <v>11022</v>
      </c>
      <c r="Q192" s="8"/>
      <c r="R192" s="8">
        <f t="shared" si="16"/>
        <v>1</v>
      </c>
      <c r="S192" s="8"/>
      <c r="T192" s="8"/>
      <c r="U192" s="6" t="s">
        <v>24835</v>
      </c>
    </row>
    <row r="193" spans="1:21" ht="72">
      <c r="A193" t="str">
        <f t="shared" si="10"/>
        <v xml:space="preserve"> cumplimiento de sentencias​.</v>
      </c>
      <c r="B193" t="str">
        <f t="shared" si="11"/>
        <v>187PJ</v>
      </c>
      <c r="C193" t="str">
        <f t="shared" si="12"/>
        <v>AYPJ187O4</v>
      </c>
      <c r="D193" t="s">
        <v>1389</v>
      </c>
      <c r="E193" t="s">
        <v>7878</v>
      </c>
      <c r="F193" s="11" t="s">
        <v>10976</v>
      </c>
      <c r="G193" s="11" t="str">
        <f t="shared" si="13"/>
        <v>187</v>
      </c>
      <c r="H193" s="12">
        <v>187</v>
      </c>
      <c r="I193" s="11" t="str">
        <f t="shared" si="14"/>
        <v>O4</v>
      </c>
      <c r="J193" s="11">
        <v>4</v>
      </c>
      <c r="K193" s="10" t="s">
        <v>11019</v>
      </c>
      <c r="L193" s="10" t="s">
        <v>523</v>
      </c>
      <c r="M193" s="10">
        <v>117</v>
      </c>
      <c r="N193" s="10">
        <v>118</v>
      </c>
      <c r="O193" s="10">
        <v>119</v>
      </c>
      <c r="P193" s="10">
        <v>120</v>
      </c>
      <c r="Q193" s="8"/>
      <c r="R193" s="8">
        <f t="shared" si="16"/>
        <v>3</v>
      </c>
      <c r="S193" s="8"/>
      <c r="T193" s="8"/>
      <c r="U193" s="6" t="s">
        <v>24836</v>
      </c>
    </row>
    <row r="194" spans="1:21" ht="72">
      <c r="A194" t="str">
        <f t="shared" si="10"/>
        <v>Orgánica del Poder Judicial​.</v>
      </c>
      <c r="B194" t="str">
        <f t="shared" si="11"/>
        <v>188PJ</v>
      </c>
      <c r="C194" t="str">
        <f t="shared" si="12"/>
        <v>AYPJ188O4</v>
      </c>
      <c r="D194" t="s">
        <v>1389</v>
      </c>
      <c r="E194" t="s">
        <v>7878</v>
      </c>
      <c r="F194" s="11" t="s">
        <v>10976</v>
      </c>
      <c r="G194" s="11" t="str">
        <f t="shared" si="13"/>
        <v>188</v>
      </c>
      <c r="H194" s="12">
        <v>188</v>
      </c>
      <c r="I194" s="11" t="str">
        <f t="shared" si="14"/>
        <v>O4</v>
      </c>
      <c r="J194" s="11">
        <v>4</v>
      </c>
      <c r="K194" s="10" t="s">
        <v>11017</v>
      </c>
      <c r="L194" s="10" t="s">
        <v>522</v>
      </c>
      <c r="M194" s="10" t="s">
        <v>11016</v>
      </c>
      <c r="N194" s="10" t="s">
        <v>11015</v>
      </c>
      <c r="O194" s="10" t="s">
        <v>11014</v>
      </c>
      <c r="P194" s="10" t="s">
        <v>11013</v>
      </c>
      <c r="Q194" s="8"/>
      <c r="R194" s="8">
        <f t="shared" si="16"/>
        <v>4</v>
      </c>
      <c r="S194" s="8"/>
      <c r="T194" s="8"/>
      <c r="U194" s="6" t="s">
        <v>24837</v>
      </c>
    </row>
    <row r="195" spans="1:21" ht="57.6">
      <c r="A195" t="str">
        <f t="shared" ref="A195:A262" si="17">RIGHT(U195,29)</f>
        <v>edimiento legal establecido​.</v>
      </c>
      <c r="B195" t="str">
        <f t="shared" ref="B195:B262" si="18">H195&amp;F195</f>
        <v>189PJ</v>
      </c>
      <c r="C195" t="str">
        <f t="shared" ref="C195:C258" si="19">D195&amp;E195&amp;F195&amp;G195&amp;I195</f>
        <v>AYPJ189O4</v>
      </c>
      <c r="D195" t="s">
        <v>1389</v>
      </c>
      <c r="E195" t="s">
        <v>7878</v>
      </c>
      <c r="F195" s="11" t="s">
        <v>10976</v>
      </c>
      <c r="G195" s="11" t="str">
        <f t="shared" ref="G195:G258" si="20">IF(H195&lt;9,"OO",IF(H195&lt;99,"O",""))&amp;H195</f>
        <v>189</v>
      </c>
      <c r="H195" s="12">
        <v>189</v>
      </c>
      <c r="I195" s="11" t="str">
        <f t="shared" ref="I195:I258" si="21">IF(J195&lt;9,"O","")&amp;J195</f>
        <v>O4</v>
      </c>
      <c r="J195" s="11">
        <v>4</v>
      </c>
      <c r="K195" s="10" t="s">
        <v>11011</v>
      </c>
      <c r="L195" s="10" t="s">
        <v>524</v>
      </c>
      <c r="M195" s="10" t="s">
        <v>11010</v>
      </c>
      <c r="N195" s="10" t="s">
        <v>11007</v>
      </c>
      <c r="O195" s="10" t="s">
        <v>11009</v>
      </c>
      <c r="P195" s="10" t="s">
        <v>11008</v>
      </c>
      <c r="Q195" s="8"/>
      <c r="R195" s="8">
        <f t="shared" si="16"/>
        <v>2</v>
      </c>
      <c r="S195" s="8"/>
      <c r="T195" s="8"/>
      <c r="U195" s="6" t="s">
        <v>24838</v>
      </c>
    </row>
    <row r="196" spans="1:21" ht="57.6">
      <c r="A196" t="str">
        <f t="shared" si="17"/>
        <v>blecido por la Constitución​.</v>
      </c>
      <c r="B196" t="str">
        <f t="shared" si="18"/>
        <v>190PJ</v>
      </c>
      <c r="C196" t="str">
        <f t="shared" si="19"/>
        <v>AYPJ190O4</v>
      </c>
      <c r="D196" t="s">
        <v>1389</v>
      </c>
      <c r="E196" t="s">
        <v>7878</v>
      </c>
      <c r="F196" s="11" t="s">
        <v>10976</v>
      </c>
      <c r="G196" s="11" t="str">
        <f t="shared" si="20"/>
        <v>190</v>
      </c>
      <c r="H196" s="12">
        <v>190</v>
      </c>
      <c r="I196" s="11" t="str">
        <f t="shared" si="21"/>
        <v>O4</v>
      </c>
      <c r="J196" s="11">
        <v>4</v>
      </c>
      <c r="K196" s="10" t="s">
        <v>11005</v>
      </c>
      <c r="L196" s="10" t="s">
        <v>523</v>
      </c>
      <c r="M196" s="10" t="s">
        <v>11004</v>
      </c>
      <c r="N196" s="10" t="s">
        <v>11003</v>
      </c>
      <c r="O196" s="10" t="s">
        <v>11001</v>
      </c>
      <c r="P196" s="10" t="s">
        <v>11002</v>
      </c>
      <c r="Q196" s="8"/>
      <c r="R196" s="8">
        <f t="shared" si="16"/>
        <v>3</v>
      </c>
      <c r="S196" s="8"/>
      <c r="T196" s="8"/>
      <c r="U196" s="6" t="s">
        <v>24839</v>
      </c>
    </row>
    <row r="197" spans="1:21" ht="57.6">
      <c r="A197" t="str">
        <f t="shared" si="17"/>
        <v>vel nacional, no autonómico​.</v>
      </c>
      <c r="B197" t="str">
        <f t="shared" si="18"/>
        <v>191PJ</v>
      </c>
      <c r="C197" t="str">
        <f t="shared" si="19"/>
        <v>AYPJ191O4</v>
      </c>
      <c r="D197" t="s">
        <v>1389</v>
      </c>
      <c r="E197" t="s">
        <v>7878</v>
      </c>
      <c r="F197" s="11" t="s">
        <v>10976</v>
      </c>
      <c r="G197" s="11" t="str">
        <f t="shared" si="20"/>
        <v>191</v>
      </c>
      <c r="H197" s="12">
        <v>191</v>
      </c>
      <c r="I197" s="11" t="str">
        <f t="shared" si="21"/>
        <v>O4</v>
      </c>
      <c r="J197" s="11">
        <v>4</v>
      </c>
      <c r="K197" s="10" t="s">
        <v>24840</v>
      </c>
      <c r="L197" s="10" t="s">
        <v>544</v>
      </c>
      <c r="M197" s="10" t="s">
        <v>24841</v>
      </c>
      <c r="N197" s="10" t="s">
        <v>24842</v>
      </c>
      <c r="O197" s="10" t="s">
        <v>24843</v>
      </c>
      <c r="P197" s="10" t="s">
        <v>24844</v>
      </c>
      <c r="Q197" s="8"/>
      <c r="R197" s="8">
        <f t="shared" si="16"/>
        <v>3</v>
      </c>
      <c r="S197" s="8"/>
      <c r="T197" s="8"/>
      <c r="U197" s="6" t="s">
        <v>24845</v>
      </c>
    </row>
    <row r="198" spans="1:21" ht="43.2">
      <c r="A198" t="str">
        <f t="shared" si="17"/>
        <v>Orgánica del Poder Judicial​.</v>
      </c>
      <c r="B198" t="str">
        <f t="shared" si="18"/>
        <v>192PJ</v>
      </c>
      <c r="C198" t="str">
        <f t="shared" si="19"/>
        <v>AYPJ192O4</v>
      </c>
      <c r="D198" t="s">
        <v>1389</v>
      </c>
      <c r="E198" t="s">
        <v>7878</v>
      </c>
      <c r="F198" s="11" t="s">
        <v>10976</v>
      </c>
      <c r="G198" s="11" t="str">
        <f t="shared" si="20"/>
        <v>192</v>
      </c>
      <c r="H198" s="12">
        <v>192</v>
      </c>
      <c r="I198" s="11" t="str">
        <f t="shared" si="21"/>
        <v>O4</v>
      </c>
      <c r="J198" s="11">
        <v>4</v>
      </c>
      <c r="K198" s="10" t="s">
        <v>24846</v>
      </c>
      <c r="L198" s="10" t="s">
        <v>1388</v>
      </c>
      <c r="M198" s="10" t="s">
        <v>19368</v>
      </c>
      <c r="N198" s="10" t="s">
        <v>19366</v>
      </c>
      <c r="O198" s="10" t="s">
        <v>19448</v>
      </c>
      <c r="P198" s="10" t="s">
        <v>19367</v>
      </c>
      <c r="Q198" s="8"/>
      <c r="R198" s="8">
        <f t="shared" si="16"/>
        <v>4</v>
      </c>
      <c r="S198" s="8"/>
      <c r="T198" s="8"/>
      <c r="U198" s="6" t="s">
        <v>24847</v>
      </c>
    </row>
    <row r="199" spans="1:21" ht="43.2">
      <c r="A199" t="str">
        <f t="shared" si="17"/>
        <v xml:space="preserve"> añade una Sala inexistente​.</v>
      </c>
      <c r="B199" t="str">
        <f t="shared" si="18"/>
        <v>193PJ</v>
      </c>
      <c r="C199" t="str">
        <f t="shared" si="19"/>
        <v>AYPJ193O4</v>
      </c>
      <c r="D199" t="s">
        <v>1389</v>
      </c>
      <c r="E199" t="s">
        <v>7878</v>
      </c>
      <c r="F199" s="11" t="s">
        <v>10976</v>
      </c>
      <c r="G199" s="11" t="str">
        <f t="shared" si="20"/>
        <v>193</v>
      </c>
      <c r="H199" s="12">
        <v>193</v>
      </c>
      <c r="I199" s="11" t="str">
        <f t="shared" si="21"/>
        <v>O4</v>
      </c>
      <c r="J199" s="11">
        <v>4</v>
      </c>
      <c r="K199" s="10" t="s">
        <v>24848</v>
      </c>
      <c r="L199" s="10" t="s">
        <v>544</v>
      </c>
      <c r="M199" s="10" t="s">
        <v>19368</v>
      </c>
      <c r="N199" s="10" t="s">
        <v>19366</v>
      </c>
      <c r="O199" s="10" t="s">
        <v>19448</v>
      </c>
      <c r="P199" s="10" t="s">
        <v>19367</v>
      </c>
      <c r="Q199" s="8"/>
      <c r="R199" s="8">
        <f t="shared" si="16"/>
        <v>3</v>
      </c>
      <c r="S199" s="8"/>
      <c r="T199" s="8"/>
      <c r="U199" s="6" t="s">
        <v>24849</v>
      </c>
    </row>
    <row r="200" spans="1:21" ht="43.2">
      <c r="A200" t="str">
        <f t="shared" si="17"/>
        <v xml:space="preserve"> del marco jurídico español​.</v>
      </c>
      <c r="B200" t="str">
        <f t="shared" si="18"/>
        <v>194PJ</v>
      </c>
      <c r="C200" t="str">
        <f t="shared" si="19"/>
        <v>AYPJ194O4</v>
      </c>
      <c r="D200" t="s">
        <v>1389</v>
      </c>
      <c r="E200" t="s">
        <v>7878</v>
      </c>
      <c r="F200" s="11" t="s">
        <v>10976</v>
      </c>
      <c r="G200" s="11" t="str">
        <f t="shared" si="20"/>
        <v>194</v>
      </c>
      <c r="H200" s="12">
        <v>194</v>
      </c>
      <c r="I200" s="11" t="str">
        <f t="shared" si="21"/>
        <v>O4</v>
      </c>
      <c r="J200" s="11">
        <v>4</v>
      </c>
      <c r="K200" s="10" t="s">
        <v>24850</v>
      </c>
      <c r="L200" s="10" t="s">
        <v>1388</v>
      </c>
      <c r="M200" s="10" t="s">
        <v>24851</v>
      </c>
      <c r="N200" s="10" t="s">
        <v>24852</v>
      </c>
      <c r="O200" s="10" t="s">
        <v>24853</v>
      </c>
      <c r="P200" s="10" t="s">
        <v>24854</v>
      </c>
      <c r="Q200" s="8"/>
      <c r="R200" s="8">
        <f t="shared" si="16"/>
        <v>4</v>
      </c>
      <c r="S200" s="8"/>
      <c r="T200" s="8"/>
      <c r="U200" s="6" t="s">
        <v>24855</v>
      </c>
    </row>
    <row r="201" spans="1:21" ht="43.2">
      <c r="A201" t="str">
        <f t="shared" si="17"/>
        <v>amente la soberanía popular​.</v>
      </c>
      <c r="B201" t="str">
        <f t="shared" si="18"/>
        <v>195PJ</v>
      </c>
      <c r="C201" t="str">
        <f t="shared" si="19"/>
        <v>AYPJ195O4</v>
      </c>
      <c r="D201" t="s">
        <v>1389</v>
      </c>
      <c r="E201" t="s">
        <v>7878</v>
      </c>
      <c r="F201" s="11" t="s">
        <v>10976</v>
      </c>
      <c r="G201" s="11" t="str">
        <f t="shared" si="20"/>
        <v>195</v>
      </c>
      <c r="H201" s="12">
        <v>195</v>
      </c>
      <c r="I201" s="11" t="str">
        <f t="shared" si="21"/>
        <v>O4</v>
      </c>
      <c r="J201" s="11">
        <v>4</v>
      </c>
      <c r="K201" s="10" t="s">
        <v>24856</v>
      </c>
      <c r="L201" s="10" t="s">
        <v>1389</v>
      </c>
      <c r="M201" s="10" t="s">
        <v>24857</v>
      </c>
      <c r="N201" s="10" t="s">
        <v>24858</v>
      </c>
      <c r="O201" s="10" t="s">
        <v>24859</v>
      </c>
      <c r="P201" s="10" t="s">
        <v>24860</v>
      </c>
      <c r="Q201" s="8"/>
      <c r="R201" s="8">
        <f t="shared" si="16"/>
        <v>1</v>
      </c>
      <c r="S201" s="8"/>
      <c r="T201" s="8"/>
      <c r="U201" s="6" t="s">
        <v>24861</v>
      </c>
    </row>
    <row r="202" spans="1:21" ht="43.2">
      <c r="A202" t="str">
        <f t="shared" si="17"/>
        <v>n esta función directamente​.</v>
      </c>
      <c r="B202" t="str">
        <f t="shared" si="18"/>
        <v>196PJ</v>
      </c>
      <c r="C202" t="str">
        <f t="shared" si="19"/>
        <v>AYPJ196O4</v>
      </c>
      <c r="D202" t="s">
        <v>1389</v>
      </c>
      <c r="E202" t="s">
        <v>7878</v>
      </c>
      <c r="F202" s="11" t="s">
        <v>10976</v>
      </c>
      <c r="G202" s="11" t="str">
        <f t="shared" si="20"/>
        <v>196</v>
      </c>
      <c r="H202" s="12">
        <v>196</v>
      </c>
      <c r="I202" s="11" t="str">
        <f t="shared" si="21"/>
        <v>O4</v>
      </c>
      <c r="J202" s="11">
        <v>4</v>
      </c>
      <c r="K202" s="10" t="s">
        <v>24862</v>
      </c>
      <c r="L202" s="10" t="s">
        <v>543</v>
      </c>
      <c r="M202" s="10" t="s">
        <v>24863</v>
      </c>
      <c r="N202" s="10" t="s">
        <v>24864</v>
      </c>
      <c r="O202" s="10" t="s">
        <v>24865</v>
      </c>
      <c r="P202" s="10" t="s">
        <v>24866</v>
      </c>
      <c r="Q202" s="3"/>
      <c r="R202" s="8">
        <f t="shared" si="16"/>
        <v>2</v>
      </c>
      <c r="S202" s="8"/>
      <c r="T202" s="8"/>
      <c r="U202" s="6" t="s">
        <v>24867</v>
      </c>
    </row>
    <row r="203" spans="1:21" ht="57.6">
      <c r="A203" t="str">
        <f t="shared" si="17"/>
        <v>o no a este tema específico​.</v>
      </c>
      <c r="B203" t="str">
        <f t="shared" si="18"/>
        <v>197PJ</v>
      </c>
      <c r="C203" t="str">
        <f t="shared" si="19"/>
        <v>AYPJ197O4</v>
      </c>
      <c r="D203" t="s">
        <v>1389</v>
      </c>
      <c r="E203" t="s">
        <v>7878</v>
      </c>
      <c r="F203" s="11" t="s">
        <v>10976</v>
      </c>
      <c r="G203" s="11" t="str">
        <f t="shared" si="20"/>
        <v>197</v>
      </c>
      <c r="H203" s="12">
        <v>197</v>
      </c>
      <c r="I203" s="11" t="str">
        <f t="shared" si="21"/>
        <v>O4</v>
      </c>
      <c r="J203" s="11">
        <v>4</v>
      </c>
      <c r="K203" s="10" t="s">
        <v>24868</v>
      </c>
      <c r="L203" s="10" t="s">
        <v>544</v>
      </c>
      <c r="M203" s="10" t="s">
        <v>24869</v>
      </c>
      <c r="N203" s="10" t="s">
        <v>24870</v>
      </c>
      <c r="O203" s="10" t="s">
        <v>160</v>
      </c>
      <c r="P203" s="10" t="s">
        <v>24871</v>
      </c>
      <c r="Q203" s="3"/>
      <c r="R203" s="8">
        <f t="shared" si="16"/>
        <v>3</v>
      </c>
      <c r="S203" s="8"/>
      <c r="T203" s="8"/>
      <c r="U203" s="6" t="s">
        <v>24872</v>
      </c>
    </row>
    <row r="204" spans="1:21" ht="43.2">
      <c r="A204" t="str">
        <f t="shared" si="17"/>
        <v>o están bajo su presidencia​.</v>
      </c>
      <c r="B204" t="str">
        <f t="shared" si="18"/>
        <v>198PJ</v>
      </c>
      <c r="C204" t="str">
        <f t="shared" si="19"/>
        <v>AYPJ198O4</v>
      </c>
      <c r="D204" t="s">
        <v>1389</v>
      </c>
      <c r="E204" t="s">
        <v>7878</v>
      </c>
      <c r="F204" s="11" t="s">
        <v>10976</v>
      </c>
      <c r="G204" s="11" t="str">
        <f t="shared" si="20"/>
        <v>198</v>
      </c>
      <c r="H204" s="12">
        <v>198</v>
      </c>
      <c r="I204" s="11" t="str">
        <f t="shared" si="21"/>
        <v>O4</v>
      </c>
      <c r="J204" s="11">
        <v>4</v>
      </c>
      <c r="K204" s="10" t="s">
        <v>24873</v>
      </c>
      <c r="L204" s="10" t="s">
        <v>1389</v>
      </c>
      <c r="M204" s="10" t="s">
        <v>24874</v>
      </c>
      <c r="N204" s="10" t="s">
        <v>5287</v>
      </c>
      <c r="O204" s="10" t="s">
        <v>24875</v>
      </c>
      <c r="P204" s="10" t="s">
        <v>24876</v>
      </c>
      <c r="Q204" s="3"/>
      <c r="R204" s="8">
        <f t="shared" si="16"/>
        <v>1</v>
      </c>
      <c r="S204" s="8"/>
      <c r="T204" s="8"/>
      <c r="U204" s="6" t="s">
        <v>24877</v>
      </c>
    </row>
    <row r="205" spans="1:21" ht="57.6">
      <c r="A205" t="str">
        <f t="shared" si="17"/>
        <v>menos estricto que se exige​.</v>
      </c>
      <c r="B205" t="str">
        <f t="shared" si="18"/>
        <v>199PJ</v>
      </c>
      <c r="C205" t="str">
        <f t="shared" si="19"/>
        <v>AYPJ199O4</v>
      </c>
      <c r="D205" t="s">
        <v>1389</v>
      </c>
      <c r="E205" t="s">
        <v>7878</v>
      </c>
      <c r="F205" s="11" t="s">
        <v>10976</v>
      </c>
      <c r="G205" s="11" t="str">
        <f t="shared" si="20"/>
        <v>199</v>
      </c>
      <c r="H205" s="12">
        <v>199</v>
      </c>
      <c r="I205" s="11" t="str">
        <f t="shared" si="21"/>
        <v>O4</v>
      </c>
      <c r="J205" s="11">
        <v>4</v>
      </c>
      <c r="K205" s="10" t="s">
        <v>24878</v>
      </c>
      <c r="L205" s="10" t="s">
        <v>544</v>
      </c>
      <c r="M205" s="10" t="s">
        <v>24879</v>
      </c>
      <c r="N205" s="10" t="s">
        <v>24880</v>
      </c>
      <c r="O205" s="10" t="s">
        <v>24881</v>
      </c>
      <c r="P205" s="10" t="s">
        <v>24882</v>
      </c>
      <c r="Q205" s="3"/>
      <c r="R205" s="8">
        <f t="shared" si="16"/>
        <v>3</v>
      </c>
      <c r="S205" s="8"/>
      <c r="T205" s="8"/>
      <c r="U205" s="6" t="s">
        <v>24883</v>
      </c>
    </row>
    <row r="206" spans="1:21" ht="43.2">
      <c r="A206" t="str">
        <f t="shared" si="17"/>
        <v>Gobierno y la Administración.</v>
      </c>
      <c r="B206" t="str">
        <f t="shared" si="18"/>
        <v>200PJ</v>
      </c>
      <c r="C206" t="str">
        <f t="shared" si="19"/>
        <v>AYPJ200O4</v>
      </c>
      <c r="D206" t="s">
        <v>1389</v>
      </c>
      <c r="E206" t="s">
        <v>7878</v>
      </c>
      <c r="F206" s="11" t="s">
        <v>10976</v>
      </c>
      <c r="G206" s="11" t="str">
        <f t="shared" si="20"/>
        <v>200</v>
      </c>
      <c r="H206" s="12">
        <v>200</v>
      </c>
      <c r="I206" s="11" t="str">
        <f t="shared" si="21"/>
        <v>O4</v>
      </c>
      <c r="J206" s="11">
        <v>4</v>
      </c>
      <c r="K206" s="9" t="s">
        <v>11238</v>
      </c>
      <c r="L206" s="9" t="s">
        <v>1388</v>
      </c>
      <c r="M206" s="9" t="s">
        <v>10157</v>
      </c>
      <c r="N206" s="9" t="s">
        <v>10004</v>
      </c>
      <c r="O206" s="9" t="s">
        <v>10002</v>
      </c>
      <c r="P206" s="9" t="s">
        <v>9162</v>
      </c>
      <c r="R206" s="8">
        <f t="shared" si="16"/>
        <v>4</v>
      </c>
      <c r="S206" s="8"/>
      <c r="T206" s="8"/>
      <c r="U206" s="298" t="s">
        <v>28359</v>
      </c>
    </row>
    <row r="207" spans="1:21" ht="57.6">
      <c r="A207" t="str">
        <f t="shared" si="17"/>
        <v>onstitucional de la Justicia.</v>
      </c>
      <c r="B207" t="str">
        <f t="shared" si="18"/>
        <v>201PJ</v>
      </c>
      <c r="C207" t="str">
        <f t="shared" si="19"/>
        <v>AYPJ201O4</v>
      </c>
      <c r="D207" t="s">
        <v>1389</v>
      </c>
      <c r="E207" t="s">
        <v>7878</v>
      </c>
      <c r="F207" s="11" t="s">
        <v>10976</v>
      </c>
      <c r="G207" s="11" t="str">
        <f t="shared" si="20"/>
        <v>201</v>
      </c>
      <c r="H207" s="12">
        <v>201</v>
      </c>
      <c r="I207" s="11" t="str">
        <f t="shared" si="21"/>
        <v>O4</v>
      </c>
      <c r="J207" s="11">
        <v>4</v>
      </c>
      <c r="K207" s="9" t="s">
        <v>11236</v>
      </c>
      <c r="L207" s="9" t="s">
        <v>543</v>
      </c>
      <c r="M207" s="9" t="s">
        <v>11235</v>
      </c>
      <c r="N207" s="9" t="s">
        <v>11232</v>
      </c>
      <c r="O207" s="9" t="s">
        <v>11234</v>
      </c>
      <c r="P207" s="9" t="s">
        <v>11233</v>
      </c>
      <c r="R207" s="8">
        <f t="shared" si="16"/>
        <v>2</v>
      </c>
      <c r="S207" s="8"/>
      <c r="T207" s="8"/>
      <c r="U207" s="298" t="s">
        <v>28360</v>
      </c>
    </row>
    <row r="208" spans="1:21" ht="72">
      <c r="A208" t="str">
        <f t="shared" si="17"/>
        <v>lusivamente de estas fuentes.</v>
      </c>
      <c r="B208" t="str">
        <f t="shared" si="18"/>
        <v>202PJ</v>
      </c>
      <c r="C208" t="str">
        <f t="shared" si="19"/>
        <v>AYPJ202O4</v>
      </c>
      <c r="D208" t="s">
        <v>1389</v>
      </c>
      <c r="E208" t="s">
        <v>7878</v>
      </c>
      <c r="F208" s="11" t="s">
        <v>10976</v>
      </c>
      <c r="G208" s="11" t="str">
        <f t="shared" si="20"/>
        <v>202</v>
      </c>
      <c r="H208" s="12">
        <v>202</v>
      </c>
      <c r="I208" s="11" t="str">
        <f t="shared" si="21"/>
        <v>O4</v>
      </c>
      <c r="J208" s="11">
        <v>4</v>
      </c>
      <c r="K208" s="9" t="s">
        <v>11230</v>
      </c>
      <c r="L208" s="9" t="s">
        <v>1388</v>
      </c>
      <c r="M208" s="9" t="s">
        <v>11229</v>
      </c>
      <c r="N208" s="9" t="s">
        <v>11228</v>
      </c>
      <c r="O208" s="9" t="s">
        <v>11227</v>
      </c>
      <c r="P208" s="9" t="s">
        <v>11226</v>
      </c>
      <c r="R208" s="8">
        <f t="shared" si="16"/>
        <v>4</v>
      </c>
      <c r="S208" s="8"/>
      <c r="T208" s="8"/>
      <c r="U208" s="298" t="s">
        <v>28361</v>
      </c>
    </row>
    <row r="209" spans="1:21" ht="57.6">
      <c r="A209" t="str">
        <f t="shared" si="17"/>
        <v>es el mandato constitucional.</v>
      </c>
      <c r="B209" t="str">
        <f t="shared" si="18"/>
        <v>203PJ</v>
      </c>
      <c r="C209" t="str">
        <f t="shared" si="19"/>
        <v>AYPJ203O4</v>
      </c>
      <c r="D209" t="s">
        <v>1389</v>
      </c>
      <c r="E209" t="s">
        <v>7878</v>
      </c>
      <c r="F209" s="11" t="s">
        <v>10976</v>
      </c>
      <c r="G209" s="11" t="str">
        <f t="shared" si="20"/>
        <v>203</v>
      </c>
      <c r="H209" s="12">
        <v>203</v>
      </c>
      <c r="I209" s="11" t="str">
        <f t="shared" si="21"/>
        <v>O4</v>
      </c>
      <c r="J209" s="11">
        <v>4</v>
      </c>
      <c r="K209" s="9" t="s">
        <v>11224</v>
      </c>
      <c r="L209" s="9" t="s">
        <v>544</v>
      </c>
      <c r="M209" s="9" t="s">
        <v>10300</v>
      </c>
      <c r="N209" s="9" t="s">
        <v>11223</v>
      </c>
      <c r="O209" s="9" t="s">
        <v>10299</v>
      </c>
      <c r="P209" s="9" t="s">
        <v>10301</v>
      </c>
      <c r="R209" s="8">
        <f t="shared" si="16"/>
        <v>3</v>
      </c>
      <c r="S209" s="8"/>
      <c r="T209" s="8"/>
      <c r="U209" s="298" t="s">
        <v>28362</v>
      </c>
    </row>
    <row r="210" spans="1:21" ht="72">
      <c r="A210" t="str">
        <f t="shared" si="17"/>
        <v xml:space="preserve"> no de participación general.</v>
      </c>
      <c r="B210" t="str">
        <f t="shared" si="18"/>
        <v>204PJ</v>
      </c>
      <c r="C210" t="str">
        <f t="shared" si="19"/>
        <v>AYPJ204O4</v>
      </c>
      <c r="D210" t="s">
        <v>1389</v>
      </c>
      <c r="E210" t="s">
        <v>7878</v>
      </c>
      <c r="F210" s="11" t="s">
        <v>10976</v>
      </c>
      <c r="G210" s="11" t="str">
        <f t="shared" si="20"/>
        <v>204</v>
      </c>
      <c r="H210" s="12">
        <v>204</v>
      </c>
      <c r="I210" s="11" t="str">
        <f t="shared" si="21"/>
        <v>O4</v>
      </c>
      <c r="J210" s="11">
        <v>4</v>
      </c>
      <c r="K210" s="9" t="s">
        <v>11221</v>
      </c>
      <c r="L210" s="9" t="s">
        <v>543</v>
      </c>
      <c r="M210" s="9" t="s">
        <v>11220</v>
      </c>
      <c r="N210" s="9" t="s">
        <v>11217</v>
      </c>
      <c r="O210" s="9" t="s">
        <v>11219</v>
      </c>
      <c r="P210" s="9" t="s">
        <v>11218</v>
      </c>
      <c r="R210" s="8">
        <f t="shared" si="16"/>
        <v>2</v>
      </c>
      <c r="S210" s="8"/>
      <c r="T210" s="8"/>
      <c r="U210" s="298" t="s">
        <v>28363</v>
      </c>
    </row>
    <row r="211" spans="1:21" ht="43.2">
      <c r="A211" t="str">
        <f t="shared" si="17"/>
        <v xml:space="preserve"> relación con este principio.</v>
      </c>
      <c r="B211" t="str">
        <f t="shared" si="18"/>
        <v>205PJ</v>
      </c>
      <c r="C211" t="str">
        <f t="shared" si="19"/>
        <v>AYPJ205O4</v>
      </c>
      <c r="D211" t="s">
        <v>1389</v>
      </c>
      <c r="E211" t="s">
        <v>7878</v>
      </c>
      <c r="F211" s="11" t="s">
        <v>10976</v>
      </c>
      <c r="G211" s="11" t="str">
        <f t="shared" si="20"/>
        <v>205</v>
      </c>
      <c r="H211" s="12">
        <v>205</v>
      </c>
      <c r="I211" s="11" t="str">
        <f t="shared" si="21"/>
        <v>O4</v>
      </c>
      <c r="J211" s="11">
        <v>4</v>
      </c>
      <c r="K211" s="9" t="s">
        <v>11215</v>
      </c>
      <c r="L211" s="9" t="s">
        <v>1389</v>
      </c>
      <c r="M211" s="9" t="s">
        <v>11180</v>
      </c>
      <c r="N211" s="9" t="s">
        <v>11214</v>
      </c>
      <c r="O211" s="9" t="s">
        <v>11213</v>
      </c>
      <c r="P211" s="9" t="s">
        <v>11212</v>
      </c>
      <c r="R211" s="8">
        <f t="shared" si="16"/>
        <v>1</v>
      </c>
      <c r="S211" s="8"/>
      <c r="T211" s="8"/>
      <c r="U211" s="298" t="s">
        <v>28364</v>
      </c>
    </row>
    <row r="212" spans="1:21" ht="43.2">
      <c r="A212" t="str">
        <f t="shared" si="17"/>
        <v>no existe en la Constitución.</v>
      </c>
      <c r="B212" t="str">
        <f t="shared" si="18"/>
        <v>206PJ</v>
      </c>
      <c r="C212" t="str">
        <f t="shared" si="19"/>
        <v>AYPJ206O4</v>
      </c>
      <c r="D212" t="s">
        <v>1389</v>
      </c>
      <c r="E212" t="s">
        <v>7878</v>
      </c>
      <c r="F212" s="11" t="s">
        <v>10976</v>
      </c>
      <c r="G212" s="11" t="str">
        <f t="shared" si="20"/>
        <v>206</v>
      </c>
      <c r="H212" s="12">
        <v>206</v>
      </c>
      <c r="I212" s="11" t="str">
        <f t="shared" si="21"/>
        <v>O4</v>
      </c>
      <c r="J212" s="11">
        <v>4</v>
      </c>
      <c r="K212" s="9" t="s">
        <v>11210</v>
      </c>
      <c r="L212" s="9" t="s">
        <v>543</v>
      </c>
      <c r="M212" s="9" t="s">
        <v>11209</v>
      </c>
      <c r="N212" s="9" t="s">
        <v>10050</v>
      </c>
      <c r="O212" s="9" t="s">
        <v>11208</v>
      </c>
      <c r="P212" s="9" t="s">
        <v>11207</v>
      </c>
      <c r="R212" s="8">
        <f t="shared" si="16"/>
        <v>2</v>
      </c>
      <c r="S212" s="8"/>
      <c r="T212" s="8"/>
      <c r="U212" s="298" t="s">
        <v>28365</v>
      </c>
    </row>
    <row r="213" spans="1:21" ht="43.2">
      <c r="A213" t="str">
        <f t="shared" si="17"/>
        <v xml:space="preserve"> tradicionales y específicas.</v>
      </c>
      <c r="B213" t="str">
        <f t="shared" si="18"/>
        <v>207PJ</v>
      </c>
      <c r="C213" t="str">
        <f t="shared" si="19"/>
        <v>AYPJ207O4</v>
      </c>
      <c r="D213" t="s">
        <v>1389</v>
      </c>
      <c r="E213" t="s">
        <v>7878</v>
      </c>
      <c r="F213" s="11" t="s">
        <v>10976</v>
      </c>
      <c r="G213" s="11" t="str">
        <f t="shared" si="20"/>
        <v>207</v>
      </c>
      <c r="H213" s="12">
        <v>207</v>
      </c>
      <c r="I213" s="11" t="str">
        <f t="shared" si="21"/>
        <v>O4</v>
      </c>
      <c r="J213" s="11">
        <v>4</v>
      </c>
      <c r="K213" s="9" t="s">
        <v>11205</v>
      </c>
      <c r="L213" s="9" t="s">
        <v>544</v>
      </c>
      <c r="M213" s="9" t="s">
        <v>10163</v>
      </c>
      <c r="N213" s="9" t="s">
        <v>11204</v>
      </c>
      <c r="O213" s="9" t="s">
        <v>11202</v>
      </c>
      <c r="P213" s="9" t="s">
        <v>11203</v>
      </c>
      <c r="R213" s="8">
        <f t="shared" ref="R213:R244" si="22">IF(L213="a",1,IF(L213="b",2,IF(L213="c",3,4)))</f>
        <v>3</v>
      </c>
      <c r="S213" s="8"/>
      <c r="T213" s="8"/>
      <c r="U213" s="298" t="s">
        <v>28366</v>
      </c>
    </row>
    <row r="214" spans="1:21" ht="57.6">
      <c r="A214" t="str">
        <f t="shared" si="17"/>
        <v>l en los procesos judiciales.</v>
      </c>
      <c r="B214" t="str">
        <f t="shared" si="18"/>
        <v>208PJ</v>
      </c>
      <c r="C214" t="str">
        <f t="shared" si="19"/>
        <v>AYPJ208O4</v>
      </c>
      <c r="D214" t="s">
        <v>1389</v>
      </c>
      <c r="E214" t="s">
        <v>7878</v>
      </c>
      <c r="F214" s="11" t="s">
        <v>10976</v>
      </c>
      <c r="G214" s="11" t="str">
        <f t="shared" si="20"/>
        <v>208</v>
      </c>
      <c r="H214" s="12">
        <v>208</v>
      </c>
      <c r="I214" s="11" t="str">
        <f t="shared" si="21"/>
        <v>O4</v>
      </c>
      <c r="J214" s="11">
        <v>4</v>
      </c>
      <c r="K214" s="9" t="s">
        <v>11200</v>
      </c>
      <c r="L214" s="9" t="s">
        <v>544</v>
      </c>
      <c r="M214" s="9" t="s">
        <v>11199</v>
      </c>
      <c r="N214" s="9" t="s">
        <v>11198</v>
      </c>
      <c r="O214" s="9" t="s">
        <v>11196</v>
      </c>
      <c r="P214" s="9" t="s">
        <v>11197</v>
      </c>
      <c r="R214" s="8">
        <f t="shared" si="22"/>
        <v>3</v>
      </c>
      <c r="S214" s="8"/>
      <c r="T214" s="8"/>
      <c r="U214" s="298" t="s">
        <v>28367</v>
      </c>
    </row>
    <row r="215" spans="1:21" ht="43.2">
      <c r="A215" t="str">
        <f t="shared" si="17"/>
        <v>ampoco es el número correcto.</v>
      </c>
      <c r="B215" t="str">
        <f t="shared" si="18"/>
        <v>209PJ</v>
      </c>
      <c r="C215" t="str">
        <f t="shared" si="19"/>
        <v>AYPJ209O4</v>
      </c>
      <c r="D215" t="s">
        <v>1389</v>
      </c>
      <c r="E215" t="s">
        <v>7878</v>
      </c>
      <c r="F215" s="11" t="s">
        <v>10976</v>
      </c>
      <c r="G215" s="11" t="str">
        <f t="shared" si="20"/>
        <v>209</v>
      </c>
      <c r="H215" s="12">
        <v>209</v>
      </c>
      <c r="I215" s="11" t="str">
        <f t="shared" si="21"/>
        <v>O4</v>
      </c>
      <c r="J215" s="11">
        <v>4</v>
      </c>
      <c r="K215" s="9" t="s">
        <v>11194</v>
      </c>
      <c r="L215" s="9" t="s">
        <v>544</v>
      </c>
      <c r="M215" s="9" t="s">
        <v>11193</v>
      </c>
      <c r="N215" s="9" t="s">
        <v>11192</v>
      </c>
      <c r="O215" s="9" t="s">
        <v>11190</v>
      </c>
      <c r="P215" s="9" t="s">
        <v>11191</v>
      </c>
      <c r="R215" s="8">
        <f t="shared" si="22"/>
        <v>3</v>
      </c>
      <c r="S215" s="8"/>
      <c r="T215" s="8"/>
      <c r="U215" s="298" t="s">
        <v>28368</v>
      </c>
    </row>
    <row r="216" spans="1:21" ht="86.4">
      <c r="A216" t="str">
        <f t="shared" si="17"/>
        <v>están regulados y permitidos.</v>
      </c>
      <c r="B216" t="str">
        <f t="shared" si="18"/>
        <v>210PJ</v>
      </c>
      <c r="C216" t="str">
        <f t="shared" si="19"/>
        <v>AYPJ210O4</v>
      </c>
      <c r="D216" t="s">
        <v>1389</v>
      </c>
      <c r="E216" t="s">
        <v>7878</v>
      </c>
      <c r="F216" s="11" t="s">
        <v>10976</v>
      </c>
      <c r="G216" s="11" t="str">
        <f t="shared" si="20"/>
        <v>210</v>
      </c>
      <c r="H216" s="12">
        <v>210</v>
      </c>
      <c r="I216" s="11" t="str">
        <f t="shared" si="21"/>
        <v>O4</v>
      </c>
      <c r="J216" s="11">
        <v>4</v>
      </c>
      <c r="K216" s="9" t="s">
        <v>11188</v>
      </c>
      <c r="L216" s="9" t="s">
        <v>544</v>
      </c>
      <c r="M216" s="9" t="s">
        <v>11187</v>
      </c>
      <c r="N216" s="9" t="s">
        <v>11186</v>
      </c>
      <c r="O216" s="9" t="s">
        <v>11184</v>
      </c>
      <c r="P216" s="9" t="s">
        <v>11185</v>
      </c>
      <c r="R216" s="8">
        <f t="shared" si="22"/>
        <v>3</v>
      </c>
      <c r="S216" s="8"/>
      <c r="T216" s="8"/>
      <c r="U216" s="298" t="s">
        <v>28369</v>
      </c>
    </row>
    <row r="217" spans="1:21" ht="43.2">
      <c r="A217" t="str">
        <f t="shared" si="17"/>
        <v xml:space="preserve"> aspectos del Poder Judicial.</v>
      </c>
      <c r="B217" t="str">
        <f t="shared" si="18"/>
        <v>211PJ</v>
      </c>
      <c r="C217" t="str">
        <f t="shared" si="19"/>
        <v>AYPJ211O4</v>
      </c>
      <c r="D217" t="s">
        <v>1389</v>
      </c>
      <c r="E217" t="s">
        <v>7878</v>
      </c>
      <c r="F217" s="11" t="s">
        <v>10976</v>
      </c>
      <c r="G217" s="11" t="str">
        <f t="shared" si="20"/>
        <v>211</v>
      </c>
      <c r="H217" s="12">
        <v>211</v>
      </c>
      <c r="I217" s="11" t="str">
        <f t="shared" si="21"/>
        <v>O4</v>
      </c>
      <c r="J217" s="11">
        <v>4</v>
      </c>
      <c r="K217" s="9" t="s">
        <v>11182</v>
      </c>
      <c r="L217" s="9" t="s">
        <v>1389</v>
      </c>
      <c r="M217" s="9" t="s">
        <v>11178</v>
      </c>
      <c r="N217" s="9" t="s">
        <v>11181</v>
      </c>
      <c r="O217" s="9" t="s">
        <v>11180</v>
      </c>
      <c r="P217" s="9" t="s">
        <v>11179</v>
      </c>
      <c r="R217" s="8">
        <f t="shared" si="22"/>
        <v>1</v>
      </c>
      <c r="S217" s="8"/>
      <c r="T217" s="8"/>
      <c r="U217" s="298" t="s">
        <v>28370</v>
      </c>
    </row>
    <row r="218" spans="1:21" ht="43.2">
      <c r="A218" t="str">
        <f t="shared" si="17"/>
        <v>rrecta. Es el número erróneo.</v>
      </c>
      <c r="B218" t="str">
        <f t="shared" si="18"/>
        <v>212PJ</v>
      </c>
      <c r="C218" t="str">
        <f t="shared" si="19"/>
        <v>AYPJ212O4</v>
      </c>
      <c r="D218" t="s">
        <v>1389</v>
      </c>
      <c r="E218" t="s">
        <v>7878</v>
      </c>
      <c r="F218" s="11" t="s">
        <v>10976</v>
      </c>
      <c r="G218" s="11" t="str">
        <f t="shared" si="20"/>
        <v>212</v>
      </c>
      <c r="H218" s="12">
        <v>212</v>
      </c>
      <c r="I218" s="11" t="str">
        <f t="shared" si="21"/>
        <v>O4</v>
      </c>
      <c r="J218" s="11">
        <v>4</v>
      </c>
      <c r="K218" s="9" t="s">
        <v>11176</v>
      </c>
      <c r="L218" s="9" t="s">
        <v>1389</v>
      </c>
      <c r="M218" s="9" t="s">
        <v>11172</v>
      </c>
      <c r="N218" s="9" t="s">
        <v>11175</v>
      </c>
      <c r="O218" s="9" t="s">
        <v>11174</v>
      </c>
      <c r="P218" s="9" t="s">
        <v>11173</v>
      </c>
      <c r="R218" s="8">
        <f t="shared" si="22"/>
        <v>1</v>
      </c>
      <c r="S218" s="8"/>
      <c r="T218" s="8"/>
      <c r="U218" s="298" t="s">
        <v>28371</v>
      </c>
    </row>
    <row r="219" spans="1:21" ht="72">
      <c r="A219" t="str">
        <f t="shared" si="17"/>
        <v>acionado con el artículo 118.</v>
      </c>
      <c r="B219" t="str">
        <f t="shared" si="18"/>
        <v>213PJ</v>
      </c>
      <c r="C219" t="str">
        <f t="shared" si="19"/>
        <v>AYPJ213O4</v>
      </c>
      <c r="D219" t="s">
        <v>1389</v>
      </c>
      <c r="E219" t="s">
        <v>7878</v>
      </c>
      <c r="F219" s="11" t="s">
        <v>10976</v>
      </c>
      <c r="G219" s="11" t="str">
        <f t="shared" si="20"/>
        <v>213</v>
      </c>
      <c r="H219" s="12">
        <v>213</v>
      </c>
      <c r="I219" s="11" t="str">
        <f t="shared" si="21"/>
        <v>O4</v>
      </c>
      <c r="J219" s="11">
        <v>4</v>
      </c>
      <c r="K219" s="9" t="s">
        <v>11170</v>
      </c>
      <c r="L219" s="9" t="s">
        <v>543</v>
      </c>
      <c r="M219" s="9" t="s">
        <v>11169</v>
      </c>
      <c r="N219" s="9" t="s">
        <v>11166</v>
      </c>
      <c r="O219" s="9" t="s">
        <v>11168</v>
      </c>
      <c r="P219" s="9" t="s">
        <v>11167</v>
      </c>
      <c r="R219" s="8">
        <f t="shared" si="22"/>
        <v>2</v>
      </c>
      <c r="S219" s="8"/>
      <c r="T219" s="8"/>
      <c r="U219" s="298" t="s">
        <v>28372</v>
      </c>
    </row>
    <row r="220" spans="1:21" ht="57.6">
      <c r="A220" t="str">
        <f t="shared" si="17"/>
        <v>mnización por error judicial.</v>
      </c>
      <c r="B220" t="str">
        <f t="shared" si="18"/>
        <v>214PJ</v>
      </c>
      <c r="C220" t="str">
        <f t="shared" si="19"/>
        <v>AYPJ214O4</v>
      </c>
      <c r="D220" t="s">
        <v>1389</v>
      </c>
      <c r="E220" t="s">
        <v>7878</v>
      </c>
      <c r="F220" s="11" t="s">
        <v>10976</v>
      </c>
      <c r="G220" s="11" t="str">
        <f t="shared" si="20"/>
        <v>214</v>
      </c>
      <c r="H220" s="12">
        <v>214</v>
      </c>
      <c r="I220" s="11" t="str">
        <f t="shared" si="21"/>
        <v>O4</v>
      </c>
      <c r="J220" s="11">
        <v>4</v>
      </c>
      <c r="K220" s="9" t="s">
        <v>11164</v>
      </c>
      <c r="L220" s="9" t="s">
        <v>543</v>
      </c>
      <c r="M220" s="9" t="s">
        <v>11163</v>
      </c>
      <c r="N220" s="9" t="s">
        <v>11160</v>
      </c>
      <c r="O220" s="9" t="s">
        <v>11162</v>
      </c>
      <c r="P220" s="9" t="s">
        <v>11161</v>
      </c>
      <c r="R220" s="8">
        <f t="shared" si="22"/>
        <v>2</v>
      </c>
      <c r="S220" s="8"/>
      <c r="T220" s="8"/>
      <c r="U220" s="298" t="s">
        <v>28373</v>
      </c>
    </row>
    <row r="221" spans="1:21" ht="43.2">
      <c r="A221" t="str">
        <f t="shared" si="17"/>
        <v>rrecta. El día es incorrecto.</v>
      </c>
      <c r="B221" t="str">
        <f t="shared" si="18"/>
        <v>215PJ</v>
      </c>
      <c r="C221" t="str">
        <f t="shared" si="19"/>
        <v>AYPJ215O4</v>
      </c>
      <c r="D221" t="s">
        <v>1389</v>
      </c>
      <c r="E221" t="s">
        <v>7878</v>
      </c>
      <c r="F221" s="11" t="s">
        <v>10976</v>
      </c>
      <c r="G221" s="11" t="str">
        <f t="shared" si="20"/>
        <v>215</v>
      </c>
      <c r="H221" s="12">
        <v>215</v>
      </c>
      <c r="I221" s="11" t="str">
        <f t="shared" si="21"/>
        <v>O4</v>
      </c>
      <c r="J221" s="11">
        <v>4</v>
      </c>
      <c r="K221" s="9" t="s">
        <v>11158</v>
      </c>
      <c r="L221" s="9" t="s">
        <v>1388</v>
      </c>
      <c r="M221" s="9" t="s">
        <v>11157</v>
      </c>
      <c r="N221" s="9" t="s">
        <v>11156</v>
      </c>
      <c r="O221" s="9" t="s">
        <v>11155</v>
      </c>
      <c r="P221" s="9" t="s">
        <v>11154</v>
      </c>
      <c r="R221" s="8">
        <f t="shared" si="22"/>
        <v>4</v>
      </c>
      <c r="S221" s="8"/>
      <c r="T221" s="8"/>
      <c r="U221" s="298" t="s">
        <v>28374</v>
      </c>
    </row>
    <row r="222" spans="1:21" ht="43.2">
      <c r="A222" t="str">
        <f t="shared" si="17"/>
        <v>ecta. No existe tal artículo.</v>
      </c>
      <c r="B222" t="str">
        <f t="shared" si="18"/>
        <v>216PJ</v>
      </c>
      <c r="C222" t="str">
        <f t="shared" si="19"/>
        <v>AYPJ216O4</v>
      </c>
      <c r="D222" t="s">
        <v>1389</v>
      </c>
      <c r="E222" t="s">
        <v>7878</v>
      </c>
      <c r="F222" s="11" t="s">
        <v>10976</v>
      </c>
      <c r="G222" s="11" t="str">
        <f t="shared" si="20"/>
        <v>216</v>
      </c>
      <c r="H222" s="12">
        <v>216</v>
      </c>
      <c r="I222" s="11" t="str">
        <f t="shared" si="21"/>
        <v>O4</v>
      </c>
      <c r="J222" s="11">
        <v>4</v>
      </c>
      <c r="K222" s="9" t="s">
        <v>11152</v>
      </c>
      <c r="L222" s="9" t="s">
        <v>1389</v>
      </c>
      <c r="M222" s="9" t="s">
        <v>11071</v>
      </c>
      <c r="N222" s="9" t="s">
        <v>11151</v>
      </c>
      <c r="O222" s="9" t="s">
        <v>11150</v>
      </c>
      <c r="P222" s="9" t="s">
        <v>11149</v>
      </c>
      <c r="R222" s="8">
        <f t="shared" si="22"/>
        <v>1</v>
      </c>
      <c r="S222" s="8"/>
      <c r="T222" s="8"/>
      <c r="U222" s="298" t="s">
        <v>28375</v>
      </c>
    </row>
    <row r="223" spans="1:21" ht="43.2">
      <c r="A223" t="str">
        <f t="shared" si="17"/>
        <v>número es menor al requerido.</v>
      </c>
      <c r="B223" t="str">
        <f t="shared" si="18"/>
        <v>217PJ</v>
      </c>
      <c r="C223" t="str">
        <f t="shared" si="19"/>
        <v>AYPJ217O4</v>
      </c>
      <c r="D223" t="s">
        <v>1389</v>
      </c>
      <c r="E223" t="s">
        <v>7878</v>
      </c>
      <c r="F223" s="11" t="s">
        <v>10976</v>
      </c>
      <c r="G223" s="11" t="str">
        <f t="shared" si="20"/>
        <v>217</v>
      </c>
      <c r="H223" s="12">
        <v>217</v>
      </c>
      <c r="I223" s="11" t="str">
        <f t="shared" si="21"/>
        <v>O4</v>
      </c>
      <c r="J223" s="11">
        <v>4</v>
      </c>
      <c r="K223" s="9" t="s">
        <v>11147</v>
      </c>
      <c r="L223" s="9" t="s">
        <v>543</v>
      </c>
      <c r="M223" s="9" t="s">
        <v>8883</v>
      </c>
      <c r="N223" s="9" t="s">
        <v>11145</v>
      </c>
      <c r="O223" s="9" t="s">
        <v>11146</v>
      </c>
      <c r="P223" s="9" t="s">
        <v>8886</v>
      </c>
      <c r="R223" s="8">
        <f t="shared" si="22"/>
        <v>2</v>
      </c>
      <c r="S223" s="8"/>
      <c r="T223" s="8"/>
      <c r="U223" s="298" t="s">
        <v>28376</v>
      </c>
    </row>
    <row r="224" spans="1:21" ht="43.2">
      <c r="A224" t="str">
        <f t="shared" si="17"/>
        <v>xcede el periodo establecido.</v>
      </c>
      <c r="B224" t="str">
        <f t="shared" si="18"/>
        <v>218PJ</v>
      </c>
      <c r="C224" t="str">
        <f t="shared" si="19"/>
        <v>AYPJ218O4</v>
      </c>
      <c r="D224" t="s">
        <v>1389</v>
      </c>
      <c r="E224" t="s">
        <v>7878</v>
      </c>
      <c r="F224" s="11" t="s">
        <v>10976</v>
      </c>
      <c r="G224" s="11" t="str">
        <f t="shared" si="20"/>
        <v>218</v>
      </c>
      <c r="H224" s="12">
        <v>218</v>
      </c>
      <c r="I224" s="11" t="str">
        <f t="shared" si="21"/>
        <v>O4</v>
      </c>
      <c r="J224" s="11">
        <v>4</v>
      </c>
      <c r="K224" s="9" t="s">
        <v>11143</v>
      </c>
      <c r="L224" s="9" t="s">
        <v>544</v>
      </c>
      <c r="M224" s="9" t="s">
        <v>9711</v>
      </c>
      <c r="N224" s="9" t="s">
        <v>9717</v>
      </c>
      <c r="O224" s="9" t="s">
        <v>9713</v>
      </c>
      <c r="P224" s="9" t="s">
        <v>10036</v>
      </c>
      <c r="R224" s="8">
        <f t="shared" si="22"/>
        <v>3</v>
      </c>
      <c r="S224" s="8"/>
      <c r="T224" s="8"/>
      <c r="U224" s="298" t="s">
        <v>28377</v>
      </c>
    </row>
    <row r="225" spans="1:21" ht="43.2">
      <c r="A225" t="str">
        <f t="shared" si="17"/>
        <v>rrecta. El día es incorrecto.</v>
      </c>
      <c r="B225" t="str">
        <f t="shared" si="18"/>
        <v>219PJ</v>
      </c>
      <c r="C225" t="str">
        <f t="shared" si="19"/>
        <v>AYPJ219O4</v>
      </c>
      <c r="D225" t="s">
        <v>1389</v>
      </c>
      <c r="E225" t="s">
        <v>7878</v>
      </c>
      <c r="F225" s="11" t="s">
        <v>10976</v>
      </c>
      <c r="G225" s="11" t="str">
        <f t="shared" si="20"/>
        <v>219</v>
      </c>
      <c r="H225" s="12">
        <v>219</v>
      </c>
      <c r="I225" s="11" t="str">
        <f t="shared" si="21"/>
        <v>O4</v>
      </c>
      <c r="J225" s="11">
        <v>4</v>
      </c>
      <c r="K225" s="9" t="s">
        <v>11141</v>
      </c>
      <c r="L225" s="9" t="s">
        <v>1389</v>
      </c>
      <c r="M225" s="9" t="s">
        <v>11137</v>
      </c>
      <c r="N225" s="9" t="s">
        <v>11140</v>
      </c>
      <c r="O225" s="9" t="s">
        <v>11139</v>
      </c>
      <c r="P225" s="9" t="s">
        <v>11138</v>
      </c>
      <c r="R225" s="8">
        <f t="shared" si="22"/>
        <v>1</v>
      </c>
      <c r="S225" s="8"/>
      <c r="T225" s="8"/>
      <c r="U225" s="298" t="s">
        <v>28378</v>
      </c>
    </row>
    <row r="226" spans="1:21" ht="72">
      <c r="A226" t="str">
        <f t="shared" si="17"/>
        <v>na al Presidente del Consejo.</v>
      </c>
      <c r="B226" t="str">
        <f t="shared" si="18"/>
        <v>220PJ</v>
      </c>
      <c r="C226" t="str">
        <f t="shared" si="19"/>
        <v>AYPJ220O4</v>
      </c>
      <c r="D226" t="s">
        <v>1389</v>
      </c>
      <c r="E226" t="s">
        <v>7878</v>
      </c>
      <c r="F226" s="11" t="s">
        <v>10976</v>
      </c>
      <c r="G226" s="11" t="str">
        <f t="shared" si="20"/>
        <v>220</v>
      </c>
      <c r="H226" s="12">
        <v>220</v>
      </c>
      <c r="I226" s="11" t="str">
        <f t="shared" si="21"/>
        <v>O4</v>
      </c>
      <c r="J226" s="11">
        <v>4</v>
      </c>
      <c r="K226" s="9" t="s">
        <v>11135</v>
      </c>
      <c r="L226" s="9" t="s">
        <v>1389</v>
      </c>
      <c r="M226" s="9" t="s">
        <v>10167</v>
      </c>
      <c r="N226" s="9" t="s">
        <v>11134</v>
      </c>
      <c r="O226" s="9" t="s">
        <v>11133</v>
      </c>
      <c r="P226" s="9" t="s">
        <v>11132</v>
      </c>
      <c r="R226" s="8">
        <f t="shared" si="22"/>
        <v>1</v>
      </c>
      <c r="S226" s="8"/>
      <c r="T226" s="8"/>
      <c r="U226" s="298" t="s">
        <v>28379</v>
      </c>
    </row>
    <row r="227" spans="1:21" ht="43.2">
      <c r="A227" t="str">
        <f t="shared" si="17"/>
        <v>e entre Jueces y Magistrados.</v>
      </c>
      <c r="B227" t="str">
        <f t="shared" si="18"/>
        <v>221PJ</v>
      </c>
      <c r="C227" t="str">
        <f t="shared" si="19"/>
        <v>AYPJ221O4</v>
      </c>
      <c r="D227" t="s">
        <v>1389</v>
      </c>
      <c r="E227" t="s">
        <v>7878</v>
      </c>
      <c r="F227" s="11" t="s">
        <v>10976</v>
      </c>
      <c r="G227" s="11" t="str">
        <f t="shared" si="20"/>
        <v>221</v>
      </c>
      <c r="H227" s="12">
        <v>221</v>
      </c>
      <c r="I227" s="11" t="str">
        <f t="shared" si="21"/>
        <v>O4</v>
      </c>
      <c r="J227" s="11">
        <v>4</v>
      </c>
      <c r="K227" s="9" t="s">
        <v>11130</v>
      </c>
      <c r="L227" s="9" t="s">
        <v>1388</v>
      </c>
      <c r="M227" s="9" t="s">
        <v>11060</v>
      </c>
      <c r="N227" s="9" t="s">
        <v>8886</v>
      </c>
      <c r="O227" s="9" t="s">
        <v>11129</v>
      </c>
      <c r="P227" s="9" t="s">
        <v>8883</v>
      </c>
      <c r="R227" s="8">
        <f t="shared" si="22"/>
        <v>4</v>
      </c>
      <c r="S227" s="8"/>
      <c r="T227" s="8"/>
      <c r="U227" s="298" t="s">
        <v>28380</v>
      </c>
    </row>
    <row r="228" spans="1:21" ht="72">
      <c r="A228" t="str">
        <f t="shared" si="17"/>
        <v>erio válido para la elección.</v>
      </c>
      <c r="B228" t="str">
        <f t="shared" si="18"/>
        <v>222PJ</v>
      </c>
      <c r="C228" t="str">
        <f t="shared" si="19"/>
        <v>AYPJ222O4</v>
      </c>
      <c r="D228" t="s">
        <v>1389</v>
      </c>
      <c r="E228" t="s">
        <v>7878</v>
      </c>
      <c r="F228" s="11" t="s">
        <v>10976</v>
      </c>
      <c r="G228" s="11" t="str">
        <f t="shared" si="20"/>
        <v>222</v>
      </c>
      <c r="H228" s="12">
        <v>222</v>
      </c>
      <c r="I228" s="11" t="str">
        <f t="shared" si="21"/>
        <v>O4</v>
      </c>
      <c r="J228" s="11">
        <v>4</v>
      </c>
      <c r="K228" s="9" t="s">
        <v>11127</v>
      </c>
      <c r="L228" s="9" t="s">
        <v>1388</v>
      </c>
      <c r="M228" s="9" t="s">
        <v>11126</v>
      </c>
      <c r="N228" s="9" t="s">
        <v>11125</v>
      </c>
      <c r="O228" s="9" t="s">
        <v>11124</v>
      </c>
      <c r="P228" s="9" t="s">
        <v>11123</v>
      </c>
      <c r="R228" s="8">
        <f t="shared" si="22"/>
        <v>4</v>
      </c>
      <c r="S228" s="8"/>
      <c r="T228" s="8"/>
      <c r="U228" s="298" t="s">
        <v>28381</v>
      </c>
    </row>
    <row r="229" spans="1:21" ht="43.2">
      <c r="A229" t="str">
        <f t="shared" si="17"/>
        <v>o es suficiente en este caso.</v>
      </c>
      <c r="B229" t="str">
        <f t="shared" si="18"/>
        <v>223PJ</v>
      </c>
      <c r="C229" t="str">
        <f t="shared" si="19"/>
        <v>AYPJ223O4</v>
      </c>
      <c r="D229" t="s">
        <v>1389</v>
      </c>
      <c r="E229" t="s">
        <v>7878</v>
      </c>
      <c r="F229" s="11" t="s">
        <v>10976</v>
      </c>
      <c r="G229" s="11" t="str">
        <f t="shared" si="20"/>
        <v>223</v>
      </c>
      <c r="H229" s="12">
        <v>223</v>
      </c>
      <c r="I229" s="11" t="str">
        <f t="shared" si="21"/>
        <v>O4</v>
      </c>
      <c r="J229" s="11">
        <v>4</v>
      </c>
      <c r="K229" s="9" t="s">
        <v>11121</v>
      </c>
      <c r="L229" s="9" t="s">
        <v>544</v>
      </c>
      <c r="M229" s="9" t="s">
        <v>11120</v>
      </c>
      <c r="N229" s="9" t="s">
        <v>11119</v>
      </c>
      <c r="O229" s="9" t="s">
        <v>11118</v>
      </c>
      <c r="P229" s="9" t="s">
        <v>8158</v>
      </c>
      <c r="R229" s="8">
        <f t="shared" si="22"/>
        <v>3</v>
      </c>
      <c r="S229" s="8"/>
      <c r="T229" s="8"/>
      <c r="U229" s="298" t="s">
        <v>28382</v>
      </c>
    </row>
    <row r="230" spans="1:21" ht="43.2">
      <c r="A230" t="str">
        <f t="shared" si="17"/>
        <v>número también es incorrecto.</v>
      </c>
      <c r="B230" t="str">
        <f t="shared" si="18"/>
        <v>224PJ</v>
      </c>
      <c r="C230" t="str">
        <f t="shared" si="19"/>
        <v>AYPJ224O4</v>
      </c>
      <c r="D230" t="s">
        <v>1389</v>
      </c>
      <c r="E230" t="s">
        <v>7878</v>
      </c>
      <c r="F230" s="11" t="s">
        <v>10976</v>
      </c>
      <c r="G230" s="11" t="str">
        <f t="shared" si="20"/>
        <v>224</v>
      </c>
      <c r="H230" s="12">
        <v>224</v>
      </c>
      <c r="I230" s="11" t="str">
        <f t="shared" si="21"/>
        <v>O4</v>
      </c>
      <c r="J230" s="11">
        <v>4</v>
      </c>
      <c r="K230" s="9" t="s">
        <v>11116</v>
      </c>
      <c r="L230" s="9" t="s">
        <v>544</v>
      </c>
      <c r="M230" s="9" t="s">
        <v>11060</v>
      </c>
      <c r="N230" s="9" t="s">
        <v>9970</v>
      </c>
      <c r="O230" s="9" t="s">
        <v>11115</v>
      </c>
      <c r="P230" s="9" t="s">
        <v>8886</v>
      </c>
      <c r="R230" s="8">
        <f t="shared" si="22"/>
        <v>3</v>
      </c>
      <c r="S230" s="8"/>
      <c r="T230" s="8"/>
      <c r="U230" s="298" t="s">
        <v>28383</v>
      </c>
    </row>
    <row r="231" spans="1:21" ht="57.6">
      <c r="A231" t="str">
        <f t="shared" si="17"/>
        <v>o de los órganos del Consejo.</v>
      </c>
      <c r="B231" t="str">
        <f t="shared" si="18"/>
        <v>225PJ</v>
      </c>
      <c r="C231" t="str">
        <f t="shared" si="19"/>
        <v>AYPJ225O4</v>
      </c>
      <c r="D231" t="s">
        <v>1389</v>
      </c>
      <c r="E231" t="s">
        <v>7878</v>
      </c>
      <c r="F231" s="11" t="s">
        <v>10976</v>
      </c>
      <c r="G231" s="11" t="str">
        <f t="shared" si="20"/>
        <v>225</v>
      </c>
      <c r="H231" s="12">
        <v>225</v>
      </c>
      <c r="I231" s="11" t="str">
        <f t="shared" si="21"/>
        <v>O4</v>
      </c>
      <c r="J231" s="11">
        <v>4</v>
      </c>
      <c r="K231" s="9" t="s">
        <v>11113</v>
      </c>
      <c r="L231" s="9" t="s">
        <v>544</v>
      </c>
      <c r="M231" s="9" t="s">
        <v>11112</v>
      </c>
      <c r="N231" s="9" t="s">
        <v>11098</v>
      </c>
      <c r="O231" s="9" t="s">
        <v>11110</v>
      </c>
      <c r="P231" s="9" t="s">
        <v>11111</v>
      </c>
      <c r="R231" s="8">
        <f t="shared" si="22"/>
        <v>3</v>
      </c>
      <c r="S231" s="8"/>
      <c r="T231" s="8"/>
      <c r="U231" s="298" t="s">
        <v>28384</v>
      </c>
    </row>
    <row r="232" spans="1:21" ht="57.6">
      <c r="A232" t="str">
        <f t="shared" si="17"/>
        <v>esidente, pero no lo nombran.</v>
      </c>
      <c r="B232" t="str">
        <f t="shared" si="18"/>
        <v>226PJ</v>
      </c>
      <c r="C232" t="str">
        <f t="shared" si="19"/>
        <v>AYPJ226O4</v>
      </c>
      <c r="D232" t="s">
        <v>1389</v>
      </c>
      <c r="E232" t="s">
        <v>7878</v>
      </c>
      <c r="F232" s="11" t="s">
        <v>10976</v>
      </c>
      <c r="G232" s="11" t="str">
        <f t="shared" si="20"/>
        <v>226</v>
      </c>
      <c r="H232" s="12">
        <v>226</v>
      </c>
      <c r="I232" s="11" t="str">
        <f t="shared" si="21"/>
        <v>O4</v>
      </c>
      <c r="J232" s="11">
        <v>4</v>
      </c>
      <c r="K232" s="9" t="s">
        <v>11108</v>
      </c>
      <c r="L232" s="9" t="s">
        <v>1389</v>
      </c>
      <c r="M232" s="9" t="s">
        <v>10137</v>
      </c>
      <c r="N232" s="9" t="s">
        <v>11107</v>
      </c>
      <c r="O232" s="9" t="s">
        <v>10312</v>
      </c>
      <c r="P232" s="9" t="s">
        <v>8553</v>
      </c>
      <c r="R232" s="8">
        <f t="shared" si="22"/>
        <v>1</v>
      </c>
      <c r="S232" s="8"/>
      <c r="T232" s="8"/>
      <c r="U232" s="298" t="s">
        <v>28385</v>
      </c>
    </row>
    <row r="233" spans="1:21" ht="72">
      <c r="A233" t="str">
        <f t="shared" si="17"/>
        <v>stá involucrado en este acto.</v>
      </c>
      <c r="B233" t="str">
        <f t="shared" si="18"/>
        <v>227PJ</v>
      </c>
      <c r="C233" t="str">
        <f t="shared" si="19"/>
        <v>AYPJ227O4</v>
      </c>
      <c r="D233" t="s">
        <v>1389</v>
      </c>
      <c r="E233" t="s">
        <v>7878</v>
      </c>
      <c r="F233" s="11" t="s">
        <v>10976</v>
      </c>
      <c r="G233" s="11" t="str">
        <f t="shared" si="20"/>
        <v>227</v>
      </c>
      <c r="H233" s="12">
        <v>227</v>
      </c>
      <c r="I233" s="11" t="str">
        <f t="shared" si="21"/>
        <v>O4</v>
      </c>
      <c r="J233" s="11">
        <v>4</v>
      </c>
      <c r="K233" s="9" t="s">
        <v>11105</v>
      </c>
      <c r="L233" s="9" t="s">
        <v>544</v>
      </c>
      <c r="M233" s="9" t="s">
        <v>11104</v>
      </c>
      <c r="N233" s="9" t="s">
        <v>11103</v>
      </c>
      <c r="O233" s="9" t="s">
        <v>11102</v>
      </c>
      <c r="P233" s="9" t="s">
        <v>10757</v>
      </c>
      <c r="R233" s="8">
        <f t="shared" si="22"/>
        <v>3</v>
      </c>
      <c r="S233" s="8"/>
      <c r="T233" s="8"/>
      <c r="U233" s="298" t="s">
        <v>28386</v>
      </c>
    </row>
    <row r="234" spans="1:21" ht="57.6">
      <c r="A234" t="str">
        <f t="shared" si="17"/>
        <v>tiene representación oficial.</v>
      </c>
      <c r="B234" t="str">
        <f t="shared" si="18"/>
        <v>228PJ</v>
      </c>
      <c r="C234" t="str">
        <f t="shared" si="19"/>
        <v>AYPJ228O4</v>
      </c>
      <c r="D234" t="s">
        <v>1389</v>
      </c>
      <c r="E234" t="s">
        <v>7878</v>
      </c>
      <c r="F234" s="11" t="s">
        <v>10976</v>
      </c>
      <c r="G234" s="11" t="str">
        <f t="shared" si="20"/>
        <v>228</v>
      </c>
      <c r="H234" s="12">
        <v>228</v>
      </c>
      <c r="I234" s="11" t="str">
        <f t="shared" si="21"/>
        <v>O4</v>
      </c>
      <c r="J234" s="11">
        <v>4</v>
      </c>
      <c r="K234" s="9" t="s">
        <v>11100</v>
      </c>
      <c r="L234" s="9" t="s">
        <v>543</v>
      </c>
      <c r="M234" s="9" t="s">
        <v>10081</v>
      </c>
      <c r="N234" s="9" t="s">
        <v>9983</v>
      </c>
      <c r="O234" s="9" t="s">
        <v>11099</v>
      </c>
      <c r="P234" s="9" t="s">
        <v>11098</v>
      </c>
      <c r="R234" s="8">
        <f t="shared" si="22"/>
        <v>2</v>
      </c>
      <c r="S234" s="8"/>
      <c r="T234" s="8"/>
      <c r="U234" s="298" t="s">
        <v>28387</v>
      </c>
    </row>
    <row r="235" spans="1:21" ht="72">
      <c r="A235" t="str">
        <f t="shared" si="17"/>
        <v>ara realizar tal designación.</v>
      </c>
      <c r="B235" t="str">
        <f t="shared" si="18"/>
        <v>229PJ</v>
      </c>
      <c r="C235" t="str">
        <f t="shared" si="19"/>
        <v>AYPJ229O4</v>
      </c>
      <c r="D235" t="s">
        <v>1389</v>
      </c>
      <c r="E235" t="s">
        <v>7878</v>
      </c>
      <c r="F235" s="11" t="s">
        <v>10976</v>
      </c>
      <c r="G235" s="11" t="str">
        <f t="shared" si="20"/>
        <v>229</v>
      </c>
      <c r="H235" s="12">
        <v>229</v>
      </c>
      <c r="I235" s="11" t="str">
        <f t="shared" si="21"/>
        <v>O4</v>
      </c>
      <c r="J235" s="11">
        <v>4</v>
      </c>
      <c r="K235" s="9" t="s">
        <v>11096</v>
      </c>
      <c r="L235" s="9" t="s">
        <v>1388</v>
      </c>
      <c r="M235" s="9" t="s">
        <v>10253</v>
      </c>
      <c r="N235" s="9" t="s">
        <v>9941</v>
      </c>
      <c r="O235" s="9" t="s">
        <v>9940</v>
      </c>
      <c r="P235" s="9" t="s">
        <v>9939</v>
      </c>
      <c r="R235" s="8">
        <f t="shared" si="22"/>
        <v>4</v>
      </c>
      <c r="S235" s="8"/>
      <c r="T235" s="8"/>
      <c r="U235" s="298" t="s">
        <v>28388</v>
      </c>
    </row>
    <row r="236" spans="1:21" ht="57.6">
      <c r="A236" t="str">
        <f t="shared" si="17"/>
        <v>terviene en el procedimiento.</v>
      </c>
      <c r="B236" t="str">
        <f t="shared" si="18"/>
        <v>230PJ</v>
      </c>
      <c r="C236" t="str">
        <f t="shared" si="19"/>
        <v>AYPJ230O4</v>
      </c>
      <c r="D236" t="s">
        <v>1389</v>
      </c>
      <c r="E236" t="s">
        <v>7878</v>
      </c>
      <c r="F236" s="11" t="s">
        <v>10976</v>
      </c>
      <c r="G236" s="11" t="str">
        <f t="shared" si="20"/>
        <v>230</v>
      </c>
      <c r="H236" s="12">
        <v>230</v>
      </c>
      <c r="I236" s="11" t="str">
        <f t="shared" si="21"/>
        <v>O4</v>
      </c>
      <c r="J236" s="11">
        <v>4</v>
      </c>
      <c r="K236" s="9" t="s">
        <v>11094</v>
      </c>
      <c r="L236" s="9" t="s">
        <v>543</v>
      </c>
      <c r="M236" s="9" t="s">
        <v>11093</v>
      </c>
      <c r="N236" s="9" t="s">
        <v>9332</v>
      </c>
      <c r="O236" s="9" t="s">
        <v>10176</v>
      </c>
      <c r="P236" s="9" t="s">
        <v>11092</v>
      </c>
      <c r="R236" s="8">
        <f t="shared" si="22"/>
        <v>2</v>
      </c>
      <c r="S236" s="8"/>
      <c r="T236" s="8"/>
      <c r="U236" s="298" t="s">
        <v>28389</v>
      </c>
    </row>
    <row r="237" spans="1:21" ht="57.6">
      <c r="A237" t="str">
        <f t="shared" si="17"/>
        <v xml:space="preserve"> es destinatario del informe.</v>
      </c>
      <c r="B237" t="str">
        <f t="shared" si="18"/>
        <v>231PJ</v>
      </c>
      <c r="C237" t="str">
        <f t="shared" si="19"/>
        <v>AYPJ231O4</v>
      </c>
      <c r="D237" t="s">
        <v>1389</v>
      </c>
      <c r="E237" t="s">
        <v>7878</v>
      </c>
      <c r="F237" s="11" t="s">
        <v>10976</v>
      </c>
      <c r="G237" s="11" t="str">
        <f t="shared" si="20"/>
        <v>231</v>
      </c>
      <c r="H237" s="12">
        <v>231</v>
      </c>
      <c r="I237" s="11" t="str">
        <f t="shared" si="21"/>
        <v>O4</v>
      </c>
      <c r="J237" s="11">
        <v>4</v>
      </c>
      <c r="K237" s="9" t="s">
        <v>11090</v>
      </c>
      <c r="L237" s="9" t="s">
        <v>544</v>
      </c>
      <c r="M237" s="9" t="s">
        <v>11089</v>
      </c>
      <c r="N237" s="9" t="s">
        <v>11088</v>
      </c>
      <c r="O237" s="9" t="s">
        <v>8508</v>
      </c>
      <c r="P237" s="9" t="s">
        <v>11087</v>
      </c>
      <c r="R237" s="8">
        <f t="shared" si="22"/>
        <v>3</v>
      </c>
      <c r="S237" s="8"/>
      <c r="T237" s="8"/>
      <c r="U237" s="298" t="s">
        <v>28390</v>
      </c>
    </row>
    <row r="238" spans="1:21" ht="86.4">
      <c r="A238" t="str">
        <f t="shared" si="17"/>
        <v>una función real del Consejo.</v>
      </c>
      <c r="B238" t="str">
        <f t="shared" si="18"/>
        <v>232PJ</v>
      </c>
      <c r="C238" t="str">
        <f t="shared" si="19"/>
        <v>AYPJ232O4</v>
      </c>
      <c r="D238" t="s">
        <v>1389</v>
      </c>
      <c r="E238" t="s">
        <v>7878</v>
      </c>
      <c r="F238" s="11" t="s">
        <v>10976</v>
      </c>
      <c r="G238" s="11" t="str">
        <f t="shared" si="20"/>
        <v>232</v>
      </c>
      <c r="H238" s="12">
        <v>232</v>
      </c>
      <c r="I238" s="11" t="str">
        <f t="shared" si="21"/>
        <v>O4</v>
      </c>
      <c r="J238" s="11">
        <v>4</v>
      </c>
      <c r="K238" s="9" t="s">
        <v>11085</v>
      </c>
      <c r="L238" s="9" t="s">
        <v>544</v>
      </c>
      <c r="M238" s="9" t="s">
        <v>11084</v>
      </c>
      <c r="N238" s="9" t="s">
        <v>11083</v>
      </c>
      <c r="O238" s="9" t="s">
        <v>11081</v>
      </c>
      <c r="P238" s="9" t="s">
        <v>11082</v>
      </c>
      <c r="R238" s="8">
        <f t="shared" si="22"/>
        <v>3</v>
      </c>
      <c r="S238" s="8"/>
      <c r="T238" s="8"/>
      <c r="U238" s="298" t="s">
        <v>28391</v>
      </c>
    </row>
    <row r="239" spans="1:21" ht="86.4">
      <c r="A239" t="str">
        <f t="shared" si="17"/>
        <v>tas no tiene esta atribución.</v>
      </c>
      <c r="B239" t="str">
        <f t="shared" si="18"/>
        <v>233PJ</v>
      </c>
      <c r="C239" t="str">
        <f t="shared" si="19"/>
        <v>AYPJ233O4</v>
      </c>
      <c r="D239" t="s">
        <v>1389</v>
      </c>
      <c r="E239" t="s">
        <v>7878</v>
      </c>
      <c r="F239" s="11" t="s">
        <v>10976</v>
      </c>
      <c r="G239" s="11" t="str">
        <f t="shared" si="20"/>
        <v>233</v>
      </c>
      <c r="H239" s="12">
        <v>233</v>
      </c>
      <c r="I239" s="11" t="str">
        <f t="shared" si="21"/>
        <v>O4</v>
      </c>
      <c r="J239" s="11">
        <v>4</v>
      </c>
      <c r="K239" s="9" t="s">
        <v>11079</v>
      </c>
      <c r="L239" s="9" t="s">
        <v>1388</v>
      </c>
      <c r="M239" s="9" t="s">
        <v>11078</v>
      </c>
      <c r="N239" s="9" t="s">
        <v>11077</v>
      </c>
      <c r="O239" s="9" t="s">
        <v>11076</v>
      </c>
      <c r="P239" s="9" t="s">
        <v>11075</v>
      </c>
      <c r="R239" s="8">
        <f t="shared" si="22"/>
        <v>4</v>
      </c>
      <c r="S239" s="8"/>
      <c r="T239" s="8"/>
      <c r="U239" s="298" t="s">
        <v>28392</v>
      </c>
    </row>
    <row r="240" spans="1:21" ht="43.2">
      <c r="A240" t="str">
        <f t="shared" si="17"/>
        <v>ulo no regula dicha cuestión.</v>
      </c>
      <c r="B240" t="str">
        <f t="shared" si="18"/>
        <v>234PJ</v>
      </c>
      <c r="C240" t="str">
        <f t="shared" si="19"/>
        <v>AYPJ234O4</v>
      </c>
      <c r="D240" t="s">
        <v>1389</v>
      </c>
      <c r="E240" t="s">
        <v>7878</v>
      </c>
      <c r="F240" s="11" t="s">
        <v>10976</v>
      </c>
      <c r="G240" s="11" t="str">
        <f t="shared" si="20"/>
        <v>234</v>
      </c>
      <c r="H240" s="12">
        <v>234</v>
      </c>
      <c r="I240" s="11" t="str">
        <f t="shared" si="21"/>
        <v>O4</v>
      </c>
      <c r="J240" s="11">
        <v>4</v>
      </c>
      <c r="K240" s="9" t="s">
        <v>11073</v>
      </c>
      <c r="L240" s="9" t="s">
        <v>1389</v>
      </c>
      <c r="M240" s="9" t="s">
        <v>11069</v>
      </c>
      <c r="N240" s="9" t="s">
        <v>11072</v>
      </c>
      <c r="O240" s="9" t="s">
        <v>11071</v>
      </c>
      <c r="P240" s="9" t="s">
        <v>11070</v>
      </c>
      <c r="R240" s="8">
        <f t="shared" si="22"/>
        <v>1</v>
      </c>
      <c r="S240" s="8"/>
      <c r="T240" s="8"/>
      <c r="U240" s="298" t="s">
        <v>28393</v>
      </c>
    </row>
    <row r="241" spans="1:21" ht="43.2">
      <c r="A241" t="str">
        <f t="shared" si="17"/>
        <v>cia no tiene esta distinción.</v>
      </c>
      <c r="B241" t="str">
        <f t="shared" si="18"/>
        <v>235PJ</v>
      </c>
      <c r="C241" t="str">
        <f t="shared" si="19"/>
        <v>AYPJ235O4</v>
      </c>
      <c r="D241" t="s">
        <v>1389</v>
      </c>
      <c r="E241" t="s">
        <v>7878</v>
      </c>
      <c r="F241" s="11" t="s">
        <v>10976</v>
      </c>
      <c r="G241" s="11" t="str">
        <f t="shared" si="20"/>
        <v>235</v>
      </c>
      <c r="H241" s="12">
        <v>235</v>
      </c>
      <c r="I241" s="11" t="str">
        <f t="shared" si="21"/>
        <v>O4</v>
      </c>
      <c r="J241" s="11">
        <v>4</v>
      </c>
      <c r="K241" s="9" t="s">
        <v>11067</v>
      </c>
      <c r="L241" s="9" t="s">
        <v>1389</v>
      </c>
      <c r="M241" s="9" t="s">
        <v>11063</v>
      </c>
      <c r="N241" s="9" t="s">
        <v>11066</v>
      </c>
      <c r="O241" s="9" t="s">
        <v>11065</v>
      </c>
      <c r="P241" s="9" t="s">
        <v>11064</v>
      </c>
      <c r="R241" s="8">
        <f t="shared" si="22"/>
        <v>1</v>
      </c>
      <c r="S241" s="8"/>
      <c r="T241" s="8"/>
      <c r="U241" s="298" t="s">
        <v>28394</v>
      </c>
    </row>
    <row r="242" spans="1:21" ht="43.2">
      <c r="A242" t="str">
        <f t="shared" si="17"/>
        <v>. No existe una séptima Sala.</v>
      </c>
      <c r="B242" t="str">
        <f t="shared" si="18"/>
        <v>236PJ</v>
      </c>
      <c r="C242" t="str">
        <f t="shared" si="19"/>
        <v>AYPJ236O4</v>
      </c>
      <c r="D242" t="s">
        <v>1389</v>
      </c>
      <c r="E242" t="s">
        <v>7878</v>
      </c>
      <c r="F242" s="11" t="s">
        <v>10976</v>
      </c>
      <c r="G242" s="11" t="str">
        <f t="shared" si="20"/>
        <v>236</v>
      </c>
      <c r="H242" s="12">
        <v>236</v>
      </c>
      <c r="I242" s="11" t="str">
        <f t="shared" si="21"/>
        <v>O4</v>
      </c>
      <c r="J242" s="11">
        <v>4</v>
      </c>
      <c r="K242" s="9" t="s">
        <v>11061</v>
      </c>
      <c r="L242" s="9" t="s">
        <v>543</v>
      </c>
      <c r="M242" s="9" t="s">
        <v>7912</v>
      </c>
      <c r="N242" s="9" t="s">
        <v>7911</v>
      </c>
      <c r="O242" s="9" t="s">
        <v>11060</v>
      </c>
      <c r="P242" s="9" t="s">
        <v>11059</v>
      </c>
      <c r="R242" s="8">
        <f t="shared" si="22"/>
        <v>2</v>
      </c>
      <c r="S242" s="8"/>
      <c r="T242" s="8"/>
      <c r="U242" s="298" t="s">
        <v>28395</v>
      </c>
    </row>
    <row r="243" spans="1:21" ht="43.2">
      <c r="A243" t="str">
        <f t="shared" si="17"/>
        <v>número también es incorrecto.</v>
      </c>
      <c r="B243" t="str">
        <f t="shared" si="18"/>
        <v>237PJ</v>
      </c>
      <c r="C243" t="str">
        <f t="shared" si="19"/>
        <v>AYPJ237O4</v>
      </c>
      <c r="D243" t="s">
        <v>1389</v>
      </c>
      <c r="E243" t="s">
        <v>7878</v>
      </c>
      <c r="F243" s="11" t="s">
        <v>10976</v>
      </c>
      <c r="G243" s="11" t="str">
        <f t="shared" si="20"/>
        <v>237</v>
      </c>
      <c r="H243" s="12">
        <v>237</v>
      </c>
      <c r="I243" s="11" t="str">
        <f t="shared" si="21"/>
        <v>O4</v>
      </c>
      <c r="J243" s="11">
        <v>4</v>
      </c>
      <c r="K243" s="9" t="s">
        <v>11057</v>
      </c>
      <c r="L243" s="9" t="s">
        <v>543</v>
      </c>
      <c r="M243" s="9" t="s">
        <v>7910</v>
      </c>
      <c r="N243" s="9" t="s">
        <v>7913</v>
      </c>
      <c r="O243" s="9" t="s">
        <v>7912</v>
      </c>
      <c r="P243" s="9" t="s">
        <v>7911</v>
      </c>
      <c r="R243" s="8">
        <f t="shared" si="22"/>
        <v>2</v>
      </c>
      <c r="S243" s="8"/>
      <c r="T243" s="8"/>
      <c r="U243" s="298" t="s">
        <v>28396</v>
      </c>
    </row>
    <row r="244" spans="1:21" ht="57.6">
      <c r="A244" t="str">
        <f t="shared" si="17"/>
        <v>ste tipo de órgano no existe.</v>
      </c>
      <c r="B244" t="str">
        <f t="shared" si="18"/>
        <v>238PJ</v>
      </c>
      <c r="C244" t="str">
        <f t="shared" si="19"/>
        <v>AYPJ238O4</v>
      </c>
      <c r="D244" t="s">
        <v>1389</v>
      </c>
      <c r="E244" t="s">
        <v>7878</v>
      </c>
      <c r="F244" s="11" t="s">
        <v>10976</v>
      </c>
      <c r="G244" s="11" t="str">
        <f t="shared" si="20"/>
        <v>238</v>
      </c>
      <c r="H244" s="12">
        <v>238</v>
      </c>
      <c r="I244" s="11" t="str">
        <f t="shared" si="21"/>
        <v>O4</v>
      </c>
      <c r="J244" s="11">
        <v>4</v>
      </c>
      <c r="K244" s="9" t="s">
        <v>11055</v>
      </c>
      <c r="L244" s="9" t="s">
        <v>543</v>
      </c>
      <c r="M244" s="9" t="s">
        <v>11054</v>
      </c>
      <c r="N244" s="9" t="s">
        <v>11051</v>
      </c>
      <c r="O244" s="9" t="s">
        <v>11053</v>
      </c>
      <c r="P244" s="9" t="s">
        <v>11052</v>
      </c>
      <c r="R244" s="8">
        <f t="shared" si="22"/>
        <v>2</v>
      </c>
      <c r="S244" s="8"/>
      <c r="T244" s="8"/>
      <c r="U244" s="298" t="s">
        <v>28397</v>
      </c>
    </row>
    <row r="245" spans="1:21" ht="72">
      <c r="A245" t="str">
        <f t="shared" si="17"/>
        <v>stiones de menor importancia.</v>
      </c>
      <c r="B245" t="str">
        <f t="shared" si="18"/>
        <v>239PJ</v>
      </c>
      <c r="C245" t="str">
        <f t="shared" si="19"/>
        <v>AYPJ239O4</v>
      </c>
      <c r="D245" t="s">
        <v>1389</v>
      </c>
      <c r="E245" t="s">
        <v>7878</v>
      </c>
      <c r="F245" s="11" t="s">
        <v>10976</v>
      </c>
      <c r="G245" s="11" t="str">
        <f t="shared" si="20"/>
        <v>239</v>
      </c>
      <c r="H245" s="12">
        <v>239</v>
      </c>
      <c r="I245" s="11" t="str">
        <f t="shared" si="21"/>
        <v>O4</v>
      </c>
      <c r="J245" s="11">
        <v>4</v>
      </c>
      <c r="K245" s="9" t="s">
        <v>11049</v>
      </c>
      <c r="L245" s="9" t="s">
        <v>543</v>
      </c>
      <c r="M245" s="9" t="s">
        <v>11048</v>
      </c>
      <c r="N245" s="9" t="s">
        <v>11045</v>
      </c>
      <c r="O245" s="9" t="s">
        <v>11047</v>
      </c>
      <c r="P245" s="9" t="s">
        <v>11046</v>
      </c>
      <c r="R245" s="8">
        <f t="shared" ref="R245:R262" si="23">IF(L245="a",1,IF(L245="b",2,IF(L245="c",3,4)))</f>
        <v>2</v>
      </c>
      <c r="S245" s="8"/>
      <c r="T245" s="8"/>
      <c r="U245" s="298" t="s">
        <v>28398</v>
      </c>
    </row>
    <row r="246" spans="1:21" ht="57.6">
      <c r="A246" t="str">
        <f t="shared" si="17"/>
        <v>rucción de los casos penales.</v>
      </c>
      <c r="B246" t="str">
        <f t="shared" si="18"/>
        <v>240PJ</v>
      </c>
      <c r="C246" t="str">
        <f t="shared" si="19"/>
        <v>AYPJ240O4</v>
      </c>
      <c r="D246" t="s">
        <v>1389</v>
      </c>
      <c r="E246" t="s">
        <v>7878</v>
      </c>
      <c r="F246" s="11" t="s">
        <v>10976</v>
      </c>
      <c r="G246" s="11" t="str">
        <f t="shared" si="20"/>
        <v>240</v>
      </c>
      <c r="H246" s="12">
        <v>240</v>
      </c>
      <c r="I246" s="11" t="str">
        <f t="shared" si="21"/>
        <v>O4</v>
      </c>
      <c r="J246" s="11">
        <v>4</v>
      </c>
      <c r="K246" s="9" t="s">
        <v>11043</v>
      </c>
      <c r="L246" s="9" t="s">
        <v>544</v>
      </c>
      <c r="M246" s="9" t="s">
        <v>11042</v>
      </c>
      <c r="N246" s="9" t="s">
        <v>11041</v>
      </c>
      <c r="O246" s="9" t="s">
        <v>11039</v>
      </c>
      <c r="P246" s="9" t="s">
        <v>11040</v>
      </c>
      <c r="R246" s="8">
        <f t="shared" si="23"/>
        <v>3</v>
      </c>
      <c r="S246" s="8"/>
      <c r="T246" s="8"/>
      <c r="U246" s="298" t="s">
        <v>28399</v>
      </c>
    </row>
    <row r="247" spans="1:21" ht="144">
      <c r="A247" t="str">
        <f t="shared" si="17"/>
        <v>as para realizar esta acción.</v>
      </c>
      <c r="B247" t="str">
        <f t="shared" si="18"/>
        <v>241PJ</v>
      </c>
      <c r="C247" t="str">
        <f t="shared" si="19"/>
        <v>AYPJ241O4</v>
      </c>
      <c r="D247" t="s">
        <v>1389</v>
      </c>
      <c r="E247" t="s">
        <v>7878</v>
      </c>
      <c r="F247" s="11" t="s">
        <v>10976</v>
      </c>
      <c r="G247" s="11" t="str">
        <f t="shared" si="20"/>
        <v>241</v>
      </c>
      <c r="H247" s="12">
        <v>241</v>
      </c>
      <c r="I247" s="11" t="str">
        <f t="shared" si="21"/>
        <v>O4</v>
      </c>
      <c r="J247" s="11">
        <v>4</v>
      </c>
      <c r="K247" s="9" t="s">
        <v>11037</v>
      </c>
      <c r="L247" s="9" t="s">
        <v>1387</v>
      </c>
      <c r="M247" s="9" t="s">
        <v>11033</v>
      </c>
      <c r="N247" s="9" t="s">
        <v>11036</v>
      </c>
      <c r="O247" s="9" t="s">
        <v>11035</v>
      </c>
      <c r="P247" s="9" t="s">
        <v>11034</v>
      </c>
      <c r="R247" s="8">
        <f t="shared" si="23"/>
        <v>1</v>
      </c>
      <c r="S247" s="8"/>
      <c r="T247" s="8"/>
      <c r="U247" s="298" t="s">
        <v>28400</v>
      </c>
    </row>
    <row r="248" spans="1:21" ht="72">
      <c r="A248" t="str">
        <f t="shared" si="17"/>
        <v>te plazo no está contemplado.</v>
      </c>
      <c r="B248" t="str">
        <f t="shared" si="18"/>
        <v>242PJ</v>
      </c>
      <c r="C248" t="str">
        <f t="shared" si="19"/>
        <v>AYPJ242O4</v>
      </c>
      <c r="D248" t="s">
        <v>1389</v>
      </c>
      <c r="E248" t="s">
        <v>7878</v>
      </c>
      <c r="F248" s="11" t="s">
        <v>10976</v>
      </c>
      <c r="G248" s="11" t="str">
        <f t="shared" si="20"/>
        <v>242</v>
      </c>
      <c r="H248" s="12">
        <v>242</v>
      </c>
      <c r="I248" s="11" t="str">
        <f t="shared" si="21"/>
        <v>O4</v>
      </c>
      <c r="J248" s="11">
        <v>4</v>
      </c>
      <c r="K248" s="9" t="s">
        <v>11031</v>
      </c>
      <c r="L248" s="9" t="s">
        <v>524</v>
      </c>
      <c r="M248" s="9" t="s">
        <v>11030</v>
      </c>
      <c r="N248" s="9" t="s">
        <v>11027</v>
      </c>
      <c r="O248" s="9" t="s">
        <v>11029</v>
      </c>
      <c r="P248" s="9" t="s">
        <v>11028</v>
      </c>
      <c r="R248" s="8">
        <f t="shared" si="23"/>
        <v>2</v>
      </c>
      <c r="S248" s="8"/>
      <c r="T248" s="8"/>
      <c r="U248" s="298" t="s">
        <v>28401</v>
      </c>
    </row>
    <row r="249" spans="1:21" ht="259.2">
      <c r="A249" t="str">
        <f t="shared" si="17"/>
        <v>ción de vocales es diferente.</v>
      </c>
      <c r="B249" t="str">
        <f t="shared" si="18"/>
        <v>243PJ</v>
      </c>
      <c r="C249" t="str">
        <f t="shared" si="19"/>
        <v>AYPJ243O4</v>
      </c>
      <c r="D249" t="s">
        <v>1389</v>
      </c>
      <c r="E249" t="s">
        <v>7878</v>
      </c>
      <c r="F249" s="11" t="s">
        <v>10976</v>
      </c>
      <c r="G249" s="11" t="str">
        <f t="shared" si="20"/>
        <v>243</v>
      </c>
      <c r="H249" s="12">
        <v>243</v>
      </c>
      <c r="I249" s="11" t="str">
        <f t="shared" si="21"/>
        <v>O4</v>
      </c>
      <c r="J249" s="11">
        <v>4</v>
      </c>
      <c r="K249" s="9" t="s">
        <v>11025</v>
      </c>
      <c r="L249" s="9" t="s">
        <v>1387</v>
      </c>
      <c r="M249" s="9" t="s">
        <v>11021</v>
      </c>
      <c r="N249" s="9" t="s">
        <v>11024</v>
      </c>
      <c r="O249" s="9" t="s">
        <v>11023</v>
      </c>
      <c r="P249" s="9" t="s">
        <v>11022</v>
      </c>
      <c r="R249" s="8">
        <f t="shared" si="23"/>
        <v>1</v>
      </c>
      <c r="S249" s="8"/>
      <c r="T249" s="8"/>
      <c r="U249" s="298" t="s">
        <v>28402</v>
      </c>
    </row>
    <row r="250" spans="1:21" ht="57.6">
      <c r="A250" t="str">
        <f t="shared" si="17"/>
        <v>os procedimientos judiciales.</v>
      </c>
      <c r="B250" t="str">
        <f t="shared" si="18"/>
        <v>244PJ</v>
      </c>
      <c r="C250" t="str">
        <f t="shared" si="19"/>
        <v>AYPJ244O4</v>
      </c>
      <c r="D250" t="s">
        <v>1389</v>
      </c>
      <c r="E250" t="s">
        <v>7878</v>
      </c>
      <c r="F250" s="11" t="s">
        <v>10976</v>
      </c>
      <c r="G250" s="11" t="str">
        <f t="shared" si="20"/>
        <v>244</v>
      </c>
      <c r="H250" s="12">
        <v>244</v>
      </c>
      <c r="I250" s="11" t="str">
        <f t="shared" si="21"/>
        <v>O4</v>
      </c>
      <c r="J250" s="11">
        <v>4</v>
      </c>
      <c r="K250" s="9" t="s">
        <v>11019</v>
      </c>
      <c r="L250" s="9" t="s">
        <v>523</v>
      </c>
      <c r="M250" s="9">
        <v>117</v>
      </c>
      <c r="N250" s="9">
        <v>118</v>
      </c>
      <c r="O250" s="9">
        <v>119</v>
      </c>
      <c r="P250" s="9">
        <v>120</v>
      </c>
      <c r="R250" s="8">
        <f t="shared" si="23"/>
        <v>3</v>
      </c>
      <c r="S250" s="8"/>
      <c r="T250" s="8"/>
      <c r="U250" s="298" t="s">
        <v>28403</v>
      </c>
    </row>
    <row r="251" spans="1:21" ht="129.6">
      <c r="A251" t="str">
        <f t="shared" si="17"/>
        <v xml:space="preserve"> un rol legítimo del Consejo.</v>
      </c>
      <c r="B251" t="str">
        <f t="shared" si="18"/>
        <v>245PJ</v>
      </c>
      <c r="C251" t="str">
        <f t="shared" si="19"/>
        <v>AYPJ245O4</v>
      </c>
      <c r="D251" t="s">
        <v>1389</v>
      </c>
      <c r="E251" t="s">
        <v>7878</v>
      </c>
      <c r="F251" s="11" t="s">
        <v>10976</v>
      </c>
      <c r="G251" s="11" t="str">
        <f t="shared" si="20"/>
        <v>245</v>
      </c>
      <c r="H251" s="12">
        <v>245</v>
      </c>
      <c r="I251" s="11" t="str">
        <f t="shared" si="21"/>
        <v>O4</v>
      </c>
      <c r="J251" s="11">
        <v>4</v>
      </c>
      <c r="K251" s="9" t="s">
        <v>11017</v>
      </c>
      <c r="L251" s="9" t="s">
        <v>522</v>
      </c>
      <c r="M251" s="9" t="s">
        <v>11016</v>
      </c>
      <c r="N251" s="9" t="s">
        <v>11015</v>
      </c>
      <c r="O251" s="9" t="s">
        <v>11014</v>
      </c>
      <c r="P251" s="9" t="s">
        <v>11013</v>
      </c>
      <c r="R251" s="8">
        <f t="shared" si="23"/>
        <v>4</v>
      </c>
      <c r="S251" s="8"/>
      <c r="T251" s="8"/>
      <c r="U251" s="298" t="s">
        <v>28404</v>
      </c>
    </row>
    <row r="252" spans="1:21" ht="115.2">
      <c r="A252" t="str">
        <f t="shared" si="17"/>
        <v>ación exige mayoría absoluta.</v>
      </c>
      <c r="B252" t="str">
        <f t="shared" si="18"/>
        <v>246PJ</v>
      </c>
      <c r="C252" t="str">
        <f t="shared" si="19"/>
        <v>AYPJ246O4</v>
      </c>
      <c r="D252" t="s">
        <v>1389</v>
      </c>
      <c r="E252" t="s">
        <v>7878</v>
      </c>
      <c r="F252" s="11" t="s">
        <v>10976</v>
      </c>
      <c r="G252" s="11" t="str">
        <f t="shared" si="20"/>
        <v>246</v>
      </c>
      <c r="H252" s="12">
        <v>246</v>
      </c>
      <c r="I252" s="11" t="str">
        <f t="shared" si="21"/>
        <v>O4</v>
      </c>
      <c r="J252" s="11">
        <v>4</v>
      </c>
      <c r="K252" s="9" t="s">
        <v>11011</v>
      </c>
      <c r="L252" s="9" t="s">
        <v>524</v>
      </c>
      <c r="M252" s="9" t="s">
        <v>11010</v>
      </c>
      <c r="N252" s="9" t="s">
        <v>11007</v>
      </c>
      <c r="O252" s="9" t="s">
        <v>11009</v>
      </c>
      <c r="P252" s="9" t="s">
        <v>11008</v>
      </c>
      <c r="R252" s="8">
        <f t="shared" si="23"/>
        <v>2</v>
      </c>
      <c r="S252" s="8"/>
      <c r="T252" s="8"/>
      <c r="U252" s="298" t="s">
        <v>28405</v>
      </c>
    </row>
    <row r="253" spans="1:21" ht="100.8">
      <c r="A253" t="str">
        <f t="shared" si="17"/>
        <v>s garantías constitucionales.</v>
      </c>
      <c r="B253" t="str">
        <f t="shared" si="18"/>
        <v>247PJ</v>
      </c>
      <c r="C253" t="str">
        <f t="shared" si="19"/>
        <v>AYPJ247O4</v>
      </c>
      <c r="D253" t="s">
        <v>1389</v>
      </c>
      <c r="E253" t="s">
        <v>7878</v>
      </c>
      <c r="F253" s="11" t="s">
        <v>10976</v>
      </c>
      <c r="G253" s="11" t="str">
        <f t="shared" si="20"/>
        <v>247</v>
      </c>
      <c r="H253" s="12">
        <v>247</v>
      </c>
      <c r="I253" s="11" t="str">
        <f t="shared" si="21"/>
        <v>O4</v>
      </c>
      <c r="J253" s="11">
        <v>4</v>
      </c>
      <c r="K253" s="9" t="s">
        <v>11005</v>
      </c>
      <c r="L253" s="9" t="s">
        <v>523</v>
      </c>
      <c r="M253" s="9" t="s">
        <v>11004</v>
      </c>
      <c r="N253" s="9" t="s">
        <v>11003</v>
      </c>
      <c r="O253" s="9" t="s">
        <v>11001</v>
      </c>
      <c r="P253" s="9" t="s">
        <v>11002</v>
      </c>
      <c r="R253" s="8">
        <f t="shared" si="23"/>
        <v>3</v>
      </c>
      <c r="S253" s="8"/>
      <c r="T253" s="8"/>
      <c r="U253" s="298" t="s">
        <v>28406</v>
      </c>
    </row>
    <row r="254" spans="1:21" ht="57.6">
      <c r="A254" t="str">
        <f t="shared" si="17"/>
        <v>icia en el ámbito autonómico.</v>
      </c>
      <c r="B254" t="str">
        <f t="shared" si="18"/>
        <v>248PJ</v>
      </c>
      <c r="C254" t="str">
        <f t="shared" si="19"/>
        <v>AYPJ248O4</v>
      </c>
      <c r="D254" t="s">
        <v>1389</v>
      </c>
      <c r="E254" t="s">
        <v>7878</v>
      </c>
      <c r="F254" s="11" t="s">
        <v>10976</v>
      </c>
      <c r="G254" s="11" t="str">
        <f t="shared" si="20"/>
        <v>248</v>
      </c>
      <c r="H254" s="12">
        <v>248</v>
      </c>
      <c r="I254" s="11" t="str">
        <f t="shared" si="21"/>
        <v>O4</v>
      </c>
      <c r="J254" s="11">
        <v>4</v>
      </c>
      <c r="K254" s="9" t="s">
        <v>24840</v>
      </c>
      <c r="L254" s="9" t="s">
        <v>544</v>
      </c>
      <c r="M254" s="9" t="s">
        <v>24841</v>
      </c>
      <c r="N254" s="9" t="s">
        <v>24842</v>
      </c>
      <c r="O254" s="9" t="s">
        <v>24843</v>
      </c>
      <c r="P254" s="9" t="s">
        <v>24844</v>
      </c>
      <c r="R254" s="8">
        <f t="shared" si="23"/>
        <v>3</v>
      </c>
      <c r="S254" s="8"/>
      <c r="T254" s="8"/>
      <c r="U254" s="298" t="s">
        <v>28407</v>
      </c>
    </row>
    <row r="255" spans="1:21" ht="57.6">
      <c r="A255" t="str">
        <f t="shared" si="17"/>
        <v>nales Superiores de Justicia.</v>
      </c>
      <c r="B255" t="str">
        <f t="shared" si="18"/>
        <v>249PJ</v>
      </c>
      <c r="C255" t="str">
        <f t="shared" si="19"/>
        <v>AYPJ249O4</v>
      </c>
      <c r="D255" t="s">
        <v>1389</v>
      </c>
      <c r="E255" t="s">
        <v>7878</v>
      </c>
      <c r="F255" s="11" t="s">
        <v>10976</v>
      </c>
      <c r="G255" s="11" t="str">
        <f t="shared" si="20"/>
        <v>249</v>
      </c>
      <c r="H255" s="12">
        <v>249</v>
      </c>
      <c r="I255" s="11" t="str">
        <f t="shared" si="21"/>
        <v>O4</v>
      </c>
      <c r="J255" s="11">
        <v>4</v>
      </c>
      <c r="K255" s="9" t="s">
        <v>24846</v>
      </c>
      <c r="L255" s="9" t="s">
        <v>1388</v>
      </c>
      <c r="M255" s="9" t="s">
        <v>19368</v>
      </c>
      <c r="N255" s="9" t="s">
        <v>19366</v>
      </c>
      <c r="O255" s="9" t="s">
        <v>19448</v>
      </c>
      <c r="P255" s="9" t="s">
        <v>19367</v>
      </c>
      <c r="R255" s="8">
        <f t="shared" si="23"/>
        <v>4</v>
      </c>
      <c r="S255" s="8"/>
      <c r="T255" s="8"/>
      <c r="U255" s="298" t="s">
        <v>28408</v>
      </c>
    </row>
    <row r="256" spans="1:21" ht="57.6">
      <c r="A256" t="str">
        <f t="shared" si="17"/>
        <v>o total del Tribunal Supremo.</v>
      </c>
      <c r="B256" t="str">
        <f t="shared" si="18"/>
        <v>250PJ</v>
      </c>
      <c r="C256" t="str">
        <f t="shared" si="19"/>
        <v>AYPJ250O4</v>
      </c>
      <c r="D256" t="s">
        <v>1389</v>
      </c>
      <c r="E256" t="s">
        <v>7878</v>
      </c>
      <c r="F256" s="11" t="s">
        <v>10976</v>
      </c>
      <c r="G256" s="11" t="str">
        <f t="shared" si="20"/>
        <v>250</v>
      </c>
      <c r="H256" s="12">
        <v>250</v>
      </c>
      <c r="I256" s="11" t="str">
        <f t="shared" si="21"/>
        <v>O4</v>
      </c>
      <c r="J256" s="11">
        <v>4</v>
      </c>
      <c r="K256" s="9" t="s">
        <v>24848</v>
      </c>
      <c r="L256" s="9" t="s">
        <v>544</v>
      </c>
      <c r="M256" s="9" t="s">
        <v>19368</v>
      </c>
      <c r="N256" s="9" t="s">
        <v>19366</v>
      </c>
      <c r="O256" s="9" t="s">
        <v>19448</v>
      </c>
      <c r="P256" s="9" t="s">
        <v>19367</v>
      </c>
      <c r="R256" s="8">
        <f t="shared" si="23"/>
        <v>3</v>
      </c>
      <c r="S256" s="8"/>
      <c r="T256" s="8"/>
      <c r="U256" s="298" t="s">
        <v>28409</v>
      </c>
    </row>
    <row r="257" spans="1:21" ht="43.2">
      <c r="A257" t="str">
        <f t="shared" si="17"/>
        <v>ación ocurrió un año después.</v>
      </c>
      <c r="B257" t="str">
        <f t="shared" si="18"/>
        <v>251PJ</v>
      </c>
      <c r="C257" t="str">
        <f t="shared" si="19"/>
        <v>AYPJ251O4</v>
      </c>
      <c r="D257" t="s">
        <v>1389</v>
      </c>
      <c r="E257" t="s">
        <v>7878</v>
      </c>
      <c r="F257" s="11" t="s">
        <v>10976</v>
      </c>
      <c r="G257" s="11" t="str">
        <f t="shared" si="20"/>
        <v>251</v>
      </c>
      <c r="H257" s="12">
        <v>251</v>
      </c>
      <c r="I257" s="11" t="str">
        <f t="shared" si="21"/>
        <v>O4</v>
      </c>
      <c r="J257" s="11">
        <v>4</v>
      </c>
      <c r="K257" s="9" t="s">
        <v>24850</v>
      </c>
      <c r="L257" s="9" t="s">
        <v>1388</v>
      </c>
      <c r="M257" s="9" t="s">
        <v>24851</v>
      </c>
      <c r="N257" s="9" t="s">
        <v>24852</v>
      </c>
      <c r="O257" s="9" t="s">
        <v>24853</v>
      </c>
      <c r="P257" s="9" t="s">
        <v>24854</v>
      </c>
      <c r="R257" s="8">
        <f t="shared" si="23"/>
        <v>4</v>
      </c>
      <c r="S257" s="8"/>
      <c r="T257" s="8"/>
      <c r="U257" s="298" t="s">
        <v>28410</v>
      </c>
    </row>
    <row r="258" spans="1:21" ht="57.6">
      <c r="A258" t="str">
        <f t="shared" si="17"/>
        <v>e bajo el cual se administra.</v>
      </c>
      <c r="B258" t="str">
        <f t="shared" si="18"/>
        <v>252PJ</v>
      </c>
      <c r="C258" t="str">
        <f t="shared" si="19"/>
        <v>AYPJ252O4</v>
      </c>
      <c r="D258" t="s">
        <v>1389</v>
      </c>
      <c r="E258" t="s">
        <v>7878</v>
      </c>
      <c r="F258" s="11" t="s">
        <v>10976</v>
      </c>
      <c r="G258" s="11" t="str">
        <f t="shared" si="20"/>
        <v>252</v>
      </c>
      <c r="H258" s="12">
        <v>252</v>
      </c>
      <c r="I258" s="11" t="str">
        <f t="shared" si="21"/>
        <v>O4</v>
      </c>
      <c r="J258" s="11">
        <v>4</v>
      </c>
      <c r="K258" s="9" t="s">
        <v>24856</v>
      </c>
      <c r="L258" s="9" t="s">
        <v>1389</v>
      </c>
      <c r="M258" s="9" t="s">
        <v>24857</v>
      </c>
      <c r="N258" s="9" t="s">
        <v>24858</v>
      </c>
      <c r="O258" s="9" t="s">
        <v>24859</v>
      </c>
      <c r="P258" s="9" t="s">
        <v>24860</v>
      </c>
      <c r="R258" s="8">
        <f t="shared" si="23"/>
        <v>1</v>
      </c>
      <c r="S258" s="8"/>
      <c r="T258" s="8"/>
      <c r="U258" s="298" t="s">
        <v>28411</v>
      </c>
    </row>
    <row r="259" spans="1:21" ht="72">
      <c r="A259" t="str">
        <f t="shared" si="17"/>
        <v>ente no nombra a los vocales.</v>
      </c>
      <c r="B259" t="str">
        <f t="shared" si="18"/>
        <v>253PJ</v>
      </c>
      <c r="C259" t="str">
        <f t="shared" ref="C259:C262" si="24">D259&amp;E259&amp;F259&amp;G259&amp;I259</f>
        <v>AYPJ253O4</v>
      </c>
      <c r="D259" t="s">
        <v>1389</v>
      </c>
      <c r="E259" t="s">
        <v>7878</v>
      </c>
      <c r="F259" s="11" t="s">
        <v>10976</v>
      </c>
      <c r="G259" s="11" t="str">
        <f t="shared" ref="G259:G262" si="25">IF(H259&lt;9,"OO",IF(H259&lt;99,"O",""))&amp;H259</f>
        <v>253</v>
      </c>
      <c r="H259" s="12">
        <v>253</v>
      </c>
      <c r="I259" s="11" t="str">
        <f t="shared" ref="I259:I262" si="26">IF(J259&lt;9,"O","")&amp;J259</f>
        <v>O4</v>
      </c>
      <c r="J259" s="26">
        <v>4</v>
      </c>
      <c r="K259" s="324" t="s">
        <v>24862</v>
      </c>
      <c r="L259" s="324" t="s">
        <v>543</v>
      </c>
      <c r="M259" s="324" t="s">
        <v>24863</v>
      </c>
      <c r="N259" s="324" t="s">
        <v>24864</v>
      </c>
      <c r="O259" s="324" t="s">
        <v>24865</v>
      </c>
      <c r="P259" s="324" t="s">
        <v>24866</v>
      </c>
      <c r="R259" s="8">
        <f t="shared" si="23"/>
        <v>2</v>
      </c>
      <c r="S259" s="8"/>
      <c r="T259" s="8"/>
      <c r="U259" s="305" t="s">
        <v>28412</v>
      </c>
    </row>
    <row r="260" spans="1:21" ht="57.6">
      <c r="A260" t="str">
        <f t="shared" si="17"/>
        <v xml:space="preserve"> otros temas administrativos.</v>
      </c>
      <c r="B260" t="str">
        <f t="shared" si="18"/>
        <v>254PJ</v>
      </c>
      <c r="C260" t="str">
        <f t="shared" si="24"/>
        <v>AYPJ254O4</v>
      </c>
      <c r="D260" t="s">
        <v>1389</v>
      </c>
      <c r="E260" t="s">
        <v>7878</v>
      </c>
      <c r="F260" s="11" t="s">
        <v>10976</v>
      </c>
      <c r="G260" s="11" t="str">
        <f t="shared" si="25"/>
        <v>254</v>
      </c>
      <c r="H260" s="12">
        <v>254</v>
      </c>
      <c r="I260" s="11" t="str">
        <f t="shared" si="26"/>
        <v>O4</v>
      </c>
      <c r="J260" s="26">
        <v>4</v>
      </c>
      <c r="K260" s="324" t="s">
        <v>24868</v>
      </c>
      <c r="L260" s="324" t="s">
        <v>544</v>
      </c>
      <c r="M260" s="324" t="s">
        <v>24869</v>
      </c>
      <c r="N260" s="324" t="s">
        <v>24870</v>
      </c>
      <c r="O260" s="324" t="s">
        <v>160</v>
      </c>
      <c r="P260" s="324" t="s">
        <v>24871</v>
      </c>
      <c r="R260" s="8">
        <f t="shared" si="23"/>
        <v>3</v>
      </c>
      <c r="S260" s="8"/>
      <c r="T260" s="8"/>
      <c r="U260" s="305" t="s">
        <v>28413</v>
      </c>
    </row>
    <row r="261" spans="1:21" ht="72">
      <c r="A261" t="str">
        <f t="shared" si="17"/>
        <v>ene su propio fiscal general.</v>
      </c>
      <c r="B261" t="str">
        <f t="shared" si="18"/>
        <v>255PJ</v>
      </c>
      <c r="C261" t="str">
        <f t="shared" si="24"/>
        <v>AYPJ255O4</v>
      </c>
      <c r="D261" t="s">
        <v>1389</v>
      </c>
      <c r="E261" t="s">
        <v>7878</v>
      </c>
      <c r="F261" s="11" t="s">
        <v>10976</v>
      </c>
      <c r="G261" s="11" t="str">
        <f t="shared" si="25"/>
        <v>255</v>
      </c>
      <c r="H261" s="12">
        <v>255</v>
      </c>
      <c r="I261" s="11" t="str">
        <f t="shared" si="26"/>
        <v>O4</v>
      </c>
      <c r="J261" s="26">
        <v>4</v>
      </c>
      <c r="K261" s="324" t="s">
        <v>24873</v>
      </c>
      <c r="L261" s="324" t="s">
        <v>1389</v>
      </c>
      <c r="M261" s="324" t="s">
        <v>24874</v>
      </c>
      <c r="N261" s="324" t="s">
        <v>5287</v>
      </c>
      <c r="O261" s="324" t="s">
        <v>24875</v>
      </c>
      <c r="P261" s="324" t="s">
        <v>24876</v>
      </c>
      <c r="R261" s="8">
        <f t="shared" si="23"/>
        <v>1</v>
      </c>
      <c r="S261" s="8"/>
      <c r="T261" s="8"/>
      <c r="U261" s="305" t="s">
        <v>28414</v>
      </c>
    </row>
    <row r="262" spans="1:21" ht="57.6">
      <c r="A262" t="str">
        <f t="shared" si="17"/>
        <v>e mayoría tampoco es exigido.</v>
      </c>
      <c r="B262" t="str">
        <f t="shared" si="18"/>
        <v>256PJ</v>
      </c>
      <c r="C262" t="str">
        <f t="shared" si="24"/>
        <v>AYPJ256O4</v>
      </c>
      <c r="D262" t="s">
        <v>1389</v>
      </c>
      <c r="E262" t="s">
        <v>7878</v>
      </c>
      <c r="F262" s="11" t="s">
        <v>10976</v>
      </c>
      <c r="G262" s="11" t="str">
        <f t="shared" si="25"/>
        <v>256</v>
      </c>
      <c r="H262" s="12">
        <v>256</v>
      </c>
      <c r="I262" s="11" t="str">
        <f t="shared" si="26"/>
        <v>O4</v>
      </c>
      <c r="J262" s="26">
        <v>4</v>
      </c>
      <c r="K262" s="324" t="s">
        <v>24878</v>
      </c>
      <c r="L262" s="324" t="s">
        <v>544</v>
      </c>
      <c r="M262" s="324" t="s">
        <v>24879</v>
      </c>
      <c r="N262" s="324" t="s">
        <v>24880</v>
      </c>
      <c r="O262" s="324" t="s">
        <v>24881</v>
      </c>
      <c r="P262" s="324" t="s">
        <v>24882</v>
      </c>
      <c r="R262" s="8">
        <f t="shared" si="23"/>
        <v>3</v>
      </c>
      <c r="S262" s="8"/>
      <c r="T262" s="8"/>
      <c r="U262" s="305" t="s">
        <v>28415</v>
      </c>
    </row>
    <row r="263" spans="1:21">
      <c r="B263" t="str">
        <f t="shared" ref="B263:B322" si="27">H263&amp;F263</f>
        <v/>
      </c>
      <c r="F263" s="11"/>
      <c r="G263" s="11"/>
      <c r="H263" s="12"/>
      <c r="I263" s="11"/>
      <c r="J263" s="11"/>
      <c r="K263" s="10"/>
      <c r="L263" s="10"/>
      <c r="M263" s="10"/>
      <c r="N263" s="10"/>
      <c r="O263" s="10"/>
      <c r="P263" s="10"/>
      <c r="Q263" s="8"/>
      <c r="R263" s="8"/>
      <c r="S263" s="8"/>
      <c r="T263" s="8"/>
    </row>
    <row r="264" spans="1:21">
      <c r="B264" t="str">
        <f t="shared" si="27"/>
        <v/>
      </c>
      <c r="F264" s="11"/>
      <c r="G264" s="11"/>
      <c r="H264" s="12"/>
      <c r="I264" s="11"/>
      <c r="J264" s="11"/>
      <c r="K264" s="10"/>
      <c r="L264" s="10"/>
      <c r="M264" s="10"/>
      <c r="N264" s="10"/>
      <c r="O264" s="10"/>
      <c r="P264" s="10"/>
      <c r="Q264" s="8"/>
      <c r="R264" s="8"/>
      <c r="S264" s="8"/>
      <c r="T264" s="8"/>
    </row>
    <row r="265" spans="1:21">
      <c r="B265" t="str">
        <f t="shared" si="27"/>
        <v/>
      </c>
      <c r="F265" s="11"/>
      <c r="G265" s="11"/>
      <c r="H265" s="12"/>
      <c r="I265" s="11"/>
      <c r="J265" s="11"/>
      <c r="K265" s="10"/>
      <c r="L265" s="10"/>
      <c r="M265" s="10"/>
      <c r="N265" s="10"/>
      <c r="O265" s="10"/>
      <c r="P265" s="10"/>
      <c r="Q265" s="8"/>
      <c r="R265" s="8"/>
      <c r="S265" s="8"/>
      <c r="T265" s="8"/>
    </row>
    <row r="266" spans="1:21">
      <c r="B266" t="str">
        <f t="shared" si="27"/>
        <v/>
      </c>
      <c r="F266" s="11"/>
      <c r="G266" s="11"/>
      <c r="H266" s="12"/>
      <c r="I266" s="11"/>
      <c r="J266" s="11"/>
      <c r="K266" s="10"/>
      <c r="L266" s="10"/>
      <c r="M266" s="10"/>
      <c r="N266" s="10"/>
      <c r="O266" s="10"/>
      <c r="P266" s="10"/>
      <c r="Q266" s="8"/>
      <c r="R266" s="8"/>
      <c r="S266" s="8"/>
      <c r="T266" s="8"/>
    </row>
    <row r="267" spans="1:21">
      <c r="B267" t="str">
        <f t="shared" si="27"/>
        <v/>
      </c>
      <c r="F267" s="11"/>
      <c r="G267" s="11"/>
      <c r="H267" s="12"/>
      <c r="I267" s="11"/>
      <c r="J267" s="11"/>
      <c r="K267" s="10"/>
      <c r="L267" s="10"/>
      <c r="M267" s="10"/>
      <c r="N267" s="10"/>
      <c r="O267" s="10"/>
      <c r="P267" s="10"/>
      <c r="Q267" s="8"/>
      <c r="R267" s="8"/>
      <c r="S267" s="8"/>
      <c r="T267" s="8"/>
    </row>
    <row r="268" spans="1:21">
      <c r="B268" t="str">
        <f t="shared" si="27"/>
        <v/>
      </c>
      <c r="F268" s="11"/>
      <c r="G268" s="11"/>
      <c r="H268" s="12"/>
      <c r="I268" s="11"/>
      <c r="J268" s="11"/>
      <c r="K268" s="10"/>
      <c r="L268" s="10"/>
      <c r="M268" s="10"/>
      <c r="N268" s="10"/>
      <c r="O268" s="10"/>
      <c r="P268" s="10"/>
      <c r="Q268" s="8"/>
      <c r="R268" s="8"/>
      <c r="S268" s="8"/>
      <c r="T268" s="8"/>
    </row>
    <row r="269" spans="1:21">
      <c r="B269" t="str">
        <f t="shared" si="27"/>
        <v/>
      </c>
      <c r="F269" s="11"/>
      <c r="G269" s="11"/>
      <c r="H269" s="12"/>
      <c r="I269" s="11"/>
      <c r="J269" s="11"/>
      <c r="K269" s="10"/>
      <c r="L269" s="10"/>
      <c r="M269" s="10"/>
      <c r="N269" s="10"/>
      <c r="O269" s="10"/>
      <c r="P269" s="10"/>
      <c r="Q269" s="8"/>
      <c r="R269" s="8"/>
      <c r="S269" s="8"/>
      <c r="T269" s="8"/>
    </row>
    <row r="270" spans="1:21">
      <c r="B270" t="str">
        <f t="shared" si="27"/>
        <v/>
      </c>
      <c r="F270" s="11"/>
      <c r="G270" s="11"/>
      <c r="H270" s="12"/>
      <c r="I270" s="11"/>
      <c r="J270" s="11"/>
      <c r="K270" s="10"/>
      <c r="L270" s="10"/>
      <c r="M270" s="10"/>
      <c r="N270" s="10"/>
      <c r="O270" s="10"/>
      <c r="P270" s="10"/>
      <c r="Q270" s="8"/>
      <c r="R270" s="8"/>
      <c r="S270" s="8"/>
      <c r="T270" s="8"/>
    </row>
    <row r="271" spans="1:21">
      <c r="B271" t="str">
        <f t="shared" si="27"/>
        <v/>
      </c>
      <c r="F271" s="11"/>
      <c r="G271" s="11"/>
      <c r="H271" s="12"/>
      <c r="I271" s="11"/>
      <c r="J271" s="11"/>
      <c r="K271" s="10"/>
      <c r="L271" s="10"/>
      <c r="M271" s="10"/>
      <c r="N271" s="10"/>
      <c r="O271" s="10"/>
      <c r="P271" s="10"/>
      <c r="Q271" s="8"/>
      <c r="R271" s="8"/>
      <c r="S271" s="8"/>
      <c r="T271" s="8"/>
    </row>
    <row r="272" spans="1:21">
      <c r="B272" t="str">
        <f t="shared" si="27"/>
        <v/>
      </c>
      <c r="F272" s="11"/>
      <c r="G272" s="11"/>
      <c r="H272" s="12"/>
      <c r="I272" s="11"/>
      <c r="J272" s="11"/>
      <c r="K272" s="10"/>
      <c r="L272" s="10"/>
      <c r="M272" s="10"/>
      <c r="N272" s="10"/>
      <c r="O272" s="10"/>
      <c r="P272" s="10"/>
      <c r="Q272" s="8"/>
      <c r="R272" s="8"/>
      <c r="S272" s="8"/>
      <c r="T272" s="8"/>
    </row>
    <row r="273" spans="2:20">
      <c r="B273" t="str">
        <f t="shared" si="27"/>
        <v/>
      </c>
      <c r="F273" s="11"/>
      <c r="G273" s="11"/>
      <c r="H273" s="12"/>
      <c r="I273" s="11"/>
      <c r="J273" s="11"/>
      <c r="K273" s="10"/>
      <c r="L273" s="10"/>
      <c r="M273" s="10"/>
      <c r="N273" s="10"/>
      <c r="O273" s="10"/>
      <c r="P273" s="10"/>
      <c r="Q273" s="8"/>
      <c r="R273" s="8"/>
      <c r="S273" s="8"/>
      <c r="T273" s="8"/>
    </row>
    <row r="274" spans="2:20">
      <c r="B274" t="str">
        <f t="shared" si="27"/>
        <v/>
      </c>
      <c r="F274" s="11"/>
      <c r="G274" s="11"/>
      <c r="H274" s="12"/>
      <c r="I274" s="11"/>
      <c r="J274" s="11"/>
      <c r="K274" s="10"/>
      <c r="L274" s="10"/>
      <c r="M274" s="10"/>
      <c r="N274" s="10"/>
      <c r="O274" s="10"/>
      <c r="P274" s="10"/>
      <c r="Q274" s="8"/>
      <c r="R274" s="8"/>
      <c r="S274" s="8"/>
      <c r="T274" s="8"/>
    </row>
    <row r="275" spans="2:20">
      <c r="B275" t="str">
        <f t="shared" si="27"/>
        <v/>
      </c>
      <c r="F275" s="11"/>
      <c r="G275" s="11"/>
      <c r="H275" s="12"/>
      <c r="I275" s="11"/>
      <c r="J275" s="11"/>
      <c r="K275" s="10"/>
      <c r="L275" s="10"/>
      <c r="M275" s="10"/>
      <c r="N275" s="10"/>
      <c r="O275" s="10"/>
      <c r="P275" s="10"/>
      <c r="Q275" s="8"/>
      <c r="R275" s="8"/>
      <c r="S275" s="8"/>
      <c r="T275" s="8"/>
    </row>
    <row r="276" spans="2:20">
      <c r="B276" t="str">
        <f t="shared" si="27"/>
        <v/>
      </c>
      <c r="F276" s="11"/>
      <c r="G276" s="11"/>
      <c r="H276" s="12"/>
      <c r="I276" s="11"/>
      <c r="J276" s="11"/>
      <c r="K276" s="10"/>
      <c r="L276" s="10"/>
      <c r="M276" s="10"/>
      <c r="N276" s="10"/>
      <c r="O276" s="10"/>
      <c r="P276" s="10"/>
      <c r="Q276" s="8"/>
      <c r="R276" s="8"/>
      <c r="S276" s="8"/>
      <c r="T276" s="8"/>
    </row>
    <row r="277" spans="2:20">
      <c r="B277" t="str">
        <f t="shared" si="27"/>
        <v/>
      </c>
      <c r="F277" s="11"/>
      <c r="G277" s="11"/>
      <c r="H277" s="12"/>
      <c r="I277" s="11"/>
      <c r="J277" s="11"/>
      <c r="K277" s="10"/>
      <c r="L277" s="10"/>
      <c r="M277" s="10"/>
      <c r="N277" s="10"/>
      <c r="O277" s="10"/>
      <c r="P277" s="10"/>
      <c r="Q277" s="8"/>
      <c r="R277" s="8"/>
      <c r="S277" s="8"/>
      <c r="T277" s="8"/>
    </row>
    <row r="278" spans="2:20">
      <c r="B278" t="str">
        <f t="shared" si="27"/>
        <v/>
      </c>
      <c r="F278" s="11"/>
      <c r="G278" s="11"/>
      <c r="H278" s="12"/>
      <c r="I278" s="11"/>
      <c r="J278" s="11"/>
      <c r="K278" s="10"/>
      <c r="L278" s="10"/>
      <c r="M278" s="10"/>
      <c r="N278" s="10"/>
      <c r="O278" s="10"/>
      <c r="P278" s="10"/>
      <c r="Q278" s="8"/>
      <c r="R278" s="8"/>
      <c r="S278" s="8"/>
      <c r="T278" s="8"/>
    </row>
    <row r="279" spans="2:20">
      <c r="B279" t="str">
        <f t="shared" si="27"/>
        <v/>
      </c>
      <c r="F279" s="11"/>
      <c r="G279" s="11"/>
      <c r="H279" s="12"/>
      <c r="I279" s="11"/>
      <c r="J279" s="11"/>
      <c r="K279" s="10"/>
      <c r="L279" s="10"/>
      <c r="M279" s="10"/>
      <c r="N279" s="10"/>
      <c r="O279" s="10"/>
      <c r="P279" s="10"/>
      <c r="Q279" s="8"/>
      <c r="R279" s="8"/>
      <c r="S279" s="8"/>
      <c r="T279" s="8"/>
    </row>
    <row r="280" spans="2:20">
      <c r="B280" t="str">
        <f t="shared" si="27"/>
        <v/>
      </c>
      <c r="F280" s="11"/>
      <c r="G280" s="11"/>
      <c r="H280" s="12"/>
      <c r="I280" s="11"/>
      <c r="J280" s="11"/>
      <c r="K280" s="10"/>
      <c r="L280" s="10"/>
      <c r="M280" s="10"/>
      <c r="N280" s="10"/>
      <c r="O280" s="10"/>
      <c r="P280" s="10"/>
      <c r="Q280" s="8"/>
      <c r="R280" s="8"/>
      <c r="S280" s="8"/>
      <c r="T280" s="8"/>
    </row>
    <row r="281" spans="2:20">
      <c r="B281" t="str">
        <f t="shared" si="27"/>
        <v/>
      </c>
      <c r="F281" s="11"/>
      <c r="G281" s="11"/>
      <c r="H281" s="12"/>
      <c r="I281" s="11"/>
      <c r="J281" s="11"/>
      <c r="K281" s="10"/>
      <c r="L281" s="10"/>
      <c r="M281" s="10"/>
      <c r="N281" s="10"/>
      <c r="O281" s="10"/>
      <c r="P281" s="10"/>
      <c r="Q281" s="8"/>
      <c r="R281" s="8"/>
      <c r="S281" s="8"/>
      <c r="T281" s="8"/>
    </row>
    <row r="282" spans="2:20">
      <c r="B282" t="str">
        <f t="shared" si="27"/>
        <v/>
      </c>
      <c r="F282" s="11"/>
      <c r="G282" s="11"/>
      <c r="H282" s="12"/>
      <c r="I282" s="11"/>
      <c r="J282" s="11"/>
      <c r="K282" s="10"/>
      <c r="L282" s="10"/>
      <c r="M282" s="10"/>
      <c r="N282" s="10"/>
      <c r="O282" s="10"/>
      <c r="P282" s="10"/>
      <c r="Q282" s="8"/>
      <c r="R282" s="8"/>
      <c r="S282" s="8"/>
      <c r="T282" s="8"/>
    </row>
    <row r="283" spans="2:20">
      <c r="B283" t="str">
        <f t="shared" si="27"/>
        <v/>
      </c>
      <c r="F283" s="11"/>
      <c r="G283" s="11"/>
      <c r="H283" s="12"/>
      <c r="I283" s="11"/>
      <c r="J283" s="11"/>
      <c r="K283" s="10"/>
      <c r="L283" s="10"/>
      <c r="M283" s="10"/>
      <c r="N283" s="10"/>
      <c r="O283" s="10"/>
      <c r="P283" s="10"/>
      <c r="Q283" s="8"/>
      <c r="R283" s="8"/>
      <c r="S283" s="8"/>
      <c r="T283" s="8"/>
    </row>
    <row r="284" spans="2:20">
      <c r="B284" t="str">
        <f t="shared" si="27"/>
        <v/>
      </c>
      <c r="F284" s="11"/>
      <c r="G284" s="11"/>
      <c r="H284" s="12"/>
      <c r="I284" s="11"/>
      <c r="J284" s="11"/>
      <c r="K284" s="10"/>
      <c r="L284" s="10"/>
      <c r="M284" s="10"/>
      <c r="N284" s="10"/>
      <c r="O284" s="10"/>
      <c r="P284" s="10"/>
      <c r="Q284" s="8"/>
      <c r="R284" s="8"/>
      <c r="S284" s="8"/>
      <c r="T284" s="8"/>
    </row>
    <row r="285" spans="2:20">
      <c r="B285" t="str">
        <f t="shared" si="27"/>
        <v/>
      </c>
      <c r="F285" s="11"/>
      <c r="G285" s="11"/>
      <c r="H285" s="12"/>
      <c r="I285" s="11"/>
      <c r="J285" s="11"/>
      <c r="K285" s="10"/>
      <c r="L285" s="10"/>
      <c r="M285" s="10"/>
      <c r="N285" s="10"/>
      <c r="O285" s="10"/>
      <c r="P285" s="10"/>
      <c r="Q285" s="8"/>
      <c r="R285" s="8"/>
      <c r="S285" s="8"/>
      <c r="T285" s="8"/>
    </row>
    <row r="286" spans="2:20">
      <c r="B286" t="str">
        <f t="shared" si="27"/>
        <v/>
      </c>
      <c r="F286" s="11"/>
      <c r="G286" s="11"/>
      <c r="H286" s="12"/>
      <c r="I286" s="11"/>
      <c r="J286" s="11"/>
      <c r="K286" s="10"/>
      <c r="L286" s="10"/>
      <c r="M286" s="10"/>
      <c r="N286" s="10"/>
      <c r="O286" s="10"/>
      <c r="P286" s="10"/>
      <c r="Q286" s="8"/>
      <c r="R286" s="8"/>
      <c r="S286" s="8"/>
      <c r="T286" s="8"/>
    </row>
    <row r="287" spans="2:20">
      <c r="B287" t="str">
        <f t="shared" si="27"/>
        <v/>
      </c>
      <c r="F287" s="11"/>
      <c r="G287" s="11"/>
      <c r="H287" s="12"/>
      <c r="I287" s="11"/>
      <c r="J287" s="11"/>
      <c r="K287" s="10"/>
      <c r="L287" s="10"/>
      <c r="M287" s="10"/>
      <c r="N287" s="10"/>
      <c r="O287" s="10"/>
      <c r="P287" s="10"/>
      <c r="Q287" s="8"/>
      <c r="R287" s="8"/>
      <c r="S287" s="8"/>
      <c r="T287" s="8"/>
    </row>
    <row r="288" spans="2:20">
      <c r="B288" t="str">
        <f t="shared" si="27"/>
        <v/>
      </c>
      <c r="F288" s="11"/>
      <c r="G288" s="11"/>
      <c r="H288" s="12"/>
      <c r="I288" s="11"/>
      <c r="J288" s="11"/>
      <c r="K288" s="10"/>
      <c r="L288" s="10"/>
      <c r="M288" s="10"/>
      <c r="N288" s="10"/>
      <c r="O288" s="10"/>
      <c r="P288" s="10"/>
      <c r="Q288" s="8"/>
      <c r="R288" s="8"/>
      <c r="S288" s="8"/>
      <c r="T288" s="8"/>
    </row>
    <row r="289" spans="2:20">
      <c r="B289" t="str">
        <f t="shared" si="27"/>
        <v/>
      </c>
      <c r="F289" s="11"/>
      <c r="G289" s="11"/>
      <c r="H289" s="12"/>
      <c r="I289" s="11"/>
      <c r="J289" s="11"/>
      <c r="K289" s="10"/>
      <c r="L289" s="10"/>
      <c r="M289" s="10"/>
      <c r="N289" s="10"/>
      <c r="O289" s="10"/>
      <c r="P289" s="10"/>
      <c r="Q289" s="8"/>
      <c r="R289" s="8"/>
      <c r="S289" s="8"/>
      <c r="T289" s="8"/>
    </row>
    <row r="290" spans="2:20">
      <c r="B290" t="str">
        <f t="shared" si="27"/>
        <v/>
      </c>
      <c r="F290" s="11"/>
      <c r="G290" s="11"/>
      <c r="H290" s="12"/>
      <c r="I290" s="11"/>
      <c r="J290" s="11"/>
      <c r="K290" s="10"/>
      <c r="L290" s="10"/>
      <c r="M290" s="10"/>
      <c r="N290" s="10"/>
      <c r="O290" s="10"/>
      <c r="P290" s="10"/>
      <c r="Q290" s="8"/>
      <c r="R290" s="8"/>
      <c r="S290" s="8"/>
      <c r="T290" s="8"/>
    </row>
    <row r="291" spans="2:20">
      <c r="B291" t="str">
        <f t="shared" si="27"/>
        <v/>
      </c>
      <c r="F291" s="11"/>
      <c r="G291" s="11"/>
      <c r="H291" s="12"/>
      <c r="I291" s="11"/>
      <c r="J291" s="11"/>
      <c r="K291" s="10"/>
      <c r="L291" s="10"/>
      <c r="M291" s="10"/>
      <c r="N291" s="10"/>
      <c r="O291" s="10"/>
      <c r="P291" s="10"/>
      <c r="Q291" s="8"/>
      <c r="R291" s="8"/>
      <c r="S291" s="8"/>
      <c r="T291" s="8"/>
    </row>
    <row r="292" spans="2:20">
      <c r="B292" t="str">
        <f t="shared" si="27"/>
        <v/>
      </c>
      <c r="F292" s="11"/>
      <c r="G292" s="11"/>
      <c r="H292" s="12"/>
      <c r="I292" s="11"/>
      <c r="J292" s="11"/>
      <c r="K292" s="10"/>
      <c r="L292" s="10"/>
      <c r="M292" s="10"/>
      <c r="N292" s="10"/>
      <c r="O292" s="10"/>
      <c r="P292" s="10"/>
      <c r="Q292" s="8"/>
      <c r="R292" s="8"/>
      <c r="S292" s="8"/>
      <c r="T292" s="8"/>
    </row>
    <row r="293" spans="2:20">
      <c r="B293" t="str">
        <f t="shared" si="27"/>
        <v/>
      </c>
      <c r="F293" s="11"/>
      <c r="G293" s="11"/>
      <c r="H293" s="12"/>
      <c r="I293" s="11"/>
      <c r="J293" s="11"/>
      <c r="K293" s="10"/>
      <c r="L293" s="10"/>
      <c r="M293" s="10"/>
      <c r="N293" s="10"/>
      <c r="O293" s="10"/>
      <c r="P293" s="10"/>
      <c r="Q293" s="8"/>
      <c r="R293" s="8"/>
      <c r="S293" s="8"/>
      <c r="T293" s="8"/>
    </row>
    <row r="294" spans="2:20">
      <c r="B294" t="str">
        <f t="shared" si="27"/>
        <v/>
      </c>
      <c r="F294" s="11"/>
      <c r="G294" s="11"/>
      <c r="H294" s="12"/>
      <c r="I294" s="11"/>
      <c r="J294" s="11"/>
      <c r="K294" s="10"/>
      <c r="L294" s="10"/>
      <c r="M294" s="10"/>
      <c r="N294" s="10"/>
      <c r="O294" s="10"/>
      <c r="P294" s="10"/>
      <c r="Q294" s="8"/>
      <c r="R294" s="8"/>
      <c r="S294" s="8"/>
      <c r="T294" s="8"/>
    </row>
    <row r="295" spans="2:20">
      <c r="B295" t="str">
        <f t="shared" si="27"/>
        <v/>
      </c>
      <c r="F295" s="11"/>
      <c r="G295" s="11"/>
      <c r="H295" s="12"/>
      <c r="I295" s="11"/>
      <c r="J295" s="11"/>
      <c r="K295" s="10"/>
      <c r="L295" s="10"/>
      <c r="M295" s="10"/>
      <c r="N295" s="10"/>
      <c r="O295" s="10"/>
      <c r="P295" s="10"/>
      <c r="Q295" s="8"/>
      <c r="R295" s="8"/>
      <c r="S295" s="8"/>
      <c r="T295" s="8"/>
    </row>
    <row r="296" spans="2:20">
      <c r="B296" t="str">
        <f t="shared" si="27"/>
        <v/>
      </c>
      <c r="F296" s="11"/>
      <c r="G296" s="11"/>
      <c r="H296" s="12"/>
      <c r="I296" s="11"/>
      <c r="J296" s="11"/>
      <c r="K296" s="10"/>
      <c r="L296" s="10"/>
      <c r="M296" s="10"/>
      <c r="N296" s="10"/>
      <c r="O296" s="10"/>
      <c r="P296" s="10"/>
      <c r="Q296" s="8"/>
      <c r="R296" s="8"/>
      <c r="S296" s="8"/>
      <c r="T296" s="8"/>
    </row>
    <row r="297" spans="2:20">
      <c r="B297" t="str">
        <f t="shared" si="27"/>
        <v/>
      </c>
      <c r="F297" s="11"/>
      <c r="G297" s="11"/>
      <c r="H297" s="12"/>
      <c r="I297" s="11"/>
      <c r="J297" s="11"/>
      <c r="K297" s="10"/>
      <c r="L297" s="10"/>
      <c r="M297" s="10"/>
      <c r="N297" s="10"/>
      <c r="O297" s="10"/>
      <c r="P297" s="10"/>
      <c r="Q297" s="8"/>
      <c r="R297" s="8"/>
      <c r="S297" s="8"/>
      <c r="T297" s="8"/>
    </row>
    <row r="298" spans="2:20">
      <c r="B298" t="str">
        <f t="shared" si="27"/>
        <v/>
      </c>
      <c r="F298" s="11"/>
      <c r="G298" s="11"/>
      <c r="H298" s="12"/>
      <c r="I298" s="11"/>
      <c r="J298" s="11"/>
      <c r="K298" s="10"/>
      <c r="L298" s="10"/>
      <c r="M298" s="10"/>
      <c r="N298" s="10"/>
      <c r="O298" s="10"/>
      <c r="P298" s="10"/>
      <c r="Q298" s="8"/>
      <c r="R298" s="8"/>
      <c r="S298" s="8"/>
      <c r="T298" s="8"/>
    </row>
    <row r="299" spans="2:20">
      <c r="B299" t="str">
        <f t="shared" si="27"/>
        <v/>
      </c>
      <c r="F299" s="11"/>
      <c r="G299" s="11"/>
      <c r="H299" s="12"/>
      <c r="I299" s="11"/>
      <c r="J299" s="11"/>
      <c r="K299" s="10"/>
      <c r="L299" s="10"/>
      <c r="M299" s="10"/>
      <c r="N299" s="10"/>
      <c r="O299" s="10"/>
      <c r="P299" s="10"/>
      <c r="Q299" s="8"/>
      <c r="R299" s="8"/>
      <c r="S299" s="8"/>
      <c r="T299" s="8"/>
    </row>
    <row r="300" spans="2:20">
      <c r="B300" t="str">
        <f t="shared" si="27"/>
        <v/>
      </c>
      <c r="F300" s="11"/>
      <c r="G300" s="11"/>
      <c r="H300" s="12"/>
      <c r="I300" s="11"/>
      <c r="J300" s="11"/>
      <c r="K300" s="10"/>
      <c r="L300" s="10"/>
      <c r="M300" s="10"/>
      <c r="N300" s="10"/>
      <c r="O300" s="10"/>
      <c r="P300" s="10"/>
      <c r="Q300" s="8"/>
      <c r="R300" s="8"/>
      <c r="S300" s="8"/>
      <c r="T300" s="8"/>
    </row>
    <row r="301" spans="2:20">
      <c r="B301" t="str">
        <f t="shared" si="27"/>
        <v/>
      </c>
      <c r="F301" s="11"/>
      <c r="G301" s="11"/>
      <c r="H301" s="12"/>
      <c r="I301" s="11"/>
      <c r="J301" s="11"/>
      <c r="K301" s="10"/>
      <c r="L301" s="10"/>
      <c r="M301" s="10"/>
      <c r="N301" s="10"/>
      <c r="O301" s="10"/>
      <c r="P301" s="10"/>
      <c r="Q301" s="8"/>
      <c r="R301" s="8"/>
      <c r="S301" s="8"/>
      <c r="T301" s="8"/>
    </row>
    <row r="302" spans="2:20">
      <c r="B302" t="str">
        <f t="shared" si="27"/>
        <v/>
      </c>
    </row>
    <row r="303" spans="2:20">
      <c r="B303" t="str">
        <f t="shared" si="27"/>
        <v/>
      </c>
    </row>
    <row r="304" spans="2:20">
      <c r="B304" t="str">
        <f t="shared" si="27"/>
        <v/>
      </c>
    </row>
    <row r="305" spans="2:2">
      <c r="B305" t="str">
        <f t="shared" si="27"/>
        <v/>
      </c>
    </row>
    <row r="306" spans="2:2">
      <c r="B306" t="str">
        <f t="shared" si="27"/>
        <v/>
      </c>
    </row>
    <row r="307" spans="2:2">
      <c r="B307" t="str">
        <f t="shared" si="27"/>
        <v/>
      </c>
    </row>
    <row r="308" spans="2:2">
      <c r="B308" t="str">
        <f t="shared" si="27"/>
        <v/>
      </c>
    </row>
    <row r="309" spans="2:2">
      <c r="B309" t="str">
        <f t="shared" si="27"/>
        <v/>
      </c>
    </row>
    <row r="310" spans="2:2">
      <c r="B310" t="str">
        <f t="shared" si="27"/>
        <v/>
      </c>
    </row>
    <row r="311" spans="2:2">
      <c r="B311" t="str">
        <f t="shared" si="27"/>
        <v/>
      </c>
    </row>
    <row r="312" spans="2:2">
      <c r="B312" t="str">
        <f t="shared" si="27"/>
        <v/>
      </c>
    </row>
    <row r="313" spans="2:2">
      <c r="B313" t="str">
        <f t="shared" si="27"/>
        <v/>
      </c>
    </row>
    <row r="314" spans="2:2">
      <c r="B314" t="str">
        <f t="shared" si="27"/>
        <v/>
      </c>
    </row>
    <row r="315" spans="2:2">
      <c r="B315" t="str">
        <f t="shared" si="27"/>
        <v/>
      </c>
    </row>
    <row r="316" spans="2:2">
      <c r="B316" t="str">
        <f t="shared" si="27"/>
        <v/>
      </c>
    </row>
    <row r="317" spans="2:2">
      <c r="B317" t="str">
        <f t="shared" si="27"/>
        <v/>
      </c>
    </row>
    <row r="318" spans="2:2">
      <c r="B318" t="str">
        <f t="shared" si="27"/>
        <v/>
      </c>
    </row>
    <row r="319" spans="2:2">
      <c r="B319" t="str">
        <f t="shared" si="27"/>
        <v/>
      </c>
    </row>
    <row r="320" spans="2:2">
      <c r="B320" t="str">
        <f t="shared" si="27"/>
        <v/>
      </c>
    </row>
    <row r="321" spans="2:2">
      <c r="B321" t="str">
        <f t="shared" si="27"/>
        <v/>
      </c>
    </row>
    <row r="322" spans="2:2">
      <c r="B322" t="str">
        <f t="shared" si="27"/>
        <v/>
      </c>
    </row>
    <row r="323" spans="2:2">
      <c r="B323" t="str">
        <f t="shared" ref="B323:B386" si="28">H323&amp;F323</f>
        <v/>
      </c>
    </row>
    <row r="324" spans="2:2">
      <c r="B324" t="str">
        <f t="shared" si="28"/>
        <v/>
      </c>
    </row>
    <row r="325" spans="2:2">
      <c r="B325" t="str">
        <f t="shared" si="28"/>
        <v/>
      </c>
    </row>
    <row r="326" spans="2:2">
      <c r="B326" t="str">
        <f t="shared" si="28"/>
        <v/>
      </c>
    </row>
    <row r="327" spans="2:2">
      <c r="B327" t="str">
        <f t="shared" si="28"/>
        <v/>
      </c>
    </row>
    <row r="328" spans="2:2">
      <c r="B328" t="str">
        <f t="shared" si="28"/>
        <v/>
      </c>
    </row>
    <row r="329" spans="2:2">
      <c r="B329" t="str">
        <f t="shared" si="28"/>
        <v/>
      </c>
    </row>
    <row r="330" spans="2:2">
      <c r="B330" t="str">
        <f t="shared" si="28"/>
        <v/>
      </c>
    </row>
    <row r="331" spans="2:2">
      <c r="B331" t="str">
        <f t="shared" si="28"/>
        <v/>
      </c>
    </row>
    <row r="332" spans="2:2">
      <c r="B332" t="str">
        <f t="shared" si="28"/>
        <v/>
      </c>
    </row>
    <row r="333" spans="2:2">
      <c r="B333" t="str">
        <f t="shared" si="28"/>
        <v/>
      </c>
    </row>
    <row r="334" spans="2:2">
      <c r="B334" t="str">
        <f t="shared" si="28"/>
        <v/>
      </c>
    </row>
    <row r="335" spans="2:2">
      <c r="B335" t="str">
        <f t="shared" si="28"/>
        <v/>
      </c>
    </row>
    <row r="336" spans="2:2">
      <c r="B336" t="str">
        <f t="shared" si="28"/>
        <v/>
      </c>
    </row>
    <row r="337" spans="2:2">
      <c r="B337" t="str">
        <f t="shared" si="28"/>
        <v/>
      </c>
    </row>
    <row r="338" spans="2:2">
      <c r="B338" t="str">
        <f t="shared" si="28"/>
        <v/>
      </c>
    </row>
    <row r="339" spans="2:2">
      <c r="B339" t="str">
        <f t="shared" si="28"/>
        <v/>
      </c>
    </row>
    <row r="340" spans="2:2">
      <c r="B340" t="str">
        <f t="shared" si="28"/>
        <v/>
      </c>
    </row>
    <row r="341" spans="2:2">
      <c r="B341" t="str">
        <f t="shared" si="28"/>
        <v/>
      </c>
    </row>
    <row r="342" spans="2:2">
      <c r="B342" t="str">
        <f t="shared" si="28"/>
        <v/>
      </c>
    </row>
    <row r="343" spans="2:2">
      <c r="B343" t="str">
        <f t="shared" si="28"/>
        <v/>
      </c>
    </row>
    <row r="344" spans="2:2">
      <c r="B344" t="str">
        <f t="shared" si="28"/>
        <v/>
      </c>
    </row>
    <row r="345" spans="2:2">
      <c r="B345" t="str">
        <f t="shared" si="28"/>
        <v/>
      </c>
    </row>
    <row r="346" spans="2:2">
      <c r="B346" t="str">
        <f t="shared" si="28"/>
        <v/>
      </c>
    </row>
    <row r="347" spans="2:2">
      <c r="B347" t="str">
        <f t="shared" si="28"/>
        <v/>
      </c>
    </row>
    <row r="348" spans="2:2">
      <c r="B348" t="str">
        <f t="shared" si="28"/>
        <v/>
      </c>
    </row>
    <row r="349" spans="2:2">
      <c r="B349" t="str">
        <f t="shared" si="28"/>
        <v/>
      </c>
    </row>
    <row r="350" spans="2:2">
      <c r="B350" t="str">
        <f t="shared" si="28"/>
        <v/>
      </c>
    </row>
    <row r="351" spans="2:2">
      <c r="B351" t="str">
        <f t="shared" si="28"/>
        <v/>
      </c>
    </row>
    <row r="352" spans="2:2">
      <c r="B352" t="str">
        <f t="shared" si="28"/>
        <v/>
      </c>
    </row>
    <row r="353" spans="2:2">
      <c r="B353" t="str">
        <f t="shared" si="28"/>
        <v/>
      </c>
    </row>
    <row r="354" spans="2:2">
      <c r="B354" t="str">
        <f t="shared" si="28"/>
        <v/>
      </c>
    </row>
    <row r="355" spans="2:2">
      <c r="B355" t="str">
        <f t="shared" si="28"/>
        <v/>
      </c>
    </row>
    <row r="356" spans="2:2">
      <c r="B356" t="str">
        <f t="shared" si="28"/>
        <v/>
      </c>
    </row>
    <row r="357" spans="2:2">
      <c r="B357" t="str">
        <f t="shared" si="28"/>
        <v/>
      </c>
    </row>
    <row r="358" spans="2:2">
      <c r="B358" t="str">
        <f t="shared" si="28"/>
        <v/>
      </c>
    </row>
    <row r="359" spans="2:2">
      <c r="B359" t="str">
        <f t="shared" si="28"/>
        <v/>
      </c>
    </row>
    <row r="360" spans="2:2">
      <c r="B360" t="str">
        <f t="shared" si="28"/>
        <v/>
      </c>
    </row>
    <row r="361" spans="2:2">
      <c r="B361" t="str">
        <f t="shared" si="28"/>
        <v/>
      </c>
    </row>
    <row r="362" spans="2:2">
      <c r="B362" t="str">
        <f t="shared" si="28"/>
        <v/>
      </c>
    </row>
    <row r="363" spans="2:2">
      <c r="B363" t="str">
        <f t="shared" si="28"/>
        <v/>
      </c>
    </row>
    <row r="364" spans="2:2">
      <c r="B364" t="str">
        <f t="shared" si="28"/>
        <v/>
      </c>
    </row>
    <row r="365" spans="2:2">
      <c r="B365" t="str">
        <f t="shared" si="28"/>
        <v/>
      </c>
    </row>
    <row r="366" spans="2:2">
      <c r="B366" t="str">
        <f t="shared" si="28"/>
        <v/>
      </c>
    </row>
    <row r="367" spans="2:2">
      <c r="B367" t="str">
        <f t="shared" si="28"/>
        <v/>
      </c>
    </row>
    <row r="368" spans="2:2">
      <c r="B368" t="str">
        <f t="shared" si="28"/>
        <v/>
      </c>
    </row>
    <row r="369" spans="2:2">
      <c r="B369" t="str">
        <f t="shared" si="28"/>
        <v/>
      </c>
    </row>
    <row r="370" spans="2:2">
      <c r="B370" t="str">
        <f t="shared" si="28"/>
        <v/>
      </c>
    </row>
    <row r="371" spans="2:2">
      <c r="B371" t="str">
        <f t="shared" si="28"/>
        <v/>
      </c>
    </row>
    <row r="372" spans="2:2">
      <c r="B372" t="str">
        <f t="shared" si="28"/>
        <v/>
      </c>
    </row>
    <row r="373" spans="2:2">
      <c r="B373" t="str">
        <f t="shared" si="28"/>
        <v/>
      </c>
    </row>
    <row r="374" spans="2:2">
      <c r="B374" t="str">
        <f t="shared" si="28"/>
        <v/>
      </c>
    </row>
    <row r="375" spans="2:2">
      <c r="B375" t="str">
        <f t="shared" si="28"/>
        <v/>
      </c>
    </row>
    <row r="376" spans="2:2">
      <c r="B376" t="str">
        <f t="shared" si="28"/>
        <v/>
      </c>
    </row>
    <row r="377" spans="2:2">
      <c r="B377" t="str">
        <f t="shared" si="28"/>
        <v/>
      </c>
    </row>
    <row r="378" spans="2:2">
      <c r="B378" t="str">
        <f t="shared" si="28"/>
        <v/>
      </c>
    </row>
    <row r="379" spans="2:2">
      <c r="B379" t="str">
        <f t="shared" si="28"/>
        <v/>
      </c>
    </row>
    <row r="380" spans="2:2">
      <c r="B380" t="str">
        <f t="shared" si="28"/>
        <v/>
      </c>
    </row>
    <row r="381" spans="2:2">
      <c r="B381" t="str">
        <f t="shared" si="28"/>
        <v/>
      </c>
    </row>
    <row r="382" spans="2:2">
      <c r="B382" t="str">
        <f t="shared" si="28"/>
        <v/>
      </c>
    </row>
    <row r="383" spans="2:2">
      <c r="B383" t="str">
        <f t="shared" si="28"/>
        <v/>
      </c>
    </row>
    <row r="384" spans="2:2">
      <c r="B384" t="str">
        <f t="shared" si="28"/>
        <v/>
      </c>
    </row>
    <row r="385" spans="2:2">
      <c r="B385" t="str">
        <f t="shared" si="28"/>
        <v/>
      </c>
    </row>
    <row r="386" spans="2:2">
      <c r="B386" t="str">
        <f t="shared" si="28"/>
        <v/>
      </c>
    </row>
    <row r="387" spans="2:2">
      <c r="B387" t="str">
        <f t="shared" ref="B387:B450" si="29">H387&amp;F387</f>
        <v/>
      </c>
    </row>
    <row r="388" spans="2:2">
      <c r="B388" t="str">
        <f t="shared" si="29"/>
        <v/>
      </c>
    </row>
    <row r="389" spans="2:2">
      <c r="B389" t="str">
        <f t="shared" si="29"/>
        <v/>
      </c>
    </row>
    <row r="390" spans="2:2">
      <c r="B390" t="str">
        <f t="shared" si="29"/>
        <v/>
      </c>
    </row>
    <row r="391" spans="2:2">
      <c r="B391" t="str">
        <f t="shared" si="29"/>
        <v/>
      </c>
    </row>
    <row r="392" spans="2:2">
      <c r="B392" t="str">
        <f t="shared" si="29"/>
        <v/>
      </c>
    </row>
    <row r="393" spans="2:2">
      <c r="B393" t="str">
        <f t="shared" si="29"/>
        <v/>
      </c>
    </row>
    <row r="394" spans="2:2">
      <c r="B394" t="str">
        <f t="shared" si="29"/>
        <v/>
      </c>
    </row>
    <row r="395" spans="2:2">
      <c r="B395" t="str">
        <f t="shared" si="29"/>
        <v/>
      </c>
    </row>
    <row r="396" spans="2:2">
      <c r="B396" t="str">
        <f t="shared" si="29"/>
        <v/>
      </c>
    </row>
    <row r="397" spans="2:2">
      <c r="B397" t="str">
        <f t="shared" si="29"/>
        <v/>
      </c>
    </row>
    <row r="398" spans="2:2">
      <c r="B398" t="str">
        <f t="shared" si="29"/>
        <v/>
      </c>
    </row>
    <row r="399" spans="2:2">
      <c r="B399" t="str">
        <f t="shared" si="29"/>
        <v/>
      </c>
    </row>
    <row r="400" spans="2:2">
      <c r="B400" t="str">
        <f t="shared" si="29"/>
        <v/>
      </c>
    </row>
    <row r="401" spans="2:2">
      <c r="B401" t="str">
        <f t="shared" si="29"/>
        <v/>
      </c>
    </row>
    <row r="402" spans="2:2">
      <c r="B402" t="str">
        <f t="shared" si="29"/>
        <v/>
      </c>
    </row>
    <row r="403" spans="2:2">
      <c r="B403" t="str">
        <f t="shared" si="29"/>
        <v/>
      </c>
    </row>
    <row r="404" spans="2:2">
      <c r="B404" t="str">
        <f t="shared" si="29"/>
        <v/>
      </c>
    </row>
    <row r="405" spans="2:2">
      <c r="B405" t="str">
        <f t="shared" si="29"/>
        <v/>
      </c>
    </row>
    <row r="406" spans="2:2">
      <c r="B406" t="str">
        <f t="shared" si="29"/>
        <v/>
      </c>
    </row>
    <row r="407" spans="2:2">
      <c r="B407" t="str">
        <f t="shared" si="29"/>
        <v/>
      </c>
    </row>
    <row r="408" spans="2:2">
      <c r="B408" t="str">
        <f t="shared" si="29"/>
        <v/>
      </c>
    </row>
    <row r="409" spans="2:2">
      <c r="B409" t="str">
        <f t="shared" si="29"/>
        <v/>
      </c>
    </row>
    <row r="410" spans="2:2">
      <c r="B410" t="str">
        <f t="shared" si="29"/>
        <v/>
      </c>
    </row>
    <row r="411" spans="2:2">
      <c r="B411" t="str">
        <f t="shared" si="29"/>
        <v/>
      </c>
    </row>
    <row r="412" spans="2:2">
      <c r="B412" t="str">
        <f t="shared" si="29"/>
        <v/>
      </c>
    </row>
    <row r="413" spans="2:2">
      <c r="B413" t="str">
        <f t="shared" si="29"/>
        <v/>
      </c>
    </row>
    <row r="414" spans="2:2">
      <c r="B414" t="str">
        <f t="shared" si="29"/>
        <v/>
      </c>
    </row>
    <row r="415" spans="2:2">
      <c r="B415" t="str">
        <f t="shared" si="29"/>
        <v/>
      </c>
    </row>
    <row r="416" spans="2:2">
      <c r="B416" t="str">
        <f t="shared" si="29"/>
        <v/>
      </c>
    </row>
    <row r="417" spans="2:2">
      <c r="B417" t="str">
        <f t="shared" si="29"/>
        <v/>
      </c>
    </row>
    <row r="418" spans="2:2">
      <c r="B418" t="str">
        <f t="shared" si="29"/>
        <v/>
      </c>
    </row>
    <row r="419" spans="2:2">
      <c r="B419" t="str">
        <f t="shared" si="29"/>
        <v/>
      </c>
    </row>
    <row r="420" spans="2:2">
      <c r="B420" t="str">
        <f t="shared" si="29"/>
        <v/>
      </c>
    </row>
    <row r="421" spans="2:2">
      <c r="B421" t="str">
        <f t="shared" si="29"/>
        <v/>
      </c>
    </row>
    <row r="422" spans="2:2">
      <c r="B422" t="str">
        <f t="shared" si="29"/>
        <v/>
      </c>
    </row>
    <row r="423" spans="2:2">
      <c r="B423" t="str">
        <f t="shared" si="29"/>
        <v/>
      </c>
    </row>
    <row r="424" spans="2:2">
      <c r="B424" t="str">
        <f t="shared" si="29"/>
        <v/>
      </c>
    </row>
    <row r="425" spans="2:2">
      <c r="B425" t="str">
        <f t="shared" si="29"/>
        <v/>
      </c>
    </row>
    <row r="426" spans="2:2">
      <c r="B426" t="str">
        <f t="shared" si="29"/>
        <v/>
      </c>
    </row>
    <row r="427" spans="2:2">
      <c r="B427" t="str">
        <f t="shared" si="29"/>
        <v/>
      </c>
    </row>
    <row r="428" spans="2:2">
      <c r="B428" t="str">
        <f t="shared" si="29"/>
        <v/>
      </c>
    </row>
    <row r="429" spans="2:2">
      <c r="B429" t="str">
        <f t="shared" si="29"/>
        <v/>
      </c>
    </row>
    <row r="430" spans="2:2">
      <c r="B430" t="str">
        <f t="shared" si="29"/>
        <v/>
      </c>
    </row>
    <row r="431" spans="2:2">
      <c r="B431" t="str">
        <f t="shared" si="29"/>
        <v/>
      </c>
    </row>
    <row r="432" spans="2:2">
      <c r="B432" t="str">
        <f t="shared" si="29"/>
        <v/>
      </c>
    </row>
    <row r="433" spans="2:2">
      <c r="B433" t="str">
        <f t="shared" si="29"/>
        <v/>
      </c>
    </row>
    <row r="434" spans="2:2">
      <c r="B434" t="str">
        <f t="shared" si="29"/>
        <v/>
      </c>
    </row>
    <row r="435" spans="2:2">
      <c r="B435" t="str">
        <f t="shared" si="29"/>
        <v/>
      </c>
    </row>
    <row r="436" spans="2:2">
      <c r="B436" t="str">
        <f t="shared" si="29"/>
        <v/>
      </c>
    </row>
    <row r="437" spans="2:2">
      <c r="B437" t="str">
        <f t="shared" si="29"/>
        <v/>
      </c>
    </row>
    <row r="438" spans="2:2">
      <c r="B438" t="str">
        <f t="shared" si="29"/>
        <v/>
      </c>
    </row>
    <row r="439" spans="2:2">
      <c r="B439" t="str">
        <f t="shared" si="29"/>
        <v/>
      </c>
    </row>
    <row r="440" spans="2:2">
      <c r="B440" t="str">
        <f t="shared" si="29"/>
        <v/>
      </c>
    </row>
    <row r="441" spans="2:2">
      <c r="B441" t="str">
        <f t="shared" si="29"/>
        <v/>
      </c>
    </row>
    <row r="442" spans="2:2">
      <c r="B442" t="str">
        <f t="shared" si="29"/>
        <v/>
      </c>
    </row>
    <row r="443" spans="2:2">
      <c r="B443" t="str">
        <f t="shared" si="29"/>
        <v/>
      </c>
    </row>
    <row r="444" spans="2:2">
      <c r="B444" t="str">
        <f t="shared" si="29"/>
        <v/>
      </c>
    </row>
    <row r="445" spans="2:2">
      <c r="B445" t="str">
        <f t="shared" si="29"/>
        <v/>
      </c>
    </row>
    <row r="446" spans="2:2">
      <c r="B446" t="str">
        <f t="shared" si="29"/>
        <v/>
      </c>
    </row>
    <row r="447" spans="2:2">
      <c r="B447" t="str">
        <f t="shared" si="29"/>
        <v/>
      </c>
    </row>
    <row r="448" spans="2:2">
      <c r="B448" t="str">
        <f t="shared" si="29"/>
        <v/>
      </c>
    </row>
    <row r="449" spans="2:2">
      <c r="B449" t="str">
        <f t="shared" si="29"/>
        <v/>
      </c>
    </row>
    <row r="450" spans="2:2">
      <c r="B450" t="str">
        <f t="shared" si="29"/>
        <v/>
      </c>
    </row>
    <row r="451" spans="2:2">
      <c r="B451" t="str">
        <f t="shared" ref="B451:B514" si="30">H451&amp;F451</f>
        <v/>
      </c>
    </row>
    <row r="452" spans="2:2">
      <c r="B452" t="str">
        <f t="shared" si="30"/>
        <v/>
      </c>
    </row>
    <row r="453" spans="2:2">
      <c r="B453" t="str">
        <f t="shared" si="30"/>
        <v/>
      </c>
    </row>
    <row r="454" spans="2:2">
      <c r="B454" t="str">
        <f t="shared" si="30"/>
        <v/>
      </c>
    </row>
    <row r="455" spans="2:2">
      <c r="B455" t="str">
        <f t="shared" si="30"/>
        <v/>
      </c>
    </row>
    <row r="456" spans="2:2">
      <c r="B456" t="str">
        <f t="shared" si="30"/>
        <v/>
      </c>
    </row>
    <row r="457" spans="2:2">
      <c r="B457" t="str">
        <f t="shared" si="30"/>
        <v/>
      </c>
    </row>
    <row r="458" spans="2:2">
      <c r="B458" t="str">
        <f t="shared" si="30"/>
        <v/>
      </c>
    </row>
    <row r="459" spans="2:2">
      <c r="B459" t="str">
        <f t="shared" si="30"/>
        <v/>
      </c>
    </row>
    <row r="460" spans="2:2">
      <c r="B460" t="str">
        <f t="shared" si="30"/>
        <v/>
      </c>
    </row>
    <row r="461" spans="2:2">
      <c r="B461" t="str">
        <f t="shared" si="30"/>
        <v/>
      </c>
    </row>
    <row r="462" spans="2:2">
      <c r="B462" t="str">
        <f t="shared" si="30"/>
        <v/>
      </c>
    </row>
    <row r="463" spans="2:2">
      <c r="B463" t="str">
        <f t="shared" si="30"/>
        <v/>
      </c>
    </row>
    <row r="464" spans="2:2">
      <c r="B464" t="str">
        <f t="shared" si="30"/>
        <v/>
      </c>
    </row>
    <row r="465" spans="2:2">
      <c r="B465" t="str">
        <f t="shared" si="30"/>
        <v/>
      </c>
    </row>
    <row r="466" spans="2:2">
      <c r="B466" t="str">
        <f t="shared" si="30"/>
        <v/>
      </c>
    </row>
    <row r="467" spans="2:2">
      <c r="B467" t="str">
        <f t="shared" si="30"/>
        <v/>
      </c>
    </row>
    <row r="468" spans="2:2">
      <c r="B468" t="str">
        <f t="shared" si="30"/>
        <v/>
      </c>
    </row>
    <row r="469" spans="2:2">
      <c r="B469" t="str">
        <f t="shared" si="30"/>
        <v/>
      </c>
    </row>
    <row r="470" spans="2:2">
      <c r="B470" t="str">
        <f t="shared" si="30"/>
        <v/>
      </c>
    </row>
    <row r="471" spans="2:2">
      <c r="B471" t="str">
        <f t="shared" si="30"/>
        <v/>
      </c>
    </row>
    <row r="472" spans="2:2">
      <c r="B472" t="str">
        <f t="shared" si="30"/>
        <v/>
      </c>
    </row>
    <row r="473" spans="2:2">
      <c r="B473" t="str">
        <f t="shared" si="30"/>
        <v/>
      </c>
    </row>
    <row r="474" spans="2:2">
      <c r="B474" t="str">
        <f t="shared" si="30"/>
        <v/>
      </c>
    </row>
    <row r="475" spans="2:2">
      <c r="B475" t="str">
        <f t="shared" si="30"/>
        <v/>
      </c>
    </row>
    <row r="476" spans="2:2">
      <c r="B476" t="str">
        <f t="shared" si="30"/>
        <v/>
      </c>
    </row>
    <row r="477" spans="2:2">
      <c r="B477" t="str">
        <f t="shared" si="30"/>
        <v/>
      </c>
    </row>
    <row r="478" spans="2:2">
      <c r="B478" t="str">
        <f t="shared" si="30"/>
        <v/>
      </c>
    </row>
    <row r="479" spans="2:2">
      <c r="B479" t="str">
        <f t="shared" si="30"/>
        <v/>
      </c>
    </row>
    <row r="480" spans="2:2">
      <c r="B480" t="str">
        <f t="shared" si="30"/>
        <v/>
      </c>
    </row>
    <row r="481" spans="2:2">
      <c r="B481" t="str">
        <f t="shared" si="30"/>
        <v/>
      </c>
    </row>
    <row r="482" spans="2:2">
      <c r="B482" t="str">
        <f t="shared" si="30"/>
        <v/>
      </c>
    </row>
    <row r="483" spans="2:2">
      <c r="B483" t="str">
        <f t="shared" si="30"/>
        <v/>
      </c>
    </row>
    <row r="484" spans="2:2">
      <c r="B484" t="str">
        <f t="shared" si="30"/>
        <v/>
      </c>
    </row>
    <row r="485" spans="2:2">
      <c r="B485" t="str">
        <f t="shared" si="30"/>
        <v/>
      </c>
    </row>
    <row r="486" spans="2:2">
      <c r="B486" t="str">
        <f t="shared" si="30"/>
        <v/>
      </c>
    </row>
    <row r="487" spans="2:2">
      <c r="B487" t="str">
        <f t="shared" si="30"/>
        <v/>
      </c>
    </row>
    <row r="488" spans="2:2">
      <c r="B488" t="str">
        <f t="shared" si="30"/>
        <v/>
      </c>
    </row>
    <row r="489" spans="2:2">
      <c r="B489" t="str">
        <f t="shared" si="30"/>
        <v/>
      </c>
    </row>
    <row r="490" spans="2:2">
      <c r="B490" t="str">
        <f t="shared" si="30"/>
        <v/>
      </c>
    </row>
    <row r="491" spans="2:2">
      <c r="B491" t="str">
        <f t="shared" si="30"/>
        <v/>
      </c>
    </row>
    <row r="492" spans="2:2">
      <c r="B492" t="str">
        <f t="shared" si="30"/>
        <v/>
      </c>
    </row>
    <row r="493" spans="2:2">
      <c r="B493" t="str">
        <f t="shared" si="30"/>
        <v/>
      </c>
    </row>
    <row r="494" spans="2:2">
      <c r="B494" t="str">
        <f t="shared" si="30"/>
        <v/>
      </c>
    </row>
    <row r="495" spans="2:2">
      <c r="B495" t="str">
        <f t="shared" si="30"/>
        <v/>
      </c>
    </row>
    <row r="496" spans="2:2">
      <c r="B496" t="str">
        <f t="shared" si="30"/>
        <v/>
      </c>
    </row>
    <row r="497" spans="2:2">
      <c r="B497" t="str">
        <f t="shared" si="30"/>
        <v/>
      </c>
    </row>
    <row r="498" spans="2:2">
      <c r="B498" t="str">
        <f t="shared" si="30"/>
        <v/>
      </c>
    </row>
    <row r="499" spans="2:2">
      <c r="B499" t="str">
        <f t="shared" si="30"/>
        <v/>
      </c>
    </row>
    <row r="500" spans="2:2">
      <c r="B500" t="str">
        <f t="shared" si="30"/>
        <v/>
      </c>
    </row>
    <row r="501" spans="2:2">
      <c r="B501" t="str">
        <f t="shared" si="30"/>
        <v/>
      </c>
    </row>
    <row r="502" spans="2:2">
      <c r="B502" t="str">
        <f t="shared" si="30"/>
        <v/>
      </c>
    </row>
    <row r="503" spans="2:2">
      <c r="B503" t="str">
        <f t="shared" si="30"/>
        <v/>
      </c>
    </row>
    <row r="504" spans="2:2">
      <c r="B504" t="str">
        <f t="shared" si="30"/>
        <v/>
      </c>
    </row>
    <row r="505" spans="2:2">
      <c r="B505" t="str">
        <f t="shared" si="30"/>
        <v/>
      </c>
    </row>
    <row r="506" spans="2:2">
      <c r="B506" t="str">
        <f t="shared" si="30"/>
        <v/>
      </c>
    </row>
    <row r="507" spans="2:2">
      <c r="B507" t="str">
        <f t="shared" si="30"/>
        <v/>
      </c>
    </row>
    <row r="508" spans="2:2">
      <c r="B508" t="str">
        <f t="shared" si="30"/>
        <v/>
      </c>
    </row>
    <row r="509" spans="2:2">
      <c r="B509" t="str">
        <f t="shared" si="30"/>
        <v/>
      </c>
    </row>
    <row r="510" spans="2:2">
      <c r="B510" t="str">
        <f t="shared" si="30"/>
        <v/>
      </c>
    </row>
    <row r="511" spans="2:2">
      <c r="B511" t="str">
        <f t="shared" si="30"/>
        <v/>
      </c>
    </row>
    <row r="512" spans="2:2">
      <c r="B512" t="str">
        <f t="shared" si="30"/>
        <v/>
      </c>
    </row>
    <row r="513" spans="2:2">
      <c r="B513" t="str">
        <f t="shared" si="30"/>
        <v/>
      </c>
    </row>
    <row r="514" spans="2:2">
      <c r="B514" t="str">
        <f t="shared" si="30"/>
        <v/>
      </c>
    </row>
    <row r="515" spans="2:2">
      <c r="B515" t="str">
        <f t="shared" ref="B515:B578" si="31">H515&amp;F515</f>
        <v/>
      </c>
    </row>
    <row r="516" spans="2:2">
      <c r="B516" t="str">
        <f t="shared" si="31"/>
        <v/>
      </c>
    </row>
    <row r="517" spans="2:2">
      <c r="B517" t="str">
        <f t="shared" si="31"/>
        <v/>
      </c>
    </row>
    <row r="518" spans="2:2">
      <c r="B518" t="str">
        <f t="shared" si="31"/>
        <v/>
      </c>
    </row>
    <row r="519" spans="2:2">
      <c r="B519" t="str">
        <f t="shared" si="31"/>
        <v/>
      </c>
    </row>
    <row r="520" spans="2:2">
      <c r="B520" t="str">
        <f t="shared" si="31"/>
        <v/>
      </c>
    </row>
    <row r="521" spans="2:2">
      <c r="B521" t="str">
        <f t="shared" si="31"/>
        <v/>
      </c>
    </row>
    <row r="522" spans="2:2">
      <c r="B522" t="str">
        <f t="shared" si="31"/>
        <v/>
      </c>
    </row>
    <row r="523" spans="2:2">
      <c r="B523" t="str">
        <f t="shared" si="31"/>
        <v/>
      </c>
    </row>
    <row r="524" spans="2:2">
      <c r="B524" t="str">
        <f t="shared" si="31"/>
        <v/>
      </c>
    </row>
    <row r="525" spans="2:2">
      <c r="B525" t="str">
        <f t="shared" si="31"/>
        <v/>
      </c>
    </row>
    <row r="526" spans="2:2">
      <c r="B526" t="str">
        <f t="shared" si="31"/>
        <v/>
      </c>
    </row>
    <row r="527" spans="2:2">
      <c r="B527" t="str">
        <f t="shared" si="31"/>
        <v/>
      </c>
    </row>
    <row r="528" spans="2:2">
      <c r="B528" t="str">
        <f t="shared" si="31"/>
        <v/>
      </c>
    </row>
    <row r="529" spans="2:2">
      <c r="B529" t="str">
        <f t="shared" si="31"/>
        <v/>
      </c>
    </row>
    <row r="530" spans="2:2">
      <c r="B530" t="str">
        <f t="shared" si="31"/>
        <v/>
      </c>
    </row>
    <row r="531" spans="2:2">
      <c r="B531" t="str">
        <f t="shared" si="31"/>
        <v/>
      </c>
    </row>
    <row r="532" spans="2:2">
      <c r="B532" t="str">
        <f t="shared" si="31"/>
        <v/>
      </c>
    </row>
    <row r="533" spans="2:2">
      <c r="B533" t="str">
        <f t="shared" si="31"/>
        <v/>
      </c>
    </row>
    <row r="534" spans="2:2">
      <c r="B534" t="str">
        <f t="shared" si="31"/>
        <v/>
      </c>
    </row>
    <row r="535" spans="2:2">
      <c r="B535" t="str">
        <f t="shared" si="31"/>
        <v/>
      </c>
    </row>
    <row r="536" spans="2:2">
      <c r="B536" t="str">
        <f t="shared" si="31"/>
        <v/>
      </c>
    </row>
    <row r="537" spans="2:2">
      <c r="B537" t="str">
        <f t="shared" si="31"/>
        <v/>
      </c>
    </row>
    <row r="538" spans="2:2">
      <c r="B538" t="str">
        <f t="shared" si="31"/>
        <v/>
      </c>
    </row>
    <row r="539" spans="2:2">
      <c r="B539" t="str">
        <f t="shared" si="31"/>
        <v/>
      </c>
    </row>
    <row r="540" spans="2:2">
      <c r="B540" t="str">
        <f t="shared" si="31"/>
        <v/>
      </c>
    </row>
    <row r="541" spans="2:2">
      <c r="B541" t="str">
        <f t="shared" si="31"/>
        <v/>
      </c>
    </row>
    <row r="542" spans="2:2">
      <c r="B542" t="str">
        <f t="shared" si="31"/>
        <v/>
      </c>
    </row>
    <row r="543" spans="2:2">
      <c r="B543" t="str">
        <f t="shared" si="31"/>
        <v/>
      </c>
    </row>
    <row r="544" spans="2:2">
      <c r="B544" t="str">
        <f t="shared" si="31"/>
        <v/>
      </c>
    </row>
    <row r="545" spans="2:2">
      <c r="B545" t="str">
        <f t="shared" si="31"/>
        <v/>
      </c>
    </row>
    <row r="546" spans="2:2">
      <c r="B546" t="str">
        <f t="shared" si="31"/>
        <v/>
      </c>
    </row>
    <row r="547" spans="2:2">
      <c r="B547" t="str">
        <f t="shared" si="31"/>
        <v/>
      </c>
    </row>
    <row r="548" spans="2:2">
      <c r="B548" t="str">
        <f t="shared" si="31"/>
        <v/>
      </c>
    </row>
    <row r="549" spans="2:2">
      <c r="B549" t="str">
        <f t="shared" si="31"/>
        <v/>
      </c>
    </row>
    <row r="550" spans="2:2">
      <c r="B550" t="str">
        <f t="shared" si="31"/>
        <v/>
      </c>
    </row>
    <row r="551" spans="2:2">
      <c r="B551" t="str">
        <f t="shared" si="31"/>
        <v/>
      </c>
    </row>
    <row r="552" spans="2:2">
      <c r="B552" t="str">
        <f t="shared" si="31"/>
        <v/>
      </c>
    </row>
    <row r="553" spans="2:2">
      <c r="B553" t="str">
        <f t="shared" si="31"/>
        <v/>
      </c>
    </row>
    <row r="554" spans="2:2">
      <c r="B554" t="str">
        <f t="shared" si="31"/>
        <v/>
      </c>
    </row>
    <row r="555" spans="2:2">
      <c r="B555" t="str">
        <f t="shared" si="31"/>
        <v/>
      </c>
    </row>
    <row r="556" spans="2:2">
      <c r="B556" t="str">
        <f t="shared" si="31"/>
        <v/>
      </c>
    </row>
    <row r="557" spans="2:2">
      <c r="B557" t="str">
        <f t="shared" si="31"/>
        <v/>
      </c>
    </row>
    <row r="558" spans="2:2">
      <c r="B558" t="str">
        <f t="shared" si="31"/>
        <v/>
      </c>
    </row>
    <row r="559" spans="2:2">
      <c r="B559" t="str">
        <f t="shared" si="31"/>
        <v/>
      </c>
    </row>
    <row r="560" spans="2:2">
      <c r="B560" t="str">
        <f t="shared" si="31"/>
        <v/>
      </c>
    </row>
    <row r="561" spans="2:2">
      <c r="B561" t="str">
        <f t="shared" si="31"/>
        <v/>
      </c>
    </row>
    <row r="562" spans="2:2">
      <c r="B562" t="str">
        <f t="shared" si="31"/>
        <v/>
      </c>
    </row>
    <row r="563" spans="2:2">
      <c r="B563" t="str">
        <f t="shared" si="31"/>
        <v/>
      </c>
    </row>
    <row r="564" spans="2:2">
      <c r="B564" t="str">
        <f t="shared" si="31"/>
        <v/>
      </c>
    </row>
    <row r="565" spans="2:2">
      <c r="B565" t="str">
        <f t="shared" si="31"/>
        <v/>
      </c>
    </row>
    <row r="566" spans="2:2">
      <c r="B566" t="str">
        <f t="shared" si="31"/>
        <v/>
      </c>
    </row>
    <row r="567" spans="2:2">
      <c r="B567" t="str">
        <f t="shared" si="31"/>
        <v/>
      </c>
    </row>
    <row r="568" spans="2:2">
      <c r="B568" t="str">
        <f t="shared" si="31"/>
        <v/>
      </c>
    </row>
    <row r="569" spans="2:2">
      <c r="B569" t="str">
        <f t="shared" si="31"/>
        <v/>
      </c>
    </row>
    <row r="570" spans="2:2">
      <c r="B570" t="str">
        <f t="shared" si="31"/>
        <v/>
      </c>
    </row>
    <row r="571" spans="2:2">
      <c r="B571" t="str">
        <f t="shared" si="31"/>
        <v/>
      </c>
    </row>
    <row r="572" spans="2:2">
      <c r="B572" t="str">
        <f t="shared" si="31"/>
        <v/>
      </c>
    </row>
    <row r="573" spans="2:2">
      <c r="B573" t="str">
        <f t="shared" si="31"/>
        <v/>
      </c>
    </row>
    <row r="574" spans="2:2">
      <c r="B574" t="str">
        <f t="shared" si="31"/>
        <v/>
      </c>
    </row>
    <row r="575" spans="2:2">
      <c r="B575" t="str">
        <f t="shared" si="31"/>
        <v/>
      </c>
    </row>
    <row r="576" spans="2:2">
      <c r="B576" t="str">
        <f t="shared" si="31"/>
        <v/>
      </c>
    </row>
    <row r="577" spans="2:2">
      <c r="B577" t="str">
        <f t="shared" si="31"/>
        <v/>
      </c>
    </row>
    <row r="578" spans="2:2">
      <c r="B578" t="str">
        <f t="shared" si="31"/>
        <v/>
      </c>
    </row>
    <row r="579" spans="2:2">
      <c r="B579" t="str">
        <f t="shared" ref="B579:B642" si="32">H579&amp;F579</f>
        <v/>
      </c>
    </row>
    <row r="580" spans="2:2">
      <c r="B580" t="str">
        <f t="shared" si="32"/>
        <v/>
      </c>
    </row>
    <row r="581" spans="2:2">
      <c r="B581" t="str">
        <f t="shared" si="32"/>
        <v/>
      </c>
    </row>
    <row r="582" spans="2:2">
      <c r="B582" t="str">
        <f t="shared" si="32"/>
        <v/>
      </c>
    </row>
    <row r="583" spans="2:2">
      <c r="B583" t="str">
        <f t="shared" si="32"/>
        <v/>
      </c>
    </row>
    <row r="584" spans="2:2">
      <c r="B584" t="str">
        <f t="shared" si="32"/>
        <v/>
      </c>
    </row>
    <row r="585" spans="2:2">
      <c r="B585" t="str">
        <f t="shared" si="32"/>
        <v/>
      </c>
    </row>
    <row r="586" spans="2:2">
      <c r="B586" t="str">
        <f t="shared" si="32"/>
        <v/>
      </c>
    </row>
    <row r="587" spans="2:2">
      <c r="B587" t="str">
        <f t="shared" si="32"/>
        <v/>
      </c>
    </row>
    <row r="588" spans="2:2">
      <c r="B588" t="str">
        <f t="shared" si="32"/>
        <v/>
      </c>
    </row>
    <row r="589" spans="2:2">
      <c r="B589" t="str">
        <f t="shared" si="32"/>
        <v/>
      </c>
    </row>
    <row r="590" spans="2:2">
      <c r="B590" t="str">
        <f t="shared" si="32"/>
        <v/>
      </c>
    </row>
    <row r="591" spans="2:2">
      <c r="B591" t="str">
        <f t="shared" si="32"/>
        <v/>
      </c>
    </row>
    <row r="592" spans="2:2">
      <c r="B592" t="str">
        <f t="shared" si="32"/>
        <v/>
      </c>
    </row>
    <row r="593" spans="2:2">
      <c r="B593" t="str">
        <f t="shared" si="32"/>
        <v/>
      </c>
    </row>
    <row r="594" spans="2:2">
      <c r="B594" t="str">
        <f t="shared" si="32"/>
        <v/>
      </c>
    </row>
    <row r="595" spans="2:2">
      <c r="B595" t="str">
        <f t="shared" si="32"/>
        <v/>
      </c>
    </row>
    <row r="596" spans="2:2">
      <c r="B596" t="str">
        <f t="shared" si="32"/>
        <v/>
      </c>
    </row>
    <row r="597" spans="2:2">
      <c r="B597" t="str">
        <f t="shared" si="32"/>
        <v/>
      </c>
    </row>
    <row r="598" spans="2:2">
      <c r="B598" t="str">
        <f t="shared" si="32"/>
        <v/>
      </c>
    </row>
    <row r="599" spans="2:2">
      <c r="B599" t="str">
        <f t="shared" si="32"/>
        <v/>
      </c>
    </row>
    <row r="600" spans="2:2">
      <c r="B600" t="str">
        <f t="shared" si="32"/>
        <v/>
      </c>
    </row>
    <row r="601" spans="2:2">
      <c r="B601" t="str">
        <f t="shared" si="32"/>
        <v/>
      </c>
    </row>
    <row r="602" spans="2:2">
      <c r="B602" t="str">
        <f t="shared" si="32"/>
        <v/>
      </c>
    </row>
    <row r="603" spans="2:2">
      <c r="B603" t="str">
        <f t="shared" si="32"/>
        <v/>
      </c>
    </row>
    <row r="604" spans="2:2">
      <c r="B604" t="str">
        <f t="shared" si="32"/>
        <v/>
      </c>
    </row>
    <row r="605" spans="2:2">
      <c r="B605" t="str">
        <f t="shared" si="32"/>
        <v/>
      </c>
    </row>
    <row r="606" spans="2:2">
      <c r="B606" t="str">
        <f t="shared" si="32"/>
        <v/>
      </c>
    </row>
    <row r="607" spans="2:2">
      <c r="B607" t="str">
        <f t="shared" si="32"/>
        <v/>
      </c>
    </row>
    <row r="608" spans="2:2">
      <c r="B608" t="str">
        <f t="shared" si="32"/>
        <v/>
      </c>
    </row>
    <row r="609" spans="2:2">
      <c r="B609" t="str">
        <f t="shared" si="32"/>
        <v/>
      </c>
    </row>
    <row r="610" spans="2:2">
      <c r="B610" t="str">
        <f t="shared" si="32"/>
        <v/>
      </c>
    </row>
    <row r="611" spans="2:2">
      <c r="B611" t="str">
        <f t="shared" si="32"/>
        <v/>
      </c>
    </row>
    <row r="612" spans="2:2">
      <c r="B612" t="str">
        <f t="shared" si="32"/>
        <v/>
      </c>
    </row>
    <row r="613" spans="2:2">
      <c r="B613" t="str">
        <f t="shared" si="32"/>
        <v/>
      </c>
    </row>
    <row r="614" spans="2:2">
      <c r="B614" t="str">
        <f t="shared" si="32"/>
        <v/>
      </c>
    </row>
    <row r="615" spans="2:2">
      <c r="B615" t="str">
        <f t="shared" si="32"/>
        <v/>
      </c>
    </row>
    <row r="616" spans="2:2">
      <c r="B616" t="str">
        <f t="shared" si="32"/>
        <v/>
      </c>
    </row>
    <row r="617" spans="2:2">
      <c r="B617" t="str">
        <f t="shared" si="32"/>
        <v/>
      </c>
    </row>
    <row r="618" spans="2:2">
      <c r="B618" t="str">
        <f t="shared" si="32"/>
        <v/>
      </c>
    </row>
    <row r="619" spans="2:2">
      <c r="B619" t="str">
        <f t="shared" si="32"/>
        <v/>
      </c>
    </row>
    <row r="620" spans="2:2">
      <c r="B620" t="str">
        <f t="shared" si="32"/>
        <v/>
      </c>
    </row>
    <row r="621" spans="2:2">
      <c r="B621" t="str">
        <f t="shared" si="32"/>
        <v/>
      </c>
    </row>
    <row r="622" spans="2:2">
      <c r="B622" t="str">
        <f t="shared" si="32"/>
        <v/>
      </c>
    </row>
    <row r="623" spans="2:2">
      <c r="B623" t="str">
        <f t="shared" si="32"/>
        <v/>
      </c>
    </row>
    <row r="624" spans="2:2">
      <c r="B624" t="str">
        <f t="shared" si="32"/>
        <v/>
      </c>
    </row>
    <row r="625" spans="2:2">
      <c r="B625" t="str">
        <f t="shared" si="32"/>
        <v/>
      </c>
    </row>
    <row r="626" spans="2:2">
      <c r="B626" t="str">
        <f t="shared" si="32"/>
        <v/>
      </c>
    </row>
    <row r="627" spans="2:2">
      <c r="B627" t="str">
        <f t="shared" si="32"/>
        <v/>
      </c>
    </row>
    <row r="628" spans="2:2">
      <c r="B628" t="str">
        <f t="shared" si="32"/>
        <v/>
      </c>
    </row>
    <row r="629" spans="2:2">
      <c r="B629" t="str">
        <f t="shared" si="32"/>
        <v/>
      </c>
    </row>
    <row r="630" spans="2:2">
      <c r="B630" t="str">
        <f t="shared" si="32"/>
        <v/>
      </c>
    </row>
    <row r="631" spans="2:2">
      <c r="B631" t="str">
        <f t="shared" si="32"/>
        <v/>
      </c>
    </row>
    <row r="632" spans="2:2">
      <c r="B632" t="str">
        <f t="shared" si="32"/>
        <v/>
      </c>
    </row>
    <row r="633" spans="2:2">
      <c r="B633" t="str">
        <f t="shared" si="32"/>
        <v/>
      </c>
    </row>
    <row r="634" spans="2:2">
      <c r="B634" t="str">
        <f t="shared" si="32"/>
        <v/>
      </c>
    </row>
    <row r="635" spans="2:2">
      <c r="B635" t="str">
        <f t="shared" si="32"/>
        <v/>
      </c>
    </row>
    <row r="636" spans="2:2">
      <c r="B636" t="str">
        <f t="shared" si="32"/>
        <v/>
      </c>
    </row>
    <row r="637" spans="2:2">
      <c r="B637" t="str">
        <f t="shared" si="32"/>
        <v/>
      </c>
    </row>
    <row r="638" spans="2:2">
      <c r="B638" t="str">
        <f t="shared" si="32"/>
        <v/>
      </c>
    </row>
    <row r="639" spans="2:2">
      <c r="B639" t="str">
        <f t="shared" si="32"/>
        <v/>
      </c>
    </row>
    <row r="640" spans="2:2">
      <c r="B640" t="str">
        <f t="shared" si="32"/>
        <v/>
      </c>
    </row>
    <row r="641" spans="2:2">
      <c r="B641" t="str">
        <f t="shared" si="32"/>
        <v/>
      </c>
    </row>
    <row r="642" spans="2:2">
      <c r="B642" t="str">
        <f t="shared" si="32"/>
        <v/>
      </c>
    </row>
    <row r="643" spans="2:2">
      <c r="B643" t="str">
        <f t="shared" ref="B643:B706" si="33">H643&amp;F643</f>
        <v/>
      </c>
    </row>
    <row r="644" spans="2:2">
      <c r="B644" t="str">
        <f t="shared" si="33"/>
        <v/>
      </c>
    </row>
    <row r="645" spans="2:2">
      <c r="B645" t="str">
        <f t="shared" si="33"/>
        <v/>
      </c>
    </row>
    <row r="646" spans="2:2">
      <c r="B646" t="str">
        <f t="shared" si="33"/>
        <v/>
      </c>
    </row>
    <row r="647" spans="2:2">
      <c r="B647" t="str">
        <f t="shared" si="33"/>
        <v/>
      </c>
    </row>
    <row r="648" spans="2:2">
      <c r="B648" t="str">
        <f t="shared" si="33"/>
        <v/>
      </c>
    </row>
    <row r="649" spans="2:2">
      <c r="B649" t="str">
        <f t="shared" si="33"/>
        <v/>
      </c>
    </row>
    <row r="650" spans="2:2">
      <c r="B650" t="str">
        <f t="shared" si="33"/>
        <v/>
      </c>
    </row>
    <row r="651" spans="2:2">
      <c r="B651" t="str">
        <f t="shared" si="33"/>
        <v/>
      </c>
    </row>
    <row r="652" spans="2:2">
      <c r="B652" t="str">
        <f t="shared" si="33"/>
        <v/>
      </c>
    </row>
    <row r="653" spans="2:2">
      <c r="B653" t="str">
        <f t="shared" si="33"/>
        <v/>
      </c>
    </row>
    <row r="654" spans="2:2">
      <c r="B654" t="str">
        <f t="shared" si="33"/>
        <v/>
      </c>
    </row>
    <row r="655" spans="2:2">
      <c r="B655" t="str">
        <f t="shared" si="33"/>
        <v/>
      </c>
    </row>
    <row r="656" spans="2:2">
      <c r="B656" t="str">
        <f t="shared" si="33"/>
        <v/>
      </c>
    </row>
    <row r="657" spans="2:2">
      <c r="B657" t="str">
        <f t="shared" si="33"/>
        <v/>
      </c>
    </row>
    <row r="658" spans="2:2">
      <c r="B658" t="str">
        <f t="shared" si="33"/>
        <v/>
      </c>
    </row>
    <row r="659" spans="2:2">
      <c r="B659" t="str">
        <f t="shared" si="33"/>
        <v/>
      </c>
    </row>
    <row r="660" spans="2:2">
      <c r="B660" t="str">
        <f t="shared" si="33"/>
        <v/>
      </c>
    </row>
    <row r="661" spans="2:2">
      <c r="B661" t="str">
        <f t="shared" si="33"/>
        <v/>
      </c>
    </row>
    <row r="662" spans="2:2">
      <c r="B662" t="str">
        <f t="shared" si="33"/>
        <v/>
      </c>
    </row>
    <row r="663" spans="2:2">
      <c r="B663" t="str">
        <f t="shared" si="33"/>
        <v/>
      </c>
    </row>
    <row r="664" spans="2:2">
      <c r="B664" t="str">
        <f t="shared" si="33"/>
        <v/>
      </c>
    </row>
    <row r="665" spans="2:2">
      <c r="B665" t="str">
        <f t="shared" si="33"/>
        <v/>
      </c>
    </row>
    <row r="666" spans="2:2">
      <c r="B666" t="str">
        <f t="shared" si="33"/>
        <v/>
      </c>
    </row>
    <row r="667" spans="2:2">
      <c r="B667" t="str">
        <f t="shared" si="33"/>
        <v/>
      </c>
    </row>
    <row r="668" spans="2:2">
      <c r="B668" t="str">
        <f t="shared" si="33"/>
        <v/>
      </c>
    </row>
    <row r="669" spans="2:2">
      <c r="B669" t="str">
        <f t="shared" si="33"/>
        <v/>
      </c>
    </row>
    <row r="670" spans="2:2">
      <c r="B670" t="str">
        <f t="shared" si="33"/>
        <v/>
      </c>
    </row>
    <row r="671" spans="2:2">
      <c r="B671" t="str">
        <f t="shared" si="33"/>
        <v/>
      </c>
    </row>
    <row r="672" spans="2:2">
      <c r="B672" t="str">
        <f t="shared" si="33"/>
        <v/>
      </c>
    </row>
    <row r="673" spans="2:2">
      <c r="B673" t="str">
        <f t="shared" si="33"/>
        <v/>
      </c>
    </row>
    <row r="674" spans="2:2">
      <c r="B674" t="str">
        <f t="shared" si="33"/>
        <v/>
      </c>
    </row>
    <row r="675" spans="2:2">
      <c r="B675" t="str">
        <f t="shared" si="33"/>
        <v/>
      </c>
    </row>
    <row r="676" spans="2:2">
      <c r="B676" t="str">
        <f t="shared" si="33"/>
        <v/>
      </c>
    </row>
    <row r="677" spans="2:2">
      <c r="B677" t="str">
        <f t="shared" si="33"/>
        <v/>
      </c>
    </row>
    <row r="678" spans="2:2">
      <c r="B678" t="str">
        <f t="shared" si="33"/>
        <v/>
      </c>
    </row>
    <row r="679" spans="2:2">
      <c r="B679" t="str">
        <f t="shared" si="33"/>
        <v/>
      </c>
    </row>
    <row r="680" spans="2:2">
      <c r="B680" t="str">
        <f t="shared" si="33"/>
        <v/>
      </c>
    </row>
    <row r="681" spans="2:2">
      <c r="B681" t="str">
        <f t="shared" si="33"/>
        <v/>
      </c>
    </row>
    <row r="682" spans="2:2">
      <c r="B682" t="str">
        <f t="shared" si="33"/>
        <v/>
      </c>
    </row>
    <row r="683" spans="2:2">
      <c r="B683" t="str">
        <f t="shared" si="33"/>
        <v/>
      </c>
    </row>
    <row r="684" spans="2:2">
      <c r="B684" t="str">
        <f t="shared" si="33"/>
        <v/>
      </c>
    </row>
    <row r="685" spans="2:2">
      <c r="B685" t="str">
        <f t="shared" si="33"/>
        <v/>
      </c>
    </row>
    <row r="686" spans="2:2">
      <c r="B686" t="str">
        <f t="shared" si="33"/>
        <v/>
      </c>
    </row>
    <row r="687" spans="2:2">
      <c r="B687" t="str">
        <f t="shared" si="33"/>
        <v/>
      </c>
    </row>
    <row r="688" spans="2:2">
      <c r="B688" t="str">
        <f t="shared" si="33"/>
        <v/>
      </c>
    </row>
    <row r="689" spans="2:2">
      <c r="B689" t="str">
        <f t="shared" si="33"/>
        <v/>
      </c>
    </row>
    <row r="690" spans="2:2">
      <c r="B690" t="str">
        <f t="shared" si="33"/>
        <v/>
      </c>
    </row>
    <row r="691" spans="2:2">
      <c r="B691" t="str">
        <f t="shared" si="33"/>
        <v/>
      </c>
    </row>
    <row r="692" spans="2:2">
      <c r="B692" t="str">
        <f t="shared" si="33"/>
        <v/>
      </c>
    </row>
    <row r="693" spans="2:2">
      <c r="B693" t="str">
        <f t="shared" si="33"/>
        <v/>
      </c>
    </row>
    <row r="694" spans="2:2">
      <c r="B694" t="str">
        <f t="shared" si="33"/>
        <v/>
      </c>
    </row>
    <row r="695" spans="2:2">
      <c r="B695" t="str">
        <f t="shared" si="33"/>
        <v/>
      </c>
    </row>
    <row r="696" spans="2:2">
      <c r="B696" t="str">
        <f t="shared" si="33"/>
        <v/>
      </c>
    </row>
    <row r="697" spans="2:2">
      <c r="B697" t="str">
        <f t="shared" si="33"/>
        <v/>
      </c>
    </row>
    <row r="698" spans="2:2">
      <c r="B698" t="str">
        <f t="shared" si="33"/>
        <v/>
      </c>
    </row>
    <row r="699" spans="2:2">
      <c r="B699" t="str">
        <f t="shared" si="33"/>
        <v/>
      </c>
    </row>
    <row r="700" spans="2:2">
      <c r="B700" t="str">
        <f t="shared" si="33"/>
        <v/>
      </c>
    </row>
    <row r="701" spans="2:2">
      <c r="B701" t="str">
        <f t="shared" si="33"/>
        <v/>
      </c>
    </row>
    <row r="702" spans="2:2">
      <c r="B702" t="str">
        <f t="shared" si="33"/>
        <v/>
      </c>
    </row>
    <row r="703" spans="2:2">
      <c r="B703" t="str">
        <f t="shared" si="33"/>
        <v/>
      </c>
    </row>
    <row r="704" spans="2:2">
      <c r="B704" t="str">
        <f t="shared" si="33"/>
        <v/>
      </c>
    </row>
    <row r="705" spans="2:2">
      <c r="B705" t="str">
        <f t="shared" si="33"/>
        <v/>
      </c>
    </row>
    <row r="706" spans="2:2">
      <c r="B706" t="str">
        <f t="shared" si="33"/>
        <v/>
      </c>
    </row>
    <row r="707" spans="2:2">
      <c r="B707" t="str">
        <f t="shared" ref="B707:B770" si="34">H707&amp;F707</f>
        <v/>
      </c>
    </row>
    <row r="708" spans="2:2">
      <c r="B708" t="str">
        <f t="shared" si="34"/>
        <v/>
      </c>
    </row>
    <row r="709" spans="2:2">
      <c r="B709" t="str">
        <f t="shared" si="34"/>
        <v/>
      </c>
    </row>
    <row r="710" spans="2:2">
      <c r="B710" t="str">
        <f t="shared" si="34"/>
        <v/>
      </c>
    </row>
    <row r="711" spans="2:2">
      <c r="B711" t="str">
        <f t="shared" si="34"/>
        <v/>
      </c>
    </row>
    <row r="712" spans="2:2">
      <c r="B712" t="str">
        <f t="shared" si="34"/>
        <v/>
      </c>
    </row>
    <row r="713" spans="2:2">
      <c r="B713" t="str">
        <f t="shared" si="34"/>
        <v/>
      </c>
    </row>
    <row r="714" spans="2:2">
      <c r="B714" t="str">
        <f t="shared" si="34"/>
        <v/>
      </c>
    </row>
    <row r="715" spans="2:2">
      <c r="B715" t="str">
        <f t="shared" si="34"/>
        <v/>
      </c>
    </row>
    <row r="716" spans="2:2">
      <c r="B716" t="str">
        <f t="shared" si="34"/>
        <v/>
      </c>
    </row>
    <row r="717" spans="2:2">
      <c r="B717" t="str">
        <f t="shared" si="34"/>
        <v/>
      </c>
    </row>
    <row r="718" spans="2:2">
      <c r="B718" t="str">
        <f t="shared" si="34"/>
        <v/>
      </c>
    </row>
    <row r="719" spans="2:2">
      <c r="B719" t="str">
        <f t="shared" si="34"/>
        <v/>
      </c>
    </row>
    <row r="720" spans="2:2">
      <c r="B720" t="str">
        <f t="shared" si="34"/>
        <v/>
      </c>
    </row>
    <row r="721" spans="2:2">
      <c r="B721" t="str">
        <f t="shared" si="34"/>
        <v/>
      </c>
    </row>
    <row r="722" spans="2:2">
      <c r="B722" t="str">
        <f t="shared" si="34"/>
        <v/>
      </c>
    </row>
    <row r="723" spans="2:2">
      <c r="B723" t="str">
        <f t="shared" si="34"/>
        <v/>
      </c>
    </row>
    <row r="724" spans="2:2">
      <c r="B724" t="str">
        <f t="shared" si="34"/>
        <v/>
      </c>
    </row>
    <row r="725" spans="2:2">
      <c r="B725" t="str">
        <f t="shared" si="34"/>
        <v/>
      </c>
    </row>
    <row r="726" spans="2:2">
      <c r="B726" t="str">
        <f t="shared" si="34"/>
        <v/>
      </c>
    </row>
    <row r="727" spans="2:2">
      <c r="B727" t="str">
        <f t="shared" si="34"/>
        <v/>
      </c>
    </row>
    <row r="728" spans="2:2">
      <c r="B728" t="str">
        <f t="shared" si="34"/>
        <v/>
      </c>
    </row>
    <row r="729" spans="2:2">
      <c r="B729" t="str">
        <f t="shared" si="34"/>
        <v/>
      </c>
    </row>
    <row r="730" spans="2:2">
      <c r="B730" t="str">
        <f t="shared" si="34"/>
        <v/>
      </c>
    </row>
    <row r="731" spans="2:2">
      <c r="B731" t="str">
        <f t="shared" si="34"/>
        <v/>
      </c>
    </row>
    <row r="732" spans="2:2">
      <c r="B732" t="str">
        <f t="shared" si="34"/>
        <v/>
      </c>
    </row>
    <row r="733" spans="2:2">
      <c r="B733" t="str">
        <f t="shared" si="34"/>
        <v/>
      </c>
    </row>
    <row r="734" spans="2:2">
      <c r="B734" t="str">
        <f t="shared" si="34"/>
        <v/>
      </c>
    </row>
    <row r="735" spans="2:2">
      <c r="B735" t="str">
        <f t="shared" si="34"/>
        <v/>
      </c>
    </row>
    <row r="736" spans="2:2">
      <c r="B736" t="str">
        <f t="shared" si="34"/>
        <v/>
      </c>
    </row>
    <row r="737" spans="2:2">
      <c r="B737" t="str">
        <f t="shared" si="34"/>
        <v/>
      </c>
    </row>
    <row r="738" spans="2:2">
      <c r="B738" t="str">
        <f t="shared" si="34"/>
        <v/>
      </c>
    </row>
    <row r="739" spans="2:2">
      <c r="B739" t="str">
        <f t="shared" si="34"/>
        <v/>
      </c>
    </row>
    <row r="740" spans="2:2">
      <c r="B740" t="str">
        <f t="shared" si="34"/>
        <v/>
      </c>
    </row>
    <row r="741" spans="2:2">
      <c r="B741" t="str">
        <f t="shared" si="34"/>
        <v/>
      </c>
    </row>
    <row r="742" spans="2:2">
      <c r="B742" t="str">
        <f t="shared" si="34"/>
        <v/>
      </c>
    </row>
    <row r="743" spans="2:2">
      <c r="B743" t="str">
        <f t="shared" si="34"/>
        <v/>
      </c>
    </row>
    <row r="744" spans="2:2">
      <c r="B744" t="str">
        <f t="shared" si="34"/>
        <v/>
      </c>
    </row>
    <row r="745" spans="2:2">
      <c r="B745" t="str">
        <f t="shared" si="34"/>
        <v/>
      </c>
    </row>
    <row r="746" spans="2:2">
      <c r="B746" t="str">
        <f t="shared" si="34"/>
        <v/>
      </c>
    </row>
    <row r="747" spans="2:2">
      <c r="B747" t="str">
        <f t="shared" si="34"/>
        <v/>
      </c>
    </row>
    <row r="748" spans="2:2">
      <c r="B748" t="str">
        <f t="shared" si="34"/>
        <v/>
      </c>
    </row>
    <row r="749" spans="2:2">
      <c r="B749" t="str">
        <f t="shared" si="34"/>
        <v/>
      </c>
    </row>
    <row r="750" spans="2:2">
      <c r="B750" t="str">
        <f t="shared" si="34"/>
        <v/>
      </c>
    </row>
    <row r="751" spans="2:2">
      <c r="B751" t="str">
        <f t="shared" si="34"/>
        <v/>
      </c>
    </row>
    <row r="752" spans="2:2">
      <c r="B752" t="str">
        <f t="shared" si="34"/>
        <v/>
      </c>
    </row>
    <row r="753" spans="2:2">
      <c r="B753" t="str">
        <f t="shared" si="34"/>
        <v/>
      </c>
    </row>
    <row r="754" spans="2:2">
      <c r="B754" t="str">
        <f t="shared" si="34"/>
        <v/>
      </c>
    </row>
    <row r="755" spans="2:2">
      <c r="B755" t="str">
        <f t="shared" si="34"/>
        <v/>
      </c>
    </row>
    <row r="756" spans="2:2">
      <c r="B756" t="str">
        <f t="shared" si="34"/>
        <v/>
      </c>
    </row>
    <row r="757" spans="2:2">
      <c r="B757" t="str">
        <f t="shared" si="34"/>
        <v/>
      </c>
    </row>
    <row r="758" spans="2:2">
      <c r="B758" t="str">
        <f t="shared" si="34"/>
        <v/>
      </c>
    </row>
    <row r="759" spans="2:2">
      <c r="B759" t="str">
        <f t="shared" si="34"/>
        <v/>
      </c>
    </row>
    <row r="760" spans="2:2">
      <c r="B760" t="str">
        <f t="shared" si="34"/>
        <v/>
      </c>
    </row>
    <row r="761" spans="2:2">
      <c r="B761" t="str">
        <f t="shared" si="34"/>
        <v/>
      </c>
    </row>
    <row r="762" spans="2:2">
      <c r="B762" t="str">
        <f t="shared" si="34"/>
        <v/>
      </c>
    </row>
    <row r="763" spans="2:2">
      <c r="B763" t="str">
        <f t="shared" si="34"/>
        <v/>
      </c>
    </row>
    <row r="764" spans="2:2">
      <c r="B764" t="str">
        <f t="shared" si="34"/>
        <v/>
      </c>
    </row>
    <row r="765" spans="2:2">
      <c r="B765" t="str">
        <f t="shared" si="34"/>
        <v/>
      </c>
    </row>
    <row r="766" spans="2:2">
      <c r="B766" t="str">
        <f t="shared" si="34"/>
        <v/>
      </c>
    </row>
    <row r="767" spans="2:2">
      <c r="B767" t="str">
        <f t="shared" si="34"/>
        <v/>
      </c>
    </row>
    <row r="768" spans="2:2">
      <c r="B768" t="str">
        <f t="shared" si="34"/>
        <v/>
      </c>
    </row>
    <row r="769" spans="2:2">
      <c r="B769" t="str">
        <f t="shared" si="34"/>
        <v/>
      </c>
    </row>
    <row r="770" spans="2:2">
      <c r="B770" t="str">
        <f t="shared" si="34"/>
        <v/>
      </c>
    </row>
    <row r="771" spans="2:2">
      <c r="B771" t="str">
        <f t="shared" ref="B771:B834" si="35">H771&amp;F771</f>
        <v/>
      </c>
    </row>
    <row r="772" spans="2:2">
      <c r="B772" t="str">
        <f t="shared" si="35"/>
        <v/>
      </c>
    </row>
    <row r="773" spans="2:2">
      <c r="B773" t="str">
        <f t="shared" si="35"/>
        <v/>
      </c>
    </row>
    <row r="774" spans="2:2">
      <c r="B774" t="str">
        <f t="shared" si="35"/>
        <v/>
      </c>
    </row>
    <row r="775" spans="2:2">
      <c r="B775" t="str">
        <f t="shared" si="35"/>
        <v/>
      </c>
    </row>
    <row r="776" spans="2:2">
      <c r="B776" t="str">
        <f t="shared" si="35"/>
        <v/>
      </c>
    </row>
    <row r="777" spans="2:2">
      <c r="B777" t="str">
        <f t="shared" si="35"/>
        <v/>
      </c>
    </row>
    <row r="778" spans="2:2">
      <c r="B778" t="str">
        <f t="shared" si="35"/>
        <v/>
      </c>
    </row>
    <row r="779" spans="2:2">
      <c r="B779" t="str">
        <f t="shared" si="35"/>
        <v/>
      </c>
    </row>
    <row r="780" spans="2:2">
      <c r="B780" t="str">
        <f t="shared" si="35"/>
        <v/>
      </c>
    </row>
    <row r="781" spans="2:2">
      <c r="B781" t="str">
        <f t="shared" si="35"/>
        <v/>
      </c>
    </row>
    <row r="782" spans="2:2">
      <c r="B782" t="str">
        <f t="shared" si="35"/>
        <v/>
      </c>
    </row>
    <row r="783" spans="2:2">
      <c r="B783" t="str">
        <f t="shared" si="35"/>
        <v/>
      </c>
    </row>
    <row r="784" spans="2:2">
      <c r="B784" t="str">
        <f t="shared" si="35"/>
        <v/>
      </c>
    </row>
    <row r="785" spans="2:2">
      <c r="B785" t="str">
        <f t="shared" si="35"/>
        <v/>
      </c>
    </row>
    <row r="786" spans="2:2">
      <c r="B786" t="str">
        <f t="shared" si="35"/>
        <v/>
      </c>
    </row>
    <row r="787" spans="2:2">
      <c r="B787" t="str">
        <f t="shared" si="35"/>
        <v/>
      </c>
    </row>
    <row r="788" spans="2:2">
      <c r="B788" t="str">
        <f t="shared" si="35"/>
        <v/>
      </c>
    </row>
    <row r="789" spans="2:2">
      <c r="B789" t="str">
        <f t="shared" si="35"/>
        <v/>
      </c>
    </row>
    <row r="790" spans="2:2">
      <c r="B790" t="str">
        <f t="shared" si="35"/>
        <v/>
      </c>
    </row>
    <row r="791" spans="2:2">
      <c r="B791" t="str">
        <f t="shared" si="35"/>
        <v/>
      </c>
    </row>
    <row r="792" spans="2:2">
      <c r="B792" t="str">
        <f t="shared" si="35"/>
        <v/>
      </c>
    </row>
    <row r="793" spans="2:2">
      <c r="B793" t="str">
        <f t="shared" si="35"/>
        <v/>
      </c>
    </row>
    <row r="794" spans="2:2">
      <c r="B794" t="str">
        <f t="shared" si="35"/>
        <v/>
      </c>
    </row>
    <row r="795" spans="2:2">
      <c r="B795" t="str">
        <f t="shared" si="35"/>
        <v/>
      </c>
    </row>
    <row r="796" spans="2:2">
      <c r="B796" t="str">
        <f t="shared" si="35"/>
        <v/>
      </c>
    </row>
    <row r="797" spans="2:2">
      <c r="B797" t="str">
        <f t="shared" si="35"/>
        <v/>
      </c>
    </row>
    <row r="798" spans="2:2">
      <c r="B798" t="str">
        <f t="shared" si="35"/>
        <v/>
      </c>
    </row>
    <row r="799" spans="2:2">
      <c r="B799" t="str">
        <f t="shared" si="35"/>
        <v/>
      </c>
    </row>
    <row r="800" spans="2:2">
      <c r="B800" t="str">
        <f t="shared" si="35"/>
        <v/>
      </c>
    </row>
    <row r="801" spans="2:2">
      <c r="B801" t="str">
        <f t="shared" si="35"/>
        <v/>
      </c>
    </row>
    <row r="802" spans="2:2">
      <c r="B802" t="str">
        <f t="shared" si="35"/>
        <v/>
      </c>
    </row>
    <row r="803" spans="2:2">
      <c r="B803" t="str">
        <f t="shared" si="35"/>
        <v/>
      </c>
    </row>
    <row r="804" spans="2:2">
      <c r="B804" t="str">
        <f t="shared" si="35"/>
        <v/>
      </c>
    </row>
    <row r="805" spans="2:2">
      <c r="B805" t="str">
        <f t="shared" si="35"/>
        <v/>
      </c>
    </row>
    <row r="806" spans="2:2">
      <c r="B806" t="str">
        <f t="shared" si="35"/>
        <v/>
      </c>
    </row>
    <row r="807" spans="2:2">
      <c r="B807" t="str">
        <f t="shared" si="35"/>
        <v/>
      </c>
    </row>
    <row r="808" spans="2:2">
      <c r="B808" t="str">
        <f t="shared" si="35"/>
        <v/>
      </c>
    </row>
    <row r="809" spans="2:2">
      <c r="B809" t="str">
        <f t="shared" si="35"/>
        <v/>
      </c>
    </row>
    <row r="810" spans="2:2">
      <c r="B810" t="str">
        <f t="shared" si="35"/>
        <v/>
      </c>
    </row>
    <row r="811" spans="2:2">
      <c r="B811" t="str">
        <f t="shared" si="35"/>
        <v/>
      </c>
    </row>
    <row r="812" spans="2:2">
      <c r="B812" t="str">
        <f t="shared" si="35"/>
        <v/>
      </c>
    </row>
    <row r="813" spans="2:2">
      <c r="B813" t="str">
        <f t="shared" si="35"/>
        <v/>
      </c>
    </row>
    <row r="814" spans="2:2">
      <c r="B814" t="str">
        <f t="shared" si="35"/>
        <v/>
      </c>
    </row>
    <row r="815" spans="2:2">
      <c r="B815" t="str">
        <f t="shared" si="35"/>
        <v/>
      </c>
    </row>
    <row r="816" spans="2:2">
      <c r="B816" t="str">
        <f t="shared" si="35"/>
        <v/>
      </c>
    </row>
    <row r="817" spans="2:2">
      <c r="B817" t="str">
        <f t="shared" si="35"/>
        <v/>
      </c>
    </row>
    <row r="818" spans="2:2">
      <c r="B818" t="str">
        <f t="shared" si="35"/>
        <v/>
      </c>
    </row>
    <row r="819" spans="2:2">
      <c r="B819" t="str">
        <f t="shared" si="35"/>
        <v/>
      </c>
    </row>
    <row r="820" spans="2:2">
      <c r="B820" t="str">
        <f t="shared" si="35"/>
        <v/>
      </c>
    </row>
    <row r="821" spans="2:2">
      <c r="B821" t="str">
        <f t="shared" si="35"/>
        <v/>
      </c>
    </row>
    <row r="822" spans="2:2">
      <c r="B822" t="str">
        <f t="shared" si="35"/>
        <v/>
      </c>
    </row>
    <row r="823" spans="2:2">
      <c r="B823" t="str">
        <f t="shared" si="35"/>
        <v/>
      </c>
    </row>
    <row r="824" spans="2:2">
      <c r="B824" t="str">
        <f t="shared" si="35"/>
        <v/>
      </c>
    </row>
    <row r="825" spans="2:2">
      <c r="B825" t="str">
        <f t="shared" si="35"/>
        <v/>
      </c>
    </row>
    <row r="826" spans="2:2">
      <c r="B826" t="str">
        <f t="shared" si="35"/>
        <v/>
      </c>
    </row>
    <row r="827" spans="2:2">
      <c r="B827" t="str">
        <f t="shared" si="35"/>
        <v/>
      </c>
    </row>
    <row r="828" spans="2:2">
      <c r="B828" t="str">
        <f t="shared" si="35"/>
        <v/>
      </c>
    </row>
    <row r="829" spans="2:2">
      <c r="B829" t="str">
        <f t="shared" si="35"/>
        <v/>
      </c>
    </row>
    <row r="830" spans="2:2">
      <c r="B830" t="str">
        <f t="shared" si="35"/>
        <v/>
      </c>
    </row>
    <row r="831" spans="2:2">
      <c r="B831" t="str">
        <f t="shared" si="35"/>
        <v/>
      </c>
    </row>
    <row r="832" spans="2:2">
      <c r="B832" t="str">
        <f t="shared" si="35"/>
        <v/>
      </c>
    </row>
    <row r="833" spans="2:2">
      <c r="B833" t="str">
        <f t="shared" si="35"/>
        <v/>
      </c>
    </row>
    <row r="834" spans="2:2">
      <c r="B834" t="str">
        <f t="shared" si="35"/>
        <v/>
      </c>
    </row>
    <row r="835" spans="2:2">
      <c r="B835" t="str">
        <f t="shared" ref="B835:B898" si="36">H835&amp;F835</f>
        <v/>
      </c>
    </row>
    <row r="836" spans="2:2">
      <c r="B836" t="str">
        <f t="shared" si="36"/>
        <v/>
      </c>
    </row>
    <row r="837" spans="2:2">
      <c r="B837" t="str">
        <f t="shared" si="36"/>
        <v/>
      </c>
    </row>
    <row r="838" spans="2:2">
      <c r="B838" t="str">
        <f t="shared" si="36"/>
        <v/>
      </c>
    </row>
    <row r="839" spans="2:2">
      <c r="B839" t="str">
        <f t="shared" si="36"/>
        <v/>
      </c>
    </row>
    <row r="840" spans="2:2">
      <c r="B840" t="str">
        <f t="shared" si="36"/>
        <v/>
      </c>
    </row>
    <row r="841" spans="2:2">
      <c r="B841" t="str">
        <f t="shared" si="36"/>
        <v/>
      </c>
    </row>
    <row r="842" spans="2:2">
      <c r="B842" t="str">
        <f t="shared" si="36"/>
        <v/>
      </c>
    </row>
    <row r="843" spans="2:2">
      <c r="B843" t="str">
        <f t="shared" si="36"/>
        <v/>
      </c>
    </row>
    <row r="844" spans="2:2">
      <c r="B844" t="str">
        <f t="shared" si="36"/>
        <v/>
      </c>
    </row>
    <row r="845" spans="2:2">
      <c r="B845" t="str">
        <f t="shared" si="36"/>
        <v/>
      </c>
    </row>
    <row r="846" spans="2:2">
      <c r="B846" t="str">
        <f t="shared" si="36"/>
        <v/>
      </c>
    </row>
    <row r="847" spans="2:2">
      <c r="B847" t="str">
        <f t="shared" si="36"/>
        <v/>
      </c>
    </row>
    <row r="848" spans="2:2">
      <c r="B848" t="str">
        <f t="shared" si="36"/>
        <v/>
      </c>
    </row>
    <row r="849" spans="2:2">
      <c r="B849" t="str">
        <f t="shared" si="36"/>
        <v/>
      </c>
    </row>
    <row r="850" spans="2:2">
      <c r="B850" t="str">
        <f t="shared" si="36"/>
        <v/>
      </c>
    </row>
    <row r="851" spans="2:2">
      <c r="B851" t="str">
        <f t="shared" si="36"/>
        <v/>
      </c>
    </row>
    <row r="852" spans="2:2">
      <c r="B852" t="str">
        <f t="shared" si="36"/>
        <v/>
      </c>
    </row>
    <row r="853" spans="2:2">
      <c r="B853" t="str">
        <f t="shared" si="36"/>
        <v/>
      </c>
    </row>
    <row r="854" spans="2:2">
      <c r="B854" t="str">
        <f t="shared" si="36"/>
        <v/>
      </c>
    </row>
    <row r="855" spans="2:2">
      <c r="B855" t="str">
        <f t="shared" si="36"/>
        <v/>
      </c>
    </row>
    <row r="856" spans="2:2">
      <c r="B856" t="str">
        <f t="shared" si="36"/>
        <v/>
      </c>
    </row>
    <row r="857" spans="2:2">
      <c r="B857" t="str">
        <f t="shared" si="36"/>
        <v/>
      </c>
    </row>
    <row r="858" spans="2:2">
      <c r="B858" t="str">
        <f t="shared" si="36"/>
        <v/>
      </c>
    </row>
    <row r="859" spans="2:2">
      <c r="B859" t="str">
        <f t="shared" si="36"/>
        <v/>
      </c>
    </row>
    <row r="860" spans="2:2">
      <c r="B860" t="str">
        <f t="shared" si="36"/>
        <v/>
      </c>
    </row>
    <row r="861" spans="2:2">
      <c r="B861" t="str">
        <f t="shared" si="36"/>
        <v/>
      </c>
    </row>
    <row r="862" spans="2:2">
      <c r="B862" t="str">
        <f t="shared" si="36"/>
        <v/>
      </c>
    </row>
    <row r="863" spans="2:2">
      <c r="B863" t="str">
        <f t="shared" si="36"/>
        <v/>
      </c>
    </row>
    <row r="864" spans="2:2">
      <c r="B864" t="str">
        <f t="shared" si="36"/>
        <v/>
      </c>
    </row>
    <row r="865" spans="2:2">
      <c r="B865" t="str">
        <f t="shared" si="36"/>
        <v/>
      </c>
    </row>
    <row r="866" spans="2:2">
      <c r="B866" t="str">
        <f t="shared" si="36"/>
        <v/>
      </c>
    </row>
    <row r="867" spans="2:2">
      <c r="B867" t="str">
        <f t="shared" si="36"/>
        <v/>
      </c>
    </row>
    <row r="868" spans="2:2">
      <c r="B868" t="str">
        <f t="shared" si="36"/>
        <v/>
      </c>
    </row>
    <row r="869" spans="2:2">
      <c r="B869" t="str">
        <f t="shared" si="36"/>
        <v/>
      </c>
    </row>
    <row r="870" spans="2:2">
      <c r="B870" t="str">
        <f t="shared" si="36"/>
        <v/>
      </c>
    </row>
    <row r="871" spans="2:2">
      <c r="B871" t="str">
        <f t="shared" si="36"/>
        <v/>
      </c>
    </row>
    <row r="872" spans="2:2">
      <c r="B872" t="str">
        <f t="shared" si="36"/>
        <v/>
      </c>
    </row>
    <row r="873" spans="2:2">
      <c r="B873" t="str">
        <f t="shared" si="36"/>
        <v/>
      </c>
    </row>
    <row r="874" spans="2:2">
      <c r="B874" t="str">
        <f t="shared" si="36"/>
        <v/>
      </c>
    </row>
    <row r="875" spans="2:2">
      <c r="B875" t="str">
        <f t="shared" si="36"/>
        <v/>
      </c>
    </row>
    <row r="876" spans="2:2">
      <c r="B876" t="str">
        <f t="shared" si="36"/>
        <v/>
      </c>
    </row>
    <row r="877" spans="2:2">
      <c r="B877" t="str">
        <f t="shared" si="36"/>
        <v/>
      </c>
    </row>
    <row r="878" spans="2:2">
      <c r="B878" t="str">
        <f t="shared" si="36"/>
        <v/>
      </c>
    </row>
    <row r="879" spans="2:2">
      <c r="B879" t="str">
        <f t="shared" si="36"/>
        <v/>
      </c>
    </row>
    <row r="880" spans="2:2">
      <c r="B880" t="str">
        <f t="shared" si="36"/>
        <v/>
      </c>
    </row>
    <row r="881" spans="2:2">
      <c r="B881" t="str">
        <f t="shared" si="36"/>
        <v/>
      </c>
    </row>
    <row r="882" spans="2:2">
      <c r="B882" t="str">
        <f t="shared" si="36"/>
        <v/>
      </c>
    </row>
    <row r="883" spans="2:2">
      <c r="B883" t="str">
        <f t="shared" si="36"/>
        <v/>
      </c>
    </row>
    <row r="884" spans="2:2">
      <c r="B884" t="str">
        <f t="shared" si="36"/>
        <v/>
      </c>
    </row>
    <row r="885" spans="2:2">
      <c r="B885" t="str">
        <f t="shared" si="36"/>
        <v/>
      </c>
    </row>
    <row r="886" spans="2:2">
      <c r="B886" t="str">
        <f t="shared" si="36"/>
        <v/>
      </c>
    </row>
    <row r="887" spans="2:2">
      <c r="B887" t="str">
        <f t="shared" si="36"/>
        <v/>
      </c>
    </row>
    <row r="888" spans="2:2">
      <c r="B888" t="str">
        <f t="shared" si="36"/>
        <v/>
      </c>
    </row>
    <row r="889" spans="2:2">
      <c r="B889" t="str">
        <f t="shared" si="36"/>
        <v/>
      </c>
    </row>
    <row r="890" spans="2:2">
      <c r="B890" t="str">
        <f t="shared" si="36"/>
        <v/>
      </c>
    </row>
    <row r="891" spans="2:2">
      <c r="B891" t="str">
        <f t="shared" si="36"/>
        <v/>
      </c>
    </row>
    <row r="892" spans="2:2">
      <c r="B892" t="str">
        <f t="shared" si="36"/>
        <v/>
      </c>
    </row>
    <row r="893" spans="2:2">
      <c r="B893" t="str">
        <f t="shared" si="36"/>
        <v/>
      </c>
    </row>
    <row r="894" spans="2:2">
      <c r="B894" t="str">
        <f t="shared" si="36"/>
        <v/>
      </c>
    </row>
    <row r="895" spans="2:2">
      <c r="B895" t="str">
        <f t="shared" si="36"/>
        <v/>
      </c>
    </row>
    <row r="896" spans="2:2">
      <c r="B896" t="str">
        <f t="shared" si="36"/>
        <v/>
      </c>
    </row>
    <row r="897" spans="2:2">
      <c r="B897" t="str">
        <f t="shared" si="36"/>
        <v/>
      </c>
    </row>
    <row r="898" spans="2:2">
      <c r="B898" t="str">
        <f t="shared" si="36"/>
        <v/>
      </c>
    </row>
    <row r="899" spans="2:2">
      <c r="B899" t="str">
        <f t="shared" ref="B899:B962" si="37">H899&amp;F899</f>
        <v/>
      </c>
    </row>
    <row r="900" spans="2:2">
      <c r="B900" t="str">
        <f t="shared" si="37"/>
        <v/>
      </c>
    </row>
    <row r="901" spans="2:2">
      <c r="B901" t="str">
        <f t="shared" si="37"/>
        <v/>
      </c>
    </row>
    <row r="902" spans="2:2">
      <c r="B902" t="str">
        <f t="shared" si="37"/>
        <v/>
      </c>
    </row>
    <row r="903" spans="2:2">
      <c r="B903" t="str">
        <f t="shared" si="37"/>
        <v/>
      </c>
    </row>
    <row r="904" spans="2:2">
      <c r="B904" t="str">
        <f t="shared" si="37"/>
        <v/>
      </c>
    </row>
    <row r="905" spans="2:2">
      <c r="B905" t="str">
        <f t="shared" si="37"/>
        <v/>
      </c>
    </row>
    <row r="906" spans="2:2">
      <c r="B906" t="str">
        <f t="shared" si="37"/>
        <v/>
      </c>
    </row>
    <row r="907" spans="2:2">
      <c r="B907" t="str">
        <f t="shared" si="37"/>
        <v/>
      </c>
    </row>
    <row r="908" spans="2:2">
      <c r="B908" t="str">
        <f t="shared" si="37"/>
        <v/>
      </c>
    </row>
    <row r="909" spans="2:2">
      <c r="B909" t="str">
        <f t="shared" si="37"/>
        <v/>
      </c>
    </row>
    <row r="910" spans="2:2">
      <c r="B910" t="str">
        <f t="shared" si="37"/>
        <v/>
      </c>
    </row>
    <row r="911" spans="2:2">
      <c r="B911" t="str">
        <f t="shared" si="37"/>
        <v/>
      </c>
    </row>
    <row r="912" spans="2:2">
      <c r="B912" t="str">
        <f t="shared" si="37"/>
        <v/>
      </c>
    </row>
    <row r="913" spans="2:2">
      <c r="B913" t="str">
        <f t="shared" si="37"/>
        <v/>
      </c>
    </row>
    <row r="914" spans="2:2">
      <c r="B914" t="str">
        <f t="shared" si="37"/>
        <v/>
      </c>
    </row>
    <row r="915" spans="2:2">
      <c r="B915" t="str">
        <f t="shared" si="37"/>
        <v/>
      </c>
    </row>
    <row r="916" spans="2:2">
      <c r="B916" t="str">
        <f t="shared" si="37"/>
        <v/>
      </c>
    </row>
    <row r="917" spans="2:2">
      <c r="B917" t="str">
        <f t="shared" si="37"/>
        <v/>
      </c>
    </row>
    <row r="918" spans="2:2">
      <c r="B918" t="str">
        <f t="shared" si="37"/>
        <v/>
      </c>
    </row>
    <row r="919" spans="2:2">
      <c r="B919" t="str">
        <f t="shared" si="37"/>
        <v/>
      </c>
    </row>
    <row r="920" spans="2:2">
      <c r="B920" t="str">
        <f t="shared" si="37"/>
        <v/>
      </c>
    </row>
    <row r="921" spans="2:2">
      <c r="B921" t="str">
        <f t="shared" si="37"/>
        <v/>
      </c>
    </row>
    <row r="922" spans="2:2">
      <c r="B922" t="str">
        <f t="shared" si="37"/>
        <v/>
      </c>
    </row>
    <row r="923" spans="2:2">
      <c r="B923" t="str">
        <f t="shared" si="37"/>
        <v/>
      </c>
    </row>
    <row r="924" spans="2:2">
      <c r="B924" t="str">
        <f t="shared" si="37"/>
        <v/>
      </c>
    </row>
    <row r="925" spans="2:2">
      <c r="B925" t="str">
        <f t="shared" si="37"/>
        <v/>
      </c>
    </row>
    <row r="926" spans="2:2">
      <c r="B926" t="str">
        <f t="shared" si="37"/>
        <v/>
      </c>
    </row>
    <row r="927" spans="2:2">
      <c r="B927" t="str">
        <f t="shared" si="37"/>
        <v/>
      </c>
    </row>
    <row r="928" spans="2:2">
      <c r="B928" t="str">
        <f t="shared" si="37"/>
        <v/>
      </c>
    </row>
    <row r="929" spans="2:2">
      <c r="B929" t="str">
        <f t="shared" si="37"/>
        <v/>
      </c>
    </row>
    <row r="930" spans="2:2">
      <c r="B930" t="str">
        <f t="shared" si="37"/>
        <v/>
      </c>
    </row>
    <row r="931" spans="2:2">
      <c r="B931" t="str">
        <f t="shared" si="37"/>
        <v/>
      </c>
    </row>
    <row r="932" spans="2:2">
      <c r="B932" t="str">
        <f t="shared" si="37"/>
        <v/>
      </c>
    </row>
    <row r="933" spans="2:2">
      <c r="B933" t="str">
        <f t="shared" si="37"/>
        <v/>
      </c>
    </row>
    <row r="934" spans="2:2">
      <c r="B934" t="str">
        <f t="shared" si="37"/>
        <v/>
      </c>
    </row>
    <row r="935" spans="2:2">
      <c r="B935" t="str">
        <f t="shared" si="37"/>
        <v/>
      </c>
    </row>
    <row r="936" spans="2:2">
      <c r="B936" t="str">
        <f t="shared" si="37"/>
        <v/>
      </c>
    </row>
    <row r="937" spans="2:2">
      <c r="B937" t="str">
        <f t="shared" si="37"/>
        <v/>
      </c>
    </row>
    <row r="938" spans="2:2">
      <c r="B938" t="str">
        <f t="shared" si="37"/>
        <v/>
      </c>
    </row>
    <row r="939" spans="2:2">
      <c r="B939" t="str">
        <f t="shared" si="37"/>
        <v/>
      </c>
    </row>
    <row r="940" spans="2:2">
      <c r="B940" t="str">
        <f t="shared" si="37"/>
        <v/>
      </c>
    </row>
    <row r="941" spans="2:2">
      <c r="B941" t="str">
        <f t="shared" si="37"/>
        <v/>
      </c>
    </row>
    <row r="942" spans="2:2">
      <c r="B942" t="str">
        <f t="shared" si="37"/>
        <v/>
      </c>
    </row>
    <row r="943" spans="2:2">
      <c r="B943" t="str">
        <f t="shared" si="37"/>
        <v/>
      </c>
    </row>
    <row r="944" spans="2:2">
      <c r="B944" t="str">
        <f t="shared" si="37"/>
        <v/>
      </c>
    </row>
    <row r="945" spans="2:2">
      <c r="B945" t="str">
        <f t="shared" si="37"/>
        <v/>
      </c>
    </row>
    <row r="946" spans="2:2">
      <c r="B946" t="str">
        <f t="shared" si="37"/>
        <v/>
      </c>
    </row>
    <row r="947" spans="2:2">
      <c r="B947" t="str">
        <f t="shared" si="37"/>
        <v/>
      </c>
    </row>
    <row r="948" spans="2:2">
      <c r="B948" t="str">
        <f t="shared" si="37"/>
        <v/>
      </c>
    </row>
    <row r="949" spans="2:2">
      <c r="B949" t="str">
        <f t="shared" si="37"/>
        <v/>
      </c>
    </row>
    <row r="950" spans="2:2">
      <c r="B950" t="str">
        <f t="shared" si="37"/>
        <v/>
      </c>
    </row>
    <row r="951" spans="2:2">
      <c r="B951" t="str">
        <f t="shared" si="37"/>
        <v/>
      </c>
    </row>
    <row r="952" spans="2:2">
      <c r="B952" t="str">
        <f t="shared" si="37"/>
        <v/>
      </c>
    </row>
    <row r="953" spans="2:2">
      <c r="B953" t="str">
        <f t="shared" si="37"/>
        <v/>
      </c>
    </row>
    <row r="954" spans="2:2">
      <c r="B954" t="str">
        <f t="shared" si="37"/>
        <v/>
      </c>
    </row>
    <row r="955" spans="2:2">
      <c r="B955" t="str">
        <f t="shared" si="37"/>
        <v/>
      </c>
    </row>
    <row r="956" spans="2:2">
      <c r="B956" t="str">
        <f t="shared" si="37"/>
        <v/>
      </c>
    </row>
    <row r="957" spans="2:2">
      <c r="B957" t="str">
        <f t="shared" si="37"/>
        <v/>
      </c>
    </row>
    <row r="958" spans="2:2">
      <c r="B958" t="str">
        <f t="shared" si="37"/>
        <v/>
      </c>
    </row>
    <row r="959" spans="2:2">
      <c r="B959" t="str">
        <f t="shared" si="37"/>
        <v/>
      </c>
    </row>
    <row r="960" spans="2:2">
      <c r="B960" t="str">
        <f t="shared" si="37"/>
        <v/>
      </c>
    </row>
    <row r="961" spans="2:2">
      <c r="B961" t="str">
        <f t="shared" si="37"/>
        <v/>
      </c>
    </row>
    <row r="962" spans="2:2">
      <c r="B962" t="str">
        <f t="shared" si="37"/>
        <v/>
      </c>
    </row>
    <row r="963" spans="2:2">
      <c r="B963" t="str">
        <f t="shared" ref="B963:B1026" si="38">H963&amp;F963</f>
        <v/>
      </c>
    </row>
    <row r="964" spans="2:2">
      <c r="B964" t="str">
        <f t="shared" si="38"/>
        <v/>
      </c>
    </row>
    <row r="965" spans="2:2">
      <c r="B965" t="str">
        <f t="shared" si="38"/>
        <v/>
      </c>
    </row>
    <row r="966" spans="2:2">
      <c r="B966" t="str">
        <f t="shared" si="38"/>
        <v/>
      </c>
    </row>
    <row r="967" spans="2:2">
      <c r="B967" t="str">
        <f t="shared" si="38"/>
        <v/>
      </c>
    </row>
    <row r="968" spans="2:2">
      <c r="B968" t="str">
        <f t="shared" si="38"/>
        <v/>
      </c>
    </row>
    <row r="969" spans="2:2">
      <c r="B969" t="str">
        <f t="shared" si="38"/>
        <v/>
      </c>
    </row>
    <row r="970" spans="2:2">
      <c r="B970" t="str">
        <f t="shared" si="38"/>
        <v/>
      </c>
    </row>
    <row r="971" spans="2:2">
      <c r="B971" t="str">
        <f t="shared" si="38"/>
        <v/>
      </c>
    </row>
    <row r="972" spans="2:2">
      <c r="B972" t="str">
        <f t="shared" si="38"/>
        <v/>
      </c>
    </row>
    <row r="973" spans="2:2">
      <c r="B973" t="str">
        <f t="shared" si="38"/>
        <v/>
      </c>
    </row>
    <row r="974" spans="2:2">
      <c r="B974" t="str">
        <f t="shared" si="38"/>
        <v/>
      </c>
    </row>
    <row r="975" spans="2:2">
      <c r="B975" t="str">
        <f t="shared" si="38"/>
        <v/>
      </c>
    </row>
    <row r="976" spans="2:2">
      <c r="B976" t="str">
        <f t="shared" si="38"/>
        <v/>
      </c>
    </row>
    <row r="977" spans="2:2">
      <c r="B977" t="str">
        <f t="shared" si="38"/>
        <v/>
      </c>
    </row>
    <row r="978" spans="2:2">
      <c r="B978" t="str">
        <f t="shared" si="38"/>
        <v/>
      </c>
    </row>
    <row r="979" spans="2:2">
      <c r="B979" t="str">
        <f t="shared" si="38"/>
        <v/>
      </c>
    </row>
    <row r="980" spans="2:2">
      <c r="B980" t="str">
        <f t="shared" si="38"/>
        <v/>
      </c>
    </row>
    <row r="981" spans="2:2">
      <c r="B981" t="str">
        <f t="shared" si="38"/>
        <v/>
      </c>
    </row>
    <row r="982" spans="2:2">
      <c r="B982" t="str">
        <f t="shared" si="38"/>
        <v/>
      </c>
    </row>
    <row r="983" spans="2:2">
      <c r="B983" t="str">
        <f t="shared" si="38"/>
        <v/>
      </c>
    </row>
    <row r="984" spans="2:2">
      <c r="B984" t="str">
        <f t="shared" si="38"/>
        <v/>
      </c>
    </row>
    <row r="985" spans="2:2">
      <c r="B985" t="str">
        <f t="shared" si="38"/>
        <v/>
      </c>
    </row>
    <row r="986" spans="2:2">
      <c r="B986" t="str">
        <f t="shared" si="38"/>
        <v/>
      </c>
    </row>
    <row r="987" spans="2:2">
      <c r="B987" t="str">
        <f t="shared" si="38"/>
        <v/>
      </c>
    </row>
    <row r="988" spans="2:2">
      <c r="B988" t="str">
        <f t="shared" si="38"/>
        <v/>
      </c>
    </row>
    <row r="989" spans="2:2">
      <c r="B989" t="str">
        <f t="shared" si="38"/>
        <v/>
      </c>
    </row>
    <row r="990" spans="2:2">
      <c r="B990" t="str">
        <f t="shared" si="38"/>
        <v/>
      </c>
    </row>
    <row r="991" spans="2:2">
      <c r="B991" t="str">
        <f t="shared" si="38"/>
        <v/>
      </c>
    </row>
    <row r="992" spans="2:2">
      <c r="B992" t="str">
        <f t="shared" si="38"/>
        <v/>
      </c>
    </row>
    <row r="993" spans="2:2">
      <c r="B993" t="str">
        <f t="shared" si="38"/>
        <v/>
      </c>
    </row>
    <row r="994" spans="2:2">
      <c r="B994" t="str">
        <f t="shared" si="38"/>
        <v/>
      </c>
    </row>
    <row r="995" spans="2:2">
      <c r="B995" t="str">
        <f t="shared" si="38"/>
        <v/>
      </c>
    </row>
    <row r="996" spans="2:2">
      <c r="B996" t="str">
        <f t="shared" si="38"/>
        <v/>
      </c>
    </row>
    <row r="997" spans="2:2">
      <c r="B997" t="str">
        <f t="shared" si="38"/>
        <v/>
      </c>
    </row>
    <row r="998" spans="2:2">
      <c r="B998" t="str">
        <f t="shared" si="38"/>
        <v/>
      </c>
    </row>
    <row r="999" spans="2:2">
      <c r="B999" t="str">
        <f t="shared" si="38"/>
        <v/>
      </c>
    </row>
    <row r="1000" spans="2:2">
      <c r="B1000" t="str">
        <f t="shared" si="38"/>
        <v/>
      </c>
    </row>
    <row r="1001" spans="2:2">
      <c r="B1001" t="str">
        <f t="shared" si="38"/>
        <v/>
      </c>
    </row>
    <row r="1002" spans="2:2">
      <c r="B1002" t="str">
        <f t="shared" si="38"/>
        <v/>
      </c>
    </row>
    <row r="1003" spans="2:2">
      <c r="B1003" t="str">
        <f t="shared" si="38"/>
        <v/>
      </c>
    </row>
    <row r="1004" spans="2:2">
      <c r="B1004" t="str">
        <f t="shared" si="38"/>
        <v/>
      </c>
    </row>
    <row r="1005" spans="2:2">
      <c r="B1005" t="str">
        <f t="shared" si="38"/>
        <v/>
      </c>
    </row>
    <row r="1006" spans="2:2">
      <c r="B1006" t="str">
        <f t="shared" si="38"/>
        <v/>
      </c>
    </row>
    <row r="1007" spans="2:2">
      <c r="B1007" t="str">
        <f t="shared" si="38"/>
        <v/>
      </c>
    </row>
    <row r="1008" spans="2:2">
      <c r="B1008" t="str">
        <f t="shared" si="38"/>
        <v/>
      </c>
    </row>
    <row r="1009" spans="2:2">
      <c r="B1009" t="str">
        <f t="shared" si="38"/>
        <v/>
      </c>
    </row>
    <row r="1010" spans="2:2">
      <c r="B1010" t="str">
        <f t="shared" si="38"/>
        <v/>
      </c>
    </row>
    <row r="1011" spans="2:2">
      <c r="B1011" t="str">
        <f t="shared" si="38"/>
        <v/>
      </c>
    </row>
    <row r="1012" spans="2:2">
      <c r="B1012" t="str">
        <f t="shared" si="38"/>
        <v/>
      </c>
    </row>
    <row r="1013" spans="2:2">
      <c r="B1013" t="str">
        <f t="shared" si="38"/>
        <v/>
      </c>
    </row>
    <row r="1014" spans="2:2">
      <c r="B1014" t="str">
        <f t="shared" si="38"/>
        <v/>
      </c>
    </row>
    <row r="1015" spans="2:2">
      <c r="B1015" t="str">
        <f t="shared" si="38"/>
        <v/>
      </c>
    </row>
    <row r="1016" spans="2:2">
      <c r="B1016" t="str">
        <f t="shared" si="38"/>
        <v/>
      </c>
    </row>
    <row r="1017" spans="2:2">
      <c r="B1017" t="str">
        <f t="shared" si="38"/>
        <v/>
      </c>
    </row>
    <row r="1018" spans="2:2">
      <c r="B1018" t="str">
        <f t="shared" si="38"/>
        <v/>
      </c>
    </row>
    <row r="1019" spans="2:2">
      <c r="B1019" t="str">
        <f t="shared" si="38"/>
        <v/>
      </c>
    </row>
    <row r="1020" spans="2:2">
      <c r="B1020" t="str">
        <f t="shared" si="38"/>
        <v/>
      </c>
    </row>
    <row r="1021" spans="2:2">
      <c r="B1021" t="str">
        <f t="shared" si="38"/>
        <v/>
      </c>
    </row>
    <row r="1022" spans="2:2">
      <c r="B1022" t="str">
        <f t="shared" si="38"/>
        <v/>
      </c>
    </row>
    <row r="1023" spans="2:2">
      <c r="B1023" t="str">
        <f t="shared" si="38"/>
        <v/>
      </c>
    </row>
    <row r="1024" spans="2:2">
      <c r="B1024" t="str">
        <f t="shared" si="38"/>
        <v/>
      </c>
    </row>
    <row r="1025" spans="2:2">
      <c r="B1025" t="str">
        <f t="shared" si="38"/>
        <v/>
      </c>
    </row>
    <row r="1026" spans="2:2">
      <c r="B1026" t="str">
        <f t="shared" si="38"/>
        <v/>
      </c>
    </row>
    <row r="1027" spans="2:2">
      <c r="B1027" t="str">
        <f t="shared" ref="B1027:B1090" si="39">H1027&amp;F1027</f>
        <v/>
      </c>
    </row>
    <row r="1028" spans="2:2">
      <c r="B1028" t="str">
        <f t="shared" si="39"/>
        <v/>
      </c>
    </row>
    <row r="1029" spans="2:2">
      <c r="B1029" t="str">
        <f t="shared" si="39"/>
        <v/>
      </c>
    </row>
    <row r="1030" spans="2:2">
      <c r="B1030" t="str">
        <f t="shared" si="39"/>
        <v/>
      </c>
    </row>
    <row r="1031" spans="2:2">
      <c r="B1031" t="str">
        <f t="shared" si="39"/>
        <v/>
      </c>
    </row>
    <row r="1032" spans="2:2">
      <c r="B1032" t="str">
        <f t="shared" si="39"/>
        <v/>
      </c>
    </row>
    <row r="1033" spans="2:2">
      <c r="B1033" t="str">
        <f t="shared" si="39"/>
        <v/>
      </c>
    </row>
    <row r="1034" spans="2:2">
      <c r="B1034" t="str">
        <f t="shared" si="39"/>
        <v/>
      </c>
    </row>
    <row r="1035" spans="2:2">
      <c r="B1035" t="str">
        <f t="shared" si="39"/>
        <v/>
      </c>
    </row>
    <row r="1036" spans="2:2">
      <c r="B1036" t="str">
        <f t="shared" si="39"/>
        <v/>
      </c>
    </row>
    <row r="1037" spans="2:2">
      <c r="B1037" t="str">
        <f t="shared" si="39"/>
        <v/>
      </c>
    </row>
    <row r="1038" spans="2:2">
      <c r="B1038" t="str">
        <f t="shared" si="39"/>
        <v/>
      </c>
    </row>
    <row r="1039" spans="2:2">
      <c r="B1039" t="str">
        <f t="shared" si="39"/>
        <v/>
      </c>
    </row>
    <row r="1040" spans="2:2">
      <c r="B1040" t="str">
        <f t="shared" si="39"/>
        <v/>
      </c>
    </row>
    <row r="1041" spans="2:2">
      <c r="B1041" t="str">
        <f t="shared" si="39"/>
        <v/>
      </c>
    </row>
    <row r="1042" spans="2:2">
      <c r="B1042" t="str">
        <f t="shared" si="39"/>
        <v/>
      </c>
    </row>
    <row r="1043" spans="2:2">
      <c r="B1043" t="str">
        <f t="shared" si="39"/>
        <v/>
      </c>
    </row>
    <row r="1044" spans="2:2">
      <c r="B1044" t="str">
        <f t="shared" si="39"/>
        <v/>
      </c>
    </row>
    <row r="1045" spans="2:2">
      <c r="B1045" t="str">
        <f t="shared" si="39"/>
        <v/>
      </c>
    </row>
    <row r="1046" spans="2:2">
      <c r="B1046" t="str">
        <f t="shared" si="39"/>
        <v/>
      </c>
    </row>
    <row r="1047" spans="2:2">
      <c r="B1047" t="str">
        <f t="shared" si="39"/>
        <v/>
      </c>
    </row>
    <row r="1048" spans="2:2">
      <c r="B1048" t="str">
        <f t="shared" si="39"/>
        <v/>
      </c>
    </row>
    <row r="1049" spans="2:2">
      <c r="B1049" t="str">
        <f t="shared" si="39"/>
        <v/>
      </c>
    </row>
    <row r="1050" spans="2:2">
      <c r="B1050" t="str">
        <f t="shared" si="39"/>
        <v/>
      </c>
    </row>
    <row r="1051" spans="2:2">
      <c r="B1051" t="str">
        <f t="shared" si="39"/>
        <v/>
      </c>
    </row>
    <row r="1052" spans="2:2">
      <c r="B1052" t="str">
        <f t="shared" si="39"/>
        <v/>
      </c>
    </row>
    <row r="1053" spans="2:2">
      <c r="B1053" t="str">
        <f t="shared" si="39"/>
        <v/>
      </c>
    </row>
    <row r="1054" spans="2:2">
      <c r="B1054" t="str">
        <f t="shared" si="39"/>
        <v/>
      </c>
    </row>
    <row r="1055" spans="2:2">
      <c r="B1055" t="str">
        <f t="shared" si="39"/>
        <v/>
      </c>
    </row>
    <row r="1056" spans="2:2">
      <c r="B1056" t="str">
        <f t="shared" si="39"/>
        <v/>
      </c>
    </row>
    <row r="1057" spans="2:2">
      <c r="B1057" t="str">
        <f t="shared" si="39"/>
        <v/>
      </c>
    </row>
    <row r="1058" spans="2:2">
      <c r="B1058" t="str">
        <f t="shared" si="39"/>
        <v/>
      </c>
    </row>
    <row r="1059" spans="2:2">
      <c r="B1059" t="str">
        <f t="shared" si="39"/>
        <v/>
      </c>
    </row>
    <row r="1060" spans="2:2">
      <c r="B1060" t="str">
        <f t="shared" si="39"/>
        <v/>
      </c>
    </row>
    <row r="1061" spans="2:2">
      <c r="B1061" t="str">
        <f t="shared" si="39"/>
        <v/>
      </c>
    </row>
    <row r="1062" spans="2:2">
      <c r="B1062" t="str">
        <f t="shared" si="39"/>
        <v/>
      </c>
    </row>
    <row r="1063" spans="2:2">
      <c r="B1063" t="str">
        <f t="shared" si="39"/>
        <v/>
      </c>
    </row>
    <row r="1064" spans="2:2">
      <c r="B1064" t="str">
        <f t="shared" si="39"/>
        <v/>
      </c>
    </row>
    <row r="1065" spans="2:2">
      <c r="B1065" t="str">
        <f t="shared" si="39"/>
        <v/>
      </c>
    </row>
    <row r="1066" spans="2:2">
      <c r="B1066" t="str">
        <f t="shared" si="39"/>
        <v/>
      </c>
    </row>
    <row r="1067" spans="2:2">
      <c r="B1067" t="str">
        <f t="shared" si="39"/>
        <v/>
      </c>
    </row>
    <row r="1068" spans="2:2">
      <c r="B1068" t="str">
        <f t="shared" si="39"/>
        <v/>
      </c>
    </row>
    <row r="1069" spans="2:2">
      <c r="B1069" t="str">
        <f t="shared" si="39"/>
        <v/>
      </c>
    </row>
    <row r="1070" spans="2:2">
      <c r="B1070" t="str">
        <f t="shared" si="39"/>
        <v/>
      </c>
    </row>
    <row r="1071" spans="2:2">
      <c r="B1071" t="str">
        <f t="shared" si="39"/>
        <v/>
      </c>
    </row>
    <row r="1072" spans="2:2">
      <c r="B1072" t="str">
        <f t="shared" si="39"/>
        <v/>
      </c>
    </row>
    <row r="1073" spans="2:2">
      <c r="B1073" t="str">
        <f t="shared" si="39"/>
        <v/>
      </c>
    </row>
    <row r="1074" spans="2:2">
      <c r="B1074" t="str">
        <f t="shared" si="39"/>
        <v/>
      </c>
    </row>
    <row r="1075" spans="2:2">
      <c r="B1075" t="str">
        <f t="shared" si="39"/>
        <v/>
      </c>
    </row>
    <row r="1076" spans="2:2">
      <c r="B1076" t="str">
        <f t="shared" si="39"/>
        <v/>
      </c>
    </row>
    <row r="1077" spans="2:2">
      <c r="B1077" t="str">
        <f t="shared" si="39"/>
        <v/>
      </c>
    </row>
    <row r="1078" spans="2:2">
      <c r="B1078" t="str">
        <f t="shared" si="39"/>
        <v/>
      </c>
    </row>
    <row r="1079" spans="2:2">
      <c r="B1079" t="str">
        <f t="shared" si="39"/>
        <v/>
      </c>
    </row>
    <row r="1080" spans="2:2">
      <c r="B1080" t="str">
        <f t="shared" si="39"/>
        <v/>
      </c>
    </row>
    <row r="1081" spans="2:2">
      <c r="B1081" t="str">
        <f t="shared" si="39"/>
        <v/>
      </c>
    </row>
    <row r="1082" spans="2:2">
      <c r="B1082" t="str">
        <f t="shared" si="39"/>
        <v/>
      </c>
    </row>
    <row r="1083" spans="2:2">
      <c r="B1083" t="str">
        <f t="shared" si="39"/>
        <v/>
      </c>
    </row>
    <row r="1084" spans="2:2">
      <c r="B1084" t="str">
        <f t="shared" si="39"/>
        <v/>
      </c>
    </row>
    <row r="1085" spans="2:2">
      <c r="B1085" t="str">
        <f t="shared" si="39"/>
        <v/>
      </c>
    </row>
    <row r="1086" spans="2:2">
      <c r="B1086" t="str">
        <f t="shared" si="39"/>
        <v/>
      </c>
    </row>
    <row r="1087" spans="2:2">
      <c r="B1087" t="str">
        <f t="shared" si="39"/>
        <v/>
      </c>
    </row>
    <row r="1088" spans="2:2">
      <c r="B1088" t="str">
        <f t="shared" si="39"/>
        <v/>
      </c>
    </row>
    <row r="1089" spans="2:2">
      <c r="B1089" t="str">
        <f t="shared" si="39"/>
        <v/>
      </c>
    </row>
    <row r="1090" spans="2:2">
      <c r="B1090" t="str">
        <f t="shared" si="39"/>
        <v/>
      </c>
    </row>
    <row r="1091" spans="2:2">
      <c r="B1091" t="str">
        <f t="shared" ref="B1091:B1154" si="40">H1091&amp;F1091</f>
        <v/>
      </c>
    </row>
    <row r="1092" spans="2:2">
      <c r="B1092" t="str">
        <f t="shared" si="40"/>
        <v/>
      </c>
    </row>
    <row r="1093" spans="2:2">
      <c r="B1093" t="str">
        <f t="shared" si="40"/>
        <v/>
      </c>
    </row>
    <row r="1094" spans="2:2">
      <c r="B1094" t="str">
        <f t="shared" si="40"/>
        <v/>
      </c>
    </row>
    <row r="1095" spans="2:2">
      <c r="B1095" t="str">
        <f t="shared" si="40"/>
        <v/>
      </c>
    </row>
    <row r="1096" spans="2:2">
      <c r="B1096" t="str">
        <f t="shared" si="40"/>
        <v/>
      </c>
    </row>
    <row r="1097" spans="2:2">
      <c r="B1097" t="str">
        <f t="shared" si="40"/>
        <v/>
      </c>
    </row>
    <row r="1098" spans="2:2">
      <c r="B1098" t="str">
        <f t="shared" si="40"/>
        <v/>
      </c>
    </row>
    <row r="1099" spans="2:2">
      <c r="B1099" t="str">
        <f t="shared" si="40"/>
        <v/>
      </c>
    </row>
    <row r="1100" spans="2:2">
      <c r="B1100" t="str">
        <f t="shared" si="40"/>
        <v/>
      </c>
    </row>
    <row r="1101" spans="2:2">
      <c r="B1101" t="str">
        <f t="shared" si="40"/>
        <v/>
      </c>
    </row>
    <row r="1102" spans="2:2">
      <c r="B1102" t="str">
        <f t="shared" si="40"/>
        <v/>
      </c>
    </row>
    <row r="1103" spans="2:2">
      <c r="B1103" t="str">
        <f t="shared" si="40"/>
        <v/>
      </c>
    </row>
    <row r="1104" spans="2:2">
      <c r="B1104" t="str">
        <f t="shared" si="40"/>
        <v/>
      </c>
    </row>
    <row r="1105" spans="2:2">
      <c r="B1105" t="str">
        <f t="shared" si="40"/>
        <v/>
      </c>
    </row>
    <row r="1106" spans="2:2">
      <c r="B1106" t="str">
        <f t="shared" si="40"/>
        <v/>
      </c>
    </row>
    <row r="1107" spans="2:2">
      <c r="B1107" t="str">
        <f t="shared" si="40"/>
        <v/>
      </c>
    </row>
    <row r="1108" spans="2:2">
      <c r="B1108" t="str">
        <f t="shared" si="40"/>
        <v/>
      </c>
    </row>
    <row r="1109" spans="2:2">
      <c r="B1109" t="str">
        <f t="shared" si="40"/>
        <v/>
      </c>
    </row>
    <row r="1110" spans="2:2">
      <c r="B1110" t="str">
        <f t="shared" si="40"/>
        <v/>
      </c>
    </row>
    <row r="1111" spans="2:2">
      <c r="B1111" t="str">
        <f t="shared" si="40"/>
        <v/>
      </c>
    </row>
    <row r="1112" spans="2:2">
      <c r="B1112" t="str">
        <f t="shared" si="40"/>
        <v/>
      </c>
    </row>
    <row r="1113" spans="2:2">
      <c r="B1113" t="str">
        <f t="shared" si="40"/>
        <v/>
      </c>
    </row>
    <row r="1114" spans="2:2">
      <c r="B1114" t="str">
        <f t="shared" si="40"/>
        <v/>
      </c>
    </row>
    <row r="1115" spans="2:2">
      <c r="B1115" t="str">
        <f t="shared" si="40"/>
        <v/>
      </c>
    </row>
    <row r="1116" spans="2:2">
      <c r="B1116" t="str">
        <f t="shared" si="40"/>
        <v/>
      </c>
    </row>
    <row r="1117" spans="2:2">
      <c r="B1117" t="str">
        <f t="shared" si="40"/>
        <v/>
      </c>
    </row>
    <row r="1118" spans="2:2">
      <c r="B1118" t="str">
        <f t="shared" si="40"/>
        <v/>
      </c>
    </row>
    <row r="1119" spans="2:2">
      <c r="B1119" t="str">
        <f t="shared" si="40"/>
        <v/>
      </c>
    </row>
    <row r="1120" spans="2:2">
      <c r="B1120" t="str">
        <f t="shared" si="40"/>
        <v/>
      </c>
    </row>
    <row r="1121" spans="2:2">
      <c r="B1121" t="str">
        <f t="shared" si="40"/>
        <v/>
      </c>
    </row>
    <row r="1122" spans="2:2">
      <c r="B1122" t="str">
        <f t="shared" si="40"/>
        <v/>
      </c>
    </row>
    <row r="1123" spans="2:2">
      <c r="B1123" t="str">
        <f t="shared" si="40"/>
        <v/>
      </c>
    </row>
    <row r="1124" spans="2:2">
      <c r="B1124" t="str">
        <f t="shared" si="40"/>
        <v/>
      </c>
    </row>
    <row r="1125" spans="2:2">
      <c r="B1125" t="str">
        <f t="shared" si="40"/>
        <v/>
      </c>
    </row>
    <row r="1126" spans="2:2">
      <c r="B1126" t="str">
        <f t="shared" si="40"/>
        <v/>
      </c>
    </row>
    <row r="1127" spans="2:2">
      <c r="B1127" t="str">
        <f t="shared" si="40"/>
        <v/>
      </c>
    </row>
    <row r="1128" spans="2:2">
      <c r="B1128" t="str">
        <f t="shared" si="40"/>
        <v/>
      </c>
    </row>
    <row r="1129" spans="2:2">
      <c r="B1129" t="str">
        <f t="shared" si="40"/>
        <v/>
      </c>
    </row>
    <row r="1130" spans="2:2">
      <c r="B1130" t="str">
        <f t="shared" si="40"/>
        <v/>
      </c>
    </row>
    <row r="1131" spans="2:2">
      <c r="B1131" t="str">
        <f t="shared" si="40"/>
        <v/>
      </c>
    </row>
    <row r="1132" spans="2:2">
      <c r="B1132" t="str">
        <f t="shared" si="40"/>
        <v/>
      </c>
    </row>
    <row r="1133" spans="2:2">
      <c r="B1133" t="str">
        <f t="shared" si="40"/>
        <v/>
      </c>
    </row>
    <row r="1134" spans="2:2">
      <c r="B1134" t="str">
        <f t="shared" si="40"/>
        <v/>
      </c>
    </row>
    <row r="1135" spans="2:2">
      <c r="B1135" t="str">
        <f t="shared" si="40"/>
        <v/>
      </c>
    </row>
    <row r="1136" spans="2:2">
      <c r="B1136" t="str">
        <f t="shared" si="40"/>
        <v/>
      </c>
    </row>
    <row r="1137" spans="2:2">
      <c r="B1137" t="str">
        <f t="shared" si="40"/>
        <v/>
      </c>
    </row>
    <row r="1138" spans="2:2">
      <c r="B1138" t="str">
        <f t="shared" si="40"/>
        <v/>
      </c>
    </row>
    <row r="1139" spans="2:2">
      <c r="B1139" t="str">
        <f t="shared" si="40"/>
        <v/>
      </c>
    </row>
    <row r="1140" spans="2:2">
      <c r="B1140" t="str">
        <f t="shared" si="40"/>
        <v/>
      </c>
    </row>
    <row r="1141" spans="2:2">
      <c r="B1141" t="str">
        <f t="shared" si="40"/>
        <v/>
      </c>
    </row>
    <row r="1142" spans="2:2">
      <c r="B1142" t="str">
        <f t="shared" si="40"/>
        <v/>
      </c>
    </row>
    <row r="1143" spans="2:2">
      <c r="B1143" t="str">
        <f t="shared" si="40"/>
        <v/>
      </c>
    </row>
    <row r="1144" spans="2:2">
      <c r="B1144" t="str">
        <f t="shared" si="40"/>
        <v/>
      </c>
    </row>
    <row r="1145" spans="2:2">
      <c r="B1145" t="str">
        <f t="shared" si="40"/>
        <v/>
      </c>
    </row>
    <row r="1146" spans="2:2">
      <c r="B1146" t="str">
        <f t="shared" si="40"/>
        <v/>
      </c>
    </row>
    <row r="1147" spans="2:2">
      <c r="B1147" t="str">
        <f t="shared" si="40"/>
        <v/>
      </c>
    </row>
    <row r="1148" spans="2:2">
      <c r="B1148" t="str">
        <f t="shared" si="40"/>
        <v/>
      </c>
    </row>
    <row r="1149" spans="2:2">
      <c r="B1149" t="str">
        <f t="shared" si="40"/>
        <v/>
      </c>
    </row>
    <row r="1150" spans="2:2">
      <c r="B1150" t="str">
        <f t="shared" si="40"/>
        <v/>
      </c>
    </row>
    <row r="1151" spans="2:2">
      <c r="B1151" t="str">
        <f t="shared" si="40"/>
        <v/>
      </c>
    </row>
    <row r="1152" spans="2:2">
      <c r="B1152" t="str">
        <f t="shared" si="40"/>
        <v/>
      </c>
    </row>
    <row r="1153" spans="2:2">
      <c r="B1153" t="str">
        <f t="shared" si="40"/>
        <v/>
      </c>
    </row>
    <row r="1154" spans="2:2">
      <c r="B1154" t="str">
        <f t="shared" si="40"/>
        <v/>
      </c>
    </row>
    <row r="1155" spans="2:2">
      <c r="B1155" t="str">
        <f t="shared" ref="B1155:B1218" si="41">H1155&amp;F1155</f>
        <v/>
      </c>
    </row>
    <row r="1156" spans="2:2">
      <c r="B1156" t="str">
        <f t="shared" si="41"/>
        <v/>
      </c>
    </row>
    <row r="1157" spans="2:2">
      <c r="B1157" t="str">
        <f t="shared" si="41"/>
        <v/>
      </c>
    </row>
    <row r="1158" spans="2:2">
      <c r="B1158" t="str">
        <f t="shared" si="41"/>
        <v/>
      </c>
    </row>
    <row r="1159" spans="2:2">
      <c r="B1159" t="str">
        <f t="shared" si="41"/>
        <v/>
      </c>
    </row>
    <row r="1160" spans="2:2">
      <c r="B1160" t="str">
        <f t="shared" si="41"/>
        <v/>
      </c>
    </row>
    <row r="1161" spans="2:2">
      <c r="B1161" t="str">
        <f t="shared" si="41"/>
        <v/>
      </c>
    </row>
    <row r="1162" spans="2:2">
      <c r="B1162" t="str">
        <f t="shared" si="41"/>
        <v/>
      </c>
    </row>
    <row r="1163" spans="2:2">
      <c r="B1163" t="str">
        <f t="shared" si="41"/>
        <v/>
      </c>
    </row>
    <row r="1164" spans="2:2">
      <c r="B1164" t="str">
        <f t="shared" si="41"/>
        <v/>
      </c>
    </row>
    <row r="1165" spans="2:2">
      <c r="B1165" t="str">
        <f t="shared" si="41"/>
        <v/>
      </c>
    </row>
    <row r="1166" spans="2:2">
      <c r="B1166" t="str">
        <f t="shared" si="41"/>
        <v/>
      </c>
    </row>
    <row r="1167" spans="2:2">
      <c r="B1167" t="str">
        <f t="shared" si="41"/>
        <v/>
      </c>
    </row>
    <row r="1168" spans="2:2">
      <c r="B1168" t="str">
        <f t="shared" si="41"/>
        <v/>
      </c>
    </row>
    <row r="1169" spans="2:2">
      <c r="B1169" t="str">
        <f t="shared" si="41"/>
        <v/>
      </c>
    </row>
    <row r="1170" spans="2:2">
      <c r="B1170" t="str">
        <f t="shared" si="41"/>
        <v/>
      </c>
    </row>
    <row r="1171" spans="2:2">
      <c r="B1171" t="str">
        <f t="shared" si="41"/>
        <v/>
      </c>
    </row>
    <row r="1172" spans="2:2">
      <c r="B1172" t="str">
        <f t="shared" si="41"/>
        <v/>
      </c>
    </row>
    <row r="1173" spans="2:2">
      <c r="B1173" t="str">
        <f t="shared" si="41"/>
        <v/>
      </c>
    </row>
    <row r="1174" spans="2:2">
      <c r="B1174" t="str">
        <f t="shared" si="41"/>
        <v/>
      </c>
    </row>
    <row r="1175" spans="2:2">
      <c r="B1175" t="str">
        <f t="shared" si="41"/>
        <v/>
      </c>
    </row>
    <row r="1176" spans="2:2">
      <c r="B1176" t="str">
        <f t="shared" si="41"/>
        <v/>
      </c>
    </row>
    <row r="1177" spans="2:2">
      <c r="B1177" t="str">
        <f t="shared" si="41"/>
        <v/>
      </c>
    </row>
    <row r="1178" spans="2:2">
      <c r="B1178" t="str">
        <f t="shared" si="41"/>
        <v/>
      </c>
    </row>
    <row r="1179" spans="2:2">
      <c r="B1179" t="str">
        <f t="shared" si="41"/>
        <v/>
      </c>
    </row>
    <row r="1180" spans="2:2">
      <c r="B1180" t="str">
        <f t="shared" si="41"/>
        <v/>
      </c>
    </row>
    <row r="1181" spans="2:2">
      <c r="B1181" t="str">
        <f t="shared" si="41"/>
        <v/>
      </c>
    </row>
    <row r="1182" spans="2:2">
      <c r="B1182" t="str">
        <f t="shared" si="41"/>
        <v/>
      </c>
    </row>
    <row r="1183" spans="2:2">
      <c r="B1183" t="str">
        <f t="shared" si="41"/>
        <v/>
      </c>
    </row>
    <row r="1184" spans="2:2">
      <c r="B1184" t="str">
        <f t="shared" si="41"/>
        <v/>
      </c>
    </row>
    <row r="1185" spans="2:2">
      <c r="B1185" t="str">
        <f t="shared" si="41"/>
        <v/>
      </c>
    </row>
    <row r="1186" spans="2:2">
      <c r="B1186" t="str">
        <f t="shared" si="41"/>
        <v/>
      </c>
    </row>
    <row r="1187" spans="2:2">
      <c r="B1187" t="str">
        <f t="shared" si="41"/>
        <v/>
      </c>
    </row>
    <row r="1188" spans="2:2">
      <c r="B1188" t="str">
        <f t="shared" si="41"/>
        <v/>
      </c>
    </row>
    <row r="1189" spans="2:2">
      <c r="B1189" t="str">
        <f t="shared" si="41"/>
        <v/>
      </c>
    </row>
    <row r="1190" spans="2:2">
      <c r="B1190" t="str">
        <f t="shared" si="41"/>
        <v/>
      </c>
    </row>
    <row r="1191" spans="2:2">
      <c r="B1191" t="str">
        <f t="shared" si="41"/>
        <v/>
      </c>
    </row>
    <row r="1192" spans="2:2">
      <c r="B1192" t="str">
        <f t="shared" si="41"/>
        <v/>
      </c>
    </row>
    <row r="1193" spans="2:2">
      <c r="B1193" t="str">
        <f t="shared" si="41"/>
        <v/>
      </c>
    </row>
    <row r="1194" spans="2:2">
      <c r="B1194" t="str">
        <f t="shared" si="41"/>
        <v/>
      </c>
    </row>
    <row r="1195" spans="2:2">
      <c r="B1195" t="str">
        <f t="shared" si="41"/>
        <v/>
      </c>
    </row>
    <row r="1196" spans="2:2">
      <c r="B1196" t="str">
        <f t="shared" si="41"/>
        <v/>
      </c>
    </row>
    <row r="1197" spans="2:2">
      <c r="B1197" t="str">
        <f t="shared" si="41"/>
        <v/>
      </c>
    </row>
    <row r="1198" spans="2:2">
      <c r="B1198" t="str">
        <f t="shared" si="41"/>
        <v/>
      </c>
    </row>
    <row r="1199" spans="2:2">
      <c r="B1199" t="str">
        <f t="shared" si="41"/>
        <v/>
      </c>
    </row>
    <row r="1200" spans="2:2">
      <c r="B1200" t="str">
        <f t="shared" si="41"/>
        <v/>
      </c>
    </row>
    <row r="1201" spans="2:2">
      <c r="B1201" t="str">
        <f t="shared" si="41"/>
        <v/>
      </c>
    </row>
    <row r="1202" spans="2:2">
      <c r="B1202" t="str">
        <f t="shared" si="41"/>
        <v/>
      </c>
    </row>
    <row r="1203" spans="2:2">
      <c r="B1203" t="str">
        <f t="shared" si="41"/>
        <v/>
      </c>
    </row>
    <row r="1204" spans="2:2">
      <c r="B1204" t="str">
        <f t="shared" si="41"/>
        <v/>
      </c>
    </row>
    <row r="1205" spans="2:2">
      <c r="B1205" t="str">
        <f t="shared" si="41"/>
        <v/>
      </c>
    </row>
    <row r="1206" spans="2:2">
      <c r="B1206" t="str">
        <f t="shared" si="41"/>
        <v/>
      </c>
    </row>
    <row r="1207" spans="2:2">
      <c r="B1207" t="str">
        <f t="shared" si="41"/>
        <v/>
      </c>
    </row>
    <row r="1208" spans="2:2">
      <c r="B1208" t="str">
        <f t="shared" si="41"/>
        <v/>
      </c>
    </row>
    <row r="1209" spans="2:2">
      <c r="B1209" t="str">
        <f t="shared" si="41"/>
        <v/>
      </c>
    </row>
    <row r="1210" spans="2:2">
      <c r="B1210" t="str">
        <f t="shared" si="41"/>
        <v/>
      </c>
    </row>
    <row r="1211" spans="2:2">
      <c r="B1211" t="str">
        <f t="shared" si="41"/>
        <v/>
      </c>
    </row>
    <row r="1212" spans="2:2">
      <c r="B1212" t="str">
        <f t="shared" si="41"/>
        <v/>
      </c>
    </row>
    <row r="1213" spans="2:2">
      <c r="B1213" t="str">
        <f t="shared" si="41"/>
        <v/>
      </c>
    </row>
    <row r="1214" spans="2:2">
      <c r="B1214" t="str">
        <f t="shared" si="41"/>
        <v/>
      </c>
    </row>
    <row r="1215" spans="2:2">
      <c r="B1215" t="str">
        <f t="shared" si="41"/>
        <v/>
      </c>
    </row>
    <row r="1216" spans="2:2">
      <c r="B1216" t="str">
        <f t="shared" si="41"/>
        <v/>
      </c>
    </row>
    <row r="1217" spans="2:2">
      <c r="B1217" t="str">
        <f t="shared" si="41"/>
        <v/>
      </c>
    </row>
    <row r="1218" spans="2:2">
      <c r="B1218" t="str">
        <f t="shared" si="41"/>
        <v/>
      </c>
    </row>
    <row r="1219" spans="2:2">
      <c r="B1219" t="str">
        <f t="shared" ref="B1219:B1282" si="42">H1219&amp;F1219</f>
        <v/>
      </c>
    </row>
    <row r="1220" spans="2:2">
      <c r="B1220" t="str">
        <f t="shared" si="42"/>
        <v/>
      </c>
    </row>
    <row r="1221" spans="2:2">
      <c r="B1221" t="str">
        <f t="shared" si="42"/>
        <v/>
      </c>
    </row>
    <row r="1222" spans="2:2">
      <c r="B1222" t="str">
        <f t="shared" si="42"/>
        <v/>
      </c>
    </row>
    <row r="1223" spans="2:2">
      <c r="B1223" t="str">
        <f t="shared" si="42"/>
        <v/>
      </c>
    </row>
    <row r="1224" spans="2:2">
      <c r="B1224" t="str">
        <f t="shared" si="42"/>
        <v/>
      </c>
    </row>
    <row r="1225" spans="2:2">
      <c r="B1225" t="str">
        <f t="shared" si="42"/>
        <v/>
      </c>
    </row>
    <row r="1226" spans="2:2">
      <c r="B1226" t="str">
        <f t="shared" si="42"/>
        <v/>
      </c>
    </row>
    <row r="1227" spans="2:2">
      <c r="B1227" t="str">
        <f t="shared" si="42"/>
        <v/>
      </c>
    </row>
    <row r="1228" spans="2:2">
      <c r="B1228" t="str">
        <f t="shared" si="42"/>
        <v/>
      </c>
    </row>
    <row r="1229" spans="2:2">
      <c r="B1229" t="str">
        <f t="shared" si="42"/>
        <v/>
      </c>
    </row>
    <row r="1230" spans="2:2">
      <c r="B1230" t="str">
        <f t="shared" si="42"/>
        <v/>
      </c>
    </row>
    <row r="1231" spans="2:2">
      <c r="B1231" t="str">
        <f t="shared" si="42"/>
        <v/>
      </c>
    </row>
    <row r="1232" spans="2:2">
      <c r="B1232" t="str">
        <f t="shared" si="42"/>
        <v/>
      </c>
    </row>
    <row r="1233" spans="2:2">
      <c r="B1233" t="str">
        <f t="shared" si="42"/>
        <v/>
      </c>
    </row>
    <row r="1234" spans="2:2">
      <c r="B1234" t="str">
        <f t="shared" si="42"/>
        <v/>
      </c>
    </row>
    <row r="1235" spans="2:2">
      <c r="B1235" t="str">
        <f t="shared" si="42"/>
        <v/>
      </c>
    </row>
    <row r="1236" spans="2:2">
      <c r="B1236" t="str">
        <f t="shared" si="42"/>
        <v/>
      </c>
    </row>
    <row r="1237" spans="2:2">
      <c r="B1237" t="str">
        <f t="shared" si="42"/>
        <v/>
      </c>
    </row>
    <row r="1238" spans="2:2">
      <c r="B1238" t="str">
        <f t="shared" si="42"/>
        <v/>
      </c>
    </row>
    <row r="1239" spans="2:2">
      <c r="B1239" t="str">
        <f t="shared" si="42"/>
        <v/>
      </c>
    </row>
    <row r="1240" spans="2:2">
      <c r="B1240" t="str">
        <f t="shared" si="42"/>
        <v/>
      </c>
    </row>
    <row r="1241" spans="2:2">
      <c r="B1241" t="str">
        <f t="shared" si="42"/>
        <v/>
      </c>
    </row>
    <row r="1242" spans="2:2">
      <c r="B1242" t="str">
        <f t="shared" si="42"/>
        <v/>
      </c>
    </row>
    <row r="1243" spans="2:2">
      <c r="B1243" t="str">
        <f t="shared" si="42"/>
        <v/>
      </c>
    </row>
    <row r="1244" spans="2:2">
      <c r="B1244" t="str">
        <f t="shared" si="42"/>
        <v/>
      </c>
    </row>
    <row r="1245" spans="2:2">
      <c r="B1245" t="str">
        <f t="shared" si="42"/>
        <v/>
      </c>
    </row>
    <row r="1246" spans="2:2">
      <c r="B1246" t="str">
        <f t="shared" si="42"/>
        <v/>
      </c>
    </row>
    <row r="1247" spans="2:2">
      <c r="B1247" t="str">
        <f t="shared" si="42"/>
        <v/>
      </c>
    </row>
    <row r="1248" spans="2:2">
      <c r="B1248" t="str">
        <f t="shared" si="42"/>
        <v/>
      </c>
    </row>
    <row r="1249" spans="2:2">
      <c r="B1249" t="str">
        <f t="shared" si="42"/>
        <v/>
      </c>
    </row>
    <row r="1250" spans="2:2">
      <c r="B1250" t="str">
        <f t="shared" si="42"/>
        <v/>
      </c>
    </row>
    <row r="1251" spans="2:2">
      <c r="B1251" t="str">
        <f t="shared" si="42"/>
        <v/>
      </c>
    </row>
    <row r="1252" spans="2:2">
      <c r="B1252" t="str">
        <f t="shared" si="42"/>
        <v/>
      </c>
    </row>
    <row r="1253" spans="2:2">
      <c r="B1253" t="str">
        <f t="shared" si="42"/>
        <v/>
      </c>
    </row>
    <row r="1254" spans="2:2">
      <c r="B1254" t="str">
        <f t="shared" si="42"/>
        <v/>
      </c>
    </row>
    <row r="1255" spans="2:2">
      <c r="B1255" t="str">
        <f t="shared" si="42"/>
        <v/>
      </c>
    </row>
    <row r="1256" spans="2:2">
      <c r="B1256" t="str">
        <f t="shared" si="42"/>
        <v/>
      </c>
    </row>
    <row r="1257" spans="2:2">
      <c r="B1257" t="str">
        <f t="shared" si="42"/>
        <v/>
      </c>
    </row>
    <row r="1258" spans="2:2">
      <c r="B1258" t="str">
        <f t="shared" si="42"/>
        <v/>
      </c>
    </row>
    <row r="1259" spans="2:2">
      <c r="B1259" t="str">
        <f t="shared" si="42"/>
        <v/>
      </c>
    </row>
    <row r="1260" spans="2:2">
      <c r="B1260" t="str">
        <f t="shared" si="42"/>
        <v/>
      </c>
    </row>
    <row r="1261" spans="2:2">
      <c r="B1261" t="str">
        <f t="shared" si="42"/>
        <v/>
      </c>
    </row>
    <row r="1262" spans="2:2">
      <c r="B1262" t="str">
        <f t="shared" si="42"/>
        <v/>
      </c>
    </row>
    <row r="1263" spans="2:2">
      <c r="B1263" t="str">
        <f t="shared" si="42"/>
        <v/>
      </c>
    </row>
    <row r="1264" spans="2:2">
      <c r="B1264" t="str">
        <f t="shared" si="42"/>
        <v/>
      </c>
    </row>
    <row r="1265" spans="2:2">
      <c r="B1265" t="str">
        <f t="shared" si="42"/>
        <v/>
      </c>
    </row>
    <row r="1266" spans="2:2">
      <c r="B1266" t="str">
        <f t="shared" si="42"/>
        <v/>
      </c>
    </row>
    <row r="1267" spans="2:2">
      <c r="B1267" t="str">
        <f t="shared" si="42"/>
        <v/>
      </c>
    </row>
    <row r="1268" spans="2:2">
      <c r="B1268" t="str">
        <f t="shared" si="42"/>
        <v/>
      </c>
    </row>
    <row r="1269" spans="2:2">
      <c r="B1269" t="str">
        <f t="shared" si="42"/>
        <v/>
      </c>
    </row>
    <row r="1270" spans="2:2">
      <c r="B1270" t="str">
        <f t="shared" si="42"/>
        <v/>
      </c>
    </row>
    <row r="1271" spans="2:2">
      <c r="B1271" t="str">
        <f t="shared" si="42"/>
        <v/>
      </c>
    </row>
    <row r="1272" spans="2:2">
      <c r="B1272" t="str">
        <f t="shared" si="42"/>
        <v/>
      </c>
    </row>
    <row r="1273" spans="2:2">
      <c r="B1273" t="str">
        <f t="shared" si="42"/>
        <v/>
      </c>
    </row>
    <row r="1274" spans="2:2">
      <c r="B1274" t="str">
        <f t="shared" si="42"/>
        <v/>
      </c>
    </row>
    <row r="1275" spans="2:2">
      <c r="B1275" t="str">
        <f t="shared" si="42"/>
        <v/>
      </c>
    </row>
    <row r="1276" spans="2:2">
      <c r="B1276" t="str">
        <f t="shared" si="42"/>
        <v/>
      </c>
    </row>
    <row r="1277" spans="2:2">
      <c r="B1277" t="str">
        <f t="shared" si="42"/>
        <v/>
      </c>
    </row>
    <row r="1278" spans="2:2">
      <c r="B1278" t="str">
        <f t="shared" si="42"/>
        <v/>
      </c>
    </row>
    <row r="1279" spans="2:2">
      <c r="B1279" t="str">
        <f t="shared" si="42"/>
        <v/>
      </c>
    </row>
    <row r="1280" spans="2:2">
      <c r="B1280" t="str">
        <f t="shared" si="42"/>
        <v/>
      </c>
    </row>
    <row r="1281" spans="2:2">
      <c r="B1281" t="str">
        <f t="shared" si="42"/>
        <v/>
      </c>
    </row>
    <row r="1282" spans="2:2">
      <c r="B1282" t="str">
        <f t="shared" si="42"/>
        <v/>
      </c>
    </row>
    <row r="1283" spans="2:2">
      <c r="B1283" t="str">
        <f t="shared" ref="B1283:B1346" si="43">H1283&amp;F1283</f>
        <v/>
      </c>
    </row>
    <row r="1284" spans="2:2">
      <c r="B1284" t="str">
        <f t="shared" si="43"/>
        <v/>
      </c>
    </row>
    <row r="1285" spans="2:2">
      <c r="B1285" t="str">
        <f t="shared" si="43"/>
        <v/>
      </c>
    </row>
    <row r="1286" spans="2:2">
      <c r="B1286" t="str">
        <f t="shared" si="43"/>
        <v/>
      </c>
    </row>
    <row r="1287" spans="2:2">
      <c r="B1287" t="str">
        <f t="shared" si="43"/>
        <v/>
      </c>
    </row>
    <row r="1288" spans="2:2">
      <c r="B1288" t="str">
        <f t="shared" si="43"/>
        <v/>
      </c>
    </row>
    <row r="1289" spans="2:2">
      <c r="B1289" t="str">
        <f t="shared" si="43"/>
        <v/>
      </c>
    </row>
    <row r="1290" spans="2:2">
      <c r="B1290" t="str">
        <f t="shared" si="43"/>
        <v/>
      </c>
    </row>
    <row r="1291" spans="2:2">
      <c r="B1291" t="str">
        <f t="shared" si="43"/>
        <v/>
      </c>
    </row>
    <row r="1292" spans="2:2">
      <c r="B1292" t="str">
        <f t="shared" si="43"/>
        <v/>
      </c>
    </row>
    <row r="1293" spans="2:2">
      <c r="B1293" t="str">
        <f t="shared" si="43"/>
        <v/>
      </c>
    </row>
    <row r="1294" spans="2:2">
      <c r="B1294" t="str">
        <f t="shared" si="43"/>
        <v/>
      </c>
    </row>
    <row r="1295" spans="2:2">
      <c r="B1295" t="str">
        <f t="shared" si="43"/>
        <v/>
      </c>
    </row>
    <row r="1296" spans="2:2">
      <c r="B1296" t="str">
        <f t="shared" si="43"/>
        <v/>
      </c>
    </row>
    <row r="1297" spans="2:2">
      <c r="B1297" t="str">
        <f t="shared" si="43"/>
        <v/>
      </c>
    </row>
    <row r="1298" spans="2:2">
      <c r="B1298" t="str">
        <f t="shared" si="43"/>
        <v/>
      </c>
    </row>
    <row r="1299" spans="2:2">
      <c r="B1299" t="str">
        <f t="shared" si="43"/>
        <v/>
      </c>
    </row>
    <row r="1300" spans="2:2">
      <c r="B1300" t="str">
        <f t="shared" si="43"/>
        <v/>
      </c>
    </row>
    <row r="1301" spans="2:2">
      <c r="B1301" t="str">
        <f t="shared" si="43"/>
        <v/>
      </c>
    </row>
    <row r="1302" spans="2:2">
      <c r="B1302" t="str">
        <f t="shared" si="43"/>
        <v/>
      </c>
    </row>
    <row r="1303" spans="2:2">
      <c r="B1303" t="str">
        <f t="shared" si="43"/>
        <v/>
      </c>
    </row>
    <row r="1304" spans="2:2">
      <c r="B1304" t="str">
        <f t="shared" si="43"/>
        <v/>
      </c>
    </row>
    <row r="1305" spans="2:2">
      <c r="B1305" t="str">
        <f t="shared" si="43"/>
        <v/>
      </c>
    </row>
    <row r="1306" spans="2:2">
      <c r="B1306" t="str">
        <f t="shared" si="43"/>
        <v/>
      </c>
    </row>
    <row r="1307" spans="2:2">
      <c r="B1307" t="str">
        <f t="shared" si="43"/>
        <v/>
      </c>
    </row>
    <row r="1308" spans="2:2">
      <c r="B1308" t="str">
        <f t="shared" si="43"/>
        <v/>
      </c>
    </row>
    <row r="1309" spans="2:2">
      <c r="B1309" t="str">
        <f t="shared" si="43"/>
        <v/>
      </c>
    </row>
    <row r="1310" spans="2:2">
      <c r="B1310" t="str">
        <f t="shared" si="43"/>
        <v/>
      </c>
    </row>
    <row r="1311" spans="2:2">
      <c r="B1311" t="str">
        <f t="shared" si="43"/>
        <v/>
      </c>
    </row>
    <row r="1312" spans="2:2">
      <c r="B1312" t="str">
        <f t="shared" si="43"/>
        <v/>
      </c>
    </row>
    <row r="1313" spans="2:2">
      <c r="B1313" t="str">
        <f t="shared" si="43"/>
        <v/>
      </c>
    </row>
    <row r="1314" spans="2:2">
      <c r="B1314" t="str">
        <f t="shared" si="43"/>
        <v/>
      </c>
    </row>
    <row r="1315" spans="2:2">
      <c r="B1315" t="str">
        <f t="shared" si="43"/>
        <v/>
      </c>
    </row>
    <row r="1316" spans="2:2">
      <c r="B1316" t="str">
        <f t="shared" si="43"/>
        <v/>
      </c>
    </row>
    <row r="1317" spans="2:2">
      <c r="B1317" t="str">
        <f t="shared" si="43"/>
        <v/>
      </c>
    </row>
    <row r="1318" spans="2:2">
      <c r="B1318" t="str">
        <f t="shared" si="43"/>
        <v/>
      </c>
    </row>
    <row r="1319" spans="2:2">
      <c r="B1319" t="str">
        <f t="shared" si="43"/>
        <v/>
      </c>
    </row>
    <row r="1320" spans="2:2">
      <c r="B1320" t="str">
        <f t="shared" si="43"/>
        <v/>
      </c>
    </row>
    <row r="1321" spans="2:2">
      <c r="B1321" t="str">
        <f t="shared" si="43"/>
        <v/>
      </c>
    </row>
    <row r="1322" spans="2:2">
      <c r="B1322" t="str">
        <f t="shared" si="43"/>
        <v/>
      </c>
    </row>
    <row r="1323" spans="2:2">
      <c r="B1323" t="str">
        <f t="shared" si="43"/>
        <v/>
      </c>
    </row>
    <row r="1324" spans="2:2">
      <c r="B1324" t="str">
        <f t="shared" si="43"/>
        <v/>
      </c>
    </row>
    <row r="1325" spans="2:2">
      <c r="B1325" t="str">
        <f t="shared" si="43"/>
        <v/>
      </c>
    </row>
    <row r="1326" spans="2:2">
      <c r="B1326" t="str">
        <f t="shared" si="43"/>
        <v/>
      </c>
    </row>
    <row r="1327" spans="2:2">
      <c r="B1327" t="str">
        <f t="shared" si="43"/>
        <v/>
      </c>
    </row>
    <row r="1328" spans="2:2">
      <c r="B1328" t="str">
        <f t="shared" si="43"/>
        <v/>
      </c>
    </row>
    <row r="1329" spans="2:2">
      <c r="B1329" t="str">
        <f t="shared" si="43"/>
        <v/>
      </c>
    </row>
    <row r="1330" spans="2:2">
      <c r="B1330" t="str">
        <f t="shared" si="43"/>
        <v/>
      </c>
    </row>
    <row r="1331" spans="2:2">
      <c r="B1331" t="str">
        <f t="shared" si="43"/>
        <v/>
      </c>
    </row>
    <row r="1332" spans="2:2">
      <c r="B1332" t="str">
        <f t="shared" si="43"/>
        <v/>
      </c>
    </row>
    <row r="1333" spans="2:2">
      <c r="B1333" t="str">
        <f t="shared" si="43"/>
        <v/>
      </c>
    </row>
    <row r="1334" spans="2:2">
      <c r="B1334" t="str">
        <f t="shared" si="43"/>
        <v/>
      </c>
    </row>
    <row r="1335" spans="2:2">
      <c r="B1335" t="str">
        <f t="shared" si="43"/>
        <v/>
      </c>
    </row>
    <row r="1336" spans="2:2">
      <c r="B1336" t="str">
        <f t="shared" si="43"/>
        <v/>
      </c>
    </row>
    <row r="1337" spans="2:2">
      <c r="B1337" t="str">
        <f t="shared" si="43"/>
        <v/>
      </c>
    </row>
    <row r="1338" spans="2:2">
      <c r="B1338" t="str">
        <f t="shared" si="43"/>
        <v/>
      </c>
    </row>
    <row r="1339" spans="2:2">
      <c r="B1339" t="str">
        <f t="shared" si="43"/>
        <v/>
      </c>
    </row>
    <row r="1340" spans="2:2">
      <c r="B1340" t="str">
        <f t="shared" si="43"/>
        <v/>
      </c>
    </row>
    <row r="1341" spans="2:2">
      <c r="B1341" t="str">
        <f t="shared" si="43"/>
        <v/>
      </c>
    </row>
    <row r="1342" spans="2:2">
      <c r="B1342" t="str">
        <f t="shared" si="43"/>
        <v/>
      </c>
    </row>
    <row r="1343" spans="2:2">
      <c r="B1343" t="str">
        <f t="shared" si="43"/>
        <v/>
      </c>
    </row>
    <row r="1344" spans="2:2">
      <c r="B1344" t="str">
        <f t="shared" si="43"/>
        <v/>
      </c>
    </row>
    <row r="1345" spans="2:2">
      <c r="B1345" t="str">
        <f t="shared" si="43"/>
        <v/>
      </c>
    </row>
    <row r="1346" spans="2:2">
      <c r="B1346" t="str">
        <f t="shared" si="43"/>
        <v/>
      </c>
    </row>
    <row r="1347" spans="2:2">
      <c r="B1347" t="str">
        <f t="shared" ref="B1347:B1372" si="44">H1347&amp;F1347</f>
        <v/>
      </c>
    </row>
    <row r="1348" spans="2:2">
      <c r="B1348" t="str">
        <f t="shared" si="44"/>
        <v/>
      </c>
    </row>
    <row r="1349" spans="2:2">
      <c r="B1349" t="str">
        <f t="shared" si="44"/>
        <v/>
      </c>
    </row>
    <row r="1350" spans="2:2">
      <c r="B1350" t="str">
        <f t="shared" si="44"/>
        <v/>
      </c>
    </row>
    <row r="1351" spans="2:2">
      <c r="B1351" t="str">
        <f t="shared" si="44"/>
        <v/>
      </c>
    </row>
    <row r="1352" spans="2:2">
      <c r="B1352" t="str">
        <f t="shared" si="44"/>
        <v/>
      </c>
    </row>
    <row r="1353" spans="2:2">
      <c r="B1353" t="str">
        <f t="shared" si="44"/>
        <v/>
      </c>
    </row>
    <row r="1354" spans="2:2">
      <c r="B1354" t="str">
        <f t="shared" si="44"/>
        <v/>
      </c>
    </row>
    <row r="1355" spans="2:2">
      <c r="B1355" t="str">
        <f t="shared" si="44"/>
        <v/>
      </c>
    </row>
    <row r="1356" spans="2:2">
      <c r="B1356" t="str">
        <f t="shared" si="44"/>
        <v/>
      </c>
    </row>
    <row r="1357" spans="2:2">
      <c r="B1357" t="str">
        <f t="shared" si="44"/>
        <v/>
      </c>
    </row>
    <row r="1358" spans="2:2">
      <c r="B1358" t="str">
        <f t="shared" si="44"/>
        <v/>
      </c>
    </row>
    <row r="1359" spans="2:2">
      <c r="B1359" t="str">
        <f t="shared" si="44"/>
        <v/>
      </c>
    </row>
    <row r="1360" spans="2:2">
      <c r="B1360" t="str">
        <f t="shared" si="44"/>
        <v/>
      </c>
    </row>
    <row r="1361" spans="2:2">
      <c r="B1361" t="str">
        <f t="shared" si="44"/>
        <v/>
      </c>
    </row>
    <row r="1362" spans="2:2">
      <c r="B1362" t="str">
        <f t="shared" si="44"/>
        <v/>
      </c>
    </row>
    <row r="1363" spans="2:2">
      <c r="B1363" t="str">
        <f t="shared" si="44"/>
        <v/>
      </c>
    </row>
    <row r="1364" spans="2:2">
      <c r="B1364" t="str">
        <f t="shared" si="44"/>
        <v/>
      </c>
    </row>
    <row r="1365" spans="2:2">
      <c r="B1365" t="str">
        <f t="shared" si="44"/>
        <v/>
      </c>
    </row>
    <row r="1366" spans="2:2">
      <c r="B1366" t="str">
        <f t="shared" si="44"/>
        <v/>
      </c>
    </row>
    <row r="1367" spans="2:2">
      <c r="B1367" t="str">
        <f t="shared" si="44"/>
        <v/>
      </c>
    </row>
    <row r="1368" spans="2:2">
      <c r="B1368" t="str">
        <f t="shared" si="44"/>
        <v/>
      </c>
    </row>
    <row r="1369" spans="2:2">
      <c r="B1369" t="str">
        <f t="shared" si="44"/>
        <v/>
      </c>
    </row>
    <row r="1370" spans="2:2">
      <c r="B1370" t="str">
        <f t="shared" si="44"/>
        <v/>
      </c>
    </row>
    <row r="1371" spans="2:2">
      <c r="B1371" t="str">
        <f t="shared" si="44"/>
        <v/>
      </c>
    </row>
    <row r="1372" spans="2:2">
      <c r="B1372" t="str">
        <f t="shared" si="44"/>
        <v/>
      </c>
    </row>
  </sheetData>
  <sortState xmlns:xlrd2="http://schemas.microsoft.com/office/spreadsheetml/2017/richdata2" ref="A3:U262">
    <sortCondition descending="1" ref="D3:D262"/>
    <sortCondition ref="E3:E262"/>
  </sortState>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DB94F-4329-48D3-AD15-DD24B4C6B860}">
  <dimension ref="A1:U1371"/>
  <sheetViews>
    <sheetView zoomScale="58" zoomScaleNormal="58" workbookViewId="0">
      <selection activeCell="X13" sqref="A1:X16"/>
    </sheetView>
  </sheetViews>
  <sheetFormatPr baseColWidth="10" defaultRowHeight="14.4"/>
  <cols>
    <col min="2" max="2" width="8" customWidth="1"/>
    <col min="3" max="3" width="11.77734375" customWidth="1"/>
    <col min="4" max="4" width="9.10937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3" width="35.21875" style="4" customWidth="1"/>
    <col min="14" max="14" width="39.21875" style="4" customWidth="1"/>
    <col min="15" max="15" width="43.21875" style="4" bestFit="1" customWidth="1"/>
    <col min="16" max="16" width="47.88671875" style="4" customWidth="1"/>
    <col min="17" max="17" width="26.6640625" style="4" bestFit="1" customWidth="1"/>
    <col min="18" max="18" width="24.6640625" style="4" bestFit="1" customWidth="1"/>
    <col min="19" max="20" width="24.6640625" style="4" customWidth="1"/>
    <col min="21" max="21" width="95.44140625" style="6" customWidth="1"/>
    <col min="22" max="22" width="150" customWidth="1"/>
  </cols>
  <sheetData>
    <row r="1" spans="1:21" ht="15" thickBot="1">
      <c r="F1" s="1">
        <f>COUNTA(F3:F599)</f>
        <v>149</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374" t="s">
        <v>9790</v>
      </c>
    </row>
    <row r="3" spans="1:21" s="50" customFormat="1" ht="57.6">
      <c r="A3" s="53" t="str">
        <f t="shared" ref="A3:A11" si="0">RIGHT(U3,29)</f>
        <v>no prerrogativas del monarca.</v>
      </c>
      <c r="B3" s="53" t="str">
        <f t="shared" ref="B3:B34" si="1">H3&amp;F3</f>
        <v>7CG</v>
      </c>
      <c r="C3" s="53" t="str">
        <f t="shared" ref="C3:C34" si="2">D3&amp;E3&amp;F3&amp;G3&amp;I3</f>
        <v>HXCGOO7O3</v>
      </c>
      <c r="D3" s="53" t="s">
        <v>7879</v>
      </c>
      <c r="E3" s="53" t="s">
        <v>124</v>
      </c>
      <c r="F3" s="51" t="s">
        <v>10675</v>
      </c>
      <c r="G3" s="51" t="str">
        <f t="shared" ref="G3:G34" si="3">IF(H3&lt;9,"OO",IF(H3&lt;99,"O",""))&amp;H3</f>
        <v>OO7</v>
      </c>
      <c r="H3" s="52">
        <v>7</v>
      </c>
      <c r="I3" s="51" t="str">
        <f t="shared" ref="I3:I11" si="4">IF(J3&lt;9,"O","")&amp;J3</f>
        <v>O3</v>
      </c>
      <c r="J3" s="51">
        <v>3</v>
      </c>
      <c r="K3" s="56" t="s">
        <v>10959</v>
      </c>
      <c r="L3" s="56" t="s">
        <v>523</v>
      </c>
      <c r="M3" s="56" t="s">
        <v>10958</v>
      </c>
      <c r="N3" s="56" t="s">
        <v>6730</v>
      </c>
      <c r="O3" s="56" t="s">
        <v>6728</v>
      </c>
      <c r="P3" s="56" t="s">
        <v>10957</v>
      </c>
      <c r="Q3" s="82"/>
      <c r="R3" s="82">
        <v>3</v>
      </c>
      <c r="S3" s="82"/>
      <c r="T3" s="82"/>
      <c r="U3" s="56" t="s">
        <v>10956</v>
      </c>
    </row>
    <row r="4" spans="1:21" s="50" customFormat="1" ht="115.2">
      <c r="A4" s="53" t="str">
        <f t="shared" si="0"/>
        <v>l, no a las Cortes Generales.</v>
      </c>
      <c r="B4" s="53" t="str">
        <f t="shared" si="1"/>
        <v>8CG</v>
      </c>
      <c r="C4" s="53" t="str">
        <f t="shared" si="2"/>
        <v>HXCGOO8O3</v>
      </c>
      <c r="D4" s="53" t="s">
        <v>7879</v>
      </c>
      <c r="E4" s="53" t="s">
        <v>124</v>
      </c>
      <c r="F4" s="51" t="s">
        <v>10675</v>
      </c>
      <c r="G4" s="51" t="str">
        <f t="shared" si="3"/>
        <v>OO8</v>
      </c>
      <c r="H4" s="52">
        <v>8</v>
      </c>
      <c r="I4" s="51" t="str">
        <f t="shared" si="4"/>
        <v>O3</v>
      </c>
      <c r="J4" s="51">
        <v>3</v>
      </c>
      <c r="K4" s="56" t="s">
        <v>10955</v>
      </c>
      <c r="L4" s="56" t="s">
        <v>523</v>
      </c>
      <c r="M4" s="56" t="s">
        <v>10954</v>
      </c>
      <c r="N4" s="56" t="s">
        <v>10953</v>
      </c>
      <c r="O4" s="56" t="s">
        <v>10951</v>
      </c>
      <c r="P4" s="56" t="s">
        <v>10952</v>
      </c>
      <c r="Q4" s="82"/>
      <c r="R4" s="82">
        <v>3</v>
      </c>
      <c r="S4" s="82"/>
      <c r="T4" s="82"/>
      <c r="U4" s="56" t="s">
        <v>10950</v>
      </c>
    </row>
    <row r="5" spans="1:21" s="50" customFormat="1" ht="86.4">
      <c r="A5" s="53" t="str">
        <f t="shared" si="0"/>
        <v>ales los examinan y aprueban.</v>
      </c>
      <c r="B5" s="53" t="str">
        <f t="shared" si="1"/>
        <v>9CG</v>
      </c>
      <c r="C5" s="53" t="str">
        <f t="shared" si="2"/>
        <v>HXCGO9O3</v>
      </c>
      <c r="D5" s="53" t="s">
        <v>7879</v>
      </c>
      <c r="E5" s="53" t="s">
        <v>124</v>
      </c>
      <c r="F5" s="51" t="s">
        <v>10675</v>
      </c>
      <c r="G5" s="51" t="str">
        <f t="shared" si="3"/>
        <v>O9</v>
      </c>
      <c r="H5" s="52">
        <v>9</v>
      </c>
      <c r="I5" s="51" t="str">
        <f t="shared" si="4"/>
        <v>O3</v>
      </c>
      <c r="J5" s="51">
        <v>3</v>
      </c>
      <c r="K5" s="56" t="s">
        <v>262</v>
      </c>
      <c r="L5" s="56" t="s">
        <v>1387</v>
      </c>
      <c r="M5" s="56" t="s">
        <v>263</v>
      </c>
      <c r="N5" s="56" t="s">
        <v>264</v>
      </c>
      <c r="O5" s="56" t="s">
        <v>265</v>
      </c>
      <c r="P5" s="56" t="s">
        <v>266</v>
      </c>
      <c r="Q5" s="82"/>
      <c r="R5" s="82">
        <v>1</v>
      </c>
      <c r="S5" s="82"/>
      <c r="T5" s="82"/>
      <c r="U5" s="56" t="s">
        <v>10949</v>
      </c>
    </row>
    <row r="6" spans="1:21" s="50" customFormat="1" ht="72">
      <c r="A6" s="53" t="str">
        <f t="shared" si="0"/>
        <v>ue es personal e indelegable.</v>
      </c>
      <c r="B6" s="53" t="str">
        <f t="shared" si="1"/>
        <v>10CG</v>
      </c>
      <c r="C6" s="53" t="str">
        <f t="shared" si="2"/>
        <v>HXCGO10O3</v>
      </c>
      <c r="D6" s="53" t="s">
        <v>7879</v>
      </c>
      <c r="E6" s="53" t="s">
        <v>124</v>
      </c>
      <c r="F6" s="51" t="s">
        <v>10675</v>
      </c>
      <c r="G6" s="51" t="str">
        <f t="shared" si="3"/>
        <v>O10</v>
      </c>
      <c r="H6" s="52">
        <v>10</v>
      </c>
      <c r="I6" s="51" t="str">
        <f t="shared" si="4"/>
        <v>O3</v>
      </c>
      <c r="J6" s="51">
        <v>3</v>
      </c>
      <c r="K6" s="56" t="s">
        <v>10948</v>
      </c>
      <c r="L6" s="56" t="s">
        <v>1387</v>
      </c>
      <c r="M6" s="56" t="s">
        <v>10945</v>
      </c>
      <c r="N6" s="56" t="s">
        <v>10947</v>
      </c>
      <c r="O6" s="56" t="s">
        <v>5588</v>
      </c>
      <c r="P6" s="56" t="s">
        <v>10946</v>
      </c>
      <c r="Q6" s="82"/>
      <c r="R6" s="82">
        <v>1</v>
      </c>
      <c r="S6" s="82"/>
      <c r="T6" s="82"/>
      <c r="U6" s="56" t="s">
        <v>10944</v>
      </c>
    </row>
    <row r="7" spans="1:21" s="50" customFormat="1" ht="57.6">
      <c r="A7" s="257" t="str">
        <f t="shared" si="0"/>
        <v>nción ejecutiva del Gobierno.</v>
      </c>
      <c r="B7" s="257" t="str">
        <f t="shared" si="1"/>
        <v>11CG</v>
      </c>
      <c r="C7" s="257" t="str">
        <f t="shared" si="2"/>
        <v>HXCGO11O3</v>
      </c>
      <c r="D7" s="257" t="s">
        <v>7879</v>
      </c>
      <c r="E7" s="257" t="s">
        <v>124</v>
      </c>
      <c r="F7" s="84" t="s">
        <v>10675</v>
      </c>
      <c r="G7" s="84" t="str">
        <f t="shared" si="3"/>
        <v>O11</v>
      </c>
      <c r="H7" s="85">
        <v>11</v>
      </c>
      <c r="I7" s="84" t="str">
        <f t="shared" si="4"/>
        <v>O3</v>
      </c>
      <c r="J7" s="84">
        <v>3</v>
      </c>
      <c r="K7" s="86" t="s">
        <v>10943</v>
      </c>
      <c r="L7" s="86" t="s">
        <v>522</v>
      </c>
      <c r="M7" s="86" t="s">
        <v>10942</v>
      </c>
      <c r="N7" s="86" t="s">
        <v>10941</v>
      </c>
      <c r="O7" s="86" t="s">
        <v>10940</v>
      </c>
      <c r="P7" s="86" t="s">
        <v>10939</v>
      </c>
      <c r="Q7" s="87"/>
      <c r="R7" s="87">
        <v>4</v>
      </c>
      <c r="S7" s="87"/>
      <c r="T7" s="87"/>
      <c r="U7" s="86" t="s">
        <v>10938</v>
      </c>
    </row>
    <row r="8" spans="1:21" s="50" customFormat="1" ht="57.6">
      <c r="A8" s="257" t="str">
        <f t="shared" si="0"/>
        <v xml:space="preserve"> delegable en las comisiones.</v>
      </c>
      <c r="B8" s="257" t="str">
        <f t="shared" si="1"/>
        <v>12CG</v>
      </c>
      <c r="C8" s="257" t="str">
        <f t="shared" si="2"/>
        <v>HXCGO12O3</v>
      </c>
      <c r="D8" s="257" t="s">
        <v>7879</v>
      </c>
      <c r="E8" s="257" t="s">
        <v>124</v>
      </c>
      <c r="F8" s="84" t="s">
        <v>10675</v>
      </c>
      <c r="G8" s="84" t="str">
        <f t="shared" si="3"/>
        <v>O12</v>
      </c>
      <c r="H8" s="85">
        <v>12</v>
      </c>
      <c r="I8" s="84" t="str">
        <f t="shared" si="4"/>
        <v>O3</v>
      </c>
      <c r="J8" s="84">
        <v>3</v>
      </c>
      <c r="K8" s="86" t="s">
        <v>10937</v>
      </c>
      <c r="L8" s="86" t="s">
        <v>524</v>
      </c>
      <c r="M8" s="86" t="s">
        <v>10936</v>
      </c>
      <c r="N8" s="86" t="s">
        <v>10933</v>
      </c>
      <c r="O8" s="86" t="s">
        <v>10935</v>
      </c>
      <c r="P8" s="86" t="s">
        <v>10934</v>
      </c>
      <c r="Q8" s="87"/>
      <c r="R8" s="87">
        <v>2</v>
      </c>
      <c r="S8" s="87"/>
      <c r="T8" s="87"/>
      <c r="U8" s="86" t="s">
        <v>10932</v>
      </c>
    </row>
    <row r="9" spans="1:21" s="50" customFormat="1" ht="72">
      <c r="A9" s="263" t="str">
        <f t="shared" si="0"/>
        <v>e representación territorial.</v>
      </c>
      <c r="B9" s="263" t="str">
        <f t="shared" si="1"/>
        <v>101CG</v>
      </c>
      <c r="C9" s="263" t="str">
        <f t="shared" si="2"/>
        <v>HXCG101O3</v>
      </c>
      <c r="D9" s="263" t="s">
        <v>7879</v>
      </c>
      <c r="E9" s="263" t="s">
        <v>124</v>
      </c>
      <c r="F9" s="233" t="s">
        <v>10675</v>
      </c>
      <c r="G9" s="233" t="str">
        <f t="shared" si="3"/>
        <v>101</v>
      </c>
      <c r="H9" s="188">
        <v>101</v>
      </c>
      <c r="I9" s="233" t="str">
        <f t="shared" si="4"/>
        <v>O3</v>
      </c>
      <c r="J9" s="233">
        <v>3</v>
      </c>
      <c r="K9" s="262" t="s">
        <v>10717</v>
      </c>
      <c r="L9" s="262" t="s">
        <v>1389</v>
      </c>
      <c r="M9" s="262" t="s">
        <v>10713</v>
      </c>
      <c r="N9" s="262" t="s">
        <v>10716</v>
      </c>
      <c r="O9" s="262" t="s">
        <v>10715</v>
      </c>
      <c r="P9" s="262" t="s">
        <v>10714</v>
      </c>
      <c r="Q9" s="189"/>
      <c r="R9" s="189">
        <v>1</v>
      </c>
      <c r="S9" s="189"/>
      <c r="T9" s="189"/>
      <c r="U9" s="190" t="s">
        <v>10712</v>
      </c>
    </row>
    <row r="10" spans="1:21" s="50" customFormat="1" ht="100.8">
      <c r="A10" s="263" t="str">
        <f t="shared" si="0"/>
        <v>ino el Estado en su conjunto.</v>
      </c>
      <c r="B10" s="263" t="str">
        <f t="shared" si="1"/>
        <v>102CG</v>
      </c>
      <c r="C10" s="263" t="str">
        <f t="shared" si="2"/>
        <v>HXCG102O3</v>
      </c>
      <c r="D10" s="263" t="s">
        <v>7879</v>
      </c>
      <c r="E10" s="263" t="s">
        <v>124</v>
      </c>
      <c r="F10" s="233" t="s">
        <v>10675</v>
      </c>
      <c r="G10" s="233" t="str">
        <f t="shared" si="3"/>
        <v>102</v>
      </c>
      <c r="H10" s="188">
        <v>102</v>
      </c>
      <c r="I10" s="233" t="str">
        <f t="shared" si="4"/>
        <v>O3</v>
      </c>
      <c r="J10" s="233">
        <v>3</v>
      </c>
      <c r="K10" s="262" t="s">
        <v>10711</v>
      </c>
      <c r="L10" s="262" t="s">
        <v>543</v>
      </c>
      <c r="M10" s="262" t="s">
        <v>10710</v>
      </c>
      <c r="N10" s="262" t="s">
        <v>10707</v>
      </c>
      <c r="O10" s="262" t="s">
        <v>10709</v>
      </c>
      <c r="P10" s="262" t="s">
        <v>10708</v>
      </c>
      <c r="Q10" s="189"/>
      <c r="R10" s="189">
        <v>2</v>
      </c>
      <c r="S10" s="189"/>
      <c r="T10" s="189"/>
      <c r="U10" s="190" t="s">
        <v>10706</v>
      </c>
    </row>
    <row r="11" spans="1:21" s="50" customFormat="1" ht="100.8">
      <c r="A11" s="263" t="str">
        <f t="shared" si="0"/>
        <v>l, confundiendo su propósito.</v>
      </c>
      <c r="B11" s="263" t="str">
        <f t="shared" si="1"/>
        <v>103CG</v>
      </c>
      <c r="C11" s="263" t="str">
        <f t="shared" si="2"/>
        <v>HXCG103O3</v>
      </c>
      <c r="D11" s="263" t="s">
        <v>7879</v>
      </c>
      <c r="E11" s="263" t="s">
        <v>124</v>
      </c>
      <c r="F11" s="233" t="s">
        <v>10675</v>
      </c>
      <c r="G11" s="233" t="str">
        <f t="shared" si="3"/>
        <v>103</v>
      </c>
      <c r="H11" s="188">
        <v>103</v>
      </c>
      <c r="I11" s="233" t="str">
        <f t="shared" si="4"/>
        <v>O3</v>
      </c>
      <c r="J11" s="233">
        <v>3</v>
      </c>
      <c r="K11" s="262" t="s">
        <v>10705</v>
      </c>
      <c r="L11" s="262" t="s">
        <v>1388</v>
      </c>
      <c r="M11" s="262" t="s">
        <v>10704</v>
      </c>
      <c r="N11" s="262" t="s">
        <v>10703</v>
      </c>
      <c r="O11" s="262" t="s">
        <v>10702</v>
      </c>
      <c r="P11" s="262" t="s">
        <v>10701</v>
      </c>
      <c r="Q11" s="189"/>
      <c r="R11" s="189">
        <v>4</v>
      </c>
      <c r="S11" s="189"/>
      <c r="T11" s="189"/>
      <c r="U11" s="190" t="s">
        <v>10700</v>
      </c>
    </row>
    <row r="12" spans="1:21" s="50" customFormat="1" ht="72">
      <c r="A12" s="263" t="str">
        <f>E12&amp;C12</f>
        <v>XHXCG114O3</v>
      </c>
      <c r="B12" s="263" t="str">
        <f t="shared" si="1"/>
        <v>114CG</v>
      </c>
      <c r="C12" s="263" t="str">
        <f t="shared" si="2"/>
        <v>HXCG114O3</v>
      </c>
      <c r="D12" s="263" t="s">
        <v>7879</v>
      </c>
      <c r="E12" s="263" t="s">
        <v>124</v>
      </c>
      <c r="F12" s="263" t="s">
        <v>10675</v>
      </c>
      <c r="G12" s="233" t="str">
        <f t="shared" si="3"/>
        <v>114</v>
      </c>
      <c r="H12" s="188">
        <v>114</v>
      </c>
      <c r="I12" s="233" t="s">
        <v>24733</v>
      </c>
      <c r="J12" s="263">
        <v>3</v>
      </c>
      <c r="K12" s="262" t="s">
        <v>10717</v>
      </c>
      <c r="L12" s="262" t="s">
        <v>1389</v>
      </c>
      <c r="M12" s="262" t="s">
        <v>10713</v>
      </c>
      <c r="N12" s="262" t="s">
        <v>10716</v>
      </c>
      <c r="O12" s="262" t="s">
        <v>10715</v>
      </c>
      <c r="P12" s="262" t="s">
        <v>10714</v>
      </c>
      <c r="Q12" s="189"/>
      <c r="R12" s="189">
        <v>1</v>
      </c>
      <c r="S12" s="189"/>
      <c r="T12" s="189"/>
      <c r="U12" s="190" t="s">
        <v>10712</v>
      </c>
    </row>
    <row r="13" spans="1:21" s="83" customFormat="1" ht="100.8">
      <c r="A13" s="263" t="str">
        <f>E13&amp;C13</f>
        <v>XHXCG115O3</v>
      </c>
      <c r="B13" s="263" t="str">
        <f t="shared" si="1"/>
        <v>115CG</v>
      </c>
      <c r="C13" s="263" t="str">
        <f t="shared" si="2"/>
        <v>HXCG115O3</v>
      </c>
      <c r="D13" s="263" t="s">
        <v>7879</v>
      </c>
      <c r="E13" s="263" t="s">
        <v>124</v>
      </c>
      <c r="F13" s="263" t="s">
        <v>10675</v>
      </c>
      <c r="G13" s="233" t="str">
        <f t="shared" si="3"/>
        <v>115</v>
      </c>
      <c r="H13" s="188">
        <v>115</v>
      </c>
      <c r="I13" s="233" t="s">
        <v>24733</v>
      </c>
      <c r="J13" s="263">
        <v>3</v>
      </c>
      <c r="K13" s="262" t="s">
        <v>10711</v>
      </c>
      <c r="L13" s="262" t="s">
        <v>543</v>
      </c>
      <c r="M13" s="262" t="s">
        <v>10710</v>
      </c>
      <c r="N13" s="262" t="s">
        <v>10707</v>
      </c>
      <c r="O13" s="262" t="s">
        <v>10709</v>
      </c>
      <c r="P13" s="262" t="s">
        <v>10708</v>
      </c>
      <c r="Q13" s="189"/>
      <c r="R13" s="189">
        <v>2</v>
      </c>
      <c r="S13" s="189"/>
      <c r="T13" s="189"/>
      <c r="U13" s="190" t="s">
        <v>10706</v>
      </c>
    </row>
    <row r="14" spans="1:21" s="83" customFormat="1" ht="100.8">
      <c r="A14" s="263" t="str">
        <f>E14&amp;C14</f>
        <v>XHXCG116O3</v>
      </c>
      <c r="B14" s="263" t="str">
        <f t="shared" si="1"/>
        <v>116CG</v>
      </c>
      <c r="C14" s="263" t="str">
        <f t="shared" si="2"/>
        <v>HXCG116O3</v>
      </c>
      <c r="D14" s="263" t="s">
        <v>7879</v>
      </c>
      <c r="E14" s="263" t="s">
        <v>124</v>
      </c>
      <c r="F14" s="263" t="s">
        <v>10675</v>
      </c>
      <c r="G14" s="233" t="str">
        <f t="shared" si="3"/>
        <v>116</v>
      </c>
      <c r="H14" s="188">
        <v>116</v>
      </c>
      <c r="I14" s="233" t="s">
        <v>24733</v>
      </c>
      <c r="J14" s="263">
        <v>3</v>
      </c>
      <c r="K14" s="262" t="s">
        <v>10705</v>
      </c>
      <c r="L14" s="262" t="s">
        <v>1388</v>
      </c>
      <c r="M14" s="262" t="s">
        <v>10704</v>
      </c>
      <c r="N14" s="262" t="s">
        <v>10703</v>
      </c>
      <c r="O14" s="262" t="s">
        <v>10702</v>
      </c>
      <c r="P14" s="262" t="s">
        <v>10701</v>
      </c>
      <c r="Q14" s="189"/>
      <c r="R14" s="189">
        <v>4</v>
      </c>
      <c r="S14" s="189"/>
      <c r="T14" s="189"/>
      <c r="U14" s="190" t="s">
        <v>10700</v>
      </c>
    </row>
    <row r="15" spans="1:21" s="83" customFormat="1" ht="72">
      <c r="A15" s="10" t="str">
        <f>E15&amp;C15</f>
        <v>XHXCG148O4</v>
      </c>
      <c r="B15" s="10" t="str">
        <f t="shared" si="1"/>
        <v>148CG</v>
      </c>
      <c r="C15" s="10" t="str">
        <f t="shared" si="2"/>
        <v>HXCG148O4</v>
      </c>
      <c r="D15" s="10" t="s">
        <v>7879</v>
      </c>
      <c r="E15" s="10" t="s">
        <v>124</v>
      </c>
      <c r="F15" s="10" t="s">
        <v>10675</v>
      </c>
      <c r="G15" s="11" t="str">
        <f t="shared" si="3"/>
        <v>148</v>
      </c>
      <c r="H15" s="12">
        <v>148</v>
      </c>
      <c r="I15" s="11" t="s">
        <v>31048</v>
      </c>
      <c r="J15" s="357">
        <v>3</v>
      </c>
      <c r="K15" s="358" t="s">
        <v>30980</v>
      </c>
      <c r="L15" s="359" t="s">
        <v>544</v>
      </c>
      <c r="M15" s="358" t="s">
        <v>30979</v>
      </c>
      <c r="N15" s="358" t="s">
        <v>30978</v>
      </c>
      <c r="O15" s="358" t="s">
        <v>30977</v>
      </c>
      <c r="P15" s="358" t="s">
        <v>30976</v>
      </c>
      <c r="Q15" s="360"/>
      <c r="R15" s="360">
        <v>3</v>
      </c>
      <c r="S15" s="360"/>
      <c r="T15" s="360"/>
      <c r="U15" s="361" t="s">
        <v>30975</v>
      </c>
    </row>
    <row r="16" spans="1:21" s="83" customFormat="1" ht="72">
      <c r="A16" s="10" t="str">
        <f>E16&amp;C16</f>
        <v>XHXCG149O5</v>
      </c>
      <c r="B16" s="10" t="str">
        <f t="shared" si="1"/>
        <v>149CG</v>
      </c>
      <c r="C16" s="10" t="str">
        <f t="shared" si="2"/>
        <v>HXCG149O5</v>
      </c>
      <c r="D16" s="10" t="s">
        <v>7879</v>
      </c>
      <c r="E16" s="10" t="s">
        <v>124</v>
      </c>
      <c r="F16" s="10" t="s">
        <v>10675</v>
      </c>
      <c r="G16" s="11" t="str">
        <f t="shared" si="3"/>
        <v>149</v>
      </c>
      <c r="H16" s="12">
        <v>149</v>
      </c>
      <c r="I16" s="11" t="s">
        <v>31049</v>
      </c>
      <c r="J16" s="357">
        <v>3</v>
      </c>
      <c r="K16" s="358" t="s">
        <v>30974</v>
      </c>
      <c r="L16" s="359" t="s">
        <v>1388</v>
      </c>
      <c r="M16" s="358" t="s">
        <v>30973</v>
      </c>
      <c r="N16" s="358" t="s">
        <v>30972</v>
      </c>
      <c r="O16" s="358" t="s">
        <v>30971</v>
      </c>
      <c r="P16" s="358" t="s">
        <v>30970</v>
      </c>
      <c r="Q16" s="360"/>
      <c r="R16" s="360">
        <v>4</v>
      </c>
      <c r="S16" s="360"/>
      <c r="T16" s="360"/>
      <c r="U16" s="361" t="s">
        <v>30969</v>
      </c>
    </row>
    <row r="17" spans="1:21" s="83" customFormat="1" ht="72">
      <c r="A17" s="53" t="str">
        <f t="shared" ref="A17:A48" si="5">RIGHT(U17,29)</f>
        <v>ara las elecciones al Senado.</v>
      </c>
      <c r="B17" s="53" t="str">
        <f t="shared" si="1"/>
        <v>1CG</v>
      </c>
      <c r="C17" s="53" t="str">
        <f t="shared" si="2"/>
        <v>HYCGOO1O3</v>
      </c>
      <c r="D17" s="53" t="s">
        <v>7879</v>
      </c>
      <c r="E17" s="53" t="s">
        <v>7878</v>
      </c>
      <c r="F17" s="51" t="s">
        <v>10675</v>
      </c>
      <c r="G17" s="51" t="str">
        <f t="shared" si="3"/>
        <v>OO1</v>
      </c>
      <c r="H17" s="52">
        <v>1</v>
      </c>
      <c r="I17" s="51" t="str">
        <f t="shared" ref="I17:I48" si="6">IF(J17&lt;9,"O","")&amp;J17</f>
        <v>O3</v>
      </c>
      <c r="J17" s="51">
        <v>3</v>
      </c>
      <c r="K17" s="56" t="s">
        <v>31125</v>
      </c>
      <c r="L17" s="56" t="s">
        <v>522</v>
      </c>
      <c r="M17" s="56" t="s">
        <v>273</v>
      </c>
      <c r="N17" s="56" t="s">
        <v>274</v>
      </c>
      <c r="O17" s="56" t="s">
        <v>275</v>
      </c>
      <c r="P17" s="56" t="s">
        <v>276</v>
      </c>
      <c r="Q17" s="82"/>
      <c r="R17" s="82">
        <v>4</v>
      </c>
      <c r="S17" s="82"/>
      <c r="T17" s="82"/>
      <c r="U17" s="56" t="s">
        <v>9806</v>
      </c>
    </row>
    <row r="18" spans="1:21" s="99" customFormat="1" ht="72">
      <c r="A18" s="53" t="str">
        <f t="shared" si="5"/>
        <v>es, no en sesiones conjuntas.</v>
      </c>
      <c r="B18" s="53" t="str">
        <f t="shared" si="1"/>
        <v>2CG</v>
      </c>
      <c r="C18" s="53" t="str">
        <f t="shared" si="2"/>
        <v>HYCGOO2O3</v>
      </c>
      <c r="D18" s="53" t="s">
        <v>7879</v>
      </c>
      <c r="E18" s="53" t="s">
        <v>7878</v>
      </c>
      <c r="F18" s="51" t="s">
        <v>10675</v>
      </c>
      <c r="G18" s="51" t="str">
        <f t="shared" si="3"/>
        <v>OO2</v>
      </c>
      <c r="H18" s="52">
        <v>2</v>
      </c>
      <c r="I18" s="51" t="str">
        <f t="shared" si="6"/>
        <v>O3</v>
      </c>
      <c r="J18" s="51">
        <v>3</v>
      </c>
      <c r="K18" s="56" t="s">
        <v>31123</v>
      </c>
      <c r="L18" s="52" t="s">
        <v>1387</v>
      </c>
      <c r="M18" s="52" t="s">
        <v>556</v>
      </c>
      <c r="N18" s="52" t="s">
        <v>557</v>
      </c>
      <c r="O18" s="52" t="s">
        <v>558</v>
      </c>
      <c r="P18" s="52" t="s">
        <v>559</v>
      </c>
      <c r="Q18" s="55"/>
      <c r="R18" s="55">
        <v>1</v>
      </c>
      <c r="S18" s="55"/>
      <c r="T18" s="55"/>
      <c r="U18" s="56" t="s">
        <v>10972</v>
      </c>
    </row>
    <row r="19" spans="1:21" s="99" customFormat="1" ht="57.6">
      <c r="A19" s="53" t="str">
        <f t="shared" si="5"/>
        <v>islativa y de representación.</v>
      </c>
      <c r="B19" s="53" t="str">
        <f t="shared" si="1"/>
        <v>3CG</v>
      </c>
      <c r="C19" s="53" t="str">
        <f t="shared" si="2"/>
        <v>HYCGOO3O3</v>
      </c>
      <c r="D19" s="53" t="s">
        <v>7879</v>
      </c>
      <c r="E19" s="53" t="s">
        <v>7878</v>
      </c>
      <c r="F19" s="51" t="s">
        <v>10675</v>
      </c>
      <c r="G19" s="51" t="str">
        <f t="shared" si="3"/>
        <v>OO3</v>
      </c>
      <c r="H19" s="52">
        <v>3</v>
      </c>
      <c r="I19" s="51" t="str">
        <f t="shared" si="6"/>
        <v>O3</v>
      </c>
      <c r="J19" s="51">
        <v>3</v>
      </c>
      <c r="K19" s="56" t="s">
        <v>31124</v>
      </c>
      <c r="L19" s="56" t="s">
        <v>524</v>
      </c>
      <c r="M19" s="56" t="s">
        <v>10645</v>
      </c>
      <c r="N19" s="56" t="s">
        <v>10642</v>
      </c>
      <c r="O19" s="56" t="s">
        <v>10644</v>
      </c>
      <c r="P19" s="56" t="s">
        <v>10643</v>
      </c>
      <c r="Q19" s="82"/>
      <c r="R19" s="82">
        <v>2</v>
      </c>
      <c r="S19" s="82"/>
      <c r="T19" s="82"/>
      <c r="U19" s="56" t="s">
        <v>10971</v>
      </c>
    </row>
    <row r="20" spans="1:21" s="99" customFormat="1" ht="72">
      <c r="A20" s="53" t="str">
        <f t="shared" si="5"/>
        <v>s conjuntas de ambas Cámaras.</v>
      </c>
      <c r="B20" s="53" t="str">
        <f t="shared" si="1"/>
        <v>4CG</v>
      </c>
      <c r="C20" s="53" t="str">
        <f t="shared" si="2"/>
        <v>HYCGOO4O3</v>
      </c>
      <c r="D20" s="53" t="s">
        <v>7879</v>
      </c>
      <c r="E20" s="53" t="s">
        <v>7878</v>
      </c>
      <c r="F20" s="51" t="s">
        <v>10675</v>
      </c>
      <c r="G20" s="51" t="str">
        <f t="shared" si="3"/>
        <v>OO4</v>
      </c>
      <c r="H20" s="52">
        <v>4</v>
      </c>
      <c r="I20" s="51" t="str">
        <f t="shared" si="6"/>
        <v>O3</v>
      </c>
      <c r="J20" s="51">
        <v>3</v>
      </c>
      <c r="K20" s="56" t="s">
        <v>31123</v>
      </c>
      <c r="L20" s="56" t="s">
        <v>1387</v>
      </c>
      <c r="M20" s="56" t="s">
        <v>556</v>
      </c>
      <c r="N20" s="56" t="s">
        <v>557</v>
      </c>
      <c r="O20" s="56" t="s">
        <v>558</v>
      </c>
      <c r="P20" s="56" t="s">
        <v>559</v>
      </c>
      <c r="Q20" s="82"/>
      <c r="R20" s="82">
        <v>1</v>
      </c>
      <c r="S20" s="82"/>
      <c r="T20" s="82"/>
      <c r="U20" s="56" t="s">
        <v>10970</v>
      </c>
    </row>
    <row r="21" spans="1:21" s="99" customFormat="1" ht="72">
      <c r="A21" s="53" t="str">
        <f t="shared" si="5"/>
        <v xml:space="preserve"> de su función parlamentaria.</v>
      </c>
      <c r="B21" s="53" t="str">
        <f t="shared" si="1"/>
        <v>5CG</v>
      </c>
      <c r="C21" s="53" t="str">
        <f t="shared" si="2"/>
        <v>HYCGOO5O3</v>
      </c>
      <c r="D21" s="53" t="s">
        <v>7879</v>
      </c>
      <c r="E21" s="53" t="s">
        <v>7878</v>
      </c>
      <c r="F21" s="51" t="s">
        <v>10675</v>
      </c>
      <c r="G21" s="51" t="str">
        <f t="shared" si="3"/>
        <v>OO5</v>
      </c>
      <c r="H21" s="52">
        <v>5</v>
      </c>
      <c r="I21" s="51" t="str">
        <f t="shared" si="6"/>
        <v>O3</v>
      </c>
      <c r="J21" s="51">
        <v>3</v>
      </c>
      <c r="K21" s="56" t="s">
        <v>31122</v>
      </c>
      <c r="L21" s="56" t="s">
        <v>1387</v>
      </c>
      <c r="M21" s="56" t="s">
        <v>10966</v>
      </c>
      <c r="N21" s="56" t="s">
        <v>10969</v>
      </c>
      <c r="O21" s="56" t="s">
        <v>10968</v>
      </c>
      <c r="P21" s="56" t="s">
        <v>10967</v>
      </c>
      <c r="Q21" s="82"/>
      <c r="R21" s="82">
        <v>1</v>
      </c>
      <c r="S21" s="82"/>
      <c r="T21" s="82"/>
      <c r="U21" s="56" t="s">
        <v>10965</v>
      </c>
    </row>
    <row r="22" spans="1:21" s="99" customFormat="1" ht="72">
      <c r="A22" s="53" t="str">
        <f t="shared" si="5"/>
        <v>les no corresponden a su rol.</v>
      </c>
      <c r="B22" s="53" t="str">
        <f t="shared" si="1"/>
        <v>6CG</v>
      </c>
      <c r="C22" s="53" t="str">
        <f t="shared" si="2"/>
        <v>HYCGOO6O3</v>
      </c>
      <c r="D22" s="53" t="s">
        <v>7879</v>
      </c>
      <c r="E22" s="53" t="s">
        <v>7878</v>
      </c>
      <c r="F22" s="51" t="s">
        <v>10675</v>
      </c>
      <c r="G22" s="51" t="str">
        <f t="shared" si="3"/>
        <v>OO6</v>
      </c>
      <c r="H22" s="52">
        <v>6</v>
      </c>
      <c r="I22" s="51" t="str">
        <f t="shared" si="6"/>
        <v>O3</v>
      </c>
      <c r="J22" s="51">
        <v>3</v>
      </c>
      <c r="K22" s="56" t="s">
        <v>31121</v>
      </c>
      <c r="L22" s="56" t="s">
        <v>544</v>
      </c>
      <c r="M22" s="56" t="s">
        <v>10964</v>
      </c>
      <c r="N22" s="56" t="s">
        <v>10963</v>
      </c>
      <c r="O22" s="56" t="s">
        <v>10961</v>
      </c>
      <c r="P22" s="56" t="s">
        <v>10962</v>
      </c>
      <c r="Q22" s="82"/>
      <c r="R22" s="82">
        <v>3</v>
      </c>
      <c r="S22" s="82"/>
      <c r="T22" s="82"/>
      <c r="U22" s="56" t="s">
        <v>10960</v>
      </c>
    </row>
    <row r="23" spans="1:21" s="50" customFormat="1" ht="57.6">
      <c r="A23" s="257" t="str">
        <f t="shared" si="5"/>
        <v>s se cumplen simultáneamente.</v>
      </c>
      <c r="B23" s="257" t="str">
        <f t="shared" si="1"/>
        <v>13CG</v>
      </c>
      <c r="C23" s="257" t="str">
        <f t="shared" si="2"/>
        <v>HYCGO13O3</v>
      </c>
      <c r="D23" s="257" t="s">
        <v>7879</v>
      </c>
      <c r="E23" s="257" t="s">
        <v>7878</v>
      </c>
      <c r="F23" s="84" t="s">
        <v>10675</v>
      </c>
      <c r="G23" s="84" t="str">
        <f t="shared" si="3"/>
        <v>O13</v>
      </c>
      <c r="H23" s="85">
        <v>13</v>
      </c>
      <c r="I23" s="84" t="str">
        <f t="shared" si="6"/>
        <v>O3</v>
      </c>
      <c r="J23" s="84">
        <v>3</v>
      </c>
      <c r="K23" s="86" t="s">
        <v>10638</v>
      </c>
      <c r="L23" s="86" t="s">
        <v>522</v>
      </c>
      <c r="M23" s="86" t="s">
        <v>10637</v>
      </c>
      <c r="N23" s="86" t="s">
        <v>10636</v>
      </c>
      <c r="O23" s="86" t="s">
        <v>10635</v>
      </c>
      <c r="P23" s="86" t="s">
        <v>10634</v>
      </c>
      <c r="Q23" s="87"/>
      <c r="R23" s="87">
        <v>4</v>
      </c>
      <c r="S23" s="87"/>
      <c r="T23" s="87"/>
      <c r="U23" s="86" t="s">
        <v>10931</v>
      </c>
    </row>
    <row r="24" spans="1:21" s="50" customFormat="1" ht="43.2">
      <c r="A24" s="257" t="str">
        <f t="shared" si="5"/>
        <v>ipo de moción en esta Cámara.</v>
      </c>
      <c r="B24" s="257" t="str">
        <f t="shared" si="1"/>
        <v>14CG</v>
      </c>
      <c r="C24" s="257" t="str">
        <f t="shared" si="2"/>
        <v>HYCGO14O3</v>
      </c>
      <c r="D24" s="257" t="s">
        <v>7879</v>
      </c>
      <c r="E24" s="257" t="s">
        <v>7878</v>
      </c>
      <c r="F24" s="84" t="s">
        <v>10675</v>
      </c>
      <c r="G24" s="84" t="str">
        <f t="shared" si="3"/>
        <v>O14</v>
      </c>
      <c r="H24" s="85">
        <v>14</v>
      </c>
      <c r="I24" s="84" t="str">
        <f t="shared" si="6"/>
        <v>O3</v>
      </c>
      <c r="J24" s="84">
        <v>3</v>
      </c>
      <c r="K24" s="86" t="s">
        <v>2080</v>
      </c>
      <c r="L24" s="86" t="s">
        <v>524</v>
      </c>
      <c r="M24" s="86" t="s">
        <v>426</v>
      </c>
      <c r="N24" s="86" t="s">
        <v>427</v>
      </c>
      <c r="O24" s="86" t="s">
        <v>428</v>
      </c>
      <c r="P24" s="86" t="s">
        <v>429</v>
      </c>
      <c r="Q24" s="87"/>
      <c r="R24" s="87">
        <v>2</v>
      </c>
      <c r="S24" s="87"/>
      <c r="T24" s="87"/>
      <c r="U24" s="86" t="s">
        <v>10930</v>
      </c>
    </row>
    <row r="25" spans="1:21" s="50" customFormat="1" ht="43.2">
      <c r="A25" s="257" t="str">
        <f t="shared" si="5"/>
        <v>ablecido por la Constitución.</v>
      </c>
      <c r="B25" s="257" t="str">
        <f t="shared" si="1"/>
        <v>15CG</v>
      </c>
      <c r="C25" s="257" t="str">
        <f t="shared" si="2"/>
        <v>HYCGO15O3</v>
      </c>
      <c r="D25" s="257" t="s">
        <v>7879</v>
      </c>
      <c r="E25" s="257" t="s">
        <v>7878</v>
      </c>
      <c r="F25" s="84" t="s">
        <v>10675</v>
      </c>
      <c r="G25" s="84" t="str">
        <f t="shared" si="3"/>
        <v>O15</v>
      </c>
      <c r="H25" s="85">
        <v>15</v>
      </c>
      <c r="I25" s="84" t="str">
        <f t="shared" si="6"/>
        <v>O3</v>
      </c>
      <c r="J25" s="84">
        <v>3</v>
      </c>
      <c r="K25" s="86" t="s">
        <v>2014</v>
      </c>
      <c r="L25" s="86" t="s">
        <v>522</v>
      </c>
      <c r="M25" s="86" t="s">
        <v>2015</v>
      </c>
      <c r="N25" s="86" t="s">
        <v>2016</v>
      </c>
      <c r="O25" s="86" t="s">
        <v>2017</v>
      </c>
      <c r="P25" s="86" t="s">
        <v>2018</v>
      </c>
      <c r="Q25" s="87"/>
      <c r="R25" s="87">
        <v>4</v>
      </c>
      <c r="S25" s="87"/>
      <c r="T25" s="87"/>
      <c r="U25" s="86" t="s">
        <v>10929</v>
      </c>
    </row>
    <row r="26" spans="1:21" s="50" customFormat="1" ht="43.2">
      <c r="A26" s="151" t="str">
        <f t="shared" si="5"/>
        <v>ltáneamente los tres poderes.</v>
      </c>
      <c r="B26" s="151" t="str">
        <f t="shared" si="1"/>
        <v>16CG</v>
      </c>
      <c r="C26" s="151" t="str">
        <f t="shared" si="2"/>
        <v>HYCGO16O3</v>
      </c>
      <c r="D26" s="151" t="s">
        <v>7879</v>
      </c>
      <c r="E26" s="151" t="s">
        <v>7878</v>
      </c>
      <c r="F26" s="100" t="s">
        <v>10675</v>
      </c>
      <c r="G26" s="100" t="str">
        <f t="shared" si="3"/>
        <v>O16</v>
      </c>
      <c r="H26" s="90">
        <v>16</v>
      </c>
      <c r="I26" s="100" t="str">
        <f t="shared" si="6"/>
        <v>O3</v>
      </c>
      <c r="J26" s="100">
        <v>3</v>
      </c>
      <c r="K26" s="88" t="s">
        <v>10928</v>
      </c>
      <c r="L26" s="88" t="s">
        <v>524</v>
      </c>
      <c r="M26" s="88" t="s">
        <v>2034</v>
      </c>
      <c r="N26" s="88" t="s">
        <v>2035</v>
      </c>
      <c r="O26" s="88" t="s">
        <v>2036</v>
      </c>
      <c r="P26" s="88" t="s">
        <v>2037</v>
      </c>
      <c r="Q26" s="89"/>
      <c r="R26" s="89">
        <v>2</v>
      </c>
      <c r="S26" s="89"/>
      <c r="T26" s="89"/>
      <c r="U26" s="88" t="s">
        <v>10927</v>
      </c>
    </row>
    <row r="27" spans="1:21" s="50" customFormat="1" ht="72">
      <c r="A27" s="151" t="str">
        <f t="shared" si="5"/>
        <v xml:space="preserve"> aplicables en este contexto.</v>
      </c>
      <c r="B27" s="151" t="str">
        <f t="shared" si="1"/>
        <v>17CG</v>
      </c>
      <c r="C27" s="151" t="str">
        <f t="shared" si="2"/>
        <v>HYCGO17O3</v>
      </c>
      <c r="D27" s="151" t="s">
        <v>7879</v>
      </c>
      <c r="E27" s="151" t="s">
        <v>7878</v>
      </c>
      <c r="F27" s="100" t="s">
        <v>10675</v>
      </c>
      <c r="G27" s="100" t="str">
        <f t="shared" si="3"/>
        <v>O17</v>
      </c>
      <c r="H27" s="90">
        <v>17</v>
      </c>
      <c r="I27" s="100" t="str">
        <f t="shared" si="6"/>
        <v>O3</v>
      </c>
      <c r="J27" s="100">
        <v>3</v>
      </c>
      <c r="K27" s="88" t="s">
        <v>2086</v>
      </c>
      <c r="L27" s="90" t="s">
        <v>524</v>
      </c>
      <c r="M27" s="90" t="s">
        <v>465</v>
      </c>
      <c r="N27" s="90" t="s">
        <v>466</v>
      </c>
      <c r="O27" s="90" t="s">
        <v>467</v>
      </c>
      <c r="P27" s="90" t="s">
        <v>468</v>
      </c>
      <c r="Q27" s="91"/>
      <c r="R27" s="91">
        <v>2</v>
      </c>
      <c r="S27" s="91"/>
      <c r="T27" s="91"/>
      <c r="U27" s="88" t="s">
        <v>10926</v>
      </c>
    </row>
    <row r="28" spans="1:21" s="50" customFormat="1" ht="57.6">
      <c r="A28" s="151" t="str">
        <f t="shared" si="5"/>
        <v>stan al marco constitucional.</v>
      </c>
      <c r="B28" s="151" t="str">
        <f t="shared" si="1"/>
        <v>18CG</v>
      </c>
      <c r="C28" s="151" t="str">
        <f t="shared" si="2"/>
        <v>HYCGO18O3</v>
      </c>
      <c r="D28" s="151" t="s">
        <v>7879</v>
      </c>
      <c r="E28" s="151" t="s">
        <v>7878</v>
      </c>
      <c r="F28" s="100" t="s">
        <v>10675</v>
      </c>
      <c r="G28" s="100" t="str">
        <f t="shared" si="3"/>
        <v>O18</v>
      </c>
      <c r="H28" s="90">
        <v>18</v>
      </c>
      <c r="I28" s="100" t="str">
        <f t="shared" si="6"/>
        <v>O3</v>
      </c>
      <c r="J28" s="100">
        <v>3</v>
      </c>
      <c r="K28" s="88" t="s">
        <v>1994</v>
      </c>
      <c r="L28" s="90" t="s">
        <v>1387</v>
      </c>
      <c r="M28" s="90" t="s">
        <v>1995</v>
      </c>
      <c r="N28" s="90" t="s">
        <v>1996</v>
      </c>
      <c r="O28" s="90" t="s">
        <v>1997</v>
      </c>
      <c r="P28" s="90" t="s">
        <v>1998</v>
      </c>
      <c r="Q28" s="91"/>
      <c r="R28" s="91">
        <v>1</v>
      </c>
      <c r="S28" s="91"/>
      <c r="T28" s="91"/>
      <c r="U28" s="88" t="s">
        <v>10925</v>
      </c>
    </row>
    <row r="29" spans="1:21" s="50" customFormat="1" ht="86.4">
      <c r="A29" s="151" t="str">
        <f t="shared" si="5"/>
        <v>stablecido para este proceso.</v>
      </c>
      <c r="B29" s="151" t="str">
        <f t="shared" si="1"/>
        <v>19CG</v>
      </c>
      <c r="C29" s="151" t="str">
        <f t="shared" si="2"/>
        <v>HYCGO19O3</v>
      </c>
      <c r="D29" s="151" t="s">
        <v>7879</v>
      </c>
      <c r="E29" s="151" t="s">
        <v>7878</v>
      </c>
      <c r="F29" s="100" t="s">
        <v>10675</v>
      </c>
      <c r="G29" s="100" t="str">
        <f t="shared" si="3"/>
        <v>O19</v>
      </c>
      <c r="H29" s="90">
        <v>19</v>
      </c>
      <c r="I29" s="100" t="str">
        <f t="shared" si="6"/>
        <v>O3</v>
      </c>
      <c r="J29" s="100">
        <v>3</v>
      </c>
      <c r="K29" s="88" t="s">
        <v>180</v>
      </c>
      <c r="L29" s="90" t="s">
        <v>524</v>
      </c>
      <c r="M29" s="90" t="s">
        <v>181</v>
      </c>
      <c r="N29" s="90" t="s">
        <v>182</v>
      </c>
      <c r="O29" s="90" t="s">
        <v>183</v>
      </c>
      <c r="P29" s="90" t="s">
        <v>184</v>
      </c>
      <c r="Q29" s="91"/>
      <c r="R29" s="91">
        <v>2</v>
      </c>
      <c r="S29" s="91"/>
      <c r="T29" s="91"/>
      <c r="U29" s="88" t="s">
        <v>10924</v>
      </c>
    </row>
    <row r="30" spans="1:21" s="50" customFormat="1" ht="57.6">
      <c r="A30" s="151" t="str">
        <f t="shared" si="5"/>
        <v>dispuesto en la Constitución.</v>
      </c>
      <c r="B30" s="151" t="str">
        <f t="shared" si="1"/>
        <v>20CG</v>
      </c>
      <c r="C30" s="151" t="str">
        <f t="shared" si="2"/>
        <v>HYCGO20O3</v>
      </c>
      <c r="D30" s="151" t="s">
        <v>7879</v>
      </c>
      <c r="E30" s="151" t="s">
        <v>7878</v>
      </c>
      <c r="F30" s="100" t="s">
        <v>10675</v>
      </c>
      <c r="G30" s="100" t="str">
        <f t="shared" si="3"/>
        <v>O20</v>
      </c>
      <c r="H30" s="90">
        <v>20</v>
      </c>
      <c r="I30" s="100" t="str">
        <f t="shared" si="6"/>
        <v>O3</v>
      </c>
      <c r="J30" s="100">
        <v>3</v>
      </c>
      <c r="K30" s="88" t="s">
        <v>2019</v>
      </c>
      <c r="L30" s="90" t="s">
        <v>1387</v>
      </c>
      <c r="M30" s="90" t="s">
        <v>2020</v>
      </c>
      <c r="N30" s="90" t="s">
        <v>2021</v>
      </c>
      <c r="O30" s="90" t="s">
        <v>2022</v>
      </c>
      <c r="P30" s="90" t="s">
        <v>2023</v>
      </c>
      <c r="Q30" s="91"/>
      <c r="R30" s="91">
        <v>1</v>
      </c>
      <c r="S30" s="91"/>
      <c r="T30" s="91"/>
      <c r="U30" s="88" t="s">
        <v>10923</v>
      </c>
    </row>
    <row r="31" spans="1:21" s="50" customFormat="1" ht="57.6">
      <c r="A31" s="53" t="str">
        <f t="shared" si="5"/>
        <v>antizan este margen adecuado.</v>
      </c>
      <c r="B31" s="53" t="str">
        <f t="shared" si="1"/>
        <v>21CG</v>
      </c>
      <c r="C31" s="53" t="str">
        <f t="shared" si="2"/>
        <v>HYCGO21O3</v>
      </c>
      <c r="D31" s="53" t="s">
        <v>7879</v>
      </c>
      <c r="E31" s="53" t="s">
        <v>7878</v>
      </c>
      <c r="F31" s="51" t="s">
        <v>10675</v>
      </c>
      <c r="G31" s="51" t="str">
        <f t="shared" si="3"/>
        <v>O21</v>
      </c>
      <c r="H31" s="52">
        <v>21</v>
      </c>
      <c r="I31" s="51" t="str">
        <f t="shared" si="6"/>
        <v>O3</v>
      </c>
      <c r="J31" s="51">
        <v>3</v>
      </c>
      <c r="K31" s="56" t="s">
        <v>185</v>
      </c>
      <c r="L31" s="52" t="s">
        <v>522</v>
      </c>
      <c r="M31" s="52" t="s">
        <v>186</v>
      </c>
      <c r="N31" s="52" t="s">
        <v>187</v>
      </c>
      <c r="O31" s="52" t="s">
        <v>188</v>
      </c>
      <c r="P31" s="52" t="s">
        <v>189</v>
      </c>
      <c r="Q31" s="55"/>
      <c r="R31" s="55">
        <v>4</v>
      </c>
      <c r="S31" s="55"/>
      <c r="T31" s="55"/>
      <c r="U31" s="56" t="s">
        <v>10922</v>
      </c>
    </row>
    <row r="32" spans="1:21" s="50" customFormat="1" ht="43.2">
      <c r="A32" s="53" t="str">
        <f t="shared" si="5"/>
        <v xml:space="preserve"> regulación de los diputados.</v>
      </c>
      <c r="B32" s="53" t="str">
        <f t="shared" si="1"/>
        <v>22CG</v>
      </c>
      <c r="C32" s="53" t="str">
        <f t="shared" si="2"/>
        <v>HYCGO22O3</v>
      </c>
      <c r="D32" s="53" t="s">
        <v>7879</v>
      </c>
      <c r="E32" s="53" t="s">
        <v>7878</v>
      </c>
      <c r="F32" s="51" t="s">
        <v>10675</v>
      </c>
      <c r="G32" s="51" t="str">
        <f t="shared" si="3"/>
        <v>O22</v>
      </c>
      <c r="H32" s="52">
        <v>22</v>
      </c>
      <c r="I32" s="51" t="str">
        <f t="shared" si="6"/>
        <v>O3</v>
      </c>
      <c r="J32" s="51">
        <v>3</v>
      </c>
      <c r="K32" s="56" t="s">
        <v>1993</v>
      </c>
      <c r="L32" s="52" t="s">
        <v>1387</v>
      </c>
      <c r="M32" s="52">
        <v>68</v>
      </c>
      <c r="N32" s="52">
        <v>67</v>
      </c>
      <c r="O32" s="52">
        <v>66</v>
      </c>
      <c r="P32" s="52">
        <v>65</v>
      </c>
      <c r="Q32" s="55"/>
      <c r="R32" s="55">
        <v>1</v>
      </c>
      <c r="S32" s="55"/>
      <c r="T32" s="55"/>
      <c r="U32" s="56" t="s">
        <v>10921</v>
      </c>
    </row>
    <row r="33" spans="1:21" s="99" customFormat="1" ht="43.2">
      <c r="A33" s="53" t="str">
        <f t="shared" si="5"/>
        <v>son valores constitucionales.</v>
      </c>
      <c r="B33" s="53" t="str">
        <f t="shared" si="1"/>
        <v>23CG</v>
      </c>
      <c r="C33" s="53" t="str">
        <f t="shared" si="2"/>
        <v>HYCGO23O3</v>
      </c>
      <c r="D33" s="53" t="s">
        <v>7879</v>
      </c>
      <c r="E33" s="53" t="s">
        <v>7878</v>
      </c>
      <c r="F33" s="51" t="s">
        <v>10675</v>
      </c>
      <c r="G33" s="51" t="str">
        <f t="shared" si="3"/>
        <v>O23</v>
      </c>
      <c r="H33" s="52">
        <v>23</v>
      </c>
      <c r="I33" s="51" t="str">
        <f t="shared" si="6"/>
        <v>O3</v>
      </c>
      <c r="J33" s="51">
        <v>3</v>
      </c>
      <c r="K33" s="56" t="s">
        <v>2038</v>
      </c>
      <c r="L33" s="52" t="s">
        <v>524</v>
      </c>
      <c r="M33" s="52" t="s">
        <v>2039</v>
      </c>
      <c r="N33" s="52" t="s">
        <v>2040</v>
      </c>
      <c r="O33" s="52" t="s">
        <v>2041</v>
      </c>
      <c r="P33" s="52" t="s">
        <v>2042</v>
      </c>
      <c r="Q33" s="55"/>
      <c r="R33" s="55">
        <v>2</v>
      </c>
      <c r="S33" s="55"/>
      <c r="T33" s="55"/>
      <c r="U33" s="56" t="s">
        <v>10920</v>
      </c>
    </row>
    <row r="34" spans="1:21" s="99" customFormat="1" ht="57.6">
      <c r="A34" s="53" t="str">
        <f t="shared" si="5"/>
        <v>ara la elección de senadores.</v>
      </c>
      <c r="B34" s="53" t="str">
        <f t="shared" si="1"/>
        <v>24CG</v>
      </c>
      <c r="C34" s="53" t="str">
        <f t="shared" si="2"/>
        <v>HYCGO24O3</v>
      </c>
      <c r="D34" s="53" t="s">
        <v>7879</v>
      </c>
      <c r="E34" s="53" t="s">
        <v>7878</v>
      </c>
      <c r="F34" s="51" t="s">
        <v>10675</v>
      </c>
      <c r="G34" s="51" t="str">
        <f t="shared" si="3"/>
        <v>O24</v>
      </c>
      <c r="H34" s="52">
        <v>24</v>
      </c>
      <c r="I34" s="51" t="str">
        <f t="shared" si="6"/>
        <v>O3</v>
      </c>
      <c r="J34" s="51">
        <v>3</v>
      </c>
      <c r="K34" s="56" t="s">
        <v>10919</v>
      </c>
      <c r="L34" s="52" t="s">
        <v>522</v>
      </c>
      <c r="M34" s="52" t="s">
        <v>10918</v>
      </c>
      <c r="N34" s="52" t="s">
        <v>10917</v>
      </c>
      <c r="O34" s="52" t="s">
        <v>10916</v>
      </c>
      <c r="P34" s="52" t="s">
        <v>10861</v>
      </c>
      <c r="Q34" s="55"/>
      <c r="R34" s="55">
        <v>4</v>
      </c>
      <c r="S34" s="55"/>
      <c r="T34" s="55"/>
      <c r="U34" s="56" t="s">
        <v>10915</v>
      </c>
    </row>
    <row r="35" spans="1:21" s="99" customFormat="1" ht="57.6">
      <c r="A35" s="53" t="str">
        <f t="shared" si="5"/>
        <v>sposiciones constitucionales.</v>
      </c>
      <c r="B35" s="53" t="str">
        <f t="shared" ref="B35:B66" si="7">H35&amp;F35</f>
        <v>25CG</v>
      </c>
      <c r="C35" s="53" t="str">
        <f t="shared" ref="C35:C66" si="8">D35&amp;E35&amp;F35&amp;G35&amp;I35</f>
        <v>HYCGO25O3</v>
      </c>
      <c r="D35" s="53" t="s">
        <v>7879</v>
      </c>
      <c r="E35" s="53" t="s">
        <v>7878</v>
      </c>
      <c r="F35" s="51" t="s">
        <v>10675</v>
      </c>
      <c r="G35" s="51" t="str">
        <f t="shared" ref="G35:G66" si="9">IF(H35&lt;9,"OO",IF(H35&lt;99,"O",""))&amp;H35</f>
        <v>O25</v>
      </c>
      <c r="H35" s="52">
        <v>25</v>
      </c>
      <c r="I35" s="51" t="str">
        <f t="shared" si="6"/>
        <v>O3</v>
      </c>
      <c r="J35" s="51">
        <v>3</v>
      </c>
      <c r="K35" s="56" t="s">
        <v>10914</v>
      </c>
      <c r="L35" s="52" t="s">
        <v>523</v>
      </c>
      <c r="M35" s="52" t="s">
        <v>10913</v>
      </c>
      <c r="N35" s="52" t="s">
        <v>10912</v>
      </c>
      <c r="O35" s="52" t="s">
        <v>10910</v>
      </c>
      <c r="P35" s="52" t="s">
        <v>10911</v>
      </c>
      <c r="Q35" s="55"/>
      <c r="R35" s="55">
        <v>3</v>
      </c>
      <c r="S35" s="55"/>
      <c r="T35" s="55"/>
      <c r="U35" s="56" t="s">
        <v>10909</v>
      </c>
    </row>
    <row r="36" spans="1:21" s="99" customFormat="1" ht="57.6">
      <c r="A36" s="53" t="str">
        <f t="shared" si="5"/>
        <v>tre el Gobierno y las Cortes.</v>
      </c>
      <c r="B36" s="53" t="str">
        <f t="shared" si="7"/>
        <v>26CG</v>
      </c>
      <c r="C36" s="53" t="str">
        <f t="shared" si="8"/>
        <v>HYCGO26O3</v>
      </c>
      <c r="D36" s="53" t="s">
        <v>7879</v>
      </c>
      <c r="E36" s="53" t="s">
        <v>7878</v>
      </c>
      <c r="F36" s="51" t="s">
        <v>10675</v>
      </c>
      <c r="G36" s="51" t="str">
        <f t="shared" si="9"/>
        <v>O26</v>
      </c>
      <c r="H36" s="52">
        <v>26</v>
      </c>
      <c r="I36" s="51" t="str">
        <f t="shared" si="6"/>
        <v>O3</v>
      </c>
      <c r="J36" s="51">
        <v>3</v>
      </c>
      <c r="K36" s="56" t="s">
        <v>292</v>
      </c>
      <c r="L36" s="52" t="s">
        <v>524</v>
      </c>
      <c r="M36" s="52" t="s">
        <v>293</v>
      </c>
      <c r="N36" s="52" t="s">
        <v>294</v>
      </c>
      <c r="O36" s="52" t="s">
        <v>295</v>
      </c>
      <c r="P36" s="52" t="s">
        <v>296</v>
      </c>
      <c r="Q36" s="55"/>
      <c r="R36" s="55">
        <v>2</v>
      </c>
      <c r="S36" s="55"/>
      <c r="T36" s="55"/>
      <c r="U36" s="56" t="s">
        <v>10908</v>
      </c>
    </row>
    <row r="37" spans="1:21" s="99" customFormat="1" ht="72">
      <c r="A37" s="53" t="str">
        <f t="shared" si="5"/>
        <v>para estos casos específicos.</v>
      </c>
      <c r="B37" s="53" t="str">
        <f t="shared" si="7"/>
        <v>27CG</v>
      </c>
      <c r="C37" s="53" t="str">
        <f t="shared" si="8"/>
        <v>HYCGO27O3</v>
      </c>
      <c r="D37" s="53" t="s">
        <v>7879</v>
      </c>
      <c r="E37" s="53" t="s">
        <v>7878</v>
      </c>
      <c r="F37" s="51" t="s">
        <v>10675</v>
      </c>
      <c r="G37" s="51" t="str">
        <f t="shared" si="9"/>
        <v>O27</v>
      </c>
      <c r="H37" s="52">
        <v>27</v>
      </c>
      <c r="I37" s="51" t="str">
        <f t="shared" si="6"/>
        <v>O3</v>
      </c>
      <c r="J37" s="51">
        <v>3</v>
      </c>
      <c r="K37" s="56" t="s">
        <v>10907</v>
      </c>
      <c r="L37" s="52" t="s">
        <v>1387</v>
      </c>
      <c r="M37" s="52" t="s">
        <v>10903</v>
      </c>
      <c r="N37" s="52" t="s">
        <v>10906</v>
      </c>
      <c r="O37" s="52" t="s">
        <v>10905</v>
      </c>
      <c r="P37" s="52" t="s">
        <v>10904</v>
      </c>
      <c r="Q37" s="55"/>
      <c r="R37" s="55">
        <v>1</v>
      </c>
      <c r="S37" s="55"/>
      <c r="T37" s="55"/>
      <c r="U37" s="56" t="s">
        <v>10902</v>
      </c>
    </row>
    <row r="38" spans="1:21" s="99" customFormat="1" ht="57.6">
      <c r="A38" s="53" t="str">
        <f t="shared" si="5"/>
        <v>electoral para los diputados.</v>
      </c>
      <c r="B38" s="53" t="str">
        <f t="shared" si="7"/>
        <v>28CG</v>
      </c>
      <c r="C38" s="53" t="str">
        <f t="shared" si="8"/>
        <v>HYCGO28O3</v>
      </c>
      <c r="D38" s="53" t="s">
        <v>7879</v>
      </c>
      <c r="E38" s="53" t="s">
        <v>7878</v>
      </c>
      <c r="F38" s="51" t="s">
        <v>10675</v>
      </c>
      <c r="G38" s="51" t="str">
        <f t="shared" si="9"/>
        <v>O28</v>
      </c>
      <c r="H38" s="52">
        <v>28</v>
      </c>
      <c r="I38" s="51" t="str">
        <f t="shared" si="6"/>
        <v>O3</v>
      </c>
      <c r="J38" s="51">
        <v>3</v>
      </c>
      <c r="K38" s="56" t="s">
        <v>10901</v>
      </c>
      <c r="L38" s="52" t="s">
        <v>524</v>
      </c>
      <c r="M38" s="52" t="s">
        <v>672</v>
      </c>
      <c r="N38" s="52" t="s">
        <v>671</v>
      </c>
      <c r="O38" s="52" t="s">
        <v>10900</v>
      </c>
      <c r="P38" s="52" t="s">
        <v>10899</v>
      </c>
      <c r="Q38" s="55"/>
      <c r="R38" s="55">
        <v>2</v>
      </c>
      <c r="S38" s="55"/>
      <c r="T38" s="55"/>
      <c r="U38" s="56" t="s">
        <v>10898</v>
      </c>
    </row>
    <row r="39" spans="1:21" s="99" customFormat="1" ht="57.6">
      <c r="A39" s="53" t="str">
        <f t="shared" si="5"/>
        <v>, por tanto, son incorrectas.</v>
      </c>
      <c r="B39" s="53" t="str">
        <f t="shared" si="7"/>
        <v>29CG</v>
      </c>
      <c r="C39" s="53" t="str">
        <f t="shared" si="8"/>
        <v>HYCGO29O3</v>
      </c>
      <c r="D39" s="53" t="s">
        <v>7879</v>
      </c>
      <c r="E39" s="53" t="s">
        <v>7878</v>
      </c>
      <c r="F39" s="51" t="s">
        <v>10675</v>
      </c>
      <c r="G39" s="51" t="str">
        <f t="shared" si="9"/>
        <v>O29</v>
      </c>
      <c r="H39" s="52">
        <v>29</v>
      </c>
      <c r="I39" s="51" t="str">
        <f t="shared" si="6"/>
        <v>O3</v>
      </c>
      <c r="J39" s="51">
        <v>3</v>
      </c>
      <c r="K39" s="56" t="s">
        <v>376</v>
      </c>
      <c r="L39" s="52" t="s">
        <v>522</v>
      </c>
      <c r="M39" s="52" t="s">
        <v>469</v>
      </c>
      <c r="N39" s="52" t="s">
        <v>470</v>
      </c>
      <c r="O39" s="52" t="s">
        <v>471</v>
      </c>
      <c r="P39" s="52" t="s">
        <v>472</v>
      </c>
      <c r="Q39" s="55"/>
      <c r="R39" s="55">
        <v>4</v>
      </c>
      <c r="S39" s="55"/>
      <c r="T39" s="55"/>
      <c r="U39" s="56" t="s">
        <v>10897</v>
      </c>
    </row>
    <row r="40" spans="1:21" s="99" customFormat="1" ht="43.2">
      <c r="A40" s="53" t="str">
        <f t="shared" si="5"/>
        <v>tablecida en la Constitución.</v>
      </c>
      <c r="B40" s="53" t="str">
        <f t="shared" si="7"/>
        <v>30CG</v>
      </c>
      <c r="C40" s="53" t="str">
        <f t="shared" si="8"/>
        <v>HYCGO30O3</v>
      </c>
      <c r="D40" s="53" t="s">
        <v>7879</v>
      </c>
      <c r="E40" s="53" t="s">
        <v>7878</v>
      </c>
      <c r="F40" s="51" t="s">
        <v>10675</v>
      </c>
      <c r="G40" s="51" t="str">
        <f t="shared" si="9"/>
        <v>O30</v>
      </c>
      <c r="H40" s="52">
        <v>30</v>
      </c>
      <c r="I40" s="51" t="str">
        <f t="shared" si="6"/>
        <v>O3</v>
      </c>
      <c r="J40" s="51">
        <v>3</v>
      </c>
      <c r="K40" s="53" t="s">
        <v>10896</v>
      </c>
      <c r="L40" s="52" t="s">
        <v>523</v>
      </c>
      <c r="M40" s="52" t="s">
        <v>10895</v>
      </c>
      <c r="N40" s="52" t="s">
        <v>10894</v>
      </c>
      <c r="O40" s="52" t="s">
        <v>10892</v>
      </c>
      <c r="P40" s="52" t="s">
        <v>10893</v>
      </c>
      <c r="Q40" s="55"/>
      <c r="R40" s="55">
        <v>3</v>
      </c>
      <c r="S40" s="55"/>
      <c r="T40" s="55"/>
      <c r="U40" s="56" t="s">
        <v>10891</v>
      </c>
    </row>
    <row r="41" spans="1:21" s="99" customFormat="1" ht="43.2">
      <c r="A41" s="151" t="str">
        <f t="shared" si="5"/>
        <v>d exclusivamente al Gobierno.</v>
      </c>
      <c r="B41" s="151" t="str">
        <f t="shared" si="7"/>
        <v>31CG</v>
      </c>
      <c r="C41" s="151" t="str">
        <f t="shared" si="8"/>
        <v>HYCGO31O3</v>
      </c>
      <c r="D41" s="151" t="s">
        <v>7879</v>
      </c>
      <c r="E41" s="151" t="s">
        <v>7878</v>
      </c>
      <c r="F41" s="100" t="s">
        <v>10675</v>
      </c>
      <c r="G41" s="100" t="str">
        <f t="shared" si="9"/>
        <v>O31</v>
      </c>
      <c r="H41" s="90">
        <v>31</v>
      </c>
      <c r="I41" s="100" t="str">
        <f t="shared" si="6"/>
        <v>O3</v>
      </c>
      <c r="J41" s="100">
        <v>3</v>
      </c>
      <c r="K41" s="88" t="s">
        <v>586</v>
      </c>
      <c r="L41" s="90" t="s">
        <v>1387</v>
      </c>
      <c r="M41" s="90" t="s">
        <v>627</v>
      </c>
      <c r="N41" s="90" t="s">
        <v>628</v>
      </c>
      <c r="O41" s="90" t="s">
        <v>629</v>
      </c>
      <c r="P41" s="90" t="s">
        <v>630</v>
      </c>
      <c r="Q41" s="91"/>
      <c r="R41" s="91">
        <v>1</v>
      </c>
      <c r="S41" s="91"/>
      <c r="T41" s="91"/>
      <c r="U41" s="88" t="s">
        <v>10890</v>
      </c>
    </row>
    <row r="42" spans="1:21" s="99" customFormat="1" ht="43.2">
      <c r="A42" s="151" t="str">
        <f t="shared" si="5"/>
        <v>obre el control del Gobierno.</v>
      </c>
      <c r="B42" s="151" t="str">
        <f t="shared" si="7"/>
        <v>32CG</v>
      </c>
      <c r="C42" s="151" t="str">
        <f t="shared" si="8"/>
        <v>HYCGO32O3</v>
      </c>
      <c r="D42" s="151" t="s">
        <v>7879</v>
      </c>
      <c r="E42" s="151" t="s">
        <v>7878</v>
      </c>
      <c r="F42" s="100" t="s">
        <v>10675</v>
      </c>
      <c r="G42" s="100" t="str">
        <f t="shared" si="9"/>
        <v>O32</v>
      </c>
      <c r="H42" s="90">
        <v>32</v>
      </c>
      <c r="I42" s="100" t="str">
        <f t="shared" si="6"/>
        <v>O3</v>
      </c>
      <c r="J42" s="100">
        <v>3</v>
      </c>
      <c r="K42" s="88" t="s">
        <v>999</v>
      </c>
      <c r="L42" s="90" t="s">
        <v>523</v>
      </c>
      <c r="M42" s="90" t="s">
        <v>1000</v>
      </c>
      <c r="N42" s="90" t="s">
        <v>1001</v>
      </c>
      <c r="O42" s="90" t="s">
        <v>1002</v>
      </c>
      <c r="P42" s="90" t="s">
        <v>1003</v>
      </c>
      <c r="Q42" s="91"/>
      <c r="R42" s="91">
        <v>3</v>
      </c>
      <c r="S42" s="91"/>
      <c r="T42" s="91"/>
      <c r="U42" s="88" t="s">
        <v>10889</v>
      </c>
    </row>
    <row r="43" spans="1:21" s="50" customFormat="1" ht="72">
      <c r="A43" s="151" t="str">
        <f t="shared" si="5"/>
        <v>cicio exclusivo del Gobierno.</v>
      </c>
      <c r="B43" s="151" t="str">
        <f t="shared" si="7"/>
        <v>33CG</v>
      </c>
      <c r="C43" s="151" t="str">
        <f t="shared" si="8"/>
        <v>HYCGO33O3</v>
      </c>
      <c r="D43" s="151" t="s">
        <v>7879</v>
      </c>
      <c r="E43" s="151" t="s">
        <v>7878</v>
      </c>
      <c r="F43" s="100" t="s">
        <v>10675</v>
      </c>
      <c r="G43" s="100" t="str">
        <f t="shared" si="9"/>
        <v>O33</v>
      </c>
      <c r="H43" s="90">
        <v>33</v>
      </c>
      <c r="I43" s="100" t="str">
        <f t="shared" si="6"/>
        <v>O3</v>
      </c>
      <c r="J43" s="100">
        <v>3</v>
      </c>
      <c r="K43" s="88" t="s">
        <v>585</v>
      </c>
      <c r="L43" s="90" t="s">
        <v>523</v>
      </c>
      <c r="M43" s="90" t="s">
        <v>10888</v>
      </c>
      <c r="N43" s="90" t="s">
        <v>10887</v>
      </c>
      <c r="O43" s="90" t="s">
        <v>10885</v>
      </c>
      <c r="P43" s="90" t="s">
        <v>10886</v>
      </c>
      <c r="Q43" s="91"/>
      <c r="R43" s="91">
        <v>3</v>
      </c>
      <c r="S43" s="91"/>
      <c r="T43" s="91"/>
      <c r="U43" s="88" t="s">
        <v>10884</v>
      </c>
    </row>
    <row r="44" spans="1:21" s="50" customFormat="1" ht="43.2">
      <c r="A44" s="151" t="str">
        <f t="shared" si="5"/>
        <v xml:space="preserve"> nombre exacto de este fondo.</v>
      </c>
      <c r="B44" s="151" t="str">
        <f t="shared" si="7"/>
        <v>34CG</v>
      </c>
      <c r="C44" s="151" t="str">
        <f t="shared" si="8"/>
        <v>HYCGO34O3</v>
      </c>
      <c r="D44" s="151" t="s">
        <v>7879</v>
      </c>
      <c r="E44" s="151" t="s">
        <v>7878</v>
      </c>
      <c r="F44" s="100" t="s">
        <v>10675</v>
      </c>
      <c r="G44" s="100" t="str">
        <f t="shared" si="9"/>
        <v>O34</v>
      </c>
      <c r="H44" s="90">
        <v>34</v>
      </c>
      <c r="I44" s="100" t="str">
        <f t="shared" si="6"/>
        <v>O3</v>
      </c>
      <c r="J44" s="100">
        <v>3</v>
      </c>
      <c r="K44" s="88" t="s">
        <v>1073</v>
      </c>
      <c r="L44" s="90" t="s">
        <v>523</v>
      </c>
      <c r="M44" s="90" t="s">
        <v>1074</v>
      </c>
      <c r="N44" s="90" t="s">
        <v>1075</v>
      </c>
      <c r="O44" s="90" t="s">
        <v>1076</v>
      </c>
      <c r="P44" s="90" t="s">
        <v>1077</v>
      </c>
      <c r="Q44" s="91"/>
      <c r="R44" s="91">
        <v>3</v>
      </c>
      <c r="S44" s="91"/>
      <c r="T44" s="91"/>
      <c r="U44" s="88" t="s">
        <v>10883</v>
      </c>
    </row>
    <row r="45" spans="1:21" s="50" customFormat="1" ht="43.2">
      <c r="A45" s="151" t="str">
        <f t="shared" si="5"/>
        <v>tipulado constitucionalmente.</v>
      </c>
      <c r="B45" s="151" t="str">
        <f t="shared" si="7"/>
        <v>35CG</v>
      </c>
      <c r="C45" s="151" t="str">
        <f t="shared" si="8"/>
        <v>HYCGO35O3</v>
      </c>
      <c r="D45" s="151" t="s">
        <v>7879</v>
      </c>
      <c r="E45" s="151" t="s">
        <v>7878</v>
      </c>
      <c r="F45" s="100" t="s">
        <v>10675</v>
      </c>
      <c r="G45" s="100" t="str">
        <f t="shared" si="9"/>
        <v>O35</v>
      </c>
      <c r="H45" s="90">
        <v>35</v>
      </c>
      <c r="I45" s="100" t="str">
        <f t="shared" si="6"/>
        <v>O3</v>
      </c>
      <c r="J45" s="100">
        <v>3</v>
      </c>
      <c r="K45" s="88" t="s">
        <v>1248</v>
      </c>
      <c r="L45" s="90" t="s">
        <v>524</v>
      </c>
      <c r="M45" s="90" t="s">
        <v>1249</v>
      </c>
      <c r="N45" s="90" t="s">
        <v>1250</v>
      </c>
      <c r="O45" s="90" t="s">
        <v>1251</v>
      </c>
      <c r="P45" s="90" t="s">
        <v>1252</v>
      </c>
      <c r="Q45" s="91"/>
      <c r="R45" s="91">
        <v>2</v>
      </c>
      <c r="S45" s="91"/>
      <c r="T45" s="91"/>
      <c r="U45" s="88" t="s">
        <v>10882</v>
      </c>
    </row>
    <row r="46" spans="1:21" s="50" customFormat="1" ht="43.2">
      <c r="A46" s="151" t="str">
        <f t="shared" si="5"/>
        <v>ue establece la Constitución.</v>
      </c>
      <c r="B46" s="151" t="str">
        <f t="shared" si="7"/>
        <v>36CG</v>
      </c>
      <c r="C46" s="151" t="str">
        <f t="shared" si="8"/>
        <v>HYCGO36O3</v>
      </c>
      <c r="D46" s="151" t="s">
        <v>7879</v>
      </c>
      <c r="E46" s="151" t="s">
        <v>7878</v>
      </c>
      <c r="F46" s="100" t="s">
        <v>10675</v>
      </c>
      <c r="G46" s="100" t="str">
        <f t="shared" si="9"/>
        <v>O36</v>
      </c>
      <c r="H46" s="90">
        <v>36</v>
      </c>
      <c r="I46" s="100" t="str">
        <f t="shared" si="6"/>
        <v>O3</v>
      </c>
      <c r="J46" s="100">
        <v>3</v>
      </c>
      <c r="K46" s="88" t="s">
        <v>1054</v>
      </c>
      <c r="L46" s="90" t="s">
        <v>524</v>
      </c>
      <c r="M46" s="90" t="s">
        <v>1055</v>
      </c>
      <c r="N46" s="90" t="s">
        <v>1056</v>
      </c>
      <c r="O46" s="90" t="s">
        <v>1057</v>
      </c>
      <c r="P46" s="90" t="s">
        <v>445</v>
      </c>
      <c r="Q46" s="91"/>
      <c r="R46" s="91">
        <v>2</v>
      </c>
      <c r="S46" s="91"/>
      <c r="T46" s="91"/>
      <c r="U46" s="88" t="s">
        <v>10881</v>
      </c>
    </row>
    <row r="47" spans="1:21" s="50" customFormat="1" ht="43.2">
      <c r="A47" s="151" t="str">
        <f t="shared" si="5"/>
        <v>eflejan la mayoría requerida.</v>
      </c>
      <c r="B47" s="151" t="str">
        <f t="shared" si="7"/>
        <v>37CG</v>
      </c>
      <c r="C47" s="151" t="str">
        <f t="shared" si="8"/>
        <v>HYCGO37O3</v>
      </c>
      <c r="D47" s="151" t="s">
        <v>7879</v>
      </c>
      <c r="E47" s="151" t="s">
        <v>7878</v>
      </c>
      <c r="F47" s="100" t="s">
        <v>10675</v>
      </c>
      <c r="G47" s="100" t="str">
        <f t="shared" si="9"/>
        <v>O37</v>
      </c>
      <c r="H47" s="90">
        <v>37</v>
      </c>
      <c r="I47" s="100" t="str">
        <f t="shared" si="6"/>
        <v>O3</v>
      </c>
      <c r="J47" s="100">
        <v>3</v>
      </c>
      <c r="K47" s="88" t="s">
        <v>372</v>
      </c>
      <c r="L47" s="90" t="s">
        <v>522</v>
      </c>
      <c r="M47" s="90" t="s">
        <v>430</v>
      </c>
      <c r="N47" s="90" t="s">
        <v>431</v>
      </c>
      <c r="O47" s="90" t="s">
        <v>432</v>
      </c>
      <c r="P47" s="90" t="s">
        <v>433</v>
      </c>
      <c r="Q47" s="91"/>
      <c r="R47" s="91">
        <v>4</v>
      </c>
      <c r="S47" s="91"/>
      <c r="T47" s="91"/>
      <c r="U47" s="88" t="s">
        <v>10880</v>
      </c>
    </row>
    <row r="48" spans="1:21" s="99" customFormat="1" ht="100.8">
      <c r="A48" s="151" t="str">
        <f t="shared" si="5"/>
        <v>iqueza corresponde al Estado.</v>
      </c>
      <c r="B48" s="151" t="str">
        <f t="shared" si="7"/>
        <v>38CG</v>
      </c>
      <c r="C48" s="151" t="str">
        <f t="shared" si="8"/>
        <v>HYCGO38O3</v>
      </c>
      <c r="D48" s="151" t="s">
        <v>7879</v>
      </c>
      <c r="E48" s="151" t="s">
        <v>7878</v>
      </c>
      <c r="F48" s="100" t="s">
        <v>10675</v>
      </c>
      <c r="G48" s="100" t="str">
        <f t="shared" si="9"/>
        <v>O38</v>
      </c>
      <c r="H48" s="90">
        <v>38</v>
      </c>
      <c r="I48" s="100" t="str">
        <f t="shared" si="6"/>
        <v>O3</v>
      </c>
      <c r="J48" s="100">
        <v>3</v>
      </c>
      <c r="K48" s="88" t="s">
        <v>10879</v>
      </c>
      <c r="L48" s="90" t="s">
        <v>523</v>
      </c>
      <c r="M48" s="90" t="s">
        <v>1158</v>
      </c>
      <c r="N48" s="90" t="s">
        <v>1159</v>
      </c>
      <c r="O48" s="90" t="s">
        <v>10878</v>
      </c>
      <c r="P48" s="90" t="s">
        <v>50</v>
      </c>
      <c r="Q48" s="91"/>
      <c r="R48" s="91">
        <v>3</v>
      </c>
      <c r="S48" s="91"/>
      <c r="T48" s="91"/>
      <c r="U48" s="88" t="s">
        <v>10877</v>
      </c>
    </row>
    <row r="49" spans="1:21" s="99" customFormat="1" ht="57.6">
      <c r="A49" s="151" t="str">
        <f t="shared" ref="A49:A80" si="10">RIGHT(U49,29)</f>
        <v>ón conjunta de ambas cámaras.</v>
      </c>
      <c r="B49" s="151" t="str">
        <f t="shared" si="7"/>
        <v>39CG</v>
      </c>
      <c r="C49" s="151" t="str">
        <f t="shared" si="8"/>
        <v>HYCGO39O3</v>
      </c>
      <c r="D49" s="151" t="s">
        <v>7879</v>
      </c>
      <c r="E49" s="151" t="s">
        <v>7878</v>
      </c>
      <c r="F49" s="100" t="s">
        <v>10675</v>
      </c>
      <c r="G49" s="100" t="str">
        <f t="shared" si="9"/>
        <v>O39</v>
      </c>
      <c r="H49" s="90">
        <v>39</v>
      </c>
      <c r="I49" s="100" t="str">
        <f t="shared" ref="I49:I80" si="11">IF(J49&lt;9,"O","")&amp;J49</f>
        <v>O3</v>
      </c>
      <c r="J49" s="100">
        <v>3</v>
      </c>
      <c r="K49" s="88" t="s">
        <v>1197</v>
      </c>
      <c r="L49" s="90" t="s">
        <v>522</v>
      </c>
      <c r="M49" s="90" t="s">
        <v>1198</v>
      </c>
      <c r="N49" s="90" t="s">
        <v>1199</v>
      </c>
      <c r="O49" s="90" t="s">
        <v>1200</v>
      </c>
      <c r="P49" s="90" t="s">
        <v>1201</v>
      </c>
      <c r="Q49" s="91"/>
      <c r="R49" s="91">
        <v>4</v>
      </c>
      <c r="S49" s="91"/>
      <c r="T49" s="91"/>
      <c r="U49" s="88" t="s">
        <v>10876</v>
      </c>
    </row>
    <row r="50" spans="1:21" s="99" customFormat="1" ht="43.2">
      <c r="A50" s="151" t="str">
        <f t="shared" si="10"/>
        <v>s de delegación establecidos.</v>
      </c>
      <c r="B50" s="151" t="str">
        <f t="shared" si="7"/>
        <v>40CG</v>
      </c>
      <c r="C50" s="151" t="str">
        <f t="shared" si="8"/>
        <v>HYCGO40O3</v>
      </c>
      <c r="D50" s="151" t="s">
        <v>7879</v>
      </c>
      <c r="E50" s="151" t="s">
        <v>7878</v>
      </c>
      <c r="F50" s="100" t="s">
        <v>10675</v>
      </c>
      <c r="G50" s="100" t="str">
        <f t="shared" si="9"/>
        <v>O40</v>
      </c>
      <c r="H50" s="90">
        <v>40</v>
      </c>
      <c r="I50" s="100" t="str">
        <f t="shared" si="11"/>
        <v>O3</v>
      </c>
      <c r="J50" s="100">
        <v>3</v>
      </c>
      <c r="K50" s="88" t="s">
        <v>1205</v>
      </c>
      <c r="L50" s="90" t="s">
        <v>522</v>
      </c>
      <c r="M50" s="90" t="s">
        <v>1206</v>
      </c>
      <c r="N50" s="90" t="s">
        <v>1207</v>
      </c>
      <c r="O50" s="90" t="s">
        <v>1208</v>
      </c>
      <c r="P50" s="90" t="s">
        <v>1209</v>
      </c>
      <c r="Q50" s="91"/>
      <c r="R50" s="91">
        <v>4</v>
      </c>
      <c r="S50" s="91"/>
      <c r="T50" s="91"/>
      <c r="U50" s="88" t="s">
        <v>10875</v>
      </c>
    </row>
    <row r="51" spans="1:21" s="99" customFormat="1" ht="43.2">
      <c r="A51" s="53" t="str">
        <f t="shared" si="10"/>
        <v>omas y corporaciones locales.</v>
      </c>
      <c r="B51" s="53" t="str">
        <f t="shared" si="7"/>
        <v>41CG</v>
      </c>
      <c r="C51" s="53" t="str">
        <f t="shared" si="8"/>
        <v>HYCGO41O3</v>
      </c>
      <c r="D51" s="53" t="s">
        <v>7879</v>
      </c>
      <c r="E51" s="53" t="s">
        <v>7878</v>
      </c>
      <c r="F51" s="51" t="s">
        <v>10675</v>
      </c>
      <c r="G51" s="51" t="str">
        <f t="shared" si="9"/>
        <v>O41</v>
      </c>
      <c r="H51" s="52">
        <v>41</v>
      </c>
      <c r="I51" s="51" t="str">
        <f t="shared" si="11"/>
        <v>O3</v>
      </c>
      <c r="J51" s="51">
        <v>3</v>
      </c>
      <c r="K51" s="56" t="s">
        <v>371</v>
      </c>
      <c r="L51" s="52" t="s">
        <v>524</v>
      </c>
      <c r="M51" s="52" t="s">
        <v>394</v>
      </c>
      <c r="N51" s="52" t="s">
        <v>395</v>
      </c>
      <c r="O51" s="52" t="s">
        <v>396</v>
      </c>
      <c r="P51" s="52" t="s">
        <v>171</v>
      </c>
      <c r="Q51" s="55"/>
      <c r="R51" s="55">
        <v>2</v>
      </c>
      <c r="S51" s="55"/>
      <c r="T51" s="55"/>
      <c r="U51" s="56" t="s">
        <v>10874</v>
      </c>
    </row>
    <row r="52" spans="1:21" s="99" customFormat="1" ht="57.6">
      <c r="A52" s="53" t="str">
        <f t="shared" si="10"/>
        <v>ones que la ley no contempla.</v>
      </c>
      <c r="B52" s="53" t="str">
        <f t="shared" si="7"/>
        <v>42CG</v>
      </c>
      <c r="C52" s="53" t="str">
        <f t="shared" si="8"/>
        <v>HYCGO42O3</v>
      </c>
      <c r="D52" s="53" t="s">
        <v>7879</v>
      </c>
      <c r="E52" s="53" t="s">
        <v>7878</v>
      </c>
      <c r="F52" s="51" t="s">
        <v>10675</v>
      </c>
      <c r="G52" s="51" t="str">
        <f t="shared" si="9"/>
        <v>O42</v>
      </c>
      <c r="H52" s="52">
        <v>42</v>
      </c>
      <c r="I52" s="51" t="str">
        <f t="shared" si="11"/>
        <v>O3</v>
      </c>
      <c r="J52" s="51">
        <v>3</v>
      </c>
      <c r="K52" s="56" t="s">
        <v>373</v>
      </c>
      <c r="L52" s="52" t="s">
        <v>522</v>
      </c>
      <c r="M52" s="52" t="s">
        <v>442</v>
      </c>
      <c r="N52" s="52" t="s">
        <v>443</v>
      </c>
      <c r="O52" s="52" t="s">
        <v>444</v>
      </c>
      <c r="P52" s="52" t="s">
        <v>445</v>
      </c>
      <c r="Q52" s="55"/>
      <c r="R52" s="55">
        <v>4</v>
      </c>
      <c r="S52" s="55"/>
      <c r="T52" s="55"/>
      <c r="U52" s="56" t="s">
        <v>10873</v>
      </c>
    </row>
    <row r="53" spans="1:21" s="99" customFormat="1" ht="57.6">
      <c r="A53" s="53" t="str">
        <f t="shared" si="10"/>
        <v>bajo el control del Gobierno.</v>
      </c>
      <c r="B53" s="53" t="str">
        <f t="shared" si="7"/>
        <v>43CG</v>
      </c>
      <c r="C53" s="53" t="str">
        <f t="shared" si="8"/>
        <v>HYCGO43O3</v>
      </c>
      <c r="D53" s="53" t="s">
        <v>7879</v>
      </c>
      <c r="E53" s="53" t="s">
        <v>7878</v>
      </c>
      <c r="F53" s="51" t="s">
        <v>10675</v>
      </c>
      <c r="G53" s="51" t="str">
        <f t="shared" si="9"/>
        <v>O43</v>
      </c>
      <c r="H53" s="52">
        <v>43</v>
      </c>
      <c r="I53" s="51" t="str">
        <f t="shared" si="11"/>
        <v>O3</v>
      </c>
      <c r="J53" s="51">
        <v>3</v>
      </c>
      <c r="K53" s="56" t="s">
        <v>97</v>
      </c>
      <c r="L53" s="52" t="s">
        <v>1387</v>
      </c>
      <c r="M53" s="52" t="s">
        <v>1256</v>
      </c>
      <c r="N53" s="52" t="s">
        <v>1257</v>
      </c>
      <c r="O53" s="52" t="s">
        <v>1258</v>
      </c>
      <c r="P53" s="52" t="s">
        <v>1259</v>
      </c>
      <c r="Q53" s="55"/>
      <c r="R53" s="55">
        <v>1</v>
      </c>
      <c r="S53" s="55"/>
      <c r="T53" s="55"/>
      <c r="U53" s="56" t="s">
        <v>10872</v>
      </c>
    </row>
    <row r="54" spans="1:21" s="99" customFormat="1" ht="57.6">
      <c r="A54" s="53" t="str">
        <f t="shared" si="10"/>
        <v>icio de estos procedimientos.</v>
      </c>
      <c r="B54" s="53" t="str">
        <f t="shared" si="7"/>
        <v>44CG</v>
      </c>
      <c r="C54" s="53" t="str">
        <f t="shared" si="8"/>
        <v>HYCGO44O3</v>
      </c>
      <c r="D54" s="53" t="s">
        <v>7879</v>
      </c>
      <c r="E54" s="53" t="s">
        <v>7878</v>
      </c>
      <c r="F54" s="51" t="s">
        <v>10675</v>
      </c>
      <c r="G54" s="51" t="str">
        <f t="shared" si="9"/>
        <v>O44</v>
      </c>
      <c r="H54" s="52">
        <v>44</v>
      </c>
      <c r="I54" s="51" t="str">
        <f t="shared" si="11"/>
        <v>O3</v>
      </c>
      <c r="J54" s="51">
        <v>3</v>
      </c>
      <c r="K54" s="56" t="s">
        <v>375</v>
      </c>
      <c r="L54" s="52" t="s">
        <v>523</v>
      </c>
      <c r="M54" s="52" t="s">
        <v>457</v>
      </c>
      <c r="N54" s="52" t="s">
        <v>458</v>
      </c>
      <c r="O54" s="52" t="s">
        <v>459</v>
      </c>
      <c r="P54" s="52" t="s">
        <v>460</v>
      </c>
      <c r="Q54" s="55"/>
      <c r="R54" s="55">
        <v>3</v>
      </c>
      <c r="S54" s="55"/>
      <c r="T54" s="55"/>
      <c r="U54" s="56" t="s">
        <v>10871</v>
      </c>
    </row>
    <row r="55" spans="1:21" s="99" customFormat="1" ht="43.2">
      <c r="A55" s="53" t="str">
        <f t="shared" si="10"/>
        <v>o constitucional establecido.</v>
      </c>
      <c r="B55" s="53" t="str">
        <f t="shared" si="7"/>
        <v>45CG</v>
      </c>
      <c r="C55" s="53" t="str">
        <f t="shared" si="8"/>
        <v>HYCGO45O3</v>
      </c>
      <c r="D55" s="53" t="s">
        <v>7879</v>
      </c>
      <c r="E55" s="53" t="s">
        <v>7878</v>
      </c>
      <c r="F55" s="51" t="s">
        <v>10675</v>
      </c>
      <c r="G55" s="51" t="str">
        <f t="shared" si="9"/>
        <v>O45</v>
      </c>
      <c r="H55" s="52">
        <v>45</v>
      </c>
      <c r="I55" s="51" t="str">
        <f t="shared" si="11"/>
        <v>O3</v>
      </c>
      <c r="J55" s="51">
        <v>3</v>
      </c>
      <c r="K55" s="56" t="s">
        <v>10870</v>
      </c>
      <c r="L55" s="52" t="s">
        <v>524</v>
      </c>
      <c r="M55" s="52" t="s">
        <v>10869</v>
      </c>
      <c r="N55" s="52" t="s">
        <v>10866</v>
      </c>
      <c r="O55" s="52" t="s">
        <v>10868</v>
      </c>
      <c r="P55" s="52" t="s">
        <v>10867</v>
      </c>
      <c r="Q55" s="55"/>
      <c r="R55" s="55">
        <v>2</v>
      </c>
      <c r="S55" s="55"/>
      <c r="T55" s="55"/>
      <c r="U55" s="56" t="s">
        <v>10865</v>
      </c>
    </row>
    <row r="56" spans="1:21" s="99" customFormat="1" ht="28.8">
      <c r="A56" s="151" t="str">
        <f t="shared" si="10"/>
        <v>ros incorrectos de senadores.</v>
      </c>
      <c r="B56" s="151" t="str">
        <f t="shared" si="7"/>
        <v>46CG</v>
      </c>
      <c r="C56" s="151" t="str">
        <f t="shared" si="8"/>
        <v>HYCGO46O3</v>
      </c>
      <c r="D56" s="151" t="s">
        <v>7879</v>
      </c>
      <c r="E56" s="151" t="s">
        <v>7878</v>
      </c>
      <c r="F56" s="100" t="s">
        <v>10675</v>
      </c>
      <c r="G56" s="100" t="str">
        <f t="shared" si="9"/>
        <v>O46</v>
      </c>
      <c r="H56" s="90">
        <v>46</v>
      </c>
      <c r="I56" s="100" t="str">
        <f t="shared" si="11"/>
        <v>O3</v>
      </c>
      <c r="J56" s="100">
        <v>3</v>
      </c>
      <c r="K56" s="88" t="s">
        <v>10864</v>
      </c>
      <c r="L56" s="90" t="s">
        <v>522</v>
      </c>
      <c r="M56" s="90" t="s">
        <v>10863</v>
      </c>
      <c r="N56" s="90" t="s">
        <v>10862</v>
      </c>
      <c r="O56" s="90" t="s">
        <v>10861</v>
      </c>
      <c r="P56" s="90" t="s">
        <v>10860</v>
      </c>
      <c r="Q56" s="91"/>
      <c r="R56" s="91">
        <v>4</v>
      </c>
      <c r="S56" s="91"/>
      <c r="T56" s="91"/>
      <c r="U56" s="88" t="s">
        <v>10859</v>
      </c>
    </row>
    <row r="57" spans="1:21" s="99" customFormat="1" ht="43.2">
      <c r="A57" s="151" t="str">
        <f t="shared" si="10"/>
        <v>signados constitucionalmente.</v>
      </c>
      <c r="B57" s="151" t="str">
        <f t="shared" si="7"/>
        <v>47CG</v>
      </c>
      <c r="C57" s="151" t="str">
        <f t="shared" si="8"/>
        <v>HYCGO47O3</v>
      </c>
      <c r="D57" s="151" t="s">
        <v>7879</v>
      </c>
      <c r="E57" s="151" t="s">
        <v>7878</v>
      </c>
      <c r="F57" s="100" t="s">
        <v>10675</v>
      </c>
      <c r="G57" s="100" t="str">
        <f t="shared" si="9"/>
        <v>O47</v>
      </c>
      <c r="H57" s="90">
        <v>47</v>
      </c>
      <c r="I57" s="100" t="str">
        <f t="shared" si="11"/>
        <v>O3</v>
      </c>
      <c r="J57" s="100">
        <v>3</v>
      </c>
      <c r="K57" s="88" t="s">
        <v>10858</v>
      </c>
      <c r="L57" s="90" t="s">
        <v>524</v>
      </c>
      <c r="M57" s="90" t="s">
        <v>10857</v>
      </c>
      <c r="N57" s="90" t="s">
        <v>10854</v>
      </c>
      <c r="O57" s="90" t="s">
        <v>10856</v>
      </c>
      <c r="P57" s="90" t="s">
        <v>10855</v>
      </c>
      <c r="Q57" s="91"/>
      <c r="R57" s="91">
        <v>2</v>
      </c>
      <c r="S57" s="91"/>
      <c r="T57" s="91"/>
      <c r="U57" s="88" t="s">
        <v>10853</v>
      </c>
    </row>
    <row r="58" spans="1:21" s="129" customFormat="1" ht="43.2">
      <c r="A58" s="151" t="str">
        <f t="shared" si="10"/>
        <v>o permitidos o insuficientes.</v>
      </c>
      <c r="B58" s="151" t="str">
        <f t="shared" si="7"/>
        <v>48CG</v>
      </c>
      <c r="C58" s="151" t="str">
        <f t="shared" si="8"/>
        <v>HYCGO48O3</v>
      </c>
      <c r="D58" s="151" t="s">
        <v>7879</v>
      </c>
      <c r="E58" s="151" t="s">
        <v>7878</v>
      </c>
      <c r="F58" s="100" t="s">
        <v>10675</v>
      </c>
      <c r="G58" s="100" t="str">
        <f t="shared" si="9"/>
        <v>O48</v>
      </c>
      <c r="H58" s="90">
        <v>48</v>
      </c>
      <c r="I58" s="100" t="str">
        <f t="shared" si="11"/>
        <v>O3</v>
      </c>
      <c r="J58" s="100">
        <v>3</v>
      </c>
      <c r="K58" s="88" t="s">
        <v>4118</v>
      </c>
      <c r="L58" s="90" t="s">
        <v>523</v>
      </c>
      <c r="M58" s="90" t="s">
        <v>397</v>
      </c>
      <c r="N58" s="90" t="s">
        <v>398</v>
      </c>
      <c r="O58" s="90" t="s">
        <v>399</v>
      </c>
      <c r="P58" s="90" t="s">
        <v>400</v>
      </c>
      <c r="Q58" s="91"/>
      <c r="R58" s="91">
        <v>3</v>
      </c>
      <c r="S58" s="91"/>
      <c r="T58" s="91"/>
      <c r="U58" s="88" t="s">
        <v>10852</v>
      </c>
    </row>
    <row r="59" spans="1:21" s="129" customFormat="1" ht="43.2">
      <c r="A59" s="151" t="str">
        <f t="shared" si="10"/>
        <v>ustan a la mayoría requerida.</v>
      </c>
      <c r="B59" s="151" t="str">
        <f t="shared" si="7"/>
        <v>49CG</v>
      </c>
      <c r="C59" s="151" t="str">
        <f t="shared" si="8"/>
        <v>HYCGO49O3</v>
      </c>
      <c r="D59" s="151" t="s">
        <v>7879</v>
      </c>
      <c r="E59" s="151" t="s">
        <v>7878</v>
      </c>
      <c r="F59" s="100" t="s">
        <v>10675</v>
      </c>
      <c r="G59" s="100" t="str">
        <f t="shared" si="9"/>
        <v>O49</v>
      </c>
      <c r="H59" s="90">
        <v>49</v>
      </c>
      <c r="I59" s="100" t="str">
        <f t="shared" si="11"/>
        <v>O3</v>
      </c>
      <c r="J59" s="100">
        <v>3</v>
      </c>
      <c r="K59" s="88" t="s">
        <v>10851</v>
      </c>
      <c r="L59" s="90" t="s">
        <v>524</v>
      </c>
      <c r="M59" s="90" t="s">
        <v>10850</v>
      </c>
      <c r="N59" s="90" t="s">
        <v>10848</v>
      </c>
      <c r="O59" s="90" t="s">
        <v>957</v>
      </c>
      <c r="P59" s="90" t="s">
        <v>10849</v>
      </c>
      <c r="Q59" s="91"/>
      <c r="R59" s="91">
        <v>2</v>
      </c>
      <c r="S59" s="91"/>
      <c r="T59" s="91"/>
      <c r="U59" s="88" t="s">
        <v>10847</v>
      </c>
    </row>
    <row r="60" spans="1:21" s="129" customFormat="1" ht="43.2">
      <c r="A60" s="151" t="str">
        <f t="shared" si="10"/>
        <v>o participan en este proceso.</v>
      </c>
      <c r="B60" s="151" t="str">
        <f t="shared" si="7"/>
        <v>50CG</v>
      </c>
      <c r="C60" s="151" t="str">
        <f t="shared" si="8"/>
        <v>HYCGO50O3</v>
      </c>
      <c r="D60" s="151" t="s">
        <v>7879</v>
      </c>
      <c r="E60" s="151" t="s">
        <v>7878</v>
      </c>
      <c r="F60" s="100" t="s">
        <v>10675</v>
      </c>
      <c r="G60" s="100" t="str">
        <f t="shared" si="9"/>
        <v>O50</v>
      </c>
      <c r="H60" s="90">
        <v>50</v>
      </c>
      <c r="I60" s="100" t="str">
        <f t="shared" si="11"/>
        <v>O3</v>
      </c>
      <c r="J60" s="100">
        <v>3</v>
      </c>
      <c r="K60" s="88" t="s">
        <v>10846</v>
      </c>
      <c r="L60" s="90" t="s">
        <v>523</v>
      </c>
      <c r="M60" s="90" t="s">
        <v>414</v>
      </c>
      <c r="N60" s="90" t="s">
        <v>415</v>
      </c>
      <c r="O60" s="90" t="s">
        <v>416</v>
      </c>
      <c r="P60" s="90" t="s">
        <v>417</v>
      </c>
      <c r="Q60" s="91"/>
      <c r="R60" s="91">
        <v>3</v>
      </c>
      <c r="S60" s="91"/>
      <c r="T60" s="91"/>
      <c r="U60" s="88" t="s">
        <v>10845</v>
      </c>
    </row>
    <row r="61" spans="1:21" s="129" customFormat="1" ht="57.6">
      <c r="A61" s="151" t="str">
        <f t="shared" si="10"/>
        <v>dos de defensa o financieros.</v>
      </c>
      <c r="B61" s="151" t="str">
        <f t="shared" si="7"/>
        <v>51CG</v>
      </c>
      <c r="C61" s="151" t="str">
        <f t="shared" si="8"/>
        <v>HYCGO51O3</v>
      </c>
      <c r="D61" s="151" t="s">
        <v>7879</v>
      </c>
      <c r="E61" s="151" t="s">
        <v>7878</v>
      </c>
      <c r="F61" s="100" t="s">
        <v>10675</v>
      </c>
      <c r="G61" s="100" t="str">
        <f t="shared" si="9"/>
        <v>O51</v>
      </c>
      <c r="H61" s="90">
        <v>51</v>
      </c>
      <c r="I61" s="100" t="str">
        <f t="shared" si="11"/>
        <v>O3</v>
      </c>
      <c r="J61" s="100">
        <v>3</v>
      </c>
      <c r="K61" s="88" t="s">
        <v>282</v>
      </c>
      <c r="L61" s="90" t="s">
        <v>523</v>
      </c>
      <c r="M61" s="90" t="s">
        <v>283</v>
      </c>
      <c r="N61" s="90" t="s">
        <v>284</v>
      </c>
      <c r="O61" s="90" t="s">
        <v>285</v>
      </c>
      <c r="P61" s="90" t="s">
        <v>286</v>
      </c>
      <c r="Q61" s="91"/>
      <c r="R61" s="91">
        <v>3</v>
      </c>
      <c r="S61" s="91"/>
      <c r="T61" s="91"/>
      <c r="U61" s="88" t="s">
        <v>10844</v>
      </c>
    </row>
    <row r="62" spans="1:21" s="129" customFormat="1" ht="57.6">
      <c r="A62" s="151" t="str">
        <f t="shared" si="10"/>
        <v>al procedimiento establecido.</v>
      </c>
      <c r="B62" s="151" t="str">
        <f t="shared" si="7"/>
        <v>52CG</v>
      </c>
      <c r="C62" s="151" t="str">
        <f t="shared" si="8"/>
        <v>HYCGO52O3</v>
      </c>
      <c r="D62" s="151" t="s">
        <v>7879</v>
      </c>
      <c r="E62" s="151" t="s">
        <v>7878</v>
      </c>
      <c r="F62" s="100" t="s">
        <v>10675</v>
      </c>
      <c r="G62" s="100" t="str">
        <f t="shared" si="9"/>
        <v>O52</v>
      </c>
      <c r="H62" s="90">
        <v>52</v>
      </c>
      <c r="I62" s="100" t="str">
        <f t="shared" si="11"/>
        <v>O3</v>
      </c>
      <c r="J62" s="100">
        <v>3</v>
      </c>
      <c r="K62" s="88" t="s">
        <v>6500</v>
      </c>
      <c r="L62" s="90" t="s">
        <v>524</v>
      </c>
      <c r="M62" s="90" t="s">
        <v>418</v>
      </c>
      <c r="N62" s="90" t="s">
        <v>419</v>
      </c>
      <c r="O62" s="90" t="s">
        <v>420</v>
      </c>
      <c r="P62" s="90" t="s">
        <v>421</v>
      </c>
      <c r="Q62" s="91"/>
      <c r="R62" s="91">
        <v>2</v>
      </c>
      <c r="S62" s="91"/>
      <c r="T62" s="91"/>
      <c r="U62" s="88" t="s">
        <v>10843</v>
      </c>
    </row>
    <row r="63" spans="1:21" s="129" customFormat="1" ht="57.6">
      <c r="A63" s="151" t="str">
        <f t="shared" si="10"/>
        <v>al el Gobierno rinde cuentas.</v>
      </c>
      <c r="B63" s="151" t="str">
        <f t="shared" si="7"/>
        <v>53CG</v>
      </c>
      <c r="C63" s="151" t="str">
        <f t="shared" si="8"/>
        <v>HYCGO53O3</v>
      </c>
      <c r="D63" s="151" t="s">
        <v>7879</v>
      </c>
      <c r="E63" s="151" t="s">
        <v>7878</v>
      </c>
      <c r="F63" s="100" t="s">
        <v>10675</v>
      </c>
      <c r="G63" s="100" t="str">
        <f t="shared" si="9"/>
        <v>O53</v>
      </c>
      <c r="H63" s="90">
        <v>53</v>
      </c>
      <c r="I63" s="100" t="str">
        <f t="shared" si="11"/>
        <v>O3</v>
      </c>
      <c r="J63" s="100">
        <v>3</v>
      </c>
      <c r="K63" s="88" t="s">
        <v>6495</v>
      </c>
      <c r="L63" s="90" t="s">
        <v>524</v>
      </c>
      <c r="M63" s="90" t="s">
        <v>6496</v>
      </c>
      <c r="N63" s="90" t="s">
        <v>6497</v>
      </c>
      <c r="O63" s="90" t="s">
        <v>6498</v>
      </c>
      <c r="P63" s="90" t="s">
        <v>6499</v>
      </c>
      <c r="Q63" s="91"/>
      <c r="R63" s="91">
        <v>2</v>
      </c>
      <c r="S63" s="91"/>
      <c r="T63" s="91"/>
      <c r="U63" s="88" t="s">
        <v>10842</v>
      </c>
    </row>
    <row r="64" spans="1:21" s="129" customFormat="1" ht="57.6">
      <c r="A64" s="151" t="str">
        <f t="shared" si="10"/>
        <v>que son otros procedimientos.</v>
      </c>
      <c r="B64" s="151" t="str">
        <f t="shared" si="7"/>
        <v>54CG</v>
      </c>
      <c r="C64" s="151" t="str">
        <f t="shared" si="8"/>
        <v>HYCGO54O3</v>
      </c>
      <c r="D64" s="151" t="s">
        <v>7879</v>
      </c>
      <c r="E64" s="151" t="s">
        <v>7878</v>
      </c>
      <c r="F64" s="100" t="s">
        <v>10675</v>
      </c>
      <c r="G64" s="100" t="str">
        <f t="shared" si="9"/>
        <v>O54</v>
      </c>
      <c r="H64" s="90">
        <v>54</v>
      </c>
      <c r="I64" s="100" t="str">
        <f t="shared" si="11"/>
        <v>O3</v>
      </c>
      <c r="J64" s="100">
        <v>3</v>
      </c>
      <c r="K64" s="88" t="s">
        <v>4160</v>
      </c>
      <c r="L64" s="90" t="s">
        <v>524</v>
      </c>
      <c r="M64" s="90" t="s">
        <v>4161</v>
      </c>
      <c r="N64" s="90" t="s">
        <v>4162</v>
      </c>
      <c r="O64" s="90" t="s">
        <v>4163</v>
      </c>
      <c r="P64" s="90" t="s">
        <v>4401</v>
      </c>
      <c r="Q64" s="91"/>
      <c r="R64" s="91">
        <v>2</v>
      </c>
      <c r="S64" s="91"/>
      <c r="T64" s="91"/>
      <c r="U64" s="88" t="s">
        <v>10841</v>
      </c>
    </row>
    <row r="65" spans="1:21" s="129" customFormat="1" ht="43.2">
      <c r="A65" s="151" t="str">
        <f t="shared" si="10"/>
        <v>ación no asignados al Senado.</v>
      </c>
      <c r="B65" s="151" t="str">
        <f t="shared" si="7"/>
        <v>55CG</v>
      </c>
      <c r="C65" s="151" t="str">
        <f t="shared" si="8"/>
        <v>HYCGO55O3</v>
      </c>
      <c r="D65" s="151" t="s">
        <v>7879</v>
      </c>
      <c r="E65" s="151" t="s">
        <v>7878</v>
      </c>
      <c r="F65" s="100" t="s">
        <v>10675</v>
      </c>
      <c r="G65" s="100" t="str">
        <f t="shared" si="9"/>
        <v>O55</v>
      </c>
      <c r="H65" s="90">
        <v>55</v>
      </c>
      <c r="I65" s="100" t="str">
        <f t="shared" si="11"/>
        <v>O3</v>
      </c>
      <c r="J65" s="100">
        <v>3</v>
      </c>
      <c r="K65" s="88" t="s">
        <v>493</v>
      </c>
      <c r="L65" s="90" t="s">
        <v>522</v>
      </c>
      <c r="M65" s="90" t="s">
        <v>518</v>
      </c>
      <c r="N65" s="90" t="s">
        <v>519</v>
      </c>
      <c r="O65" s="90" t="s">
        <v>520</v>
      </c>
      <c r="P65" s="90" t="s">
        <v>521</v>
      </c>
      <c r="Q65" s="91"/>
      <c r="R65" s="91">
        <v>4</v>
      </c>
      <c r="S65" s="91"/>
      <c r="T65" s="91"/>
      <c r="U65" s="88" t="s">
        <v>10840</v>
      </c>
    </row>
    <row r="66" spans="1:21" s="129" customFormat="1" ht="43.2">
      <c r="A66" s="150" t="str">
        <f t="shared" si="10"/>
        <v>templadas en la Constitución.</v>
      </c>
      <c r="B66" s="150" t="str">
        <f t="shared" si="7"/>
        <v>56CG</v>
      </c>
      <c r="C66" s="150" t="str">
        <f t="shared" si="8"/>
        <v>HYCGO56O3</v>
      </c>
      <c r="D66" s="150" t="s">
        <v>7879</v>
      </c>
      <c r="E66" s="150" t="s">
        <v>7878</v>
      </c>
      <c r="F66" s="130" t="s">
        <v>10675</v>
      </c>
      <c r="G66" s="130" t="str">
        <f t="shared" si="9"/>
        <v>O56</v>
      </c>
      <c r="H66" s="119">
        <v>56</v>
      </c>
      <c r="I66" s="130" t="str">
        <f t="shared" si="11"/>
        <v>O3</v>
      </c>
      <c r="J66" s="130">
        <v>3</v>
      </c>
      <c r="K66" s="118" t="s">
        <v>6199</v>
      </c>
      <c r="L66" s="119" t="s">
        <v>523</v>
      </c>
      <c r="M66" s="119" t="s">
        <v>6200</v>
      </c>
      <c r="N66" s="119" t="s">
        <v>6201</v>
      </c>
      <c r="O66" s="119" t="s">
        <v>6202</v>
      </c>
      <c r="P66" s="119" t="s">
        <v>6203</v>
      </c>
      <c r="Q66" s="120"/>
      <c r="R66" s="120">
        <v>3</v>
      </c>
      <c r="S66" s="120"/>
      <c r="T66" s="120"/>
      <c r="U66" s="118" t="s">
        <v>10839</v>
      </c>
    </row>
    <row r="67" spans="1:21" s="129" customFormat="1" ht="72">
      <c r="A67" s="150" t="str">
        <f t="shared" si="10"/>
        <v>inviolabilidad parlamentaria.</v>
      </c>
      <c r="B67" s="150" t="str">
        <f t="shared" ref="B67:B98" si="12">H67&amp;F67</f>
        <v>57CG</v>
      </c>
      <c r="C67" s="150" t="str">
        <f t="shared" ref="C67:C98" si="13">D67&amp;E67&amp;F67&amp;G67&amp;I67</f>
        <v>HYCGO57O3</v>
      </c>
      <c r="D67" s="150" t="s">
        <v>7879</v>
      </c>
      <c r="E67" s="150" t="s">
        <v>7878</v>
      </c>
      <c r="F67" s="130" t="s">
        <v>10675</v>
      </c>
      <c r="G67" s="130" t="str">
        <f t="shared" ref="G67:G98" si="14">IF(H67&lt;9,"OO",IF(H67&lt;99,"O",""))&amp;H67</f>
        <v>O57</v>
      </c>
      <c r="H67" s="119">
        <v>57</v>
      </c>
      <c r="I67" s="130" t="str">
        <f t="shared" si="11"/>
        <v>O3</v>
      </c>
      <c r="J67" s="130">
        <v>3</v>
      </c>
      <c r="K67" s="118" t="s">
        <v>6204</v>
      </c>
      <c r="L67" s="119" t="s">
        <v>1387</v>
      </c>
      <c r="M67" s="119" t="s">
        <v>6205</v>
      </c>
      <c r="N67" s="119" t="s">
        <v>6206</v>
      </c>
      <c r="O67" s="119" t="s">
        <v>6207</v>
      </c>
      <c r="P67" s="119" t="s">
        <v>6208</v>
      </c>
      <c r="Q67" s="120"/>
      <c r="R67" s="120">
        <v>1</v>
      </c>
      <c r="S67" s="120"/>
      <c r="T67" s="120"/>
      <c r="U67" s="118" t="s">
        <v>10838</v>
      </c>
    </row>
    <row r="68" spans="1:21" s="129" customFormat="1" ht="72">
      <c r="A68" s="150" t="str">
        <f t="shared" si="10"/>
        <v xml:space="preserve"> efectos ejecutivos directos.</v>
      </c>
      <c r="B68" s="150" t="str">
        <f t="shared" si="12"/>
        <v>58CG</v>
      </c>
      <c r="C68" s="150" t="str">
        <f t="shared" si="13"/>
        <v>HYCGO58O3</v>
      </c>
      <c r="D68" s="150" t="s">
        <v>7879</v>
      </c>
      <c r="E68" s="150" t="s">
        <v>7878</v>
      </c>
      <c r="F68" s="130" t="s">
        <v>10675</v>
      </c>
      <c r="G68" s="130" t="str">
        <f t="shared" si="14"/>
        <v>O58</v>
      </c>
      <c r="H68" s="119">
        <v>58</v>
      </c>
      <c r="I68" s="130" t="str">
        <f t="shared" si="11"/>
        <v>O3</v>
      </c>
      <c r="J68" s="130">
        <v>3</v>
      </c>
      <c r="K68" s="118" t="s">
        <v>3334</v>
      </c>
      <c r="L68" s="119" t="s">
        <v>524</v>
      </c>
      <c r="M68" s="119" t="s">
        <v>3335</v>
      </c>
      <c r="N68" s="119" t="s">
        <v>3336</v>
      </c>
      <c r="O68" s="119" t="s">
        <v>3337</v>
      </c>
      <c r="P68" s="119" t="s">
        <v>445</v>
      </c>
      <c r="Q68" s="120"/>
      <c r="R68" s="120">
        <v>2</v>
      </c>
      <c r="S68" s="120"/>
      <c r="T68" s="120"/>
      <c r="U68" s="118" t="s">
        <v>10837</v>
      </c>
    </row>
    <row r="69" spans="1:21" s="129" customFormat="1" ht="57.6">
      <c r="A69" s="150" t="str">
        <f t="shared" si="10"/>
        <v>s funciones constitucionales.</v>
      </c>
      <c r="B69" s="150" t="str">
        <f t="shared" si="12"/>
        <v>59CG</v>
      </c>
      <c r="C69" s="150" t="str">
        <f t="shared" si="13"/>
        <v>HYCGO59O3</v>
      </c>
      <c r="D69" s="150" t="s">
        <v>7879</v>
      </c>
      <c r="E69" s="150" t="s">
        <v>7878</v>
      </c>
      <c r="F69" s="130" t="s">
        <v>10675</v>
      </c>
      <c r="G69" s="130" t="str">
        <f t="shared" si="14"/>
        <v>O59</v>
      </c>
      <c r="H69" s="119">
        <v>59</v>
      </c>
      <c r="I69" s="130" t="str">
        <f t="shared" si="11"/>
        <v>O3</v>
      </c>
      <c r="J69" s="130">
        <v>3</v>
      </c>
      <c r="K69" s="118" t="s">
        <v>3338</v>
      </c>
      <c r="L69" s="119" t="s">
        <v>522</v>
      </c>
      <c r="M69" s="119" t="s">
        <v>3339</v>
      </c>
      <c r="N69" s="119" t="s">
        <v>3340</v>
      </c>
      <c r="O69" s="119" t="s">
        <v>3341</v>
      </c>
      <c r="P69" s="119" t="s">
        <v>3342</v>
      </c>
      <c r="Q69" s="120"/>
      <c r="R69" s="120">
        <v>4</v>
      </c>
      <c r="S69" s="120"/>
      <c r="T69" s="120"/>
      <c r="U69" s="118" t="s">
        <v>10836</v>
      </c>
    </row>
    <row r="70" spans="1:21" s="129" customFormat="1" ht="72">
      <c r="A70" s="150" t="str">
        <f t="shared" si="10"/>
        <v>rdos sobre servicios propios.</v>
      </c>
      <c r="B70" s="150" t="str">
        <f t="shared" si="12"/>
        <v>60CG</v>
      </c>
      <c r="C70" s="150" t="str">
        <f t="shared" si="13"/>
        <v>HYCGO60O3</v>
      </c>
      <c r="D70" s="150" t="s">
        <v>7879</v>
      </c>
      <c r="E70" s="150" t="s">
        <v>7878</v>
      </c>
      <c r="F70" s="130" t="s">
        <v>10675</v>
      </c>
      <c r="G70" s="130" t="str">
        <f t="shared" si="14"/>
        <v>O60</v>
      </c>
      <c r="H70" s="119">
        <v>60</v>
      </c>
      <c r="I70" s="130" t="str">
        <f t="shared" si="11"/>
        <v>O3</v>
      </c>
      <c r="J70" s="130">
        <v>3</v>
      </c>
      <c r="K70" s="118" t="s">
        <v>3343</v>
      </c>
      <c r="L70" s="119" t="s">
        <v>1387</v>
      </c>
      <c r="M70" s="119" t="s">
        <v>3344</v>
      </c>
      <c r="N70" s="119" t="s">
        <v>3345</v>
      </c>
      <c r="O70" s="119" t="s">
        <v>3346</v>
      </c>
      <c r="P70" s="119" t="s">
        <v>3347</v>
      </c>
      <c r="Q70" s="120"/>
      <c r="R70" s="120">
        <v>1</v>
      </c>
      <c r="S70" s="120"/>
      <c r="T70" s="120"/>
      <c r="U70" s="118" t="s">
        <v>10835</v>
      </c>
    </row>
    <row r="71" spans="1:21" s="83" customFormat="1" ht="57.6">
      <c r="A71" s="150" t="str">
        <f t="shared" si="10"/>
        <v>imite ante el Congreso mismo.</v>
      </c>
      <c r="B71" s="150" t="str">
        <f t="shared" si="12"/>
        <v>61CG</v>
      </c>
      <c r="C71" s="150" t="str">
        <f t="shared" si="13"/>
        <v>HYCGO61O3</v>
      </c>
      <c r="D71" s="150" t="s">
        <v>7879</v>
      </c>
      <c r="E71" s="150" t="s">
        <v>7878</v>
      </c>
      <c r="F71" s="130" t="s">
        <v>10675</v>
      </c>
      <c r="G71" s="130" t="str">
        <f t="shared" si="14"/>
        <v>O61</v>
      </c>
      <c r="H71" s="119">
        <v>61</v>
      </c>
      <c r="I71" s="130" t="str">
        <f t="shared" si="11"/>
        <v>O3</v>
      </c>
      <c r="J71" s="130">
        <v>3</v>
      </c>
      <c r="K71" s="118" t="s">
        <v>5246</v>
      </c>
      <c r="L71" s="119" t="s">
        <v>524</v>
      </c>
      <c r="M71" s="119" t="s">
        <v>454</v>
      </c>
      <c r="N71" s="119" t="s">
        <v>455</v>
      </c>
      <c r="O71" s="119" t="s">
        <v>456</v>
      </c>
      <c r="P71" s="119" t="s">
        <v>171</v>
      </c>
      <c r="Q71" s="120"/>
      <c r="R71" s="120">
        <v>2</v>
      </c>
      <c r="S71" s="120"/>
      <c r="T71" s="120"/>
      <c r="U71" s="118" t="s">
        <v>10834</v>
      </c>
    </row>
    <row r="72" spans="1:21" s="83" customFormat="1" ht="72">
      <c r="A72" s="150" t="str">
        <f t="shared" si="10"/>
        <v>a la reforma automáticamente.</v>
      </c>
      <c r="B72" s="150" t="str">
        <f t="shared" si="12"/>
        <v>62CG</v>
      </c>
      <c r="C72" s="150" t="str">
        <f t="shared" si="13"/>
        <v>HYCGO62O3</v>
      </c>
      <c r="D72" s="150" t="s">
        <v>7879</v>
      </c>
      <c r="E72" s="150" t="s">
        <v>7878</v>
      </c>
      <c r="F72" s="130" t="s">
        <v>10675</v>
      </c>
      <c r="G72" s="130" t="str">
        <f t="shared" si="14"/>
        <v>O62</v>
      </c>
      <c r="H72" s="119">
        <v>62</v>
      </c>
      <c r="I72" s="130" t="str">
        <f t="shared" si="11"/>
        <v>O3</v>
      </c>
      <c r="J72" s="130">
        <v>3</v>
      </c>
      <c r="K72" s="118" t="s">
        <v>10833</v>
      </c>
      <c r="L72" s="119" t="s">
        <v>524</v>
      </c>
      <c r="M72" s="119" t="s">
        <v>404</v>
      </c>
      <c r="N72" s="119" t="s">
        <v>405</v>
      </c>
      <c r="O72" s="119" t="s">
        <v>406</v>
      </c>
      <c r="P72" s="119" t="s">
        <v>171</v>
      </c>
      <c r="Q72" s="120"/>
      <c r="R72" s="120">
        <v>2</v>
      </c>
      <c r="S72" s="120"/>
      <c r="T72" s="120"/>
      <c r="U72" s="118" t="s">
        <v>10832</v>
      </c>
    </row>
    <row r="73" spans="1:21" s="83" customFormat="1" ht="57.6">
      <c r="A73" s="150" t="str">
        <f t="shared" si="10"/>
        <v xml:space="preserve"> están recogidos en la norma.</v>
      </c>
      <c r="B73" s="150" t="str">
        <f t="shared" si="12"/>
        <v>63CG</v>
      </c>
      <c r="C73" s="150" t="str">
        <f t="shared" si="13"/>
        <v>HYCGO63O3</v>
      </c>
      <c r="D73" s="150" t="s">
        <v>7879</v>
      </c>
      <c r="E73" s="150" t="s">
        <v>7878</v>
      </c>
      <c r="F73" s="130" t="s">
        <v>10675</v>
      </c>
      <c r="G73" s="130" t="str">
        <f t="shared" si="14"/>
        <v>O63</v>
      </c>
      <c r="H73" s="119">
        <v>63</v>
      </c>
      <c r="I73" s="130" t="str">
        <f t="shared" si="11"/>
        <v>O3</v>
      </c>
      <c r="J73" s="130">
        <v>3</v>
      </c>
      <c r="K73" s="118" t="s">
        <v>287</v>
      </c>
      <c r="L73" s="119" t="s">
        <v>522</v>
      </c>
      <c r="M73" s="119" t="s">
        <v>288</v>
      </c>
      <c r="N73" s="119" t="s">
        <v>289</v>
      </c>
      <c r="O73" s="119" t="s">
        <v>290</v>
      </c>
      <c r="P73" s="119" t="s">
        <v>291</v>
      </c>
      <c r="Q73" s="120"/>
      <c r="R73" s="120">
        <v>4</v>
      </c>
      <c r="S73" s="120"/>
      <c r="T73" s="120"/>
      <c r="U73" s="118" t="s">
        <v>10831</v>
      </c>
    </row>
    <row r="74" spans="1:21" s="83" customFormat="1" ht="57.6">
      <c r="A74" s="150" t="str">
        <f t="shared" si="10"/>
        <v>urar la dedicación exclusiva.</v>
      </c>
      <c r="B74" s="150" t="str">
        <f t="shared" si="12"/>
        <v>64CG</v>
      </c>
      <c r="C74" s="150" t="str">
        <f t="shared" si="13"/>
        <v>HYCGO64O3</v>
      </c>
      <c r="D74" s="150" t="s">
        <v>7879</v>
      </c>
      <c r="E74" s="150" t="s">
        <v>7878</v>
      </c>
      <c r="F74" s="130" t="s">
        <v>10675</v>
      </c>
      <c r="G74" s="130" t="str">
        <f t="shared" si="14"/>
        <v>O64</v>
      </c>
      <c r="H74" s="119">
        <v>64</v>
      </c>
      <c r="I74" s="130" t="str">
        <f t="shared" si="11"/>
        <v>O3</v>
      </c>
      <c r="J74" s="130">
        <v>3</v>
      </c>
      <c r="K74" s="118" t="s">
        <v>6155</v>
      </c>
      <c r="L74" s="119" t="s">
        <v>522</v>
      </c>
      <c r="M74" s="119" t="s">
        <v>435</v>
      </c>
      <c r="N74" s="119" t="s">
        <v>436</v>
      </c>
      <c r="O74" s="119" t="s">
        <v>437</v>
      </c>
      <c r="P74" s="119" t="s">
        <v>171</v>
      </c>
      <c r="Q74" s="120"/>
      <c r="R74" s="120">
        <v>4</v>
      </c>
      <c r="S74" s="120"/>
      <c r="T74" s="120"/>
      <c r="U74" s="118" t="s">
        <v>10830</v>
      </c>
    </row>
    <row r="75" spans="1:21" s="83" customFormat="1" ht="72">
      <c r="A75" s="150" t="str">
        <f t="shared" si="10"/>
        <v>es mediante proyectos de ley.</v>
      </c>
      <c r="B75" s="150" t="str">
        <f t="shared" si="12"/>
        <v>65CG</v>
      </c>
      <c r="C75" s="150" t="str">
        <f t="shared" si="13"/>
        <v>HYCGO65O3</v>
      </c>
      <c r="D75" s="150" t="s">
        <v>7879</v>
      </c>
      <c r="E75" s="150" t="s">
        <v>7878</v>
      </c>
      <c r="F75" s="130" t="s">
        <v>10675</v>
      </c>
      <c r="G75" s="130" t="str">
        <f t="shared" si="14"/>
        <v>O65</v>
      </c>
      <c r="H75" s="119">
        <v>65</v>
      </c>
      <c r="I75" s="130" t="str">
        <f t="shared" si="11"/>
        <v>O3</v>
      </c>
      <c r="J75" s="130">
        <v>3</v>
      </c>
      <c r="K75" s="118" t="s">
        <v>10624</v>
      </c>
      <c r="L75" s="119" t="s">
        <v>522</v>
      </c>
      <c r="M75" s="119" t="s">
        <v>10623</v>
      </c>
      <c r="N75" s="119" t="s">
        <v>10622</v>
      </c>
      <c r="O75" s="119" t="s">
        <v>10621</v>
      </c>
      <c r="P75" s="119" t="s">
        <v>10620</v>
      </c>
      <c r="Q75" s="120"/>
      <c r="R75" s="120">
        <v>4</v>
      </c>
      <c r="S75" s="120"/>
      <c r="T75" s="120"/>
      <c r="U75" s="118" t="s">
        <v>10829</v>
      </c>
    </row>
    <row r="76" spans="1:21" s="83" customFormat="1" ht="86.4">
      <c r="A76" s="150" t="str">
        <f t="shared" si="10"/>
        <v>oria de las Cortes Generales.</v>
      </c>
      <c r="B76" s="150" t="str">
        <f t="shared" si="12"/>
        <v>66CG</v>
      </c>
      <c r="C76" s="150" t="str">
        <f t="shared" si="13"/>
        <v>HYCGO66O3</v>
      </c>
      <c r="D76" s="150" t="s">
        <v>7879</v>
      </c>
      <c r="E76" s="150" t="s">
        <v>7878</v>
      </c>
      <c r="F76" s="130" t="s">
        <v>10675</v>
      </c>
      <c r="G76" s="130" t="str">
        <f t="shared" si="14"/>
        <v>O66</v>
      </c>
      <c r="H76" s="119">
        <v>66</v>
      </c>
      <c r="I76" s="130" t="str">
        <f t="shared" si="11"/>
        <v>O3</v>
      </c>
      <c r="J76" s="130">
        <v>3</v>
      </c>
      <c r="K76" s="118" t="s">
        <v>10828</v>
      </c>
      <c r="L76" s="119" t="s">
        <v>523</v>
      </c>
      <c r="M76" s="119" t="s">
        <v>549</v>
      </c>
      <c r="N76" s="119" t="s">
        <v>550</v>
      </c>
      <c r="O76" s="119" t="s">
        <v>551</v>
      </c>
      <c r="P76" s="119" t="s">
        <v>552</v>
      </c>
      <c r="Q76" s="120"/>
      <c r="R76" s="120">
        <v>3</v>
      </c>
      <c r="S76" s="120"/>
      <c r="T76" s="120"/>
      <c r="U76" s="118" t="s">
        <v>10827</v>
      </c>
    </row>
    <row r="77" spans="1:21" s="83" customFormat="1" ht="129.6">
      <c r="A77" s="150" t="str">
        <f t="shared" si="10"/>
        <v xml:space="preserve"> encuentra en el artículo 71.</v>
      </c>
      <c r="B77" s="150" t="str">
        <f t="shared" si="12"/>
        <v>67CG</v>
      </c>
      <c r="C77" s="150" t="str">
        <f t="shared" si="13"/>
        <v>HYCGO67O3</v>
      </c>
      <c r="D77" s="150" t="s">
        <v>7879</v>
      </c>
      <c r="E77" s="150" t="s">
        <v>7878</v>
      </c>
      <c r="F77" s="130" t="s">
        <v>10675</v>
      </c>
      <c r="G77" s="130" t="str">
        <f t="shared" si="14"/>
        <v>O67</v>
      </c>
      <c r="H77" s="119">
        <v>67</v>
      </c>
      <c r="I77" s="130" t="str">
        <f t="shared" si="11"/>
        <v>O3</v>
      </c>
      <c r="J77" s="130">
        <v>3</v>
      </c>
      <c r="K77" s="118" t="s">
        <v>10826</v>
      </c>
      <c r="L77" s="119" t="s">
        <v>524</v>
      </c>
      <c r="M77" s="119" t="s">
        <v>10825</v>
      </c>
      <c r="N77" s="119" t="s">
        <v>10822</v>
      </c>
      <c r="O77" s="119" t="s">
        <v>10824</v>
      </c>
      <c r="P77" s="119" t="s">
        <v>10823</v>
      </c>
      <c r="Q77" s="120"/>
      <c r="R77" s="120">
        <v>2</v>
      </c>
      <c r="S77" s="120"/>
      <c r="T77" s="120"/>
      <c r="U77" s="118" t="s">
        <v>10821</v>
      </c>
    </row>
    <row r="78" spans="1:21" s="57" customFormat="1" ht="115.2">
      <c r="A78" s="150" t="str">
        <f t="shared" si="10"/>
        <v>n con el artículo mencionado.</v>
      </c>
      <c r="B78" s="150" t="str">
        <f t="shared" si="12"/>
        <v>68CG</v>
      </c>
      <c r="C78" s="150" t="str">
        <f t="shared" si="13"/>
        <v>HYCGO68O3</v>
      </c>
      <c r="D78" s="150" t="s">
        <v>7879</v>
      </c>
      <c r="E78" s="150" t="s">
        <v>7878</v>
      </c>
      <c r="F78" s="130" t="s">
        <v>10675</v>
      </c>
      <c r="G78" s="130" t="str">
        <f t="shared" si="14"/>
        <v>O68</v>
      </c>
      <c r="H78" s="119">
        <v>68</v>
      </c>
      <c r="I78" s="130" t="str">
        <f t="shared" si="11"/>
        <v>O3</v>
      </c>
      <c r="J78" s="130">
        <v>3</v>
      </c>
      <c r="K78" s="118" t="s">
        <v>492</v>
      </c>
      <c r="L78" s="119" t="s">
        <v>522</v>
      </c>
      <c r="M78" s="119" t="s">
        <v>514</v>
      </c>
      <c r="N78" s="119" t="s">
        <v>515</v>
      </c>
      <c r="O78" s="119" t="s">
        <v>516</v>
      </c>
      <c r="P78" s="119" t="s">
        <v>517</v>
      </c>
      <c r="Q78" s="120"/>
      <c r="R78" s="120">
        <v>4</v>
      </c>
      <c r="S78" s="120"/>
      <c r="T78" s="120"/>
      <c r="U78" s="118" t="s">
        <v>10820</v>
      </c>
    </row>
    <row r="79" spans="1:21" s="57" customFormat="1" ht="100.8">
      <c r="A79" s="257" t="str">
        <f t="shared" si="10"/>
        <v>inviolabilidad parlamentaria.</v>
      </c>
      <c r="B79" s="257" t="str">
        <f t="shared" si="12"/>
        <v>69CG</v>
      </c>
      <c r="C79" s="257" t="str">
        <f t="shared" si="13"/>
        <v>HYCGO69O3</v>
      </c>
      <c r="D79" s="257" t="s">
        <v>7879</v>
      </c>
      <c r="E79" s="257" t="s">
        <v>7878</v>
      </c>
      <c r="F79" s="84" t="s">
        <v>10675</v>
      </c>
      <c r="G79" s="84" t="str">
        <f t="shared" si="14"/>
        <v>O69</v>
      </c>
      <c r="H79" s="85">
        <v>69</v>
      </c>
      <c r="I79" s="84" t="str">
        <f t="shared" si="11"/>
        <v>O3</v>
      </c>
      <c r="J79" s="84">
        <v>3</v>
      </c>
      <c r="K79" s="86" t="s">
        <v>4119</v>
      </c>
      <c r="L79" s="85" t="s">
        <v>1387</v>
      </c>
      <c r="M79" s="85" t="s">
        <v>477</v>
      </c>
      <c r="N79" s="85" t="s">
        <v>478</v>
      </c>
      <c r="O79" s="85" t="s">
        <v>479</v>
      </c>
      <c r="P79" s="85" t="s">
        <v>480</v>
      </c>
      <c r="Q79" s="153"/>
      <c r="R79" s="153">
        <v>1</v>
      </c>
      <c r="S79" s="153"/>
      <c r="T79" s="153"/>
      <c r="U79" s="86" t="s">
        <v>10819</v>
      </c>
    </row>
    <row r="80" spans="1:21" s="57" customFormat="1" ht="115.2">
      <c r="A80" s="257" t="str">
        <f t="shared" si="10"/>
        <v>uyos de manera independiente.</v>
      </c>
      <c r="B80" s="257" t="str">
        <f t="shared" si="12"/>
        <v>70CG</v>
      </c>
      <c r="C80" s="257" t="str">
        <f t="shared" si="13"/>
        <v>HYCGO70O3</v>
      </c>
      <c r="D80" s="257" t="s">
        <v>7879</v>
      </c>
      <c r="E80" s="257" t="s">
        <v>7878</v>
      </c>
      <c r="F80" s="84" t="s">
        <v>10675</v>
      </c>
      <c r="G80" s="84" t="str">
        <f t="shared" si="14"/>
        <v>O70</v>
      </c>
      <c r="H80" s="85">
        <v>70</v>
      </c>
      <c r="I80" s="84" t="str">
        <f t="shared" si="11"/>
        <v>O3</v>
      </c>
      <c r="J80" s="84">
        <v>3</v>
      </c>
      <c r="K80" s="86" t="s">
        <v>10818</v>
      </c>
      <c r="L80" s="85" t="s">
        <v>522</v>
      </c>
      <c r="M80" s="85" t="s">
        <v>10817</v>
      </c>
      <c r="N80" s="85" t="s">
        <v>30362</v>
      </c>
      <c r="O80" s="85" t="s">
        <v>10816</v>
      </c>
      <c r="P80" s="85" t="s">
        <v>10815</v>
      </c>
      <c r="Q80" s="153"/>
      <c r="R80" s="153">
        <v>4</v>
      </c>
      <c r="S80" s="153"/>
      <c r="T80" s="153"/>
      <c r="U80" s="86" t="s">
        <v>10814</v>
      </c>
    </row>
    <row r="81" spans="1:21" s="57" customFormat="1" ht="72">
      <c r="A81" s="257" t="str">
        <f t="shared" ref="A81:A116" si="15">RIGHT(U81,29)</f>
        <v>íodos ordinarios de sesiones.</v>
      </c>
      <c r="B81" s="257" t="str">
        <f t="shared" si="12"/>
        <v>71CG</v>
      </c>
      <c r="C81" s="257" t="str">
        <f t="shared" si="13"/>
        <v>HYCGO71O3</v>
      </c>
      <c r="D81" s="257" t="s">
        <v>7879</v>
      </c>
      <c r="E81" s="257" t="s">
        <v>7878</v>
      </c>
      <c r="F81" s="84" t="s">
        <v>10675</v>
      </c>
      <c r="G81" s="84" t="str">
        <f t="shared" si="14"/>
        <v>O71</v>
      </c>
      <c r="H81" s="85">
        <v>71</v>
      </c>
      <c r="I81" s="84" t="str">
        <f t="shared" ref="I81:I112" si="16">IF(J81&lt;9,"O","")&amp;J81</f>
        <v>O3</v>
      </c>
      <c r="J81" s="84">
        <v>3</v>
      </c>
      <c r="K81" s="86" t="s">
        <v>3711</v>
      </c>
      <c r="L81" s="85" t="s">
        <v>523</v>
      </c>
      <c r="M81" s="85" t="s">
        <v>3712</v>
      </c>
      <c r="N81" s="85" t="s">
        <v>3713</v>
      </c>
      <c r="O81" s="85" t="s">
        <v>3714</v>
      </c>
      <c r="P81" s="85" t="s">
        <v>3715</v>
      </c>
      <c r="Q81" s="153"/>
      <c r="R81" s="153">
        <v>3</v>
      </c>
      <c r="S81" s="153"/>
      <c r="T81" s="153"/>
      <c r="U81" s="86" t="s">
        <v>10813</v>
      </c>
    </row>
    <row r="82" spans="1:21" s="57" customFormat="1" ht="57.6">
      <c r="A82" s="257" t="str">
        <f t="shared" si="15"/>
        <v>es a, b y c en esta pregunta.</v>
      </c>
      <c r="B82" s="257" t="str">
        <f t="shared" si="12"/>
        <v>72CG</v>
      </c>
      <c r="C82" s="257" t="str">
        <f t="shared" si="13"/>
        <v>HYCGO72O3</v>
      </c>
      <c r="D82" s="257" t="s">
        <v>7879</v>
      </c>
      <c r="E82" s="257" t="s">
        <v>7878</v>
      </c>
      <c r="F82" s="84" t="s">
        <v>10675</v>
      </c>
      <c r="G82" s="84" t="str">
        <f t="shared" si="14"/>
        <v>O72</v>
      </c>
      <c r="H82" s="85">
        <v>72</v>
      </c>
      <c r="I82" s="84" t="str">
        <f t="shared" si="16"/>
        <v>O3</v>
      </c>
      <c r="J82" s="84">
        <v>3</v>
      </c>
      <c r="K82" s="86" t="s">
        <v>3716</v>
      </c>
      <c r="L82" s="85" t="s">
        <v>522</v>
      </c>
      <c r="M82" s="85" t="s">
        <v>3717</v>
      </c>
      <c r="N82" s="85" t="s">
        <v>3718</v>
      </c>
      <c r="O82" s="85" t="s">
        <v>3719</v>
      </c>
      <c r="P82" s="85" t="s">
        <v>3720</v>
      </c>
      <c r="Q82" s="153"/>
      <c r="R82" s="153">
        <v>4</v>
      </c>
      <c r="S82" s="153"/>
      <c r="T82" s="153"/>
      <c r="U82" s="86" t="s">
        <v>10812</v>
      </c>
    </row>
    <row r="83" spans="1:21" s="83" customFormat="1" ht="100.8">
      <c r="A83" s="257" t="str">
        <f t="shared" si="15"/>
        <v>onjunta para estos casos (d).</v>
      </c>
      <c r="B83" s="257" t="str">
        <f t="shared" si="12"/>
        <v>73CG</v>
      </c>
      <c r="C83" s="257" t="str">
        <f t="shared" si="13"/>
        <v>HYCGO73O3</v>
      </c>
      <c r="D83" s="257" t="s">
        <v>7879</v>
      </c>
      <c r="E83" s="257" t="s">
        <v>7878</v>
      </c>
      <c r="F83" s="84" t="s">
        <v>10675</v>
      </c>
      <c r="G83" s="84" t="str">
        <f t="shared" si="14"/>
        <v>O73</v>
      </c>
      <c r="H83" s="85">
        <v>73</v>
      </c>
      <c r="I83" s="84" t="str">
        <f t="shared" si="16"/>
        <v>O3</v>
      </c>
      <c r="J83" s="84">
        <v>3</v>
      </c>
      <c r="K83" s="86" t="s">
        <v>10811</v>
      </c>
      <c r="L83" s="85" t="s">
        <v>1387</v>
      </c>
      <c r="M83" s="85" t="s">
        <v>390</v>
      </c>
      <c r="N83" s="85" t="s">
        <v>391</v>
      </c>
      <c r="O83" s="85" t="s">
        <v>392</v>
      </c>
      <c r="P83" s="85" t="s">
        <v>393</v>
      </c>
      <c r="Q83" s="153"/>
      <c r="R83" s="153">
        <v>1</v>
      </c>
      <c r="S83" s="153"/>
      <c r="T83" s="153"/>
      <c r="U83" s="86" t="s">
        <v>10810</v>
      </c>
    </row>
    <row r="84" spans="1:21" s="83" customFormat="1" ht="86.4">
      <c r="A84" s="257" t="str">
        <f t="shared" si="15"/>
        <v>itución de nuevas Cortes (d).</v>
      </c>
      <c r="B84" s="257" t="str">
        <f t="shared" si="12"/>
        <v>74CG</v>
      </c>
      <c r="C84" s="257" t="str">
        <f t="shared" si="13"/>
        <v>HYCGO74O3</v>
      </c>
      <c r="D84" s="257" t="s">
        <v>7879</v>
      </c>
      <c r="E84" s="257" t="s">
        <v>7878</v>
      </c>
      <c r="F84" s="84" t="s">
        <v>10675</v>
      </c>
      <c r="G84" s="84" t="str">
        <f t="shared" si="14"/>
        <v>O74</v>
      </c>
      <c r="H84" s="85">
        <v>74</v>
      </c>
      <c r="I84" s="84" t="str">
        <f t="shared" si="16"/>
        <v>O3</v>
      </c>
      <c r="J84" s="84">
        <v>3</v>
      </c>
      <c r="K84" s="86" t="s">
        <v>5972</v>
      </c>
      <c r="L84" s="85" t="s">
        <v>523</v>
      </c>
      <c r="M84" s="85" t="s">
        <v>5973</v>
      </c>
      <c r="N84" s="85" t="s">
        <v>5974</v>
      </c>
      <c r="O84" s="85" t="s">
        <v>5975</v>
      </c>
      <c r="P84" s="85" t="s">
        <v>5976</v>
      </c>
      <c r="Q84" s="153"/>
      <c r="R84" s="153">
        <v>3</v>
      </c>
      <c r="S84" s="153"/>
      <c r="T84" s="153"/>
      <c r="U84" s="86" t="s">
        <v>10809</v>
      </c>
    </row>
    <row r="85" spans="1:21" s="83" customFormat="1" ht="72">
      <c r="A85" s="257" t="str">
        <f t="shared" si="15"/>
        <v>ctamente del artículo 78 (d).</v>
      </c>
      <c r="B85" s="257" t="str">
        <f t="shared" si="12"/>
        <v>75CG</v>
      </c>
      <c r="C85" s="257" t="str">
        <f t="shared" si="13"/>
        <v>HYCGO75O3</v>
      </c>
      <c r="D85" s="257" t="s">
        <v>7879</v>
      </c>
      <c r="E85" s="257" t="s">
        <v>7878</v>
      </c>
      <c r="F85" s="84" t="s">
        <v>10675</v>
      </c>
      <c r="G85" s="84" t="str">
        <f t="shared" si="14"/>
        <v>O75</v>
      </c>
      <c r="H85" s="85">
        <v>75</v>
      </c>
      <c r="I85" s="84" t="str">
        <f t="shared" si="16"/>
        <v>O3</v>
      </c>
      <c r="J85" s="84">
        <v>3</v>
      </c>
      <c r="K85" s="86" t="s">
        <v>5587</v>
      </c>
      <c r="L85" s="85" t="s">
        <v>524</v>
      </c>
      <c r="M85" s="85" t="s">
        <v>5588</v>
      </c>
      <c r="N85" s="85" t="s">
        <v>5589</v>
      </c>
      <c r="O85" s="85" t="s">
        <v>5590</v>
      </c>
      <c r="P85" s="85" t="s">
        <v>5591</v>
      </c>
      <c r="Q85" s="153"/>
      <c r="R85" s="153">
        <v>2</v>
      </c>
      <c r="S85" s="153"/>
      <c r="T85" s="153"/>
      <c r="U85" s="86" t="s">
        <v>10808</v>
      </c>
    </row>
    <row r="86" spans="1:21" ht="57.6">
      <c r="A86" s="60" t="str">
        <f t="shared" si="15"/>
        <v>que el voto es delegable (d).</v>
      </c>
      <c r="B86" s="60" t="str">
        <f t="shared" si="12"/>
        <v>76CG</v>
      </c>
      <c r="C86" s="60" t="str">
        <f t="shared" si="13"/>
        <v>HYCGO76O3</v>
      </c>
      <c r="D86" s="60" t="s">
        <v>7879</v>
      </c>
      <c r="E86" s="60" t="s">
        <v>7878</v>
      </c>
      <c r="F86" s="58" t="s">
        <v>10675</v>
      </c>
      <c r="G86" s="58" t="str">
        <f t="shared" si="14"/>
        <v>O76</v>
      </c>
      <c r="H86" s="59">
        <v>76</v>
      </c>
      <c r="I86" s="58" t="str">
        <f t="shared" si="16"/>
        <v>O3</v>
      </c>
      <c r="J86" s="58">
        <v>3</v>
      </c>
      <c r="K86" s="63" t="s">
        <v>5592</v>
      </c>
      <c r="L86" s="59" t="s">
        <v>523</v>
      </c>
      <c r="M86" s="59" t="s">
        <v>5593</v>
      </c>
      <c r="N86" s="59" t="s">
        <v>5594</v>
      </c>
      <c r="O86" s="59" t="s">
        <v>5595</v>
      </c>
      <c r="P86" s="59" t="s">
        <v>5596</v>
      </c>
      <c r="Q86" s="62"/>
      <c r="R86" s="62">
        <v>3</v>
      </c>
      <c r="S86" s="62"/>
      <c r="T86" s="62"/>
      <c r="U86" s="63" t="s">
        <v>10807</v>
      </c>
    </row>
    <row r="87" spans="1:21" ht="86.4">
      <c r="A87" s="60" t="str">
        <f t="shared" si="15"/>
        <v>rresponde al artículo 69 (d).</v>
      </c>
      <c r="B87" s="60" t="str">
        <f t="shared" si="12"/>
        <v>77CG</v>
      </c>
      <c r="C87" s="60" t="str">
        <f t="shared" si="13"/>
        <v>HYCGO77O3</v>
      </c>
      <c r="D87" s="60" t="s">
        <v>7879</v>
      </c>
      <c r="E87" s="60" t="s">
        <v>7878</v>
      </c>
      <c r="F87" s="58" t="s">
        <v>10675</v>
      </c>
      <c r="G87" s="58" t="str">
        <f t="shared" si="14"/>
        <v>O77</v>
      </c>
      <c r="H87" s="59">
        <v>77</v>
      </c>
      <c r="I87" s="58" t="str">
        <f t="shared" si="16"/>
        <v>O3</v>
      </c>
      <c r="J87" s="58">
        <v>3</v>
      </c>
      <c r="K87" s="63" t="s">
        <v>267</v>
      </c>
      <c r="L87" s="59" t="s">
        <v>1387</v>
      </c>
      <c r="M87" s="59" t="s">
        <v>268</v>
      </c>
      <c r="N87" s="59" t="s">
        <v>269</v>
      </c>
      <c r="O87" s="59" t="s">
        <v>270</v>
      </c>
      <c r="P87" s="59" t="s">
        <v>271</v>
      </c>
      <c r="Q87" s="62"/>
      <c r="R87" s="62">
        <v>1</v>
      </c>
      <c r="S87" s="62"/>
      <c r="T87" s="62"/>
      <c r="U87" s="63" t="s">
        <v>10806</v>
      </c>
    </row>
    <row r="88" spans="1:21" ht="144">
      <c r="A88" s="60" t="str">
        <f t="shared" si="15"/>
        <v>de la Comunidad Autónoma (d).</v>
      </c>
      <c r="B88" s="60" t="str">
        <f t="shared" si="12"/>
        <v>78CG</v>
      </c>
      <c r="C88" s="60" t="str">
        <f t="shared" si="13"/>
        <v>HYCGO78O3</v>
      </c>
      <c r="D88" s="60" t="s">
        <v>7879</v>
      </c>
      <c r="E88" s="60" t="s">
        <v>7878</v>
      </c>
      <c r="F88" s="58" t="s">
        <v>10675</v>
      </c>
      <c r="G88" s="58" t="str">
        <f t="shared" si="14"/>
        <v>O78</v>
      </c>
      <c r="H88" s="59">
        <v>78</v>
      </c>
      <c r="I88" s="58" t="str">
        <f t="shared" si="16"/>
        <v>O3</v>
      </c>
      <c r="J88" s="58">
        <v>3</v>
      </c>
      <c r="K88" s="63" t="s">
        <v>10805</v>
      </c>
      <c r="L88" s="59" t="s">
        <v>1387</v>
      </c>
      <c r="M88" s="59" t="s">
        <v>10801</v>
      </c>
      <c r="N88" s="59" t="s">
        <v>10804</v>
      </c>
      <c r="O88" s="59" t="s">
        <v>10803</v>
      </c>
      <c r="P88" s="59" t="s">
        <v>10802</v>
      </c>
      <c r="Q88" s="62"/>
      <c r="R88" s="62">
        <v>1</v>
      </c>
      <c r="S88" s="62"/>
      <c r="T88" s="62"/>
      <c r="U88" s="63" t="s">
        <v>10800</v>
      </c>
    </row>
    <row r="89" spans="1:21" ht="43.2">
      <c r="A89" s="60" t="str">
        <f t="shared" si="15"/>
        <v>s generales del Gobierno (d).</v>
      </c>
      <c r="B89" s="60" t="str">
        <f t="shared" si="12"/>
        <v>79CG</v>
      </c>
      <c r="C89" s="60" t="str">
        <f t="shared" si="13"/>
        <v>HYCGO79O3</v>
      </c>
      <c r="D89" s="60" t="s">
        <v>7879</v>
      </c>
      <c r="E89" s="60" t="s">
        <v>7878</v>
      </c>
      <c r="F89" s="58" t="s">
        <v>10675</v>
      </c>
      <c r="G89" s="58" t="str">
        <f t="shared" si="14"/>
        <v>O79</v>
      </c>
      <c r="H89" s="59">
        <v>79</v>
      </c>
      <c r="I89" s="58" t="str">
        <f t="shared" si="16"/>
        <v>O3</v>
      </c>
      <c r="J89" s="58">
        <v>3</v>
      </c>
      <c r="K89" s="63" t="s">
        <v>5977</v>
      </c>
      <c r="L89" s="59" t="s">
        <v>1387</v>
      </c>
      <c r="M89" s="59" t="s">
        <v>5978</v>
      </c>
      <c r="N89" s="59" t="s">
        <v>5979</v>
      </c>
      <c r="O89" s="59" t="s">
        <v>5980</v>
      </c>
      <c r="P89" s="59" t="s">
        <v>5981</v>
      </c>
      <c r="Q89" s="62"/>
      <c r="R89" s="62">
        <v>1</v>
      </c>
      <c r="S89" s="62"/>
      <c r="T89" s="62"/>
      <c r="U89" s="63" t="s">
        <v>10799</v>
      </c>
    </row>
    <row r="90" spans="1:21" ht="100.8">
      <c r="A90" s="60" t="str">
        <f t="shared" si="15"/>
        <v>a iniciativa legislativa (c).</v>
      </c>
      <c r="B90" s="60" t="str">
        <f t="shared" si="12"/>
        <v>80CG</v>
      </c>
      <c r="C90" s="60" t="str">
        <f t="shared" si="13"/>
        <v>HYCGO80O3</v>
      </c>
      <c r="D90" s="60" t="s">
        <v>7879</v>
      </c>
      <c r="E90" s="60" t="s">
        <v>7878</v>
      </c>
      <c r="F90" s="58" t="s">
        <v>10675</v>
      </c>
      <c r="G90" s="58" t="str">
        <f t="shared" si="14"/>
        <v>O80</v>
      </c>
      <c r="H90" s="59">
        <v>80</v>
      </c>
      <c r="I90" s="58" t="str">
        <f t="shared" si="16"/>
        <v>O3</v>
      </c>
      <c r="J90" s="58">
        <v>3</v>
      </c>
      <c r="K90" s="63" t="s">
        <v>5241</v>
      </c>
      <c r="L90" s="59" t="s">
        <v>522</v>
      </c>
      <c r="M90" s="59" t="s">
        <v>5242</v>
      </c>
      <c r="N90" s="59" t="s">
        <v>5243</v>
      </c>
      <c r="O90" s="59" t="s">
        <v>5244</v>
      </c>
      <c r="P90" s="59" t="s">
        <v>5245</v>
      </c>
      <c r="Q90" s="62"/>
      <c r="R90" s="62">
        <v>4</v>
      </c>
      <c r="S90" s="62"/>
      <c r="T90" s="62"/>
      <c r="U90" s="63" t="s">
        <v>10798</v>
      </c>
    </row>
    <row r="91" spans="1:21" ht="86.4">
      <c r="A91" s="257" t="str">
        <f t="shared" si="15"/>
        <v>vinculan al artículo 111 (c).</v>
      </c>
      <c r="B91" s="257" t="str">
        <f t="shared" si="12"/>
        <v>81CG</v>
      </c>
      <c r="C91" s="257" t="str">
        <f t="shared" si="13"/>
        <v>HYCGO81O3</v>
      </c>
      <c r="D91" s="257" t="s">
        <v>7879</v>
      </c>
      <c r="E91" s="257" t="s">
        <v>7878</v>
      </c>
      <c r="F91" s="84" t="s">
        <v>10675</v>
      </c>
      <c r="G91" s="84" t="str">
        <f t="shared" si="14"/>
        <v>O81</v>
      </c>
      <c r="H91" s="85">
        <v>81</v>
      </c>
      <c r="I91" s="84" t="str">
        <f t="shared" si="16"/>
        <v>O3</v>
      </c>
      <c r="J91" s="84">
        <v>3</v>
      </c>
      <c r="K91" s="86" t="s">
        <v>5247</v>
      </c>
      <c r="L91" s="85" t="s">
        <v>1387</v>
      </c>
      <c r="M91" s="85" t="s">
        <v>5248</v>
      </c>
      <c r="N91" s="85" t="s">
        <v>5249</v>
      </c>
      <c r="O91" s="85" t="s">
        <v>5250</v>
      </c>
      <c r="P91" s="85" t="s">
        <v>5251</v>
      </c>
      <c r="Q91" s="153"/>
      <c r="R91" s="153">
        <v>1</v>
      </c>
      <c r="S91" s="153"/>
      <c r="T91" s="153"/>
      <c r="U91" s="86" t="s">
        <v>10797</v>
      </c>
    </row>
    <row r="92" spans="1:21" ht="86.4">
      <c r="A92" s="257" t="str">
        <f t="shared" si="15"/>
        <v>etencia del artículo 113 (d).</v>
      </c>
      <c r="B92" s="257" t="str">
        <f t="shared" si="12"/>
        <v>82CG</v>
      </c>
      <c r="C92" s="257" t="str">
        <f t="shared" si="13"/>
        <v>HYCGO82O3</v>
      </c>
      <c r="D92" s="257" t="s">
        <v>7879</v>
      </c>
      <c r="E92" s="257" t="s">
        <v>7878</v>
      </c>
      <c r="F92" s="84" t="s">
        <v>10675</v>
      </c>
      <c r="G92" s="84" t="str">
        <f t="shared" si="14"/>
        <v>O82</v>
      </c>
      <c r="H92" s="85">
        <v>82</v>
      </c>
      <c r="I92" s="84" t="str">
        <f t="shared" si="16"/>
        <v>O3</v>
      </c>
      <c r="J92" s="84">
        <v>3</v>
      </c>
      <c r="K92" s="86" t="s">
        <v>10796</v>
      </c>
      <c r="L92" s="85" t="s">
        <v>524</v>
      </c>
      <c r="M92" s="85" t="s">
        <v>10795</v>
      </c>
      <c r="N92" s="85" t="s">
        <v>10794</v>
      </c>
      <c r="O92" s="85" t="s">
        <v>5242</v>
      </c>
      <c r="P92" s="85" t="s">
        <v>5598</v>
      </c>
      <c r="Q92" s="153"/>
      <c r="R92" s="153">
        <v>2</v>
      </c>
      <c r="S92" s="153"/>
      <c r="T92" s="153"/>
      <c r="U92" s="86" t="s">
        <v>10793</v>
      </c>
    </row>
    <row r="93" spans="1:21" ht="86.4">
      <c r="A93" s="257" t="str">
        <f t="shared" si="15"/>
        <v>ulan en este artículo (b, c).</v>
      </c>
      <c r="B93" s="257" t="str">
        <f t="shared" si="12"/>
        <v>83CG</v>
      </c>
      <c r="C93" s="257" t="str">
        <f t="shared" si="13"/>
        <v>HYCGO83O3</v>
      </c>
      <c r="D93" s="257" t="s">
        <v>7879</v>
      </c>
      <c r="E93" s="257" t="s">
        <v>7878</v>
      </c>
      <c r="F93" s="84" t="s">
        <v>10675</v>
      </c>
      <c r="G93" s="84" t="str">
        <f t="shared" si="14"/>
        <v>O83</v>
      </c>
      <c r="H93" s="85">
        <v>83</v>
      </c>
      <c r="I93" s="84" t="str">
        <f t="shared" si="16"/>
        <v>O3</v>
      </c>
      <c r="J93" s="84">
        <v>3</v>
      </c>
      <c r="K93" s="86" t="s">
        <v>5597</v>
      </c>
      <c r="L93" s="85" t="s">
        <v>1387</v>
      </c>
      <c r="M93" s="85" t="s">
        <v>5598</v>
      </c>
      <c r="N93" s="85" t="s">
        <v>1024</v>
      </c>
      <c r="O93" s="85" t="s">
        <v>5589</v>
      </c>
      <c r="P93" s="85" t="s">
        <v>5599</v>
      </c>
      <c r="Q93" s="153"/>
      <c r="R93" s="153">
        <v>1</v>
      </c>
      <c r="S93" s="153"/>
      <c r="T93" s="153"/>
      <c r="U93" s="86" t="s">
        <v>10792</v>
      </c>
    </row>
    <row r="94" spans="1:21" ht="72">
      <c r="A94" s="263" t="str">
        <f t="shared" si="15"/>
        <v xml:space="preserve"> alcance de estas comisiones.</v>
      </c>
      <c r="B94" s="263" t="str">
        <f t="shared" si="12"/>
        <v>84CG</v>
      </c>
      <c r="C94" s="263" t="str">
        <f t="shared" si="13"/>
        <v>HYCGO84O3</v>
      </c>
      <c r="D94" s="263" t="s">
        <v>7879</v>
      </c>
      <c r="E94" s="263" t="s">
        <v>7878</v>
      </c>
      <c r="F94" s="233" t="s">
        <v>10675</v>
      </c>
      <c r="G94" s="233" t="str">
        <f t="shared" si="14"/>
        <v>O84</v>
      </c>
      <c r="H94" s="188">
        <v>84</v>
      </c>
      <c r="I94" s="233" t="str">
        <f t="shared" si="16"/>
        <v>O3</v>
      </c>
      <c r="J94" s="233">
        <v>3</v>
      </c>
      <c r="K94" s="190" t="s">
        <v>10791</v>
      </c>
      <c r="L94" s="188" t="s">
        <v>522</v>
      </c>
      <c r="M94" s="188" t="s">
        <v>1633</v>
      </c>
      <c r="N94" s="188" t="s">
        <v>10790</v>
      </c>
      <c r="O94" s="188" t="s">
        <v>3482</v>
      </c>
      <c r="P94" s="188" t="s">
        <v>10789</v>
      </c>
      <c r="Q94" s="189"/>
      <c r="R94" s="189">
        <v>4</v>
      </c>
      <c r="S94" s="189"/>
      <c r="T94" s="189"/>
      <c r="U94" s="190" t="s">
        <v>10788</v>
      </c>
    </row>
    <row r="95" spans="1:21" ht="72">
      <c r="A95" s="263" t="str">
        <f t="shared" si="15"/>
        <v>án en el artículo 112 (c, d).</v>
      </c>
      <c r="B95" s="263" t="str">
        <f t="shared" si="12"/>
        <v>85CG</v>
      </c>
      <c r="C95" s="263" t="str">
        <f t="shared" si="13"/>
        <v>HYCGO85O3</v>
      </c>
      <c r="D95" s="263" t="s">
        <v>7879</v>
      </c>
      <c r="E95" s="263" t="s">
        <v>7878</v>
      </c>
      <c r="F95" s="233" t="s">
        <v>10675</v>
      </c>
      <c r="G95" s="233" t="str">
        <f t="shared" si="14"/>
        <v>O85</v>
      </c>
      <c r="H95" s="188">
        <v>85</v>
      </c>
      <c r="I95" s="233" t="str">
        <f t="shared" si="16"/>
        <v>O3</v>
      </c>
      <c r="J95" s="233">
        <v>3</v>
      </c>
      <c r="K95" s="190" t="s">
        <v>10787</v>
      </c>
      <c r="L95" s="188" t="s">
        <v>1387</v>
      </c>
      <c r="M95" s="188" t="s">
        <v>10786</v>
      </c>
      <c r="N95" s="188" t="s">
        <v>1023</v>
      </c>
      <c r="O95" s="188" t="s">
        <v>1024</v>
      </c>
      <c r="P95" s="188" t="s">
        <v>1025</v>
      </c>
      <c r="Q95" s="189"/>
      <c r="R95" s="189">
        <v>1</v>
      </c>
      <c r="S95" s="189"/>
      <c r="T95" s="189"/>
      <c r="U95" s="190" t="s">
        <v>10785</v>
      </c>
    </row>
    <row r="96" spans="1:21" ht="57.6">
      <c r="A96" s="263" t="str">
        <f t="shared" si="15"/>
        <v>n de las funciones (a, b, c).</v>
      </c>
      <c r="B96" s="263" t="str">
        <f t="shared" si="12"/>
        <v>86CG</v>
      </c>
      <c r="C96" s="263" t="str">
        <f t="shared" si="13"/>
        <v>HYCGO86O3</v>
      </c>
      <c r="D96" s="263" t="s">
        <v>7879</v>
      </c>
      <c r="E96" s="263" t="s">
        <v>7878</v>
      </c>
      <c r="F96" s="233" t="s">
        <v>10675</v>
      </c>
      <c r="G96" s="233" t="str">
        <f t="shared" si="14"/>
        <v>O86</v>
      </c>
      <c r="H96" s="188">
        <v>86</v>
      </c>
      <c r="I96" s="233" t="str">
        <f t="shared" si="16"/>
        <v>O3</v>
      </c>
      <c r="J96" s="233">
        <v>3</v>
      </c>
      <c r="K96" s="190" t="s">
        <v>10784</v>
      </c>
      <c r="L96" s="188" t="s">
        <v>1388</v>
      </c>
      <c r="M96" s="188" t="s">
        <v>10783</v>
      </c>
      <c r="N96" s="188" t="s">
        <v>10782</v>
      </c>
      <c r="O96" s="188" t="s">
        <v>10781</v>
      </c>
      <c r="P96" s="188" t="s">
        <v>10780</v>
      </c>
      <c r="Q96" s="189"/>
      <c r="R96" s="189">
        <v>4</v>
      </c>
      <c r="S96" s="189"/>
      <c r="T96" s="189"/>
      <c r="U96" s="190" t="s">
        <v>10779</v>
      </c>
    </row>
    <row r="97" spans="1:21" ht="82.8">
      <c r="A97" s="263" t="str">
        <f t="shared" si="15"/>
        <v>aras es inconstitucional (d).</v>
      </c>
      <c r="B97" s="263" t="str">
        <f t="shared" si="12"/>
        <v>87CG</v>
      </c>
      <c r="C97" s="263" t="str">
        <f t="shared" si="13"/>
        <v>HYCGO87O3</v>
      </c>
      <c r="D97" s="263" t="s">
        <v>7879</v>
      </c>
      <c r="E97" s="263" t="s">
        <v>7878</v>
      </c>
      <c r="F97" s="233" t="s">
        <v>10675</v>
      </c>
      <c r="G97" s="233" t="str">
        <f t="shared" si="14"/>
        <v>O87</v>
      </c>
      <c r="H97" s="188">
        <v>87</v>
      </c>
      <c r="I97" s="233" t="str">
        <f t="shared" si="16"/>
        <v>O3</v>
      </c>
      <c r="J97" s="233">
        <v>3</v>
      </c>
      <c r="K97" s="190" t="s">
        <v>4829</v>
      </c>
      <c r="L97" s="188" t="s">
        <v>523</v>
      </c>
      <c r="M97" s="188" t="s">
        <v>10778</v>
      </c>
      <c r="N97" s="188" t="s">
        <v>4830</v>
      </c>
      <c r="O97" s="188" t="s">
        <v>4831</v>
      </c>
      <c r="P97" s="188" t="s">
        <v>4832</v>
      </c>
      <c r="Q97" s="189"/>
      <c r="R97" s="189">
        <v>3</v>
      </c>
      <c r="S97" s="189"/>
      <c r="T97" s="189"/>
      <c r="U97" s="190" t="s">
        <v>10777</v>
      </c>
    </row>
    <row r="98" spans="1:21" ht="43.2">
      <c r="A98" s="263" t="str">
        <f t="shared" si="15"/>
        <v>los números constitucionales.</v>
      </c>
      <c r="B98" s="263" t="str">
        <f t="shared" si="12"/>
        <v>88CG</v>
      </c>
      <c r="C98" s="263" t="str">
        <f t="shared" si="13"/>
        <v>HYCGO88O3</v>
      </c>
      <c r="D98" s="263" t="s">
        <v>7879</v>
      </c>
      <c r="E98" s="263" t="s">
        <v>7878</v>
      </c>
      <c r="F98" s="233" t="s">
        <v>10675</v>
      </c>
      <c r="G98" s="233" t="str">
        <f t="shared" si="14"/>
        <v>O88</v>
      </c>
      <c r="H98" s="188">
        <v>88</v>
      </c>
      <c r="I98" s="233" t="str">
        <f t="shared" si="16"/>
        <v>O3</v>
      </c>
      <c r="J98" s="233">
        <v>3</v>
      </c>
      <c r="K98" s="190" t="s">
        <v>10776</v>
      </c>
      <c r="L98" s="188" t="s">
        <v>524</v>
      </c>
      <c r="M98" s="188" t="s">
        <v>10775</v>
      </c>
      <c r="N98" s="188" t="s">
        <v>10772</v>
      </c>
      <c r="O98" s="188" t="s">
        <v>10774</v>
      </c>
      <c r="P98" s="188" t="s">
        <v>10773</v>
      </c>
      <c r="Q98" s="189"/>
      <c r="R98" s="189">
        <v>2</v>
      </c>
      <c r="S98" s="189"/>
      <c r="T98" s="189"/>
      <c r="U98" s="190" t="s">
        <v>10771</v>
      </c>
    </row>
    <row r="99" spans="1:21" ht="57.6">
      <c r="A99" s="263" t="str">
        <f t="shared" si="15"/>
        <v>a a las Cortes Generales (d).</v>
      </c>
      <c r="B99" s="263" t="str">
        <f t="shared" ref="B99:B130" si="17">H99&amp;F99</f>
        <v>89CG</v>
      </c>
      <c r="C99" s="263" t="str">
        <f t="shared" ref="C99:C130" si="18">D99&amp;E99&amp;F99&amp;G99&amp;I99</f>
        <v>HYCGO89O3</v>
      </c>
      <c r="D99" s="263" t="s">
        <v>7879</v>
      </c>
      <c r="E99" s="263" t="s">
        <v>7878</v>
      </c>
      <c r="F99" s="233" t="s">
        <v>10675</v>
      </c>
      <c r="G99" s="233" t="str">
        <f t="shared" ref="G99:G130" si="19">IF(H99&lt;9,"OO",IF(H99&lt;99,"O",""))&amp;H99</f>
        <v>O89</v>
      </c>
      <c r="H99" s="188">
        <v>89</v>
      </c>
      <c r="I99" s="233" t="str">
        <f t="shared" si="16"/>
        <v>O3</v>
      </c>
      <c r="J99" s="233">
        <v>3</v>
      </c>
      <c r="K99" s="262" t="s">
        <v>10770</v>
      </c>
      <c r="L99" s="262" t="s">
        <v>544</v>
      </c>
      <c r="M99" s="262" t="s">
        <v>9650</v>
      </c>
      <c r="N99" s="262" t="s">
        <v>9649</v>
      </c>
      <c r="O99" s="262" t="s">
        <v>9651</v>
      </c>
      <c r="P99" s="262" t="s">
        <v>9380</v>
      </c>
      <c r="Q99" s="189"/>
      <c r="R99" s="189">
        <v>3</v>
      </c>
      <c r="S99" s="189"/>
      <c r="T99" s="189"/>
      <c r="U99" s="190" t="s">
        <v>10769</v>
      </c>
    </row>
    <row r="100" spans="1:21" ht="86.4">
      <c r="A100" s="263" t="str">
        <f t="shared" si="15"/>
        <v>nes de carácter protocolario.</v>
      </c>
      <c r="B100" s="263" t="str">
        <f t="shared" si="17"/>
        <v>90CG</v>
      </c>
      <c r="C100" s="263" t="str">
        <f t="shared" si="18"/>
        <v>HYCGO90O3</v>
      </c>
      <c r="D100" s="263" t="s">
        <v>7879</v>
      </c>
      <c r="E100" s="263" t="s">
        <v>7878</v>
      </c>
      <c r="F100" s="233" t="s">
        <v>10675</v>
      </c>
      <c r="G100" s="233" t="str">
        <f t="shared" si="19"/>
        <v>O90</v>
      </c>
      <c r="H100" s="188">
        <v>90</v>
      </c>
      <c r="I100" s="233" t="str">
        <f t="shared" si="16"/>
        <v>O3</v>
      </c>
      <c r="J100" s="233">
        <v>3</v>
      </c>
      <c r="K100" s="262" t="s">
        <v>10768</v>
      </c>
      <c r="L100" s="262" t="s">
        <v>1388</v>
      </c>
      <c r="M100" s="262" t="s">
        <v>8554</v>
      </c>
      <c r="N100" s="262" t="s">
        <v>10312</v>
      </c>
      <c r="O100" s="262" t="s">
        <v>8556</v>
      </c>
      <c r="P100" s="262" t="s">
        <v>9332</v>
      </c>
      <c r="Q100" s="189"/>
      <c r="R100" s="189">
        <v>4</v>
      </c>
      <c r="S100" s="189"/>
      <c r="T100" s="189"/>
      <c r="U100" s="190" t="s">
        <v>10767</v>
      </c>
    </row>
    <row r="101" spans="1:21" ht="86.4">
      <c r="A101" s="263" t="str">
        <f t="shared" si="15"/>
        <v>ntes de plantear la cuestión.</v>
      </c>
      <c r="B101" s="263" t="str">
        <f t="shared" si="17"/>
        <v>91CG</v>
      </c>
      <c r="C101" s="263" t="str">
        <f t="shared" si="18"/>
        <v>HYCGO91O3</v>
      </c>
      <c r="D101" s="263" t="s">
        <v>7879</v>
      </c>
      <c r="E101" s="263" t="s">
        <v>7878</v>
      </c>
      <c r="F101" s="233" t="s">
        <v>10675</v>
      </c>
      <c r="G101" s="233" t="str">
        <f t="shared" si="19"/>
        <v>O91</v>
      </c>
      <c r="H101" s="188">
        <v>91</v>
      </c>
      <c r="I101" s="233" t="str">
        <f t="shared" si="16"/>
        <v>O3</v>
      </c>
      <c r="J101" s="233">
        <v>3</v>
      </c>
      <c r="K101" s="262" t="s">
        <v>10766</v>
      </c>
      <c r="L101" s="262" t="s">
        <v>543</v>
      </c>
      <c r="M101" s="262" t="s">
        <v>10765</v>
      </c>
      <c r="N101" s="262" t="s">
        <v>10762</v>
      </c>
      <c r="O101" s="262" t="s">
        <v>10764</v>
      </c>
      <c r="P101" s="262" t="s">
        <v>10763</v>
      </c>
      <c r="Q101" s="189"/>
      <c r="R101" s="189">
        <v>2</v>
      </c>
      <c r="S101" s="189"/>
      <c r="T101" s="189"/>
      <c r="U101" s="190" t="s">
        <v>10761</v>
      </c>
    </row>
    <row r="102" spans="1:21" ht="86.4">
      <c r="A102" s="263" t="str">
        <f t="shared" si="15"/>
        <v>lece el marco constitucional.</v>
      </c>
      <c r="B102" s="263" t="str">
        <f t="shared" si="17"/>
        <v>92CG</v>
      </c>
      <c r="C102" s="263" t="str">
        <f t="shared" si="18"/>
        <v>HYCGO92O3</v>
      </c>
      <c r="D102" s="263" t="s">
        <v>7879</v>
      </c>
      <c r="E102" s="263" t="s">
        <v>7878</v>
      </c>
      <c r="F102" s="233" t="s">
        <v>10675</v>
      </c>
      <c r="G102" s="233" t="str">
        <f t="shared" si="19"/>
        <v>O92</v>
      </c>
      <c r="H102" s="188">
        <v>92</v>
      </c>
      <c r="I102" s="233" t="str">
        <f t="shared" si="16"/>
        <v>O3</v>
      </c>
      <c r="J102" s="233">
        <v>3</v>
      </c>
      <c r="K102" s="262" t="s">
        <v>10760</v>
      </c>
      <c r="L102" s="262" t="s">
        <v>543</v>
      </c>
      <c r="M102" s="262" t="s">
        <v>8158</v>
      </c>
      <c r="N102" s="262" t="s">
        <v>8159</v>
      </c>
      <c r="O102" s="262" t="s">
        <v>10742</v>
      </c>
      <c r="P102" s="262" t="s">
        <v>9959</v>
      </c>
      <c r="Q102" s="189"/>
      <c r="R102" s="189">
        <v>2</v>
      </c>
      <c r="S102" s="189"/>
      <c r="T102" s="189"/>
      <c r="U102" s="190" t="s">
        <v>10759</v>
      </c>
    </row>
    <row r="103" spans="1:21" ht="86.4">
      <c r="A103" s="263" t="str">
        <f t="shared" si="15"/>
        <v>se presenta ante este órgano.</v>
      </c>
      <c r="B103" s="263" t="str">
        <f t="shared" si="17"/>
        <v>93CG</v>
      </c>
      <c r="C103" s="263" t="str">
        <f t="shared" si="18"/>
        <v>HYCGO93O3</v>
      </c>
      <c r="D103" s="263" t="s">
        <v>7879</v>
      </c>
      <c r="E103" s="263" t="s">
        <v>7878</v>
      </c>
      <c r="F103" s="233" t="s">
        <v>10675</v>
      </c>
      <c r="G103" s="233" t="str">
        <f t="shared" si="19"/>
        <v>O93</v>
      </c>
      <c r="H103" s="188">
        <v>93</v>
      </c>
      <c r="I103" s="233" t="str">
        <f t="shared" si="16"/>
        <v>O3</v>
      </c>
      <c r="J103" s="233">
        <v>3</v>
      </c>
      <c r="K103" s="262" t="s">
        <v>10758</v>
      </c>
      <c r="L103" s="262" t="s">
        <v>543</v>
      </c>
      <c r="M103" s="262" t="s">
        <v>8152</v>
      </c>
      <c r="N103" s="262" t="s">
        <v>10446</v>
      </c>
      <c r="O103" s="262" t="s">
        <v>8150</v>
      </c>
      <c r="P103" s="262" t="s">
        <v>10757</v>
      </c>
      <c r="Q103" s="189"/>
      <c r="R103" s="189">
        <v>2</v>
      </c>
      <c r="S103" s="189"/>
      <c r="T103" s="189"/>
      <c r="U103" s="190" t="s">
        <v>10756</v>
      </c>
    </row>
    <row r="104" spans="1:21" ht="100.8">
      <c r="A104" s="263" t="str">
        <f t="shared" si="15"/>
        <v>ión de una moción de censura.</v>
      </c>
      <c r="B104" s="263" t="str">
        <f t="shared" si="17"/>
        <v>94CG</v>
      </c>
      <c r="C104" s="263" t="str">
        <f t="shared" si="18"/>
        <v>HYCGO94O3</v>
      </c>
      <c r="D104" s="263" t="s">
        <v>7879</v>
      </c>
      <c r="E104" s="263" t="s">
        <v>7878</v>
      </c>
      <c r="F104" s="233" t="s">
        <v>10675</v>
      </c>
      <c r="G104" s="233" t="str">
        <f t="shared" si="19"/>
        <v>O94</v>
      </c>
      <c r="H104" s="188">
        <v>94</v>
      </c>
      <c r="I104" s="233" t="str">
        <f t="shared" si="16"/>
        <v>O3</v>
      </c>
      <c r="J104" s="233">
        <v>3</v>
      </c>
      <c r="K104" s="262" t="s">
        <v>10755</v>
      </c>
      <c r="L104" s="262" t="s">
        <v>544</v>
      </c>
      <c r="M104" s="262" t="s">
        <v>10754</v>
      </c>
      <c r="N104" s="262" t="s">
        <v>10753</v>
      </c>
      <c r="O104" s="262" t="s">
        <v>10751</v>
      </c>
      <c r="P104" s="262" t="s">
        <v>10752</v>
      </c>
      <c r="Q104" s="189"/>
      <c r="R104" s="189">
        <v>3</v>
      </c>
      <c r="S104" s="189"/>
      <c r="T104" s="189"/>
      <c r="U104" s="190" t="s">
        <v>10750</v>
      </c>
    </row>
    <row r="105" spans="1:21" ht="72">
      <c r="A105" s="263" t="str">
        <f t="shared" si="15"/>
        <v>ara la votación de la moción.</v>
      </c>
      <c r="B105" s="263" t="str">
        <f t="shared" si="17"/>
        <v>95CG</v>
      </c>
      <c r="C105" s="263" t="str">
        <f t="shared" si="18"/>
        <v>HYCGO95O3</v>
      </c>
      <c r="D105" s="263" t="s">
        <v>7879</v>
      </c>
      <c r="E105" s="263" t="s">
        <v>7878</v>
      </c>
      <c r="F105" s="233" t="s">
        <v>10675</v>
      </c>
      <c r="G105" s="233" t="str">
        <f t="shared" si="19"/>
        <v>O95</v>
      </c>
      <c r="H105" s="188">
        <v>95</v>
      </c>
      <c r="I105" s="233" t="str">
        <f t="shared" si="16"/>
        <v>O3</v>
      </c>
      <c r="J105" s="233">
        <v>3</v>
      </c>
      <c r="K105" s="262" t="s">
        <v>10749</v>
      </c>
      <c r="L105" s="262" t="s">
        <v>1388</v>
      </c>
      <c r="M105" s="262" t="s">
        <v>10748</v>
      </c>
      <c r="N105" s="262" t="s">
        <v>10747</v>
      </c>
      <c r="O105" s="262" t="s">
        <v>10746</v>
      </c>
      <c r="P105" s="262" t="s">
        <v>10745</v>
      </c>
      <c r="Q105" s="189"/>
      <c r="R105" s="189">
        <v>4</v>
      </c>
      <c r="S105" s="189"/>
      <c r="T105" s="189"/>
      <c r="U105" s="190" t="s">
        <v>10744</v>
      </c>
    </row>
    <row r="106" spans="1:21" ht="100.8">
      <c r="A106" s="263" t="str">
        <f t="shared" si="15"/>
        <v>ión de una moción de censura.</v>
      </c>
      <c r="B106" s="263" t="str">
        <f t="shared" si="17"/>
        <v>96CG</v>
      </c>
      <c r="C106" s="263" t="str">
        <f t="shared" si="18"/>
        <v>HYCGO96O3</v>
      </c>
      <c r="D106" s="263" t="s">
        <v>7879</v>
      </c>
      <c r="E106" s="263" t="s">
        <v>7878</v>
      </c>
      <c r="F106" s="233" t="s">
        <v>10675</v>
      </c>
      <c r="G106" s="233" t="str">
        <f t="shared" si="19"/>
        <v>O96</v>
      </c>
      <c r="H106" s="188">
        <v>96</v>
      </c>
      <c r="I106" s="233" t="str">
        <f t="shared" si="16"/>
        <v>O3</v>
      </c>
      <c r="J106" s="233">
        <v>3</v>
      </c>
      <c r="K106" s="262" t="s">
        <v>10743</v>
      </c>
      <c r="L106" s="262" t="s">
        <v>543</v>
      </c>
      <c r="M106" s="262" t="s">
        <v>8159</v>
      </c>
      <c r="N106" s="262" t="s">
        <v>8158</v>
      </c>
      <c r="O106" s="262" t="s">
        <v>9959</v>
      </c>
      <c r="P106" s="262" t="s">
        <v>10742</v>
      </c>
      <c r="Q106" s="189"/>
      <c r="R106" s="189">
        <v>2</v>
      </c>
      <c r="S106" s="189"/>
      <c r="T106" s="189"/>
      <c r="U106" s="190" t="s">
        <v>10741</v>
      </c>
    </row>
    <row r="107" spans="1:21" ht="100.8">
      <c r="A107" s="263" t="str">
        <f t="shared" si="15"/>
        <v xml:space="preserve"> leyes orgánicas específicas.</v>
      </c>
      <c r="B107" s="263" t="str">
        <f t="shared" si="17"/>
        <v>97CG</v>
      </c>
      <c r="C107" s="263" t="str">
        <f t="shared" si="18"/>
        <v>HYCGO97O3</v>
      </c>
      <c r="D107" s="263" t="s">
        <v>7879</v>
      </c>
      <c r="E107" s="263" t="s">
        <v>7878</v>
      </c>
      <c r="F107" s="233" t="s">
        <v>10675</v>
      </c>
      <c r="G107" s="233" t="str">
        <f t="shared" si="19"/>
        <v>O97</v>
      </c>
      <c r="H107" s="188">
        <v>97</v>
      </c>
      <c r="I107" s="233" t="str">
        <f t="shared" si="16"/>
        <v>O3</v>
      </c>
      <c r="J107" s="233">
        <v>3</v>
      </c>
      <c r="K107" s="262" t="s">
        <v>10740</v>
      </c>
      <c r="L107" s="262" t="s">
        <v>522</v>
      </c>
      <c r="M107" s="262" t="s">
        <v>10739</v>
      </c>
      <c r="N107" s="262" t="s">
        <v>10738</v>
      </c>
      <c r="O107" s="262" t="s">
        <v>10737</v>
      </c>
      <c r="P107" s="262" t="s">
        <v>10736</v>
      </c>
      <c r="Q107" s="189"/>
      <c r="R107" s="189">
        <v>4</v>
      </c>
      <c r="S107" s="189"/>
      <c r="T107" s="189"/>
      <c r="U107" s="190" t="s">
        <v>10735</v>
      </c>
    </row>
    <row r="108" spans="1:21" ht="86.4">
      <c r="A108" s="263" t="str">
        <f t="shared" si="15"/>
        <v>a materia y plazo específico.</v>
      </c>
      <c r="B108" s="263" t="str">
        <f t="shared" si="17"/>
        <v>98CG</v>
      </c>
      <c r="C108" s="263" t="str">
        <f t="shared" si="18"/>
        <v>HYCGO98O3</v>
      </c>
      <c r="D108" s="263" t="s">
        <v>7879</v>
      </c>
      <c r="E108" s="263" t="s">
        <v>7878</v>
      </c>
      <c r="F108" s="233" t="s">
        <v>10675</v>
      </c>
      <c r="G108" s="233" t="str">
        <f t="shared" si="19"/>
        <v>O98</v>
      </c>
      <c r="H108" s="188">
        <v>98</v>
      </c>
      <c r="I108" s="233" t="str">
        <f t="shared" si="16"/>
        <v>O3</v>
      </c>
      <c r="J108" s="233">
        <v>3</v>
      </c>
      <c r="K108" s="262" t="s">
        <v>10734</v>
      </c>
      <c r="L108" s="262" t="s">
        <v>522</v>
      </c>
      <c r="M108" s="262" t="s">
        <v>10733</v>
      </c>
      <c r="N108" s="262" t="s">
        <v>10732</v>
      </c>
      <c r="O108" s="262" t="s">
        <v>10731</v>
      </c>
      <c r="P108" s="262" t="s">
        <v>9903</v>
      </c>
      <c r="Q108" s="189"/>
      <c r="R108" s="189">
        <v>4</v>
      </c>
      <c r="S108" s="189"/>
      <c r="T108" s="189"/>
      <c r="U108" s="190" t="s">
        <v>10730</v>
      </c>
    </row>
    <row r="109" spans="1:21" ht="72">
      <c r="A109" s="263" t="str">
        <f t="shared" si="15"/>
        <v xml:space="preserve"> se ajusta a la Constitución.</v>
      </c>
      <c r="B109" s="263" t="str">
        <f t="shared" si="17"/>
        <v>99CG</v>
      </c>
      <c r="C109" s="263" t="str">
        <f t="shared" si="18"/>
        <v>HYCG99O3</v>
      </c>
      <c r="D109" s="263" t="s">
        <v>7879</v>
      </c>
      <c r="E109" s="263" t="s">
        <v>7878</v>
      </c>
      <c r="F109" s="233" t="s">
        <v>10675</v>
      </c>
      <c r="G109" s="233" t="str">
        <f t="shared" si="19"/>
        <v>99</v>
      </c>
      <c r="H109" s="188">
        <v>99</v>
      </c>
      <c r="I109" s="233" t="str">
        <f t="shared" si="16"/>
        <v>O3</v>
      </c>
      <c r="J109" s="233">
        <v>3</v>
      </c>
      <c r="K109" s="262" t="s">
        <v>10729</v>
      </c>
      <c r="L109" s="262" t="s">
        <v>522</v>
      </c>
      <c r="M109" s="262" t="s">
        <v>10728</v>
      </c>
      <c r="N109" s="262" t="s">
        <v>10727</v>
      </c>
      <c r="O109" s="262" t="s">
        <v>10726</v>
      </c>
      <c r="P109" s="262" t="s">
        <v>10725</v>
      </c>
      <c r="Q109" s="189"/>
      <c r="R109" s="189">
        <v>4</v>
      </c>
      <c r="S109" s="189"/>
      <c r="T109" s="189"/>
      <c r="U109" s="190" t="s">
        <v>10724</v>
      </c>
    </row>
    <row r="110" spans="1:21" ht="72">
      <c r="A110" s="263" t="str">
        <f t="shared" si="15"/>
        <v>ón de censura en el Congreso.</v>
      </c>
      <c r="B110" s="263" t="str">
        <f t="shared" si="17"/>
        <v>100CG</v>
      </c>
      <c r="C110" s="263" t="str">
        <f t="shared" si="18"/>
        <v>HYCG100O3</v>
      </c>
      <c r="D110" s="263" t="s">
        <v>7879</v>
      </c>
      <c r="E110" s="263" t="s">
        <v>7878</v>
      </c>
      <c r="F110" s="233" t="s">
        <v>10675</v>
      </c>
      <c r="G110" s="233" t="str">
        <f t="shared" si="19"/>
        <v>100</v>
      </c>
      <c r="H110" s="188">
        <v>100</v>
      </c>
      <c r="I110" s="233" t="str">
        <f t="shared" si="16"/>
        <v>O3</v>
      </c>
      <c r="J110" s="233">
        <v>3</v>
      </c>
      <c r="K110" s="262" t="s">
        <v>10723</v>
      </c>
      <c r="L110" s="262" t="s">
        <v>1387</v>
      </c>
      <c r="M110" s="262" t="s">
        <v>10719</v>
      </c>
      <c r="N110" s="262" t="s">
        <v>10722</v>
      </c>
      <c r="O110" s="262" t="s">
        <v>10721</v>
      </c>
      <c r="P110" s="262" t="s">
        <v>10720</v>
      </c>
      <c r="Q110" s="189"/>
      <c r="R110" s="189">
        <v>1</v>
      </c>
      <c r="S110" s="189"/>
      <c r="T110" s="189"/>
      <c r="U110" s="190" t="s">
        <v>10718</v>
      </c>
    </row>
    <row r="111" spans="1:21" ht="115.2">
      <c r="A111" s="263" t="str">
        <f t="shared" si="15"/>
        <v>endo en el contexto indicado.</v>
      </c>
      <c r="B111" s="263" t="str">
        <f t="shared" si="17"/>
        <v>104CG</v>
      </c>
      <c r="C111" s="263" t="str">
        <f t="shared" si="18"/>
        <v>HYCG104O3</v>
      </c>
      <c r="D111" s="263" t="s">
        <v>7879</v>
      </c>
      <c r="E111" s="263" t="s">
        <v>7878</v>
      </c>
      <c r="F111" s="233" t="s">
        <v>10675</v>
      </c>
      <c r="G111" s="233" t="str">
        <f t="shared" si="19"/>
        <v>104</v>
      </c>
      <c r="H111" s="188">
        <v>104</v>
      </c>
      <c r="I111" s="233" t="str">
        <f t="shared" si="16"/>
        <v>O3</v>
      </c>
      <c r="J111" s="233">
        <v>3</v>
      </c>
      <c r="K111" s="262" t="s">
        <v>10699</v>
      </c>
      <c r="L111" s="262" t="s">
        <v>544</v>
      </c>
      <c r="M111" s="262" t="s">
        <v>10693</v>
      </c>
      <c r="N111" s="262" t="s">
        <v>10698</v>
      </c>
      <c r="O111" s="262" t="s">
        <v>10696</v>
      </c>
      <c r="P111" s="262" t="s">
        <v>10697</v>
      </c>
      <c r="Q111" s="189"/>
      <c r="R111" s="189">
        <v>3</v>
      </c>
      <c r="S111" s="189"/>
      <c r="T111" s="189"/>
      <c r="U111" s="190" t="s">
        <v>10695</v>
      </c>
    </row>
    <row r="112" spans="1:21" ht="100.8">
      <c r="A112" s="263" t="str">
        <f t="shared" si="15"/>
        <v>idades en lugar de una orden.</v>
      </c>
      <c r="B112" s="263" t="str">
        <f t="shared" si="17"/>
        <v>105CG</v>
      </c>
      <c r="C112" s="263" t="str">
        <f t="shared" si="18"/>
        <v>HYCG105O3</v>
      </c>
      <c r="D112" s="263" t="s">
        <v>7879</v>
      </c>
      <c r="E112" s="263" t="s">
        <v>7878</v>
      </c>
      <c r="F112" s="233" t="s">
        <v>10675</v>
      </c>
      <c r="G112" s="233" t="str">
        <f t="shared" si="19"/>
        <v>105</v>
      </c>
      <c r="H112" s="188">
        <v>105</v>
      </c>
      <c r="I112" s="233" t="str">
        <f t="shared" si="16"/>
        <v>O3</v>
      </c>
      <c r="J112" s="233">
        <v>3</v>
      </c>
      <c r="K112" s="262" t="s">
        <v>10694</v>
      </c>
      <c r="L112" s="262" t="s">
        <v>1389</v>
      </c>
      <c r="M112" s="262" t="s">
        <v>10691</v>
      </c>
      <c r="N112" s="262" t="s">
        <v>10693</v>
      </c>
      <c r="O112" s="262" t="s">
        <v>10692</v>
      </c>
      <c r="P112" s="262" t="s">
        <v>9940</v>
      </c>
      <c r="Q112" s="189"/>
      <c r="R112" s="189">
        <v>1</v>
      </c>
      <c r="S112" s="189"/>
      <c r="T112" s="189"/>
      <c r="U112" s="190" t="s">
        <v>10690</v>
      </c>
    </row>
    <row r="113" spans="1:21" ht="86.4">
      <c r="A113" s="263" t="str">
        <f t="shared" si="15"/>
        <v>en las reuniones del Consejo.</v>
      </c>
      <c r="B113" s="263" t="str">
        <f t="shared" si="17"/>
        <v>106CG</v>
      </c>
      <c r="C113" s="263" t="str">
        <f t="shared" si="18"/>
        <v>HYCG106O3</v>
      </c>
      <c r="D113" s="263" t="s">
        <v>7879</v>
      </c>
      <c r="E113" s="263" t="s">
        <v>7878</v>
      </c>
      <c r="F113" s="233" t="s">
        <v>10675</v>
      </c>
      <c r="G113" s="233" t="str">
        <f t="shared" si="19"/>
        <v>106</v>
      </c>
      <c r="H113" s="188">
        <v>106</v>
      </c>
      <c r="I113" s="233" t="str">
        <f t="shared" ref="I113:I116" si="20">IF(J113&lt;9,"O","")&amp;J113</f>
        <v>O3</v>
      </c>
      <c r="J113" s="233">
        <v>3</v>
      </c>
      <c r="K113" s="262" t="s">
        <v>10689</v>
      </c>
      <c r="L113" s="262" t="s">
        <v>543</v>
      </c>
      <c r="M113" s="262" t="s">
        <v>9332</v>
      </c>
      <c r="N113" s="262" t="s">
        <v>10395</v>
      </c>
      <c r="O113" s="262" t="s">
        <v>10673</v>
      </c>
      <c r="P113" s="262" t="s">
        <v>10171</v>
      </c>
      <c r="Q113" s="189"/>
      <c r="R113" s="189">
        <v>2</v>
      </c>
      <c r="S113" s="189"/>
      <c r="T113" s="189"/>
      <c r="U113" s="190" t="s">
        <v>10688</v>
      </c>
    </row>
    <row r="114" spans="1:21" ht="86.4">
      <c r="A114" s="263" t="str">
        <f t="shared" si="15"/>
        <v>ciones dentro del Ministerio.</v>
      </c>
      <c r="B114" s="263" t="str">
        <f t="shared" si="17"/>
        <v>107CG</v>
      </c>
      <c r="C114" s="263" t="str">
        <f t="shared" si="18"/>
        <v>HYCG107O3</v>
      </c>
      <c r="D114" s="263" t="s">
        <v>7879</v>
      </c>
      <c r="E114" s="263" t="s">
        <v>7878</v>
      </c>
      <c r="F114" s="233" t="s">
        <v>10675</v>
      </c>
      <c r="G114" s="233" t="str">
        <f t="shared" si="19"/>
        <v>107</v>
      </c>
      <c r="H114" s="188">
        <v>107</v>
      </c>
      <c r="I114" s="233" t="str">
        <f t="shared" si="20"/>
        <v>O3</v>
      </c>
      <c r="J114" s="233">
        <v>3</v>
      </c>
      <c r="K114" s="262" t="s">
        <v>10687</v>
      </c>
      <c r="L114" s="262" t="s">
        <v>1389</v>
      </c>
      <c r="M114" s="262" t="s">
        <v>10683</v>
      </c>
      <c r="N114" s="262" t="s">
        <v>10686</v>
      </c>
      <c r="O114" s="262" t="s">
        <v>10685</v>
      </c>
      <c r="P114" s="262" t="s">
        <v>10684</v>
      </c>
      <c r="Q114" s="189"/>
      <c r="R114" s="189">
        <v>1</v>
      </c>
      <c r="S114" s="189"/>
      <c r="T114" s="189"/>
      <c r="U114" s="190" t="s">
        <v>10682</v>
      </c>
    </row>
    <row r="115" spans="1:21" ht="57.6">
      <c r="A115" s="263" t="str">
        <f t="shared" si="15"/>
        <v>ización de la administración.</v>
      </c>
      <c r="B115" s="263" t="str">
        <f t="shared" si="17"/>
        <v>108CG</v>
      </c>
      <c r="C115" s="263" t="str">
        <f t="shared" si="18"/>
        <v>HYCG108O3</v>
      </c>
      <c r="D115" s="263" t="s">
        <v>7879</v>
      </c>
      <c r="E115" s="263" t="s">
        <v>7878</v>
      </c>
      <c r="F115" s="233" t="s">
        <v>10675</v>
      </c>
      <c r="G115" s="233" t="str">
        <f t="shared" si="19"/>
        <v>108</v>
      </c>
      <c r="H115" s="188">
        <v>108</v>
      </c>
      <c r="I115" s="233" t="str">
        <f t="shared" si="20"/>
        <v>O3</v>
      </c>
      <c r="J115" s="233">
        <v>3</v>
      </c>
      <c r="K115" s="262" t="s">
        <v>10681</v>
      </c>
      <c r="L115" s="262" t="s">
        <v>1388</v>
      </c>
      <c r="M115" s="262" t="s">
        <v>10680</v>
      </c>
      <c r="N115" s="262" t="s">
        <v>10679</v>
      </c>
      <c r="O115" s="262" t="s">
        <v>10678</v>
      </c>
      <c r="P115" s="262" t="s">
        <v>10677</v>
      </c>
      <c r="Q115" s="189"/>
      <c r="R115" s="189">
        <v>4</v>
      </c>
      <c r="S115" s="189"/>
      <c r="T115" s="189"/>
      <c r="U115" s="190" t="s">
        <v>10676</v>
      </c>
    </row>
    <row r="116" spans="1:21" ht="100.8">
      <c r="A116" s="263" t="str">
        <f t="shared" si="15"/>
        <v>dministrativos de este nivel.</v>
      </c>
      <c r="B116" s="263" t="str">
        <f t="shared" si="17"/>
        <v>109CG</v>
      </c>
      <c r="C116" s="263" t="str">
        <f t="shared" si="18"/>
        <v>HYCG109O3</v>
      </c>
      <c r="D116" s="263" t="s">
        <v>7879</v>
      </c>
      <c r="E116" s="263" t="s">
        <v>7878</v>
      </c>
      <c r="F116" s="233" t="s">
        <v>10675</v>
      </c>
      <c r="G116" s="233" t="str">
        <f t="shared" si="19"/>
        <v>109</v>
      </c>
      <c r="H116" s="188">
        <v>109</v>
      </c>
      <c r="I116" s="233" t="str">
        <f t="shared" si="20"/>
        <v>O3</v>
      </c>
      <c r="J116" s="233">
        <v>3</v>
      </c>
      <c r="K116" s="262" t="s">
        <v>10674</v>
      </c>
      <c r="L116" s="262" t="s">
        <v>1389</v>
      </c>
      <c r="M116" s="262" t="s">
        <v>10671</v>
      </c>
      <c r="N116" s="262" t="s">
        <v>10673</v>
      </c>
      <c r="O116" s="262" t="s">
        <v>10672</v>
      </c>
      <c r="P116" s="262" t="s">
        <v>9332</v>
      </c>
      <c r="Q116" s="189"/>
      <c r="R116" s="189">
        <v>1</v>
      </c>
      <c r="S116" s="189"/>
      <c r="T116" s="189"/>
      <c r="U116" s="190" t="s">
        <v>10670</v>
      </c>
    </row>
    <row r="117" spans="1:21" ht="100.8">
      <c r="A117" s="263" t="str">
        <f t="shared" ref="A117:A151" si="21">E117&amp;C117</f>
        <v>YHYCG110O3</v>
      </c>
      <c r="B117" s="263" t="str">
        <f t="shared" si="17"/>
        <v>110CG</v>
      </c>
      <c r="C117" s="263" t="str">
        <f t="shared" si="18"/>
        <v>HYCG110O3</v>
      </c>
      <c r="D117" s="263" t="s">
        <v>7879</v>
      </c>
      <c r="E117" s="263" t="s">
        <v>7878</v>
      </c>
      <c r="F117" s="233" t="s">
        <v>10675</v>
      </c>
      <c r="G117" s="233" t="str">
        <f t="shared" si="19"/>
        <v>110</v>
      </c>
      <c r="H117" s="188">
        <v>110</v>
      </c>
      <c r="I117" s="233" t="s">
        <v>24733</v>
      </c>
      <c r="J117" s="263">
        <v>3</v>
      </c>
      <c r="K117" s="262" t="s">
        <v>10740</v>
      </c>
      <c r="L117" s="262" t="s">
        <v>522</v>
      </c>
      <c r="M117" s="262" t="s">
        <v>10739</v>
      </c>
      <c r="N117" s="262" t="s">
        <v>10738</v>
      </c>
      <c r="O117" s="262" t="s">
        <v>10737</v>
      </c>
      <c r="P117" s="262" t="s">
        <v>10736</v>
      </c>
      <c r="Q117" s="189"/>
      <c r="R117" s="189">
        <v>4</v>
      </c>
      <c r="S117" s="189"/>
      <c r="T117" s="189"/>
      <c r="U117" s="190" t="s">
        <v>10735</v>
      </c>
    </row>
    <row r="118" spans="1:21" ht="86.4">
      <c r="A118" s="263" t="str">
        <f t="shared" si="21"/>
        <v>YHYCG111O3</v>
      </c>
      <c r="B118" s="263" t="str">
        <f t="shared" si="17"/>
        <v>111CG</v>
      </c>
      <c r="C118" s="263" t="str">
        <f t="shared" si="18"/>
        <v>HYCG111O3</v>
      </c>
      <c r="D118" s="263" t="s">
        <v>7879</v>
      </c>
      <c r="E118" s="263" t="s">
        <v>7878</v>
      </c>
      <c r="F118" s="233" t="s">
        <v>10675</v>
      </c>
      <c r="G118" s="233" t="str">
        <f t="shared" si="19"/>
        <v>111</v>
      </c>
      <c r="H118" s="188">
        <v>111</v>
      </c>
      <c r="I118" s="233" t="s">
        <v>24733</v>
      </c>
      <c r="J118" s="263">
        <v>3</v>
      </c>
      <c r="K118" s="262" t="s">
        <v>10734</v>
      </c>
      <c r="L118" s="262" t="s">
        <v>522</v>
      </c>
      <c r="M118" s="262" t="s">
        <v>10733</v>
      </c>
      <c r="N118" s="262" t="s">
        <v>10732</v>
      </c>
      <c r="O118" s="262" t="s">
        <v>10731</v>
      </c>
      <c r="P118" s="262" t="s">
        <v>9903</v>
      </c>
      <c r="Q118" s="189"/>
      <c r="R118" s="189">
        <v>4</v>
      </c>
      <c r="S118" s="189"/>
      <c r="T118" s="189"/>
      <c r="U118" s="190" t="s">
        <v>10730</v>
      </c>
    </row>
    <row r="119" spans="1:21" ht="72">
      <c r="A119" s="263" t="str">
        <f t="shared" si="21"/>
        <v>YHYCG112O3</v>
      </c>
      <c r="B119" s="263" t="str">
        <f t="shared" si="17"/>
        <v>112CG</v>
      </c>
      <c r="C119" s="263" t="str">
        <f t="shared" si="18"/>
        <v>HYCG112O3</v>
      </c>
      <c r="D119" s="263" t="s">
        <v>7879</v>
      </c>
      <c r="E119" s="263" t="s">
        <v>7878</v>
      </c>
      <c r="F119" s="233" t="s">
        <v>10675</v>
      </c>
      <c r="G119" s="233" t="str">
        <f t="shared" si="19"/>
        <v>112</v>
      </c>
      <c r="H119" s="188">
        <v>112</v>
      </c>
      <c r="I119" s="233" t="s">
        <v>24733</v>
      </c>
      <c r="J119" s="263">
        <v>3</v>
      </c>
      <c r="K119" s="262" t="s">
        <v>10729</v>
      </c>
      <c r="L119" s="262" t="s">
        <v>522</v>
      </c>
      <c r="M119" s="262" t="s">
        <v>10728</v>
      </c>
      <c r="N119" s="262" t="s">
        <v>10727</v>
      </c>
      <c r="O119" s="262" t="s">
        <v>10726</v>
      </c>
      <c r="P119" s="262" t="s">
        <v>10725</v>
      </c>
      <c r="Q119" s="189"/>
      <c r="R119" s="189">
        <v>4</v>
      </c>
      <c r="S119" s="189"/>
      <c r="T119" s="189"/>
      <c r="U119" s="190" t="s">
        <v>10724</v>
      </c>
    </row>
    <row r="120" spans="1:21" ht="72">
      <c r="A120" s="263" t="str">
        <f t="shared" si="21"/>
        <v>YHYCG113O3</v>
      </c>
      <c r="B120" s="263" t="str">
        <f t="shared" si="17"/>
        <v>113CG</v>
      </c>
      <c r="C120" s="263" t="str">
        <f t="shared" si="18"/>
        <v>HYCG113O3</v>
      </c>
      <c r="D120" s="263" t="s">
        <v>7879</v>
      </c>
      <c r="E120" s="263" t="s">
        <v>7878</v>
      </c>
      <c r="F120" s="233" t="s">
        <v>10675</v>
      </c>
      <c r="G120" s="233" t="str">
        <f t="shared" si="19"/>
        <v>113</v>
      </c>
      <c r="H120" s="188">
        <v>113</v>
      </c>
      <c r="I120" s="233" t="s">
        <v>24733</v>
      </c>
      <c r="J120" s="263">
        <v>3</v>
      </c>
      <c r="K120" s="262" t="s">
        <v>10723</v>
      </c>
      <c r="L120" s="262" t="s">
        <v>1387</v>
      </c>
      <c r="M120" s="262" t="s">
        <v>10719</v>
      </c>
      <c r="N120" s="262" t="s">
        <v>10722</v>
      </c>
      <c r="O120" s="262" t="s">
        <v>10721</v>
      </c>
      <c r="P120" s="262" t="s">
        <v>10720</v>
      </c>
      <c r="Q120" s="189"/>
      <c r="R120" s="189">
        <v>1</v>
      </c>
      <c r="S120" s="189"/>
      <c r="T120" s="189"/>
      <c r="U120" s="190" t="s">
        <v>10718</v>
      </c>
    </row>
    <row r="121" spans="1:21" ht="100.8">
      <c r="A121" s="263" t="str">
        <f t="shared" si="21"/>
        <v>YAYCG117O3</v>
      </c>
      <c r="B121" s="263" t="str">
        <f t="shared" si="17"/>
        <v>117CG</v>
      </c>
      <c r="C121" s="263" t="str">
        <f t="shared" si="18"/>
        <v>AYCG117O3</v>
      </c>
      <c r="D121" s="263" t="s">
        <v>1389</v>
      </c>
      <c r="E121" s="263" t="s">
        <v>7878</v>
      </c>
      <c r="F121" s="263" t="s">
        <v>10675</v>
      </c>
      <c r="G121" s="233" t="str">
        <f t="shared" si="19"/>
        <v>117</v>
      </c>
      <c r="H121" s="188">
        <v>117</v>
      </c>
      <c r="I121" s="233" t="s">
        <v>24733</v>
      </c>
      <c r="J121" s="263">
        <v>3</v>
      </c>
      <c r="K121" s="262" t="s">
        <v>10770</v>
      </c>
      <c r="L121" s="262" t="s">
        <v>544</v>
      </c>
      <c r="M121" s="262" t="s">
        <v>9650</v>
      </c>
      <c r="N121" s="262" t="s">
        <v>9649</v>
      </c>
      <c r="O121" s="262" t="s">
        <v>9651</v>
      </c>
      <c r="P121" s="262" t="s">
        <v>9380</v>
      </c>
      <c r="Q121" s="189"/>
      <c r="R121" s="189">
        <v>3</v>
      </c>
      <c r="S121" s="189"/>
      <c r="T121" s="189"/>
      <c r="U121" s="190" t="s">
        <v>24734</v>
      </c>
    </row>
    <row r="122" spans="1:21" ht="115.2">
      <c r="A122" s="263" t="str">
        <f t="shared" si="21"/>
        <v>YAYCG118O3</v>
      </c>
      <c r="B122" s="263" t="str">
        <f t="shared" si="17"/>
        <v>118CG</v>
      </c>
      <c r="C122" s="263" t="str">
        <f t="shared" si="18"/>
        <v>AYCG118O3</v>
      </c>
      <c r="D122" s="263" t="s">
        <v>1389</v>
      </c>
      <c r="E122" s="263" t="s">
        <v>7878</v>
      </c>
      <c r="F122" s="263" t="s">
        <v>10675</v>
      </c>
      <c r="G122" s="233" t="str">
        <f t="shared" si="19"/>
        <v>118</v>
      </c>
      <c r="H122" s="188">
        <v>118</v>
      </c>
      <c r="I122" s="233" t="s">
        <v>24733</v>
      </c>
      <c r="J122" s="263">
        <v>3</v>
      </c>
      <c r="K122" s="262" t="s">
        <v>10448</v>
      </c>
      <c r="L122" s="262" t="s">
        <v>544</v>
      </c>
      <c r="M122" s="262" t="s">
        <v>10447</v>
      </c>
      <c r="N122" s="262" t="s">
        <v>8150</v>
      </c>
      <c r="O122" s="262" t="s">
        <v>8152</v>
      </c>
      <c r="P122" s="262" t="s">
        <v>10446</v>
      </c>
      <c r="Q122" s="189"/>
      <c r="R122" s="189">
        <v>3</v>
      </c>
      <c r="S122" s="189"/>
      <c r="T122" s="189"/>
      <c r="U122" s="190" t="s">
        <v>24735</v>
      </c>
    </row>
    <row r="123" spans="1:21" ht="100.8">
      <c r="A123" s="263" t="str">
        <f t="shared" si="21"/>
        <v>YAYCG119O3</v>
      </c>
      <c r="B123" s="263" t="str">
        <f t="shared" si="17"/>
        <v>119CG</v>
      </c>
      <c r="C123" s="263" t="str">
        <f t="shared" si="18"/>
        <v>AYCG119O3</v>
      </c>
      <c r="D123" s="263" t="s">
        <v>1389</v>
      </c>
      <c r="E123" s="263" t="s">
        <v>7878</v>
      </c>
      <c r="F123" s="263" t="s">
        <v>10675</v>
      </c>
      <c r="G123" s="233" t="str">
        <f t="shared" si="19"/>
        <v>119</v>
      </c>
      <c r="H123" s="188">
        <v>119</v>
      </c>
      <c r="I123" s="233" t="s">
        <v>24733</v>
      </c>
      <c r="J123" s="263">
        <v>3</v>
      </c>
      <c r="K123" s="262" t="s">
        <v>10768</v>
      </c>
      <c r="L123" s="262" t="s">
        <v>1388</v>
      </c>
      <c r="M123" s="262" t="s">
        <v>8554</v>
      </c>
      <c r="N123" s="262" t="s">
        <v>10312</v>
      </c>
      <c r="O123" s="262" t="s">
        <v>8556</v>
      </c>
      <c r="P123" s="262" t="s">
        <v>9332</v>
      </c>
      <c r="Q123" s="189"/>
      <c r="R123" s="189">
        <v>4</v>
      </c>
      <c r="S123" s="189"/>
      <c r="T123" s="189"/>
      <c r="U123" s="190" t="s">
        <v>24736</v>
      </c>
    </row>
    <row r="124" spans="1:21" ht="100.8">
      <c r="A124" s="263" t="str">
        <f t="shared" si="21"/>
        <v>YAYCG120O3</v>
      </c>
      <c r="B124" s="263" t="str">
        <f t="shared" si="17"/>
        <v>120CG</v>
      </c>
      <c r="C124" s="263" t="str">
        <f t="shared" si="18"/>
        <v>AYCG120O3</v>
      </c>
      <c r="D124" s="263" t="s">
        <v>1389</v>
      </c>
      <c r="E124" s="263" t="s">
        <v>7878</v>
      </c>
      <c r="F124" s="263" t="s">
        <v>10675</v>
      </c>
      <c r="G124" s="233" t="str">
        <f t="shared" si="19"/>
        <v>120</v>
      </c>
      <c r="H124" s="188">
        <v>120</v>
      </c>
      <c r="I124" s="233" t="s">
        <v>24733</v>
      </c>
      <c r="J124" s="263">
        <v>3</v>
      </c>
      <c r="K124" s="262" t="s">
        <v>10766</v>
      </c>
      <c r="L124" s="262" t="s">
        <v>543</v>
      </c>
      <c r="M124" s="262" t="s">
        <v>10765</v>
      </c>
      <c r="N124" s="262" t="s">
        <v>10762</v>
      </c>
      <c r="O124" s="262" t="s">
        <v>10764</v>
      </c>
      <c r="P124" s="262" t="s">
        <v>10763</v>
      </c>
      <c r="Q124" s="189"/>
      <c r="R124" s="189">
        <v>2</v>
      </c>
      <c r="S124" s="189"/>
      <c r="T124" s="189"/>
      <c r="U124" s="190" t="s">
        <v>24737</v>
      </c>
    </row>
    <row r="125" spans="1:21" ht="86.4">
      <c r="A125" s="263" t="str">
        <f t="shared" si="21"/>
        <v>YAYCG121O3</v>
      </c>
      <c r="B125" s="263" t="str">
        <f t="shared" si="17"/>
        <v>121CG</v>
      </c>
      <c r="C125" s="263" t="str">
        <f t="shared" si="18"/>
        <v>AYCG121O3</v>
      </c>
      <c r="D125" s="263" t="s">
        <v>1389</v>
      </c>
      <c r="E125" s="263" t="s">
        <v>7878</v>
      </c>
      <c r="F125" s="263" t="s">
        <v>10675</v>
      </c>
      <c r="G125" s="233" t="str">
        <f t="shared" si="19"/>
        <v>121</v>
      </c>
      <c r="H125" s="188">
        <v>121</v>
      </c>
      <c r="I125" s="233" t="s">
        <v>24733</v>
      </c>
      <c r="J125" s="263">
        <v>3</v>
      </c>
      <c r="K125" s="262" t="s">
        <v>10760</v>
      </c>
      <c r="L125" s="262" t="s">
        <v>543</v>
      </c>
      <c r="M125" s="262" t="s">
        <v>8158</v>
      </c>
      <c r="N125" s="262" t="s">
        <v>8159</v>
      </c>
      <c r="O125" s="262" t="s">
        <v>10742</v>
      </c>
      <c r="P125" s="262" t="s">
        <v>9959</v>
      </c>
      <c r="Q125" s="189"/>
      <c r="R125" s="189">
        <v>2</v>
      </c>
      <c r="S125" s="189"/>
      <c r="T125" s="189"/>
      <c r="U125" s="190" t="s">
        <v>24738</v>
      </c>
    </row>
    <row r="126" spans="1:21" ht="86.4">
      <c r="A126" s="263" t="str">
        <f t="shared" si="21"/>
        <v>YAYCG122O3</v>
      </c>
      <c r="B126" s="263" t="str">
        <f t="shared" si="17"/>
        <v>122CG</v>
      </c>
      <c r="C126" s="263" t="str">
        <f t="shared" si="18"/>
        <v>AYCG122O3</v>
      </c>
      <c r="D126" s="263" t="s">
        <v>1389</v>
      </c>
      <c r="E126" s="263" t="s">
        <v>7878</v>
      </c>
      <c r="F126" s="263" t="s">
        <v>10675</v>
      </c>
      <c r="G126" s="233" t="str">
        <f t="shared" si="19"/>
        <v>122</v>
      </c>
      <c r="H126" s="188">
        <v>122</v>
      </c>
      <c r="I126" s="233" t="s">
        <v>24733</v>
      </c>
      <c r="J126" s="263">
        <v>3</v>
      </c>
      <c r="K126" s="262" t="s">
        <v>10758</v>
      </c>
      <c r="L126" s="262" t="s">
        <v>543</v>
      </c>
      <c r="M126" s="262" t="s">
        <v>8152</v>
      </c>
      <c r="N126" s="262" t="s">
        <v>10446</v>
      </c>
      <c r="O126" s="262" t="s">
        <v>8150</v>
      </c>
      <c r="P126" s="262" t="s">
        <v>10757</v>
      </c>
      <c r="Q126" s="189"/>
      <c r="R126" s="189">
        <v>2</v>
      </c>
      <c r="S126" s="189"/>
      <c r="T126" s="189"/>
      <c r="U126" s="190" t="s">
        <v>24739</v>
      </c>
    </row>
    <row r="127" spans="1:21" ht="86.4">
      <c r="A127" s="263" t="str">
        <f t="shared" si="21"/>
        <v>YAYCG123O3</v>
      </c>
      <c r="B127" s="263" t="str">
        <f t="shared" si="17"/>
        <v>123CG</v>
      </c>
      <c r="C127" s="263" t="str">
        <f t="shared" si="18"/>
        <v>AYCG123O3</v>
      </c>
      <c r="D127" s="263" t="s">
        <v>1389</v>
      </c>
      <c r="E127" s="263" t="s">
        <v>7878</v>
      </c>
      <c r="F127" s="263" t="s">
        <v>10675</v>
      </c>
      <c r="G127" s="233" t="str">
        <f t="shared" si="19"/>
        <v>123</v>
      </c>
      <c r="H127" s="188">
        <v>123</v>
      </c>
      <c r="I127" s="233" t="s">
        <v>24733</v>
      </c>
      <c r="J127" s="263">
        <v>3</v>
      </c>
      <c r="K127" s="262" t="s">
        <v>10755</v>
      </c>
      <c r="L127" s="262" t="s">
        <v>544</v>
      </c>
      <c r="M127" s="262" t="s">
        <v>10754</v>
      </c>
      <c r="N127" s="262" t="s">
        <v>10753</v>
      </c>
      <c r="O127" s="262" t="s">
        <v>10751</v>
      </c>
      <c r="P127" s="262" t="s">
        <v>10752</v>
      </c>
      <c r="Q127" s="189"/>
      <c r="R127" s="189">
        <v>3</v>
      </c>
      <c r="S127" s="189"/>
      <c r="T127" s="189"/>
      <c r="U127" s="190" t="s">
        <v>24740</v>
      </c>
    </row>
    <row r="128" spans="1:21" ht="57.6">
      <c r="A128" s="263" t="str">
        <f t="shared" si="21"/>
        <v>YAYCG124O3</v>
      </c>
      <c r="B128" s="263" t="str">
        <f t="shared" si="17"/>
        <v>124CG</v>
      </c>
      <c r="C128" s="263" t="str">
        <f t="shared" si="18"/>
        <v>AYCG124O3</v>
      </c>
      <c r="D128" s="263" t="s">
        <v>1389</v>
      </c>
      <c r="E128" s="263" t="s">
        <v>7878</v>
      </c>
      <c r="F128" s="263" t="s">
        <v>10675</v>
      </c>
      <c r="G128" s="233" t="str">
        <f t="shared" si="19"/>
        <v>124</v>
      </c>
      <c r="H128" s="188">
        <v>124</v>
      </c>
      <c r="I128" s="233" t="s">
        <v>24733</v>
      </c>
      <c r="J128" s="263">
        <v>3</v>
      </c>
      <c r="K128" s="262" t="s">
        <v>10749</v>
      </c>
      <c r="L128" s="262" t="s">
        <v>1388</v>
      </c>
      <c r="M128" s="262" t="s">
        <v>10748</v>
      </c>
      <c r="N128" s="262" t="s">
        <v>10747</v>
      </c>
      <c r="O128" s="262" t="s">
        <v>10746</v>
      </c>
      <c r="P128" s="262" t="s">
        <v>10745</v>
      </c>
      <c r="Q128" s="189"/>
      <c r="R128" s="189">
        <v>4</v>
      </c>
      <c r="S128" s="189"/>
      <c r="T128" s="189"/>
      <c r="U128" s="190" t="s">
        <v>24741</v>
      </c>
    </row>
    <row r="129" spans="1:21" ht="72">
      <c r="A129" s="263" t="str">
        <f t="shared" si="21"/>
        <v>YAYCG125O3</v>
      </c>
      <c r="B129" s="263" t="str">
        <f t="shared" si="17"/>
        <v>125CG</v>
      </c>
      <c r="C129" s="263" t="str">
        <f t="shared" si="18"/>
        <v>AYCG125O3</v>
      </c>
      <c r="D129" s="263" t="s">
        <v>1389</v>
      </c>
      <c r="E129" s="263" t="s">
        <v>7878</v>
      </c>
      <c r="F129" s="263" t="s">
        <v>10675</v>
      </c>
      <c r="G129" s="233" t="str">
        <f t="shared" si="19"/>
        <v>125</v>
      </c>
      <c r="H129" s="188">
        <v>125</v>
      </c>
      <c r="I129" s="233" t="s">
        <v>24733</v>
      </c>
      <c r="J129" s="263">
        <v>3</v>
      </c>
      <c r="K129" s="262" t="s">
        <v>10743</v>
      </c>
      <c r="L129" s="262" t="s">
        <v>543</v>
      </c>
      <c r="M129" s="262" t="s">
        <v>8159</v>
      </c>
      <c r="N129" s="262" t="s">
        <v>8158</v>
      </c>
      <c r="O129" s="262" t="s">
        <v>9959</v>
      </c>
      <c r="P129" s="262" t="s">
        <v>10742</v>
      </c>
      <c r="Q129" s="189"/>
      <c r="R129" s="189">
        <v>2</v>
      </c>
      <c r="S129" s="189"/>
      <c r="T129" s="189"/>
      <c r="U129" s="190" t="s">
        <v>24742</v>
      </c>
    </row>
    <row r="130" spans="1:21" ht="86.4">
      <c r="A130" s="263" t="str">
        <f t="shared" si="21"/>
        <v>YAYCG126O3</v>
      </c>
      <c r="B130" s="263" t="str">
        <f t="shared" si="17"/>
        <v>126CG</v>
      </c>
      <c r="C130" s="263" t="str">
        <f t="shared" si="18"/>
        <v>AYCG126O3</v>
      </c>
      <c r="D130" s="263" t="s">
        <v>1389</v>
      </c>
      <c r="E130" s="263" t="s">
        <v>7878</v>
      </c>
      <c r="F130" s="263" t="s">
        <v>10675</v>
      </c>
      <c r="G130" s="233" t="str">
        <f t="shared" si="19"/>
        <v>126</v>
      </c>
      <c r="H130" s="188">
        <v>126</v>
      </c>
      <c r="I130" s="233" t="s">
        <v>24733</v>
      </c>
      <c r="J130" s="263">
        <v>3</v>
      </c>
      <c r="K130" s="262" t="s">
        <v>10699</v>
      </c>
      <c r="L130" s="262" t="s">
        <v>544</v>
      </c>
      <c r="M130" s="262" t="s">
        <v>10693</v>
      </c>
      <c r="N130" s="262" t="s">
        <v>10698</v>
      </c>
      <c r="O130" s="262" t="s">
        <v>10696</v>
      </c>
      <c r="P130" s="262" t="s">
        <v>10697</v>
      </c>
      <c r="Q130" s="189"/>
      <c r="R130" s="189">
        <v>3</v>
      </c>
      <c r="S130" s="189"/>
      <c r="T130" s="189"/>
      <c r="U130" s="190" t="s">
        <v>24743</v>
      </c>
    </row>
    <row r="131" spans="1:21" ht="115.2">
      <c r="A131" s="263" t="str">
        <f t="shared" si="21"/>
        <v>YAYCG127O3</v>
      </c>
      <c r="B131" s="263" t="str">
        <f t="shared" ref="B131:B151" si="22">H131&amp;F131</f>
        <v>127CG</v>
      </c>
      <c r="C131" s="263" t="str">
        <f t="shared" ref="C131:C151" si="23">D131&amp;E131&amp;F131&amp;G131&amp;I131</f>
        <v>AYCG127O3</v>
      </c>
      <c r="D131" s="263" t="s">
        <v>1389</v>
      </c>
      <c r="E131" s="263" t="s">
        <v>7878</v>
      </c>
      <c r="F131" s="263" t="s">
        <v>10675</v>
      </c>
      <c r="G131" s="233" t="str">
        <f t="shared" ref="G131:G151" si="24">IF(H131&lt;9,"OO",IF(H131&lt;99,"O",""))&amp;H131</f>
        <v>127</v>
      </c>
      <c r="H131" s="188">
        <v>127</v>
      </c>
      <c r="I131" s="233" t="s">
        <v>24733</v>
      </c>
      <c r="J131" s="263">
        <v>3</v>
      </c>
      <c r="K131" s="262" t="s">
        <v>10694</v>
      </c>
      <c r="L131" s="262" t="s">
        <v>1389</v>
      </c>
      <c r="M131" s="262" t="s">
        <v>10691</v>
      </c>
      <c r="N131" s="262" t="s">
        <v>10693</v>
      </c>
      <c r="O131" s="262" t="s">
        <v>10692</v>
      </c>
      <c r="P131" s="262" t="s">
        <v>9940</v>
      </c>
      <c r="Q131" s="189"/>
      <c r="R131" s="189">
        <v>1</v>
      </c>
      <c r="S131" s="189"/>
      <c r="T131" s="189"/>
      <c r="U131" s="190" t="s">
        <v>24744</v>
      </c>
    </row>
    <row r="132" spans="1:21" ht="86.4">
      <c r="A132" s="263" t="str">
        <f t="shared" si="21"/>
        <v>YAYCG128O3</v>
      </c>
      <c r="B132" s="263" t="str">
        <f t="shared" si="22"/>
        <v>128CG</v>
      </c>
      <c r="C132" s="263" t="str">
        <f t="shared" si="23"/>
        <v>AYCG128O3</v>
      </c>
      <c r="D132" s="263" t="s">
        <v>1389</v>
      </c>
      <c r="E132" s="263" t="s">
        <v>7878</v>
      </c>
      <c r="F132" s="263" t="s">
        <v>10675</v>
      </c>
      <c r="G132" s="233" t="str">
        <f t="shared" si="24"/>
        <v>128</v>
      </c>
      <c r="H132" s="188">
        <v>128</v>
      </c>
      <c r="I132" s="233" t="s">
        <v>24733</v>
      </c>
      <c r="J132" s="263">
        <v>3</v>
      </c>
      <c r="K132" s="262" t="s">
        <v>10689</v>
      </c>
      <c r="L132" s="262" t="s">
        <v>543</v>
      </c>
      <c r="M132" s="262" t="s">
        <v>9332</v>
      </c>
      <c r="N132" s="262" t="s">
        <v>10395</v>
      </c>
      <c r="O132" s="262" t="s">
        <v>10673</v>
      </c>
      <c r="P132" s="262" t="s">
        <v>10171</v>
      </c>
      <c r="Q132" s="189"/>
      <c r="R132" s="189">
        <v>2</v>
      </c>
      <c r="S132" s="189"/>
      <c r="T132" s="189"/>
      <c r="U132" s="190" t="s">
        <v>24745</v>
      </c>
    </row>
    <row r="133" spans="1:21" ht="86.4">
      <c r="A133" s="263" t="str">
        <f t="shared" si="21"/>
        <v>YAYCG129O3</v>
      </c>
      <c r="B133" s="263" t="str">
        <f t="shared" si="22"/>
        <v>129CG</v>
      </c>
      <c r="C133" s="263" t="str">
        <f t="shared" si="23"/>
        <v>AYCG129O3</v>
      </c>
      <c r="D133" s="263" t="s">
        <v>1389</v>
      </c>
      <c r="E133" s="263" t="s">
        <v>7878</v>
      </c>
      <c r="F133" s="263" t="s">
        <v>10675</v>
      </c>
      <c r="G133" s="233" t="str">
        <f t="shared" si="24"/>
        <v>129</v>
      </c>
      <c r="H133" s="188">
        <v>129</v>
      </c>
      <c r="I133" s="233" t="s">
        <v>24733</v>
      </c>
      <c r="J133" s="263">
        <v>3</v>
      </c>
      <c r="K133" s="262" t="s">
        <v>10410</v>
      </c>
      <c r="L133" s="262" t="s">
        <v>1388</v>
      </c>
      <c r="M133" s="262" t="s">
        <v>10409</v>
      </c>
      <c r="N133" s="262" t="s">
        <v>10408</v>
      </c>
      <c r="O133" s="262" t="s">
        <v>10407</v>
      </c>
      <c r="P133" s="262" t="s">
        <v>10406</v>
      </c>
      <c r="Q133" s="189"/>
      <c r="R133" s="189">
        <v>4</v>
      </c>
      <c r="S133" s="189"/>
      <c r="T133" s="189"/>
      <c r="U133" s="190" t="s">
        <v>24746</v>
      </c>
    </row>
    <row r="134" spans="1:21" ht="72">
      <c r="A134" s="10" t="str">
        <f t="shared" si="21"/>
        <v>YAYCG130O3</v>
      </c>
      <c r="B134" s="10" t="str">
        <f t="shared" si="22"/>
        <v>130CG</v>
      </c>
      <c r="C134" s="10" t="str">
        <f t="shared" si="23"/>
        <v>AYCG130O3</v>
      </c>
      <c r="D134" s="10" t="s">
        <v>1389</v>
      </c>
      <c r="E134" s="10" t="s">
        <v>7878</v>
      </c>
      <c r="F134" s="10" t="s">
        <v>10675</v>
      </c>
      <c r="G134" s="11" t="str">
        <f t="shared" si="24"/>
        <v>130</v>
      </c>
      <c r="H134" s="12">
        <v>130</v>
      </c>
      <c r="I134" s="11" t="s">
        <v>24733</v>
      </c>
      <c r="J134" s="10">
        <v>3</v>
      </c>
      <c r="K134" s="9" t="s">
        <v>10402</v>
      </c>
      <c r="L134" s="9" t="s">
        <v>1389</v>
      </c>
      <c r="M134" s="9" t="s">
        <v>10398</v>
      </c>
      <c r="N134" s="9" t="s">
        <v>10401</v>
      </c>
      <c r="O134" s="9" t="s">
        <v>10400</v>
      </c>
      <c r="P134" s="9" t="s">
        <v>10399</v>
      </c>
      <c r="Q134" s="8"/>
      <c r="R134" s="8">
        <v>1</v>
      </c>
      <c r="S134" s="8"/>
      <c r="T134" s="8"/>
      <c r="U134" s="6" t="s">
        <v>24747</v>
      </c>
    </row>
    <row r="135" spans="1:21" ht="72">
      <c r="A135" s="10" t="str">
        <f t="shared" si="21"/>
        <v>YAYCG131O3</v>
      </c>
      <c r="B135" s="10" t="str">
        <f t="shared" si="22"/>
        <v>131CG</v>
      </c>
      <c r="C135" s="10" t="str">
        <f t="shared" si="23"/>
        <v>AYCG131O3</v>
      </c>
      <c r="D135" s="10" t="s">
        <v>1389</v>
      </c>
      <c r="E135" s="10" t="s">
        <v>7878</v>
      </c>
      <c r="F135" s="10" t="s">
        <v>10675</v>
      </c>
      <c r="G135" s="11" t="str">
        <f t="shared" si="24"/>
        <v>131</v>
      </c>
      <c r="H135" s="12">
        <v>131</v>
      </c>
      <c r="I135" s="11" t="s">
        <v>24733</v>
      </c>
      <c r="J135" s="10">
        <v>3</v>
      </c>
      <c r="K135" s="9" t="s">
        <v>10396</v>
      </c>
      <c r="L135" s="9" t="s">
        <v>1389</v>
      </c>
      <c r="M135" s="9" t="s">
        <v>9983</v>
      </c>
      <c r="N135" s="9" t="s">
        <v>10395</v>
      </c>
      <c r="O135" s="9" t="s">
        <v>10394</v>
      </c>
      <c r="P135" s="9" t="s">
        <v>9982</v>
      </c>
      <c r="Q135" s="8"/>
      <c r="R135" s="8">
        <v>1</v>
      </c>
      <c r="S135" s="8"/>
      <c r="T135" s="8"/>
      <c r="U135" s="6" t="s">
        <v>24748</v>
      </c>
    </row>
    <row r="136" spans="1:21" ht="86.4">
      <c r="A136" s="10" t="str">
        <f t="shared" si="21"/>
        <v>YAYCG132O3</v>
      </c>
      <c r="B136" s="10" t="str">
        <f t="shared" si="22"/>
        <v>132CG</v>
      </c>
      <c r="C136" s="10" t="str">
        <f t="shared" si="23"/>
        <v>AYCG132O3</v>
      </c>
      <c r="D136" s="10" t="s">
        <v>1389</v>
      </c>
      <c r="E136" s="10" t="s">
        <v>7878</v>
      </c>
      <c r="F136" s="10" t="s">
        <v>10675</v>
      </c>
      <c r="G136" s="11" t="str">
        <f t="shared" si="24"/>
        <v>132</v>
      </c>
      <c r="H136" s="12">
        <v>132</v>
      </c>
      <c r="I136" s="11" t="s">
        <v>24733</v>
      </c>
      <c r="J136" s="10">
        <v>3</v>
      </c>
      <c r="K136" s="9" t="s">
        <v>10388</v>
      </c>
      <c r="L136" s="9" t="s">
        <v>1388</v>
      </c>
      <c r="M136" s="9" t="s">
        <v>10387</v>
      </c>
      <c r="N136" s="9" t="s">
        <v>10386</v>
      </c>
      <c r="O136" s="9" t="s">
        <v>10385</v>
      </c>
      <c r="P136" s="9" t="s">
        <v>10384</v>
      </c>
      <c r="Q136" s="8"/>
      <c r="R136" s="8">
        <v>4</v>
      </c>
      <c r="S136" s="8"/>
      <c r="T136" s="8"/>
      <c r="U136" s="6" t="s">
        <v>24749</v>
      </c>
    </row>
    <row r="137" spans="1:21" ht="72">
      <c r="A137" s="10" t="str">
        <f t="shared" si="21"/>
        <v>YAYCG133O3</v>
      </c>
      <c r="B137" s="10" t="str">
        <f t="shared" si="22"/>
        <v>133CG</v>
      </c>
      <c r="C137" s="10" t="str">
        <f t="shared" si="23"/>
        <v>AYCG133O3</v>
      </c>
      <c r="D137" s="10" t="s">
        <v>1389</v>
      </c>
      <c r="E137" s="10" t="s">
        <v>7878</v>
      </c>
      <c r="F137" s="10" t="s">
        <v>10675</v>
      </c>
      <c r="G137" s="11" t="str">
        <f t="shared" si="24"/>
        <v>133</v>
      </c>
      <c r="H137" s="12">
        <v>133</v>
      </c>
      <c r="I137" s="11" t="s">
        <v>24733</v>
      </c>
      <c r="J137" s="10">
        <v>3</v>
      </c>
      <c r="K137" s="9" t="s">
        <v>10687</v>
      </c>
      <c r="L137" s="9" t="s">
        <v>1389</v>
      </c>
      <c r="M137" s="9" t="s">
        <v>10683</v>
      </c>
      <c r="N137" s="9" t="s">
        <v>10686</v>
      </c>
      <c r="O137" s="9" t="s">
        <v>10685</v>
      </c>
      <c r="P137" s="9" t="s">
        <v>10684</v>
      </c>
      <c r="Q137" s="8"/>
      <c r="R137" s="8">
        <v>1</v>
      </c>
      <c r="S137" s="8"/>
      <c r="T137" s="8"/>
      <c r="U137" s="6" t="s">
        <v>24750</v>
      </c>
    </row>
    <row r="138" spans="1:21" ht="86.4">
      <c r="A138" s="10" t="str">
        <f t="shared" si="21"/>
        <v>YAYCG134O3</v>
      </c>
      <c r="B138" s="10" t="str">
        <f t="shared" si="22"/>
        <v>134CG</v>
      </c>
      <c r="C138" s="10" t="str">
        <f t="shared" si="23"/>
        <v>AYCG134O3</v>
      </c>
      <c r="D138" s="10" t="s">
        <v>1389</v>
      </c>
      <c r="E138" s="10" t="s">
        <v>7878</v>
      </c>
      <c r="F138" s="10" t="s">
        <v>10675</v>
      </c>
      <c r="G138" s="11" t="str">
        <f t="shared" si="24"/>
        <v>134</v>
      </c>
      <c r="H138" s="12">
        <v>134</v>
      </c>
      <c r="I138" s="11" t="s">
        <v>24733</v>
      </c>
      <c r="J138" s="10">
        <v>3</v>
      </c>
      <c r="K138" s="9" t="s">
        <v>10681</v>
      </c>
      <c r="L138" s="9" t="s">
        <v>1388</v>
      </c>
      <c r="M138" s="9" t="s">
        <v>10680</v>
      </c>
      <c r="N138" s="9" t="s">
        <v>10679</v>
      </c>
      <c r="O138" s="9" t="s">
        <v>10678</v>
      </c>
      <c r="P138" s="9" t="s">
        <v>10677</v>
      </c>
      <c r="Q138" s="8"/>
      <c r="R138" s="8">
        <v>4</v>
      </c>
      <c r="S138" s="8"/>
      <c r="T138" s="8"/>
      <c r="U138" s="6" t="s">
        <v>24751</v>
      </c>
    </row>
    <row r="139" spans="1:21" ht="72">
      <c r="A139" s="10" t="str">
        <f t="shared" si="21"/>
        <v>YAYCG135O3</v>
      </c>
      <c r="B139" s="10" t="str">
        <f t="shared" si="22"/>
        <v>135CG</v>
      </c>
      <c r="C139" s="10" t="str">
        <f t="shared" si="23"/>
        <v>AYCG135O3</v>
      </c>
      <c r="D139" s="10" t="s">
        <v>1389</v>
      </c>
      <c r="E139" s="10" t="s">
        <v>7878</v>
      </c>
      <c r="F139" s="10" t="s">
        <v>10675</v>
      </c>
      <c r="G139" s="11" t="str">
        <f t="shared" si="24"/>
        <v>135</v>
      </c>
      <c r="H139" s="12">
        <v>135</v>
      </c>
      <c r="I139" s="11" t="s">
        <v>24733</v>
      </c>
      <c r="J139" s="10">
        <v>3</v>
      </c>
      <c r="K139" s="9" t="s">
        <v>10674</v>
      </c>
      <c r="L139" s="9" t="s">
        <v>1389</v>
      </c>
      <c r="M139" s="9" t="s">
        <v>10671</v>
      </c>
      <c r="N139" s="9" t="s">
        <v>10673</v>
      </c>
      <c r="O139" s="9" t="s">
        <v>10672</v>
      </c>
      <c r="P139" s="9" t="s">
        <v>9332</v>
      </c>
      <c r="Q139" s="8"/>
      <c r="R139" s="8">
        <v>1</v>
      </c>
      <c r="S139" s="8"/>
      <c r="T139" s="8"/>
      <c r="U139" s="6" t="s">
        <v>24752</v>
      </c>
    </row>
    <row r="140" spans="1:21" ht="158.4">
      <c r="A140" s="10" t="str">
        <f t="shared" si="21"/>
        <v>YAYCG136O3</v>
      </c>
      <c r="B140" s="10" t="str">
        <f t="shared" si="22"/>
        <v>136CG</v>
      </c>
      <c r="C140" s="10" t="str">
        <f t="shared" si="23"/>
        <v>AYCG136O3</v>
      </c>
      <c r="D140" s="10" t="s">
        <v>1389</v>
      </c>
      <c r="E140" s="10" t="s">
        <v>7878</v>
      </c>
      <c r="F140" s="10" t="s">
        <v>10675</v>
      </c>
      <c r="G140" s="11" t="str">
        <f t="shared" si="24"/>
        <v>136</v>
      </c>
      <c r="H140" s="12">
        <v>136</v>
      </c>
      <c r="I140" s="11" t="s">
        <v>24733</v>
      </c>
      <c r="J140" s="10">
        <v>3</v>
      </c>
      <c r="K140" s="9" t="s">
        <v>10740</v>
      </c>
      <c r="L140" s="9" t="s">
        <v>522</v>
      </c>
      <c r="M140" s="9" t="s">
        <v>10739</v>
      </c>
      <c r="N140" s="9" t="s">
        <v>10738</v>
      </c>
      <c r="O140" s="9" t="s">
        <v>10737</v>
      </c>
      <c r="P140" s="9" t="s">
        <v>10736</v>
      </c>
      <c r="Q140" s="8"/>
      <c r="R140" s="8">
        <v>4</v>
      </c>
      <c r="S140" s="8"/>
      <c r="T140" s="8"/>
      <c r="U140" s="6" t="s">
        <v>24753</v>
      </c>
    </row>
    <row r="141" spans="1:21" ht="129.6">
      <c r="A141" s="10" t="str">
        <f t="shared" si="21"/>
        <v>YAYCG137O3</v>
      </c>
      <c r="B141" s="10" t="str">
        <f t="shared" si="22"/>
        <v>137CG</v>
      </c>
      <c r="C141" s="10" t="str">
        <f t="shared" si="23"/>
        <v>AYCG137O3</v>
      </c>
      <c r="D141" s="10" t="s">
        <v>1389</v>
      </c>
      <c r="E141" s="10" t="s">
        <v>7878</v>
      </c>
      <c r="F141" s="10" t="s">
        <v>10675</v>
      </c>
      <c r="G141" s="11" t="str">
        <f t="shared" si="24"/>
        <v>137</v>
      </c>
      <c r="H141" s="12">
        <v>137</v>
      </c>
      <c r="I141" s="11" t="s">
        <v>24733</v>
      </c>
      <c r="J141" s="10">
        <v>3</v>
      </c>
      <c r="K141" s="9" t="s">
        <v>10734</v>
      </c>
      <c r="L141" s="9" t="s">
        <v>522</v>
      </c>
      <c r="M141" s="9" t="s">
        <v>10733</v>
      </c>
      <c r="N141" s="9" t="s">
        <v>10732</v>
      </c>
      <c r="O141" s="9" t="s">
        <v>10731</v>
      </c>
      <c r="P141" s="9" t="s">
        <v>9903</v>
      </c>
      <c r="Q141" s="8"/>
      <c r="R141" s="8">
        <v>4</v>
      </c>
      <c r="S141" s="8"/>
      <c r="T141" s="8"/>
      <c r="U141" s="6" t="s">
        <v>24754</v>
      </c>
    </row>
    <row r="142" spans="1:21" ht="100.8">
      <c r="A142" s="10" t="str">
        <f t="shared" si="21"/>
        <v>YAYCG138O3</v>
      </c>
      <c r="B142" s="10" t="str">
        <f t="shared" si="22"/>
        <v>138CG</v>
      </c>
      <c r="C142" s="10" t="str">
        <f t="shared" si="23"/>
        <v>AYCG138O3</v>
      </c>
      <c r="D142" s="10" t="s">
        <v>1389</v>
      </c>
      <c r="E142" s="10" t="s">
        <v>7878</v>
      </c>
      <c r="F142" s="10" t="s">
        <v>10675</v>
      </c>
      <c r="G142" s="11" t="str">
        <f t="shared" si="24"/>
        <v>138</v>
      </c>
      <c r="H142" s="12">
        <v>138</v>
      </c>
      <c r="I142" s="11" t="s">
        <v>24733</v>
      </c>
      <c r="J142" s="10">
        <v>3</v>
      </c>
      <c r="K142" s="9" t="s">
        <v>10729</v>
      </c>
      <c r="L142" s="9" t="s">
        <v>522</v>
      </c>
      <c r="M142" s="9" t="s">
        <v>10728</v>
      </c>
      <c r="N142" s="9" t="s">
        <v>10727</v>
      </c>
      <c r="O142" s="9" t="s">
        <v>10726</v>
      </c>
      <c r="P142" s="9" t="s">
        <v>10725</v>
      </c>
      <c r="Q142" s="8"/>
      <c r="R142" s="8">
        <v>4</v>
      </c>
      <c r="S142" s="8"/>
      <c r="T142" s="8"/>
      <c r="U142" s="6" t="s">
        <v>24755</v>
      </c>
    </row>
    <row r="143" spans="1:21" ht="100.8">
      <c r="A143" s="10" t="str">
        <f t="shared" si="21"/>
        <v>YAYCG139O3</v>
      </c>
      <c r="B143" s="10" t="str">
        <f t="shared" si="22"/>
        <v>139CG</v>
      </c>
      <c r="C143" s="10" t="str">
        <f t="shared" si="23"/>
        <v>AYCG139O3</v>
      </c>
      <c r="D143" s="10" t="s">
        <v>1389</v>
      </c>
      <c r="E143" s="10" t="s">
        <v>7878</v>
      </c>
      <c r="F143" s="10" t="s">
        <v>10675</v>
      </c>
      <c r="G143" s="11" t="str">
        <f t="shared" si="24"/>
        <v>139</v>
      </c>
      <c r="H143" s="12">
        <v>139</v>
      </c>
      <c r="I143" s="11" t="s">
        <v>24733</v>
      </c>
      <c r="J143" s="10">
        <v>3</v>
      </c>
      <c r="K143" s="9" t="s">
        <v>24756</v>
      </c>
      <c r="L143" s="9" t="s">
        <v>524</v>
      </c>
      <c r="M143" s="9" t="s">
        <v>19369</v>
      </c>
      <c r="N143" s="9" t="s">
        <v>10027</v>
      </c>
      <c r="O143" s="9" t="s">
        <v>24757</v>
      </c>
      <c r="P143" s="9" t="s">
        <v>21210</v>
      </c>
      <c r="Q143" s="8"/>
      <c r="R143" s="8">
        <v>2</v>
      </c>
      <c r="S143" s="8"/>
      <c r="T143" s="8"/>
      <c r="U143" s="6" t="s">
        <v>24758</v>
      </c>
    </row>
    <row r="144" spans="1:21" ht="86.4">
      <c r="A144" s="10" t="str">
        <f t="shared" si="21"/>
        <v>YAYCG140O3</v>
      </c>
      <c r="B144" s="10" t="str">
        <f t="shared" si="22"/>
        <v>140CG</v>
      </c>
      <c r="C144" s="10" t="str">
        <f t="shared" si="23"/>
        <v>AYCG140O3</v>
      </c>
      <c r="D144" s="10" t="s">
        <v>1389</v>
      </c>
      <c r="E144" s="10" t="s">
        <v>7878</v>
      </c>
      <c r="F144" s="10" t="s">
        <v>10675</v>
      </c>
      <c r="G144" s="11" t="str">
        <f t="shared" si="24"/>
        <v>140</v>
      </c>
      <c r="H144" s="12">
        <v>140</v>
      </c>
      <c r="I144" s="11" t="s">
        <v>24733</v>
      </c>
      <c r="J144" s="10">
        <v>3</v>
      </c>
      <c r="K144" s="9" t="s">
        <v>10723</v>
      </c>
      <c r="L144" s="9" t="s">
        <v>1387</v>
      </c>
      <c r="M144" s="9" t="s">
        <v>10719</v>
      </c>
      <c r="N144" s="9" t="s">
        <v>10722</v>
      </c>
      <c r="O144" s="9" t="s">
        <v>10721</v>
      </c>
      <c r="P144" s="9" t="s">
        <v>10720</v>
      </c>
      <c r="Q144" s="8"/>
      <c r="R144" s="8">
        <v>1</v>
      </c>
      <c r="S144" s="8"/>
      <c r="T144" s="8"/>
      <c r="U144" s="6" t="s">
        <v>24759</v>
      </c>
    </row>
    <row r="145" spans="1:21" ht="57.6">
      <c r="A145" s="10" t="str">
        <f t="shared" si="21"/>
        <v>YAYCG141O3</v>
      </c>
      <c r="B145" s="10" t="str">
        <f t="shared" si="22"/>
        <v>141CG</v>
      </c>
      <c r="C145" s="10" t="str">
        <f t="shared" si="23"/>
        <v>AYCG141O3</v>
      </c>
      <c r="D145" s="10" t="s">
        <v>1389</v>
      </c>
      <c r="E145" s="10" t="s">
        <v>7878</v>
      </c>
      <c r="F145" s="10" t="s">
        <v>10675</v>
      </c>
      <c r="G145" s="11" t="str">
        <f t="shared" si="24"/>
        <v>141</v>
      </c>
      <c r="H145" s="12">
        <v>141</v>
      </c>
      <c r="I145" s="11" t="s">
        <v>24733</v>
      </c>
      <c r="J145" s="10">
        <v>3</v>
      </c>
      <c r="K145" s="9" t="s">
        <v>24760</v>
      </c>
      <c r="L145" s="9" t="s">
        <v>1388</v>
      </c>
      <c r="M145" s="9" t="s">
        <v>24761</v>
      </c>
      <c r="N145" s="9" t="s">
        <v>24762</v>
      </c>
      <c r="O145" s="9" t="s">
        <v>24763</v>
      </c>
      <c r="P145" s="9" t="s">
        <v>24764</v>
      </c>
      <c r="Q145" s="8"/>
      <c r="R145" s="8">
        <v>4</v>
      </c>
      <c r="S145" s="8"/>
      <c r="T145" s="8"/>
      <c r="U145" s="6" t="s">
        <v>24765</v>
      </c>
    </row>
    <row r="146" spans="1:21" ht="72">
      <c r="A146" s="10" t="str">
        <f t="shared" si="21"/>
        <v>YAYCG142O3</v>
      </c>
      <c r="B146" s="10" t="str">
        <f t="shared" si="22"/>
        <v>142CG</v>
      </c>
      <c r="C146" s="10" t="str">
        <f t="shared" si="23"/>
        <v>AYCG142O3</v>
      </c>
      <c r="D146" s="10" t="s">
        <v>1389</v>
      </c>
      <c r="E146" s="10" t="s">
        <v>7878</v>
      </c>
      <c r="F146" s="10" t="s">
        <v>10675</v>
      </c>
      <c r="G146" s="11" t="str">
        <f t="shared" si="24"/>
        <v>142</v>
      </c>
      <c r="H146" s="12">
        <v>142</v>
      </c>
      <c r="I146" s="11" t="s">
        <v>24733</v>
      </c>
      <c r="J146" s="10">
        <v>3</v>
      </c>
      <c r="K146" s="9" t="s">
        <v>24766</v>
      </c>
      <c r="L146" s="9" t="s">
        <v>1389</v>
      </c>
      <c r="M146" s="9" t="s">
        <v>5286</v>
      </c>
      <c r="N146" s="9" t="s">
        <v>24767</v>
      </c>
      <c r="O146" s="9" t="s">
        <v>10658</v>
      </c>
      <c r="P146" s="9" t="s">
        <v>10657</v>
      </c>
      <c r="Q146" s="8"/>
      <c r="R146" s="8">
        <v>1</v>
      </c>
      <c r="S146" s="8"/>
      <c r="T146" s="8"/>
      <c r="U146" s="6" t="s">
        <v>24768</v>
      </c>
    </row>
    <row r="147" spans="1:21" ht="57.6">
      <c r="A147" s="10" t="str">
        <f t="shared" si="21"/>
        <v>YAYCG143O3</v>
      </c>
      <c r="B147" s="10" t="str">
        <f t="shared" si="22"/>
        <v>143CG</v>
      </c>
      <c r="C147" s="10" t="str">
        <f t="shared" si="23"/>
        <v>AYCG143O3</v>
      </c>
      <c r="D147" s="10" t="s">
        <v>1389</v>
      </c>
      <c r="E147" s="10" t="s">
        <v>7878</v>
      </c>
      <c r="F147" s="10" t="s">
        <v>10675</v>
      </c>
      <c r="G147" s="11" t="str">
        <f t="shared" si="24"/>
        <v>143</v>
      </c>
      <c r="H147" s="12">
        <v>143</v>
      </c>
      <c r="I147" s="11" t="s">
        <v>24733</v>
      </c>
      <c r="J147" s="10">
        <v>3</v>
      </c>
      <c r="K147" s="9" t="s">
        <v>24769</v>
      </c>
      <c r="L147" s="9" t="s">
        <v>543</v>
      </c>
      <c r="M147" s="9" t="s">
        <v>5286</v>
      </c>
      <c r="N147" s="9" t="s">
        <v>24767</v>
      </c>
      <c r="O147" s="9" t="s">
        <v>10658</v>
      </c>
      <c r="P147" s="9" t="s">
        <v>10657</v>
      </c>
      <c r="Q147" s="8"/>
      <c r="R147" s="8">
        <v>2</v>
      </c>
      <c r="S147" s="8"/>
      <c r="T147" s="8"/>
      <c r="U147" s="6" t="s">
        <v>24770</v>
      </c>
    </row>
    <row r="148" spans="1:21" ht="72">
      <c r="A148" s="10" t="str">
        <f t="shared" si="21"/>
        <v>YAYCG144O3</v>
      </c>
      <c r="B148" s="10" t="str">
        <f t="shared" si="22"/>
        <v>144CG</v>
      </c>
      <c r="C148" s="10" t="str">
        <f t="shared" si="23"/>
        <v>AYCG144O3</v>
      </c>
      <c r="D148" s="10" t="s">
        <v>1389</v>
      </c>
      <c r="E148" s="10" t="s">
        <v>7878</v>
      </c>
      <c r="F148" s="10" t="s">
        <v>10675</v>
      </c>
      <c r="G148" s="11" t="str">
        <f t="shared" si="24"/>
        <v>144</v>
      </c>
      <c r="H148" s="12">
        <v>144</v>
      </c>
      <c r="I148" s="11" t="s">
        <v>24733</v>
      </c>
      <c r="J148" s="10">
        <v>3</v>
      </c>
      <c r="K148" s="9" t="s">
        <v>24771</v>
      </c>
      <c r="L148" s="9" t="s">
        <v>543</v>
      </c>
      <c r="M148" s="9" t="s">
        <v>426</v>
      </c>
      <c r="N148" s="9" t="s">
        <v>428</v>
      </c>
      <c r="O148" s="9" t="s">
        <v>24772</v>
      </c>
      <c r="P148" s="9" t="s">
        <v>24773</v>
      </c>
      <c r="Q148" s="8"/>
      <c r="R148" s="8">
        <v>2</v>
      </c>
      <c r="S148" s="8"/>
      <c r="T148" s="8"/>
      <c r="U148" s="6" t="s">
        <v>24774</v>
      </c>
    </row>
    <row r="149" spans="1:21" ht="72">
      <c r="A149" s="10" t="str">
        <f t="shared" si="21"/>
        <v>YAYCG145O3</v>
      </c>
      <c r="B149" s="10" t="str">
        <f t="shared" si="22"/>
        <v>145CG</v>
      </c>
      <c r="C149" s="10" t="str">
        <f t="shared" si="23"/>
        <v>AYCG145O3</v>
      </c>
      <c r="D149" s="10" t="s">
        <v>1389</v>
      </c>
      <c r="E149" s="10" t="s">
        <v>7878</v>
      </c>
      <c r="F149" s="10" t="s">
        <v>10675</v>
      </c>
      <c r="G149" s="11" t="str">
        <f t="shared" si="24"/>
        <v>145</v>
      </c>
      <c r="H149" s="12">
        <v>145</v>
      </c>
      <c r="I149" s="11" t="s">
        <v>24733</v>
      </c>
      <c r="J149" s="10">
        <v>3</v>
      </c>
      <c r="K149" s="9" t="s">
        <v>24775</v>
      </c>
      <c r="L149" s="9" t="s">
        <v>1389</v>
      </c>
      <c r="M149" s="9" t="s">
        <v>24776</v>
      </c>
      <c r="N149" s="9" t="s">
        <v>24777</v>
      </c>
      <c r="O149" s="9" t="s">
        <v>24778</v>
      </c>
      <c r="P149" s="9" t="s">
        <v>24779</v>
      </c>
      <c r="Q149" s="8"/>
      <c r="R149" s="8">
        <v>1</v>
      </c>
      <c r="S149" s="8"/>
      <c r="T149" s="8"/>
      <c r="U149" s="6" t="s">
        <v>24780</v>
      </c>
    </row>
    <row r="150" spans="1:21" ht="57.6">
      <c r="A150" s="10" t="str">
        <f t="shared" si="21"/>
        <v>YAYCG146O3</v>
      </c>
      <c r="B150" s="10" t="str">
        <f t="shared" si="22"/>
        <v>146CG</v>
      </c>
      <c r="C150" s="10" t="str">
        <f t="shared" si="23"/>
        <v>AYCG146O3</v>
      </c>
      <c r="D150" s="10" t="s">
        <v>1389</v>
      </c>
      <c r="E150" s="10" t="s">
        <v>7878</v>
      </c>
      <c r="F150" s="10" t="s">
        <v>10675</v>
      </c>
      <c r="G150" s="11" t="str">
        <f t="shared" si="24"/>
        <v>146</v>
      </c>
      <c r="H150" s="12">
        <v>146</v>
      </c>
      <c r="I150" s="11" t="s">
        <v>24733</v>
      </c>
      <c r="J150" s="10">
        <v>3</v>
      </c>
      <c r="K150" s="9" t="s">
        <v>24781</v>
      </c>
      <c r="L150" s="9" t="s">
        <v>1388</v>
      </c>
      <c r="M150" s="9" t="s">
        <v>24782</v>
      </c>
      <c r="N150" s="9" t="s">
        <v>24783</v>
      </c>
      <c r="O150" s="9" t="s">
        <v>24784</v>
      </c>
      <c r="P150" s="9" t="s">
        <v>20414</v>
      </c>
      <c r="Q150" s="8"/>
      <c r="R150" s="8">
        <v>4</v>
      </c>
      <c r="S150" s="8"/>
      <c r="T150" s="8"/>
      <c r="U150" s="6" t="s">
        <v>24785</v>
      </c>
    </row>
    <row r="151" spans="1:21" ht="115.2">
      <c r="A151" s="10" t="str">
        <f t="shared" si="21"/>
        <v>YAYCG147O3</v>
      </c>
      <c r="B151" s="10" t="str">
        <f t="shared" si="22"/>
        <v>147CG</v>
      </c>
      <c r="C151" s="10" t="str">
        <f t="shared" si="23"/>
        <v>AYCG147O3</v>
      </c>
      <c r="D151" s="10" t="s">
        <v>1389</v>
      </c>
      <c r="E151" s="10" t="s">
        <v>7878</v>
      </c>
      <c r="F151" s="10" t="s">
        <v>10675</v>
      </c>
      <c r="G151" s="11" t="str">
        <f t="shared" si="24"/>
        <v>147</v>
      </c>
      <c r="H151" s="12">
        <v>147</v>
      </c>
      <c r="I151" s="11" t="s">
        <v>24733</v>
      </c>
      <c r="J151" s="10">
        <v>3</v>
      </c>
      <c r="K151" s="9" t="s">
        <v>24786</v>
      </c>
      <c r="L151" s="9" t="s">
        <v>544</v>
      </c>
      <c r="M151" s="9" t="s">
        <v>24787</v>
      </c>
      <c r="N151" s="9" t="s">
        <v>24788</v>
      </c>
      <c r="O151" s="9" t="s">
        <v>24789</v>
      </c>
      <c r="P151" s="9" t="s">
        <v>24790</v>
      </c>
      <c r="Q151" s="8"/>
      <c r="R151" s="8">
        <v>3</v>
      </c>
      <c r="S151" s="8"/>
      <c r="T151" s="8"/>
      <c r="U151" s="6" t="s">
        <v>24791</v>
      </c>
    </row>
    <row r="152" spans="1:21">
      <c r="B152" t="str">
        <f t="shared" ref="B152:B194" si="25">H152&amp;F152</f>
        <v/>
      </c>
      <c r="U152" s="4"/>
    </row>
    <row r="153" spans="1:21">
      <c r="B153" t="str">
        <f t="shared" si="25"/>
        <v/>
      </c>
    </row>
    <row r="154" spans="1:21">
      <c r="B154" t="str">
        <f t="shared" si="25"/>
        <v/>
      </c>
    </row>
    <row r="155" spans="1:21">
      <c r="B155" t="str">
        <f t="shared" si="25"/>
        <v/>
      </c>
    </row>
    <row r="156" spans="1:21">
      <c r="B156" t="str">
        <f t="shared" si="25"/>
        <v/>
      </c>
    </row>
    <row r="157" spans="1:21">
      <c r="B157" t="str">
        <f t="shared" si="25"/>
        <v/>
      </c>
    </row>
    <row r="158" spans="1:21">
      <c r="B158" t="str">
        <f t="shared" si="25"/>
        <v/>
      </c>
    </row>
    <row r="159" spans="1:21">
      <c r="B159" t="str">
        <f t="shared" si="25"/>
        <v/>
      </c>
    </row>
    <row r="160" spans="1:21">
      <c r="B160" t="str">
        <f t="shared" si="25"/>
        <v/>
      </c>
    </row>
    <row r="161" spans="2:2">
      <c r="B161" t="str">
        <f t="shared" si="25"/>
        <v/>
      </c>
    </row>
    <row r="162" spans="2:2">
      <c r="B162" t="str">
        <f t="shared" si="25"/>
        <v/>
      </c>
    </row>
    <row r="163" spans="2:2">
      <c r="B163" t="str">
        <f t="shared" si="25"/>
        <v/>
      </c>
    </row>
    <row r="164" spans="2:2">
      <c r="B164" t="str">
        <f t="shared" si="25"/>
        <v/>
      </c>
    </row>
    <row r="165" spans="2:2">
      <c r="B165" t="str">
        <f t="shared" si="25"/>
        <v/>
      </c>
    </row>
    <row r="166" spans="2:2">
      <c r="B166" t="str">
        <f t="shared" si="25"/>
        <v/>
      </c>
    </row>
    <row r="167" spans="2:2">
      <c r="B167" t="str">
        <f t="shared" si="25"/>
        <v/>
      </c>
    </row>
    <row r="168" spans="2:2">
      <c r="B168" t="str">
        <f t="shared" si="25"/>
        <v/>
      </c>
    </row>
    <row r="169" spans="2:2">
      <c r="B169" t="str">
        <f t="shared" si="25"/>
        <v/>
      </c>
    </row>
    <row r="170" spans="2:2">
      <c r="B170" t="str">
        <f t="shared" si="25"/>
        <v/>
      </c>
    </row>
    <row r="171" spans="2:2">
      <c r="B171" t="str">
        <f t="shared" si="25"/>
        <v/>
      </c>
    </row>
    <row r="172" spans="2:2">
      <c r="B172" t="str">
        <f t="shared" si="25"/>
        <v/>
      </c>
    </row>
    <row r="173" spans="2:2">
      <c r="B173" t="str">
        <f t="shared" si="25"/>
        <v/>
      </c>
    </row>
    <row r="174" spans="2:2">
      <c r="B174" t="str">
        <f t="shared" si="25"/>
        <v/>
      </c>
    </row>
    <row r="175" spans="2:2">
      <c r="B175" t="str">
        <f t="shared" si="25"/>
        <v/>
      </c>
    </row>
    <row r="176" spans="2:2">
      <c r="B176" t="str">
        <f t="shared" si="25"/>
        <v/>
      </c>
    </row>
    <row r="177" spans="2:2">
      <c r="B177" t="str">
        <f t="shared" si="25"/>
        <v/>
      </c>
    </row>
    <row r="178" spans="2:2">
      <c r="B178" t="str">
        <f t="shared" si="25"/>
        <v/>
      </c>
    </row>
    <row r="179" spans="2:2">
      <c r="B179" t="str">
        <f t="shared" si="25"/>
        <v/>
      </c>
    </row>
    <row r="180" spans="2:2">
      <c r="B180" t="str">
        <f t="shared" si="25"/>
        <v/>
      </c>
    </row>
    <row r="181" spans="2:2">
      <c r="B181" t="str">
        <f t="shared" si="25"/>
        <v/>
      </c>
    </row>
    <row r="182" spans="2:2">
      <c r="B182" t="str">
        <f t="shared" si="25"/>
        <v/>
      </c>
    </row>
    <row r="183" spans="2:2">
      <c r="B183" t="str">
        <f t="shared" si="25"/>
        <v/>
      </c>
    </row>
    <row r="184" spans="2:2">
      <c r="B184" t="str">
        <f t="shared" si="25"/>
        <v/>
      </c>
    </row>
    <row r="185" spans="2:2">
      <c r="B185" t="str">
        <f t="shared" si="25"/>
        <v/>
      </c>
    </row>
    <row r="186" spans="2:2">
      <c r="B186" t="str">
        <f t="shared" si="25"/>
        <v/>
      </c>
    </row>
    <row r="187" spans="2:2">
      <c r="B187" t="str">
        <f t="shared" si="25"/>
        <v/>
      </c>
    </row>
    <row r="188" spans="2:2">
      <c r="B188" t="str">
        <f t="shared" si="25"/>
        <v/>
      </c>
    </row>
    <row r="189" spans="2:2">
      <c r="B189" t="str">
        <f t="shared" si="25"/>
        <v/>
      </c>
    </row>
    <row r="190" spans="2:2">
      <c r="B190" t="str">
        <f t="shared" si="25"/>
        <v/>
      </c>
    </row>
    <row r="191" spans="2:2">
      <c r="B191" t="str">
        <f t="shared" si="25"/>
        <v/>
      </c>
    </row>
    <row r="192" spans="2:2">
      <c r="B192" t="str">
        <f t="shared" si="25"/>
        <v/>
      </c>
    </row>
    <row r="193" spans="2:2">
      <c r="B193" t="str">
        <f t="shared" si="25"/>
        <v/>
      </c>
    </row>
    <row r="194" spans="2:2">
      <c r="B194" t="str">
        <f t="shared" si="25"/>
        <v/>
      </c>
    </row>
    <row r="195" spans="2:2">
      <c r="B195" t="str">
        <f t="shared" ref="B195:B258" si="26">H195&amp;F195</f>
        <v/>
      </c>
    </row>
    <row r="196" spans="2:2">
      <c r="B196" t="str">
        <f t="shared" si="26"/>
        <v/>
      </c>
    </row>
    <row r="197" spans="2:2">
      <c r="B197" t="str">
        <f t="shared" si="26"/>
        <v/>
      </c>
    </row>
    <row r="198" spans="2:2">
      <c r="B198" t="str">
        <f t="shared" si="26"/>
        <v/>
      </c>
    </row>
    <row r="199" spans="2:2">
      <c r="B199" t="str">
        <f t="shared" si="26"/>
        <v/>
      </c>
    </row>
    <row r="200" spans="2:2">
      <c r="B200" t="str">
        <f t="shared" si="26"/>
        <v/>
      </c>
    </row>
    <row r="201" spans="2:2">
      <c r="B201" t="str">
        <f t="shared" si="26"/>
        <v/>
      </c>
    </row>
    <row r="202" spans="2:2">
      <c r="B202" t="str">
        <f t="shared" si="26"/>
        <v/>
      </c>
    </row>
    <row r="203" spans="2:2">
      <c r="B203" t="str">
        <f t="shared" si="26"/>
        <v/>
      </c>
    </row>
    <row r="204" spans="2:2">
      <c r="B204" t="str">
        <f t="shared" si="26"/>
        <v/>
      </c>
    </row>
    <row r="205" spans="2:2">
      <c r="B205" t="str">
        <f t="shared" si="26"/>
        <v/>
      </c>
    </row>
    <row r="206" spans="2:2">
      <c r="B206" t="str">
        <f t="shared" si="26"/>
        <v/>
      </c>
    </row>
    <row r="207" spans="2:2">
      <c r="B207" t="str">
        <f t="shared" si="26"/>
        <v/>
      </c>
    </row>
    <row r="208" spans="2:2">
      <c r="B208" t="str">
        <f t="shared" si="26"/>
        <v/>
      </c>
    </row>
    <row r="209" spans="2:2">
      <c r="B209" t="str">
        <f t="shared" si="26"/>
        <v/>
      </c>
    </row>
    <row r="210" spans="2:2">
      <c r="B210" t="str">
        <f t="shared" si="26"/>
        <v/>
      </c>
    </row>
    <row r="211" spans="2:2">
      <c r="B211" t="str">
        <f t="shared" si="26"/>
        <v/>
      </c>
    </row>
    <row r="212" spans="2:2">
      <c r="B212" t="str">
        <f t="shared" si="26"/>
        <v/>
      </c>
    </row>
    <row r="213" spans="2:2">
      <c r="B213" t="str">
        <f t="shared" si="26"/>
        <v/>
      </c>
    </row>
    <row r="214" spans="2:2">
      <c r="B214" t="str">
        <f t="shared" si="26"/>
        <v/>
      </c>
    </row>
    <row r="215" spans="2:2">
      <c r="B215" t="str">
        <f t="shared" si="26"/>
        <v/>
      </c>
    </row>
    <row r="216" spans="2:2">
      <c r="B216" t="str">
        <f t="shared" si="26"/>
        <v/>
      </c>
    </row>
    <row r="217" spans="2:2">
      <c r="B217" t="str">
        <f t="shared" si="26"/>
        <v/>
      </c>
    </row>
    <row r="218" spans="2:2">
      <c r="B218" t="str">
        <f t="shared" si="26"/>
        <v/>
      </c>
    </row>
    <row r="219" spans="2:2">
      <c r="B219" t="str">
        <f t="shared" si="26"/>
        <v/>
      </c>
    </row>
    <row r="220" spans="2:2">
      <c r="B220" t="str">
        <f t="shared" si="26"/>
        <v/>
      </c>
    </row>
    <row r="221" spans="2:2">
      <c r="B221" t="str">
        <f t="shared" si="26"/>
        <v/>
      </c>
    </row>
    <row r="222" spans="2:2">
      <c r="B222" t="str">
        <f t="shared" si="26"/>
        <v/>
      </c>
    </row>
    <row r="223" spans="2:2">
      <c r="B223" t="str">
        <f t="shared" si="26"/>
        <v/>
      </c>
    </row>
    <row r="224" spans="2:2">
      <c r="B224" t="str">
        <f t="shared" si="26"/>
        <v/>
      </c>
    </row>
    <row r="225" spans="2:2">
      <c r="B225" t="str">
        <f t="shared" si="26"/>
        <v/>
      </c>
    </row>
    <row r="226" spans="2:2">
      <c r="B226" t="str">
        <f t="shared" si="26"/>
        <v/>
      </c>
    </row>
    <row r="227" spans="2:2">
      <c r="B227" t="str">
        <f t="shared" si="26"/>
        <v/>
      </c>
    </row>
    <row r="228" spans="2:2">
      <c r="B228" t="str">
        <f t="shared" si="26"/>
        <v/>
      </c>
    </row>
    <row r="229" spans="2:2">
      <c r="B229" t="str">
        <f t="shared" si="26"/>
        <v/>
      </c>
    </row>
    <row r="230" spans="2:2">
      <c r="B230" t="str">
        <f t="shared" si="26"/>
        <v/>
      </c>
    </row>
    <row r="231" spans="2:2">
      <c r="B231" t="str">
        <f t="shared" si="26"/>
        <v/>
      </c>
    </row>
    <row r="232" spans="2:2">
      <c r="B232" t="str">
        <f t="shared" si="26"/>
        <v/>
      </c>
    </row>
    <row r="233" spans="2:2">
      <c r="B233" t="str">
        <f t="shared" si="26"/>
        <v/>
      </c>
    </row>
    <row r="234" spans="2:2">
      <c r="B234" t="str">
        <f t="shared" si="26"/>
        <v/>
      </c>
    </row>
    <row r="235" spans="2:2">
      <c r="B235" t="str">
        <f t="shared" si="26"/>
        <v/>
      </c>
    </row>
    <row r="236" spans="2:2">
      <c r="B236" t="str">
        <f t="shared" si="26"/>
        <v/>
      </c>
    </row>
    <row r="237" spans="2:2">
      <c r="B237" t="str">
        <f t="shared" si="26"/>
        <v/>
      </c>
    </row>
    <row r="238" spans="2:2">
      <c r="B238" t="str">
        <f t="shared" si="26"/>
        <v/>
      </c>
    </row>
    <row r="239" spans="2:2">
      <c r="B239" t="str">
        <f t="shared" si="26"/>
        <v/>
      </c>
    </row>
    <row r="240" spans="2:2">
      <c r="B240" t="str">
        <f t="shared" si="26"/>
        <v/>
      </c>
    </row>
    <row r="241" spans="2:2">
      <c r="B241" t="str">
        <f t="shared" si="26"/>
        <v/>
      </c>
    </row>
    <row r="242" spans="2:2">
      <c r="B242" t="str">
        <f t="shared" si="26"/>
        <v/>
      </c>
    </row>
    <row r="243" spans="2:2">
      <c r="B243" t="str">
        <f t="shared" si="26"/>
        <v/>
      </c>
    </row>
    <row r="244" spans="2:2">
      <c r="B244" t="str">
        <f t="shared" si="26"/>
        <v/>
      </c>
    </row>
    <row r="245" spans="2:2">
      <c r="B245" t="str">
        <f t="shared" si="26"/>
        <v/>
      </c>
    </row>
    <row r="246" spans="2:2">
      <c r="B246" t="str">
        <f t="shared" si="26"/>
        <v/>
      </c>
    </row>
    <row r="247" spans="2:2">
      <c r="B247" t="str">
        <f t="shared" si="26"/>
        <v/>
      </c>
    </row>
    <row r="248" spans="2:2">
      <c r="B248" t="str">
        <f t="shared" si="26"/>
        <v/>
      </c>
    </row>
    <row r="249" spans="2:2">
      <c r="B249" t="str">
        <f t="shared" si="26"/>
        <v/>
      </c>
    </row>
    <row r="250" spans="2:2">
      <c r="B250" t="str">
        <f t="shared" si="26"/>
        <v/>
      </c>
    </row>
    <row r="251" spans="2:2">
      <c r="B251" t="str">
        <f t="shared" si="26"/>
        <v/>
      </c>
    </row>
    <row r="252" spans="2:2">
      <c r="B252" t="str">
        <f t="shared" si="26"/>
        <v/>
      </c>
    </row>
    <row r="253" spans="2:2">
      <c r="B253" t="str">
        <f t="shared" si="26"/>
        <v/>
      </c>
    </row>
    <row r="254" spans="2:2">
      <c r="B254" t="str">
        <f t="shared" si="26"/>
        <v/>
      </c>
    </row>
    <row r="255" spans="2:2">
      <c r="B255" t="str">
        <f t="shared" si="26"/>
        <v/>
      </c>
    </row>
    <row r="256" spans="2:2">
      <c r="B256" t="str">
        <f t="shared" si="26"/>
        <v/>
      </c>
    </row>
    <row r="257" spans="2:2">
      <c r="B257" t="str">
        <f t="shared" si="26"/>
        <v/>
      </c>
    </row>
    <row r="258" spans="2:2">
      <c r="B258" t="str">
        <f t="shared" si="26"/>
        <v/>
      </c>
    </row>
    <row r="259" spans="2:2">
      <c r="B259" t="str">
        <f t="shared" ref="B259:B311" si="27">H259&amp;F259</f>
        <v/>
      </c>
    </row>
    <row r="260" spans="2:2">
      <c r="B260" t="str">
        <f t="shared" si="27"/>
        <v/>
      </c>
    </row>
    <row r="261" spans="2:2">
      <c r="B261" t="str">
        <f t="shared" si="27"/>
        <v/>
      </c>
    </row>
    <row r="262" spans="2:2">
      <c r="B262" t="str">
        <f t="shared" si="27"/>
        <v/>
      </c>
    </row>
    <row r="263" spans="2:2">
      <c r="B263" t="str">
        <f t="shared" si="27"/>
        <v/>
      </c>
    </row>
    <row r="264" spans="2:2">
      <c r="B264" t="str">
        <f t="shared" si="27"/>
        <v/>
      </c>
    </row>
    <row r="265" spans="2:2">
      <c r="B265" t="str">
        <f t="shared" si="27"/>
        <v/>
      </c>
    </row>
    <row r="266" spans="2:2">
      <c r="B266" t="str">
        <f t="shared" si="27"/>
        <v/>
      </c>
    </row>
    <row r="267" spans="2:2">
      <c r="B267" t="str">
        <f t="shared" si="27"/>
        <v/>
      </c>
    </row>
    <row r="268" spans="2:2">
      <c r="B268" t="str">
        <f t="shared" si="27"/>
        <v/>
      </c>
    </row>
    <row r="269" spans="2:2">
      <c r="B269" t="str">
        <f t="shared" si="27"/>
        <v/>
      </c>
    </row>
    <row r="270" spans="2:2">
      <c r="B270" t="str">
        <f t="shared" si="27"/>
        <v/>
      </c>
    </row>
    <row r="271" spans="2:2">
      <c r="B271" t="str">
        <f t="shared" si="27"/>
        <v/>
      </c>
    </row>
    <row r="272" spans="2:2">
      <c r="B272" t="str">
        <f t="shared" si="27"/>
        <v/>
      </c>
    </row>
    <row r="273" spans="2:2">
      <c r="B273" t="str">
        <f t="shared" si="27"/>
        <v/>
      </c>
    </row>
    <row r="274" spans="2:2">
      <c r="B274" t="str">
        <f t="shared" si="27"/>
        <v/>
      </c>
    </row>
    <row r="275" spans="2:2">
      <c r="B275" t="str">
        <f t="shared" si="27"/>
        <v/>
      </c>
    </row>
    <row r="276" spans="2:2">
      <c r="B276" t="str">
        <f t="shared" si="27"/>
        <v/>
      </c>
    </row>
    <row r="277" spans="2:2">
      <c r="B277" t="str">
        <f t="shared" si="27"/>
        <v/>
      </c>
    </row>
    <row r="278" spans="2:2">
      <c r="B278" t="str">
        <f t="shared" si="27"/>
        <v/>
      </c>
    </row>
    <row r="279" spans="2:2">
      <c r="B279" t="str">
        <f t="shared" si="27"/>
        <v/>
      </c>
    </row>
    <row r="280" spans="2:2">
      <c r="B280" t="str">
        <f t="shared" si="27"/>
        <v/>
      </c>
    </row>
    <row r="281" spans="2:2">
      <c r="B281" t="str">
        <f t="shared" si="27"/>
        <v/>
      </c>
    </row>
    <row r="282" spans="2:2">
      <c r="B282" t="str">
        <f t="shared" si="27"/>
        <v/>
      </c>
    </row>
    <row r="283" spans="2:2">
      <c r="B283" t="str">
        <f t="shared" si="27"/>
        <v/>
      </c>
    </row>
    <row r="284" spans="2:2">
      <c r="B284" t="str">
        <f t="shared" si="27"/>
        <v/>
      </c>
    </row>
    <row r="285" spans="2:2">
      <c r="B285" t="str">
        <f t="shared" si="27"/>
        <v/>
      </c>
    </row>
    <row r="286" spans="2:2">
      <c r="B286" t="str">
        <f t="shared" si="27"/>
        <v/>
      </c>
    </row>
    <row r="287" spans="2:2">
      <c r="B287" t="str">
        <f t="shared" si="27"/>
        <v/>
      </c>
    </row>
    <row r="288" spans="2:2">
      <c r="B288" t="str">
        <f t="shared" si="27"/>
        <v/>
      </c>
    </row>
    <row r="289" spans="2:2">
      <c r="B289" t="str">
        <f t="shared" si="27"/>
        <v/>
      </c>
    </row>
    <row r="290" spans="2:2">
      <c r="B290" t="str">
        <f t="shared" si="27"/>
        <v/>
      </c>
    </row>
    <row r="291" spans="2:2">
      <c r="B291" t="str">
        <f t="shared" si="27"/>
        <v/>
      </c>
    </row>
    <row r="292" spans="2:2">
      <c r="B292" t="str">
        <f t="shared" si="27"/>
        <v/>
      </c>
    </row>
    <row r="293" spans="2:2">
      <c r="B293" t="str">
        <f t="shared" si="27"/>
        <v/>
      </c>
    </row>
    <row r="294" spans="2:2">
      <c r="B294" t="str">
        <f t="shared" si="27"/>
        <v/>
      </c>
    </row>
    <row r="295" spans="2:2">
      <c r="B295" t="str">
        <f t="shared" si="27"/>
        <v/>
      </c>
    </row>
    <row r="296" spans="2:2">
      <c r="B296" t="str">
        <f t="shared" si="27"/>
        <v/>
      </c>
    </row>
    <row r="297" spans="2:2">
      <c r="B297" t="str">
        <f t="shared" si="27"/>
        <v/>
      </c>
    </row>
    <row r="298" spans="2:2">
      <c r="B298" t="str">
        <f t="shared" si="27"/>
        <v/>
      </c>
    </row>
    <row r="299" spans="2:2">
      <c r="B299" t="str">
        <f t="shared" si="27"/>
        <v/>
      </c>
    </row>
    <row r="300" spans="2:2">
      <c r="B300" t="str">
        <f t="shared" si="27"/>
        <v/>
      </c>
    </row>
    <row r="301" spans="2:2">
      <c r="B301" t="str">
        <f t="shared" si="27"/>
        <v/>
      </c>
    </row>
    <row r="302" spans="2:2">
      <c r="B302" t="str">
        <f t="shared" si="27"/>
        <v/>
      </c>
    </row>
    <row r="303" spans="2:2">
      <c r="B303" t="str">
        <f t="shared" si="27"/>
        <v/>
      </c>
    </row>
    <row r="304" spans="2:2">
      <c r="B304" t="str">
        <f t="shared" si="27"/>
        <v/>
      </c>
    </row>
    <row r="305" spans="2:2">
      <c r="B305" t="str">
        <f t="shared" si="27"/>
        <v/>
      </c>
    </row>
    <row r="306" spans="2:2">
      <c r="B306" t="str">
        <f t="shared" si="27"/>
        <v/>
      </c>
    </row>
    <row r="307" spans="2:2">
      <c r="B307" t="str">
        <f t="shared" si="27"/>
        <v/>
      </c>
    </row>
    <row r="308" spans="2:2">
      <c r="B308" t="str">
        <f t="shared" si="27"/>
        <v/>
      </c>
    </row>
    <row r="309" spans="2:2">
      <c r="B309" t="str">
        <f t="shared" si="27"/>
        <v/>
      </c>
    </row>
    <row r="310" spans="2:2">
      <c r="B310" t="str">
        <f t="shared" si="27"/>
        <v/>
      </c>
    </row>
    <row r="311" spans="2:2">
      <c r="B311" t="str">
        <f t="shared" si="27"/>
        <v/>
      </c>
    </row>
    <row r="312" spans="2:2">
      <c r="B312" t="str">
        <f t="shared" ref="B312:B322" si="28">H312&amp;F312</f>
        <v/>
      </c>
    </row>
    <row r="313" spans="2:2">
      <c r="B313" t="str">
        <f t="shared" si="28"/>
        <v/>
      </c>
    </row>
    <row r="314" spans="2:2">
      <c r="B314" t="str">
        <f t="shared" si="28"/>
        <v/>
      </c>
    </row>
    <row r="315" spans="2:2">
      <c r="B315" t="str">
        <f t="shared" si="28"/>
        <v/>
      </c>
    </row>
    <row r="316" spans="2:2">
      <c r="B316" t="str">
        <f t="shared" si="28"/>
        <v/>
      </c>
    </row>
    <row r="317" spans="2:2">
      <c r="B317" t="str">
        <f t="shared" si="28"/>
        <v/>
      </c>
    </row>
    <row r="318" spans="2:2">
      <c r="B318" t="str">
        <f t="shared" si="28"/>
        <v/>
      </c>
    </row>
    <row r="319" spans="2:2">
      <c r="B319" t="str">
        <f t="shared" si="28"/>
        <v/>
      </c>
    </row>
    <row r="320" spans="2:2">
      <c r="B320" t="str">
        <f t="shared" si="28"/>
        <v/>
      </c>
    </row>
    <row r="321" spans="2:2">
      <c r="B321" t="str">
        <f t="shared" si="28"/>
        <v/>
      </c>
    </row>
    <row r="322" spans="2:2">
      <c r="B322" t="str">
        <f t="shared" si="28"/>
        <v/>
      </c>
    </row>
    <row r="323" spans="2:2">
      <c r="B323" t="str">
        <f t="shared" ref="B323:B386" si="29">H323&amp;F323</f>
        <v/>
      </c>
    </row>
    <row r="324" spans="2:2">
      <c r="B324" t="str">
        <f t="shared" si="29"/>
        <v/>
      </c>
    </row>
    <row r="325" spans="2:2">
      <c r="B325" t="str">
        <f t="shared" si="29"/>
        <v/>
      </c>
    </row>
    <row r="326" spans="2:2">
      <c r="B326" t="str">
        <f t="shared" si="29"/>
        <v/>
      </c>
    </row>
    <row r="327" spans="2:2">
      <c r="B327" t="str">
        <f t="shared" si="29"/>
        <v/>
      </c>
    </row>
    <row r="328" spans="2:2">
      <c r="B328" t="str">
        <f t="shared" si="29"/>
        <v/>
      </c>
    </row>
    <row r="329" spans="2:2">
      <c r="B329" t="str">
        <f t="shared" si="29"/>
        <v/>
      </c>
    </row>
    <row r="330" spans="2:2">
      <c r="B330" t="str">
        <f t="shared" si="29"/>
        <v/>
      </c>
    </row>
    <row r="331" spans="2:2">
      <c r="B331" t="str">
        <f t="shared" si="29"/>
        <v/>
      </c>
    </row>
    <row r="332" spans="2:2">
      <c r="B332" t="str">
        <f t="shared" si="29"/>
        <v/>
      </c>
    </row>
    <row r="333" spans="2:2">
      <c r="B333" t="str">
        <f t="shared" si="29"/>
        <v/>
      </c>
    </row>
    <row r="334" spans="2:2">
      <c r="B334" t="str">
        <f t="shared" si="29"/>
        <v/>
      </c>
    </row>
    <row r="335" spans="2:2">
      <c r="B335" t="str">
        <f t="shared" si="29"/>
        <v/>
      </c>
    </row>
    <row r="336" spans="2:2">
      <c r="B336" t="str">
        <f t="shared" si="29"/>
        <v/>
      </c>
    </row>
    <row r="337" spans="2:2">
      <c r="B337" t="str">
        <f t="shared" si="29"/>
        <v/>
      </c>
    </row>
    <row r="338" spans="2:2">
      <c r="B338" t="str">
        <f t="shared" si="29"/>
        <v/>
      </c>
    </row>
    <row r="339" spans="2:2">
      <c r="B339" t="str">
        <f t="shared" si="29"/>
        <v/>
      </c>
    </row>
    <row r="340" spans="2:2">
      <c r="B340" t="str">
        <f t="shared" si="29"/>
        <v/>
      </c>
    </row>
    <row r="341" spans="2:2">
      <c r="B341" t="str">
        <f t="shared" si="29"/>
        <v/>
      </c>
    </row>
    <row r="342" spans="2:2">
      <c r="B342" t="str">
        <f t="shared" si="29"/>
        <v/>
      </c>
    </row>
    <row r="343" spans="2:2">
      <c r="B343" t="str">
        <f t="shared" si="29"/>
        <v/>
      </c>
    </row>
    <row r="344" spans="2:2">
      <c r="B344" t="str">
        <f t="shared" si="29"/>
        <v/>
      </c>
    </row>
    <row r="345" spans="2:2">
      <c r="B345" t="str">
        <f t="shared" si="29"/>
        <v/>
      </c>
    </row>
    <row r="346" spans="2:2">
      <c r="B346" t="str">
        <f t="shared" si="29"/>
        <v/>
      </c>
    </row>
    <row r="347" spans="2:2">
      <c r="B347" t="str">
        <f t="shared" si="29"/>
        <v/>
      </c>
    </row>
    <row r="348" spans="2:2">
      <c r="B348" t="str">
        <f t="shared" si="29"/>
        <v/>
      </c>
    </row>
    <row r="349" spans="2:2">
      <c r="B349" t="str">
        <f t="shared" si="29"/>
        <v/>
      </c>
    </row>
    <row r="350" spans="2:2">
      <c r="B350" t="str">
        <f t="shared" si="29"/>
        <v/>
      </c>
    </row>
    <row r="351" spans="2:2">
      <c r="B351" t="str">
        <f t="shared" si="29"/>
        <v/>
      </c>
    </row>
    <row r="352" spans="2:2">
      <c r="B352" t="str">
        <f t="shared" si="29"/>
        <v/>
      </c>
    </row>
    <row r="353" spans="2:2">
      <c r="B353" t="str">
        <f t="shared" si="29"/>
        <v/>
      </c>
    </row>
    <row r="354" spans="2:2">
      <c r="B354" t="str">
        <f t="shared" si="29"/>
        <v/>
      </c>
    </row>
    <row r="355" spans="2:2">
      <c r="B355" t="str">
        <f t="shared" si="29"/>
        <v/>
      </c>
    </row>
    <row r="356" spans="2:2">
      <c r="B356" t="str">
        <f t="shared" si="29"/>
        <v/>
      </c>
    </row>
    <row r="357" spans="2:2">
      <c r="B357" t="str">
        <f t="shared" si="29"/>
        <v/>
      </c>
    </row>
    <row r="358" spans="2:2">
      <c r="B358" t="str">
        <f t="shared" si="29"/>
        <v/>
      </c>
    </row>
    <row r="359" spans="2:2">
      <c r="B359" t="str">
        <f t="shared" si="29"/>
        <v/>
      </c>
    </row>
    <row r="360" spans="2:2">
      <c r="B360" t="str">
        <f t="shared" si="29"/>
        <v/>
      </c>
    </row>
    <row r="361" spans="2:2">
      <c r="B361" t="str">
        <f t="shared" si="29"/>
        <v/>
      </c>
    </row>
    <row r="362" spans="2:2">
      <c r="B362" t="str">
        <f t="shared" si="29"/>
        <v/>
      </c>
    </row>
    <row r="363" spans="2:2">
      <c r="B363" t="str">
        <f t="shared" si="29"/>
        <v/>
      </c>
    </row>
    <row r="364" spans="2:2">
      <c r="B364" t="str">
        <f t="shared" si="29"/>
        <v/>
      </c>
    </row>
    <row r="365" spans="2:2">
      <c r="B365" t="str">
        <f t="shared" si="29"/>
        <v/>
      </c>
    </row>
    <row r="366" spans="2:2">
      <c r="B366" t="str">
        <f t="shared" si="29"/>
        <v/>
      </c>
    </row>
    <row r="367" spans="2:2">
      <c r="B367" t="str">
        <f t="shared" si="29"/>
        <v/>
      </c>
    </row>
    <row r="368" spans="2:2">
      <c r="B368" t="str">
        <f t="shared" si="29"/>
        <v/>
      </c>
    </row>
    <row r="369" spans="2:2">
      <c r="B369" t="str">
        <f t="shared" si="29"/>
        <v/>
      </c>
    </row>
    <row r="370" spans="2:2">
      <c r="B370" t="str">
        <f t="shared" si="29"/>
        <v/>
      </c>
    </row>
    <row r="371" spans="2:2">
      <c r="B371" t="str">
        <f t="shared" si="29"/>
        <v/>
      </c>
    </row>
    <row r="372" spans="2:2">
      <c r="B372" t="str">
        <f t="shared" si="29"/>
        <v/>
      </c>
    </row>
    <row r="373" spans="2:2">
      <c r="B373" t="str">
        <f t="shared" si="29"/>
        <v/>
      </c>
    </row>
    <row r="374" spans="2:2">
      <c r="B374" t="str">
        <f t="shared" si="29"/>
        <v/>
      </c>
    </row>
    <row r="375" spans="2:2">
      <c r="B375" t="str">
        <f t="shared" si="29"/>
        <v/>
      </c>
    </row>
    <row r="376" spans="2:2">
      <c r="B376" t="str">
        <f t="shared" si="29"/>
        <v/>
      </c>
    </row>
    <row r="377" spans="2:2">
      <c r="B377" t="str">
        <f t="shared" si="29"/>
        <v/>
      </c>
    </row>
    <row r="378" spans="2:2">
      <c r="B378" t="str">
        <f t="shared" si="29"/>
        <v/>
      </c>
    </row>
    <row r="379" spans="2:2">
      <c r="B379" t="str">
        <f t="shared" si="29"/>
        <v/>
      </c>
    </row>
    <row r="380" spans="2:2">
      <c r="B380" t="str">
        <f t="shared" si="29"/>
        <v/>
      </c>
    </row>
    <row r="381" spans="2:2">
      <c r="B381" t="str">
        <f t="shared" si="29"/>
        <v/>
      </c>
    </row>
    <row r="382" spans="2:2">
      <c r="B382" t="str">
        <f t="shared" si="29"/>
        <v/>
      </c>
    </row>
    <row r="383" spans="2:2">
      <c r="B383" t="str">
        <f t="shared" si="29"/>
        <v/>
      </c>
    </row>
    <row r="384" spans="2:2">
      <c r="B384" t="str">
        <f t="shared" si="29"/>
        <v/>
      </c>
    </row>
    <row r="385" spans="2:2">
      <c r="B385" t="str">
        <f t="shared" si="29"/>
        <v/>
      </c>
    </row>
    <row r="386" spans="2:2">
      <c r="B386" t="str">
        <f t="shared" si="29"/>
        <v/>
      </c>
    </row>
    <row r="387" spans="2:2">
      <c r="B387" t="str">
        <f t="shared" ref="B387:B450" si="30">H387&amp;F387</f>
        <v/>
      </c>
    </row>
    <row r="388" spans="2:2">
      <c r="B388" t="str">
        <f t="shared" si="30"/>
        <v/>
      </c>
    </row>
    <row r="389" spans="2:2">
      <c r="B389" t="str">
        <f t="shared" si="30"/>
        <v/>
      </c>
    </row>
    <row r="390" spans="2:2">
      <c r="B390" t="str">
        <f t="shared" si="30"/>
        <v/>
      </c>
    </row>
    <row r="391" spans="2:2">
      <c r="B391" t="str">
        <f t="shared" si="30"/>
        <v/>
      </c>
    </row>
    <row r="392" spans="2:2">
      <c r="B392" t="str">
        <f t="shared" si="30"/>
        <v/>
      </c>
    </row>
    <row r="393" spans="2:2">
      <c r="B393" t="str">
        <f t="shared" si="30"/>
        <v/>
      </c>
    </row>
    <row r="394" spans="2:2">
      <c r="B394" t="str">
        <f t="shared" si="30"/>
        <v/>
      </c>
    </row>
    <row r="395" spans="2:2">
      <c r="B395" t="str">
        <f t="shared" si="30"/>
        <v/>
      </c>
    </row>
    <row r="396" spans="2:2">
      <c r="B396" t="str">
        <f t="shared" si="30"/>
        <v/>
      </c>
    </row>
    <row r="397" spans="2:2">
      <c r="B397" t="str">
        <f t="shared" si="30"/>
        <v/>
      </c>
    </row>
    <row r="398" spans="2:2">
      <c r="B398" t="str">
        <f t="shared" si="30"/>
        <v/>
      </c>
    </row>
    <row r="399" spans="2:2">
      <c r="B399" t="str">
        <f t="shared" si="30"/>
        <v/>
      </c>
    </row>
    <row r="400" spans="2:2">
      <c r="B400" t="str">
        <f t="shared" si="30"/>
        <v/>
      </c>
    </row>
    <row r="401" spans="2:2">
      <c r="B401" t="str">
        <f t="shared" si="30"/>
        <v/>
      </c>
    </row>
    <row r="402" spans="2:2">
      <c r="B402" t="str">
        <f t="shared" si="30"/>
        <v/>
      </c>
    </row>
    <row r="403" spans="2:2">
      <c r="B403" t="str">
        <f t="shared" si="30"/>
        <v/>
      </c>
    </row>
    <row r="404" spans="2:2">
      <c r="B404" t="str">
        <f t="shared" si="30"/>
        <v/>
      </c>
    </row>
    <row r="405" spans="2:2">
      <c r="B405" t="str">
        <f t="shared" si="30"/>
        <v/>
      </c>
    </row>
    <row r="406" spans="2:2">
      <c r="B406" t="str">
        <f t="shared" si="30"/>
        <v/>
      </c>
    </row>
    <row r="407" spans="2:2">
      <c r="B407" t="str">
        <f t="shared" si="30"/>
        <v/>
      </c>
    </row>
    <row r="408" spans="2:2">
      <c r="B408" t="str">
        <f t="shared" si="30"/>
        <v/>
      </c>
    </row>
    <row r="409" spans="2:2">
      <c r="B409" t="str">
        <f t="shared" si="30"/>
        <v/>
      </c>
    </row>
    <row r="410" spans="2:2">
      <c r="B410" t="str">
        <f t="shared" si="30"/>
        <v/>
      </c>
    </row>
    <row r="411" spans="2:2">
      <c r="B411" t="str">
        <f t="shared" si="30"/>
        <v/>
      </c>
    </row>
    <row r="412" spans="2:2">
      <c r="B412" t="str">
        <f t="shared" si="30"/>
        <v/>
      </c>
    </row>
    <row r="413" spans="2:2">
      <c r="B413" t="str">
        <f t="shared" si="30"/>
        <v/>
      </c>
    </row>
    <row r="414" spans="2:2">
      <c r="B414" t="str">
        <f t="shared" si="30"/>
        <v/>
      </c>
    </row>
    <row r="415" spans="2:2">
      <c r="B415" t="str">
        <f t="shared" si="30"/>
        <v/>
      </c>
    </row>
    <row r="416" spans="2:2">
      <c r="B416" t="str">
        <f t="shared" si="30"/>
        <v/>
      </c>
    </row>
    <row r="417" spans="2:2">
      <c r="B417" t="str">
        <f t="shared" si="30"/>
        <v/>
      </c>
    </row>
    <row r="418" spans="2:2">
      <c r="B418" t="str">
        <f t="shared" si="30"/>
        <v/>
      </c>
    </row>
    <row r="419" spans="2:2">
      <c r="B419" t="str">
        <f t="shared" si="30"/>
        <v/>
      </c>
    </row>
    <row r="420" spans="2:2">
      <c r="B420" t="str">
        <f t="shared" si="30"/>
        <v/>
      </c>
    </row>
    <row r="421" spans="2:2">
      <c r="B421" t="str">
        <f t="shared" si="30"/>
        <v/>
      </c>
    </row>
    <row r="422" spans="2:2">
      <c r="B422" t="str">
        <f t="shared" si="30"/>
        <v/>
      </c>
    </row>
    <row r="423" spans="2:2">
      <c r="B423" t="str">
        <f t="shared" si="30"/>
        <v/>
      </c>
    </row>
    <row r="424" spans="2:2">
      <c r="B424" t="str">
        <f t="shared" si="30"/>
        <v/>
      </c>
    </row>
    <row r="425" spans="2:2">
      <c r="B425" t="str">
        <f t="shared" si="30"/>
        <v/>
      </c>
    </row>
    <row r="426" spans="2:2">
      <c r="B426" t="str">
        <f t="shared" si="30"/>
        <v/>
      </c>
    </row>
    <row r="427" spans="2:2">
      <c r="B427" t="str">
        <f t="shared" si="30"/>
        <v/>
      </c>
    </row>
    <row r="428" spans="2:2">
      <c r="B428" t="str">
        <f t="shared" si="30"/>
        <v/>
      </c>
    </row>
    <row r="429" spans="2:2">
      <c r="B429" t="str">
        <f t="shared" si="30"/>
        <v/>
      </c>
    </row>
    <row r="430" spans="2:2">
      <c r="B430" t="str">
        <f t="shared" si="30"/>
        <v/>
      </c>
    </row>
    <row r="431" spans="2:2">
      <c r="B431" t="str">
        <f t="shared" si="30"/>
        <v/>
      </c>
    </row>
    <row r="432" spans="2:2">
      <c r="B432" t="str">
        <f t="shared" si="30"/>
        <v/>
      </c>
    </row>
    <row r="433" spans="2:2">
      <c r="B433" t="str">
        <f t="shared" si="30"/>
        <v/>
      </c>
    </row>
    <row r="434" spans="2:2">
      <c r="B434" t="str">
        <f t="shared" si="30"/>
        <v/>
      </c>
    </row>
    <row r="435" spans="2:2">
      <c r="B435" t="str">
        <f t="shared" si="30"/>
        <v/>
      </c>
    </row>
    <row r="436" spans="2:2">
      <c r="B436" t="str">
        <f t="shared" si="30"/>
        <v/>
      </c>
    </row>
    <row r="437" spans="2:2">
      <c r="B437" t="str">
        <f t="shared" si="30"/>
        <v/>
      </c>
    </row>
    <row r="438" spans="2:2">
      <c r="B438" t="str">
        <f t="shared" si="30"/>
        <v/>
      </c>
    </row>
    <row r="439" spans="2:2">
      <c r="B439" t="str">
        <f t="shared" si="30"/>
        <v/>
      </c>
    </row>
    <row r="440" spans="2:2">
      <c r="B440" t="str">
        <f t="shared" si="30"/>
        <v/>
      </c>
    </row>
    <row r="441" spans="2:2">
      <c r="B441" t="str">
        <f t="shared" si="30"/>
        <v/>
      </c>
    </row>
    <row r="442" spans="2:2">
      <c r="B442" t="str">
        <f t="shared" si="30"/>
        <v/>
      </c>
    </row>
    <row r="443" spans="2:2">
      <c r="B443" t="str">
        <f t="shared" si="30"/>
        <v/>
      </c>
    </row>
    <row r="444" spans="2:2">
      <c r="B444" t="str">
        <f t="shared" si="30"/>
        <v/>
      </c>
    </row>
    <row r="445" spans="2:2">
      <c r="B445" t="str">
        <f t="shared" si="30"/>
        <v/>
      </c>
    </row>
    <row r="446" spans="2:2">
      <c r="B446" t="str">
        <f t="shared" si="30"/>
        <v/>
      </c>
    </row>
    <row r="447" spans="2:2">
      <c r="B447" t="str">
        <f t="shared" si="30"/>
        <v/>
      </c>
    </row>
    <row r="448" spans="2:2">
      <c r="B448" t="str">
        <f t="shared" si="30"/>
        <v/>
      </c>
    </row>
    <row r="449" spans="2:2">
      <c r="B449" t="str">
        <f t="shared" si="30"/>
        <v/>
      </c>
    </row>
    <row r="450" spans="2:2">
      <c r="B450" t="str">
        <f t="shared" si="30"/>
        <v/>
      </c>
    </row>
    <row r="451" spans="2:2">
      <c r="B451" t="str">
        <f t="shared" ref="B451:B514" si="31">H451&amp;F451</f>
        <v/>
      </c>
    </row>
    <row r="452" spans="2:2">
      <c r="B452" t="str">
        <f t="shared" si="31"/>
        <v/>
      </c>
    </row>
    <row r="453" spans="2:2">
      <c r="B453" t="str">
        <f t="shared" si="31"/>
        <v/>
      </c>
    </row>
    <row r="454" spans="2:2">
      <c r="B454" t="str">
        <f t="shared" si="31"/>
        <v/>
      </c>
    </row>
    <row r="455" spans="2:2">
      <c r="B455" t="str">
        <f t="shared" si="31"/>
        <v/>
      </c>
    </row>
    <row r="456" spans="2:2">
      <c r="B456" t="str">
        <f t="shared" si="31"/>
        <v/>
      </c>
    </row>
    <row r="457" spans="2:2">
      <c r="B457" t="str">
        <f t="shared" si="31"/>
        <v/>
      </c>
    </row>
    <row r="458" spans="2:2">
      <c r="B458" t="str">
        <f t="shared" si="31"/>
        <v/>
      </c>
    </row>
    <row r="459" spans="2:2">
      <c r="B459" t="str">
        <f t="shared" si="31"/>
        <v/>
      </c>
    </row>
    <row r="460" spans="2:2">
      <c r="B460" t="str">
        <f t="shared" si="31"/>
        <v/>
      </c>
    </row>
    <row r="461" spans="2:2">
      <c r="B461" t="str">
        <f t="shared" si="31"/>
        <v/>
      </c>
    </row>
    <row r="462" spans="2:2">
      <c r="B462" t="str">
        <f t="shared" si="31"/>
        <v/>
      </c>
    </row>
    <row r="463" spans="2:2">
      <c r="B463" t="str">
        <f t="shared" si="31"/>
        <v/>
      </c>
    </row>
    <row r="464" spans="2:2">
      <c r="B464" t="str">
        <f t="shared" si="31"/>
        <v/>
      </c>
    </row>
    <row r="465" spans="2:2">
      <c r="B465" t="str">
        <f t="shared" si="31"/>
        <v/>
      </c>
    </row>
    <row r="466" spans="2:2">
      <c r="B466" t="str">
        <f t="shared" si="31"/>
        <v/>
      </c>
    </row>
    <row r="467" spans="2:2">
      <c r="B467" t="str">
        <f t="shared" si="31"/>
        <v/>
      </c>
    </row>
    <row r="468" spans="2:2">
      <c r="B468" t="str">
        <f t="shared" si="31"/>
        <v/>
      </c>
    </row>
    <row r="469" spans="2:2">
      <c r="B469" t="str">
        <f t="shared" si="31"/>
        <v/>
      </c>
    </row>
    <row r="470" spans="2:2">
      <c r="B470" t="str">
        <f t="shared" si="31"/>
        <v/>
      </c>
    </row>
    <row r="471" spans="2:2">
      <c r="B471" t="str">
        <f t="shared" si="31"/>
        <v/>
      </c>
    </row>
    <row r="472" spans="2:2">
      <c r="B472" t="str">
        <f t="shared" si="31"/>
        <v/>
      </c>
    </row>
    <row r="473" spans="2:2">
      <c r="B473" t="str">
        <f t="shared" si="31"/>
        <v/>
      </c>
    </row>
    <row r="474" spans="2:2">
      <c r="B474" t="str">
        <f t="shared" si="31"/>
        <v/>
      </c>
    </row>
    <row r="475" spans="2:2">
      <c r="B475" t="str">
        <f t="shared" si="31"/>
        <v/>
      </c>
    </row>
    <row r="476" spans="2:2">
      <c r="B476" t="str">
        <f t="shared" si="31"/>
        <v/>
      </c>
    </row>
    <row r="477" spans="2:2">
      <c r="B477" t="str">
        <f t="shared" si="31"/>
        <v/>
      </c>
    </row>
    <row r="478" spans="2:2">
      <c r="B478" t="str">
        <f t="shared" si="31"/>
        <v/>
      </c>
    </row>
    <row r="479" spans="2:2">
      <c r="B479" t="str">
        <f t="shared" si="31"/>
        <v/>
      </c>
    </row>
    <row r="480" spans="2:2">
      <c r="B480" t="str">
        <f t="shared" si="31"/>
        <v/>
      </c>
    </row>
    <row r="481" spans="2:2">
      <c r="B481" t="str">
        <f t="shared" si="31"/>
        <v/>
      </c>
    </row>
    <row r="482" spans="2:2">
      <c r="B482" t="str">
        <f t="shared" si="31"/>
        <v/>
      </c>
    </row>
    <row r="483" spans="2:2">
      <c r="B483" t="str">
        <f t="shared" si="31"/>
        <v/>
      </c>
    </row>
    <row r="484" spans="2:2">
      <c r="B484" t="str">
        <f t="shared" si="31"/>
        <v/>
      </c>
    </row>
    <row r="485" spans="2:2">
      <c r="B485" t="str">
        <f t="shared" si="31"/>
        <v/>
      </c>
    </row>
    <row r="486" spans="2:2">
      <c r="B486" t="str">
        <f t="shared" si="31"/>
        <v/>
      </c>
    </row>
    <row r="487" spans="2:2">
      <c r="B487" t="str">
        <f t="shared" si="31"/>
        <v/>
      </c>
    </row>
    <row r="488" spans="2:2">
      <c r="B488" t="str">
        <f t="shared" si="31"/>
        <v/>
      </c>
    </row>
    <row r="489" spans="2:2">
      <c r="B489" t="str">
        <f t="shared" si="31"/>
        <v/>
      </c>
    </row>
    <row r="490" spans="2:2">
      <c r="B490" t="str">
        <f t="shared" si="31"/>
        <v/>
      </c>
    </row>
    <row r="491" spans="2:2">
      <c r="B491" t="str">
        <f t="shared" si="31"/>
        <v/>
      </c>
    </row>
    <row r="492" spans="2:2">
      <c r="B492" t="str">
        <f t="shared" si="31"/>
        <v/>
      </c>
    </row>
    <row r="493" spans="2:2">
      <c r="B493" t="str">
        <f t="shared" si="31"/>
        <v/>
      </c>
    </row>
    <row r="494" spans="2:2">
      <c r="B494" t="str">
        <f t="shared" si="31"/>
        <v/>
      </c>
    </row>
    <row r="495" spans="2:2">
      <c r="B495" t="str">
        <f t="shared" si="31"/>
        <v/>
      </c>
    </row>
    <row r="496" spans="2:2">
      <c r="B496" t="str">
        <f t="shared" si="31"/>
        <v/>
      </c>
    </row>
    <row r="497" spans="2:2">
      <c r="B497" t="str">
        <f t="shared" si="31"/>
        <v/>
      </c>
    </row>
    <row r="498" spans="2:2">
      <c r="B498" t="str">
        <f t="shared" si="31"/>
        <v/>
      </c>
    </row>
    <row r="499" spans="2:2">
      <c r="B499" t="str">
        <f t="shared" si="31"/>
        <v/>
      </c>
    </row>
    <row r="500" spans="2:2">
      <c r="B500" t="str">
        <f t="shared" si="31"/>
        <v/>
      </c>
    </row>
    <row r="501" spans="2:2">
      <c r="B501" t="str">
        <f t="shared" si="31"/>
        <v/>
      </c>
    </row>
    <row r="502" spans="2:2">
      <c r="B502" t="str">
        <f t="shared" si="31"/>
        <v/>
      </c>
    </row>
    <row r="503" spans="2:2">
      <c r="B503" t="str">
        <f t="shared" si="31"/>
        <v/>
      </c>
    </row>
    <row r="504" spans="2:2">
      <c r="B504" t="str">
        <f t="shared" si="31"/>
        <v/>
      </c>
    </row>
    <row r="505" spans="2:2">
      <c r="B505" t="str">
        <f t="shared" si="31"/>
        <v/>
      </c>
    </row>
    <row r="506" spans="2:2">
      <c r="B506" t="str">
        <f t="shared" si="31"/>
        <v/>
      </c>
    </row>
    <row r="507" spans="2:2">
      <c r="B507" t="str">
        <f t="shared" si="31"/>
        <v/>
      </c>
    </row>
    <row r="508" spans="2:2">
      <c r="B508" t="str">
        <f t="shared" si="31"/>
        <v/>
      </c>
    </row>
    <row r="509" spans="2:2">
      <c r="B509" t="str">
        <f t="shared" si="31"/>
        <v/>
      </c>
    </row>
    <row r="510" spans="2:2">
      <c r="B510" t="str">
        <f t="shared" si="31"/>
        <v/>
      </c>
    </row>
    <row r="511" spans="2:2">
      <c r="B511" t="str">
        <f t="shared" si="31"/>
        <v/>
      </c>
    </row>
    <row r="512" spans="2:2">
      <c r="B512" t="str">
        <f t="shared" si="31"/>
        <v/>
      </c>
    </row>
    <row r="513" spans="2:2">
      <c r="B513" t="str">
        <f t="shared" si="31"/>
        <v/>
      </c>
    </row>
    <row r="514" spans="2:2">
      <c r="B514" t="str">
        <f t="shared" si="31"/>
        <v/>
      </c>
    </row>
    <row r="515" spans="2:2">
      <c r="B515" t="str">
        <f t="shared" ref="B515:B578" si="32">H515&amp;F515</f>
        <v/>
      </c>
    </row>
    <row r="516" spans="2:2">
      <c r="B516" t="str">
        <f t="shared" si="32"/>
        <v/>
      </c>
    </row>
    <row r="517" spans="2:2">
      <c r="B517" t="str">
        <f t="shared" si="32"/>
        <v/>
      </c>
    </row>
    <row r="518" spans="2:2">
      <c r="B518" t="str">
        <f t="shared" si="32"/>
        <v/>
      </c>
    </row>
    <row r="519" spans="2:2">
      <c r="B519" t="str">
        <f t="shared" si="32"/>
        <v/>
      </c>
    </row>
    <row r="520" spans="2:2">
      <c r="B520" t="str">
        <f t="shared" si="32"/>
        <v/>
      </c>
    </row>
    <row r="521" spans="2:2">
      <c r="B521" t="str">
        <f t="shared" si="32"/>
        <v/>
      </c>
    </row>
    <row r="522" spans="2:2">
      <c r="B522" t="str">
        <f t="shared" si="32"/>
        <v/>
      </c>
    </row>
    <row r="523" spans="2:2">
      <c r="B523" t="str">
        <f t="shared" si="32"/>
        <v/>
      </c>
    </row>
    <row r="524" spans="2:2">
      <c r="B524" t="str">
        <f t="shared" si="32"/>
        <v/>
      </c>
    </row>
    <row r="525" spans="2:2">
      <c r="B525" t="str">
        <f t="shared" si="32"/>
        <v/>
      </c>
    </row>
    <row r="526" spans="2:2">
      <c r="B526" t="str">
        <f t="shared" si="32"/>
        <v/>
      </c>
    </row>
    <row r="527" spans="2:2">
      <c r="B527" t="str">
        <f t="shared" si="32"/>
        <v/>
      </c>
    </row>
    <row r="528" spans="2:2">
      <c r="B528" t="str">
        <f t="shared" si="32"/>
        <v/>
      </c>
    </row>
    <row r="529" spans="2:2">
      <c r="B529" t="str">
        <f t="shared" si="32"/>
        <v/>
      </c>
    </row>
    <row r="530" spans="2:2">
      <c r="B530" t="str">
        <f t="shared" si="32"/>
        <v/>
      </c>
    </row>
    <row r="531" spans="2:2">
      <c r="B531" t="str">
        <f t="shared" si="32"/>
        <v/>
      </c>
    </row>
    <row r="532" spans="2:2">
      <c r="B532" t="str">
        <f t="shared" si="32"/>
        <v/>
      </c>
    </row>
    <row r="533" spans="2:2">
      <c r="B533" t="str">
        <f t="shared" si="32"/>
        <v/>
      </c>
    </row>
    <row r="534" spans="2:2">
      <c r="B534" t="str">
        <f t="shared" si="32"/>
        <v/>
      </c>
    </row>
    <row r="535" spans="2:2">
      <c r="B535" t="str">
        <f t="shared" si="32"/>
        <v/>
      </c>
    </row>
    <row r="536" spans="2:2">
      <c r="B536" t="str">
        <f t="shared" si="32"/>
        <v/>
      </c>
    </row>
    <row r="537" spans="2:2">
      <c r="B537" t="str">
        <f t="shared" si="32"/>
        <v/>
      </c>
    </row>
    <row r="538" spans="2:2">
      <c r="B538" t="str">
        <f t="shared" si="32"/>
        <v/>
      </c>
    </row>
    <row r="539" spans="2:2">
      <c r="B539" t="str">
        <f t="shared" si="32"/>
        <v/>
      </c>
    </row>
    <row r="540" spans="2:2">
      <c r="B540" t="str">
        <f t="shared" si="32"/>
        <v/>
      </c>
    </row>
    <row r="541" spans="2:2">
      <c r="B541" t="str">
        <f t="shared" si="32"/>
        <v/>
      </c>
    </row>
    <row r="542" spans="2:2">
      <c r="B542" t="str">
        <f t="shared" si="32"/>
        <v/>
      </c>
    </row>
    <row r="543" spans="2:2">
      <c r="B543" t="str">
        <f t="shared" si="32"/>
        <v/>
      </c>
    </row>
    <row r="544" spans="2:2">
      <c r="B544" t="str">
        <f t="shared" si="32"/>
        <v/>
      </c>
    </row>
    <row r="545" spans="2:2">
      <c r="B545" t="str">
        <f t="shared" si="32"/>
        <v/>
      </c>
    </row>
    <row r="546" spans="2:2">
      <c r="B546" t="str">
        <f t="shared" si="32"/>
        <v/>
      </c>
    </row>
    <row r="547" spans="2:2">
      <c r="B547" t="str">
        <f t="shared" si="32"/>
        <v/>
      </c>
    </row>
    <row r="548" spans="2:2">
      <c r="B548" t="str">
        <f t="shared" si="32"/>
        <v/>
      </c>
    </row>
    <row r="549" spans="2:2">
      <c r="B549" t="str">
        <f t="shared" si="32"/>
        <v/>
      </c>
    </row>
    <row r="550" spans="2:2">
      <c r="B550" t="str">
        <f t="shared" si="32"/>
        <v/>
      </c>
    </row>
    <row r="551" spans="2:2">
      <c r="B551" t="str">
        <f t="shared" si="32"/>
        <v/>
      </c>
    </row>
    <row r="552" spans="2:2">
      <c r="B552" t="str">
        <f t="shared" si="32"/>
        <v/>
      </c>
    </row>
    <row r="553" spans="2:2">
      <c r="B553" t="str">
        <f t="shared" si="32"/>
        <v/>
      </c>
    </row>
    <row r="554" spans="2:2">
      <c r="B554" t="str">
        <f t="shared" si="32"/>
        <v/>
      </c>
    </row>
    <row r="555" spans="2:2">
      <c r="B555" t="str">
        <f t="shared" si="32"/>
        <v/>
      </c>
    </row>
    <row r="556" spans="2:2">
      <c r="B556" t="str">
        <f t="shared" si="32"/>
        <v/>
      </c>
    </row>
    <row r="557" spans="2:2">
      <c r="B557" t="str">
        <f t="shared" si="32"/>
        <v/>
      </c>
    </row>
    <row r="558" spans="2:2">
      <c r="B558" t="str">
        <f t="shared" si="32"/>
        <v/>
      </c>
    </row>
    <row r="559" spans="2:2">
      <c r="B559" t="str">
        <f t="shared" si="32"/>
        <v/>
      </c>
    </row>
    <row r="560" spans="2:2">
      <c r="B560" t="str">
        <f t="shared" si="32"/>
        <v/>
      </c>
    </row>
    <row r="561" spans="2:2">
      <c r="B561" t="str">
        <f t="shared" si="32"/>
        <v/>
      </c>
    </row>
    <row r="562" spans="2:2">
      <c r="B562" t="str">
        <f t="shared" si="32"/>
        <v/>
      </c>
    </row>
    <row r="563" spans="2:2">
      <c r="B563" t="str">
        <f t="shared" si="32"/>
        <v/>
      </c>
    </row>
    <row r="564" spans="2:2">
      <c r="B564" t="str">
        <f t="shared" si="32"/>
        <v/>
      </c>
    </row>
    <row r="565" spans="2:2">
      <c r="B565" t="str">
        <f t="shared" si="32"/>
        <v/>
      </c>
    </row>
    <row r="566" spans="2:2">
      <c r="B566" t="str">
        <f t="shared" si="32"/>
        <v/>
      </c>
    </row>
    <row r="567" spans="2:2">
      <c r="B567" t="str">
        <f t="shared" si="32"/>
        <v/>
      </c>
    </row>
    <row r="568" spans="2:2">
      <c r="B568" t="str">
        <f t="shared" si="32"/>
        <v/>
      </c>
    </row>
    <row r="569" spans="2:2">
      <c r="B569" t="str">
        <f t="shared" si="32"/>
        <v/>
      </c>
    </row>
    <row r="570" spans="2:2">
      <c r="B570" t="str">
        <f t="shared" si="32"/>
        <v/>
      </c>
    </row>
    <row r="571" spans="2:2">
      <c r="B571" t="str">
        <f t="shared" si="32"/>
        <v/>
      </c>
    </row>
    <row r="572" spans="2:2">
      <c r="B572" t="str">
        <f t="shared" si="32"/>
        <v/>
      </c>
    </row>
    <row r="573" spans="2:2">
      <c r="B573" t="str">
        <f t="shared" si="32"/>
        <v/>
      </c>
    </row>
    <row r="574" spans="2:2">
      <c r="B574" t="str">
        <f t="shared" si="32"/>
        <v/>
      </c>
    </row>
    <row r="575" spans="2:2">
      <c r="B575" t="str">
        <f t="shared" si="32"/>
        <v/>
      </c>
    </row>
    <row r="576" spans="2:2">
      <c r="B576" t="str">
        <f t="shared" si="32"/>
        <v/>
      </c>
    </row>
    <row r="577" spans="2:2">
      <c r="B577" t="str">
        <f t="shared" si="32"/>
        <v/>
      </c>
    </row>
    <row r="578" spans="2:2">
      <c r="B578" t="str">
        <f t="shared" si="32"/>
        <v/>
      </c>
    </row>
    <row r="579" spans="2:2">
      <c r="B579" t="str">
        <f t="shared" ref="B579:B642" si="33">H579&amp;F579</f>
        <v/>
      </c>
    </row>
    <row r="580" spans="2:2">
      <c r="B580" t="str">
        <f t="shared" si="33"/>
        <v/>
      </c>
    </row>
    <row r="581" spans="2:2">
      <c r="B581" t="str">
        <f t="shared" si="33"/>
        <v/>
      </c>
    </row>
    <row r="582" spans="2:2">
      <c r="B582" t="str">
        <f t="shared" si="33"/>
        <v/>
      </c>
    </row>
    <row r="583" spans="2:2">
      <c r="B583" t="str">
        <f t="shared" si="33"/>
        <v/>
      </c>
    </row>
    <row r="584" spans="2:2">
      <c r="B584" t="str">
        <f t="shared" si="33"/>
        <v/>
      </c>
    </row>
    <row r="585" spans="2:2">
      <c r="B585" t="str">
        <f t="shared" si="33"/>
        <v/>
      </c>
    </row>
    <row r="586" spans="2:2">
      <c r="B586" t="str">
        <f t="shared" si="33"/>
        <v/>
      </c>
    </row>
    <row r="587" spans="2:2">
      <c r="B587" t="str">
        <f t="shared" si="33"/>
        <v/>
      </c>
    </row>
    <row r="588" spans="2:2">
      <c r="B588" t="str">
        <f t="shared" si="33"/>
        <v/>
      </c>
    </row>
    <row r="589" spans="2:2">
      <c r="B589" t="str">
        <f t="shared" si="33"/>
        <v/>
      </c>
    </row>
    <row r="590" spans="2:2">
      <c r="B590" t="str">
        <f t="shared" si="33"/>
        <v/>
      </c>
    </row>
    <row r="591" spans="2:2">
      <c r="B591" t="str">
        <f t="shared" si="33"/>
        <v/>
      </c>
    </row>
    <row r="592" spans="2:2">
      <c r="B592" t="str">
        <f t="shared" si="33"/>
        <v/>
      </c>
    </row>
    <row r="593" spans="2:2">
      <c r="B593" t="str">
        <f t="shared" si="33"/>
        <v/>
      </c>
    </row>
    <row r="594" spans="2:2">
      <c r="B594" t="str">
        <f t="shared" si="33"/>
        <v/>
      </c>
    </row>
    <row r="595" spans="2:2">
      <c r="B595" t="str">
        <f t="shared" si="33"/>
        <v/>
      </c>
    </row>
    <row r="596" spans="2:2">
      <c r="B596" t="str">
        <f t="shared" si="33"/>
        <v/>
      </c>
    </row>
    <row r="597" spans="2:2">
      <c r="B597" t="str">
        <f t="shared" si="33"/>
        <v/>
      </c>
    </row>
    <row r="598" spans="2:2">
      <c r="B598" t="str">
        <f t="shared" si="33"/>
        <v/>
      </c>
    </row>
    <row r="599" spans="2:2">
      <c r="B599" t="str">
        <f t="shared" si="33"/>
        <v/>
      </c>
    </row>
    <row r="600" spans="2:2">
      <c r="B600" t="str">
        <f t="shared" si="33"/>
        <v/>
      </c>
    </row>
    <row r="601" spans="2:2">
      <c r="B601" t="str">
        <f t="shared" si="33"/>
        <v/>
      </c>
    </row>
    <row r="602" spans="2:2">
      <c r="B602" t="str">
        <f t="shared" si="33"/>
        <v/>
      </c>
    </row>
    <row r="603" spans="2:2">
      <c r="B603" t="str">
        <f t="shared" si="33"/>
        <v/>
      </c>
    </row>
    <row r="604" spans="2:2">
      <c r="B604" t="str">
        <f t="shared" si="33"/>
        <v/>
      </c>
    </row>
    <row r="605" spans="2:2">
      <c r="B605" t="str">
        <f t="shared" si="33"/>
        <v/>
      </c>
    </row>
    <row r="606" spans="2:2">
      <c r="B606" t="str">
        <f t="shared" si="33"/>
        <v/>
      </c>
    </row>
    <row r="607" spans="2:2">
      <c r="B607" t="str">
        <f t="shared" si="33"/>
        <v/>
      </c>
    </row>
    <row r="608" spans="2:2">
      <c r="B608" t="str">
        <f t="shared" si="33"/>
        <v/>
      </c>
    </row>
    <row r="609" spans="2:2">
      <c r="B609" t="str">
        <f t="shared" si="33"/>
        <v/>
      </c>
    </row>
    <row r="610" spans="2:2">
      <c r="B610" t="str">
        <f t="shared" si="33"/>
        <v/>
      </c>
    </row>
    <row r="611" spans="2:2">
      <c r="B611" t="str">
        <f t="shared" si="33"/>
        <v/>
      </c>
    </row>
    <row r="612" spans="2:2">
      <c r="B612" t="str">
        <f t="shared" si="33"/>
        <v/>
      </c>
    </row>
    <row r="613" spans="2:2">
      <c r="B613" t="str">
        <f t="shared" si="33"/>
        <v/>
      </c>
    </row>
    <row r="614" spans="2:2">
      <c r="B614" t="str">
        <f t="shared" si="33"/>
        <v/>
      </c>
    </row>
    <row r="615" spans="2:2">
      <c r="B615" t="str">
        <f t="shared" si="33"/>
        <v/>
      </c>
    </row>
    <row r="616" spans="2:2">
      <c r="B616" t="str">
        <f t="shared" si="33"/>
        <v/>
      </c>
    </row>
    <row r="617" spans="2:2">
      <c r="B617" t="str">
        <f t="shared" si="33"/>
        <v/>
      </c>
    </row>
    <row r="618" spans="2:2">
      <c r="B618" t="str">
        <f t="shared" si="33"/>
        <v/>
      </c>
    </row>
    <row r="619" spans="2:2">
      <c r="B619" t="str">
        <f t="shared" si="33"/>
        <v/>
      </c>
    </row>
    <row r="620" spans="2:2">
      <c r="B620" t="str">
        <f t="shared" si="33"/>
        <v/>
      </c>
    </row>
    <row r="621" spans="2:2">
      <c r="B621" t="str">
        <f t="shared" si="33"/>
        <v/>
      </c>
    </row>
    <row r="622" spans="2:2">
      <c r="B622" t="str">
        <f t="shared" si="33"/>
        <v/>
      </c>
    </row>
    <row r="623" spans="2:2">
      <c r="B623" t="str">
        <f t="shared" si="33"/>
        <v/>
      </c>
    </row>
    <row r="624" spans="2:2">
      <c r="B624" t="str">
        <f t="shared" si="33"/>
        <v/>
      </c>
    </row>
    <row r="625" spans="2:2">
      <c r="B625" t="str">
        <f t="shared" si="33"/>
        <v/>
      </c>
    </row>
    <row r="626" spans="2:2">
      <c r="B626" t="str">
        <f t="shared" si="33"/>
        <v/>
      </c>
    </row>
    <row r="627" spans="2:2">
      <c r="B627" t="str">
        <f t="shared" si="33"/>
        <v/>
      </c>
    </row>
    <row r="628" spans="2:2">
      <c r="B628" t="str">
        <f t="shared" si="33"/>
        <v/>
      </c>
    </row>
    <row r="629" spans="2:2">
      <c r="B629" t="str">
        <f t="shared" si="33"/>
        <v/>
      </c>
    </row>
    <row r="630" spans="2:2">
      <c r="B630" t="str">
        <f t="shared" si="33"/>
        <v/>
      </c>
    </row>
    <row r="631" spans="2:2">
      <c r="B631" t="str">
        <f t="shared" si="33"/>
        <v/>
      </c>
    </row>
    <row r="632" spans="2:2">
      <c r="B632" t="str">
        <f t="shared" si="33"/>
        <v/>
      </c>
    </row>
    <row r="633" spans="2:2">
      <c r="B633" t="str">
        <f t="shared" si="33"/>
        <v/>
      </c>
    </row>
    <row r="634" spans="2:2">
      <c r="B634" t="str">
        <f t="shared" si="33"/>
        <v/>
      </c>
    </row>
    <row r="635" spans="2:2">
      <c r="B635" t="str">
        <f t="shared" si="33"/>
        <v/>
      </c>
    </row>
    <row r="636" spans="2:2">
      <c r="B636" t="str">
        <f t="shared" si="33"/>
        <v/>
      </c>
    </row>
    <row r="637" spans="2:2">
      <c r="B637" t="str">
        <f t="shared" si="33"/>
        <v/>
      </c>
    </row>
    <row r="638" spans="2:2">
      <c r="B638" t="str">
        <f t="shared" si="33"/>
        <v/>
      </c>
    </row>
    <row r="639" spans="2:2">
      <c r="B639" t="str">
        <f t="shared" si="33"/>
        <v/>
      </c>
    </row>
    <row r="640" spans="2:2">
      <c r="B640" t="str">
        <f t="shared" si="33"/>
        <v/>
      </c>
    </row>
    <row r="641" spans="2:2">
      <c r="B641" t="str">
        <f t="shared" si="33"/>
        <v/>
      </c>
    </row>
    <row r="642" spans="2:2">
      <c r="B642" t="str">
        <f t="shared" si="33"/>
        <v/>
      </c>
    </row>
    <row r="643" spans="2:2">
      <c r="B643" t="str">
        <f t="shared" ref="B643:B706" si="34">H643&amp;F643</f>
        <v/>
      </c>
    </row>
    <row r="644" spans="2:2">
      <c r="B644" t="str">
        <f t="shared" si="34"/>
        <v/>
      </c>
    </row>
    <row r="645" spans="2:2">
      <c r="B645" t="str">
        <f t="shared" si="34"/>
        <v/>
      </c>
    </row>
    <row r="646" spans="2:2">
      <c r="B646" t="str">
        <f t="shared" si="34"/>
        <v/>
      </c>
    </row>
    <row r="647" spans="2:2">
      <c r="B647" t="str">
        <f t="shared" si="34"/>
        <v/>
      </c>
    </row>
    <row r="648" spans="2:2">
      <c r="B648" t="str">
        <f t="shared" si="34"/>
        <v/>
      </c>
    </row>
    <row r="649" spans="2:2">
      <c r="B649" t="str">
        <f t="shared" si="34"/>
        <v/>
      </c>
    </row>
    <row r="650" spans="2:2">
      <c r="B650" t="str">
        <f t="shared" si="34"/>
        <v/>
      </c>
    </row>
    <row r="651" spans="2:2">
      <c r="B651" t="str">
        <f t="shared" si="34"/>
        <v/>
      </c>
    </row>
    <row r="652" spans="2:2">
      <c r="B652" t="str">
        <f t="shared" si="34"/>
        <v/>
      </c>
    </row>
    <row r="653" spans="2:2">
      <c r="B653" t="str">
        <f t="shared" si="34"/>
        <v/>
      </c>
    </row>
    <row r="654" spans="2:2">
      <c r="B654" t="str">
        <f t="shared" si="34"/>
        <v/>
      </c>
    </row>
    <row r="655" spans="2:2">
      <c r="B655" t="str">
        <f t="shared" si="34"/>
        <v/>
      </c>
    </row>
    <row r="656" spans="2:2">
      <c r="B656" t="str">
        <f t="shared" si="34"/>
        <v/>
      </c>
    </row>
    <row r="657" spans="2:2">
      <c r="B657" t="str">
        <f t="shared" si="34"/>
        <v/>
      </c>
    </row>
    <row r="658" spans="2:2">
      <c r="B658" t="str">
        <f t="shared" si="34"/>
        <v/>
      </c>
    </row>
    <row r="659" spans="2:2">
      <c r="B659" t="str">
        <f t="shared" si="34"/>
        <v/>
      </c>
    </row>
    <row r="660" spans="2:2">
      <c r="B660" t="str">
        <f t="shared" si="34"/>
        <v/>
      </c>
    </row>
    <row r="661" spans="2:2">
      <c r="B661" t="str">
        <f t="shared" si="34"/>
        <v/>
      </c>
    </row>
    <row r="662" spans="2:2">
      <c r="B662" t="str">
        <f t="shared" si="34"/>
        <v/>
      </c>
    </row>
    <row r="663" spans="2:2">
      <c r="B663" t="str">
        <f t="shared" si="34"/>
        <v/>
      </c>
    </row>
    <row r="664" spans="2:2">
      <c r="B664" t="str">
        <f t="shared" si="34"/>
        <v/>
      </c>
    </row>
    <row r="665" spans="2:2">
      <c r="B665" t="str">
        <f t="shared" si="34"/>
        <v/>
      </c>
    </row>
    <row r="666" spans="2:2">
      <c r="B666" t="str">
        <f t="shared" si="34"/>
        <v/>
      </c>
    </row>
    <row r="667" spans="2:2">
      <c r="B667" t="str">
        <f t="shared" si="34"/>
        <v/>
      </c>
    </row>
    <row r="668" spans="2:2">
      <c r="B668" t="str">
        <f t="shared" si="34"/>
        <v/>
      </c>
    </row>
    <row r="669" spans="2:2">
      <c r="B669" t="str">
        <f t="shared" si="34"/>
        <v/>
      </c>
    </row>
    <row r="670" spans="2:2">
      <c r="B670" t="str">
        <f t="shared" si="34"/>
        <v/>
      </c>
    </row>
    <row r="671" spans="2:2">
      <c r="B671" t="str">
        <f t="shared" si="34"/>
        <v/>
      </c>
    </row>
    <row r="672" spans="2:2">
      <c r="B672" t="str">
        <f t="shared" si="34"/>
        <v/>
      </c>
    </row>
    <row r="673" spans="2:2">
      <c r="B673" t="str">
        <f t="shared" si="34"/>
        <v/>
      </c>
    </row>
    <row r="674" spans="2:2">
      <c r="B674" t="str">
        <f t="shared" si="34"/>
        <v/>
      </c>
    </row>
    <row r="675" spans="2:2">
      <c r="B675" t="str">
        <f t="shared" si="34"/>
        <v/>
      </c>
    </row>
    <row r="676" spans="2:2">
      <c r="B676" t="str">
        <f t="shared" si="34"/>
        <v/>
      </c>
    </row>
    <row r="677" spans="2:2">
      <c r="B677" t="str">
        <f t="shared" si="34"/>
        <v/>
      </c>
    </row>
    <row r="678" spans="2:2">
      <c r="B678" t="str">
        <f t="shared" si="34"/>
        <v/>
      </c>
    </row>
    <row r="679" spans="2:2">
      <c r="B679" t="str">
        <f t="shared" si="34"/>
        <v/>
      </c>
    </row>
    <row r="680" spans="2:2">
      <c r="B680" t="str">
        <f t="shared" si="34"/>
        <v/>
      </c>
    </row>
    <row r="681" spans="2:2">
      <c r="B681" t="str">
        <f t="shared" si="34"/>
        <v/>
      </c>
    </row>
    <row r="682" spans="2:2">
      <c r="B682" t="str">
        <f t="shared" si="34"/>
        <v/>
      </c>
    </row>
    <row r="683" spans="2:2">
      <c r="B683" t="str">
        <f t="shared" si="34"/>
        <v/>
      </c>
    </row>
    <row r="684" spans="2:2">
      <c r="B684" t="str">
        <f t="shared" si="34"/>
        <v/>
      </c>
    </row>
    <row r="685" spans="2:2">
      <c r="B685" t="str">
        <f t="shared" si="34"/>
        <v/>
      </c>
    </row>
    <row r="686" spans="2:2">
      <c r="B686" t="str">
        <f t="shared" si="34"/>
        <v/>
      </c>
    </row>
    <row r="687" spans="2:2">
      <c r="B687" t="str">
        <f t="shared" si="34"/>
        <v/>
      </c>
    </row>
    <row r="688" spans="2:2">
      <c r="B688" t="str">
        <f t="shared" si="34"/>
        <v/>
      </c>
    </row>
    <row r="689" spans="2:2">
      <c r="B689" t="str">
        <f t="shared" si="34"/>
        <v/>
      </c>
    </row>
    <row r="690" spans="2:2">
      <c r="B690" t="str">
        <f t="shared" si="34"/>
        <v/>
      </c>
    </row>
    <row r="691" spans="2:2">
      <c r="B691" t="str">
        <f t="shared" si="34"/>
        <v/>
      </c>
    </row>
    <row r="692" spans="2:2">
      <c r="B692" t="str">
        <f t="shared" si="34"/>
        <v/>
      </c>
    </row>
    <row r="693" spans="2:2">
      <c r="B693" t="str">
        <f t="shared" si="34"/>
        <v/>
      </c>
    </row>
    <row r="694" spans="2:2">
      <c r="B694" t="str">
        <f t="shared" si="34"/>
        <v/>
      </c>
    </row>
    <row r="695" spans="2:2">
      <c r="B695" t="str">
        <f t="shared" si="34"/>
        <v/>
      </c>
    </row>
    <row r="696" spans="2:2">
      <c r="B696" t="str">
        <f t="shared" si="34"/>
        <v/>
      </c>
    </row>
    <row r="697" spans="2:2">
      <c r="B697" t="str">
        <f t="shared" si="34"/>
        <v/>
      </c>
    </row>
    <row r="698" spans="2:2">
      <c r="B698" t="str">
        <f t="shared" si="34"/>
        <v/>
      </c>
    </row>
    <row r="699" spans="2:2">
      <c r="B699" t="str">
        <f t="shared" si="34"/>
        <v/>
      </c>
    </row>
    <row r="700" spans="2:2">
      <c r="B700" t="str">
        <f t="shared" si="34"/>
        <v/>
      </c>
    </row>
    <row r="701" spans="2:2">
      <c r="B701" t="str">
        <f t="shared" si="34"/>
        <v/>
      </c>
    </row>
    <row r="702" spans="2:2">
      <c r="B702" t="str">
        <f t="shared" si="34"/>
        <v/>
      </c>
    </row>
    <row r="703" spans="2:2">
      <c r="B703" t="str">
        <f t="shared" si="34"/>
        <v/>
      </c>
    </row>
    <row r="704" spans="2:2">
      <c r="B704" t="str">
        <f t="shared" si="34"/>
        <v/>
      </c>
    </row>
    <row r="705" spans="2:2">
      <c r="B705" t="str">
        <f t="shared" si="34"/>
        <v/>
      </c>
    </row>
    <row r="706" spans="2:2">
      <c r="B706" t="str">
        <f t="shared" si="34"/>
        <v/>
      </c>
    </row>
    <row r="707" spans="2:2">
      <c r="B707" t="str">
        <f t="shared" ref="B707:B770" si="35">H707&amp;F707</f>
        <v/>
      </c>
    </row>
    <row r="708" spans="2:2">
      <c r="B708" t="str">
        <f t="shared" si="35"/>
        <v/>
      </c>
    </row>
    <row r="709" spans="2:2">
      <c r="B709" t="str">
        <f t="shared" si="35"/>
        <v/>
      </c>
    </row>
    <row r="710" spans="2:2">
      <c r="B710" t="str">
        <f t="shared" si="35"/>
        <v/>
      </c>
    </row>
    <row r="711" spans="2:2">
      <c r="B711" t="str">
        <f t="shared" si="35"/>
        <v/>
      </c>
    </row>
    <row r="712" spans="2:2">
      <c r="B712" t="str">
        <f t="shared" si="35"/>
        <v/>
      </c>
    </row>
    <row r="713" spans="2:2">
      <c r="B713" t="str">
        <f t="shared" si="35"/>
        <v/>
      </c>
    </row>
    <row r="714" spans="2:2">
      <c r="B714" t="str">
        <f t="shared" si="35"/>
        <v/>
      </c>
    </row>
    <row r="715" spans="2:2">
      <c r="B715" t="str">
        <f t="shared" si="35"/>
        <v/>
      </c>
    </row>
    <row r="716" spans="2:2">
      <c r="B716" t="str">
        <f t="shared" si="35"/>
        <v/>
      </c>
    </row>
    <row r="717" spans="2:2">
      <c r="B717" t="str">
        <f t="shared" si="35"/>
        <v/>
      </c>
    </row>
    <row r="718" spans="2:2">
      <c r="B718" t="str">
        <f t="shared" si="35"/>
        <v/>
      </c>
    </row>
    <row r="719" spans="2:2">
      <c r="B719" t="str">
        <f t="shared" si="35"/>
        <v/>
      </c>
    </row>
    <row r="720" spans="2:2">
      <c r="B720" t="str">
        <f t="shared" si="35"/>
        <v/>
      </c>
    </row>
    <row r="721" spans="2:2">
      <c r="B721" t="str">
        <f t="shared" si="35"/>
        <v/>
      </c>
    </row>
    <row r="722" spans="2:2">
      <c r="B722" t="str">
        <f t="shared" si="35"/>
        <v/>
      </c>
    </row>
    <row r="723" spans="2:2">
      <c r="B723" t="str">
        <f t="shared" si="35"/>
        <v/>
      </c>
    </row>
    <row r="724" spans="2:2">
      <c r="B724" t="str">
        <f t="shared" si="35"/>
        <v/>
      </c>
    </row>
    <row r="725" spans="2:2">
      <c r="B725" t="str">
        <f t="shared" si="35"/>
        <v/>
      </c>
    </row>
    <row r="726" spans="2:2">
      <c r="B726" t="str">
        <f t="shared" si="35"/>
        <v/>
      </c>
    </row>
    <row r="727" spans="2:2">
      <c r="B727" t="str">
        <f t="shared" si="35"/>
        <v/>
      </c>
    </row>
    <row r="728" spans="2:2">
      <c r="B728" t="str">
        <f t="shared" si="35"/>
        <v/>
      </c>
    </row>
    <row r="729" spans="2:2">
      <c r="B729" t="str">
        <f t="shared" si="35"/>
        <v/>
      </c>
    </row>
    <row r="730" spans="2:2">
      <c r="B730" t="str">
        <f t="shared" si="35"/>
        <v/>
      </c>
    </row>
    <row r="731" spans="2:2">
      <c r="B731" t="str">
        <f t="shared" si="35"/>
        <v/>
      </c>
    </row>
    <row r="732" spans="2:2">
      <c r="B732" t="str">
        <f t="shared" si="35"/>
        <v/>
      </c>
    </row>
    <row r="733" spans="2:2">
      <c r="B733" t="str">
        <f t="shared" si="35"/>
        <v/>
      </c>
    </row>
    <row r="734" spans="2:2">
      <c r="B734" t="str">
        <f t="shared" si="35"/>
        <v/>
      </c>
    </row>
    <row r="735" spans="2:2">
      <c r="B735" t="str">
        <f t="shared" si="35"/>
        <v/>
      </c>
    </row>
    <row r="736" spans="2:2">
      <c r="B736" t="str">
        <f t="shared" si="35"/>
        <v/>
      </c>
    </row>
    <row r="737" spans="2:2">
      <c r="B737" t="str">
        <f t="shared" si="35"/>
        <v/>
      </c>
    </row>
    <row r="738" spans="2:2">
      <c r="B738" t="str">
        <f t="shared" si="35"/>
        <v/>
      </c>
    </row>
    <row r="739" spans="2:2">
      <c r="B739" t="str">
        <f t="shared" si="35"/>
        <v/>
      </c>
    </row>
    <row r="740" spans="2:2">
      <c r="B740" t="str">
        <f t="shared" si="35"/>
        <v/>
      </c>
    </row>
    <row r="741" spans="2:2">
      <c r="B741" t="str">
        <f t="shared" si="35"/>
        <v/>
      </c>
    </row>
    <row r="742" spans="2:2">
      <c r="B742" t="str">
        <f t="shared" si="35"/>
        <v/>
      </c>
    </row>
    <row r="743" spans="2:2">
      <c r="B743" t="str">
        <f t="shared" si="35"/>
        <v/>
      </c>
    </row>
    <row r="744" spans="2:2">
      <c r="B744" t="str">
        <f t="shared" si="35"/>
        <v/>
      </c>
    </row>
    <row r="745" spans="2:2">
      <c r="B745" t="str">
        <f t="shared" si="35"/>
        <v/>
      </c>
    </row>
    <row r="746" spans="2:2">
      <c r="B746" t="str">
        <f t="shared" si="35"/>
        <v/>
      </c>
    </row>
    <row r="747" spans="2:2">
      <c r="B747" t="str">
        <f t="shared" si="35"/>
        <v/>
      </c>
    </row>
    <row r="748" spans="2:2">
      <c r="B748" t="str">
        <f t="shared" si="35"/>
        <v/>
      </c>
    </row>
    <row r="749" spans="2:2">
      <c r="B749" t="str">
        <f t="shared" si="35"/>
        <v/>
      </c>
    </row>
    <row r="750" spans="2:2">
      <c r="B750" t="str">
        <f t="shared" si="35"/>
        <v/>
      </c>
    </row>
    <row r="751" spans="2:2">
      <c r="B751" t="str">
        <f t="shared" si="35"/>
        <v/>
      </c>
    </row>
    <row r="752" spans="2:2">
      <c r="B752" t="str">
        <f t="shared" si="35"/>
        <v/>
      </c>
    </row>
    <row r="753" spans="2:2">
      <c r="B753" t="str">
        <f t="shared" si="35"/>
        <v/>
      </c>
    </row>
    <row r="754" spans="2:2">
      <c r="B754" t="str">
        <f t="shared" si="35"/>
        <v/>
      </c>
    </row>
    <row r="755" spans="2:2">
      <c r="B755" t="str">
        <f t="shared" si="35"/>
        <v/>
      </c>
    </row>
    <row r="756" spans="2:2">
      <c r="B756" t="str">
        <f t="shared" si="35"/>
        <v/>
      </c>
    </row>
    <row r="757" spans="2:2">
      <c r="B757" t="str">
        <f t="shared" si="35"/>
        <v/>
      </c>
    </row>
    <row r="758" spans="2:2">
      <c r="B758" t="str">
        <f t="shared" si="35"/>
        <v/>
      </c>
    </row>
    <row r="759" spans="2:2">
      <c r="B759" t="str">
        <f t="shared" si="35"/>
        <v/>
      </c>
    </row>
    <row r="760" spans="2:2">
      <c r="B760" t="str">
        <f t="shared" si="35"/>
        <v/>
      </c>
    </row>
    <row r="761" spans="2:2">
      <c r="B761" t="str">
        <f t="shared" si="35"/>
        <v/>
      </c>
    </row>
    <row r="762" spans="2:2">
      <c r="B762" t="str">
        <f t="shared" si="35"/>
        <v/>
      </c>
    </row>
    <row r="763" spans="2:2">
      <c r="B763" t="str">
        <f t="shared" si="35"/>
        <v/>
      </c>
    </row>
    <row r="764" spans="2:2">
      <c r="B764" t="str">
        <f t="shared" si="35"/>
        <v/>
      </c>
    </row>
    <row r="765" spans="2:2">
      <c r="B765" t="str">
        <f t="shared" si="35"/>
        <v/>
      </c>
    </row>
    <row r="766" spans="2:2">
      <c r="B766" t="str">
        <f t="shared" si="35"/>
        <v/>
      </c>
    </row>
    <row r="767" spans="2:2">
      <c r="B767" t="str">
        <f t="shared" si="35"/>
        <v/>
      </c>
    </row>
    <row r="768" spans="2:2">
      <c r="B768" t="str">
        <f t="shared" si="35"/>
        <v/>
      </c>
    </row>
    <row r="769" spans="2:2">
      <c r="B769" t="str">
        <f t="shared" si="35"/>
        <v/>
      </c>
    </row>
    <row r="770" spans="2:2">
      <c r="B770" t="str">
        <f t="shared" si="35"/>
        <v/>
      </c>
    </row>
    <row r="771" spans="2:2">
      <c r="B771" t="str">
        <f t="shared" ref="B771:B834" si="36">H771&amp;F771</f>
        <v/>
      </c>
    </row>
    <row r="772" spans="2:2">
      <c r="B772" t="str">
        <f t="shared" si="36"/>
        <v/>
      </c>
    </row>
    <row r="773" spans="2:2">
      <c r="B773" t="str">
        <f t="shared" si="36"/>
        <v/>
      </c>
    </row>
    <row r="774" spans="2:2">
      <c r="B774" t="str">
        <f t="shared" si="36"/>
        <v/>
      </c>
    </row>
    <row r="775" spans="2:2">
      <c r="B775" t="str">
        <f t="shared" si="36"/>
        <v/>
      </c>
    </row>
    <row r="776" spans="2:2">
      <c r="B776" t="str">
        <f t="shared" si="36"/>
        <v/>
      </c>
    </row>
    <row r="777" spans="2:2">
      <c r="B777" t="str">
        <f t="shared" si="36"/>
        <v/>
      </c>
    </row>
    <row r="778" spans="2:2">
      <c r="B778" t="str">
        <f t="shared" si="36"/>
        <v/>
      </c>
    </row>
    <row r="779" spans="2:2">
      <c r="B779" t="str">
        <f t="shared" si="36"/>
        <v/>
      </c>
    </row>
    <row r="780" spans="2:2">
      <c r="B780" t="str">
        <f t="shared" si="36"/>
        <v/>
      </c>
    </row>
    <row r="781" spans="2:2">
      <c r="B781" t="str">
        <f t="shared" si="36"/>
        <v/>
      </c>
    </row>
    <row r="782" spans="2:2">
      <c r="B782" t="str">
        <f t="shared" si="36"/>
        <v/>
      </c>
    </row>
    <row r="783" spans="2:2">
      <c r="B783" t="str">
        <f t="shared" si="36"/>
        <v/>
      </c>
    </row>
    <row r="784" spans="2:2">
      <c r="B784" t="str">
        <f t="shared" si="36"/>
        <v/>
      </c>
    </row>
    <row r="785" spans="2:2">
      <c r="B785" t="str">
        <f t="shared" si="36"/>
        <v/>
      </c>
    </row>
    <row r="786" spans="2:2">
      <c r="B786" t="str">
        <f t="shared" si="36"/>
        <v/>
      </c>
    </row>
    <row r="787" spans="2:2">
      <c r="B787" t="str">
        <f t="shared" si="36"/>
        <v/>
      </c>
    </row>
    <row r="788" spans="2:2">
      <c r="B788" t="str">
        <f t="shared" si="36"/>
        <v/>
      </c>
    </row>
    <row r="789" spans="2:2">
      <c r="B789" t="str">
        <f t="shared" si="36"/>
        <v/>
      </c>
    </row>
    <row r="790" spans="2:2">
      <c r="B790" t="str">
        <f t="shared" si="36"/>
        <v/>
      </c>
    </row>
    <row r="791" spans="2:2">
      <c r="B791" t="str">
        <f t="shared" si="36"/>
        <v/>
      </c>
    </row>
    <row r="792" spans="2:2">
      <c r="B792" t="str">
        <f t="shared" si="36"/>
        <v/>
      </c>
    </row>
    <row r="793" spans="2:2">
      <c r="B793" t="str">
        <f t="shared" si="36"/>
        <v/>
      </c>
    </row>
    <row r="794" spans="2:2">
      <c r="B794" t="str">
        <f t="shared" si="36"/>
        <v/>
      </c>
    </row>
    <row r="795" spans="2:2">
      <c r="B795" t="str">
        <f t="shared" si="36"/>
        <v/>
      </c>
    </row>
    <row r="796" spans="2:2">
      <c r="B796" t="str">
        <f t="shared" si="36"/>
        <v/>
      </c>
    </row>
    <row r="797" spans="2:2">
      <c r="B797" t="str">
        <f t="shared" si="36"/>
        <v/>
      </c>
    </row>
    <row r="798" spans="2:2">
      <c r="B798" t="str">
        <f t="shared" si="36"/>
        <v/>
      </c>
    </row>
    <row r="799" spans="2:2">
      <c r="B799" t="str">
        <f t="shared" si="36"/>
        <v/>
      </c>
    </row>
    <row r="800" spans="2:2">
      <c r="B800" t="str">
        <f t="shared" si="36"/>
        <v/>
      </c>
    </row>
    <row r="801" spans="2:2">
      <c r="B801" t="str">
        <f t="shared" si="36"/>
        <v/>
      </c>
    </row>
    <row r="802" spans="2:2">
      <c r="B802" t="str">
        <f t="shared" si="36"/>
        <v/>
      </c>
    </row>
    <row r="803" spans="2:2">
      <c r="B803" t="str">
        <f t="shared" si="36"/>
        <v/>
      </c>
    </row>
    <row r="804" spans="2:2">
      <c r="B804" t="str">
        <f t="shared" si="36"/>
        <v/>
      </c>
    </row>
    <row r="805" spans="2:2">
      <c r="B805" t="str">
        <f t="shared" si="36"/>
        <v/>
      </c>
    </row>
    <row r="806" spans="2:2">
      <c r="B806" t="str">
        <f t="shared" si="36"/>
        <v/>
      </c>
    </row>
    <row r="807" spans="2:2">
      <c r="B807" t="str">
        <f t="shared" si="36"/>
        <v/>
      </c>
    </row>
    <row r="808" spans="2:2">
      <c r="B808" t="str">
        <f t="shared" si="36"/>
        <v/>
      </c>
    </row>
    <row r="809" spans="2:2">
      <c r="B809" t="str">
        <f t="shared" si="36"/>
        <v/>
      </c>
    </row>
    <row r="810" spans="2:2">
      <c r="B810" t="str">
        <f t="shared" si="36"/>
        <v/>
      </c>
    </row>
    <row r="811" spans="2:2">
      <c r="B811" t="str">
        <f t="shared" si="36"/>
        <v/>
      </c>
    </row>
    <row r="812" spans="2:2">
      <c r="B812" t="str">
        <f t="shared" si="36"/>
        <v/>
      </c>
    </row>
    <row r="813" spans="2:2">
      <c r="B813" t="str">
        <f t="shared" si="36"/>
        <v/>
      </c>
    </row>
    <row r="814" spans="2:2">
      <c r="B814" t="str">
        <f t="shared" si="36"/>
        <v/>
      </c>
    </row>
    <row r="815" spans="2:2">
      <c r="B815" t="str">
        <f t="shared" si="36"/>
        <v/>
      </c>
    </row>
    <row r="816" spans="2:2">
      <c r="B816" t="str">
        <f t="shared" si="36"/>
        <v/>
      </c>
    </row>
    <row r="817" spans="2:2">
      <c r="B817" t="str">
        <f t="shared" si="36"/>
        <v/>
      </c>
    </row>
    <row r="818" spans="2:2">
      <c r="B818" t="str">
        <f t="shared" si="36"/>
        <v/>
      </c>
    </row>
    <row r="819" spans="2:2">
      <c r="B819" t="str">
        <f t="shared" si="36"/>
        <v/>
      </c>
    </row>
    <row r="820" spans="2:2">
      <c r="B820" t="str">
        <f t="shared" si="36"/>
        <v/>
      </c>
    </row>
    <row r="821" spans="2:2">
      <c r="B821" t="str">
        <f t="shared" si="36"/>
        <v/>
      </c>
    </row>
    <row r="822" spans="2:2">
      <c r="B822" t="str">
        <f t="shared" si="36"/>
        <v/>
      </c>
    </row>
    <row r="823" spans="2:2">
      <c r="B823" t="str">
        <f t="shared" si="36"/>
        <v/>
      </c>
    </row>
    <row r="824" spans="2:2">
      <c r="B824" t="str">
        <f t="shared" si="36"/>
        <v/>
      </c>
    </row>
    <row r="825" spans="2:2">
      <c r="B825" t="str">
        <f t="shared" si="36"/>
        <v/>
      </c>
    </row>
    <row r="826" spans="2:2">
      <c r="B826" t="str">
        <f t="shared" si="36"/>
        <v/>
      </c>
    </row>
    <row r="827" spans="2:2">
      <c r="B827" t="str">
        <f t="shared" si="36"/>
        <v/>
      </c>
    </row>
    <row r="828" spans="2:2">
      <c r="B828" t="str">
        <f t="shared" si="36"/>
        <v/>
      </c>
    </row>
    <row r="829" spans="2:2">
      <c r="B829" t="str">
        <f t="shared" si="36"/>
        <v/>
      </c>
    </row>
    <row r="830" spans="2:2">
      <c r="B830" t="str">
        <f t="shared" si="36"/>
        <v/>
      </c>
    </row>
    <row r="831" spans="2:2">
      <c r="B831" t="str">
        <f t="shared" si="36"/>
        <v/>
      </c>
    </row>
    <row r="832" spans="2:2">
      <c r="B832" t="str">
        <f t="shared" si="36"/>
        <v/>
      </c>
    </row>
    <row r="833" spans="2:2">
      <c r="B833" t="str">
        <f t="shared" si="36"/>
        <v/>
      </c>
    </row>
    <row r="834" spans="2:2">
      <c r="B834" t="str">
        <f t="shared" si="36"/>
        <v/>
      </c>
    </row>
    <row r="835" spans="2:2">
      <c r="B835" t="str">
        <f t="shared" ref="B835:B898" si="37">H835&amp;F835</f>
        <v/>
      </c>
    </row>
    <row r="836" spans="2:2">
      <c r="B836" t="str">
        <f t="shared" si="37"/>
        <v/>
      </c>
    </row>
    <row r="837" spans="2:2">
      <c r="B837" t="str">
        <f t="shared" si="37"/>
        <v/>
      </c>
    </row>
    <row r="838" spans="2:2">
      <c r="B838" t="str">
        <f t="shared" si="37"/>
        <v/>
      </c>
    </row>
    <row r="839" spans="2:2">
      <c r="B839" t="str">
        <f t="shared" si="37"/>
        <v/>
      </c>
    </row>
    <row r="840" spans="2:2">
      <c r="B840" t="str">
        <f t="shared" si="37"/>
        <v/>
      </c>
    </row>
    <row r="841" spans="2:2">
      <c r="B841" t="str">
        <f t="shared" si="37"/>
        <v/>
      </c>
    </row>
    <row r="842" spans="2:2">
      <c r="B842" t="str">
        <f t="shared" si="37"/>
        <v/>
      </c>
    </row>
    <row r="843" spans="2:2">
      <c r="B843" t="str">
        <f t="shared" si="37"/>
        <v/>
      </c>
    </row>
    <row r="844" spans="2:2">
      <c r="B844" t="str">
        <f t="shared" si="37"/>
        <v/>
      </c>
    </row>
    <row r="845" spans="2:2">
      <c r="B845" t="str">
        <f t="shared" si="37"/>
        <v/>
      </c>
    </row>
    <row r="846" spans="2:2">
      <c r="B846" t="str">
        <f t="shared" si="37"/>
        <v/>
      </c>
    </row>
    <row r="847" spans="2:2">
      <c r="B847" t="str">
        <f t="shared" si="37"/>
        <v/>
      </c>
    </row>
    <row r="848" spans="2:2">
      <c r="B848" t="str">
        <f t="shared" si="37"/>
        <v/>
      </c>
    </row>
    <row r="849" spans="2:2">
      <c r="B849" t="str">
        <f t="shared" si="37"/>
        <v/>
      </c>
    </row>
    <row r="850" spans="2:2">
      <c r="B850" t="str">
        <f t="shared" si="37"/>
        <v/>
      </c>
    </row>
    <row r="851" spans="2:2">
      <c r="B851" t="str">
        <f t="shared" si="37"/>
        <v/>
      </c>
    </row>
    <row r="852" spans="2:2">
      <c r="B852" t="str">
        <f t="shared" si="37"/>
        <v/>
      </c>
    </row>
    <row r="853" spans="2:2">
      <c r="B853" t="str">
        <f t="shared" si="37"/>
        <v/>
      </c>
    </row>
    <row r="854" spans="2:2">
      <c r="B854" t="str">
        <f t="shared" si="37"/>
        <v/>
      </c>
    </row>
    <row r="855" spans="2:2">
      <c r="B855" t="str">
        <f t="shared" si="37"/>
        <v/>
      </c>
    </row>
    <row r="856" spans="2:2">
      <c r="B856" t="str">
        <f t="shared" si="37"/>
        <v/>
      </c>
    </row>
    <row r="857" spans="2:2">
      <c r="B857" t="str">
        <f t="shared" si="37"/>
        <v/>
      </c>
    </row>
    <row r="858" spans="2:2">
      <c r="B858" t="str">
        <f t="shared" si="37"/>
        <v/>
      </c>
    </row>
    <row r="859" spans="2:2">
      <c r="B859" t="str">
        <f t="shared" si="37"/>
        <v/>
      </c>
    </row>
    <row r="860" spans="2:2">
      <c r="B860" t="str">
        <f t="shared" si="37"/>
        <v/>
      </c>
    </row>
    <row r="861" spans="2:2">
      <c r="B861" t="str">
        <f t="shared" si="37"/>
        <v/>
      </c>
    </row>
    <row r="862" spans="2:2">
      <c r="B862" t="str">
        <f t="shared" si="37"/>
        <v/>
      </c>
    </row>
    <row r="863" spans="2:2">
      <c r="B863" t="str">
        <f t="shared" si="37"/>
        <v/>
      </c>
    </row>
    <row r="864" spans="2:2">
      <c r="B864" t="str">
        <f t="shared" si="37"/>
        <v/>
      </c>
    </row>
    <row r="865" spans="2:2">
      <c r="B865" t="str">
        <f t="shared" si="37"/>
        <v/>
      </c>
    </row>
    <row r="866" spans="2:2">
      <c r="B866" t="str">
        <f t="shared" si="37"/>
        <v/>
      </c>
    </row>
    <row r="867" spans="2:2">
      <c r="B867" t="str">
        <f t="shared" si="37"/>
        <v/>
      </c>
    </row>
    <row r="868" spans="2:2">
      <c r="B868" t="str">
        <f t="shared" si="37"/>
        <v/>
      </c>
    </row>
    <row r="869" spans="2:2">
      <c r="B869" t="str">
        <f t="shared" si="37"/>
        <v/>
      </c>
    </row>
    <row r="870" spans="2:2">
      <c r="B870" t="str">
        <f t="shared" si="37"/>
        <v/>
      </c>
    </row>
    <row r="871" spans="2:2">
      <c r="B871" t="str">
        <f t="shared" si="37"/>
        <v/>
      </c>
    </row>
    <row r="872" spans="2:2">
      <c r="B872" t="str">
        <f t="shared" si="37"/>
        <v/>
      </c>
    </row>
    <row r="873" spans="2:2">
      <c r="B873" t="str">
        <f t="shared" si="37"/>
        <v/>
      </c>
    </row>
    <row r="874" spans="2:2">
      <c r="B874" t="str">
        <f t="shared" si="37"/>
        <v/>
      </c>
    </row>
    <row r="875" spans="2:2">
      <c r="B875" t="str">
        <f t="shared" si="37"/>
        <v/>
      </c>
    </row>
    <row r="876" spans="2:2">
      <c r="B876" t="str">
        <f t="shared" si="37"/>
        <v/>
      </c>
    </row>
    <row r="877" spans="2:2">
      <c r="B877" t="str">
        <f t="shared" si="37"/>
        <v/>
      </c>
    </row>
    <row r="878" spans="2:2">
      <c r="B878" t="str">
        <f t="shared" si="37"/>
        <v/>
      </c>
    </row>
    <row r="879" spans="2:2">
      <c r="B879" t="str">
        <f t="shared" si="37"/>
        <v/>
      </c>
    </row>
    <row r="880" spans="2:2">
      <c r="B880" t="str">
        <f t="shared" si="37"/>
        <v/>
      </c>
    </row>
    <row r="881" spans="2:2">
      <c r="B881" t="str">
        <f t="shared" si="37"/>
        <v/>
      </c>
    </row>
    <row r="882" spans="2:2">
      <c r="B882" t="str">
        <f t="shared" si="37"/>
        <v/>
      </c>
    </row>
    <row r="883" spans="2:2">
      <c r="B883" t="str">
        <f t="shared" si="37"/>
        <v/>
      </c>
    </row>
    <row r="884" spans="2:2">
      <c r="B884" t="str">
        <f t="shared" si="37"/>
        <v/>
      </c>
    </row>
    <row r="885" spans="2:2">
      <c r="B885" t="str">
        <f t="shared" si="37"/>
        <v/>
      </c>
    </row>
    <row r="886" spans="2:2">
      <c r="B886" t="str">
        <f t="shared" si="37"/>
        <v/>
      </c>
    </row>
    <row r="887" spans="2:2">
      <c r="B887" t="str">
        <f t="shared" si="37"/>
        <v/>
      </c>
    </row>
    <row r="888" spans="2:2">
      <c r="B888" t="str">
        <f t="shared" si="37"/>
        <v/>
      </c>
    </row>
    <row r="889" spans="2:2">
      <c r="B889" t="str">
        <f t="shared" si="37"/>
        <v/>
      </c>
    </row>
    <row r="890" spans="2:2">
      <c r="B890" t="str">
        <f t="shared" si="37"/>
        <v/>
      </c>
    </row>
    <row r="891" spans="2:2">
      <c r="B891" t="str">
        <f t="shared" si="37"/>
        <v/>
      </c>
    </row>
    <row r="892" spans="2:2">
      <c r="B892" t="str">
        <f t="shared" si="37"/>
        <v/>
      </c>
    </row>
    <row r="893" spans="2:2">
      <c r="B893" t="str">
        <f t="shared" si="37"/>
        <v/>
      </c>
    </row>
    <row r="894" spans="2:2">
      <c r="B894" t="str">
        <f t="shared" si="37"/>
        <v/>
      </c>
    </row>
    <row r="895" spans="2:2">
      <c r="B895" t="str">
        <f t="shared" si="37"/>
        <v/>
      </c>
    </row>
    <row r="896" spans="2:2">
      <c r="B896" t="str">
        <f t="shared" si="37"/>
        <v/>
      </c>
    </row>
    <row r="897" spans="2:2">
      <c r="B897" t="str">
        <f t="shared" si="37"/>
        <v/>
      </c>
    </row>
    <row r="898" spans="2:2">
      <c r="B898" t="str">
        <f t="shared" si="37"/>
        <v/>
      </c>
    </row>
    <row r="899" spans="2:2">
      <c r="B899" t="str">
        <f t="shared" ref="B899:B962" si="38">H899&amp;F899</f>
        <v/>
      </c>
    </row>
    <row r="900" spans="2:2">
      <c r="B900" t="str">
        <f t="shared" si="38"/>
        <v/>
      </c>
    </row>
    <row r="901" spans="2:2">
      <c r="B901" t="str">
        <f t="shared" si="38"/>
        <v/>
      </c>
    </row>
    <row r="902" spans="2:2">
      <c r="B902" t="str">
        <f t="shared" si="38"/>
        <v/>
      </c>
    </row>
    <row r="903" spans="2:2">
      <c r="B903" t="str">
        <f t="shared" si="38"/>
        <v/>
      </c>
    </row>
    <row r="904" spans="2:2">
      <c r="B904" t="str">
        <f t="shared" si="38"/>
        <v/>
      </c>
    </row>
    <row r="905" spans="2:2">
      <c r="B905" t="str">
        <f t="shared" si="38"/>
        <v/>
      </c>
    </row>
    <row r="906" spans="2:2">
      <c r="B906" t="str">
        <f t="shared" si="38"/>
        <v/>
      </c>
    </row>
    <row r="907" spans="2:2">
      <c r="B907" t="str">
        <f t="shared" si="38"/>
        <v/>
      </c>
    </row>
    <row r="908" spans="2:2">
      <c r="B908" t="str">
        <f t="shared" si="38"/>
        <v/>
      </c>
    </row>
    <row r="909" spans="2:2">
      <c r="B909" t="str">
        <f t="shared" si="38"/>
        <v/>
      </c>
    </row>
    <row r="910" spans="2:2">
      <c r="B910" t="str">
        <f t="shared" si="38"/>
        <v/>
      </c>
    </row>
    <row r="911" spans="2:2">
      <c r="B911" t="str">
        <f t="shared" si="38"/>
        <v/>
      </c>
    </row>
    <row r="912" spans="2:2">
      <c r="B912" t="str">
        <f t="shared" si="38"/>
        <v/>
      </c>
    </row>
    <row r="913" spans="2:2">
      <c r="B913" t="str">
        <f t="shared" si="38"/>
        <v/>
      </c>
    </row>
    <row r="914" spans="2:2">
      <c r="B914" t="str">
        <f t="shared" si="38"/>
        <v/>
      </c>
    </row>
    <row r="915" spans="2:2">
      <c r="B915" t="str">
        <f t="shared" si="38"/>
        <v/>
      </c>
    </row>
    <row r="916" spans="2:2">
      <c r="B916" t="str">
        <f t="shared" si="38"/>
        <v/>
      </c>
    </row>
    <row r="917" spans="2:2">
      <c r="B917" t="str">
        <f t="shared" si="38"/>
        <v/>
      </c>
    </row>
    <row r="918" spans="2:2">
      <c r="B918" t="str">
        <f t="shared" si="38"/>
        <v/>
      </c>
    </row>
    <row r="919" spans="2:2">
      <c r="B919" t="str">
        <f t="shared" si="38"/>
        <v/>
      </c>
    </row>
    <row r="920" spans="2:2">
      <c r="B920" t="str">
        <f t="shared" si="38"/>
        <v/>
      </c>
    </row>
    <row r="921" spans="2:2">
      <c r="B921" t="str">
        <f t="shared" si="38"/>
        <v/>
      </c>
    </row>
    <row r="922" spans="2:2">
      <c r="B922" t="str">
        <f t="shared" si="38"/>
        <v/>
      </c>
    </row>
    <row r="923" spans="2:2">
      <c r="B923" t="str">
        <f t="shared" si="38"/>
        <v/>
      </c>
    </row>
    <row r="924" spans="2:2">
      <c r="B924" t="str">
        <f t="shared" si="38"/>
        <v/>
      </c>
    </row>
    <row r="925" spans="2:2">
      <c r="B925" t="str">
        <f t="shared" si="38"/>
        <v/>
      </c>
    </row>
    <row r="926" spans="2:2">
      <c r="B926" t="str">
        <f t="shared" si="38"/>
        <v/>
      </c>
    </row>
    <row r="927" spans="2:2">
      <c r="B927" t="str">
        <f t="shared" si="38"/>
        <v/>
      </c>
    </row>
    <row r="928" spans="2:2">
      <c r="B928" t="str">
        <f t="shared" si="38"/>
        <v/>
      </c>
    </row>
    <row r="929" spans="2:2">
      <c r="B929" t="str">
        <f t="shared" si="38"/>
        <v/>
      </c>
    </row>
    <row r="930" spans="2:2">
      <c r="B930" t="str">
        <f t="shared" si="38"/>
        <v/>
      </c>
    </row>
    <row r="931" spans="2:2">
      <c r="B931" t="str">
        <f t="shared" si="38"/>
        <v/>
      </c>
    </row>
    <row r="932" spans="2:2">
      <c r="B932" t="str">
        <f t="shared" si="38"/>
        <v/>
      </c>
    </row>
    <row r="933" spans="2:2">
      <c r="B933" t="str">
        <f t="shared" si="38"/>
        <v/>
      </c>
    </row>
    <row r="934" spans="2:2">
      <c r="B934" t="str">
        <f t="shared" si="38"/>
        <v/>
      </c>
    </row>
    <row r="935" spans="2:2">
      <c r="B935" t="str">
        <f t="shared" si="38"/>
        <v/>
      </c>
    </row>
    <row r="936" spans="2:2">
      <c r="B936" t="str">
        <f t="shared" si="38"/>
        <v/>
      </c>
    </row>
    <row r="937" spans="2:2">
      <c r="B937" t="str">
        <f t="shared" si="38"/>
        <v/>
      </c>
    </row>
    <row r="938" spans="2:2">
      <c r="B938" t="str">
        <f t="shared" si="38"/>
        <v/>
      </c>
    </row>
    <row r="939" spans="2:2">
      <c r="B939" t="str">
        <f t="shared" si="38"/>
        <v/>
      </c>
    </row>
    <row r="940" spans="2:2">
      <c r="B940" t="str">
        <f t="shared" si="38"/>
        <v/>
      </c>
    </row>
    <row r="941" spans="2:2">
      <c r="B941" t="str">
        <f t="shared" si="38"/>
        <v/>
      </c>
    </row>
    <row r="942" spans="2:2">
      <c r="B942" t="str">
        <f t="shared" si="38"/>
        <v/>
      </c>
    </row>
    <row r="943" spans="2:2">
      <c r="B943" t="str">
        <f t="shared" si="38"/>
        <v/>
      </c>
    </row>
    <row r="944" spans="2:2">
      <c r="B944" t="str">
        <f t="shared" si="38"/>
        <v/>
      </c>
    </row>
    <row r="945" spans="2:2">
      <c r="B945" t="str">
        <f t="shared" si="38"/>
        <v/>
      </c>
    </row>
    <row r="946" spans="2:2">
      <c r="B946" t="str">
        <f t="shared" si="38"/>
        <v/>
      </c>
    </row>
    <row r="947" spans="2:2">
      <c r="B947" t="str">
        <f t="shared" si="38"/>
        <v/>
      </c>
    </row>
    <row r="948" spans="2:2">
      <c r="B948" t="str">
        <f t="shared" si="38"/>
        <v/>
      </c>
    </row>
    <row r="949" spans="2:2">
      <c r="B949" t="str">
        <f t="shared" si="38"/>
        <v/>
      </c>
    </row>
    <row r="950" spans="2:2">
      <c r="B950" t="str">
        <f t="shared" si="38"/>
        <v/>
      </c>
    </row>
    <row r="951" spans="2:2">
      <c r="B951" t="str">
        <f t="shared" si="38"/>
        <v/>
      </c>
    </row>
    <row r="952" spans="2:2">
      <c r="B952" t="str">
        <f t="shared" si="38"/>
        <v/>
      </c>
    </row>
    <row r="953" spans="2:2">
      <c r="B953" t="str">
        <f t="shared" si="38"/>
        <v/>
      </c>
    </row>
    <row r="954" spans="2:2">
      <c r="B954" t="str">
        <f t="shared" si="38"/>
        <v/>
      </c>
    </row>
    <row r="955" spans="2:2">
      <c r="B955" t="str">
        <f t="shared" si="38"/>
        <v/>
      </c>
    </row>
    <row r="956" spans="2:2">
      <c r="B956" t="str">
        <f t="shared" si="38"/>
        <v/>
      </c>
    </row>
    <row r="957" spans="2:2">
      <c r="B957" t="str">
        <f t="shared" si="38"/>
        <v/>
      </c>
    </row>
    <row r="958" spans="2:2">
      <c r="B958" t="str">
        <f t="shared" si="38"/>
        <v/>
      </c>
    </row>
    <row r="959" spans="2:2">
      <c r="B959" t="str">
        <f t="shared" si="38"/>
        <v/>
      </c>
    </row>
    <row r="960" spans="2:2">
      <c r="B960" t="str">
        <f t="shared" si="38"/>
        <v/>
      </c>
    </row>
    <row r="961" spans="2:2">
      <c r="B961" t="str">
        <f t="shared" si="38"/>
        <v/>
      </c>
    </row>
    <row r="962" spans="2:2">
      <c r="B962" t="str">
        <f t="shared" si="38"/>
        <v/>
      </c>
    </row>
    <row r="963" spans="2:2">
      <c r="B963" t="str">
        <f t="shared" ref="B963:B1026" si="39">H963&amp;F963</f>
        <v/>
      </c>
    </row>
    <row r="964" spans="2:2">
      <c r="B964" t="str">
        <f t="shared" si="39"/>
        <v/>
      </c>
    </row>
    <row r="965" spans="2:2">
      <c r="B965" t="str">
        <f t="shared" si="39"/>
        <v/>
      </c>
    </row>
    <row r="966" spans="2:2">
      <c r="B966" t="str">
        <f t="shared" si="39"/>
        <v/>
      </c>
    </row>
    <row r="967" spans="2:2">
      <c r="B967" t="str">
        <f t="shared" si="39"/>
        <v/>
      </c>
    </row>
    <row r="968" spans="2:2">
      <c r="B968" t="str">
        <f t="shared" si="39"/>
        <v/>
      </c>
    </row>
    <row r="969" spans="2:2">
      <c r="B969" t="str">
        <f t="shared" si="39"/>
        <v/>
      </c>
    </row>
    <row r="970" spans="2:2">
      <c r="B970" t="str">
        <f t="shared" si="39"/>
        <v/>
      </c>
    </row>
    <row r="971" spans="2:2">
      <c r="B971" t="str">
        <f t="shared" si="39"/>
        <v/>
      </c>
    </row>
    <row r="972" spans="2:2">
      <c r="B972" t="str">
        <f t="shared" si="39"/>
        <v/>
      </c>
    </row>
    <row r="973" spans="2:2">
      <c r="B973" t="str">
        <f t="shared" si="39"/>
        <v/>
      </c>
    </row>
    <row r="974" spans="2:2">
      <c r="B974" t="str">
        <f t="shared" si="39"/>
        <v/>
      </c>
    </row>
    <row r="975" spans="2:2">
      <c r="B975" t="str">
        <f t="shared" si="39"/>
        <v/>
      </c>
    </row>
    <row r="976" spans="2:2">
      <c r="B976" t="str">
        <f t="shared" si="39"/>
        <v/>
      </c>
    </row>
    <row r="977" spans="2:2">
      <c r="B977" t="str">
        <f t="shared" si="39"/>
        <v/>
      </c>
    </row>
    <row r="978" spans="2:2">
      <c r="B978" t="str">
        <f t="shared" si="39"/>
        <v/>
      </c>
    </row>
    <row r="979" spans="2:2">
      <c r="B979" t="str">
        <f t="shared" si="39"/>
        <v/>
      </c>
    </row>
    <row r="980" spans="2:2">
      <c r="B980" t="str">
        <f t="shared" si="39"/>
        <v/>
      </c>
    </row>
    <row r="981" spans="2:2">
      <c r="B981" t="str">
        <f t="shared" si="39"/>
        <v/>
      </c>
    </row>
    <row r="982" spans="2:2">
      <c r="B982" t="str">
        <f t="shared" si="39"/>
        <v/>
      </c>
    </row>
    <row r="983" spans="2:2">
      <c r="B983" t="str">
        <f t="shared" si="39"/>
        <v/>
      </c>
    </row>
    <row r="984" spans="2:2">
      <c r="B984" t="str">
        <f t="shared" si="39"/>
        <v/>
      </c>
    </row>
    <row r="985" spans="2:2">
      <c r="B985" t="str">
        <f t="shared" si="39"/>
        <v/>
      </c>
    </row>
    <row r="986" spans="2:2">
      <c r="B986" t="str">
        <f t="shared" si="39"/>
        <v/>
      </c>
    </row>
    <row r="987" spans="2:2">
      <c r="B987" t="str">
        <f t="shared" si="39"/>
        <v/>
      </c>
    </row>
    <row r="988" spans="2:2">
      <c r="B988" t="str">
        <f t="shared" si="39"/>
        <v/>
      </c>
    </row>
    <row r="989" spans="2:2">
      <c r="B989" t="str">
        <f t="shared" si="39"/>
        <v/>
      </c>
    </row>
    <row r="990" spans="2:2">
      <c r="B990" t="str">
        <f t="shared" si="39"/>
        <v/>
      </c>
    </row>
    <row r="991" spans="2:2">
      <c r="B991" t="str">
        <f t="shared" si="39"/>
        <v/>
      </c>
    </row>
    <row r="992" spans="2:2">
      <c r="B992" t="str">
        <f t="shared" si="39"/>
        <v/>
      </c>
    </row>
    <row r="993" spans="2:2">
      <c r="B993" t="str">
        <f t="shared" si="39"/>
        <v/>
      </c>
    </row>
    <row r="994" spans="2:2">
      <c r="B994" t="str">
        <f t="shared" si="39"/>
        <v/>
      </c>
    </row>
    <row r="995" spans="2:2">
      <c r="B995" t="str">
        <f t="shared" si="39"/>
        <v/>
      </c>
    </row>
    <row r="996" spans="2:2">
      <c r="B996" t="str">
        <f t="shared" si="39"/>
        <v/>
      </c>
    </row>
    <row r="997" spans="2:2">
      <c r="B997" t="str">
        <f t="shared" si="39"/>
        <v/>
      </c>
    </row>
    <row r="998" spans="2:2">
      <c r="B998" t="str">
        <f t="shared" si="39"/>
        <v/>
      </c>
    </row>
    <row r="999" spans="2:2">
      <c r="B999" t="str">
        <f t="shared" si="39"/>
        <v/>
      </c>
    </row>
    <row r="1000" spans="2:2">
      <c r="B1000" t="str">
        <f t="shared" si="39"/>
        <v/>
      </c>
    </row>
    <row r="1001" spans="2:2">
      <c r="B1001" t="str">
        <f t="shared" si="39"/>
        <v/>
      </c>
    </row>
    <row r="1002" spans="2:2">
      <c r="B1002" t="str">
        <f t="shared" si="39"/>
        <v/>
      </c>
    </row>
    <row r="1003" spans="2:2">
      <c r="B1003" t="str">
        <f t="shared" si="39"/>
        <v/>
      </c>
    </row>
    <row r="1004" spans="2:2">
      <c r="B1004" t="str">
        <f t="shared" si="39"/>
        <v/>
      </c>
    </row>
    <row r="1005" spans="2:2">
      <c r="B1005" t="str">
        <f t="shared" si="39"/>
        <v/>
      </c>
    </row>
    <row r="1006" spans="2:2">
      <c r="B1006" t="str">
        <f t="shared" si="39"/>
        <v/>
      </c>
    </row>
    <row r="1007" spans="2:2">
      <c r="B1007" t="str">
        <f t="shared" si="39"/>
        <v/>
      </c>
    </row>
    <row r="1008" spans="2:2">
      <c r="B1008" t="str">
        <f t="shared" si="39"/>
        <v/>
      </c>
    </row>
    <row r="1009" spans="2:2">
      <c r="B1009" t="str">
        <f t="shared" si="39"/>
        <v/>
      </c>
    </row>
    <row r="1010" spans="2:2">
      <c r="B1010" t="str">
        <f t="shared" si="39"/>
        <v/>
      </c>
    </row>
    <row r="1011" spans="2:2">
      <c r="B1011" t="str">
        <f t="shared" si="39"/>
        <v/>
      </c>
    </row>
    <row r="1012" spans="2:2">
      <c r="B1012" t="str">
        <f t="shared" si="39"/>
        <v/>
      </c>
    </row>
    <row r="1013" spans="2:2">
      <c r="B1013" t="str">
        <f t="shared" si="39"/>
        <v/>
      </c>
    </row>
    <row r="1014" spans="2:2">
      <c r="B1014" t="str">
        <f t="shared" si="39"/>
        <v/>
      </c>
    </row>
    <row r="1015" spans="2:2">
      <c r="B1015" t="str">
        <f t="shared" si="39"/>
        <v/>
      </c>
    </row>
    <row r="1016" spans="2:2">
      <c r="B1016" t="str">
        <f t="shared" si="39"/>
        <v/>
      </c>
    </row>
    <row r="1017" spans="2:2">
      <c r="B1017" t="str">
        <f t="shared" si="39"/>
        <v/>
      </c>
    </row>
    <row r="1018" spans="2:2">
      <c r="B1018" t="str">
        <f t="shared" si="39"/>
        <v/>
      </c>
    </row>
    <row r="1019" spans="2:2">
      <c r="B1019" t="str">
        <f t="shared" si="39"/>
        <v/>
      </c>
    </row>
    <row r="1020" spans="2:2">
      <c r="B1020" t="str">
        <f t="shared" si="39"/>
        <v/>
      </c>
    </row>
    <row r="1021" spans="2:2">
      <c r="B1021" t="str">
        <f t="shared" si="39"/>
        <v/>
      </c>
    </row>
    <row r="1022" spans="2:2">
      <c r="B1022" t="str">
        <f t="shared" si="39"/>
        <v/>
      </c>
    </row>
    <row r="1023" spans="2:2">
      <c r="B1023" t="str">
        <f t="shared" si="39"/>
        <v/>
      </c>
    </row>
    <row r="1024" spans="2:2">
      <c r="B1024" t="str">
        <f t="shared" si="39"/>
        <v/>
      </c>
    </row>
    <row r="1025" spans="2:2">
      <c r="B1025" t="str">
        <f t="shared" si="39"/>
        <v/>
      </c>
    </row>
    <row r="1026" spans="2:2">
      <c r="B1026" t="str">
        <f t="shared" si="39"/>
        <v/>
      </c>
    </row>
    <row r="1027" spans="2:2">
      <c r="B1027" t="str">
        <f t="shared" ref="B1027:B1090" si="40">H1027&amp;F1027</f>
        <v/>
      </c>
    </row>
    <row r="1028" spans="2:2">
      <c r="B1028" t="str">
        <f t="shared" si="40"/>
        <v/>
      </c>
    </row>
    <row r="1029" spans="2:2">
      <c r="B1029" t="str">
        <f t="shared" si="40"/>
        <v/>
      </c>
    </row>
    <row r="1030" spans="2:2">
      <c r="B1030" t="str">
        <f t="shared" si="40"/>
        <v/>
      </c>
    </row>
    <row r="1031" spans="2:2">
      <c r="B1031" t="str">
        <f t="shared" si="40"/>
        <v/>
      </c>
    </row>
    <row r="1032" spans="2:2">
      <c r="B1032" t="str">
        <f t="shared" si="40"/>
        <v/>
      </c>
    </row>
    <row r="1033" spans="2:2">
      <c r="B1033" t="str">
        <f t="shared" si="40"/>
        <v/>
      </c>
    </row>
    <row r="1034" spans="2:2">
      <c r="B1034" t="str">
        <f t="shared" si="40"/>
        <v/>
      </c>
    </row>
    <row r="1035" spans="2:2">
      <c r="B1035" t="str">
        <f t="shared" si="40"/>
        <v/>
      </c>
    </row>
    <row r="1036" spans="2:2">
      <c r="B1036" t="str">
        <f t="shared" si="40"/>
        <v/>
      </c>
    </row>
    <row r="1037" spans="2:2">
      <c r="B1037" t="str">
        <f t="shared" si="40"/>
        <v/>
      </c>
    </row>
    <row r="1038" spans="2:2">
      <c r="B1038" t="str">
        <f t="shared" si="40"/>
        <v/>
      </c>
    </row>
    <row r="1039" spans="2:2">
      <c r="B1039" t="str">
        <f t="shared" si="40"/>
        <v/>
      </c>
    </row>
    <row r="1040" spans="2:2">
      <c r="B1040" t="str">
        <f t="shared" si="40"/>
        <v/>
      </c>
    </row>
    <row r="1041" spans="2:2">
      <c r="B1041" t="str">
        <f t="shared" si="40"/>
        <v/>
      </c>
    </row>
    <row r="1042" spans="2:2">
      <c r="B1042" t="str">
        <f t="shared" si="40"/>
        <v/>
      </c>
    </row>
    <row r="1043" spans="2:2">
      <c r="B1043" t="str">
        <f t="shared" si="40"/>
        <v/>
      </c>
    </row>
    <row r="1044" spans="2:2">
      <c r="B1044" t="str">
        <f t="shared" si="40"/>
        <v/>
      </c>
    </row>
    <row r="1045" spans="2:2">
      <c r="B1045" t="str">
        <f t="shared" si="40"/>
        <v/>
      </c>
    </row>
    <row r="1046" spans="2:2">
      <c r="B1046" t="str">
        <f t="shared" si="40"/>
        <v/>
      </c>
    </row>
    <row r="1047" spans="2:2">
      <c r="B1047" t="str">
        <f t="shared" si="40"/>
        <v/>
      </c>
    </row>
    <row r="1048" spans="2:2">
      <c r="B1048" t="str">
        <f t="shared" si="40"/>
        <v/>
      </c>
    </row>
    <row r="1049" spans="2:2">
      <c r="B1049" t="str">
        <f t="shared" si="40"/>
        <v/>
      </c>
    </row>
    <row r="1050" spans="2:2">
      <c r="B1050" t="str">
        <f t="shared" si="40"/>
        <v/>
      </c>
    </row>
    <row r="1051" spans="2:2">
      <c r="B1051" t="str">
        <f t="shared" si="40"/>
        <v/>
      </c>
    </row>
    <row r="1052" spans="2:2">
      <c r="B1052" t="str">
        <f t="shared" si="40"/>
        <v/>
      </c>
    </row>
    <row r="1053" spans="2:2">
      <c r="B1053" t="str">
        <f t="shared" si="40"/>
        <v/>
      </c>
    </row>
    <row r="1054" spans="2:2">
      <c r="B1054" t="str">
        <f t="shared" si="40"/>
        <v/>
      </c>
    </row>
    <row r="1055" spans="2:2">
      <c r="B1055" t="str">
        <f t="shared" si="40"/>
        <v/>
      </c>
    </row>
    <row r="1056" spans="2:2">
      <c r="B1056" t="str">
        <f t="shared" si="40"/>
        <v/>
      </c>
    </row>
    <row r="1057" spans="2:2">
      <c r="B1057" t="str">
        <f t="shared" si="40"/>
        <v/>
      </c>
    </row>
    <row r="1058" spans="2:2">
      <c r="B1058" t="str">
        <f t="shared" si="40"/>
        <v/>
      </c>
    </row>
    <row r="1059" spans="2:2">
      <c r="B1059" t="str">
        <f t="shared" si="40"/>
        <v/>
      </c>
    </row>
    <row r="1060" spans="2:2">
      <c r="B1060" t="str">
        <f t="shared" si="40"/>
        <v/>
      </c>
    </row>
    <row r="1061" spans="2:2">
      <c r="B1061" t="str">
        <f t="shared" si="40"/>
        <v/>
      </c>
    </row>
    <row r="1062" spans="2:2">
      <c r="B1062" t="str">
        <f t="shared" si="40"/>
        <v/>
      </c>
    </row>
    <row r="1063" spans="2:2">
      <c r="B1063" t="str">
        <f t="shared" si="40"/>
        <v/>
      </c>
    </row>
    <row r="1064" spans="2:2">
      <c r="B1064" t="str">
        <f t="shared" si="40"/>
        <v/>
      </c>
    </row>
    <row r="1065" spans="2:2">
      <c r="B1065" t="str">
        <f t="shared" si="40"/>
        <v/>
      </c>
    </row>
    <row r="1066" spans="2:2">
      <c r="B1066" t="str">
        <f t="shared" si="40"/>
        <v/>
      </c>
    </row>
    <row r="1067" spans="2:2">
      <c r="B1067" t="str">
        <f t="shared" si="40"/>
        <v/>
      </c>
    </row>
    <row r="1068" spans="2:2">
      <c r="B1068" t="str">
        <f t="shared" si="40"/>
        <v/>
      </c>
    </row>
    <row r="1069" spans="2:2">
      <c r="B1069" t="str">
        <f t="shared" si="40"/>
        <v/>
      </c>
    </row>
    <row r="1070" spans="2:2">
      <c r="B1070" t="str">
        <f t="shared" si="40"/>
        <v/>
      </c>
    </row>
    <row r="1071" spans="2:2">
      <c r="B1071" t="str">
        <f t="shared" si="40"/>
        <v/>
      </c>
    </row>
    <row r="1072" spans="2:2">
      <c r="B1072" t="str">
        <f t="shared" si="40"/>
        <v/>
      </c>
    </row>
    <row r="1073" spans="2:2">
      <c r="B1073" t="str">
        <f t="shared" si="40"/>
        <v/>
      </c>
    </row>
    <row r="1074" spans="2:2">
      <c r="B1074" t="str">
        <f t="shared" si="40"/>
        <v/>
      </c>
    </row>
    <row r="1075" spans="2:2">
      <c r="B1075" t="str">
        <f t="shared" si="40"/>
        <v/>
      </c>
    </row>
    <row r="1076" spans="2:2">
      <c r="B1076" t="str">
        <f t="shared" si="40"/>
        <v/>
      </c>
    </row>
    <row r="1077" spans="2:2">
      <c r="B1077" t="str">
        <f t="shared" si="40"/>
        <v/>
      </c>
    </row>
    <row r="1078" spans="2:2">
      <c r="B1078" t="str">
        <f t="shared" si="40"/>
        <v/>
      </c>
    </row>
    <row r="1079" spans="2:2">
      <c r="B1079" t="str">
        <f t="shared" si="40"/>
        <v/>
      </c>
    </row>
    <row r="1080" spans="2:2">
      <c r="B1080" t="str">
        <f t="shared" si="40"/>
        <v/>
      </c>
    </row>
    <row r="1081" spans="2:2">
      <c r="B1081" t="str">
        <f t="shared" si="40"/>
        <v/>
      </c>
    </row>
    <row r="1082" spans="2:2">
      <c r="B1082" t="str">
        <f t="shared" si="40"/>
        <v/>
      </c>
    </row>
    <row r="1083" spans="2:2">
      <c r="B1083" t="str">
        <f t="shared" si="40"/>
        <v/>
      </c>
    </row>
    <row r="1084" spans="2:2">
      <c r="B1084" t="str">
        <f t="shared" si="40"/>
        <v/>
      </c>
    </row>
    <row r="1085" spans="2:2">
      <c r="B1085" t="str">
        <f t="shared" si="40"/>
        <v/>
      </c>
    </row>
    <row r="1086" spans="2:2">
      <c r="B1086" t="str">
        <f t="shared" si="40"/>
        <v/>
      </c>
    </row>
    <row r="1087" spans="2:2">
      <c r="B1087" t="str">
        <f t="shared" si="40"/>
        <v/>
      </c>
    </row>
    <row r="1088" spans="2:2">
      <c r="B1088" t="str">
        <f t="shared" si="40"/>
        <v/>
      </c>
    </row>
    <row r="1089" spans="2:2">
      <c r="B1089" t="str">
        <f t="shared" si="40"/>
        <v/>
      </c>
    </row>
    <row r="1090" spans="2:2">
      <c r="B1090" t="str">
        <f t="shared" si="40"/>
        <v/>
      </c>
    </row>
    <row r="1091" spans="2:2">
      <c r="B1091" t="str">
        <f t="shared" ref="B1091:B1154" si="41">H1091&amp;F1091</f>
        <v/>
      </c>
    </row>
    <row r="1092" spans="2:2">
      <c r="B1092" t="str">
        <f t="shared" si="41"/>
        <v/>
      </c>
    </row>
    <row r="1093" spans="2:2">
      <c r="B1093" t="str">
        <f t="shared" si="41"/>
        <v/>
      </c>
    </row>
    <row r="1094" spans="2:2">
      <c r="B1094" t="str">
        <f t="shared" si="41"/>
        <v/>
      </c>
    </row>
    <row r="1095" spans="2:2">
      <c r="B1095" t="str">
        <f t="shared" si="41"/>
        <v/>
      </c>
    </row>
    <row r="1096" spans="2:2">
      <c r="B1096" t="str">
        <f t="shared" si="41"/>
        <v/>
      </c>
    </row>
    <row r="1097" spans="2:2">
      <c r="B1097" t="str">
        <f t="shared" si="41"/>
        <v/>
      </c>
    </row>
    <row r="1098" spans="2:2">
      <c r="B1098" t="str">
        <f t="shared" si="41"/>
        <v/>
      </c>
    </row>
    <row r="1099" spans="2:2">
      <c r="B1099" t="str">
        <f t="shared" si="41"/>
        <v/>
      </c>
    </row>
    <row r="1100" spans="2:2">
      <c r="B1100" t="str">
        <f t="shared" si="41"/>
        <v/>
      </c>
    </row>
    <row r="1101" spans="2:2">
      <c r="B1101" t="str">
        <f t="shared" si="41"/>
        <v/>
      </c>
    </row>
    <row r="1102" spans="2:2">
      <c r="B1102" t="str">
        <f t="shared" si="41"/>
        <v/>
      </c>
    </row>
    <row r="1103" spans="2:2">
      <c r="B1103" t="str">
        <f t="shared" si="41"/>
        <v/>
      </c>
    </row>
    <row r="1104" spans="2:2">
      <c r="B1104" t="str">
        <f t="shared" si="41"/>
        <v/>
      </c>
    </row>
    <row r="1105" spans="2:2">
      <c r="B1105" t="str">
        <f t="shared" si="41"/>
        <v/>
      </c>
    </row>
    <row r="1106" spans="2:2">
      <c r="B1106" t="str">
        <f t="shared" si="41"/>
        <v/>
      </c>
    </row>
    <row r="1107" spans="2:2">
      <c r="B1107" t="str">
        <f t="shared" si="41"/>
        <v/>
      </c>
    </row>
    <row r="1108" spans="2:2">
      <c r="B1108" t="str">
        <f t="shared" si="41"/>
        <v/>
      </c>
    </row>
    <row r="1109" spans="2:2">
      <c r="B1109" t="str">
        <f t="shared" si="41"/>
        <v/>
      </c>
    </row>
    <row r="1110" spans="2:2">
      <c r="B1110" t="str">
        <f t="shared" si="41"/>
        <v/>
      </c>
    </row>
    <row r="1111" spans="2:2">
      <c r="B1111" t="str">
        <f t="shared" si="41"/>
        <v/>
      </c>
    </row>
    <row r="1112" spans="2:2">
      <c r="B1112" t="str">
        <f t="shared" si="41"/>
        <v/>
      </c>
    </row>
    <row r="1113" spans="2:2">
      <c r="B1113" t="str">
        <f t="shared" si="41"/>
        <v/>
      </c>
    </row>
    <row r="1114" spans="2:2">
      <c r="B1114" t="str">
        <f t="shared" si="41"/>
        <v/>
      </c>
    </row>
    <row r="1115" spans="2:2">
      <c r="B1115" t="str">
        <f t="shared" si="41"/>
        <v/>
      </c>
    </row>
    <row r="1116" spans="2:2">
      <c r="B1116" t="str">
        <f t="shared" si="41"/>
        <v/>
      </c>
    </row>
    <row r="1117" spans="2:2">
      <c r="B1117" t="str">
        <f t="shared" si="41"/>
        <v/>
      </c>
    </row>
    <row r="1118" spans="2:2">
      <c r="B1118" t="str">
        <f t="shared" si="41"/>
        <v/>
      </c>
    </row>
    <row r="1119" spans="2:2">
      <c r="B1119" t="str">
        <f t="shared" si="41"/>
        <v/>
      </c>
    </row>
    <row r="1120" spans="2:2">
      <c r="B1120" t="str">
        <f t="shared" si="41"/>
        <v/>
      </c>
    </row>
    <row r="1121" spans="2:2">
      <c r="B1121" t="str">
        <f t="shared" si="41"/>
        <v/>
      </c>
    </row>
    <row r="1122" spans="2:2">
      <c r="B1122" t="str">
        <f t="shared" si="41"/>
        <v/>
      </c>
    </row>
    <row r="1123" spans="2:2">
      <c r="B1123" t="str">
        <f t="shared" si="41"/>
        <v/>
      </c>
    </row>
    <row r="1124" spans="2:2">
      <c r="B1124" t="str">
        <f t="shared" si="41"/>
        <v/>
      </c>
    </row>
    <row r="1125" spans="2:2">
      <c r="B1125" t="str">
        <f t="shared" si="41"/>
        <v/>
      </c>
    </row>
    <row r="1126" spans="2:2">
      <c r="B1126" t="str">
        <f t="shared" si="41"/>
        <v/>
      </c>
    </row>
    <row r="1127" spans="2:2">
      <c r="B1127" t="str">
        <f t="shared" si="41"/>
        <v/>
      </c>
    </row>
    <row r="1128" spans="2:2">
      <c r="B1128" t="str">
        <f t="shared" si="41"/>
        <v/>
      </c>
    </row>
    <row r="1129" spans="2:2">
      <c r="B1129" t="str">
        <f t="shared" si="41"/>
        <v/>
      </c>
    </row>
    <row r="1130" spans="2:2">
      <c r="B1130" t="str">
        <f t="shared" si="41"/>
        <v/>
      </c>
    </row>
    <row r="1131" spans="2:2">
      <c r="B1131" t="str">
        <f t="shared" si="41"/>
        <v/>
      </c>
    </row>
    <row r="1132" spans="2:2">
      <c r="B1132" t="str">
        <f t="shared" si="41"/>
        <v/>
      </c>
    </row>
    <row r="1133" spans="2:2">
      <c r="B1133" t="str">
        <f t="shared" si="41"/>
        <v/>
      </c>
    </row>
    <row r="1134" spans="2:2">
      <c r="B1134" t="str">
        <f t="shared" si="41"/>
        <v/>
      </c>
    </row>
    <row r="1135" spans="2:2">
      <c r="B1135" t="str">
        <f t="shared" si="41"/>
        <v/>
      </c>
    </row>
    <row r="1136" spans="2:2">
      <c r="B1136" t="str">
        <f t="shared" si="41"/>
        <v/>
      </c>
    </row>
    <row r="1137" spans="2:2">
      <c r="B1137" t="str">
        <f t="shared" si="41"/>
        <v/>
      </c>
    </row>
    <row r="1138" spans="2:2">
      <c r="B1138" t="str">
        <f t="shared" si="41"/>
        <v/>
      </c>
    </row>
    <row r="1139" spans="2:2">
      <c r="B1139" t="str">
        <f t="shared" si="41"/>
        <v/>
      </c>
    </row>
    <row r="1140" spans="2:2">
      <c r="B1140" t="str">
        <f t="shared" si="41"/>
        <v/>
      </c>
    </row>
    <row r="1141" spans="2:2">
      <c r="B1141" t="str">
        <f t="shared" si="41"/>
        <v/>
      </c>
    </row>
    <row r="1142" spans="2:2">
      <c r="B1142" t="str">
        <f t="shared" si="41"/>
        <v/>
      </c>
    </row>
    <row r="1143" spans="2:2">
      <c r="B1143" t="str">
        <f t="shared" si="41"/>
        <v/>
      </c>
    </row>
    <row r="1144" spans="2:2">
      <c r="B1144" t="str">
        <f t="shared" si="41"/>
        <v/>
      </c>
    </row>
    <row r="1145" spans="2:2">
      <c r="B1145" t="str">
        <f t="shared" si="41"/>
        <v/>
      </c>
    </row>
    <row r="1146" spans="2:2">
      <c r="B1146" t="str">
        <f t="shared" si="41"/>
        <v/>
      </c>
    </row>
    <row r="1147" spans="2:2">
      <c r="B1147" t="str">
        <f t="shared" si="41"/>
        <v/>
      </c>
    </row>
    <row r="1148" spans="2:2">
      <c r="B1148" t="str">
        <f t="shared" si="41"/>
        <v/>
      </c>
    </row>
    <row r="1149" spans="2:2">
      <c r="B1149" t="str">
        <f t="shared" si="41"/>
        <v/>
      </c>
    </row>
    <row r="1150" spans="2:2">
      <c r="B1150" t="str">
        <f t="shared" si="41"/>
        <v/>
      </c>
    </row>
    <row r="1151" spans="2:2">
      <c r="B1151" t="str">
        <f t="shared" si="41"/>
        <v/>
      </c>
    </row>
    <row r="1152" spans="2:2">
      <c r="B1152" t="str">
        <f t="shared" si="41"/>
        <v/>
      </c>
    </row>
    <row r="1153" spans="2:2">
      <c r="B1153" t="str">
        <f t="shared" si="41"/>
        <v/>
      </c>
    </row>
    <row r="1154" spans="2:2">
      <c r="B1154" t="str">
        <f t="shared" si="41"/>
        <v/>
      </c>
    </row>
    <row r="1155" spans="2:2">
      <c r="B1155" t="str">
        <f t="shared" ref="B1155:B1218" si="42">H1155&amp;F1155</f>
        <v/>
      </c>
    </row>
    <row r="1156" spans="2:2">
      <c r="B1156" t="str">
        <f t="shared" si="42"/>
        <v/>
      </c>
    </row>
    <row r="1157" spans="2:2">
      <c r="B1157" t="str">
        <f t="shared" si="42"/>
        <v/>
      </c>
    </row>
    <row r="1158" spans="2:2">
      <c r="B1158" t="str">
        <f t="shared" si="42"/>
        <v/>
      </c>
    </row>
    <row r="1159" spans="2:2">
      <c r="B1159" t="str">
        <f t="shared" si="42"/>
        <v/>
      </c>
    </row>
    <row r="1160" spans="2:2">
      <c r="B1160" t="str">
        <f t="shared" si="42"/>
        <v/>
      </c>
    </row>
    <row r="1161" spans="2:2">
      <c r="B1161" t="str">
        <f t="shared" si="42"/>
        <v/>
      </c>
    </row>
    <row r="1162" spans="2:2">
      <c r="B1162" t="str">
        <f t="shared" si="42"/>
        <v/>
      </c>
    </row>
    <row r="1163" spans="2:2">
      <c r="B1163" t="str">
        <f t="shared" si="42"/>
        <v/>
      </c>
    </row>
    <row r="1164" spans="2:2">
      <c r="B1164" t="str">
        <f t="shared" si="42"/>
        <v/>
      </c>
    </row>
    <row r="1165" spans="2:2">
      <c r="B1165" t="str">
        <f t="shared" si="42"/>
        <v/>
      </c>
    </row>
    <row r="1166" spans="2:2">
      <c r="B1166" t="str">
        <f t="shared" si="42"/>
        <v/>
      </c>
    </row>
    <row r="1167" spans="2:2">
      <c r="B1167" t="str">
        <f t="shared" si="42"/>
        <v/>
      </c>
    </row>
    <row r="1168" spans="2:2">
      <c r="B1168" t="str">
        <f t="shared" si="42"/>
        <v/>
      </c>
    </row>
    <row r="1169" spans="2:2">
      <c r="B1169" t="str">
        <f t="shared" si="42"/>
        <v/>
      </c>
    </row>
    <row r="1170" spans="2:2">
      <c r="B1170" t="str">
        <f t="shared" si="42"/>
        <v/>
      </c>
    </row>
    <row r="1171" spans="2:2">
      <c r="B1171" t="str">
        <f t="shared" si="42"/>
        <v/>
      </c>
    </row>
    <row r="1172" spans="2:2">
      <c r="B1172" t="str">
        <f t="shared" si="42"/>
        <v/>
      </c>
    </row>
    <row r="1173" spans="2:2">
      <c r="B1173" t="str">
        <f t="shared" si="42"/>
        <v/>
      </c>
    </row>
    <row r="1174" spans="2:2">
      <c r="B1174" t="str">
        <f t="shared" si="42"/>
        <v/>
      </c>
    </row>
    <row r="1175" spans="2:2">
      <c r="B1175" t="str">
        <f t="shared" si="42"/>
        <v/>
      </c>
    </row>
    <row r="1176" spans="2:2">
      <c r="B1176" t="str">
        <f t="shared" si="42"/>
        <v/>
      </c>
    </row>
    <row r="1177" spans="2:2">
      <c r="B1177" t="str">
        <f t="shared" si="42"/>
        <v/>
      </c>
    </row>
    <row r="1178" spans="2:2">
      <c r="B1178" t="str">
        <f t="shared" si="42"/>
        <v/>
      </c>
    </row>
    <row r="1179" spans="2:2">
      <c r="B1179" t="str">
        <f t="shared" si="42"/>
        <v/>
      </c>
    </row>
    <row r="1180" spans="2:2">
      <c r="B1180" t="str">
        <f t="shared" si="42"/>
        <v/>
      </c>
    </row>
    <row r="1181" spans="2:2">
      <c r="B1181" t="str">
        <f t="shared" si="42"/>
        <v/>
      </c>
    </row>
    <row r="1182" spans="2:2">
      <c r="B1182" t="str">
        <f t="shared" si="42"/>
        <v/>
      </c>
    </row>
    <row r="1183" spans="2:2">
      <c r="B1183" t="str">
        <f t="shared" si="42"/>
        <v/>
      </c>
    </row>
    <row r="1184" spans="2:2">
      <c r="B1184" t="str">
        <f t="shared" si="42"/>
        <v/>
      </c>
    </row>
    <row r="1185" spans="2:2">
      <c r="B1185" t="str">
        <f t="shared" si="42"/>
        <v/>
      </c>
    </row>
    <row r="1186" spans="2:2">
      <c r="B1186" t="str">
        <f t="shared" si="42"/>
        <v/>
      </c>
    </row>
    <row r="1187" spans="2:2">
      <c r="B1187" t="str">
        <f t="shared" si="42"/>
        <v/>
      </c>
    </row>
    <row r="1188" spans="2:2">
      <c r="B1188" t="str">
        <f t="shared" si="42"/>
        <v/>
      </c>
    </row>
    <row r="1189" spans="2:2">
      <c r="B1189" t="str">
        <f t="shared" si="42"/>
        <v/>
      </c>
    </row>
    <row r="1190" spans="2:2">
      <c r="B1190" t="str">
        <f t="shared" si="42"/>
        <v/>
      </c>
    </row>
    <row r="1191" spans="2:2">
      <c r="B1191" t="str">
        <f t="shared" si="42"/>
        <v/>
      </c>
    </row>
    <row r="1192" spans="2:2">
      <c r="B1192" t="str">
        <f t="shared" si="42"/>
        <v/>
      </c>
    </row>
    <row r="1193" spans="2:2">
      <c r="B1193" t="str">
        <f t="shared" si="42"/>
        <v/>
      </c>
    </row>
    <row r="1194" spans="2:2">
      <c r="B1194" t="str">
        <f t="shared" si="42"/>
        <v/>
      </c>
    </row>
    <row r="1195" spans="2:2">
      <c r="B1195" t="str">
        <f t="shared" si="42"/>
        <v/>
      </c>
    </row>
    <row r="1196" spans="2:2">
      <c r="B1196" t="str">
        <f t="shared" si="42"/>
        <v/>
      </c>
    </row>
    <row r="1197" spans="2:2">
      <c r="B1197" t="str">
        <f t="shared" si="42"/>
        <v/>
      </c>
    </row>
    <row r="1198" spans="2:2">
      <c r="B1198" t="str">
        <f t="shared" si="42"/>
        <v/>
      </c>
    </row>
    <row r="1199" spans="2:2">
      <c r="B1199" t="str">
        <f t="shared" si="42"/>
        <v/>
      </c>
    </row>
    <row r="1200" spans="2:2">
      <c r="B1200" t="str">
        <f t="shared" si="42"/>
        <v/>
      </c>
    </row>
    <row r="1201" spans="2:2">
      <c r="B1201" t="str">
        <f t="shared" si="42"/>
        <v/>
      </c>
    </row>
    <row r="1202" spans="2:2">
      <c r="B1202" t="str">
        <f t="shared" si="42"/>
        <v/>
      </c>
    </row>
    <row r="1203" spans="2:2">
      <c r="B1203" t="str">
        <f t="shared" si="42"/>
        <v/>
      </c>
    </row>
    <row r="1204" spans="2:2">
      <c r="B1204" t="str">
        <f t="shared" si="42"/>
        <v/>
      </c>
    </row>
    <row r="1205" spans="2:2">
      <c r="B1205" t="str">
        <f t="shared" si="42"/>
        <v/>
      </c>
    </row>
    <row r="1206" spans="2:2">
      <c r="B1206" t="str">
        <f t="shared" si="42"/>
        <v/>
      </c>
    </row>
    <row r="1207" spans="2:2">
      <c r="B1207" t="str">
        <f t="shared" si="42"/>
        <v/>
      </c>
    </row>
    <row r="1208" spans="2:2">
      <c r="B1208" t="str">
        <f t="shared" si="42"/>
        <v/>
      </c>
    </row>
    <row r="1209" spans="2:2">
      <c r="B1209" t="str">
        <f t="shared" si="42"/>
        <v/>
      </c>
    </row>
    <row r="1210" spans="2:2">
      <c r="B1210" t="str">
        <f t="shared" si="42"/>
        <v/>
      </c>
    </row>
    <row r="1211" spans="2:2">
      <c r="B1211" t="str">
        <f t="shared" si="42"/>
        <v/>
      </c>
    </row>
    <row r="1212" spans="2:2">
      <c r="B1212" t="str">
        <f t="shared" si="42"/>
        <v/>
      </c>
    </row>
    <row r="1213" spans="2:2">
      <c r="B1213" t="str">
        <f t="shared" si="42"/>
        <v/>
      </c>
    </row>
    <row r="1214" spans="2:2">
      <c r="B1214" t="str">
        <f t="shared" si="42"/>
        <v/>
      </c>
    </row>
    <row r="1215" spans="2:2">
      <c r="B1215" t="str">
        <f t="shared" si="42"/>
        <v/>
      </c>
    </row>
    <row r="1216" spans="2:2">
      <c r="B1216" t="str">
        <f t="shared" si="42"/>
        <v/>
      </c>
    </row>
    <row r="1217" spans="2:2">
      <c r="B1217" t="str">
        <f t="shared" si="42"/>
        <v/>
      </c>
    </row>
    <row r="1218" spans="2:2">
      <c r="B1218" t="str">
        <f t="shared" si="42"/>
        <v/>
      </c>
    </row>
    <row r="1219" spans="2:2">
      <c r="B1219" t="str">
        <f t="shared" ref="B1219:B1282" si="43">H1219&amp;F1219</f>
        <v/>
      </c>
    </row>
    <row r="1220" spans="2:2">
      <c r="B1220" t="str">
        <f t="shared" si="43"/>
        <v/>
      </c>
    </row>
    <row r="1221" spans="2:2">
      <c r="B1221" t="str">
        <f t="shared" si="43"/>
        <v/>
      </c>
    </row>
    <row r="1222" spans="2:2">
      <c r="B1222" t="str">
        <f t="shared" si="43"/>
        <v/>
      </c>
    </row>
    <row r="1223" spans="2:2">
      <c r="B1223" t="str">
        <f t="shared" si="43"/>
        <v/>
      </c>
    </row>
    <row r="1224" spans="2:2">
      <c r="B1224" t="str">
        <f t="shared" si="43"/>
        <v/>
      </c>
    </row>
    <row r="1225" spans="2:2">
      <c r="B1225" t="str">
        <f t="shared" si="43"/>
        <v/>
      </c>
    </row>
    <row r="1226" spans="2:2">
      <c r="B1226" t="str">
        <f t="shared" si="43"/>
        <v/>
      </c>
    </row>
    <row r="1227" spans="2:2">
      <c r="B1227" t="str">
        <f t="shared" si="43"/>
        <v/>
      </c>
    </row>
    <row r="1228" spans="2:2">
      <c r="B1228" t="str">
        <f t="shared" si="43"/>
        <v/>
      </c>
    </row>
    <row r="1229" spans="2:2">
      <c r="B1229" t="str">
        <f t="shared" si="43"/>
        <v/>
      </c>
    </row>
    <row r="1230" spans="2:2">
      <c r="B1230" t="str">
        <f t="shared" si="43"/>
        <v/>
      </c>
    </row>
    <row r="1231" spans="2:2">
      <c r="B1231" t="str">
        <f t="shared" si="43"/>
        <v/>
      </c>
    </row>
    <row r="1232" spans="2:2">
      <c r="B1232" t="str">
        <f t="shared" si="43"/>
        <v/>
      </c>
    </row>
    <row r="1233" spans="2:2">
      <c r="B1233" t="str">
        <f t="shared" si="43"/>
        <v/>
      </c>
    </row>
    <row r="1234" spans="2:2">
      <c r="B1234" t="str">
        <f t="shared" si="43"/>
        <v/>
      </c>
    </row>
    <row r="1235" spans="2:2">
      <c r="B1235" t="str">
        <f t="shared" si="43"/>
        <v/>
      </c>
    </row>
    <row r="1236" spans="2:2">
      <c r="B1236" t="str">
        <f t="shared" si="43"/>
        <v/>
      </c>
    </row>
    <row r="1237" spans="2:2">
      <c r="B1237" t="str">
        <f t="shared" si="43"/>
        <v/>
      </c>
    </row>
    <row r="1238" spans="2:2">
      <c r="B1238" t="str">
        <f t="shared" si="43"/>
        <v/>
      </c>
    </row>
    <row r="1239" spans="2:2">
      <c r="B1239" t="str">
        <f t="shared" si="43"/>
        <v/>
      </c>
    </row>
    <row r="1240" spans="2:2">
      <c r="B1240" t="str">
        <f t="shared" si="43"/>
        <v/>
      </c>
    </row>
    <row r="1241" spans="2:2">
      <c r="B1241" t="str">
        <f t="shared" si="43"/>
        <v/>
      </c>
    </row>
    <row r="1242" spans="2:2">
      <c r="B1242" t="str">
        <f t="shared" si="43"/>
        <v/>
      </c>
    </row>
    <row r="1243" spans="2:2">
      <c r="B1243" t="str">
        <f t="shared" si="43"/>
        <v/>
      </c>
    </row>
    <row r="1244" spans="2:2">
      <c r="B1244" t="str">
        <f t="shared" si="43"/>
        <v/>
      </c>
    </row>
    <row r="1245" spans="2:2">
      <c r="B1245" t="str">
        <f t="shared" si="43"/>
        <v/>
      </c>
    </row>
    <row r="1246" spans="2:2">
      <c r="B1246" t="str">
        <f t="shared" si="43"/>
        <v/>
      </c>
    </row>
    <row r="1247" spans="2:2">
      <c r="B1247" t="str">
        <f t="shared" si="43"/>
        <v/>
      </c>
    </row>
    <row r="1248" spans="2:2">
      <c r="B1248" t="str">
        <f t="shared" si="43"/>
        <v/>
      </c>
    </row>
    <row r="1249" spans="2:2">
      <c r="B1249" t="str">
        <f t="shared" si="43"/>
        <v/>
      </c>
    </row>
    <row r="1250" spans="2:2">
      <c r="B1250" t="str">
        <f t="shared" si="43"/>
        <v/>
      </c>
    </row>
    <row r="1251" spans="2:2">
      <c r="B1251" t="str">
        <f t="shared" si="43"/>
        <v/>
      </c>
    </row>
    <row r="1252" spans="2:2">
      <c r="B1252" t="str">
        <f t="shared" si="43"/>
        <v/>
      </c>
    </row>
    <row r="1253" spans="2:2">
      <c r="B1253" t="str">
        <f t="shared" si="43"/>
        <v/>
      </c>
    </row>
    <row r="1254" spans="2:2">
      <c r="B1254" t="str">
        <f t="shared" si="43"/>
        <v/>
      </c>
    </row>
    <row r="1255" spans="2:2">
      <c r="B1255" t="str">
        <f t="shared" si="43"/>
        <v/>
      </c>
    </row>
    <row r="1256" spans="2:2">
      <c r="B1256" t="str">
        <f t="shared" si="43"/>
        <v/>
      </c>
    </row>
    <row r="1257" spans="2:2">
      <c r="B1257" t="str">
        <f t="shared" si="43"/>
        <v/>
      </c>
    </row>
    <row r="1258" spans="2:2">
      <c r="B1258" t="str">
        <f t="shared" si="43"/>
        <v/>
      </c>
    </row>
    <row r="1259" spans="2:2">
      <c r="B1259" t="str">
        <f t="shared" si="43"/>
        <v/>
      </c>
    </row>
    <row r="1260" spans="2:2">
      <c r="B1260" t="str">
        <f t="shared" si="43"/>
        <v/>
      </c>
    </row>
    <row r="1261" spans="2:2">
      <c r="B1261" t="str">
        <f t="shared" si="43"/>
        <v/>
      </c>
    </row>
    <row r="1262" spans="2:2">
      <c r="B1262" t="str">
        <f t="shared" si="43"/>
        <v/>
      </c>
    </row>
    <row r="1263" spans="2:2">
      <c r="B1263" t="str">
        <f t="shared" si="43"/>
        <v/>
      </c>
    </row>
    <row r="1264" spans="2:2">
      <c r="B1264" t="str">
        <f t="shared" si="43"/>
        <v/>
      </c>
    </row>
    <row r="1265" spans="2:2">
      <c r="B1265" t="str">
        <f t="shared" si="43"/>
        <v/>
      </c>
    </row>
    <row r="1266" spans="2:2">
      <c r="B1266" t="str">
        <f t="shared" si="43"/>
        <v/>
      </c>
    </row>
    <row r="1267" spans="2:2">
      <c r="B1267" t="str">
        <f t="shared" si="43"/>
        <v/>
      </c>
    </row>
    <row r="1268" spans="2:2">
      <c r="B1268" t="str">
        <f t="shared" si="43"/>
        <v/>
      </c>
    </row>
    <row r="1269" spans="2:2">
      <c r="B1269" t="str">
        <f t="shared" si="43"/>
        <v/>
      </c>
    </row>
    <row r="1270" spans="2:2">
      <c r="B1270" t="str">
        <f t="shared" si="43"/>
        <v/>
      </c>
    </row>
    <row r="1271" spans="2:2">
      <c r="B1271" t="str">
        <f t="shared" si="43"/>
        <v/>
      </c>
    </row>
    <row r="1272" spans="2:2">
      <c r="B1272" t="str">
        <f t="shared" si="43"/>
        <v/>
      </c>
    </row>
    <row r="1273" spans="2:2">
      <c r="B1273" t="str">
        <f t="shared" si="43"/>
        <v/>
      </c>
    </row>
    <row r="1274" spans="2:2">
      <c r="B1274" t="str">
        <f t="shared" si="43"/>
        <v/>
      </c>
    </row>
    <row r="1275" spans="2:2">
      <c r="B1275" t="str">
        <f t="shared" si="43"/>
        <v/>
      </c>
    </row>
    <row r="1276" spans="2:2">
      <c r="B1276" t="str">
        <f t="shared" si="43"/>
        <v/>
      </c>
    </row>
    <row r="1277" spans="2:2">
      <c r="B1277" t="str">
        <f t="shared" si="43"/>
        <v/>
      </c>
    </row>
    <row r="1278" spans="2:2">
      <c r="B1278" t="str">
        <f t="shared" si="43"/>
        <v/>
      </c>
    </row>
    <row r="1279" spans="2:2">
      <c r="B1279" t="str">
        <f t="shared" si="43"/>
        <v/>
      </c>
    </row>
    <row r="1280" spans="2:2">
      <c r="B1280" t="str">
        <f t="shared" si="43"/>
        <v/>
      </c>
    </row>
    <row r="1281" spans="2:2">
      <c r="B1281" t="str">
        <f t="shared" si="43"/>
        <v/>
      </c>
    </row>
    <row r="1282" spans="2:2">
      <c r="B1282" t="str">
        <f t="shared" si="43"/>
        <v/>
      </c>
    </row>
    <row r="1283" spans="2:2">
      <c r="B1283" t="str">
        <f t="shared" ref="B1283:B1346" si="44">H1283&amp;F1283</f>
        <v/>
      </c>
    </row>
    <row r="1284" spans="2:2">
      <c r="B1284" t="str">
        <f t="shared" si="44"/>
        <v/>
      </c>
    </row>
    <row r="1285" spans="2:2">
      <c r="B1285" t="str">
        <f t="shared" si="44"/>
        <v/>
      </c>
    </row>
    <row r="1286" spans="2:2">
      <c r="B1286" t="str">
        <f t="shared" si="44"/>
        <v/>
      </c>
    </row>
    <row r="1287" spans="2:2">
      <c r="B1287" t="str">
        <f t="shared" si="44"/>
        <v/>
      </c>
    </row>
    <row r="1288" spans="2:2">
      <c r="B1288" t="str">
        <f t="shared" si="44"/>
        <v/>
      </c>
    </row>
    <row r="1289" spans="2:2">
      <c r="B1289" t="str">
        <f t="shared" si="44"/>
        <v/>
      </c>
    </row>
    <row r="1290" spans="2:2">
      <c r="B1290" t="str">
        <f t="shared" si="44"/>
        <v/>
      </c>
    </row>
    <row r="1291" spans="2:2">
      <c r="B1291" t="str">
        <f t="shared" si="44"/>
        <v/>
      </c>
    </row>
    <row r="1292" spans="2:2">
      <c r="B1292" t="str">
        <f t="shared" si="44"/>
        <v/>
      </c>
    </row>
    <row r="1293" spans="2:2">
      <c r="B1293" t="str">
        <f t="shared" si="44"/>
        <v/>
      </c>
    </row>
    <row r="1294" spans="2:2">
      <c r="B1294" t="str">
        <f t="shared" si="44"/>
        <v/>
      </c>
    </row>
    <row r="1295" spans="2:2">
      <c r="B1295" t="str">
        <f t="shared" si="44"/>
        <v/>
      </c>
    </row>
    <row r="1296" spans="2:2">
      <c r="B1296" t="str">
        <f t="shared" si="44"/>
        <v/>
      </c>
    </row>
    <row r="1297" spans="2:2">
      <c r="B1297" t="str">
        <f t="shared" si="44"/>
        <v/>
      </c>
    </row>
    <row r="1298" spans="2:2">
      <c r="B1298" t="str">
        <f t="shared" si="44"/>
        <v/>
      </c>
    </row>
    <row r="1299" spans="2:2">
      <c r="B1299" t="str">
        <f t="shared" si="44"/>
        <v/>
      </c>
    </row>
    <row r="1300" spans="2:2">
      <c r="B1300" t="str">
        <f t="shared" si="44"/>
        <v/>
      </c>
    </row>
    <row r="1301" spans="2:2">
      <c r="B1301" t="str">
        <f t="shared" si="44"/>
        <v/>
      </c>
    </row>
    <row r="1302" spans="2:2">
      <c r="B1302" t="str">
        <f t="shared" si="44"/>
        <v/>
      </c>
    </row>
    <row r="1303" spans="2:2">
      <c r="B1303" t="str">
        <f t="shared" si="44"/>
        <v/>
      </c>
    </row>
    <row r="1304" spans="2:2">
      <c r="B1304" t="str">
        <f t="shared" si="44"/>
        <v/>
      </c>
    </row>
    <row r="1305" spans="2:2">
      <c r="B1305" t="str">
        <f t="shared" si="44"/>
        <v/>
      </c>
    </row>
    <row r="1306" spans="2:2">
      <c r="B1306" t="str">
        <f t="shared" si="44"/>
        <v/>
      </c>
    </row>
    <row r="1307" spans="2:2">
      <c r="B1307" t="str">
        <f t="shared" si="44"/>
        <v/>
      </c>
    </row>
    <row r="1308" spans="2:2">
      <c r="B1308" t="str">
        <f t="shared" si="44"/>
        <v/>
      </c>
    </row>
    <row r="1309" spans="2:2">
      <c r="B1309" t="str">
        <f t="shared" si="44"/>
        <v/>
      </c>
    </row>
    <row r="1310" spans="2:2">
      <c r="B1310" t="str">
        <f t="shared" si="44"/>
        <v/>
      </c>
    </row>
    <row r="1311" spans="2:2">
      <c r="B1311" t="str">
        <f t="shared" si="44"/>
        <v/>
      </c>
    </row>
    <row r="1312" spans="2:2">
      <c r="B1312" t="str">
        <f t="shared" si="44"/>
        <v/>
      </c>
    </row>
    <row r="1313" spans="2:2">
      <c r="B1313" t="str">
        <f t="shared" si="44"/>
        <v/>
      </c>
    </row>
    <row r="1314" spans="2:2">
      <c r="B1314" t="str">
        <f t="shared" si="44"/>
        <v/>
      </c>
    </row>
    <row r="1315" spans="2:2">
      <c r="B1315" t="str">
        <f t="shared" si="44"/>
        <v/>
      </c>
    </row>
    <row r="1316" spans="2:2">
      <c r="B1316" t="str">
        <f t="shared" si="44"/>
        <v/>
      </c>
    </row>
    <row r="1317" spans="2:2">
      <c r="B1317" t="str">
        <f t="shared" si="44"/>
        <v/>
      </c>
    </row>
    <row r="1318" spans="2:2">
      <c r="B1318" t="str">
        <f t="shared" si="44"/>
        <v/>
      </c>
    </row>
    <row r="1319" spans="2:2">
      <c r="B1319" t="str">
        <f t="shared" si="44"/>
        <v/>
      </c>
    </row>
    <row r="1320" spans="2:2">
      <c r="B1320" t="str">
        <f t="shared" si="44"/>
        <v/>
      </c>
    </row>
    <row r="1321" spans="2:2">
      <c r="B1321" t="str">
        <f t="shared" si="44"/>
        <v/>
      </c>
    </row>
    <row r="1322" spans="2:2">
      <c r="B1322" t="str">
        <f t="shared" si="44"/>
        <v/>
      </c>
    </row>
    <row r="1323" spans="2:2">
      <c r="B1323" t="str">
        <f t="shared" si="44"/>
        <v/>
      </c>
    </row>
    <row r="1324" spans="2:2">
      <c r="B1324" t="str">
        <f t="shared" si="44"/>
        <v/>
      </c>
    </row>
    <row r="1325" spans="2:2">
      <c r="B1325" t="str">
        <f t="shared" si="44"/>
        <v/>
      </c>
    </row>
    <row r="1326" spans="2:2">
      <c r="B1326" t="str">
        <f t="shared" si="44"/>
        <v/>
      </c>
    </row>
    <row r="1327" spans="2:2">
      <c r="B1327" t="str">
        <f t="shared" si="44"/>
        <v/>
      </c>
    </row>
    <row r="1328" spans="2:2">
      <c r="B1328" t="str">
        <f t="shared" si="44"/>
        <v/>
      </c>
    </row>
    <row r="1329" spans="2:2">
      <c r="B1329" t="str">
        <f t="shared" si="44"/>
        <v/>
      </c>
    </row>
    <row r="1330" spans="2:2">
      <c r="B1330" t="str">
        <f t="shared" si="44"/>
        <v/>
      </c>
    </row>
    <row r="1331" spans="2:2">
      <c r="B1331" t="str">
        <f t="shared" si="44"/>
        <v/>
      </c>
    </row>
    <row r="1332" spans="2:2">
      <c r="B1332" t="str">
        <f t="shared" si="44"/>
        <v/>
      </c>
    </row>
    <row r="1333" spans="2:2">
      <c r="B1333" t="str">
        <f t="shared" si="44"/>
        <v/>
      </c>
    </row>
    <row r="1334" spans="2:2">
      <c r="B1334" t="str">
        <f t="shared" si="44"/>
        <v/>
      </c>
    </row>
    <row r="1335" spans="2:2">
      <c r="B1335" t="str">
        <f t="shared" si="44"/>
        <v/>
      </c>
    </row>
    <row r="1336" spans="2:2">
      <c r="B1336" t="str">
        <f t="shared" si="44"/>
        <v/>
      </c>
    </row>
    <row r="1337" spans="2:2">
      <c r="B1337" t="str">
        <f t="shared" si="44"/>
        <v/>
      </c>
    </row>
    <row r="1338" spans="2:2">
      <c r="B1338" t="str">
        <f t="shared" si="44"/>
        <v/>
      </c>
    </row>
    <row r="1339" spans="2:2">
      <c r="B1339" t="str">
        <f t="shared" si="44"/>
        <v/>
      </c>
    </row>
    <row r="1340" spans="2:2">
      <c r="B1340" t="str">
        <f t="shared" si="44"/>
        <v/>
      </c>
    </row>
    <row r="1341" spans="2:2">
      <c r="B1341" t="str">
        <f t="shared" si="44"/>
        <v/>
      </c>
    </row>
    <row r="1342" spans="2:2">
      <c r="B1342" t="str">
        <f t="shared" si="44"/>
        <v/>
      </c>
    </row>
    <row r="1343" spans="2:2">
      <c r="B1343" t="str">
        <f t="shared" si="44"/>
        <v/>
      </c>
    </row>
    <row r="1344" spans="2:2">
      <c r="B1344" t="str">
        <f t="shared" si="44"/>
        <v/>
      </c>
    </row>
    <row r="1345" spans="2:2">
      <c r="B1345" t="str">
        <f t="shared" si="44"/>
        <v/>
      </c>
    </row>
    <row r="1346" spans="2:2">
      <c r="B1346" t="str">
        <f t="shared" si="44"/>
        <v/>
      </c>
    </row>
    <row r="1347" spans="2:2">
      <c r="B1347" t="str">
        <f t="shared" ref="B1347:B1371" si="45">H1347&amp;F1347</f>
        <v/>
      </c>
    </row>
    <row r="1348" spans="2:2">
      <c r="B1348" t="str">
        <f t="shared" si="45"/>
        <v/>
      </c>
    </row>
    <row r="1349" spans="2:2">
      <c r="B1349" t="str">
        <f t="shared" si="45"/>
        <v/>
      </c>
    </row>
    <row r="1350" spans="2:2">
      <c r="B1350" t="str">
        <f t="shared" si="45"/>
        <v/>
      </c>
    </row>
    <row r="1351" spans="2:2">
      <c r="B1351" t="str">
        <f t="shared" si="45"/>
        <v/>
      </c>
    </row>
    <row r="1352" spans="2:2">
      <c r="B1352" t="str">
        <f t="shared" si="45"/>
        <v/>
      </c>
    </row>
    <row r="1353" spans="2:2">
      <c r="B1353" t="str">
        <f t="shared" si="45"/>
        <v/>
      </c>
    </row>
    <row r="1354" spans="2:2">
      <c r="B1354" t="str">
        <f t="shared" si="45"/>
        <v/>
      </c>
    </row>
    <row r="1355" spans="2:2">
      <c r="B1355" t="str">
        <f t="shared" si="45"/>
        <v/>
      </c>
    </row>
    <row r="1356" spans="2:2">
      <c r="B1356" t="str">
        <f t="shared" si="45"/>
        <v/>
      </c>
    </row>
    <row r="1357" spans="2:2">
      <c r="B1357" t="str">
        <f t="shared" si="45"/>
        <v/>
      </c>
    </row>
    <row r="1358" spans="2:2">
      <c r="B1358" t="str">
        <f t="shared" si="45"/>
        <v/>
      </c>
    </row>
    <row r="1359" spans="2:2">
      <c r="B1359" t="str">
        <f t="shared" si="45"/>
        <v/>
      </c>
    </row>
    <row r="1360" spans="2:2">
      <c r="B1360" t="str">
        <f t="shared" si="45"/>
        <v/>
      </c>
    </row>
    <row r="1361" spans="2:2">
      <c r="B1361" t="str">
        <f t="shared" si="45"/>
        <v/>
      </c>
    </row>
    <row r="1362" spans="2:2">
      <c r="B1362" t="str">
        <f t="shared" si="45"/>
        <v/>
      </c>
    </row>
    <row r="1363" spans="2:2">
      <c r="B1363" t="str">
        <f t="shared" si="45"/>
        <v/>
      </c>
    </row>
    <row r="1364" spans="2:2">
      <c r="B1364" t="str">
        <f t="shared" si="45"/>
        <v/>
      </c>
    </row>
    <row r="1365" spans="2:2">
      <c r="B1365" t="str">
        <f t="shared" si="45"/>
        <v/>
      </c>
    </row>
    <row r="1366" spans="2:2">
      <c r="B1366" t="str">
        <f t="shared" si="45"/>
        <v/>
      </c>
    </row>
    <row r="1367" spans="2:2">
      <c r="B1367" t="str">
        <f t="shared" si="45"/>
        <v/>
      </c>
    </row>
    <row r="1368" spans="2:2">
      <c r="B1368" t="str">
        <f t="shared" si="45"/>
        <v/>
      </c>
    </row>
    <row r="1369" spans="2:2">
      <c r="B1369" t="str">
        <f t="shared" si="45"/>
        <v/>
      </c>
    </row>
    <row r="1370" spans="2:2">
      <c r="B1370" t="str">
        <f t="shared" si="45"/>
        <v/>
      </c>
    </row>
    <row r="1371" spans="2:2">
      <c r="B1371" t="str">
        <f t="shared" si="45"/>
        <v/>
      </c>
    </row>
  </sheetData>
  <sortState xmlns:xlrd2="http://schemas.microsoft.com/office/spreadsheetml/2017/richdata2" ref="A3:U151">
    <sortCondition descending="1" ref="D3:D151"/>
    <sortCondition ref="E3:E151"/>
  </sortState>
  <phoneticPr fontId="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279DD-2E3A-4DF9-9EEF-C73FCDAB09F0}">
  <dimension ref="A1:W1372"/>
  <sheetViews>
    <sheetView zoomScale="52" zoomScaleNormal="52"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11.88671875" style="1" bestFit="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3" width="35.21875" style="4" customWidth="1"/>
    <col min="14" max="14" width="39.21875" style="4" customWidth="1"/>
    <col min="15" max="15" width="43.21875" style="4" bestFit="1" customWidth="1"/>
    <col min="16" max="20" width="24.44140625" style="4" customWidth="1"/>
    <col min="21" max="21" width="95.44140625" style="6" customWidth="1"/>
  </cols>
  <sheetData>
    <row r="1" spans="1:21" ht="15" thickBot="1">
      <c r="F1" s="1">
        <f>COUNTA(F3:F600)</f>
        <v>309</v>
      </c>
      <c r="H1" s="15"/>
      <c r="M1" s="4" t="s">
        <v>1389</v>
      </c>
      <c r="N1" s="4" t="s">
        <v>543</v>
      </c>
      <c r="O1" s="4" t="s">
        <v>544</v>
      </c>
      <c r="P1" s="4" t="s">
        <v>1388</v>
      </c>
    </row>
    <row r="2" spans="1:21">
      <c r="A2" t="s">
        <v>301</v>
      </c>
      <c r="B2"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13" t="s">
        <v>9790</v>
      </c>
    </row>
    <row r="3" spans="1:21" s="57" customFormat="1" ht="100.8">
      <c r="A3" s="57" t="str">
        <f t="shared" ref="A3:A66" si="0">RIGHT(U3,29)</f>
        <v>Poder Judicial, no en el Rey.</v>
      </c>
      <c r="B3" s="57" t="str">
        <f t="shared" ref="B3:B66" si="1">H3&amp;F3</f>
        <v>65RG</v>
      </c>
      <c r="C3" s="83" t="str">
        <f t="shared" ref="C3:C66" si="2">D3&amp;E3&amp;F3&amp;G3&amp;I3</f>
        <v>HXRGO65O2</v>
      </c>
      <c r="D3" s="83" t="s">
        <v>7879</v>
      </c>
      <c r="E3" s="83" t="s">
        <v>124</v>
      </c>
      <c r="F3" s="84" t="s">
        <v>9807</v>
      </c>
      <c r="G3" s="84" t="str">
        <f t="shared" ref="G3:G66" si="3">IF(H3&lt;9,"OO",IF(H3&lt;99,"O",""))&amp;H3</f>
        <v>O65</v>
      </c>
      <c r="H3" s="85">
        <v>65</v>
      </c>
      <c r="I3" s="84" t="str">
        <f t="shared" ref="I3:I66" si="4">IF(J3&lt;9,"O","")&amp;J3</f>
        <v>O2</v>
      </c>
      <c r="J3" s="84">
        <v>2</v>
      </c>
      <c r="K3" s="86" t="s">
        <v>3333</v>
      </c>
      <c r="L3" s="85" t="s">
        <v>523</v>
      </c>
      <c r="M3" s="85" t="s">
        <v>422</v>
      </c>
      <c r="N3" s="85" t="s">
        <v>423</v>
      </c>
      <c r="O3" s="85" t="s">
        <v>424</v>
      </c>
      <c r="P3" s="85" t="s">
        <v>425</v>
      </c>
      <c r="Q3" s="153"/>
      <c r="R3" s="153">
        <v>3</v>
      </c>
      <c r="S3" s="153"/>
      <c r="T3" s="153"/>
      <c r="U3" s="86" t="s">
        <v>10496</v>
      </c>
    </row>
    <row r="4" spans="1:21" s="57" customFormat="1" ht="100.8">
      <c r="A4" s="57" t="str">
        <f t="shared" si="0"/>
        <v xml:space="preserve"> de las Cortes para tratados.</v>
      </c>
      <c r="B4" s="57" t="str">
        <f t="shared" si="1"/>
        <v>66RG</v>
      </c>
      <c r="C4" s="99" t="str">
        <f t="shared" si="2"/>
        <v>HXRGO66O2</v>
      </c>
      <c r="D4" s="99" t="s">
        <v>7879</v>
      </c>
      <c r="E4" s="99" t="s">
        <v>124</v>
      </c>
      <c r="F4" s="100" t="s">
        <v>9807</v>
      </c>
      <c r="G4" s="100" t="str">
        <f t="shared" si="3"/>
        <v>O66</v>
      </c>
      <c r="H4" s="90">
        <v>66</v>
      </c>
      <c r="I4" s="100" t="str">
        <f t="shared" si="4"/>
        <v>O2</v>
      </c>
      <c r="J4" s="100">
        <v>2</v>
      </c>
      <c r="K4" s="88" t="s">
        <v>5236</v>
      </c>
      <c r="L4" s="90" t="s">
        <v>522</v>
      </c>
      <c r="M4" s="90" t="s">
        <v>5237</v>
      </c>
      <c r="N4" s="90" t="s">
        <v>5238</v>
      </c>
      <c r="O4" s="90" t="s">
        <v>5239</v>
      </c>
      <c r="P4" s="90" t="s">
        <v>5240</v>
      </c>
      <c r="Q4" s="91"/>
      <c r="R4" s="91">
        <v>4</v>
      </c>
      <c r="S4" s="91"/>
      <c r="T4" s="91"/>
      <c r="U4" s="88" t="s">
        <v>10495</v>
      </c>
    </row>
    <row r="5" spans="1:21" s="57" customFormat="1" ht="100.8">
      <c r="A5" s="57" t="str">
        <f t="shared" si="0"/>
        <v>e autorización parlamentaria.</v>
      </c>
      <c r="B5" s="57" t="str">
        <f t="shared" si="1"/>
        <v>67RG</v>
      </c>
      <c r="C5" s="99" t="str">
        <f t="shared" si="2"/>
        <v>HXRGO67O2</v>
      </c>
      <c r="D5" s="99" t="s">
        <v>7879</v>
      </c>
      <c r="E5" s="99" t="s">
        <v>124</v>
      </c>
      <c r="F5" s="100" t="s">
        <v>9807</v>
      </c>
      <c r="G5" s="100" t="str">
        <f t="shared" si="3"/>
        <v>O67</v>
      </c>
      <c r="H5" s="90">
        <v>67</v>
      </c>
      <c r="I5" s="100" t="str">
        <f t="shared" si="4"/>
        <v>O2</v>
      </c>
      <c r="J5" s="100">
        <v>2</v>
      </c>
      <c r="K5" s="88" t="s">
        <v>2961</v>
      </c>
      <c r="L5" s="90" t="s">
        <v>522</v>
      </c>
      <c r="M5" s="90" t="s">
        <v>2962</v>
      </c>
      <c r="N5" s="90" t="s">
        <v>2963</v>
      </c>
      <c r="O5" s="90" t="s">
        <v>2964</v>
      </c>
      <c r="P5" s="90" t="s">
        <v>2965</v>
      </c>
      <c r="Q5" s="91"/>
      <c r="R5" s="91">
        <v>4</v>
      </c>
      <c r="S5" s="91"/>
      <c r="T5" s="91"/>
      <c r="U5" s="88" t="s">
        <v>10494</v>
      </c>
    </row>
    <row r="6" spans="1:21" s="57" customFormat="1" ht="72">
      <c r="A6" s="57" t="str">
        <f t="shared" si="0"/>
        <v>pretación de la Constitución.</v>
      </c>
      <c r="B6" s="57" t="str">
        <f t="shared" si="1"/>
        <v>68RG</v>
      </c>
      <c r="C6" s="99" t="str">
        <f t="shared" si="2"/>
        <v>HXRGO68O2</v>
      </c>
      <c r="D6" s="99" t="s">
        <v>7879</v>
      </c>
      <c r="E6" s="99" t="s">
        <v>124</v>
      </c>
      <c r="F6" s="100" t="s">
        <v>9807</v>
      </c>
      <c r="G6" s="100" t="str">
        <f t="shared" si="3"/>
        <v>O68</v>
      </c>
      <c r="H6" s="90">
        <v>68</v>
      </c>
      <c r="I6" s="100" t="str">
        <f t="shared" si="4"/>
        <v>O2</v>
      </c>
      <c r="J6" s="100">
        <v>2</v>
      </c>
      <c r="K6" s="88" t="s">
        <v>6727</v>
      </c>
      <c r="L6" s="90" t="s">
        <v>1387</v>
      </c>
      <c r="M6" s="90" t="s">
        <v>6728</v>
      </c>
      <c r="N6" s="90" t="s">
        <v>6729</v>
      </c>
      <c r="O6" s="90" t="s">
        <v>6730</v>
      </c>
      <c r="P6" s="90" t="s">
        <v>6731</v>
      </c>
      <c r="Q6" s="91"/>
      <c r="R6" s="91">
        <v>1</v>
      </c>
      <c r="S6" s="91"/>
      <c r="T6" s="91"/>
      <c r="U6" s="88" t="s">
        <v>10493</v>
      </c>
    </row>
    <row r="7" spans="1:21" s="57" customFormat="1" ht="57.6">
      <c r="A7" s="57" t="str">
        <f t="shared" si="0"/>
        <v xml:space="preserve"> la intervención del Consejo.</v>
      </c>
      <c r="B7" s="57" t="str">
        <f t="shared" si="1"/>
        <v>212RG</v>
      </c>
      <c r="C7" s="103" t="str">
        <f t="shared" si="2"/>
        <v>HXRG212O2</v>
      </c>
      <c r="D7" s="103" t="s">
        <v>7879</v>
      </c>
      <c r="E7" s="103" t="s">
        <v>124</v>
      </c>
      <c r="F7" s="105" t="s">
        <v>9807</v>
      </c>
      <c r="G7" s="105" t="str">
        <f t="shared" si="3"/>
        <v>212</v>
      </c>
      <c r="H7" s="106">
        <v>212</v>
      </c>
      <c r="I7" s="105" t="str">
        <f t="shared" si="4"/>
        <v>O2</v>
      </c>
      <c r="J7" s="105">
        <v>2</v>
      </c>
      <c r="K7" s="117" t="s">
        <v>9837</v>
      </c>
      <c r="L7" s="346" t="s">
        <v>543</v>
      </c>
      <c r="M7" s="346" t="s">
        <v>9836</v>
      </c>
      <c r="N7" s="346" t="s">
        <v>9833</v>
      </c>
      <c r="O7" s="346" t="s">
        <v>9835</v>
      </c>
      <c r="P7" s="346" t="s">
        <v>9834</v>
      </c>
      <c r="Q7" s="192"/>
      <c r="R7" s="192">
        <v>2</v>
      </c>
      <c r="S7" s="192"/>
      <c r="T7" s="192"/>
      <c r="U7" s="95" t="s">
        <v>9832</v>
      </c>
    </row>
    <row r="8" spans="1:21" s="57" customFormat="1" ht="43.2">
      <c r="A8" s="57" t="str">
        <f t="shared" si="0"/>
        <v>bilidad de dirección general.</v>
      </c>
      <c r="B8" s="57" t="str">
        <f t="shared" si="1"/>
        <v>213RG</v>
      </c>
      <c r="C8" s="103" t="str">
        <f t="shared" si="2"/>
        <v>HXRG213O2</v>
      </c>
      <c r="D8" s="103" t="s">
        <v>7879</v>
      </c>
      <c r="E8" s="103" t="s">
        <v>124</v>
      </c>
      <c r="F8" s="105" t="s">
        <v>9807</v>
      </c>
      <c r="G8" s="105" t="str">
        <f t="shared" si="3"/>
        <v>213</v>
      </c>
      <c r="H8" s="106">
        <v>213</v>
      </c>
      <c r="I8" s="105" t="str">
        <f t="shared" si="4"/>
        <v>O2</v>
      </c>
      <c r="J8" s="105">
        <v>2</v>
      </c>
      <c r="K8" s="117" t="s">
        <v>9831</v>
      </c>
      <c r="L8" s="346" t="s">
        <v>1388</v>
      </c>
      <c r="M8" s="346" t="s">
        <v>9830</v>
      </c>
      <c r="N8" s="346" t="s">
        <v>9829</v>
      </c>
      <c r="O8" s="346" t="s">
        <v>9828</v>
      </c>
      <c r="P8" s="346" t="s">
        <v>9827</v>
      </c>
      <c r="Q8" s="192"/>
      <c r="R8" s="192">
        <v>4</v>
      </c>
      <c r="S8" s="192"/>
      <c r="T8" s="192"/>
      <c r="U8" s="95" t="s">
        <v>9826</v>
      </c>
    </row>
    <row r="9" spans="1:21" s="57" customFormat="1" ht="57.6">
      <c r="A9" s="57" t="str">
        <f t="shared" si="0"/>
        <v>o cualquier otra norma menor.</v>
      </c>
      <c r="B9" s="57" t="str">
        <f t="shared" si="1"/>
        <v>214RG</v>
      </c>
      <c r="C9" s="103" t="str">
        <f t="shared" si="2"/>
        <v>HXRG214O2</v>
      </c>
      <c r="D9" s="103" t="s">
        <v>7879</v>
      </c>
      <c r="E9" s="103" t="s">
        <v>124</v>
      </c>
      <c r="F9" s="105" t="s">
        <v>9807</v>
      </c>
      <c r="G9" s="105" t="str">
        <f t="shared" si="3"/>
        <v>214</v>
      </c>
      <c r="H9" s="106">
        <v>214</v>
      </c>
      <c r="I9" s="105" t="str">
        <f t="shared" si="4"/>
        <v>O2</v>
      </c>
      <c r="J9" s="105">
        <v>2</v>
      </c>
      <c r="K9" s="117" t="s">
        <v>9825</v>
      </c>
      <c r="L9" s="346" t="s">
        <v>1389</v>
      </c>
      <c r="M9" s="346" t="s">
        <v>9821</v>
      </c>
      <c r="N9" s="346" t="s">
        <v>9824</v>
      </c>
      <c r="O9" s="346" t="s">
        <v>9823</v>
      </c>
      <c r="P9" s="346" t="s">
        <v>9822</v>
      </c>
      <c r="Q9" s="192"/>
      <c r="R9" s="192">
        <v>1</v>
      </c>
      <c r="S9" s="192"/>
      <c r="T9" s="192"/>
      <c r="U9" s="95" t="s">
        <v>9820</v>
      </c>
    </row>
    <row r="10" spans="1:21" s="57" customFormat="1" ht="124.2">
      <c r="A10" s="57" t="str">
        <f t="shared" si="0"/>
        <v xml:space="preserve"> con el texto constitucional.</v>
      </c>
      <c r="B10" s="57" t="str">
        <f t="shared" si="1"/>
        <v>215RG</v>
      </c>
      <c r="C10" s="103" t="str">
        <f t="shared" si="2"/>
        <v>HXRG215O2</v>
      </c>
      <c r="D10" s="103" t="s">
        <v>7879</v>
      </c>
      <c r="E10" s="103" t="s">
        <v>124</v>
      </c>
      <c r="F10" s="105" t="s">
        <v>9807</v>
      </c>
      <c r="G10" s="105" t="str">
        <f t="shared" si="3"/>
        <v>215</v>
      </c>
      <c r="H10" s="106">
        <v>215</v>
      </c>
      <c r="I10" s="105" t="str">
        <f t="shared" si="4"/>
        <v>O2</v>
      </c>
      <c r="J10" s="105">
        <v>2</v>
      </c>
      <c r="K10" s="117" t="s">
        <v>9819</v>
      </c>
      <c r="L10" s="346" t="s">
        <v>544</v>
      </c>
      <c r="M10" s="346" t="s">
        <v>9818</v>
      </c>
      <c r="N10" s="346" t="s">
        <v>9817</v>
      </c>
      <c r="O10" s="346" t="s">
        <v>9815</v>
      </c>
      <c r="P10" s="346" t="s">
        <v>9816</v>
      </c>
      <c r="Q10" s="192"/>
      <c r="R10" s="192">
        <v>3</v>
      </c>
      <c r="S10" s="192"/>
      <c r="T10" s="192"/>
      <c r="U10" s="95" t="s">
        <v>9814</v>
      </c>
    </row>
    <row r="11" spans="1:21" s="57" customFormat="1" ht="72">
      <c r="A11" s="57" t="str">
        <f t="shared" si="0"/>
        <v>más allá de su rol ejecutivo.</v>
      </c>
      <c r="B11" s="57" t="str">
        <f t="shared" si="1"/>
        <v>216RG</v>
      </c>
      <c r="C11" s="103" t="str">
        <f t="shared" si="2"/>
        <v>HXRG216O2</v>
      </c>
      <c r="D11" s="103" t="s">
        <v>7879</v>
      </c>
      <c r="E11" s="103" t="s">
        <v>124</v>
      </c>
      <c r="F11" s="105" t="s">
        <v>9807</v>
      </c>
      <c r="G11" s="105" t="str">
        <f t="shared" si="3"/>
        <v>216</v>
      </c>
      <c r="H11" s="106">
        <v>216</v>
      </c>
      <c r="I11" s="105" t="str">
        <f t="shared" si="4"/>
        <v>O2</v>
      </c>
      <c r="J11" s="105">
        <v>2</v>
      </c>
      <c r="K11" s="117" t="s">
        <v>9813</v>
      </c>
      <c r="L11" s="346" t="s">
        <v>544</v>
      </c>
      <c r="M11" s="346" t="s">
        <v>9812</v>
      </c>
      <c r="N11" s="346" t="s">
        <v>9811</v>
      </c>
      <c r="O11" s="346" t="s">
        <v>9809</v>
      </c>
      <c r="P11" s="346" t="s">
        <v>9810</v>
      </c>
      <c r="Q11" s="192"/>
      <c r="R11" s="192">
        <v>3</v>
      </c>
      <c r="S11" s="192"/>
      <c r="T11" s="192"/>
      <c r="U11" s="95" t="s">
        <v>9808</v>
      </c>
    </row>
    <row r="12" spans="1:21" s="57" customFormat="1" ht="158.4">
      <c r="A12" s="57" t="str">
        <f t="shared" si="0"/>
        <v>elacionados con la Casa Real.</v>
      </c>
      <c r="B12" s="57" t="str">
        <f t="shared" si="1"/>
        <v>1RG</v>
      </c>
      <c r="C12" s="57" t="str">
        <f t="shared" si="2"/>
        <v>HYRGOO1O2</v>
      </c>
      <c r="D12" s="57" t="s">
        <v>7879</v>
      </c>
      <c r="E12" s="57" t="s">
        <v>7878</v>
      </c>
      <c r="F12" s="58" t="s">
        <v>9807</v>
      </c>
      <c r="G12" s="58" t="str">
        <f t="shared" si="3"/>
        <v>OO1</v>
      </c>
      <c r="H12" s="59">
        <v>1</v>
      </c>
      <c r="I12" s="58" t="str">
        <f t="shared" si="4"/>
        <v>O2</v>
      </c>
      <c r="J12" s="58">
        <v>2</v>
      </c>
      <c r="K12" s="63" t="s">
        <v>172</v>
      </c>
      <c r="L12" s="59" t="s">
        <v>1387</v>
      </c>
      <c r="M12" s="59" t="s">
        <v>10669</v>
      </c>
      <c r="N12" s="59" t="s">
        <v>173</v>
      </c>
      <c r="O12" s="59" t="s">
        <v>174</v>
      </c>
      <c r="P12" s="61" t="s">
        <v>175</v>
      </c>
      <c r="Q12" s="62"/>
      <c r="R12" s="62">
        <v>1</v>
      </c>
      <c r="S12" s="62"/>
      <c r="T12" s="62"/>
      <c r="U12" s="63" t="s">
        <v>10668</v>
      </c>
    </row>
    <row r="13" spans="1:21" s="64" customFormat="1" ht="129.6">
      <c r="A13" s="57" t="str">
        <f t="shared" si="0"/>
        <v>ende de la línea de sucesión.</v>
      </c>
      <c r="B13" s="57" t="str">
        <f t="shared" si="1"/>
        <v>2RG</v>
      </c>
      <c r="C13" s="57" t="str">
        <f t="shared" si="2"/>
        <v>HYRGOO2O2</v>
      </c>
      <c r="D13" s="57" t="s">
        <v>7879</v>
      </c>
      <c r="E13" s="57" t="s">
        <v>7878</v>
      </c>
      <c r="F13" s="58" t="s">
        <v>9807</v>
      </c>
      <c r="G13" s="58" t="str">
        <f t="shared" si="3"/>
        <v>OO2</v>
      </c>
      <c r="H13" s="59">
        <v>2</v>
      </c>
      <c r="I13" s="58" t="str">
        <f t="shared" si="4"/>
        <v>O2</v>
      </c>
      <c r="J13" s="58">
        <v>2</v>
      </c>
      <c r="K13" s="63" t="s">
        <v>10667</v>
      </c>
      <c r="L13" s="59" t="s">
        <v>523</v>
      </c>
      <c r="M13" s="59" t="s">
        <v>10666</v>
      </c>
      <c r="N13" s="59" t="s">
        <v>10665</v>
      </c>
      <c r="O13" s="59" t="s">
        <v>10663</v>
      </c>
      <c r="P13" s="61" t="s">
        <v>10664</v>
      </c>
      <c r="Q13" s="62"/>
      <c r="R13" s="62">
        <v>3</v>
      </c>
      <c r="S13" s="62"/>
      <c r="T13" s="62"/>
      <c r="U13" s="63" t="s">
        <v>10662</v>
      </c>
    </row>
    <row r="14" spans="1:21" s="64" customFormat="1" ht="115.2">
      <c r="A14" s="57" t="str">
        <f t="shared" si="0"/>
        <v>sidir las sesiones conjuntas.</v>
      </c>
      <c r="B14" s="57" t="str">
        <f t="shared" si="1"/>
        <v>3RG</v>
      </c>
      <c r="C14" s="57" t="str">
        <f t="shared" si="2"/>
        <v>HYRGOO3O2</v>
      </c>
      <c r="D14" s="57" t="s">
        <v>7879</v>
      </c>
      <c r="E14" s="57" t="s">
        <v>7878</v>
      </c>
      <c r="F14" s="58" t="s">
        <v>9807</v>
      </c>
      <c r="G14" s="58" t="str">
        <f t="shared" si="3"/>
        <v>OO3</v>
      </c>
      <c r="H14" s="59">
        <v>3</v>
      </c>
      <c r="I14" s="58" t="str">
        <f t="shared" si="4"/>
        <v>O2</v>
      </c>
      <c r="J14" s="58">
        <v>2</v>
      </c>
      <c r="K14" s="63" t="s">
        <v>10661</v>
      </c>
      <c r="L14" s="59" t="s">
        <v>1387</v>
      </c>
      <c r="M14" s="59" t="s">
        <v>382</v>
      </c>
      <c r="N14" s="59" t="s">
        <v>383</v>
      </c>
      <c r="O14" s="59" t="s">
        <v>384</v>
      </c>
      <c r="P14" s="61" t="s">
        <v>385</v>
      </c>
      <c r="Q14" s="62"/>
      <c r="R14" s="62">
        <v>1</v>
      </c>
      <c r="S14" s="62"/>
      <c r="T14" s="62"/>
      <c r="U14" s="63" t="s">
        <v>10660</v>
      </c>
    </row>
    <row r="15" spans="1:21" s="64" customFormat="1" ht="100.8">
      <c r="A15" s="57" t="str">
        <f t="shared" si="0"/>
        <v>el Congreso de los Diputados.</v>
      </c>
      <c r="B15" s="57" t="str">
        <f t="shared" si="1"/>
        <v>4RG</v>
      </c>
      <c r="C15" s="57" t="str">
        <f t="shared" si="2"/>
        <v>HYRGOO4O2</v>
      </c>
      <c r="D15" s="57" t="s">
        <v>7879</v>
      </c>
      <c r="E15" s="57" t="s">
        <v>7878</v>
      </c>
      <c r="F15" s="58" t="s">
        <v>9807</v>
      </c>
      <c r="G15" s="58" t="str">
        <f t="shared" si="3"/>
        <v>OO4</v>
      </c>
      <c r="H15" s="59">
        <v>4</v>
      </c>
      <c r="I15" s="58" t="str">
        <f t="shared" si="4"/>
        <v>O2</v>
      </c>
      <c r="J15" s="58">
        <v>2</v>
      </c>
      <c r="K15" s="63" t="s">
        <v>10659</v>
      </c>
      <c r="L15" s="59" t="s">
        <v>524</v>
      </c>
      <c r="M15" s="59" t="s">
        <v>10651</v>
      </c>
      <c r="N15" s="59" t="s">
        <v>2743</v>
      </c>
      <c r="O15" s="59" t="s">
        <v>10658</v>
      </c>
      <c r="P15" s="61" t="s">
        <v>10657</v>
      </c>
      <c r="Q15" s="62"/>
      <c r="R15" s="62">
        <v>2</v>
      </c>
      <c r="S15" s="62"/>
      <c r="T15" s="62"/>
      <c r="U15" s="63" t="s">
        <v>10656</v>
      </c>
    </row>
    <row r="16" spans="1:21" s="64" customFormat="1" ht="100.8">
      <c r="A16" s="57" t="str">
        <f t="shared" si="0"/>
        <v xml:space="preserve"> del Presidente del Gobierno.</v>
      </c>
      <c r="B16" s="57" t="str">
        <f t="shared" si="1"/>
        <v>5RG</v>
      </c>
      <c r="C16" s="57" t="str">
        <f t="shared" si="2"/>
        <v>HYRGOO5O2</v>
      </c>
      <c r="D16" s="57" t="s">
        <v>7879</v>
      </c>
      <c r="E16" s="57" t="s">
        <v>7878</v>
      </c>
      <c r="F16" s="58" t="s">
        <v>9807</v>
      </c>
      <c r="G16" s="58" t="str">
        <f t="shared" si="3"/>
        <v>OO5</v>
      </c>
      <c r="H16" s="59">
        <v>5</v>
      </c>
      <c r="I16" s="58" t="str">
        <f t="shared" si="4"/>
        <v>O2</v>
      </c>
      <c r="J16" s="58">
        <v>2</v>
      </c>
      <c r="K16" s="63" t="s">
        <v>10655</v>
      </c>
      <c r="L16" s="59" t="s">
        <v>522</v>
      </c>
      <c r="M16" s="59" t="s">
        <v>10654</v>
      </c>
      <c r="N16" s="59" t="s">
        <v>10653</v>
      </c>
      <c r="O16" s="59" t="s">
        <v>10652</v>
      </c>
      <c r="P16" s="61" t="s">
        <v>10651</v>
      </c>
      <c r="Q16" s="62"/>
      <c r="R16" s="62">
        <v>4</v>
      </c>
      <c r="S16" s="62"/>
      <c r="T16" s="62"/>
      <c r="U16" s="63" t="s">
        <v>10650</v>
      </c>
    </row>
    <row r="17" spans="1:21" s="64" customFormat="1" ht="86.4">
      <c r="A17" s="57" t="str">
        <f t="shared" si="0"/>
        <v>ablecidas en la Constitución.</v>
      </c>
      <c r="B17" s="57" t="str">
        <f t="shared" si="1"/>
        <v>6RG</v>
      </c>
      <c r="C17" s="57" t="str">
        <f t="shared" si="2"/>
        <v>HYRGOO6O2</v>
      </c>
      <c r="D17" s="57" t="s">
        <v>7879</v>
      </c>
      <c r="E17" s="57" t="s">
        <v>7878</v>
      </c>
      <c r="F17" s="58" t="s">
        <v>9807</v>
      </c>
      <c r="G17" s="58" t="str">
        <f t="shared" si="3"/>
        <v>OO6</v>
      </c>
      <c r="H17" s="59">
        <v>6</v>
      </c>
      <c r="I17" s="58" t="str">
        <f t="shared" si="4"/>
        <v>O2</v>
      </c>
      <c r="J17" s="58">
        <v>2</v>
      </c>
      <c r="K17" s="63" t="s">
        <v>1994</v>
      </c>
      <c r="L17" s="59" t="s">
        <v>1387</v>
      </c>
      <c r="M17" s="59" t="s">
        <v>1995</v>
      </c>
      <c r="N17" s="59" t="s">
        <v>1996</v>
      </c>
      <c r="O17" s="59" t="s">
        <v>1997</v>
      </c>
      <c r="P17" s="61" t="s">
        <v>1998</v>
      </c>
      <c r="Q17" s="62"/>
      <c r="R17" s="62">
        <v>1</v>
      </c>
      <c r="S17" s="62"/>
      <c r="T17" s="62"/>
      <c r="U17" s="63" t="s">
        <v>10649</v>
      </c>
    </row>
    <row r="18" spans="1:21" s="77" customFormat="1" ht="115.2">
      <c r="A18" s="57" t="str">
        <f t="shared" si="0"/>
        <v xml:space="preserve"> no del Consejo de Ministros.</v>
      </c>
      <c r="B18" s="57" t="str">
        <f t="shared" si="1"/>
        <v>7RG</v>
      </c>
      <c r="C18" s="57" t="str">
        <f t="shared" si="2"/>
        <v>HYRGOO7O2</v>
      </c>
      <c r="D18" s="57" t="s">
        <v>7879</v>
      </c>
      <c r="E18" s="57" t="s">
        <v>7878</v>
      </c>
      <c r="F18" s="58" t="s">
        <v>9807</v>
      </c>
      <c r="G18" s="58" t="str">
        <f t="shared" si="3"/>
        <v>OO7</v>
      </c>
      <c r="H18" s="59">
        <v>7</v>
      </c>
      <c r="I18" s="58" t="str">
        <f t="shared" si="4"/>
        <v>O2</v>
      </c>
      <c r="J18" s="58">
        <v>2</v>
      </c>
      <c r="K18" s="63" t="s">
        <v>10648</v>
      </c>
      <c r="L18" s="59" t="s">
        <v>524</v>
      </c>
      <c r="M18" s="59" t="s">
        <v>243</v>
      </c>
      <c r="N18" s="59" t="s">
        <v>244</v>
      </c>
      <c r="O18" s="59" t="s">
        <v>245</v>
      </c>
      <c r="P18" s="61" t="s">
        <v>246</v>
      </c>
      <c r="Q18" s="62"/>
      <c r="R18" s="62">
        <v>2</v>
      </c>
      <c r="S18" s="62"/>
      <c r="T18" s="62"/>
      <c r="U18" s="63" t="s">
        <v>10647</v>
      </c>
    </row>
    <row r="19" spans="1:21" s="77" customFormat="1" ht="100.8">
      <c r="A19" s="57" t="str">
        <f t="shared" si="0"/>
        <v>de la potestad reglamentaria.</v>
      </c>
      <c r="B19" s="57" t="str">
        <f t="shared" si="1"/>
        <v>8RG</v>
      </c>
      <c r="C19" s="57" t="str">
        <f t="shared" si="2"/>
        <v>HYRGOO8O2</v>
      </c>
      <c r="D19" s="57" t="s">
        <v>7879</v>
      </c>
      <c r="E19" s="57" t="s">
        <v>7878</v>
      </c>
      <c r="F19" s="58" t="s">
        <v>9807</v>
      </c>
      <c r="G19" s="58" t="str">
        <f t="shared" si="3"/>
        <v>OO8</v>
      </c>
      <c r="H19" s="59">
        <v>8</v>
      </c>
      <c r="I19" s="58" t="str">
        <f t="shared" si="4"/>
        <v>O2</v>
      </c>
      <c r="J19" s="58">
        <v>2</v>
      </c>
      <c r="K19" s="63" t="s">
        <v>10646</v>
      </c>
      <c r="L19" s="59" t="s">
        <v>524</v>
      </c>
      <c r="M19" s="59" t="s">
        <v>10645</v>
      </c>
      <c r="N19" s="59" t="s">
        <v>10642</v>
      </c>
      <c r="O19" s="59" t="s">
        <v>10644</v>
      </c>
      <c r="P19" s="61" t="s">
        <v>10643</v>
      </c>
      <c r="Q19" s="62"/>
      <c r="R19" s="62">
        <v>2</v>
      </c>
      <c r="S19" s="62"/>
      <c r="T19" s="62"/>
      <c r="U19" s="63" t="s">
        <v>10641</v>
      </c>
    </row>
    <row r="20" spans="1:21" s="77" customFormat="1" ht="100.8">
      <c r="A20" s="57" t="str">
        <f t="shared" si="0"/>
        <v>procedimiento en el Congreso.</v>
      </c>
      <c r="B20" s="57" t="str">
        <f t="shared" si="1"/>
        <v>9RG</v>
      </c>
      <c r="C20" s="57" t="str">
        <f t="shared" si="2"/>
        <v>HYRGO9O2</v>
      </c>
      <c r="D20" s="57" t="s">
        <v>7879</v>
      </c>
      <c r="E20" s="57" t="s">
        <v>7878</v>
      </c>
      <c r="F20" s="58" t="s">
        <v>9807</v>
      </c>
      <c r="G20" s="58" t="str">
        <f t="shared" si="3"/>
        <v>O9</v>
      </c>
      <c r="H20" s="59">
        <v>9</v>
      </c>
      <c r="I20" s="58" t="str">
        <f t="shared" si="4"/>
        <v>O2</v>
      </c>
      <c r="J20" s="58">
        <v>2</v>
      </c>
      <c r="K20" s="63" t="s">
        <v>2080</v>
      </c>
      <c r="L20" s="59" t="s">
        <v>524</v>
      </c>
      <c r="M20" s="59" t="s">
        <v>426</v>
      </c>
      <c r="N20" s="59" t="s">
        <v>427</v>
      </c>
      <c r="O20" s="59" t="s">
        <v>428</v>
      </c>
      <c r="P20" s="61" t="s">
        <v>429</v>
      </c>
      <c r="Q20" s="62"/>
      <c r="R20" s="62">
        <v>2</v>
      </c>
      <c r="S20" s="62"/>
      <c r="T20" s="62"/>
      <c r="U20" s="63" t="s">
        <v>10640</v>
      </c>
    </row>
    <row r="21" spans="1:21" s="77" customFormat="1" ht="115.2">
      <c r="A21" s="57" t="str">
        <f t="shared" si="0"/>
        <v>ndidato propuesto por el Rey.</v>
      </c>
      <c r="B21" s="57" t="str">
        <f t="shared" si="1"/>
        <v>10RG</v>
      </c>
      <c r="C21" s="57" t="str">
        <f t="shared" si="2"/>
        <v>HYRGO10O2</v>
      </c>
      <c r="D21" s="57" t="s">
        <v>7879</v>
      </c>
      <c r="E21" s="57" t="s">
        <v>7878</v>
      </c>
      <c r="F21" s="58" t="s">
        <v>9807</v>
      </c>
      <c r="G21" s="58" t="str">
        <f t="shared" si="3"/>
        <v>O10</v>
      </c>
      <c r="H21" s="59">
        <v>10</v>
      </c>
      <c r="I21" s="58" t="str">
        <f t="shared" si="4"/>
        <v>O2</v>
      </c>
      <c r="J21" s="58">
        <v>2</v>
      </c>
      <c r="K21" s="63" t="s">
        <v>3338</v>
      </c>
      <c r="L21" s="59" t="s">
        <v>522</v>
      </c>
      <c r="M21" s="59" t="s">
        <v>3339</v>
      </c>
      <c r="N21" s="59" t="s">
        <v>3340</v>
      </c>
      <c r="O21" s="59" t="s">
        <v>3341</v>
      </c>
      <c r="P21" s="61" t="s">
        <v>3342</v>
      </c>
      <c r="Q21" s="62"/>
      <c r="R21" s="62">
        <v>4</v>
      </c>
      <c r="S21" s="62"/>
      <c r="T21" s="62"/>
      <c r="U21" s="63" t="s">
        <v>10639</v>
      </c>
    </row>
    <row r="22" spans="1:21" s="77" customFormat="1" ht="86.4">
      <c r="A22" s="57" t="str">
        <f t="shared" si="0"/>
        <v>iertas todas" es la adecuada.</v>
      </c>
      <c r="B22" s="57" t="str">
        <f t="shared" si="1"/>
        <v>11RG</v>
      </c>
      <c r="C22" s="64" t="str">
        <f t="shared" si="2"/>
        <v>HYRGO11O2</v>
      </c>
      <c r="D22" s="64" t="s">
        <v>7879</v>
      </c>
      <c r="E22" s="64" t="s">
        <v>7878</v>
      </c>
      <c r="F22" s="65" t="s">
        <v>9807</v>
      </c>
      <c r="G22" s="65" t="str">
        <f t="shared" si="3"/>
        <v>O11</v>
      </c>
      <c r="H22" s="66">
        <v>11</v>
      </c>
      <c r="I22" s="65" t="str">
        <f t="shared" si="4"/>
        <v>O2</v>
      </c>
      <c r="J22" s="65">
        <v>2</v>
      </c>
      <c r="K22" s="67" t="s">
        <v>10638</v>
      </c>
      <c r="L22" s="66" t="s">
        <v>522</v>
      </c>
      <c r="M22" s="66" t="s">
        <v>10637</v>
      </c>
      <c r="N22" s="66" t="s">
        <v>10636</v>
      </c>
      <c r="O22" s="66" t="s">
        <v>10635</v>
      </c>
      <c r="P22" s="68" t="s">
        <v>10634</v>
      </c>
      <c r="Q22" s="69"/>
      <c r="R22" s="69">
        <v>4</v>
      </c>
      <c r="S22" s="69"/>
      <c r="T22" s="69"/>
      <c r="U22" s="67" t="s">
        <v>10633</v>
      </c>
    </row>
    <row r="23" spans="1:21" s="77" customFormat="1" ht="115.2">
      <c r="A23" s="57" t="str">
        <f t="shared" si="0"/>
        <v>icamente la mayoría absoluta.</v>
      </c>
      <c r="B23" s="57" t="str">
        <f t="shared" si="1"/>
        <v>12RG</v>
      </c>
      <c r="C23" s="64" t="str">
        <f t="shared" si="2"/>
        <v>HYRGO12O2</v>
      </c>
      <c r="D23" s="64" t="s">
        <v>7879</v>
      </c>
      <c r="E23" s="64" t="s">
        <v>7878</v>
      </c>
      <c r="F23" s="65" t="s">
        <v>9807</v>
      </c>
      <c r="G23" s="65" t="str">
        <f t="shared" si="3"/>
        <v>O12</v>
      </c>
      <c r="H23" s="66">
        <v>12</v>
      </c>
      <c r="I23" s="65" t="str">
        <f t="shared" si="4"/>
        <v>O2</v>
      </c>
      <c r="J23" s="65">
        <v>2</v>
      </c>
      <c r="K23" s="67" t="s">
        <v>372</v>
      </c>
      <c r="L23" s="66" t="s">
        <v>522</v>
      </c>
      <c r="M23" s="66" t="s">
        <v>430</v>
      </c>
      <c r="N23" s="66" t="s">
        <v>431</v>
      </c>
      <c r="O23" s="66" t="s">
        <v>432</v>
      </c>
      <c r="P23" s="68" t="s">
        <v>433</v>
      </c>
      <c r="Q23" s="69"/>
      <c r="R23" s="69">
        <v>4</v>
      </c>
      <c r="S23" s="69"/>
      <c r="T23" s="69"/>
      <c r="U23" s="67" t="s">
        <v>10632</v>
      </c>
    </row>
    <row r="24" spans="1:21" s="77" customFormat="1" ht="86.4">
      <c r="A24" s="57" t="str">
        <f t="shared" si="0"/>
        <v>stablecido para este proceso.</v>
      </c>
      <c r="B24" s="57" t="str">
        <f t="shared" si="1"/>
        <v>13RG</v>
      </c>
      <c r="C24" s="64" t="str">
        <f t="shared" si="2"/>
        <v>HYRGO13O2</v>
      </c>
      <c r="D24" s="64" t="s">
        <v>7879</v>
      </c>
      <c r="E24" s="64" t="s">
        <v>7878</v>
      </c>
      <c r="F24" s="65" t="s">
        <v>9807</v>
      </c>
      <c r="G24" s="65" t="str">
        <f t="shared" si="3"/>
        <v>O13</v>
      </c>
      <c r="H24" s="66">
        <v>13</v>
      </c>
      <c r="I24" s="65" t="str">
        <f t="shared" si="4"/>
        <v>O2</v>
      </c>
      <c r="J24" s="65">
        <v>2</v>
      </c>
      <c r="K24" s="67" t="s">
        <v>180</v>
      </c>
      <c r="L24" s="66" t="s">
        <v>524</v>
      </c>
      <c r="M24" s="66" t="s">
        <v>181</v>
      </c>
      <c r="N24" s="66" t="s">
        <v>182</v>
      </c>
      <c r="O24" s="66" t="s">
        <v>183</v>
      </c>
      <c r="P24" s="66" t="s">
        <v>184</v>
      </c>
      <c r="Q24" s="69"/>
      <c r="R24" s="69">
        <v>2</v>
      </c>
      <c r="S24" s="69"/>
      <c r="T24" s="69"/>
      <c r="U24" s="67" t="s">
        <v>10631</v>
      </c>
    </row>
    <row r="25" spans="1:21" s="77" customFormat="1" ht="115.2">
      <c r="A25" s="57" t="str">
        <f t="shared" si="0"/>
        <v>e una décima parte del total.</v>
      </c>
      <c r="B25" s="57" t="str">
        <f t="shared" si="1"/>
        <v>14RG</v>
      </c>
      <c r="C25" s="64" t="str">
        <f t="shared" si="2"/>
        <v>HYRGO14O2</v>
      </c>
      <c r="D25" s="64" t="s">
        <v>7879</v>
      </c>
      <c r="E25" s="64" t="s">
        <v>7878</v>
      </c>
      <c r="F25" s="65" t="s">
        <v>9807</v>
      </c>
      <c r="G25" s="65" t="str">
        <f t="shared" si="3"/>
        <v>O14</v>
      </c>
      <c r="H25" s="66">
        <v>14</v>
      </c>
      <c r="I25" s="65" t="str">
        <f t="shared" si="4"/>
        <v>O2</v>
      </c>
      <c r="J25" s="65">
        <v>2</v>
      </c>
      <c r="K25" s="67" t="s">
        <v>1054</v>
      </c>
      <c r="L25" s="66" t="s">
        <v>524</v>
      </c>
      <c r="M25" s="66" t="s">
        <v>1055</v>
      </c>
      <c r="N25" s="66" t="s">
        <v>1056</v>
      </c>
      <c r="O25" s="66" t="s">
        <v>1057</v>
      </c>
      <c r="P25" s="66" t="s">
        <v>445</v>
      </c>
      <c r="Q25" s="69"/>
      <c r="R25" s="69">
        <v>2</v>
      </c>
      <c r="S25" s="69"/>
      <c r="T25" s="69"/>
      <c r="U25" s="67" t="s">
        <v>10630</v>
      </c>
    </row>
    <row r="26" spans="1:21" s="77" customFormat="1" ht="100.8">
      <c r="A26" s="57" t="str">
        <f t="shared" si="0"/>
        <v>ara la votación de la moción.</v>
      </c>
      <c r="B26" s="57" t="str">
        <f t="shared" si="1"/>
        <v>15RG</v>
      </c>
      <c r="C26" s="64" t="str">
        <f t="shared" si="2"/>
        <v>HYRGO15O2</v>
      </c>
      <c r="D26" s="64" t="s">
        <v>7879</v>
      </c>
      <c r="E26" s="64" t="s">
        <v>7878</v>
      </c>
      <c r="F26" s="65" t="s">
        <v>9807</v>
      </c>
      <c r="G26" s="65" t="str">
        <f t="shared" si="3"/>
        <v>O15</v>
      </c>
      <c r="H26" s="66">
        <v>15</v>
      </c>
      <c r="I26" s="65" t="str">
        <f t="shared" si="4"/>
        <v>O2</v>
      </c>
      <c r="J26" s="65">
        <v>2</v>
      </c>
      <c r="K26" s="67" t="s">
        <v>1248</v>
      </c>
      <c r="L26" s="66" t="s">
        <v>524</v>
      </c>
      <c r="M26" s="66" t="s">
        <v>1249</v>
      </c>
      <c r="N26" s="66" t="s">
        <v>1250</v>
      </c>
      <c r="O26" s="66" t="s">
        <v>1251</v>
      </c>
      <c r="P26" s="66" t="s">
        <v>1252</v>
      </c>
      <c r="Q26" s="69"/>
      <c r="R26" s="69">
        <v>2</v>
      </c>
      <c r="S26" s="69"/>
      <c r="T26" s="69"/>
      <c r="U26" s="67" t="s">
        <v>10629</v>
      </c>
    </row>
    <row r="27" spans="1:21" s="77" customFormat="1" ht="115.2">
      <c r="A27" s="57" t="str">
        <f t="shared" si="0"/>
        <v>os niveles de administración.</v>
      </c>
      <c r="B27" s="57" t="str">
        <f t="shared" si="1"/>
        <v>16RG</v>
      </c>
      <c r="C27" s="77" t="str">
        <f t="shared" si="2"/>
        <v>HYRGO16O2</v>
      </c>
      <c r="D27" s="77" t="s">
        <v>7879</v>
      </c>
      <c r="E27" s="77" t="s">
        <v>7878</v>
      </c>
      <c r="F27" s="78" t="s">
        <v>9807</v>
      </c>
      <c r="G27" s="78" t="str">
        <f t="shared" si="3"/>
        <v>O16</v>
      </c>
      <c r="H27" s="79">
        <v>16</v>
      </c>
      <c r="I27" s="78" t="str">
        <f t="shared" si="4"/>
        <v>O2</v>
      </c>
      <c r="J27" s="78">
        <v>2</v>
      </c>
      <c r="K27" s="80" t="s">
        <v>586</v>
      </c>
      <c r="L27" s="79" t="s">
        <v>1387</v>
      </c>
      <c r="M27" s="79" t="s">
        <v>627</v>
      </c>
      <c r="N27" s="79" t="s">
        <v>628</v>
      </c>
      <c r="O27" s="79" t="s">
        <v>629</v>
      </c>
      <c r="P27" s="79" t="s">
        <v>630</v>
      </c>
      <c r="Q27" s="81"/>
      <c r="R27" s="81">
        <v>1</v>
      </c>
      <c r="S27" s="81"/>
      <c r="T27" s="81"/>
      <c r="U27" s="80" t="s">
        <v>10628</v>
      </c>
    </row>
    <row r="28" spans="1:21" s="77" customFormat="1" ht="100.8">
      <c r="A28" s="57" t="str">
        <f t="shared" si="0"/>
        <v>stipulado en la Constitución.</v>
      </c>
      <c r="B28" s="57" t="str">
        <f t="shared" si="1"/>
        <v>17RG</v>
      </c>
      <c r="C28" s="77" t="str">
        <f t="shared" si="2"/>
        <v>HYRGO17O2</v>
      </c>
      <c r="D28" s="77" t="s">
        <v>7879</v>
      </c>
      <c r="E28" s="77" t="s">
        <v>7878</v>
      </c>
      <c r="F28" s="78" t="s">
        <v>9807</v>
      </c>
      <c r="G28" s="78" t="str">
        <f t="shared" si="3"/>
        <v>O17</v>
      </c>
      <c r="H28" s="79">
        <v>17</v>
      </c>
      <c r="I28" s="78" t="str">
        <f t="shared" si="4"/>
        <v>O2</v>
      </c>
      <c r="J28" s="78">
        <v>2</v>
      </c>
      <c r="K28" s="80" t="s">
        <v>185</v>
      </c>
      <c r="L28" s="79" t="s">
        <v>522</v>
      </c>
      <c r="M28" s="79" t="s">
        <v>186</v>
      </c>
      <c r="N28" s="79" t="s">
        <v>187</v>
      </c>
      <c r="O28" s="79" t="s">
        <v>10627</v>
      </c>
      <c r="P28" s="79" t="s">
        <v>10626</v>
      </c>
      <c r="Q28" s="81"/>
      <c r="R28" s="81">
        <v>4</v>
      </c>
      <c r="S28" s="81"/>
      <c r="T28" s="81"/>
      <c r="U28" s="80" t="s">
        <v>10625</v>
      </c>
    </row>
    <row r="29" spans="1:21" s="77" customFormat="1" ht="100.8">
      <c r="A29" s="57" t="str">
        <f t="shared" si="0"/>
        <v>sidades de la administración.</v>
      </c>
      <c r="B29" s="57" t="str">
        <f t="shared" si="1"/>
        <v>18RG</v>
      </c>
      <c r="C29" s="77" t="str">
        <f t="shared" si="2"/>
        <v>HYRGO18O2</v>
      </c>
      <c r="D29" s="77" t="s">
        <v>7879</v>
      </c>
      <c r="E29" s="77" t="s">
        <v>7878</v>
      </c>
      <c r="F29" s="78" t="s">
        <v>9807</v>
      </c>
      <c r="G29" s="78" t="str">
        <f t="shared" si="3"/>
        <v>O18</v>
      </c>
      <c r="H29" s="79">
        <v>18</v>
      </c>
      <c r="I29" s="78" t="str">
        <f t="shared" si="4"/>
        <v>O2</v>
      </c>
      <c r="J29" s="78">
        <v>2</v>
      </c>
      <c r="K29" s="80" t="s">
        <v>10624</v>
      </c>
      <c r="L29" s="79" t="s">
        <v>522</v>
      </c>
      <c r="M29" s="79" t="s">
        <v>10623</v>
      </c>
      <c r="N29" s="79" t="s">
        <v>10622</v>
      </c>
      <c r="O29" s="79" t="s">
        <v>10621</v>
      </c>
      <c r="P29" s="79" t="s">
        <v>10620</v>
      </c>
      <c r="Q29" s="81"/>
      <c r="R29" s="81">
        <v>4</v>
      </c>
      <c r="S29" s="81"/>
      <c r="T29" s="81"/>
      <c r="U29" s="80" t="s">
        <v>10619</v>
      </c>
    </row>
    <row r="30" spans="1:21" s="77" customFormat="1" ht="129.6">
      <c r="A30" s="57" t="str">
        <f t="shared" si="0"/>
        <v>olabilidad y responsabilidad.</v>
      </c>
      <c r="B30" s="57" t="str">
        <f t="shared" si="1"/>
        <v>19RG</v>
      </c>
      <c r="C30" s="77" t="str">
        <f t="shared" si="2"/>
        <v>HYRGO19O2</v>
      </c>
      <c r="D30" s="77" t="s">
        <v>7879</v>
      </c>
      <c r="E30" s="77" t="s">
        <v>7878</v>
      </c>
      <c r="F30" s="78" t="s">
        <v>9807</v>
      </c>
      <c r="G30" s="78" t="str">
        <f t="shared" si="3"/>
        <v>O19</v>
      </c>
      <c r="H30" s="79">
        <v>19</v>
      </c>
      <c r="I30" s="78" t="str">
        <f t="shared" si="4"/>
        <v>O2</v>
      </c>
      <c r="J30" s="78">
        <v>2</v>
      </c>
      <c r="K30" s="80" t="s">
        <v>10618</v>
      </c>
      <c r="L30" s="79" t="s">
        <v>523</v>
      </c>
      <c r="M30" s="79" t="s">
        <v>10617</v>
      </c>
      <c r="N30" s="79" t="s">
        <v>10616</v>
      </c>
      <c r="O30" s="79" t="s">
        <v>10614</v>
      </c>
      <c r="P30" s="79" t="s">
        <v>10615</v>
      </c>
      <c r="Q30" s="81"/>
      <c r="R30" s="81">
        <v>3</v>
      </c>
      <c r="S30" s="81"/>
      <c r="T30" s="81"/>
      <c r="U30" s="80" t="s">
        <v>10613</v>
      </c>
    </row>
    <row r="31" spans="1:21" s="77" customFormat="1" ht="115.2">
      <c r="A31" s="57" t="str">
        <f t="shared" si="0"/>
        <v>acerse mediante Ley Orgánica.</v>
      </c>
      <c r="B31" s="57" t="str">
        <f t="shared" si="1"/>
        <v>20RG</v>
      </c>
      <c r="C31" s="77" t="str">
        <f t="shared" si="2"/>
        <v>HYRGO20O2</v>
      </c>
      <c r="D31" s="77" t="s">
        <v>7879</v>
      </c>
      <c r="E31" s="77" t="s">
        <v>7878</v>
      </c>
      <c r="F31" s="78" t="s">
        <v>9807</v>
      </c>
      <c r="G31" s="78" t="str">
        <f t="shared" si="3"/>
        <v>O20</v>
      </c>
      <c r="H31" s="79">
        <v>20</v>
      </c>
      <c r="I31" s="78" t="str">
        <f t="shared" si="4"/>
        <v>O2</v>
      </c>
      <c r="J31" s="78">
        <v>2</v>
      </c>
      <c r="K31" s="80" t="s">
        <v>10612</v>
      </c>
      <c r="L31" s="79" t="s">
        <v>523</v>
      </c>
      <c r="M31" s="79" t="s">
        <v>10611</v>
      </c>
      <c r="N31" s="79" t="s">
        <v>10610</v>
      </c>
      <c r="O31" s="79" t="s">
        <v>10608</v>
      </c>
      <c r="P31" s="79" t="s">
        <v>10609</v>
      </c>
      <c r="Q31" s="81"/>
      <c r="R31" s="81">
        <v>3</v>
      </c>
      <c r="S31" s="81"/>
      <c r="T31" s="81"/>
      <c r="U31" s="80" t="s">
        <v>10607</v>
      </c>
    </row>
    <row r="32" spans="1:21" s="77" customFormat="1" ht="115.2">
      <c r="A32" s="57" t="str">
        <f t="shared" si="0"/>
        <v xml:space="preserve"> no es el mecanismo previsto.</v>
      </c>
      <c r="B32" s="57" t="str">
        <f t="shared" si="1"/>
        <v>21RG</v>
      </c>
      <c r="C32" s="77" t="str">
        <f t="shared" si="2"/>
        <v>HYRGO21O2</v>
      </c>
      <c r="D32" s="77" t="s">
        <v>7879</v>
      </c>
      <c r="E32" s="77" t="s">
        <v>7878</v>
      </c>
      <c r="F32" s="78" t="s">
        <v>9807</v>
      </c>
      <c r="G32" s="78" t="str">
        <f t="shared" si="3"/>
        <v>O21</v>
      </c>
      <c r="H32" s="79">
        <v>21</v>
      </c>
      <c r="I32" s="78" t="str">
        <f t="shared" si="4"/>
        <v>O2</v>
      </c>
      <c r="J32" s="78">
        <v>2</v>
      </c>
      <c r="K32" s="80" t="s">
        <v>10606</v>
      </c>
      <c r="L32" s="79" t="s">
        <v>522</v>
      </c>
      <c r="M32" s="79" t="s">
        <v>481</v>
      </c>
      <c r="N32" s="79" t="s">
        <v>482</v>
      </c>
      <c r="O32" s="79" t="s">
        <v>483</v>
      </c>
      <c r="P32" s="79" t="s">
        <v>484</v>
      </c>
      <c r="Q32" s="81"/>
      <c r="R32" s="81">
        <v>4</v>
      </c>
      <c r="S32" s="81"/>
      <c r="T32" s="81"/>
      <c r="U32" s="80" t="s">
        <v>10605</v>
      </c>
    </row>
    <row r="33" spans="1:21" s="57" customFormat="1" ht="129.6">
      <c r="A33" s="57" t="str">
        <f t="shared" si="0"/>
        <v>cación de número de miembros.</v>
      </c>
      <c r="B33" s="57" t="str">
        <f t="shared" si="1"/>
        <v>22RG</v>
      </c>
      <c r="C33" s="77" t="str">
        <f t="shared" si="2"/>
        <v>HYRGO22O2</v>
      </c>
      <c r="D33" s="77" t="s">
        <v>7879</v>
      </c>
      <c r="E33" s="77" t="s">
        <v>7878</v>
      </c>
      <c r="F33" s="78" t="s">
        <v>9807</v>
      </c>
      <c r="G33" s="78" t="str">
        <f t="shared" si="3"/>
        <v>O22</v>
      </c>
      <c r="H33" s="79">
        <v>22</v>
      </c>
      <c r="I33" s="78" t="str">
        <f t="shared" si="4"/>
        <v>O2</v>
      </c>
      <c r="J33" s="78">
        <v>2</v>
      </c>
      <c r="K33" s="80" t="s">
        <v>10604</v>
      </c>
      <c r="L33" s="79" t="s">
        <v>523</v>
      </c>
      <c r="M33" s="79" t="s">
        <v>10603</v>
      </c>
      <c r="N33" s="79" t="s">
        <v>10602</v>
      </c>
      <c r="O33" s="79" t="s">
        <v>10600</v>
      </c>
      <c r="P33" s="79" t="s">
        <v>10601</v>
      </c>
      <c r="Q33" s="81"/>
      <c r="R33" s="81">
        <v>3</v>
      </c>
      <c r="S33" s="81"/>
      <c r="T33" s="81"/>
      <c r="U33" s="80" t="s">
        <v>10599</v>
      </c>
    </row>
    <row r="34" spans="1:21" s="57" customFormat="1" ht="100.8">
      <c r="A34" s="57" t="str">
        <f t="shared" si="0"/>
        <v>que los actos tengan validez.</v>
      </c>
      <c r="B34" s="57" t="str">
        <f t="shared" si="1"/>
        <v>23RG</v>
      </c>
      <c r="C34" s="77" t="str">
        <f t="shared" si="2"/>
        <v>HYRGO23O2</v>
      </c>
      <c r="D34" s="77" t="s">
        <v>7879</v>
      </c>
      <c r="E34" s="77" t="s">
        <v>7878</v>
      </c>
      <c r="F34" s="78" t="s">
        <v>9807</v>
      </c>
      <c r="G34" s="78" t="str">
        <f t="shared" si="3"/>
        <v>O23</v>
      </c>
      <c r="H34" s="79">
        <v>23</v>
      </c>
      <c r="I34" s="78" t="str">
        <f t="shared" si="4"/>
        <v>O2</v>
      </c>
      <c r="J34" s="78">
        <v>2</v>
      </c>
      <c r="K34" s="80" t="s">
        <v>10598</v>
      </c>
      <c r="L34" s="79" t="s">
        <v>524</v>
      </c>
      <c r="M34" s="79" t="s">
        <v>10597</v>
      </c>
      <c r="N34" s="79" t="s">
        <v>10594</v>
      </c>
      <c r="O34" s="79" t="s">
        <v>10596</v>
      </c>
      <c r="P34" s="79" t="s">
        <v>10595</v>
      </c>
      <c r="Q34" s="81"/>
      <c r="R34" s="81">
        <v>2</v>
      </c>
      <c r="S34" s="81"/>
      <c r="T34" s="81"/>
      <c r="U34" s="80" t="s">
        <v>10593</v>
      </c>
    </row>
    <row r="35" spans="1:21" s="57" customFormat="1" ht="115.2">
      <c r="A35" s="57" t="str">
        <f t="shared" si="0"/>
        <v xml:space="preserve"> del Presidente del Gobierno.</v>
      </c>
      <c r="B35" s="57" t="str">
        <f t="shared" si="1"/>
        <v>24RG</v>
      </c>
      <c r="C35" s="77" t="str">
        <f t="shared" si="2"/>
        <v>HYRGO24O2</v>
      </c>
      <c r="D35" s="77" t="s">
        <v>7879</v>
      </c>
      <c r="E35" s="77" t="s">
        <v>7878</v>
      </c>
      <c r="F35" s="78" t="s">
        <v>9807</v>
      </c>
      <c r="G35" s="78" t="str">
        <f t="shared" si="3"/>
        <v>O24</v>
      </c>
      <c r="H35" s="79">
        <v>24</v>
      </c>
      <c r="I35" s="78" t="str">
        <f t="shared" si="4"/>
        <v>O2</v>
      </c>
      <c r="J35" s="78">
        <v>2</v>
      </c>
      <c r="K35" s="80" t="s">
        <v>6339</v>
      </c>
      <c r="L35" s="79" t="s">
        <v>523</v>
      </c>
      <c r="M35" s="79" t="s">
        <v>10592</v>
      </c>
      <c r="N35" s="79" t="s">
        <v>10591</v>
      </c>
      <c r="O35" s="79" t="s">
        <v>10589</v>
      </c>
      <c r="P35" s="79" t="s">
        <v>10590</v>
      </c>
      <c r="Q35" s="81"/>
      <c r="R35" s="81">
        <v>3</v>
      </c>
      <c r="S35" s="81"/>
      <c r="T35" s="81"/>
      <c r="U35" s="80" t="s">
        <v>10588</v>
      </c>
    </row>
    <row r="36" spans="1:21" s="57" customFormat="1" ht="144">
      <c r="A36" s="57" t="str">
        <f t="shared" si="0"/>
        <v>te de derechos fundamentales.</v>
      </c>
      <c r="B36" s="57" t="str">
        <f t="shared" si="1"/>
        <v>25RG</v>
      </c>
      <c r="C36" s="77" t="str">
        <f t="shared" si="2"/>
        <v>HYRGO25O2</v>
      </c>
      <c r="D36" s="77" t="s">
        <v>7879</v>
      </c>
      <c r="E36" s="77" t="s">
        <v>7878</v>
      </c>
      <c r="F36" s="78" t="s">
        <v>9807</v>
      </c>
      <c r="G36" s="78" t="str">
        <f t="shared" si="3"/>
        <v>O25</v>
      </c>
      <c r="H36" s="79">
        <v>25</v>
      </c>
      <c r="I36" s="78" t="str">
        <f t="shared" si="4"/>
        <v>O2</v>
      </c>
      <c r="J36" s="78">
        <v>2</v>
      </c>
      <c r="K36" s="80" t="s">
        <v>190</v>
      </c>
      <c r="L36" s="79" t="s">
        <v>522</v>
      </c>
      <c r="M36" s="79" t="s">
        <v>191</v>
      </c>
      <c r="N36" s="79" t="s">
        <v>10587</v>
      </c>
      <c r="O36" s="79" t="s">
        <v>192</v>
      </c>
      <c r="P36" s="79" t="s">
        <v>193</v>
      </c>
      <c r="Q36" s="81"/>
      <c r="R36" s="81">
        <v>4</v>
      </c>
      <c r="S36" s="81"/>
      <c r="T36" s="81"/>
      <c r="U36" s="80" t="s">
        <v>10586</v>
      </c>
    </row>
    <row r="37" spans="1:21" s="57" customFormat="1" ht="115.2">
      <c r="A37" s="57" t="str">
        <f t="shared" si="0"/>
        <v>de los cargos parlamentarios.</v>
      </c>
      <c r="B37" s="57" t="str">
        <f t="shared" si="1"/>
        <v>26RG</v>
      </c>
      <c r="C37" s="77" t="str">
        <f t="shared" si="2"/>
        <v>HYRGO26O2</v>
      </c>
      <c r="D37" s="77" t="s">
        <v>7879</v>
      </c>
      <c r="E37" s="77" t="s">
        <v>7878</v>
      </c>
      <c r="F37" s="78" t="s">
        <v>9807</v>
      </c>
      <c r="G37" s="78" t="str">
        <f t="shared" si="3"/>
        <v>O26</v>
      </c>
      <c r="H37" s="79">
        <v>26</v>
      </c>
      <c r="I37" s="78" t="str">
        <f t="shared" si="4"/>
        <v>O2</v>
      </c>
      <c r="J37" s="78">
        <v>2</v>
      </c>
      <c r="K37" s="80" t="s">
        <v>1992</v>
      </c>
      <c r="L37" s="79" t="s">
        <v>1387</v>
      </c>
      <c r="M37" s="79">
        <v>64</v>
      </c>
      <c r="N37" s="79">
        <v>65</v>
      </c>
      <c r="O37" s="79">
        <v>66</v>
      </c>
      <c r="P37" s="79">
        <v>67</v>
      </c>
      <c r="Q37" s="81"/>
      <c r="R37" s="81">
        <v>1</v>
      </c>
      <c r="S37" s="81"/>
      <c r="T37" s="81"/>
      <c r="U37" s="80" t="s">
        <v>10585</v>
      </c>
    </row>
    <row r="38" spans="1:21" s="97" customFormat="1" ht="115.2">
      <c r="A38" s="57" t="str">
        <f t="shared" si="0"/>
        <v>establece en la Constitución.</v>
      </c>
      <c r="B38" s="57" t="str">
        <f t="shared" si="1"/>
        <v>27RG</v>
      </c>
      <c r="C38" s="77" t="str">
        <f t="shared" si="2"/>
        <v>HYRGO27O2</v>
      </c>
      <c r="D38" s="77" t="s">
        <v>7879</v>
      </c>
      <c r="E38" s="77" t="s">
        <v>7878</v>
      </c>
      <c r="F38" s="78" t="s">
        <v>9807</v>
      </c>
      <c r="G38" s="78" t="str">
        <f t="shared" si="3"/>
        <v>O27</v>
      </c>
      <c r="H38" s="79">
        <v>27</v>
      </c>
      <c r="I38" s="78" t="str">
        <f t="shared" si="4"/>
        <v>O2</v>
      </c>
      <c r="J38" s="78">
        <v>2</v>
      </c>
      <c r="K38" s="80" t="s">
        <v>190</v>
      </c>
      <c r="L38" s="79" t="s">
        <v>522</v>
      </c>
      <c r="M38" s="79" t="s">
        <v>10584</v>
      </c>
      <c r="N38" s="79" t="s">
        <v>10583</v>
      </c>
      <c r="O38" s="79" t="s">
        <v>10582</v>
      </c>
      <c r="P38" s="79" t="s">
        <v>10581</v>
      </c>
      <c r="Q38" s="81"/>
      <c r="R38" s="81">
        <v>4</v>
      </c>
      <c r="S38" s="81"/>
      <c r="T38" s="81"/>
      <c r="U38" s="80" t="s">
        <v>10580</v>
      </c>
    </row>
    <row r="39" spans="1:21" s="97" customFormat="1" ht="57.6">
      <c r="A39" s="57" t="str">
        <f t="shared" si="0"/>
        <v>e la regulación del Gobierno.</v>
      </c>
      <c r="B39" s="57" t="str">
        <f t="shared" si="1"/>
        <v>28RG</v>
      </c>
      <c r="C39" s="77" t="str">
        <f t="shared" si="2"/>
        <v>HYRGO28O2</v>
      </c>
      <c r="D39" s="77" t="s">
        <v>7879</v>
      </c>
      <c r="E39" s="77" t="s">
        <v>7878</v>
      </c>
      <c r="F39" s="78" t="s">
        <v>9807</v>
      </c>
      <c r="G39" s="78" t="str">
        <f t="shared" si="3"/>
        <v>O28</v>
      </c>
      <c r="H39" s="79">
        <v>28</v>
      </c>
      <c r="I39" s="78" t="str">
        <f t="shared" si="4"/>
        <v>O2</v>
      </c>
      <c r="J39" s="78">
        <v>2</v>
      </c>
      <c r="K39" s="80" t="s">
        <v>10579</v>
      </c>
      <c r="L39" s="79" t="s">
        <v>522</v>
      </c>
      <c r="M39" s="79">
        <v>94</v>
      </c>
      <c r="N39" s="79">
        <v>95</v>
      </c>
      <c r="O39" s="79">
        <v>96</v>
      </c>
      <c r="P39" s="79">
        <v>97</v>
      </c>
      <c r="Q39" s="81"/>
      <c r="R39" s="81">
        <v>4</v>
      </c>
      <c r="S39" s="81"/>
      <c r="T39" s="81"/>
      <c r="U39" s="80" t="s">
        <v>10578</v>
      </c>
    </row>
    <row r="40" spans="1:21" s="97" customFormat="1" ht="86.4">
      <c r="A40" s="57" t="str">
        <f t="shared" si="0"/>
        <v>ontrol político del Gobierno.</v>
      </c>
      <c r="B40" s="57" t="str">
        <f t="shared" si="1"/>
        <v>29RG</v>
      </c>
      <c r="C40" s="77" t="str">
        <f t="shared" si="2"/>
        <v>HYRGO29O2</v>
      </c>
      <c r="D40" s="77" t="s">
        <v>7879</v>
      </c>
      <c r="E40" s="77" t="s">
        <v>7878</v>
      </c>
      <c r="F40" s="78" t="s">
        <v>9807</v>
      </c>
      <c r="G40" s="78" t="str">
        <f t="shared" si="3"/>
        <v>O29</v>
      </c>
      <c r="H40" s="79">
        <v>29</v>
      </c>
      <c r="I40" s="78" t="str">
        <f t="shared" si="4"/>
        <v>O2</v>
      </c>
      <c r="J40" s="78">
        <v>2</v>
      </c>
      <c r="K40" s="80" t="s">
        <v>10577</v>
      </c>
      <c r="L40" s="79" t="s">
        <v>1387</v>
      </c>
      <c r="M40" s="79" t="s">
        <v>10573</v>
      </c>
      <c r="N40" s="79" t="s">
        <v>10576</v>
      </c>
      <c r="O40" s="79" t="s">
        <v>10575</v>
      </c>
      <c r="P40" s="79" t="s">
        <v>10574</v>
      </c>
      <c r="Q40" s="81"/>
      <c r="R40" s="81">
        <v>1</v>
      </c>
      <c r="S40" s="81"/>
      <c r="T40" s="81"/>
      <c r="U40" s="80" t="s">
        <v>10572</v>
      </c>
    </row>
    <row r="41" spans="1:21" s="97" customFormat="1" ht="86.4">
      <c r="A41" s="57" t="str">
        <f t="shared" si="0"/>
        <v>cción de las Fuerzas Armadas.</v>
      </c>
      <c r="B41" s="57" t="str">
        <f t="shared" si="1"/>
        <v>30RG</v>
      </c>
      <c r="C41" s="77" t="str">
        <f t="shared" si="2"/>
        <v>HYRGO30O2</v>
      </c>
      <c r="D41" s="77" t="s">
        <v>7879</v>
      </c>
      <c r="E41" s="77" t="s">
        <v>7878</v>
      </c>
      <c r="F41" s="78" t="s">
        <v>9807</v>
      </c>
      <c r="G41" s="78" t="str">
        <f t="shared" si="3"/>
        <v>O30</v>
      </c>
      <c r="H41" s="79">
        <v>30</v>
      </c>
      <c r="I41" s="78" t="str">
        <f t="shared" si="4"/>
        <v>O2</v>
      </c>
      <c r="J41" s="78">
        <v>2</v>
      </c>
      <c r="K41" s="80" t="s">
        <v>7579</v>
      </c>
      <c r="L41" s="79" t="s">
        <v>523</v>
      </c>
      <c r="M41" s="79" t="s">
        <v>7717</v>
      </c>
      <c r="N41" s="79" t="s">
        <v>7718</v>
      </c>
      <c r="O41" s="79" t="s">
        <v>50</v>
      </c>
      <c r="P41" s="79" t="s">
        <v>7719</v>
      </c>
      <c r="Q41" s="81"/>
      <c r="R41" s="81">
        <v>3</v>
      </c>
      <c r="S41" s="81"/>
      <c r="T41" s="81"/>
      <c r="U41" s="80" t="s">
        <v>10571</v>
      </c>
    </row>
    <row r="42" spans="1:21" s="97" customFormat="1" ht="86.4">
      <c r="A42" s="57" t="str">
        <f t="shared" si="0"/>
        <v>su función es jurisdiccional.</v>
      </c>
      <c r="B42" s="57" t="str">
        <f t="shared" si="1"/>
        <v>31RG</v>
      </c>
      <c r="C42" s="57" t="str">
        <f t="shared" si="2"/>
        <v>HYRGO31O2</v>
      </c>
      <c r="D42" s="57" t="s">
        <v>7879</v>
      </c>
      <c r="E42" s="57" t="s">
        <v>7878</v>
      </c>
      <c r="F42" s="58" t="s">
        <v>9807</v>
      </c>
      <c r="G42" s="58" t="str">
        <f t="shared" si="3"/>
        <v>O31</v>
      </c>
      <c r="H42" s="59">
        <v>31</v>
      </c>
      <c r="I42" s="58" t="str">
        <f t="shared" si="4"/>
        <v>O2</v>
      </c>
      <c r="J42" s="58">
        <v>2</v>
      </c>
      <c r="K42" s="63" t="s">
        <v>377</v>
      </c>
      <c r="L42" s="59" t="s">
        <v>1387</v>
      </c>
      <c r="M42" s="59" t="s">
        <v>10567</v>
      </c>
      <c r="N42" s="59" t="s">
        <v>10570</v>
      </c>
      <c r="O42" s="59" t="s">
        <v>10569</v>
      </c>
      <c r="P42" s="59" t="s">
        <v>10568</v>
      </c>
      <c r="Q42" s="62"/>
      <c r="R42" s="62">
        <v>1</v>
      </c>
      <c r="S42" s="62"/>
      <c r="T42" s="62"/>
      <c r="U42" s="63" t="s">
        <v>10566</v>
      </c>
    </row>
    <row r="43" spans="1:21" s="97" customFormat="1" ht="115.2">
      <c r="A43" s="57" t="str">
        <f t="shared" si="0"/>
        <v>a es exclusiva de las Cortes.</v>
      </c>
      <c r="B43" s="57" t="str">
        <f t="shared" si="1"/>
        <v>32RG</v>
      </c>
      <c r="C43" s="57" t="str">
        <f t="shared" si="2"/>
        <v>HYRGO32O2</v>
      </c>
      <c r="D43" s="57" t="s">
        <v>7879</v>
      </c>
      <c r="E43" s="57" t="s">
        <v>7878</v>
      </c>
      <c r="F43" s="58" t="s">
        <v>9807</v>
      </c>
      <c r="G43" s="58" t="str">
        <f t="shared" si="3"/>
        <v>O32</v>
      </c>
      <c r="H43" s="59">
        <v>32</v>
      </c>
      <c r="I43" s="58" t="str">
        <f t="shared" si="4"/>
        <v>O2</v>
      </c>
      <c r="J43" s="58">
        <v>2</v>
      </c>
      <c r="K43" s="63" t="s">
        <v>10565</v>
      </c>
      <c r="L43" s="59" t="s">
        <v>523</v>
      </c>
      <c r="M43" s="59" t="s">
        <v>10564</v>
      </c>
      <c r="N43" s="59" t="s">
        <v>10563</v>
      </c>
      <c r="O43" s="59" t="s">
        <v>10561</v>
      </c>
      <c r="P43" s="59" t="s">
        <v>10562</v>
      </c>
      <c r="Q43" s="62"/>
      <c r="R43" s="62">
        <v>3</v>
      </c>
      <c r="S43" s="62"/>
      <c r="T43" s="62"/>
      <c r="U43" s="63" t="s">
        <v>10560</v>
      </c>
    </row>
    <row r="44" spans="1:21" s="97" customFormat="1" ht="115.2">
      <c r="A44" s="57" t="str">
        <f t="shared" si="0"/>
        <v>e funciones jurisdiccionales.</v>
      </c>
      <c r="B44" s="57" t="str">
        <f t="shared" si="1"/>
        <v>33RG</v>
      </c>
      <c r="C44" s="57" t="str">
        <f t="shared" si="2"/>
        <v>HYRGO33O2</v>
      </c>
      <c r="D44" s="57" t="s">
        <v>7879</v>
      </c>
      <c r="E44" s="57" t="s">
        <v>7878</v>
      </c>
      <c r="F44" s="58" t="s">
        <v>9807</v>
      </c>
      <c r="G44" s="58" t="str">
        <f t="shared" si="3"/>
        <v>O33</v>
      </c>
      <c r="H44" s="59">
        <v>33</v>
      </c>
      <c r="I44" s="58" t="str">
        <f t="shared" si="4"/>
        <v>O2</v>
      </c>
      <c r="J44" s="58">
        <v>2</v>
      </c>
      <c r="K44" s="63" t="s">
        <v>10559</v>
      </c>
      <c r="L44" s="59" t="s">
        <v>1387</v>
      </c>
      <c r="M44" s="59" t="s">
        <v>10555</v>
      </c>
      <c r="N44" s="59" t="s">
        <v>10558</v>
      </c>
      <c r="O44" s="59" t="s">
        <v>10557</v>
      </c>
      <c r="P44" s="59" t="s">
        <v>10556</v>
      </c>
      <c r="Q44" s="62"/>
      <c r="R44" s="62">
        <v>1</v>
      </c>
      <c r="S44" s="62"/>
      <c r="T44" s="62"/>
      <c r="U44" s="63" t="s">
        <v>10554</v>
      </c>
    </row>
    <row r="45" spans="1:21" s="97" customFormat="1" ht="100.8">
      <c r="A45" s="57" t="str">
        <f t="shared" si="0"/>
        <v>posee iniciativa legislativa.</v>
      </c>
      <c r="B45" s="57" t="str">
        <f t="shared" si="1"/>
        <v>34RG</v>
      </c>
      <c r="C45" s="57" t="str">
        <f t="shared" si="2"/>
        <v>HYRGO34O2</v>
      </c>
      <c r="D45" s="57" t="s">
        <v>7879</v>
      </c>
      <c r="E45" s="57" t="s">
        <v>7878</v>
      </c>
      <c r="F45" s="58" t="s">
        <v>9807</v>
      </c>
      <c r="G45" s="58" t="str">
        <f t="shared" si="3"/>
        <v>O34</v>
      </c>
      <c r="H45" s="59">
        <v>34</v>
      </c>
      <c r="I45" s="58" t="str">
        <f t="shared" si="4"/>
        <v>O2</v>
      </c>
      <c r="J45" s="58">
        <v>2</v>
      </c>
      <c r="K45" s="63" t="s">
        <v>1078</v>
      </c>
      <c r="L45" s="59" t="s">
        <v>523</v>
      </c>
      <c r="M45" s="59" t="s">
        <v>1079</v>
      </c>
      <c r="N45" s="59" t="s">
        <v>1080</v>
      </c>
      <c r="O45" s="59" t="s">
        <v>1081</v>
      </c>
      <c r="P45" s="59" t="s">
        <v>1082</v>
      </c>
      <c r="Q45" s="62"/>
      <c r="R45" s="62">
        <v>3</v>
      </c>
      <c r="S45" s="62"/>
      <c r="T45" s="62"/>
      <c r="U45" s="63" t="s">
        <v>10553</v>
      </c>
    </row>
    <row r="46" spans="1:21" s="97" customFormat="1" ht="115.2">
      <c r="A46" s="57" t="str">
        <f t="shared" si="0"/>
        <v>oran ninguna de estas normas.</v>
      </c>
      <c r="B46" s="57" t="str">
        <f t="shared" si="1"/>
        <v>35RG</v>
      </c>
      <c r="C46" s="57" t="str">
        <f t="shared" si="2"/>
        <v>HYRGO35O2</v>
      </c>
      <c r="D46" s="57" t="s">
        <v>7879</v>
      </c>
      <c r="E46" s="57" t="s">
        <v>7878</v>
      </c>
      <c r="F46" s="58" t="s">
        <v>9807</v>
      </c>
      <c r="G46" s="58" t="str">
        <f t="shared" si="3"/>
        <v>O35</v>
      </c>
      <c r="H46" s="59">
        <v>35</v>
      </c>
      <c r="I46" s="58" t="str">
        <f t="shared" si="4"/>
        <v>O2</v>
      </c>
      <c r="J46" s="58">
        <v>2</v>
      </c>
      <c r="K46" s="63" t="s">
        <v>377</v>
      </c>
      <c r="L46" s="59" t="s">
        <v>1387</v>
      </c>
      <c r="M46" s="59" t="s">
        <v>1279</v>
      </c>
      <c r="N46" s="59" t="s">
        <v>1280</v>
      </c>
      <c r="O46" s="59" t="s">
        <v>1281</v>
      </c>
      <c r="P46" s="59" t="s">
        <v>1282</v>
      </c>
      <c r="Q46" s="62"/>
      <c r="R46" s="62">
        <v>1</v>
      </c>
      <c r="S46" s="62"/>
      <c r="T46" s="62"/>
      <c r="U46" s="63" t="s">
        <v>10552</v>
      </c>
    </row>
    <row r="47" spans="1:21" s="97" customFormat="1" ht="86.4">
      <c r="A47" s="57" t="str">
        <f t="shared" si="0"/>
        <v>tulo V, no en varios títulos.</v>
      </c>
      <c r="B47" s="57" t="str">
        <f t="shared" si="1"/>
        <v>36RG</v>
      </c>
      <c r="C47" s="97" t="str">
        <f t="shared" si="2"/>
        <v>HYRGO36O2</v>
      </c>
      <c r="D47" s="97" t="s">
        <v>7879</v>
      </c>
      <c r="E47" s="97" t="s">
        <v>7878</v>
      </c>
      <c r="F47" s="98" t="s">
        <v>9807</v>
      </c>
      <c r="G47" s="98" t="str">
        <f t="shared" si="3"/>
        <v>O36</v>
      </c>
      <c r="H47" s="93">
        <v>36</v>
      </c>
      <c r="I47" s="98" t="str">
        <f t="shared" si="4"/>
        <v>O2</v>
      </c>
      <c r="J47" s="98">
        <v>2</v>
      </c>
      <c r="K47" s="92" t="s">
        <v>377</v>
      </c>
      <c r="L47" s="93" t="s">
        <v>1387</v>
      </c>
      <c r="M47" s="93" t="s">
        <v>473</v>
      </c>
      <c r="N47" s="93" t="s">
        <v>474</v>
      </c>
      <c r="O47" s="93" t="s">
        <v>475</v>
      </c>
      <c r="P47" s="93" t="s">
        <v>476</v>
      </c>
      <c r="Q47" s="94"/>
      <c r="R47" s="94">
        <v>1</v>
      </c>
      <c r="S47" s="94"/>
      <c r="T47" s="94"/>
      <c r="U47" s="92" t="s">
        <v>10551</v>
      </c>
    </row>
    <row r="48" spans="1:21" s="129" customFormat="1" ht="115.2">
      <c r="A48" s="57" t="str">
        <f t="shared" si="0"/>
        <v>structura de la Constitución.</v>
      </c>
      <c r="B48" s="57" t="str">
        <f t="shared" si="1"/>
        <v>37RG</v>
      </c>
      <c r="C48" s="97" t="str">
        <f t="shared" si="2"/>
        <v>HYRGO37O2</v>
      </c>
      <c r="D48" s="97" t="s">
        <v>7879</v>
      </c>
      <c r="E48" s="97" t="s">
        <v>7878</v>
      </c>
      <c r="F48" s="98" t="s">
        <v>9807</v>
      </c>
      <c r="G48" s="98" t="str">
        <f t="shared" si="3"/>
        <v>O37</v>
      </c>
      <c r="H48" s="93">
        <v>37</v>
      </c>
      <c r="I48" s="98" t="str">
        <f t="shared" si="4"/>
        <v>O2</v>
      </c>
      <c r="J48" s="98">
        <v>2</v>
      </c>
      <c r="K48" s="92" t="s">
        <v>377</v>
      </c>
      <c r="L48" s="93" t="s">
        <v>524</v>
      </c>
      <c r="M48" s="93" t="s">
        <v>1202</v>
      </c>
      <c r="N48" s="93" t="s">
        <v>1203</v>
      </c>
      <c r="O48" s="93" t="s">
        <v>1204</v>
      </c>
      <c r="P48" s="93" t="s">
        <v>812</v>
      </c>
      <c r="Q48" s="94"/>
      <c r="R48" s="94">
        <v>2</v>
      </c>
      <c r="S48" s="94"/>
      <c r="T48" s="94"/>
      <c r="U48" s="92" t="s">
        <v>10550</v>
      </c>
    </row>
    <row r="49" spans="1:21" s="129" customFormat="1" ht="100.8">
      <c r="A49" s="57" t="str">
        <f t="shared" si="0"/>
        <v>er Judicial y no al Gobierno.</v>
      </c>
      <c r="B49" s="57" t="str">
        <f t="shared" si="1"/>
        <v>38RG</v>
      </c>
      <c r="C49" s="97" t="str">
        <f t="shared" si="2"/>
        <v>HYRGO38O2</v>
      </c>
      <c r="D49" s="97" t="s">
        <v>7879</v>
      </c>
      <c r="E49" s="97" t="s">
        <v>7878</v>
      </c>
      <c r="F49" s="98" t="s">
        <v>9807</v>
      </c>
      <c r="G49" s="98" t="str">
        <f t="shared" si="3"/>
        <v>O38</v>
      </c>
      <c r="H49" s="93">
        <v>38</v>
      </c>
      <c r="I49" s="98" t="str">
        <f t="shared" si="4"/>
        <v>O2</v>
      </c>
      <c r="J49" s="98">
        <v>2</v>
      </c>
      <c r="K49" s="92" t="s">
        <v>1210</v>
      </c>
      <c r="L49" s="93" t="s">
        <v>1387</v>
      </c>
      <c r="M49" s="93" t="s">
        <v>1211</v>
      </c>
      <c r="N49" s="93" t="s">
        <v>1212</v>
      </c>
      <c r="O49" s="93" t="s">
        <v>1213</v>
      </c>
      <c r="P49" s="93" t="s">
        <v>1214</v>
      </c>
      <c r="Q49" s="94"/>
      <c r="R49" s="94">
        <v>1</v>
      </c>
      <c r="S49" s="94"/>
      <c r="T49" s="94"/>
      <c r="U49" s="92" t="s">
        <v>10549</v>
      </c>
    </row>
    <row r="50" spans="1:21" s="129" customFormat="1" ht="115.2">
      <c r="A50" s="57" t="str">
        <f t="shared" si="0"/>
        <v xml:space="preserve"> parte estricta del Gobierno.</v>
      </c>
      <c r="B50" s="57" t="str">
        <f t="shared" si="1"/>
        <v>39RG</v>
      </c>
      <c r="C50" s="97" t="str">
        <f t="shared" si="2"/>
        <v>HYRGO39O2</v>
      </c>
      <c r="D50" s="97" t="s">
        <v>7879</v>
      </c>
      <c r="E50" s="97" t="s">
        <v>7878</v>
      </c>
      <c r="F50" s="98" t="s">
        <v>9807</v>
      </c>
      <c r="G50" s="98" t="str">
        <f t="shared" si="3"/>
        <v>O39</v>
      </c>
      <c r="H50" s="93">
        <v>39</v>
      </c>
      <c r="I50" s="98" t="str">
        <f t="shared" si="4"/>
        <v>O2</v>
      </c>
      <c r="J50" s="98">
        <v>2</v>
      </c>
      <c r="K50" s="92" t="s">
        <v>374</v>
      </c>
      <c r="L50" s="93" t="s">
        <v>523</v>
      </c>
      <c r="M50" s="93" t="s">
        <v>450</v>
      </c>
      <c r="N50" s="93" t="s">
        <v>451</v>
      </c>
      <c r="O50" s="93" t="s">
        <v>452</v>
      </c>
      <c r="P50" s="93" t="s">
        <v>453</v>
      </c>
      <c r="Q50" s="94"/>
      <c r="R50" s="94">
        <v>3</v>
      </c>
      <c r="S50" s="94"/>
      <c r="T50" s="94"/>
      <c r="U50" s="92" t="s">
        <v>10548</v>
      </c>
    </row>
    <row r="51" spans="1:21" s="129" customFormat="1" ht="86.4">
      <c r="A51" s="57" t="str">
        <f t="shared" si="0"/>
        <v>irigen la defensa del Estado.</v>
      </c>
      <c r="B51" s="57" t="str">
        <f t="shared" si="1"/>
        <v>40RG</v>
      </c>
      <c r="C51" s="97" t="str">
        <f t="shared" si="2"/>
        <v>HYRGO40O2</v>
      </c>
      <c r="D51" s="97" t="s">
        <v>7879</v>
      </c>
      <c r="E51" s="97" t="s">
        <v>7878</v>
      </c>
      <c r="F51" s="98" t="s">
        <v>9807</v>
      </c>
      <c r="G51" s="98" t="str">
        <f t="shared" si="3"/>
        <v>O40</v>
      </c>
      <c r="H51" s="93">
        <v>40</v>
      </c>
      <c r="I51" s="98" t="str">
        <f t="shared" si="4"/>
        <v>O2</v>
      </c>
      <c r="J51" s="98">
        <v>2</v>
      </c>
      <c r="K51" s="92" t="s">
        <v>229</v>
      </c>
      <c r="L51" s="93" t="s">
        <v>1387</v>
      </c>
      <c r="M51" s="93" t="s">
        <v>230</v>
      </c>
      <c r="N51" s="93" t="s">
        <v>231</v>
      </c>
      <c r="O51" s="93" t="s">
        <v>232</v>
      </c>
      <c r="P51" s="93" t="s">
        <v>233</v>
      </c>
      <c r="Q51" s="94"/>
      <c r="R51" s="94">
        <v>1</v>
      </c>
      <c r="S51" s="94"/>
      <c r="T51" s="94"/>
      <c r="U51" s="92" t="s">
        <v>10547</v>
      </c>
    </row>
    <row r="52" spans="1:21" s="129" customFormat="1" ht="129.6">
      <c r="A52" s="57" t="str">
        <f t="shared" si="0"/>
        <v>oceso de investidura inicial.</v>
      </c>
      <c r="B52" s="57" t="str">
        <f t="shared" si="1"/>
        <v>41RG</v>
      </c>
      <c r="C52" s="97" t="str">
        <f t="shared" si="2"/>
        <v>HYRGO41O2</v>
      </c>
      <c r="D52" s="97" t="s">
        <v>7879</v>
      </c>
      <c r="E52" s="97" t="s">
        <v>7878</v>
      </c>
      <c r="F52" s="98" t="s">
        <v>9807</v>
      </c>
      <c r="G52" s="98" t="str">
        <f t="shared" si="3"/>
        <v>O41</v>
      </c>
      <c r="H52" s="93">
        <v>41</v>
      </c>
      <c r="I52" s="98" t="str">
        <f t="shared" si="4"/>
        <v>O2</v>
      </c>
      <c r="J52" s="98">
        <v>2</v>
      </c>
      <c r="K52" s="92" t="s">
        <v>214</v>
      </c>
      <c r="L52" s="93" t="s">
        <v>524</v>
      </c>
      <c r="M52" s="93" t="s">
        <v>215</v>
      </c>
      <c r="N52" s="93" t="s">
        <v>216</v>
      </c>
      <c r="O52" s="93" t="s">
        <v>217</v>
      </c>
      <c r="P52" s="93" t="s">
        <v>218</v>
      </c>
      <c r="Q52" s="94"/>
      <c r="R52" s="94">
        <v>2</v>
      </c>
      <c r="S52" s="94"/>
      <c r="T52" s="94"/>
      <c r="U52" s="92" t="s">
        <v>10546</v>
      </c>
    </row>
    <row r="53" spans="1:21" s="129" customFormat="1" ht="172.8">
      <c r="A53" s="57" t="str">
        <f t="shared" si="0"/>
        <v>ación es simple, no absoluta.</v>
      </c>
      <c r="B53" s="57" t="str">
        <f t="shared" si="1"/>
        <v>42RG</v>
      </c>
      <c r="C53" s="97" t="str">
        <f t="shared" si="2"/>
        <v>HYRGO42O2</v>
      </c>
      <c r="D53" s="97" t="s">
        <v>7879</v>
      </c>
      <c r="E53" s="97" t="s">
        <v>7878</v>
      </c>
      <c r="F53" s="98" t="s">
        <v>9807</v>
      </c>
      <c r="G53" s="98" t="str">
        <f t="shared" si="3"/>
        <v>O42</v>
      </c>
      <c r="H53" s="93">
        <v>42</v>
      </c>
      <c r="I53" s="98" t="str">
        <f t="shared" si="4"/>
        <v>O2</v>
      </c>
      <c r="J53" s="98">
        <v>2</v>
      </c>
      <c r="K53" s="92" t="s">
        <v>252</v>
      </c>
      <c r="L53" s="93" t="s">
        <v>523</v>
      </c>
      <c r="M53" s="93" t="s">
        <v>253</v>
      </c>
      <c r="N53" s="93" t="s">
        <v>254</v>
      </c>
      <c r="O53" s="93" t="s">
        <v>255</v>
      </c>
      <c r="P53" s="93" t="s">
        <v>256</v>
      </c>
      <c r="Q53" s="94"/>
      <c r="R53" s="94">
        <v>3</v>
      </c>
      <c r="S53" s="94"/>
      <c r="T53" s="94"/>
      <c r="U53" s="92" t="s">
        <v>10545</v>
      </c>
    </row>
    <row r="54" spans="1:21" s="129" customFormat="1" ht="100.8">
      <c r="A54" s="57" t="str">
        <f t="shared" si="0"/>
        <v>este proceso de nombramiento.</v>
      </c>
      <c r="B54" s="57" t="str">
        <f t="shared" si="1"/>
        <v>43RG</v>
      </c>
      <c r="C54" s="97" t="str">
        <f t="shared" si="2"/>
        <v>HYRGO43O2</v>
      </c>
      <c r="D54" s="97" t="s">
        <v>7879</v>
      </c>
      <c r="E54" s="97" t="s">
        <v>7878</v>
      </c>
      <c r="F54" s="98" t="s">
        <v>9807</v>
      </c>
      <c r="G54" s="98" t="str">
        <f t="shared" si="3"/>
        <v>O43</v>
      </c>
      <c r="H54" s="93">
        <v>43</v>
      </c>
      <c r="I54" s="98" t="str">
        <f t="shared" si="4"/>
        <v>O2</v>
      </c>
      <c r="J54" s="98">
        <v>2</v>
      </c>
      <c r="K54" s="92" t="s">
        <v>239</v>
      </c>
      <c r="L54" s="93" t="s">
        <v>524</v>
      </c>
      <c r="M54" s="93" t="s">
        <v>240</v>
      </c>
      <c r="N54" s="93" t="s">
        <v>241</v>
      </c>
      <c r="O54" s="93" t="s">
        <v>10544</v>
      </c>
      <c r="P54" s="93" t="s">
        <v>242</v>
      </c>
      <c r="Q54" s="94"/>
      <c r="R54" s="94">
        <v>2</v>
      </c>
      <c r="S54" s="94"/>
      <c r="T54" s="94"/>
      <c r="U54" s="92" t="s">
        <v>10543</v>
      </c>
    </row>
    <row r="55" spans="1:21" s="129" customFormat="1" ht="115.2">
      <c r="A55" s="57" t="str">
        <f t="shared" si="0"/>
        <v xml:space="preserve"> explícito en la Ley 50/1997.</v>
      </c>
      <c r="B55" s="57" t="str">
        <f t="shared" si="1"/>
        <v>44RG</v>
      </c>
      <c r="C55" s="97" t="str">
        <f t="shared" si="2"/>
        <v>HYRGO44O2</v>
      </c>
      <c r="D55" s="97" t="s">
        <v>7879</v>
      </c>
      <c r="E55" s="97" t="s">
        <v>7878</v>
      </c>
      <c r="F55" s="98" t="s">
        <v>9807</v>
      </c>
      <c r="G55" s="98" t="str">
        <f t="shared" si="3"/>
        <v>O44</v>
      </c>
      <c r="H55" s="93">
        <v>44</v>
      </c>
      <c r="I55" s="98" t="str">
        <f t="shared" si="4"/>
        <v>O2</v>
      </c>
      <c r="J55" s="98">
        <v>2</v>
      </c>
      <c r="K55" s="92" t="s">
        <v>247</v>
      </c>
      <c r="L55" s="93" t="s">
        <v>523</v>
      </c>
      <c r="M55" s="93" t="s">
        <v>248</v>
      </c>
      <c r="N55" s="93" t="s">
        <v>249</v>
      </c>
      <c r="O55" s="93" t="s">
        <v>250</v>
      </c>
      <c r="P55" s="93" t="s">
        <v>251</v>
      </c>
      <c r="Q55" s="94"/>
      <c r="R55" s="94">
        <v>3</v>
      </c>
      <c r="S55" s="94"/>
      <c r="T55" s="94"/>
      <c r="U55" s="92" t="s">
        <v>10542</v>
      </c>
    </row>
    <row r="56" spans="1:21" s="129" customFormat="1" ht="100.8">
      <c r="A56" s="57" t="str">
        <f t="shared" si="0"/>
        <v xml:space="preserve"> estos mecanismos de control.</v>
      </c>
      <c r="B56" s="57" t="str">
        <f t="shared" si="1"/>
        <v>45RG</v>
      </c>
      <c r="C56" s="97" t="str">
        <f t="shared" si="2"/>
        <v>HYRGO45O2</v>
      </c>
      <c r="D56" s="97" t="s">
        <v>7879</v>
      </c>
      <c r="E56" s="97" t="s">
        <v>7878</v>
      </c>
      <c r="F56" s="98" t="s">
        <v>9807</v>
      </c>
      <c r="G56" s="98" t="str">
        <f t="shared" si="3"/>
        <v>O45</v>
      </c>
      <c r="H56" s="93">
        <v>45</v>
      </c>
      <c r="I56" s="98" t="str">
        <f t="shared" si="4"/>
        <v>O2</v>
      </c>
      <c r="J56" s="98">
        <v>2</v>
      </c>
      <c r="K56" s="92" t="s">
        <v>198</v>
      </c>
      <c r="L56" s="93" t="s">
        <v>522</v>
      </c>
      <c r="M56" s="93" t="s">
        <v>199</v>
      </c>
      <c r="N56" s="93" t="s">
        <v>200</v>
      </c>
      <c r="O56" s="93" t="s">
        <v>201</v>
      </c>
      <c r="P56" s="93" t="s">
        <v>202</v>
      </c>
      <c r="Q56" s="94"/>
      <c r="R56" s="94">
        <v>4</v>
      </c>
      <c r="S56" s="94"/>
      <c r="T56" s="94"/>
      <c r="U56" s="92" t="s">
        <v>10541</v>
      </c>
    </row>
    <row r="57" spans="1:21" s="129" customFormat="1" ht="72">
      <c r="A57" s="57" t="str">
        <f t="shared" si="0"/>
        <v>ciones distintas a la Corona.</v>
      </c>
      <c r="B57" s="57" t="str">
        <f t="shared" si="1"/>
        <v>46RG</v>
      </c>
      <c r="C57" s="129" t="str">
        <f t="shared" si="2"/>
        <v>HYRGO46O2</v>
      </c>
      <c r="D57" s="129" t="s">
        <v>7879</v>
      </c>
      <c r="E57" s="129" t="s">
        <v>7878</v>
      </c>
      <c r="F57" s="130" t="s">
        <v>9807</v>
      </c>
      <c r="G57" s="130" t="str">
        <f t="shared" si="3"/>
        <v>O46</v>
      </c>
      <c r="H57" s="119">
        <v>46</v>
      </c>
      <c r="I57" s="130" t="str">
        <f t="shared" si="4"/>
        <v>O2</v>
      </c>
      <c r="J57" s="130">
        <v>2</v>
      </c>
      <c r="K57" s="118" t="s">
        <v>1302</v>
      </c>
      <c r="L57" s="119" t="s">
        <v>1387</v>
      </c>
      <c r="M57" s="119" t="s">
        <v>1303</v>
      </c>
      <c r="N57" s="119" t="s">
        <v>1304</v>
      </c>
      <c r="O57" s="119" t="s">
        <v>1305</v>
      </c>
      <c r="P57" s="119" t="s">
        <v>1306</v>
      </c>
      <c r="Q57" s="120"/>
      <c r="R57" s="120">
        <v>1</v>
      </c>
      <c r="S57" s="120"/>
      <c r="T57" s="120"/>
      <c r="U57" s="118" t="s">
        <v>10540</v>
      </c>
    </row>
    <row r="58" spans="1:21" s="129" customFormat="1" ht="72">
      <c r="A58" s="57" t="str">
        <f t="shared" si="0"/>
        <v>Gobierno y la Administración.</v>
      </c>
      <c r="B58" s="57" t="str">
        <f t="shared" si="1"/>
        <v>47RG</v>
      </c>
      <c r="C58" s="129" t="str">
        <f t="shared" si="2"/>
        <v>HYRGO47O2</v>
      </c>
      <c r="D58" s="129" t="s">
        <v>7879</v>
      </c>
      <c r="E58" s="129" t="s">
        <v>7878</v>
      </c>
      <c r="F58" s="130" t="s">
        <v>9807</v>
      </c>
      <c r="G58" s="130" t="str">
        <f t="shared" si="3"/>
        <v>O47</v>
      </c>
      <c r="H58" s="119">
        <v>47</v>
      </c>
      <c r="I58" s="130" t="str">
        <f t="shared" si="4"/>
        <v>O2</v>
      </c>
      <c r="J58" s="130">
        <v>2</v>
      </c>
      <c r="K58" s="118" t="s">
        <v>1229</v>
      </c>
      <c r="L58" s="119" t="s">
        <v>524</v>
      </c>
      <c r="M58" s="119" t="s">
        <v>1230</v>
      </c>
      <c r="N58" s="119" t="s">
        <v>1231</v>
      </c>
      <c r="O58" s="119" t="s">
        <v>1232</v>
      </c>
      <c r="P58" s="119" t="s">
        <v>1233</v>
      </c>
      <c r="Q58" s="120"/>
      <c r="R58" s="120">
        <v>2</v>
      </c>
      <c r="S58" s="120"/>
      <c r="T58" s="120"/>
      <c r="U58" s="118" t="s">
        <v>10539</v>
      </c>
    </row>
    <row r="59" spans="1:21" s="129" customFormat="1" ht="100.8">
      <c r="A59" s="57" t="str">
        <f t="shared" si="0"/>
        <v xml:space="preserve"> relevante en esta exclusión.</v>
      </c>
      <c r="B59" s="57" t="str">
        <f t="shared" si="1"/>
        <v>48RG</v>
      </c>
      <c r="C59" s="129" t="str">
        <f t="shared" si="2"/>
        <v>HYRGO48O2</v>
      </c>
      <c r="D59" s="129" t="s">
        <v>7879</v>
      </c>
      <c r="E59" s="129" t="s">
        <v>7878</v>
      </c>
      <c r="F59" s="130" t="s">
        <v>9807</v>
      </c>
      <c r="G59" s="130" t="str">
        <f t="shared" si="3"/>
        <v>O48</v>
      </c>
      <c r="H59" s="119">
        <v>48</v>
      </c>
      <c r="I59" s="130" t="str">
        <f t="shared" si="4"/>
        <v>O2</v>
      </c>
      <c r="J59" s="130">
        <v>2</v>
      </c>
      <c r="K59" s="118" t="s">
        <v>994</v>
      </c>
      <c r="L59" s="119" t="s">
        <v>524</v>
      </c>
      <c r="M59" s="119" t="s">
        <v>995</v>
      </c>
      <c r="N59" s="119" t="s">
        <v>996</v>
      </c>
      <c r="O59" s="119" t="s">
        <v>997</v>
      </c>
      <c r="P59" s="119" t="s">
        <v>998</v>
      </c>
      <c r="Q59" s="120"/>
      <c r="R59" s="120">
        <v>2</v>
      </c>
      <c r="S59" s="120"/>
      <c r="T59" s="120"/>
      <c r="U59" s="118" t="s">
        <v>10538</v>
      </c>
    </row>
    <row r="60" spans="1:21" s="129" customFormat="1" ht="115.2">
      <c r="A60" s="57" t="str">
        <f t="shared" si="0"/>
        <v>ulo 59, no en el artículo 57.</v>
      </c>
      <c r="B60" s="57" t="str">
        <f t="shared" si="1"/>
        <v>49RG</v>
      </c>
      <c r="C60" s="129" t="str">
        <f t="shared" si="2"/>
        <v>HYRGO49O2</v>
      </c>
      <c r="D60" s="129" t="s">
        <v>7879</v>
      </c>
      <c r="E60" s="129" t="s">
        <v>7878</v>
      </c>
      <c r="F60" s="130" t="s">
        <v>9807</v>
      </c>
      <c r="G60" s="130" t="str">
        <f t="shared" si="3"/>
        <v>O49</v>
      </c>
      <c r="H60" s="119">
        <v>49</v>
      </c>
      <c r="I60" s="130" t="str">
        <f t="shared" si="4"/>
        <v>O2</v>
      </c>
      <c r="J60" s="130">
        <v>2</v>
      </c>
      <c r="K60" s="118" t="s">
        <v>10537</v>
      </c>
      <c r="L60" s="119" t="s">
        <v>1387</v>
      </c>
      <c r="M60" s="119" t="s">
        <v>10534</v>
      </c>
      <c r="N60" s="119" t="s">
        <v>10536</v>
      </c>
      <c r="O60" s="119" t="s">
        <v>10535</v>
      </c>
      <c r="P60" s="119" t="s">
        <v>279</v>
      </c>
      <c r="Q60" s="120"/>
      <c r="R60" s="120">
        <v>1</v>
      </c>
      <c r="S60" s="120"/>
      <c r="T60" s="120"/>
      <c r="U60" s="118" t="s">
        <v>10533</v>
      </c>
    </row>
    <row r="61" spans="1:21" s="83" customFormat="1" ht="86.4">
      <c r="A61" s="57" t="str">
        <f t="shared" si="0"/>
        <v>s una denominación aplicable.</v>
      </c>
      <c r="B61" s="57" t="str">
        <f t="shared" si="1"/>
        <v>50RG</v>
      </c>
      <c r="C61" s="129" t="str">
        <f t="shared" si="2"/>
        <v>HYRGO50O2</v>
      </c>
      <c r="D61" s="129" t="s">
        <v>7879</v>
      </c>
      <c r="E61" s="129" t="s">
        <v>7878</v>
      </c>
      <c r="F61" s="130" t="s">
        <v>9807</v>
      </c>
      <c r="G61" s="130" t="str">
        <f t="shared" si="3"/>
        <v>O50</v>
      </c>
      <c r="H61" s="119">
        <v>50</v>
      </c>
      <c r="I61" s="130" t="str">
        <f t="shared" si="4"/>
        <v>O2</v>
      </c>
      <c r="J61" s="130">
        <v>2</v>
      </c>
      <c r="K61" s="118" t="s">
        <v>297</v>
      </c>
      <c r="L61" s="119" t="s">
        <v>523</v>
      </c>
      <c r="M61" s="119" t="s">
        <v>298</v>
      </c>
      <c r="N61" s="119" t="s">
        <v>299</v>
      </c>
      <c r="O61" s="119" t="s">
        <v>300</v>
      </c>
      <c r="P61" s="119" t="s">
        <v>10532</v>
      </c>
      <c r="Q61" s="120"/>
      <c r="R61" s="120">
        <v>3</v>
      </c>
      <c r="S61" s="120"/>
      <c r="T61" s="120"/>
      <c r="U61" s="118" t="s">
        <v>10531</v>
      </c>
    </row>
    <row r="62" spans="1:21" s="83" customFormat="1" ht="86.4">
      <c r="A62" s="57" t="str">
        <f t="shared" si="0"/>
        <v xml:space="preserve"> automáticamente la regencia.</v>
      </c>
      <c r="B62" s="57" t="str">
        <f t="shared" si="1"/>
        <v>51RG</v>
      </c>
      <c r="C62" s="129" t="str">
        <f t="shared" si="2"/>
        <v>HYRGO51O2</v>
      </c>
      <c r="D62" s="129" t="s">
        <v>7879</v>
      </c>
      <c r="E62" s="129" t="s">
        <v>7878</v>
      </c>
      <c r="F62" s="130" t="s">
        <v>9807</v>
      </c>
      <c r="G62" s="130" t="str">
        <f t="shared" si="3"/>
        <v>O51</v>
      </c>
      <c r="H62" s="119">
        <v>51</v>
      </c>
      <c r="I62" s="130" t="str">
        <f t="shared" si="4"/>
        <v>O2</v>
      </c>
      <c r="J62" s="130">
        <v>2</v>
      </c>
      <c r="K62" s="118" t="s">
        <v>10530</v>
      </c>
      <c r="L62" s="119" t="s">
        <v>1387</v>
      </c>
      <c r="M62" s="119" t="s">
        <v>10526</v>
      </c>
      <c r="N62" s="119" t="s">
        <v>10529</v>
      </c>
      <c r="O62" s="119" t="s">
        <v>10528</v>
      </c>
      <c r="P62" s="119" t="s">
        <v>10527</v>
      </c>
      <c r="Q62" s="120"/>
      <c r="R62" s="120">
        <v>1</v>
      </c>
      <c r="S62" s="120"/>
      <c r="T62" s="120"/>
      <c r="U62" s="118" t="s">
        <v>10525</v>
      </c>
    </row>
    <row r="63" spans="1:21" s="83" customFormat="1" ht="86.4">
      <c r="A63" s="57" t="str">
        <f t="shared" si="0"/>
        <v>equisitos de la Constitución.</v>
      </c>
      <c r="B63" s="57" t="str">
        <f t="shared" si="1"/>
        <v>52RG</v>
      </c>
      <c r="C63" s="129" t="str">
        <f t="shared" si="2"/>
        <v>HYRGO52O2</v>
      </c>
      <c r="D63" s="129" t="s">
        <v>7879</v>
      </c>
      <c r="E63" s="129" t="s">
        <v>7878</v>
      </c>
      <c r="F63" s="130" t="s">
        <v>9807</v>
      </c>
      <c r="G63" s="130" t="str">
        <f t="shared" si="3"/>
        <v>O52</v>
      </c>
      <c r="H63" s="119">
        <v>52</v>
      </c>
      <c r="I63" s="130" t="str">
        <f t="shared" si="4"/>
        <v>O2</v>
      </c>
      <c r="J63" s="130">
        <v>2</v>
      </c>
      <c r="K63" s="118" t="s">
        <v>10524</v>
      </c>
      <c r="L63" s="119" t="s">
        <v>522</v>
      </c>
      <c r="M63" s="119" t="s">
        <v>10523</v>
      </c>
      <c r="N63" s="119" t="s">
        <v>10522</v>
      </c>
      <c r="O63" s="119" t="s">
        <v>10521</v>
      </c>
      <c r="P63" s="119" t="s">
        <v>10520</v>
      </c>
      <c r="Q63" s="120"/>
      <c r="R63" s="120">
        <v>4</v>
      </c>
      <c r="S63" s="120"/>
      <c r="T63" s="120"/>
      <c r="U63" s="118" t="s">
        <v>10519</v>
      </c>
    </row>
    <row r="64" spans="1:21" s="83" customFormat="1" ht="144">
      <c r="A64" s="57" t="str">
        <f t="shared" si="0"/>
        <v xml:space="preserve"> reguladas en el artículo 57.</v>
      </c>
      <c r="B64" s="57" t="str">
        <f t="shared" si="1"/>
        <v>53RG</v>
      </c>
      <c r="C64" s="129" t="str">
        <f t="shared" si="2"/>
        <v>HYRGO53O2</v>
      </c>
      <c r="D64" s="129" t="s">
        <v>7879</v>
      </c>
      <c r="E64" s="129" t="s">
        <v>7878</v>
      </c>
      <c r="F64" s="130" t="s">
        <v>9807</v>
      </c>
      <c r="G64" s="130" t="str">
        <f t="shared" si="3"/>
        <v>O53</v>
      </c>
      <c r="H64" s="119">
        <v>53</v>
      </c>
      <c r="I64" s="130" t="str">
        <f t="shared" si="4"/>
        <v>O2</v>
      </c>
      <c r="J64" s="130">
        <v>2</v>
      </c>
      <c r="K64" s="118" t="s">
        <v>277</v>
      </c>
      <c r="L64" s="119" t="s">
        <v>523</v>
      </c>
      <c r="M64" s="119" t="s">
        <v>278</v>
      </c>
      <c r="N64" s="119" t="s">
        <v>279</v>
      </c>
      <c r="O64" s="119" t="s">
        <v>280</v>
      </c>
      <c r="P64" s="119" t="s">
        <v>281</v>
      </c>
      <c r="Q64" s="120"/>
      <c r="R64" s="120">
        <v>3</v>
      </c>
      <c r="S64" s="120"/>
      <c r="T64" s="120"/>
      <c r="U64" s="118" t="s">
        <v>10518</v>
      </c>
    </row>
    <row r="65" spans="1:21" s="83" customFormat="1" ht="115.2">
      <c r="A65" s="57" t="str">
        <f t="shared" si="0"/>
        <v>e menciona en el artículo 59.</v>
      </c>
      <c r="B65" s="57" t="str">
        <f t="shared" si="1"/>
        <v>54RG</v>
      </c>
      <c r="C65" s="129" t="str">
        <f t="shared" si="2"/>
        <v>HYRGO54O2</v>
      </c>
      <c r="D65" s="129" t="s">
        <v>7879</v>
      </c>
      <c r="E65" s="129" t="s">
        <v>7878</v>
      </c>
      <c r="F65" s="130" t="s">
        <v>9807</v>
      </c>
      <c r="G65" s="130" t="str">
        <f t="shared" si="3"/>
        <v>O54</v>
      </c>
      <c r="H65" s="119">
        <v>54</v>
      </c>
      <c r="I65" s="130" t="str">
        <f t="shared" si="4"/>
        <v>O2</v>
      </c>
      <c r="J65" s="130">
        <v>2</v>
      </c>
      <c r="K65" s="118" t="s">
        <v>10517</v>
      </c>
      <c r="L65" s="119" t="s">
        <v>522</v>
      </c>
      <c r="M65" s="119" t="s">
        <v>407</v>
      </c>
      <c r="N65" s="119" t="s">
        <v>408</v>
      </c>
      <c r="O65" s="119" t="s">
        <v>409</v>
      </c>
      <c r="P65" s="119" t="s">
        <v>279</v>
      </c>
      <c r="Q65" s="120"/>
      <c r="R65" s="120">
        <v>4</v>
      </c>
      <c r="S65" s="120"/>
      <c r="T65" s="120"/>
      <c r="U65" s="118" t="s">
        <v>10516</v>
      </c>
    </row>
    <row r="66" spans="1:21" s="83" customFormat="1" ht="86.4">
      <c r="A66" s="57" t="str">
        <f t="shared" si="0"/>
        <v>Gobierno no designa al tutor.</v>
      </c>
      <c r="B66" s="57" t="str">
        <f t="shared" si="1"/>
        <v>55RG</v>
      </c>
      <c r="C66" s="129" t="str">
        <f t="shared" si="2"/>
        <v>HYRGO55O2</v>
      </c>
      <c r="D66" s="129" t="s">
        <v>7879</v>
      </c>
      <c r="E66" s="129" t="s">
        <v>7878</v>
      </c>
      <c r="F66" s="130" t="s">
        <v>9807</v>
      </c>
      <c r="G66" s="130" t="str">
        <f t="shared" si="3"/>
        <v>O55</v>
      </c>
      <c r="H66" s="119">
        <v>55</v>
      </c>
      <c r="I66" s="130" t="str">
        <f t="shared" si="4"/>
        <v>O2</v>
      </c>
      <c r="J66" s="130">
        <v>2</v>
      </c>
      <c r="K66" s="118" t="s">
        <v>10515</v>
      </c>
      <c r="L66" s="119" t="s">
        <v>1387</v>
      </c>
      <c r="M66" s="119" t="s">
        <v>10512</v>
      </c>
      <c r="N66" s="119" t="s">
        <v>10514</v>
      </c>
      <c r="O66" s="119" t="s">
        <v>97</v>
      </c>
      <c r="P66" s="119" t="s">
        <v>10513</v>
      </c>
      <c r="Q66" s="120"/>
      <c r="R66" s="120">
        <v>1</v>
      </c>
      <c r="S66" s="120"/>
      <c r="T66" s="120"/>
      <c r="U66" s="118" t="s">
        <v>10511</v>
      </c>
    </row>
    <row r="67" spans="1:21" s="83" customFormat="1" ht="100.8">
      <c r="A67" s="57" t="str">
        <f t="shared" ref="A67:A130" si="5">RIGHT(U67,29)</f>
        <v xml:space="preserve"> de la regencia y la tutoría.</v>
      </c>
      <c r="B67" s="57" t="str">
        <f t="shared" ref="B67:B130" si="6">H67&amp;F67</f>
        <v>56RG</v>
      </c>
      <c r="C67" s="129" t="str">
        <f t="shared" ref="C67:C130" si="7">D67&amp;E67&amp;F67&amp;G67&amp;I67</f>
        <v>HYRGO56O2</v>
      </c>
      <c r="D67" s="129" t="s">
        <v>7879</v>
      </c>
      <c r="E67" s="129" t="s">
        <v>7878</v>
      </c>
      <c r="F67" s="130" t="s">
        <v>9807</v>
      </c>
      <c r="G67" s="130" t="str">
        <f t="shared" ref="G67:G130" si="8">IF(H67&lt;9,"OO",IF(H67&lt;99,"O",""))&amp;H67</f>
        <v>O56</v>
      </c>
      <c r="H67" s="119">
        <v>56</v>
      </c>
      <c r="I67" s="130" t="str">
        <f t="shared" ref="I67:I130" si="9">IF(J67&lt;9,"O","")&amp;J67</f>
        <v>O2</v>
      </c>
      <c r="J67" s="130">
        <v>2</v>
      </c>
      <c r="K67" s="118" t="s">
        <v>10510</v>
      </c>
      <c r="L67" s="119" t="s">
        <v>522</v>
      </c>
      <c r="M67" s="119" t="s">
        <v>10509</v>
      </c>
      <c r="N67" s="119" t="s">
        <v>10508</v>
      </c>
      <c r="O67" s="119" t="s">
        <v>10507</v>
      </c>
      <c r="P67" s="119" t="s">
        <v>10506</v>
      </c>
      <c r="Q67" s="120"/>
      <c r="R67" s="120">
        <v>4</v>
      </c>
      <c r="S67" s="120"/>
      <c r="T67" s="120"/>
      <c r="U67" s="118" t="s">
        <v>10505</v>
      </c>
    </row>
    <row r="68" spans="1:21" s="99" customFormat="1" ht="115.2">
      <c r="A68" s="57" t="str">
        <f t="shared" si="5"/>
        <v xml:space="preserve"> Rey en su función simbólica.</v>
      </c>
      <c r="B68" s="57" t="str">
        <f t="shared" si="6"/>
        <v>57RG</v>
      </c>
      <c r="C68" s="129" t="str">
        <f t="shared" si="7"/>
        <v>HYRGO57O2</v>
      </c>
      <c r="D68" s="129" t="s">
        <v>7879</v>
      </c>
      <c r="E68" s="129" t="s">
        <v>7878</v>
      </c>
      <c r="F68" s="130" t="s">
        <v>9807</v>
      </c>
      <c r="G68" s="130" t="str">
        <f t="shared" si="8"/>
        <v>O57</v>
      </c>
      <c r="H68" s="119">
        <v>57</v>
      </c>
      <c r="I68" s="130" t="str">
        <f t="shared" si="9"/>
        <v>O2</v>
      </c>
      <c r="J68" s="130">
        <v>2</v>
      </c>
      <c r="K68" s="118" t="s">
        <v>4828</v>
      </c>
      <c r="L68" s="119" t="s">
        <v>523</v>
      </c>
      <c r="M68" s="119" t="s">
        <v>378</v>
      </c>
      <c r="N68" s="119" t="s">
        <v>379</v>
      </c>
      <c r="O68" s="119" t="s">
        <v>380</v>
      </c>
      <c r="P68" s="119" t="s">
        <v>381</v>
      </c>
      <c r="Q68" s="120"/>
      <c r="R68" s="120">
        <v>3</v>
      </c>
      <c r="S68" s="120"/>
      <c r="T68" s="120"/>
      <c r="U68" s="118" t="s">
        <v>10504</v>
      </c>
    </row>
    <row r="69" spans="1:21" s="99" customFormat="1" ht="72">
      <c r="A69" s="57" t="str">
        <f t="shared" si="5"/>
        <v>derador de las instituciones.</v>
      </c>
      <c r="B69" s="57" t="str">
        <f t="shared" si="6"/>
        <v>58RG</v>
      </c>
      <c r="C69" s="129" t="str">
        <f t="shared" si="7"/>
        <v>HYRGO58O2</v>
      </c>
      <c r="D69" s="129" t="s">
        <v>7879</v>
      </c>
      <c r="E69" s="129" t="s">
        <v>7878</v>
      </c>
      <c r="F69" s="130" t="s">
        <v>9807</v>
      </c>
      <c r="G69" s="130" t="str">
        <f t="shared" si="8"/>
        <v>O58</v>
      </c>
      <c r="H69" s="119">
        <v>58</v>
      </c>
      <c r="I69" s="130" t="str">
        <f t="shared" si="9"/>
        <v>O2</v>
      </c>
      <c r="J69" s="130">
        <v>2</v>
      </c>
      <c r="K69" s="118" t="s">
        <v>4822</v>
      </c>
      <c r="L69" s="119" t="s">
        <v>522</v>
      </c>
      <c r="M69" s="119" t="s">
        <v>4823</v>
      </c>
      <c r="N69" s="119" t="s">
        <v>4824</v>
      </c>
      <c r="O69" s="119" t="s">
        <v>4825</v>
      </c>
      <c r="P69" s="119" t="s">
        <v>4826</v>
      </c>
      <c r="Q69" s="120"/>
      <c r="R69" s="120">
        <v>4</v>
      </c>
      <c r="S69" s="120"/>
      <c r="T69" s="120"/>
      <c r="U69" s="118" t="s">
        <v>10503</v>
      </c>
    </row>
    <row r="70" spans="1:21" s="99" customFormat="1" ht="86.4">
      <c r="A70" s="57" t="str">
        <f t="shared" si="5"/>
        <v>onceder el derecho de gracia.</v>
      </c>
      <c r="B70" s="57" t="str">
        <f t="shared" si="6"/>
        <v>59RG</v>
      </c>
      <c r="C70" s="83" t="str">
        <f t="shared" si="7"/>
        <v>HYRGO59O2</v>
      </c>
      <c r="D70" s="83" t="s">
        <v>7879</v>
      </c>
      <c r="E70" s="83" t="s">
        <v>7878</v>
      </c>
      <c r="F70" s="84" t="s">
        <v>9807</v>
      </c>
      <c r="G70" s="84" t="str">
        <f t="shared" si="8"/>
        <v>O59</v>
      </c>
      <c r="H70" s="85">
        <v>59</v>
      </c>
      <c r="I70" s="84" t="str">
        <f t="shared" si="9"/>
        <v>O2</v>
      </c>
      <c r="J70" s="84">
        <v>2</v>
      </c>
      <c r="K70" s="86" t="s">
        <v>224</v>
      </c>
      <c r="L70" s="85" t="s">
        <v>1387</v>
      </c>
      <c r="M70" s="85" t="s">
        <v>225</v>
      </c>
      <c r="N70" s="85" t="s">
        <v>226</v>
      </c>
      <c r="O70" s="85" t="s">
        <v>227</v>
      </c>
      <c r="P70" s="85" t="s">
        <v>228</v>
      </c>
      <c r="Q70" s="153"/>
      <c r="R70" s="153">
        <v>1</v>
      </c>
      <c r="S70" s="153"/>
      <c r="T70" s="153"/>
      <c r="U70" s="86" t="s">
        <v>10502</v>
      </c>
    </row>
    <row r="71" spans="1:21" s="99" customFormat="1" ht="72">
      <c r="A71" s="57" t="str">
        <f t="shared" si="5"/>
        <v xml:space="preserve"> empleos civiles y militares.</v>
      </c>
      <c r="B71" s="57" t="str">
        <f t="shared" si="6"/>
        <v>60RG</v>
      </c>
      <c r="C71" s="83" t="str">
        <f t="shared" si="7"/>
        <v>HYRGO60O2</v>
      </c>
      <c r="D71" s="83" t="s">
        <v>7879</v>
      </c>
      <c r="E71" s="83" t="s">
        <v>7878</v>
      </c>
      <c r="F71" s="84" t="s">
        <v>9807</v>
      </c>
      <c r="G71" s="84" t="str">
        <f t="shared" si="8"/>
        <v>O60</v>
      </c>
      <c r="H71" s="85">
        <v>60</v>
      </c>
      <c r="I71" s="84" t="str">
        <f t="shared" si="9"/>
        <v>O2</v>
      </c>
      <c r="J71" s="84">
        <v>2</v>
      </c>
      <c r="K71" s="86" t="s">
        <v>5231</v>
      </c>
      <c r="L71" s="85" t="s">
        <v>1387</v>
      </c>
      <c r="M71" s="85" t="s">
        <v>5232</v>
      </c>
      <c r="N71" s="85" t="s">
        <v>5233</v>
      </c>
      <c r="O71" s="85" t="s">
        <v>5234</v>
      </c>
      <c r="P71" s="85" t="s">
        <v>5235</v>
      </c>
      <c r="Q71" s="153"/>
      <c r="R71" s="153">
        <v>1</v>
      </c>
      <c r="S71" s="153"/>
      <c r="T71" s="153"/>
      <c r="U71" s="86" t="s">
        <v>10501</v>
      </c>
    </row>
    <row r="72" spans="1:21" s="99" customFormat="1" ht="100.8">
      <c r="A72" s="57" t="str">
        <f t="shared" si="5"/>
        <v>ros de gobiernos autonómicos.</v>
      </c>
      <c r="B72" s="57" t="str">
        <f t="shared" si="6"/>
        <v>61RG</v>
      </c>
      <c r="C72" s="83" t="str">
        <f t="shared" si="7"/>
        <v>HYRGO61O2</v>
      </c>
      <c r="D72" s="83" t="s">
        <v>7879</v>
      </c>
      <c r="E72" s="83" t="s">
        <v>7878</v>
      </c>
      <c r="F72" s="84" t="s">
        <v>9807</v>
      </c>
      <c r="G72" s="84" t="str">
        <f t="shared" si="8"/>
        <v>O61</v>
      </c>
      <c r="H72" s="85">
        <v>61</v>
      </c>
      <c r="I72" s="84" t="str">
        <f t="shared" si="9"/>
        <v>O2</v>
      </c>
      <c r="J72" s="84">
        <v>2</v>
      </c>
      <c r="K72" s="86" t="s">
        <v>6184</v>
      </c>
      <c r="L72" s="85" t="s">
        <v>523</v>
      </c>
      <c r="M72" s="85" t="s">
        <v>6185</v>
      </c>
      <c r="N72" s="85" t="s">
        <v>6186</v>
      </c>
      <c r="O72" s="85" t="s">
        <v>6187</v>
      </c>
      <c r="P72" s="85" t="s">
        <v>6188</v>
      </c>
      <c r="Q72" s="153"/>
      <c r="R72" s="153">
        <v>3</v>
      </c>
      <c r="S72" s="153"/>
      <c r="T72" s="153"/>
      <c r="U72" s="86" t="s">
        <v>10500</v>
      </c>
    </row>
    <row r="73" spans="1:21" s="83" customFormat="1" ht="100.8">
      <c r="A73" s="57" t="str">
        <f t="shared" si="5"/>
        <v>asignación para la Casa Real.</v>
      </c>
      <c r="B73" s="57" t="str">
        <f t="shared" si="6"/>
        <v>62RG</v>
      </c>
      <c r="C73" s="83" t="str">
        <f t="shared" si="7"/>
        <v>HYRGO62O2</v>
      </c>
      <c r="D73" s="83" t="s">
        <v>7879</v>
      </c>
      <c r="E73" s="83" t="s">
        <v>7878</v>
      </c>
      <c r="F73" s="84" t="s">
        <v>9807</v>
      </c>
      <c r="G73" s="84" t="str">
        <f t="shared" si="8"/>
        <v>O62</v>
      </c>
      <c r="H73" s="85">
        <v>62</v>
      </c>
      <c r="I73" s="84" t="str">
        <f t="shared" si="9"/>
        <v>O2</v>
      </c>
      <c r="J73" s="84">
        <v>2</v>
      </c>
      <c r="K73" s="86" t="s">
        <v>6189</v>
      </c>
      <c r="L73" s="85" t="s">
        <v>523</v>
      </c>
      <c r="M73" s="85" t="s">
        <v>6190</v>
      </c>
      <c r="N73" s="85" t="s">
        <v>6191</v>
      </c>
      <c r="O73" s="85" t="s">
        <v>6192</v>
      </c>
      <c r="P73" s="85" t="s">
        <v>6193</v>
      </c>
      <c r="Q73" s="153"/>
      <c r="R73" s="153">
        <v>3</v>
      </c>
      <c r="S73" s="153"/>
      <c r="T73" s="153"/>
      <c r="U73" s="86" t="s">
        <v>10499</v>
      </c>
    </row>
    <row r="74" spans="1:21" s="83" customFormat="1" ht="115.2">
      <c r="A74" s="57" t="str">
        <f t="shared" si="5"/>
        <v>. Felipe VI en este artículo.</v>
      </c>
      <c r="B74" s="57" t="str">
        <f t="shared" si="6"/>
        <v>63RG</v>
      </c>
      <c r="C74" s="83" t="str">
        <f t="shared" si="7"/>
        <v>HYRGO63O2</v>
      </c>
      <c r="D74" s="83" t="s">
        <v>7879</v>
      </c>
      <c r="E74" s="83" t="s">
        <v>7878</v>
      </c>
      <c r="F74" s="84" t="s">
        <v>9807</v>
      </c>
      <c r="G74" s="84" t="str">
        <f t="shared" si="8"/>
        <v>O63</v>
      </c>
      <c r="H74" s="85">
        <v>63</v>
      </c>
      <c r="I74" s="84" t="str">
        <f t="shared" si="9"/>
        <v>O2</v>
      </c>
      <c r="J74" s="84">
        <v>2</v>
      </c>
      <c r="K74" s="86" t="s">
        <v>3328</v>
      </c>
      <c r="L74" s="85" t="s">
        <v>524</v>
      </c>
      <c r="M74" s="85" t="s">
        <v>410</v>
      </c>
      <c r="N74" s="85" t="s">
        <v>411</v>
      </c>
      <c r="O74" s="85" t="s">
        <v>412</v>
      </c>
      <c r="P74" s="85" t="s">
        <v>413</v>
      </c>
      <c r="Q74" s="153"/>
      <c r="R74" s="153">
        <v>2</v>
      </c>
      <c r="S74" s="153"/>
      <c r="T74" s="153"/>
      <c r="U74" s="86" t="s">
        <v>10498</v>
      </c>
    </row>
    <row r="75" spans="1:21" s="83" customFormat="1" ht="86.4">
      <c r="A75" s="57" t="str">
        <f t="shared" si="5"/>
        <v>efrendo de los actos del Rey.</v>
      </c>
      <c r="B75" s="57" t="str">
        <f t="shared" si="6"/>
        <v>64RG</v>
      </c>
      <c r="C75" s="83" t="str">
        <f t="shared" si="7"/>
        <v>HYRGO64O2</v>
      </c>
      <c r="D75" s="83" t="s">
        <v>7879</v>
      </c>
      <c r="E75" s="83" t="s">
        <v>7878</v>
      </c>
      <c r="F75" s="84" t="s">
        <v>9807</v>
      </c>
      <c r="G75" s="84" t="str">
        <f t="shared" si="8"/>
        <v>O64</v>
      </c>
      <c r="H75" s="85">
        <v>64</v>
      </c>
      <c r="I75" s="84" t="str">
        <f t="shared" si="9"/>
        <v>O2</v>
      </c>
      <c r="J75" s="84">
        <v>2</v>
      </c>
      <c r="K75" s="86" t="s">
        <v>3329</v>
      </c>
      <c r="L75" s="85" t="s">
        <v>523</v>
      </c>
      <c r="M75" s="85" t="s">
        <v>100</v>
      </c>
      <c r="N75" s="85" t="s">
        <v>3330</v>
      </c>
      <c r="O75" s="85" t="s">
        <v>3331</v>
      </c>
      <c r="P75" s="85" t="s">
        <v>3332</v>
      </c>
      <c r="Q75" s="153"/>
      <c r="R75" s="153">
        <v>3</v>
      </c>
      <c r="S75" s="153"/>
      <c r="T75" s="153"/>
      <c r="U75" s="86" t="s">
        <v>10497</v>
      </c>
    </row>
    <row r="76" spans="1:21" ht="86.4">
      <c r="A76" s="57" t="str">
        <f t="shared" si="5"/>
        <v>to de la política del Estado.</v>
      </c>
      <c r="B76" s="57" t="str">
        <f t="shared" si="6"/>
        <v>69RG</v>
      </c>
      <c r="C76" s="99" t="str">
        <f t="shared" si="7"/>
        <v>HYRGO69O2</v>
      </c>
      <c r="D76" s="99" t="s">
        <v>7879</v>
      </c>
      <c r="E76" s="99" t="s">
        <v>7878</v>
      </c>
      <c r="F76" s="100" t="s">
        <v>9807</v>
      </c>
      <c r="G76" s="100" t="str">
        <f t="shared" si="8"/>
        <v>O69</v>
      </c>
      <c r="H76" s="90">
        <v>69</v>
      </c>
      <c r="I76" s="100" t="str">
        <f t="shared" si="9"/>
        <v>O2</v>
      </c>
      <c r="J76" s="100">
        <v>2</v>
      </c>
      <c r="K76" s="88" t="s">
        <v>6150</v>
      </c>
      <c r="L76" s="90" t="s">
        <v>1387</v>
      </c>
      <c r="M76" s="90" t="s">
        <v>6151</v>
      </c>
      <c r="N76" s="90" t="s">
        <v>6152</v>
      </c>
      <c r="O76" s="90" t="s">
        <v>6153</v>
      </c>
      <c r="P76" s="90" t="s">
        <v>6154</v>
      </c>
      <c r="Q76" s="91"/>
      <c r="R76" s="91">
        <v>1</v>
      </c>
      <c r="S76" s="91"/>
      <c r="T76" s="91"/>
      <c r="U76" s="88" t="s">
        <v>10492</v>
      </c>
    </row>
    <row r="77" spans="1:21" ht="86.4">
      <c r="A77" s="57" t="str">
        <f t="shared" si="5"/>
        <v xml:space="preserve"> del Gobierno en su conjunto.</v>
      </c>
      <c r="B77" s="57" t="str">
        <f t="shared" si="6"/>
        <v>70RG</v>
      </c>
      <c r="C77" s="99" t="str">
        <f t="shared" si="7"/>
        <v>HYRGO70O2</v>
      </c>
      <c r="D77" s="99" t="s">
        <v>7879</v>
      </c>
      <c r="E77" s="99" t="s">
        <v>7878</v>
      </c>
      <c r="F77" s="100" t="s">
        <v>9807</v>
      </c>
      <c r="G77" s="100" t="str">
        <f t="shared" si="8"/>
        <v>O70</v>
      </c>
      <c r="H77" s="90">
        <v>70</v>
      </c>
      <c r="I77" s="100" t="str">
        <f t="shared" si="9"/>
        <v>O2</v>
      </c>
      <c r="J77" s="100">
        <v>2</v>
      </c>
      <c r="K77" s="88" t="s">
        <v>10491</v>
      </c>
      <c r="L77" s="90" t="s">
        <v>522</v>
      </c>
      <c r="M77" s="90" t="s">
        <v>10490</v>
      </c>
      <c r="N77" s="90" t="s">
        <v>10489</v>
      </c>
      <c r="O77" s="90" t="s">
        <v>10488</v>
      </c>
      <c r="P77" s="90" t="s">
        <v>10487</v>
      </c>
      <c r="Q77" s="91"/>
      <c r="R77" s="91">
        <v>4</v>
      </c>
      <c r="S77" s="91"/>
      <c r="T77" s="91"/>
      <c r="U77" s="88" t="s">
        <v>10486</v>
      </c>
    </row>
    <row r="78" spans="1:21" ht="100.8">
      <c r="A78" s="57" t="str">
        <f t="shared" si="5"/>
        <v>e la regulación del Gobierno.</v>
      </c>
      <c r="B78" s="57" t="str">
        <f t="shared" si="6"/>
        <v>71RG</v>
      </c>
      <c r="C78" s="83" t="str">
        <f t="shared" si="7"/>
        <v>HYRGO71O2</v>
      </c>
      <c r="D78" s="83" t="s">
        <v>7879</v>
      </c>
      <c r="E78" s="83" t="s">
        <v>7878</v>
      </c>
      <c r="F78" s="84" t="s">
        <v>9807</v>
      </c>
      <c r="G78" s="84" t="str">
        <f t="shared" si="8"/>
        <v>O71</v>
      </c>
      <c r="H78" s="85">
        <v>71</v>
      </c>
      <c r="I78" s="84" t="str">
        <f t="shared" si="9"/>
        <v>O2</v>
      </c>
      <c r="J78" s="84">
        <v>2</v>
      </c>
      <c r="K78" s="86" t="s">
        <v>10485</v>
      </c>
      <c r="L78" s="85" t="s">
        <v>522</v>
      </c>
      <c r="M78" s="85" t="s">
        <v>10484</v>
      </c>
      <c r="N78" s="85" t="s">
        <v>10483</v>
      </c>
      <c r="O78" s="85" t="s">
        <v>10482</v>
      </c>
      <c r="P78" s="85" t="s">
        <v>10481</v>
      </c>
      <c r="Q78" s="153"/>
      <c r="R78" s="153">
        <v>4</v>
      </c>
      <c r="S78" s="153"/>
      <c r="T78" s="153"/>
      <c r="U78" s="86" t="s">
        <v>10480</v>
      </c>
    </row>
    <row r="79" spans="1:21" ht="100.8">
      <c r="A79" s="57" t="str">
        <f t="shared" si="5"/>
        <v>ares en el ámbito del Estado.</v>
      </c>
      <c r="B79" s="57" t="str">
        <f t="shared" si="6"/>
        <v>72RG</v>
      </c>
      <c r="C79" s="83" t="str">
        <f t="shared" si="7"/>
        <v>HYRGO72O2</v>
      </c>
      <c r="D79" s="83" t="s">
        <v>7879</v>
      </c>
      <c r="E79" s="83" t="s">
        <v>7878</v>
      </c>
      <c r="F79" s="84" t="s">
        <v>9807</v>
      </c>
      <c r="G79" s="84" t="str">
        <f t="shared" si="8"/>
        <v>O72</v>
      </c>
      <c r="H79" s="85">
        <v>72</v>
      </c>
      <c r="I79" s="84" t="str">
        <f t="shared" si="9"/>
        <v>O2</v>
      </c>
      <c r="J79" s="84">
        <v>2</v>
      </c>
      <c r="K79" s="86" t="s">
        <v>10479</v>
      </c>
      <c r="L79" s="85" t="s">
        <v>524</v>
      </c>
      <c r="M79" s="85" t="s">
        <v>10478</v>
      </c>
      <c r="N79" s="85" t="s">
        <v>10475</v>
      </c>
      <c r="O79" s="85" t="s">
        <v>10477</v>
      </c>
      <c r="P79" s="85" t="s">
        <v>10476</v>
      </c>
      <c r="Q79" s="153"/>
      <c r="R79" s="153">
        <v>2</v>
      </c>
      <c r="S79" s="153"/>
      <c r="T79" s="153"/>
      <c r="U79" s="86" t="s">
        <v>10474</v>
      </c>
    </row>
    <row r="80" spans="1:21" ht="86.4">
      <c r="A80" s="57" t="str">
        <f t="shared" si="5"/>
        <v>ción de la política nacional.</v>
      </c>
      <c r="B80" s="57" t="str">
        <f t="shared" si="6"/>
        <v>73RG</v>
      </c>
      <c r="C80" s="83" t="str">
        <f t="shared" si="7"/>
        <v>HYRGO73O2</v>
      </c>
      <c r="D80" s="83" t="s">
        <v>7879</v>
      </c>
      <c r="E80" s="83" t="s">
        <v>7878</v>
      </c>
      <c r="F80" s="84" t="s">
        <v>9807</v>
      </c>
      <c r="G80" s="84" t="str">
        <f t="shared" si="8"/>
        <v>O73</v>
      </c>
      <c r="H80" s="85">
        <v>73</v>
      </c>
      <c r="I80" s="84" t="str">
        <f t="shared" si="9"/>
        <v>O2</v>
      </c>
      <c r="J80" s="84">
        <v>2</v>
      </c>
      <c r="K80" s="86" t="s">
        <v>10473</v>
      </c>
      <c r="L80" s="85" t="s">
        <v>522</v>
      </c>
      <c r="M80" s="85" t="s">
        <v>176</v>
      </c>
      <c r="N80" s="85" t="s">
        <v>177</v>
      </c>
      <c r="O80" s="85" t="s">
        <v>178</v>
      </c>
      <c r="P80" s="85" t="s">
        <v>179</v>
      </c>
      <c r="Q80" s="153"/>
      <c r="R80" s="153">
        <v>4</v>
      </c>
      <c r="S80" s="153"/>
      <c r="T80" s="153"/>
      <c r="U80" s="86" t="s">
        <v>10472</v>
      </c>
    </row>
    <row r="81" spans="1:21" ht="115.2">
      <c r="A81" s="57" t="str">
        <f t="shared" si="5"/>
        <v>clusivo de cada departamento.</v>
      </c>
      <c r="B81" s="57" t="str">
        <f t="shared" si="6"/>
        <v>74RG</v>
      </c>
      <c r="C81" s="33" t="str">
        <f t="shared" si="7"/>
        <v>HYRGO74O2</v>
      </c>
      <c r="D81" s="33" t="s">
        <v>7879</v>
      </c>
      <c r="E81" s="33" t="s">
        <v>7878</v>
      </c>
      <c r="F81" s="233" t="s">
        <v>9807</v>
      </c>
      <c r="G81" s="233" t="str">
        <f t="shared" si="8"/>
        <v>O74</v>
      </c>
      <c r="H81" s="188">
        <v>74</v>
      </c>
      <c r="I81" s="233" t="str">
        <f t="shared" si="9"/>
        <v>O2</v>
      </c>
      <c r="J81" s="233">
        <v>2</v>
      </c>
      <c r="K81" s="190" t="s">
        <v>2028</v>
      </c>
      <c r="L81" s="188" t="s">
        <v>524</v>
      </c>
      <c r="M81" s="188" t="s">
        <v>2029</v>
      </c>
      <c r="N81" s="188" t="s">
        <v>2030</v>
      </c>
      <c r="O81" s="188" t="s">
        <v>2031</v>
      </c>
      <c r="P81" s="188" t="s">
        <v>2032</v>
      </c>
      <c r="Q81" s="189"/>
      <c r="R81" s="189">
        <v>2</v>
      </c>
      <c r="S81" s="189"/>
      <c r="T81" s="189"/>
      <c r="U81" s="190" t="s">
        <v>10471</v>
      </c>
    </row>
    <row r="82" spans="1:21" ht="129.6">
      <c r="A82" s="57" t="str">
        <f t="shared" si="5"/>
        <v xml:space="preserve"> por delitos o faltas graves.</v>
      </c>
      <c r="B82" s="57" t="str">
        <f t="shared" si="6"/>
        <v>75RG</v>
      </c>
      <c r="C82" s="33" t="str">
        <f t="shared" si="7"/>
        <v>HYRGO75O2</v>
      </c>
      <c r="D82" s="33" t="s">
        <v>7879</v>
      </c>
      <c r="E82" s="33" t="s">
        <v>7878</v>
      </c>
      <c r="F82" s="233" t="s">
        <v>9807</v>
      </c>
      <c r="G82" s="233" t="str">
        <f t="shared" si="8"/>
        <v>O75</v>
      </c>
      <c r="H82" s="188">
        <v>75</v>
      </c>
      <c r="I82" s="233" t="str">
        <f t="shared" si="9"/>
        <v>O2</v>
      </c>
      <c r="J82" s="233">
        <v>2</v>
      </c>
      <c r="K82" s="190" t="s">
        <v>219</v>
      </c>
      <c r="L82" s="188" t="s">
        <v>1387</v>
      </c>
      <c r="M82" s="188" t="s">
        <v>220</v>
      </c>
      <c r="N82" s="188" t="s">
        <v>221</v>
      </c>
      <c r="O82" s="188" t="s">
        <v>222</v>
      </c>
      <c r="P82" s="188" t="s">
        <v>223</v>
      </c>
      <c r="Q82" s="189"/>
      <c r="R82" s="189">
        <v>1</v>
      </c>
      <c r="S82" s="189"/>
      <c r="T82" s="189"/>
      <c r="U82" s="190" t="s">
        <v>10470</v>
      </c>
    </row>
    <row r="83" spans="1:21" ht="115.2">
      <c r="A83" s="57" t="str">
        <f t="shared" si="5"/>
        <v>nales o mercantiles privadas.</v>
      </c>
      <c r="B83" s="57" t="str">
        <f t="shared" si="6"/>
        <v>76RG</v>
      </c>
      <c r="C83" s="33" t="str">
        <f t="shared" si="7"/>
        <v>HYRGO76O2</v>
      </c>
      <c r="D83" s="33" t="s">
        <v>7879</v>
      </c>
      <c r="E83" s="33" t="s">
        <v>7878</v>
      </c>
      <c r="F83" s="233" t="s">
        <v>9807</v>
      </c>
      <c r="G83" s="233" t="str">
        <f t="shared" si="8"/>
        <v>O76</v>
      </c>
      <c r="H83" s="188">
        <v>76</v>
      </c>
      <c r="I83" s="233" t="str">
        <f t="shared" si="9"/>
        <v>O2</v>
      </c>
      <c r="J83" s="233">
        <v>2</v>
      </c>
      <c r="K83" s="190" t="s">
        <v>3701</v>
      </c>
      <c r="L83" s="188" t="s">
        <v>523</v>
      </c>
      <c r="M83" s="188" t="s">
        <v>3702</v>
      </c>
      <c r="N83" s="188" t="s">
        <v>3703</v>
      </c>
      <c r="O83" s="188" t="s">
        <v>3704</v>
      </c>
      <c r="P83" s="188" t="s">
        <v>3705</v>
      </c>
      <c r="Q83" s="189"/>
      <c r="R83" s="189">
        <v>3</v>
      </c>
      <c r="S83" s="189"/>
      <c r="T83" s="189"/>
      <c r="U83" s="190" t="s">
        <v>10469</v>
      </c>
    </row>
    <row r="84" spans="1:21" ht="115.2">
      <c r="A84" s="57" t="str">
        <f t="shared" si="5"/>
        <v>a investidura en el Congreso.</v>
      </c>
      <c r="B84" s="57" t="str">
        <f t="shared" si="6"/>
        <v>77RG</v>
      </c>
      <c r="C84" s="33" t="str">
        <f t="shared" si="7"/>
        <v>HYRGO77O2</v>
      </c>
      <c r="D84" s="33" t="s">
        <v>7879</v>
      </c>
      <c r="E84" s="33" t="s">
        <v>7878</v>
      </c>
      <c r="F84" s="233" t="s">
        <v>9807</v>
      </c>
      <c r="G84" s="233" t="str">
        <f t="shared" si="8"/>
        <v>O77</v>
      </c>
      <c r="H84" s="188">
        <v>77</v>
      </c>
      <c r="I84" s="233" t="str">
        <f t="shared" si="9"/>
        <v>O2</v>
      </c>
      <c r="J84" s="233">
        <v>2</v>
      </c>
      <c r="K84" s="190" t="s">
        <v>203</v>
      </c>
      <c r="L84" s="188" t="s">
        <v>522</v>
      </c>
      <c r="M84" s="188" t="s">
        <v>204</v>
      </c>
      <c r="N84" s="188" t="s">
        <v>205</v>
      </c>
      <c r="O84" s="188" t="s">
        <v>206</v>
      </c>
      <c r="P84" s="188" t="s">
        <v>207</v>
      </c>
      <c r="Q84" s="189"/>
      <c r="R84" s="189">
        <v>4</v>
      </c>
      <c r="S84" s="189"/>
      <c r="T84" s="189"/>
      <c r="U84" s="190" t="s">
        <v>10468</v>
      </c>
    </row>
    <row r="85" spans="1:21" ht="115.2">
      <c r="A85" s="57" t="str">
        <f t="shared" si="5"/>
        <v>o investido, no sesenta días.</v>
      </c>
      <c r="B85" s="57" t="str">
        <f t="shared" si="6"/>
        <v>78RG</v>
      </c>
      <c r="C85" s="33" t="str">
        <f t="shared" si="7"/>
        <v>HYRGO78O2</v>
      </c>
      <c r="D85" s="33" t="s">
        <v>7879</v>
      </c>
      <c r="E85" s="33" t="s">
        <v>7878</v>
      </c>
      <c r="F85" s="233" t="s">
        <v>9807</v>
      </c>
      <c r="G85" s="233" t="str">
        <f t="shared" si="8"/>
        <v>O78</v>
      </c>
      <c r="H85" s="188">
        <v>78</v>
      </c>
      <c r="I85" s="233" t="str">
        <f t="shared" si="9"/>
        <v>O2</v>
      </c>
      <c r="J85" s="233">
        <v>2</v>
      </c>
      <c r="K85" s="190" t="s">
        <v>4115</v>
      </c>
      <c r="L85" s="188" t="s">
        <v>523</v>
      </c>
      <c r="M85" s="188" t="s">
        <v>30359</v>
      </c>
      <c r="N85" s="188" t="s">
        <v>4116</v>
      </c>
      <c r="O85" s="188" t="s">
        <v>4117</v>
      </c>
      <c r="P85" s="188" t="s">
        <v>4390</v>
      </c>
      <c r="Q85" s="189"/>
      <c r="R85" s="189">
        <v>3</v>
      </c>
      <c r="S85" s="189"/>
      <c r="T85" s="189"/>
      <c r="U85" s="190" t="s">
        <v>10467</v>
      </c>
    </row>
    <row r="86" spans="1:21" ht="86.4">
      <c r="A86" s="57" t="str">
        <f t="shared" si="5"/>
        <v xml:space="preserve"> nombramiento del Presidente.</v>
      </c>
      <c r="B86" s="57" t="str">
        <f t="shared" si="6"/>
        <v>79RG</v>
      </c>
      <c r="C86" s="33" t="str">
        <f t="shared" si="7"/>
        <v>HYRGO79O2</v>
      </c>
      <c r="D86" s="33" t="s">
        <v>7879</v>
      </c>
      <c r="E86" s="33" t="s">
        <v>7878</v>
      </c>
      <c r="F86" s="233" t="s">
        <v>9807</v>
      </c>
      <c r="G86" s="233" t="str">
        <f t="shared" si="8"/>
        <v>O79</v>
      </c>
      <c r="H86" s="188">
        <v>79</v>
      </c>
      <c r="I86" s="233" t="str">
        <f t="shared" si="9"/>
        <v>O2</v>
      </c>
      <c r="J86" s="233">
        <v>2</v>
      </c>
      <c r="K86" s="190" t="s">
        <v>5970</v>
      </c>
      <c r="L86" s="188" t="s">
        <v>1387</v>
      </c>
      <c r="M86" s="188" t="s">
        <v>386</v>
      </c>
      <c r="N86" s="188" t="s">
        <v>387</v>
      </c>
      <c r="O86" s="188" t="s">
        <v>388</v>
      </c>
      <c r="P86" s="188" t="s">
        <v>389</v>
      </c>
      <c r="Q86" s="189"/>
      <c r="R86" s="189">
        <v>1</v>
      </c>
      <c r="S86" s="189"/>
      <c r="T86" s="189"/>
      <c r="U86" s="190" t="s">
        <v>10466</v>
      </c>
    </row>
    <row r="87" spans="1:21" ht="100.8">
      <c r="A87" s="57" t="str">
        <f t="shared" si="5"/>
        <v xml:space="preserve"> del Presidente del Gobierno.</v>
      </c>
      <c r="B87" s="57" t="str">
        <f t="shared" si="6"/>
        <v>80RG</v>
      </c>
      <c r="C87" s="33" t="str">
        <f t="shared" si="7"/>
        <v>HYRGO80O2</v>
      </c>
      <c r="D87" s="33" t="s">
        <v>7879</v>
      </c>
      <c r="E87" s="33" t="s">
        <v>7878</v>
      </c>
      <c r="F87" s="233" t="s">
        <v>9807</v>
      </c>
      <c r="G87" s="233" t="str">
        <f t="shared" si="8"/>
        <v>O80</v>
      </c>
      <c r="H87" s="188">
        <v>80</v>
      </c>
      <c r="I87" s="233" t="str">
        <f t="shared" si="9"/>
        <v>O2</v>
      </c>
      <c r="J87" s="233">
        <v>2</v>
      </c>
      <c r="K87" s="190" t="s">
        <v>5568</v>
      </c>
      <c r="L87" s="188" t="s">
        <v>523</v>
      </c>
      <c r="M87" s="188" t="s">
        <v>5569</v>
      </c>
      <c r="N87" s="188" t="s">
        <v>5570</v>
      </c>
      <c r="O87" s="188" t="s">
        <v>30360</v>
      </c>
      <c r="P87" s="188" t="s">
        <v>5571</v>
      </c>
      <c r="Q87" s="189"/>
      <c r="R87" s="189">
        <v>3</v>
      </c>
      <c r="S87" s="189"/>
      <c r="T87" s="189"/>
      <c r="U87" s="190" t="s">
        <v>10465</v>
      </c>
    </row>
    <row r="88" spans="1:21" ht="100.8">
      <c r="A88" s="57" t="str">
        <f t="shared" si="5"/>
        <v>efrendo del nuevo presidente.</v>
      </c>
      <c r="B88" s="57" t="str">
        <f t="shared" si="6"/>
        <v>81RG</v>
      </c>
      <c r="C88" s="33" t="str">
        <f t="shared" si="7"/>
        <v>HYRGO81O2</v>
      </c>
      <c r="D88" s="33" t="s">
        <v>7879</v>
      </c>
      <c r="E88" s="33" t="s">
        <v>7878</v>
      </c>
      <c r="F88" s="233" t="s">
        <v>9807</v>
      </c>
      <c r="G88" s="233" t="str">
        <f t="shared" si="8"/>
        <v>O81</v>
      </c>
      <c r="H88" s="188">
        <v>81</v>
      </c>
      <c r="I88" s="233" t="str">
        <f t="shared" si="9"/>
        <v>O2</v>
      </c>
      <c r="J88" s="233">
        <v>2</v>
      </c>
      <c r="K88" s="190" t="s">
        <v>5572</v>
      </c>
      <c r="L88" s="188" t="s">
        <v>523</v>
      </c>
      <c r="M88" s="188" t="s">
        <v>5573</v>
      </c>
      <c r="N88" s="188" t="s">
        <v>5574</v>
      </c>
      <c r="O88" s="188" t="s">
        <v>5575</v>
      </c>
      <c r="P88" s="295" t="s">
        <v>5576</v>
      </c>
      <c r="Q88" s="189"/>
      <c r="R88" s="189">
        <v>3</v>
      </c>
      <c r="S88" s="189"/>
      <c r="T88" s="189"/>
      <c r="U88" s="190" t="s">
        <v>10464</v>
      </c>
    </row>
    <row r="89" spans="1:21" ht="100.8">
      <c r="A89" s="57" t="str">
        <f t="shared" si="5"/>
        <v xml:space="preserve"> claras de cese del Gobierno.</v>
      </c>
      <c r="B89" s="57" t="str">
        <f t="shared" si="6"/>
        <v>82RG</v>
      </c>
      <c r="C89" s="33" t="str">
        <f t="shared" si="7"/>
        <v>HYRGO82O2</v>
      </c>
      <c r="D89" s="33" t="s">
        <v>7879</v>
      </c>
      <c r="E89" s="33" t="s">
        <v>7878</v>
      </c>
      <c r="F89" s="233" t="s">
        <v>9807</v>
      </c>
      <c r="G89" s="233" t="str">
        <f t="shared" si="8"/>
        <v>O82</v>
      </c>
      <c r="H89" s="188">
        <v>82</v>
      </c>
      <c r="I89" s="233" t="str">
        <f t="shared" si="9"/>
        <v>O2</v>
      </c>
      <c r="J89" s="233">
        <v>2</v>
      </c>
      <c r="K89" s="190" t="s">
        <v>3706</v>
      </c>
      <c r="L89" s="188" t="s">
        <v>523</v>
      </c>
      <c r="M89" s="188" t="s">
        <v>3707</v>
      </c>
      <c r="N89" s="188" t="s">
        <v>3708</v>
      </c>
      <c r="O89" s="188" t="s">
        <v>3709</v>
      </c>
      <c r="P89" s="188" t="s">
        <v>3710</v>
      </c>
      <c r="Q89" s="189"/>
      <c r="R89" s="189">
        <v>3</v>
      </c>
      <c r="S89" s="189"/>
      <c r="T89" s="189"/>
      <c r="U89" s="190" t="s">
        <v>10463</v>
      </c>
    </row>
    <row r="90" spans="1:21" ht="100.8">
      <c r="A90" s="57" t="str">
        <f t="shared" si="5"/>
        <v>contenido del artículo 101.2.</v>
      </c>
      <c r="B90" s="57" t="str">
        <f t="shared" si="6"/>
        <v>83RG</v>
      </c>
      <c r="C90" s="33" t="str">
        <f t="shared" si="7"/>
        <v>HYRGO83O2</v>
      </c>
      <c r="D90" s="33" t="s">
        <v>7879</v>
      </c>
      <c r="E90" s="33" t="s">
        <v>7878</v>
      </c>
      <c r="F90" s="233" t="s">
        <v>9807</v>
      </c>
      <c r="G90" s="233" t="str">
        <f t="shared" si="8"/>
        <v>O83</v>
      </c>
      <c r="H90" s="188">
        <v>83</v>
      </c>
      <c r="I90" s="233" t="str">
        <f t="shared" si="9"/>
        <v>O2</v>
      </c>
      <c r="J90" s="233">
        <v>2</v>
      </c>
      <c r="K90" s="190" t="s">
        <v>10462</v>
      </c>
      <c r="L90" s="188" t="s">
        <v>524</v>
      </c>
      <c r="M90" s="188" t="s">
        <v>30361</v>
      </c>
      <c r="N90" s="188" t="s">
        <v>10459</v>
      </c>
      <c r="O90" s="188" t="s">
        <v>10461</v>
      </c>
      <c r="P90" s="188" t="s">
        <v>10460</v>
      </c>
      <c r="Q90" s="189"/>
      <c r="R90" s="189">
        <v>2</v>
      </c>
      <c r="S90" s="189"/>
      <c r="T90" s="189"/>
      <c r="U90" s="190" t="s">
        <v>10458</v>
      </c>
    </row>
    <row r="91" spans="1:21" ht="86.4">
      <c r="A91" s="57" t="str">
        <f t="shared" si="5"/>
        <v>necen a las Cortes Generales.</v>
      </c>
      <c r="B91" s="57" t="str">
        <f t="shared" si="6"/>
        <v>84RG</v>
      </c>
      <c r="C91" s="33" t="str">
        <f t="shared" si="7"/>
        <v>HYRGO84O2</v>
      </c>
      <c r="D91" s="33" t="s">
        <v>7879</v>
      </c>
      <c r="E91" s="33" t="s">
        <v>7878</v>
      </c>
      <c r="F91" s="233" t="s">
        <v>9807</v>
      </c>
      <c r="G91" s="233" t="str">
        <f t="shared" si="8"/>
        <v>O84</v>
      </c>
      <c r="H91" s="188">
        <v>84</v>
      </c>
      <c r="I91" s="233" t="str">
        <f t="shared" si="9"/>
        <v>O2</v>
      </c>
      <c r="J91" s="233">
        <v>2</v>
      </c>
      <c r="K91" s="190" t="s">
        <v>5971</v>
      </c>
      <c r="L91" s="188" t="s">
        <v>1387</v>
      </c>
      <c r="M91" s="188" t="s">
        <v>461</v>
      </c>
      <c r="N91" s="188" t="s">
        <v>462</v>
      </c>
      <c r="O91" s="188" t="s">
        <v>463</v>
      </c>
      <c r="P91" s="188" t="s">
        <v>464</v>
      </c>
      <c r="Q91" s="189"/>
      <c r="R91" s="189">
        <v>1</v>
      </c>
      <c r="S91" s="189"/>
      <c r="T91" s="189"/>
      <c r="U91" s="190" t="s">
        <v>10457</v>
      </c>
    </row>
    <row r="92" spans="1:21" ht="86.4">
      <c r="A92" s="57" t="str">
        <f t="shared" si="5"/>
        <v>se detalla en el artículo 87.</v>
      </c>
      <c r="B92" s="57" t="str">
        <f t="shared" si="6"/>
        <v>85RG</v>
      </c>
      <c r="C92" s="33" t="str">
        <f t="shared" si="7"/>
        <v>HYRGO85O2</v>
      </c>
      <c r="D92" s="33" t="s">
        <v>7879</v>
      </c>
      <c r="E92" s="33" t="s">
        <v>7878</v>
      </c>
      <c r="F92" s="233" t="s">
        <v>9807</v>
      </c>
      <c r="G92" s="233" t="str">
        <f t="shared" si="8"/>
        <v>O85</v>
      </c>
      <c r="H92" s="188">
        <v>85</v>
      </c>
      <c r="I92" s="233" t="str">
        <f t="shared" si="9"/>
        <v>O2</v>
      </c>
      <c r="J92" s="233">
        <v>2</v>
      </c>
      <c r="K92" s="190" t="s">
        <v>5226</v>
      </c>
      <c r="L92" s="188" t="s">
        <v>523</v>
      </c>
      <c r="M92" s="188" t="s">
        <v>5227</v>
      </c>
      <c r="N92" s="188" t="s">
        <v>5228</v>
      </c>
      <c r="O92" s="188" t="s">
        <v>5229</v>
      </c>
      <c r="P92" s="188" t="s">
        <v>5230</v>
      </c>
      <c r="Q92" s="189"/>
      <c r="R92" s="189">
        <v>3</v>
      </c>
      <c r="S92" s="189"/>
      <c r="T92" s="189"/>
      <c r="U92" s="190" t="s">
        <v>10456</v>
      </c>
    </row>
    <row r="93" spans="1:21" ht="100.8">
      <c r="A93" s="57" t="str">
        <f t="shared" si="5"/>
        <v>se menciona en este artículo.</v>
      </c>
      <c r="B93" s="57" t="str">
        <f t="shared" si="6"/>
        <v>86RG</v>
      </c>
      <c r="C93" s="33" t="str">
        <f t="shared" si="7"/>
        <v>HYRGO86O2</v>
      </c>
      <c r="D93" s="33" t="s">
        <v>7879</v>
      </c>
      <c r="E93" s="33" t="s">
        <v>7878</v>
      </c>
      <c r="F93" s="233" t="s">
        <v>9807</v>
      </c>
      <c r="G93" s="233" t="str">
        <f t="shared" si="8"/>
        <v>O86</v>
      </c>
      <c r="H93" s="188">
        <v>86</v>
      </c>
      <c r="I93" s="233" t="str">
        <f t="shared" si="9"/>
        <v>O2</v>
      </c>
      <c r="J93" s="233">
        <v>2</v>
      </c>
      <c r="K93" s="190" t="s">
        <v>6194</v>
      </c>
      <c r="L93" s="188" t="s">
        <v>523</v>
      </c>
      <c r="M93" s="188" t="s">
        <v>6195</v>
      </c>
      <c r="N93" s="188" t="s">
        <v>6196</v>
      </c>
      <c r="O93" s="188" t="s">
        <v>6197</v>
      </c>
      <c r="P93" s="263" t="s">
        <v>6198</v>
      </c>
      <c r="Q93" s="189"/>
      <c r="R93" s="189">
        <v>3</v>
      </c>
      <c r="S93" s="189"/>
      <c r="T93" s="189"/>
      <c r="U93" s="190" t="s">
        <v>10455</v>
      </c>
    </row>
    <row r="94" spans="1:21" ht="115.2">
      <c r="A94" s="57" t="str">
        <f t="shared" si="5"/>
        <v>el Congreso de los Diputados.</v>
      </c>
      <c r="B94" s="57" t="str">
        <f t="shared" si="6"/>
        <v>87RG</v>
      </c>
      <c r="C94" s="33" t="str">
        <f t="shared" si="7"/>
        <v>HYRGO87O2</v>
      </c>
      <c r="D94" s="33" t="s">
        <v>7879</v>
      </c>
      <c r="E94" s="33" t="s">
        <v>7878</v>
      </c>
      <c r="F94" s="233" t="s">
        <v>9807</v>
      </c>
      <c r="G94" s="233" t="str">
        <f t="shared" si="8"/>
        <v>O87</v>
      </c>
      <c r="H94" s="188">
        <v>87</v>
      </c>
      <c r="I94" s="233" t="str">
        <f t="shared" si="9"/>
        <v>O2</v>
      </c>
      <c r="J94" s="233">
        <v>2</v>
      </c>
      <c r="K94" s="190" t="s">
        <v>10454</v>
      </c>
      <c r="L94" s="188" t="s">
        <v>524</v>
      </c>
      <c r="M94" s="188" t="s">
        <v>401</v>
      </c>
      <c r="N94" s="188" t="s">
        <v>402</v>
      </c>
      <c r="O94" s="188" t="s">
        <v>10453</v>
      </c>
      <c r="P94" s="188" t="s">
        <v>403</v>
      </c>
      <c r="Q94" s="189"/>
      <c r="R94" s="189">
        <v>3</v>
      </c>
      <c r="S94" s="189"/>
      <c r="T94" s="189"/>
      <c r="U94" s="190" t="s">
        <v>10452</v>
      </c>
    </row>
    <row r="95" spans="1:21" ht="100.8">
      <c r="A95" s="57" t="str">
        <f t="shared" si="5"/>
        <v>l Senado, no por el Gobierno.</v>
      </c>
      <c r="B95" s="57" t="str">
        <f t="shared" si="6"/>
        <v>88RG</v>
      </c>
      <c r="C95" s="33" t="str">
        <f t="shared" si="7"/>
        <v>HYRGO88O2</v>
      </c>
      <c r="D95" s="33" t="s">
        <v>7879</v>
      </c>
      <c r="E95" s="33" t="s">
        <v>7878</v>
      </c>
      <c r="F95" s="233" t="s">
        <v>9807</v>
      </c>
      <c r="G95" s="233" t="str">
        <f t="shared" si="8"/>
        <v>O88</v>
      </c>
      <c r="H95" s="188">
        <v>88</v>
      </c>
      <c r="I95" s="233" t="str">
        <f t="shared" si="9"/>
        <v>O2</v>
      </c>
      <c r="J95" s="233">
        <v>2</v>
      </c>
      <c r="K95" s="190" t="s">
        <v>5577</v>
      </c>
      <c r="L95" s="188" t="s">
        <v>523</v>
      </c>
      <c r="M95" s="188" t="s">
        <v>5578</v>
      </c>
      <c r="N95" s="188" t="s">
        <v>5579</v>
      </c>
      <c r="O95" s="188" t="s">
        <v>5580</v>
      </c>
      <c r="P95" s="188" t="s">
        <v>5581</v>
      </c>
      <c r="Q95" s="189"/>
      <c r="R95" s="189">
        <v>3</v>
      </c>
      <c r="S95" s="189"/>
      <c r="T95" s="189"/>
      <c r="U95" s="190" t="s">
        <v>10451</v>
      </c>
    </row>
    <row r="96" spans="1:21" ht="100.8">
      <c r="A96" s="57" t="str">
        <f t="shared" si="5"/>
        <v>encia exclusiva del Gobierno.</v>
      </c>
      <c r="B96" s="57" t="str">
        <f t="shared" si="6"/>
        <v>89RG</v>
      </c>
      <c r="C96" s="33" t="str">
        <f t="shared" si="7"/>
        <v>HYRGO89O2</v>
      </c>
      <c r="D96" s="33" t="s">
        <v>7879</v>
      </c>
      <c r="E96" s="33" t="s">
        <v>7878</v>
      </c>
      <c r="F96" s="233" t="s">
        <v>9807</v>
      </c>
      <c r="G96" s="233" t="str">
        <f t="shared" si="8"/>
        <v>O89</v>
      </c>
      <c r="H96" s="188">
        <v>89</v>
      </c>
      <c r="I96" s="233" t="str">
        <f t="shared" si="9"/>
        <v>O2</v>
      </c>
      <c r="J96" s="233">
        <v>2</v>
      </c>
      <c r="K96" s="190" t="s">
        <v>10450</v>
      </c>
      <c r="L96" s="188" t="s">
        <v>523</v>
      </c>
      <c r="M96" s="188" t="s">
        <v>438</v>
      </c>
      <c r="N96" s="188" t="s">
        <v>439</v>
      </c>
      <c r="O96" s="188" t="s">
        <v>440</v>
      </c>
      <c r="P96" s="188" t="s">
        <v>441</v>
      </c>
      <c r="Q96" s="189"/>
      <c r="R96" s="189">
        <v>3</v>
      </c>
      <c r="S96" s="189"/>
      <c r="T96" s="189"/>
      <c r="U96" s="190" t="s">
        <v>10449</v>
      </c>
    </row>
    <row r="97" spans="1:21" ht="100.8">
      <c r="A97" s="57" t="str">
        <f t="shared" si="5"/>
        <v>ilidad política del Gobierno.</v>
      </c>
      <c r="B97" s="57" t="str">
        <f t="shared" si="6"/>
        <v>90RG</v>
      </c>
      <c r="C97" s="33" t="str">
        <f t="shared" si="7"/>
        <v>HYRGO90O2</v>
      </c>
      <c r="D97" s="33" t="s">
        <v>7879</v>
      </c>
      <c r="E97" s="33" t="s">
        <v>7878</v>
      </c>
      <c r="F97" s="233" t="s">
        <v>9807</v>
      </c>
      <c r="G97" s="233" t="str">
        <f t="shared" si="8"/>
        <v>O90</v>
      </c>
      <c r="H97" s="188">
        <v>90</v>
      </c>
      <c r="I97" s="233" t="str">
        <f t="shared" si="9"/>
        <v>O2</v>
      </c>
      <c r="J97" s="233">
        <v>2</v>
      </c>
      <c r="K97" s="262" t="s">
        <v>10448</v>
      </c>
      <c r="L97" s="262" t="s">
        <v>544</v>
      </c>
      <c r="M97" s="262" t="s">
        <v>10447</v>
      </c>
      <c r="N97" s="262" t="s">
        <v>8150</v>
      </c>
      <c r="O97" s="262" t="s">
        <v>8152</v>
      </c>
      <c r="P97" s="262" t="s">
        <v>10446</v>
      </c>
      <c r="Q97" s="189"/>
      <c r="R97" s="189">
        <v>3</v>
      </c>
      <c r="S97" s="189"/>
      <c r="T97" s="189"/>
      <c r="U97" s="190" t="s">
        <v>10445</v>
      </c>
    </row>
    <row r="98" spans="1:21" ht="86.4">
      <c r="A98" s="57" t="str">
        <f t="shared" si="5"/>
        <v>n casos de urgente necesidad.</v>
      </c>
      <c r="B98" s="57" t="str">
        <f t="shared" si="6"/>
        <v>91RG</v>
      </c>
      <c r="C98" s="33" t="str">
        <f t="shared" si="7"/>
        <v>HYRGO91O2</v>
      </c>
      <c r="D98" s="33" t="s">
        <v>7879</v>
      </c>
      <c r="E98" s="33" t="s">
        <v>7878</v>
      </c>
      <c r="F98" s="233" t="s">
        <v>9807</v>
      </c>
      <c r="G98" s="233" t="str">
        <f t="shared" si="8"/>
        <v>O91</v>
      </c>
      <c r="H98" s="188">
        <v>91</v>
      </c>
      <c r="I98" s="233" t="str">
        <f t="shared" si="9"/>
        <v>O2</v>
      </c>
      <c r="J98" s="233">
        <v>2</v>
      </c>
      <c r="K98" s="190" t="s">
        <v>4827</v>
      </c>
      <c r="L98" s="188" t="s">
        <v>522</v>
      </c>
      <c r="M98" s="188" t="s">
        <v>446</v>
      </c>
      <c r="N98" s="188" t="s">
        <v>447</v>
      </c>
      <c r="O98" s="188" t="s">
        <v>448</v>
      </c>
      <c r="P98" s="188" t="s">
        <v>449</v>
      </c>
      <c r="Q98" s="189"/>
      <c r="R98" s="189">
        <v>4</v>
      </c>
      <c r="S98" s="189"/>
      <c r="T98" s="189"/>
      <c r="U98" s="190" t="s">
        <v>10444</v>
      </c>
    </row>
    <row r="99" spans="1:21" ht="115.2">
      <c r="A99" s="57" t="str">
        <f t="shared" si="5"/>
        <v>ediante otros procedimientos.</v>
      </c>
      <c r="B99" s="57" t="str">
        <f t="shared" si="6"/>
        <v>92RG</v>
      </c>
      <c r="C99" s="33" t="str">
        <f t="shared" si="7"/>
        <v>HYRGO92O2</v>
      </c>
      <c r="D99" s="33" t="s">
        <v>7879</v>
      </c>
      <c r="E99" s="33" t="s">
        <v>7878</v>
      </c>
      <c r="F99" s="233" t="s">
        <v>9807</v>
      </c>
      <c r="G99" s="233" t="str">
        <f t="shared" si="8"/>
        <v>O92</v>
      </c>
      <c r="H99" s="188">
        <v>92</v>
      </c>
      <c r="I99" s="233" t="str">
        <f t="shared" si="9"/>
        <v>O2</v>
      </c>
      <c r="J99" s="233">
        <v>2</v>
      </c>
      <c r="K99" s="190" t="s">
        <v>10443</v>
      </c>
      <c r="L99" s="188" t="s">
        <v>524</v>
      </c>
      <c r="M99" s="188" t="s">
        <v>10442</v>
      </c>
      <c r="N99" s="188" t="s">
        <v>10439</v>
      </c>
      <c r="O99" s="188" t="s">
        <v>10441</v>
      </c>
      <c r="P99" s="188" t="s">
        <v>10440</v>
      </c>
      <c r="Q99" s="189"/>
      <c r="R99" s="189">
        <v>2</v>
      </c>
      <c r="S99" s="189"/>
      <c r="T99" s="189"/>
      <c r="U99" s="190" t="s">
        <v>10438</v>
      </c>
    </row>
    <row r="100" spans="1:21" ht="100.8">
      <c r="A100" s="57" t="str">
        <f t="shared" si="5"/>
        <v>el Gobierno, no del Congreso.</v>
      </c>
      <c r="B100" s="57" t="str">
        <f t="shared" si="6"/>
        <v>93RG</v>
      </c>
      <c r="C100" s="33" t="str">
        <f t="shared" si="7"/>
        <v>HYRGO93O2</v>
      </c>
      <c r="D100" s="33" t="s">
        <v>7879</v>
      </c>
      <c r="E100" s="33" t="s">
        <v>7878</v>
      </c>
      <c r="F100" s="233" t="s">
        <v>9807</v>
      </c>
      <c r="G100" s="233" t="str">
        <f t="shared" si="8"/>
        <v>O93</v>
      </c>
      <c r="H100" s="188">
        <v>93</v>
      </c>
      <c r="I100" s="233" t="str">
        <f t="shared" si="9"/>
        <v>O2</v>
      </c>
      <c r="J100" s="233">
        <v>2</v>
      </c>
      <c r="K100" s="190" t="s">
        <v>194</v>
      </c>
      <c r="L100" s="188" t="s">
        <v>522</v>
      </c>
      <c r="M100" s="188" t="s">
        <v>195</v>
      </c>
      <c r="N100" s="188" t="s">
        <v>6494</v>
      </c>
      <c r="O100" s="188" t="s">
        <v>196</v>
      </c>
      <c r="P100" s="188" t="s">
        <v>197</v>
      </c>
      <c r="Q100" s="189"/>
      <c r="R100" s="189">
        <v>4</v>
      </c>
      <c r="S100" s="189"/>
      <c r="T100" s="189"/>
      <c r="U100" s="190" t="s">
        <v>10437</v>
      </c>
    </row>
    <row r="101" spans="1:21" ht="72">
      <c r="A101" s="57" t="str">
        <f t="shared" si="5"/>
        <v>iene esta función específica.</v>
      </c>
      <c r="B101" s="57" t="str">
        <f t="shared" si="6"/>
        <v>94RG</v>
      </c>
      <c r="C101" s="33" t="str">
        <f t="shared" si="7"/>
        <v>HYRGO94O2</v>
      </c>
      <c r="D101" s="33" t="s">
        <v>7879</v>
      </c>
      <c r="E101" s="33" t="s">
        <v>7878</v>
      </c>
      <c r="F101" s="233" t="s">
        <v>9807</v>
      </c>
      <c r="G101" s="233" t="str">
        <f t="shared" si="8"/>
        <v>O94</v>
      </c>
      <c r="H101" s="188">
        <v>94</v>
      </c>
      <c r="I101" s="233" t="str">
        <f t="shared" si="9"/>
        <v>O2</v>
      </c>
      <c r="J101" s="233">
        <v>2</v>
      </c>
      <c r="K101" s="190" t="s">
        <v>10436</v>
      </c>
      <c r="L101" s="188" t="s">
        <v>544</v>
      </c>
      <c r="M101" s="188" t="s">
        <v>10435</v>
      </c>
      <c r="N101" s="188" t="s">
        <v>10434</v>
      </c>
      <c r="O101" s="188" t="s">
        <v>10433</v>
      </c>
      <c r="P101" s="188" t="s">
        <v>7003</v>
      </c>
      <c r="Q101" s="189"/>
      <c r="R101" s="189">
        <v>3</v>
      </c>
      <c r="S101" s="189"/>
      <c r="T101" s="189"/>
      <c r="U101" s="190" t="s">
        <v>10432</v>
      </c>
    </row>
    <row r="102" spans="1:21" ht="86.4">
      <c r="A102" s="57" t="str">
        <f t="shared" si="5"/>
        <v>aquellos que designe el Rey."</v>
      </c>
      <c r="B102" s="57" t="str">
        <f t="shared" si="6"/>
        <v>95RG</v>
      </c>
      <c r="C102" s="33" t="str">
        <f t="shared" si="7"/>
        <v>HYRGO95O2</v>
      </c>
      <c r="D102" s="33" t="s">
        <v>7879</v>
      </c>
      <c r="E102" s="33" t="s">
        <v>7878</v>
      </c>
      <c r="F102" s="233" t="s">
        <v>9807</v>
      </c>
      <c r="G102" s="233" t="str">
        <f t="shared" si="8"/>
        <v>O95</v>
      </c>
      <c r="H102" s="188">
        <v>95</v>
      </c>
      <c r="I102" s="233" t="str">
        <f t="shared" si="9"/>
        <v>O2</v>
      </c>
      <c r="J102" s="233">
        <v>2</v>
      </c>
      <c r="K102" s="190" t="s">
        <v>4456</v>
      </c>
      <c r="L102" s="188" t="s">
        <v>544</v>
      </c>
      <c r="M102" s="188" t="s">
        <v>4457</v>
      </c>
      <c r="N102" s="188" t="s">
        <v>4458</v>
      </c>
      <c r="O102" s="188" t="s">
        <v>4459</v>
      </c>
      <c r="P102" s="188" t="s">
        <v>4460</v>
      </c>
      <c r="Q102" s="189"/>
      <c r="R102" s="189">
        <v>3</v>
      </c>
      <c r="S102" s="189"/>
      <c r="T102" s="189"/>
      <c r="U102" s="190" t="s">
        <v>10431</v>
      </c>
    </row>
    <row r="103" spans="1:21" ht="100.8">
      <c r="A103" s="57" t="str">
        <f t="shared" si="5"/>
        <v>camente el cese del Gobierno.</v>
      </c>
      <c r="B103" s="57" t="str">
        <f t="shared" si="6"/>
        <v>96RG</v>
      </c>
      <c r="C103" s="33" t="str">
        <f t="shared" si="7"/>
        <v>HYRGO96O2</v>
      </c>
      <c r="D103" s="33" t="s">
        <v>7879</v>
      </c>
      <c r="E103" s="33" t="s">
        <v>7878</v>
      </c>
      <c r="F103" s="233" t="s">
        <v>9807</v>
      </c>
      <c r="G103" s="233" t="str">
        <f t="shared" si="8"/>
        <v>O96</v>
      </c>
      <c r="H103" s="188">
        <v>96</v>
      </c>
      <c r="I103" s="233" t="str">
        <f t="shared" si="9"/>
        <v>O2</v>
      </c>
      <c r="J103" s="233">
        <v>2</v>
      </c>
      <c r="K103" s="190" t="s">
        <v>10430</v>
      </c>
      <c r="L103" s="188" t="s">
        <v>543</v>
      </c>
      <c r="M103" s="188" t="s">
        <v>10429</v>
      </c>
      <c r="N103" s="188" t="s">
        <v>10426</v>
      </c>
      <c r="O103" s="188" t="s">
        <v>10428</v>
      </c>
      <c r="P103" s="188" t="s">
        <v>10427</v>
      </c>
      <c r="Q103" s="189"/>
      <c r="R103" s="189">
        <v>2</v>
      </c>
      <c r="S103" s="189"/>
      <c r="T103" s="189"/>
      <c r="U103" s="190" t="s">
        <v>10425</v>
      </c>
    </row>
    <row r="104" spans="1:21" ht="100.8">
      <c r="A104" s="57" t="str">
        <f t="shared" si="5"/>
        <v>actos que requieren refrendo.</v>
      </c>
      <c r="B104" s="57" t="str">
        <f t="shared" si="6"/>
        <v>97RG</v>
      </c>
      <c r="C104" s="33" t="str">
        <f t="shared" si="7"/>
        <v>HYRGO97O2</v>
      </c>
      <c r="D104" s="33" t="s">
        <v>7879</v>
      </c>
      <c r="E104" s="33" t="s">
        <v>7878</v>
      </c>
      <c r="F104" s="233" t="s">
        <v>9807</v>
      </c>
      <c r="G104" s="233" t="str">
        <f t="shared" si="8"/>
        <v>O97</v>
      </c>
      <c r="H104" s="188">
        <v>97</v>
      </c>
      <c r="I104" s="233" t="str">
        <f t="shared" si="9"/>
        <v>O2</v>
      </c>
      <c r="J104" s="233">
        <v>2</v>
      </c>
      <c r="K104" s="190" t="s">
        <v>5582</v>
      </c>
      <c r="L104" s="188" t="s">
        <v>523</v>
      </c>
      <c r="M104" s="188" t="s">
        <v>5583</v>
      </c>
      <c r="N104" s="188" t="s">
        <v>5584</v>
      </c>
      <c r="O104" s="188" t="s">
        <v>5585</v>
      </c>
      <c r="P104" s="188" t="s">
        <v>5586</v>
      </c>
      <c r="Q104" s="189"/>
      <c r="R104" s="189">
        <v>3</v>
      </c>
      <c r="S104" s="189"/>
      <c r="T104" s="189"/>
      <c r="U104" s="190" t="s">
        <v>10424</v>
      </c>
    </row>
    <row r="105" spans="1:21" ht="100.8">
      <c r="A105" s="57" t="str">
        <f t="shared" si="5"/>
        <v>embros que establezca la ley.</v>
      </c>
      <c r="B105" s="57" t="str">
        <f t="shared" si="6"/>
        <v>98RG</v>
      </c>
      <c r="C105" s="33" t="str">
        <f t="shared" si="7"/>
        <v>HYRGO98O2</v>
      </c>
      <c r="D105" s="33" t="s">
        <v>7879</v>
      </c>
      <c r="E105" s="33" t="s">
        <v>7878</v>
      </c>
      <c r="F105" s="233" t="s">
        <v>9807</v>
      </c>
      <c r="G105" s="233" t="str">
        <f t="shared" si="8"/>
        <v>O98</v>
      </c>
      <c r="H105" s="188">
        <v>98</v>
      </c>
      <c r="I105" s="233" t="str">
        <f t="shared" si="9"/>
        <v>O2</v>
      </c>
      <c r="J105" s="233">
        <v>2</v>
      </c>
      <c r="K105" s="190" t="s">
        <v>10423</v>
      </c>
      <c r="L105" s="188" t="s">
        <v>522</v>
      </c>
      <c r="M105" s="188" t="s">
        <v>10422</v>
      </c>
      <c r="N105" s="188" t="s">
        <v>10421</v>
      </c>
      <c r="O105" s="188" t="s">
        <v>10420</v>
      </c>
      <c r="P105" s="188" t="s">
        <v>10419</v>
      </c>
      <c r="Q105" s="189"/>
      <c r="R105" s="189">
        <v>4</v>
      </c>
      <c r="S105" s="189"/>
      <c r="T105" s="189"/>
      <c r="U105" s="190" t="s">
        <v>10418</v>
      </c>
    </row>
    <row r="106" spans="1:21" ht="100.8">
      <c r="A106" s="57" t="str">
        <f t="shared" si="5"/>
        <v xml:space="preserve"> causan el cese del Gobierno.</v>
      </c>
      <c r="B106" s="57" t="str">
        <f t="shared" si="6"/>
        <v>99RG</v>
      </c>
      <c r="C106" s="33" t="str">
        <f t="shared" si="7"/>
        <v>HYRG99O2</v>
      </c>
      <c r="D106" s="33" t="s">
        <v>7879</v>
      </c>
      <c r="E106" s="33" t="s">
        <v>7878</v>
      </c>
      <c r="F106" s="233" t="s">
        <v>9807</v>
      </c>
      <c r="G106" s="233" t="str">
        <f t="shared" si="8"/>
        <v>99</v>
      </c>
      <c r="H106" s="188">
        <v>99</v>
      </c>
      <c r="I106" s="233" t="str">
        <f t="shared" si="9"/>
        <v>O2</v>
      </c>
      <c r="J106" s="233">
        <v>2</v>
      </c>
      <c r="K106" s="190" t="s">
        <v>5068</v>
      </c>
      <c r="L106" s="188" t="s">
        <v>523</v>
      </c>
      <c r="M106" s="188" t="s">
        <v>5069</v>
      </c>
      <c r="N106" s="188" t="s">
        <v>5070</v>
      </c>
      <c r="O106" s="188" t="s">
        <v>5071</v>
      </c>
      <c r="P106" s="188" t="s">
        <v>5072</v>
      </c>
      <c r="Q106" s="189"/>
      <c r="R106" s="189">
        <v>3</v>
      </c>
      <c r="S106" s="189"/>
      <c r="T106" s="189"/>
      <c r="U106" s="190" t="s">
        <v>10417</v>
      </c>
    </row>
    <row r="107" spans="1:21" ht="86.4">
      <c r="A107" s="57" t="str">
        <f t="shared" si="5"/>
        <v>ino al Estado en su conjunto.</v>
      </c>
      <c r="B107" s="57" t="str">
        <f t="shared" si="6"/>
        <v>100RG</v>
      </c>
      <c r="C107" s="33" t="str">
        <f t="shared" si="7"/>
        <v>HYRG100O2</v>
      </c>
      <c r="D107" s="33" t="s">
        <v>7879</v>
      </c>
      <c r="E107" s="33" t="s">
        <v>7878</v>
      </c>
      <c r="F107" s="233" t="s">
        <v>9807</v>
      </c>
      <c r="G107" s="233" t="str">
        <f t="shared" si="8"/>
        <v>100</v>
      </c>
      <c r="H107" s="188">
        <v>100</v>
      </c>
      <c r="I107" s="233" t="str">
        <f t="shared" si="9"/>
        <v>O2</v>
      </c>
      <c r="J107" s="233">
        <v>2</v>
      </c>
      <c r="K107" s="190" t="s">
        <v>10416</v>
      </c>
      <c r="L107" s="188" t="s">
        <v>524</v>
      </c>
      <c r="M107" s="188" t="s">
        <v>10415</v>
      </c>
      <c r="N107" s="188" t="s">
        <v>10412</v>
      </c>
      <c r="O107" s="188" t="s">
        <v>10414</v>
      </c>
      <c r="P107" s="188" t="s">
        <v>10413</v>
      </c>
      <c r="Q107" s="189"/>
      <c r="R107" s="189">
        <v>2</v>
      </c>
      <c r="S107" s="189"/>
      <c r="T107" s="189"/>
      <c r="U107" s="190" t="s">
        <v>10411</v>
      </c>
    </row>
    <row r="108" spans="1:21" ht="100.8">
      <c r="A108" s="57" t="str">
        <f t="shared" si="5"/>
        <v>s en situaciones de urgencia.</v>
      </c>
      <c r="B108" s="57" t="str">
        <f t="shared" si="6"/>
        <v>101RG</v>
      </c>
      <c r="C108" s="33" t="str">
        <f t="shared" si="7"/>
        <v>HYRG101O2</v>
      </c>
      <c r="D108" s="33" t="s">
        <v>7879</v>
      </c>
      <c r="E108" s="33" t="s">
        <v>7878</v>
      </c>
      <c r="F108" s="233" t="s">
        <v>9807</v>
      </c>
      <c r="G108" s="233" t="str">
        <f t="shared" si="8"/>
        <v>101</v>
      </c>
      <c r="H108" s="188">
        <v>101</v>
      </c>
      <c r="I108" s="233" t="str">
        <f t="shared" si="9"/>
        <v>O2</v>
      </c>
      <c r="J108" s="233">
        <v>2</v>
      </c>
      <c r="K108" s="262" t="s">
        <v>10410</v>
      </c>
      <c r="L108" s="262" t="s">
        <v>1388</v>
      </c>
      <c r="M108" s="262" t="s">
        <v>10409</v>
      </c>
      <c r="N108" s="262" t="s">
        <v>10408</v>
      </c>
      <c r="O108" s="262" t="s">
        <v>10407</v>
      </c>
      <c r="P108" s="262" t="s">
        <v>10406</v>
      </c>
      <c r="Q108" s="189"/>
      <c r="R108" s="189">
        <v>4</v>
      </c>
      <c r="S108" s="189"/>
      <c r="T108" s="189"/>
      <c r="U108" s="190" t="s">
        <v>10405</v>
      </c>
    </row>
    <row r="109" spans="1:21" ht="86.4">
      <c r="A109" s="57" t="str">
        <f t="shared" si="5"/>
        <v>tad de proponer al candidato.</v>
      </c>
      <c r="B109" s="57" t="str">
        <f t="shared" si="6"/>
        <v>102RG</v>
      </c>
      <c r="C109" s="33" t="str">
        <f t="shared" si="7"/>
        <v>HYRG102O2</v>
      </c>
      <c r="D109" s="33" t="s">
        <v>7879</v>
      </c>
      <c r="E109" s="33" t="s">
        <v>7878</v>
      </c>
      <c r="F109" s="233" t="s">
        <v>9807</v>
      </c>
      <c r="G109" s="233" t="str">
        <f t="shared" si="8"/>
        <v>102</v>
      </c>
      <c r="H109" s="188">
        <v>102</v>
      </c>
      <c r="I109" s="233" t="str">
        <f t="shared" si="9"/>
        <v>O2</v>
      </c>
      <c r="J109" s="233">
        <v>2</v>
      </c>
      <c r="K109" s="190" t="s">
        <v>4671</v>
      </c>
      <c r="L109" s="188" t="s">
        <v>523</v>
      </c>
      <c r="M109" s="188" t="s">
        <v>4672</v>
      </c>
      <c r="N109" s="188" t="s">
        <v>4673</v>
      </c>
      <c r="O109" s="188" t="s">
        <v>4674</v>
      </c>
      <c r="P109" s="188" t="s">
        <v>4675</v>
      </c>
      <c r="Q109" s="189"/>
      <c r="R109" s="189">
        <v>3</v>
      </c>
      <c r="S109" s="189"/>
      <c r="T109" s="189"/>
      <c r="U109" s="190" t="s">
        <v>10404</v>
      </c>
    </row>
    <row r="110" spans="1:21" ht="86.4">
      <c r="A110" s="57" t="str">
        <f t="shared" si="5"/>
        <v>no participa en este proceso.</v>
      </c>
      <c r="B110" s="57" t="str">
        <f t="shared" si="6"/>
        <v>103RG</v>
      </c>
      <c r="C110" s="33" t="str">
        <f t="shared" si="7"/>
        <v>HYRG103O2</v>
      </c>
      <c r="D110" s="33" t="s">
        <v>7879</v>
      </c>
      <c r="E110" s="33" t="s">
        <v>7878</v>
      </c>
      <c r="F110" s="233" t="s">
        <v>9807</v>
      </c>
      <c r="G110" s="233" t="str">
        <f t="shared" si="8"/>
        <v>103</v>
      </c>
      <c r="H110" s="188">
        <v>103</v>
      </c>
      <c r="I110" s="233" t="str">
        <f t="shared" si="9"/>
        <v>O2</v>
      </c>
      <c r="J110" s="233">
        <v>2</v>
      </c>
      <c r="K110" s="190" t="s">
        <v>4111</v>
      </c>
      <c r="L110" s="188" t="s">
        <v>1387</v>
      </c>
      <c r="M110" s="188" t="s">
        <v>4112</v>
      </c>
      <c r="N110" s="188" t="s">
        <v>4113</v>
      </c>
      <c r="O110" s="188" t="s">
        <v>4114</v>
      </c>
      <c r="P110" s="188" t="s">
        <v>4389</v>
      </c>
      <c r="Q110" s="189"/>
      <c r="R110" s="189">
        <v>1</v>
      </c>
      <c r="S110" s="189"/>
      <c r="T110" s="189"/>
      <c r="U110" s="190" t="s">
        <v>10403</v>
      </c>
    </row>
    <row r="111" spans="1:21" ht="86.4">
      <c r="A111" s="57" t="str">
        <f t="shared" si="5"/>
        <v>vada de estas deliberaciones.</v>
      </c>
      <c r="B111" s="57" t="str">
        <f t="shared" si="6"/>
        <v>104RG</v>
      </c>
      <c r="C111" s="33" t="str">
        <f t="shared" si="7"/>
        <v>HYRG104O2</v>
      </c>
      <c r="D111" s="33" t="s">
        <v>7879</v>
      </c>
      <c r="E111" s="33" t="s">
        <v>7878</v>
      </c>
      <c r="F111" s="233" t="s">
        <v>9807</v>
      </c>
      <c r="G111" s="233" t="str">
        <f t="shared" si="8"/>
        <v>104</v>
      </c>
      <c r="H111" s="188">
        <v>104</v>
      </c>
      <c r="I111" s="233" t="str">
        <f t="shared" si="9"/>
        <v>O2</v>
      </c>
      <c r="J111" s="233">
        <v>2</v>
      </c>
      <c r="K111" s="262" t="s">
        <v>10402</v>
      </c>
      <c r="L111" s="262" t="s">
        <v>1389</v>
      </c>
      <c r="M111" s="262" t="s">
        <v>10398</v>
      </c>
      <c r="N111" s="262" t="s">
        <v>10401</v>
      </c>
      <c r="O111" s="262" t="s">
        <v>10400</v>
      </c>
      <c r="P111" s="262" t="s">
        <v>10399</v>
      </c>
      <c r="Q111" s="189"/>
      <c r="R111" s="189">
        <v>1</v>
      </c>
      <c r="S111" s="189"/>
      <c r="T111" s="189"/>
      <c r="U111" s="190" t="s">
        <v>10397</v>
      </c>
    </row>
    <row r="112" spans="1:21" ht="100.8">
      <c r="A112" s="57" t="str">
        <f t="shared" si="5"/>
        <v>o al Gobierno en su conjunto.</v>
      </c>
      <c r="B112" s="57" t="str">
        <f t="shared" si="6"/>
        <v>105RG</v>
      </c>
      <c r="C112" s="33" t="str">
        <f t="shared" si="7"/>
        <v>HYRG105O2</v>
      </c>
      <c r="D112" s="33" t="s">
        <v>7879</v>
      </c>
      <c r="E112" s="33" t="s">
        <v>7878</v>
      </c>
      <c r="F112" s="233" t="s">
        <v>9807</v>
      </c>
      <c r="G112" s="233" t="str">
        <f t="shared" si="8"/>
        <v>105</v>
      </c>
      <c r="H112" s="188">
        <v>105</v>
      </c>
      <c r="I112" s="233" t="str">
        <f t="shared" si="9"/>
        <v>O2</v>
      </c>
      <c r="J112" s="233">
        <v>2</v>
      </c>
      <c r="K112" s="262" t="s">
        <v>10396</v>
      </c>
      <c r="L112" s="262" t="s">
        <v>1389</v>
      </c>
      <c r="M112" s="262" t="s">
        <v>9983</v>
      </c>
      <c r="N112" s="262" t="s">
        <v>10395</v>
      </c>
      <c r="O112" s="262" t="s">
        <v>10394</v>
      </c>
      <c r="P112" s="262" t="s">
        <v>9982</v>
      </c>
      <c r="Q112" s="189"/>
      <c r="R112" s="189">
        <v>1</v>
      </c>
      <c r="S112" s="189"/>
      <c r="T112" s="189"/>
      <c r="U112" s="190" t="s">
        <v>10393</v>
      </c>
    </row>
    <row r="113" spans="1:21" ht="72">
      <c r="A113" s="57" t="str">
        <f t="shared" si="5"/>
        <v>tre el Gobierno y las Cortes.</v>
      </c>
      <c r="B113" s="57" t="str">
        <f t="shared" si="6"/>
        <v>106RG</v>
      </c>
      <c r="C113" s="33" t="str">
        <f t="shared" si="7"/>
        <v>HYRG106O2</v>
      </c>
      <c r="D113" s="33" t="s">
        <v>7879</v>
      </c>
      <c r="E113" s="33" t="s">
        <v>7878</v>
      </c>
      <c r="F113" s="233" t="s">
        <v>9807</v>
      </c>
      <c r="G113" s="233" t="str">
        <f t="shared" si="8"/>
        <v>106</v>
      </c>
      <c r="H113" s="188">
        <v>106</v>
      </c>
      <c r="I113" s="233" t="str">
        <f t="shared" si="9"/>
        <v>O2</v>
      </c>
      <c r="J113" s="233">
        <v>2</v>
      </c>
      <c r="K113" s="262" t="s">
        <v>10392</v>
      </c>
      <c r="L113" s="262" t="s">
        <v>1389</v>
      </c>
      <c r="M113" s="262" t="s">
        <v>10157</v>
      </c>
      <c r="N113" s="262" t="s">
        <v>10004</v>
      </c>
      <c r="O113" s="262" t="s">
        <v>10002</v>
      </c>
      <c r="P113" s="262" t="s">
        <v>10003</v>
      </c>
      <c r="Q113" s="189"/>
      <c r="R113" s="189">
        <v>1</v>
      </c>
      <c r="S113" s="189"/>
      <c r="T113" s="189"/>
      <c r="U113" s="190" t="s">
        <v>10391</v>
      </c>
    </row>
    <row r="114" spans="1:21" ht="72">
      <c r="A114" s="57" t="str">
        <f t="shared" si="5"/>
        <v>co forma parte del Título II.</v>
      </c>
      <c r="B114" s="57" t="str">
        <f t="shared" si="6"/>
        <v>107RG</v>
      </c>
      <c r="C114" s="33" t="str">
        <f t="shared" si="7"/>
        <v>HYRG107O2</v>
      </c>
      <c r="D114" s="33" t="s">
        <v>7879</v>
      </c>
      <c r="E114" s="33" t="s">
        <v>7878</v>
      </c>
      <c r="F114" s="233" t="s">
        <v>9807</v>
      </c>
      <c r="G114" s="233" t="str">
        <f t="shared" si="8"/>
        <v>107</v>
      </c>
      <c r="H114" s="188">
        <v>107</v>
      </c>
      <c r="I114" s="233" t="str">
        <f t="shared" si="9"/>
        <v>O2</v>
      </c>
      <c r="J114" s="233">
        <v>2</v>
      </c>
      <c r="K114" s="262" t="s">
        <v>10390</v>
      </c>
      <c r="L114" s="262" t="s">
        <v>543</v>
      </c>
      <c r="M114" s="262" t="s">
        <v>8065</v>
      </c>
      <c r="N114" s="262" t="s">
        <v>9776</v>
      </c>
      <c r="O114" s="262" t="s">
        <v>8063</v>
      </c>
      <c r="P114" s="262" t="s">
        <v>8064</v>
      </c>
      <c r="Q114" s="189"/>
      <c r="R114" s="189">
        <v>2</v>
      </c>
      <c r="S114" s="189"/>
      <c r="T114" s="189"/>
      <c r="U114" s="190" t="s">
        <v>10389</v>
      </c>
    </row>
    <row r="115" spans="1:21" ht="100.8">
      <c r="A115" s="57" t="str">
        <f t="shared" si="5"/>
        <v>s en situaciones específicas.</v>
      </c>
      <c r="B115" s="57" t="str">
        <f t="shared" si="6"/>
        <v>108RG</v>
      </c>
      <c r="C115" s="33" t="str">
        <f t="shared" si="7"/>
        <v>HYRG108O2</v>
      </c>
      <c r="D115" s="33" t="s">
        <v>7879</v>
      </c>
      <c r="E115" s="33" t="s">
        <v>7878</v>
      </c>
      <c r="F115" s="233" t="s">
        <v>9807</v>
      </c>
      <c r="G115" s="233" t="str">
        <f t="shared" si="8"/>
        <v>108</v>
      </c>
      <c r="H115" s="188">
        <v>108</v>
      </c>
      <c r="I115" s="233" t="str">
        <f t="shared" si="9"/>
        <v>O2</v>
      </c>
      <c r="J115" s="233">
        <v>2</v>
      </c>
      <c r="K115" s="262" t="s">
        <v>10388</v>
      </c>
      <c r="L115" s="262" t="s">
        <v>1388</v>
      </c>
      <c r="M115" s="262" t="s">
        <v>10387</v>
      </c>
      <c r="N115" s="262" t="s">
        <v>10386</v>
      </c>
      <c r="O115" s="262" t="s">
        <v>10385</v>
      </c>
      <c r="P115" s="262" t="s">
        <v>10384</v>
      </c>
      <c r="Q115" s="189"/>
      <c r="R115" s="189">
        <v>4</v>
      </c>
      <c r="S115" s="189"/>
      <c r="T115" s="189"/>
      <c r="U115" s="190" t="s">
        <v>10383</v>
      </c>
    </row>
    <row r="116" spans="1:21" ht="72">
      <c r="A116" s="57" t="str">
        <f t="shared" si="5"/>
        <v>rata de las Cortes Generales.</v>
      </c>
      <c r="B116" s="57" t="str">
        <f t="shared" si="6"/>
        <v>109RG</v>
      </c>
      <c r="C116" s="33" t="str">
        <f t="shared" si="7"/>
        <v>HYRG109O2</v>
      </c>
      <c r="D116" s="33" t="s">
        <v>7879</v>
      </c>
      <c r="E116" s="33" t="s">
        <v>7878</v>
      </c>
      <c r="F116" s="233" t="s">
        <v>9807</v>
      </c>
      <c r="G116" s="233" t="str">
        <f t="shared" si="8"/>
        <v>109</v>
      </c>
      <c r="H116" s="188">
        <v>109</v>
      </c>
      <c r="I116" s="233" t="str">
        <f t="shared" si="9"/>
        <v>O2</v>
      </c>
      <c r="J116" s="233">
        <v>2</v>
      </c>
      <c r="K116" s="262" t="s">
        <v>10382</v>
      </c>
      <c r="L116" s="262" t="s">
        <v>544</v>
      </c>
      <c r="M116" s="262" t="s">
        <v>10381</v>
      </c>
      <c r="N116" s="262" t="s">
        <v>10380</v>
      </c>
      <c r="O116" s="262" t="s">
        <v>10378</v>
      </c>
      <c r="P116" s="262" t="s">
        <v>10379</v>
      </c>
      <c r="Q116" s="189"/>
      <c r="R116" s="189">
        <v>3</v>
      </c>
      <c r="S116" s="189"/>
      <c r="T116" s="189"/>
      <c r="U116" s="190" t="s">
        <v>10377</v>
      </c>
    </row>
    <row r="117" spans="1:21" ht="72">
      <c r="A117" s="57" t="str">
        <f t="shared" si="5"/>
        <v>stado, aunque no de Gobierno.</v>
      </c>
      <c r="B117" s="57" t="str">
        <f t="shared" si="6"/>
        <v>110RG</v>
      </c>
      <c r="C117" s="33" t="str">
        <f t="shared" si="7"/>
        <v>HYRG110O2</v>
      </c>
      <c r="D117" s="33" t="s">
        <v>7879</v>
      </c>
      <c r="E117" s="33" t="s">
        <v>7878</v>
      </c>
      <c r="F117" s="233" t="s">
        <v>9807</v>
      </c>
      <c r="G117" s="233" t="str">
        <f t="shared" si="8"/>
        <v>110</v>
      </c>
      <c r="H117" s="188">
        <v>110</v>
      </c>
      <c r="I117" s="233" t="str">
        <f t="shared" si="9"/>
        <v>O2</v>
      </c>
      <c r="J117" s="233">
        <v>2</v>
      </c>
      <c r="K117" s="262" t="s">
        <v>10376</v>
      </c>
      <c r="L117" s="262" t="s">
        <v>543</v>
      </c>
      <c r="M117" s="262" t="s">
        <v>10375</v>
      </c>
      <c r="N117" s="262" t="s">
        <v>10372</v>
      </c>
      <c r="O117" s="262" t="s">
        <v>10374</v>
      </c>
      <c r="P117" s="262" t="s">
        <v>10373</v>
      </c>
      <c r="Q117" s="189"/>
      <c r="R117" s="189">
        <v>2</v>
      </c>
      <c r="S117" s="189"/>
      <c r="T117" s="189"/>
      <c r="U117" s="190" t="s">
        <v>10371</v>
      </c>
    </row>
    <row r="118" spans="1:21" ht="86.4">
      <c r="A118" s="57" t="str">
        <f t="shared" si="5"/>
        <v>ntorno cultural y geográfico.</v>
      </c>
      <c r="B118" s="57" t="str">
        <f t="shared" si="6"/>
        <v>111RG</v>
      </c>
      <c r="C118" s="33" t="str">
        <f t="shared" si="7"/>
        <v>HYRG111O2</v>
      </c>
      <c r="D118" s="33" t="s">
        <v>7879</v>
      </c>
      <c r="E118" s="33" t="s">
        <v>7878</v>
      </c>
      <c r="F118" s="233" t="s">
        <v>9807</v>
      </c>
      <c r="G118" s="233" t="str">
        <f t="shared" si="8"/>
        <v>111</v>
      </c>
      <c r="H118" s="188">
        <v>111</v>
      </c>
      <c r="I118" s="233" t="str">
        <f t="shared" si="9"/>
        <v>O2</v>
      </c>
      <c r="J118" s="233">
        <v>2</v>
      </c>
      <c r="K118" s="262" t="s">
        <v>10370</v>
      </c>
      <c r="L118" s="262" t="s">
        <v>544</v>
      </c>
      <c r="M118" s="262" t="s">
        <v>10369</v>
      </c>
      <c r="N118" s="262" t="s">
        <v>10368</v>
      </c>
      <c r="O118" s="262" t="s">
        <v>10366</v>
      </c>
      <c r="P118" s="262" t="s">
        <v>10367</v>
      </c>
      <c r="Q118" s="189"/>
      <c r="R118" s="189">
        <v>3</v>
      </c>
      <c r="S118" s="189"/>
      <c r="T118" s="189"/>
      <c r="U118" s="190" t="s">
        <v>10365</v>
      </c>
    </row>
    <row r="119" spans="1:21" ht="72">
      <c r="A119" s="57" t="str">
        <f t="shared" si="5"/>
        <v xml:space="preserve"> órgano legislativo completo.</v>
      </c>
      <c r="B119" s="57" t="str">
        <f t="shared" si="6"/>
        <v>112RG</v>
      </c>
      <c r="C119" s="33" t="str">
        <f t="shared" si="7"/>
        <v>HYRG112O2</v>
      </c>
      <c r="D119" s="33" t="s">
        <v>7879</v>
      </c>
      <c r="E119" s="33" t="s">
        <v>7878</v>
      </c>
      <c r="F119" s="233" t="s">
        <v>9807</v>
      </c>
      <c r="G119" s="233" t="str">
        <f t="shared" si="8"/>
        <v>112</v>
      </c>
      <c r="H119" s="188">
        <v>112</v>
      </c>
      <c r="I119" s="233" t="str">
        <f t="shared" si="9"/>
        <v>O2</v>
      </c>
      <c r="J119" s="233">
        <v>2</v>
      </c>
      <c r="K119" s="262" t="s">
        <v>10364</v>
      </c>
      <c r="L119" s="262" t="s">
        <v>1388</v>
      </c>
      <c r="M119" s="262" t="s">
        <v>8152</v>
      </c>
      <c r="N119" s="262" t="s">
        <v>10363</v>
      </c>
      <c r="O119" s="262" t="s">
        <v>10290</v>
      </c>
      <c r="P119" s="262" t="s">
        <v>10362</v>
      </c>
      <c r="Q119" s="189"/>
      <c r="R119" s="189">
        <v>4</v>
      </c>
      <c r="S119" s="189"/>
      <c r="T119" s="189"/>
      <c r="U119" s="190" t="s">
        <v>10361</v>
      </c>
    </row>
    <row r="120" spans="1:21" ht="72">
      <c r="A120" s="57" t="str">
        <f t="shared" si="5"/>
        <v>o después de la proclamación.</v>
      </c>
      <c r="B120" s="57" t="str">
        <f t="shared" si="6"/>
        <v>113RG</v>
      </c>
      <c r="C120" s="33" t="str">
        <f t="shared" si="7"/>
        <v>HYRG113O2</v>
      </c>
      <c r="D120" s="33" t="s">
        <v>7879</v>
      </c>
      <c r="E120" s="33" t="s">
        <v>7878</v>
      </c>
      <c r="F120" s="233" t="s">
        <v>9807</v>
      </c>
      <c r="G120" s="233" t="str">
        <f t="shared" si="8"/>
        <v>113</v>
      </c>
      <c r="H120" s="188">
        <v>113</v>
      </c>
      <c r="I120" s="233" t="str">
        <f t="shared" si="9"/>
        <v>O2</v>
      </c>
      <c r="J120" s="233">
        <v>2</v>
      </c>
      <c r="K120" s="262" t="s">
        <v>10360</v>
      </c>
      <c r="L120" s="262" t="s">
        <v>543</v>
      </c>
      <c r="M120" s="262" t="s">
        <v>10359</v>
      </c>
      <c r="N120" s="262" t="s">
        <v>10356</v>
      </c>
      <c r="O120" s="262" t="s">
        <v>10358</v>
      </c>
      <c r="P120" s="262" t="s">
        <v>10357</v>
      </c>
      <c r="Q120" s="189"/>
      <c r="R120" s="189">
        <v>2</v>
      </c>
      <c r="S120" s="189"/>
      <c r="T120" s="189"/>
      <c r="U120" s="190" t="s">
        <v>10355</v>
      </c>
    </row>
    <row r="121" spans="1:21" ht="86.4">
      <c r="A121" s="57" t="str">
        <f t="shared" si="5"/>
        <v>si cumple con los requisitos.</v>
      </c>
      <c r="B121" s="57" t="str">
        <f t="shared" si="6"/>
        <v>114RG</v>
      </c>
      <c r="C121" s="33" t="str">
        <f t="shared" si="7"/>
        <v>HYRG114O2</v>
      </c>
      <c r="D121" s="33" t="s">
        <v>7879</v>
      </c>
      <c r="E121" s="33" t="s">
        <v>7878</v>
      </c>
      <c r="F121" s="233" t="s">
        <v>9807</v>
      </c>
      <c r="G121" s="233" t="str">
        <f t="shared" si="8"/>
        <v>114</v>
      </c>
      <c r="H121" s="188">
        <v>114</v>
      </c>
      <c r="I121" s="233" t="str">
        <f t="shared" si="9"/>
        <v>O2</v>
      </c>
      <c r="J121" s="233">
        <v>2</v>
      </c>
      <c r="K121" s="262" t="s">
        <v>10354</v>
      </c>
      <c r="L121" s="262" t="s">
        <v>543</v>
      </c>
      <c r="M121" s="262" t="s">
        <v>8404</v>
      </c>
      <c r="N121" s="262" t="s">
        <v>10351</v>
      </c>
      <c r="O121" s="262" t="s">
        <v>10353</v>
      </c>
      <c r="P121" s="262" t="s">
        <v>10352</v>
      </c>
      <c r="Q121" s="189"/>
      <c r="R121" s="189">
        <v>2</v>
      </c>
      <c r="S121" s="189"/>
      <c r="T121" s="189"/>
      <c r="U121" s="190" t="s">
        <v>10350</v>
      </c>
    </row>
    <row r="122" spans="1:21" ht="72">
      <c r="A122" s="57" t="str">
        <f t="shared" si="5"/>
        <v>ción de las Cortes Generales.</v>
      </c>
      <c r="B122" s="57" t="str">
        <f t="shared" si="6"/>
        <v>115RG</v>
      </c>
      <c r="C122" s="33" t="str">
        <f t="shared" si="7"/>
        <v>HYRG115O2</v>
      </c>
      <c r="D122" s="33" t="s">
        <v>7879</v>
      </c>
      <c r="E122" s="33" t="s">
        <v>7878</v>
      </c>
      <c r="F122" s="233" t="s">
        <v>9807</v>
      </c>
      <c r="G122" s="233" t="str">
        <f t="shared" si="8"/>
        <v>115</v>
      </c>
      <c r="H122" s="188">
        <v>115</v>
      </c>
      <c r="I122" s="233" t="str">
        <f t="shared" si="9"/>
        <v>O2</v>
      </c>
      <c r="J122" s="233">
        <v>2</v>
      </c>
      <c r="K122" s="262" t="s">
        <v>10349</v>
      </c>
      <c r="L122" s="262" t="s">
        <v>544</v>
      </c>
      <c r="M122" s="262" t="s">
        <v>10348</v>
      </c>
      <c r="N122" s="262" t="s">
        <v>10347</v>
      </c>
      <c r="O122" s="262" t="s">
        <v>10345</v>
      </c>
      <c r="P122" s="262" t="s">
        <v>10346</v>
      </c>
      <c r="Q122" s="189"/>
      <c r="R122" s="189">
        <v>3</v>
      </c>
      <c r="S122" s="189"/>
      <c r="T122" s="189"/>
      <c r="U122" s="190" t="s">
        <v>10344</v>
      </c>
    </row>
    <row r="123" spans="1:21" ht="86.4">
      <c r="A123" s="57" t="str">
        <f t="shared" si="5"/>
        <v>or las asambleas autonómicas.</v>
      </c>
      <c r="B123" s="57" t="str">
        <f t="shared" si="6"/>
        <v>116RG</v>
      </c>
      <c r="C123" s="33" t="str">
        <f t="shared" si="7"/>
        <v>HYRG116O2</v>
      </c>
      <c r="D123" s="33" t="s">
        <v>7879</v>
      </c>
      <c r="E123" s="33" t="s">
        <v>7878</v>
      </c>
      <c r="F123" s="233" t="s">
        <v>9807</v>
      </c>
      <c r="G123" s="233" t="str">
        <f t="shared" si="8"/>
        <v>116</v>
      </c>
      <c r="H123" s="188">
        <v>116</v>
      </c>
      <c r="I123" s="233" t="str">
        <f t="shared" si="9"/>
        <v>O2</v>
      </c>
      <c r="J123" s="233">
        <v>2</v>
      </c>
      <c r="K123" s="262" t="s">
        <v>10343</v>
      </c>
      <c r="L123" s="262" t="s">
        <v>1389</v>
      </c>
      <c r="M123" s="262" t="s">
        <v>10339</v>
      </c>
      <c r="N123" s="262" t="s">
        <v>10342</v>
      </c>
      <c r="O123" s="262" t="s">
        <v>10341</v>
      </c>
      <c r="P123" s="262" t="s">
        <v>10340</v>
      </c>
      <c r="Q123" s="189"/>
      <c r="R123" s="189">
        <v>1</v>
      </c>
      <c r="S123" s="189"/>
      <c r="T123" s="189"/>
      <c r="U123" s="190" t="s">
        <v>10338</v>
      </c>
    </row>
    <row r="124" spans="1:21" ht="86.4">
      <c r="A124" s="57" t="str">
        <f t="shared" si="5"/>
        <v>sta del Congreso y el Senado.</v>
      </c>
      <c r="B124" s="57" t="str">
        <f t="shared" si="6"/>
        <v>117RG</v>
      </c>
      <c r="C124" s="33" t="str">
        <f t="shared" si="7"/>
        <v>HYRG117O2</v>
      </c>
      <c r="D124" s="33" t="s">
        <v>7879</v>
      </c>
      <c r="E124" s="33" t="s">
        <v>7878</v>
      </c>
      <c r="F124" s="233" t="s">
        <v>9807</v>
      </c>
      <c r="G124" s="233" t="str">
        <f t="shared" si="8"/>
        <v>117</v>
      </c>
      <c r="H124" s="188">
        <v>117</v>
      </c>
      <c r="I124" s="233" t="str">
        <f t="shared" si="9"/>
        <v>O2</v>
      </c>
      <c r="J124" s="233">
        <v>2</v>
      </c>
      <c r="K124" s="262" t="s">
        <v>10337</v>
      </c>
      <c r="L124" s="262" t="s">
        <v>544</v>
      </c>
      <c r="M124" s="262" t="s">
        <v>10336</v>
      </c>
      <c r="N124" s="262" t="s">
        <v>10335</v>
      </c>
      <c r="O124" s="262" t="s">
        <v>10333</v>
      </c>
      <c r="P124" s="262" t="s">
        <v>10334</v>
      </c>
      <c r="Q124" s="189"/>
      <c r="R124" s="189">
        <v>3</v>
      </c>
      <c r="S124" s="189"/>
      <c r="T124" s="189"/>
      <c r="U124" s="190" t="s">
        <v>10332</v>
      </c>
    </row>
    <row r="125" spans="1:21" ht="86.4">
      <c r="A125" s="57" t="str">
        <f t="shared" si="5"/>
        <v>xto, no en igualdad de grado.</v>
      </c>
      <c r="B125" s="57" t="str">
        <f t="shared" si="6"/>
        <v>118RG</v>
      </c>
      <c r="C125" s="33" t="str">
        <f t="shared" si="7"/>
        <v>HYRG118O2</v>
      </c>
      <c r="D125" s="33" t="s">
        <v>7879</v>
      </c>
      <c r="E125" s="33" t="s">
        <v>7878</v>
      </c>
      <c r="F125" s="233" t="s">
        <v>9807</v>
      </c>
      <c r="G125" s="233" t="str">
        <f t="shared" si="8"/>
        <v>118</v>
      </c>
      <c r="H125" s="188">
        <v>118</v>
      </c>
      <c r="I125" s="233" t="str">
        <f t="shared" si="9"/>
        <v>O2</v>
      </c>
      <c r="J125" s="233">
        <v>2</v>
      </c>
      <c r="K125" s="262" t="s">
        <v>10331</v>
      </c>
      <c r="L125" s="262" t="s">
        <v>543</v>
      </c>
      <c r="M125" s="262" t="s">
        <v>10330</v>
      </c>
      <c r="N125" s="262" t="s">
        <v>10327</v>
      </c>
      <c r="O125" s="262" t="s">
        <v>10329</v>
      </c>
      <c r="P125" s="262" t="s">
        <v>10328</v>
      </c>
      <c r="Q125" s="189"/>
      <c r="R125" s="189">
        <v>2</v>
      </c>
      <c r="S125" s="189"/>
      <c r="T125" s="189"/>
      <c r="U125" s="190" t="s">
        <v>10326</v>
      </c>
    </row>
    <row r="126" spans="1:21" ht="86.4">
      <c r="A126" s="57" t="str">
        <f t="shared" si="5"/>
        <v>stema sucesorio de la Corona.</v>
      </c>
      <c r="B126" s="57" t="str">
        <f t="shared" si="6"/>
        <v>119RG</v>
      </c>
      <c r="C126" s="33" t="str">
        <f t="shared" si="7"/>
        <v>HYRG119O2</v>
      </c>
      <c r="D126" s="33" t="s">
        <v>7879</v>
      </c>
      <c r="E126" s="33" t="s">
        <v>7878</v>
      </c>
      <c r="F126" s="233" t="s">
        <v>9807</v>
      </c>
      <c r="G126" s="233" t="str">
        <f t="shared" si="8"/>
        <v>119</v>
      </c>
      <c r="H126" s="188">
        <v>119</v>
      </c>
      <c r="I126" s="233" t="str">
        <f t="shared" si="9"/>
        <v>O2</v>
      </c>
      <c r="J126" s="233">
        <v>2</v>
      </c>
      <c r="K126" s="262" t="s">
        <v>10325</v>
      </c>
      <c r="L126" s="262" t="s">
        <v>1389</v>
      </c>
      <c r="M126" s="262" t="s">
        <v>10321</v>
      </c>
      <c r="N126" s="262" t="s">
        <v>10324</v>
      </c>
      <c r="O126" s="262" t="s">
        <v>10323</v>
      </c>
      <c r="P126" s="262" t="s">
        <v>10322</v>
      </c>
      <c r="Q126" s="189"/>
      <c r="R126" s="189">
        <v>1</v>
      </c>
      <c r="S126" s="189"/>
      <c r="T126" s="189"/>
      <c r="U126" s="190" t="s">
        <v>10320</v>
      </c>
    </row>
    <row r="127" spans="1:21" ht="72">
      <c r="A127" s="57" t="str">
        <f t="shared" si="5"/>
        <v>n sí establece este supuesto.</v>
      </c>
      <c r="B127" s="57" t="str">
        <f t="shared" si="6"/>
        <v>120RG</v>
      </c>
      <c r="C127" s="219" t="str">
        <f t="shared" si="7"/>
        <v>HYRG120O2</v>
      </c>
      <c r="D127" s="219" t="s">
        <v>7879</v>
      </c>
      <c r="E127" s="219" t="s">
        <v>7878</v>
      </c>
      <c r="F127" s="212" t="s">
        <v>9807</v>
      </c>
      <c r="G127" s="212" t="str">
        <f t="shared" si="8"/>
        <v>120</v>
      </c>
      <c r="H127" s="220">
        <v>120</v>
      </c>
      <c r="I127" s="212" t="str">
        <f t="shared" si="9"/>
        <v>O2</v>
      </c>
      <c r="J127" s="212">
        <v>2</v>
      </c>
      <c r="K127" s="323" t="s">
        <v>10319</v>
      </c>
      <c r="L127" s="323" t="s">
        <v>543</v>
      </c>
      <c r="M127" s="323" t="s">
        <v>10318</v>
      </c>
      <c r="N127" s="323" t="s">
        <v>10315</v>
      </c>
      <c r="O127" s="323" t="s">
        <v>10317</v>
      </c>
      <c r="P127" s="323" t="s">
        <v>10316</v>
      </c>
      <c r="Q127" s="321"/>
      <c r="R127" s="321">
        <v>2</v>
      </c>
      <c r="S127" s="321"/>
      <c r="T127" s="321"/>
      <c r="U127" s="203" t="s">
        <v>10314</v>
      </c>
    </row>
    <row r="128" spans="1:21" ht="86.4">
      <c r="A128" s="57" t="str">
        <f t="shared" si="5"/>
        <v>nocimiento de manera oficial.</v>
      </c>
      <c r="B128" s="57" t="str">
        <f t="shared" si="6"/>
        <v>121RG</v>
      </c>
      <c r="C128" s="219" t="str">
        <f t="shared" si="7"/>
        <v>HYRG121O2</v>
      </c>
      <c r="D128" s="219" t="s">
        <v>7879</v>
      </c>
      <c r="E128" s="219" t="s">
        <v>7878</v>
      </c>
      <c r="F128" s="212" t="s">
        <v>9807</v>
      </c>
      <c r="G128" s="212" t="str">
        <f t="shared" si="8"/>
        <v>121</v>
      </c>
      <c r="H128" s="220">
        <v>121</v>
      </c>
      <c r="I128" s="212" t="str">
        <f t="shared" si="9"/>
        <v>O2</v>
      </c>
      <c r="J128" s="212">
        <v>2</v>
      </c>
      <c r="K128" s="323" t="s">
        <v>10313</v>
      </c>
      <c r="L128" s="323" t="s">
        <v>1388</v>
      </c>
      <c r="M128" s="323" t="s">
        <v>10312</v>
      </c>
      <c r="N128" s="323" t="s">
        <v>8554</v>
      </c>
      <c r="O128" s="323" t="s">
        <v>10311</v>
      </c>
      <c r="P128" s="323" t="s">
        <v>8553</v>
      </c>
      <c r="Q128" s="321"/>
      <c r="R128" s="321">
        <v>4</v>
      </c>
      <c r="S128" s="321"/>
      <c r="T128" s="321"/>
      <c r="U128" s="203" t="s">
        <v>10310</v>
      </c>
    </row>
    <row r="129" spans="1:21" ht="86.4">
      <c r="A129" s="57" t="str">
        <f t="shared" si="5"/>
        <v xml:space="preserve"> no es exclusivamente dativa.</v>
      </c>
      <c r="B129" s="57" t="str">
        <f t="shared" si="6"/>
        <v>122RG</v>
      </c>
      <c r="C129" s="219" t="str">
        <f t="shared" si="7"/>
        <v>HYRG122O2</v>
      </c>
      <c r="D129" s="219" t="s">
        <v>7879</v>
      </c>
      <c r="E129" s="219" t="s">
        <v>7878</v>
      </c>
      <c r="F129" s="212" t="s">
        <v>9807</v>
      </c>
      <c r="G129" s="212" t="str">
        <f t="shared" si="8"/>
        <v>122</v>
      </c>
      <c r="H129" s="220">
        <v>122</v>
      </c>
      <c r="I129" s="212" t="str">
        <f t="shared" si="9"/>
        <v>O2</v>
      </c>
      <c r="J129" s="212">
        <v>2</v>
      </c>
      <c r="K129" s="323" t="s">
        <v>10309</v>
      </c>
      <c r="L129" s="323" t="s">
        <v>1389</v>
      </c>
      <c r="M129" s="323" t="s">
        <v>10305</v>
      </c>
      <c r="N129" s="323" t="s">
        <v>10308</v>
      </c>
      <c r="O129" s="323" t="s">
        <v>10307</v>
      </c>
      <c r="P129" s="323" t="s">
        <v>10306</v>
      </c>
      <c r="Q129" s="321"/>
      <c r="R129" s="321">
        <v>1</v>
      </c>
      <c r="S129" s="321"/>
      <c r="T129" s="321"/>
      <c r="U129" s="203" t="s">
        <v>10304</v>
      </c>
    </row>
    <row r="130" spans="1:21" ht="72">
      <c r="A130" s="57" t="str">
        <f t="shared" si="5"/>
        <v>nombre se ejerce la regencia.</v>
      </c>
      <c r="B130" s="57" t="str">
        <f t="shared" si="6"/>
        <v>123RG</v>
      </c>
      <c r="C130" s="219" t="str">
        <f t="shared" si="7"/>
        <v>HYRG123O2</v>
      </c>
      <c r="D130" s="219" t="s">
        <v>7879</v>
      </c>
      <c r="E130" s="219" t="s">
        <v>7878</v>
      </c>
      <c r="F130" s="212" t="s">
        <v>9807</v>
      </c>
      <c r="G130" s="212" t="str">
        <f t="shared" si="8"/>
        <v>123</v>
      </c>
      <c r="H130" s="220">
        <v>123</v>
      </c>
      <c r="I130" s="212" t="str">
        <f t="shared" si="9"/>
        <v>O2</v>
      </c>
      <c r="J130" s="212">
        <v>2</v>
      </c>
      <c r="K130" s="323" t="s">
        <v>10303</v>
      </c>
      <c r="L130" s="323" t="s">
        <v>543</v>
      </c>
      <c r="M130" s="323" t="s">
        <v>10302</v>
      </c>
      <c r="N130" s="323" t="s">
        <v>10299</v>
      </c>
      <c r="O130" s="323" t="s">
        <v>10301</v>
      </c>
      <c r="P130" s="323" t="s">
        <v>10300</v>
      </c>
      <c r="Q130" s="321"/>
      <c r="R130" s="321">
        <v>2</v>
      </c>
      <c r="S130" s="321"/>
      <c r="T130" s="321"/>
      <c r="U130" s="203" t="s">
        <v>10298</v>
      </c>
    </row>
    <row r="131" spans="1:21" ht="72">
      <c r="A131" s="57" t="str">
        <f t="shared" ref="A131:A194" si="10">RIGHT(U131,29)</f>
        <v>xto de la regencia en España.</v>
      </c>
      <c r="B131" s="57" t="str">
        <f t="shared" ref="B131:B194" si="11">H131&amp;F131</f>
        <v>124RG</v>
      </c>
      <c r="C131" s="219" t="str">
        <f t="shared" ref="C131:C194" si="12">D131&amp;E131&amp;F131&amp;G131&amp;I131</f>
        <v>HYRG124O2</v>
      </c>
      <c r="D131" s="219" t="s">
        <v>7879</v>
      </c>
      <c r="E131" s="219" t="s">
        <v>7878</v>
      </c>
      <c r="F131" s="212" t="s">
        <v>9807</v>
      </c>
      <c r="G131" s="212" t="str">
        <f t="shared" ref="G131:G194" si="13">IF(H131&lt;9,"OO",IF(H131&lt;99,"O",""))&amp;H131</f>
        <v>124</v>
      </c>
      <c r="H131" s="220">
        <v>124</v>
      </c>
      <c r="I131" s="212" t="str">
        <f t="shared" ref="I131:I194" si="14">IF(J131&lt;9,"O","")&amp;J131</f>
        <v>O2</v>
      </c>
      <c r="J131" s="212">
        <v>2</v>
      </c>
      <c r="K131" s="323" t="s">
        <v>10297</v>
      </c>
      <c r="L131" s="323" t="s">
        <v>1389</v>
      </c>
      <c r="M131" s="323" t="s">
        <v>10293</v>
      </c>
      <c r="N131" s="323" t="s">
        <v>10296</v>
      </c>
      <c r="O131" s="323" t="s">
        <v>10295</v>
      </c>
      <c r="P131" s="323" t="s">
        <v>10294</v>
      </c>
      <c r="Q131" s="321"/>
      <c r="R131" s="321">
        <v>1</v>
      </c>
      <c r="S131" s="321"/>
      <c r="T131" s="321"/>
      <c r="U131" s="203" t="s">
        <v>10292</v>
      </c>
    </row>
    <row r="132" spans="1:21" ht="86.4">
      <c r="A132" s="57" t="str">
        <f t="shared" si="10"/>
        <v>unto de las Cortes Generales.</v>
      </c>
      <c r="B132" s="57" t="str">
        <f t="shared" si="11"/>
        <v>125RG</v>
      </c>
      <c r="C132" s="219" t="str">
        <f t="shared" si="12"/>
        <v>HYRG125O2</v>
      </c>
      <c r="D132" s="219" t="s">
        <v>7879</v>
      </c>
      <c r="E132" s="219" t="s">
        <v>7878</v>
      </c>
      <c r="F132" s="212" t="s">
        <v>9807</v>
      </c>
      <c r="G132" s="212" t="str">
        <f t="shared" si="13"/>
        <v>125</v>
      </c>
      <c r="H132" s="220">
        <v>125</v>
      </c>
      <c r="I132" s="212" t="str">
        <f t="shared" si="14"/>
        <v>O2</v>
      </c>
      <c r="J132" s="212">
        <v>2</v>
      </c>
      <c r="K132" s="323" t="s">
        <v>10291</v>
      </c>
      <c r="L132" s="323" t="s">
        <v>1389</v>
      </c>
      <c r="M132" s="323" t="s">
        <v>8150</v>
      </c>
      <c r="N132" s="323" t="s">
        <v>8152</v>
      </c>
      <c r="O132" s="323" t="s">
        <v>10290</v>
      </c>
      <c r="P132" s="323" t="s">
        <v>10289</v>
      </c>
      <c r="Q132" s="321"/>
      <c r="R132" s="321">
        <v>1</v>
      </c>
      <c r="S132" s="321"/>
      <c r="T132" s="321"/>
      <c r="U132" s="203" t="s">
        <v>10288</v>
      </c>
    </row>
    <row r="133" spans="1:21" ht="86.4">
      <c r="A133" s="57" t="str">
        <f t="shared" si="10"/>
        <v>s exclusiones de la sucesión.</v>
      </c>
      <c r="B133" s="57" t="str">
        <f t="shared" si="11"/>
        <v>126RG</v>
      </c>
      <c r="C133" s="219" t="str">
        <f t="shared" si="12"/>
        <v>HYRG126O2</v>
      </c>
      <c r="D133" s="219" t="s">
        <v>7879</v>
      </c>
      <c r="E133" s="219" t="s">
        <v>7878</v>
      </c>
      <c r="F133" s="212" t="s">
        <v>9807</v>
      </c>
      <c r="G133" s="212" t="str">
        <f t="shared" si="13"/>
        <v>126</v>
      </c>
      <c r="H133" s="220">
        <v>126</v>
      </c>
      <c r="I133" s="212" t="str">
        <f t="shared" si="14"/>
        <v>O2</v>
      </c>
      <c r="J133" s="212">
        <v>2</v>
      </c>
      <c r="K133" s="323" t="s">
        <v>10287</v>
      </c>
      <c r="L133" s="323" t="s">
        <v>1389</v>
      </c>
      <c r="M133" s="323" t="s">
        <v>10283</v>
      </c>
      <c r="N133" s="323" t="s">
        <v>10286</v>
      </c>
      <c r="O133" s="323" t="s">
        <v>10285</v>
      </c>
      <c r="P133" s="323" t="s">
        <v>10284</v>
      </c>
      <c r="Q133" s="321"/>
      <c r="R133" s="321">
        <v>1</v>
      </c>
      <c r="S133" s="321"/>
      <c r="T133" s="321"/>
      <c r="U133" s="203" t="s">
        <v>10282</v>
      </c>
    </row>
    <row r="134" spans="1:21" ht="86.4">
      <c r="A134" s="57" t="str">
        <f t="shared" si="10"/>
        <v>ncipe Heredero mayor de edad.</v>
      </c>
      <c r="B134" s="57" t="str">
        <f t="shared" si="11"/>
        <v>127RG</v>
      </c>
      <c r="C134" s="219" t="str">
        <f t="shared" si="12"/>
        <v>HYRG127O2</v>
      </c>
      <c r="D134" s="219" t="s">
        <v>7879</v>
      </c>
      <c r="E134" s="219" t="s">
        <v>7878</v>
      </c>
      <c r="F134" s="212" t="s">
        <v>9807</v>
      </c>
      <c r="G134" s="212" t="str">
        <f t="shared" si="13"/>
        <v>127</v>
      </c>
      <c r="H134" s="220">
        <v>127</v>
      </c>
      <c r="I134" s="212" t="str">
        <f t="shared" si="14"/>
        <v>O2</v>
      </c>
      <c r="J134" s="212">
        <v>2</v>
      </c>
      <c r="K134" s="323" t="s">
        <v>10281</v>
      </c>
      <c r="L134" s="323" t="s">
        <v>1389</v>
      </c>
      <c r="M134" s="323" t="s">
        <v>10277</v>
      </c>
      <c r="N134" s="323" t="s">
        <v>10280</v>
      </c>
      <c r="O134" s="323" t="s">
        <v>10279</v>
      </c>
      <c r="P134" s="323" t="s">
        <v>10278</v>
      </c>
      <c r="Q134" s="321"/>
      <c r="R134" s="321">
        <v>1</v>
      </c>
      <c r="S134" s="321"/>
      <c r="T134" s="321"/>
      <c r="U134" s="203" t="s">
        <v>10276</v>
      </c>
    </row>
    <row r="135" spans="1:21" ht="100.8">
      <c r="A135" s="57" t="str">
        <f t="shared" si="10"/>
        <v>a, sino solo si están viudos.</v>
      </c>
      <c r="B135" s="57" t="str">
        <f t="shared" si="11"/>
        <v>128RG</v>
      </c>
      <c r="C135" s="219" t="str">
        <f t="shared" si="12"/>
        <v>HYRG128O2</v>
      </c>
      <c r="D135" s="219" t="s">
        <v>7879</v>
      </c>
      <c r="E135" s="219" t="s">
        <v>7878</v>
      </c>
      <c r="F135" s="212" t="s">
        <v>9807</v>
      </c>
      <c r="G135" s="212" t="str">
        <f t="shared" si="13"/>
        <v>128</v>
      </c>
      <c r="H135" s="220">
        <v>128</v>
      </c>
      <c r="I135" s="212" t="str">
        <f t="shared" si="14"/>
        <v>O2</v>
      </c>
      <c r="J135" s="212">
        <v>2</v>
      </c>
      <c r="K135" s="323" t="s">
        <v>10275</v>
      </c>
      <c r="L135" s="323" t="s">
        <v>543</v>
      </c>
      <c r="M135" s="323" t="s">
        <v>10274</v>
      </c>
      <c r="N135" s="323" t="s">
        <v>10271</v>
      </c>
      <c r="O135" s="323" t="s">
        <v>10273</v>
      </c>
      <c r="P135" s="323" t="s">
        <v>10272</v>
      </c>
      <c r="Q135" s="321"/>
      <c r="R135" s="321">
        <v>2</v>
      </c>
      <c r="S135" s="321"/>
      <c r="T135" s="321"/>
      <c r="U135" s="203" t="s">
        <v>10270</v>
      </c>
    </row>
    <row r="136" spans="1:21" ht="86.4">
      <c r="A136" s="57" t="str">
        <f t="shared" si="10"/>
        <v>usencia de un tutor legítimo.</v>
      </c>
      <c r="B136" s="57" t="str">
        <f t="shared" si="11"/>
        <v>129RG</v>
      </c>
      <c r="C136" s="219" t="str">
        <f t="shared" si="12"/>
        <v>HYRG129O2</v>
      </c>
      <c r="D136" s="219" t="s">
        <v>7879</v>
      </c>
      <c r="E136" s="219" t="s">
        <v>7878</v>
      </c>
      <c r="F136" s="212" t="s">
        <v>9807</v>
      </c>
      <c r="G136" s="212" t="str">
        <f t="shared" si="13"/>
        <v>129</v>
      </c>
      <c r="H136" s="220">
        <v>129</v>
      </c>
      <c r="I136" s="212" t="str">
        <f t="shared" si="14"/>
        <v>O2</v>
      </c>
      <c r="J136" s="212">
        <v>2</v>
      </c>
      <c r="K136" s="323" t="s">
        <v>10269</v>
      </c>
      <c r="L136" s="323" t="s">
        <v>544</v>
      </c>
      <c r="M136" s="323" t="s">
        <v>9670</v>
      </c>
      <c r="N136" s="323" t="s">
        <v>8224</v>
      </c>
      <c r="O136" s="323" t="s">
        <v>10267</v>
      </c>
      <c r="P136" s="323" t="s">
        <v>10268</v>
      </c>
      <c r="Q136" s="321"/>
      <c r="R136" s="321">
        <v>3</v>
      </c>
      <c r="S136" s="321"/>
      <c r="T136" s="321"/>
      <c r="U136" s="203" t="s">
        <v>10266</v>
      </c>
    </row>
    <row r="137" spans="1:21" ht="86.4">
      <c r="A137" s="57" t="str">
        <f t="shared" si="10"/>
        <v>ntes directos pueden hacerlo.</v>
      </c>
      <c r="B137" s="57" t="str">
        <f t="shared" si="11"/>
        <v>130RG</v>
      </c>
      <c r="C137" s="219" t="str">
        <f t="shared" si="12"/>
        <v>HYRG130O2</v>
      </c>
      <c r="D137" s="219" t="s">
        <v>7879</v>
      </c>
      <c r="E137" s="219" t="s">
        <v>7878</v>
      </c>
      <c r="F137" s="212" t="s">
        <v>9807</v>
      </c>
      <c r="G137" s="212" t="str">
        <f t="shared" si="13"/>
        <v>130</v>
      </c>
      <c r="H137" s="220">
        <v>130</v>
      </c>
      <c r="I137" s="212" t="str">
        <f t="shared" si="14"/>
        <v>O2</v>
      </c>
      <c r="J137" s="212">
        <v>2</v>
      </c>
      <c r="K137" s="323" t="s">
        <v>10265</v>
      </c>
      <c r="L137" s="323" t="s">
        <v>1388</v>
      </c>
      <c r="M137" s="323" t="s">
        <v>8404</v>
      </c>
      <c r="N137" s="323" t="s">
        <v>10264</v>
      </c>
      <c r="O137" s="323" t="s">
        <v>10263</v>
      </c>
      <c r="P137" s="323" t="s">
        <v>10262</v>
      </c>
      <c r="Q137" s="321"/>
      <c r="R137" s="321">
        <v>4</v>
      </c>
      <c r="S137" s="321"/>
      <c r="T137" s="321"/>
      <c r="U137" s="203" t="s">
        <v>10261</v>
      </c>
    </row>
    <row r="138" spans="1:21" ht="72">
      <c r="A138" s="57" t="str">
        <f t="shared" si="10"/>
        <v>para ambos casos mencionados.</v>
      </c>
      <c r="B138" s="57" t="str">
        <f t="shared" si="11"/>
        <v>131RG</v>
      </c>
      <c r="C138" s="219" t="str">
        <f t="shared" si="12"/>
        <v>HYRG131O2</v>
      </c>
      <c r="D138" s="219" t="s">
        <v>7879</v>
      </c>
      <c r="E138" s="219" t="s">
        <v>7878</v>
      </c>
      <c r="F138" s="212" t="s">
        <v>9807</v>
      </c>
      <c r="G138" s="212" t="str">
        <f t="shared" si="13"/>
        <v>131</v>
      </c>
      <c r="H138" s="220">
        <v>131</v>
      </c>
      <c r="I138" s="212" t="str">
        <f t="shared" si="14"/>
        <v>O2</v>
      </c>
      <c r="J138" s="212">
        <v>2</v>
      </c>
      <c r="K138" s="323" t="s">
        <v>10260</v>
      </c>
      <c r="L138" s="323" t="s">
        <v>543</v>
      </c>
      <c r="M138" s="323" t="s">
        <v>10259</v>
      </c>
      <c r="N138" s="323" t="s">
        <v>10256</v>
      </c>
      <c r="O138" s="323" t="s">
        <v>10258</v>
      </c>
      <c r="P138" s="323" t="s">
        <v>10257</v>
      </c>
      <c r="Q138" s="321"/>
      <c r="R138" s="321">
        <v>2</v>
      </c>
      <c r="S138" s="321"/>
      <c r="T138" s="321"/>
      <c r="U138" s="203" t="s">
        <v>10255</v>
      </c>
    </row>
    <row r="139" spans="1:21" ht="86.4">
      <c r="A139" s="57" t="str">
        <f t="shared" si="10"/>
        <v>regular asuntos de la Corona.</v>
      </c>
      <c r="B139" s="57" t="str">
        <f t="shared" si="11"/>
        <v>132RG</v>
      </c>
      <c r="C139" s="219" t="str">
        <f t="shared" si="12"/>
        <v>HYRG132O2</v>
      </c>
      <c r="D139" s="219" t="s">
        <v>7879</v>
      </c>
      <c r="E139" s="219" t="s">
        <v>7878</v>
      </c>
      <c r="F139" s="212" t="s">
        <v>9807</v>
      </c>
      <c r="G139" s="212" t="str">
        <f t="shared" si="13"/>
        <v>132</v>
      </c>
      <c r="H139" s="220">
        <v>132</v>
      </c>
      <c r="I139" s="212" t="str">
        <f t="shared" si="14"/>
        <v>O2</v>
      </c>
      <c r="J139" s="212">
        <v>2</v>
      </c>
      <c r="K139" s="323" t="s">
        <v>10254</v>
      </c>
      <c r="L139" s="323" t="s">
        <v>543</v>
      </c>
      <c r="M139" s="323" t="s">
        <v>9939</v>
      </c>
      <c r="N139" s="323" t="s">
        <v>10251</v>
      </c>
      <c r="O139" s="323" t="s">
        <v>10253</v>
      </c>
      <c r="P139" s="323" t="s">
        <v>10252</v>
      </c>
      <c r="Q139" s="321"/>
      <c r="R139" s="321">
        <v>2</v>
      </c>
      <c r="S139" s="321"/>
      <c r="T139" s="321"/>
      <c r="U139" s="203" t="s">
        <v>10250</v>
      </c>
    </row>
    <row r="140" spans="1:21" ht="57.6">
      <c r="A140" s="57" t="str">
        <f t="shared" si="10"/>
        <v xml:space="preserve"> Constitución como las leyes.</v>
      </c>
      <c r="B140" s="57" t="str">
        <f t="shared" si="11"/>
        <v>133RG</v>
      </c>
      <c r="C140" s="103" t="str">
        <f t="shared" si="12"/>
        <v>HYRG133O2</v>
      </c>
      <c r="D140" s="103" t="s">
        <v>7879</v>
      </c>
      <c r="E140" s="103" t="s">
        <v>7878</v>
      </c>
      <c r="F140" s="105" t="s">
        <v>9807</v>
      </c>
      <c r="G140" s="105" t="str">
        <f t="shared" si="13"/>
        <v>133</v>
      </c>
      <c r="H140" s="106">
        <v>133</v>
      </c>
      <c r="I140" s="105" t="str">
        <f t="shared" si="14"/>
        <v>O2</v>
      </c>
      <c r="J140" s="105">
        <v>2</v>
      </c>
      <c r="K140" s="117" t="s">
        <v>10249</v>
      </c>
      <c r="L140" s="117" t="s">
        <v>1388</v>
      </c>
      <c r="M140" s="117" t="s">
        <v>10248</v>
      </c>
      <c r="N140" s="117" t="s">
        <v>10247</v>
      </c>
      <c r="O140" s="117" t="s">
        <v>10246</v>
      </c>
      <c r="P140" s="117" t="s">
        <v>10245</v>
      </c>
      <c r="Q140" s="116"/>
      <c r="R140" s="116">
        <v>4</v>
      </c>
      <c r="S140" s="116"/>
      <c r="T140" s="116"/>
      <c r="U140" s="95" t="s">
        <v>10244</v>
      </c>
    </row>
    <row r="141" spans="1:21" ht="72">
      <c r="A141" s="57" t="str">
        <f t="shared" si="10"/>
        <v>ncedidos a título individual.</v>
      </c>
      <c r="B141" s="57" t="str">
        <f t="shared" si="11"/>
        <v>134RG</v>
      </c>
      <c r="C141" s="103" t="str">
        <f t="shared" si="12"/>
        <v>HYRG134O2</v>
      </c>
      <c r="D141" s="103" t="s">
        <v>7879</v>
      </c>
      <c r="E141" s="103" t="s">
        <v>7878</v>
      </c>
      <c r="F141" s="105" t="s">
        <v>9807</v>
      </c>
      <c r="G141" s="105" t="str">
        <f t="shared" si="13"/>
        <v>134</v>
      </c>
      <c r="H141" s="106">
        <v>134</v>
      </c>
      <c r="I141" s="105" t="str">
        <f t="shared" si="14"/>
        <v>O2</v>
      </c>
      <c r="J141" s="105">
        <v>2</v>
      </c>
      <c r="K141" s="117" t="s">
        <v>10243</v>
      </c>
      <c r="L141" s="117" t="s">
        <v>544</v>
      </c>
      <c r="M141" s="117" t="s">
        <v>10242</v>
      </c>
      <c r="N141" s="117" t="s">
        <v>10241</v>
      </c>
      <c r="O141" s="117" t="s">
        <v>10239</v>
      </c>
      <c r="P141" s="117" t="s">
        <v>10240</v>
      </c>
      <c r="Q141" s="116"/>
      <c r="R141" s="116">
        <v>3</v>
      </c>
      <c r="S141" s="116"/>
      <c r="T141" s="116"/>
      <c r="U141" s="95" t="s">
        <v>10238</v>
      </c>
    </row>
    <row r="142" spans="1:21" ht="72">
      <c r="A142" s="57" t="str">
        <f t="shared" si="10"/>
        <v>convoca las Cortes Generales.</v>
      </c>
      <c r="B142" s="57" t="str">
        <f t="shared" si="11"/>
        <v>135RG</v>
      </c>
      <c r="C142" s="103" t="str">
        <f t="shared" si="12"/>
        <v>HYRG135O2</v>
      </c>
      <c r="D142" s="103" t="s">
        <v>7879</v>
      </c>
      <c r="E142" s="103" t="s">
        <v>7878</v>
      </c>
      <c r="F142" s="105" t="s">
        <v>9807</v>
      </c>
      <c r="G142" s="105" t="str">
        <f t="shared" si="13"/>
        <v>135</v>
      </c>
      <c r="H142" s="106">
        <v>135</v>
      </c>
      <c r="I142" s="105" t="str">
        <f t="shared" si="14"/>
        <v>O2</v>
      </c>
      <c r="J142" s="105">
        <v>2</v>
      </c>
      <c r="K142" s="117" t="s">
        <v>10237</v>
      </c>
      <c r="L142" s="117" t="s">
        <v>1388</v>
      </c>
      <c r="M142" s="117" t="s">
        <v>10236</v>
      </c>
      <c r="N142" s="117" t="s">
        <v>10235</v>
      </c>
      <c r="O142" s="117" t="s">
        <v>10234</v>
      </c>
      <c r="P142" s="117" t="s">
        <v>10233</v>
      </c>
      <c r="Q142" s="116"/>
      <c r="R142" s="116">
        <v>4</v>
      </c>
      <c r="S142" s="116"/>
      <c r="T142" s="116"/>
      <c r="U142" s="95" t="s">
        <v>10232</v>
      </c>
    </row>
    <row r="143" spans="1:21" ht="72">
      <c r="A143" s="57" t="str">
        <f t="shared" si="10"/>
        <v>istros por iniciativa propia.</v>
      </c>
      <c r="B143" s="57" t="str">
        <f t="shared" si="11"/>
        <v>136RG</v>
      </c>
      <c r="C143" s="103" t="str">
        <f t="shared" si="12"/>
        <v>HYRG136O2</v>
      </c>
      <c r="D143" s="103" t="s">
        <v>7879</v>
      </c>
      <c r="E143" s="103" t="s">
        <v>7878</v>
      </c>
      <c r="F143" s="105" t="s">
        <v>9807</v>
      </c>
      <c r="G143" s="105" t="str">
        <f t="shared" si="13"/>
        <v>136</v>
      </c>
      <c r="H143" s="106">
        <v>136</v>
      </c>
      <c r="I143" s="105" t="str">
        <f t="shared" si="14"/>
        <v>O2</v>
      </c>
      <c r="J143" s="105">
        <v>2</v>
      </c>
      <c r="K143" s="117" t="s">
        <v>10231</v>
      </c>
      <c r="L143" s="117" t="s">
        <v>544</v>
      </c>
      <c r="M143" s="117" t="s">
        <v>8404</v>
      </c>
      <c r="N143" s="117" t="s">
        <v>10230</v>
      </c>
      <c r="O143" s="117" t="s">
        <v>10228</v>
      </c>
      <c r="P143" s="117" t="s">
        <v>10229</v>
      </c>
      <c r="Q143" s="116"/>
      <c r="R143" s="116">
        <v>3</v>
      </c>
      <c r="S143" s="116"/>
      <c r="T143" s="116"/>
      <c r="U143" s="95" t="s">
        <v>10227</v>
      </c>
    </row>
    <row r="144" spans="1:21" ht="72">
      <c r="A144" s="57" t="str">
        <f t="shared" si="10"/>
        <v>en formaliza el nombramiento.</v>
      </c>
      <c r="B144" s="57" t="str">
        <f t="shared" si="11"/>
        <v>137RG</v>
      </c>
      <c r="C144" s="103" t="str">
        <f t="shared" si="12"/>
        <v>HYRG137O2</v>
      </c>
      <c r="D144" s="103" t="s">
        <v>7879</v>
      </c>
      <c r="E144" s="103" t="s">
        <v>7878</v>
      </c>
      <c r="F144" s="105" t="s">
        <v>9807</v>
      </c>
      <c r="G144" s="105" t="str">
        <f t="shared" si="13"/>
        <v>137</v>
      </c>
      <c r="H144" s="106">
        <v>137</v>
      </c>
      <c r="I144" s="105" t="str">
        <f t="shared" si="14"/>
        <v>O2</v>
      </c>
      <c r="J144" s="105">
        <v>2</v>
      </c>
      <c r="K144" s="117" t="s">
        <v>10226</v>
      </c>
      <c r="L144" s="117" t="s">
        <v>1389</v>
      </c>
      <c r="M144" s="117" t="s">
        <v>10223</v>
      </c>
      <c r="N144" s="117" t="s">
        <v>10225</v>
      </c>
      <c r="O144" s="117" t="s">
        <v>10224</v>
      </c>
      <c r="P144" s="117" t="s">
        <v>8224</v>
      </c>
      <c r="Q144" s="116"/>
      <c r="R144" s="116">
        <v>1</v>
      </c>
      <c r="S144" s="116"/>
      <c r="T144" s="116"/>
      <c r="U144" s="95" t="s">
        <v>10222</v>
      </c>
    </row>
    <row r="145" spans="1:21" ht="43.2">
      <c r="A145" s="57" t="str">
        <f t="shared" si="10"/>
        <v>amento del Príncipe Heredero.</v>
      </c>
      <c r="B145" s="57" t="str">
        <f t="shared" si="11"/>
        <v>138RG</v>
      </c>
      <c r="C145" s="103" t="str">
        <f t="shared" si="12"/>
        <v>HYRG138O2</v>
      </c>
      <c r="D145" s="103" t="s">
        <v>7879</v>
      </c>
      <c r="E145" s="103" t="s">
        <v>7878</v>
      </c>
      <c r="F145" s="105" t="s">
        <v>9807</v>
      </c>
      <c r="G145" s="105" t="str">
        <f t="shared" si="13"/>
        <v>138</v>
      </c>
      <c r="H145" s="106">
        <v>138</v>
      </c>
      <c r="I145" s="105" t="str">
        <f t="shared" si="14"/>
        <v>O2</v>
      </c>
      <c r="J145" s="105">
        <v>2</v>
      </c>
      <c r="K145" s="117" t="s">
        <v>10221</v>
      </c>
      <c r="L145" s="117" t="s">
        <v>1389</v>
      </c>
      <c r="M145" s="117" t="s">
        <v>10217</v>
      </c>
      <c r="N145" s="117" t="s">
        <v>10220</v>
      </c>
      <c r="O145" s="117" t="s">
        <v>10219</v>
      </c>
      <c r="P145" s="117" t="s">
        <v>10218</v>
      </c>
      <c r="Q145" s="116"/>
      <c r="R145" s="116">
        <v>1</v>
      </c>
      <c r="S145" s="116"/>
      <c r="T145" s="116"/>
      <c r="U145" s="95" t="s">
        <v>10216</v>
      </c>
    </row>
    <row r="146" spans="1:21" ht="57.6">
      <c r="A146" s="57" t="str">
        <f t="shared" si="10"/>
        <v>ecen en el juramento del Rey.</v>
      </c>
      <c r="B146" s="57" t="str">
        <f t="shared" si="11"/>
        <v>139RG</v>
      </c>
      <c r="C146" s="103" t="str">
        <f t="shared" si="12"/>
        <v>HYRG139O2</v>
      </c>
      <c r="D146" s="103" t="s">
        <v>7879</v>
      </c>
      <c r="E146" s="103" t="s">
        <v>7878</v>
      </c>
      <c r="F146" s="105" t="s">
        <v>9807</v>
      </c>
      <c r="G146" s="105" t="str">
        <f t="shared" si="13"/>
        <v>139</v>
      </c>
      <c r="H146" s="106">
        <v>139</v>
      </c>
      <c r="I146" s="105" t="str">
        <f t="shared" si="14"/>
        <v>O2</v>
      </c>
      <c r="J146" s="105">
        <v>2</v>
      </c>
      <c r="K146" s="117" t="s">
        <v>10215</v>
      </c>
      <c r="L146" s="117" t="s">
        <v>1388</v>
      </c>
      <c r="M146" s="117" t="s">
        <v>10214</v>
      </c>
      <c r="N146" s="117" t="s">
        <v>10213</v>
      </c>
      <c r="O146" s="117" t="s">
        <v>10212</v>
      </c>
      <c r="P146" s="117" t="s">
        <v>10211</v>
      </c>
      <c r="Q146" s="116"/>
      <c r="R146" s="116">
        <v>4</v>
      </c>
      <c r="S146" s="116"/>
      <c r="T146" s="116"/>
      <c r="U146" s="95" t="s">
        <v>10210</v>
      </c>
    </row>
    <row r="147" spans="1:21" ht="43.2">
      <c r="A147" s="57" t="str">
        <f t="shared" si="10"/>
        <v>amento del Príncipe Heredero.</v>
      </c>
      <c r="B147" s="57" t="str">
        <f t="shared" si="11"/>
        <v>140RG</v>
      </c>
      <c r="C147" s="103" t="str">
        <f t="shared" si="12"/>
        <v>HYRG140O2</v>
      </c>
      <c r="D147" s="103" t="s">
        <v>7879</v>
      </c>
      <c r="E147" s="103" t="s">
        <v>7878</v>
      </c>
      <c r="F147" s="105" t="s">
        <v>9807</v>
      </c>
      <c r="G147" s="105" t="str">
        <f t="shared" si="13"/>
        <v>140</v>
      </c>
      <c r="H147" s="106">
        <v>140</v>
      </c>
      <c r="I147" s="105" t="str">
        <f t="shared" si="14"/>
        <v>O2</v>
      </c>
      <c r="J147" s="105">
        <v>2</v>
      </c>
      <c r="K147" s="117" t="s">
        <v>10209</v>
      </c>
      <c r="L147" s="117" t="s">
        <v>544</v>
      </c>
      <c r="M147" s="117" t="s">
        <v>10208</v>
      </c>
      <c r="N147" s="117" t="s">
        <v>10207</v>
      </c>
      <c r="O147" s="117" t="s">
        <v>10205</v>
      </c>
      <c r="P147" s="117" t="s">
        <v>10206</v>
      </c>
      <c r="Q147" s="116"/>
      <c r="R147" s="116">
        <v>3</v>
      </c>
      <c r="S147" s="116"/>
      <c r="T147" s="116"/>
      <c r="U147" s="95" t="s">
        <v>10204</v>
      </c>
    </row>
    <row r="148" spans="1:21" ht="72">
      <c r="A148" s="57" t="str">
        <f t="shared" si="10"/>
        <v xml:space="preserve"> específica de sus funciones.</v>
      </c>
      <c r="B148" s="57" t="str">
        <f t="shared" si="11"/>
        <v>141RG</v>
      </c>
      <c r="C148" s="103" t="str">
        <f t="shared" si="12"/>
        <v>HYRG141O2</v>
      </c>
      <c r="D148" s="103" t="s">
        <v>7879</v>
      </c>
      <c r="E148" s="103" t="s">
        <v>7878</v>
      </c>
      <c r="F148" s="105" t="s">
        <v>9807</v>
      </c>
      <c r="G148" s="105" t="str">
        <f t="shared" si="13"/>
        <v>141</v>
      </c>
      <c r="H148" s="106">
        <v>141</v>
      </c>
      <c r="I148" s="105" t="str">
        <f t="shared" si="14"/>
        <v>O2</v>
      </c>
      <c r="J148" s="105">
        <v>2</v>
      </c>
      <c r="K148" s="117" t="s">
        <v>10203</v>
      </c>
      <c r="L148" s="117" t="s">
        <v>1389</v>
      </c>
      <c r="M148" s="117" t="s">
        <v>10199</v>
      </c>
      <c r="N148" s="117" t="s">
        <v>10202</v>
      </c>
      <c r="O148" s="117" t="s">
        <v>10201</v>
      </c>
      <c r="P148" s="117" t="s">
        <v>10200</v>
      </c>
      <c r="Q148" s="116"/>
      <c r="R148" s="116">
        <v>1</v>
      </c>
      <c r="S148" s="116"/>
      <c r="T148" s="116"/>
      <c r="U148" s="95" t="s">
        <v>10198</v>
      </c>
    </row>
    <row r="149" spans="1:21" ht="72">
      <c r="A149" s="57" t="str">
        <f t="shared" si="10"/>
        <v>efrendo en los actos del Rey.</v>
      </c>
      <c r="B149" s="57" t="str">
        <f t="shared" si="11"/>
        <v>142RG</v>
      </c>
      <c r="C149" s="103" t="str">
        <f t="shared" si="12"/>
        <v>HYRG142O2</v>
      </c>
      <c r="D149" s="103" t="s">
        <v>7879</v>
      </c>
      <c r="E149" s="103" t="s">
        <v>7878</v>
      </c>
      <c r="F149" s="105" t="s">
        <v>9807</v>
      </c>
      <c r="G149" s="105" t="str">
        <f t="shared" si="13"/>
        <v>142</v>
      </c>
      <c r="H149" s="106">
        <v>142</v>
      </c>
      <c r="I149" s="105" t="str">
        <f t="shared" si="14"/>
        <v>O2</v>
      </c>
      <c r="J149" s="105">
        <v>2</v>
      </c>
      <c r="K149" s="117" t="s">
        <v>10197</v>
      </c>
      <c r="L149" s="117" t="s">
        <v>543</v>
      </c>
      <c r="M149" s="117" t="s">
        <v>9332</v>
      </c>
      <c r="N149" s="117" t="s">
        <v>10136</v>
      </c>
      <c r="O149" s="117" t="s">
        <v>10168</v>
      </c>
      <c r="P149" s="117" t="s">
        <v>10196</v>
      </c>
      <c r="Q149" s="116"/>
      <c r="R149" s="116">
        <v>2</v>
      </c>
      <c r="S149" s="116"/>
      <c r="T149" s="116"/>
      <c r="U149" s="95" t="s">
        <v>10195</v>
      </c>
    </row>
    <row r="150" spans="1:21" ht="86.4">
      <c r="A150" s="57" t="str">
        <f t="shared" si="10"/>
        <v xml:space="preserve"> es conferir validez al acto.</v>
      </c>
      <c r="B150" s="57" t="str">
        <f t="shared" si="11"/>
        <v>143RG</v>
      </c>
      <c r="C150" s="103" t="str">
        <f t="shared" si="12"/>
        <v>HYRG143O2</v>
      </c>
      <c r="D150" s="103" t="s">
        <v>7879</v>
      </c>
      <c r="E150" s="103" t="s">
        <v>7878</v>
      </c>
      <c r="F150" s="105" t="s">
        <v>9807</v>
      </c>
      <c r="G150" s="105" t="str">
        <f t="shared" si="13"/>
        <v>143</v>
      </c>
      <c r="H150" s="106">
        <v>143</v>
      </c>
      <c r="I150" s="105" t="str">
        <f t="shared" si="14"/>
        <v>O2</v>
      </c>
      <c r="J150" s="105">
        <v>2</v>
      </c>
      <c r="K150" s="117" t="s">
        <v>10194</v>
      </c>
      <c r="L150" s="117" t="s">
        <v>1389</v>
      </c>
      <c r="M150" s="117" t="s">
        <v>10190</v>
      </c>
      <c r="N150" s="117" t="s">
        <v>10193</v>
      </c>
      <c r="O150" s="117" t="s">
        <v>10192</v>
      </c>
      <c r="P150" s="117" t="s">
        <v>10191</v>
      </c>
      <c r="Q150" s="116"/>
      <c r="R150" s="116">
        <v>1</v>
      </c>
      <c r="S150" s="116"/>
      <c r="T150" s="116"/>
      <c r="U150" s="95" t="s">
        <v>10189</v>
      </c>
    </row>
    <row r="151" spans="1:21" ht="72">
      <c r="A151" s="57" t="str">
        <f t="shared" si="10"/>
        <v>n general requieren refrendo.</v>
      </c>
      <c r="B151" s="57" t="str">
        <f t="shared" si="11"/>
        <v>144RG</v>
      </c>
      <c r="C151" s="103" t="str">
        <f t="shared" si="12"/>
        <v>HYRG144O2</v>
      </c>
      <c r="D151" s="103" t="s">
        <v>7879</v>
      </c>
      <c r="E151" s="103" t="s">
        <v>7878</v>
      </c>
      <c r="F151" s="105" t="s">
        <v>9807</v>
      </c>
      <c r="G151" s="105" t="str">
        <f t="shared" si="13"/>
        <v>144</v>
      </c>
      <c r="H151" s="106">
        <v>144</v>
      </c>
      <c r="I151" s="105" t="str">
        <f t="shared" si="14"/>
        <v>O2</v>
      </c>
      <c r="J151" s="105">
        <v>2</v>
      </c>
      <c r="K151" s="117" t="s">
        <v>10188</v>
      </c>
      <c r="L151" s="117" t="s">
        <v>544</v>
      </c>
      <c r="M151" s="117" t="s">
        <v>10187</v>
      </c>
      <c r="N151" s="117" t="s">
        <v>10186</v>
      </c>
      <c r="O151" s="117" t="s">
        <v>10184</v>
      </c>
      <c r="P151" s="117" t="s">
        <v>10185</v>
      </c>
      <c r="Q151" s="116"/>
      <c r="R151" s="116">
        <v>3</v>
      </c>
      <c r="S151" s="116"/>
      <c r="T151" s="116"/>
      <c r="U151" s="95" t="s">
        <v>10183</v>
      </c>
    </row>
    <row r="152" spans="1:21" ht="72">
      <c r="A152" s="57" t="str">
        <f t="shared" si="10"/>
        <v>te acto sí requiere refrendo.</v>
      </c>
      <c r="B152" s="57" t="str">
        <f t="shared" si="11"/>
        <v>145RG</v>
      </c>
      <c r="C152" s="103" t="str">
        <f t="shared" si="12"/>
        <v>HYRG145O2</v>
      </c>
      <c r="D152" s="103" t="s">
        <v>7879</v>
      </c>
      <c r="E152" s="103" t="s">
        <v>7878</v>
      </c>
      <c r="F152" s="105" t="s">
        <v>9807</v>
      </c>
      <c r="G152" s="105" t="str">
        <f t="shared" si="13"/>
        <v>145</v>
      </c>
      <c r="H152" s="106">
        <v>145</v>
      </c>
      <c r="I152" s="105" t="str">
        <f t="shared" si="14"/>
        <v>O2</v>
      </c>
      <c r="J152" s="105">
        <v>2</v>
      </c>
      <c r="K152" s="117" t="s">
        <v>10182</v>
      </c>
      <c r="L152" s="117" t="s">
        <v>543</v>
      </c>
      <c r="M152" s="117" t="s">
        <v>10181</v>
      </c>
      <c r="N152" s="117" t="s">
        <v>10135</v>
      </c>
      <c r="O152" s="117" t="s">
        <v>10172</v>
      </c>
      <c r="P152" s="117" t="s">
        <v>10180</v>
      </c>
      <c r="Q152" s="116"/>
      <c r="R152" s="116">
        <v>2</v>
      </c>
      <c r="S152" s="116"/>
      <c r="T152" s="116"/>
      <c r="U152" s="95" t="s">
        <v>10179</v>
      </c>
    </row>
    <row r="153" spans="1:21" ht="86.4">
      <c r="A153" s="57" t="str">
        <f t="shared" si="10"/>
        <v>cciones sí requiere refrendo.</v>
      </c>
      <c r="B153" s="57" t="str">
        <f t="shared" si="11"/>
        <v>146RG</v>
      </c>
      <c r="C153" s="103" t="str">
        <f t="shared" si="12"/>
        <v>HYRG146O2</v>
      </c>
      <c r="D153" s="103" t="s">
        <v>7879</v>
      </c>
      <c r="E153" s="103" t="s">
        <v>7878</v>
      </c>
      <c r="F153" s="105" t="s">
        <v>9807</v>
      </c>
      <c r="G153" s="105" t="str">
        <f t="shared" si="13"/>
        <v>146</v>
      </c>
      <c r="H153" s="106">
        <v>146</v>
      </c>
      <c r="I153" s="105" t="str">
        <f t="shared" si="14"/>
        <v>O2</v>
      </c>
      <c r="J153" s="105">
        <v>2</v>
      </c>
      <c r="K153" s="117" t="s">
        <v>10178</v>
      </c>
      <c r="L153" s="117" t="s">
        <v>543</v>
      </c>
      <c r="M153" s="117" t="s">
        <v>10177</v>
      </c>
      <c r="N153" s="117" t="s">
        <v>9332</v>
      </c>
      <c r="O153" s="117" t="s">
        <v>10176</v>
      </c>
      <c r="P153" s="117" t="s">
        <v>10175</v>
      </c>
      <c r="Q153" s="116"/>
      <c r="R153" s="116">
        <v>2</v>
      </c>
      <c r="S153" s="116"/>
      <c r="T153" s="116"/>
      <c r="U153" s="95" t="s">
        <v>10174</v>
      </c>
    </row>
    <row r="154" spans="1:21" ht="72">
      <c r="A154" s="57" t="str">
        <f t="shared" si="10"/>
        <v xml:space="preserve"> composición de la Casa Real.</v>
      </c>
      <c r="B154" s="57" t="str">
        <f t="shared" si="11"/>
        <v>147RG</v>
      </c>
      <c r="C154" s="103" t="str">
        <f t="shared" si="12"/>
        <v>HYRG147O2</v>
      </c>
      <c r="D154" s="103" t="s">
        <v>7879</v>
      </c>
      <c r="E154" s="103" t="s">
        <v>7878</v>
      </c>
      <c r="F154" s="105" t="s">
        <v>9807</v>
      </c>
      <c r="G154" s="105" t="str">
        <f t="shared" si="13"/>
        <v>147</v>
      </c>
      <c r="H154" s="106">
        <v>147</v>
      </c>
      <c r="I154" s="105" t="str">
        <f t="shared" si="14"/>
        <v>O2</v>
      </c>
      <c r="J154" s="105">
        <v>2</v>
      </c>
      <c r="K154" s="117" t="s">
        <v>10173</v>
      </c>
      <c r="L154" s="117" t="s">
        <v>543</v>
      </c>
      <c r="M154" s="117" t="s">
        <v>9332</v>
      </c>
      <c r="N154" s="117" t="s">
        <v>8556</v>
      </c>
      <c r="O154" s="117" t="s">
        <v>10172</v>
      </c>
      <c r="P154" s="117" t="s">
        <v>10171</v>
      </c>
      <c r="Q154" s="116"/>
      <c r="R154" s="116">
        <v>2</v>
      </c>
      <c r="S154" s="116"/>
      <c r="T154" s="116"/>
      <c r="U154" s="95" t="s">
        <v>10170</v>
      </c>
    </row>
    <row r="155" spans="1:21" ht="72">
      <c r="A155" s="57" t="str">
        <f t="shared" si="10"/>
        <v>istros sí requiere propuesta.</v>
      </c>
      <c r="B155" s="57" t="str">
        <f t="shared" si="11"/>
        <v>148RG</v>
      </c>
      <c r="C155" s="103" t="str">
        <f t="shared" si="12"/>
        <v>HYRG148O2</v>
      </c>
      <c r="D155" s="103" t="s">
        <v>7879</v>
      </c>
      <c r="E155" s="103" t="s">
        <v>7878</v>
      </c>
      <c r="F155" s="105" t="s">
        <v>9807</v>
      </c>
      <c r="G155" s="105" t="str">
        <f t="shared" si="13"/>
        <v>148</v>
      </c>
      <c r="H155" s="106">
        <v>148</v>
      </c>
      <c r="I155" s="105" t="str">
        <f t="shared" si="14"/>
        <v>O2</v>
      </c>
      <c r="J155" s="105">
        <v>2</v>
      </c>
      <c r="K155" s="117" t="s">
        <v>10169</v>
      </c>
      <c r="L155" s="117" t="s">
        <v>1389</v>
      </c>
      <c r="M155" s="117" t="s">
        <v>9332</v>
      </c>
      <c r="N155" s="117" t="s">
        <v>10168</v>
      </c>
      <c r="O155" s="117" t="s">
        <v>10167</v>
      </c>
      <c r="P155" s="117" t="s">
        <v>10166</v>
      </c>
      <c r="Q155" s="116"/>
      <c r="R155" s="116">
        <v>1</v>
      </c>
      <c r="S155" s="116"/>
      <c r="T155" s="116"/>
      <c r="U155" s="95" t="s">
        <v>10165</v>
      </c>
    </row>
    <row r="156" spans="1:21" ht="72">
      <c r="A156" s="57" t="str">
        <f t="shared" si="10"/>
        <v>r la naturaleza de la Corona.</v>
      </c>
      <c r="B156" s="57" t="str">
        <f t="shared" si="11"/>
        <v>149RG</v>
      </c>
      <c r="C156" s="103" t="str">
        <f t="shared" si="12"/>
        <v>HYRG149O2</v>
      </c>
      <c r="D156" s="103" t="s">
        <v>7879</v>
      </c>
      <c r="E156" s="103" t="s">
        <v>7878</v>
      </c>
      <c r="F156" s="105" t="s">
        <v>9807</v>
      </c>
      <c r="G156" s="105" t="str">
        <f t="shared" si="13"/>
        <v>149</v>
      </c>
      <c r="H156" s="106">
        <v>149</v>
      </c>
      <c r="I156" s="105" t="str">
        <f t="shared" si="14"/>
        <v>O2</v>
      </c>
      <c r="J156" s="105">
        <v>2</v>
      </c>
      <c r="K156" s="117" t="s">
        <v>10164</v>
      </c>
      <c r="L156" s="117" t="s">
        <v>543</v>
      </c>
      <c r="M156" s="117" t="s">
        <v>10163</v>
      </c>
      <c r="N156" s="117" t="s">
        <v>10160</v>
      </c>
      <c r="O156" s="117" t="s">
        <v>10162</v>
      </c>
      <c r="P156" s="117" t="s">
        <v>10161</v>
      </c>
      <c r="Q156" s="116"/>
      <c r="R156" s="116">
        <v>2</v>
      </c>
      <c r="S156" s="116"/>
      <c r="T156" s="116"/>
      <c r="U156" s="95" t="s">
        <v>10159</v>
      </c>
    </row>
    <row r="157" spans="1:21" ht="57.6">
      <c r="A157" s="57" t="str">
        <f t="shared" si="10"/>
        <v xml:space="preserve"> VI regula el Poder Judicial.</v>
      </c>
      <c r="B157" s="57" t="str">
        <f t="shared" si="11"/>
        <v>150RG</v>
      </c>
      <c r="C157" s="103" t="str">
        <f t="shared" si="12"/>
        <v>HYRG150O2</v>
      </c>
      <c r="D157" s="103" t="s">
        <v>7879</v>
      </c>
      <c r="E157" s="103" t="s">
        <v>7878</v>
      </c>
      <c r="F157" s="105" t="s">
        <v>9807</v>
      </c>
      <c r="G157" s="105" t="str">
        <f t="shared" si="13"/>
        <v>150</v>
      </c>
      <c r="H157" s="106">
        <v>150</v>
      </c>
      <c r="I157" s="105" t="str">
        <f t="shared" si="14"/>
        <v>O2</v>
      </c>
      <c r="J157" s="105">
        <v>2</v>
      </c>
      <c r="K157" s="117" t="s">
        <v>10158</v>
      </c>
      <c r="L157" s="117" t="s">
        <v>543</v>
      </c>
      <c r="M157" s="117" t="s">
        <v>10157</v>
      </c>
      <c r="N157" s="117" t="s">
        <v>10004</v>
      </c>
      <c r="O157" s="117" t="s">
        <v>10002</v>
      </c>
      <c r="P157" s="117" t="s">
        <v>9162</v>
      </c>
      <c r="Q157" s="116"/>
      <c r="R157" s="116">
        <v>2</v>
      </c>
      <c r="S157" s="116"/>
      <c r="T157" s="116"/>
      <c r="U157" s="95" t="s">
        <v>10156</v>
      </c>
    </row>
    <row r="158" spans="1:21" ht="57.6">
      <c r="A158" s="57" t="str">
        <f t="shared" si="10"/>
        <v>epresentan al pueblo español.</v>
      </c>
      <c r="B158" s="57" t="str">
        <f t="shared" si="11"/>
        <v>151RG</v>
      </c>
      <c r="C158" s="103" t="str">
        <f t="shared" si="12"/>
        <v>HYRG151O2</v>
      </c>
      <c r="D158" s="103" t="s">
        <v>7879</v>
      </c>
      <c r="E158" s="103" t="s">
        <v>7878</v>
      </c>
      <c r="F158" s="105" t="s">
        <v>9807</v>
      </c>
      <c r="G158" s="105" t="str">
        <f t="shared" si="13"/>
        <v>151</v>
      </c>
      <c r="H158" s="106">
        <v>151</v>
      </c>
      <c r="I158" s="105" t="str">
        <f t="shared" si="14"/>
        <v>O2</v>
      </c>
      <c r="J158" s="105">
        <v>2</v>
      </c>
      <c r="K158" s="117" t="s">
        <v>10155</v>
      </c>
      <c r="L158" s="117" t="s">
        <v>544</v>
      </c>
      <c r="M158" s="117" t="s">
        <v>10154</v>
      </c>
      <c r="N158" s="117" t="s">
        <v>10153</v>
      </c>
      <c r="O158" s="117" t="s">
        <v>10151</v>
      </c>
      <c r="P158" s="117" t="s">
        <v>10152</v>
      </c>
      <c r="Q158" s="116"/>
      <c r="R158" s="116">
        <v>3</v>
      </c>
      <c r="S158" s="116"/>
      <c r="T158" s="116"/>
      <c r="U158" s="95" t="s">
        <v>10150</v>
      </c>
    </row>
    <row r="159" spans="1:21" ht="57.6">
      <c r="A159" s="57" t="str">
        <f t="shared" si="10"/>
        <v>la elección de los Diputados.</v>
      </c>
      <c r="B159" s="57" t="str">
        <f t="shared" si="11"/>
        <v>152RG</v>
      </c>
      <c r="C159" s="103" t="str">
        <f t="shared" si="12"/>
        <v>HYRG152O2</v>
      </c>
      <c r="D159" s="103" t="s">
        <v>7879</v>
      </c>
      <c r="E159" s="103" t="s">
        <v>7878</v>
      </c>
      <c r="F159" s="105" t="s">
        <v>9807</v>
      </c>
      <c r="G159" s="105" t="str">
        <f t="shared" si="13"/>
        <v>152</v>
      </c>
      <c r="H159" s="106">
        <v>152</v>
      </c>
      <c r="I159" s="105" t="str">
        <f t="shared" si="14"/>
        <v>O2</v>
      </c>
      <c r="J159" s="105">
        <v>2</v>
      </c>
      <c r="K159" s="117" t="s">
        <v>10149</v>
      </c>
      <c r="L159" s="117" t="s">
        <v>1389</v>
      </c>
      <c r="M159" s="117" t="s">
        <v>10146</v>
      </c>
      <c r="N159" s="117" t="s">
        <v>10148</v>
      </c>
      <c r="O159" s="117" t="s">
        <v>10141</v>
      </c>
      <c r="P159" s="117" t="s">
        <v>10147</v>
      </c>
      <c r="Q159" s="116"/>
      <c r="R159" s="116">
        <v>1</v>
      </c>
      <c r="S159" s="116"/>
      <c r="T159" s="116"/>
      <c r="U159" s="95" t="s">
        <v>10145</v>
      </c>
    </row>
    <row r="160" spans="1:21" ht="57.6">
      <c r="A160" s="57" t="str">
        <f t="shared" si="10"/>
        <v>o censitario no es utilizado.</v>
      </c>
      <c r="B160" s="57" t="str">
        <f t="shared" si="11"/>
        <v>153RG</v>
      </c>
      <c r="C160" s="103" t="str">
        <f t="shared" si="12"/>
        <v>HYRG153O2</v>
      </c>
      <c r="D160" s="103" t="s">
        <v>7879</v>
      </c>
      <c r="E160" s="103" t="s">
        <v>7878</v>
      </c>
      <c r="F160" s="105" t="s">
        <v>9807</v>
      </c>
      <c r="G160" s="105" t="str">
        <f t="shared" si="13"/>
        <v>153</v>
      </c>
      <c r="H160" s="106">
        <v>153</v>
      </c>
      <c r="I160" s="105" t="str">
        <f t="shared" si="14"/>
        <v>O2</v>
      </c>
      <c r="J160" s="105">
        <v>2</v>
      </c>
      <c r="K160" s="117" t="s">
        <v>10144</v>
      </c>
      <c r="L160" s="117" t="s">
        <v>544</v>
      </c>
      <c r="M160" s="117" t="s">
        <v>10143</v>
      </c>
      <c r="N160" s="117" t="s">
        <v>10142</v>
      </c>
      <c r="O160" s="117" t="s">
        <v>10140</v>
      </c>
      <c r="P160" s="117" t="s">
        <v>10141</v>
      </c>
      <c r="Q160" s="116"/>
      <c r="R160" s="116">
        <v>3</v>
      </c>
      <c r="S160" s="116"/>
      <c r="T160" s="116"/>
      <c r="U160" s="95" t="s">
        <v>10139</v>
      </c>
    </row>
    <row r="161" spans="1:21" ht="57.6">
      <c r="A161" s="57" t="str">
        <f t="shared" si="10"/>
        <v>nción en una sesión conjunta.</v>
      </c>
      <c r="B161" s="57" t="str">
        <f t="shared" si="11"/>
        <v>154RG</v>
      </c>
      <c r="C161" s="103" t="str">
        <f t="shared" si="12"/>
        <v>HYRG154O2</v>
      </c>
      <c r="D161" s="103" t="s">
        <v>7879</v>
      </c>
      <c r="E161" s="103" t="s">
        <v>7878</v>
      </c>
      <c r="F161" s="105" t="s">
        <v>9807</v>
      </c>
      <c r="G161" s="105" t="str">
        <f t="shared" si="13"/>
        <v>154</v>
      </c>
      <c r="H161" s="106">
        <v>154</v>
      </c>
      <c r="I161" s="105" t="str">
        <f t="shared" si="14"/>
        <v>O2</v>
      </c>
      <c r="J161" s="105">
        <v>2</v>
      </c>
      <c r="K161" s="117" t="s">
        <v>10138</v>
      </c>
      <c r="L161" s="117" t="s">
        <v>543</v>
      </c>
      <c r="M161" s="117" t="s">
        <v>10137</v>
      </c>
      <c r="N161" s="117" t="s">
        <v>10135</v>
      </c>
      <c r="O161" s="117" t="s">
        <v>9332</v>
      </c>
      <c r="P161" s="117" t="s">
        <v>10136</v>
      </c>
      <c r="Q161" s="116"/>
      <c r="R161" s="116">
        <v>2</v>
      </c>
      <c r="S161" s="116"/>
      <c r="T161" s="116"/>
      <c r="U161" s="95" t="s">
        <v>10134</v>
      </c>
    </row>
    <row r="162" spans="1:21" ht="72">
      <c r="A162" s="57" t="str">
        <f t="shared" si="10"/>
        <v>solo en este caso específico.</v>
      </c>
      <c r="B162" s="57" t="str">
        <f t="shared" si="11"/>
        <v>155RG</v>
      </c>
      <c r="C162" s="103" t="str">
        <f t="shared" si="12"/>
        <v>HYRG155O2</v>
      </c>
      <c r="D162" s="103" t="s">
        <v>7879</v>
      </c>
      <c r="E162" s="103" t="s">
        <v>7878</v>
      </c>
      <c r="F162" s="105" t="s">
        <v>9807</v>
      </c>
      <c r="G162" s="105" t="str">
        <f t="shared" si="13"/>
        <v>155</v>
      </c>
      <c r="H162" s="106">
        <v>155</v>
      </c>
      <c r="I162" s="105" t="str">
        <f t="shared" si="14"/>
        <v>O2</v>
      </c>
      <c r="J162" s="105">
        <v>2</v>
      </c>
      <c r="K162" s="117" t="s">
        <v>10133</v>
      </c>
      <c r="L162" s="117" t="s">
        <v>544</v>
      </c>
      <c r="M162" s="117" t="s">
        <v>10132</v>
      </c>
      <c r="N162" s="117" t="s">
        <v>10131</v>
      </c>
      <c r="O162" s="117" t="s">
        <v>10129</v>
      </c>
      <c r="P162" s="117" t="s">
        <v>10130</v>
      </c>
      <c r="Q162" s="116"/>
      <c r="R162" s="116">
        <v>3</v>
      </c>
      <c r="S162" s="116"/>
      <c r="T162" s="116"/>
      <c r="U162" s="95" t="s">
        <v>10128</v>
      </c>
    </row>
    <row r="163" spans="1:21" ht="72">
      <c r="A163" s="57" t="str">
        <f t="shared" si="10"/>
        <v>propia Diputación Permanente.</v>
      </c>
      <c r="B163" s="57" t="str">
        <f t="shared" si="11"/>
        <v>156RG</v>
      </c>
      <c r="C163" s="103" t="str">
        <f t="shared" si="12"/>
        <v>HYRG156O2</v>
      </c>
      <c r="D163" s="103" t="s">
        <v>7879</v>
      </c>
      <c r="E163" s="103" t="s">
        <v>7878</v>
      </c>
      <c r="F163" s="105" t="s">
        <v>9807</v>
      </c>
      <c r="G163" s="105" t="str">
        <f t="shared" si="13"/>
        <v>156</v>
      </c>
      <c r="H163" s="106">
        <v>156</v>
      </c>
      <c r="I163" s="105" t="str">
        <f t="shared" si="14"/>
        <v>O2</v>
      </c>
      <c r="J163" s="105">
        <v>2</v>
      </c>
      <c r="K163" s="117" t="s">
        <v>10127</v>
      </c>
      <c r="L163" s="117" t="s">
        <v>543</v>
      </c>
      <c r="M163" s="117" t="s">
        <v>10126</v>
      </c>
      <c r="N163" s="117" t="s">
        <v>10123</v>
      </c>
      <c r="O163" s="117" t="s">
        <v>10125</v>
      </c>
      <c r="P163" s="117" t="s">
        <v>10124</v>
      </c>
      <c r="Q163" s="116"/>
      <c r="R163" s="116">
        <v>2</v>
      </c>
      <c r="S163" s="116"/>
      <c r="T163" s="116"/>
      <c r="U163" s="95" t="s">
        <v>10122</v>
      </c>
    </row>
    <row r="164" spans="1:21" ht="43.2">
      <c r="A164" s="57" t="str">
        <f t="shared" si="10"/>
        <v>onstitucionalmente permitido.</v>
      </c>
      <c r="B164" s="57" t="str">
        <f t="shared" si="11"/>
        <v>157RG</v>
      </c>
      <c r="C164" s="103" t="str">
        <f t="shared" si="12"/>
        <v>HYRG157O2</v>
      </c>
      <c r="D164" s="103" t="s">
        <v>7879</v>
      </c>
      <c r="E164" s="103" t="s">
        <v>7878</v>
      </c>
      <c r="F164" s="105" t="s">
        <v>9807</v>
      </c>
      <c r="G164" s="105" t="str">
        <f t="shared" si="13"/>
        <v>157</v>
      </c>
      <c r="H164" s="106">
        <v>157</v>
      </c>
      <c r="I164" s="105" t="str">
        <f t="shared" si="14"/>
        <v>O2</v>
      </c>
      <c r="J164" s="105">
        <v>2</v>
      </c>
      <c r="K164" s="117" t="s">
        <v>10121</v>
      </c>
      <c r="L164" s="117" t="s">
        <v>544</v>
      </c>
      <c r="M164" s="117" t="s">
        <v>10120</v>
      </c>
      <c r="N164" s="117" t="s">
        <v>10119</v>
      </c>
      <c r="O164" s="117" t="s">
        <v>10117</v>
      </c>
      <c r="P164" s="117" t="s">
        <v>10118</v>
      </c>
      <c r="Q164" s="116"/>
      <c r="R164" s="116">
        <v>3</v>
      </c>
      <c r="S164" s="116"/>
      <c r="T164" s="116"/>
      <c r="U164" s="95" t="s">
        <v>10116</v>
      </c>
    </row>
    <row r="165" spans="1:21" ht="57.6">
      <c r="A165" s="57" t="str">
        <f t="shared" si="10"/>
        <v xml:space="preserve"> al Rey a declarar la guerra.</v>
      </c>
      <c r="B165" s="57" t="str">
        <f t="shared" si="11"/>
        <v>158RG</v>
      </c>
      <c r="C165" s="103" t="str">
        <f t="shared" si="12"/>
        <v>HYRG158O2</v>
      </c>
      <c r="D165" s="103" t="s">
        <v>7879</v>
      </c>
      <c r="E165" s="103" t="s">
        <v>7878</v>
      </c>
      <c r="F165" s="105" t="s">
        <v>9807</v>
      </c>
      <c r="G165" s="105" t="str">
        <f t="shared" si="13"/>
        <v>158</v>
      </c>
      <c r="H165" s="106">
        <v>158</v>
      </c>
      <c r="I165" s="105" t="str">
        <f t="shared" si="14"/>
        <v>O2</v>
      </c>
      <c r="J165" s="105">
        <v>2</v>
      </c>
      <c r="K165" s="117" t="s">
        <v>10115</v>
      </c>
      <c r="L165" s="117" t="s">
        <v>1388</v>
      </c>
      <c r="M165" s="117" t="s">
        <v>10114</v>
      </c>
      <c r="N165" s="117" t="s">
        <v>10113</v>
      </c>
      <c r="O165" s="117" t="s">
        <v>10112</v>
      </c>
      <c r="P165" s="117" t="s">
        <v>10111</v>
      </c>
      <c r="Q165" s="116"/>
      <c r="R165" s="116">
        <v>4</v>
      </c>
      <c r="S165" s="116"/>
      <c r="T165" s="116"/>
      <c r="U165" s="95" t="s">
        <v>10110</v>
      </c>
    </row>
    <row r="166" spans="1:21" ht="43.2">
      <c r="A166" s="57" t="str">
        <f t="shared" si="10"/>
        <v>l primer periodo de sesiones.</v>
      </c>
      <c r="B166" s="57" t="str">
        <f t="shared" si="11"/>
        <v>159RG</v>
      </c>
      <c r="C166" s="103" t="str">
        <f t="shared" si="12"/>
        <v>HYRG159O2</v>
      </c>
      <c r="D166" s="103" t="s">
        <v>7879</v>
      </c>
      <c r="E166" s="103" t="s">
        <v>7878</v>
      </c>
      <c r="F166" s="105" t="s">
        <v>9807</v>
      </c>
      <c r="G166" s="105" t="str">
        <f t="shared" si="13"/>
        <v>159</v>
      </c>
      <c r="H166" s="106">
        <v>159</v>
      </c>
      <c r="I166" s="105" t="str">
        <f t="shared" si="14"/>
        <v>O2</v>
      </c>
      <c r="J166" s="105">
        <v>2</v>
      </c>
      <c r="K166" s="117" t="s">
        <v>10109</v>
      </c>
      <c r="L166" s="117" t="s">
        <v>1389</v>
      </c>
      <c r="M166" s="117" t="s">
        <v>10106</v>
      </c>
      <c r="N166" s="117" t="s">
        <v>10108</v>
      </c>
      <c r="O166" s="117" t="s">
        <v>10107</v>
      </c>
      <c r="P166" s="117" t="s">
        <v>10102</v>
      </c>
      <c r="Q166" s="116"/>
      <c r="R166" s="116">
        <v>1</v>
      </c>
      <c r="S166" s="116"/>
      <c r="T166" s="116"/>
      <c r="U166" s="95" t="s">
        <v>10105</v>
      </c>
    </row>
    <row r="167" spans="1:21" ht="43.2">
      <c r="A167" s="57" t="str">
        <f t="shared" si="10"/>
        <v>riodo de sesiones del Senado.</v>
      </c>
      <c r="B167" s="57" t="str">
        <f t="shared" si="11"/>
        <v>160RG</v>
      </c>
      <c r="C167" s="103" t="str">
        <f t="shared" si="12"/>
        <v>HYRG160O2</v>
      </c>
      <c r="D167" s="103" t="s">
        <v>7879</v>
      </c>
      <c r="E167" s="103" t="s">
        <v>7878</v>
      </c>
      <c r="F167" s="105" t="s">
        <v>9807</v>
      </c>
      <c r="G167" s="105" t="str">
        <f t="shared" si="13"/>
        <v>160</v>
      </c>
      <c r="H167" s="106">
        <v>160</v>
      </c>
      <c r="I167" s="105" t="str">
        <f t="shared" si="14"/>
        <v>O2</v>
      </c>
      <c r="J167" s="105">
        <v>2</v>
      </c>
      <c r="K167" s="117" t="s">
        <v>10104</v>
      </c>
      <c r="L167" s="117" t="s">
        <v>1389</v>
      </c>
      <c r="M167" s="117" t="s">
        <v>10100</v>
      </c>
      <c r="N167" s="117" t="s">
        <v>10103</v>
      </c>
      <c r="O167" s="117" t="s">
        <v>10102</v>
      </c>
      <c r="P167" s="117" t="s">
        <v>10101</v>
      </c>
      <c r="Q167" s="116"/>
      <c r="R167" s="116">
        <v>1</v>
      </c>
      <c r="S167" s="116"/>
      <c r="T167" s="116"/>
      <c r="U167" s="95" t="s">
        <v>10099</v>
      </c>
    </row>
    <row r="168" spans="1:21" ht="57.6">
      <c r="A168" s="57" t="str">
        <f t="shared" si="10"/>
        <v>ra el reglamento por sí solo.</v>
      </c>
      <c r="B168" s="57" t="str">
        <f t="shared" si="11"/>
        <v>161RG</v>
      </c>
      <c r="C168" s="103" t="str">
        <f t="shared" si="12"/>
        <v>HYRG161O2</v>
      </c>
      <c r="D168" s="103" t="s">
        <v>7879</v>
      </c>
      <c r="E168" s="103" t="s">
        <v>7878</v>
      </c>
      <c r="F168" s="105" t="s">
        <v>9807</v>
      </c>
      <c r="G168" s="105" t="str">
        <f t="shared" si="13"/>
        <v>161</v>
      </c>
      <c r="H168" s="106">
        <v>161</v>
      </c>
      <c r="I168" s="105" t="str">
        <f t="shared" si="14"/>
        <v>O2</v>
      </c>
      <c r="J168" s="105">
        <v>2</v>
      </c>
      <c r="K168" s="117" t="s">
        <v>10098</v>
      </c>
      <c r="L168" s="117" t="s">
        <v>543</v>
      </c>
      <c r="M168" s="117" t="s">
        <v>10097</v>
      </c>
      <c r="N168" s="117" t="s">
        <v>10095</v>
      </c>
      <c r="O168" s="117" t="s">
        <v>10080</v>
      </c>
      <c r="P168" s="117" t="s">
        <v>10096</v>
      </c>
      <c r="Q168" s="116"/>
      <c r="R168" s="116">
        <v>2</v>
      </c>
      <c r="S168" s="116"/>
      <c r="T168" s="116"/>
      <c r="U168" s="95" t="s">
        <v>10094</v>
      </c>
    </row>
    <row r="169" spans="1:21" ht="43.2">
      <c r="A169" s="57" t="str">
        <f t="shared" si="10"/>
        <v>al del reglamento del Senado.</v>
      </c>
      <c r="B169" s="57" t="str">
        <f t="shared" si="11"/>
        <v>162RG</v>
      </c>
      <c r="C169" s="103" t="str">
        <f t="shared" si="12"/>
        <v>HYRG162O2</v>
      </c>
      <c r="D169" s="103" t="s">
        <v>7879</v>
      </c>
      <c r="E169" s="103" t="s">
        <v>7878</v>
      </c>
      <c r="F169" s="105" t="s">
        <v>9807</v>
      </c>
      <c r="G169" s="105" t="str">
        <f t="shared" si="13"/>
        <v>162</v>
      </c>
      <c r="H169" s="106">
        <v>162</v>
      </c>
      <c r="I169" s="105" t="str">
        <f t="shared" si="14"/>
        <v>O2</v>
      </c>
      <c r="J169" s="105">
        <v>2</v>
      </c>
      <c r="K169" s="117" t="s">
        <v>10093</v>
      </c>
      <c r="L169" s="117" t="s">
        <v>1389</v>
      </c>
      <c r="M169" s="117" t="s">
        <v>10089</v>
      </c>
      <c r="N169" s="117" t="s">
        <v>10092</v>
      </c>
      <c r="O169" s="117" t="s">
        <v>10091</v>
      </c>
      <c r="P169" s="117" t="s">
        <v>10090</v>
      </c>
      <c r="Q169" s="116"/>
      <c r="R169" s="116">
        <v>1</v>
      </c>
      <c r="S169" s="116"/>
      <c r="T169" s="116"/>
      <c r="U169" s="95" t="s">
        <v>10088</v>
      </c>
    </row>
    <row r="170" spans="1:21" ht="57.6">
      <c r="A170" s="57" t="str">
        <f t="shared" si="10"/>
        <v>n órgano interno de la misma.</v>
      </c>
      <c r="B170" s="57" t="str">
        <f t="shared" si="11"/>
        <v>163RG</v>
      </c>
      <c r="C170" s="103" t="str">
        <f t="shared" si="12"/>
        <v>HYRG163O2</v>
      </c>
      <c r="D170" s="103" t="s">
        <v>7879</v>
      </c>
      <c r="E170" s="103" t="s">
        <v>7878</v>
      </c>
      <c r="F170" s="105" t="s">
        <v>9807</v>
      </c>
      <c r="G170" s="105" t="str">
        <f t="shared" si="13"/>
        <v>163</v>
      </c>
      <c r="H170" s="106">
        <v>163</v>
      </c>
      <c r="I170" s="105" t="str">
        <f t="shared" si="14"/>
        <v>O2</v>
      </c>
      <c r="J170" s="105">
        <v>2</v>
      </c>
      <c r="K170" s="117" t="s">
        <v>10087</v>
      </c>
      <c r="L170" s="117" t="s">
        <v>544</v>
      </c>
      <c r="M170" s="117" t="s">
        <v>10081</v>
      </c>
      <c r="N170" s="117" t="s">
        <v>10086</v>
      </c>
      <c r="O170" s="117" t="s">
        <v>10084</v>
      </c>
      <c r="P170" s="117" t="s">
        <v>10085</v>
      </c>
      <c r="Q170" s="116"/>
      <c r="R170" s="116">
        <v>3</v>
      </c>
      <c r="S170" s="116"/>
      <c r="T170" s="116"/>
      <c r="U170" s="95" t="s">
        <v>10083</v>
      </c>
    </row>
    <row r="171" spans="1:21" ht="57.6">
      <c r="A171" s="57" t="str">
        <f t="shared" si="10"/>
        <v>presentación individualmente.</v>
      </c>
      <c r="B171" s="57" t="str">
        <f t="shared" si="11"/>
        <v>164RG</v>
      </c>
      <c r="C171" s="103" t="str">
        <f t="shared" si="12"/>
        <v>HYRG164O2</v>
      </c>
      <c r="D171" s="103" t="s">
        <v>7879</v>
      </c>
      <c r="E171" s="103" t="s">
        <v>7878</v>
      </c>
      <c r="F171" s="105" t="s">
        <v>9807</v>
      </c>
      <c r="G171" s="105" t="str">
        <f t="shared" si="13"/>
        <v>164</v>
      </c>
      <c r="H171" s="106">
        <v>164</v>
      </c>
      <c r="I171" s="105" t="str">
        <f t="shared" si="14"/>
        <v>O2</v>
      </c>
      <c r="J171" s="105">
        <v>2</v>
      </c>
      <c r="K171" s="117" t="s">
        <v>10082</v>
      </c>
      <c r="L171" s="117" t="s">
        <v>543</v>
      </c>
      <c r="M171" s="117" t="s">
        <v>10081</v>
      </c>
      <c r="N171" s="117" t="s">
        <v>9983</v>
      </c>
      <c r="O171" s="117" t="s">
        <v>10080</v>
      </c>
      <c r="P171" s="117" t="s">
        <v>10079</v>
      </c>
      <c r="Q171" s="116"/>
      <c r="R171" s="116">
        <v>2</v>
      </c>
      <c r="S171" s="116"/>
      <c r="T171" s="116"/>
      <c r="U171" s="95" t="s">
        <v>10078</v>
      </c>
    </row>
    <row r="172" spans="1:21" ht="57.6">
      <c r="A172" s="57" t="str">
        <f t="shared" si="10"/>
        <v>os no tiene esta competencia.</v>
      </c>
      <c r="B172" s="57" t="str">
        <f t="shared" si="11"/>
        <v>165RG</v>
      </c>
      <c r="C172" s="103" t="str">
        <f t="shared" si="12"/>
        <v>HYRG165O2</v>
      </c>
      <c r="D172" s="103" t="s">
        <v>7879</v>
      </c>
      <c r="E172" s="103" t="s">
        <v>7878</v>
      </c>
      <c r="F172" s="105" t="s">
        <v>9807</v>
      </c>
      <c r="G172" s="105" t="str">
        <f t="shared" si="13"/>
        <v>165</v>
      </c>
      <c r="H172" s="106">
        <v>165</v>
      </c>
      <c r="I172" s="105" t="str">
        <f t="shared" si="14"/>
        <v>O2</v>
      </c>
      <c r="J172" s="105">
        <v>2</v>
      </c>
      <c r="K172" s="117" t="s">
        <v>10077</v>
      </c>
      <c r="L172" s="117" t="s">
        <v>543</v>
      </c>
      <c r="M172" s="117" t="s">
        <v>10076</v>
      </c>
      <c r="N172" s="117" t="s">
        <v>10073</v>
      </c>
      <c r="O172" s="117" t="s">
        <v>10075</v>
      </c>
      <c r="P172" s="117" t="s">
        <v>10074</v>
      </c>
      <c r="Q172" s="116"/>
      <c r="R172" s="116">
        <v>2</v>
      </c>
      <c r="S172" s="116"/>
      <c r="T172" s="116"/>
      <c r="U172" s="95" t="s">
        <v>10072</v>
      </c>
    </row>
    <row r="173" spans="1:21" ht="57.6">
      <c r="A173" s="57" t="str">
        <f t="shared" si="10"/>
        <v>consenso entre ambas Cámaras.</v>
      </c>
      <c r="B173" s="57" t="str">
        <f t="shared" si="11"/>
        <v>166RG</v>
      </c>
      <c r="C173" s="103" t="str">
        <f t="shared" si="12"/>
        <v>HYRG166O2</v>
      </c>
      <c r="D173" s="103" t="s">
        <v>7879</v>
      </c>
      <c r="E173" s="103" t="s">
        <v>7878</v>
      </c>
      <c r="F173" s="105" t="s">
        <v>9807</v>
      </c>
      <c r="G173" s="105" t="str">
        <f t="shared" si="13"/>
        <v>166</v>
      </c>
      <c r="H173" s="106">
        <v>166</v>
      </c>
      <c r="I173" s="105" t="str">
        <f t="shared" si="14"/>
        <v>O2</v>
      </c>
      <c r="J173" s="105">
        <v>2</v>
      </c>
      <c r="K173" s="117" t="s">
        <v>10071</v>
      </c>
      <c r="L173" s="117" t="s">
        <v>1388</v>
      </c>
      <c r="M173" s="117" t="s">
        <v>10070</v>
      </c>
      <c r="N173" s="117" t="s">
        <v>10069</v>
      </c>
      <c r="O173" s="117" t="s">
        <v>10068</v>
      </c>
      <c r="P173" s="117" t="s">
        <v>10067</v>
      </c>
      <c r="Q173" s="116"/>
      <c r="R173" s="116">
        <v>4</v>
      </c>
      <c r="S173" s="116"/>
      <c r="T173" s="116"/>
      <c r="U173" s="95" t="s">
        <v>10066</v>
      </c>
    </row>
    <row r="174" spans="1:21" ht="43.2">
      <c r="A174" s="57" t="str">
        <f t="shared" si="10"/>
        <v>ferentes al mínimo necesario.</v>
      </c>
      <c r="B174" s="57" t="str">
        <f t="shared" si="11"/>
        <v>167RG</v>
      </c>
      <c r="C174" s="103" t="str">
        <f t="shared" si="12"/>
        <v>HYRG167O2</v>
      </c>
      <c r="D174" s="103" t="s">
        <v>7879</v>
      </c>
      <c r="E174" s="103" t="s">
        <v>7878</v>
      </c>
      <c r="F174" s="105" t="s">
        <v>9807</v>
      </c>
      <c r="G174" s="105" t="str">
        <f t="shared" si="13"/>
        <v>167</v>
      </c>
      <c r="H174" s="106">
        <v>167</v>
      </c>
      <c r="I174" s="105" t="str">
        <f t="shared" si="14"/>
        <v>O2</v>
      </c>
      <c r="J174" s="105">
        <v>2</v>
      </c>
      <c r="K174" s="117" t="s">
        <v>10065</v>
      </c>
      <c r="L174" s="117" t="s">
        <v>543</v>
      </c>
      <c r="M174" s="117" t="s">
        <v>10064</v>
      </c>
      <c r="N174" s="117" t="s">
        <v>10061</v>
      </c>
      <c r="O174" s="117" t="s">
        <v>10063</v>
      </c>
      <c r="P174" s="117" t="s">
        <v>10062</v>
      </c>
      <c r="Q174" s="116"/>
      <c r="R174" s="116">
        <v>2</v>
      </c>
      <c r="S174" s="116"/>
      <c r="T174" s="116"/>
      <c r="U174" s="95" t="s">
        <v>10060</v>
      </c>
    </row>
    <row r="175" spans="1:21" ht="43.2">
      <c r="A175" s="57" t="str">
        <f t="shared" si="10"/>
        <v>s funciones allí mencionadas.</v>
      </c>
      <c r="B175" s="57" t="str">
        <f t="shared" si="11"/>
        <v>168RG</v>
      </c>
      <c r="C175" s="103" t="str">
        <f t="shared" si="12"/>
        <v>HYRG168O2</v>
      </c>
      <c r="D175" s="103" t="s">
        <v>7879</v>
      </c>
      <c r="E175" s="103" t="s">
        <v>7878</v>
      </c>
      <c r="F175" s="105" t="s">
        <v>9807</v>
      </c>
      <c r="G175" s="105" t="str">
        <f t="shared" si="13"/>
        <v>168</v>
      </c>
      <c r="H175" s="106">
        <v>168</v>
      </c>
      <c r="I175" s="105" t="str">
        <f t="shared" si="14"/>
        <v>O2</v>
      </c>
      <c r="J175" s="105">
        <v>2</v>
      </c>
      <c r="K175" s="117" t="s">
        <v>10059</v>
      </c>
      <c r="L175" s="117" t="s">
        <v>1388</v>
      </c>
      <c r="M175" s="117" t="s">
        <v>10058</v>
      </c>
      <c r="N175" s="117" t="s">
        <v>10057</v>
      </c>
      <c r="O175" s="117" t="s">
        <v>10056</v>
      </c>
      <c r="P175" s="117" t="s">
        <v>10055</v>
      </c>
      <c r="Q175" s="116"/>
      <c r="R175" s="116">
        <v>4</v>
      </c>
      <c r="S175" s="116"/>
      <c r="T175" s="116"/>
      <c r="U175" s="95" t="s">
        <v>10054</v>
      </c>
    </row>
    <row r="176" spans="1:21" ht="43.2">
      <c r="A176" s="57" t="str">
        <f t="shared" si="10"/>
        <v xml:space="preserve"> de la Diputación Permanente.</v>
      </c>
      <c r="B176" s="57" t="str">
        <f t="shared" si="11"/>
        <v>169RG</v>
      </c>
      <c r="C176" s="103" t="str">
        <f t="shared" si="12"/>
        <v>HYRG169O2</v>
      </c>
      <c r="D176" s="103" t="s">
        <v>7879</v>
      </c>
      <c r="E176" s="103" t="s">
        <v>7878</v>
      </c>
      <c r="F176" s="105" t="s">
        <v>9807</v>
      </c>
      <c r="G176" s="105" t="str">
        <f t="shared" si="13"/>
        <v>169</v>
      </c>
      <c r="H176" s="106">
        <v>169</v>
      </c>
      <c r="I176" s="105" t="str">
        <f t="shared" si="14"/>
        <v>O2</v>
      </c>
      <c r="J176" s="105">
        <v>2</v>
      </c>
      <c r="K176" s="117" t="s">
        <v>10053</v>
      </c>
      <c r="L176" s="117" t="s">
        <v>544</v>
      </c>
      <c r="M176" s="117" t="s">
        <v>10052</v>
      </c>
      <c r="N176" s="117" t="s">
        <v>10051</v>
      </c>
      <c r="O176" s="117" t="s">
        <v>10049</v>
      </c>
      <c r="P176" s="117" t="s">
        <v>10050</v>
      </c>
      <c r="Q176" s="116"/>
      <c r="R176" s="116">
        <v>3</v>
      </c>
      <c r="S176" s="116"/>
      <c r="T176" s="116"/>
      <c r="U176" s="95" t="s">
        <v>10048</v>
      </c>
    </row>
    <row r="177" spans="1:21" ht="57.6">
      <c r="A177" s="57" t="str">
        <f t="shared" si="10"/>
        <v>a las elecciones al Congreso.</v>
      </c>
      <c r="B177" s="57" t="str">
        <f t="shared" si="11"/>
        <v>170RG</v>
      </c>
      <c r="C177" s="103" t="str">
        <f t="shared" si="12"/>
        <v>HYRG170O2</v>
      </c>
      <c r="D177" s="103" t="s">
        <v>7879</v>
      </c>
      <c r="E177" s="103" t="s">
        <v>7878</v>
      </c>
      <c r="F177" s="105" t="s">
        <v>9807</v>
      </c>
      <c r="G177" s="105" t="str">
        <f t="shared" si="13"/>
        <v>170</v>
      </c>
      <c r="H177" s="106">
        <v>170</v>
      </c>
      <c r="I177" s="105" t="str">
        <f t="shared" si="14"/>
        <v>O2</v>
      </c>
      <c r="J177" s="105">
        <v>2</v>
      </c>
      <c r="K177" s="117" t="s">
        <v>10047</v>
      </c>
      <c r="L177" s="117" t="s">
        <v>1389</v>
      </c>
      <c r="M177" s="117" t="s">
        <v>10043</v>
      </c>
      <c r="N177" s="117" t="s">
        <v>10046</v>
      </c>
      <c r="O177" s="117" t="s">
        <v>10045</v>
      </c>
      <c r="P177" s="117" t="s">
        <v>10044</v>
      </c>
      <c r="Q177" s="116"/>
      <c r="R177" s="116">
        <v>1</v>
      </c>
      <c r="S177" s="116"/>
      <c r="T177" s="116"/>
      <c r="U177" s="95" t="s">
        <v>10042</v>
      </c>
    </row>
    <row r="178" spans="1:21" ht="43.2">
      <c r="A178" s="57" t="str">
        <f t="shared" si="10"/>
        <v>dores elegidos por provincia.</v>
      </c>
      <c r="B178" s="57" t="str">
        <f t="shared" si="11"/>
        <v>171RG</v>
      </c>
      <c r="C178" s="103" t="str">
        <f t="shared" si="12"/>
        <v>HYRG171O2</v>
      </c>
      <c r="D178" s="103" t="s">
        <v>7879</v>
      </c>
      <c r="E178" s="103" t="s">
        <v>7878</v>
      </c>
      <c r="F178" s="105" t="s">
        <v>9807</v>
      </c>
      <c r="G178" s="105" t="str">
        <f t="shared" si="13"/>
        <v>171</v>
      </c>
      <c r="H178" s="106">
        <v>171</v>
      </c>
      <c r="I178" s="105" t="str">
        <f t="shared" si="14"/>
        <v>O2</v>
      </c>
      <c r="J178" s="105">
        <v>2</v>
      </c>
      <c r="K178" s="117" t="s">
        <v>10041</v>
      </c>
      <c r="L178" s="117" t="s">
        <v>1388</v>
      </c>
      <c r="M178" s="117" t="s">
        <v>9971</v>
      </c>
      <c r="N178" s="117" t="s">
        <v>7910</v>
      </c>
      <c r="O178" s="117" t="s">
        <v>7913</v>
      </c>
      <c r="P178" s="117" t="s">
        <v>7912</v>
      </c>
      <c r="Q178" s="116"/>
      <c r="R178" s="116">
        <v>4</v>
      </c>
      <c r="S178" s="116"/>
      <c r="T178" s="116"/>
      <c r="U178" s="95" t="s">
        <v>10040</v>
      </c>
    </row>
    <row r="179" spans="1:21" ht="43.2">
      <c r="A179" s="57" t="str">
        <f t="shared" si="10"/>
        <v>de Senadores que elige Ceuta.</v>
      </c>
      <c r="B179" s="57" t="str">
        <f t="shared" si="11"/>
        <v>172RG</v>
      </c>
      <c r="C179" s="103" t="str">
        <f t="shared" si="12"/>
        <v>HYRG172O2</v>
      </c>
      <c r="D179" s="103" t="s">
        <v>7879</v>
      </c>
      <c r="E179" s="103" t="s">
        <v>7878</v>
      </c>
      <c r="F179" s="105" t="s">
        <v>9807</v>
      </c>
      <c r="G179" s="105" t="str">
        <f t="shared" si="13"/>
        <v>172</v>
      </c>
      <c r="H179" s="106">
        <v>172</v>
      </c>
      <c r="I179" s="105" t="str">
        <f t="shared" si="14"/>
        <v>O2</v>
      </c>
      <c r="J179" s="105">
        <v>2</v>
      </c>
      <c r="K179" s="117" t="s">
        <v>10039</v>
      </c>
      <c r="L179" s="117" t="s">
        <v>543</v>
      </c>
      <c r="M179" s="117" t="s">
        <v>9971</v>
      </c>
      <c r="N179" s="117" t="s">
        <v>7910</v>
      </c>
      <c r="O179" s="117" t="s">
        <v>7913</v>
      </c>
      <c r="P179" s="117" t="s">
        <v>7912</v>
      </c>
      <c r="Q179" s="116"/>
      <c r="R179" s="116">
        <v>2</v>
      </c>
      <c r="S179" s="116"/>
      <c r="T179" s="116"/>
      <c r="U179" s="95" t="s">
        <v>10038</v>
      </c>
    </row>
    <row r="180" spans="1:21" ht="43.2">
      <c r="A180" s="57" t="str">
        <f t="shared" si="10"/>
        <v>o de los Diputados en España.</v>
      </c>
      <c r="B180" s="57" t="str">
        <f t="shared" si="11"/>
        <v>173RG</v>
      </c>
      <c r="C180" s="103" t="str">
        <f t="shared" si="12"/>
        <v>HYRG173O2</v>
      </c>
      <c r="D180" s="103" t="s">
        <v>7879</v>
      </c>
      <c r="E180" s="103" t="s">
        <v>7878</v>
      </c>
      <c r="F180" s="105" t="s">
        <v>9807</v>
      </c>
      <c r="G180" s="105" t="str">
        <f t="shared" si="13"/>
        <v>173</v>
      </c>
      <c r="H180" s="106">
        <v>173</v>
      </c>
      <c r="I180" s="105" t="str">
        <f t="shared" si="14"/>
        <v>O2</v>
      </c>
      <c r="J180" s="105">
        <v>2</v>
      </c>
      <c r="K180" s="117" t="s">
        <v>10037</v>
      </c>
      <c r="L180" s="117" t="s">
        <v>544</v>
      </c>
      <c r="M180" s="117" t="s">
        <v>9711</v>
      </c>
      <c r="N180" s="117" t="s">
        <v>9716</v>
      </c>
      <c r="O180" s="117" t="s">
        <v>9717</v>
      </c>
      <c r="P180" s="117" t="s">
        <v>10036</v>
      </c>
      <c r="Q180" s="116"/>
      <c r="R180" s="116">
        <v>3</v>
      </c>
      <c r="S180" s="116"/>
      <c r="T180" s="116"/>
      <c r="U180" s="95" t="s">
        <v>10035</v>
      </c>
    </row>
    <row r="181" spans="1:21" ht="72">
      <c r="A181" s="57" t="str">
        <f t="shared" si="10"/>
        <v>sentación directa del pueblo.</v>
      </c>
      <c r="B181" s="57" t="str">
        <f t="shared" si="11"/>
        <v>174RG</v>
      </c>
      <c r="C181" s="103" t="str">
        <f t="shared" si="12"/>
        <v>HYRG174O2</v>
      </c>
      <c r="D181" s="103" t="s">
        <v>7879</v>
      </c>
      <c r="E181" s="103" t="s">
        <v>7878</v>
      </c>
      <c r="F181" s="105" t="s">
        <v>9807</v>
      </c>
      <c r="G181" s="105" t="str">
        <f t="shared" si="13"/>
        <v>174</v>
      </c>
      <c r="H181" s="106">
        <v>174</v>
      </c>
      <c r="I181" s="105" t="str">
        <f t="shared" si="14"/>
        <v>O2</v>
      </c>
      <c r="J181" s="105">
        <v>2</v>
      </c>
      <c r="K181" s="117" t="s">
        <v>10034</v>
      </c>
      <c r="L181" s="117" t="s">
        <v>544</v>
      </c>
      <c r="M181" s="117" t="s">
        <v>8554</v>
      </c>
      <c r="N181" s="117" t="s">
        <v>9967</v>
      </c>
      <c r="O181" s="117" t="s">
        <v>8553</v>
      </c>
      <c r="P181" s="117" t="s">
        <v>8556</v>
      </c>
      <c r="Q181" s="116"/>
      <c r="R181" s="116">
        <v>3</v>
      </c>
      <c r="S181" s="116"/>
      <c r="T181" s="116"/>
      <c r="U181" s="95" t="s">
        <v>10033</v>
      </c>
    </row>
    <row r="182" spans="1:21" ht="72">
      <c r="A182" s="57" t="str">
        <f t="shared" si="10"/>
        <v>na Comisión de Investigación.</v>
      </c>
      <c r="B182" s="57" t="str">
        <f t="shared" si="11"/>
        <v>175RG</v>
      </c>
      <c r="C182" s="103" t="str">
        <f t="shared" si="12"/>
        <v>HYRG175O2</v>
      </c>
      <c r="D182" s="103" t="s">
        <v>7879</v>
      </c>
      <c r="E182" s="103" t="s">
        <v>7878</v>
      </c>
      <c r="F182" s="105" t="s">
        <v>9807</v>
      </c>
      <c r="G182" s="105" t="str">
        <f t="shared" si="13"/>
        <v>175</v>
      </c>
      <c r="H182" s="106">
        <v>175</v>
      </c>
      <c r="I182" s="105" t="str">
        <f t="shared" si="14"/>
        <v>O2</v>
      </c>
      <c r="J182" s="105">
        <v>2</v>
      </c>
      <c r="K182" s="117" t="s">
        <v>10032</v>
      </c>
      <c r="L182" s="117" t="s">
        <v>544</v>
      </c>
      <c r="M182" s="117" t="s">
        <v>10031</v>
      </c>
      <c r="N182" s="117" t="s">
        <v>10030</v>
      </c>
      <c r="O182" s="117" t="s">
        <v>8224</v>
      </c>
      <c r="P182" s="117" t="s">
        <v>9670</v>
      </c>
      <c r="Q182" s="116"/>
      <c r="R182" s="116">
        <v>3</v>
      </c>
      <c r="S182" s="116"/>
      <c r="T182" s="116"/>
      <c r="U182" s="95" t="s">
        <v>10029</v>
      </c>
    </row>
    <row r="183" spans="1:21" ht="43.2">
      <c r="A183" s="57" t="str">
        <f t="shared" si="10"/>
        <v>n real de la Mesa del Senado.</v>
      </c>
      <c r="B183" s="57" t="str">
        <f t="shared" si="11"/>
        <v>176RG</v>
      </c>
      <c r="C183" s="103" t="str">
        <f t="shared" si="12"/>
        <v>HYRG176O2</v>
      </c>
      <c r="D183" s="103" t="s">
        <v>7879</v>
      </c>
      <c r="E183" s="103" t="s">
        <v>7878</v>
      </c>
      <c r="F183" s="105" t="s">
        <v>9807</v>
      </c>
      <c r="G183" s="105" t="str">
        <f t="shared" si="13"/>
        <v>176</v>
      </c>
      <c r="H183" s="106">
        <v>176</v>
      </c>
      <c r="I183" s="105" t="str">
        <f t="shared" si="14"/>
        <v>O2</v>
      </c>
      <c r="J183" s="105">
        <v>2</v>
      </c>
      <c r="K183" s="117" t="s">
        <v>10028</v>
      </c>
      <c r="L183" s="117" t="s">
        <v>544</v>
      </c>
      <c r="M183" s="117" t="s">
        <v>7913</v>
      </c>
      <c r="N183" s="117" t="s">
        <v>10027</v>
      </c>
      <c r="O183" s="117" t="s">
        <v>7910</v>
      </c>
      <c r="P183" s="117" t="s">
        <v>9971</v>
      </c>
      <c r="Q183" s="116"/>
      <c r="R183" s="116">
        <v>3</v>
      </c>
      <c r="S183" s="116"/>
      <c r="T183" s="116"/>
      <c r="U183" s="95" t="s">
        <v>10026</v>
      </c>
    </row>
    <row r="184" spans="1:21" ht="86.4">
      <c r="A184" s="57" t="str">
        <f t="shared" si="10"/>
        <v>mentaria y no a la inmunidad.</v>
      </c>
      <c r="B184" s="57" t="str">
        <f t="shared" si="11"/>
        <v>177RG</v>
      </c>
      <c r="C184" s="103" t="str">
        <f t="shared" si="12"/>
        <v>HYRG177O2</v>
      </c>
      <c r="D184" s="103" t="s">
        <v>7879</v>
      </c>
      <c r="E184" s="103" t="s">
        <v>7878</v>
      </c>
      <c r="F184" s="105" t="s">
        <v>9807</v>
      </c>
      <c r="G184" s="105" t="str">
        <f t="shared" si="13"/>
        <v>177</v>
      </c>
      <c r="H184" s="106">
        <v>177</v>
      </c>
      <c r="I184" s="105" t="str">
        <f t="shared" si="14"/>
        <v>O2</v>
      </c>
      <c r="J184" s="105">
        <v>2</v>
      </c>
      <c r="K184" s="117" t="s">
        <v>10025</v>
      </c>
      <c r="L184" s="117" t="s">
        <v>544</v>
      </c>
      <c r="M184" s="117" t="s">
        <v>10024</v>
      </c>
      <c r="N184" s="117" t="s">
        <v>10023</v>
      </c>
      <c r="O184" s="117" t="s">
        <v>10021</v>
      </c>
      <c r="P184" s="117" t="s">
        <v>10022</v>
      </c>
      <c r="Q184" s="116"/>
      <c r="R184" s="116">
        <v>3</v>
      </c>
      <c r="S184" s="116"/>
      <c r="T184" s="116"/>
      <c r="U184" s="95" t="s">
        <v>10020</v>
      </c>
    </row>
    <row r="185" spans="1:21" ht="57.6">
      <c r="A185" s="57" t="str">
        <f t="shared" si="10"/>
        <v>con la función parlamentaria.</v>
      </c>
      <c r="B185" s="57" t="str">
        <f t="shared" si="11"/>
        <v>178RG</v>
      </c>
      <c r="C185" s="103" t="str">
        <f t="shared" si="12"/>
        <v>HYRG178O2</v>
      </c>
      <c r="D185" s="103" t="s">
        <v>7879</v>
      </c>
      <c r="E185" s="103" t="s">
        <v>7878</v>
      </c>
      <c r="F185" s="105" t="s">
        <v>9807</v>
      </c>
      <c r="G185" s="105" t="str">
        <f t="shared" si="13"/>
        <v>178</v>
      </c>
      <c r="H185" s="106">
        <v>178</v>
      </c>
      <c r="I185" s="105" t="str">
        <f t="shared" si="14"/>
        <v>O2</v>
      </c>
      <c r="J185" s="105">
        <v>2</v>
      </c>
      <c r="K185" s="117" t="s">
        <v>10019</v>
      </c>
      <c r="L185" s="117" t="s">
        <v>544</v>
      </c>
      <c r="M185" s="117" t="s">
        <v>10018</v>
      </c>
      <c r="N185" s="117" t="s">
        <v>10017</v>
      </c>
      <c r="O185" s="117" t="s">
        <v>10015</v>
      </c>
      <c r="P185" s="117" t="s">
        <v>10016</v>
      </c>
      <c r="Q185" s="116"/>
      <c r="R185" s="116">
        <v>3</v>
      </c>
      <c r="S185" s="116"/>
      <c r="T185" s="116"/>
      <c r="U185" s="95" t="s">
        <v>10014</v>
      </c>
    </row>
    <row r="186" spans="1:21" ht="43.2">
      <c r="A186" s="57" t="str">
        <f t="shared" si="10"/>
        <v>sas penales contra Diputados.</v>
      </c>
      <c r="B186" s="57" t="str">
        <f t="shared" si="11"/>
        <v>179RG</v>
      </c>
      <c r="C186" s="103" t="str">
        <f t="shared" si="12"/>
        <v>HYRG179O2</v>
      </c>
      <c r="D186" s="103" t="s">
        <v>7879</v>
      </c>
      <c r="E186" s="103" t="s">
        <v>7878</v>
      </c>
      <c r="F186" s="105" t="s">
        <v>9807</v>
      </c>
      <c r="G186" s="105" t="str">
        <f t="shared" si="13"/>
        <v>179</v>
      </c>
      <c r="H186" s="106">
        <v>179</v>
      </c>
      <c r="I186" s="105" t="str">
        <f t="shared" si="14"/>
        <v>O2</v>
      </c>
      <c r="J186" s="105">
        <v>2</v>
      </c>
      <c r="K186" s="117" t="s">
        <v>10013</v>
      </c>
      <c r="L186" s="117" t="s">
        <v>1389</v>
      </c>
      <c r="M186" s="117" t="s">
        <v>10009</v>
      </c>
      <c r="N186" s="117" t="s">
        <v>10012</v>
      </c>
      <c r="O186" s="117" t="s">
        <v>10011</v>
      </c>
      <c r="P186" s="117" t="s">
        <v>10010</v>
      </c>
      <c r="Q186" s="116"/>
      <c r="R186" s="116">
        <v>1</v>
      </c>
      <c r="S186" s="116"/>
      <c r="T186" s="116"/>
      <c r="U186" s="95" t="s">
        <v>10008</v>
      </c>
    </row>
    <row r="187" spans="1:21" ht="43.2">
      <c r="A187" s="57" t="str">
        <f t="shared" si="10"/>
        <v>os a cada Comunidad Autónoma.</v>
      </c>
      <c r="B187" s="57" t="str">
        <f t="shared" si="11"/>
        <v>180RG</v>
      </c>
      <c r="C187" s="103" t="str">
        <f t="shared" si="12"/>
        <v>HYRG180O2</v>
      </c>
      <c r="D187" s="103" t="s">
        <v>7879</v>
      </c>
      <c r="E187" s="103" t="s">
        <v>7878</v>
      </c>
      <c r="F187" s="105" t="s">
        <v>9807</v>
      </c>
      <c r="G187" s="105" t="str">
        <f t="shared" si="13"/>
        <v>180</v>
      </c>
      <c r="H187" s="106">
        <v>180</v>
      </c>
      <c r="I187" s="105" t="str">
        <f t="shared" si="14"/>
        <v>O2</v>
      </c>
      <c r="J187" s="105">
        <v>2</v>
      </c>
      <c r="K187" s="117" t="s">
        <v>10007</v>
      </c>
      <c r="L187" s="117" t="s">
        <v>543</v>
      </c>
      <c r="M187" s="117" t="s">
        <v>7910</v>
      </c>
      <c r="N187" s="117" t="s">
        <v>9971</v>
      </c>
      <c r="O187" s="117" t="s">
        <v>7913</v>
      </c>
      <c r="P187" s="117" t="s">
        <v>9970</v>
      </c>
      <c r="Q187" s="116"/>
      <c r="R187" s="116">
        <v>2</v>
      </c>
      <c r="S187" s="116"/>
      <c r="T187" s="116"/>
      <c r="U187" s="95" t="s">
        <v>10006</v>
      </c>
    </row>
    <row r="188" spans="1:21" ht="57.6">
      <c r="A188" s="57" t="str">
        <f t="shared" si="10"/>
        <v>egula la Economía y Hacienda.</v>
      </c>
      <c r="B188" s="57" t="str">
        <f t="shared" si="11"/>
        <v>181RG</v>
      </c>
      <c r="C188" s="103" t="str">
        <f t="shared" si="12"/>
        <v>HYRG181O2</v>
      </c>
      <c r="D188" s="103" t="s">
        <v>7879</v>
      </c>
      <c r="E188" s="103" t="s">
        <v>7878</v>
      </c>
      <c r="F188" s="105" t="s">
        <v>9807</v>
      </c>
      <c r="G188" s="105" t="str">
        <f t="shared" si="13"/>
        <v>181</v>
      </c>
      <c r="H188" s="106">
        <v>181</v>
      </c>
      <c r="I188" s="105" t="str">
        <f t="shared" si="14"/>
        <v>O2</v>
      </c>
      <c r="J188" s="105">
        <v>2</v>
      </c>
      <c r="K188" s="117" t="s">
        <v>10005</v>
      </c>
      <c r="L188" s="117" t="s">
        <v>543</v>
      </c>
      <c r="M188" s="117" t="s">
        <v>10004</v>
      </c>
      <c r="N188" s="117" t="s">
        <v>10002</v>
      </c>
      <c r="O188" s="117" t="s">
        <v>10003</v>
      </c>
      <c r="P188" s="117" t="s">
        <v>9163</v>
      </c>
      <c r="Q188" s="116"/>
      <c r="R188" s="116">
        <v>2</v>
      </c>
      <c r="S188" s="116"/>
      <c r="T188" s="116"/>
      <c r="U188" s="95" t="s">
        <v>10001</v>
      </c>
    </row>
    <row r="189" spans="1:21" ht="57.6">
      <c r="A189" s="57" t="str">
        <f t="shared" si="10"/>
        <v>e las funciones del Gobierno.</v>
      </c>
      <c r="B189" s="57" t="str">
        <f t="shared" si="11"/>
        <v>182RG</v>
      </c>
      <c r="C189" s="103" t="str">
        <f t="shared" si="12"/>
        <v>HYRG182O2</v>
      </c>
      <c r="D189" s="103" t="s">
        <v>7879</v>
      </c>
      <c r="E189" s="103" t="s">
        <v>7878</v>
      </c>
      <c r="F189" s="105" t="s">
        <v>9807</v>
      </c>
      <c r="G189" s="105" t="str">
        <f t="shared" si="13"/>
        <v>182</v>
      </c>
      <c r="H189" s="106">
        <v>182</v>
      </c>
      <c r="I189" s="105" t="str">
        <f t="shared" si="14"/>
        <v>O2</v>
      </c>
      <c r="J189" s="105">
        <v>2</v>
      </c>
      <c r="K189" s="117" t="s">
        <v>10000</v>
      </c>
      <c r="L189" s="117" t="s">
        <v>1389</v>
      </c>
      <c r="M189" s="117" t="s">
        <v>9997</v>
      </c>
      <c r="N189" s="117" t="s">
        <v>9986</v>
      </c>
      <c r="O189" s="117" t="s">
        <v>9999</v>
      </c>
      <c r="P189" s="117" t="s">
        <v>9998</v>
      </c>
      <c r="Q189" s="116"/>
      <c r="R189" s="116">
        <v>1</v>
      </c>
      <c r="S189" s="116"/>
      <c r="T189" s="116"/>
      <c r="U189" s="95" t="s">
        <v>9996</v>
      </c>
    </row>
    <row r="190" spans="1:21" ht="57.6">
      <c r="A190" s="57" t="str">
        <f t="shared" si="10"/>
        <v>están atribuidas al Gobierno.</v>
      </c>
      <c r="B190" s="57" t="str">
        <f t="shared" si="11"/>
        <v>183RG</v>
      </c>
      <c r="C190" s="103" t="str">
        <f t="shared" si="12"/>
        <v>HYRG183O2</v>
      </c>
      <c r="D190" s="103" t="s">
        <v>7879</v>
      </c>
      <c r="E190" s="103" t="s">
        <v>7878</v>
      </c>
      <c r="F190" s="105" t="s">
        <v>9807</v>
      </c>
      <c r="G190" s="105" t="str">
        <f t="shared" si="13"/>
        <v>183</v>
      </c>
      <c r="H190" s="106">
        <v>183</v>
      </c>
      <c r="I190" s="105" t="str">
        <f t="shared" si="14"/>
        <v>O2</v>
      </c>
      <c r="J190" s="105">
        <v>2</v>
      </c>
      <c r="K190" s="117" t="s">
        <v>9995</v>
      </c>
      <c r="L190" s="117" t="s">
        <v>1388</v>
      </c>
      <c r="M190" s="117" t="s">
        <v>9994</v>
      </c>
      <c r="N190" s="117" t="s">
        <v>9993</v>
      </c>
      <c r="O190" s="117" t="s">
        <v>9992</v>
      </c>
      <c r="P190" s="117" t="s">
        <v>9991</v>
      </c>
      <c r="Q190" s="116"/>
      <c r="R190" s="116">
        <v>4</v>
      </c>
      <c r="S190" s="116"/>
      <c r="T190" s="116"/>
      <c r="U190" s="95" t="s">
        <v>9990</v>
      </c>
    </row>
    <row r="191" spans="1:21" ht="57.6">
      <c r="A191" s="57" t="str">
        <f t="shared" si="10"/>
        <v xml:space="preserve"> la composición del Gobierno.</v>
      </c>
      <c r="B191" s="57" t="str">
        <f t="shared" si="11"/>
        <v>184RG</v>
      </c>
      <c r="C191" s="103" t="str">
        <f t="shared" si="12"/>
        <v>HYRG184O2</v>
      </c>
      <c r="D191" s="103" t="s">
        <v>7879</v>
      </c>
      <c r="E191" s="103" t="s">
        <v>7878</v>
      </c>
      <c r="F191" s="105" t="s">
        <v>9807</v>
      </c>
      <c r="G191" s="105" t="str">
        <f t="shared" si="13"/>
        <v>184</v>
      </c>
      <c r="H191" s="106">
        <v>184</v>
      </c>
      <c r="I191" s="105" t="str">
        <f t="shared" si="14"/>
        <v>O2</v>
      </c>
      <c r="J191" s="105">
        <v>2</v>
      </c>
      <c r="K191" s="117" t="s">
        <v>9989</v>
      </c>
      <c r="L191" s="346" t="s">
        <v>543</v>
      </c>
      <c r="M191" s="346" t="s">
        <v>9988</v>
      </c>
      <c r="N191" s="346" t="s">
        <v>9986</v>
      </c>
      <c r="O191" s="346" t="s">
        <v>9927</v>
      </c>
      <c r="P191" s="346" t="s">
        <v>9987</v>
      </c>
      <c r="Q191" s="192"/>
      <c r="R191" s="192">
        <v>2</v>
      </c>
      <c r="S191" s="192"/>
      <c r="T191" s="192"/>
      <c r="U191" s="95" t="s">
        <v>9985</v>
      </c>
    </row>
    <row r="192" spans="1:21" ht="43.2">
      <c r="A192" s="57" t="str">
        <f t="shared" si="10"/>
        <v xml:space="preserve"> la composición del Gobierno.</v>
      </c>
      <c r="B192" s="57" t="str">
        <f t="shared" si="11"/>
        <v>185RG</v>
      </c>
      <c r="C192" s="103" t="str">
        <f t="shared" si="12"/>
        <v>HYRG185O2</v>
      </c>
      <c r="D192" s="103" t="s">
        <v>7879</v>
      </c>
      <c r="E192" s="103" t="s">
        <v>7878</v>
      </c>
      <c r="F192" s="105" t="s">
        <v>9807</v>
      </c>
      <c r="G192" s="105" t="str">
        <f t="shared" si="13"/>
        <v>185</v>
      </c>
      <c r="H192" s="106">
        <v>185</v>
      </c>
      <c r="I192" s="105" t="str">
        <f t="shared" si="14"/>
        <v>O2</v>
      </c>
      <c r="J192" s="105">
        <v>2</v>
      </c>
      <c r="K192" s="117" t="s">
        <v>9984</v>
      </c>
      <c r="L192" s="346" t="s">
        <v>544</v>
      </c>
      <c r="M192" s="346" t="s">
        <v>9983</v>
      </c>
      <c r="N192" s="346" t="s">
        <v>9982</v>
      </c>
      <c r="O192" s="346" t="s">
        <v>9980</v>
      </c>
      <c r="P192" s="346" t="s">
        <v>9981</v>
      </c>
      <c r="Q192" s="192"/>
      <c r="R192" s="192">
        <v>3</v>
      </c>
      <c r="S192" s="192"/>
      <c r="T192" s="192"/>
      <c r="U192" s="95" t="s">
        <v>9979</v>
      </c>
    </row>
    <row r="193" spans="1:21" ht="43.2">
      <c r="A193" s="57" t="str">
        <f t="shared" si="10"/>
        <v>cha exacta de la Ley 50/1997.</v>
      </c>
      <c r="B193" s="57" t="str">
        <f t="shared" si="11"/>
        <v>186RG</v>
      </c>
      <c r="C193" s="103" t="str">
        <f t="shared" si="12"/>
        <v>HYRG186O2</v>
      </c>
      <c r="D193" s="103" t="s">
        <v>7879</v>
      </c>
      <c r="E193" s="103" t="s">
        <v>7878</v>
      </c>
      <c r="F193" s="105" t="s">
        <v>9807</v>
      </c>
      <c r="G193" s="105" t="str">
        <f t="shared" si="13"/>
        <v>186</v>
      </c>
      <c r="H193" s="106">
        <v>186</v>
      </c>
      <c r="I193" s="105" t="str">
        <f t="shared" si="14"/>
        <v>O2</v>
      </c>
      <c r="J193" s="105">
        <v>2</v>
      </c>
      <c r="K193" s="117" t="s">
        <v>9978</v>
      </c>
      <c r="L193" s="346" t="s">
        <v>1389</v>
      </c>
      <c r="M193" s="346" t="s">
        <v>9974</v>
      </c>
      <c r="N193" s="346" t="s">
        <v>9977</v>
      </c>
      <c r="O193" s="346" t="s">
        <v>9976</v>
      </c>
      <c r="P193" s="346" t="s">
        <v>9975</v>
      </c>
      <c r="Q193" s="192"/>
      <c r="R193" s="192">
        <v>1</v>
      </c>
      <c r="S193" s="192"/>
      <c r="T193" s="192"/>
      <c r="U193" s="95" t="s">
        <v>9973</v>
      </c>
    </row>
    <row r="194" spans="1:21" ht="43.2">
      <c r="A194" s="57" t="str">
        <f t="shared" si="10"/>
        <v>cepresidentes en el Gobierno.</v>
      </c>
      <c r="B194" s="57" t="str">
        <f t="shared" si="11"/>
        <v>187RG</v>
      </c>
      <c r="C194" s="103" t="str">
        <f t="shared" si="12"/>
        <v>HYRG187O2</v>
      </c>
      <c r="D194" s="103" t="s">
        <v>7879</v>
      </c>
      <c r="E194" s="103" t="s">
        <v>7878</v>
      </c>
      <c r="F194" s="105" t="s">
        <v>9807</v>
      </c>
      <c r="G194" s="105" t="str">
        <f t="shared" si="13"/>
        <v>187</v>
      </c>
      <c r="H194" s="106">
        <v>187</v>
      </c>
      <c r="I194" s="105" t="str">
        <f t="shared" si="14"/>
        <v>O2</v>
      </c>
      <c r="J194" s="105">
        <v>2</v>
      </c>
      <c r="K194" s="117" t="s">
        <v>9972</v>
      </c>
      <c r="L194" s="346" t="s">
        <v>1388</v>
      </c>
      <c r="M194" s="346" t="s">
        <v>9971</v>
      </c>
      <c r="N194" s="346" t="s">
        <v>7913</v>
      </c>
      <c r="O194" s="346" t="s">
        <v>7910</v>
      </c>
      <c r="P194" s="346" t="s">
        <v>9970</v>
      </c>
      <c r="Q194" s="192"/>
      <c r="R194" s="192">
        <v>4</v>
      </c>
      <c r="S194" s="192"/>
      <c r="T194" s="192"/>
      <c r="U194" s="95" t="s">
        <v>9969</v>
      </c>
    </row>
    <row r="195" spans="1:21" ht="57.6">
      <c r="A195" s="57" t="str">
        <f t="shared" ref="A195:A258" si="15">RIGHT(U195,29)</f>
        <v>lizan el nombramiento formal.</v>
      </c>
      <c r="B195" s="57" t="str">
        <f t="shared" ref="B195:B258" si="16">H195&amp;F195</f>
        <v>188RG</v>
      </c>
      <c r="C195" s="103" t="str">
        <f t="shared" ref="C195:C258" si="17">D195&amp;E195&amp;F195&amp;G195&amp;I195</f>
        <v>HYRG188O2</v>
      </c>
      <c r="D195" s="103" t="s">
        <v>7879</v>
      </c>
      <c r="E195" s="103" t="s">
        <v>7878</v>
      </c>
      <c r="F195" s="105" t="s">
        <v>9807</v>
      </c>
      <c r="G195" s="105" t="str">
        <f t="shared" ref="G195:G258" si="18">IF(H195&lt;9,"OO",IF(H195&lt;99,"O",""))&amp;H195</f>
        <v>188</v>
      </c>
      <c r="H195" s="106">
        <v>188</v>
      </c>
      <c r="I195" s="105" t="str">
        <f t="shared" ref="I195:I258" si="19">IF(J195&lt;9,"O","")&amp;J195</f>
        <v>O2</v>
      </c>
      <c r="J195" s="105">
        <v>2</v>
      </c>
      <c r="K195" s="117" t="s">
        <v>9968</v>
      </c>
      <c r="L195" s="346" t="s">
        <v>1388</v>
      </c>
      <c r="M195" s="346" t="s">
        <v>8554</v>
      </c>
      <c r="N195" s="346" t="s">
        <v>9967</v>
      </c>
      <c r="O195" s="346" t="s">
        <v>8553</v>
      </c>
      <c r="P195" s="346" t="s">
        <v>8556</v>
      </c>
      <c r="Q195" s="192"/>
      <c r="R195" s="192">
        <v>4</v>
      </c>
      <c r="S195" s="192"/>
      <c r="T195" s="192"/>
      <c r="U195" s="95" t="s">
        <v>9966</v>
      </c>
    </row>
    <row r="196" spans="1:21" ht="43.2">
      <c r="A196" s="57" t="str">
        <f t="shared" si="15"/>
        <v xml:space="preserve"> del Presidente del Gobierno.</v>
      </c>
      <c r="B196" s="57" t="str">
        <f t="shared" si="16"/>
        <v>189RG</v>
      </c>
      <c r="C196" s="103" t="str">
        <f t="shared" si="17"/>
        <v>HYRG189O2</v>
      </c>
      <c r="D196" s="103" t="s">
        <v>7879</v>
      </c>
      <c r="E196" s="103" t="s">
        <v>7878</v>
      </c>
      <c r="F196" s="105" t="s">
        <v>9807</v>
      </c>
      <c r="G196" s="105" t="str">
        <f t="shared" si="18"/>
        <v>189</v>
      </c>
      <c r="H196" s="106">
        <v>189</v>
      </c>
      <c r="I196" s="105" t="str">
        <f t="shared" si="19"/>
        <v>O2</v>
      </c>
      <c r="J196" s="105">
        <v>2</v>
      </c>
      <c r="K196" s="117" t="s">
        <v>9965</v>
      </c>
      <c r="L196" s="346" t="s">
        <v>543</v>
      </c>
      <c r="M196" s="346" t="s">
        <v>8556</v>
      </c>
      <c r="N196" s="346" t="s">
        <v>8554</v>
      </c>
      <c r="O196" s="346" t="s">
        <v>8553</v>
      </c>
      <c r="P196" s="346" t="s">
        <v>9964</v>
      </c>
      <c r="Q196" s="192"/>
      <c r="R196" s="192">
        <v>2</v>
      </c>
      <c r="S196" s="192"/>
      <c r="T196" s="192"/>
      <c r="U196" s="95" t="s">
        <v>9963</v>
      </c>
    </row>
    <row r="197" spans="1:21" ht="43.2">
      <c r="A197" s="57" t="str">
        <f t="shared" si="15"/>
        <v xml:space="preserve"> mayoría para la investidura.</v>
      </c>
      <c r="B197" s="57" t="str">
        <f t="shared" si="16"/>
        <v>190RG</v>
      </c>
      <c r="C197" s="103" t="str">
        <f t="shared" si="17"/>
        <v>HYRG190O2</v>
      </c>
      <c r="D197" s="103" t="s">
        <v>7879</v>
      </c>
      <c r="E197" s="103" t="s">
        <v>7878</v>
      </c>
      <c r="F197" s="105" t="s">
        <v>9807</v>
      </c>
      <c r="G197" s="105" t="str">
        <f t="shared" si="18"/>
        <v>190</v>
      </c>
      <c r="H197" s="106">
        <v>190</v>
      </c>
      <c r="I197" s="105" t="str">
        <f t="shared" si="19"/>
        <v>O2</v>
      </c>
      <c r="J197" s="105">
        <v>2</v>
      </c>
      <c r="K197" s="117" t="s">
        <v>9962</v>
      </c>
      <c r="L197" s="346" t="s">
        <v>544</v>
      </c>
      <c r="M197" s="346" t="s">
        <v>9961</v>
      </c>
      <c r="N197" s="346" t="s">
        <v>9960</v>
      </c>
      <c r="O197" s="346" t="s">
        <v>9958</v>
      </c>
      <c r="P197" s="346" t="s">
        <v>9959</v>
      </c>
      <c r="Q197" s="192"/>
      <c r="R197" s="192">
        <v>3</v>
      </c>
      <c r="S197" s="192"/>
      <c r="T197" s="192"/>
      <c r="U197" s="95" t="s">
        <v>9957</v>
      </c>
    </row>
    <row r="198" spans="1:21" ht="72">
      <c r="A198" s="57" t="str">
        <f t="shared" si="15"/>
        <v>ato propuesto, no proponerlo.</v>
      </c>
      <c r="B198" s="57" t="str">
        <f t="shared" si="16"/>
        <v>191RG</v>
      </c>
      <c r="C198" s="103" t="str">
        <f t="shared" si="17"/>
        <v>HYRG191O2</v>
      </c>
      <c r="D198" s="103" t="s">
        <v>7879</v>
      </c>
      <c r="E198" s="103" t="s">
        <v>7878</v>
      </c>
      <c r="F198" s="105" t="s">
        <v>9807</v>
      </c>
      <c r="G198" s="105" t="str">
        <f t="shared" si="18"/>
        <v>191</v>
      </c>
      <c r="H198" s="106">
        <v>191</v>
      </c>
      <c r="I198" s="105" t="str">
        <f t="shared" si="19"/>
        <v>O2</v>
      </c>
      <c r="J198" s="105">
        <v>2</v>
      </c>
      <c r="K198" s="117" t="s">
        <v>9956</v>
      </c>
      <c r="L198" s="346" t="s">
        <v>544</v>
      </c>
      <c r="M198" s="346" t="s">
        <v>8555</v>
      </c>
      <c r="N198" s="346" t="s">
        <v>8554</v>
      </c>
      <c r="O198" s="346" t="s">
        <v>8556</v>
      </c>
      <c r="P198" s="346" t="s">
        <v>8553</v>
      </c>
      <c r="Q198" s="192"/>
      <c r="R198" s="192">
        <v>3</v>
      </c>
      <c r="S198" s="192"/>
      <c r="T198" s="192"/>
      <c r="U198" s="95" t="s">
        <v>9955</v>
      </c>
    </row>
    <row r="199" spans="1:21" ht="72">
      <c r="A199" s="57" t="str">
        <f t="shared" si="15"/>
        <v>rendo de estos nombramientos.</v>
      </c>
      <c r="B199" s="57" t="str">
        <f t="shared" si="16"/>
        <v>192RG</v>
      </c>
      <c r="C199" s="103" t="str">
        <f t="shared" si="17"/>
        <v>HYRG192O2</v>
      </c>
      <c r="D199" s="103" t="s">
        <v>7879</v>
      </c>
      <c r="E199" s="103" t="s">
        <v>7878</v>
      </c>
      <c r="F199" s="105" t="s">
        <v>9807</v>
      </c>
      <c r="G199" s="105" t="str">
        <f t="shared" si="18"/>
        <v>192</v>
      </c>
      <c r="H199" s="106">
        <v>192</v>
      </c>
      <c r="I199" s="105" t="str">
        <f t="shared" si="19"/>
        <v>O2</v>
      </c>
      <c r="J199" s="105">
        <v>2</v>
      </c>
      <c r="K199" s="117" t="s">
        <v>9954</v>
      </c>
      <c r="L199" s="346" t="s">
        <v>543</v>
      </c>
      <c r="M199" s="346" t="s">
        <v>9953</v>
      </c>
      <c r="N199" s="346" t="s">
        <v>9950</v>
      </c>
      <c r="O199" s="346" t="s">
        <v>9952</v>
      </c>
      <c r="P199" s="346" t="s">
        <v>9951</v>
      </c>
      <c r="Q199" s="192"/>
      <c r="R199" s="192">
        <v>2</v>
      </c>
      <c r="S199" s="192"/>
      <c r="T199" s="192"/>
      <c r="U199" s="95" t="s">
        <v>9949</v>
      </c>
    </row>
    <row r="200" spans="1:21" ht="72">
      <c r="A200" s="57" t="str">
        <f t="shared" si="15"/>
        <v>os contextos administrativos.</v>
      </c>
      <c r="B200" s="57" t="str">
        <f t="shared" si="16"/>
        <v>193RG</v>
      </c>
      <c r="C200" s="103" t="str">
        <f t="shared" si="17"/>
        <v>HYRG193O2</v>
      </c>
      <c r="D200" s="103" t="s">
        <v>7879</v>
      </c>
      <c r="E200" s="103" t="s">
        <v>7878</v>
      </c>
      <c r="F200" s="105" t="s">
        <v>9807</v>
      </c>
      <c r="G200" s="105" t="str">
        <f t="shared" si="18"/>
        <v>193</v>
      </c>
      <c r="H200" s="106">
        <v>193</v>
      </c>
      <c r="I200" s="105" t="str">
        <f t="shared" si="19"/>
        <v>O2</v>
      </c>
      <c r="J200" s="105">
        <v>2</v>
      </c>
      <c r="K200" s="117" t="s">
        <v>9948</v>
      </c>
      <c r="L200" s="346" t="s">
        <v>544</v>
      </c>
      <c r="M200" s="346" t="s">
        <v>9332</v>
      </c>
      <c r="N200" s="346" t="s">
        <v>9947</v>
      </c>
      <c r="O200" s="346" t="s">
        <v>9945</v>
      </c>
      <c r="P200" s="346" t="s">
        <v>9946</v>
      </c>
      <c r="Q200" s="192"/>
      <c r="R200" s="192">
        <v>3</v>
      </c>
      <c r="S200" s="192"/>
      <c r="T200" s="192"/>
      <c r="U200" s="95" t="s">
        <v>9944</v>
      </c>
    </row>
    <row r="201" spans="1:21" ht="57.6">
      <c r="A201" s="57" t="str">
        <f t="shared" si="15"/>
        <v>arlamentaria implica el cese.</v>
      </c>
      <c r="B201" s="57" t="str">
        <f t="shared" si="16"/>
        <v>194RG</v>
      </c>
      <c r="C201" s="103" t="str">
        <f t="shared" si="17"/>
        <v>HYRG194O2</v>
      </c>
      <c r="D201" s="103" t="s">
        <v>7879</v>
      </c>
      <c r="E201" s="103" t="s">
        <v>7878</v>
      </c>
      <c r="F201" s="105" t="s">
        <v>9807</v>
      </c>
      <c r="G201" s="105" t="str">
        <f t="shared" si="18"/>
        <v>194</v>
      </c>
      <c r="H201" s="106">
        <v>194</v>
      </c>
      <c r="I201" s="105" t="str">
        <f t="shared" si="19"/>
        <v>O2</v>
      </c>
      <c r="J201" s="105">
        <v>2</v>
      </c>
      <c r="K201" s="117" t="s">
        <v>9943</v>
      </c>
      <c r="L201" s="346" t="s">
        <v>544</v>
      </c>
      <c r="M201" s="346" t="s">
        <v>9942</v>
      </c>
      <c r="N201" s="346" t="s">
        <v>9941</v>
      </c>
      <c r="O201" s="346" t="s">
        <v>9939</v>
      </c>
      <c r="P201" s="346" t="s">
        <v>9940</v>
      </c>
      <c r="Q201" s="192"/>
      <c r="R201" s="192">
        <v>3</v>
      </c>
      <c r="S201" s="192"/>
      <c r="T201" s="192"/>
      <c r="U201" s="95" t="s">
        <v>9938</v>
      </c>
    </row>
    <row r="202" spans="1:21" ht="43.2">
      <c r="A202" s="57" t="str">
        <f t="shared" si="15"/>
        <v>inuidad o cesación del mismo.</v>
      </c>
      <c r="B202" s="57" t="str">
        <f t="shared" si="16"/>
        <v>195RG</v>
      </c>
      <c r="C202" s="103" t="str">
        <f t="shared" si="17"/>
        <v>HYRG195O2</v>
      </c>
      <c r="D202" s="103" t="s">
        <v>7879</v>
      </c>
      <c r="E202" s="103" t="s">
        <v>7878</v>
      </c>
      <c r="F202" s="105" t="s">
        <v>9807</v>
      </c>
      <c r="G202" s="105" t="str">
        <f t="shared" si="18"/>
        <v>195</v>
      </c>
      <c r="H202" s="106">
        <v>195</v>
      </c>
      <c r="I202" s="105" t="str">
        <f t="shared" si="19"/>
        <v>O2</v>
      </c>
      <c r="J202" s="105">
        <v>2</v>
      </c>
      <c r="K202" s="117" t="s">
        <v>9937</v>
      </c>
      <c r="L202" s="346" t="s">
        <v>544</v>
      </c>
      <c r="M202" s="346" t="s">
        <v>9936</v>
      </c>
      <c r="N202" s="346" t="s">
        <v>9935</v>
      </c>
      <c r="O202" s="346" t="s">
        <v>9933</v>
      </c>
      <c r="P202" s="346" t="s">
        <v>9934</v>
      </c>
      <c r="Q202" s="192"/>
      <c r="R202" s="192">
        <v>3</v>
      </c>
      <c r="S202" s="192"/>
      <c r="T202" s="192"/>
      <c r="U202" s="95" t="s">
        <v>9932</v>
      </c>
    </row>
    <row r="203" spans="1:21" ht="43.2">
      <c r="A203" s="57" t="str">
        <f t="shared" si="15"/>
        <v>ren al Gobierno en funciones.</v>
      </c>
      <c r="B203" s="57" t="str">
        <f t="shared" si="16"/>
        <v>196RG</v>
      </c>
      <c r="C203" s="103" t="str">
        <f t="shared" si="17"/>
        <v>HYRG196O2</v>
      </c>
      <c r="D203" s="103" t="s">
        <v>7879</v>
      </c>
      <c r="E203" s="103" t="s">
        <v>7878</v>
      </c>
      <c r="F203" s="105" t="s">
        <v>9807</v>
      </c>
      <c r="G203" s="105" t="str">
        <f t="shared" si="18"/>
        <v>196</v>
      </c>
      <c r="H203" s="106">
        <v>196</v>
      </c>
      <c r="I203" s="105" t="str">
        <f t="shared" si="19"/>
        <v>O2</v>
      </c>
      <c r="J203" s="105">
        <v>2</v>
      </c>
      <c r="K203" s="117" t="s">
        <v>9931</v>
      </c>
      <c r="L203" s="346" t="s">
        <v>543</v>
      </c>
      <c r="M203" s="346" t="s">
        <v>9930</v>
      </c>
      <c r="N203" s="346" t="s">
        <v>9929</v>
      </c>
      <c r="O203" s="346" t="s">
        <v>9928</v>
      </c>
      <c r="P203" s="346" t="s">
        <v>9927</v>
      </c>
      <c r="Q203" s="192"/>
      <c r="R203" s="192">
        <v>2</v>
      </c>
      <c r="S203" s="192"/>
      <c r="T203" s="192"/>
      <c r="U203" s="95" t="s">
        <v>9926</v>
      </c>
    </row>
    <row r="204" spans="1:21" ht="43.2">
      <c r="A204" s="57" t="str">
        <f t="shared" si="15"/>
        <v>a cual no posee en funciones.</v>
      </c>
      <c r="B204" s="57" t="str">
        <f t="shared" si="16"/>
        <v>197RG</v>
      </c>
      <c r="C204" s="103" t="str">
        <f t="shared" si="17"/>
        <v>HYRG197O2</v>
      </c>
      <c r="D204" s="103" t="s">
        <v>7879</v>
      </c>
      <c r="E204" s="103" t="s">
        <v>7878</v>
      </c>
      <c r="F204" s="105" t="s">
        <v>9807</v>
      </c>
      <c r="G204" s="105" t="str">
        <f t="shared" si="18"/>
        <v>197</v>
      </c>
      <c r="H204" s="106">
        <v>197</v>
      </c>
      <c r="I204" s="105" t="str">
        <f t="shared" si="19"/>
        <v>O2</v>
      </c>
      <c r="J204" s="105">
        <v>2</v>
      </c>
      <c r="K204" s="117" t="s">
        <v>9925</v>
      </c>
      <c r="L204" s="346" t="s">
        <v>1388</v>
      </c>
      <c r="M204" s="346" t="s">
        <v>9924</v>
      </c>
      <c r="N204" s="346" t="s">
        <v>9923</v>
      </c>
      <c r="O204" s="346" t="s">
        <v>9922</v>
      </c>
      <c r="P204" s="346" t="s">
        <v>9921</v>
      </c>
      <c r="Q204" s="192"/>
      <c r="R204" s="192">
        <v>4</v>
      </c>
      <c r="S204" s="192"/>
      <c r="T204" s="192"/>
      <c r="U204" s="95" t="s">
        <v>9920</v>
      </c>
    </row>
    <row r="205" spans="1:21" ht="43.2">
      <c r="A205" s="57" t="str">
        <f t="shared" si="15"/>
        <v xml:space="preserve"> no ejerce funciones penales.</v>
      </c>
      <c r="B205" s="57" t="str">
        <f t="shared" si="16"/>
        <v>198RG</v>
      </c>
      <c r="C205" s="103" t="str">
        <f t="shared" si="17"/>
        <v>HYRG198O2</v>
      </c>
      <c r="D205" s="103" t="s">
        <v>7879</v>
      </c>
      <c r="E205" s="103" t="s">
        <v>7878</v>
      </c>
      <c r="F205" s="105" t="s">
        <v>9807</v>
      </c>
      <c r="G205" s="105" t="str">
        <f t="shared" si="18"/>
        <v>198</v>
      </c>
      <c r="H205" s="106">
        <v>198</v>
      </c>
      <c r="I205" s="105" t="str">
        <f t="shared" si="19"/>
        <v>O2</v>
      </c>
      <c r="J205" s="105">
        <v>2</v>
      </c>
      <c r="K205" s="117" t="s">
        <v>9919</v>
      </c>
      <c r="L205" s="346" t="s">
        <v>544</v>
      </c>
      <c r="M205" s="346" t="s">
        <v>9918</v>
      </c>
      <c r="N205" s="346" t="s">
        <v>9917</v>
      </c>
      <c r="O205" s="346" t="s">
        <v>9915</v>
      </c>
      <c r="P205" s="346" t="s">
        <v>9916</v>
      </c>
      <c r="Q205" s="192"/>
      <c r="R205" s="192">
        <v>3</v>
      </c>
      <c r="S205" s="192"/>
      <c r="T205" s="192"/>
      <c r="U205" s="95" t="s">
        <v>9914</v>
      </c>
    </row>
    <row r="206" spans="1:21" ht="179.4">
      <c r="A206" s="57" t="str">
        <f t="shared" si="15"/>
        <v>us futuras responsabilidades.</v>
      </c>
      <c r="B206" s="57" t="str">
        <f t="shared" si="16"/>
        <v>199RG</v>
      </c>
      <c r="C206" s="103" t="str">
        <f t="shared" si="17"/>
        <v>HYRG199O2</v>
      </c>
      <c r="D206" s="103" t="s">
        <v>7879</v>
      </c>
      <c r="E206" s="103" t="s">
        <v>7878</v>
      </c>
      <c r="F206" s="105" t="s">
        <v>9807</v>
      </c>
      <c r="G206" s="105" t="str">
        <f t="shared" si="18"/>
        <v>199</v>
      </c>
      <c r="H206" s="106">
        <v>199</v>
      </c>
      <c r="I206" s="105" t="str">
        <f t="shared" si="19"/>
        <v>O2</v>
      </c>
      <c r="J206" s="105">
        <v>2</v>
      </c>
      <c r="K206" s="117" t="s">
        <v>9913</v>
      </c>
      <c r="L206" s="346" t="s">
        <v>522</v>
      </c>
      <c r="M206" s="346" t="s">
        <v>9912</v>
      </c>
      <c r="N206" s="346" t="s">
        <v>9911</v>
      </c>
      <c r="O206" s="346" t="s">
        <v>9910</v>
      </c>
      <c r="P206" s="346" t="s">
        <v>9909</v>
      </c>
      <c r="Q206" s="192"/>
      <c r="R206" s="192">
        <v>4</v>
      </c>
      <c r="S206" s="192"/>
      <c r="T206" s="192"/>
      <c r="U206" s="95" t="s">
        <v>9908</v>
      </c>
    </row>
    <row r="207" spans="1:21" ht="69">
      <c r="A207" s="57" t="str">
        <f t="shared" si="15"/>
        <v xml:space="preserve"> asignan constitucionalmente.</v>
      </c>
      <c r="B207" s="57" t="str">
        <f t="shared" si="16"/>
        <v>200RG</v>
      </c>
      <c r="C207" s="103" t="str">
        <f t="shared" si="17"/>
        <v>HYRG200O2</v>
      </c>
      <c r="D207" s="103" t="s">
        <v>7879</v>
      </c>
      <c r="E207" s="103" t="s">
        <v>7878</v>
      </c>
      <c r="F207" s="105" t="s">
        <v>9807</v>
      </c>
      <c r="G207" s="105" t="str">
        <f t="shared" si="18"/>
        <v>200</v>
      </c>
      <c r="H207" s="106">
        <v>200</v>
      </c>
      <c r="I207" s="105" t="str">
        <f t="shared" si="19"/>
        <v>O2</v>
      </c>
      <c r="J207" s="105">
        <v>2</v>
      </c>
      <c r="K207" s="117" t="s">
        <v>9907</v>
      </c>
      <c r="L207" s="346" t="s">
        <v>522</v>
      </c>
      <c r="M207" s="346" t="s">
        <v>9906</v>
      </c>
      <c r="N207" s="346" t="s">
        <v>9905</v>
      </c>
      <c r="O207" s="346" t="s">
        <v>9904</v>
      </c>
      <c r="P207" s="346" t="s">
        <v>9903</v>
      </c>
      <c r="Q207" s="192"/>
      <c r="R207" s="192">
        <v>4</v>
      </c>
      <c r="S207" s="192"/>
      <c r="T207" s="192"/>
      <c r="U207" s="95" t="s">
        <v>9902</v>
      </c>
    </row>
    <row r="208" spans="1:21" ht="96.6">
      <c r="A208" s="57" t="str">
        <f t="shared" si="15"/>
        <v>ados en el juramento oficial.</v>
      </c>
      <c r="B208" s="57" t="str">
        <f t="shared" si="16"/>
        <v>201RG</v>
      </c>
      <c r="C208" s="103" t="str">
        <f t="shared" si="17"/>
        <v>HYRG201O2</v>
      </c>
      <c r="D208" s="103" t="s">
        <v>7879</v>
      </c>
      <c r="E208" s="103" t="s">
        <v>7878</v>
      </c>
      <c r="F208" s="105" t="s">
        <v>9807</v>
      </c>
      <c r="G208" s="105" t="str">
        <f t="shared" si="18"/>
        <v>201</v>
      </c>
      <c r="H208" s="106">
        <v>201</v>
      </c>
      <c r="I208" s="105" t="str">
        <f t="shared" si="19"/>
        <v>O2</v>
      </c>
      <c r="J208" s="105">
        <v>2</v>
      </c>
      <c r="K208" s="117" t="s">
        <v>9901</v>
      </c>
      <c r="L208" s="346" t="s">
        <v>1387</v>
      </c>
      <c r="M208" s="346" t="s">
        <v>9897</v>
      </c>
      <c r="N208" s="346" t="s">
        <v>9900</v>
      </c>
      <c r="O208" s="346" t="s">
        <v>9899</v>
      </c>
      <c r="P208" s="346" t="s">
        <v>9898</v>
      </c>
      <c r="Q208" s="192"/>
      <c r="R208" s="192">
        <v>1</v>
      </c>
      <c r="S208" s="192"/>
      <c r="T208" s="192"/>
      <c r="U208" s="95" t="s">
        <v>9896</v>
      </c>
    </row>
    <row r="209" spans="1:21" ht="86.4">
      <c r="A209" s="57" t="str">
        <f t="shared" si="15"/>
        <v>je exacto de la Constitución.</v>
      </c>
      <c r="B209" s="57" t="str">
        <f t="shared" si="16"/>
        <v>202RG</v>
      </c>
      <c r="C209" s="103" t="str">
        <f t="shared" si="17"/>
        <v>HYRG202O2</v>
      </c>
      <c r="D209" s="103" t="s">
        <v>7879</v>
      </c>
      <c r="E209" s="103" t="s">
        <v>7878</v>
      </c>
      <c r="F209" s="105" t="s">
        <v>9807</v>
      </c>
      <c r="G209" s="105" t="str">
        <f t="shared" si="18"/>
        <v>202</v>
      </c>
      <c r="H209" s="106">
        <v>202</v>
      </c>
      <c r="I209" s="105" t="str">
        <f t="shared" si="19"/>
        <v>O2</v>
      </c>
      <c r="J209" s="105">
        <v>2</v>
      </c>
      <c r="K209" s="117" t="s">
        <v>9895</v>
      </c>
      <c r="L209" s="346" t="s">
        <v>1387</v>
      </c>
      <c r="M209" s="346" t="s">
        <v>9891</v>
      </c>
      <c r="N209" s="346" t="s">
        <v>9894</v>
      </c>
      <c r="O209" s="346" t="s">
        <v>9893</v>
      </c>
      <c r="P209" s="346" t="s">
        <v>9892</v>
      </c>
      <c r="Q209" s="192"/>
      <c r="R209" s="192">
        <v>1</v>
      </c>
      <c r="S209" s="192"/>
      <c r="T209" s="192"/>
      <c r="U209" s="95" t="s">
        <v>9890</v>
      </c>
    </row>
    <row r="210" spans="1:21" ht="86.4">
      <c r="A210" s="57" t="str">
        <f t="shared" si="15"/>
        <v xml:space="preserve"> ser el Consejo de Ministros.</v>
      </c>
      <c r="B210" s="57" t="str">
        <f t="shared" si="16"/>
        <v>203RG</v>
      </c>
      <c r="C210" s="103" t="str">
        <f t="shared" si="17"/>
        <v>HYRG203O2</v>
      </c>
      <c r="D210" s="103" t="s">
        <v>7879</v>
      </c>
      <c r="E210" s="103" t="s">
        <v>7878</v>
      </c>
      <c r="F210" s="105" t="s">
        <v>9807</v>
      </c>
      <c r="G210" s="105" t="str">
        <f t="shared" si="18"/>
        <v>203</v>
      </c>
      <c r="H210" s="106">
        <v>203</v>
      </c>
      <c r="I210" s="105" t="str">
        <f t="shared" si="19"/>
        <v>O2</v>
      </c>
      <c r="J210" s="105">
        <v>2</v>
      </c>
      <c r="K210" s="117" t="s">
        <v>9889</v>
      </c>
      <c r="L210" s="346" t="s">
        <v>1387</v>
      </c>
      <c r="M210" s="346" t="s">
        <v>9885</v>
      </c>
      <c r="N210" s="346" t="s">
        <v>9888</v>
      </c>
      <c r="O210" s="346" t="s">
        <v>9887</v>
      </c>
      <c r="P210" s="346" t="s">
        <v>9886</v>
      </c>
      <c r="Q210" s="192"/>
      <c r="R210" s="192">
        <v>1</v>
      </c>
      <c r="S210" s="192"/>
      <c r="T210" s="192"/>
      <c r="U210" s="95" t="s">
        <v>9884</v>
      </c>
    </row>
    <row r="211" spans="1:21" ht="72">
      <c r="A211" s="57" t="str">
        <f t="shared" si="15"/>
        <v>ce la respuesta más completa.</v>
      </c>
      <c r="B211" s="57" t="str">
        <f t="shared" si="16"/>
        <v>204RG</v>
      </c>
      <c r="C211" s="103" t="str">
        <f t="shared" si="17"/>
        <v>HYRG204O2</v>
      </c>
      <c r="D211" s="103" t="s">
        <v>7879</v>
      </c>
      <c r="E211" s="103" t="s">
        <v>7878</v>
      </c>
      <c r="F211" s="105" t="s">
        <v>9807</v>
      </c>
      <c r="G211" s="105" t="str">
        <f t="shared" si="18"/>
        <v>204</v>
      </c>
      <c r="H211" s="106">
        <v>204</v>
      </c>
      <c r="I211" s="105" t="str">
        <f t="shared" si="19"/>
        <v>O2</v>
      </c>
      <c r="J211" s="105">
        <v>2</v>
      </c>
      <c r="K211" s="117" t="s">
        <v>9883</v>
      </c>
      <c r="L211" s="346" t="s">
        <v>1387</v>
      </c>
      <c r="M211" s="346" t="s">
        <v>9879</v>
      </c>
      <c r="N211" s="346" t="s">
        <v>9882</v>
      </c>
      <c r="O211" s="346" t="s">
        <v>9881</v>
      </c>
      <c r="P211" s="346" t="s">
        <v>9880</v>
      </c>
      <c r="Q211" s="192"/>
      <c r="R211" s="192">
        <v>1</v>
      </c>
      <c r="S211" s="192"/>
      <c r="T211" s="192"/>
      <c r="U211" s="95" t="s">
        <v>9878</v>
      </c>
    </row>
    <row r="212" spans="1:21" ht="57.6">
      <c r="A212" s="57" t="str">
        <f t="shared" si="15"/>
        <v>amente es el Jefe del Estado.</v>
      </c>
      <c r="B212" s="57" t="str">
        <f t="shared" si="16"/>
        <v>205RG</v>
      </c>
      <c r="C212" s="103" t="str">
        <f t="shared" si="17"/>
        <v>HYRG205O2</v>
      </c>
      <c r="D212" s="103" t="s">
        <v>7879</v>
      </c>
      <c r="E212" s="103" t="s">
        <v>7878</v>
      </c>
      <c r="F212" s="105" t="s">
        <v>9807</v>
      </c>
      <c r="G212" s="105" t="str">
        <f t="shared" si="18"/>
        <v>205</v>
      </c>
      <c r="H212" s="106">
        <v>205</v>
      </c>
      <c r="I212" s="105" t="str">
        <f t="shared" si="19"/>
        <v>O2</v>
      </c>
      <c r="J212" s="105">
        <v>2</v>
      </c>
      <c r="K212" s="117" t="s">
        <v>9877</v>
      </c>
      <c r="L212" s="346" t="s">
        <v>9867</v>
      </c>
      <c r="M212" s="346" t="s">
        <v>9866</v>
      </c>
      <c r="N212" s="346" t="s">
        <v>9865</v>
      </c>
      <c r="O212" s="346" t="s">
        <v>9864</v>
      </c>
      <c r="P212" s="346" t="s">
        <v>9876</v>
      </c>
      <c r="Q212" s="192"/>
      <c r="R212" s="192" t="s">
        <v>8270</v>
      </c>
      <c r="S212" s="192"/>
      <c r="T212" s="192"/>
      <c r="U212" s="95" t="s">
        <v>9875</v>
      </c>
    </row>
    <row r="213" spans="1:21" ht="72">
      <c r="A213" s="57" t="str">
        <f t="shared" si="15"/>
        <v>mo lo define la Constitución.</v>
      </c>
      <c r="B213" s="57" t="str">
        <f t="shared" si="16"/>
        <v>206RG</v>
      </c>
      <c r="C213" s="103" t="str">
        <f t="shared" si="17"/>
        <v>HYRG206O2</v>
      </c>
      <c r="D213" s="103" t="s">
        <v>7879</v>
      </c>
      <c r="E213" s="103" t="s">
        <v>7878</v>
      </c>
      <c r="F213" s="105" t="s">
        <v>9807</v>
      </c>
      <c r="G213" s="105" t="str">
        <f t="shared" si="18"/>
        <v>206</v>
      </c>
      <c r="H213" s="106">
        <v>206</v>
      </c>
      <c r="I213" s="105" t="str">
        <f t="shared" si="19"/>
        <v>O2</v>
      </c>
      <c r="J213" s="105">
        <v>2</v>
      </c>
      <c r="K213" s="117" t="s">
        <v>9874</v>
      </c>
      <c r="L213" s="346" t="s">
        <v>9867</v>
      </c>
      <c r="M213" s="346" t="s">
        <v>9873</v>
      </c>
      <c r="N213" s="346" t="s">
        <v>9872</v>
      </c>
      <c r="O213" s="346" t="s">
        <v>9871</v>
      </c>
      <c r="P213" s="346" t="s">
        <v>9870</v>
      </c>
      <c r="Q213" s="192"/>
      <c r="R213" s="192" t="s">
        <v>8270</v>
      </c>
      <c r="S213" s="192"/>
      <c r="T213" s="192"/>
      <c r="U213" s="95" t="s">
        <v>9869</v>
      </c>
    </row>
    <row r="214" spans="1:21" ht="72">
      <c r="A214" s="57" t="str">
        <f t="shared" si="15"/>
        <v>ectivamente el representante.</v>
      </c>
      <c r="B214" s="57" t="str">
        <f t="shared" si="16"/>
        <v>207RG</v>
      </c>
      <c r="C214" s="103" t="str">
        <f t="shared" si="17"/>
        <v>HYRG207O2</v>
      </c>
      <c r="D214" s="103" t="s">
        <v>7879</v>
      </c>
      <c r="E214" s="103" t="s">
        <v>7878</v>
      </c>
      <c r="F214" s="105" t="s">
        <v>9807</v>
      </c>
      <c r="G214" s="105" t="str">
        <f t="shared" si="18"/>
        <v>207</v>
      </c>
      <c r="H214" s="106">
        <v>207</v>
      </c>
      <c r="I214" s="105" t="str">
        <f t="shared" si="19"/>
        <v>O2</v>
      </c>
      <c r="J214" s="105">
        <v>2</v>
      </c>
      <c r="K214" s="117" t="s">
        <v>9868</v>
      </c>
      <c r="L214" s="346" t="s">
        <v>9867</v>
      </c>
      <c r="M214" s="346" t="s">
        <v>9866</v>
      </c>
      <c r="N214" s="346" t="s">
        <v>9865</v>
      </c>
      <c r="O214" s="346" t="s">
        <v>9864</v>
      </c>
      <c r="P214" s="346" t="s">
        <v>8561</v>
      </c>
      <c r="Q214" s="192"/>
      <c r="R214" s="192" t="s">
        <v>8270</v>
      </c>
      <c r="S214" s="192"/>
      <c r="T214" s="192"/>
      <c r="U214" s="95" t="s">
        <v>9863</v>
      </c>
    </row>
    <row r="215" spans="1:21" ht="57.6">
      <c r="A215" s="57" t="str">
        <f t="shared" si="15"/>
        <v xml:space="preserve"> incluye pacificar o dirigir.</v>
      </c>
      <c r="B215" s="57" t="str">
        <f t="shared" si="16"/>
        <v>208RG</v>
      </c>
      <c r="C215" s="103" t="str">
        <f t="shared" si="17"/>
        <v>HYRG208O2</v>
      </c>
      <c r="D215" s="103" t="s">
        <v>7879</v>
      </c>
      <c r="E215" s="103" t="s">
        <v>7878</v>
      </c>
      <c r="F215" s="105" t="s">
        <v>9807</v>
      </c>
      <c r="G215" s="105" t="str">
        <f t="shared" si="18"/>
        <v>208</v>
      </c>
      <c r="H215" s="106">
        <v>208</v>
      </c>
      <c r="I215" s="105" t="str">
        <f t="shared" si="19"/>
        <v>O2</v>
      </c>
      <c r="J215" s="105">
        <v>2</v>
      </c>
      <c r="K215" s="117" t="s">
        <v>9862</v>
      </c>
      <c r="L215" s="346" t="s">
        <v>9861</v>
      </c>
      <c r="M215" s="346" t="s">
        <v>9860</v>
      </c>
      <c r="N215" s="346" t="s">
        <v>9859</v>
      </c>
      <c r="O215" s="346" t="s">
        <v>9858</v>
      </c>
      <c r="P215" s="346" t="s">
        <v>9857</v>
      </c>
      <c r="Q215" s="192"/>
      <c r="R215" s="192" t="s">
        <v>8270</v>
      </c>
      <c r="S215" s="192"/>
      <c r="T215" s="192"/>
      <c r="U215" s="95" t="s">
        <v>9856</v>
      </c>
    </row>
    <row r="216" spans="1:21" ht="57.6">
      <c r="A216" s="57" t="str">
        <f t="shared" si="15"/>
        <v>, quienes no tienen este rol.</v>
      </c>
      <c r="B216" s="57" t="str">
        <f t="shared" si="16"/>
        <v>209RG</v>
      </c>
      <c r="C216" s="103" t="str">
        <f t="shared" si="17"/>
        <v>HYRG209O2</v>
      </c>
      <c r="D216" s="103" t="s">
        <v>7879</v>
      </c>
      <c r="E216" s="103" t="s">
        <v>7878</v>
      </c>
      <c r="F216" s="105" t="s">
        <v>9807</v>
      </c>
      <c r="G216" s="105" t="str">
        <f t="shared" si="18"/>
        <v>209</v>
      </c>
      <c r="H216" s="106">
        <v>209</v>
      </c>
      <c r="I216" s="105" t="str">
        <f t="shared" si="19"/>
        <v>O2</v>
      </c>
      <c r="J216" s="105">
        <v>2</v>
      </c>
      <c r="K216" s="117" t="s">
        <v>9855</v>
      </c>
      <c r="L216" s="346" t="s">
        <v>522</v>
      </c>
      <c r="M216" s="346" t="s">
        <v>9854</v>
      </c>
      <c r="N216" s="346" t="s">
        <v>9853</v>
      </c>
      <c r="O216" s="346" t="s">
        <v>9852</v>
      </c>
      <c r="P216" s="346" t="s">
        <v>9851</v>
      </c>
      <c r="Q216" s="192"/>
      <c r="R216" s="192">
        <v>4</v>
      </c>
      <c r="S216" s="192"/>
      <c r="T216" s="192"/>
      <c r="U216" s="95" t="s">
        <v>9850</v>
      </c>
    </row>
    <row r="217" spans="1:21" ht="72">
      <c r="A217" s="57" t="str">
        <f t="shared" si="15"/>
        <v>o da esa facultad al Consejo.</v>
      </c>
      <c r="B217" s="57" t="str">
        <f t="shared" si="16"/>
        <v>210RG</v>
      </c>
      <c r="C217" s="103" t="str">
        <f t="shared" si="17"/>
        <v>HYRG210O2</v>
      </c>
      <c r="D217" s="103" t="s">
        <v>7879</v>
      </c>
      <c r="E217" s="103" t="s">
        <v>7878</v>
      </c>
      <c r="F217" s="105" t="s">
        <v>9807</v>
      </c>
      <c r="G217" s="105" t="str">
        <f t="shared" si="18"/>
        <v>210</v>
      </c>
      <c r="H217" s="106">
        <v>210</v>
      </c>
      <c r="I217" s="105" t="str">
        <f t="shared" si="19"/>
        <v>O2</v>
      </c>
      <c r="J217" s="105">
        <v>2</v>
      </c>
      <c r="K217" s="117" t="s">
        <v>9849</v>
      </c>
      <c r="L217" s="346" t="s">
        <v>1387</v>
      </c>
      <c r="M217" s="346" t="s">
        <v>9845</v>
      </c>
      <c r="N217" s="346" t="s">
        <v>9848</v>
      </c>
      <c r="O217" s="346" t="s">
        <v>9847</v>
      </c>
      <c r="P217" s="346" t="s">
        <v>9846</v>
      </c>
      <c r="Q217" s="192"/>
      <c r="R217" s="192">
        <v>1</v>
      </c>
      <c r="S217" s="192"/>
      <c r="T217" s="192"/>
      <c r="U217" s="95" t="s">
        <v>9844</v>
      </c>
    </row>
    <row r="218" spans="1:21" ht="72">
      <c r="A218" s="57" t="str">
        <f t="shared" si="15"/>
        <v xml:space="preserve"> la Constitución no menciona.</v>
      </c>
      <c r="B218" s="57" t="str">
        <f t="shared" si="16"/>
        <v>211RG</v>
      </c>
      <c r="C218" s="103" t="str">
        <f t="shared" si="17"/>
        <v>HYRG211O2</v>
      </c>
      <c r="D218" s="103" t="s">
        <v>7879</v>
      </c>
      <c r="E218" s="103" t="s">
        <v>7878</v>
      </c>
      <c r="F218" s="105" t="s">
        <v>9807</v>
      </c>
      <c r="G218" s="105" t="str">
        <f t="shared" si="18"/>
        <v>211</v>
      </c>
      <c r="H218" s="106">
        <v>211</v>
      </c>
      <c r="I218" s="105" t="str">
        <f t="shared" si="19"/>
        <v>O2</v>
      </c>
      <c r="J218" s="105">
        <v>2</v>
      </c>
      <c r="K218" s="117" t="s">
        <v>9843</v>
      </c>
      <c r="L218" s="346" t="s">
        <v>524</v>
      </c>
      <c r="M218" s="346" t="s">
        <v>9842</v>
      </c>
      <c r="N218" s="346" t="s">
        <v>9839</v>
      </c>
      <c r="O218" s="346" t="s">
        <v>9841</v>
      </c>
      <c r="P218" s="346" t="s">
        <v>9840</v>
      </c>
      <c r="Q218" s="192"/>
      <c r="R218" s="192">
        <v>2</v>
      </c>
      <c r="S218" s="192"/>
      <c r="T218" s="192"/>
      <c r="U218" s="95" t="s">
        <v>9838</v>
      </c>
    </row>
    <row r="219" spans="1:21" ht="158.4">
      <c r="A219" s="57" t="str">
        <f t="shared" si="15"/>
        <v>ara las elecciones al Senado.</v>
      </c>
      <c r="B219" s="57" t="str">
        <f t="shared" si="16"/>
        <v>217RG</v>
      </c>
      <c r="C219" s="103" t="str">
        <f t="shared" si="17"/>
        <v>HYRG217O2</v>
      </c>
      <c r="D219" s="103" t="s">
        <v>7879</v>
      </c>
      <c r="E219" s="103" t="s">
        <v>7878</v>
      </c>
      <c r="F219" s="105" t="s">
        <v>9807</v>
      </c>
      <c r="G219" s="105" t="str">
        <f t="shared" si="18"/>
        <v>217</v>
      </c>
      <c r="H219" s="106">
        <v>217</v>
      </c>
      <c r="I219" s="105" t="str">
        <f t="shared" si="19"/>
        <v>O2</v>
      </c>
      <c r="J219" s="105">
        <v>2</v>
      </c>
      <c r="K219" s="95" t="s">
        <v>272</v>
      </c>
      <c r="L219" s="95" t="s">
        <v>522</v>
      </c>
      <c r="M219" s="95" t="s">
        <v>273</v>
      </c>
      <c r="N219" s="95" t="s">
        <v>274</v>
      </c>
      <c r="O219" s="95" t="s">
        <v>275</v>
      </c>
      <c r="P219" s="95" t="s">
        <v>276</v>
      </c>
      <c r="Q219" s="192"/>
      <c r="R219" s="192">
        <v>4</v>
      </c>
      <c r="S219" s="192"/>
      <c r="T219" s="192"/>
      <c r="U219" s="95" t="s">
        <v>9806</v>
      </c>
    </row>
    <row r="220" spans="1:21" ht="147" thickBot="1">
      <c r="A220" s="57" t="str">
        <f t="shared" si="15"/>
        <v xml:space="preserve"> CE y Ley 50/1997, art. 12). </v>
      </c>
      <c r="B220" s="57" t="str">
        <f t="shared" si="16"/>
        <v>307RG</v>
      </c>
      <c r="C220" s="225" t="str">
        <f t="shared" si="17"/>
        <v>AXRG307O2</v>
      </c>
      <c r="D220" s="225" t="s">
        <v>1389</v>
      </c>
      <c r="E220" s="225" t="s">
        <v>124</v>
      </c>
      <c r="F220" s="216" t="s">
        <v>9807</v>
      </c>
      <c r="G220" s="216" t="str">
        <f t="shared" si="18"/>
        <v>307</v>
      </c>
      <c r="H220" s="174">
        <v>307</v>
      </c>
      <c r="I220" s="216" t="str">
        <f t="shared" si="19"/>
        <v>O2</v>
      </c>
      <c r="J220" s="357">
        <v>2</v>
      </c>
      <c r="K220" s="363" t="s">
        <v>30998</v>
      </c>
      <c r="L220" s="365" t="s">
        <v>1388</v>
      </c>
      <c r="M220" s="366" t="s">
        <v>30997</v>
      </c>
      <c r="N220" s="366" t="s">
        <v>30996</v>
      </c>
      <c r="O220" s="366" t="s">
        <v>30995</v>
      </c>
      <c r="P220" s="366" t="s">
        <v>30994</v>
      </c>
      <c r="R220" s="175">
        <f t="shared" ref="R220:R251" si="20">IF(L220="A",1,IF(L220="B",2,IF(L220="C",3,4)))</f>
        <v>4</v>
      </c>
      <c r="U220" s="361" t="s">
        <v>30993</v>
      </c>
    </row>
    <row r="221" spans="1:21" ht="118.2" thickBot="1">
      <c r="A221" s="57" t="str">
        <f t="shared" si="15"/>
        <v xml:space="preserve"> la Ley 50/1997 y art. 97 CE.</v>
      </c>
      <c r="B221" s="57" t="str">
        <f t="shared" si="16"/>
        <v>308RG</v>
      </c>
      <c r="C221" s="225" t="str">
        <f t="shared" si="17"/>
        <v>AXRG308O2</v>
      </c>
      <c r="D221" s="225" t="s">
        <v>1389</v>
      </c>
      <c r="E221" s="225" t="s">
        <v>124</v>
      </c>
      <c r="F221" s="216" t="s">
        <v>9807</v>
      </c>
      <c r="G221" s="216" t="str">
        <f t="shared" si="18"/>
        <v>308</v>
      </c>
      <c r="H221" s="174">
        <v>308</v>
      </c>
      <c r="I221" s="216" t="str">
        <f t="shared" si="19"/>
        <v>O2</v>
      </c>
      <c r="J221" s="357">
        <v>2</v>
      </c>
      <c r="K221" s="363" t="s">
        <v>30992</v>
      </c>
      <c r="L221" s="365" t="s">
        <v>522</v>
      </c>
      <c r="M221" s="366" t="s">
        <v>30991</v>
      </c>
      <c r="N221" s="366" t="s">
        <v>30990</v>
      </c>
      <c r="O221" s="366" t="s">
        <v>30989</v>
      </c>
      <c r="P221" s="366" t="s">
        <v>30988</v>
      </c>
      <c r="R221" s="175">
        <f t="shared" si="20"/>
        <v>4</v>
      </c>
      <c r="U221" s="361" t="s">
        <v>30987</v>
      </c>
    </row>
    <row r="222" spans="1:21" ht="89.4" thickBot="1">
      <c r="A222" s="57" t="str">
        <f t="shared" si="15"/>
        <v>to de reforma constitucional.</v>
      </c>
      <c r="B222" s="57" t="str">
        <f t="shared" si="16"/>
        <v>309RG</v>
      </c>
      <c r="C222" s="225" t="str">
        <f t="shared" si="17"/>
        <v>AXRG309O2</v>
      </c>
      <c r="D222" s="225" t="s">
        <v>1389</v>
      </c>
      <c r="E222" s="225" t="s">
        <v>124</v>
      </c>
      <c r="F222" s="216" t="s">
        <v>9807</v>
      </c>
      <c r="G222" s="216" t="str">
        <f t="shared" si="18"/>
        <v>309</v>
      </c>
      <c r="H222" s="174">
        <v>309</v>
      </c>
      <c r="I222" s="216" t="str">
        <f t="shared" si="19"/>
        <v>O2</v>
      </c>
      <c r="J222" s="357">
        <v>2</v>
      </c>
      <c r="K222" s="363" t="s">
        <v>30986</v>
      </c>
      <c r="L222" s="365" t="s">
        <v>524</v>
      </c>
      <c r="M222" s="366" t="s">
        <v>30985</v>
      </c>
      <c r="N222" s="366" t="s">
        <v>30984</v>
      </c>
      <c r="O222" s="366" t="s">
        <v>30983</v>
      </c>
      <c r="P222" s="366" t="s">
        <v>30982</v>
      </c>
      <c r="R222" s="175">
        <f t="shared" si="20"/>
        <v>2</v>
      </c>
      <c r="U222" s="361" t="s">
        <v>30981</v>
      </c>
    </row>
    <row r="223" spans="1:21" ht="58.2" thickBot="1">
      <c r="A223" s="57" t="str">
        <f t="shared" si="15"/>
        <v>ierno y las Cortes Generales.</v>
      </c>
      <c r="B223" s="57" t="str">
        <f t="shared" si="16"/>
        <v>218RG</v>
      </c>
      <c r="C223" s="103" t="str">
        <f t="shared" si="17"/>
        <v>AYRG218O2</v>
      </c>
      <c r="D223" s="103" t="s">
        <v>1389</v>
      </c>
      <c r="E223" s="103" t="s">
        <v>7878</v>
      </c>
      <c r="F223" s="105" t="s">
        <v>9807</v>
      </c>
      <c r="G223" s="105" t="str">
        <f t="shared" si="18"/>
        <v>218</v>
      </c>
      <c r="H223" s="106">
        <v>218</v>
      </c>
      <c r="I223" s="105" t="str">
        <f t="shared" si="19"/>
        <v>O2</v>
      </c>
      <c r="J223" s="105">
        <v>2</v>
      </c>
      <c r="K223" s="347" t="s">
        <v>10392</v>
      </c>
      <c r="L223" s="348" t="s">
        <v>1389</v>
      </c>
      <c r="M223" s="348" t="s">
        <v>10157</v>
      </c>
      <c r="N223" s="348" t="s">
        <v>10004</v>
      </c>
      <c r="O223" s="348" t="s">
        <v>10002</v>
      </c>
      <c r="P223" s="348" t="s">
        <v>10003</v>
      </c>
      <c r="Q223" s="327"/>
      <c r="R223" s="116">
        <f t="shared" si="20"/>
        <v>1</v>
      </c>
      <c r="S223" s="327"/>
      <c r="T223" s="327"/>
      <c r="U223" s="95" t="s">
        <v>28265</v>
      </c>
    </row>
    <row r="224" spans="1:21" ht="43.8" thickBot="1">
      <c r="A224" s="57" t="str">
        <f t="shared" si="15"/>
        <v>oco corresponde al Título II.</v>
      </c>
      <c r="B224" s="57" t="str">
        <f t="shared" si="16"/>
        <v>219RG</v>
      </c>
      <c r="C224" s="103" t="str">
        <f t="shared" si="17"/>
        <v>AYRG219O2</v>
      </c>
      <c r="D224" s="103" t="s">
        <v>1389</v>
      </c>
      <c r="E224" s="103" t="s">
        <v>7878</v>
      </c>
      <c r="F224" s="105" t="s">
        <v>9807</v>
      </c>
      <c r="G224" s="105" t="str">
        <f t="shared" si="18"/>
        <v>219</v>
      </c>
      <c r="H224" s="106">
        <v>219</v>
      </c>
      <c r="I224" s="105" t="str">
        <f t="shared" si="19"/>
        <v>O2</v>
      </c>
      <c r="J224" s="105">
        <v>2</v>
      </c>
      <c r="K224" s="347" t="s">
        <v>10390</v>
      </c>
      <c r="L224" s="348" t="s">
        <v>543</v>
      </c>
      <c r="M224" s="348" t="s">
        <v>8065</v>
      </c>
      <c r="N224" s="348" t="s">
        <v>9776</v>
      </c>
      <c r="O224" s="348" t="s">
        <v>8063</v>
      </c>
      <c r="P224" s="348" t="s">
        <v>8064</v>
      </c>
      <c r="Q224" s="327"/>
      <c r="R224" s="116">
        <f t="shared" si="20"/>
        <v>2</v>
      </c>
      <c r="S224" s="327"/>
      <c r="T224" s="327"/>
      <c r="U224" s="95" t="s">
        <v>28266</v>
      </c>
    </row>
    <row r="225" spans="1:21" ht="58.2" thickBot="1">
      <c r="A225" s="57" t="str">
        <f t="shared" si="15"/>
        <v>culo pertenece al Título III.</v>
      </c>
      <c r="B225" s="57" t="str">
        <f t="shared" si="16"/>
        <v>220RG</v>
      </c>
      <c r="C225" s="103" t="str">
        <f t="shared" si="17"/>
        <v>AYRG220O2</v>
      </c>
      <c r="D225" s="103" t="s">
        <v>1389</v>
      </c>
      <c r="E225" s="103" t="s">
        <v>7878</v>
      </c>
      <c r="F225" s="105" t="s">
        <v>9807</v>
      </c>
      <c r="G225" s="105" t="str">
        <f t="shared" si="18"/>
        <v>220</v>
      </c>
      <c r="H225" s="106">
        <v>220</v>
      </c>
      <c r="I225" s="105" t="str">
        <f t="shared" si="19"/>
        <v>O2</v>
      </c>
      <c r="J225" s="105">
        <v>2</v>
      </c>
      <c r="K225" s="347" t="s">
        <v>10382</v>
      </c>
      <c r="L225" s="348" t="s">
        <v>544</v>
      </c>
      <c r="M225" s="348" t="s">
        <v>10381</v>
      </c>
      <c r="N225" s="348" t="s">
        <v>10380</v>
      </c>
      <c r="O225" s="348" t="s">
        <v>10378</v>
      </c>
      <c r="P225" s="348" t="s">
        <v>10379</v>
      </c>
      <c r="Q225" s="327"/>
      <c r="R225" s="116">
        <f t="shared" si="20"/>
        <v>3</v>
      </c>
      <c r="S225" s="327"/>
      <c r="T225" s="327"/>
      <c r="U225" s="95" t="s">
        <v>28267</v>
      </c>
    </row>
    <row r="226" spans="1:21" ht="58.2" thickBot="1">
      <c r="A226" s="57" t="str">
        <f t="shared" si="15"/>
        <v xml:space="preserve"> Rey sí es el Jefe de Estado.</v>
      </c>
      <c r="B226" s="57" t="str">
        <f t="shared" si="16"/>
        <v>221RG</v>
      </c>
      <c r="C226" s="103" t="str">
        <f t="shared" si="17"/>
        <v>AYRG221O2</v>
      </c>
      <c r="D226" s="103" t="s">
        <v>1389</v>
      </c>
      <c r="E226" s="103" t="s">
        <v>7878</v>
      </c>
      <c r="F226" s="105" t="s">
        <v>9807</v>
      </c>
      <c r="G226" s="105" t="str">
        <f t="shared" si="18"/>
        <v>221</v>
      </c>
      <c r="H226" s="106">
        <v>221</v>
      </c>
      <c r="I226" s="105" t="str">
        <f t="shared" si="19"/>
        <v>O2</v>
      </c>
      <c r="J226" s="105">
        <v>2</v>
      </c>
      <c r="K226" s="347" t="s">
        <v>10376</v>
      </c>
      <c r="L226" s="348" t="s">
        <v>543</v>
      </c>
      <c r="M226" s="348" t="s">
        <v>10375</v>
      </c>
      <c r="N226" s="348" t="s">
        <v>10372</v>
      </c>
      <c r="O226" s="348" t="s">
        <v>10374</v>
      </c>
      <c r="P226" s="348" t="s">
        <v>10373</v>
      </c>
      <c r="Q226" s="327"/>
      <c r="R226" s="116">
        <f t="shared" si="20"/>
        <v>2</v>
      </c>
      <c r="S226" s="327"/>
      <c r="T226" s="327"/>
      <c r="U226" s="95" t="s">
        <v>28268</v>
      </c>
    </row>
    <row r="227" spans="1:21" ht="72.599999999999994" thickBot="1">
      <c r="A227" s="57" t="str">
        <f t="shared" si="15"/>
        <v>Este concepto no se menciona.</v>
      </c>
      <c r="B227" s="57" t="str">
        <f t="shared" si="16"/>
        <v>222RG</v>
      </c>
      <c r="C227" s="103" t="str">
        <f t="shared" si="17"/>
        <v>AYRG222O2</v>
      </c>
      <c r="D227" s="103" t="s">
        <v>1389</v>
      </c>
      <c r="E227" s="103" t="s">
        <v>7878</v>
      </c>
      <c r="F227" s="105" t="s">
        <v>9807</v>
      </c>
      <c r="G227" s="105" t="str">
        <f t="shared" si="18"/>
        <v>222</v>
      </c>
      <c r="H227" s="106">
        <v>222</v>
      </c>
      <c r="I227" s="105" t="str">
        <f t="shared" si="19"/>
        <v>O2</v>
      </c>
      <c r="J227" s="105">
        <v>2</v>
      </c>
      <c r="K227" s="347" t="s">
        <v>10370</v>
      </c>
      <c r="L227" s="348" t="s">
        <v>544</v>
      </c>
      <c r="M227" s="348" t="s">
        <v>10369</v>
      </c>
      <c r="N227" s="348" t="s">
        <v>10368</v>
      </c>
      <c r="O227" s="348" t="s">
        <v>10366</v>
      </c>
      <c r="P227" s="348" t="s">
        <v>10367</v>
      </c>
      <c r="Q227" s="327"/>
      <c r="R227" s="116">
        <f t="shared" si="20"/>
        <v>3</v>
      </c>
      <c r="S227" s="327"/>
      <c r="T227" s="327"/>
      <c r="U227" s="95" t="s">
        <v>28269</v>
      </c>
    </row>
    <row r="228" spans="1:21" ht="58.2" thickBot="1">
      <c r="A228" s="57" t="str">
        <f t="shared" si="15"/>
        <v xml:space="preserve"> Gobierno no proclama al Rey.</v>
      </c>
      <c r="B228" s="57" t="str">
        <f t="shared" si="16"/>
        <v>223RG</v>
      </c>
      <c r="C228" s="103" t="str">
        <f t="shared" si="17"/>
        <v>AYRG223O2</v>
      </c>
      <c r="D228" s="103" t="s">
        <v>1389</v>
      </c>
      <c r="E228" s="103" t="s">
        <v>7878</v>
      </c>
      <c r="F228" s="105" t="s">
        <v>9807</v>
      </c>
      <c r="G228" s="105" t="str">
        <f t="shared" si="18"/>
        <v>223</v>
      </c>
      <c r="H228" s="106">
        <v>223</v>
      </c>
      <c r="I228" s="105" t="str">
        <f t="shared" si="19"/>
        <v>O2</v>
      </c>
      <c r="J228" s="105">
        <v>2</v>
      </c>
      <c r="K228" s="347" t="s">
        <v>10364</v>
      </c>
      <c r="L228" s="348" t="s">
        <v>1388</v>
      </c>
      <c r="M228" s="348" t="s">
        <v>8152</v>
      </c>
      <c r="N228" s="348" t="s">
        <v>10363</v>
      </c>
      <c r="O228" s="348" t="s">
        <v>10290</v>
      </c>
      <c r="P228" s="348" t="s">
        <v>10362</v>
      </c>
      <c r="Q228" s="327"/>
      <c r="R228" s="116">
        <f t="shared" si="20"/>
        <v>4</v>
      </c>
      <c r="S228" s="327"/>
      <c r="T228" s="327"/>
      <c r="U228" s="95" t="s">
        <v>28270</v>
      </c>
    </row>
    <row r="229" spans="1:21" ht="72.599999999999994" thickBot="1">
      <c r="A229" s="57" t="str">
        <f t="shared" si="15"/>
        <v>liza durante la proclamación.</v>
      </c>
      <c r="B229" s="57" t="str">
        <f t="shared" si="16"/>
        <v>224RG</v>
      </c>
      <c r="C229" s="103" t="str">
        <f t="shared" si="17"/>
        <v>AYRG224O2</v>
      </c>
      <c r="D229" s="103" t="s">
        <v>1389</v>
      </c>
      <c r="E229" s="103" t="s">
        <v>7878</v>
      </c>
      <c r="F229" s="105" t="s">
        <v>9807</v>
      </c>
      <c r="G229" s="105" t="str">
        <f t="shared" si="18"/>
        <v>224</v>
      </c>
      <c r="H229" s="106">
        <v>224</v>
      </c>
      <c r="I229" s="105" t="str">
        <f t="shared" si="19"/>
        <v>O2</v>
      </c>
      <c r="J229" s="105">
        <v>2</v>
      </c>
      <c r="K229" s="347" t="s">
        <v>10360</v>
      </c>
      <c r="L229" s="348" t="s">
        <v>543</v>
      </c>
      <c r="M229" s="348" t="s">
        <v>10359</v>
      </c>
      <c r="N229" s="348" t="s">
        <v>10356</v>
      </c>
      <c r="O229" s="348" t="s">
        <v>10358</v>
      </c>
      <c r="P229" s="348" t="s">
        <v>10357</v>
      </c>
      <c r="Q229" s="327"/>
      <c r="R229" s="116">
        <f t="shared" si="20"/>
        <v>2</v>
      </c>
      <c r="S229" s="327"/>
      <c r="T229" s="327"/>
      <c r="U229" s="95" t="s">
        <v>28271</v>
      </c>
    </row>
    <row r="230" spans="1:21" ht="72.599999999999994" thickBot="1">
      <c r="A230" s="57" t="str">
        <f t="shared" si="15"/>
        <v>n expresa para este supuesto.</v>
      </c>
      <c r="B230" s="57" t="str">
        <f t="shared" si="16"/>
        <v>225RG</v>
      </c>
      <c r="C230" s="103" t="str">
        <f t="shared" si="17"/>
        <v>AYRG225O2</v>
      </c>
      <c r="D230" s="103" t="s">
        <v>1389</v>
      </c>
      <c r="E230" s="103" t="s">
        <v>7878</v>
      </c>
      <c r="F230" s="105" t="s">
        <v>9807</v>
      </c>
      <c r="G230" s="105" t="str">
        <f t="shared" si="18"/>
        <v>225</v>
      </c>
      <c r="H230" s="106">
        <v>225</v>
      </c>
      <c r="I230" s="105" t="str">
        <f t="shared" si="19"/>
        <v>O2</v>
      </c>
      <c r="J230" s="105">
        <v>2</v>
      </c>
      <c r="K230" s="347" t="s">
        <v>10354</v>
      </c>
      <c r="L230" s="348" t="s">
        <v>543</v>
      </c>
      <c r="M230" s="348" t="s">
        <v>8404</v>
      </c>
      <c r="N230" s="348" t="s">
        <v>10351</v>
      </c>
      <c r="O230" s="348" t="s">
        <v>10353</v>
      </c>
      <c r="P230" s="348" t="s">
        <v>10352</v>
      </c>
      <c r="Q230" s="327"/>
      <c r="R230" s="116">
        <f t="shared" si="20"/>
        <v>2</v>
      </c>
      <c r="S230" s="327"/>
      <c r="T230" s="327"/>
      <c r="U230" s="95" t="s">
        <v>28272</v>
      </c>
    </row>
    <row r="231" spans="1:21" ht="72.599999999999994" thickBot="1">
      <c r="A231" s="57" t="str">
        <f t="shared" si="15"/>
        <v>n autorización parlamentaria.</v>
      </c>
      <c r="B231" s="57" t="str">
        <f t="shared" si="16"/>
        <v>226RG</v>
      </c>
      <c r="C231" s="103" t="str">
        <f t="shared" si="17"/>
        <v>AYRG226O2</v>
      </c>
      <c r="D231" s="103" t="s">
        <v>1389</v>
      </c>
      <c r="E231" s="103" t="s">
        <v>7878</v>
      </c>
      <c r="F231" s="105" t="s">
        <v>9807</v>
      </c>
      <c r="G231" s="105" t="str">
        <f t="shared" si="18"/>
        <v>226</v>
      </c>
      <c r="H231" s="106">
        <v>226</v>
      </c>
      <c r="I231" s="105" t="str">
        <f t="shared" si="19"/>
        <v>O2</v>
      </c>
      <c r="J231" s="105">
        <v>2</v>
      </c>
      <c r="K231" s="347" t="s">
        <v>10349</v>
      </c>
      <c r="L231" s="348" t="s">
        <v>544</v>
      </c>
      <c r="M231" s="348" t="s">
        <v>10348</v>
      </c>
      <c r="N231" s="348" t="s">
        <v>10347</v>
      </c>
      <c r="O231" s="348" t="s">
        <v>10345</v>
      </c>
      <c r="P231" s="348" t="s">
        <v>10346</v>
      </c>
      <c r="Q231" s="327"/>
      <c r="R231" s="116">
        <f t="shared" si="20"/>
        <v>3</v>
      </c>
      <c r="S231" s="327"/>
      <c r="T231" s="327"/>
      <c r="U231" s="95" t="s">
        <v>28273</v>
      </c>
    </row>
    <row r="232" spans="1:21" ht="72.599999999999994" thickBot="1">
      <c r="A232" s="57" t="str">
        <f t="shared" si="15"/>
        <v>to no es competencia del Rey.</v>
      </c>
      <c r="B232" s="57" t="str">
        <f t="shared" si="16"/>
        <v>227RG</v>
      </c>
      <c r="C232" s="103" t="str">
        <f t="shared" si="17"/>
        <v>AYRG227O2</v>
      </c>
      <c r="D232" s="103" t="s">
        <v>1389</v>
      </c>
      <c r="E232" s="103" t="s">
        <v>7878</v>
      </c>
      <c r="F232" s="105" t="s">
        <v>9807</v>
      </c>
      <c r="G232" s="105" t="str">
        <f t="shared" si="18"/>
        <v>227</v>
      </c>
      <c r="H232" s="106">
        <v>227</v>
      </c>
      <c r="I232" s="105" t="str">
        <f t="shared" si="19"/>
        <v>O2</v>
      </c>
      <c r="J232" s="105">
        <v>2</v>
      </c>
      <c r="K232" s="347" t="s">
        <v>10343</v>
      </c>
      <c r="L232" s="348" t="s">
        <v>1389</v>
      </c>
      <c r="M232" s="348" t="s">
        <v>10339</v>
      </c>
      <c r="N232" s="348" t="s">
        <v>10342</v>
      </c>
      <c r="O232" s="348" t="s">
        <v>10341</v>
      </c>
      <c r="P232" s="348" t="s">
        <v>10340</v>
      </c>
      <c r="Q232" s="327"/>
      <c r="R232" s="116">
        <f t="shared" si="20"/>
        <v>1</v>
      </c>
      <c r="S232" s="327"/>
      <c r="T232" s="327"/>
      <c r="U232" s="95" t="s">
        <v>28274</v>
      </c>
    </row>
    <row r="233" spans="1:21" ht="72.599999999999994" thickBot="1">
      <c r="A233" s="57" t="str">
        <f t="shared" si="15"/>
        <v>revia elección parlamentaria.</v>
      </c>
      <c r="B233" s="57" t="str">
        <f t="shared" si="16"/>
        <v>228RG</v>
      </c>
      <c r="C233" s="103" t="str">
        <f t="shared" si="17"/>
        <v>AYRG228O2</v>
      </c>
      <c r="D233" s="103" t="s">
        <v>1389</v>
      </c>
      <c r="E233" s="103" t="s">
        <v>7878</v>
      </c>
      <c r="F233" s="105" t="s">
        <v>9807</v>
      </c>
      <c r="G233" s="105" t="str">
        <f t="shared" si="18"/>
        <v>228</v>
      </c>
      <c r="H233" s="106">
        <v>228</v>
      </c>
      <c r="I233" s="105" t="str">
        <f t="shared" si="19"/>
        <v>O2</v>
      </c>
      <c r="J233" s="105">
        <v>2</v>
      </c>
      <c r="K233" s="347" t="s">
        <v>10337</v>
      </c>
      <c r="L233" s="348" t="s">
        <v>544</v>
      </c>
      <c r="M233" s="348" t="s">
        <v>10336</v>
      </c>
      <c r="N233" s="348" t="s">
        <v>10335</v>
      </c>
      <c r="O233" s="348" t="s">
        <v>10333</v>
      </c>
      <c r="P233" s="348" t="s">
        <v>10334</v>
      </c>
      <c r="Q233" s="327"/>
      <c r="R233" s="116">
        <f t="shared" si="20"/>
        <v>3</v>
      </c>
      <c r="S233" s="327"/>
      <c r="T233" s="327"/>
      <c r="U233" s="95" t="s">
        <v>28275</v>
      </c>
    </row>
    <row r="234" spans="1:21" ht="72.599999999999994" thickBot="1">
      <c r="A234" s="57" t="str">
        <f t="shared" si="15"/>
        <v xml:space="preserve"> es aplicable en la sucesión.</v>
      </c>
      <c r="B234" s="57" t="str">
        <f t="shared" si="16"/>
        <v>229RG</v>
      </c>
      <c r="C234" s="103" t="str">
        <f t="shared" si="17"/>
        <v>AYRG229O2</v>
      </c>
      <c r="D234" s="103" t="s">
        <v>1389</v>
      </c>
      <c r="E234" s="103" t="s">
        <v>7878</v>
      </c>
      <c r="F234" s="105" t="s">
        <v>9807</v>
      </c>
      <c r="G234" s="105" t="str">
        <f t="shared" si="18"/>
        <v>229</v>
      </c>
      <c r="H234" s="106">
        <v>229</v>
      </c>
      <c r="I234" s="105" t="str">
        <f t="shared" si="19"/>
        <v>O2</v>
      </c>
      <c r="J234" s="105">
        <v>2</v>
      </c>
      <c r="K234" s="347" t="s">
        <v>28354</v>
      </c>
      <c r="L234" s="348" t="s">
        <v>544</v>
      </c>
      <c r="M234" s="348" t="s">
        <v>28355</v>
      </c>
      <c r="N234" s="348" t="s">
        <v>28356</v>
      </c>
      <c r="O234" s="348" t="s">
        <v>28357</v>
      </c>
      <c r="P234" s="348" t="s">
        <v>28358</v>
      </c>
      <c r="Q234" s="327"/>
      <c r="R234" s="116">
        <f t="shared" si="20"/>
        <v>3</v>
      </c>
      <c r="S234" s="327"/>
      <c r="T234" s="327"/>
      <c r="U234" s="95" t="s">
        <v>28276</v>
      </c>
    </row>
    <row r="235" spans="1:21" ht="72.599999999999994" thickBot="1">
      <c r="A235" s="57" t="str">
        <f t="shared" si="15"/>
        <v xml:space="preserve"> aplica en igualdad de grado.</v>
      </c>
      <c r="B235" s="57" t="str">
        <f t="shared" si="16"/>
        <v>230RG</v>
      </c>
      <c r="C235" s="103" t="str">
        <f t="shared" si="17"/>
        <v>AYRG230O2</v>
      </c>
      <c r="D235" s="103" t="s">
        <v>1389</v>
      </c>
      <c r="E235" s="103" t="s">
        <v>7878</v>
      </c>
      <c r="F235" s="105" t="s">
        <v>9807</v>
      </c>
      <c r="G235" s="105" t="str">
        <f t="shared" si="18"/>
        <v>230</v>
      </c>
      <c r="H235" s="106">
        <v>230</v>
      </c>
      <c r="I235" s="105" t="str">
        <f t="shared" si="19"/>
        <v>O2</v>
      </c>
      <c r="J235" s="105">
        <v>2</v>
      </c>
      <c r="K235" s="347" t="s">
        <v>10331</v>
      </c>
      <c r="L235" s="348" t="s">
        <v>543</v>
      </c>
      <c r="M235" s="348" t="s">
        <v>10330</v>
      </c>
      <c r="N235" s="348" t="s">
        <v>10327</v>
      </c>
      <c r="O235" s="348" t="s">
        <v>10329</v>
      </c>
      <c r="P235" s="348" t="s">
        <v>10328</v>
      </c>
      <c r="Q235" s="327"/>
      <c r="R235" s="116">
        <f t="shared" si="20"/>
        <v>2</v>
      </c>
      <c r="S235" s="327"/>
      <c r="T235" s="327"/>
      <c r="U235" s="95" t="s">
        <v>28277</v>
      </c>
    </row>
    <row r="236" spans="1:21" ht="72.599999999999994" thickBot="1">
      <c r="A236" s="57" t="str">
        <f t="shared" si="15"/>
        <v xml:space="preserve"> relacionado con la sucesión.</v>
      </c>
      <c r="B236" s="57" t="str">
        <f t="shared" si="16"/>
        <v>231RG</v>
      </c>
      <c r="C236" s="103" t="str">
        <f t="shared" si="17"/>
        <v>AYRG231O2</v>
      </c>
      <c r="D236" s="103" t="s">
        <v>1389</v>
      </c>
      <c r="E236" s="103" t="s">
        <v>7878</v>
      </c>
      <c r="F236" s="105" t="s">
        <v>9807</v>
      </c>
      <c r="G236" s="105" t="str">
        <f t="shared" si="18"/>
        <v>231</v>
      </c>
      <c r="H236" s="106">
        <v>231</v>
      </c>
      <c r="I236" s="105" t="str">
        <f t="shared" si="19"/>
        <v>O2</v>
      </c>
      <c r="J236" s="105">
        <v>2</v>
      </c>
      <c r="K236" s="347" t="s">
        <v>10325</v>
      </c>
      <c r="L236" s="348" t="s">
        <v>1389</v>
      </c>
      <c r="M236" s="348" t="s">
        <v>10321</v>
      </c>
      <c r="N236" s="348" t="s">
        <v>10324</v>
      </c>
      <c r="O236" s="348" t="s">
        <v>10323</v>
      </c>
      <c r="P236" s="348" t="s">
        <v>10322</v>
      </c>
      <c r="Q236" s="327"/>
      <c r="R236" s="116">
        <f t="shared" si="20"/>
        <v>1</v>
      </c>
      <c r="S236" s="327"/>
      <c r="T236" s="327"/>
      <c r="U236" s="95" t="s">
        <v>28278</v>
      </c>
    </row>
    <row r="237" spans="1:21" ht="72.599999999999994" thickBot="1">
      <c r="A237" s="57" t="str">
        <f t="shared" si="15"/>
        <v>supuesto sí está contemplado.</v>
      </c>
      <c r="B237" s="57" t="str">
        <f t="shared" si="16"/>
        <v>232RG</v>
      </c>
      <c r="C237" s="103" t="str">
        <f t="shared" si="17"/>
        <v>AYRG232O2</v>
      </c>
      <c r="D237" s="103" t="s">
        <v>1389</v>
      </c>
      <c r="E237" s="103" t="s">
        <v>7878</v>
      </c>
      <c r="F237" s="105" t="s">
        <v>9807</v>
      </c>
      <c r="G237" s="105" t="str">
        <f t="shared" si="18"/>
        <v>232</v>
      </c>
      <c r="H237" s="106">
        <v>232</v>
      </c>
      <c r="I237" s="105" t="str">
        <f t="shared" si="19"/>
        <v>O2</v>
      </c>
      <c r="J237" s="105">
        <v>2</v>
      </c>
      <c r="K237" s="347" t="s">
        <v>10319</v>
      </c>
      <c r="L237" s="348" t="s">
        <v>543</v>
      </c>
      <c r="M237" s="348" t="s">
        <v>10318</v>
      </c>
      <c r="N237" s="348" t="s">
        <v>10315</v>
      </c>
      <c r="O237" s="348" t="s">
        <v>10317</v>
      </c>
      <c r="P237" s="348" t="s">
        <v>10316</v>
      </c>
      <c r="Q237" s="327"/>
      <c r="R237" s="116">
        <f t="shared" si="20"/>
        <v>2</v>
      </c>
      <c r="S237" s="327"/>
      <c r="T237" s="327"/>
      <c r="U237" s="95" t="s">
        <v>28279</v>
      </c>
    </row>
    <row r="238" spans="1:21" ht="72.599999999999994" thickBot="1">
      <c r="A238" s="57" t="str">
        <f t="shared" si="15"/>
        <v>tiene competencias para ello.</v>
      </c>
      <c r="B238" s="57" t="str">
        <f t="shared" si="16"/>
        <v>233RG</v>
      </c>
      <c r="C238" s="103" t="str">
        <f t="shared" si="17"/>
        <v>AYRG233O2</v>
      </c>
      <c r="D238" s="103" t="s">
        <v>1389</v>
      </c>
      <c r="E238" s="103" t="s">
        <v>7878</v>
      </c>
      <c r="F238" s="105" t="s">
        <v>9807</v>
      </c>
      <c r="G238" s="105" t="str">
        <f t="shared" si="18"/>
        <v>233</v>
      </c>
      <c r="H238" s="106">
        <v>233</v>
      </c>
      <c r="I238" s="105" t="str">
        <f t="shared" si="19"/>
        <v>O2</v>
      </c>
      <c r="J238" s="105">
        <v>2</v>
      </c>
      <c r="K238" s="347" t="s">
        <v>10313</v>
      </c>
      <c r="L238" s="348" t="s">
        <v>1388</v>
      </c>
      <c r="M238" s="348" t="s">
        <v>10312</v>
      </c>
      <c r="N238" s="348" t="s">
        <v>8554</v>
      </c>
      <c r="O238" s="348" t="s">
        <v>10311</v>
      </c>
      <c r="P238" s="348" t="s">
        <v>8553</v>
      </c>
      <c r="Q238" s="327"/>
      <c r="R238" s="116">
        <f t="shared" si="20"/>
        <v>4</v>
      </c>
      <c r="S238" s="327"/>
      <c r="T238" s="327"/>
      <c r="U238" s="95" t="s">
        <v>28280</v>
      </c>
    </row>
    <row r="239" spans="1:21" ht="72.599999999999994" thickBot="1">
      <c r="A239" s="57" t="str">
        <f t="shared" si="15"/>
        <v>ncia legítima como la dativa.</v>
      </c>
      <c r="B239" s="57" t="str">
        <f t="shared" si="16"/>
        <v>234RG</v>
      </c>
      <c r="C239" s="225" t="str">
        <f t="shared" si="17"/>
        <v>AYRG234O2</v>
      </c>
      <c r="D239" s="225" t="s">
        <v>1389</v>
      </c>
      <c r="E239" s="225" t="s">
        <v>7878</v>
      </c>
      <c r="F239" s="216" t="s">
        <v>9807</v>
      </c>
      <c r="G239" s="216" t="str">
        <f t="shared" si="18"/>
        <v>234</v>
      </c>
      <c r="H239" s="174">
        <v>234</v>
      </c>
      <c r="I239" s="216" t="str">
        <f t="shared" si="19"/>
        <v>O2</v>
      </c>
      <c r="J239" s="216">
        <v>2</v>
      </c>
      <c r="K239" s="349" t="s">
        <v>10309</v>
      </c>
      <c r="L239" s="350" t="s">
        <v>1389</v>
      </c>
      <c r="M239" s="350" t="s">
        <v>10305</v>
      </c>
      <c r="N239" s="350" t="s">
        <v>10308</v>
      </c>
      <c r="O239" s="350" t="s">
        <v>10307</v>
      </c>
      <c r="P239" s="350" t="s">
        <v>10306</v>
      </c>
      <c r="Q239" s="336"/>
      <c r="R239" s="175">
        <f t="shared" si="20"/>
        <v>1</v>
      </c>
      <c r="S239" s="336"/>
      <c r="T239" s="336"/>
      <c r="U239" s="176" t="s">
        <v>28281</v>
      </c>
    </row>
    <row r="240" spans="1:21" ht="58.2" thickBot="1">
      <c r="A240" s="57" t="str">
        <f t="shared" si="15"/>
        <v xml:space="preserve"> al ejercicio de la Regencia.</v>
      </c>
      <c r="B240" s="57" t="str">
        <f t="shared" si="16"/>
        <v>235RG</v>
      </c>
      <c r="C240" s="225" t="str">
        <f t="shared" si="17"/>
        <v>AYRG235O2</v>
      </c>
      <c r="D240" s="225" t="s">
        <v>1389</v>
      </c>
      <c r="E240" s="225" t="s">
        <v>7878</v>
      </c>
      <c r="F240" s="216" t="s">
        <v>9807</v>
      </c>
      <c r="G240" s="216" t="str">
        <f t="shared" si="18"/>
        <v>235</v>
      </c>
      <c r="H240" s="174">
        <v>235</v>
      </c>
      <c r="I240" s="216" t="str">
        <f t="shared" si="19"/>
        <v>O2</v>
      </c>
      <c r="J240" s="216">
        <v>2</v>
      </c>
      <c r="K240" s="349" t="s">
        <v>10303</v>
      </c>
      <c r="L240" s="350" t="s">
        <v>543</v>
      </c>
      <c r="M240" s="350" t="s">
        <v>10302</v>
      </c>
      <c r="N240" s="350" t="s">
        <v>10299</v>
      </c>
      <c r="O240" s="350" t="s">
        <v>10301</v>
      </c>
      <c r="P240" s="350" t="s">
        <v>10300</v>
      </c>
      <c r="Q240" s="336"/>
      <c r="R240" s="175">
        <f t="shared" si="20"/>
        <v>2</v>
      </c>
      <c r="S240" s="336"/>
      <c r="T240" s="336"/>
      <c r="U240" s="176" t="s">
        <v>28282</v>
      </c>
    </row>
    <row r="241" spans="1:21" ht="58.2" thickBot="1">
      <c r="A241" s="57" t="str">
        <f t="shared" si="15"/>
        <v>ca en el caso de la Regencia.</v>
      </c>
      <c r="B241" s="57" t="str">
        <f t="shared" si="16"/>
        <v>236RG</v>
      </c>
      <c r="C241" s="225" t="str">
        <f t="shared" si="17"/>
        <v>AYRG236O2</v>
      </c>
      <c r="D241" s="225" t="s">
        <v>1389</v>
      </c>
      <c r="E241" s="225" t="s">
        <v>7878</v>
      </c>
      <c r="F241" s="216" t="s">
        <v>9807</v>
      </c>
      <c r="G241" s="216" t="str">
        <f t="shared" si="18"/>
        <v>236</v>
      </c>
      <c r="H241" s="174">
        <v>236</v>
      </c>
      <c r="I241" s="216" t="str">
        <f t="shared" si="19"/>
        <v>O2</v>
      </c>
      <c r="J241" s="216">
        <v>2</v>
      </c>
      <c r="K241" s="349" t="s">
        <v>10297</v>
      </c>
      <c r="L241" s="350" t="s">
        <v>1389</v>
      </c>
      <c r="M241" s="350" t="s">
        <v>10293</v>
      </c>
      <c r="N241" s="350" t="s">
        <v>10296</v>
      </c>
      <c r="O241" s="350" t="s">
        <v>10295</v>
      </c>
      <c r="P241" s="350" t="s">
        <v>10294</v>
      </c>
      <c r="Q241" s="336"/>
      <c r="R241" s="175">
        <f t="shared" si="20"/>
        <v>1</v>
      </c>
      <c r="S241" s="336"/>
      <c r="T241" s="336"/>
      <c r="U241" s="176" t="s">
        <v>28283</v>
      </c>
    </row>
    <row r="242" spans="1:21" ht="58.2" thickBot="1">
      <c r="A242" s="57" t="str">
        <f t="shared" si="15"/>
        <v>de al proceso constitucional.</v>
      </c>
      <c r="B242" s="57" t="str">
        <f t="shared" si="16"/>
        <v>237RG</v>
      </c>
      <c r="C242" s="225" t="str">
        <f t="shared" si="17"/>
        <v>AYRG237O2</v>
      </c>
      <c r="D242" s="225" t="s">
        <v>1389</v>
      </c>
      <c r="E242" s="225" t="s">
        <v>7878</v>
      </c>
      <c r="F242" s="216" t="s">
        <v>9807</v>
      </c>
      <c r="G242" s="216" t="str">
        <f t="shared" si="18"/>
        <v>237</v>
      </c>
      <c r="H242" s="174">
        <v>237</v>
      </c>
      <c r="I242" s="216" t="str">
        <f t="shared" si="19"/>
        <v>O2</v>
      </c>
      <c r="J242" s="216">
        <v>2</v>
      </c>
      <c r="K242" s="349" t="s">
        <v>10291</v>
      </c>
      <c r="L242" s="350" t="s">
        <v>1389</v>
      </c>
      <c r="M242" s="350" t="s">
        <v>8150</v>
      </c>
      <c r="N242" s="350" t="s">
        <v>8152</v>
      </c>
      <c r="O242" s="350" t="s">
        <v>10290</v>
      </c>
      <c r="P242" s="350" t="s">
        <v>10289</v>
      </c>
      <c r="Q242" s="336"/>
      <c r="R242" s="175">
        <f t="shared" si="20"/>
        <v>1</v>
      </c>
      <c r="S242" s="336"/>
      <c r="T242" s="336"/>
      <c r="U242" s="176" t="s">
        <v>28284</v>
      </c>
    </row>
    <row r="243" spans="1:21" ht="72.599999999999994" thickBot="1">
      <c r="A243" s="57" t="str">
        <f t="shared" si="15"/>
        <v>s exclusiones en la sucesión.</v>
      </c>
      <c r="B243" s="57" t="str">
        <f t="shared" si="16"/>
        <v>238RG</v>
      </c>
      <c r="C243" s="225" t="str">
        <f t="shared" si="17"/>
        <v>AYRG238O2</v>
      </c>
      <c r="D243" s="225" t="s">
        <v>1389</v>
      </c>
      <c r="E243" s="225" t="s">
        <v>7878</v>
      </c>
      <c r="F243" s="216" t="s">
        <v>9807</v>
      </c>
      <c r="G243" s="216" t="str">
        <f t="shared" si="18"/>
        <v>238</v>
      </c>
      <c r="H243" s="174">
        <v>238</v>
      </c>
      <c r="I243" s="216" t="str">
        <f t="shared" si="19"/>
        <v>O2</v>
      </c>
      <c r="J243" s="216">
        <v>2</v>
      </c>
      <c r="K243" s="349" t="s">
        <v>10287</v>
      </c>
      <c r="L243" s="350" t="s">
        <v>1389</v>
      </c>
      <c r="M243" s="350" t="s">
        <v>10283</v>
      </c>
      <c r="N243" s="350" t="s">
        <v>10286</v>
      </c>
      <c r="O243" s="350" t="s">
        <v>10285</v>
      </c>
      <c r="P243" s="350" t="s">
        <v>10284</v>
      </c>
      <c r="Q243" s="336"/>
      <c r="R243" s="175">
        <f t="shared" si="20"/>
        <v>1</v>
      </c>
      <c r="S243" s="336"/>
      <c r="T243" s="336"/>
      <c r="U243" s="176" t="s">
        <v>28285</v>
      </c>
    </row>
    <row r="244" spans="1:21" ht="72.599999999999994" thickBot="1">
      <c r="A244" s="57" t="str">
        <f t="shared" si="15"/>
        <v>d no es un criterio decisivo.</v>
      </c>
      <c r="B244" s="57" t="str">
        <f t="shared" si="16"/>
        <v>239RG</v>
      </c>
      <c r="C244" s="225" t="str">
        <f t="shared" si="17"/>
        <v>AYRG239O2</v>
      </c>
      <c r="D244" s="225" t="s">
        <v>1389</v>
      </c>
      <c r="E244" s="225" t="s">
        <v>7878</v>
      </c>
      <c r="F244" s="216" t="s">
        <v>9807</v>
      </c>
      <c r="G244" s="216" t="str">
        <f t="shared" si="18"/>
        <v>239</v>
      </c>
      <c r="H244" s="174">
        <v>239</v>
      </c>
      <c r="I244" s="216" t="str">
        <f t="shared" si="19"/>
        <v>O2</v>
      </c>
      <c r="J244" s="216">
        <v>2</v>
      </c>
      <c r="K244" s="349" t="s">
        <v>10281</v>
      </c>
      <c r="L244" s="350" t="s">
        <v>1389</v>
      </c>
      <c r="M244" s="350" t="s">
        <v>10277</v>
      </c>
      <c r="N244" s="350" t="s">
        <v>10280</v>
      </c>
      <c r="O244" s="350" t="s">
        <v>10279</v>
      </c>
      <c r="P244" s="350" t="s">
        <v>10278</v>
      </c>
      <c r="Q244" s="336"/>
      <c r="R244" s="175">
        <f t="shared" si="20"/>
        <v>1</v>
      </c>
      <c r="S244" s="336"/>
      <c r="T244" s="336"/>
      <c r="U244" s="176" t="s">
        <v>28286</v>
      </c>
    </row>
    <row r="245" spans="1:21" ht="72.599999999999994" thickBot="1">
      <c r="A245" s="57" t="str">
        <f t="shared" si="15"/>
        <v xml:space="preserve"> Solo aplica si están viudos.</v>
      </c>
      <c r="B245" s="57" t="str">
        <f t="shared" si="16"/>
        <v>240RG</v>
      </c>
      <c r="C245" s="225" t="str">
        <f t="shared" si="17"/>
        <v>AYRG240O2</v>
      </c>
      <c r="D245" s="225" t="s">
        <v>1389</v>
      </c>
      <c r="E245" s="225" t="s">
        <v>7878</v>
      </c>
      <c r="F245" s="216" t="s">
        <v>9807</v>
      </c>
      <c r="G245" s="216" t="str">
        <f t="shared" si="18"/>
        <v>240</v>
      </c>
      <c r="H245" s="174">
        <v>240</v>
      </c>
      <c r="I245" s="216" t="str">
        <f t="shared" si="19"/>
        <v>O2</v>
      </c>
      <c r="J245" s="216">
        <v>2</v>
      </c>
      <c r="K245" s="349" t="s">
        <v>10275</v>
      </c>
      <c r="L245" s="350" t="s">
        <v>543</v>
      </c>
      <c r="M245" s="350" t="s">
        <v>10274</v>
      </c>
      <c r="N245" s="350" t="s">
        <v>10271</v>
      </c>
      <c r="O245" s="350" t="s">
        <v>10273</v>
      </c>
      <c r="P245" s="350" t="s">
        <v>10272</v>
      </c>
      <c r="Q245" s="336"/>
      <c r="R245" s="175">
        <f t="shared" si="20"/>
        <v>2</v>
      </c>
      <c r="S245" s="336"/>
      <c r="T245" s="336"/>
      <c r="U245" s="176" t="s">
        <v>28287</v>
      </c>
    </row>
    <row r="246" spans="1:21" ht="72.599999999999994" thickBot="1">
      <c r="A246" s="57" t="str">
        <f t="shared" si="15"/>
        <v>stencia de un Tutor legítimo.</v>
      </c>
      <c r="B246" s="57" t="str">
        <f t="shared" si="16"/>
        <v>241RG</v>
      </c>
      <c r="C246" s="225" t="str">
        <f t="shared" si="17"/>
        <v>AYRG241O2</v>
      </c>
      <c r="D246" s="225" t="s">
        <v>1389</v>
      </c>
      <c r="E246" s="225" t="s">
        <v>7878</v>
      </c>
      <c r="F246" s="216" t="s">
        <v>9807</v>
      </c>
      <c r="G246" s="216" t="str">
        <f t="shared" si="18"/>
        <v>241</v>
      </c>
      <c r="H246" s="174">
        <v>241</v>
      </c>
      <c r="I246" s="216" t="str">
        <f t="shared" si="19"/>
        <v>O2</v>
      </c>
      <c r="J246" s="216">
        <v>2</v>
      </c>
      <c r="K246" s="349" t="s">
        <v>10269</v>
      </c>
      <c r="L246" s="350" t="s">
        <v>544</v>
      </c>
      <c r="M246" s="350" t="s">
        <v>9670</v>
      </c>
      <c r="N246" s="350" t="s">
        <v>8224</v>
      </c>
      <c r="O246" s="350" t="s">
        <v>10267</v>
      </c>
      <c r="P246" s="350" t="s">
        <v>10268</v>
      </c>
      <c r="Q246" s="336"/>
      <c r="R246" s="175">
        <f t="shared" si="20"/>
        <v>3</v>
      </c>
      <c r="S246" s="336"/>
      <c r="T246" s="336"/>
      <c r="U246" s="176" t="s">
        <v>28288</v>
      </c>
    </row>
    <row r="247" spans="1:21" ht="72.599999999999994" thickBot="1">
      <c r="A247" s="57" t="str">
        <f t="shared" si="15"/>
        <v xml:space="preserve"> está expresamente prohibida.</v>
      </c>
      <c r="B247" s="57" t="str">
        <f t="shared" si="16"/>
        <v>242RG</v>
      </c>
      <c r="C247" s="225" t="str">
        <f t="shared" si="17"/>
        <v>AYRG242O2</v>
      </c>
      <c r="D247" s="225" t="s">
        <v>1389</v>
      </c>
      <c r="E247" s="225" t="s">
        <v>7878</v>
      </c>
      <c r="F247" s="216" t="s">
        <v>9807</v>
      </c>
      <c r="G247" s="216" t="str">
        <f t="shared" si="18"/>
        <v>242</v>
      </c>
      <c r="H247" s="174">
        <v>242</v>
      </c>
      <c r="I247" s="216" t="str">
        <f t="shared" si="19"/>
        <v>O2</v>
      </c>
      <c r="J247" s="216">
        <v>2</v>
      </c>
      <c r="K247" s="349" t="s">
        <v>10265</v>
      </c>
      <c r="L247" s="350" t="s">
        <v>1388</v>
      </c>
      <c r="M247" s="350" t="s">
        <v>8404</v>
      </c>
      <c r="N247" s="350" t="s">
        <v>10264</v>
      </c>
      <c r="O247" s="350" t="s">
        <v>10263</v>
      </c>
      <c r="P247" s="350" t="s">
        <v>10262</v>
      </c>
      <c r="Q247" s="336"/>
      <c r="R247" s="175">
        <f t="shared" si="20"/>
        <v>4</v>
      </c>
      <c r="S247" s="336"/>
      <c r="T247" s="336"/>
      <c r="U247" s="176" t="s">
        <v>28289</v>
      </c>
    </row>
    <row r="248" spans="1:21" ht="58.2" thickBot="1">
      <c r="A248" s="57" t="str">
        <f t="shared" si="15"/>
        <v>obligatorio para la Regencia.</v>
      </c>
      <c r="B248" s="57" t="str">
        <f t="shared" si="16"/>
        <v>243RG</v>
      </c>
      <c r="C248" s="225" t="str">
        <f t="shared" si="17"/>
        <v>AYRG243O2</v>
      </c>
      <c r="D248" s="225" t="s">
        <v>1389</v>
      </c>
      <c r="E248" s="225" t="s">
        <v>7878</v>
      </c>
      <c r="F248" s="216" t="s">
        <v>9807</v>
      </c>
      <c r="G248" s="216" t="str">
        <f t="shared" si="18"/>
        <v>243</v>
      </c>
      <c r="H248" s="174">
        <v>243</v>
      </c>
      <c r="I248" s="216" t="str">
        <f t="shared" si="19"/>
        <v>O2</v>
      </c>
      <c r="J248" s="216">
        <v>2</v>
      </c>
      <c r="K248" s="349" t="s">
        <v>10260</v>
      </c>
      <c r="L248" s="350" t="s">
        <v>543</v>
      </c>
      <c r="M248" s="350" t="s">
        <v>10259</v>
      </c>
      <c r="N248" s="350" t="s">
        <v>10256</v>
      </c>
      <c r="O248" s="350" t="s">
        <v>10258</v>
      </c>
      <c r="P248" s="350" t="s">
        <v>10257</v>
      </c>
      <c r="Q248" s="336"/>
      <c r="R248" s="175">
        <f t="shared" si="20"/>
        <v>2</v>
      </c>
      <c r="S248" s="336"/>
      <c r="T248" s="336"/>
      <c r="U248" s="176" t="s">
        <v>28290</v>
      </c>
    </row>
    <row r="249" spans="1:21" ht="58.2" thickBot="1">
      <c r="A249" s="57" t="str">
        <f t="shared" si="15"/>
        <v>slativo tampoco es aplicable.</v>
      </c>
      <c r="B249" s="57" t="str">
        <f t="shared" si="16"/>
        <v>244RG</v>
      </c>
      <c r="C249" s="225" t="str">
        <f t="shared" si="17"/>
        <v>AYRG244O2</v>
      </c>
      <c r="D249" s="225" t="s">
        <v>1389</v>
      </c>
      <c r="E249" s="225" t="s">
        <v>7878</v>
      </c>
      <c r="F249" s="216" t="s">
        <v>9807</v>
      </c>
      <c r="G249" s="216" t="str">
        <f t="shared" si="18"/>
        <v>244</v>
      </c>
      <c r="H249" s="174">
        <v>244</v>
      </c>
      <c r="I249" s="216" t="str">
        <f t="shared" si="19"/>
        <v>O2</v>
      </c>
      <c r="J249" s="216">
        <v>2</v>
      </c>
      <c r="K249" s="349" t="s">
        <v>10254</v>
      </c>
      <c r="L249" s="350" t="s">
        <v>543</v>
      </c>
      <c r="M249" s="350" t="s">
        <v>9939</v>
      </c>
      <c r="N249" s="350" t="s">
        <v>10251</v>
      </c>
      <c r="O249" s="350" t="s">
        <v>10253</v>
      </c>
      <c r="P249" s="350" t="s">
        <v>10252</v>
      </c>
      <c r="Q249" s="336"/>
      <c r="R249" s="175">
        <f t="shared" si="20"/>
        <v>2</v>
      </c>
      <c r="S249" s="336"/>
      <c r="T249" s="336"/>
      <c r="U249" s="176" t="s">
        <v>28291</v>
      </c>
    </row>
    <row r="250" spans="1:21" ht="58.2" thickBot="1">
      <c r="A250" s="57" t="str">
        <f t="shared" si="15"/>
        <v>ón también es imprescindible.</v>
      </c>
      <c r="B250" s="57" t="str">
        <f t="shared" si="16"/>
        <v>245RG</v>
      </c>
      <c r="C250" s="225" t="str">
        <f t="shared" si="17"/>
        <v>AYRG245O2</v>
      </c>
      <c r="D250" s="225" t="s">
        <v>1389</v>
      </c>
      <c r="E250" s="225" t="s">
        <v>7878</v>
      </c>
      <c r="F250" s="216" t="s">
        <v>9807</v>
      </c>
      <c r="G250" s="216" t="str">
        <f t="shared" si="18"/>
        <v>245</v>
      </c>
      <c r="H250" s="174">
        <v>245</v>
      </c>
      <c r="I250" s="216" t="str">
        <f t="shared" si="19"/>
        <v>O2</v>
      </c>
      <c r="J250" s="216">
        <v>2</v>
      </c>
      <c r="K250" s="349" t="s">
        <v>10249</v>
      </c>
      <c r="L250" s="350" t="s">
        <v>1388</v>
      </c>
      <c r="M250" s="350" t="s">
        <v>10248</v>
      </c>
      <c r="N250" s="350" t="s">
        <v>10247</v>
      </c>
      <c r="O250" s="350" t="s">
        <v>10246</v>
      </c>
      <c r="P250" s="350" t="s">
        <v>10245</v>
      </c>
      <c r="Q250" s="336"/>
      <c r="R250" s="175">
        <f t="shared" si="20"/>
        <v>4</v>
      </c>
      <c r="S250" s="336"/>
      <c r="T250" s="336"/>
      <c r="U250" s="176" t="s">
        <v>28292</v>
      </c>
    </row>
    <row r="251" spans="1:21" ht="72.599999999999994" thickBot="1">
      <c r="A251" s="57" t="str">
        <f t="shared" si="15"/>
        <v xml:space="preserve"> regulado en la Constitución.</v>
      </c>
      <c r="B251" s="57" t="str">
        <f t="shared" si="16"/>
        <v>246RG</v>
      </c>
      <c r="C251" s="225" t="str">
        <f t="shared" si="17"/>
        <v>AYRG246O2</v>
      </c>
      <c r="D251" s="225" t="s">
        <v>1389</v>
      </c>
      <c r="E251" s="225" t="s">
        <v>7878</v>
      </c>
      <c r="F251" s="216" t="s">
        <v>9807</v>
      </c>
      <c r="G251" s="216" t="str">
        <f t="shared" si="18"/>
        <v>246</v>
      </c>
      <c r="H251" s="174">
        <v>246</v>
      </c>
      <c r="I251" s="216" t="str">
        <f t="shared" si="19"/>
        <v>O2</v>
      </c>
      <c r="J251" s="216">
        <v>2</v>
      </c>
      <c r="K251" s="349" t="s">
        <v>10243</v>
      </c>
      <c r="L251" s="350" t="s">
        <v>544</v>
      </c>
      <c r="M251" s="350" t="s">
        <v>10242</v>
      </c>
      <c r="N251" s="350" t="s">
        <v>10241</v>
      </c>
      <c r="O251" s="350" t="s">
        <v>10239</v>
      </c>
      <c r="P251" s="350" t="s">
        <v>10240</v>
      </c>
      <c r="Q251" s="336"/>
      <c r="R251" s="175">
        <f t="shared" si="20"/>
        <v>3</v>
      </c>
      <c r="S251" s="336"/>
      <c r="T251" s="336"/>
      <c r="U251" s="176" t="s">
        <v>28293</v>
      </c>
    </row>
    <row r="252" spans="1:21" ht="72.599999999999994" thickBot="1">
      <c r="A252" s="57" t="str">
        <f t="shared" si="15"/>
        <v>convoca las Cortes Generales.</v>
      </c>
      <c r="B252" s="57" t="str">
        <f t="shared" si="16"/>
        <v>247RG</v>
      </c>
      <c r="C252" s="225" t="str">
        <f t="shared" si="17"/>
        <v>AYRG247O2</v>
      </c>
      <c r="D252" s="225" t="s">
        <v>1389</v>
      </c>
      <c r="E252" s="225" t="s">
        <v>7878</v>
      </c>
      <c r="F252" s="216" t="s">
        <v>9807</v>
      </c>
      <c r="G252" s="216" t="str">
        <f t="shared" si="18"/>
        <v>247</v>
      </c>
      <c r="H252" s="174">
        <v>247</v>
      </c>
      <c r="I252" s="216" t="str">
        <f t="shared" si="19"/>
        <v>O2</v>
      </c>
      <c r="J252" s="216">
        <v>2</v>
      </c>
      <c r="K252" s="349" t="s">
        <v>10237</v>
      </c>
      <c r="L252" s="350" t="s">
        <v>1388</v>
      </c>
      <c r="M252" s="350" t="s">
        <v>10236</v>
      </c>
      <c r="N252" s="350" t="s">
        <v>10235</v>
      </c>
      <c r="O252" s="350" t="s">
        <v>10234</v>
      </c>
      <c r="P252" s="350" t="s">
        <v>10233</v>
      </c>
      <c r="Q252" s="336"/>
      <c r="R252" s="175">
        <f t="shared" ref="R252:R283" si="21">IF(L252="A",1,IF(L252="B",2,IF(L252="C",3,4)))</f>
        <v>4</v>
      </c>
      <c r="S252" s="336"/>
      <c r="T252" s="336"/>
      <c r="U252" s="176" t="s">
        <v>28294</v>
      </c>
    </row>
    <row r="253" spans="1:21" ht="72.599999999999994" thickBot="1">
      <c r="A253" s="57" t="str">
        <f t="shared" si="15"/>
        <v>ermitido por la Constitución.</v>
      </c>
      <c r="B253" s="57" t="str">
        <f t="shared" si="16"/>
        <v>248RG</v>
      </c>
      <c r="C253" s="225" t="str">
        <f t="shared" si="17"/>
        <v>AYRG248O2</v>
      </c>
      <c r="D253" s="225" t="s">
        <v>1389</v>
      </c>
      <c r="E253" s="225" t="s">
        <v>7878</v>
      </c>
      <c r="F253" s="216" t="s">
        <v>9807</v>
      </c>
      <c r="G253" s="216" t="str">
        <f t="shared" si="18"/>
        <v>248</v>
      </c>
      <c r="H253" s="174">
        <v>248</v>
      </c>
      <c r="I253" s="216" t="str">
        <f t="shared" si="19"/>
        <v>O2</v>
      </c>
      <c r="J253" s="216">
        <v>2</v>
      </c>
      <c r="K253" s="349" t="s">
        <v>10231</v>
      </c>
      <c r="L253" s="350" t="s">
        <v>544</v>
      </c>
      <c r="M253" s="350" t="s">
        <v>8404</v>
      </c>
      <c r="N253" s="350" t="s">
        <v>10230</v>
      </c>
      <c r="O253" s="350" t="s">
        <v>10228</v>
      </c>
      <c r="P253" s="350" t="s">
        <v>10229</v>
      </c>
      <c r="Q253" s="336"/>
      <c r="R253" s="175">
        <f t="shared" si="21"/>
        <v>3</v>
      </c>
      <c r="S253" s="336"/>
      <c r="T253" s="336"/>
      <c r="U253" s="176" t="s">
        <v>28295</v>
      </c>
    </row>
    <row r="254" spans="1:21" ht="58.2" thickBot="1">
      <c r="A254" s="57" t="str">
        <f t="shared" si="15"/>
        <v>El Rey sí tiene esta función.</v>
      </c>
      <c r="B254" s="57" t="str">
        <f t="shared" si="16"/>
        <v>249RG</v>
      </c>
      <c r="C254" s="225" t="str">
        <f t="shared" si="17"/>
        <v>AYRG249O2</v>
      </c>
      <c r="D254" s="225" t="s">
        <v>1389</v>
      </c>
      <c r="E254" s="225" t="s">
        <v>7878</v>
      </c>
      <c r="F254" s="216" t="s">
        <v>9807</v>
      </c>
      <c r="G254" s="216" t="str">
        <f t="shared" si="18"/>
        <v>249</v>
      </c>
      <c r="H254" s="174">
        <v>249</v>
      </c>
      <c r="I254" s="216" t="str">
        <f t="shared" si="19"/>
        <v>O2</v>
      </c>
      <c r="J254" s="216">
        <v>2</v>
      </c>
      <c r="K254" s="349" t="s">
        <v>10226</v>
      </c>
      <c r="L254" s="350" t="s">
        <v>1389</v>
      </c>
      <c r="M254" s="350" t="s">
        <v>10223</v>
      </c>
      <c r="N254" s="350" t="s">
        <v>10225</v>
      </c>
      <c r="O254" s="350" t="s">
        <v>10224</v>
      </c>
      <c r="P254" s="350" t="s">
        <v>8224</v>
      </c>
      <c r="Q254" s="336"/>
      <c r="R254" s="175">
        <f t="shared" si="21"/>
        <v>1</v>
      </c>
      <c r="S254" s="336"/>
      <c r="T254" s="336"/>
      <c r="U254" s="176" t="s">
        <v>28296</v>
      </c>
    </row>
    <row r="255" spans="1:21" ht="58.2" thickBot="1">
      <c r="A255" s="57" t="str">
        <f t="shared" si="15"/>
        <v>efrendo de los actos del Rey.</v>
      </c>
      <c r="B255" s="57" t="str">
        <f t="shared" si="16"/>
        <v>250RG</v>
      </c>
      <c r="C255" s="225" t="str">
        <f t="shared" si="17"/>
        <v>AYRG250O2</v>
      </c>
      <c r="D255" s="225" t="s">
        <v>1389</v>
      </c>
      <c r="E255" s="225" t="s">
        <v>7878</v>
      </c>
      <c r="F255" s="216" t="s">
        <v>9807</v>
      </c>
      <c r="G255" s="216" t="str">
        <f t="shared" si="18"/>
        <v>250</v>
      </c>
      <c r="H255" s="174">
        <v>250</v>
      </c>
      <c r="I255" s="216" t="str">
        <f t="shared" si="19"/>
        <v>O2</v>
      </c>
      <c r="J255" s="216">
        <v>2</v>
      </c>
      <c r="K255" s="349" t="s">
        <v>10221</v>
      </c>
      <c r="L255" s="350" t="s">
        <v>1389</v>
      </c>
      <c r="M255" s="350" t="s">
        <v>10217</v>
      </c>
      <c r="N255" s="350" t="s">
        <v>10220</v>
      </c>
      <c r="O255" s="350" t="s">
        <v>10219</v>
      </c>
      <c r="P255" s="350" t="s">
        <v>10218</v>
      </c>
      <c r="Q255" s="336"/>
      <c r="R255" s="175">
        <f t="shared" si="21"/>
        <v>1</v>
      </c>
      <c r="S255" s="336"/>
      <c r="T255" s="336"/>
      <c r="U255" s="176" t="s">
        <v>28297</v>
      </c>
    </row>
    <row r="256" spans="1:21" ht="58.2" thickBot="1">
      <c r="A256" s="57" t="str">
        <f t="shared" si="15"/>
        <v>én forma parte del juramento.</v>
      </c>
      <c r="B256" s="57" t="str">
        <f t="shared" si="16"/>
        <v>251RG</v>
      </c>
      <c r="C256" s="225" t="str">
        <f t="shared" si="17"/>
        <v>AYRG251O2</v>
      </c>
      <c r="D256" s="225" t="s">
        <v>1389</v>
      </c>
      <c r="E256" s="225" t="s">
        <v>7878</v>
      </c>
      <c r="F256" s="216" t="s">
        <v>9807</v>
      </c>
      <c r="G256" s="216" t="str">
        <f t="shared" si="18"/>
        <v>251</v>
      </c>
      <c r="H256" s="174">
        <v>251</v>
      </c>
      <c r="I256" s="216" t="str">
        <f t="shared" si="19"/>
        <v>O2</v>
      </c>
      <c r="J256" s="216">
        <v>2</v>
      </c>
      <c r="K256" s="349" t="s">
        <v>10215</v>
      </c>
      <c r="L256" s="350" t="s">
        <v>1388</v>
      </c>
      <c r="M256" s="350" t="s">
        <v>10214</v>
      </c>
      <c r="N256" s="350" t="s">
        <v>10213</v>
      </c>
      <c r="O256" s="350" t="s">
        <v>10212</v>
      </c>
      <c r="P256" s="350" t="s">
        <v>10211</v>
      </c>
      <c r="Q256" s="336"/>
      <c r="R256" s="175">
        <f t="shared" si="21"/>
        <v>4</v>
      </c>
      <c r="S256" s="336"/>
      <c r="T256" s="336"/>
      <c r="U256" s="176" t="s">
        <v>28298</v>
      </c>
    </row>
    <row r="257" spans="1:21" ht="58.2" thickBot="1">
      <c r="A257" s="57" t="str">
        <f t="shared" si="15"/>
        <v>se añade la fidelidad al Rey.</v>
      </c>
      <c r="B257" s="57" t="str">
        <f t="shared" si="16"/>
        <v>252RG</v>
      </c>
      <c r="C257" s="225" t="str">
        <f t="shared" si="17"/>
        <v>AYRG252O2</v>
      </c>
      <c r="D257" s="225" t="s">
        <v>1389</v>
      </c>
      <c r="E257" s="225" t="s">
        <v>7878</v>
      </c>
      <c r="F257" s="216" t="s">
        <v>9807</v>
      </c>
      <c r="G257" s="216" t="str">
        <f t="shared" si="18"/>
        <v>252</v>
      </c>
      <c r="H257" s="174">
        <v>252</v>
      </c>
      <c r="I257" s="216" t="str">
        <f t="shared" si="19"/>
        <v>O2</v>
      </c>
      <c r="J257" s="216">
        <v>2</v>
      </c>
      <c r="K257" s="349" t="s">
        <v>10209</v>
      </c>
      <c r="L257" s="350" t="s">
        <v>544</v>
      </c>
      <c r="M257" s="350" t="s">
        <v>10208</v>
      </c>
      <c r="N257" s="350" t="s">
        <v>10207</v>
      </c>
      <c r="O257" s="350" t="s">
        <v>10205</v>
      </c>
      <c r="P257" s="350" t="s">
        <v>10206</v>
      </c>
      <c r="Q257" s="336"/>
      <c r="R257" s="175">
        <f t="shared" si="21"/>
        <v>3</v>
      </c>
      <c r="S257" s="336"/>
      <c r="T257" s="336"/>
      <c r="U257" s="176" t="s">
        <v>28299</v>
      </c>
    </row>
    <row r="258" spans="1:21" ht="58.2" thickBot="1">
      <c r="A258" s="57" t="str">
        <f t="shared" si="15"/>
        <v>no se menciona la diversidad.</v>
      </c>
      <c r="B258" s="57" t="str">
        <f t="shared" si="16"/>
        <v>253RG</v>
      </c>
      <c r="C258" s="225" t="str">
        <f t="shared" si="17"/>
        <v>AYRG253O2</v>
      </c>
      <c r="D258" s="225" t="s">
        <v>1389</v>
      </c>
      <c r="E258" s="225" t="s">
        <v>7878</v>
      </c>
      <c r="F258" s="216" t="s">
        <v>9807</v>
      </c>
      <c r="G258" s="216" t="str">
        <f t="shared" si="18"/>
        <v>253</v>
      </c>
      <c r="H258" s="174">
        <v>253</v>
      </c>
      <c r="I258" s="216" t="str">
        <f t="shared" si="19"/>
        <v>O2</v>
      </c>
      <c r="J258" s="216">
        <v>2</v>
      </c>
      <c r="K258" s="349" t="s">
        <v>10203</v>
      </c>
      <c r="L258" s="350" t="s">
        <v>1389</v>
      </c>
      <c r="M258" s="350" t="s">
        <v>10199</v>
      </c>
      <c r="N258" s="350" t="s">
        <v>10202</v>
      </c>
      <c r="O258" s="350" t="s">
        <v>10201</v>
      </c>
      <c r="P258" s="350" t="s">
        <v>10200</v>
      </c>
      <c r="Q258" s="336"/>
      <c r="R258" s="175">
        <f t="shared" si="21"/>
        <v>1</v>
      </c>
      <c r="S258" s="336"/>
      <c r="T258" s="336"/>
      <c r="U258" s="176" t="s">
        <v>28300</v>
      </c>
    </row>
    <row r="259" spans="1:21" ht="58.2" thickBot="1">
      <c r="A259" s="57" t="str">
        <f t="shared" ref="A259:A311" si="22">RIGHT(U259,29)</f>
        <v>a capacidad en ciertos casos.</v>
      </c>
      <c r="B259" s="57" t="str">
        <f t="shared" ref="B259:B311" si="23">H259&amp;F259</f>
        <v>254RG</v>
      </c>
      <c r="C259" s="225" t="str">
        <f t="shared" ref="C259:C311" si="24">D259&amp;E259&amp;F259&amp;G259&amp;I259</f>
        <v>AYRG254O2</v>
      </c>
      <c r="D259" s="225" t="s">
        <v>1389</v>
      </c>
      <c r="E259" s="225" t="s">
        <v>7878</v>
      </c>
      <c r="F259" s="216" t="s">
        <v>9807</v>
      </c>
      <c r="G259" s="216" t="str">
        <f t="shared" ref="G259:G311" si="25">IF(H259&lt;9,"OO",IF(H259&lt;99,"O",""))&amp;H259</f>
        <v>254</v>
      </c>
      <c r="H259" s="174">
        <v>254</v>
      </c>
      <c r="I259" s="216" t="str">
        <f t="shared" ref="I259:I311" si="26">IF(J259&lt;9,"O","")&amp;J259</f>
        <v>O2</v>
      </c>
      <c r="J259" s="216">
        <v>2</v>
      </c>
      <c r="K259" s="349" t="s">
        <v>10197</v>
      </c>
      <c r="L259" s="350" t="s">
        <v>543</v>
      </c>
      <c r="M259" s="350" t="s">
        <v>9332</v>
      </c>
      <c r="N259" s="350" t="s">
        <v>10136</v>
      </c>
      <c r="O259" s="350" t="s">
        <v>10168</v>
      </c>
      <c r="P259" s="350" t="s">
        <v>10196</v>
      </c>
      <c r="Q259" s="336"/>
      <c r="R259" s="175">
        <f t="shared" si="21"/>
        <v>2</v>
      </c>
      <c r="S259" s="336"/>
      <c r="T259" s="336"/>
      <c r="U259" s="176" t="s">
        <v>28301</v>
      </c>
    </row>
    <row r="260" spans="1:21" ht="72.599999999999994" thickBot="1">
      <c r="A260" s="57" t="str">
        <f t="shared" si="22"/>
        <v>rectamente sobre el Gobierno.</v>
      </c>
      <c r="B260" s="57" t="str">
        <f t="shared" si="23"/>
        <v>255RG</v>
      </c>
      <c r="C260" s="225" t="str">
        <f t="shared" si="24"/>
        <v>AYRG255O2</v>
      </c>
      <c r="D260" s="225" t="s">
        <v>1389</v>
      </c>
      <c r="E260" s="225" t="s">
        <v>7878</v>
      </c>
      <c r="F260" s="216" t="s">
        <v>9807</v>
      </c>
      <c r="G260" s="216" t="str">
        <f t="shared" si="25"/>
        <v>255</v>
      </c>
      <c r="H260" s="174">
        <v>255</v>
      </c>
      <c r="I260" s="216" t="str">
        <f t="shared" si="26"/>
        <v>O2</v>
      </c>
      <c r="J260" s="216">
        <v>2</v>
      </c>
      <c r="K260" s="349" t="s">
        <v>10194</v>
      </c>
      <c r="L260" s="350" t="s">
        <v>1389</v>
      </c>
      <c r="M260" s="350" t="s">
        <v>10190</v>
      </c>
      <c r="N260" s="350" t="s">
        <v>10193</v>
      </c>
      <c r="O260" s="350" t="s">
        <v>10192</v>
      </c>
      <c r="P260" s="350" t="s">
        <v>10191</v>
      </c>
      <c r="Q260" s="336"/>
      <c r="R260" s="175">
        <f t="shared" si="21"/>
        <v>1</v>
      </c>
      <c r="S260" s="336"/>
      <c r="T260" s="336"/>
      <c r="U260" s="176" t="s">
        <v>28302</v>
      </c>
    </row>
    <row r="261" spans="1:21" ht="58.2" thickBot="1">
      <c r="A261" s="57" t="str">
        <f t="shared" si="22"/>
        <v xml:space="preserve"> actos deben ser refrendados.</v>
      </c>
      <c r="B261" s="57" t="str">
        <f t="shared" si="23"/>
        <v>256RG</v>
      </c>
      <c r="C261" s="225" t="str">
        <f t="shared" si="24"/>
        <v>AYRG256O2</v>
      </c>
      <c r="D261" s="225" t="s">
        <v>1389</v>
      </c>
      <c r="E261" s="225" t="s">
        <v>7878</v>
      </c>
      <c r="F261" s="216" t="s">
        <v>9807</v>
      </c>
      <c r="G261" s="216" t="str">
        <f t="shared" si="25"/>
        <v>256</v>
      </c>
      <c r="H261" s="174">
        <v>256</v>
      </c>
      <c r="I261" s="216" t="str">
        <f t="shared" si="26"/>
        <v>O2</v>
      </c>
      <c r="J261" s="216">
        <v>2</v>
      </c>
      <c r="K261" s="349" t="s">
        <v>10188</v>
      </c>
      <c r="L261" s="350" t="s">
        <v>544</v>
      </c>
      <c r="M261" s="350" t="s">
        <v>10187</v>
      </c>
      <c r="N261" s="350" t="s">
        <v>10186</v>
      </c>
      <c r="O261" s="350" t="s">
        <v>10184</v>
      </c>
      <c r="P261" s="350" t="s">
        <v>10185</v>
      </c>
      <c r="Q261" s="336"/>
      <c r="R261" s="175">
        <f t="shared" si="21"/>
        <v>3</v>
      </c>
      <c r="S261" s="336"/>
      <c r="T261" s="336"/>
      <c r="U261" s="176" t="s">
        <v>28303</v>
      </c>
    </row>
    <row r="262" spans="1:21" ht="72.599999999999994" thickBot="1">
      <c r="A262" s="57" t="str">
        <f t="shared" si="22"/>
        <v>s del Rey requieren refrendo.</v>
      </c>
      <c r="B262" s="57" t="str">
        <f t="shared" si="23"/>
        <v>257RG</v>
      </c>
      <c r="C262" s="225" t="str">
        <f t="shared" si="24"/>
        <v>AYRG257O2</v>
      </c>
      <c r="D262" s="225" t="s">
        <v>1389</v>
      </c>
      <c r="E262" s="225" t="s">
        <v>7878</v>
      </c>
      <c r="F262" s="216" t="s">
        <v>9807</v>
      </c>
      <c r="G262" s="216" t="str">
        <f t="shared" si="25"/>
        <v>257</v>
      </c>
      <c r="H262" s="174">
        <v>257</v>
      </c>
      <c r="I262" s="216" t="str">
        <f t="shared" si="26"/>
        <v>O2</v>
      </c>
      <c r="J262" s="216">
        <v>2</v>
      </c>
      <c r="K262" s="349" t="s">
        <v>10182</v>
      </c>
      <c r="L262" s="350" t="s">
        <v>543</v>
      </c>
      <c r="M262" s="350" t="s">
        <v>10181</v>
      </c>
      <c r="N262" s="350" t="s">
        <v>10135</v>
      </c>
      <c r="O262" s="350" t="s">
        <v>10172</v>
      </c>
      <c r="P262" s="350" t="s">
        <v>10180</v>
      </c>
      <c r="Q262" s="336"/>
      <c r="R262" s="175">
        <f t="shared" si="21"/>
        <v>2</v>
      </c>
      <c r="S262" s="336"/>
      <c r="T262" s="336"/>
      <c r="U262" s="176" t="s">
        <v>28304</v>
      </c>
    </row>
    <row r="263" spans="1:21" ht="72.599999999999994" thickBot="1">
      <c r="A263" s="57" t="str">
        <f t="shared" si="22"/>
        <v>ige el refrendo de este acto.</v>
      </c>
      <c r="B263" s="57" t="str">
        <f t="shared" si="23"/>
        <v>258RG</v>
      </c>
      <c r="C263" s="225" t="str">
        <f t="shared" si="24"/>
        <v>AYRG258O2</v>
      </c>
      <c r="D263" s="225" t="s">
        <v>1389</v>
      </c>
      <c r="E263" s="225" t="s">
        <v>7878</v>
      </c>
      <c r="F263" s="216" t="s">
        <v>9807</v>
      </c>
      <c r="G263" s="216" t="str">
        <f t="shared" si="25"/>
        <v>258</v>
      </c>
      <c r="H263" s="174">
        <v>258</v>
      </c>
      <c r="I263" s="216" t="str">
        <f t="shared" si="26"/>
        <v>O2</v>
      </c>
      <c r="J263" s="216">
        <v>2</v>
      </c>
      <c r="K263" s="349" t="s">
        <v>10178</v>
      </c>
      <c r="L263" s="350" t="s">
        <v>543</v>
      </c>
      <c r="M263" s="350" t="s">
        <v>10177</v>
      </c>
      <c r="N263" s="350" t="s">
        <v>9332</v>
      </c>
      <c r="O263" s="350" t="s">
        <v>10176</v>
      </c>
      <c r="P263" s="350" t="s">
        <v>10175</v>
      </c>
      <c r="Q263" s="336"/>
      <c r="R263" s="175">
        <f t="shared" si="21"/>
        <v>2</v>
      </c>
      <c r="S263" s="336"/>
      <c r="T263" s="336"/>
      <c r="U263" s="176" t="s">
        <v>28305</v>
      </c>
    </row>
    <row r="264" spans="1:21" ht="58.2" thickBot="1">
      <c r="A264" s="57" t="str">
        <f t="shared" si="22"/>
        <v>viene en estos nombramientos.</v>
      </c>
      <c r="B264" s="57" t="str">
        <f t="shared" si="23"/>
        <v>259RG</v>
      </c>
      <c r="C264" s="225" t="str">
        <f t="shared" si="24"/>
        <v>AYRG259O2</v>
      </c>
      <c r="D264" s="225" t="s">
        <v>1389</v>
      </c>
      <c r="E264" s="225" t="s">
        <v>7878</v>
      </c>
      <c r="F264" s="216" t="s">
        <v>9807</v>
      </c>
      <c r="G264" s="216" t="str">
        <f t="shared" si="25"/>
        <v>259</v>
      </c>
      <c r="H264" s="174">
        <v>259</v>
      </c>
      <c r="I264" s="216" t="str">
        <f t="shared" si="26"/>
        <v>O2</v>
      </c>
      <c r="J264" s="216">
        <v>2</v>
      </c>
      <c r="K264" s="349" t="s">
        <v>10173</v>
      </c>
      <c r="L264" s="350" t="s">
        <v>543</v>
      </c>
      <c r="M264" s="350" t="s">
        <v>9332</v>
      </c>
      <c r="N264" s="350" t="s">
        <v>8556</v>
      </c>
      <c r="O264" s="350" t="s">
        <v>10172</v>
      </c>
      <c r="P264" s="350" t="s">
        <v>10171</v>
      </c>
      <c r="Q264" s="336"/>
      <c r="R264" s="175">
        <f t="shared" si="21"/>
        <v>2</v>
      </c>
      <c r="S264" s="336"/>
      <c r="T264" s="336"/>
      <c r="U264" s="176" t="s">
        <v>28306</v>
      </c>
    </row>
    <row r="265" spans="1:21" ht="58.2" thickBot="1">
      <c r="A265" s="57" t="str">
        <f t="shared" si="22"/>
        <v xml:space="preserve"> del Presidente del Gobierno.</v>
      </c>
      <c r="B265" s="57" t="str">
        <f t="shared" si="23"/>
        <v>260RG</v>
      </c>
      <c r="C265" s="225" t="str">
        <f t="shared" si="24"/>
        <v>AYRG260O2</v>
      </c>
      <c r="D265" s="225" t="s">
        <v>1389</v>
      </c>
      <c r="E265" s="225" t="s">
        <v>7878</v>
      </c>
      <c r="F265" s="216" t="s">
        <v>9807</v>
      </c>
      <c r="G265" s="216" t="str">
        <f t="shared" si="25"/>
        <v>260</v>
      </c>
      <c r="H265" s="174">
        <v>260</v>
      </c>
      <c r="I265" s="216" t="str">
        <f t="shared" si="26"/>
        <v>O2</v>
      </c>
      <c r="J265" s="216">
        <v>2</v>
      </c>
      <c r="K265" s="349" t="s">
        <v>10169</v>
      </c>
      <c r="L265" s="350" t="s">
        <v>1389</v>
      </c>
      <c r="M265" s="350" t="s">
        <v>9332</v>
      </c>
      <c r="N265" s="350" t="s">
        <v>10168</v>
      </c>
      <c r="O265" s="350" t="s">
        <v>10167</v>
      </c>
      <c r="P265" s="350" t="s">
        <v>10166</v>
      </c>
      <c r="Q265" s="336"/>
      <c r="R265" s="175">
        <f t="shared" si="21"/>
        <v>1</v>
      </c>
      <c r="S265" s="336"/>
      <c r="T265" s="336"/>
      <c r="U265" s="176" t="s">
        <v>28307</v>
      </c>
    </row>
    <row r="266" spans="1:21" ht="58.2" thickBot="1">
      <c r="A266" s="57" t="str">
        <f t="shared" si="22"/>
        <v xml:space="preserve"> término tampoco es adecuado.</v>
      </c>
      <c r="B266" s="57" t="str">
        <f t="shared" si="23"/>
        <v>261RG</v>
      </c>
      <c r="C266" s="225" t="str">
        <f t="shared" si="24"/>
        <v>AYRG261O2</v>
      </c>
      <c r="D266" s="225" t="s">
        <v>1389</v>
      </c>
      <c r="E266" s="225" t="s">
        <v>7878</v>
      </c>
      <c r="F266" s="216" t="s">
        <v>9807</v>
      </c>
      <c r="G266" s="216" t="str">
        <f t="shared" si="25"/>
        <v>261</v>
      </c>
      <c r="H266" s="174">
        <v>261</v>
      </c>
      <c r="I266" s="216" t="str">
        <f t="shared" si="26"/>
        <v>O2</v>
      </c>
      <c r="J266" s="216">
        <v>2</v>
      </c>
      <c r="K266" s="349" t="s">
        <v>10164</v>
      </c>
      <c r="L266" s="350" t="s">
        <v>543</v>
      </c>
      <c r="M266" s="350" t="s">
        <v>10163</v>
      </c>
      <c r="N266" s="350" t="s">
        <v>10160</v>
      </c>
      <c r="O266" s="350" t="s">
        <v>10162</v>
      </c>
      <c r="P266" s="350" t="s">
        <v>10161</v>
      </c>
      <c r="Q266" s="336"/>
      <c r="R266" s="175">
        <f t="shared" si="21"/>
        <v>2</v>
      </c>
      <c r="S266" s="336"/>
      <c r="T266" s="336"/>
      <c r="U266" s="176" t="s">
        <v>28308</v>
      </c>
    </row>
    <row r="267" spans="1:21" ht="43.8" thickBot="1">
      <c r="A267" s="57" t="str">
        <f t="shared" si="22"/>
        <v>rata sobre el Poder Judicial.</v>
      </c>
      <c r="B267" s="57" t="str">
        <f t="shared" si="23"/>
        <v>262RG</v>
      </c>
      <c r="C267" s="225" t="str">
        <f t="shared" si="24"/>
        <v>AYRG262O2</v>
      </c>
      <c r="D267" s="225" t="s">
        <v>1389</v>
      </c>
      <c r="E267" s="225" t="s">
        <v>7878</v>
      </c>
      <c r="F267" s="216" t="s">
        <v>9807</v>
      </c>
      <c r="G267" s="216" t="str">
        <f t="shared" si="25"/>
        <v>262</v>
      </c>
      <c r="H267" s="174">
        <v>262</v>
      </c>
      <c r="I267" s="216" t="str">
        <f t="shared" si="26"/>
        <v>O2</v>
      </c>
      <c r="J267" s="216">
        <v>2</v>
      </c>
      <c r="K267" s="349" t="s">
        <v>10158</v>
      </c>
      <c r="L267" s="350" t="s">
        <v>543</v>
      </c>
      <c r="M267" s="350" t="s">
        <v>10157</v>
      </c>
      <c r="N267" s="350" t="s">
        <v>10004</v>
      </c>
      <c r="O267" s="350" t="s">
        <v>10002</v>
      </c>
      <c r="P267" s="350" t="s">
        <v>9162</v>
      </c>
      <c r="Q267" s="336"/>
      <c r="R267" s="175">
        <f t="shared" si="21"/>
        <v>2</v>
      </c>
      <c r="S267" s="336"/>
      <c r="T267" s="336"/>
      <c r="U267" s="176" t="s">
        <v>28309</v>
      </c>
    </row>
    <row r="268" spans="1:21" ht="58.2" thickBot="1">
      <c r="A268" s="57" t="str">
        <f t="shared" si="22"/>
        <v>enen carácter representativo.</v>
      </c>
      <c r="B268" s="57" t="str">
        <f t="shared" si="23"/>
        <v>263RG</v>
      </c>
      <c r="C268" s="225" t="str">
        <f t="shared" si="24"/>
        <v>AYRG263O2</v>
      </c>
      <c r="D268" s="225" t="s">
        <v>1389</v>
      </c>
      <c r="E268" s="225" t="s">
        <v>7878</v>
      </c>
      <c r="F268" s="216" t="s">
        <v>9807</v>
      </c>
      <c r="G268" s="216" t="str">
        <f t="shared" si="25"/>
        <v>263</v>
      </c>
      <c r="H268" s="174">
        <v>263</v>
      </c>
      <c r="I268" s="216" t="str">
        <f t="shared" si="26"/>
        <v>O2</v>
      </c>
      <c r="J268" s="216">
        <v>2</v>
      </c>
      <c r="K268" s="349" t="s">
        <v>10155</v>
      </c>
      <c r="L268" s="350" t="s">
        <v>544</v>
      </c>
      <c r="M268" s="350" t="s">
        <v>10154</v>
      </c>
      <c r="N268" s="350" t="s">
        <v>10153</v>
      </c>
      <c r="O268" s="350" t="s">
        <v>10151</v>
      </c>
      <c r="P268" s="350" t="s">
        <v>10152</v>
      </c>
      <c r="Q268" s="336"/>
      <c r="R268" s="175">
        <f t="shared" si="21"/>
        <v>3</v>
      </c>
      <c r="S268" s="336"/>
      <c r="T268" s="336"/>
      <c r="U268" s="176" t="s">
        <v>28310</v>
      </c>
    </row>
    <row r="269" spans="1:21" ht="58.2" thickBot="1">
      <c r="A269" s="57" t="str">
        <f t="shared" si="22"/>
        <v>ere a un principio electoral.</v>
      </c>
      <c r="B269" s="57" t="str">
        <f t="shared" si="23"/>
        <v>264RG</v>
      </c>
      <c r="C269" s="225" t="str">
        <f t="shared" si="24"/>
        <v>AYRG264O2</v>
      </c>
      <c r="D269" s="225" t="s">
        <v>1389</v>
      </c>
      <c r="E269" s="225" t="s">
        <v>7878</v>
      </c>
      <c r="F269" s="216" t="s">
        <v>9807</v>
      </c>
      <c r="G269" s="216" t="str">
        <f t="shared" si="25"/>
        <v>264</v>
      </c>
      <c r="H269" s="174">
        <v>264</v>
      </c>
      <c r="I269" s="216" t="str">
        <f t="shared" si="26"/>
        <v>O2</v>
      </c>
      <c r="J269" s="216">
        <v>2</v>
      </c>
      <c r="K269" s="349" t="s">
        <v>10149</v>
      </c>
      <c r="L269" s="350" t="s">
        <v>1389</v>
      </c>
      <c r="M269" s="350" t="s">
        <v>10146</v>
      </c>
      <c r="N269" s="350" t="s">
        <v>10148</v>
      </c>
      <c r="O269" s="350" t="s">
        <v>10141</v>
      </c>
      <c r="P269" s="350" t="s">
        <v>10147</v>
      </c>
      <c r="Q269" s="336"/>
      <c r="R269" s="175">
        <f t="shared" si="21"/>
        <v>1</v>
      </c>
      <c r="S269" s="336"/>
      <c r="T269" s="336"/>
      <c r="U269" s="176" t="s">
        <v>28311</v>
      </c>
    </row>
    <row r="270" spans="1:21" ht="58.2" thickBot="1">
      <c r="A270" s="57" t="str">
        <f t="shared" si="22"/>
        <v xml:space="preserve"> en la elección de Senadores.</v>
      </c>
      <c r="B270" s="57" t="str">
        <f t="shared" si="23"/>
        <v>265RG</v>
      </c>
      <c r="C270" s="225" t="str">
        <f t="shared" si="24"/>
        <v>AYRG265O2</v>
      </c>
      <c r="D270" s="225" t="s">
        <v>1389</v>
      </c>
      <c r="E270" s="225" t="s">
        <v>7878</v>
      </c>
      <c r="F270" s="216" t="s">
        <v>9807</v>
      </c>
      <c r="G270" s="216" t="str">
        <f t="shared" si="25"/>
        <v>265</v>
      </c>
      <c r="H270" s="174">
        <v>265</v>
      </c>
      <c r="I270" s="216" t="str">
        <f t="shared" si="26"/>
        <v>O2</v>
      </c>
      <c r="J270" s="216">
        <v>2</v>
      </c>
      <c r="K270" s="349" t="s">
        <v>10144</v>
      </c>
      <c r="L270" s="350" t="s">
        <v>544</v>
      </c>
      <c r="M270" s="350" t="s">
        <v>10143</v>
      </c>
      <c r="N270" s="350" t="s">
        <v>10142</v>
      </c>
      <c r="O270" s="350" t="s">
        <v>10140</v>
      </c>
      <c r="P270" s="350" t="s">
        <v>10141</v>
      </c>
      <c r="Q270" s="336"/>
      <c r="R270" s="175">
        <f t="shared" si="21"/>
        <v>3</v>
      </c>
      <c r="S270" s="336"/>
      <c r="T270" s="336"/>
      <c r="U270" s="176" t="s">
        <v>28312</v>
      </c>
    </row>
    <row r="271" spans="1:21" ht="58.2" thickBot="1">
      <c r="A271" s="57" t="str">
        <f t="shared" si="22"/>
        <v>o preside la sesión conjunta.</v>
      </c>
      <c r="B271" s="57" t="str">
        <f t="shared" si="23"/>
        <v>266RG</v>
      </c>
      <c r="C271" s="225" t="str">
        <f t="shared" si="24"/>
        <v>AYRG266O2</v>
      </c>
      <c r="D271" s="225" t="s">
        <v>1389</v>
      </c>
      <c r="E271" s="225" t="s">
        <v>7878</v>
      </c>
      <c r="F271" s="216" t="s">
        <v>9807</v>
      </c>
      <c r="G271" s="216" t="str">
        <f t="shared" si="25"/>
        <v>266</v>
      </c>
      <c r="H271" s="174">
        <v>266</v>
      </c>
      <c r="I271" s="216" t="str">
        <f t="shared" si="26"/>
        <v>O2</v>
      </c>
      <c r="J271" s="216">
        <v>2</v>
      </c>
      <c r="K271" s="349" t="s">
        <v>10138</v>
      </c>
      <c r="L271" s="350" t="s">
        <v>543</v>
      </c>
      <c r="M271" s="350" t="s">
        <v>10137</v>
      </c>
      <c r="N271" s="350" t="s">
        <v>10135</v>
      </c>
      <c r="O271" s="350" t="s">
        <v>9332</v>
      </c>
      <c r="P271" s="350" t="s">
        <v>10136</v>
      </c>
      <c r="Q271" s="336"/>
      <c r="R271" s="175">
        <f t="shared" si="21"/>
        <v>2</v>
      </c>
      <c r="S271" s="336"/>
      <c r="T271" s="336"/>
      <c r="U271" s="176" t="s">
        <v>28313</v>
      </c>
    </row>
    <row r="272" spans="1:21" ht="101.4" thickBot="1">
      <c r="A272" s="57" t="str">
        <f t="shared" si="22"/>
        <v>ción adicional de las Cortes.</v>
      </c>
      <c r="B272" s="57" t="str">
        <f t="shared" si="23"/>
        <v>267RG</v>
      </c>
      <c r="C272" s="225" t="str">
        <f t="shared" si="24"/>
        <v>AYRG267O2</v>
      </c>
      <c r="D272" s="225" t="s">
        <v>1389</v>
      </c>
      <c r="E272" s="225" t="s">
        <v>7878</v>
      </c>
      <c r="F272" s="216" t="s">
        <v>9807</v>
      </c>
      <c r="G272" s="216" t="str">
        <f t="shared" si="25"/>
        <v>267</v>
      </c>
      <c r="H272" s="174">
        <v>267</v>
      </c>
      <c r="I272" s="216" t="str">
        <f t="shared" si="26"/>
        <v>O2</v>
      </c>
      <c r="J272" s="216">
        <v>2</v>
      </c>
      <c r="K272" s="349" t="s">
        <v>10133</v>
      </c>
      <c r="L272" s="350" t="s">
        <v>544</v>
      </c>
      <c r="M272" s="350" t="s">
        <v>10132</v>
      </c>
      <c r="N272" s="350" t="s">
        <v>10131</v>
      </c>
      <c r="O272" s="350" t="s">
        <v>10129</v>
      </c>
      <c r="P272" s="350" t="s">
        <v>10130</v>
      </c>
      <c r="Q272" s="336"/>
      <c r="R272" s="175">
        <f t="shared" si="21"/>
        <v>3</v>
      </c>
      <c r="S272" s="336"/>
      <c r="T272" s="336"/>
      <c r="U272" s="176" t="s">
        <v>28314</v>
      </c>
    </row>
    <row r="273" spans="1:21" ht="87" thickBot="1">
      <c r="A273" s="57" t="str">
        <f t="shared" si="22"/>
        <v>o representa a ambas Cámaras.</v>
      </c>
      <c r="B273" s="57" t="str">
        <f t="shared" si="23"/>
        <v>268RG</v>
      </c>
      <c r="C273" s="225" t="str">
        <f t="shared" si="24"/>
        <v>AYRG268O2</v>
      </c>
      <c r="D273" s="225" t="s">
        <v>1389</v>
      </c>
      <c r="E273" s="225" t="s">
        <v>7878</v>
      </c>
      <c r="F273" s="216" t="s">
        <v>9807</v>
      </c>
      <c r="G273" s="216" t="str">
        <f t="shared" si="25"/>
        <v>268</v>
      </c>
      <c r="H273" s="174">
        <v>268</v>
      </c>
      <c r="I273" s="216" t="str">
        <f t="shared" si="26"/>
        <v>O2</v>
      </c>
      <c r="J273" s="216">
        <v>2</v>
      </c>
      <c r="K273" s="349" t="s">
        <v>10127</v>
      </c>
      <c r="L273" s="350" t="s">
        <v>543</v>
      </c>
      <c r="M273" s="350" t="s">
        <v>10126</v>
      </c>
      <c r="N273" s="350" t="s">
        <v>10123</v>
      </c>
      <c r="O273" s="350" t="s">
        <v>10125</v>
      </c>
      <c r="P273" s="350" t="s">
        <v>10124</v>
      </c>
      <c r="Q273" s="336"/>
      <c r="R273" s="175">
        <f t="shared" si="21"/>
        <v>2</v>
      </c>
      <c r="S273" s="336"/>
      <c r="T273" s="336"/>
      <c r="U273" s="176" t="s">
        <v>28315</v>
      </c>
    </row>
    <row r="274" spans="1:21" ht="43.8" thickBot="1">
      <c r="A274" s="57" t="str">
        <f t="shared" si="22"/>
        <v>eo y no se ajusta a la norma.</v>
      </c>
      <c r="B274" s="57" t="str">
        <f t="shared" si="23"/>
        <v>269RG</v>
      </c>
      <c r="C274" s="225" t="str">
        <f t="shared" si="24"/>
        <v>AYRG269O2</v>
      </c>
      <c r="D274" s="225" t="s">
        <v>1389</v>
      </c>
      <c r="E274" s="225" t="s">
        <v>7878</v>
      </c>
      <c r="F274" s="216" t="s">
        <v>9807</v>
      </c>
      <c r="G274" s="216" t="str">
        <f t="shared" si="25"/>
        <v>269</v>
      </c>
      <c r="H274" s="174">
        <v>269</v>
      </c>
      <c r="I274" s="216" t="str">
        <f t="shared" si="26"/>
        <v>O2</v>
      </c>
      <c r="J274" s="216">
        <v>2</v>
      </c>
      <c r="K274" s="349" t="s">
        <v>10121</v>
      </c>
      <c r="L274" s="350" t="s">
        <v>544</v>
      </c>
      <c r="M274" s="350" t="s">
        <v>10120</v>
      </c>
      <c r="N274" s="350" t="s">
        <v>10119</v>
      </c>
      <c r="O274" s="350" t="s">
        <v>10117</v>
      </c>
      <c r="P274" s="350" t="s">
        <v>10118</v>
      </c>
      <c r="Q274" s="336"/>
      <c r="R274" s="175">
        <f t="shared" si="21"/>
        <v>3</v>
      </c>
      <c r="S274" s="336"/>
      <c r="T274" s="336"/>
      <c r="U274" s="176" t="s">
        <v>28316</v>
      </c>
    </row>
    <row r="275" spans="1:21" ht="72.599999999999994" thickBot="1">
      <c r="A275" s="57" t="str">
        <f t="shared" si="22"/>
        <v>ción de las Cortes Generales.</v>
      </c>
      <c r="B275" s="57" t="str">
        <f t="shared" si="23"/>
        <v>270RG</v>
      </c>
      <c r="C275" s="225" t="str">
        <f t="shared" si="24"/>
        <v>AYRG270O2</v>
      </c>
      <c r="D275" s="225" t="s">
        <v>1389</v>
      </c>
      <c r="E275" s="225" t="s">
        <v>7878</v>
      </c>
      <c r="F275" s="216" t="s">
        <v>9807</v>
      </c>
      <c r="G275" s="216" t="str">
        <f t="shared" si="25"/>
        <v>270</v>
      </c>
      <c r="H275" s="174">
        <v>270</v>
      </c>
      <c r="I275" s="216" t="str">
        <f t="shared" si="26"/>
        <v>O2</v>
      </c>
      <c r="J275" s="216">
        <v>2</v>
      </c>
      <c r="K275" s="349" t="s">
        <v>10115</v>
      </c>
      <c r="L275" s="350" t="s">
        <v>1388</v>
      </c>
      <c r="M275" s="350" t="s">
        <v>10114</v>
      </c>
      <c r="N275" s="350" t="s">
        <v>10113</v>
      </c>
      <c r="O275" s="350" t="s">
        <v>10112</v>
      </c>
      <c r="P275" s="350" t="s">
        <v>10111</v>
      </c>
      <c r="Q275" s="336"/>
      <c r="R275" s="175">
        <f t="shared" si="21"/>
        <v>4</v>
      </c>
      <c r="S275" s="336"/>
      <c r="T275" s="336"/>
      <c r="U275" s="176" t="s">
        <v>28317</v>
      </c>
    </row>
    <row r="276" spans="1:21" ht="58.2" thickBot="1">
      <c r="A276" s="57" t="str">
        <f t="shared" si="22"/>
        <v>de al calendario legislativo.</v>
      </c>
      <c r="B276" s="57" t="str">
        <f t="shared" si="23"/>
        <v>271RG</v>
      </c>
      <c r="C276" s="225" t="str">
        <f t="shared" si="24"/>
        <v>AYRG271O2</v>
      </c>
      <c r="D276" s="225" t="s">
        <v>1389</v>
      </c>
      <c r="E276" s="225" t="s">
        <v>7878</v>
      </c>
      <c r="F276" s="216" t="s">
        <v>9807</v>
      </c>
      <c r="G276" s="216" t="str">
        <f t="shared" si="25"/>
        <v>271</v>
      </c>
      <c r="H276" s="174">
        <v>271</v>
      </c>
      <c r="I276" s="216" t="str">
        <f t="shared" si="26"/>
        <v>O2</v>
      </c>
      <c r="J276" s="216">
        <v>2</v>
      </c>
      <c r="K276" s="349" t="s">
        <v>10109</v>
      </c>
      <c r="L276" s="350" t="s">
        <v>1389</v>
      </c>
      <c r="M276" s="350" t="s">
        <v>10106</v>
      </c>
      <c r="N276" s="350" t="s">
        <v>10108</v>
      </c>
      <c r="O276" s="350" t="s">
        <v>10107</v>
      </c>
      <c r="P276" s="350" t="s">
        <v>10102</v>
      </c>
      <c r="Q276" s="336"/>
      <c r="R276" s="175">
        <f t="shared" si="21"/>
        <v>1</v>
      </c>
      <c r="S276" s="336"/>
      <c r="T276" s="336"/>
      <c r="U276" s="176" t="s">
        <v>28318</v>
      </c>
    </row>
    <row r="277" spans="1:21" ht="58.2" thickBot="1">
      <c r="A277" s="57" t="str">
        <f t="shared" si="22"/>
        <v xml:space="preserve"> periodo oficial de sesiones.</v>
      </c>
      <c r="B277" s="57" t="str">
        <f t="shared" si="23"/>
        <v>272RG</v>
      </c>
      <c r="C277" s="225" t="str">
        <f t="shared" si="24"/>
        <v>AYRG272O2</v>
      </c>
      <c r="D277" s="225" t="s">
        <v>1389</v>
      </c>
      <c r="E277" s="225" t="s">
        <v>7878</v>
      </c>
      <c r="F277" s="216" t="s">
        <v>9807</v>
      </c>
      <c r="G277" s="216" t="str">
        <f t="shared" si="25"/>
        <v>272</v>
      </c>
      <c r="H277" s="174">
        <v>272</v>
      </c>
      <c r="I277" s="216" t="str">
        <f t="shared" si="26"/>
        <v>O2</v>
      </c>
      <c r="J277" s="216">
        <v>2</v>
      </c>
      <c r="K277" s="349" t="s">
        <v>10104</v>
      </c>
      <c r="L277" s="350" t="s">
        <v>1389</v>
      </c>
      <c r="M277" s="350" t="s">
        <v>10100</v>
      </c>
      <c r="N277" s="350" t="s">
        <v>10103</v>
      </c>
      <c r="O277" s="350" t="s">
        <v>10102</v>
      </c>
      <c r="P277" s="350" t="s">
        <v>10101</v>
      </c>
      <c r="Q277" s="336"/>
      <c r="R277" s="175">
        <f t="shared" si="21"/>
        <v>1</v>
      </c>
      <c r="S277" s="336"/>
      <c r="T277" s="336"/>
      <c r="U277" s="176" t="s">
        <v>28319</v>
      </c>
    </row>
    <row r="278" spans="1:21" ht="58.2" thickBot="1">
      <c r="A278" s="57" t="str">
        <f t="shared" si="22"/>
        <v>s no tienen esta competencia.</v>
      </c>
      <c r="B278" s="57" t="str">
        <f t="shared" si="23"/>
        <v>273RG</v>
      </c>
      <c r="C278" s="225" t="str">
        <f t="shared" si="24"/>
        <v>AYRG273O2</v>
      </c>
      <c r="D278" s="225" t="s">
        <v>1389</v>
      </c>
      <c r="E278" s="225" t="s">
        <v>7878</v>
      </c>
      <c r="F278" s="216" t="s">
        <v>9807</v>
      </c>
      <c r="G278" s="216" t="str">
        <f t="shared" si="25"/>
        <v>273</v>
      </c>
      <c r="H278" s="174">
        <v>273</v>
      </c>
      <c r="I278" s="216" t="str">
        <f t="shared" si="26"/>
        <v>O2</v>
      </c>
      <c r="J278" s="216">
        <v>2</v>
      </c>
      <c r="K278" s="349" t="s">
        <v>10098</v>
      </c>
      <c r="L278" s="350" t="s">
        <v>543</v>
      </c>
      <c r="M278" s="350" t="s">
        <v>10097</v>
      </c>
      <c r="N278" s="350" t="s">
        <v>10095</v>
      </c>
      <c r="O278" s="350" t="s">
        <v>10080</v>
      </c>
      <c r="P278" s="350" t="s">
        <v>10096</v>
      </c>
      <c r="Q278" s="336"/>
      <c r="R278" s="175">
        <f t="shared" si="21"/>
        <v>2</v>
      </c>
      <c r="S278" s="336"/>
      <c r="T278" s="336"/>
      <c r="U278" s="176" t="s">
        <v>28320</v>
      </c>
    </row>
    <row r="279" spans="1:21" ht="43.8" thickBot="1">
      <c r="A279" s="57" t="str">
        <f t="shared" si="22"/>
        <v>rcano, no es la fecha exacta.</v>
      </c>
      <c r="B279" s="57" t="str">
        <f t="shared" si="23"/>
        <v>274RG</v>
      </c>
      <c r="C279" s="225" t="str">
        <f t="shared" si="24"/>
        <v>AYRG274O2</v>
      </c>
      <c r="D279" s="225" t="s">
        <v>1389</v>
      </c>
      <c r="E279" s="225" t="s">
        <v>7878</v>
      </c>
      <c r="F279" s="216" t="s">
        <v>9807</v>
      </c>
      <c r="G279" s="216" t="str">
        <f t="shared" si="25"/>
        <v>274</v>
      </c>
      <c r="H279" s="174">
        <v>274</v>
      </c>
      <c r="I279" s="216" t="str">
        <f t="shared" si="26"/>
        <v>O2</v>
      </c>
      <c r="J279" s="216">
        <v>2</v>
      </c>
      <c r="K279" s="349" t="s">
        <v>10093</v>
      </c>
      <c r="L279" s="350" t="s">
        <v>1389</v>
      </c>
      <c r="M279" s="350" t="s">
        <v>10089</v>
      </c>
      <c r="N279" s="350" t="s">
        <v>10092</v>
      </c>
      <c r="O279" s="350" t="s">
        <v>10091</v>
      </c>
      <c r="P279" s="350" t="s">
        <v>10090</v>
      </c>
      <c r="Q279" s="336"/>
      <c r="R279" s="175">
        <f t="shared" si="21"/>
        <v>1</v>
      </c>
      <c r="S279" s="336"/>
      <c r="T279" s="336"/>
      <c r="U279" s="176" t="s">
        <v>28321</v>
      </c>
    </row>
    <row r="280" spans="1:21" ht="58.2" thickBot="1">
      <c r="A280" s="57" t="str">
        <f t="shared" si="22"/>
        <v>o de la organización interna.</v>
      </c>
      <c r="B280" s="57" t="str">
        <f t="shared" si="23"/>
        <v>275RG</v>
      </c>
      <c r="C280" s="225" t="str">
        <f t="shared" si="24"/>
        <v>AYRG275O2</v>
      </c>
      <c r="D280" s="225" t="s">
        <v>1389</v>
      </c>
      <c r="E280" s="225" t="s">
        <v>7878</v>
      </c>
      <c r="F280" s="216" t="s">
        <v>9807</v>
      </c>
      <c r="G280" s="216" t="str">
        <f t="shared" si="25"/>
        <v>275</v>
      </c>
      <c r="H280" s="174">
        <v>275</v>
      </c>
      <c r="I280" s="216" t="str">
        <f t="shared" si="26"/>
        <v>O2</v>
      </c>
      <c r="J280" s="216">
        <v>2</v>
      </c>
      <c r="K280" s="349" t="s">
        <v>10087</v>
      </c>
      <c r="L280" s="350" t="s">
        <v>544</v>
      </c>
      <c r="M280" s="350" t="s">
        <v>10081</v>
      </c>
      <c r="N280" s="350" t="s">
        <v>10086</v>
      </c>
      <c r="O280" s="350" t="s">
        <v>10084</v>
      </c>
      <c r="P280" s="350" t="s">
        <v>10085</v>
      </c>
      <c r="Q280" s="336"/>
      <c r="R280" s="175">
        <f t="shared" si="21"/>
        <v>3</v>
      </c>
      <c r="S280" s="336"/>
      <c r="T280" s="336"/>
      <c r="U280" s="176" t="s">
        <v>28322</v>
      </c>
    </row>
    <row r="281" spans="1:21" ht="58.2" thickBot="1">
      <c r="A281" s="57" t="str">
        <f t="shared" si="22"/>
        <v>al Congreso como institución.</v>
      </c>
      <c r="B281" s="57" t="str">
        <f t="shared" si="23"/>
        <v>276RG</v>
      </c>
      <c r="C281" s="225" t="str">
        <f t="shared" si="24"/>
        <v>AYRG276O2</v>
      </c>
      <c r="D281" s="225" t="s">
        <v>1389</v>
      </c>
      <c r="E281" s="225" t="s">
        <v>7878</v>
      </c>
      <c r="F281" s="216" t="s">
        <v>9807</v>
      </c>
      <c r="G281" s="216" t="str">
        <f t="shared" si="25"/>
        <v>276</v>
      </c>
      <c r="H281" s="174">
        <v>276</v>
      </c>
      <c r="I281" s="216" t="str">
        <f t="shared" si="26"/>
        <v>O2</v>
      </c>
      <c r="J281" s="216">
        <v>2</v>
      </c>
      <c r="K281" s="349" t="s">
        <v>10082</v>
      </c>
      <c r="L281" s="350" t="s">
        <v>543</v>
      </c>
      <c r="M281" s="350" t="s">
        <v>10081</v>
      </c>
      <c r="N281" s="350" t="s">
        <v>9983</v>
      </c>
      <c r="O281" s="350" t="s">
        <v>10080</v>
      </c>
      <c r="P281" s="350" t="s">
        <v>10079</v>
      </c>
      <c r="Q281" s="336"/>
      <c r="R281" s="175">
        <f t="shared" si="21"/>
        <v>2</v>
      </c>
      <c r="S281" s="336"/>
      <c r="T281" s="336"/>
      <c r="U281" s="176" t="s">
        <v>28323</v>
      </c>
    </row>
    <row r="282" spans="1:21" ht="58.2" thickBot="1">
      <c r="A282" s="57" t="str">
        <f t="shared" si="22"/>
        <v xml:space="preserve"> competencias en este asunto.</v>
      </c>
      <c r="B282" s="57" t="str">
        <f t="shared" si="23"/>
        <v>277RG</v>
      </c>
      <c r="C282" s="225" t="str">
        <f t="shared" si="24"/>
        <v>AYRG277O2</v>
      </c>
      <c r="D282" s="225" t="s">
        <v>1389</v>
      </c>
      <c r="E282" s="225" t="s">
        <v>7878</v>
      </c>
      <c r="F282" s="216" t="s">
        <v>9807</v>
      </c>
      <c r="G282" s="216" t="str">
        <f t="shared" si="25"/>
        <v>277</v>
      </c>
      <c r="H282" s="174">
        <v>277</v>
      </c>
      <c r="I282" s="216" t="str">
        <f t="shared" si="26"/>
        <v>O2</v>
      </c>
      <c r="J282" s="216">
        <v>2</v>
      </c>
      <c r="K282" s="349" t="s">
        <v>10077</v>
      </c>
      <c r="L282" s="350" t="s">
        <v>543</v>
      </c>
      <c r="M282" s="350" t="s">
        <v>10076</v>
      </c>
      <c r="N282" s="350" t="s">
        <v>10073</v>
      </c>
      <c r="O282" s="350" t="s">
        <v>10075</v>
      </c>
      <c r="P282" s="350" t="s">
        <v>10074</v>
      </c>
      <c r="Q282" s="336"/>
      <c r="R282" s="175">
        <f t="shared" si="21"/>
        <v>2</v>
      </c>
      <c r="S282" s="336"/>
      <c r="T282" s="336"/>
      <c r="U282" s="176" t="s">
        <v>28324</v>
      </c>
    </row>
    <row r="283" spans="1:21" ht="87" thickBot="1">
      <c r="A283" s="57" t="str">
        <f t="shared" si="22"/>
        <v>necesitar una comisión mixta.</v>
      </c>
      <c r="B283" s="57" t="str">
        <f t="shared" si="23"/>
        <v>278RG</v>
      </c>
      <c r="C283" s="225" t="str">
        <f t="shared" si="24"/>
        <v>AYRG278O2</v>
      </c>
      <c r="D283" s="225" t="s">
        <v>1389</v>
      </c>
      <c r="E283" s="225" t="s">
        <v>7878</v>
      </c>
      <c r="F283" s="216" t="s">
        <v>9807</v>
      </c>
      <c r="G283" s="216" t="str">
        <f t="shared" si="25"/>
        <v>278</v>
      </c>
      <c r="H283" s="174">
        <v>278</v>
      </c>
      <c r="I283" s="216" t="str">
        <f t="shared" si="26"/>
        <v>O2</v>
      </c>
      <c r="J283" s="216">
        <v>2</v>
      </c>
      <c r="K283" s="349" t="s">
        <v>10071</v>
      </c>
      <c r="L283" s="350" t="s">
        <v>1388</v>
      </c>
      <c r="M283" s="350" t="s">
        <v>10070</v>
      </c>
      <c r="N283" s="350" t="s">
        <v>10069</v>
      </c>
      <c r="O283" s="350" t="s">
        <v>10068</v>
      </c>
      <c r="P283" s="350" t="s">
        <v>10067</v>
      </c>
      <c r="Q283" s="336"/>
      <c r="R283" s="175">
        <f t="shared" si="21"/>
        <v>4</v>
      </c>
      <c r="S283" s="336"/>
      <c r="T283" s="336"/>
      <c r="U283" s="176" t="s">
        <v>28325</v>
      </c>
    </row>
    <row r="284" spans="1:21" ht="58.2" thickBot="1">
      <c r="A284" s="57" t="str">
        <f t="shared" si="22"/>
        <v>no corresponde al reglamento.</v>
      </c>
      <c r="B284" s="57" t="str">
        <f t="shared" si="23"/>
        <v>279RG</v>
      </c>
      <c r="C284" s="225" t="str">
        <f t="shared" si="24"/>
        <v>AYRG279O2</v>
      </c>
      <c r="D284" s="225" t="s">
        <v>1389</v>
      </c>
      <c r="E284" s="225" t="s">
        <v>7878</v>
      </c>
      <c r="F284" s="216" t="s">
        <v>9807</v>
      </c>
      <c r="G284" s="216" t="str">
        <f t="shared" si="25"/>
        <v>279</v>
      </c>
      <c r="H284" s="174">
        <v>279</v>
      </c>
      <c r="I284" s="216" t="str">
        <f t="shared" si="26"/>
        <v>O2</v>
      </c>
      <c r="J284" s="216">
        <v>2</v>
      </c>
      <c r="K284" s="349" t="s">
        <v>10065</v>
      </c>
      <c r="L284" s="350" t="s">
        <v>543</v>
      </c>
      <c r="M284" s="350" t="s">
        <v>10064</v>
      </c>
      <c r="N284" s="350" t="s">
        <v>10061</v>
      </c>
      <c r="O284" s="350" t="s">
        <v>10063</v>
      </c>
      <c r="P284" s="350" t="s">
        <v>10062</v>
      </c>
      <c r="Q284" s="336"/>
      <c r="R284" s="175">
        <f t="shared" ref="R284:R311" si="27">IF(L284="A",1,IF(L284="B",2,IF(L284="C",3,4)))</f>
        <v>2</v>
      </c>
      <c r="S284" s="336"/>
      <c r="T284" s="336"/>
      <c r="U284" s="176" t="s">
        <v>28326</v>
      </c>
    </row>
    <row r="285" spans="1:21" ht="72.599999999999994" thickBot="1">
      <c r="A285" s="57" t="str">
        <f t="shared" si="22"/>
        <v>a es una de sus atribuciones.</v>
      </c>
      <c r="B285" s="57" t="str">
        <f t="shared" si="23"/>
        <v>280RG</v>
      </c>
      <c r="C285" s="225" t="str">
        <f t="shared" si="24"/>
        <v>AYRG280O2</v>
      </c>
      <c r="D285" s="225" t="s">
        <v>1389</v>
      </c>
      <c r="E285" s="225" t="s">
        <v>7878</v>
      </c>
      <c r="F285" s="216" t="s">
        <v>9807</v>
      </c>
      <c r="G285" s="216" t="str">
        <f t="shared" si="25"/>
        <v>280</v>
      </c>
      <c r="H285" s="174">
        <v>280</v>
      </c>
      <c r="I285" s="216" t="str">
        <f t="shared" si="26"/>
        <v>O2</v>
      </c>
      <c r="J285" s="216">
        <v>2</v>
      </c>
      <c r="K285" s="349" t="s">
        <v>10059</v>
      </c>
      <c r="L285" s="350" t="s">
        <v>1388</v>
      </c>
      <c r="M285" s="350" t="s">
        <v>10058</v>
      </c>
      <c r="N285" s="350" t="s">
        <v>10057</v>
      </c>
      <c r="O285" s="350" t="s">
        <v>10056</v>
      </c>
      <c r="P285" s="350" t="s">
        <v>10055</v>
      </c>
      <c r="Q285" s="336"/>
      <c r="R285" s="175">
        <f t="shared" si="27"/>
        <v>4</v>
      </c>
      <c r="S285" s="336"/>
      <c r="T285" s="336"/>
      <c r="U285" s="176" t="s">
        <v>28327</v>
      </c>
    </row>
    <row r="286" spans="1:21" ht="43.8" thickBot="1">
      <c r="A286" s="57" t="str">
        <f t="shared" si="22"/>
        <v xml:space="preserve"> número excede el total real.</v>
      </c>
      <c r="B286" s="57" t="str">
        <f t="shared" si="23"/>
        <v>281RG</v>
      </c>
      <c r="C286" s="225" t="str">
        <f t="shared" si="24"/>
        <v>AYRG281O2</v>
      </c>
      <c r="D286" s="225" t="s">
        <v>1389</v>
      </c>
      <c r="E286" s="225" t="s">
        <v>7878</v>
      </c>
      <c r="F286" s="216" t="s">
        <v>9807</v>
      </c>
      <c r="G286" s="216" t="str">
        <f t="shared" si="25"/>
        <v>281</v>
      </c>
      <c r="H286" s="174">
        <v>281</v>
      </c>
      <c r="I286" s="216" t="str">
        <f t="shared" si="26"/>
        <v>O2</v>
      </c>
      <c r="J286" s="216">
        <v>2</v>
      </c>
      <c r="K286" s="349" t="s">
        <v>10053</v>
      </c>
      <c r="L286" s="350" t="s">
        <v>544</v>
      </c>
      <c r="M286" s="350" t="s">
        <v>10052</v>
      </c>
      <c r="N286" s="350" t="s">
        <v>10051</v>
      </c>
      <c r="O286" s="350" t="s">
        <v>10049</v>
      </c>
      <c r="P286" s="350" t="s">
        <v>10050</v>
      </c>
      <c r="Q286" s="336"/>
      <c r="R286" s="175">
        <f t="shared" si="27"/>
        <v>3</v>
      </c>
      <c r="S286" s="336"/>
      <c r="T286" s="336"/>
      <c r="U286" s="176" t="s">
        <v>28328</v>
      </c>
    </row>
    <row r="287" spans="1:21" ht="58.2" thickBot="1">
      <c r="A287" s="57" t="str">
        <f t="shared" si="22"/>
        <v>la circunscripción electoral.</v>
      </c>
      <c r="B287" s="57" t="str">
        <f t="shared" si="23"/>
        <v>282RG</v>
      </c>
      <c r="C287" s="225" t="str">
        <f t="shared" si="24"/>
        <v>AYRG282O2</v>
      </c>
      <c r="D287" s="225" t="s">
        <v>1389</v>
      </c>
      <c r="E287" s="225" t="s">
        <v>7878</v>
      </c>
      <c r="F287" s="216" t="s">
        <v>9807</v>
      </c>
      <c r="G287" s="216" t="str">
        <f t="shared" si="25"/>
        <v>282</v>
      </c>
      <c r="H287" s="174">
        <v>282</v>
      </c>
      <c r="I287" s="216" t="str">
        <f t="shared" si="26"/>
        <v>O2</v>
      </c>
      <c r="J287" s="216">
        <v>2</v>
      </c>
      <c r="K287" s="349" t="s">
        <v>10047</v>
      </c>
      <c r="L287" s="350" t="s">
        <v>1389</v>
      </c>
      <c r="M287" s="350" t="s">
        <v>10043</v>
      </c>
      <c r="N287" s="350" t="s">
        <v>10046</v>
      </c>
      <c r="O287" s="350" t="s">
        <v>10045</v>
      </c>
      <c r="P287" s="350" t="s">
        <v>10044</v>
      </c>
      <c r="Q287" s="336"/>
      <c r="R287" s="175">
        <f t="shared" si="27"/>
        <v>1</v>
      </c>
      <c r="S287" s="336"/>
      <c r="T287" s="336"/>
      <c r="U287" s="176" t="s">
        <v>28329</v>
      </c>
    </row>
    <row r="288" spans="1:21" ht="43.8" thickBot="1">
      <c r="A288" s="57" t="str">
        <f t="shared" si="22"/>
        <v xml:space="preserve"> a las provincias en general.</v>
      </c>
      <c r="B288" s="57" t="str">
        <f t="shared" si="23"/>
        <v>283RG</v>
      </c>
      <c r="C288" s="225" t="str">
        <f t="shared" si="24"/>
        <v>AYRG283O2</v>
      </c>
      <c r="D288" s="225" t="s">
        <v>1389</v>
      </c>
      <c r="E288" s="225" t="s">
        <v>7878</v>
      </c>
      <c r="F288" s="216" t="s">
        <v>9807</v>
      </c>
      <c r="G288" s="216" t="str">
        <f t="shared" si="25"/>
        <v>283</v>
      </c>
      <c r="H288" s="174">
        <v>283</v>
      </c>
      <c r="I288" s="216" t="str">
        <f t="shared" si="26"/>
        <v>O2</v>
      </c>
      <c r="J288" s="216">
        <v>2</v>
      </c>
      <c r="K288" s="349" t="s">
        <v>10041</v>
      </c>
      <c r="L288" s="350" t="s">
        <v>1388</v>
      </c>
      <c r="M288" s="350" t="s">
        <v>9971</v>
      </c>
      <c r="N288" s="350" t="s">
        <v>7910</v>
      </c>
      <c r="O288" s="350" t="s">
        <v>7913</v>
      </c>
      <c r="P288" s="350" t="s">
        <v>7912</v>
      </c>
      <c r="Q288" s="336"/>
      <c r="R288" s="175">
        <f t="shared" si="27"/>
        <v>4</v>
      </c>
      <c r="S288" s="336"/>
      <c r="T288" s="336"/>
      <c r="U288" s="176" t="s">
        <v>28330</v>
      </c>
    </row>
    <row r="289" spans="1:21" ht="29.4" thickBot="1">
      <c r="A289" s="57" t="str">
        <f t="shared" si="22"/>
        <v>ste número no aplica a Ceuta.</v>
      </c>
      <c r="B289" s="57" t="str">
        <f t="shared" si="23"/>
        <v>284RG</v>
      </c>
      <c r="C289" s="225" t="str">
        <f t="shared" si="24"/>
        <v>AYRG284O2</v>
      </c>
      <c r="D289" s="225" t="s">
        <v>1389</v>
      </c>
      <c r="E289" s="225" t="s">
        <v>7878</v>
      </c>
      <c r="F289" s="216" t="s">
        <v>9807</v>
      </c>
      <c r="G289" s="216" t="str">
        <f t="shared" si="25"/>
        <v>284</v>
      </c>
      <c r="H289" s="174">
        <v>284</v>
      </c>
      <c r="I289" s="216" t="str">
        <f t="shared" si="26"/>
        <v>O2</v>
      </c>
      <c r="J289" s="216">
        <v>2</v>
      </c>
      <c r="K289" s="349" t="s">
        <v>10039</v>
      </c>
      <c r="L289" s="350" t="s">
        <v>543</v>
      </c>
      <c r="M289" s="350" t="s">
        <v>9971</v>
      </c>
      <c r="N289" s="350" t="s">
        <v>7910</v>
      </c>
      <c r="O289" s="350" t="s">
        <v>7913</v>
      </c>
      <c r="P289" s="350" t="s">
        <v>7912</v>
      </c>
      <c r="Q289" s="336"/>
      <c r="R289" s="175">
        <f t="shared" si="27"/>
        <v>2</v>
      </c>
      <c r="S289" s="336"/>
      <c r="T289" s="336"/>
      <c r="U289" s="176" t="s">
        <v>28331</v>
      </c>
    </row>
    <row r="290" spans="1:21" ht="43.8" thickBot="1">
      <c r="A290" s="57" t="str">
        <f t="shared" si="22"/>
        <v>iempo excede el mandato real.</v>
      </c>
      <c r="B290" s="57" t="str">
        <f t="shared" si="23"/>
        <v>285RG</v>
      </c>
      <c r="C290" s="225" t="str">
        <f t="shared" si="24"/>
        <v>AYRG285O2</v>
      </c>
      <c r="D290" s="225" t="s">
        <v>1389</v>
      </c>
      <c r="E290" s="225" t="s">
        <v>7878</v>
      </c>
      <c r="F290" s="216" t="s">
        <v>9807</v>
      </c>
      <c r="G290" s="216" t="str">
        <f t="shared" si="25"/>
        <v>285</v>
      </c>
      <c r="H290" s="174">
        <v>285</v>
      </c>
      <c r="I290" s="216" t="str">
        <f t="shared" si="26"/>
        <v>O2</v>
      </c>
      <c r="J290" s="216">
        <v>2</v>
      </c>
      <c r="K290" s="349" t="s">
        <v>10037</v>
      </c>
      <c r="L290" s="350" t="s">
        <v>544</v>
      </c>
      <c r="M290" s="350" t="s">
        <v>9711</v>
      </c>
      <c r="N290" s="350" t="s">
        <v>9716</v>
      </c>
      <c r="O290" s="350" t="s">
        <v>9717</v>
      </c>
      <c r="P290" s="350" t="s">
        <v>10036</v>
      </c>
      <c r="Q290" s="336"/>
      <c r="R290" s="175">
        <f t="shared" si="27"/>
        <v>3</v>
      </c>
      <c r="S290" s="336"/>
      <c r="T290" s="336"/>
      <c r="U290" s="176" t="s">
        <v>28332</v>
      </c>
    </row>
    <row r="291" spans="1:21" ht="58.2" thickBot="1">
      <c r="A291" s="57" t="str">
        <f t="shared" si="22"/>
        <v>ta representación del pueblo.</v>
      </c>
      <c r="B291" s="57" t="str">
        <f t="shared" si="23"/>
        <v>286RG</v>
      </c>
      <c r="C291" s="225" t="str">
        <f t="shared" si="24"/>
        <v>AYRG286O2</v>
      </c>
      <c r="D291" s="225" t="s">
        <v>1389</v>
      </c>
      <c r="E291" s="225" t="s">
        <v>7878</v>
      </c>
      <c r="F291" s="216" t="s">
        <v>9807</v>
      </c>
      <c r="G291" s="216" t="str">
        <f t="shared" si="25"/>
        <v>286</v>
      </c>
      <c r="H291" s="174">
        <v>286</v>
      </c>
      <c r="I291" s="216" t="str">
        <f t="shared" si="26"/>
        <v>O2</v>
      </c>
      <c r="J291" s="216">
        <v>2</v>
      </c>
      <c r="K291" s="349" t="s">
        <v>10034</v>
      </c>
      <c r="L291" s="350" t="s">
        <v>544</v>
      </c>
      <c r="M291" s="350" t="s">
        <v>8554</v>
      </c>
      <c r="N291" s="350" t="s">
        <v>9967</v>
      </c>
      <c r="O291" s="350" t="s">
        <v>8553</v>
      </c>
      <c r="P291" s="350" t="s">
        <v>8556</v>
      </c>
      <c r="Q291" s="336"/>
      <c r="R291" s="175">
        <f t="shared" si="27"/>
        <v>3</v>
      </c>
      <c r="S291" s="336"/>
      <c r="T291" s="336"/>
      <c r="U291" s="176" t="s">
        <v>28333</v>
      </c>
    </row>
    <row r="292" spans="1:21" ht="72.599999999999994" thickBot="1">
      <c r="A292" s="57" t="str">
        <f t="shared" si="22"/>
        <v>nculantes en ningún supuesto.</v>
      </c>
      <c r="B292" s="57" t="str">
        <f t="shared" si="23"/>
        <v>287RG</v>
      </c>
      <c r="C292" s="225" t="str">
        <f t="shared" si="24"/>
        <v>AYRG287O2</v>
      </c>
      <c r="D292" s="225" t="s">
        <v>1389</v>
      </c>
      <c r="E292" s="225" t="s">
        <v>7878</v>
      </c>
      <c r="F292" s="216" t="s">
        <v>9807</v>
      </c>
      <c r="G292" s="216" t="str">
        <f t="shared" si="25"/>
        <v>287</v>
      </c>
      <c r="H292" s="174">
        <v>287</v>
      </c>
      <c r="I292" s="216" t="str">
        <f t="shared" si="26"/>
        <v>O2</v>
      </c>
      <c r="J292" s="216">
        <v>2</v>
      </c>
      <c r="K292" s="349" t="s">
        <v>10032</v>
      </c>
      <c r="L292" s="350" t="s">
        <v>544</v>
      </c>
      <c r="M292" s="350" t="s">
        <v>10031</v>
      </c>
      <c r="N292" s="350" t="s">
        <v>10030</v>
      </c>
      <c r="O292" s="350" t="s">
        <v>8224</v>
      </c>
      <c r="P292" s="350" t="s">
        <v>9670</v>
      </c>
      <c r="Q292" s="336"/>
      <c r="R292" s="175">
        <f t="shared" si="27"/>
        <v>3</v>
      </c>
      <c r="S292" s="336"/>
      <c r="T292" s="336"/>
      <c r="U292" s="176" t="s">
        <v>28334</v>
      </c>
    </row>
    <row r="293" spans="1:21" ht="43.8" thickBot="1">
      <c r="A293" s="57" t="str">
        <f t="shared" si="22"/>
        <v>que son tres Vicepresidentes.</v>
      </c>
      <c r="B293" s="57" t="str">
        <f t="shared" si="23"/>
        <v>288RG</v>
      </c>
      <c r="C293" s="225" t="str">
        <f t="shared" si="24"/>
        <v>AYRG288O2</v>
      </c>
      <c r="D293" s="225" t="s">
        <v>1389</v>
      </c>
      <c r="E293" s="225" t="s">
        <v>7878</v>
      </c>
      <c r="F293" s="216" t="s">
        <v>9807</v>
      </c>
      <c r="G293" s="216" t="str">
        <f t="shared" si="25"/>
        <v>288</v>
      </c>
      <c r="H293" s="174">
        <v>288</v>
      </c>
      <c r="I293" s="216" t="str">
        <f t="shared" si="26"/>
        <v>O2</v>
      </c>
      <c r="J293" s="216">
        <v>2</v>
      </c>
      <c r="K293" s="349" t="s">
        <v>10028</v>
      </c>
      <c r="L293" s="350" t="s">
        <v>544</v>
      </c>
      <c r="M293" s="350" t="s">
        <v>7913</v>
      </c>
      <c r="N293" s="350" t="s">
        <v>10027</v>
      </c>
      <c r="O293" s="350" t="s">
        <v>7910</v>
      </c>
      <c r="P293" s="350" t="s">
        <v>9971</v>
      </c>
      <c r="Q293" s="336"/>
      <c r="R293" s="175">
        <f t="shared" si="27"/>
        <v>3</v>
      </c>
      <c r="S293" s="336"/>
      <c r="T293" s="336"/>
      <c r="U293" s="176" t="s">
        <v>28335</v>
      </c>
    </row>
    <row r="294" spans="1:21" ht="101.4" thickBot="1">
      <c r="A294" s="57" t="str">
        <f t="shared" si="22"/>
        <v>amentaria, no a la inmunidad.</v>
      </c>
      <c r="B294" s="57" t="str">
        <f t="shared" si="23"/>
        <v>289RG</v>
      </c>
      <c r="C294" s="225" t="str">
        <f t="shared" si="24"/>
        <v>AYRG289O2</v>
      </c>
      <c r="D294" s="225" t="s">
        <v>1389</v>
      </c>
      <c r="E294" s="225" t="s">
        <v>7878</v>
      </c>
      <c r="F294" s="216" t="s">
        <v>9807</v>
      </c>
      <c r="G294" s="216" t="str">
        <f t="shared" si="25"/>
        <v>289</v>
      </c>
      <c r="H294" s="174">
        <v>289</v>
      </c>
      <c r="I294" s="216" t="str">
        <f t="shared" si="26"/>
        <v>O2</v>
      </c>
      <c r="J294" s="216">
        <v>2</v>
      </c>
      <c r="K294" s="349" t="s">
        <v>10025</v>
      </c>
      <c r="L294" s="350" t="s">
        <v>544</v>
      </c>
      <c r="M294" s="350" t="s">
        <v>10024</v>
      </c>
      <c r="N294" s="350" t="s">
        <v>10023</v>
      </c>
      <c r="O294" s="350" t="s">
        <v>10021</v>
      </c>
      <c r="P294" s="350" t="s">
        <v>10022</v>
      </c>
      <c r="Q294" s="336"/>
      <c r="R294" s="175">
        <f t="shared" si="27"/>
        <v>3</v>
      </c>
      <c r="S294" s="336"/>
      <c r="T294" s="336"/>
      <c r="U294" s="176" t="s">
        <v>28336</v>
      </c>
    </row>
    <row r="295" spans="1:21" ht="58.2" thickBot="1">
      <c r="A295" s="57" t="str">
        <f t="shared" si="22"/>
        <v>cta. Tampoco es incompatible.</v>
      </c>
      <c r="B295" s="57" t="str">
        <f t="shared" si="23"/>
        <v>290RG</v>
      </c>
      <c r="C295" s="225" t="str">
        <f t="shared" si="24"/>
        <v>AYRG290O2</v>
      </c>
      <c r="D295" s="225" t="s">
        <v>1389</v>
      </c>
      <c r="E295" s="225" t="s">
        <v>7878</v>
      </c>
      <c r="F295" s="216" t="s">
        <v>9807</v>
      </c>
      <c r="G295" s="216" t="str">
        <f t="shared" si="25"/>
        <v>290</v>
      </c>
      <c r="H295" s="174">
        <v>290</v>
      </c>
      <c r="I295" s="216" t="str">
        <f t="shared" si="26"/>
        <v>O2</v>
      </c>
      <c r="J295" s="216">
        <v>2</v>
      </c>
      <c r="K295" s="349" t="s">
        <v>10019</v>
      </c>
      <c r="L295" s="350" t="s">
        <v>544</v>
      </c>
      <c r="M295" s="350" t="s">
        <v>10018</v>
      </c>
      <c r="N295" s="350" t="s">
        <v>10017</v>
      </c>
      <c r="O295" s="350" t="s">
        <v>10015</v>
      </c>
      <c r="P295" s="350" t="s">
        <v>10016</v>
      </c>
      <c r="Q295" s="336"/>
      <c r="R295" s="175">
        <f t="shared" si="27"/>
        <v>3</v>
      </c>
      <c r="S295" s="336"/>
      <c r="T295" s="336"/>
      <c r="U295" s="176" t="s">
        <v>28337</v>
      </c>
    </row>
    <row r="296" spans="1:21" ht="72.599999999999994" thickBot="1">
      <c r="A296" s="57" t="str">
        <f t="shared" si="22"/>
        <v xml:space="preserve"> asuntos civiles, no penales.</v>
      </c>
      <c r="B296" s="57" t="str">
        <f t="shared" si="23"/>
        <v>291RG</v>
      </c>
      <c r="C296" s="225" t="str">
        <f t="shared" si="24"/>
        <v>AYRG291O2</v>
      </c>
      <c r="D296" s="225" t="s">
        <v>1389</v>
      </c>
      <c r="E296" s="225" t="s">
        <v>7878</v>
      </c>
      <c r="F296" s="216" t="s">
        <v>9807</v>
      </c>
      <c r="G296" s="216" t="str">
        <f t="shared" si="25"/>
        <v>291</v>
      </c>
      <c r="H296" s="174">
        <v>291</v>
      </c>
      <c r="I296" s="216" t="str">
        <f t="shared" si="26"/>
        <v>O2</v>
      </c>
      <c r="J296" s="216">
        <v>2</v>
      </c>
      <c r="K296" s="349" t="s">
        <v>10013</v>
      </c>
      <c r="L296" s="350" t="s">
        <v>1389</v>
      </c>
      <c r="M296" s="350" t="s">
        <v>10009</v>
      </c>
      <c r="N296" s="350" t="s">
        <v>10012</v>
      </c>
      <c r="O296" s="350" t="s">
        <v>10011</v>
      </c>
      <c r="P296" s="350" t="s">
        <v>10010</v>
      </c>
      <c r="Q296" s="336"/>
      <c r="R296" s="175">
        <f t="shared" si="27"/>
        <v>1</v>
      </c>
      <c r="S296" s="336"/>
      <c r="T296" s="336"/>
      <c r="U296" s="176" t="s">
        <v>28338</v>
      </c>
    </row>
    <row r="297" spans="1:21" ht="43.8" thickBot="1">
      <c r="A297" s="57" t="str">
        <f t="shared" si="22"/>
        <v>elige al menos dos Senadores.</v>
      </c>
      <c r="B297" s="57" t="str">
        <f t="shared" si="23"/>
        <v>292RG</v>
      </c>
      <c r="C297" s="225" t="str">
        <f t="shared" si="24"/>
        <v>AYRG292O2</v>
      </c>
      <c r="D297" s="225" t="s">
        <v>1389</v>
      </c>
      <c r="E297" s="225" t="s">
        <v>7878</v>
      </c>
      <c r="F297" s="216" t="s">
        <v>9807</v>
      </c>
      <c r="G297" s="216" t="str">
        <f t="shared" si="25"/>
        <v>292</v>
      </c>
      <c r="H297" s="174">
        <v>292</v>
      </c>
      <c r="I297" s="216" t="str">
        <f t="shared" si="26"/>
        <v>O2</v>
      </c>
      <c r="J297" s="216">
        <v>2</v>
      </c>
      <c r="K297" s="349" t="s">
        <v>10007</v>
      </c>
      <c r="L297" s="350" t="s">
        <v>543</v>
      </c>
      <c r="M297" s="350" t="s">
        <v>7910</v>
      </c>
      <c r="N297" s="350" t="s">
        <v>9971</v>
      </c>
      <c r="O297" s="350" t="s">
        <v>7913</v>
      </c>
      <c r="P297" s="350" t="s">
        <v>9970</v>
      </c>
      <c r="Q297" s="336"/>
      <c r="R297" s="175">
        <f t="shared" si="27"/>
        <v>2</v>
      </c>
      <c r="S297" s="336"/>
      <c r="T297" s="336"/>
      <c r="U297" s="176" t="s">
        <v>28339</v>
      </c>
    </row>
    <row r="298" spans="1:21" ht="43.8" thickBot="1">
      <c r="A298" s="57" t="str">
        <f t="shared" si="22"/>
        <v>egula la economía y Hacienda.</v>
      </c>
      <c r="B298" s="57" t="str">
        <f t="shared" si="23"/>
        <v>293RG</v>
      </c>
      <c r="C298" s="225" t="str">
        <f t="shared" si="24"/>
        <v>AYRG293O2</v>
      </c>
      <c r="D298" s="225" t="s">
        <v>1389</v>
      </c>
      <c r="E298" s="225" t="s">
        <v>7878</v>
      </c>
      <c r="F298" s="216" t="s">
        <v>9807</v>
      </c>
      <c r="G298" s="216" t="str">
        <f t="shared" si="25"/>
        <v>293</v>
      </c>
      <c r="H298" s="174">
        <v>293</v>
      </c>
      <c r="I298" s="216" t="str">
        <f t="shared" si="26"/>
        <v>O2</v>
      </c>
      <c r="J298" s="216">
        <v>2</v>
      </c>
      <c r="K298" s="349" t="s">
        <v>10005</v>
      </c>
      <c r="L298" s="350" t="s">
        <v>543</v>
      </c>
      <c r="M298" s="350" t="s">
        <v>10004</v>
      </c>
      <c r="N298" s="350" t="s">
        <v>10002</v>
      </c>
      <c r="O298" s="350" t="s">
        <v>10003</v>
      </c>
      <c r="P298" s="350" t="s">
        <v>9163</v>
      </c>
      <c r="Q298" s="336"/>
      <c r="R298" s="175">
        <f t="shared" si="27"/>
        <v>2</v>
      </c>
      <c r="S298" s="336"/>
      <c r="T298" s="336"/>
      <c r="U298" s="176" t="s">
        <v>28340</v>
      </c>
    </row>
    <row r="299" spans="1:21" ht="58.2" thickBot="1">
      <c r="A299" s="57" t="str">
        <f t="shared" si="22"/>
        <v>los tratados internacionales.</v>
      </c>
      <c r="B299" s="57" t="str">
        <f t="shared" si="23"/>
        <v>294RG</v>
      </c>
      <c r="C299" s="225" t="str">
        <f t="shared" si="24"/>
        <v>AYRG294O2</v>
      </c>
      <c r="D299" s="225" t="s">
        <v>1389</v>
      </c>
      <c r="E299" s="225" t="s">
        <v>7878</v>
      </c>
      <c r="F299" s="216" t="s">
        <v>9807</v>
      </c>
      <c r="G299" s="216" t="str">
        <f t="shared" si="25"/>
        <v>294</v>
      </c>
      <c r="H299" s="174">
        <v>294</v>
      </c>
      <c r="I299" s="216" t="str">
        <f t="shared" si="26"/>
        <v>O2</v>
      </c>
      <c r="J299" s="216">
        <v>2</v>
      </c>
      <c r="K299" s="349" t="s">
        <v>10000</v>
      </c>
      <c r="L299" s="350" t="s">
        <v>1389</v>
      </c>
      <c r="M299" s="350" t="s">
        <v>9997</v>
      </c>
      <c r="N299" s="350" t="s">
        <v>9986</v>
      </c>
      <c r="O299" s="350" t="s">
        <v>9999</v>
      </c>
      <c r="P299" s="350" t="s">
        <v>9998</v>
      </c>
      <c r="Q299" s="336"/>
      <c r="R299" s="175">
        <f t="shared" si="27"/>
        <v>1</v>
      </c>
      <c r="S299" s="336"/>
      <c r="T299" s="336"/>
      <c r="U299" s="176" t="s">
        <v>28341</v>
      </c>
    </row>
    <row r="300" spans="1:21" ht="58.2" thickBot="1">
      <c r="A300" s="57" t="str">
        <f t="shared" si="22"/>
        <v>unción esencial del Gobierno.</v>
      </c>
      <c r="B300" s="57" t="str">
        <f t="shared" si="23"/>
        <v>295RG</v>
      </c>
      <c r="C300" s="225" t="str">
        <f t="shared" si="24"/>
        <v>AYRG295O2</v>
      </c>
      <c r="D300" s="225" t="s">
        <v>1389</v>
      </c>
      <c r="E300" s="225" t="s">
        <v>7878</v>
      </c>
      <c r="F300" s="216" t="s">
        <v>9807</v>
      </c>
      <c r="G300" s="216" t="str">
        <f t="shared" si="25"/>
        <v>295</v>
      </c>
      <c r="H300" s="174">
        <v>295</v>
      </c>
      <c r="I300" s="216" t="str">
        <f t="shared" si="26"/>
        <v>O2</v>
      </c>
      <c r="J300" s="216">
        <v>2</v>
      </c>
      <c r="K300" s="349" t="s">
        <v>9995</v>
      </c>
      <c r="L300" s="350" t="s">
        <v>1388</v>
      </c>
      <c r="M300" s="350" t="s">
        <v>9994</v>
      </c>
      <c r="N300" s="350" t="s">
        <v>9993</v>
      </c>
      <c r="O300" s="350" t="s">
        <v>9992</v>
      </c>
      <c r="P300" s="350" t="s">
        <v>9991</v>
      </c>
      <c r="Q300" s="336"/>
      <c r="R300" s="175">
        <f t="shared" si="27"/>
        <v>4</v>
      </c>
      <c r="S300" s="336"/>
      <c r="T300" s="336"/>
      <c r="U300" s="176" t="s">
        <v>28342</v>
      </c>
    </row>
    <row r="301" spans="1:21" ht="58.2" thickBot="1">
      <c r="A301" s="57" t="str">
        <f t="shared" si="22"/>
        <v>de la iniciativa legislativa.</v>
      </c>
      <c r="B301" s="57" t="str">
        <f t="shared" si="23"/>
        <v>296RG</v>
      </c>
      <c r="C301" s="225" t="str">
        <f t="shared" si="24"/>
        <v>AYRG296O2</v>
      </c>
      <c r="D301" s="225" t="s">
        <v>1389</v>
      </c>
      <c r="E301" s="225" t="s">
        <v>7878</v>
      </c>
      <c r="F301" s="216" t="s">
        <v>9807</v>
      </c>
      <c r="G301" s="216" t="str">
        <f t="shared" si="25"/>
        <v>296</v>
      </c>
      <c r="H301" s="174">
        <v>296</v>
      </c>
      <c r="I301" s="216" t="str">
        <f t="shared" si="26"/>
        <v>O2</v>
      </c>
      <c r="J301" s="216">
        <v>2</v>
      </c>
      <c r="K301" s="349" t="s">
        <v>9989</v>
      </c>
      <c r="L301" s="350" t="s">
        <v>543</v>
      </c>
      <c r="M301" s="350" t="s">
        <v>9988</v>
      </c>
      <c r="N301" s="350" t="s">
        <v>9986</v>
      </c>
      <c r="O301" s="350" t="s">
        <v>9927</v>
      </c>
      <c r="P301" s="350" t="s">
        <v>9987</v>
      </c>
      <c r="Q301" s="336"/>
      <c r="R301" s="175">
        <f t="shared" si="27"/>
        <v>2</v>
      </c>
      <c r="S301" s="336"/>
      <c r="T301" s="336"/>
      <c r="U301" s="176" t="s">
        <v>28343</v>
      </c>
    </row>
    <row r="302" spans="1:21" ht="58.2" thickBot="1">
      <c r="A302" s="57" t="str">
        <f t="shared" si="22"/>
        <v>os Vicepresidentes no lo son.</v>
      </c>
      <c r="B302" s="57" t="str">
        <f t="shared" si="23"/>
        <v>297RG</v>
      </c>
      <c r="C302" s="225" t="str">
        <f t="shared" si="24"/>
        <v>AYRG297O2</v>
      </c>
      <c r="D302" s="225" t="s">
        <v>1389</v>
      </c>
      <c r="E302" s="225" t="s">
        <v>7878</v>
      </c>
      <c r="F302" s="216" t="s">
        <v>9807</v>
      </c>
      <c r="G302" s="216" t="str">
        <f t="shared" si="25"/>
        <v>297</v>
      </c>
      <c r="H302" s="174">
        <v>297</v>
      </c>
      <c r="I302" s="216" t="str">
        <f t="shared" si="26"/>
        <v>O2</v>
      </c>
      <c r="J302" s="216">
        <v>2</v>
      </c>
      <c r="K302" s="349" t="s">
        <v>9984</v>
      </c>
      <c r="L302" s="350" t="s">
        <v>544</v>
      </c>
      <c r="M302" s="350" t="s">
        <v>9983</v>
      </c>
      <c r="N302" s="350" t="s">
        <v>9982</v>
      </c>
      <c r="O302" s="350" t="s">
        <v>9980</v>
      </c>
      <c r="P302" s="350" t="s">
        <v>9981</v>
      </c>
      <c r="Q302" s="336"/>
      <c r="R302" s="175">
        <f t="shared" si="27"/>
        <v>3</v>
      </c>
      <c r="S302" s="336"/>
      <c r="T302" s="336"/>
      <c r="U302" s="176" t="s">
        <v>28344</v>
      </c>
    </row>
    <row r="303" spans="1:21" ht="58.2" thickBot="1">
      <c r="A303" s="57" t="str">
        <f t="shared" si="22"/>
        <v>exacta es el 27 de noviembre.</v>
      </c>
      <c r="B303" s="57" t="str">
        <f t="shared" si="23"/>
        <v>298RG</v>
      </c>
      <c r="C303" s="225" t="str">
        <f t="shared" si="24"/>
        <v>AYRG298O2</v>
      </c>
      <c r="D303" s="225" t="s">
        <v>1389</v>
      </c>
      <c r="E303" s="225" t="s">
        <v>7878</v>
      </c>
      <c r="F303" s="216" t="s">
        <v>9807</v>
      </c>
      <c r="G303" s="216" t="str">
        <f t="shared" si="25"/>
        <v>298</v>
      </c>
      <c r="H303" s="174">
        <v>298</v>
      </c>
      <c r="I303" s="216" t="str">
        <f t="shared" si="26"/>
        <v>O2</v>
      </c>
      <c r="J303" s="216">
        <v>2</v>
      </c>
      <c r="K303" s="349" t="s">
        <v>9978</v>
      </c>
      <c r="L303" s="350" t="s">
        <v>1389</v>
      </c>
      <c r="M303" s="350" t="s">
        <v>9974</v>
      </c>
      <c r="N303" s="350" t="s">
        <v>9977</v>
      </c>
      <c r="O303" s="350" t="s">
        <v>9976</v>
      </c>
      <c r="P303" s="350" t="s">
        <v>9975</v>
      </c>
      <c r="Q303" s="336"/>
      <c r="R303" s="175">
        <f t="shared" si="27"/>
        <v>1</v>
      </c>
      <c r="S303" s="336"/>
      <c r="T303" s="336"/>
      <c r="U303" s="176" t="s">
        <v>28345</v>
      </c>
    </row>
    <row r="304" spans="1:21" ht="58.2" thickBot="1">
      <c r="A304" s="57" t="str">
        <f t="shared" si="22"/>
        <v>ere ningún número específico.</v>
      </c>
      <c r="B304" s="57" t="str">
        <f t="shared" si="23"/>
        <v>299RG</v>
      </c>
      <c r="C304" s="225" t="str">
        <f t="shared" si="24"/>
        <v>AYRG299O2</v>
      </c>
      <c r="D304" s="225" t="s">
        <v>1389</v>
      </c>
      <c r="E304" s="225" t="s">
        <v>7878</v>
      </c>
      <c r="F304" s="216" t="s">
        <v>9807</v>
      </c>
      <c r="G304" s="216" t="str">
        <f t="shared" si="25"/>
        <v>299</v>
      </c>
      <c r="H304" s="174">
        <v>299</v>
      </c>
      <c r="I304" s="216" t="str">
        <f t="shared" si="26"/>
        <v>O2</v>
      </c>
      <c r="J304" s="216">
        <v>2</v>
      </c>
      <c r="K304" s="349" t="s">
        <v>9972</v>
      </c>
      <c r="L304" s="350" t="s">
        <v>1388</v>
      </c>
      <c r="M304" s="350" t="s">
        <v>9971</v>
      </c>
      <c r="N304" s="350" t="s">
        <v>7913</v>
      </c>
      <c r="O304" s="350" t="s">
        <v>7910</v>
      </c>
      <c r="P304" s="350" t="s">
        <v>9970</v>
      </c>
      <c r="Q304" s="336"/>
      <c r="R304" s="175">
        <f t="shared" si="27"/>
        <v>4</v>
      </c>
      <c r="S304" s="336"/>
      <c r="T304" s="336"/>
      <c r="U304" s="176" t="s">
        <v>28346</v>
      </c>
    </row>
    <row r="305" spans="1:23" ht="58.2" thickBot="1">
      <c r="A305" s="57" t="str">
        <f t="shared" si="22"/>
        <v>s quien nombra al Presidente.</v>
      </c>
      <c r="B305" s="57" t="str">
        <f t="shared" si="23"/>
        <v>300RG</v>
      </c>
      <c r="C305" s="225" t="str">
        <f t="shared" si="24"/>
        <v>AYRG300O2</v>
      </c>
      <c r="D305" s="225" t="s">
        <v>1389</v>
      </c>
      <c r="E305" s="225" t="s">
        <v>7878</v>
      </c>
      <c r="F305" s="216" t="s">
        <v>9807</v>
      </c>
      <c r="G305" s="216" t="str">
        <f t="shared" si="25"/>
        <v>300</v>
      </c>
      <c r="H305" s="174">
        <v>300</v>
      </c>
      <c r="I305" s="216" t="str">
        <f t="shared" si="26"/>
        <v>O2</v>
      </c>
      <c r="J305" s="216">
        <v>2</v>
      </c>
      <c r="K305" s="349" t="s">
        <v>9968</v>
      </c>
      <c r="L305" s="350" t="s">
        <v>1388</v>
      </c>
      <c r="M305" s="350" t="s">
        <v>8554</v>
      </c>
      <c r="N305" s="350" t="s">
        <v>9967</v>
      </c>
      <c r="O305" s="350" t="s">
        <v>8553</v>
      </c>
      <c r="P305" s="350" t="s">
        <v>8556</v>
      </c>
      <c r="Q305" s="336"/>
      <c r="R305" s="175">
        <f t="shared" si="27"/>
        <v>4</v>
      </c>
      <c r="S305" s="336"/>
      <c r="T305" s="336"/>
      <c r="U305" s="176" t="s">
        <v>28347</v>
      </c>
    </row>
    <row r="306" spans="1:23" ht="58.2" thickBot="1">
      <c r="A306" s="57" t="str">
        <f t="shared" si="22"/>
        <v>ompetencias en esta elección.</v>
      </c>
      <c r="B306" s="57" t="str">
        <f t="shared" si="23"/>
        <v>301RG</v>
      </c>
      <c r="C306" s="225" t="str">
        <f t="shared" si="24"/>
        <v>AYRG301O2</v>
      </c>
      <c r="D306" s="225" t="s">
        <v>1389</v>
      </c>
      <c r="E306" s="225" t="s">
        <v>7878</v>
      </c>
      <c r="F306" s="216" t="s">
        <v>9807</v>
      </c>
      <c r="G306" s="216" t="str">
        <f t="shared" si="25"/>
        <v>301</v>
      </c>
      <c r="H306" s="174">
        <v>301</v>
      </c>
      <c r="I306" s="216" t="str">
        <f t="shared" si="26"/>
        <v>O2</v>
      </c>
      <c r="J306" s="216">
        <v>2</v>
      </c>
      <c r="K306" s="349" t="s">
        <v>9965</v>
      </c>
      <c r="L306" s="350" t="s">
        <v>543</v>
      </c>
      <c r="M306" s="350" t="s">
        <v>8556</v>
      </c>
      <c r="N306" s="350" t="s">
        <v>8554</v>
      </c>
      <c r="O306" s="350" t="s">
        <v>8553</v>
      </c>
      <c r="P306" s="350" t="s">
        <v>9964</v>
      </c>
      <c r="Q306" s="336"/>
      <c r="R306" s="175">
        <f t="shared" si="27"/>
        <v>2</v>
      </c>
      <c r="S306" s="336"/>
      <c r="T306" s="336"/>
      <c r="U306" s="176" t="s">
        <v>28348</v>
      </c>
    </row>
    <row r="307" spans="1:23" ht="58.2" thickBot="1">
      <c r="A307" s="57" t="str">
        <f t="shared" si="22"/>
        <v>requiere para la investidura.</v>
      </c>
      <c r="B307" s="57" t="str">
        <f t="shared" si="23"/>
        <v>302RG</v>
      </c>
      <c r="C307" s="225" t="str">
        <f t="shared" si="24"/>
        <v>AYRG302O2</v>
      </c>
      <c r="D307" s="225" t="s">
        <v>1389</v>
      </c>
      <c r="E307" s="225" t="s">
        <v>7878</v>
      </c>
      <c r="F307" s="216" t="s">
        <v>9807</v>
      </c>
      <c r="G307" s="216" t="str">
        <f t="shared" si="25"/>
        <v>302</v>
      </c>
      <c r="H307" s="174">
        <v>302</v>
      </c>
      <c r="I307" s="216" t="str">
        <f t="shared" si="26"/>
        <v>O2</v>
      </c>
      <c r="J307" s="216">
        <v>2</v>
      </c>
      <c r="K307" s="349" t="s">
        <v>9962</v>
      </c>
      <c r="L307" s="350" t="s">
        <v>544</v>
      </c>
      <c r="M307" s="350" t="s">
        <v>9961</v>
      </c>
      <c r="N307" s="350" t="s">
        <v>9960</v>
      </c>
      <c r="O307" s="350" t="s">
        <v>9958</v>
      </c>
      <c r="P307" s="350" t="s">
        <v>9959</v>
      </c>
      <c r="Q307" s="336"/>
      <c r="R307" s="175">
        <f t="shared" si="27"/>
        <v>3</v>
      </c>
      <c r="S307" s="336"/>
      <c r="T307" s="336"/>
      <c r="U307" s="176" t="s">
        <v>28349</v>
      </c>
    </row>
    <row r="308" spans="1:23" ht="31.2" customHeight="1" thickBot="1">
      <c r="A308" s="57" t="str">
        <f t="shared" si="22"/>
        <v>oceso es competencia del Rey.</v>
      </c>
      <c r="B308" s="57" t="str">
        <f t="shared" si="23"/>
        <v>303RG</v>
      </c>
      <c r="C308" s="225" t="str">
        <f t="shared" si="24"/>
        <v>AYRG303O2</v>
      </c>
      <c r="D308" s="225" t="s">
        <v>1389</v>
      </c>
      <c r="E308" s="225" t="s">
        <v>7878</v>
      </c>
      <c r="F308" s="216" t="s">
        <v>9807</v>
      </c>
      <c r="G308" s="216" t="str">
        <f t="shared" si="25"/>
        <v>303</v>
      </c>
      <c r="H308" s="174">
        <v>303</v>
      </c>
      <c r="I308" s="216" t="str">
        <f t="shared" si="26"/>
        <v>O2</v>
      </c>
      <c r="J308" s="216">
        <v>2</v>
      </c>
      <c r="K308" s="349" t="s">
        <v>9956</v>
      </c>
      <c r="L308" s="350" t="s">
        <v>544</v>
      </c>
      <c r="M308" s="350" t="s">
        <v>8555</v>
      </c>
      <c r="N308" s="350" t="s">
        <v>8554</v>
      </c>
      <c r="O308" s="350" t="s">
        <v>8556</v>
      </c>
      <c r="P308" s="350" t="s">
        <v>8553</v>
      </c>
      <c r="Q308" s="336"/>
      <c r="R308" s="175">
        <f t="shared" si="27"/>
        <v>3</v>
      </c>
      <c r="S308" s="336"/>
      <c r="T308" s="336"/>
      <c r="U308" s="176" t="s">
        <v>28350</v>
      </c>
    </row>
    <row r="309" spans="1:23" ht="57.6">
      <c r="A309" s="57" t="str">
        <f t="shared" si="22"/>
        <v>era votación en este proceso.</v>
      </c>
      <c r="B309" s="57" t="str">
        <f t="shared" si="23"/>
        <v>304RG</v>
      </c>
      <c r="C309" s="225" t="str">
        <f t="shared" si="24"/>
        <v>AYRG304O2</v>
      </c>
      <c r="D309" s="225" t="s">
        <v>1389</v>
      </c>
      <c r="E309" s="225" t="s">
        <v>7878</v>
      </c>
      <c r="F309" s="216" t="s">
        <v>9807</v>
      </c>
      <c r="G309" s="216" t="str">
        <f t="shared" si="25"/>
        <v>304</v>
      </c>
      <c r="H309" s="174">
        <v>304</v>
      </c>
      <c r="I309" s="216" t="str">
        <f t="shared" si="26"/>
        <v>O2</v>
      </c>
      <c r="J309" s="362">
        <v>2</v>
      </c>
      <c r="K309" s="364" t="s">
        <v>9954</v>
      </c>
      <c r="L309" s="364" t="s">
        <v>543</v>
      </c>
      <c r="M309" s="364" t="s">
        <v>9953</v>
      </c>
      <c r="N309" s="364" t="s">
        <v>9950</v>
      </c>
      <c r="O309" s="364" t="s">
        <v>9952</v>
      </c>
      <c r="P309" s="364" t="s">
        <v>9951</v>
      </c>
      <c r="Q309" s="336"/>
      <c r="R309" s="175">
        <f t="shared" si="27"/>
        <v>2</v>
      </c>
      <c r="S309" s="336"/>
      <c r="T309" s="336"/>
      <c r="U309" s="367" t="s">
        <v>28351</v>
      </c>
    </row>
    <row r="310" spans="1:23" ht="72">
      <c r="A310" s="57" t="str">
        <f t="shared" si="22"/>
        <v>de las Cortes quien refrenda.</v>
      </c>
      <c r="B310" s="57" t="str">
        <f t="shared" si="23"/>
        <v>305RG</v>
      </c>
      <c r="C310" s="225" t="str">
        <f t="shared" si="24"/>
        <v>AYRG305O2</v>
      </c>
      <c r="D310" s="225" t="s">
        <v>1389</v>
      </c>
      <c r="E310" s="225" t="s">
        <v>7878</v>
      </c>
      <c r="F310" s="216" t="s">
        <v>9807</v>
      </c>
      <c r="G310" s="216" t="str">
        <f t="shared" si="25"/>
        <v>305</v>
      </c>
      <c r="H310" s="174">
        <v>305</v>
      </c>
      <c r="I310" s="216" t="str">
        <f t="shared" si="26"/>
        <v>O2</v>
      </c>
      <c r="J310" s="362">
        <v>2</v>
      </c>
      <c r="K310" s="364" t="s">
        <v>9948</v>
      </c>
      <c r="L310" s="364" t="s">
        <v>544</v>
      </c>
      <c r="M310" s="364" t="s">
        <v>9332</v>
      </c>
      <c r="N310" s="364" t="s">
        <v>9947</v>
      </c>
      <c r="O310" s="364" t="s">
        <v>9945</v>
      </c>
      <c r="P310" s="364" t="s">
        <v>9946</v>
      </c>
      <c r="Q310" s="336"/>
      <c r="R310" s="175">
        <f t="shared" si="27"/>
        <v>3</v>
      </c>
      <c r="S310" s="336"/>
      <c r="T310" s="336"/>
      <c r="U310" s="367" t="s">
        <v>28352</v>
      </c>
    </row>
    <row r="311" spans="1:23" ht="43.2">
      <c r="A311" s="57" t="str">
        <f t="shared" si="22"/>
        <v>iliza para nombrar Ministros.</v>
      </c>
      <c r="B311" s="57" t="str">
        <f t="shared" si="23"/>
        <v>306RG</v>
      </c>
      <c r="C311" s="225" t="str">
        <f t="shared" si="24"/>
        <v>AYRG306O2</v>
      </c>
      <c r="D311" s="225" t="s">
        <v>1389</v>
      </c>
      <c r="E311" s="225" t="s">
        <v>7878</v>
      </c>
      <c r="F311" s="446" t="s">
        <v>9807</v>
      </c>
      <c r="G311" s="446" t="str">
        <f t="shared" si="25"/>
        <v>306</v>
      </c>
      <c r="H311" s="463">
        <v>306</v>
      </c>
      <c r="I311" s="446" t="str">
        <f t="shared" si="26"/>
        <v>O2</v>
      </c>
      <c r="J311" s="362">
        <v>2</v>
      </c>
      <c r="K311" s="364" t="s">
        <v>9943</v>
      </c>
      <c r="L311" s="364" t="s">
        <v>544</v>
      </c>
      <c r="M311" s="364" t="s">
        <v>9942</v>
      </c>
      <c r="N311" s="364" t="s">
        <v>9941</v>
      </c>
      <c r="O311" s="364" t="s">
        <v>9939</v>
      </c>
      <c r="P311" s="364" t="s">
        <v>9940</v>
      </c>
      <c r="Q311" s="336"/>
      <c r="R311" s="464">
        <f t="shared" si="27"/>
        <v>3</v>
      </c>
      <c r="S311" s="336"/>
      <c r="T311" s="336"/>
      <c r="U311" s="367" t="s">
        <v>28353</v>
      </c>
    </row>
    <row r="312" spans="1:23">
      <c r="A312" s="10"/>
      <c r="B312" s="10" t="str">
        <f t="shared" ref="B312:B323" si="28">H312&amp;F312</f>
        <v/>
      </c>
      <c r="C312" s="10"/>
      <c r="D312" s="10"/>
      <c r="E312" s="10"/>
      <c r="F312" s="19"/>
      <c r="G312" s="19"/>
      <c r="H312" s="12"/>
      <c r="I312" s="12"/>
      <c r="J312" s="19"/>
      <c r="K312" s="360"/>
      <c r="L312" s="360"/>
      <c r="M312" s="360"/>
      <c r="N312" s="360"/>
      <c r="O312" s="360"/>
      <c r="P312" s="360"/>
      <c r="Q312" s="360"/>
      <c r="R312" s="360"/>
      <c r="S312" s="360"/>
      <c r="T312" s="360"/>
      <c r="V312" s="10"/>
      <c r="W312" s="10"/>
    </row>
    <row r="313" spans="1:23">
      <c r="B313" t="str">
        <f t="shared" si="28"/>
        <v/>
      </c>
      <c r="U313" s="373"/>
    </row>
    <row r="314" spans="1:23">
      <c r="B314" t="str">
        <f t="shared" si="28"/>
        <v/>
      </c>
    </row>
    <row r="315" spans="1:23">
      <c r="B315" t="str">
        <f t="shared" si="28"/>
        <v/>
      </c>
    </row>
    <row r="316" spans="1:23">
      <c r="B316" t="str">
        <f t="shared" si="28"/>
        <v/>
      </c>
    </row>
    <row r="317" spans="1:23">
      <c r="B317" t="str">
        <f t="shared" si="28"/>
        <v/>
      </c>
    </row>
    <row r="318" spans="1:23">
      <c r="B318" t="str">
        <f t="shared" si="28"/>
        <v/>
      </c>
    </row>
    <row r="319" spans="1:23">
      <c r="B319" t="str">
        <f t="shared" si="28"/>
        <v/>
      </c>
    </row>
    <row r="320" spans="1:23">
      <c r="B320" t="str">
        <f t="shared" si="28"/>
        <v/>
      </c>
    </row>
    <row r="321" spans="2:2">
      <c r="B321" t="str">
        <f t="shared" si="28"/>
        <v/>
      </c>
    </row>
    <row r="322" spans="2:2">
      <c r="B322" t="str">
        <f t="shared" si="28"/>
        <v/>
      </c>
    </row>
    <row r="323" spans="2:2">
      <c r="B323" t="str">
        <f t="shared" si="28"/>
        <v/>
      </c>
    </row>
    <row r="324" spans="2:2">
      <c r="B324" t="str">
        <f t="shared" ref="B324:B387" si="29">H324&amp;F324</f>
        <v/>
      </c>
    </row>
    <row r="325" spans="2:2">
      <c r="B325" t="str">
        <f t="shared" si="29"/>
        <v/>
      </c>
    </row>
    <row r="326" spans="2:2">
      <c r="B326" t="str">
        <f t="shared" si="29"/>
        <v/>
      </c>
    </row>
    <row r="327" spans="2:2">
      <c r="B327" t="str">
        <f t="shared" si="29"/>
        <v/>
      </c>
    </row>
    <row r="328" spans="2:2">
      <c r="B328" t="str">
        <f t="shared" si="29"/>
        <v/>
      </c>
    </row>
    <row r="329" spans="2:2">
      <c r="B329" t="str">
        <f t="shared" si="29"/>
        <v/>
      </c>
    </row>
    <row r="330" spans="2:2">
      <c r="B330" t="str">
        <f t="shared" si="29"/>
        <v/>
      </c>
    </row>
    <row r="331" spans="2:2">
      <c r="B331" t="str">
        <f t="shared" si="29"/>
        <v/>
      </c>
    </row>
    <row r="332" spans="2:2">
      <c r="B332" t="str">
        <f t="shared" si="29"/>
        <v/>
      </c>
    </row>
    <row r="333" spans="2:2">
      <c r="B333" t="str">
        <f t="shared" si="29"/>
        <v/>
      </c>
    </row>
    <row r="334" spans="2:2">
      <c r="B334" t="str">
        <f t="shared" si="29"/>
        <v/>
      </c>
    </row>
    <row r="335" spans="2:2">
      <c r="B335" t="str">
        <f t="shared" si="29"/>
        <v/>
      </c>
    </row>
    <row r="336" spans="2:2">
      <c r="B336" t="str">
        <f t="shared" si="29"/>
        <v/>
      </c>
    </row>
    <row r="337" spans="2:2">
      <c r="B337" t="str">
        <f t="shared" si="29"/>
        <v/>
      </c>
    </row>
    <row r="338" spans="2:2">
      <c r="B338" t="str">
        <f t="shared" si="29"/>
        <v/>
      </c>
    </row>
    <row r="339" spans="2:2">
      <c r="B339" t="str">
        <f t="shared" si="29"/>
        <v/>
      </c>
    </row>
    <row r="340" spans="2:2">
      <c r="B340" t="str">
        <f t="shared" si="29"/>
        <v/>
      </c>
    </row>
    <row r="341" spans="2:2">
      <c r="B341" t="str">
        <f t="shared" si="29"/>
        <v/>
      </c>
    </row>
    <row r="342" spans="2:2">
      <c r="B342" t="str">
        <f t="shared" si="29"/>
        <v/>
      </c>
    </row>
    <row r="343" spans="2:2">
      <c r="B343" t="str">
        <f t="shared" si="29"/>
        <v/>
      </c>
    </row>
    <row r="344" spans="2:2">
      <c r="B344" t="str">
        <f t="shared" si="29"/>
        <v/>
      </c>
    </row>
    <row r="345" spans="2:2">
      <c r="B345" t="str">
        <f t="shared" si="29"/>
        <v/>
      </c>
    </row>
    <row r="346" spans="2:2">
      <c r="B346" t="str">
        <f t="shared" si="29"/>
        <v/>
      </c>
    </row>
    <row r="347" spans="2:2">
      <c r="B347" t="str">
        <f t="shared" si="29"/>
        <v/>
      </c>
    </row>
    <row r="348" spans="2:2">
      <c r="B348" t="str">
        <f t="shared" si="29"/>
        <v/>
      </c>
    </row>
    <row r="349" spans="2:2">
      <c r="B349" t="str">
        <f t="shared" si="29"/>
        <v/>
      </c>
    </row>
    <row r="350" spans="2:2">
      <c r="B350" t="str">
        <f t="shared" si="29"/>
        <v/>
      </c>
    </row>
    <row r="351" spans="2:2">
      <c r="B351" t="str">
        <f t="shared" si="29"/>
        <v/>
      </c>
    </row>
    <row r="352" spans="2:2">
      <c r="B352" t="str">
        <f t="shared" si="29"/>
        <v/>
      </c>
    </row>
    <row r="353" spans="2:2">
      <c r="B353" t="str">
        <f t="shared" si="29"/>
        <v/>
      </c>
    </row>
    <row r="354" spans="2:2">
      <c r="B354" t="str">
        <f t="shared" si="29"/>
        <v/>
      </c>
    </row>
    <row r="355" spans="2:2">
      <c r="B355" t="str">
        <f t="shared" si="29"/>
        <v/>
      </c>
    </row>
    <row r="356" spans="2:2">
      <c r="B356" t="str">
        <f t="shared" si="29"/>
        <v/>
      </c>
    </row>
    <row r="357" spans="2:2">
      <c r="B357" t="str">
        <f t="shared" si="29"/>
        <v/>
      </c>
    </row>
    <row r="358" spans="2:2">
      <c r="B358" t="str">
        <f t="shared" si="29"/>
        <v/>
      </c>
    </row>
    <row r="359" spans="2:2">
      <c r="B359" t="str">
        <f t="shared" si="29"/>
        <v/>
      </c>
    </row>
    <row r="360" spans="2:2">
      <c r="B360" t="str">
        <f t="shared" si="29"/>
        <v/>
      </c>
    </row>
    <row r="361" spans="2:2">
      <c r="B361" t="str">
        <f t="shared" si="29"/>
        <v/>
      </c>
    </row>
    <row r="362" spans="2:2">
      <c r="B362" t="str">
        <f t="shared" si="29"/>
        <v/>
      </c>
    </row>
    <row r="363" spans="2:2">
      <c r="B363" t="str">
        <f t="shared" si="29"/>
        <v/>
      </c>
    </row>
    <row r="364" spans="2:2">
      <c r="B364" t="str">
        <f t="shared" si="29"/>
        <v/>
      </c>
    </row>
    <row r="365" spans="2:2">
      <c r="B365" t="str">
        <f t="shared" si="29"/>
        <v/>
      </c>
    </row>
    <row r="366" spans="2:2">
      <c r="B366" t="str">
        <f t="shared" si="29"/>
        <v/>
      </c>
    </row>
    <row r="367" spans="2:2">
      <c r="B367" t="str">
        <f t="shared" si="29"/>
        <v/>
      </c>
    </row>
    <row r="368" spans="2:2">
      <c r="B368" t="str">
        <f t="shared" si="29"/>
        <v/>
      </c>
    </row>
    <row r="369" spans="2:2">
      <c r="B369" t="str">
        <f t="shared" si="29"/>
        <v/>
      </c>
    </row>
    <row r="370" spans="2:2">
      <c r="B370" t="str">
        <f t="shared" si="29"/>
        <v/>
      </c>
    </row>
    <row r="371" spans="2:2">
      <c r="B371" t="str">
        <f t="shared" si="29"/>
        <v/>
      </c>
    </row>
    <row r="372" spans="2:2">
      <c r="B372" t="str">
        <f t="shared" si="29"/>
        <v/>
      </c>
    </row>
    <row r="373" spans="2:2">
      <c r="B373" t="str">
        <f t="shared" si="29"/>
        <v/>
      </c>
    </row>
    <row r="374" spans="2:2">
      <c r="B374" t="str">
        <f t="shared" si="29"/>
        <v/>
      </c>
    </row>
    <row r="375" spans="2:2">
      <c r="B375" t="str">
        <f t="shared" si="29"/>
        <v/>
      </c>
    </row>
    <row r="376" spans="2:2">
      <c r="B376" t="str">
        <f t="shared" si="29"/>
        <v/>
      </c>
    </row>
    <row r="377" spans="2:2">
      <c r="B377" t="str">
        <f t="shared" si="29"/>
        <v/>
      </c>
    </row>
    <row r="378" spans="2:2">
      <c r="B378" t="str">
        <f t="shared" si="29"/>
        <v/>
      </c>
    </row>
    <row r="379" spans="2:2">
      <c r="B379" t="str">
        <f t="shared" si="29"/>
        <v/>
      </c>
    </row>
    <row r="380" spans="2:2">
      <c r="B380" t="str">
        <f t="shared" si="29"/>
        <v/>
      </c>
    </row>
    <row r="381" spans="2:2">
      <c r="B381" t="str">
        <f t="shared" si="29"/>
        <v/>
      </c>
    </row>
    <row r="382" spans="2:2">
      <c r="B382" t="str">
        <f t="shared" si="29"/>
        <v/>
      </c>
    </row>
    <row r="383" spans="2:2">
      <c r="B383" t="str">
        <f t="shared" si="29"/>
        <v/>
      </c>
    </row>
    <row r="384" spans="2:2">
      <c r="B384" t="str">
        <f t="shared" si="29"/>
        <v/>
      </c>
    </row>
    <row r="385" spans="2:2">
      <c r="B385" t="str">
        <f t="shared" si="29"/>
        <v/>
      </c>
    </row>
    <row r="386" spans="2:2">
      <c r="B386" t="str">
        <f t="shared" si="29"/>
        <v/>
      </c>
    </row>
    <row r="387" spans="2:2">
      <c r="B387" t="str">
        <f t="shared" si="29"/>
        <v/>
      </c>
    </row>
    <row r="388" spans="2:2">
      <c r="B388" t="str">
        <f t="shared" ref="B388:B451" si="30">H388&amp;F388</f>
        <v/>
      </c>
    </row>
    <row r="389" spans="2:2">
      <c r="B389" t="str">
        <f t="shared" si="30"/>
        <v/>
      </c>
    </row>
    <row r="390" spans="2:2">
      <c r="B390" t="str">
        <f t="shared" si="30"/>
        <v/>
      </c>
    </row>
    <row r="391" spans="2:2">
      <c r="B391" t="str">
        <f t="shared" si="30"/>
        <v/>
      </c>
    </row>
    <row r="392" spans="2:2">
      <c r="B392" t="str">
        <f t="shared" si="30"/>
        <v/>
      </c>
    </row>
    <row r="393" spans="2:2">
      <c r="B393" t="str">
        <f t="shared" si="30"/>
        <v/>
      </c>
    </row>
    <row r="394" spans="2:2">
      <c r="B394" t="str">
        <f t="shared" si="30"/>
        <v/>
      </c>
    </row>
    <row r="395" spans="2:2">
      <c r="B395" t="str">
        <f t="shared" si="30"/>
        <v/>
      </c>
    </row>
    <row r="396" spans="2:2">
      <c r="B396" t="str">
        <f t="shared" si="30"/>
        <v/>
      </c>
    </row>
    <row r="397" spans="2:2">
      <c r="B397" t="str">
        <f t="shared" si="30"/>
        <v/>
      </c>
    </row>
    <row r="398" spans="2:2">
      <c r="B398" t="str">
        <f t="shared" si="30"/>
        <v/>
      </c>
    </row>
    <row r="399" spans="2:2">
      <c r="B399" t="str">
        <f t="shared" si="30"/>
        <v/>
      </c>
    </row>
    <row r="400" spans="2:2">
      <c r="B400" t="str">
        <f t="shared" si="30"/>
        <v/>
      </c>
    </row>
    <row r="401" spans="2:2">
      <c r="B401" t="str">
        <f t="shared" si="30"/>
        <v/>
      </c>
    </row>
    <row r="402" spans="2:2">
      <c r="B402" t="str">
        <f t="shared" si="30"/>
        <v/>
      </c>
    </row>
    <row r="403" spans="2:2">
      <c r="B403" t="str">
        <f t="shared" si="30"/>
        <v/>
      </c>
    </row>
    <row r="404" spans="2:2">
      <c r="B404" t="str">
        <f t="shared" si="30"/>
        <v/>
      </c>
    </row>
    <row r="405" spans="2:2">
      <c r="B405" t="str">
        <f t="shared" si="30"/>
        <v/>
      </c>
    </row>
    <row r="406" spans="2:2">
      <c r="B406" t="str">
        <f t="shared" si="30"/>
        <v/>
      </c>
    </row>
    <row r="407" spans="2:2">
      <c r="B407" t="str">
        <f t="shared" si="30"/>
        <v/>
      </c>
    </row>
    <row r="408" spans="2:2">
      <c r="B408" t="str">
        <f t="shared" si="30"/>
        <v/>
      </c>
    </row>
    <row r="409" spans="2:2">
      <c r="B409" t="str">
        <f t="shared" si="30"/>
        <v/>
      </c>
    </row>
    <row r="410" spans="2:2">
      <c r="B410" t="str">
        <f t="shared" si="30"/>
        <v/>
      </c>
    </row>
    <row r="411" spans="2:2">
      <c r="B411" t="str">
        <f t="shared" si="30"/>
        <v/>
      </c>
    </row>
    <row r="412" spans="2:2">
      <c r="B412" t="str">
        <f t="shared" si="30"/>
        <v/>
      </c>
    </row>
    <row r="413" spans="2:2">
      <c r="B413" t="str">
        <f t="shared" si="30"/>
        <v/>
      </c>
    </row>
    <row r="414" spans="2:2">
      <c r="B414" t="str">
        <f t="shared" si="30"/>
        <v/>
      </c>
    </row>
    <row r="415" spans="2:2">
      <c r="B415" t="str">
        <f t="shared" si="30"/>
        <v/>
      </c>
    </row>
    <row r="416" spans="2:2">
      <c r="B416" t="str">
        <f t="shared" si="30"/>
        <v/>
      </c>
    </row>
    <row r="417" spans="2:2">
      <c r="B417" t="str">
        <f t="shared" si="30"/>
        <v/>
      </c>
    </row>
    <row r="418" spans="2:2">
      <c r="B418" t="str">
        <f t="shared" si="30"/>
        <v/>
      </c>
    </row>
    <row r="419" spans="2:2">
      <c r="B419" t="str">
        <f t="shared" si="30"/>
        <v/>
      </c>
    </row>
    <row r="420" spans="2:2">
      <c r="B420" t="str">
        <f t="shared" si="30"/>
        <v/>
      </c>
    </row>
    <row r="421" spans="2:2">
      <c r="B421" t="str">
        <f t="shared" si="30"/>
        <v/>
      </c>
    </row>
    <row r="422" spans="2:2">
      <c r="B422" t="str">
        <f t="shared" si="30"/>
        <v/>
      </c>
    </row>
    <row r="423" spans="2:2">
      <c r="B423" t="str">
        <f t="shared" si="30"/>
        <v/>
      </c>
    </row>
    <row r="424" spans="2:2">
      <c r="B424" t="str">
        <f t="shared" si="30"/>
        <v/>
      </c>
    </row>
    <row r="425" spans="2:2">
      <c r="B425" t="str">
        <f t="shared" si="30"/>
        <v/>
      </c>
    </row>
    <row r="426" spans="2:2">
      <c r="B426" t="str">
        <f t="shared" si="30"/>
        <v/>
      </c>
    </row>
    <row r="427" spans="2:2">
      <c r="B427" t="str">
        <f t="shared" si="30"/>
        <v/>
      </c>
    </row>
    <row r="428" spans="2:2">
      <c r="B428" t="str">
        <f t="shared" si="30"/>
        <v/>
      </c>
    </row>
    <row r="429" spans="2:2">
      <c r="B429" t="str">
        <f t="shared" si="30"/>
        <v/>
      </c>
    </row>
    <row r="430" spans="2:2">
      <c r="B430" t="str">
        <f t="shared" si="30"/>
        <v/>
      </c>
    </row>
    <row r="431" spans="2:2">
      <c r="B431" t="str">
        <f t="shared" si="30"/>
        <v/>
      </c>
    </row>
    <row r="432" spans="2:2">
      <c r="B432" t="str">
        <f t="shared" si="30"/>
        <v/>
      </c>
    </row>
    <row r="433" spans="2:2">
      <c r="B433" t="str">
        <f t="shared" si="30"/>
        <v/>
      </c>
    </row>
    <row r="434" spans="2:2">
      <c r="B434" t="str">
        <f t="shared" si="30"/>
        <v/>
      </c>
    </row>
    <row r="435" spans="2:2">
      <c r="B435" t="str">
        <f t="shared" si="30"/>
        <v/>
      </c>
    </row>
    <row r="436" spans="2:2">
      <c r="B436" t="str">
        <f t="shared" si="30"/>
        <v/>
      </c>
    </row>
    <row r="437" spans="2:2">
      <c r="B437" t="str">
        <f t="shared" si="30"/>
        <v/>
      </c>
    </row>
    <row r="438" spans="2:2">
      <c r="B438" t="str">
        <f t="shared" si="30"/>
        <v/>
      </c>
    </row>
    <row r="439" spans="2:2">
      <c r="B439" t="str">
        <f t="shared" si="30"/>
        <v/>
      </c>
    </row>
    <row r="440" spans="2:2">
      <c r="B440" t="str">
        <f t="shared" si="30"/>
        <v/>
      </c>
    </row>
    <row r="441" spans="2:2">
      <c r="B441" t="str">
        <f t="shared" si="30"/>
        <v/>
      </c>
    </row>
    <row r="442" spans="2:2">
      <c r="B442" t="str">
        <f t="shared" si="30"/>
        <v/>
      </c>
    </row>
    <row r="443" spans="2:2">
      <c r="B443" t="str">
        <f t="shared" si="30"/>
        <v/>
      </c>
    </row>
    <row r="444" spans="2:2">
      <c r="B444" t="str">
        <f t="shared" si="30"/>
        <v/>
      </c>
    </row>
    <row r="445" spans="2:2">
      <c r="B445" t="str">
        <f t="shared" si="30"/>
        <v/>
      </c>
    </row>
    <row r="446" spans="2:2">
      <c r="B446" t="str">
        <f t="shared" si="30"/>
        <v/>
      </c>
    </row>
    <row r="447" spans="2:2">
      <c r="B447" t="str">
        <f t="shared" si="30"/>
        <v/>
      </c>
    </row>
    <row r="448" spans="2:2">
      <c r="B448" t="str">
        <f t="shared" si="30"/>
        <v/>
      </c>
    </row>
    <row r="449" spans="2:2">
      <c r="B449" t="str">
        <f t="shared" si="30"/>
        <v/>
      </c>
    </row>
    <row r="450" spans="2:2">
      <c r="B450" t="str">
        <f t="shared" si="30"/>
        <v/>
      </c>
    </row>
    <row r="451" spans="2:2">
      <c r="B451" t="str">
        <f t="shared" si="30"/>
        <v/>
      </c>
    </row>
    <row r="452" spans="2:2">
      <c r="B452" t="str">
        <f t="shared" ref="B452:B515" si="31">H452&amp;F452</f>
        <v/>
      </c>
    </row>
    <row r="453" spans="2:2">
      <c r="B453" t="str">
        <f t="shared" si="31"/>
        <v/>
      </c>
    </row>
    <row r="454" spans="2:2">
      <c r="B454" t="str">
        <f t="shared" si="31"/>
        <v/>
      </c>
    </row>
    <row r="455" spans="2:2">
      <c r="B455" t="str">
        <f t="shared" si="31"/>
        <v/>
      </c>
    </row>
    <row r="456" spans="2:2">
      <c r="B456" t="str">
        <f t="shared" si="31"/>
        <v/>
      </c>
    </row>
    <row r="457" spans="2:2">
      <c r="B457" t="str">
        <f t="shared" si="31"/>
        <v/>
      </c>
    </row>
    <row r="458" spans="2:2">
      <c r="B458" t="str">
        <f t="shared" si="31"/>
        <v/>
      </c>
    </row>
    <row r="459" spans="2:2">
      <c r="B459" t="str">
        <f t="shared" si="31"/>
        <v/>
      </c>
    </row>
    <row r="460" spans="2:2">
      <c r="B460" t="str">
        <f t="shared" si="31"/>
        <v/>
      </c>
    </row>
    <row r="461" spans="2:2">
      <c r="B461" t="str">
        <f t="shared" si="31"/>
        <v/>
      </c>
    </row>
    <row r="462" spans="2:2">
      <c r="B462" t="str">
        <f t="shared" si="31"/>
        <v/>
      </c>
    </row>
    <row r="463" spans="2:2">
      <c r="B463" t="str">
        <f t="shared" si="31"/>
        <v/>
      </c>
    </row>
    <row r="464" spans="2:2">
      <c r="B464" t="str">
        <f t="shared" si="31"/>
        <v/>
      </c>
    </row>
    <row r="465" spans="2:2">
      <c r="B465" t="str">
        <f t="shared" si="31"/>
        <v/>
      </c>
    </row>
    <row r="466" spans="2:2">
      <c r="B466" t="str">
        <f t="shared" si="31"/>
        <v/>
      </c>
    </row>
    <row r="467" spans="2:2">
      <c r="B467" t="str">
        <f t="shared" si="31"/>
        <v/>
      </c>
    </row>
    <row r="468" spans="2:2">
      <c r="B468" t="str">
        <f t="shared" si="31"/>
        <v/>
      </c>
    </row>
    <row r="469" spans="2:2">
      <c r="B469" t="str">
        <f t="shared" si="31"/>
        <v/>
      </c>
    </row>
    <row r="470" spans="2:2">
      <c r="B470" t="str">
        <f t="shared" si="31"/>
        <v/>
      </c>
    </row>
    <row r="471" spans="2:2">
      <c r="B471" t="str">
        <f t="shared" si="31"/>
        <v/>
      </c>
    </row>
    <row r="472" spans="2:2">
      <c r="B472" t="str">
        <f t="shared" si="31"/>
        <v/>
      </c>
    </row>
    <row r="473" spans="2:2">
      <c r="B473" t="str">
        <f t="shared" si="31"/>
        <v/>
      </c>
    </row>
    <row r="474" spans="2:2">
      <c r="B474" t="str">
        <f t="shared" si="31"/>
        <v/>
      </c>
    </row>
    <row r="475" spans="2:2">
      <c r="B475" t="str">
        <f t="shared" si="31"/>
        <v/>
      </c>
    </row>
    <row r="476" spans="2:2">
      <c r="B476" t="str">
        <f t="shared" si="31"/>
        <v/>
      </c>
    </row>
    <row r="477" spans="2:2">
      <c r="B477" t="str">
        <f t="shared" si="31"/>
        <v/>
      </c>
    </row>
    <row r="478" spans="2:2">
      <c r="B478" t="str">
        <f t="shared" si="31"/>
        <v/>
      </c>
    </row>
    <row r="479" spans="2:2">
      <c r="B479" t="str">
        <f t="shared" si="31"/>
        <v/>
      </c>
    </row>
    <row r="480" spans="2:2">
      <c r="B480" t="str">
        <f t="shared" si="31"/>
        <v/>
      </c>
    </row>
    <row r="481" spans="2:2">
      <c r="B481" t="str">
        <f t="shared" si="31"/>
        <v/>
      </c>
    </row>
    <row r="482" spans="2:2">
      <c r="B482" t="str">
        <f t="shared" si="31"/>
        <v/>
      </c>
    </row>
    <row r="483" spans="2:2">
      <c r="B483" t="str">
        <f t="shared" si="31"/>
        <v/>
      </c>
    </row>
    <row r="484" spans="2:2">
      <c r="B484" t="str">
        <f t="shared" si="31"/>
        <v/>
      </c>
    </row>
    <row r="485" spans="2:2">
      <c r="B485" t="str">
        <f t="shared" si="31"/>
        <v/>
      </c>
    </row>
    <row r="486" spans="2:2">
      <c r="B486" t="str">
        <f t="shared" si="31"/>
        <v/>
      </c>
    </row>
    <row r="487" spans="2:2">
      <c r="B487" t="str">
        <f t="shared" si="31"/>
        <v/>
      </c>
    </row>
    <row r="488" spans="2:2">
      <c r="B488" t="str">
        <f t="shared" si="31"/>
        <v/>
      </c>
    </row>
    <row r="489" spans="2:2">
      <c r="B489" t="str">
        <f t="shared" si="31"/>
        <v/>
      </c>
    </row>
    <row r="490" spans="2:2">
      <c r="B490" t="str">
        <f t="shared" si="31"/>
        <v/>
      </c>
    </row>
    <row r="491" spans="2:2">
      <c r="B491" t="str">
        <f t="shared" si="31"/>
        <v/>
      </c>
    </row>
    <row r="492" spans="2:2">
      <c r="B492" t="str">
        <f t="shared" si="31"/>
        <v/>
      </c>
    </row>
    <row r="493" spans="2:2">
      <c r="B493" t="str">
        <f t="shared" si="31"/>
        <v/>
      </c>
    </row>
    <row r="494" spans="2:2">
      <c r="B494" t="str">
        <f t="shared" si="31"/>
        <v/>
      </c>
    </row>
    <row r="495" spans="2:2">
      <c r="B495" t="str">
        <f t="shared" si="31"/>
        <v/>
      </c>
    </row>
    <row r="496" spans="2:2">
      <c r="B496" t="str">
        <f t="shared" si="31"/>
        <v/>
      </c>
    </row>
    <row r="497" spans="2:2">
      <c r="B497" t="str">
        <f t="shared" si="31"/>
        <v/>
      </c>
    </row>
    <row r="498" spans="2:2">
      <c r="B498" t="str">
        <f t="shared" si="31"/>
        <v/>
      </c>
    </row>
    <row r="499" spans="2:2">
      <c r="B499" t="str">
        <f t="shared" si="31"/>
        <v/>
      </c>
    </row>
    <row r="500" spans="2:2">
      <c r="B500" t="str">
        <f t="shared" si="31"/>
        <v/>
      </c>
    </row>
    <row r="501" spans="2:2">
      <c r="B501" t="str">
        <f t="shared" si="31"/>
        <v/>
      </c>
    </row>
    <row r="502" spans="2:2">
      <c r="B502" t="str">
        <f t="shared" si="31"/>
        <v/>
      </c>
    </row>
    <row r="503" spans="2:2">
      <c r="B503" t="str">
        <f t="shared" si="31"/>
        <v/>
      </c>
    </row>
    <row r="504" spans="2:2">
      <c r="B504" t="str">
        <f t="shared" si="31"/>
        <v/>
      </c>
    </row>
    <row r="505" spans="2:2">
      <c r="B505" t="str">
        <f t="shared" si="31"/>
        <v/>
      </c>
    </row>
    <row r="506" spans="2:2">
      <c r="B506" t="str">
        <f t="shared" si="31"/>
        <v/>
      </c>
    </row>
    <row r="507" spans="2:2">
      <c r="B507" t="str">
        <f t="shared" si="31"/>
        <v/>
      </c>
    </row>
    <row r="508" spans="2:2">
      <c r="B508" t="str">
        <f t="shared" si="31"/>
        <v/>
      </c>
    </row>
    <row r="509" spans="2:2">
      <c r="B509" t="str">
        <f t="shared" si="31"/>
        <v/>
      </c>
    </row>
    <row r="510" spans="2:2">
      <c r="B510" t="str">
        <f t="shared" si="31"/>
        <v/>
      </c>
    </row>
    <row r="511" spans="2:2">
      <c r="B511" t="str">
        <f t="shared" si="31"/>
        <v/>
      </c>
    </row>
    <row r="512" spans="2:2">
      <c r="B512" t="str">
        <f t="shared" si="31"/>
        <v/>
      </c>
    </row>
    <row r="513" spans="2:2">
      <c r="B513" t="str">
        <f t="shared" si="31"/>
        <v/>
      </c>
    </row>
    <row r="514" spans="2:2">
      <c r="B514" t="str">
        <f t="shared" si="31"/>
        <v/>
      </c>
    </row>
    <row r="515" spans="2:2">
      <c r="B515" t="str">
        <f t="shared" si="31"/>
        <v/>
      </c>
    </row>
    <row r="516" spans="2:2">
      <c r="B516" t="str">
        <f t="shared" ref="B516:B579" si="32">H516&amp;F516</f>
        <v/>
      </c>
    </row>
    <row r="517" spans="2:2">
      <c r="B517" t="str">
        <f t="shared" si="32"/>
        <v/>
      </c>
    </row>
    <row r="518" spans="2:2">
      <c r="B518" t="str">
        <f t="shared" si="32"/>
        <v/>
      </c>
    </row>
    <row r="519" spans="2:2">
      <c r="B519" t="str">
        <f t="shared" si="32"/>
        <v/>
      </c>
    </row>
    <row r="520" spans="2:2">
      <c r="B520" t="str">
        <f t="shared" si="32"/>
        <v/>
      </c>
    </row>
    <row r="521" spans="2:2">
      <c r="B521" t="str">
        <f t="shared" si="32"/>
        <v/>
      </c>
    </row>
    <row r="522" spans="2:2">
      <c r="B522" t="str">
        <f t="shared" si="32"/>
        <v/>
      </c>
    </row>
    <row r="523" spans="2:2">
      <c r="B523" t="str">
        <f t="shared" si="32"/>
        <v/>
      </c>
    </row>
    <row r="524" spans="2:2">
      <c r="B524" t="str">
        <f t="shared" si="32"/>
        <v/>
      </c>
    </row>
    <row r="525" spans="2:2">
      <c r="B525" t="str">
        <f t="shared" si="32"/>
        <v/>
      </c>
    </row>
    <row r="526" spans="2:2">
      <c r="B526" t="str">
        <f t="shared" si="32"/>
        <v/>
      </c>
    </row>
    <row r="527" spans="2:2">
      <c r="B527" t="str">
        <f t="shared" si="32"/>
        <v/>
      </c>
    </row>
    <row r="528" spans="2:2">
      <c r="B528" t="str">
        <f t="shared" si="32"/>
        <v/>
      </c>
    </row>
    <row r="529" spans="2:2">
      <c r="B529" t="str">
        <f t="shared" si="32"/>
        <v/>
      </c>
    </row>
    <row r="530" spans="2:2">
      <c r="B530" t="str">
        <f t="shared" si="32"/>
        <v/>
      </c>
    </row>
    <row r="531" spans="2:2">
      <c r="B531" t="str">
        <f t="shared" si="32"/>
        <v/>
      </c>
    </row>
    <row r="532" spans="2:2">
      <c r="B532" t="str">
        <f t="shared" si="32"/>
        <v/>
      </c>
    </row>
    <row r="533" spans="2:2">
      <c r="B533" t="str">
        <f t="shared" si="32"/>
        <v/>
      </c>
    </row>
    <row r="534" spans="2:2">
      <c r="B534" t="str">
        <f t="shared" si="32"/>
        <v/>
      </c>
    </row>
    <row r="535" spans="2:2">
      <c r="B535" t="str">
        <f t="shared" si="32"/>
        <v/>
      </c>
    </row>
    <row r="536" spans="2:2">
      <c r="B536" t="str">
        <f t="shared" si="32"/>
        <v/>
      </c>
    </row>
    <row r="537" spans="2:2">
      <c r="B537" t="str">
        <f t="shared" si="32"/>
        <v/>
      </c>
    </row>
    <row r="538" spans="2:2">
      <c r="B538" t="str">
        <f t="shared" si="32"/>
        <v/>
      </c>
    </row>
    <row r="539" spans="2:2">
      <c r="B539" t="str">
        <f t="shared" si="32"/>
        <v/>
      </c>
    </row>
    <row r="540" spans="2:2">
      <c r="B540" t="str">
        <f t="shared" si="32"/>
        <v/>
      </c>
    </row>
    <row r="541" spans="2:2">
      <c r="B541" t="str">
        <f t="shared" si="32"/>
        <v/>
      </c>
    </row>
    <row r="542" spans="2:2">
      <c r="B542" t="str">
        <f t="shared" si="32"/>
        <v/>
      </c>
    </row>
    <row r="543" spans="2:2">
      <c r="B543" t="str">
        <f t="shared" si="32"/>
        <v/>
      </c>
    </row>
    <row r="544" spans="2:2">
      <c r="B544" t="str">
        <f t="shared" si="32"/>
        <v/>
      </c>
    </row>
    <row r="545" spans="2:2">
      <c r="B545" t="str">
        <f t="shared" si="32"/>
        <v/>
      </c>
    </row>
    <row r="546" spans="2:2">
      <c r="B546" t="str">
        <f t="shared" si="32"/>
        <v/>
      </c>
    </row>
    <row r="547" spans="2:2">
      <c r="B547" t="str">
        <f t="shared" si="32"/>
        <v/>
      </c>
    </row>
    <row r="548" spans="2:2">
      <c r="B548" t="str">
        <f t="shared" si="32"/>
        <v/>
      </c>
    </row>
    <row r="549" spans="2:2">
      <c r="B549" t="str">
        <f t="shared" si="32"/>
        <v/>
      </c>
    </row>
    <row r="550" spans="2:2">
      <c r="B550" t="str">
        <f t="shared" si="32"/>
        <v/>
      </c>
    </row>
    <row r="551" spans="2:2">
      <c r="B551" t="str">
        <f t="shared" si="32"/>
        <v/>
      </c>
    </row>
    <row r="552" spans="2:2">
      <c r="B552" t="str">
        <f t="shared" si="32"/>
        <v/>
      </c>
    </row>
    <row r="553" spans="2:2">
      <c r="B553" t="str">
        <f t="shared" si="32"/>
        <v/>
      </c>
    </row>
    <row r="554" spans="2:2">
      <c r="B554" t="str">
        <f t="shared" si="32"/>
        <v/>
      </c>
    </row>
    <row r="555" spans="2:2">
      <c r="B555" t="str">
        <f t="shared" si="32"/>
        <v/>
      </c>
    </row>
    <row r="556" spans="2:2">
      <c r="B556" t="str">
        <f t="shared" si="32"/>
        <v/>
      </c>
    </row>
    <row r="557" spans="2:2">
      <c r="B557" t="str">
        <f t="shared" si="32"/>
        <v/>
      </c>
    </row>
    <row r="558" spans="2:2">
      <c r="B558" t="str">
        <f t="shared" si="32"/>
        <v/>
      </c>
    </row>
    <row r="559" spans="2:2">
      <c r="B559" t="str">
        <f t="shared" si="32"/>
        <v/>
      </c>
    </row>
    <row r="560" spans="2:2">
      <c r="B560" t="str">
        <f t="shared" si="32"/>
        <v/>
      </c>
    </row>
    <row r="561" spans="2:2">
      <c r="B561" t="str">
        <f t="shared" si="32"/>
        <v/>
      </c>
    </row>
    <row r="562" spans="2:2">
      <c r="B562" t="str">
        <f t="shared" si="32"/>
        <v/>
      </c>
    </row>
    <row r="563" spans="2:2">
      <c r="B563" t="str">
        <f t="shared" si="32"/>
        <v/>
      </c>
    </row>
    <row r="564" spans="2:2">
      <c r="B564" t="str">
        <f t="shared" si="32"/>
        <v/>
      </c>
    </row>
    <row r="565" spans="2:2">
      <c r="B565" t="str">
        <f t="shared" si="32"/>
        <v/>
      </c>
    </row>
    <row r="566" spans="2:2">
      <c r="B566" t="str">
        <f t="shared" si="32"/>
        <v/>
      </c>
    </row>
    <row r="567" spans="2:2">
      <c r="B567" t="str">
        <f t="shared" si="32"/>
        <v/>
      </c>
    </row>
    <row r="568" spans="2:2">
      <c r="B568" t="str">
        <f t="shared" si="32"/>
        <v/>
      </c>
    </row>
    <row r="569" spans="2:2">
      <c r="B569" t="str">
        <f t="shared" si="32"/>
        <v/>
      </c>
    </row>
    <row r="570" spans="2:2">
      <c r="B570" t="str">
        <f t="shared" si="32"/>
        <v/>
      </c>
    </row>
    <row r="571" spans="2:2">
      <c r="B571" t="str">
        <f t="shared" si="32"/>
        <v/>
      </c>
    </row>
    <row r="572" spans="2:2">
      <c r="B572" t="str">
        <f t="shared" si="32"/>
        <v/>
      </c>
    </row>
    <row r="573" spans="2:2">
      <c r="B573" t="str">
        <f t="shared" si="32"/>
        <v/>
      </c>
    </row>
    <row r="574" spans="2:2">
      <c r="B574" t="str">
        <f t="shared" si="32"/>
        <v/>
      </c>
    </row>
    <row r="575" spans="2:2">
      <c r="B575" t="str">
        <f t="shared" si="32"/>
        <v/>
      </c>
    </row>
    <row r="576" spans="2:2">
      <c r="B576" t="str">
        <f t="shared" si="32"/>
        <v/>
      </c>
    </row>
    <row r="577" spans="2:2">
      <c r="B577" t="str">
        <f t="shared" si="32"/>
        <v/>
      </c>
    </row>
    <row r="578" spans="2:2">
      <c r="B578" t="str">
        <f t="shared" si="32"/>
        <v/>
      </c>
    </row>
    <row r="579" spans="2:2">
      <c r="B579" t="str">
        <f t="shared" si="32"/>
        <v/>
      </c>
    </row>
    <row r="580" spans="2:2">
      <c r="B580" t="str">
        <f t="shared" ref="B580:B643" si="33">H580&amp;F580</f>
        <v/>
      </c>
    </row>
    <row r="581" spans="2:2">
      <c r="B581" t="str">
        <f t="shared" si="33"/>
        <v/>
      </c>
    </row>
    <row r="582" spans="2:2">
      <c r="B582" t="str">
        <f t="shared" si="33"/>
        <v/>
      </c>
    </row>
    <row r="583" spans="2:2">
      <c r="B583" t="str">
        <f t="shared" si="33"/>
        <v/>
      </c>
    </row>
    <row r="584" spans="2:2">
      <c r="B584" t="str">
        <f t="shared" si="33"/>
        <v/>
      </c>
    </row>
    <row r="585" spans="2:2">
      <c r="B585" t="str">
        <f t="shared" si="33"/>
        <v/>
      </c>
    </row>
    <row r="586" spans="2:2">
      <c r="B586" t="str">
        <f t="shared" si="33"/>
        <v/>
      </c>
    </row>
    <row r="587" spans="2:2">
      <c r="B587" t="str">
        <f t="shared" si="33"/>
        <v/>
      </c>
    </row>
    <row r="588" spans="2:2">
      <c r="B588" t="str">
        <f t="shared" si="33"/>
        <v/>
      </c>
    </row>
    <row r="589" spans="2:2">
      <c r="B589" t="str">
        <f t="shared" si="33"/>
        <v/>
      </c>
    </row>
    <row r="590" spans="2:2">
      <c r="B590" t="str">
        <f t="shared" si="33"/>
        <v/>
      </c>
    </row>
    <row r="591" spans="2:2">
      <c r="B591" t="str">
        <f t="shared" si="33"/>
        <v/>
      </c>
    </row>
    <row r="592" spans="2:2">
      <c r="B592" t="str">
        <f t="shared" si="33"/>
        <v/>
      </c>
    </row>
    <row r="593" spans="2:2">
      <c r="B593" t="str">
        <f t="shared" si="33"/>
        <v/>
      </c>
    </row>
    <row r="594" spans="2:2">
      <c r="B594" t="str">
        <f t="shared" si="33"/>
        <v/>
      </c>
    </row>
    <row r="595" spans="2:2">
      <c r="B595" t="str">
        <f t="shared" si="33"/>
        <v/>
      </c>
    </row>
    <row r="596" spans="2:2">
      <c r="B596" t="str">
        <f t="shared" si="33"/>
        <v/>
      </c>
    </row>
    <row r="597" spans="2:2">
      <c r="B597" t="str">
        <f t="shared" si="33"/>
        <v/>
      </c>
    </row>
    <row r="598" spans="2:2">
      <c r="B598" t="str">
        <f t="shared" si="33"/>
        <v/>
      </c>
    </row>
    <row r="599" spans="2:2">
      <c r="B599" t="str">
        <f t="shared" si="33"/>
        <v/>
      </c>
    </row>
    <row r="600" spans="2:2">
      <c r="B600" t="str">
        <f t="shared" si="33"/>
        <v/>
      </c>
    </row>
    <row r="601" spans="2:2">
      <c r="B601" t="str">
        <f t="shared" si="33"/>
        <v/>
      </c>
    </row>
    <row r="602" spans="2:2">
      <c r="B602" t="str">
        <f t="shared" si="33"/>
        <v/>
      </c>
    </row>
    <row r="603" spans="2:2">
      <c r="B603" t="str">
        <f t="shared" si="33"/>
        <v/>
      </c>
    </row>
    <row r="604" spans="2:2">
      <c r="B604" t="str">
        <f t="shared" si="33"/>
        <v/>
      </c>
    </row>
    <row r="605" spans="2:2">
      <c r="B605" t="str">
        <f t="shared" si="33"/>
        <v/>
      </c>
    </row>
    <row r="606" spans="2:2">
      <c r="B606" t="str">
        <f t="shared" si="33"/>
        <v/>
      </c>
    </row>
    <row r="607" spans="2:2">
      <c r="B607" t="str">
        <f t="shared" si="33"/>
        <v/>
      </c>
    </row>
    <row r="608" spans="2:2">
      <c r="B608" t="str">
        <f t="shared" si="33"/>
        <v/>
      </c>
    </row>
    <row r="609" spans="2:2">
      <c r="B609" t="str">
        <f t="shared" si="33"/>
        <v/>
      </c>
    </row>
    <row r="610" spans="2:2">
      <c r="B610" t="str">
        <f t="shared" si="33"/>
        <v/>
      </c>
    </row>
    <row r="611" spans="2:2">
      <c r="B611" t="str">
        <f t="shared" si="33"/>
        <v/>
      </c>
    </row>
    <row r="612" spans="2:2">
      <c r="B612" t="str">
        <f t="shared" si="33"/>
        <v/>
      </c>
    </row>
    <row r="613" spans="2:2">
      <c r="B613" t="str">
        <f t="shared" si="33"/>
        <v/>
      </c>
    </row>
    <row r="614" spans="2:2">
      <c r="B614" t="str">
        <f t="shared" si="33"/>
        <v/>
      </c>
    </row>
    <row r="615" spans="2:2">
      <c r="B615" t="str">
        <f t="shared" si="33"/>
        <v/>
      </c>
    </row>
    <row r="616" spans="2:2">
      <c r="B616" t="str">
        <f t="shared" si="33"/>
        <v/>
      </c>
    </row>
    <row r="617" spans="2:2">
      <c r="B617" t="str">
        <f t="shared" si="33"/>
        <v/>
      </c>
    </row>
    <row r="618" spans="2:2">
      <c r="B618" t="str">
        <f t="shared" si="33"/>
        <v/>
      </c>
    </row>
    <row r="619" spans="2:2">
      <c r="B619" t="str">
        <f t="shared" si="33"/>
        <v/>
      </c>
    </row>
    <row r="620" spans="2:2">
      <c r="B620" t="str">
        <f t="shared" si="33"/>
        <v/>
      </c>
    </row>
    <row r="621" spans="2:2">
      <c r="B621" t="str">
        <f t="shared" si="33"/>
        <v/>
      </c>
    </row>
    <row r="622" spans="2:2">
      <c r="B622" t="str">
        <f t="shared" si="33"/>
        <v/>
      </c>
    </row>
    <row r="623" spans="2:2">
      <c r="B623" t="str">
        <f t="shared" si="33"/>
        <v/>
      </c>
    </row>
    <row r="624" spans="2:2">
      <c r="B624" t="str">
        <f t="shared" si="33"/>
        <v/>
      </c>
    </row>
    <row r="625" spans="2:2">
      <c r="B625" t="str">
        <f t="shared" si="33"/>
        <v/>
      </c>
    </row>
    <row r="626" spans="2:2">
      <c r="B626" t="str">
        <f t="shared" si="33"/>
        <v/>
      </c>
    </row>
    <row r="627" spans="2:2">
      <c r="B627" t="str">
        <f t="shared" si="33"/>
        <v/>
      </c>
    </row>
    <row r="628" spans="2:2">
      <c r="B628" t="str">
        <f t="shared" si="33"/>
        <v/>
      </c>
    </row>
    <row r="629" spans="2:2">
      <c r="B629" t="str">
        <f t="shared" si="33"/>
        <v/>
      </c>
    </row>
    <row r="630" spans="2:2">
      <c r="B630" t="str">
        <f t="shared" si="33"/>
        <v/>
      </c>
    </row>
    <row r="631" spans="2:2">
      <c r="B631" t="str">
        <f t="shared" si="33"/>
        <v/>
      </c>
    </row>
    <row r="632" spans="2:2">
      <c r="B632" t="str">
        <f t="shared" si="33"/>
        <v/>
      </c>
    </row>
    <row r="633" spans="2:2">
      <c r="B633" t="str">
        <f t="shared" si="33"/>
        <v/>
      </c>
    </row>
    <row r="634" spans="2:2">
      <c r="B634" t="str">
        <f t="shared" si="33"/>
        <v/>
      </c>
    </row>
    <row r="635" spans="2:2">
      <c r="B635" t="str">
        <f t="shared" si="33"/>
        <v/>
      </c>
    </row>
    <row r="636" spans="2:2">
      <c r="B636" t="str">
        <f t="shared" si="33"/>
        <v/>
      </c>
    </row>
    <row r="637" spans="2:2">
      <c r="B637" t="str">
        <f t="shared" si="33"/>
        <v/>
      </c>
    </row>
    <row r="638" spans="2:2">
      <c r="B638" t="str">
        <f t="shared" si="33"/>
        <v/>
      </c>
    </row>
    <row r="639" spans="2:2">
      <c r="B639" t="str">
        <f t="shared" si="33"/>
        <v/>
      </c>
    </row>
    <row r="640" spans="2:2">
      <c r="B640" t="str">
        <f t="shared" si="33"/>
        <v/>
      </c>
    </row>
    <row r="641" spans="2:2">
      <c r="B641" t="str">
        <f t="shared" si="33"/>
        <v/>
      </c>
    </row>
    <row r="642" spans="2:2">
      <c r="B642" t="str">
        <f t="shared" si="33"/>
        <v/>
      </c>
    </row>
    <row r="643" spans="2:2">
      <c r="B643" t="str">
        <f t="shared" si="33"/>
        <v/>
      </c>
    </row>
    <row r="644" spans="2:2">
      <c r="B644" t="str">
        <f t="shared" ref="B644:B707" si="34">H644&amp;F644</f>
        <v/>
      </c>
    </row>
    <row r="645" spans="2:2">
      <c r="B645" t="str">
        <f t="shared" si="34"/>
        <v/>
      </c>
    </row>
    <row r="646" spans="2:2">
      <c r="B646" t="str">
        <f t="shared" si="34"/>
        <v/>
      </c>
    </row>
    <row r="647" spans="2:2">
      <c r="B647" t="str">
        <f t="shared" si="34"/>
        <v/>
      </c>
    </row>
    <row r="648" spans="2:2">
      <c r="B648" t="str">
        <f t="shared" si="34"/>
        <v/>
      </c>
    </row>
    <row r="649" spans="2:2">
      <c r="B649" t="str">
        <f t="shared" si="34"/>
        <v/>
      </c>
    </row>
    <row r="650" spans="2:2">
      <c r="B650" t="str">
        <f t="shared" si="34"/>
        <v/>
      </c>
    </row>
    <row r="651" spans="2:2">
      <c r="B651" t="str">
        <f t="shared" si="34"/>
        <v/>
      </c>
    </row>
    <row r="652" spans="2:2">
      <c r="B652" t="str">
        <f t="shared" si="34"/>
        <v/>
      </c>
    </row>
    <row r="653" spans="2:2">
      <c r="B653" t="str">
        <f t="shared" si="34"/>
        <v/>
      </c>
    </row>
    <row r="654" spans="2:2">
      <c r="B654" t="str">
        <f t="shared" si="34"/>
        <v/>
      </c>
    </row>
    <row r="655" spans="2:2">
      <c r="B655" t="str">
        <f t="shared" si="34"/>
        <v/>
      </c>
    </row>
    <row r="656" spans="2:2">
      <c r="B656" t="str">
        <f t="shared" si="34"/>
        <v/>
      </c>
    </row>
    <row r="657" spans="2:2">
      <c r="B657" t="str">
        <f t="shared" si="34"/>
        <v/>
      </c>
    </row>
    <row r="658" spans="2:2">
      <c r="B658" t="str">
        <f t="shared" si="34"/>
        <v/>
      </c>
    </row>
    <row r="659" spans="2:2">
      <c r="B659" t="str">
        <f t="shared" si="34"/>
        <v/>
      </c>
    </row>
    <row r="660" spans="2:2">
      <c r="B660" t="str">
        <f t="shared" si="34"/>
        <v/>
      </c>
    </row>
    <row r="661" spans="2:2">
      <c r="B661" t="str">
        <f t="shared" si="34"/>
        <v/>
      </c>
    </row>
    <row r="662" spans="2:2">
      <c r="B662" t="str">
        <f t="shared" si="34"/>
        <v/>
      </c>
    </row>
    <row r="663" spans="2:2">
      <c r="B663" t="str">
        <f t="shared" si="34"/>
        <v/>
      </c>
    </row>
    <row r="664" spans="2:2">
      <c r="B664" t="str">
        <f t="shared" si="34"/>
        <v/>
      </c>
    </row>
    <row r="665" spans="2:2">
      <c r="B665" t="str">
        <f t="shared" si="34"/>
        <v/>
      </c>
    </row>
    <row r="666" spans="2:2">
      <c r="B666" t="str">
        <f t="shared" si="34"/>
        <v/>
      </c>
    </row>
    <row r="667" spans="2:2">
      <c r="B667" t="str">
        <f t="shared" si="34"/>
        <v/>
      </c>
    </row>
    <row r="668" spans="2:2">
      <c r="B668" t="str">
        <f t="shared" si="34"/>
        <v/>
      </c>
    </row>
    <row r="669" spans="2:2">
      <c r="B669" t="str">
        <f t="shared" si="34"/>
        <v/>
      </c>
    </row>
    <row r="670" spans="2:2">
      <c r="B670" t="str">
        <f t="shared" si="34"/>
        <v/>
      </c>
    </row>
    <row r="671" spans="2:2">
      <c r="B671" t="str">
        <f t="shared" si="34"/>
        <v/>
      </c>
    </row>
    <row r="672" spans="2:2">
      <c r="B672" t="str">
        <f t="shared" si="34"/>
        <v/>
      </c>
    </row>
    <row r="673" spans="2:2">
      <c r="B673" t="str">
        <f t="shared" si="34"/>
        <v/>
      </c>
    </row>
    <row r="674" spans="2:2">
      <c r="B674" t="str">
        <f t="shared" si="34"/>
        <v/>
      </c>
    </row>
    <row r="675" spans="2:2">
      <c r="B675" t="str">
        <f t="shared" si="34"/>
        <v/>
      </c>
    </row>
    <row r="676" spans="2:2">
      <c r="B676" t="str">
        <f t="shared" si="34"/>
        <v/>
      </c>
    </row>
    <row r="677" spans="2:2">
      <c r="B677" t="str">
        <f t="shared" si="34"/>
        <v/>
      </c>
    </row>
    <row r="678" spans="2:2">
      <c r="B678" t="str">
        <f t="shared" si="34"/>
        <v/>
      </c>
    </row>
    <row r="679" spans="2:2">
      <c r="B679" t="str">
        <f t="shared" si="34"/>
        <v/>
      </c>
    </row>
    <row r="680" spans="2:2">
      <c r="B680" t="str">
        <f t="shared" si="34"/>
        <v/>
      </c>
    </row>
    <row r="681" spans="2:2">
      <c r="B681" t="str">
        <f t="shared" si="34"/>
        <v/>
      </c>
    </row>
    <row r="682" spans="2:2">
      <c r="B682" t="str">
        <f t="shared" si="34"/>
        <v/>
      </c>
    </row>
    <row r="683" spans="2:2">
      <c r="B683" t="str">
        <f t="shared" si="34"/>
        <v/>
      </c>
    </row>
    <row r="684" spans="2:2">
      <c r="B684" t="str">
        <f t="shared" si="34"/>
        <v/>
      </c>
    </row>
    <row r="685" spans="2:2">
      <c r="B685" t="str">
        <f t="shared" si="34"/>
        <v/>
      </c>
    </row>
    <row r="686" spans="2:2">
      <c r="B686" t="str">
        <f t="shared" si="34"/>
        <v/>
      </c>
    </row>
    <row r="687" spans="2:2">
      <c r="B687" t="str">
        <f t="shared" si="34"/>
        <v/>
      </c>
    </row>
    <row r="688" spans="2:2">
      <c r="B688" t="str">
        <f t="shared" si="34"/>
        <v/>
      </c>
    </row>
    <row r="689" spans="2:2">
      <c r="B689" t="str">
        <f t="shared" si="34"/>
        <v/>
      </c>
    </row>
    <row r="690" spans="2:2">
      <c r="B690" t="str">
        <f t="shared" si="34"/>
        <v/>
      </c>
    </row>
    <row r="691" spans="2:2">
      <c r="B691" t="str">
        <f t="shared" si="34"/>
        <v/>
      </c>
    </row>
    <row r="692" spans="2:2">
      <c r="B692" t="str">
        <f t="shared" si="34"/>
        <v/>
      </c>
    </row>
    <row r="693" spans="2:2">
      <c r="B693" t="str">
        <f t="shared" si="34"/>
        <v/>
      </c>
    </row>
    <row r="694" spans="2:2">
      <c r="B694" t="str">
        <f t="shared" si="34"/>
        <v/>
      </c>
    </row>
    <row r="695" spans="2:2">
      <c r="B695" t="str">
        <f t="shared" si="34"/>
        <v/>
      </c>
    </row>
    <row r="696" spans="2:2">
      <c r="B696" t="str">
        <f t="shared" si="34"/>
        <v/>
      </c>
    </row>
    <row r="697" spans="2:2">
      <c r="B697" t="str">
        <f t="shared" si="34"/>
        <v/>
      </c>
    </row>
    <row r="698" spans="2:2">
      <c r="B698" t="str">
        <f t="shared" si="34"/>
        <v/>
      </c>
    </row>
    <row r="699" spans="2:2">
      <c r="B699" t="str">
        <f t="shared" si="34"/>
        <v/>
      </c>
    </row>
    <row r="700" spans="2:2">
      <c r="B700" t="str">
        <f t="shared" si="34"/>
        <v/>
      </c>
    </row>
    <row r="701" spans="2:2">
      <c r="B701" t="str">
        <f t="shared" si="34"/>
        <v/>
      </c>
    </row>
    <row r="702" spans="2:2">
      <c r="B702" t="str">
        <f t="shared" si="34"/>
        <v/>
      </c>
    </row>
    <row r="703" spans="2:2">
      <c r="B703" t="str">
        <f t="shared" si="34"/>
        <v/>
      </c>
    </row>
    <row r="704" spans="2:2">
      <c r="B704" t="str">
        <f t="shared" si="34"/>
        <v/>
      </c>
    </row>
    <row r="705" spans="2:2">
      <c r="B705" t="str">
        <f t="shared" si="34"/>
        <v/>
      </c>
    </row>
    <row r="706" spans="2:2">
      <c r="B706" t="str">
        <f t="shared" si="34"/>
        <v/>
      </c>
    </row>
    <row r="707" spans="2:2">
      <c r="B707" t="str">
        <f t="shared" si="34"/>
        <v/>
      </c>
    </row>
    <row r="708" spans="2:2">
      <c r="B708" t="str">
        <f t="shared" ref="B708:B771" si="35">H708&amp;F708</f>
        <v/>
      </c>
    </row>
    <row r="709" spans="2:2">
      <c r="B709" t="str">
        <f t="shared" si="35"/>
        <v/>
      </c>
    </row>
    <row r="710" spans="2:2">
      <c r="B710" t="str">
        <f t="shared" si="35"/>
        <v/>
      </c>
    </row>
    <row r="711" spans="2:2">
      <c r="B711" t="str">
        <f t="shared" si="35"/>
        <v/>
      </c>
    </row>
    <row r="712" spans="2:2">
      <c r="B712" t="str">
        <f t="shared" si="35"/>
        <v/>
      </c>
    </row>
    <row r="713" spans="2:2">
      <c r="B713" t="str">
        <f t="shared" si="35"/>
        <v/>
      </c>
    </row>
    <row r="714" spans="2:2">
      <c r="B714" t="str">
        <f t="shared" si="35"/>
        <v/>
      </c>
    </row>
    <row r="715" spans="2:2">
      <c r="B715" t="str">
        <f t="shared" si="35"/>
        <v/>
      </c>
    </row>
    <row r="716" spans="2:2">
      <c r="B716" t="str">
        <f t="shared" si="35"/>
        <v/>
      </c>
    </row>
    <row r="717" spans="2:2">
      <c r="B717" t="str">
        <f t="shared" si="35"/>
        <v/>
      </c>
    </row>
    <row r="718" spans="2:2">
      <c r="B718" t="str">
        <f t="shared" si="35"/>
        <v/>
      </c>
    </row>
    <row r="719" spans="2:2">
      <c r="B719" t="str">
        <f t="shared" si="35"/>
        <v/>
      </c>
    </row>
    <row r="720" spans="2:2">
      <c r="B720" t="str">
        <f t="shared" si="35"/>
        <v/>
      </c>
    </row>
    <row r="721" spans="2:2">
      <c r="B721" t="str">
        <f t="shared" si="35"/>
        <v/>
      </c>
    </row>
    <row r="722" spans="2:2">
      <c r="B722" t="str">
        <f t="shared" si="35"/>
        <v/>
      </c>
    </row>
    <row r="723" spans="2:2">
      <c r="B723" t="str">
        <f t="shared" si="35"/>
        <v/>
      </c>
    </row>
    <row r="724" spans="2:2">
      <c r="B724" t="str">
        <f t="shared" si="35"/>
        <v/>
      </c>
    </row>
    <row r="725" spans="2:2">
      <c r="B725" t="str">
        <f t="shared" si="35"/>
        <v/>
      </c>
    </row>
    <row r="726" spans="2:2">
      <c r="B726" t="str">
        <f t="shared" si="35"/>
        <v/>
      </c>
    </row>
    <row r="727" spans="2:2">
      <c r="B727" t="str">
        <f t="shared" si="35"/>
        <v/>
      </c>
    </row>
    <row r="728" spans="2:2">
      <c r="B728" t="str">
        <f t="shared" si="35"/>
        <v/>
      </c>
    </row>
    <row r="729" spans="2:2">
      <c r="B729" t="str">
        <f t="shared" si="35"/>
        <v/>
      </c>
    </row>
    <row r="730" spans="2:2">
      <c r="B730" t="str">
        <f t="shared" si="35"/>
        <v/>
      </c>
    </row>
    <row r="731" spans="2:2">
      <c r="B731" t="str">
        <f t="shared" si="35"/>
        <v/>
      </c>
    </row>
    <row r="732" spans="2:2">
      <c r="B732" t="str">
        <f t="shared" si="35"/>
        <v/>
      </c>
    </row>
    <row r="733" spans="2:2">
      <c r="B733" t="str">
        <f t="shared" si="35"/>
        <v/>
      </c>
    </row>
    <row r="734" spans="2:2">
      <c r="B734" t="str">
        <f t="shared" si="35"/>
        <v/>
      </c>
    </row>
    <row r="735" spans="2:2">
      <c r="B735" t="str">
        <f t="shared" si="35"/>
        <v/>
      </c>
    </row>
    <row r="736" spans="2:2">
      <c r="B736" t="str">
        <f t="shared" si="35"/>
        <v/>
      </c>
    </row>
    <row r="737" spans="2:2">
      <c r="B737" t="str">
        <f t="shared" si="35"/>
        <v/>
      </c>
    </row>
    <row r="738" spans="2:2">
      <c r="B738" t="str">
        <f t="shared" si="35"/>
        <v/>
      </c>
    </row>
    <row r="739" spans="2:2">
      <c r="B739" t="str">
        <f t="shared" si="35"/>
        <v/>
      </c>
    </row>
    <row r="740" spans="2:2">
      <c r="B740" t="str">
        <f t="shared" si="35"/>
        <v/>
      </c>
    </row>
    <row r="741" spans="2:2">
      <c r="B741" t="str">
        <f t="shared" si="35"/>
        <v/>
      </c>
    </row>
    <row r="742" spans="2:2">
      <c r="B742" t="str">
        <f t="shared" si="35"/>
        <v/>
      </c>
    </row>
    <row r="743" spans="2:2">
      <c r="B743" t="str">
        <f t="shared" si="35"/>
        <v/>
      </c>
    </row>
    <row r="744" spans="2:2">
      <c r="B744" t="str">
        <f t="shared" si="35"/>
        <v/>
      </c>
    </row>
    <row r="745" spans="2:2">
      <c r="B745" t="str">
        <f t="shared" si="35"/>
        <v/>
      </c>
    </row>
    <row r="746" spans="2:2">
      <c r="B746" t="str">
        <f t="shared" si="35"/>
        <v/>
      </c>
    </row>
    <row r="747" spans="2:2">
      <c r="B747" t="str">
        <f t="shared" si="35"/>
        <v/>
      </c>
    </row>
    <row r="748" spans="2:2">
      <c r="B748" t="str">
        <f t="shared" si="35"/>
        <v/>
      </c>
    </row>
    <row r="749" spans="2:2">
      <c r="B749" t="str">
        <f t="shared" si="35"/>
        <v/>
      </c>
    </row>
    <row r="750" spans="2:2">
      <c r="B750" t="str">
        <f t="shared" si="35"/>
        <v/>
      </c>
    </row>
    <row r="751" spans="2:2">
      <c r="B751" t="str">
        <f t="shared" si="35"/>
        <v/>
      </c>
    </row>
    <row r="752" spans="2:2">
      <c r="B752" t="str">
        <f t="shared" si="35"/>
        <v/>
      </c>
    </row>
    <row r="753" spans="2:2">
      <c r="B753" t="str">
        <f t="shared" si="35"/>
        <v/>
      </c>
    </row>
    <row r="754" spans="2:2">
      <c r="B754" t="str">
        <f t="shared" si="35"/>
        <v/>
      </c>
    </row>
    <row r="755" spans="2:2">
      <c r="B755" t="str">
        <f t="shared" si="35"/>
        <v/>
      </c>
    </row>
    <row r="756" spans="2:2">
      <c r="B756" t="str">
        <f t="shared" si="35"/>
        <v/>
      </c>
    </row>
    <row r="757" spans="2:2">
      <c r="B757" t="str">
        <f t="shared" si="35"/>
        <v/>
      </c>
    </row>
    <row r="758" spans="2:2">
      <c r="B758" t="str">
        <f t="shared" si="35"/>
        <v/>
      </c>
    </row>
    <row r="759" spans="2:2">
      <c r="B759" t="str">
        <f t="shared" si="35"/>
        <v/>
      </c>
    </row>
    <row r="760" spans="2:2">
      <c r="B760" t="str">
        <f t="shared" si="35"/>
        <v/>
      </c>
    </row>
    <row r="761" spans="2:2">
      <c r="B761" t="str">
        <f t="shared" si="35"/>
        <v/>
      </c>
    </row>
    <row r="762" spans="2:2">
      <c r="B762" t="str">
        <f t="shared" si="35"/>
        <v/>
      </c>
    </row>
    <row r="763" spans="2:2">
      <c r="B763" t="str">
        <f t="shared" si="35"/>
        <v/>
      </c>
    </row>
    <row r="764" spans="2:2">
      <c r="B764" t="str">
        <f t="shared" si="35"/>
        <v/>
      </c>
    </row>
    <row r="765" spans="2:2">
      <c r="B765" t="str">
        <f t="shared" si="35"/>
        <v/>
      </c>
    </row>
    <row r="766" spans="2:2">
      <c r="B766" t="str">
        <f t="shared" si="35"/>
        <v/>
      </c>
    </row>
    <row r="767" spans="2:2">
      <c r="B767" t="str">
        <f t="shared" si="35"/>
        <v/>
      </c>
    </row>
    <row r="768" spans="2:2">
      <c r="B768" t="str">
        <f t="shared" si="35"/>
        <v/>
      </c>
    </row>
    <row r="769" spans="2:2">
      <c r="B769" t="str">
        <f t="shared" si="35"/>
        <v/>
      </c>
    </row>
    <row r="770" spans="2:2">
      <c r="B770" t="str">
        <f t="shared" si="35"/>
        <v/>
      </c>
    </row>
    <row r="771" spans="2:2">
      <c r="B771" t="str">
        <f t="shared" si="35"/>
        <v/>
      </c>
    </row>
    <row r="772" spans="2:2">
      <c r="B772" t="str">
        <f t="shared" ref="B772:B835" si="36">H772&amp;F772</f>
        <v/>
      </c>
    </row>
    <row r="773" spans="2:2">
      <c r="B773" t="str">
        <f t="shared" si="36"/>
        <v/>
      </c>
    </row>
    <row r="774" spans="2:2">
      <c r="B774" t="str">
        <f t="shared" si="36"/>
        <v/>
      </c>
    </row>
    <row r="775" spans="2:2">
      <c r="B775" t="str">
        <f t="shared" si="36"/>
        <v/>
      </c>
    </row>
    <row r="776" spans="2:2">
      <c r="B776" t="str">
        <f t="shared" si="36"/>
        <v/>
      </c>
    </row>
    <row r="777" spans="2:2">
      <c r="B777" t="str">
        <f t="shared" si="36"/>
        <v/>
      </c>
    </row>
    <row r="778" spans="2:2">
      <c r="B778" t="str">
        <f t="shared" si="36"/>
        <v/>
      </c>
    </row>
    <row r="779" spans="2:2">
      <c r="B779" t="str">
        <f t="shared" si="36"/>
        <v/>
      </c>
    </row>
    <row r="780" spans="2:2">
      <c r="B780" t="str">
        <f t="shared" si="36"/>
        <v/>
      </c>
    </row>
    <row r="781" spans="2:2">
      <c r="B781" t="str">
        <f t="shared" si="36"/>
        <v/>
      </c>
    </row>
    <row r="782" spans="2:2">
      <c r="B782" t="str">
        <f t="shared" si="36"/>
        <v/>
      </c>
    </row>
    <row r="783" spans="2:2">
      <c r="B783" t="str">
        <f t="shared" si="36"/>
        <v/>
      </c>
    </row>
    <row r="784" spans="2:2">
      <c r="B784" t="str">
        <f t="shared" si="36"/>
        <v/>
      </c>
    </row>
    <row r="785" spans="2:2">
      <c r="B785" t="str">
        <f t="shared" si="36"/>
        <v/>
      </c>
    </row>
    <row r="786" spans="2:2">
      <c r="B786" t="str">
        <f t="shared" si="36"/>
        <v/>
      </c>
    </row>
    <row r="787" spans="2:2">
      <c r="B787" t="str">
        <f t="shared" si="36"/>
        <v/>
      </c>
    </row>
    <row r="788" spans="2:2">
      <c r="B788" t="str">
        <f t="shared" si="36"/>
        <v/>
      </c>
    </row>
    <row r="789" spans="2:2">
      <c r="B789" t="str">
        <f t="shared" si="36"/>
        <v/>
      </c>
    </row>
    <row r="790" spans="2:2">
      <c r="B790" t="str">
        <f t="shared" si="36"/>
        <v/>
      </c>
    </row>
    <row r="791" spans="2:2">
      <c r="B791" t="str">
        <f t="shared" si="36"/>
        <v/>
      </c>
    </row>
    <row r="792" spans="2:2">
      <c r="B792" t="str">
        <f t="shared" si="36"/>
        <v/>
      </c>
    </row>
    <row r="793" spans="2:2">
      <c r="B793" t="str">
        <f t="shared" si="36"/>
        <v/>
      </c>
    </row>
    <row r="794" spans="2:2">
      <c r="B794" t="str">
        <f t="shared" si="36"/>
        <v/>
      </c>
    </row>
    <row r="795" spans="2:2">
      <c r="B795" t="str">
        <f t="shared" si="36"/>
        <v/>
      </c>
    </row>
    <row r="796" spans="2:2">
      <c r="B796" t="str">
        <f t="shared" si="36"/>
        <v/>
      </c>
    </row>
    <row r="797" spans="2:2">
      <c r="B797" t="str">
        <f t="shared" si="36"/>
        <v/>
      </c>
    </row>
    <row r="798" spans="2:2">
      <c r="B798" t="str">
        <f t="shared" si="36"/>
        <v/>
      </c>
    </row>
    <row r="799" spans="2:2">
      <c r="B799" t="str">
        <f t="shared" si="36"/>
        <v/>
      </c>
    </row>
    <row r="800" spans="2:2">
      <c r="B800" t="str">
        <f t="shared" si="36"/>
        <v/>
      </c>
    </row>
    <row r="801" spans="2:2">
      <c r="B801" t="str">
        <f t="shared" si="36"/>
        <v/>
      </c>
    </row>
    <row r="802" spans="2:2">
      <c r="B802" t="str">
        <f t="shared" si="36"/>
        <v/>
      </c>
    </row>
    <row r="803" spans="2:2">
      <c r="B803" t="str">
        <f t="shared" si="36"/>
        <v/>
      </c>
    </row>
    <row r="804" spans="2:2">
      <c r="B804" t="str">
        <f t="shared" si="36"/>
        <v/>
      </c>
    </row>
    <row r="805" spans="2:2">
      <c r="B805" t="str">
        <f t="shared" si="36"/>
        <v/>
      </c>
    </row>
    <row r="806" spans="2:2">
      <c r="B806" t="str">
        <f t="shared" si="36"/>
        <v/>
      </c>
    </row>
    <row r="807" spans="2:2">
      <c r="B807" t="str">
        <f t="shared" si="36"/>
        <v/>
      </c>
    </row>
    <row r="808" spans="2:2">
      <c r="B808" t="str">
        <f t="shared" si="36"/>
        <v/>
      </c>
    </row>
    <row r="809" spans="2:2">
      <c r="B809" t="str">
        <f t="shared" si="36"/>
        <v/>
      </c>
    </row>
    <row r="810" spans="2:2">
      <c r="B810" t="str">
        <f t="shared" si="36"/>
        <v/>
      </c>
    </row>
    <row r="811" spans="2:2">
      <c r="B811" t="str">
        <f t="shared" si="36"/>
        <v/>
      </c>
    </row>
    <row r="812" spans="2:2">
      <c r="B812" t="str">
        <f t="shared" si="36"/>
        <v/>
      </c>
    </row>
    <row r="813" spans="2:2">
      <c r="B813" t="str">
        <f t="shared" si="36"/>
        <v/>
      </c>
    </row>
    <row r="814" spans="2:2">
      <c r="B814" t="str">
        <f t="shared" si="36"/>
        <v/>
      </c>
    </row>
    <row r="815" spans="2:2">
      <c r="B815" t="str">
        <f t="shared" si="36"/>
        <v/>
      </c>
    </row>
    <row r="816" spans="2:2">
      <c r="B816" t="str">
        <f t="shared" si="36"/>
        <v/>
      </c>
    </row>
    <row r="817" spans="2:2">
      <c r="B817" t="str">
        <f t="shared" si="36"/>
        <v/>
      </c>
    </row>
    <row r="818" spans="2:2">
      <c r="B818" t="str">
        <f t="shared" si="36"/>
        <v/>
      </c>
    </row>
    <row r="819" spans="2:2">
      <c r="B819" t="str">
        <f t="shared" si="36"/>
        <v/>
      </c>
    </row>
    <row r="820" spans="2:2">
      <c r="B820" t="str">
        <f t="shared" si="36"/>
        <v/>
      </c>
    </row>
    <row r="821" spans="2:2">
      <c r="B821" t="str">
        <f t="shared" si="36"/>
        <v/>
      </c>
    </row>
    <row r="822" spans="2:2">
      <c r="B822" t="str">
        <f t="shared" si="36"/>
        <v/>
      </c>
    </row>
    <row r="823" spans="2:2">
      <c r="B823" t="str">
        <f t="shared" si="36"/>
        <v/>
      </c>
    </row>
    <row r="824" spans="2:2">
      <c r="B824" t="str">
        <f t="shared" si="36"/>
        <v/>
      </c>
    </row>
    <row r="825" spans="2:2">
      <c r="B825" t="str">
        <f t="shared" si="36"/>
        <v/>
      </c>
    </row>
    <row r="826" spans="2:2">
      <c r="B826" t="str">
        <f t="shared" si="36"/>
        <v/>
      </c>
    </row>
    <row r="827" spans="2:2">
      <c r="B827" t="str">
        <f t="shared" si="36"/>
        <v/>
      </c>
    </row>
    <row r="828" spans="2:2">
      <c r="B828" t="str">
        <f t="shared" si="36"/>
        <v/>
      </c>
    </row>
    <row r="829" spans="2:2">
      <c r="B829" t="str">
        <f t="shared" si="36"/>
        <v/>
      </c>
    </row>
    <row r="830" spans="2:2">
      <c r="B830" t="str">
        <f t="shared" si="36"/>
        <v/>
      </c>
    </row>
    <row r="831" spans="2:2">
      <c r="B831" t="str">
        <f t="shared" si="36"/>
        <v/>
      </c>
    </row>
    <row r="832" spans="2:2">
      <c r="B832" t="str">
        <f t="shared" si="36"/>
        <v/>
      </c>
    </row>
    <row r="833" spans="2:2">
      <c r="B833" t="str">
        <f t="shared" si="36"/>
        <v/>
      </c>
    </row>
    <row r="834" spans="2:2">
      <c r="B834" t="str">
        <f t="shared" si="36"/>
        <v/>
      </c>
    </row>
    <row r="835" spans="2:2">
      <c r="B835" t="str">
        <f t="shared" si="36"/>
        <v/>
      </c>
    </row>
    <row r="836" spans="2:2">
      <c r="B836" t="str">
        <f t="shared" ref="B836:B899" si="37">H836&amp;F836</f>
        <v/>
      </c>
    </row>
    <row r="837" spans="2:2">
      <c r="B837" t="str">
        <f t="shared" si="37"/>
        <v/>
      </c>
    </row>
    <row r="838" spans="2:2">
      <c r="B838" t="str">
        <f t="shared" si="37"/>
        <v/>
      </c>
    </row>
    <row r="839" spans="2:2">
      <c r="B839" t="str">
        <f t="shared" si="37"/>
        <v/>
      </c>
    </row>
    <row r="840" spans="2:2">
      <c r="B840" t="str">
        <f t="shared" si="37"/>
        <v/>
      </c>
    </row>
    <row r="841" spans="2:2">
      <c r="B841" t="str">
        <f t="shared" si="37"/>
        <v/>
      </c>
    </row>
    <row r="842" spans="2:2">
      <c r="B842" t="str">
        <f t="shared" si="37"/>
        <v/>
      </c>
    </row>
    <row r="843" spans="2:2">
      <c r="B843" t="str">
        <f t="shared" si="37"/>
        <v/>
      </c>
    </row>
    <row r="844" spans="2:2">
      <c r="B844" t="str">
        <f t="shared" si="37"/>
        <v/>
      </c>
    </row>
    <row r="845" spans="2:2">
      <c r="B845" t="str">
        <f t="shared" si="37"/>
        <v/>
      </c>
    </row>
    <row r="846" spans="2:2">
      <c r="B846" t="str">
        <f t="shared" si="37"/>
        <v/>
      </c>
    </row>
    <row r="847" spans="2:2">
      <c r="B847" t="str">
        <f t="shared" si="37"/>
        <v/>
      </c>
    </row>
    <row r="848" spans="2:2">
      <c r="B848" t="str">
        <f t="shared" si="37"/>
        <v/>
      </c>
    </row>
    <row r="849" spans="2:2">
      <c r="B849" t="str">
        <f t="shared" si="37"/>
        <v/>
      </c>
    </row>
    <row r="850" spans="2:2">
      <c r="B850" t="str">
        <f t="shared" si="37"/>
        <v/>
      </c>
    </row>
    <row r="851" spans="2:2">
      <c r="B851" t="str">
        <f t="shared" si="37"/>
        <v/>
      </c>
    </row>
    <row r="852" spans="2:2">
      <c r="B852" t="str">
        <f t="shared" si="37"/>
        <v/>
      </c>
    </row>
    <row r="853" spans="2:2">
      <c r="B853" t="str">
        <f t="shared" si="37"/>
        <v/>
      </c>
    </row>
    <row r="854" spans="2:2">
      <c r="B854" t="str">
        <f t="shared" si="37"/>
        <v/>
      </c>
    </row>
    <row r="855" spans="2:2">
      <c r="B855" t="str">
        <f t="shared" si="37"/>
        <v/>
      </c>
    </row>
    <row r="856" spans="2:2">
      <c r="B856" t="str">
        <f t="shared" si="37"/>
        <v/>
      </c>
    </row>
    <row r="857" spans="2:2">
      <c r="B857" t="str">
        <f t="shared" si="37"/>
        <v/>
      </c>
    </row>
    <row r="858" spans="2:2">
      <c r="B858" t="str">
        <f t="shared" si="37"/>
        <v/>
      </c>
    </row>
    <row r="859" spans="2:2">
      <c r="B859" t="str">
        <f t="shared" si="37"/>
        <v/>
      </c>
    </row>
    <row r="860" spans="2:2">
      <c r="B860" t="str">
        <f t="shared" si="37"/>
        <v/>
      </c>
    </row>
    <row r="861" spans="2:2">
      <c r="B861" t="str">
        <f t="shared" si="37"/>
        <v/>
      </c>
    </row>
    <row r="862" spans="2:2">
      <c r="B862" t="str">
        <f t="shared" si="37"/>
        <v/>
      </c>
    </row>
    <row r="863" spans="2:2">
      <c r="B863" t="str">
        <f t="shared" si="37"/>
        <v/>
      </c>
    </row>
    <row r="864" spans="2:2">
      <c r="B864" t="str">
        <f t="shared" si="37"/>
        <v/>
      </c>
    </row>
    <row r="865" spans="2:2">
      <c r="B865" t="str">
        <f t="shared" si="37"/>
        <v/>
      </c>
    </row>
    <row r="866" spans="2:2">
      <c r="B866" t="str">
        <f t="shared" si="37"/>
        <v/>
      </c>
    </row>
    <row r="867" spans="2:2">
      <c r="B867" t="str">
        <f t="shared" si="37"/>
        <v/>
      </c>
    </row>
    <row r="868" spans="2:2">
      <c r="B868" t="str">
        <f t="shared" si="37"/>
        <v/>
      </c>
    </row>
    <row r="869" spans="2:2">
      <c r="B869" t="str">
        <f t="shared" si="37"/>
        <v/>
      </c>
    </row>
    <row r="870" spans="2:2">
      <c r="B870" t="str">
        <f t="shared" si="37"/>
        <v/>
      </c>
    </row>
    <row r="871" spans="2:2">
      <c r="B871" t="str">
        <f t="shared" si="37"/>
        <v/>
      </c>
    </row>
    <row r="872" spans="2:2">
      <c r="B872" t="str">
        <f t="shared" si="37"/>
        <v/>
      </c>
    </row>
    <row r="873" spans="2:2">
      <c r="B873" t="str">
        <f t="shared" si="37"/>
        <v/>
      </c>
    </row>
    <row r="874" spans="2:2">
      <c r="B874" t="str">
        <f t="shared" si="37"/>
        <v/>
      </c>
    </row>
    <row r="875" spans="2:2">
      <c r="B875" t="str">
        <f t="shared" si="37"/>
        <v/>
      </c>
    </row>
    <row r="876" spans="2:2">
      <c r="B876" t="str">
        <f t="shared" si="37"/>
        <v/>
      </c>
    </row>
    <row r="877" spans="2:2">
      <c r="B877" t="str">
        <f t="shared" si="37"/>
        <v/>
      </c>
    </row>
    <row r="878" spans="2:2">
      <c r="B878" t="str">
        <f t="shared" si="37"/>
        <v/>
      </c>
    </row>
    <row r="879" spans="2:2">
      <c r="B879" t="str">
        <f t="shared" si="37"/>
        <v/>
      </c>
    </row>
    <row r="880" spans="2:2">
      <c r="B880" t="str">
        <f t="shared" si="37"/>
        <v/>
      </c>
    </row>
    <row r="881" spans="2:2">
      <c r="B881" t="str">
        <f t="shared" si="37"/>
        <v/>
      </c>
    </row>
    <row r="882" spans="2:2">
      <c r="B882" t="str">
        <f t="shared" si="37"/>
        <v/>
      </c>
    </row>
    <row r="883" spans="2:2">
      <c r="B883" t="str">
        <f t="shared" si="37"/>
        <v/>
      </c>
    </row>
    <row r="884" spans="2:2">
      <c r="B884" t="str">
        <f t="shared" si="37"/>
        <v/>
      </c>
    </row>
    <row r="885" spans="2:2">
      <c r="B885" t="str">
        <f t="shared" si="37"/>
        <v/>
      </c>
    </row>
    <row r="886" spans="2:2">
      <c r="B886" t="str">
        <f t="shared" si="37"/>
        <v/>
      </c>
    </row>
    <row r="887" spans="2:2">
      <c r="B887" t="str">
        <f t="shared" si="37"/>
        <v/>
      </c>
    </row>
    <row r="888" spans="2:2">
      <c r="B888" t="str">
        <f t="shared" si="37"/>
        <v/>
      </c>
    </row>
    <row r="889" spans="2:2">
      <c r="B889" t="str">
        <f t="shared" si="37"/>
        <v/>
      </c>
    </row>
    <row r="890" spans="2:2">
      <c r="B890" t="str">
        <f t="shared" si="37"/>
        <v/>
      </c>
    </row>
    <row r="891" spans="2:2">
      <c r="B891" t="str">
        <f t="shared" si="37"/>
        <v/>
      </c>
    </row>
    <row r="892" spans="2:2">
      <c r="B892" t="str">
        <f t="shared" si="37"/>
        <v/>
      </c>
    </row>
    <row r="893" spans="2:2">
      <c r="B893" t="str">
        <f t="shared" si="37"/>
        <v/>
      </c>
    </row>
    <row r="894" spans="2:2">
      <c r="B894" t="str">
        <f t="shared" si="37"/>
        <v/>
      </c>
    </row>
    <row r="895" spans="2:2">
      <c r="B895" t="str">
        <f t="shared" si="37"/>
        <v/>
      </c>
    </row>
    <row r="896" spans="2:2">
      <c r="B896" t="str">
        <f t="shared" si="37"/>
        <v/>
      </c>
    </row>
    <row r="897" spans="2:2">
      <c r="B897" t="str">
        <f t="shared" si="37"/>
        <v/>
      </c>
    </row>
    <row r="898" spans="2:2">
      <c r="B898" t="str">
        <f t="shared" si="37"/>
        <v/>
      </c>
    </row>
    <row r="899" spans="2:2">
      <c r="B899" t="str">
        <f t="shared" si="37"/>
        <v/>
      </c>
    </row>
    <row r="900" spans="2:2">
      <c r="B900" t="str">
        <f t="shared" ref="B900:B963" si="38">H900&amp;F900</f>
        <v/>
      </c>
    </row>
    <row r="901" spans="2:2">
      <c r="B901" t="str">
        <f t="shared" si="38"/>
        <v/>
      </c>
    </row>
    <row r="902" spans="2:2">
      <c r="B902" t="str">
        <f t="shared" si="38"/>
        <v/>
      </c>
    </row>
    <row r="903" spans="2:2">
      <c r="B903" t="str">
        <f t="shared" si="38"/>
        <v/>
      </c>
    </row>
    <row r="904" spans="2:2">
      <c r="B904" t="str">
        <f t="shared" si="38"/>
        <v/>
      </c>
    </row>
    <row r="905" spans="2:2">
      <c r="B905" t="str">
        <f t="shared" si="38"/>
        <v/>
      </c>
    </row>
    <row r="906" spans="2:2">
      <c r="B906" t="str">
        <f t="shared" si="38"/>
        <v/>
      </c>
    </row>
    <row r="907" spans="2:2">
      <c r="B907" t="str">
        <f t="shared" si="38"/>
        <v/>
      </c>
    </row>
    <row r="908" spans="2:2">
      <c r="B908" t="str">
        <f t="shared" si="38"/>
        <v/>
      </c>
    </row>
    <row r="909" spans="2:2">
      <c r="B909" t="str">
        <f t="shared" si="38"/>
        <v/>
      </c>
    </row>
    <row r="910" spans="2:2">
      <c r="B910" t="str">
        <f t="shared" si="38"/>
        <v/>
      </c>
    </row>
    <row r="911" spans="2:2">
      <c r="B911" t="str">
        <f t="shared" si="38"/>
        <v/>
      </c>
    </row>
    <row r="912" spans="2:2">
      <c r="B912" t="str">
        <f t="shared" si="38"/>
        <v/>
      </c>
    </row>
    <row r="913" spans="2:2">
      <c r="B913" t="str">
        <f t="shared" si="38"/>
        <v/>
      </c>
    </row>
    <row r="914" spans="2:2">
      <c r="B914" t="str">
        <f t="shared" si="38"/>
        <v/>
      </c>
    </row>
    <row r="915" spans="2:2">
      <c r="B915" t="str">
        <f t="shared" si="38"/>
        <v/>
      </c>
    </row>
    <row r="916" spans="2:2">
      <c r="B916" t="str">
        <f t="shared" si="38"/>
        <v/>
      </c>
    </row>
    <row r="917" spans="2:2">
      <c r="B917" t="str">
        <f t="shared" si="38"/>
        <v/>
      </c>
    </row>
    <row r="918" spans="2:2">
      <c r="B918" t="str">
        <f t="shared" si="38"/>
        <v/>
      </c>
    </row>
    <row r="919" spans="2:2">
      <c r="B919" t="str">
        <f t="shared" si="38"/>
        <v/>
      </c>
    </row>
    <row r="920" spans="2:2">
      <c r="B920" t="str">
        <f t="shared" si="38"/>
        <v/>
      </c>
    </row>
    <row r="921" spans="2:2">
      <c r="B921" t="str">
        <f t="shared" si="38"/>
        <v/>
      </c>
    </row>
    <row r="922" spans="2:2">
      <c r="B922" t="str">
        <f t="shared" si="38"/>
        <v/>
      </c>
    </row>
    <row r="923" spans="2:2">
      <c r="B923" t="str">
        <f t="shared" si="38"/>
        <v/>
      </c>
    </row>
    <row r="924" spans="2:2">
      <c r="B924" t="str">
        <f t="shared" si="38"/>
        <v/>
      </c>
    </row>
    <row r="925" spans="2:2">
      <c r="B925" t="str">
        <f t="shared" si="38"/>
        <v/>
      </c>
    </row>
    <row r="926" spans="2:2">
      <c r="B926" t="str">
        <f t="shared" si="38"/>
        <v/>
      </c>
    </row>
    <row r="927" spans="2:2">
      <c r="B927" t="str">
        <f t="shared" si="38"/>
        <v/>
      </c>
    </row>
    <row r="928" spans="2:2">
      <c r="B928" t="str">
        <f t="shared" si="38"/>
        <v/>
      </c>
    </row>
    <row r="929" spans="2:2">
      <c r="B929" t="str">
        <f t="shared" si="38"/>
        <v/>
      </c>
    </row>
    <row r="930" spans="2:2">
      <c r="B930" t="str">
        <f t="shared" si="38"/>
        <v/>
      </c>
    </row>
    <row r="931" spans="2:2">
      <c r="B931" t="str">
        <f t="shared" si="38"/>
        <v/>
      </c>
    </row>
    <row r="932" spans="2:2">
      <c r="B932" t="str">
        <f t="shared" si="38"/>
        <v/>
      </c>
    </row>
    <row r="933" spans="2:2">
      <c r="B933" t="str">
        <f t="shared" si="38"/>
        <v/>
      </c>
    </row>
    <row r="934" spans="2:2">
      <c r="B934" t="str">
        <f t="shared" si="38"/>
        <v/>
      </c>
    </row>
    <row r="935" spans="2:2">
      <c r="B935" t="str">
        <f t="shared" si="38"/>
        <v/>
      </c>
    </row>
    <row r="936" spans="2:2">
      <c r="B936" t="str">
        <f t="shared" si="38"/>
        <v/>
      </c>
    </row>
    <row r="937" spans="2:2">
      <c r="B937" t="str">
        <f t="shared" si="38"/>
        <v/>
      </c>
    </row>
    <row r="938" spans="2:2">
      <c r="B938" t="str">
        <f t="shared" si="38"/>
        <v/>
      </c>
    </row>
    <row r="939" spans="2:2">
      <c r="B939" t="str">
        <f t="shared" si="38"/>
        <v/>
      </c>
    </row>
    <row r="940" spans="2:2">
      <c r="B940" t="str">
        <f t="shared" si="38"/>
        <v/>
      </c>
    </row>
    <row r="941" spans="2:2">
      <c r="B941" t="str">
        <f t="shared" si="38"/>
        <v/>
      </c>
    </row>
    <row r="942" spans="2:2">
      <c r="B942" t="str">
        <f t="shared" si="38"/>
        <v/>
      </c>
    </row>
    <row r="943" spans="2:2">
      <c r="B943" t="str">
        <f t="shared" si="38"/>
        <v/>
      </c>
    </row>
    <row r="944" spans="2:2">
      <c r="B944" t="str">
        <f t="shared" si="38"/>
        <v/>
      </c>
    </row>
    <row r="945" spans="2:2">
      <c r="B945" t="str">
        <f t="shared" si="38"/>
        <v/>
      </c>
    </row>
    <row r="946" spans="2:2">
      <c r="B946" t="str">
        <f t="shared" si="38"/>
        <v/>
      </c>
    </row>
    <row r="947" spans="2:2">
      <c r="B947" t="str">
        <f t="shared" si="38"/>
        <v/>
      </c>
    </row>
    <row r="948" spans="2:2">
      <c r="B948" t="str">
        <f t="shared" si="38"/>
        <v/>
      </c>
    </row>
    <row r="949" spans="2:2">
      <c r="B949" t="str">
        <f t="shared" si="38"/>
        <v/>
      </c>
    </row>
    <row r="950" spans="2:2">
      <c r="B950" t="str">
        <f t="shared" si="38"/>
        <v/>
      </c>
    </row>
    <row r="951" spans="2:2">
      <c r="B951" t="str">
        <f t="shared" si="38"/>
        <v/>
      </c>
    </row>
    <row r="952" spans="2:2">
      <c r="B952" t="str">
        <f t="shared" si="38"/>
        <v/>
      </c>
    </row>
    <row r="953" spans="2:2">
      <c r="B953" t="str">
        <f t="shared" si="38"/>
        <v/>
      </c>
    </row>
    <row r="954" spans="2:2">
      <c r="B954" t="str">
        <f t="shared" si="38"/>
        <v/>
      </c>
    </row>
    <row r="955" spans="2:2">
      <c r="B955" t="str">
        <f t="shared" si="38"/>
        <v/>
      </c>
    </row>
    <row r="956" spans="2:2">
      <c r="B956" t="str">
        <f t="shared" si="38"/>
        <v/>
      </c>
    </row>
    <row r="957" spans="2:2">
      <c r="B957" t="str">
        <f t="shared" si="38"/>
        <v/>
      </c>
    </row>
    <row r="958" spans="2:2">
      <c r="B958" t="str">
        <f t="shared" si="38"/>
        <v/>
      </c>
    </row>
    <row r="959" spans="2:2">
      <c r="B959" t="str">
        <f t="shared" si="38"/>
        <v/>
      </c>
    </row>
    <row r="960" spans="2:2">
      <c r="B960" t="str">
        <f t="shared" si="38"/>
        <v/>
      </c>
    </row>
    <row r="961" spans="2:2">
      <c r="B961" t="str">
        <f t="shared" si="38"/>
        <v/>
      </c>
    </row>
    <row r="962" spans="2:2">
      <c r="B962" t="str">
        <f t="shared" si="38"/>
        <v/>
      </c>
    </row>
    <row r="963" spans="2:2">
      <c r="B963" t="str">
        <f t="shared" si="38"/>
        <v/>
      </c>
    </row>
    <row r="964" spans="2:2">
      <c r="B964" t="str">
        <f t="shared" ref="B964:B1027" si="39">H964&amp;F964</f>
        <v/>
      </c>
    </row>
    <row r="965" spans="2:2">
      <c r="B965" t="str">
        <f t="shared" si="39"/>
        <v/>
      </c>
    </row>
    <row r="966" spans="2:2">
      <c r="B966" t="str">
        <f t="shared" si="39"/>
        <v/>
      </c>
    </row>
    <row r="967" spans="2:2">
      <c r="B967" t="str">
        <f t="shared" si="39"/>
        <v/>
      </c>
    </row>
    <row r="968" spans="2:2">
      <c r="B968" t="str">
        <f t="shared" si="39"/>
        <v/>
      </c>
    </row>
    <row r="969" spans="2:2">
      <c r="B969" t="str">
        <f t="shared" si="39"/>
        <v/>
      </c>
    </row>
    <row r="970" spans="2:2">
      <c r="B970" t="str">
        <f t="shared" si="39"/>
        <v/>
      </c>
    </row>
    <row r="971" spans="2:2">
      <c r="B971" t="str">
        <f t="shared" si="39"/>
        <v/>
      </c>
    </row>
    <row r="972" spans="2:2">
      <c r="B972" t="str">
        <f t="shared" si="39"/>
        <v/>
      </c>
    </row>
    <row r="973" spans="2:2">
      <c r="B973" t="str">
        <f t="shared" si="39"/>
        <v/>
      </c>
    </row>
    <row r="974" spans="2:2">
      <c r="B974" t="str">
        <f t="shared" si="39"/>
        <v/>
      </c>
    </row>
    <row r="975" spans="2:2">
      <c r="B975" t="str">
        <f t="shared" si="39"/>
        <v/>
      </c>
    </row>
    <row r="976" spans="2:2">
      <c r="B976" t="str">
        <f t="shared" si="39"/>
        <v/>
      </c>
    </row>
    <row r="977" spans="2:2">
      <c r="B977" t="str">
        <f t="shared" si="39"/>
        <v/>
      </c>
    </row>
    <row r="978" spans="2:2">
      <c r="B978" t="str">
        <f t="shared" si="39"/>
        <v/>
      </c>
    </row>
    <row r="979" spans="2:2">
      <c r="B979" t="str">
        <f t="shared" si="39"/>
        <v/>
      </c>
    </row>
    <row r="980" spans="2:2">
      <c r="B980" t="str">
        <f t="shared" si="39"/>
        <v/>
      </c>
    </row>
    <row r="981" spans="2:2">
      <c r="B981" t="str">
        <f t="shared" si="39"/>
        <v/>
      </c>
    </row>
    <row r="982" spans="2:2">
      <c r="B982" t="str">
        <f t="shared" si="39"/>
        <v/>
      </c>
    </row>
    <row r="983" spans="2:2">
      <c r="B983" t="str">
        <f t="shared" si="39"/>
        <v/>
      </c>
    </row>
    <row r="984" spans="2:2">
      <c r="B984" t="str">
        <f t="shared" si="39"/>
        <v/>
      </c>
    </row>
    <row r="985" spans="2:2">
      <c r="B985" t="str">
        <f t="shared" si="39"/>
        <v/>
      </c>
    </row>
    <row r="986" spans="2:2">
      <c r="B986" t="str">
        <f t="shared" si="39"/>
        <v/>
      </c>
    </row>
    <row r="987" spans="2:2">
      <c r="B987" t="str">
        <f t="shared" si="39"/>
        <v/>
      </c>
    </row>
    <row r="988" spans="2:2">
      <c r="B988" t="str">
        <f t="shared" si="39"/>
        <v/>
      </c>
    </row>
    <row r="989" spans="2:2">
      <c r="B989" t="str">
        <f t="shared" si="39"/>
        <v/>
      </c>
    </row>
    <row r="990" spans="2:2">
      <c r="B990" t="str">
        <f t="shared" si="39"/>
        <v/>
      </c>
    </row>
    <row r="991" spans="2:2">
      <c r="B991" t="str">
        <f t="shared" si="39"/>
        <v/>
      </c>
    </row>
    <row r="992" spans="2:2">
      <c r="B992" t="str">
        <f t="shared" si="39"/>
        <v/>
      </c>
    </row>
    <row r="993" spans="2:2">
      <c r="B993" t="str">
        <f t="shared" si="39"/>
        <v/>
      </c>
    </row>
    <row r="994" spans="2:2">
      <c r="B994" t="str">
        <f t="shared" si="39"/>
        <v/>
      </c>
    </row>
    <row r="995" spans="2:2">
      <c r="B995" t="str">
        <f t="shared" si="39"/>
        <v/>
      </c>
    </row>
    <row r="996" spans="2:2">
      <c r="B996" t="str">
        <f t="shared" si="39"/>
        <v/>
      </c>
    </row>
    <row r="997" spans="2:2">
      <c r="B997" t="str">
        <f t="shared" si="39"/>
        <v/>
      </c>
    </row>
    <row r="998" spans="2:2">
      <c r="B998" t="str">
        <f t="shared" si="39"/>
        <v/>
      </c>
    </row>
    <row r="999" spans="2:2">
      <c r="B999" t="str">
        <f t="shared" si="39"/>
        <v/>
      </c>
    </row>
    <row r="1000" spans="2:2">
      <c r="B1000" t="str">
        <f t="shared" si="39"/>
        <v/>
      </c>
    </row>
    <row r="1001" spans="2:2">
      <c r="B1001" t="str">
        <f t="shared" si="39"/>
        <v/>
      </c>
    </row>
    <row r="1002" spans="2:2">
      <c r="B1002" t="str">
        <f t="shared" si="39"/>
        <v/>
      </c>
    </row>
    <row r="1003" spans="2:2">
      <c r="B1003" t="str">
        <f t="shared" si="39"/>
        <v/>
      </c>
    </row>
    <row r="1004" spans="2:2">
      <c r="B1004" t="str">
        <f t="shared" si="39"/>
        <v/>
      </c>
    </row>
    <row r="1005" spans="2:2">
      <c r="B1005" t="str">
        <f t="shared" si="39"/>
        <v/>
      </c>
    </row>
    <row r="1006" spans="2:2">
      <c r="B1006" t="str">
        <f t="shared" si="39"/>
        <v/>
      </c>
    </row>
    <row r="1007" spans="2:2">
      <c r="B1007" t="str">
        <f t="shared" si="39"/>
        <v/>
      </c>
    </row>
    <row r="1008" spans="2:2">
      <c r="B1008" t="str">
        <f t="shared" si="39"/>
        <v/>
      </c>
    </row>
    <row r="1009" spans="2:2">
      <c r="B1009" t="str">
        <f t="shared" si="39"/>
        <v/>
      </c>
    </row>
    <row r="1010" spans="2:2">
      <c r="B1010" t="str">
        <f t="shared" si="39"/>
        <v/>
      </c>
    </row>
    <row r="1011" spans="2:2">
      <c r="B1011" t="str">
        <f t="shared" si="39"/>
        <v/>
      </c>
    </row>
    <row r="1012" spans="2:2">
      <c r="B1012" t="str">
        <f t="shared" si="39"/>
        <v/>
      </c>
    </row>
    <row r="1013" spans="2:2">
      <c r="B1013" t="str">
        <f t="shared" si="39"/>
        <v/>
      </c>
    </row>
    <row r="1014" spans="2:2">
      <c r="B1014" t="str">
        <f t="shared" si="39"/>
        <v/>
      </c>
    </row>
    <row r="1015" spans="2:2">
      <c r="B1015" t="str">
        <f t="shared" si="39"/>
        <v/>
      </c>
    </row>
    <row r="1016" spans="2:2">
      <c r="B1016" t="str">
        <f t="shared" si="39"/>
        <v/>
      </c>
    </row>
    <row r="1017" spans="2:2">
      <c r="B1017" t="str">
        <f t="shared" si="39"/>
        <v/>
      </c>
    </row>
    <row r="1018" spans="2:2">
      <c r="B1018" t="str">
        <f t="shared" si="39"/>
        <v/>
      </c>
    </row>
    <row r="1019" spans="2:2">
      <c r="B1019" t="str">
        <f t="shared" si="39"/>
        <v/>
      </c>
    </row>
    <row r="1020" spans="2:2">
      <c r="B1020" t="str">
        <f t="shared" si="39"/>
        <v/>
      </c>
    </row>
    <row r="1021" spans="2:2">
      <c r="B1021" t="str">
        <f t="shared" si="39"/>
        <v/>
      </c>
    </row>
    <row r="1022" spans="2:2">
      <c r="B1022" t="str">
        <f t="shared" si="39"/>
        <v/>
      </c>
    </row>
    <row r="1023" spans="2:2">
      <c r="B1023" t="str">
        <f t="shared" si="39"/>
        <v/>
      </c>
    </row>
    <row r="1024" spans="2:2">
      <c r="B1024" t="str">
        <f t="shared" si="39"/>
        <v/>
      </c>
    </row>
    <row r="1025" spans="2:2">
      <c r="B1025" t="str">
        <f t="shared" si="39"/>
        <v/>
      </c>
    </row>
    <row r="1026" spans="2:2">
      <c r="B1026" t="str">
        <f t="shared" si="39"/>
        <v/>
      </c>
    </row>
    <row r="1027" spans="2:2">
      <c r="B1027" t="str">
        <f t="shared" si="39"/>
        <v/>
      </c>
    </row>
    <row r="1028" spans="2:2">
      <c r="B1028" t="str">
        <f t="shared" ref="B1028:B1091" si="40">H1028&amp;F1028</f>
        <v/>
      </c>
    </row>
    <row r="1029" spans="2:2">
      <c r="B1029" t="str">
        <f t="shared" si="40"/>
        <v/>
      </c>
    </row>
    <row r="1030" spans="2:2">
      <c r="B1030" t="str">
        <f t="shared" si="40"/>
        <v/>
      </c>
    </row>
    <row r="1031" spans="2:2">
      <c r="B1031" t="str">
        <f t="shared" si="40"/>
        <v/>
      </c>
    </row>
    <row r="1032" spans="2:2">
      <c r="B1032" t="str">
        <f t="shared" si="40"/>
        <v/>
      </c>
    </row>
    <row r="1033" spans="2:2">
      <c r="B1033" t="str">
        <f t="shared" si="40"/>
        <v/>
      </c>
    </row>
    <row r="1034" spans="2:2">
      <c r="B1034" t="str">
        <f t="shared" si="40"/>
        <v/>
      </c>
    </row>
    <row r="1035" spans="2:2">
      <c r="B1035" t="str">
        <f t="shared" si="40"/>
        <v/>
      </c>
    </row>
    <row r="1036" spans="2:2">
      <c r="B1036" t="str">
        <f t="shared" si="40"/>
        <v/>
      </c>
    </row>
    <row r="1037" spans="2:2">
      <c r="B1037" t="str">
        <f t="shared" si="40"/>
        <v/>
      </c>
    </row>
    <row r="1038" spans="2:2">
      <c r="B1038" t="str">
        <f t="shared" si="40"/>
        <v/>
      </c>
    </row>
    <row r="1039" spans="2:2">
      <c r="B1039" t="str">
        <f t="shared" si="40"/>
        <v/>
      </c>
    </row>
    <row r="1040" spans="2:2">
      <c r="B1040" t="str">
        <f t="shared" si="40"/>
        <v/>
      </c>
    </row>
    <row r="1041" spans="2:2">
      <c r="B1041" t="str">
        <f t="shared" si="40"/>
        <v/>
      </c>
    </row>
    <row r="1042" spans="2:2">
      <c r="B1042" t="str">
        <f t="shared" si="40"/>
        <v/>
      </c>
    </row>
    <row r="1043" spans="2:2">
      <c r="B1043" t="str">
        <f t="shared" si="40"/>
        <v/>
      </c>
    </row>
    <row r="1044" spans="2:2">
      <c r="B1044" t="str">
        <f t="shared" si="40"/>
        <v/>
      </c>
    </row>
    <row r="1045" spans="2:2">
      <c r="B1045" t="str">
        <f t="shared" si="40"/>
        <v/>
      </c>
    </row>
    <row r="1046" spans="2:2">
      <c r="B1046" t="str">
        <f t="shared" si="40"/>
        <v/>
      </c>
    </row>
    <row r="1047" spans="2:2">
      <c r="B1047" t="str">
        <f t="shared" si="40"/>
        <v/>
      </c>
    </row>
    <row r="1048" spans="2:2">
      <c r="B1048" t="str">
        <f t="shared" si="40"/>
        <v/>
      </c>
    </row>
    <row r="1049" spans="2:2">
      <c r="B1049" t="str">
        <f t="shared" si="40"/>
        <v/>
      </c>
    </row>
    <row r="1050" spans="2:2">
      <c r="B1050" t="str">
        <f t="shared" si="40"/>
        <v/>
      </c>
    </row>
    <row r="1051" spans="2:2">
      <c r="B1051" t="str">
        <f t="shared" si="40"/>
        <v/>
      </c>
    </row>
    <row r="1052" spans="2:2">
      <c r="B1052" t="str">
        <f t="shared" si="40"/>
        <v/>
      </c>
    </row>
    <row r="1053" spans="2:2">
      <c r="B1053" t="str">
        <f t="shared" si="40"/>
        <v/>
      </c>
    </row>
    <row r="1054" spans="2:2">
      <c r="B1054" t="str">
        <f t="shared" si="40"/>
        <v/>
      </c>
    </row>
    <row r="1055" spans="2:2">
      <c r="B1055" t="str">
        <f t="shared" si="40"/>
        <v/>
      </c>
    </row>
    <row r="1056" spans="2:2">
      <c r="B1056" t="str">
        <f t="shared" si="40"/>
        <v/>
      </c>
    </row>
    <row r="1057" spans="2:2">
      <c r="B1057" t="str">
        <f t="shared" si="40"/>
        <v/>
      </c>
    </row>
    <row r="1058" spans="2:2">
      <c r="B1058" t="str">
        <f t="shared" si="40"/>
        <v/>
      </c>
    </row>
    <row r="1059" spans="2:2">
      <c r="B1059" t="str">
        <f t="shared" si="40"/>
        <v/>
      </c>
    </row>
    <row r="1060" spans="2:2">
      <c r="B1060" t="str">
        <f t="shared" si="40"/>
        <v/>
      </c>
    </row>
    <row r="1061" spans="2:2">
      <c r="B1061" t="str">
        <f t="shared" si="40"/>
        <v/>
      </c>
    </row>
    <row r="1062" spans="2:2">
      <c r="B1062" t="str">
        <f t="shared" si="40"/>
        <v/>
      </c>
    </row>
    <row r="1063" spans="2:2">
      <c r="B1063" t="str">
        <f t="shared" si="40"/>
        <v/>
      </c>
    </row>
    <row r="1064" spans="2:2">
      <c r="B1064" t="str">
        <f t="shared" si="40"/>
        <v/>
      </c>
    </row>
    <row r="1065" spans="2:2">
      <c r="B1065" t="str">
        <f t="shared" si="40"/>
        <v/>
      </c>
    </row>
    <row r="1066" spans="2:2">
      <c r="B1066" t="str">
        <f t="shared" si="40"/>
        <v/>
      </c>
    </row>
    <row r="1067" spans="2:2">
      <c r="B1067" t="str">
        <f t="shared" si="40"/>
        <v/>
      </c>
    </row>
    <row r="1068" spans="2:2">
      <c r="B1068" t="str">
        <f t="shared" si="40"/>
        <v/>
      </c>
    </row>
    <row r="1069" spans="2:2">
      <c r="B1069" t="str">
        <f t="shared" si="40"/>
        <v/>
      </c>
    </row>
    <row r="1070" spans="2:2">
      <c r="B1070" t="str">
        <f t="shared" si="40"/>
        <v/>
      </c>
    </row>
    <row r="1071" spans="2:2">
      <c r="B1071" t="str">
        <f t="shared" si="40"/>
        <v/>
      </c>
    </row>
    <row r="1072" spans="2:2">
      <c r="B1072" t="str">
        <f t="shared" si="40"/>
        <v/>
      </c>
    </row>
    <row r="1073" spans="2:2">
      <c r="B1073" t="str">
        <f t="shared" si="40"/>
        <v/>
      </c>
    </row>
    <row r="1074" spans="2:2">
      <c r="B1074" t="str">
        <f t="shared" si="40"/>
        <v/>
      </c>
    </row>
    <row r="1075" spans="2:2">
      <c r="B1075" t="str">
        <f t="shared" si="40"/>
        <v/>
      </c>
    </row>
    <row r="1076" spans="2:2">
      <c r="B1076" t="str">
        <f t="shared" si="40"/>
        <v/>
      </c>
    </row>
    <row r="1077" spans="2:2">
      <c r="B1077" t="str">
        <f t="shared" si="40"/>
        <v/>
      </c>
    </row>
    <row r="1078" spans="2:2">
      <c r="B1078" t="str">
        <f t="shared" si="40"/>
        <v/>
      </c>
    </row>
    <row r="1079" spans="2:2">
      <c r="B1079" t="str">
        <f t="shared" si="40"/>
        <v/>
      </c>
    </row>
    <row r="1080" spans="2:2">
      <c r="B1080" t="str">
        <f t="shared" si="40"/>
        <v/>
      </c>
    </row>
    <row r="1081" spans="2:2">
      <c r="B1081" t="str">
        <f t="shared" si="40"/>
        <v/>
      </c>
    </row>
    <row r="1082" spans="2:2">
      <c r="B1082" t="str">
        <f t="shared" si="40"/>
        <v/>
      </c>
    </row>
    <row r="1083" spans="2:2">
      <c r="B1083" t="str">
        <f t="shared" si="40"/>
        <v/>
      </c>
    </row>
    <row r="1084" spans="2:2">
      <c r="B1084" t="str">
        <f t="shared" si="40"/>
        <v/>
      </c>
    </row>
    <row r="1085" spans="2:2">
      <c r="B1085" t="str">
        <f t="shared" si="40"/>
        <v/>
      </c>
    </row>
    <row r="1086" spans="2:2">
      <c r="B1086" t="str">
        <f t="shared" si="40"/>
        <v/>
      </c>
    </row>
    <row r="1087" spans="2:2">
      <c r="B1087" t="str">
        <f t="shared" si="40"/>
        <v/>
      </c>
    </row>
    <row r="1088" spans="2:2">
      <c r="B1088" t="str">
        <f t="shared" si="40"/>
        <v/>
      </c>
    </row>
    <row r="1089" spans="2:2">
      <c r="B1089" t="str">
        <f t="shared" si="40"/>
        <v/>
      </c>
    </row>
    <row r="1090" spans="2:2">
      <c r="B1090" t="str">
        <f t="shared" si="40"/>
        <v/>
      </c>
    </row>
    <row r="1091" spans="2:2">
      <c r="B1091" t="str">
        <f t="shared" si="40"/>
        <v/>
      </c>
    </row>
    <row r="1092" spans="2:2">
      <c r="B1092" t="str">
        <f t="shared" ref="B1092:B1155" si="41">H1092&amp;F1092</f>
        <v/>
      </c>
    </row>
    <row r="1093" spans="2:2">
      <c r="B1093" t="str">
        <f t="shared" si="41"/>
        <v/>
      </c>
    </row>
    <row r="1094" spans="2:2">
      <c r="B1094" t="str">
        <f t="shared" si="41"/>
        <v/>
      </c>
    </row>
    <row r="1095" spans="2:2">
      <c r="B1095" t="str">
        <f t="shared" si="41"/>
        <v/>
      </c>
    </row>
    <row r="1096" spans="2:2">
      <c r="B1096" t="str">
        <f t="shared" si="41"/>
        <v/>
      </c>
    </row>
    <row r="1097" spans="2:2">
      <c r="B1097" t="str">
        <f t="shared" si="41"/>
        <v/>
      </c>
    </row>
    <row r="1098" spans="2:2">
      <c r="B1098" t="str">
        <f t="shared" si="41"/>
        <v/>
      </c>
    </row>
    <row r="1099" spans="2:2">
      <c r="B1099" t="str">
        <f t="shared" si="41"/>
        <v/>
      </c>
    </row>
    <row r="1100" spans="2:2">
      <c r="B1100" t="str">
        <f t="shared" si="41"/>
        <v/>
      </c>
    </row>
    <row r="1101" spans="2:2">
      <c r="B1101" t="str">
        <f t="shared" si="41"/>
        <v/>
      </c>
    </row>
    <row r="1102" spans="2:2">
      <c r="B1102" t="str">
        <f t="shared" si="41"/>
        <v/>
      </c>
    </row>
    <row r="1103" spans="2:2">
      <c r="B1103" t="str">
        <f t="shared" si="41"/>
        <v/>
      </c>
    </row>
    <row r="1104" spans="2:2">
      <c r="B1104" t="str">
        <f t="shared" si="41"/>
        <v/>
      </c>
    </row>
    <row r="1105" spans="2:2">
      <c r="B1105" t="str">
        <f t="shared" si="41"/>
        <v/>
      </c>
    </row>
    <row r="1106" spans="2:2">
      <c r="B1106" t="str">
        <f t="shared" si="41"/>
        <v/>
      </c>
    </row>
    <row r="1107" spans="2:2">
      <c r="B1107" t="str">
        <f t="shared" si="41"/>
        <v/>
      </c>
    </row>
    <row r="1108" spans="2:2">
      <c r="B1108" t="str">
        <f t="shared" si="41"/>
        <v/>
      </c>
    </row>
    <row r="1109" spans="2:2">
      <c r="B1109" t="str">
        <f t="shared" si="41"/>
        <v/>
      </c>
    </row>
    <row r="1110" spans="2:2">
      <c r="B1110" t="str">
        <f t="shared" si="41"/>
        <v/>
      </c>
    </row>
    <row r="1111" spans="2:2">
      <c r="B1111" t="str">
        <f t="shared" si="41"/>
        <v/>
      </c>
    </row>
    <row r="1112" spans="2:2">
      <c r="B1112" t="str">
        <f t="shared" si="41"/>
        <v/>
      </c>
    </row>
    <row r="1113" spans="2:2">
      <c r="B1113" t="str">
        <f t="shared" si="41"/>
        <v/>
      </c>
    </row>
    <row r="1114" spans="2:2">
      <c r="B1114" t="str">
        <f t="shared" si="41"/>
        <v/>
      </c>
    </row>
    <row r="1115" spans="2:2">
      <c r="B1115" t="str">
        <f t="shared" si="41"/>
        <v/>
      </c>
    </row>
    <row r="1116" spans="2:2">
      <c r="B1116" t="str">
        <f t="shared" si="41"/>
        <v/>
      </c>
    </row>
    <row r="1117" spans="2:2">
      <c r="B1117" t="str">
        <f t="shared" si="41"/>
        <v/>
      </c>
    </row>
    <row r="1118" spans="2:2">
      <c r="B1118" t="str">
        <f t="shared" si="41"/>
        <v/>
      </c>
    </row>
    <row r="1119" spans="2:2">
      <c r="B1119" t="str">
        <f t="shared" si="41"/>
        <v/>
      </c>
    </row>
    <row r="1120" spans="2:2">
      <c r="B1120" t="str">
        <f t="shared" si="41"/>
        <v/>
      </c>
    </row>
    <row r="1121" spans="2:2">
      <c r="B1121" t="str">
        <f t="shared" si="41"/>
        <v/>
      </c>
    </row>
    <row r="1122" spans="2:2">
      <c r="B1122" t="str">
        <f t="shared" si="41"/>
        <v/>
      </c>
    </row>
    <row r="1123" spans="2:2">
      <c r="B1123" t="str">
        <f t="shared" si="41"/>
        <v/>
      </c>
    </row>
    <row r="1124" spans="2:2">
      <c r="B1124" t="str">
        <f t="shared" si="41"/>
        <v/>
      </c>
    </row>
    <row r="1125" spans="2:2">
      <c r="B1125" t="str">
        <f t="shared" si="41"/>
        <v/>
      </c>
    </row>
    <row r="1126" spans="2:2">
      <c r="B1126" t="str">
        <f t="shared" si="41"/>
        <v/>
      </c>
    </row>
    <row r="1127" spans="2:2">
      <c r="B1127" t="str">
        <f t="shared" si="41"/>
        <v/>
      </c>
    </row>
    <row r="1128" spans="2:2">
      <c r="B1128" t="str">
        <f t="shared" si="41"/>
        <v/>
      </c>
    </row>
    <row r="1129" spans="2:2">
      <c r="B1129" t="str">
        <f t="shared" si="41"/>
        <v/>
      </c>
    </row>
    <row r="1130" spans="2:2">
      <c r="B1130" t="str">
        <f t="shared" si="41"/>
        <v/>
      </c>
    </row>
    <row r="1131" spans="2:2">
      <c r="B1131" t="str">
        <f t="shared" si="41"/>
        <v/>
      </c>
    </row>
    <row r="1132" spans="2:2">
      <c r="B1132" t="str">
        <f t="shared" si="41"/>
        <v/>
      </c>
    </row>
    <row r="1133" spans="2:2">
      <c r="B1133" t="str">
        <f t="shared" si="41"/>
        <v/>
      </c>
    </row>
    <row r="1134" spans="2:2">
      <c r="B1134" t="str">
        <f t="shared" si="41"/>
        <v/>
      </c>
    </row>
    <row r="1135" spans="2:2">
      <c r="B1135" t="str">
        <f t="shared" si="41"/>
        <v/>
      </c>
    </row>
    <row r="1136" spans="2:2">
      <c r="B1136" t="str">
        <f t="shared" si="41"/>
        <v/>
      </c>
    </row>
    <row r="1137" spans="2:2">
      <c r="B1137" t="str">
        <f t="shared" si="41"/>
        <v/>
      </c>
    </row>
    <row r="1138" spans="2:2">
      <c r="B1138" t="str">
        <f t="shared" si="41"/>
        <v/>
      </c>
    </row>
    <row r="1139" spans="2:2">
      <c r="B1139" t="str">
        <f t="shared" si="41"/>
        <v/>
      </c>
    </row>
    <row r="1140" spans="2:2">
      <c r="B1140" t="str">
        <f t="shared" si="41"/>
        <v/>
      </c>
    </row>
    <row r="1141" spans="2:2">
      <c r="B1141" t="str">
        <f t="shared" si="41"/>
        <v/>
      </c>
    </row>
    <row r="1142" spans="2:2">
      <c r="B1142" t="str">
        <f t="shared" si="41"/>
        <v/>
      </c>
    </row>
    <row r="1143" spans="2:2">
      <c r="B1143" t="str">
        <f t="shared" si="41"/>
        <v/>
      </c>
    </row>
    <row r="1144" spans="2:2">
      <c r="B1144" t="str">
        <f t="shared" si="41"/>
        <v/>
      </c>
    </row>
    <row r="1145" spans="2:2">
      <c r="B1145" t="str">
        <f t="shared" si="41"/>
        <v/>
      </c>
    </row>
    <row r="1146" spans="2:2">
      <c r="B1146" t="str">
        <f t="shared" si="41"/>
        <v/>
      </c>
    </row>
    <row r="1147" spans="2:2">
      <c r="B1147" t="str">
        <f t="shared" si="41"/>
        <v/>
      </c>
    </row>
    <row r="1148" spans="2:2">
      <c r="B1148" t="str">
        <f t="shared" si="41"/>
        <v/>
      </c>
    </row>
    <row r="1149" spans="2:2">
      <c r="B1149" t="str">
        <f t="shared" si="41"/>
        <v/>
      </c>
    </row>
    <row r="1150" spans="2:2">
      <c r="B1150" t="str">
        <f t="shared" si="41"/>
        <v/>
      </c>
    </row>
    <row r="1151" spans="2:2">
      <c r="B1151" t="str">
        <f t="shared" si="41"/>
        <v/>
      </c>
    </row>
    <row r="1152" spans="2:2">
      <c r="B1152" t="str">
        <f t="shared" si="41"/>
        <v/>
      </c>
    </row>
    <row r="1153" spans="2:2">
      <c r="B1153" t="str">
        <f t="shared" si="41"/>
        <v/>
      </c>
    </row>
    <row r="1154" spans="2:2">
      <c r="B1154" t="str">
        <f t="shared" si="41"/>
        <v/>
      </c>
    </row>
    <row r="1155" spans="2:2">
      <c r="B1155" t="str">
        <f t="shared" si="41"/>
        <v/>
      </c>
    </row>
    <row r="1156" spans="2:2">
      <c r="B1156" t="str">
        <f t="shared" ref="B1156:B1219" si="42">H1156&amp;F1156</f>
        <v/>
      </c>
    </row>
    <row r="1157" spans="2:2">
      <c r="B1157" t="str">
        <f t="shared" si="42"/>
        <v/>
      </c>
    </row>
    <row r="1158" spans="2:2">
      <c r="B1158" t="str">
        <f t="shared" si="42"/>
        <v/>
      </c>
    </row>
    <row r="1159" spans="2:2">
      <c r="B1159" t="str">
        <f t="shared" si="42"/>
        <v/>
      </c>
    </row>
    <row r="1160" spans="2:2">
      <c r="B1160" t="str">
        <f t="shared" si="42"/>
        <v/>
      </c>
    </row>
    <row r="1161" spans="2:2">
      <c r="B1161" t="str">
        <f t="shared" si="42"/>
        <v/>
      </c>
    </row>
    <row r="1162" spans="2:2">
      <c r="B1162" t="str">
        <f t="shared" si="42"/>
        <v/>
      </c>
    </row>
    <row r="1163" spans="2:2">
      <c r="B1163" t="str">
        <f t="shared" si="42"/>
        <v/>
      </c>
    </row>
    <row r="1164" spans="2:2">
      <c r="B1164" t="str">
        <f t="shared" si="42"/>
        <v/>
      </c>
    </row>
    <row r="1165" spans="2:2">
      <c r="B1165" t="str">
        <f t="shared" si="42"/>
        <v/>
      </c>
    </row>
    <row r="1166" spans="2:2">
      <c r="B1166" t="str">
        <f t="shared" si="42"/>
        <v/>
      </c>
    </row>
    <row r="1167" spans="2:2">
      <c r="B1167" t="str">
        <f t="shared" si="42"/>
        <v/>
      </c>
    </row>
    <row r="1168" spans="2:2">
      <c r="B1168" t="str">
        <f t="shared" si="42"/>
        <v/>
      </c>
    </row>
    <row r="1169" spans="2:2">
      <c r="B1169" t="str">
        <f t="shared" si="42"/>
        <v/>
      </c>
    </row>
    <row r="1170" spans="2:2">
      <c r="B1170" t="str">
        <f t="shared" si="42"/>
        <v/>
      </c>
    </row>
    <row r="1171" spans="2:2">
      <c r="B1171" t="str">
        <f t="shared" si="42"/>
        <v/>
      </c>
    </row>
    <row r="1172" spans="2:2">
      <c r="B1172" t="str">
        <f t="shared" si="42"/>
        <v/>
      </c>
    </row>
    <row r="1173" spans="2:2">
      <c r="B1173" t="str">
        <f t="shared" si="42"/>
        <v/>
      </c>
    </row>
    <row r="1174" spans="2:2">
      <c r="B1174" t="str">
        <f t="shared" si="42"/>
        <v/>
      </c>
    </row>
    <row r="1175" spans="2:2">
      <c r="B1175" t="str">
        <f t="shared" si="42"/>
        <v/>
      </c>
    </row>
    <row r="1176" spans="2:2">
      <c r="B1176" t="str">
        <f t="shared" si="42"/>
        <v/>
      </c>
    </row>
    <row r="1177" spans="2:2">
      <c r="B1177" t="str">
        <f t="shared" si="42"/>
        <v/>
      </c>
    </row>
    <row r="1178" spans="2:2">
      <c r="B1178" t="str">
        <f t="shared" si="42"/>
        <v/>
      </c>
    </row>
    <row r="1179" spans="2:2">
      <c r="B1179" t="str">
        <f t="shared" si="42"/>
        <v/>
      </c>
    </row>
    <row r="1180" spans="2:2">
      <c r="B1180" t="str">
        <f t="shared" si="42"/>
        <v/>
      </c>
    </row>
    <row r="1181" spans="2:2">
      <c r="B1181" t="str">
        <f t="shared" si="42"/>
        <v/>
      </c>
    </row>
    <row r="1182" spans="2:2">
      <c r="B1182" t="str">
        <f t="shared" si="42"/>
        <v/>
      </c>
    </row>
    <row r="1183" spans="2:2">
      <c r="B1183" t="str">
        <f t="shared" si="42"/>
        <v/>
      </c>
    </row>
    <row r="1184" spans="2:2">
      <c r="B1184" t="str">
        <f t="shared" si="42"/>
        <v/>
      </c>
    </row>
    <row r="1185" spans="2:2">
      <c r="B1185" t="str">
        <f t="shared" si="42"/>
        <v/>
      </c>
    </row>
    <row r="1186" spans="2:2">
      <c r="B1186" t="str">
        <f t="shared" si="42"/>
        <v/>
      </c>
    </row>
    <row r="1187" spans="2:2">
      <c r="B1187" t="str">
        <f t="shared" si="42"/>
        <v/>
      </c>
    </row>
    <row r="1188" spans="2:2">
      <c r="B1188" t="str">
        <f t="shared" si="42"/>
        <v/>
      </c>
    </row>
    <row r="1189" spans="2:2">
      <c r="B1189" t="str">
        <f t="shared" si="42"/>
        <v/>
      </c>
    </row>
    <row r="1190" spans="2:2">
      <c r="B1190" t="str">
        <f t="shared" si="42"/>
        <v/>
      </c>
    </row>
    <row r="1191" spans="2:2">
      <c r="B1191" t="str">
        <f t="shared" si="42"/>
        <v/>
      </c>
    </row>
    <row r="1192" spans="2:2">
      <c r="B1192" t="str">
        <f t="shared" si="42"/>
        <v/>
      </c>
    </row>
    <row r="1193" spans="2:2">
      <c r="B1193" t="str">
        <f t="shared" si="42"/>
        <v/>
      </c>
    </row>
    <row r="1194" spans="2:2">
      <c r="B1194" t="str">
        <f t="shared" si="42"/>
        <v/>
      </c>
    </row>
    <row r="1195" spans="2:2">
      <c r="B1195" t="str">
        <f t="shared" si="42"/>
        <v/>
      </c>
    </row>
    <row r="1196" spans="2:2">
      <c r="B1196" t="str">
        <f t="shared" si="42"/>
        <v/>
      </c>
    </row>
    <row r="1197" spans="2:2">
      <c r="B1197" t="str">
        <f t="shared" si="42"/>
        <v/>
      </c>
    </row>
    <row r="1198" spans="2:2">
      <c r="B1198" t="str">
        <f t="shared" si="42"/>
        <v/>
      </c>
    </row>
    <row r="1199" spans="2:2">
      <c r="B1199" t="str">
        <f t="shared" si="42"/>
        <v/>
      </c>
    </row>
    <row r="1200" spans="2:2">
      <c r="B1200" t="str">
        <f t="shared" si="42"/>
        <v/>
      </c>
    </row>
    <row r="1201" spans="2:2">
      <c r="B1201" t="str">
        <f t="shared" si="42"/>
        <v/>
      </c>
    </row>
    <row r="1202" spans="2:2">
      <c r="B1202" t="str">
        <f t="shared" si="42"/>
        <v/>
      </c>
    </row>
    <row r="1203" spans="2:2">
      <c r="B1203" t="str">
        <f t="shared" si="42"/>
        <v/>
      </c>
    </row>
    <row r="1204" spans="2:2">
      <c r="B1204" t="str">
        <f t="shared" si="42"/>
        <v/>
      </c>
    </row>
    <row r="1205" spans="2:2">
      <c r="B1205" t="str">
        <f t="shared" si="42"/>
        <v/>
      </c>
    </row>
    <row r="1206" spans="2:2">
      <c r="B1206" t="str">
        <f t="shared" si="42"/>
        <v/>
      </c>
    </row>
    <row r="1207" spans="2:2">
      <c r="B1207" t="str">
        <f t="shared" si="42"/>
        <v/>
      </c>
    </row>
    <row r="1208" spans="2:2">
      <c r="B1208" t="str">
        <f t="shared" si="42"/>
        <v/>
      </c>
    </row>
    <row r="1209" spans="2:2">
      <c r="B1209" t="str">
        <f t="shared" si="42"/>
        <v/>
      </c>
    </row>
    <row r="1210" spans="2:2">
      <c r="B1210" t="str">
        <f t="shared" si="42"/>
        <v/>
      </c>
    </row>
    <row r="1211" spans="2:2">
      <c r="B1211" t="str">
        <f t="shared" si="42"/>
        <v/>
      </c>
    </row>
    <row r="1212" spans="2:2">
      <c r="B1212" t="str">
        <f t="shared" si="42"/>
        <v/>
      </c>
    </row>
    <row r="1213" spans="2:2">
      <c r="B1213" t="str">
        <f t="shared" si="42"/>
        <v/>
      </c>
    </row>
    <row r="1214" spans="2:2">
      <c r="B1214" t="str">
        <f t="shared" si="42"/>
        <v/>
      </c>
    </row>
    <row r="1215" spans="2:2">
      <c r="B1215" t="str">
        <f t="shared" si="42"/>
        <v/>
      </c>
    </row>
    <row r="1216" spans="2:2">
      <c r="B1216" t="str">
        <f t="shared" si="42"/>
        <v/>
      </c>
    </row>
    <row r="1217" spans="2:2">
      <c r="B1217" t="str">
        <f t="shared" si="42"/>
        <v/>
      </c>
    </row>
    <row r="1218" spans="2:2">
      <c r="B1218" t="str">
        <f t="shared" si="42"/>
        <v/>
      </c>
    </row>
    <row r="1219" spans="2:2">
      <c r="B1219" t="str">
        <f t="shared" si="42"/>
        <v/>
      </c>
    </row>
    <row r="1220" spans="2:2">
      <c r="B1220" t="str">
        <f t="shared" ref="B1220:B1283" si="43">H1220&amp;F1220</f>
        <v/>
      </c>
    </row>
    <row r="1221" spans="2:2">
      <c r="B1221" t="str">
        <f t="shared" si="43"/>
        <v/>
      </c>
    </row>
    <row r="1222" spans="2:2">
      <c r="B1222" t="str">
        <f t="shared" si="43"/>
        <v/>
      </c>
    </row>
    <row r="1223" spans="2:2">
      <c r="B1223" t="str">
        <f t="shared" si="43"/>
        <v/>
      </c>
    </row>
    <row r="1224" spans="2:2">
      <c r="B1224" t="str">
        <f t="shared" si="43"/>
        <v/>
      </c>
    </row>
    <row r="1225" spans="2:2">
      <c r="B1225" t="str">
        <f t="shared" si="43"/>
        <v/>
      </c>
    </row>
    <row r="1226" spans="2:2">
      <c r="B1226" t="str">
        <f t="shared" si="43"/>
        <v/>
      </c>
    </row>
    <row r="1227" spans="2:2">
      <c r="B1227" t="str">
        <f t="shared" si="43"/>
        <v/>
      </c>
    </row>
    <row r="1228" spans="2:2">
      <c r="B1228" t="str">
        <f t="shared" si="43"/>
        <v/>
      </c>
    </row>
    <row r="1229" spans="2:2">
      <c r="B1229" t="str">
        <f t="shared" si="43"/>
        <v/>
      </c>
    </row>
    <row r="1230" spans="2:2">
      <c r="B1230" t="str">
        <f t="shared" si="43"/>
        <v/>
      </c>
    </row>
    <row r="1231" spans="2:2">
      <c r="B1231" t="str">
        <f t="shared" si="43"/>
        <v/>
      </c>
    </row>
    <row r="1232" spans="2:2">
      <c r="B1232" t="str">
        <f t="shared" si="43"/>
        <v/>
      </c>
    </row>
    <row r="1233" spans="2:2">
      <c r="B1233" t="str">
        <f t="shared" si="43"/>
        <v/>
      </c>
    </row>
    <row r="1234" spans="2:2">
      <c r="B1234" t="str">
        <f t="shared" si="43"/>
        <v/>
      </c>
    </row>
    <row r="1235" spans="2:2">
      <c r="B1235" t="str">
        <f t="shared" si="43"/>
        <v/>
      </c>
    </row>
    <row r="1236" spans="2:2">
      <c r="B1236" t="str">
        <f t="shared" si="43"/>
        <v/>
      </c>
    </row>
    <row r="1237" spans="2:2">
      <c r="B1237" t="str">
        <f t="shared" si="43"/>
        <v/>
      </c>
    </row>
    <row r="1238" spans="2:2">
      <c r="B1238" t="str">
        <f t="shared" si="43"/>
        <v/>
      </c>
    </row>
    <row r="1239" spans="2:2">
      <c r="B1239" t="str">
        <f t="shared" si="43"/>
        <v/>
      </c>
    </row>
    <row r="1240" spans="2:2">
      <c r="B1240" t="str">
        <f t="shared" si="43"/>
        <v/>
      </c>
    </row>
    <row r="1241" spans="2:2">
      <c r="B1241" t="str">
        <f t="shared" si="43"/>
        <v/>
      </c>
    </row>
    <row r="1242" spans="2:2">
      <c r="B1242" t="str">
        <f t="shared" si="43"/>
        <v/>
      </c>
    </row>
    <row r="1243" spans="2:2">
      <c r="B1243" t="str">
        <f t="shared" si="43"/>
        <v/>
      </c>
    </row>
    <row r="1244" spans="2:2">
      <c r="B1244" t="str">
        <f t="shared" si="43"/>
        <v/>
      </c>
    </row>
    <row r="1245" spans="2:2">
      <c r="B1245" t="str">
        <f t="shared" si="43"/>
        <v/>
      </c>
    </row>
    <row r="1246" spans="2:2">
      <c r="B1246" t="str">
        <f t="shared" si="43"/>
        <v/>
      </c>
    </row>
    <row r="1247" spans="2:2">
      <c r="B1247" t="str">
        <f t="shared" si="43"/>
        <v/>
      </c>
    </row>
    <row r="1248" spans="2:2">
      <c r="B1248" t="str">
        <f t="shared" si="43"/>
        <v/>
      </c>
    </row>
    <row r="1249" spans="2:2">
      <c r="B1249" t="str">
        <f t="shared" si="43"/>
        <v/>
      </c>
    </row>
    <row r="1250" spans="2:2">
      <c r="B1250" t="str">
        <f t="shared" si="43"/>
        <v/>
      </c>
    </row>
    <row r="1251" spans="2:2">
      <c r="B1251" t="str">
        <f t="shared" si="43"/>
        <v/>
      </c>
    </row>
    <row r="1252" spans="2:2">
      <c r="B1252" t="str">
        <f t="shared" si="43"/>
        <v/>
      </c>
    </row>
    <row r="1253" spans="2:2">
      <c r="B1253" t="str">
        <f t="shared" si="43"/>
        <v/>
      </c>
    </row>
    <row r="1254" spans="2:2">
      <c r="B1254" t="str">
        <f t="shared" si="43"/>
        <v/>
      </c>
    </row>
    <row r="1255" spans="2:2">
      <c r="B1255" t="str">
        <f t="shared" si="43"/>
        <v/>
      </c>
    </row>
    <row r="1256" spans="2:2">
      <c r="B1256" t="str">
        <f t="shared" si="43"/>
        <v/>
      </c>
    </row>
    <row r="1257" spans="2:2">
      <c r="B1257" t="str">
        <f t="shared" si="43"/>
        <v/>
      </c>
    </row>
    <row r="1258" spans="2:2">
      <c r="B1258" t="str">
        <f t="shared" si="43"/>
        <v/>
      </c>
    </row>
    <row r="1259" spans="2:2">
      <c r="B1259" t="str">
        <f t="shared" si="43"/>
        <v/>
      </c>
    </row>
    <row r="1260" spans="2:2">
      <c r="B1260" t="str">
        <f t="shared" si="43"/>
        <v/>
      </c>
    </row>
    <row r="1261" spans="2:2">
      <c r="B1261" t="str">
        <f t="shared" si="43"/>
        <v/>
      </c>
    </row>
    <row r="1262" spans="2:2">
      <c r="B1262" t="str">
        <f t="shared" si="43"/>
        <v/>
      </c>
    </row>
    <row r="1263" spans="2:2">
      <c r="B1263" t="str">
        <f t="shared" si="43"/>
        <v/>
      </c>
    </row>
    <row r="1264" spans="2:2">
      <c r="B1264" t="str">
        <f t="shared" si="43"/>
        <v/>
      </c>
    </row>
    <row r="1265" spans="2:2">
      <c r="B1265" t="str">
        <f t="shared" si="43"/>
        <v/>
      </c>
    </row>
    <row r="1266" spans="2:2">
      <c r="B1266" t="str">
        <f t="shared" si="43"/>
        <v/>
      </c>
    </row>
    <row r="1267" spans="2:2">
      <c r="B1267" t="str">
        <f t="shared" si="43"/>
        <v/>
      </c>
    </row>
    <row r="1268" spans="2:2">
      <c r="B1268" t="str">
        <f t="shared" si="43"/>
        <v/>
      </c>
    </row>
    <row r="1269" spans="2:2">
      <c r="B1269" t="str">
        <f t="shared" si="43"/>
        <v/>
      </c>
    </row>
    <row r="1270" spans="2:2">
      <c r="B1270" t="str">
        <f t="shared" si="43"/>
        <v/>
      </c>
    </row>
    <row r="1271" spans="2:2">
      <c r="B1271" t="str">
        <f t="shared" si="43"/>
        <v/>
      </c>
    </row>
    <row r="1272" spans="2:2">
      <c r="B1272" t="str">
        <f t="shared" si="43"/>
        <v/>
      </c>
    </row>
    <row r="1273" spans="2:2">
      <c r="B1273" t="str">
        <f t="shared" si="43"/>
        <v/>
      </c>
    </row>
    <row r="1274" spans="2:2">
      <c r="B1274" t="str">
        <f t="shared" si="43"/>
        <v/>
      </c>
    </row>
    <row r="1275" spans="2:2">
      <c r="B1275" t="str">
        <f t="shared" si="43"/>
        <v/>
      </c>
    </row>
    <row r="1276" spans="2:2">
      <c r="B1276" t="str">
        <f t="shared" si="43"/>
        <v/>
      </c>
    </row>
    <row r="1277" spans="2:2">
      <c r="B1277" t="str">
        <f t="shared" si="43"/>
        <v/>
      </c>
    </row>
    <row r="1278" spans="2:2">
      <c r="B1278" t="str">
        <f t="shared" si="43"/>
        <v/>
      </c>
    </row>
    <row r="1279" spans="2:2">
      <c r="B1279" t="str">
        <f t="shared" si="43"/>
        <v/>
      </c>
    </row>
    <row r="1280" spans="2:2">
      <c r="B1280" t="str">
        <f t="shared" si="43"/>
        <v/>
      </c>
    </row>
    <row r="1281" spans="2:2">
      <c r="B1281" t="str">
        <f t="shared" si="43"/>
        <v/>
      </c>
    </row>
    <row r="1282" spans="2:2">
      <c r="B1282" t="str">
        <f t="shared" si="43"/>
        <v/>
      </c>
    </row>
    <row r="1283" spans="2:2">
      <c r="B1283" t="str">
        <f t="shared" si="43"/>
        <v/>
      </c>
    </row>
    <row r="1284" spans="2:2">
      <c r="B1284" t="str">
        <f t="shared" ref="B1284:B1347" si="44">H1284&amp;F1284</f>
        <v/>
      </c>
    </row>
    <row r="1285" spans="2:2">
      <c r="B1285" t="str">
        <f t="shared" si="44"/>
        <v/>
      </c>
    </row>
    <row r="1286" spans="2:2">
      <c r="B1286" t="str">
        <f t="shared" si="44"/>
        <v/>
      </c>
    </row>
    <row r="1287" spans="2:2">
      <c r="B1287" t="str">
        <f t="shared" si="44"/>
        <v/>
      </c>
    </row>
    <row r="1288" spans="2:2">
      <c r="B1288" t="str">
        <f t="shared" si="44"/>
        <v/>
      </c>
    </row>
    <row r="1289" spans="2:2">
      <c r="B1289" t="str">
        <f t="shared" si="44"/>
        <v/>
      </c>
    </row>
    <row r="1290" spans="2:2">
      <c r="B1290" t="str">
        <f t="shared" si="44"/>
        <v/>
      </c>
    </row>
    <row r="1291" spans="2:2">
      <c r="B1291" t="str">
        <f t="shared" si="44"/>
        <v/>
      </c>
    </row>
    <row r="1292" spans="2:2">
      <c r="B1292" t="str">
        <f t="shared" si="44"/>
        <v/>
      </c>
    </row>
    <row r="1293" spans="2:2">
      <c r="B1293" t="str">
        <f t="shared" si="44"/>
        <v/>
      </c>
    </row>
    <row r="1294" spans="2:2">
      <c r="B1294" t="str">
        <f t="shared" si="44"/>
        <v/>
      </c>
    </row>
    <row r="1295" spans="2:2">
      <c r="B1295" t="str">
        <f t="shared" si="44"/>
        <v/>
      </c>
    </row>
    <row r="1296" spans="2:2">
      <c r="B1296" t="str">
        <f t="shared" si="44"/>
        <v/>
      </c>
    </row>
    <row r="1297" spans="2:2">
      <c r="B1297" t="str">
        <f t="shared" si="44"/>
        <v/>
      </c>
    </row>
    <row r="1298" spans="2:2">
      <c r="B1298" t="str">
        <f t="shared" si="44"/>
        <v/>
      </c>
    </row>
    <row r="1299" spans="2:2">
      <c r="B1299" t="str">
        <f t="shared" si="44"/>
        <v/>
      </c>
    </row>
    <row r="1300" spans="2:2">
      <c r="B1300" t="str">
        <f t="shared" si="44"/>
        <v/>
      </c>
    </row>
    <row r="1301" spans="2:2">
      <c r="B1301" t="str">
        <f t="shared" si="44"/>
        <v/>
      </c>
    </row>
    <row r="1302" spans="2:2">
      <c r="B1302" t="str">
        <f t="shared" si="44"/>
        <v/>
      </c>
    </row>
    <row r="1303" spans="2:2">
      <c r="B1303" t="str">
        <f t="shared" si="44"/>
        <v/>
      </c>
    </row>
    <row r="1304" spans="2:2">
      <c r="B1304" t="str">
        <f t="shared" si="44"/>
        <v/>
      </c>
    </row>
    <row r="1305" spans="2:2">
      <c r="B1305" t="str">
        <f t="shared" si="44"/>
        <v/>
      </c>
    </row>
    <row r="1306" spans="2:2">
      <c r="B1306" t="str">
        <f t="shared" si="44"/>
        <v/>
      </c>
    </row>
    <row r="1307" spans="2:2">
      <c r="B1307" t="str">
        <f t="shared" si="44"/>
        <v/>
      </c>
    </row>
    <row r="1308" spans="2:2">
      <c r="B1308" t="str">
        <f t="shared" si="44"/>
        <v/>
      </c>
    </row>
    <row r="1309" spans="2:2">
      <c r="B1309" t="str">
        <f t="shared" si="44"/>
        <v/>
      </c>
    </row>
    <row r="1310" spans="2:2">
      <c r="B1310" t="str">
        <f t="shared" si="44"/>
        <v/>
      </c>
    </row>
    <row r="1311" spans="2:2">
      <c r="B1311" t="str">
        <f t="shared" si="44"/>
        <v/>
      </c>
    </row>
    <row r="1312" spans="2:2">
      <c r="B1312" t="str">
        <f t="shared" si="44"/>
        <v/>
      </c>
    </row>
    <row r="1313" spans="2:2">
      <c r="B1313" t="str">
        <f t="shared" si="44"/>
        <v/>
      </c>
    </row>
    <row r="1314" spans="2:2">
      <c r="B1314" t="str">
        <f t="shared" si="44"/>
        <v/>
      </c>
    </row>
    <row r="1315" spans="2:2">
      <c r="B1315" t="str">
        <f t="shared" si="44"/>
        <v/>
      </c>
    </row>
    <row r="1316" spans="2:2">
      <c r="B1316" t="str">
        <f t="shared" si="44"/>
        <v/>
      </c>
    </row>
    <row r="1317" spans="2:2">
      <c r="B1317" t="str">
        <f t="shared" si="44"/>
        <v/>
      </c>
    </row>
    <row r="1318" spans="2:2">
      <c r="B1318" t="str">
        <f t="shared" si="44"/>
        <v/>
      </c>
    </row>
    <row r="1319" spans="2:2">
      <c r="B1319" t="str">
        <f t="shared" si="44"/>
        <v/>
      </c>
    </row>
    <row r="1320" spans="2:2">
      <c r="B1320" t="str">
        <f t="shared" si="44"/>
        <v/>
      </c>
    </row>
    <row r="1321" spans="2:2">
      <c r="B1321" t="str">
        <f t="shared" si="44"/>
        <v/>
      </c>
    </row>
    <row r="1322" spans="2:2">
      <c r="B1322" t="str">
        <f t="shared" si="44"/>
        <v/>
      </c>
    </row>
    <row r="1323" spans="2:2">
      <c r="B1323" t="str">
        <f t="shared" si="44"/>
        <v/>
      </c>
    </row>
    <row r="1324" spans="2:2">
      <c r="B1324" t="str">
        <f t="shared" si="44"/>
        <v/>
      </c>
    </row>
    <row r="1325" spans="2:2">
      <c r="B1325" t="str">
        <f t="shared" si="44"/>
        <v/>
      </c>
    </row>
    <row r="1326" spans="2:2">
      <c r="B1326" t="str">
        <f t="shared" si="44"/>
        <v/>
      </c>
    </row>
    <row r="1327" spans="2:2">
      <c r="B1327" t="str">
        <f t="shared" si="44"/>
        <v/>
      </c>
    </row>
    <row r="1328" spans="2:2">
      <c r="B1328" t="str">
        <f t="shared" si="44"/>
        <v/>
      </c>
    </row>
    <row r="1329" spans="2:2">
      <c r="B1329" t="str">
        <f t="shared" si="44"/>
        <v/>
      </c>
    </row>
    <row r="1330" spans="2:2">
      <c r="B1330" t="str">
        <f t="shared" si="44"/>
        <v/>
      </c>
    </row>
    <row r="1331" spans="2:2">
      <c r="B1331" t="str">
        <f t="shared" si="44"/>
        <v/>
      </c>
    </row>
    <row r="1332" spans="2:2">
      <c r="B1332" t="str">
        <f t="shared" si="44"/>
        <v/>
      </c>
    </row>
    <row r="1333" spans="2:2">
      <c r="B1333" t="str">
        <f t="shared" si="44"/>
        <v/>
      </c>
    </row>
    <row r="1334" spans="2:2">
      <c r="B1334" t="str">
        <f t="shared" si="44"/>
        <v/>
      </c>
    </row>
    <row r="1335" spans="2:2">
      <c r="B1335" t="str">
        <f t="shared" si="44"/>
        <v/>
      </c>
    </row>
    <row r="1336" spans="2:2">
      <c r="B1336" t="str">
        <f t="shared" si="44"/>
        <v/>
      </c>
    </row>
    <row r="1337" spans="2:2">
      <c r="B1337" t="str">
        <f t="shared" si="44"/>
        <v/>
      </c>
    </row>
    <row r="1338" spans="2:2">
      <c r="B1338" t="str">
        <f t="shared" si="44"/>
        <v/>
      </c>
    </row>
    <row r="1339" spans="2:2">
      <c r="B1339" t="str">
        <f t="shared" si="44"/>
        <v/>
      </c>
    </row>
    <row r="1340" spans="2:2">
      <c r="B1340" t="str">
        <f t="shared" si="44"/>
        <v/>
      </c>
    </row>
    <row r="1341" spans="2:2">
      <c r="B1341" t="str">
        <f t="shared" si="44"/>
        <v/>
      </c>
    </row>
    <row r="1342" spans="2:2">
      <c r="B1342" t="str">
        <f t="shared" si="44"/>
        <v/>
      </c>
    </row>
    <row r="1343" spans="2:2">
      <c r="B1343" t="str">
        <f t="shared" si="44"/>
        <v/>
      </c>
    </row>
    <row r="1344" spans="2:2">
      <c r="B1344" t="str">
        <f t="shared" si="44"/>
        <v/>
      </c>
    </row>
    <row r="1345" spans="2:2">
      <c r="B1345" t="str">
        <f t="shared" si="44"/>
        <v/>
      </c>
    </row>
    <row r="1346" spans="2:2">
      <c r="B1346" t="str">
        <f t="shared" si="44"/>
        <v/>
      </c>
    </row>
    <row r="1347" spans="2:2">
      <c r="B1347" t="str">
        <f t="shared" si="44"/>
        <v/>
      </c>
    </row>
    <row r="1348" spans="2:2">
      <c r="B1348" t="str">
        <f t="shared" ref="B1348:B1372" si="45">H1348&amp;F1348</f>
        <v/>
      </c>
    </row>
    <row r="1349" spans="2:2">
      <c r="B1349" t="str">
        <f t="shared" si="45"/>
        <v/>
      </c>
    </row>
    <row r="1350" spans="2:2">
      <c r="B1350" t="str">
        <f t="shared" si="45"/>
        <v/>
      </c>
    </row>
    <row r="1351" spans="2:2">
      <c r="B1351" t="str">
        <f t="shared" si="45"/>
        <v/>
      </c>
    </row>
    <row r="1352" spans="2:2">
      <c r="B1352" t="str">
        <f t="shared" si="45"/>
        <v/>
      </c>
    </row>
    <row r="1353" spans="2:2">
      <c r="B1353" t="str">
        <f t="shared" si="45"/>
        <v/>
      </c>
    </row>
    <row r="1354" spans="2:2">
      <c r="B1354" t="str">
        <f t="shared" si="45"/>
        <v/>
      </c>
    </row>
    <row r="1355" spans="2:2">
      <c r="B1355" t="str">
        <f t="shared" si="45"/>
        <v/>
      </c>
    </row>
    <row r="1356" spans="2:2">
      <c r="B1356" t="str">
        <f t="shared" si="45"/>
        <v/>
      </c>
    </row>
    <row r="1357" spans="2:2">
      <c r="B1357" t="str">
        <f t="shared" si="45"/>
        <v/>
      </c>
    </row>
    <row r="1358" spans="2:2">
      <c r="B1358" t="str">
        <f t="shared" si="45"/>
        <v/>
      </c>
    </row>
    <row r="1359" spans="2:2">
      <c r="B1359" t="str">
        <f t="shared" si="45"/>
        <v/>
      </c>
    </row>
    <row r="1360" spans="2:2">
      <c r="B1360" t="str">
        <f t="shared" si="45"/>
        <v/>
      </c>
    </row>
    <row r="1361" spans="2:2">
      <c r="B1361" t="str">
        <f t="shared" si="45"/>
        <v/>
      </c>
    </row>
    <row r="1362" spans="2:2">
      <c r="B1362" t="str">
        <f t="shared" si="45"/>
        <v/>
      </c>
    </row>
    <row r="1363" spans="2:2">
      <c r="B1363" t="str">
        <f t="shared" si="45"/>
        <v/>
      </c>
    </row>
    <row r="1364" spans="2:2">
      <c r="B1364" t="str">
        <f t="shared" si="45"/>
        <v/>
      </c>
    </row>
    <row r="1365" spans="2:2">
      <c r="B1365" t="str">
        <f t="shared" si="45"/>
        <v/>
      </c>
    </row>
    <row r="1366" spans="2:2">
      <c r="B1366" t="str">
        <f t="shared" si="45"/>
        <v/>
      </c>
    </row>
    <row r="1367" spans="2:2">
      <c r="B1367" t="str">
        <f t="shared" si="45"/>
        <v/>
      </c>
    </row>
    <row r="1368" spans="2:2">
      <c r="B1368" t="str">
        <f t="shared" si="45"/>
        <v/>
      </c>
    </row>
    <row r="1369" spans="2:2">
      <c r="B1369" t="str">
        <f t="shared" si="45"/>
        <v/>
      </c>
    </row>
    <row r="1370" spans="2:2">
      <c r="B1370" t="str">
        <f t="shared" si="45"/>
        <v/>
      </c>
    </row>
    <row r="1371" spans="2:2">
      <c r="B1371" t="str">
        <f t="shared" si="45"/>
        <v/>
      </c>
    </row>
    <row r="1372" spans="2:2">
      <c r="B1372" t="str">
        <f t="shared" si="45"/>
        <v/>
      </c>
    </row>
  </sheetData>
  <sortState xmlns:xlrd2="http://schemas.microsoft.com/office/spreadsheetml/2017/richdata2" ref="A3:U311">
    <sortCondition descending="1" ref="D3:D311"/>
    <sortCondition ref="E3:E311"/>
  </sortState>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69724-1E5E-497C-9C46-C15B22A787AE}">
  <dimension ref="A1:U1371"/>
  <sheetViews>
    <sheetView topLeftCell="H405" zoomScale="46" zoomScaleNormal="46" workbookViewId="0">
      <selection activeCell="X13" sqref="A1:X16"/>
    </sheetView>
  </sheetViews>
  <sheetFormatPr baseColWidth="10" defaultRowHeight="14.4"/>
  <cols>
    <col min="2" max="5" width="13.33203125" customWidth="1"/>
    <col min="6" max="6" width="13.33203125" style="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3" width="35.21875" style="4" customWidth="1"/>
    <col min="14" max="14" width="39.21875" style="4" customWidth="1"/>
    <col min="15" max="15" width="43.21875" style="4" bestFit="1" customWidth="1"/>
    <col min="16" max="16" width="45.88671875" style="4" customWidth="1"/>
    <col min="17" max="20" width="32.44140625" style="4" customWidth="1"/>
    <col min="21" max="21" width="95.44140625" style="6" customWidth="1"/>
  </cols>
  <sheetData>
    <row r="1" spans="1:21" ht="15" thickBot="1">
      <c r="G1" s="1">
        <f>COUNTA(G3:G598)</f>
        <v>596</v>
      </c>
      <c r="H1" s="15"/>
      <c r="M1" s="4" t="s">
        <v>1389</v>
      </c>
      <c r="N1" s="4" t="s">
        <v>543</v>
      </c>
      <c r="O1" s="4" t="s">
        <v>544</v>
      </c>
      <c r="P1" s="4" t="s">
        <v>1388</v>
      </c>
    </row>
    <row r="2" spans="1:21">
      <c r="B2" t="s">
        <v>301</v>
      </c>
      <c r="C2" t="s">
        <v>9798</v>
      </c>
      <c r="D2" t="s">
        <v>24705</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374" t="s">
        <v>9790</v>
      </c>
    </row>
    <row r="3" spans="1:21" s="36" customFormat="1" ht="43.2">
      <c r="A3" s="60" t="str">
        <f t="shared" ref="A3:A34" si="0">RIGHT(U3,29)</f>
        <v xml:space="preserve"> la redacción constitucional.</v>
      </c>
      <c r="B3" s="39" t="str">
        <f t="shared" ref="B3:B34" si="1">H3&amp;F3</f>
        <v>39CE</v>
      </c>
      <c r="C3" s="73" t="str">
        <f t="shared" ref="C3:C34" si="2">I3&amp;G3</f>
        <v>O1O39</v>
      </c>
      <c r="D3" s="73" t="s">
        <v>7879</v>
      </c>
      <c r="E3" s="73" t="s">
        <v>124</v>
      </c>
      <c r="F3" s="71" t="s">
        <v>24717</v>
      </c>
      <c r="G3" s="71" t="str">
        <f t="shared" ref="G3:G34" si="3">IF(H3&lt;9,"OO",IF(H3&lt;99,"O",""))&amp;H3</f>
        <v>O39</v>
      </c>
      <c r="H3" s="72">
        <v>39</v>
      </c>
      <c r="I3" s="71" t="str">
        <f t="shared" ref="I3:I34" si="4">IF(J3&lt;9,"O","")&amp;J3</f>
        <v>O1</v>
      </c>
      <c r="J3" s="73">
        <v>1</v>
      </c>
      <c r="K3" s="76" t="s">
        <v>1183</v>
      </c>
      <c r="L3" s="72" t="s">
        <v>524</v>
      </c>
      <c r="M3" s="72" t="s">
        <v>1184</v>
      </c>
      <c r="N3" s="72" t="s">
        <v>1185</v>
      </c>
      <c r="O3" s="72" t="s">
        <v>1186</v>
      </c>
      <c r="P3" s="72" t="s">
        <v>1187</v>
      </c>
      <c r="Q3" s="75"/>
      <c r="R3" s="75">
        <v>2</v>
      </c>
      <c r="S3" s="75"/>
      <c r="T3" s="75"/>
      <c r="U3" s="76" t="s">
        <v>9626</v>
      </c>
    </row>
    <row r="4" spans="1:21" s="36" customFormat="1" ht="129.6">
      <c r="A4" s="60" t="str">
        <f t="shared" si="0"/>
        <v xml:space="preserve"> principios constitucionales.</v>
      </c>
      <c r="B4" s="39" t="str">
        <f t="shared" si="1"/>
        <v>54CE</v>
      </c>
      <c r="C4" s="128" t="str">
        <f t="shared" si="2"/>
        <v>O1O54</v>
      </c>
      <c r="D4" s="128" t="s">
        <v>7879</v>
      </c>
      <c r="E4" s="128" t="s">
        <v>124</v>
      </c>
      <c r="F4" s="105" t="s">
        <v>24717</v>
      </c>
      <c r="G4" s="105" t="str">
        <f t="shared" si="3"/>
        <v>O54</v>
      </c>
      <c r="H4" s="106">
        <v>54</v>
      </c>
      <c r="I4" s="105" t="str">
        <f t="shared" si="4"/>
        <v>O1</v>
      </c>
      <c r="J4" s="128">
        <v>1</v>
      </c>
      <c r="K4" s="95" t="s">
        <v>5221</v>
      </c>
      <c r="L4" s="106" t="s">
        <v>523</v>
      </c>
      <c r="M4" s="106" t="s">
        <v>5222</v>
      </c>
      <c r="N4" s="106" t="s">
        <v>5223</v>
      </c>
      <c r="O4" s="106" t="s">
        <v>5224</v>
      </c>
      <c r="P4" s="106" t="s">
        <v>5225</v>
      </c>
      <c r="Q4" s="116"/>
      <c r="R4" s="116">
        <v>3</v>
      </c>
      <c r="S4" s="116"/>
      <c r="T4" s="116"/>
      <c r="U4" s="95" t="s">
        <v>9562</v>
      </c>
    </row>
    <row r="5" spans="1:21" s="36" customFormat="1" ht="172.8">
      <c r="A5" s="60" t="str">
        <f t="shared" si="0"/>
        <v xml:space="preserve"> principios del Capítulo III.</v>
      </c>
      <c r="B5" s="39" t="str">
        <f t="shared" si="1"/>
        <v>56CE</v>
      </c>
      <c r="C5" s="128" t="str">
        <f t="shared" si="2"/>
        <v>O1O56</v>
      </c>
      <c r="D5" s="128" t="s">
        <v>7879</v>
      </c>
      <c r="E5" s="128" t="s">
        <v>124</v>
      </c>
      <c r="F5" s="105" t="s">
        <v>24717</v>
      </c>
      <c r="G5" s="105" t="str">
        <f t="shared" si="3"/>
        <v>O56</v>
      </c>
      <c r="H5" s="106">
        <v>56</v>
      </c>
      <c r="I5" s="105" t="str">
        <f t="shared" si="4"/>
        <v>O1</v>
      </c>
      <c r="J5" s="128">
        <v>1</v>
      </c>
      <c r="K5" s="117" t="s">
        <v>9555</v>
      </c>
      <c r="L5" s="117" t="s">
        <v>544</v>
      </c>
      <c r="M5" s="117" t="s">
        <v>9554</v>
      </c>
      <c r="N5" s="117" t="s">
        <v>9553</v>
      </c>
      <c r="O5" s="117" t="s">
        <v>9551</v>
      </c>
      <c r="P5" s="117" t="s">
        <v>9552</v>
      </c>
      <c r="Q5" s="116"/>
      <c r="R5" s="116">
        <v>3</v>
      </c>
      <c r="S5" s="116"/>
      <c r="T5" s="116"/>
      <c r="U5" s="95" t="s">
        <v>9550</v>
      </c>
    </row>
    <row r="6" spans="1:21" s="36" customFormat="1" ht="43.2">
      <c r="A6" s="60" t="str">
        <f t="shared" si="0"/>
        <v>cos tienen esta legitimación.</v>
      </c>
      <c r="B6" s="39" t="str">
        <f t="shared" si="1"/>
        <v>130CE</v>
      </c>
      <c r="C6" s="322" t="str">
        <f t="shared" si="2"/>
        <v>O1130</v>
      </c>
      <c r="D6" s="322" t="s">
        <v>7879</v>
      </c>
      <c r="E6" s="322" t="s">
        <v>124</v>
      </c>
      <c r="F6" s="212" t="s">
        <v>24717</v>
      </c>
      <c r="G6" s="212" t="str">
        <f t="shared" si="3"/>
        <v>130</v>
      </c>
      <c r="H6" s="220">
        <v>130</v>
      </c>
      <c r="I6" s="212" t="str">
        <f t="shared" si="4"/>
        <v>O1</v>
      </c>
      <c r="J6" s="322">
        <v>1</v>
      </c>
      <c r="K6" s="203" t="s">
        <v>6489</v>
      </c>
      <c r="L6" s="220" t="s">
        <v>522</v>
      </c>
      <c r="M6" s="220" t="s">
        <v>6490</v>
      </c>
      <c r="N6" s="220" t="s">
        <v>6491</v>
      </c>
      <c r="O6" s="220" t="s">
        <v>6492</v>
      </c>
      <c r="P6" s="220" t="s">
        <v>6493</v>
      </c>
      <c r="Q6" s="321"/>
      <c r="R6" s="321">
        <v>4</v>
      </c>
      <c r="S6" s="321"/>
      <c r="T6" s="321"/>
      <c r="U6" s="203" t="s">
        <v>9215</v>
      </c>
    </row>
    <row r="7" spans="1:21" s="36" customFormat="1" ht="100.8">
      <c r="A7" s="60" t="str">
        <f t="shared" si="0"/>
        <v>ículo 9.3 de la Constitución.</v>
      </c>
      <c r="B7" s="39" t="str">
        <f t="shared" si="1"/>
        <v>238CE</v>
      </c>
      <c r="C7" s="263" t="str">
        <f t="shared" si="2"/>
        <v>O1238</v>
      </c>
      <c r="D7" s="263" t="s">
        <v>7879</v>
      </c>
      <c r="E7" s="263" t="s">
        <v>124</v>
      </c>
      <c r="F7" s="233" t="s">
        <v>24717</v>
      </c>
      <c r="G7" s="233" t="str">
        <f t="shared" si="3"/>
        <v>238</v>
      </c>
      <c r="H7" s="188">
        <v>238</v>
      </c>
      <c r="I7" s="233" t="str">
        <f t="shared" si="4"/>
        <v>O1</v>
      </c>
      <c r="J7" s="263">
        <v>1</v>
      </c>
      <c r="K7" s="262" t="s">
        <v>8713</v>
      </c>
      <c r="L7" s="262" t="s">
        <v>1389</v>
      </c>
      <c r="M7" s="262" t="s">
        <v>8709</v>
      </c>
      <c r="N7" s="262" t="s">
        <v>8712</v>
      </c>
      <c r="O7" s="262" t="s">
        <v>8711</v>
      </c>
      <c r="P7" s="262" t="s">
        <v>8710</v>
      </c>
      <c r="Q7" s="189"/>
      <c r="R7" s="189">
        <v>1</v>
      </c>
      <c r="S7" s="189"/>
      <c r="T7" s="189"/>
      <c r="U7" s="190" t="s">
        <v>8708</v>
      </c>
    </row>
    <row r="8" spans="1:21" s="36" customFormat="1" ht="172.8">
      <c r="A8" s="60" t="str">
        <f t="shared" si="0"/>
        <v>ículo 9.3 de la Constitución.</v>
      </c>
      <c r="B8" s="39" t="str">
        <f t="shared" si="1"/>
        <v>239CE</v>
      </c>
      <c r="C8" s="263" t="str">
        <f t="shared" si="2"/>
        <v>O1239</v>
      </c>
      <c r="D8" s="263" t="s">
        <v>7879</v>
      </c>
      <c r="E8" s="263" t="s">
        <v>124</v>
      </c>
      <c r="F8" s="233" t="s">
        <v>24717</v>
      </c>
      <c r="G8" s="233" t="str">
        <f t="shared" si="3"/>
        <v>239</v>
      </c>
      <c r="H8" s="188">
        <v>239</v>
      </c>
      <c r="I8" s="233" t="str">
        <f t="shared" si="4"/>
        <v>O1</v>
      </c>
      <c r="J8" s="263">
        <v>1</v>
      </c>
      <c r="K8" s="262" t="s">
        <v>8707</v>
      </c>
      <c r="L8" s="262" t="s">
        <v>1388</v>
      </c>
      <c r="M8" s="262" t="s">
        <v>8706</v>
      </c>
      <c r="N8" s="262" t="s">
        <v>8705</v>
      </c>
      <c r="O8" s="262" t="s">
        <v>8704</v>
      </c>
      <c r="P8" s="262" t="s">
        <v>8703</v>
      </c>
      <c r="Q8" s="189"/>
      <c r="R8" s="189">
        <v>4</v>
      </c>
      <c r="S8" s="189"/>
      <c r="T8" s="189"/>
      <c r="U8" s="190" t="s">
        <v>8702</v>
      </c>
    </row>
    <row r="9" spans="1:21" s="36" customFormat="1" ht="115.2">
      <c r="A9" s="60" t="str">
        <f t="shared" si="0"/>
        <v>rco de estabilidad económica.</v>
      </c>
      <c r="B9" s="39" t="str">
        <f t="shared" si="1"/>
        <v>369CE</v>
      </c>
      <c r="C9" s="128" t="str">
        <f t="shared" si="2"/>
        <v>O1369</v>
      </c>
      <c r="D9" s="128" t="s">
        <v>7879</v>
      </c>
      <c r="E9" s="128" t="s">
        <v>124</v>
      </c>
      <c r="F9" s="105" t="s">
        <v>24717</v>
      </c>
      <c r="G9" s="105" t="str">
        <f t="shared" si="3"/>
        <v>369</v>
      </c>
      <c r="H9" s="106">
        <v>369</v>
      </c>
      <c r="I9" s="105" t="str">
        <f t="shared" si="4"/>
        <v>O1</v>
      </c>
      <c r="J9" s="128">
        <v>1</v>
      </c>
      <c r="K9" s="95" t="s">
        <v>8097</v>
      </c>
      <c r="L9" s="106" t="s">
        <v>1387</v>
      </c>
      <c r="M9" s="106" t="s">
        <v>8093</v>
      </c>
      <c r="N9" s="106" t="s">
        <v>8096</v>
      </c>
      <c r="O9" s="106" t="s">
        <v>8095</v>
      </c>
      <c r="P9" s="106" t="s">
        <v>8094</v>
      </c>
      <c r="Q9" s="116"/>
      <c r="R9" s="116">
        <v>1</v>
      </c>
      <c r="S9" s="116"/>
      <c r="T9" s="116"/>
      <c r="U9" s="95" t="s">
        <v>8092</v>
      </c>
    </row>
    <row r="10" spans="1:21" s="36" customFormat="1" ht="201.6">
      <c r="A10" s="60" t="str">
        <f t="shared" si="0"/>
        <v>scriminación del artículo 14.</v>
      </c>
      <c r="B10" s="39" t="str">
        <f t="shared" si="1"/>
        <v>389CE</v>
      </c>
      <c r="C10" s="128" t="str">
        <f t="shared" si="2"/>
        <v>O1389</v>
      </c>
      <c r="D10" s="128" t="s">
        <v>7879</v>
      </c>
      <c r="E10" s="128" t="s">
        <v>124</v>
      </c>
      <c r="F10" s="105" t="s">
        <v>24717</v>
      </c>
      <c r="G10" s="105" t="str">
        <f t="shared" si="3"/>
        <v>389</v>
      </c>
      <c r="H10" s="106">
        <v>389</v>
      </c>
      <c r="I10" s="105" t="str">
        <f t="shared" si="4"/>
        <v>O1</v>
      </c>
      <c r="J10" s="128">
        <v>1</v>
      </c>
      <c r="K10" s="117" t="s">
        <v>8018</v>
      </c>
      <c r="L10" s="117" t="s">
        <v>544</v>
      </c>
      <c r="M10" s="117" t="s">
        <v>8017</v>
      </c>
      <c r="N10" s="117" t="s">
        <v>8016</v>
      </c>
      <c r="O10" s="117" t="s">
        <v>8014</v>
      </c>
      <c r="P10" s="117" t="s">
        <v>8015</v>
      </c>
      <c r="Q10" s="116"/>
      <c r="R10" s="116">
        <v>3</v>
      </c>
      <c r="S10" s="116"/>
      <c r="T10" s="116"/>
      <c r="U10" s="95" t="s">
        <v>8013</v>
      </c>
    </row>
    <row r="11" spans="1:21" s="36" customFormat="1" ht="100.8">
      <c r="A11" s="60" t="str">
        <f t="shared" si="0"/>
        <v xml:space="preserve">olo media si no hay acuerdo.
</v>
      </c>
      <c r="B11" s="39" t="str">
        <f t="shared" si="1"/>
        <v>811CE</v>
      </c>
      <c r="C11" s="10" t="str">
        <f t="shared" si="2"/>
        <v>O1811</v>
      </c>
      <c r="D11" s="325" t="s">
        <v>7879</v>
      </c>
      <c r="E11" s="325" t="s">
        <v>124</v>
      </c>
      <c r="F11" s="146" t="s">
        <v>24717</v>
      </c>
      <c r="G11" s="146" t="str">
        <f t="shared" si="3"/>
        <v>811</v>
      </c>
      <c r="H11" s="125">
        <v>811</v>
      </c>
      <c r="I11" s="146" t="str">
        <f t="shared" si="4"/>
        <v>O1</v>
      </c>
      <c r="J11" s="357">
        <v>1</v>
      </c>
      <c r="K11" s="358" t="s">
        <v>30999</v>
      </c>
      <c r="L11" s="359" t="s">
        <v>1389</v>
      </c>
      <c r="M11" s="358" t="s">
        <v>31000</v>
      </c>
      <c r="N11" s="358" t="s">
        <v>31001</v>
      </c>
      <c r="O11" s="358" t="s">
        <v>31002</v>
      </c>
      <c r="P11" s="358" t="s">
        <v>31003</v>
      </c>
      <c r="Q11" s="360"/>
      <c r="R11" s="360">
        <f>IF(L11="A",1,IF(L11="B",2,IF(L11="C",3,4)))</f>
        <v>1</v>
      </c>
      <c r="S11" s="360"/>
      <c r="T11" s="360"/>
      <c r="U11" s="361" t="s">
        <v>31004</v>
      </c>
    </row>
    <row r="12" spans="1:21" s="43" customFormat="1" ht="72">
      <c r="A12" s="60" t="str">
        <f t="shared" si="0"/>
        <v>cámaras, no solo el Congreso.</v>
      </c>
      <c r="B12" s="39" t="str">
        <f t="shared" si="1"/>
        <v>812CE</v>
      </c>
      <c r="C12" s="10" t="str">
        <f t="shared" si="2"/>
        <v>O1812</v>
      </c>
      <c r="D12" s="325" t="s">
        <v>7879</v>
      </c>
      <c r="E12" s="325" t="s">
        <v>124</v>
      </c>
      <c r="F12" s="146" t="s">
        <v>24717</v>
      </c>
      <c r="G12" s="146" t="str">
        <f t="shared" si="3"/>
        <v>812</v>
      </c>
      <c r="H12" s="125">
        <v>812</v>
      </c>
      <c r="I12" s="146" t="str">
        <f t="shared" si="4"/>
        <v>O1</v>
      </c>
      <c r="J12" s="357">
        <v>1</v>
      </c>
      <c r="K12" s="358" t="s">
        <v>31005</v>
      </c>
      <c r="L12" s="359" t="s">
        <v>544</v>
      </c>
      <c r="M12" s="358" t="s">
        <v>31006</v>
      </c>
      <c r="N12" s="358" t="s">
        <v>31007</v>
      </c>
      <c r="O12" s="358" t="s">
        <v>31008</v>
      </c>
      <c r="P12" s="358" t="s">
        <v>31009</v>
      </c>
      <c r="Q12" s="360"/>
      <c r="R12" s="360">
        <f>IF(L12="A",1,IF(L12="B",2,IF(L12="C",3,4)))</f>
        <v>3</v>
      </c>
      <c r="S12" s="360"/>
      <c r="T12" s="360"/>
      <c r="U12" s="361" t="s">
        <v>31010</v>
      </c>
    </row>
    <row r="13" spans="1:21" s="43" customFormat="1" ht="100.8">
      <c r="A13" s="60" t="str">
        <f t="shared" si="0"/>
        <v>ión de derechos individuales.</v>
      </c>
      <c r="B13" s="39" t="str">
        <f t="shared" si="1"/>
        <v>813CE</v>
      </c>
      <c r="C13" s="10" t="str">
        <f t="shared" si="2"/>
        <v>O1813</v>
      </c>
      <c r="D13" s="325" t="s">
        <v>7879</v>
      </c>
      <c r="E13" s="325" t="s">
        <v>124</v>
      </c>
      <c r="F13" s="146" t="s">
        <v>24717</v>
      </c>
      <c r="G13" s="146" t="str">
        <f t="shared" si="3"/>
        <v>813</v>
      </c>
      <c r="H13" s="125">
        <v>813</v>
      </c>
      <c r="I13" s="146" t="str">
        <f t="shared" si="4"/>
        <v>O1</v>
      </c>
      <c r="J13" s="357">
        <v>1</v>
      </c>
      <c r="K13" s="358" t="s">
        <v>31011</v>
      </c>
      <c r="L13" s="359" t="s">
        <v>1389</v>
      </c>
      <c r="M13" s="358" t="s">
        <v>31012</v>
      </c>
      <c r="N13" s="358" t="s">
        <v>31013</v>
      </c>
      <c r="O13" s="358" t="s">
        <v>31014</v>
      </c>
      <c r="P13" s="358" t="s">
        <v>31015</v>
      </c>
      <c r="Q13" s="360"/>
      <c r="R13" s="360">
        <f>IF(L13="A",1,IF(L13="B",2,IF(L13="C",3,4)))</f>
        <v>1</v>
      </c>
      <c r="S13" s="360"/>
      <c r="T13" s="360"/>
      <c r="U13" s="361" t="s">
        <v>31016</v>
      </c>
    </row>
    <row r="14" spans="1:21" s="43" customFormat="1" ht="115.2">
      <c r="A14" s="60" t="str">
        <f t="shared" si="0"/>
        <v xml:space="preserve">ión social” o “solidaridad”.
</v>
      </c>
      <c r="B14" s="39" t="str">
        <f t="shared" si="1"/>
        <v>814CE</v>
      </c>
      <c r="C14" s="10" t="str">
        <f t="shared" si="2"/>
        <v>O1814</v>
      </c>
      <c r="D14" s="325" t="s">
        <v>7879</v>
      </c>
      <c r="E14" s="325" t="s">
        <v>124</v>
      </c>
      <c r="F14" s="146" t="s">
        <v>24717</v>
      </c>
      <c r="G14" s="146" t="str">
        <f t="shared" si="3"/>
        <v>814</v>
      </c>
      <c r="H14" s="125">
        <v>814</v>
      </c>
      <c r="I14" s="146" t="str">
        <f t="shared" si="4"/>
        <v>O1</v>
      </c>
      <c r="J14" s="357">
        <v>1</v>
      </c>
      <c r="K14" s="358" t="s">
        <v>31017</v>
      </c>
      <c r="L14" s="359" t="s">
        <v>544</v>
      </c>
      <c r="M14" s="358" t="s">
        <v>31018</v>
      </c>
      <c r="N14" s="358" t="s">
        <v>31019</v>
      </c>
      <c r="O14" s="358" t="s">
        <v>31020</v>
      </c>
      <c r="P14" s="358" t="s">
        <v>31021</v>
      </c>
      <c r="Q14" s="360"/>
      <c r="R14" s="360">
        <f>IF(L14="A",1,IF(L14="B",2,IF(L14="C",3,4)))</f>
        <v>3</v>
      </c>
      <c r="S14" s="360"/>
      <c r="T14" s="360"/>
      <c r="U14" s="361" t="s">
        <v>31022</v>
      </c>
    </row>
    <row r="15" spans="1:21" s="43" customFormat="1" ht="115.2">
      <c r="A15" s="60" t="str">
        <f t="shared" si="0"/>
        <v>ración, no derechos sociales.</v>
      </c>
      <c r="B15" s="39" t="str">
        <f t="shared" si="1"/>
        <v>815CE</v>
      </c>
      <c r="C15" s="10" t="str">
        <f t="shared" si="2"/>
        <v>O1815</v>
      </c>
      <c r="D15" s="325" t="s">
        <v>7879</v>
      </c>
      <c r="E15" s="325" t="s">
        <v>124</v>
      </c>
      <c r="F15" s="146" t="s">
        <v>24717</v>
      </c>
      <c r="G15" s="146" t="str">
        <f t="shared" si="3"/>
        <v>815</v>
      </c>
      <c r="H15" s="125">
        <v>815</v>
      </c>
      <c r="I15" s="146" t="str">
        <f t="shared" si="4"/>
        <v>O1</v>
      </c>
      <c r="J15" s="357">
        <v>1</v>
      </c>
      <c r="K15" s="358" t="s">
        <v>31023</v>
      </c>
      <c r="L15" s="359" t="s">
        <v>522</v>
      </c>
      <c r="M15" s="358" t="s">
        <v>31024</v>
      </c>
      <c r="N15" s="358" t="s">
        <v>31025</v>
      </c>
      <c r="O15" s="358" t="s">
        <v>31026</v>
      </c>
      <c r="P15" s="358" t="s">
        <v>31027</v>
      </c>
      <c r="Q15" s="360"/>
      <c r="R15" s="360">
        <f>IF(L15="A",1,IF(L15="B",2,IF(L15="C",3,4)))</f>
        <v>4</v>
      </c>
      <c r="S15" s="360"/>
      <c r="T15" s="360"/>
      <c r="U15" s="361" t="s">
        <v>31028</v>
      </c>
    </row>
    <row r="16" spans="1:21" s="43" customFormat="1" ht="72">
      <c r="A16" s="60" t="str">
        <f t="shared" si="0"/>
        <v xml:space="preserve"> "frecuentes" y "censitario".</v>
      </c>
      <c r="B16" s="39" t="str">
        <f t="shared" si="1"/>
        <v>1CE</v>
      </c>
      <c r="C16" s="39" t="str">
        <f t="shared" si="2"/>
        <v>O1OO1</v>
      </c>
      <c r="D16" s="39" t="s">
        <v>7879</v>
      </c>
      <c r="E16" s="39" t="s">
        <v>7878</v>
      </c>
      <c r="F16" s="37" t="s">
        <v>24717</v>
      </c>
      <c r="G16" s="37" t="str">
        <f t="shared" si="3"/>
        <v>OO1</v>
      </c>
      <c r="H16" s="38">
        <v>1</v>
      </c>
      <c r="I16" s="37" t="str">
        <f t="shared" si="4"/>
        <v>O1</v>
      </c>
      <c r="J16" s="39">
        <v>1</v>
      </c>
      <c r="K16" s="40" t="s">
        <v>9789</v>
      </c>
      <c r="L16" s="40" t="s">
        <v>1388</v>
      </c>
      <c r="M16" s="40" t="s">
        <v>9788</v>
      </c>
      <c r="N16" s="40" t="s">
        <v>9787</v>
      </c>
      <c r="O16" s="40" t="s">
        <v>9786</v>
      </c>
      <c r="P16" s="40" t="s">
        <v>9785</v>
      </c>
      <c r="Q16" s="41"/>
      <c r="R16" s="41">
        <v>4</v>
      </c>
      <c r="S16" s="41"/>
      <c r="T16" s="41"/>
      <c r="U16" s="42" t="s">
        <v>9784</v>
      </c>
    </row>
    <row r="17" spans="1:21" s="43" customFormat="1" ht="115.2">
      <c r="A17" s="60" t="str">
        <f t="shared" si="0"/>
        <v xml:space="preserve"> a la innovación tecnológica.</v>
      </c>
      <c r="B17" s="39" t="str">
        <f t="shared" si="1"/>
        <v>2CE</v>
      </c>
      <c r="C17" s="39" t="str">
        <f t="shared" si="2"/>
        <v>O1OO2</v>
      </c>
      <c r="D17" s="39" t="s">
        <v>7879</v>
      </c>
      <c r="E17" s="39" t="s">
        <v>7878</v>
      </c>
      <c r="F17" s="37" t="s">
        <v>24717</v>
      </c>
      <c r="G17" s="37" t="str">
        <f t="shared" si="3"/>
        <v>OO2</v>
      </c>
      <c r="H17" s="38">
        <v>2</v>
      </c>
      <c r="I17" s="37" t="str">
        <f t="shared" si="4"/>
        <v>O1</v>
      </c>
      <c r="J17" s="39">
        <v>1</v>
      </c>
      <c r="K17" s="40" t="s">
        <v>9783</v>
      </c>
      <c r="L17" s="40" t="s">
        <v>543</v>
      </c>
      <c r="M17" s="40" t="s">
        <v>9782</v>
      </c>
      <c r="N17" s="40" t="s">
        <v>9779</v>
      </c>
      <c r="O17" s="40" t="s">
        <v>9781</v>
      </c>
      <c r="P17" s="40" t="s">
        <v>9780</v>
      </c>
      <c r="Q17" s="41"/>
      <c r="R17" s="41">
        <v>2</v>
      </c>
      <c r="S17" s="41"/>
      <c r="T17" s="41"/>
      <c r="U17" s="42" t="s">
        <v>9778</v>
      </c>
    </row>
    <row r="18" spans="1:21" s="43" customFormat="1" ht="28.8">
      <c r="A18" s="60" t="str">
        <f t="shared" si="0"/>
        <v xml:space="preserve"> artículo final del Título I.</v>
      </c>
      <c r="B18" s="39" t="str">
        <f t="shared" si="1"/>
        <v>3CE</v>
      </c>
      <c r="C18" s="39" t="str">
        <f t="shared" si="2"/>
        <v>O1OO3</v>
      </c>
      <c r="D18" s="39" t="s">
        <v>7879</v>
      </c>
      <c r="E18" s="39" t="s">
        <v>7878</v>
      </c>
      <c r="F18" s="37" t="s">
        <v>24717</v>
      </c>
      <c r="G18" s="37" t="str">
        <f t="shared" si="3"/>
        <v>OO3</v>
      </c>
      <c r="H18" s="38">
        <v>3</v>
      </c>
      <c r="I18" s="37" t="str">
        <f t="shared" si="4"/>
        <v>O1</v>
      </c>
      <c r="J18" s="39">
        <v>1</v>
      </c>
      <c r="K18" s="40" t="s">
        <v>9777</v>
      </c>
      <c r="L18" s="40" t="s">
        <v>544</v>
      </c>
      <c r="M18" s="40" t="s">
        <v>9311</v>
      </c>
      <c r="N18" s="40" t="s">
        <v>8064</v>
      </c>
      <c r="O18" s="40" t="s">
        <v>8065</v>
      </c>
      <c r="P18" s="40" t="s">
        <v>9776</v>
      </c>
      <c r="Q18" s="41"/>
      <c r="R18" s="41">
        <v>3</v>
      </c>
      <c r="S18" s="41"/>
      <c r="T18" s="41"/>
      <c r="U18" s="42" t="s">
        <v>9775</v>
      </c>
    </row>
    <row r="19" spans="1:21" s="43" customFormat="1" ht="43.2">
      <c r="A19" s="60" t="str">
        <f t="shared" si="0"/>
        <v xml:space="preserve"> artículo sobre la enseñanza.</v>
      </c>
      <c r="B19" s="39" t="str">
        <f t="shared" si="1"/>
        <v>4CE</v>
      </c>
      <c r="C19" s="39" t="str">
        <f t="shared" si="2"/>
        <v>O1OO4</v>
      </c>
      <c r="D19" s="39" t="s">
        <v>7879</v>
      </c>
      <c r="E19" s="39" t="s">
        <v>7878</v>
      </c>
      <c r="F19" s="37" t="s">
        <v>24717</v>
      </c>
      <c r="G19" s="37" t="str">
        <f t="shared" si="3"/>
        <v>OO4</v>
      </c>
      <c r="H19" s="38">
        <v>4</v>
      </c>
      <c r="I19" s="37" t="str">
        <f t="shared" si="4"/>
        <v>O1</v>
      </c>
      <c r="J19" s="39">
        <v>1</v>
      </c>
      <c r="K19" s="42" t="s">
        <v>1088</v>
      </c>
      <c r="L19" s="38" t="s">
        <v>524</v>
      </c>
      <c r="M19" s="38" t="s">
        <v>9774</v>
      </c>
      <c r="N19" s="38" t="s">
        <v>9773</v>
      </c>
      <c r="O19" s="38" t="s">
        <v>9772</v>
      </c>
      <c r="P19" s="38" t="s">
        <v>9771</v>
      </c>
      <c r="Q19" s="41"/>
      <c r="R19" s="41">
        <v>2</v>
      </c>
      <c r="S19" s="41"/>
      <c r="T19" s="41"/>
      <c r="U19" s="42" t="s">
        <v>9770</v>
      </c>
    </row>
    <row r="20" spans="1:21" s="43" customFormat="1" ht="100.8">
      <c r="A20" s="60" t="str">
        <f t="shared" si="0"/>
        <v xml:space="preserve"> basada en ambas condiciones.</v>
      </c>
      <c r="B20" s="39" t="str">
        <f t="shared" si="1"/>
        <v>5CE</v>
      </c>
      <c r="C20" s="39" t="str">
        <f t="shared" si="2"/>
        <v>O1OO5</v>
      </c>
      <c r="D20" s="39" t="s">
        <v>7879</v>
      </c>
      <c r="E20" s="39" t="s">
        <v>7878</v>
      </c>
      <c r="F20" s="37" t="s">
        <v>24717</v>
      </c>
      <c r="G20" s="37" t="str">
        <f t="shared" si="3"/>
        <v>OO5</v>
      </c>
      <c r="H20" s="38">
        <v>5</v>
      </c>
      <c r="I20" s="37" t="str">
        <f t="shared" si="4"/>
        <v>O1</v>
      </c>
      <c r="J20" s="39">
        <v>1</v>
      </c>
      <c r="K20" s="40" t="s">
        <v>9769</v>
      </c>
      <c r="L20" s="40" t="s">
        <v>8275</v>
      </c>
      <c r="M20" s="40" t="s">
        <v>9768</v>
      </c>
      <c r="N20" s="40" t="s">
        <v>9767</v>
      </c>
      <c r="O20" s="40" t="s">
        <v>9766</v>
      </c>
      <c r="P20" s="40" t="s">
        <v>9765</v>
      </c>
      <c r="Q20" s="41"/>
      <c r="R20" s="41">
        <v>1</v>
      </c>
      <c r="S20" s="41"/>
      <c r="T20" s="41"/>
      <c r="U20" s="42" t="s">
        <v>9764</v>
      </c>
    </row>
    <row r="21" spans="1:21" s="43" customFormat="1" ht="57.6">
      <c r="A21" s="60" t="str">
        <f t="shared" si="0"/>
        <v xml:space="preserve"> característica especificada.</v>
      </c>
      <c r="B21" s="39" t="str">
        <f t="shared" si="1"/>
        <v>6CE</v>
      </c>
      <c r="C21" s="39" t="str">
        <f t="shared" si="2"/>
        <v>O1OO6</v>
      </c>
      <c r="D21" s="39" t="s">
        <v>7879</v>
      </c>
      <c r="E21" s="39" t="s">
        <v>7878</v>
      </c>
      <c r="F21" s="37" t="s">
        <v>24717</v>
      </c>
      <c r="G21" s="37" t="str">
        <f t="shared" si="3"/>
        <v>OO6</v>
      </c>
      <c r="H21" s="38">
        <v>6</v>
      </c>
      <c r="I21" s="37" t="str">
        <f t="shared" si="4"/>
        <v>O1</v>
      </c>
      <c r="J21" s="39">
        <v>1</v>
      </c>
      <c r="K21" s="40" t="s">
        <v>9763</v>
      </c>
      <c r="L21" s="40" t="s">
        <v>544</v>
      </c>
      <c r="M21" s="40" t="s">
        <v>9762</v>
      </c>
      <c r="N21" s="40" t="s">
        <v>9761</v>
      </c>
      <c r="O21" s="40" t="s">
        <v>9759</v>
      </c>
      <c r="P21" s="40" t="s">
        <v>9760</v>
      </c>
      <c r="Q21" s="41"/>
      <c r="R21" s="41">
        <v>3</v>
      </c>
      <c r="S21" s="41"/>
      <c r="T21" s="41"/>
      <c r="U21" s="42" t="s">
        <v>9758</v>
      </c>
    </row>
    <row r="22" spans="1:21" s="50" customFormat="1" ht="100.8">
      <c r="A22" s="60" t="str">
        <f t="shared" si="0"/>
        <v xml:space="preserve"> casos según la Constitución.</v>
      </c>
      <c r="B22" s="39" t="str">
        <f t="shared" si="1"/>
        <v>7CE</v>
      </c>
      <c r="C22" s="39" t="str">
        <f t="shared" si="2"/>
        <v>O1OO7</v>
      </c>
      <c r="D22" s="39" t="s">
        <v>7879</v>
      </c>
      <c r="E22" s="39" t="s">
        <v>7878</v>
      </c>
      <c r="F22" s="37" t="s">
        <v>24717</v>
      </c>
      <c r="G22" s="37" t="str">
        <f t="shared" si="3"/>
        <v>OO7</v>
      </c>
      <c r="H22" s="38">
        <v>7</v>
      </c>
      <c r="I22" s="37" t="str">
        <f t="shared" si="4"/>
        <v>O1</v>
      </c>
      <c r="J22" s="39">
        <v>1</v>
      </c>
      <c r="K22" s="40" t="s">
        <v>9757</v>
      </c>
      <c r="L22" s="40" t="s">
        <v>544</v>
      </c>
      <c r="M22" s="40" t="s">
        <v>9756</v>
      </c>
      <c r="N22" s="40" t="s">
        <v>9755</v>
      </c>
      <c r="O22" s="40" t="s">
        <v>9753</v>
      </c>
      <c r="P22" s="40" t="s">
        <v>9754</v>
      </c>
      <c r="Q22" s="41"/>
      <c r="R22" s="41">
        <v>3</v>
      </c>
      <c r="S22" s="41"/>
      <c r="T22" s="41"/>
      <c r="U22" s="42" t="s">
        <v>9752</v>
      </c>
    </row>
    <row r="23" spans="1:21" s="50" customFormat="1" ht="57.6">
      <c r="A23" s="60" t="str">
        <f t="shared" si="0"/>
        <v xml:space="preserve"> como derechos fundamentales.</v>
      </c>
      <c r="B23" s="39" t="str">
        <f t="shared" si="1"/>
        <v>8CE</v>
      </c>
      <c r="C23" s="39" t="str">
        <f t="shared" si="2"/>
        <v>O1OO8</v>
      </c>
      <c r="D23" s="39" t="s">
        <v>7879</v>
      </c>
      <c r="E23" s="39" t="s">
        <v>7878</v>
      </c>
      <c r="F23" s="37" t="s">
        <v>24717</v>
      </c>
      <c r="G23" s="37" t="str">
        <f t="shared" si="3"/>
        <v>OO8</v>
      </c>
      <c r="H23" s="38">
        <v>8</v>
      </c>
      <c r="I23" s="37" t="str">
        <f t="shared" si="4"/>
        <v>O1</v>
      </c>
      <c r="J23" s="39">
        <v>1</v>
      </c>
      <c r="K23" s="42" t="s">
        <v>132</v>
      </c>
      <c r="L23" s="38" t="s">
        <v>1388</v>
      </c>
      <c r="M23" s="38" t="s">
        <v>133</v>
      </c>
      <c r="N23" s="38" t="s">
        <v>134</v>
      </c>
      <c r="O23" s="38" t="s">
        <v>135</v>
      </c>
      <c r="P23" s="38" t="s">
        <v>136</v>
      </c>
      <c r="Q23" s="41"/>
      <c r="R23" s="41">
        <v>4</v>
      </c>
      <c r="S23" s="41"/>
      <c r="T23" s="41"/>
      <c r="U23" s="42" t="s">
        <v>9751</v>
      </c>
    </row>
    <row r="24" spans="1:21" s="50" customFormat="1" ht="100.8">
      <c r="A24" s="60" t="str">
        <f t="shared" si="0"/>
        <v xml:space="preserve"> como el objetivo primordial.</v>
      </c>
      <c r="B24" s="39" t="str">
        <f t="shared" si="1"/>
        <v>9CE</v>
      </c>
      <c r="C24" s="39" t="str">
        <f t="shared" si="2"/>
        <v>O1O9</v>
      </c>
      <c r="D24" s="39" t="s">
        <v>7879</v>
      </c>
      <c r="E24" s="39" t="s">
        <v>7878</v>
      </c>
      <c r="F24" s="37" t="s">
        <v>24717</v>
      </c>
      <c r="G24" s="37" t="str">
        <f t="shared" si="3"/>
        <v>O9</v>
      </c>
      <c r="H24" s="38">
        <v>9</v>
      </c>
      <c r="I24" s="37" t="str">
        <f t="shared" si="4"/>
        <v>O1</v>
      </c>
      <c r="J24" s="39">
        <v>1</v>
      </c>
      <c r="K24" s="40" t="s">
        <v>9750</v>
      </c>
      <c r="L24" s="40" t="s">
        <v>1389</v>
      </c>
      <c r="M24" s="40" t="s">
        <v>9746</v>
      </c>
      <c r="N24" s="40" t="s">
        <v>9749</v>
      </c>
      <c r="O24" s="40" t="s">
        <v>9748</v>
      </c>
      <c r="P24" s="40" t="s">
        <v>9747</v>
      </c>
      <c r="Q24" s="41"/>
      <c r="R24" s="41">
        <v>1</v>
      </c>
      <c r="S24" s="41"/>
      <c r="T24" s="41"/>
      <c r="U24" s="42" t="s">
        <v>9745</v>
      </c>
    </row>
    <row r="25" spans="1:21" s="50" customFormat="1" ht="57.6">
      <c r="A25" s="60" t="str">
        <f t="shared" si="0"/>
        <v xml:space="preserve"> con este rol en el artículo.</v>
      </c>
      <c r="B25" s="39" t="str">
        <f t="shared" si="1"/>
        <v>10CE</v>
      </c>
      <c r="C25" s="39" t="str">
        <f t="shared" si="2"/>
        <v>O1O10</v>
      </c>
      <c r="D25" s="39" t="s">
        <v>7879</v>
      </c>
      <c r="E25" s="39" t="s">
        <v>7878</v>
      </c>
      <c r="F25" s="37" t="s">
        <v>24717</v>
      </c>
      <c r="G25" s="37" t="str">
        <f t="shared" si="3"/>
        <v>O10</v>
      </c>
      <c r="H25" s="38">
        <v>10</v>
      </c>
      <c r="I25" s="37" t="str">
        <f t="shared" si="4"/>
        <v>O1</v>
      </c>
      <c r="J25" s="39">
        <v>1</v>
      </c>
      <c r="K25" s="42" t="s">
        <v>1316</v>
      </c>
      <c r="L25" s="38" t="s">
        <v>524</v>
      </c>
      <c r="M25" s="38" t="s">
        <v>1317</v>
      </c>
      <c r="N25" s="38" t="s">
        <v>1318</v>
      </c>
      <c r="O25" s="38" t="s">
        <v>1319</v>
      </c>
      <c r="P25" s="38" t="s">
        <v>528</v>
      </c>
      <c r="Q25" s="41"/>
      <c r="R25" s="41">
        <v>2</v>
      </c>
      <c r="S25" s="41"/>
      <c r="T25" s="41"/>
      <c r="U25" s="42" t="s">
        <v>9744</v>
      </c>
    </row>
    <row r="26" spans="1:21" s="50" customFormat="1" ht="43.2">
      <c r="A26" s="60" t="str">
        <f t="shared" si="0"/>
        <v xml:space="preserve"> con la división estructural.</v>
      </c>
      <c r="B26" s="39" t="str">
        <f t="shared" si="1"/>
        <v>11CE</v>
      </c>
      <c r="C26" s="46" t="str">
        <f t="shared" si="2"/>
        <v>O1O11</v>
      </c>
      <c r="D26" s="46" t="s">
        <v>7879</v>
      </c>
      <c r="E26" s="46" t="s">
        <v>7878</v>
      </c>
      <c r="F26" s="44" t="s">
        <v>24717</v>
      </c>
      <c r="G26" s="44" t="str">
        <f t="shared" si="3"/>
        <v>O11</v>
      </c>
      <c r="H26" s="45">
        <v>11</v>
      </c>
      <c r="I26" s="44" t="str">
        <f t="shared" si="4"/>
        <v>O1</v>
      </c>
      <c r="J26" s="46">
        <v>1</v>
      </c>
      <c r="K26" s="47" t="s">
        <v>9743</v>
      </c>
      <c r="L26" s="47" t="s">
        <v>1389</v>
      </c>
      <c r="M26" s="47" t="s">
        <v>9739</v>
      </c>
      <c r="N26" s="47" t="s">
        <v>9742</v>
      </c>
      <c r="O26" s="47" t="s">
        <v>9741</v>
      </c>
      <c r="P26" s="47" t="s">
        <v>9740</v>
      </c>
      <c r="Q26" s="48"/>
      <c r="R26" s="48">
        <v>1</v>
      </c>
      <c r="S26" s="48"/>
      <c r="T26" s="48"/>
      <c r="U26" s="49" t="s">
        <v>9738</v>
      </c>
    </row>
    <row r="27" spans="1:21" s="50" customFormat="1" ht="115.2">
      <c r="A27" s="60" t="str">
        <f t="shared" si="0"/>
        <v xml:space="preserve"> de acuerdos internacionales.</v>
      </c>
      <c r="B27" s="39" t="str">
        <f t="shared" si="1"/>
        <v>12CE</v>
      </c>
      <c r="C27" s="46" t="str">
        <f t="shared" si="2"/>
        <v>O1O12</v>
      </c>
      <c r="D27" s="46" t="s">
        <v>7879</v>
      </c>
      <c r="E27" s="46" t="s">
        <v>7878</v>
      </c>
      <c r="F27" s="44" t="s">
        <v>24717</v>
      </c>
      <c r="G27" s="44" t="str">
        <f t="shared" si="3"/>
        <v>O12</v>
      </c>
      <c r="H27" s="45">
        <v>12</v>
      </c>
      <c r="I27" s="44" t="str">
        <f t="shared" si="4"/>
        <v>O1</v>
      </c>
      <c r="J27" s="46">
        <v>1</v>
      </c>
      <c r="K27" s="47" t="s">
        <v>9737</v>
      </c>
      <c r="L27" s="47" t="s">
        <v>543</v>
      </c>
      <c r="M27" s="47" t="s">
        <v>9736</v>
      </c>
      <c r="N27" s="47" t="s">
        <v>9734</v>
      </c>
      <c r="O27" s="47" t="s">
        <v>9735</v>
      </c>
      <c r="P27" s="47" t="s">
        <v>1892</v>
      </c>
      <c r="Q27" s="48"/>
      <c r="R27" s="48">
        <v>2</v>
      </c>
      <c r="S27" s="48"/>
      <c r="T27" s="48"/>
      <c r="U27" s="49" t="s">
        <v>9733</v>
      </c>
    </row>
    <row r="28" spans="1:21" s="50" customFormat="1" ht="43.2">
      <c r="A28" s="60" t="str">
        <f t="shared" si="0"/>
        <v xml:space="preserve"> de aprobación en las Cortes.</v>
      </c>
      <c r="B28" s="39" t="str">
        <f t="shared" si="1"/>
        <v>13CE</v>
      </c>
      <c r="C28" s="46" t="str">
        <f t="shared" si="2"/>
        <v>O1O13</v>
      </c>
      <c r="D28" s="46" t="s">
        <v>7879</v>
      </c>
      <c r="E28" s="46" t="s">
        <v>7878</v>
      </c>
      <c r="F28" s="44" t="s">
        <v>24717</v>
      </c>
      <c r="G28" s="44" t="str">
        <f t="shared" si="3"/>
        <v>O13</v>
      </c>
      <c r="H28" s="45">
        <v>13</v>
      </c>
      <c r="I28" s="44" t="str">
        <f t="shared" si="4"/>
        <v>O1</v>
      </c>
      <c r="J28" s="46">
        <v>1</v>
      </c>
      <c r="K28" s="49" t="s">
        <v>9732</v>
      </c>
      <c r="L28" s="45" t="s">
        <v>524</v>
      </c>
      <c r="M28" s="45" t="s">
        <v>9731</v>
      </c>
      <c r="N28" s="45" t="s">
        <v>9728</v>
      </c>
      <c r="O28" s="45" t="s">
        <v>9730</v>
      </c>
      <c r="P28" s="45" t="s">
        <v>9729</v>
      </c>
      <c r="Q28" s="48"/>
      <c r="R28" s="48">
        <v>2</v>
      </c>
      <c r="S28" s="48"/>
      <c r="T28" s="48"/>
      <c r="U28" s="49" t="s">
        <v>9727</v>
      </c>
    </row>
    <row r="29" spans="1:21" s="50" customFormat="1" ht="72">
      <c r="A29" s="60" t="str">
        <f t="shared" si="0"/>
        <v xml:space="preserve"> de los derechos mencionados.</v>
      </c>
      <c r="B29" s="39" t="str">
        <f t="shared" si="1"/>
        <v>14CE</v>
      </c>
      <c r="C29" s="46" t="str">
        <f t="shared" si="2"/>
        <v>O1O14</v>
      </c>
      <c r="D29" s="46" t="s">
        <v>7879</v>
      </c>
      <c r="E29" s="46" t="s">
        <v>7878</v>
      </c>
      <c r="F29" s="44" t="s">
        <v>24717</v>
      </c>
      <c r="G29" s="44" t="str">
        <f t="shared" si="3"/>
        <v>O14</v>
      </c>
      <c r="H29" s="45">
        <v>14</v>
      </c>
      <c r="I29" s="44" t="str">
        <f t="shared" si="4"/>
        <v>O1</v>
      </c>
      <c r="J29" s="46">
        <v>1</v>
      </c>
      <c r="K29" s="49" t="s">
        <v>319</v>
      </c>
      <c r="L29" s="45" t="s">
        <v>1387</v>
      </c>
      <c r="M29" s="45" t="s">
        <v>366</v>
      </c>
      <c r="N29" s="45" t="s">
        <v>367</v>
      </c>
      <c r="O29" s="45" t="s">
        <v>368</v>
      </c>
      <c r="P29" s="45" t="s">
        <v>369</v>
      </c>
      <c r="Q29" s="48"/>
      <c r="R29" s="48">
        <v>1</v>
      </c>
      <c r="S29" s="48"/>
      <c r="T29" s="48"/>
      <c r="U29" s="49" t="s">
        <v>9726</v>
      </c>
    </row>
    <row r="30" spans="1:21" s="50" customFormat="1" ht="86.4">
      <c r="A30" s="60" t="str">
        <f t="shared" si="0"/>
        <v xml:space="preserve"> de los principios indicados.</v>
      </c>
      <c r="B30" s="39" t="str">
        <f t="shared" si="1"/>
        <v>15CE</v>
      </c>
      <c r="C30" s="46" t="str">
        <f t="shared" si="2"/>
        <v>O1O15</v>
      </c>
      <c r="D30" s="46" t="s">
        <v>7879</v>
      </c>
      <c r="E30" s="46" t="s">
        <v>7878</v>
      </c>
      <c r="F30" s="44" t="s">
        <v>24717</v>
      </c>
      <c r="G30" s="44" t="str">
        <f t="shared" si="3"/>
        <v>O15</v>
      </c>
      <c r="H30" s="45">
        <v>15</v>
      </c>
      <c r="I30" s="44" t="str">
        <f t="shared" si="4"/>
        <v>O1</v>
      </c>
      <c r="J30" s="46">
        <v>1</v>
      </c>
      <c r="K30" s="49" t="s">
        <v>304</v>
      </c>
      <c r="L30" s="45" t="s">
        <v>524</v>
      </c>
      <c r="M30" s="45" t="s">
        <v>324</v>
      </c>
      <c r="N30" s="45" t="s">
        <v>325</v>
      </c>
      <c r="O30" s="45" t="s">
        <v>326</v>
      </c>
      <c r="P30" s="45" t="s">
        <v>171</v>
      </c>
      <c r="Q30" s="48"/>
      <c r="R30" s="48">
        <v>2</v>
      </c>
      <c r="S30" s="48"/>
      <c r="T30" s="48"/>
      <c r="U30" s="49" t="s">
        <v>9725</v>
      </c>
    </row>
    <row r="31" spans="1:21" s="57" customFormat="1" ht="57.6">
      <c r="A31" s="60" t="str">
        <f t="shared" si="0"/>
        <v xml:space="preserve"> de suspensión con exactitud.</v>
      </c>
      <c r="B31" s="39" t="str">
        <f t="shared" si="1"/>
        <v>16CE</v>
      </c>
      <c r="C31" s="46" t="str">
        <f t="shared" si="2"/>
        <v>O1O16</v>
      </c>
      <c r="D31" s="46" t="s">
        <v>7879</v>
      </c>
      <c r="E31" s="46" t="s">
        <v>7878</v>
      </c>
      <c r="F31" s="44" t="s">
        <v>24717</v>
      </c>
      <c r="G31" s="44" t="str">
        <f t="shared" si="3"/>
        <v>O16</v>
      </c>
      <c r="H31" s="45">
        <v>16</v>
      </c>
      <c r="I31" s="44" t="str">
        <f t="shared" si="4"/>
        <v>O1</v>
      </c>
      <c r="J31" s="46">
        <v>1</v>
      </c>
      <c r="K31" s="49" t="s">
        <v>1125</v>
      </c>
      <c r="L31" s="45" t="s">
        <v>524</v>
      </c>
      <c r="M31" s="45" t="s">
        <v>1126</v>
      </c>
      <c r="N31" s="45" t="s">
        <v>1127</v>
      </c>
      <c r="O31" s="45" t="s">
        <v>1128</v>
      </c>
      <c r="P31" s="45" t="s">
        <v>1129</v>
      </c>
      <c r="Q31" s="48"/>
      <c r="R31" s="48">
        <v>2</v>
      </c>
      <c r="S31" s="48"/>
      <c r="T31" s="48"/>
      <c r="U31" s="49" t="s">
        <v>9724</v>
      </c>
    </row>
    <row r="32" spans="1:21" s="57" customFormat="1" ht="43.2">
      <c r="A32" s="60" t="str">
        <f t="shared" si="0"/>
        <v xml:space="preserve"> definida en la Constitución.</v>
      </c>
      <c r="B32" s="39" t="str">
        <f t="shared" si="1"/>
        <v>17CE</v>
      </c>
      <c r="C32" s="46" t="str">
        <f t="shared" si="2"/>
        <v>O1O17</v>
      </c>
      <c r="D32" s="46" t="s">
        <v>7879</v>
      </c>
      <c r="E32" s="46" t="s">
        <v>7878</v>
      </c>
      <c r="F32" s="44" t="s">
        <v>24717</v>
      </c>
      <c r="G32" s="44" t="str">
        <f t="shared" si="3"/>
        <v>O17</v>
      </c>
      <c r="H32" s="45">
        <v>17</v>
      </c>
      <c r="I32" s="44" t="str">
        <f t="shared" si="4"/>
        <v>O1</v>
      </c>
      <c r="J32" s="46">
        <v>1</v>
      </c>
      <c r="K32" s="49" t="s">
        <v>64</v>
      </c>
      <c r="L32" s="45" t="s">
        <v>524</v>
      </c>
      <c r="M32" s="45" t="s">
        <v>9723</v>
      </c>
      <c r="N32" s="45" t="s">
        <v>65</v>
      </c>
      <c r="O32" s="45" t="s">
        <v>9722</v>
      </c>
      <c r="P32" s="45" t="s">
        <v>66</v>
      </c>
      <c r="Q32" s="48"/>
      <c r="R32" s="48">
        <v>2</v>
      </c>
      <c r="S32" s="48"/>
      <c r="T32" s="48"/>
      <c r="U32" s="49" t="s">
        <v>9721</v>
      </c>
    </row>
    <row r="33" spans="1:21" s="57" customFormat="1" ht="43.2">
      <c r="A33" s="60" t="str">
        <f t="shared" si="0"/>
        <v xml:space="preserve"> definida en la Constitución.</v>
      </c>
      <c r="B33" s="39" t="str">
        <f t="shared" si="1"/>
        <v>18CE</v>
      </c>
      <c r="C33" s="46" t="str">
        <f t="shared" si="2"/>
        <v>O1O18</v>
      </c>
      <c r="D33" s="46" t="s">
        <v>7879</v>
      </c>
      <c r="E33" s="46" t="s">
        <v>7878</v>
      </c>
      <c r="F33" s="44" t="s">
        <v>24717</v>
      </c>
      <c r="G33" s="44" t="str">
        <f t="shared" si="3"/>
        <v>O18</v>
      </c>
      <c r="H33" s="45">
        <v>18</v>
      </c>
      <c r="I33" s="44" t="str">
        <f t="shared" si="4"/>
        <v>O1</v>
      </c>
      <c r="J33" s="46">
        <v>1</v>
      </c>
      <c r="K33" s="49" t="s">
        <v>314</v>
      </c>
      <c r="L33" s="45" t="s">
        <v>1387</v>
      </c>
      <c r="M33" s="45" t="s">
        <v>351</v>
      </c>
      <c r="N33" s="45" t="s">
        <v>352</v>
      </c>
      <c r="O33" s="45" t="s">
        <v>353</v>
      </c>
      <c r="P33" s="45" t="s">
        <v>354</v>
      </c>
      <c r="Q33" s="48"/>
      <c r="R33" s="48">
        <v>1</v>
      </c>
      <c r="S33" s="48"/>
      <c r="T33" s="48"/>
      <c r="U33" s="49" t="s">
        <v>9720</v>
      </c>
    </row>
    <row r="34" spans="1:21" s="57" customFormat="1" ht="57.6">
      <c r="A34" s="60" t="str">
        <f t="shared" si="0"/>
        <v xml:space="preserve"> derechos en la Constitución.</v>
      </c>
      <c r="B34" s="39" t="str">
        <f t="shared" si="1"/>
        <v>19CE</v>
      </c>
      <c r="C34" s="46" t="str">
        <f t="shared" si="2"/>
        <v>O1O19</v>
      </c>
      <c r="D34" s="46" t="s">
        <v>7879</v>
      </c>
      <c r="E34" s="46" t="s">
        <v>7878</v>
      </c>
      <c r="F34" s="44" t="s">
        <v>24717</v>
      </c>
      <c r="G34" s="44" t="str">
        <f t="shared" si="3"/>
        <v>O19</v>
      </c>
      <c r="H34" s="45">
        <v>19</v>
      </c>
      <c r="I34" s="44" t="str">
        <f t="shared" si="4"/>
        <v>O1</v>
      </c>
      <c r="J34" s="46">
        <v>1</v>
      </c>
      <c r="K34" s="49" t="s">
        <v>306</v>
      </c>
      <c r="L34" s="45" t="s">
        <v>523</v>
      </c>
      <c r="M34" s="45" t="s">
        <v>331</v>
      </c>
      <c r="N34" s="45" t="s">
        <v>332</v>
      </c>
      <c r="O34" s="45" t="s">
        <v>333</v>
      </c>
      <c r="P34" s="45" t="s">
        <v>334</v>
      </c>
      <c r="Q34" s="48"/>
      <c r="R34" s="48">
        <v>3</v>
      </c>
      <c r="S34" s="48"/>
      <c r="T34" s="48"/>
      <c r="U34" s="49" t="s">
        <v>9719</v>
      </c>
    </row>
    <row r="35" spans="1:21" s="57" customFormat="1" ht="28.8">
      <c r="A35" s="60" t="str">
        <f t="shared" ref="A35:A65" si="5">RIGHT(U35,29)</f>
        <v xml:space="preserve"> duración exacta del mandato.</v>
      </c>
      <c r="B35" s="39" t="str">
        <f t="shared" ref="B35:B65" si="6">H35&amp;F35</f>
        <v>20CE</v>
      </c>
      <c r="C35" s="46" t="str">
        <f t="shared" ref="C35:C65" si="7">I35&amp;G35</f>
        <v>O1O20</v>
      </c>
      <c r="D35" s="46" t="s">
        <v>7879</v>
      </c>
      <c r="E35" s="46" t="s">
        <v>7878</v>
      </c>
      <c r="F35" s="44" t="s">
        <v>24717</v>
      </c>
      <c r="G35" s="44" t="str">
        <f t="shared" ref="G35:G65" si="8">IF(H35&lt;9,"OO",IF(H35&lt;99,"O",""))&amp;H35</f>
        <v>O20</v>
      </c>
      <c r="H35" s="45">
        <v>20</v>
      </c>
      <c r="I35" s="44" t="str">
        <f t="shared" ref="I35:I65" si="9">IF(J35&lt;9,"O","")&amp;J35</f>
        <v>O1</v>
      </c>
      <c r="J35" s="46">
        <v>1</v>
      </c>
      <c r="K35" s="47" t="s">
        <v>9718</v>
      </c>
      <c r="L35" s="47" t="s">
        <v>544</v>
      </c>
      <c r="M35" s="47" t="s">
        <v>9711</v>
      </c>
      <c r="N35" s="47" t="s">
        <v>9717</v>
      </c>
      <c r="O35" s="47" t="s">
        <v>9713</v>
      </c>
      <c r="P35" s="47" t="s">
        <v>9716</v>
      </c>
      <c r="Q35" s="48"/>
      <c r="R35" s="48">
        <v>3</v>
      </c>
      <c r="S35" s="48"/>
      <c r="T35" s="48"/>
      <c r="U35" s="49" t="s">
        <v>9715</v>
      </c>
    </row>
    <row r="36" spans="1:21" s="70" customFormat="1" ht="28.8">
      <c r="A36" s="60" t="str">
        <f t="shared" si="5"/>
        <v xml:space="preserve"> duración exacta del mandato.</v>
      </c>
      <c r="B36" s="39" t="str">
        <f t="shared" si="6"/>
        <v>21CE</v>
      </c>
      <c r="C36" s="53" t="str">
        <f t="shared" si="7"/>
        <v>O1O21</v>
      </c>
      <c r="D36" s="53" t="s">
        <v>7879</v>
      </c>
      <c r="E36" s="53" t="s">
        <v>7878</v>
      </c>
      <c r="F36" s="51" t="s">
        <v>24717</v>
      </c>
      <c r="G36" s="51" t="str">
        <f t="shared" si="8"/>
        <v>O21</v>
      </c>
      <c r="H36" s="52">
        <v>21</v>
      </c>
      <c r="I36" s="51" t="str">
        <f t="shared" si="9"/>
        <v>O1</v>
      </c>
      <c r="J36" s="53">
        <v>1</v>
      </c>
      <c r="K36" s="54" t="s">
        <v>9714</v>
      </c>
      <c r="L36" s="54" t="s">
        <v>543</v>
      </c>
      <c r="M36" s="54" t="s">
        <v>8886</v>
      </c>
      <c r="N36" s="54" t="s">
        <v>9711</v>
      </c>
      <c r="O36" s="54" t="s">
        <v>9713</v>
      </c>
      <c r="P36" s="54" t="s">
        <v>9712</v>
      </c>
      <c r="Q36" s="55"/>
      <c r="R36" s="55">
        <v>2</v>
      </c>
      <c r="S36" s="55"/>
      <c r="T36" s="55"/>
      <c r="U36" s="56" t="s">
        <v>9710</v>
      </c>
    </row>
    <row r="37" spans="1:21" s="70" customFormat="1" ht="57.6">
      <c r="A37" s="60" t="str">
        <f t="shared" si="5"/>
        <v xml:space="preserve"> el derecho de participación.</v>
      </c>
      <c r="B37" s="39" t="str">
        <f t="shared" si="6"/>
        <v>22CE</v>
      </c>
      <c r="C37" s="53" t="str">
        <f t="shared" si="7"/>
        <v>O1O22</v>
      </c>
      <c r="D37" s="53" t="s">
        <v>7879</v>
      </c>
      <c r="E37" s="53" t="s">
        <v>7878</v>
      </c>
      <c r="F37" s="51" t="s">
        <v>24717</v>
      </c>
      <c r="G37" s="51" t="str">
        <f t="shared" si="8"/>
        <v>O22</v>
      </c>
      <c r="H37" s="52">
        <v>22</v>
      </c>
      <c r="I37" s="51" t="str">
        <f t="shared" si="9"/>
        <v>O1</v>
      </c>
      <c r="J37" s="53">
        <v>1</v>
      </c>
      <c r="K37" s="54" t="s">
        <v>9709</v>
      </c>
      <c r="L37" s="54" t="s">
        <v>1387</v>
      </c>
      <c r="M37" s="54" t="s">
        <v>9705</v>
      </c>
      <c r="N37" s="54" t="s">
        <v>9708</v>
      </c>
      <c r="O37" s="54" t="s">
        <v>9707</v>
      </c>
      <c r="P37" s="54" t="s">
        <v>9706</v>
      </c>
      <c r="Q37" s="55"/>
      <c r="R37" s="55">
        <v>1</v>
      </c>
      <c r="S37" s="55"/>
      <c r="T37" s="55"/>
      <c r="U37" s="56" t="s">
        <v>9704</v>
      </c>
    </row>
    <row r="38" spans="1:21" s="70" customFormat="1" ht="129.6">
      <c r="A38" s="60" t="str">
        <f t="shared" si="5"/>
        <v xml:space="preserve"> en caso de flagrante delito.</v>
      </c>
      <c r="B38" s="39" t="str">
        <f t="shared" si="6"/>
        <v>23CE</v>
      </c>
      <c r="C38" s="53" t="str">
        <f t="shared" si="7"/>
        <v>O1O23</v>
      </c>
      <c r="D38" s="53" t="s">
        <v>7879</v>
      </c>
      <c r="E38" s="53" t="s">
        <v>7878</v>
      </c>
      <c r="F38" s="51" t="s">
        <v>24717</v>
      </c>
      <c r="G38" s="51" t="str">
        <f t="shared" si="8"/>
        <v>O23</v>
      </c>
      <c r="H38" s="52">
        <v>23</v>
      </c>
      <c r="I38" s="51" t="str">
        <f t="shared" si="9"/>
        <v>O1</v>
      </c>
      <c r="J38" s="53">
        <v>1</v>
      </c>
      <c r="K38" s="54" t="s">
        <v>9703</v>
      </c>
      <c r="L38" s="54" t="s">
        <v>1387</v>
      </c>
      <c r="M38" s="54" t="s">
        <v>9699</v>
      </c>
      <c r="N38" s="54" t="s">
        <v>9702</v>
      </c>
      <c r="O38" s="54" t="s">
        <v>9701</v>
      </c>
      <c r="P38" s="54" t="s">
        <v>9700</v>
      </c>
      <c r="Q38" s="55"/>
      <c r="R38" s="55">
        <v>1</v>
      </c>
      <c r="S38" s="55"/>
      <c r="T38" s="55"/>
      <c r="U38" s="56" t="s">
        <v>9698</v>
      </c>
    </row>
    <row r="39" spans="1:21" s="70" customFormat="1" ht="86.4">
      <c r="A39" s="60" t="str">
        <f t="shared" si="5"/>
        <v xml:space="preserve"> en este contexto específico.</v>
      </c>
      <c r="B39" s="39" t="str">
        <f t="shared" si="6"/>
        <v>24CE</v>
      </c>
      <c r="C39" s="53" t="str">
        <f t="shared" si="7"/>
        <v>O1O24</v>
      </c>
      <c r="D39" s="53" t="s">
        <v>7879</v>
      </c>
      <c r="E39" s="53" t="s">
        <v>7878</v>
      </c>
      <c r="F39" s="51" t="s">
        <v>24717</v>
      </c>
      <c r="G39" s="51" t="str">
        <f t="shared" si="8"/>
        <v>O24</v>
      </c>
      <c r="H39" s="52">
        <v>24</v>
      </c>
      <c r="I39" s="51" t="str">
        <f t="shared" si="9"/>
        <v>O1</v>
      </c>
      <c r="J39" s="53">
        <v>1</v>
      </c>
      <c r="K39" s="54" t="s">
        <v>9697</v>
      </c>
      <c r="L39" s="54" t="s">
        <v>544</v>
      </c>
      <c r="M39" s="54" t="s">
        <v>9696</v>
      </c>
      <c r="N39" s="54" t="s">
        <v>9695</v>
      </c>
      <c r="O39" s="54" t="s">
        <v>9693</v>
      </c>
      <c r="P39" s="54" t="s">
        <v>9694</v>
      </c>
      <c r="Q39" s="55"/>
      <c r="R39" s="55">
        <v>3</v>
      </c>
      <c r="S39" s="55"/>
      <c r="T39" s="55"/>
      <c r="U39" s="56" t="s">
        <v>9692</v>
      </c>
    </row>
    <row r="40" spans="1:21" s="70" customFormat="1" ht="100.8">
      <c r="A40" s="60" t="str">
        <f t="shared" si="5"/>
        <v xml:space="preserve"> en este contexto específico.</v>
      </c>
      <c r="B40" s="39" t="str">
        <f t="shared" si="6"/>
        <v>25CE</v>
      </c>
      <c r="C40" s="53" t="str">
        <f t="shared" si="7"/>
        <v>O1O25</v>
      </c>
      <c r="D40" s="53" t="s">
        <v>7879</v>
      </c>
      <c r="E40" s="53" t="s">
        <v>7878</v>
      </c>
      <c r="F40" s="51" t="s">
        <v>24717</v>
      </c>
      <c r="G40" s="51" t="str">
        <f t="shared" si="8"/>
        <v>O25</v>
      </c>
      <c r="H40" s="52">
        <v>25</v>
      </c>
      <c r="I40" s="51" t="str">
        <f t="shared" si="9"/>
        <v>O1</v>
      </c>
      <c r="J40" s="53">
        <v>1</v>
      </c>
      <c r="K40" s="54" t="s">
        <v>9691</v>
      </c>
      <c r="L40" s="54" t="s">
        <v>544</v>
      </c>
      <c r="M40" s="54" t="s">
        <v>9690</v>
      </c>
      <c r="N40" s="54" t="s">
        <v>8802</v>
      </c>
      <c r="O40" s="54" t="s">
        <v>9689</v>
      </c>
      <c r="P40" s="54" t="s">
        <v>9442</v>
      </c>
      <c r="Q40" s="55"/>
      <c r="R40" s="55">
        <v>3</v>
      </c>
      <c r="S40" s="55"/>
      <c r="T40" s="55"/>
      <c r="U40" s="56" t="s">
        <v>9688</v>
      </c>
    </row>
    <row r="41" spans="1:21" s="70" customFormat="1" ht="43.2">
      <c r="A41" s="60" t="str">
        <f t="shared" si="5"/>
        <v xml:space="preserve"> específica a la Declaración.</v>
      </c>
      <c r="B41" s="39" t="str">
        <f t="shared" si="6"/>
        <v>26CE</v>
      </c>
      <c r="C41" s="53" t="str">
        <f t="shared" si="7"/>
        <v>O1O26</v>
      </c>
      <c r="D41" s="53" t="s">
        <v>7879</v>
      </c>
      <c r="E41" s="53" t="s">
        <v>7878</v>
      </c>
      <c r="F41" s="51" t="s">
        <v>24717</v>
      </c>
      <c r="G41" s="51" t="str">
        <f t="shared" si="8"/>
        <v>O26</v>
      </c>
      <c r="H41" s="52">
        <v>26</v>
      </c>
      <c r="I41" s="51" t="str">
        <f t="shared" si="9"/>
        <v>O1</v>
      </c>
      <c r="J41" s="53">
        <v>1</v>
      </c>
      <c r="K41" s="56" t="s">
        <v>9687</v>
      </c>
      <c r="L41" s="52" t="s">
        <v>1387</v>
      </c>
      <c r="M41" s="52" t="s">
        <v>9683</v>
      </c>
      <c r="N41" s="52" t="s">
        <v>9686</v>
      </c>
      <c r="O41" s="52" t="s">
        <v>9685</v>
      </c>
      <c r="P41" s="52" t="s">
        <v>9684</v>
      </c>
      <c r="Q41" s="55"/>
      <c r="R41" s="55">
        <v>1</v>
      </c>
      <c r="S41" s="55"/>
      <c r="T41" s="55"/>
      <c r="U41" s="56" t="s">
        <v>9682</v>
      </c>
    </row>
    <row r="42" spans="1:21" s="70" customFormat="1" ht="43.2">
      <c r="A42" s="60" t="str">
        <f t="shared" si="5"/>
        <v xml:space="preserve"> específicamente la igualdad.</v>
      </c>
      <c r="B42" s="39" t="str">
        <f t="shared" si="6"/>
        <v>27CE</v>
      </c>
      <c r="C42" s="53" t="str">
        <f t="shared" si="7"/>
        <v>O1O27</v>
      </c>
      <c r="D42" s="53" t="s">
        <v>7879</v>
      </c>
      <c r="E42" s="53" t="s">
        <v>7878</v>
      </c>
      <c r="F42" s="51" t="s">
        <v>24717</v>
      </c>
      <c r="G42" s="51" t="str">
        <f t="shared" si="8"/>
        <v>O27</v>
      </c>
      <c r="H42" s="52">
        <v>27</v>
      </c>
      <c r="I42" s="51" t="str">
        <f t="shared" si="9"/>
        <v>O1</v>
      </c>
      <c r="J42" s="53">
        <v>1</v>
      </c>
      <c r="K42" s="56" t="s">
        <v>310</v>
      </c>
      <c r="L42" s="52" t="s">
        <v>523</v>
      </c>
      <c r="M42" s="52">
        <v>12</v>
      </c>
      <c r="N42" s="52">
        <v>13</v>
      </c>
      <c r="O42" s="52">
        <v>14</v>
      </c>
      <c r="P42" s="52" t="s">
        <v>343</v>
      </c>
      <c r="Q42" s="55"/>
      <c r="R42" s="55">
        <v>3</v>
      </c>
      <c r="S42" s="55"/>
      <c r="T42" s="55"/>
      <c r="U42" s="56" t="s">
        <v>9681</v>
      </c>
    </row>
    <row r="43" spans="1:21" s="70" customFormat="1" ht="43.2">
      <c r="A43" s="60" t="str">
        <f t="shared" si="5"/>
        <v xml:space="preserve"> establecidas en el artículo.</v>
      </c>
      <c r="B43" s="39" t="str">
        <f t="shared" si="6"/>
        <v>28CE</v>
      </c>
      <c r="C43" s="53" t="str">
        <f t="shared" si="7"/>
        <v>O1O28</v>
      </c>
      <c r="D43" s="53" t="s">
        <v>7879</v>
      </c>
      <c r="E43" s="53" t="s">
        <v>7878</v>
      </c>
      <c r="F43" s="51" t="s">
        <v>24717</v>
      </c>
      <c r="G43" s="51" t="str">
        <f t="shared" si="8"/>
        <v>O28</v>
      </c>
      <c r="H43" s="52">
        <v>28</v>
      </c>
      <c r="I43" s="51" t="str">
        <f t="shared" si="9"/>
        <v>O1</v>
      </c>
      <c r="J43" s="53">
        <v>1</v>
      </c>
      <c r="K43" s="56" t="s">
        <v>1188</v>
      </c>
      <c r="L43" s="52" t="s">
        <v>1387</v>
      </c>
      <c r="M43" s="52" t="s">
        <v>1189</v>
      </c>
      <c r="N43" s="52" t="s">
        <v>1190</v>
      </c>
      <c r="O43" s="52" t="s">
        <v>1191</v>
      </c>
      <c r="P43" s="52" t="s">
        <v>1192</v>
      </c>
      <c r="Q43" s="55"/>
      <c r="R43" s="55">
        <v>1</v>
      </c>
      <c r="S43" s="55"/>
      <c r="T43" s="55"/>
      <c r="U43" s="56" t="s">
        <v>9680</v>
      </c>
    </row>
    <row r="44" spans="1:21" s="70" customFormat="1" ht="43.2">
      <c r="A44" s="60" t="str">
        <f t="shared" si="5"/>
        <v xml:space="preserve"> establecidas en el artículo.</v>
      </c>
      <c r="B44" s="39" t="str">
        <f t="shared" si="6"/>
        <v>29CE</v>
      </c>
      <c r="C44" s="53" t="str">
        <f t="shared" si="7"/>
        <v>O1O29</v>
      </c>
      <c r="D44" s="53" t="s">
        <v>7879</v>
      </c>
      <c r="E44" s="53" t="s">
        <v>7878</v>
      </c>
      <c r="F44" s="51" t="s">
        <v>24717</v>
      </c>
      <c r="G44" s="51" t="str">
        <f t="shared" si="8"/>
        <v>O29</v>
      </c>
      <c r="H44" s="52">
        <v>29</v>
      </c>
      <c r="I44" s="51" t="str">
        <f t="shared" si="9"/>
        <v>O1</v>
      </c>
      <c r="J44" s="53">
        <v>1</v>
      </c>
      <c r="K44" s="54" t="s">
        <v>9679</v>
      </c>
      <c r="L44" s="54" t="s">
        <v>543</v>
      </c>
      <c r="M44" s="54" t="s">
        <v>9678</v>
      </c>
      <c r="N44" s="54" t="s">
        <v>9675</v>
      </c>
      <c r="O44" s="54" t="s">
        <v>9677</v>
      </c>
      <c r="P44" s="54" t="s">
        <v>9676</v>
      </c>
      <c r="Q44" s="55"/>
      <c r="R44" s="55">
        <v>2</v>
      </c>
      <c r="S44" s="55"/>
      <c r="T44" s="55"/>
      <c r="U44" s="56" t="s">
        <v>9674</v>
      </c>
    </row>
    <row r="45" spans="1:21" s="70" customFormat="1" ht="43.2">
      <c r="A45" s="60" t="str">
        <f t="shared" si="5"/>
        <v xml:space="preserve"> excepciones no contempladas.</v>
      </c>
      <c r="B45" s="39" t="str">
        <f t="shared" si="6"/>
        <v>30CE</v>
      </c>
      <c r="C45" s="60" t="str">
        <f t="shared" si="7"/>
        <v>O1O30</v>
      </c>
      <c r="D45" s="60" t="s">
        <v>7879</v>
      </c>
      <c r="E45" s="60" t="s">
        <v>7878</v>
      </c>
      <c r="F45" s="58" t="s">
        <v>24717</v>
      </c>
      <c r="G45" s="58" t="str">
        <f t="shared" si="8"/>
        <v>O30</v>
      </c>
      <c r="H45" s="59">
        <v>30</v>
      </c>
      <c r="I45" s="58" t="str">
        <f t="shared" si="9"/>
        <v>O1</v>
      </c>
      <c r="J45" s="60">
        <v>1</v>
      </c>
      <c r="K45" s="61" t="s">
        <v>9673</v>
      </c>
      <c r="L45" s="61" t="s">
        <v>1389</v>
      </c>
      <c r="M45" s="61" t="s">
        <v>8224</v>
      </c>
      <c r="N45" s="61" t="s">
        <v>9672</v>
      </c>
      <c r="O45" s="61" t="s">
        <v>9671</v>
      </c>
      <c r="P45" s="61" t="s">
        <v>9670</v>
      </c>
      <c r="Q45" s="62"/>
      <c r="R45" s="62">
        <v>1</v>
      </c>
      <c r="S45" s="62"/>
      <c r="T45" s="62"/>
      <c r="U45" s="63" t="s">
        <v>9669</v>
      </c>
    </row>
    <row r="46" spans="1:21" s="70" customFormat="1" ht="28.8">
      <c r="A46" s="60" t="str">
        <f t="shared" si="5"/>
        <v xml:space="preserve"> excluidos de la extradición.</v>
      </c>
      <c r="B46" s="39" t="str">
        <f t="shared" si="6"/>
        <v>31CE</v>
      </c>
      <c r="C46" s="60" t="str">
        <f t="shared" si="7"/>
        <v>O1O31</v>
      </c>
      <c r="D46" s="60" t="s">
        <v>7879</v>
      </c>
      <c r="E46" s="60" t="s">
        <v>7878</v>
      </c>
      <c r="F46" s="58" t="s">
        <v>24717</v>
      </c>
      <c r="G46" s="58" t="str">
        <f t="shared" si="8"/>
        <v>O31</v>
      </c>
      <c r="H46" s="59">
        <v>31</v>
      </c>
      <c r="I46" s="58" t="str">
        <f t="shared" si="9"/>
        <v>O1</v>
      </c>
      <c r="J46" s="60">
        <v>1</v>
      </c>
      <c r="K46" s="61" t="s">
        <v>9668</v>
      </c>
      <c r="L46" s="61" t="s">
        <v>543</v>
      </c>
      <c r="M46" s="61" t="s">
        <v>9667</v>
      </c>
      <c r="N46" s="61" t="s">
        <v>9664</v>
      </c>
      <c r="O46" s="61" t="s">
        <v>9666</v>
      </c>
      <c r="P46" s="61" t="s">
        <v>9665</v>
      </c>
      <c r="Q46" s="62"/>
      <c r="R46" s="62">
        <v>2</v>
      </c>
      <c r="S46" s="62"/>
      <c r="T46" s="62"/>
      <c r="U46" s="63" t="s">
        <v>9663</v>
      </c>
    </row>
    <row r="47" spans="1:21" s="70" customFormat="1" ht="100.8">
      <c r="A47" s="60" t="str">
        <f t="shared" si="5"/>
        <v xml:space="preserve"> folclórico en este artículo.</v>
      </c>
      <c r="B47" s="39" t="str">
        <f t="shared" si="6"/>
        <v>32CE</v>
      </c>
      <c r="C47" s="60" t="str">
        <f t="shared" si="7"/>
        <v>O1O32</v>
      </c>
      <c r="D47" s="60" t="s">
        <v>7879</v>
      </c>
      <c r="E47" s="60" t="s">
        <v>7878</v>
      </c>
      <c r="F47" s="58" t="s">
        <v>24717</v>
      </c>
      <c r="G47" s="58" t="str">
        <f t="shared" si="8"/>
        <v>O32</v>
      </c>
      <c r="H47" s="59">
        <v>32</v>
      </c>
      <c r="I47" s="58" t="str">
        <f t="shared" si="9"/>
        <v>O1</v>
      </c>
      <c r="J47" s="60">
        <v>1</v>
      </c>
      <c r="K47" s="61" t="s">
        <v>9662</v>
      </c>
      <c r="L47" s="61" t="s">
        <v>544</v>
      </c>
      <c r="M47" s="61" t="s">
        <v>9661</v>
      </c>
      <c r="N47" s="61" t="s">
        <v>9660</v>
      </c>
      <c r="O47" s="61" t="s">
        <v>9658</v>
      </c>
      <c r="P47" s="61" t="s">
        <v>9659</v>
      </c>
      <c r="Q47" s="62"/>
      <c r="R47" s="62">
        <v>3</v>
      </c>
      <c r="S47" s="62"/>
      <c r="T47" s="62"/>
      <c r="U47" s="63" t="s">
        <v>9657</v>
      </c>
    </row>
    <row r="48" spans="1:21" s="70" customFormat="1" ht="43.2">
      <c r="A48" s="60" t="str">
        <f t="shared" si="5"/>
        <v xml:space="preserve"> incluyen todos los derechos.</v>
      </c>
      <c r="B48" s="39" t="str">
        <f t="shared" si="6"/>
        <v>33CE</v>
      </c>
      <c r="C48" s="60" t="str">
        <f t="shared" si="7"/>
        <v>O1O33</v>
      </c>
      <c r="D48" s="60" t="s">
        <v>7879</v>
      </c>
      <c r="E48" s="60" t="s">
        <v>7878</v>
      </c>
      <c r="F48" s="58" t="s">
        <v>24717</v>
      </c>
      <c r="G48" s="58" t="str">
        <f t="shared" si="8"/>
        <v>O33</v>
      </c>
      <c r="H48" s="59">
        <v>33</v>
      </c>
      <c r="I48" s="58" t="str">
        <f t="shared" si="9"/>
        <v>O1</v>
      </c>
      <c r="J48" s="60">
        <v>1</v>
      </c>
      <c r="K48" s="61" t="s">
        <v>9504</v>
      </c>
      <c r="L48" s="61" t="s">
        <v>1388</v>
      </c>
      <c r="M48" s="61" t="s">
        <v>9656</v>
      </c>
      <c r="N48" s="61" t="s">
        <v>9655</v>
      </c>
      <c r="O48" s="61" t="s">
        <v>9654</v>
      </c>
      <c r="P48" s="61" t="s">
        <v>8099</v>
      </c>
      <c r="Q48" s="62"/>
      <c r="R48" s="62">
        <v>4</v>
      </c>
      <c r="S48" s="62"/>
      <c r="T48" s="62"/>
      <c r="U48" s="63" t="s">
        <v>9653</v>
      </c>
    </row>
    <row r="49" spans="1:21" s="70" customFormat="1" ht="28.8">
      <c r="A49" s="60" t="str">
        <f t="shared" si="5"/>
        <v xml:space="preserve"> Judicial en la Constitución.</v>
      </c>
      <c r="B49" s="39" t="str">
        <f t="shared" si="6"/>
        <v>34CE</v>
      </c>
      <c r="C49" s="60" t="str">
        <f t="shared" si="7"/>
        <v>O1O34</v>
      </c>
      <c r="D49" s="60" t="s">
        <v>7879</v>
      </c>
      <c r="E49" s="60" t="s">
        <v>7878</v>
      </c>
      <c r="F49" s="58" t="s">
        <v>24717</v>
      </c>
      <c r="G49" s="58" t="str">
        <f t="shared" si="8"/>
        <v>O34</v>
      </c>
      <c r="H49" s="59">
        <v>34</v>
      </c>
      <c r="I49" s="58" t="str">
        <f t="shared" si="9"/>
        <v>O1</v>
      </c>
      <c r="J49" s="60">
        <v>1</v>
      </c>
      <c r="K49" s="61" t="s">
        <v>9652</v>
      </c>
      <c r="L49" s="61" t="s">
        <v>544</v>
      </c>
      <c r="M49" s="61" t="s">
        <v>9651</v>
      </c>
      <c r="N49" s="61" t="s">
        <v>9650</v>
      </c>
      <c r="O49" s="61" t="s">
        <v>9648</v>
      </c>
      <c r="P49" s="61" t="s">
        <v>9649</v>
      </c>
      <c r="Q49" s="62"/>
      <c r="R49" s="62">
        <v>3</v>
      </c>
      <c r="S49" s="62"/>
      <c r="T49" s="62"/>
      <c r="U49" s="63" t="s">
        <v>9647</v>
      </c>
    </row>
    <row r="50" spans="1:21" s="70" customFormat="1" ht="43.2">
      <c r="A50" s="60" t="str">
        <f t="shared" si="5"/>
        <v xml:space="preserve"> la normativa constitucional.</v>
      </c>
      <c r="B50" s="39" t="str">
        <f t="shared" si="6"/>
        <v>35CE</v>
      </c>
      <c r="C50" s="73" t="str">
        <f t="shared" si="7"/>
        <v>O1O35</v>
      </c>
      <c r="D50" s="73" t="s">
        <v>7879</v>
      </c>
      <c r="E50" s="73" t="s">
        <v>7878</v>
      </c>
      <c r="F50" s="71" t="s">
        <v>24717</v>
      </c>
      <c r="G50" s="71" t="str">
        <f t="shared" si="8"/>
        <v>O35</v>
      </c>
      <c r="H50" s="72">
        <v>35</v>
      </c>
      <c r="I50" s="71" t="str">
        <f t="shared" si="9"/>
        <v>O1</v>
      </c>
      <c r="J50" s="73">
        <v>1</v>
      </c>
      <c r="K50" s="74" t="s">
        <v>9646</v>
      </c>
      <c r="L50" s="74" t="s">
        <v>543</v>
      </c>
      <c r="M50" s="74" t="s">
        <v>7956</v>
      </c>
      <c r="N50" s="74" t="s">
        <v>7953</v>
      </c>
      <c r="O50" s="74" t="s">
        <v>9645</v>
      </c>
      <c r="P50" s="74" t="s">
        <v>9644</v>
      </c>
      <c r="Q50" s="75"/>
      <c r="R50" s="75">
        <v>2</v>
      </c>
      <c r="S50" s="75"/>
      <c r="T50" s="75"/>
      <c r="U50" s="76" t="s">
        <v>9643</v>
      </c>
    </row>
    <row r="51" spans="1:21" s="103" customFormat="1" ht="129.6">
      <c r="A51" s="60" t="str">
        <f t="shared" si="5"/>
        <v xml:space="preserve"> la obligación de reparación.</v>
      </c>
      <c r="B51" s="39" t="str">
        <f t="shared" si="6"/>
        <v>36CE</v>
      </c>
      <c r="C51" s="73" t="str">
        <f t="shared" si="7"/>
        <v>O1O36</v>
      </c>
      <c r="D51" s="73" t="s">
        <v>7879</v>
      </c>
      <c r="E51" s="73" t="s">
        <v>7878</v>
      </c>
      <c r="F51" s="71" t="s">
        <v>24717</v>
      </c>
      <c r="G51" s="71" t="str">
        <f t="shared" si="8"/>
        <v>O36</v>
      </c>
      <c r="H51" s="72">
        <v>36</v>
      </c>
      <c r="I51" s="71" t="str">
        <f t="shared" si="9"/>
        <v>O1</v>
      </c>
      <c r="J51" s="73">
        <v>1</v>
      </c>
      <c r="K51" s="74" t="s">
        <v>9642</v>
      </c>
      <c r="L51" s="74" t="s">
        <v>1388</v>
      </c>
      <c r="M51" s="74" t="s">
        <v>7925</v>
      </c>
      <c r="N51" s="74" t="s">
        <v>9641</v>
      </c>
      <c r="O51" s="74" t="s">
        <v>9640</v>
      </c>
      <c r="P51" s="74" t="s">
        <v>9639</v>
      </c>
      <c r="Q51" s="75"/>
      <c r="R51" s="75">
        <v>4</v>
      </c>
      <c r="S51" s="75"/>
      <c r="T51" s="75"/>
      <c r="U51" s="76" t="s">
        <v>9638</v>
      </c>
    </row>
    <row r="52" spans="1:21" s="103" customFormat="1" ht="57.6">
      <c r="A52" s="60" t="str">
        <f t="shared" si="5"/>
        <v xml:space="preserve"> la opción correcta sea la B.</v>
      </c>
      <c r="B52" s="39" t="str">
        <f t="shared" si="6"/>
        <v>37CE</v>
      </c>
      <c r="C52" s="73" t="str">
        <f t="shared" si="7"/>
        <v>O1O37</v>
      </c>
      <c r="D52" s="73" t="s">
        <v>7879</v>
      </c>
      <c r="E52" s="73" t="s">
        <v>7878</v>
      </c>
      <c r="F52" s="71" t="s">
        <v>24717</v>
      </c>
      <c r="G52" s="71" t="str">
        <f t="shared" si="8"/>
        <v>O37</v>
      </c>
      <c r="H52" s="72">
        <v>37</v>
      </c>
      <c r="I52" s="71" t="str">
        <f t="shared" si="9"/>
        <v>O1</v>
      </c>
      <c r="J52" s="73">
        <v>1</v>
      </c>
      <c r="K52" s="74" t="s">
        <v>9637</v>
      </c>
      <c r="L52" s="74" t="s">
        <v>524</v>
      </c>
      <c r="M52" s="74" t="s">
        <v>9636</v>
      </c>
      <c r="N52" s="74" t="s">
        <v>9633</v>
      </c>
      <c r="O52" s="74" t="s">
        <v>9635</v>
      </c>
      <c r="P52" s="74" t="s">
        <v>9634</v>
      </c>
      <c r="Q52" s="75"/>
      <c r="R52" s="75">
        <v>2</v>
      </c>
      <c r="S52" s="75"/>
      <c r="T52" s="75"/>
      <c r="U52" s="76" t="s">
        <v>9632</v>
      </c>
    </row>
    <row r="53" spans="1:21" s="103" customFormat="1" ht="43.2">
      <c r="A53" s="60" t="str">
        <f t="shared" si="5"/>
        <v xml:space="preserve"> la opción correcta sea la B.</v>
      </c>
      <c r="B53" s="39" t="str">
        <f t="shared" si="6"/>
        <v>38CE</v>
      </c>
      <c r="C53" s="73" t="str">
        <f t="shared" si="7"/>
        <v>O1O38</v>
      </c>
      <c r="D53" s="73" t="s">
        <v>7879</v>
      </c>
      <c r="E53" s="73" t="s">
        <v>7878</v>
      </c>
      <c r="F53" s="71" t="s">
        <v>24717</v>
      </c>
      <c r="G53" s="71" t="str">
        <f t="shared" si="8"/>
        <v>O38</v>
      </c>
      <c r="H53" s="72">
        <v>38</v>
      </c>
      <c r="I53" s="71" t="str">
        <f t="shared" si="9"/>
        <v>O1</v>
      </c>
      <c r="J53" s="73">
        <v>1</v>
      </c>
      <c r="K53" s="74" t="s">
        <v>9631</v>
      </c>
      <c r="L53" s="74" t="s">
        <v>543</v>
      </c>
      <c r="M53" s="74" t="s">
        <v>9630</v>
      </c>
      <c r="N53" s="74" t="s">
        <v>8138</v>
      </c>
      <c r="O53" s="74" t="s">
        <v>9629</v>
      </c>
      <c r="P53" s="74" t="s">
        <v>9628</v>
      </c>
      <c r="Q53" s="75"/>
      <c r="R53" s="75">
        <v>2</v>
      </c>
      <c r="S53" s="75"/>
      <c r="T53" s="75"/>
      <c r="U53" s="76" t="s">
        <v>9627</v>
      </c>
    </row>
    <row r="54" spans="1:21" s="103" customFormat="1" ht="43.2">
      <c r="A54" s="60" t="str">
        <f t="shared" si="5"/>
        <v xml:space="preserve"> la tutela judicial efectiva.</v>
      </c>
      <c r="B54" s="39" t="str">
        <f t="shared" si="6"/>
        <v>40CE</v>
      </c>
      <c r="C54" s="73" t="str">
        <f t="shared" si="7"/>
        <v>O1O40</v>
      </c>
      <c r="D54" s="73" t="s">
        <v>7879</v>
      </c>
      <c r="E54" s="73" t="s">
        <v>7878</v>
      </c>
      <c r="F54" s="71" t="s">
        <v>24717</v>
      </c>
      <c r="G54" s="71" t="str">
        <f t="shared" si="8"/>
        <v>O40</v>
      </c>
      <c r="H54" s="72">
        <v>40</v>
      </c>
      <c r="I54" s="71" t="str">
        <f t="shared" si="9"/>
        <v>O1</v>
      </c>
      <c r="J54" s="73">
        <v>1</v>
      </c>
      <c r="K54" s="76" t="s">
        <v>86</v>
      </c>
      <c r="L54" s="72" t="s">
        <v>524</v>
      </c>
      <c r="M54" s="72" t="s">
        <v>87</v>
      </c>
      <c r="N54" s="72" t="s">
        <v>88</v>
      </c>
      <c r="O54" s="72" t="s">
        <v>89</v>
      </c>
      <c r="P54" s="72" t="s">
        <v>90</v>
      </c>
      <c r="Q54" s="75"/>
      <c r="R54" s="75">
        <v>2</v>
      </c>
      <c r="S54" s="75"/>
      <c r="T54" s="75"/>
      <c r="U54" s="76" t="s">
        <v>9625</v>
      </c>
    </row>
    <row r="55" spans="1:21" s="103" customFormat="1" ht="43.2">
      <c r="A55" s="60" t="str">
        <f t="shared" si="5"/>
        <v xml:space="preserve"> la tutela judicial efectiva.</v>
      </c>
      <c r="B55" s="39" t="str">
        <f t="shared" si="6"/>
        <v>41CE</v>
      </c>
      <c r="C55" s="73" t="str">
        <f t="shared" si="7"/>
        <v>O1O41</v>
      </c>
      <c r="D55" s="73" t="s">
        <v>7879</v>
      </c>
      <c r="E55" s="73" t="s">
        <v>7878</v>
      </c>
      <c r="F55" s="71" t="s">
        <v>24717</v>
      </c>
      <c r="G55" s="71" t="str">
        <f t="shared" si="8"/>
        <v>O41</v>
      </c>
      <c r="H55" s="72">
        <v>41</v>
      </c>
      <c r="I55" s="71" t="str">
        <f t="shared" si="9"/>
        <v>O1</v>
      </c>
      <c r="J55" s="73">
        <v>1</v>
      </c>
      <c r="K55" s="74" t="s">
        <v>9624</v>
      </c>
      <c r="L55" s="74" t="s">
        <v>1388</v>
      </c>
      <c r="M55" s="74" t="s">
        <v>9623</v>
      </c>
      <c r="N55" s="74" t="s">
        <v>9622</v>
      </c>
      <c r="O55" s="74" t="s">
        <v>9621</v>
      </c>
      <c r="P55" s="74" t="s">
        <v>9620</v>
      </c>
      <c r="Q55" s="75"/>
      <c r="R55" s="75">
        <v>4</v>
      </c>
      <c r="S55" s="75"/>
      <c r="T55" s="75"/>
      <c r="U55" s="76" t="s">
        <v>9619</v>
      </c>
    </row>
    <row r="56" spans="1:21" s="103" customFormat="1" ht="57.6">
      <c r="A56" s="60" t="str">
        <f t="shared" si="5"/>
        <v xml:space="preserve"> las de carácter paramilitar.</v>
      </c>
      <c r="B56" s="39" t="str">
        <f t="shared" si="6"/>
        <v>42CE</v>
      </c>
      <c r="C56" s="73" t="str">
        <f t="shared" si="7"/>
        <v>O1O42</v>
      </c>
      <c r="D56" s="73" t="s">
        <v>7879</v>
      </c>
      <c r="E56" s="73" t="s">
        <v>7878</v>
      </c>
      <c r="F56" s="71" t="s">
        <v>24717</v>
      </c>
      <c r="G56" s="71" t="str">
        <f t="shared" si="8"/>
        <v>O42</v>
      </c>
      <c r="H56" s="72">
        <v>42</v>
      </c>
      <c r="I56" s="71" t="str">
        <f t="shared" si="9"/>
        <v>O1</v>
      </c>
      <c r="J56" s="73">
        <v>1</v>
      </c>
      <c r="K56" s="74" t="s">
        <v>9618</v>
      </c>
      <c r="L56" s="74" t="s">
        <v>544</v>
      </c>
      <c r="M56" s="74" t="s">
        <v>7953</v>
      </c>
      <c r="N56" s="74" t="s">
        <v>9617</v>
      </c>
      <c r="O56" s="74" t="s">
        <v>9615</v>
      </c>
      <c r="P56" s="74" t="s">
        <v>9616</v>
      </c>
      <c r="Q56" s="75"/>
      <c r="R56" s="75">
        <v>3</v>
      </c>
      <c r="S56" s="75"/>
      <c r="T56" s="75"/>
      <c r="U56" s="76" t="s">
        <v>9614</v>
      </c>
    </row>
    <row r="57" spans="1:21" s="103" customFormat="1" ht="43.2">
      <c r="A57" s="60" t="str">
        <f t="shared" si="5"/>
        <v xml:space="preserve"> libertad, no una obligación.</v>
      </c>
      <c r="B57" s="39" t="str">
        <f t="shared" si="6"/>
        <v>43CE</v>
      </c>
      <c r="C57" s="73" t="str">
        <f t="shared" si="7"/>
        <v>O1O43</v>
      </c>
      <c r="D57" s="73" t="s">
        <v>7879</v>
      </c>
      <c r="E57" s="73" t="s">
        <v>7878</v>
      </c>
      <c r="F57" s="71" t="s">
        <v>24717</v>
      </c>
      <c r="G57" s="71" t="str">
        <f t="shared" si="8"/>
        <v>O43</v>
      </c>
      <c r="H57" s="72">
        <v>43</v>
      </c>
      <c r="I57" s="71" t="str">
        <f t="shared" si="9"/>
        <v>O1</v>
      </c>
      <c r="J57" s="73">
        <v>1</v>
      </c>
      <c r="K57" s="74" t="s">
        <v>9613</v>
      </c>
      <c r="L57" s="74" t="s">
        <v>543</v>
      </c>
      <c r="M57" s="74" t="s">
        <v>7953</v>
      </c>
      <c r="N57" s="74" t="s">
        <v>7956</v>
      </c>
      <c r="O57" s="74" t="s">
        <v>9612</v>
      </c>
      <c r="P57" s="74" t="s">
        <v>9611</v>
      </c>
      <c r="Q57" s="75"/>
      <c r="R57" s="75">
        <v>2</v>
      </c>
      <c r="S57" s="75"/>
      <c r="T57" s="75"/>
      <c r="U57" s="76" t="s">
        <v>9610</v>
      </c>
    </row>
    <row r="58" spans="1:21" s="103" customFormat="1" ht="57.6">
      <c r="A58" s="60" t="str">
        <f t="shared" si="5"/>
        <v xml:space="preserve"> mencionada en este contexto.</v>
      </c>
      <c r="B58" s="39" t="str">
        <f t="shared" si="6"/>
        <v>44CE</v>
      </c>
      <c r="C58" s="73" t="str">
        <f t="shared" si="7"/>
        <v>O1O44</v>
      </c>
      <c r="D58" s="73" t="s">
        <v>7879</v>
      </c>
      <c r="E58" s="73" t="s">
        <v>7878</v>
      </c>
      <c r="F58" s="71" t="s">
        <v>24717</v>
      </c>
      <c r="G58" s="71" t="str">
        <f t="shared" si="8"/>
        <v>O44</v>
      </c>
      <c r="H58" s="72">
        <v>44</v>
      </c>
      <c r="I58" s="71" t="str">
        <f t="shared" si="9"/>
        <v>O1</v>
      </c>
      <c r="J58" s="73">
        <v>1</v>
      </c>
      <c r="K58" s="74" t="s">
        <v>9609</v>
      </c>
      <c r="L58" s="74" t="s">
        <v>544</v>
      </c>
      <c r="M58" s="74" t="s">
        <v>9608</v>
      </c>
      <c r="N58" s="74" t="s">
        <v>9607</v>
      </c>
      <c r="O58" s="74" t="s">
        <v>9605</v>
      </c>
      <c r="P58" s="74" t="s">
        <v>9606</v>
      </c>
      <c r="Q58" s="75"/>
      <c r="R58" s="75">
        <v>3</v>
      </c>
      <c r="S58" s="75"/>
      <c r="T58" s="75"/>
      <c r="U58" s="76" t="s">
        <v>9604</v>
      </c>
    </row>
    <row r="59" spans="1:21" s="103" customFormat="1" ht="57.6">
      <c r="A59" s="60" t="str">
        <f t="shared" si="5"/>
        <v xml:space="preserve"> mencionado en este contexto.</v>
      </c>
      <c r="B59" s="39" t="str">
        <f t="shared" si="6"/>
        <v>45CE</v>
      </c>
      <c r="C59" s="73" t="str">
        <f t="shared" si="7"/>
        <v>O1O45</v>
      </c>
      <c r="D59" s="73" t="s">
        <v>7879</v>
      </c>
      <c r="E59" s="73" t="s">
        <v>7878</v>
      </c>
      <c r="F59" s="71" t="s">
        <v>24717</v>
      </c>
      <c r="G59" s="71" t="str">
        <f t="shared" si="8"/>
        <v>O45</v>
      </c>
      <c r="H59" s="72">
        <v>45</v>
      </c>
      <c r="I59" s="71" t="str">
        <f t="shared" si="9"/>
        <v>O1</v>
      </c>
      <c r="J59" s="73">
        <v>1</v>
      </c>
      <c r="K59" s="74" t="s">
        <v>9603</v>
      </c>
      <c r="L59" s="74" t="s">
        <v>544</v>
      </c>
      <c r="M59" s="74" t="s">
        <v>9602</v>
      </c>
      <c r="N59" s="74" t="s">
        <v>9601</v>
      </c>
      <c r="O59" s="74" t="s">
        <v>9599</v>
      </c>
      <c r="P59" s="74" t="s">
        <v>9600</v>
      </c>
      <c r="Q59" s="75"/>
      <c r="R59" s="75">
        <v>3</v>
      </c>
      <c r="S59" s="75"/>
      <c r="T59" s="75"/>
      <c r="U59" s="76" t="s">
        <v>9598</v>
      </c>
    </row>
    <row r="60" spans="1:21" s="103" customFormat="1" ht="43.2">
      <c r="A60" s="60" t="str">
        <f t="shared" si="5"/>
        <v xml:space="preserve"> no es el factor garantizado.</v>
      </c>
      <c r="B60" s="39" t="str">
        <f t="shared" si="6"/>
        <v>46CE</v>
      </c>
      <c r="C60" s="73" t="str">
        <f t="shared" si="7"/>
        <v>O1O46</v>
      </c>
      <c r="D60" s="73" t="s">
        <v>7879</v>
      </c>
      <c r="E60" s="73" t="s">
        <v>7878</v>
      </c>
      <c r="F60" s="71" t="s">
        <v>24717</v>
      </c>
      <c r="G60" s="71" t="str">
        <f t="shared" si="8"/>
        <v>O46</v>
      </c>
      <c r="H60" s="72">
        <v>46</v>
      </c>
      <c r="I60" s="71" t="str">
        <f t="shared" si="9"/>
        <v>O1</v>
      </c>
      <c r="J60" s="73">
        <v>1</v>
      </c>
      <c r="K60" s="74" t="s">
        <v>9597</v>
      </c>
      <c r="L60" s="74" t="s">
        <v>544</v>
      </c>
      <c r="M60" s="74" t="s">
        <v>9596</v>
      </c>
      <c r="N60" s="74" t="s">
        <v>9595</v>
      </c>
      <c r="O60" s="74" t="s">
        <v>9593</v>
      </c>
      <c r="P60" s="74" t="s">
        <v>9594</v>
      </c>
      <c r="Q60" s="75"/>
      <c r="R60" s="75">
        <v>3</v>
      </c>
      <c r="S60" s="75"/>
      <c r="T60" s="75"/>
      <c r="U60" s="76" t="s">
        <v>9592</v>
      </c>
    </row>
    <row r="61" spans="1:21" s="103" customFormat="1" ht="43.2">
      <c r="A61" s="60" t="str">
        <f t="shared" si="5"/>
        <v xml:space="preserve"> no la ostentan directamente.</v>
      </c>
      <c r="B61" s="39" t="str">
        <f t="shared" si="6"/>
        <v>47CE</v>
      </c>
      <c r="C61" s="73" t="str">
        <f t="shared" si="7"/>
        <v>O1O47</v>
      </c>
      <c r="D61" s="73" t="s">
        <v>7879</v>
      </c>
      <c r="E61" s="73" t="s">
        <v>7878</v>
      </c>
      <c r="F61" s="71" t="s">
        <v>24717</v>
      </c>
      <c r="G61" s="71" t="str">
        <f t="shared" si="8"/>
        <v>O47</v>
      </c>
      <c r="H61" s="72">
        <v>47</v>
      </c>
      <c r="I61" s="71" t="str">
        <f t="shared" si="9"/>
        <v>O1</v>
      </c>
      <c r="J61" s="73">
        <v>1</v>
      </c>
      <c r="K61" s="76" t="s">
        <v>1088</v>
      </c>
      <c r="L61" s="72" t="s">
        <v>1387</v>
      </c>
      <c r="M61" s="72" t="s">
        <v>1121</v>
      </c>
      <c r="N61" s="72" t="s">
        <v>1122</v>
      </c>
      <c r="O61" s="72" t="s">
        <v>1123</v>
      </c>
      <c r="P61" s="72" t="s">
        <v>1124</v>
      </c>
      <c r="Q61" s="75"/>
      <c r="R61" s="75">
        <v>1</v>
      </c>
      <c r="S61" s="75"/>
      <c r="T61" s="75"/>
      <c r="U61" s="76" t="s">
        <v>9591</v>
      </c>
    </row>
    <row r="62" spans="1:21" s="103" customFormat="1" ht="43.2">
      <c r="A62" s="60" t="str">
        <f t="shared" si="5"/>
        <v xml:space="preserve"> número erróneo de capítulos.</v>
      </c>
      <c r="B62" s="39" t="str">
        <f t="shared" si="6"/>
        <v>48CE</v>
      </c>
      <c r="C62" s="73" t="str">
        <f t="shared" si="7"/>
        <v>O1O48</v>
      </c>
      <c r="D62" s="73" t="s">
        <v>7879</v>
      </c>
      <c r="E62" s="73" t="s">
        <v>7878</v>
      </c>
      <c r="F62" s="71" t="s">
        <v>24717</v>
      </c>
      <c r="G62" s="71" t="str">
        <f t="shared" si="8"/>
        <v>O48</v>
      </c>
      <c r="H62" s="72">
        <v>48</v>
      </c>
      <c r="I62" s="71" t="str">
        <f t="shared" si="9"/>
        <v>O1</v>
      </c>
      <c r="J62" s="73">
        <v>1</v>
      </c>
      <c r="K62" s="76" t="s">
        <v>9590</v>
      </c>
      <c r="L62" s="72" t="s">
        <v>523</v>
      </c>
      <c r="M62" s="72">
        <v>2</v>
      </c>
      <c r="N62" s="72">
        <v>5</v>
      </c>
      <c r="O62" s="72">
        <v>3</v>
      </c>
      <c r="P62" s="72">
        <v>4</v>
      </c>
      <c r="Q62" s="75"/>
      <c r="R62" s="75">
        <v>3</v>
      </c>
      <c r="S62" s="75"/>
      <c r="T62" s="75"/>
      <c r="U62" s="76" t="s">
        <v>9589</v>
      </c>
    </row>
    <row r="63" spans="1:21" s="103" customFormat="1" ht="43.2">
      <c r="A63" s="60" t="str">
        <f t="shared" si="5"/>
        <v xml:space="preserve"> oficial de entrada en vigor.</v>
      </c>
      <c r="B63" s="39" t="str">
        <f t="shared" si="6"/>
        <v>49CE</v>
      </c>
      <c r="C63" s="73" t="str">
        <f t="shared" si="7"/>
        <v>O1O49</v>
      </c>
      <c r="D63" s="73" t="s">
        <v>7879</v>
      </c>
      <c r="E63" s="73" t="s">
        <v>7878</v>
      </c>
      <c r="F63" s="71" t="s">
        <v>24717</v>
      </c>
      <c r="G63" s="71" t="str">
        <f t="shared" si="8"/>
        <v>O49</v>
      </c>
      <c r="H63" s="72">
        <v>49</v>
      </c>
      <c r="I63" s="71" t="str">
        <f t="shared" si="9"/>
        <v>O1</v>
      </c>
      <c r="J63" s="73">
        <v>1</v>
      </c>
      <c r="K63" s="76" t="s">
        <v>101</v>
      </c>
      <c r="L63" s="72" t="s">
        <v>522</v>
      </c>
      <c r="M63" s="72" t="s">
        <v>102</v>
      </c>
      <c r="N63" s="72" t="s">
        <v>103</v>
      </c>
      <c r="O63" s="72" t="s">
        <v>104</v>
      </c>
      <c r="P63" s="72" t="s">
        <v>7732</v>
      </c>
      <c r="Q63" s="75"/>
      <c r="R63" s="75">
        <v>4</v>
      </c>
      <c r="S63" s="75"/>
      <c r="T63" s="75"/>
      <c r="U63" s="76" t="s">
        <v>9588</v>
      </c>
    </row>
    <row r="64" spans="1:21" s="83" customFormat="1" ht="100.8">
      <c r="A64" s="60" t="str">
        <f t="shared" si="5"/>
        <v xml:space="preserve"> otros requisitos necesarios.</v>
      </c>
      <c r="B64" s="39" t="str">
        <f t="shared" si="6"/>
        <v>50CE</v>
      </c>
      <c r="C64" s="128" t="str">
        <f t="shared" si="7"/>
        <v>O1O50</v>
      </c>
      <c r="D64" s="128" t="s">
        <v>7879</v>
      </c>
      <c r="E64" s="128" t="s">
        <v>7878</v>
      </c>
      <c r="F64" s="105" t="s">
        <v>24717</v>
      </c>
      <c r="G64" s="105" t="str">
        <f t="shared" si="8"/>
        <v>O50</v>
      </c>
      <c r="H64" s="106">
        <v>50</v>
      </c>
      <c r="I64" s="105" t="str">
        <f t="shared" si="9"/>
        <v>O1</v>
      </c>
      <c r="J64" s="128">
        <v>1</v>
      </c>
      <c r="K64" s="117" t="s">
        <v>9587</v>
      </c>
      <c r="L64" s="117" t="s">
        <v>9586</v>
      </c>
      <c r="M64" s="117" t="s">
        <v>9585</v>
      </c>
      <c r="N64" s="117" t="s">
        <v>9584</v>
      </c>
      <c r="O64" s="117" t="s">
        <v>9583</v>
      </c>
      <c r="P64" s="117" t="s">
        <v>9582</v>
      </c>
      <c r="Q64" s="116"/>
      <c r="R64" s="116">
        <v>4</v>
      </c>
      <c r="S64" s="116"/>
      <c r="T64" s="116"/>
      <c r="U64" s="95" t="s">
        <v>9581</v>
      </c>
    </row>
    <row r="65" spans="1:21" s="83" customFormat="1" ht="57.6">
      <c r="A65" s="60" t="str">
        <f t="shared" si="5"/>
        <v xml:space="preserve"> para la privación de bienes.</v>
      </c>
      <c r="B65" s="39" t="str">
        <f t="shared" si="6"/>
        <v>51CE</v>
      </c>
      <c r="C65" s="128" t="str">
        <f t="shared" si="7"/>
        <v>O1O51</v>
      </c>
      <c r="D65" s="128" t="s">
        <v>7879</v>
      </c>
      <c r="E65" s="128" t="s">
        <v>7878</v>
      </c>
      <c r="F65" s="105" t="s">
        <v>24717</v>
      </c>
      <c r="G65" s="105" t="str">
        <f t="shared" si="8"/>
        <v>O51</v>
      </c>
      <c r="H65" s="106">
        <v>51</v>
      </c>
      <c r="I65" s="105" t="str">
        <f t="shared" si="9"/>
        <v>O1</v>
      </c>
      <c r="J65" s="128">
        <v>1</v>
      </c>
      <c r="K65" s="117" t="s">
        <v>9580</v>
      </c>
      <c r="L65" s="117" t="s">
        <v>544</v>
      </c>
      <c r="M65" s="117" t="s">
        <v>9579</v>
      </c>
      <c r="N65" s="117" t="s">
        <v>9578</v>
      </c>
      <c r="O65" s="117" t="s">
        <v>9576</v>
      </c>
      <c r="P65" s="117" t="s">
        <v>9577</v>
      </c>
      <c r="Q65" s="116"/>
      <c r="R65" s="116">
        <v>3</v>
      </c>
      <c r="S65" s="116"/>
      <c r="T65" s="116"/>
      <c r="U65" s="95" t="s">
        <v>9575</v>
      </c>
    </row>
    <row r="66" spans="1:21" s="83" customFormat="1" ht="41.4">
      <c r="A66" s="60" t="str">
        <f t="shared" ref="A66:A129" si="10">RIGHT(U66,29)</f>
        <v xml:space="preserve"> porque limitan este derecho.</v>
      </c>
      <c r="B66" s="39" t="str">
        <f t="shared" ref="B66:B129" si="11">H66&amp;F66</f>
        <v>52CE</v>
      </c>
      <c r="C66" s="128" t="str">
        <f t="shared" ref="C66:C129" si="12">I66&amp;G66</f>
        <v>O1O52</v>
      </c>
      <c r="D66" s="128" t="s">
        <v>7879</v>
      </c>
      <c r="E66" s="128" t="s">
        <v>7878</v>
      </c>
      <c r="F66" s="105" t="s">
        <v>24717</v>
      </c>
      <c r="G66" s="105" t="str">
        <f t="shared" ref="G66:G129" si="13">IF(H66&lt;9,"OO",IF(H66&lt;99,"O",""))&amp;H66</f>
        <v>O52</v>
      </c>
      <c r="H66" s="106">
        <v>52</v>
      </c>
      <c r="I66" s="105" t="str">
        <f t="shared" ref="I66:I129" si="14">IF(J66&lt;9,"O","")&amp;J66</f>
        <v>O1</v>
      </c>
      <c r="J66" s="128">
        <v>1</v>
      </c>
      <c r="K66" s="117" t="s">
        <v>9574</v>
      </c>
      <c r="L66" s="117" t="s">
        <v>544</v>
      </c>
      <c r="M66" s="117" t="s">
        <v>9573</v>
      </c>
      <c r="N66" s="117" t="s">
        <v>9572</v>
      </c>
      <c r="O66" s="117" t="s">
        <v>9570</v>
      </c>
      <c r="P66" s="117" t="s">
        <v>9571</v>
      </c>
      <c r="Q66" s="116"/>
      <c r="R66" s="116">
        <v>3</v>
      </c>
      <c r="S66" s="116"/>
      <c r="T66" s="116"/>
      <c r="U66" s="95" t="s">
        <v>9569</v>
      </c>
    </row>
    <row r="67" spans="1:21" s="83" customFormat="1" ht="100.8">
      <c r="A67" s="60" t="str">
        <f t="shared" si="10"/>
        <v xml:space="preserve"> previsión ni el tratamiento.</v>
      </c>
      <c r="B67" s="39" t="str">
        <f t="shared" si="11"/>
        <v>53CE</v>
      </c>
      <c r="C67" s="128" t="str">
        <f t="shared" si="12"/>
        <v>O1O53</v>
      </c>
      <c r="D67" s="128" t="s">
        <v>7879</v>
      </c>
      <c r="E67" s="128" t="s">
        <v>7878</v>
      </c>
      <c r="F67" s="105" t="s">
        <v>24717</v>
      </c>
      <c r="G67" s="105" t="str">
        <f t="shared" si="13"/>
        <v>O53</v>
      </c>
      <c r="H67" s="106">
        <v>53</v>
      </c>
      <c r="I67" s="105" t="str">
        <f t="shared" si="14"/>
        <v>O1</v>
      </c>
      <c r="J67" s="128">
        <v>1</v>
      </c>
      <c r="K67" s="117" t="s">
        <v>9568</v>
      </c>
      <c r="L67" s="117" t="s">
        <v>1388</v>
      </c>
      <c r="M67" s="117" t="s">
        <v>9567</v>
      </c>
      <c r="N67" s="117" t="s">
        <v>9566</v>
      </c>
      <c r="O67" s="117" t="s">
        <v>9565</v>
      </c>
      <c r="P67" s="117" t="s">
        <v>9564</v>
      </c>
      <c r="Q67" s="116"/>
      <c r="R67" s="116">
        <v>4</v>
      </c>
      <c r="S67" s="116"/>
      <c r="T67" s="116"/>
      <c r="U67" s="95" t="s">
        <v>9563</v>
      </c>
    </row>
    <row r="68" spans="1:21" s="83" customFormat="1" ht="72">
      <c r="A68" s="60" t="str">
        <f t="shared" si="10"/>
        <v xml:space="preserve"> principios constitucionales.</v>
      </c>
      <c r="B68" s="39" t="str">
        <f t="shared" si="11"/>
        <v>55CE</v>
      </c>
      <c r="C68" s="128" t="str">
        <f t="shared" si="12"/>
        <v>O1O55</v>
      </c>
      <c r="D68" s="128" t="s">
        <v>7879</v>
      </c>
      <c r="E68" s="128" t="s">
        <v>7878</v>
      </c>
      <c r="F68" s="105" t="s">
        <v>24717</v>
      </c>
      <c r="G68" s="105" t="str">
        <f t="shared" si="13"/>
        <v>O55</v>
      </c>
      <c r="H68" s="106">
        <v>55</v>
      </c>
      <c r="I68" s="105" t="str">
        <f t="shared" si="14"/>
        <v>O1</v>
      </c>
      <c r="J68" s="128">
        <v>1</v>
      </c>
      <c r="K68" s="117" t="s">
        <v>9561</v>
      </c>
      <c r="L68" s="117" t="s">
        <v>543</v>
      </c>
      <c r="M68" s="117" t="s">
        <v>9560</v>
      </c>
      <c r="N68" s="117" t="s">
        <v>9557</v>
      </c>
      <c r="O68" s="117" t="s">
        <v>9559</v>
      </c>
      <c r="P68" s="117" t="s">
        <v>9558</v>
      </c>
      <c r="Q68" s="116"/>
      <c r="R68" s="116">
        <v>2</v>
      </c>
      <c r="S68" s="116"/>
      <c r="T68" s="116"/>
      <c r="U68" s="95" t="s">
        <v>9556</v>
      </c>
    </row>
    <row r="69" spans="1:21" s="83" customFormat="1" ht="43.2">
      <c r="A69" s="60" t="str">
        <f t="shared" si="10"/>
        <v xml:space="preserve"> puede imponer la afiliación.</v>
      </c>
      <c r="B69" s="39" t="str">
        <f t="shared" si="11"/>
        <v>57CE</v>
      </c>
      <c r="C69" s="128" t="str">
        <f t="shared" si="12"/>
        <v>O1O57</v>
      </c>
      <c r="D69" s="128" t="s">
        <v>7879</v>
      </c>
      <c r="E69" s="128" t="s">
        <v>7878</v>
      </c>
      <c r="F69" s="105" t="s">
        <v>24717</v>
      </c>
      <c r="G69" s="105" t="str">
        <f t="shared" si="13"/>
        <v>O57</v>
      </c>
      <c r="H69" s="106">
        <v>57</v>
      </c>
      <c r="I69" s="105" t="str">
        <f t="shared" si="14"/>
        <v>O1</v>
      </c>
      <c r="J69" s="128">
        <v>1</v>
      </c>
      <c r="K69" s="117" t="s">
        <v>9549</v>
      </c>
      <c r="L69" s="117" t="s">
        <v>1388</v>
      </c>
      <c r="M69" s="117" t="s">
        <v>9548</v>
      </c>
      <c r="N69" s="117" t="s">
        <v>9547</v>
      </c>
      <c r="O69" s="117" t="s">
        <v>9546</v>
      </c>
      <c r="P69" s="117" t="s">
        <v>9545</v>
      </c>
      <c r="Q69" s="116"/>
      <c r="R69" s="116">
        <v>4</v>
      </c>
      <c r="S69" s="116"/>
      <c r="T69" s="116"/>
      <c r="U69" s="95" t="s">
        <v>9544</v>
      </c>
    </row>
    <row r="70" spans="1:21" s="83" customFormat="1" ht="57.6">
      <c r="A70" s="60" t="str">
        <f t="shared" si="10"/>
        <v xml:space="preserve"> que establece estos valores.</v>
      </c>
      <c r="B70" s="39" t="str">
        <f t="shared" si="11"/>
        <v>58CE</v>
      </c>
      <c r="C70" s="128" t="str">
        <f t="shared" si="12"/>
        <v>O1O58</v>
      </c>
      <c r="D70" s="128" t="s">
        <v>7879</v>
      </c>
      <c r="E70" s="128" t="s">
        <v>7878</v>
      </c>
      <c r="F70" s="105" t="s">
        <v>24717</v>
      </c>
      <c r="G70" s="105" t="str">
        <f t="shared" si="13"/>
        <v>O58</v>
      </c>
      <c r="H70" s="106">
        <v>58</v>
      </c>
      <c r="I70" s="105" t="str">
        <f t="shared" si="14"/>
        <v>O1</v>
      </c>
      <c r="J70" s="128">
        <v>1</v>
      </c>
      <c r="K70" s="95" t="s">
        <v>315</v>
      </c>
      <c r="L70" s="106" t="s">
        <v>1387</v>
      </c>
      <c r="M70" s="106" t="s">
        <v>355</v>
      </c>
      <c r="N70" s="106" t="s">
        <v>356</v>
      </c>
      <c r="O70" s="106" t="s">
        <v>147</v>
      </c>
      <c r="P70" s="106" t="s">
        <v>357</v>
      </c>
      <c r="Q70" s="116"/>
      <c r="R70" s="116">
        <v>1</v>
      </c>
      <c r="S70" s="116"/>
      <c r="T70" s="116"/>
      <c r="U70" s="95" t="s">
        <v>9543</v>
      </c>
    </row>
    <row r="71" spans="1:21" s="99" customFormat="1" ht="57.6">
      <c r="A71" s="60" t="str">
        <f t="shared" si="10"/>
        <v xml:space="preserve"> que la opción C es la falsa.</v>
      </c>
      <c r="B71" s="39" t="str">
        <f t="shared" si="11"/>
        <v>59CE</v>
      </c>
      <c r="C71" s="128" t="str">
        <f t="shared" si="12"/>
        <v>O1O59</v>
      </c>
      <c r="D71" s="128" t="s">
        <v>7879</v>
      </c>
      <c r="E71" s="128" t="s">
        <v>7878</v>
      </c>
      <c r="F71" s="105" t="s">
        <v>24717</v>
      </c>
      <c r="G71" s="105" t="str">
        <f t="shared" si="13"/>
        <v>O59</v>
      </c>
      <c r="H71" s="106">
        <v>59</v>
      </c>
      <c r="I71" s="105" t="str">
        <f t="shared" si="14"/>
        <v>O1</v>
      </c>
      <c r="J71" s="128">
        <v>1</v>
      </c>
      <c r="K71" s="117" t="s">
        <v>9542</v>
      </c>
      <c r="L71" s="117" t="s">
        <v>523</v>
      </c>
      <c r="M71" s="117" t="s">
        <v>9541</v>
      </c>
      <c r="N71" s="117" t="s">
        <v>9540</v>
      </c>
      <c r="O71" s="117" t="s">
        <v>9538</v>
      </c>
      <c r="P71" s="117" t="s">
        <v>9539</v>
      </c>
      <c r="Q71" s="116"/>
      <c r="R71" s="116">
        <v>3</v>
      </c>
      <c r="S71" s="116"/>
      <c r="T71" s="116"/>
      <c r="U71" s="95" t="s">
        <v>9537</v>
      </c>
    </row>
    <row r="72" spans="1:21" s="99" customFormat="1" ht="28.8">
      <c r="A72" s="60" t="str">
        <f t="shared" si="10"/>
        <v xml:space="preserve"> que la opción correcta es A.</v>
      </c>
      <c r="B72" s="39" t="str">
        <f t="shared" si="11"/>
        <v>60CE</v>
      </c>
      <c r="C72" s="128" t="str">
        <f t="shared" si="12"/>
        <v>O1O60</v>
      </c>
      <c r="D72" s="128" t="s">
        <v>7879</v>
      </c>
      <c r="E72" s="128" t="s">
        <v>7878</v>
      </c>
      <c r="F72" s="105" t="s">
        <v>24717</v>
      </c>
      <c r="G72" s="105" t="str">
        <f t="shared" si="13"/>
        <v>O60</v>
      </c>
      <c r="H72" s="106">
        <v>60</v>
      </c>
      <c r="I72" s="105" t="str">
        <f t="shared" si="14"/>
        <v>O1</v>
      </c>
      <c r="J72" s="128">
        <v>1</v>
      </c>
      <c r="K72" s="117" t="s">
        <v>9536</v>
      </c>
      <c r="L72" s="117" t="s">
        <v>1389</v>
      </c>
      <c r="M72" s="117" t="s">
        <v>7953</v>
      </c>
      <c r="N72" s="117" t="s">
        <v>7956</v>
      </c>
      <c r="O72" s="117" t="s">
        <v>9535</v>
      </c>
      <c r="P72" s="117" t="s">
        <v>9534</v>
      </c>
      <c r="Q72" s="116"/>
      <c r="R72" s="116">
        <v>1</v>
      </c>
      <c r="S72" s="116"/>
      <c r="T72" s="116"/>
      <c r="U72" s="95" t="s">
        <v>9533</v>
      </c>
    </row>
    <row r="73" spans="1:21" s="99" customFormat="1" ht="43.2">
      <c r="A73" s="60" t="str">
        <f t="shared" si="10"/>
        <v xml:space="preserve"> que la opción correcta es D.</v>
      </c>
      <c r="B73" s="39" t="str">
        <f t="shared" si="11"/>
        <v>61CE</v>
      </c>
      <c r="C73" s="128" t="str">
        <f t="shared" si="12"/>
        <v>O1O61</v>
      </c>
      <c r="D73" s="128" t="s">
        <v>7879</v>
      </c>
      <c r="E73" s="128" t="s">
        <v>7878</v>
      </c>
      <c r="F73" s="105" t="s">
        <v>24717</v>
      </c>
      <c r="G73" s="105" t="str">
        <f t="shared" si="13"/>
        <v>O61</v>
      </c>
      <c r="H73" s="106">
        <v>61</v>
      </c>
      <c r="I73" s="105" t="str">
        <f t="shared" si="14"/>
        <v>O1</v>
      </c>
      <c r="J73" s="128">
        <v>1</v>
      </c>
      <c r="K73" s="117" t="s">
        <v>9530</v>
      </c>
      <c r="L73" s="117" t="s">
        <v>1388</v>
      </c>
      <c r="M73" s="117" t="s">
        <v>9532</v>
      </c>
      <c r="N73" s="117" t="s">
        <v>8272</v>
      </c>
      <c r="O73" s="117" t="s">
        <v>8271</v>
      </c>
      <c r="P73" s="117" t="s">
        <v>8007</v>
      </c>
      <c r="Q73" s="116"/>
      <c r="R73" s="116">
        <v>4</v>
      </c>
      <c r="S73" s="116"/>
      <c r="T73" s="116"/>
      <c r="U73" s="95" t="s">
        <v>9531</v>
      </c>
    </row>
    <row r="74" spans="1:21" s="99" customFormat="1" ht="43.2">
      <c r="A74" s="60" t="str">
        <f t="shared" si="10"/>
        <v xml:space="preserve"> que la opción correcta es D.</v>
      </c>
      <c r="B74" s="39" t="str">
        <f t="shared" si="11"/>
        <v>62CE</v>
      </c>
      <c r="C74" s="128" t="str">
        <f t="shared" si="12"/>
        <v>O1O62</v>
      </c>
      <c r="D74" s="128" t="s">
        <v>7879</v>
      </c>
      <c r="E74" s="128" t="s">
        <v>7878</v>
      </c>
      <c r="F74" s="105" t="s">
        <v>24717</v>
      </c>
      <c r="G74" s="105" t="str">
        <f t="shared" si="13"/>
        <v>O62</v>
      </c>
      <c r="H74" s="106">
        <v>62</v>
      </c>
      <c r="I74" s="105" t="str">
        <f t="shared" si="14"/>
        <v>O1</v>
      </c>
      <c r="J74" s="128">
        <v>1</v>
      </c>
      <c r="K74" s="117" t="s">
        <v>9530</v>
      </c>
      <c r="L74" s="117" t="s">
        <v>1388</v>
      </c>
      <c r="M74" s="117" t="s">
        <v>8273</v>
      </c>
      <c r="N74" s="117" t="s">
        <v>8274</v>
      </c>
      <c r="O74" s="117" t="s">
        <v>9529</v>
      </c>
      <c r="P74" s="117" t="s">
        <v>8007</v>
      </c>
      <c r="Q74" s="116"/>
      <c r="R74" s="116">
        <v>4</v>
      </c>
      <c r="S74" s="116"/>
      <c r="T74" s="116"/>
      <c r="U74" s="95" t="s">
        <v>9528</v>
      </c>
    </row>
    <row r="75" spans="1:21" s="99" customFormat="1" ht="43.2">
      <c r="A75" s="60" t="str">
        <f t="shared" si="10"/>
        <v xml:space="preserve"> que la opción correcta es D.</v>
      </c>
      <c r="B75" s="39" t="str">
        <f t="shared" si="11"/>
        <v>63CE</v>
      </c>
      <c r="C75" s="257" t="str">
        <f t="shared" si="12"/>
        <v>O1O63</v>
      </c>
      <c r="D75" s="257" t="s">
        <v>7879</v>
      </c>
      <c r="E75" s="257" t="s">
        <v>7878</v>
      </c>
      <c r="F75" s="84" t="s">
        <v>24717</v>
      </c>
      <c r="G75" s="84" t="str">
        <f t="shared" si="13"/>
        <v>O63</v>
      </c>
      <c r="H75" s="85">
        <v>63</v>
      </c>
      <c r="I75" s="84" t="str">
        <f t="shared" si="14"/>
        <v>O1</v>
      </c>
      <c r="J75" s="257">
        <v>1</v>
      </c>
      <c r="K75" s="157" t="s">
        <v>9527</v>
      </c>
      <c r="L75" s="157" t="s">
        <v>544</v>
      </c>
      <c r="M75" s="157" t="s">
        <v>9526</v>
      </c>
      <c r="N75" s="157" t="s">
        <v>9525</v>
      </c>
      <c r="O75" s="157" t="s">
        <v>9524</v>
      </c>
      <c r="P75" s="157" t="s">
        <v>8561</v>
      </c>
      <c r="Q75" s="153"/>
      <c r="R75" s="153">
        <v>3</v>
      </c>
      <c r="S75" s="153"/>
      <c r="T75" s="153"/>
      <c r="U75" s="86" t="s">
        <v>9523</v>
      </c>
    </row>
    <row r="76" spans="1:21" s="136" customFormat="1" ht="43.2">
      <c r="A76" s="60" t="str">
        <f t="shared" si="10"/>
        <v xml:space="preserve"> que la opción correcta es D.</v>
      </c>
      <c r="B76" s="39" t="str">
        <f t="shared" si="11"/>
        <v>64CE</v>
      </c>
      <c r="C76" s="257" t="str">
        <f t="shared" si="12"/>
        <v>O1O64</v>
      </c>
      <c r="D76" s="257" t="s">
        <v>7879</v>
      </c>
      <c r="E76" s="257" t="s">
        <v>7878</v>
      </c>
      <c r="F76" s="84" t="s">
        <v>24717</v>
      </c>
      <c r="G76" s="84" t="str">
        <f t="shared" si="13"/>
        <v>O64</v>
      </c>
      <c r="H76" s="85">
        <v>64</v>
      </c>
      <c r="I76" s="84" t="str">
        <f t="shared" si="14"/>
        <v>O1</v>
      </c>
      <c r="J76" s="257">
        <v>1</v>
      </c>
      <c r="K76" s="157" t="s">
        <v>9522</v>
      </c>
      <c r="L76" s="157" t="s">
        <v>1388</v>
      </c>
      <c r="M76" s="157" t="s">
        <v>9521</v>
      </c>
      <c r="N76" s="157" t="s">
        <v>9520</v>
      </c>
      <c r="O76" s="157" t="s">
        <v>9519</v>
      </c>
      <c r="P76" s="157" t="s">
        <v>9518</v>
      </c>
      <c r="Q76" s="153"/>
      <c r="R76" s="153">
        <v>4</v>
      </c>
      <c r="S76" s="153"/>
      <c r="T76" s="153"/>
      <c r="U76" s="86" t="s">
        <v>9517</v>
      </c>
    </row>
    <row r="77" spans="1:21" s="136" customFormat="1" ht="43.2">
      <c r="A77" s="60" t="str">
        <f t="shared" si="10"/>
        <v xml:space="preserve"> reflejan el límite correcto.</v>
      </c>
      <c r="B77" s="39" t="str">
        <f t="shared" si="11"/>
        <v>65CE</v>
      </c>
      <c r="C77" s="257" t="str">
        <f t="shared" si="12"/>
        <v>O1O65</v>
      </c>
      <c r="D77" s="257" t="s">
        <v>7879</v>
      </c>
      <c r="E77" s="257" t="s">
        <v>7878</v>
      </c>
      <c r="F77" s="84" t="s">
        <v>24717</v>
      </c>
      <c r="G77" s="84" t="str">
        <f t="shared" si="13"/>
        <v>O65</v>
      </c>
      <c r="H77" s="85">
        <v>65</v>
      </c>
      <c r="I77" s="84" t="str">
        <f t="shared" si="14"/>
        <v>O1</v>
      </c>
      <c r="J77" s="257">
        <v>1</v>
      </c>
      <c r="K77" s="157" t="s">
        <v>9516</v>
      </c>
      <c r="L77" s="157" t="s">
        <v>544</v>
      </c>
      <c r="M77" s="157" t="s">
        <v>9515</v>
      </c>
      <c r="N77" s="157" t="s">
        <v>9514</v>
      </c>
      <c r="O77" s="157" t="s">
        <v>9512</v>
      </c>
      <c r="P77" s="157" t="s">
        <v>9513</v>
      </c>
      <c r="Q77" s="153"/>
      <c r="R77" s="153">
        <v>3</v>
      </c>
      <c r="S77" s="153"/>
      <c r="T77" s="153"/>
      <c r="U77" s="86" t="s">
        <v>9511</v>
      </c>
    </row>
    <row r="78" spans="1:21" s="136" customFormat="1" ht="43.2">
      <c r="A78" s="60" t="str">
        <f t="shared" si="10"/>
        <v xml:space="preserve"> reflejan la división exacta.</v>
      </c>
      <c r="B78" s="39" t="str">
        <f t="shared" si="11"/>
        <v>66CE</v>
      </c>
      <c r="C78" s="257" t="str">
        <f t="shared" si="12"/>
        <v>O1O66</v>
      </c>
      <c r="D78" s="257" t="s">
        <v>7879</v>
      </c>
      <c r="E78" s="257" t="s">
        <v>7878</v>
      </c>
      <c r="F78" s="84" t="s">
        <v>24717</v>
      </c>
      <c r="G78" s="84" t="str">
        <f t="shared" si="13"/>
        <v>O66</v>
      </c>
      <c r="H78" s="85">
        <v>66</v>
      </c>
      <c r="I78" s="84" t="str">
        <f t="shared" si="14"/>
        <v>O1</v>
      </c>
      <c r="J78" s="257">
        <v>1</v>
      </c>
      <c r="K78" s="157" t="s">
        <v>9510</v>
      </c>
      <c r="L78" s="157" t="s">
        <v>543</v>
      </c>
      <c r="M78" s="157" t="s">
        <v>9509</v>
      </c>
      <c r="N78" s="157" t="s">
        <v>9506</v>
      </c>
      <c r="O78" s="157" t="s">
        <v>9508</v>
      </c>
      <c r="P78" s="157" t="s">
        <v>9507</v>
      </c>
      <c r="Q78" s="153"/>
      <c r="R78" s="153">
        <v>2</v>
      </c>
      <c r="S78" s="153"/>
      <c r="T78" s="153"/>
      <c r="U78" s="86" t="s">
        <v>9505</v>
      </c>
    </row>
    <row r="79" spans="1:21" ht="57.6">
      <c r="A79" s="60" t="str">
        <f t="shared" si="10"/>
        <v xml:space="preserve"> su defensa" son incompletas.</v>
      </c>
      <c r="B79" s="39" t="str">
        <f t="shared" si="11"/>
        <v>67CE</v>
      </c>
      <c r="C79" s="257" t="str">
        <f t="shared" si="12"/>
        <v>O1O67</v>
      </c>
      <c r="D79" s="257" t="s">
        <v>7879</v>
      </c>
      <c r="E79" s="257" t="s">
        <v>7878</v>
      </c>
      <c r="F79" s="84" t="s">
        <v>24717</v>
      </c>
      <c r="G79" s="84" t="str">
        <f t="shared" si="13"/>
        <v>O67</v>
      </c>
      <c r="H79" s="85">
        <v>67</v>
      </c>
      <c r="I79" s="84" t="str">
        <f t="shared" si="14"/>
        <v>O1</v>
      </c>
      <c r="J79" s="257">
        <v>1</v>
      </c>
      <c r="K79" s="157" t="s">
        <v>9504</v>
      </c>
      <c r="L79" s="157" t="s">
        <v>1388</v>
      </c>
      <c r="M79" s="157" t="s">
        <v>9503</v>
      </c>
      <c r="N79" s="157" t="s">
        <v>9502</v>
      </c>
      <c r="O79" s="157" t="s">
        <v>9501</v>
      </c>
      <c r="P79" s="157" t="s">
        <v>8099</v>
      </c>
      <c r="Q79" s="153"/>
      <c r="R79" s="153">
        <v>4</v>
      </c>
      <c r="S79" s="153"/>
      <c r="T79" s="153"/>
      <c r="U79" s="86" t="s">
        <v>9500</v>
      </c>
    </row>
    <row r="80" spans="1:21" ht="100.8">
      <c r="A80" s="60" t="str">
        <f t="shared" si="10"/>
        <v xml:space="preserve"> suspensión en estos estados.</v>
      </c>
      <c r="B80" s="39" t="str">
        <f t="shared" si="11"/>
        <v>68CE</v>
      </c>
      <c r="C80" s="257" t="str">
        <f t="shared" si="12"/>
        <v>O1O68</v>
      </c>
      <c r="D80" s="257" t="s">
        <v>7879</v>
      </c>
      <c r="E80" s="257" t="s">
        <v>7878</v>
      </c>
      <c r="F80" s="84" t="s">
        <v>24717</v>
      </c>
      <c r="G80" s="84" t="str">
        <f t="shared" si="13"/>
        <v>O68</v>
      </c>
      <c r="H80" s="85">
        <v>68</v>
      </c>
      <c r="I80" s="84" t="str">
        <f t="shared" si="14"/>
        <v>O1</v>
      </c>
      <c r="J80" s="257">
        <v>1</v>
      </c>
      <c r="K80" s="157" t="s">
        <v>7970</v>
      </c>
      <c r="L80" s="157" t="s">
        <v>1388</v>
      </c>
      <c r="M80" s="157" t="s">
        <v>9499</v>
      </c>
      <c r="N80" s="157" t="s">
        <v>9498</v>
      </c>
      <c r="O80" s="157" t="s">
        <v>9497</v>
      </c>
      <c r="P80" s="157" t="s">
        <v>9182</v>
      </c>
      <c r="Q80" s="153"/>
      <c r="R80" s="153">
        <v>4</v>
      </c>
      <c r="S80" s="153"/>
      <c r="T80" s="153"/>
      <c r="U80" s="86" t="s">
        <v>9496</v>
      </c>
    </row>
    <row r="81" spans="1:21" ht="57.6">
      <c r="A81" s="60" t="str">
        <f t="shared" si="10"/>
        <v xml:space="preserve"> tienen carácter fundamental.</v>
      </c>
      <c r="B81" s="39" t="str">
        <f t="shared" si="11"/>
        <v>69CE</v>
      </c>
      <c r="C81" s="257" t="str">
        <f t="shared" si="12"/>
        <v>O1O69</v>
      </c>
      <c r="D81" s="257" t="s">
        <v>7879</v>
      </c>
      <c r="E81" s="257" t="s">
        <v>7878</v>
      </c>
      <c r="F81" s="84" t="s">
        <v>24717</v>
      </c>
      <c r="G81" s="84" t="str">
        <f t="shared" si="13"/>
        <v>O69</v>
      </c>
      <c r="H81" s="85">
        <v>69</v>
      </c>
      <c r="I81" s="84" t="str">
        <f t="shared" si="14"/>
        <v>O1</v>
      </c>
      <c r="J81" s="257">
        <v>1</v>
      </c>
      <c r="K81" s="86" t="s">
        <v>308</v>
      </c>
      <c r="L81" s="85" t="s">
        <v>524</v>
      </c>
      <c r="M81" s="85" t="s">
        <v>335</v>
      </c>
      <c r="N81" s="85" t="s">
        <v>336</v>
      </c>
      <c r="O81" s="85" t="s">
        <v>337</v>
      </c>
      <c r="P81" s="85" t="s">
        <v>338</v>
      </c>
      <c r="Q81" s="153"/>
      <c r="R81" s="153">
        <v>2</v>
      </c>
      <c r="S81" s="153"/>
      <c r="T81" s="153"/>
      <c r="U81" s="86" t="s">
        <v>9495</v>
      </c>
    </row>
    <row r="82" spans="1:21" ht="43.2">
      <c r="A82" s="60" t="str">
        <f t="shared" si="10"/>
        <v xml:space="preserve"> títulos que no corresponden.</v>
      </c>
      <c r="B82" s="39" t="str">
        <f t="shared" si="11"/>
        <v>70CE</v>
      </c>
      <c r="C82" s="151" t="str">
        <f t="shared" si="12"/>
        <v>O1O70</v>
      </c>
      <c r="D82" s="151" t="s">
        <v>7879</v>
      </c>
      <c r="E82" s="151" t="s">
        <v>7878</v>
      </c>
      <c r="F82" s="100" t="s">
        <v>24717</v>
      </c>
      <c r="G82" s="100" t="str">
        <f t="shared" si="13"/>
        <v>O70</v>
      </c>
      <c r="H82" s="90">
        <v>70</v>
      </c>
      <c r="I82" s="100" t="str">
        <f t="shared" si="14"/>
        <v>O1</v>
      </c>
      <c r="J82" s="151">
        <v>1</v>
      </c>
      <c r="K82" s="88" t="s">
        <v>122</v>
      </c>
      <c r="L82" s="90" t="s">
        <v>523</v>
      </c>
      <c r="M82" s="90" t="s">
        <v>123</v>
      </c>
      <c r="N82" s="90" t="s">
        <v>124</v>
      </c>
      <c r="O82" s="90" t="s">
        <v>125</v>
      </c>
      <c r="P82" s="90" t="s">
        <v>126</v>
      </c>
      <c r="Q82" s="91"/>
      <c r="R82" s="91">
        <v>3</v>
      </c>
      <c r="S82" s="91"/>
      <c r="T82" s="91"/>
      <c r="U82" s="88" t="s">
        <v>9494</v>
      </c>
    </row>
    <row r="83" spans="1:21" ht="43.2">
      <c r="A83" s="60" t="str">
        <f t="shared" si="10"/>
        <v>, la opción correcta es la C.</v>
      </c>
      <c r="B83" s="39" t="str">
        <f t="shared" si="11"/>
        <v>71CE</v>
      </c>
      <c r="C83" s="151" t="str">
        <f t="shared" si="12"/>
        <v>O1O71</v>
      </c>
      <c r="D83" s="151" t="s">
        <v>7879</v>
      </c>
      <c r="E83" s="151" t="s">
        <v>7878</v>
      </c>
      <c r="F83" s="100" t="s">
        <v>24717</v>
      </c>
      <c r="G83" s="100" t="str">
        <f t="shared" si="13"/>
        <v>O71</v>
      </c>
      <c r="H83" s="90">
        <v>71</v>
      </c>
      <c r="I83" s="100" t="str">
        <f t="shared" si="14"/>
        <v>O1</v>
      </c>
      <c r="J83" s="151">
        <v>1</v>
      </c>
      <c r="K83" s="164" t="s">
        <v>9493</v>
      </c>
      <c r="L83" s="164" t="s">
        <v>544</v>
      </c>
      <c r="M83" s="164" t="s">
        <v>9492</v>
      </c>
      <c r="N83" s="164" t="s">
        <v>9491</v>
      </c>
      <c r="O83" s="164" t="s">
        <v>9479</v>
      </c>
      <c r="P83" s="164" t="s">
        <v>9490</v>
      </c>
      <c r="Q83" s="91"/>
      <c r="R83" s="91">
        <v>3</v>
      </c>
      <c r="S83" s="91"/>
      <c r="T83" s="91"/>
      <c r="U83" s="88" t="s">
        <v>9489</v>
      </c>
    </row>
    <row r="84" spans="1:21" ht="57.6">
      <c r="A84" s="60" t="str">
        <f t="shared" si="10"/>
        <v>, la opción correcta es la D.</v>
      </c>
      <c r="B84" s="39" t="str">
        <f t="shared" si="11"/>
        <v>72CE</v>
      </c>
      <c r="C84" s="151" t="str">
        <f t="shared" si="12"/>
        <v>O1O72</v>
      </c>
      <c r="D84" s="151" t="s">
        <v>7879</v>
      </c>
      <c r="E84" s="151" t="s">
        <v>7878</v>
      </c>
      <c r="F84" s="100" t="s">
        <v>24717</v>
      </c>
      <c r="G84" s="100" t="str">
        <f t="shared" si="13"/>
        <v>O72</v>
      </c>
      <c r="H84" s="90">
        <v>72</v>
      </c>
      <c r="I84" s="100" t="str">
        <f t="shared" si="14"/>
        <v>O1</v>
      </c>
      <c r="J84" s="151">
        <v>1</v>
      </c>
      <c r="K84" s="164" t="s">
        <v>9488</v>
      </c>
      <c r="L84" s="164" t="s">
        <v>522</v>
      </c>
      <c r="M84" s="164" t="s">
        <v>9487</v>
      </c>
      <c r="N84" s="164" t="s">
        <v>9486</v>
      </c>
      <c r="O84" s="164" t="s">
        <v>9485</v>
      </c>
      <c r="P84" s="164" t="s">
        <v>9484</v>
      </c>
      <c r="Q84" s="91"/>
      <c r="R84" s="91">
        <v>4</v>
      </c>
      <c r="S84" s="91"/>
      <c r="T84" s="91"/>
      <c r="U84" s="88" t="s">
        <v>9483</v>
      </c>
    </row>
    <row r="85" spans="1:21" ht="28.8">
      <c r="A85" s="60" t="str">
        <f t="shared" si="10"/>
        <v>, la opción correcta es la D.</v>
      </c>
      <c r="B85" s="39" t="str">
        <f t="shared" si="11"/>
        <v>73CE</v>
      </c>
      <c r="C85" s="151" t="str">
        <f t="shared" si="12"/>
        <v>O1O73</v>
      </c>
      <c r="D85" s="151" t="s">
        <v>7879</v>
      </c>
      <c r="E85" s="151" t="s">
        <v>7878</v>
      </c>
      <c r="F85" s="100" t="s">
        <v>24717</v>
      </c>
      <c r="G85" s="100" t="str">
        <f t="shared" si="13"/>
        <v>O73</v>
      </c>
      <c r="H85" s="90">
        <v>73</v>
      </c>
      <c r="I85" s="100" t="str">
        <f t="shared" si="14"/>
        <v>O1</v>
      </c>
      <c r="J85" s="151">
        <v>1</v>
      </c>
      <c r="K85" s="164" t="s">
        <v>9482</v>
      </c>
      <c r="L85" s="164" t="s">
        <v>1388</v>
      </c>
      <c r="M85" s="164" t="s">
        <v>9481</v>
      </c>
      <c r="N85" s="164" t="s">
        <v>9480</v>
      </c>
      <c r="O85" s="164" t="s">
        <v>9479</v>
      </c>
      <c r="P85" s="164" t="s">
        <v>9478</v>
      </c>
      <c r="Q85" s="91"/>
      <c r="R85" s="91">
        <v>4</v>
      </c>
      <c r="S85" s="91"/>
      <c r="T85" s="91"/>
      <c r="U85" s="88" t="s">
        <v>9477</v>
      </c>
    </row>
    <row r="86" spans="1:21" ht="43.2">
      <c r="A86" s="60" t="str">
        <f t="shared" si="10"/>
        <v>, la opción correcta es la D.</v>
      </c>
      <c r="B86" s="39" t="str">
        <f t="shared" si="11"/>
        <v>74CE</v>
      </c>
      <c r="C86" s="151" t="str">
        <f t="shared" si="12"/>
        <v>O1O74</v>
      </c>
      <c r="D86" s="151" t="s">
        <v>7879</v>
      </c>
      <c r="E86" s="151" t="s">
        <v>7878</v>
      </c>
      <c r="F86" s="100" t="s">
        <v>24717</v>
      </c>
      <c r="G86" s="100" t="str">
        <f t="shared" si="13"/>
        <v>O74</v>
      </c>
      <c r="H86" s="90">
        <v>74</v>
      </c>
      <c r="I86" s="100" t="str">
        <f t="shared" si="14"/>
        <v>O1</v>
      </c>
      <c r="J86" s="151">
        <v>1</v>
      </c>
      <c r="K86" s="164" t="s">
        <v>9476</v>
      </c>
      <c r="L86" s="164" t="s">
        <v>1388</v>
      </c>
      <c r="M86" s="164" t="s">
        <v>9475</v>
      </c>
      <c r="N86" s="164" t="s">
        <v>9474</v>
      </c>
      <c r="O86" s="164" t="s">
        <v>9473</v>
      </c>
      <c r="P86" s="164" t="s">
        <v>9472</v>
      </c>
      <c r="Q86" s="91"/>
      <c r="R86" s="91">
        <v>4</v>
      </c>
      <c r="S86" s="91"/>
      <c r="T86" s="91"/>
      <c r="U86" s="88" t="s">
        <v>9471</v>
      </c>
    </row>
    <row r="87" spans="1:21" ht="28.8">
      <c r="A87" s="60" t="str">
        <f t="shared" si="10"/>
        <v>, la opción correcta es la D.</v>
      </c>
      <c r="B87" s="39" t="str">
        <f t="shared" si="11"/>
        <v>75CE</v>
      </c>
      <c r="C87" s="152" t="str">
        <f t="shared" si="12"/>
        <v>O1O75</v>
      </c>
      <c r="D87" s="152" t="s">
        <v>7879</v>
      </c>
      <c r="E87" s="152" t="s">
        <v>7878</v>
      </c>
      <c r="F87" s="138" t="s">
        <v>24717</v>
      </c>
      <c r="G87" s="138" t="str">
        <f t="shared" si="13"/>
        <v>O75</v>
      </c>
      <c r="H87" s="110">
        <v>75</v>
      </c>
      <c r="I87" s="138" t="str">
        <f t="shared" si="14"/>
        <v>O1</v>
      </c>
      <c r="J87" s="152">
        <v>1</v>
      </c>
      <c r="K87" s="196" t="s">
        <v>8234</v>
      </c>
      <c r="L87" s="196" t="s">
        <v>1388</v>
      </c>
      <c r="M87" s="196" t="s">
        <v>9470</v>
      </c>
      <c r="N87" s="196" t="s">
        <v>9469</v>
      </c>
      <c r="O87" s="196" t="s">
        <v>9468</v>
      </c>
      <c r="P87" s="196" t="s">
        <v>8099</v>
      </c>
      <c r="Q87" s="111"/>
      <c r="R87" s="111">
        <v>4</v>
      </c>
      <c r="S87" s="111"/>
      <c r="T87" s="111"/>
      <c r="U87" s="112" t="s">
        <v>9467</v>
      </c>
    </row>
    <row r="88" spans="1:21" ht="57.6">
      <c r="A88" s="60" t="str">
        <f t="shared" si="10"/>
        <v>, la opción correcta es la D.</v>
      </c>
      <c r="B88" s="39" t="str">
        <f t="shared" si="11"/>
        <v>76CE</v>
      </c>
      <c r="C88" s="152" t="str">
        <f t="shared" si="12"/>
        <v>O1O76</v>
      </c>
      <c r="D88" s="152" t="s">
        <v>7879</v>
      </c>
      <c r="E88" s="152" t="s">
        <v>7878</v>
      </c>
      <c r="F88" s="138" t="s">
        <v>24717</v>
      </c>
      <c r="G88" s="138" t="str">
        <f t="shared" si="13"/>
        <v>O76</v>
      </c>
      <c r="H88" s="110">
        <v>76</v>
      </c>
      <c r="I88" s="138" t="str">
        <f t="shared" si="14"/>
        <v>O1</v>
      </c>
      <c r="J88" s="152">
        <v>1</v>
      </c>
      <c r="K88" s="196" t="s">
        <v>9466</v>
      </c>
      <c r="L88" s="196" t="s">
        <v>1388</v>
      </c>
      <c r="M88" s="196" t="s">
        <v>9465</v>
      </c>
      <c r="N88" s="196" t="s">
        <v>9464</v>
      </c>
      <c r="O88" s="196" t="s">
        <v>9463</v>
      </c>
      <c r="P88" s="196" t="s">
        <v>9462</v>
      </c>
      <c r="Q88" s="111"/>
      <c r="R88" s="111">
        <v>4</v>
      </c>
      <c r="S88" s="111"/>
      <c r="T88" s="111"/>
      <c r="U88" s="112" t="s">
        <v>9461</v>
      </c>
    </row>
    <row r="89" spans="1:21" ht="57.6">
      <c r="A89" s="60" t="str">
        <f t="shared" si="10"/>
        <v>, no solo educativo o social.</v>
      </c>
      <c r="B89" s="39" t="str">
        <f t="shared" si="11"/>
        <v>77CE</v>
      </c>
      <c r="C89" s="152" t="str">
        <f t="shared" si="12"/>
        <v>O1O77</v>
      </c>
      <c r="D89" s="152" t="s">
        <v>7879</v>
      </c>
      <c r="E89" s="152" t="s">
        <v>7878</v>
      </c>
      <c r="F89" s="138" t="s">
        <v>24717</v>
      </c>
      <c r="G89" s="138" t="str">
        <f t="shared" si="13"/>
        <v>O77</v>
      </c>
      <c r="H89" s="110">
        <v>77</v>
      </c>
      <c r="I89" s="138" t="str">
        <f t="shared" si="14"/>
        <v>O1</v>
      </c>
      <c r="J89" s="152">
        <v>1</v>
      </c>
      <c r="K89" s="196" t="s">
        <v>9460</v>
      </c>
      <c r="L89" s="196" t="s">
        <v>543</v>
      </c>
      <c r="M89" s="196" t="s">
        <v>9459</v>
      </c>
      <c r="N89" s="196" t="s">
        <v>9456</v>
      </c>
      <c r="O89" s="196" t="s">
        <v>9458</v>
      </c>
      <c r="P89" s="196" t="s">
        <v>9457</v>
      </c>
      <c r="Q89" s="111"/>
      <c r="R89" s="111">
        <v>2</v>
      </c>
      <c r="S89" s="111"/>
      <c r="T89" s="111"/>
      <c r="U89" s="112" t="s">
        <v>9455</v>
      </c>
    </row>
    <row r="90" spans="1:21" ht="100.8">
      <c r="A90" s="60" t="str">
        <f t="shared" si="10"/>
        <v>, sino hacia el pleno empleo.</v>
      </c>
      <c r="B90" s="39" t="str">
        <f t="shared" si="11"/>
        <v>78CE</v>
      </c>
      <c r="C90" s="263" t="str">
        <f t="shared" si="12"/>
        <v>O1O78</v>
      </c>
      <c r="D90" s="263" t="s">
        <v>7879</v>
      </c>
      <c r="E90" s="263" t="s">
        <v>7878</v>
      </c>
      <c r="F90" s="233" t="s">
        <v>24717</v>
      </c>
      <c r="G90" s="233" t="str">
        <f t="shared" si="13"/>
        <v>O78</v>
      </c>
      <c r="H90" s="188">
        <v>78</v>
      </c>
      <c r="I90" s="233" t="str">
        <f t="shared" si="14"/>
        <v>O1</v>
      </c>
      <c r="J90" s="263">
        <v>1</v>
      </c>
      <c r="K90" s="262" t="s">
        <v>9454</v>
      </c>
      <c r="L90" s="262" t="s">
        <v>543</v>
      </c>
      <c r="M90" s="262" t="s">
        <v>9453</v>
      </c>
      <c r="N90" s="262" t="s">
        <v>9450</v>
      </c>
      <c r="O90" s="262" t="s">
        <v>9452</v>
      </c>
      <c r="P90" s="262" t="s">
        <v>9451</v>
      </c>
      <c r="Q90" s="189"/>
      <c r="R90" s="189">
        <v>2</v>
      </c>
      <c r="S90" s="189"/>
      <c r="T90" s="189"/>
      <c r="U90" s="190" t="s">
        <v>9449</v>
      </c>
    </row>
    <row r="91" spans="1:21" ht="43.2">
      <c r="A91" s="60" t="str">
        <f t="shared" si="10"/>
        <v>. La opción correcta es la A.</v>
      </c>
      <c r="B91" s="39" t="str">
        <f t="shared" si="11"/>
        <v>79CE</v>
      </c>
      <c r="C91" s="263" t="str">
        <f t="shared" si="12"/>
        <v>O1O79</v>
      </c>
      <c r="D91" s="263" t="s">
        <v>7879</v>
      </c>
      <c r="E91" s="263" t="s">
        <v>7878</v>
      </c>
      <c r="F91" s="233" t="s">
        <v>24717</v>
      </c>
      <c r="G91" s="233" t="str">
        <f t="shared" si="13"/>
        <v>O79</v>
      </c>
      <c r="H91" s="188">
        <v>79</v>
      </c>
      <c r="I91" s="233" t="str">
        <f t="shared" si="14"/>
        <v>O1</v>
      </c>
      <c r="J91" s="263">
        <v>1</v>
      </c>
      <c r="K91" s="262" t="s">
        <v>9448</v>
      </c>
      <c r="L91" s="262" t="s">
        <v>1389</v>
      </c>
      <c r="M91" s="262" t="s">
        <v>9102</v>
      </c>
      <c r="N91" s="262" t="s">
        <v>8462</v>
      </c>
      <c r="O91" s="262" t="s">
        <v>8459</v>
      </c>
      <c r="P91" s="262" t="s">
        <v>9103</v>
      </c>
      <c r="Q91" s="189"/>
      <c r="R91" s="189">
        <v>1</v>
      </c>
      <c r="S91" s="189"/>
      <c r="T91" s="189"/>
      <c r="U91" s="190" t="s">
        <v>9447</v>
      </c>
    </row>
    <row r="92" spans="1:21" ht="43.2">
      <c r="A92" s="60" t="str">
        <f t="shared" si="10"/>
        <v>. La opción correcta es la A.</v>
      </c>
      <c r="B92" s="39" t="str">
        <f t="shared" si="11"/>
        <v>80CE</v>
      </c>
      <c r="C92" s="263" t="str">
        <f t="shared" si="12"/>
        <v>O1O80</v>
      </c>
      <c r="D92" s="263" t="s">
        <v>7879</v>
      </c>
      <c r="E92" s="263" t="s">
        <v>7878</v>
      </c>
      <c r="F92" s="233" t="s">
        <v>24717</v>
      </c>
      <c r="G92" s="233" t="str">
        <f t="shared" si="13"/>
        <v>O80</v>
      </c>
      <c r="H92" s="188">
        <v>80</v>
      </c>
      <c r="I92" s="233" t="str">
        <f t="shared" si="14"/>
        <v>O1</v>
      </c>
      <c r="J92" s="263">
        <v>1</v>
      </c>
      <c r="K92" s="262" t="s">
        <v>9446</v>
      </c>
      <c r="L92" s="262" t="s">
        <v>1389</v>
      </c>
      <c r="M92" s="262" t="s">
        <v>9442</v>
      </c>
      <c r="N92" s="262" t="s">
        <v>9445</v>
      </c>
      <c r="O92" s="262" t="s">
        <v>9444</v>
      </c>
      <c r="P92" s="262" t="s">
        <v>9443</v>
      </c>
      <c r="Q92" s="189"/>
      <c r="R92" s="189">
        <v>1</v>
      </c>
      <c r="S92" s="189"/>
      <c r="T92" s="189"/>
      <c r="U92" s="190" t="s">
        <v>9441</v>
      </c>
    </row>
    <row r="93" spans="1:21" ht="28.8">
      <c r="A93" s="60" t="str">
        <f t="shared" si="10"/>
        <v>. La opción correcta es la B.</v>
      </c>
      <c r="B93" s="39" t="str">
        <f t="shared" si="11"/>
        <v>81CE</v>
      </c>
      <c r="C93" s="263" t="str">
        <f t="shared" si="12"/>
        <v>O1O81</v>
      </c>
      <c r="D93" s="263" t="s">
        <v>7879</v>
      </c>
      <c r="E93" s="263" t="s">
        <v>7878</v>
      </c>
      <c r="F93" s="233" t="s">
        <v>24717</v>
      </c>
      <c r="G93" s="233" t="str">
        <f t="shared" si="13"/>
        <v>O81</v>
      </c>
      <c r="H93" s="188">
        <v>81</v>
      </c>
      <c r="I93" s="233" t="str">
        <f t="shared" si="14"/>
        <v>O1</v>
      </c>
      <c r="J93" s="263">
        <v>1</v>
      </c>
      <c r="K93" s="262" t="s">
        <v>9440</v>
      </c>
      <c r="L93" s="262" t="s">
        <v>543</v>
      </c>
      <c r="M93" s="262" t="s">
        <v>9439</v>
      </c>
      <c r="N93" s="262" t="s">
        <v>9436</v>
      </c>
      <c r="O93" s="262" t="s">
        <v>9438</v>
      </c>
      <c r="P93" s="262" t="s">
        <v>9437</v>
      </c>
      <c r="Q93" s="189"/>
      <c r="R93" s="189">
        <v>2</v>
      </c>
      <c r="S93" s="189"/>
      <c r="T93" s="189"/>
      <c r="U93" s="190" t="s">
        <v>9435</v>
      </c>
    </row>
    <row r="94" spans="1:21" ht="43.2">
      <c r="A94" s="60" t="str">
        <f t="shared" si="10"/>
        <v>. La opción correcta es la C.</v>
      </c>
      <c r="B94" s="39" t="str">
        <f t="shared" si="11"/>
        <v>82CE</v>
      </c>
      <c r="C94" s="263" t="str">
        <f t="shared" si="12"/>
        <v>O1O82</v>
      </c>
      <c r="D94" s="263" t="s">
        <v>7879</v>
      </c>
      <c r="E94" s="263" t="s">
        <v>7878</v>
      </c>
      <c r="F94" s="233" t="s">
        <v>24717</v>
      </c>
      <c r="G94" s="233" t="str">
        <f t="shared" si="13"/>
        <v>O82</v>
      </c>
      <c r="H94" s="188">
        <v>82</v>
      </c>
      <c r="I94" s="233" t="str">
        <f t="shared" si="14"/>
        <v>O1</v>
      </c>
      <c r="J94" s="263">
        <v>1</v>
      </c>
      <c r="K94" s="262" t="s">
        <v>9434</v>
      </c>
      <c r="L94" s="262" t="s">
        <v>544</v>
      </c>
      <c r="M94" s="262" t="s">
        <v>9433</v>
      </c>
      <c r="N94" s="262" t="s">
        <v>9432</v>
      </c>
      <c r="O94" s="262" t="s">
        <v>9430</v>
      </c>
      <c r="P94" s="262" t="s">
        <v>9431</v>
      </c>
      <c r="Q94" s="189"/>
      <c r="R94" s="189">
        <v>3</v>
      </c>
      <c r="S94" s="189"/>
      <c r="T94" s="189"/>
      <c r="U94" s="190" t="s">
        <v>9429</v>
      </c>
    </row>
    <row r="95" spans="1:21" ht="43.2">
      <c r="A95" s="60" t="str">
        <f t="shared" si="10"/>
        <v>. La opción correcta es la C.</v>
      </c>
      <c r="B95" s="39" t="str">
        <f t="shared" si="11"/>
        <v>83CE</v>
      </c>
      <c r="C95" s="263" t="str">
        <f t="shared" si="12"/>
        <v>O1O83</v>
      </c>
      <c r="D95" s="263" t="s">
        <v>7879</v>
      </c>
      <c r="E95" s="263" t="s">
        <v>7878</v>
      </c>
      <c r="F95" s="233" t="s">
        <v>24717</v>
      </c>
      <c r="G95" s="233" t="str">
        <f t="shared" si="13"/>
        <v>O83</v>
      </c>
      <c r="H95" s="188">
        <v>83</v>
      </c>
      <c r="I95" s="233" t="str">
        <f t="shared" si="14"/>
        <v>O1</v>
      </c>
      <c r="J95" s="263">
        <v>1</v>
      </c>
      <c r="K95" s="262" t="s">
        <v>9428</v>
      </c>
      <c r="L95" s="262" t="s">
        <v>544</v>
      </c>
      <c r="M95" s="262" t="s">
        <v>9427</v>
      </c>
      <c r="N95" s="262" t="s">
        <v>9426</v>
      </c>
      <c r="O95" s="262" t="s">
        <v>9424</v>
      </c>
      <c r="P95" s="262" t="s">
        <v>9425</v>
      </c>
      <c r="Q95" s="189"/>
      <c r="R95" s="189">
        <v>3</v>
      </c>
      <c r="S95" s="189"/>
      <c r="T95" s="189"/>
      <c r="U95" s="190" t="s">
        <v>9423</v>
      </c>
    </row>
    <row r="96" spans="1:21" ht="43.2">
      <c r="A96" s="60" t="str">
        <f t="shared" si="10"/>
        <v>. La opción correcta es la D.</v>
      </c>
      <c r="B96" s="39" t="str">
        <f t="shared" si="11"/>
        <v>84CE</v>
      </c>
      <c r="C96" s="263" t="str">
        <f t="shared" si="12"/>
        <v>O1O84</v>
      </c>
      <c r="D96" s="263" t="s">
        <v>7879</v>
      </c>
      <c r="E96" s="263" t="s">
        <v>7878</v>
      </c>
      <c r="F96" s="233" t="s">
        <v>24717</v>
      </c>
      <c r="G96" s="233" t="str">
        <f t="shared" si="13"/>
        <v>O84</v>
      </c>
      <c r="H96" s="188">
        <v>84</v>
      </c>
      <c r="I96" s="233" t="str">
        <f t="shared" si="14"/>
        <v>O1</v>
      </c>
      <c r="J96" s="263">
        <v>1</v>
      </c>
      <c r="K96" s="262" t="s">
        <v>9422</v>
      </c>
      <c r="L96" s="262" t="s">
        <v>1388</v>
      </c>
      <c r="M96" s="262" t="s">
        <v>7925</v>
      </c>
      <c r="N96" s="262" t="s">
        <v>9421</v>
      </c>
      <c r="O96" s="262" t="s">
        <v>9420</v>
      </c>
      <c r="P96" s="262" t="s">
        <v>9419</v>
      </c>
      <c r="Q96" s="189"/>
      <c r="R96" s="189">
        <v>4</v>
      </c>
      <c r="S96" s="189"/>
      <c r="T96" s="189"/>
      <c r="U96" s="190" t="s">
        <v>9418</v>
      </c>
    </row>
    <row r="97" spans="1:21" ht="57.6">
      <c r="A97" s="60" t="str">
        <f t="shared" si="10"/>
        <v>a en el texto constitucional.</v>
      </c>
      <c r="B97" s="39" t="str">
        <f t="shared" si="11"/>
        <v>85CE</v>
      </c>
      <c r="C97" s="263" t="str">
        <f t="shared" si="12"/>
        <v>O1O85</v>
      </c>
      <c r="D97" s="263" t="s">
        <v>7879</v>
      </c>
      <c r="E97" s="263" t="s">
        <v>7878</v>
      </c>
      <c r="F97" s="233" t="s">
        <v>24717</v>
      </c>
      <c r="G97" s="233" t="str">
        <f t="shared" si="13"/>
        <v>O85</v>
      </c>
      <c r="H97" s="188">
        <v>85</v>
      </c>
      <c r="I97" s="233" t="str">
        <f t="shared" si="14"/>
        <v>O1</v>
      </c>
      <c r="J97" s="263">
        <v>1</v>
      </c>
      <c r="K97" s="262" t="s">
        <v>9417</v>
      </c>
      <c r="L97" s="262" t="s">
        <v>544</v>
      </c>
      <c r="M97" s="262" t="s">
        <v>9416</v>
      </c>
      <c r="N97" s="262" t="s">
        <v>9415</v>
      </c>
      <c r="O97" s="262" t="s">
        <v>9413</v>
      </c>
      <c r="P97" s="262" t="s">
        <v>9414</v>
      </c>
      <c r="Q97" s="189"/>
      <c r="R97" s="189">
        <v>3</v>
      </c>
      <c r="S97" s="189"/>
      <c r="T97" s="189"/>
      <c r="U97" s="190" t="s">
        <v>9412</v>
      </c>
    </row>
    <row r="98" spans="1:21" ht="43.2">
      <c r="A98" s="60" t="str">
        <f t="shared" si="10"/>
        <v>a forma política establecida.</v>
      </c>
      <c r="B98" s="39" t="str">
        <f t="shared" si="11"/>
        <v>86CE</v>
      </c>
      <c r="C98" s="263" t="str">
        <f t="shared" si="12"/>
        <v>O1O86</v>
      </c>
      <c r="D98" s="263" t="s">
        <v>7879</v>
      </c>
      <c r="E98" s="263" t="s">
        <v>7878</v>
      </c>
      <c r="F98" s="233" t="s">
        <v>24717</v>
      </c>
      <c r="G98" s="233" t="str">
        <f t="shared" si="13"/>
        <v>O86</v>
      </c>
      <c r="H98" s="188">
        <v>86</v>
      </c>
      <c r="I98" s="233" t="str">
        <f t="shared" si="14"/>
        <v>O1</v>
      </c>
      <c r="J98" s="263">
        <v>1</v>
      </c>
      <c r="K98" s="262" t="s">
        <v>9411</v>
      </c>
      <c r="L98" s="262" t="s">
        <v>544</v>
      </c>
      <c r="M98" s="262" t="s">
        <v>9410</v>
      </c>
      <c r="N98" s="262" t="s">
        <v>9409</v>
      </c>
      <c r="O98" s="262" t="s">
        <v>9407</v>
      </c>
      <c r="P98" s="262" t="s">
        <v>9408</v>
      </c>
      <c r="Q98" s="189"/>
      <c r="R98" s="189">
        <v>3</v>
      </c>
      <c r="S98" s="189"/>
      <c r="T98" s="189"/>
      <c r="U98" s="190" t="s">
        <v>9406</v>
      </c>
    </row>
    <row r="99" spans="1:21" ht="57.6">
      <c r="A99" s="60" t="str">
        <f t="shared" si="10"/>
        <v>a idea completa del artículo.</v>
      </c>
      <c r="B99" s="39" t="str">
        <f t="shared" si="11"/>
        <v>87CE</v>
      </c>
      <c r="C99" s="263" t="str">
        <f t="shared" si="12"/>
        <v>O1O87</v>
      </c>
      <c r="D99" s="263" t="s">
        <v>7879</v>
      </c>
      <c r="E99" s="263" t="s">
        <v>7878</v>
      </c>
      <c r="F99" s="233" t="s">
        <v>24717</v>
      </c>
      <c r="G99" s="233" t="str">
        <f t="shared" si="13"/>
        <v>O87</v>
      </c>
      <c r="H99" s="188">
        <v>87</v>
      </c>
      <c r="I99" s="233" t="str">
        <f t="shared" si="14"/>
        <v>O1</v>
      </c>
      <c r="J99" s="263">
        <v>1</v>
      </c>
      <c r="K99" s="190" t="s">
        <v>140</v>
      </c>
      <c r="L99" s="188" t="s">
        <v>522</v>
      </c>
      <c r="M99" s="188" t="s">
        <v>141</v>
      </c>
      <c r="N99" s="188" t="s">
        <v>142</v>
      </c>
      <c r="O99" s="188" t="s">
        <v>143</v>
      </c>
      <c r="P99" s="188" t="s">
        <v>144</v>
      </c>
      <c r="Q99" s="189"/>
      <c r="R99" s="189">
        <v>4</v>
      </c>
      <c r="S99" s="189"/>
      <c r="T99" s="189"/>
      <c r="U99" s="190" t="s">
        <v>9405</v>
      </c>
    </row>
    <row r="100" spans="1:21" ht="43.2">
      <c r="A100" s="60" t="str">
        <f t="shared" si="10"/>
        <v>A incluye el caso mencionado.</v>
      </c>
      <c r="B100" s="39" t="str">
        <f t="shared" si="11"/>
        <v>88CE</v>
      </c>
      <c r="C100" s="263" t="str">
        <f t="shared" si="12"/>
        <v>O1O88</v>
      </c>
      <c r="D100" s="263" t="s">
        <v>7879</v>
      </c>
      <c r="E100" s="263" t="s">
        <v>7878</v>
      </c>
      <c r="F100" s="233" t="s">
        <v>24717</v>
      </c>
      <c r="G100" s="233" t="str">
        <f t="shared" si="13"/>
        <v>O88</v>
      </c>
      <c r="H100" s="188">
        <v>88</v>
      </c>
      <c r="I100" s="233" t="str">
        <f t="shared" si="14"/>
        <v>O1</v>
      </c>
      <c r="J100" s="263">
        <v>1</v>
      </c>
      <c r="K100" s="262" t="s">
        <v>9404</v>
      </c>
      <c r="L100" s="262" t="s">
        <v>1389</v>
      </c>
      <c r="M100" s="262" t="s">
        <v>9400</v>
      </c>
      <c r="N100" s="262" t="s">
        <v>9403</v>
      </c>
      <c r="O100" s="262" t="s">
        <v>9402</v>
      </c>
      <c r="P100" s="262" t="s">
        <v>9401</v>
      </c>
      <c r="Q100" s="189"/>
      <c r="R100" s="189">
        <v>1</v>
      </c>
      <c r="S100" s="189"/>
      <c r="T100" s="189"/>
      <c r="U100" s="190" t="s">
        <v>9399</v>
      </c>
    </row>
    <row r="101" spans="1:21" ht="57.6">
      <c r="A101" s="60" t="str">
        <f t="shared" si="10"/>
        <v>a mayoría de edad específica.</v>
      </c>
      <c r="B101" s="39" t="str">
        <f t="shared" si="11"/>
        <v>89CE</v>
      </c>
      <c r="C101" s="263" t="str">
        <f t="shared" si="12"/>
        <v>O1O89</v>
      </c>
      <c r="D101" s="263" t="s">
        <v>7879</v>
      </c>
      <c r="E101" s="263" t="s">
        <v>7878</v>
      </c>
      <c r="F101" s="233" t="s">
        <v>24717</v>
      </c>
      <c r="G101" s="233" t="str">
        <f t="shared" si="13"/>
        <v>O89</v>
      </c>
      <c r="H101" s="188">
        <v>89</v>
      </c>
      <c r="I101" s="233" t="str">
        <f t="shared" si="14"/>
        <v>O1</v>
      </c>
      <c r="J101" s="263">
        <v>1</v>
      </c>
      <c r="K101" s="262" t="s">
        <v>9398</v>
      </c>
      <c r="L101" s="262" t="s">
        <v>543</v>
      </c>
      <c r="M101" s="262" t="s">
        <v>7953</v>
      </c>
      <c r="N101" s="262" t="s">
        <v>9395</v>
      </c>
      <c r="O101" s="262" t="s">
        <v>9397</v>
      </c>
      <c r="P101" s="262" t="s">
        <v>9396</v>
      </c>
      <c r="Q101" s="189"/>
      <c r="R101" s="189">
        <v>2</v>
      </c>
      <c r="S101" s="189"/>
      <c r="T101" s="189"/>
      <c r="U101" s="190" t="s">
        <v>9394</v>
      </c>
    </row>
    <row r="102" spans="1:21" ht="57.6">
      <c r="A102" s="60" t="str">
        <f t="shared" si="10"/>
        <v>a no es un derecho explícito.</v>
      </c>
      <c r="B102" s="39" t="str">
        <f t="shared" si="11"/>
        <v>90CE</v>
      </c>
      <c r="C102" s="263" t="str">
        <f t="shared" si="12"/>
        <v>O1O90</v>
      </c>
      <c r="D102" s="263" t="s">
        <v>7879</v>
      </c>
      <c r="E102" s="263" t="s">
        <v>7878</v>
      </c>
      <c r="F102" s="233" t="s">
        <v>24717</v>
      </c>
      <c r="G102" s="233" t="str">
        <f t="shared" si="13"/>
        <v>O90</v>
      </c>
      <c r="H102" s="188">
        <v>90</v>
      </c>
      <c r="I102" s="233" t="str">
        <f t="shared" si="14"/>
        <v>O1</v>
      </c>
      <c r="J102" s="263">
        <v>1</v>
      </c>
      <c r="K102" s="262" t="s">
        <v>9393</v>
      </c>
      <c r="L102" s="262" t="s">
        <v>544</v>
      </c>
      <c r="M102" s="262" t="s">
        <v>9392</v>
      </c>
      <c r="N102" s="262" t="s">
        <v>9391</v>
      </c>
      <c r="O102" s="262" t="s">
        <v>9389</v>
      </c>
      <c r="P102" s="262" t="s">
        <v>9390</v>
      </c>
      <c r="Q102" s="189"/>
      <c r="R102" s="189">
        <v>3</v>
      </c>
      <c r="S102" s="189"/>
      <c r="T102" s="189"/>
      <c r="U102" s="190" t="s">
        <v>9388</v>
      </c>
    </row>
    <row r="103" spans="1:21" ht="43.2">
      <c r="A103" s="60" t="str">
        <f t="shared" si="10"/>
        <v>a parcial de la Constitución.</v>
      </c>
      <c r="B103" s="39" t="str">
        <f t="shared" si="11"/>
        <v>91CE</v>
      </c>
      <c r="C103" s="263" t="str">
        <f t="shared" si="12"/>
        <v>O1O91</v>
      </c>
      <c r="D103" s="263" t="s">
        <v>7879</v>
      </c>
      <c r="E103" s="263" t="s">
        <v>7878</v>
      </c>
      <c r="F103" s="233" t="s">
        <v>24717</v>
      </c>
      <c r="G103" s="233" t="str">
        <f t="shared" si="13"/>
        <v>O91</v>
      </c>
      <c r="H103" s="188">
        <v>91</v>
      </c>
      <c r="I103" s="233" t="str">
        <f t="shared" si="14"/>
        <v>O1</v>
      </c>
      <c r="J103" s="263">
        <v>1</v>
      </c>
      <c r="K103" s="262" t="s">
        <v>9387</v>
      </c>
      <c r="L103" s="262" t="s">
        <v>1388</v>
      </c>
      <c r="M103" s="262" t="s">
        <v>9386</v>
      </c>
      <c r="N103" s="262" t="s">
        <v>9385</v>
      </c>
      <c r="O103" s="262" t="s">
        <v>9384</v>
      </c>
      <c r="P103" s="262" t="s">
        <v>9383</v>
      </c>
      <c r="Q103" s="189"/>
      <c r="R103" s="189">
        <v>4</v>
      </c>
      <c r="S103" s="189"/>
      <c r="T103" s="189"/>
      <c r="U103" s="190" t="s">
        <v>9382</v>
      </c>
    </row>
    <row r="104" spans="1:21" ht="28.8">
      <c r="A104" s="60" t="str">
        <f t="shared" si="10"/>
        <v>a regulación sobre la Corona.</v>
      </c>
      <c r="B104" s="39" t="str">
        <f t="shared" si="11"/>
        <v>92CE</v>
      </c>
      <c r="C104" s="263" t="str">
        <f t="shared" si="12"/>
        <v>O1O92</v>
      </c>
      <c r="D104" s="263" t="s">
        <v>7879</v>
      </c>
      <c r="E104" s="263" t="s">
        <v>7878</v>
      </c>
      <c r="F104" s="233" t="s">
        <v>24717</v>
      </c>
      <c r="G104" s="233" t="str">
        <f t="shared" si="13"/>
        <v>O92</v>
      </c>
      <c r="H104" s="188">
        <v>92</v>
      </c>
      <c r="I104" s="233" t="str">
        <f t="shared" si="14"/>
        <v>O1</v>
      </c>
      <c r="J104" s="263">
        <v>1</v>
      </c>
      <c r="K104" s="262" t="s">
        <v>9381</v>
      </c>
      <c r="L104" s="262" t="s">
        <v>1389</v>
      </c>
      <c r="M104" s="262" t="s">
        <v>9377</v>
      </c>
      <c r="N104" s="262" t="s">
        <v>9380</v>
      </c>
      <c r="O104" s="262" t="s">
        <v>9379</v>
      </c>
      <c r="P104" s="262" t="s">
        <v>9378</v>
      </c>
      <c r="Q104" s="189"/>
      <c r="R104" s="189">
        <v>1</v>
      </c>
      <c r="S104" s="189"/>
      <c r="T104" s="189"/>
      <c r="U104" s="190" t="s">
        <v>9376</v>
      </c>
    </row>
    <row r="105" spans="1:21" ht="28.8">
      <c r="A105" s="60" t="str">
        <f t="shared" si="10"/>
        <v>a respuesta correcta es la B.</v>
      </c>
      <c r="B105" s="39" t="str">
        <f t="shared" si="11"/>
        <v>93CE</v>
      </c>
      <c r="C105" s="263" t="str">
        <f t="shared" si="12"/>
        <v>O1O93</v>
      </c>
      <c r="D105" s="263" t="s">
        <v>7879</v>
      </c>
      <c r="E105" s="263" t="s">
        <v>7878</v>
      </c>
      <c r="F105" s="233" t="s">
        <v>24717</v>
      </c>
      <c r="G105" s="233" t="str">
        <f t="shared" si="13"/>
        <v>O93</v>
      </c>
      <c r="H105" s="188">
        <v>93</v>
      </c>
      <c r="I105" s="233" t="str">
        <f t="shared" si="14"/>
        <v>O1</v>
      </c>
      <c r="J105" s="263">
        <v>1</v>
      </c>
      <c r="K105" s="262" t="s">
        <v>9375</v>
      </c>
      <c r="L105" s="262" t="s">
        <v>543</v>
      </c>
      <c r="M105" s="262" t="s">
        <v>9374</v>
      </c>
      <c r="N105" s="262" t="s">
        <v>9371</v>
      </c>
      <c r="O105" s="262" t="s">
        <v>9373</v>
      </c>
      <c r="P105" s="262" t="s">
        <v>9372</v>
      </c>
      <c r="Q105" s="189"/>
      <c r="R105" s="189">
        <v>2</v>
      </c>
      <c r="S105" s="189"/>
      <c r="T105" s="189"/>
      <c r="U105" s="190" t="s">
        <v>9370</v>
      </c>
    </row>
    <row r="106" spans="1:21" ht="43.2">
      <c r="A106" s="60" t="str">
        <f t="shared" si="10"/>
        <v>a sección como fundamentales.</v>
      </c>
      <c r="B106" s="39" t="str">
        <f t="shared" si="11"/>
        <v>94CE</v>
      </c>
      <c r="C106" s="263" t="str">
        <f t="shared" si="12"/>
        <v>O1O94</v>
      </c>
      <c r="D106" s="263" t="s">
        <v>7879</v>
      </c>
      <c r="E106" s="263" t="s">
        <v>7878</v>
      </c>
      <c r="F106" s="233" t="s">
        <v>24717</v>
      </c>
      <c r="G106" s="233" t="str">
        <f t="shared" si="13"/>
        <v>O94</v>
      </c>
      <c r="H106" s="188">
        <v>94</v>
      </c>
      <c r="I106" s="233" t="str">
        <f t="shared" si="14"/>
        <v>O1</v>
      </c>
      <c r="J106" s="263">
        <v>1</v>
      </c>
      <c r="K106" s="190" t="s">
        <v>3323</v>
      </c>
      <c r="L106" s="188" t="s">
        <v>1387</v>
      </c>
      <c r="M106" s="188" t="s">
        <v>3324</v>
      </c>
      <c r="N106" s="188" t="s">
        <v>3325</v>
      </c>
      <c r="O106" s="188" t="s">
        <v>3326</v>
      </c>
      <c r="P106" s="188" t="s">
        <v>3327</v>
      </c>
      <c r="Q106" s="189"/>
      <c r="R106" s="189">
        <v>1</v>
      </c>
      <c r="S106" s="189"/>
      <c r="T106" s="189"/>
      <c r="U106" s="190" t="s">
        <v>9369</v>
      </c>
    </row>
    <row r="107" spans="1:21" ht="57.6">
      <c r="A107" s="60" t="str">
        <f t="shared" si="10"/>
        <v>a solo en derechos y deberes.</v>
      </c>
      <c r="B107" s="39" t="str">
        <f t="shared" si="11"/>
        <v>95CE</v>
      </c>
      <c r="C107" s="263" t="str">
        <f t="shared" si="12"/>
        <v>O1O95</v>
      </c>
      <c r="D107" s="263" t="s">
        <v>7879</v>
      </c>
      <c r="E107" s="263" t="s">
        <v>7878</v>
      </c>
      <c r="F107" s="233" t="s">
        <v>24717</v>
      </c>
      <c r="G107" s="233" t="str">
        <f t="shared" si="13"/>
        <v>O95</v>
      </c>
      <c r="H107" s="188">
        <v>95</v>
      </c>
      <c r="I107" s="233" t="str">
        <f t="shared" si="14"/>
        <v>O1</v>
      </c>
      <c r="J107" s="263">
        <v>1</v>
      </c>
      <c r="K107" s="262" t="s">
        <v>9368</v>
      </c>
      <c r="L107" s="262" t="s">
        <v>1388</v>
      </c>
      <c r="M107" s="262" t="s">
        <v>9367</v>
      </c>
      <c r="N107" s="262" t="s">
        <v>9366</v>
      </c>
      <c r="O107" s="262" t="s">
        <v>9365</v>
      </c>
      <c r="P107" s="262" t="s">
        <v>9364</v>
      </c>
      <c r="Q107" s="189"/>
      <c r="R107" s="189">
        <v>4</v>
      </c>
      <c r="S107" s="189"/>
      <c r="T107" s="189"/>
      <c r="U107" s="190" t="s">
        <v>9363</v>
      </c>
    </row>
    <row r="108" spans="1:21" ht="28.8">
      <c r="A108" s="60" t="str">
        <f t="shared" si="10"/>
        <v>a todos los campos creativos.</v>
      </c>
      <c r="B108" s="39" t="str">
        <f t="shared" si="11"/>
        <v>96CE</v>
      </c>
      <c r="C108" s="263" t="str">
        <f t="shared" si="12"/>
        <v>O1O96</v>
      </c>
      <c r="D108" s="263" t="s">
        <v>7879</v>
      </c>
      <c r="E108" s="263" t="s">
        <v>7878</v>
      </c>
      <c r="F108" s="233" t="s">
        <v>24717</v>
      </c>
      <c r="G108" s="233" t="str">
        <f t="shared" si="13"/>
        <v>O96</v>
      </c>
      <c r="H108" s="188">
        <v>96</v>
      </c>
      <c r="I108" s="233" t="str">
        <f t="shared" si="14"/>
        <v>O1</v>
      </c>
      <c r="J108" s="263">
        <v>1</v>
      </c>
      <c r="K108" s="262" t="s">
        <v>9362</v>
      </c>
      <c r="L108" s="262" t="s">
        <v>1388</v>
      </c>
      <c r="M108" s="262" t="s">
        <v>9361</v>
      </c>
      <c r="N108" s="262" t="s">
        <v>9360</v>
      </c>
      <c r="O108" s="262" t="s">
        <v>9359</v>
      </c>
      <c r="P108" s="262" t="s">
        <v>9358</v>
      </c>
      <c r="Q108" s="189"/>
      <c r="R108" s="189">
        <v>4</v>
      </c>
      <c r="S108" s="189"/>
      <c r="T108" s="189"/>
      <c r="U108" s="190" t="s">
        <v>9357</v>
      </c>
    </row>
    <row r="109" spans="1:21" ht="115.2">
      <c r="A109" s="60" t="str">
        <f t="shared" si="10"/>
        <v>a y no una decisión judicial.</v>
      </c>
      <c r="B109" s="39" t="str">
        <f t="shared" si="11"/>
        <v>97CE</v>
      </c>
      <c r="C109" s="263" t="str">
        <f t="shared" si="12"/>
        <v>O1O97</v>
      </c>
      <c r="D109" s="263" t="s">
        <v>7879</v>
      </c>
      <c r="E109" s="263" t="s">
        <v>7878</v>
      </c>
      <c r="F109" s="233" t="s">
        <v>24717</v>
      </c>
      <c r="G109" s="233" t="str">
        <f t="shared" si="13"/>
        <v>O97</v>
      </c>
      <c r="H109" s="188">
        <v>97</v>
      </c>
      <c r="I109" s="233" t="str">
        <f t="shared" si="14"/>
        <v>O1</v>
      </c>
      <c r="J109" s="263">
        <v>1</v>
      </c>
      <c r="K109" s="262" t="s">
        <v>9356</v>
      </c>
      <c r="L109" s="262" t="s">
        <v>1389</v>
      </c>
      <c r="M109" s="262" t="s">
        <v>8746</v>
      </c>
      <c r="N109" s="262" t="s">
        <v>8749</v>
      </c>
      <c r="O109" s="262" t="s">
        <v>8748</v>
      </c>
      <c r="P109" s="262" t="s">
        <v>9355</v>
      </c>
      <c r="Q109" s="189"/>
      <c r="R109" s="189">
        <v>1</v>
      </c>
      <c r="S109" s="189"/>
      <c r="T109" s="189"/>
      <c r="U109" s="190" t="s">
        <v>9354</v>
      </c>
    </row>
    <row r="110" spans="1:21" ht="57.6">
      <c r="A110" s="60" t="str">
        <f t="shared" si="10"/>
        <v>abordan este tema específico.</v>
      </c>
      <c r="B110" s="39" t="str">
        <f t="shared" si="11"/>
        <v>98CE</v>
      </c>
      <c r="C110" s="263" t="str">
        <f t="shared" si="12"/>
        <v>O1O98</v>
      </c>
      <c r="D110" s="263" t="s">
        <v>7879</v>
      </c>
      <c r="E110" s="263" t="s">
        <v>7878</v>
      </c>
      <c r="F110" s="233" t="s">
        <v>24717</v>
      </c>
      <c r="G110" s="233" t="str">
        <f t="shared" si="13"/>
        <v>O98</v>
      </c>
      <c r="H110" s="188">
        <v>98</v>
      </c>
      <c r="I110" s="233" t="str">
        <f t="shared" si="14"/>
        <v>O1</v>
      </c>
      <c r="J110" s="263">
        <v>1</v>
      </c>
      <c r="K110" s="190" t="s">
        <v>318</v>
      </c>
      <c r="L110" s="188" t="s">
        <v>523</v>
      </c>
      <c r="M110" s="188" t="s">
        <v>362</v>
      </c>
      <c r="N110" s="188" t="s">
        <v>363</v>
      </c>
      <c r="O110" s="188" t="s">
        <v>364</v>
      </c>
      <c r="P110" s="188" t="s">
        <v>365</v>
      </c>
      <c r="Q110" s="189"/>
      <c r="R110" s="189">
        <v>3</v>
      </c>
      <c r="S110" s="189"/>
      <c r="T110" s="189"/>
      <c r="U110" s="190" t="s">
        <v>9353</v>
      </c>
    </row>
    <row r="111" spans="1:21" ht="72">
      <c r="A111" s="60" t="str">
        <f t="shared" si="10"/>
        <v>ación judicial sí lo permite.</v>
      </c>
      <c r="B111" s="39" t="str">
        <f t="shared" si="11"/>
        <v>99CE</v>
      </c>
      <c r="C111" s="263" t="str">
        <f t="shared" si="12"/>
        <v>O199</v>
      </c>
      <c r="D111" s="263" t="s">
        <v>7879</v>
      </c>
      <c r="E111" s="263" t="s">
        <v>7878</v>
      </c>
      <c r="F111" s="233" t="s">
        <v>24717</v>
      </c>
      <c r="G111" s="233" t="str">
        <f t="shared" si="13"/>
        <v>99</v>
      </c>
      <c r="H111" s="188">
        <v>99</v>
      </c>
      <c r="I111" s="233" t="str">
        <f t="shared" si="14"/>
        <v>O1</v>
      </c>
      <c r="J111" s="263">
        <v>1</v>
      </c>
      <c r="K111" s="262" t="s">
        <v>9352</v>
      </c>
      <c r="L111" s="262" t="s">
        <v>1388</v>
      </c>
      <c r="M111" s="262" t="s">
        <v>9351</v>
      </c>
      <c r="N111" s="262" t="s">
        <v>9350</v>
      </c>
      <c r="O111" s="262" t="s">
        <v>9349</v>
      </c>
      <c r="P111" s="262" t="s">
        <v>9348</v>
      </c>
      <c r="Q111" s="189"/>
      <c r="R111" s="189">
        <v>4</v>
      </c>
      <c r="S111" s="189"/>
      <c r="T111" s="189"/>
      <c r="U111" s="190" t="s">
        <v>9347</v>
      </c>
    </row>
    <row r="112" spans="1:21" ht="43.2">
      <c r="A112" s="60" t="str">
        <f t="shared" si="10"/>
        <v>al con la autonomía regional.</v>
      </c>
      <c r="B112" s="39" t="str">
        <f t="shared" si="11"/>
        <v>100CE</v>
      </c>
      <c r="C112" s="263" t="str">
        <f t="shared" si="12"/>
        <v>O1100</v>
      </c>
      <c r="D112" s="263" t="s">
        <v>7879</v>
      </c>
      <c r="E112" s="263" t="s">
        <v>7878</v>
      </c>
      <c r="F112" s="233" t="s">
        <v>24717</v>
      </c>
      <c r="G112" s="233" t="str">
        <f t="shared" si="13"/>
        <v>100</v>
      </c>
      <c r="H112" s="188">
        <v>100</v>
      </c>
      <c r="I112" s="233" t="str">
        <f t="shared" si="14"/>
        <v>O1</v>
      </c>
      <c r="J112" s="263">
        <v>1</v>
      </c>
      <c r="K112" s="190" t="s">
        <v>1088</v>
      </c>
      <c r="L112" s="188" t="s">
        <v>524</v>
      </c>
      <c r="M112" s="188" t="s">
        <v>1089</v>
      </c>
      <c r="N112" s="188" t="s">
        <v>1090</v>
      </c>
      <c r="O112" s="188" t="s">
        <v>1091</v>
      </c>
      <c r="P112" s="188" t="s">
        <v>1092</v>
      </c>
      <c r="Q112" s="189"/>
      <c r="R112" s="189">
        <v>2</v>
      </c>
      <c r="S112" s="189"/>
      <c r="T112" s="189"/>
      <c r="U112" s="190" t="s">
        <v>9346</v>
      </c>
    </row>
    <row r="113" spans="1:21" ht="129.6">
      <c r="A113" s="60" t="str">
        <f t="shared" si="10"/>
        <v>alteración del orden público.</v>
      </c>
      <c r="B113" s="39" t="str">
        <f t="shared" si="11"/>
        <v>101CE</v>
      </c>
      <c r="C113" s="263" t="str">
        <f t="shared" si="12"/>
        <v>O1101</v>
      </c>
      <c r="D113" s="263" t="s">
        <v>7879</v>
      </c>
      <c r="E113" s="263" t="s">
        <v>7878</v>
      </c>
      <c r="F113" s="233" t="s">
        <v>24717</v>
      </c>
      <c r="G113" s="233" t="str">
        <f t="shared" si="13"/>
        <v>101</v>
      </c>
      <c r="H113" s="188">
        <v>101</v>
      </c>
      <c r="I113" s="233" t="str">
        <f t="shared" si="14"/>
        <v>O1</v>
      </c>
      <c r="J113" s="263">
        <v>1</v>
      </c>
      <c r="K113" s="262" t="s">
        <v>9345</v>
      </c>
      <c r="L113" s="262" t="s">
        <v>1387</v>
      </c>
      <c r="M113" s="262" t="s">
        <v>9341</v>
      </c>
      <c r="N113" s="262" t="s">
        <v>9344</v>
      </c>
      <c r="O113" s="262" t="s">
        <v>9343</v>
      </c>
      <c r="P113" s="262" t="s">
        <v>9342</v>
      </c>
      <c r="Q113" s="189"/>
      <c r="R113" s="189">
        <v>1</v>
      </c>
      <c r="S113" s="189"/>
      <c r="T113" s="189"/>
      <c r="U113" s="190" t="s">
        <v>9340</v>
      </c>
    </row>
    <row r="114" spans="1:21" ht="43.2">
      <c r="A114" s="60" t="str">
        <f t="shared" si="10"/>
        <v>amente el rango de artículos.</v>
      </c>
      <c r="B114" s="39" t="str">
        <f t="shared" si="11"/>
        <v>102CE</v>
      </c>
      <c r="C114" s="263" t="str">
        <f t="shared" si="12"/>
        <v>O1102</v>
      </c>
      <c r="D114" s="263" t="s">
        <v>7879</v>
      </c>
      <c r="E114" s="263" t="s">
        <v>7878</v>
      </c>
      <c r="F114" s="233" t="s">
        <v>24717</v>
      </c>
      <c r="G114" s="233" t="str">
        <f t="shared" si="13"/>
        <v>102</v>
      </c>
      <c r="H114" s="188">
        <v>102</v>
      </c>
      <c r="I114" s="233" t="str">
        <f t="shared" si="14"/>
        <v>O1</v>
      </c>
      <c r="J114" s="263">
        <v>1</v>
      </c>
      <c r="K114" s="262" t="s">
        <v>9339</v>
      </c>
      <c r="L114" s="262" t="s">
        <v>543</v>
      </c>
      <c r="M114" s="262" t="s">
        <v>9338</v>
      </c>
      <c r="N114" s="262" t="s">
        <v>9335</v>
      </c>
      <c r="O114" s="262" t="s">
        <v>9337</v>
      </c>
      <c r="P114" s="262" t="s">
        <v>9336</v>
      </c>
      <c r="Q114" s="189"/>
      <c r="R114" s="189">
        <v>2</v>
      </c>
      <c r="S114" s="189"/>
      <c r="T114" s="189"/>
      <c r="U114" s="190" t="s">
        <v>9334</v>
      </c>
    </row>
    <row r="115" spans="1:21" ht="43.2">
      <c r="A115" s="60" t="str">
        <f t="shared" si="10"/>
        <v>an el procedimiento correcto.</v>
      </c>
      <c r="B115" s="39" t="str">
        <f t="shared" si="11"/>
        <v>103CE</v>
      </c>
      <c r="C115" s="263" t="str">
        <f t="shared" si="12"/>
        <v>O1103</v>
      </c>
      <c r="D115" s="263" t="s">
        <v>7879</v>
      </c>
      <c r="E115" s="263" t="s">
        <v>7878</v>
      </c>
      <c r="F115" s="233" t="s">
        <v>24717</v>
      </c>
      <c r="G115" s="233" t="str">
        <f t="shared" si="13"/>
        <v>103</v>
      </c>
      <c r="H115" s="188">
        <v>103</v>
      </c>
      <c r="I115" s="233" t="str">
        <f t="shared" si="14"/>
        <v>O1</v>
      </c>
      <c r="J115" s="263">
        <v>1</v>
      </c>
      <c r="K115" s="262" t="s">
        <v>9333</v>
      </c>
      <c r="L115" s="262" t="s">
        <v>543</v>
      </c>
      <c r="M115" s="262" t="s">
        <v>8556</v>
      </c>
      <c r="N115" s="262" t="s">
        <v>8553</v>
      </c>
      <c r="O115" s="262" t="s">
        <v>9332</v>
      </c>
      <c r="P115" s="262" t="s">
        <v>9331</v>
      </c>
      <c r="Q115" s="189"/>
      <c r="R115" s="189">
        <v>2</v>
      </c>
      <c r="S115" s="189"/>
      <c r="T115" s="189"/>
      <c r="U115" s="190" t="s">
        <v>9330</v>
      </c>
    </row>
    <row r="116" spans="1:21" ht="43.2">
      <c r="A116" s="60" t="str">
        <f t="shared" si="10"/>
        <v>ara una prohibición legítima.</v>
      </c>
      <c r="B116" s="39" t="str">
        <f t="shared" si="11"/>
        <v>104CE</v>
      </c>
      <c r="C116" s="263" t="str">
        <f t="shared" si="12"/>
        <v>O1104</v>
      </c>
      <c r="D116" s="263" t="s">
        <v>7879</v>
      </c>
      <c r="E116" s="263" t="s">
        <v>7878</v>
      </c>
      <c r="F116" s="233" t="s">
        <v>24717</v>
      </c>
      <c r="G116" s="233" t="str">
        <f t="shared" si="13"/>
        <v>104</v>
      </c>
      <c r="H116" s="188">
        <v>104</v>
      </c>
      <c r="I116" s="233" t="str">
        <f t="shared" si="14"/>
        <v>O1</v>
      </c>
      <c r="J116" s="263">
        <v>1</v>
      </c>
      <c r="K116" s="262" t="s">
        <v>9329</v>
      </c>
      <c r="L116" s="262" t="s">
        <v>1388</v>
      </c>
      <c r="M116" s="262" t="s">
        <v>7953</v>
      </c>
      <c r="N116" s="262" t="s">
        <v>9328</v>
      </c>
      <c r="O116" s="262" t="s">
        <v>9327</v>
      </c>
      <c r="P116" s="262" t="s">
        <v>9326</v>
      </c>
      <c r="Q116" s="189"/>
      <c r="R116" s="189">
        <v>4</v>
      </c>
      <c r="S116" s="189"/>
      <c r="T116" s="189"/>
      <c r="U116" s="190" t="s">
        <v>9325</v>
      </c>
    </row>
    <row r="117" spans="1:21" ht="100.8">
      <c r="A117" s="60" t="str">
        <f t="shared" si="10"/>
        <v>aracterística de la vivienda.</v>
      </c>
      <c r="B117" s="39" t="str">
        <f t="shared" si="11"/>
        <v>105CE</v>
      </c>
      <c r="C117" s="263" t="str">
        <f t="shared" si="12"/>
        <v>O1105</v>
      </c>
      <c r="D117" s="263" t="s">
        <v>7879</v>
      </c>
      <c r="E117" s="263" t="s">
        <v>7878</v>
      </c>
      <c r="F117" s="233" t="s">
        <v>24717</v>
      </c>
      <c r="G117" s="233" t="str">
        <f t="shared" si="13"/>
        <v>105</v>
      </c>
      <c r="H117" s="188">
        <v>105</v>
      </c>
      <c r="I117" s="233" t="str">
        <f t="shared" si="14"/>
        <v>O1</v>
      </c>
      <c r="J117" s="263">
        <v>1</v>
      </c>
      <c r="K117" s="262" t="s">
        <v>9324</v>
      </c>
      <c r="L117" s="262" t="s">
        <v>1389</v>
      </c>
      <c r="M117" s="262" t="s">
        <v>9320</v>
      </c>
      <c r="N117" s="262" t="s">
        <v>9323</v>
      </c>
      <c r="O117" s="262" t="s">
        <v>9322</v>
      </c>
      <c r="P117" s="262" t="s">
        <v>9321</v>
      </c>
      <c r="Q117" s="189"/>
      <c r="R117" s="189">
        <v>1</v>
      </c>
      <c r="S117" s="189"/>
      <c r="T117" s="189"/>
      <c r="U117" s="190" t="s">
        <v>9319</v>
      </c>
    </row>
    <row r="118" spans="1:21" ht="72">
      <c r="A118" s="60" t="str">
        <f t="shared" si="10"/>
        <v>ariamente económica o social.</v>
      </c>
      <c r="B118" s="39" t="str">
        <f t="shared" si="11"/>
        <v>106CE</v>
      </c>
      <c r="C118" s="263" t="str">
        <f t="shared" si="12"/>
        <v>O1106</v>
      </c>
      <c r="D118" s="263" t="s">
        <v>7879</v>
      </c>
      <c r="E118" s="263" t="s">
        <v>7878</v>
      </c>
      <c r="F118" s="233" t="s">
        <v>24717</v>
      </c>
      <c r="G118" s="233" t="str">
        <f t="shared" si="13"/>
        <v>106</v>
      </c>
      <c r="H118" s="188">
        <v>106</v>
      </c>
      <c r="I118" s="233" t="str">
        <f t="shared" si="14"/>
        <v>O1</v>
      </c>
      <c r="J118" s="263">
        <v>1</v>
      </c>
      <c r="K118" s="262" t="s">
        <v>9318</v>
      </c>
      <c r="L118" s="262" t="s">
        <v>543</v>
      </c>
      <c r="M118" s="262" t="s">
        <v>9317</v>
      </c>
      <c r="N118" s="262" t="s">
        <v>9314</v>
      </c>
      <c r="O118" s="262" t="s">
        <v>9316</v>
      </c>
      <c r="P118" s="262" t="s">
        <v>9315</v>
      </c>
      <c r="Q118" s="189"/>
      <c r="R118" s="189">
        <v>2</v>
      </c>
      <c r="S118" s="189"/>
      <c r="T118" s="189"/>
      <c r="U118" s="190" t="s">
        <v>9313</v>
      </c>
    </row>
    <row r="119" spans="1:21" ht="43.2">
      <c r="A119" s="60" t="str">
        <f t="shared" si="10"/>
        <v>artículo que trata este tema.</v>
      </c>
      <c r="B119" s="39" t="str">
        <f t="shared" si="11"/>
        <v>107CE</v>
      </c>
      <c r="C119" s="263" t="str">
        <f t="shared" si="12"/>
        <v>O1107</v>
      </c>
      <c r="D119" s="263" t="s">
        <v>7879</v>
      </c>
      <c r="E119" s="263" t="s">
        <v>7878</v>
      </c>
      <c r="F119" s="233" t="s">
        <v>24717</v>
      </c>
      <c r="G119" s="233" t="str">
        <f t="shared" si="13"/>
        <v>107</v>
      </c>
      <c r="H119" s="188">
        <v>107</v>
      </c>
      <c r="I119" s="233" t="str">
        <f t="shared" si="14"/>
        <v>O1</v>
      </c>
      <c r="J119" s="263">
        <v>1</v>
      </c>
      <c r="K119" s="262" t="s">
        <v>9312</v>
      </c>
      <c r="L119" s="262" t="s">
        <v>1389</v>
      </c>
      <c r="M119" s="262" t="s">
        <v>8065</v>
      </c>
      <c r="N119" s="262" t="s">
        <v>9311</v>
      </c>
      <c r="O119" s="262" t="s">
        <v>9310</v>
      </c>
      <c r="P119" s="262" t="s">
        <v>8063</v>
      </c>
      <c r="Q119" s="189"/>
      <c r="R119" s="189">
        <v>1</v>
      </c>
      <c r="S119" s="189"/>
      <c r="T119" s="189"/>
      <c r="U119" s="190" t="s">
        <v>9309</v>
      </c>
    </row>
    <row r="120" spans="1:21" ht="100.8">
      <c r="A120" s="60" t="str">
        <f t="shared" si="10"/>
        <v>as ante las Cortes Generales.</v>
      </c>
      <c r="B120" s="39" t="str">
        <f t="shared" si="11"/>
        <v>108CE</v>
      </c>
      <c r="C120" s="263" t="str">
        <f t="shared" si="12"/>
        <v>O1108</v>
      </c>
      <c r="D120" s="263" t="s">
        <v>7879</v>
      </c>
      <c r="E120" s="263" t="s">
        <v>7878</v>
      </c>
      <c r="F120" s="233" t="s">
        <v>24717</v>
      </c>
      <c r="G120" s="233" t="str">
        <f t="shared" si="13"/>
        <v>108</v>
      </c>
      <c r="H120" s="188">
        <v>108</v>
      </c>
      <c r="I120" s="233" t="str">
        <f t="shared" si="14"/>
        <v>O1</v>
      </c>
      <c r="J120" s="263">
        <v>1</v>
      </c>
      <c r="K120" s="262" t="s">
        <v>9308</v>
      </c>
      <c r="L120" s="262" t="s">
        <v>523</v>
      </c>
      <c r="M120" s="262" t="s">
        <v>9307</v>
      </c>
      <c r="N120" s="262" t="s">
        <v>9306</v>
      </c>
      <c r="O120" s="262" t="s">
        <v>9304</v>
      </c>
      <c r="P120" s="262" t="s">
        <v>9305</v>
      </c>
      <c r="Q120" s="189"/>
      <c r="R120" s="189">
        <v>3</v>
      </c>
      <c r="S120" s="189"/>
      <c r="T120" s="189"/>
      <c r="U120" s="190" t="s">
        <v>9303</v>
      </c>
    </row>
    <row r="121" spans="1:21" ht="43.2">
      <c r="A121" s="60" t="str">
        <f t="shared" si="10"/>
        <v>as las entidades mencionadas.</v>
      </c>
      <c r="B121" s="39" t="str">
        <f t="shared" si="11"/>
        <v>109CE</v>
      </c>
      <c r="C121" s="263" t="str">
        <f t="shared" si="12"/>
        <v>O1109</v>
      </c>
      <c r="D121" s="263" t="s">
        <v>7879</v>
      </c>
      <c r="E121" s="263" t="s">
        <v>7878</v>
      </c>
      <c r="F121" s="233" t="s">
        <v>24717</v>
      </c>
      <c r="G121" s="233" t="str">
        <f t="shared" si="13"/>
        <v>109</v>
      </c>
      <c r="H121" s="188">
        <v>109</v>
      </c>
      <c r="I121" s="233" t="str">
        <f t="shared" si="14"/>
        <v>O1</v>
      </c>
      <c r="J121" s="263">
        <v>1</v>
      </c>
      <c r="K121" s="190" t="s">
        <v>1265</v>
      </c>
      <c r="L121" s="188" t="s">
        <v>522</v>
      </c>
      <c r="M121" s="188" t="s">
        <v>1266</v>
      </c>
      <c r="N121" s="188" t="s">
        <v>1267</v>
      </c>
      <c r="O121" s="188" t="s">
        <v>1268</v>
      </c>
      <c r="P121" s="188" t="s">
        <v>528</v>
      </c>
      <c r="Q121" s="189"/>
      <c r="R121" s="189">
        <v>4</v>
      </c>
      <c r="S121" s="189"/>
      <c r="T121" s="189"/>
      <c r="U121" s="190" t="s">
        <v>9302</v>
      </c>
    </row>
    <row r="122" spans="1:21" ht="43.2">
      <c r="A122" s="60" t="str">
        <f t="shared" si="10"/>
        <v>as las garantías mencionadas.</v>
      </c>
      <c r="B122" s="39" t="str">
        <f t="shared" si="11"/>
        <v>110CE</v>
      </c>
      <c r="C122" s="263" t="str">
        <f t="shared" si="12"/>
        <v>O1110</v>
      </c>
      <c r="D122" s="263" t="s">
        <v>7879</v>
      </c>
      <c r="E122" s="263" t="s">
        <v>7878</v>
      </c>
      <c r="F122" s="233" t="s">
        <v>24717</v>
      </c>
      <c r="G122" s="233" t="str">
        <f t="shared" si="13"/>
        <v>110</v>
      </c>
      <c r="H122" s="188">
        <v>110</v>
      </c>
      <c r="I122" s="233" t="str">
        <f t="shared" si="14"/>
        <v>O1</v>
      </c>
      <c r="J122" s="263">
        <v>1</v>
      </c>
      <c r="K122" s="262" t="s">
        <v>9301</v>
      </c>
      <c r="L122" s="262" t="s">
        <v>1388</v>
      </c>
      <c r="M122" s="262" t="s">
        <v>9300</v>
      </c>
      <c r="N122" s="262" t="s">
        <v>9299</v>
      </c>
      <c r="O122" s="262" t="s">
        <v>9298</v>
      </c>
      <c r="P122" s="262" t="s">
        <v>9297</v>
      </c>
      <c r="Q122" s="189"/>
      <c r="R122" s="189">
        <v>4</v>
      </c>
      <c r="S122" s="189"/>
      <c r="T122" s="189"/>
      <c r="U122" s="190" t="s">
        <v>9296</v>
      </c>
    </row>
    <row r="123" spans="1:21" ht="43.2">
      <c r="A123" s="60" t="str">
        <f t="shared" si="10"/>
        <v>ategorías de manera completa.</v>
      </c>
      <c r="B123" s="39" t="str">
        <f t="shared" si="11"/>
        <v>111CE</v>
      </c>
      <c r="C123" s="263" t="str">
        <f t="shared" si="12"/>
        <v>O1111</v>
      </c>
      <c r="D123" s="263" t="s">
        <v>7879</v>
      </c>
      <c r="E123" s="263" t="s">
        <v>7878</v>
      </c>
      <c r="F123" s="233" t="s">
        <v>24717</v>
      </c>
      <c r="G123" s="233" t="str">
        <f t="shared" si="13"/>
        <v>111</v>
      </c>
      <c r="H123" s="188">
        <v>111</v>
      </c>
      <c r="I123" s="233" t="str">
        <f t="shared" si="14"/>
        <v>O1</v>
      </c>
      <c r="J123" s="263">
        <v>1</v>
      </c>
      <c r="K123" s="262" t="s">
        <v>9295</v>
      </c>
      <c r="L123" s="262" t="s">
        <v>1388</v>
      </c>
      <c r="M123" s="262" t="s">
        <v>9294</v>
      </c>
      <c r="N123" s="262" t="s">
        <v>9293</v>
      </c>
      <c r="O123" s="262" t="s">
        <v>9292</v>
      </c>
      <c r="P123" s="262" t="s">
        <v>9291</v>
      </c>
      <c r="Q123" s="189"/>
      <c r="R123" s="189">
        <v>4</v>
      </c>
      <c r="S123" s="189"/>
      <c r="T123" s="189"/>
      <c r="U123" s="190" t="s">
        <v>9290</v>
      </c>
    </row>
    <row r="124" spans="1:21" ht="129.6">
      <c r="A124" s="60" t="str">
        <f t="shared" si="10"/>
        <v>ca es el "recurso de amparo".</v>
      </c>
      <c r="B124" s="39" t="str">
        <f t="shared" si="11"/>
        <v>112CE</v>
      </c>
      <c r="C124" s="263" t="str">
        <f t="shared" si="12"/>
        <v>O1112</v>
      </c>
      <c r="D124" s="263" t="s">
        <v>7879</v>
      </c>
      <c r="E124" s="263" t="s">
        <v>7878</v>
      </c>
      <c r="F124" s="233" t="s">
        <v>24717</v>
      </c>
      <c r="G124" s="233" t="str">
        <f t="shared" si="13"/>
        <v>112</v>
      </c>
      <c r="H124" s="188">
        <v>112</v>
      </c>
      <c r="I124" s="233" t="str">
        <f t="shared" si="14"/>
        <v>O1</v>
      </c>
      <c r="J124" s="263">
        <v>1</v>
      </c>
      <c r="K124" s="262" t="s">
        <v>9289</v>
      </c>
      <c r="L124" s="262" t="s">
        <v>543</v>
      </c>
      <c r="M124" s="262" t="s">
        <v>9288</v>
      </c>
      <c r="N124" s="262" t="s">
        <v>9285</v>
      </c>
      <c r="O124" s="262" t="s">
        <v>9287</v>
      </c>
      <c r="P124" s="262" t="s">
        <v>9286</v>
      </c>
      <c r="Q124" s="189"/>
      <c r="R124" s="189">
        <v>2</v>
      </c>
      <c r="S124" s="189"/>
      <c r="T124" s="189"/>
      <c r="U124" s="190" t="s">
        <v>9284</v>
      </c>
    </row>
    <row r="125" spans="1:21" ht="43.2">
      <c r="A125" s="60" t="str">
        <f t="shared" si="10"/>
        <v>ca que el artículo establece.</v>
      </c>
      <c r="B125" s="39" t="str">
        <f t="shared" si="11"/>
        <v>113CE</v>
      </c>
      <c r="C125" s="263" t="str">
        <f t="shared" si="12"/>
        <v>O1113</v>
      </c>
      <c r="D125" s="263" t="s">
        <v>7879</v>
      </c>
      <c r="E125" s="263" t="s">
        <v>7878</v>
      </c>
      <c r="F125" s="233" t="s">
        <v>24717</v>
      </c>
      <c r="G125" s="233" t="str">
        <f t="shared" si="13"/>
        <v>113</v>
      </c>
      <c r="H125" s="188">
        <v>113</v>
      </c>
      <c r="I125" s="233" t="str">
        <f t="shared" si="14"/>
        <v>O1</v>
      </c>
      <c r="J125" s="263">
        <v>1</v>
      </c>
      <c r="K125" s="190" t="s">
        <v>1049</v>
      </c>
      <c r="L125" s="188" t="s">
        <v>524</v>
      </c>
      <c r="M125" s="188" t="s">
        <v>1050</v>
      </c>
      <c r="N125" s="188" t="s">
        <v>1051</v>
      </c>
      <c r="O125" s="188" t="s">
        <v>1052</v>
      </c>
      <c r="P125" s="188" t="s">
        <v>1053</v>
      </c>
      <c r="Q125" s="189"/>
      <c r="R125" s="189">
        <v>2</v>
      </c>
      <c r="S125" s="189"/>
      <c r="T125" s="189"/>
      <c r="U125" s="190" t="s">
        <v>9283</v>
      </c>
    </row>
    <row r="126" spans="1:21" ht="43.2">
      <c r="A126" s="60" t="str">
        <f t="shared" si="10"/>
        <v>cación corresponde al pueblo.</v>
      </c>
      <c r="B126" s="39" t="str">
        <f t="shared" si="11"/>
        <v>114CE</v>
      </c>
      <c r="C126" s="263" t="str">
        <f t="shared" si="12"/>
        <v>O1114</v>
      </c>
      <c r="D126" s="263" t="s">
        <v>7879</v>
      </c>
      <c r="E126" s="263" t="s">
        <v>7878</v>
      </c>
      <c r="F126" s="233" t="s">
        <v>24717</v>
      </c>
      <c r="G126" s="233" t="str">
        <f t="shared" si="13"/>
        <v>114</v>
      </c>
      <c r="H126" s="188">
        <v>114</v>
      </c>
      <c r="I126" s="233" t="str">
        <f t="shared" si="14"/>
        <v>O1</v>
      </c>
      <c r="J126" s="263">
        <v>1</v>
      </c>
      <c r="K126" s="262" t="s">
        <v>9282</v>
      </c>
      <c r="L126" s="262" t="s">
        <v>1389</v>
      </c>
      <c r="M126" s="262" t="s">
        <v>8555</v>
      </c>
      <c r="N126" s="262" t="s">
        <v>8553</v>
      </c>
      <c r="O126" s="262" t="s">
        <v>8556</v>
      </c>
      <c r="P126" s="262" t="s">
        <v>8062</v>
      </c>
      <c r="Q126" s="189"/>
      <c r="R126" s="189">
        <v>1</v>
      </c>
      <c r="S126" s="189"/>
      <c r="T126" s="189"/>
      <c r="U126" s="190" t="s">
        <v>9281</v>
      </c>
    </row>
    <row r="127" spans="1:21" ht="72">
      <c r="A127" s="60" t="str">
        <f t="shared" si="10"/>
        <v>ce los términos de autonomía.</v>
      </c>
      <c r="B127" s="39" t="str">
        <f t="shared" si="11"/>
        <v>115CE</v>
      </c>
      <c r="C127" s="263" t="str">
        <f t="shared" si="12"/>
        <v>O1115</v>
      </c>
      <c r="D127" s="263" t="s">
        <v>7879</v>
      </c>
      <c r="E127" s="263" t="s">
        <v>7878</v>
      </c>
      <c r="F127" s="233" t="s">
        <v>24717</v>
      </c>
      <c r="G127" s="233" t="str">
        <f t="shared" si="13"/>
        <v>115</v>
      </c>
      <c r="H127" s="188">
        <v>115</v>
      </c>
      <c r="I127" s="233" t="str">
        <f t="shared" si="14"/>
        <v>O1</v>
      </c>
      <c r="J127" s="263">
        <v>1</v>
      </c>
      <c r="K127" s="262" t="s">
        <v>9280</v>
      </c>
      <c r="L127" s="262" t="s">
        <v>544</v>
      </c>
      <c r="M127" s="262" t="s">
        <v>9279</v>
      </c>
      <c r="N127" s="262" t="s">
        <v>9278</v>
      </c>
      <c r="O127" s="262" t="s">
        <v>9276</v>
      </c>
      <c r="P127" s="262" t="s">
        <v>9277</v>
      </c>
      <c r="Q127" s="189"/>
      <c r="R127" s="189">
        <v>3</v>
      </c>
      <c r="S127" s="189"/>
      <c r="T127" s="189"/>
      <c r="U127" s="190" t="s">
        <v>9275</v>
      </c>
    </row>
    <row r="128" spans="1:21" ht="43.2">
      <c r="A128" s="60" t="str">
        <f t="shared" si="10"/>
        <v>cial de la Disposición Final.</v>
      </c>
      <c r="B128" s="39" t="str">
        <f t="shared" si="11"/>
        <v>116CE</v>
      </c>
      <c r="C128" s="263" t="str">
        <f t="shared" si="12"/>
        <v>O1116</v>
      </c>
      <c r="D128" s="263" t="s">
        <v>7879</v>
      </c>
      <c r="E128" s="263" t="s">
        <v>7878</v>
      </c>
      <c r="F128" s="233" t="s">
        <v>24717</v>
      </c>
      <c r="G128" s="233" t="str">
        <f t="shared" si="13"/>
        <v>116</v>
      </c>
      <c r="H128" s="188">
        <v>116</v>
      </c>
      <c r="I128" s="233" t="str">
        <f t="shared" si="14"/>
        <v>O1</v>
      </c>
      <c r="J128" s="263">
        <v>1</v>
      </c>
      <c r="K128" s="262" t="s">
        <v>9274</v>
      </c>
      <c r="L128" s="262" t="s">
        <v>1388</v>
      </c>
      <c r="M128" s="262" t="s">
        <v>9273</v>
      </c>
      <c r="N128" s="262" t="s">
        <v>9272</v>
      </c>
      <c r="O128" s="262" t="s">
        <v>9271</v>
      </c>
      <c r="P128" s="262" t="s">
        <v>8062</v>
      </c>
      <c r="Q128" s="189"/>
      <c r="R128" s="189">
        <v>4</v>
      </c>
      <c r="S128" s="189"/>
      <c r="T128" s="189"/>
      <c r="U128" s="190" t="s">
        <v>9270</v>
      </c>
    </row>
    <row r="129" spans="1:21" ht="28.8">
      <c r="A129" s="60" t="str">
        <f t="shared" si="10"/>
        <v>ción al texto constitucional.</v>
      </c>
      <c r="B129" s="39" t="str">
        <f t="shared" si="11"/>
        <v>117CE</v>
      </c>
      <c r="C129" s="263" t="str">
        <f t="shared" si="12"/>
        <v>O1117</v>
      </c>
      <c r="D129" s="263" t="s">
        <v>7879</v>
      </c>
      <c r="E129" s="263" t="s">
        <v>7878</v>
      </c>
      <c r="F129" s="233" t="s">
        <v>24717</v>
      </c>
      <c r="G129" s="233" t="str">
        <f t="shared" si="13"/>
        <v>117</v>
      </c>
      <c r="H129" s="188">
        <v>117</v>
      </c>
      <c r="I129" s="233" t="str">
        <f t="shared" si="14"/>
        <v>O1</v>
      </c>
      <c r="J129" s="263">
        <v>1</v>
      </c>
      <c r="K129" s="262" t="s">
        <v>9269</v>
      </c>
      <c r="L129" s="262" t="s">
        <v>544</v>
      </c>
      <c r="M129" s="262" t="s">
        <v>8612</v>
      </c>
      <c r="N129" s="262" t="s">
        <v>9268</v>
      </c>
      <c r="O129" s="262" t="s">
        <v>8611</v>
      </c>
      <c r="P129" s="262" t="s">
        <v>8062</v>
      </c>
      <c r="Q129" s="189"/>
      <c r="R129" s="189">
        <v>3</v>
      </c>
      <c r="S129" s="189"/>
      <c r="T129" s="189"/>
      <c r="U129" s="190" t="s">
        <v>9267</v>
      </c>
    </row>
    <row r="130" spans="1:21" ht="115.2">
      <c r="A130" s="60" t="str">
        <f t="shared" ref="A130:A193" si="15">RIGHT(U130,29)</f>
        <v>ción con la Seguridad Social.</v>
      </c>
      <c r="B130" s="39" t="str">
        <f t="shared" ref="B130:B193" si="16">H130&amp;F130</f>
        <v>118CE</v>
      </c>
      <c r="C130" s="263" t="str">
        <f t="shared" ref="C130:C193" si="17">I130&amp;G130</f>
        <v>O1118</v>
      </c>
      <c r="D130" s="263" t="s">
        <v>7879</v>
      </c>
      <c r="E130" s="263" t="s">
        <v>7878</v>
      </c>
      <c r="F130" s="233" t="s">
        <v>24717</v>
      </c>
      <c r="G130" s="233" t="str">
        <f t="shared" ref="G130:G193" si="18">IF(H130&lt;9,"OO",IF(H130&lt;99,"O",""))&amp;H130</f>
        <v>118</v>
      </c>
      <c r="H130" s="188">
        <v>118</v>
      </c>
      <c r="I130" s="233" t="str">
        <f t="shared" ref="I130:I193" si="19">IF(J130&lt;9,"O","")&amp;J130</f>
        <v>O1</v>
      </c>
      <c r="J130" s="263">
        <v>1</v>
      </c>
      <c r="K130" s="262" t="s">
        <v>9266</v>
      </c>
      <c r="L130" s="262" t="s">
        <v>1389</v>
      </c>
      <c r="M130" s="262" t="s">
        <v>9262</v>
      </c>
      <c r="N130" s="262" t="s">
        <v>9265</v>
      </c>
      <c r="O130" s="262" t="s">
        <v>9264</v>
      </c>
      <c r="P130" s="262" t="s">
        <v>9263</v>
      </c>
      <c r="Q130" s="189"/>
      <c r="R130" s="189">
        <v>1</v>
      </c>
      <c r="S130" s="189"/>
      <c r="T130" s="189"/>
      <c r="U130" s="190" t="s">
        <v>9261</v>
      </c>
    </row>
    <row r="131" spans="1:21" ht="43.2">
      <c r="A131" s="60" t="str">
        <f t="shared" si="15"/>
        <v>ción del artículo mencionado.</v>
      </c>
      <c r="B131" s="39" t="str">
        <f t="shared" si="16"/>
        <v>119CE</v>
      </c>
      <c r="C131" s="263" t="str">
        <f t="shared" si="17"/>
        <v>O1119</v>
      </c>
      <c r="D131" s="263" t="s">
        <v>7879</v>
      </c>
      <c r="E131" s="263" t="s">
        <v>7878</v>
      </c>
      <c r="F131" s="233" t="s">
        <v>24717</v>
      </c>
      <c r="G131" s="233" t="str">
        <f t="shared" si="18"/>
        <v>119</v>
      </c>
      <c r="H131" s="188">
        <v>119</v>
      </c>
      <c r="I131" s="233" t="str">
        <f t="shared" si="19"/>
        <v>O1</v>
      </c>
      <c r="J131" s="263">
        <v>1</v>
      </c>
      <c r="K131" s="190" t="s">
        <v>161</v>
      </c>
      <c r="L131" s="188" t="s">
        <v>523</v>
      </c>
      <c r="M131" s="188">
        <v>10</v>
      </c>
      <c r="N131" s="188">
        <v>9</v>
      </c>
      <c r="O131" s="188">
        <v>14</v>
      </c>
      <c r="P131" s="188">
        <v>12</v>
      </c>
      <c r="Q131" s="189"/>
      <c r="R131" s="189">
        <v>3</v>
      </c>
      <c r="S131" s="189"/>
      <c r="T131" s="189"/>
      <c r="U131" s="190" t="s">
        <v>9260</v>
      </c>
    </row>
    <row r="132" spans="1:21" ht="57.6">
      <c r="A132" s="60" t="str">
        <f t="shared" si="15"/>
        <v>ción del Defensor del Pueblo.</v>
      </c>
      <c r="B132" s="39" t="str">
        <f t="shared" si="16"/>
        <v>120CE</v>
      </c>
      <c r="C132" s="263" t="str">
        <f t="shared" si="17"/>
        <v>O1120</v>
      </c>
      <c r="D132" s="263" t="s">
        <v>7879</v>
      </c>
      <c r="E132" s="263" t="s">
        <v>7878</v>
      </c>
      <c r="F132" s="233" t="s">
        <v>24717</v>
      </c>
      <c r="G132" s="233" t="str">
        <f t="shared" si="18"/>
        <v>120</v>
      </c>
      <c r="H132" s="188">
        <v>120</v>
      </c>
      <c r="I132" s="233" t="str">
        <f t="shared" si="19"/>
        <v>O1</v>
      </c>
      <c r="J132" s="263">
        <v>1</v>
      </c>
      <c r="K132" s="190" t="s">
        <v>9259</v>
      </c>
      <c r="L132" s="188" t="s">
        <v>523</v>
      </c>
      <c r="M132" s="188" t="s">
        <v>9258</v>
      </c>
      <c r="N132" s="188" t="s">
        <v>9257</v>
      </c>
      <c r="O132" s="188" t="s">
        <v>9255</v>
      </c>
      <c r="P132" s="188" t="s">
        <v>9256</v>
      </c>
      <c r="Q132" s="189"/>
      <c r="R132" s="189">
        <v>3</v>
      </c>
      <c r="S132" s="189"/>
      <c r="T132" s="189"/>
      <c r="U132" s="190" t="s">
        <v>9254</v>
      </c>
    </row>
    <row r="133" spans="1:21" ht="43.2">
      <c r="A133" s="60" t="str">
        <f t="shared" si="15"/>
        <v>cipación directa e indirecta.</v>
      </c>
      <c r="B133" s="39" t="str">
        <f t="shared" si="16"/>
        <v>121CE</v>
      </c>
      <c r="C133" s="263" t="str">
        <f t="shared" si="17"/>
        <v>O1121</v>
      </c>
      <c r="D133" s="263" t="s">
        <v>7879</v>
      </c>
      <c r="E133" s="263" t="s">
        <v>7878</v>
      </c>
      <c r="F133" s="233" t="s">
        <v>24717</v>
      </c>
      <c r="G133" s="233" t="str">
        <f t="shared" si="18"/>
        <v>121</v>
      </c>
      <c r="H133" s="188">
        <v>121</v>
      </c>
      <c r="I133" s="233" t="str">
        <f t="shared" si="19"/>
        <v>O1</v>
      </c>
      <c r="J133" s="263">
        <v>1</v>
      </c>
      <c r="K133" s="190" t="s">
        <v>4104</v>
      </c>
      <c r="L133" s="188" t="s">
        <v>522</v>
      </c>
      <c r="M133" s="188" t="s">
        <v>4105</v>
      </c>
      <c r="N133" s="188" t="s">
        <v>4106</v>
      </c>
      <c r="O133" s="188" t="s">
        <v>1409</v>
      </c>
      <c r="P133" s="188" t="s">
        <v>4387</v>
      </c>
      <c r="Q133" s="189"/>
      <c r="R133" s="189">
        <v>4</v>
      </c>
      <c r="S133" s="189"/>
      <c r="T133" s="189"/>
      <c r="U133" s="190" t="s">
        <v>9253</v>
      </c>
    </row>
    <row r="134" spans="1:21" ht="43.2">
      <c r="A134" s="60" t="str">
        <f t="shared" si="15"/>
        <v>cipio de libertad de reunión.</v>
      </c>
      <c r="B134" s="39" t="str">
        <f t="shared" si="16"/>
        <v>122CE</v>
      </c>
      <c r="C134" s="263" t="str">
        <f t="shared" si="17"/>
        <v>O1122</v>
      </c>
      <c r="D134" s="263" t="s">
        <v>7879</v>
      </c>
      <c r="E134" s="263" t="s">
        <v>7878</v>
      </c>
      <c r="F134" s="233" t="s">
        <v>24717</v>
      </c>
      <c r="G134" s="233" t="str">
        <f t="shared" si="18"/>
        <v>122</v>
      </c>
      <c r="H134" s="188">
        <v>122</v>
      </c>
      <c r="I134" s="233" t="str">
        <f t="shared" si="19"/>
        <v>O1</v>
      </c>
      <c r="J134" s="263">
        <v>1</v>
      </c>
      <c r="K134" s="262" t="s">
        <v>9252</v>
      </c>
      <c r="L134" s="262" t="s">
        <v>1389</v>
      </c>
      <c r="M134" s="262" t="s">
        <v>7953</v>
      </c>
      <c r="N134" s="262" t="s">
        <v>7956</v>
      </c>
      <c r="O134" s="262" t="s">
        <v>7958</v>
      </c>
      <c r="P134" s="262" t="s">
        <v>9251</v>
      </c>
      <c r="Q134" s="189"/>
      <c r="R134" s="189">
        <v>1</v>
      </c>
      <c r="S134" s="189"/>
      <c r="T134" s="189"/>
      <c r="U134" s="190" t="s">
        <v>9250</v>
      </c>
    </row>
    <row r="135" spans="1:21" ht="72">
      <c r="A135" s="60" t="str">
        <f t="shared" si="15"/>
        <v>como motivo para no declarar.</v>
      </c>
      <c r="B135" s="39" t="str">
        <f t="shared" si="16"/>
        <v>123CE</v>
      </c>
      <c r="C135" s="263" t="str">
        <f t="shared" si="17"/>
        <v>O1123</v>
      </c>
      <c r="D135" s="263" t="s">
        <v>7879</v>
      </c>
      <c r="E135" s="263" t="s">
        <v>7878</v>
      </c>
      <c r="F135" s="233" t="s">
        <v>24717</v>
      </c>
      <c r="G135" s="233" t="str">
        <f t="shared" si="18"/>
        <v>123</v>
      </c>
      <c r="H135" s="188">
        <v>123</v>
      </c>
      <c r="I135" s="233" t="str">
        <f t="shared" si="19"/>
        <v>O1</v>
      </c>
      <c r="J135" s="263">
        <v>1</v>
      </c>
      <c r="K135" s="262" t="s">
        <v>9249</v>
      </c>
      <c r="L135" s="262" t="s">
        <v>544</v>
      </c>
      <c r="M135" s="262" t="s">
        <v>9248</v>
      </c>
      <c r="N135" s="262" t="s">
        <v>9247</v>
      </c>
      <c r="O135" s="262" t="s">
        <v>9245</v>
      </c>
      <c r="P135" s="262" t="s">
        <v>9246</v>
      </c>
      <c r="Q135" s="189"/>
      <c r="R135" s="189">
        <v>3</v>
      </c>
      <c r="S135" s="189"/>
      <c r="T135" s="189"/>
      <c r="U135" s="190" t="s">
        <v>9244</v>
      </c>
    </row>
    <row r="136" spans="1:21" ht="43.2">
      <c r="A136" s="60" t="str">
        <f t="shared" si="15"/>
        <v>completamente este principio.</v>
      </c>
      <c r="B136" s="39" t="str">
        <f t="shared" si="16"/>
        <v>124CE</v>
      </c>
      <c r="C136" s="322" t="str">
        <f t="shared" si="17"/>
        <v>O1124</v>
      </c>
      <c r="D136" s="322" t="s">
        <v>7879</v>
      </c>
      <c r="E136" s="322" t="s">
        <v>7878</v>
      </c>
      <c r="F136" s="212" t="s">
        <v>24717</v>
      </c>
      <c r="G136" s="212" t="str">
        <f t="shared" si="18"/>
        <v>124</v>
      </c>
      <c r="H136" s="220">
        <v>124</v>
      </c>
      <c r="I136" s="212" t="str">
        <f t="shared" si="19"/>
        <v>O1</v>
      </c>
      <c r="J136" s="322">
        <v>1</v>
      </c>
      <c r="K136" s="323" t="s">
        <v>9243</v>
      </c>
      <c r="L136" s="323" t="s">
        <v>544</v>
      </c>
      <c r="M136" s="323" t="s">
        <v>9242</v>
      </c>
      <c r="N136" s="323" t="s">
        <v>9241</v>
      </c>
      <c r="O136" s="323" t="s">
        <v>9240</v>
      </c>
      <c r="P136" s="323" t="s">
        <v>8062</v>
      </c>
      <c r="Q136" s="321"/>
      <c r="R136" s="321">
        <v>3</v>
      </c>
      <c r="S136" s="321"/>
      <c r="T136" s="321"/>
      <c r="U136" s="203" t="s">
        <v>9239</v>
      </c>
    </row>
    <row r="137" spans="1:21" ht="43.2">
      <c r="A137" s="60" t="str">
        <f t="shared" si="15"/>
        <v>con el tipo de ley requerido.</v>
      </c>
      <c r="B137" s="39" t="str">
        <f t="shared" si="16"/>
        <v>125CE</v>
      </c>
      <c r="C137" s="322" t="str">
        <f t="shared" si="17"/>
        <v>O1125</v>
      </c>
      <c r="D137" s="322" t="s">
        <v>7879</v>
      </c>
      <c r="E137" s="322" t="s">
        <v>7878</v>
      </c>
      <c r="F137" s="212" t="s">
        <v>24717</v>
      </c>
      <c r="G137" s="212" t="str">
        <f t="shared" si="18"/>
        <v>125</v>
      </c>
      <c r="H137" s="220">
        <v>125</v>
      </c>
      <c r="I137" s="212" t="str">
        <f t="shared" si="19"/>
        <v>O1</v>
      </c>
      <c r="J137" s="322">
        <v>1</v>
      </c>
      <c r="K137" s="323" t="s">
        <v>9238</v>
      </c>
      <c r="L137" s="323" t="s">
        <v>544</v>
      </c>
      <c r="M137" s="323" t="s">
        <v>9237</v>
      </c>
      <c r="N137" s="323" t="s">
        <v>9236</v>
      </c>
      <c r="O137" s="323" t="s">
        <v>9234</v>
      </c>
      <c r="P137" s="323" t="s">
        <v>9235</v>
      </c>
      <c r="Q137" s="321"/>
      <c r="R137" s="321">
        <v>3</v>
      </c>
      <c r="S137" s="321"/>
      <c r="T137" s="321"/>
      <c r="U137" s="203" t="s">
        <v>9233</v>
      </c>
    </row>
    <row r="138" spans="1:21" ht="57.6">
      <c r="A138" s="60" t="str">
        <f t="shared" si="15"/>
        <v>con su aplicabilidad directa.</v>
      </c>
      <c r="B138" s="39" t="str">
        <f t="shared" si="16"/>
        <v>126CE</v>
      </c>
      <c r="C138" s="322" t="str">
        <f t="shared" si="17"/>
        <v>O1126</v>
      </c>
      <c r="D138" s="322" t="s">
        <v>7879</v>
      </c>
      <c r="E138" s="322" t="s">
        <v>7878</v>
      </c>
      <c r="F138" s="212" t="s">
        <v>24717</v>
      </c>
      <c r="G138" s="212" t="str">
        <f t="shared" si="18"/>
        <v>126</v>
      </c>
      <c r="H138" s="220">
        <v>126</v>
      </c>
      <c r="I138" s="212" t="str">
        <f t="shared" si="19"/>
        <v>O1</v>
      </c>
      <c r="J138" s="322">
        <v>1</v>
      </c>
      <c r="K138" s="203" t="s">
        <v>109</v>
      </c>
      <c r="L138" s="220" t="s">
        <v>522</v>
      </c>
      <c r="M138" s="220" t="s">
        <v>110</v>
      </c>
      <c r="N138" s="220" t="s">
        <v>111</v>
      </c>
      <c r="O138" s="220" t="s">
        <v>112</v>
      </c>
      <c r="P138" s="220" t="s">
        <v>113</v>
      </c>
      <c r="Q138" s="321"/>
      <c r="R138" s="321">
        <v>4</v>
      </c>
      <c r="S138" s="321"/>
      <c r="T138" s="321"/>
      <c r="U138" s="203" t="s">
        <v>9232</v>
      </c>
    </row>
    <row r="139" spans="1:21" ht="72">
      <c r="A139" s="60" t="str">
        <f t="shared" si="15"/>
        <v>constitucionales mencionados.</v>
      </c>
      <c r="B139" s="39" t="str">
        <f t="shared" si="16"/>
        <v>127CE</v>
      </c>
      <c r="C139" s="322" t="str">
        <f t="shared" si="17"/>
        <v>O1127</v>
      </c>
      <c r="D139" s="322" t="s">
        <v>7879</v>
      </c>
      <c r="E139" s="322" t="s">
        <v>7878</v>
      </c>
      <c r="F139" s="212" t="s">
        <v>24717</v>
      </c>
      <c r="G139" s="212" t="str">
        <f t="shared" si="18"/>
        <v>127</v>
      </c>
      <c r="H139" s="220">
        <v>127</v>
      </c>
      <c r="I139" s="212" t="str">
        <f t="shared" si="19"/>
        <v>O1</v>
      </c>
      <c r="J139" s="322">
        <v>1</v>
      </c>
      <c r="K139" s="323" t="s">
        <v>9231</v>
      </c>
      <c r="L139" s="323" t="s">
        <v>1388</v>
      </c>
      <c r="M139" s="323" t="s">
        <v>9230</v>
      </c>
      <c r="N139" s="323" t="s">
        <v>9229</v>
      </c>
      <c r="O139" s="323" t="s">
        <v>9228</v>
      </c>
      <c r="P139" s="323" t="s">
        <v>9227</v>
      </c>
      <c r="Q139" s="321"/>
      <c r="R139" s="321">
        <v>4</v>
      </c>
      <c r="S139" s="321"/>
      <c r="T139" s="321"/>
      <c r="U139" s="203" t="s">
        <v>9226</v>
      </c>
    </row>
    <row r="140" spans="1:21" ht="28.8">
      <c r="A140" s="60" t="str">
        <f t="shared" si="15"/>
        <v>contradicen esta prohibición.</v>
      </c>
      <c r="B140" s="39" t="str">
        <f t="shared" si="16"/>
        <v>128CE</v>
      </c>
      <c r="C140" s="322" t="str">
        <f t="shared" si="17"/>
        <v>O1128</v>
      </c>
      <c r="D140" s="322" t="s">
        <v>7879</v>
      </c>
      <c r="E140" s="322" t="s">
        <v>7878</v>
      </c>
      <c r="F140" s="212" t="s">
        <v>24717</v>
      </c>
      <c r="G140" s="212" t="str">
        <f t="shared" si="18"/>
        <v>128</v>
      </c>
      <c r="H140" s="220">
        <v>128</v>
      </c>
      <c r="I140" s="212" t="str">
        <f t="shared" si="19"/>
        <v>O1</v>
      </c>
      <c r="J140" s="322">
        <v>1</v>
      </c>
      <c r="K140" s="323" t="s">
        <v>9225</v>
      </c>
      <c r="L140" s="323" t="s">
        <v>1389</v>
      </c>
      <c r="M140" s="323" t="s">
        <v>7953</v>
      </c>
      <c r="N140" s="323" t="s">
        <v>7956</v>
      </c>
      <c r="O140" s="323" t="s">
        <v>9224</v>
      </c>
      <c r="P140" s="323" t="s">
        <v>9223</v>
      </c>
      <c r="Q140" s="321"/>
      <c r="R140" s="321">
        <v>1</v>
      </c>
      <c r="S140" s="321"/>
      <c r="T140" s="321"/>
      <c r="U140" s="203" t="s">
        <v>9222</v>
      </c>
    </row>
    <row r="141" spans="1:21" ht="129.6">
      <c r="A141" s="60" t="str">
        <f t="shared" si="15"/>
        <v>cos para este tipo de tutela.</v>
      </c>
      <c r="B141" s="39" t="str">
        <f t="shared" si="16"/>
        <v>129CE</v>
      </c>
      <c r="C141" s="322" t="str">
        <f t="shared" si="17"/>
        <v>O1129</v>
      </c>
      <c r="D141" s="322" t="s">
        <v>7879</v>
      </c>
      <c r="E141" s="322" t="s">
        <v>7878</v>
      </c>
      <c r="F141" s="212" t="s">
        <v>24717</v>
      </c>
      <c r="G141" s="212" t="str">
        <f t="shared" si="18"/>
        <v>129</v>
      </c>
      <c r="H141" s="220">
        <v>129</v>
      </c>
      <c r="I141" s="212" t="str">
        <f t="shared" si="19"/>
        <v>O1</v>
      </c>
      <c r="J141" s="322">
        <v>1</v>
      </c>
      <c r="K141" s="323" t="s">
        <v>9221</v>
      </c>
      <c r="L141" s="323" t="s">
        <v>543</v>
      </c>
      <c r="M141" s="323" t="s">
        <v>9220</v>
      </c>
      <c r="N141" s="323" t="s">
        <v>9217</v>
      </c>
      <c r="O141" s="323" t="s">
        <v>9219</v>
      </c>
      <c r="P141" s="323" t="s">
        <v>9218</v>
      </c>
      <c r="Q141" s="321"/>
      <c r="R141" s="321">
        <v>2</v>
      </c>
      <c r="S141" s="321"/>
      <c r="T141" s="321"/>
      <c r="U141" s="203" t="s">
        <v>9216</v>
      </c>
    </row>
    <row r="142" spans="1:21" ht="115.2">
      <c r="A142" s="60" t="str">
        <f t="shared" si="15"/>
        <v>cta con los poderes públicos.</v>
      </c>
      <c r="B142" s="39" t="str">
        <f t="shared" si="16"/>
        <v>131CE</v>
      </c>
      <c r="C142" s="322" t="str">
        <f t="shared" si="17"/>
        <v>O1131</v>
      </c>
      <c r="D142" s="322" t="s">
        <v>7879</v>
      </c>
      <c r="E142" s="322" t="s">
        <v>7878</v>
      </c>
      <c r="F142" s="212" t="s">
        <v>24717</v>
      </c>
      <c r="G142" s="212" t="str">
        <f t="shared" si="18"/>
        <v>131</v>
      </c>
      <c r="H142" s="220">
        <v>131</v>
      </c>
      <c r="I142" s="212" t="str">
        <f t="shared" si="19"/>
        <v>O1</v>
      </c>
      <c r="J142" s="322">
        <v>1</v>
      </c>
      <c r="K142" s="323" t="s">
        <v>9214</v>
      </c>
      <c r="L142" s="323" t="s">
        <v>1389</v>
      </c>
      <c r="M142" s="323" t="s">
        <v>9210</v>
      </c>
      <c r="N142" s="323" t="s">
        <v>9213</v>
      </c>
      <c r="O142" s="323" t="s">
        <v>9212</v>
      </c>
      <c r="P142" s="323" t="s">
        <v>9211</v>
      </c>
      <c r="Q142" s="321"/>
      <c r="R142" s="321">
        <v>1</v>
      </c>
      <c r="S142" s="321"/>
      <c r="T142" s="321"/>
      <c r="U142" s="203" t="s">
        <v>9209</v>
      </c>
    </row>
    <row r="143" spans="1:21" ht="43.2">
      <c r="A143" s="60" t="str">
        <f t="shared" si="15"/>
        <v>culo que regula esta materia.</v>
      </c>
      <c r="B143" s="39" t="str">
        <f t="shared" si="16"/>
        <v>132CE</v>
      </c>
      <c r="C143" s="322" t="str">
        <f t="shared" si="17"/>
        <v>O1132</v>
      </c>
      <c r="D143" s="322" t="s">
        <v>7879</v>
      </c>
      <c r="E143" s="322" t="s">
        <v>7878</v>
      </c>
      <c r="F143" s="212" t="s">
        <v>24717</v>
      </c>
      <c r="G143" s="212" t="str">
        <f t="shared" si="18"/>
        <v>132</v>
      </c>
      <c r="H143" s="220">
        <v>132</v>
      </c>
      <c r="I143" s="212" t="str">
        <f t="shared" si="19"/>
        <v>O1</v>
      </c>
      <c r="J143" s="322">
        <v>1</v>
      </c>
      <c r="K143" s="203" t="s">
        <v>316</v>
      </c>
      <c r="L143" s="220" t="s">
        <v>524</v>
      </c>
      <c r="M143" s="220">
        <v>6</v>
      </c>
      <c r="N143" s="220">
        <v>7</v>
      </c>
      <c r="O143" s="220">
        <v>8</v>
      </c>
      <c r="P143" s="220">
        <v>9</v>
      </c>
      <c r="Q143" s="321"/>
      <c r="R143" s="321">
        <v>2</v>
      </c>
      <c r="S143" s="321"/>
      <c r="T143" s="321"/>
      <c r="U143" s="203" t="s">
        <v>9208</v>
      </c>
    </row>
    <row r="144" spans="1:21" ht="43.2">
      <c r="A144" s="60" t="str">
        <f t="shared" si="15"/>
        <v>culo que regula este derecho.</v>
      </c>
      <c r="B144" s="39" t="str">
        <f t="shared" si="16"/>
        <v>133CE</v>
      </c>
      <c r="C144" s="322" t="str">
        <f t="shared" si="17"/>
        <v>O1133</v>
      </c>
      <c r="D144" s="322" t="s">
        <v>7879</v>
      </c>
      <c r="E144" s="322" t="s">
        <v>7878</v>
      </c>
      <c r="F144" s="212" t="s">
        <v>24717</v>
      </c>
      <c r="G144" s="212" t="str">
        <f t="shared" si="18"/>
        <v>133</v>
      </c>
      <c r="H144" s="220">
        <v>133</v>
      </c>
      <c r="I144" s="212" t="str">
        <f t="shared" si="19"/>
        <v>O1</v>
      </c>
      <c r="J144" s="322">
        <v>1</v>
      </c>
      <c r="K144" s="203" t="s">
        <v>131</v>
      </c>
      <c r="L144" s="220" t="s">
        <v>523</v>
      </c>
      <c r="M144" s="220">
        <v>16</v>
      </c>
      <c r="N144" s="220">
        <v>20</v>
      </c>
      <c r="O144" s="220">
        <v>21</v>
      </c>
      <c r="P144" s="220">
        <v>22</v>
      </c>
      <c r="Q144" s="321"/>
      <c r="R144" s="321">
        <v>3</v>
      </c>
      <c r="S144" s="321"/>
      <c r="T144" s="321"/>
      <c r="U144" s="203" t="s">
        <v>9207</v>
      </c>
    </row>
    <row r="145" spans="1:21" ht="43.2">
      <c r="A145" s="60" t="str">
        <f t="shared" si="15"/>
        <v>d de una resolución judicial.</v>
      </c>
      <c r="B145" s="39" t="str">
        <f t="shared" si="16"/>
        <v>134CE</v>
      </c>
      <c r="C145" s="322" t="str">
        <f t="shared" si="17"/>
        <v>O1134</v>
      </c>
      <c r="D145" s="322" t="s">
        <v>7879</v>
      </c>
      <c r="E145" s="322" t="s">
        <v>7878</v>
      </c>
      <c r="F145" s="212" t="s">
        <v>24717</v>
      </c>
      <c r="G145" s="212" t="str">
        <f t="shared" si="18"/>
        <v>134</v>
      </c>
      <c r="H145" s="220">
        <v>134</v>
      </c>
      <c r="I145" s="212" t="str">
        <f t="shared" si="19"/>
        <v>O1</v>
      </c>
      <c r="J145" s="322">
        <v>1</v>
      </c>
      <c r="K145" s="323" t="s">
        <v>9206</v>
      </c>
      <c r="L145" s="323" t="s">
        <v>543</v>
      </c>
      <c r="M145" s="323" t="s">
        <v>7925</v>
      </c>
      <c r="N145" s="323" t="s">
        <v>9203</v>
      </c>
      <c r="O145" s="323" t="s">
        <v>9205</v>
      </c>
      <c r="P145" s="323" t="s">
        <v>9204</v>
      </c>
      <c r="Q145" s="321"/>
      <c r="R145" s="321">
        <v>2</v>
      </c>
      <c r="S145" s="321"/>
      <c r="T145" s="321"/>
      <c r="U145" s="203" t="s">
        <v>9202</v>
      </c>
    </row>
    <row r="146" spans="1:21" ht="72">
      <c r="A146" s="60" t="str">
        <f t="shared" si="15"/>
        <v>de de la situación económica.</v>
      </c>
      <c r="B146" s="39" t="str">
        <f t="shared" si="16"/>
        <v>135CE</v>
      </c>
      <c r="C146" s="322" t="str">
        <f t="shared" si="17"/>
        <v>O1135</v>
      </c>
      <c r="D146" s="322" t="s">
        <v>7879</v>
      </c>
      <c r="E146" s="322" t="s">
        <v>7878</v>
      </c>
      <c r="F146" s="212" t="s">
        <v>24717</v>
      </c>
      <c r="G146" s="212" t="str">
        <f t="shared" si="18"/>
        <v>135</v>
      </c>
      <c r="H146" s="220">
        <v>135</v>
      </c>
      <c r="I146" s="212" t="str">
        <f t="shared" si="19"/>
        <v>O1</v>
      </c>
      <c r="J146" s="322">
        <v>1</v>
      </c>
      <c r="K146" s="323" t="s">
        <v>30379</v>
      </c>
      <c r="L146" s="323" t="s">
        <v>8275</v>
      </c>
      <c r="M146" s="323" t="s">
        <v>7925</v>
      </c>
      <c r="N146" s="323" t="s">
        <v>9200</v>
      </c>
      <c r="O146" s="323" t="s">
        <v>9199</v>
      </c>
      <c r="P146" s="323" t="s">
        <v>9198</v>
      </c>
      <c r="Q146" s="321"/>
      <c r="R146" s="321">
        <v>1</v>
      </c>
      <c r="S146" s="321"/>
      <c r="T146" s="321"/>
      <c r="U146" s="203" t="s">
        <v>9197</v>
      </c>
    </row>
    <row r="147" spans="1:21" ht="28.8">
      <c r="A147" s="60" t="str">
        <f t="shared" si="15"/>
        <v>de disposiciones adicionales.</v>
      </c>
      <c r="B147" s="39" t="str">
        <f t="shared" si="16"/>
        <v>136CE</v>
      </c>
      <c r="C147" s="322" t="str">
        <f t="shared" si="17"/>
        <v>O1136</v>
      </c>
      <c r="D147" s="322" t="s">
        <v>7879</v>
      </c>
      <c r="E147" s="322" t="s">
        <v>7878</v>
      </c>
      <c r="F147" s="212" t="s">
        <v>24717</v>
      </c>
      <c r="G147" s="212" t="str">
        <f t="shared" si="18"/>
        <v>136</v>
      </c>
      <c r="H147" s="220">
        <v>136</v>
      </c>
      <c r="I147" s="212" t="str">
        <f t="shared" si="19"/>
        <v>O1</v>
      </c>
      <c r="J147" s="322">
        <v>1</v>
      </c>
      <c r="K147" s="323" t="s">
        <v>9196</v>
      </c>
      <c r="L147" s="323" t="s">
        <v>544</v>
      </c>
      <c r="M147" s="323" t="s">
        <v>9195</v>
      </c>
      <c r="N147" s="323" t="s">
        <v>7911</v>
      </c>
      <c r="O147" s="323" t="s">
        <v>7912</v>
      </c>
      <c r="P147" s="323" t="s">
        <v>8062</v>
      </c>
      <c r="Q147" s="321"/>
      <c r="R147" s="321">
        <v>3</v>
      </c>
      <c r="S147" s="321"/>
      <c r="T147" s="321"/>
      <c r="U147" s="203" t="s">
        <v>9194</v>
      </c>
    </row>
    <row r="148" spans="1:21" ht="43.2">
      <c r="A148" s="60" t="str">
        <f t="shared" si="15"/>
        <v>de la prohibición de censura.</v>
      </c>
      <c r="B148" s="39" t="str">
        <f t="shared" si="16"/>
        <v>137CE</v>
      </c>
      <c r="C148" s="322" t="str">
        <f t="shared" si="17"/>
        <v>O1137</v>
      </c>
      <c r="D148" s="322" t="s">
        <v>7879</v>
      </c>
      <c r="E148" s="322" t="s">
        <v>7878</v>
      </c>
      <c r="F148" s="212" t="s">
        <v>24717</v>
      </c>
      <c r="G148" s="212" t="str">
        <f t="shared" si="18"/>
        <v>137</v>
      </c>
      <c r="H148" s="220">
        <v>137</v>
      </c>
      <c r="I148" s="212" t="str">
        <f t="shared" si="19"/>
        <v>O1</v>
      </c>
      <c r="J148" s="322">
        <v>1</v>
      </c>
      <c r="K148" s="323" t="s">
        <v>9193</v>
      </c>
      <c r="L148" s="323" t="s">
        <v>543</v>
      </c>
      <c r="M148" s="323" t="s">
        <v>7956</v>
      </c>
      <c r="N148" s="323" t="s">
        <v>7953</v>
      </c>
      <c r="O148" s="323" t="s">
        <v>9192</v>
      </c>
      <c r="P148" s="323" t="s">
        <v>9191</v>
      </c>
      <c r="Q148" s="321"/>
      <c r="R148" s="321">
        <v>2</v>
      </c>
      <c r="S148" s="321"/>
      <c r="T148" s="321"/>
      <c r="U148" s="203" t="s">
        <v>9190</v>
      </c>
    </row>
    <row r="149" spans="1:21" ht="28.8">
      <c r="A149" s="60" t="str">
        <f t="shared" si="15"/>
        <v>de la reforma constitucional.</v>
      </c>
      <c r="B149" s="39" t="str">
        <f t="shared" si="16"/>
        <v>138CE</v>
      </c>
      <c r="C149" s="322" t="str">
        <f t="shared" si="17"/>
        <v>O1138</v>
      </c>
      <c r="D149" s="322" t="s">
        <v>7879</v>
      </c>
      <c r="E149" s="322" t="s">
        <v>7878</v>
      </c>
      <c r="F149" s="212" t="s">
        <v>24717</v>
      </c>
      <c r="G149" s="212" t="str">
        <f t="shared" si="18"/>
        <v>138</v>
      </c>
      <c r="H149" s="220">
        <v>138</v>
      </c>
      <c r="I149" s="212" t="str">
        <f t="shared" si="19"/>
        <v>O1</v>
      </c>
      <c r="J149" s="322">
        <v>1</v>
      </c>
      <c r="K149" s="323" t="s">
        <v>9189</v>
      </c>
      <c r="L149" s="323" t="s">
        <v>1389</v>
      </c>
      <c r="M149" s="323" t="s">
        <v>9187</v>
      </c>
      <c r="N149" s="323" t="s">
        <v>9161</v>
      </c>
      <c r="O149" s="323" t="s">
        <v>9188</v>
      </c>
      <c r="P149" s="323" t="s">
        <v>9163</v>
      </c>
      <c r="Q149" s="321"/>
      <c r="R149" s="321">
        <v>1</v>
      </c>
      <c r="S149" s="321"/>
      <c r="T149" s="321"/>
      <c r="U149" s="203" t="s">
        <v>9186</v>
      </c>
    </row>
    <row r="150" spans="1:21" ht="100.8">
      <c r="A150" s="60" t="str">
        <f t="shared" si="15"/>
        <v>de las posibles suspensiones.</v>
      </c>
      <c r="B150" s="39" t="str">
        <f t="shared" si="16"/>
        <v>139CE</v>
      </c>
      <c r="C150" s="322" t="str">
        <f t="shared" si="17"/>
        <v>O1139</v>
      </c>
      <c r="D150" s="322" t="s">
        <v>7879</v>
      </c>
      <c r="E150" s="322" t="s">
        <v>7878</v>
      </c>
      <c r="F150" s="212" t="s">
        <v>24717</v>
      </c>
      <c r="G150" s="212" t="str">
        <f t="shared" si="18"/>
        <v>139</v>
      </c>
      <c r="H150" s="220">
        <v>139</v>
      </c>
      <c r="I150" s="212" t="str">
        <f t="shared" si="19"/>
        <v>O1</v>
      </c>
      <c r="J150" s="322">
        <v>1</v>
      </c>
      <c r="K150" s="323" t="s">
        <v>7970</v>
      </c>
      <c r="L150" s="323" t="s">
        <v>1388</v>
      </c>
      <c r="M150" s="323" t="s">
        <v>9185</v>
      </c>
      <c r="N150" s="323" t="s">
        <v>9184</v>
      </c>
      <c r="O150" s="323" t="s">
        <v>9183</v>
      </c>
      <c r="P150" s="323" t="s">
        <v>9182</v>
      </c>
      <c r="Q150" s="321"/>
      <c r="R150" s="321">
        <v>4</v>
      </c>
      <c r="S150" s="321"/>
      <c r="T150" s="321"/>
      <c r="U150" s="203" t="s">
        <v>9181</v>
      </c>
    </row>
    <row r="151" spans="1:21" ht="72">
      <c r="A151" s="60" t="str">
        <f t="shared" si="15"/>
        <v>del sistema legal y político.</v>
      </c>
      <c r="B151" s="39" t="str">
        <f t="shared" si="16"/>
        <v>140CE</v>
      </c>
      <c r="C151" s="322" t="str">
        <f t="shared" si="17"/>
        <v>O1140</v>
      </c>
      <c r="D151" s="322" t="s">
        <v>7879</v>
      </c>
      <c r="E151" s="322" t="s">
        <v>7878</v>
      </c>
      <c r="F151" s="212" t="s">
        <v>24717</v>
      </c>
      <c r="G151" s="212" t="str">
        <f t="shared" si="18"/>
        <v>140</v>
      </c>
      <c r="H151" s="220">
        <v>140</v>
      </c>
      <c r="I151" s="212" t="str">
        <f t="shared" si="19"/>
        <v>O1</v>
      </c>
      <c r="J151" s="322">
        <v>1</v>
      </c>
      <c r="K151" s="203" t="s">
        <v>7</v>
      </c>
      <c r="L151" s="220" t="s">
        <v>522</v>
      </c>
      <c r="M151" s="220" t="s">
        <v>30</v>
      </c>
      <c r="N151" s="220" t="s">
        <v>31</v>
      </c>
      <c r="O151" s="220" t="s">
        <v>32</v>
      </c>
      <c r="P151" s="220" t="s">
        <v>33</v>
      </c>
      <c r="Q151" s="321"/>
      <c r="R151" s="321">
        <v>4</v>
      </c>
      <c r="S151" s="321"/>
      <c r="T151" s="321"/>
      <c r="U151" s="203" t="s">
        <v>9180</v>
      </c>
    </row>
    <row r="152" spans="1:21" ht="28.8">
      <c r="A152" s="60" t="str">
        <f t="shared" si="15"/>
        <v>den con el artículo correcto.</v>
      </c>
      <c r="B152" s="39" t="str">
        <f t="shared" si="16"/>
        <v>141CE</v>
      </c>
      <c r="C152" s="322" t="str">
        <f t="shared" si="17"/>
        <v>O1141</v>
      </c>
      <c r="D152" s="322" t="s">
        <v>7879</v>
      </c>
      <c r="E152" s="322" t="s">
        <v>7878</v>
      </c>
      <c r="F152" s="212" t="s">
        <v>24717</v>
      </c>
      <c r="G152" s="212" t="str">
        <f t="shared" si="18"/>
        <v>141</v>
      </c>
      <c r="H152" s="220">
        <v>141</v>
      </c>
      <c r="I152" s="212" t="str">
        <f t="shared" si="19"/>
        <v>O1</v>
      </c>
      <c r="J152" s="322">
        <v>1</v>
      </c>
      <c r="K152" s="323" t="s">
        <v>9179</v>
      </c>
      <c r="L152" s="323" t="s">
        <v>1388</v>
      </c>
      <c r="M152" s="323" t="s">
        <v>8700</v>
      </c>
      <c r="N152" s="323" t="s">
        <v>8589</v>
      </c>
      <c r="O152" s="323" t="s">
        <v>8586</v>
      </c>
      <c r="P152" s="323" t="s">
        <v>8914</v>
      </c>
      <c r="Q152" s="321"/>
      <c r="R152" s="321">
        <v>4</v>
      </c>
      <c r="S152" s="321"/>
      <c r="T152" s="321"/>
      <c r="U152" s="203" t="s">
        <v>9178</v>
      </c>
    </row>
    <row r="153" spans="1:21" ht="86.4">
      <c r="A153" s="60" t="str">
        <f t="shared" si="15"/>
        <v>des de disfrutar y conservar.</v>
      </c>
      <c r="B153" s="39" t="str">
        <f t="shared" si="16"/>
        <v>142CE</v>
      </c>
      <c r="C153" s="322" t="str">
        <f t="shared" si="17"/>
        <v>O1142</v>
      </c>
      <c r="D153" s="322" t="s">
        <v>7879</v>
      </c>
      <c r="E153" s="322" t="s">
        <v>7878</v>
      </c>
      <c r="F153" s="212" t="s">
        <v>24717</v>
      </c>
      <c r="G153" s="212" t="str">
        <f t="shared" si="18"/>
        <v>142</v>
      </c>
      <c r="H153" s="220">
        <v>142</v>
      </c>
      <c r="I153" s="212" t="str">
        <f t="shared" si="19"/>
        <v>O1</v>
      </c>
      <c r="J153" s="322">
        <v>1</v>
      </c>
      <c r="K153" s="323" t="s">
        <v>9177</v>
      </c>
      <c r="L153" s="323" t="s">
        <v>1388</v>
      </c>
      <c r="M153" s="323" t="s">
        <v>9176</v>
      </c>
      <c r="N153" s="323" t="s">
        <v>9175</v>
      </c>
      <c r="O153" s="323" t="s">
        <v>9174</v>
      </c>
      <c r="P153" s="323" t="s">
        <v>9173</v>
      </c>
      <c r="Q153" s="321"/>
      <c r="R153" s="321">
        <v>4</v>
      </c>
      <c r="S153" s="321"/>
      <c r="T153" s="321"/>
      <c r="U153" s="203" t="s">
        <v>9172</v>
      </c>
    </row>
    <row r="154" spans="1:21" ht="129.6">
      <c r="A154" s="60" t="str">
        <f t="shared" si="15"/>
        <v>descanso de los trabajadores.</v>
      </c>
      <c r="B154" s="39" t="str">
        <f t="shared" si="16"/>
        <v>143CE</v>
      </c>
      <c r="C154" s="263" t="str">
        <f t="shared" si="17"/>
        <v>O1143</v>
      </c>
      <c r="D154" s="263" t="s">
        <v>7879</v>
      </c>
      <c r="E154" s="263" t="s">
        <v>7878</v>
      </c>
      <c r="F154" s="233" t="s">
        <v>24717</v>
      </c>
      <c r="G154" s="233" t="str">
        <f t="shared" si="18"/>
        <v>143</v>
      </c>
      <c r="H154" s="188">
        <v>143</v>
      </c>
      <c r="I154" s="233" t="str">
        <f t="shared" si="19"/>
        <v>O1</v>
      </c>
      <c r="J154" s="263">
        <v>1</v>
      </c>
      <c r="K154" s="262" t="s">
        <v>9171</v>
      </c>
      <c r="L154" s="262" t="s">
        <v>543</v>
      </c>
      <c r="M154" s="262" t="s">
        <v>9170</v>
      </c>
      <c r="N154" s="262" t="s">
        <v>9167</v>
      </c>
      <c r="O154" s="262" t="s">
        <v>9169</v>
      </c>
      <c r="P154" s="262" t="s">
        <v>9168</v>
      </c>
      <c r="Q154" s="189"/>
      <c r="R154" s="189">
        <v>2</v>
      </c>
      <c r="S154" s="189"/>
      <c r="T154" s="189"/>
      <c r="U154" s="190" t="s">
        <v>9166</v>
      </c>
    </row>
    <row r="155" spans="1:21" ht="43.2">
      <c r="A155" s="60" t="str">
        <f t="shared" si="15"/>
        <v>do en el artículo mencionado.</v>
      </c>
      <c r="B155" s="39" t="str">
        <f t="shared" si="16"/>
        <v>144CE</v>
      </c>
      <c r="C155" s="263" t="str">
        <f t="shared" si="17"/>
        <v>O1144</v>
      </c>
      <c r="D155" s="263" t="s">
        <v>7879</v>
      </c>
      <c r="E155" s="263" t="s">
        <v>7878</v>
      </c>
      <c r="F155" s="233" t="s">
        <v>24717</v>
      </c>
      <c r="G155" s="233" t="str">
        <f t="shared" si="18"/>
        <v>144</v>
      </c>
      <c r="H155" s="188">
        <v>144</v>
      </c>
      <c r="I155" s="233" t="str">
        <f t="shared" si="19"/>
        <v>O1</v>
      </c>
      <c r="J155" s="263">
        <v>1</v>
      </c>
      <c r="K155" s="190" t="s">
        <v>6145</v>
      </c>
      <c r="L155" s="188" t="s">
        <v>524</v>
      </c>
      <c r="M155" s="188" t="s">
        <v>6146</v>
      </c>
      <c r="N155" s="188" t="s">
        <v>6147</v>
      </c>
      <c r="O155" s="188" t="s">
        <v>6148</v>
      </c>
      <c r="P155" s="188" t="s">
        <v>6149</v>
      </c>
      <c r="Q155" s="189"/>
      <c r="R155" s="189">
        <v>2</v>
      </c>
      <c r="S155" s="189"/>
      <c r="T155" s="189"/>
      <c r="U155" s="190" t="s">
        <v>9165</v>
      </c>
    </row>
    <row r="156" spans="1:21" ht="43.2">
      <c r="A156" s="60" t="str">
        <f t="shared" si="15"/>
        <v>do específico de este título.</v>
      </c>
      <c r="B156" s="39" t="str">
        <f t="shared" si="16"/>
        <v>145CE</v>
      </c>
      <c r="C156" s="263" t="str">
        <f t="shared" si="17"/>
        <v>O1145</v>
      </c>
      <c r="D156" s="263" t="s">
        <v>7879</v>
      </c>
      <c r="E156" s="263" t="s">
        <v>7878</v>
      </c>
      <c r="F156" s="233" t="s">
        <v>24717</v>
      </c>
      <c r="G156" s="233" t="str">
        <f t="shared" si="18"/>
        <v>145</v>
      </c>
      <c r="H156" s="188">
        <v>145</v>
      </c>
      <c r="I156" s="233" t="str">
        <f t="shared" si="19"/>
        <v>O1</v>
      </c>
      <c r="J156" s="263">
        <v>1</v>
      </c>
      <c r="K156" s="262" t="s">
        <v>9164</v>
      </c>
      <c r="L156" s="262" t="s">
        <v>1388</v>
      </c>
      <c r="M156" s="262" t="s">
        <v>9163</v>
      </c>
      <c r="N156" s="262" t="s">
        <v>9162</v>
      </c>
      <c r="O156" s="262" t="s">
        <v>9161</v>
      </c>
      <c r="P156" s="262" t="s">
        <v>9160</v>
      </c>
      <c r="Q156" s="189"/>
      <c r="R156" s="189">
        <v>4</v>
      </c>
      <c r="S156" s="189"/>
      <c r="T156" s="189"/>
      <c r="U156" s="190" t="s">
        <v>9159</v>
      </c>
    </row>
    <row r="157" spans="1:21" ht="43.2">
      <c r="A157" s="60" t="str">
        <f t="shared" si="15"/>
        <v>do mencionado en el artículo.</v>
      </c>
      <c r="B157" s="39" t="str">
        <f t="shared" si="16"/>
        <v>146CE</v>
      </c>
      <c r="C157" s="263" t="str">
        <f t="shared" si="17"/>
        <v>O1146</v>
      </c>
      <c r="D157" s="263" t="s">
        <v>7879</v>
      </c>
      <c r="E157" s="263" t="s">
        <v>7878</v>
      </c>
      <c r="F157" s="233" t="s">
        <v>24717</v>
      </c>
      <c r="G157" s="233" t="str">
        <f t="shared" si="18"/>
        <v>146</v>
      </c>
      <c r="H157" s="188">
        <v>146</v>
      </c>
      <c r="I157" s="233" t="str">
        <f t="shared" si="19"/>
        <v>O1</v>
      </c>
      <c r="J157" s="263">
        <v>1</v>
      </c>
      <c r="K157" s="262" t="s">
        <v>9158</v>
      </c>
      <c r="L157" s="262" t="s">
        <v>543</v>
      </c>
      <c r="M157" s="262" t="s">
        <v>9157</v>
      </c>
      <c r="N157" s="262" t="s">
        <v>9154</v>
      </c>
      <c r="O157" s="262" t="s">
        <v>9156</v>
      </c>
      <c r="P157" s="262" t="s">
        <v>9155</v>
      </c>
      <c r="Q157" s="189"/>
      <c r="R157" s="189">
        <v>2</v>
      </c>
      <c r="S157" s="189"/>
      <c r="T157" s="189"/>
      <c r="U157" s="190" t="s">
        <v>9153</v>
      </c>
    </row>
    <row r="158" spans="1:21" ht="100.8">
      <c r="A158" s="60" t="str">
        <f t="shared" si="15"/>
        <v>dos los aspectos mencionados.</v>
      </c>
      <c r="B158" s="39" t="str">
        <f t="shared" si="16"/>
        <v>147CE</v>
      </c>
      <c r="C158" s="263" t="str">
        <f t="shared" si="17"/>
        <v>O1147</v>
      </c>
      <c r="D158" s="263" t="s">
        <v>7879</v>
      </c>
      <c r="E158" s="263" t="s">
        <v>7878</v>
      </c>
      <c r="F158" s="233" t="s">
        <v>24717</v>
      </c>
      <c r="G158" s="233" t="str">
        <f t="shared" si="18"/>
        <v>147</v>
      </c>
      <c r="H158" s="188">
        <v>147</v>
      </c>
      <c r="I158" s="233" t="str">
        <f t="shared" si="19"/>
        <v>O1</v>
      </c>
      <c r="J158" s="263">
        <v>1</v>
      </c>
      <c r="K158" s="262" t="s">
        <v>9152</v>
      </c>
      <c r="L158" s="262" t="s">
        <v>1388</v>
      </c>
      <c r="M158" s="262" t="s">
        <v>9151</v>
      </c>
      <c r="N158" s="262" t="s">
        <v>9150</v>
      </c>
      <c r="O158" s="262" t="s">
        <v>9149</v>
      </c>
      <c r="P158" s="262" t="s">
        <v>8007</v>
      </c>
      <c r="Q158" s="189"/>
      <c r="R158" s="189">
        <v>4</v>
      </c>
      <c r="S158" s="189"/>
      <c r="T158" s="189"/>
      <c r="U158" s="190" t="s">
        <v>9148</v>
      </c>
    </row>
    <row r="159" spans="1:21" ht="43.2">
      <c r="A159" s="60" t="str">
        <f t="shared" si="15"/>
        <v>dos los elementos relevantes.</v>
      </c>
      <c r="B159" s="39" t="str">
        <f t="shared" si="16"/>
        <v>148CE</v>
      </c>
      <c r="C159" s="263" t="str">
        <f t="shared" si="17"/>
        <v>O1148</v>
      </c>
      <c r="D159" s="263" t="s">
        <v>7879</v>
      </c>
      <c r="E159" s="263" t="s">
        <v>7878</v>
      </c>
      <c r="F159" s="233" t="s">
        <v>24717</v>
      </c>
      <c r="G159" s="233" t="str">
        <f t="shared" si="18"/>
        <v>148</v>
      </c>
      <c r="H159" s="188">
        <v>148</v>
      </c>
      <c r="I159" s="233" t="str">
        <f t="shared" si="19"/>
        <v>O1</v>
      </c>
      <c r="J159" s="263">
        <v>1</v>
      </c>
      <c r="K159" s="262" t="s">
        <v>9147</v>
      </c>
      <c r="L159" s="262" t="s">
        <v>1388</v>
      </c>
      <c r="M159" s="262" t="s">
        <v>9146</v>
      </c>
      <c r="N159" s="262" t="s">
        <v>9145</v>
      </c>
      <c r="O159" s="262" t="s">
        <v>9144</v>
      </c>
      <c r="P159" s="262" t="s">
        <v>9143</v>
      </c>
      <c r="Q159" s="189"/>
      <c r="R159" s="189">
        <v>4</v>
      </c>
      <c r="S159" s="189"/>
      <c r="T159" s="189"/>
      <c r="U159" s="190" t="s">
        <v>9142</v>
      </c>
    </row>
    <row r="160" spans="1:21" ht="57.6">
      <c r="A160" s="60" t="str">
        <f t="shared" si="15"/>
        <v>dos por el recurso de amparo.</v>
      </c>
      <c r="B160" s="39" t="str">
        <f t="shared" si="16"/>
        <v>149CE</v>
      </c>
      <c r="C160" s="263" t="str">
        <f t="shared" si="17"/>
        <v>O1149</v>
      </c>
      <c r="D160" s="263" t="s">
        <v>7879</v>
      </c>
      <c r="E160" s="263" t="s">
        <v>7878</v>
      </c>
      <c r="F160" s="233" t="s">
        <v>24717</v>
      </c>
      <c r="G160" s="233" t="str">
        <f t="shared" si="18"/>
        <v>149</v>
      </c>
      <c r="H160" s="188">
        <v>149</v>
      </c>
      <c r="I160" s="233" t="str">
        <f t="shared" si="19"/>
        <v>O1</v>
      </c>
      <c r="J160" s="263">
        <v>1</v>
      </c>
      <c r="K160" s="190" t="s">
        <v>9141</v>
      </c>
      <c r="L160" s="188" t="s">
        <v>524</v>
      </c>
      <c r="M160" s="188" t="s">
        <v>9140</v>
      </c>
      <c r="N160" s="188" t="s">
        <v>9138</v>
      </c>
      <c r="O160" s="188" t="s">
        <v>55</v>
      </c>
      <c r="P160" s="188" t="s">
        <v>9139</v>
      </c>
      <c r="Q160" s="189"/>
      <c r="R160" s="189">
        <v>2</v>
      </c>
      <c r="S160" s="189"/>
      <c r="T160" s="189"/>
      <c r="U160" s="190" t="s">
        <v>9137</v>
      </c>
    </row>
    <row r="161" spans="1:21" ht="43.2">
      <c r="A161" s="60" t="str">
        <f t="shared" si="15"/>
        <v>e derecho en la Constitución.</v>
      </c>
      <c r="B161" s="39" t="str">
        <f t="shared" si="16"/>
        <v>150CE</v>
      </c>
      <c r="C161" s="263" t="str">
        <f t="shared" si="17"/>
        <v>O1150</v>
      </c>
      <c r="D161" s="263" t="s">
        <v>7879</v>
      </c>
      <c r="E161" s="263" t="s">
        <v>7878</v>
      </c>
      <c r="F161" s="233" t="s">
        <v>24717</v>
      </c>
      <c r="G161" s="233" t="str">
        <f t="shared" si="18"/>
        <v>150</v>
      </c>
      <c r="H161" s="188">
        <v>150</v>
      </c>
      <c r="I161" s="233" t="str">
        <f t="shared" si="19"/>
        <v>O1</v>
      </c>
      <c r="J161" s="263">
        <v>1</v>
      </c>
      <c r="K161" s="190" t="s">
        <v>6179</v>
      </c>
      <c r="L161" s="188" t="s">
        <v>523</v>
      </c>
      <c r="M161" s="188" t="s">
        <v>6180</v>
      </c>
      <c r="N161" s="188" t="s">
        <v>6181</v>
      </c>
      <c r="O161" s="188" t="s">
        <v>6182</v>
      </c>
      <c r="P161" s="188" t="s">
        <v>6183</v>
      </c>
      <c r="Q161" s="189"/>
      <c r="R161" s="189">
        <v>3</v>
      </c>
      <c r="S161" s="189"/>
      <c r="T161" s="189"/>
      <c r="U161" s="190" t="s">
        <v>9136</v>
      </c>
    </row>
    <row r="162" spans="1:21" ht="43.2">
      <c r="A162" s="60" t="str">
        <f t="shared" si="15"/>
        <v>e disposiciones transitorias.</v>
      </c>
      <c r="B162" s="39" t="str">
        <f t="shared" si="16"/>
        <v>151CE</v>
      </c>
      <c r="C162" s="263" t="str">
        <f t="shared" si="17"/>
        <v>O1151</v>
      </c>
      <c r="D162" s="263" t="s">
        <v>7879</v>
      </c>
      <c r="E162" s="263" t="s">
        <v>7878</v>
      </c>
      <c r="F162" s="233" t="s">
        <v>24717</v>
      </c>
      <c r="G162" s="233" t="str">
        <f t="shared" si="18"/>
        <v>151</v>
      </c>
      <c r="H162" s="188">
        <v>151</v>
      </c>
      <c r="I162" s="233" t="str">
        <f t="shared" si="19"/>
        <v>O1</v>
      </c>
      <c r="J162" s="263">
        <v>1</v>
      </c>
      <c r="K162" s="190" t="s">
        <v>121</v>
      </c>
      <c r="L162" s="188" t="s">
        <v>522</v>
      </c>
      <c r="M162" s="188">
        <v>4</v>
      </c>
      <c r="N162" s="188">
        <v>1</v>
      </c>
      <c r="O162" s="188">
        <v>1</v>
      </c>
      <c r="P162" s="188">
        <v>9</v>
      </c>
      <c r="Q162" s="189"/>
      <c r="R162" s="189">
        <v>4</v>
      </c>
      <c r="S162" s="189"/>
      <c r="T162" s="189"/>
      <c r="U162" s="190" t="s">
        <v>9135</v>
      </c>
    </row>
    <row r="163" spans="1:21" ht="43.2">
      <c r="A163" s="60" t="str">
        <f t="shared" si="15"/>
        <v>e la opción C es la correcta.</v>
      </c>
      <c r="B163" s="39" t="str">
        <f t="shared" si="16"/>
        <v>152CE</v>
      </c>
      <c r="C163" s="263" t="str">
        <f t="shared" si="17"/>
        <v>O1152</v>
      </c>
      <c r="D163" s="263" t="s">
        <v>7879</v>
      </c>
      <c r="E163" s="263" t="s">
        <v>7878</v>
      </c>
      <c r="F163" s="233" t="s">
        <v>24717</v>
      </c>
      <c r="G163" s="233" t="str">
        <f t="shared" si="18"/>
        <v>152</v>
      </c>
      <c r="H163" s="188">
        <v>152</v>
      </c>
      <c r="I163" s="233" t="str">
        <f t="shared" si="19"/>
        <v>O1</v>
      </c>
      <c r="J163" s="263">
        <v>1</v>
      </c>
      <c r="K163" s="262" t="s">
        <v>9134</v>
      </c>
      <c r="L163" s="262" t="s">
        <v>544</v>
      </c>
      <c r="M163" s="262" t="s">
        <v>9133</v>
      </c>
      <c r="N163" s="262" t="s">
        <v>9132</v>
      </c>
      <c r="O163" s="262" t="s">
        <v>9130</v>
      </c>
      <c r="P163" s="262" t="s">
        <v>9131</v>
      </c>
      <c r="Q163" s="189"/>
      <c r="R163" s="189">
        <v>3</v>
      </c>
      <c r="S163" s="189"/>
      <c r="T163" s="189"/>
      <c r="U163" s="190" t="s">
        <v>9129</v>
      </c>
    </row>
    <row r="164" spans="1:21" ht="57.6">
      <c r="A164" s="60" t="str">
        <f t="shared" si="15"/>
        <v>e la opción correcta es la A.</v>
      </c>
      <c r="B164" s="39" t="str">
        <f t="shared" si="16"/>
        <v>153CE</v>
      </c>
      <c r="C164" s="263" t="str">
        <f t="shared" si="17"/>
        <v>O1153</v>
      </c>
      <c r="D164" s="263" t="s">
        <v>7879</v>
      </c>
      <c r="E164" s="263" t="s">
        <v>7878</v>
      </c>
      <c r="F164" s="233" t="s">
        <v>24717</v>
      </c>
      <c r="G164" s="233" t="str">
        <f t="shared" si="18"/>
        <v>153</v>
      </c>
      <c r="H164" s="188">
        <v>153</v>
      </c>
      <c r="I164" s="233" t="str">
        <f t="shared" si="19"/>
        <v>O1</v>
      </c>
      <c r="J164" s="263">
        <v>1</v>
      </c>
      <c r="K164" s="262" t="s">
        <v>9128</v>
      </c>
      <c r="L164" s="262" t="s">
        <v>1387</v>
      </c>
      <c r="M164" s="262" t="s">
        <v>9124</v>
      </c>
      <c r="N164" s="262" t="s">
        <v>9127</v>
      </c>
      <c r="O164" s="262" t="s">
        <v>9126</v>
      </c>
      <c r="P164" s="262" t="s">
        <v>9125</v>
      </c>
      <c r="Q164" s="189"/>
      <c r="R164" s="189">
        <v>1</v>
      </c>
      <c r="S164" s="189"/>
      <c r="T164" s="189"/>
      <c r="U164" s="190" t="s">
        <v>9123</v>
      </c>
    </row>
    <row r="165" spans="1:21" ht="43.2">
      <c r="A165" s="60" t="str">
        <f t="shared" si="15"/>
        <v>e la opción correcta es la A.</v>
      </c>
      <c r="B165" s="39" t="str">
        <f t="shared" si="16"/>
        <v>154CE</v>
      </c>
      <c r="C165" s="263" t="str">
        <f t="shared" si="17"/>
        <v>O1154</v>
      </c>
      <c r="D165" s="263" t="s">
        <v>7879</v>
      </c>
      <c r="E165" s="263" t="s">
        <v>7878</v>
      </c>
      <c r="F165" s="233" t="s">
        <v>24717</v>
      </c>
      <c r="G165" s="233" t="str">
        <f t="shared" si="18"/>
        <v>154</v>
      </c>
      <c r="H165" s="188">
        <v>154</v>
      </c>
      <c r="I165" s="233" t="str">
        <f t="shared" si="19"/>
        <v>O1</v>
      </c>
      <c r="J165" s="263">
        <v>1</v>
      </c>
      <c r="K165" s="262" t="s">
        <v>9122</v>
      </c>
      <c r="L165" s="262" t="s">
        <v>1389</v>
      </c>
      <c r="M165" s="262" t="s">
        <v>9118</v>
      </c>
      <c r="N165" s="262" t="s">
        <v>9121</v>
      </c>
      <c r="O165" s="262" t="s">
        <v>9120</v>
      </c>
      <c r="P165" s="262" t="s">
        <v>9119</v>
      </c>
      <c r="Q165" s="189"/>
      <c r="R165" s="189">
        <v>1</v>
      </c>
      <c r="S165" s="189"/>
      <c r="T165" s="189"/>
      <c r="U165" s="190" t="s">
        <v>9117</v>
      </c>
    </row>
    <row r="166" spans="1:21" ht="43.2">
      <c r="A166" s="60" t="str">
        <f t="shared" si="15"/>
        <v>e la opción correcta es la A.</v>
      </c>
      <c r="B166" s="39" t="str">
        <f t="shared" si="16"/>
        <v>155CE</v>
      </c>
      <c r="C166" s="263" t="str">
        <f t="shared" si="17"/>
        <v>O1155</v>
      </c>
      <c r="D166" s="263" t="s">
        <v>7879</v>
      </c>
      <c r="E166" s="263" t="s">
        <v>7878</v>
      </c>
      <c r="F166" s="233" t="s">
        <v>24717</v>
      </c>
      <c r="G166" s="233" t="str">
        <f t="shared" si="18"/>
        <v>155</v>
      </c>
      <c r="H166" s="188">
        <v>155</v>
      </c>
      <c r="I166" s="233" t="str">
        <f t="shared" si="19"/>
        <v>O1</v>
      </c>
      <c r="J166" s="263">
        <v>1</v>
      </c>
      <c r="K166" s="262" t="s">
        <v>9116</v>
      </c>
      <c r="L166" s="262" t="s">
        <v>1389</v>
      </c>
      <c r="M166" s="262" t="s">
        <v>9112</v>
      </c>
      <c r="N166" s="262" t="s">
        <v>9115</v>
      </c>
      <c r="O166" s="262" t="s">
        <v>9114</v>
      </c>
      <c r="P166" s="262" t="s">
        <v>9113</v>
      </c>
      <c r="Q166" s="189"/>
      <c r="R166" s="189">
        <v>1</v>
      </c>
      <c r="S166" s="189"/>
      <c r="T166" s="189"/>
      <c r="U166" s="190" t="s">
        <v>9111</v>
      </c>
    </row>
    <row r="167" spans="1:21" ht="43.2">
      <c r="A167" s="60" t="str">
        <f t="shared" si="15"/>
        <v>e la opción correcta es la A.</v>
      </c>
      <c r="B167" s="39" t="str">
        <f t="shared" si="16"/>
        <v>156CE</v>
      </c>
      <c r="C167" s="263" t="str">
        <f t="shared" si="17"/>
        <v>O1156</v>
      </c>
      <c r="D167" s="263" t="s">
        <v>7879</v>
      </c>
      <c r="E167" s="263" t="s">
        <v>7878</v>
      </c>
      <c r="F167" s="233" t="s">
        <v>24717</v>
      </c>
      <c r="G167" s="233" t="str">
        <f t="shared" si="18"/>
        <v>156</v>
      </c>
      <c r="H167" s="188">
        <v>156</v>
      </c>
      <c r="I167" s="233" t="str">
        <f t="shared" si="19"/>
        <v>O1</v>
      </c>
      <c r="J167" s="263">
        <v>1</v>
      </c>
      <c r="K167" s="262" t="s">
        <v>9110</v>
      </c>
      <c r="L167" s="262" t="s">
        <v>1389</v>
      </c>
      <c r="M167" s="262" t="s">
        <v>9106</v>
      </c>
      <c r="N167" s="262" t="s">
        <v>9109</v>
      </c>
      <c r="O167" s="262" t="s">
        <v>9108</v>
      </c>
      <c r="P167" s="262" t="s">
        <v>9107</v>
      </c>
      <c r="Q167" s="189"/>
      <c r="R167" s="189">
        <v>1</v>
      </c>
      <c r="S167" s="189"/>
      <c r="T167" s="189"/>
      <c r="U167" s="190" t="s">
        <v>9105</v>
      </c>
    </row>
    <row r="168" spans="1:21" ht="43.2">
      <c r="A168" s="60" t="str">
        <f t="shared" si="15"/>
        <v>e la opción correcta es la A.</v>
      </c>
      <c r="B168" s="39" t="str">
        <f t="shared" si="16"/>
        <v>157CE</v>
      </c>
      <c r="C168" s="263" t="str">
        <f t="shared" si="17"/>
        <v>O1157</v>
      </c>
      <c r="D168" s="263" t="s">
        <v>7879</v>
      </c>
      <c r="E168" s="263" t="s">
        <v>7878</v>
      </c>
      <c r="F168" s="233" t="s">
        <v>24717</v>
      </c>
      <c r="G168" s="233" t="str">
        <f t="shared" si="18"/>
        <v>157</v>
      </c>
      <c r="H168" s="188">
        <v>157</v>
      </c>
      <c r="I168" s="233" t="str">
        <f t="shared" si="19"/>
        <v>O1</v>
      </c>
      <c r="J168" s="263">
        <v>1</v>
      </c>
      <c r="K168" s="262" t="s">
        <v>9104</v>
      </c>
      <c r="L168" s="262" t="s">
        <v>1389</v>
      </c>
      <c r="M168" s="262" t="s">
        <v>9102</v>
      </c>
      <c r="N168" s="262" t="s">
        <v>8462</v>
      </c>
      <c r="O168" s="262" t="s">
        <v>8459</v>
      </c>
      <c r="P168" s="262" t="s">
        <v>9103</v>
      </c>
      <c r="Q168" s="189"/>
      <c r="R168" s="189">
        <v>1</v>
      </c>
      <c r="S168" s="189"/>
      <c r="T168" s="189"/>
      <c r="U168" s="190" t="s">
        <v>9101</v>
      </c>
    </row>
    <row r="169" spans="1:21" ht="57.6">
      <c r="A169" s="60" t="str">
        <f t="shared" si="15"/>
        <v>e la opción correcta es la B.</v>
      </c>
      <c r="B169" s="39" t="str">
        <f t="shared" si="16"/>
        <v>158CE</v>
      </c>
      <c r="C169" s="263" t="str">
        <f t="shared" si="17"/>
        <v>O1158</v>
      </c>
      <c r="D169" s="263" t="s">
        <v>7879</v>
      </c>
      <c r="E169" s="263" t="s">
        <v>7878</v>
      </c>
      <c r="F169" s="233" t="s">
        <v>24717</v>
      </c>
      <c r="G169" s="233" t="str">
        <f t="shared" si="18"/>
        <v>158</v>
      </c>
      <c r="H169" s="188">
        <v>158</v>
      </c>
      <c r="I169" s="233" t="str">
        <f t="shared" si="19"/>
        <v>O1</v>
      </c>
      <c r="J169" s="263">
        <v>1</v>
      </c>
      <c r="K169" s="262" t="s">
        <v>9100</v>
      </c>
      <c r="L169" s="262" t="s">
        <v>524</v>
      </c>
      <c r="M169" s="262" t="s">
        <v>9099</v>
      </c>
      <c r="N169" s="262" t="s">
        <v>9096</v>
      </c>
      <c r="O169" s="262" t="s">
        <v>9098</v>
      </c>
      <c r="P169" s="262" t="s">
        <v>9097</v>
      </c>
      <c r="Q169" s="189"/>
      <c r="R169" s="189">
        <v>2</v>
      </c>
      <c r="S169" s="189"/>
      <c r="T169" s="189"/>
      <c r="U169" s="190" t="s">
        <v>9095</v>
      </c>
    </row>
    <row r="170" spans="1:21" ht="57.6">
      <c r="A170" s="60" t="str">
        <f t="shared" si="15"/>
        <v>e la opción correcta es la B.</v>
      </c>
      <c r="B170" s="39" t="str">
        <f t="shared" si="16"/>
        <v>159CE</v>
      </c>
      <c r="C170" s="263" t="str">
        <f t="shared" si="17"/>
        <v>O1159</v>
      </c>
      <c r="D170" s="263" t="s">
        <v>7879</v>
      </c>
      <c r="E170" s="263" t="s">
        <v>7878</v>
      </c>
      <c r="F170" s="233" t="s">
        <v>24717</v>
      </c>
      <c r="G170" s="233" t="str">
        <f t="shared" si="18"/>
        <v>159</v>
      </c>
      <c r="H170" s="188">
        <v>159</v>
      </c>
      <c r="I170" s="233" t="str">
        <f t="shared" si="19"/>
        <v>O1</v>
      </c>
      <c r="J170" s="263">
        <v>1</v>
      </c>
      <c r="K170" s="262" t="s">
        <v>9094</v>
      </c>
      <c r="L170" s="262" t="s">
        <v>524</v>
      </c>
      <c r="M170" s="262" t="s">
        <v>9093</v>
      </c>
      <c r="N170" s="262" t="s">
        <v>9090</v>
      </c>
      <c r="O170" s="262" t="s">
        <v>9092</v>
      </c>
      <c r="P170" s="262" t="s">
        <v>9091</v>
      </c>
      <c r="Q170" s="189"/>
      <c r="R170" s="189">
        <v>2</v>
      </c>
      <c r="S170" s="189"/>
      <c r="T170" s="189"/>
      <c r="U170" s="190" t="s">
        <v>9089</v>
      </c>
    </row>
    <row r="171" spans="1:21" ht="43.2">
      <c r="A171" s="60" t="str">
        <f t="shared" si="15"/>
        <v>e la opción correcta es la B.</v>
      </c>
      <c r="B171" s="39" t="str">
        <f t="shared" si="16"/>
        <v>160CE</v>
      </c>
      <c r="C171" s="263" t="str">
        <f t="shared" si="17"/>
        <v>O1160</v>
      </c>
      <c r="D171" s="263" t="s">
        <v>7879</v>
      </c>
      <c r="E171" s="263" t="s">
        <v>7878</v>
      </c>
      <c r="F171" s="233" t="s">
        <v>24717</v>
      </c>
      <c r="G171" s="233" t="str">
        <f t="shared" si="18"/>
        <v>160</v>
      </c>
      <c r="H171" s="188">
        <v>160</v>
      </c>
      <c r="I171" s="233" t="str">
        <f t="shared" si="19"/>
        <v>O1</v>
      </c>
      <c r="J171" s="263">
        <v>1</v>
      </c>
      <c r="K171" s="262" t="s">
        <v>9088</v>
      </c>
      <c r="L171" s="262" t="s">
        <v>524</v>
      </c>
      <c r="M171" s="262" t="s">
        <v>8634</v>
      </c>
      <c r="N171" s="262" t="s">
        <v>8631</v>
      </c>
      <c r="O171" s="262" t="s">
        <v>8633</v>
      </c>
      <c r="P171" s="262" t="s">
        <v>8632</v>
      </c>
      <c r="Q171" s="189"/>
      <c r="R171" s="189">
        <v>2</v>
      </c>
      <c r="S171" s="189"/>
      <c r="T171" s="189"/>
      <c r="U171" s="190" t="s">
        <v>9087</v>
      </c>
    </row>
    <row r="172" spans="1:21" ht="43.2">
      <c r="A172" s="60" t="str">
        <f t="shared" si="15"/>
        <v>e la opción correcta es la B.</v>
      </c>
      <c r="B172" s="39" t="str">
        <f t="shared" si="16"/>
        <v>161CE</v>
      </c>
      <c r="C172" s="263" t="str">
        <f t="shared" si="17"/>
        <v>O1161</v>
      </c>
      <c r="D172" s="263" t="s">
        <v>7879</v>
      </c>
      <c r="E172" s="263" t="s">
        <v>7878</v>
      </c>
      <c r="F172" s="233" t="s">
        <v>24717</v>
      </c>
      <c r="G172" s="233" t="str">
        <f t="shared" si="18"/>
        <v>161</v>
      </c>
      <c r="H172" s="188">
        <v>161</v>
      </c>
      <c r="I172" s="233" t="str">
        <f t="shared" si="19"/>
        <v>O1</v>
      </c>
      <c r="J172" s="263">
        <v>1</v>
      </c>
      <c r="K172" s="262" t="s">
        <v>9086</v>
      </c>
      <c r="L172" s="262" t="s">
        <v>524</v>
      </c>
      <c r="M172" s="262" t="s">
        <v>9085</v>
      </c>
      <c r="N172" s="262" t="s">
        <v>9082</v>
      </c>
      <c r="O172" s="262" t="s">
        <v>9084</v>
      </c>
      <c r="P172" s="262" t="s">
        <v>9083</v>
      </c>
      <c r="Q172" s="189"/>
      <c r="R172" s="189">
        <v>2</v>
      </c>
      <c r="S172" s="189"/>
      <c r="T172" s="189"/>
      <c r="U172" s="190" t="s">
        <v>9081</v>
      </c>
    </row>
    <row r="173" spans="1:21" ht="43.2">
      <c r="A173" s="60" t="str">
        <f t="shared" si="15"/>
        <v>e la opción correcta es la B.</v>
      </c>
      <c r="B173" s="39" t="str">
        <f t="shared" si="16"/>
        <v>162CE</v>
      </c>
      <c r="C173" s="263" t="str">
        <f t="shared" si="17"/>
        <v>O1162</v>
      </c>
      <c r="D173" s="263" t="s">
        <v>7879</v>
      </c>
      <c r="E173" s="263" t="s">
        <v>7878</v>
      </c>
      <c r="F173" s="233" t="s">
        <v>24717</v>
      </c>
      <c r="G173" s="233" t="str">
        <f t="shared" si="18"/>
        <v>162</v>
      </c>
      <c r="H173" s="188">
        <v>162</v>
      </c>
      <c r="I173" s="233" t="str">
        <f t="shared" si="19"/>
        <v>O1</v>
      </c>
      <c r="J173" s="263">
        <v>1</v>
      </c>
      <c r="K173" s="262" t="s">
        <v>9080</v>
      </c>
      <c r="L173" s="262" t="s">
        <v>524</v>
      </c>
      <c r="M173" s="262" t="s">
        <v>9079</v>
      </c>
      <c r="N173" s="262" t="s">
        <v>9076</v>
      </c>
      <c r="O173" s="262" t="s">
        <v>9078</v>
      </c>
      <c r="P173" s="262" t="s">
        <v>9077</v>
      </c>
      <c r="Q173" s="189"/>
      <c r="R173" s="189">
        <v>2</v>
      </c>
      <c r="S173" s="189"/>
      <c r="T173" s="189"/>
      <c r="U173" s="190" t="s">
        <v>9075</v>
      </c>
    </row>
    <row r="174" spans="1:21" ht="43.2">
      <c r="A174" s="60" t="str">
        <f t="shared" si="15"/>
        <v>e la opción correcta es la B.</v>
      </c>
      <c r="B174" s="39" t="str">
        <f t="shared" si="16"/>
        <v>163CE</v>
      </c>
      <c r="C174" s="263" t="str">
        <f t="shared" si="17"/>
        <v>O1163</v>
      </c>
      <c r="D174" s="263" t="s">
        <v>7879</v>
      </c>
      <c r="E174" s="263" t="s">
        <v>7878</v>
      </c>
      <c r="F174" s="233" t="s">
        <v>24717</v>
      </c>
      <c r="G174" s="233" t="str">
        <f t="shared" si="18"/>
        <v>163</v>
      </c>
      <c r="H174" s="188">
        <v>163</v>
      </c>
      <c r="I174" s="233" t="str">
        <f t="shared" si="19"/>
        <v>O1</v>
      </c>
      <c r="J174" s="263">
        <v>1</v>
      </c>
      <c r="K174" s="262" t="s">
        <v>9074</v>
      </c>
      <c r="L174" s="262" t="s">
        <v>524</v>
      </c>
      <c r="M174" s="262" t="s">
        <v>9073</v>
      </c>
      <c r="N174" s="262" t="s">
        <v>9070</v>
      </c>
      <c r="O174" s="262" t="s">
        <v>9072</v>
      </c>
      <c r="P174" s="262" t="s">
        <v>9071</v>
      </c>
      <c r="Q174" s="189"/>
      <c r="R174" s="189">
        <v>2</v>
      </c>
      <c r="S174" s="189"/>
      <c r="T174" s="189"/>
      <c r="U174" s="190" t="s">
        <v>9069</v>
      </c>
    </row>
    <row r="175" spans="1:21" ht="43.2">
      <c r="A175" s="60" t="str">
        <f t="shared" si="15"/>
        <v>e la opción correcta es la B.</v>
      </c>
      <c r="B175" s="39" t="str">
        <f t="shared" si="16"/>
        <v>164CE</v>
      </c>
      <c r="C175" s="263" t="str">
        <f t="shared" si="17"/>
        <v>O1164</v>
      </c>
      <c r="D175" s="263" t="s">
        <v>7879</v>
      </c>
      <c r="E175" s="263" t="s">
        <v>7878</v>
      </c>
      <c r="F175" s="233" t="s">
        <v>24717</v>
      </c>
      <c r="G175" s="233" t="str">
        <f t="shared" si="18"/>
        <v>164</v>
      </c>
      <c r="H175" s="188">
        <v>164</v>
      </c>
      <c r="I175" s="233" t="str">
        <f t="shared" si="19"/>
        <v>O1</v>
      </c>
      <c r="J175" s="263">
        <v>1</v>
      </c>
      <c r="K175" s="262" t="s">
        <v>9068</v>
      </c>
      <c r="L175" s="262" t="s">
        <v>543</v>
      </c>
      <c r="M175" s="262" t="s">
        <v>9067</v>
      </c>
      <c r="N175" s="262" t="s">
        <v>9064</v>
      </c>
      <c r="O175" s="262" t="s">
        <v>9066</v>
      </c>
      <c r="P175" s="262" t="s">
        <v>9065</v>
      </c>
      <c r="Q175" s="189"/>
      <c r="R175" s="189">
        <v>2</v>
      </c>
      <c r="S175" s="189"/>
      <c r="T175" s="189"/>
      <c r="U175" s="190" t="s">
        <v>9063</v>
      </c>
    </row>
    <row r="176" spans="1:21" ht="43.2">
      <c r="A176" s="60" t="str">
        <f t="shared" si="15"/>
        <v>e la opción correcta es la B.</v>
      </c>
      <c r="B176" s="39" t="str">
        <f t="shared" si="16"/>
        <v>165CE</v>
      </c>
      <c r="C176" s="263" t="str">
        <f t="shared" si="17"/>
        <v>O1165</v>
      </c>
      <c r="D176" s="263" t="s">
        <v>7879</v>
      </c>
      <c r="E176" s="263" t="s">
        <v>7878</v>
      </c>
      <c r="F176" s="233" t="s">
        <v>24717</v>
      </c>
      <c r="G176" s="233" t="str">
        <f t="shared" si="18"/>
        <v>165</v>
      </c>
      <c r="H176" s="188">
        <v>165</v>
      </c>
      <c r="I176" s="233" t="str">
        <f t="shared" si="19"/>
        <v>O1</v>
      </c>
      <c r="J176" s="263">
        <v>1</v>
      </c>
      <c r="K176" s="262" t="s">
        <v>9062</v>
      </c>
      <c r="L176" s="262" t="s">
        <v>9061</v>
      </c>
      <c r="M176" s="262" t="s">
        <v>9060</v>
      </c>
      <c r="N176" s="262" t="s">
        <v>9059</v>
      </c>
      <c r="O176" s="262" t="s">
        <v>8679</v>
      </c>
      <c r="P176" s="262" t="s">
        <v>9058</v>
      </c>
      <c r="Q176" s="189"/>
      <c r="R176" s="189">
        <v>2</v>
      </c>
      <c r="S176" s="189"/>
      <c r="T176" s="189"/>
      <c r="U176" s="190" t="s">
        <v>9057</v>
      </c>
    </row>
    <row r="177" spans="1:21" ht="43.2">
      <c r="A177" s="60" t="str">
        <f t="shared" si="15"/>
        <v>e la opción correcta es la B.</v>
      </c>
      <c r="B177" s="39" t="str">
        <f t="shared" si="16"/>
        <v>166CE</v>
      </c>
      <c r="C177" s="263" t="str">
        <f t="shared" si="17"/>
        <v>O1166</v>
      </c>
      <c r="D177" s="263" t="s">
        <v>7879</v>
      </c>
      <c r="E177" s="263" t="s">
        <v>7878</v>
      </c>
      <c r="F177" s="233" t="s">
        <v>24717</v>
      </c>
      <c r="G177" s="233" t="str">
        <f t="shared" si="18"/>
        <v>166</v>
      </c>
      <c r="H177" s="188">
        <v>166</v>
      </c>
      <c r="I177" s="233" t="str">
        <f t="shared" si="19"/>
        <v>O1</v>
      </c>
      <c r="J177" s="263">
        <v>1</v>
      </c>
      <c r="K177" s="262" t="s">
        <v>9056</v>
      </c>
      <c r="L177" s="262" t="s">
        <v>543</v>
      </c>
      <c r="M177" s="262" t="s">
        <v>9055</v>
      </c>
      <c r="N177" s="262" t="s">
        <v>9052</v>
      </c>
      <c r="O177" s="262" t="s">
        <v>9054</v>
      </c>
      <c r="P177" s="262" t="s">
        <v>9053</v>
      </c>
      <c r="Q177" s="189"/>
      <c r="R177" s="189">
        <v>2</v>
      </c>
      <c r="S177" s="189"/>
      <c r="T177" s="189"/>
      <c r="U177" s="190" t="s">
        <v>9051</v>
      </c>
    </row>
    <row r="178" spans="1:21" ht="43.2">
      <c r="A178" s="60" t="str">
        <f t="shared" si="15"/>
        <v>e la opción correcta es la B.</v>
      </c>
      <c r="B178" s="39" t="str">
        <f t="shared" si="16"/>
        <v>167CE</v>
      </c>
      <c r="C178" s="263" t="str">
        <f t="shared" si="17"/>
        <v>O1167</v>
      </c>
      <c r="D178" s="263" t="s">
        <v>7879</v>
      </c>
      <c r="E178" s="263" t="s">
        <v>7878</v>
      </c>
      <c r="F178" s="233" t="s">
        <v>24717</v>
      </c>
      <c r="G178" s="233" t="str">
        <f t="shared" si="18"/>
        <v>167</v>
      </c>
      <c r="H178" s="188">
        <v>167</v>
      </c>
      <c r="I178" s="233" t="str">
        <f t="shared" si="19"/>
        <v>O1</v>
      </c>
      <c r="J178" s="263">
        <v>1</v>
      </c>
      <c r="K178" s="262" t="s">
        <v>9050</v>
      </c>
      <c r="L178" s="262" t="s">
        <v>543</v>
      </c>
      <c r="M178" s="262" t="s">
        <v>9049</v>
      </c>
      <c r="N178" s="262" t="s">
        <v>8787</v>
      </c>
      <c r="O178" s="262" t="s">
        <v>9048</v>
      </c>
      <c r="P178" s="262" t="s">
        <v>9047</v>
      </c>
      <c r="Q178" s="189"/>
      <c r="R178" s="189">
        <v>2</v>
      </c>
      <c r="S178" s="189"/>
      <c r="T178" s="189"/>
      <c r="U178" s="190" t="s">
        <v>9046</v>
      </c>
    </row>
    <row r="179" spans="1:21" ht="43.2">
      <c r="A179" s="60" t="str">
        <f t="shared" si="15"/>
        <v>e la opción correcta es la B.</v>
      </c>
      <c r="B179" s="39" t="str">
        <f t="shared" si="16"/>
        <v>168CE</v>
      </c>
      <c r="C179" s="263" t="str">
        <f t="shared" si="17"/>
        <v>O1168</v>
      </c>
      <c r="D179" s="263" t="s">
        <v>7879</v>
      </c>
      <c r="E179" s="263" t="s">
        <v>7878</v>
      </c>
      <c r="F179" s="233" t="s">
        <v>24717</v>
      </c>
      <c r="G179" s="233" t="str">
        <f t="shared" si="18"/>
        <v>168</v>
      </c>
      <c r="H179" s="188">
        <v>168</v>
      </c>
      <c r="I179" s="233" t="str">
        <f t="shared" si="19"/>
        <v>O1</v>
      </c>
      <c r="J179" s="263">
        <v>1</v>
      </c>
      <c r="K179" s="262" t="s">
        <v>9045</v>
      </c>
      <c r="L179" s="262" t="s">
        <v>543</v>
      </c>
      <c r="M179" s="262" t="s">
        <v>1892</v>
      </c>
      <c r="N179" s="262" t="s">
        <v>9042</v>
      </c>
      <c r="O179" s="262" t="s">
        <v>9044</v>
      </c>
      <c r="P179" s="262" t="s">
        <v>9043</v>
      </c>
      <c r="Q179" s="189"/>
      <c r="R179" s="189">
        <v>2</v>
      </c>
      <c r="S179" s="189"/>
      <c r="T179" s="189"/>
      <c r="U179" s="190" t="s">
        <v>9041</v>
      </c>
    </row>
    <row r="180" spans="1:21" ht="43.2">
      <c r="A180" s="60" t="str">
        <f t="shared" si="15"/>
        <v>e la opción correcta es la C.</v>
      </c>
      <c r="B180" s="39" t="str">
        <f t="shared" si="16"/>
        <v>169CE</v>
      </c>
      <c r="C180" s="263" t="str">
        <f t="shared" si="17"/>
        <v>O1169</v>
      </c>
      <c r="D180" s="263" t="s">
        <v>7879</v>
      </c>
      <c r="E180" s="263" t="s">
        <v>7878</v>
      </c>
      <c r="F180" s="233" t="s">
        <v>24717</v>
      </c>
      <c r="G180" s="233" t="str">
        <f t="shared" si="18"/>
        <v>169</v>
      </c>
      <c r="H180" s="188">
        <v>169</v>
      </c>
      <c r="I180" s="233" t="str">
        <f t="shared" si="19"/>
        <v>O1</v>
      </c>
      <c r="J180" s="263">
        <v>1</v>
      </c>
      <c r="K180" s="262" t="s">
        <v>9040</v>
      </c>
      <c r="L180" s="262" t="s">
        <v>523</v>
      </c>
      <c r="M180" s="262" t="s">
        <v>9039</v>
      </c>
      <c r="N180" s="262" t="s">
        <v>9038</v>
      </c>
      <c r="O180" s="262" t="s">
        <v>9037</v>
      </c>
      <c r="P180" s="262"/>
      <c r="Q180" s="189"/>
      <c r="R180" s="189">
        <v>3</v>
      </c>
      <c r="S180" s="189"/>
      <c r="T180" s="189"/>
      <c r="U180" s="190" t="s">
        <v>9036</v>
      </c>
    </row>
    <row r="181" spans="1:21" ht="55.2">
      <c r="A181" s="60" t="str">
        <f t="shared" si="15"/>
        <v>e la opción correcta es la C.</v>
      </c>
      <c r="B181" s="39" t="str">
        <f t="shared" si="16"/>
        <v>170CE</v>
      </c>
      <c r="C181" s="263" t="str">
        <f t="shared" si="17"/>
        <v>O1170</v>
      </c>
      <c r="D181" s="263" t="s">
        <v>7879</v>
      </c>
      <c r="E181" s="263" t="s">
        <v>7878</v>
      </c>
      <c r="F181" s="233" t="s">
        <v>24717</v>
      </c>
      <c r="G181" s="233" t="str">
        <f t="shared" si="18"/>
        <v>170</v>
      </c>
      <c r="H181" s="188">
        <v>170</v>
      </c>
      <c r="I181" s="233" t="str">
        <f t="shared" si="19"/>
        <v>O1</v>
      </c>
      <c r="J181" s="263">
        <v>1</v>
      </c>
      <c r="K181" s="262" t="s">
        <v>9035</v>
      </c>
      <c r="L181" s="262" t="s">
        <v>523</v>
      </c>
      <c r="M181" s="262" t="s">
        <v>9034</v>
      </c>
      <c r="N181" s="262" t="s">
        <v>9033</v>
      </c>
      <c r="O181" s="262" t="s">
        <v>9031</v>
      </c>
      <c r="P181" s="262" t="s">
        <v>9032</v>
      </c>
      <c r="Q181" s="189"/>
      <c r="R181" s="189">
        <v>3</v>
      </c>
      <c r="S181" s="189"/>
      <c r="T181" s="189"/>
      <c r="U181" s="190" t="s">
        <v>9030</v>
      </c>
    </row>
    <row r="182" spans="1:21" ht="43.2">
      <c r="A182" s="60" t="str">
        <f t="shared" si="15"/>
        <v>e la opción correcta es la C.</v>
      </c>
      <c r="B182" s="39" t="str">
        <f t="shared" si="16"/>
        <v>171CE</v>
      </c>
      <c r="C182" s="263" t="str">
        <f t="shared" si="17"/>
        <v>O1171</v>
      </c>
      <c r="D182" s="263" t="s">
        <v>7879</v>
      </c>
      <c r="E182" s="263" t="s">
        <v>7878</v>
      </c>
      <c r="F182" s="233" t="s">
        <v>24717</v>
      </c>
      <c r="G182" s="233" t="str">
        <f t="shared" si="18"/>
        <v>171</v>
      </c>
      <c r="H182" s="188">
        <v>171</v>
      </c>
      <c r="I182" s="233" t="str">
        <f t="shared" si="19"/>
        <v>O1</v>
      </c>
      <c r="J182" s="263">
        <v>1</v>
      </c>
      <c r="K182" s="262" t="s">
        <v>9029</v>
      </c>
      <c r="L182" s="262" t="s">
        <v>523</v>
      </c>
      <c r="M182" s="262" t="s">
        <v>9028</v>
      </c>
      <c r="N182" s="262" t="s">
        <v>9027</v>
      </c>
      <c r="O182" s="262" t="s">
        <v>9025</v>
      </c>
      <c r="P182" s="262" t="s">
        <v>9026</v>
      </c>
      <c r="Q182" s="189"/>
      <c r="R182" s="189">
        <v>3</v>
      </c>
      <c r="S182" s="189"/>
      <c r="T182" s="189"/>
      <c r="U182" s="190" t="s">
        <v>9024</v>
      </c>
    </row>
    <row r="183" spans="1:21" ht="43.2">
      <c r="A183" s="60" t="str">
        <f t="shared" si="15"/>
        <v>e la opción correcta es la C.</v>
      </c>
      <c r="B183" s="39" t="str">
        <f t="shared" si="16"/>
        <v>172CE</v>
      </c>
      <c r="C183" s="263" t="str">
        <f t="shared" si="17"/>
        <v>O1172</v>
      </c>
      <c r="D183" s="263" t="s">
        <v>7879</v>
      </c>
      <c r="E183" s="263" t="s">
        <v>7878</v>
      </c>
      <c r="F183" s="233" t="s">
        <v>24717</v>
      </c>
      <c r="G183" s="233" t="str">
        <f t="shared" si="18"/>
        <v>172</v>
      </c>
      <c r="H183" s="188">
        <v>172</v>
      </c>
      <c r="I183" s="233" t="str">
        <f t="shared" si="19"/>
        <v>O1</v>
      </c>
      <c r="J183" s="263">
        <v>1</v>
      </c>
      <c r="K183" s="262" t="s">
        <v>9023</v>
      </c>
      <c r="L183" s="262" t="s">
        <v>544</v>
      </c>
      <c r="M183" s="262" t="s">
        <v>9022</v>
      </c>
      <c r="N183" s="262" t="s">
        <v>9021</v>
      </c>
      <c r="O183" s="262" t="s">
        <v>9019</v>
      </c>
      <c r="P183" s="262" t="s">
        <v>9020</v>
      </c>
      <c r="Q183" s="189"/>
      <c r="R183" s="189">
        <v>3</v>
      </c>
      <c r="S183" s="189"/>
      <c r="T183" s="189"/>
      <c r="U183" s="190" t="s">
        <v>9018</v>
      </c>
    </row>
    <row r="184" spans="1:21" ht="43.2">
      <c r="A184" s="60" t="str">
        <f t="shared" si="15"/>
        <v>e la opción correcta es la C.</v>
      </c>
      <c r="B184" s="39" t="str">
        <f t="shared" si="16"/>
        <v>173CE</v>
      </c>
      <c r="C184" s="263" t="str">
        <f t="shared" si="17"/>
        <v>O1173</v>
      </c>
      <c r="D184" s="263" t="s">
        <v>7879</v>
      </c>
      <c r="E184" s="263" t="s">
        <v>7878</v>
      </c>
      <c r="F184" s="233" t="s">
        <v>24717</v>
      </c>
      <c r="G184" s="233" t="str">
        <f t="shared" si="18"/>
        <v>173</v>
      </c>
      <c r="H184" s="188">
        <v>173</v>
      </c>
      <c r="I184" s="233" t="str">
        <f t="shared" si="19"/>
        <v>O1</v>
      </c>
      <c r="J184" s="263">
        <v>1</v>
      </c>
      <c r="K184" s="262" t="s">
        <v>9017</v>
      </c>
      <c r="L184" s="262" t="s">
        <v>544</v>
      </c>
      <c r="M184" s="262" t="s">
        <v>9016</v>
      </c>
      <c r="N184" s="262" t="s">
        <v>9015</v>
      </c>
      <c r="O184" s="262" t="s">
        <v>9014</v>
      </c>
      <c r="P184" s="262" t="s">
        <v>8561</v>
      </c>
      <c r="Q184" s="189"/>
      <c r="R184" s="189">
        <v>3</v>
      </c>
      <c r="S184" s="189"/>
      <c r="T184" s="189"/>
      <c r="U184" s="190" t="s">
        <v>9013</v>
      </c>
    </row>
    <row r="185" spans="1:21" ht="43.2">
      <c r="A185" s="60" t="str">
        <f t="shared" si="15"/>
        <v>e la opción correcta es la C.</v>
      </c>
      <c r="B185" s="39" t="str">
        <f t="shared" si="16"/>
        <v>174CE</v>
      </c>
      <c r="C185" s="263" t="str">
        <f t="shared" si="17"/>
        <v>O1174</v>
      </c>
      <c r="D185" s="263" t="s">
        <v>7879</v>
      </c>
      <c r="E185" s="263" t="s">
        <v>7878</v>
      </c>
      <c r="F185" s="233" t="s">
        <v>24717</v>
      </c>
      <c r="G185" s="233" t="str">
        <f t="shared" si="18"/>
        <v>174</v>
      </c>
      <c r="H185" s="188">
        <v>174</v>
      </c>
      <c r="I185" s="233" t="str">
        <f t="shared" si="19"/>
        <v>O1</v>
      </c>
      <c r="J185" s="263">
        <v>1</v>
      </c>
      <c r="K185" s="262" t="s">
        <v>9012</v>
      </c>
      <c r="L185" s="262" t="s">
        <v>544</v>
      </c>
      <c r="M185" s="262" t="s">
        <v>9011</v>
      </c>
      <c r="N185" s="262" t="s">
        <v>9010</v>
      </c>
      <c r="O185" s="262" t="s">
        <v>9008</v>
      </c>
      <c r="P185" s="262" t="s">
        <v>9009</v>
      </c>
      <c r="Q185" s="189"/>
      <c r="R185" s="189">
        <v>3</v>
      </c>
      <c r="S185" s="189"/>
      <c r="T185" s="189"/>
      <c r="U185" s="190" t="s">
        <v>9007</v>
      </c>
    </row>
    <row r="186" spans="1:21" ht="43.2">
      <c r="A186" s="60" t="str">
        <f t="shared" si="15"/>
        <v>e la opción correcta es la C.</v>
      </c>
      <c r="B186" s="39" t="str">
        <f t="shared" si="16"/>
        <v>175CE</v>
      </c>
      <c r="C186" s="263" t="str">
        <f t="shared" si="17"/>
        <v>O1175</v>
      </c>
      <c r="D186" s="263" t="s">
        <v>7879</v>
      </c>
      <c r="E186" s="263" t="s">
        <v>7878</v>
      </c>
      <c r="F186" s="233" t="s">
        <v>24717</v>
      </c>
      <c r="G186" s="233" t="str">
        <f t="shared" si="18"/>
        <v>175</v>
      </c>
      <c r="H186" s="188">
        <v>175</v>
      </c>
      <c r="I186" s="233" t="str">
        <f t="shared" si="19"/>
        <v>O1</v>
      </c>
      <c r="J186" s="263">
        <v>1</v>
      </c>
      <c r="K186" s="262" t="s">
        <v>9006</v>
      </c>
      <c r="L186" s="262" t="s">
        <v>544</v>
      </c>
      <c r="M186" s="262" t="s">
        <v>9005</v>
      </c>
      <c r="N186" s="262" t="s">
        <v>9004</v>
      </c>
      <c r="O186" s="262" t="s">
        <v>9002</v>
      </c>
      <c r="P186" s="262" t="s">
        <v>9003</v>
      </c>
      <c r="Q186" s="189"/>
      <c r="R186" s="189">
        <v>3</v>
      </c>
      <c r="S186" s="189"/>
      <c r="T186" s="189"/>
      <c r="U186" s="190" t="s">
        <v>9001</v>
      </c>
    </row>
    <row r="187" spans="1:21" ht="43.2">
      <c r="A187" s="60" t="str">
        <f t="shared" si="15"/>
        <v>e la opción correcta es la C.</v>
      </c>
      <c r="B187" s="39" t="str">
        <f t="shared" si="16"/>
        <v>176CE</v>
      </c>
      <c r="C187" s="263" t="str">
        <f t="shared" si="17"/>
        <v>O1176</v>
      </c>
      <c r="D187" s="263" t="s">
        <v>7879</v>
      </c>
      <c r="E187" s="263" t="s">
        <v>7878</v>
      </c>
      <c r="F187" s="233" t="s">
        <v>24717</v>
      </c>
      <c r="G187" s="233" t="str">
        <f t="shared" si="18"/>
        <v>176</v>
      </c>
      <c r="H187" s="188">
        <v>176</v>
      </c>
      <c r="I187" s="233" t="str">
        <f t="shared" si="19"/>
        <v>O1</v>
      </c>
      <c r="J187" s="263">
        <v>1</v>
      </c>
      <c r="K187" s="262" t="s">
        <v>9000</v>
      </c>
      <c r="L187" s="262" t="s">
        <v>544</v>
      </c>
      <c r="M187" s="262" t="s">
        <v>8994</v>
      </c>
      <c r="N187" s="262" t="s">
        <v>8993</v>
      </c>
      <c r="O187" s="262" t="s">
        <v>8999</v>
      </c>
      <c r="P187" s="262" t="s">
        <v>8992</v>
      </c>
      <c r="Q187" s="189"/>
      <c r="R187" s="189">
        <v>3</v>
      </c>
      <c r="S187" s="189"/>
      <c r="T187" s="189"/>
      <c r="U187" s="190" t="s">
        <v>8998</v>
      </c>
    </row>
    <row r="188" spans="1:21" ht="43.2">
      <c r="A188" s="60" t="str">
        <f t="shared" si="15"/>
        <v>e la opción correcta es la C.</v>
      </c>
      <c r="B188" s="39" t="str">
        <f t="shared" si="16"/>
        <v>177CE</v>
      </c>
      <c r="C188" s="263" t="str">
        <f t="shared" si="17"/>
        <v>O1177</v>
      </c>
      <c r="D188" s="263" t="s">
        <v>7879</v>
      </c>
      <c r="E188" s="263" t="s">
        <v>7878</v>
      </c>
      <c r="F188" s="233" t="s">
        <v>24717</v>
      </c>
      <c r="G188" s="233" t="str">
        <f t="shared" si="18"/>
        <v>177</v>
      </c>
      <c r="H188" s="188">
        <v>177</v>
      </c>
      <c r="I188" s="233" t="str">
        <f t="shared" si="19"/>
        <v>O1</v>
      </c>
      <c r="J188" s="263">
        <v>1</v>
      </c>
      <c r="K188" s="262" t="s">
        <v>8997</v>
      </c>
      <c r="L188" s="262" t="s">
        <v>544</v>
      </c>
      <c r="M188" s="262" t="s">
        <v>8412</v>
      </c>
      <c r="N188" s="262" t="s">
        <v>8937</v>
      </c>
      <c r="O188" s="262" t="s">
        <v>8936</v>
      </c>
      <c r="P188" s="262" t="s">
        <v>8935</v>
      </c>
      <c r="Q188" s="189"/>
      <c r="R188" s="189">
        <v>3</v>
      </c>
      <c r="S188" s="189"/>
      <c r="T188" s="189"/>
      <c r="U188" s="190" t="s">
        <v>8996</v>
      </c>
    </row>
    <row r="189" spans="1:21" ht="43.2">
      <c r="A189" s="60" t="str">
        <f t="shared" si="15"/>
        <v>e la opción correcta es la C.</v>
      </c>
      <c r="B189" s="39" t="str">
        <f t="shared" si="16"/>
        <v>178CE</v>
      </c>
      <c r="C189" s="263" t="str">
        <f t="shared" si="17"/>
        <v>O1178</v>
      </c>
      <c r="D189" s="263" t="s">
        <v>7879</v>
      </c>
      <c r="E189" s="263" t="s">
        <v>7878</v>
      </c>
      <c r="F189" s="233" t="s">
        <v>24717</v>
      </c>
      <c r="G189" s="233" t="str">
        <f t="shared" si="18"/>
        <v>178</v>
      </c>
      <c r="H189" s="188">
        <v>178</v>
      </c>
      <c r="I189" s="233" t="str">
        <f t="shared" si="19"/>
        <v>O1</v>
      </c>
      <c r="J189" s="263">
        <v>1</v>
      </c>
      <c r="K189" s="262" t="s">
        <v>8995</v>
      </c>
      <c r="L189" s="262" t="s">
        <v>544</v>
      </c>
      <c r="M189" s="262" t="s">
        <v>8994</v>
      </c>
      <c r="N189" s="262" t="s">
        <v>8993</v>
      </c>
      <c r="O189" s="262" t="s">
        <v>8991</v>
      </c>
      <c r="P189" s="262" t="s">
        <v>8992</v>
      </c>
      <c r="Q189" s="189"/>
      <c r="R189" s="189">
        <v>3</v>
      </c>
      <c r="S189" s="189"/>
      <c r="T189" s="189"/>
      <c r="U189" s="190" t="s">
        <v>8990</v>
      </c>
    </row>
    <row r="190" spans="1:21" ht="43.2">
      <c r="A190" s="60" t="str">
        <f t="shared" si="15"/>
        <v>e la opción correcta es la C.</v>
      </c>
      <c r="B190" s="39" t="str">
        <f t="shared" si="16"/>
        <v>179CE</v>
      </c>
      <c r="C190" s="263" t="str">
        <f t="shared" si="17"/>
        <v>O1179</v>
      </c>
      <c r="D190" s="263" t="s">
        <v>7879</v>
      </c>
      <c r="E190" s="263" t="s">
        <v>7878</v>
      </c>
      <c r="F190" s="233" t="s">
        <v>24717</v>
      </c>
      <c r="G190" s="233" t="str">
        <f t="shared" si="18"/>
        <v>179</v>
      </c>
      <c r="H190" s="188">
        <v>179</v>
      </c>
      <c r="I190" s="233" t="str">
        <f t="shared" si="19"/>
        <v>O1</v>
      </c>
      <c r="J190" s="263">
        <v>1</v>
      </c>
      <c r="K190" s="262" t="s">
        <v>8989</v>
      </c>
      <c r="L190" s="262" t="s">
        <v>544</v>
      </c>
      <c r="M190" s="262" t="s">
        <v>8988</v>
      </c>
      <c r="N190" s="262" t="s">
        <v>8987</v>
      </c>
      <c r="O190" s="262" t="s">
        <v>8985</v>
      </c>
      <c r="P190" s="262" t="s">
        <v>8986</v>
      </c>
      <c r="Q190" s="189"/>
      <c r="R190" s="189">
        <v>3</v>
      </c>
      <c r="S190" s="189"/>
      <c r="T190" s="189"/>
      <c r="U190" s="190" t="s">
        <v>8984</v>
      </c>
    </row>
    <row r="191" spans="1:21" ht="43.2">
      <c r="A191" s="60" t="str">
        <f t="shared" si="15"/>
        <v>e la opción correcta es la C.</v>
      </c>
      <c r="B191" s="39" t="str">
        <f t="shared" si="16"/>
        <v>180CE</v>
      </c>
      <c r="C191" s="263" t="str">
        <f t="shared" si="17"/>
        <v>O1180</v>
      </c>
      <c r="D191" s="263" t="s">
        <v>7879</v>
      </c>
      <c r="E191" s="263" t="s">
        <v>7878</v>
      </c>
      <c r="F191" s="233" t="s">
        <v>24717</v>
      </c>
      <c r="G191" s="233" t="str">
        <f t="shared" si="18"/>
        <v>180</v>
      </c>
      <c r="H191" s="188">
        <v>180</v>
      </c>
      <c r="I191" s="233" t="str">
        <f t="shared" si="19"/>
        <v>O1</v>
      </c>
      <c r="J191" s="263">
        <v>1</v>
      </c>
      <c r="K191" s="262" t="s">
        <v>8983</v>
      </c>
      <c r="L191" s="262" t="s">
        <v>544</v>
      </c>
      <c r="M191" s="262" t="s">
        <v>8982</v>
      </c>
      <c r="N191" s="262" t="s">
        <v>8981</v>
      </c>
      <c r="O191" s="262" t="s">
        <v>8979</v>
      </c>
      <c r="P191" s="262" t="s">
        <v>8980</v>
      </c>
      <c r="Q191" s="189"/>
      <c r="R191" s="189">
        <v>3</v>
      </c>
      <c r="S191" s="189"/>
      <c r="T191" s="189"/>
      <c r="U191" s="190" t="s">
        <v>8978</v>
      </c>
    </row>
    <row r="192" spans="1:21" ht="43.2">
      <c r="A192" s="60" t="str">
        <f t="shared" si="15"/>
        <v>e la opción correcta es la D.</v>
      </c>
      <c r="B192" s="39" t="str">
        <f t="shared" si="16"/>
        <v>181CE</v>
      </c>
      <c r="C192" s="263" t="str">
        <f t="shared" si="17"/>
        <v>O1181</v>
      </c>
      <c r="D192" s="263" t="s">
        <v>7879</v>
      </c>
      <c r="E192" s="263" t="s">
        <v>7878</v>
      </c>
      <c r="F192" s="233" t="s">
        <v>24717</v>
      </c>
      <c r="G192" s="233" t="str">
        <f t="shared" si="18"/>
        <v>181</v>
      </c>
      <c r="H192" s="188">
        <v>181</v>
      </c>
      <c r="I192" s="233" t="str">
        <f t="shared" si="19"/>
        <v>O1</v>
      </c>
      <c r="J192" s="263">
        <v>1</v>
      </c>
      <c r="K192" s="262" t="s">
        <v>8977</v>
      </c>
      <c r="L192" s="262" t="s">
        <v>522</v>
      </c>
      <c r="M192" s="262" t="s">
        <v>8976</v>
      </c>
      <c r="N192" s="262" t="s">
        <v>8975</v>
      </c>
      <c r="O192" s="262" t="s">
        <v>8974</v>
      </c>
      <c r="P192" s="262" t="s">
        <v>8973</v>
      </c>
      <c r="Q192" s="189"/>
      <c r="R192" s="189">
        <v>4</v>
      </c>
      <c r="S192" s="189"/>
      <c r="T192" s="189"/>
      <c r="U192" s="190" t="s">
        <v>8972</v>
      </c>
    </row>
    <row r="193" spans="1:21" ht="43.2">
      <c r="A193" s="60" t="str">
        <f t="shared" si="15"/>
        <v>e la opción correcta es la D.</v>
      </c>
      <c r="B193" s="39" t="str">
        <f t="shared" si="16"/>
        <v>182CE</v>
      </c>
      <c r="C193" s="263" t="str">
        <f t="shared" si="17"/>
        <v>O1182</v>
      </c>
      <c r="D193" s="263" t="s">
        <v>7879</v>
      </c>
      <c r="E193" s="263" t="s">
        <v>7878</v>
      </c>
      <c r="F193" s="233" t="s">
        <v>24717</v>
      </c>
      <c r="G193" s="233" t="str">
        <f t="shared" si="18"/>
        <v>182</v>
      </c>
      <c r="H193" s="188">
        <v>182</v>
      </c>
      <c r="I193" s="233" t="str">
        <f t="shared" si="19"/>
        <v>O1</v>
      </c>
      <c r="J193" s="263">
        <v>1</v>
      </c>
      <c r="K193" s="262" t="s">
        <v>8971</v>
      </c>
      <c r="L193" s="262" t="s">
        <v>522</v>
      </c>
      <c r="M193" s="262" t="s">
        <v>8970</v>
      </c>
      <c r="N193" s="262" t="s">
        <v>8969</v>
      </c>
      <c r="O193" s="262" t="s">
        <v>8968</v>
      </c>
      <c r="P193" s="262" t="s">
        <v>8967</v>
      </c>
      <c r="Q193" s="189"/>
      <c r="R193" s="189">
        <v>4</v>
      </c>
      <c r="S193" s="189"/>
      <c r="T193" s="189"/>
      <c r="U193" s="190" t="s">
        <v>8966</v>
      </c>
    </row>
    <row r="194" spans="1:21" ht="43.2">
      <c r="A194" s="60" t="str">
        <f t="shared" ref="A194:A257" si="20">RIGHT(U194,29)</f>
        <v>e la opción correcta es la D.</v>
      </c>
      <c r="B194" s="39" t="str">
        <f t="shared" ref="B194:B257" si="21">H194&amp;F194</f>
        <v>183CE</v>
      </c>
      <c r="C194" s="263" t="str">
        <f t="shared" ref="C194:C257" si="22">I194&amp;G194</f>
        <v>O1183</v>
      </c>
      <c r="D194" s="263" t="s">
        <v>7879</v>
      </c>
      <c r="E194" s="263" t="s">
        <v>7878</v>
      </c>
      <c r="F194" s="233" t="s">
        <v>24717</v>
      </c>
      <c r="G194" s="233" t="str">
        <f t="shared" ref="G194:G257" si="23">IF(H194&lt;9,"OO",IF(H194&lt;99,"O",""))&amp;H194</f>
        <v>183</v>
      </c>
      <c r="H194" s="188">
        <v>183</v>
      </c>
      <c r="I194" s="233" t="str">
        <f t="shared" ref="I194:I257" si="24">IF(J194&lt;9,"O","")&amp;J194</f>
        <v>O1</v>
      </c>
      <c r="J194" s="263">
        <v>1</v>
      </c>
      <c r="K194" s="262" t="s">
        <v>8965</v>
      </c>
      <c r="L194" s="262" t="s">
        <v>522</v>
      </c>
      <c r="M194" s="262" t="s">
        <v>8964</v>
      </c>
      <c r="N194" s="262" t="s">
        <v>8963</v>
      </c>
      <c r="O194" s="262" t="s">
        <v>8962</v>
      </c>
      <c r="P194" s="262" t="s">
        <v>8961</v>
      </c>
      <c r="Q194" s="189"/>
      <c r="R194" s="189">
        <v>4</v>
      </c>
      <c r="S194" s="189"/>
      <c r="T194" s="189"/>
      <c r="U194" s="190" t="s">
        <v>8960</v>
      </c>
    </row>
    <row r="195" spans="1:21" ht="43.2">
      <c r="A195" s="60" t="str">
        <f t="shared" si="20"/>
        <v>e la opción correcta es la D.</v>
      </c>
      <c r="B195" s="39" t="str">
        <f t="shared" si="21"/>
        <v>185CE</v>
      </c>
      <c r="C195" s="263" t="str">
        <f t="shared" si="22"/>
        <v>O1185</v>
      </c>
      <c r="D195" s="263" t="s">
        <v>7879</v>
      </c>
      <c r="E195" s="263" t="s">
        <v>7878</v>
      </c>
      <c r="F195" s="233" t="s">
        <v>24717</v>
      </c>
      <c r="G195" s="233" t="str">
        <f t="shared" si="23"/>
        <v>185</v>
      </c>
      <c r="H195" s="188">
        <v>185</v>
      </c>
      <c r="I195" s="233" t="str">
        <f t="shared" si="24"/>
        <v>O1</v>
      </c>
      <c r="J195" s="263">
        <v>1</v>
      </c>
      <c r="K195" s="262" t="s">
        <v>8954</v>
      </c>
      <c r="L195" s="262" t="s">
        <v>1388</v>
      </c>
      <c r="M195" s="262" t="s">
        <v>8953</v>
      </c>
      <c r="N195" s="262" t="s">
        <v>8952</v>
      </c>
      <c r="O195" s="262" t="s">
        <v>8951</v>
      </c>
      <c r="P195" s="262" t="s">
        <v>8950</v>
      </c>
      <c r="Q195" s="189"/>
      <c r="R195" s="189">
        <v>4</v>
      </c>
      <c r="S195" s="189"/>
      <c r="T195" s="189"/>
      <c r="U195" s="190" t="s">
        <v>8949</v>
      </c>
    </row>
    <row r="196" spans="1:21" ht="43.2">
      <c r="A196" s="60" t="str">
        <f t="shared" si="20"/>
        <v>e la opción correcta es la D.</v>
      </c>
      <c r="B196" s="39" t="str">
        <f t="shared" si="21"/>
        <v>186CE</v>
      </c>
      <c r="C196" s="263" t="str">
        <f t="shared" si="22"/>
        <v>O1186</v>
      </c>
      <c r="D196" s="263" t="s">
        <v>7879</v>
      </c>
      <c r="E196" s="263" t="s">
        <v>7878</v>
      </c>
      <c r="F196" s="233" t="s">
        <v>24717</v>
      </c>
      <c r="G196" s="233" t="str">
        <f t="shared" si="23"/>
        <v>186</v>
      </c>
      <c r="H196" s="188">
        <v>186</v>
      </c>
      <c r="I196" s="233" t="str">
        <f t="shared" si="24"/>
        <v>O1</v>
      </c>
      <c r="J196" s="263">
        <v>1</v>
      </c>
      <c r="K196" s="262" t="s">
        <v>8948</v>
      </c>
      <c r="L196" s="262" t="s">
        <v>1388</v>
      </c>
      <c r="M196" s="262" t="s">
        <v>7956</v>
      </c>
      <c r="N196" s="262" t="s">
        <v>7953</v>
      </c>
      <c r="O196" s="262" t="s">
        <v>8947</v>
      </c>
      <c r="P196" s="262" t="s">
        <v>8946</v>
      </c>
      <c r="Q196" s="189"/>
      <c r="R196" s="189">
        <v>4</v>
      </c>
      <c r="S196" s="189"/>
      <c r="T196" s="189"/>
      <c r="U196" s="190" t="s">
        <v>8945</v>
      </c>
    </row>
    <row r="197" spans="1:21" ht="43.2">
      <c r="A197" s="60" t="str">
        <f t="shared" si="20"/>
        <v>e la opción correcta es la D.</v>
      </c>
      <c r="B197" s="39" t="str">
        <f t="shared" si="21"/>
        <v>187CE</v>
      </c>
      <c r="C197" s="263" t="str">
        <f t="shared" si="22"/>
        <v>O1187</v>
      </c>
      <c r="D197" s="263" t="s">
        <v>7879</v>
      </c>
      <c r="E197" s="263" t="s">
        <v>7878</v>
      </c>
      <c r="F197" s="233" t="s">
        <v>24717</v>
      </c>
      <c r="G197" s="233" t="str">
        <f t="shared" si="23"/>
        <v>187</v>
      </c>
      <c r="H197" s="188">
        <v>187</v>
      </c>
      <c r="I197" s="233" t="str">
        <f t="shared" si="24"/>
        <v>O1</v>
      </c>
      <c r="J197" s="263">
        <v>1</v>
      </c>
      <c r="K197" s="262" t="s">
        <v>8944</v>
      </c>
      <c r="L197" s="262" t="s">
        <v>1388</v>
      </c>
      <c r="M197" s="262" t="s">
        <v>8943</v>
      </c>
      <c r="N197" s="262" t="s">
        <v>8942</v>
      </c>
      <c r="O197" s="262" t="s">
        <v>8941</v>
      </c>
      <c r="P197" s="262" t="s">
        <v>8940</v>
      </c>
      <c r="Q197" s="189"/>
      <c r="R197" s="189">
        <v>4</v>
      </c>
      <c r="S197" s="189"/>
      <c r="T197" s="189"/>
      <c r="U197" s="190" t="s">
        <v>8939</v>
      </c>
    </row>
    <row r="198" spans="1:21" ht="43.2">
      <c r="A198" s="60" t="str">
        <f t="shared" si="20"/>
        <v>e la opción correcta es la D.</v>
      </c>
      <c r="B198" s="39" t="str">
        <f t="shared" si="21"/>
        <v>188CE</v>
      </c>
      <c r="C198" s="263" t="str">
        <f t="shared" si="22"/>
        <v>O1188</v>
      </c>
      <c r="D198" s="263" t="s">
        <v>7879</v>
      </c>
      <c r="E198" s="263" t="s">
        <v>7878</v>
      </c>
      <c r="F198" s="233" t="s">
        <v>24717</v>
      </c>
      <c r="G198" s="233" t="str">
        <f t="shared" si="23"/>
        <v>188</v>
      </c>
      <c r="H198" s="188">
        <v>188</v>
      </c>
      <c r="I198" s="233" t="str">
        <f t="shared" si="24"/>
        <v>O1</v>
      </c>
      <c r="J198" s="263">
        <v>1</v>
      </c>
      <c r="K198" s="262" t="s">
        <v>8938</v>
      </c>
      <c r="L198" s="262" t="s">
        <v>1388</v>
      </c>
      <c r="M198" s="262" t="s">
        <v>8412</v>
      </c>
      <c r="N198" s="262" t="s">
        <v>8937</v>
      </c>
      <c r="O198" s="262" t="s">
        <v>8936</v>
      </c>
      <c r="P198" s="262" t="s">
        <v>8935</v>
      </c>
      <c r="Q198" s="189"/>
      <c r="R198" s="189">
        <v>4</v>
      </c>
      <c r="S198" s="189"/>
      <c r="T198" s="189"/>
      <c r="U198" s="190" t="s">
        <v>8934</v>
      </c>
    </row>
    <row r="199" spans="1:21" ht="43.2">
      <c r="A199" s="60" t="str">
        <f t="shared" si="20"/>
        <v>e la opción correcta es la D.</v>
      </c>
      <c r="B199" s="39" t="str">
        <f t="shared" si="21"/>
        <v>189CE</v>
      </c>
      <c r="C199" s="263" t="str">
        <f t="shared" si="22"/>
        <v>O1189</v>
      </c>
      <c r="D199" s="263" t="s">
        <v>7879</v>
      </c>
      <c r="E199" s="263" t="s">
        <v>7878</v>
      </c>
      <c r="F199" s="233" t="s">
        <v>24717</v>
      </c>
      <c r="G199" s="233" t="str">
        <f t="shared" si="23"/>
        <v>189</v>
      </c>
      <c r="H199" s="188">
        <v>189</v>
      </c>
      <c r="I199" s="233" t="str">
        <f t="shared" si="24"/>
        <v>O1</v>
      </c>
      <c r="J199" s="263">
        <v>1</v>
      </c>
      <c r="K199" s="262" t="s">
        <v>8933</v>
      </c>
      <c r="L199" s="262" t="s">
        <v>1388</v>
      </c>
      <c r="M199" s="262" t="s">
        <v>8932</v>
      </c>
      <c r="N199" s="262" t="s">
        <v>8931</v>
      </c>
      <c r="O199" s="262" t="s">
        <v>8930</v>
      </c>
      <c r="P199" s="262" t="s">
        <v>8929</v>
      </c>
      <c r="Q199" s="189"/>
      <c r="R199" s="189">
        <v>4</v>
      </c>
      <c r="S199" s="189"/>
      <c r="T199" s="189"/>
      <c r="U199" s="190" t="s">
        <v>8928</v>
      </c>
    </row>
    <row r="200" spans="1:21" ht="43.2">
      <c r="A200" s="60" t="str">
        <f t="shared" si="20"/>
        <v>e la opción correcta sea la D</v>
      </c>
      <c r="B200" s="39" t="str">
        <f t="shared" si="21"/>
        <v>190CE</v>
      </c>
      <c r="C200" s="263" t="str">
        <f t="shared" si="22"/>
        <v>O1190</v>
      </c>
      <c r="D200" s="263" t="s">
        <v>7879</v>
      </c>
      <c r="E200" s="263" t="s">
        <v>7878</v>
      </c>
      <c r="F200" s="233" t="s">
        <v>24717</v>
      </c>
      <c r="G200" s="233" t="str">
        <f t="shared" si="23"/>
        <v>190</v>
      </c>
      <c r="H200" s="188">
        <v>190</v>
      </c>
      <c r="I200" s="233" t="str">
        <f t="shared" si="24"/>
        <v>O1</v>
      </c>
      <c r="J200" s="263">
        <v>1</v>
      </c>
      <c r="K200" s="262" t="s">
        <v>8234</v>
      </c>
      <c r="L200" s="262" t="s">
        <v>1388</v>
      </c>
      <c r="M200" s="262" t="s">
        <v>8927</v>
      </c>
      <c r="N200" s="262" t="s">
        <v>8926</v>
      </c>
      <c r="O200" s="262" t="s">
        <v>8925</v>
      </c>
      <c r="P200" s="262" t="s">
        <v>8099</v>
      </c>
      <c r="Q200" s="189"/>
      <c r="R200" s="189">
        <v>4</v>
      </c>
      <c r="S200" s="189"/>
      <c r="T200" s="189"/>
      <c r="U200" s="190" t="s">
        <v>8924</v>
      </c>
    </row>
    <row r="201" spans="1:21" ht="43.2">
      <c r="A201" s="60" t="str">
        <f t="shared" si="20"/>
        <v>e los artículos del Título I.</v>
      </c>
      <c r="B201" s="39" t="str">
        <f t="shared" si="21"/>
        <v>191CE</v>
      </c>
      <c r="C201" s="263" t="str">
        <f t="shared" si="22"/>
        <v>O1191</v>
      </c>
      <c r="D201" s="263" t="s">
        <v>7879</v>
      </c>
      <c r="E201" s="263" t="s">
        <v>7878</v>
      </c>
      <c r="F201" s="233" t="s">
        <v>24717</v>
      </c>
      <c r="G201" s="233" t="str">
        <f t="shared" si="23"/>
        <v>191</v>
      </c>
      <c r="H201" s="188">
        <v>191</v>
      </c>
      <c r="I201" s="233" t="str">
        <f t="shared" si="24"/>
        <v>O1</v>
      </c>
      <c r="J201" s="263">
        <v>1</v>
      </c>
      <c r="K201" s="262" t="s">
        <v>8923</v>
      </c>
      <c r="L201" s="262" t="s">
        <v>543</v>
      </c>
      <c r="M201" s="262" t="s">
        <v>8922</v>
      </c>
      <c r="N201" s="262" t="s">
        <v>8919</v>
      </c>
      <c r="O201" s="262" t="s">
        <v>8921</v>
      </c>
      <c r="P201" s="262" t="s">
        <v>8920</v>
      </c>
      <c r="Q201" s="189"/>
      <c r="R201" s="189">
        <v>2</v>
      </c>
      <c r="S201" s="189"/>
      <c r="T201" s="189"/>
      <c r="U201" s="190" t="s">
        <v>8918</v>
      </c>
    </row>
    <row r="202" spans="1:21" ht="43.2">
      <c r="A202" s="60" t="str">
        <f t="shared" si="20"/>
        <v>e títulos en la Constitución.</v>
      </c>
      <c r="B202" s="39" t="str">
        <f t="shared" si="21"/>
        <v>192CE</v>
      </c>
      <c r="C202" s="263" t="str">
        <f t="shared" si="22"/>
        <v>O1192</v>
      </c>
      <c r="D202" s="263" t="s">
        <v>7879</v>
      </c>
      <c r="E202" s="263" t="s">
        <v>7878</v>
      </c>
      <c r="F202" s="233" t="s">
        <v>24717</v>
      </c>
      <c r="G202" s="233" t="str">
        <f t="shared" si="23"/>
        <v>192</v>
      </c>
      <c r="H202" s="188">
        <v>192</v>
      </c>
      <c r="I202" s="233" t="str">
        <f t="shared" si="24"/>
        <v>O1</v>
      </c>
      <c r="J202" s="263">
        <v>1</v>
      </c>
      <c r="K202" s="190" t="s">
        <v>115</v>
      </c>
      <c r="L202" s="188" t="s">
        <v>523</v>
      </c>
      <c r="M202" s="188">
        <v>9</v>
      </c>
      <c r="N202" s="188">
        <v>10</v>
      </c>
      <c r="O202" s="188">
        <v>11</v>
      </c>
      <c r="P202" s="188">
        <v>12</v>
      </c>
      <c r="Q202" s="189"/>
      <c r="R202" s="189">
        <v>3</v>
      </c>
      <c r="S202" s="189"/>
      <c r="T202" s="189"/>
      <c r="U202" s="190" t="s">
        <v>8917</v>
      </c>
    </row>
    <row r="203" spans="1:21" ht="43.2">
      <c r="A203" s="60" t="str">
        <f t="shared" si="20"/>
        <v>e trata sobre este principio.</v>
      </c>
      <c r="B203" s="39" t="str">
        <f t="shared" si="21"/>
        <v>193CE</v>
      </c>
      <c r="C203" s="263" t="str">
        <f t="shared" si="22"/>
        <v>O1193</v>
      </c>
      <c r="D203" s="263" t="s">
        <v>7879</v>
      </c>
      <c r="E203" s="263" t="s">
        <v>7878</v>
      </c>
      <c r="F203" s="233" t="s">
        <v>24717</v>
      </c>
      <c r="G203" s="233" t="str">
        <f t="shared" si="23"/>
        <v>193</v>
      </c>
      <c r="H203" s="188">
        <v>193</v>
      </c>
      <c r="I203" s="233" t="str">
        <f t="shared" si="24"/>
        <v>O1</v>
      </c>
      <c r="J203" s="263">
        <v>1</v>
      </c>
      <c r="K203" s="262" t="s">
        <v>8916</v>
      </c>
      <c r="L203" s="262" t="s">
        <v>543</v>
      </c>
      <c r="M203" s="262" t="s">
        <v>8915</v>
      </c>
      <c r="N203" s="262" t="s">
        <v>8913</v>
      </c>
      <c r="O203" s="262" t="s">
        <v>8700</v>
      </c>
      <c r="P203" s="262" t="s">
        <v>8914</v>
      </c>
      <c r="Q203" s="189"/>
      <c r="R203" s="189">
        <v>2</v>
      </c>
      <c r="S203" s="189"/>
      <c r="T203" s="189"/>
      <c r="U203" s="190" t="s">
        <v>8912</v>
      </c>
    </row>
    <row r="204" spans="1:21" ht="43.2">
      <c r="A204" s="60" t="str">
        <f t="shared" si="20"/>
        <v>ebe ser ejercido por escrito.</v>
      </c>
      <c r="B204" s="39" t="str">
        <f t="shared" si="21"/>
        <v>194CE</v>
      </c>
      <c r="C204" s="263" t="str">
        <f t="shared" si="22"/>
        <v>O1194</v>
      </c>
      <c r="D204" s="263" t="s">
        <v>7879</v>
      </c>
      <c r="E204" s="263" t="s">
        <v>7878</v>
      </c>
      <c r="F204" s="233" t="s">
        <v>24717</v>
      </c>
      <c r="G204" s="233" t="str">
        <f t="shared" si="23"/>
        <v>194</v>
      </c>
      <c r="H204" s="188">
        <v>194</v>
      </c>
      <c r="I204" s="233" t="str">
        <f t="shared" si="24"/>
        <v>O1</v>
      </c>
      <c r="J204" s="263">
        <v>1</v>
      </c>
      <c r="K204" s="262" t="s">
        <v>8911</v>
      </c>
      <c r="L204" s="262" t="s">
        <v>544</v>
      </c>
      <c r="M204" s="262" t="s">
        <v>8910</v>
      </c>
      <c r="N204" s="262" t="s">
        <v>8909</v>
      </c>
      <c r="O204" s="262" t="s">
        <v>8907</v>
      </c>
      <c r="P204" s="262" t="s">
        <v>8908</v>
      </c>
      <c r="Q204" s="189"/>
      <c r="R204" s="189">
        <v>3</v>
      </c>
      <c r="S204" s="189"/>
      <c r="T204" s="189"/>
      <c r="U204" s="190" t="s">
        <v>8906</v>
      </c>
    </row>
    <row r="205" spans="1:21" ht="28.8">
      <c r="A205" s="60" t="str">
        <f t="shared" si="20"/>
        <v>echa oficial de promulgación.</v>
      </c>
      <c r="B205" s="39" t="str">
        <f t="shared" si="21"/>
        <v>195CE</v>
      </c>
      <c r="C205" s="263" t="str">
        <f t="shared" si="22"/>
        <v>O1195</v>
      </c>
      <c r="D205" s="263" t="s">
        <v>7879</v>
      </c>
      <c r="E205" s="263" t="s">
        <v>7878</v>
      </c>
      <c r="F205" s="233" t="s">
        <v>24717</v>
      </c>
      <c r="G205" s="233" t="str">
        <f t="shared" si="23"/>
        <v>195</v>
      </c>
      <c r="H205" s="188">
        <v>195</v>
      </c>
      <c r="I205" s="233" t="str">
        <f t="shared" si="24"/>
        <v>O1</v>
      </c>
      <c r="J205" s="263">
        <v>1</v>
      </c>
      <c r="K205" s="190" t="s">
        <v>2024</v>
      </c>
      <c r="L205" s="188" t="s">
        <v>523</v>
      </c>
      <c r="M205" s="188" t="s">
        <v>2025</v>
      </c>
      <c r="N205" s="188" t="s">
        <v>2026</v>
      </c>
      <c r="O205" s="188" t="s">
        <v>6975</v>
      </c>
      <c r="P205" s="188" t="s">
        <v>2027</v>
      </c>
      <c r="Q205" s="189"/>
      <c r="R205" s="189">
        <v>3</v>
      </c>
      <c r="S205" s="189"/>
      <c r="T205" s="189"/>
      <c r="U205" s="190" t="s">
        <v>8904</v>
      </c>
    </row>
    <row r="206" spans="1:21" ht="28.8">
      <c r="A206" s="60" t="str">
        <f t="shared" si="20"/>
        <v>echa oficial de promulgación.</v>
      </c>
      <c r="B206" s="39" t="str">
        <f t="shared" si="21"/>
        <v>196CE</v>
      </c>
      <c r="C206" s="263" t="str">
        <f t="shared" si="22"/>
        <v>O1196</v>
      </c>
      <c r="D206" s="263" t="s">
        <v>7879</v>
      </c>
      <c r="E206" s="263" t="s">
        <v>7878</v>
      </c>
      <c r="F206" s="233" t="s">
        <v>24717</v>
      </c>
      <c r="G206" s="233" t="str">
        <f t="shared" si="23"/>
        <v>196</v>
      </c>
      <c r="H206" s="188">
        <v>196</v>
      </c>
      <c r="I206" s="233" t="str">
        <f t="shared" si="24"/>
        <v>O1</v>
      </c>
      <c r="J206" s="263">
        <v>1</v>
      </c>
      <c r="K206" s="262" t="s">
        <v>8905</v>
      </c>
      <c r="L206" s="262" t="s">
        <v>544</v>
      </c>
      <c r="M206" s="262" t="s">
        <v>8164</v>
      </c>
      <c r="N206" s="262" t="s">
        <v>8165</v>
      </c>
      <c r="O206" s="262" t="s">
        <v>8162</v>
      </c>
      <c r="P206" s="262" t="s">
        <v>8163</v>
      </c>
      <c r="Q206" s="189"/>
      <c r="R206" s="189">
        <v>3</v>
      </c>
      <c r="S206" s="189"/>
      <c r="T206" s="189"/>
      <c r="U206" s="190" t="s">
        <v>8904</v>
      </c>
    </row>
    <row r="207" spans="1:21" ht="28.8">
      <c r="A207" s="60" t="str">
        <f t="shared" si="20"/>
        <v>echo a la asistencia letrada.</v>
      </c>
      <c r="B207" s="39" t="str">
        <f t="shared" si="21"/>
        <v>197CE</v>
      </c>
      <c r="C207" s="263" t="str">
        <f t="shared" si="22"/>
        <v>O1197</v>
      </c>
      <c r="D207" s="263" t="s">
        <v>7879</v>
      </c>
      <c r="E207" s="263" t="s">
        <v>7878</v>
      </c>
      <c r="F207" s="233" t="s">
        <v>24717</v>
      </c>
      <c r="G207" s="233" t="str">
        <f t="shared" si="23"/>
        <v>197</v>
      </c>
      <c r="H207" s="188">
        <v>197</v>
      </c>
      <c r="I207" s="233" t="str">
        <f t="shared" si="24"/>
        <v>O1</v>
      </c>
      <c r="J207" s="263">
        <v>1</v>
      </c>
      <c r="K207" s="262" t="s">
        <v>8903</v>
      </c>
      <c r="L207" s="262" t="s">
        <v>543</v>
      </c>
      <c r="M207" s="262" t="s">
        <v>8902</v>
      </c>
      <c r="N207" s="262" t="s">
        <v>8899</v>
      </c>
      <c r="O207" s="262" t="s">
        <v>8901</v>
      </c>
      <c r="P207" s="262" t="s">
        <v>8900</v>
      </c>
      <c r="Q207" s="189"/>
      <c r="R207" s="189">
        <v>2</v>
      </c>
      <c r="S207" s="189"/>
      <c r="T207" s="189"/>
      <c r="U207" s="190" t="s">
        <v>8898</v>
      </c>
    </row>
    <row r="208" spans="1:21" ht="43.2">
      <c r="A208" s="60" t="str">
        <f t="shared" si="20"/>
        <v>echos laborales y sindicales.</v>
      </c>
      <c r="B208" s="39" t="str">
        <f t="shared" si="21"/>
        <v>198CE</v>
      </c>
      <c r="C208" s="263" t="str">
        <f t="shared" si="22"/>
        <v>O1198</v>
      </c>
      <c r="D208" s="263" t="s">
        <v>7879</v>
      </c>
      <c r="E208" s="263" t="s">
        <v>7878</v>
      </c>
      <c r="F208" s="233" t="s">
        <v>24717</v>
      </c>
      <c r="G208" s="233" t="str">
        <f t="shared" si="23"/>
        <v>198</v>
      </c>
      <c r="H208" s="188">
        <v>198</v>
      </c>
      <c r="I208" s="233" t="str">
        <f t="shared" si="24"/>
        <v>O1</v>
      </c>
      <c r="J208" s="263">
        <v>1</v>
      </c>
      <c r="K208" s="190" t="s">
        <v>210</v>
      </c>
      <c r="L208" s="188" t="s">
        <v>524</v>
      </c>
      <c r="M208" s="188" t="s">
        <v>211</v>
      </c>
      <c r="N208" s="188" t="s">
        <v>212</v>
      </c>
      <c r="O208" s="188" t="s">
        <v>8897</v>
      </c>
      <c r="P208" s="188" t="s">
        <v>8896</v>
      </c>
      <c r="Q208" s="189"/>
      <c r="R208" s="189">
        <v>2</v>
      </c>
      <c r="S208" s="189"/>
      <c r="T208" s="189"/>
      <c r="U208" s="190" t="s">
        <v>8895</v>
      </c>
    </row>
    <row r="209" spans="1:21" ht="57.6">
      <c r="A209" s="60" t="str">
        <f t="shared" si="20"/>
        <v>econocimiento constitucional.</v>
      </c>
      <c r="B209" s="39" t="str">
        <f t="shared" si="21"/>
        <v>199CE</v>
      </c>
      <c r="C209" s="263" t="str">
        <f t="shared" si="22"/>
        <v>O1199</v>
      </c>
      <c r="D209" s="263" t="s">
        <v>7879</v>
      </c>
      <c r="E209" s="263" t="s">
        <v>7878</v>
      </c>
      <c r="F209" s="233" t="s">
        <v>24717</v>
      </c>
      <c r="G209" s="233" t="str">
        <f t="shared" si="23"/>
        <v>199</v>
      </c>
      <c r="H209" s="188">
        <v>199</v>
      </c>
      <c r="I209" s="233" t="str">
        <f t="shared" si="24"/>
        <v>O1</v>
      </c>
      <c r="J209" s="263">
        <v>1</v>
      </c>
      <c r="K209" s="190" t="s">
        <v>17</v>
      </c>
      <c r="L209" s="188" t="s">
        <v>522</v>
      </c>
      <c r="M209" s="188" t="s">
        <v>55</v>
      </c>
      <c r="N209" s="188" t="s">
        <v>56</v>
      </c>
      <c r="O209" s="188" t="s">
        <v>57</v>
      </c>
      <c r="P209" s="188" t="s">
        <v>58</v>
      </c>
      <c r="Q209" s="189"/>
      <c r="R209" s="189">
        <v>4</v>
      </c>
      <c r="S209" s="189"/>
      <c r="T209" s="189"/>
      <c r="U209" s="190" t="s">
        <v>8894</v>
      </c>
    </row>
    <row r="210" spans="1:21" ht="115.2">
      <c r="A210" s="60" t="str">
        <f t="shared" si="20"/>
        <v>el ejercicio de este derecho.</v>
      </c>
      <c r="B210" s="39" t="str">
        <f t="shared" si="21"/>
        <v>200CE</v>
      </c>
      <c r="C210" s="263" t="str">
        <f t="shared" si="22"/>
        <v>O1200</v>
      </c>
      <c r="D210" s="263" t="s">
        <v>7879</v>
      </c>
      <c r="E210" s="263" t="s">
        <v>7878</v>
      </c>
      <c r="F210" s="233" t="s">
        <v>24717</v>
      </c>
      <c r="G210" s="233" t="str">
        <f t="shared" si="23"/>
        <v>200</v>
      </c>
      <c r="H210" s="188">
        <v>200</v>
      </c>
      <c r="I210" s="233" t="str">
        <f t="shared" si="24"/>
        <v>O1</v>
      </c>
      <c r="J210" s="263">
        <v>1</v>
      </c>
      <c r="K210" s="262" t="s">
        <v>8893</v>
      </c>
      <c r="L210" s="262" t="s">
        <v>544</v>
      </c>
      <c r="M210" s="262" t="s">
        <v>8892</v>
      </c>
      <c r="N210" s="262" t="s">
        <v>8891</v>
      </c>
      <c r="O210" s="262" t="s">
        <v>8889</v>
      </c>
      <c r="P210" s="262" t="s">
        <v>8890</v>
      </c>
      <c r="Q210" s="189"/>
      <c r="R210" s="189">
        <v>3</v>
      </c>
      <c r="S210" s="189"/>
      <c r="T210" s="189"/>
      <c r="U210" s="190" t="s">
        <v>8888</v>
      </c>
    </row>
    <row r="211" spans="1:21" ht="43.2">
      <c r="A211" s="60" t="str">
        <f t="shared" si="20"/>
        <v>el número exacto de miembros.</v>
      </c>
      <c r="B211" s="39" t="str">
        <f t="shared" si="21"/>
        <v>201CE</v>
      </c>
      <c r="C211" s="263" t="str">
        <f t="shared" si="22"/>
        <v>O1201</v>
      </c>
      <c r="D211" s="263" t="s">
        <v>7879</v>
      </c>
      <c r="E211" s="263" t="s">
        <v>7878</v>
      </c>
      <c r="F211" s="233" t="s">
        <v>24717</v>
      </c>
      <c r="G211" s="233" t="str">
        <f t="shared" si="23"/>
        <v>201</v>
      </c>
      <c r="H211" s="188">
        <v>201</v>
      </c>
      <c r="I211" s="233" t="str">
        <f t="shared" si="24"/>
        <v>O1</v>
      </c>
      <c r="J211" s="263">
        <v>1</v>
      </c>
      <c r="K211" s="262" t="s">
        <v>8887</v>
      </c>
      <c r="L211" s="262" t="s">
        <v>544</v>
      </c>
      <c r="M211" s="262" t="s">
        <v>8886</v>
      </c>
      <c r="N211" s="262" t="s">
        <v>8885</v>
      </c>
      <c r="O211" s="262" t="s">
        <v>8883</v>
      </c>
      <c r="P211" s="262" t="s">
        <v>8884</v>
      </c>
      <c r="Q211" s="189"/>
      <c r="R211" s="189">
        <v>3</v>
      </c>
      <c r="S211" s="189"/>
      <c r="T211" s="189"/>
      <c r="U211" s="190" t="s">
        <v>8882</v>
      </c>
    </row>
    <row r="212" spans="1:21" ht="43.2">
      <c r="A212" s="60" t="str">
        <f t="shared" si="20"/>
        <v>el tipo de mayoría necesario.</v>
      </c>
      <c r="B212" s="39" t="str">
        <f t="shared" si="21"/>
        <v>202CE</v>
      </c>
      <c r="C212" s="263" t="str">
        <f t="shared" si="22"/>
        <v>O1202</v>
      </c>
      <c r="D212" s="263" t="s">
        <v>7879</v>
      </c>
      <c r="E212" s="263" t="s">
        <v>7878</v>
      </c>
      <c r="F212" s="233" t="s">
        <v>24717</v>
      </c>
      <c r="G212" s="233" t="str">
        <f t="shared" si="23"/>
        <v>202</v>
      </c>
      <c r="H212" s="188">
        <v>202</v>
      </c>
      <c r="I212" s="233" t="str">
        <f t="shared" si="24"/>
        <v>O1</v>
      </c>
      <c r="J212" s="263">
        <v>1</v>
      </c>
      <c r="K212" s="262" t="s">
        <v>8881</v>
      </c>
      <c r="L212" s="262" t="s">
        <v>1389</v>
      </c>
      <c r="M212" s="262" t="s">
        <v>8877</v>
      </c>
      <c r="N212" s="262" t="s">
        <v>8880</v>
      </c>
      <c r="O212" s="262" t="s">
        <v>8879</v>
      </c>
      <c r="P212" s="262" t="s">
        <v>8878</v>
      </c>
      <c r="Q212" s="189"/>
      <c r="R212" s="189">
        <v>1</v>
      </c>
      <c r="S212" s="189"/>
      <c r="T212" s="189"/>
      <c r="U212" s="190" t="s">
        <v>8876</v>
      </c>
    </row>
    <row r="213" spans="1:21" ht="28.8">
      <c r="A213" s="60" t="str">
        <f t="shared" si="20"/>
        <v>en a la fecha de publicación.</v>
      </c>
      <c r="B213" s="39" t="str">
        <f t="shared" si="21"/>
        <v>203CE</v>
      </c>
      <c r="C213" s="263" t="str">
        <f t="shared" si="22"/>
        <v>O1203</v>
      </c>
      <c r="D213" s="263" t="s">
        <v>7879</v>
      </c>
      <c r="E213" s="263" t="s">
        <v>7878</v>
      </c>
      <c r="F213" s="233" t="s">
        <v>24717</v>
      </c>
      <c r="G213" s="233" t="str">
        <f t="shared" si="23"/>
        <v>203</v>
      </c>
      <c r="H213" s="188">
        <v>203</v>
      </c>
      <c r="I213" s="233" t="str">
        <f t="shared" si="24"/>
        <v>O1</v>
      </c>
      <c r="J213" s="263">
        <v>1</v>
      </c>
      <c r="K213" s="262" t="s">
        <v>8875</v>
      </c>
      <c r="L213" s="262" t="s">
        <v>544</v>
      </c>
      <c r="M213" s="262" t="s">
        <v>8165</v>
      </c>
      <c r="N213" s="262" t="s">
        <v>8162</v>
      </c>
      <c r="O213" s="262" t="s">
        <v>8163</v>
      </c>
      <c r="P213" s="262" t="s">
        <v>8062</v>
      </c>
      <c r="Q213" s="189"/>
      <c r="R213" s="189">
        <v>3</v>
      </c>
      <c r="S213" s="189"/>
      <c r="T213" s="189"/>
      <c r="U213" s="190" t="s">
        <v>8874</v>
      </c>
    </row>
    <row r="214" spans="1:21" ht="28.8">
      <c r="A214" s="60" t="str">
        <f t="shared" si="20"/>
        <v>en con el número de adjuntos.</v>
      </c>
      <c r="B214" s="39" t="str">
        <f t="shared" si="21"/>
        <v>204CE</v>
      </c>
      <c r="C214" s="263" t="str">
        <f t="shared" si="22"/>
        <v>O1204</v>
      </c>
      <c r="D214" s="263" t="s">
        <v>7879</v>
      </c>
      <c r="E214" s="263" t="s">
        <v>7878</v>
      </c>
      <c r="F214" s="233" t="s">
        <v>24717</v>
      </c>
      <c r="G214" s="233" t="str">
        <f t="shared" si="23"/>
        <v>204</v>
      </c>
      <c r="H214" s="188">
        <v>204</v>
      </c>
      <c r="I214" s="233" t="str">
        <f t="shared" si="24"/>
        <v>O1</v>
      </c>
      <c r="J214" s="263">
        <v>1</v>
      </c>
      <c r="K214" s="262" t="s">
        <v>8873</v>
      </c>
      <c r="L214" s="262" t="s">
        <v>543</v>
      </c>
      <c r="M214" s="262" t="s">
        <v>7913</v>
      </c>
      <c r="N214" s="262" t="s">
        <v>7910</v>
      </c>
      <c r="O214" s="262" t="s">
        <v>7912</v>
      </c>
      <c r="P214" s="262" t="s">
        <v>7911</v>
      </c>
      <c r="Q214" s="189"/>
      <c r="R214" s="189">
        <v>2</v>
      </c>
      <c r="S214" s="189"/>
      <c r="T214" s="189"/>
      <c r="U214" s="190" t="s">
        <v>8872</v>
      </c>
    </row>
    <row r="215" spans="1:21" ht="43.2">
      <c r="A215" s="60" t="str">
        <f t="shared" si="20"/>
        <v>en el proceso constitucional.</v>
      </c>
      <c r="B215" s="39" t="str">
        <f t="shared" si="21"/>
        <v>205CE</v>
      </c>
      <c r="C215" s="263" t="str">
        <f t="shared" si="22"/>
        <v>O1205</v>
      </c>
      <c r="D215" s="263" t="s">
        <v>7879</v>
      </c>
      <c r="E215" s="263" t="s">
        <v>7878</v>
      </c>
      <c r="F215" s="233" t="s">
        <v>24717</v>
      </c>
      <c r="G215" s="233" t="str">
        <f t="shared" si="23"/>
        <v>205</v>
      </c>
      <c r="H215" s="188">
        <v>205</v>
      </c>
      <c r="I215" s="233" t="str">
        <f t="shared" si="24"/>
        <v>O1</v>
      </c>
      <c r="J215" s="263">
        <v>1</v>
      </c>
      <c r="K215" s="190" t="s">
        <v>8871</v>
      </c>
      <c r="L215" s="188" t="s">
        <v>524</v>
      </c>
      <c r="M215" s="188" t="s">
        <v>8870</v>
      </c>
      <c r="N215" s="188" t="s">
        <v>8869</v>
      </c>
      <c r="O215" s="188" t="s">
        <v>1061</v>
      </c>
      <c r="P215" s="188" t="s">
        <v>414</v>
      </c>
      <c r="Q215" s="189"/>
      <c r="R215" s="189">
        <v>2</v>
      </c>
      <c r="S215" s="189"/>
      <c r="T215" s="189"/>
      <c r="U215" s="190" t="s">
        <v>8868</v>
      </c>
    </row>
    <row r="216" spans="1:21" ht="43.2">
      <c r="A216" s="60" t="str">
        <f t="shared" si="20"/>
        <v>en el proceso constitucional.</v>
      </c>
      <c r="B216" s="39" t="str">
        <f t="shared" si="21"/>
        <v>206CE</v>
      </c>
      <c r="C216" s="263" t="str">
        <f t="shared" si="22"/>
        <v>O1206</v>
      </c>
      <c r="D216" s="263" t="s">
        <v>7879</v>
      </c>
      <c r="E216" s="263" t="s">
        <v>7878</v>
      </c>
      <c r="F216" s="233" t="s">
        <v>24717</v>
      </c>
      <c r="G216" s="233" t="str">
        <f t="shared" si="23"/>
        <v>206</v>
      </c>
      <c r="H216" s="188">
        <v>206</v>
      </c>
      <c r="I216" s="233" t="str">
        <f t="shared" si="24"/>
        <v>O1</v>
      </c>
      <c r="J216" s="263">
        <v>1</v>
      </c>
      <c r="K216" s="190" t="s">
        <v>7585</v>
      </c>
      <c r="L216" s="188" t="s">
        <v>523</v>
      </c>
      <c r="M216" s="188" t="s">
        <v>7730</v>
      </c>
      <c r="N216" s="188" t="s">
        <v>7731</v>
      </c>
      <c r="O216" s="188" t="s">
        <v>7732</v>
      </c>
      <c r="P216" s="188" t="s">
        <v>7733</v>
      </c>
      <c r="Q216" s="189"/>
      <c r="R216" s="189">
        <v>3</v>
      </c>
      <c r="S216" s="189"/>
      <c r="T216" s="189"/>
      <c r="U216" s="190" t="s">
        <v>8867</v>
      </c>
    </row>
    <row r="217" spans="1:21" ht="28.8">
      <c r="A217" s="60" t="str">
        <f t="shared" si="20"/>
        <v>en todas estas posibilidades.</v>
      </c>
      <c r="B217" s="39" t="str">
        <f t="shared" si="21"/>
        <v>207CE</v>
      </c>
      <c r="C217" s="263" t="str">
        <f t="shared" si="22"/>
        <v>O1207</v>
      </c>
      <c r="D217" s="263" t="s">
        <v>7879</v>
      </c>
      <c r="E217" s="263" t="s">
        <v>7878</v>
      </c>
      <c r="F217" s="233" t="s">
        <v>24717</v>
      </c>
      <c r="G217" s="233" t="str">
        <f t="shared" si="23"/>
        <v>207</v>
      </c>
      <c r="H217" s="188">
        <v>207</v>
      </c>
      <c r="I217" s="233" t="str">
        <f t="shared" si="24"/>
        <v>O1</v>
      </c>
      <c r="J217" s="263">
        <v>1</v>
      </c>
      <c r="K217" s="262" t="s">
        <v>8866</v>
      </c>
      <c r="L217" s="262" t="s">
        <v>1388</v>
      </c>
      <c r="M217" s="262" t="s">
        <v>8865</v>
      </c>
      <c r="N217" s="262" t="s">
        <v>8864</v>
      </c>
      <c r="O217" s="262" t="s">
        <v>8863</v>
      </c>
      <c r="P217" s="262" t="s">
        <v>8862</v>
      </c>
      <c r="Q217" s="189"/>
      <c r="R217" s="189">
        <v>4</v>
      </c>
      <c r="S217" s="189"/>
      <c r="T217" s="189"/>
      <c r="U217" s="190" t="s">
        <v>8861</v>
      </c>
    </row>
    <row r="218" spans="1:21" ht="72">
      <c r="A218" s="60" t="str">
        <f t="shared" si="20"/>
        <v>encionada en la Constitución.</v>
      </c>
      <c r="B218" s="39" t="str">
        <f t="shared" si="21"/>
        <v>208CE</v>
      </c>
      <c r="C218" s="263" t="str">
        <f t="shared" si="22"/>
        <v>O1208</v>
      </c>
      <c r="D218" s="263" t="s">
        <v>7879</v>
      </c>
      <c r="E218" s="263" t="s">
        <v>7878</v>
      </c>
      <c r="F218" s="233" t="s">
        <v>24717</v>
      </c>
      <c r="G218" s="233" t="str">
        <f t="shared" si="23"/>
        <v>208</v>
      </c>
      <c r="H218" s="188">
        <v>208</v>
      </c>
      <c r="I218" s="233" t="str">
        <f t="shared" si="24"/>
        <v>O1</v>
      </c>
      <c r="J218" s="263">
        <v>1</v>
      </c>
      <c r="K218" s="262" t="s">
        <v>8860</v>
      </c>
      <c r="L218" s="262" t="s">
        <v>8859</v>
      </c>
      <c r="M218" s="262" t="s">
        <v>8858</v>
      </c>
      <c r="N218" s="262" t="s">
        <v>8857</v>
      </c>
      <c r="O218" s="262" t="s">
        <v>8856</v>
      </c>
      <c r="P218" s="262" t="s">
        <v>8855</v>
      </c>
      <c r="Q218" s="189"/>
      <c r="R218" s="189">
        <v>3</v>
      </c>
      <c r="S218" s="189"/>
      <c r="T218" s="189"/>
      <c r="U218" s="190" t="s">
        <v>8854</v>
      </c>
    </row>
    <row r="219" spans="1:21" ht="138">
      <c r="A219" s="60" t="str">
        <f t="shared" si="20"/>
        <v>endo la opción correcta la B.</v>
      </c>
      <c r="B219" s="39" t="str">
        <f t="shared" si="21"/>
        <v>209CE</v>
      </c>
      <c r="C219" s="263" t="str">
        <f t="shared" si="22"/>
        <v>O1209</v>
      </c>
      <c r="D219" s="263" t="s">
        <v>7879</v>
      </c>
      <c r="E219" s="263" t="s">
        <v>7878</v>
      </c>
      <c r="F219" s="233" t="s">
        <v>24717</v>
      </c>
      <c r="G219" s="233" t="str">
        <f t="shared" si="23"/>
        <v>209</v>
      </c>
      <c r="H219" s="188">
        <v>209</v>
      </c>
      <c r="I219" s="233" t="str">
        <f t="shared" si="24"/>
        <v>O1</v>
      </c>
      <c r="J219" s="263">
        <v>1</v>
      </c>
      <c r="K219" s="262" t="s">
        <v>8853</v>
      </c>
      <c r="L219" s="262" t="s">
        <v>524</v>
      </c>
      <c r="M219" s="262" t="s">
        <v>8852</v>
      </c>
      <c r="N219" s="262" t="s">
        <v>8849</v>
      </c>
      <c r="O219" s="262" t="s">
        <v>8851</v>
      </c>
      <c r="P219" s="262" t="s">
        <v>8850</v>
      </c>
      <c r="Q219" s="189"/>
      <c r="R219" s="189">
        <v>2</v>
      </c>
      <c r="S219" s="189"/>
      <c r="T219" s="189"/>
      <c r="U219" s="190" t="s">
        <v>8848</v>
      </c>
    </row>
    <row r="220" spans="1:21" ht="28.8">
      <c r="A220" s="60" t="str">
        <f t="shared" si="20"/>
        <v>ensión del Título Preliminar.</v>
      </c>
      <c r="B220" s="39" t="str">
        <f t="shared" si="21"/>
        <v>210CE</v>
      </c>
      <c r="C220" s="263" t="str">
        <f t="shared" si="22"/>
        <v>O1210</v>
      </c>
      <c r="D220" s="263" t="s">
        <v>7879</v>
      </c>
      <c r="E220" s="263" t="s">
        <v>7878</v>
      </c>
      <c r="F220" s="233" t="s">
        <v>24717</v>
      </c>
      <c r="G220" s="233" t="str">
        <f t="shared" si="23"/>
        <v>210</v>
      </c>
      <c r="H220" s="188">
        <v>210</v>
      </c>
      <c r="I220" s="233" t="str">
        <f t="shared" si="24"/>
        <v>O1</v>
      </c>
      <c r="J220" s="263">
        <v>1</v>
      </c>
      <c r="K220" s="262" t="s">
        <v>8847</v>
      </c>
      <c r="L220" s="262" t="s">
        <v>543</v>
      </c>
      <c r="M220" s="262" t="s">
        <v>8846</v>
      </c>
      <c r="N220" s="262" t="s">
        <v>8843</v>
      </c>
      <c r="O220" s="262" t="s">
        <v>8845</v>
      </c>
      <c r="P220" s="262" t="s">
        <v>8844</v>
      </c>
      <c r="Q220" s="189"/>
      <c r="R220" s="189">
        <v>2</v>
      </c>
      <c r="S220" s="189"/>
      <c r="T220" s="189"/>
      <c r="U220" s="190" t="s">
        <v>8842</v>
      </c>
    </row>
    <row r="221" spans="1:21" ht="100.8">
      <c r="A221" s="60" t="str">
        <f t="shared" si="20"/>
        <v>ente a decisiones judiciales.</v>
      </c>
      <c r="B221" s="39" t="str">
        <f t="shared" si="21"/>
        <v>211CE</v>
      </c>
      <c r="C221" s="263" t="str">
        <f t="shared" si="22"/>
        <v>O1211</v>
      </c>
      <c r="D221" s="263" t="s">
        <v>7879</v>
      </c>
      <c r="E221" s="263" t="s">
        <v>7878</v>
      </c>
      <c r="F221" s="233" t="s">
        <v>24717</v>
      </c>
      <c r="G221" s="233" t="str">
        <f t="shared" si="23"/>
        <v>211</v>
      </c>
      <c r="H221" s="188">
        <v>211</v>
      </c>
      <c r="I221" s="233" t="str">
        <f t="shared" si="24"/>
        <v>O1</v>
      </c>
      <c r="J221" s="263">
        <v>1</v>
      </c>
      <c r="K221" s="262" t="s">
        <v>8841</v>
      </c>
      <c r="L221" s="262" t="s">
        <v>543</v>
      </c>
      <c r="M221" s="262" t="s">
        <v>7953</v>
      </c>
      <c r="N221" s="262" t="s">
        <v>7956</v>
      </c>
      <c r="O221" s="262" t="s">
        <v>8840</v>
      </c>
      <c r="P221" s="262" t="s">
        <v>8839</v>
      </c>
      <c r="Q221" s="189"/>
      <c r="R221" s="189">
        <v>2</v>
      </c>
      <c r="S221" s="189"/>
      <c r="T221" s="189"/>
      <c r="U221" s="190" t="s">
        <v>8838</v>
      </c>
    </row>
    <row r="222" spans="1:21" ht="57.6">
      <c r="A222" s="60" t="str">
        <f t="shared" si="20"/>
        <v>er constituyente en sí mismo.</v>
      </c>
      <c r="B222" s="39" t="str">
        <f t="shared" si="21"/>
        <v>212CE</v>
      </c>
      <c r="C222" s="263" t="str">
        <f t="shared" si="22"/>
        <v>O1212</v>
      </c>
      <c r="D222" s="263" t="s">
        <v>7879</v>
      </c>
      <c r="E222" s="263" t="s">
        <v>7878</v>
      </c>
      <c r="F222" s="233" t="s">
        <v>24717</v>
      </c>
      <c r="G222" s="233" t="str">
        <f t="shared" si="23"/>
        <v>212</v>
      </c>
      <c r="H222" s="188">
        <v>212</v>
      </c>
      <c r="I222" s="233" t="str">
        <f t="shared" si="24"/>
        <v>O1</v>
      </c>
      <c r="J222" s="263">
        <v>1</v>
      </c>
      <c r="K222" s="190" t="s">
        <v>105</v>
      </c>
      <c r="L222" s="188" t="s">
        <v>523</v>
      </c>
      <c r="M222" s="188" t="s">
        <v>98</v>
      </c>
      <c r="N222" s="188" t="s">
        <v>106</v>
      </c>
      <c r="O222" s="188" t="s">
        <v>107</v>
      </c>
      <c r="P222" s="188" t="s">
        <v>108</v>
      </c>
      <c r="Q222" s="189"/>
      <c r="R222" s="189">
        <v>3</v>
      </c>
      <c r="S222" s="189"/>
      <c r="T222" s="189"/>
      <c r="U222" s="190" t="s">
        <v>8837</v>
      </c>
    </row>
    <row r="223" spans="1:21" ht="115.2">
      <c r="A223" s="60" t="str">
        <f t="shared" si="20"/>
        <v>erales, no solo del Congreso.</v>
      </c>
      <c r="B223" s="39" t="str">
        <f t="shared" si="21"/>
        <v>213CE</v>
      </c>
      <c r="C223" s="263" t="str">
        <f t="shared" si="22"/>
        <v>O1213</v>
      </c>
      <c r="D223" s="263" t="s">
        <v>7879</v>
      </c>
      <c r="E223" s="263" t="s">
        <v>7878</v>
      </c>
      <c r="F223" s="233" t="s">
        <v>24717</v>
      </c>
      <c r="G223" s="233" t="str">
        <f t="shared" si="23"/>
        <v>213</v>
      </c>
      <c r="H223" s="188">
        <v>213</v>
      </c>
      <c r="I223" s="233" t="str">
        <f t="shared" si="24"/>
        <v>O1</v>
      </c>
      <c r="J223" s="263">
        <v>1</v>
      </c>
      <c r="K223" s="262" t="s">
        <v>8836</v>
      </c>
      <c r="L223" s="262" t="s">
        <v>544</v>
      </c>
      <c r="M223" s="262" t="s">
        <v>8835</v>
      </c>
      <c r="N223" s="262" t="s">
        <v>8834</v>
      </c>
      <c r="O223" s="262" t="s">
        <v>8832</v>
      </c>
      <c r="P223" s="262" t="s">
        <v>8833</v>
      </c>
      <c r="Q223" s="189"/>
      <c r="R223" s="189">
        <v>3</v>
      </c>
      <c r="S223" s="189"/>
      <c r="T223" s="189"/>
      <c r="U223" s="190" t="s">
        <v>8831</v>
      </c>
    </row>
    <row r="224" spans="1:21" ht="43.2">
      <c r="A224" s="60" t="str">
        <f t="shared" si="20"/>
        <v>erecho solo a ciertos grupos.</v>
      </c>
      <c r="B224" s="39" t="str">
        <f t="shared" si="21"/>
        <v>214CE</v>
      </c>
      <c r="C224" s="263" t="str">
        <f t="shared" si="22"/>
        <v>O1214</v>
      </c>
      <c r="D224" s="263" t="s">
        <v>7879</v>
      </c>
      <c r="E224" s="263" t="s">
        <v>7878</v>
      </c>
      <c r="F224" s="233" t="s">
        <v>24717</v>
      </c>
      <c r="G224" s="233" t="str">
        <f t="shared" si="23"/>
        <v>214</v>
      </c>
      <c r="H224" s="188">
        <v>214</v>
      </c>
      <c r="I224" s="233" t="str">
        <f t="shared" si="24"/>
        <v>O1</v>
      </c>
      <c r="J224" s="263">
        <v>1</v>
      </c>
      <c r="K224" s="262" t="s">
        <v>8830</v>
      </c>
      <c r="L224" s="262" t="s">
        <v>8275</v>
      </c>
      <c r="M224" s="262" t="s">
        <v>8829</v>
      </c>
      <c r="N224" s="262" t="s">
        <v>8828</v>
      </c>
      <c r="O224" s="262" t="s">
        <v>8827</v>
      </c>
      <c r="P224" s="262" t="s">
        <v>8826</v>
      </c>
      <c r="Q224" s="189"/>
      <c r="R224" s="189">
        <v>1</v>
      </c>
      <c r="S224" s="189"/>
      <c r="T224" s="189"/>
      <c r="U224" s="190" t="s">
        <v>8825</v>
      </c>
    </row>
    <row r="225" spans="1:21" ht="57.6">
      <c r="A225" s="60" t="str">
        <f t="shared" si="20"/>
        <v>erecho solo a estos aspectos.</v>
      </c>
      <c r="B225" s="39" t="str">
        <f t="shared" si="21"/>
        <v>215CE</v>
      </c>
      <c r="C225" s="263" t="str">
        <f t="shared" si="22"/>
        <v>O1215</v>
      </c>
      <c r="D225" s="263" t="s">
        <v>7879</v>
      </c>
      <c r="E225" s="263" t="s">
        <v>7878</v>
      </c>
      <c r="F225" s="233" t="s">
        <v>24717</v>
      </c>
      <c r="G225" s="233" t="str">
        <f t="shared" si="23"/>
        <v>215</v>
      </c>
      <c r="H225" s="188">
        <v>215</v>
      </c>
      <c r="I225" s="233" t="str">
        <f t="shared" si="24"/>
        <v>O1</v>
      </c>
      <c r="J225" s="263">
        <v>1</v>
      </c>
      <c r="K225" s="262" t="s">
        <v>8824</v>
      </c>
      <c r="L225" s="262" t="s">
        <v>544</v>
      </c>
      <c r="M225" s="262" t="s">
        <v>8823</v>
      </c>
      <c r="N225" s="262" t="s">
        <v>8822</v>
      </c>
      <c r="O225" s="262" t="s">
        <v>8820</v>
      </c>
      <c r="P225" s="262" t="s">
        <v>8821</v>
      </c>
      <c r="Q225" s="189"/>
      <c r="R225" s="189">
        <v>3</v>
      </c>
      <c r="S225" s="189"/>
      <c r="T225" s="189"/>
      <c r="U225" s="190" t="s">
        <v>8819</v>
      </c>
    </row>
    <row r="226" spans="1:21" ht="100.8">
      <c r="A226" s="60" t="str">
        <f t="shared" si="20"/>
        <v>eridad en el país extranjero.</v>
      </c>
      <c r="B226" s="39" t="str">
        <f t="shared" si="21"/>
        <v>216CE</v>
      </c>
      <c r="C226" s="263" t="str">
        <f t="shared" si="22"/>
        <v>O1216</v>
      </c>
      <c r="D226" s="263" t="s">
        <v>7879</v>
      </c>
      <c r="E226" s="263" t="s">
        <v>7878</v>
      </c>
      <c r="F226" s="233" t="s">
        <v>24717</v>
      </c>
      <c r="G226" s="233" t="str">
        <f t="shared" si="23"/>
        <v>216</v>
      </c>
      <c r="H226" s="188">
        <v>216</v>
      </c>
      <c r="I226" s="233" t="str">
        <f t="shared" si="24"/>
        <v>O1</v>
      </c>
      <c r="J226" s="263">
        <v>1</v>
      </c>
      <c r="K226" s="262" t="s">
        <v>8818</v>
      </c>
      <c r="L226" s="262" t="s">
        <v>544</v>
      </c>
      <c r="M226" s="262" t="s">
        <v>8817</v>
      </c>
      <c r="N226" s="262" t="s">
        <v>8816</v>
      </c>
      <c r="O226" s="262" t="s">
        <v>8814</v>
      </c>
      <c r="P226" s="262" t="s">
        <v>8815</v>
      </c>
      <c r="Q226" s="189"/>
      <c r="R226" s="189">
        <v>3</v>
      </c>
      <c r="S226" s="189"/>
      <c r="T226" s="189"/>
      <c r="U226" s="190" t="s">
        <v>8813</v>
      </c>
    </row>
    <row r="227" spans="1:21" ht="43.2">
      <c r="A227" s="60" t="str">
        <f t="shared" si="20"/>
        <v>es A, B, y D son incompletas.</v>
      </c>
      <c r="B227" s="39" t="str">
        <f t="shared" si="21"/>
        <v>217CE</v>
      </c>
      <c r="C227" s="263" t="str">
        <f t="shared" si="22"/>
        <v>O1217</v>
      </c>
      <c r="D227" s="263" t="s">
        <v>7879</v>
      </c>
      <c r="E227" s="263" t="s">
        <v>7878</v>
      </c>
      <c r="F227" s="233" t="s">
        <v>24717</v>
      </c>
      <c r="G227" s="233" t="str">
        <f t="shared" si="23"/>
        <v>217</v>
      </c>
      <c r="H227" s="188">
        <v>217</v>
      </c>
      <c r="I227" s="233" t="str">
        <f t="shared" si="24"/>
        <v>O1</v>
      </c>
      <c r="J227" s="263">
        <v>1</v>
      </c>
      <c r="K227" s="262" t="s">
        <v>8812</v>
      </c>
      <c r="L227" s="262" t="s">
        <v>544</v>
      </c>
      <c r="M227" s="262" t="s">
        <v>8811</v>
      </c>
      <c r="N227" s="262" t="s">
        <v>8810</v>
      </c>
      <c r="O227" s="262" t="s">
        <v>8808</v>
      </c>
      <c r="P227" s="262" t="s">
        <v>8809</v>
      </c>
      <c r="Q227" s="189"/>
      <c r="R227" s="189">
        <v>3</v>
      </c>
      <c r="S227" s="189"/>
      <c r="T227" s="189"/>
      <c r="U227" s="190" t="s">
        <v>8807</v>
      </c>
    </row>
    <row r="228" spans="1:21" ht="57.6">
      <c r="A228" s="60" t="str">
        <f t="shared" si="20"/>
        <v>es recogidos en esta sección.</v>
      </c>
      <c r="B228" s="39" t="str">
        <f t="shared" si="21"/>
        <v>218CE</v>
      </c>
      <c r="C228" s="263" t="str">
        <f t="shared" si="22"/>
        <v>O1218</v>
      </c>
      <c r="D228" s="263" t="s">
        <v>7879</v>
      </c>
      <c r="E228" s="263" t="s">
        <v>7878</v>
      </c>
      <c r="F228" s="233" t="s">
        <v>24717</v>
      </c>
      <c r="G228" s="233" t="str">
        <f t="shared" si="23"/>
        <v>218</v>
      </c>
      <c r="H228" s="188">
        <v>218</v>
      </c>
      <c r="I228" s="233" t="str">
        <f t="shared" si="24"/>
        <v>O1</v>
      </c>
      <c r="J228" s="263">
        <v>1</v>
      </c>
      <c r="K228" s="190" t="s">
        <v>317</v>
      </c>
      <c r="L228" s="188" t="s">
        <v>522</v>
      </c>
      <c r="M228" s="188" t="s">
        <v>358</v>
      </c>
      <c r="N228" s="188" t="s">
        <v>359</v>
      </c>
      <c r="O228" s="188" t="s">
        <v>360</v>
      </c>
      <c r="P228" s="188" t="s">
        <v>361</v>
      </c>
      <c r="Q228" s="189"/>
      <c r="R228" s="189">
        <v>4</v>
      </c>
      <c r="S228" s="189"/>
      <c r="T228" s="189"/>
      <c r="U228" s="190" t="s">
        <v>8806</v>
      </c>
    </row>
    <row r="229" spans="1:21" ht="100.8">
      <c r="A229" s="60" t="str">
        <f t="shared" si="20"/>
        <v>es sociales, sino económicos.</v>
      </c>
      <c r="B229" s="39" t="str">
        <f t="shared" si="21"/>
        <v>219CE</v>
      </c>
      <c r="C229" s="263" t="str">
        <f t="shared" si="22"/>
        <v>O1219</v>
      </c>
      <c r="D229" s="263" t="s">
        <v>7879</v>
      </c>
      <c r="E229" s="263" t="s">
        <v>7878</v>
      </c>
      <c r="F229" s="233" t="s">
        <v>24717</v>
      </c>
      <c r="G229" s="233" t="str">
        <f t="shared" si="23"/>
        <v>219</v>
      </c>
      <c r="H229" s="188">
        <v>219</v>
      </c>
      <c r="I229" s="233" t="str">
        <f t="shared" si="24"/>
        <v>O1</v>
      </c>
      <c r="J229" s="263">
        <v>1</v>
      </c>
      <c r="K229" s="262" t="s">
        <v>8805</v>
      </c>
      <c r="L229" s="262" t="s">
        <v>1388</v>
      </c>
      <c r="M229" s="262" t="s">
        <v>8804</v>
      </c>
      <c r="N229" s="262" t="s">
        <v>8803</v>
      </c>
      <c r="O229" s="262" t="s">
        <v>8802</v>
      </c>
      <c r="P229" s="262" t="s">
        <v>8801</v>
      </c>
      <c r="Q229" s="189"/>
      <c r="R229" s="189">
        <v>4</v>
      </c>
      <c r="S229" s="189"/>
      <c r="T229" s="189"/>
      <c r="U229" s="190" t="s">
        <v>8800</v>
      </c>
    </row>
    <row r="230" spans="1:21" ht="43.2">
      <c r="A230" s="60" t="str">
        <f t="shared" si="20"/>
        <v>especificadas en el artículo.</v>
      </c>
      <c r="B230" s="39" t="str">
        <f t="shared" si="21"/>
        <v>220CE</v>
      </c>
      <c r="C230" s="263" t="str">
        <f t="shared" si="22"/>
        <v>O1220</v>
      </c>
      <c r="D230" s="263" t="s">
        <v>7879</v>
      </c>
      <c r="E230" s="263" t="s">
        <v>7878</v>
      </c>
      <c r="F230" s="233" t="s">
        <v>24717</v>
      </c>
      <c r="G230" s="233" t="str">
        <f t="shared" si="23"/>
        <v>220</v>
      </c>
      <c r="H230" s="188">
        <v>220</v>
      </c>
      <c r="I230" s="233" t="str">
        <f t="shared" si="24"/>
        <v>O1</v>
      </c>
      <c r="J230" s="263">
        <v>1</v>
      </c>
      <c r="K230" s="262" t="s">
        <v>8799</v>
      </c>
      <c r="L230" s="262" t="s">
        <v>543</v>
      </c>
      <c r="M230" s="262" t="s">
        <v>8798</v>
      </c>
      <c r="N230" s="262" t="s">
        <v>8796</v>
      </c>
      <c r="O230" s="262" t="s">
        <v>8797</v>
      </c>
      <c r="P230" s="262" t="s">
        <v>8062</v>
      </c>
      <c r="Q230" s="189"/>
      <c r="R230" s="189">
        <v>2</v>
      </c>
      <c r="S230" s="189"/>
      <c r="T230" s="189"/>
      <c r="U230" s="190" t="s">
        <v>8795</v>
      </c>
    </row>
    <row r="231" spans="1:21" ht="43.2">
      <c r="A231" s="60" t="str">
        <f t="shared" si="20"/>
        <v>esta función a otros órganos.</v>
      </c>
      <c r="B231" s="39" t="str">
        <f t="shared" si="21"/>
        <v>221CE</v>
      </c>
      <c r="C231" s="263" t="str">
        <f t="shared" si="22"/>
        <v>O1221</v>
      </c>
      <c r="D231" s="263" t="s">
        <v>7879</v>
      </c>
      <c r="E231" s="263" t="s">
        <v>7878</v>
      </c>
      <c r="F231" s="233" t="s">
        <v>24717</v>
      </c>
      <c r="G231" s="233" t="str">
        <f t="shared" si="23"/>
        <v>221</v>
      </c>
      <c r="H231" s="188">
        <v>221</v>
      </c>
      <c r="I231" s="233" t="str">
        <f t="shared" si="24"/>
        <v>O1</v>
      </c>
      <c r="J231" s="263">
        <v>1</v>
      </c>
      <c r="K231" s="262" t="s">
        <v>8794</v>
      </c>
      <c r="L231" s="262" t="s">
        <v>544</v>
      </c>
      <c r="M231" s="262" t="s">
        <v>8524</v>
      </c>
      <c r="N231" s="262" t="s">
        <v>8793</v>
      </c>
      <c r="O231" s="262" t="s">
        <v>8791</v>
      </c>
      <c r="P231" s="262" t="s">
        <v>8792</v>
      </c>
      <c r="Q231" s="189"/>
      <c r="R231" s="189">
        <v>3</v>
      </c>
      <c r="S231" s="189"/>
      <c r="T231" s="189"/>
      <c r="U231" s="190" t="s">
        <v>8790</v>
      </c>
    </row>
    <row r="232" spans="1:21" ht="43.2">
      <c r="A232" s="60" t="str">
        <f t="shared" si="20"/>
        <v>estatuto de los trabajadores.</v>
      </c>
      <c r="B232" s="39" t="str">
        <f t="shared" si="21"/>
        <v>222CE</v>
      </c>
      <c r="C232" s="263" t="str">
        <f t="shared" si="22"/>
        <v>O1222</v>
      </c>
      <c r="D232" s="263" t="s">
        <v>7879</v>
      </c>
      <c r="E232" s="263" t="s">
        <v>7878</v>
      </c>
      <c r="F232" s="233" t="s">
        <v>24717</v>
      </c>
      <c r="G232" s="233" t="str">
        <f t="shared" si="23"/>
        <v>222</v>
      </c>
      <c r="H232" s="188">
        <v>222</v>
      </c>
      <c r="I232" s="233" t="str">
        <f t="shared" si="24"/>
        <v>O1</v>
      </c>
      <c r="J232" s="263">
        <v>1</v>
      </c>
      <c r="K232" s="262" t="s">
        <v>8789</v>
      </c>
      <c r="L232" s="262" t="s">
        <v>8275</v>
      </c>
      <c r="M232" s="262" t="s">
        <v>8788</v>
      </c>
      <c r="N232" s="262" t="s">
        <v>8787</v>
      </c>
      <c r="O232" s="262" t="s">
        <v>8786</v>
      </c>
      <c r="P232" s="262" t="s">
        <v>8785</v>
      </c>
      <c r="Q232" s="189"/>
      <c r="R232" s="189">
        <v>1</v>
      </c>
      <c r="S232" s="189"/>
      <c r="T232" s="189"/>
      <c r="U232" s="190" t="s">
        <v>8784</v>
      </c>
    </row>
    <row r="233" spans="1:21" ht="72">
      <c r="A233" s="60" t="str">
        <f t="shared" si="20"/>
        <v>estipulados en este contexto.</v>
      </c>
      <c r="B233" s="39" t="str">
        <f t="shared" si="21"/>
        <v>223CE</v>
      </c>
      <c r="C233" s="263" t="str">
        <f t="shared" si="22"/>
        <v>O1223</v>
      </c>
      <c r="D233" s="263" t="s">
        <v>7879</v>
      </c>
      <c r="E233" s="263" t="s">
        <v>7878</v>
      </c>
      <c r="F233" s="233" t="s">
        <v>24717</v>
      </c>
      <c r="G233" s="233" t="str">
        <f t="shared" si="23"/>
        <v>223</v>
      </c>
      <c r="H233" s="188">
        <v>223</v>
      </c>
      <c r="I233" s="233" t="str">
        <f t="shared" si="24"/>
        <v>O1</v>
      </c>
      <c r="J233" s="263">
        <v>1</v>
      </c>
      <c r="K233" s="262" t="s">
        <v>8783</v>
      </c>
      <c r="L233" s="262" t="s">
        <v>1389</v>
      </c>
      <c r="M233" s="262" t="s">
        <v>8779</v>
      </c>
      <c r="N233" s="262" t="s">
        <v>8782</v>
      </c>
      <c r="O233" s="262" t="s">
        <v>8781</v>
      </c>
      <c r="P233" s="262" t="s">
        <v>8780</v>
      </c>
      <c r="Q233" s="189"/>
      <c r="R233" s="189">
        <v>1</v>
      </c>
      <c r="S233" s="189"/>
      <c r="T233" s="189"/>
      <c r="U233" s="190" t="s">
        <v>8778</v>
      </c>
    </row>
    <row r="234" spans="1:21" ht="28.8">
      <c r="A234" s="60" t="str">
        <f t="shared" si="20"/>
        <v>eta. La opción correcta es D.</v>
      </c>
      <c r="B234" s="39" t="str">
        <f t="shared" si="21"/>
        <v>224CE</v>
      </c>
      <c r="C234" s="263" t="str">
        <f t="shared" si="22"/>
        <v>O1224</v>
      </c>
      <c r="D234" s="263" t="s">
        <v>7879</v>
      </c>
      <c r="E234" s="263" t="s">
        <v>7878</v>
      </c>
      <c r="F234" s="233" t="s">
        <v>24717</v>
      </c>
      <c r="G234" s="233" t="str">
        <f t="shared" si="23"/>
        <v>224</v>
      </c>
      <c r="H234" s="188">
        <v>224</v>
      </c>
      <c r="I234" s="233" t="str">
        <f t="shared" si="24"/>
        <v>O1</v>
      </c>
      <c r="J234" s="263">
        <v>1</v>
      </c>
      <c r="K234" s="262" t="s">
        <v>8777</v>
      </c>
      <c r="L234" s="262" t="s">
        <v>1388</v>
      </c>
      <c r="M234" s="262" t="s">
        <v>8776</v>
      </c>
      <c r="N234" s="262" t="s">
        <v>8775</v>
      </c>
      <c r="O234" s="262" t="s">
        <v>8774</v>
      </c>
      <c r="P234" s="262" t="s">
        <v>8007</v>
      </c>
      <c r="Q234" s="189"/>
      <c r="R234" s="189">
        <v>4</v>
      </c>
      <c r="S234" s="189"/>
      <c r="T234" s="189"/>
      <c r="U234" s="190" t="s">
        <v>8773</v>
      </c>
    </row>
    <row r="235" spans="1:21" ht="43.2">
      <c r="A235" s="60" t="str">
        <f t="shared" si="20"/>
        <v>etas al no incluir "empleos".</v>
      </c>
      <c r="B235" s="39" t="str">
        <f t="shared" si="21"/>
        <v>225CE</v>
      </c>
      <c r="C235" s="263" t="str">
        <f t="shared" si="22"/>
        <v>O1225</v>
      </c>
      <c r="D235" s="263" t="s">
        <v>7879</v>
      </c>
      <c r="E235" s="263" t="s">
        <v>7878</v>
      </c>
      <c r="F235" s="233" t="s">
        <v>24717</v>
      </c>
      <c r="G235" s="233" t="str">
        <f t="shared" si="23"/>
        <v>225</v>
      </c>
      <c r="H235" s="188">
        <v>225</v>
      </c>
      <c r="I235" s="233" t="str">
        <f t="shared" si="24"/>
        <v>O1</v>
      </c>
      <c r="J235" s="263">
        <v>1</v>
      </c>
      <c r="K235" s="262" t="s">
        <v>8772</v>
      </c>
      <c r="L235" s="262" t="s">
        <v>1388</v>
      </c>
      <c r="M235" s="262" t="s">
        <v>8771</v>
      </c>
      <c r="N235" s="262" t="s">
        <v>8770</v>
      </c>
      <c r="O235" s="262" t="s">
        <v>8769</v>
      </c>
      <c r="P235" s="262" t="s">
        <v>8768</v>
      </c>
      <c r="Q235" s="189"/>
      <c r="R235" s="189">
        <v>4</v>
      </c>
      <c r="S235" s="189"/>
      <c r="T235" s="189"/>
      <c r="U235" s="190" t="s">
        <v>8767</v>
      </c>
    </row>
    <row r="236" spans="1:21" ht="57.6">
      <c r="A236" s="60" t="str">
        <f t="shared" si="20"/>
        <v>ey ni pertenecer al Gobierno.</v>
      </c>
      <c r="B236" s="39" t="str">
        <f t="shared" si="21"/>
        <v>226CE</v>
      </c>
      <c r="C236" s="263" t="str">
        <f t="shared" si="22"/>
        <v>O1226</v>
      </c>
      <c r="D236" s="263" t="s">
        <v>7879</v>
      </c>
      <c r="E236" s="263" t="s">
        <v>7878</v>
      </c>
      <c r="F236" s="233" t="s">
        <v>24717</v>
      </c>
      <c r="G236" s="233" t="str">
        <f t="shared" si="23"/>
        <v>226</v>
      </c>
      <c r="H236" s="188">
        <v>226</v>
      </c>
      <c r="I236" s="233" t="str">
        <f t="shared" si="24"/>
        <v>O1</v>
      </c>
      <c r="J236" s="263">
        <v>1</v>
      </c>
      <c r="K236" s="190" t="s">
        <v>8766</v>
      </c>
      <c r="L236" s="188" t="s">
        <v>522</v>
      </c>
      <c r="M236" s="188" t="s">
        <v>59</v>
      </c>
      <c r="N236" s="188" t="s">
        <v>60</v>
      </c>
      <c r="O236" s="188" t="s">
        <v>61</v>
      </c>
      <c r="P236" s="188" t="s">
        <v>62</v>
      </c>
      <c r="Q236" s="189"/>
      <c r="R236" s="189">
        <v>4</v>
      </c>
      <c r="S236" s="189"/>
      <c r="T236" s="189"/>
      <c r="U236" s="190" t="s">
        <v>8765</v>
      </c>
    </row>
    <row r="237" spans="1:21" ht="57.6">
      <c r="A237" s="60" t="str">
        <f t="shared" si="20"/>
        <v>ficar al valor no reconocido.</v>
      </c>
      <c r="B237" s="39" t="str">
        <f t="shared" si="21"/>
        <v>227CE</v>
      </c>
      <c r="C237" s="263" t="str">
        <f t="shared" si="22"/>
        <v>O1227</v>
      </c>
      <c r="D237" s="263" t="s">
        <v>7879</v>
      </c>
      <c r="E237" s="263" t="s">
        <v>7878</v>
      </c>
      <c r="F237" s="233" t="s">
        <v>24717</v>
      </c>
      <c r="G237" s="233" t="str">
        <f t="shared" si="23"/>
        <v>227</v>
      </c>
      <c r="H237" s="188">
        <v>227</v>
      </c>
      <c r="I237" s="233" t="str">
        <f t="shared" si="24"/>
        <v>O1</v>
      </c>
      <c r="J237" s="263">
        <v>1</v>
      </c>
      <c r="K237" s="190" t="s">
        <v>42</v>
      </c>
      <c r="L237" s="188" t="s">
        <v>522</v>
      </c>
      <c r="M237" s="188" t="s">
        <v>43</v>
      </c>
      <c r="N237" s="188" t="s">
        <v>44</v>
      </c>
      <c r="O237" s="188" t="s">
        <v>45</v>
      </c>
      <c r="P237" s="188" t="s">
        <v>46</v>
      </c>
      <c r="Q237" s="189"/>
      <c r="R237" s="189">
        <v>4</v>
      </c>
      <c r="S237" s="189"/>
      <c r="T237" s="189"/>
      <c r="U237" s="190" t="s">
        <v>8764</v>
      </c>
    </row>
    <row r="238" spans="1:21" ht="43.2">
      <c r="A238" s="60" t="str">
        <f t="shared" si="20"/>
        <v>flejan la normativa adecuada.</v>
      </c>
      <c r="B238" s="39" t="str">
        <f t="shared" si="21"/>
        <v>228CE</v>
      </c>
      <c r="C238" s="263" t="str">
        <f t="shared" si="22"/>
        <v>O1228</v>
      </c>
      <c r="D238" s="263" t="s">
        <v>7879</v>
      </c>
      <c r="E238" s="263" t="s">
        <v>7878</v>
      </c>
      <c r="F238" s="233" t="s">
        <v>24717</v>
      </c>
      <c r="G238" s="233" t="str">
        <f t="shared" si="23"/>
        <v>228</v>
      </c>
      <c r="H238" s="188">
        <v>228</v>
      </c>
      <c r="I238" s="233" t="str">
        <f t="shared" si="24"/>
        <v>O1</v>
      </c>
      <c r="J238" s="263">
        <v>1</v>
      </c>
      <c r="K238" s="262" t="s">
        <v>8763</v>
      </c>
      <c r="L238" s="262" t="s">
        <v>543</v>
      </c>
      <c r="M238" s="262" t="s">
        <v>8762</v>
      </c>
      <c r="N238" s="262" t="s">
        <v>8759</v>
      </c>
      <c r="O238" s="262" t="s">
        <v>8761</v>
      </c>
      <c r="P238" s="262" t="s">
        <v>8760</v>
      </c>
      <c r="Q238" s="189"/>
      <c r="R238" s="189">
        <v>2</v>
      </c>
      <c r="S238" s="189"/>
      <c r="T238" s="189"/>
      <c r="U238" s="190" t="s">
        <v>8758</v>
      </c>
    </row>
    <row r="239" spans="1:21" ht="57.6">
      <c r="A239" s="60" t="str">
        <f t="shared" si="20"/>
        <v>Generales en esa legislatura.</v>
      </c>
      <c r="B239" s="39" t="str">
        <f t="shared" si="21"/>
        <v>229CE</v>
      </c>
      <c r="C239" s="263" t="str">
        <f t="shared" si="22"/>
        <v>O1229</v>
      </c>
      <c r="D239" s="263" t="s">
        <v>7879</v>
      </c>
      <c r="E239" s="263" t="s">
        <v>7878</v>
      </c>
      <c r="F239" s="233" t="s">
        <v>24717</v>
      </c>
      <c r="G239" s="233" t="str">
        <f t="shared" si="23"/>
        <v>229</v>
      </c>
      <c r="H239" s="188">
        <v>229</v>
      </c>
      <c r="I239" s="233" t="str">
        <f t="shared" si="24"/>
        <v>O1</v>
      </c>
      <c r="J239" s="263">
        <v>1</v>
      </c>
      <c r="K239" s="190" t="s">
        <v>8757</v>
      </c>
      <c r="L239" s="188" t="s">
        <v>522</v>
      </c>
      <c r="M239" s="188" t="s">
        <v>8756</v>
      </c>
      <c r="N239" s="188" t="s">
        <v>8755</v>
      </c>
      <c r="O239" s="188" t="s">
        <v>8754</v>
      </c>
      <c r="P239" s="188" t="s">
        <v>8753</v>
      </c>
      <c r="Q239" s="189"/>
      <c r="R239" s="189">
        <v>4</v>
      </c>
      <c r="S239" s="189"/>
      <c r="T239" s="189"/>
      <c r="U239" s="190" t="s">
        <v>8752</v>
      </c>
    </row>
    <row r="240" spans="1:21" ht="43.2">
      <c r="A240" s="60" t="str">
        <f t="shared" si="20"/>
        <v>gnado al Defensor del Pueblo.</v>
      </c>
      <c r="B240" s="39" t="str">
        <f t="shared" si="21"/>
        <v>230CE</v>
      </c>
      <c r="C240" s="263" t="str">
        <f t="shared" si="22"/>
        <v>O1230</v>
      </c>
      <c r="D240" s="263" t="s">
        <v>7879</v>
      </c>
      <c r="E240" s="263" t="s">
        <v>7878</v>
      </c>
      <c r="F240" s="233" t="s">
        <v>24717</v>
      </c>
      <c r="G240" s="233" t="str">
        <f t="shared" si="23"/>
        <v>230</v>
      </c>
      <c r="H240" s="188">
        <v>230</v>
      </c>
      <c r="I240" s="233" t="str">
        <f t="shared" si="24"/>
        <v>O1</v>
      </c>
      <c r="J240" s="263">
        <v>1</v>
      </c>
      <c r="K240" s="190" t="s">
        <v>3313</v>
      </c>
      <c r="L240" s="188" t="s">
        <v>543</v>
      </c>
      <c r="M240" s="188" t="s">
        <v>3314</v>
      </c>
      <c r="N240" s="188" t="s">
        <v>3315</v>
      </c>
      <c r="O240" s="188" t="s">
        <v>3316</v>
      </c>
      <c r="P240" s="188" t="s">
        <v>3317</v>
      </c>
      <c r="Q240" s="189"/>
      <c r="R240" s="189">
        <v>2</v>
      </c>
      <c r="S240" s="189"/>
      <c r="T240" s="189"/>
      <c r="U240" s="190" t="s">
        <v>8751</v>
      </c>
    </row>
    <row r="241" spans="1:21" ht="100.8">
      <c r="A241" s="60" t="str">
        <f t="shared" si="20"/>
        <v>gulación de esta institución.</v>
      </c>
      <c r="B241" s="39" t="str">
        <f t="shared" si="21"/>
        <v>231CE</v>
      </c>
      <c r="C241" s="263" t="str">
        <f t="shared" si="22"/>
        <v>O1231</v>
      </c>
      <c r="D241" s="263" t="s">
        <v>7879</v>
      </c>
      <c r="E241" s="263" t="s">
        <v>7878</v>
      </c>
      <c r="F241" s="233" t="s">
        <v>24717</v>
      </c>
      <c r="G241" s="233" t="str">
        <f t="shared" si="23"/>
        <v>231</v>
      </c>
      <c r="H241" s="188">
        <v>231</v>
      </c>
      <c r="I241" s="233" t="str">
        <f t="shared" si="24"/>
        <v>O1</v>
      </c>
      <c r="J241" s="263">
        <v>1</v>
      </c>
      <c r="K241" s="262" t="s">
        <v>8750</v>
      </c>
      <c r="L241" s="262" t="s">
        <v>1389</v>
      </c>
      <c r="M241" s="262" t="s">
        <v>8746</v>
      </c>
      <c r="N241" s="262" t="s">
        <v>8749</v>
      </c>
      <c r="O241" s="262" t="s">
        <v>8748</v>
      </c>
      <c r="P241" s="262" t="s">
        <v>8747</v>
      </c>
      <c r="Q241" s="189"/>
      <c r="R241" s="189">
        <v>1</v>
      </c>
      <c r="S241" s="189"/>
      <c r="T241" s="189"/>
      <c r="U241" s="190" t="s">
        <v>8745</v>
      </c>
    </row>
    <row r="242" spans="1:21" ht="57.6">
      <c r="A242" s="60" t="str">
        <f t="shared" si="20"/>
        <v>ho solo a un tipo de persona.</v>
      </c>
      <c r="B242" s="39" t="str">
        <f t="shared" si="21"/>
        <v>232CE</v>
      </c>
      <c r="C242" s="263" t="str">
        <f t="shared" si="22"/>
        <v>O1232</v>
      </c>
      <c r="D242" s="263" t="s">
        <v>7879</v>
      </c>
      <c r="E242" s="263" t="s">
        <v>7878</v>
      </c>
      <c r="F242" s="233" t="s">
        <v>24717</v>
      </c>
      <c r="G242" s="233" t="str">
        <f t="shared" si="23"/>
        <v>232</v>
      </c>
      <c r="H242" s="188">
        <v>232</v>
      </c>
      <c r="I242" s="233" t="str">
        <f t="shared" si="24"/>
        <v>O1</v>
      </c>
      <c r="J242" s="263">
        <v>1</v>
      </c>
      <c r="K242" s="262" t="s">
        <v>8744</v>
      </c>
      <c r="L242" s="262" t="s">
        <v>1388</v>
      </c>
      <c r="M242" s="262" t="s">
        <v>7953</v>
      </c>
      <c r="N242" s="262" t="s">
        <v>8743</v>
      </c>
      <c r="O242" s="262" t="s">
        <v>8742</v>
      </c>
      <c r="P242" s="262" t="s">
        <v>8741</v>
      </c>
      <c r="Q242" s="189"/>
      <c r="R242" s="189">
        <v>4</v>
      </c>
      <c r="S242" s="189"/>
      <c r="T242" s="189"/>
      <c r="U242" s="190" t="s">
        <v>8740</v>
      </c>
    </row>
    <row r="243" spans="1:21" ht="115.2">
      <c r="A243" s="60" t="str">
        <f t="shared" si="20"/>
        <v>ia de derechos fundamentales.</v>
      </c>
      <c r="B243" s="39" t="str">
        <f t="shared" si="21"/>
        <v>233CE</v>
      </c>
      <c r="C243" s="263" t="str">
        <f t="shared" si="22"/>
        <v>O1233</v>
      </c>
      <c r="D243" s="263" t="s">
        <v>7879</v>
      </c>
      <c r="E243" s="263" t="s">
        <v>7878</v>
      </c>
      <c r="F243" s="233" t="s">
        <v>24717</v>
      </c>
      <c r="G243" s="233" t="str">
        <f t="shared" si="23"/>
        <v>233</v>
      </c>
      <c r="H243" s="188">
        <v>233</v>
      </c>
      <c r="I243" s="233" t="str">
        <f t="shared" si="24"/>
        <v>O1</v>
      </c>
      <c r="J243" s="263">
        <v>1</v>
      </c>
      <c r="K243" s="262" t="s">
        <v>8739</v>
      </c>
      <c r="L243" s="262" t="s">
        <v>543</v>
      </c>
      <c r="M243" s="262" t="s">
        <v>8738</v>
      </c>
      <c r="N243" s="262" t="s">
        <v>8735</v>
      </c>
      <c r="O243" s="262" t="s">
        <v>8737</v>
      </c>
      <c r="P243" s="262" t="s">
        <v>8736</v>
      </c>
      <c r="Q243" s="189"/>
      <c r="R243" s="189">
        <v>2</v>
      </c>
      <c r="S243" s="189"/>
      <c r="T243" s="189"/>
      <c r="U243" s="190" t="s">
        <v>8734</v>
      </c>
    </row>
    <row r="244" spans="1:21" ht="57.6">
      <c r="A244" s="60" t="str">
        <f t="shared" si="20"/>
        <v>iben estructuras incorrectas.</v>
      </c>
      <c r="B244" s="39" t="str">
        <f t="shared" si="21"/>
        <v>234CE</v>
      </c>
      <c r="C244" s="263" t="str">
        <f t="shared" si="22"/>
        <v>O1234</v>
      </c>
      <c r="D244" s="263" t="s">
        <v>7879</v>
      </c>
      <c r="E244" s="263" t="s">
        <v>7878</v>
      </c>
      <c r="F244" s="233" t="s">
        <v>24717</v>
      </c>
      <c r="G244" s="233" t="str">
        <f t="shared" si="23"/>
        <v>234</v>
      </c>
      <c r="H244" s="188">
        <v>234</v>
      </c>
      <c r="I244" s="233" t="str">
        <f t="shared" si="24"/>
        <v>O1</v>
      </c>
      <c r="J244" s="263">
        <v>1</v>
      </c>
      <c r="K244" s="262" t="s">
        <v>8733</v>
      </c>
      <c r="L244" s="262" t="s">
        <v>1389</v>
      </c>
      <c r="M244" s="262" t="s">
        <v>8729</v>
      </c>
      <c r="N244" s="262" t="s">
        <v>8732</v>
      </c>
      <c r="O244" s="262" t="s">
        <v>8731</v>
      </c>
      <c r="P244" s="262" t="s">
        <v>8730</v>
      </c>
      <c r="Q244" s="189"/>
      <c r="R244" s="189">
        <v>1</v>
      </c>
      <c r="S244" s="189"/>
      <c r="T244" s="189"/>
      <c r="U244" s="190" t="s">
        <v>8728</v>
      </c>
    </row>
    <row r="245" spans="1:21" ht="129.6">
      <c r="A245" s="60" t="str">
        <f t="shared" si="20"/>
        <v>ibertades en la Constitución.</v>
      </c>
      <c r="B245" s="39" t="str">
        <f t="shared" si="21"/>
        <v>235CE</v>
      </c>
      <c r="C245" s="263" t="str">
        <f t="shared" si="22"/>
        <v>O1235</v>
      </c>
      <c r="D245" s="263" t="s">
        <v>7879</v>
      </c>
      <c r="E245" s="263" t="s">
        <v>7878</v>
      </c>
      <c r="F245" s="233" t="s">
        <v>24717</v>
      </c>
      <c r="G245" s="233" t="str">
        <f t="shared" si="23"/>
        <v>235</v>
      </c>
      <c r="H245" s="188">
        <v>235</v>
      </c>
      <c r="I245" s="233" t="str">
        <f t="shared" si="24"/>
        <v>O1</v>
      </c>
      <c r="J245" s="263">
        <v>1</v>
      </c>
      <c r="K245" s="262" t="s">
        <v>8727</v>
      </c>
      <c r="L245" s="262" t="s">
        <v>543</v>
      </c>
      <c r="M245" s="262" t="s">
        <v>7963</v>
      </c>
      <c r="N245" s="262" t="s">
        <v>8725</v>
      </c>
      <c r="O245" s="262" t="s">
        <v>8726</v>
      </c>
      <c r="P245" s="262" t="s">
        <v>7953</v>
      </c>
      <c r="Q245" s="189"/>
      <c r="R245" s="189">
        <v>2</v>
      </c>
      <c r="S245" s="189"/>
      <c r="T245" s="189"/>
      <c r="U245" s="190" t="s">
        <v>8724</v>
      </c>
    </row>
    <row r="246" spans="1:21" ht="28.8">
      <c r="A246" s="60" t="str">
        <f t="shared" si="20"/>
        <v>ica. La opción correcta es B.</v>
      </c>
      <c r="B246" s="39" t="str">
        <f t="shared" si="21"/>
        <v>236CE</v>
      </c>
      <c r="C246" s="263" t="str">
        <f t="shared" si="22"/>
        <v>O1236</v>
      </c>
      <c r="D246" s="263" t="s">
        <v>7879</v>
      </c>
      <c r="E246" s="263" t="s">
        <v>7878</v>
      </c>
      <c r="F246" s="233" t="s">
        <v>24717</v>
      </c>
      <c r="G246" s="233" t="str">
        <f t="shared" si="23"/>
        <v>236</v>
      </c>
      <c r="H246" s="188">
        <v>236</v>
      </c>
      <c r="I246" s="233" t="str">
        <f t="shared" si="24"/>
        <v>O1</v>
      </c>
      <c r="J246" s="263">
        <v>1</v>
      </c>
      <c r="K246" s="262" t="s">
        <v>8723</v>
      </c>
      <c r="L246" s="262" t="s">
        <v>544</v>
      </c>
      <c r="M246" s="262" t="s">
        <v>8722</v>
      </c>
      <c r="N246" s="262" t="s">
        <v>8721</v>
      </c>
      <c r="O246" s="262" t="s">
        <v>8720</v>
      </c>
      <c r="P246" s="262" t="s">
        <v>8561</v>
      </c>
      <c r="Q246" s="189"/>
      <c r="R246" s="189">
        <v>3</v>
      </c>
      <c r="S246" s="189"/>
      <c r="T246" s="189"/>
      <c r="U246" s="190" t="s">
        <v>8719</v>
      </c>
    </row>
    <row r="247" spans="1:21" ht="43.2">
      <c r="A247" s="60" t="str">
        <f t="shared" si="20"/>
        <v>ica. La opción correcta es C.</v>
      </c>
      <c r="B247" s="39" t="str">
        <f t="shared" si="21"/>
        <v>237CE</v>
      </c>
      <c r="C247" s="263" t="str">
        <f t="shared" si="22"/>
        <v>O1237</v>
      </c>
      <c r="D247" s="263" t="s">
        <v>7879</v>
      </c>
      <c r="E247" s="263" t="s">
        <v>7878</v>
      </c>
      <c r="F247" s="233" t="s">
        <v>24717</v>
      </c>
      <c r="G247" s="233" t="str">
        <f t="shared" si="23"/>
        <v>237</v>
      </c>
      <c r="H247" s="188">
        <v>237</v>
      </c>
      <c r="I247" s="233" t="str">
        <f t="shared" si="24"/>
        <v>O1</v>
      </c>
      <c r="J247" s="263">
        <v>1</v>
      </c>
      <c r="K247" s="262" t="s">
        <v>8718</v>
      </c>
      <c r="L247" s="262" t="s">
        <v>544</v>
      </c>
      <c r="M247" s="262" t="s">
        <v>7953</v>
      </c>
      <c r="N247" s="262" t="s">
        <v>8717</v>
      </c>
      <c r="O247" s="262" t="s">
        <v>8715</v>
      </c>
      <c r="P247" s="262" t="s">
        <v>8716</v>
      </c>
      <c r="Q247" s="189"/>
      <c r="R247" s="189">
        <v>3</v>
      </c>
      <c r="S247" s="189"/>
      <c r="T247" s="189"/>
      <c r="U247" s="190" t="s">
        <v>8714</v>
      </c>
    </row>
    <row r="248" spans="1:21" ht="43.2">
      <c r="A248" s="60" t="str">
        <f t="shared" si="20"/>
        <v>ículo más breve en extensión.</v>
      </c>
      <c r="B248" s="39" t="str">
        <f t="shared" si="21"/>
        <v>240CE</v>
      </c>
      <c r="C248" s="263" t="str">
        <f t="shared" si="22"/>
        <v>O1240</v>
      </c>
      <c r="D248" s="263" t="s">
        <v>7879</v>
      </c>
      <c r="E248" s="263" t="s">
        <v>7878</v>
      </c>
      <c r="F248" s="233" t="s">
        <v>24717</v>
      </c>
      <c r="G248" s="233" t="str">
        <f t="shared" si="23"/>
        <v>240</v>
      </c>
      <c r="H248" s="188">
        <v>240</v>
      </c>
      <c r="I248" s="233" t="str">
        <f t="shared" si="24"/>
        <v>O1</v>
      </c>
      <c r="J248" s="263">
        <v>1</v>
      </c>
      <c r="K248" s="262" t="s">
        <v>8701</v>
      </c>
      <c r="L248" s="262" t="s">
        <v>543</v>
      </c>
      <c r="M248" s="262" t="s">
        <v>8700</v>
      </c>
      <c r="N248" s="262" t="s">
        <v>8589</v>
      </c>
      <c r="O248" s="262" t="s">
        <v>8699</v>
      </c>
      <c r="P248" s="262" t="s">
        <v>8062</v>
      </c>
      <c r="Q248" s="189"/>
      <c r="R248" s="189">
        <v>2</v>
      </c>
      <c r="S248" s="189"/>
      <c r="T248" s="189"/>
      <c r="U248" s="190" t="s">
        <v>8698</v>
      </c>
    </row>
    <row r="249" spans="1:21" ht="43.2">
      <c r="A249" s="60" t="str">
        <f t="shared" si="20"/>
        <v>ículos distintos al correcto.</v>
      </c>
      <c r="B249" s="39" t="str">
        <f t="shared" si="21"/>
        <v>241CE</v>
      </c>
      <c r="C249" s="263" t="str">
        <f t="shared" si="22"/>
        <v>O1241</v>
      </c>
      <c r="D249" s="263" t="s">
        <v>7879</v>
      </c>
      <c r="E249" s="263" t="s">
        <v>7878</v>
      </c>
      <c r="F249" s="233" t="s">
        <v>24717</v>
      </c>
      <c r="G249" s="233" t="str">
        <f t="shared" si="23"/>
        <v>241</v>
      </c>
      <c r="H249" s="188">
        <v>241</v>
      </c>
      <c r="I249" s="233" t="str">
        <f t="shared" si="24"/>
        <v>O1</v>
      </c>
      <c r="J249" s="263">
        <v>1</v>
      </c>
      <c r="K249" s="190" t="s">
        <v>145</v>
      </c>
      <c r="L249" s="188" t="s">
        <v>523</v>
      </c>
      <c r="M249" s="188">
        <v>16</v>
      </c>
      <c r="N249" s="188">
        <v>18</v>
      </c>
      <c r="O249" s="188">
        <v>20</v>
      </c>
      <c r="P249" s="188">
        <v>21</v>
      </c>
      <c r="Q249" s="189"/>
      <c r="R249" s="189">
        <v>3</v>
      </c>
      <c r="S249" s="189"/>
      <c r="T249" s="189"/>
      <c r="U249" s="190" t="s">
        <v>8697</v>
      </c>
    </row>
    <row r="250" spans="1:21" ht="57.6">
      <c r="A250" s="60" t="str">
        <f t="shared" si="20"/>
        <v>idad del derecho de petición.</v>
      </c>
      <c r="B250" s="39" t="str">
        <f t="shared" si="21"/>
        <v>242CE</v>
      </c>
      <c r="C250" s="263" t="str">
        <f t="shared" si="22"/>
        <v>O1242</v>
      </c>
      <c r="D250" s="263" t="s">
        <v>7879</v>
      </c>
      <c r="E250" s="263" t="s">
        <v>7878</v>
      </c>
      <c r="F250" s="233" t="s">
        <v>24717</v>
      </c>
      <c r="G250" s="233" t="str">
        <f t="shared" si="23"/>
        <v>242</v>
      </c>
      <c r="H250" s="188">
        <v>242</v>
      </c>
      <c r="I250" s="233" t="str">
        <f t="shared" si="24"/>
        <v>O1</v>
      </c>
      <c r="J250" s="263">
        <v>1</v>
      </c>
      <c r="K250" s="190" t="s">
        <v>8696</v>
      </c>
      <c r="L250" s="188" t="s">
        <v>524</v>
      </c>
      <c r="M250" s="188" t="s">
        <v>578</v>
      </c>
      <c r="N250" s="188" t="s">
        <v>579</v>
      </c>
      <c r="O250" s="188" t="s">
        <v>580</v>
      </c>
      <c r="P250" s="188" t="s">
        <v>581</v>
      </c>
      <c r="Q250" s="189"/>
      <c r="R250" s="189">
        <v>2</v>
      </c>
      <c r="S250" s="189"/>
      <c r="T250" s="189"/>
      <c r="U250" s="190" t="s">
        <v>8695</v>
      </c>
    </row>
    <row r="251" spans="1:21" ht="72">
      <c r="A251" s="60" t="str">
        <f t="shared" si="20"/>
        <v>ignificado que indemnización.</v>
      </c>
      <c r="B251" s="39" t="str">
        <f t="shared" si="21"/>
        <v>243CE</v>
      </c>
      <c r="C251" s="263" t="str">
        <f t="shared" si="22"/>
        <v>O1243</v>
      </c>
      <c r="D251" s="263" t="s">
        <v>7879</v>
      </c>
      <c r="E251" s="263" t="s">
        <v>7878</v>
      </c>
      <c r="F251" s="233" t="s">
        <v>24717</v>
      </c>
      <c r="G251" s="233" t="str">
        <f t="shared" si="23"/>
        <v>243</v>
      </c>
      <c r="H251" s="188">
        <v>243</v>
      </c>
      <c r="I251" s="233" t="str">
        <f t="shared" si="24"/>
        <v>O1</v>
      </c>
      <c r="J251" s="263">
        <v>1</v>
      </c>
      <c r="K251" s="262" t="s">
        <v>8694</v>
      </c>
      <c r="L251" s="262" t="s">
        <v>1388</v>
      </c>
      <c r="M251" s="262" t="s">
        <v>8693</v>
      </c>
      <c r="N251" s="262" t="s">
        <v>8692</v>
      </c>
      <c r="O251" s="262" t="s">
        <v>8691</v>
      </c>
      <c r="P251" s="262" t="s">
        <v>8690</v>
      </c>
      <c r="Q251" s="189"/>
      <c r="R251" s="189">
        <v>4</v>
      </c>
      <c r="S251" s="189"/>
      <c r="T251" s="189"/>
      <c r="U251" s="190" t="s">
        <v>8689</v>
      </c>
    </row>
    <row r="252" spans="1:21" ht="43.2">
      <c r="A252" s="60" t="str">
        <f t="shared" si="20"/>
        <v>ilegalidad de una asociación.</v>
      </c>
      <c r="B252" s="39" t="str">
        <f t="shared" si="21"/>
        <v>244CE</v>
      </c>
      <c r="C252" s="325" t="str">
        <f t="shared" si="22"/>
        <v>O1244</v>
      </c>
      <c r="D252" s="325" t="s">
        <v>7879</v>
      </c>
      <c r="E252" s="325" t="s">
        <v>7878</v>
      </c>
      <c r="F252" s="146" t="s">
        <v>24717</v>
      </c>
      <c r="G252" s="146" t="str">
        <f t="shared" si="23"/>
        <v>244</v>
      </c>
      <c r="H252" s="125">
        <v>244</v>
      </c>
      <c r="I252" s="146" t="str">
        <f t="shared" si="24"/>
        <v>O1</v>
      </c>
      <c r="J252" s="325">
        <v>1</v>
      </c>
      <c r="K252" s="326" t="s">
        <v>8688</v>
      </c>
      <c r="L252" s="326" t="s">
        <v>543</v>
      </c>
      <c r="M252" s="326" t="s">
        <v>8687</v>
      </c>
      <c r="N252" s="326" t="s">
        <v>8684</v>
      </c>
      <c r="O252" s="326" t="s">
        <v>8686</v>
      </c>
      <c r="P252" s="326" t="s">
        <v>8685</v>
      </c>
      <c r="Q252" s="126"/>
      <c r="R252" s="126">
        <v>2</v>
      </c>
      <c r="S252" s="126"/>
      <c r="T252" s="126"/>
      <c r="U252" s="124" t="s">
        <v>8683</v>
      </c>
    </row>
    <row r="253" spans="1:21" ht="43.2">
      <c r="A253" s="60" t="str">
        <f t="shared" si="20"/>
        <v>ilegalidad para asociaciones.</v>
      </c>
      <c r="B253" s="39" t="str">
        <f t="shared" si="21"/>
        <v>245CE</v>
      </c>
      <c r="C253" s="325" t="str">
        <f t="shared" si="22"/>
        <v>O1245</v>
      </c>
      <c r="D253" s="325" t="s">
        <v>7879</v>
      </c>
      <c r="E253" s="325" t="s">
        <v>7878</v>
      </c>
      <c r="F253" s="146" t="s">
        <v>24717</v>
      </c>
      <c r="G253" s="146" t="str">
        <f t="shared" si="23"/>
        <v>245</v>
      </c>
      <c r="H253" s="125">
        <v>245</v>
      </c>
      <c r="I253" s="146" t="str">
        <f t="shared" si="24"/>
        <v>O1</v>
      </c>
      <c r="J253" s="325">
        <v>1</v>
      </c>
      <c r="K253" s="124" t="s">
        <v>1311</v>
      </c>
      <c r="L253" s="125" t="s">
        <v>523</v>
      </c>
      <c r="M253" s="125" t="s">
        <v>1312</v>
      </c>
      <c r="N253" s="125" t="s">
        <v>1313</v>
      </c>
      <c r="O253" s="125" t="s">
        <v>1314</v>
      </c>
      <c r="P253" s="125" t="s">
        <v>1315</v>
      </c>
      <c r="Q253" s="126"/>
      <c r="R253" s="126">
        <v>3</v>
      </c>
      <c r="S253" s="126"/>
      <c r="T253" s="126"/>
      <c r="U253" s="124" t="s">
        <v>8682</v>
      </c>
    </row>
    <row r="254" spans="1:21" ht="100.8">
      <c r="A254" s="60" t="str">
        <f t="shared" si="20"/>
        <v>independencia constitucional.</v>
      </c>
      <c r="B254" s="39" t="str">
        <f t="shared" si="21"/>
        <v>246CE</v>
      </c>
      <c r="C254" s="325" t="str">
        <f t="shared" si="22"/>
        <v>O1246</v>
      </c>
      <c r="D254" s="325" t="s">
        <v>7879</v>
      </c>
      <c r="E254" s="325" t="s">
        <v>7878</v>
      </c>
      <c r="F254" s="146" t="s">
        <v>24717</v>
      </c>
      <c r="G254" s="146" t="str">
        <f t="shared" si="23"/>
        <v>246</v>
      </c>
      <c r="H254" s="125">
        <v>246</v>
      </c>
      <c r="I254" s="146" t="str">
        <f t="shared" si="24"/>
        <v>O1</v>
      </c>
      <c r="J254" s="325">
        <v>1</v>
      </c>
      <c r="K254" s="326" t="s">
        <v>8681</v>
      </c>
      <c r="L254" s="326" t="s">
        <v>544</v>
      </c>
      <c r="M254" s="326" t="s">
        <v>8680</v>
      </c>
      <c r="N254" s="326" t="s">
        <v>8679</v>
      </c>
      <c r="O254" s="326" t="s">
        <v>8677</v>
      </c>
      <c r="P254" s="326" t="s">
        <v>8678</v>
      </c>
      <c r="Q254" s="126"/>
      <c r="R254" s="126">
        <v>3</v>
      </c>
      <c r="S254" s="126"/>
      <c r="T254" s="126"/>
      <c r="U254" s="124" t="s">
        <v>8676</v>
      </c>
    </row>
    <row r="255" spans="1:21" ht="43.2">
      <c r="A255" s="60" t="str">
        <f t="shared" si="20"/>
        <v>inexacto de tipos de reforma.</v>
      </c>
      <c r="B255" s="39" t="str">
        <f t="shared" si="21"/>
        <v>247CE</v>
      </c>
      <c r="C255" s="325" t="str">
        <f t="shared" si="22"/>
        <v>O1247</v>
      </c>
      <c r="D255" s="325" t="s">
        <v>7879</v>
      </c>
      <c r="E255" s="325" t="s">
        <v>7878</v>
      </c>
      <c r="F255" s="146" t="s">
        <v>24717</v>
      </c>
      <c r="G255" s="146" t="str">
        <f t="shared" si="23"/>
        <v>247</v>
      </c>
      <c r="H255" s="125">
        <v>247</v>
      </c>
      <c r="I255" s="146" t="str">
        <f t="shared" si="24"/>
        <v>O1</v>
      </c>
      <c r="J255" s="325">
        <v>1</v>
      </c>
      <c r="K255" s="326" t="s">
        <v>8675</v>
      </c>
      <c r="L255" s="326" t="s">
        <v>543</v>
      </c>
      <c r="M255" s="326" t="s">
        <v>8674</v>
      </c>
      <c r="N255" s="326" t="s">
        <v>8671</v>
      </c>
      <c r="O255" s="326" t="s">
        <v>8673</v>
      </c>
      <c r="P255" s="326" t="s">
        <v>8672</v>
      </c>
      <c r="Q255" s="126"/>
      <c r="R255" s="126">
        <v>2</v>
      </c>
      <c r="S255" s="126"/>
      <c r="T255" s="126"/>
      <c r="U255" s="124" t="s">
        <v>8670</v>
      </c>
    </row>
    <row r="256" spans="1:21" ht="100.8">
      <c r="A256" s="60" t="str">
        <f t="shared" si="20"/>
        <v>io de la economía de mercado.</v>
      </c>
      <c r="B256" s="39" t="str">
        <f t="shared" si="21"/>
        <v>248CE</v>
      </c>
      <c r="C256" s="325" t="str">
        <f t="shared" si="22"/>
        <v>O1248</v>
      </c>
      <c r="D256" s="325" t="s">
        <v>7879</v>
      </c>
      <c r="E256" s="325" t="s">
        <v>7878</v>
      </c>
      <c r="F256" s="146" t="s">
        <v>24717</v>
      </c>
      <c r="G256" s="146" t="str">
        <f t="shared" si="23"/>
        <v>248</v>
      </c>
      <c r="H256" s="125">
        <v>248</v>
      </c>
      <c r="I256" s="146" t="str">
        <f t="shared" si="24"/>
        <v>O1</v>
      </c>
      <c r="J256" s="325">
        <v>1</v>
      </c>
      <c r="K256" s="326" t="s">
        <v>8669</v>
      </c>
      <c r="L256" s="326" t="s">
        <v>8275</v>
      </c>
      <c r="M256" s="326" t="s">
        <v>8668</v>
      </c>
      <c r="N256" s="326" t="s">
        <v>8667</v>
      </c>
      <c r="O256" s="326" t="s">
        <v>8666</v>
      </c>
      <c r="P256" s="326" t="s">
        <v>8665</v>
      </c>
      <c r="Q256" s="126"/>
      <c r="R256" s="126">
        <v>1</v>
      </c>
      <c r="S256" s="126"/>
      <c r="T256" s="126"/>
      <c r="U256" s="124" t="s">
        <v>8664</v>
      </c>
    </row>
    <row r="257" spans="1:21" ht="43.2">
      <c r="A257" s="60" t="str">
        <f t="shared" si="20"/>
        <v>ión de asociaciones ilegales.</v>
      </c>
      <c r="B257" s="39" t="str">
        <f t="shared" si="21"/>
        <v>249CE</v>
      </c>
      <c r="C257" s="325" t="str">
        <f t="shared" si="22"/>
        <v>O1249</v>
      </c>
      <c r="D257" s="325" t="s">
        <v>7879</v>
      </c>
      <c r="E257" s="325" t="s">
        <v>7878</v>
      </c>
      <c r="F257" s="146" t="s">
        <v>24717</v>
      </c>
      <c r="G257" s="146" t="str">
        <f t="shared" si="23"/>
        <v>249</v>
      </c>
      <c r="H257" s="125">
        <v>249</v>
      </c>
      <c r="I257" s="146" t="str">
        <f t="shared" si="24"/>
        <v>O1</v>
      </c>
      <c r="J257" s="325">
        <v>1</v>
      </c>
      <c r="K257" s="326" t="s">
        <v>8663</v>
      </c>
      <c r="L257" s="326" t="s">
        <v>544</v>
      </c>
      <c r="M257" s="326" t="s">
        <v>8662</v>
      </c>
      <c r="N257" s="326" t="s">
        <v>8661</v>
      </c>
      <c r="O257" s="326" t="s">
        <v>8659</v>
      </c>
      <c r="P257" s="326" t="s">
        <v>8660</v>
      </c>
      <c r="Q257" s="126"/>
      <c r="R257" s="126">
        <v>3</v>
      </c>
      <c r="S257" s="126"/>
      <c r="T257" s="126"/>
      <c r="U257" s="124" t="s">
        <v>8658</v>
      </c>
    </row>
    <row r="258" spans="1:21" ht="43.2">
      <c r="A258" s="60" t="str">
        <f t="shared" ref="A258:A321" si="25">RIGHT(U258,29)</f>
        <v>ión. La opción correcta es C.</v>
      </c>
      <c r="B258" s="39" t="str">
        <f t="shared" ref="B258:B321" si="26">H258&amp;F258</f>
        <v>250CE</v>
      </c>
      <c r="C258" s="325" t="str">
        <f t="shared" ref="C258:C321" si="27">I258&amp;G258</f>
        <v>O1250</v>
      </c>
      <c r="D258" s="325" t="s">
        <v>7879</v>
      </c>
      <c r="E258" s="325" t="s">
        <v>7878</v>
      </c>
      <c r="F258" s="146" t="s">
        <v>24717</v>
      </c>
      <c r="G258" s="146" t="str">
        <f t="shared" ref="G258:G321" si="28">IF(H258&lt;9,"OO",IF(H258&lt;99,"O",""))&amp;H258</f>
        <v>250</v>
      </c>
      <c r="H258" s="125">
        <v>250</v>
      </c>
      <c r="I258" s="146" t="str">
        <f t="shared" ref="I258:I321" si="29">IF(J258&lt;9,"O","")&amp;J258</f>
        <v>O1</v>
      </c>
      <c r="J258" s="325">
        <v>1</v>
      </c>
      <c r="K258" s="326" t="s">
        <v>8657</v>
      </c>
      <c r="L258" s="326" t="s">
        <v>544</v>
      </c>
      <c r="M258" s="326" t="s">
        <v>8656</v>
      </c>
      <c r="N258" s="326" t="s">
        <v>8655</v>
      </c>
      <c r="O258" s="326" t="s">
        <v>8653</v>
      </c>
      <c r="P258" s="326" t="s">
        <v>8654</v>
      </c>
      <c r="Q258" s="126"/>
      <c r="R258" s="126">
        <v>3</v>
      </c>
      <c r="S258" s="126"/>
      <c r="T258" s="126"/>
      <c r="U258" s="124" t="s">
        <v>8652</v>
      </c>
    </row>
    <row r="259" spans="1:21" ht="28.8">
      <c r="A259" s="60" t="str">
        <f t="shared" si="25"/>
        <v>ión. La opción correcta es C.</v>
      </c>
      <c r="B259" s="39" t="str">
        <f t="shared" si="26"/>
        <v>251CE</v>
      </c>
      <c r="C259" s="325" t="str">
        <f t="shared" si="27"/>
        <v>O1251</v>
      </c>
      <c r="D259" s="325" t="s">
        <v>7879</v>
      </c>
      <c r="E259" s="325" t="s">
        <v>7878</v>
      </c>
      <c r="F259" s="146" t="s">
        <v>24717</v>
      </c>
      <c r="G259" s="146" t="str">
        <f t="shared" si="28"/>
        <v>251</v>
      </c>
      <c r="H259" s="125">
        <v>251</v>
      </c>
      <c r="I259" s="146" t="str">
        <f t="shared" si="29"/>
        <v>O1</v>
      </c>
      <c r="J259" s="325">
        <v>1</v>
      </c>
      <c r="K259" s="326" t="s">
        <v>8651</v>
      </c>
      <c r="L259" s="326" t="s">
        <v>544</v>
      </c>
      <c r="M259" s="326" t="s">
        <v>8650</v>
      </c>
      <c r="N259" s="326" t="s">
        <v>7953</v>
      </c>
      <c r="O259" s="326" t="s">
        <v>8648</v>
      </c>
      <c r="P259" s="326" t="s">
        <v>8649</v>
      </c>
      <c r="Q259" s="126"/>
      <c r="R259" s="126">
        <v>3</v>
      </c>
      <c r="S259" s="126"/>
      <c r="T259" s="126"/>
      <c r="U259" s="124" t="s">
        <v>8647</v>
      </c>
    </row>
    <row r="260" spans="1:21" ht="72">
      <c r="A260" s="60" t="str">
        <f t="shared" si="25"/>
        <v>ipios que se buscan promover.</v>
      </c>
      <c r="B260" s="39" t="str">
        <f t="shared" si="26"/>
        <v>252CE</v>
      </c>
      <c r="C260" s="325" t="str">
        <f t="shared" si="27"/>
        <v>O1252</v>
      </c>
      <c r="D260" s="325" t="s">
        <v>7879</v>
      </c>
      <c r="E260" s="325" t="s">
        <v>7878</v>
      </c>
      <c r="F260" s="146" t="s">
        <v>24717</v>
      </c>
      <c r="G260" s="146" t="str">
        <f t="shared" si="28"/>
        <v>252</v>
      </c>
      <c r="H260" s="125">
        <v>252</v>
      </c>
      <c r="I260" s="146" t="str">
        <f t="shared" si="29"/>
        <v>O1</v>
      </c>
      <c r="J260" s="325">
        <v>1</v>
      </c>
      <c r="K260" s="124" t="s">
        <v>257</v>
      </c>
      <c r="L260" s="125" t="s">
        <v>523</v>
      </c>
      <c r="M260" s="125" t="s">
        <v>258</v>
      </c>
      <c r="N260" s="125" t="s">
        <v>259</v>
      </c>
      <c r="O260" s="125" t="s">
        <v>260</v>
      </c>
      <c r="P260" s="125" t="s">
        <v>261</v>
      </c>
      <c r="Q260" s="126"/>
      <c r="R260" s="126">
        <v>3</v>
      </c>
      <c r="S260" s="126"/>
      <c r="T260" s="126"/>
      <c r="U260" s="124" t="s">
        <v>8646</v>
      </c>
    </row>
    <row r="261" spans="1:21" ht="57.6">
      <c r="A261" s="60" t="str">
        <f t="shared" si="25"/>
        <v>istintos de los aquí citados.</v>
      </c>
      <c r="B261" s="39" t="str">
        <f t="shared" si="26"/>
        <v>253CE</v>
      </c>
      <c r="C261" s="325" t="str">
        <f t="shared" si="27"/>
        <v>O1253</v>
      </c>
      <c r="D261" s="325" t="s">
        <v>7879</v>
      </c>
      <c r="E261" s="325" t="s">
        <v>7878</v>
      </c>
      <c r="F261" s="146" t="s">
        <v>24717</v>
      </c>
      <c r="G261" s="146" t="str">
        <f t="shared" si="28"/>
        <v>253</v>
      </c>
      <c r="H261" s="125">
        <v>253</v>
      </c>
      <c r="I261" s="146" t="str">
        <f t="shared" si="29"/>
        <v>O1</v>
      </c>
      <c r="J261" s="325">
        <v>1</v>
      </c>
      <c r="K261" s="124" t="s">
        <v>311</v>
      </c>
      <c r="L261" s="125" t="s">
        <v>524</v>
      </c>
      <c r="M261" s="125" t="s">
        <v>344</v>
      </c>
      <c r="N261" s="125" t="s">
        <v>345</v>
      </c>
      <c r="O261" s="125" t="s">
        <v>346</v>
      </c>
      <c r="P261" s="125" t="s">
        <v>347</v>
      </c>
      <c r="Q261" s="126"/>
      <c r="R261" s="126">
        <v>2</v>
      </c>
      <c r="S261" s="126"/>
      <c r="T261" s="126"/>
      <c r="U261" s="124" t="s">
        <v>8645</v>
      </c>
    </row>
    <row r="262" spans="1:21" ht="100.8">
      <c r="A262" s="60" t="str">
        <f t="shared" si="25"/>
        <v>italizado en la Constitución.</v>
      </c>
      <c r="B262" s="39" t="str">
        <f t="shared" si="26"/>
        <v>254CE</v>
      </c>
      <c r="C262" s="325" t="str">
        <f t="shared" si="27"/>
        <v>O1254</v>
      </c>
      <c r="D262" s="325" t="s">
        <v>7879</v>
      </c>
      <c r="E262" s="325" t="s">
        <v>7878</v>
      </c>
      <c r="F262" s="146" t="s">
        <v>24717</v>
      </c>
      <c r="G262" s="146" t="str">
        <f t="shared" si="28"/>
        <v>254</v>
      </c>
      <c r="H262" s="125">
        <v>254</v>
      </c>
      <c r="I262" s="146" t="str">
        <f t="shared" si="29"/>
        <v>O1</v>
      </c>
      <c r="J262" s="325">
        <v>1</v>
      </c>
      <c r="K262" s="326" t="s">
        <v>8644</v>
      </c>
      <c r="L262" s="326" t="s">
        <v>1389</v>
      </c>
      <c r="M262" s="326" t="s">
        <v>8640</v>
      </c>
      <c r="N262" s="326" t="s">
        <v>8643</v>
      </c>
      <c r="O262" s="326" t="s">
        <v>8642</v>
      </c>
      <c r="P262" s="326" t="s">
        <v>8641</v>
      </c>
      <c r="Q262" s="126"/>
      <c r="R262" s="126">
        <v>1</v>
      </c>
      <c r="S262" s="126"/>
      <c r="T262" s="126"/>
      <c r="U262" s="124" t="s">
        <v>8639</v>
      </c>
    </row>
    <row r="263" spans="1:21" ht="115.2">
      <c r="A263" s="60" t="str">
        <f t="shared" si="25"/>
        <v>ivel de formalidad normativa.</v>
      </c>
      <c r="B263" s="39" t="str">
        <f t="shared" si="26"/>
        <v>255CE</v>
      </c>
      <c r="C263" s="325" t="str">
        <f t="shared" si="27"/>
        <v>O1255</v>
      </c>
      <c r="D263" s="325" t="s">
        <v>7879</v>
      </c>
      <c r="E263" s="325" t="s">
        <v>7878</v>
      </c>
      <c r="F263" s="146" t="s">
        <v>24717</v>
      </c>
      <c r="G263" s="146" t="str">
        <f t="shared" si="28"/>
        <v>255</v>
      </c>
      <c r="H263" s="125">
        <v>255</v>
      </c>
      <c r="I263" s="146" t="str">
        <f t="shared" si="29"/>
        <v>O1</v>
      </c>
      <c r="J263" s="325">
        <v>1</v>
      </c>
      <c r="K263" s="124" t="s">
        <v>3</v>
      </c>
      <c r="L263" s="125" t="s">
        <v>523</v>
      </c>
      <c r="M263" s="125" t="s">
        <v>22</v>
      </c>
      <c r="N263" s="125" t="s">
        <v>23</v>
      </c>
      <c r="O263" s="125" t="s">
        <v>24</v>
      </c>
      <c r="P263" s="125" t="s">
        <v>25</v>
      </c>
      <c r="Q263" s="126"/>
      <c r="R263" s="126">
        <v>3</v>
      </c>
      <c r="S263" s="126"/>
      <c r="T263" s="126"/>
      <c r="U263" s="124" t="s">
        <v>8638</v>
      </c>
    </row>
    <row r="264" spans="1:21" ht="86.4">
      <c r="A264" s="60" t="str">
        <f t="shared" si="25"/>
        <v>jo las condiciones indicadas.</v>
      </c>
      <c r="B264" s="39" t="str">
        <f t="shared" si="26"/>
        <v>256CE</v>
      </c>
      <c r="C264" s="325" t="str">
        <f t="shared" si="27"/>
        <v>O1256</v>
      </c>
      <c r="D264" s="325" t="s">
        <v>7879</v>
      </c>
      <c r="E264" s="325" t="s">
        <v>7878</v>
      </c>
      <c r="F264" s="146" t="s">
        <v>24717</v>
      </c>
      <c r="G264" s="146" t="str">
        <f t="shared" si="28"/>
        <v>256</v>
      </c>
      <c r="H264" s="125">
        <v>256</v>
      </c>
      <c r="I264" s="146" t="str">
        <f t="shared" si="29"/>
        <v>O1</v>
      </c>
      <c r="J264" s="325">
        <v>1</v>
      </c>
      <c r="K264" s="124" t="s">
        <v>8</v>
      </c>
      <c r="L264" s="125" t="s">
        <v>524</v>
      </c>
      <c r="M264" s="125" t="s">
        <v>34</v>
      </c>
      <c r="N264" s="125" t="s">
        <v>35</v>
      </c>
      <c r="O264" s="125" t="s">
        <v>36</v>
      </c>
      <c r="P264" s="125" t="s">
        <v>37</v>
      </c>
      <c r="Q264" s="126"/>
      <c r="R264" s="126">
        <v>2</v>
      </c>
      <c r="S264" s="126"/>
      <c r="T264" s="126"/>
      <c r="U264" s="124" t="s">
        <v>8637</v>
      </c>
    </row>
    <row r="265" spans="1:21" ht="57.6">
      <c r="A265" s="60" t="str">
        <f t="shared" si="25"/>
        <v>judicial sin límite de horas.</v>
      </c>
      <c r="B265" s="39" t="str">
        <f t="shared" si="26"/>
        <v>257CE</v>
      </c>
      <c r="C265" s="325" t="str">
        <f t="shared" si="27"/>
        <v>O1257</v>
      </c>
      <c r="D265" s="325" t="s">
        <v>7879</v>
      </c>
      <c r="E265" s="325" t="s">
        <v>7878</v>
      </c>
      <c r="F265" s="146" t="s">
        <v>24717</v>
      </c>
      <c r="G265" s="146" t="str">
        <f t="shared" si="28"/>
        <v>257</v>
      </c>
      <c r="H265" s="125">
        <v>257</v>
      </c>
      <c r="I265" s="146" t="str">
        <f t="shared" si="29"/>
        <v>O1</v>
      </c>
      <c r="J265" s="325">
        <v>1</v>
      </c>
      <c r="K265" s="124" t="s">
        <v>14</v>
      </c>
      <c r="L265" s="125" t="s">
        <v>524</v>
      </c>
      <c r="M265" s="125" t="s">
        <v>51</v>
      </c>
      <c r="N265" s="125" t="s">
        <v>52</v>
      </c>
      <c r="O265" s="125" t="s">
        <v>53</v>
      </c>
      <c r="P265" s="125" t="s">
        <v>54</v>
      </c>
      <c r="Q265" s="126"/>
      <c r="R265" s="126">
        <v>2</v>
      </c>
      <c r="S265" s="126"/>
      <c r="T265" s="126"/>
      <c r="U265" s="124" t="s">
        <v>8636</v>
      </c>
    </row>
    <row r="266" spans="1:21" ht="28.8">
      <c r="A266" s="60" t="str">
        <f t="shared" si="25"/>
        <v>l contenido de este artículo.</v>
      </c>
      <c r="B266" s="39" t="str">
        <f t="shared" si="26"/>
        <v>258CE</v>
      </c>
      <c r="C266" s="325" t="str">
        <f t="shared" si="27"/>
        <v>O1258</v>
      </c>
      <c r="D266" s="325" t="s">
        <v>7879</v>
      </c>
      <c r="E266" s="325" t="s">
        <v>7878</v>
      </c>
      <c r="F266" s="146" t="s">
        <v>24717</v>
      </c>
      <c r="G266" s="146" t="str">
        <f t="shared" si="28"/>
        <v>258</v>
      </c>
      <c r="H266" s="125">
        <v>258</v>
      </c>
      <c r="I266" s="146" t="str">
        <f t="shared" si="29"/>
        <v>O1</v>
      </c>
      <c r="J266" s="325">
        <v>1</v>
      </c>
      <c r="K266" s="326" t="s">
        <v>8635</v>
      </c>
      <c r="L266" s="326" t="s">
        <v>543</v>
      </c>
      <c r="M266" s="326" t="s">
        <v>8634</v>
      </c>
      <c r="N266" s="326" t="s">
        <v>8631</v>
      </c>
      <c r="O266" s="326" t="s">
        <v>8633</v>
      </c>
      <c r="P266" s="326" t="s">
        <v>8632</v>
      </c>
      <c r="Q266" s="126"/>
      <c r="R266" s="126">
        <v>2</v>
      </c>
      <c r="S266" s="126"/>
      <c r="T266" s="126"/>
      <c r="U266" s="124" t="s">
        <v>8630</v>
      </c>
    </row>
    <row r="267" spans="1:21" ht="43.2">
      <c r="A267" s="60" t="str">
        <f t="shared" si="25"/>
        <v>l indicado para este derecho.</v>
      </c>
      <c r="B267" s="39" t="str">
        <f t="shared" si="26"/>
        <v>259CE</v>
      </c>
      <c r="C267" s="325" t="str">
        <f t="shared" si="27"/>
        <v>O1259</v>
      </c>
      <c r="D267" s="325" t="s">
        <v>7879</v>
      </c>
      <c r="E267" s="325" t="s">
        <v>7878</v>
      </c>
      <c r="F267" s="146" t="s">
        <v>24717</v>
      </c>
      <c r="G267" s="146" t="str">
        <f t="shared" si="28"/>
        <v>259</v>
      </c>
      <c r="H267" s="125">
        <v>259</v>
      </c>
      <c r="I267" s="146" t="str">
        <f t="shared" si="29"/>
        <v>O1</v>
      </c>
      <c r="J267" s="325">
        <v>1</v>
      </c>
      <c r="K267" s="124" t="s">
        <v>307</v>
      </c>
      <c r="L267" s="125" t="s">
        <v>524</v>
      </c>
      <c r="M267" s="125">
        <v>50</v>
      </c>
      <c r="N267" s="125">
        <v>51</v>
      </c>
      <c r="O267" s="125">
        <v>52</v>
      </c>
      <c r="P267" s="125">
        <v>53</v>
      </c>
      <c r="Q267" s="126"/>
      <c r="R267" s="126">
        <v>2</v>
      </c>
      <c r="S267" s="126"/>
      <c r="T267" s="126"/>
      <c r="U267" s="124" t="s">
        <v>8629</v>
      </c>
    </row>
    <row r="268" spans="1:21" ht="28.8">
      <c r="A268" s="60" t="str">
        <f t="shared" si="25"/>
        <v>l número exacto de artículos.</v>
      </c>
      <c r="B268" s="39" t="str">
        <f t="shared" si="26"/>
        <v>260CE</v>
      </c>
      <c r="C268" s="325" t="str">
        <f t="shared" si="27"/>
        <v>O1260</v>
      </c>
      <c r="D268" s="325" t="s">
        <v>7879</v>
      </c>
      <c r="E268" s="325" t="s">
        <v>7878</v>
      </c>
      <c r="F268" s="146" t="s">
        <v>24717</v>
      </c>
      <c r="G268" s="146" t="str">
        <f t="shared" si="28"/>
        <v>260</v>
      </c>
      <c r="H268" s="125">
        <v>260</v>
      </c>
      <c r="I268" s="146" t="str">
        <f t="shared" si="29"/>
        <v>O1</v>
      </c>
      <c r="J268" s="325">
        <v>1</v>
      </c>
      <c r="K268" s="124" t="s">
        <v>114</v>
      </c>
      <c r="L268" s="125" t="s">
        <v>523</v>
      </c>
      <c r="M268" s="125">
        <v>167</v>
      </c>
      <c r="N268" s="125">
        <v>168</v>
      </c>
      <c r="O268" s="125">
        <v>169</v>
      </c>
      <c r="P268" s="125">
        <v>170</v>
      </c>
      <c r="Q268" s="126"/>
      <c r="R268" s="126">
        <v>3</v>
      </c>
      <c r="S268" s="126"/>
      <c r="T268" s="126"/>
      <c r="U268" s="124" t="s">
        <v>8628</v>
      </c>
    </row>
    <row r="269" spans="1:21" ht="28.8">
      <c r="A269" s="60" t="str">
        <f t="shared" si="25"/>
        <v>l número exacto de artículos.</v>
      </c>
      <c r="B269" s="39" t="str">
        <f t="shared" si="26"/>
        <v>261CE</v>
      </c>
      <c r="C269" s="325" t="str">
        <f t="shared" si="27"/>
        <v>O1261</v>
      </c>
      <c r="D269" s="325" t="s">
        <v>7879</v>
      </c>
      <c r="E269" s="325" t="s">
        <v>7878</v>
      </c>
      <c r="F269" s="146" t="s">
        <v>24717</v>
      </c>
      <c r="G269" s="146" t="str">
        <f t="shared" si="28"/>
        <v>261</v>
      </c>
      <c r="H269" s="125">
        <v>261</v>
      </c>
      <c r="I269" s="146" t="str">
        <f t="shared" si="29"/>
        <v>O1</v>
      </c>
      <c r="J269" s="325">
        <v>1</v>
      </c>
      <c r="K269" s="326" t="s">
        <v>8627</v>
      </c>
      <c r="L269" s="326" t="s">
        <v>543</v>
      </c>
      <c r="M269" s="326" t="s">
        <v>8626</v>
      </c>
      <c r="N269" s="326" t="s">
        <v>8623</v>
      </c>
      <c r="O269" s="326" t="s">
        <v>8625</v>
      </c>
      <c r="P269" s="326" t="s">
        <v>8624</v>
      </c>
      <c r="Q269" s="126"/>
      <c r="R269" s="126">
        <v>2</v>
      </c>
      <c r="S269" s="126"/>
      <c r="T269" s="126"/>
      <c r="U269" s="124" t="s">
        <v>8622</v>
      </c>
    </row>
    <row r="270" spans="1:21" ht="57.6">
      <c r="A270" s="60" t="str">
        <f t="shared" si="25"/>
        <v>l objetivo de la inscripción.</v>
      </c>
      <c r="B270" s="39" t="str">
        <f t="shared" si="26"/>
        <v>262CE</v>
      </c>
      <c r="C270" s="325" t="str">
        <f t="shared" si="27"/>
        <v>O1262</v>
      </c>
      <c r="D270" s="325" t="s">
        <v>7879</v>
      </c>
      <c r="E270" s="325" t="s">
        <v>7878</v>
      </c>
      <c r="F270" s="146" t="s">
        <v>24717</v>
      </c>
      <c r="G270" s="146" t="str">
        <f t="shared" si="28"/>
        <v>262</v>
      </c>
      <c r="H270" s="125">
        <v>262</v>
      </c>
      <c r="I270" s="146" t="str">
        <f t="shared" si="29"/>
        <v>O1</v>
      </c>
      <c r="J270" s="325">
        <v>1</v>
      </c>
      <c r="K270" s="326" t="s">
        <v>8621</v>
      </c>
      <c r="L270" s="326" t="s">
        <v>1388</v>
      </c>
      <c r="M270" s="326" t="s">
        <v>7953</v>
      </c>
      <c r="N270" s="326" t="s">
        <v>8620</v>
      </c>
      <c r="O270" s="326" t="s">
        <v>8619</v>
      </c>
      <c r="P270" s="326" t="s">
        <v>8618</v>
      </c>
      <c r="Q270" s="126"/>
      <c r="R270" s="126">
        <v>4</v>
      </c>
      <c r="S270" s="126"/>
      <c r="T270" s="126"/>
      <c r="U270" s="124" t="s">
        <v>8617</v>
      </c>
    </row>
    <row r="271" spans="1:21" ht="43.2">
      <c r="A271" s="60" t="str">
        <f t="shared" si="25"/>
        <v>l tipo de normativa adecuada.</v>
      </c>
      <c r="B271" s="39" t="str">
        <f t="shared" si="26"/>
        <v>263CE</v>
      </c>
      <c r="C271" s="325" t="str">
        <f t="shared" si="27"/>
        <v>O1263</v>
      </c>
      <c r="D271" s="325" t="s">
        <v>7879</v>
      </c>
      <c r="E271" s="325" t="s">
        <v>7878</v>
      </c>
      <c r="F271" s="146" t="s">
        <v>24717</v>
      </c>
      <c r="G271" s="146" t="str">
        <f t="shared" si="28"/>
        <v>263</v>
      </c>
      <c r="H271" s="125">
        <v>263</v>
      </c>
      <c r="I271" s="146" t="str">
        <f t="shared" si="29"/>
        <v>O1</v>
      </c>
      <c r="J271" s="325">
        <v>1</v>
      </c>
      <c r="K271" s="124" t="s">
        <v>1135</v>
      </c>
      <c r="L271" s="125" t="s">
        <v>522</v>
      </c>
      <c r="M271" s="125" t="s">
        <v>1136</v>
      </c>
      <c r="N271" s="125" t="s">
        <v>1137</v>
      </c>
      <c r="O271" s="125" t="s">
        <v>1138</v>
      </c>
      <c r="P271" s="125" t="s">
        <v>1139</v>
      </c>
      <c r="Q271" s="126"/>
      <c r="R271" s="126">
        <v>4</v>
      </c>
      <c r="S271" s="126"/>
      <c r="T271" s="126"/>
      <c r="U271" s="124" t="s">
        <v>8616</v>
      </c>
    </row>
    <row r="272" spans="1:21" ht="43.2">
      <c r="A272" s="60" t="str">
        <f t="shared" si="25"/>
        <v>la estructura constitucional.</v>
      </c>
      <c r="B272" s="39" t="str">
        <f t="shared" si="26"/>
        <v>264CE</v>
      </c>
      <c r="C272" s="325" t="str">
        <f t="shared" si="27"/>
        <v>O1264</v>
      </c>
      <c r="D272" s="325" t="s">
        <v>7879</v>
      </c>
      <c r="E272" s="325" t="s">
        <v>7878</v>
      </c>
      <c r="F272" s="146" t="s">
        <v>24717</v>
      </c>
      <c r="G272" s="146" t="str">
        <f t="shared" si="28"/>
        <v>264</v>
      </c>
      <c r="H272" s="125">
        <v>264</v>
      </c>
      <c r="I272" s="146" t="str">
        <f t="shared" si="29"/>
        <v>O1</v>
      </c>
      <c r="J272" s="325">
        <v>1</v>
      </c>
      <c r="K272" s="326" t="s">
        <v>8615</v>
      </c>
      <c r="L272" s="326" t="s">
        <v>1388</v>
      </c>
      <c r="M272" s="326" t="s">
        <v>8614</v>
      </c>
      <c r="N272" s="326" t="s">
        <v>8613</v>
      </c>
      <c r="O272" s="326" t="s">
        <v>8612</v>
      </c>
      <c r="P272" s="326" t="s">
        <v>8611</v>
      </c>
      <c r="Q272" s="126"/>
      <c r="R272" s="126">
        <v>4</v>
      </c>
      <c r="S272" s="126"/>
      <c r="T272" s="126"/>
      <c r="U272" s="124" t="s">
        <v>8610</v>
      </c>
    </row>
    <row r="273" spans="1:21" ht="43.2">
      <c r="A273" s="60" t="str">
        <f t="shared" si="25"/>
        <v>la fecha de entrada en vigor.</v>
      </c>
      <c r="B273" s="39" t="str">
        <f t="shared" si="26"/>
        <v>265CE</v>
      </c>
      <c r="C273" s="325" t="str">
        <f t="shared" si="27"/>
        <v>O1265</v>
      </c>
      <c r="D273" s="325" t="s">
        <v>7879</v>
      </c>
      <c r="E273" s="325" t="s">
        <v>7878</v>
      </c>
      <c r="F273" s="146" t="s">
        <v>24717</v>
      </c>
      <c r="G273" s="146" t="str">
        <f t="shared" si="28"/>
        <v>265</v>
      </c>
      <c r="H273" s="125">
        <v>265</v>
      </c>
      <c r="I273" s="146" t="str">
        <f t="shared" si="29"/>
        <v>O1</v>
      </c>
      <c r="J273" s="325">
        <v>1</v>
      </c>
      <c r="K273" s="326" t="s">
        <v>8609</v>
      </c>
      <c r="L273" s="326" t="s">
        <v>543</v>
      </c>
      <c r="M273" s="326" t="s">
        <v>8608</v>
      </c>
      <c r="N273" s="326" t="s">
        <v>8163</v>
      </c>
      <c r="O273" s="326" t="s">
        <v>8607</v>
      </c>
      <c r="P273" s="326" t="s">
        <v>8162</v>
      </c>
      <c r="Q273" s="126"/>
      <c r="R273" s="126">
        <v>2</v>
      </c>
      <c r="S273" s="126"/>
      <c r="T273" s="126"/>
      <c r="U273" s="124" t="s">
        <v>8606</v>
      </c>
    </row>
    <row r="274" spans="1:21" ht="43.2">
      <c r="A274" s="60" t="str">
        <f t="shared" si="25"/>
        <v>lacionados con este artículo.</v>
      </c>
      <c r="B274" s="39" t="str">
        <f t="shared" si="26"/>
        <v>266CE</v>
      </c>
      <c r="C274" s="325" t="str">
        <f t="shared" si="27"/>
        <v>O1266</v>
      </c>
      <c r="D274" s="325" t="s">
        <v>7879</v>
      </c>
      <c r="E274" s="325" t="s">
        <v>7878</v>
      </c>
      <c r="F274" s="146" t="s">
        <v>24717</v>
      </c>
      <c r="G274" s="146" t="str">
        <f t="shared" si="28"/>
        <v>266</v>
      </c>
      <c r="H274" s="125">
        <v>266</v>
      </c>
      <c r="I274" s="146" t="str">
        <f t="shared" si="29"/>
        <v>O1</v>
      </c>
      <c r="J274" s="325">
        <v>1</v>
      </c>
      <c r="K274" s="124" t="s">
        <v>151</v>
      </c>
      <c r="L274" s="125" t="s">
        <v>522</v>
      </c>
      <c r="M274" s="125" t="s">
        <v>152</v>
      </c>
      <c r="N274" s="125" t="s">
        <v>153</v>
      </c>
      <c r="O274" s="125" t="s">
        <v>154</v>
      </c>
      <c r="P274" s="125" t="s">
        <v>155</v>
      </c>
      <c r="Q274" s="126"/>
      <c r="R274" s="126">
        <v>4</v>
      </c>
      <c r="S274" s="126"/>
      <c r="T274" s="126"/>
      <c r="U274" s="124" t="s">
        <v>8605</v>
      </c>
    </row>
    <row r="275" spans="1:21" ht="43.2">
      <c r="A275" s="60" t="str">
        <f t="shared" si="25"/>
        <v>lejan el proceso establecido.</v>
      </c>
      <c r="B275" s="39" t="str">
        <f t="shared" si="26"/>
        <v>267CE</v>
      </c>
      <c r="C275" s="325" t="str">
        <f t="shared" si="27"/>
        <v>O1267</v>
      </c>
      <c r="D275" s="325" t="s">
        <v>7879</v>
      </c>
      <c r="E275" s="325" t="s">
        <v>7878</v>
      </c>
      <c r="F275" s="146" t="s">
        <v>24717</v>
      </c>
      <c r="G275" s="146" t="str">
        <f t="shared" si="28"/>
        <v>267</v>
      </c>
      <c r="H275" s="125">
        <v>267</v>
      </c>
      <c r="I275" s="146" t="str">
        <f t="shared" si="29"/>
        <v>O1</v>
      </c>
      <c r="J275" s="325">
        <v>1</v>
      </c>
      <c r="K275" s="124" t="s">
        <v>3318</v>
      </c>
      <c r="L275" s="125" t="s">
        <v>544</v>
      </c>
      <c r="M275" s="125" t="s">
        <v>3319</v>
      </c>
      <c r="N275" s="125" t="s">
        <v>3320</v>
      </c>
      <c r="O275" s="125" t="s">
        <v>3321</v>
      </c>
      <c r="P275" s="125" t="s">
        <v>3322</v>
      </c>
      <c r="Q275" s="126"/>
      <c r="R275" s="126">
        <v>3</v>
      </c>
      <c r="S275" s="126"/>
      <c r="T275" s="126"/>
      <c r="U275" s="124" t="s">
        <v>8604</v>
      </c>
    </row>
    <row r="276" spans="1:21" ht="43.2">
      <c r="A276" s="60" t="str">
        <f t="shared" si="25"/>
        <v>les. La opción correcta es C.</v>
      </c>
      <c r="B276" s="39" t="str">
        <f t="shared" si="26"/>
        <v>268CE</v>
      </c>
      <c r="C276" s="325" t="str">
        <f t="shared" si="27"/>
        <v>O1268</v>
      </c>
      <c r="D276" s="325" t="s">
        <v>7879</v>
      </c>
      <c r="E276" s="325" t="s">
        <v>7878</v>
      </c>
      <c r="F276" s="146" t="s">
        <v>24717</v>
      </c>
      <c r="G276" s="146" t="str">
        <f t="shared" si="28"/>
        <v>268</v>
      </c>
      <c r="H276" s="125">
        <v>268</v>
      </c>
      <c r="I276" s="146" t="str">
        <f t="shared" si="29"/>
        <v>O1</v>
      </c>
      <c r="J276" s="325">
        <v>1</v>
      </c>
      <c r="K276" s="326" t="s">
        <v>8603</v>
      </c>
      <c r="L276" s="326" t="s">
        <v>544</v>
      </c>
      <c r="M276" s="326" t="s">
        <v>8602</v>
      </c>
      <c r="N276" s="326" t="s">
        <v>8601</v>
      </c>
      <c r="O276" s="326" t="s">
        <v>8599</v>
      </c>
      <c r="P276" s="326" t="s">
        <v>8600</v>
      </c>
      <c r="Q276" s="126"/>
      <c r="R276" s="126">
        <v>3</v>
      </c>
      <c r="S276" s="126"/>
      <c r="T276" s="126"/>
      <c r="U276" s="124" t="s">
        <v>8598</v>
      </c>
    </row>
    <row r="277" spans="1:21" ht="57.6">
      <c r="A277" s="60" t="str">
        <f t="shared" si="25"/>
        <v>lir fines de interés general.</v>
      </c>
      <c r="B277" s="39" t="str">
        <f t="shared" si="26"/>
        <v>269CE</v>
      </c>
      <c r="C277" s="325" t="str">
        <f t="shared" si="27"/>
        <v>O1269</v>
      </c>
      <c r="D277" s="325" t="s">
        <v>7879</v>
      </c>
      <c r="E277" s="325" t="s">
        <v>7878</v>
      </c>
      <c r="F277" s="146" t="s">
        <v>24717</v>
      </c>
      <c r="G277" s="146" t="str">
        <f t="shared" si="28"/>
        <v>269</v>
      </c>
      <c r="H277" s="125">
        <v>269</v>
      </c>
      <c r="I277" s="146" t="str">
        <f t="shared" si="29"/>
        <v>O1</v>
      </c>
      <c r="J277" s="325">
        <v>1</v>
      </c>
      <c r="K277" s="124" t="s">
        <v>8597</v>
      </c>
      <c r="L277" s="125" t="s">
        <v>523</v>
      </c>
      <c r="M277" s="125" t="s">
        <v>8596</v>
      </c>
      <c r="N277" s="125" t="s">
        <v>8595</v>
      </c>
      <c r="O277" s="125" t="s">
        <v>8593</v>
      </c>
      <c r="P277" s="125" t="s">
        <v>8594</v>
      </c>
      <c r="Q277" s="126"/>
      <c r="R277" s="126">
        <v>3</v>
      </c>
      <c r="S277" s="126"/>
      <c r="T277" s="126"/>
      <c r="U277" s="124" t="s">
        <v>8592</v>
      </c>
    </row>
    <row r="278" spans="1:21" ht="43.2">
      <c r="A278" s="60" t="str">
        <f t="shared" si="25"/>
        <v>lizó la promulgación oficial.</v>
      </c>
      <c r="B278" s="39" t="str">
        <f t="shared" si="26"/>
        <v>270CE</v>
      </c>
      <c r="C278" s="325" t="str">
        <f t="shared" si="27"/>
        <v>O1270</v>
      </c>
      <c r="D278" s="325" t="s">
        <v>7879</v>
      </c>
      <c r="E278" s="325" t="s">
        <v>7878</v>
      </c>
      <c r="F278" s="146" t="s">
        <v>24717</v>
      </c>
      <c r="G278" s="146" t="str">
        <f t="shared" si="28"/>
        <v>270</v>
      </c>
      <c r="H278" s="125">
        <v>270</v>
      </c>
      <c r="I278" s="146" t="str">
        <f t="shared" si="29"/>
        <v>O1</v>
      </c>
      <c r="J278" s="325">
        <v>1</v>
      </c>
      <c r="K278" s="124" t="s">
        <v>96</v>
      </c>
      <c r="L278" s="125" t="s">
        <v>523</v>
      </c>
      <c r="M278" s="125" t="s">
        <v>97</v>
      </c>
      <c r="N278" s="125" t="s">
        <v>98</v>
      </c>
      <c r="O278" s="125" t="s">
        <v>99</v>
      </c>
      <c r="P278" s="125" t="s">
        <v>100</v>
      </c>
      <c r="Q278" s="126"/>
      <c r="R278" s="126">
        <v>3</v>
      </c>
      <c r="S278" s="126"/>
      <c r="T278" s="126"/>
      <c r="U278" s="124" t="s">
        <v>8591</v>
      </c>
    </row>
    <row r="279" spans="1:21" ht="28.8">
      <c r="A279" s="60" t="str">
        <f t="shared" si="25"/>
        <v>lo que trata sobre este tema.</v>
      </c>
      <c r="B279" s="39" t="str">
        <f t="shared" si="26"/>
        <v>271CE</v>
      </c>
      <c r="C279" s="325" t="str">
        <f t="shared" si="27"/>
        <v>O1271</v>
      </c>
      <c r="D279" s="325" t="s">
        <v>7879</v>
      </c>
      <c r="E279" s="325" t="s">
        <v>7878</v>
      </c>
      <c r="F279" s="146" t="s">
        <v>24717</v>
      </c>
      <c r="G279" s="146" t="str">
        <f t="shared" si="28"/>
        <v>271</v>
      </c>
      <c r="H279" s="125">
        <v>271</v>
      </c>
      <c r="I279" s="146" t="str">
        <f t="shared" si="29"/>
        <v>O1</v>
      </c>
      <c r="J279" s="325">
        <v>1</v>
      </c>
      <c r="K279" s="326" t="s">
        <v>8590</v>
      </c>
      <c r="L279" s="326" t="s">
        <v>543</v>
      </c>
      <c r="M279" s="326" t="s">
        <v>8589</v>
      </c>
      <c r="N279" s="326" t="s">
        <v>8586</v>
      </c>
      <c r="O279" s="326" t="s">
        <v>8588</v>
      </c>
      <c r="P279" s="326" t="s">
        <v>8587</v>
      </c>
      <c r="Q279" s="126"/>
      <c r="R279" s="126">
        <v>2</v>
      </c>
      <c r="S279" s="126"/>
      <c r="T279" s="126"/>
      <c r="U279" s="124" t="s">
        <v>8585</v>
      </c>
    </row>
    <row r="280" spans="1:21" ht="144">
      <c r="A280" s="60" t="str">
        <f t="shared" si="25"/>
        <v>lo requiere mayoría absoluta.</v>
      </c>
      <c r="B280" s="39" t="str">
        <f t="shared" si="26"/>
        <v>272CE</v>
      </c>
      <c r="C280" s="325" t="str">
        <f t="shared" si="27"/>
        <v>O1272</v>
      </c>
      <c r="D280" s="325" t="s">
        <v>7879</v>
      </c>
      <c r="E280" s="325" t="s">
        <v>7878</v>
      </c>
      <c r="F280" s="146" t="s">
        <v>24717</v>
      </c>
      <c r="G280" s="146" t="str">
        <f t="shared" si="28"/>
        <v>272</v>
      </c>
      <c r="H280" s="125">
        <v>272</v>
      </c>
      <c r="I280" s="146" t="str">
        <f t="shared" si="29"/>
        <v>O1</v>
      </c>
      <c r="J280" s="325">
        <v>1</v>
      </c>
      <c r="K280" s="326" t="s">
        <v>8584</v>
      </c>
      <c r="L280" s="326" t="s">
        <v>523</v>
      </c>
      <c r="M280" s="326" t="s">
        <v>8583</v>
      </c>
      <c r="N280" s="326" t="s">
        <v>8582</v>
      </c>
      <c r="O280" s="326" t="s">
        <v>8580</v>
      </c>
      <c r="P280" s="326" t="s">
        <v>8581</v>
      </c>
      <c r="Q280" s="126"/>
      <c r="R280" s="126">
        <v>3</v>
      </c>
      <c r="S280" s="126"/>
      <c r="T280" s="126"/>
      <c r="U280" s="124" t="s">
        <v>8579</v>
      </c>
    </row>
    <row r="281" spans="1:21" ht="43.2">
      <c r="A281" s="60" t="str">
        <f t="shared" si="25"/>
        <v>los que no regulan la Corona.</v>
      </c>
      <c r="B281" s="39" t="str">
        <f t="shared" si="26"/>
        <v>273CE</v>
      </c>
      <c r="C281" s="325" t="str">
        <f t="shared" si="27"/>
        <v>O1273</v>
      </c>
      <c r="D281" s="325" t="s">
        <v>7879</v>
      </c>
      <c r="E281" s="325" t="s">
        <v>7878</v>
      </c>
      <c r="F281" s="146" t="s">
        <v>24717</v>
      </c>
      <c r="G281" s="146" t="str">
        <f t="shared" si="28"/>
        <v>273</v>
      </c>
      <c r="H281" s="125">
        <v>273</v>
      </c>
      <c r="I281" s="146" t="str">
        <f t="shared" si="29"/>
        <v>O1</v>
      </c>
      <c r="J281" s="325">
        <v>1</v>
      </c>
      <c r="K281" s="124" t="s">
        <v>146</v>
      </c>
      <c r="L281" s="125" t="s">
        <v>522</v>
      </c>
      <c r="M281" s="125" t="s">
        <v>147</v>
      </c>
      <c r="N281" s="125" t="s">
        <v>148</v>
      </c>
      <c r="O281" s="125" t="s">
        <v>149</v>
      </c>
      <c r="P281" s="125" t="s">
        <v>150</v>
      </c>
      <c r="Q281" s="126"/>
      <c r="R281" s="126">
        <v>4</v>
      </c>
      <c r="S281" s="126"/>
      <c r="T281" s="126"/>
      <c r="U281" s="124" t="s">
        <v>8578</v>
      </c>
    </row>
    <row r="282" spans="1:21" ht="43.2">
      <c r="A282" s="60" t="str">
        <f t="shared" si="25"/>
        <v>los que no son los correctos.</v>
      </c>
      <c r="B282" s="39" t="str">
        <f t="shared" si="26"/>
        <v>274CE</v>
      </c>
      <c r="C282" s="325" t="str">
        <f t="shared" si="27"/>
        <v>O1274</v>
      </c>
      <c r="D282" s="325" t="s">
        <v>7879</v>
      </c>
      <c r="E282" s="325" t="s">
        <v>7878</v>
      </c>
      <c r="F282" s="146" t="s">
        <v>24717</v>
      </c>
      <c r="G282" s="146" t="str">
        <f t="shared" si="28"/>
        <v>274</v>
      </c>
      <c r="H282" s="125">
        <v>274</v>
      </c>
      <c r="I282" s="146" t="str">
        <f t="shared" si="29"/>
        <v>O1</v>
      </c>
      <c r="J282" s="325">
        <v>1</v>
      </c>
      <c r="K282" s="124" t="s">
        <v>312</v>
      </c>
      <c r="L282" s="125" t="s">
        <v>524</v>
      </c>
      <c r="M282" s="125">
        <v>46</v>
      </c>
      <c r="N282" s="125">
        <v>47</v>
      </c>
      <c r="O282" s="125">
        <v>48</v>
      </c>
      <c r="P282" s="125">
        <v>49</v>
      </c>
      <c r="Q282" s="126"/>
      <c r="R282" s="126">
        <v>2</v>
      </c>
      <c r="S282" s="126"/>
      <c r="T282" s="126"/>
      <c r="U282" s="124" t="s">
        <v>8577</v>
      </c>
    </row>
    <row r="283" spans="1:21" ht="86.4">
      <c r="A283" s="60" t="str">
        <f t="shared" si="25"/>
        <v>lusiva para esta designación.</v>
      </c>
      <c r="B283" s="39" t="str">
        <f t="shared" si="26"/>
        <v>275CE</v>
      </c>
      <c r="C283" s="325" t="str">
        <f t="shared" si="27"/>
        <v>O1275</v>
      </c>
      <c r="D283" s="325" t="s">
        <v>7879</v>
      </c>
      <c r="E283" s="325" t="s">
        <v>7878</v>
      </c>
      <c r="F283" s="146" t="s">
        <v>24717</v>
      </c>
      <c r="G283" s="146" t="str">
        <f t="shared" si="28"/>
        <v>275</v>
      </c>
      <c r="H283" s="125">
        <v>275</v>
      </c>
      <c r="I283" s="146" t="str">
        <f t="shared" si="29"/>
        <v>O1</v>
      </c>
      <c r="J283" s="325">
        <v>1</v>
      </c>
      <c r="K283" s="326" t="s">
        <v>8576</v>
      </c>
      <c r="L283" s="326" t="s">
        <v>1388</v>
      </c>
      <c r="M283" s="326" t="s">
        <v>8575</v>
      </c>
      <c r="N283" s="326" t="s">
        <v>8574</v>
      </c>
      <c r="O283" s="326" t="s">
        <v>8573</v>
      </c>
      <c r="P283" s="326" t="s">
        <v>8572</v>
      </c>
      <c r="Q283" s="126"/>
      <c r="R283" s="126">
        <v>4</v>
      </c>
      <c r="S283" s="126"/>
      <c r="T283" s="126"/>
      <c r="U283" s="124" t="s">
        <v>8571</v>
      </c>
    </row>
    <row r="284" spans="1:21" ht="43.2">
      <c r="A284" s="60" t="str">
        <f t="shared" si="25"/>
        <v>más opciones son incorrectas.</v>
      </c>
      <c r="B284" s="39" t="str">
        <f t="shared" si="26"/>
        <v>276CE</v>
      </c>
      <c r="C284" s="325" t="str">
        <f t="shared" si="27"/>
        <v>O1276</v>
      </c>
      <c r="D284" s="325" t="s">
        <v>7879</v>
      </c>
      <c r="E284" s="325" t="s">
        <v>7878</v>
      </c>
      <c r="F284" s="146" t="s">
        <v>24717</v>
      </c>
      <c r="G284" s="146" t="str">
        <f t="shared" si="28"/>
        <v>276</v>
      </c>
      <c r="H284" s="125">
        <v>276</v>
      </c>
      <c r="I284" s="146" t="str">
        <f t="shared" si="29"/>
        <v>O1</v>
      </c>
      <c r="J284" s="325">
        <v>1</v>
      </c>
      <c r="K284" s="326" t="s">
        <v>8570</v>
      </c>
      <c r="L284" s="326" t="s">
        <v>543</v>
      </c>
      <c r="M284" s="326" t="s">
        <v>8569</v>
      </c>
      <c r="N284" s="326" t="s">
        <v>8566</v>
      </c>
      <c r="O284" s="326" t="s">
        <v>8568</v>
      </c>
      <c r="P284" s="326" t="s">
        <v>8567</v>
      </c>
      <c r="Q284" s="126"/>
      <c r="R284" s="126">
        <v>2</v>
      </c>
      <c r="S284" s="126"/>
      <c r="T284" s="126"/>
      <c r="U284" s="124" t="s">
        <v>8565</v>
      </c>
    </row>
    <row r="285" spans="1:21" ht="43.2">
      <c r="A285" s="60" t="str">
        <f t="shared" si="25"/>
        <v>medios posibles de expresión.</v>
      </c>
      <c r="B285" s="39" t="str">
        <f t="shared" si="26"/>
        <v>277CE</v>
      </c>
      <c r="C285" s="325" t="str">
        <f t="shared" si="27"/>
        <v>O1277</v>
      </c>
      <c r="D285" s="325" t="s">
        <v>7879</v>
      </c>
      <c r="E285" s="325" t="s">
        <v>7878</v>
      </c>
      <c r="F285" s="146" t="s">
        <v>24717</v>
      </c>
      <c r="G285" s="146" t="str">
        <f t="shared" si="28"/>
        <v>277</v>
      </c>
      <c r="H285" s="125">
        <v>277</v>
      </c>
      <c r="I285" s="146" t="str">
        <f t="shared" si="29"/>
        <v>O1</v>
      </c>
      <c r="J285" s="325">
        <v>1</v>
      </c>
      <c r="K285" s="326" t="s">
        <v>8564</v>
      </c>
      <c r="L285" s="326" t="s">
        <v>544</v>
      </c>
      <c r="M285" s="326" t="s">
        <v>8563</v>
      </c>
      <c r="N285" s="326" t="s">
        <v>8562</v>
      </c>
      <c r="O285" s="326" t="s">
        <v>8560</v>
      </c>
      <c r="P285" s="326" t="s">
        <v>8561</v>
      </c>
      <c r="Q285" s="126"/>
      <c r="R285" s="126">
        <v>3</v>
      </c>
      <c r="S285" s="126"/>
      <c r="T285" s="126"/>
      <c r="U285" s="124" t="s">
        <v>8559</v>
      </c>
    </row>
    <row r="286" spans="1:21" ht="72">
      <c r="A286" s="60" t="str">
        <f t="shared" si="25"/>
        <v>mencionadas en este contexto.</v>
      </c>
      <c r="B286" s="39" t="str">
        <f t="shared" si="26"/>
        <v>278CE</v>
      </c>
      <c r="C286" s="325" t="str">
        <f t="shared" si="27"/>
        <v>O1278</v>
      </c>
      <c r="D286" s="325" t="s">
        <v>7879</v>
      </c>
      <c r="E286" s="325" t="s">
        <v>7878</v>
      </c>
      <c r="F286" s="146" t="s">
        <v>24717</v>
      </c>
      <c r="G286" s="146" t="str">
        <f t="shared" si="28"/>
        <v>278</v>
      </c>
      <c r="H286" s="125">
        <v>278</v>
      </c>
      <c r="I286" s="146" t="str">
        <f t="shared" si="29"/>
        <v>O1</v>
      </c>
      <c r="J286" s="325">
        <v>1</v>
      </c>
      <c r="K286" s="124" t="s">
        <v>30392</v>
      </c>
      <c r="L286" s="125" t="s">
        <v>1387</v>
      </c>
      <c r="M286" s="125" t="s">
        <v>1109</v>
      </c>
      <c r="N286" s="125" t="s">
        <v>1110</v>
      </c>
      <c r="O286" s="125" t="s">
        <v>4454</v>
      </c>
      <c r="P286" s="125" t="s">
        <v>4455</v>
      </c>
      <c r="Q286" s="126"/>
      <c r="R286" s="126">
        <v>1</v>
      </c>
      <c r="S286" s="126"/>
      <c r="T286" s="126"/>
      <c r="U286" s="124" t="s">
        <v>8558</v>
      </c>
    </row>
    <row r="287" spans="1:21" ht="28.8">
      <c r="A287" s="60" t="str">
        <f t="shared" si="25"/>
        <v>mente aprobó la Constitución.</v>
      </c>
      <c r="B287" s="39" t="str">
        <f t="shared" si="26"/>
        <v>279CE</v>
      </c>
      <c r="C287" s="325" t="str">
        <f t="shared" si="27"/>
        <v>O1279</v>
      </c>
      <c r="D287" s="325" t="s">
        <v>7879</v>
      </c>
      <c r="E287" s="325" t="s">
        <v>7878</v>
      </c>
      <c r="F287" s="146" t="s">
        <v>24717</v>
      </c>
      <c r="G287" s="146" t="str">
        <f t="shared" si="28"/>
        <v>279</v>
      </c>
      <c r="H287" s="125">
        <v>279</v>
      </c>
      <c r="I287" s="146" t="str">
        <f t="shared" si="29"/>
        <v>O1</v>
      </c>
      <c r="J287" s="325">
        <v>1</v>
      </c>
      <c r="K287" s="326" t="s">
        <v>8557</v>
      </c>
      <c r="L287" s="326" t="s">
        <v>544</v>
      </c>
      <c r="M287" s="326" t="s">
        <v>8556</v>
      </c>
      <c r="N287" s="326" t="s">
        <v>8555</v>
      </c>
      <c r="O287" s="326" t="s">
        <v>8553</v>
      </c>
      <c r="P287" s="326" t="s">
        <v>8554</v>
      </c>
      <c r="Q287" s="126"/>
      <c r="R287" s="126">
        <v>3</v>
      </c>
      <c r="S287" s="126"/>
      <c r="T287" s="126"/>
      <c r="U287" s="124" t="s">
        <v>8552</v>
      </c>
    </row>
    <row r="288" spans="1:21" ht="43.2">
      <c r="A288" s="60" t="str">
        <f t="shared" si="25"/>
        <v>mpletamente esta prohibición.</v>
      </c>
      <c r="B288" s="39" t="str">
        <f t="shared" si="26"/>
        <v>280CE</v>
      </c>
      <c r="C288" s="325" t="str">
        <f t="shared" si="27"/>
        <v>O1280</v>
      </c>
      <c r="D288" s="325" t="s">
        <v>7879</v>
      </c>
      <c r="E288" s="325" t="s">
        <v>7878</v>
      </c>
      <c r="F288" s="146" t="s">
        <v>24717</v>
      </c>
      <c r="G288" s="146" t="str">
        <f t="shared" si="28"/>
        <v>280</v>
      </c>
      <c r="H288" s="125">
        <v>280</v>
      </c>
      <c r="I288" s="146" t="str">
        <f t="shared" si="29"/>
        <v>O1</v>
      </c>
      <c r="J288" s="325">
        <v>1</v>
      </c>
      <c r="K288" s="326" t="s">
        <v>8551</v>
      </c>
      <c r="L288" s="326" t="s">
        <v>544</v>
      </c>
      <c r="M288" s="326" t="s">
        <v>8550</v>
      </c>
      <c r="N288" s="326" t="s">
        <v>8549</v>
      </c>
      <c r="O288" s="326" t="s">
        <v>8547</v>
      </c>
      <c r="P288" s="326" t="s">
        <v>8548</v>
      </c>
      <c r="Q288" s="126"/>
      <c r="R288" s="126">
        <v>3</v>
      </c>
      <c r="S288" s="126"/>
      <c r="T288" s="126"/>
      <c r="U288" s="124" t="s">
        <v>8546</v>
      </c>
    </row>
    <row r="289" spans="1:21" ht="57.6">
      <c r="A289" s="60" t="str">
        <f t="shared" si="25"/>
        <v>n alguna de estas categorías.</v>
      </c>
      <c r="B289" s="39" t="str">
        <f t="shared" si="26"/>
        <v>281CE</v>
      </c>
      <c r="C289" s="325" t="str">
        <f t="shared" si="27"/>
        <v>O1281</v>
      </c>
      <c r="D289" s="325" t="s">
        <v>7879</v>
      </c>
      <c r="E289" s="325" t="s">
        <v>7878</v>
      </c>
      <c r="F289" s="146" t="s">
        <v>24717</v>
      </c>
      <c r="G289" s="146" t="str">
        <f t="shared" si="28"/>
        <v>281</v>
      </c>
      <c r="H289" s="125">
        <v>281</v>
      </c>
      <c r="I289" s="146" t="str">
        <f t="shared" si="29"/>
        <v>O1</v>
      </c>
      <c r="J289" s="325">
        <v>1</v>
      </c>
      <c r="K289" s="124" t="s">
        <v>8545</v>
      </c>
      <c r="L289" s="125" t="s">
        <v>523</v>
      </c>
      <c r="M289" s="125" t="s">
        <v>8544</v>
      </c>
      <c r="N289" s="125" t="s">
        <v>348</v>
      </c>
      <c r="O289" s="125" t="s">
        <v>349</v>
      </c>
      <c r="P289" s="125" t="s">
        <v>350</v>
      </c>
      <c r="Q289" s="126"/>
      <c r="R289" s="126">
        <v>3</v>
      </c>
      <c r="S289" s="126"/>
      <c r="T289" s="126"/>
      <c r="U289" s="124" t="s">
        <v>8543</v>
      </c>
    </row>
    <row r="290" spans="1:21" ht="100.8">
      <c r="A290" s="60" t="str">
        <f t="shared" si="25"/>
        <v>n alguno de estos principios.</v>
      </c>
      <c r="B290" s="39" t="str">
        <f t="shared" si="26"/>
        <v>282CE</v>
      </c>
      <c r="C290" s="325" t="str">
        <f t="shared" si="27"/>
        <v>O1282</v>
      </c>
      <c r="D290" s="325" t="s">
        <v>7879</v>
      </c>
      <c r="E290" s="325" t="s">
        <v>7878</v>
      </c>
      <c r="F290" s="146" t="s">
        <v>24717</v>
      </c>
      <c r="G290" s="146" t="str">
        <f t="shared" si="28"/>
        <v>282</v>
      </c>
      <c r="H290" s="125">
        <v>282</v>
      </c>
      <c r="I290" s="146" t="str">
        <f t="shared" si="29"/>
        <v>O1</v>
      </c>
      <c r="J290" s="325">
        <v>1</v>
      </c>
      <c r="K290" s="124" t="s">
        <v>309</v>
      </c>
      <c r="L290" s="125" t="s">
        <v>524</v>
      </c>
      <c r="M290" s="125" t="s">
        <v>339</v>
      </c>
      <c r="N290" s="125" t="s">
        <v>340</v>
      </c>
      <c r="O290" s="125" t="s">
        <v>341</v>
      </c>
      <c r="P290" s="125" t="s">
        <v>342</v>
      </c>
      <c r="Q290" s="126"/>
      <c r="R290" s="126">
        <v>2</v>
      </c>
      <c r="S290" s="126"/>
      <c r="T290" s="126"/>
      <c r="U290" s="124" t="s">
        <v>8542</v>
      </c>
    </row>
    <row r="291" spans="1:21" ht="28.8">
      <c r="A291" s="60" t="str">
        <f t="shared" si="25"/>
        <v>n con el artículo específico.</v>
      </c>
      <c r="B291" s="39" t="str">
        <f t="shared" si="26"/>
        <v>283CE</v>
      </c>
      <c r="C291" s="325" t="str">
        <f t="shared" si="27"/>
        <v>O1283</v>
      </c>
      <c r="D291" s="325" t="s">
        <v>7879</v>
      </c>
      <c r="E291" s="325" t="s">
        <v>7878</v>
      </c>
      <c r="F291" s="146" t="s">
        <v>24717</v>
      </c>
      <c r="G291" s="146" t="str">
        <f t="shared" si="28"/>
        <v>283</v>
      </c>
      <c r="H291" s="125">
        <v>283</v>
      </c>
      <c r="I291" s="146" t="str">
        <f t="shared" si="29"/>
        <v>O1</v>
      </c>
      <c r="J291" s="325">
        <v>1</v>
      </c>
      <c r="K291" s="326" t="s">
        <v>8541</v>
      </c>
      <c r="L291" s="326" t="s">
        <v>544</v>
      </c>
      <c r="M291" s="326" t="s">
        <v>8540</v>
      </c>
      <c r="N291" s="326" t="s">
        <v>8539</v>
      </c>
      <c r="O291" s="326" t="s">
        <v>8537</v>
      </c>
      <c r="P291" s="326" t="s">
        <v>8538</v>
      </c>
      <c r="Q291" s="126"/>
      <c r="R291" s="126">
        <v>3</v>
      </c>
      <c r="S291" s="126"/>
      <c r="T291" s="126"/>
      <c r="U291" s="124" t="s">
        <v>8536</v>
      </c>
    </row>
    <row r="292" spans="1:21" ht="28.8">
      <c r="A292" s="60" t="str">
        <f t="shared" si="25"/>
        <v>n con el artículo específico.</v>
      </c>
      <c r="B292" s="39" t="str">
        <f t="shared" si="26"/>
        <v>284CE</v>
      </c>
      <c r="C292" s="325" t="str">
        <f t="shared" si="27"/>
        <v>O1284</v>
      </c>
      <c r="D292" s="325" t="s">
        <v>7879</v>
      </c>
      <c r="E292" s="325" t="s">
        <v>7878</v>
      </c>
      <c r="F292" s="146" t="s">
        <v>24717</v>
      </c>
      <c r="G292" s="146" t="str">
        <f t="shared" si="28"/>
        <v>284</v>
      </c>
      <c r="H292" s="125">
        <v>284</v>
      </c>
      <c r="I292" s="146" t="str">
        <f t="shared" si="29"/>
        <v>O1</v>
      </c>
      <c r="J292" s="325">
        <v>1</v>
      </c>
      <c r="K292" s="326" t="s">
        <v>8535</v>
      </c>
      <c r="L292" s="326" t="s">
        <v>1389</v>
      </c>
      <c r="M292" s="326" t="s">
        <v>8531</v>
      </c>
      <c r="N292" s="326" t="s">
        <v>8534</v>
      </c>
      <c r="O292" s="326" t="s">
        <v>8533</v>
      </c>
      <c r="P292" s="326" t="s">
        <v>8532</v>
      </c>
      <c r="Q292" s="126"/>
      <c r="R292" s="126">
        <v>1</v>
      </c>
      <c r="S292" s="126"/>
      <c r="T292" s="126"/>
      <c r="U292" s="124" t="s">
        <v>8530</v>
      </c>
    </row>
    <row r="293" spans="1:21" ht="28.8">
      <c r="A293" s="60" t="str">
        <f t="shared" si="25"/>
        <v>n con el artículo específico.</v>
      </c>
      <c r="B293" s="39" t="str">
        <f t="shared" si="26"/>
        <v>285CE</v>
      </c>
      <c r="C293" s="325" t="str">
        <f t="shared" si="27"/>
        <v>O1285</v>
      </c>
      <c r="D293" s="325" t="s">
        <v>7879</v>
      </c>
      <c r="E293" s="325" t="s">
        <v>7878</v>
      </c>
      <c r="F293" s="146" t="s">
        <v>24717</v>
      </c>
      <c r="G293" s="146" t="str">
        <f t="shared" si="28"/>
        <v>285</v>
      </c>
      <c r="H293" s="125">
        <v>285</v>
      </c>
      <c r="I293" s="146" t="str">
        <f t="shared" si="29"/>
        <v>O1</v>
      </c>
      <c r="J293" s="325">
        <v>1</v>
      </c>
      <c r="K293" s="326" t="s">
        <v>8529</v>
      </c>
      <c r="L293" s="326" t="s">
        <v>524</v>
      </c>
      <c r="M293" s="326" t="s">
        <v>8249</v>
      </c>
      <c r="N293" s="326" t="s">
        <v>8528</v>
      </c>
      <c r="O293" s="326" t="s">
        <v>8250</v>
      </c>
      <c r="P293" s="326" t="s">
        <v>8242</v>
      </c>
      <c r="Q293" s="126"/>
      <c r="R293" s="126">
        <v>2</v>
      </c>
      <c r="S293" s="126"/>
      <c r="T293" s="126"/>
      <c r="U293" s="124" t="s">
        <v>8527</v>
      </c>
    </row>
    <row r="294" spans="1:21" ht="57.6">
      <c r="A294" s="60" t="str">
        <f t="shared" si="25"/>
        <v>n con el artículo mencionado.</v>
      </c>
      <c r="B294" s="39" t="str">
        <f t="shared" si="26"/>
        <v>286CE</v>
      </c>
      <c r="C294" s="325" t="str">
        <f t="shared" si="27"/>
        <v>O1286</v>
      </c>
      <c r="D294" s="325" t="s">
        <v>7879</v>
      </c>
      <c r="E294" s="325" t="s">
        <v>7878</v>
      </c>
      <c r="F294" s="146" t="s">
        <v>24717</v>
      </c>
      <c r="G294" s="146" t="str">
        <f t="shared" si="28"/>
        <v>286</v>
      </c>
      <c r="H294" s="125">
        <v>286</v>
      </c>
      <c r="I294" s="146" t="str">
        <f t="shared" si="29"/>
        <v>O1</v>
      </c>
      <c r="J294" s="325">
        <v>1</v>
      </c>
      <c r="K294" s="124" t="s">
        <v>162</v>
      </c>
      <c r="L294" s="125" t="s">
        <v>523</v>
      </c>
      <c r="M294" s="125" t="s">
        <v>163</v>
      </c>
      <c r="N294" s="125" t="s">
        <v>164</v>
      </c>
      <c r="O294" s="125" t="s">
        <v>165</v>
      </c>
      <c r="P294" s="125" t="s">
        <v>166</v>
      </c>
      <c r="Q294" s="126"/>
      <c r="R294" s="126">
        <v>3</v>
      </c>
      <c r="S294" s="126"/>
      <c r="T294" s="126"/>
      <c r="U294" s="124" t="s">
        <v>8526</v>
      </c>
    </row>
    <row r="295" spans="1:21" ht="43.2">
      <c r="A295" s="60" t="str">
        <f t="shared" si="25"/>
        <v>n correctamente esta función.</v>
      </c>
      <c r="B295" s="39" t="str">
        <f t="shared" si="26"/>
        <v>287CE</v>
      </c>
      <c r="C295" s="325" t="str">
        <f t="shared" si="27"/>
        <v>O1287</v>
      </c>
      <c r="D295" s="325" t="s">
        <v>7879</v>
      </c>
      <c r="E295" s="325" t="s">
        <v>7878</v>
      </c>
      <c r="F295" s="146" t="s">
        <v>24717</v>
      </c>
      <c r="G295" s="146" t="str">
        <f t="shared" si="28"/>
        <v>287</v>
      </c>
      <c r="H295" s="125">
        <v>287</v>
      </c>
      <c r="I295" s="146" t="str">
        <f t="shared" si="29"/>
        <v>O1</v>
      </c>
      <c r="J295" s="325">
        <v>1</v>
      </c>
      <c r="K295" s="326" t="s">
        <v>8525</v>
      </c>
      <c r="L295" s="326" t="s">
        <v>543</v>
      </c>
      <c r="M295" s="326" t="s">
        <v>8524</v>
      </c>
      <c r="N295" s="326" t="s">
        <v>8523</v>
      </c>
      <c r="O295" s="326" t="s">
        <v>8508</v>
      </c>
      <c r="P295" s="326" t="s">
        <v>8506</v>
      </c>
      <c r="Q295" s="126"/>
      <c r="R295" s="126">
        <v>2</v>
      </c>
      <c r="S295" s="126"/>
      <c r="T295" s="126"/>
      <c r="U295" s="124" t="s">
        <v>8522</v>
      </c>
    </row>
    <row r="296" spans="1:21" ht="43.2">
      <c r="A296" s="60" t="str">
        <f t="shared" si="25"/>
        <v>n de libertad no autorizadas.</v>
      </c>
      <c r="B296" s="39" t="str">
        <f t="shared" si="26"/>
        <v>288CE</v>
      </c>
      <c r="C296" s="325" t="str">
        <f t="shared" si="27"/>
        <v>O1288</v>
      </c>
      <c r="D296" s="325" t="s">
        <v>7879</v>
      </c>
      <c r="E296" s="325" t="s">
        <v>7878</v>
      </c>
      <c r="F296" s="146" t="s">
        <v>24717</v>
      </c>
      <c r="G296" s="146" t="str">
        <f t="shared" si="28"/>
        <v>288</v>
      </c>
      <c r="H296" s="125">
        <v>288</v>
      </c>
      <c r="I296" s="146" t="str">
        <f t="shared" si="29"/>
        <v>O1</v>
      </c>
      <c r="J296" s="325">
        <v>1</v>
      </c>
      <c r="K296" s="326" t="s">
        <v>8521</v>
      </c>
      <c r="L296" s="326" t="s">
        <v>1389</v>
      </c>
      <c r="M296" s="326" t="s">
        <v>8517</v>
      </c>
      <c r="N296" s="326" t="s">
        <v>8520</v>
      </c>
      <c r="O296" s="326" t="s">
        <v>8519</v>
      </c>
      <c r="P296" s="326" t="s">
        <v>8518</v>
      </c>
      <c r="Q296" s="126"/>
      <c r="R296" s="126">
        <v>1</v>
      </c>
      <c r="S296" s="126"/>
      <c r="T296" s="126"/>
      <c r="U296" s="124" t="s">
        <v>8516</v>
      </c>
    </row>
    <row r="297" spans="1:21" ht="100.8">
      <c r="A297" s="60" t="str">
        <f t="shared" si="25"/>
        <v>n el artículo constitucional.</v>
      </c>
      <c r="B297" s="39" t="str">
        <f t="shared" si="26"/>
        <v>289CE</v>
      </c>
      <c r="C297" s="325" t="str">
        <f t="shared" si="27"/>
        <v>O1289</v>
      </c>
      <c r="D297" s="325" t="s">
        <v>7879</v>
      </c>
      <c r="E297" s="325" t="s">
        <v>7878</v>
      </c>
      <c r="F297" s="146" t="s">
        <v>24717</v>
      </c>
      <c r="G297" s="146" t="str">
        <f t="shared" si="28"/>
        <v>289</v>
      </c>
      <c r="H297" s="125">
        <v>289</v>
      </c>
      <c r="I297" s="146" t="str">
        <f t="shared" si="29"/>
        <v>O1</v>
      </c>
      <c r="J297" s="325">
        <v>1</v>
      </c>
      <c r="K297" s="326" t="s">
        <v>8515</v>
      </c>
      <c r="L297" s="326" t="s">
        <v>1388</v>
      </c>
      <c r="M297" s="326" t="s">
        <v>8514</v>
      </c>
      <c r="N297" s="326" t="s">
        <v>8513</v>
      </c>
      <c r="O297" s="326" t="s">
        <v>8512</v>
      </c>
      <c r="P297" s="326" t="s">
        <v>8511</v>
      </c>
      <c r="Q297" s="126"/>
      <c r="R297" s="126">
        <v>4</v>
      </c>
      <c r="S297" s="126"/>
      <c r="T297" s="126"/>
      <c r="U297" s="124" t="s">
        <v>8510</v>
      </c>
    </row>
    <row r="298" spans="1:21" ht="43.2">
      <c r="A298" s="60" t="str">
        <f t="shared" si="25"/>
        <v>n el contenido del Título IV.</v>
      </c>
      <c r="B298" s="39" t="str">
        <f t="shared" si="26"/>
        <v>290CE</v>
      </c>
      <c r="C298" s="325" t="str">
        <f t="shared" si="27"/>
        <v>O1290</v>
      </c>
      <c r="D298" s="325" t="s">
        <v>7879</v>
      </c>
      <c r="E298" s="325" t="s">
        <v>7878</v>
      </c>
      <c r="F298" s="146" t="s">
        <v>24717</v>
      </c>
      <c r="G298" s="146" t="str">
        <f t="shared" si="28"/>
        <v>290</v>
      </c>
      <c r="H298" s="125">
        <v>290</v>
      </c>
      <c r="I298" s="146" t="str">
        <f t="shared" si="29"/>
        <v>O1</v>
      </c>
      <c r="J298" s="325">
        <v>1</v>
      </c>
      <c r="K298" s="326" t="s">
        <v>8509</v>
      </c>
      <c r="L298" s="326" t="s">
        <v>1388</v>
      </c>
      <c r="M298" s="326" t="s">
        <v>8508</v>
      </c>
      <c r="N298" s="326" t="s">
        <v>8507</v>
      </c>
      <c r="O298" s="326" t="s">
        <v>8506</v>
      </c>
      <c r="P298" s="326" t="s">
        <v>8505</v>
      </c>
      <c r="Q298" s="126"/>
      <c r="R298" s="126">
        <v>4</v>
      </c>
      <c r="S298" s="126"/>
      <c r="T298" s="126"/>
      <c r="U298" s="124" t="s">
        <v>8504</v>
      </c>
    </row>
    <row r="299" spans="1:21" ht="43.2">
      <c r="A299" s="60" t="str">
        <f t="shared" si="25"/>
        <v>n establecida en el artículo.</v>
      </c>
      <c r="B299" s="39" t="str">
        <f t="shared" si="26"/>
        <v>291CE</v>
      </c>
      <c r="C299" s="325" t="str">
        <f t="shared" si="27"/>
        <v>O1291</v>
      </c>
      <c r="D299" s="325" t="s">
        <v>7879</v>
      </c>
      <c r="E299" s="325" t="s">
        <v>7878</v>
      </c>
      <c r="F299" s="146" t="s">
        <v>24717</v>
      </c>
      <c r="G299" s="146" t="str">
        <f t="shared" si="28"/>
        <v>291</v>
      </c>
      <c r="H299" s="125">
        <v>291</v>
      </c>
      <c r="I299" s="146" t="str">
        <f t="shared" si="29"/>
        <v>O1</v>
      </c>
      <c r="J299" s="325">
        <v>1</v>
      </c>
      <c r="K299" s="124" t="s">
        <v>1293</v>
      </c>
      <c r="L299" s="125" t="s">
        <v>524</v>
      </c>
      <c r="M299" s="125" t="s">
        <v>1294</v>
      </c>
      <c r="N299" s="125" t="s">
        <v>1295</v>
      </c>
      <c r="O299" s="125" t="s">
        <v>1296</v>
      </c>
      <c r="P299" s="125" t="s">
        <v>1297</v>
      </c>
      <c r="Q299" s="126"/>
      <c r="R299" s="126">
        <v>2</v>
      </c>
      <c r="S299" s="126"/>
      <c r="T299" s="126"/>
      <c r="U299" s="124" t="s">
        <v>8503</v>
      </c>
    </row>
    <row r="300" spans="1:21" ht="57.6">
      <c r="A300" s="60" t="str">
        <f t="shared" si="25"/>
        <v>n establecido en el artículo.</v>
      </c>
      <c r="B300" s="39" t="str">
        <f t="shared" si="26"/>
        <v>292CE</v>
      </c>
      <c r="C300" s="325" t="str">
        <f t="shared" si="27"/>
        <v>O1292</v>
      </c>
      <c r="D300" s="325" t="s">
        <v>7879</v>
      </c>
      <c r="E300" s="325" t="s">
        <v>7878</v>
      </c>
      <c r="F300" s="146" t="s">
        <v>24717</v>
      </c>
      <c r="G300" s="146" t="str">
        <f t="shared" si="28"/>
        <v>292</v>
      </c>
      <c r="H300" s="125">
        <v>292</v>
      </c>
      <c r="I300" s="146" t="str">
        <f t="shared" si="29"/>
        <v>O1</v>
      </c>
      <c r="J300" s="325">
        <v>1</v>
      </c>
      <c r="K300" s="124" t="s">
        <v>1320</v>
      </c>
      <c r="L300" s="125" t="s">
        <v>524</v>
      </c>
      <c r="M300" s="125" t="s">
        <v>1321</v>
      </c>
      <c r="N300" s="125" t="s">
        <v>1322</v>
      </c>
      <c r="O300" s="125" t="s">
        <v>1323</v>
      </c>
      <c r="P300" s="125" t="s">
        <v>1324</v>
      </c>
      <c r="Q300" s="126"/>
      <c r="R300" s="126">
        <v>2</v>
      </c>
      <c r="S300" s="126"/>
      <c r="T300" s="126"/>
      <c r="U300" s="124" t="s">
        <v>8502</v>
      </c>
    </row>
    <row r="301" spans="1:21" ht="28.8">
      <c r="A301" s="60" t="str">
        <f t="shared" si="25"/>
        <v>n este término con exactitud.</v>
      </c>
      <c r="B301" s="39" t="str">
        <f t="shared" si="26"/>
        <v>293CE</v>
      </c>
      <c r="C301" s="325" t="str">
        <f t="shared" si="27"/>
        <v>O1293</v>
      </c>
      <c r="D301" s="325" t="s">
        <v>7879</v>
      </c>
      <c r="E301" s="325" t="s">
        <v>7878</v>
      </c>
      <c r="F301" s="146" t="s">
        <v>24717</v>
      </c>
      <c r="G301" s="146" t="str">
        <f t="shared" si="28"/>
        <v>293</v>
      </c>
      <c r="H301" s="125">
        <v>293</v>
      </c>
      <c r="I301" s="146" t="str">
        <f t="shared" si="29"/>
        <v>O1</v>
      </c>
      <c r="J301" s="325">
        <v>1</v>
      </c>
      <c r="K301" s="326" t="s">
        <v>8501</v>
      </c>
      <c r="L301" s="326" t="s">
        <v>543</v>
      </c>
      <c r="M301" s="326" t="s">
        <v>8500</v>
      </c>
      <c r="N301" s="326" t="s">
        <v>8497</v>
      </c>
      <c r="O301" s="326" t="s">
        <v>8499</v>
      </c>
      <c r="P301" s="326" t="s">
        <v>8498</v>
      </c>
      <c r="Q301" s="126"/>
      <c r="R301" s="126">
        <v>2</v>
      </c>
      <c r="S301" s="126"/>
      <c r="T301" s="126"/>
      <c r="U301" s="124" t="s">
        <v>8496</v>
      </c>
    </row>
    <row r="302" spans="1:21" ht="57.6">
      <c r="A302" s="60" t="str">
        <f t="shared" si="25"/>
        <v>n la libertad de información.</v>
      </c>
      <c r="B302" s="39" t="str">
        <f t="shared" si="26"/>
        <v>294CE</v>
      </c>
      <c r="C302" s="325" t="str">
        <f t="shared" si="27"/>
        <v>O1294</v>
      </c>
      <c r="D302" s="325" t="s">
        <v>7879</v>
      </c>
      <c r="E302" s="325" t="s">
        <v>7878</v>
      </c>
      <c r="F302" s="146" t="s">
        <v>24717</v>
      </c>
      <c r="G302" s="146" t="str">
        <f t="shared" si="28"/>
        <v>294</v>
      </c>
      <c r="H302" s="125">
        <v>294</v>
      </c>
      <c r="I302" s="146" t="str">
        <f t="shared" si="29"/>
        <v>O1</v>
      </c>
      <c r="J302" s="325">
        <v>1</v>
      </c>
      <c r="K302" s="326" t="s">
        <v>8495</v>
      </c>
      <c r="L302" s="326" t="s">
        <v>544</v>
      </c>
      <c r="M302" s="326" t="s">
        <v>8494</v>
      </c>
      <c r="N302" s="326" t="s">
        <v>8493</v>
      </c>
      <c r="O302" s="326" t="s">
        <v>8491</v>
      </c>
      <c r="P302" s="326" t="s">
        <v>8492</v>
      </c>
      <c r="Q302" s="126"/>
      <c r="R302" s="126">
        <v>3</v>
      </c>
      <c r="S302" s="126"/>
      <c r="T302" s="126"/>
      <c r="U302" s="124" t="s">
        <v>8490</v>
      </c>
    </row>
    <row r="303" spans="1:21" ht="115.2">
      <c r="A303" s="60" t="str">
        <f t="shared" si="25"/>
        <v>n público en esta regulación.</v>
      </c>
      <c r="B303" s="39" t="str">
        <f t="shared" si="26"/>
        <v>295CE</v>
      </c>
      <c r="C303" s="325" t="str">
        <f t="shared" si="27"/>
        <v>O1295</v>
      </c>
      <c r="D303" s="325" t="s">
        <v>7879</v>
      </c>
      <c r="E303" s="325" t="s">
        <v>7878</v>
      </c>
      <c r="F303" s="146" t="s">
        <v>24717</v>
      </c>
      <c r="G303" s="146" t="str">
        <f t="shared" si="28"/>
        <v>295</v>
      </c>
      <c r="H303" s="125">
        <v>295</v>
      </c>
      <c r="I303" s="146" t="str">
        <f t="shared" si="29"/>
        <v>O1</v>
      </c>
      <c r="J303" s="325">
        <v>1</v>
      </c>
      <c r="K303" s="326" t="s">
        <v>8489</v>
      </c>
      <c r="L303" s="326" t="s">
        <v>8275</v>
      </c>
      <c r="M303" s="326" t="s">
        <v>8352</v>
      </c>
      <c r="N303" s="326" t="s">
        <v>8351</v>
      </c>
      <c r="O303" s="326" t="s">
        <v>8350</v>
      </c>
      <c r="P303" s="326" t="s">
        <v>8488</v>
      </c>
      <c r="Q303" s="126"/>
      <c r="R303" s="126">
        <v>1</v>
      </c>
      <c r="S303" s="126"/>
      <c r="T303" s="126"/>
      <c r="U303" s="124" t="s">
        <v>8487</v>
      </c>
    </row>
    <row r="304" spans="1:21" ht="28.8">
      <c r="A304" s="60" t="str">
        <f t="shared" si="25"/>
        <v>n total de la pena de muerte.</v>
      </c>
      <c r="B304" s="39" t="str">
        <f t="shared" si="26"/>
        <v>296CE</v>
      </c>
      <c r="C304" s="325" t="str">
        <f t="shared" si="27"/>
        <v>O1296</v>
      </c>
      <c r="D304" s="325" t="s">
        <v>7879</v>
      </c>
      <c r="E304" s="325" t="s">
        <v>7878</v>
      </c>
      <c r="F304" s="146" t="s">
        <v>24717</v>
      </c>
      <c r="G304" s="146" t="str">
        <f t="shared" si="28"/>
        <v>296</v>
      </c>
      <c r="H304" s="125">
        <v>296</v>
      </c>
      <c r="I304" s="146" t="str">
        <f t="shared" si="29"/>
        <v>O1</v>
      </c>
      <c r="J304" s="325">
        <v>1</v>
      </c>
      <c r="K304" s="326" t="s">
        <v>8486</v>
      </c>
      <c r="L304" s="326" t="s">
        <v>1388</v>
      </c>
      <c r="M304" s="326" t="s">
        <v>8485</v>
      </c>
      <c r="N304" s="326" t="s">
        <v>8484</v>
      </c>
      <c r="O304" s="326" t="s">
        <v>8483</v>
      </c>
      <c r="P304" s="326" t="s">
        <v>8482</v>
      </c>
      <c r="Q304" s="126"/>
      <c r="R304" s="126">
        <v>4</v>
      </c>
      <c r="S304" s="126"/>
      <c r="T304" s="126"/>
      <c r="U304" s="124" t="s">
        <v>8481</v>
      </c>
    </row>
    <row r="305" spans="1:21" ht="43.2">
      <c r="A305" s="60" t="str">
        <f t="shared" si="25"/>
        <v>nan la regulación específica.</v>
      </c>
      <c r="B305" s="39" t="str">
        <f t="shared" si="26"/>
        <v>297CE</v>
      </c>
      <c r="C305" s="325" t="str">
        <f t="shared" si="27"/>
        <v>O1297</v>
      </c>
      <c r="D305" s="325" t="s">
        <v>7879</v>
      </c>
      <c r="E305" s="325" t="s">
        <v>7878</v>
      </c>
      <c r="F305" s="146" t="s">
        <v>24717</v>
      </c>
      <c r="G305" s="146" t="str">
        <f t="shared" si="28"/>
        <v>297</v>
      </c>
      <c r="H305" s="125">
        <v>297</v>
      </c>
      <c r="I305" s="146" t="str">
        <f t="shared" si="29"/>
        <v>O1</v>
      </c>
      <c r="J305" s="325">
        <v>1</v>
      </c>
      <c r="K305" s="326" t="s">
        <v>8480</v>
      </c>
      <c r="L305" s="326" t="s">
        <v>1388</v>
      </c>
      <c r="M305" s="326" t="s">
        <v>7953</v>
      </c>
      <c r="N305" s="326" t="s">
        <v>8479</v>
      </c>
      <c r="O305" s="326" t="s">
        <v>8478</v>
      </c>
      <c r="P305" s="326" t="s">
        <v>8477</v>
      </c>
      <c r="Q305" s="126"/>
      <c r="R305" s="126">
        <v>4</v>
      </c>
      <c r="S305" s="126"/>
      <c r="T305" s="126"/>
      <c r="U305" s="124" t="s">
        <v>8476</v>
      </c>
    </row>
    <row r="306" spans="1:21" ht="115.2">
      <c r="A306" s="60" t="str">
        <f t="shared" si="25"/>
        <v>narios en la tutela judicial.</v>
      </c>
      <c r="B306" s="39" t="str">
        <f t="shared" si="26"/>
        <v>298CE</v>
      </c>
      <c r="C306" s="325" t="str">
        <f t="shared" si="27"/>
        <v>O1298</v>
      </c>
      <c r="D306" s="325" t="s">
        <v>7879</v>
      </c>
      <c r="E306" s="325" t="s">
        <v>7878</v>
      </c>
      <c r="F306" s="146" t="s">
        <v>24717</v>
      </c>
      <c r="G306" s="146" t="str">
        <f t="shared" si="28"/>
        <v>298</v>
      </c>
      <c r="H306" s="125">
        <v>298</v>
      </c>
      <c r="I306" s="146" t="str">
        <f t="shared" si="29"/>
        <v>O1</v>
      </c>
      <c r="J306" s="325">
        <v>1</v>
      </c>
      <c r="K306" s="326" t="s">
        <v>8475</v>
      </c>
      <c r="L306" s="326" t="s">
        <v>1389</v>
      </c>
      <c r="M306" s="326" t="s">
        <v>8471</v>
      </c>
      <c r="N306" s="326" t="s">
        <v>8474</v>
      </c>
      <c r="O306" s="326" t="s">
        <v>8473</v>
      </c>
      <c r="P306" s="326" t="s">
        <v>8472</v>
      </c>
      <c r="Q306" s="126"/>
      <c r="R306" s="126">
        <v>1</v>
      </c>
      <c r="S306" s="126"/>
      <c r="T306" s="126"/>
      <c r="U306" s="124" t="s">
        <v>8470</v>
      </c>
    </row>
    <row r="307" spans="1:21" ht="115.2">
      <c r="A307" s="60" t="str">
        <f t="shared" si="25"/>
        <v>ncionados en la Constitución.</v>
      </c>
      <c r="B307" s="39" t="str">
        <f t="shared" si="26"/>
        <v>299CE</v>
      </c>
      <c r="C307" s="325" t="str">
        <f t="shared" si="27"/>
        <v>O1299</v>
      </c>
      <c r="D307" s="325" t="s">
        <v>7879</v>
      </c>
      <c r="E307" s="325" t="s">
        <v>7878</v>
      </c>
      <c r="F307" s="146" t="s">
        <v>24717</v>
      </c>
      <c r="G307" s="146" t="str">
        <f t="shared" si="28"/>
        <v>299</v>
      </c>
      <c r="H307" s="125">
        <v>299</v>
      </c>
      <c r="I307" s="146" t="str">
        <f t="shared" si="29"/>
        <v>O1</v>
      </c>
      <c r="J307" s="325">
        <v>1</v>
      </c>
      <c r="K307" s="326" t="s">
        <v>8469</v>
      </c>
      <c r="L307" s="326" t="s">
        <v>1388</v>
      </c>
      <c r="M307" s="326" t="s">
        <v>8468</v>
      </c>
      <c r="N307" s="326" t="s">
        <v>8467</v>
      </c>
      <c r="O307" s="326" t="s">
        <v>8466</v>
      </c>
      <c r="P307" s="326" t="s">
        <v>8465</v>
      </c>
      <c r="Q307" s="126"/>
      <c r="R307" s="126">
        <v>4</v>
      </c>
      <c r="S307" s="126"/>
      <c r="T307" s="126"/>
      <c r="U307" s="124" t="s">
        <v>8464</v>
      </c>
    </row>
    <row r="308" spans="1:21" ht="86.4">
      <c r="A308" s="60" t="str">
        <f t="shared" si="25"/>
        <v>nde exclusivamente al Senado.</v>
      </c>
      <c r="B308" s="39" t="str">
        <f t="shared" si="26"/>
        <v>300CE</v>
      </c>
      <c r="C308" s="325" t="str">
        <f t="shared" si="27"/>
        <v>O1300</v>
      </c>
      <c r="D308" s="325" t="s">
        <v>7879</v>
      </c>
      <c r="E308" s="325" t="s">
        <v>7878</v>
      </c>
      <c r="F308" s="146" t="s">
        <v>24717</v>
      </c>
      <c r="G308" s="146" t="str">
        <f t="shared" si="28"/>
        <v>300</v>
      </c>
      <c r="H308" s="125">
        <v>300</v>
      </c>
      <c r="I308" s="146" t="str">
        <f t="shared" si="29"/>
        <v>O1</v>
      </c>
      <c r="J308" s="325">
        <v>1</v>
      </c>
      <c r="K308" s="326" t="s">
        <v>8463</v>
      </c>
      <c r="L308" s="326" t="s">
        <v>1388</v>
      </c>
      <c r="M308" s="326" t="s">
        <v>8462</v>
      </c>
      <c r="N308" s="326" t="s">
        <v>8461</v>
      </c>
      <c r="O308" s="326" t="s">
        <v>8460</v>
      </c>
      <c r="P308" s="326" t="s">
        <v>8459</v>
      </c>
      <c r="Q308" s="126"/>
      <c r="R308" s="126">
        <v>4</v>
      </c>
      <c r="S308" s="126"/>
      <c r="T308" s="126"/>
      <c r="U308" s="124" t="s">
        <v>8458</v>
      </c>
    </row>
    <row r="309" spans="1:21" ht="144">
      <c r="A309" s="60" t="str">
        <f t="shared" si="25"/>
        <v>ne autoridad en esta materia.</v>
      </c>
      <c r="B309" s="39" t="str">
        <f t="shared" si="26"/>
        <v>301CE</v>
      </c>
      <c r="C309" s="325" t="str">
        <f t="shared" si="27"/>
        <v>O1301</v>
      </c>
      <c r="D309" s="325" t="s">
        <v>7879</v>
      </c>
      <c r="E309" s="325" t="s">
        <v>7878</v>
      </c>
      <c r="F309" s="146" t="s">
        <v>24717</v>
      </c>
      <c r="G309" s="146" t="str">
        <f t="shared" si="28"/>
        <v>301</v>
      </c>
      <c r="H309" s="125">
        <v>301</v>
      </c>
      <c r="I309" s="146" t="str">
        <f t="shared" si="29"/>
        <v>O1</v>
      </c>
      <c r="J309" s="325">
        <v>1</v>
      </c>
      <c r="K309" s="326" t="s">
        <v>8457</v>
      </c>
      <c r="L309" s="326" t="s">
        <v>1387</v>
      </c>
      <c r="M309" s="326" t="s">
        <v>8453</v>
      </c>
      <c r="N309" s="326" t="s">
        <v>8456</v>
      </c>
      <c r="O309" s="326" t="s">
        <v>8455</v>
      </c>
      <c r="P309" s="326" t="s">
        <v>8454</v>
      </c>
      <c r="Q309" s="126"/>
      <c r="R309" s="126">
        <v>1</v>
      </c>
      <c r="S309" s="126"/>
      <c r="T309" s="126"/>
      <c r="U309" s="124" t="s">
        <v>8452</v>
      </c>
    </row>
    <row r="310" spans="1:21" ht="28.8">
      <c r="A310" s="60" t="str">
        <f t="shared" si="25"/>
        <v>nes A, B y C son incorrectas.</v>
      </c>
      <c r="B310" s="39" t="str">
        <f t="shared" si="26"/>
        <v>302CE</v>
      </c>
      <c r="C310" s="325" t="str">
        <f t="shared" si="27"/>
        <v>O1302</v>
      </c>
      <c r="D310" s="325" t="s">
        <v>7879</v>
      </c>
      <c r="E310" s="325" t="s">
        <v>7878</v>
      </c>
      <c r="F310" s="146" t="s">
        <v>24717</v>
      </c>
      <c r="G310" s="146" t="str">
        <f t="shared" si="28"/>
        <v>302</v>
      </c>
      <c r="H310" s="125">
        <v>302</v>
      </c>
      <c r="I310" s="146" t="str">
        <f t="shared" si="29"/>
        <v>O1</v>
      </c>
      <c r="J310" s="325">
        <v>1</v>
      </c>
      <c r="K310" s="326" t="s">
        <v>8451</v>
      </c>
      <c r="L310" s="326" t="s">
        <v>1388</v>
      </c>
      <c r="M310" s="326" t="s">
        <v>8242</v>
      </c>
      <c r="N310" s="326" t="s">
        <v>8450</v>
      </c>
      <c r="O310" s="326" t="s">
        <v>8245</v>
      </c>
      <c r="P310" s="326" t="s">
        <v>8250</v>
      </c>
      <c r="Q310" s="126"/>
      <c r="R310" s="126">
        <v>4</v>
      </c>
      <c r="S310" s="126"/>
      <c r="T310" s="126"/>
      <c r="U310" s="124" t="s">
        <v>8449</v>
      </c>
    </row>
    <row r="311" spans="1:21" ht="43.2">
      <c r="A311" s="60" t="str">
        <f t="shared" si="25"/>
        <v>nes A, B y C son incorrectas.</v>
      </c>
      <c r="B311" s="39" t="str">
        <f t="shared" si="26"/>
        <v>303CE</v>
      </c>
      <c r="C311" s="325" t="str">
        <f t="shared" si="27"/>
        <v>O1303</v>
      </c>
      <c r="D311" s="325" t="s">
        <v>7879</v>
      </c>
      <c r="E311" s="325" t="s">
        <v>7878</v>
      </c>
      <c r="F311" s="146" t="s">
        <v>24717</v>
      </c>
      <c r="G311" s="146" t="str">
        <f t="shared" si="28"/>
        <v>303</v>
      </c>
      <c r="H311" s="125">
        <v>303</v>
      </c>
      <c r="I311" s="146" t="str">
        <f t="shared" si="29"/>
        <v>O1</v>
      </c>
      <c r="J311" s="325">
        <v>1</v>
      </c>
      <c r="K311" s="326" t="s">
        <v>8448</v>
      </c>
      <c r="L311" s="326" t="s">
        <v>1388</v>
      </c>
      <c r="M311" s="326" t="s">
        <v>8447</v>
      </c>
      <c r="N311" s="326" t="s">
        <v>8446</v>
      </c>
      <c r="O311" s="326" t="s">
        <v>8445</v>
      </c>
      <c r="P311" s="326" t="s">
        <v>8444</v>
      </c>
      <c r="Q311" s="126"/>
      <c r="R311" s="126">
        <v>4</v>
      </c>
      <c r="S311" s="126"/>
      <c r="T311" s="126"/>
      <c r="U311" s="124" t="s">
        <v>8443</v>
      </c>
    </row>
    <row r="312" spans="1:21" ht="43.2">
      <c r="A312" s="60" t="str">
        <f t="shared" si="25"/>
        <v>nes A, B y D son incompletas.</v>
      </c>
      <c r="B312" s="39" t="str">
        <f t="shared" si="26"/>
        <v>304CE</v>
      </c>
      <c r="C312" s="325" t="str">
        <f t="shared" si="27"/>
        <v>O1304</v>
      </c>
      <c r="D312" s="325" t="s">
        <v>7879</v>
      </c>
      <c r="E312" s="325" t="s">
        <v>7878</v>
      </c>
      <c r="F312" s="146" t="s">
        <v>24717</v>
      </c>
      <c r="G312" s="146" t="str">
        <f t="shared" si="28"/>
        <v>304</v>
      </c>
      <c r="H312" s="125">
        <v>304</v>
      </c>
      <c r="I312" s="146" t="str">
        <f t="shared" si="29"/>
        <v>O1</v>
      </c>
      <c r="J312" s="325">
        <v>1</v>
      </c>
      <c r="K312" s="326" t="s">
        <v>8442</v>
      </c>
      <c r="L312" s="326" t="s">
        <v>544</v>
      </c>
      <c r="M312" s="326" t="s">
        <v>8441</v>
      </c>
      <c r="N312" s="326" t="s">
        <v>8440</v>
      </c>
      <c r="O312" s="326" t="s">
        <v>8438</v>
      </c>
      <c r="P312" s="326" t="s">
        <v>8439</v>
      </c>
      <c r="Q312" s="126"/>
      <c r="R312" s="126">
        <v>3</v>
      </c>
      <c r="S312" s="126"/>
      <c r="T312" s="126"/>
      <c r="U312" s="124" t="s">
        <v>8437</v>
      </c>
    </row>
    <row r="313" spans="1:21" ht="28.8">
      <c r="A313" s="60" t="str">
        <f t="shared" si="25"/>
        <v>nes A, B y D son incorrectas.</v>
      </c>
      <c r="B313" s="39" t="str">
        <f t="shared" si="26"/>
        <v>305CE</v>
      </c>
      <c r="C313" s="325" t="str">
        <f t="shared" si="27"/>
        <v>O1305</v>
      </c>
      <c r="D313" s="325" t="s">
        <v>7879</v>
      </c>
      <c r="E313" s="325" t="s">
        <v>7878</v>
      </c>
      <c r="F313" s="146" t="s">
        <v>24717</v>
      </c>
      <c r="G313" s="146" t="str">
        <f t="shared" si="28"/>
        <v>305</v>
      </c>
      <c r="H313" s="125">
        <v>305</v>
      </c>
      <c r="I313" s="146" t="str">
        <f t="shared" si="29"/>
        <v>O1</v>
      </c>
      <c r="J313" s="325">
        <v>1</v>
      </c>
      <c r="K313" s="326" t="s">
        <v>8436</v>
      </c>
      <c r="L313" s="326" t="s">
        <v>544</v>
      </c>
      <c r="M313" s="326" t="s">
        <v>8435</v>
      </c>
      <c r="N313" s="326" t="s">
        <v>8434</v>
      </c>
      <c r="O313" s="326" t="s">
        <v>8432</v>
      </c>
      <c r="P313" s="326" t="s">
        <v>8433</v>
      </c>
      <c r="Q313" s="126"/>
      <c r="R313" s="126">
        <v>3</v>
      </c>
      <c r="S313" s="126"/>
      <c r="T313" s="126"/>
      <c r="U313" s="124" t="s">
        <v>8431</v>
      </c>
    </row>
    <row r="314" spans="1:21" ht="28.8">
      <c r="A314" s="60" t="str">
        <f t="shared" si="25"/>
        <v>nes B, C y D son incorrectas.</v>
      </c>
      <c r="B314" s="39" t="str">
        <f t="shared" si="26"/>
        <v>306CE</v>
      </c>
      <c r="C314" s="325" t="str">
        <f t="shared" si="27"/>
        <v>O1306</v>
      </c>
      <c r="D314" s="325" t="s">
        <v>7879</v>
      </c>
      <c r="E314" s="325" t="s">
        <v>7878</v>
      </c>
      <c r="F314" s="146" t="s">
        <v>24717</v>
      </c>
      <c r="G314" s="146" t="str">
        <f t="shared" si="28"/>
        <v>306</v>
      </c>
      <c r="H314" s="125">
        <v>306</v>
      </c>
      <c r="I314" s="146" t="str">
        <f t="shared" si="29"/>
        <v>O1</v>
      </c>
      <c r="J314" s="325">
        <v>1</v>
      </c>
      <c r="K314" s="326" t="s">
        <v>8430</v>
      </c>
      <c r="L314" s="326" t="s">
        <v>1389</v>
      </c>
      <c r="M314" s="326" t="s">
        <v>8426</v>
      </c>
      <c r="N314" s="326" t="s">
        <v>8429</v>
      </c>
      <c r="O314" s="326" t="s">
        <v>8428</v>
      </c>
      <c r="P314" s="326" t="s">
        <v>8427</v>
      </c>
      <c r="Q314" s="126"/>
      <c r="R314" s="126">
        <v>1</v>
      </c>
      <c r="S314" s="126"/>
      <c r="T314" s="126"/>
      <c r="U314" s="124" t="s">
        <v>8425</v>
      </c>
    </row>
    <row r="315" spans="1:21" ht="28.8">
      <c r="A315" s="60" t="str">
        <f t="shared" si="25"/>
        <v>nes B, C y D son incorrectas.</v>
      </c>
      <c r="B315" s="39" t="str">
        <f t="shared" si="26"/>
        <v>307CE</v>
      </c>
      <c r="C315" s="325" t="str">
        <f t="shared" si="27"/>
        <v>O1307</v>
      </c>
      <c r="D315" s="325" t="s">
        <v>7879</v>
      </c>
      <c r="E315" s="325" t="s">
        <v>7878</v>
      </c>
      <c r="F315" s="146" t="s">
        <v>24717</v>
      </c>
      <c r="G315" s="146" t="str">
        <f t="shared" si="28"/>
        <v>307</v>
      </c>
      <c r="H315" s="125">
        <v>307</v>
      </c>
      <c r="I315" s="146" t="str">
        <f t="shared" si="29"/>
        <v>O1</v>
      </c>
      <c r="J315" s="325">
        <v>1</v>
      </c>
      <c r="K315" s="326" t="s">
        <v>8424</v>
      </c>
      <c r="L315" s="326" t="s">
        <v>1389</v>
      </c>
      <c r="M315" s="326" t="s">
        <v>8421</v>
      </c>
      <c r="N315" s="326" t="s">
        <v>8423</v>
      </c>
      <c r="O315" s="326" t="s">
        <v>8421</v>
      </c>
      <c r="P315" s="326" t="s">
        <v>8422</v>
      </c>
      <c r="Q315" s="126"/>
      <c r="R315" s="126">
        <v>1</v>
      </c>
      <c r="S315" s="126"/>
      <c r="T315" s="126"/>
      <c r="U315" s="124" t="s">
        <v>8420</v>
      </c>
    </row>
    <row r="316" spans="1:21" ht="41.4">
      <c r="A316" s="60" t="str">
        <f t="shared" si="25"/>
        <v>nes B, C y D son incorrectas.</v>
      </c>
      <c r="B316" s="39" t="str">
        <f t="shared" si="26"/>
        <v>308CE</v>
      </c>
      <c r="C316" s="325" t="str">
        <f t="shared" si="27"/>
        <v>O1308</v>
      </c>
      <c r="D316" s="325" t="s">
        <v>7879</v>
      </c>
      <c r="E316" s="325" t="s">
        <v>7878</v>
      </c>
      <c r="F316" s="146" t="s">
        <v>24717</v>
      </c>
      <c r="G316" s="146" t="str">
        <f t="shared" si="28"/>
        <v>308</v>
      </c>
      <c r="H316" s="125">
        <v>308</v>
      </c>
      <c r="I316" s="146" t="str">
        <f t="shared" si="29"/>
        <v>O1</v>
      </c>
      <c r="J316" s="325">
        <v>1</v>
      </c>
      <c r="K316" s="326" t="s">
        <v>8419</v>
      </c>
      <c r="L316" s="326" t="s">
        <v>1389</v>
      </c>
      <c r="M316" s="326" t="s">
        <v>8415</v>
      </c>
      <c r="N316" s="326" t="s">
        <v>8418</v>
      </c>
      <c r="O316" s="326" t="s">
        <v>8417</v>
      </c>
      <c r="P316" s="326" t="s">
        <v>8416</v>
      </c>
      <c r="Q316" s="126"/>
      <c r="R316" s="126">
        <v>1</v>
      </c>
      <c r="S316" s="126"/>
      <c r="T316" s="126"/>
      <c r="U316" s="124" t="s">
        <v>8414</v>
      </c>
    </row>
    <row r="317" spans="1:21" ht="43.2">
      <c r="A317" s="60" t="str">
        <f t="shared" si="25"/>
        <v>no capturan esta orientación.</v>
      </c>
      <c r="B317" s="39" t="str">
        <f t="shared" si="26"/>
        <v>309CE</v>
      </c>
      <c r="C317" s="325" t="str">
        <f t="shared" si="27"/>
        <v>O1309</v>
      </c>
      <c r="D317" s="325" t="s">
        <v>7879</v>
      </c>
      <c r="E317" s="325" t="s">
        <v>7878</v>
      </c>
      <c r="F317" s="146" t="s">
        <v>24717</v>
      </c>
      <c r="G317" s="146" t="str">
        <f t="shared" si="28"/>
        <v>309</v>
      </c>
      <c r="H317" s="125">
        <v>309</v>
      </c>
      <c r="I317" s="146" t="str">
        <f t="shared" si="29"/>
        <v>O1</v>
      </c>
      <c r="J317" s="325">
        <v>1</v>
      </c>
      <c r="K317" s="326" t="s">
        <v>8413</v>
      </c>
      <c r="L317" s="326" t="s">
        <v>543</v>
      </c>
      <c r="M317" s="326" t="s">
        <v>8412</v>
      </c>
      <c r="N317" s="326" t="s">
        <v>8409</v>
      </c>
      <c r="O317" s="326" t="s">
        <v>8411</v>
      </c>
      <c r="P317" s="326" t="s">
        <v>8410</v>
      </c>
      <c r="Q317" s="126"/>
      <c r="R317" s="126">
        <v>2</v>
      </c>
      <c r="S317" s="126"/>
      <c r="T317" s="126"/>
      <c r="U317" s="124" t="s">
        <v>8408</v>
      </c>
    </row>
    <row r="318" spans="1:21" ht="28.8">
      <c r="A318" s="60" t="str">
        <f t="shared" si="25"/>
        <v>no reflejar esta restricción.</v>
      </c>
      <c r="B318" s="39" t="str">
        <f t="shared" si="26"/>
        <v>310CE</v>
      </c>
      <c r="C318" s="325" t="str">
        <f t="shared" si="27"/>
        <v>O1310</v>
      </c>
      <c r="D318" s="325" t="s">
        <v>7879</v>
      </c>
      <c r="E318" s="325" t="s">
        <v>7878</v>
      </c>
      <c r="F318" s="146" t="s">
        <v>24717</v>
      </c>
      <c r="G318" s="146" t="str">
        <f t="shared" si="28"/>
        <v>310</v>
      </c>
      <c r="H318" s="125">
        <v>310</v>
      </c>
      <c r="I318" s="146" t="str">
        <f t="shared" si="29"/>
        <v>O1</v>
      </c>
      <c r="J318" s="325">
        <v>1</v>
      </c>
      <c r="K318" s="326" t="s">
        <v>8407</v>
      </c>
      <c r="L318" s="326" t="s">
        <v>1388</v>
      </c>
      <c r="M318" s="326" t="s">
        <v>8406</v>
      </c>
      <c r="N318" s="326" t="s">
        <v>8405</v>
      </c>
      <c r="O318" s="326" t="s">
        <v>8404</v>
      </c>
      <c r="P318" s="326" t="s">
        <v>8403</v>
      </c>
      <c r="Q318" s="126"/>
      <c r="R318" s="126">
        <v>4</v>
      </c>
      <c r="S318" s="126"/>
      <c r="T318" s="126"/>
      <c r="U318" s="124" t="s">
        <v>8402</v>
      </c>
    </row>
    <row r="319" spans="1:21" ht="115.2">
      <c r="A319" s="60" t="str">
        <f t="shared" si="25"/>
        <v>nte el término "suficientes".</v>
      </c>
      <c r="B319" s="39" t="str">
        <f t="shared" si="26"/>
        <v>311CE</v>
      </c>
      <c r="C319" s="325" t="str">
        <f t="shared" si="27"/>
        <v>O1311</v>
      </c>
      <c r="D319" s="325" t="s">
        <v>7879</v>
      </c>
      <c r="E319" s="325" t="s">
        <v>7878</v>
      </c>
      <c r="F319" s="146" t="s">
        <v>24717</v>
      </c>
      <c r="G319" s="146" t="str">
        <f t="shared" si="28"/>
        <v>311</v>
      </c>
      <c r="H319" s="125">
        <v>311</v>
      </c>
      <c r="I319" s="146" t="str">
        <f t="shared" si="29"/>
        <v>O1</v>
      </c>
      <c r="J319" s="325">
        <v>1</v>
      </c>
      <c r="K319" s="326" t="s">
        <v>8401</v>
      </c>
      <c r="L319" s="326" t="s">
        <v>544</v>
      </c>
      <c r="M319" s="326" t="s">
        <v>8400</v>
      </c>
      <c r="N319" s="326" t="s">
        <v>8399</v>
      </c>
      <c r="O319" s="326" t="s">
        <v>8397</v>
      </c>
      <c r="P319" s="326" t="s">
        <v>8398</v>
      </c>
      <c r="Q319" s="126"/>
      <c r="R319" s="126">
        <v>3</v>
      </c>
      <c r="S319" s="126"/>
      <c r="T319" s="126"/>
      <c r="U319" s="124" t="s">
        <v>8396</v>
      </c>
    </row>
    <row r="320" spans="1:21" ht="43.2">
      <c r="A320" s="60" t="str">
        <f t="shared" si="25"/>
        <v>nto, la opción correcta es A.</v>
      </c>
      <c r="B320" s="39" t="str">
        <f t="shared" si="26"/>
        <v>312CE</v>
      </c>
      <c r="C320" s="325" t="str">
        <f t="shared" si="27"/>
        <v>O1312</v>
      </c>
      <c r="D320" s="325" t="s">
        <v>7879</v>
      </c>
      <c r="E320" s="325" t="s">
        <v>7878</v>
      </c>
      <c r="F320" s="146" t="s">
        <v>24717</v>
      </c>
      <c r="G320" s="146" t="str">
        <f t="shared" si="28"/>
        <v>312</v>
      </c>
      <c r="H320" s="125">
        <v>312</v>
      </c>
      <c r="I320" s="146" t="str">
        <f t="shared" si="29"/>
        <v>O1</v>
      </c>
      <c r="J320" s="325">
        <v>1</v>
      </c>
      <c r="K320" s="326" t="s">
        <v>8395</v>
      </c>
      <c r="L320" s="326" t="s">
        <v>1389</v>
      </c>
      <c r="M320" s="326" t="s">
        <v>8391</v>
      </c>
      <c r="N320" s="326" t="s">
        <v>8394</v>
      </c>
      <c r="O320" s="326" t="s">
        <v>8393</v>
      </c>
      <c r="P320" s="326" t="s">
        <v>8392</v>
      </c>
      <c r="Q320" s="126"/>
      <c r="R320" s="126">
        <v>1</v>
      </c>
      <c r="S320" s="126"/>
      <c r="T320" s="126"/>
      <c r="U320" s="124" t="s">
        <v>8390</v>
      </c>
    </row>
    <row r="321" spans="1:21" ht="43.2">
      <c r="A321" s="60" t="str">
        <f t="shared" si="25"/>
        <v>nto, la opción correcta es B.</v>
      </c>
      <c r="B321" s="39" t="str">
        <f t="shared" si="26"/>
        <v>313CE</v>
      </c>
      <c r="C321" s="325" t="str">
        <f t="shared" si="27"/>
        <v>O1313</v>
      </c>
      <c r="D321" s="325" t="s">
        <v>7879</v>
      </c>
      <c r="E321" s="325" t="s">
        <v>7878</v>
      </c>
      <c r="F321" s="146" t="s">
        <v>24717</v>
      </c>
      <c r="G321" s="146" t="str">
        <f t="shared" si="28"/>
        <v>313</v>
      </c>
      <c r="H321" s="125">
        <v>313</v>
      </c>
      <c r="I321" s="146" t="str">
        <f t="shared" si="29"/>
        <v>O1</v>
      </c>
      <c r="J321" s="325">
        <v>1</v>
      </c>
      <c r="K321" s="326" t="s">
        <v>8389</v>
      </c>
      <c r="L321" s="326" t="s">
        <v>543</v>
      </c>
      <c r="M321" s="326" t="s">
        <v>8388</v>
      </c>
      <c r="N321" s="326" t="s">
        <v>8385</v>
      </c>
      <c r="O321" s="326" t="s">
        <v>8387</v>
      </c>
      <c r="P321" s="326" t="s">
        <v>8386</v>
      </c>
      <c r="Q321" s="126"/>
      <c r="R321" s="126">
        <v>2</v>
      </c>
      <c r="S321" s="126"/>
      <c r="T321" s="126"/>
      <c r="U321" s="124" t="s">
        <v>8384</v>
      </c>
    </row>
    <row r="322" spans="1:21" ht="43.2">
      <c r="A322" s="60" t="str">
        <f t="shared" ref="A322:A385" si="30">RIGHT(U322,29)</f>
        <v>ntradicen esta independencia.</v>
      </c>
      <c r="B322" s="39" t="str">
        <f t="shared" ref="B322:B385" si="31">H322&amp;F322</f>
        <v>314CE</v>
      </c>
      <c r="C322" s="325" t="str">
        <f t="shared" ref="C322:C385" si="32">I322&amp;G322</f>
        <v>O1314</v>
      </c>
      <c r="D322" s="325" t="s">
        <v>7879</v>
      </c>
      <c r="E322" s="325" t="s">
        <v>7878</v>
      </c>
      <c r="F322" s="146" t="s">
        <v>24717</v>
      </c>
      <c r="G322" s="146" t="str">
        <f t="shared" ref="G322:G385" si="33">IF(H322&lt;9,"OO",IF(H322&lt;99,"O",""))&amp;H322</f>
        <v>314</v>
      </c>
      <c r="H322" s="125">
        <v>314</v>
      </c>
      <c r="I322" s="146" t="str">
        <f t="shared" ref="I322:I385" si="34">IF(J322&lt;9,"O","")&amp;J322</f>
        <v>O1</v>
      </c>
      <c r="J322" s="325">
        <v>1</v>
      </c>
      <c r="K322" s="326" t="s">
        <v>8383</v>
      </c>
      <c r="L322" s="326" t="s">
        <v>1388</v>
      </c>
      <c r="M322" s="326" t="s">
        <v>8382</v>
      </c>
      <c r="N322" s="326" t="s">
        <v>8381</v>
      </c>
      <c r="O322" s="326" t="s">
        <v>8380</v>
      </c>
      <c r="P322" s="326" t="s">
        <v>8379</v>
      </c>
      <c r="Q322" s="126"/>
      <c r="R322" s="126">
        <v>4</v>
      </c>
      <c r="S322" s="126"/>
      <c r="T322" s="126"/>
      <c r="U322" s="124" t="s">
        <v>8378</v>
      </c>
    </row>
    <row r="323" spans="1:21" ht="28.8">
      <c r="A323" s="60" t="str">
        <f t="shared" si="30"/>
        <v>número incorrecto de títulos.</v>
      </c>
      <c r="B323" s="39" t="str">
        <f t="shared" si="31"/>
        <v>315CE</v>
      </c>
      <c r="C323" s="325" t="str">
        <f t="shared" si="32"/>
        <v>O1315</v>
      </c>
      <c r="D323" s="325" t="s">
        <v>7879</v>
      </c>
      <c r="E323" s="325" t="s">
        <v>7878</v>
      </c>
      <c r="F323" s="146" t="s">
        <v>24717</v>
      </c>
      <c r="G323" s="146" t="str">
        <f t="shared" si="33"/>
        <v>315</v>
      </c>
      <c r="H323" s="125">
        <v>315</v>
      </c>
      <c r="I323" s="146" t="str">
        <f t="shared" si="34"/>
        <v>O1</v>
      </c>
      <c r="J323" s="325">
        <v>1</v>
      </c>
      <c r="K323" s="326" t="s">
        <v>8377</v>
      </c>
      <c r="L323" s="326" t="s">
        <v>543</v>
      </c>
      <c r="M323" s="326" t="s">
        <v>8376</v>
      </c>
      <c r="N323" s="326" t="s">
        <v>8373</v>
      </c>
      <c r="O323" s="326" t="s">
        <v>8375</v>
      </c>
      <c r="P323" s="326" t="s">
        <v>8374</v>
      </c>
      <c r="Q323" s="126"/>
      <c r="R323" s="126">
        <v>2</v>
      </c>
      <c r="S323" s="126"/>
      <c r="T323" s="126"/>
      <c r="U323" s="124" t="s">
        <v>8372</v>
      </c>
    </row>
    <row r="324" spans="1:21" ht="43.2">
      <c r="A324" s="60" t="str">
        <f t="shared" si="30"/>
        <v>o adecuado para este recurso.</v>
      </c>
      <c r="B324" s="39" t="str">
        <f t="shared" si="31"/>
        <v>316CE</v>
      </c>
      <c r="C324" s="325" t="str">
        <f t="shared" si="32"/>
        <v>O1316</v>
      </c>
      <c r="D324" s="325" t="s">
        <v>7879</v>
      </c>
      <c r="E324" s="325" t="s">
        <v>7878</v>
      </c>
      <c r="F324" s="146" t="s">
        <v>24717</v>
      </c>
      <c r="G324" s="146" t="str">
        <f t="shared" si="33"/>
        <v>316</v>
      </c>
      <c r="H324" s="125">
        <v>316</v>
      </c>
      <c r="I324" s="146" t="str">
        <f t="shared" si="34"/>
        <v>O1</v>
      </c>
      <c r="J324" s="325">
        <v>1</v>
      </c>
      <c r="K324" s="326" t="s">
        <v>8371</v>
      </c>
      <c r="L324" s="326" t="s">
        <v>543</v>
      </c>
      <c r="M324" s="326" t="s">
        <v>8370</v>
      </c>
      <c r="N324" s="326" t="s">
        <v>8367</v>
      </c>
      <c r="O324" s="326" t="s">
        <v>8369</v>
      </c>
      <c r="P324" s="326" t="s">
        <v>8368</v>
      </c>
      <c r="Q324" s="126"/>
      <c r="R324" s="126">
        <v>2</v>
      </c>
      <c r="S324" s="126"/>
      <c r="T324" s="126"/>
      <c r="U324" s="124" t="s">
        <v>8366</v>
      </c>
    </row>
    <row r="325" spans="1:21" ht="28.8">
      <c r="A325" s="60" t="str">
        <f t="shared" si="30"/>
        <v>o contienen esta disposición.</v>
      </c>
      <c r="B325" s="39" t="str">
        <f t="shared" si="31"/>
        <v>317CE</v>
      </c>
      <c r="C325" s="325" t="str">
        <f t="shared" si="32"/>
        <v>O1317</v>
      </c>
      <c r="D325" s="325" t="s">
        <v>7879</v>
      </c>
      <c r="E325" s="325" t="s">
        <v>7878</v>
      </c>
      <c r="F325" s="146" t="s">
        <v>24717</v>
      </c>
      <c r="G325" s="146" t="str">
        <f t="shared" si="33"/>
        <v>317</v>
      </c>
      <c r="H325" s="125">
        <v>317</v>
      </c>
      <c r="I325" s="146" t="str">
        <f t="shared" si="34"/>
        <v>O1</v>
      </c>
      <c r="J325" s="325">
        <v>1</v>
      </c>
      <c r="K325" s="326" t="s">
        <v>8365</v>
      </c>
      <c r="L325" s="326" t="s">
        <v>544</v>
      </c>
      <c r="M325" s="326" t="s">
        <v>8364</v>
      </c>
      <c r="N325" s="326" t="s">
        <v>8363</v>
      </c>
      <c r="O325" s="326" t="s">
        <v>8361</v>
      </c>
      <c r="P325" s="326" t="s">
        <v>8362</v>
      </c>
      <c r="Q325" s="126"/>
      <c r="R325" s="126">
        <v>3</v>
      </c>
      <c r="S325" s="126"/>
      <c r="T325" s="126"/>
      <c r="U325" s="124" t="s">
        <v>8360</v>
      </c>
    </row>
    <row r="326" spans="1:21" ht="28.8">
      <c r="A326" s="60" t="str">
        <f t="shared" si="30"/>
        <v>o de apertura de este título.</v>
      </c>
      <c r="B326" s="39" t="str">
        <f t="shared" si="31"/>
        <v>318CE</v>
      </c>
      <c r="C326" s="325" t="str">
        <f t="shared" si="32"/>
        <v>O1318</v>
      </c>
      <c r="D326" s="325" t="s">
        <v>7879</v>
      </c>
      <c r="E326" s="325" t="s">
        <v>7878</v>
      </c>
      <c r="F326" s="146" t="s">
        <v>24717</v>
      </c>
      <c r="G326" s="146" t="str">
        <f t="shared" si="33"/>
        <v>318</v>
      </c>
      <c r="H326" s="125">
        <v>318</v>
      </c>
      <c r="I326" s="146" t="str">
        <f t="shared" si="34"/>
        <v>O1</v>
      </c>
      <c r="J326" s="325">
        <v>1</v>
      </c>
      <c r="K326" s="326" t="s">
        <v>8359</v>
      </c>
      <c r="L326" s="326" t="s">
        <v>543</v>
      </c>
      <c r="M326" s="326" t="s">
        <v>8358</v>
      </c>
      <c r="N326" s="326" t="s">
        <v>8355</v>
      </c>
      <c r="O326" s="326" t="s">
        <v>8357</v>
      </c>
      <c r="P326" s="326" t="s">
        <v>8356</v>
      </c>
      <c r="Q326" s="126"/>
      <c r="R326" s="126">
        <v>2</v>
      </c>
      <c r="S326" s="126"/>
      <c r="T326" s="126"/>
      <c r="U326" s="124" t="s">
        <v>8354</v>
      </c>
    </row>
    <row r="327" spans="1:21" ht="43.2">
      <c r="A327" s="60" t="str">
        <f t="shared" si="30"/>
        <v>o de la ley en este contexto.</v>
      </c>
      <c r="B327" s="39" t="str">
        <f t="shared" si="31"/>
        <v>319CE</v>
      </c>
      <c r="C327" s="325" t="str">
        <f t="shared" si="32"/>
        <v>O1319</v>
      </c>
      <c r="D327" s="325" t="s">
        <v>7879</v>
      </c>
      <c r="E327" s="325" t="s">
        <v>7878</v>
      </c>
      <c r="F327" s="146" t="s">
        <v>24717</v>
      </c>
      <c r="G327" s="146" t="str">
        <f t="shared" si="33"/>
        <v>319</v>
      </c>
      <c r="H327" s="125">
        <v>319</v>
      </c>
      <c r="I327" s="146" t="str">
        <f t="shared" si="34"/>
        <v>O1</v>
      </c>
      <c r="J327" s="325">
        <v>1</v>
      </c>
      <c r="K327" s="326" t="s">
        <v>8353</v>
      </c>
      <c r="L327" s="326" t="s">
        <v>8275</v>
      </c>
      <c r="M327" s="326" t="s">
        <v>8352</v>
      </c>
      <c r="N327" s="326" t="s">
        <v>8351</v>
      </c>
      <c r="O327" s="326" t="s">
        <v>8350</v>
      </c>
      <c r="P327" s="326" t="s">
        <v>8349</v>
      </c>
      <c r="Q327" s="126"/>
      <c r="R327" s="126">
        <v>1</v>
      </c>
      <c r="S327" s="126"/>
      <c r="T327" s="126"/>
      <c r="U327" s="124" t="s">
        <v>8348</v>
      </c>
    </row>
    <row r="328" spans="1:21" ht="72">
      <c r="A328" s="60" t="str">
        <f t="shared" si="30"/>
        <v>o en el marco constitucional.</v>
      </c>
      <c r="B328" s="39" t="str">
        <f t="shared" si="31"/>
        <v>320CE</v>
      </c>
      <c r="C328" s="325" t="str">
        <f t="shared" si="32"/>
        <v>O1320</v>
      </c>
      <c r="D328" s="325" t="s">
        <v>7879</v>
      </c>
      <c r="E328" s="325" t="s">
        <v>7878</v>
      </c>
      <c r="F328" s="146" t="s">
        <v>24717</v>
      </c>
      <c r="G328" s="146" t="str">
        <f t="shared" si="33"/>
        <v>320</v>
      </c>
      <c r="H328" s="125">
        <v>320</v>
      </c>
      <c r="I328" s="146" t="str">
        <f t="shared" si="34"/>
        <v>O1</v>
      </c>
      <c r="J328" s="325">
        <v>1</v>
      </c>
      <c r="K328" s="326" t="s">
        <v>8347</v>
      </c>
      <c r="L328" s="326" t="s">
        <v>522</v>
      </c>
      <c r="M328" s="326" t="s">
        <v>8346</v>
      </c>
      <c r="N328" s="326" t="s">
        <v>8345</v>
      </c>
      <c r="O328" s="326" t="s">
        <v>8343</v>
      </c>
      <c r="P328" s="326" t="s">
        <v>8344</v>
      </c>
      <c r="Q328" s="126"/>
      <c r="R328" s="126">
        <v>4</v>
      </c>
      <c r="S328" s="126"/>
      <c r="T328" s="126"/>
      <c r="U328" s="124" t="s">
        <v>8342</v>
      </c>
    </row>
    <row r="329" spans="1:21" ht="43.2">
      <c r="A329" s="60" t="str">
        <f t="shared" si="30"/>
        <v>o en el texto constitucional.</v>
      </c>
      <c r="B329" s="39" t="str">
        <f t="shared" si="31"/>
        <v>321CE</v>
      </c>
      <c r="C329" s="325" t="str">
        <f t="shared" si="32"/>
        <v>O1321</v>
      </c>
      <c r="D329" s="325" t="s">
        <v>7879</v>
      </c>
      <c r="E329" s="325" t="s">
        <v>7878</v>
      </c>
      <c r="F329" s="146" t="s">
        <v>24717</v>
      </c>
      <c r="G329" s="146" t="str">
        <f t="shared" si="33"/>
        <v>321</v>
      </c>
      <c r="H329" s="125">
        <v>321</v>
      </c>
      <c r="I329" s="146" t="str">
        <f t="shared" si="34"/>
        <v>O1</v>
      </c>
      <c r="J329" s="325">
        <v>1</v>
      </c>
      <c r="K329" s="326" t="s">
        <v>8341</v>
      </c>
      <c r="L329" s="326" t="s">
        <v>544</v>
      </c>
      <c r="M329" s="326" t="s">
        <v>8340</v>
      </c>
      <c r="N329" s="326" t="s">
        <v>8339</v>
      </c>
      <c r="O329" s="326" t="s">
        <v>8337</v>
      </c>
      <c r="P329" s="326" t="s">
        <v>8338</v>
      </c>
      <c r="Q329" s="126"/>
      <c r="R329" s="126">
        <v>3</v>
      </c>
      <c r="S329" s="126"/>
      <c r="T329" s="126"/>
      <c r="U329" s="124" t="s">
        <v>8336</v>
      </c>
    </row>
    <row r="330" spans="1:21" ht="57.6">
      <c r="A330" s="60" t="str">
        <f t="shared" si="30"/>
        <v>o explícitamente en el texto.</v>
      </c>
      <c r="B330" s="39" t="str">
        <f t="shared" si="31"/>
        <v>322CE</v>
      </c>
      <c r="C330" s="325" t="str">
        <f t="shared" si="32"/>
        <v>O1322</v>
      </c>
      <c r="D330" s="325" t="s">
        <v>7879</v>
      </c>
      <c r="E330" s="325" t="s">
        <v>7878</v>
      </c>
      <c r="F330" s="146" t="s">
        <v>24717</v>
      </c>
      <c r="G330" s="146" t="str">
        <f t="shared" si="33"/>
        <v>322</v>
      </c>
      <c r="H330" s="125">
        <v>322</v>
      </c>
      <c r="I330" s="146" t="str">
        <f t="shared" si="34"/>
        <v>O1</v>
      </c>
      <c r="J330" s="325">
        <v>1</v>
      </c>
      <c r="K330" s="326" t="s">
        <v>8335</v>
      </c>
      <c r="L330" s="326" t="s">
        <v>544</v>
      </c>
      <c r="M330" s="326" t="s">
        <v>7953</v>
      </c>
      <c r="N330" s="326" t="s">
        <v>8334</v>
      </c>
      <c r="O330" s="326" t="s">
        <v>8332</v>
      </c>
      <c r="P330" s="326" t="s">
        <v>8333</v>
      </c>
      <c r="Q330" s="126"/>
      <c r="R330" s="126">
        <v>3</v>
      </c>
      <c r="S330" s="126"/>
      <c r="T330" s="126"/>
      <c r="U330" s="124" t="s">
        <v>8331</v>
      </c>
    </row>
    <row r="331" spans="1:21" ht="43.2">
      <c r="A331" s="60" t="str">
        <f t="shared" si="30"/>
        <v>o ostentan dicha competencia.</v>
      </c>
      <c r="B331" s="39" t="str">
        <f t="shared" si="31"/>
        <v>323CE</v>
      </c>
      <c r="C331" s="325" t="str">
        <f t="shared" si="32"/>
        <v>O1323</v>
      </c>
      <c r="D331" s="325" t="s">
        <v>7879</v>
      </c>
      <c r="E331" s="325" t="s">
        <v>7878</v>
      </c>
      <c r="F331" s="146" t="s">
        <v>24717</v>
      </c>
      <c r="G331" s="146" t="str">
        <f t="shared" si="33"/>
        <v>323</v>
      </c>
      <c r="H331" s="125">
        <v>323</v>
      </c>
      <c r="I331" s="146" t="str">
        <f t="shared" si="34"/>
        <v>O1</v>
      </c>
      <c r="J331" s="325">
        <v>1</v>
      </c>
      <c r="K331" s="124" t="s">
        <v>81</v>
      </c>
      <c r="L331" s="125" t="s">
        <v>1387</v>
      </c>
      <c r="M331" s="125" t="s">
        <v>82</v>
      </c>
      <c r="N331" s="125" t="s">
        <v>83</v>
      </c>
      <c r="O331" s="125" t="s">
        <v>84</v>
      </c>
      <c r="P331" s="125" t="s">
        <v>85</v>
      </c>
      <c r="Q331" s="126"/>
      <c r="R331" s="126">
        <v>1</v>
      </c>
      <c r="S331" s="126"/>
      <c r="T331" s="126"/>
      <c r="U331" s="124" t="s">
        <v>8330</v>
      </c>
    </row>
    <row r="332" spans="1:21" ht="43.2">
      <c r="A332" s="60" t="str">
        <f t="shared" si="30"/>
        <v>o reflejan el plazo correcto.</v>
      </c>
      <c r="B332" s="39" t="str">
        <f t="shared" si="31"/>
        <v>324CE</v>
      </c>
      <c r="C332" s="325" t="str">
        <f t="shared" si="32"/>
        <v>O1324</v>
      </c>
      <c r="D332" s="325" t="s">
        <v>7879</v>
      </c>
      <c r="E332" s="325" t="s">
        <v>7878</v>
      </c>
      <c r="F332" s="146" t="s">
        <v>24717</v>
      </c>
      <c r="G332" s="146" t="str">
        <f t="shared" si="33"/>
        <v>324</v>
      </c>
      <c r="H332" s="125">
        <v>324</v>
      </c>
      <c r="I332" s="146" t="str">
        <f t="shared" si="34"/>
        <v>O1</v>
      </c>
      <c r="J332" s="325">
        <v>1</v>
      </c>
      <c r="K332" s="326" t="s">
        <v>8329</v>
      </c>
      <c r="L332" s="326" t="s">
        <v>544</v>
      </c>
      <c r="M332" s="326" t="s">
        <v>8328</v>
      </c>
      <c r="N332" s="326" t="s">
        <v>8327</v>
      </c>
      <c r="O332" s="326" t="s">
        <v>8325</v>
      </c>
      <c r="P332" s="326" t="s">
        <v>8326</v>
      </c>
      <c r="Q332" s="126"/>
      <c r="R332" s="126">
        <v>3</v>
      </c>
      <c r="S332" s="126"/>
      <c r="T332" s="126"/>
      <c r="U332" s="124" t="s">
        <v>8324</v>
      </c>
    </row>
    <row r="333" spans="1:21" ht="43.2">
      <c r="A333" s="60" t="str">
        <f t="shared" si="30"/>
        <v>o reflejan esta delimitación.</v>
      </c>
      <c r="B333" s="39" t="str">
        <f t="shared" si="31"/>
        <v>325CE</v>
      </c>
      <c r="C333" s="325" t="str">
        <f t="shared" si="32"/>
        <v>O1325</v>
      </c>
      <c r="D333" s="325" t="s">
        <v>7879</v>
      </c>
      <c r="E333" s="325" t="s">
        <v>7878</v>
      </c>
      <c r="F333" s="146" t="s">
        <v>24717</v>
      </c>
      <c r="G333" s="146" t="str">
        <f t="shared" si="33"/>
        <v>325</v>
      </c>
      <c r="H333" s="125">
        <v>325</v>
      </c>
      <c r="I333" s="146" t="str">
        <f t="shared" si="34"/>
        <v>O1</v>
      </c>
      <c r="J333" s="325">
        <v>1</v>
      </c>
      <c r="K333" s="326" t="s">
        <v>8323</v>
      </c>
      <c r="L333" s="326" t="s">
        <v>1389</v>
      </c>
      <c r="M333" s="326" t="s">
        <v>8319</v>
      </c>
      <c r="N333" s="326" t="s">
        <v>8322</v>
      </c>
      <c r="O333" s="326" t="s">
        <v>8321</v>
      </c>
      <c r="P333" s="326" t="s">
        <v>8320</v>
      </c>
      <c r="Q333" s="126"/>
      <c r="R333" s="126">
        <v>1</v>
      </c>
      <c r="S333" s="126"/>
      <c r="T333" s="126"/>
      <c r="U333" s="124" t="s">
        <v>8318</v>
      </c>
    </row>
    <row r="334" spans="1:21" ht="43.2">
      <c r="A334" s="60" t="str">
        <f t="shared" si="30"/>
        <v>ocidos en la tutela judicial.</v>
      </c>
      <c r="B334" s="39" t="str">
        <f t="shared" si="31"/>
        <v>326CE</v>
      </c>
      <c r="C334" s="325" t="str">
        <f t="shared" si="32"/>
        <v>O1326</v>
      </c>
      <c r="D334" s="325" t="s">
        <v>7879</v>
      </c>
      <c r="E334" s="325" t="s">
        <v>7878</v>
      </c>
      <c r="F334" s="146" t="s">
        <v>24717</v>
      </c>
      <c r="G334" s="146" t="str">
        <f t="shared" si="33"/>
        <v>326</v>
      </c>
      <c r="H334" s="125">
        <v>326</v>
      </c>
      <c r="I334" s="146" t="str">
        <f t="shared" si="34"/>
        <v>O1</v>
      </c>
      <c r="J334" s="325">
        <v>1</v>
      </c>
      <c r="K334" s="326" t="s">
        <v>8317</v>
      </c>
      <c r="L334" s="326" t="s">
        <v>543</v>
      </c>
      <c r="M334" s="326" t="s">
        <v>8316</v>
      </c>
      <c r="N334" s="326" t="s">
        <v>8313</v>
      </c>
      <c r="O334" s="326" t="s">
        <v>8315</v>
      </c>
      <c r="P334" s="326" t="s">
        <v>8314</v>
      </c>
      <c r="Q334" s="126"/>
      <c r="R334" s="126">
        <v>2</v>
      </c>
      <c r="S334" s="126"/>
      <c r="T334" s="126"/>
      <c r="U334" s="124" t="s">
        <v>8312</v>
      </c>
    </row>
    <row r="335" spans="1:21" ht="57.6">
      <c r="A335" s="60" t="str">
        <f t="shared" si="30"/>
        <v>odos los cuerpos mencionados.</v>
      </c>
      <c r="B335" s="39" t="str">
        <f t="shared" si="31"/>
        <v>327CE</v>
      </c>
      <c r="C335" s="325" t="str">
        <f t="shared" si="32"/>
        <v>O1327</v>
      </c>
      <c r="D335" s="325" t="s">
        <v>7879</v>
      </c>
      <c r="E335" s="325" t="s">
        <v>7878</v>
      </c>
      <c r="F335" s="146" t="s">
        <v>24717</v>
      </c>
      <c r="G335" s="146" t="str">
        <f t="shared" si="33"/>
        <v>327</v>
      </c>
      <c r="H335" s="125">
        <v>327</v>
      </c>
      <c r="I335" s="146" t="str">
        <f t="shared" si="34"/>
        <v>O1</v>
      </c>
      <c r="J335" s="325">
        <v>1</v>
      </c>
      <c r="K335" s="326" t="s">
        <v>8311</v>
      </c>
      <c r="L335" s="326" t="s">
        <v>544</v>
      </c>
      <c r="M335" s="326" t="s">
        <v>8310</v>
      </c>
      <c r="N335" s="326" t="s">
        <v>8309</v>
      </c>
      <c r="O335" s="326" t="s">
        <v>8307</v>
      </c>
      <c r="P335" s="326" t="s">
        <v>8308</v>
      </c>
      <c r="Q335" s="126"/>
      <c r="R335" s="126">
        <v>3</v>
      </c>
      <c r="S335" s="126"/>
      <c r="T335" s="126"/>
      <c r="U335" s="124" t="s">
        <v>8306</v>
      </c>
    </row>
    <row r="336" spans="1:21" ht="43.2">
      <c r="A336" s="60" t="str">
        <f t="shared" si="30"/>
        <v>odos los límites mencionados.</v>
      </c>
      <c r="B336" s="39" t="str">
        <f t="shared" si="31"/>
        <v>328CE</v>
      </c>
      <c r="C336" s="325" t="str">
        <f t="shared" si="32"/>
        <v>O1328</v>
      </c>
      <c r="D336" s="325" t="s">
        <v>7879</v>
      </c>
      <c r="E336" s="325" t="s">
        <v>7878</v>
      </c>
      <c r="F336" s="146" t="s">
        <v>24717</v>
      </c>
      <c r="G336" s="146" t="str">
        <f t="shared" si="33"/>
        <v>328</v>
      </c>
      <c r="H336" s="125">
        <v>328</v>
      </c>
      <c r="I336" s="146" t="str">
        <f t="shared" si="34"/>
        <v>O1</v>
      </c>
      <c r="J336" s="325">
        <v>1</v>
      </c>
      <c r="K336" s="326" t="s">
        <v>8305</v>
      </c>
      <c r="L336" s="326" t="s">
        <v>1388</v>
      </c>
      <c r="M336" s="326" t="s">
        <v>8304</v>
      </c>
      <c r="N336" s="326" t="s">
        <v>8303</v>
      </c>
      <c r="O336" s="326" t="s">
        <v>8302</v>
      </c>
      <c r="P336" s="326" t="s">
        <v>8301</v>
      </c>
      <c r="Q336" s="126"/>
      <c r="R336" s="126">
        <v>4</v>
      </c>
      <c r="S336" s="126"/>
      <c r="T336" s="126"/>
      <c r="U336" s="124" t="s">
        <v>8300</v>
      </c>
    </row>
    <row r="337" spans="1:21" ht="57.6">
      <c r="A337" s="60" t="str">
        <f t="shared" si="30"/>
        <v>olición de la pena de muerte.</v>
      </c>
      <c r="B337" s="39" t="str">
        <f t="shared" si="31"/>
        <v>329CE</v>
      </c>
      <c r="C337" s="325" t="str">
        <f t="shared" si="32"/>
        <v>O1329</v>
      </c>
      <c r="D337" s="325" t="s">
        <v>7879</v>
      </c>
      <c r="E337" s="325" t="s">
        <v>7878</v>
      </c>
      <c r="F337" s="146" t="s">
        <v>24717</v>
      </c>
      <c r="G337" s="146" t="str">
        <f t="shared" si="33"/>
        <v>329</v>
      </c>
      <c r="H337" s="125">
        <v>329</v>
      </c>
      <c r="I337" s="146" t="str">
        <f t="shared" si="34"/>
        <v>O1</v>
      </c>
      <c r="J337" s="325">
        <v>1</v>
      </c>
      <c r="K337" s="124" t="s">
        <v>302</v>
      </c>
      <c r="L337" s="125" t="s">
        <v>524</v>
      </c>
      <c r="M337" s="125" t="s">
        <v>320</v>
      </c>
      <c r="N337" s="125" t="s">
        <v>321</v>
      </c>
      <c r="O337" s="125" t="s">
        <v>322</v>
      </c>
      <c r="P337" s="125" t="s">
        <v>323</v>
      </c>
      <c r="Q337" s="126"/>
      <c r="R337" s="126">
        <v>2</v>
      </c>
      <c r="S337" s="126"/>
      <c r="T337" s="126"/>
      <c r="U337" s="124" t="s">
        <v>8299</v>
      </c>
    </row>
    <row r="338" spans="1:21" ht="43.2">
      <c r="A338" s="60" t="str">
        <f t="shared" si="30"/>
        <v>omiten el deber de enseñanza.</v>
      </c>
      <c r="B338" s="39" t="str">
        <f t="shared" si="31"/>
        <v>330CE</v>
      </c>
      <c r="C338" s="325" t="str">
        <f t="shared" si="32"/>
        <v>O1330</v>
      </c>
      <c r="D338" s="325" t="s">
        <v>7879</v>
      </c>
      <c r="E338" s="325" t="s">
        <v>7878</v>
      </c>
      <c r="F338" s="146" t="s">
        <v>24717</v>
      </c>
      <c r="G338" s="146" t="str">
        <f t="shared" si="33"/>
        <v>330</v>
      </c>
      <c r="H338" s="125">
        <v>330</v>
      </c>
      <c r="I338" s="146" t="str">
        <f t="shared" si="34"/>
        <v>O1</v>
      </c>
      <c r="J338" s="325">
        <v>1</v>
      </c>
      <c r="K338" s="326" t="s">
        <v>8298</v>
      </c>
      <c r="L338" s="326" t="s">
        <v>1388</v>
      </c>
      <c r="M338" s="326" t="s">
        <v>7953</v>
      </c>
      <c r="N338" s="326" t="s">
        <v>8297</v>
      </c>
      <c r="O338" s="326" t="s">
        <v>8296</v>
      </c>
      <c r="P338" s="326" t="s">
        <v>8295</v>
      </c>
      <c r="Q338" s="126"/>
      <c r="R338" s="126">
        <v>4</v>
      </c>
      <c r="S338" s="126"/>
      <c r="T338" s="126"/>
      <c r="U338" s="124" t="s">
        <v>8294</v>
      </c>
    </row>
    <row r="339" spans="1:21" ht="100.8">
      <c r="A339" s="60" t="str">
        <f t="shared" si="30"/>
        <v>ón establece para los padres.</v>
      </c>
      <c r="B339" s="39" t="str">
        <f t="shared" si="31"/>
        <v>331CE</v>
      </c>
      <c r="C339" s="325" t="str">
        <f t="shared" si="32"/>
        <v>O1331</v>
      </c>
      <c r="D339" s="325" t="s">
        <v>7879</v>
      </c>
      <c r="E339" s="325" t="s">
        <v>7878</v>
      </c>
      <c r="F339" s="146" t="s">
        <v>24717</v>
      </c>
      <c r="G339" s="146" t="str">
        <f t="shared" si="33"/>
        <v>331</v>
      </c>
      <c r="H339" s="125">
        <v>331</v>
      </c>
      <c r="I339" s="146" t="str">
        <f t="shared" si="34"/>
        <v>O1</v>
      </c>
      <c r="J339" s="325">
        <v>1</v>
      </c>
      <c r="K339" s="326" t="s">
        <v>8293</v>
      </c>
      <c r="L339" s="326" t="s">
        <v>1388</v>
      </c>
      <c r="M339" s="326" t="s">
        <v>8292</v>
      </c>
      <c r="N339" s="326" t="s">
        <v>8291</v>
      </c>
      <c r="O339" s="326" t="s">
        <v>8290</v>
      </c>
      <c r="P339" s="326" t="s">
        <v>8007</v>
      </c>
      <c r="Q339" s="126"/>
      <c r="R339" s="126">
        <v>4</v>
      </c>
      <c r="S339" s="126"/>
      <c r="T339" s="126"/>
      <c r="U339" s="124" t="s">
        <v>8289</v>
      </c>
    </row>
    <row r="340" spans="1:21" ht="43.2">
      <c r="A340" s="60" t="str">
        <f t="shared" si="30"/>
        <v>on incorrectas o incompletas.</v>
      </c>
      <c r="B340" s="39" t="str">
        <f t="shared" si="31"/>
        <v>332CE</v>
      </c>
      <c r="C340" s="325" t="str">
        <f t="shared" si="32"/>
        <v>O1332</v>
      </c>
      <c r="D340" s="325" t="s">
        <v>7879</v>
      </c>
      <c r="E340" s="325" t="s">
        <v>7878</v>
      </c>
      <c r="F340" s="146" t="s">
        <v>24717</v>
      </c>
      <c r="G340" s="146" t="str">
        <f t="shared" si="33"/>
        <v>332</v>
      </c>
      <c r="H340" s="125">
        <v>332</v>
      </c>
      <c r="I340" s="146" t="str">
        <f t="shared" si="34"/>
        <v>O1</v>
      </c>
      <c r="J340" s="325">
        <v>1</v>
      </c>
      <c r="K340" s="326" t="s">
        <v>8288</v>
      </c>
      <c r="L340" s="326" t="s">
        <v>543</v>
      </c>
      <c r="M340" s="326" t="s">
        <v>8287</v>
      </c>
      <c r="N340" s="326" t="s">
        <v>8284</v>
      </c>
      <c r="O340" s="326" t="s">
        <v>8286</v>
      </c>
      <c r="P340" s="326" t="s">
        <v>8285</v>
      </c>
      <c r="Q340" s="126"/>
      <c r="R340" s="126">
        <v>2</v>
      </c>
      <c r="S340" s="126"/>
      <c r="T340" s="126"/>
      <c r="U340" s="124" t="s">
        <v>8283</v>
      </c>
    </row>
    <row r="341" spans="1:21" ht="57.6">
      <c r="A341" s="60" t="str">
        <f t="shared" si="30"/>
        <v>ón no se limita solo a ellos.</v>
      </c>
      <c r="B341" s="39" t="str">
        <f t="shared" si="31"/>
        <v>333CE</v>
      </c>
      <c r="C341" s="325" t="str">
        <f t="shared" si="32"/>
        <v>O1333</v>
      </c>
      <c r="D341" s="325" t="s">
        <v>7879</v>
      </c>
      <c r="E341" s="325" t="s">
        <v>7878</v>
      </c>
      <c r="F341" s="146" t="s">
        <v>24717</v>
      </c>
      <c r="G341" s="146" t="str">
        <f t="shared" si="33"/>
        <v>333</v>
      </c>
      <c r="H341" s="125">
        <v>333</v>
      </c>
      <c r="I341" s="146" t="str">
        <f t="shared" si="34"/>
        <v>O1</v>
      </c>
      <c r="J341" s="325">
        <v>1</v>
      </c>
      <c r="K341" s="326" t="s">
        <v>8282</v>
      </c>
      <c r="L341" s="326" t="s">
        <v>1388</v>
      </c>
      <c r="M341" s="326" t="s">
        <v>8281</v>
      </c>
      <c r="N341" s="326" t="s">
        <v>8280</v>
      </c>
      <c r="O341" s="326" t="s">
        <v>8279</v>
      </c>
      <c r="P341" s="326" t="s">
        <v>8278</v>
      </c>
      <c r="Q341" s="126"/>
      <c r="R341" s="126">
        <v>4</v>
      </c>
      <c r="S341" s="126"/>
      <c r="T341" s="126"/>
      <c r="U341" s="124" t="s">
        <v>8277</v>
      </c>
    </row>
    <row r="342" spans="1:21" ht="43.2">
      <c r="A342" s="60" t="str">
        <f t="shared" si="30"/>
        <v>ón por sexo en este contexto.</v>
      </c>
      <c r="B342" s="39" t="str">
        <f t="shared" si="31"/>
        <v>334CE</v>
      </c>
      <c r="C342" s="325" t="str">
        <f t="shared" si="32"/>
        <v>O1334</v>
      </c>
      <c r="D342" s="325" t="s">
        <v>7879</v>
      </c>
      <c r="E342" s="325" t="s">
        <v>7878</v>
      </c>
      <c r="F342" s="146" t="s">
        <v>24717</v>
      </c>
      <c r="G342" s="146" t="str">
        <f t="shared" si="33"/>
        <v>334</v>
      </c>
      <c r="H342" s="125">
        <v>334</v>
      </c>
      <c r="I342" s="146" t="str">
        <f t="shared" si="34"/>
        <v>O1</v>
      </c>
      <c r="J342" s="325">
        <v>1</v>
      </c>
      <c r="K342" s="326" t="s">
        <v>8276</v>
      </c>
      <c r="L342" s="326" t="s">
        <v>8275</v>
      </c>
      <c r="M342" s="326" t="s">
        <v>8274</v>
      </c>
      <c r="N342" s="326" t="s">
        <v>8273</v>
      </c>
      <c r="O342" s="326" t="s">
        <v>8272</v>
      </c>
      <c r="P342" s="326" t="s">
        <v>8271</v>
      </c>
      <c r="Q342" s="126"/>
      <c r="R342" s="126">
        <v>1</v>
      </c>
      <c r="S342" s="126"/>
      <c r="T342" s="126"/>
      <c r="U342" s="124" t="s">
        <v>8269</v>
      </c>
    </row>
    <row r="343" spans="1:21" ht="28.8">
      <c r="A343" s="60" t="str">
        <f t="shared" si="30"/>
        <v>on precisas en este contexto.</v>
      </c>
      <c r="B343" s="39" t="str">
        <f t="shared" si="31"/>
        <v>335CE</v>
      </c>
      <c r="C343" s="325" t="str">
        <f t="shared" si="32"/>
        <v>O1335</v>
      </c>
      <c r="D343" s="325" t="s">
        <v>7879</v>
      </c>
      <c r="E343" s="325" t="s">
        <v>7878</v>
      </c>
      <c r="F343" s="146" t="s">
        <v>24717</v>
      </c>
      <c r="G343" s="146" t="str">
        <f t="shared" si="33"/>
        <v>335</v>
      </c>
      <c r="H343" s="125">
        <v>335</v>
      </c>
      <c r="I343" s="146" t="str">
        <f t="shared" si="34"/>
        <v>O1</v>
      </c>
      <c r="J343" s="325">
        <v>1</v>
      </c>
      <c r="K343" s="326" t="s">
        <v>8268</v>
      </c>
      <c r="L343" s="326" t="s">
        <v>544</v>
      </c>
      <c r="M343" s="326" t="s">
        <v>8267</v>
      </c>
      <c r="N343" s="326" t="s">
        <v>8266</v>
      </c>
      <c r="O343" s="326" t="s">
        <v>8264</v>
      </c>
      <c r="P343" s="326" t="s">
        <v>8265</v>
      </c>
      <c r="Q343" s="126"/>
      <c r="R343" s="126">
        <v>3</v>
      </c>
      <c r="S343" s="126"/>
      <c r="T343" s="126"/>
      <c r="U343" s="124" t="s">
        <v>8263</v>
      </c>
    </row>
    <row r="344" spans="1:21" ht="43.2">
      <c r="A344" s="60" t="str">
        <f t="shared" si="30"/>
        <v>ón válida para esta libertad.</v>
      </c>
      <c r="B344" s="39" t="str">
        <f t="shared" si="31"/>
        <v>336CE</v>
      </c>
      <c r="C344" s="325" t="str">
        <f t="shared" si="32"/>
        <v>O1336</v>
      </c>
      <c r="D344" s="325" t="s">
        <v>7879</v>
      </c>
      <c r="E344" s="325" t="s">
        <v>7878</v>
      </c>
      <c r="F344" s="146" t="s">
        <v>24717</v>
      </c>
      <c r="G344" s="146" t="str">
        <f t="shared" si="33"/>
        <v>336</v>
      </c>
      <c r="H344" s="125">
        <v>336</v>
      </c>
      <c r="I344" s="146" t="str">
        <f t="shared" si="34"/>
        <v>O1</v>
      </c>
      <c r="J344" s="325">
        <v>1</v>
      </c>
      <c r="K344" s="326" t="s">
        <v>8262</v>
      </c>
      <c r="L344" s="326" t="s">
        <v>1388</v>
      </c>
      <c r="M344" s="326" t="s">
        <v>8261</v>
      </c>
      <c r="N344" s="326" t="s">
        <v>8260</v>
      </c>
      <c r="O344" s="326" t="s">
        <v>8259</v>
      </c>
      <c r="P344" s="326" t="s">
        <v>8258</v>
      </c>
      <c r="Q344" s="126"/>
      <c r="R344" s="126">
        <v>4</v>
      </c>
      <c r="S344" s="126"/>
      <c r="T344" s="126"/>
      <c r="U344" s="124" t="s">
        <v>8257</v>
      </c>
    </row>
    <row r="345" spans="1:21" ht="115.2">
      <c r="A345" s="60" t="str">
        <f t="shared" si="30"/>
        <v>onados en las otras opciones.</v>
      </c>
      <c r="B345" s="39" t="str">
        <f t="shared" si="31"/>
        <v>337CE</v>
      </c>
      <c r="C345" s="325" t="str">
        <f t="shared" si="32"/>
        <v>O1337</v>
      </c>
      <c r="D345" s="325" t="s">
        <v>7879</v>
      </c>
      <c r="E345" s="325" t="s">
        <v>7878</v>
      </c>
      <c r="F345" s="146" t="s">
        <v>24717</v>
      </c>
      <c r="G345" s="146" t="str">
        <f t="shared" si="33"/>
        <v>337</v>
      </c>
      <c r="H345" s="125">
        <v>337</v>
      </c>
      <c r="I345" s="146" t="str">
        <f t="shared" si="34"/>
        <v>O1</v>
      </c>
      <c r="J345" s="325">
        <v>1</v>
      </c>
      <c r="K345" s="326" t="s">
        <v>8256</v>
      </c>
      <c r="L345" s="326" t="s">
        <v>1388</v>
      </c>
      <c r="M345" s="326" t="s">
        <v>8255</v>
      </c>
      <c r="N345" s="326" t="s">
        <v>8254</v>
      </c>
      <c r="O345" s="326" t="s">
        <v>8253</v>
      </c>
      <c r="P345" s="326" t="s">
        <v>8099</v>
      </c>
      <c r="Q345" s="126"/>
      <c r="R345" s="126">
        <v>4</v>
      </c>
      <c r="S345" s="126"/>
      <c r="T345" s="126"/>
      <c r="U345" s="124" t="s">
        <v>8252</v>
      </c>
    </row>
    <row r="346" spans="1:21" ht="28.8">
      <c r="A346" s="60" t="str">
        <f t="shared" si="30"/>
        <v>onden al artículo específico.</v>
      </c>
      <c r="B346" s="39" t="str">
        <f t="shared" si="31"/>
        <v>338CE</v>
      </c>
      <c r="C346" s="325" t="str">
        <f t="shared" si="32"/>
        <v>O1338</v>
      </c>
      <c r="D346" s="325" t="s">
        <v>7879</v>
      </c>
      <c r="E346" s="325" t="s">
        <v>7878</v>
      </c>
      <c r="F346" s="146" t="s">
        <v>24717</v>
      </c>
      <c r="G346" s="146" t="str">
        <f t="shared" si="33"/>
        <v>338</v>
      </c>
      <c r="H346" s="125">
        <v>338</v>
      </c>
      <c r="I346" s="146" t="str">
        <f t="shared" si="34"/>
        <v>O1</v>
      </c>
      <c r="J346" s="325">
        <v>1</v>
      </c>
      <c r="K346" s="326" t="s">
        <v>8251</v>
      </c>
      <c r="L346" s="326" t="s">
        <v>1388</v>
      </c>
      <c r="M346" s="326" t="s">
        <v>8250</v>
      </c>
      <c r="N346" s="326" t="s">
        <v>8242</v>
      </c>
      <c r="O346" s="326" t="s">
        <v>8249</v>
      </c>
      <c r="P346" s="326" t="s">
        <v>8248</v>
      </c>
      <c r="Q346" s="126"/>
      <c r="R346" s="126">
        <v>4</v>
      </c>
      <c r="S346" s="126"/>
      <c r="T346" s="126"/>
      <c r="U346" s="124" t="s">
        <v>8247</v>
      </c>
    </row>
    <row r="347" spans="1:21" ht="28.8">
      <c r="A347" s="60" t="str">
        <f t="shared" si="30"/>
        <v>onden al artículo específico.</v>
      </c>
      <c r="B347" s="39" t="str">
        <f t="shared" si="31"/>
        <v>339CE</v>
      </c>
      <c r="C347" s="325" t="str">
        <f t="shared" si="32"/>
        <v>O1339</v>
      </c>
      <c r="D347" s="325" t="s">
        <v>7879</v>
      </c>
      <c r="E347" s="325" t="s">
        <v>7878</v>
      </c>
      <c r="F347" s="146" t="s">
        <v>24717</v>
      </c>
      <c r="G347" s="146" t="str">
        <f t="shared" si="33"/>
        <v>339</v>
      </c>
      <c r="H347" s="125">
        <v>339</v>
      </c>
      <c r="I347" s="146" t="str">
        <f t="shared" si="34"/>
        <v>O1</v>
      </c>
      <c r="J347" s="325">
        <v>1</v>
      </c>
      <c r="K347" s="326" t="s">
        <v>8246</v>
      </c>
      <c r="L347" s="326" t="s">
        <v>1389</v>
      </c>
      <c r="M347" s="326" t="s">
        <v>8242</v>
      </c>
      <c r="N347" s="326" t="s">
        <v>8245</v>
      </c>
      <c r="O347" s="326" t="s">
        <v>8244</v>
      </c>
      <c r="P347" s="326" t="s">
        <v>8243</v>
      </c>
      <c r="Q347" s="126"/>
      <c r="R347" s="126">
        <v>1</v>
      </c>
      <c r="S347" s="126"/>
      <c r="T347" s="126"/>
      <c r="U347" s="124" t="s">
        <v>8241</v>
      </c>
    </row>
    <row r="348" spans="1:21" ht="41.4">
      <c r="A348" s="60" t="str">
        <f t="shared" si="30"/>
        <v>onden con este procedimiento.</v>
      </c>
      <c r="B348" s="39" t="str">
        <f t="shared" si="31"/>
        <v>340CE</v>
      </c>
      <c r="C348" s="325" t="str">
        <f t="shared" si="32"/>
        <v>O1340</v>
      </c>
      <c r="D348" s="325" t="s">
        <v>7879</v>
      </c>
      <c r="E348" s="325" t="s">
        <v>7878</v>
      </c>
      <c r="F348" s="146" t="s">
        <v>24717</v>
      </c>
      <c r="G348" s="146" t="str">
        <f t="shared" si="33"/>
        <v>340</v>
      </c>
      <c r="H348" s="125">
        <v>340</v>
      </c>
      <c r="I348" s="146" t="str">
        <f t="shared" si="34"/>
        <v>O1</v>
      </c>
      <c r="J348" s="325">
        <v>1</v>
      </c>
      <c r="K348" s="326" t="s">
        <v>8240</v>
      </c>
      <c r="L348" s="326" t="s">
        <v>543</v>
      </c>
      <c r="M348" s="326" t="s">
        <v>8239</v>
      </c>
      <c r="N348" s="326" t="s">
        <v>8236</v>
      </c>
      <c r="O348" s="326" t="s">
        <v>8238</v>
      </c>
      <c r="P348" s="326" t="s">
        <v>8237</v>
      </c>
      <c r="Q348" s="126"/>
      <c r="R348" s="126">
        <v>2</v>
      </c>
      <c r="S348" s="126"/>
      <c r="T348" s="126"/>
      <c r="U348" s="124" t="s">
        <v>8235</v>
      </c>
    </row>
    <row r="349" spans="1:21" ht="43.2">
      <c r="A349" s="60" t="str">
        <f t="shared" si="30"/>
        <v>ones A, B, y C son parciales.</v>
      </c>
      <c r="B349" s="39" t="str">
        <f t="shared" si="31"/>
        <v>341CE</v>
      </c>
      <c r="C349" s="325" t="str">
        <f t="shared" si="32"/>
        <v>O1341</v>
      </c>
      <c r="D349" s="325" t="s">
        <v>7879</v>
      </c>
      <c r="E349" s="325" t="s">
        <v>7878</v>
      </c>
      <c r="F349" s="146" t="s">
        <v>24717</v>
      </c>
      <c r="G349" s="146" t="str">
        <f t="shared" si="33"/>
        <v>341</v>
      </c>
      <c r="H349" s="125">
        <v>341</v>
      </c>
      <c r="I349" s="146" t="str">
        <f t="shared" si="34"/>
        <v>O1</v>
      </c>
      <c r="J349" s="325">
        <v>1</v>
      </c>
      <c r="K349" s="326" t="s">
        <v>8234</v>
      </c>
      <c r="L349" s="326" t="s">
        <v>1388</v>
      </c>
      <c r="M349" s="326" t="s">
        <v>8233</v>
      </c>
      <c r="N349" s="326" t="s">
        <v>8232</v>
      </c>
      <c r="O349" s="326" t="s">
        <v>8231</v>
      </c>
      <c r="P349" s="326" t="s">
        <v>8230</v>
      </c>
      <c r="Q349" s="126"/>
      <c r="R349" s="126">
        <v>4</v>
      </c>
      <c r="S349" s="126"/>
      <c r="T349" s="126"/>
      <c r="U349" s="124" t="s">
        <v>8229</v>
      </c>
    </row>
    <row r="350" spans="1:21" ht="43.2">
      <c r="A350" s="60" t="str">
        <f t="shared" si="30"/>
        <v>ones, lo cual está prohibido.</v>
      </c>
      <c r="B350" s="39" t="str">
        <f t="shared" si="31"/>
        <v>342CE</v>
      </c>
      <c r="C350" s="325" t="str">
        <f t="shared" si="32"/>
        <v>O1342</v>
      </c>
      <c r="D350" s="325" t="s">
        <v>7879</v>
      </c>
      <c r="E350" s="325" t="s">
        <v>7878</v>
      </c>
      <c r="F350" s="146" t="s">
        <v>24717</v>
      </c>
      <c r="G350" s="146" t="str">
        <f t="shared" si="33"/>
        <v>342</v>
      </c>
      <c r="H350" s="125">
        <v>342</v>
      </c>
      <c r="I350" s="146" t="str">
        <f t="shared" si="34"/>
        <v>O1</v>
      </c>
      <c r="J350" s="325">
        <v>1</v>
      </c>
      <c r="K350" s="326" t="s">
        <v>8228</v>
      </c>
      <c r="L350" s="326" t="s">
        <v>543</v>
      </c>
      <c r="M350" s="326" t="s">
        <v>8227</v>
      </c>
      <c r="N350" s="326" t="s">
        <v>8224</v>
      </c>
      <c r="O350" s="326" t="s">
        <v>8226</v>
      </c>
      <c r="P350" s="326" t="s">
        <v>8225</v>
      </c>
      <c r="Q350" s="126"/>
      <c r="R350" s="126">
        <v>2</v>
      </c>
      <c r="S350" s="126"/>
      <c r="T350" s="126"/>
      <c r="U350" s="124" t="s">
        <v>8223</v>
      </c>
    </row>
    <row r="351" spans="1:21" ht="43.2">
      <c r="A351" s="60" t="str">
        <f t="shared" si="30"/>
        <v>onocidos por la Constitución.</v>
      </c>
      <c r="B351" s="39" t="str">
        <f t="shared" si="31"/>
        <v>343CE</v>
      </c>
      <c r="C351" s="325" t="str">
        <f t="shared" si="32"/>
        <v>O1343</v>
      </c>
      <c r="D351" s="325" t="s">
        <v>7879</v>
      </c>
      <c r="E351" s="325" t="s">
        <v>7878</v>
      </c>
      <c r="F351" s="146" t="s">
        <v>24717</v>
      </c>
      <c r="G351" s="146" t="str">
        <f t="shared" si="33"/>
        <v>343</v>
      </c>
      <c r="H351" s="125">
        <v>343</v>
      </c>
      <c r="I351" s="146" t="str">
        <f t="shared" si="34"/>
        <v>O1</v>
      </c>
      <c r="J351" s="325">
        <v>1</v>
      </c>
      <c r="K351" s="124" t="s">
        <v>1014</v>
      </c>
      <c r="L351" s="125" t="s">
        <v>524</v>
      </c>
      <c r="M351" s="125" t="s">
        <v>1015</v>
      </c>
      <c r="N351" s="125" t="s">
        <v>1016</v>
      </c>
      <c r="O351" s="125" t="s">
        <v>1017</v>
      </c>
      <c r="P351" s="125" t="s">
        <v>345</v>
      </c>
      <c r="Q351" s="126"/>
      <c r="R351" s="126">
        <v>2</v>
      </c>
      <c r="S351" s="126"/>
      <c r="T351" s="126"/>
      <c r="U351" s="124" t="s">
        <v>8222</v>
      </c>
    </row>
    <row r="352" spans="1:21" ht="57.6">
      <c r="A352" s="60" t="str">
        <f t="shared" si="30"/>
        <v>organizaciones profesionales.</v>
      </c>
      <c r="B352" s="39" t="str">
        <f t="shared" si="31"/>
        <v>344CE</v>
      </c>
      <c r="C352" s="325" t="str">
        <f t="shared" si="32"/>
        <v>O1344</v>
      </c>
      <c r="D352" s="325" t="s">
        <v>7879</v>
      </c>
      <c r="E352" s="325" t="s">
        <v>7878</v>
      </c>
      <c r="F352" s="146" t="s">
        <v>24717</v>
      </c>
      <c r="G352" s="146" t="str">
        <f t="shared" si="33"/>
        <v>344</v>
      </c>
      <c r="H352" s="125">
        <v>344</v>
      </c>
      <c r="I352" s="146" t="str">
        <f t="shared" si="34"/>
        <v>O1</v>
      </c>
      <c r="J352" s="325">
        <v>1</v>
      </c>
      <c r="K352" s="326" t="s">
        <v>8221</v>
      </c>
      <c r="L352" s="326" t="s">
        <v>544</v>
      </c>
      <c r="M352" s="326" t="s">
        <v>8220</v>
      </c>
      <c r="N352" s="326" t="s">
        <v>8219</v>
      </c>
      <c r="O352" s="326" t="s">
        <v>8217</v>
      </c>
      <c r="P352" s="326" t="s">
        <v>8218</v>
      </c>
      <c r="Q352" s="126"/>
      <c r="R352" s="126">
        <v>3</v>
      </c>
      <c r="S352" s="126"/>
      <c r="T352" s="126"/>
      <c r="U352" s="124" t="s">
        <v>8216</v>
      </c>
    </row>
    <row r="353" spans="1:21" ht="129.6">
      <c r="A353" s="60" t="str">
        <f t="shared" si="30"/>
        <v>ormal establecida por la ley.</v>
      </c>
      <c r="B353" s="39" t="str">
        <f t="shared" si="31"/>
        <v>345CE</v>
      </c>
      <c r="C353" s="325" t="str">
        <f t="shared" si="32"/>
        <v>O1345</v>
      </c>
      <c r="D353" s="325" t="s">
        <v>7879</v>
      </c>
      <c r="E353" s="325" t="s">
        <v>7878</v>
      </c>
      <c r="F353" s="146" t="s">
        <v>24717</v>
      </c>
      <c r="G353" s="146" t="str">
        <f t="shared" si="33"/>
        <v>345</v>
      </c>
      <c r="H353" s="125">
        <v>345</v>
      </c>
      <c r="I353" s="146" t="str">
        <f t="shared" si="34"/>
        <v>O1</v>
      </c>
      <c r="J353" s="325">
        <v>1</v>
      </c>
      <c r="K353" s="326" t="s">
        <v>8215</v>
      </c>
      <c r="L353" s="326" t="s">
        <v>543</v>
      </c>
      <c r="M353" s="326" t="s">
        <v>8214</v>
      </c>
      <c r="N353" s="326" t="s">
        <v>8211</v>
      </c>
      <c r="O353" s="326" t="s">
        <v>8213</v>
      </c>
      <c r="P353" s="326" t="s">
        <v>8212</v>
      </c>
      <c r="Q353" s="126"/>
      <c r="R353" s="126">
        <v>2</v>
      </c>
      <c r="S353" s="126"/>
      <c r="T353" s="126"/>
      <c r="U353" s="124" t="s">
        <v>8210</v>
      </c>
    </row>
    <row r="354" spans="1:21" ht="43.2">
      <c r="A354" s="60" t="str">
        <f t="shared" si="30"/>
        <v>orrecta porque es redundante.</v>
      </c>
      <c r="B354" s="39" t="str">
        <f t="shared" si="31"/>
        <v>346CE</v>
      </c>
      <c r="C354" s="325" t="str">
        <f t="shared" si="32"/>
        <v>O1346</v>
      </c>
      <c r="D354" s="325" t="s">
        <v>7879</v>
      </c>
      <c r="E354" s="325" t="s">
        <v>7878</v>
      </c>
      <c r="F354" s="146" t="s">
        <v>24717</v>
      </c>
      <c r="G354" s="146" t="str">
        <f t="shared" si="33"/>
        <v>346</v>
      </c>
      <c r="H354" s="125">
        <v>346</v>
      </c>
      <c r="I354" s="146" t="str">
        <f t="shared" si="34"/>
        <v>O1</v>
      </c>
      <c r="J354" s="325">
        <v>1</v>
      </c>
      <c r="K354" s="326" t="s">
        <v>8209</v>
      </c>
      <c r="L354" s="326" t="s">
        <v>544</v>
      </c>
      <c r="M354" s="326" t="s">
        <v>8208</v>
      </c>
      <c r="N354" s="326" t="s">
        <v>8207</v>
      </c>
      <c r="O354" s="326" t="s">
        <v>8205</v>
      </c>
      <c r="P354" s="326" t="s">
        <v>8206</v>
      </c>
      <c r="Q354" s="126"/>
      <c r="R354" s="126">
        <v>3</v>
      </c>
      <c r="S354" s="126"/>
      <c r="T354" s="126"/>
      <c r="U354" s="124" t="s">
        <v>8204</v>
      </c>
    </row>
    <row r="355" spans="1:21" ht="74.400000000000006" customHeight="1">
      <c r="A355" s="60" t="str">
        <f t="shared" si="30"/>
        <v>os de las personas detenidas.</v>
      </c>
      <c r="B355" s="39" t="str">
        <f t="shared" si="31"/>
        <v>347CE</v>
      </c>
      <c r="C355" s="325" t="str">
        <f t="shared" si="32"/>
        <v>O1347</v>
      </c>
      <c r="D355" s="325" t="s">
        <v>7879</v>
      </c>
      <c r="E355" s="325" t="s">
        <v>7878</v>
      </c>
      <c r="F355" s="146" t="s">
        <v>24717</v>
      </c>
      <c r="G355" s="146" t="str">
        <f t="shared" si="33"/>
        <v>347</v>
      </c>
      <c r="H355" s="125">
        <v>347</v>
      </c>
      <c r="I355" s="146" t="str">
        <f t="shared" si="34"/>
        <v>O1</v>
      </c>
      <c r="J355" s="325">
        <v>1</v>
      </c>
      <c r="K355" s="124" t="s">
        <v>8203</v>
      </c>
      <c r="L355" s="125" t="s">
        <v>524</v>
      </c>
      <c r="M355" s="125" t="s">
        <v>8202</v>
      </c>
      <c r="N355" s="125" t="s">
        <v>8199</v>
      </c>
      <c r="O355" s="125" t="s">
        <v>8201</v>
      </c>
      <c r="P355" s="125" t="s">
        <v>8200</v>
      </c>
      <c r="Q355" s="126"/>
      <c r="R355" s="126">
        <v>2</v>
      </c>
      <c r="S355" s="126"/>
      <c r="T355" s="126"/>
      <c r="U355" s="124" t="s">
        <v>8198</v>
      </c>
    </row>
    <row r="356" spans="1:21" ht="100.8">
      <c r="A356" s="60" t="str">
        <f t="shared" si="30"/>
        <v>otección general de la salud.</v>
      </c>
      <c r="B356" s="39" t="str">
        <f t="shared" si="31"/>
        <v>348CE</v>
      </c>
      <c r="C356" s="325" t="str">
        <f t="shared" si="32"/>
        <v>O1348</v>
      </c>
      <c r="D356" s="325" t="s">
        <v>7879</v>
      </c>
      <c r="E356" s="325" t="s">
        <v>7878</v>
      </c>
      <c r="F356" s="146" t="s">
        <v>24717</v>
      </c>
      <c r="G356" s="146" t="str">
        <f t="shared" si="33"/>
        <v>348</v>
      </c>
      <c r="H356" s="125">
        <v>348</v>
      </c>
      <c r="I356" s="146" t="str">
        <f t="shared" si="34"/>
        <v>O1</v>
      </c>
      <c r="J356" s="325">
        <v>1</v>
      </c>
      <c r="K356" s="326" t="s">
        <v>8197</v>
      </c>
      <c r="L356" s="326" t="s">
        <v>1389</v>
      </c>
      <c r="M356" s="326" t="s">
        <v>8193</v>
      </c>
      <c r="N356" s="326" t="s">
        <v>8196</v>
      </c>
      <c r="O356" s="326" t="s">
        <v>8195</v>
      </c>
      <c r="P356" s="326" t="s">
        <v>8194</v>
      </c>
      <c r="Q356" s="126"/>
      <c r="R356" s="126">
        <v>1</v>
      </c>
      <c r="S356" s="126"/>
      <c r="T356" s="126"/>
      <c r="U356" s="124" t="s">
        <v>8192</v>
      </c>
    </row>
    <row r="357" spans="1:21" ht="43.2">
      <c r="A357" s="60" t="str">
        <f t="shared" si="30"/>
        <v>otras opciones son parciales.</v>
      </c>
      <c r="B357" s="39" t="str">
        <f t="shared" si="31"/>
        <v>349CE</v>
      </c>
      <c r="C357" s="325" t="str">
        <f t="shared" si="32"/>
        <v>O1349</v>
      </c>
      <c r="D357" s="325" t="s">
        <v>7879</v>
      </c>
      <c r="E357" s="325" t="s">
        <v>7878</v>
      </c>
      <c r="F357" s="146" t="s">
        <v>24717</v>
      </c>
      <c r="G357" s="146" t="str">
        <f t="shared" si="33"/>
        <v>349</v>
      </c>
      <c r="H357" s="125">
        <v>349</v>
      </c>
      <c r="I357" s="146" t="str">
        <f t="shared" si="34"/>
        <v>O1</v>
      </c>
      <c r="J357" s="325">
        <v>1</v>
      </c>
      <c r="K357" s="326" t="s">
        <v>8191</v>
      </c>
      <c r="L357" s="326" t="s">
        <v>1388</v>
      </c>
      <c r="M357" s="326" t="s">
        <v>8190</v>
      </c>
      <c r="N357" s="326" t="s">
        <v>8189</v>
      </c>
      <c r="O357" s="326" t="s">
        <v>8188</v>
      </c>
      <c r="P357" s="326" t="s">
        <v>8007</v>
      </c>
      <c r="Q357" s="126"/>
      <c r="R357" s="126">
        <v>4</v>
      </c>
      <c r="S357" s="126"/>
      <c r="T357" s="126"/>
      <c r="U357" s="124" t="s">
        <v>8187</v>
      </c>
    </row>
    <row r="358" spans="1:21" ht="43.2">
      <c r="A358" s="60" t="str">
        <f t="shared" si="30"/>
        <v>otras opciones son parciales.</v>
      </c>
      <c r="B358" s="39" t="str">
        <f t="shared" si="31"/>
        <v>350CE</v>
      </c>
      <c r="C358" s="325" t="str">
        <f t="shared" si="32"/>
        <v>O1350</v>
      </c>
      <c r="D358" s="325" t="s">
        <v>7879</v>
      </c>
      <c r="E358" s="325" t="s">
        <v>7878</v>
      </c>
      <c r="F358" s="146" t="s">
        <v>24717</v>
      </c>
      <c r="G358" s="146" t="str">
        <f t="shared" si="33"/>
        <v>350</v>
      </c>
      <c r="H358" s="125">
        <v>350</v>
      </c>
      <c r="I358" s="146" t="str">
        <f t="shared" si="34"/>
        <v>O1</v>
      </c>
      <c r="J358" s="325">
        <v>1</v>
      </c>
      <c r="K358" s="326" t="s">
        <v>8186</v>
      </c>
      <c r="L358" s="326" t="s">
        <v>1388</v>
      </c>
      <c r="M358" s="326" t="s">
        <v>8185</v>
      </c>
      <c r="N358" s="326" t="s">
        <v>8184</v>
      </c>
      <c r="O358" s="326" t="s">
        <v>8183</v>
      </c>
      <c r="P358" s="326" t="s">
        <v>7929</v>
      </c>
      <c r="Q358" s="126"/>
      <c r="R358" s="126">
        <v>4</v>
      </c>
      <c r="S358" s="126"/>
      <c r="T358" s="126"/>
      <c r="U358" s="124" t="s">
        <v>8182</v>
      </c>
    </row>
    <row r="359" spans="1:21" ht="100.8">
      <c r="A359" s="60" t="str">
        <f t="shared" si="30"/>
        <v>pción más completa y precisa.</v>
      </c>
      <c r="B359" s="39" t="str">
        <f t="shared" si="31"/>
        <v>351CE</v>
      </c>
      <c r="C359" s="325" t="str">
        <f t="shared" si="32"/>
        <v>O1351</v>
      </c>
      <c r="D359" s="325" t="s">
        <v>7879</v>
      </c>
      <c r="E359" s="325" t="s">
        <v>7878</v>
      </c>
      <c r="F359" s="146" t="s">
        <v>24717</v>
      </c>
      <c r="G359" s="146" t="str">
        <f t="shared" si="33"/>
        <v>351</v>
      </c>
      <c r="H359" s="125">
        <v>351</v>
      </c>
      <c r="I359" s="146" t="str">
        <f t="shared" si="34"/>
        <v>O1</v>
      </c>
      <c r="J359" s="325">
        <v>1</v>
      </c>
      <c r="K359" s="326" t="s">
        <v>8181</v>
      </c>
      <c r="L359" s="326" t="s">
        <v>1388</v>
      </c>
      <c r="M359" s="326" t="s">
        <v>8180</v>
      </c>
      <c r="N359" s="326" t="s">
        <v>8179</v>
      </c>
      <c r="O359" s="326" t="s">
        <v>8178</v>
      </c>
      <c r="P359" s="326" t="s">
        <v>8007</v>
      </c>
      <c r="Q359" s="126"/>
      <c r="R359" s="126">
        <v>4</v>
      </c>
      <c r="S359" s="126"/>
      <c r="T359" s="126"/>
      <c r="U359" s="124" t="s">
        <v>8177</v>
      </c>
    </row>
    <row r="360" spans="1:21" ht="43.2">
      <c r="A360" s="60" t="str">
        <f t="shared" si="30"/>
        <v>pecificados en este artículo.</v>
      </c>
      <c r="B360" s="39" t="str">
        <f t="shared" si="31"/>
        <v>352CE</v>
      </c>
      <c r="C360" s="325" t="str">
        <f t="shared" si="32"/>
        <v>O1352</v>
      </c>
      <c r="D360" s="325" t="s">
        <v>7879</v>
      </c>
      <c r="E360" s="325" t="s">
        <v>7878</v>
      </c>
      <c r="F360" s="146" t="s">
        <v>24717</v>
      </c>
      <c r="G360" s="146" t="str">
        <f t="shared" si="33"/>
        <v>352</v>
      </c>
      <c r="H360" s="125">
        <v>352</v>
      </c>
      <c r="I360" s="146" t="str">
        <f t="shared" si="34"/>
        <v>O1</v>
      </c>
      <c r="J360" s="325">
        <v>1</v>
      </c>
      <c r="K360" s="124" t="s">
        <v>8176</v>
      </c>
      <c r="L360" s="125" t="s">
        <v>523</v>
      </c>
      <c r="M360" s="125" t="s">
        <v>8175</v>
      </c>
      <c r="N360" s="125" t="s">
        <v>208</v>
      </c>
      <c r="O360" s="125" t="s">
        <v>8174</v>
      </c>
      <c r="P360" s="125" t="s">
        <v>209</v>
      </c>
      <c r="Q360" s="126"/>
      <c r="R360" s="126">
        <v>3</v>
      </c>
      <c r="S360" s="126"/>
      <c r="T360" s="126"/>
      <c r="U360" s="124" t="s">
        <v>8173</v>
      </c>
    </row>
    <row r="361" spans="1:21" ht="43.2">
      <c r="A361" s="60" t="str">
        <f t="shared" si="30"/>
        <v>pecificar el interés general.</v>
      </c>
      <c r="B361" s="39" t="str">
        <f t="shared" si="31"/>
        <v>353CE</v>
      </c>
      <c r="C361" s="325" t="str">
        <f t="shared" si="32"/>
        <v>O1353</v>
      </c>
      <c r="D361" s="325" t="s">
        <v>7879</v>
      </c>
      <c r="E361" s="325" t="s">
        <v>7878</v>
      </c>
      <c r="F361" s="146" t="s">
        <v>24717</v>
      </c>
      <c r="G361" s="146" t="str">
        <f t="shared" si="33"/>
        <v>353</v>
      </c>
      <c r="H361" s="125">
        <v>353</v>
      </c>
      <c r="I361" s="146" t="str">
        <f t="shared" si="34"/>
        <v>O1</v>
      </c>
      <c r="J361" s="325">
        <v>1</v>
      </c>
      <c r="K361" s="326" t="s">
        <v>8172</v>
      </c>
      <c r="L361" s="326" t="s">
        <v>1388</v>
      </c>
      <c r="M361" s="326" t="s">
        <v>7953</v>
      </c>
      <c r="N361" s="326" t="s">
        <v>8171</v>
      </c>
      <c r="O361" s="326" t="s">
        <v>8170</v>
      </c>
      <c r="P361" s="326" t="s">
        <v>8169</v>
      </c>
      <c r="Q361" s="126"/>
      <c r="R361" s="126">
        <v>4</v>
      </c>
      <c r="S361" s="126"/>
      <c r="T361" s="126"/>
      <c r="U361" s="124" t="s">
        <v>8168</v>
      </c>
    </row>
    <row r="362" spans="1:21" ht="57.6">
      <c r="A362" s="60" t="str">
        <f t="shared" si="30"/>
        <v>políticos en la Constitución.</v>
      </c>
      <c r="B362" s="39" t="str">
        <f t="shared" si="31"/>
        <v>354CE</v>
      </c>
      <c r="C362" s="128" t="str">
        <f t="shared" si="32"/>
        <v>O1354</v>
      </c>
      <c r="D362" s="128" t="s">
        <v>7879</v>
      </c>
      <c r="E362" s="128" t="s">
        <v>7878</v>
      </c>
      <c r="F362" s="105" t="s">
        <v>24717</v>
      </c>
      <c r="G362" s="105" t="str">
        <f t="shared" si="33"/>
        <v>354</v>
      </c>
      <c r="H362" s="106">
        <v>354</v>
      </c>
      <c r="I362" s="105" t="str">
        <f t="shared" si="34"/>
        <v>O1</v>
      </c>
      <c r="J362" s="128">
        <v>1</v>
      </c>
      <c r="K362" s="95" t="s">
        <v>9</v>
      </c>
      <c r="L362" s="106" t="s">
        <v>1387</v>
      </c>
      <c r="M362" s="106" t="s">
        <v>38</v>
      </c>
      <c r="N362" s="106" t="s">
        <v>39</v>
      </c>
      <c r="O362" s="106" t="s">
        <v>40</v>
      </c>
      <c r="P362" s="106" t="s">
        <v>41</v>
      </c>
      <c r="Q362" s="116"/>
      <c r="R362" s="116">
        <v>1</v>
      </c>
      <c r="S362" s="116"/>
      <c r="T362" s="116"/>
      <c r="U362" s="95" t="s">
        <v>8167</v>
      </c>
    </row>
    <row r="363" spans="1:21" ht="28.8">
      <c r="A363" s="60" t="str">
        <f t="shared" si="30"/>
        <v>ponden a la fecha de sanción.</v>
      </c>
      <c r="B363" s="39" t="str">
        <f t="shared" si="31"/>
        <v>355CE</v>
      </c>
      <c r="C363" s="128" t="str">
        <f t="shared" si="32"/>
        <v>O1355</v>
      </c>
      <c r="D363" s="128" t="s">
        <v>7879</v>
      </c>
      <c r="E363" s="128" t="s">
        <v>7878</v>
      </c>
      <c r="F363" s="105" t="s">
        <v>24717</v>
      </c>
      <c r="G363" s="105" t="str">
        <f t="shared" si="33"/>
        <v>355</v>
      </c>
      <c r="H363" s="106">
        <v>355</v>
      </c>
      <c r="I363" s="105" t="str">
        <f t="shared" si="34"/>
        <v>O1</v>
      </c>
      <c r="J363" s="128">
        <v>1</v>
      </c>
      <c r="K363" s="117" t="s">
        <v>8166</v>
      </c>
      <c r="L363" s="117" t="s">
        <v>544</v>
      </c>
      <c r="M363" s="117" t="s">
        <v>8165</v>
      </c>
      <c r="N363" s="117" t="s">
        <v>8164</v>
      </c>
      <c r="O363" s="117" t="s">
        <v>8162</v>
      </c>
      <c r="P363" s="117" t="s">
        <v>8163</v>
      </c>
      <c r="Q363" s="116"/>
      <c r="R363" s="116">
        <v>3</v>
      </c>
      <c r="S363" s="116"/>
      <c r="T363" s="116"/>
      <c r="U363" s="95" t="s">
        <v>8161</v>
      </c>
    </row>
    <row r="364" spans="1:21" ht="55.2">
      <c r="A364" s="60" t="str">
        <f t="shared" si="30"/>
        <v>ponden con el quórum exigido.</v>
      </c>
      <c r="B364" s="39" t="str">
        <f t="shared" si="31"/>
        <v>356CE</v>
      </c>
      <c r="C364" s="128" t="str">
        <f t="shared" si="32"/>
        <v>O1356</v>
      </c>
      <c r="D364" s="128" t="s">
        <v>7879</v>
      </c>
      <c r="E364" s="128" t="s">
        <v>7878</v>
      </c>
      <c r="F364" s="105" t="s">
        <v>24717</v>
      </c>
      <c r="G364" s="105" t="str">
        <f t="shared" si="33"/>
        <v>356</v>
      </c>
      <c r="H364" s="106">
        <v>356</v>
      </c>
      <c r="I364" s="105" t="str">
        <f t="shared" si="34"/>
        <v>O1</v>
      </c>
      <c r="J364" s="128">
        <v>1</v>
      </c>
      <c r="K364" s="117" t="s">
        <v>8160</v>
      </c>
      <c r="L364" s="117" t="s">
        <v>544</v>
      </c>
      <c r="M364" s="117" t="s">
        <v>8159</v>
      </c>
      <c r="N364" s="117" t="s">
        <v>8158</v>
      </c>
      <c r="O364" s="117" t="s">
        <v>8156</v>
      </c>
      <c r="P364" s="117" t="s">
        <v>8157</v>
      </c>
      <c r="Q364" s="116"/>
      <c r="R364" s="116">
        <v>3</v>
      </c>
      <c r="S364" s="116"/>
      <c r="T364" s="116"/>
      <c r="U364" s="95" t="s">
        <v>8155</v>
      </c>
    </row>
    <row r="365" spans="1:21" ht="43.2">
      <c r="A365" s="60" t="str">
        <f t="shared" si="30"/>
        <v>ponsabilidad a otros órganos.</v>
      </c>
      <c r="B365" s="39" t="str">
        <f t="shared" si="31"/>
        <v>357CE</v>
      </c>
      <c r="C365" s="128" t="str">
        <f t="shared" si="32"/>
        <v>O1357</v>
      </c>
      <c r="D365" s="128" t="s">
        <v>7879</v>
      </c>
      <c r="E365" s="128" t="s">
        <v>7878</v>
      </c>
      <c r="F365" s="105" t="s">
        <v>24717</v>
      </c>
      <c r="G365" s="105" t="str">
        <f t="shared" si="33"/>
        <v>357</v>
      </c>
      <c r="H365" s="106">
        <v>357</v>
      </c>
      <c r="I365" s="105" t="str">
        <f t="shared" si="34"/>
        <v>O1</v>
      </c>
      <c r="J365" s="128">
        <v>1</v>
      </c>
      <c r="K365" s="117" t="s">
        <v>8154</v>
      </c>
      <c r="L365" s="117" t="s">
        <v>543</v>
      </c>
      <c r="M365" s="117" t="s">
        <v>8153</v>
      </c>
      <c r="N365" s="117" t="s">
        <v>8150</v>
      </c>
      <c r="O365" s="117" t="s">
        <v>8152</v>
      </c>
      <c r="P365" s="117" t="s">
        <v>8151</v>
      </c>
      <c r="Q365" s="116"/>
      <c r="R365" s="116">
        <v>2</v>
      </c>
      <c r="S365" s="116"/>
      <c r="T365" s="116"/>
      <c r="U365" s="95" t="s">
        <v>8149</v>
      </c>
    </row>
    <row r="366" spans="1:21" ht="43.2">
      <c r="A366" s="60" t="str">
        <f t="shared" si="30"/>
        <v>presentan el origen correcto.</v>
      </c>
      <c r="B366" s="39" t="str">
        <f t="shared" si="31"/>
        <v>358CE</v>
      </c>
      <c r="C366" s="128" t="str">
        <f t="shared" si="32"/>
        <v>O1358</v>
      </c>
      <c r="D366" s="128" t="s">
        <v>7879</v>
      </c>
      <c r="E366" s="128" t="s">
        <v>7878</v>
      </c>
      <c r="F366" s="105" t="s">
        <v>24717</v>
      </c>
      <c r="G366" s="105" t="str">
        <f t="shared" si="33"/>
        <v>358</v>
      </c>
      <c r="H366" s="106">
        <v>358</v>
      </c>
      <c r="I366" s="105" t="str">
        <f t="shared" si="34"/>
        <v>O1</v>
      </c>
      <c r="J366" s="128">
        <v>1</v>
      </c>
      <c r="K366" s="117" t="s">
        <v>8148</v>
      </c>
      <c r="L366" s="117" t="s">
        <v>543</v>
      </c>
      <c r="M366" s="117" t="s">
        <v>8147</v>
      </c>
      <c r="N366" s="117" t="s">
        <v>8144</v>
      </c>
      <c r="O366" s="117" t="s">
        <v>8146</v>
      </c>
      <c r="P366" s="117" t="s">
        <v>8145</v>
      </c>
      <c r="Q366" s="116"/>
      <c r="R366" s="116">
        <v>2</v>
      </c>
      <c r="S366" s="116"/>
      <c r="T366" s="116"/>
      <c r="U366" s="95" t="s">
        <v>8143</v>
      </c>
    </row>
    <row r="367" spans="1:21" ht="100.8">
      <c r="A367" s="60" t="str">
        <f t="shared" si="30"/>
        <v>prestaciones complementarias.</v>
      </c>
      <c r="B367" s="39" t="str">
        <f t="shared" si="31"/>
        <v>359CE</v>
      </c>
      <c r="C367" s="128" t="str">
        <f t="shared" si="32"/>
        <v>O1359</v>
      </c>
      <c r="D367" s="128" t="s">
        <v>7879</v>
      </c>
      <c r="E367" s="128" t="s">
        <v>7878</v>
      </c>
      <c r="F367" s="105" t="s">
        <v>24717</v>
      </c>
      <c r="G367" s="105" t="str">
        <f t="shared" si="33"/>
        <v>359</v>
      </c>
      <c r="H367" s="106">
        <v>359</v>
      </c>
      <c r="I367" s="105" t="str">
        <f t="shared" si="34"/>
        <v>O1</v>
      </c>
      <c r="J367" s="128">
        <v>1</v>
      </c>
      <c r="K367" s="117" t="s">
        <v>8142</v>
      </c>
      <c r="L367" s="117" t="s">
        <v>544</v>
      </c>
      <c r="M367" s="117" t="s">
        <v>8141</v>
      </c>
      <c r="N367" s="117" t="s">
        <v>8140</v>
      </c>
      <c r="O367" s="117" t="s">
        <v>8138</v>
      </c>
      <c r="P367" s="117" t="s">
        <v>8139</v>
      </c>
      <c r="Q367" s="116"/>
      <c r="R367" s="116">
        <v>3</v>
      </c>
      <c r="S367" s="116"/>
      <c r="T367" s="116"/>
      <c r="U367" s="95" t="s">
        <v>8137</v>
      </c>
    </row>
    <row r="368" spans="1:21" ht="43.2">
      <c r="A368" s="60" t="str">
        <f t="shared" si="30"/>
        <v>principio de unidad nacional.</v>
      </c>
      <c r="B368" s="39" t="str">
        <f t="shared" si="31"/>
        <v>360CE</v>
      </c>
      <c r="C368" s="128" t="str">
        <f t="shared" si="32"/>
        <v>O1360</v>
      </c>
      <c r="D368" s="128" t="s">
        <v>7879</v>
      </c>
      <c r="E368" s="128" t="s">
        <v>7878</v>
      </c>
      <c r="F368" s="105" t="s">
        <v>24717</v>
      </c>
      <c r="G368" s="105" t="str">
        <f t="shared" si="33"/>
        <v>360</v>
      </c>
      <c r="H368" s="106">
        <v>360</v>
      </c>
      <c r="I368" s="105" t="str">
        <f t="shared" si="34"/>
        <v>O1</v>
      </c>
      <c r="J368" s="128">
        <v>1</v>
      </c>
      <c r="K368" s="117" t="s">
        <v>8136</v>
      </c>
      <c r="L368" s="117" t="s">
        <v>543</v>
      </c>
      <c r="M368" s="117" t="s">
        <v>8135</v>
      </c>
      <c r="N368" s="117" t="s">
        <v>8132</v>
      </c>
      <c r="O368" s="117" t="s">
        <v>8134</v>
      </c>
      <c r="P368" s="117" t="s">
        <v>8133</v>
      </c>
      <c r="Q368" s="116"/>
      <c r="R368" s="116">
        <v>2</v>
      </c>
      <c r="S368" s="116"/>
      <c r="T368" s="116"/>
      <c r="U368" s="95" t="s">
        <v>8131</v>
      </c>
    </row>
    <row r="369" spans="1:21" ht="57.6">
      <c r="A369" s="60" t="str">
        <f t="shared" si="30"/>
        <v>procesales de los ciudadanos.</v>
      </c>
      <c r="B369" s="39" t="str">
        <f t="shared" si="31"/>
        <v>361CE</v>
      </c>
      <c r="C369" s="128" t="str">
        <f t="shared" si="32"/>
        <v>O1361</v>
      </c>
      <c r="D369" s="128" t="s">
        <v>7879</v>
      </c>
      <c r="E369" s="128" t="s">
        <v>7878</v>
      </c>
      <c r="F369" s="105" t="s">
        <v>24717</v>
      </c>
      <c r="G369" s="105" t="str">
        <f t="shared" si="33"/>
        <v>361</v>
      </c>
      <c r="H369" s="106">
        <v>361</v>
      </c>
      <c r="I369" s="105" t="str">
        <f t="shared" si="34"/>
        <v>O1</v>
      </c>
      <c r="J369" s="128">
        <v>1</v>
      </c>
      <c r="K369" s="95" t="s">
        <v>8130</v>
      </c>
      <c r="L369" s="106" t="s">
        <v>523</v>
      </c>
      <c r="M369" s="106" t="s">
        <v>8129</v>
      </c>
      <c r="N369" s="106" t="s">
        <v>8128</v>
      </c>
      <c r="O369" s="106" t="s">
        <v>8126</v>
      </c>
      <c r="P369" s="106" t="s">
        <v>8127</v>
      </c>
      <c r="Q369" s="116"/>
      <c r="R369" s="116">
        <v>3</v>
      </c>
      <c r="S369" s="116"/>
      <c r="T369" s="116"/>
      <c r="U369" s="95" t="s">
        <v>8125</v>
      </c>
    </row>
    <row r="370" spans="1:21" ht="57.6">
      <c r="A370" s="60" t="str">
        <f t="shared" si="30"/>
        <v>Pueblo en el sistema español.</v>
      </c>
      <c r="B370" s="39" t="str">
        <f t="shared" si="31"/>
        <v>362CE</v>
      </c>
      <c r="C370" s="128" t="str">
        <f t="shared" si="32"/>
        <v>O1362</v>
      </c>
      <c r="D370" s="128" t="s">
        <v>7879</v>
      </c>
      <c r="E370" s="128" t="s">
        <v>7878</v>
      </c>
      <c r="F370" s="105" t="s">
        <v>24717</v>
      </c>
      <c r="G370" s="105" t="str">
        <f t="shared" si="33"/>
        <v>362</v>
      </c>
      <c r="H370" s="106">
        <v>362</v>
      </c>
      <c r="I370" s="105" t="str">
        <f t="shared" si="34"/>
        <v>O1</v>
      </c>
      <c r="J370" s="128">
        <v>1</v>
      </c>
      <c r="K370" s="95" t="s">
        <v>2097</v>
      </c>
      <c r="L370" s="106" t="s">
        <v>523</v>
      </c>
      <c r="M370" s="106" t="s">
        <v>2098</v>
      </c>
      <c r="N370" s="106" t="s">
        <v>2099</v>
      </c>
      <c r="O370" s="106" t="s">
        <v>2100</v>
      </c>
      <c r="P370" s="106" t="s">
        <v>2101</v>
      </c>
      <c r="Q370" s="116"/>
      <c r="R370" s="116">
        <v>3</v>
      </c>
      <c r="S370" s="116"/>
      <c r="T370" s="116"/>
      <c r="U370" s="95" t="s">
        <v>8124</v>
      </c>
    </row>
    <row r="371" spans="1:21" ht="43.2">
      <c r="A371" s="60" t="str">
        <f t="shared" si="30"/>
        <v>que trata sobre este derecho.</v>
      </c>
      <c r="B371" s="39" t="str">
        <f t="shared" si="31"/>
        <v>363CE</v>
      </c>
      <c r="C371" s="128" t="str">
        <f t="shared" si="32"/>
        <v>O1363</v>
      </c>
      <c r="D371" s="128" t="s">
        <v>7879</v>
      </c>
      <c r="E371" s="128" t="s">
        <v>7878</v>
      </c>
      <c r="F371" s="105" t="s">
        <v>24717</v>
      </c>
      <c r="G371" s="105" t="str">
        <f t="shared" si="33"/>
        <v>363</v>
      </c>
      <c r="H371" s="106">
        <v>363</v>
      </c>
      <c r="I371" s="105" t="str">
        <f t="shared" si="34"/>
        <v>O1</v>
      </c>
      <c r="J371" s="128">
        <v>1</v>
      </c>
      <c r="K371" s="95" t="s">
        <v>313</v>
      </c>
      <c r="L371" s="106" t="s">
        <v>523</v>
      </c>
      <c r="M371" s="106">
        <v>17</v>
      </c>
      <c r="N371" s="106">
        <v>18</v>
      </c>
      <c r="O371" s="106">
        <v>19</v>
      </c>
      <c r="P371" s="106">
        <v>21</v>
      </c>
      <c r="Q371" s="116"/>
      <c r="R371" s="116">
        <v>3</v>
      </c>
      <c r="S371" s="116"/>
      <c r="T371" s="116"/>
      <c r="U371" s="95" t="s">
        <v>8123</v>
      </c>
    </row>
    <row r="372" spans="1:21" ht="115.2">
      <c r="A372" s="60" t="str">
        <f t="shared" si="30"/>
        <v>ra restricciones arbitrarias.</v>
      </c>
      <c r="B372" s="39" t="str">
        <f t="shared" si="31"/>
        <v>364CE</v>
      </c>
      <c r="C372" s="128" t="str">
        <f t="shared" si="32"/>
        <v>O1364</v>
      </c>
      <c r="D372" s="128" t="s">
        <v>7879</v>
      </c>
      <c r="E372" s="128" t="s">
        <v>7878</v>
      </c>
      <c r="F372" s="105" t="s">
        <v>24717</v>
      </c>
      <c r="G372" s="105" t="str">
        <f t="shared" si="33"/>
        <v>364</v>
      </c>
      <c r="H372" s="106">
        <v>364</v>
      </c>
      <c r="I372" s="105" t="str">
        <f t="shared" si="34"/>
        <v>O1</v>
      </c>
      <c r="J372" s="128">
        <v>1</v>
      </c>
      <c r="K372" s="117" t="s">
        <v>8122</v>
      </c>
      <c r="L372" s="117" t="s">
        <v>543</v>
      </c>
      <c r="M372" s="117" t="s">
        <v>8121</v>
      </c>
      <c r="N372" s="117" t="s">
        <v>8118</v>
      </c>
      <c r="O372" s="117" t="s">
        <v>8120</v>
      </c>
      <c r="P372" s="117" t="s">
        <v>8119</v>
      </c>
      <c r="Q372" s="116"/>
      <c r="R372" s="116">
        <v>2</v>
      </c>
      <c r="S372" s="116"/>
      <c r="T372" s="116"/>
      <c r="U372" s="95" t="s">
        <v>8117</v>
      </c>
    </row>
    <row r="373" spans="1:21" ht="57.6">
      <c r="A373" s="60" t="str">
        <f t="shared" si="30"/>
        <v>rácter fundamental y supremo.</v>
      </c>
      <c r="B373" s="39" t="str">
        <f t="shared" si="31"/>
        <v>365CE</v>
      </c>
      <c r="C373" s="128" t="str">
        <f t="shared" si="32"/>
        <v>O1365</v>
      </c>
      <c r="D373" s="128" t="s">
        <v>7879</v>
      </c>
      <c r="E373" s="128" t="s">
        <v>7878</v>
      </c>
      <c r="F373" s="105" t="s">
        <v>24717</v>
      </c>
      <c r="G373" s="105" t="str">
        <f t="shared" si="33"/>
        <v>365</v>
      </c>
      <c r="H373" s="106">
        <v>365</v>
      </c>
      <c r="I373" s="105" t="str">
        <f t="shared" si="34"/>
        <v>O1</v>
      </c>
      <c r="J373" s="128">
        <v>1</v>
      </c>
      <c r="K373" s="95" t="s">
        <v>13</v>
      </c>
      <c r="L373" s="106" t="s">
        <v>1387</v>
      </c>
      <c r="M373" s="106" t="s">
        <v>47</v>
      </c>
      <c r="N373" s="106" t="s">
        <v>48</v>
      </c>
      <c r="O373" s="106" t="s">
        <v>49</v>
      </c>
      <c r="P373" s="106" t="s">
        <v>50</v>
      </c>
      <c r="Q373" s="116"/>
      <c r="R373" s="116">
        <v>1</v>
      </c>
      <c r="S373" s="116"/>
      <c r="T373" s="116"/>
      <c r="U373" s="95" t="s">
        <v>8116</v>
      </c>
    </row>
    <row r="374" spans="1:21" ht="43.2">
      <c r="A374" s="60" t="str">
        <f t="shared" si="30"/>
        <v>ras opciones son incompletas.</v>
      </c>
      <c r="B374" s="39" t="str">
        <f t="shared" si="31"/>
        <v>366CE</v>
      </c>
      <c r="C374" s="128" t="str">
        <f t="shared" si="32"/>
        <v>O1366</v>
      </c>
      <c r="D374" s="128" t="s">
        <v>7879</v>
      </c>
      <c r="E374" s="128" t="s">
        <v>7878</v>
      </c>
      <c r="F374" s="105" t="s">
        <v>24717</v>
      </c>
      <c r="G374" s="105" t="str">
        <f t="shared" si="33"/>
        <v>366</v>
      </c>
      <c r="H374" s="106">
        <v>366</v>
      </c>
      <c r="I374" s="105" t="str">
        <f t="shared" si="34"/>
        <v>O1</v>
      </c>
      <c r="J374" s="128">
        <v>1</v>
      </c>
      <c r="K374" s="117" t="s">
        <v>8115</v>
      </c>
      <c r="L374" s="117" t="s">
        <v>544</v>
      </c>
      <c r="M374" s="117" t="s">
        <v>8114</v>
      </c>
      <c r="N374" s="117" t="s">
        <v>8113</v>
      </c>
      <c r="O374" s="117" t="s">
        <v>8111</v>
      </c>
      <c r="P374" s="117" t="s">
        <v>8112</v>
      </c>
      <c r="Q374" s="116"/>
      <c r="R374" s="116">
        <v>3</v>
      </c>
      <c r="S374" s="116"/>
      <c r="T374" s="116"/>
      <c r="U374" s="95" t="s">
        <v>8110</v>
      </c>
    </row>
    <row r="375" spans="1:21" ht="43.2">
      <c r="A375" s="60" t="str">
        <f t="shared" si="30"/>
        <v>ras opciones son incorrectas.</v>
      </c>
      <c r="B375" s="39" t="str">
        <f t="shared" si="31"/>
        <v>367CE</v>
      </c>
      <c r="C375" s="128" t="str">
        <f t="shared" si="32"/>
        <v>O1367</v>
      </c>
      <c r="D375" s="128" t="s">
        <v>7879</v>
      </c>
      <c r="E375" s="128" t="s">
        <v>7878</v>
      </c>
      <c r="F375" s="105" t="s">
        <v>24717</v>
      </c>
      <c r="G375" s="105" t="str">
        <f t="shared" si="33"/>
        <v>367</v>
      </c>
      <c r="H375" s="106">
        <v>367</v>
      </c>
      <c r="I375" s="105" t="str">
        <f t="shared" si="34"/>
        <v>O1</v>
      </c>
      <c r="J375" s="128">
        <v>1</v>
      </c>
      <c r="K375" s="117" t="s">
        <v>8109</v>
      </c>
      <c r="L375" s="117" t="s">
        <v>1389</v>
      </c>
      <c r="M375" s="117" t="s">
        <v>8105</v>
      </c>
      <c r="N375" s="117" t="s">
        <v>8108</v>
      </c>
      <c r="O375" s="117" t="s">
        <v>8107</v>
      </c>
      <c r="P375" s="117" t="s">
        <v>8106</v>
      </c>
      <c r="Q375" s="116"/>
      <c r="R375" s="116">
        <v>1</v>
      </c>
      <c r="S375" s="116"/>
      <c r="T375" s="116"/>
      <c r="U375" s="95" t="s">
        <v>8104</v>
      </c>
    </row>
    <row r="376" spans="1:21" ht="43.2">
      <c r="A376" s="60" t="str">
        <f t="shared" si="30"/>
        <v>rcan el conjunto de derechos.</v>
      </c>
      <c r="B376" s="39" t="str">
        <f t="shared" si="31"/>
        <v>368CE</v>
      </c>
      <c r="C376" s="128" t="str">
        <f t="shared" si="32"/>
        <v>O1368</v>
      </c>
      <c r="D376" s="128" t="s">
        <v>7879</v>
      </c>
      <c r="E376" s="128" t="s">
        <v>7878</v>
      </c>
      <c r="F376" s="105" t="s">
        <v>24717</v>
      </c>
      <c r="G376" s="105" t="str">
        <f t="shared" si="33"/>
        <v>368</v>
      </c>
      <c r="H376" s="106">
        <v>368</v>
      </c>
      <c r="I376" s="105" t="str">
        <f t="shared" si="34"/>
        <v>O1</v>
      </c>
      <c r="J376" s="128">
        <v>1</v>
      </c>
      <c r="K376" s="117" t="s">
        <v>8103</v>
      </c>
      <c r="L376" s="117" t="s">
        <v>1388</v>
      </c>
      <c r="M376" s="117" t="s">
        <v>8102</v>
      </c>
      <c r="N376" s="117" t="s">
        <v>8101</v>
      </c>
      <c r="O376" s="117" t="s">
        <v>8100</v>
      </c>
      <c r="P376" s="117" t="s">
        <v>8099</v>
      </c>
      <c r="Q376" s="116"/>
      <c r="R376" s="116">
        <v>4</v>
      </c>
      <c r="S376" s="116"/>
      <c r="T376" s="116"/>
      <c r="U376" s="95" t="s">
        <v>8098</v>
      </c>
    </row>
    <row r="377" spans="1:21" ht="28.8">
      <c r="A377" s="60" t="str">
        <f t="shared" si="30"/>
        <v>reflejan esta característica.</v>
      </c>
      <c r="B377" s="39" t="str">
        <f t="shared" si="31"/>
        <v>370CE</v>
      </c>
      <c r="C377" s="128" t="str">
        <f t="shared" si="32"/>
        <v>O1370</v>
      </c>
      <c r="D377" s="128" t="s">
        <v>7879</v>
      </c>
      <c r="E377" s="128" t="s">
        <v>7878</v>
      </c>
      <c r="F377" s="105" t="s">
        <v>24717</v>
      </c>
      <c r="G377" s="105" t="str">
        <f t="shared" si="33"/>
        <v>370</v>
      </c>
      <c r="H377" s="106">
        <v>370</v>
      </c>
      <c r="I377" s="105" t="str">
        <f t="shared" si="34"/>
        <v>O1</v>
      </c>
      <c r="J377" s="128">
        <v>1</v>
      </c>
      <c r="K377" s="117" t="s">
        <v>8091</v>
      </c>
      <c r="L377" s="117" t="s">
        <v>543</v>
      </c>
      <c r="M377" s="117" t="s">
        <v>8090</v>
      </c>
      <c r="N377" s="117" t="s">
        <v>8087</v>
      </c>
      <c r="O377" s="117" t="s">
        <v>8089</v>
      </c>
      <c r="P377" s="117" t="s">
        <v>8088</v>
      </c>
      <c r="Q377" s="116"/>
      <c r="R377" s="116">
        <v>2</v>
      </c>
      <c r="S377" s="116"/>
      <c r="T377" s="116"/>
      <c r="U377" s="95" t="s">
        <v>8086</v>
      </c>
    </row>
    <row r="378" spans="1:21" ht="86.4">
      <c r="A378" s="60" t="str">
        <f t="shared" si="30"/>
        <v>ribunales en la Constitución.</v>
      </c>
      <c r="B378" s="39" t="str">
        <f t="shared" si="31"/>
        <v>371CE</v>
      </c>
      <c r="C378" s="128" t="str">
        <f t="shared" si="32"/>
        <v>O1371</v>
      </c>
      <c r="D378" s="128" t="s">
        <v>7879</v>
      </c>
      <c r="E378" s="128" t="s">
        <v>7878</v>
      </c>
      <c r="F378" s="105" t="s">
        <v>24717</v>
      </c>
      <c r="G378" s="105" t="str">
        <f t="shared" si="33"/>
        <v>371</v>
      </c>
      <c r="H378" s="106">
        <v>371</v>
      </c>
      <c r="I378" s="105" t="str">
        <f t="shared" si="34"/>
        <v>O1</v>
      </c>
      <c r="J378" s="128">
        <v>1</v>
      </c>
      <c r="K378" s="95" t="s">
        <v>5</v>
      </c>
      <c r="L378" s="106" t="s">
        <v>524</v>
      </c>
      <c r="M378" s="106" t="s">
        <v>26</v>
      </c>
      <c r="N378" s="106" t="s">
        <v>27</v>
      </c>
      <c r="O378" s="106" t="s">
        <v>28</v>
      </c>
      <c r="P378" s="106" t="s">
        <v>29</v>
      </c>
      <c r="Q378" s="116"/>
      <c r="R378" s="116">
        <v>2</v>
      </c>
      <c r="S378" s="116"/>
      <c r="T378" s="116"/>
      <c r="U378" s="95" t="s">
        <v>8085</v>
      </c>
    </row>
    <row r="379" spans="1:21" ht="57.6">
      <c r="A379" s="60" t="str">
        <f t="shared" si="30"/>
        <v>rige este tipo de iniciativa.</v>
      </c>
      <c r="B379" s="39" t="str">
        <f t="shared" si="31"/>
        <v>372CE</v>
      </c>
      <c r="C379" s="128" t="str">
        <f t="shared" si="32"/>
        <v>O1372</v>
      </c>
      <c r="D379" s="128" t="s">
        <v>7879</v>
      </c>
      <c r="E379" s="128" t="s">
        <v>7878</v>
      </c>
      <c r="F379" s="105" t="s">
        <v>24717</v>
      </c>
      <c r="G379" s="105" t="str">
        <f t="shared" si="33"/>
        <v>372</v>
      </c>
      <c r="H379" s="106">
        <v>372</v>
      </c>
      <c r="I379" s="105" t="str">
        <f t="shared" si="34"/>
        <v>O1</v>
      </c>
      <c r="J379" s="128">
        <v>1</v>
      </c>
      <c r="K379" s="95" t="s">
        <v>91</v>
      </c>
      <c r="L379" s="106" t="s">
        <v>1387</v>
      </c>
      <c r="M379" s="106" t="s">
        <v>92</v>
      </c>
      <c r="N379" s="106" t="s">
        <v>93</v>
      </c>
      <c r="O379" s="106" t="s">
        <v>94</v>
      </c>
      <c r="P379" s="106" t="s">
        <v>95</v>
      </c>
      <c r="Q379" s="116"/>
      <c r="R379" s="116">
        <v>1</v>
      </c>
      <c r="S379" s="116"/>
      <c r="T379" s="116"/>
      <c r="U379" s="95" t="s">
        <v>8084</v>
      </c>
    </row>
    <row r="380" spans="1:21" ht="43.2">
      <c r="A380" s="60" t="str">
        <f t="shared" si="30"/>
        <v>rincipio de irretroactividad.</v>
      </c>
      <c r="B380" s="39" t="str">
        <f t="shared" si="31"/>
        <v>373CE</v>
      </c>
      <c r="C380" s="128" t="str">
        <f t="shared" si="32"/>
        <v>O1373</v>
      </c>
      <c r="D380" s="128" t="s">
        <v>7879</v>
      </c>
      <c r="E380" s="128" t="s">
        <v>7878</v>
      </c>
      <c r="F380" s="105" t="s">
        <v>24717</v>
      </c>
      <c r="G380" s="105" t="str">
        <f t="shared" si="33"/>
        <v>373</v>
      </c>
      <c r="H380" s="106">
        <v>373</v>
      </c>
      <c r="I380" s="105" t="str">
        <f t="shared" si="34"/>
        <v>O1</v>
      </c>
      <c r="J380" s="128">
        <v>1</v>
      </c>
      <c r="K380" s="117" t="s">
        <v>8083</v>
      </c>
      <c r="L380" s="117" t="s">
        <v>1388</v>
      </c>
      <c r="M380" s="117" t="s">
        <v>8082</v>
      </c>
      <c r="N380" s="117" t="s">
        <v>8081</v>
      </c>
      <c r="O380" s="117" t="s">
        <v>8080</v>
      </c>
      <c r="P380" s="117" t="s">
        <v>8062</v>
      </c>
      <c r="Q380" s="116"/>
      <c r="R380" s="116">
        <v>4</v>
      </c>
      <c r="S380" s="116"/>
      <c r="T380" s="116"/>
      <c r="U380" s="95" t="s">
        <v>8079</v>
      </c>
    </row>
    <row r="381" spans="1:21" ht="57.6">
      <c r="A381" s="60" t="str">
        <f t="shared" si="30"/>
        <v>rrecta D los incluye a todos.</v>
      </c>
      <c r="B381" s="39" t="str">
        <f t="shared" si="31"/>
        <v>374CE</v>
      </c>
      <c r="C381" s="128" t="str">
        <f t="shared" si="32"/>
        <v>O1374</v>
      </c>
      <c r="D381" s="128" t="s">
        <v>7879</v>
      </c>
      <c r="E381" s="128" t="s">
        <v>7878</v>
      </c>
      <c r="F381" s="105" t="s">
        <v>24717</v>
      </c>
      <c r="G381" s="105" t="str">
        <f t="shared" si="33"/>
        <v>374</v>
      </c>
      <c r="H381" s="106">
        <v>374</v>
      </c>
      <c r="I381" s="105" t="str">
        <f t="shared" si="34"/>
        <v>O1</v>
      </c>
      <c r="J381" s="128">
        <v>1</v>
      </c>
      <c r="K381" s="117" t="s">
        <v>8078</v>
      </c>
      <c r="L381" s="117" t="s">
        <v>1388</v>
      </c>
      <c r="M381" s="117" t="s">
        <v>8077</v>
      </c>
      <c r="N381" s="117" t="s">
        <v>8076</v>
      </c>
      <c r="O381" s="117" t="s">
        <v>8075</v>
      </c>
      <c r="P381" s="117" t="s">
        <v>8074</v>
      </c>
      <c r="Q381" s="116"/>
      <c r="R381" s="116">
        <v>4</v>
      </c>
      <c r="S381" s="116"/>
      <c r="T381" s="116"/>
      <c r="U381" s="95" t="s">
        <v>8073</v>
      </c>
    </row>
    <row r="382" spans="1:21" ht="72">
      <c r="A382" s="60" t="str">
        <f t="shared" si="30"/>
        <v>rsonas detenidas ilegalmente.</v>
      </c>
      <c r="B382" s="39" t="str">
        <f t="shared" si="31"/>
        <v>375CE</v>
      </c>
      <c r="C382" s="128" t="str">
        <f t="shared" si="32"/>
        <v>O1375</v>
      </c>
      <c r="D382" s="128" t="s">
        <v>7879</v>
      </c>
      <c r="E382" s="128" t="s">
        <v>7878</v>
      </c>
      <c r="F382" s="105" t="s">
        <v>24717</v>
      </c>
      <c r="G382" s="105" t="str">
        <f t="shared" si="33"/>
        <v>375</v>
      </c>
      <c r="H382" s="106">
        <v>375</v>
      </c>
      <c r="I382" s="105" t="str">
        <f t="shared" si="34"/>
        <v>O1</v>
      </c>
      <c r="J382" s="128">
        <v>1</v>
      </c>
      <c r="K382" s="95" t="s">
        <v>8072</v>
      </c>
      <c r="L382" s="106" t="s">
        <v>1387</v>
      </c>
      <c r="M382" s="106" t="s">
        <v>8068</v>
      </c>
      <c r="N382" s="106" t="s">
        <v>8071</v>
      </c>
      <c r="O382" s="106" t="s">
        <v>8070</v>
      </c>
      <c r="P382" s="106" t="s">
        <v>8069</v>
      </c>
      <c r="Q382" s="116"/>
      <c r="R382" s="116">
        <v>1</v>
      </c>
      <c r="S382" s="116"/>
      <c r="T382" s="116"/>
      <c r="U382" s="95" t="s">
        <v>8067</v>
      </c>
    </row>
    <row r="383" spans="1:21" ht="28.8">
      <c r="A383" s="60" t="str">
        <f t="shared" si="30"/>
        <v>rtículo que abre este título.</v>
      </c>
      <c r="B383" s="39" t="str">
        <f t="shared" si="31"/>
        <v>376CE</v>
      </c>
      <c r="C383" s="128" t="str">
        <f t="shared" si="32"/>
        <v>O1376</v>
      </c>
      <c r="D383" s="128" t="s">
        <v>7879</v>
      </c>
      <c r="E383" s="128" t="s">
        <v>7878</v>
      </c>
      <c r="F383" s="105" t="s">
        <v>24717</v>
      </c>
      <c r="G383" s="105" t="str">
        <f t="shared" si="33"/>
        <v>376</v>
      </c>
      <c r="H383" s="106">
        <v>376</v>
      </c>
      <c r="I383" s="105" t="str">
        <f t="shared" si="34"/>
        <v>O1</v>
      </c>
      <c r="J383" s="128">
        <v>1</v>
      </c>
      <c r="K383" s="117" t="s">
        <v>8066</v>
      </c>
      <c r="L383" s="117" t="s">
        <v>1388</v>
      </c>
      <c r="M383" s="117" t="s">
        <v>8065</v>
      </c>
      <c r="N383" s="117" t="s">
        <v>8064</v>
      </c>
      <c r="O383" s="117" t="s">
        <v>8063</v>
      </c>
      <c r="P383" s="117" t="s">
        <v>8062</v>
      </c>
      <c r="Q383" s="116"/>
      <c r="R383" s="116">
        <v>4</v>
      </c>
      <c r="S383" s="116"/>
      <c r="T383" s="116"/>
      <c r="U383" s="95" t="s">
        <v>8061</v>
      </c>
    </row>
    <row r="384" spans="1:21" ht="57.6">
      <c r="A384" s="60" t="str">
        <f t="shared" si="30"/>
        <v>s características esenciales.</v>
      </c>
      <c r="B384" s="39" t="str">
        <f t="shared" si="31"/>
        <v>377CE</v>
      </c>
      <c r="C384" s="128" t="str">
        <f t="shared" si="32"/>
        <v>O1377</v>
      </c>
      <c r="D384" s="128" t="s">
        <v>7879</v>
      </c>
      <c r="E384" s="128" t="s">
        <v>7878</v>
      </c>
      <c r="F384" s="105" t="s">
        <v>24717</v>
      </c>
      <c r="G384" s="105" t="str">
        <f t="shared" si="33"/>
        <v>377</v>
      </c>
      <c r="H384" s="106">
        <v>377</v>
      </c>
      <c r="I384" s="105" t="str">
        <f t="shared" si="34"/>
        <v>O1</v>
      </c>
      <c r="J384" s="128">
        <v>1</v>
      </c>
      <c r="K384" s="95" t="s">
        <v>67</v>
      </c>
      <c r="L384" s="106" t="s">
        <v>522</v>
      </c>
      <c r="M384" s="106" t="s">
        <v>68</v>
      </c>
      <c r="N384" s="106" t="s">
        <v>69</v>
      </c>
      <c r="O384" s="106" t="s">
        <v>70</v>
      </c>
      <c r="P384" s="106" t="s">
        <v>370</v>
      </c>
      <c r="Q384" s="116"/>
      <c r="R384" s="116">
        <v>4</v>
      </c>
      <c r="S384" s="116"/>
      <c r="T384" s="116"/>
      <c r="U384" s="95" t="s">
        <v>8060</v>
      </c>
    </row>
    <row r="385" spans="1:21" ht="57.6">
      <c r="A385" s="60" t="str">
        <f t="shared" si="30"/>
        <v>s con otros derechos o temas.</v>
      </c>
      <c r="B385" s="39" t="str">
        <f t="shared" si="31"/>
        <v>378CE</v>
      </c>
      <c r="C385" s="128" t="str">
        <f t="shared" si="32"/>
        <v>O1378</v>
      </c>
      <c r="D385" s="128" t="s">
        <v>7879</v>
      </c>
      <c r="E385" s="128" t="s">
        <v>7878</v>
      </c>
      <c r="F385" s="105" t="s">
        <v>24717</v>
      </c>
      <c r="G385" s="105" t="str">
        <f t="shared" si="33"/>
        <v>378</v>
      </c>
      <c r="H385" s="106">
        <v>378</v>
      </c>
      <c r="I385" s="105" t="str">
        <f t="shared" si="34"/>
        <v>O1</v>
      </c>
      <c r="J385" s="128">
        <v>1</v>
      </c>
      <c r="K385" s="95" t="s">
        <v>156</v>
      </c>
      <c r="L385" s="106" t="s">
        <v>524</v>
      </c>
      <c r="M385" s="106" t="s">
        <v>157</v>
      </c>
      <c r="N385" s="106" t="s">
        <v>158</v>
      </c>
      <c r="O385" s="106" t="s">
        <v>159</v>
      </c>
      <c r="P385" s="106" t="s">
        <v>160</v>
      </c>
      <c r="Q385" s="116"/>
      <c r="R385" s="116">
        <v>2</v>
      </c>
      <c r="S385" s="116"/>
      <c r="T385" s="116"/>
      <c r="U385" s="95" t="s">
        <v>8059</v>
      </c>
    </row>
    <row r="386" spans="1:21" ht="57.6">
      <c r="A386" s="60" t="str">
        <f t="shared" ref="A386:A449" si="35">RIGHT(U386,29)</f>
        <v>s con protección fundamental.</v>
      </c>
      <c r="B386" s="39" t="str">
        <f t="shared" ref="B386:B449" si="36">H386&amp;F386</f>
        <v>379CE</v>
      </c>
      <c r="C386" s="128" t="str">
        <f t="shared" ref="C386:C449" si="37">I386&amp;G386</f>
        <v>O1379</v>
      </c>
      <c r="D386" s="128" t="s">
        <v>7879</v>
      </c>
      <c r="E386" s="128" t="s">
        <v>7878</v>
      </c>
      <c r="F386" s="105" t="s">
        <v>24717</v>
      </c>
      <c r="G386" s="105" t="str">
        <f t="shared" ref="G386:G449" si="38">IF(H386&lt;9,"OO",IF(H386&lt;99,"O",""))&amp;H386</f>
        <v>379</v>
      </c>
      <c r="H386" s="106">
        <v>379</v>
      </c>
      <c r="I386" s="105" t="str">
        <f t="shared" ref="I386:I449" si="39">IF(J386&lt;9,"O","")&amp;J386</f>
        <v>O1</v>
      </c>
      <c r="J386" s="128">
        <v>1</v>
      </c>
      <c r="K386" s="95" t="s">
        <v>132</v>
      </c>
      <c r="L386" s="106" t="s">
        <v>522</v>
      </c>
      <c r="M386" s="106" t="s">
        <v>137</v>
      </c>
      <c r="N386" s="106" t="s">
        <v>58</v>
      </c>
      <c r="O386" s="106" t="s">
        <v>138</v>
      </c>
      <c r="P386" s="106" t="s">
        <v>139</v>
      </c>
      <c r="Q386" s="116"/>
      <c r="R386" s="116">
        <v>4</v>
      </c>
      <c r="S386" s="116"/>
      <c r="T386" s="116"/>
      <c r="U386" s="95" t="s">
        <v>8058</v>
      </c>
    </row>
    <row r="387" spans="1:21" ht="43.2">
      <c r="A387" s="60" t="str">
        <f t="shared" si="35"/>
        <v>s con protección fundamental.</v>
      </c>
      <c r="B387" s="39" t="str">
        <f t="shared" si="36"/>
        <v>380CE</v>
      </c>
      <c r="C387" s="128" t="str">
        <f t="shared" si="37"/>
        <v>O1380</v>
      </c>
      <c r="D387" s="128" t="s">
        <v>7879</v>
      </c>
      <c r="E387" s="128" t="s">
        <v>7878</v>
      </c>
      <c r="F387" s="105" t="s">
        <v>24717</v>
      </c>
      <c r="G387" s="105" t="str">
        <f t="shared" si="38"/>
        <v>380</v>
      </c>
      <c r="H387" s="106">
        <v>380</v>
      </c>
      <c r="I387" s="105" t="str">
        <f t="shared" si="39"/>
        <v>O1</v>
      </c>
      <c r="J387" s="128">
        <v>1</v>
      </c>
      <c r="K387" s="95" t="s">
        <v>8057</v>
      </c>
      <c r="L387" s="106" t="s">
        <v>1387</v>
      </c>
      <c r="M387" s="106" t="s">
        <v>8053</v>
      </c>
      <c r="N387" s="106" t="s">
        <v>8056</v>
      </c>
      <c r="O387" s="106" t="s">
        <v>8055</v>
      </c>
      <c r="P387" s="106" t="s">
        <v>8054</v>
      </c>
      <c r="Q387" s="116"/>
      <c r="R387" s="116">
        <v>1</v>
      </c>
      <c r="S387" s="116"/>
      <c r="T387" s="116"/>
      <c r="U387" s="95" t="s">
        <v>8052</v>
      </c>
    </row>
    <row r="388" spans="1:21" ht="43.2">
      <c r="A388" s="60" t="str">
        <f t="shared" si="35"/>
        <v>s de asociaciones prohibidas.</v>
      </c>
      <c r="B388" s="39" t="str">
        <f t="shared" si="36"/>
        <v>381CE</v>
      </c>
      <c r="C388" s="128" t="str">
        <f t="shared" si="37"/>
        <v>O1381</v>
      </c>
      <c r="D388" s="128" t="s">
        <v>7879</v>
      </c>
      <c r="E388" s="128" t="s">
        <v>7878</v>
      </c>
      <c r="F388" s="105" t="s">
        <v>24717</v>
      </c>
      <c r="G388" s="105" t="str">
        <f t="shared" si="38"/>
        <v>381</v>
      </c>
      <c r="H388" s="106">
        <v>381</v>
      </c>
      <c r="I388" s="105" t="str">
        <f t="shared" si="39"/>
        <v>O1</v>
      </c>
      <c r="J388" s="128">
        <v>1</v>
      </c>
      <c r="K388" s="117" t="s">
        <v>8051</v>
      </c>
      <c r="L388" s="117" t="s">
        <v>544</v>
      </c>
      <c r="M388" s="117" t="s">
        <v>8050</v>
      </c>
      <c r="N388" s="117" t="s">
        <v>8049</v>
      </c>
      <c r="O388" s="117" t="s">
        <v>8047</v>
      </c>
      <c r="P388" s="117" t="s">
        <v>8048</v>
      </c>
      <c r="Q388" s="116"/>
      <c r="R388" s="116">
        <v>3</v>
      </c>
      <c r="S388" s="116"/>
      <c r="T388" s="116"/>
      <c r="U388" s="95" t="s">
        <v>8046</v>
      </c>
    </row>
    <row r="389" spans="1:21" ht="57.6">
      <c r="A389" s="60" t="str">
        <f t="shared" si="35"/>
        <v>s disposiciones del artículo.</v>
      </c>
      <c r="B389" s="39" t="str">
        <f t="shared" si="36"/>
        <v>382CE</v>
      </c>
      <c r="C389" s="128" t="str">
        <f t="shared" si="37"/>
        <v>O1382</v>
      </c>
      <c r="D389" s="128" t="s">
        <v>7879</v>
      </c>
      <c r="E389" s="128" t="s">
        <v>7878</v>
      </c>
      <c r="F389" s="105" t="s">
        <v>24717</v>
      </c>
      <c r="G389" s="105" t="str">
        <f t="shared" si="38"/>
        <v>382</v>
      </c>
      <c r="H389" s="106">
        <v>382</v>
      </c>
      <c r="I389" s="105" t="str">
        <f t="shared" si="39"/>
        <v>O1</v>
      </c>
      <c r="J389" s="128">
        <v>1</v>
      </c>
      <c r="K389" s="95" t="s">
        <v>8045</v>
      </c>
      <c r="L389" s="106" t="s">
        <v>522</v>
      </c>
      <c r="M389" s="106" t="s">
        <v>8044</v>
      </c>
      <c r="N389" s="106" t="s">
        <v>8043</v>
      </c>
      <c r="O389" s="106" t="s">
        <v>8042</v>
      </c>
      <c r="P389" s="106" t="s">
        <v>8041</v>
      </c>
      <c r="Q389" s="116"/>
      <c r="R389" s="116">
        <v>4</v>
      </c>
      <c r="S389" s="116"/>
      <c r="T389" s="116"/>
      <c r="U389" s="95" t="s">
        <v>8040</v>
      </c>
    </row>
    <row r="390" spans="1:21" ht="57.6">
      <c r="A390" s="60" t="str">
        <f t="shared" si="35"/>
        <v>s en el texto constitucional.</v>
      </c>
      <c r="B390" s="39" t="str">
        <f t="shared" si="36"/>
        <v>383CE</v>
      </c>
      <c r="C390" s="128" t="str">
        <f t="shared" si="37"/>
        <v>O1383</v>
      </c>
      <c r="D390" s="128" t="s">
        <v>7879</v>
      </c>
      <c r="E390" s="128" t="s">
        <v>7878</v>
      </c>
      <c r="F390" s="105" t="s">
        <v>24717</v>
      </c>
      <c r="G390" s="105" t="str">
        <f t="shared" si="38"/>
        <v>383</v>
      </c>
      <c r="H390" s="106">
        <v>383</v>
      </c>
      <c r="I390" s="105" t="str">
        <f t="shared" si="39"/>
        <v>O1</v>
      </c>
      <c r="J390" s="128">
        <v>1</v>
      </c>
      <c r="K390" s="95" t="s">
        <v>305</v>
      </c>
      <c r="L390" s="106" t="s">
        <v>524</v>
      </c>
      <c r="M390" s="106" t="s">
        <v>327</v>
      </c>
      <c r="N390" s="106" t="s">
        <v>328</v>
      </c>
      <c r="O390" s="106" t="s">
        <v>329</v>
      </c>
      <c r="P390" s="106" t="s">
        <v>330</v>
      </c>
      <c r="Q390" s="116"/>
      <c r="R390" s="116">
        <v>2</v>
      </c>
      <c r="S390" s="116"/>
      <c r="T390" s="116"/>
      <c r="U390" s="95" t="s">
        <v>8039</v>
      </c>
    </row>
    <row r="391" spans="1:21" ht="57.6">
      <c r="A391" s="60" t="str">
        <f t="shared" si="35"/>
        <v>s en la forma del matrimonio.</v>
      </c>
      <c r="B391" s="39" t="str">
        <f t="shared" si="36"/>
        <v>384CE</v>
      </c>
      <c r="C391" s="128" t="str">
        <f t="shared" si="37"/>
        <v>O1384</v>
      </c>
      <c r="D391" s="128" t="s">
        <v>7879</v>
      </c>
      <c r="E391" s="128" t="s">
        <v>7878</v>
      </c>
      <c r="F391" s="105" t="s">
        <v>24717</v>
      </c>
      <c r="G391" s="105" t="str">
        <f t="shared" si="38"/>
        <v>384</v>
      </c>
      <c r="H391" s="106">
        <v>384</v>
      </c>
      <c r="I391" s="105" t="str">
        <f t="shared" si="39"/>
        <v>O1</v>
      </c>
      <c r="J391" s="128">
        <v>1</v>
      </c>
      <c r="K391" s="95" t="s">
        <v>234</v>
      </c>
      <c r="L391" s="106" t="s">
        <v>1387</v>
      </c>
      <c r="M391" s="106" t="s">
        <v>235</v>
      </c>
      <c r="N391" s="106" t="s">
        <v>236</v>
      </c>
      <c r="O391" s="106" t="s">
        <v>237</v>
      </c>
      <c r="P391" s="106" t="s">
        <v>238</v>
      </c>
      <c r="Q391" s="116"/>
      <c r="R391" s="116">
        <v>1</v>
      </c>
      <c r="S391" s="116"/>
      <c r="T391" s="116"/>
      <c r="U391" s="95" t="s">
        <v>8038</v>
      </c>
    </row>
    <row r="392" spans="1:21" ht="43.2">
      <c r="A392" s="60" t="str">
        <f t="shared" si="35"/>
        <v>s, y la opción correcta es D.</v>
      </c>
      <c r="B392" s="39" t="str">
        <f t="shared" si="36"/>
        <v>385CE</v>
      </c>
      <c r="C392" s="128" t="str">
        <f t="shared" si="37"/>
        <v>O1385</v>
      </c>
      <c r="D392" s="128" t="s">
        <v>7879</v>
      </c>
      <c r="E392" s="128" t="s">
        <v>7878</v>
      </c>
      <c r="F392" s="105" t="s">
        <v>24717</v>
      </c>
      <c r="G392" s="105" t="str">
        <f t="shared" si="38"/>
        <v>385</v>
      </c>
      <c r="H392" s="106">
        <v>385</v>
      </c>
      <c r="I392" s="105" t="str">
        <f t="shared" si="39"/>
        <v>O1</v>
      </c>
      <c r="J392" s="128">
        <v>1</v>
      </c>
      <c r="K392" s="117" t="s">
        <v>8037</v>
      </c>
      <c r="L392" s="117" t="s">
        <v>1388</v>
      </c>
      <c r="M392" s="117" t="s">
        <v>8036</v>
      </c>
      <c r="N392" s="117" t="s">
        <v>8035</v>
      </c>
      <c r="O392" s="117" t="s">
        <v>8034</v>
      </c>
      <c r="P392" s="117" t="s">
        <v>8033</v>
      </c>
      <c r="Q392" s="116"/>
      <c r="R392" s="116">
        <v>4</v>
      </c>
      <c r="S392" s="116"/>
      <c r="T392" s="116"/>
      <c r="U392" s="95" t="s">
        <v>8032</v>
      </c>
    </row>
    <row r="393" spans="1:21" ht="57.6">
      <c r="A393" s="60" t="str">
        <f t="shared" si="35"/>
        <v>s. La opción D es incorrecta.</v>
      </c>
      <c r="B393" s="39" t="str">
        <f t="shared" si="36"/>
        <v>386CE</v>
      </c>
      <c r="C393" s="128" t="str">
        <f t="shared" si="37"/>
        <v>O1386</v>
      </c>
      <c r="D393" s="128" t="s">
        <v>7879</v>
      </c>
      <c r="E393" s="128" t="s">
        <v>7878</v>
      </c>
      <c r="F393" s="105" t="s">
        <v>24717</v>
      </c>
      <c r="G393" s="105" t="str">
        <f t="shared" si="38"/>
        <v>386</v>
      </c>
      <c r="H393" s="106">
        <v>386</v>
      </c>
      <c r="I393" s="105" t="str">
        <f t="shared" si="39"/>
        <v>O1</v>
      </c>
      <c r="J393" s="128">
        <v>1</v>
      </c>
      <c r="K393" s="95" t="s">
        <v>167</v>
      </c>
      <c r="L393" s="106" t="s">
        <v>523</v>
      </c>
      <c r="M393" s="106" t="s">
        <v>168</v>
      </c>
      <c r="N393" s="106" t="s">
        <v>169</v>
      </c>
      <c r="O393" s="106" t="s">
        <v>170</v>
      </c>
      <c r="P393" s="106" t="s">
        <v>171</v>
      </c>
      <c r="Q393" s="116"/>
      <c r="R393" s="116">
        <v>3</v>
      </c>
      <c r="S393" s="116"/>
      <c r="T393" s="116"/>
      <c r="U393" s="95" t="s">
        <v>8031</v>
      </c>
    </row>
    <row r="394" spans="1:21" ht="100.8">
      <c r="A394" s="60" t="str">
        <f t="shared" si="35"/>
        <v>sa principal que se menciona.</v>
      </c>
      <c r="B394" s="39" t="str">
        <f t="shared" si="36"/>
        <v>387CE</v>
      </c>
      <c r="C394" s="128" t="str">
        <f t="shared" si="37"/>
        <v>O1387</v>
      </c>
      <c r="D394" s="128" t="s">
        <v>7879</v>
      </c>
      <c r="E394" s="128" t="s">
        <v>7878</v>
      </c>
      <c r="F394" s="105" t="s">
        <v>24717</v>
      </c>
      <c r="G394" s="105" t="str">
        <f t="shared" si="38"/>
        <v>387</v>
      </c>
      <c r="H394" s="106">
        <v>387</v>
      </c>
      <c r="I394" s="105" t="str">
        <f t="shared" si="39"/>
        <v>O1</v>
      </c>
      <c r="J394" s="128">
        <v>1</v>
      </c>
      <c r="K394" s="117" t="s">
        <v>8030</v>
      </c>
      <c r="L394" s="117" t="s">
        <v>544</v>
      </c>
      <c r="M394" s="117" t="s">
        <v>8029</v>
      </c>
      <c r="N394" s="117" t="s">
        <v>8028</v>
      </c>
      <c r="O394" s="117" t="s">
        <v>8026</v>
      </c>
      <c r="P394" s="117" t="s">
        <v>8027</v>
      </c>
      <c r="Q394" s="116"/>
      <c r="R394" s="116">
        <v>3</v>
      </c>
      <c r="S394" s="116"/>
      <c r="T394" s="116"/>
      <c r="U394" s="95" t="s">
        <v>8025</v>
      </c>
    </row>
    <row r="395" spans="1:21" ht="57.6">
      <c r="A395" s="60" t="str">
        <f t="shared" si="35"/>
        <v>sal. La opción correcta es A.</v>
      </c>
      <c r="B395" s="39" t="str">
        <f t="shared" si="36"/>
        <v>388CE</v>
      </c>
      <c r="C395" s="128" t="str">
        <f t="shared" si="37"/>
        <v>O1388</v>
      </c>
      <c r="D395" s="128" t="s">
        <v>7879</v>
      </c>
      <c r="E395" s="128" t="s">
        <v>7878</v>
      </c>
      <c r="F395" s="105" t="s">
        <v>24717</v>
      </c>
      <c r="G395" s="105" t="str">
        <f t="shared" si="38"/>
        <v>388</v>
      </c>
      <c r="H395" s="106">
        <v>388</v>
      </c>
      <c r="I395" s="105" t="str">
        <f t="shared" si="39"/>
        <v>O1</v>
      </c>
      <c r="J395" s="128">
        <v>1</v>
      </c>
      <c r="K395" s="117" t="s">
        <v>8024</v>
      </c>
      <c r="L395" s="117" t="s">
        <v>1388</v>
      </c>
      <c r="M395" s="117" t="s">
        <v>8023</v>
      </c>
      <c r="N395" s="117" t="s">
        <v>8022</v>
      </c>
      <c r="O395" s="117" t="s">
        <v>8021</v>
      </c>
      <c r="P395" s="117" t="s">
        <v>8020</v>
      </c>
      <c r="Q395" s="116"/>
      <c r="R395" s="116">
        <v>4</v>
      </c>
      <c r="S395" s="116"/>
      <c r="T395" s="116"/>
      <c r="U395" s="95" t="s">
        <v>8019</v>
      </c>
    </row>
    <row r="396" spans="1:21" ht="57.6">
      <c r="A396" s="60" t="str">
        <f t="shared" si="35"/>
        <v>se encuentran en el artículo.</v>
      </c>
      <c r="B396" s="39" t="str">
        <f t="shared" si="36"/>
        <v>390CE</v>
      </c>
      <c r="C396" s="128" t="str">
        <f t="shared" si="37"/>
        <v>O1390</v>
      </c>
      <c r="D396" s="128" t="s">
        <v>7879</v>
      </c>
      <c r="E396" s="128" t="s">
        <v>7878</v>
      </c>
      <c r="F396" s="105" t="s">
        <v>24717</v>
      </c>
      <c r="G396" s="105" t="str">
        <f t="shared" si="38"/>
        <v>390</v>
      </c>
      <c r="H396" s="106">
        <v>390</v>
      </c>
      <c r="I396" s="105" t="str">
        <f t="shared" si="39"/>
        <v>O1</v>
      </c>
      <c r="J396" s="128">
        <v>1</v>
      </c>
      <c r="K396" s="95" t="s">
        <v>1026</v>
      </c>
      <c r="L396" s="106" t="s">
        <v>1387</v>
      </c>
      <c r="M396" s="106" t="s">
        <v>1027</v>
      </c>
      <c r="N396" s="106" t="s">
        <v>1028</v>
      </c>
      <c r="O396" s="106" t="s">
        <v>1029</v>
      </c>
      <c r="P396" s="106" t="s">
        <v>1030</v>
      </c>
      <c r="Q396" s="116"/>
      <c r="R396" s="116">
        <v>1</v>
      </c>
      <c r="S396" s="116"/>
      <c r="T396" s="116"/>
      <c r="U396" s="95" t="s">
        <v>8012</v>
      </c>
    </row>
    <row r="397" spans="1:21" ht="100.8">
      <c r="A397" s="60" t="str">
        <f t="shared" si="35"/>
        <v>señalados en la Constitución.</v>
      </c>
      <c r="B397" s="39" t="str">
        <f t="shared" si="36"/>
        <v>391CE</v>
      </c>
      <c r="C397" s="128" t="str">
        <f t="shared" si="37"/>
        <v>O1391</v>
      </c>
      <c r="D397" s="128" t="s">
        <v>7879</v>
      </c>
      <c r="E397" s="128" t="s">
        <v>7878</v>
      </c>
      <c r="F397" s="105" t="s">
        <v>24717</v>
      </c>
      <c r="G397" s="105" t="str">
        <f t="shared" si="38"/>
        <v>391</v>
      </c>
      <c r="H397" s="106">
        <v>391</v>
      </c>
      <c r="I397" s="105" t="str">
        <f t="shared" si="39"/>
        <v>O1</v>
      </c>
      <c r="J397" s="128">
        <v>1</v>
      </c>
      <c r="K397" s="117" t="s">
        <v>8011</v>
      </c>
      <c r="L397" s="117" t="s">
        <v>1388</v>
      </c>
      <c r="M397" s="117" t="s">
        <v>8010</v>
      </c>
      <c r="N397" s="117" t="s">
        <v>8009</v>
      </c>
      <c r="O397" s="117" t="s">
        <v>8008</v>
      </c>
      <c r="P397" s="117" t="s">
        <v>8007</v>
      </c>
      <c r="Q397" s="116"/>
      <c r="R397" s="116">
        <v>4</v>
      </c>
      <c r="S397" s="116"/>
      <c r="T397" s="116"/>
      <c r="U397" s="95" t="s">
        <v>8006</v>
      </c>
    </row>
    <row r="398" spans="1:21" ht="43.2">
      <c r="A398" s="60" t="str">
        <f t="shared" si="35"/>
        <v>señalan la ubicación precisa.</v>
      </c>
      <c r="B398" s="39" t="str">
        <f t="shared" si="36"/>
        <v>392CE</v>
      </c>
      <c r="C398" s="128" t="str">
        <f t="shared" si="37"/>
        <v>O1392</v>
      </c>
      <c r="D398" s="128" t="s">
        <v>7879</v>
      </c>
      <c r="E398" s="128" t="s">
        <v>7878</v>
      </c>
      <c r="F398" s="105" t="s">
        <v>24717</v>
      </c>
      <c r="G398" s="105" t="str">
        <f t="shared" si="38"/>
        <v>392</v>
      </c>
      <c r="H398" s="106">
        <v>392</v>
      </c>
      <c r="I398" s="105" t="str">
        <f t="shared" si="39"/>
        <v>O1</v>
      </c>
      <c r="J398" s="128">
        <v>1</v>
      </c>
      <c r="K398" s="95" t="s">
        <v>5216</v>
      </c>
      <c r="L398" s="106" t="s">
        <v>1388</v>
      </c>
      <c r="M398" s="106" t="s">
        <v>5217</v>
      </c>
      <c r="N398" s="106" t="s">
        <v>5218</v>
      </c>
      <c r="O398" s="106" t="s">
        <v>5219</v>
      </c>
      <c r="P398" s="106" t="s">
        <v>5220</v>
      </c>
      <c r="Q398" s="116"/>
      <c r="R398" s="116">
        <v>4</v>
      </c>
      <c r="S398" s="116"/>
      <c r="T398" s="116"/>
      <c r="U398" s="95" t="s">
        <v>8005</v>
      </c>
    </row>
    <row r="399" spans="1:21" ht="115.2">
      <c r="A399" s="60" t="str">
        <f t="shared" si="35"/>
        <v>signa a los poderes públicos.</v>
      </c>
      <c r="B399" s="39" t="str">
        <f t="shared" si="36"/>
        <v>393CE</v>
      </c>
      <c r="C399" s="128" t="str">
        <f t="shared" si="37"/>
        <v>O1393</v>
      </c>
      <c r="D399" s="128" t="s">
        <v>7879</v>
      </c>
      <c r="E399" s="128" t="s">
        <v>7878</v>
      </c>
      <c r="F399" s="105" t="s">
        <v>24717</v>
      </c>
      <c r="G399" s="105" t="str">
        <f t="shared" si="38"/>
        <v>393</v>
      </c>
      <c r="H399" s="106">
        <v>393</v>
      </c>
      <c r="I399" s="105" t="str">
        <f t="shared" si="39"/>
        <v>O1</v>
      </c>
      <c r="J399" s="128">
        <v>1</v>
      </c>
      <c r="K399" s="117" t="s">
        <v>8004</v>
      </c>
      <c r="L399" s="117" t="s">
        <v>1388</v>
      </c>
      <c r="M399" s="117" t="s">
        <v>8003</v>
      </c>
      <c r="N399" s="117" t="s">
        <v>8002</v>
      </c>
      <c r="O399" s="117" t="s">
        <v>8001</v>
      </c>
      <c r="P399" s="117" t="s">
        <v>7929</v>
      </c>
      <c r="Q399" s="116"/>
      <c r="R399" s="116">
        <v>4</v>
      </c>
      <c r="S399" s="116"/>
      <c r="T399" s="116"/>
      <c r="U399" s="95" t="s">
        <v>8000</v>
      </c>
    </row>
    <row r="400" spans="1:21" ht="57.6">
      <c r="A400" s="60" t="str">
        <f t="shared" si="35"/>
        <v>solo participan "en su caso".</v>
      </c>
      <c r="B400" s="39" t="str">
        <f t="shared" si="36"/>
        <v>394CE</v>
      </c>
      <c r="C400" s="128" t="str">
        <f t="shared" si="37"/>
        <v>O1394</v>
      </c>
      <c r="D400" s="128" t="s">
        <v>7879</v>
      </c>
      <c r="E400" s="128" t="s">
        <v>7878</v>
      </c>
      <c r="F400" s="105" t="s">
        <v>24717</v>
      </c>
      <c r="G400" s="105" t="str">
        <f t="shared" si="38"/>
        <v>394</v>
      </c>
      <c r="H400" s="106">
        <v>394</v>
      </c>
      <c r="I400" s="105" t="str">
        <f t="shared" si="39"/>
        <v>O1</v>
      </c>
      <c r="J400" s="128">
        <v>1</v>
      </c>
      <c r="K400" s="117" t="s">
        <v>7999</v>
      </c>
      <c r="L400" s="117" t="s">
        <v>544</v>
      </c>
      <c r="M400" s="117" t="s">
        <v>7998</v>
      </c>
      <c r="N400" s="117" t="s">
        <v>7997</v>
      </c>
      <c r="O400" s="117" t="s">
        <v>7995</v>
      </c>
      <c r="P400" s="117" t="s">
        <v>7996</v>
      </c>
      <c r="Q400" s="116"/>
      <c r="R400" s="116">
        <v>3</v>
      </c>
      <c r="S400" s="116"/>
      <c r="T400" s="116"/>
      <c r="U400" s="95" t="s">
        <v>7994</v>
      </c>
    </row>
    <row r="401" spans="1:21" ht="43.2">
      <c r="A401" s="60" t="str">
        <f t="shared" si="35"/>
        <v>specífica en la Constitución.</v>
      </c>
      <c r="B401" s="39" t="str">
        <f t="shared" si="36"/>
        <v>395CE</v>
      </c>
      <c r="C401" s="128" t="str">
        <f t="shared" si="37"/>
        <v>O1395</v>
      </c>
      <c r="D401" s="128" t="s">
        <v>7879</v>
      </c>
      <c r="E401" s="128" t="s">
        <v>7878</v>
      </c>
      <c r="F401" s="105" t="s">
        <v>24717</v>
      </c>
      <c r="G401" s="105" t="str">
        <f t="shared" si="38"/>
        <v>395</v>
      </c>
      <c r="H401" s="106">
        <v>395</v>
      </c>
      <c r="I401" s="105" t="str">
        <f t="shared" si="39"/>
        <v>O1</v>
      </c>
      <c r="J401" s="128">
        <v>1</v>
      </c>
      <c r="K401" s="95" t="s">
        <v>76</v>
      </c>
      <c r="L401" s="106" t="s">
        <v>523</v>
      </c>
      <c r="M401" s="106" t="s">
        <v>77</v>
      </c>
      <c r="N401" s="106" t="s">
        <v>78</v>
      </c>
      <c r="O401" s="106" t="s">
        <v>79</v>
      </c>
      <c r="P401" s="106" t="s">
        <v>80</v>
      </c>
      <c r="Q401" s="116"/>
      <c r="R401" s="116">
        <v>3</v>
      </c>
      <c r="S401" s="116"/>
      <c r="T401" s="116"/>
      <c r="U401" s="95" t="s">
        <v>7993</v>
      </c>
    </row>
    <row r="402" spans="1:21" ht="43.2">
      <c r="A402" s="60" t="str">
        <f t="shared" si="35"/>
        <v>sta relación a otros títulos.</v>
      </c>
      <c r="B402" s="39" t="str">
        <f t="shared" si="36"/>
        <v>396CE</v>
      </c>
      <c r="C402" s="128" t="str">
        <f t="shared" si="37"/>
        <v>O1396</v>
      </c>
      <c r="D402" s="128" t="s">
        <v>7879</v>
      </c>
      <c r="E402" s="128" t="s">
        <v>7878</v>
      </c>
      <c r="F402" s="105" t="s">
        <v>24717</v>
      </c>
      <c r="G402" s="105" t="str">
        <f t="shared" si="38"/>
        <v>396</v>
      </c>
      <c r="H402" s="106">
        <v>396</v>
      </c>
      <c r="I402" s="105" t="str">
        <f t="shared" si="39"/>
        <v>O1</v>
      </c>
      <c r="J402" s="128">
        <v>1</v>
      </c>
      <c r="K402" s="95" t="s">
        <v>127</v>
      </c>
      <c r="L402" s="106" t="s">
        <v>524</v>
      </c>
      <c r="M402" s="106" t="s">
        <v>128</v>
      </c>
      <c r="N402" s="106" t="s">
        <v>129</v>
      </c>
      <c r="O402" s="106" t="s">
        <v>126</v>
      </c>
      <c r="P402" s="106" t="s">
        <v>130</v>
      </c>
      <c r="Q402" s="116"/>
      <c r="R402" s="116">
        <v>2</v>
      </c>
      <c r="S402" s="116"/>
      <c r="T402" s="116"/>
      <c r="U402" s="95" t="s">
        <v>7992</v>
      </c>
    </row>
    <row r="403" spans="1:21" ht="43.2">
      <c r="A403" s="60" t="str">
        <f t="shared" si="35"/>
        <v>sticas requeridas por la ley.</v>
      </c>
      <c r="B403" s="39" t="str">
        <f t="shared" si="36"/>
        <v>397CE</v>
      </c>
      <c r="C403" s="128" t="str">
        <f t="shared" si="37"/>
        <v>O1397</v>
      </c>
      <c r="D403" s="128" t="s">
        <v>7879</v>
      </c>
      <c r="E403" s="128" t="s">
        <v>7878</v>
      </c>
      <c r="F403" s="105" t="s">
        <v>24717</v>
      </c>
      <c r="G403" s="105" t="str">
        <f t="shared" si="38"/>
        <v>397</v>
      </c>
      <c r="H403" s="106">
        <v>397</v>
      </c>
      <c r="I403" s="105" t="str">
        <f t="shared" si="39"/>
        <v>O1</v>
      </c>
      <c r="J403" s="128">
        <v>1</v>
      </c>
      <c r="K403" s="117" t="s">
        <v>7991</v>
      </c>
      <c r="L403" s="117" t="s">
        <v>543</v>
      </c>
      <c r="M403" s="117" t="s">
        <v>7976</v>
      </c>
      <c r="N403" s="117" t="s">
        <v>7973</v>
      </c>
      <c r="O403" s="117" t="s">
        <v>7975</v>
      </c>
      <c r="P403" s="117" t="s">
        <v>7974</v>
      </c>
      <c r="Q403" s="116"/>
      <c r="R403" s="116">
        <v>2</v>
      </c>
      <c r="S403" s="116"/>
      <c r="T403" s="116"/>
      <c r="U403" s="95" t="s">
        <v>7990</v>
      </c>
    </row>
    <row r="404" spans="1:21" ht="129.6">
      <c r="A404" s="60" t="str">
        <f t="shared" si="35"/>
        <v>stigaciones sobre terrorismo.</v>
      </c>
      <c r="B404" s="39" t="str">
        <f t="shared" si="36"/>
        <v>398CE</v>
      </c>
      <c r="C404" s="128" t="str">
        <f t="shared" si="37"/>
        <v>O1398</v>
      </c>
      <c r="D404" s="128" t="s">
        <v>7879</v>
      </c>
      <c r="E404" s="128" t="s">
        <v>7878</v>
      </c>
      <c r="F404" s="105" t="s">
        <v>24717</v>
      </c>
      <c r="G404" s="105" t="str">
        <f t="shared" si="38"/>
        <v>398</v>
      </c>
      <c r="H404" s="106">
        <v>398</v>
      </c>
      <c r="I404" s="105" t="str">
        <f t="shared" si="39"/>
        <v>O1</v>
      </c>
      <c r="J404" s="128">
        <v>1</v>
      </c>
      <c r="K404" s="117" t="s">
        <v>7989</v>
      </c>
      <c r="L404" s="117" t="s">
        <v>543</v>
      </c>
      <c r="M404" s="117" t="s">
        <v>7988</v>
      </c>
      <c r="N404" s="117" t="s">
        <v>7985</v>
      </c>
      <c r="O404" s="117" t="s">
        <v>7987</v>
      </c>
      <c r="P404" s="117" t="s">
        <v>7986</v>
      </c>
      <c r="Q404" s="116"/>
      <c r="R404" s="116">
        <v>2</v>
      </c>
      <c r="S404" s="116"/>
      <c r="T404" s="116"/>
      <c r="U404" s="95" t="s">
        <v>7984</v>
      </c>
    </row>
    <row r="405" spans="1:21" ht="100.8">
      <c r="A405" s="60" t="str">
        <f t="shared" si="35"/>
        <v>stitución considera esencial.</v>
      </c>
      <c r="B405" s="39" t="str">
        <f t="shared" si="36"/>
        <v>399CE</v>
      </c>
      <c r="C405" s="128" t="str">
        <f t="shared" si="37"/>
        <v>O1399</v>
      </c>
      <c r="D405" s="128" t="s">
        <v>7879</v>
      </c>
      <c r="E405" s="128" t="s">
        <v>7878</v>
      </c>
      <c r="F405" s="105" t="s">
        <v>24717</v>
      </c>
      <c r="G405" s="105" t="str">
        <f t="shared" si="38"/>
        <v>399</v>
      </c>
      <c r="H405" s="106">
        <v>399</v>
      </c>
      <c r="I405" s="105" t="str">
        <f t="shared" si="39"/>
        <v>O1</v>
      </c>
      <c r="J405" s="128">
        <v>1</v>
      </c>
      <c r="K405" s="117" t="s">
        <v>7983</v>
      </c>
      <c r="L405" s="117" t="s">
        <v>1388</v>
      </c>
      <c r="M405" s="117" t="s">
        <v>7982</v>
      </c>
      <c r="N405" s="117" t="s">
        <v>7981</v>
      </c>
      <c r="O405" s="117" t="s">
        <v>7980</v>
      </c>
      <c r="P405" s="117" t="s">
        <v>7979</v>
      </c>
      <c r="Q405" s="116"/>
      <c r="R405" s="116">
        <v>4</v>
      </c>
      <c r="S405" s="116"/>
      <c r="T405" s="116"/>
      <c r="U405" s="95" t="s">
        <v>7978</v>
      </c>
    </row>
    <row r="406" spans="1:21" ht="86.4">
      <c r="A406" s="60" t="str">
        <f t="shared" si="35"/>
        <v>stitucional en este contexto.</v>
      </c>
      <c r="B406" s="39" t="str">
        <f t="shared" si="36"/>
        <v>400CE</v>
      </c>
      <c r="C406" s="128" t="str">
        <f t="shared" si="37"/>
        <v>O1400</v>
      </c>
      <c r="D406" s="128" t="s">
        <v>7879</v>
      </c>
      <c r="E406" s="128" t="s">
        <v>7878</v>
      </c>
      <c r="F406" s="105" t="s">
        <v>24717</v>
      </c>
      <c r="G406" s="105" t="str">
        <f t="shared" si="38"/>
        <v>400</v>
      </c>
      <c r="H406" s="106">
        <v>400</v>
      </c>
      <c r="I406" s="105" t="str">
        <f t="shared" si="39"/>
        <v>O1</v>
      </c>
      <c r="J406" s="128">
        <v>1</v>
      </c>
      <c r="K406" s="117" t="s">
        <v>7977</v>
      </c>
      <c r="L406" s="117" t="s">
        <v>543</v>
      </c>
      <c r="M406" s="117" t="s">
        <v>7976</v>
      </c>
      <c r="N406" s="117" t="s">
        <v>7973</v>
      </c>
      <c r="O406" s="117" t="s">
        <v>7975</v>
      </c>
      <c r="P406" s="117" t="s">
        <v>7974</v>
      </c>
      <c r="Q406" s="116"/>
      <c r="R406" s="116">
        <v>2</v>
      </c>
      <c r="S406" s="116"/>
      <c r="T406" s="116"/>
      <c r="U406" s="95" t="s">
        <v>7972</v>
      </c>
    </row>
    <row r="407" spans="1:21" ht="43.2">
      <c r="A407" s="60" t="str">
        <f t="shared" si="35"/>
        <v>stitucionalmente establecido.</v>
      </c>
      <c r="B407" s="39" t="str">
        <f t="shared" si="36"/>
        <v>401CE</v>
      </c>
      <c r="C407" s="128" t="str">
        <f t="shared" si="37"/>
        <v>O1401</v>
      </c>
      <c r="D407" s="128" t="s">
        <v>7879</v>
      </c>
      <c r="E407" s="128" t="s">
        <v>7878</v>
      </c>
      <c r="F407" s="105" t="s">
        <v>24717</v>
      </c>
      <c r="G407" s="105" t="str">
        <f t="shared" si="38"/>
        <v>401</v>
      </c>
      <c r="H407" s="106">
        <v>401</v>
      </c>
      <c r="I407" s="105" t="str">
        <f t="shared" si="39"/>
        <v>O1</v>
      </c>
      <c r="J407" s="128">
        <v>1</v>
      </c>
      <c r="K407" s="95" t="s">
        <v>4107</v>
      </c>
      <c r="L407" s="106" t="s">
        <v>522</v>
      </c>
      <c r="M407" s="106" t="s">
        <v>4108</v>
      </c>
      <c r="N407" s="106" t="s">
        <v>4109</v>
      </c>
      <c r="O407" s="106" t="s">
        <v>4110</v>
      </c>
      <c r="P407" s="106" t="s">
        <v>4388</v>
      </c>
      <c r="Q407" s="116"/>
      <c r="R407" s="116">
        <v>4</v>
      </c>
      <c r="S407" s="116"/>
      <c r="T407" s="116"/>
      <c r="U407" s="95" t="s">
        <v>7971</v>
      </c>
    </row>
    <row r="408" spans="1:21" ht="115.2">
      <c r="A408" s="60" t="str">
        <f t="shared" si="35"/>
        <v>suspendidos en este contexto.</v>
      </c>
      <c r="B408" s="39" t="str">
        <f t="shared" si="36"/>
        <v>402CE</v>
      </c>
      <c r="C408" s="128" t="str">
        <f t="shared" si="37"/>
        <v>O1402</v>
      </c>
      <c r="D408" s="128" t="s">
        <v>7879</v>
      </c>
      <c r="E408" s="128" t="s">
        <v>7878</v>
      </c>
      <c r="F408" s="105" t="s">
        <v>24717</v>
      </c>
      <c r="G408" s="105" t="str">
        <f t="shared" si="38"/>
        <v>402</v>
      </c>
      <c r="H408" s="106">
        <v>402</v>
      </c>
      <c r="I408" s="105" t="str">
        <f t="shared" si="39"/>
        <v>O1</v>
      </c>
      <c r="J408" s="128">
        <v>1</v>
      </c>
      <c r="K408" s="117" t="s">
        <v>7970</v>
      </c>
      <c r="L408" s="117" t="s">
        <v>1388</v>
      </c>
      <c r="M408" s="117" t="s">
        <v>7969</v>
      </c>
      <c r="N408" s="117" t="s">
        <v>7968</v>
      </c>
      <c r="O408" s="117" t="s">
        <v>7967</v>
      </c>
      <c r="P408" s="117" t="s">
        <v>7966</v>
      </c>
      <c r="Q408" s="116"/>
      <c r="R408" s="116">
        <v>4</v>
      </c>
      <c r="S408" s="116"/>
      <c r="T408" s="116"/>
      <c r="U408" s="95" t="s">
        <v>7965</v>
      </c>
    </row>
    <row r="409" spans="1:21" ht="100.8">
      <c r="A409" s="60" t="str">
        <f t="shared" si="35"/>
        <v>te la jurisdicción ordinaria.</v>
      </c>
      <c r="B409" s="39" t="str">
        <f t="shared" si="36"/>
        <v>403CE</v>
      </c>
      <c r="C409" s="128" t="str">
        <f t="shared" si="37"/>
        <v>O1403</v>
      </c>
      <c r="D409" s="128" t="s">
        <v>7879</v>
      </c>
      <c r="E409" s="128" t="s">
        <v>7878</v>
      </c>
      <c r="F409" s="105" t="s">
        <v>24717</v>
      </c>
      <c r="G409" s="105" t="str">
        <f t="shared" si="38"/>
        <v>403</v>
      </c>
      <c r="H409" s="106">
        <v>403</v>
      </c>
      <c r="I409" s="105" t="str">
        <f t="shared" si="39"/>
        <v>O1</v>
      </c>
      <c r="J409" s="128">
        <v>1</v>
      </c>
      <c r="K409" s="117" t="s">
        <v>7964</v>
      </c>
      <c r="L409" s="117" t="s">
        <v>544</v>
      </c>
      <c r="M409" s="117" t="s">
        <v>7953</v>
      </c>
      <c r="N409" s="117" t="s">
        <v>7963</v>
      </c>
      <c r="O409" s="117" t="s">
        <v>7961</v>
      </c>
      <c r="P409" s="117" t="s">
        <v>7962</v>
      </c>
      <c r="Q409" s="116"/>
      <c r="R409" s="116">
        <v>3</v>
      </c>
      <c r="S409" s="116"/>
      <c r="T409" s="116"/>
      <c r="U409" s="95" t="s">
        <v>7960</v>
      </c>
    </row>
    <row r="410" spans="1:21" ht="43.2">
      <c r="A410" s="60" t="str">
        <f t="shared" si="35"/>
        <v>te requisito de comunicación.</v>
      </c>
      <c r="B410" s="39" t="str">
        <f t="shared" si="36"/>
        <v>404CE</v>
      </c>
      <c r="C410" s="128" t="str">
        <f t="shared" si="37"/>
        <v>O1404</v>
      </c>
      <c r="D410" s="128" t="s">
        <v>7879</v>
      </c>
      <c r="E410" s="128" t="s">
        <v>7878</v>
      </c>
      <c r="F410" s="105" t="s">
        <v>24717</v>
      </c>
      <c r="G410" s="105" t="str">
        <f t="shared" si="38"/>
        <v>404</v>
      </c>
      <c r="H410" s="106">
        <v>404</v>
      </c>
      <c r="I410" s="105" t="str">
        <f t="shared" si="39"/>
        <v>O1</v>
      </c>
      <c r="J410" s="128">
        <v>1</v>
      </c>
      <c r="K410" s="117" t="s">
        <v>7959</v>
      </c>
      <c r="L410" s="117" t="s">
        <v>1389</v>
      </c>
      <c r="M410" s="117" t="s">
        <v>7956</v>
      </c>
      <c r="N410" s="117" t="s">
        <v>7953</v>
      </c>
      <c r="O410" s="117" t="s">
        <v>7958</v>
      </c>
      <c r="P410" s="117" t="s">
        <v>7957</v>
      </c>
      <c r="Q410" s="116"/>
      <c r="R410" s="116">
        <v>1</v>
      </c>
      <c r="S410" s="116"/>
      <c r="T410" s="116"/>
      <c r="U410" s="95" t="s">
        <v>7955</v>
      </c>
    </row>
    <row r="411" spans="1:21" ht="72">
      <c r="A411" s="60" t="str">
        <f t="shared" si="35"/>
        <v>te resolución administrativa.</v>
      </c>
      <c r="B411" s="39" t="str">
        <f t="shared" si="36"/>
        <v>405CE</v>
      </c>
      <c r="C411" s="128" t="str">
        <f t="shared" si="37"/>
        <v>O1405</v>
      </c>
      <c r="D411" s="128" t="s">
        <v>7879</v>
      </c>
      <c r="E411" s="128" t="s">
        <v>7878</v>
      </c>
      <c r="F411" s="105" t="s">
        <v>24717</v>
      </c>
      <c r="G411" s="105" t="str">
        <f t="shared" si="38"/>
        <v>405</v>
      </c>
      <c r="H411" s="106">
        <v>405</v>
      </c>
      <c r="I411" s="105" t="str">
        <f t="shared" si="39"/>
        <v>O1</v>
      </c>
      <c r="J411" s="128">
        <v>1</v>
      </c>
      <c r="K411" s="117" t="s">
        <v>7954</v>
      </c>
      <c r="L411" s="117" t="s">
        <v>544</v>
      </c>
      <c r="M411" s="117" t="s">
        <v>7953</v>
      </c>
      <c r="N411" s="117" t="s">
        <v>7952</v>
      </c>
      <c r="O411" s="117" t="s">
        <v>7950</v>
      </c>
      <c r="P411" s="117" t="s">
        <v>7951</v>
      </c>
      <c r="Q411" s="116"/>
      <c r="R411" s="116">
        <v>3</v>
      </c>
      <c r="S411" s="116"/>
      <c r="T411" s="116"/>
      <c r="U411" s="95" t="s">
        <v>7949</v>
      </c>
    </row>
    <row r="412" spans="1:21" ht="43.2">
      <c r="A412" s="60" t="str">
        <f t="shared" si="35"/>
        <v>tenido completo del artículo.</v>
      </c>
      <c r="B412" s="39" t="str">
        <f t="shared" si="36"/>
        <v>406CE</v>
      </c>
      <c r="C412" s="128" t="str">
        <f t="shared" si="37"/>
        <v>O1406</v>
      </c>
      <c r="D412" s="128" t="s">
        <v>7879</v>
      </c>
      <c r="E412" s="128" t="s">
        <v>7878</v>
      </c>
      <c r="F412" s="105" t="s">
        <v>24717</v>
      </c>
      <c r="G412" s="105" t="str">
        <f t="shared" si="38"/>
        <v>406</v>
      </c>
      <c r="H412" s="106">
        <v>406</v>
      </c>
      <c r="I412" s="105" t="str">
        <f t="shared" si="39"/>
        <v>O1</v>
      </c>
      <c r="J412" s="128">
        <v>1</v>
      </c>
      <c r="K412" s="117" t="s">
        <v>7948</v>
      </c>
      <c r="L412" s="117" t="s">
        <v>544</v>
      </c>
      <c r="M412" s="117" t="s">
        <v>7947</v>
      </c>
      <c r="N412" s="117" t="s">
        <v>7946</v>
      </c>
      <c r="O412" s="117" t="s">
        <v>7944</v>
      </c>
      <c r="P412" s="117" t="s">
        <v>7945</v>
      </c>
      <c r="Q412" s="116"/>
      <c r="R412" s="116">
        <v>3</v>
      </c>
      <c r="S412" s="116"/>
      <c r="T412" s="116"/>
      <c r="U412" s="95" t="s">
        <v>7943</v>
      </c>
    </row>
    <row r="413" spans="1:21" ht="57.6">
      <c r="A413" s="60" t="str">
        <f t="shared" si="35"/>
        <v>tenido del artículo indicado.</v>
      </c>
      <c r="B413" s="39" t="str">
        <f t="shared" si="36"/>
        <v>407CE</v>
      </c>
      <c r="C413" s="128" t="str">
        <f t="shared" si="37"/>
        <v>O1407</v>
      </c>
      <c r="D413" s="128" t="s">
        <v>7879</v>
      </c>
      <c r="E413" s="128" t="s">
        <v>7878</v>
      </c>
      <c r="F413" s="105" t="s">
        <v>24717</v>
      </c>
      <c r="G413" s="105" t="str">
        <f t="shared" si="38"/>
        <v>407</v>
      </c>
      <c r="H413" s="106">
        <v>407</v>
      </c>
      <c r="I413" s="105" t="str">
        <f t="shared" si="39"/>
        <v>O1</v>
      </c>
      <c r="J413" s="128">
        <v>1</v>
      </c>
      <c r="K413" s="95" t="s">
        <v>303</v>
      </c>
      <c r="L413" s="106" t="s">
        <v>523</v>
      </c>
      <c r="M413" s="106">
        <v>11</v>
      </c>
      <c r="N413" s="106">
        <v>10</v>
      </c>
      <c r="O413" s="106">
        <v>9</v>
      </c>
      <c r="P413" s="106">
        <v>8</v>
      </c>
      <c r="Q413" s="116"/>
      <c r="R413" s="116">
        <v>3</v>
      </c>
      <c r="S413" s="116"/>
      <c r="T413" s="116"/>
      <c r="U413" s="95" t="s">
        <v>7942</v>
      </c>
    </row>
    <row r="414" spans="1:21" ht="43.2">
      <c r="A414" s="60" t="str">
        <f t="shared" si="35"/>
        <v>tículo 22 de la Constitución.</v>
      </c>
      <c r="B414" s="39" t="str">
        <f t="shared" si="36"/>
        <v>408CE</v>
      </c>
      <c r="C414" s="128" t="str">
        <f t="shared" si="37"/>
        <v>O1408</v>
      </c>
      <c r="D414" s="128" t="s">
        <v>7879</v>
      </c>
      <c r="E414" s="128" t="s">
        <v>7878</v>
      </c>
      <c r="F414" s="105" t="s">
        <v>24717</v>
      </c>
      <c r="G414" s="105" t="str">
        <f t="shared" si="38"/>
        <v>408</v>
      </c>
      <c r="H414" s="106">
        <v>408</v>
      </c>
      <c r="I414" s="105" t="str">
        <f t="shared" si="39"/>
        <v>O1</v>
      </c>
      <c r="J414" s="128">
        <v>1</v>
      </c>
      <c r="K414" s="95" t="s">
        <v>1034</v>
      </c>
      <c r="L414" s="106" t="s">
        <v>523</v>
      </c>
      <c r="M414" s="106" t="s">
        <v>1035</v>
      </c>
      <c r="N414" s="106" t="s">
        <v>1036</v>
      </c>
      <c r="O414" s="106" t="s">
        <v>1037</v>
      </c>
      <c r="P414" s="106" t="s">
        <v>1038</v>
      </c>
      <c r="Q414" s="116"/>
      <c r="R414" s="116">
        <v>3</v>
      </c>
      <c r="S414" s="116"/>
      <c r="T414" s="116"/>
      <c r="U414" s="95" t="s">
        <v>7941</v>
      </c>
    </row>
    <row r="415" spans="1:21" ht="129.6">
      <c r="A415" s="60" t="str">
        <f t="shared" si="35"/>
        <v>través del recurso de amparo.</v>
      </c>
      <c r="B415" s="39" t="str">
        <f t="shared" si="36"/>
        <v>409CE</v>
      </c>
      <c r="C415" s="128" t="str">
        <f t="shared" si="37"/>
        <v>O1409</v>
      </c>
      <c r="D415" s="128" t="s">
        <v>7879</v>
      </c>
      <c r="E415" s="128" t="s">
        <v>7878</v>
      </c>
      <c r="F415" s="105" t="s">
        <v>24717</v>
      </c>
      <c r="G415" s="105" t="str">
        <f t="shared" si="38"/>
        <v>409</v>
      </c>
      <c r="H415" s="106">
        <v>409</v>
      </c>
      <c r="I415" s="105" t="str">
        <f t="shared" si="39"/>
        <v>O1</v>
      </c>
      <c r="J415" s="128">
        <v>1</v>
      </c>
      <c r="K415" s="117" t="s">
        <v>7940</v>
      </c>
      <c r="L415" s="117" t="s">
        <v>543</v>
      </c>
      <c r="M415" s="117" t="s">
        <v>7939</v>
      </c>
      <c r="N415" s="117" t="s">
        <v>7936</v>
      </c>
      <c r="O415" s="117" t="s">
        <v>7938</v>
      </c>
      <c r="P415" s="117" t="s">
        <v>7937</v>
      </c>
      <c r="Q415" s="116"/>
      <c r="R415" s="116">
        <v>2</v>
      </c>
      <c r="S415" s="116"/>
      <c r="T415" s="116"/>
      <c r="U415" s="95" t="s">
        <v>7935</v>
      </c>
    </row>
    <row r="416" spans="1:21" ht="43.2">
      <c r="A416" s="60" t="str">
        <f t="shared" si="35"/>
        <v>ubicación del Poder Judicial.</v>
      </c>
      <c r="B416" s="39" t="str">
        <f t="shared" si="36"/>
        <v>410CE</v>
      </c>
      <c r="C416" s="128" t="str">
        <f t="shared" si="37"/>
        <v>O1410</v>
      </c>
      <c r="D416" s="128" t="s">
        <v>7879</v>
      </c>
      <c r="E416" s="128" t="s">
        <v>7878</v>
      </c>
      <c r="F416" s="105" t="s">
        <v>24717</v>
      </c>
      <c r="G416" s="105" t="str">
        <f t="shared" si="38"/>
        <v>410</v>
      </c>
      <c r="H416" s="106">
        <v>410</v>
      </c>
      <c r="I416" s="105" t="str">
        <f t="shared" si="39"/>
        <v>O1</v>
      </c>
      <c r="J416" s="128">
        <v>1</v>
      </c>
      <c r="K416" s="95" t="s">
        <v>116</v>
      </c>
      <c r="L416" s="106" t="s">
        <v>1387</v>
      </c>
      <c r="M416" s="106" t="s">
        <v>117</v>
      </c>
      <c r="N416" s="106" t="s">
        <v>118</v>
      </c>
      <c r="O416" s="106" t="s">
        <v>119</v>
      </c>
      <c r="P416" s="106" t="s">
        <v>120</v>
      </c>
      <c r="Q416" s="116"/>
      <c r="R416" s="116">
        <v>1</v>
      </c>
      <c r="S416" s="116"/>
      <c r="T416" s="116"/>
      <c r="U416" s="95" t="s">
        <v>7934</v>
      </c>
    </row>
    <row r="417" spans="1:21" ht="57.6">
      <c r="A417" s="60" t="str">
        <f t="shared" si="35"/>
        <v>ubren un aspecto del derecho.</v>
      </c>
      <c r="B417" s="39" t="str">
        <f t="shared" si="36"/>
        <v>411CE</v>
      </c>
      <c r="C417" s="128" t="str">
        <f t="shared" si="37"/>
        <v>O1411</v>
      </c>
      <c r="D417" s="128" t="s">
        <v>7879</v>
      </c>
      <c r="E417" s="128" t="s">
        <v>7878</v>
      </c>
      <c r="F417" s="105" t="s">
        <v>24717</v>
      </c>
      <c r="G417" s="105" t="str">
        <f t="shared" si="38"/>
        <v>411</v>
      </c>
      <c r="H417" s="106">
        <v>411</v>
      </c>
      <c r="I417" s="105" t="str">
        <f t="shared" si="39"/>
        <v>O1</v>
      </c>
      <c r="J417" s="128">
        <v>1</v>
      </c>
      <c r="K417" s="117" t="s">
        <v>7933</v>
      </c>
      <c r="L417" s="117" t="s">
        <v>1388</v>
      </c>
      <c r="M417" s="117" t="s">
        <v>7932</v>
      </c>
      <c r="N417" s="117" t="s">
        <v>7931</v>
      </c>
      <c r="O417" s="117" t="s">
        <v>7930</v>
      </c>
      <c r="P417" s="117" t="s">
        <v>7929</v>
      </c>
      <c r="Q417" s="116"/>
      <c r="R417" s="116">
        <v>4</v>
      </c>
      <c r="S417" s="116"/>
      <c r="T417" s="116"/>
      <c r="U417" s="95" t="s">
        <v>7928</v>
      </c>
    </row>
    <row r="418" spans="1:21" ht="43.2">
      <c r="A418" s="60" t="str">
        <f t="shared" si="35"/>
        <v>ucturales de la Constitución.</v>
      </c>
      <c r="B418" s="39" t="str">
        <f t="shared" si="36"/>
        <v>412CE</v>
      </c>
      <c r="C418" s="128" t="str">
        <f t="shared" si="37"/>
        <v>O1412</v>
      </c>
      <c r="D418" s="128" t="s">
        <v>7879</v>
      </c>
      <c r="E418" s="128" t="s">
        <v>7878</v>
      </c>
      <c r="F418" s="105" t="s">
        <v>24717</v>
      </c>
      <c r="G418" s="105" t="str">
        <f t="shared" si="38"/>
        <v>412</v>
      </c>
      <c r="H418" s="106">
        <v>412</v>
      </c>
      <c r="I418" s="105" t="str">
        <f t="shared" si="39"/>
        <v>O1</v>
      </c>
      <c r="J418" s="128">
        <v>1</v>
      </c>
      <c r="K418" s="95" t="s">
        <v>71</v>
      </c>
      <c r="L418" s="106" t="s">
        <v>1387</v>
      </c>
      <c r="M418" s="106" t="s">
        <v>72</v>
      </c>
      <c r="N418" s="106" t="s">
        <v>73</v>
      </c>
      <c r="O418" s="106" t="s">
        <v>74</v>
      </c>
      <c r="P418" s="106" t="s">
        <v>75</v>
      </c>
      <c r="Q418" s="116"/>
      <c r="R418" s="116">
        <v>1</v>
      </c>
      <c r="S418" s="116"/>
      <c r="T418" s="116"/>
      <c r="U418" s="95" t="s">
        <v>7927</v>
      </c>
    </row>
    <row r="419" spans="1:21" ht="72">
      <c r="A419" s="60" t="str">
        <f t="shared" si="35"/>
        <v>ue deban ser solo económicas.</v>
      </c>
      <c r="B419" s="39" t="str">
        <f t="shared" si="36"/>
        <v>413CE</v>
      </c>
      <c r="C419" s="128" t="str">
        <f t="shared" si="37"/>
        <v>O1413</v>
      </c>
      <c r="D419" s="128" t="s">
        <v>7879</v>
      </c>
      <c r="E419" s="128" t="s">
        <v>7878</v>
      </c>
      <c r="F419" s="105" t="s">
        <v>24717</v>
      </c>
      <c r="G419" s="105" t="str">
        <f t="shared" si="38"/>
        <v>413</v>
      </c>
      <c r="H419" s="106">
        <v>413</v>
      </c>
      <c r="I419" s="105" t="str">
        <f t="shared" si="39"/>
        <v>O1</v>
      </c>
      <c r="J419" s="128">
        <v>1</v>
      </c>
      <c r="K419" s="117" t="s">
        <v>7926</v>
      </c>
      <c r="L419" s="117" t="s">
        <v>544</v>
      </c>
      <c r="M419" s="117" t="s">
        <v>7925</v>
      </c>
      <c r="N419" s="117" t="s">
        <v>7924</v>
      </c>
      <c r="O419" s="117" t="s">
        <v>7922</v>
      </c>
      <c r="P419" s="117" t="s">
        <v>7923</v>
      </c>
      <c r="Q419" s="116"/>
      <c r="R419" s="116">
        <v>3</v>
      </c>
      <c r="S419" s="116"/>
      <c r="T419" s="116"/>
      <c r="U419" s="95" t="s">
        <v>7921</v>
      </c>
    </row>
    <row r="420" spans="1:21" ht="72">
      <c r="A420" s="60" t="str">
        <f t="shared" si="35"/>
        <v>ue omite el componente moral.</v>
      </c>
      <c r="B420" s="39" t="str">
        <f t="shared" si="36"/>
        <v>414CE</v>
      </c>
      <c r="C420" s="128" t="str">
        <f t="shared" si="37"/>
        <v>O1414</v>
      </c>
      <c r="D420" s="128" t="s">
        <v>7879</v>
      </c>
      <c r="E420" s="128" t="s">
        <v>7878</v>
      </c>
      <c r="F420" s="105" t="s">
        <v>24717</v>
      </c>
      <c r="G420" s="105" t="str">
        <f t="shared" si="38"/>
        <v>414</v>
      </c>
      <c r="H420" s="106">
        <v>414</v>
      </c>
      <c r="I420" s="105" t="str">
        <f t="shared" si="39"/>
        <v>O1</v>
      </c>
      <c r="J420" s="128">
        <v>1</v>
      </c>
      <c r="K420" s="117" t="s">
        <v>7920</v>
      </c>
      <c r="L420" s="117" t="s">
        <v>544</v>
      </c>
      <c r="M420" s="117" t="s">
        <v>7919</v>
      </c>
      <c r="N420" s="117" t="s">
        <v>7918</v>
      </c>
      <c r="O420" s="117" t="s">
        <v>7916</v>
      </c>
      <c r="P420" s="117" t="s">
        <v>7917</v>
      </c>
      <c r="Q420" s="116"/>
      <c r="R420" s="116">
        <v>3</v>
      </c>
      <c r="S420" s="116"/>
      <c r="T420" s="116"/>
      <c r="U420" s="95" t="s">
        <v>7915</v>
      </c>
    </row>
    <row r="421" spans="1:21" ht="43.2">
      <c r="A421" s="60" t="str">
        <f t="shared" si="35"/>
        <v>úmero de miembros propuestos.</v>
      </c>
      <c r="B421" s="39" t="str">
        <f t="shared" si="36"/>
        <v>415CE</v>
      </c>
      <c r="C421" s="128" t="str">
        <f t="shared" si="37"/>
        <v>O1415</v>
      </c>
      <c r="D421" s="128" t="s">
        <v>7879</v>
      </c>
      <c r="E421" s="128" t="s">
        <v>7878</v>
      </c>
      <c r="F421" s="105" t="s">
        <v>24717</v>
      </c>
      <c r="G421" s="105" t="str">
        <f t="shared" si="38"/>
        <v>415</v>
      </c>
      <c r="H421" s="106">
        <v>415</v>
      </c>
      <c r="I421" s="105" t="str">
        <f t="shared" si="39"/>
        <v>O1</v>
      </c>
      <c r="J421" s="128">
        <v>1</v>
      </c>
      <c r="K421" s="117" t="s">
        <v>7914</v>
      </c>
      <c r="L421" s="117" t="s">
        <v>543</v>
      </c>
      <c r="M421" s="117" t="s">
        <v>7913</v>
      </c>
      <c r="N421" s="117" t="s">
        <v>7910</v>
      </c>
      <c r="O421" s="117" t="s">
        <v>7912</v>
      </c>
      <c r="P421" s="117" t="s">
        <v>7911</v>
      </c>
      <c r="Q421" s="116"/>
      <c r="R421" s="116">
        <v>2</v>
      </c>
      <c r="S421" s="116"/>
      <c r="T421" s="116"/>
      <c r="U421" s="95" t="s">
        <v>7909</v>
      </c>
    </row>
    <row r="422" spans="1:21" ht="57.6">
      <c r="A422" s="60" t="str">
        <f t="shared" si="35"/>
        <v>una categoría constitucional.</v>
      </c>
      <c r="B422" s="39" t="str">
        <f t="shared" si="36"/>
        <v>416CE</v>
      </c>
      <c r="C422" s="128" t="str">
        <f t="shared" si="37"/>
        <v>O1416</v>
      </c>
      <c r="D422" s="128" t="s">
        <v>7879</v>
      </c>
      <c r="E422" s="128" t="s">
        <v>7878</v>
      </c>
      <c r="F422" s="105" t="s">
        <v>24717</v>
      </c>
      <c r="G422" s="105" t="str">
        <f t="shared" si="38"/>
        <v>416</v>
      </c>
      <c r="H422" s="106">
        <v>416</v>
      </c>
      <c r="I422" s="105" t="str">
        <f t="shared" si="39"/>
        <v>O1</v>
      </c>
      <c r="J422" s="128">
        <v>1</v>
      </c>
      <c r="K422" s="117" t="s">
        <v>7908</v>
      </c>
      <c r="L422" s="117" t="s">
        <v>544</v>
      </c>
      <c r="M422" s="117" t="s">
        <v>7907</v>
      </c>
      <c r="N422" s="117" t="s">
        <v>7906</v>
      </c>
      <c r="O422" s="117" t="s">
        <v>7904</v>
      </c>
      <c r="P422" s="117" t="s">
        <v>7905</v>
      </c>
      <c r="Q422" s="116"/>
      <c r="R422" s="116">
        <v>3</v>
      </c>
      <c r="S422" s="116"/>
      <c r="T422" s="116"/>
      <c r="U422" s="95" t="s">
        <v>7903</v>
      </c>
    </row>
    <row r="423" spans="1:21" ht="57.6">
      <c r="A423" s="60" t="str">
        <f t="shared" si="35"/>
        <v>una menciona solo un aspecto.</v>
      </c>
      <c r="B423" s="39" t="str">
        <f t="shared" si="36"/>
        <v>417CE</v>
      </c>
      <c r="C423" s="128" t="str">
        <f t="shared" si="37"/>
        <v>O1417</v>
      </c>
      <c r="D423" s="128" t="s">
        <v>7879</v>
      </c>
      <c r="E423" s="128" t="s">
        <v>7878</v>
      </c>
      <c r="F423" s="105" t="s">
        <v>24717</v>
      </c>
      <c r="G423" s="105" t="str">
        <f t="shared" si="38"/>
        <v>417</v>
      </c>
      <c r="H423" s="106">
        <v>417</v>
      </c>
      <c r="I423" s="105" t="str">
        <f t="shared" si="39"/>
        <v>O1</v>
      </c>
      <c r="J423" s="128">
        <v>1</v>
      </c>
      <c r="K423" s="117" t="s">
        <v>24718</v>
      </c>
      <c r="L423" s="117" t="s">
        <v>1388</v>
      </c>
      <c r="M423" s="117" t="s">
        <v>7902</v>
      </c>
      <c r="N423" s="117" t="s">
        <v>7901</v>
      </c>
      <c r="O423" s="117" t="s">
        <v>7900</v>
      </c>
      <c r="P423" s="117" t="s">
        <v>7899</v>
      </c>
      <c r="Q423" s="116"/>
      <c r="R423" s="116">
        <v>4</v>
      </c>
      <c r="S423" s="116"/>
      <c r="T423" s="116"/>
      <c r="U423" s="95" t="s">
        <v>7898</v>
      </c>
    </row>
    <row r="424" spans="1:21" ht="100.8">
      <c r="A424" s="60" t="str">
        <f t="shared" si="35"/>
        <v>vas", sino en las plusvalías.</v>
      </c>
      <c r="B424" s="39" t="str">
        <f t="shared" si="36"/>
        <v>418CE</v>
      </c>
      <c r="C424" s="128" t="str">
        <f t="shared" si="37"/>
        <v>O1418</v>
      </c>
      <c r="D424" s="128" t="s">
        <v>7879</v>
      </c>
      <c r="E424" s="128" t="s">
        <v>7878</v>
      </c>
      <c r="F424" s="105" t="s">
        <v>24717</v>
      </c>
      <c r="G424" s="105" t="str">
        <f t="shared" si="38"/>
        <v>418</v>
      </c>
      <c r="H424" s="106">
        <v>418</v>
      </c>
      <c r="I424" s="105" t="str">
        <f t="shared" si="39"/>
        <v>O1</v>
      </c>
      <c r="J424" s="128">
        <v>1</v>
      </c>
      <c r="K424" s="117" t="s">
        <v>7897</v>
      </c>
      <c r="L424" s="117" t="s">
        <v>543</v>
      </c>
      <c r="M424" s="117" t="s">
        <v>7896</v>
      </c>
      <c r="N424" s="117" t="s">
        <v>7893</v>
      </c>
      <c r="O424" s="117" t="s">
        <v>7895</v>
      </c>
      <c r="P424" s="117" t="s">
        <v>7894</v>
      </c>
      <c r="Q424" s="116"/>
      <c r="R424" s="116">
        <v>2</v>
      </c>
      <c r="S424" s="116"/>
      <c r="T424" s="116"/>
      <c r="U424" s="95" t="s">
        <v>7892</v>
      </c>
    </row>
    <row r="425" spans="1:21" ht="43.2">
      <c r="A425" s="60" t="str">
        <f t="shared" si="35"/>
        <v>xplica todas las condiciones.</v>
      </c>
      <c r="B425" s="39" t="str">
        <f t="shared" si="36"/>
        <v>419CE</v>
      </c>
      <c r="C425" s="128" t="str">
        <f t="shared" si="37"/>
        <v>O1419</v>
      </c>
      <c r="D425" s="128" t="s">
        <v>7879</v>
      </c>
      <c r="E425" s="128" t="s">
        <v>7878</v>
      </c>
      <c r="F425" s="105" t="s">
        <v>24717</v>
      </c>
      <c r="G425" s="105" t="str">
        <f t="shared" si="38"/>
        <v>419</v>
      </c>
      <c r="H425" s="106">
        <v>419</v>
      </c>
      <c r="I425" s="105" t="str">
        <f t="shared" si="39"/>
        <v>O1</v>
      </c>
      <c r="J425" s="128">
        <v>1</v>
      </c>
      <c r="K425" s="117" t="s">
        <v>7891</v>
      </c>
      <c r="L425" s="117" t="s">
        <v>544</v>
      </c>
      <c r="M425" s="117" t="s">
        <v>7890</v>
      </c>
      <c r="N425" s="117" t="s">
        <v>7889</v>
      </c>
      <c r="O425" s="117" t="s">
        <v>7887</v>
      </c>
      <c r="P425" s="117" t="s">
        <v>7888</v>
      </c>
      <c r="Q425" s="116"/>
      <c r="R425" s="116">
        <v>3</v>
      </c>
      <c r="S425" s="116"/>
      <c r="T425" s="116"/>
      <c r="U425" s="95" t="s">
        <v>7886</v>
      </c>
    </row>
    <row r="426" spans="1:21" ht="115.2">
      <c r="A426" s="60" t="str">
        <f t="shared" si="35"/>
        <v>y D es la respuesta correcta.</v>
      </c>
      <c r="B426" s="39" t="str">
        <f t="shared" si="36"/>
        <v>420CE</v>
      </c>
      <c r="C426" s="128" t="str">
        <f t="shared" si="37"/>
        <v>O1420</v>
      </c>
      <c r="D426" s="128" t="s">
        <v>7879</v>
      </c>
      <c r="E426" s="128" t="s">
        <v>7878</v>
      </c>
      <c r="F426" s="105" t="s">
        <v>24717</v>
      </c>
      <c r="G426" s="105" t="str">
        <f t="shared" si="38"/>
        <v>420</v>
      </c>
      <c r="H426" s="106">
        <v>420</v>
      </c>
      <c r="I426" s="105" t="str">
        <f t="shared" si="39"/>
        <v>O1</v>
      </c>
      <c r="J426" s="128">
        <v>1</v>
      </c>
      <c r="K426" s="117" t="s">
        <v>7885</v>
      </c>
      <c r="L426" s="117" t="s">
        <v>1388</v>
      </c>
      <c r="M426" s="117" t="s">
        <v>7884</v>
      </c>
      <c r="N426" s="117" t="s">
        <v>7883</v>
      </c>
      <c r="O426" s="117" t="s">
        <v>7882</v>
      </c>
      <c r="P426" s="117" t="s">
        <v>7881</v>
      </c>
      <c r="Q426" s="116"/>
      <c r="R426" s="116">
        <v>4</v>
      </c>
      <c r="S426" s="116"/>
      <c r="T426" s="116"/>
      <c r="U426" s="95" t="s">
        <v>7880</v>
      </c>
    </row>
    <row r="427" spans="1:21" ht="115.2">
      <c r="A427" s="60" t="str">
        <f t="shared" si="35"/>
        <v>za como criterio de igualdad.</v>
      </c>
      <c r="B427" s="39" t="str">
        <f t="shared" si="36"/>
        <v>421CE</v>
      </c>
      <c r="C427" s="128" t="str">
        <f t="shared" si="37"/>
        <v>O1421</v>
      </c>
      <c r="D427" s="128" t="s">
        <v>7879</v>
      </c>
      <c r="E427" s="128" t="s">
        <v>7878</v>
      </c>
      <c r="F427" s="105" t="s">
        <v>24717</v>
      </c>
      <c r="G427" s="105" t="str">
        <f t="shared" si="38"/>
        <v>421</v>
      </c>
      <c r="H427" s="106">
        <v>421</v>
      </c>
      <c r="I427" s="105" t="str">
        <f t="shared" si="39"/>
        <v>O1</v>
      </c>
      <c r="J427" s="128">
        <v>1</v>
      </c>
      <c r="K427" s="117" t="s">
        <v>7877</v>
      </c>
      <c r="L427" s="117" t="s">
        <v>543</v>
      </c>
      <c r="M427" s="117" t="s">
        <v>7876</v>
      </c>
      <c r="N427" s="117" t="s">
        <v>7873</v>
      </c>
      <c r="O427" s="117" t="s">
        <v>7875</v>
      </c>
      <c r="P427" s="117" t="s">
        <v>7874</v>
      </c>
      <c r="Q427" s="116"/>
      <c r="R427" s="116">
        <v>2</v>
      </c>
      <c r="S427" s="116"/>
      <c r="T427" s="116"/>
      <c r="U427" s="95" t="s">
        <v>7872</v>
      </c>
    </row>
    <row r="428" spans="1:21" ht="100.8">
      <c r="A428" s="60" t="str">
        <f t="shared" si="35"/>
        <v xml:space="preserve"> D sea la respuesta correcta.</v>
      </c>
      <c r="B428" s="39" t="str">
        <f t="shared" si="36"/>
        <v>422CE</v>
      </c>
      <c r="C428" s="128" t="str">
        <f t="shared" si="37"/>
        <v>O1422</v>
      </c>
      <c r="D428" s="128" t="s">
        <v>1389</v>
      </c>
      <c r="E428" s="128" t="s">
        <v>7878</v>
      </c>
      <c r="F428" s="105" t="s">
        <v>24717</v>
      </c>
      <c r="G428" s="105" t="str">
        <f t="shared" si="38"/>
        <v>422</v>
      </c>
      <c r="H428" s="106">
        <v>422</v>
      </c>
      <c r="I428" s="105" t="str">
        <f t="shared" si="39"/>
        <v>O1</v>
      </c>
      <c r="J428" s="128">
        <v>1</v>
      </c>
      <c r="K428" s="117" t="s">
        <v>9387</v>
      </c>
      <c r="L428" s="117" t="s">
        <v>1388</v>
      </c>
      <c r="M428" s="117" t="s">
        <v>9386</v>
      </c>
      <c r="N428" s="117" t="s">
        <v>9385</v>
      </c>
      <c r="O428" s="117" t="s">
        <v>9384</v>
      </c>
      <c r="P428" s="117" t="s">
        <v>9383</v>
      </c>
      <c r="Q428" s="392"/>
      <c r="R428" s="116">
        <f t="shared" ref="R428:R491" si="40">IF(L428="A",1,IF(L428="B",2,IF(L428="C",3,4)))</f>
        <v>4</v>
      </c>
      <c r="S428" s="392"/>
      <c r="T428" s="392"/>
      <c r="U428" s="328" t="s">
        <v>27593</v>
      </c>
    </row>
    <row r="429" spans="1:21" ht="57.6">
      <c r="A429" s="60" t="str">
        <f t="shared" si="35"/>
        <v>o con su publicación oficial.</v>
      </c>
      <c r="B429" s="39" t="str">
        <f t="shared" si="36"/>
        <v>423CE</v>
      </c>
      <c r="C429" s="128" t="str">
        <f t="shared" si="37"/>
        <v>O1423</v>
      </c>
      <c r="D429" s="128" t="s">
        <v>1389</v>
      </c>
      <c r="E429" s="128" t="s">
        <v>7878</v>
      </c>
      <c r="F429" s="105" t="s">
        <v>24717</v>
      </c>
      <c r="G429" s="105" t="str">
        <f t="shared" si="38"/>
        <v>423</v>
      </c>
      <c r="H429" s="106">
        <v>423</v>
      </c>
      <c r="I429" s="105" t="str">
        <f t="shared" si="39"/>
        <v>O1</v>
      </c>
      <c r="J429" s="128">
        <v>1</v>
      </c>
      <c r="K429" s="117" t="s">
        <v>8875</v>
      </c>
      <c r="L429" s="117" t="s">
        <v>544</v>
      </c>
      <c r="M429" s="117" t="s">
        <v>8165</v>
      </c>
      <c r="N429" s="117" t="s">
        <v>8162</v>
      </c>
      <c r="O429" s="117" t="s">
        <v>8163</v>
      </c>
      <c r="P429" s="117" t="s">
        <v>8062</v>
      </c>
      <c r="Q429" s="392"/>
      <c r="R429" s="116">
        <f t="shared" si="40"/>
        <v>3</v>
      </c>
      <c r="S429" s="392"/>
      <c r="T429" s="392"/>
      <c r="U429" s="328" t="s">
        <v>27594</v>
      </c>
    </row>
    <row r="430" spans="1:21" ht="72">
      <c r="A430" s="60" t="str">
        <f t="shared" si="35"/>
        <v>no a la promulgación oficial.</v>
      </c>
      <c r="B430" s="39" t="str">
        <f t="shared" si="36"/>
        <v>424CE</v>
      </c>
      <c r="C430" s="128" t="str">
        <f t="shared" si="37"/>
        <v>O1424</v>
      </c>
      <c r="D430" s="128" t="s">
        <v>1389</v>
      </c>
      <c r="E430" s="128" t="s">
        <v>7878</v>
      </c>
      <c r="F430" s="105" t="s">
        <v>24717</v>
      </c>
      <c r="G430" s="105" t="str">
        <f t="shared" si="38"/>
        <v>424</v>
      </c>
      <c r="H430" s="106">
        <v>424</v>
      </c>
      <c r="I430" s="105" t="str">
        <f t="shared" si="39"/>
        <v>O1</v>
      </c>
      <c r="J430" s="128">
        <v>1</v>
      </c>
      <c r="K430" s="117" t="s">
        <v>8905</v>
      </c>
      <c r="L430" s="117" t="s">
        <v>544</v>
      </c>
      <c r="M430" s="117" t="s">
        <v>8164</v>
      </c>
      <c r="N430" s="117" t="s">
        <v>8165</v>
      </c>
      <c r="O430" s="117" t="s">
        <v>8162</v>
      </c>
      <c r="P430" s="117" t="s">
        <v>8163</v>
      </c>
      <c r="Q430" s="392"/>
      <c r="R430" s="116">
        <f t="shared" si="40"/>
        <v>3</v>
      </c>
      <c r="S430" s="392"/>
      <c r="T430" s="392"/>
      <c r="U430" s="328" t="s">
        <v>27595</v>
      </c>
    </row>
    <row r="431" spans="1:21" ht="72">
      <c r="A431" s="60" t="str">
        <f t="shared" si="35"/>
        <v>vino de las Cortes Generales.</v>
      </c>
      <c r="B431" s="39" t="str">
        <f t="shared" si="36"/>
        <v>425CE</v>
      </c>
      <c r="C431" s="128" t="str">
        <f t="shared" si="37"/>
        <v>O1425</v>
      </c>
      <c r="D431" s="128" t="s">
        <v>1389</v>
      </c>
      <c r="E431" s="128" t="s">
        <v>7878</v>
      </c>
      <c r="F431" s="105" t="s">
        <v>24717</v>
      </c>
      <c r="G431" s="105" t="str">
        <f t="shared" si="38"/>
        <v>425</v>
      </c>
      <c r="H431" s="106">
        <v>425</v>
      </c>
      <c r="I431" s="105" t="str">
        <f t="shared" si="39"/>
        <v>O1</v>
      </c>
      <c r="J431" s="128">
        <v>1</v>
      </c>
      <c r="K431" s="117" t="s">
        <v>8557</v>
      </c>
      <c r="L431" s="117" t="s">
        <v>544</v>
      </c>
      <c r="M431" s="117" t="s">
        <v>8556</v>
      </c>
      <c r="N431" s="117" t="s">
        <v>8555</v>
      </c>
      <c r="O431" s="117" t="s">
        <v>8553</v>
      </c>
      <c r="P431" s="117" t="s">
        <v>8554</v>
      </c>
      <c r="Q431" s="392"/>
      <c r="R431" s="116">
        <f t="shared" si="40"/>
        <v>3</v>
      </c>
      <c r="S431" s="392"/>
      <c r="T431" s="392"/>
      <c r="U431" s="328" t="s">
        <v>27596</v>
      </c>
    </row>
    <row r="432" spans="1:21" ht="57.6">
      <c r="A432" s="60" t="str">
        <f t="shared" si="35"/>
        <v>a ratificación mediante voto.</v>
      </c>
      <c r="B432" s="39" t="str">
        <f t="shared" si="36"/>
        <v>426CE</v>
      </c>
      <c r="C432" s="128" t="str">
        <f t="shared" si="37"/>
        <v>O1426</v>
      </c>
      <c r="D432" s="128" t="s">
        <v>1389</v>
      </c>
      <c r="E432" s="128" t="s">
        <v>7878</v>
      </c>
      <c r="F432" s="105" t="s">
        <v>24717</v>
      </c>
      <c r="G432" s="105" t="str">
        <f t="shared" si="38"/>
        <v>426</v>
      </c>
      <c r="H432" s="106">
        <v>426</v>
      </c>
      <c r="I432" s="105" t="str">
        <f t="shared" si="39"/>
        <v>O1</v>
      </c>
      <c r="J432" s="128">
        <v>1</v>
      </c>
      <c r="K432" s="117" t="s">
        <v>9282</v>
      </c>
      <c r="L432" s="117" t="s">
        <v>1389</v>
      </c>
      <c r="M432" s="117" t="s">
        <v>8555</v>
      </c>
      <c r="N432" s="117" t="s">
        <v>8553</v>
      </c>
      <c r="O432" s="117" t="s">
        <v>8556</v>
      </c>
      <c r="P432" s="117" t="s">
        <v>8062</v>
      </c>
      <c r="Q432" s="392"/>
      <c r="R432" s="116">
        <f t="shared" si="40"/>
        <v>1</v>
      </c>
      <c r="S432" s="392"/>
      <c r="T432" s="392"/>
      <c r="U432" s="328" t="s">
        <v>27597</v>
      </c>
    </row>
    <row r="433" spans="1:21" ht="57.6">
      <c r="A433" s="60" t="str">
        <f t="shared" si="35"/>
        <v>o de aprobación y publicación</v>
      </c>
      <c r="B433" s="39" t="str">
        <f t="shared" si="36"/>
        <v>427CE</v>
      </c>
      <c r="C433" s="128" t="str">
        <f t="shared" si="37"/>
        <v>O1427</v>
      </c>
      <c r="D433" s="128" t="s">
        <v>1389</v>
      </c>
      <c r="E433" s="128" t="s">
        <v>7878</v>
      </c>
      <c r="F433" s="105" t="s">
        <v>24717</v>
      </c>
      <c r="G433" s="105" t="str">
        <f t="shared" si="38"/>
        <v>427</v>
      </c>
      <c r="H433" s="106">
        <v>427</v>
      </c>
      <c r="I433" s="105" t="str">
        <f t="shared" si="39"/>
        <v>O1</v>
      </c>
      <c r="J433" s="128">
        <v>1</v>
      </c>
      <c r="K433" s="117" t="s">
        <v>8166</v>
      </c>
      <c r="L433" s="117" t="s">
        <v>544</v>
      </c>
      <c r="M433" s="117" t="s">
        <v>8165</v>
      </c>
      <c r="N433" s="117" t="s">
        <v>8164</v>
      </c>
      <c r="O433" s="117" t="s">
        <v>8162</v>
      </c>
      <c r="P433" s="117" t="s">
        <v>8163</v>
      </c>
      <c r="Q433" s="392"/>
      <c r="R433" s="116">
        <f t="shared" si="40"/>
        <v>3</v>
      </c>
      <c r="S433" s="392"/>
      <c r="T433" s="392"/>
      <c r="U433" s="328" t="s">
        <v>27598</v>
      </c>
    </row>
    <row r="434" spans="1:21" ht="57.6">
      <c r="A434" s="60" t="str">
        <f t="shared" si="35"/>
        <v>o no con su entrada en vigor.</v>
      </c>
      <c r="B434" s="39" t="str">
        <f t="shared" si="36"/>
        <v>428CE</v>
      </c>
      <c r="C434" s="128" t="str">
        <f t="shared" si="37"/>
        <v>O1428</v>
      </c>
      <c r="D434" s="128" t="s">
        <v>1389</v>
      </c>
      <c r="E434" s="128" t="s">
        <v>7878</v>
      </c>
      <c r="F434" s="105" t="s">
        <v>24717</v>
      </c>
      <c r="G434" s="105" t="str">
        <f t="shared" si="38"/>
        <v>428</v>
      </c>
      <c r="H434" s="106">
        <v>428</v>
      </c>
      <c r="I434" s="105" t="str">
        <f t="shared" si="39"/>
        <v>O1</v>
      </c>
      <c r="J434" s="128">
        <v>1</v>
      </c>
      <c r="K434" s="117" t="s">
        <v>8609</v>
      </c>
      <c r="L434" s="117" t="s">
        <v>543</v>
      </c>
      <c r="M434" s="117" t="s">
        <v>8608</v>
      </c>
      <c r="N434" s="117" t="s">
        <v>8163</v>
      </c>
      <c r="O434" s="117" t="s">
        <v>8607</v>
      </c>
      <c r="P434" s="117" t="s">
        <v>8162</v>
      </c>
      <c r="Q434" s="392"/>
      <c r="R434" s="116">
        <f t="shared" si="40"/>
        <v>2</v>
      </c>
      <c r="S434" s="392"/>
      <c r="T434" s="392"/>
      <c r="U434" s="328" t="s">
        <v>27599</v>
      </c>
    </row>
    <row r="435" spans="1:21" ht="43.2">
      <c r="A435" s="60" t="str">
        <f t="shared" si="35"/>
        <v xml:space="preserve"> la opción C sea la correcta.</v>
      </c>
      <c r="B435" s="39" t="str">
        <f t="shared" si="36"/>
        <v>429CE</v>
      </c>
      <c r="C435" s="128" t="str">
        <f t="shared" si="37"/>
        <v>O1429</v>
      </c>
      <c r="D435" s="128" t="s">
        <v>1389</v>
      </c>
      <c r="E435" s="128" t="s">
        <v>7878</v>
      </c>
      <c r="F435" s="105" t="s">
        <v>24717</v>
      </c>
      <c r="G435" s="105" t="str">
        <f t="shared" si="38"/>
        <v>429</v>
      </c>
      <c r="H435" s="106">
        <v>429</v>
      </c>
      <c r="I435" s="105" t="str">
        <f t="shared" si="39"/>
        <v>O1</v>
      </c>
      <c r="J435" s="128">
        <v>1</v>
      </c>
      <c r="K435" s="117" t="s">
        <v>9269</v>
      </c>
      <c r="L435" s="117" t="s">
        <v>544</v>
      </c>
      <c r="M435" s="117" t="s">
        <v>8612</v>
      </c>
      <c r="N435" s="117" t="s">
        <v>9268</v>
      </c>
      <c r="O435" s="117" t="s">
        <v>8611</v>
      </c>
      <c r="P435" s="117" t="s">
        <v>8062</v>
      </c>
      <c r="Q435" s="392"/>
      <c r="R435" s="116">
        <f t="shared" si="40"/>
        <v>3</v>
      </c>
      <c r="S435" s="392"/>
      <c r="T435" s="392"/>
      <c r="U435" s="328" t="s">
        <v>27600</v>
      </c>
    </row>
    <row r="436" spans="1:21" ht="57.6">
      <c r="A436" s="60" t="str">
        <f t="shared" si="35"/>
        <v>caciones legales vinculantes.</v>
      </c>
      <c r="B436" s="39" t="str">
        <f t="shared" si="36"/>
        <v>430CE</v>
      </c>
      <c r="C436" s="128" t="str">
        <f t="shared" si="37"/>
        <v>O1430</v>
      </c>
      <c r="D436" s="128" t="s">
        <v>1389</v>
      </c>
      <c r="E436" s="128" t="s">
        <v>7878</v>
      </c>
      <c r="F436" s="105" t="s">
        <v>24717</v>
      </c>
      <c r="G436" s="105" t="str">
        <f t="shared" si="38"/>
        <v>430</v>
      </c>
      <c r="H436" s="106">
        <v>430</v>
      </c>
      <c r="I436" s="105" t="str">
        <f t="shared" si="39"/>
        <v>O1</v>
      </c>
      <c r="J436" s="128">
        <v>1</v>
      </c>
      <c r="K436" s="117" t="s">
        <v>8615</v>
      </c>
      <c r="L436" s="117" t="s">
        <v>1388</v>
      </c>
      <c r="M436" s="117" t="s">
        <v>8614</v>
      </c>
      <c r="N436" s="117" t="s">
        <v>8613</v>
      </c>
      <c r="O436" s="117" t="s">
        <v>8612</v>
      </c>
      <c r="P436" s="117" t="s">
        <v>8611</v>
      </c>
      <c r="Q436" s="392"/>
      <c r="R436" s="116">
        <f t="shared" si="40"/>
        <v>4</v>
      </c>
      <c r="S436" s="392"/>
      <c r="T436" s="392"/>
      <c r="U436" s="328" t="s">
        <v>27601</v>
      </c>
    </row>
    <row r="437" spans="1:21" ht="43.2">
      <c r="A437" s="60" t="str">
        <f t="shared" si="35"/>
        <v>dades incorrectas de títulos.</v>
      </c>
      <c r="B437" s="39" t="str">
        <f t="shared" si="36"/>
        <v>431CE</v>
      </c>
      <c r="C437" s="128" t="str">
        <f t="shared" si="37"/>
        <v>O1431</v>
      </c>
      <c r="D437" s="128" t="s">
        <v>1389</v>
      </c>
      <c r="E437" s="128" t="s">
        <v>7878</v>
      </c>
      <c r="F437" s="105" t="s">
        <v>24717</v>
      </c>
      <c r="G437" s="105" t="str">
        <f t="shared" si="38"/>
        <v>431</v>
      </c>
      <c r="H437" s="106">
        <v>431</v>
      </c>
      <c r="I437" s="105" t="str">
        <f t="shared" si="39"/>
        <v>O1</v>
      </c>
      <c r="J437" s="128">
        <v>1</v>
      </c>
      <c r="K437" s="117" t="s">
        <v>8377</v>
      </c>
      <c r="L437" s="117" t="s">
        <v>543</v>
      </c>
      <c r="M437" s="117" t="s">
        <v>8376</v>
      </c>
      <c r="N437" s="117" t="s">
        <v>8373</v>
      </c>
      <c r="O437" s="117" t="s">
        <v>8375</v>
      </c>
      <c r="P437" s="117" t="s">
        <v>8374</v>
      </c>
      <c r="Q437" s="392"/>
      <c r="R437" s="116">
        <f t="shared" si="40"/>
        <v>2</v>
      </c>
      <c r="S437" s="392"/>
      <c r="T437" s="392"/>
      <c r="U437" s="328" t="s">
        <v>27602</v>
      </c>
    </row>
    <row r="438" spans="1:21" ht="57.6">
      <c r="A438" s="60" t="str">
        <f t="shared" si="35"/>
        <v xml:space="preserve"> ámbito exacto del Título IV.</v>
      </c>
      <c r="B438" s="39" t="str">
        <f t="shared" si="36"/>
        <v>432CE</v>
      </c>
      <c r="C438" s="128" t="str">
        <f t="shared" si="37"/>
        <v>O1432</v>
      </c>
      <c r="D438" s="128" t="s">
        <v>1389</v>
      </c>
      <c r="E438" s="128" t="s">
        <v>7878</v>
      </c>
      <c r="F438" s="105" t="s">
        <v>24717</v>
      </c>
      <c r="G438" s="105" t="str">
        <f t="shared" si="38"/>
        <v>432</v>
      </c>
      <c r="H438" s="106">
        <v>432</v>
      </c>
      <c r="I438" s="105" t="str">
        <f t="shared" si="39"/>
        <v>O1</v>
      </c>
      <c r="J438" s="128">
        <v>1</v>
      </c>
      <c r="K438" s="117" t="s">
        <v>8509</v>
      </c>
      <c r="L438" s="117" t="s">
        <v>1388</v>
      </c>
      <c r="M438" s="117" t="s">
        <v>8508</v>
      </c>
      <c r="N438" s="117" t="s">
        <v>8507</v>
      </c>
      <c r="O438" s="117" t="s">
        <v>8506</v>
      </c>
      <c r="P438" s="117" t="s">
        <v>8505</v>
      </c>
      <c r="Q438" s="392"/>
      <c r="R438" s="116">
        <f t="shared" si="40"/>
        <v>4</v>
      </c>
      <c r="S438" s="392"/>
      <c r="T438" s="392"/>
      <c r="U438" s="328" t="s">
        <v>27603</v>
      </c>
    </row>
    <row r="439" spans="1:21" ht="57.6">
      <c r="A439" s="60" t="str">
        <f t="shared" si="35"/>
        <v>sponden al Título Preliminar.</v>
      </c>
      <c r="B439" s="39" t="str">
        <f t="shared" si="36"/>
        <v>433CE</v>
      </c>
      <c r="C439" s="128" t="str">
        <f t="shared" si="37"/>
        <v>O1433</v>
      </c>
      <c r="D439" s="128" t="s">
        <v>1389</v>
      </c>
      <c r="E439" s="128" t="s">
        <v>7878</v>
      </c>
      <c r="F439" s="105" t="s">
        <v>24717</v>
      </c>
      <c r="G439" s="105" t="str">
        <f t="shared" si="38"/>
        <v>433</v>
      </c>
      <c r="H439" s="106">
        <v>433</v>
      </c>
      <c r="I439" s="105" t="str">
        <f t="shared" si="39"/>
        <v>O1</v>
      </c>
      <c r="J439" s="128">
        <v>1</v>
      </c>
      <c r="K439" s="117" t="s">
        <v>8847</v>
      </c>
      <c r="L439" s="117" t="s">
        <v>543</v>
      </c>
      <c r="M439" s="117" t="s">
        <v>8846</v>
      </c>
      <c r="N439" s="117" t="s">
        <v>8843</v>
      </c>
      <c r="O439" s="117" t="s">
        <v>8845</v>
      </c>
      <c r="P439" s="117" t="s">
        <v>8844</v>
      </c>
      <c r="Q439" s="392"/>
      <c r="R439" s="116">
        <f t="shared" si="40"/>
        <v>2</v>
      </c>
      <c r="S439" s="392"/>
      <c r="T439" s="392"/>
      <c r="U439" s="328" t="s">
        <v>27604</v>
      </c>
    </row>
    <row r="440" spans="1:21" ht="43.2">
      <c r="A440" s="60" t="str">
        <f t="shared" si="35"/>
        <v>egulación del Poder Judicial.</v>
      </c>
      <c r="B440" s="39" t="str">
        <f t="shared" si="36"/>
        <v>434CE</v>
      </c>
      <c r="C440" s="128" t="str">
        <f t="shared" si="37"/>
        <v>O1434</v>
      </c>
      <c r="D440" s="128" t="s">
        <v>1389</v>
      </c>
      <c r="E440" s="128" t="s">
        <v>7878</v>
      </c>
      <c r="F440" s="105" t="s">
        <v>24717</v>
      </c>
      <c r="G440" s="105" t="str">
        <f t="shared" si="38"/>
        <v>434</v>
      </c>
      <c r="H440" s="106">
        <v>434</v>
      </c>
      <c r="I440" s="105" t="str">
        <f t="shared" si="39"/>
        <v>O1</v>
      </c>
      <c r="J440" s="128">
        <v>1</v>
      </c>
      <c r="K440" s="117" t="s">
        <v>9652</v>
      </c>
      <c r="L440" s="117" t="s">
        <v>544</v>
      </c>
      <c r="M440" s="117" t="s">
        <v>9651</v>
      </c>
      <c r="N440" s="117" t="s">
        <v>9650</v>
      </c>
      <c r="O440" s="117" t="s">
        <v>9648</v>
      </c>
      <c r="P440" s="117" t="s">
        <v>9649</v>
      </c>
      <c r="Q440" s="392"/>
      <c r="R440" s="116">
        <f t="shared" si="40"/>
        <v>3</v>
      </c>
      <c r="S440" s="392"/>
      <c r="T440" s="392"/>
      <c r="U440" s="328" t="s">
        <v>27605</v>
      </c>
    </row>
    <row r="441" spans="1:21" ht="57.6">
      <c r="A441" s="60" t="str">
        <f t="shared" si="35"/>
        <v>sposiciones, son incorrectas.</v>
      </c>
      <c r="B441" s="39" t="str">
        <f t="shared" si="36"/>
        <v>435CE</v>
      </c>
      <c r="C441" s="128" t="str">
        <f t="shared" si="37"/>
        <v>O1435</v>
      </c>
      <c r="D441" s="128" t="s">
        <v>1389</v>
      </c>
      <c r="E441" s="128" t="s">
        <v>7878</v>
      </c>
      <c r="F441" s="105" t="s">
        <v>24717</v>
      </c>
      <c r="G441" s="105" t="str">
        <f t="shared" si="38"/>
        <v>435</v>
      </c>
      <c r="H441" s="106">
        <v>435</v>
      </c>
      <c r="I441" s="105" t="str">
        <f t="shared" si="39"/>
        <v>O1</v>
      </c>
      <c r="J441" s="128">
        <v>1</v>
      </c>
      <c r="K441" s="117" t="s">
        <v>9196</v>
      </c>
      <c r="L441" s="117" t="s">
        <v>544</v>
      </c>
      <c r="M441" s="117" t="s">
        <v>9195</v>
      </c>
      <c r="N441" s="117" t="s">
        <v>7911</v>
      </c>
      <c r="O441" s="117" t="s">
        <v>7912</v>
      </c>
      <c r="P441" s="117" t="s">
        <v>8062</v>
      </c>
      <c r="Q441" s="392"/>
      <c r="R441" s="116">
        <f t="shared" si="40"/>
        <v>3</v>
      </c>
      <c r="S441" s="392"/>
      <c r="T441" s="392"/>
      <c r="U441" s="328" t="s">
        <v>27606</v>
      </c>
    </row>
    <row r="442" spans="1:21" ht="43.2">
      <c r="A442" s="60" t="str">
        <f t="shared" si="35"/>
        <v xml:space="preserve"> los primeros de este título.</v>
      </c>
      <c r="B442" s="39" t="str">
        <f t="shared" si="36"/>
        <v>436CE</v>
      </c>
      <c r="C442" s="128" t="str">
        <f t="shared" si="37"/>
        <v>O1436</v>
      </c>
      <c r="D442" s="128" t="s">
        <v>1389</v>
      </c>
      <c r="E442" s="128" t="s">
        <v>7878</v>
      </c>
      <c r="F442" s="105" t="s">
        <v>24717</v>
      </c>
      <c r="G442" s="105" t="str">
        <f t="shared" si="38"/>
        <v>436</v>
      </c>
      <c r="H442" s="106">
        <v>436</v>
      </c>
      <c r="I442" s="105" t="str">
        <f t="shared" si="39"/>
        <v>O1</v>
      </c>
      <c r="J442" s="128">
        <v>1</v>
      </c>
      <c r="K442" s="117" t="s">
        <v>8066</v>
      </c>
      <c r="L442" s="117" t="s">
        <v>1388</v>
      </c>
      <c r="M442" s="117" t="s">
        <v>8065</v>
      </c>
      <c r="N442" s="117" t="s">
        <v>8064</v>
      </c>
      <c r="O442" s="117" t="s">
        <v>8063</v>
      </c>
      <c r="P442" s="117" t="s">
        <v>8062</v>
      </c>
      <c r="Q442" s="392"/>
      <c r="R442" s="116">
        <f t="shared" si="40"/>
        <v>4</v>
      </c>
      <c r="S442" s="392"/>
      <c r="T442" s="392"/>
      <c r="U442" s="328" t="s">
        <v>27607</v>
      </c>
    </row>
    <row r="443" spans="1:21" ht="43.2">
      <c r="A443" s="60" t="str">
        <f t="shared" si="35"/>
        <v>y títulos de la Constitución.</v>
      </c>
      <c r="B443" s="39" t="str">
        <f t="shared" si="36"/>
        <v>437CE</v>
      </c>
      <c r="C443" s="128" t="str">
        <f t="shared" si="37"/>
        <v>O1437</v>
      </c>
      <c r="D443" s="128" t="s">
        <v>1389</v>
      </c>
      <c r="E443" s="128" t="s">
        <v>7878</v>
      </c>
      <c r="F443" s="105" t="s">
        <v>24717</v>
      </c>
      <c r="G443" s="105" t="str">
        <f t="shared" si="38"/>
        <v>437</v>
      </c>
      <c r="H443" s="106">
        <v>437</v>
      </c>
      <c r="I443" s="105" t="str">
        <f t="shared" si="39"/>
        <v>O1</v>
      </c>
      <c r="J443" s="128">
        <v>1</v>
      </c>
      <c r="K443" s="117" t="s">
        <v>9164</v>
      </c>
      <c r="L443" s="117" t="s">
        <v>1388</v>
      </c>
      <c r="M443" s="117" t="s">
        <v>9163</v>
      </c>
      <c r="N443" s="117" t="s">
        <v>9162</v>
      </c>
      <c r="O443" s="117" t="s">
        <v>9161</v>
      </c>
      <c r="P443" s="117" t="s">
        <v>9160</v>
      </c>
      <c r="Q443" s="392"/>
      <c r="R443" s="116">
        <f t="shared" si="40"/>
        <v>4</v>
      </c>
      <c r="S443" s="392"/>
      <c r="T443" s="392"/>
      <c r="U443" s="328" t="s">
        <v>27608</v>
      </c>
    </row>
    <row r="444" spans="1:21" ht="28.8">
      <c r="A444" s="60" t="str">
        <f t="shared" si="35"/>
        <v>al número exacto de artículos</v>
      </c>
      <c r="B444" s="39" t="str">
        <f t="shared" si="36"/>
        <v>438CE</v>
      </c>
      <c r="C444" s="128" t="str">
        <f t="shared" si="37"/>
        <v>O1438</v>
      </c>
      <c r="D444" s="128" t="s">
        <v>1389</v>
      </c>
      <c r="E444" s="128" t="s">
        <v>7878</v>
      </c>
      <c r="F444" s="105" t="s">
        <v>24717</v>
      </c>
      <c r="G444" s="105" t="str">
        <f t="shared" si="38"/>
        <v>438</v>
      </c>
      <c r="H444" s="106">
        <v>438</v>
      </c>
      <c r="I444" s="105" t="str">
        <f t="shared" si="39"/>
        <v>O1</v>
      </c>
      <c r="J444" s="128">
        <v>1</v>
      </c>
      <c r="K444" s="117" t="s">
        <v>8627</v>
      </c>
      <c r="L444" s="117" t="s">
        <v>543</v>
      </c>
      <c r="M444" s="117" t="s">
        <v>8626</v>
      </c>
      <c r="N444" s="117" t="s">
        <v>8623</v>
      </c>
      <c r="O444" s="117" t="s">
        <v>8625</v>
      </c>
      <c r="P444" s="117" t="s">
        <v>8624</v>
      </c>
      <c r="Q444" s="392"/>
      <c r="R444" s="116">
        <f t="shared" si="40"/>
        <v>2</v>
      </c>
      <c r="S444" s="392"/>
      <c r="T444" s="392"/>
      <c r="U444" s="328" t="s">
        <v>27609</v>
      </c>
    </row>
    <row r="445" spans="1:21" ht="43.2">
      <c r="A445" s="60" t="str">
        <f t="shared" si="35"/>
        <v>den al inicio de este título.</v>
      </c>
      <c r="B445" s="39" t="str">
        <f t="shared" si="36"/>
        <v>439CE</v>
      </c>
      <c r="C445" s="128" t="str">
        <f t="shared" si="37"/>
        <v>O1439</v>
      </c>
      <c r="D445" s="128" t="s">
        <v>1389</v>
      </c>
      <c r="E445" s="128" t="s">
        <v>7878</v>
      </c>
      <c r="F445" s="105" t="s">
        <v>24717</v>
      </c>
      <c r="G445" s="105" t="str">
        <f t="shared" si="38"/>
        <v>439</v>
      </c>
      <c r="H445" s="106">
        <v>439</v>
      </c>
      <c r="I445" s="105" t="str">
        <f t="shared" si="39"/>
        <v>O1</v>
      </c>
      <c r="J445" s="128">
        <v>1</v>
      </c>
      <c r="K445" s="117" t="s">
        <v>8359</v>
      </c>
      <c r="L445" s="117" t="s">
        <v>543</v>
      </c>
      <c r="M445" s="117" t="s">
        <v>8358</v>
      </c>
      <c r="N445" s="117" t="s">
        <v>8355</v>
      </c>
      <c r="O445" s="117" t="s">
        <v>8357</v>
      </c>
      <c r="P445" s="117" t="s">
        <v>8356</v>
      </c>
      <c r="Q445" s="392"/>
      <c r="R445" s="116">
        <f t="shared" si="40"/>
        <v>2</v>
      </c>
      <c r="S445" s="392"/>
      <c r="T445" s="392"/>
      <c r="U445" s="328" t="s">
        <v>27610</v>
      </c>
    </row>
    <row r="446" spans="1:21" ht="43.2">
      <c r="A446" s="60" t="str">
        <f t="shared" si="35"/>
        <v xml:space="preserve"> rango correcto de artículos.</v>
      </c>
      <c r="B446" s="39" t="str">
        <f t="shared" si="36"/>
        <v>440CE</v>
      </c>
      <c r="C446" s="128" t="str">
        <f t="shared" si="37"/>
        <v>O1440</v>
      </c>
      <c r="D446" s="128" t="s">
        <v>1389</v>
      </c>
      <c r="E446" s="128" t="s">
        <v>7878</v>
      </c>
      <c r="F446" s="105" t="s">
        <v>24717</v>
      </c>
      <c r="G446" s="105" t="str">
        <f t="shared" si="38"/>
        <v>440</v>
      </c>
      <c r="H446" s="106">
        <v>440</v>
      </c>
      <c r="I446" s="105" t="str">
        <f t="shared" si="39"/>
        <v>O1</v>
      </c>
      <c r="J446" s="128">
        <v>1</v>
      </c>
      <c r="K446" s="117" t="s">
        <v>8923</v>
      </c>
      <c r="L446" s="117" t="s">
        <v>543</v>
      </c>
      <c r="M446" s="117" t="s">
        <v>8922</v>
      </c>
      <c r="N446" s="117" t="s">
        <v>8919</v>
      </c>
      <c r="O446" s="117" t="s">
        <v>8921</v>
      </c>
      <c r="P446" s="117" t="s">
        <v>8920</v>
      </c>
      <c r="Q446" s="392"/>
      <c r="R446" s="116">
        <f t="shared" si="40"/>
        <v>2</v>
      </c>
      <c r="S446" s="392"/>
      <c r="T446" s="392"/>
      <c r="U446" s="328" t="s">
        <v>27611</v>
      </c>
    </row>
    <row r="447" spans="1:21" ht="43.2">
      <c r="A447" s="60" t="str">
        <f t="shared" si="35"/>
        <v>ienen relación con la Corona.</v>
      </c>
      <c r="B447" s="39" t="str">
        <f t="shared" si="36"/>
        <v>441CE</v>
      </c>
      <c r="C447" s="128" t="str">
        <f t="shared" si="37"/>
        <v>O1441</v>
      </c>
      <c r="D447" s="128" t="s">
        <v>1389</v>
      </c>
      <c r="E447" s="128" t="s">
        <v>7878</v>
      </c>
      <c r="F447" s="105" t="s">
        <v>24717</v>
      </c>
      <c r="G447" s="105" t="str">
        <f t="shared" si="38"/>
        <v>441</v>
      </c>
      <c r="H447" s="106">
        <v>441</v>
      </c>
      <c r="I447" s="105" t="str">
        <f t="shared" si="39"/>
        <v>O1</v>
      </c>
      <c r="J447" s="128">
        <v>1</v>
      </c>
      <c r="K447" s="117" t="s">
        <v>9381</v>
      </c>
      <c r="L447" s="117" t="s">
        <v>1389</v>
      </c>
      <c r="M447" s="117" t="s">
        <v>9377</v>
      </c>
      <c r="N447" s="117" t="s">
        <v>9380</v>
      </c>
      <c r="O447" s="117" t="s">
        <v>9379</v>
      </c>
      <c r="P447" s="117" t="s">
        <v>9378</v>
      </c>
      <c r="Q447" s="392"/>
      <c r="R447" s="116">
        <f t="shared" si="40"/>
        <v>1</v>
      </c>
      <c r="S447" s="392"/>
      <c r="T447" s="392"/>
      <c r="U447" s="328" t="s">
        <v>27612</v>
      </c>
    </row>
    <row r="448" spans="1:21" ht="43.2">
      <c r="A448" s="60" t="str">
        <f t="shared" si="35"/>
        <v>tablecida en el artículo 1.1.</v>
      </c>
      <c r="B448" s="39" t="str">
        <f t="shared" si="36"/>
        <v>442CE</v>
      </c>
      <c r="C448" s="128" t="str">
        <f t="shared" si="37"/>
        <v>O1442</v>
      </c>
      <c r="D448" s="128" t="s">
        <v>1389</v>
      </c>
      <c r="E448" s="128" t="s">
        <v>7878</v>
      </c>
      <c r="F448" s="105" t="s">
        <v>24717</v>
      </c>
      <c r="G448" s="105" t="str">
        <f t="shared" si="38"/>
        <v>442</v>
      </c>
      <c r="H448" s="106">
        <v>442</v>
      </c>
      <c r="I448" s="105" t="str">
        <f t="shared" si="39"/>
        <v>O1</v>
      </c>
      <c r="J448" s="128">
        <v>1</v>
      </c>
      <c r="K448" s="117" t="s">
        <v>9158</v>
      </c>
      <c r="L448" s="117" t="s">
        <v>543</v>
      </c>
      <c r="M448" s="117" t="s">
        <v>9157</v>
      </c>
      <c r="N448" s="117" t="s">
        <v>9154</v>
      </c>
      <c r="O448" s="117" t="s">
        <v>9156</v>
      </c>
      <c r="P448" s="117" t="s">
        <v>9155</v>
      </c>
      <c r="Q448" s="392"/>
      <c r="R448" s="116">
        <f t="shared" si="40"/>
        <v>2</v>
      </c>
      <c r="S448" s="392"/>
      <c r="T448" s="392"/>
      <c r="U448" s="328" t="s">
        <v>27613</v>
      </c>
    </row>
    <row r="449" spans="1:21" ht="86.4">
      <c r="A449" s="60" t="str">
        <f t="shared" si="35"/>
        <v>la respuesta A sí es precisa.</v>
      </c>
      <c r="B449" s="39" t="str">
        <f t="shared" si="36"/>
        <v>443CE</v>
      </c>
      <c r="C449" s="128" t="str">
        <f t="shared" si="37"/>
        <v>O1443</v>
      </c>
      <c r="D449" s="128" t="s">
        <v>1389</v>
      </c>
      <c r="E449" s="128" t="s">
        <v>7878</v>
      </c>
      <c r="F449" s="105" t="s">
        <v>24717</v>
      </c>
      <c r="G449" s="105" t="str">
        <f t="shared" si="38"/>
        <v>443</v>
      </c>
      <c r="H449" s="106">
        <v>443</v>
      </c>
      <c r="I449" s="105" t="str">
        <f t="shared" si="39"/>
        <v>O1</v>
      </c>
      <c r="J449" s="128">
        <v>1</v>
      </c>
      <c r="K449" s="117" t="s">
        <v>8733</v>
      </c>
      <c r="L449" s="117" t="s">
        <v>1389</v>
      </c>
      <c r="M449" s="117" t="s">
        <v>8729</v>
      </c>
      <c r="N449" s="117" t="s">
        <v>8732</v>
      </c>
      <c r="O449" s="117" t="s">
        <v>8731</v>
      </c>
      <c r="P449" s="117" t="s">
        <v>8730</v>
      </c>
      <c r="Q449" s="392"/>
      <c r="R449" s="116">
        <f t="shared" si="40"/>
        <v>1</v>
      </c>
      <c r="S449" s="392"/>
      <c r="T449" s="392"/>
      <c r="U449" s="328" t="s">
        <v>27614</v>
      </c>
    </row>
    <row r="450" spans="1:21" ht="86.4">
      <c r="A450" s="60" t="str">
        <f t="shared" ref="A450:A513" si="41">RIGHT(U450,29)</f>
        <v>atos adicionales mencionados.</v>
      </c>
      <c r="B450" s="39" t="str">
        <f t="shared" ref="B450:B513" si="42">H450&amp;F450</f>
        <v>444CE</v>
      </c>
      <c r="C450" s="128" t="str">
        <f t="shared" ref="C450:C513" si="43">I450&amp;G450</f>
        <v>O1444</v>
      </c>
      <c r="D450" s="128" t="s">
        <v>1389</v>
      </c>
      <c r="E450" s="128" t="s">
        <v>7878</v>
      </c>
      <c r="F450" s="105" t="s">
        <v>24717</v>
      </c>
      <c r="G450" s="105" t="str">
        <f t="shared" ref="G450:G513" si="44">IF(H450&lt;9,"OO",IF(H450&lt;99,"O",""))&amp;H450</f>
        <v>444</v>
      </c>
      <c r="H450" s="106">
        <v>444</v>
      </c>
      <c r="I450" s="105" t="str">
        <f t="shared" ref="I450:I513" si="45">IF(J450&lt;9,"O","")&amp;J450</f>
        <v>O1</v>
      </c>
      <c r="J450" s="128">
        <v>1</v>
      </c>
      <c r="K450" s="117" t="s">
        <v>9274</v>
      </c>
      <c r="L450" s="117" t="s">
        <v>1388</v>
      </c>
      <c r="M450" s="117" t="s">
        <v>9273</v>
      </c>
      <c r="N450" s="117" t="s">
        <v>9272</v>
      </c>
      <c r="O450" s="117" t="s">
        <v>9271</v>
      </c>
      <c r="P450" s="117" t="s">
        <v>8062</v>
      </c>
      <c r="Q450" s="392"/>
      <c r="R450" s="116">
        <f t="shared" si="40"/>
        <v>4</v>
      </c>
      <c r="S450" s="392"/>
      <c r="T450" s="392"/>
      <c r="U450" s="328" t="s">
        <v>27615</v>
      </c>
    </row>
    <row r="451" spans="1:21" ht="72">
      <c r="A451" s="60" t="str">
        <f t="shared" si="41"/>
        <v>to de la ciudadanía española.</v>
      </c>
      <c r="B451" s="39" t="str">
        <f t="shared" si="42"/>
        <v>445CE</v>
      </c>
      <c r="C451" s="128" t="str">
        <f t="shared" si="43"/>
        <v>O1445</v>
      </c>
      <c r="D451" s="128" t="s">
        <v>1389</v>
      </c>
      <c r="E451" s="128" t="s">
        <v>7878</v>
      </c>
      <c r="F451" s="105" t="s">
        <v>24717</v>
      </c>
      <c r="G451" s="105" t="str">
        <f t="shared" si="44"/>
        <v>445</v>
      </c>
      <c r="H451" s="106">
        <v>445</v>
      </c>
      <c r="I451" s="105" t="str">
        <f t="shared" si="45"/>
        <v>O1</v>
      </c>
      <c r="J451" s="128">
        <v>1</v>
      </c>
      <c r="K451" s="117" t="s">
        <v>9679</v>
      </c>
      <c r="L451" s="117" t="s">
        <v>543</v>
      </c>
      <c r="M451" s="117" t="s">
        <v>9678</v>
      </c>
      <c r="N451" s="117" t="s">
        <v>9675</v>
      </c>
      <c r="O451" s="117" t="s">
        <v>9677</v>
      </c>
      <c r="P451" s="117" t="s">
        <v>9676</v>
      </c>
      <c r="Q451" s="392"/>
      <c r="R451" s="116">
        <f t="shared" si="40"/>
        <v>2</v>
      </c>
      <c r="S451" s="392"/>
      <c r="T451" s="392"/>
      <c r="U451" s="328" t="s">
        <v>27616</v>
      </c>
    </row>
    <row r="452" spans="1:21" ht="72">
      <c r="A452" s="60" t="str">
        <f t="shared" si="41"/>
        <v>es la monarquía parlamentaria</v>
      </c>
      <c r="B452" s="39" t="str">
        <f t="shared" si="42"/>
        <v>446CE</v>
      </c>
      <c r="C452" s="128" t="str">
        <f t="shared" si="43"/>
        <v>O1446</v>
      </c>
      <c r="D452" s="128" t="s">
        <v>1389</v>
      </c>
      <c r="E452" s="128" t="s">
        <v>7878</v>
      </c>
      <c r="F452" s="105" t="s">
        <v>24717</v>
      </c>
      <c r="G452" s="105" t="str">
        <f t="shared" si="44"/>
        <v>446</v>
      </c>
      <c r="H452" s="106">
        <v>446</v>
      </c>
      <c r="I452" s="105" t="str">
        <f t="shared" si="45"/>
        <v>O1</v>
      </c>
      <c r="J452" s="128">
        <v>1</v>
      </c>
      <c r="K452" s="117" t="s">
        <v>9411</v>
      </c>
      <c r="L452" s="117" t="s">
        <v>544</v>
      </c>
      <c r="M452" s="117" t="s">
        <v>9410</v>
      </c>
      <c r="N452" s="117" t="s">
        <v>9409</v>
      </c>
      <c r="O452" s="117" t="s">
        <v>9407</v>
      </c>
      <c r="P452" s="117" t="s">
        <v>9408</v>
      </c>
      <c r="Q452" s="392"/>
      <c r="R452" s="116">
        <f t="shared" si="40"/>
        <v>3</v>
      </c>
      <c r="S452" s="392"/>
      <c r="T452" s="392"/>
      <c r="U452" s="328" t="s">
        <v>27617</v>
      </c>
    </row>
    <row r="453" spans="1:21" ht="86.4">
      <c r="A453" s="60" t="str">
        <f t="shared" si="41"/>
        <v>titucional según el artículo.</v>
      </c>
      <c r="B453" s="39" t="str">
        <f t="shared" si="42"/>
        <v>447CE</v>
      </c>
      <c r="C453" s="128" t="str">
        <f t="shared" si="43"/>
        <v>O1447</v>
      </c>
      <c r="D453" s="128" t="s">
        <v>1389</v>
      </c>
      <c r="E453" s="128" t="s">
        <v>7878</v>
      </c>
      <c r="F453" s="105" t="s">
        <v>24717</v>
      </c>
      <c r="G453" s="105" t="str">
        <f t="shared" si="44"/>
        <v>447</v>
      </c>
      <c r="H453" s="106">
        <v>447</v>
      </c>
      <c r="I453" s="105" t="str">
        <f t="shared" si="45"/>
        <v>O1</v>
      </c>
      <c r="J453" s="128">
        <v>1</v>
      </c>
      <c r="K453" s="117" t="s">
        <v>8136</v>
      </c>
      <c r="L453" s="117" t="s">
        <v>543</v>
      </c>
      <c r="M453" s="117" t="s">
        <v>8135</v>
      </c>
      <c r="N453" s="117" t="s">
        <v>8132</v>
      </c>
      <c r="O453" s="117" t="s">
        <v>8134</v>
      </c>
      <c r="P453" s="117" t="s">
        <v>8133</v>
      </c>
      <c r="Q453" s="392"/>
      <c r="R453" s="116">
        <f t="shared" si="40"/>
        <v>2</v>
      </c>
      <c r="S453" s="392"/>
      <c r="T453" s="392"/>
      <c r="U453" s="328" t="s">
        <v>27618</v>
      </c>
    </row>
    <row r="454" spans="1:21" ht="57.6">
      <c r="A454" s="60" t="str">
        <f t="shared" si="41"/>
        <v>sin referirse a la autonomía.</v>
      </c>
      <c r="B454" s="39" t="str">
        <f t="shared" si="42"/>
        <v>448CE</v>
      </c>
      <c r="C454" s="128" t="str">
        <f t="shared" si="43"/>
        <v>O1448</v>
      </c>
      <c r="D454" s="128" t="s">
        <v>1389</v>
      </c>
      <c r="E454" s="128" t="s">
        <v>7878</v>
      </c>
      <c r="F454" s="105" t="s">
        <v>24717</v>
      </c>
      <c r="G454" s="105" t="str">
        <f t="shared" si="44"/>
        <v>448</v>
      </c>
      <c r="H454" s="106">
        <v>448</v>
      </c>
      <c r="I454" s="105" t="str">
        <f t="shared" si="45"/>
        <v>O1</v>
      </c>
      <c r="J454" s="128">
        <v>1</v>
      </c>
      <c r="K454" s="117" t="s">
        <v>8916</v>
      </c>
      <c r="L454" s="117" t="s">
        <v>543</v>
      </c>
      <c r="M454" s="117" t="s">
        <v>8915</v>
      </c>
      <c r="N454" s="117" t="s">
        <v>8913</v>
      </c>
      <c r="O454" s="117" t="s">
        <v>8700</v>
      </c>
      <c r="P454" s="117" t="s">
        <v>8914</v>
      </c>
      <c r="Q454" s="392"/>
      <c r="R454" s="116">
        <f t="shared" si="40"/>
        <v>2</v>
      </c>
      <c r="S454" s="392"/>
      <c r="T454" s="392"/>
      <c r="U454" s="328" t="s">
        <v>27619</v>
      </c>
    </row>
    <row r="455" spans="1:21" s="131" customFormat="1" ht="86.4">
      <c r="A455" s="60" t="str">
        <f t="shared" si="41"/>
        <v>stellano como lengua oficial.</v>
      </c>
      <c r="B455" s="39" t="str">
        <f t="shared" si="42"/>
        <v>449CE</v>
      </c>
      <c r="C455" s="128" t="str">
        <f t="shared" si="43"/>
        <v>O1449</v>
      </c>
      <c r="D455" s="128" t="s">
        <v>1389</v>
      </c>
      <c r="E455" s="128" t="s">
        <v>7878</v>
      </c>
      <c r="F455" s="105" t="s">
        <v>24717</v>
      </c>
      <c r="G455" s="105" t="str">
        <f t="shared" si="44"/>
        <v>449</v>
      </c>
      <c r="H455" s="106">
        <v>449</v>
      </c>
      <c r="I455" s="105" t="str">
        <f t="shared" si="45"/>
        <v>O1</v>
      </c>
      <c r="J455" s="128">
        <v>1</v>
      </c>
      <c r="K455" s="117" t="s">
        <v>8799</v>
      </c>
      <c r="L455" s="117" t="s">
        <v>543</v>
      </c>
      <c r="M455" s="117" t="s">
        <v>8798</v>
      </c>
      <c r="N455" s="117" t="s">
        <v>8796</v>
      </c>
      <c r="O455" s="117" t="s">
        <v>8797</v>
      </c>
      <c r="P455" s="117" t="s">
        <v>8062</v>
      </c>
      <c r="Q455" s="392"/>
      <c r="R455" s="116">
        <f t="shared" si="40"/>
        <v>2</v>
      </c>
      <c r="S455" s="392"/>
      <c r="T455" s="392"/>
      <c r="U455" s="328" t="s">
        <v>27620</v>
      </c>
    </row>
    <row r="456" spans="1:21" s="131" customFormat="1" ht="72">
      <c r="A456" s="60" t="str">
        <f t="shared" si="41"/>
        <v>7 trata sobre los sindicatos.</v>
      </c>
      <c r="B456" s="39" t="str">
        <f t="shared" si="42"/>
        <v>450CE</v>
      </c>
      <c r="C456" s="128" t="str">
        <f t="shared" si="43"/>
        <v>O1450</v>
      </c>
      <c r="D456" s="128" t="s">
        <v>1389</v>
      </c>
      <c r="E456" s="128" t="s">
        <v>7878</v>
      </c>
      <c r="F456" s="105" t="s">
        <v>24717</v>
      </c>
      <c r="G456" s="105" t="str">
        <f t="shared" si="44"/>
        <v>450</v>
      </c>
      <c r="H456" s="106">
        <v>450</v>
      </c>
      <c r="I456" s="105" t="str">
        <f t="shared" si="45"/>
        <v>O1</v>
      </c>
      <c r="J456" s="128">
        <v>1</v>
      </c>
      <c r="K456" s="117" t="s">
        <v>9179</v>
      </c>
      <c r="L456" s="117" t="s">
        <v>1388</v>
      </c>
      <c r="M456" s="117" t="s">
        <v>8700</v>
      </c>
      <c r="N456" s="117" t="s">
        <v>8589</v>
      </c>
      <c r="O456" s="117" t="s">
        <v>8586</v>
      </c>
      <c r="P456" s="117" t="s">
        <v>8914</v>
      </c>
      <c r="Q456" s="392"/>
      <c r="R456" s="116">
        <f t="shared" si="40"/>
        <v>4</v>
      </c>
      <c r="S456" s="392"/>
      <c r="T456" s="392"/>
      <c r="U456" s="328" t="s">
        <v>27621</v>
      </c>
    </row>
    <row r="457" spans="1:21" s="131" customFormat="1" ht="57.6">
      <c r="A457" s="60" t="str">
        <f t="shared" si="41"/>
        <v>iene una redacción más corta.</v>
      </c>
      <c r="B457" s="39" t="str">
        <f t="shared" si="42"/>
        <v>451CE</v>
      </c>
      <c r="C457" s="128" t="str">
        <f t="shared" si="43"/>
        <v>O1451</v>
      </c>
      <c r="D457" s="128" t="s">
        <v>1389</v>
      </c>
      <c r="E457" s="128" t="s">
        <v>7878</v>
      </c>
      <c r="F457" s="105" t="s">
        <v>24717</v>
      </c>
      <c r="G457" s="105" t="str">
        <f t="shared" si="44"/>
        <v>451</v>
      </c>
      <c r="H457" s="106">
        <v>451</v>
      </c>
      <c r="I457" s="105" t="str">
        <f t="shared" si="45"/>
        <v>O1</v>
      </c>
      <c r="J457" s="128">
        <v>1</v>
      </c>
      <c r="K457" s="117" t="s">
        <v>8701</v>
      </c>
      <c r="L457" s="117" t="s">
        <v>543</v>
      </c>
      <c r="M457" s="117" t="s">
        <v>8700</v>
      </c>
      <c r="N457" s="117" t="s">
        <v>8589</v>
      </c>
      <c r="O457" s="117" t="s">
        <v>8699</v>
      </c>
      <c r="P457" s="117" t="s">
        <v>8062</v>
      </c>
      <c r="Q457" s="392"/>
      <c r="R457" s="116">
        <f t="shared" si="40"/>
        <v>2</v>
      </c>
      <c r="S457" s="392"/>
      <c r="T457" s="392"/>
      <c r="U457" s="328" t="s">
        <v>27622</v>
      </c>
    </row>
    <row r="458" spans="1:21" s="131" customFormat="1" ht="86.4">
      <c r="A458" s="60" t="str">
        <f t="shared" si="41"/>
        <v>onstitución, respectivamente.</v>
      </c>
      <c r="B458" s="39" t="str">
        <f t="shared" si="42"/>
        <v>452CE</v>
      </c>
      <c r="C458" s="128" t="str">
        <f t="shared" si="43"/>
        <v>O1452</v>
      </c>
      <c r="D458" s="128" t="s">
        <v>1389</v>
      </c>
      <c r="E458" s="128" t="s">
        <v>7878</v>
      </c>
      <c r="F458" s="105" t="s">
        <v>24717</v>
      </c>
      <c r="G458" s="105" t="str">
        <f t="shared" si="44"/>
        <v>452</v>
      </c>
      <c r="H458" s="106">
        <v>452</v>
      </c>
      <c r="I458" s="105" t="str">
        <f t="shared" si="45"/>
        <v>O1</v>
      </c>
      <c r="J458" s="128">
        <v>1</v>
      </c>
      <c r="K458" s="117" t="s">
        <v>8525</v>
      </c>
      <c r="L458" s="117" t="s">
        <v>543</v>
      </c>
      <c r="M458" s="117" t="s">
        <v>8524</v>
      </c>
      <c r="N458" s="117" t="s">
        <v>8523</v>
      </c>
      <c r="O458" s="117" t="s">
        <v>8508</v>
      </c>
      <c r="P458" s="117" t="s">
        <v>8506</v>
      </c>
      <c r="Q458" s="392"/>
      <c r="R458" s="116">
        <f t="shared" si="40"/>
        <v>2</v>
      </c>
      <c r="S458" s="392"/>
      <c r="T458" s="392"/>
      <c r="U458" s="328" t="s">
        <v>27623</v>
      </c>
    </row>
    <row r="459" spans="1:21" s="131" customFormat="1" ht="86.4">
      <c r="A459" s="60" t="str">
        <f t="shared" si="41"/>
        <v>n y el ordenamiento jurídico.</v>
      </c>
      <c r="B459" s="39" t="str">
        <f t="shared" si="42"/>
        <v>453CE</v>
      </c>
      <c r="C459" s="128" t="str">
        <f t="shared" si="43"/>
        <v>O1453</v>
      </c>
      <c r="D459" s="128" t="s">
        <v>1389</v>
      </c>
      <c r="E459" s="128" t="s">
        <v>7878</v>
      </c>
      <c r="F459" s="105" t="s">
        <v>24717</v>
      </c>
      <c r="G459" s="105" t="str">
        <f t="shared" si="44"/>
        <v>453</v>
      </c>
      <c r="H459" s="106">
        <v>453</v>
      </c>
      <c r="I459" s="105" t="str">
        <f t="shared" si="45"/>
        <v>O1</v>
      </c>
      <c r="J459" s="128">
        <v>1</v>
      </c>
      <c r="K459" s="117" t="s">
        <v>7948</v>
      </c>
      <c r="L459" s="117" t="s">
        <v>544</v>
      </c>
      <c r="M459" s="117" t="s">
        <v>7947</v>
      </c>
      <c r="N459" s="117" t="s">
        <v>7946</v>
      </c>
      <c r="O459" s="117" t="s">
        <v>7944</v>
      </c>
      <c r="P459" s="117" t="s">
        <v>7945</v>
      </c>
      <c r="Q459" s="392"/>
      <c r="R459" s="116">
        <f t="shared" si="40"/>
        <v>3</v>
      </c>
      <c r="S459" s="392"/>
      <c r="T459" s="392"/>
      <c r="U459" s="328" t="s">
        <v>27624</v>
      </c>
    </row>
    <row r="460" spans="1:21" s="131" customFormat="1" ht="115.2">
      <c r="A460" s="60" t="str">
        <f t="shared" si="41"/>
        <v xml:space="preserve"> D sea la respuesta adecuada.</v>
      </c>
      <c r="B460" s="39" t="str">
        <f t="shared" si="42"/>
        <v>454CE</v>
      </c>
      <c r="C460" s="329" t="str">
        <f t="shared" si="43"/>
        <v>O1454</v>
      </c>
      <c r="D460" s="329" t="s">
        <v>1389</v>
      </c>
      <c r="E460" s="329" t="s">
        <v>7878</v>
      </c>
      <c r="F460" s="133" t="s">
        <v>24717</v>
      </c>
      <c r="G460" s="133" t="str">
        <f t="shared" si="44"/>
        <v>454</v>
      </c>
      <c r="H460" s="109">
        <v>454</v>
      </c>
      <c r="I460" s="133" t="str">
        <f t="shared" si="45"/>
        <v>O1</v>
      </c>
      <c r="J460" s="329">
        <v>1</v>
      </c>
      <c r="K460" s="393" t="s">
        <v>8083</v>
      </c>
      <c r="L460" s="393" t="s">
        <v>1388</v>
      </c>
      <c r="M460" s="393" t="s">
        <v>8082</v>
      </c>
      <c r="N460" s="393" t="s">
        <v>8081</v>
      </c>
      <c r="O460" s="393" t="s">
        <v>8080</v>
      </c>
      <c r="P460" s="393" t="s">
        <v>8062</v>
      </c>
      <c r="Q460" s="394"/>
      <c r="R460" s="134">
        <f t="shared" si="40"/>
        <v>4</v>
      </c>
      <c r="S460" s="394"/>
      <c r="T460" s="394"/>
      <c r="U460" s="330" t="s">
        <v>27625</v>
      </c>
    </row>
    <row r="461" spans="1:21" s="131" customFormat="1" ht="115.2">
      <c r="A461" s="60" t="str">
        <f t="shared" si="41"/>
        <v>e C es la respuesta correcta.</v>
      </c>
      <c r="B461" s="39" t="str">
        <f t="shared" si="42"/>
        <v>455CE</v>
      </c>
      <c r="C461" s="329" t="str">
        <f t="shared" si="43"/>
        <v>O1455</v>
      </c>
      <c r="D461" s="329" t="s">
        <v>1389</v>
      </c>
      <c r="E461" s="329" t="s">
        <v>7878</v>
      </c>
      <c r="F461" s="133" t="s">
        <v>24717</v>
      </c>
      <c r="G461" s="133" t="str">
        <f t="shared" si="44"/>
        <v>455</v>
      </c>
      <c r="H461" s="109">
        <v>455</v>
      </c>
      <c r="I461" s="133" t="str">
        <f t="shared" si="45"/>
        <v>O1</v>
      </c>
      <c r="J461" s="329">
        <v>1</v>
      </c>
      <c r="K461" s="393" t="s">
        <v>9243</v>
      </c>
      <c r="L461" s="393" t="s">
        <v>544</v>
      </c>
      <c r="M461" s="393" t="s">
        <v>9242</v>
      </c>
      <c r="N461" s="393" t="s">
        <v>9241</v>
      </c>
      <c r="O461" s="393" t="s">
        <v>9240</v>
      </c>
      <c r="P461" s="393" t="s">
        <v>8062</v>
      </c>
      <c r="Q461" s="394"/>
      <c r="R461" s="134">
        <f t="shared" si="40"/>
        <v>3</v>
      </c>
      <c r="S461" s="394"/>
      <c r="T461" s="394"/>
      <c r="U461" s="330" t="s">
        <v>27626</v>
      </c>
    </row>
    <row r="462" spans="1:21" s="131" customFormat="1" ht="100.8">
      <c r="A462" s="60" t="str">
        <f t="shared" si="41"/>
        <v>urídico, no a los sindicatos.</v>
      </c>
      <c r="B462" s="39" t="str">
        <f t="shared" si="42"/>
        <v>456CE</v>
      </c>
      <c r="C462" s="329" t="str">
        <f t="shared" si="43"/>
        <v>O1456</v>
      </c>
      <c r="D462" s="329" t="s">
        <v>1389</v>
      </c>
      <c r="E462" s="329" t="s">
        <v>7878</v>
      </c>
      <c r="F462" s="133" t="s">
        <v>24717</v>
      </c>
      <c r="G462" s="133" t="str">
        <f t="shared" si="44"/>
        <v>456</v>
      </c>
      <c r="H462" s="109">
        <v>456</v>
      </c>
      <c r="I462" s="133" t="str">
        <f t="shared" si="45"/>
        <v>O1</v>
      </c>
      <c r="J462" s="329">
        <v>1</v>
      </c>
      <c r="K462" s="393" t="s">
        <v>8590</v>
      </c>
      <c r="L462" s="393" t="s">
        <v>543</v>
      </c>
      <c r="M462" s="393" t="s">
        <v>8589</v>
      </c>
      <c r="N462" s="393" t="s">
        <v>8586</v>
      </c>
      <c r="O462" s="393" t="s">
        <v>8588</v>
      </c>
      <c r="P462" s="393" t="s">
        <v>8587</v>
      </c>
      <c r="Q462" s="394"/>
      <c r="R462" s="134">
        <f t="shared" si="40"/>
        <v>2</v>
      </c>
      <c r="S462" s="394"/>
      <c r="T462" s="394"/>
      <c r="U462" s="330" t="s">
        <v>27627</v>
      </c>
    </row>
    <row r="463" spans="1:21" s="131" customFormat="1" ht="72">
      <c r="A463" s="60" t="str">
        <f t="shared" si="41"/>
        <v>so de reforma constitucional.</v>
      </c>
      <c r="B463" s="39" t="str">
        <f t="shared" si="42"/>
        <v>457CE</v>
      </c>
      <c r="C463" s="329" t="str">
        <f t="shared" si="43"/>
        <v>O1457</v>
      </c>
      <c r="D463" s="329" t="s">
        <v>1389</v>
      </c>
      <c r="E463" s="329" t="s">
        <v>7878</v>
      </c>
      <c r="F463" s="133" t="s">
        <v>24717</v>
      </c>
      <c r="G463" s="133" t="str">
        <f t="shared" si="44"/>
        <v>457</v>
      </c>
      <c r="H463" s="109">
        <v>457</v>
      </c>
      <c r="I463" s="133" t="str">
        <f t="shared" si="45"/>
        <v>O1</v>
      </c>
      <c r="J463" s="329">
        <v>1</v>
      </c>
      <c r="K463" s="393" t="s">
        <v>9189</v>
      </c>
      <c r="L463" s="393" t="s">
        <v>1389</v>
      </c>
      <c r="M463" s="393" t="s">
        <v>9187</v>
      </c>
      <c r="N463" s="393" t="s">
        <v>9161</v>
      </c>
      <c r="O463" s="393" t="s">
        <v>9188</v>
      </c>
      <c r="P463" s="393" t="s">
        <v>9163</v>
      </c>
      <c r="Q463" s="394"/>
      <c r="R463" s="134">
        <f t="shared" si="40"/>
        <v>1</v>
      </c>
      <c r="S463" s="394"/>
      <c r="T463" s="394"/>
      <c r="U463" s="330" t="s">
        <v>27628</v>
      </c>
    </row>
    <row r="464" spans="1:21" s="131" customFormat="1" ht="100.8">
      <c r="A464" s="60" t="str">
        <f t="shared" si="41"/>
        <v>a a un único tipo de reforma.</v>
      </c>
      <c r="B464" s="39" t="str">
        <f t="shared" si="42"/>
        <v>458CE</v>
      </c>
      <c r="C464" s="329" t="str">
        <f t="shared" si="43"/>
        <v>O1458</v>
      </c>
      <c r="D464" s="329" t="s">
        <v>1389</v>
      </c>
      <c r="E464" s="329" t="s">
        <v>7878</v>
      </c>
      <c r="F464" s="133" t="s">
        <v>24717</v>
      </c>
      <c r="G464" s="133" t="str">
        <f t="shared" si="44"/>
        <v>458</v>
      </c>
      <c r="H464" s="109">
        <v>458</v>
      </c>
      <c r="I464" s="133" t="str">
        <f t="shared" si="45"/>
        <v>O1</v>
      </c>
      <c r="J464" s="329">
        <v>1</v>
      </c>
      <c r="K464" s="393" t="s">
        <v>8675</v>
      </c>
      <c r="L464" s="393" t="s">
        <v>543</v>
      </c>
      <c r="M464" s="393" t="s">
        <v>8674</v>
      </c>
      <c r="N464" s="393" t="s">
        <v>8671</v>
      </c>
      <c r="O464" s="393" t="s">
        <v>8673</v>
      </c>
      <c r="P464" s="393" t="s">
        <v>8672</v>
      </c>
      <c r="Q464" s="394"/>
      <c r="R464" s="134">
        <f t="shared" si="40"/>
        <v>2</v>
      </c>
      <c r="S464" s="394"/>
      <c r="T464" s="394"/>
      <c r="U464" s="330" t="s">
        <v>27629</v>
      </c>
    </row>
    <row r="465" spans="1:21" s="131" customFormat="1" ht="72">
      <c r="A465" s="60" t="str">
        <f t="shared" si="41"/>
        <v>menor a la mayoría requerida.</v>
      </c>
      <c r="B465" s="39" t="str">
        <f t="shared" si="42"/>
        <v>459CE</v>
      </c>
      <c r="C465" s="329" t="str">
        <f t="shared" si="43"/>
        <v>O1459</v>
      </c>
      <c r="D465" s="329" t="s">
        <v>1389</v>
      </c>
      <c r="E465" s="329" t="s">
        <v>7878</v>
      </c>
      <c r="F465" s="133" t="s">
        <v>24717</v>
      </c>
      <c r="G465" s="133" t="str">
        <f t="shared" si="44"/>
        <v>459</v>
      </c>
      <c r="H465" s="109">
        <v>459</v>
      </c>
      <c r="I465" s="133" t="str">
        <f t="shared" si="45"/>
        <v>O1</v>
      </c>
      <c r="J465" s="329">
        <v>1</v>
      </c>
      <c r="K465" s="393" t="s">
        <v>8160</v>
      </c>
      <c r="L465" s="393" t="s">
        <v>544</v>
      </c>
      <c r="M465" s="393" t="s">
        <v>8159</v>
      </c>
      <c r="N465" s="393" t="s">
        <v>8158</v>
      </c>
      <c r="O465" s="393" t="s">
        <v>8156</v>
      </c>
      <c r="P465" s="393" t="s">
        <v>8157</v>
      </c>
      <c r="Q465" s="394"/>
      <c r="R465" s="134">
        <f t="shared" si="40"/>
        <v>3</v>
      </c>
      <c r="S465" s="394"/>
      <c r="T465" s="394"/>
      <c r="U465" s="330" t="s">
        <v>27630</v>
      </c>
    </row>
    <row r="466" spans="1:21" s="131" customFormat="1" ht="72">
      <c r="A466" s="60" t="str">
        <f t="shared" si="41"/>
        <v>que excede el plazo otorgado.</v>
      </c>
      <c r="B466" s="39" t="str">
        <f t="shared" si="42"/>
        <v>460CE</v>
      </c>
      <c r="C466" s="329" t="str">
        <f t="shared" si="43"/>
        <v>O1460</v>
      </c>
      <c r="D466" s="329" t="s">
        <v>1389</v>
      </c>
      <c r="E466" s="329" t="s">
        <v>7878</v>
      </c>
      <c r="F466" s="133" t="s">
        <v>24717</v>
      </c>
      <c r="G466" s="133" t="str">
        <f t="shared" si="44"/>
        <v>460</v>
      </c>
      <c r="H466" s="109">
        <v>460</v>
      </c>
      <c r="I466" s="133" t="str">
        <f t="shared" si="45"/>
        <v>O1</v>
      </c>
      <c r="J466" s="329">
        <v>1</v>
      </c>
      <c r="K466" s="393" t="s">
        <v>8329</v>
      </c>
      <c r="L466" s="393" t="s">
        <v>544</v>
      </c>
      <c r="M466" s="393" t="s">
        <v>8328</v>
      </c>
      <c r="N466" s="393" t="s">
        <v>8327</v>
      </c>
      <c r="O466" s="393" t="s">
        <v>8325</v>
      </c>
      <c r="P466" s="393" t="s">
        <v>8326</v>
      </c>
      <c r="Q466" s="394"/>
      <c r="R466" s="134">
        <f t="shared" si="40"/>
        <v>3</v>
      </c>
      <c r="S466" s="394"/>
      <c r="T466" s="394"/>
      <c r="U466" s="330" t="s">
        <v>27631</v>
      </c>
    </row>
    <row r="467" spans="1:21" s="131" customFormat="1" ht="115.2">
      <c r="A467" s="60" t="str">
        <f t="shared" si="41"/>
        <v>ocedimiento del artículo 168.</v>
      </c>
      <c r="B467" s="39" t="str">
        <f t="shared" si="42"/>
        <v>461CE</v>
      </c>
      <c r="C467" s="329" t="str">
        <f t="shared" si="43"/>
        <v>O1461</v>
      </c>
      <c r="D467" s="329" t="s">
        <v>1389</v>
      </c>
      <c r="E467" s="329" t="s">
        <v>7878</v>
      </c>
      <c r="F467" s="133" t="s">
        <v>24717</v>
      </c>
      <c r="G467" s="133" t="str">
        <f t="shared" si="44"/>
        <v>461</v>
      </c>
      <c r="H467" s="109">
        <v>461</v>
      </c>
      <c r="I467" s="133" t="str">
        <f t="shared" si="45"/>
        <v>O1</v>
      </c>
      <c r="J467" s="329">
        <v>1</v>
      </c>
      <c r="K467" s="393" t="s">
        <v>9404</v>
      </c>
      <c r="L467" s="393" t="s">
        <v>1389</v>
      </c>
      <c r="M467" s="393" t="s">
        <v>9400</v>
      </c>
      <c r="N467" s="393" t="s">
        <v>9403</v>
      </c>
      <c r="O467" s="393" t="s">
        <v>9402</v>
      </c>
      <c r="P467" s="393" t="s">
        <v>9401</v>
      </c>
      <c r="Q467" s="394"/>
      <c r="R467" s="134">
        <f t="shared" si="40"/>
        <v>1</v>
      </c>
      <c r="S467" s="394"/>
      <c r="T467" s="394"/>
      <c r="U467" s="330" t="s">
        <v>27632</v>
      </c>
    </row>
    <row r="468" spans="1:21" s="131" customFormat="1" ht="57.6">
      <c r="A468" s="60" t="str">
        <f t="shared" si="41"/>
        <v>ncide con la estructura real.</v>
      </c>
      <c r="B468" s="39" t="str">
        <f t="shared" si="42"/>
        <v>462CE</v>
      </c>
      <c r="C468" s="329" t="str">
        <f t="shared" si="43"/>
        <v>O1462</v>
      </c>
      <c r="D468" s="329" t="s">
        <v>1389</v>
      </c>
      <c r="E468" s="329" t="s">
        <v>7878</v>
      </c>
      <c r="F468" s="133" t="s">
        <v>24717</v>
      </c>
      <c r="G468" s="133" t="str">
        <f t="shared" si="44"/>
        <v>462</v>
      </c>
      <c r="H468" s="109">
        <v>462</v>
      </c>
      <c r="I468" s="133" t="str">
        <f t="shared" si="45"/>
        <v>O1</v>
      </c>
      <c r="J468" s="329">
        <v>1</v>
      </c>
      <c r="K468" s="393" t="s">
        <v>9510</v>
      </c>
      <c r="L468" s="393" t="s">
        <v>543</v>
      </c>
      <c r="M468" s="393" t="s">
        <v>9509</v>
      </c>
      <c r="N468" s="393" t="s">
        <v>9506</v>
      </c>
      <c r="O468" s="393" t="s">
        <v>9508</v>
      </c>
      <c r="P468" s="393" t="s">
        <v>9507</v>
      </c>
      <c r="Q468" s="394"/>
      <c r="R468" s="134">
        <f t="shared" si="40"/>
        <v>2</v>
      </c>
      <c r="S468" s="394"/>
      <c r="T468" s="394"/>
      <c r="U468" s="330" t="s">
        <v>27633</v>
      </c>
    </row>
    <row r="469" spans="1:21" s="131" customFormat="1" ht="72">
      <c r="A469" s="60" t="str">
        <f t="shared" si="41"/>
        <v>o II, que trata de la Corona.</v>
      </c>
      <c r="B469" s="39" t="str">
        <f t="shared" si="42"/>
        <v>463CE</v>
      </c>
      <c r="C469" s="329" t="str">
        <f t="shared" si="43"/>
        <v>O1463</v>
      </c>
      <c r="D469" s="329" t="s">
        <v>1389</v>
      </c>
      <c r="E469" s="329" t="s">
        <v>7878</v>
      </c>
      <c r="F469" s="133" t="s">
        <v>24717</v>
      </c>
      <c r="G469" s="133" t="str">
        <f t="shared" si="44"/>
        <v>463</v>
      </c>
      <c r="H469" s="109">
        <v>463</v>
      </c>
      <c r="I469" s="133" t="str">
        <f t="shared" si="45"/>
        <v>O1</v>
      </c>
      <c r="J469" s="329">
        <v>1</v>
      </c>
      <c r="K469" s="393" t="s">
        <v>9777</v>
      </c>
      <c r="L469" s="393" t="s">
        <v>544</v>
      </c>
      <c r="M469" s="393" t="s">
        <v>9311</v>
      </c>
      <c r="N469" s="393" t="s">
        <v>8064</v>
      </c>
      <c r="O469" s="393" t="s">
        <v>8065</v>
      </c>
      <c r="P469" s="393" t="s">
        <v>9776</v>
      </c>
      <c r="Q469" s="394"/>
      <c r="R469" s="134">
        <f t="shared" si="40"/>
        <v>3</v>
      </c>
      <c r="S469" s="394"/>
      <c r="T469" s="394"/>
      <c r="U469" s="330" t="s">
        <v>27634</v>
      </c>
    </row>
    <row r="470" spans="1:21" s="131" customFormat="1" ht="72">
      <c r="A470" s="60" t="str">
        <f t="shared" si="41"/>
        <v>de las que realmente existen.</v>
      </c>
      <c r="B470" s="39" t="str">
        <f t="shared" si="42"/>
        <v>464CE</v>
      </c>
      <c r="C470" s="329" t="str">
        <f t="shared" si="43"/>
        <v>O1464</v>
      </c>
      <c r="D470" s="329" t="s">
        <v>1389</v>
      </c>
      <c r="E470" s="329" t="s">
        <v>7878</v>
      </c>
      <c r="F470" s="133" t="s">
        <v>24717</v>
      </c>
      <c r="G470" s="133" t="str">
        <f t="shared" si="44"/>
        <v>464</v>
      </c>
      <c r="H470" s="109">
        <v>464</v>
      </c>
      <c r="I470" s="133" t="str">
        <f t="shared" si="45"/>
        <v>O1</v>
      </c>
      <c r="J470" s="329">
        <v>1</v>
      </c>
      <c r="K470" s="393" t="s">
        <v>9743</v>
      </c>
      <c r="L470" s="393" t="s">
        <v>1389</v>
      </c>
      <c r="M470" s="393" t="s">
        <v>9739</v>
      </c>
      <c r="N470" s="393" t="s">
        <v>9742</v>
      </c>
      <c r="O470" s="393" t="s">
        <v>9741</v>
      </c>
      <c r="P470" s="393" t="s">
        <v>9740</v>
      </c>
      <c r="Q470" s="394"/>
      <c r="R470" s="134">
        <f t="shared" si="40"/>
        <v>1</v>
      </c>
      <c r="S470" s="394"/>
      <c r="T470" s="394"/>
      <c r="U470" s="330" t="s">
        <v>27635</v>
      </c>
    </row>
    <row r="471" spans="1:21" s="131" customFormat="1" ht="86.4">
      <c r="A471" s="60" t="str">
        <f t="shared" si="41"/>
        <v xml:space="preserve"> artículo 14 e incluye el 30.</v>
      </c>
      <c r="B471" s="39" t="str">
        <f t="shared" si="42"/>
        <v>465CE</v>
      </c>
      <c r="C471" s="329" t="str">
        <f t="shared" si="43"/>
        <v>O1465</v>
      </c>
      <c r="D471" s="329" t="s">
        <v>1389</v>
      </c>
      <c r="E471" s="329" t="s">
        <v>7878</v>
      </c>
      <c r="F471" s="133" t="s">
        <v>24717</v>
      </c>
      <c r="G471" s="133" t="str">
        <f t="shared" si="44"/>
        <v>465</v>
      </c>
      <c r="H471" s="109">
        <v>465</v>
      </c>
      <c r="I471" s="133" t="str">
        <f t="shared" si="45"/>
        <v>O1</v>
      </c>
      <c r="J471" s="329">
        <v>1</v>
      </c>
      <c r="K471" s="393" t="s">
        <v>9339</v>
      </c>
      <c r="L471" s="393" t="s">
        <v>543</v>
      </c>
      <c r="M471" s="393" t="s">
        <v>9338</v>
      </c>
      <c r="N471" s="393" t="s">
        <v>9335</v>
      </c>
      <c r="O471" s="393" t="s">
        <v>9337</v>
      </c>
      <c r="P471" s="393" t="s">
        <v>9336</v>
      </c>
      <c r="Q471" s="394"/>
      <c r="R471" s="134">
        <f t="shared" si="40"/>
        <v>2</v>
      </c>
      <c r="S471" s="394"/>
      <c r="T471" s="394"/>
      <c r="U471" s="330" t="s">
        <v>27636</v>
      </c>
    </row>
    <row r="472" spans="1:21" s="131" customFormat="1" ht="86.4">
      <c r="A472" s="60" t="str">
        <f t="shared" si="41"/>
        <v>I, que trata sobre la Corona.</v>
      </c>
      <c r="B472" s="39" t="str">
        <f t="shared" si="42"/>
        <v>466CE</v>
      </c>
      <c r="C472" s="329" t="str">
        <f t="shared" si="43"/>
        <v>O1466</v>
      </c>
      <c r="D472" s="329" t="s">
        <v>1389</v>
      </c>
      <c r="E472" s="329" t="s">
        <v>7878</v>
      </c>
      <c r="F472" s="133" t="s">
        <v>24717</v>
      </c>
      <c r="G472" s="133" t="str">
        <f t="shared" si="44"/>
        <v>466</v>
      </c>
      <c r="H472" s="109">
        <v>466</v>
      </c>
      <c r="I472" s="133" t="str">
        <f t="shared" si="45"/>
        <v>O1</v>
      </c>
      <c r="J472" s="329">
        <v>1</v>
      </c>
      <c r="K472" s="393" t="s">
        <v>9312</v>
      </c>
      <c r="L472" s="393" t="s">
        <v>1389</v>
      </c>
      <c r="M472" s="393" t="s">
        <v>8065</v>
      </c>
      <c r="N472" s="393" t="s">
        <v>9311</v>
      </c>
      <c r="O472" s="393" t="s">
        <v>9310</v>
      </c>
      <c r="P472" s="393" t="s">
        <v>8063</v>
      </c>
      <c r="Q472" s="394"/>
      <c r="R472" s="134">
        <f t="shared" si="40"/>
        <v>1</v>
      </c>
      <c r="S472" s="394"/>
      <c r="T472" s="394"/>
      <c r="U472" s="330" t="s">
        <v>27637</v>
      </c>
    </row>
    <row r="473" spans="1:21" s="131" customFormat="1" ht="86.4">
      <c r="A473" s="60" t="str">
        <f t="shared" si="41"/>
        <v>lto, no la igualdad jurídica.</v>
      </c>
      <c r="B473" s="39" t="str">
        <f t="shared" si="42"/>
        <v>467CE</v>
      </c>
      <c r="C473" s="329" t="str">
        <f t="shared" si="43"/>
        <v>O1467</v>
      </c>
      <c r="D473" s="329" t="s">
        <v>1389</v>
      </c>
      <c r="E473" s="329" t="s">
        <v>7878</v>
      </c>
      <c r="F473" s="133" t="s">
        <v>24717</v>
      </c>
      <c r="G473" s="133" t="str">
        <f t="shared" si="44"/>
        <v>467</v>
      </c>
      <c r="H473" s="109">
        <v>467</v>
      </c>
      <c r="I473" s="133" t="str">
        <f t="shared" si="45"/>
        <v>O1</v>
      </c>
      <c r="J473" s="329">
        <v>1</v>
      </c>
      <c r="K473" s="393" t="s">
        <v>8365</v>
      </c>
      <c r="L473" s="393" t="s">
        <v>544</v>
      </c>
      <c r="M473" s="393" t="s">
        <v>8364</v>
      </c>
      <c r="N473" s="393" t="s">
        <v>8363</v>
      </c>
      <c r="O473" s="393" t="s">
        <v>8361</v>
      </c>
      <c r="P473" s="393" t="s">
        <v>8362</v>
      </c>
      <c r="Q473" s="394"/>
      <c r="R473" s="134">
        <f t="shared" si="40"/>
        <v>3</v>
      </c>
      <c r="S473" s="394"/>
      <c r="T473" s="394"/>
      <c r="U473" s="330" t="s">
        <v>27638</v>
      </c>
    </row>
    <row r="474" spans="1:21" s="131" customFormat="1" ht="121.8">
      <c r="A474" s="60" t="str">
        <f t="shared" si="41"/>
        <v>ran la regulación específica.</v>
      </c>
      <c r="B474" s="39" t="str">
        <f t="shared" si="42"/>
        <v>468CE</v>
      </c>
      <c r="C474" s="329" t="str">
        <f t="shared" si="43"/>
        <v>O1468</v>
      </c>
      <c r="D474" s="329" t="s">
        <v>1389</v>
      </c>
      <c r="E474" s="329" t="s">
        <v>7878</v>
      </c>
      <c r="F474" s="133" t="s">
        <v>24717</v>
      </c>
      <c r="G474" s="133" t="str">
        <f t="shared" si="44"/>
        <v>468</v>
      </c>
      <c r="H474" s="109">
        <v>468</v>
      </c>
      <c r="I474" s="133" t="str">
        <f t="shared" si="45"/>
        <v>O1</v>
      </c>
      <c r="J474" s="329">
        <v>1</v>
      </c>
      <c r="K474" s="393" t="s">
        <v>8436</v>
      </c>
      <c r="L474" s="393" t="s">
        <v>544</v>
      </c>
      <c r="M474" s="393" t="s">
        <v>8435</v>
      </c>
      <c r="N474" s="393" t="s">
        <v>8434</v>
      </c>
      <c r="O474" s="393" t="s">
        <v>8432</v>
      </c>
      <c r="P474" s="393" t="s">
        <v>8433</v>
      </c>
      <c r="Q474" s="394"/>
      <c r="R474" s="134">
        <f t="shared" si="40"/>
        <v>3</v>
      </c>
      <c r="S474" s="394"/>
      <c r="T474" s="394"/>
      <c r="U474" s="331" t="s">
        <v>27639</v>
      </c>
    </row>
    <row r="475" spans="1:21" s="131" customFormat="1" ht="121.8">
      <c r="A475" s="60" t="str">
        <f t="shared" si="41"/>
        <v>sí lo está en tiempos de paz.</v>
      </c>
      <c r="B475" s="39" t="str">
        <f t="shared" si="42"/>
        <v>469CE</v>
      </c>
      <c r="C475" s="329" t="str">
        <f t="shared" si="43"/>
        <v>O1469</v>
      </c>
      <c r="D475" s="329" t="s">
        <v>1389</v>
      </c>
      <c r="E475" s="329" t="s">
        <v>7878</v>
      </c>
      <c r="F475" s="133" t="s">
        <v>24717</v>
      </c>
      <c r="G475" s="133" t="str">
        <f t="shared" si="44"/>
        <v>469</v>
      </c>
      <c r="H475" s="109">
        <v>469</v>
      </c>
      <c r="I475" s="133" t="str">
        <f t="shared" si="45"/>
        <v>O1</v>
      </c>
      <c r="J475" s="329">
        <v>1</v>
      </c>
      <c r="K475" s="393" t="s">
        <v>8486</v>
      </c>
      <c r="L475" s="393" t="s">
        <v>1388</v>
      </c>
      <c r="M475" s="393" t="s">
        <v>8485</v>
      </c>
      <c r="N475" s="393" t="s">
        <v>8484</v>
      </c>
      <c r="O475" s="393" t="s">
        <v>8483</v>
      </c>
      <c r="P475" s="393" t="s">
        <v>8482</v>
      </c>
      <c r="Q475" s="394"/>
      <c r="R475" s="134">
        <f t="shared" si="40"/>
        <v>4</v>
      </c>
      <c r="S475" s="394"/>
      <c r="T475" s="394"/>
      <c r="U475" s="331" t="s">
        <v>27640</v>
      </c>
    </row>
    <row r="476" spans="1:21" s="131" customFormat="1" ht="104.4">
      <c r="A476" s="60" t="str">
        <f t="shared" si="41"/>
        <v>, por lo que son incorrectas.</v>
      </c>
      <c r="B476" s="39" t="str">
        <f t="shared" si="42"/>
        <v>470CE</v>
      </c>
      <c r="C476" s="329" t="str">
        <f t="shared" si="43"/>
        <v>O1470</v>
      </c>
      <c r="D476" s="329" t="s">
        <v>1389</v>
      </c>
      <c r="E476" s="329" t="s">
        <v>7878</v>
      </c>
      <c r="F476" s="133" t="s">
        <v>24717</v>
      </c>
      <c r="G476" s="133" t="str">
        <f t="shared" si="44"/>
        <v>470</v>
      </c>
      <c r="H476" s="109">
        <v>470</v>
      </c>
      <c r="I476" s="133" t="str">
        <f t="shared" si="45"/>
        <v>O1</v>
      </c>
      <c r="J476" s="329">
        <v>1</v>
      </c>
      <c r="K476" s="393" t="s">
        <v>8430</v>
      </c>
      <c r="L476" s="393" t="s">
        <v>1389</v>
      </c>
      <c r="M476" s="393" t="s">
        <v>8426</v>
      </c>
      <c r="N476" s="393" t="s">
        <v>8429</v>
      </c>
      <c r="O476" s="393" t="s">
        <v>8428</v>
      </c>
      <c r="P476" s="393" t="s">
        <v>8427</v>
      </c>
      <c r="Q476" s="394"/>
      <c r="R476" s="134">
        <f t="shared" si="40"/>
        <v>1</v>
      </c>
      <c r="S476" s="394"/>
      <c r="T476" s="394"/>
      <c r="U476" s="331" t="s">
        <v>27641</v>
      </c>
    </row>
    <row r="477" spans="1:21" s="131" customFormat="1" ht="121.8">
      <c r="A477" s="60" t="str">
        <f t="shared" si="41"/>
        <v>te mencionada en el artículo.</v>
      </c>
      <c r="B477" s="39" t="str">
        <f t="shared" si="42"/>
        <v>471CE</v>
      </c>
      <c r="C477" s="329" t="str">
        <f t="shared" si="43"/>
        <v>O1471</v>
      </c>
      <c r="D477" s="329" t="s">
        <v>1389</v>
      </c>
      <c r="E477" s="329" t="s">
        <v>7878</v>
      </c>
      <c r="F477" s="133" t="s">
        <v>24717</v>
      </c>
      <c r="G477" s="133" t="str">
        <f t="shared" si="44"/>
        <v>471</v>
      </c>
      <c r="H477" s="109">
        <v>471</v>
      </c>
      <c r="I477" s="133" t="str">
        <f t="shared" si="45"/>
        <v>O1</v>
      </c>
      <c r="J477" s="329">
        <v>1</v>
      </c>
      <c r="K477" s="393" t="s">
        <v>8501</v>
      </c>
      <c r="L477" s="393" t="s">
        <v>543</v>
      </c>
      <c r="M477" s="393" t="s">
        <v>8500</v>
      </c>
      <c r="N477" s="393" t="s">
        <v>8497</v>
      </c>
      <c r="O477" s="393" t="s">
        <v>8499</v>
      </c>
      <c r="P477" s="393" t="s">
        <v>8498</v>
      </c>
      <c r="Q477" s="394"/>
      <c r="R477" s="134">
        <f t="shared" si="40"/>
        <v>2</v>
      </c>
      <c r="S477" s="394"/>
      <c r="T477" s="394"/>
      <c r="U477" s="331" t="s">
        <v>27642</v>
      </c>
    </row>
    <row r="478" spans="1:21" s="131" customFormat="1" ht="104.4">
      <c r="A478" s="60" t="str">
        <f t="shared" si="41"/>
        <v>prohibido por la Constitución</v>
      </c>
      <c r="B478" s="39" t="str">
        <f t="shared" si="42"/>
        <v>472CE</v>
      </c>
      <c r="C478" s="329" t="str">
        <f t="shared" si="43"/>
        <v>O1472</v>
      </c>
      <c r="D478" s="329" t="s">
        <v>1389</v>
      </c>
      <c r="E478" s="329" t="s">
        <v>7878</v>
      </c>
      <c r="F478" s="133" t="s">
        <v>24717</v>
      </c>
      <c r="G478" s="133" t="str">
        <f t="shared" si="44"/>
        <v>472</v>
      </c>
      <c r="H478" s="109">
        <v>472</v>
      </c>
      <c r="I478" s="133" t="str">
        <f t="shared" si="45"/>
        <v>O1</v>
      </c>
      <c r="J478" s="329">
        <v>1</v>
      </c>
      <c r="K478" s="393" t="s">
        <v>9673</v>
      </c>
      <c r="L478" s="393" t="s">
        <v>1389</v>
      </c>
      <c r="M478" s="393" t="s">
        <v>8224</v>
      </c>
      <c r="N478" s="393" t="s">
        <v>9672</v>
      </c>
      <c r="O478" s="393" t="s">
        <v>9671</v>
      </c>
      <c r="P478" s="393" t="s">
        <v>9670</v>
      </c>
      <c r="Q478" s="394"/>
      <c r="R478" s="134">
        <f t="shared" si="40"/>
        <v>1</v>
      </c>
      <c r="S478" s="394"/>
      <c r="T478" s="394"/>
      <c r="U478" s="332" t="s">
        <v>27643</v>
      </c>
    </row>
    <row r="479" spans="1:21" s="131" customFormat="1" ht="174">
      <c r="A479" s="60" t="str">
        <f t="shared" si="41"/>
        <v>so o aconfesional del Estado.</v>
      </c>
      <c r="B479" s="39" t="str">
        <f t="shared" si="42"/>
        <v>473CE</v>
      </c>
      <c r="C479" s="329" t="str">
        <f t="shared" si="43"/>
        <v>O1473</v>
      </c>
      <c r="D479" s="329" t="s">
        <v>1389</v>
      </c>
      <c r="E479" s="329" t="s">
        <v>7878</v>
      </c>
      <c r="F479" s="133" t="s">
        <v>24717</v>
      </c>
      <c r="G479" s="133" t="str">
        <f t="shared" si="44"/>
        <v>473</v>
      </c>
      <c r="H479" s="109">
        <v>473</v>
      </c>
      <c r="I479" s="133" t="str">
        <f t="shared" si="45"/>
        <v>O1</v>
      </c>
      <c r="J479" s="329">
        <v>1</v>
      </c>
      <c r="K479" s="393" t="s">
        <v>8091</v>
      </c>
      <c r="L479" s="393" t="s">
        <v>543</v>
      </c>
      <c r="M479" s="393" t="s">
        <v>8090</v>
      </c>
      <c r="N479" s="393" t="s">
        <v>8087</v>
      </c>
      <c r="O479" s="393" t="s">
        <v>8089</v>
      </c>
      <c r="P479" s="393" t="s">
        <v>8088</v>
      </c>
      <c r="Q479" s="394"/>
      <c r="R479" s="134">
        <f t="shared" si="40"/>
        <v>2</v>
      </c>
      <c r="S479" s="394"/>
      <c r="T479" s="394"/>
      <c r="U479" s="331" t="s">
        <v>27644</v>
      </c>
    </row>
    <row r="480" spans="1:21" s="131" customFormat="1" ht="87">
      <c r="A480" s="60" t="str">
        <f t="shared" si="41"/>
        <v>l de la aprobación de la ley.</v>
      </c>
      <c r="B480" s="39" t="str">
        <f t="shared" si="42"/>
        <v>474CE</v>
      </c>
      <c r="C480" s="329" t="str">
        <f t="shared" si="43"/>
        <v>O1474</v>
      </c>
      <c r="D480" s="329" t="s">
        <v>1389</v>
      </c>
      <c r="E480" s="329" t="s">
        <v>7878</v>
      </c>
      <c r="F480" s="133" t="s">
        <v>24717</v>
      </c>
      <c r="G480" s="133" t="str">
        <f t="shared" si="44"/>
        <v>474</v>
      </c>
      <c r="H480" s="109">
        <v>474</v>
      </c>
      <c r="I480" s="133" t="str">
        <f t="shared" si="45"/>
        <v>O1</v>
      </c>
      <c r="J480" s="329">
        <v>1</v>
      </c>
      <c r="K480" s="393" t="s">
        <v>8424</v>
      </c>
      <c r="L480" s="393" t="s">
        <v>1389</v>
      </c>
      <c r="M480" s="393" t="s">
        <v>8421</v>
      </c>
      <c r="N480" s="393" t="s">
        <v>8423</v>
      </c>
      <c r="O480" s="393" t="s">
        <v>8421</v>
      </c>
      <c r="P480" s="393" t="s">
        <v>8422</v>
      </c>
      <c r="Q480" s="394"/>
      <c r="R480" s="134">
        <f t="shared" si="40"/>
        <v>1</v>
      </c>
      <c r="S480" s="394"/>
      <c r="T480" s="394"/>
      <c r="U480" s="331" t="s">
        <v>27645</v>
      </c>
    </row>
    <row r="481" spans="1:21" s="131" customFormat="1" ht="121.8">
      <c r="A481" s="60" t="str">
        <f t="shared" si="41"/>
        <v>ertad y seguridad individual.</v>
      </c>
      <c r="B481" s="39" t="str">
        <f t="shared" si="42"/>
        <v>475CE</v>
      </c>
      <c r="C481" s="329" t="str">
        <f t="shared" si="43"/>
        <v>O1475</v>
      </c>
      <c r="D481" s="329" t="s">
        <v>1389</v>
      </c>
      <c r="E481" s="329" t="s">
        <v>7878</v>
      </c>
      <c r="F481" s="133" t="s">
        <v>24717</v>
      </c>
      <c r="G481" s="133" t="str">
        <f t="shared" si="44"/>
        <v>475</v>
      </c>
      <c r="H481" s="109">
        <v>475</v>
      </c>
      <c r="I481" s="133" t="str">
        <f t="shared" si="45"/>
        <v>O1</v>
      </c>
      <c r="J481" s="329">
        <v>1</v>
      </c>
      <c r="K481" s="393" t="s">
        <v>8251</v>
      </c>
      <c r="L481" s="393" t="s">
        <v>1388</v>
      </c>
      <c r="M481" s="393" t="s">
        <v>8250</v>
      </c>
      <c r="N481" s="393" t="s">
        <v>8242</v>
      </c>
      <c r="O481" s="393" t="s">
        <v>8249</v>
      </c>
      <c r="P481" s="393" t="s">
        <v>8248</v>
      </c>
      <c r="Q481" s="394"/>
      <c r="R481" s="134">
        <f t="shared" si="40"/>
        <v>4</v>
      </c>
      <c r="S481" s="394"/>
      <c r="T481" s="394"/>
      <c r="U481" s="331" t="s">
        <v>27646</v>
      </c>
    </row>
    <row r="482" spans="1:21" s="131" customFormat="1" ht="121.8">
      <c r="A482" s="60" t="str">
        <f t="shared" si="41"/>
        <v>ablecidos en la Constitución.</v>
      </c>
      <c r="B482" s="39" t="str">
        <f t="shared" si="42"/>
        <v>476CE</v>
      </c>
      <c r="C482" s="329" t="str">
        <f t="shared" si="43"/>
        <v>O1476</v>
      </c>
      <c r="D482" s="329" t="s">
        <v>1389</v>
      </c>
      <c r="E482" s="329" t="s">
        <v>7878</v>
      </c>
      <c r="F482" s="133" t="s">
        <v>24717</v>
      </c>
      <c r="G482" s="133" t="str">
        <f t="shared" si="44"/>
        <v>476</v>
      </c>
      <c r="H482" s="109">
        <v>476</v>
      </c>
      <c r="I482" s="133" t="str">
        <f t="shared" si="45"/>
        <v>O1</v>
      </c>
      <c r="J482" s="329">
        <v>1</v>
      </c>
      <c r="K482" s="393" t="s">
        <v>9516</v>
      </c>
      <c r="L482" s="393" t="s">
        <v>544</v>
      </c>
      <c r="M482" s="393" t="s">
        <v>9515</v>
      </c>
      <c r="N482" s="393" t="s">
        <v>9514</v>
      </c>
      <c r="O482" s="393" t="s">
        <v>9512</v>
      </c>
      <c r="P482" s="393" t="s">
        <v>9513</v>
      </c>
      <c r="Q482" s="394"/>
      <c r="R482" s="134">
        <f t="shared" si="40"/>
        <v>3</v>
      </c>
      <c r="S482" s="394"/>
      <c r="T482" s="394"/>
      <c r="U482" s="332" t="s">
        <v>27647</v>
      </c>
    </row>
    <row r="483" spans="1:21" s="131" customFormat="1" ht="139.19999999999999">
      <c r="A483" s="60" t="str">
        <f t="shared" si="41"/>
        <v>pende de la decisión judicial</v>
      </c>
      <c r="B483" s="39" t="str">
        <f t="shared" si="42"/>
        <v>477CE</v>
      </c>
      <c r="C483" s="329" t="str">
        <f t="shared" si="43"/>
        <v>O1477</v>
      </c>
      <c r="D483" s="329" t="s">
        <v>1389</v>
      </c>
      <c r="E483" s="329" t="s">
        <v>7878</v>
      </c>
      <c r="F483" s="133" t="s">
        <v>24717</v>
      </c>
      <c r="G483" s="133" t="str">
        <f t="shared" si="44"/>
        <v>477</v>
      </c>
      <c r="H483" s="109">
        <v>477</v>
      </c>
      <c r="I483" s="133" t="str">
        <f t="shared" si="45"/>
        <v>O1</v>
      </c>
      <c r="J483" s="329">
        <v>1</v>
      </c>
      <c r="K483" s="393" t="s">
        <v>8268</v>
      </c>
      <c r="L483" s="393" t="s">
        <v>544</v>
      </c>
      <c r="M483" s="393" t="s">
        <v>8267</v>
      </c>
      <c r="N483" s="393" t="s">
        <v>8266</v>
      </c>
      <c r="O483" s="393" t="s">
        <v>8264</v>
      </c>
      <c r="P483" s="393" t="s">
        <v>8265</v>
      </c>
      <c r="Q483" s="394"/>
      <c r="R483" s="134">
        <f t="shared" si="40"/>
        <v>3</v>
      </c>
      <c r="S483" s="394"/>
      <c r="T483" s="394"/>
      <c r="U483" s="332" t="s">
        <v>27648</v>
      </c>
    </row>
    <row r="484" spans="1:21" s="131" customFormat="1" ht="156.6">
      <c r="A484" s="60" t="str">
        <f t="shared" si="41"/>
        <v>tipuladas en la Constitución.</v>
      </c>
      <c r="B484" s="39" t="str">
        <f t="shared" si="42"/>
        <v>478CE</v>
      </c>
      <c r="C484" s="329" t="str">
        <f t="shared" si="43"/>
        <v>O1478</v>
      </c>
      <c r="D484" s="329" t="s">
        <v>1389</v>
      </c>
      <c r="E484" s="329" t="s">
        <v>7878</v>
      </c>
      <c r="F484" s="133" t="s">
        <v>24717</v>
      </c>
      <c r="G484" s="133" t="str">
        <f t="shared" si="44"/>
        <v>478</v>
      </c>
      <c r="H484" s="109">
        <v>478</v>
      </c>
      <c r="I484" s="133" t="str">
        <f t="shared" si="45"/>
        <v>O1</v>
      </c>
      <c r="J484" s="329">
        <v>1</v>
      </c>
      <c r="K484" s="393" t="s">
        <v>8903</v>
      </c>
      <c r="L484" s="393" t="s">
        <v>543</v>
      </c>
      <c r="M484" s="393" t="s">
        <v>8902</v>
      </c>
      <c r="N484" s="393" t="s">
        <v>8899</v>
      </c>
      <c r="O484" s="393" t="s">
        <v>8901</v>
      </c>
      <c r="P484" s="393" t="s">
        <v>8900</v>
      </c>
      <c r="Q484" s="394"/>
      <c r="R484" s="134">
        <f t="shared" si="40"/>
        <v>2</v>
      </c>
      <c r="S484" s="394"/>
      <c r="T484" s="394"/>
      <c r="U484" s="331" t="s">
        <v>27649</v>
      </c>
    </row>
    <row r="485" spans="1:21" s="131" customFormat="1" ht="121.8">
      <c r="A485" s="60" t="str">
        <f t="shared" si="41"/>
        <v>tipos de procesos judiciales.</v>
      </c>
      <c r="B485" s="39" t="str">
        <f t="shared" si="42"/>
        <v>479CE</v>
      </c>
      <c r="C485" s="329" t="str">
        <f t="shared" si="43"/>
        <v>O1479</v>
      </c>
      <c r="D485" s="329" t="s">
        <v>1389</v>
      </c>
      <c r="E485" s="329" t="s">
        <v>7878</v>
      </c>
      <c r="F485" s="133" t="s">
        <v>24717</v>
      </c>
      <c r="G485" s="133" t="str">
        <f t="shared" si="44"/>
        <v>479</v>
      </c>
      <c r="H485" s="109">
        <v>479</v>
      </c>
      <c r="I485" s="133" t="str">
        <f t="shared" si="45"/>
        <v>O1</v>
      </c>
      <c r="J485" s="329">
        <v>1</v>
      </c>
      <c r="K485" s="393" t="s">
        <v>8240</v>
      </c>
      <c r="L485" s="393" t="s">
        <v>543</v>
      </c>
      <c r="M485" s="393" t="s">
        <v>8239</v>
      </c>
      <c r="N485" s="393" t="s">
        <v>8236</v>
      </c>
      <c r="O485" s="393" t="s">
        <v>8238</v>
      </c>
      <c r="P485" s="393" t="s">
        <v>8237</v>
      </c>
      <c r="Q485" s="394"/>
      <c r="R485" s="134">
        <f t="shared" si="40"/>
        <v>2</v>
      </c>
      <c r="S485" s="394"/>
      <c r="T485" s="394"/>
      <c r="U485" s="331" t="s">
        <v>27650</v>
      </c>
    </row>
    <row r="486" spans="1:21" s="131" customFormat="1" ht="121.8">
      <c r="A486" s="60" t="str">
        <f t="shared" si="41"/>
        <v>a la entrada en un domicilio.</v>
      </c>
      <c r="B486" s="39" t="str">
        <f t="shared" si="42"/>
        <v>480CE</v>
      </c>
      <c r="C486" s="329" t="str">
        <f t="shared" si="43"/>
        <v>O1480</v>
      </c>
      <c r="D486" s="329" t="s">
        <v>1389</v>
      </c>
      <c r="E486" s="329" t="s">
        <v>7878</v>
      </c>
      <c r="F486" s="133" t="s">
        <v>24717</v>
      </c>
      <c r="G486" s="133" t="str">
        <f t="shared" si="44"/>
        <v>480</v>
      </c>
      <c r="H486" s="109">
        <v>480</v>
      </c>
      <c r="I486" s="133" t="str">
        <f t="shared" si="45"/>
        <v>O1</v>
      </c>
      <c r="J486" s="329">
        <v>1</v>
      </c>
      <c r="K486" s="393" t="s">
        <v>8866</v>
      </c>
      <c r="L486" s="393" t="s">
        <v>1388</v>
      </c>
      <c r="M486" s="393" t="s">
        <v>8865</v>
      </c>
      <c r="N486" s="393" t="s">
        <v>8864</v>
      </c>
      <c r="O486" s="393" t="s">
        <v>8863</v>
      </c>
      <c r="P486" s="393" t="s">
        <v>8862</v>
      </c>
      <c r="Q486" s="394"/>
      <c r="R486" s="134">
        <f t="shared" si="40"/>
        <v>4</v>
      </c>
      <c r="S486" s="394"/>
      <c r="T486" s="394"/>
      <c r="U486" s="331" t="s">
        <v>27651</v>
      </c>
    </row>
    <row r="487" spans="1:21" s="131" customFormat="1" ht="104.4">
      <c r="A487" s="60" t="str">
        <f t="shared" si="41"/>
        <v>específicamente este derecho.</v>
      </c>
      <c r="B487" s="39" t="str">
        <f t="shared" si="42"/>
        <v>481CE</v>
      </c>
      <c r="C487" s="329" t="str">
        <f t="shared" si="43"/>
        <v>O1481</v>
      </c>
      <c r="D487" s="329" t="s">
        <v>1389</v>
      </c>
      <c r="E487" s="329" t="s">
        <v>7878</v>
      </c>
      <c r="F487" s="133" t="s">
        <v>24717</v>
      </c>
      <c r="G487" s="133" t="str">
        <f t="shared" si="44"/>
        <v>481</v>
      </c>
      <c r="H487" s="109">
        <v>481</v>
      </c>
      <c r="I487" s="133" t="str">
        <f t="shared" si="45"/>
        <v>O1</v>
      </c>
      <c r="J487" s="329">
        <v>1</v>
      </c>
      <c r="K487" s="393" t="s">
        <v>8451</v>
      </c>
      <c r="L487" s="393" t="s">
        <v>1388</v>
      </c>
      <c r="M487" s="393" t="s">
        <v>8242</v>
      </c>
      <c r="N487" s="393" t="s">
        <v>8450</v>
      </c>
      <c r="O487" s="393" t="s">
        <v>8245</v>
      </c>
      <c r="P487" s="393" t="s">
        <v>8250</v>
      </c>
      <c r="Q487" s="394"/>
      <c r="R487" s="134">
        <f t="shared" si="40"/>
        <v>4</v>
      </c>
      <c r="S487" s="394"/>
      <c r="T487" s="394"/>
      <c r="U487" s="331" t="s">
        <v>27652</v>
      </c>
    </row>
    <row r="488" spans="1:21" s="131" customFormat="1" ht="156.6">
      <c r="A488" s="60" t="str">
        <f t="shared" si="41"/>
        <v>nes bajo resolución judicial.</v>
      </c>
      <c r="B488" s="39" t="str">
        <f t="shared" si="42"/>
        <v>482CE</v>
      </c>
      <c r="C488" s="329" t="str">
        <f t="shared" si="43"/>
        <v>O1482</v>
      </c>
      <c r="D488" s="329" t="s">
        <v>1389</v>
      </c>
      <c r="E488" s="329" t="s">
        <v>7878</v>
      </c>
      <c r="F488" s="133" t="s">
        <v>24717</v>
      </c>
      <c r="G488" s="133" t="str">
        <f t="shared" si="44"/>
        <v>482</v>
      </c>
      <c r="H488" s="109">
        <v>482</v>
      </c>
      <c r="I488" s="133" t="str">
        <f t="shared" si="45"/>
        <v>O1</v>
      </c>
      <c r="J488" s="329">
        <v>1</v>
      </c>
      <c r="K488" s="393" t="s">
        <v>8407</v>
      </c>
      <c r="L488" s="393" t="s">
        <v>1388</v>
      </c>
      <c r="M488" s="393" t="s">
        <v>8406</v>
      </c>
      <c r="N488" s="393" t="s">
        <v>8405</v>
      </c>
      <c r="O488" s="393" t="s">
        <v>8404</v>
      </c>
      <c r="P488" s="393" t="s">
        <v>8403</v>
      </c>
      <c r="Q488" s="394"/>
      <c r="R488" s="134">
        <f t="shared" si="40"/>
        <v>4</v>
      </c>
      <c r="S488" s="394"/>
      <c r="T488" s="394"/>
      <c r="U488" s="331" t="s">
        <v>27653</v>
      </c>
    </row>
    <row r="489" spans="1:21" s="131" customFormat="1" ht="139.19999999999999">
      <c r="A489" s="60" t="str">
        <f t="shared" si="41"/>
        <v>specíficamente esta cuestión.</v>
      </c>
      <c r="B489" s="39" t="str">
        <f t="shared" si="42"/>
        <v>483CE</v>
      </c>
      <c r="C489" s="329" t="str">
        <f t="shared" si="43"/>
        <v>O1483</v>
      </c>
      <c r="D489" s="329" t="s">
        <v>1389</v>
      </c>
      <c r="E489" s="329" t="s">
        <v>7878</v>
      </c>
      <c r="F489" s="133" t="s">
        <v>24717</v>
      </c>
      <c r="G489" s="133" t="str">
        <f t="shared" si="44"/>
        <v>483</v>
      </c>
      <c r="H489" s="109">
        <v>483</v>
      </c>
      <c r="I489" s="133" t="str">
        <f t="shared" si="45"/>
        <v>O1</v>
      </c>
      <c r="J489" s="329">
        <v>1</v>
      </c>
      <c r="K489" s="393" t="s">
        <v>8419</v>
      </c>
      <c r="L489" s="393" t="s">
        <v>1389</v>
      </c>
      <c r="M489" s="393" t="s">
        <v>8415</v>
      </c>
      <c r="N489" s="393" t="s">
        <v>8418</v>
      </c>
      <c r="O489" s="393" t="s">
        <v>8417</v>
      </c>
      <c r="P489" s="393" t="s">
        <v>8416</v>
      </c>
      <c r="Q489" s="394"/>
      <c r="R489" s="134">
        <f t="shared" si="40"/>
        <v>1</v>
      </c>
      <c r="S489" s="394"/>
      <c r="T489" s="394"/>
      <c r="U489" s="331" t="s">
        <v>27654</v>
      </c>
    </row>
    <row r="490" spans="1:21" s="131" customFormat="1" ht="121.8">
      <c r="A490" s="60" t="str">
        <f t="shared" si="41"/>
        <v>cia y el secreto profesional.</v>
      </c>
      <c r="B490" s="39" t="str">
        <f t="shared" si="42"/>
        <v>484CE</v>
      </c>
      <c r="C490" s="329" t="str">
        <f t="shared" si="43"/>
        <v>O1484</v>
      </c>
      <c r="D490" s="329" t="s">
        <v>1389</v>
      </c>
      <c r="E490" s="329" t="s">
        <v>7878</v>
      </c>
      <c r="F490" s="133" t="s">
        <v>24717</v>
      </c>
      <c r="G490" s="133" t="str">
        <f t="shared" si="44"/>
        <v>484</v>
      </c>
      <c r="H490" s="109">
        <v>484</v>
      </c>
      <c r="I490" s="133" t="str">
        <f t="shared" si="45"/>
        <v>O1</v>
      </c>
      <c r="J490" s="329">
        <v>1</v>
      </c>
      <c r="K490" s="393" t="s">
        <v>8246</v>
      </c>
      <c r="L490" s="393" t="s">
        <v>1389</v>
      </c>
      <c r="M490" s="393" t="s">
        <v>8242</v>
      </c>
      <c r="N490" s="393" t="s">
        <v>8245</v>
      </c>
      <c r="O490" s="393" t="s">
        <v>8244</v>
      </c>
      <c r="P490" s="393" t="s">
        <v>8243</v>
      </c>
      <c r="Q490" s="394"/>
      <c r="R490" s="134">
        <f t="shared" si="40"/>
        <v>1</v>
      </c>
      <c r="S490" s="394"/>
      <c r="T490" s="394"/>
      <c r="U490" s="331" t="s">
        <v>27655</v>
      </c>
    </row>
    <row r="491" spans="1:21" s="131" customFormat="1" ht="121.8">
      <c r="A491" s="60" t="str">
        <f t="shared" si="41"/>
        <v>ntemplado en la Constitución.</v>
      </c>
      <c r="B491" s="39" t="str">
        <f t="shared" si="42"/>
        <v>485CE</v>
      </c>
      <c r="C491" s="329" t="str">
        <f t="shared" si="43"/>
        <v>O1485</v>
      </c>
      <c r="D491" s="329" t="s">
        <v>1389</v>
      </c>
      <c r="E491" s="329" t="s">
        <v>7878</v>
      </c>
      <c r="F491" s="133" t="s">
        <v>24717</v>
      </c>
      <c r="G491" s="133" t="str">
        <f t="shared" si="44"/>
        <v>485</v>
      </c>
      <c r="H491" s="109">
        <v>485</v>
      </c>
      <c r="I491" s="133" t="str">
        <f t="shared" si="45"/>
        <v>O1</v>
      </c>
      <c r="J491" s="329">
        <v>1</v>
      </c>
      <c r="K491" s="393" t="s">
        <v>9574</v>
      </c>
      <c r="L491" s="393" t="s">
        <v>544</v>
      </c>
      <c r="M491" s="393" t="s">
        <v>9573</v>
      </c>
      <c r="N491" s="393" t="s">
        <v>9572</v>
      </c>
      <c r="O491" s="393" t="s">
        <v>9570</v>
      </c>
      <c r="P491" s="393" t="s">
        <v>9571</v>
      </c>
      <c r="Q491" s="394"/>
      <c r="R491" s="134">
        <f t="shared" si="40"/>
        <v>3</v>
      </c>
      <c r="S491" s="394"/>
      <c r="T491" s="394"/>
      <c r="U491" s="331" t="s">
        <v>27656</v>
      </c>
    </row>
    <row r="492" spans="1:21" s="131" customFormat="1" ht="104.4">
      <c r="A492" s="60" t="str">
        <f t="shared" si="41"/>
        <v>a prohibición no se menciona.</v>
      </c>
      <c r="B492" s="39" t="str">
        <f t="shared" si="42"/>
        <v>486CE</v>
      </c>
      <c r="C492" s="329" t="str">
        <f t="shared" si="43"/>
        <v>O1486</v>
      </c>
      <c r="D492" s="329" t="s">
        <v>1389</v>
      </c>
      <c r="E492" s="329" t="s">
        <v>7878</v>
      </c>
      <c r="F492" s="133" t="s">
        <v>24717</v>
      </c>
      <c r="G492" s="133" t="str">
        <f t="shared" si="44"/>
        <v>486</v>
      </c>
      <c r="H492" s="109">
        <v>486</v>
      </c>
      <c r="I492" s="133" t="str">
        <f t="shared" si="45"/>
        <v>O1</v>
      </c>
      <c r="J492" s="329">
        <v>1</v>
      </c>
      <c r="K492" s="393" t="s">
        <v>8551</v>
      </c>
      <c r="L492" s="393" t="s">
        <v>544</v>
      </c>
      <c r="M492" s="393" t="s">
        <v>8550</v>
      </c>
      <c r="N492" s="393" t="s">
        <v>8549</v>
      </c>
      <c r="O492" s="393" t="s">
        <v>8547</v>
      </c>
      <c r="P492" s="393" t="s">
        <v>8548</v>
      </c>
      <c r="Q492" s="394"/>
      <c r="R492" s="134">
        <f t="shared" ref="R492:R555" si="46">IF(L492="A",1,IF(L492="B",2,IF(L492="C",3,4)))</f>
        <v>3</v>
      </c>
      <c r="S492" s="394"/>
      <c r="T492" s="394"/>
      <c r="U492" s="331" t="s">
        <v>27657</v>
      </c>
    </row>
    <row r="493" spans="1:21" s="131" customFormat="1" ht="121.8">
      <c r="A493" s="60" t="str">
        <f t="shared" si="41"/>
        <v>ones, lo cual está prohibido.</v>
      </c>
      <c r="B493" s="39" t="str">
        <f t="shared" si="42"/>
        <v>487CE</v>
      </c>
      <c r="C493" s="329" t="str">
        <f t="shared" si="43"/>
        <v>O1487</v>
      </c>
      <c r="D493" s="329" t="s">
        <v>1389</v>
      </c>
      <c r="E493" s="329" t="s">
        <v>7878</v>
      </c>
      <c r="F493" s="133" t="s">
        <v>24717</v>
      </c>
      <c r="G493" s="133" t="str">
        <f t="shared" si="44"/>
        <v>487</v>
      </c>
      <c r="H493" s="109">
        <v>487</v>
      </c>
      <c r="I493" s="133" t="str">
        <f t="shared" si="45"/>
        <v>O1</v>
      </c>
      <c r="J493" s="329">
        <v>1</v>
      </c>
      <c r="K493" s="393" t="s">
        <v>8521</v>
      </c>
      <c r="L493" s="393" t="s">
        <v>1389</v>
      </c>
      <c r="M493" s="393" t="s">
        <v>8517</v>
      </c>
      <c r="N493" s="393" t="s">
        <v>8520</v>
      </c>
      <c r="O493" s="393" t="s">
        <v>8519</v>
      </c>
      <c r="P493" s="393" t="s">
        <v>8518</v>
      </c>
      <c r="Q493" s="394"/>
      <c r="R493" s="134">
        <f t="shared" si="46"/>
        <v>1</v>
      </c>
      <c r="S493" s="394"/>
      <c r="T493" s="394"/>
      <c r="U493" s="331" t="s">
        <v>27658</v>
      </c>
    </row>
    <row r="494" spans="1:21" s="131" customFormat="1" ht="121.8">
      <c r="A494" s="60" t="str">
        <f t="shared" si="41"/>
        <v>rohibido por la Constitución.</v>
      </c>
      <c r="B494" s="39" t="str">
        <f t="shared" si="42"/>
        <v>488CE</v>
      </c>
      <c r="C494" s="329" t="str">
        <f t="shared" si="43"/>
        <v>O1488</v>
      </c>
      <c r="D494" s="329" t="s">
        <v>1389</v>
      </c>
      <c r="E494" s="329" t="s">
        <v>7878</v>
      </c>
      <c r="F494" s="133" t="s">
        <v>24717</v>
      </c>
      <c r="G494" s="133" t="str">
        <f t="shared" si="44"/>
        <v>488</v>
      </c>
      <c r="H494" s="109">
        <v>488</v>
      </c>
      <c r="I494" s="133" t="str">
        <f t="shared" si="45"/>
        <v>O1</v>
      </c>
      <c r="J494" s="329">
        <v>1</v>
      </c>
      <c r="K494" s="393" t="s">
        <v>8228</v>
      </c>
      <c r="L494" s="393" t="s">
        <v>543</v>
      </c>
      <c r="M494" s="393" t="s">
        <v>8227</v>
      </c>
      <c r="N494" s="393" t="s">
        <v>8224</v>
      </c>
      <c r="O494" s="393" t="s">
        <v>8226</v>
      </c>
      <c r="P494" s="393" t="s">
        <v>8225</v>
      </c>
      <c r="Q494" s="394"/>
      <c r="R494" s="134">
        <f t="shared" si="46"/>
        <v>2</v>
      </c>
      <c r="S494" s="394"/>
      <c r="T494" s="394"/>
      <c r="U494" s="332" t="s">
        <v>27659</v>
      </c>
    </row>
    <row r="495" spans="1:21" s="131" customFormat="1" ht="121.8">
      <c r="A495" s="60" t="str">
        <f t="shared" si="41"/>
        <v xml:space="preserve"> la tutela judicial efectiva.</v>
      </c>
      <c r="B495" s="39" t="str">
        <f t="shared" si="42"/>
        <v>489CE</v>
      </c>
      <c r="C495" s="329" t="str">
        <f t="shared" si="43"/>
        <v>O1489</v>
      </c>
      <c r="D495" s="329" t="s">
        <v>1389</v>
      </c>
      <c r="E495" s="329" t="s">
        <v>7878</v>
      </c>
      <c r="F495" s="133" t="s">
        <v>24717</v>
      </c>
      <c r="G495" s="133" t="str">
        <f t="shared" si="44"/>
        <v>489</v>
      </c>
      <c r="H495" s="109">
        <v>489</v>
      </c>
      <c r="I495" s="133" t="str">
        <f t="shared" si="45"/>
        <v>O1</v>
      </c>
      <c r="J495" s="329">
        <v>1</v>
      </c>
      <c r="K495" s="393" t="s">
        <v>9624</v>
      </c>
      <c r="L495" s="393" t="s">
        <v>1388</v>
      </c>
      <c r="M495" s="393" t="s">
        <v>9623</v>
      </c>
      <c r="N495" s="393" t="s">
        <v>9622</v>
      </c>
      <c r="O495" s="393" t="s">
        <v>9621</v>
      </c>
      <c r="P495" s="393" t="s">
        <v>9620</v>
      </c>
      <c r="Q495" s="394"/>
      <c r="R495" s="134">
        <f t="shared" si="46"/>
        <v>4</v>
      </c>
      <c r="S495" s="394"/>
      <c r="T495" s="394"/>
      <c r="U495" s="331" t="s">
        <v>27660</v>
      </c>
    </row>
    <row r="496" spans="1:21" s="131" customFormat="1" ht="87">
      <c r="A496" s="60" t="str">
        <f t="shared" si="41"/>
        <v xml:space="preserve"> que no abordan este derecho.</v>
      </c>
      <c r="B496" s="39" t="str">
        <f t="shared" si="42"/>
        <v>490CE</v>
      </c>
      <c r="C496" s="329" t="str">
        <f t="shared" si="43"/>
        <v>O1490</v>
      </c>
      <c r="D496" s="329" t="s">
        <v>1389</v>
      </c>
      <c r="E496" s="329" t="s">
        <v>7878</v>
      </c>
      <c r="F496" s="133" t="s">
        <v>24717</v>
      </c>
      <c r="G496" s="133" t="str">
        <f t="shared" si="44"/>
        <v>490</v>
      </c>
      <c r="H496" s="109">
        <v>490</v>
      </c>
      <c r="I496" s="133" t="str">
        <f t="shared" si="45"/>
        <v>O1</v>
      </c>
      <c r="J496" s="329">
        <v>1</v>
      </c>
      <c r="K496" s="393" t="s">
        <v>8541</v>
      </c>
      <c r="L496" s="393" t="s">
        <v>544</v>
      </c>
      <c r="M496" s="393" t="s">
        <v>8540</v>
      </c>
      <c r="N496" s="393" t="s">
        <v>8539</v>
      </c>
      <c r="O496" s="393" t="s">
        <v>8537</v>
      </c>
      <c r="P496" s="393" t="s">
        <v>8538</v>
      </c>
      <c r="Q496" s="394"/>
      <c r="R496" s="134">
        <f t="shared" si="46"/>
        <v>3</v>
      </c>
      <c r="S496" s="394"/>
      <c r="T496" s="394"/>
      <c r="U496" s="331" t="s">
        <v>27661</v>
      </c>
    </row>
    <row r="497" spans="1:21" s="131" customFormat="1" ht="121.8">
      <c r="A497" s="60" t="str">
        <f t="shared" si="41"/>
        <v>rivada según la Constitución.</v>
      </c>
      <c r="B497" s="39" t="str">
        <f t="shared" si="42"/>
        <v>491CE</v>
      </c>
      <c r="C497" s="329" t="str">
        <f t="shared" si="43"/>
        <v>O1491</v>
      </c>
      <c r="D497" s="329" t="s">
        <v>1389</v>
      </c>
      <c r="E497" s="329" t="s">
        <v>7878</v>
      </c>
      <c r="F497" s="133" t="s">
        <v>24717</v>
      </c>
      <c r="G497" s="133" t="str">
        <f t="shared" si="44"/>
        <v>491</v>
      </c>
      <c r="H497" s="109">
        <v>491</v>
      </c>
      <c r="I497" s="133" t="str">
        <f t="shared" si="45"/>
        <v>O1</v>
      </c>
      <c r="J497" s="329">
        <v>1</v>
      </c>
      <c r="K497" s="393" t="s">
        <v>8323</v>
      </c>
      <c r="L497" s="393" t="s">
        <v>1389</v>
      </c>
      <c r="M497" s="393" t="s">
        <v>8319</v>
      </c>
      <c r="N497" s="393" t="s">
        <v>8322</v>
      </c>
      <c r="O497" s="393" t="s">
        <v>8321</v>
      </c>
      <c r="P497" s="393" t="s">
        <v>8320</v>
      </c>
      <c r="Q497" s="394"/>
      <c r="R497" s="134">
        <f t="shared" si="46"/>
        <v>1</v>
      </c>
      <c r="S497" s="394"/>
      <c r="T497" s="394"/>
      <c r="U497" s="331" t="s">
        <v>27662</v>
      </c>
    </row>
    <row r="498" spans="1:21" s="131" customFormat="1" ht="104.4">
      <c r="A498" s="60" t="str">
        <f t="shared" si="41"/>
        <v>n el criterio constitucional.</v>
      </c>
      <c r="B498" s="39" t="str">
        <f t="shared" si="42"/>
        <v>492CE</v>
      </c>
      <c r="C498" s="329" t="str">
        <f t="shared" si="43"/>
        <v>O1492</v>
      </c>
      <c r="D498" s="329" t="s">
        <v>1389</v>
      </c>
      <c r="E498" s="329" t="s">
        <v>7878</v>
      </c>
      <c r="F498" s="133" t="s">
        <v>24717</v>
      </c>
      <c r="G498" s="133" t="str">
        <f t="shared" si="44"/>
        <v>492</v>
      </c>
      <c r="H498" s="109">
        <v>492</v>
      </c>
      <c r="I498" s="133" t="str">
        <f t="shared" si="45"/>
        <v>O1</v>
      </c>
      <c r="J498" s="329">
        <v>1</v>
      </c>
      <c r="K498" s="393" t="s">
        <v>8688</v>
      </c>
      <c r="L498" s="393" t="s">
        <v>543</v>
      </c>
      <c r="M498" s="393" t="s">
        <v>8687</v>
      </c>
      <c r="N498" s="393" t="s">
        <v>8684</v>
      </c>
      <c r="O498" s="393" t="s">
        <v>8686</v>
      </c>
      <c r="P498" s="393" t="s">
        <v>8685</v>
      </c>
      <c r="Q498" s="394"/>
      <c r="R498" s="134">
        <f t="shared" si="46"/>
        <v>2</v>
      </c>
      <c r="S498" s="394"/>
      <c r="T498" s="394"/>
      <c r="U498" s="332" t="s">
        <v>27663</v>
      </c>
    </row>
    <row r="499" spans="1:21" s="131" customFormat="1" ht="104.4">
      <c r="A499" s="60" t="str">
        <f t="shared" si="41"/>
        <v>r ilegales por otros motivos.</v>
      </c>
      <c r="B499" s="39" t="str">
        <f t="shared" si="42"/>
        <v>493CE</v>
      </c>
      <c r="C499" s="329" t="str">
        <f t="shared" si="43"/>
        <v>O1493</v>
      </c>
      <c r="D499" s="329" t="s">
        <v>1389</v>
      </c>
      <c r="E499" s="329" t="s">
        <v>7878</v>
      </c>
      <c r="F499" s="133" t="s">
        <v>24717</v>
      </c>
      <c r="G499" s="133" t="str">
        <f t="shared" si="44"/>
        <v>493</v>
      </c>
      <c r="H499" s="109">
        <v>493</v>
      </c>
      <c r="I499" s="133" t="str">
        <f t="shared" si="45"/>
        <v>O1</v>
      </c>
      <c r="J499" s="329">
        <v>1</v>
      </c>
      <c r="K499" s="393" t="s">
        <v>8051</v>
      </c>
      <c r="L499" s="393" t="s">
        <v>544</v>
      </c>
      <c r="M499" s="393" t="s">
        <v>8050</v>
      </c>
      <c r="N499" s="393" t="s">
        <v>8049</v>
      </c>
      <c r="O499" s="393" t="s">
        <v>8047</v>
      </c>
      <c r="P499" s="393" t="s">
        <v>8048</v>
      </c>
      <c r="Q499" s="394"/>
      <c r="R499" s="134">
        <f t="shared" si="46"/>
        <v>3</v>
      </c>
      <c r="S499" s="394"/>
      <c r="T499" s="394"/>
      <c r="U499" s="331" t="s">
        <v>27664</v>
      </c>
    </row>
    <row r="500" spans="1:21" s="131" customFormat="1" ht="121.8">
      <c r="A500" s="60" t="str">
        <f t="shared" si="41"/>
        <v>encionado en la Constitución.</v>
      </c>
      <c r="B500" s="39" t="str">
        <f t="shared" si="42"/>
        <v>494CE</v>
      </c>
      <c r="C500" s="329" t="str">
        <f t="shared" si="43"/>
        <v>O1494</v>
      </c>
      <c r="D500" s="329" t="s">
        <v>1389</v>
      </c>
      <c r="E500" s="329" t="s">
        <v>7878</v>
      </c>
      <c r="F500" s="133" t="s">
        <v>24717</v>
      </c>
      <c r="G500" s="133" t="str">
        <f t="shared" si="44"/>
        <v>494</v>
      </c>
      <c r="H500" s="109">
        <v>494</v>
      </c>
      <c r="I500" s="133" t="str">
        <f t="shared" si="45"/>
        <v>O1</v>
      </c>
      <c r="J500" s="329">
        <v>1</v>
      </c>
      <c r="K500" s="393" t="s">
        <v>9295</v>
      </c>
      <c r="L500" s="393" t="s">
        <v>1388</v>
      </c>
      <c r="M500" s="393" t="s">
        <v>9294</v>
      </c>
      <c r="N500" s="393" t="s">
        <v>9293</v>
      </c>
      <c r="O500" s="393" t="s">
        <v>9292</v>
      </c>
      <c r="P500" s="393" t="s">
        <v>9291</v>
      </c>
      <c r="Q500" s="394"/>
      <c r="R500" s="134">
        <f t="shared" si="46"/>
        <v>4</v>
      </c>
      <c r="S500" s="394"/>
      <c r="T500" s="394"/>
      <c r="U500" s="331" t="s">
        <v>27665</v>
      </c>
    </row>
    <row r="501" spans="1:21" s="131" customFormat="1" ht="121.8">
      <c r="A501" s="60" t="str">
        <f t="shared" si="41"/>
        <v>recho y el deber de trabajar.</v>
      </c>
      <c r="B501" s="39" t="str">
        <f t="shared" si="42"/>
        <v>495CE</v>
      </c>
      <c r="C501" s="329" t="str">
        <f t="shared" si="43"/>
        <v>O1495</v>
      </c>
      <c r="D501" s="329" t="s">
        <v>1389</v>
      </c>
      <c r="E501" s="329" t="s">
        <v>7878</v>
      </c>
      <c r="F501" s="133" t="s">
        <v>24717</v>
      </c>
      <c r="G501" s="133" t="str">
        <f t="shared" si="44"/>
        <v>495</v>
      </c>
      <c r="H501" s="109">
        <v>495</v>
      </c>
      <c r="I501" s="133" t="str">
        <f t="shared" si="45"/>
        <v>O1</v>
      </c>
      <c r="J501" s="329">
        <v>1</v>
      </c>
      <c r="K501" s="393" t="s">
        <v>8535</v>
      </c>
      <c r="L501" s="393" t="s">
        <v>1389</v>
      </c>
      <c r="M501" s="393" t="s">
        <v>8531</v>
      </c>
      <c r="N501" s="393" t="s">
        <v>8534</v>
      </c>
      <c r="O501" s="393" t="s">
        <v>8533</v>
      </c>
      <c r="P501" s="393" t="s">
        <v>8532</v>
      </c>
      <c r="Q501" s="394"/>
      <c r="R501" s="134">
        <f t="shared" si="46"/>
        <v>1</v>
      </c>
      <c r="S501" s="394"/>
      <c r="T501" s="394"/>
      <c r="U501" s="331" t="s">
        <v>27666</v>
      </c>
    </row>
    <row r="502" spans="1:21" s="131" customFormat="1" ht="87">
      <c r="A502" s="60" t="str">
        <f t="shared" si="41"/>
        <v xml:space="preserve"> en este artículo específico.</v>
      </c>
      <c r="B502" s="39" t="str">
        <f t="shared" si="42"/>
        <v>496CE</v>
      </c>
      <c r="C502" s="329" t="str">
        <f t="shared" si="43"/>
        <v>O1496</v>
      </c>
      <c r="D502" s="329" t="s">
        <v>1389</v>
      </c>
      <c r="E502" s="329" t="s">
        <v>7878</v>
      </c>
      <c r="F502" s="133" t="s">
        <v>24717</v>
      </c>
      <c r="G502" s="133" t="str">
        <f t="shared" si="44"/>
        <v>496</v>
      </c>
      <c r="H502" s="109">
        <v>496</v>
      </c>
      <c r="I502" s="133" t="str">
        <f t="shared" si="45"/>
        <v>O1</v>
      </c>
      <c r="J502" s="329">
        <v>1</v>
      </c>
      <c r="K502" s="393" t="s">
        <v>8635</v>
      </c>
      <c r="L502" s="393" t="s">
        <v>543</v>
      </c>
      <c r="M502" s="393" t="s">
        <v>8634</v>
      </c>
      <c r="N502" s="393" t="s">
        <v>8631</v>
      </c>
      <c r="O502" s="393" t="s">
        <v>8633</v>
      </c>
      <c r="P502" s="393" t="s">
        <v>8632</v>
      </c>
      <c r="Q502" s="394"/>
      <c r="R502" s="134">
        <f t="shared" si="46"/>
        <v>2</v>
      </c>
      <c r="S502" s="394"/>
      <c r="T502" s="394"/>
      <c r="U502" s="331" t="s">
        <v>27667</v>
      </c>
    </row>
    <row r="503" spans="1:21" s="131" customFormat="1" ht="174">
      <c r="A503" s="60" t="str">
        <f t="shared" si="41"/>
        <v>para regular la nacionalidad.</v>
      </c>
      <c r="B503" s="39" t="str">
        <f t="shared" si="42"/>
        <v>497CE</v>
      </c>
      <c r="C503" s="329" t="str">
        <f t="shared" si="43"/>
        <v>O1497</v>
      </c>
      <c r="D503" s="329" t="s">
        <v>1389</v>
      </c>
      <c r="E503" s="329" t="s">
        <v>7878</v>
      </c>
      <c r="F503" s="133" t="s">
        <v>24717</v>
      </c>
      <c r="G503" s="133" t="str">
        <f t="shared" si="44"/>
        <v>497</v>
      </c>
      <c r="H503" s="109">
        <v>497</v>
      </c>
      <c r="I503" s="133" t="str">
        <f t="shared" si="45"/>
        <v>O1</v>
      </c>
      <c r="J503" s="329">
        <v>1</v>
      </c>
      <c r="K503" s="393" t="s">
        <v>8763</v>
      </c>
      <c r="L503" s="393" t="s">
        <v>543</v>
      </c>
      <c r="M503" s="393" t="s">
        <v>8762</v>
      </c>
      <c r="N503" s="393" t="s">
        <v>8759</v>
      </c>
      <c r="O503" s="393" t="s">
        <v>8761</v>
      </c>
      <c r="P503" s="393" t="s">
        <v>8760</v>
      </c>
      <c r="Q503" s="394"/>
      <c r="R503" s="134">
        <f t="shared" si="46"/>
        <v>2</v>
      </c>
      <c r="S503" s="394"/>
      <c r="T503" s="394"/>
      <c r="U503" s="331" t="s">
        <v>27668</v>
      </c>
    </row>
    <row r="504" spans="1:21" s="131" customFormat="1" ht="121.8">
      <c r="A504" s="60" t="str">
        <f t="shared" si="41"/>
        <v>luidos según la Constitución.</v>
      </c>
      <c r="B504" s="39" t="str">
        <f t="shared" si="42"/>
        <v>498CE</v>
      </c>
      <c r="C504" s="329" t="str">
        <f t="shared" si="43"/>
        <v>O1498</v>
      </c>
      <c r="D504" s="329" t="s">
        <v>1389</v>
      </c>
      <c r="E504" s="329" t="s">
        <v>7878</v>
      </c>
      <c r="F504" s="133" t="s">
        <v>24717</v>
      </c>
      <c r="G504" s="133" t="str">
        <f t="shared" si="44"/>
        <v>498</v>
      </c>
      <c r="H504" s="109">
        <v>498</v>
      </c>
      <c r="I504" s="133" t="str">
        <f t="shared" si="45"/>
        <v>O1</v>
      </c>
      <c r="J504" s="329">
        <v>1</v>
      </c>
      <c r="K504" s="393" t="s">
        <v>9668</v>
      </c>
      <c r="L504" s="393" t="s">
        <v>543</v>
      </c>
      <c r="M504" s="393" t="s">
        <v>9667</v>
      </c>
      <c r="N504" s="393" t="s">
        <v>9664</v>
      </c>
      <c r="O504" s="393" t="s">
        <v>9666</v>
      </c>
      <c r="P504" s="393" t="s">
        <v>9665</v>
      </c>
      <c r="Q504" s="394"/>
      <c r="R504" s="134">
        <f t="shared" si="46"/>
        <v>2</v>
      </c>
      <c r="S504" s="394"/>
      <c r="T504" s="394"/>
      <c r="U504" s="332" t="s">
        <v>27669</v>
      </c>
    </row>
    <row r="505" spans="1:21" s="131" customFormat="1" ht="121.8">
      <c r="A505" s="60" t="str">
        <f t="shared" si="41"/>
        <v xml:space="preserve"> para presentar este recurso.</v>
      </c>
      <c r="B505" s="39" t="str">
        <f t="shared" si="42"/>
        <v>499CE</v>
      </c>
      <c r="C505" s="329" t="str">
        <f t="shared" si="43"/>
        <v>O1499</v>
      </c>
      <c r="D505" s="329" t="s">
        <v>1389</v>
      </c>
      <c r="E505" s="329" t="s">
        <v>7878</v>
      </c>
      <c r="F505" s="133" t="s">
        <v>24717</v>
      </c>
      <c r="G505" s="133" t="str">
        <f t="shared" si="44"/>
        <v>499</v>
      </c>
      <c r="H505" s="109">
        <v>499</v>
      </c>
      <c r="I505" s="133" t="str">
        <f t="shared" si="45"/>
        <v>O1</v>
      </c>
      <c r="J505" s="329">
        <v>1</v>
      </c>
      <c r="K505" s="393" t="s">
        <v>8371</v>
      </c>
      <c r="L505" s="393" t="s">
        <v>543</v>
      </c>
      <c r="M505" s="393" t="s">
        <v>8370</v>
      </c>
      <c r="N505" s="393" t="s">
        <v>8367</v>
      </c>
      <c r="O505" s="393" t="s">
        <v>8369</v>
      </c>
      <c r="P505" s="393" t="s">
        <v>8368</v>
      </c>
      <c r="Q505" s="394"/>
      <c r="R505" s="134">
        <f t="shared" si="46"/>
        <v>2</v>
      </c>
      <c r="S505" s="394"/>
      <c r="T505" s="394"/>
      <c r="U505" s="331" t="s">
        <v>27670</v>
      </c>
    </row>
    <row r="506" spans="1:21" s="131" customFormat="1" ht="121.8">
      <c r="A506" s="60" t="str">
        <f t="shared" si="41"/>
        <v>específicos de este artículo.</v>
      </c>
      <c r="B506" s="39" t="str">
        <f t="shared" si="42"/>
        <v>500CE</v>
      </c>
      <c r="C506" s="329" t="str">
        <f t="shared" si="43"/>
        <v>O1500</v>
      </c>
      <c r="D506" s="329" t="s">
        <v>1389</v>
      </c>
      <c r="E506" s="329" t="s">
        <v>7878</v>
      </c>
      <c r="F506" s="133" t="s">
        <v>24717</v>
      </c>
      <c r="G506" s="133" t="str">
        <f t="shared" si="44"/>
        <v>500</v>
      </c>
      <c r="H506" s="109">
        <v>500</v>
      </c>
      <c r="I506" s="133" t="str">
        <f t="shared" si="45"/>
        <v>O1</v>
      </c>
      <c r="J506" s="329">
        <v>1</v>
      </c>
      <c r="K506" s="393" t="s">
        <v>8794</v>
      </c>
      <c r="L506" s="393" t="s">
        <v>544</v>
      </c>
      <c r="M506" s="393" t="s">
        <v>8524</v>
      </c>
      <c r="N506" s="393" t="s">
        <v>8793</v>
      </c>
      <c r="O506" s="393" t="s">
        <v>8791</v>
      </c>
      <c r="P506" s="393" t="s">
        <v>8792</v>
      </c>
      <c r="Q506" s="394"/>
      <c r="R506" s="134">
        <f t="shared" si="46"/>
        <v>3</v>
      </c>
      <c r="S506" s="394"/>
      <c r="T506" s="394"/>
      <c r="U506" s="331" t="s">
        <v>27671</v>
      </c>
    </row>
    <row r="507" spans="1:21" s="131" customFormat="1" ht="121.8">
      <c r="A507" s="60" t="str">
        <f t="shared" si="41"/>
        <v>r los derechos fundamentales.</v>
      </c>
      <c r="B507" s="39" t="str">
        <f t="shared" si="42"/>
        <v>501CE</v>
      </c>
      <c r="C507" s="329" t="str">
        <f t="shared" si="43"/>
        <v>O1501</v>
      </c>
      <c r="D507" s="329" t="s">
        <v>1389</v>
      </c>
      <c r="E507" s="329" t="s">
        <v>7878</v>
      </c>
      <c r="F507" s="133" t="s">
        <v>24717</v>
      </c>
      <c r="G507" s="133" t="str">
        <f t="shared" si="44"/>
        <v>501</v>
      </c>
      <c r="H507" s="109">
        <v>501</v>
      </c>
      <c r="I507" s="133" t="str">
        <f t="shared" si="45"/>
        <v>O1</v>
      </c>
      <c r="J507" s="329">
        <v>1</v>
      </c>
      <c r="K507" s="393" t="s">
        <v>9238</v>
      </c>
      <c r="L507" s="393" t="s">
        <v>544</v>
      </c>
      <c r="M507" s="393" t="s">
        <v>9237</v>
      </c>
      <c r="N507" s="393" t="s">
        <v>9236</v>
      </c>
      <c r="O507" s="393" t="s">
        <v>9234</v>
      </c>
      <c r="P507" s="393" t="s">
        <v>9235</v>
      </c>
      <c r="Q507" s="394"/>
      <c r="R507" s="134">
        <f t="shared" si="46"/>
        <v>3</v>
      </c>
      <c r="S507" s="394"/>
      <c r="T507" s="394"/>
      <c r="U507" s="331" t="s">
        <v>27672</v>
      </c>
    </row>
    <row r="508" spans="1:21" s="131" customFormat="1" ht="121.8">
      <c r="A508" s="60" t="str">
        <f t="shared" si="41"/>
        <v>s con el Defensor del Pueblo.</v>
      </c>
      <c r="B508" s="39" t="str">
        <f t="shared" si="42"/>
        <v>502CE</v>
      </c>
      <c r="C508" s="329" t="str">
        <f t="shared" si="43"/>
        <v>O1502</v>
      </c>
      <c r="D508" s="329" t="s">
        <v>1389</v>
      </c>
      <c r="E508" s="329" t="s">
        <v>7878</v>
      </c>
      <c r="F508" s="133" t="s">
        <v>24717</v>
      </c>
      <c r="G508" s="133" t="str">
        <f t="shared" si="44"/>
        <v>502</v>
      </c>
      <c r="H508" s="109">
        <v>502</v>
      </c>
      <c r="I508" s="133" t="str">
        <f t="shared" si="45"/>
        <v>O1</v>
      </c>
      <c r="J508" s="329">
        <v>1</v>
      </c>
      <c r="K508" s="393" t="s">
        <v>8148</v>
      </c>
      <c r="L508" s="393" t="s">
        <v>543</v>
      </c>
      <c r="M508" s="393" t="s">
        <v>8147</v>
      </c>
      <c r="N508" s="393" t="s">
        <v>8144</v>
      </c>
      <c r="O508" s="393" t="s">
        <v>8146</v>
      </c>
      <c r="P508" s="393" t="s">
        <v>8145</v>
      </c>
      <c r="Q508" s="394"/>
      <c r="R508" s="134">
        <f t="shared" si="46"/>
        <v>2</v>
      </c>
      <c r="S508" s="394"/>
      <c r="T508" s="394"/>
      <c r="U508" s="332" t="s">
        <v>27673</v>
      </c>
    </row>
    <row r="509" spans="1:21" s="131" customFormat="1" ht="104.4">
      <c r="A509" s="60" t="str">
        <f t="shared" si="41"/>
        <v>sor del Pueblo rinde cuentas.</v>
      </c>
      <c r="B509" s="39" t="str">
        <f t="shared" si="42"/>
        <v>503CE</v>
      </c>
      <c r="C509" s="329" t="str">
        <f t="shared" si="43"/>
        <v>O1503</v>
      </c>
      <c r="D509" s="329" t="s">
        <v>1389</v>
      </c>
      <c r="E509" s="329" t="s">
        <v>7878</v>
      </c>
      <c r="F509" s="133" t="s">
        <v>24717</v>
      </c>
      <c r="G509" s="133" t="str">
        <f t="shared" si="44"/>
        <v>503</v>
      </c>
      <c r="H509" s="109">
        <v>503</v>
      </c>
      <c r="I509" s="133" t="str">
        <f t="shared" si="45"/>
        <v>O1</v>
      </c>
      <c r="J509" s="329">
        <v>1</v>
      </c>
      <c r="K509" s="393" t="s">
        <v>8154</v>
      </c>
      <c r="L509" s="393" t="s">
        <v>543</v>
      </c>
      <c r="M509" s="393" t="s">
        <v>8153</v>
      </c>
      <c r="N509" s="393" t="s">
        <v>8150</v>
      </c>
      <c r="O509" s="393" t="s">
        <v>8152</v>
      </c>
      <c r="P509" s="393" t="s">
        <v>8151</v>
      </c>
      <c r="Q509" s="394"/>
      <c r="R509" s="134">
        <f t="shared" si="46"/>
        <v>2</v>
      </c>
      <c r="S509" s="394"/>
      <c r="T509" s="394"/>
      <c r="U509" s="331" t="s">
        <v>27674</v>
      </c>
    </row>
    <row r="510" spans="1:21" s="131" customFormat="1" ht="104.4">
      <c r="A510" s="60" t="str">
        <f t="shared" si="41"/>
        <v xml:space="preserve"> aplicables en este contexto.</v>
      </c>
      <c r="B510" s="39" t="str">
        <f t="shared" si="42"/>
        <v>504CE</v>
      </c>
      <c r="C510" s="329" t="str">
        <f t="shared" si="43"/>
        <v>O1504</v>
      </c>
      <c r="D510" s="329" t="s">
        <v>1389</v>
      </c>
      <c r="E510" s="329" t="s">
        <v>7878</v>
      </c>
      <c r="F510" s="133" t="s">
        <v>24717</v>
      </c>
      <c r="G510" s="133" t="str">
        <f t="shared" si="44"/>
        <v>504</v>
      </c>
      <c r="H510" s="109">
        <v>504</v>
      </c>
      <c r="I510" s="133" t="str">
        <f t="shared" si="45"/>
        <v>O1</v>
      </c>
      <c r="J510" s="329">
        <v>1</v>
      </c>
      <c r="K510" s="393" t="s">
        <v>8881</v>
      </c>
      <c r="L510" s="393" t="s">
        <v>1389</v>
      </c>
      <c r="M510" s="393" t="s">
        <v>8877</v>
      </c>
      <c r="N510" s="393" t="s">
        <v>8880</v>
      </c>
      <c r="O510" s="393" t="s">
        <v>8879</v>
      </c>
      <c r="P510" s="393" t="s">
        <v>8878</v>
      </c>
      <c r="Q510" s="394"/>
      <c r="R510" s="134">
        <f t="shared" si="46"/>
        <v>1</v>
      </c>
      <c r="S510" s="394"/>
      <c r="T510" s="394"/>
      <c r="U510" s="331" t="s">
        <v>27675</v>
      </c>
    </row>
    <row r="511" spans="1:21" s="131" customFormat="1" ht="69.599999999999994">
      <c r="A511" s="60" t="str">
        <f t="shared" si="41"/>
        <v xml:space="preserve"> las establecidas por la ley.</v>
      </c>
      <c r="B511" s="39" t="str">
        <f t="shared" si="42"/>
        <v>505CE</v>
      </c>
      <c r="C511" s="329" t="str">
        <f t="shared" si="43"/>
        <v>O1505</v>
      </c>
      <c r="D511" s="329" t="s">
        <v>1389</v>
      </c>
      <c r="E511" s="329" t="s">
        <v>7878</v>
      </c>
      <c r="F511" s="133" t="s">
        <v>24717</v>
      </c>
      <c r="G511" s="133" t="str">
        <f t="shared" si="44"/>
        <v>505</v>
      </c>
      <c r="H511" s="109">
        <v>505</v>
      </c>
      <c r="I511" s="133" t="str">
        <f t="shared" si="45"/>
        <v>O1</v>
      </c>
      <c r="J511" s="329">
        <v>1</v>
      </c>
      <c r="K511" s="393" t="s">
        <v>9718</v>
      </c>
      <c r="L511" s="393" t="s">
        <v>544</v>
      </c>
      <c r="M511" s="393" t="s">
        <v>9711</v>
      </c>
      <c r="N511" s="393" t="s">
        <v>9717</v>
      </c>
      <c r="O511" s="393" t="s">
        <v>9713</v>
      </c>
      <c r="P511" s="393" t="s">
        <v>9716</v>
      </c>
      <c r="Q511" s="394"/>
      <c r="R511" s="134">
        <f t="shared" si="46"/>
        <v>3</v>
      </c>
      <c r="S511" s="394"/>
      <c r="T511" s="394"/>
      <c r="U511" s="331" t="s">
        <v>27676</v>
      </c>
    </row>
    <row r="512" spans="1:21" s="131" customFormat="1" ht="87">
      <c r="A512" s="60" t="str">
        <f t="shared" si="41"/>
        <v>número diferente de adjuntos.</v>
      </c>
      <c r="B512" s="39" t="str">
        <f t="shared" si="42"/>
        <v>506CE</v>
      </c>
      <c r="C512" s="329" t="str">
        <f t="shared" si="43"/>
        <v>O1506</v>
      </c>
      <c r="D512" s="329" t="s">
        <v>1389</v>
      </c>
      <c r="E512" s="329" t="s">
        <v>7878</v>
      </c>
      <c r="F512" s="133" t="s">
        <v>24717</v>
      </c>
      <c r="G512" s="133" t="str">
        <f t="shared" si="44"/>
        <v>506</v>
      </c>
      <c r="H512" s="109">
        <v>506</v>
      </c>
      <c r="I512" s="133" t="str">
        <f t="shared" si="45"/>
        <v>O1</v>
      </c>
      <c r="J512" s="329">
        <v>1</v>
      </c>
      <c r="K512" s="393" t="s">
        <v>8873</v>
      </c>
      <c r="L512" s="393" t="s">
        <v>543</v>
      </c>
      <c r="M512" s="393" t="s">
        <v>7913</v>
      </c>
      <c r="N512" s="393" t="s">
        <v>7910</v>
      </c>
      <c r="O512" s="393" t="s">
        <v>7912</v>
      </c>
      <c r="P512" s="393" t="s">
        <v>7911</v>
      </c>
      <c r="Q512" s="394"/>
      <c r="R512" s="134">
        <f t="shared" si="46"/>
        <v>2</v>
      </c>
      <c r="S512" s="394"/>
      <c r="T512" s="394"/>
      <c r="U512" s="332" t="s">
        <v>27677</v>
      </c>
    </row>
    <row r="513" spans="1:21" s="131" customFormat="1" ht="139.19999999999999">
      <c r="A513" s="60" t="str">
        <f t="shared" si="41"/>
        <v>oridad, lo cual no es cierto.</v>
      </c>
      <c r="B513" s="39" t="str">
        <f t="shared" si="42"/>
        <v>507CE</v>
      </c>
      <c r="C513" s="329" t="str">
        <f t="shared" si="43"/>
        <v>O1507</v>
      </c>
      <c r="D513" s="329" t="s">
        <v>1389</v>
      </c>
      <c r="E513" s="329" t="s">
        <v>7878</v>
      </c>
      <c r="F513" s="133" t="s">
        <v>24717</v>
      </c>
      <c r="G513" s="133" t="str">
        <f t="shared" si="44"/>
        <v>507</v>
      </c>
      <c r="H513" s="109">
        <v>507</v>
      </c>
      <c r="I513" s="133" t="str">
        <f t="shared" si="45"/>
        <v>O1</v>
      </c>
      <c r="J513" s="329">
        <v>1</v>
      </c>
      <c r="K513" s="393" t="s">
        <v>8383</v>
      </c>
      <c r="L513" s="393" t="s">
        <v>1388</v>
      </c>
      <c r="M513" s="393" t="s">
        <v>8382</v>
      </c>
      <c r="N513" s="393" t="s">
        <v>8381</v>
      </c>
      <c r="O513" s="393" t="s">
        <v>8380</v>
      </c>
      <c r="P513" s="393" t="s">
        <v>8379</v>
      </c>
      <c r="Q513" s="394"/>
      <c r="R513" s="134">
        <f t="shared" si="46"/>
        <v>4</v>
      </c>
      <c r="S513" s="394"/>
      <c r="T513" s="394"/>
      <c r="U513" s="331" t="s">
        <v>27678</v>
      </c>
    </row>
    <row r="514" spans="1:21" s="131" customFormat="1" ht="121.8">
      <c r="A514" s="60" t="str">
        <f t="shared" ref="A514:A577" si="47">RIGHT(U514,29)</f>
        <v>gún la Constitución y la ley.</v>
      </c>
      <c r="B514" s="39" t="str">
        <f t="shared" ref="B514:B577" si="48">H514&amp;F514</f>
        <v>508CE</v>
      </c>
      <c r="C514" s="329" t="str">
        <f t="shared" ref="C514:C577" si="49">I514&amp;G514</f>
        <v>O1508</v>
      </c>
      <c r="D514" s="329" t="s">
        <v>1389</v>
      </c>
      <c r="E514" s="329" t="s">
        <v>7878</v>
      </c>
      <c r="F514" s="133" t="s">
        <v>24717</v>
      </c>
      <c r="G514" s="133" t="str">
        <f t="shared" ref="G514:G577" si="50">IF(H514&lt;9,"OO",IF(H514&lt;99,"O",""))&amp;H514</f>
        <v>508</v>
      </c>
      <c r="H514" s="109">
        <v>508</v>
      </c>
      <c r="I514" s="133" t="str">
        <f t="shared" ref="I514:I577" si="51">IF(J514&lt;9,"O","")&amp;J514</f>
        <v>O1</v>
      </c>
      <c r="J514" s="329">
        <v>1</v>
      </c>
      <c r="K514" s="393" t="s">
        <v>9333</v>
      </c>
      <c r="L514" s="393" t="s">
        <v>543</v>
      </c>
      <c r="M514" s="393" t="s">
        <v>8556</v>
      </c>
      <c r="N514" s="393" t="s">
        <v>8553</v>
      </c>
      <c r="O514" s="393" t="s">
        <v>9332</v>
      </c>
      <c r="P514" s="393" t="s">
        <v>9331</v>
      </c>
      <c r="Q514" s="394"/>
      <c r="R514" s="134">
        <f t="shared" si="46"/>
        <v>2</v>
      </c>
      <c r="S514" s="394"/>
      <c r="T514" s="394"/>
      <c r="U514" s="332" t="s">
        <v>27679</v>
      </c>
    </row>
    <row r="515" spans="1:21" s="131" customFormat="1" ht="121.8">
      <c r="A515" s="60" t="str">
        <f t="shared" si="47"/>
        <v>tablecida en la Constitución.</v>
      </c>
      <c r="B515" s="39" t="str">
        <f t="shared" si="48"/>
        <v>509CE</v>
      </c>
      <c r="C515" s="329" t="str">
        <f t="shared" si="49"/>
        <v>O1509</v>
      </c>
      <c r="D515" s="329" t="s">
        <v>1389</v>
      </c>
      <c r="E515" s="329" t="s">
        <v>7878</v>
      </c>
      <c r="F515" s="133" t="s">
        <v>24717</v>
      </c>
      <c r="G515" s="133" t="str">
        <f t="shared" si="50"/>
        <v>509</v>
      </c>
      <c r="H515" s="109">
        <v>509</v>
      </c>
      <c r="I515" s="133" t="str">
        <f t="shared" si="51"/>
        <v>O1</v>
      </c>
      <c r="J515" s="329">
        <v>1</v>
      </c>
      <c r="K515" s="393" t="s">
        <v>8887</v>
      </c>
      <c r="L515" s="393" t="s">
        <v>544</v>
      </c>
      <c r="M515" s="393" t="s">
        <v>8886</v>
      </c>
      <c r="N515" s="393" t="s">
        <v>8885</v>
      </c>
      <c r="O515" s="393" t="s">
        <v>8883</v>
      </c>
      <c r="P515" s="393" t="s">
        <v>8884</v>
      </c>
      <c r="Q515" s="394"/>
      <c r="R515" s="134">
        <f t="shared" si="46"/>
        <v>3</v>
      </c>
      <c r="S515" s="394"/>
      <c r="T515" s="394"/>
      <c r="U515" s="331" t="s">
        <v>27680</v>
      </c>
    </row>
    <row r="516" spans="1:21" s="131" customFormat="1" ht="121.8">
      <c r="A516" s="60" t="str">
        <f t="shared" si="47"/>
        <v>s propuestos por este órgano.</v>
      </c>
      <c r="B516" s="39" t="str">
        <f t="shared" si="48"/>
        <v>510CE</v>
      </c>
      <c r="C516" s="329" t="str">
        <f t="shared" si="49"/>
        <v>O1510</v>
      </c>
      <c r="D516" s="329" t="s">
        <v>1389</v>
      </c>
      <c r="E516" s="329" t="s">
        <v>7878</v>
      </c>
      <c r="F516" s="133" t="s">
        <v>24717</v>
      </c>
      <c r="G516" s="133" t="str">
        <f t="shared" si="50"/>
        <v>510</v>
      </c>
      <c r="H516" s="109">
        <v>510</v>
      </c>
      <c r="I516" s="133" t="str">
        <f t="shared" si="51"/>
        <v>O1</v>
      </c>
      <c r="J516" s="329">
        <v>1</v>
      </c>
      <c r="K516" s="393" t="s">
        <v>7914</v>
      </c>
      <c r="L516" s="393" t="s">
        <v>543</v>
      </c>
      <c r="M516" s="393" t="s">
        <v>7913</v>
      </c>
      <c r="N516" s="393" t="s">
        <v>7910</v>
      </c>
      <c r="O516" s="393" t="s">
        <v>7912</v>
      </c>
      <c r="P516" s="393" t="s">
        <v>7911</v>
      </c>
      <c r="Q516" s="394"/>
      <c r="R516" s="134">
        <f t="shared" si="46"/>
        <v>2</v>
      </c>
      <c r="S516" s="394"/>
      <c r="T516" s="394"/>
      <c r="U516" s="331" t="s">
        <v>27681</v>
      </c>
    </row>
    <row r="517" spans="1:21" s="131" customFormat="1" ht="87">
      <c r="A517" s="60" t="str">
        <f t="shared" si="47"/>
        <v>cionan duraciones diferentes.</v>
      </c>
      <c r="B517" s="39" t="str">
        <f t="shared" si="48"/>
        <v>511CE</v>
      </c>
      <c r="C517" s="329" t="str">
        <f t="shared" si="49"/>
        <v>O1511</v>
      </c>
      <c r="D517" s="329" t="s">
        <v>1389</v>
      </c>
      <c r="E517" s="329" t="s">
        <v>7878</v>
      </c>
      <c r="F517" s="133" t="s">
        <v>24717</v>
      </c>
      <c r="G517" s="133" t="str">
        <f t="shared" si="50"/>
        <v>511</v>
      </c>
      <c r="H517" s="109">
        <v>511</v>
      </c>
      <c r="I517" s="133" t="str">
        <f t="shared" si="51"/>
        <v>O1</v>
      </c>
      <c r="J517" s="329">
        <v>1</v>
      </c>
      <c r="K517" s="393" t="s">
        <v>9714</v>
      </c>
      <c r="L517" s="393" t="s">
        <v>543</v>
      </c>
      <c r="M517" s="393" t="s">
        <v>8886</v>
      </c>
      <c r="N517" s="393" t="s">
        <v>9711</v>
      </c>
      <c r="O517" s="393" t="s">
        <v>9713</v>
      </c>
      <c r="P517" s="393" t="s">
        <v>9712</v>
      </c>
      <c r="Q517" s="394"/>
      <c r="R517" s="134">
        <f t="shared" si="46"/>
        <v>2</v>
      </c>
      <c r="S517" s="394"/>
      <c r="T517" s="394"/>
      <c r="U517" s="331" t="s">
        <v>27682</v>
      </c>
    </row>
    <row r="518" spans="1:21" s="131" customFormat="1" ht="139.19999999999999">
      <c r="A518" s="60" t="str">
        <f t="shared" si="47"/>
        <v>ido bajo ciertas condiciones.</v>
      </c>
      <c r="B518" s="39" t="str">
        <f t="shared" si="48"/>
        <v>512CE</v>
      </c>
      <c r="C518" s="329" t="str">
        <f t="shared" si="49"/>
        <v>O1512</v>
      </c>
      <c r="D518" s="329" t="s">
        <v>1389</v>
      </c>
      <c r="E518" s="329" t="s">
        <v>7878</v>
      </c>
      <c r="F518" s="133" t="s">
        <v>24717</v>
      </c>
      <c r="G518" s="133" t="str">
        <f t="shared" si="50"/>
        <v>512</v>
      </c>
      <c r="H518" s="109">
        <v>512</v>
      </c>
      <c r="I518" s="133" t="str">
        <f t="shared" si="51"/>
        <v>O1</v>
      </c>
      <c r="J518" s="329">
        <v>1</v>
      </c>
      <c r="K518" s="393" t="s">
        <v>9709</v>
      </c>
      <c r="L518" s="393" t="s">
        <v>1387</v>
      </c>
      <c r="M518" s="393" t="s">
        <v>9705</v>
      </c>
      <c r="N518" s="393" t="s">
        <v>9708</v>
      </c>
      <c r="O518" s="393" t="s">
        <v>9707</v>
      </c>
      <c r="P518" s="393" t="s">
        <v>9706</v>
      </c>
      <c r="Q518" s="394"/>
      <c r="R518" s="134">
        <f t="shared" si="46"/>
        <v>1</v>
      </c>
      <c r="S518" s="394"/>
      <c r="T518" s="394"/>
      <c r="U518" s="332" t="s">
        <v>27683</v>
      </c>
    </row>
    <row r="519" spans="1:21" s="131" customFormat="1" ht="121.8">
      <c r="A519" s="60" t="str">
        <f t="shared" si="47"/>
        <v>ertad y seguridad individual.</v>
      </c>
      <c r="B519" s="39" t="str">
        <f t="shared" si="48"/>
        <v>513CE</v>
      </c>
      <c r="C519" s="329" t="str">
        <f t="shared" si="49"/>
        <v>O1513</v>
      </c>
      <c r="D519" s="329" t="s">
        <v>1389</v>
      </c>
      <c r="E519" s="329" t="s">
        <v>7878</v>
      </c>
      <c r="F519" s="133" t="s">
        <v>24717</v>
      </c>
      <c r="G519" s="133" t="str">
        <f t="shared" si="50"/>
        <v>513</v>
      </c>
      <c r="H519" s="109">
        <v>513</v>
      </c>
      <c r="I519" s="133" t="str">
        <f t="shared" si="51"/>
        <v>O1</v>
      </c>
      <c r="J519" s="329">
        <v>1</v>
      </c>
      <c r="K519" s="393" t="s">
        <v>8529</v>
      </c>
      <c r="L519" s="393" t="s">
        <v>524</v>
      </c>
      <c r="M519" s="393" t="s">
        <v>8249</v>
      </c>
      <c r="N519" s="393" t="s">
        <v>8528</v>
      </c>
      <c r="O519" s="393" t="s">
        <v>8250</v>
      </c>
      <c r="P519" s="393" t="s">
        <v>8242</v>
      </c>
      <c r="Q519" s="394"/>
      <c r="R519" s="134">
        <f t="shared" si="46"/>
        <v>2</v>
      </c>
      <c r="S519" s="394"/>
      <c r="T519" s="394"/>
      <c r="U519" s="331" t="s">
        <v>27684</v>
      </c>
    </row>
    <row r="520" spans="1:21" s="131" customFormat="1" ht="139.19999999999999">
      <c r="A520" s="60" t="str">
        <f t="shared" si="47"/>
        <v>erecho según la Constitución.</v>
      </c>
      <c r="B520" s="39" t="str">
        <f t="shared" si="48"/>
        <v>514CE</v>
      </c>
      <c r="C520" s="329" t="str">
        <f t="shared" si="49"/>
        <v>O1514</v>
      </c>
      <c r="D520" s="329" t="s">
        <v>1389</v>
      </c>
      <c r="E520" s="329" t="s">
        <v>7878</v>
      </c>
      <c r="F520" s="133" t="s">
        <v>24717</v>
      </c>
      <c r="G520" s="133" t="str">
        <f t="shared" si="50"/>
        <v>514</v>
      </c>
      <c r="H520" s="109">
        <v>514</v>
      </c>
      <c r="I520" s="133" t="str">
        <f t="shared" si="51"/>
        <v>O1</v>
      </c>
      <c r="J520" s="329">
        <v>1</v>
      </c>
      <c r="K520" s="393" t="s">
        <v>8347</v>
      </c>
      <c r="L520" s="393" t="s">
        <v>523</v>
      </c>
      <c r="M520" s="393" t="s">
        <v>8346</v>
      </c>
      <c r="N520" s="393" t="s">
        <v>8345</v>
      </c>
      <c r="O520" s="393" t="s">
        <v>8343</v>
      </c>
      <c r="P520" s="393" t="s">
        <v>8344</v>
      </c>
      <c r="Q520" s="394"/>
      <c r="R520" s="134">
        <f t="shared" si="46"/>
        <v>3</v>
      </c>
      <c r="S520" s="394"/>
      <c r="T520" s="394"/>
      <c r="U520" s="331" t="s">
        <v>27685</v>
      </c>
    </row>
    <row r="521" spans="1:21" s="131" customFormat="1" ht="156.6">
      <c r="A521" s="60" t="str">
        <f t="shared" si="47"/>
        <v>r suspendidos en estos casos.</v>
      </c>
      <c r="B521" s="39" t="str">
        <f t="shared" si="48"/>
        <v>515CE</v>
      </c>
      <c r="C521" s="329" t="str">
        <f t="shared" si="49"/>
        <v>O1515</v>
      </c>
      <c r="D521" s="329" t="s">
        <v>1389</v>
      </c>
      <c r="E521" s="329" t="s">
        <v>7878</v>
      </c>
      <c r="F521" s="133" t="s">
        <v>24717</v>
      </c>
      <c r="G521" s="133" t="str">
        <f t="shared" si="50"/>
        <v>515</v>
      </c>
      <c r="H521" s="109">
        <v>515</v>
      </c>
      <c r="I521" s="133" t="str">
        <f t="shared" si="51"/>
        <v>O1</v>
      </c>
      <c r="J521" s="329">
        <v>1</v>
      </c>
      <c r="K521" s="393" t="s">
        <v>9100</v>
      </c>
      <c r="L521" s="393" t="s">
        <v>524</v>
      </c>
      <c r="M521" s="393" t="s">
        <v>9099</v>
      </c>
      <c r="N521" s="393" t="s">
        <v>9096</v>
      </c>
      <c r="O521" s="393" t="s">
        <v>9098</v>
      </c>
      <c r="P521" s="393" t="s">
        <v>9097</v>
      </c>
      <c r="Q521" s="394"/>
      <c r="R521" s="134">
        <f t="shared" si="46"/>
        <v>2</v>
      </c>
      <c r="S521" s="394"/>
      <c r="T521" s="394"/>
      <c r="U521" s="331" t="s">
        <v>27686</v>
      </c>
    </row>
    <row r="522" spans="1:21" s="131" customFormat="1" ht="104.4">
      <c r="A522" s="60" t="str">
        <f t="shared" si="47"/>
        <v>histórica de la Constitución.</v>
      </c>
      <c r="B522" s="39" t="str">
        <f t="shared" si="48"/>
        <v>516CE</v>
      </c>
      <c r="C522" s="329" t="str">
        <f t="shared" si="49"/>
        <v>O1516</v>
      </c>
      <c r="D522" s="329" t="s">
        <v>1389</v>
      </c>
      <c r="E522" s="329" t="s">
        <v>7878</v>
      </c>
      <c r="F522" s="133" t="s">
        <v>24717</v>
      </c>
      <c r="G522" s="133" t="str">
        <f t="shared" si="50"/>
        <v>516</v>
      </c>
      <c r="H522" s="109">
        <v>516</v>
      </c>
      <c r="I522" s="133" t="str">
        <f t="shared" si="51"/>
        <v>O1</v>
      </c>
      <c r="J522" s="329">
        <v>1</v>
      </c>
      <c r="K522" s="393" t="s">
        <v>9094</v>
      </c>
      <c r="L522" s="393" t="s">
        <v>524</v>
      </c>
      <c r="M522" s="393" t="s">
        <v>9093</v>
      </c>
      <c r="N522" s="393" t="s">
        <v>9090</v>
      </c>
      <c r="O522" s="393" t="s">
        <v>9092</v>
      </c>
      <c r="P522" s="393" t="s">
        <v>9091</v>
      </c>
      <c r="Q522" s="394"/>
      <c r="R522" s="134">
        <f t="shared" si="46"/>
        <v>2</v>
      </c>
      <c r="S522" s="394"/>
      <c r="T522" s="394"/>
      <c r="U522" s="331" t="s">
        <v>27687</v>
      </c>
    </row>
    <row r="523" spans="1:21" s="131" customFormat="1" ht="104.4">
      <c r="A523" s="60" t="str">
        <f t="shared" si="47"/>
        <v>ión que no son las correctas.</v>
      </c>
      <c r="B523" s="39" t="str">
        <f t="shared" si="48"/>
        <v>517CE</v>
      </c>
      <c r="C523" s="329" t="str">
        <f t="shared" si="49"/>
        <v>O1517</v>
      </c>
      <c r="D523" s="329" t="s">
        <v>1389</v>
      </c>
      <c r="E523" s="329" t="s">
        <v>7878</v>
      </c>
      <c r="F523" s="133" t="s">
        <v>24717</v>
      </c>
      <c r="G523" s="133" t="str">
        <f t="shared" si="50"/>
        <v>517</v>
      </c>
      <c r="H523" s="109">
        <v>517</v>
      </c>
      <c r="I523" s="133" t="str">
        <f t="shared" si="51"/>
        <v>O1</v>
      </c>
      <c r="J523" s="329">
        <v>1</v>
      </c>
      <c r="K523" s="393" t="s">
        <v>9488</v>
      </c>
      <c r="L523" s="393" t="s">
        <v>522</v>
      </c>
      <c r="M523" s="393" t="s">
        <v>9487</v>
      </c>
      <c r="N523" s="393" t="s">
        <v>9486</v>
      </c>
      <c r="O523" s="393" t="s">
        <v>9485</v>
      </c>
      <c r="P523" s="393" t="s">
        <v>9484</v>
      </c>
      <c r="Q523" s="394"/>
      <c r="R523" s="134">
        <f t="shared" si="46"/>
        <v>4</v>
      </c>
      <c r="S523" s="394"/>
      <c r="T523" s="394"/>
      <c r="U523" s="332" t="s">
        <v>27688</v>
      </c>
    </row>
    <row r="524" spans="1:21" s="131" customFormat="1" ht="121.8">
      <c r="A524" s="60" t="str">
        <f t="shared" si="47"/>
        <v xml:space="preserve"> o no reconocen su ubicación.</v>
      </c>
      <c r="B524" s="39" t="str">
        <f t="shared" si="48"/>
        <v>518CE</v>
      </c>
      <c r="C524" s="329" t="str">
        <f t="shared" si="49"/>
        <v>O1518</v>
      </c>
      <c r="D524" s="329" t="s">
        <v>1389</v>
      </c>
      <c r="E524" s="329" t="s">
        <v>7878</v>
      </c>
      <c r="F524" s="133" t="s">
        <v>24717</v>
      </c>
      <c r="G524" s="133" t="str">
        <f t="shared" si="50"/>
        <v>518</v>
      </c>
      <c r="H524" s="109">
        <v>518</v>
      </c>
      <c r="I524" s="133" t="str">
        <f t="shared" si="51"/>
        <v>O1</v>
      </c>
      <c r="J524" s="329">
        <v>1</v>
      </c>
      <c r="K524" s="393" t="s">
        <v>9128</v>
      </c>
      <c r="L524" s="393" t="s">
        <v>1387</v>
      </c>
      <c r="M524" s="393" t="s">
        <v>9124</v>
      </c>
      <c r="N524" s="393" t="s">
        <v>9127</v>
      </c>
      <c r="O524" s="393" t="s">
        <v>9126</v>
      </c>
      <c r="P524" s="393" t="s">
        <v>9125</v>
      </c>
      <c r="Q524" s="394"/>
      <c r="R524" s="134">
        <f t="shared" si="46"/>
        <v>1</v>
      </c>
      <c r="S524" s="394"/>
      <c r="T524" s="394"/>
      <c r="U524" s="331" t="s">
        <v>27689</v>
      </c>
    </row>
    <row r="525" spans="1:21" s="131" customFormat="1" ht="87">
      <c r="A525" s="60" t="str">
        <f t="shared" si="47"/>
        <v xml:space="preserve"> en este artículo específico.</v>
      </c>
      <c r="B525" s="39" t="str">
        <f t="shared" si="48"/>
        <v>519CE</v>
      </c>
      <c r="C525" s="329" t="str">
        <f t="shared" si="49"/>
        <v>O1519</v>
      </c>
      <c r="D525" s="329" t="s">
        <v>1389</v>
      </c>
      <c r="E525" s="329" t="s">
        <v>7878</v>
      </c>
      <c r="F525" s="133" t="s">
        <v>24717</v>
      </c>
      <c r="G525" s="133" t="str">
        <f t="shared" si="50"/>
        <v>519</v>
      </c>
      <c r="H525" s="109">
        <v>519</v>
      </c>
      <c r="I525" s="133" t="str">
        <f t="shared" si="51"/>
        <v>O1</v>
      </c>
      <c r="J525" s="329">
        <v>1</v>
      </c>
      <c r="K525" s="393" t="s">
        <v>9088</v>
      </c>
      <c r="L525" s="393" t="s">
        <v>524</v>
      </c>
      <c r="M525" s="393" t="s">
        <v>8634</v>
      </c>
      <c r="N525" s="393" t="s">
        <v>8631</v>
      </c>
      <c r="O525" s="393" t="s">
        <v>8633</v>
      </c>
      <c r="P525" s="393" t="s">
        <v>8632</v>
      </c>
      <c r="Q525" s="394"/>
      <c r="R525" s="134">
        <f t="shared" si="46"/>
        <v>2</v>
      </c>
      <c r="S525" s="394"/>
      <c r="T525" s="394"/>
      <c r="U525" s="331" t="s">
        <v>27667</v>
      </c>
    </row>
    <row r="526" spans="1:21" s="131" customFormat="1" ht="121.8">
      <c r="A526" s="60" t="str">
        <f t="shared" si="47"/>
        <v>e los derechos fundamentales.</v>
      </c>
      <c r="B526" s="39" t="str">
        <f t="shared" si="48"/>
        <v>520CE</v>
      </c>
      <c r="C526" s="329" t="str">
        <f t="shared" si="49"/>
        <v>O1520</v>
      </c>
      <c r="D526" s="329" t="s">
        <v>1389</v>
      </c>
      <c r="E526" s="329" t="s">
        <v>7878</v>
      </c>
      <c r="F526" s="133" t="s">
        <v>24717</v>
      </c>
      <c r="G526" s="133" t="str">
        <f t="shared" si="50"/>
        <v>520</v>
      </c>
      <c r="H526" s="109">
        <v>520</v>
      </c>
      <c r="I526" s="133" t="str">
        <f t="shared" si="51"/>
        <v>O1</v>
      </c>
      <c r="J526" s="329">
        <v>1</v>
      </c>
      <c r="K526" s="393" t="s">
        <v>9086</v>
      </c>
      <c r="L526" s="393" t="s">
        <v>524</v>
      </c>
      <c r="M526" s="393" t="s">
        <v>9085</v>
      </c>
      <c r="N526" s="393" t="s">
        <v>9082</v>
      </c>
      <c r="O526" s="393" t="s">
        <v>9084</v>
      </c>
      <c r="P526" s="393" t="s">
        <v>9083</v>
      </c>
      <c r="Q526" s="394"/>
      <c r="R526" s="134">
        <f t="shared" si="46"/>
        <v>2</v>
      </c>
      <c r="S526" s="394"/>
      <c r="T526" s="394"/>
      <c r="U526" s="331" t="s">
        <v>27690</v>
      </c>
    </row>
    <row r="527" spans="1:21" s="131" customFormat="1" ht="121.8">
      <c r="A527" s="60" t="str">
        <f t="shared" si="47"/>
        <v>urso de inconstitucionalidad.</v>
      </c>
      <c r="B527" s="39" t="str">
        <f t="shared" si="48"/>
        <v>521CE</v>
      </c>
      <c r="C527" s="329" t="str">
        <f t="shared" si="49"/>
        <v>O1521</v>
      </c>
      <c r="D527" s="329" t="s">
        <v>1389</v>
      </c>
      <c r="E527" s="329" t="s">
        <v>7878</v>
      </c>
      <c r="F527" s="133" t="s">
        <v>24717</v>
      </c>
      <c r="G527" s="133" t="str">
        <f t="shared" si="50"/>
        <v>521</v>
      </c>
      <c r="H527" s="109">
        <v>521</v>
      </c>
      <c r="I527" s="133" t="str">
        <f t="shared" si="51"/>
        <v>O1</v>
      </c>
      <c r="J527" s="329">
        <v>1</v>
      </c>
      <c r="K527" s="393" t="s">
        <v>8977</v>
      </c>
      <c r="L527" s="393" t="s">
        <v>522</v>
      </c>
      <c r="M527" s="393" t="s">
        <v>8976</v>
      </c>
      <c r="N527" s="393" t="s">
        <v>8975</v>
      </c>
      <c r="O527" s="393" t="s">
        <v>8974</v>
      </c>
      <c r="P527" s="393" t="s">
        <v>8973</v>
      </c>
      <c r="Q527" s="394"/>
      <c r="R527" s="134">
        <f t="shared" si="46"/>
        <v>4</v>
      </c>
      <c r="S527" s="394"/>
      <c r="T527" s="394"/>
      <c r="U527" s="331" t="s">
        <v>27691</v>
      </c>
    </row>
    <row r="528" spans="1:21" s="131" customFormat="1" ht="104.4">
      <c r="A528" s="60" t="str">
        <f t="shared" si="47"/>
        <v>ablecido por la Constitución.</v>
      </c>
      <c r="B528" s="39" t="str">
        <f t="shared" si="48"/>
        <v>522CE</v>
      </c>
      <c r="C528" s="329" t="str">
        <f t="shared" si="49"/>
        <v>O1522</v>
      </c>
      <c r="D528" s="329" t="s">
        <v>1389</v>
      </c>
      <c r="E528" s="329" t="s">
        <v>7878</v>
      </c>
      <c r="F528" s="133" t="s">
        <v>24717</v>
      </c>
      <c r="G528" s="133" t="str">
        <f t="shared" si="50"/>
        <v>522</v>
      </c>
      <c r="H528" s="109">
        <v>522</v>
      </c>
      <c r="I528" s="133" t="str">
        <f t="shared" si="51"/>
        <v>O1</v>
      </c>
      <c r="J528" s="329">
        <v>1</v>
      </c>
      <c r="K528" s="393" t="s">
        <v>9080</v>
      </c>
      <c r="L528" s="393" t="s">
        <v>524</v>
      </c>
      <c r="M528" s="393" t="s">
        <v>9079</v>
      </c>
      <c r="N528" s="393" t="s">
        <v>9076</v>
      </c>
      <c r="O528" s="393" t="s">
        <v>9078</v>
      </c>
      <c r="P528" s="393" t="s">
        <v>9077</v>
      </c>
      <c r="Q528" s="394"/>
      <c r="R528" s="134">
        <f t="shared" si="46"/>
        <v>2</v>
      </c>
      <c r="S528" s="394"/>
      <c r="T528" s="394"/>
      <c r="U528" s="332" t="s">
        <v>27692</v>
      </c>
    </row>
    <row r="529" spans="1:21" s="131" customFormat="1" ht="121.8">
      <c r="A529" s="60" t="str">
        <f t="shared" si="47"/>
        <v>ción del Defensor del Pueblo.</v>
      </c>
      <c r="B529" s="39" t="str">
        <f t="shared" si="48"/>
        <v>523CE</v>
      </c>
      <c r="C529" s="329" t="str">
        <f t="shared" si="49"/>
        <v>O1523</v>
      </c>
      <c r="D529" s="329" t="s">
        <v>1389</v>
      </c>
      <c r="E529" s="329" t="s">
        <v>7878</v>
      </c>
      <c r="F529" s="133" t="s">
        <v>24717</v>
      </c>
      <c r="G529" s="133" t="str">
        <f t="shared" si="50"/>
        <v>523</v>
      </c>
      <c r="H529" s="109">
        <v>523</v>
      </c>
      <c r="I529" s="133" t="str">
        <f t="shared" si="51"/>
        <v>O1</v>
      </c>
      <c r="J529" s="329">
        <v>1</v>
      </c>
      <c r="K529" s="393" t="s">
        <v>9040</v>
      </c>
      <c r="L529" s="393" t="s">
        <v>523</v>
      </c>
      <c r="M529" s="393" t="s">
        <v>9039</v>
      </c>
      <c r="N529" s="393" t="s">
        <v>9038</v>
      </c>
      <c r="O529" s="393" t="s">
        <v>9037</v>
      </c>
      <c r="P529" s="393"/>
      <c r="Q529" s="394"/>
      <c r="R529" s="134">
        <f t="shared" si="46"/>
        <v>3</v>
      </c>
      <c r="S529" s="394"/>
      <c r="T529" s="394"/>
      <c r="U529" s="331" t="s">
        <v>27693</v>
      </c>
    </row>
    <row r="530" spans="1:21" s="131" customFormat="1" ht="104.4">
      <c r="A530" s="60" t="str">
        <f t="shared" si="47"/>
        <v xml:space="preserve"> son aplicables en este caso.</v>
      </c>
      <c r="B530" s="39" t="str">
        <f t="shared" si="48"/>
        <v>524CE</v>
      </c>
      <c r="C530" s="329" t="str">
        <f t="shared" si="49"/>
        <v>O1524</v>
      </c>
      <c r="D530" s="329" t="s">
        <v>1389</v>
      </c>
      <c r="E530" s="329" t="s">
        <v>7878</v>
      </c>
      <c r="F530" s="133" t="s">
        <v>24717</v>
      </c>
      <c r="G530" s="133" t="str">
        <f t="shared" si="50"/>
        <v>524</v>
      </c>
      <c r="H530" s="109">
        <v>524</v>
      </c>
      <c r="I530" s="133" t="str">
        <f t="shared" si="51"/>
        <v>O1</v>
      </c>
      <c r="J530" s="329">
        <v>1</v>
      </c>
      <c r="K530" s="393" t="s">
        <v>8971</v>
      </c>
      <c r="L530" s="393" t="s">
        <v>522</v>
      </c>
      <c r="M530" s="393" t="s">
        <v>8970</v>
      </c>
      <c r="N530" s="393" t="s">
        <v>8969</v>
      </c>
      <c r="O530" s="393" t="s">
        <v>8968</v>
      </c>
      <c r="P530" s="393" t="s">
        <v>8967</v>
      </c>
      <c r="Q530" s="394"/>
      <c r="R530" s="134">
        <f t="shared" si="46"/>
        <v>4</v>
      </c>
      <c r="S530" s="394"/>
      <c r="T530" s="394"/>
      <c r="U530" s="332" t="s">
        <v>27694</v>
      </c>
    </row>
    <row r="531" spans="1:21" s="131" customFormat="1" ht="104.4">
      <c r="A531" s="60" t="str">
        <f t="shared" si="47"/>
        <v>procedimiento constitucional.</v>
      </c>
      <c r="B531" s="39" t="str">
        <f t="shared" si="48"/>
        <v>525CE</v>
      </c>
      <c r="C531" s="329" t="str">
        <f t="shared" si="49"/>
        <v>O1525</v>
      </c>
      <c r="D531" s="329" t="s">
        <v>1389</v>
      </c>
      <c r="E531" s="329" t="s">
        <v>7878</v>
      </c>
      <c r="F531" s="133" t="s">
        <v>24717</v>
      </c>
      <c r="G531" s="133" t="str">
        <f t="shared" si="50"/>
        <v>525</v>
      </c>
      <c r="H531" s="109">
        <v>525</v>
      </c>
      <c r="I531" s="133" t="str">
        <f t="shared" si="51"/>
        <v>O1</v>
      </c>
      <c r="J531" s="329">
        <v>1</v>
      </c>
      <c r="K531" s="393" t="s">
        <v>9035</v>
      </c>
      <c r="L531" s="393" t="s">
        <v>523</v>
      </c>
      <c r="M531" s="393" t="s">
        <v>9034</v>
      </c>
      <c r="N531" s="393" t="s">
        <v>9033</v>
      </c>
      <c r="O531" s="393" t="s">
        <v>9031</v>
      </c>
      <c r="P531" s="393" t="s">
        <v>9032</v>
      </c>
      <c r="Q531" s="394"/>
      <c r="R531" s="134">
        <f t="shared" si="46"/>
        <v>3</v>
      </c>
      <c r="S531" s="394"/>
      <c r="T531" s="394"/>
      <c r="U531" s="331" t="s">
        <v>27695</v>
      </c>
    </row>
    <row r="532" spans="1:21" s="131" customFormat="1" ht="121.8">
      <c r="A532" s="60" t="str">
        <f t="shared" si="47"/>
        <v>decuadamente todo el proceso.</v>
      </c>
      <c r="B532" s="39" t="str">
        <f t="shared" si="48"/>
        <v>526CE</v>
      </c>
      <c r="C532" s="329" t="str">
        <f t="shared" si="49"/>
        <v>O1526</v>
      </c>
      <c r="D532" s="329" t="s">
        <v>1389</v>
      </c>
      <c r="E532" s="329" t="s">
        <v>7878</v>
      </c>
      <c r="F532" s="133" t="s">
        <v>24717</v>
      </c>
      <c r="G532" s="133" t="str">
        <f t="shared" si="50"/>
        <v>526</v>
      </c>
      <c r="H532" s="109">
        <v>526</v>
      </c>
      <c r="I532" s="133" t="str">
        <f t="shared" si="51"/>
        <v>O1</v>
      </c>
      <c r="J532" s="329">
        <v>1</v>
      </c>
      <c r="K532" s="393" t="s">
        <v>8965</v>
      </c>
      <c r="L532" s="393" t="s">
        <v>522</v>
      </c>
      <c r="M532" s="393" t="s">
        <v>8964</v>
      </c>
      <c r="N532" s="393" t="s">
        <v>8963</v>
      </c>
      <c r="O532" s="393" t="s">
        <v>8962</v>
      </c>
      <c r="P532" s="393" t="s">
        <v>8961</v>
      </c>
      <c r="Q532" s="394"/>
      <c r="R532" s="134">
        <f t="shared" si="46"/>
        <v>4</v>
      </c>
      <c r="S532" s="394"/>
      <c r="T532" s="394"/>
      <c r="U532" s="331" t="s">
        <v>27696</v>
      </c>
    </row>
    <row r="533" spans="1:21" s="131" customFormat="1" ht="121.8">
      <c r="A533" s="60" t="str">
        <f t="shared" si="47"/>
        <v>los que componen el Título I.</v>
      </c>
      <c r="B533" s="39" t="str">
        <f t="shared" si="48"/>
        <v>527CE</v>
      </c>
      <c r="C533" s="329" t="str">
        <f t="shared" si="49"/>
        <v>O1527</v>
      </c>
      <c r="D533" s="329" t="s">
        <v>1389</v>
      </c>
      <c r="E533" s="329" t="s">
        <v>7878</v>
      </c>
      <c r="F533" s="133" t="s">
        <v>24717</v>
      </c>
      <c r="G533" s="133" t="str">
        <f t="shared" si="50"/>
        <v>527</v>
      </c>
      <c r="H533" s="109">
        <v>527</v>
      </c>
      <c r="I533" s="133" t="str">
        <f t="shared" si="51"/>
        <v>O1</v>
      </c>
      <c r="J533" s="329">
        <v>1</v>
      </c>
      <c r="K533" s="393" t="s">
        <v>9029</v>
      </c>
      <c r="L533" s="393" t="s">
        <v>523</v>
      </c>
      <c r="M533" s="393" t="s">
        <v>9028</v>
      </c>
      <c r="N533" s="393" t="s">
        <v>9027</v>
      </c>
      <c r="O533" s="393" t="s">
        <v>9025</v>
      </c>
      <c r="P533" s="393" t="s">
        <v>9026</v>
      </c>
      <c r="Q533" s="394"/>
      <c r="R533" s="134">
        <f t="shared" si="46"/>
        <v>3</v>
      </c>
      <c r="S533" s="394"/>
      <c r="T533" s="394"/>
      <c r="U533" s="331" t="s">
        <v>27697</v>
      </c>
    </row>
    <row r="534" spans="1:21" s="131" customFormat="1" ht="139.19999999999999">
      <c r="A534" s="60" t="str">
        <f t="shared" si="47"/>
        <v>alineadas con el artículo 50.</v>
      </c>
      <c r="B534" s="39" t="str">
        <f t="shared" si="48"/>
        <v>528CE</v>
      </c>
      <c r="C534" s="329" t="str">
        <f t="shared" si="49"/>
        <v>O1528</v>
      </c>
      <c r="D534" s="329" t="s">
        <v>1389</v>
      </c>
      <c r="E534" s="329" t="s">
        <v>7878</v>
      </c>
      <c r="F534" s="133" t="s">
        <v>24717</v>
      </c>
      <c r="G534" s="133" t="str">
        <f t="shared" si="50"/>
        <v>528</v>
      </c>
      <c r="H534" s="109">
        <v>528</v>
      </c>
      <c r="I534" s="133" t="str">
        <f t="shared" si="51"/>
        <v>O1</v>
      </c>
      <c r="J534" s="329">
        <v>1</v>
      </c>
      <c r="K534" s="393" t="s">
        <v>9542</v>
      </c>
      <c r="L534" s="393" t="s">
        <v>523</v>
      </c>
      <c r="M534" s="393" t="s">
        <v>9541</v>
      </c>
      <c r="N534" s="393" t="s">
        <v>9540</v>
      </c>
      <c r="O534" s="393" t="s">
        <v>9538</v>
      </c>
      <c r="P534" s="393" t="s">
        <v>9539</v>
      </c>
      <c r="Q534" s="394"/>
      <c r="R534" s="134">
        <f t="shared" si="46"/>
        <v>3</v>
      </c>
      <c r="S534" s="394"/>
      <c r="T534" s="394"/>
      <c r="U534" s="331" t="s">
        <v>27698</v>
      </c>
    </row>
    <row r="535" spans="1:21" s="131" customFormat="1" ht="139.19999999999999">
      <c r="A535" s="60" t="str">
        <f t="shared" si="47"/>
        <v>en relación con este derecho.</v>
      </c>
      <c r="B535" s="39" t="str">
        <f t="shared" si="48"/>
        <v>529CE</v>
      </c>
      <c r="C535" s="329" t="str">
        <f t="shared" si="49"/>
        <v>O1529</v>
      </c>
      <c r="D535" s="329" t="s">
        <v>1389</v>
      </c>
      <c r="E535" s="329" t="s">
        <v>7878</v>
      </c>
      <c r="F535" s="133" t="s">
        <v>24717</v>
      </c>
      <c r="G535" s="133" t="str">
        <f t="shared" si="50"/>
        <v>529</v>
      </c>
      <c r="H535" s="109">
        <v>529</v>
      </c>
      <c r="I535" s="133" t="str">
        <f t="shared" si="51"/>
        <v>O1</v>
      </c>
      <c r="J535" s="329">
        <v>1</v>
      </c>
      <c r="K535" s="393" t="s">
        <v>9637</v>
      </c>
      <c r="L535" s="393" t="s">
        <v>524</v>
      </c>
      <c r="M535" s="393" t="s">
        <v>9636</v>
      </c>
      <c r="N535" s="393" t="s">
        <v>9633</v>
      </c>
      <c r="O535" s="393" t="s">
        <v>9635</v>
      </c>
      <c r="P535" s="393" t="s">
        <v>9634</v>
      </c>
      <c r="Q535" s="394"/>
      <c r="R535" s="134">
        <f t="shared" si="46"/>
        <v>2</v>
      </c>
      <c r="S535" s="394"/>
      <c r="T535" s="394"/>
      <c r="U535" s="331" t="s">
        <v>27699</v>
      </c>
    </row>
    <row r="536" spans="1:21" s="131" customFormat="1" ht="104.4">
      <c r="A536" s="60" t="str">
        <f t="shared" si="47"/>
        <v>tratan sobre la legitimación.</v>
      </c>
      <c r="B536" s="39" t="str">
        <f t="shared" si="48"/>
        <v>530CE</v>
      </c>
      <c r="C536" s="329" t="str">
        <f t="shared" si="49"/>
        <v>O1530</v>
      </c>
      <c r="D536" s="329" t="s">
        <v>1389</v>
      </c>
      <c r="E536" s="329" t="s">
        <v>7878</v>
      </c>
      <c r="F536" s="133" t="s">
        <v>24717</v>
      </c>
      <c r="G536" s="133" t="str">
        <f t="shared" si="50"/>
        <v>530</v>
      </c>
      <c r="H536" s="109">
        <v>530</v>
      </c>
      <c r="I536" s="133" t="str">
        <f t="shared" si="51"/>
        <v>O1</v>
      </c>
      <c r="J536" s="329">
        <v>1</v>
      </c>
      <c r="K536" s="393" t="s">
        <v>9074</v>
      </c>
      <c r="L536" s="393" t="s">
        <v>524</v>
      </c>
      <c r="M536" s="393" t="s">
        <v>9073</v>
      </c>
      <c r="N536" s="393" t="s">
        <v>9070</v>
      </c>
      <c r="O536" s="393" t="s">
        <v>9072</v>
      </c>
      <c r="P536" s="393" t="s">
        <v>9071</v>
      </c>
      <c r="Q536" s="394"/>
      <c r="R536" s="134">
        <f t="shared" si="46"/>
        <v>2</v>
      </c>
      <c r="S536" s="394"/>
      <c r="T536" s="394"/>
      <c r="U536" s="331" t="s">
        <v>27700</v>
      </c>
    </row>
    <row r="537" spans="1:21" s="131" customFormat="1" ht="138">
      <c r="A537" s="60" t="str">
        <f t="shared" si="47"/>
        <v>zación según la Constitución.</v>
      </c>
      <c r="B537" s="39" t="str">
        <f t="shared" si="48"/>
        <v>531CE</v>
      </c>
      <c r="C537" s="329" t="str">
        <f t="shared" si="49"/>
        <v>O1531</v>
      </c>
      <c r="D537" s="329" t="s">
        <v>1389</v>
      </c>
      <c r="E537" s="329" t="s">
        <v>7878</v>
      </c>
      <c r="F537" s="133" t="s">
        <v>24717</v>
      </c>
      <c r="G537" s="133" t="str">
        <f t="shared" si="50"/>
        <v>531</v>
      </c>
      <c r="H537" s="109">
        <v>531</v>
      </c>
      <c r="I537" s="133" t="str">
        <f t="shared" si="51"/>
        <v>O1</v>
      </c>
      <c r="J537" s="329">
        <v>1</v>
      </c>
      <c r="K537" s="393" t="s">
        <v>8853</v>
      </c>
      <c r="L537" s="393" t="s">
        <v>524</v>
      </c>
      <c r="M537" s="393" t="s">
        <v>8852</v>
      </c>
      <c r="N537" s="393" t="s">
        <v>8849</v>
      </c>
      <c r="O537" s="393" t="s">
        <v>8851</v>
      </c>
      <c r="P537" s="393" t="s">
        <v>8850</v>
      </c>
      <c r="Q537" s="394"/>
      <c r="R537" s="134">
        <f t="shared" si="46"/>
        <v>2</v>
      </c>
      <c r="S537" s="394"/>
      <c r="T537" s="394"/>
      <c r="U537" s="333" t="s">
        <v>27701</v>
      </c>
    </row>
    <row r="538" spans="1:21" s="131" customFormat="1" ht="93.6">
      <c r="A538" s="60" t="str">
        <f t="shared" si="47"/>
        <v>iones no son todas correctas.</v>
      </c>
      <c r="B538" s="39" t="str">
        <f t="shared" si="48"/>
        <v>532CE</v>
      </c>
      <c r="C538" s="329" t="str">
        <f t="shared" si="49"/>
        <v>O1532</v>
      </c>
      <c r="D538" s="329" t="s">
        <v>1389</v>
      </c>
      <c r="E538" s="329" t="s">
        <v>7878</v>
      </c>
      <c r="F538" s="133" t="s">
        <v>24717</v>
      </c>
      <c r="G538" s="133" t="str">
        <f t="shared" si="50"/>
        <v>532</v>
      </c>
      <c r="H538" s="109">
        <v>532</v>
      </c>
      <c r="I538" s="133" t="str">
        <f t="shared" si="51"/>
        <v>O1</v>
      </c>
      <c r="J538" s="329">
        <v>1</v>
      </c>
      <c r="K538" s="393" t="s">
        <v>8959</v>
      </c>
      <c r="L538" s="393" t="s">
        <v>523</v>
      </c>
      <c r="M538" s="393" t="s">
        <v>8958</v>
      </c>
      <c r="N538" s="393" t="s">
        <v>8957</v>
      </c>
      <c r="O538" s="393" t="s">
        <v>8955</v>
      </c>
      <c r="P538" s="393" t="s">
        <v>8956</v>
      </c>
      <c r="Q538" s="394"/>
      <c r="R538" s="134">
        <f t="shared" si="46"/>
        <v>3</v>
      </c>
      <c r="S538" s="394"/>
      <c r="T538" s="394"/>
      <c r="U538" s="333" t="s">
        <v>27702</v>
      </c>
    </row>
    <row r="539" spans="1:21" s="131" customFormat="1" ht="121.8">
      <c r="A539" s="60" t="str">
        <f t="shared" si="47"/>
        <v>lo establece la Constitución.</v>
      </c>
      <c r="B539" s="39" t="str">
        <f t="shared" si="48"/>
        <v>533CE</v>
      </c>
      <c r="C539" s="329" t="str">
        <f t="shared" si="49"/>
        <v>O1533</v>
      </c>
      <c r="D539" s="329" t="s">
        <v>1389</v>
      </c>
      <c r="E539" s="329" t="s">
        <v>7878</v>
      </c>
      <c r="F539" s="133" t="s">
        <v>24717</v>
      </c>
      <c r="G539" s="133" t="str">
        <f t="shared" si="50"/>
        <v>533</v>
      </c>
      <c r="H539" s="109">
        <v>533</v>
      </c>
      <c r="I539" s="133" t="str">
        <f t="shared" si="51"/>
        <v>O1</v>
      </c>
      <c r="J539" s="329">
        <v>1</v>
      </c>
      <c r="K539" s="393" t="s">
        <v>9023</v>
      </c>
      <c r="L539" s="393" t="s">
        <v>8859</v>
      </c>
      <c r="M539" s="393" t="s">
        <v>9022</v>
      </c>
      <c r="N539" s="393" t="s">
        <v>9021</v>
      </c>
      <c r="O539" s="393" t="s">
        <v>9019</v>
      </c>
      <c r="P539" s="393" t="s">
        <v>9020</v>
      </c>
      <c r="Q539" s="394"/>
      <c r="R539" s="134">
        <f t="shared" si="46"/>
        <v>4</v>
      </c>
      <c r="S539" s="394"/>
      <c r="T539" s="394"/>
      <c r="U539" s="331" t="s">
        <v>27703</v>
      </c>
    </row>
    <row r="540" spans="1:21" s="131" customFormat="1" ht="104.4">
      <c r="A540" s="60" t="str">
        <f t="shared" si="47"/>
        <v>e la opción D es la adecuada.</v>
      </c>
      <c r="B540" s="39" t="str">
        <f t="shared" si="48"/>
        <v>534CE</v>
      </c>
      <c r="C540" s="329" t="str">
        <f t="shared" si="49"/>
        <v>O1534</v>
      </c>
      <c r="D540" s="329" t="s">
        <v>1389</v>
      </c>
      <c r="E540" s="329" t="s">
        <v>7878</v>
      </c>
      <c r="F540" s="133" t="s">
        <v>24717</v>
      </c>
      <c r="G540" s="133" t="str">
        <f t="shared" si="50"/>
        <v>534</v>
      </c>
      <c r="H540" s="109">
        <v>534</v>
      </c>
      <c r="I540" s="133" t="str">
        <f t="shared" si="51"/>
        <v>O1</v>
      </c>
      <c r="J540" s="329">
        <v>1</v>
      </c>
      <c r="K540" s="393" t="s">
        <v>9482</v>
      </c>
      <c r="L540" s="393" t="s">
        <v>27704</v>
      </c>
      <c r="M540" s="393" t="s">
        <v>9481</v>
      </c>
      <c r="N540" s="393" t="s">
        <v>9480</v>
      </c>
      <c r="O540" s="393" t="s">
        <v>9479</v>
      </c>
      <c r="P540" s="393" t="s">
        <v>9478</v>
      </c>
      <c r="Q540" s="394"/>
      <c r="R540" s="134">
        <f t="shared" si="46"/>
        <v>4</v>
      </c>
      <c r="S540" s="394"/>
      <c r="T540" s="394"/>
      <c r="U540" s="331" t="s">
        <v>27705</v>
      </c>
    </row>
    <row r="541" spans="1:21" s="131" customFormat="1" ht="104.4">
      <c r="A541" s="60" t="str">
        <f t="shared" si="47"/>
        <v>eranía según la Constitución.</v>
      </c>
      <c r="B541" s="39" t="str">
        <f t="shared" si="48"/>
        <v>535CE</v>
      </c>
      <c r="C541" s="329" t="str">
        <f t="shared" si="49"/>
        <v>O1535</v>
      </c>
      <c r="D541" s="329" t="s">
        <v>1389</v>
      </c>
      <c r="E541" s="329" t="s">
        <v>7878</v>
      </c>
      <c r="F541" s="133" t="s">
        <v>24717</v>
      </c>
      <c r="G541" s="133" t="str">
        <f t="shared" si="50"/>
        <v>535</v>
      </c>
      <c r="H541" s="109">
        <v>535</v>
      </c>
      <c r="I541" s="133" t="str">
        <f t="shared" si="51"/>
        <v>O1</v>
      </c>
      <c r="J541" s="329">
        <v>1</v>
      </c>
      <c r="K541" s="393" t="s">
        <v>9068</v>
      </c>
      <c r="L541" s="393" t="s">
        <v>9061</v>
      </c>
      <c r="M541" s="393" t="s">
        <v>9067</v>
      </c>
      <c r="N541" s="393" t="s">
        <v>9064</v>
      </c>
      <c r="O541" s="393" t="s">
        <v>9066</v>
      </c>
      <c r="P541" s="393" t="s">
        <v>9065</v>
      </c>
      <c r="Q541" s="394"/>
      <c r="R541" s="134">
        <f t="shared" si="46"/>
        <v>4</v>
      </c>
      <c r="S541" s="394"/>
      <c r="T541" s="394"/>
      <c r="U541" s="331" t="s">
        <v>27706</v>
      </c>
    </row>
    <row r="542" spans="1:21" s="131" customFormat="1" ht="78">
      <c r="A542" s="60" t="str">
        <f t="shared" si="47"/>
        <v xml:space="preserve"> ellos según la Constitución.</v>
      </c>
      <c r="B542" s="39" t="str">
        <f t="shared" si="48"/>
        <v>536CE</v>
      </c>
      <c r="C542" s="329" t="str">
        <f t="shared" si="49"/>
        <v>O1536</v>
      </c>
      <c r="D542" s="329" t="s">
        <v>1389</v>
      </c>
      <c r="E542" s="329" t="s">
        <v>7878</v>
      </c>
      <c r="F542" s="133" t="s">
        <v>24717</v>
      </c>
      <c r="G542" s="133" t="str">
        <f t="shared" si="50"/>
        <v>536</v>
      </c>
      <c r="H542" s="109">
        <v>536</v>
      </c>
      <c r="I542" s="133" t="str">
        <f t="shared" si="51"/>
        <v>O1</v>
      </c>
      <c r="J542" s="329">
        <v>1</v>
      </c>
      <c r="K542" s="393" t="s">
        <v>9062</v>
      </c>
      <c r="L542" s="393" t="s">
        <v>9061</v>
      </c>
      <c r="M542" s="393" t="s">
        <v>9060</v>
      </c>
      <c r="N542" s="393" t="s">
        <v>9059</v>
      </c>
      <c r="O542" s="393" t="s">
        <v>8679</v>
      </c>
      <c r="P542" s="393" t="s">
        <v>9058</v>
      </c>
      <c r="Q542" s="394"/>
      <c r="R542" s="134">
        <f t="shared" si="46"/>
        <v>4</v>
      </c>
      <c r="S542" s="394"/>
      <c r="T542" s="394"/>
      <c r="U542" s="333" t="s">
        <v>27707</v>
      </c>
    </row>
    <row r="543" spans="1:21" s="131" customFormat="1" ht="62.4">
      <c r="A543" s="60" t="str">
        <f t="shared" si="47"/>
        <v>ablecidas en la Constitución.</v>
      </c>
      <c r="B543" s="39" t="str">
        <f t="shared" si="48"/>
        <v>537CE</v>
      </c>
      <c r="C543" s="329" t="str">
        <f t="shared" si="49"/>
        <v>O1537</v>
      </c>
      <c r="D543" s="329" t="s">
        <v>1389</v>
      </c>
      <c r="E543" s="329" t="s">
        <v>7878</v>
      </c>
      <c r="F543" s="133" t="s">
        <v>24717</v>
      </c>
      <c r="G543" s="133" t="str">
        <f t="shared" si="50"/>
        <v>537</v>
      </c>
      <c r="H543" s="109">
        <v>537</v>
      </c>
      <c r="I543" s="133" t="str">
        <f t="shared" si="51"/>
        <v>O1</v>
      </c>
      <c r="J543" s="329">
        <v>1</v>
      </c>
      <c r="K543" s="393" t="s">
        <v>9122</v>
      </c>
      <c r="L543" s="393" t="s">
        <v>8275</v>
      </c>
      <c r="M543" s="393" t="s">
        <v>9118</v>
      </c>
      <c r="N543" s="393" t="s">
        <v>9121</v>
      </c>
      <c r="O543" s="393" t="s">
        <v>9120</v>
      </c>
      <c r="P543" s="393" t="s">
        <v>9119</v>
      </c>
      <c r="Q543" s="394"/>
      <c r="R543" s="134">
        <f t="shared" si="46"/>
        <v>4</v>
      </c>
      <c r="S543" s="394"/>
      <c r="T543" s="394"/>
      <c r="U543" s="334" t="s">
        <v>27708</v>
      </c>
    </row>
    <row r="544" spans="1:21" s="131" customFormat="1" ht="78">
      <c r="A544" s="60" t="str">
        <f t="shared" si="47"/>
        <v>el fundamento constitucional.</v>
      </c>
      <c r="B544" s="39" t="str">
        <f t="shared" si="48"/>
        <v>538CE</v>
      </c>
      <c r="C544" s="329" t="str">
        <f t="shared" si="49"/>
        <v>O1538</v>
      </c>
      <c r="D544" s="329" t="s">
        <v>1389</v>
      </c>
      <c r="E544" s="329" t="s">
        <v>7878</v>
      </c>
      <c r="F544" s="133" t="s">
        <v>24717</v>
      </c>
      <c r="G544" s="133" t="str">
        <f t="shared" si="50"/>
        <v>538</v>
      </c>
      <c r="H544" s="109">
        <v>538</v>
      </c>
      <c r="I544" s="133" t="str">
        <f t="shared" si="51"/>
        <v>O1</v>
      </c>
      <c r="J544" s="329">
        <v>1</v>
      </c>
      <c r="K544" s="393" t="s">
        <v>9017</v>
      </c>
      <c r="L544" s="393" t="s">
        <v>8859</v>
      </c>
      <c r="M544" s="393" t="s">
        <v>9016</v>
      </c>
      <c r="N544" s="393" t="s">
        <v>9015</v>
      </c>
      <c r="O544" s="393" t="s">
        <v>9014</v>
      </c>
      <c r="P544" s="393" t="s">
        <v>8561</v>
      </c>
      <c r="Q544" s="394"/>
      <c r="R544" s="134">
        <f t="shared" si="46"/>
        <v>4</v>
      </c>
      <c r="S544" s="394"/>
      <c r="T544" s="394"/>
      <c r="U544" s="334" t="s">
        <v>27709</v>
      </c>
    </row>
    <row r="545" spans="1:21" s="131" customFormat="1" ht="78">
      <c r="A545" s="60" t="str">
        <f t="shared" si="47"/>
        <v>nstitución, sin incluir ambas</v>
      </c>
      <c r="B545" s="39" t="str">
        <f t="shared" si="48"/>
        <v>539CE</v>
      </c>
      <c r="C545" s="329" t="str">
        <f t="shared" si="49"/>
        <v>O1539</v>
      </c>
      <c r="D545" s="329" t="s">
        <v>1389</v>
      </c>
      <c r="E545" s="329" t="s">
        <v>7878</v>
      </c>
      <c r="F545" s="133" t="s">
        <v>24717</v>
      </c>
      <c r="G545" s="133" t="str">
        <f t="shared" si="50"/>
        <v>539</v>
      </c>
      <c r="H545" s="109">
        <v>539</v>
      </c>
      <c r="I545" s="133" t="str">
        <f t="shared" si="51"/>
        <v>O1</v>
      </c>
      <c r="J545" s="329">
        <v>1</v>
      </c>
      <c r="K545" s="393" t="s">
        <v>8954</v>
      </c>
      <c r="L545" s="393" t="s">
        <v>27704</v>
      </c>
      <c r="M545" s="393" t="s">
        <v>8953</v>
      </c>
      <c r="N545" s="393" t="s">
        <v>8952</v>
      </c>
      <c r="O545" s="393" t="s">
        <v>8951</v>
      </c>
      <c r="P545" s="393" t="s">
        <v>8950</v>
      </c>
      <c r="Q545" s="394"/>
      <c r="R545" s="134">
        <f t="shared" si="46"/>
        <v>4</v>
      </c>
      <c r="S545" s="394"/>
      <c r="T545" s="394"/>
      <c r="U545" s="333" t="s">
        <v>27710</v>
      </c>
    </row>
    <row r="546" spans="1:21" s="131" customFormat="1" ht="62.4">
      <c r="A546" s="60" t="str">
        <f t="shared" si="47"/>
        <v>se emplea en la Constitución.</v>
      </c>
      <c r="B546" s="39" t="str">
        <f t="shared" si="48"/>
        <v>540CE</v>
      </c>
      <c r="C546" s="329" t="str">
        <f t="shared" si="49"/>
        <v>O1540</v>
      </c>
      <c r="D546" s="329" t="s">
        <v>1389</v>
      </c>
      <c r="E546" s="329" t="s">
        <v>7878</v>
      </c>
      <c r="F546" s="133" t="s">
        <v>24717</v>
      </c>
      <c r="G546" s="133" t="str">
        <f t="shared" si="50"/>
        <v>540</v>
      </c>
      <c r="H546" s="109">
        <v>540</v>
      </c>
      <c r="I546" s="133" t="str">
        <f t="shared" si="51"/>
        <v>O1</v>
      </c>
      <c r="J546" s="329">
        <v>1</v>
      </c>
      <c r="K546" s="393" t="s">
        <v>9056</v>
      </c>
      <c r="L546" s="393" t="s">
        <v>9061</v>
      </c>
      <c r="M546" s="393" t="s">
        <v>9055</v>
      </c>
      <c r="N546" s="393" t="s">
        <v>9052</v>
      </c>
      <c r="O546" s="393" t="s">
        <v>9054</v>
      </c>
      <c r="P546" s="393" t="s">
        <v>9053</v>
      </c>
      <c r="Q546" s="394"/>
      <c r="R546" s="134">
        <f t="shared" si="46"/>
        <v>4</v>
      </c>
      <c r="S546" s="394"/>
      <c r="T546" s="394"/>
      <c r="U546" s="333" t="s">
        <v>27711</v>
      </c>
    </row>
    <row r="547" spans="1:21" s="131" customFormat="1" ht="78">
      <c r="A547" s="60" t="str">
        <f t="shared" si="47"/>
        <v>nto el deber como el derecho.</v>
      </c>
      <c r="B547" s="39" t="str">
        <f t="shared" si="48"/>
        <v>541CE</v>
      </c>
      <c r="C547" s="329" t="str">
        <f t="shared" si="49"/>
        <v>O1541</v>
      </c>
      <c r="D547" s="329" t="s">
        <v>1389</v>
      </c>
      <c r="E547" s="329" t="s">
        <v>7878</v>
      </c>
      <c r="F547" s="133" t="s">
        <v>24717</v>
      </c>
      <c r="G547" s="133" t="str">
        <f t="shared" si="50"/>
        <v>541</v>
      </c>
      <c r="H547" s="109">
        <v>541</v>
      </c>
      <c r="I547" s="133" t="str">
        <f t="shared" si="51"/>
        <v>O1</v>
      </c>
      <c r="J547" s="329">
        <v>1</v>
      </c>
      <c r="K547" s="393" t="s">
        <v>8948</v>
      </c>
      <c r="L547" s="393" t="s">
        <v>27704</v>
      </c>
      <c r="M547" s="393" t="s">
        <v>7956</v>
      </c>
      <c r="N547" s="393" t="s">
        <v>7953</v>
      </c>
      <c r="O547" s="393" t="s">
        <v>8947</v>
      </c>
      <c r="P547" s="393" t="s">
        <v>8946</v>
      </c>
      <c r="Q547" s="394"/>
      <c r="R547" s="134">
        <f t="shared" si="46"/>
        <v>4</v>
      </c>
      <c r="S547" s="394"/>
      <c r="T547" s="394"/>
      <c r="U547" s="334" t="s">
        <v>27712</v>
      </c>
    </row>
    <row r="548" spans="1:21" s="131" customFormat="1" ht="78">
      <c r="A548" s="60" t="str">
        <f t="shared" si="47"/>
        <v>lenguas según la Constitución</v>
      </c>
      <c r="B548" s="39" t="str">
        <f t="shared" si="48"/>
        <v>542CE</v>
      </c>
      <c r="C548" s="329" t="str">
        <f t="shared" si="49"/>
        <v>O1542</v>
      </c>
      <c r="D548" s="329" t="s">
        <v>1389</v>
      </c>
      <c r="E548" s="329" t="s">
        <v>7878</v>
      </c>
      <c r="F548" s="133" t="s">
        <v>24717</v>
      </c>
      <c r="G548" s="133" t="str">
        <f t="shared" si="50"/>
        <v>542</v>
      </c>
      <c r="H548" s="109">
        <v>542</v>
      </c>
      <c r="I548" s="133" t="str">
        <f t="shared" si="51"/>
        <v>O1</v>
      </c>
      <c r="J548" s="329">
        <v>1</v>
      </c>
      <c r="K548" s="393" t="s">
        <v>9012</v>
      </c>
      <c r="L548" s="393" t="s">
        <v>8859</v>
      </c>
      <c r="M548" s="393" t="s">
        <v>9011</v>
      </c>
      <c r="N548" s="393" t="s">
        <v>9010</v>
      </c>
      <c r="O548" s="393" t="s">
        <v>9008</v>
      </c>
      <c r="P548" s="393" t="s">
        <v>9009</v>
      </c>
      <c r="Q548" s="394"/>
      <c r="R548" s="134">
        <f t="shared" si="46"/>
        <v>4</v>
      </c>
      <c r="S548" s="394"/>
      <c r="T548" s="394"/>
      <c r="U548" s="333" t="s">
        <v>27713</v>
      </c>
    </row>
    <row r="549" spans="1:21" s="131" customFormat="1" ht="78">
      <c r="A549" s="60" t="str">
        <f t="shared" si="47"/>
        <v>a precisa de la Constitución.</v>
      </c>
      <c r="B549" s="39" t="str">
        <f t="shared" si="48"/>
        <v>543CE</v>
      </c>
      <c r="C549" s="329" t="str">
        <f t="shared" si="49"/>
        <v>O1543</v>
      </c>
      <c r="D549" s="329" t="s">
        <v>1389</v>
      </c>
      <c r="E549" s="329" t="s">
        <v>7878</v>
      </c>
      <c r="F549" s="133" t="s">
        <v>24717</v>
      </c>
      <c r="G549" s="133" t="str">
        <f t="shared" si="50"/>
        <v>543</v>
      </c>
      <c r="H549" s="109">
        <v>543</v>
      </c>
      <c r="I549" s="133" t="str">
        <f t="shared" si="51"/>
        <v>O1</v>
      </c>
      <c r="J549" s="329">
        <v>1</v>
      </c>
      <c r="K549" s="393" t="s">
        <v>9116</v>
      </c>
      <c r="L549" s="393" t="s">
        <v>8275</v>
      </c>
      <c r="M549" s="393" t="s">
        <v>9112</v>
      </c>
      <c r="N549" s="393" t="s">
        <v>9115</v>
      </c>
      <c r="O549" s="393" t="s">
        <v>9114</v>
      </c>
      <c r="P549" s="393" t="s">
        <v>9113</v>
      </c>
      <c r="Q549" s="394"/>
      <c r="R549" s="134">
        <f t="shared" si="46"/>
        <v>4</v>
      </c>
      <c r="S549" s="394"/>
      <c r="T549" s="394"/>
      <c r="U549" s="334" t="s">
        <v>27714</v>
      </c>
    </row>
    <row r="550" spans="1:21" s="131" customFormat="1" ht="62.4">
      <c r="A550" s="60" t="str">
        <f t="shared" si="47"/>
        <v>andera según la Constitución.</v>
      </c>
      <c r="B550" s="39" t="str">
        <f t="shared" si="48"/>
        <v>544CE</v>
      </c>
      <c r="C550" s="329" t="str">
        <f t="shared" si="49"/>
        <v>O1544</v>
      </c>
      <c r="D550" s="329" t="s">
        <v>1389</v>
      </c>
      <c r="E550" s="329" t="s">
        <v>7878</v>
      </c>
      <c r="F550" s="133" t="s">
        <v>24717</v>
      </c>
      <c r="G550" s="133" t="str">
        <f t="shared" si="50"/>
        <v>544</v>
      </c>
      <c r="H550" s="109">
        <v>544</v>
      </c>
      <c r="I550" s="133" t="str">
        <f t="shared" si="51"/>
        <v>O1</v>
      </c>
      <c r="J550" s="329">
        <v>1</v>
      </c>
      <c r="K550" s="393" t="s">
        <v>9476</v>
      </c>
      <c r="L550" s="393" t="s">
        <v>27704</v>
      </c>
      <c r="M550" s="393" t="s">
        <v>9475</v>
      </c>
      <c r="N550" s="393" t="s">
        <v>9474</v>
      </c>
      <c r="O550" s="393" t="s">
        <v>9473</v>
      </c>
      <c r="P550" s="393" t="s">
        <v>9472</v>
      </c>
      <c r="Q550" s="394"/>
      <c r="R550" s="134">
        <f t="shared" si="46"/>
        <v>4</v>
      </c>
      <c r="S550" s="394"/>
      <c r="T550" s="394"/>
      <c r="U550" s="333" t="s">
        <v>27715</v>
      </c>
    </row>
    <row r="551" spans="1:21" s="131" customFormat="1" ht="62.4">
      <c r="A551" s="60" t="str">
        <f t="shared" si="47"/>
        <v>esente en la bandera oficial.</v>
      </c>
      <c r="B551" s="39" t="str">
        <f t="shared" si="48"/>
        <v>545CE</v>
      </c>
      <c r="C551" s="329" t="str">
        <f t="shared" si="49"/>
        <v>O1545</v>
      </c>
      <c r="D551" s="329" t="s">
        <v>1389</v>
      </c>
      <c r="E551" s="329" t="s">
        <v>7878</v>
      </c>
      <c r="F551" s="133" t="s">
        <v>24717</v>
      </c>
      <c r="G551" s="133" t="str">
        <f t="shared" si="50"/>
        <v>545</v>
      </c>
      <c r="H551" s="109">
        <v>545</v>
      </c>
      <c r="I551" s="133" t="str">
        <f t="shared" si="51"/>
        <v>O1</v>
      </c>
      <c r="J551" s="329">
        <v>1</v>
      </c>
      <c r="K551" s="393" t="s">
        <v>9110</v>
      </c>
      <c r="L551" s="393" t="s">
        <v>8275</v>
      </c>
      <c r="M551" s="393" t="s">
        <v>9106</v>
      </c>
      <c r="N551" s="393" t="s">
        <v>9109</v>
      </c>
      <c r="O551" s="393" t="s">
        <v>9108</v>
      </c>
      <c r="P551" s="393" t="s">
        <v>9107</v>
      </c>
      <c r="Q551" s="394"/>
      <c r="R551" s="134">
        <f t="shared" si="46"/>
        <v>4</v>
      </c>
      <c r="S551" s="394"/>
      <c r="T551" s="394"/>
      <c r="U551" s="333" t="s">
        <v>27716</v>
      </c>
    </row>
    <row r="552" spans="1:21" s="131" customFormat="1" ht="62.4">
      <c r="A552" s="60" t="str">
        <f t="shared" si="47"/>
        <v>a disposición constitucional.</v>
      </c>
      <c r="B552" s="39" t="str">
        <f t="shared" si="48"/>
        <v>546CE</v>
      </c>
      <c r="C552" s="329" t="str">
        <f t="shared" si="49"/>
        <v>O1546</v>
      </c>
      <c r="D552" s="329" t="s">
        <v>1389</v>
      </c>
      <c r="E552" s="329" t="s">
        <v>7878</v>
      </c>
      <c r="F552" s="133" t="s">
        <v>24717</v>
      </c>
      <c r="G552" s="133" t="str">
        <f t="shared" si="50"/>
        <v>546</v>
      </c>
      <c r="H552" s="109">
        <v>546</v>
      </c>
      <c r="I552" s="133" t="str">
        <f t="shared" si="51"/>
        <v>O1</v>
      </c>
      <c r="J552" s="329">
        <v>1</v>
      </c>
      <c r="K552" s="393" t="s">
        <v>9434</v>
      </c>
      <c r="L552" s="393" t="s">
        <v>8859</v>
      </c>
      <c r="M552" s="393" t="s">
        <v>9433</v>
      </c>
      <c r="N552" s="393" t="s">
        <v>9432</v>
      </c>
      <c r="O552" s="393" t="s">
        <v>9430</v>
      </c>
      <c r="P552" s="393" t="s">
        <v>9431</v>
      </c>
      <c r="Q552" s="394"/>
      <c r="R552" s="134">
        <f t="shared" si="46"/>
        <v>4</v>
      </c>
      <c r="S552" s="394"/>
      <c r="T552" s="394"/>
      <c r="U552" s="333" t="s">
        <v>27717</v>
      </c>
    </row>
    <row r="553" spans="1:21" s="131" customFormat="1" ht="78">
      <c r="A553" s="60" t="str">
        <f t="shared" si="47"/>
        <v>ncionados en la Constitución.</v>
      </c>
      <c r="B553" s="39" t="str">
        <f t="shared" si="48"/>
        <v>547CE</v>
      </c>
      <c r="C553" s="329" t="str">
        <f t="shared" si="49"/>
        <v>O1547</v>
      </c>
      <c r="D553" s="329" t="s">
        <v>1389</v>
      </c>
      <c r="E553" s="329" t="s">
        <v>7878</v>
      </c>
      <c r="F553" s="133" t="s">
        <v>24717</v>
      </c>
      <c r="G553" s="133" t="str">
        <f t="shared" si="50"/>
        <v>547</v>
      </c>
      <c r="H553" s="109">
        <v>547</v>
      </c>
      <c r="I553" s="133" t="str">
        <f t="shared" si="51"/>
        <v>O1</v>
      </c>
      <c r="J553" s="329">
        <v>1</v>
      </c>
      <c r="K553" s="393" t="s">
        <v>9006</v>
      </c>
      <c r="L553" s="393" t="s">
        <v>8859</v>
      </c>
      <c r="M553" s="393" t="s">
        <v>9005</v>
      </c>
      <c r="N553" s="393" t="s">
        <v>9004</v>
      </c>
      <c r="O553" s="393" t="s">
        <v>9002</v>
      </c>
      <c r="P553" s="393" t="s">
        <v>9003</v>
      </c>
      <c r="Q553" s="394"/>
      <c r="R553" s="134">
        <f t="shared" si="46"/>
        <v>4</v>
      </c>
      <c r="S553" s="394"/>
      <c r="T553" s="394"/>
      <c r="U553" s="334" t="s">
        <v>27718</v>
      </c>
    </row>
    <row r="554" spans="1:21" s="131" customFormat="1" ht="78">
      <c r="A554" s="60" t="str">
        <f t="shared" si="47"/>
        <v>ímbolos según la Constitución</v>
      </c>
      <c r="B554" s="39" t="str">
        <f t="shared" si="48"/>
        <v>548CE</v>
      </c>
      <c r="C554" s="329" t="str">
        <f t="shared" si="49"/>
        <v>O1548</v>
      </c>
      <c r="D554" s="329" t="s">
        <v>1389</v>
      </c>
      <c r="E554" s="329" t="s">
        <v>7878</v>
      </c>
      <c r="F554" s="133" t="s">
        <v>24717</v>
      </c>
      <c r="G554" s="133" t="str">
        <f t="shared" si="50"/>
        <v>548</v>
      </c>
      <c r="H554" s="109">
        <v>548</v>
      </c>
      <c r="I554" s="133" t="str">
        <f t="shared" si="51"/>
        <v>O1</v>
      </c>
      <c r="J554" s="329">
        <v>1</v>
      </c>
      <c r="K554" s="393" t="s">
        <v>9428</v>
      </c>
      <c r="L554" s="393" t="s">
        <v>8859</v>
      </c>
      <c r="M554" s="393" t="s">
        <v>9427</v>
      </c>
      <c r="N554" s="393" t="s">
        <v>9426</v>
      </c>
      <c r="O554" s="393" t="s">
        <v>9424</v>
      </c>
      <c r="P554" s="393" t="s">
        <v>9425</v>
      </c>
      <c r="Q554" s="394"/>
      <c r="R554" s="134">
        <f t="shared" si="46"/>
        <v>4</v>
      </c>
      <c r="S554" s="394"/>
      <c r="T554" s="394"/>
      <c r="U554" s="333" t="s">
        <v>27719</v>
      </c>
    </row>
    <row r="555" spans="1:21" ht="62.4">
      <c r="A555" s="60" t="str">
        <f t="shared" si="47"/>
        <v>ablecida por la Constitución.</v>
      </c>
      <c r="B555" s="39" t="str">
        <f t="shared" si="48"/>
        <v>549CE</v>
      </c>
      <c r="C555" s="329" t="str">
        <f t="shared" si="49"/>
        <v>O1549</v>
      </c>
      <c r="D555" s="329" t="s">
        <v>1389</v>
      </c>
      <c r="E555" s="329" t="s">
        <v>7878</v>
      </c>
      <c r="F555" s="133" t="s">
        <v>24717</v>
      </c>
      <c r="G555" s="133" t="str">
        <f t="shared" si="50"/>
        <v>549</v>
      </c>
      <c r="H555" s="109">
        <v>549</v>
      </c>
      <c r="I555" s="133" t="str">
        <f t="shared" si="51"/>
        <v>O1</v>
      </c>
      <c r="J555" s="329">
        <v>1</v>
      </c>
      <c r="K555" s="393" t="s">
        <v>9440</v>
      </c>
      <c r="L555" s="393" t="s">
        <v>9061</v>
      </c>
      <c r="M555" s="393" t="s">
        <v>9439</v>
      </c>
      <c r="N555" s="393" t="s">
        <v>9436</v>
      </c>
      <c r="O555" s="393" t="s">
        <v>9438</v>
      </c>
      <c r="P555" s="393" t="s">
        <v>9437</v>
      </c>
      <c r="Q555" s="394"/>
      <c r="R555" s="134">
        <f t="shared" si="46"/>
        <v>4</v>
      </c>
      <c r="S555" s="394"/>
      <c r="T555" s="394"/>
      <c r="U555" s="334" t="s">
        <v>27720</v>
      </c>
    </row>
    <row r="556" spans="1:21" ht="78">
      <c r="A556" s="60" t="str">
        <f t="shared" si="47"/>
        <v>uye a los partidos políticos.</v>
      </c>
      <c r="B556" s="39" t="str">
        <f t="shared" si="48"/>
        <v>550CE</v>
      </c>
      <c r="C556" s="329" t="str">
        <f t="shared" si="49"/>
        <v>O1550</v>
      </c>
      <c r="D556" s="329" t="s">
        <v>1389</v>
      </c>
      <c r="E556" s="329" t="s">
        <v>7878</v>
      </c>
      <c r="F556" s="133" t="s">
        <v>24717</v>
      </c>
      <c r="G556" s="133" t="str">
        <f t="shared" si="50"/>
        <v>550</v>
      </c>
      <c r="H556" s="109">
        <v>550</v>
      </c>
      <c r="I556" s="133" t="str">
        <f t="shared" si="51"/>
        <v>O1</v>
      </c>
      <c r="J556" s="329">
        <v>1</v>
      </c>
      <c r="K556" s="393" t="s">
        <v>9493</v>
      </c>
      <c r="L556" s="393" t="s">
        <v>8859</v>
      </c>
      <c r="M556" s="393" t="s">
        <v>9492</v>
      </c>
      <c r="N556" s="393" t="s">
        <v>9491</v>
      </c>
      <c r="O556" s="393" t="s">
        <v>9479</v>
      </c>
      <c r="P556" s="393" t="s">
        <v>9490</v>
      </c>
      <c r="Q556" s="394"/>
      <c r="R556" s="134">
        <f t="shared" ref="R556:R619" si="52">IF(L556="A",1,IF(L556="B",2,IF(L556="C",3,4)))</f>
        <v>4</v>
      </c>
      <c r="S556" s="394"/>
      <c r="T556" s="394"/>
      <c r="U556" s="334" t="s">
        <v>27721</v>
      </c>
    </row>
    <row r="557" spans="1:21" ht="78">
      <c r="A557" s="60" t="str">
        <f t="shared" si="47"/>
        <v>íticos según la Constitución.</v>
      </c>
      <c r="B557" s="39" t="str">
        <f t="shared" si="48"/>
        <v>551CE</v>
      </c>
      <c r="C557" s="329" t="str">
        <f t="shared" si="49"/>
        <v>O1551</v>
      </c>
      <c r="D557" s="329" t="s">
        <v>1389</v>
      </c>
      <c r="E557" s="329" t="s">
        <v>7878</v>
      </c>
      <c r="F557" s="133" t="s">
        <v>24717</v>
      </c>
      <c r="G557" s="133" t="str">
        <f t="shared" si="50"/>
        <v>551</v>
      </c>
      <c r="H557" s="109">
        <v>551</v>
      </c>
      <c r="I557" s="133" t="str">
        <f t="shared" si="51"/>
        <v>O1</v>
      </c>
      <c r="J557" s="329">
        <v>1</v>
      </c>
      <c r="K557" s="393" t="s">
        <v>8944</v>
      </c>
      <c r="L557" s="393" t="s">
        <v>27704</v>
      </c>
      <c r="M557" s="393" t="s">
        <v>8943</v>
      </c>
      <c r="N557" s="393" t="s">
        <v>8942</v>
      </c>
      <c r="O557" s="393" t="s">
        <v>8941</v>
      </c>
      <c r="P557" s="393" t="s">
        <v>8940</v>
      </c>
      <c r="Q557" s="394"/>
      <c r="R557" s="134">
        <f t="shared" si="52"/>
        <v>4</v>
      </c>
      <c r="S557" s="394"/>
      <c r="T557" s="394"/>
      <c r="U557" s="334" t="s">
        <v>27722</v>
      </c>
    </row>
    <row r="558" spans="1:21" ht="78">
      <c r="A558" s="60" t="str">
        <f t="shared" si="47"/>
        <v>e este principio de libertad.</v>
      </c>
      <c r="B558" s="39" t="str">
        <f t="shared" si="48"/>
        <v>552CE</v>
      </c>
      <c r="C558" s="329" t="str">
        <f t="shared" si="49"/>
        <v>O1552</v>
      </c>
      <c r="D558" s="329" t="s">
        <v>1389</v>
      </c>
      <c r="E558" s="329" t="s">
        <v>7878</v>
      </c>
      <c r="F558" s="133" t="s">
        <v>24717</v>
      </c>
      <c r="G558" s="133" t="str">
        <f t="shared" si="50"/>
        <v>552</v>
      </c>
      <c r="H558" s="109">
        <v>552</v>
      </c>
      <c r="I558" s="133" t="str">
        <f t="shared" si="51"/>
        <v>O1</v>
      </c>
      <c r="J558" s="329">
        <v>1</v>
      </c>
      <c r="K558" s="393" t="s">
        <v>9631</v>
      </c>
      <c r="L558" s="393" t="s">
        <v>9061</v>
      </c>
      <c r="M558" s="393" t="s">
        <v>9630</v>
      </c>
      <c r="N558" s="393" t="s">
        <v>8138</v>
      </c>
      <c r="O558" s="393" t="s">
        <v>9629</v>
      </c>
      <c r="P558" s="393" t="s">
        <v>9628</v>
      </c>
      <c r="Q558" s="394"/>
      <c r="R558" s="134">
        <f t="shared" si="52"/>
        <v>4</v>
      </c>
      <c r="S558" s="394"/>
      <c r="T558" s="394"/>
      <c r="U558" s="333" t="s">
        <v>27723</v>
      </c>
    </row>
    <row r="559" spans="1:21" ht="62.4">
      <c r="A559" s="60" t="str">
        <f t="shared" si="47"/>
        <v>limitan a un solo componente.</v>
      </c>
      <c r="B559" s="39" t="str">
        <f t="shared" si="48"/>
        <v>553CE</v>
      </c>
      <c r="C559" s="329" t="str">
        <f t="shared" si="49"/>
        <v>O1553</v>
      </c>
      <c r="D559" s="329" t="s">
        <v>1389</v>
      </c>
      <c r="E559" s="329" t="s">
        <v>7878</v>
      </c>
      <c r="F559" s="133" t="s">
        <v>24717</v>
      </c>
      <c r="G559" s="133" t="str">
        <f t="shared" si="50"/>
        <v>553</v>
      </c>
      <c r="H559" s="109">
        <v>553</v>
      </c>
      <c r="I559" s="133" t="str">
        <f t="shared" si="51"/>
        <v>O1</v>
      </c>
      <c r="J559" s="329">
        <v>1</v>
      </c>
      <c r="K559" s="393" t="s">
        <v>9000</v>
      </c>
      <c r="L559" s="393" t="s">
        <v>8859</v>
      </c>
      <c r="M559" s="393" t="s">
        <v>8994</v>
      </c>
      <c r="N559" s="393" t="s">
        <v>8993</v>
      </c>
      <c r="O559" s="393" t="s">
        <v>8999</v>
      </c>
      <c r="P559" s="393" t="s">
        <v>8992</v>
      </c>
      <c r="Q559" s="394"/>
      <c r="R559" s="134">
        <f t="shared" si="52"/>
        <v>4</v>
      </c>
      <c r="S559" s="394"/>
      <c r="T559" s="394"/>
      <c r="U559" s="334" t="s">
        <v>27724</v>
      </c>
    </row>
    <row r="560" spans="1:21" ht="62.4">
      <c r="A560" s="60" t="str">
        <f t="shared" si="47"/>
        <v>ecífica según la Constitución</v>
      </c>
      <c r="B560" s="39" t="str">
        <f t="shared" si="48"/>
        <v>554CE</v>
      </c>
      <c r="C560" s="335" t="str">
        <f t="shared" si="49"/>
        <v>O1554</v>
      </c>
      <c r="D560" s="335" t="s">
        <v>1389</v>
      </c>
      <c r="E560" s="335" t="s">
        <v>7878</v>
      </c>
      <c r="F560" s="216" t="s">
        <v>24717</v>
      </c>
      <c r="G560" s="216" t="str">
        <f t="shared" si="50"/>
        <v>554</v>
      </c>
      <c r="H560" s="174">
        <v>554</v>
      </c>
      <c r="I560" s="216" t="str">
        <f t="shared" si="51"/>
        <v>O1</v>
      </c>
      <c r="J560" s="335">
        <v>1</v>
      </c>
      <c r="K560" s="395" t="s">
        <v>8997</v>
      </c>
      <c r="L560" s="395" t="s">
        <v>8859</v>
      </c>
      <c r="M560" s="395" t="s">
        <v>8412</v>
      </c>
      <c r="N560" s="395" t="s">
        <v>8937</v>
      </c>
      <c r="O560" s="395" t="s">
        <v>8936</v>
      </c>
      <c r="P560" s="395" t="s">
        <v>8935</v>
      </c>
      <c r="Q560" s="396"/>
      <c r="R560" s="175">
        <f t="shared" si="52"/>
        <v>4</v>
      </c>
      <c r="S560" s="396"/>
      <c r="T560" s="396"/>
      <c r="U560" s="337" t="s">
        <v>27725</v>
      </c>
    </row>
    <row r="561" spans="1:21" ht="78">
      <c r="A561" s="60" t="str">
        <f t="shared" si="47"/>
        <v>tienen este papel específico.</v>
      </c>
      <c r="B561" s="39" t="str">
        <f t="shared" si="48"/>
        <v>555CE</v>
      </c>
      <c r="C561" s="335" t="str">
        <f t="shared" si="49"/>
        <v>O1555</v>
      </c>
      <c r="D561" s="335" t="s">
        <v>1389</v>
      </c>
      <c r="E561" s="335" t="s">
        <v>7878</v>
      </c>
      <c r="F561" s="216" t="s">
        <v>24717</v>
      </c>
      <c r="G561" s="216" t="str">
        <f t="shared" si="50"/>
        <v>555</v>
      </c>
      <c r="H561" s="174">
        <v>555</v>
      </c>
      <c r="I561" s="216" t="str">
        <f t="shared" si="51"/>
        <v>O1</v>
      </c>
      <c r="J561" s="335">
        <v>1</v>
      </c>
      <c r="K561" s="395" t="s">
        <v>8938</v>
      </c>
      <c r="L561" s="395" t="s">
        <v>27704</v>
      </c>
      <c r="M561" s="395" t="s">
        <v>8412</v>
      </c>
      <c r="N561" s="395" t="s">
        <v>8937</v>
      </c>
      <c r="O561" s="395" t="s">
        <v>8936</v>
      </c>
      <c r="P561" s="395" t="s">
        <v>8935</v>
      </c>
      <c r="Q561" s="396"/>
      <c r="R561" s="175">
        <f t="shared" si="52"/>
        <v>4</v>
      </c>
      <c r="S561" s="396"/>
      <c r="T561" s="396"/>
      <c r="U561" s="337" t="s">
        <v>27726</v>
      </c>
    </row>
    <row r="562" spans="1:21" ht="78">
      <c r="A562" s="60" t="str">
        <f t="shared" si="47"/>
        <v>ctos o se limitan a uno solo.</v>
      </c>
      <c r="B562" s="39" t="str">
        <f t="shared" si="48"/>
        <v>556CE</v>
      </c>
      <c r="C562" s="335" t="str">
        <f t="shared" si="49"/>
        <v>O1556</v>
      </c>
      <c r="D562" s="335" t="s">
        <v>1389</v>
      </c>
      <c r="E562" s="335" t="s">
        <v>7878</v>
      </c>
      <c r="F562" s="216" t="s">
        <v>24717</v>
      </c>
      <c r="G562" s="216" t="str">
        <f t="shared" si="50"/>
        <v>556</v>
      </c>
      <c r="H562" s="174">
        <v>556</v>
      </c>
      <c r="I562" s="216" t="str">
        <f t="shared" si="51"/>
        <v>O1</v>
      </c>
      <c r="J562" s="335">
        <v>1</v>
      </c>
      <c r="K562" s="395" t="s">
        <v>8995</v>
      </c>
      <c r="L562" s="395" t="s">
        <v>8859</v>
      </c>
      <c r="M562" s="395" t="s">
        <v>8994</v>
      </c>
      <c r="N562" s="395" t="s">
        <v>8993</v>
      </c>
      <c r="O562" s="395" t="s">
        <v>8991</v>
      </c>
      <c r="P562" s="395" t="s">
        <v>8992</v>
      </c>
      <c r="Q562" s="396"/>
      <c r="R562" s="175">
        <f t="shared" si="52"/>
        <v>4</v>
      </c>
      <c r="S562" s="396"/>
      <c r="T562" s="396"/>
      <c r="U562" s="338" t="s">
        <v>27727</v>
      </c>
    </row>
    <row r="563" spans="1:21" ht="93.6">
      <c r="A563" s="60" t="str">
        <f t="shared" si="47"/>
        <v>icial de las Fuerzas Armadas.</v>
      </c>
      <c r="B563" s="39" t="str">
        <f t="shared" si="48"/>
        <v>557CE</v>
      </c>
      <c r="C563" s="335" t="str">
        <f t="shared" si="49"/>
        <v>O1557</v>
      </c>
      <c r="D563" s="335" t="s">
        <v>1389</v>
      </c>
      <c r="E563" s="335" t="s">
        <v>7878</v>
      </c>
      <c r="F563" s="216" t="s">
        <v>24717</v>
      </c>
      <c r="G563" s="216" t="str">
        <f t="shared" si="50"/>
        <v>557</v>
      </c>
      <c r="H563" s="174">
        <v>557</v>
      </c>
      <c r="I563" s="216" t="str">
        <f t="shared" si="51"/>
        <v>O1</v>
      </c>
      <c r="J563" s="335">
        <v>1</v>
      </c>
      <c r="K563" s="395" t="s">
        <v>8933</v>
      </c>
      <c r="L563" s="395" t="s">
        <v>27704</v>
      </c>
      <c r="M563" s="395" t="s">
        <v>8932</v>
      </c>
      <c r="N563" s="395" t="s">
        <v>8931</v>
      </c>
      <c r="O563" s="395" t="s">
        <v>8930</v>
      </c>
      <c r="P563" s="395" t="s">
        <v>8929</v>
      </c>
      <c r="Q563" s="396"/>
      <c r="R563" s="175">
        <f t="shared" si="52"/>
        <v>4</v>
      </c>
      <c r="S563" s="396"/>
      <c r="T563" s="396"/>
      <c r="U563" s="338" t="s">
        <v>27728</v>
      </c>
    </row>
    <row r="564" spans="1:21" ht="93.6">
      <c r="A564" s="60" t="str">
        <f t="shared" si="47"/>
        <v>rmadas según la Constitución.</v>
      </c>
      <c r="B564" s="39" t="str">
        <f t="shared" si="48"/>
        <v>558CE</v>
      </c>
      <c r="C564" s="335" t="str">
        <f t="shared" si="49"/>
        <v>O1558</v>
      </c>
      <c r="D564" s="335" t="s">
        <v>1389</v>
      </c>
      <c r="E564" s="335" t="s">
        <v>7878</v>
      </c>
      <c r="F564" s="216" t="s">
        <v>24717</v>
      </c>
      <c r="G564" s="216" t="str">
        <f t="shared" si="50"/>
        <v>558</v>
      </c>
      <c r="H564" s="174">
        <v>558</v>
      </c>
      <c r="I564" s="216" t="str">
        <f t="shared" si="51"/>
        <v>O1</v>
      </c>
      <c r="J564" s="335">
        <v>1</v>
      </c>
      <c r="K564" s="395" t="s">
        <v>8989</v>
      </c>
      <c r="L564" s="395" t="s">
        <v>8859</v>
      </c>
      <c r="M564" s="395" t="s">
        <v>8988</v>
      </c>
      <c r="N564" s="395" t="s">
        <v>8987</v>
      </c>
      <c r="O564" s="395" t="s">
        <v>8985</v>
      </c>
      <c r="P564" s="395" t="s">
        <v>8986</v>
      </c>
      <c r="Q564" s="396"/>
      <c r="R564" s="175">
        <f t="shared" si="52"/>
        <v>4</v>
      </c>
      <c r="S564" s="396"/>
      <c r="T564" s="396"/>
      <c r="U564" s="338" t="s">
        <v>27729</v>
      </c>
    </row>
    <row r="565" spans="1:21" ht="78">
      <c r="A565" s="60" t="str">
        <f t="shared" si="47"/>
        <v>ón para regular esta materia.</v>
      </c>
      <c r="B565" s="39" t="str">
        <f t="shared" si="48"/>
        <v>559CE</v>
      </c>
      <c r="C565" s="335" t="str">
        <f t="shared" si="49"/>
        <v>O1559</v>
      </c>
      <c r="D565" s="335" t="s">
        <v>1389</v>
      </c>
      <c r="E565" s="335" t="s">
        <v>7878</v>
      </c>
      <c r="F565" s="216" t="s">
        <v>24717</v>
      </c>
      <c r="G565" s="216" t="str">
        <f t="shared" si="50"/>
        <v>559</v>
      </c>
      <c r="H565" s="174">
        <v>559</v>
      </c>
      <c r="I565" s="216" t="str">
        <f t="shared" si="51"/>
        <v>O1</v>
      </c>
      <c r="J565" s="335">
        <v>1</v>
      </c>
      <c r="K565" s="395" t="s">
        <v>9050</v>
      </c>
      <c r="L565" s="395" t="s">
        <v>9061</v>
      </c>
      <c r="M565" s="395" t="s">
        <v>9049</v>
      </c>
      <c r="N565" s="395" t="s">
        <v>8787</v>
      </c>
      <c r="O565" s="395" t="s">
        <v>9048</v>
      </c>
      <c r="P565" s="395" t="s">
        <v>9047</v>
      </c>
      <c r="Q565" s="396"/>
      <c r="R565" s="175">
        <f t="shared" si="52"/>
        <v>4</v>
      </c>
      <c r="S565" s="396"/>
      <c r="T565" s="396"/>
      <c r="U565" s="338" t="s">
        <v>27730</v>
      </c>
    </row>
    <row r="566" spans="1:21" ht="78">
      <c r="A566" s="60" t="str">
        <f t="shared" si="47"/>
        <v>ntos o se limitan a uno solo.</v>
      </c>
      <c r="B566" s="39" t="str">
        <f t="shared" si="48"/>
        <v>560CE</v>
      </c>
      <c r="C566" s="335" t="str">
        <f t="shared" si="49"/>
        <v>O1560</v>
      </c>
      <c r="D566" s="335" t="s">
        <v>1389</v>
      </c>
      <c r="E566" s="335" t="s">
        <v>7878</v>
      </c>
      <c r="F566" s="216" t="s">
        <v>24717</v>
      </c>
      <c r="G566" s="216" t="str">
        <f t="shared" si="50"/>
        <v>560</v>
      </c>
      <c r="H566" s="174">
        <v>560</v>
      </c>
      <c r="I566" s="216" t="str">
        <f t="shared" si="51"/>
        <v>O1</v>
      </c>
      <c r="J566" s="335">
        <v>1</v>
      </c>
      <c r="K566" s="395" t="s">
        <v>8983</v>
      </c>
      <c r="L566" s="395" t="s">
        <v>8859</v>
      </c>
      <c r="M566" s="395" t="s">
        <v>8982</v>
      </c>
      <c r="N566" s="395" t="s">
        <v>8981</v>
      </c>
      <c r="O566" s="395" t="s">
        <v>8979</v>
      </c>
      <c r="P566" s="395" t="s">
        <v>8980</v>
      </c>
      <c r="Q566" s="396"/>
      <c r="R566" s="175">
        <f t="shared" si="52"/>
        <v>4</v>
      </c>
      <c r="S566" s="396"/>
      <c r="T566" s="396"/>
      <c r="U566" s="338" t="s">
        <v>27731</v>
      </c>
    </row>
    <row r="567" spans="1:21" ht="78">
      <c r="A567" s="60" t="str">
        <f t="shared" si="47"/>
        <v>a Constitución para este fin.</v>
      </c>
      <c r="B567" s="39" t="str">
        <f t="shared" si="48"/>
        <v>561CE</v>
      </c>
      <c r="C567" s="335" t="str">
        <f t="shared" si="49"/>
        <v>O1561</v>
      </c>
      <c r="D567" s="335" t="s">
        <v>1389</v>
      </c>
      <c r="E567" s="335" t="s">
        <v>7878</v>
      </c>
      <c r="F567" s="216" t="s">
        <v>24717</v>
      </c>
      <c r="G567" s="216" t="str">
        <f t="shared" si="50"/>
        <v>561</v>
      </c>
      <c r="H567" s="174">
        <v>561</v>
      </c>
      <c r="I567" s="216" t="str">
        <f t="shared" si="51"/>
        <v>O1</v>
      </c>
      <c r="J567" s="335">
        <v>1</v>
      </c>
      <c r="K567" s="395" t="s">
        <v>9448</v>
      </c>
      <c r="L567" s="395" t="s">
        <v>8275</v>
      </c>
      <c r="M567" s="395" t="s">
        <v>9102</v>
      </c>
      <c r="N567" s="395" t="s">
        <v>8462</v>
      </c>
      <c r="O567" s="395" t="s">
        <v>8459</v>
      </c>
      <c r="P567" s="395" t="s">
        <v>9103</v>
      </c>
      <c r="Q567" s="396"/>
      <c r="R567" s="175">
        <f t="shared" si="52"/>
        <v>4</v>
      </c>
      <c r="S567" s="396"/>
      <c r="T567" s="396"/>
      <c r="U567" s="338" t="s">
        <v>27732</v>
      </c>
    </row>
    <row r="568" spans="1:21" ht="78">
      <c r="A568" s="60" t="str">
        <f t="shared" si="47"/>
        <v>titución para este propósito.</v>
      </c>
      <c r="B568" s="39" t="str">
        <f t="shared" si="48"/>
        <v>562CE</v>
      </c>
      <c r="C568" s="335" t="str">
        <f t="shared" si="49"/>
        <v>O1562</v>
      </c>
      <c r="D568" s="335" t="s">
        <v>1389</v>
      </c>
      <c r="E568" s="335" t="s">
        <v>7878</v>
      </c>
      <c r="F568" s="216" t="s">
        <v>24717</v>
      </c>
      <c r="G568" s="216" t="str">
        <f t="shared" si="50"/>
        <v>562</v>
      </c>
      <c r="H568" s="174">
        <v>562</v>
      </c>
      <c r="I568" s="216" t="str">
        <f t="shared" si="51"/>
        <v>O1</v>
      </c>
      <c r="J568" s="335">
        <v>1</v>
      </c>
      <c r="K568" s="395" t="s">
        <v>9104</v>
      </c>
      <c r="L568" s="395" t="s">
        <v>8275</v>
      </c>
      <c r="M568" s="395" t="s">
        <v>9102</v>
      </c>
      <c r="N568" s="395" t="s">
        <v>8462</v>
      </c>
      <c r="O568" s="395" t="s">
        <v>8459</v>
      </c>
      <c r="P568" s="395" t="s">
        <v>9103</v>
      </c>
      <c r="Q568" s="396"/>
      <c r="R568" s="175">
        <f t="shared" si="52"/>
        <v>4</v>
      </c>
      <c r="S568" s="396"/>
      <c r="T568" s="396"/>
      <c r="U568" s="338" t="s">
        <v>27733</v>
      </c>
    </row>
    <row r="569" spans="1:21" ht="93.6">
      <c r="A569" s="60" t="str">
        <f t="shared" si="47"/>
        <v xml:space="preserve"> los principios garantizados.</v>
      </c>
      <c r="B569" s="39" t="str">
        <f t="shared" si="48"/>
        <v>563CE</v>
      </c>
      <c r="C569" s="335" t="str">
        <f t="shared" si="49"/>
        <v>O1563</v>
      </c>
      <c r="D569" s="335" t="s">
        <v>1389</v>
      </c>
      <c r="E569" s="335" t="s">
        <v>7878</v>
      </c>
      <c r="F569" s="216" t="s">
        <v>24717</v>
      </c>
      <c r="G569" s="216" t="str">
        <f t="shared" si="50"/>
        <v>563</v>
      </c>
      <c r="H569" s="174">
        <v>563</v>
      </c>
      <c r="I569" s="216" t="str">
        <f t="shared" si="51"/>
        <v>O1</v>
      </c>
      <c r="J569" s="335">
        <v>1</v>
      </c>
      <c r="K569" s="395" t="s">
        <v>8234</v>
      </c>
      <c r="L569" s="395" t="s">
        <v>27704</v>
      </c>
      <c r="M569" s="395" t="s">
        <v>9470</v>
      </c>
      <c r="N569" s="395" t="s">
        <v>9469</v>
      </c>
      <c r="O569" s="395" t="s">
        <v>9468</v>
      </c>
      <c r="P569" s="395" t="s">
        <v>8099</v>
      </c>
      <c r="Q569" s="396"/>
      <c r="R569" s="175">
        <f t="shared" si="52"/>
        <v>4</v>
      </c>
      <c r="S569" s="396"/>
      <c r="T569" s="396"/>
      <c r="U569" s="338" t="s">
        <v>27734</v>
      </c>
    </row>
    <row r="570" spans="1:21" ht="93.6">
      <c r="A570" s="60" t="str">
        <f t="shared" si="47"/>
        <v xml:space="preserve"> los principios garantizados.</v>
      </c>
      <c r="B570" s="39" t="str">
        <f t="shared" si="48"/>
        <v>564CE</v>
      </c>
      <c r="C570" s="335" t="str">
        <f t="shared" si="49"/>
        <v>O1564</v>
      </c>
      <c r="D570" s="335" t="s">
        <v>1389</v>
      </c>
      <c r="E570" s="335" t="s">
        <v>7878</v>
      </c>
      <c r="F570" s="216" t="s">
        <v>24717</v>
      </c>
      <c r="G570" s="216" t="str">
        <f t="shared" si="50"/>
        <v>564</v>
      </c>
      <c r="H570" s="174">
        <v>564</v>
      </c>
      <c r="I570" s="216" t="str">
        <f t="shared" si="51"/>
        <v>O1</v>
      </c>
      <c r="J570" s="335">
        <v>1</v>
      </c>
      <c r="K570" s="395" t="s">
        <v>8234</v>
      </c>
      <c r="L570" s="395" t="s">
        <v>27704</v>
      </c>
      <c r="M570" s="395" t="s">
        <v>8927</v>
      </c>
      <c r="N570" s="395" t="s">
        <v>8926</v>
      </c>
      <c r="O570" s="395" t="s">
        <v>8925</v>
      </c>
      <c r="P570" s="395" t="s">
        <v>8099</v>
      </c>
      <c r="Q570" s="396"/>
      <c r="R570" s="175">
        <f t="shared" si="52"/>
        <v>4</v>
      </c>
      <c r="S570" s="396"/>
      <c r="T570" s="396"/>
      <c r="U570" s="338" t="s">
        <v>27735</v>
      </c>
    </row>
    <row r="571" spans="1:21" ht="93.6">
      <c r="A571" s="60" t="str">
        <f t="shared" si="47"/>
        <v xml:space="preserve"> político y de la paz social.</v>
      </c>
      <c r="B571" s="39" t="str">
        <f t="shared" si="48"/>
        <v>565CE</v>
      </c>
      <c r="C571" s="335" t="str">
        <f t="shared" si="49"/>
        <v>O1565</v>
      </c>
      <c r="D571" s="335" t="s">
        <v>1389</v>
      </c>
      <c r="E571" s="335" t="s">
        <v>7878</v>
      </c>
      <c r="F571" s="216" t="s">
        <v>24717</v>
      </c>
      <c r="G571" s="216" t="str">
        <f t="shared" si="50"/>
        <v>565</v>
      </c>
      <c r="H571" s="174">
        <v>565</v>
      </c>
      <c r="I571" s="216" t="str">
        <f t="shared" si="51"/>
        <v>O1</v>
      </c>
      <c r="J571" s="335">
        <v>1</v>
      </c>
      <c r="K571" s="395" t="s">
        <v>9466</v>
      </c>
      <c r="L571" s="395" t="s">
        <v>27704</v>
      </c>
      <c r="M571" s="395" t="s">
        <v>9465</v>
      </c>
      <c r="N571" s="395" t="s">
        <v>9464</v>
      </c>
      <c r="O571" s="395" t="s">
        <v>9463</v>
      </c>
      <c r="P571" s="395" t="s">
        <v>9462</v>
      </c>
      <c r="Q571" s="396"/>
      <c r="R571" s="175">
        <f t="shared" si="52"/>
        <v>4</v>
      </c>
      <c r="S571" s="396"/>
      <c r="T571" s="396"/>
      <c r="U571" s="337" t="s">
        <v>27736</v>
      </c>
    </row>
    <row r="572" spans="1:21" ht="93.6">
      <c r="A572" s="60" t="str">
        <f t="shared" si="47"/>
        <v>ncionados en la Constitución.</v>
      </c>
      <c r="B572" s="39" t="str">
        <f t="shared" si="48"/>
        <v>566CE</v>
      </c>
      <c r="C572" s="335" t="str">
        <f t="shared" si="49"/>
        <v>O1566</v>
      </c>
      <c r="D572" s="335" t="s">
        <v>1389</v>
      </c>
      <c r="E572" s="335" t="s">
        <v>7878</v>
      </c>
      <c r="F572" s="216" t="s">
        <v>24717</v>
      </c>
      <c r="G572" s="216" t="str">
        <f t="shared" si="50"/>
        <v>566</v>
      </c>
      <c r="H572" s="174">
        <v>566</v>
      </c>
      <c r="I572" s="216" t="str">
        <f t="shared" si="51"/>
        <v>O1</v>
      </c>
      <c r="J572" s="335">
        <v>1</v>
      </c>
      <c r="K572" s="395" t="s">
        <v>8024</v>
      </c>
      <c r="L572" s="395" t="s">
        <v>27704</v>
      </c>
      <c r="M572" s="395" t="s">
        <v>8023</v>
      </c>
      <c r="N572" s="395" t="s">
        <v>8022</v>
      </c>
      <c r="O572" s="395" t="s">
        <v>8021</v>
      </c>
      <c r="P572" s="395" t="s">
        <v>8020</v>
      </c>
      <c r="Q572" s="396"/>
      <c r="R572" s="175">
        <f t="shared" si="52"/>
        <v>4</v>
      </c>
      <c r="S572" s="396"/>
      <c r="T572" s="396"/>
      <c r="U572" s="338" t="s">
        <v>27737</v>
      </c>
    </row>
    <row r="573" spans="1:21" ht="78">
      <c r="A573" s="60" t="str">
        <f t="shared" si="47"/>
        <v>tablecido en la Constitución.</v>
      </c>
      <c r="B573" s="39" t="str">
        <f t="shared" si="48"/>
        <v>567CE</v>
      </c>
      <c r="C573" s="335" t="str">
        <f t="shared" si="49"/>
        <v>O1567</v>
      </c>
      <c r="D573" s="335" t="s">
        <v>1389</v>
      </c>
      <c r="E573" s="335" t="s">
        <v>7878</v>
      </c>
      <c r="F573" s="216" t="s">
        <v>24717</v>
      </c>
      <c r="G573" s="216" t="str">
        <f t="shared" si="50"/>
        <v>567</v>
      </c>
      <c r="H573" s="174">
        <v>567</v>
      </c>
      <c r="I573" s="216" t="str">
        <f t="shared" si="51"/>
        <v>O1</v>
      </c>
      <c r="J573" s="335">
        <v>1</v>
      </c>
      <c r="K573" s="395" t="s">
        <v>9045</v>
      </c>
      <c r="L573" s="395" t="s">
        <v>9061</v>
      </c>
      <c r="M573" s="395" t="s">
        <v>1892</v>
      </c>
      <c r="N573" s="395" t="s">
        <v>9042</v>
      </c>
      <c r="O573" s="395" t="s">
        <v>9044</v>
      </c>
      <c r="P573" s="395" t="s">
        <v>9043</v>
      </c>
      <c r="Q573" s="396"/>
      <c r="R573" s="175">
        <f t="shared" si="52"/>
        <v>4</v>
      </c>
      <c r="S573" s="396"/>
      <c r="T573" s="396"/>
      <c r="U573" s="338" t="s">
        <v>27738</v>
      </c>
    </row>
    <row r="574" spans="1:21" ht="78">
      <c r="A574" s="60" t="str">
        <f t="shared" si="47"/>
        <v>dad para españoles de origen.</v>
      </c>
      <c r="B574" s="39" t="str">
        <f t="shared" si="48"/>
        <v>568CE</v>
      </c>
      <c r="C574" s="335" t="str">
        <f t="shared" si="49"/>
        <v>O1568</v>
      </c>
      <c r="D574" s="335" t="s">
        <v>1389</v>
      </c>
      <c r="E574" s="335" t="s">
        <v>7878</v>
      </c>
      <c r="F574" s="216" t="s">
        <v>24717</v>
      </c>
      <c r="G574" s="216" t="str">
        <f t="shared" si="50"/>
        <v>568</v>
      </c>
      <c r="H574" s="174">
        <v>568</v>
      </c>
      <c r="I574" s="216" t="str">
        <f t="shared" si="51"/>
        <v>O1</v>
      </c>
      <c r="J574" s="335">
        <v>1</v>
      </c>
      <c r="K574" s="395" t="s">
        <v>9646</v>
      </c>
      <c r="L574" s="395" t="s">
        <v>9061</v>
      </c>
      <c r="M574" s="395" t="s">
        <v>7956</v>
      </c>
      <c r="N574" s="395" t="s">
        <v>7953</v>
      </c>
      <c r="O574" s="395" t="s">
        <v>9645</v>
      </c>
      <c r="P574" s="395" t="s">
        <v>9644</v>
      </c>
      <c r="Q574" s="396"/>
      <c r="R574" s="175">
        <f t="shared" si="52"/>
        <v>4</v>
      </c>
      <c r="S574" s="396"/>
      <c r="T574" s="396"/>
      <c r="U574" s="337" t="s">
        <v>27739</v>
      </c>
    </row>
    <row r="575" spans="1:21" ht="78">
      <c r="A575" s="60" t="str">
        <f t="shared" si="47"/>
        <v>ue establece la Constitución.</v>
      </c>
      <c r="B575" s="39" t="str">
        <f t="shared" si="48"/>
        <v>569CE</v>
      </c>
      <c r="C575" s="335" t="str">
        <f t="shared" si="49"/>
        <v>O1569</v>
      </c>
      <c r="D575" s="335" t="s">
        <v>1389</v>
      </c>
      <c r="E575" s="335" t="s">
        <v>7878</v>
      </c>
      <c r="F575" s="216" t="s">
        <v>24717</v>
      </c>
      <c r="G575" s="216" t="str">
        <f t="shared" si="50"/>
        <v>569</v>
      </c>
      <c r="H575" s="174">
        <v>569</v>
      </c>
      <c r="I575" s="216" t="str">
        <f t="shared" si="51"/>
        <v>O1</v>
      </c>
      <c r="J575" s="335">
        <v>1</v>
      </c>
      <c r="K575" s="395" t="s">
        <v>8078</v>
      </c>
      <c r="L575" s="395" t="s">
        <v>27704</v>
      </c>
      <c r="M575" s="395" t="s">
        <v>8077</v>
      </c>
      <c r="N575" s="395" t="s">
        <v>8076</v>
      </c>
      <c r="O575" s="395" t="s">
        <v>8075</v>
      </c>
      <c r="P575" s="395" t="s">
        <v>8074</v>
      </c>
      <c r="Q575" s="396"/>
      <c r="R575" s="175">
        <f t="shared" si="52"/>
        <v>4</v>
      </c>
      <c r="S575" s="396"/>
      <c r="T575" s="396"/>
      <c r="U575" s="338" t="s">
        <v>27740</v>
      </c>
    </row>
    <row r="576" spans="1:21" ht="62.4">
      <c r="A576" s="60" t="str">
        <f t="shared" si="47"/>
        <v>blecidas por la Constitución.</v>
      </c>
      <c r="B576" s="39" t="str">
        <f t="shared" si="48"/>
        <v>570CE</v>
      </c>
      <c r="C576" s="335" t="str">
        <f t="shared" si="49"/>
        <v>O1570</v>
      </c>
      <c r="D576" s="335" t="s">
        <v>1389</v>
      </c>
      <c r="E576" s="335" t="s">
        <v>7878</v>
      </c>
      <c r="F576" s="216" t="s">
        <v>24717</v>
      </c>
      <c r="G576" s="216" t="str">
        <f t="shared" si="50"/>
        <v>570</v>
      </c>
      <c r="H576" s="174">
        <v>570</v>
      </c>
      <c r="I576" s="216" t="str">
        <f t="shared" si="51"/>
        <v>O1</v>
      </c>
      <c r="J576" s="335">
        <v>1</v>
      </c>
      <c r="K576" s="395" t="s">
        <v>8389</v>
      </c>
      <c r="L576" s="395" t="s">
        <v>9061</v>
      </c>
      <c r="M576" s="395" t="s">
        <v>8388</v>
      </c>
      <c r="N576" s="395" t="s">
        <v>8385</v>
      </c>
      <c r="O576" s="395" t="s">
        <v>8387</v>
      </c>
      <c r="P576" s="395" t="s">
        <v>8386</v>
      </c>
      <c r="Q576" s="396"/>
      <c r="R576" s="175">
        <f t="shared" si="52"/>
        <v>4</v>
      </c>
      <c r="S576" s="396"/>
      <c r="T576" s="396"/>
      <c r="U576" s="337" t="s">
        <v>27741</v>
      </c>
    </row>
    <row r="577" spans="1:21" ht="109.2">
      <c r="A577" s="60" t="str">
        <f t="shared" si="47"/>
        <v>ocesos electorales en España.</v>
      </c>
      <c r="B577" s="39" t="str">
        <f t="shared" si="48"/>
        <v>571CE</v>
      </c>
      <c r="C577" s="335" t="str">
        <f t="shared" si="49"/>
        <v>O1571</v>
      </c>
      <c r="D577" s="335" t="s">
        <v>1389</v>
      </c>
      <c r="E577" s="335" t="s">
        <v>7878</v>
      </c>
      <c r="F577" s="216" t="s">
        <v>24717</v>
      </c>
      <c r="G577" s="216" t="str">
        <f t="shared" si="50"/>
        <v>571</v>
      </c>
      <c r="H577" s="174">
        <v>571</v>
      </c>
      <c r="I577" s="216" t="str">
        <f t="shared" si="51"/>
        <v>O1</v>
      </c>
      <c r="J577" s="335">
        <v>1</v>
      </c>
      <c r="K577" s="395" t="s">
        <v>8448</v>
      </c>
      <c r="L577" s="395" t="s">
        <v>27704</v>
      </c>
      <c r="M577" s="395" t="s">
        <v>8447</v>
      </c>
      <c r="N577" s="395" t="s">
        <v>8446</v>
      </c>
      <c r="O577" s="395" t="s">
        <v>8445</v>
      </c>
      <c r="P577" s="395" t="s">
        <v>8444</v>
      </c>
      <c r="Q577" s="396"/>
      <c r="R577" s="175">
        <f t="shared" si="52"/>
        <v>4</v>
      </c>
      <c r="S577" s="396"/>
      <c r="T577" s="396"/>
      <c r="U577" s="337" t="s">
        <v>27742</v>
      </c>
    </row>
    <row r="578" spans="1:21" ht="93.6">
      <c r="A578" s="60" t="str">
        <f t="shared" ref="A578:A641" si="53">RIGHT(U578,29)</f>
        <v>ción C es completa y precisa.</v>
      </c>
      <c r="B578" s="39" t="str">
        <f t="shared" ref="B578:B641" si="54">H578&amp;F578</f>
        <v>572CE</v>
      </c>
      <c r="C578" s="335" t="str">
        <f t="shared" ref="C578:C641" si="55">I578&amp;G578</f>
        <v>O1572</v>
      </c>
      <c r="D578" s="335" t="s">
        <v>1389</v>
      </c>
      <c r="E578" s="335" t="s">
        <v>7878</v>
      </c>
      <c r="F578" s="216" t="s">
        <v>24717</v>
      </c>
      <c r="G578" s="216" t="str">
        <f t="shared" ref="G578:G641" si="56">IF(H578&lt;9,"OO",IF(H578&lt;99,"O",""))&amp;H578</f>
        <v>572</v>
      </c>
      <c r="H578" s="174">
        <v>572</v>
      </c>
      <c r="I578" s="216" t="str">
        <f t="shared" ref="I578:I641" si="57">IF(J578&lt;9,"O","")&amp;J578</f>
        <v>O1</v>
      </c>
      <c r="J578" s="335">
        <v>1</v>
      </c>
      <c r="K578" s="395" t="s">
        <v>9134</v>
      </c>
      <c r="L578" s="395" t="s">
        <v>8859</v>
      </c>
      <c r="M578" s="395" t="s">
        <v>9133</v>
      </c>
      <c r="N578" s="395" t="s">
        <v>9132</v>
      </c>
      <c r="O578" s="395" t="s">
        <v>9130</v>
      </c>
      <c r="P578" s="395" t="s">
        <v>9131</v>
      </c>
      <c r="Q578" s="396"/>
      <c r="R578" s="175">
        <f t="shared" si="52"/>
        <v>4</v>
      </c>
      <c r="S578" s="396"/>
      <c r="T578" s="396"/>
      <c r="U578" s="338" t="s">
        <v>27743</v>
      </c>
    </row>
    <row r="579" spans="1:21" ht="78">
      <c r="A579" s="60" t="str">
        <f t="shared" si="53"/>
        <v>radición por la Constitución.</v>
      </c>
      <c r="B579" s="39" t="str">
        <f t="shared" si="54"/>
        <v>573CE</v>
      </c>
      <c r="C579" s="335" t="str">
        <f t="shared" si="55"/>
        <v>O1573</v>
      </c>
      <c r="D579" s="335" t="s">
        <v>1389</v>
      </c>
      <c r="E579" s="335" t="s">
        <v>7878</v>
      </c>
      <c r="F579" s="216" t="s">
        <v>24717</v>
      </c>
      <c r="G579" s="216" t="str">
        <f t="shared" si="56"/>
        <v>573</v>
      </c>
      <c r="H579" s="174">
        <v>573</v>
      </c>
      <c r="I579" s="216" t="str">
        <f t="shared" si="57"/>
        <v>O1</v>
      </c>
      <c r="J579" s="335">
        <v>1</v>
      </c>
      <c r="K579" s="395" t="s">
        <v>9446</v>
      </c>
      <c r="L579" s="395" t="s">
        <v>8275</v>
      </c>
      <c r="M579" s="395" t="s">
        <v>9442</v>
      </c>
      <c r="N579" s="395" t="s">
        <v>9445</v>
      </c>
      <c r="O579" s="395" t="s">
        <v>9444</v>
      </c>
      <c r="P579" s="395" t="s">
        <v>9443</v>
      </c>
      <c r="Q579" s="396"/>
      <c r="R579" s="175">
        <f t="shared" si="52"/>
        <v>4</v>
      </c>
      <c r="S579" s="396"/>
      <c r="T579" s="396"/>
      <c r="U579" s="338" t="s">
        <v>27744</v>
      </c>
    </row>
    <row r="580" spans="1:21" ht="62.4">
      <c r="A580" s="60" t="str">
        <f t="shared" si="53"/>
        <v>el contexto de la extradición</v>
      </c>
      <c r="B580" s="39" t="str">
        <f t="shared" si="54"/>
        <v>574CE</v>
      </c>
      <c r="C580" s="335" t="str">
        <f t="shared" si="55"/>
        <v>O1574</v>
      </c>
      <c r="D580" s="335" t="s">
        <v>1389</v>
      </c>
      <c r="E580" s="335" t="s">
        <v>7878</v>
      </c>
      <c r="F580" s="216" t="s">
        <v>24717</v>
      </c>
      <c r="G580" s="216" t="str">
        <f t="shared" si="56"/>
        <v>574</v>
      </c>
      <c r="H580" s="174">
        <v>574</v>
      </c>
      <c r="I580" s="216" t="str">
        <f t="shared" si="57"/>
        <v>O1</v>
      </c>
      <c r="J580" s="335">
        <v>1</v>
      </c>
      <c r="K580" s="395" t="s">
        <v>8657</v>
      </c>
      <c r="L580" s="395" t="s">
        <v>8859</v>
      </c>
      <c r="M580" s="395" t="s">
        <v>8656</v>
      </c>
      <c r="N580" s="395" t="s">
        <v>8655</v>
      </c>
      <c r="O580" s="395" t="s">
        <v>8653</v>
      </c>
      <c r="P580" s="395" t="s">
        <v>8654</v>
      </c>
      <c r="Q580" s="396"/>
      <c r="R580" s="175">
        <f t="shared" si="52"/>
        <v>4</v>
      </c>
      <c r="S580" s="396"/>
      <c r="T580" s="396"/>
      <c r="U580" s="337" t="s">
        <v>27745</v>
      </c>
    </row>
    <row r="581" spans="1:21" ht="78">
      <c r="A581" s="60" t="str">
        <f t="shared" si="53"/>
        <v>nes para el derecho de asilo.</v>
      </c>
      <c r="B581" s="39" t="str">
        <f t="shared" si="54"/>
        <v>575CE</v>
      </c>
      <c r="C581" s="335" t="str">
        <f t="shared" si="55"/>
        <v>O1575</v>
      </c>
      <c r="D581" s="335" t="s">
        <v>1389</v>
      </c>
      <c r="E581" s="335" t="s">
        <v>7878</v>
      </c>
      <c r="F581" s="216" t="s">
        <v>24717</v>
      </c>
      <c r="G581" s="216" t="str">
        <f t="shared" si="56"/>
        <v>575</v>
      </c>
      <c r="H581" s="174">
        <v>575</v>
      </c>
      <c r="I581" s="216" t="str">
        <f t="shared" si="57"/>
        <v>O1</v>
      </c>
      <c r="J581" s="335">
        <v>1</v>
      </c>
      <c r="K581" s="395" t="s">
        <v>9422</v>
      </c>
      <c r="L581" s="395" t="s">
        <v>27704</v>
      </c>
      <c r="M581" s="395" t="s">
        <v>7925</v>
      </c>
      <c r="N581" s="395" t="s">
        <v>9421</v>
      </c>
      <c r="O581" s="395" t="s">
        <v>9420</v>
      </c>
      <c r="P581" s="395" t="s">
        <v>9419</v>
      </c>
      <c r="Q581" s="396"/>
      <c r="R581" s="175">
        <f t="shared" si="52"/>
        <v>4</v>
      </c>
      <c r="S581" s="396"/>
      <c r="T581" s="396"/>
      <c r="U581" s="337" t="s">
        <v>27746</v>
      </c>
    </row>
    <row r="582" spans="1:21" ht="93.6">
      <c r="A582" s="60" t="str">
        <f t="shared" si="53"/>
        <v>formulado en la Constitución.</v>
      </c>
      <c r="B582" s="39" t="str">
        <f t="shared" si="54"/>
        <v>576CE</v>
      </c>
      <c r="C582" s="335" t="str">
        <f t="shared" si="55"/>
        <v>O1576</v>
      </c>
      <c r="D582" s="335" t="s">
        <v>1389</v>
      </c>
      <c r="E582" s="335" t="s">
        <v>7878</v>
      </c>
      <c r="F582" s="216" t="s">
        <v>24717</v>
      </c>
      <c r="G582" s="216" t="str">
        <f t="shared" si="56"/>
        <v>576</v>
      </c>
      <c r="H582" s="174">
        <v>576</v>
      </c>
      <c r="I582" s="216" t="str">
        <f t="shared" si="57"/>
        <v>O1</v>
      </c>
      <c r="J582" s="335">
        <v>1</v>
      </c>
      <c r="K582" s="395" t="s">
        <v>9375</v>
      </c>
      <c r="L582" s="395" t="s">
        <v>9061</v>
      </c>
      <c r="M582" s="395" t="s">
        <v>9374</v>
      </c>
      <c r="N582" s="395" t="s">
        <v>9371</v>
      </c>
      <c r="O582" s="395" t="s">
        <v>9373</v>
      </c>
      <c r="P582" s="395" t="s">
        <v>9372</v>
      </c>
      <c r="Q582" s="396"/>
      <c r="R582" s="175">
        <f t="shared" si="52"/>
        <v>4</v>
      </c>
      <c r="S582" s="396"/>
      <c r="T582" s="396"/>
      <c r="U582" s="337" t="s">
        <v>27747</v>
      </c>
    </row>
    <row r="583" spans="1:21" ht="78">
      <c r="A583" s="60" t="str">
        <f t="shared" si="53"/>
        <v>n correctas en este contexto.</v>
      </c>
      <c r="B583" s="39" t="str">
        <f t="shared" si="54"/>
        <v>577CE</v>
      </c>
      <c r="C583" s="335" t="str">
        <f t="shared" si="55"/>
        <v>O1577</v>
      </c>
      <c r="D583" s="335" t="s">
        <v>1389</v>
      </c>
      <c r="E583" s="335" t="s">
        <v>7878</v>
      </c>
      <c r="F583" s="216" t="s">
        <v>24717</v>
      </c>
      <c r="G583" s="216" t="str">
        <f t="shared" si="56"/>
        <v>577</v>
      </c>
      <c r="H583" s="174">
        <v>577</v>
      </c>
      <c r="I583" s="216" t="str">
        <f t="shared" si="57"/>
        <v>O1</v>
      </c>
      <c r="J583" s="335">
        <v>1</v>
      </c>
      <c r="K583" s="395" t="s">
        <v>9530</v>
      </c>
      <c r="L583" s="395" t="s">
        <v>27704</v>
      </c>
      <c r="M583" s="395" t="s">
        <v>9532</v>
      </c>
      <c r="N583" s="395" t="s">
        <v>8272</v>
      </c>
      <c r="O583" s="395" t="s">
        <v>8271</v>
      </c>
      <c r="P583" s="395" t="s">
        <v>8007</v>
      </c>
      <c r="Q583" s="396"/>
      <c r="R583" s="175">
        <f t="shared" si="52"/>
        <v>4</v>
      </c>
      <c r="S583" s="396"/>
      <c r="T583" s="396"/>
      <c r="U583" s="338" t="s">
        <v>27748</v>
      </c>
    </row>
    <row r="584" spans="1:21" ht="78">
      <c r="A584" s="60" t="str">
        <f t="shared" si="53"/>
        <v>n correctas en este contexto.</v>
      </c>
      <c r="B584" s="39" t="str">
        <f t="shared" si="54"/>
        <v>578CE</v>
      </c>
      <c r="C584" s="335" t="str">
        <f t="shared" si="55"/>
        <v>O1578</v>
      </c>
      <c r="D584" s="335" t="s">
        <v>1389</v>
      </c>
      <c r="E584" s="335" t="s">
        <v>7878</v>
      </c>
      <c r="F584" s="216" t="s">
        <v>24717</v>
      </c>
      <c r="G584" s="216" t="str">
        <f t="shared" si="56"/>
        <v>578</v>
      </c>
      <c r="H584" s="174">
        <v>578</v>
      </c>
      <c r="I584" s="216" t="str">
        <f t="shared" si="57"/>
        <v>O1</v>
      </c>
      <c r="J584" s="335">
        <v>1</v>
      </c>
      <c r="K584" s="395" t="s">
        <v>9530</v>
      </c>
      <c r="L584" s="395" t="s">
        <v>27704</v>
      </c>
      <c r="M584" s="395" t="s">
        <v>8273</v>
      </c>
      <c r="N584" s="395" t="s">
        <v>8274</v>
      </c>
      <c r="O584" s="395" t="s">
        <v>9529</v>
      </c>
      <c r="P584" s="395" t="s">
        <v>8007</v>
      </c>
      <c r="Q584" s="396"/>
      <c r="R584" s="175">
        <f t="shared" si="52"/>
        <v>4</v>
      </c>
      <c r="S584" s="396"/>
      <c r="T584" s="396"/>
      <c r="U584" s="338" t="s">
        <v>27749</v>
      </c>
    </row>
    <row r="585" spans="1:21" ht="62.4">
      <c r="A585" s="60" t="str">
        <f t="shared" si="53"/>
        <v>nes anteriores son correctas.</v>
      </c>
      <c r="B585" s="39" t="str">
        <f t="shared" si="54"/>
        <v>579CE</v>
      </c>
      <c r="C585" s="335" t="str">
        <f t="shared" si="55"/>
        <v>O1579</v>
      </c>
      <c r="D585" s="335" t="s">
        <v>1389</v>
      </c>
      <c r="E585" s="335" t="s">
        <v>7878</v>
      </c>
      <c r="F585" s="216" t="s">
        <v>24717</v>
      </c>
      <c r="G585" s="216" t="str">
        <f t="shared" si="56"/>
        <v>579</v>
      </c>
      <c r="H585" s="174">
        <v>579</v>
      </c>
      <c r="I585" s="216" t="str">
        <f t="shared" si="57"/>
        <v>O1</v>
      </c>
      <c r="J585" s="335">
        <v>1</v>
      </c>
      <c r="K585" s="395" t="s">
        <v>8191</v>
      </c>
      <c r="L585" s="395" t="s">
        <v>27704</v>
      </c>
      <c r="M585" s="395" t="s">
        <v>8190</v>
      </c>
      <c r="N585" s="395" t="s">
        <v>8189</v>
      </c>
      <c r="O585" s="395" t="s">
        <v>8188</v>
      </c>
      <c r="P585" s="395" t="s">
        <v>8007</v>
      </c>
      <c r="Q585" s="396"/>
      <c r="R585" s="175">
        <f t="shared" si="52"/>
        <v>4</v>
      </c>
      <c r="S585" s="396"/>
      <c r="T585" s="396"/>
      <c r="U585" s="338" t="s">
        <v>27750</v>
      </c>
    </row>
    <row r="586" spans="1:21" ht="78">
      <c r="A586" s="60" t="str">
        <f t="shared" si="53"/>
        <v>ablecida por la Constitución.</v>
      </c>
      <c r="B586" s="39" t="str">
        <f t="shared" si="54"/>
        <v>580CE</v>
      </c>
      <c r="C586" s="335" t="str">
        <f t="shared" si="55"/>
        <v>O1580</v>
      </c>
      <c r="D586" s="335" t="s">
        <v>1389</v>
      </c>
      <c r="E586" s="335" t="s">
        <v>7878</v>
      </c>
      <c r="F586" s="216" t="s">
        <v>24717</v>
      </c>
      <c r="G586" s="216" t="str">
        <f t="shared" si="56"/>
        <v>580</v>
      </c>
      <c r="H586" s="174">
        <v>580</v>
      </c>
      <c r="I586" s="216" t="str">
        <f t="shared" si="57"/>
        <v>O1</v>
      </c>
      <c r="J586" s="335">
        <v>1</v>
      </c>
      <c r="K586" s="395" t="s">
        <v>8723</v>
      </c>
      <c r="L586" s="395" t="s">
        <v>8859</v>
      </c>
      <c r="M586" s="395" t="s">
        <v>8722</v>
      </c>
      <c r="N586" s="395" t="s">
        <v>8721</v>
      </c>
      <c r="O586" s="395" t="s">
        <v>8720</v>
      </c>
      <c r="P586" s="395" t="s">
        <v>8561</v>
      </c>
      <c r="Q586" s="396"/>
      <c r="R586" s="175">
        <f t="shared" si="52"/>
        <v>4</v>
      </c>
      <c r="S586" s="396"/>
      <c r="T586" s="396"/>
      <c r="U586" s="337" t="s">
        <v>27751</v>
      </c>
    </row>
    <row r="587" spans="1:21" ht="78">
      <c r="A587" s="60" t="str">
        <f t="shared" si="53"/>
        <v>muerte según la Constitución.</v>
      </c>
      <c r="B587" s="39" t="str">
        <f t="shared" si="54"/>
        <v>581CE</v>
      </c>
      <c r="C587" s="335" t="str">
        <f t="shared" si="55"/>
        <v>O1581</v>
      </c>
      <c r="D587" s="335" t="s">
        <v>1389</v>
      </c>
      <c r="E587" s="335" t="s">
        <v>7878</v>
      </c>
      <c r="F587" s="216" t="s">
        <v>24717</v>
      </c>
      <c r="G587" s="216" t="str">
        <f t="shared" si="56"/>
        <v>581</v>
      </c>
      <c r="H587" s="174">
        <v>581</v>
      </c>
      <c r="I587" s="216" t="str">
        <f t="shared" si="57"/>
        <v>O1</v>
      </c>
      <c r="J587" s="335">
        <v>1</v>
      </c>
      <c r="K587" s="395" t="s">
        <v>8651</v>
      </c>
      <c r="L587" s="395" t="s">
        <v>8859</v>
      </c>
      <c r="M587" s="395" t="s">
        <v>8650</v>
      </c>
      <c r="N587" s="395" t="s">
        <v>7953</v>
      </c>
      <c r="O587" s="395" t="s">
        <v>8648</v>
      </c>
      <c r="P587" s="395" t="s">
        <v>8649</v>
      </c>
      <c r="Q587" s="396"/>
      <c r="R587" s="175">
        <f t="shared" si="52"/>
        <v>4</v>
      </c>
      <c r="S587" s="396"/>
      <c r="T587" s="396"/>
      <c r="U587" s="338" t="s">
        <v>27752</v>
      </c>
    </row>
    <row r="588" spans="1:21" ht="78">
      <c r="A588" s="60" t="str">
        <f t="shared" si="53"/>
        <v>ficamente en la Constitución.</v>
      </c>
      <c r="B588" s="39" t="str">
        <f t="shared" si="54"/>
        <v>582CE</v>
      </c>
      <c r="C588" s="335" t="str">
        <f t="shared" si="55"/>
        <v>O1582</v>
      </c>
      <c r="D588" s="335" t="s">
        <v>1389</v>
      </c>
      <c r="E588" s="335" t="s">
        <v>7878</v>
      </c>
      <c r="F588" s="216" t="s">
        <v>24717</v>
      </c>
      <c r="G588" s="216" t="str">
        <f t="shared" si="56"/>
        <v>582</v>
      </c>
      <c r="H588" s="174">
        <v>582</v>
      </c>
      <c r="I588" s="216" t="str">
        <f t="shared" si="57"/>
        <v>O1</v>
      </c>
      <c r="J588" s="335">
        <v>1</v>
      </c>
      <c r="K588" s="395" t="s">
        <v>27753</v>
      </c>
      <c r="L588" s="395" t="s">
        <v>8859</v>
      </c>
      <c r="M588" s="395" t="s">
        <v>8602</v>
      </c>
      <c r="N588" s="395" t="s">
        <v>8601</v>
      </c>
      <c r="O588" s="395" t="s">
        <v>8599</v>
      </c>
      <c r="P588" s="395" t="s">
        <v>8600</v>
      </c>
      <c r="Q588" s="396"/>
      <c r="R588" s="175">
        <f t="shared" si="52"/>
        <v>4</v>
      </c>
      <c r="S588" s="396"/>
      <c r="T588" s="396"/>
      <c r="U588" s="338" t="s">
        <v>27754</v>
      </c>
    </row>
    <row r="589" spans="1:21" ht="78">
      <c r="A589" s="60" t="str">
        <f t="shared" si="53"/>
        <v>ablecida por la Constitución.</v>
      </c>
      <c r="B589" s="39" t="str">
        <f t="shared" si="54"/>
        <v>583CE</v>
      </c>
      <c r="C589" s="335" t="str">
        <f t="shared" si="55"/>
        <v>O1583</v>
      </c>
      <c r="D589" s="335" t="s">
        <v>1389</v>
      </c>
      <c r="E589" s="335" t="s">
        <v>7878</v>
      </c>
      <c r="F589" s="216" t="s">
        <v>24717</v>
      </c>
      <c r="G589" s="216" t="str">
        <f t="shared" si="56"/>
        <v>583</v>
      </c>
      <c r="H589" s="174">
        <v>583</v>
      </c>
      <c r="I589" s="216" t="str">
        <f t="shared" si="57"/>
        <v>O1</v>
      </c>
      <c r="J589" s="335">
        <v>1</v>
      </c>
      <c r="K589" s="395" t="s">
        <v>8718</v>
      </c>
      <c r="L589" s="395" t="s">
        <v>8859</v>
      </c>
      <c r="M589" s="395" t="s">
        <v>7953</v>
      </c>
      <c r="N589" s="395" t="s">
        <v>8717</v>
      </c>
      <c r="O589" s="395" t="s">
        <v>8715</v>
      </c>
      <c r="P589" s="395" t="s">
        <v>8716</v>
      </c>
      <c r="Q589" s="396"/>
      <c r="R589" s="175">
        <f t="shared" si="52"/>
        <v>4</v>
      </c>
      <c r="S589" s="396"/>
      <c r="T589" s="396"/>
      <c r="U589" s="338" t="s">
        <v>27755</v>
      </c>
    </row>
    <row r="590" spans="1:21" ht="62.4">
      <c r="A590" s="60" t="str">
        <f t="shared" si="53"/>
        <v>nes anteriores son correctas.</v>
      </c>
      <c r="B590" s="39" t="str">
        <f t="shared" si="54"/>
        <v>584CE</v>
      </c>
      <c r="C590" s="335" t="str">
        <f t="shared" si="55"/>
        <v>O1584</v>
      </c>
      <c r="D590" s="335" t="s">
        <v>1389</v>
      </c>
      <c r="E590" s="335" t="s">
        <v>7878</v>
      </c>
      <c r="F590" s="216" t="s">
        <v>24717</v>
      </c>
      <c r="G590" s="216" t="str">
        <f t="shared" si="56"/>
        <v>584</v>
      </c>
      <c r="H590" s="174">
        <v>584</v>
      </c>
      <c r="I590" s="216" t="str">
        <f t="shared" si="57"/>
        <v>O1</v>
      </c>
      <c r="J590" s="335">
        <v>1</v>
      </c>
      <c r="K590" s="395" t="s">
        <v>8777</v>
      </c>
      <c r="L590" s="395" t="s">
        <v>27704</v>
      </c>
      <c r="M590" s="395" t="s">
        <v>8776</v>
      </c>
      <c r="N590" s="395" t="s">
        <v>8775</v>
      </c>
      <c r="O590" s="395" t="s">
        <v>8774</v>
      </c>
      <c r="P590" s="395" t="s">
        <v>8007</v>
      </c>
      <c r="Q590" s="396"/>
      <c r="R590" s="175">
        <f t="shared" si="52"/>
        <v>4</v>
      </c>
      <c r="S590" s="396"/>
      <c r="T590" s="396"/>
      <c r="U590" s="338" t="s">
        <v>27756</v>
      </c>
    </row>
    <row r="591" spans="1:21" ht="78">
      <c r="A591" s="60" t="str">
        <f t="shared" si="53"/>
        <v>ralidad religiosa del Estado.</v>
      </c>
      <c r="B591" s="39" t="str">
        <f t="shared" si="54"/>
        <v>585CE</v>
      </c>
      <c r="C591" s="335" t="str">
        <f t="shared" si="55"/>
        <v>O1585</v>
      </c>
      <c r="D591" s="335" t="s">
        <v>1389</v>
      </c>
      <c r="E591" s="335" t="s">
        <v>7878</v>
      </c>
      <c r="F591" s="216" t="s">
        <v>24717</v>
      </c>
      <c r="G591" s="216" t="str">
        <f t="shared" si="56"/>
        <v>585</v>
      </c>
      <c r="H591" s="174">
        <v>585</v>
      </c>
      <c r="I591" s="216" t="str">
        <f t="shared" si="57"/>
        <v>O1</v>
      </c>
      <c r="J591" s="335">
        <v>1</v>
      </c>
      <c r="K591" s="395" t="s">
        <v>8395</v>
      </c>
      <c r="L591" s="395" t="s">
        <v>8275</v>
      </c>
      <c r="M591" s="395" t="s">
        <v>8391</v>
      </c>
      <c r="N591" s="395" t="s">
        <v>8394</v>
      </c>
      <c r="O591" s="395" t="s">
        <v>8393</v>
      </c>
      <c r="P591" s="395" t="s">
        <v>8392</v>
      </c>
      <c r="Q591" s="396"/>
      <c r="R591" s="175">
        <f t="shared" si="52"/>
        <v>4</v>
      </c>
      <c r="S591" s="396"/>
      <c r="T591" s="396"/>
      <c r="U591" s="337" t="s">
        <v>27757</v>
      </c>
    </row>
    <row r="592" spans="1:21" ht="78">
      <c r="A592" s="60" t="str">
        <f t="shared" si="53"/>
        <v>bre las creencias religiosas.</v>
      </c>
      <c r="B592" s="39" t="str">
        <f t="shared" si="54"/>
        <v>586CE</v>
      </c>
      <c r="C592" s="335" t="str">
        <f t="shared" si="55"/>
        <v>O1586</v>
      </c>
      <c r="D592" s="335" t="s">
        <v>1389</v>
      </c>
      <c r="E592" s="335" t="s">
        <v>7878</v>
      </c>
      <c r="F592" s="216" t="s">
        <v>24717</v>
      </c>
      <c r="G592" s="216" t="str">
        <f t="shared" si="56"/>
        <v>586</v>
      </c>
      <c r="H592" s="174">
        <v>586</v>
      </c>
      <c r="I592" s="216" t="str">
        <f t="shared" si="57"/>
        <v>O1</v>
      </c>
      <c r="J592" s="335">
        <v>1</v>
      </c>
      <c r="K592" s="395" t="s">
        <v>8413</v>
      </c>
      <c r="L592" s="395" t="s">
        <v>9061</v>
      </c>
      <c r="M592" s="395" t="s">
        <v>8412</v>
      </c>
      <c r="N592" s="395" t="s">
        <v>8409</v>
      </c>
      <c r="O592" s="395" t="s">
        <v>8411</v>
      </c>
      <c r="P592" s="395" t="s">
        <v>8410</v>
      </c>
      <c r="Q592" s="396"/>
      <c r="R592" s="175">
        <f t="shared" si="52"/>
        <v>4</v>
      </c>
      <c r="S592" s="396"/>
      <c r="T592" s="396"/>
      <c r="U592" s="337" t="s">
        <v>27758</v>
      </c>
    </row>
    <row r="593" spans="1:21" ht="78">
      <c r="A593" s="60" t="str">
        <f t="shared" si="53"/>
        <v>tablecido en la Constitución.</v>
      </c>
      <c r="B593" s="39" t="str">
        <f t="shared" si="54"/>
        <v>587CE</v>
      </c>
      <c r="C593" s="335" t="str">
        <f t="shared" si="55"/>
        <v>O1587</v>
      </c>
      <c r="D593" s="335" t="s">
        <v>1389</v>
      </c>
      <c r="E593" s="335" t="s">
        <v>7878</v>
      </c>
      <c r="F593" s="216" t="s">
        <v>24717</v>
      </c>
      <c r="G593" s="216" t="str">
        <f t="shared" si="56"/>
        <v>587</v>
      </c>
      <c r="H593" s="174">
        <v>587</v>
      </c>
      <c r="I593" s="216" t="str">
        <f t="shared" si="57"/>
        <v>O1</v>
      </c>
      <c r="J593" s="335">
        <v>1</v>
      </c>
      <c r="K593" s="395" t="s">
        <v>8037</v>
      </c>
      <c r="L593" s="395" t="s">
        <v>27704</v>
      </c>
      <c r="M593" s="395" t="s">
        <v>8036</v>
      </c>
      <c r="N593" s="395" t="s">
        <v>8035</v>
      </c>
      <c r="O593" s="395" t="s">
        <v>8034</v>
      </c>
      <c r="P593" s="395" t="s">
        <v>8033</v>
      </c>
      <c r="Q593" s="396"/>
      <c r="R593" s="175">
        <f t="shared" si="52"/>
        <v>4</v>
      </c>
      <c r="S593" s="396"/>
      <c r="T593" s="396"/>
      <c r="U593" s="338" t="s">
        <v>27759</v>
      </c>
    </row>
    <row r="594" spans="1:21" ht="93.6">
      <c r="A594" s="60" t="str">
        <f t="shared" si="53"/>
        <v>ablecidas en la Constitución.</v>
      </c>
      <c r="B594" s="39" t="str">
        <f t="shared" si="54"/>
        <v>588CE</v>
      </c>
      <c r="C594" s="335" t="str">
        <f t="shared" si="55"/>
        <v>O1588</v>
      </c>
      <c r="D594" s="335" t="s">
        <v>1389</v>
      </c>
      <c r="E594" s="335" t="s">
        <v>7878</v>
      </c>
      <c r="F594" s="216" t="s">
        <v>24717</v>
      </c>
      <c r="G594" s="216" t="str">
        <f t="shared" si="56"/>
        <v>588</v>
      </c>
      <c r="H594" s="174">
        <v>588</v>
      </c>
      <c r="I594" s="216" t="str">
        <f t="shared" si="57"/>
        <v>O1</v>
      </c>
      <c r="J594" s="335">
        <v>1</v>
      </c>
      <c r="K594" s="395" t="s">
        <v>9147</v>
      </c>
      <c r="L594" s="395" t="s">
        <v>1388</v>
      </c>
      <c r="M594" s="395" t="s">
        <v>9146</v>
      </c>
      <c r="N594" s="395" t="s">
        <v>9145</v>
      </c>
      <c r="O594" s="395" t="s">
        <v>9144</v>
      </c>
      <c r="P594" s="395" t="s">
        <v>9143</v>
      </c>
      <c r="Q594" s="396"/>
      <c r="R594" s="175">
        <f t="shared" si="52"/>
        <v>4</v>
      </c>
      <c r="S594" s="396"/>
      <c r="T594" s="396"/>
      <c r="U594" s="338" t="s">
        <v>27760</v>
      </c>
    </row>
    <row r="595" spans="1:21" ht="109.2">
      <c r="A595" s="60" t="str">
        <f t="shared" si="53"/>
        <v>n de la detención preventiva.</v>
      </c>
      <c r="B595" s="39" t="str">
        <f t="shared" si="54"/>
        <v>589CE</v>
      </c>
      <c r="C595" s="335" t="str">
        <f t="shared" si="55"/>
        <v>O1589</v>
      </c>
      <c r="D595" s="335" t="s">
        <v>1389</v>
      </c>
      <c r="E595" s="335" t="s">
        <v>7878</v>
      </c>
      <c r="F595" s="216" t="s">
        <v>24717</v>
      </c>
      <c r="G595" s="216" t="str">
        <f t="shared" si="56"/>
        <v>589</v>
      </c>
      <c r="H595" s="174">
        <v>589</v>
      </c>
      <c r="I595" s="216" t="str">
        <f t="shared" si="57"/>
        <v>O1</v>
      </c>
      <c r="J595" s="335">
        <v>1</v>
      </c>
      <c r="K595" s="395" t="s">
        <v>9527</v>
      </c>
      <c r="L595" s="395" t="s">
        <v>8859</v>
      </c>
      <c r="M595" s="395" t="s">
        <v>9526</v>
      </c>
      <c r="N595" s="395" t="s">
        <v>9525</v>
      </c>
      <c r="O595" s="395" t="s">
        <v>9524</v>
      </c>
      <c r="P595" s="395" t="s">
        <v>8561</v>
      </c>
      <c r="Q595" s="396"/>
      <c r="R595" s="175">
        <f t="shared" si="52"/>
        <v>4</v>
      </c>
      <c r="S595" s="396"/>
      <c r="T595" s="396"/>
      <c r="U595" s="338" t="s">
        <v>27761</v>
      </c>
    </row>
    <row r="596" spans="1:21" ht="78">
      <c r="A596" s="60" t="str">
        <f t="shared" si="53"/>
        <v>ue establece la Constitución.</v>
      </c>
      <c r="B596" s="39" t="str">
        <f t="shared" si="54"/>
        <v>590CE</v>
      </c>
      <c r="C596" s="335" t="str">
        <f t="shared" si="55"/>
        <v>O1590</v>
      </c>
      <c r="D596" s="335" t="s">
        <v>1389</v>
      </c>
      <c r="E596" s="335" t="s">
        <v>7878</v>
      </c>
      <c r="F596" s="216" t="s">
        <v>24717</v>
      </c>
      <c r="G596" s="216" t="str">
        <f t="shared" si="56"/>
        <v>590</v>
      </c>
      <c r="H596" s="174">
        <v>590</v>
      </c>
      <c r="I596" s="216" t="str">
        <f t="shared" si="57"/>
        <v>O1</v>
      </c>
      <c r="J596" s="335">
        <v>1</v>
      </c>
      <c r="K596" s="395" t="s">
        <v>9522</v>
      </c>
      <c r="L596" s="395" t="s">
        <v>27704</v>
      </c>
      <c r="M596" s="395" t="s">
        <v>9521</v>
      </c>
      <c r="N596" s="395" t="s">
        <v>9520</v>
      </c>
      <c r="O596" s="395" t="s">
        <v>9519</v>
      </c>
      <c r="P596" s="395" t="s">
        <v>9518</v>
      </c>
      <c r="Q596" s="396"/>
      <c r="R596" s="175">
        <f t="shared" si="52"/>
        <v>4</v>
      </c>
      <c r="S596" s="396"/>
      <c r="T596" s="396"/>
      <c r="U596" s="337" t="s">
        <v>27762</v>
      </c>
    </row>
    <row r="597" spans="1:21" ht="93.6">
      <c r="A597" s="60" t="str">
        <f t="shared" si="53"/>
        <v xml:space="preserve"> la duración de la detención.</v>
      </c>
      <c r="B597" s="39" t="str">
        <f t="shared" si="54"/>
        <v>591CE</v>
      </c>
      <c r="C597" s="335" t="str">
        <f t="shared" si="55"/>
        <v>O1591</v>
      </c>
      <c r="D597" s="335" t="s">
        <v>1389</v>
      </c>
      <c r="E597" s="335" t="s">
        <v>7878</v>
      </c>
      <c r="F597" s="216" t="s">
        <v>24717</v>
      </c>
      <c r="G597" s="216" t="str">
        <f t="shared" si="56"/>
        <v>591</v>
      </c>
      <c r="H597" s="174">
        <v>591</v>
      </c>
      <c r="I597" s="216" t="str">
        <f t="shared" si="57"/>
        <v>O1</v>
      </c>
      <c r="J597" s="335">
        <v>1</v>
      </c>
      <c r="K597" s="395" t="s">
        <v>8442</v>
      </c>
      <c r="L597" s="395" t="s">
        <v>8859</v>
      </c>
      <c r="M597" s="395" t="s">
        <v>8441</v>
      </c>
      <c r="N597" s="395" t="s">
        <v>8440</v>
      </c>
      <c r="O597" s="395" t="s">
        <v>8438</v>
      </c>
      <c r="P597" s="395" t="s">
        <v>8439</v>
      </c>
      <c r="Q597" s="396"/>
      <c r="R597" s="175">
        <f t="shared" si="52"/>
        <v>4</v>
      </c>
      <c r="S597" s="396"/>
      <c r="T597" s="396"/>
      <c r="U597" s="338" t="s">
        <v>27763</v>
      </c>
    </row>
    <row r="598" spans="1:21" ht="93.6">
      <c r="A598" s="60" t="str">
        <f t="shared" si="53"/>
        <v>stablecida en la Constitución</v>
      </c>
      <c r="B598" s="39" t="str">
        <f t="shared" si="54"/>
        <v>592CE</v>
      </c>
      <c r="C598" s="335" t="str">
        <f t="shared" si="55"/>
        <v>O1592</v>
      </c>
      <c r="D598" s="335" t="s">
        <v>1389</v>
      </c>
      <c r="E598" s="335" t="s">
        <v>7878</v>
      </c>
      <c r="F598" s="216" t="s">
        <v>24717</v>
      </c>
      <c r="G598" s="216" t="str">
        <f t="shared" si="56"/>
        <v>592</v>
      </c>
      <c r="H598" s="174">
        <v>592</v>
      </c>
      <c r="I598" s="216" t="str">
        <f t="shared" si="57"/>
        <v>O1</v>
      </c>
      <c r="J598" s="335">
        <v>1</v>
      </c>
      <c r="K598" s="395" t="s">
        <v>9536</v>
      </c>
      <c r="L598" s="395" t="s">
        <v>8275</v>
      </c>
      <c r="M598" s="395" t="s">
        <v>7953</v>
      </c>
      <c r="N598" s="395" t="s">
        <v>7956</v>
      </c>
      <c r="O598" s="395" t="s">
        <v>9535</v>
      </c>
      <c r="P598" s="395" t="s">
        <v>9534</v>
      </c>
      <c r="Q598" s="396"/>
      <c r="R598" s="175">
        <f t="shared" si="52"/>
        <v>4</v>
      </c>
      <c r="S598" s="396"/>
      <c r="T598" s="396"/>
      <c r="U598" s="337" t="s">
        <v>27764</v>
      </c>
    </row>
    <row r="599" spans="1:21" ht="78">
      <c r="A599" s="60" t="str">
        <f t="shared" si="53"/>
        <v xml:space="preserve"> en este contexto específico.</v>
      </c>
      <c r="B599" s="39" t="str">
        <f t="shared" si="54"/>
        <v>593CE</v>
      </c>
      <c r="C599" s="335" t="str">
        <f t="shared" si="55"/>
        <v>O1593</v>
      </c>
      <c r="D599" s="335" t="s">
        <v>1389</v>
      </c>
      <c r="E599" s="335" t="s">
        <v>7878</v>
      </c>
      <c r="F599" s="216" t="s">
        <v>24717</v>
      </c>
      <c r="G599" s="216" t="str">
        <f t="shared" si="56"/>
        <v>593</v>
      </c>
      <c r="H599" s="174">
        <v>593</v>
      </c>
      <c r="I599" s="216" t="str">
        <f t="shared" si="57"/>
        <v>O1</v>
      </c>
      <c r="J599" s="335">
        <v>1</v>
      </c>
      <c r="K599" s="395" t="s">
        <v>8812</v>
      </c>
      <c r="L599" s="395" t="s">
        <v>8859</v>
      </c>
      <c r="M599" s="395" t="s">
        <v>8811</v>
      </c>
      <c r="N599" s="395" t="s">
        <v>8810</v>
      </c>
      <c r="O599" s="395" t="s">
        <v>8808</v>
      </c>
      <c r="P599" s="395" t="s">
        <v>8809</v>
      </c>
      <c r="Q599" s="396"/>
      <c r="R599" s="175">
        <f t="shared" si="52"/>
        <v>4</v>
      </c>
      <c r="S599" s="396"/>
      <c r="T599" s="396"/>
      <c r="U599" s="338" t="s">
        <v>27765</v>
      </c>
    </row>
    <row r="600" spans="1:21" ht="78">
      <c r="A600" s="60" t="str">
        <f t="shared" si="53"/>
        <v>stablecido en la Constitución</v>
      </c>
      <c r="B600" s="39" t="str">
        <f t="shared" si="54"/>
        <v>594CE</v>
      </c>
      <c r="C600" s="335" t="str">
        <f t="shared" si="55"/>
        <v>O1594</v>
      </c>
      <c r="D600" s="335" t="s">
        <v>1389</v>
      </c>
      <c r="E600" s="335" t="s">
        <v>7878</v>
      </c>
      <c r="F600" s="216" t="s">
        <v>24717</v>
      </c>
      <c r="G600" s="216" t="str">
        <f t="shared" si="56"/>
        <v>594</v>
      </c>
      <c r="H600" s="174">
        <v>594</v>
      </c>
      <c r="I600" s="216" t="str">
        <f t="shared" si="57"/>
        <v>O1</v>
      </c>
      <c r="J600" s="335">
        <v>1</v>
      </c>
      <c r="K600" s="395" t="s">
        <v>8570</v>
      </c>
      <c r="L600" s="395" t="s">
        <v>9061</v>
      </c>
      <c r="M600" s="395" t="s">
        <v>8569</v>
      </c>
      <c r="N600" s="395" t="s">
        <v>8566</v>
      </c>
      <c r="O600" s="395" t="s">
        <v>8568</v>
      </c>
      <c r="P600" s="395" t="s">
        <v>8567</v>
      </c>
      <c r="Q600" s="396"/>
      <c r="R600" s="175">
        <f t="shared" si="52"/>
        <v>4</v>
      </c>
      <c r="S600" s="396"/>
      <c r="T600" s="396"/>
      <c r="U600" s="337" t="s">
        <v>27766</v>
      </c>
    </row>
    <row r="601" spans="1:21" ht="62.4">
      <c r="A601" s="60" t="str">
        <f t="shared" si="53"/>
        <v>ones anteriores son correctas</v>
      </c>
      <c r="B601" s="39" t="str">
        <f t="shared" si="54"/>
        <v>595CE</v>
      </c>
      <c r="C601" s="335" t="str">
        <f t="shared" si="55"/>
        <v>O1595</v>
      </c>
      <c r="D601" s="335" t="s">
        <v>1389</v>
      </c>
      <c r="E601" s="335" t="s">
        <v>7878</v>
      </c>
      <c r="F601" s="216" t="s">
        <v>24717</v>
      </c>
      <c r="G601" s="216" t="str">
        <f t="shared" si="56"/>
        <v>595</v>
      </c>
      <c r="H601" s="174">
        <v>595</v>
      </c>
      <c r="I601" s="216" t="str">
        <f t="shared" si="57"/>
        <v>O1</v>
      </c>
      <c r="J601" s="335">
        <v>1</v>
      </c>
      <c r="K601" s="395" t="s">
        <v>8234</v>
      </c>
      <c r="L601" s="395" t="s">
        <v>27704</v>
      </c>
      <c r="M601" s="395" t="s">
        <v>8233</v>
      </c>
      <c r="N601" s="395" t="s">
        <v>8232</v>
      </c>
      <c r="O601" s="395" t="s">
        <v>8231</v>
      </c>
      <c r="P601" s="395" t="s">
        <v>8230</v>
      </c>
      <c r="Q601" s="396"/>
      <c r="R601" s="175">
        <f t="shared" si="52"/>
        <v>4</v>
      </c>
      <c r="S601" s="396"/>
      <c r="T601" s="396"/>
      <c r="U601" s="337" t="s">
        <v>27767</v>
      </c>
    </row>
    <row r="602" spans="1:21" ht="78">
      <c r="A602" s="60" t="str">
        <f t="shared" si="53"/>
        <v>ción (como las electrónicas).</v>
      </c>
      <c r="B602" s="39" t="str">
        <f t="shared" si="54"/>
        <v>596CE</v>
      </c>
      <c r="C602" s="335" t="str">
        <f t="shared" si="55"/>
        <v>O1596</v>
      </c>
      <c r="D602" s="335" t="s">
        <v>1389</v>
      </c>
      <c r="E602" s="335" t="s">
        <v>7878</v>
      </c>
      <c r="F602" s="216" t="s">
        <v>24717</v>
      </c>
      <c r="G602" s="216" t="str">
        <f t="shared" si="56"/>
        <v>596</v>
      </c>
      <c r="H602" s="174">
        <v>596</v>
      </c>
      <c r="I602" s="216" t="str">
        <f t="shared" si="57"/>
        <v>O1</v>
      </c>
      <c r="J602" s="335">
        <v>1</v>
      </c>
      <c r="K602" s="395" t="s">
        <v>8115</v>
      </c>
      <c r="L602" s="395" t="s">
        <v>8859</v>
      </c>
      <c r="M602" s="395" t="s">
        <v>8114</v>
      </c>
      <c r="N602" s="395" t="s">
        <v>8113</v>
      </c>
      <c r="O602" s="395" t="s">
        <v>8111</v>
      </c>
      <c r="P602" s="395" t="s">
        <v>8112</v>
      </c>
      <c r="Q602" s="396"/>
      <c r="R602" s="175">
        <f t="shared" si="52"/>
        <v>4</v>
      </c>
      <c r="S602" s="396"/>
      <c r="T602" s="396"/>
      <c r="U602" s="338" t="s">
        <v>27768</v>
      </c>
    </row>
    <row r="603" spans="1:21" ht="93.6">
      <c r="A603" s="60" t="str">
        <f t="shared" si="53"/>
        <v>ncionados en la Constitución.</v>
      </c>
      <c r="B603" s="39" t="str">
        <f t="shared" si="54"/>
        <v>597CE</v>
      </c>
      <c r="C603" s="335" t="str">
        <f t="shared" si="55"/>
        <v>O1597</v>
      </c>
      <c r="D603" s="335" t="s">
        <v>1389</v>
      </c>
      <c r="E603" s="335" t="s">
        <v>7878</v>
      </c>
      <c r="F603" s="216" t="s">
        <v>24717</v>
      </c>
      <c r="G603" s="216" t="str">
        <f t="shared" si="56"/>
        <v>597</v>
      </c>
      <c r="H603" s="174">
        <v>597</v>
      </c>
      <c r="I603" s="216" t="str">
        <f t="shared" si="57"/>
        <v>O1</v>
      </c>
      <c r="J603" s="335">
        <v>1</v>
      </c>
      <c r="K603" s="395" t="s">
        <v>7891</v>
      </c>
      <c r="L603" s="395" t="s">
        <v>8859</v>
      </c>
      <c r="M603" s="395" t="s">
        <v>7890</v>
      </c>
      <c r="N603" s="395" t="s">
        <v>7889</v>
      </c>
      <c r="O603" s="395" t="s">
        <v>7887</v>
      </c>
      <c r="P603" s="395" t="s">
        <v>7888</v>
      </c>
      <c r="Q603" s="396"/>
      <c r="R603" s="175">
        <f t="shared" si="52"/>
        <v>4</v>
      </c>
      <c r="S603" s="396"/>
      <c r="T603" s="396"/>
      <c r="U603" s="338" t="s">
        <v>27769</v>
      </c>
    </row>
    <row r="604" spans="1:21" ht="78">
      <c r="A604" s="60" t="str">
        <f t="shared" si="53"/>
        <v>itución, omitiendo los demás.</v>
      </c>
      <c r="B604" s="39" t="str">
        <f t="shared" si="54"/>
        <v>598CE</v>
      </c>
      <c r="C604" s="335" t="str">
        <f t="shared" si="55"/>
        <v>O1598</v>
      </c>
      <c r="D604" s="335" t="s">
        <v>1389</v>
      </c>
      <c r="E604" s="335" t="s">
        <v>7878</v>
      </c>
      <c r="F604" s="216" t="s">
        <v>24717</v>
      </c>
      <c r="G604" s="216" t="str">
        <f t="shared" si="56"/>
        <v>598</v>
      </c>
      <c r="H604" s="174">
        <v>598</v>
      </c>
      <c r="I604" s="216" t="str">
        <f t="shared" si="57"/>
        <v>O1</v>
      </c>
      <c r="J604" s="335">
        <v>1</v>
      </c>
      <c r="K604" s="395" t="s">
        <v>9301</v>
      </c>
      <c r="L604" s="395" t="s">
        <v>27704</v>
      </c>
      <c r="M604" s="395" t="s">
        <v>9300</v>
      </c>
      <c r="N604" s="395" t="s">
        <v>9299</v>
      </c>
      <c r="O604" s="395" t="s">
        <v>9298</v>
      </c>
      <c r="P604" s="395" t="s">
        <v>9297</v>
      </c>
      <c r="Q604" s="396"/>
      <c r="R604" s="175">
        <f t="shared" si="52"/>
        <v>4</v>
      </c>
      <c r="S604" s="396"/>
      <c r="T604" s="396"/>
      <c r="U604" s="338" t="s">
        <v>27770</v>
      </c>
    </row>
    <row r="605" spans="1:21" ht="78">
      <c r="A605" s="60" t="str">
        <f t="shared" si="53"/>
        <v xml:space="preserve"> mencionado en este artículo.</v>
      </c>
      <c r="B605" s="39" t="str">
        <f t="shared" si="54"/>
        <v>599CE</v>
      </c>
      <c r="C605" s="335" t="str">
        <f t="shared" si="55"/>
        <v>O1599</v>
      </c>
      <c r="D605" s="335" t="s">
        <v>1389</v>
      </c>
      <c r="E605" s="335" t="s">
        <v>7878</v>
      </c>
      <c r="F605" s="216" t="s">
        <v>24717</v>
      </c>
      <c r="G605" s="216" t="str">
        <f t="shared" si="56"/>
        <v>599</v>
      </c>
      <c r="H605" s="174">
        <v>599</v>
      </c>
      <c r="I605" s="216" t="str">
        <f t="shared" si="57"/>
        <v>O1</v>
      </c>
      <c r="J605" s="335">
        <v>1</v>
      </c>
      <c r="K605" s="395" t="s">
        <v>8288</v>
      </c>
      <c r="L605" s="395" t="s">
        <v>9061</v>
      </c>
      <c r="M605" s="395" t="s">
        <v>8287</v>
      </c>
      <c r="N605" s="395" t="s">
        <v>8284</v>
      </c>
      <c r="O605" s="395" t="s">
        <v>8286</v>
      </c>
      <c r="P605" s="395" t="s">
        <v>8285</v>
      </c>
      <c r="Q605" s="396"/>
      <c r="R605" s="175">
        <f t="shared" si="52"/>
        <v>4</v>
      </c>
      <c r="S605" s="396"/>
      <c r="T605" s="396"/>
      <c r="U605" s="338" t="s">
        <v>27771</v>
      </c>
    </row>
    <row r="606" spans="1:21" ht="93.6">
      <c r="A606" s="60" t="str">
        <f t="shared" si="53"/>
        <v>mitado según la Constitución.</v>
      </c>
      <c r="B606" s="39" t="str">
        <f t="shared" si="54"/>
        <v>600CE</v>
      </c>
      <c r="C606" s="335" t="str">
        <f t="shared" si="55"/>
        <v>O1600</v>
      </c>
      <c r="D606" s="335" t="s">
        <v>1389</v>
      </c>
      <c r="E606" s="335" t="s">
        <v>7878</v>
      </c>
      <c r="F606" s="216" t="s">
        <v>24717</v>
      </c>
      <c r="G606" s="216" t="str">
        <f t="shared" si="56"/>
        <v>600</v>
      </c>
      <c r="H606" s="174">
        <v>600</v>
      </c>
      <c r="I606" s="216" t="str">
        <f t="shared" si="57"/>
        <v>O1</v>
      </c>
      <c r="J606" s="335">
        <v>1</v>
      </c>
      <c r="K606" s="395" t="s">
        <v>8262</v>
      </c>
      <c r="L606" s="395" t="s">
        <v>27704</v>
      </c>
      <c r="M606" s="395" t="s">
        <v>8261</v>
      </c>
      <c r="N606" s="395" t="s">
        <v>8260</v>
      </c>
      <c r="O606" s="395" t="s">
        <v>8259</v>
      </c>
      <c r="P606" s="395" t="s">
        <v>8258</v>
      </c>
      <c r="Q606" s="396"/>
      <c r="R606" s="175">
        <f t="shared" si="52"/>
        <v>4</v>
      </c>
      <c r="S606" s="396"/>
      <c r="T606" s="396"/>
      <c r="U606" s="337" t="s">
        <v>27772</v>
      </c>
    </row>
    <row r="607" spans="1:21" ht="78">
      <c r="A607" s="60" t="str">
        <f t="shared" si="53"/>
        <v>tas anteriores son correctas.</v>
      </c>
      <c r="B607" s="39" t="str">
        <f t="shared" si="54"/>
        <v>601CE</v>
      </c>
      <c r="C607" s="335" t="str">
        <f t="shared" si="55"/>
        <v>O1601</v>
      </c>
      <c r="D607" s="335" t="s">
        <v>1389</v>
      </c>
      <c r="E607" s="335" t="s">
        <v>7878</v>
      </c>
      <c r="F607" s="216" t="s">
        <v>24717</v>
      </c>
      <c r="G607" s="216" t="str">
        <f t="shared" si="56"/>
        <v>601</v>
      </c>
      <c r="H607" s="174">
        <v>601</v>
      </c>
      <c r="I607" s="216" t="str">
        <f t="shared" si="57"/>
        <v>O1</v>
      </c>
      <c r="J607" s="335">
        <v>1</v>
      </c>
      <c r="K607" s="395" t="s">
        <v>8186</v>
      </c>
      <c r="L607" s="395" t="s">
        <v>27704</v>
      </c>
      <c r="M607" s="395" t="s">
        <v>8185</v>
      </c>
      <c r="N607" s="395" t="s">
        <v>8184</v>
      </c>
      <c r="O607" s="395" t="s">
        <v>8183</v>
      </c>
      <c r="P607" s="395" t="s">
        <v>7929</v>
      </c>
      <c r="Q607" s="396"/>
      <c r="R607" s="175">
        <f t="shared" si="52"/>
        <v>4</v>
      </c>
      <c r="S607" s="396"/>
      <c r="T607" s="396"/>
      <c r="U607" s="338" t="s">
        <v>27773</v>
      </c>
    </row>
    <row r="608" spans="1:21" ht="93.6">
      <c r="A608" s="60" t="str">
        <f t="shared" si="53"/>
        <v xml:space="preserve"> o excluyen algunos de ellos.</v>
      </c>
      <c r="B608" s="39" t="str">
        <f t="shared" si="54"/>
        <v>602CE</v>
      </c>
      <c r="C608" s="335" t="str">
        <f t="shared" si="55"/>
        <v>O1602</v>
      </c>
      <c r="D608" s="335" t="s">
        <v>1389</v>
      </c>
      <c r="E608" s="335" t="s">
        <v>7878</v>
      </c>
      <c r="F608" s="216" t="s">
        <v>24717</v>
      </c>
      <c r="G608" s="216" t="str">
        <f t="shared" si="56"/>
        <v>602</v>
      </c>
      <c r="H608" s="174">
        <v>602</v>
      </c>
      <c r="I608" s="216" t="str">
        <f t="shared" si="57"/>
        <v>O1</v>
      </c>
      <c r="J608" s="335">
        <v>1</v>
      </c>
      <c r="K608" s="395" t="s">
        <v>8564</v>
      </c>
      <c r="L608" s="395" t="s">
        <v>8859</v>
      </c>
      <c r="M608" s="395" t="s">
        <v>8563</v>
      </c>
      <c r="N608" s="395" t="s">
        <v>8562</v>
      </c>
      <c r="O608" s="395" t="s">
        <v>8560</v>
      </c>
      <c r="P608" s="395" t="s">
        <v>8561</v>
      </c>
      <c r="Q608" s="396"/>
      <c r="R608" s="175">
        <f t="shared" si="52"/>
        <v>4</v>
      </c>
      <c r="S608" s="396"/>
      <c r="T608" s="396"/>
      <c r="U608" s="338" t="s">
        <v>27774</v>
      </c>
    </row>
    <row r="609" spans="1:21" ht="62.4">
      <c r="A609" s="60" t="str">
        <f t="shared" si="53"/>
        <v>ducción que están protegidos.</v>
      </c>
      <c r="B609" s="39" t="str">
        <f t="shared" si="54"/>
        <v>603CE</v>
      </c>
      <c r="C609" s="335" t="str">
        <f t="shared" si="55"/>
        <v>O1603</v>
      </c>
      <c r="D609" s="335" t="s">
        <v>1389</v>
      </c>
      <c r="E609" s="335" t="s">
        <v>7878</v>
      </c>
      <c r="F609" s="216" t="s">
        <v>24717</v>
      </c>
      <c r="G609" s="216" t="str">
        <f t="shared" si="56"/>
        <v>603</v>
      </c>
      <c r="H609" s="174">
        <v>603</v>
      </c>
      <c r="I609" s="216" t="str">
        <f t="shared" si="57"/>
        <v>O1</v>
      </c>
      <c r="J609" s="335">
        <v>1</v>
      </c>
      <c r="K609" s="395" t="s">
        <v>9362</v>
      </c>
      <c r="L609" s="395" t="s">
        <v>27704</v>
      </c>
      <c r="M609" s="395" t="s">
        <v>9361</v>
      </c>
      <c r="N609" s="395" t="s">
        <v>9360</v>
      </c>
      <c r="O609" s="395" t="s">
        <v>9359</v>
      </c>
      <c r="P609" s="395" t="s">
        <v>9358</v>
      </c>
      <c r="Q609" s="396"/>
      <c r="R609" s="175">
        <f t="shared" si="52"/>
        <v>4</v>
      </c>
      <c r="S609" s="396"/>
      <c r="T609" s="396"/>
      <c r="U609" s="338" t="s">
        <v>27775</v>
      </c>
    </row>
    <row r="610" spans="1:21" ht="62.4">
      <c r="A610" s="60" t="str">
        <f t="shared" si="53"/>
        <v>átedra según la Constitución.</v>
      </c>
      <c r="B610" s="39" t="str">
        <f t="shared" si="54"/>
        <v>604CE</v>
      </c>
      <c r="C610" s="335" t="str">
        <f t="shared" si="55"/>
        <v>O1604</v>
      </c>
      <c r="D610" s="335" t="s">
        <v>1389</v>
      </c>
      <c r="E610" s="335" t="s">
        <v>7878</v>
      </c>
      <c r="F610" s="216" t="s">
        <v>24717</v>
      </c>
      <c r="G610" s="216" t="str">
        <f t="shared" si="56"/>
        <v>604</v>
      </c>
      <c r="H610" s="174">
        <v>604</v>
      </c>
      <c r="I610" s="216" t="str">
        <f t="shared" si="57"/>
        <v>O1</v>
      </c>
      <c r="J610" s="335">
        <v>1</v>
      </c>
      <c r="K610" s="395" t="s">
        <v>8109</v>
      </c>
      <c r="L610" s="395" t="s">
        <v>8275</v>
      </c>
      <c r="M610" s="395" t="s">
        <v>8105</v>
      </c>
      <c r="N610" s="395" t="s">
        <v>8108</v>
      </c>
      <c r="O610" s="395" t="s">
        <v>8107</v>
      </c>
      <c r="P610" s="395" t="s">
        <v>8106</v>
      </c>
      <c r="Q610" s="396"/>
      <c r="R610" s="175">
        <f t="shared" si="52"/>
        <v>4</v>
      </c>
      <c r="S610" s="396"/>
      <c r="T610" s="396"/>
      <c r="U610" s="338" t="s">
        <v>27776</v>
      </c>
    </row>
    <row r="611" spans="1:21" ht="93.6">
      <c r="A611" s="60" t="str">
        <f t="shared" si="53"/>
        <v>s mencionados en el artículo.</v>
      </c>
      <c r="B611" s="39" t="str">
        <f t="shared" si="54"/>
        <v>605CE</v>
      </c>
      <c r="C611" s="335" t="str">
        <f t="shared" si="55"/>
        <v>O1605</v>
      </c>
      <c r="D611" s="335" t="s">
        <v>1389</v>
      </c>
      <c r="E611" s="335" t="s">
        <v>7878</v>
      </c>
      <c r="F611" s="216" t="s">
        <v>24717</v>
      </c>
      <c r="G611" s="216" t="str">
        <f t="shared" si="56"/>
        <v>605</v>
      </c>
      <c r="H611" s="174">
        <v>605</v>
      </c>
      <c r="I611" s="216" t="str">
        <f t="shared" si="57"/>
        <v>O1</v>
      </c>
      <c r="J611" s="335">
        <v>1</v>
      </c>
      <c r="K611" s="395" t="s">
        <v>8495</v>
      </c>
      <c r="L611" s="395" t="s">
        <v>8859</v>
      </c>
      <c r="M611" s="395" t="s">
        <v>8494</v>
      </c>
      <c r="N611" s="395" t="s">
        <v>8493</v>
      </c>
      <c r="O611" s="395" t="s">
        <v>8491</v>
      </c>
      <c r="P611" s="395" t="s">
        <v>8492</v>
      </c>
      <c r="Q611" s="396"/>
      <c r="R611" s="175">
        <f t="shared" si="52"/>
        <v>4</v>
      </c>
      <c r="S611" s="396"/>
      <c r="T611" s="396"/>
      <c r="U611" s="337" t="s">
        <v>27777</v>
      </c>
    </row>
    <row r="612" spans="1:21" ht="78">
      <c r="A612" s="60" t="str">
        <f t="shared" si="53"/>
        <v>rohibido por la Constitución.</v>
      </c>
      <c r="B612" s="39" t="str">
        <f t="shared" si="54"/>
        <v>606CE</v>
      </c>
      <c r="C612" s="335" t="str">
        <f t="shared" si="55"/>
        <v>O1606</v>
      </c>
      <c r="D612" s="335" t="s">
        <v>1389</v>
      </c>
      <c r="E612" s="335" t="s">
        <v>7878</v>
      </c>
      <c r="F612" s="216" t="s">
        <v>24717</v>
      </c>
      <c r="G612" s="216" t="str">
        <f t="shared" si="56"/>
        <v>606</v>
      </c>
      <c r="H612" s="174">
        <v>606</v>
      </c>
      <c r="I612" s="216" t="str">
        <f t="shared" si="57"/>
        <v>O1</v>
      </c>
      <c r="J612" s="335">
        <v>1</v>
      </c>
      <c r="K612" s="395" t="s">
        <v>9193</v>
      </c>
      <c r="L612" s="395" t="s">
        <v>9061</v>
      </c>
      <c r="M612" s="395" t="s">
        <v>7956</v>
      </c>
      <c r="N612" s="395" t="s">
        <v>7953</v>
      </c>
      <c r="O612" s="395" t="s">
        <v>9192</v>
      </c>
      <c r="P612" s="395" t="s">
        <v>9191</v>
      </c>
      <c r="Q612" s="396"/>
      <c r="R612" s="175">
        <f t="shared" si="52"/>
        <v>4</v>
      </c>
      <c r="S612" s="396"/>
      <c r="T612" s="396"/>
      <c r="U612" s="338" t="s">
        <v>27778</v>
      </c>
    </row>
    <row r="613" spans="1:21" ht="93.6">
      <c r="A613" s="60" t="str">
        <f t="shared" si="53"/>
        <v>odos los límites mencionados.</v>
      </c>
      <c r="B613" s="39" t="str">
        <f t="shared" si="54"/>
        <v>607CE</v>
      </c>
      <c r="C613" s="335" t="str">
        <f t="shared" si="55"/>
        <v>O1607</v>
      </c>
      <c r="D613" s="335" t="s">
        <v>1389</v>
      </c>
      <c r="E613" s="335" t="s">
        <v>7878</v>
      </c>
      <c r="F613" s="216" t="s">
        <v>24717</v>
      </c>
      <c r="G613" s="216" t="str">
        <f t="shared" si="56"/>
        <v>607</v>
      </c>
      <c r="H613" s="174">
        <v>607</v>
      </c>
      <c r="I613" s="216" t="str">
        <f t="shared" si="57"/>
        <v>O1</v>
      </c>
      <c r="J613" s="335">
        <v>1</v>
      </c>
      <c r="K613" s="395" t="s">
        <v>8305</v>
      </c>
      <c r="L613" s="395" t="s">
        <v>27704</v>
      </c>
      <c r="M613" s="395" t="s">
        <v>8304</v>
      </c>
      <c r="N613" s="395" t="s">
        <v>8303</v>
      </c>
      <c r="O613" s="395" t="s">
        <v>8302</v>
      </c>
      <c r="P613" s="395" t="s">
        <v>8301</v>
      </c>
      <c r="Q613" s="396"/>
      <c r="R613" s="175">
        <f t="shared" si="52"/>
        <v>4</v>
      </c>
      <c r="S613" s="396"/>
      <c r="T613" s="396"/>
      <c r="U613" s="338" t="s">
        <v>27779</v>
      </c>
    </row>
    <row r="614" spans="1:21" ht="78">
      <c r="A614" s="60" t="str">
        <f t="shared" si="53"/>
        <v>ial para este tipo de acción.</v>
      </c>
      <c r="B614" s="39" t="str">
        <f t="shared" si="54"/>
        <v>608CE</v>
      </c>
      <c r="C614" s="335" t="str">
        <f t="shared" si="55"/>
        <v>O1608</v>
      </c>
      <c r="D614" s="335" t="s">
        <v>1389</v>
      </c>
      <c r="E614" s="335" t="s">
        <v>7878</v>
      </c>
      <c r="F614" s="216" t="s">
        <v>24717</v>
      </c>
      <c r="G614" s="216" t="str">
        <f t="shared" si="56"/>
        <v>608</v>
      </c>
      <c r="H614" s="174">
        <v>608</v>
      </c>
      <c r="I614" s="216" t="str">
        <f t="shared" si="57"/>
        <v>O1</v>
      </c>
      <c r="J614" s="335">
        <v>1</v>
      </c>
      <c r="K614" s="395" t="s">
        <v>9206</v>
      </c>
      <c r="L614" s="395" t="s">
        <v>9061</v>
      </c>
      <c r="M614" s="395" t="s">
        <v>7925</v>
      </c>
      <c r="N614" s="395" t="s">
        <v>9203</v>
      </c>
      <c r="O614" s="395" t="s">
        <v>9205</v>
      </c>
      <c r="P614" s="395" t="s">
        <v>9204</v>
      </c>
      <c r="Q614" s="396"/>
      <c r="R614" s="175">
        <f t="shared" si="52"/>
        <v>4</v>
      </c>
      <c r="S614" s="396"/>
      <c r="T614" s="396"/>
      <c r="U614" s="338" t="s">
        <v>27780</v>
      </c>
    </row>
    <row r="615" spans="1:21" ht="78">
      <c r="A615" s="60" t="str">
        <f t="shared" si="53"/>
        <v xml:space="preserve"> excluido por la Constitución</v>
      </c>
      <c r="B615" s="39" t="str">
        <f t="shared" si="54"/>
        <v>609CE</v>
      </c>
      <c r="C615" s="335" t="str">
        <f t="shared" si="55"/>
        <v>O1609</v>
      </c>
      <c r="D615" s="335" t="s">
        <v>1389</v>
      </c>
      <c r="E615" s="335" t="s">
        <v>7878</v>
      </c>
      <c r="F615" s="216" t="s">
        <v>24717</v>
      </c>
      <c r="G615" s="216" t="str">
        <f t="shared" si="56"/>
        <v>609</v>
      </c>
      <c r="H615" s="174">
        <v>609</v>
      </c>
      <c r="I615" s="216" t="str">
        <f t="shared" si="57"/>
        <v>O1</v>
      </c>
      <c r="J615" s="335">
        <v>1</v>
      </c>
      <c r="K615" s="395" t="s">
        <v>9252</v>
      </c>
      <c r="L615" s="395" t="s">
        <v>8275</v>
      </c>
      <c r="M615" s="395" t="s">
        <v>7953</v>
      </c>
      <c r="N615" s="395" t="s">
        <v>7956</v>
      </c>
      <c r="O615" s="395" t="s">
        <v>7958</v>
      </c>
      <c r="P615" s="395" t="s">
        <v>9251</v>
      </c>
      <c r="Q615" s="396"/>
      <c r="R615" s="175">
        <f t="shared" si="52"/>
        <v>4</v>
      </c>
      <c r="S615" s="396"/>
      <c r="T615" s="396"/>
      <c r="U615" s="337" t="s">
        <v>27781</v>
      </c>
    </row>
    <row r="616" spans="1:21" ht="109.2">
      <c r="A616" s="60" t="str">
        <f t="shared" si="53"/>
        <v xml:space="preserve"> dispuesto en la Constitución</v>
      </c>
      <c r="B616" s="39" t="str">
        <f t="shared" si="54"/>
        <v>610CE</v>
      </c>
      <c r="C616" s="335" t="str">
        <f t="shared" si="55"/>
        <v>O1610</v>
      </c>
      <c r="D616" s="335" t="s">
        <v>1389</v>
      </c>
      <c r="E616" s="335" t="s">
        <v>7878</v>
      </c>
      <c r="F616" s="216" t="s">
        <v>24717</v>
      </c>
      <c r="G616" s="216" t="str">
        <f t="shared" si="56"/>
        <v>610</v>
      </c>
      <c r="H616" s="174">
        <v>610</v>
      </c>
      <c r="I616" s="216" t="str">
        <f t="shared" si="57"/>
        <v>O1</v>
      </c>
      <c r="J616" s="335">
        <v>1</v>
      </c>
      <c r="K616" s="395" t="s">
        <v>9329</v>
      </c>
      <c r="L616" s="395" t="s">
        <v>27704</v>
      </c>
      <c r="M616" s="395" t="s">
        <v>7953</v>
      </c>
      <c r="N616" s="395" t="s">
        <v>9328</v>
      </c>
      <c r="O616" s="395" t="s">
        <v>9327</v>
      </c>
      <c r="P616" s="395" t="s">
        <v>9326</v>
      </c>
      <c r="Q616" s="396"/>
      <c r="R616" s="175">
        <f t="shared" si="52"/>
        <v>4</v>
      </c>
      <c r="S616" s="396"/>
      <c r="T616" s="396"/>
      <c r="U616" s="337" t="s">
        <v>27782</v>
      </c>
    </row>
    <row r="617" spans="1:21" ht="78">
      <c r="A617" s="60" t="str">
        <f t="shared" si="53"/>
        <v>dispuesto en la Constitución.</v>
      </c>
      <c r="B617" s="39" t="str">
        <f t="shared" si="54"/>
        <v>611CE</v>
      </c>
      <c r="C617" s="335" t="str">
        <f t="shared" si="55"/>
        <v>O1611</v>
      </c>
      <c r="D617" s="335" t="s">
        <v>1389</v>
      </c>
      <c r="E617" s="335" t="s">
        <v>7878</v>
      </c>
      <c r="F617" s="216" t="s">
        <v>24717</v>
      </c>
      <c r="G617" s="216" t="str">
        <f t="shared" si="56"/>
        <v>611</v>
      </c>
      <c r="H617" s="174">
        <v>611</v>
      </c>
      <c r="I617" s="216" t="str">
        <f t="shared" si="57"/>
        <v>O1</v>
      </c>
      <c r="J617" s="335">
        <v>1</v>
      </c>
      <c r="K617" s="395" t="s">
        <v>7959</v>
      </c>
      <c r="L617" s="395" t="s">
        <v>8275</v>
      </c>
      <c r="M617" s="395" t="s">
        <v>7956</v>
      </c>
      <c r="N617" s="395" t="s">
        <v>7953</v>
      </c>
      <c r="O617" s="395" t="s">
        <v>7958</v>
      </c>
      <c r="P617" s="395" t="s">
        <v>7957</v>
      </c>
      <c r="Q617" s="396"/>
      <c r="R617" s="175">
        <f t="shared" si="52"/>
        <v>4</v>
      </c>
      <c r="S617" s="396"/>
      <c r="T617" s="396"/>
      <c r="U617" s="338" t="s">
        <v>27783</v>
      </c>
    </row>
    <row r="618" spans="1:21" ht="62.4">
      <c r="A618" s="60" t="str">
        <f t="shared" si="53"/>
        <v>rtad en términos específicos.</v>
      </c>
      <c r="B618" s="39" t="str">
        <f t="shared" si="54"/>
        <v>612CE</v>
      </c>
      <c r="C618" s="335" t="str">
        <f t="shared" si="55"/>
        <v>O1612</v>
      </c>
      <c r="D618" s="335" t="s">
        <v>1389</v>
      </c>
      <c r="E618" s="335" t="s">
        <v>7878</v>
      </c>
      <c r="F618" s="216" t="s">
        <v>24717</v>
      </c>
      <c r="G618" s="216" t="str">
        <f t="shared" si="56"/>
        <v>612</v>
      </c>
      <c r="H618" s="174">
        <v>612</v>
      </c>
      <c r="I618" s="216" t="str">
        <f t="shared" si="57"/>
        <v>O1</v>
      </c>
      <c r="J618" s="335">
        <v>1</v>
      </c>
      <c r="K618" s="395" t="s">
        <v>9613</v>
      </c>
      <c r="L618" s="395" t="s">
        <v>9061</v>
      </c>
      <c r="M618" s="395" t="s">
        <v>7953</v>
      </c>
      <c r="N618" s="395" t="s">
        <v>7956</v>
      </c>
      <c r="O618" s="395" t="s">
        <v>9612</v>
      </c>
      <c r="P618" s="395" t="s">
        <v>9611</v>
      </c>
      <c r="Q618" s="396"/>
      <c r="R618" s="175">
        <f t="shared" si="52"/>
        <v>4</v>
      </c>
      <c r="S618" s="396"/>
      <c r="T618" s="396"/>
      <c r="U618" s="337" t="s">
        <v>27784</v>
      </c>
    </row>
    <row r="619" spans="1:21" ht="78">
      <c r="A619" s="60" t="str">
        <f t="shared" si="53"/>
        <v>izan terminología incorrecta.</v>
      </c>
      <c r="B619" s="39" t="str">
        <f t="shared" si="54"/>
        <v>613CE</v>
      </c>
      <c r="C619" s="335" t="str">
        <f t="shared" si="55"/>
        <v>O1613</v>
      </c>
      <c r="D619" s="335" t="s">
        <v>1389</v>
      </c>
      <c r="E619" s="335" t="s">
        <v>7878</v>
      </c>
      <c r="F619" s="216" t="s">
        <v>24717</v>
      </c>
      <c r="G619" s="216" t="str">
        <f t="shared" si="56"/>
        <v>613</v>
      </c>
      <c r="H619" s="174">
        <v>613</v>
      </c>
      <c r="I619" s="216" t="str">
        <f t="shared" si="57"/>
        <v>O1</v>
      </c>
      <c r="J619" s="335">
        <v>1</v>
      </c>
      <c r="K619" s="395" t="s">
        <v>8663</v>
      </c>
      <c r="L619" s="395" t="s">
        <v>8859</v>
      </c>
      <c r="M619" s="395" t="s">
        <v>8662</v>
      </c>
      <c r="N619" s="395" t="s">
        <v>8661</v>
      </c>
      <c r="O619" s="395" t="s">
        <v>8659</v>
      </c>
      <c r="P619" s="395" t="s">
        <v>8660</v>
      </c>
      <c r="Q619" s="396"/>
      <c r="R619" s="175">
        <f t="shared" si="52"/>
        <v>4</v>
      </c>
      <c r="S619" s="396"/>
      <c r="T619" s="396"/>
      <c r="U619" s="337" t="s">
        <v>27785</v>
      </c>
    </row>
    <row r="620" spans="1:21" ht="78">
      <c r="A620" s="60" t="str">
        <f t="shared" si="53"/>
        <v>ente a efectos de publicidad.</v>
      </c>
      <c r="B620" s="39" t="str">
        <f t="shared" si="54"/>
        <v>614CE</v>
      </c>
      <c r="C620" s="335" t="str">
        <f t="shared" si="55"/>
        <v>O1614</v>
      </c>
      <c r="D620" s="335" t="s">
        <v>1389</v>
      </c>
      <c r="E620" s="335" t="s">
        <v>7878</v>
      </c>
      <c r="F620" s="216" t="s">
        <v>24717</v>
      </c>
      <c r="G620" s="216" t="str">
        <f t="shared" si="56"/>
        <v>614</v>
      </c>
      <c r="H620" s="174">
        <v>614</v>
      </c>
      <c r="I620" s="216" t="str">
        <f t="shared" si="57"/>
        <v>O1</v>
      </c>
      <c r="J620" s="335">
        <v>1</v>
      </c>
      <c r="K620" s="395" t="s">
        <v>8621</v>
      </c>
      <c r="L620" s="395" t="s">
        <v>27704</v>
      </c>
      <c r="M620" s="395" t="s">
        <v>7953</v>
      </c>
      <c r="N620" s="395" t="s">
        <v>8620</v>
      </c>
      <c r="O620" s="395" t="s">
        <v>8619</v>
      </c>
      <c r="P620" s="395" t="s">
        <v>8618</v>
      </c>
      <c r="Q620" s="396"/>
      <c r="R620" s="175">
        <f t="shared" ref="R620:R683" si="58">IF(L620="A",1,IF(L620="B",2,IF(L620="C",3,4)))</f>
        <v>4</v>
      </c>
      <c r="S620" s="396"/>
      <c r="T620" s="396"/>
      <c r="U620" s="338" t="s">
        <v>27786</v>
      </c>
    </row>
    <row r="621" spans="1:21" ht="93.6">
      <c r="A621" s="60" t="str">
        <f t="shared" si="53"/>
        <v>ermitido por la Constitución.</v>
      </c>
      <c r="B621" s="39" t="str">
        <f t="shared" si="54"/>
        <v>615CE</v>
      </c>
      <c r="C621" s="335" t="str">
        <f t="shared" si="55"/>
        <v>O1615</v>
      </c>
      <c r="D621" s="335" t="s">
        <v>1389</v>
      </c>
      <c r="E621" s="335" t="s">
        <v>7878</v>
      </c>
      <c r="F621" s="216" t="s">
        <v>24717</v>
      </c>
      <c r="G621" s="216" t="str">
        <f t="shared" si="56"/>
        <v>615</v>
      </c>
      <c r="H621" s="174">
        <v>615</v>
      </c>
      <c r="I621" s="216" t="str">
        <f t="shared" si="57"/>
        <v>O1</v>
      </c>
      <c r="J621" s="335">
        <v>1</v>
      </c>
      <c r="K621" s="395" t="s">
        <v>7954</v>
      </c>
      <c r="L621" s="395" t="s">
        <v>8859</v>
      </c>
      <c r="M621" s="395" t="s">
        <v>7953</v>
      </c>
      <c r="N621" s="395" t="s">
        <v>7952</v>
      </c>
      <c r="O621" s="395" t="s">
        <v>7950</v>
      </c>
      <c r="P621" s="395" t="s">
        <v>7951</v>
      </c>
      <c r="Q621" s="396"/>
      <c r="R621" s="175">
        <f t="shared" si="58"/>
        <v>4</v>
      </c>
      <c r="S621" s="396"/>
      <c r="T621" s="396"/>
      <c r="U621" s="338" t="s">
        <v>27787</v>
      </c>
    </row>
    <row r="622" spans="1:21" ht="62.4">
      <c r="A622" s="60" t="str">
        <f t="shared" si="53"/>
        <v>ohibidas por la Constitución.</v>
      </c>
      <c r="B622" s="39" t="str">
        <f t="shared" si="54"/>
        <v>616CE</v>
      </c>
      <c r="C622" s="335" t="str">
        <f t="shared" si="55"/>
        <v>O1616</v>
      </c>
      <c r="D622" s="335" t="s">
        <v>1389</v>
      </c>
      <c r="E622" s="335" t="s">
        <v>7878</v>
      </c>
      <c r="F622" s="216" t="s">
        <v>24717</v>
      </c>
      <c r="G622" s="216" t="str">
        <f t="shared" si="56"/>
        <v>616</v>
      </c>
      <c r="H622" s="174">
        <v>616</v>
      </c>
      <c r="I622" s="216" t="str">
        <f t="shared" si="57"/>
        <v>O1</v>
      </c>
      <c r="J622" s="335">
        <v>1</v>
      </c>
      <c r="K622" s="395" t="s">
        <v>9618</v>
      </c>
      <c r="L622" s="395" t="s">
        <v>544</v>
      </c>
      <c r="M622" s="395" t="s">
        <v>7953</v>
      </c>
      <c r="N622" s="395" t="s">
        <v>9617</v>
      </c>
      <c r="O622" s="395" t="s">
        <v>9615</v>
      </c>
      <c r="P622" s="395" t="s">
        <v>9616</v>
      </c>
      <c r="Q622" s="396"/>
      <c r="R622" s="175">
        <f t="shared" si="58"/>
        <v>3</v>
      </c>
      <c r="S622" s="396"/>
      <c r="T622" s="396"/>
      <c r="U622" s="338" t="s">
        <v>27788</v>
      </c>
    </row>
    <row r="623" spans="1:21" ht="78">
      <c r="A623" s="60" t="str">
        <f t="shared" si="53"/>
        <v>ncionadas en la Constitución.</v>
      </c>
      <c r="B623" s="39" t="str">
        <f t="shared" si="54"/>
        <v>617CE</v>
      </c>
      <c r="C623" s="335" t="str">
        <f t="shared" si="55"/>
        <v>O1617</v>
      </c>
      <c r="D623" s="335" t="s">
        <v>1389</v>
      </c>
      <c r="E623" s="335" t="s">
        <v>7878</v>
      </c>
      <c r="F623" s="216" t="s">
        <v>24717</v>
      </c>
      <c r="G623" s="216" t="str">
        <f t="shared" si="56"/>
        <v>617</v>
      </c>
      <c r="H623" s="174">
        <v>617</v>
      </c>
      <c r="I623" s="216" t="str">
        <f t="shared" si="57"/>
        <v>O1</v>
      </c>
      <c r="J623" s="335">
        <v>1</v>
      </c>
      <c r="K623" s="395" t="s">
        <v>8860</v>
      </c>
      <c r="L623" s="395" t="s">
        <v>8859</v>
      </c>
      <c r="M623" s="395" t="s">
        <v>8858</v>
      </c>
      <c r="N623" s="395" t="s">
        <v>8857</v>
      </c>
      <c r="O623" s="395" t="s">
        <v>8856</v>
      </c>
      <c r="P623" s="395" t="s">
        <v>8855</v>
      </c>
      <c r="Q623" s="396"/>
      <c r="R623" s="175">
        <f t="shared" si="58"/>
        <v>4</v>
      </c>
      <c r="S623" s="396"/>
      <c r="T623" s="396"/>
      <c r="U623" s="338" t="s">
        <v>27789</v>
      </c>
    </row>
    <row r="624" spans="1:21" ht="62.4">
      <c r="A624" s="60" t="str">
        <f t="shared" si="53"/>
        <v>sión el texto constitucional.</v>
      </c>
      <c r="B624" s="39" t="str">
        <f t="shared" si="54"/>
        <v>618CE</v>
      </c>
      <c r="C624" s="335" t="str">
        <f t="shared" si="55"/>
        <v>O1618</v>
      </c>
      <c r="D624" s="335" t="s">
        <v>1389</v>
      </c>
      <c r="E624" s="335" t="s">
        <v>7878</v>
      </c>
      <c r="F624" s="216" t="s">
        <v>24717</v>
      </c>
      <c r="G624" s="216" t="str">
        <f t="shared" si="56"/>
        <v>618</v>
      </c>
      <c r="H624" s="174">
        <v>618</v>
      </c>
      <c r="I624" s="216" t="str">
        <f t="shared" si="57"/>
        <v>O1</v>
      </c>
      <c r="J624" s="335">
        <v>1</v>
      </c>
      <c r="K624" s="395" t="s">
        <v>8772</v>
      </c>
      <c r="L624" s="395" t="s">
        <v>1388</v>
      </c>
      <c r="M624" s="395" t="s">
        <v>8771</v>
      </c>
      <c r="N624" s="395" t="s">
        <v>8770</v>
      </c>
      <c r="O624" s="395" t="s">
        <v>8769</v>
      </c>
      <c r="P624" s="395" t="s">
        <v>8768</v>
      </c>
      <c r="Q624" s="396"/>
      <c r="R624" s="175">
        <f t="shared" si="58"/>
        <v>4</v>
      </c>
      <c r="S624" s="396"/>
      <c r="T624" s="396"/>
      <c r="U624" s="338" t="s">
        <v>27790</v>
      </c>
    </row>
    <row r="625" spans="1:21" ht="93.6">
      <c r="A625" s="60" t="str">
        <f t="shared" si="53"/>
        <v>yen conceptos no mencionados.</v>
      </c>
      <c r="B625" s="39" t="str">
        <f t="shared" si="54"/>
        <v>619CE</v>
      </c>
      <c r="C625" s="335" t="str">
        <f t="shared" si="55"/>
        <v>O1619</v>
      </c>
      <c r="D625" s="335" t="s">
        <v>1389</v>
      </c>
      <c r="E625" s="335" t="s">
        <v>7878</v>
      </c>
      <c r="F625" s="216" t="s">
        <v>24717</v>
      </c>
      <c r="G625" s="216" t="str">
        <f t="shared" si="56"/>
        <v>619</v>
      </c>
      <c r="H625" s="174">
        <v>619</v>
      </c>
      <c r="I625" s="216" t="str">
        <f t="shared" si="57"/>
        <v>O1</v>
      </c>
      <c r="J625" s="335">
        <v>1</v>
      </c>
      <c r="K625" s="395" t="s">
        <v>27791</v>
      </c>
      <c r="L625" s="395" t="s">
        <v>27704</v>
      </c>
      <c r="M625" s="395" t="s">
        <v>9788</v>
      </c>
      <c r="N625" s="395" t="s">
        <v>9787</v>
      </c>
      <c r="O625" s="395" t="s">
        <v>9786</v>
      </c>
      <c r="P625" s="395" t="s">
        <v>9785</v>
      </c>
      <c r="Q625" s="396"/>
      <c r="R625" s="175">
        <f t="shared" si="58"/>
        <v>4</v>
      </c>
      <c r="S625" s="396"/>
      <c r="T625" s="396"/>
      <c r="U625" s="338" t="s">
        <v>27792</v>
      </c>
    </row>
    <row r="626" spans="1:21" ht="78">
      <c r="A626" s="60" t="str">
        <f t="shared" si="53"/>
        <v>s en el texto constitucional.</v>
      </c>
      <c r="B626" s="39" t="str">
        <f t="shared" si="54"/>
        <v>620CE</v>
      </c>
      <c r="C626" s="335" t="str">
        <f t="shared" si="55"/>
        <v>O1620</v>
      </c>
      <c r="D626" s="335" t="s">
        <v>1389</v>
      </c>
      <c r="E626" s="335" t="s">
        <v>7878</v>
      </c>
      <c r="F626" s="216" t="s">
        <v>24717</v>
      </c>
      <c r="G626" s="216" t="str">
        <f t="shared" si="56"/>
        <v>620</v>
      </c>
      <c r="H626" s="174">
        <v>620</v>
      </c>
      <c r="I626" s="216" t="str">
        <f t="shared" si="57"/>
        <v>O1</v>
      </c>
      <c r="J626" s="335">
        <v>1</v>
      </c>
      <c r="K626" s="395" t="s">
        <v>8209</v>
      </c>
      <c r="L626" s="395" t="s">
        <v>8859</v>
      </c>
      <c r="M626" s="395" t="s">
        <v>8208</v>
      </c>
      <c r="N626" s="395" t="s">
        <v>8207</v>
      </c>
      <c r="O626" s="395" t="s">
        <v>8205</v>
      </c>
      <c r="P626" s="395" t="s">
        <v>8206</v>
      </c>
      <c r="Q626" s="396"/>
      <c r="R626" s="175">
        <f t="shared" si="58"/>
        <v>4</v>
      </c>
      <c r="S626" s="396"/>
      <c r="T626" s="396"/>
      <c r="U626" s="338" t="s">
        <v>27793</v>
      </c>
    </row>
    <row r="627" spans="1:21" ht="86.4">
      <c r="A627" s="60" t="str">
        <f t="shared" si="53"/>
        <v>dos los derechos mencionados.</v>
      </c>
      <c r="B627" s="39" t="str">
        <f t="shared" si="54"/>
        <v>621CE</v>
      </c>
      <c r="C627" s="335" t="str">
        <f t="shared" si="55"/>
        <v>O1621</v>
      </c>
      <c r="D627" s="335" t="s">
        <v>1389</v>
      </c>
      <c r="E627" s="335" t="s">
        <v>7878</v>
      </c>
      <c r="F627" s="216" t="s">
        <v>24717</v>
      </c>
      <c r="G627" s="216" t="str">
        <f t="shared" si="56"/>
        <v>621</v>
      </c>
      <c r="H627" s="174">
        <v>621</v>
      </c>
      <c r="I627" s="216" t="str">
        <f t="shared" si="57"/>
        <v>O1</v>
      </c>
      <c r="J627" s="335">
        <v>1</v>
      </c>
      <c r="K627" s="395" t="s">
        <v>9504</v>
      </c>
      <c r="L627" s="395" t="s">
        <v>1388</v>
      </c>
      <c r="M627" s="395" t="s">
        <v>9656</v>
      </c>
      <c r="N627" s="395" t="s">
        <v>9655</v>
      </c>
      <c r="O627" s="395" t="s">
        <v>9654</v>
      </c>
      <c r="P627" s="395" t="s">
        <v>8099</v>
      </c>
      <c r="Q627" s="396"/>
      <c r="R627" s="175">
        <f t="shared" si="58"/>
        <v>4</v>
      </c>
      <c r="S627" s="396"/>
      <c r="T627" s="396"/>
      <c r="U627" s="339" t="s">
        <v>27794</v>
      </c>
    </row>
    <row r="628" spans="1:21" ht="100.8">
      <c r="A628" s="60" t="str">
        <f t="shared" si="53"/>
        <v xml:space="preserve"> la tutela judicial efectiva.</v>
      </c>
      <c r="B628" s="39" t="str">
        <f t="shared" si="54"/>
        <v>622CE</v>
      </c>
      <c r="C628" s="335" t="str">
        <f t="shared" si="55"/>
        <v>O1622</v>
      </c>
      <c r="D628" s="335" t="s">
        <v>1389</v>
      </c>
      <c r="E628" s="335" t="s">
        <v>7878</v>
      </c>
      <c r="F628" s="216" t="s">
        <v>24717</v>
      </c>
      <c r="G628" s="216" t="str">
        <f t="shared" si="56"/>
        <v>622</v>
      </c>
      <c r="H628" s="174">
        <v>622</v>
      </c>
      <c r="I628" s="216" t="str">
        <f t="shared" si="57"/>
        <v>O1</v>
      </c>
      <c r="J628" s="335">
        <v>1</v>
      </c>
      <c r="K628" s="395" t="s">
        <v>9504</v>
      </c>
      <c r="L628" s="395" t="s">
        <v>1388</v>
      </c>
      <c r="M628" s="395" t="s">
        <v>9503</v>
      </c>
      <c r="N628" s="395" t="s">
        <v>9502</v>
      </c>
      <c r="O628" s="395" t="s">
        <v>9501</v>
      </c>
      <c r="P628" s="395" t="s">
        <v>8099</v>
      </c>
      <c r="Q628" s="396"/>
      <c r="R628" s="175">
        <f t="shared" si="58"/>
        <v>4</v>
      </c>
      <c r="S628" s="396"/>
      <c r="T628" s="396"/>
      <c r="U628" s="339" t="s">
        <v>27795</v>
      </c>
    </row>
    <row r="629" spans="1:21" ht="86.4">
      <c r="A629" s="60" t="str">
        <f t="shared" si="53"/>
        <v>conocidos en la Constitución.</v>
      </c>
      <c r="B629" s="39" t="str">
        <f t="shared" si="54"/>
        <v>623CE</v>
      </c>
      <c r="C629" s="335" t="str">
        <f t="shared" si="55"/>
        <v>O1623</v>
      </c>
      <c r="D629" s="335" t="s">
        <v>1389</v>
      </c>
      <c r="E629" s="335" t="s">
        <v>7878</v>
      </c>
      <c r="F629" s="216" t="s">
        <v>24717</v>
      </c>
      <c r="G629" s="216" t="str">
        <f t="shared" si="56"/>
        <v>623</v>
      </c>
      <c r="H629" s="174">
        <v>623</v>
      </c>
      <c r="I629" s="216" t="str">
        <f t="shared" si="57"/>
        <v>O1</v>
      </c>
      <c r="J629" s="335">
        <v>1</v>
      </c>
      <c r="K629" s="395" t="s">
        <v>8317</v>
      </c>
      <c r="L629" s="395" t="s">
        <v>9061</v>
      </c>
      <c r="M629" s="395" t="s">
        <v>8316</v>
      </c>
      <c r="N629" s="395" t="s">
        <v>8313</v>
      </c>
      <c r="O629" s="395" t="s">
        <v>8315</v>
      </c>
      <c r="P629" s="395" t="s">
        <v>8314</v>
      </c>
      <c r="Q629" s="396"/>
      <c r="R629" s="175">
        <f t="shared" si="58"/>
        <v>4</v>
      </c>
      <c r="S629" s="396"/>
      <c r="T629" s="396"/>
      <c r="U629" s="339" t="s">
        <v>27796</v>
      </c>
    </row>
    <row r="630" spans="1:21" ht="72">
      <c r="A630" s="60" t="str">
        <f t="shared" si="53"/>
        <v>onan solo una de las razones.</v>
      </c>
      <c r="B630" s="39" t="str">
        <f t="shared" si="54"/>
        <v>624CE</v>
      </c>
      <c r="C630" s="335" t="str">
        <f t="shared" si="55"/>
        <v>O1624</v>
      </c>
      <c r="D630" s="335" t="s">
        <v>1389</v>
      </c>
      <c r="E630" s="335" t="s">
        <v>7878</v>
      </c>
      <c r="F630" s="216" t="s">
        <v>24717</v>
      </c>
      <c r="G630" s="216" t="str">
        <f t="shared" si="56"/>
        <v>624</v>
      </c>
      <c r="H630" s="174">
        <v>624</v>
      </c>
      <c r="I630" s="216" t="str">
        <f t="shared" si="57"/>
        <v>O1</v>
      </c>
      <c r="J630" s="335">
        <v>1</v>
      </c>
      <c r="K630" s="395" t="s">
        <v>9249</v>
      </c>
      <c r="L630" s="395" t="s">
        <v>27797</v>
      </c>
      <c r="M630" s="395" t="s">
        <v>9248</v>
      </c>
      <c r="N630" s="395" t="s">
        <v>9247</v>
      </c>
      <c r="O630" s="395" t="s">
        <v>9245</v>
      </c>
      <c r="P630" s="395" t="s">
        <v>9246</v>
      </c>
      <c r="Q630" s="396"/>
      <c r="R630" s="175">
        <f t="shared" si="58"/>
        <v>4</v>
      </c>
      <c r="S630" s="396"/>
      <c r="T630" s="396"/>
      <c r="U630" s="339" t="s">
        <v>27798</v>
      </c>
    </row>
    <row r="631" spans="1:21" ht="86.4">
      <c r="A631" s="60" t="str">
        <f t="shared" si="53"/>
        <v>n en el momento de cometerse.</v>
      </c>
      <c r="B631" s="39" t="str">
        <f t="shared" si="54"/>
        <v>625CE</v>
      </c>
      <c r="C631" s="335" t="str">
        <f t="shared" si="55"/>
        <v>O1625</v>
      </c>
      <c r="D631" s="335" t="s">
        <v>1389</v>
      </c>
      <c r="E631" s="335" t="s">
        <v>7878</v>
      </c>
      <c r="F631" s="216" t="s">
        <v>24717</v>
      </c>
      <c r="G631" s="216" t="str">
        <f t="shared" si="56"/>
        <v>625</v>
      </c>
      <c r="H631" s="174">
        <v>625</v>
      </c>
      <c r="I631" s="216" t="str">
        <f t="shared" si="57"/>
        <v>O1</v>
      </c>
      <c r="J631" s="335">
        <v>1</v>
      </c>
      <c r="K631" s="395" t="s">
        <v>7908</v>
      </c>
      <c r="L631" s="395" t="s">
        <v>8859</v>
      </c>
      <c r="M631" s="395" t="s">
        <v>7907</v>
      </c>
      <c r="N631" s="395" t="s">
        <v>7906</v>
      </c>
      <c r="O631" s="395" t="s">
        <v>7904</v>
      </c>
      <c r="P631" s="395" t="s">
        <v>7905</v>
      </c>
      <c r="Q631" s="396"/>
      <c r="R631" s="175">
        <f t="shared" si="58"/>
        <v>4</v>
      </c>
      <c r="S631" s="396"/>
      <c r="T631" s="396"/>
      <c r="U631" s="339" t="s">
        <v>27799</v>
      </c>
    </row>
    <row r="632" spans="1:21" ht="86.4">
      <c r="A632" s="60" t="str">
        <f t="shared" si="53"/>
        <v>encionado en la Constitución.</v>
      </c>
      <c r="B632" s="39" t="str">
        <f t="shared" si="54"/>
        <v>626CE</v>
      </c>
      <c r="C632" s="335" t="str">
        <f t="shared" si="55"/>
        <v>O1626</v>
      </c>
      <c r="D632" s="335" t="s">
        <v>1389</v>
      </c>
      <c r="E632" s="335" t="s">
        <v>7878</v>
      </c>
      <c r="F632" s="216" t="s">
        <v>24717</v>
      </c>
      <c r="G632" s="216" t="str">
        <f t="shared" si="56"/>
        <v>626</v>
      </c>
      <c r="H632" s="174">
        <v>626</v>
      </c>
      <c r="I632" s="216" t="str">
        <f t="shared" si="57"/>
        <v>O1</v>
      </c>
      <c r="J632" s="335">
        <v>1</v>
      </c>
      <c r="K632" s="395" t="s">
        <v>9417</v>
      </c>
      <c r="L632" s="395" t="s">
        <v>544</v>
      </c>
      <c r="M632" s="395" t="s">
        <v>9416</v>
      </c>
      <c r="N632" s="395" t="s">
        <v>9415</v>
      </c>
      <c r="O632" s="395" t="s">
        <v>9413</v>
      </c>
      <c r="P632" s="395" t="s">
        <v>9414</v>
      </c>
      <c r="Q632" s="396"/>
      <c r="R632" s="175">
        <f t="shared" si="58"/>
        <v>3</v>
      </c>
      <c r="S632" s="396"/>
      <c r="T632" s="396"/>
      <c r="U632" s="339" t="s">
        <v>27800</v>
      </c>
    </row>
    <row r="633" spans="1:21" ht="57.6">
      <c r="A633" s="60" t="str">
        <f t="shared" si="53"/>
        <v>rohibido por la Constitución.</v>
      </c>
      <c r="B633" s="39" t="str">
        <f t="shared" si="54"/>
        <v>627CE</v>
      </c>
      <c r="C633" s="335" t="str">
        <f t="shared" si="55"/>
        <v>O1627</v>
      </c>
      <c r="D633" s="335" t="s">
        <v>1389</v>
      </c>
      <c r="E633" s="335" t="s">
        <v>7878</v>
      </c>
      <c r="F633" s="216" t="s">
        <v>24717</v>
      </c>
      <c r="G633" s="216" t="str">
        <f t="shared" si="56"/>
        <v>627</v>
      </c>
      <c r="H633" s="174">
        <v>627</v>
      </c>
      <c r="I633" s="216" t="str">
        <f t="shared" si="57"/>
        <v>O1</v>
      </c>
      <c r="J633" s="335">
        <v>1</v>
      </c>
      <c r="K633" s="395" t="s">
        <v>9225</v>
      </c>
      <c r="L633" s="395" t="s">
        <v>8275</v>
      </c>
      <c r="M633" s="395" t="s">
        <v>7953</v>
      </c>
      <c r="N633" s="395" t="s">
        <v>7956</v>
      </c>
      <c r="O633" s="395" t="s">
        <v>9224</v>
      </c>
      <c r="P633" s="395" t="s">
        <v>9223</v>
      </c>
      <c r="Q633" s="396"/>
      <c r="R633" s="175">
        <f t="shared" si="58"/>
        <v>4</v>
      </c>
      <c r="S633" s="396"/>
      <c r="T633" s="396"/>
      <c r="U633" s="339" t="s">
        <v>27801</v>
      </c>
    </row>
    <row r="634" spans="1:21" ht="86.4">
      <c r="A634" s="60" t="str">
        <f t="shared" si="53"/>
        <v>rechos según la Constitución.</v>
      </c>
      <c r="B634" s="39" t="str">
        <f t="shared" si="54"/>
        <v>628CE</v>
      </c>
      <c r="C634" s="335" t="str">
        <f t="shared" si="55"/>
        <v>O1628</v>
      </c>
      <c r="D634" s="335" t="s">
        <v>1389</v>
      </c>
      <c r="E634" s="335" t="s">
        <v>7878</v>
      </c>
      <c r="F634" s="216" t="s">
        <v>24717</v>
      </c>
      <c r="G634" s="216" t="str">
        <f t="shared" si="56"/>
        <v>628</v>
      </c>
      <c r="H634" s="174">
        <v>628</v>
      </c>
      <c r="I634" s="216" t="str">
        <f t="shared" si="57"/>
        <v>O1</v>
      </c>
      <c r="J634" s="335">
        <v>1</v>
      </c>
      <c r="K634" s="395" t="s">
        <v>8783</v>
      </c>
      <c r="L634" s="395" t="s">
        <v>8859</v>
      </c>
      <c r="M634" s="395" t="s">
        <v>8779</v>
      </c>
      <c r="N634" s="395" t="s">
        <v>8782</v>
      </c>
      <c r="O634" s="395" t="s">
        <v>8781</v>
      </c>
      <c r="P634" s="395" t="s">
        <v>8780</v>
      </c>
      <c r="Q634" s="396"/>
      <c r="R634" s="175">
        <f t="shared" si="58"/>
        <v>4</v>
      </c>
      <c r="S634" s="396"/>
      <c r="T634" s="396"/>
      <c r="U634" s="339" t="s">
        <v>27802</v>
      </c>
    </row>
    <row r="635" spans="1:21" ht="115.2">
      <c r="A635" s="60" t="str">
        <f t="shared" si="53"/>
        <v>rrecto según la Constitución.</v>
      </c>
      <c r="B635" s="39" t="str">
        <f t="shared" si="54"/>
        <v>629CE</v>
      </c>
      <c r="C635" s="335" t="str">
        <f t="shared" si="55"/>
        <v>O1629</v>
      </c>
      <c r="D635" s="335" t="s">
        <v>1389</v>
      </c>
      <c r="E635" s="335" t="s">
        <v>7878</v>
      </c>
      <c r="F635" s="216" t="s">
        <v>24717</v>
      </c>
      <c r="G635" s="216" t="str">
        <f t="shared" si="56"/>
        <v>629</v>
      </c>
      <c r="H635" s="174">
        <v>629</v>
      </c>
      <c r="I635" s="216" t="str">
        <f t="shared" si="57"/>
        <v>O1</v>
      </c>
      <c r="J635" s="335">
        <v>1</v>
      </c>
      <c r="K635" s="395" t="s">
        <v>27803</v>
      </c>
      <c r="L635" s="395" t="s">
        <v>27704</v>
      </c>
      <c r="M635" s="395" t="s">
        <v>27804</v>
      </c>
      <c r="N635" s="395" t="s">
        <v>27805</v>
      </c>
      <c r="O635" s="395" t="s">
        <v>27806</v>
      </c>
      <c r="P635" s="395" t="s">
        <v>27807</v>
      </c>
      <c r="Q635" s="396"/>
      <c r="R635" s="175">
        <f t="shared" si="58"/>
        <v>4</v>
      </c>
      <c r="S635" s="396"/>
      <c r="T635" s="396"/>
      <c r="U635" s="339" t="s">
        <v>27808</v>
      </c>
    </row>
    <row r="636" spans="1:21" ht="72">
      <c r="A636" s="60" t="str">
        <f t="shared" si="53"/>
        <v>ones, lo cual está prohibido.</v>
      </c>
      <c r="B636" s="39" t="str">
        <f t="shared" si="54"/>
        <v>630CE</v>
      </c>
      <c r="C636" s="335" t="str">
        <f t="shared" si="55"/>
        <v>O1630</v>
      </c>
      <c r="D636" s="335" t="s">
        <v>1389</v>
      </c>
      <c r="E636" s="335" t="s">
        <v>7878</v>
      </c>
      <c r="F636" s="216" t="s">
        <v>24717</v>
      </c>
      <c r="G636" s="216" t="str">
        <f t="shared" si="56"/>
        <v>630</v>
      </c>
      <c r="H636" s="174">
        <v>630</v>
      </c>
      <c r="I636" s="216" t="str">
        <f t="shared" si="57"/>
        <v>O1</v>
      </c>
      <c r="J636" s="335">
        <v>1</v>
      </c>
      <c r="K636" s="395" t="s">
        <v>9352</v>
      </c>
      <c r="L636" s="395" t="s">
        <v>8859</v>
      </c>
      <c r="M636" s="395" t="s">
        <v>9351</v>
      </c>
      <c r="N636" s="395" t="s">
        <v>9350</v>
      </c>
      <c r="O636" s="395" t="s">
        <v>9349</v>
      </c>
      <c r="P636" s="395" t="s">
        <v>9348</v>
      </c>
      <c r="Q636" s="396"/>
      <c r="R636" s="175">
        <f t="shared" si="58"/>
        <v>4</v>
      </c>
      <c r="S636" s="396"/>
      <c r="T636" s="396"/>
      <c r="U636" s="339" t="s">
        <v>27809</v>
      </c>
    </row>
    <row r="637" spans="1:21" ht="72">
      <c r="A637" s="60" t="str">
        <f t="shared" si="53"/>
        <v>nde se aplica la prohibición.</v>
      </c>
      <c r="B637" s="39" t="str">
        <f t="shared" si="54"/>
        <v>631CE</v>
      </c>
      <c r="C637" s="335" t="str">
        <f t="shared" si="55"/>
        <v>O1631</v>
      </c>
      <c r="D637" s="335" t="s">
        <v>1389</v>
      </c>
      <c r="E637" s="335" t="s">
        <v>7878</v>
      </c>
      <c r="F637" s="216" t="s">
        <v>24717</v>
      </c>
      <c r="G637" s="216" t="str">
        <f t="shared" si="56"/>
        <v>631</v>
      </c>
      <c r="H637" s="174">
        <v>631</v>
      </c>
      <c r="I637" s="216" t="str">
        <f t="shared" si="57"/>
        <v>O1</v>
      </c>
      <c r="J637" s="335">
        <v>1</v>
      </c>
      <c r="K637" s="395" t="s">
        <v>8221</v>
      </c>
      <c r="L637" s="395" t="s">
        <v>27704</v>
      </c>
      <c r="M637" s="395" t="s">
        <v>8220</v>
      </c>
      <c r="N637" s="395" t="s">
        <v>8219</v>
      </c>
      <c r="O637" s="395" t="s">
        <v>8217</v>
      </c>
      <c r="P637" s="395" t="s">
        <v>8218</v>
      </c>
      <c r="Q637" s="396"/>
      <c r="R637" s="175">
        <f t="shared" si="58"/>
        <v>4</v>
      </c>
      <c r="S637" s="396"/>
      <c r="T637" s="396"/>
      <c r="U637" s="339" t="s">
        <v>27810</v>
      </c>
    </row>
    <row r="638" spans="1:21" ht="72">
      <c r="A638" s="60" t="str">
        <f t="shared" si="53"/>
        <v>ona la libertad de enseñanza.</v>
      </c>
      <c r="B638" s="39" t="str">
        <f t="shared" si="54"/>
        <v>632CE</v>
      </c>
      <c r="C638" s="335" t="str">
        <f t="shared" si="55"/>
        <v>O1632</v>
      </c>
      <c r="D638" s="335" t="s">
        <v>1389</v>
      </c>
      <c r="E638" s="335" t="s">
        <v>7878</v>
      </c>
      <c r="F638" s="216" t="s">
        <v>24717</v>
      </c>
      <c r="G638" s="216" t="str">
        <f t="shared" si="56"/>
        <v>632</v>
      </c>
      <c r="H638" s="174">
        <v>632</v>
      </c>
      <c r="I638" s="216" t="str">
        <f t="shared" si="57"/>
        <v>O1</v>
      </c>
      <c r="J638" s="335">
        <v>1</v>
      </c>
      <c r="K638" s="395" t="s">
        <v>8298</v>
      </c>
      <c r="L638" s="395" t="s">
        <v>9867</v>
      </c>
      <c r="M638" s="395" t="s">
        <v>7953</v>
      </c>
      <c r="N638" s="395" t="s">
        <v>8297</v>
      </c>
      <c r="O638" s="395" t="s">
        <v>8296</v>
      </c>
      <c r="P638" s="395" t="s">
        <v>8295</v>
      </c>
      <c r="Q638" s="396"/>
      <c r="R638" s="175">
        <f t="shared" si="58"/>
        <v>4</v>
      </c>
      <c r="S638" s="396"/>
      <c r="T638" s="396"/>
      <c r="U638" s="339" t="s">
        <v>27811</v>
      </c>
    </row>
    <row r="639" spans="1:21" ht="72">
      <c r="A639" s="60" t="str">
        <f t="shared" si="53"/>
        <v>ablecidos en la Constitución.</v>
      </c>
      <c r="B639" s="39" t="str">
        <f t="shared" si="54"/>
        <v>633CE</v>
      </c>
      <c r="C639" s="335" t="str">
        <f t="shared" si="55"/>
        <v>O1633</v>
      </c>
      <c r="D639" s="335" t="s">
        <v>1389</v>
      </c>
      <c r="E639" s="335" t="s">
        <v>7878</v>
      </c>
      <c r="F639" s="216" t="s">
        <v>24717</v>
      </c>
      <c r="G639" s="216" t="str">
        <f t="shared" si="56"/>
        <v>633</v>
      </c>
      <c r="H639" s="174">
        <v>633</v>
      </c>
      <c r="I639" s="216" t="str">
        <f t="shared" si="57"/>
        <v>O1</v>
      </c>
      <c r="J639" s="335">
        <v>1</v>
      </c>
      <c r="K639" s="395" t="s">
        <v>9231</v>
      </c>
      <c r="L639" s="395" t="s">
        <v>9586</v>
      </c>
      <c r="M639" s="395" t="s">
        <v>9230</v>
      </c>
      <c r="N639" s="395" t="s">
        <v>9229</v>
      </c>
      <c r="O639" s="395" t="s">
        <v>9228</v>
      </c>
      <c r="P639" s="395" t="s">
        <v>9227</v>
      </c>
      <c r="Q639" s="396"/>
      <c r="R639" s="175">
        <f t="shared" si="58"/>
        <v>4</v>
      </c>
      <c r="S639" s="396"/>
      <c r="T639" s="396"/>
      <c r="U639" s="339" t="s">
        <v>27812</v>
      </c>
    </row>
    <row r="640" spans="1:21" ht="72">
      <c r="A640" s="60" t="str">
        <f t="shared" si="53"/>
        <v>oral" además de la religiosa.</v>
      </c>
      <c r="B640" s="39" t="str">
        <f t="shared" si="54"/>
        <v>634CE</v>
      </c>
      <c r="C640" s="335" t="str">
        <f t="shared" si="55"/>
        <v>O1634</v>
      </c>
      <c r="D640" s="335" t="s">
        <v>1389</v>
      </c>
      <c r="E640" s="335" t="s">
        <v>7878</v>
      </c>
      <c r="F640" s="216" t="s">
        <v>24717</v>
      </c>
      <c r="G640" s="216" t="str">
        <f t="shared" si="56"/>
        <v>634</v>
      </c>
      <c r="H640" s="174">
        <v>634</v>
      </c>
      <c r="I640" s="216" t="str">
        <f t="shared" si="57"/>
        <v>O1</v>
      </c>
      <c r="J640" s="335">
        <v>1</v>
      </c>
      <c r="K640" s="395" t="s">
        <v>7920</v>
      </c>
      <c r="L640" s="395" t="s">
        <v>27813</v>
      </c>
      <c r="M640" s="395" t="s">
        <v>7919</v>
      </c>
      <c r="N640" s="395" t="s">
        <v>7918</v>
      </c>
      <c r="O640" s="395" t="s">
        <v>7916</v>
      </c>
      <c r="P640" s="395" t="s">
        <v>7917</v>
      </c>
      <c r="Q640" s="396"/>
      <c r="R640" s="175">
        <f t="shared" si="58"/>
        <v>4</v>
      </c>
      <c r="S640" s="396"/>
      <c r="T640" s="396"/>
      <c r="U640" s="339" t="s">
        <v>27814</v>
      </c>
    </row>
    <row r="641" spans="1:21" ht="57.6">
      <c r="A641" s="60" t="str">
        <f t="shared" si="53"/>
        <v>no de los dos aspectos clave.</v>
      </c>
      <c r="B641" s="39" t="str">
        <f t="shared" si="54"/>
        <v>635CE</v>
      </c>
      <c r="C641" s="335" t="str">
        <f t="shared" si="55"/>
        <v>O1635</v>
      </c>
      <c r="D641" s="335" t="s">
        <v>1389</v>
      </c>
      <c r="E641" s="335" t="s">
        <v>7878</v>
      </c>
      <c r="F641" s="216" t="s">
        <v>24717</v>
      </c>
      <c r="G641" s="216" t="str">
        <f t="shared" si="56"/>
        <v>635</v>
      </c>
      <c r="H641" s="174">
        <v>635</v>
      </c>
      <c r="I641" s="216" t="str">
        <f t="shared" si="57"/>
        <v>O1</v>
      </c>
      <c r="J641" s="335">
        <v>1</v>
      </c>
      <c r="K641" s="395" t="s">
        <v>9763</v>
      </c>
      <c r="L641" s="395" t="s">
        <v>27813</v>
      </c>
      <c r="M641" s="395" t="s">
        <v>9762</v>
      </c>
      <c r="N641" s="395" t="s">
        <v>9761</v>
      </c>
      <c r="O641" s="395" t="s">
        <v>9759</v>
      </c>
      <c r="P641" s="395" t="s">
        <v>9760</v>
      </c>
      <c r="Q641" s="396"/>
      <c r="R641" s="175">
        <f t="shared" si="58"/>
        <v>4</v>
      </c>
      <c r="S641" s="396"/>
      <c r="T641" s="396"/>
      <c r="U641" s="339" t="s">
        <v>27815</v>
      </c>
    </row>
    <row r="642" spans="1:21" ht="86.4">
      <c r="A642" s="60" t="str">
        <f t="shared" ref="A642:A705" si="59">RIGHT(U642,29)</f>
        <v>todo el alcance del artículo.</v>
      </c>
      <c r="B642" s="39" t="str">
        <f t="shared" ref="B642:B705" si="60">H642&amp;F642</f>
        <v>636CE</v>
      </c>
      <c r="C642" s="335" t="str">
        <f t="shared" ref="C642:C705" si="61">I642&amp;G642</f>
        <v>O1636</v>
      </c>
      <c r="D642" s="335" t="s">
        <v>1389</v>
      </c>
      <c r="E642" s="335" t="s">
        <v>7878</v>
      </c>
      <c r="F642" s="216" t="s">
        <v>24717</v>
      </c>
      <c r="G642" s="216" t="str">
        <f t="shared" ref="G642:G705" si="62">IF(H642&lt;9,"OO",IF(H642&lt;99,"O",""))&amp;H642</f>
        <v>636</v>
      </c>
      <c r="H642" s="174">
        <v>636</v>
      </c>
      <c r="I642" s="216" t="str">
        <f t="shared" ref="I642:I705" si="63">IF(J642&lt;9,"O","")&amp;J642</f>
        <v>O1</v>
      </c>
      <c r="J642" s="335">
        <v>1</v>
      </c>
      <c r="K642" s="395" t="s">
        <v>7933</v>
      </c>
      <c r="L642" s="395" t="s">
        <v>9586</v>
      </c>
      <c r="M642" s="395" t="s">
        <v>7932</v>
      </c>
      <c r="N642" s="395" t="s">
        <v>7931</v>
      </c>
      <c r="O642" s="395" t="s">
        <v>7930</v>
      </c>
      <c r="P642" s="395" t="s">
        <v>7929</v>
      </c>
      <c r="Q642" s="396"/>
      <c r="R642" s="175">
        <f t="shared" si="58"/>
        <v>4</v>
      </c>
      <c r="S642" s="396"/>
      <c r="T642" s="396"/>
      <c r="U642" s="339" t="s">
        <v>27816</v>
      </c>
    </row>
    <row r="643" spans="1:21" ht="72">
      <c r="A643" s="60" t="str">
        <f t="shared" si="59"/>
        <v>conocido por la Constitución.</v>
      </c>
      <c r="B643" s="39" t="str">
        <f t="shared" si="60"/>
        <v>637CE</v>
      </c>
      <c r="C643" s="335" t="str">
        <f t="shared" si="61"/>
        <v>O1637</v>
      </c>
      <c r="D643" s="335" t="s">
        <v>1389</v>
      </c>
      <c r="E643" s="335" t="s">
        <v>7878</v>
      </c>
      <c r="F643" s="216" t="s">
        <v>24717</v>
      </c>
      <c r="G643" s="216" t="str">
        <f t="shared" si="62"/>
        <v>637</v>
      </c>
      <c r="H643" s="174">
        <v>637</v>
      </c>
      <c r="I643" s="216" t="str">
        <f t="shared" si="63"/>
        <v>O1</v>
      </c>
      <c r="J643" s="335">
        <v>1</v>
      </c>
      <c r="K643" s="395" t="s">
        <v>8744</v>
      </c>
      <c r="L643" s="395" t="s">
        <v>9586</v>
      </c>
      <c r="M643" s="395" t="s">
        <v>7953</v>
      </c>
      <c r="N643" s="395" t="s">
        <v>8743</v>
      </c>
      <c r="O643" s="395" t="s">
        <v>8742</v>
      </c>
      <c r="P643" s="395" t="s">
        <v>8741</v>
      </c>
      <c r="Q643" s="396"/>
      <c r="R643" s="175">
        <f t="shared" si="58"/>
        <v>4</v>
      </c>
      <c r="S643" s="396"/>
      <c r="T643" s="396"/>
      <c r="U643" s="339" t="s">
        <v>27817</v>
      </c>
    </row>
    <row r="644" spans="1:21" ht="86.4">
      <c r="A644" s="60" t="str">
        <f t="shared" si="59"/>
        <v>s mencionados en el artículo.</v>
      </c>
      <c r="B644" s="39" t="str">
        <f t="shared" si="60"/>
        <v>638CE</v>
      </c>
      <c r="C644" s="335" t="str">
        <f t="shared" si="61"/>
        <v>O1638</v>
      </c>
      <c r="D644" s="335" t="s">
        <v>1389</v>
      </c>
      <c r="E644" s="335" t="s">
        <v>7878</v>
      </c>
      <c r="F644" s="216" t="s">
        <v>24717</v>
      </c>
      <c r="G644" s="216" t="str">
        <f t="shared" si="62"/>
        <v>638</v>
      </c>
      <c r="H644" s="174">
        <v>638</v>
      </c>
      <c r="I644" s="216" t="str">
        <f t="shared" si="63"/>
        <v>O1</v>
      </c>
      <c r="J644" s="335">
        <v>1</v>
      </c>
      <c r="K644" s="395" t="s">
        <v>7999</v>
      </c>
      <c r="L644" s="395" t="s">
        <v>27813</v>
      </c>
      <c r="M644" s="395" t="s">
        <v>7998</v>
      </c>
      <c r="N644" s="395" t="s">
        <v>7997</v>
      </c>
      <c r="O644" s="395" t="s">
        <v>7995</v>
      </c>
      <c r="P644" s="395" t="s">
        <v>7996</v>
      </c>
      <c r="Q644" s="396"/>
      <c r="R644" s="175">
        <f t="shared" si="58"/>
        <v>4</v>
      </c>
      <c r="S644" s="396"/>
      <c r="T644" s="396"/>
      <c r="U644" s="339" t="s">
        <v>27818</v>
      </c>
    </row>
    <row r="645" spans="1:21" ht="86.4">
      <c r="A645" s="60" t="str">
        <f t="shared" si="59"/>
        <v>pecíficamente en el artículo.</v>
      </c>
      <c r="B645" s="39" t="str">
        <f t="shared" si="60"/>
        <v>639CE</v>
      </c>
      <c r="C645" s="335" t="str">
        <f t="shared" si="61"/>
        <v>O1639</v>
      </c>
      <c r="D645" s="335" t="s">
        <v>1389</v>
      </c>
      <c r="E645" s="335" t="s">
        <v>7878</v>
      </c>
      <c r="F645" s="216" t="s">
        <v>24717</v>
      </c>
      <c r="G645" s="216" t="str">
        <f t="shared" si="62"/>
        <v>639</v>
      </c>
      <c r="H645" s="174">
        <v>639</v>
      </c>
      <c r="I645" s="216" t="str">
        <f t="shared" si="63"/>
        <v>O1</v>
      </c>
      <c r="J645" s="335">
        <v>1</v>
      </c>
      <c r="K645" s="395" t="s">
        <v>9603</v>
      </c>
      <c r="L645" s="395" t="s">
        <v>27813</v>
      </c>
      <c r="M645" s="395" t="s">
        <v>9602</v>
      </c>
      <c r="N645" s="395" t="s">
        <v>9601</v>
      </c>
      <c r="O645" s="395" t="s">
        <v>9599</v>
      </c>
      <c r="P645" s="395" t="s">
        <v>9600</v>
      </c>
      <c r="Q645" s="396"/>
      <c r="R645" s="175">
        <f t="shared" si="58"/>
        <v>4</v>
      </c>
      <c r="S645" s="396"/>
      <c r="T645" s="396"/>
      <c r="U645" s="339" t="s">
        <v>27819</v>
      </c>
    </row>
    <row r="646" spans="1:21" ht="86.4">
      <c r="A646" s="60" t="str">
        <f t="shared" si="59"/>
        <v>e la autonomía universitaria.</v>
      </c>
      <c r="B646" s="39" t="str">
        <f t="shared" si="60"/>
        <v>640CE</v>
      </c>
      <c r="C646" s="335" t="str">
        <f t="shared" si="61"/>
        <v>O1640</v>
      </c>
      <c r="D646" s="335" t="s">
        <v>1389</v>
      </c>
      <c r="E646" s="335" t="s">
        <v>7878</v>
      </c>
      <c r="F646" s="216" t="s">
        <v>24717</v>
      </c>
      <c r="G646" s="216" t="str">
        <f t="shared" si="62"/>
        <v>640</v>
      </c>
      <c r="H646" s="174">
        <v>640</v>
      </c>
      <c r="I646" s="216" t="str">
        <f t="shared" si="63"/>
        <v>O1</v>
      </c>
      <c r="J646" s="335">
        <v>1</v>
      </c>
      <c r="K646" s="395" t="s">
        <v>9280</v>
      </c>
      <c r="L646" s="395" t="s">
        <v>27813</v>
      </c>
      <c r="M646" s="395" t="s">
        <v>9279</v>
      </c>
      <c r="N646" s="395" t="s">
        <v>9278</v>
      </c>
      <c r="O646" s="395" t="s">
        <v>9276</v>
      </c>
      <c r="P646" s="395" t="s">
        <v>9277</v>
      </c>
      <c r="Q646" s="396"/>
      <c r="R646" s="175">
        <f t="shared" si="58"/>
        <v>4</v>
      </c>
      <c r="S646" s="396"/>
      <c r="T646" s="396"/>
      <c r="U646" s="339" t="s">
        <v>27820</v>
      </c>
    </row>
    <row r="647" spans="1:21" ht="72">
      <c r="A647" s="60" t="str">
        <f t="shared" si="59"/>
        <v>usta al texto constitucional.</v>
      </c>
      <c r="B647" s="39" t="str">
        <f t="shared" si="60"/>
        <v>641CE</v>
      </c>
      <c r="C647" s="335" t="str">
        <f t="shared" si="61"/>
        <v>O1641</v>
      </c>
      <c r="D647" s="335" t="s">
        <v>1389</v>
      </c>
      <c r="E647" s="335" t="s">
        <v>7878</v>
      </c>
      <c r="F647" s="216" t="s">
        <v>24717</v>
      </c>
      <c r="G647" s="216" t="str">
        <f t="shared" si="62"/>
        <v>641</v>
      </c>
      <c r="H647" s="174">
        <v>641</v>
      </c>
      <c r="I647" s="216" t="str">
        <f t="shared" si="63"/>
        <v>O1</v>
      </c>
      <c r="J647" s="335">
        <v>1</v>
      </c>
      <c r="K647" s="395" t="s">
        <v>8830</v>
      </c>
      <c r="L647" s="395" t="s">
        <v>27821</v>
      </c>
      <c r="M647" s="395" t="s">
        <v>8829</v>
      </c>
      <c r="N647" s="395" t="s">
        <v>8828</v>
      </c>
      <c r="O647" s="395" t="s">
        <v>8827</v>
      </c>
      <c r="P647" s="395" t="s">
        <v>8826</v>
      </c>
      <c r="Q647" s="396"/>
      <c r="R647" s="175">
        <f t="shared" si="58"/>
        <v>4</v>
      </c>
      <c r="S647" s="396"/>
      <c r="T647" s="396"/>
      <c r="U647" s="339" t="s">
        <v>27822</v>
      </c>
    </row>
    <row r="648" spans="1:21" ht="100.8">
      <c r="A648" s="60" t="str">
        <f t="shared" si="59"/>
        <v>lo establece la Constitución.</v>
      </c>
      <c r="B648" s="39" t="str">
        <f t="shared" si="60"/>
        <v>642CE</v>
      </c>
      <c r="C648" s="335" t="str">
        <f t="shared" si="61"/>
        <v>O1642</v>
      </c>
      <c r="D648" s="335" t="s">
        <v>1389</v>
      </c>
      <c r="E648" s="335" t="s">
        <v>7878</v>
      </c>
      <c r="F648" s="216" t="s">
        <v>24717</v>
      </c>
      <c r="G648" s="216" t="str">
        <f t="shared" si="62"/>
        <v>642</v>
      </c>
      <c r="H648" s="174">
        <v>642</v>
      </c>
      <c r="I648" s="216" t="str">
        <f t="shared" si="63"/>
        <v>O1</v>
      </c>
      <c r="J648" s="335">
        <v>1</v>
      </c>
      <c r="K648" s="395" t="s">
        <v>8311</v>
      </c>
      <c r="L648" s="395" t="s">
        <v>27813</v>
      </c>
      <c r="M648" s="395" t="s">
        <v>8310</v>
      </c>
      <c r="N648" s="395" t="s">
        <v>8309</v>
      </c>
      <c r="O648" s="395" t="s">
        <v>8307</v>
      </c>
      <c r="P648" s="395" t="s">
        <v>8308</v>
      </c>
      <c r="Q648" s="396"/>
      <c r="R648" s="175">
        <f t="shared" si="58"/>
        <v>4</v>
      </c>
      <c r="S648" s="396"/>
      <c r="T648" s="396"/>
      <c r="U648" s="339" t="s">
        <v>27823</v>
      </c>
    </row>
    <row r="649" spans="1:21" ht="86.4">
      <c r="A649" s="60" t="str">
        <f t="shared" si="59"/>
        <v xml:space="preserve"> públicos en la Constitución.</v>
      </c>
      <c r="B649" s="39" t="str">
        <f t="shared" si="60"/>
        <v>643CE</v>
      </c>
      <c r="C649" s="335" t="str">
        <f t="shared" si="61"/>
        <v>O1643</v>
      </c>
      <c r="D649" s="335" t="s">
        <v>1389</v>
      </c>
      <c r="E649" s="335" t="s">
        <v>7878</v>
      </c>
      <c r="F649" s="216" t="s">
        <v>24717</v>
      </c>
      <c r="G649" s="216" t="str">
        <f t="shared" si="62"/>
        <v>643</v>
      </c>
      <c r="H649" s="174">
        <v>643</v>
      </c>
      <c r="I649" s="216" t="str">
        <f t="shared" si="63"/>
        <v>O1</v>
      </c>
      <c r="J649" s="335">
        <v>1</v>
      </c>
      <c r="K649" s="395" t="s">
        <v>8282</v>
      </c>
      <c r="L649" s="395" t="s">
        <v>9586</v>
      </c>
      <c r="M649" s="395" t="s">
        <v>8281</v>
      </c>
      <c r="N649" s="395" t="s">
        <v>8280</v>
      </c>
      <c r="O649" s="395" t="s">
        <v>8279</v>
      </c>
      <c r="P649" s="395" t="s">
        <v>8278</v>
      </c>
      <c r="Q649" s="396"/>
      <c r="R649" s="175">
        <f t="shared" si="58"/>
        <v>4</v>
      </c>
      <c r="S649" s="396"/>
      <c r="T649" s="396"/>
      <c r="U649" s="339" t="s">
        <v>27824</v>
      </c>
    </row>
    <row r="650" spans="1:21" ht="72">
      <c r="A650" s="60" t="str">
        <f t="shared" si="59"/>
        <v>mprende la libertad sindical.</v>
      </c>
      <c r="B650" s="39" t="str">
        <f t="shared" si="60"/>
        <v>644CE</v>
      </c>
      <c r="C650" s="335" t="str">
        <f t="shared" si="61"/>
        <v>O1644</v>
      </c>
      <c r="D650" s="335" t="s">
        <v>1389</v>
      </c>
      <c r="E650" s="335" t="s">
        <v>7878</v>
      </c>
      <c r="F650" s="216" t="s">
        <v>24717</v>
      </c>
      <c r="G650" s="216" t="str">
        <f t="shared" si="62"/>
        <v>644</v>
      </c>
      <c r="H650" s="174">
        <v>644</v>
      </c>
      <c r="I650" s="216" t="str">
        <f t="shared" si="63"/>
        <v>O1</v>
      </c>
      <c r="J650" s="335">
        <v>1</v>
      </c>
      <c r="K650" s="395" t="s">
        <v>27825</v>
      </c>
      <c r="L650" s="395" t="s">
        <v>9586</v>
      </c>
      <c r="M650" s="395" t="s">
        <v>7902</v>
      </c>
      <c r="N650" s="395" t="s">
        <v>7901</v>
      </c>
      <c r="O650" s="395" t="s">
        <v>7900</v>
      </c>
      <c r="P650" s="395" t="s">
        <v>7899</v>
      </c>
      <c r="Q650" s="396"/>
      <c r="R650" s="175">
        <f t="shared" si="58"/>
        <v>4</v>
      </c>
      <c r="S650" s="396"/>
      <c r="T650" s="396"/>
      <c r="U650" s="339" t="s">
        <v>27826</v>
      </c>
    </row>
    <row r="651" spans="1:21" ht="57.6">
      <c r="A651" s="60" t="str">
        <f t="shared" si="59"/>
        <v>ue establece la Constitución.</v>
      </c>
      <c r="B651" s="39" t="str">
        <f t="shared" si="60"/>
        <v>645CE</v>
      </c>
      <c r="C651" s="335" t="str">
        <f t="shared" si="61"/>
        <v>O1645</v>
      </c>
      <c r="D651" s="335" t="s">
        <v>1389</v>
      </c>
      <c r="E651" s="335" t="s">
        <v>7878</v>
      </c>
      <c r="F651" s="216" t="s">
        <v>24717</v>
      </c>
      <c r="G651" s="216" t="str">
        <f t="shared" si="62"/>
        <v>645</v>
      </c>
      <c r="H651" s="174">
        <v>645</v>
      </c>
      <c r="I651" s="216" t="str">
        <f t="shared" si="63"/>
        <v>O1</v>
      </c>
      <c r="J651" s="335">
        <v>1</v>
      </c>
      <c r="K651" s="395" t="s">
        <v>9549</v>
      </c>
      <c r="L651" s="395" t="s">
        <v>9586</v>
      </c>
      <c r="M651" s="395" t="s">
        <v>9548</v>
      </c>
      <c r="N651" s="395" t="s">
        <v>9547</v>
      </c>
      <c r="O651" s="395" t="s">
        <v>9546</v>
      </c>
      <c r="P651" s="395" t="s">
        <v>9545</v>
      </c>
      <c r="Q651" s="396"/>
      <c r="R651" s="175">
        <f t="shared" si="58"/>
        <v>4</v>
      </c>
      <c r="S651" s="396"/>
      <c r="T651" s="396"/>
      <c r="U651" s="339" t="s">
        <v>27827</v>
      </c>
    </row>
    <row r="652" spans="1:21" ht="72">
      <c r="A652" s="60" t="str">
        <f t="shared" si="59"/>
        <v xml:space="preserve"> general de los trabajadores.</v>
      </c>
      <c r="B652" s="39" t="str">
        <f t="shared" si="60"/>
        <v>646CE</v>
      </c>
      <c r="C652" s="335" t="str">
        <f t="shared" si="61"/>
        <v>O1646</v>
      </c>
      <c r="D652" s="335" t="s">
        <v>1389</v>
      </c>
      <c r="E652" s="335" t="s">
        <v>7878</v>
      </c>
      <c r="F652" s="216" t="s">
        <v>24717</v>
      </c>
      <c r="G652" s="216" t="str">
        <f t="shared" si="62"/>
        <v>646</v>
      </c>
      <c r="H652" s="174">
        <v>646</v>
      </c>
      <c r="I652" s="216" t="str">
        <f t="shared" si="63"/>
        <v>O1</v>
      </c>
      <c r="J652" s="335">
        <v>1</v>
      </c>
      <c r="K652" s="395" t="s">
        <v>8824</v>
      </c>
      <c r="L652" s="395" t="s">
        <v>27813</v>
      </c>
      <c r="M652" s="395" t="s">
        <v>8823</v>
      </c>
      <c r="N652" s="395" t="s">
        <v>8822</v>
      </c>
      <c r="O652" s="395" t="s">
        <v>8820</v>
      </c>
      <c r="P652" s="395" t="s">
        <v>8821</v>
      </c>
      <c r="Q652" s="396"/>
      <c r="R652" s="175">
        <f t="shared" si="58"/>
        <v>4</v>
      </c>
      <c r="S652" s="396"/>
      <c r="T652" s="396"/>
      <c r="U652" s="339" t="s">
        <v>27828</v>
      </c>
    </row>
    <row r="653" spans="1:21" ht="72">
      <c r="A653" s="60" t="str">
        <f t="shared" si="59"/>
        <v>lación del derecho de huelga.</v>
      </c>
      <c r="B653" s="39" t="str">
        <f t="shared" si="60"/>
        <v>647CE</v>
      </c>
      <c r="C653" s="335" t="str">
        <f t="shared" si="61"/>
        <v>O1647</v>
      </c>
      <c r="D653" s="335" t="s">
        <v>1389</v>
      </c>
      <c r="E653" s="335" t="s">
        <v>7878</v>
      </c>
      <c r="F653" s="216" t="s">
        <v>24717</v>
      </c>
      <c r="G653" s="216" t="str">
        <f t="shared" si="62"/>
        <v>647</v>
      </c>
      <c r="H653" s="174">
        <v>647</v>
      </c>
      <c r="I653" s="216" t="str">
        <f t="shared" si="63"/>
        <v>O1</v>
      </c>
      <c r="J653" s="335">
        <v>1</v>
      </c>
      <c r="K653" s="395" t="s">
        <v>8353</v>
      </c>
      <c r="L653" s="395" t="s">
        <v>27821</v>
      </c>
      <c r="M653" s="395" t="s">
        <v>8352</v>
      </c>
      <c r="N653" s="395" t="s">
        <v>8351</v>
      </c>
      <c r="O653" s="395" t="s">
        <v>8350</v>
      </c>
      <c r="P653" s="395" t="s">
        <v>8349</v>
      </c>
      <c r="Q653" s="396"/>
      <c r="R653" s="175">
        <f t="shared" si="58"/>
        <v>4</v>
      </c>
      <c r="S653" s="396"/>
      <c r="T653" s="396"/>
      <c r="U653" s="339" t="s">
        <v>27829</v>
      </c>
    </row>
    <row r="654" spans="1:21" ht="72">
      <c r="A654" s="60" t="str">
        <f t="shared" si="59"/>
        <v>bal, que no está contemplada.</v>
      </c>
      <c r="B654" s="39" t="str">
        <f t="shared" si="60"/>
        <v>648CE</v>
      </c>
      <c r="C654" s="335" t="str">
        <f t="shared" si="61"/>
        <v>O1648</v>
      </c>
      <c r="D654" s="335" t="s">
        <v>1389</v>
      </c>
      <c r="E654" s="335" t="s">
        <v>7878</v>
      </c>
      <c r="F654" s="216" t="s">
        <v>24717</v>
      </c>
      <c r="G654" s="216" t="str">
        <f t="shared" si="62"/>
        <v>648</v>
      </c>
      <c r="H654" s="174">
        <v>648</v>
      </c>
      <c r="I654" s="216" t="str">
        <f t="shared" si="63"/>
        <v>O1</v>
      </c>
      <c r="J654" s="335">
        <v>1</v>
      </c>
      <c r="K654" s="395" t="s">
        <v>8911</v>
      </c>
      <c r="L654" s="395" t="s">
        <v>27813</v>
      </c>
      <c r="M654" s="395" t="s">
        <v>8910</v>
      </c>
      <c r="N654" s="395" t="s">
        <v>8909</v>
      </c>
      <c r="O654" s="395" t="s">
        <v>8907</v>
      </c>
      <c r="P654" s="395" t="s">
        <v>8908</v>
      </c>
      <c r="Q654" s="396"/>
      <c r="R654" s="175">
        <f t="shared" si="58"/>
        <v>4</v>
      </c>
      <c r="S654" s="396"/>
      <c r="T654" s="396"/>
      <c r="U654" s="339" t="s">
        <v>27830</v>
      </c>
    </row>
    <row r="655" spans="1:21" ht="72">
      <c r="A655" s="60" t="str">
        <f t="shared" si="59"/>
        <v>mpuestas por la Constitución.</v>
      </c>
      <c r="B655" s="39" t="str">
        <f t="shared" si="60"/>
        <v>649CE</v>
      </c>
      <c r="C655" s="335" t="str">
        <f t="shared" si="61"/>
        <v>O1649</v>
      </c>
      <c r="D655" s="335" t="s">
        <v>1389</v>
      </c>
      <c r="E655" s="335" t="s">
        <v>7878</v>
      </c>
      <c r="F655" s="216" t="s">
        <v>24717</v>
      </c>
      <c r="G655" s="216" t="str">
        <f t="shared" si="62"/>
        <v>649</v>
      </c>
      <c r="H655" s="174">
        <v>649</v>
      </c>
      <c r="I655" s="216" t="str">
        <f t="shared" si="63"/>
        <v>O1</v>
      </c>
      <c r="J655" s="335">
        <v>1</v>
      </c>
      <c r="K655" s="395" t="s">
        <v>8480</v>
      </c>
      <c r="L655" s="395" t="s">
        <v>9586</v>
      </c>
      <c r="M655" s="395" t="s">
        <v>7953</v>
      </c>
      <c r="N655" s="395" t="s">
        <v>8479</v>
      </c>
      <c r="O655" s="395" t="s">
        <v>8478</v>
      </c>
      <c r="P655" s="395" t="s">
        <v>8477</v>
      </c>
      <c r="Q655" s="396"/>
      <c r="R655" s="175">
        <f t="shared" si="58"/>
        <v>4</v>
      </c>
      <c r="S655" s="396"/>
      <c r="T655" s="396"/>
      <c r="U655" s="339" t="s">
        <v>27831</v>
      </c>
    </row>
    <row r="656" spans="1:21" ht="57.6">
      <c r="A656" s="60" t="str">
        <f t="shared" si="59"/>
        <v>ral para todos los españoles.</v>
      </c>
      <c r="B656" s="39" t="str">
        <f t="shared" si="60"/>
        <v>650CE</v>
      </c>
      <c r="C656" s="335" t="str">
        <f t="shared" si="61"/>
        <v>O1650</v>
      </c>
      <c r="D656" s="335" t="s">
        <v>1389</v>
      </c>
      <c r="E656" s="335" t="s">
        <v>7878</v>
      </c>
      <c r="F656" s="216" t="s">
        <v>24717</v>
      </c>
      <c r="G656" s="216" t="str">
        <f t="shared" si="62"/>
        <v>650</v>
      </c>
      <c r="H656" s="174">
        <v>650</v>
      </c>
      <c r="I656" s="216" t="str">
        <f t="shared" si="63"/>
        <v>O1</v>
      </c>
      <c r="J656" s="335">
        <v>1</v>
      </c>
      <c r="K656" s="395" t="s">
        <v>9398</v>
      </c>
      <c r="L656" s="395" t="s">
        <v>9867</v>
      </c>
      <c r="M656" s="395" t="s">
        <v>7953</v>
      </c>
      <c r="N656" s="395" t="s">
        <v>9395</v>
      </c>
      <c r="O656" s="395" t="s">
        <v>9397</v>
      </c>
      <c r="P656" s="395" t="s">
        <v>9396</v>
      </c>
      <c r="Q656" s="396"/>
      <c r="R656" s="175">
        <f t="shared" si="58"/>
        <v>4</v>
      </c>
      <c r="S656" s="396"/>
      <c r="T656" s="396"/>
      <c r="U656" s="339" t="s">
        <v>27832</v>
      </c>
    </row>
    <row r="657" spans="1:21" ht="86.4">
      <c r="A657" s="60" t="str">
        <f t="shared" si="59"/>
        <v>de establecer dicho servicio.</v>
      </c>
      <c r="B657" s="39" t="str">
        <f t="shared" si="60"/>
        <v>651CE</v>
      </c>
      <c r="C657" s="335" t="str">
        <f t="shared" si="61"/>
        <v>O1651</v>
      </c>
      <c r="D657" s="335" t="s">
        <v>1389</v>
      </c>
      <c r="E657" s="335" t="s">
        <v>7878</v>
      </c>
      <c r="F657" s="216" t="s">
        <v>24717</v>
      </c>
      <c r="G657" s="216" t="str">
        <f t="shared" si="62"/>
        <v>651</v>
      </c>
      <c r="H657" s="174">
        <v>651</v>
      </c>
      <c r="I657" s="216" t="str">
        <f t="shared" si="63"/>
        <v>O1</v>
      </c>
      <c r="J657" s="335">
        <v>1</v>
      </c>
      <c r="K657" s="395" t="s">
        <v>8172</v>
      </c>
      <c r="L657" s="395" t="s">
        <v>9586</v>
      </c>
      <c r="M657" s="395" t="s">
        <v>7953</v>
      </c>
      <c r="N657" s="395" t="s">
        <v>8171</v>
      </c>
      <c r="O657" s="395" t="s">
        <v>8170</v>
      </c>
      <c r="P657" s="395" t="s">
        <v>8169</v>
      </c>
      <c r="Q657" s="396"/>
      <c r="R657" s="175">
        <f t="shared" si="58"/>
        <v>4</v>
      </c>
      <c r="S657" s="396"/>
      <c r="T657" s="396"/>
      <c r="U657" s="339" t="s">
        <v>27833</v>
      </c>
    </row>
    <row r="658" spans="1:21" ht="57.6">
      <c r="A658" s="60" t="str">
        <f t="shared" si="59"/>
        <v>previstos en la Constitución.</v>
      </c>
      <c r="B658" s="39" t="str">
        <f t="shared" si="60"/>
        <v>652CE</v>
      </c>
      <c r="C658" s="335" t="str">
        <f t="shared" si="61"/>
        <v>O1652</v>
      </c>
      <c r="D658" s="335" t="s">
        <v>1389</v>
      </c>
      <c r="E658" s="335" t="s">
        <v>7878</v>
      </c>
      <c r="F658" s="216" t="s">
        <v>24717</v>
      </c>
      <c r="G658" s="216" t="str">
        <f t="shared" si="62"/>
        <v>652</v>
      </c>
      <c r="H658" s="174">
        <v>652</v>
      </c>
      <c r="I658" s="216" t="str">
        <f t="shared" si="63"/>
        <v>O1</v>
      </c>
      <c r="J658" s="335">
        <v>1</v>
      </c>
      <c r="K658" s="395" t="s">
        <v>8341</v>
      </c>
      <c r="L658" s="395" t="s">
        <v>27813</v>
      </c>
      <c r="M658" s="395" t="s">
        <v>8340</v>
      </c>
      <c r="N658" s="395" t="s">
        <v>8339</v>
      </c>
      <c r="O658" s="395" t="s">
        <v>8337</v>
      </c>
      <c r="P658" s="395" t="s">
        <v>8338</v>
      </c>
      <c r="Q658" s="396"/>
      <c r="R658" s="175">
        <f t="shared" si="58"/>
        <v>4</v>
      </c>
      <c r="S658" s="396"/>
      <c r="T658" s="396"/>
      <c r="U658" s="339" t="s">
        <v>27834</v>
      </c>
    </row>
    <row r="659" spans="1:21" ht="72">
      <c r="A659" s="60" t="str">
        <f t="shared" si="59"/>
        <v>s que no están especificados.</v>
      </c>
      <c r="B659" s="39" t="str">
        <f t="shared" si="60"/>
        <v>653CE</v>
      </c>
      <c r="C659" s="335" t="str">
        <f t="shared" si="61"/>
        <v>O1653</v>
      </c>
      <c r="D659" s="335" t="s">
        <v>1389</v>
      </c>
      <c r="E659" s="335" t="s">
        <v>7878</v>
      </c>
      <c r="F659" s="216" t="s">
        <v>24717</v>
      </c>
      <c r="G659" s="216" t="str">
        <f t="shared" si="62"/>
        <v>653</v>
      </c>
      <c r="H659" s="174">
        <v>653</v>
      </c>
      <c r="I659" s="216" t="str">
        <f t="shared" si="63"/>
        <v>O1</v>
      </c>
      <c r="J659" s="335">
        <v>1</v>
      </c>
      <c r="K659" s="395" t="s">
        <v>9609</v>
      </c>
      <c r="L659" s="395" t="s">
        <v>27813</v>
      </c>
      <c r="M659" s="395" t="s">
        <v>9608</v>
      </c>
      <c r="N659" s="395" t="s">
        <v>9607</v>
      </c>
      <c r="O659" s="395" t="s">
        <v>9605</v>
      </c>
      <c r="P659" s="395" t="s">
        <v>9606</v>
      </c>
      <c r="Q659" s="396"/>
      <c r="R659" s="175">
        <f t="shared" si="58"/>
        <v>4</v>
      </c>
      <c r="S659" s="396"/>
      <c r="T659" s="396"/>
      <c r="U659" s="339" t="s">
        <v>27835</v>
      </c>
    </row>
    <row r="660" spans="1:21" ht="57.6">
      <c r="A660" s="60" t="str">
        <f t="shared" si="59"/>
        <v>rohibido por la Constitución.</v>
      </c>
      <c r="B660" s="39" t="str">
        <f t="shared" si="60"/>
        <v>654CE</v>
      </c>
      <c r="C660" s="342" t="str">
        <f t="shared" si="61"/>
        <v>O1654</v>
      </c>
      <c r="D660" s="342" t="s">
        <v>1389</v>
      </c>
      <c r="E660" s="342" t="s">
        <v>7878</v>
      </c>
      <c r="F660" s="340" t="s">
        <v>24717</v>
      </c>
      <c r="G660" s="340" t="str">
        <f t="shared" si="62"/>
        <v>654</v>
      </c>
      <c r="H660" s="341">
        <v>654</v>
      </c>
      <c r="I660" s="340" t="str">
        <f t="shared" si="63"/>
        <v>O1</v>
      </c>
      <c r="J660" s="342">
        <v>1</v>
      </c>
      <c r="K660" s="397" t="s">
        <v>9201</v>
      </c>
      <c r="L660" s="397" t="s">
        <v>27821</v>
      </c>
      <c r="M660" s="397" t="s">
        <v>7925</v>
      </c>
      <c r="N660" s="397" t="s">
        <v>9200</v>
      </c>
      <c r="O660" s="397" t="s">
        <v>9199</v>
      </c>
      <c r="P660" s="397" t="s">
        <v>9198</v>
      </c>
      <c r="Q660" s="398"/>
      <c r="R660" s="343">
        <f t="shared" si="58"/>
        <v>4</v>
      </c>
      <c r="S660" s="398"/>
      <c r="T660" s="398"/>
      <c r="U660" s="344" t="s">
        <v>27836</v>
      </c>
    </row>
    <row r="661" spans="1:21" ht="72">
      <c r="A661" s="60" t="str">
        <f t="shared" si="59"/>
        <v>cificados en la Constitución.</v>
      </c>
      <c r="B661" s="39" t="str">
        <f t="shared" si="60"/>
        <v>655CE</v>
      </c>
      <c r="C661" s="342" t="str">
        <f t="shared" si="61"/>
        <v>O1655</v>
      </c>
      <c r="D661" s="342" t="s">
        <v>1389</v>
      </c>
      <c r="E661" s="342" t="s">
        <v>7878</v>
      </c>
      <c r="F661" s="340" t="s">
        <v>24717</v>
      </c>
      <c r="G661" s="340" t="str">
        <f t="shared" si="62"/>
        <v>655</v>
      </c>
      <c r="H661" s="341">
        <v>655</v>
      </c>
      <c r="I661" s="340" t="str">
        <f t="shared" si="63"/>
        <v>O1</v>
      </c>
      <c r="J661" s="342">
        <v>1</v>
      </c>
      <c r="K661" s="397" t="s">
        <v>9561</v>
      </c>
      <c r="L661" s="397" t="s">
        <v>9867</v>
      </c>
      <c r="M661" s="397" t="s">
        <v>9560</v>
      </c>
      <c r="N661" s="397" t="s">
        <v>9557</v>
      </c>
      <c r="O661" s="397" t="s">
        <v>9559</v>
      </c>
      <c r="P661" s="397" t="s">
        <v>9558</v>
      </c>
      <c r="Q661" s="398"/>
      <c r="R661" s="343">
        <f t="shared" si="58"/>
        <v>4</v>
      </c>
      <c r="S661" s="398"/>
      <c r="T661" s="398"/>
      <c r="U661" s="344" t="s">
        <v>27837</v>
      </c>
    </row>
    <row r="662" spans="1:21" ht="86.4">
      <c r="A662" s="60" t="str">
        <f t="shared" si="59"/>
        <v>á específicamente mencionada.</v>
      </c>
      <c r="B662" s="39" t="str">
        <f t="shared" si="60"/>
        <v>656CE</v>
      </c>
      <c r="C662" s="342" t="str">
        <f t="shared" si="61"/>
        <v>O1656</v>
      </c>
      <c r="D662" s="342" t="s">
        <v>1389</v>
      </c>
      <c r="E662" s="342" t="s">
        <v>7878</v>
      </c>
      <c r="F662" s="340" t="s">
        <v>24717</v>
      </c>
      <c r="G662" s="340" t="str">
        <f t="shared" si="62"/>
        <v>656</v>
      </c>
      <c r="H662" s="341">
        <v>656</v>
      </c>
      <c r="I662" s="340" t="str">
        <f t="shared" si="63"/>
        <v>O1</v>
      </c>
      <c r="J662" s="342">
        <v>1</v>
      </c>
      <c r="K662" s="397" t="s">
        <v>7926</v>
      </c>
      <c r="L662" s="397" t="s">
        <v>27813</v>
      </c>
      <c r="M662" s="397" t="s">
        <v>7925</v>
      </c>
      <c r="N662" s="397" t="s">
        <v>7924</v>
      </c>
      <c r="O662" s="397" t="s">
        <v>7922</v>
      </c>
      <c r="P662" s="397" t="s">
        <v>7923</v>
      </c>
      <c r="Q662" s="398"/>
      <c r="R662" s="343">
        <f t="shared" si="58"/>
        <v>4</v>
      </c>
      <c r="S662" s="398"/>
      <c r="T662" s="398"/>
      <c r="U662" s="344" t="s">
        <v>27838</v>
      </c>
    </row>
    <row r="663" spans="1:21" ht="72">
      <c r="A663" s="60" t="str">
        <f t="shared" si="59"/>
        <v>ara el derecho al matrimonio.</v>
      </c>
      <c r="B663" s="39" t="str">
        <f t="shared" si="60"/>
        <v>657CE</v>
      </c>
      <c r="C663" s="342" t="str">
        <f t="shared" si="61"/>
        <v>O1657</v>
      </c>
      <c r="D663" s="342" t="s">
        <v>1389</v>
      </c>
      <c r="E663" s="342" t="s">
        <v>7878</v>
      </c>
      <c r="F663" s="340" t="s">
        <v>24717</v>
      </c>
      <c r="G663" s="340" t="str">
        <f t="shared" si="62"/>
        <v>657</v>
      </c>
      <c r="H663" s="341">
        <v>657</v>
      </c>
      <c r="I663" s="340" t="str">
        <f t="shared" si="63"/>
        <v>O1</v>
      </c>
      <c r="J663" s="342">
        <v>1</v>
      </c>
      <c r="K663" s="397" t="s">
        <v>9318</v>
      </c>
      <c r="L663" s="397" t="s">
        <v>9867</v>
      </c>
      <c r="M663" s="397" t="s">
        <v>9317</v>
      </c>
      <c r="N663" s="397" t="s">
        <v>9314</v>
      </c>
      <c r="O663" s="397" t="s">
        <v>9316</v>
      </c>
      <c r="P663" s="397" t="s">
        <v>9315</v>
      </c>
      <c r="Q663" s="398"/>
      <c r="R663" s="343">
        <f t="shared" si="58"/>
        <v>4</v>
      </c>
      <c r="S663" s="398"/>
      <c r="T663" s="398"/>
      <c r="U663" s="344" t="s">
        <v>27839</v>
      </c>
    </row>
    <row r="664" spans="1:21" ht="72">
      <c r="A664" s="60" t="str">
        <f t="shared" si="59"/>
        <v>do el contenido del artículo.</v>
      </c>
      <c r="B664" s="39" t="str">
        <f t="shared" si="60"/>
        <v>658CE</v>
      </c>
      <c r="C664" s="342" t="str">
        <f t="shared" si="61"/>
        <v>O1658</v>
      </c>
      <c r="D664" s="342" t="s">
        <v>1389</v>
      </c>
      <c r="E664" s="342" t="s">
        <v>7878</v>
      </c>
      <c r="F664" s="340" t="s">
        <v>24717</v>
      </c>
      <c r="G664" s="340" t="str">
        <f t="shared" si="62"/>
        <v>658</v>
      </c>
      <c r="H664" s="341">
        <v>658</v>
      </c>
      <c r="I664" s="340" t="str">
        <f t="shared" si="63"/>
        <v>O1</v>
      </c>
      <c r="J664" s="342">
        <v>1</v>
      </c>
      <c r="K664" s="397" t="s">
        <v>9368</v>
      </c>
      <c r="L664" s="397" t="s">
        <v>9586</v>
      </c>
      <c r="M664" s="397" t="s">
        <v>9367</v>
      </c>
      <c r="N664" s="397" t="s">
        <v>9366</v>
      </c>
      <c r="O664" s="397" t="s">
        <v>9365</v>
      </c>
      <c r="P664" s="397" t="s">
        <v>9364</v>
      </c>
      <c r="Q664" s="398"/>
      <c r="R664" s="343">
        <f t="shared" si="58"/>
        <v>4</v>
      </c>
      <c r="S664" s="398"/>
      <c r="T664" s="398"/>
      <c r="U664" s="344" t="s">
        <v>27840</v>
      </c>
    </row>
    <row r="665" spans="1:21" ht="72">
      <c r="A665" s="60" t="str">
        <f t="shared" si="59"/>
        <v>pecíficamente en el artículo.</v>
      </c>
      <c r="B665" s="39" t="str">
        <f t="shared" si="60"/>
        <v>659CE</v>
      </c>
      <c r="C665" s="342" t="str">
        <f t="shared" si="61"/>
        <v>O1659</v>
      </c>
      <c r="D665" s="342" t="s">
        <v>1389</v>
      </c>
      <c r="E665" s="342" t="s">
        <v>7878</v>
      </c>
      <c r="F665" s="340" t="s">
        <v>24717</v>
      </c>
      <c r="G665" s="340" t="str">
        <f t="shared" si="62"/>
        <v>659</v>
      </c>
      <c r="H665" s="341">
        <v>659</v>
      </c>
      <c r="I665" s="340" t="str">
        <f t="shared" si="63"/>
        <v>O1</v>
      </c>
      <c r="J665" s="342">
        <v>1</v>
      </c>
      <c r="K665" s="397" t="s">
        <v>8335</v>
      </c>
      <c r="L665" s="397" t="s">
        <v>27813</v>
      </c>
      <c r="M665" s="397" t="s">
        <v>7953</v>
      </c>
      <c r="N665" s="397" t="s">
        <v>8334</v>
      </c>
      <c r="O665" s="397" t="s">
        <v>8332</v>
      </c>
      <c r="P665" s="397" t="s">
        <v>8333</v>
      </c>
      <c r="Q665" s="398"/>
      <c r="R665" s="343">
        <f t="shared" si="58"/>
        <v>4</v>
      </c>
      <c r="S665" s="398"/>
      <c r="T665" s="398"/>
      <c r="U665" s="344" t="s">
        <v>27841</v>
      </c>
    </row>
    <row r="666" spans="1:21" ht="72">
      <c r="A666" s="60" t="str">
        <f t="shared" si="59"/>
        <v>especificados en el artículo.</v>
      </c>
      <c r="B666" s="39" t="str">
        <f t="shared" si="60"/>
        <v>660CE</v>
      </c>
      <c r="C666" s="342" t="str">
        <f t="shared" si="61"/>
        <v>O1660</v>
      </c>
      <c r="D666" s="342" t="s">
        <v>1389</v>
      </c>
      <c r="E666" s="342" t="s">
        <v>7878</v>
      </c>
      <c r="F666" s="340" t="s">
        <v>24717</v>
      </c>
      <c r="G666" s="340" t="str">
        <f t="shared" si="62"/>
        <v>660</v>
      </c>
      <c r="H666" s="341">
        <v>660</v>
      </c>
      <c r="I666" s="340" t="str">
        <f t="shared" si="63"/>
        <v>O1</v>
      </c>
      <c r="J666" s="342">
        <v>1</v>
      </c>
      <c r="K666" s="397" t="s">
        <v>9580</v>
      </c>
      <c r="L666" s="397" t="s">
        <v>27813</v>
      </c>
      <c r="M666" s="397" t="s">
        <v>9579</v>
      </c>
      <c r="N666" s="397" t="s">
        <v>9578</v>
      </c>
      <c r="O666" s="397" t="s">
        <v>9576</v>
      </c>
      <c r="P666" s="397" t="s">
        <v>9577</v>
      </c>
      <c r="Q666" s="398"/>
      <c r="R666" s="343">
        <f t="shared" si="58"/>
        <v>4</v>
      </c>
      <c r="S666" s="398"/>
      <c r="T666" s="398"/>
      <c r="U666" s="344" t="s">
        <v>27842</v>
      </c>
    </row>
    <row r="667" spans="1:21" ht="72">
      <c r="A667" s="60" t="str">
        <f t="shared" si="59"/>
        <v>egítima de bienes y derechos.</v>
      </c>
      <c r="B667" s="39" t="str">
        <f t="shared" si="60"/>
        <v>661CE</v>
      </c>
      <c r="C667" s="342" t="str">
        <f t="shared" si="61"/>
        <v>O1661</v>
      </c>
      <c r="D667" s="342" t="s">
        <v>1389</v>
      </c>
      <c r="E667" s="342" t="s">
        <v>7878</v>
      </c>
      <c r="F667" s="340" t="s">
        <v>24717</v>
      </c>
      <c r="G667" s="340" t="str">
        <f t="shared" si="62"/>
        <v>661</v>
      </c>
      <c r="H667" s="341">
        <v>661</v>
      </c>
      <c r="I667" s="340" t="str">
        <f t="shared" si="63"/>
        <v>O1</v>
      </c>
      <c r="J667" s="342">
        <v>1</v>
      </c>
      <c r="K667" s="397" t="s">
        <v>8694</v>
      </c>
      <c r="L667" s="397" t="s">
        <v>9586</v>
      </c>
      <c r="M667" s="397" t="s">
        <v>8693</v>
      </c>
      <c r="N667" s="397" t="s">
        <v>8692</v>
      </c>
      <c r="O667" s="397" t="s">
        <v>8691</v>
      </c>
      <c r="P667" s="397" t="s">
        <v>8690</v>
      </c>
      <c r="Q667" s="398"/>
      <c r="R667" s="343">
        <f t="shared" si="58"/>
        <v>4</v>
      </c>
      <c r="S667" s="398"/>
      <c r="T667" s="398"/>
      <c r="U667" s="344" t="s">
        <v>27843</v>
      </c>
    </row>
    <row r="668" spans="1:21" ht="72">
      <c r="A668" s="60" t="str">
        <f t="shared" si="59"/>
        <v>dispuesto en la Constitución.</v>
      </c>
      <c r="B668" s="39" t="str">
        <f t="shared" si="60"/>
        <v>662CE</v>
      </c>
      <c r="C668" s="342" t="str">
        <f t="shared" si="61"/>
        <v>O1662</v>
      </c>
      <c r="D668" s="342" t="s">
        <v>1389</v>
      </c>
      <c r="E668" s="342" t="s">
        <v>7878</v>
      </c>
      <c r="F668" s="340" t="s">
        <v>24717</v>
      </c>
      <c r="G668" s="340" t="str">
        <f t="shared" si="62"/>
        <v>662</v>
      </c>
      <c r="H668" s="341">
        <v>662</v>
      </c>
      <c r="I668" s="340" t="str">
        <f t="shared" si="63"/>
        <v>O1</v>
      </c>
      <c r="J668" s="342">
        <v>1</v>
      </c>
      <c r="K668" s="397" t="s">
        <v>9460</v>
      </c>
      <c r="L668" s="397" t="s">
        <v>9867</v>
      </c>
      <c r="M668" s="397" t="s">
        <v>9459</v>
      </c>
      <c r="N668" s="397" t="s">
        <v>9456</v>
      </c>
      <c r="O668" s="397" t="s">
        <v>9458</v>
      </c>
      <c r="P668" s="397" t="s">
        <v>9457</v>
      </c>
      <c r="Q668" s="398"/>
      <c r="R668" s="343">
        <f t="shared" si="58"/>
        <v>4</v>
      </c>
      <c r="S668" s="398"/>
      <c r="T668" s="398"/>
      <c r="U668" s="344" t="s">
        <v>27844</v>
      </c>
    </row>
    <row r="669" spans="1:21" ht="86.4">
      <c r="A669" s="60" t="str">
        <f t="shared" si="59"/>
        <v>dos (como "ocupación plena").</v>
      </c>
      <c r="B669" s="39" t="str">
        <f t="shared" si="60"/>
        <v>663CE</v>
      </c>
      <c r="C669" s="342" t="str">
        <f t="shared" si="61"/>
        <v>O1663</v>
      </c>
      <c r="D669" s="342" t="s">
        <v>1389</v>
      </c>
      <c r="E669" s="342" t="s">
        <v>7878</v>
      </c>
      <c r="F669" s="340" t="s">
        <v>24717</v>
      </c>
      <c r="G669" s="340" t="str">
        <f t="shared" si="62"/>
        <v>663</v>
      </c>
      <c r="H669" s="341">
        <v>663</v>
      </c>
      <c r="I669" s="340" t="str">
        <f t="shared" si="63"/>
        <v>O1</v>
      </c>
      <c r="J669" s="342">
        <v>1</v>
      </c>
      <c r="K669" s="397" t="s">
        <v>9393</v>
      </c>
      <c r="L669" s="397" t="s">
        <v>27813</v>
      </c>
      <c r="M669" s="397" t="s">
        <v>9392</v>
      </c>
      <c r="N669" s="397" t="s">
        <v>9391</v>
      </c>
      <c r="O669" s="397" t="s">
        <v>9389</v>
      </c>
      <c r="P669" s="397" t="s">
        <v>9390</v>
      </c>
      <c r="Q669" s="398"/>
      <c r="R669" s="343">
        <f t="shared" si="58"/>
        <v>4</v>
      </c>
      <c r="S669" s="398"/>
      <c r="T669" s="398"/>
      <c r="U669" s="344" t="s">
        <v>27845</v>
      </c>
    </row>
    <row r="670" spans="1:21" ht="72">
      <c r="A670" s="60" t="str">
        <f t="shared" si="59"/>
        <v>son incompletas por sí solas.</v>
      </c>
      <c r="B670" s="39" t="str">
        <f t="shared" si="60"/>
        <v>664CE</v>
      </c>
      <c r="C670" s="342" t="str">
        <f t="shared" si="61"/>
        <v>O1664</v>
      </c>
      <c r="D670" s="342" t="s">
        <v>1389</v>
      </c>
      <c r="E670" s="342" t="s">
        <v>7878</v>
      </c>
      <c r="F670" s="340" t="s">
        <v>24717</v>
      </c>
      <c r="G670" s="340" t="str">
        <f t="shared" si="62"/>
        <v>664</v>
      </c>
      <c r="H670" s="341">
        <v>664</v>
      </c>
      <c r="I670" s="340" t="str">
        <f t="shared" si="63"/>
        <v>O1</v>
      </c>
      <c r="J670" s="342">
        <v>1</v>
      </c>
      <c r="K670" s="397" t="s">
        <v>8103</v>
      </c>
      <c r="L670" s="397" t="s">
        <v>9586</v>
      </c>
      <c r="M670" s="397" t="s">
        <v>8102</v>
      </c>
      <c r="N670" s="397" t="s">
        <v>8101</v>
      </c>
      <c r="O670" s="397" t="s">
        <v>8100</v>
      </c>
      <c r="P670" s="397" t="s">
        <v>8099</v>
      </c>
      <c r="Q670" s="398"/>
      <c r="R670" s="343">
        <f t="shared" si="58"/>
        <v>4</v>
      </c>
      <c r="S670" s="398"/>
      <c r="T670" s="398"/>
      <c r="U670" s="344" t="s">
        <v>27846</v>
      </c>
    </row>
    <row r="671" spans="1:21" ht="72">
      <c r="A671" s="60" t="str">
        <f t="shared" si="59"/>
        <v>riminación por razón de sexo.</v>
      </c>
      <c r="B671" s="39" t="str">
        <f t="shared" si="60"/>
        <v>665CE</v>
      </c>
      <c r="C671" s="342" t="str">
        <f t="shared" si="61"/>
        <v>O1665</v>
      </c>
      <c r="D671" s="342" t="s">
        <v>1389</v>
      </c>
      <c r="E671" s="342" t="s">
        <v>7878</v>
      </c>
      <c r="F671" s="340" t="s">
        <v>24717</v>
      </c>
      <c r="G671" s="340" t="str">
        <f t="shared" si="62"/>
        <v>665</v>
      </c>
      <c r="H671" s="341">
        <v>665</v>
      </c>
      <c r="I671" s="340" t="str">
        <f t="shared" si="63"/>
        <v>O1</v>
      </c>
      <c r="J671" s="342">
        <v>1</v>
      </c>
      <c r="K671" s="397" t="s">
        <v>8276</v>
      </c>
      <c r="L671" s="397" t="s">
        <v>27821</v>
      </c>
      <c r="M671" s="397" t="s">
        <v>8274</v>
      </c>
      <c r="N671" s="397" t="s">
        <v>8273</v>
      </c>
      <c r="O671" s="397" t="s">
        <v>8272</v>
      </c>
      <c r="P671" s="397" t="s">
        <v>8271</v>
      </c>
      <c r="Q671" s="398"/>
      <c r="R671" s="343">
        <f t="shared" si="58"/>
        <v>4</v>
      </c>
      <c r="S671" s="398"/>
      <c r="T671" s="398"/>
      <c r="U671" s="344" t="s">
        <v>27847</v>
      </c>
    </row>
    <row r="672" spans="1:21" ht="57.6">
      <c r="A672" s="60" t="str">
        <f t="shared" si="59"/>
        <v>titución para este propósito.</v>
      </c>
      <c r="B672" s="39" t="str">
        <f t="shared" si="60"/>
        <v>666CE</v>
      </c>
      <c r="C672" s="342" t="str">
        <f t="shared" si="61"/>
        <v>O1666</v>
      </c>
      <c r="D672" s="342" t="s">
        <v>1389</v>
      </c>
      <c r="E672" s="342" t="s">
        <v>7878</v>
      </c>
      <c r="F672" s="340" t="s">
        <v>24717</v>
      </c>
      <c r="G672" s="340" t="str">
        <f t="shared" si="62"/>
        <v>666</v>
      </c>
      <c r="H672" s="341">
        <v>666</v>
      </c>
      <c r="I672" s="340" t="str">
        <f t="shared" si="63"/>
        <v>O1</v>
      </c>
      <c r="J672" s="342">
        <v>1</v>
      </c>
      <c r="K672" s="397" t="s">
        <v>8789</v>
      </c>
      <c r="L672" s="397" t="s">
        <v>27821</v>
      </c>
      <c r="M672" s="397" t="s">
        <v>8788</v>
      </c>
      <c r="N672" s="397" t="s">
        <v>8787</v>
      </c>
      <c r="O672" s="397" t="s">
        <v>8786</v>
      </c>
      <c r="P672" s="397" t="s">
        <v>8785</v>
      </c>
      <c r="Q672" s="398"/>
      <c r="R672" s="343">
        <f t="shared" si="58"/>
        <v>4</v>
      </c>
      <c r="S672" s="398"/>
      <c r="T672" s="398"/>
      <c r="U672" s="344" t="s">
        <v>27848</v>
      </c>
    </row>
    <row r="673" spans="1:21" ht="72">
      <c r="A673" s="60" t="str">
        <f t="shared" si="59"/>
        <v>ciones según la Constitución.</v>
      </c>
      <c r="B673" s="39" t="str">
        <f t="shared" si="60"/>
        <v>667CE</v>
      </c>
      <c r="C673" s="342" t="str">
        <f t="shared" si="61"/>
        <v>O1667</v>
      </c>
      <c r="D673" s="342" t="s">
        <v>1389</v>
      </c>
      <c r="E673" s="342" t="s">
        <v>7878</v>
      </c>
      <c r="F673" s="340" t="s">
        <v>24717</v>
      </c>
      <c r="G673" s="340" t="str">
        <f t="shared" si="62"/>
        <v>667</v>
      </c>
      <c r="H673" s="341">
        <v>667</v>
      </c>
      <c r="I673" s="340" t="str">
        <f t="shared" si="63"/>
        <v>O1</v>
      </c>
      <c r="J673" s="342">
        <v>1</v>
      </c>
      <c r="K673" s="397" t="s">
        <v>7991</v>
      </c>
      <c r="L673" s="397" t="s">
        <v>9867</v>
      </c>
      <c r="M673" s="397" t="s">
        <v>7976</v>
      </c>
      <c r="N673" s="397" t="s">
        <v>7973</v>
      </c>
      <c r="O673" s="397" t="s">
        <v>7975</v>
      </c>
      <c r="P673" s="397" t="s">
        <v>7974</v>
      </c>
      <c r="Q673" s="398"/>
      <c r="R673" s="343">
        <f t="shared" si="58"/>
        <v>4</v>
      </c>
      <c r="S673" s="398"/>
      <c r="T673" s="398"/>
      <c r="U673" s="344" t="s">
        <v>27849</v>
      </c>
    </row>
    <row r="674" spans="1:21" ht="72">
      <c r="A674" s="60" t="str">
        <f t="shared" si="59"/>
        <v>ía constitucional mencionada.</v>
      </c>
      <c r="B674" s="39" t="str">
        <f t="shared" si="60"/>
        <v>668CE</v>
      </c>
      <c r="C674" s="342" t="str">
        <f t="shared" si="61"/>
        <v>O1668</v>
      </c>
      <c r="D674" s="342" t="s">
        <v>1389</v>
      </c>
      <c r="E674" s="342" t="s">
        <v>7878</v>
      </c>
      <c r="F674" s="340" t="s">
        <v>24717</v>
      </c>
      <c r="G674" s="340" t="str">
        <f t="shared" si="62"/>
        <v>668</v>
      </c>
      <c r="H674" s="341">
        <v>668</v>
      </c>
      <c r="I674" s="340" t="str">
        <f t="shared" si="63"/>
        <v>O1</v>
      </c>
      <c r="J674" s="342">
        <v>1</v>
      </c>
      <c r="K674" s="397" t="s">
        <v>9597</v>
      </c>
      <c r="L674" s="397" t="s">
        <v>27813</v>
      </c>
      <c r="M674" s="397" t="s">
        <v>9596</v>
      </c>
      <c r="N674" s="397" t="s">
        <v>9595</v>
      </c>
      <c r="O674" s="397" t="s">
        <v>9593</v>
      </c>
      <c r="P674" s="397" t="s">
        <v>9594</v>
      </c>
      <c r="Q674" s="398"/>
      <c r="R674" s="343">
        <f t="shared" si="58"/>
        <v>4</v>
      </c>
      <c r="S674" s="398"/>
      <c r="T674" s="398"/>
      <c r="U674" s="344" t="s">
        <v>27850</v>
      </c>
    </row>
    <row r="675" spans="1:21" ht="72">
      <c r="A675" s="60" t="str">
        <f t="shared" si="59"/>
        <v>ectiva según la Constitución.</v>
      </c>
      <c r="B675" s="39" t="str">
        <f t="shared" si="60"/>
        <v>669CE</v>
      </c>
      <c r="C675" s="342" t="str">
        <f t="shared" si="61"/>
        <v>O1669</v>
      </c>
      <c r="D675" s="342" t="s">
        <v>1389</v>
      </c>
      <c r="E675" s="342" t="s">
        <v>7878</v>
      </c>
      <c r="F675" s="340" t="s">
        <v>24717</v>
      </c>
      <c r="G675" s="340" t="str">
        <f t="shared" si="62"/>
        <v>669</v>
      </c>
      <c r="H675" s="341">
        <v>669</v>
      </c>
      <c r="I675" s="340" t="str">
        <f t="shared" si="63"/>
        <v>O1</v>
      </c>
      <c r="J675" s="342">
        <v>1</v>
      </c>
      <c r="K675" s="397" t="s">
        <v>8215</v>
      </c>
      <c r="L675" s="397" t="s">
        <v>9867</v>
      </c>
      <c r="M675" s="397" t="s">
        <v>27851</v>
      </c>
      <c r="N675" s="397" t="s">
        <v>8211</v>
      </c>
      <c r="O675" s="397" t="s">
        <v>27852</v>
      </c>
      <c r="P675" s="397" t="s">
        <v>27853</v>
      </c>
      <c r="Q675" s="398"/>
      <c r="R675" s="343">
        <f t="shared" si="58"/>
        <v>4</v>
      </c>
      <c r="S675" s="398"/>
      <c r="T675" s="398"/>
      <c r="U675" s="344" t="s">
        <v>27854</v>
      </c>
    </row>
    <row r="676" spans="1:21" ht="86.4">
      <c r="A676" s="60" t="str">
        <f t="shared" si="59"/>
        <v>didas de conflicto colectivo.</v>
      </c>
      <c r="B676" s="39" t="str">
        <f t="shared" si="60"/>
        <v>670CE</v>
      </c>
      <c r="C676" s="342" t="str">
        <f t="shared" si="61"/>
        <v>O1670</v>
      </c>
      <c r="D676" s="342" t="s">
        <v>1389</v>
      </c>
      <c r="E676" s="342" t="s">
        <v>7878</v>
      </c>
      <c r="F676" s="340" t="s">
        <v>24717</v>
      </c>
      <c r="G676" s="340" t="str">
        <f t="shared" si="62"/>
        <v>670</v>
      </c>
      <c r="H676" s="341">
        <v>670</v>
      </c>
      <c r="I676" s="340" t="str">
        <f t="shared" si="63"/>
        <v>O1</v>
      </c>
      <c r="J676" s="342">
        <v>1</v>
      </c>
      <c r="K676" s="397" t="s">
        <v>8893</v>
      </c>
      <c r="L676" s="397" t="s">
        <v>27813</v>
      </c>
      <c r="M676" s="397" t="s">
        <v>8892</v>
      </c>
      <c r="N676" s="397" t="s">
        <v>8891</v>
      </c>
      <c r="O676" s="397" t="s">
        <v>8889</v>
      </c>
      <c r="P676" s="397" t="s">
        <v>8890</v>
      </c>
      <c r="Q676" s="398"/>
      <c r="R676" s="343">
        <f t="shared" si="58"/>
        <v>4</v>
      </c>
      <c r="S676" s="398"/>
      <c r="T676" s="398"/>
      <c r="U676" s="344" t="s">
        <v>27855</v>
      </c>
    </row>
    <row r="677" spans="1:21" ht="72">
      <c r="A677" s="60" t="str">
        <f t="shared" si="59"/>
        <v>didas de conflicto colectivo.</v>
      </c>
      <c r="B677" s="39" t="str">
        <f t="shared" si="60"/>
        <v>671CE</v>
      </c>
      <c r="C677" s="342" t="str">
        <f t="shared" si="61"/>
        <v>O1671</v>
      </c>
      <c r="D677" s="342" t="s">
        <v>1389</v>
      </c>
      <c r="E677" s="342" t="s">
        <v>7878</v>
      </c>
      <c r="F677" s="340" t="s">
        <v>24717</v>
      </c>
      <c r="G677" s="340" t="str">
        <f t="shared" si="62"/>
        <v>671</v>
      </c>
      <c r="H677" s="341">
        <v>671</v>
      </c>
      <c r="I677" s="340" t="str">
        <f t="shared" si="63"/>
        <v>O1</v>
      </c>
      <c r="J677" s="342">
        <v>1</v>
      </c>
      <c r="K677" s="397" t="s">
        <v>8489</v>
      </c>
      <c r="L677" s="397" t="s">
        <v>27821</v>
      </c>
      <c r="M677" s="397" t="s">
        <v>8352</v>
      </c>
      <c r="N677" s="397" t="s">
        <v>8351</v>
      </c>
      <c r="O677" s="397" t="s">
        <v>8350</v>
      </c>
      <c r="P677" s="397" t="s">
        <v>8488</v>
      </c>
      <c r="Q677" s="398"/>
      <c r="R677" s="343">
        <f t="shared" si="58"/>
        <v>4</v>
      </c>
      <c r="S677" s="398"/>
      <c r="T677" s="398"/>
      <c r="U677" s="344" t="s">
        <v>27856</v>
      </c>
    </row>
    <row r="678" spans="1:21" ht="57.6">
      <c r="A678" s="60" t="str">
        <f t="shared" si="59"/>
        <v>to de la libertad de empresa.</v>
      </c>
      <c r="B678" s="39" t="str">
        <f t="shared" si="60"/>
        <v>672CE</v>
      </c>
      <c r="C678" s="342" t="str">
        <f t="shared" si="61"/>
        <v>O1672</v>
      </c>
      <c r="D678" s="342" t="s">
        <v>1389</v>
      </c>
      <c r="E678" s="342" t="s">
        <v>7878</v>
      </c>
      <c r="F678" s="340" t="s">
        <v>24717</v>
      </c>
      <c r="G678" s="340" t="str">
        <f t="shared" si="62"/>
        <v>672</v>
      </c>
      <c r="H678" s="341">
        <v>672</v>
      </c>
      <c r="I678" s="340" t="str">
        <f t="shared" si="63"/>
        <v>O1</v>
      </c>
      <c r="J678" s="342">
        <v>1</v>
      </c>
      <c r="K678" s="397" t="s">
        <v>8669</v>
      </c>
      <c r="L678" s="397" t="s">
        <v>27821</v>
      </c>
      <c r="M678" s="397" t="s">
        <v>8668</v>
      </c>
      <c r="N678" s="397" t="s">
        <v>8667</v>
      </c>
      <c r="O678" s="397" t="s">
        <v>8666</v>
      </c>
      <c r="P678" s="397" t="s">
        <v>8665</v>
      </c>
      <c r="Q678" s="398"/>
      <c r="R678" s="343">
        <f t="shared" si="58"/>
        <v>4</v>
      </c>
      <c r="S678" s="398"/>
      <c r="T678" s="398"/>
      <c r="U678" s="344" t="s">
        <v>27857</v>
      </c>
    </row>
    <row r="679" spans="1:21" ht="57.6">
      <c r="A679" s="60" t="str">
        <f t="shared" si="59"/>
        <v>ente el texto constitucional.</v>
      </c>
      <c r="B679" s="39" t="str">
        <f t="shared" si="60"/>
        <v>673CE</v>
      </c>
      <c r="C679" s="342" t="str">
        <f t="shared" si="61"/>
        <v>O1673</v>
      </c>
      <c r="D679" s="342" t="s">
        <v>1389</v>
      </c>
      <c r="E679" s="342" t="s">
        <v>7878</v>
      </c>
      <c r="F679" s="340" t="s">
        <v>24717</v>
      </c>
      <c r="G679" s="340" t="str">
        <f t="shared" si="62"/>
        <v>673</v>
      </c>
      <c r="H679" s="341">
        <v>673</v>
      </c>
      <c r="I679" s="340" t="str">
        <f t="shared" si="63"/>
        <v>O1</v>
      </c>
      <c r="J679" s="342">
        <v>1</v>
      </c>
      <c r="K679" s="397" t="s">
        <v>9697</v>
      </c>
      <c r="L679" s="397" t="s">
        <v>27813</v>
      </c>
      <c r="M679" s="397" t="s">
        <v>9696</v>
      </c>
      <c r="N679" s="397" t="s">
        <v>9695</v>
      </c>
      <c r="O679" s="397" t="s">
        <v>9693</v>
      </c>
      <c r="P679" s="397" t="s">
        <v>9694</v>
      </c>
      <c r="Q679" s="398"/>
      <c r="R679" s="343">
        <f t="shared" si="58"/>
        <v>4</v>
      </c>
      <c r="S679" s="398"/>
      <c r="T679" s="398"/>
      <c r="U679" s="344" t="s">
        <v>27858</v>
      </c>
    </row>
    <row r="680" spans="1:21" ht="57.6">
      <c r="A680" s="60" t="str">
        <f t="shared" si="59"/>
        <v>encionado en la Constitución.</v>
      </c>
      <c r="B680" s="39" t="str">
        <f t="shared" si="60"/>
        <v>674CE</v>
      </c>
      <c r="C680" s="342" t="str">
        <f t="shared" si="61"/>
        <v>O1674</v>
      </c>
      <c r="D680" s="342" t="s">
        <v>1389</v>
      </c>
      <c r="E680" s="342" t="s">
        <v>7878</v>
      </c>
      <c r="F680" s="340" t="s">
        <v>24717</v>
      </c>
      <c r="G680" s="340" t="str">
        <f t="shared" si="62"/>
        <v>674</v>
      </c>
      <c r="H680" s="341">
        <v>674</v>
      </c>
      <c r="I680" s="340" t="str">
        <f t="shared" si="63"/>
        <v>O1</v>
      </c>
      <c r="J680" s="342">
        <v>1</v>
      </c>
      <c r="K680" s="397" t="s">
        <v>7877</v>
      </c>
      <c r="L680" s="397" t="s">
        <v>9867</v>
      </c>
      <c r="M680" s="397" t="s">
        <v>7876</v>
      </c>
      <c r="N680" s="397" t="s">
        <v>7873</v>
      </c>
      <c r="O680" s="397" t="s">
        <v>7875</v>
      </c>
      <c r="P680" s="397" t="s">
        <v>7874</v>
      </c>
      <c r="Q680" s="398"/>
      <c r="R680" s="343">
        <f t="shared" si="58"/>
        <v>4</v>
      </c>
      <c r="S680" s="398"/>
      <c r="T680" s="398"/>
      <c r="U680" s="344" t="s">
        <v>27859</v>
      </c>
    </row>
    <row r="681" spans="1:21" ht="72">
      <c r="A681" s="60" t="str">
        <f t="shared" si="59"/>
        <v>te el enfoque constitucional.</v>
      </c>
      <c r="B681" s="39" t="str">
        <f t="shared" si="60"/>
        <v>675CE</v>
      </c>
      <c r="C681" s="342" t="str">
        <f t="shared" si="61"/>
        <v>O1675</v>
      </c>
      <c r="D681" s="342" t="s">
        <v>1389</v>
      </c>
      <c r="E681" s="342" t="s">
        <v>7878</v>
      </c>
      <c r="F681" s="340" t="s">
        <v>24717</v>
      </c>
      <c r="G681" s="340" t="str">
        <f t="shared" si="62"/>
        <v>675</v>
      </c>
      <c r="H681" s="341">
        <v>675</v>
      </c>
      <c r="I681" s="340" t="str">
        <f t="shared" si="63"/>
        <v>O1</v>
      </c>
      <c r="J681" s="342">
        <v>1</v>
      </c>
      <c r="K681" s="397" t="s">
        <v>9769</v>
      </c>
      <c r="L681" s="397" t="s">
        <v>27821</v>
      </c>
      <c r="M681" s="397" t="s">
        <v>9768</v>
      </c>
      <c r="N681" s="397" t="s">
        <v>9767</v>
      </c>
      <c r="O681" s="397" t="s">
        <v>9766</v>
      </c>
      <c r="P681" s="397" t="s">
        <v>9765</v>
      </c>
      <c r="Q681" s="398"/>
      <c r="R681" s="343">
        <f t="shared" si="58"/>
        <v>4</v>
      </c>
      <c r="S681" s="398"/>
      <c r="T681" s="398"/>
      <c r="U681" s="344" t="s">
        <v>27860</v>
      </c>
    </row>
    <row r="682" spans="1:21" ht="57.6">
      <c r="A682" s="60" t="str">
        <f t="shared" si="59"/>
        <v>s en el texto constitucional.</v>
      </c>
      <c r="B682" s="39" t="str">
        <f t="shared" si="60"/>
        <v>676CE</v>
      </c>
      <c r="C682" s="342" t="str">
        <f t="shared" si="61"/>
        <v>O1676</v>
      </c>
      <c r="D682" s="342" t="s">
        <v>1389</v>
      </c>
      <c r="E682" s="342" t="s">
        <v>7878</v>
      </c>
      <c r="F682" s="340" t="s">
        <v>24717</v>
      </c>
      <c r="G682" s="340" t="str">
        <f t="shared" si="62"/>
        <v>676</v>
      </c>
      <c r="H682" s="341">
        <v>676</v>
      </c>
      <c r="I682" s="340" t="str">
        <f t="shared" si="63"/>
        <v>O1</v>
      </c>
      <c r="J682" s="342">
        <v>1</v>
      </c>
      <c r="K682" s="397" t="s">
        <v>8841</v>
      </c>
      <c r="L682" s="397" t="s">
        <v>9867</v>
      </c>
      <c r="M682" s="397" t="s">
        <v>7953</v>
      </c>
      <c r="N682" s="397" t="s">
        <v>7956</v>
      </c>
      <c r="O682" s="397" t="s">
        <v>8840</v>
      </c>
      <c r="P682" s="397" t="s">
        <v>8839</v>
      </c>
      <c r="Q682" s="398"/>
      <c r="R682" s="343">
        <f t="shared" si="58"/>
        <v>4</v>
      </c>
      <c r="S682" s="398"/>
      <c r="T682" s="398"/>
      <c r="U682" s="344" t="s">
        <v>27861</v>
      </c>
    </row>
    <row r="683" spans="1:21" ht="72">
      <c r="A683" s="60" t="str">
        <f t="shared" si="59"/>
        <v>nes anteriores son correctas.</v>
      </c>
      <c r="B683" s="39" t="str">
        <f t="shared" si="60"/>
        <v>677CE</v>
      </c>
      <c r="C683" s="342" t="str">
        <f t="shared" si="61"/>
        <v>O1677</v>
      </c>
      <c r="D683" s="342" t="s">
        <v>1389</v>
      </c>
      <c r="E683" s="342" t="s">
        <v>7878</v>
      </c>
      <c r="F683" s="340" t="s">
        <v>24717</v>
      </c>
      <c r="G683" s="340" t="str">
        <f t="shared" si="62"/>
        <v>677</v>
      </c>
      <c r="H683" s="341">
        <v>677</v>
      </c>
      <c r="I683" s="340" t="str">
        <f t="shared" si="63"/>
        <v>O1</v>
      </c>
      <c r="J683" s="342">
        <v>1</v>
      </c>
      <c r="K683" s="397" t="s">
        <v>8293</v>
      </c>
      <c r="L683" s="397" t="s">
        <v>9586</v>
      </c>
      <c r="M683" s="397" t="s">
        <v>8292</v>
      </c>
      <c r="N683" s="397" t="s">
        <v>8291</v>
      </c>
      <c r="O683" s="397" t="s">
        <v>8290</v>
      </c>
      <c r="P683" s="397" t="s">
        <v>8007</v>
      </c>
      <c r="Q683" s="398"/>
      <c r="R683" s="343">
        <f t="shared" si="58"/>
        <v>4</v>
      </c>
      <c r="S683" s="398"/>
      <c r="T683" s="398"/>
      <c r="U683" s="344" t="s">
        <v>27862</v>
      </c>
    </row>
    <row r="684" spans="1:21" ht="72">
      <c r="A684" s="60" t="str">
        <f t="shared" si="59"/>
        <v>de los derechos de los niños.</v>
      </c>
      <c r="B684" s="39" t="str">
        <f t="shared" si="60"/>
        <v>678CE</v>
      </c>
      <c r="C684" s="342" t="str">
        <f t="shared" si="61"/>
        <v>O1678</v>
      </c>
      <c r="D684" s="342" t="s">
        <v>1389</v>
      </c>
      <c r="E684" s="342" t="s">
        <v>7878</v>
      </c>
      <c r="F684" s="340" t="s">
        <v>24717</v>
      </c>
      <c r="G684" s="340" t="str">
        <f t="shared" si="62"/>
        <v>678</v>
      </c>
      <c r="H684" s="341">
        <v>678</v>
      </c>
      <c r="I684" s="340" t="str">
        <f t="shared" si="63"/>
        <v>O1</v>
      </c>
      <c r="J684" s="342">
        <v>1</v>
      </c>
      <c r="K684" s="397" t="s">
        <v>9737</v>
      </c>
      <c r="L684" s="397" t="s">
        <v>9867</v>
      </c>
      <c r="M684" s="397" t="s">
        <v>9736</v>
      </c>
      <c r="N684" s="397" t="s">
        <v>9734</v>
      </c>
      <c r="O684" s="397" t="s">
        <v>9735</v>
      </c>
      <c r="P684" s="397" t="s">
        <v>1892</v>
      </c>
      <c r="Q684" s="398"/>
      <c r="R684" s="343">
        <f t="shared" ref="R684:R747" si="64">IF(L684="A",1,IF(L684="B",2,IF(L684="C",3,4)))</f>
        <v>4</v>
      </c>
      <c r="S684" s="398"/>
      <c r="T684" s="398"/>
      <c r="U684" s="344" t="s">
        <v>27863</v>
      </c>
    </row>
    <row r="685" spans="1:21" ht="57.6">
      <c r="A685" s="60" t="str">
        <f t="shared" si="59"/>
        <v>tas anteriores son correctas.</v>
      </c>
      <c r="B685" s="39" t="str">
        <f t="shared" si="60"/>
        <v>679CE</v>
      </c>
      <c r="C685" s="342" t="str">
        <f t="shared" si="61"/>
        <v>O1679</v>
      </c>
      <c r="D685" s="342" t="s">
        <v>1389</v>
      </c>
      <c r="E685" s="342" t="s">
        <v>7878</v>
      </c>
      <c r="F685" s="340" t="s">
        <v>24717</v>
      </c>
      <c r="G685" s="340" t="str">
        <f t="shared" si="62"/>
        <v>679</v>
      </c>
      <c r="H685" s="341">
        <v>679</v>
      </c>
      <c r="I685" s="340" t="str">
        <f t="shared" si="63"/>
        <v>O1</v>
      </c>
      <c r="J685" s="342">
        <v>1</v>
      </c>
      <c r="K685" s="397" t="s">
        <v>8004</v>
      </c>
      <c r="L685" s="397" t="s">
        <v>9586</v>
      </c>
      <c r="M685" s="397" t="s">
        <v>8003</v>
      </c>
      <c r="N685" s="397" t="s">
        <v>8002</v>
      </c>
      <c r="O685" s="397" t="s">
        <v>8001</v>
      </c>
      <c r="P685" s="397" t="s">
        <v>7929</v>
      </c>
      <c r="Q685" s="398"/>
      <c r="R685" s="343">
        <f t="shared" si="64"/>
        <v>4</v>
      </c>
      <c r="S685" s="398"/>
      <c r="T685" s="398"/>
      <c r="U685" s="344" t="s">
        <v>27864</v>
      </c>
    </row>
    <row r="686" spans="1:21" ht="57.6">
      <c r="A686" s="60" t="str">
        <f t="shared" si="59"/>
        <v>ficamente en el pleno empleo.</v>
      </c>
      <c r="B686" s="39" t="str">
        <f t="shared" si="60"/>
        <v>680CE</v>
      </c>
      <c r="C686" s="342" t="str">
        <f t="shared" si="61"/>
        <v>O1680</v>
      </c>
      <c r="D686" s="342" t="s">
        <v>1389</v>
      </c>
      <c r="E686" s="342" t="s">
        <v>7878</v>
      </c>
      <c r="F686" s="340" t="s">
        <v>24717</v>
      </c>
      <c r="G686" s="340" t="str">
        <f t="shared" si="62"/>
        <v>680</v>
      </c>
      <c r="H686" s="341">
        <v>680</v>
      </c>
      <c r="I686" s="340" t="str">
        <f t="shared" si="63"/>
        <v>O1</v>
      </c>
      <c r="J686" s="342">
        <v>1</v>
      </c>
      <c r="K686" s="397" t="s">
        <v>9454</v>
      </c>
      <c r="L686" s="397" t="s">
        <v>9867</v>
      </c>
      <c r="M686" s="397" t="s">
        <v>9453</v>
      </c>
      <c r="N686" s="397" t="s">
        <v>9450</v>
      </c>
      <c r="O686" s="397" t="s">
        <v>9452</v>
      </c>
      <c r="P686" s="397" t="s">
        <v>9451</v>
      </c>
      <c r="Q686" s="398"/>
      <c r="R686" s="343">
        <f t="shared" si="64"/>
        <v>4</v>
      </c>
      <c r="S686" s="398"/>
      <c r="T686" s="398"/>
      <c r="U686" s="344" t="s">
        <v>27865</v>
      </c>
    </row>
    <row r="687" spans="1:21" ht="86.4">
      <c r="A687" s="60" t="str">
        <f t="shared" si="59"/>
        <v>ecesario de los trabajadores.</v>
      </c>
      <c r="B687" s="39" t="str">
        <f t="shared" si="60"/>
        <v>681CE</v>
      </c>
      <c r="C687" s="342" t="str">
        <f t="shared" si="61"/>
        <v>O1681</v>
      </c>
      <c r="D687" s="342" t="s">
        <v>1389</v>
      </c>
      <c r="E687" s="342" t="s">
        <v>7878</v>
      </c>
      <c r="F687" s="340" t="s">
        <v>24717</v>
      </c>
      <c r="G687" s="340" t="str">
        <f t="shared" si="62"/>
        <v>681</v>
      </c>
      <c r="H687" s="341">
        <v>681</v>
      </c>
      <c r="I687" s="340" t="str">
        <f t="shared" si="63"/>
        <v>O1</v>
      </c>
      <c r="J687" s="342">
        <v>1</v>
      </c>
      <c r="K687" s="397" t="s">
        <v>9171</v>
      </c>
      <c r="L687" s="397" t="s">
        <v>9867</v>
      </c>
      <c r="M687" s="397" t="s">
        <v>9170</v>
      </c>
      <c r="N687" s="397" t="s">
        <v>9167</v>
      </c>
      <c r="O687" s="397" t="s">
        <v>9169</v>
      </c>
      <c r="P687" s="397" t="s">
        <v>9168</v>
      </c>
      <c r="Q687" s="398"/>
      <c r="R687" s="343">
        <f t="shared" si="64"/>
        <v>4</v>
      </c>
      <c r="S687" s="398"/>
      <c r="T687" s="398"/>
      <c r="U687" s="344" t="s">
        <v>27866</v>
      </c>
    </row>
    <row r="688" spans="1:21" ht="72">
      <c r="A688" s="60" t="str">
        <f t="shared" si="59"/>
        <v>s en el texto constitucional.</v>
      </c>
      <c r="B688" s="39" t="str">
        <f t="shared" si="60"/>
        <v>682CE</v>
      </c>
      <c r="C688" s="342" t="str">
        <f t="shared" si="61"/>
        <v>O1682</v>
      </c>
      <c r="D688" s="342" t="s">
        <v>1389</v>
      </c>
      <c r="E688" s="342" t="s">
        <v>7878</v>
      </c>
      <c r="F688" s="340" t="s">
        <v>24717</v>
      </c>
      <c r="G688" s="340" t="str">
        <f t="shared" si="62"/>
        <v>682</v>
      </c>
      <c r="H688" s="341">
        <v>682</v>
      </c>
      <c r="I688" s="340" t="str">
        <f t="shared" si="63"/>
        <v>O1</v>
      </c>
      <c r="J688" s="342">
        <v>1</v>
      </c>
      <c r="K688" s="397" t="s">
        <v>8644</v>
      </c>
      <c r="L688" s="397" t="s">
        <v>27821</v>
      </c>
      <c r="M688" s="397" t="s">
        <v>8640</v>
      </c>
      <c r="N688" s="397" t="s">
        <v>8643</v>
      </c>
      <c r="O688" s="397" t="s">
        <v>8642</v>
      </c>
      <c r="P688" s="397" t="s">
        <v>8641</v>
      </c>
      <c r="Q688" s="398"/>
      <c r="R688" s="343">
        <f t="shared" si="64"/>
        <v>4</v>
      </c>
      <c r="S688" s="398"/>
      <c r="T688" s="398"/>
      <c r="U688" s="344" t="s">
        <v>27867</v>
      </c>
    </row>
    <row r="689" spans="1:21" ht="72">
      <c r="A689" s="60" t="str">
        <f t="shared" si="59"/>
        <v>ación de especial protección.</v>
      </c>
      <c r="B689" s="39" t="str">
        <f t="shared" si="60"/>
        <v>683CE</v>
      </c>
      <c r="C689" s="342" t="str">
        <f t="shared" si="61"/>
        <v>O1683</v>
      </c>
      <c r="D689" s="342" t="s">
        <v>1389</v>
      </c>
      <c r="E689" s="342" t="s">
        <v>7878</v>
      </c>
      <c r="F689" s="340" t="s">
        <v>24717</v>
      </c>
      <c r="G689" s="340" t="str">
        <f t="shared" si="62"/>
        <v>683</v>
      </c>
      <c r="H689" s="341">
        <v>683</v>
      </c>
      <c r="I689" s="340" t="str">
        <f t="shared" si="63"/>
        <v>O1</v>
      </c>
      <c r="J689" s="342">
        <v>1</v>
      </c>
      <c r="K689" s="397" t="s">
        <v>9266</v>
      </c>
      <c r="L689" s="397" t="s">
        <v>27821</v>
      </c>
      <c r="M689" s="397" t="s">
        <v>9262</v>
      </c>
      <c r="N689" s="397" t="s">
        <v>9265</v>
      </c>
      <c r="O689" s="397" t="s">
        <v>9264</v>
      </c>
      <c r="P689" s="397" t="s">
        <v>9263</v>
      </c>
      <c r="Q689" s="398"/>
      <c r="R689" s="343">
        <f t="shared" si="64"/>
        <v>4</v>
      </c>
      <c r="S689" s="398"/>
      <c r="T689" s="398"/>
      <c r="U689" s="344" t="s">
        <v>27868</v>
      </c>
    </row>
    <row r="690" spans="1:21" ht="57.6">
      <c r="A690" s="60" t="str">
        <f t="shared" si="59"/>
        <v>o en el texto constitucional.</v>
      </c>
      <c r="B690" s="39" t="str">
        <f t="shared" si="60"/>
        <v>684CE</v>
      </c>
      <c r="C690" s="342" t="str">
        <f t="shared" si="61"/>
        <v>O1684</v>
      </c>
      <c r="D690" s="342" t="s">
        <v>1389</v>
      </c>
      <c r="E690" s="342" t="s">
        <v>7878</v>
      </c>
      <c r="F690" s="340" t="s">
        <v>24717</v>
      </c>
      <c r="G690" s="340" t="str">
        <f t="shared" si="62"/>
        <v>684</v>
      </c>
      <c r="H690" s="341">
        <v>684</v>
      </c>
      <c r="I690" s="340" t="str">
        <f t="shared" si="63"/>
        <v>O1</v>
      </c>
      <c r="J690" s="342">
        <v>1</v>
      </c>
      <c r="K690" s="397" t="s">
        <v>8142</v>
      </c>
      <c r="L690" s="397" t="s">
        <v>27813</v>
      </c>
      <c r="M690" s="397" t="s">
        <v>8141</v>
      </c>
      <c r="N690" s="397" t="s">
        <v>8140</v>
      </c>
      <c r="O690" s="397" t="s">
        <v>8138</v>
      </c>
      <c r="P690" s="397" t="s">
        <v>8139</v>
      </c>
      <c r="Q690" s="398"/>
      <c r="R690" s="343">
        <f t="shared" si="64"/>
        <v>4</v>
      </c>
      <c r="S690" s="398"/>
      <c r="T690" s="398"/>
      <c r="U690" s="344" t="s">
        <v>27869</v>
      </c>
    </row>
    <row r="691" spans="1:21" ht="86.4">
      <c r="A691" s="60" t="str">
        <f t="shared" si="59"/>
        <v>encionado en la Constitución.</v>
      </c>
      <c r="B691" s="39" t="str">
        <f t="shared" si="60"/>
        <v>685CE</v>
      </c>
      <c r="C691" s="342" t="str">
        <f t="shared" si="61"/>
        <v>O1685</v>
      </c>
      <c r="D691" s="342" t="s">
        <v>1389</v>
      </c>
      <c r="E691" s="342" t="s">
        <v>7878</v>
      </c>
      <c r="F691" s="340" t="s">
        <v>24717</v>
      </c>
      <c r="G691" s="340" t="str">
        <f t="shared" si="62"/>
        <v>685</v>
      </c>
      <c r="H691" s="341">
        <v>685</v>
      </c>
      <c r="I691" s="340" t="str">
        <f t="shared" si="63"/>
        <v>O1</v>
      </c>
      <c r="J691" s="342">
        <v>1</v>
      </c>
      <c r="K691" s="397" t="s">
        <v>8818</v>
      </c>
      <c r="L691" s="397" t="s">
        <v>27813</v>
      </c>
      <c r="M691" s="397" t="s">
        <v>8817</v>
      </c>
      <c r="N691" s="397" t="s">
        <v>8816</v>
      </c>
      <c r="O691" s="397" t="s">
        <v>8814</v>
      </c>
      <c r="P691" s="397" t="s">
        <v>8815</v>
      </c>
      <c r="Q691" s="398"/>
      <c r="R691" s="343">
        <f t="shared" si="64"/>
        <v>4</v>
      </c>
      <c r="S691" s="398"/>
      <c r="T691" s="398"/>
      <c r="U691" s="344" t="s">
        <v>27870</v>
      </c>
    </row>
    <row r="692" spans="1:21" ht="72">
      <c r="A692" s="60" t="str">
        <f t="shared" si="59"/>
        <v>otección según este artículo.</v>
      </c>
      <c r="B692" s="39" t="str">
        <f t="shared" si="60"/>
        <v>686CE</v>
      </c>
      <c r="C692" s="342" t="str">
        <f t="shared" si="61"/>
        <v>O1686</v>
      </c>
      <c r="D692" s="342" t="s">
        <v>1389</v>
      </c>
      <c r="E692" s="342" t="s">
        <v>7878</v>
      </c>
      <c r="F692" s="340" t="s">
        <v>24717</v>
      </c>
      <c r="G692" s="340" t="str">
        <f t="shared" si="62"/>
        <v>686</v>
      </c>
      <c r="H692" s="341">
        <v>686</v>
      </c>
      <c r="I692" s="340" t="str">
        <f t="shared" si="63"/>
        <v>O1</v>
      </c>
      <c r="J692" s="342">
        <v>1</v>
      </c>
      <c r="K692" s="397" t="s">
        <v>9691</v>
      </c>
      <c r="L692" s="397" t="s">
        <v>27871</v>
      </c>
      <c r="M692" s="397" t="s">
        <v>9690</v>
      </c>
      <c r="N692" s="397" t="s">
        <v>8802</v>
      </c>
      <c r="O692" s="397" t="s">
        <v>9689</v>
      </c>
      <c r="P692" s="397" t="s">
        <v>9442</v>
      </c>
      <c r="Q692" s="398"/>
      <c r="R692" s="343">
        <f t="shared" si="64"/>
        <v>4</v>
      </c>
      <c r="S692" s="398"/>
      <c r="T692" s="398"/>
      <c r="U692" s="344" t="s">
        <v>27872</v>
      </c>
    </row>
    <row r="693" spans="1:21" ht="57.6">
      <c r="A693" s="60" t="str">
        <f t="shared" si="59"/>
        <v xml:space="preserve"> un derecho en este contexto.</v>
      </c>
      <c r="B693" s="39" t="str">
        <f t="shared" si="60"/>
        <v>687CE</v>
      </c>
      <c r="C693" s="342" t="str">
        <f t="shared" si="61"/>
        <v>O1687</v>
      </c>
      <c r="D693" s="342" t="s">
        <v>1389</v>
      </c>
      <c r="E693" s="342" t="s">
        <v>7878</v>
      </c>
      <c r="F693" s="340" t="s">
        <v>24717</v>
      </c>
      <c r="G693" s="340" t="str">
        <f t="shared" si="62"/>
        <v>687</v>
      </c>
      <c r="H693" s="341">
        <v>687</v>
      </c>
      <c r="I693" s="340" t="str">
        <f t="shared" si="63"/>
        <v>O1</v>
      </c>
      <c r="J693" s="342">
        <v>1</v>
      </c>
      <c r="K693" s="397" t="s">
        <v>8197</v>
      </c>
      <c r="L693" s="397" t="s">
        <v>27821</v>
      </c>
      <c r="M693" s="397" t="s">
        <v>8193</v>
      </c>
      <c r="N693" s="397" t="s">
        <v>8196</v>
      </c>
      <c r="O693" s="397" t="s">
        <v>8195</v>
      </c>
      <c r="P693" s="397" t="s">
        <v>8194</v>
      </c>
      <c r="Q693" s="398"/>
      <c r="R693" s="343">
        <f t="shared" si="64"/>
        <v>4</v>
      </c>
      <c r="S693" s="398"/>
      <c r="T693" s="398"/>
      <c r="U693" s="344" t="s">
        <v>27873</v>
      </c>
    </row>
    <row r="694" spans="1:21" ht="57.6">
      <c r="A694" s="60" t="str">
        <f t="shared" si="59"/>
        <v>nes anteriores son correctas.</v>
      </c>
      <c r="B694" s="39" t="str">
        <f t="shared" si="60"/>
        <v>688CE</v>
      </c>
      <c r="C694" s="342" t="str">
        <f t="shared" si="61"/>
        <v>O1688</v>
      </c>
      <c r="D694" s="342" t="s">
        <v>1389</v>
      </c>
      <c r="E694" s="342" t="s">
        <v>7878</v>
      </c>
      <c r="F694" s="340" t="s">
        <v>24717</v>
      </c>
      <c r="G694" s="340" t="str">
        <f t="shared" si="62"/>
        <v>688</v>
      </c>
      <c r="H694" s="341">
        <v>688</v>
      </c>
      <c r="I694" s="340" t="str">
        <f t="shared" si="63"/>
        <v>O1</v>
      </c>
      <c r="J694" s="342">
        <v>1</v>
      </c>
      <c r="K694" s="397" t="s">
        <v>8181</v>
      </c>
      <c r="L694" s="397" t="s">
        <v>9586</v>
      </c>
      <c r="M694" s="397" t="s">
        <v>8180</v>
      </c>
      <c r="N694" s="397" t="s">
        <v>8179</v>
      </c>
      <c r="O694" s="397" t="s">
        <v>8178</v>
      </c>
      <c r="P694" s="397" t="s">
        <v>8007</v>
      </c>
      <c r="Q694" s="398"/>
      <c r="R694" s="343">
        <f t="shared" si="64"/>
        <v>4</v>
      </c>
      <c r="S694" s="398"/>
      <c r="T694" s="398"/>
      <c r="U694" s="344" t="s">
        <v>27874</v>
      </c>
    </row>
    <row r="695" spans="1:21" ht="72">
      <c r="A695" s="60" t="str">
        <f t="shared" si="59"/>
        <v>ncionadas en la Constitución.</v>
      </c>
      <c r="B695" s="39" t="str">
        <f t="shared" si="60"/>
        <v>689CE</v>
      </c>
      <c r="C695" s="342" t="str">
        <f t="shared" si="61"/>
        <v>O1689</v>
      </c>
      <c r="D695" s="342" t="s">
        <v>1389</v>
      </c>
      <c r="E695" s="342" t="s">
        <v>7878</v>
      </c>
      <c r="F695" s="340" t="s">
        <v>24717</v>
      </c>
      <c r="G695" s="340" t="str">
        <f t="shared" si="62"/>
        <v>689</v>
      </c>
      <c r="H695" s="341">
        <v>689</v>
      </c>
      <c r="I695" s="340" t="str">
        <f t="shared" si="63"/>
        <v>O1</v>
      </c>
      <c r="J695" s="342">
        <v>1</v>
      </c>
      <c r="K695" s="397" t="s">
        <v>7885</v>
      </c>
      <c r="L695" s="397" t="s">
        <v>9586</v>
      </c>
      <c r="M695" s="397" t="s">
        <v>7884</v>
      </c>
      <c r="N695" s="397" t="s">
        <v>7883</v>
      </c>
      <c r="O695" s="397" t="s">
        <v>7882</v>
      </c>
      <c r="P695" s="397" t="s">
        <v>7881</v>
      </c>
      <c r="Q695" s="398"/>
      <c r="R695" s="343">
        <f t="shared" si="64"/>
        <v>4</v>
      </c>
      <c r="S695" s="398"/>
      <c r="T695" s="398"/>
      <c r="U695" s="344" t="s">
        <v>27875</v>
      </c>
    </row>
    <row r="696" spans="1:21" ht="72">
      <c r="A696" s="60" t="str">
        <f t="shared" si="59"/>
        <v>es públicos en este contexto.</v>
      </c>
      <c r="B696" s="39" t="str">
        <f t="shared" si="60"/>
        <v>690CE</v>
      </c>
      <c r="C696" s="342" t="str">
        <f t="shared" si="61"/>
        <v>O1690</v>
      </c>
      <c r="D696" s="342" t="s">
        <v>1389</v>
      </c>
      <c r="E696" s="342" t="s">
        <v>7878</v>
      </c>
      <c r="F696" s="340" t="s">
        <v>24717</v>
      </c>
      <c r="G696" s="340" t="str">
        <f t="shared" si="62"/>
        <v>690</v>
      </c>
      <c r="H696" s="341">
        <v>690</v>
      </c>
      <c r="I696" s="340" t="str">
        <f t="shared" si="63"/>
        <v>O1</v>
      </c>
      <c r="J696" s="342">
        <v>1</v>
      </c>
      <c r="K696" s="397" t="s">
        <v>9750</v>
      </c>
      <c r="L696" s="397" t="s">
        <v>27821</v>
      </c>
      <c r="M696" s="397" t="s">
        <v>9746</v>
      </c>
      <c r="N696" s="397" t="s">
        <v>9749</v>
      </c>
      <c r="O696" s="397" t="s">
        <v>9748</v>
      </c>
      <c r="P696" s="397" t="s">
        <v>9747</v>
      </c>
      <c r="Q696" s="398"/>
      <c r="R696" s="343">
        <f t="shared" si="64"/>
        <v>4</v>
      </c>
      <c r="S696" s="398"/>
      <c r="T696" s="398"/>
      <c r="U696" s="344" t="s">
        <v>27876</v>
      </c>
    </row>
    <row r="697" spans="1:21" ht="72">
      <c r="A697" s="60" t="str">
        <f t="shared" si="59"/>
        <v>nfoque constitucional exacto.</v>
      </c>
      <c r="B697" s="39" t="str">
        <f t="shared" si="60"/>
        <v>691CE</v>
      </c>
      <c r="C697" s="342" t="str">
        <f t="shared" si="61"/>
        <v>O1691</v>
      </c>
      <c r="D697" s="342" t="s">
        <v>1389</v>
      </c>
      <c r="E697" s="342" t="s">
        <v>7878</v>
      </c>
      <c r="F697" s="340" t="s">
        <v>24717</v>
      </c>
      <c r="G697" s="340" t="str">
        <f t="shared" si="62"/>
        <v>691</v>
      </c>
      <c r="H697" s="341">
        <v>691</v>
      </c>
      <c r="I697" s="340" t="str">
        <f t="shared" si="63"/>
        <v>O1</v>
      </c>
      <c r="J697" s="342">
        <v>1</v>
      </c>
      <c r="K697" s="397" t="s">
        <v>9783</v>
      </c>
      <c r="L697" s="397" t="s">
        <v>9867</v>
      </c>
      <c r="M697" s="397" t="s">
        <v>9782</v>
      </c>
      <c r="N697" s="397" t="s">
        <v>9779</v>
      </c>
      <c r="O697" s="397" t="s">
        <v>9781</v>
      </c>
      <c r="P697" s="397" t="s">
        <v>9780</v>
      </c>
      <c r="Q697" s="398"/>
      <c r="R697" s="343">
        <f t="shared" si="64"/>
        <v>4</v>
      </c>
      <c r="S697" s="398"/>
      <c r="T697" s="398"/>
      <c r="U697" s="344" t="s">
        <v>27877</v>
      </c>
    </row>
    <row r="698" spans="1:21" ht="72">
      <c r="A698" s="60" t="str">
        <f t="shared" si="59"/>
        <v>lación con el medio ambiente.</v>
      </c>
      <c r="B698" s="39" t="str">
        <f t="shared" si="60"/>
        <v>692CE</v>
      </c>
      <c r="C698" s="342" t="str">
        <f t="shared" si="61"/>
        <v>O1692</v>
      </c>
      <c r="D698" s="342" t="s">
        <v>1389</v>
      </c>
      <c r="E698" s="342" t="s">
        <v>7878</v>
      </c>
      <c r="F698" s="340" t="s">
        <v>24717</v>
      </c>
      <c r="G698" s="340" t="str">
        <f t="shared" si="62"/>
        <v>692</v>
      </c>
      <c r="H698" s="341">
        <v>692</v>
      </c>
      <c r="I698" s="340" t="str">
        <f t="shared" si="63"/>
        <v>O1</v>
      </c>
      <c r="J698" s="342">
        <v>1</v>
      </c>
      <c r="K698" s="397" t="s">
        <v>9177</v>
      </c>
      <c r="L698" s="397" t="s">
        <v>9586</v>
      </c>
      <c r="M698" s="397" t="s">
        <v>9176</v>
      </c>
      <c r="N698" s="397" t="s">
        <v>9175</v>
      </c>
      <c r="O698" s="397" t="s">
        <v>9174</v>
      </c>
      <c r="P698" s="397" t="s">
        <v>9173</v>
      </c>
      <c r="Q698" s="398"/>
      <c r="R698" s="343">
        <f t="shared" si="64"/>
        <v>4</v>
      </c>
      <c r="S698" s="398"/>
      <c r="T698" s="398"/>
      <c r="U698" s="344" t="s">
        <v>27878</v>
      </c>
    </row>
    <row r="699" spans="1:21" ht="72">
      <c r="A699" s="60" t="str">
        <f t="shared" si="59"/>
        <v>nes anteriores son correctas.</v>
      </c>
      <c r="B699" s="39" t="str">
        <f t="shared" si="60"/>
        <v>693CE</v>
      </c>
      <c r="C699" s="342" t="str">
        <f t="shared" si="61"/>
        <v>O1693</v>
      </c>
      <c r="D699" s="342" t="s">
        <v>1389</v>
      </c>
      <c r="E699" s="342" t="s">
        <v>7878</v>
      </c>
      <c r="F699" s="340" t="s">
        <v>24717</v>
      </c>
      <c r="G699" s="340" t="str">
        <f t="shared" si="62"/>
        <v>693</v>
      </c>
      <c r="H699" s="341">
        <v>693</v>
      </c>
      <c r="I699" s="340" t="str">
        <f t="shared" si="63"/>
        <v>O1</v>
      </c>
      <c r="J699" s="342">
        <v>1</v>
      </c>
      <c r="K699" s="397" t="s">
        <v>9152</v>
      </c>
      <c r="L699" s="397" t="s">
        <v>9586</v>
      </c>
      <c r="M699" s="397" t="s">
        <v>9151</v>
      </c>
      <c r="N699" s="397" t="s">
        <v>9150</v>
      </c>
      <c r="O699" s="397" t="s">
        <v>9149</v>
      </c>
      <c r="P699" s="397" t="s">
        <v>8007</v>
      </c>
      <c r="Q699" s="398"/>
      <c r="R699" s="343">
        <f t="shared" si="64"/>
        <v>4</v>
      </c>
      <c r="S699" s="398"/>
      <c r="T699" s="398"/>
      <c r="U699" s="344" t="s">
        <v>27879</v>
      </c>
    </row>
    <row r="700" spans="1:21" ht="86.4">
      <c r="A700" s="60" t="str">
        <f t="shared" si="59"/>
        <v>ncionadas en la Constitución.</v>
      </c>
      <c r="B700" s="39" t="str">
        <f t="shared" si="60"/>
        <v>694CE</v>
      </c>
      <c r="C700" s="342" t="str">
        <f t="shared" si="61"/>
        <v>O1694</v>
      </c>
      <c r="D700" s="342" t="s">
        <v>1389</v>
      </c>
      <c r="E700" s="342" t="s">
        <v>7878</v>
      </c>
      <c r="F700" s="340" t="s">
        <v>24717</v>
      </c>
      <c r="G700" s="340" t="str">
        <f t="shared" si="62"/>
        <v>694</v>
      </c>
      <c r="H700" s="341">
        <v>694</v>
      </c>
      <c r="I700" s="340" t="str">
        <f t="shared" si="63"/>
        <v>O1</v>
      </c>
      <c r="J700" s="342">
        <v>1</v>
      </c>
      <c r="K700" s="397" t="s">
        <v>9642</v>
      </c>
      <c r="L700" s="397" t="s">
        <v>9586</v>
      </c>
      <c r="M700" s="397" t="s">
        <v>7925</v>
      </c>
      <c r="N700" s="397" t="s">
        <v>9641</v>
      </c>
      <c r="O700" s="397" t="s">
        <v>9640</v>
      </c>
      <c r="P700" s="397" t="s">
        <v>9639</v>
      </c>
      <c r="Q700" s="398"/>
      <c r="R700" s="343">
        <f t="shared" si="64"/>
        <v>4</v>
      </c>
      <c r="S700" s="398"/>
      <c r="T700" s="398"/>
      <c r="U700" s="344" t="s">
        <v>27880</v>
      </c>
    </row>
    <row r="701" spans="1:21" ht="72">
      <c r="A701" s="60" t="str">
        <f t="shared" si="59"/>
        <v>ncionados en la Constitución.</v>
      </c>
      <c r="B701" s="39" t="str">
        <f t="shared" si="60"/>
        <v>695CE</v>
      </c>
      <c r="C701" s="342" t="str">
        <f t="shared" si="61"/>
        <v>O1695</v>
      </c>
      <c r="D701" s="342" t="s">
        <v>1389</v>
      </c>
      <c r="E701" s="342" t="s">
        <v>7878</v>
      </c>
      <c r="F701" s="340" t="s">
        <v>24717</v>
      </c>
      <c r="G701" s="340" t="str">
        <f t="shared" si="62"/>
        <v>695</v>
      </c>
      <c r="H701" s="341">
        <v>695</v>
      </c>
      <c r="I701" s="340" t="str">
        <f t="shared" si="63"/>
        <v>O1</v>
      </c>
      <c r="J701" s="342">
        <v>1</v>
      </c>
      <c r="K701" s="397" t="s">
        <v>9662</v>
      </c>
      <c r="L701" s="397" t="s">
        <v>27881</v>
      </c>
      <c r="M701" s="397" t="s">
        <v>9661</v>
      </c>
      <c r="N701" s="397" t="s">
        <v>9660</v>
      </c>
      <c r="O701" s="397" t="s">
        <v>9658</v>
      </c>
      <c r="P701" s="397" t="s">
        <v>9659</v>
      </c>
      <c r="Q701" s="398"/>
      <c r="R701" s="343">
        <f t="shared" si="64"/>
        <v>4</v>
      </c>
      <c r="S701" s="398"/>
      <c r="T701" s="398"/>
      <c r="U701" s="344" t="s">
        <v>27882</v>
      </c>
    </row>
    <row r="702" spans="1:21" ht="86.4">
      <c r="A702" s="60" t="str">
        <f t="shared" si="59"/>
        <v>se encuentra en la ley penal.</v>
      </c>
      <c r="B702" s="39" t="str">
        <f t="shared" si="60"/>
        <v>696CE</v>
      </c>
      <c r="C702" s="342" t="str">
        <f t="shared" si="61"/>
        <v>O1696</v>
      </c>
      <c r="D702" s="342" t="s">
        <v>1389</v>
      </c>
      <c r="E702" s="342" t="s">
        <v>7878</v>
      </c>
      <c r="F702" s="340" t="s">
        <v>24717</v>
      </c>
      <c r="G702" s="340" t="str">
        <f t="shared" si="62"/>
        <v>696</v>
      </c>
      <c r="H702" s="341">
        <v>696</v>
      </c>
      <c r="I702" s="340" t="str">
        <f t="shared" si="63"/>
        <v>O1</v>
      </c>
      <c r="J702" s="342">
        <v>1</v>
      </c>
      <c r="K702" s="397" t="s">
        <v>9757</v>
      </c>
      <c r="L702" s="397" t="s">
        <v>27813</v>
      </c>
      <c r="M702" s="397" t="s">
        <v>9756</v>
      </c>
      <c r="N702" s="397" t="s">
        <v>9755</v>
      </c>
      <c r="O702" s="397" t="s">
        <v>9753</v>
      </c>
      <c r="P702" s="397" t="s">
        <v>9754</v>
      </c>
      <c r="Q702" s="398"/>
      <c r="R702" s="343">
        <f t="shared" si="64"/>
        <v>4</v>
      </c>
      <c r="S702" s="398"/>
      <c r="T702" s="398"/>
      <c r="U702" s="344" t="s">
        <v>27883</v>
      </c>
    </row>
    <row r="703" spans="1:21" ht="72">
      <c r="A703" s="60" t="str">
        <f t="shared" si="59"/>
        <v xml:space="preserve"> significado de este derecho.</v>
      </c>
      <c r="B703" s="39" t="str">
        <f t="shared" si="60"/>
        <v>697CE</v>
      </c>
      <c r="C703" s="342" t="str">
        <f t="shared" si="61"/>
        <v>O1697</v>
      </c>
      <c r="D703" s="342" t="s">
        <v>1389</v>
      </c>
      <c r="E703" s="342" t="s">
        <v>7878</v>
      </c>
      <c r="F703" s="340" t="s">
        <v>24717</v>
      </c>
      <c r="G703" s="340" t="str">
        <f t="shared" si="62"/>
        <v>697</v>
      </c>
      <c r="H703" s="341">
        <v>697</v>
      </c>
      <c r="I703" s="340" t="str">
        <f t="shared" si="63"/>
        <v>O1</v>
      </c>
      <c r="J703" s="342">
        <v>1</v>
      </c>
      <c r="K703" s="397" t="s">
        <v>9324</v>
      </c>
      <c r="L703" s="397" t="s">
        <v>27821</v>
      </c>
      <c r="M703" s="397" t="s">
        <v>9320</v>
      </c>
      <c r="N703" s="397" t="s">
        <v>9323</v>
      </c>
      <c r="O703" s="397" t="s">
        <v>9322</v>
      </c>
      <c r="P703" s="397" t="s">
        <v>9321</v>
      </c>
      <c r="Q703" s="398"/>
      <c r="R703" s="343">
        <f t="shared" si="64"/>
        <v>4</v>
      </c>
      <c r="S703" s="398"/>
      <c r="T703" s="398"/>
      <c r="U703" s="344" t="s">
        <v>27884</v>
      </c>
    </row>
    <row r="704" spans="1:21" ht="57.6">
      <c r="A704" s="60" t="str">
        <f t="shared" si="59"/>
        <v>que menciona la Constitución.</v>
      </c>
      <c r="B704" s="39" t="str">
        <f t="shared" si="60"/>
        <v>698CE</v>
      </c>
      <c r="C704" s="342" t="str">
        <f t="shared" si="61"/>
        <v>O1698</v>
      </c>
      <c r="D704" s="342" t="s">
        <v>1389</v>
      </c>
      <c r="E704" s="342" t="s">
        <v>7878</v>
      </c>
      <c r="F704" s="340" t="s">
        <v>24717</v>
      </c>
      <c r="G704" s="340" t="str">
        <f t="shared" si="62"/>
        <v>698</v>
      </c>
      <c r="H704" s="341">
        <v>698</v>
      </c>
      <c r="I704" s="340" t="str">
        <f t="shared" si="63"/>
        <v>O1</v>
      </c>
      <c r="J704" s="342">
        <v>1</v>
      </c>
      <c r="K704" s="397" t="s">
        <v>8030</v>
      </c>
      <c r="L704" s="397" t="s">
        <v>27813</v>
      </c>
      <c r="M704" s="397" t="s">
        <v>8029</v>
      </c>
      <c r="N704" s="397" t="s">
        <v>8028</v>
      </c>
      <c r="O704" s="397" t="s">
        <v>8026</v>
      </c>
      <c r="P704" s="397" t="s">
        <v>8027</v>
      </c>
      <c r="Q704" s="398"/>
      <c r="R704" s="343">
        <f t="shared" si="64"/>
        <v>4</v>
      </c>
      <c r="S704" s="398"/>
      <c r="T704" s="398"/>
      <c r="U704" s="344" t="s">
        <v>27885</v>
      </c>
    </row>
    <row r="705" spans="1:21" ht="72">
      <c r="A705" s="60" t="str">
        <f t="shared" si="59"/>
        <v>os por la acción urbanística.</v>
      </c>
      <c r="B705" s="39" t="str">
        <f t="shared" si="60"/>
        <v>699CE</v>
      </c>
      <c r="C705" s="342" t="str">
        <f t="shared" si="61"/>
        <v>O1699</v>
      </c>
      <c r="D705" s="342" t="s">
        <v>1389</v>
      </c>
      <c r="E705" s="342" t="s">
        <v>7878</v>
      </c>
      <c r="F705" s="340" t="s">
        <v>24717</v>
      </c>
      <c r="G705" s="340" t="str">
        <f t="shared" si="62"/>
        <v>699</v>
      </c>
      <c r="H705" s="341">
        <v>699</v>
      </c>
      <c r="I705" s="340" t="str">
        <f t="shared" si="63"/>
        <v>O1</v>
      </c>
      <c r="J705" s="342">
        <v>1</v>
      </c>
      <c r="K705" s="397" t="s">
        <v>7897</v>
      </c>
      <c r="L705" s="397" t="s">
        <v>9867</v>
      </c>
      <c r="M705" s="397" t="s">
        <v>7896</v>
      </c>
      <c r="N705" s="397" t="s">
        <v>7893</v>
      </c>
      <c r="O705" s="397" t="s">
        <v>7895</v>
      </c>
      <c r="P705" s="397" t="s">
        <v>7894</v>
      </c>
      <c r="Q705" s="398"/>
      <c r="R705" s="343">
        <f t="shared" si="64"/>
        <v>4</v>
      </c>
      <c r="S705" s="398"/>
      <c r="T705" s="398"/>
      <c r="U705" s="344" t="s">
        <v>27886</v>
      </c>
    </row>
    <row r="706" spans="1:21" ht="72">
      <c r="A706" s="60" t="str">
        <f t="shared" ref="A706:A769" si="65">RIGHT(U706,29)</f>
        <v>dispuesto en la Constitución.</v>
      </c>
      <c r="B706" s="39" t="str">
        <f t="shared" ref="B706:B769" si="66">H706&amp;F706</f>
        <v>700CE</v>
      </c>
      <c r="C706" s="342" t="str">
        <f t="shared" ref="C706:C769" si="67">I706&amp;G706</f>
        <v>O1700</v>
      </c>
      <c r="D706" s="342" t="s">
        <v>1389</v>
      </c>
      <c r="E706" s="342" t="s">
        <v>7878</v>
      </c>
      <c r="F706" s="340" t="s">
        <v>24717</v>
      </c>
      <c r="G706" s="340" t="str">
        <f t="shared" ref="G706:G769" si="68">IF(H706&lt;9,"OO",IF(H706&lt;99,"O",""))&amp;H706</f>
        <v>700</v>
      </c>
      <c r="H706" s="341">
        <v>700</v>
      </c>
      <c r="I706" s="340" t="str">
        <f t="shared" ref="I706:I769" si="69">IF(J706&lt;9,"O","")&amp;J706</f>
        <v>O1</v>
      </c>
      <c r="J706" s="342">
        <v>1</v>
      </c>
      <c r="K706" s="397" t="s">
        <v>7983</v>
      </c>
      <c r="L706" s="397" t="s">
        <v>9586</v>
      </c>
      <c r="M706" s="397" t="s">
        <v>7982</v>
      </c>
      <c r="N706" s="397" t="s">
        <v>7981</v>
      </c>
      <c r="O706" s="397" t="s">
        <v>7980</v>
      </c>
      <c r="P706" s="397" t="s">
        <v>7979</v>
      </c>
      <c r="Q706" s="398"/>
      <c r="R706" s="343">
        <f t="shared" si="64"/>
        <v>4</v>
      </c>
      <c r="S706" s="398"/>
      <c r="T706" s="398"/>
      <c r="U706" s="344" t="s">
        <v>27887</v>
      </c>
    </row>
    <row r="707" spans="1:21" ht="72">
      <c r="A707" s="60" t="str">
        <f t="shared" si="65"/>
        <v>ncionados en la Constitución.</v>
      </c>
      <c r="B707" s="39" t="str">
        <f t="shared" si="66"/>
        <v>701CE</v>
      </c>
      <c r="C707" s="342" t="str">
        <f t="shared" si="67"/>
        <v>O1701</v>
      </c>
      <c r="D707" s="342" t="s">
        <v>1389</v>
      </c>
      <c r="E707" s="342" t="s">
        <v>7878</v>
      </c>
      <c r="F707" s="340" t="s">
        <v>24717</v>
      </c>
      <c r="G707" s="340" t="str">
        <f t="shared" si="68"/>
        <v>701</v>
      </c>
      <c r="H707" s="341">
        <v>701</v>
      </c>
      <c r="I707" s="340" t="str">
        <f t="shared" si="69"/>
        <v>O1</v>
      </c>
      <c r="J707" s="342">
        <v>1</v>
      </c>
      <c r="K707" s="397" t="s">
        <v>27888</v>
      </c>
      <c r="L707" s="397" t="s">
        <v>9586</v>
      </c>
      <c r="M707" s="397" t="s">
        <v>9567</v>
      </c>
      <c r="N707" s="397" t="s">
        <v>9566</v>
      </c>
      <c r="O707" s="397" t="s">
        <v>9565</v>
      </c>
      <c r="P707" s="397" t="s">
        <v>27889</v>
      </c>
      <c r="Q707" s="398"/>
      <c r="R707" s="343">
        <f t="shared" si="64"/>
        <v>4</v>
      </c>
      <c r="S707" s="398"/>
      <c r="T707" s="398"/>
      <c r="U707" s="344" t="s">
        <v>27890</v>
      </c>
    </row>
    <row r="708" spans="1:21" ht="72">
      <c r="A708" s="60" t="str">
        <f t="shared" si="65"/>
        <v>cificados en la Constitución.</v>
      </c>
      <c r="B708" s="39" t="str">
        <f t="shared" si="66"/>
        <v>702CE</v>
      </c>
      <c r="C708" s="342" t="str">
        <f t="shared" si="67"/>
        <v>O1702</v>
      </c>
      <c r="D708" s="342" t="s">
        <v>1389</v>
      </c>
      <c r="E708" s="342" t="s">
        <v>7878</v>
      </c>
      <c r="F708" s="340" t="s">
        <v>24717</v>
      </c>
      <c r="G708" s="340" t="str">
        <f t="shared" si="68"/>
        <v>702</v>
      </c>
      <c r="H708" s="341">
        <v>702</v>
      </c>
      <c r="I708" s="340" t="str">
        <f t="shared" si="69"/>
        <v>O1</v>
      </c>
      <c r="J708" s="342">
        <v>1</v>
      </c>
      <c r="K708" s="397" t="s">
        <v>8401</v>
      </c>
      <c r="L708" s="397" t="s">
        <v>27813</v>
      </c>
      <c r="M708" s="397" t="s">
        <v>8400</v>
      </c>
      <c r="N708" s="397" t="s">
        <v>8399</v>
      </c>
      <c r="O708" s="397" t="s">
        <v>8397</v>
      </c>
      <c r="P708" s="397" t="s">
        <v>8398</v>
      </c>
      <c r="Q708" s="398"/>
      <c r="R708" s="343">
        <f t="shared" si="64"/>
        <v>4</v>
      </c>
      <c r="S708" s="398"/>
      <c r="T708" s="398"/>
      <c r="U708" s="344" t="s">
        <v>27891</v>
      </c>
    </row>
    <row r="709" spans="1:21" ht="72">
      <c r="A709" s="60" t="str">
        <f t="shared" si="65"/>
        <v>ndidos según la Constitución.</v>
      </c>
      <c r="B709" s="39" t="str">
        <f t="shared" si="66"/>
        <v>703CE</v>
      </c>
      <c r="C709" s="342" t="str">
        <f t="shared" si="67"/>
        <v>O1703</v>
      </c>
      <c r="D709" s="342" t="s">
        <v>1389</v>
      </c>
      <c r="E709" s="342" t="s">
        <v>7878</v>
      </c>
      <c r="F709" s="340" t="s">
        <v>24717</v>
      </c>
      <c r="G709" s="340" t="str">
        <f t="shared" si="68"/>
        <v>703</v>
      </c>
      <c r="H709" s="341">
        <v>703</v>
      </c>
      <c r="I709" s="340" t="str">
        <f t="shared" si="69"/>
        <v>O1</v>
      </c>
      <c r="J709" s="342">
        <v>1</v>
      </c>
      <c r="K709" s="397" t="s">
        <v>8515</v>
      </c>
      <c r="L709" s="397" t="s">
        <v>9586</v>
      </c>
      <c r="M709" s="397" t="s">
        <v>8514</v>
      </c>
      <c r="N709" s="397" t="s">
        <v>8513</v>
      </c>
      <c r="O709" s="397" t="s">
        <v>8512</v>
      </c>
      <c r="P709" s="397" t="s">
        <v>8511</v>
      </c>
      <c r="Q709" s="398"/>
      <c r="R709" s="343">
        <f t="shared" si="64"/>
        <v>4</v>
      </c>
      <c r="S709" s="398"/>
      <c r="T709" s="398"/>
      <c r="U709" s="344" t="s">
        <v>27892</v>
      </c>
    </row>
    <row r="710" spans="1:21" ht="72">
      <c r="A710" s="60" t="str">
        <f t="shared" si="65"/>
        <v>ncionados en la Constitución.</v>
      </c>
      <c r="B710" s="39" t="str">
        <f t="shared" si="66"/>
        <v>704CE</v>
      </c>
      <c r="C710" s="342" t="str">
        <f t="shared" si="67"/>
        <v>O1704</v>
      </c>
      <c r="D710" s="342" t="s">
        <v>1389</v>
      </c>
      <c r="E710" s="342" t="s">
        <v>7878</v>
      </c>
      <c r="F710" s="340" t="s">
        <v>24717</v>
      </c>
      <c r="G710" s="340" t="str">
        <f t="shared" si="68"/>
        <v>704</v>
      </c>
      <c r="H710" s="341">
        <v>704</v>
      </c>
      <c r="I710" s="340" t="str">
        <f t="shared" si="69"/>
        <v>O1</v>
      </c>
      <c r="J710" s="342">
        <v>1</v>
      </c>
      <c r="K710" s="397" t="s">
        <v>8469</v>
      </c>
      <c r="L710" s="397" t="s">
        <v>9586</v>
      </c>
      <c r="M710" s="397" t="s">
        <v>8468</v>
      </c>
      <c r="N710" s="397" t="s">
        <v>8467</v>
      </c>
      <c r="O710" s="397" t="s">
        <v>8466</v>
      </c>
      <c r="P710" s="397" t="s">
        <v>8465</v>
      </c>
      <c r="Q710" s="398"/>
      <c r="R710" s="343">
        <f t="shared" si="64"/>
        <v>4</v>
      </c>
      <c r="S710" s="398"/>
      <c r="T710" s="398"/>
      <c r="U710" s="344" t="s">
        <v>27893</v>
      </c>
    </row>
    <row r="711" spans="1:21" ht="72">
      <c r="A711" s="60" t="str">
        <f t="shared" si="65"/>
        <v>son incompletas por sí solas.</v>
      </c>
      <c r="B711" s="39" t="str">
        <f t="shared" si="66"/>
        <v>705CE</v>
      </c>
      <c r="C711" s="342" t="str">
        <f t="shared" si="67"/>
        <v>O1705</v>
      </c>
      <c r="D711" s="342" t="s">
        <v>1389</v>
      </c>
      <c r="E711" s="342" t="s">
        <v>7878</v>
      </c>
      <c r="F711" s="340" t="s">
        <v>24717</v>
      </c>
      <c r="G711" s="340" t="str">
        <f t="shared" si="68"/>
        <v>705</v>
      </c>
      <c r="H711" s="341">
        <v>705</v>
      </c>
      <c r="I711" s="340" t="str">
        <f t="shared" si="69"/>
        <v>O1</v>
      </c>
      <c r="J711" s="342">
        <v>1</v>
      </c>
      <c r="K711" s="397" t="s">
        <v>8256</v>
      </c>
      <c r="L711" s="397" t="s">
        <v>9586</v>
      </c>
      <c r="M711" s="397" t="s">
        <v>8255</v>
      </c>
      <c r="N711" s="397" t="s">
        <v>8254</v>
      </c>
      <c r="O711" s="397" t="s">
        <v>8253</v>
      </c>
      <c r="P711" s="397" t="s">
        <v>8099</v>
      </c>
      <c r="Q711" s="398"/>
      <c r="R711" s="343">
        <f t="shared" si="64"/>
        <v>4</v>
      </c>
      <c r="S711" s="398"/>
      <c r="T711" s="398"/>
      <c r="U711" s="344" t="s">
        <v>27894</v>
      </c>
    </row>
    <row r="712" spans="1:21" ht="72">
      <c r="A712" s="60" t="str">
        <f t="shared" si="65"/>
        <v>ropios de las organizaciones.</v>
      </c>
      <c r="B712" s="39" t="str">
        <f t="shared" si="66"/>
        <v>706CE</v>
      </c>
      <c r="C712" s="342" t="str">
        <f t="shared" si="67"/>
        <v>O1706</v>
      </c>
      <c r="D712" s="342" t="s">
        <v>1389</v>
      </c>
      <c r="E712" s="342" t="s">
        <v>7878</v>
      </c>
      <c r="F712" s="340" t="s">
        <v>24717</v>
      </c>
      <c r="G712" s="340" t="str">
        <f t="shared" si="68"/>
        <v>706</v>
      </c>
      <c r="H712" s="341">
        <v>706</v>
      </c>
      <c r="I712" s="340" t="str">
        <f t="shared" si="69"/>
        <v>O1</v>
      </c>
      <c r="J712" s="342">
        <v>1</v>
      </c>
      <c r="K712" s="397" t="s">
        <v>8805</v>
      </c>
      <c r="L712" s="397" t="s">
        <v>9586</v>
      </c>
      <c r="M712" s="397" t="s">
        <v>8804</v>
      </c>
      <c r="N712" s="397" t="s">
        <v>8803</v>
      </c>
      <c r="O712" s="397" t="s">
        <v>8802</v>
      </c>
      <c r="P712" s="397" t="s">
        <v>8801</v>
      </c>
      <c r="Q712" s="398"/>
      <c r="R712" s="343">
        <f t="shared" si="64"/>
        <v>4</v>
      </c>
      <c r="S712" s="398"/>
      <c r="T712" s="398"/>
      <c r="U712" s="344" t="s">
        <v>27895</v>
      </c>
    </row>
    <row r="713" spans="1:21" ht="72">
      <c r="A713" s="60" t="str">
        <f t="shared" si="65"/>
        <v>tablecido en la Constitución.</v>
      </c>
      <c r="B713" s="39" t="str">
        <f t="shared" si="66"/>
        <v>707CE</v>
      </c>
      <c r="C713" s="342" t="str">
        <f t="shared" si="67"/>
        <v>O1707</v>
      </c>
      <c r="D713" s="342" t="s">
        <v>1389</v>
      </c>
      <c r="E713" s="342" t="s">
        <v>7878</v>
      </c>
      <c r="F713" s="340" t="s">
        <v>24717</v>
      </c>
      <c r="G713" s="340" t="str">
        <f t="shared" si="68"/>
        <v>707</v>
      </c>
      <c r="H713" s="341">
        <v>707</v>
      </c>
      <c r="I713" s="340" t="str">
        <f t="shared" si="69"/>
        <v>O1</v>
      </c>
      <c r="J713" s="342">
        <v>1</v>
      </c>
      <c r="K713" s="397" t="s">
        <v>7977</v>
      </c>
      <c r="L713" s="397" t="s">
        <v>9867</v>
      </c>
      <c r="M713" s="397" t="s">
        <v>7976</v>
      </c>
      <c r="N713" s="397" t="s">
        <v>7973</v>
      </c>
      <c r="O713" s="397" t="s">
        <v>7975</v>
      </c>
      <c r="P713" s="397" t="s">
        <v>7974</v>
      </c>
      <c r="Q713" s="398"/>
      <c r="R713" s="343">
        <f t="shared" si="64"/>
        <v>4</v>
      </c>
      <c r="S713" s="398"/>
      <c r="T713" s="398"/>
      <c r="U713" s="344" t="s">
        <v>27896</v>
      </c>
    </row>
    <row r="714" spans="1:21" ht="72">
      <c r="A714" s="60" t="str">
        <f t="shared" si="65"/>
        <v>según el artículo mencionado.</v>
      </c>
      <c r="B714" s="39" t="str">
        <f t="shared" si="66"/>
        <v>708CE</v>
      </c>
      <c r="C714" s="342" t="str">
        <f t="shared" si="67"/>
        <v>O1708</v>
      </c>
      <c r="D714" s="342" t="s">
        <v>1389</v>
      </c>
      <c r="E714" s="342" t="s">
        <v>7878</v>
      </c>
      <c r="F714" s="340" t="s">
        <v>24717</v>
      </c>
      <c r="G714" s="340" t="str">
        <f t="shared" si="68"/>
        <v>708</v>
      </c>
      <c r="H714" s="341">
        <v>708</v>
      </c>
      <c r="I714" s="340" t="str">
        <f t="shared" si="69"/>
        <v>O1</v>
      </c>
      <c r="J714" s="342">
        <v>1</v>
      </c>
      <c r="K714" s="397" t="s">
        <v>9214</v>
      </c>
      <c r="L714" s="397" t="s">
        <v>27821</v>
      </c>
      <c r="M714" s="397" t="s">
        <v>9210</v>
      </c>
      <c r="N714" s="397" t="s">
        <v>9213</v>
      </c>
      <c r="O714" s="397" t="s">
        <v>9212</v>
      </c>
      <c r="P714" s="397" t="s">
        <v>9211</v>
      </c>
      <c r="Q714" s="398"/>
      <c r="R714" s="343">
        <f t="shared" si="64"/>
        <v>4</v>
      </c>
      <c r="S714" s="398"/>
      <c r="T714" s="398"/>
      <c r="U714" s="344" t="s">
        <v>27897</v>
      </c>
    </row>
    <row r="715" spans="1:21" ht="100.8">
      <c r="A715" s="60" t="str">
        <f t="shared" si="65"/>
        <v xml:space="preserve"> ejercicio de estos derechos.</v>
      </c>
      <c r="B715" s="39" t="str">
        <f t="shared" si="66"/>
        <v>709CE</v>
      </c>
      <c r="C715" s="342" t="str">
        <f t="shared" si="67"/>
        <v>O1709</v>
      </c>
      <c r="D715" s="342" t="s">
        <v>1389</v>
      </c>
      <c r="E715" s="342" t="s">
        <v>7878</v>
      </c>
      <c r="F715" s="340" t="s">
        <v>24717</v>
      </c>
      <c r="G715" s="340" t="str">
        <f t="shared" si="68"/>
        <v>709</v>
      </c>
      <c r="H715" s="341">
        <v>709</v>
      </c>
      <c r="I715" s="340" t="str">
        <f t="shared" si="69"/>
        <v>O1</v>
      </c>
      <c r="J715" s="342">
        <v>1</v>
      </c>
      <c r="K715" s="397" t="s">
        <v>8739</v>
      </c>
      <c r="L715" s="397" t="s">
        <v>9867</v>
      </c>
      <c r="M715" s="397" t="s">
        <v>8738</v>
      </c>
      <c r="N715" s="397" t="s">
        <v>8735</v>
      </c>
      <c r="O715" s="397" t="s">
        <v>8737</v>
      </c>
      <c r="P715" s="397" t="s">
        <v>8736</v>
      </c>
      <c r="Q715" s="398"/>
      <c r="R715" s="343">
        <f t="shared" si="64"/>
        <v>4</v>
      </c>
      <c r="S715" s="398"/>
      <c r="T715" s="398"/>
      <c r="U715" s="344" t="s">
        <v>27898</v>
      </c>
    </row>
    <row r="716" spans="1:21" ht="86.4">
      <c r="A716" s="60" t="str">
        <f t="shared" si="65"/>
        <v>o esencial de estos derechos.</v>
      </c>
      <c r="B716" s="39" t="str">
        <f t="shared" si="66"/>
        <v>710CE</v>
      </c>
      <c r="C716" s="342" t="str">
        <f t="shared" si="67"/>
        <v>O1710</v>
      </c>
      <c r="D716" s="342" t="s">
        <v>1389</v>
      </c>
      <c r="E716" s="342" t="s">
        <v>7878</v>
      </c>
      <c r="F716" s="340" t="s">
        <v>24717</v>
      </c>
      <c r="G716" s="340" t="str">
        <f t="shared" si="68"/>
        <v>710</v>
      </c>
      <c r="H716" s="341">
        <v>710</v>
      </c>
      <c r="I716" s="340" t="str">
        <f t="shared" si="69"/>
        <v>O1</v>
      </c>
      <c r="J716" s="342">
        <v>1</v>
      </c>
      <c r="K716" s="397" t="s">
        <v>8122</v>
      </c>
      <c r="L716" s="397" t="s">
        <v>9867</v>
      </c>
      <c r="M716" s="397" t="s">
        <v>8121</v>
      </c>
      <c r="N716" s="397" t="s">
        <v>8118</v>
      </c>
      <c r="O716" s="397" t="s">
        <v>8120</v>
      </c>
      <c r="P716" s="397" t="s">
        <v>8119</v>
      </c>
      <c r="Q716" s="398"/>
      <c r="R716" s="343">
        <f t="shared" si="64"/>
        <v>4</v>
      </c>
      <c r="S716" s="398"/>
      <c r="T716" s="398"/>
      <c r="U716" s="344" t="s">
        <v>27899</v>
      </c>
    </row>
    <row r="717" spans="1:21" ht="115.2">
      <c r="A717" s="60" t="str">
        <f t="shared" si="65"/>
        <v xml:space="preserve"> derechos en la Constitución.</v>
      </c>
      <c r="B717" s="39" t="str">
        <f t="shared" si="66"/>
        <v>711CE</v>
      </c>
      <c r="C717" s="342" t="str">
        <f t="shared" si="67"/>
        <v>O1711</v>
      </c>
      <c r="D717" s="342" t="s">
        <v>1389</v>
      </c>
      <c r="E717" s="342" t="s">
        <v>7878</v>
      </c>
      <c r="F717" s="340" t="s">
        <v>24717</v>
      </c>
      <c r="G717" s="340" t="str">
        <f t="shared" si="68"/>
        <v>711</v>
      </c>
      <c r="H717" s="341">
        <v>711</v>
      </c>
      <c r="I717" s="340" t="str">
        <f t="shared" si="69"/>
        <v>O1</v>
      </c>
      <c r="J717" s="342">
        <v>1</v>
      </c>
      <c r="K717" s="397" t="s">
        <v>9289</v>
      </c>
      <c r="L717" s="397" t="s">
        <v>9867</v>
      </c>
      <c r="M717" s="397" t="s">
        <v>9288</v>
      </c>
      <c r="N717" s="397" t="s">
        <v>9285</v>
      </c>
      <c r="O717" s="397" t="s">
        <v>9287</v>
      </c>
      <c r="P717" s="397" t="s">
        <v>9286</v>
      </c>
      <c r="Q717" s="398"/>
      <c r="R717" s="343">
        <f t="shared" si="64"/>
        <v>4</v>
      </c>
      <c r="S717" s="398"/>
      <c r="T717" s="398"/>
      <c r="U717" s="344" t="s">
        <v>27900</v>
      </c>
    </row>
    <row r="718" spans="1:21" ht="86.4">
      <c r="A718" s="60" t="str">
        <f t="shared" si="65"/>
        <v>tutela según la Constitución.</v>
      </c>
      <c r="B718" s="39" t="str">
        <f t="shared" si="66"/>
        <v>712CE</v>
      </c>
      <c r="C718" s="342" t="str">
        <f t="shared" si="67"/>
        <v>O1712</v>
      </c>
      <c r="D718" s="342" t="s">
        <v>1389</v>
      </c>
      <c r="E718" s="342" t="s">
        <v>7878</v>
      </c>
      <c r="F718" s="340" t="s">
        <v>24717</v>
      </c>
      <c r="G718" s="340" t="str">
        <f t="shared" si="68"/>
        <v>712</v>
      </c>
      <c r="H718" s="341">
        <v>712</v>
      </c>
      <c r="I718" s="340" t="str">
        <f t="shared" si="69"/>
        <v>O1</v>
      </c>
      <c r="J718" s="342">
        <v>1</v>
      </c>
      <c r="K718" s="397" t="s">
        <v>8475</v>
      </c>
      <c r="L718" s="397" t="s">
        <v>27821</v>
      </c>
      <c r="M718" s="397" t="s">
        <v>8471</v>
      </c>
      <c r="N718" s="397" t="s">
        <v>8474</v>
      </c>
      <c r="O718" s="397" t="s">
        <v>8473</v>
      </c>
      <c r="P718" s="397" t="s">
        <v>8472</v>
      </c>
      <c r="Q718" s="398"/>
      <c r="R718" s="343">
        <f t="shared" si="64"/>
        <v>4</v>
      </c>
      <c r="S718" s="398"/>
      <c r="T718" s="398"/>
      <c r="U718" s="344" t="s">
        <v>27901</v>
      </c>
    </row>
    <row r="719" spans="1:21" ht="86.4">
      <c r="A719" s="60" t="str">
        <f t="shared" si="65"/>
        <v>ción para este procedimiento.</v>
      </c>
      <c r="B719" s="39" t="str">
        <f t="shared" si="66"/>
        <v>713CE</v>
      </c>
      <c r="C719" s="342" t="str">
        <f t="shared" si="67"/>
        <v>O1713</v>
      </c>
      <c r="D719" s="342" t="s">
        <v>1389</v>
      </c>
      <c r="E719" s="342" t="s">
        <v>7878</v>
      </c>
      <c r="F719" s="340" t="s">
        <v>24717</v>
      </c>
      <c r="G719" s="340" t="str">
        <f t="shared" si="68"/>
        <v>713</v>
      </c>
      <c r="H719" s="341">
        <v>713</v>
      </c>
      <c r="I719" s="340" t="str">
        <f t="shared" si="69"/>
        <v>O1</v>
      </c>
      <c r="J719" s="342">
        <v>1</v>
      </c>
      <c r="K719" s="397" t="s">
        <v>9221</v>
      </c>
      <c r="L719" s="397" t="s">
        <v>9867</v>
      </c>
      <c r="M719" s="397" t="s">
        <v>9220</v>
      </c>
      <c r="N719" s="397" t="s">
        <v>9217</v>
      </c>
      <c r="O719" s="397" t="s">
        <v>9219</v>
      </c>
      <c r="P719" s="397" t="s">
        <v>9218</v>
      </c>
      <c r="Q719" s="398"/>
      <c r="R719" s="343">
        <f t="shared" si="64"/>
        <v>4</v>
      </c>
      <c r="S719" s="398"/>
      <c r="T719" s="398"/>
      <c r="U719" s="344" t="s">
        <v>27902</v>
      </c>
    </row>
    <row r="720" spans="1:21" ht="86.4">
      <c r="A720" s="60" t="str">
        <f t="shared" si="65"/>
        <v>e estos derechos específicos.</v>
      </c>
      <c r="B720" s="39" t="str">
        <f t="shared" si="66"/>
        <v>714CE</v>
      </c>
      <c r="C720" s="342" t="str">
        <f t="shared" si="67"/>
        <v>O1714</v>
      </c>
      <c r="D720" s="342" t="s">
        <v>1389</v>
      </c>
      <c r="E720" s="342" t="s">
        <v>7878</v>
      </c>
      <c r="F720" s="340" t="s">
        <v>24717</v>
      </c>
      <c r="G720" s="340" t="str">
        <f t="shared" si="68"/>
        <v>714</v>
      </c>
      <c r="H720" s="341">
        <v>714</v>
      </c>
      <c r="I720" s="340" t="str">
        <f t="shared" si="69"/>
        <v>O1</v>
      </c>
      <c r="J720" s="342">
        <v>1</v>
      </c>
      <c r="K720" s="397" t="s">
        <v>8727</v>
      </c>
      <c r="L720" s="397" t="s">
        <v>9867</v>
      </c>
      <c r="M720" s="397" t="s">
        <v>7963</v>
      </c>
      <c r="N720" s="397" t="s">
        <v>8725</v>
      </c>
      <c r="O720" s="397" t="s">
        <v>8726</v>
      </c>
      <c r="P720" s="397" t="s">
        <v>7953</v>
      </c>
      <c r="Q720" s="398"/>
      <c r="R720" s="343">
        <f t="shared" si="64"/>
        <v>4</v>
      </c>
      <c r="S720" s="398"/>
      <c r="T720" s="398"/>
      <c r="U720" s="344" t="s">
        <v>27903</v>
      </c>
    </row>
    <row r="721" spans="1:21" ht="72">
      <c r="A721" s="60" t="str">
        <f t="shared" si="65"/>
        <v>amparo según la Constitución.</v>
      </c>
      <c r="B721" s="39" t="str">
        <f t="shared" si="66"/>
        <v>715CE</v>
      </c>
      <c r="C721" s="342" t="str">
        <f t="shared" si="67"/>
        <v>O1715</v>
      </c>
      <c r="D721" s="342" t="s">
        <v>1389</v>
      </c>
      <c r="E721" s="342" t="s">
        <v>7878</v>
      </c>
      <c r="F721" s="340" t="s">
        <v>24717</v>
      </c>
      <c r="G721" s="340" t="str">
        <f t="shared" si="68"/>
        <v>715</v>
      </c>
      <c r="H721" s="341">
        <v>715</v>
      </c>
      <c r="I721" s="340" t="str">
        <f t="shared" si="69"/>
        <v>O1</v>
      </c>
      <c r="J721" s="342">
        <v>1</v>
      </c>
      <c r="K721" s="397" t="s">
        <v>7940</v>
      </c>
      <c r="L721" s="397" t="s">
        <v>9867</v>
      </c>
      <c r="M721" s="397" t="s">
        <v>7939</v>
      </c>
      <c r="N721" s="397" t="s">
        <v>7936</v>
      </c>
      <c r="O721" s="397" t="s">
        <v>7938</v>
      </c>
      <c r="P721" s="397" t="s">
        <v>7937</v>
      </c>
      <c r="Q721" s="398"/>
      <c r="R721" s="343">
        <f t="shared" si="64"/>
        <v>4</v>
      </c>
      <c r="S721" s="398"/>
      <c r="T721" s="398"/>
      <c r="U721" s="344" t="s">
        <v>27904</v>
      </c>
    </row>
    <row r="722" spans="1:21" ht="72">
      <c r="A722" s="60" t="str">
        <f t="shared" si="65"/>
        <v>encionado en la Constitución.</v>
      </c>
      <c r="B722" s="39" t="str">
        <f t="shared" si="66"/>
        <v>716CE</v>
      </c>
      <c r="C722" s="342" t="str">
        <f t="shared" si="67"/>
        <v>O1716</v>
      </c>
      <c r="D722" s="342" t="s">
        <v>1389</v>
      </c>
      <c r="E722" s="342" t="s">
        <v>7878</v>
      </c>
      <c r="F722" s="340" t="s">
        <v>24717</v>
      </c>
      <c r="G722" s="340" t="str">
        <f t="shared" si="68"/>
        <v>716</v>
      </c>
      <c r="H722" s="341">
        <v>716</v>
      </c>
      <c r="I722" s="340" t="str">
        <f t="shared" si="69"/>
        <v>O1</v>
      </c>
      <c r="J722" s="342">
        <v>1</v>
      </c>
      <c r="K722" s="397" t="s">
        <v>8011</v>
      </c>
      <c r="L722" s="397" t="s">
        <v>9586</v>
      </c>
      <c r="M722" s="397" t="s">
        <v>8010</v>
      </c>
      <c r="N722" s="397" t="s">
        <v>8009</v>
      </c>
      <c r="O722" s="397" t="s">
        <v>8008</v>
      </c>
      <c r="P722" s="397" t="s">
        <v>8007</v>
      </c>
      <c r="Q722" s="398"/>
      <c r="R722" s="343">
        <f t="shared" si="64"/>
        <v>4</v>
      </c>
      <c r="S722" s="398"/>
      <c r="T722" s="398"/>
      <c r="U722" s="344" t="s">
        <v>27905</v>
      </c>
    </row>
    <row r="723" spans="1:21" ht="72">
      <c r="A723" s="60" t="str">
        <f t="shared" si="65"/>
        <v xml:space="preserve"> que la Constitución permite.</v>
      </c>
      <c r="B723" s="39" t="str">
        <f t="shared" si="66"/>
        <v>717CE</v>
      </c>
      <c r="C723" s="342" t="str">
        <f t="shared" si="67"/>
        <v>O1717</v>
      </c>
      <c r="D723" s="342" t="s">
        <v>1389</v>
      </c>
      <c r="E723" s="342" t="s">
        <v>7878</v>
      </c>
      <c r="F723" s="340" t="s">
        <v>24717</v>
      </c>
      <c r="G723" s="340" t="str">
        <f t="shared" si="68"/>
        <v>717</v>
      </c>
      <c r="H723" s="341">
        <v>717</v>
      </c>
      <c r="I723" s="340" t="str">
        <f t="shared" si="69"/>
        <v>O1</v>
      </c>
      <c r="J723" s="342">
        <v>1</v>
      </c>
      <c r="K723" s="397" t="s">
        <v>7964</v>
      </c>
      <c r="L723" s="397" t="s">
        <v>27813</v>
      </c>
      <c r="M723" s="397" t="s">
        <v>7953</v>
      </c>
      <c r="N723" s="397" t="s">
        <v>7963</v>
      </c>
      <c r="O723" s="397" t="s">
        <v>7961</v>
      </c>
      <c r="P723" s="397" t="s">
        <v>7962</v>
      </c>
      <c r="Q723" s="398"/>
      <c r="R723" s="343">
        <f t="shared" si="64"/>
        <v>4</v>
      </c>
      <c r="S723" s="398"/>
      <c r="T723" s="398"/>
      <c r="U723" s="344" t="s">
        <v>27906</v>
      </c>
    </row>
    <row r="724" spans="1:21" ht="57.6">
      <c r="A724" s="60" t="str">
        <f t="shared" si="65"/>
        <v>ara regular esta institución.</v>
      </c>
      <c r="B724" s="39" t="str">
        <f t="shared" si="66"/>
        <v>718CE</v>
      </c>
      <c r="C724" s="342" t="str">
        <f t="shared" si="67"/>
        <v>O1718</v>
      </c>
      <c r="D724" s="342" t="s">
        <v>1389</v>
      </c>
      <c r="E724" s="342" t="s">
        <v>7878</v>
      </c>
      <c r="F724" s="340" t="s">
        <v>24717</v>
      </c>
      <c r="G724" s="340" t="str">
        <f t="shared" si="68"/>
        <v>718</v>
      </c>
      <c r="H724" s="341">
        <v>718</v>
      </c>
      <c r="I724" s="340" t="str">
        <f t="shared" si="69"/>
        <v>O1</v>
      </c>
      <c r="J724" s="342">
        <v>1</v>
      </c>
      <c r="K724" s="397" t="s">
        <v>8750</v>
      </c>
      <c r="L724" s="397" t="s">
        <v>27821</v>
      </c>
      <c r="M724" s="397" t="s">
        <v>8746</v>
      </c>
      <c r="N724" s="397" t="s">
        <v>8749</v>
      </c>
      <c r="O724" s="397" t="s">
        <v>8748</v>
      </c>
      <c r="P724" s="397" t="s">
        <v>8747</v>
      </c>
      <c r="Q724" s="398"/>
      <c r="R724" s="343">
        <f t="shared" si="64"/>
        <v>4</v>
      </c>
      <c r="S724" s="398"/>
      <c r="T724" s="398"/>
      <c r="U724" s="344" t="s">
        <v>27907</v>
      </c>
    </row>
    <row r="725" spans="1:21" ht="86.4">
      <c r="A725" s="60" t="str">
        <f t="shared" si="65"/>
        <v>cir, de las Cortes Generales.</v>
      </c>
      <c r="B725" s="39" t="str">
        <f t="shared" si="66"/>
        <v>719CE</v>
      </c>
      <c r="C725" s="342" t="str">
        <f t="shared" si="67"/>
        <v>O1719</v>
      </c>
      <c r="D725" s="342" t="s">
        <v>1389</v>
      </c>
      <c r="E725" s="342" t="s">
        <v>7878</v>
      </c>
      <c r="F725" s="340" t="s">
        <v>24717</v>
      </c>
      <c r="G725" s="340" t="str">
        <f t="shared" si="68"/>
        <v>719</v>
      </c>
      <c r="H725" s="341">
        <v>719</v>
      </c>
      <c r="I725" s="340" t="str">
        <f t="shared" si="69"/>
        <v>O1</v>
      </c>
      <c r="J725" s="342">
        <v>1</v>
      </c>
      <c r="K725" s="397" t="s">
        <v>8836</v>
      </c>
      <c r="L725" s="397" t="s">
        <v>27813</v>
      </c>
      <c r="M725" s="397" t="s">
        <v>8835</v>
      </c>
      <c r="N725" s="397" t="s">
        <v>8834</v>
      </c>
      <c r="O725" s="397" t="s">
        <v>8832</v>
      </c>
      <c r="P725" s="397" t="s">
        <v>8833</v>
      </c>
      <c r="Q725" s="398"/>
      <c r="R725" s="343">
        <f t="shared" si="64"/>
        <v>4</v>
      </c>
      <c r="S725" s="398"/>
      <c r="T725" s="398"/>
      <c r="U725" s="344" t="s">
        <v>27908</v>
      </c>
    </row>
    <row r="726" spans="1:21" ht="72">
      <c r="A726" s="60" t="str">
        <f t="shared" si="65"/>
        <v>ignación de manera exclusiva.</v>
      </c>
      <c r="B726" s="39" t="str">
        <f t="shared" si="66"/>
        <v>720CE</v>
      </c>
      <c r="C726" s="342" t="str">
        <f t="shared" si="67"/>
        <v>O1720</v>
      </c>
      <c r="D726" s="342" t="s">
        <v>1389</v>
      </c>
      <c r="E726" s="342" t="s">
        <v>7878</v>
      </c>
      <c r="F726" s="340" t="s">
        <v>24717</v>
      </c>
      <c r="G726" s="340" t="str">
        <f t="shared" si="68"/>
        <v>720</v>
      </c>
      <c r="H726" s="341">
        <v>720</v>
      </c>
      <c r="I726" s="340" t="str">
        <f t="shared" si="69"/>
        <v>O1</v>
      </c>
      <c r="J726" s="342">
        <v>1</v>
      </c>
      <c r="K726" s="397" t="s">
        <v>8576</v>
      </c>
      <c r="L726" s="397" t="s">
        <v>9586</v>
      </c>
      <c r="M726" s="397" t="s">
        <v>8575</v>
      </c>
      <c r="N726" s="397" t="s">
        <v>8574</v>
      </c>
      <c r="O726" s="397" t="s">
        <v>8573</v>
      </c>
      <c r="P726" s="397" t="s">
        <v>8572</v>
      </c>
      <c r="Q726" s="398"/>
      <c r="R726" s="343">
        <f t="shared" si="64"/>
        <v>4</v>
      </c>
      <c r="S726" s="398"/>
      <c r="T726" s="398"/>
      <c r="U726" s="344" t="s">
        <v>27909</v>
      </c>
    </row>
    <row r="727" spans="1:21" ht="72">
      <c r="A727" s="60" t="str">
        <f t="shared" si="65"/>
        <v>ipal del Defensor del Pueblo.</v>
      </c>
      <c r="B727" s="39" t="str">
        <f t="shared" si="66"/>
        <v>721CE</v>
      </c>
      <c r="C727" s="342" t="str">
        <f t="shared" si="67"/>
        <v>O1721</v>
      </c>
      <c r="D727" s="342" t="s">
        <v>1389</v>
      </c>
      <c r="E727" s="342" t="s">
        <v>7878</v>
      </c>
      <c r="F727" s="340" t="s">
        <v>24717</v>
      </c>
      <c r="G727" s="340" t="str">
        <f t="shared" si="68"/>
        <v>721</v>
      </c>
      <c r="H727" s="341">
        <v>721</v>
      </c>
      <c r="I727" s="340" t="str">
        <f t="shared" si="69"/>
        <v>O1</v>
      </c>
      <c r="J727" s="342">
        <v>1</v>
      </c>
      <c r="K727" s="397" t="s">
        <v>8681</v>
      </c>
      <c r="L727" s="397" t="s">
        <v>27813</v>
      </c>
      <c r="M727" s="397" t="s">
        <v>8680</v>
      </c>
      <c r="N727" s="397" t="s">
        <v>8679</v>
      </c>
      <c r="O727" s="397" t="s">
        <v>8677</v>
      </c>
      <c r="P727" s="397" t="s">
        <v>8678</v>
      </c>
      <c r="Q727" s="398"/>
      <c r="R727" s="343">
        <f t="shared" si="64"/>
        <v>4</v>
      </c>
      <c r="S727" s="398"/>
      <c r="T727" s="398"/>
      <c r="U727" s="344" t="s">
        <v>27910</v>
      </c>
    </row>
    <row r="728" spans="1:21" ht="57.6">
      <c r="A728" s="60" t="str">
        <f t="shared" si="65"/>
        <v xml:space="preserve"> el receptor de sus informes.</v>
      </c>
      <c r="B728" s="39" t="str">
        <f t="shared" si="66"/>
        <v>722CE</v>
      </c>
      <c r="C728" s="342" t="str">
        <f t="shared" si="67"/>
        <v>O1722</v>
      </c>
      <c r="D728" s="342" t="s">
        <v>1389</v>
      </c>
      <c r="E728" s="342" t="s">
        <v>7878</v>
      </c>
      <c r="F728" s="340" t="s">
        <v>24717</v>
      </c>
      <c r="G728" s="340" t="str">
        <f t="shared" si="68"/>
        <v>722</v>
      </c>
      <c r="H728" s="341">
        <v>722</v>
      </c>
      <c r="I728" s="340" t="str">
        <f t="shared" si="69"/>
        <v>O1</v>
      </c>
      <c r="J728" s="342">
        <v>1</v>
      </c>
      <c r="K728" s="397" t="s">
        <v>8463</v>
      </c>
      <c r="L728" s="397" t="s">
        <v>9586</v>
      </c>
      <c r="M728" s="397" t="s">
        <v>8462</v>
      </c>
      <c r="N728" s="397" t="s">
        <v>8461</v>
      </c>
      <c r="O728" s="397" t="s">
        <v>8460</v>
      </c>
      <c r="P728" s="397" t="s">
        <v>8459</v>
      </c>
      <c r="Q728" s="398"/>
      <c r="R728" s="343">
        <f t="shared" si="64"/>
        <v>4</v>
      </c>
      <c r="S728" s="398"/>
      <c r="T728" s="398"/>
      <c r="U728" s="344" t="s">
        <v>27911</v>
      </c>
    </row>
    <row r="729" spans="1:21" ht="72">
      <c r="A729" s="60" t="str">
        <f t="shared" si="65"/>
        <v>según el artículo mencionado.</v>
      </c>
      <c r="B729" s="39" t="str">
        <f t="shared" si="66"/>
        <v>723CE</v>
      </c>
      <c r="C729" s="342" t="str">
        <f t="shared" si="67"/>
        <v>O1723</v>
      </c>
      <c r="D729" s="342" t="s">
        <v>1389</v>
      </c>
      <c r="E729" s="342" t="s">
        <v>7878</v>
      </c>
      <c r="F729" s="340" t="s">
        <v>24717</v>
      </c>
      <c r="G729" s="340" t="str">
        <f t="shared" si="68"/>
        <v>723</v>
      </c>
      <c r="H729" s="341">
        <v>723</v>
      </c>
      <c r="I729" s="340" t="str">
        <f t="shared" si="69"/>
        <v>O1</v>
      </c>
      <c r="J729" s="342">
        <v>1</v>
      </c>
      <c r="K729" s="397" t="s">
        <v>7989</v>
      </c>
      <c r="L729" s="397" t="s">
        <v>9867</v>
      </c>
      <c r="M729" s="397" t="s">
        <v>7988</v>
      </c>
      <c r="N729" s="397" t="s">
        <v>7985</v>
      </c>
      <c r="O729" s="397" t="s">
        <v>7987</v>
      </c>
      <c r="P729" s="397" t="s">
        <v>7986</v>
      </c>
      <c r="Q729" s="398"/>
      <c r="R729" s="343">
        <f t="shared" si="64"/>
        <v>4</v>
      </c>
      <c r="S729" s="398"/>
      <c r="T729" s="398"/>
      <c r="U729" s="344" t="s">
        <v>27912</v>
      </c>
    </row>
    <row r="730" spans="1:21" ht="72">
      <c r="A730" s="60" t="str">
        <f t="shared" si="65"/>
        <v>endidos en tales situaciones.</v>
      </c>
      <c r="B730" s="39" t="str">
        <f t="shared" si="66"/>
        <v>724CE</v>
      </c>
      <c r="C730" s="342" t="str">
        <f t="shared" si="67"/>
        <v>O1724</v>
      </c>
      <c r="D730" s="342" t="s">
        <v>1389</v>
      </c>
      <c r="E730" s="342" t="s">
        <v>7878</v>
      </c>
      <c r="F730" s="340" t="s">
        <v>24717</v>
      </c>
      <c r="G730" s="340" t="str">
        <f t="shared" si="68"/>
        <v>724</v>
      </c>
      <c r="H730" s="341">
        <v>724</v>
      </c>
      <c r="I730" s="340" t="str">
        <f t="shared" si="69"/>
        <v>O1</v>
      </c>
      <c r="J730" s="342">
        <v>1</v>
      </c>
      <c r="K730" s="397" t="s">
        <v>7970</v>
      </c>
      <c r="L730" s="397" t="s">
        <v>9586</v>
      </c>
      <c r="M730" s="397" t="s">
        <v>7969</v>
      </c>
      <c r="N730" s="397" t="s">
        <v>7968</v>
      </c>
      <c r="O730" s="397" t="s">
        <v>7967</v>
      </c>
      <c r="P730" s="397" t="s">
        <v>7966</v>
      </c>
      <c r="Q730" s="398"/>
      <c r="R730" s="343">
        <f t="shared" si="64"/>
        <v>4</v>
      </c>
      <c r="S730" s="398"/>
      <c r="T730" s="398"/>
      <c r="U730" s="344" t="s">
        <v>27913</v>
      </c>
    </row>
    <row r="731" spans="1:21" ht="72">
      <c r="A731" s="60" t="str">
        <f t="shared" si="65"/>
        <v>s que pueden ser suspendidos.</v>
      </c>
      <c r="B731" s="39" t="str">
        <f t="shared" si="66"/>
        <v>725CE</v>
      </c>
      <c r="C731" s="342" t="str">
        <f t="shared" si="67"/>
        <v>O1725</v>
      </c>
      <c r="D731" s="342" t="s">
        <v>1389</v>
      </c>
      <c r="E731" s="342" t="s">
        <v>7878</v>
      </c>
      <c r="F731" s="340" t="s">
        <v>24717</v>
      </c>
      <c r="G731" s="340" t="str">
        <f t="shared" si="68"/>
        <v>725</v>
      </c>
      <c r="H731" s="341">
        <v>725</v>
      </c>
      <c r="I731" s="340" t="str">
        <f t="shared" si="69"/>
        <v>O1</v>
      </c>
      <c r="J731" s="342">
        <v>1</v>
      </c>
      <c r="K731" s="397" t="s">
        <v>7970</v>
      </c>
      <c r="L731" s="397" t="s">
        <v>9586</v>
      </c>
      <c r="M731" s="397" t="s">
        <v>9185</v>
      </c>
      <c r="N731" s="397" t="s">
        <v>9184</v>
      </c>
      <c r="O731" s="397" t="s">
        <v>9183</v>
      </c>
      <c r="P731" s="397" t="s">
        <v>9182</v>
      </c>
      <c r="Q731" s="398"/>
      <c r="R731" s="343">
        <f t="shared" si="64"/>
        <v>4</v>
      </c>
      <c r="S731" s="398"/>
      <c r="T731" s="398"/>
      <c r="U731" s="344" t="s">
        <v>27914</v>
      </c>
    </row>
    <row r="732" spans="1:21" ht="86.4">
      <c r="A732" s="60" t="str">
        <f t="shared" si="65"/>
        <v>s que pueden ser suspendidos.</v>
      </c>
      <c r="B732" s="39" t="str">
        <f t="shared" si="66"/>
        <v>726CE</v>
      </c>
      <c r="C732" s="342" t="str">
        <f t="shared" si="67"/>
        <v>O1726</v>
      </c>
      <c r="D732" s="342" t="s">
        <v>1389</v>
      </c>
      <c r="E732" s="342" t="s">
        <v>7878</v>
      </c>
      <c r="F732" s="340" t="s">
        <v>24717</v>
      </c>
      <c r="G732" s="340" t="str">
        <f t="shared" si="68"/>
        <v>726</v>
      </c>
      <c r="H732" s="341">
        <v>726</v>
      </c>
      <c r="I732" s="340" t="str">
        <f t="shared" si="69"/>
        <v>O1</v>
      </c>
      <c r="J732" s="342">
        <v>1</v>
      </c>
      <c r="K732" s="397" t="s">
        <v>7970</v>
      </c>
      <c r="L732" s="397" t="s">
        <v>27915</v>
      </c>
      <c r="M732" s="397" t="s">
        <v>9499</v>
      </c>
      <c r="N732" s="397" t="s">
        <v>9498</v>
      </c>
      <c r="O732" s="397" t="s">
        <v>9497</v>
      </c>
      <c r="P732" s="397" t="s">
        <v>9182</v>
      </c>
      <c r="Q732" s="398"/>
      <c r="R732" s="343">
        <f t="shared" si="64"/>
        <v>4</v>
      </c>
      <c r="S732" s="398"/>
      <c r="T732" s="398"/>
      <c r="U732" s="344" t="s">
        <v>27916</v>
      </c>
    </row>
    <row r="733" spans="1:21" ht="72">
      <c r="A733" s="60" t="str">
        <f t="shared" si="65"/>
        <v>ecuadas para esta regulación.</v>
      </c>
      <c r="B733" s="39" t="str">
        <f t="shared" si="66"/>
        <v>727CE</v>
      </c>
      <c r="C733" s="342" t="str">
        <f t="shared" si="67"/>
        <v>O1727</v>
      </c>
      <c r="D733" s="342" t="s">
        <v>1389</v>
      </c>
      <c r="E733" s="342" t="s">
        <v>7878</v>
      </c>
      <c r="F733" s="340" t="s">
        <v>24717</v>
      </c>
      <c r="G733" s="340" t="str">
        <f t="shared" si="68"/>
        <v>727</v>
      </c>
      <c r="H733" s="341">
        <v>727</v>
      </c>
      <c r="I733" s="340" t="str">
        <f t="shared" si="69"/>
        <v>O1</v>
      </c>
      <c r="J733" s="342">
        <v>1</v>
      </c>
      <c r="K733" s="397" t="s">
        <v>9356</v>
      </c>
      <c r="L733" s="397" t="s">
        <v>27821</v>
      </c>
      <c r="M733" s="397" t="s">
        <v>8746</v>
      </c>
      <c r="N733" s="397" t="s">
        <v>8749</v>
      </c>
      <c r="O733" s="397" t="s">
        <v>8748</v>
      </c>
      <c r="P733" s="397" t="s">
        <v>9355</v>
      </c>
      <c r="Q733" s="398"/>
      <c r="R733" s="343">
        <f t="shared" si="64"/>
        <v>4</v>
      </c>
      <c r="S733" s="398"/>
      <c r="T733" s="398"/>
      <c r="U733" s="344" t="s">
        <v>27917</v>
      </c>
    </row>
    <row r="734" spans="1:21" ht="72">
      <c r="A734" s="60" t="str">
        <f t="shared" si="65"/>
        <v xml:space="preserve"> determinar en este contexto.</v>
      </c>
      <c r="B734" s="39" t="str">
        <f t="shared" si="66"/>
        <v>728CE</v>
      </c>
      <c r="C734" s="342" t="str">
        <f t="shared" si="67"/>
        <v>O1728</v>
      </c>
      <c r="D734" s="342" t="s">
        <v>1389</v>
      </c>
      <c r="E734" s="342" t="s">
        <v>7878</v>
      </c>
      <c r="F734" s="340" t="s">
        <v>24717</v>
      </c>
      <c r="G734" s="340" t="str">
        <f t="shared" si="68"/>
        <v>728</v>
      </c>
      <c r="H734" s="341">
        <v>728</v>
      </c>
      <c r="I734" s="340" t="str">
        <f t="shared" si="69"/>
        <v>O1</v>
      </c>
      <c r="J734" s="342">
        <v>1</v>
      </c>
      <c r="K734" s="397" t="s">
        <v>9587</v>
      </c>
      <c r="L734" s="397" t="s">
        <v>9586</v>
      </c>
      <c r="M734" s="397" t="s">
        <v>9585</v>
      </c>
      <c r="N734" s="397" t="s">
        <v>9584</v>
      </c>
      <c r="O734" s="397" t="s">
        <v>9583</v>
      </c>
      <c r="P734" s="397" t="s">
        <v>9582</v>
      </c>
      <c r="Q734" s="398"/>
      <c r="R734" s="343">
        <f t="shared" si="64"/>
        <v>4</v>
      </c>
      <c r="S734" s="398"/>
      <c r="T734" s="398"/>
      <c r="U734" s="344" t="s">
        <v>27918</v>
      </c>
    </row>
    <row r="735" spans="1:21" ht="86.4">
      <c r="A735" s="60" t="str">
        <f t="shared" si="65"/>
        <v>a regulan esta cooficialidad.</v>
      </c>
      <c r="B735" s="39" t="str">
        <f t="shared" si="66"/>
        <v>729CE</v>
      </c>
      <c r="C735" s="342" t="str">
        <f t="shared" si="67"/>
        <v>O1729</v>
      </c>
      <c r="D735" s="342" t="s">
        <v>1389</v>
      </c>
      <c r="E735" s="342" t="s">
        <v>7878</v>
      </c>
      <c r="F735" s="340" t="s">
        <v>24717</v>
      </c>
      <c r="G735" s="340" t="str">
        <f t="shared" si="68"/>
        <v>729</v>
      </c>
      <c r="H735" s="341">
        <v>729</v>
      </c>
      <c r="I735" s="340" t="str">
        <f t="shared" si="69"/>
        <v>O1</v>
      </c>
      <c r="J735" s="342">
        <v>1</v>
      </c>
      <c r="K735" s="397" t="s">
        <v>8457</v>
      </c>
      <c r="L735" s="397" t="s">
        <v>1387</v>
      </c>
      <c r="M735" s="397" t="s">
        <v>8453</v>
      </c>
      <c r="N735" s="397" t="s">
        <v>8456</v>
      </c>
      <c r="O735" s="397" t="s">
        <v>8455</v>
      </c>
      <c r="P735" s="397" t="s">
        <v>8454</v>
      </c>
      <c r="Q735" s="398"/>
      <c r="R735" s="343">
        <f t="shared" si="64"/>
        <v>1</v>
      </c>
      <c r="S735" s="398"/>
      <c r="T735" s="398"/>
      <c r="U735" s="344" t="s">
        <v>27919</v>
      </c>
    </row>
    <row r="736" spans="1:21" ht="86.4">
      <c r="A736" s="60" t="str">
        <f t="shared" si="65"/>
        <v>uaciones de flagrante delito.</v>
      </c>
      <c r="B736" s="39" t="str">
        <f t="shared" si="66"/>
        <v>730CE</v>
      </c>
      <c r="C736" s="342" t="str">
        <f t="shared" si="67"/>
        <v>O1730</v>
      </c>
      <c r="D736" s="342" t="s">
        <v>1389</v>
      </c>
      <c r="E736" s="342" t="s">
        <v>7878</v>
      </c>
      <c r="F736" s="340" t="s">
        <v>24717</v>
      </c>
      <c r="G736" s="340" t="str">
        <f t="shared" si="68"/>
        <v>730</v>
      </c>
      <c r="H736" s="341">
        <v>730</v>
      </c>
      <c r="I736" s="340" t="str">
        <f t="shared" si="69"/>
        <v>O1</v>
      </c>
      <c r="J736" s="342">
        <v>1</v>
      </c>
      <c r="K736" s="397" t="s">
        <v>9703</v>
      </c>
      <c r="L736" s="397" t="s">
        <v>1387</v>
      </c>
      <c r="M736" s="397" t="s">
        <v>9699</v>
      </c>
      <c r="N736" s="397" t="s">
        <v>9702</v>
      </c>
      <c r="O736" s="397" t="s">
        <v>9701</v>
      </c>
      <c r="P736" s="397" t="s">
        <v>9700</v>
      </c>
      <c r="Q736" s="398"/>
      <c r="R736" s="343">
        <f t="shared" si="64"/>
        <v>1</v>
      </c>
      <c r="S736" s="398"/>
      <c r="T736" s="398"/>
      <c r="U736" s="344" t="s">
        <v>27920</v>
      </c>
    </row>
    <row r="737" spans="1:21" ht="57.6">
      <c r="A737" s="60" t="str">
        <f t="shared" si="65"/>
        <v>ación del orden público (d)).</v>
      </c>
      <c r="B737" s="39" t="str">
        <f t="shared" si="66"/>
        <v>731CE</v>
      </c>
      <c r="C737" s="342" t="str">
        <f t="shared" si="67"/>
        <v>O1731</v>
      </c>
      <c r="D737" s="342" t="s">
        <v>1389</v>
      </c>
      <c r="E737" s="342" t="s">
        <v>7878</v>
      </c>
      <c r="F737" s="340" t="s">
        <v>24717</v>
      </c>
      <c r="G737" s="340" t="str">
        <f t="shared" si="68"/>
        <v>731</v>
      </c>
      <c r="H737" s="341">
        <v>731</v>
      </c>
      <c r="I737" s="340" t="str">
        <f t="shared" si="69"/>
        <v>O1</v>
      </c>
      <c r="J737" s="342">
        <v>1</v>
      </c>
      <c r="K737" s="397" t="s">
        <v>9345</v>
      </c>
      <c r="L737" s="397" t="s">
        <v>1387</v>
      </c>
      <c r="M737" s="397" t="s">
        <v>9341</v>
      </c>
      <c r="N737" s="397" t="s">
        <v>9344</v>
      </c>
      <c r="O737" s="397" t="s">
        <v>9343</v>
      </c>
      <c r="P737" s="397" t="s">
        <v>9342</v>
      </c>
      <c r="Q737" s="398"/>
      <c r="R737" s="343">
        <f t="shared" si="64"/>
        <v>1</v>
      </c>
      <c r="S737" s="398"/>
      <c r="T737" s="398"/>
      <c r="U737" s="344" t="s">
        <v>27921</v>
      </c>
    </row>
    <row r="738" spans="1:21" ht="57.6">
      <c r="A738" s="60" t="str">
        <f t="shared" si="65"/>
        <v>as ante las Cortes Generales.</v>
      </c>
      <c r="B738" s="39" t="str">
        <f t="shared" si="66"/>
        <v>732CE</v>
      </c>
      <c r="C738" s="342" t="str">
        <f t="shared" si="67"/>
        <v>O1732</v>
      </c>
      <c r="D738" s="342" t="s">
        <v>1389</v>
      </c>
      <c r="E738" s="342" t="s">
        <v>7878</v>
      </c>
      <c r="F738" s="340" t="s">
        <v>24717</v>
      </c>
      <c r="G738" s="340" t="str">
        <f t="shared" si="68"/>
        <v>732</v>
      </c>
      <c r="H738" s="341">
        <v>732</v>
      </c>
      <c r="I738" s="340" t="str">
        <f t="shared" si="69"/>
        <v>O1</v>
      </c>
      <c r="J738" s="342">
        <v>1</v>
      </c>
      <c r="K738" s="397" t="s">
        <v>9308</v>
      </c>
      <c r="L738" s="397" t="s">
        <v>523</v>
      </c>
      <c r="M738" s="397" t="s">
        <v>9307</v>
      </c>
      <c r="N738" s="397" t="s">
        <v>9306</v>
      </c>
      <c r="O738" s="397" t="s">
        <v>9304</v>
      </c>
      <c r="P738" s="397" t="s">
        <v>9305</v>
      </c>
      <c r="Q738" s="398"/>
      <c r="R738" s="343">
        <f t="shared" si="64"/>
        <v>3</v>
      </c>
      <c r="S738" s="398"/>
      <c r="T738" s="398"/>
      <c r="U738" s="344" t="s">
        <v>27922</v>
      </c>
    </row>
    <row r="739" spans="1:21" ht="72">
      <c r="A739" s="60" t="str">
        <f t="shared" si="65"/>
        <v>intos, sino mayoría absoluta.</v>
      </c>
      <c r="B739" s="39" t="str">
        <f t="shared" si="66"/>
        <v>733CE</v>
      </c>
      <c r="C739" s="342" t="str">
        <f t="shared" si="67"/>
        <v>O1733</v>
      </c>
      <c r="D739" s="342" t="s">
        <v>1389</v>
      </c>
      <c r="E739" s="342" t="s">
        <v>7878</v>
      </c>
      <c r="F739" s="340" t="s">
        <v>24717</v>
      </c>
      <c r="G739" s="340" t="str">
        <f t="shared" si="68"/>
        <v>733</v>
      </c>
      <c r="H739" s="341">
        <v>733</v>
      </c>
      <c r="I739" s="340" t="str">
        <f t="shared" si="69"/>
        <v>O1</v>
      </c>
      <c r="J739" s="342">
        <v>1</v>
      </c>
      <c r="K739" s="397" t="s">
        <v>8584</v>
      </c>
      <c r="L739" s="397" t="s">
        <v>523</v>
      </c>
      <c r="M739" s="397" t="s">
        <v>8583</v>
      </c>
      <c r="N739" s="397" t="s">
        <v>8582</v>
      </c>
      <c r="O739" s="397" t="s">
        <v>8580</v>
      </c>
      <c r="P739" s="397" t="s">
        <v>8581</v>
      </c>
      <c r="Q739" s="398"/>
      <c r="R739" s="343">
        <f t="shared" si="64"/>
        <v>3</v>
      </c>
      <c r="S739" s="398"/>
      <c r="T739" s="398"/>
      <c r="U739" s="344" t="s">
        <v>27923</v>
      </c>
    </row>
    <row r="740" spans="1:21" ht="43.2">
      <c r="A740" s="60" t="str">
        <f t="shared" si="65"/>
        <v>dum, pero no la promulgación.</v>
      </c>
      <c r="B740" s="39" t="str">
        <f t="shared" si="66"/>
        <v>734CE</v>
      </c>
      <c r="C740" s="342" t="str">
        <f t="shared" si="67"/>
        <v>O1734</v>
      </c>
      <c r="D740" s="342" t="s">
        <v>1389</v>
      </c>
      <c r="E740" s="342" t="s">
        <v>7878</v>
      </c>
      <c r="F740" s="340" t="s">
        <v>24717</v>
      </c>
      <c r="G740" s="340" t="str">
        <f t="shared" si="68"/>
        <v>734</v>
      </c>
      <c r="H740" s="341">
        <v>734</v>
      </c>
      <c r="I740" s="340" t="str">
        <f t="shared" si="69"/>
        <v>O1</v>
      </c>
      <c r="J740" s="342">
        <v>1</v>
      </c>
      <c r="K740" s="397" t="s">
        <v>27924</v>
      </c>
      <c r="L740" s="397" t="s">
        <v>544</v>
      </c>
      <c r="M740" s="397" t="s">
        <v>2026</v>
      </c>
      <c r="N740" s="397" t="s">
        <v>27925</v>
      </c>
      <c r="O740" s="397" t="s">
        <v>6975</v>
      </c>
      <c r="P740" s="397" t="s">
        <v>2027</v>
      </c>
      <c r="Q740" s="398"/>
      <c r="R740" s="343">
        <f t="shared" si="64"/>
        <v>3</v>
      </c>
      <c r="S740" s="398"/>
      <c r="T740" s="398"/>
      <c r="U740" s="344" t="s">
        <v>27926</v>
      </c>
    </row>
    <row r="741" spans="1:21" ht="57.6">
      <c r="A741" s="60" t="str">
        <f t="shared" si="65"/>
        <v xml:space="preserve"> derogatorias, sino solo una.</v>
      </c>
      <c r="B741" s="39" t="str">
        <f t="shared" si="66"/>
        <v>735CE</v>
      </c>
      <c r="C741" s="342" t="str">
        <f t="shared" si="67"/>
        <v>O1735</v>
      </c>
      <c r="D741" s="342" t="s">
        <v>1389</v>
      </c>
      <c r="E741" s="342" t="s">
        <v>7878</v>
      </c>
      <c r="F741" s="340" t="s">
        <v>24717</v>
      </c>
      <c r="G741" s="340" t="str">
        <f t="shared" si="68"/>
        <v>735</v>
      </c>
      <c r="H741" s="341">
        <v>735</v>
      </c>
      <c r="I741" s="340" t="str">
        <f t="shared" si="69"/>
        <v>O1</v>
      </c>
      <c r="J741" s="342">
        <v>1</v>
      </c>
      <c r="K741" s="397" t="s">
        <v>27927</v>
      </c>
      <c r="L741" s="397" t="s">
        <v>1388</v>
      </c>
      <c r="M741" s="397" t="s">
        <v>19366</v>
      </c>
      <c r="N741" s="397" t="s">
        <v>19368</v>
      </c>
      <c r="O741" s="397" t="s">
        <v>19447</v>
      </c>
      <c r="P741" s="397" t="s">
        <v>27928</v>
      </c>
      <c r="Q741" s="398"/>
      <c r="R741" s="343">
        <f t="shared" si="64"/>
        <v>4</v>
      </c>
      <c r="S741" s="398"/>
      <c r="T741" s="398"/>
      <c r="U741" s="344" t="s">
        <v>27929</v>
      </c>
    </row>
    <row r="742" spans="1:21" ht="43.2">
      <c r="A742" s="60" t="str">
        <f t="shared" si="65"/>
        <v>de diciembre son incorrectas.</v>
      </c>
      <c r="B742" s="39" t="str">
        <f t="shared" si="66"/>
        <v>736CE</v>
      </c>
      <c r="C742" s="342" t="str">
        <f t="shared" si="67"/>
        <v>O1736</v>
      </c>
      <c r="D742" s="342" t="s">
        <v>1389</v>
      </c>
      <c r="E742" s="342" t="s">
        <v>7878</v>
      </c>
      <c r="F742" s="340" t="s">
        <v>24717</v>
      </c>
      <c r="G742" s="340" t="str">
        <f t="shared" si="68"/>
        <v>736</v>
      </c>
      <c r="H742" s="341">
        <v>736</v>
      </c>
      <c r="I742" s="340" t="str">
        <f t="shared" si="69"/>
        <v>O1</v>
      </c>
      <c r="J742" s="342">
        <v>1</v>
      </c>
      <c r="K742" s="397" t="s">
        <v>27930</v>
      </c>
      <c r="L742" s="397" t="s">
        <v>543</v>
      </c>
      <c r="M742" s="397" t="s">
        <v>27931</v>
      </c>
      <c r="N742" s="397" t="s">
        <v>27925</v>
      </c>
      <c r="O742" s="397" t="s">
        <v>27932</v>
      </c>
      <c r="P742" s="397" t="s">
        <v>27933</v>
      </c>
      <c r="Q742" s="398"/>
      <c r="R742" s="343">
        <f t="shared" si="64"/>
        <v>2</v>
      </c>
      <c r="S742" s="398"/>
      <c r="T742" s="398"/>
      <c r="U742" s="344" t="s">
        <v>27934</v>
      </c>
    </row>
    <row r="743" spans="1:21" ht="57.6">
      <c r="A743" s="60" t="str">
        <f t="shared" si="65"/>
        <v xml:space="preserve"> las leyes y la Constitución.</v>
      </c>
      <c r="B743" s="39" t="str">
        <f t="shared" si="66"/>
        <v>737CE</v>
      </c>
      <c r="C743" s="342" t="str">
        <f t="shared" si="67"/>
        <v>O1737</v>
      </c>
      <c r="D743" s="342" t="s">
        <v>1389</v>
      </c>
      <c r="E743" s="342" t="s">
        <v>7878</v>
      </c>
      <c r="F743" s="340" t="s">
        <v>24717</v>
      </c>
      <c r="G743" s="340" t="str">
        <f t="shared" si="68"/>
        <v>737</v>
      </c>
      <c r="H743" s="341">
        <v>737</v>
      </c>
      <c r="I743" s="340" t="str">
        <f t="shared" si="69"/>
        <v>O1</v>
      </c>
      <c r="J743" s="342">
        <v>1</v>
      </c>
      <c r="K743" s="397" t="s">
        <v>27935</v>
      </c>
      <c r="L743" s="397" t="s">
        <v>1389</v>
      </c>
      <c r="M743" s="397" t="s">
        <v>27936</v>
      </c>
      <c r="N743" s="397" t="s">
        <v>2743</v>
      </c>
      <c r="O743" s="397" t="s">
        <v>27937</v>
      </c>
      <c r="P743" s="397" t="s">
        <v>27938</v>
      </c>
      <c r="Q743" s="398"/>
      <c r="R743" s="343">
        <f t="shared" si="64"/>
        <v>1</v>
      </c>
      <c r="S743" s="398"/>
      <c r="T743" s="398"/>
      <c r="U743" s="344" t="s">
        <v>27939</v>
      </c>
    </row>
    <row r="744" spans="1:21" ht="57.6">
      <c r="A744" s="60" t="str">
        <f t="shared" si="65"/>
        <v xml:space="preserve"> porque no es su competencia.</v>
      </c>
      <c r="B744" s="39" t="str">
        <f t="shared" si="66"/>
        <v>738CE</v>
      </c>
      <c r="C744" s="342" t="str">
        <f t="shared" si="67"/>
        <v>O1738</v>
      </c>
      <c r="D744" s="342" t="s">
        <v>1389</v>
      </c>
      <c r="E744" s="342" t="s">
        <v>7878</v>
      </c>
      <c r="F744" s="340" t="s">
        <v>24717</v>
      </c>
      <c r="G744" s="340" t="str">
        <f t="shared" si="68"/>
        <v>738</v>
      </c>
      <c r="H744" s="341">
        <v>738</v>
      </c>
      <c r="I744" s="340" t="str">
        <f t="shared" si="69"/>
        <v>O1</v>
      </c>
      <c r="J744" s="342">
        <v>1</v>
      </c>
      <c r="K744" s="397" t="s">
        <v>27940</v>
      </c>
      <c r="L744" s="397" t="s">
        <v>544</v>
      </c>
      <c r="M744" s="397" t="s">
        <v>27937</v>
      </c>
      <c r="N744" s="397" t="s">
        <v>2743</v>
      </c>
      <c r="O744" s="397" t="s">
        <v>27936</v>
      </c>
      <c r="P744" s="397" t="s">
        <v>27938</v>
      </c>
      <c r="Q744" s="398"/>
      <c r="R744" s="343">
        <f t="shared" si="64"/>
        <v>3</v>
      </c>
      <c r="S744" s="398"/>
      <c r="T744" s="398"/>
      <c r="U744" s="344" t="s">
        <v>27941</v>
      </c>
    </row>
    <row r="745" spans="1:21" ht="43.2">
      <c r="A745" s="60" t="str">
        <f t="shared" si="65"/>
        <v>s) sí tienen valor normativo.</v>
      </c>
      <c r="B745" s="39" t="str">
        <f t="shared" si="66"/>
        <v>739CE</v>
      </c>
      <c r="C745" s="342" t="str">
        <f t="shared" si="67"/>
        <v>O1739</v>
      </c>
      <c r="D745" s="342" t="s">
        <v>1389</v>
      </c>
      <c r="E745" s="342" t="s">
        <v>7878</v>
      </c>
      <c r="F745" s="340" t="s">
        <v>24717</v>
      </c>
      <c r="G745" s="340" t="str">
        <f t="shared" si="68"/>
        <v>739</v>
      </c>
      <c r="H745" s="341">
        <v>739</v>
      </c>
      <c r="I745" s="340" t="str">
        <f t="shared" si="69"/>
        <v>O1</v>
      </c>
      <c r="J745" s="342">
        <v>1</v>
      </c>
      <c r="K745" s="397" t="s">
        <v>27942</v>
      </c>
      <c r="L745" s="397" t="s">
        <v>543</v>
      </c>
      <c r="M745" s="397" t="s">
        <v>27943</v>
      </c>
      <c r="N745" s="397" t="s">
        <v>27944</v>
      </c>
      <c r="O745" s="397" t="s">
        <v>27945</v>
      </c>
      <c r="P745" s="397" t="s">
        <v>27946</v>
      </c>
      <c r="Q745" s="398"/>
      <c r="R745" s="343">
        <f t="shared" si="64"/>
        <v>2</v>
      </c>
      <c r="S745" s="398"/>
      <c r="T745" s="398"/>
      <c r="U745" s="344" t="s">
        <v>27947</v>
      </c>
    </row>
    <row r="746" spans="1:21" ht="43.2">
      <c r="A746" s="60" t="str">
        <f t="shared" si="65"/>
        <v>c) 7 y d) 10 son incorrectas.</v>
      </c>
      <c r="B746" s="39" t="str">
        <f t="shared" si="66"/>
        <v>740CE</v>
      </c>
      <c r="C746" s="342" t="str">
        <f t="shared" si="67"/>
        <v>O1740</v>
      </c>
      <c r="D746" s="342" t="s">
        <v>1389</v>
      </c>
      <c r="E746" s="342" t="s">
        <v>7878</v>
      </c>
      <c r="F746" s="340" t="s">
        <v>24717</v>
      </c>
      <c r="G746" s="340" t="str">
        <f t="shared" si="68"/>
        <v>740</v>
      </c>
      <c r="H746" s="341">
        <v>740</v>
      </c>
      <c r="I746" s="340" t="str">
        <f t="shared" si="69"/>
        <v>O1</v>
      </c>
      <c r="J746" s="342">
        <v>1</v>
      </c>
      <c r="K746" s="397" t="s">
        <v>27948</v>
      </c>
      <c r="L746" s="397" t="s">
        <v>543</v>
      </c>
      <c r="M746" s="397" t="s">
        <v>27949</v>
      </c>
      <c r="N746" s="397" t="s">
        <v>27950</v>
      </c>
      <c r="O746" s="397" t="s">
        <v>27951</v>
      </c>
      <c r="P746" s="397" t="s">
        <v>19456</v>
      </c>
      <c r="Q746" s="398"/>
      <c r="R746" s="343">
        <f t="shared" si="64"/>
        <v>2</v>
      </c>
      <c r="S746" s="398"/>
      <c r="T746" s="398"/>
      <c r="U746" s="344" t="s">
        <v>27952</v>
      </c>
    </row>
    <row r="747" spans="1:21" ht="43.2">
      <c r="A747" s="60" t="str">
        <f t="shared" si="65"/>
        <v>n la apertura de este Título.</v>
      </c>
      <c r="B747" s="39" t="str">
        <f t="shared" si="66"/>
        <v>741CE</v>
      </c>
      <c r="C747" s="342" t="str">
        <f t="shared" si="67"/>
        <v>O1741</v>
      </c>
      <c r="D747" s="342" t="s">
        <v>1389</v>
      </c>
      <c r="E747" s="342" t="s">
        <v>7878</v>
      </c>
      <c r="F747" s="340" t="s">
        <v>24717</v>
      </c>
      <c r="G747" s="340" t="str">
        <f t="shared" si="68"/>
        <v>741</v>
      </c>
      <c r="H747" s="341">
        <v>741</v>
      </c>
      <c r="I747" s="340" t="str">
        <f t="shared" si="69"/>
        <v>O1</v>
      </c>
      <c r="J747" s="342">
        <v>1</v>
      </c>
      <c r="K747" s="397" t="s">
        <v>27953</v>
      </c>
      <c r="L747" s="397" t="s">
        <v>1389</v>
      </c>
      <c r="M747" s="397" t="s">
        <v>27954</v>
      </c>
      <c r="N747" s="397" t="s">
        <v>27955</v>
      </c>
      <c r="O747" s="397" t="s">
        <v>27956</v>
      </c>
      <c r="P747" s="397" t="s">
        <v>27957</v>
      </c>
      <c r="Q747" s="398"/>
      <c r="R747" s="343">
        <f t="shared" si="64"/>
        <v>1</v>
      </c>
      <c r="S747" s="398"/>
      <c r="T747" s="398"/>
      <c r="U747" s="344" t="s">
        <v>27958</v>
      </c>
    </row>
    <row r="748" spans="1:21" ht="28.8">
      <c r="A748" s="60" t="str">
        <f t="shared" si="65"/>
        <v>rque el número exacto es 169.</v>
      </c>
      <c r="B748" s="39" t="str">
        <f t="shared" si="66"/>
        <v>742CE</v>
      </c>
      <c r="C748" s="342" t="str">
        <f t="shared" si="67"/>
        <v>O1742</v>
      </c>
      <c r="D748" s="342" t="s">
        <v>1389</v>
      </c>
      <c r="E748" s="342" t="s">
        <v>7878</v>
      </c>
      <c r="F748" s="340" t="s">
        <v>24717</v>
      </c>
      <c r="G748" s="340" t="str">
        <f t="shared" si="68"/>
        <v>742</v>
      </c>
      <c r="H748" s="341">
        <v>742</v>
      </c>
      <c r="I748" s="340" t="str">
        <f t="shared" si="69"/>
        <v>O1</v>
      </c>
      <c r="J748" s="342">
        <v>1</v>
      </c>
      <c r="K748" s="397" t="s">
        <v>8627</v>
      </c>
      <c r="L748" s="397" t="s">
        <v>1389</v>
      </c>
      <c r="M748" s="397" t="s">
        <v>27959</v>
      </c>
      <c r="N748" s="397" t="s">
        <v>27960</v>
      </c>
      <c r="O748" s="397" t="s">
        <v>27961</v>
      </c>
      <c r="P748" s="397" t="s">
        <v>27962</v>
      </c>
      <c r="Q748" s="398"/>
      <c r="R748" s="343">
        <f t="shared" ref="R748:R816" si="70">IF(L748="A",1,IF(L748="B",2,IF(L748="C",3,4)))</f>
        <v>1</v>
      </c>
      <c r="S748" s="398"/>
      <c r="T748" s="398"/>
      <c r="U748" s="344" t="s">
        <v>27963</v>
      </c>
    </row>
    <row r="749" spans="1:21" ht="43.2">
      <c r="A749" s="60" t="str">
        <f t="shared" si="65"/>
        <v xml:space="preserve"> al momento de su aprobación.</v>
      </c>
      <c r="B749" s="39" t="str">
        <f t="shared" si="66"/>
        <v>743CE</v>
      </c>
      <c r="C749" s="342" t="str">
        <f t="shared" si="67"/>
        <v>O1743</v>
      </c>
      <c r="D749" s="342" t="s">
        <v>1389</v>
      </c>
      <c r="E749" s="342" t="s">
        <v>7878</v>
      </c>
      <c r="F749" s="340" t="s">
        <v>24717</v>
      </c>
      <c r="G749" s="340" t="str">
        <f t="shared" si="68"/>
        <v>743</v>
      </c>
      <c r="H749" s="341">
        <v>743</v>
      </c>
      <c r="I749" s="340" t="str">
        <f t="shared" si="69"/>
        <v>O1</v>
      </c>
      <c r="J749" s="342">
        <v>1</v>
      </c>
      <c r="K749" s="397" t="s">
        <v>27964</v>
      </c>
      <c r="L749" s="397" t="s">
        <v>543</v>
      </c>
      <c r="M749" s="397" t="s">
        <v>27965</v>
      </c>
      <c r="N749" s="397" t="s">
        <v>27966</v>
      </c>
      <c r="O749" s="397" t="s">
        <v>27967</v>
      </c>
      <c r="P749" s="397" t="s">
        <v>27968</v>
      </c>
      <c r="Q749" s="398"/>
      <c r="R749" s="343">
        <f t="shared" si="70"/>
        <v>2</v>
      </c>
      <c r="S749" s="398"/>
      <c r="T749" s="398"/>
      <c r="U749" s="344" t="s">
        <v>27969</v>
      </c>
    </row>
    <row r="750" spans="1:21" ht="28.8">
      <c r="A750" s="60" t="str">
        <f t="shared" si="65"/>
        <v>, y d) 1979 no son correctas.</v>
      </c>
      <c r="B750" s="39" t="str">
        <f t="shared" si="66"/>
        <v>744CE</v>
      </c>
      <c r="C750" s="342" t="str">
        <f t="shared" si="67"/>
        <v>O1744</v>
      </c>
      <c r="D750" s="342" t="s">
        <v>1389</v>
      </c>
      <c r="E750" s="342" t="s">
        <v>7878</v>
      </c>
      <c r="F750" s="340" t="s">
        <v>24717</v>
      </c>
      <c r="G750" s="340" t="str">
        <f t="shared" si="68"/>
        <v>744</v>
      </c>
      <c r="H750" s="341">
        <v>744</v>
      </c>
      <c r="I750" s="340" t="str">
        <f t="shared" si="69"/>
        <v>O1</v>
      </c>
      <c r="J750" s="342">
        <v>1</v>
      </c>
      <c r="K750" s="397" t="s">
        <v>27970</v>
      </c>
      <c r="L750" s="397" t="s">
        <v>1389</v>
      </c>
      <c r="M750" s="397" t="s">
        <v>27965</v>
      </c>
      <c r="N750" s="397" t="s">
        <v>27966</v>
      </c>
      <c r="O750" s="397" t="s">
        <v>27967</v>
      </c>
      <c r="P750" s="397" t="s">
        <v>27968</v>
      </c>
      <c r="Q750" s="398"/>
      <c r="R750" s="343">
        <f t="shared" si="70"/>
        <v>1</v>
      </c>
      <c r="S750" s="398"/>
      <c r="T750" s="398"/>
      <c r="U750" s="344" t="s">
        <v>27971</v>
      </c>
    </row>
    <row r="751" spans="1:21" ht="28.8">
      <c r="A751" s="60" t="str">
        <f t="shared" si="65"/>
        <v>73 y d) 1976 son incorrectas.</v>
      </c>
      <c r="B751" s="39" t="str">
        <f t="shared" si="66"/>
        <v>745CE</v>
      </c>
      <c r="C751" s="342" t="str">
        <f t="shared" si="67"/>
        <v>O1745</v>
      </c>
      <c r="D751" s="342" t="s">
        <v>1389</v>
      </c>
      <c r="E751" s="342" t="s">
        <v>7878</v>
      </c>
      <c r="F751" s="340" t="s">
        <v>24717</v>
      </c>
      <c r="G751" s="340" t="str">
        <f t="shared" si="68"/>
        <v>745</v>
      </c>
      <c r="H751" s="341">
        <v>745</v>
      </c>
      <c r="I751" s="340" t="str">
        <f t="shared" si="69"/>
        <v>O1</v>
      </c>
      <c r="J751" s="342">
        <v>1</v>
      </c>
      <c r="K751" s="397" t="s">
        <v>27972</v>
      </c>
      <c r="L751" s="397" t="s">
        <v>1389</v>
      </c>
      <c r="M751" s="397" t="s">
        <v>27973</v>
      </c>
      <c r="N751" s="397" t="s">
        <v>27974</v>
      </c>
      <c r="O751" s="397" t="s">
        <v>27975</v>
      </c>
      <c r="P751" s="397" t="s">
        <v>27965</v>
      </c>
      <c r="Q751" s="398"/>
      <c r="R751" s="343">
        <f t="shared" si="70"/>
        <v>1</v>
      </c>
      <c r="S751" s="398"/>
      <c r="T751" s="398"/>
      <c r="U751" s="344" t="s">
        <v>27976</v>
      </c>
    </row>
    <row r="752" spans="1:21" ht="43.2">
      <c r="A752" s="60" t="str">
        <f t="shared" si="65"/>
        <v>e del Estado son incorrectas.</v>
      </c>
      <c r="B752" s="39" t="str">
        <f t="shared" si="66"/>
        <v>746CE</v>
      </c>
      <c r="C752" s="342" t="str">
        <f t="shared" si="67"/>
        <v>O1746</v>
      </c>
      <c r="D752" s="342" t="s">
        <v>1389</v>
      </c>
      <c r="E752" s="342" t="s">
        <v>7878</v>
      </c>
      <c r="F752" s="340" t="s">
        <v>24717</v>
      </c>
      <c r="G752" s="340" t="str">
        <f t="shared" si="68"/>
        <v>746</v>
      </c>
      <c r="H752" s="341">
        <v>746</v>
      </c>
      <c r="I752" s="340" t="str">
        <f t="shared" si="69"/>
        <v>O1</v>
      </c>
      <c r="J752" s="342">
        <v>1</v>
      </c>
      <c r="K752" s="397" t="s">
        <v>27977</v>
      </c>
      <c r="L752" s="397" t="s">
        <v>1388</v>
      </c>
      <c r="M752" s="397" t="s">
        <v>27978</v>
      </c>
      <c r="N752" s="397" t="s">
        <v>27979</v>
      </c>
      <c r="O752" s="397" t="s">
        <v>27980</v>
      </c>
      <c r="P752" s="397" t="s">
        <v>27981</v>
      </c>
      <c r="Q752" s="398"/>
      <c r="R752" s="343">
        <f t="shared" si="70"/>
        <v>4</v>
      </c>
      <c r="S752" s="398"/>
      <c r="T752" s="398"/>
      <c r="U752" s="344" t="s">
        <v>27982</v>
      </c>
    </row>
    <row r="753" spans="1:21" ht="43.2">
      <c r="A753" s="60" t="str">
        <f t="shared" si="65"/>
        <v>b) 9 y d) 17 son incorrectas.</v>
      </c>
      <c r="B753" s="39" t="str">
        <f t="shared" si="66"/>
        <v>747CE</v>
      </c>
      <c r="C753" s="342" t="str">
        <f t="shared" si="67"/>
        <v>O1747</v>
      </c>
      <c r="D753" s="342" t="s">
        <v>1389</v>
      </c>
      <c r="E753" s="342" t="s">
        <v>7878</v>
      </c>
      <c r="F753" s="340" t="s">
        <v>24717</v>
      </c>
      <c r="G753" s="340" t="str">
        <f t="shared" si="68"/>
        <v>747</v>
      </c>
      <c r="H753" s="341">
        <v>747</v>
      </c>
      <c r="I753" s="340" t="str">
        <f t="shared" si="69"/>
        <v>O1</v>
      </c>
      <c r="J753" s="342">
        <v>1</v>
      </c>
      <c r="K753" s="397" t="s">
        <v>27983</v>
      </c>
      <c r="L753" s="397" t="s">
        <v>544</v>
      </c>
      <c r="M753" s="397" t="s">
        <v>27955</v>
      </c>
      <c r="N753" s="397" t="s">
        <v>27956</v>
      </c>
      <c r="O753" s="397" t="s">
        <v>27984</v>
      </c>
      <c r="P753" s="397" t="s">
        <v>27985</v>
      </c>
      <c r="Q753" s="398"/>
      <c r="R753" s="343">
        <f t="shared" si="70"/>
        <v>3</v>
      </c>
      <c r="S753" s="398"/>
      <c r="T753" s="398"/>
      <c r="U753" s="344" t="s">
        <v>27986</v>
      </c>
    </row>
    <row r="754" spans="1:21" ht="28.8">
      <c r="A754" s="60" t="str">
        <f t="shared" si="65"/>
        <v>elacionadas con este derecho.</v>
      </c>
      <c r="B754" s="39" t="str">
        <f t="shared" si="66"/>
        <v>748CE</v>
      </c>
      <c r="C754" s="342" t="str">
        <f t="shared" si="67"/>
        <v>O1748</v>
      </c>
      <c r="D754" s="342" t="s">
        <v>1389</v>
      </c>
      <c r="E754" s="342" t="s">
        <v>7878</v>
      </c>
      <c r="F754" s="340" t="s">
        <v>24717</v>
      </c>
      <c r="G754" s="340" t="str">
        <f t="shared" si="68"/>
        <v>748</v>
      </c>
      <c r="H754" s="341">
        <v>748</v>
      </c>
      <c r="I754" s="340" t="str">
        <f t="shared" si="69"/>
        <v>O1</v>
      </c>
      <c r="J754" s="342">
        <v>1</v>
      </c>
      <c r="K754" s="397" t="s">
        <v>27987</v>
      </c>
      <c r="L754" s="397" t="s">
        <v>1388</v>
      </c>
      <c r="M754" s="397" t="s">
        <v>27988</v>
      </c>
      <c r="N754" s="397" t="s">
        <v>27989</v>
      </c>
      <c r="O754" s="397" t="s">
        <v>27990</v>
      </c>
      <c r="P754" s="397" t="s">
        <v>27991</v>
      </c>
      <c r="Q754" s="398"/>
      <c r="R754" s="343">
        <f t="shared" si="70"/>
        <v>4</v>
      </c>
      <c r="S754" s="398"/>
      <c r="T754" s="398"/>
      <c r="U754" s="344" t="s">
        <v>27992</v>
      </c>
    </row>
    <row r="755" spans="1:21" ht="28.8">
      <c r="A755" s="60" t="str">
        <f t="shared" si="65"/>
        <v>) 24 y d) 17 son incorrectas.</v>
      </c>
      <c r="B755" s="39" t="str">
        <f t="shared" si="66"/>
        <v>749CE</v>
      </c>
      <c r="C755" s="342" t="str">
        <f t="shared" si="67"/>
        <v>O1749</v>
      </c>
      <c r="D755" s="342" t="s">
        <v>1389</v>
      </c>
      <c r="E755" s="342" t="s">
        <v>7878</v>
      </c>
      <c r="F755" s="340" t="s">
        <v>24717</v>
      </c>
      <c r="G755" s="340" t="str">
        <f t="shared" si="68"/>
        <v>749</v>
      </c>
      <c r="H755" s="341">
        <v>749</v>
      </c>
      <c r="I755" s="340" t="str">
        <f t="shared" si="69"/>
        <v>O1</v>
      </c>
      <c r="J755" s="342">
        <v>1</v>
      </c>
      <c r="K755" s="397" t="s">
        <v>27993</v>
      </c>
      <c r="L755" s="397" t="s">
        <v>543</v>
      </c>
      <c r="M755" s="397" t="s">
        <v>27988</v>
      </c>
      <c r="N755" s="397" t="s">
        <v>27994</v>
      </c>
      <c r="O755" s="397" t="s">
        <v>27995</v>
      </c>
      <c r="P755" s="397" t="s">
        <v>27985</v>
      </c>
      <c r="Q755" s="398"/>
      <c r="R755" s="343">
        <f t="shared" si="70"/>
        <v>2</v>
      </c>
      <c r="S755" s="398"/>
      <c r="T755" s="398"/>
      <c r="U755" s="344" t="s">
        <v>27996</v>
      </c>
    </row>
    <row r="756" spans="1:21" ht="28.8">
      <c r="A756" s="60" t="str">
        <f t="shared" si="65"/>
        <v>que trata sobre este derecho.</v>
      </c>
      <c r="B756" s="39" t="str">
        <f t="shared" si="66"/>
        <v>750CE</v>
      </c>
      <c r="C756" s="342" t="str">
        <f t="shared" si="67"/>
        <v>O1750</v>
      </c>
      <c r="D756" s="342" t="s">
        <v>1389</v>
      </c>
      <c r="E756" s="342" t="s">
        <v>7878</v>
      </c>
      <c r="F756" s="340" t="s">
        <v>24717</v>
      </c>
      <c r="G756" s="340" t="str">
        <f t="shared" si="68"/>
        <v>750</v>
      </c>
      <c r="H756" s="341">
        <v>750</v>
      </c>
      <c r="I756" s="340" t="str">
        <f t="shared" si="69"/>
        <v>O1</v>
      </c>
      <c r="J756" s="342">
        <v>1</v>
      </c>
      <c r="K756" s="397" t="s">
        <v>27997</v>
      </c>
      <c r="L756" s="397" t="s">
        <v>1389</v>
      </c>
      <c r="M756" s="397" t="s">
        <v>27988</v>
      </c>
      <c r="N756" s="397" t="s">
        <v>27998</v>
      </c>
      <c r="O756" s="397" t="s">
        <v>27984</v>
      </c>
      <c r="P756" s="397" t="s">
        <v>27999</v>
      </c>
      <c r="Q756" s="398"/>
      <c r="R756" s="343">
        <f t="shared" si="70"/>
        <v>1</v>
      </c>
      <c r="S756" s="398"/>
      <c r="T756" s="398"/>
      <c r="U756" s="344" t="s">
        <v>28000</v>
      </c>
    </row>
    <row r="757" spans="1:21" ht="43.2">
      <c r="A757" s="60" t="str">
        <f t="shared" si="65"/>
        <v>d) 38 horas no son correctas.</v>
      </c>
      <c r="B757" s="39" t="str">
        <f t="shared" si="66"/>
        <v>751CE</v>
      </c>
      <c r="C757" s="342" t="str">
        <f t="shared" si="67"/>
        <v>O1751</v>
      </c>
      <c r="D757" s="342" t="s">
        <v>1389</v>
      </c>
      <c r="E757" s="342" t="s">
        <v>7878</v>
      </c>
      <c r="F757" s="340" t="s">
        <v>24717</v>
      </c>
      <c r="G757" s="340" t="str">
        <f t="shared" si="68"/>
        <v>751</v>
      </c>
      <c r="H757" s="341">
        <v>751</v>
      </c>
      <c r="I757" s="340" t="str">
        <f t="shared" si="69"/>
        <v>O1</v>
      </c>
      <c r="J757" s="342">
        <v>1</v>
      </c>
      <c r="K757" s="397" t="s">
        <v>28001</v>
      </c>
      <c r="L757" s="397" t="s">
        <v>543</v>
      </c>
      <c r="M757" s="397" t="s">
        <v>27315</v>
      </c>
      <c r="N757" s="397" t="s">
        <v>27317</v>
      </c>
      <c r="O757" s="397" t="s">
        <v>27316</v>
      </c>
      <c r="P757" s="397" t="s">
        <v>28002</v>
      </c>
      <c r="Q757" s="398"/>
      <c r="R757" s="343">
        <f t="shared" si="70"/>
        <v>2</v>
      </c>
      <c r="S757" s="398"/>
      <c r="T757" s="398"/>
      <c r="U757" s="344" t="s">
        <v>28003</v>
      </c>
    </row>
    <row r="758" spans="1:21" ht="43.2">
      <c r="A758" s="60" t="str">
        <f t="shared" si="65"/>
        <v xml:space="preserve"> 29 y d) 21 no son correctas.</v>
      </c>
      <c r="B758" s="39" t="str">
        <f t="shared" si="66"/>
        <v>752CE</v>
      </c>
      <c r="C758" s="342" t="str">
        <f t="shared" si="67"/>
        <v>O1752</v>
      </c>
      <c r="D758" s="342" t="s">
        <v>1389</v>
      </c>
      <c r="E758" s="342" t="s">
        <v>7878</v>
      </c>
      <c r="F758" s="340" t="s">
        <v>24717</v>
      </c>
      <c r="G758" s="340" t="str">
        <f t="shared" si="68"/>
        <v>752</v>
      </c>
      <c r="H758" s="341">
        <v>752</v>
      </c>
      <c r="I758" s="340" t="str">
        <f t="shared" si="69"/>
        <v>O1</v>
      </c>
      <c r="J758" s="342">
        <v>1</v>
      </c>
      <c r="K758" s="397" t="s">
        <v>28004</v>
      </c>
      <c r="L758" s="397" t="s">
        <v>544</v>
      </c>
      <c r="M758" s="397" t="s">
        <v>28005</v>
      </c>
      <c r="N758" s="397" t="s">
        <v>27994</v>
      </c>
      <c r="O758" s="397" t="s">
        <v>28006</v>
      </c>
      <c r="P758" s="397" t="s">
        <v>28007</v>
      </c>
      <c r="Q758" s="398"/>
      <c r="R758" s="343">
        <f t="shared" si="70"/>
        <v>3</v>
      </c>
      <c r="S758" s="398"/>
      <c r="T758" s="398"/>
      <c r="U758" s="344" t="s">
        <v>28008</v>
      </c>
    </row>
    <row r="759" spans="1:21" ht="28.8">
      <c r="A759" s="60" t="str">
        <f t="shared" si="65"/>
        <v xml:space="preserve"> Título VIII son incorrectas.</v>
      </c>
      <c r="B759" s="39" t="str">
        <f t="shared" si="66"/>
        <v>753CE</v>
      </c>
      <c r="C759" s="342" t="str">
        <f t="shared" si="67"/>
        <v>O1753</v>
      </c>
      <c r="D759" s="342" t="s">
        <v>1389</v>
      </c>
      <c r="E759" s="342" t="s">
        <v>7878</v>
      </c>
      <c r="F759" s="340" t="s">
        <v>24717</v>
      </c>
      <c r="G759" s="340" t="str">
        <f t="shared" si="68"/>
        <v>753</v>
      </c>
      <c r="H759" s="341">
        <v>753</v>
      </c>
      <c r="I759" s="340" t="str">
        <f t="shared" si="69"/>
        <v>O1</v>
      </c>
      <c r="J759" s="342">
        <v>1</v>
      </c>
      <c r="K759" s="397" t="s">
        <v>28009</v>
      </c>
      <c r="L759" s="397" t="s">
        <v>1388</v>
      </c>
      <c r="M759" s="397" t="s">
        <v>28010</v>
      </c>
      <c r="N759" s="397" t="s">
        <v>28011</v>
      </c>
      <c r="O759" s="397" t="s">
        <v>28012</v>
      </c>
      <c r="P759" s="397" t="s">
        <v>28013</v>
      </c>
      <c r="Q759" s="398"/>
      <c r="R759" s="343">
        <f t="shared" si="70"/>
        <v>4</v>
      </c>
      <c r="S759" s="398"/>
      <c r="T759" s="398"/>
      <c r="U759" s="344" t="s">
        <v>28014</v>
      </c>
    </row>
    <row r="760" spans="1:21" ht="43.2">
      <c r="A760" s="60" t="str">
        <f t="shared" si="65"/>
        <v>ón de derechos fundamentales.</v>
      </c>
      <c r="B760" s="39" t="str">
        <f t="shared" si="66"/>
        <v>754CE</v>
      </c>
      <c r="C760" s="325" t="str">
        <f t="shared" si="67"/>
        <v>O1754</v>
      </c>
      <c r="D760" s="325" t="s">
        <v>1389</v>
      </c>
      <c r="E760" s="325" t="s">
        <v>7878</v>
      </c>
      <c r="F760" s="146" t="s">
        <v>24717</v>
      </c>
      <c r="G760" s="146" t="str">
        <f t="shared" si="68"/>
        <v>754</v>
      </c>
      <c r="H760" s="125">
        <v>754</v>
      </c>
      <c r="I760" s="146" t="str">
        <f t="shared" si="69"/>
        <v>O1</v>
      </c>
      <c r="J760" s="325">
        <v>1</v>
      </c>
      <c r="K760" s="326" t="s">
        <v>28015</v>
      </c>
      <c r="L760" s="326" t="s">
        <v>1389</v>
      </c>
      <c r="M760" s="326" t="s">
        <v>149</v>
      </c>
      <c r="N760" s="326" t="s">
        <v>150</v>
      </c>
      <c r="O760" s="326" t="s">
        <v>28011</v>
      </c>
      <c r="P760" s="326" t="s">
        <v>74</v>
      </c>
      <c r="Q760" s="399"/>
      <c r="R760" s="126">
        <f t="shared" si="70"/>
        <v>1</v>
      </c>
      <c r="S760" s="399"/>
      <c r="T760" s="399"/>
      <c r="U760" s="345" t="s">
        <v>28016</v>
      </c>
    </row>
    <row r="761" spans="1:21" ht="28.8">
      <c r="A761" s="60" t="str">
        <f t="shared" si="65"/>
        <v>) Título III son incorrectas.</v>
      </c>
      <c r="B761" s="39" t="str">
        <f t="shared" si="66"/>
        <v>755CE</v>
      </c>
      <c r="C761" s="325" t="str">
        <f t="shared" si="67"/>
        <v>O1755</v>
      </c>
      <c r="D761" s="325" t="s">
        <v>1389</v>
      </c>
      <c r="E761" s="325" t="s">
        <v>7878</v>
      </c>
      <c r="F761" s="146" t="s">
        <v>24717</v>
      </c>
      <c r="G761" s="146" t="str">
        <f t="shared" si="68"/>
        <v>755</v>
      </c>
      <c r="H761" s="125">
        <v>755</v>
      </c>
      <c r="I761" s="146" t="str">
        <f t="shared" si="69"/>
        <v>O1</v>
      </c>
      <c r="J761" s="325">
        <v>1</v>
      </c>
      <c r="K761" s="326" t="s">
        <v>28017</v>
      </c>
      <c r="L761" s="326" t="s">
        <v>543</v>
      </c>
      <c r="M761" s="326" t="s">
        <v>28012</v>
      </c>
      <c r="N761" s="326" t="s">
        <v>28011</v>
      </c>
      <c r="O761" s="326" t="s">
        <v>28010</v>
      </c>
      <c r="P761" s="326" t="s">
        <v>74</v>
      </c>
      <c r="Q761" s="399"/>
      <c r="R761" s="126">
        <f t="shared" si="70"/>
        <v>2</v>
      </c>
      <c r="S761" s="399"/>
      <c r="T761" s="399"/>
      <c r="U761" s="345" t="s">
        <v>28018</v>
      </c>
    </row>
    <row r="762" spans="1:21" ht="43.2">
      <c r="A762" s="60" t="str">
        <f t="shared" si="65"/>
        <v>) Título III son incorrectas.</v>
      </c>
      <c r="B762" s="39" t="str">
        <f t="shared" si="66"/>
        <v>756CE</v>
      </c>
      <c r="C762" s="325" t="str">
        <f t="shared" si="67"/>
        <v>O1756</v>
      </c>
      <c r="D762" s="325" t="s">
        <v>1389</v>
      </c>
      <c r="E762" s="325" t="s">
        <v>7878</v>
      </c>
      <c r="F762" s="146" t="s">
        <v>24717</v>
      </c>
      <c r="G762" s="146" t="str">
        <f t="shared" si="68"/>
        <v>756</v>
      </c>
      <c r="H762" s="125">
        <v>756</v>
      </c>
      <c r="I762" s="146" t="str">
        <f t="shared" si="69"/>
        <v>O1</v>
      </c>
      <c r="J762" s="325">
        <v>1</v>
      </c>
      <c r="K762" s="326" t="s">
        <v>28019</v>
      </c>
      <c r="L762" s="326" t="s">
        <v>543</v>
      </c>
      <c r="M762" s="326" t="s">
        <v>28011</v>
      </c>
      <c r="N762" s="326" t="s">
        <v>28020</v>
      </c>
      <c r="O762" s="326" t="s">
        <v>28010</v>
      </c>
      <c r="P762" s="326" t="s">
        <v>74</v>
      </c>
      <c r="Q762" s="399"/>
      <c r="R762" s="126">
        <f t="shared" si="70"/>
        <v>2</v>
      </c>
      <c r="S762" s="399"/>
      <c r="T762" s="399"/>
      <c r="U762" s="345" t="s">
        <v>28021</v>
      </c>
    </row>
    <row r="763" spans="1:21" ht="28.8">
      <c r="A763" s="60" t="str">
        <f t="shared" si="65"/>
        <v xml:space="preserve"> c) Título V son incorrectas.</v>
      </c>
      <c r="B763" s="39" t="str">
        <f t="shared" si="66"/>
        <v>757CE</v>
      </c>
      <c r="C763" s="325" t="str">
        <f t="shared" si="67"/>
        <v>O1757</v>
      </c>
      <c r="D763" s="325" t="s">
        <v>1389</v>
      </c>
      <c r="E763" s="325" t="s">
        <v>7878</v>
      </c>
      <c r="F763" s="146" t="s">
        <v>24717</v>
      </c>
      <c r="G763" s="146" t="str">
        <f t="shared" si="68"/>
        <v>757</v>
      </c>
      <c r="H763" s="125">
        <v>757</v>
      </c>
      <c r="I763" s="146" t="str">
        <f t="shared" si="69"/>
        <v>O1</v>
      </c>
      <c r="J763" s="325">
        <v>1</v>
      </c>
      <c r="K763" s="326" t="s">
        <v>28022</v>
      </c>
      <c r="L763" s="326" t="s">
        <v>1388</v>
      </c>
      <c r="M763" s="326" t="s">
        <v>28010</v>
      </c>
      <c r="N763" s="326" t="s">
        <v>28011</v>
      </c>
      <c r="O763" s="326" t="s">
        <v>28020</v>
      </c>
      <c r="P763" s="326" t="s">
        <v>28023</v>
      </c>
      <c r="Q763" s="399"/>
      <c r="R763" s="126">
        <f t="shared" si="70"/>
        <v>4</v>
      </c>
      <c r="S763" s="399"/>
      <c r="T763" s="399"/>
      <c r="U763" s="345" t="s">
        <v>28024</v>
      </c>
    </row>
    <row r="764" spans="1:21" ht="43.2">
      <c r="A764" s="60" t="str">
        <f t="shared" si="65"/>
        <v xml:space="preserve"> y d) Senado son incorrectas.</v>
      </c>
      <c r="B764" s="39" t="str">
        <f t="shared" si="66"/>
        <v>758CE</v>
      </c>
      <c r="C764" s="325" t="str">
        <f t="shared" si="67"/>
        <v>O1758</v>
      </c>
      <c r="D764" s="325" t="s">
        <v>1389</v>
      </c>
      <c r="E764" s="325" t="s">
        <v>7878</v>
      </c>
      <c r="F764" s="146" t="s">
        <v>24717</v>
      </c>
      <c r="G764" s="146" t="str">
        <f t="shared" si="68"/>
        <v>758</v>
      </c>
      <c r="H764" s="125">
        <v>758</v>
      </c>
      <c r="I764" s="146" t="str">
        <f t="shared" si="69"/>
        <v>O1</v>
      </c>
      <c r="J764" s="325">
        <v>1</v>
      </c>
      <c r="K764" s="326" t="s">
        <v>28025</v>
      </c>
      <c r="L764" s="326" t="s">
        <v>1389</v>
      </c>
      <c r="M764" s="326" t="s">
        <v>27981</v>
      </c>
      <c r="N764" s="326" t="s">
        <v>27979</v>
      </c>
      <c r="O764" s="326" t="s">
        <v>28026</v>
      </c>
      <c r="P764" s="326" t="s">
        <v>28027</v>
      </c>
      <c r="Q764" s="399"/>
      <c r="R764" s="126">
        <f t="shared" si="70"/>
        <v>1</v>
      </c>
      <c r="S764" s="399"/>
      <c r="T764" s="399"/>
      <c r="U764" s="345" t="s">
        <v>28028</v>
      </c>
    </row>
    <row r="765" spans="1:21" ht="43.2">
      <c r="A765" s="60" t="str">
        <f t="shared" si="65"/>
        <v>a de España no son correctas.</v>
      </c>
      <c r="B765" s="39" t="str">
        <f t="shared" si="66"/>
        <v>759CE</v>
      </c>
      <c r="C765" s="325" t="str">
        <f t="shared" si="67"/>
        <v>O1759</v>
      </c>
      <c r="D765" s="325" t="s">
        <v>1389</v>
      </c>
      <c r="E765" s="325" t="s">
        <v>7878</v>
      </c>
      <c r="F765" s="146" t="s">
        <v>24717</v>
      </c>
      <c r="G765" s="146" t="str">
        <f t="shared" si="68"/>
        <v>759</v>
      </c>
      <c r="H765" s="125">
        <v>759</v>
      </c>
      <c r="I765" s="146" t="str">
        <f t="shared" si="69"/>
        <v>O1</v>
      </c>
      <c r="J765" s="325">
        <v>1</v>
      </c>
      <c r="K765" s="326" t="s">
        <v>28029</v>
      </c>
      <c r="L765" s="326" t="s">
        <v>543</v>
      </c>
      <c r="M765" s="326" t="s">
        <v>27938</v>
      </c>
      <c r="N765" s="326" t="s">
        <v>1686</v>
      </c>
      <c r="O765" s="326" t="s">
        <v>2743</v>
      </c>
      <c r="P765" s="326" t="s">
        <v>28030</v>
      </c>
      <c r="Q765" s="399"/>
      <c r="R765" s="126">
        <f t="shared" si="70"/>
        <v>2</v>
      </c>
      <c r="S765" s="399"/>
      <c r="T765" s="399"/>
      <c r="U765" s="345" t="s">
        <v>28031</v>
      </c>
    </row>
    <row r="766" spans="1:21" ht="43.2">
      <c r="A766" s="60" t="str">
        <f t="shared" si="65"/>
        <v>d) Gobierno no son correctas.</v>
      </c>
      <c r="B766" s="39" t="str">
        <f t="shared" si="66"/>
        <v>760CE</v>
      </c>
      <c r="C766" s="325" t="str">
        <f t="shared" si="67"/>
        <v>O1760</v>
      </c>
      <c r="D766" s="325" t="s">
        <v>1389</v>
      </c>
      <c r="E766" s="325" t="s">
        <v>7878</v>
      </c>
      <c r="F766" s="146" t="s">
        <v>24717</v>
      </c>
      <c r="G766" s="146" t="str">
        <f t="shared" si="68"/>
        <v>760</v>
      </c>
      <c r="H766" s="125">
        <v>760</v>
      </c>
      <c r="I766" s="146" t="str">
        <f t="shared" si="69"/>
        <v>O1</v>
      </c>
      <c r="J766" s="325">
        <v>1</v>
      </c>
      <c r="K766" s="326" t="s">
        <v>28032</v>
      </c>
      <c r="L766" s="326" t="s">
        <v>543</v>
      </c>
      <c r="M766" s="326" t="s">
        <v>27938</v>
      </c>
      <c r="N766" s="326" t="s">
        <v>1686</v>
      </c>
      <c r="O766" s="326" t="s">
        <v>10654</v>
      </c>
      <c r="P766" s="326" t="s">
        <v>50</v>
      </c>
      <c r="Q766" s="399"/>
      <c r="R766" s="126">
        <f t="shared" si="70"/>
        <v>2</v>
      </c>
      <c r="S766" s="399"/>
      <c r="T766" s="399"/>
      <c r="U766" s="345" t="s">
        <v>28033</v>
      </c>
    </row>
    <row r="767" spans="1:21" ht="43.2">
      <c r="A767" s="60" t="str">
        <f t="shared" si="65"/>
        <v>rno y d) Rey son incorrectas.</v>
      </c>
      <c r="B767" s="39" t="str">
        <f t="shared" si="66"/>
        <v>761CE</v>
      </c>
      <c r="C767" s="325" t="str">
        <f t="shared" si="67"/>
        <v>O1761</v>
      </c>
      <c r="D767" s="325" t="s">
        <v>1389</v>
      </c>
      <c r="E767" s="325" t="s">
        <v>7878</v>
      </c>
      <c r="F767" s="146" t="s">
        <v>24717</v>
      </c>
      <c r="G767" s="146" t="str">
        <f t="shared" si="68"/>
        <v>761</v>
      </c>
      <c r="H767" s="125">
        <v>761</v>
      </c>
      <c r="I767" s="146" t="str">
        <f t="shared" si="69"/>
        <v>O1</v>
      </c>
      <c r="J767" s="325">
        <v>1</v>
      </c>
      <c r="K767" s="326" t="s">
        <v>28025</v>
      </c>
      <c r="L767" s="326" t="s">
        <v>1389</v>
      </c>
      <c r="M767" s="326" t="s">
        <v>27981</v>
      </c>
      <c r="N767" s="326" t="s">
        <v>27979</v>
      </c>
      <c r="O767" s="326" t="s">
        <v>28026</v>
      </c>
      <c r="P767" s="326" t="s">
        <v>28034</v>
      </c>
      <c r="Q767" s="399"/>
      <c r="R767" s="126">
        <f t="shared" si="70"/>
        <v>1</v>
      </c>
      <c r="S767" s="399"/>
      <c r="T767" s="399"/>
      <c r="U767" s="345" t="s">
        <v>28035</v>
      </c>
    </row>
    <row r="768" spans="1:21" ht="43.2">
      <c r="A768" s="60" t="str">
        <f t="shared" si="65"/>
        <v xml:space="preserve"> tratamiento son incorrectas.</v>
      </c>
      <c r="B768" s="39" t="str">
        <f t="shared" si="66"/>
        <v>762CE</v>
      </c>
      <c r="C768" s="325" t="str">
        <f t="shared" si="67"/>
        <v>O1762</v>
      </c>
      <c r="D768" s="325" t="s">
        <v>1389</v>
      </c>
      <c r="E768" s="325" t="s">
        <v>7878</v>
      </c>
      <c r="F768" s="146" t="s">
        <v>24717</v>
      </c>
      <c r="G768" s="146" t="str">
        <f t="shared" si="68"/>
        <v>762</v>
      </c>
      <c r="H768" s="125">
        <v>762</v>
      </c>
      <c r="I768" s="146" t="str">
        <f t="shared" si="69"/>
        <v>O1</v>
      </c>
      <c r="J768" s="325">
        <v>1</v>
      </c>
      <c r="K768" s="326" t="s">
        <v>28036</v>
      </c>
      <c r="L768" s="326" t="s">
        <v>544</v>
      </c>
      <c r="M768" s="326" t="s">
        <v>28037</v>
      </c>
      <c r="N768" s="326" t="s">
        <v>28038</v>
      </c>
      <c r="O768" s="326" t="s">
        <v>28039</v>
      </c>
      <c r="P768" s="326" t="s">
        <v>28040</v>
      </c>
      <c r="Q768" s="399"/>
      <c r="R768" s="126">
        <f t="shared" si="70"/>
        <v>3</v>
      </c>
      <c r="S768" s="399"/>
      <c r="T768" s="399"/>
      <c r="U768" s="345" t="s">
        <v>28041</v>
      </c>
    </row>
    <row r="769" spans="1:21" ht="43.2">
      <c r="A769" s="60" t="str">
        <f t="shared" si="65"/>
        <v>nstitucional son incorrectas.</v>
      </c>
      <c r="B769" s="39" t="str">
        <f t="shared" si="66"/>
        <v>763CE</v>
      </c>
      <c r="C769" s="325" t="str">
        <f t="shared" si="67"/>
        <v>O1763</v>
      </c>
      <c r="D769" s="325" t="s">
        <v>1389</v>
      </c>
      <c r="E769" s="325" t="s">
        <v>7878</v>
      </c>
      <c r="F769" s="146" t="s">
        <v>24717</v>
      </c>
      <c r="G769" s="146" t="str">
        <f t="shared" si="68"/>
        <v>763</v>
      </c>
      <c r="H769" s="125">
        <v>763</v>
      </c>
      <c r="I769" s="146" t="str">
        <f t="shared" si="69"/>
        <v>O1</v>
      </c>
      <c r="J769" s="325">
        <v>1</v>
      </c>
      <c r="K769" s="326" t="s">
        <v>28042</v>
      </c>
      <c r="L769" s="326" t="s">
        <v>1389</v>
      </c>
      <c r="M769" s="326" t="s">
        <v>28043</v>
      </c>
      <c r="N769" s="326" t="s">
        <v>28044</v>
      </c>
      <c r="O769" s="326" t="s">
        <v>28045</v>
      </c>
      <c r="P769" s="326" t="s">
        <v>28046</v>
      </c>
      <c r="Q769" s="399"/>
      <c r="R769" s="126">
        <f t="shared" si="70"/>
        <v>1</v>
      </c>
      <c r="S769" s="399"/>
      <c r="T769" s="399"/>
      <c r="U769" s="345" t="s">
        <v>28047</v>
      </c>
    </row>
    <row r="770" spans="1:21" ht="43.2">
      <c r="A770" s="60" t="str">
        <f t="shared" ref="A770:A816" si="71">RIGHT(U770,29)</f>
        <v>responden con lo establecido.</v>
      </c>
      <c r="B770" s="39" t="str">
        <f t="shared" ref="B770:B816" si="72">H770&amp;F770</f>
        <v>764CE</v>
      </c>
      <c r="C770" s="325" t="str">
        <f t="shared" ref="C770:C816" si="73">I770&amp;G770</f>
        <v>O1764</v>
      </c>
      <c r="D770" s="325" t="s">
        <v>1389</v>
      </c>
      <c r="E770" s="325" t="s">
        <v>7878</v>
      </c>
      <c r="F770" s="146" t="s">
        <v>24717</v>
      </c>
      <c r="G770" s="146" t="str">
        <f t="shared" ref="G770:G816" si="74">IF(H770&lt;9,"OO",IF(H770&lt;99,"O",""))&amp;H770</f>
        <v>764</v>
      </c>
      <c r="H770" s="125">
        <v>764</v>
      </c>
      <c r="I770" s="146" t="str">
        <f t="shared" ref="I770:I816" si="75">IF(J770&lt;9,"O","")&amp;J770</f>
        <v>O1</v>
      </c>
      <c r="J770" s="325">
        <v>1</v>
      </c>
      <c r="K770" s="326" t="s">
        <v>28048</v>
      </c>
      <c r="L770" s="326" t="s">
        <v>543</v>
      </c>
      <c r="M770" s="326" t="s">
        <v>28049</v>
      </c>
      <c r="N770" s="326" t="s">
        <v>28050</v>
      </c>
      <c r="O770" s="326" t="s">
        <v>28051</v>
      </c>
      <c r="P770" s="326" t="s">
        <v>28052</v>
      </c>
      <c r="Q770" s="399"/>
      <c r="R770" s="126">
        <f t="shared" si="70"/>
        <v>2</v>
      </c>
      <c r="S770" s="399"/>
      <c r="T770" s="399"/>
      <c r="U770" s="345" t="s">
        <v>28053</v>
      </c>
    </row>
    <row r="771" spans="1:21" ht="43.2">
      <c r="A771" s="60" t="str">
        <f t="shared" si="71"/>
        <v>s Diputados no son correctas.</v>
      </c>
      <c r="B771" s="39" t="str">
        <f t="shared" si="72"/>
        <v>765CE</v>
      </c>
      <c r="C771" s="325" t="str">
        <f t="shared" si="73"/>
        <v>O1765</v>
      </c>
      <c r="D771" s="325" t="s">
        <v>1389</v>
      </c>
      <c r="E771" s="325" t="s">
        <v>7878</v>
      </c>
      <c r="F771" s="146" t="s">
        <v>24717</v>
      </c>
      <c r="G771" s="146" t="str">
        <f t="shared" si="74"/>
        <v>765</v>
      </c>
      <c r="H771" s="125">
        <v>765</v>
      </c>
      <c r="I771" s="146" t="str">
        <f t="shared" si="75"/>
        <v>O1</v>
      </c>
      <c r="J771" s="325">
        <v>1</v>
      </c>
      <c r="K771" s="326" t="s">
        <v>28054</v>
      </c>
      <c r="L771" s="326" t="s">
        <v>1389</v>
      </c>
      <c r="M771" s="326" t="s">
        <v>28043</v>
      </c>
      <c r="N771" s="326" t="s">
        <v>28044</v>
      </c>
      <c r="O771" s="326" t="s">
        <v>28045</v>
      </c>
      <c r="P771" s="326" t="s">
        <v>28055</v>
      </c>
      <c r="Q771" s="399"/>
      <c r="R771" s="126">
        <f t="shared" si="70"/>
        <v>1</v>
      </c>
      <c r="S771" s="399"/>
      <c r="T771" s="399"/>
      <c r="U771" s="345" t="s">
        <v>28056</v>
      </c>
    </row>
    <row r="772" spans="1:21" ht="43.2">
      <c r="A772" s="60" t="str">
        <f t="shared" si="71"/>
        <v xml:space="preserve"> y d) Senado son incorrectas.</v>
      </c>
      <c r="B772" s="39" t="str">
        <f t="shared" si="72"/>
        <v>766CE</v>
      </c>
      <c r="C772" s="325" t="str">
        <f t="shared" si="73"/>
        <v>O1766</v>
      </c>
      <c r="D772" s="325" t="s">
        <v>1389</v>
      </c>
      <c r="E772" s="325" t="s">
        <v>7878</v>
      </c>
      <c r="F772" s="146" t="s">
        <v>24717</v>
      </c>
      <c r="G772" s="146" t="str">
        <f t="shared" si="74"/>
        <v>766</v>
      </c>
      <c r="H772" s="125">
        <v>766</v>
      </c>
      <c r="I772" s="146" t="str">
        <f t="shared" si="75"/>
        <v>O1</v>
      </c>
      <c r="J772" s="325">
        <v>1</v>
      </c>
      <c r="K772" s="326" t="s">
        <v>28057</v>
      </c>
      <c r="L772" s="326" t="s">
        <v>1389</v>
      </c>
      <c r="M772" s="326" t="s">
        <v>28043</v>
      </c>
      <c r="N772" s="326" t="s">
        <v>28058</v>
      </c>
      <c r="O772" s="326" t="s">
        <v>28045</v>
      </c>
      <c r="P772" s="326" t="s">
        <v>28059</v>
      </c>
      <c r="Q772" s="399"/>
      <c r="R772" s="126">
        <f t="shared" si="70"/>
        <v>1</v>
      </c>
      <c r="S772" s="399"/>
      <c r="T772" s="399"/>
      <c r="U772" s="345" t="s">
        <v>28060</v>
      </c>
    </row>
    <row r="773" spans="1:21" ht="43.2">
      <c r="A773" s="60" t="str">
        <f t="shared" si="71"/>
        <v>unal Supremo son incorrectas.</v>
      </c>
      <c r="B773" s="39" t="str">
        <f t="shared" si="72"/>
        <v>767CE</v>
      </c>
      <c r="C773" s="325" t="str">
        <f t="shared" si="73"/>
        <v>O1767</v>
      </c>
      <c r="D773" s="325" t="s">
        <v>1389</v>
      </c>
      <c r="E773" s="325" t="s">
        <v>7878</v>
      </c>
      <c r="F773" s="146" t="s">
        <v>24717</v>
      </c>
      <c r="G773" s="146" t="str">
        <f t="shared" si="74"/>
        <v>767</v>
      </c>
      <c r="H773" s="125">
        <v>767</v>
      </c>
      <c r="I773" s="146" t="str">
        <f t="shared" si="75"/>
        <v>O1</v>
      </c>
      <c r="J773" s="325">
        <v>1</v>
      </c>
      <c r="K773" s="326" t="s">
        <v>28061</v>
      </c>
      <c r="L773" s="326" t="s">
        <v>1389</v>
      </c>
      <c r="M773" s="326" t="s">
        <v>28043</v>
      </c>
      <c r="N773" s="326" t="s">
        <v>28044</v>
      </c>
      <c r="O773" s="326" t="s">
        <v>28045</v>
      </c>
      <c r="P773" s="326" t="s">
        <v>28062</v>
      </c>
      <c r="Q773" s="399"/>
      <c r="R773" s="126">
        <f t="shared" si="70"/>
        <v>1</v>
      </c>
      <c r="S773" s="399"/>
      <c r="T773" s="399"/>
      <c r="U773" s="345" t="s">
        <v>28063</v>
      </c>
    </row>
    <row r="774" spans="1:21" ht="57.6">
      <c r="A774" s="60" t="str">
        <f t="shared" si="71"/>
        <v>der Judicial son incorrectas.</v>
      </c>
      <c r="B774" s="39" t="str">
        <f t="shared" si="72"/>
        <v>768CE</v>
      </c>
      <c r="C774" s="325" t="str">
        <f t="shared" si="73"/>
        <v>O1768</v>
      </c>
      <c r="D774" s="325" t="s">
        <v>1389</v>
      </c>
      <c r="E774" s="325" t="s">
        <v>7878</v>
      </c>
      <c r="F774" s="146" t="s">
        <v>24717</v>
      </c>
      <c r="G774" s="146" t="str">
        <f t="shared" si="74"/>
        <v>768</v>
      </c>
      <c r="H774" s="125">
        <v>768</v>
      </c>
      <c r="I774" s="146" t="str">
        <f t="shared" si="75"/>
        <v>O1</v>
      </c>
      <c r="J774" s="325">
        <v>1</v>
      </c>
      <c r="K774" s="326" t="s">
        <v>28064</v>
      </c>
      <c r="L774" s="326" t="s">
        <v>1389</v>
      </c>
      <c r="M774" s="326" t="s">
        <v>28043</v>
      </c>
      <c r="N774" s="326" t="s">
        <v>28044</v>
      </c>
      <c r="O774" s="326" t="s">
        <v>28045</v>
      </c>
      <c r="P774" s="326" t="s">
        <v>28065</v>
      </c>
      <c r="Q774" s="399"/>
      <c r="R774" s="126">
        <f t="shared" si="70"/>
        <v>1</v>
      </c>
      <c r="S774" s="399"/>
      <c r="T774" s="399"/>
      <c r="U774" s="345" t="s">
        <v>28066</v>
      </c>
    </row>
    <row r="775" spans="1:21" ht="57.6">
      <c r="A775" s="60" t="str">
        <f t="shared" si="71"/>
        <v>os Diputados son incorrectas.</v>
      </c>
      <c r="B775" s="39" t="str">
        <f t="shared" si="72"/>
        <v>769CE</v>
      </c>
      <c r="C775" s="325" t="str">
        <f t="shared" si="73"/>
        <v>O1769</v>
      </c>
      <c r="D775" s="325" t="s">
        <v>1389</v>
      </c>
      <c r="E775" s="325" t="s">
        <v>7878</v>
      </c>
      <c r="F775" s="146" t="s">
        <v>24717</v>
      </c>
      <c r="G775" s="146" t="str">
        <f t="shared" si="74"/>
        <v>769</v>
      </c>
      <c r="H775" s="125">
        <v>769</v>
      </c>
      <c r="I775" s="146" t="str">
        <f t="shared" si="75"/>
        <v>O1</v>
      </c>
      <c r="J775" s="325">
        <v>1</v>
      </c>
      <c r="K775" s="326" t="s">
        <v>28067</v>
      </c>
      <c r="L775" s="326" t="s">
        <v>1389</v>
      </c>
      <c r="M775" s="326" t="s">
        <v>28043</v>
      </c>
      <c r="N775" s="326" t="s">
        <v>28044</v>
      </c>
      <c r="O775" s="326" t="s">
        <v>28045</v>
      </c>
      <c r="P775" s="326" t="s">
        <v>28055</v>
      </c>
      <c r="Q775" s="399"/>
      <c r="R775" s="126">
        <f t="shared" si="70"/>
        <v>1</v>
      </c>
      <c r="S775" s="399"/>
      <c r="T775" s="399"/>
      <c r="U775" s="345" t="s">
        <v>28068</v>
      </c>
    </row>
    <row r="776" spans="1:21" ht="43.2">
      <c r="A776" s="60" t="str">
        <f t="shared" si="71"/>
        <v>stitucional no son correctas.</v>
      </c>
      <c r="B776" s="39" t="str">
        <f t="shared" si="72"/>
        <v>770CE</v>
      </c>
      <c r="C776" s="325" t="str">
        <f t="shared" si="73"/>
        <v>O1770</v>
      </c>
      <c r="D776" s="325" t="s">
        <v>1389</v>
      </c>
      <c r="E776" s="325" t="s">
        <v>7878</v>
      </c>
      <c r="F776" s="146" t="s">
        <v>24717</v>
      </c>
      <c r="G776" s="146" t="str">
        <f t="shared" si="74"/>
        <v>770</v>
      </c>
      <c r="H776" s="125">
        <v>770</v>
      </c>
      <c r="I776" s="146" t="str">
        <f t="shared" si="75"/>
        <v>O1</v>
      </c>
      <c r="J776" s="325">
        <v>1</v>
      </c>
      <c r="K776" s="326" t="s">
        <v>28069</v>
      </c>
      <c r="L776" s="326" t="s">
        <v>544</v>
      </c>
      <c r="M776" s="326" t="s">
        <v>28043</v>
      </c>
      <c r="N776" s="326" t="s">
        <v>28044</v>
      </c>
      <c r="O776" s="326" t="s">
        <v>28045</v>
      </c>
      <c r="P776" s="326" t="s">
        <v>28046</v>
      </c>
      <c r="Q776" s="399"/>
      <c r="R776" s="126">
        <f t="shared" si="70"/>
        <v>3</v>
      </c>
      <c r="S776" s="399"/>
      <c r="T776" s="399"/>
      <c r="U776" s="345" t="s">
        <v>28070</v>
      </c>
    </row>
    <row r="777" spans="1:21" ht="28.8">
      <c r="A777" s="60" t="str">
        <f t="shared" si="71"/>
        <v>d) Título V no son correctas.</v>
      </c>
      <c r="B777" s="39" t="str">
        <f t="shared" si="72"/>
        <v>771CE</v>
      </c>
      <c r="C777" s="325" t="str">
        <f t="shared" si="73"/>
        <v>O1771</v>
      </c>
      <c r="D777" s="325" t="s">
        <v>1389</v>
      </c>
      <c r="E777" s="325" t="s">
        <v>7878</v>
      </c>
      <c r="F777" s="146" t="s">
        <v>24717</v>
      </c>
      <c r="G777" s="146" t="str">
        <f t="shared" si="74"/>
        <v>771</v>
      </c>
      <c r="H777" s="125">
        <v>771</v>
      </c>
      <c r="I777" s="146" t="str">
        <f t="shared" si="75"/>
        <v>O1</v>
      </c>
      <c r="J777" s="325">
        <v>1</v>
      </c>
      <c r="K777" s="326" t="s">
        <v>28071</v>
      </c>
      <c r="L777" s="326" t="s">
        <v>543</v>
      </c>
      <c r="M777" s="326" t="s">
        <v>28072</v>
      </c>
      <c r="N777" s="326" t="s">
        <v>28073</v>
      </c>
      <c r="O777" s="326" t="s">
        <v>28074</v>
      </c>
      <c r="P777" s="326" t="s">
        <v>28075</v>
      </c>
      <c r="Q777" s="399"/>
      <c r="R777" s="126">
        <f t="shared" si="70"/>
        <v>2</v>
      </c>
      <c r="S777" s="399"/>
      <c r="T777" s="399"/>
      <c r="U777" s="345" t="s">
        <v>28076</v>
      </c>
    </row>
    <row r="778" spans="1:21" ht="28.8">
      <c r="A778" s="60" t="str">
        <f t="shared" si="71"/>
        <v>d) Título V no son correctas.</v>
      </c>
      <c r="B778" s="39" t="str">
        <f t="shared" si="72"/>
        <v>772CE</v>
      </c>
      <c r="C778" s="325" t="str">
        <f t="shared" si="73"/>
        <v>O1772</v>
      </c>
      <c r="D778" s="325" t="s">
        <v>1389</v>
      </c>
      <c r="E778" s="325" t="s">
        <v>7878</v>
      </c>
      <c r="F778" s="146" t="s">
        <v>24717</v>
      </c>
      <c r="G778" s="146" t="str">
        <f t="shared" si="74"/>
        <v>772</v>
      </c>
      <c r="H778" s="125">
        <v>772</v>
      </c>
      <c r="I778" s="146" t="str">
        <f t="shared" si="75"/>
        <v>O1</v>
      </c>
      <c r="J778" s="325">
        <v>1</v>
      </c>
      <c r="K778" s="326" t="s">
        <v>28077</v>
      </c>
      <c r="L778" s="326" t="s">
        <v>1389</v>
      </c>
      <c r="M778" s="326" t="s">
        <v>28072</v>
      </c>
      <c r="N778" s="326" t="s">
        <v>28073</v>
      </c>
      <c r="O778" s="326" t="s">
        <v>28074</v>
      </c>
      <c r="P778" s="326" t="s">
        <v>28075</v>
      </c>
      <c r="Q778" s="399"/>
      <c r="R778" s="126">
        <f t="shared" si="70"/>
        <v>1</v>
      </c>
      <c r="S778" s="399"/>
      <c r="T778" s="399"/>
      <c r="U778" s="345" t="s">
        <v>28078</v>
      </c>
    </row>
    <row r="779" spans="1:21" ht="43.2">
      <c r="A779" s="60" t="str">
        <f t="shared" si="71"/>
        <v xml:space="preserve"> d) Título V son incorrectas.</v>
      </c>
      <c r="B779" s="39" t="str">
        <f t="shared" si="72"/>
        <v>773CE</v>
      </c>
      <c r="C779" s="325" t="str">
        <f t="shared" si="73"/>
        <v>O1773</v>
      </c>
      <c r="D779" s="325" t="s">
        <v>1389</v>
      </c>
      <c r="E779" s="325" t="s">
        <v>7878</v>
      </c>
      <c r="F779" s="146" t="s">
        <v>24717</v>
      </c>
      <c r="G779" s="146" t="str">
        <f t="shared" si="74"/>
        <v>773</v>
      </c>
      <c r="H779" s="125">
        <v>773</v>
      </c>
      <c r="I779" s="146" t="str">
        <f t="shared" si="75"/>
        <v>O1</v>
      </c>
      <c r="J779" s="325">
        <v>1</v>
      </c>
      <c r="K779" s="326" t="s">
        <v>28079</v>
      </c>
      <c r="L779" s="326" t="s">
        <v>1389</v>
      </c>
      <c r="M779" s="326" t="s">
        <v>28072</v>
      </c>
      <c r="N779" s="326" t="s">
        <v>28073</v>
      </c>
      <c r="O779" s="326" t="s">
        <v>28074</v>
      </c>
      <c r="P779" s="326" t="s">
        <v>28075</v>
      </c>
      <c r="Q779" s="399"/>
      <c r="R779" s="126">
        <f t="shared" si="70"/>
        <v>1</v>
      </c>
      <c r="S779" s="399"/>
      <c r="T779" s="399"/>
      <c r="U779" s="345" t="s">
        <v>28080</v>
      </c>
    </row>
    <row r="780" spans="1:21" ht="28.8">
      <c r="A780" s="60" t="str">
        <f t="shared" si="71"/>
        <v>d) Título V no son correctas.</v>
      </c>
      <c r="B780" s="39" t="str">
        <f t="shared" si="72"/>
        <v>774CE</v>
      </c>
      <c r="C780" s="325" t="str">
        <f t="shared" si="73"/>
        <v>O1774</v>
      </c>
      <c r="D780" s="325" t="s">
        <v>1389</v>
      </c>
      <c r="E780" s="325" t="s">
        <v>7878</v>
      </c>
      <c r="F780" s="146" t="s">
        <v>24717</v>
      </c>
      <c r="G780" s="146" t="str">
        <f t="shared" si="74"/>
        <v>774</v>
      </c>
      <c r="H780" s="125">
        <v>774</v>
      </c>
      <c r="I780" s="146" t="str">
        <f t="shared" si="75"/>
        <v>O1</v>
      </c>
      <c r="J780" s="325">
        <v>1</v>
      </c>
      <c r="K780" s="326" t="s">
        <v>28081</v>
      </c>
      <c r="L780" s="326" t="s">
        <v>543</v>
      </c>
      <c r="M780" s="326" t="s">
        <v>28072</v>
      </c>
      <c r="N780" s="326" t="s">
        <v>28073</v>
      </c>
      <c r="O780" s="326" t="s">
        <v>28074</v>
      </c>
      <c r="P780" s="326" t="s">
        <v>28075</v>
      </c>
      <c r="Q780" s="399"/>
      <c r="R780" s="126">
        <f t="shared" si="70"/>
        <v>2</v>
      </c>
      <c r="S780" s="399"/>
      <c r="T780" s="399"/>
      <c r="U780" s="345" t="s">
        <v>28082</v>
      </c>
    </row>
    <row r="781" spans="1:21" ht="57.6">
      <c r="A781" s="60" t="str">
        <f t="shared" si="71"/>
        <v>as estatales son incorrectas.</v>
      </c>
      <c r="B781" s="39" t="str">
        <f t="shared" si="72"/>
        <v>775CE</v>
      </c>
      <c r="C781" s="325" t="str">
        <f t="shared" si="73"/>
        <v>O1775</v>
      </c>
      <c r="D781" s="325" t="s">
        <v>1389</v>
      </c>
      <c r="E781" s="325" t="s">
        <v>7878</v>
      </c>
      <c r="F781" s="146" t="s">
        <v>24717</v>
      </c>
      <c r="G781" s="146" t="str">
        <f t="shared" si="74"/>
        <v>775</v>
      </c>
      <c r="H781" s="125">
        <v>775</v>
      </c>
      <c r="I781" s="146" t="str">
        <f t="shared" si="75"/>
        <v>O1</v>
      </c>
      <c r="J781" s="325">
        <v>1</v>
      </c>
      <c r="K781" s="326" t="s">
        <v>28083</v>
      </c>
      <c r="L781" s="326" t="s">
        <v>543</v>
      </c>
      <c r="M781" s="326" t="s">
        <v>28084</v>
      </c>
      <c r="N781" s="326" t="s">
        <v>28085</v>
      </c>
      <c r="O781" s="326" t="s">
        <v>28086</v>
      </c>
      <c r="P781" s="326" t="s">
        <v>28087</v>
      </c>
      <c r="Q781" s="399"/>
      <c r="R781" s="126">
        <f t="shared" si="70"/>
        <v>2</v>
      </c>
      <c r="S781" s="399"/>
      <c r="T781" s="399"/>
      <c r="U781" s="345" t="s">
        <v>28088</v>
      </c>
    </row>
    <row r="782" spans="1:21" ht="43.2">
      <c r="A782" s="60" t="str">
        <f t="shared" si="71"/>
        <v>lquier caso no son correctas.</v>
      </c>
      <c r="B782" s="39" t="str">
        <f t="shared" si="72"/>
        <v>776CE</v>
      </c>
      <c r="C782" s="325" t="str">
        <f t="shared" si="73"/>
        <v>O1776</v>
      </c>
      <c r="D782" s="325" t="s">
        <v>1389</v>
      </c>
      <c r="E782" s="325" t="s">
        <v>7878</v>
      </c>
      <c r="F782" s="146" t="s">
        <v>24717</v>
      </c>
      <c r="G782" s="146" t="str">
        <f t="shared" si="74"/>
        <v>776</v>
      </c>
      <c r="H782" s="125">
        <v>776</v>
      </c>
      <c r="I782" s="146" t="str">
        <f t="shared" si="75"/>
        <v>O1</v>
      </c>
      <c r="J782" s="325">
        <v>1</v>
      </c>
      <c r="K782" s="326" t="s">
        <v>28089</v>
      </c>
      <c r="L782" s="326" t="s">
        <v>544</v>
      </c>
      <c r="M782" s="326" t="s">
        <v>28090</v>
      </c>
      <c r="N782" s="326" t="s">
        <v>28091</v>
      </c>
      <c r="O782" s="326" t="s">
        <v>34</v>
      </c>
      <c r="P782" s="326" t="s">
        <v>28092</v>
      </c>
      <c r="Q782" s="399"/>
      <c r="R782" s="126">
        <f t="shared" si="70"/>
        <v>3</v>
      </c>
      <c r="S782" s="399"/>
      <c r="T782" s="399"/>
      <c r="U782" s="345" t="s">
        <v>28093</v>
      </c>
    </row>
    <row r="783" spans="1:21" ht="28.8">
      <c r="A783" s="60" t="str">
        <f t="shared" si="71"/>
        <v xml:space="preserve"> c) 9 y d) 4 son incorrectas.</v>
      </c>
      <c r="B783" s="39" t="str">
        <f t="shared" si="72"/>
        <v>777CE</v>
      </c>
      <c r="C783" s="325" t="str">
        <f t="shared" si="73"/>
        <v>O1777</v>
      </c>
      <c r="D783" s="325" t="s">
        <v>1389</v>
      </c>
      <c r="E783" s="325" t="s">
        <v>7878</v>
      </c>
      <c r="F783" s="146" t="s">
        <v>24717</v>
      </c>
      <c r="G783" s="146" t="str">
        <f t="shared" si="74"/>
        <v>777</v>
      </c>
      <c r="H783" s="125">
        <v>777</v>
      </c>
      <c r="I783" s="146" t="str">
        <f t="shared" si="75"/>
        <v>O1</v>
      </c>
      <c r="J783" s="325">
        <v>1</v>
      </c>
      <c r="K783" s="326" t="s">
        <v>28094</v>
      </c>
      <c r="L783" s="326" t="s">
        <v>1388</v>
      </c>
      <c r="M783" s="326" t="s">
        <v>28095</v>
      </c>
      <c r="N783" s="326" t="s">
        <v>28096</v>
      </c>
      <c r="O783" s="326" t="s">
        <v>28097</v>
      </c>
      <c r="P783" s="326" t="s">
        <v>28098</v>
      </c>
      <c r="Q783" s="399"/>
      <c r="R783" s="126">
        <f t="shared" si="70"/>
        <v>4</v>
      </c>
      <c r="S783" s="399"/>
      <c r="T783" s="399"/>
      <c r="U783" s="345" t="s">
        <v>28099</v>
      </c>
    </row>
    <row r="784" spans="1:21" ht="57.6">
      <c r="A784" s="60" t="str">
        <f t="shared" si="71"/>
        <v>r al Presidente del Gobierno.</v>
      </c>
      <c r="B784" s="39" t="str">
        <f t="shared" si="72"/>
        <v>778CE</v>
      </c>
      <c r="C784" s="325" t="str">
        <f t="shared" si="73"/>
        <v>O1778</v>
      </c>
      <c r="D784" s="325" t="s">
        <v>1389</v>
      </c>
      <c r="E784" s="325" t="s">
        <v>7878</v>
      </c>
      <c r="F784" s="146" t="s">
        <v>24717</v>
      </c>
      <c r="G784" s="146" t="str">
        <f t="shared" si="74"/>
        <v>778</v>
      </c>
      <c r="H784" s="125">
        <v>778</v>
      </c>
      <c r="I784" s="146" t="str">
        <f t="shared" si="75"/>
        <v>O1</v>
      </c>
      <c r="J784" s="325">
        <v>1</v>
      </c>
      <c r="K784" s="326" t="s">
        <v>28100</v>
      </c>
      <c r="L784" s="326" t="s">
        <v>1389</v>
      </c>
      <c r="M784" s="326" t="s">
        <v>10651</v>
      </c>
      <c r="N784" s="326" t="s">
        <v>10653</v>
      </c>
      <c r="O784" s="326" t="s">
        <v>10658</v>
      </c>
      <c r="P784" s="326" t="s">
        <v>10657</v>
      </c>
      <c r="Q784" s="399"/>
      <c r="R784" s="126">
        <f t="shared" si="70"/>
        <v>1</v>
      </c>
      <c r="S784" s="399"/>
      <c r="T784" s="399"/>
      <c r="U784" s="345" t="s">
        <v>28101</v>
      </c>
    </row>
    <row r="785" spans="1:21" ht="57.6">
      <c r="A785" s="60" t="str">
        <f t="shared" si="71"/>
        <v>e no tienen esta competencia.</v>
      </c>
      <c r="B785" s="39" t="str">
        <f t="shared" si="72"/>
        <v>779CE</v>
      </c>
      <c r="C785" s="325" t="str">
        <f t="shared" si="73"/>
        <v>O1779</v>
      </c>
      <c r="D785" s="325" t="s">
        <v>1389</v>
      </c>
      <c r="E785" s="325" t="s">
        <v>7878</v>
      </c>
      <c r="F785" s="146" t="s">
        <v>24717</v>
      </c>
      <c r="G785" s="146" t="str">
        <f t="shared" si="74"/>
        <v>779</v>
      </c>
      <c r="H785" s="125">
        <v>779</v>
      </c>
      <c r="I785" s="146" t="str">
        <f t="shared" si="75"/>
        <v>O1</v>
      </c>
      <c r="J785" s="325">
        <v>1</v>
      </c>
      <c r="K785" s="326" t="s">
        <v>28102</v>
      </c>
      <c r="L785" s="326" t="s">
        <v>544</v>
      </c>
      <c r="M785" s="326" t="s">
        <v>10651</v>
      </c>
      <c r="N785" s="326" t="s">
        <v>16184</v>
      </c>
      <c r="O785" s="326" t="s">
        <v>10653</v>
      </c>
      <c r="P785" s="326" t="s">
        <v>28103</v>
      </c>
      <c r="Q785" s="399"/>
      <c r="R785" s="126">
        <f t="shared" si="70"/>
        <v>3</v>
      </c>
      <c r="S785" s="399"/>
      <c r="T785" s="399"/>
      <c r="U785" s="345" t="s">
        <v>28104</v>
      </c>
    </row>
    <row r="786" spans="1:21" ht="43.2">
      <c r="A786" s="60" t="str">
        <f t="shared" si="71"/>
        <v>otros derechos fundamentales.</v>
      </c>
      <c r="B786" s="39" t="str">
        <f t="shared" si="72"/>
        <v>780CE</v>
      </c>
      <c r="C786" s="325" t="str">
        <f t="shared" si="73"/>
        <v>O1780</v>
      </c>
      <c r="D786" s="325" t="s">
        <v>1389</v>
      </c>
      <c r="E786" s="325" t="s">
        <v>7878</v>
      </c>
      <c r="F786" s="146" t="s">
        <v>24717</v>
      </c>
      <c r="G786" s="146" t="str">
        <f t="shared" si="74"/>
        <v>780</v>
      </c>
      <c r="H786" s="125">
        <v>780</v>
      </c>
      <c r="I786" s="146" t="str">
        <f t="shared" si="75"/>
        <v>O1</v>
      </c>
      <c r="J786" s="325">
        <v>1</v>
      </c>
      <c r="K786" s="326" t="s">
        <v>28105</v>
      </c>
      <c r="L786" s="326" t="s">
        <v>543</v>
      </c>
      <c r="M786" s="326" t="s">
        <v>28106</v>
      </c>
      <c r="N786" s="326" t="s">
        <v>28107</v>
      </c>
      <c r="O786" s="326" t="s">
        <v>28108</v>
      </c>
      <c r="P786" s="326" t="s">
        <v>28109</v>
      </c>
      <c r="Q786" s="399"/>
      <c r="R786" s="126">
        <f t="shared" si="70"/>
        <v>2</v>
      </c>
      <c r="S786" s="399"/>
      <c r="T786" s="399"/>
      <c r="U786" s="345" t="s">
        <v>28110</v>
      </c>
    </row>
    <row r="787" spans="1:21" ht="28.8">
      <c r="A787" s="60" t="str">
        <f t="shared" si="71"/>
        <v xml:space="preserve"> que el número exacto es 169.</v>
      </c>
      <c r="B787" s="39" t="str">
        <f t="shared" si="72"/>
        <v>781CE</v>
      </c>
      <c r="C787" s="325" t="str">
        <f t="shared" si="73"/>
        <v>O1781</v>
      </c>
      <c r="D787" s="325" t="s">
        <v>1389</v>
      </c>
      <c r="E787" s="325" t="s">
        <v>7878</v>
      </c>
      <c r="F787" s="146" t="s">
        <v>24717</v>
      </c>
      <c r="G787" s="146" t="str">
        <f t="shared" si="74"/>
        <v>781</v>
      </c>
      <c r="H787" s="125">
        <v>781</v>
      </c>
      <c r="I787" s="146" t="str">
        <f t="shared" si="75"/>
        <v>O1</v>
      </c>
      <c r="J787" s="325">
        <v>1</v>
      </c>
      <c r="K787" s="326" t="s">
        <v>28111</v>
      </c>
      <c r="L787" s="326" t="s">
        <v>543</v>
      </c>
      <c r="M787" s="326" t="s">
        <v>28112</v>
      </c>
      <c r="N787" s="326" t="s">
        <v>28113</v>
      </c>
      <c r="O787" s="326" t="s">
        <v>28114</v>
      </c>
      <c r="P787" s="326" t="s">
        <v>28115</v>
      </c>
      <c r="Q787" s="399"/>
      <c r="R787" s="126">
        <f t="shared" si="70"/>
        <v>2</v>
      </c>
      <c r="S787" s="399"/>
      <c r="T787" s="399"/>
      <c r="U787" s="345" t="s">
        <v>28116</v>
      </c>
    </row>
    <row r="788" spans="1:21" ht="57.6">
      <c r="A788" s="60" t="str">
        <f t="shared" si="71"/>
        <v>r los escaños en el Congreso.</v>
      </c>
      <c r="B788" s="39" t="str">
        <f t="shared" si="72"/>
        <v>782CE</v>
      </c>
      <c r="C788" s="325" t="str">
        <f t="shared" si="73"/>
        <v>O1782</v>
      </c>
      <c r="D788" s="325" t="s">
        <v>1389</v>
      </c>
      <c r="E788" s="325" t="s">
        <v>7878</v>
      </c>
      <c r="F788" s="146" t="s">
        <v>24717</v>
      </c>
      <c r="G788" s="146" t="str">
        <f t="shared" si="74"/>
        <v>782</v>
      </c>
      <c r="H788" s="125">
        <v>782</v>
      </c>
      <c r="I788" s="146" t="str">
        <f t="shared" si="75"/>
        <v>O1</v>
      </c>
      <c r="J788" s="325">
        <v>1</v>
      </c>
      <c r="K788" s="326" t="s">
        <v>28117</v>
      </c>
      <c r="L788" s="326" t="s">
        <v>1389</v>
      </c>
      <c r="M788" s="326" t="s">
        <v>28118</v>
      </c>
      <c r="N788" s="326" t="s">
        <v>28119</v>
      </c>
      <c r="O788" s="326" t="s">
        <v>28120</v>
      </c>
      <c r="P788" s="326" t="s">
        <v>28121</v>
      </c>
      <c r="Q788" s="399"/>
      <c r="R788" s="126">
        <f t="shared" si="70"/>
        <v>1</v>
      </c>
      <c r="S788" s="399"/>
      <c r="T788" s="399"/>
      <c r="U788" s="345" t="s">
        <v>28122</v>
      </c>
    </row>
    <row r="789" spans="1:21" ht="86.4">
      <c r="A789" s="60" t="str">
        <f t="shared" si="71"/>
        <v>o para este tipo de reformas.</v>
      </c>
      <c r="B789" s="39" t="str">
        <f t="shared" si="72"/>
        <v>783CE</v>
      </c>
      <c r="C789" s="325" t="str">
        <f t="shared" si="73"/>
        <v>O1783</v>
      </c>
      <c r="D789" s="325" t="s">
        <v>1389</v>
      </c>
      <c r="E789" s="325" t="s">
        <v>7878</v>
      </c>
      <c r="F789" s="146" t="s">
        <v>24717</v>
      </c>
      <c r="G789" s="146" t="str">
        <f t="shared" si="74"/>
        <v>783</v>
      </c>
      <c r="H789" s="125">
        <v>783</v>
      </c>
      <c r="I789" s="146" t="str">
        <f t="shared" si="75"/>
        <v>O1</v>
      </c>
      <c r="J789" s="325">
        <v>1</v>
      </c>
      <c r="K789" s="326" t="s">
        <v>28123</v>
      </c>
      <c r="L789" s="326" t="s">
        <v>543</v>
      </c>
      <c r="M789" s="326" t="s">
        <v>28124</v>
      </c>
      <c r="N789" s="326" t="s">
        <v>28125</v>
      </c>
      <c r="O789" s="326" t="s">
        <v>28126</v>
      </c>
      <c r="P789" s="326" t="s">
        <v>28127</v>
      </c>
      <c r="Q789" s="399"/>
      <c r="R789" s="126">
        <f t="shared" si="70"/>
        <v>2</v>
      </c>
      <c r="S789" s="399"/>
      <c r="T789" s="399"/>
      <c r="U789" s="345" t="s">
        <v>28128</v>
      </c>
    </row>
    <row r="790" spans="1:21" ht="57.6">
      <c r="A790" s="60" t="str">
        <f t="shared" si="71"/>
        <v>tos del orden constitucional.</v>
      </c>
      <c r="B790" s="39" t="str">
        <f t="shared" si="72"/>
        <v>784CE</v>
      </c>
      <c r="C790" s="325" t="str">
        <f t="shared" si="73"/>
        <v>O1784</v>
      </c>
      <c r="D790" s="325" t="s">
        <v>1389</v>
      </c>
      <c r="E790" s="325" t="s">
        <v>7878</v>
      </c>
      <c r="F790" s="146" t="s">
        <v>24717</v>
      </c>
      <c r="G790" s="146" t="str">
        <f t="shared" si="74"/>
        <v>784</v>
      </c>
      <c r="H790" s="125">
        <v>784</v>
      </c>
      <c r="I790" s="146" t="str">
        <f t="shared" si="75"/>
        <v>O1</v>
      </c>
      <c r="J790" s="325">
        <v>1</v>
      </c>
      <c r="K790" s="326" t="s">
        <v>28129</v>
      </c>
      <c r="L790" s="326" t="s">
        <v>544</v>
      </c>
      <c r="M790" s="326" t="s">
        <v>28130</v>
      </c>
      <c r="N790" s="326" t="s">
        <v>28131</v>
      </c>
      <c r="O790" s="326" t="s">
        <v>28132</v>
      </c>
      <c r="P790" s="326" t="s">
        <v>28133</v>
      </c>
      <c r="Q790" s="399"/>
      <c r="R790" s="126">
        <f t="shared" si="70"/>
        <v>3</v>
      </c>
      <c r="S790" s="399"/>
      <c r="T790" s="399"/>
      <c r="U790" s="345" t="s">
        <v>28134</v>
      </c>
    </row>
    <row r="791" spans="1:21" ht="72">
      <c r="A791" s="60" t="str">
        <f t="shared" si="71"/>
        <v xml:space="preserve"> al respecto son incorrectas.</v>
      </c>
      <c r="B791" s="39" t="str">
        <f t="shared" si="72"/>
        <v>785CE</v>
      </c>
      <c r="C791" s="325" t="str">
        <f t="shared" si="73"/>
        <v>O1785</v>
      </c>
      <c r="D791" s="325" t="s">
        <v>1389</v>
      </c>
      <c r="E791" s="325" t="s">
        <v>7878</v>
      </c>
      <c r="F791" s="146" t="s">
        <v>24717</v>
      </c>
      <c r="G791" s="146" t="str">
        <f t="shared" si="74"/>
        <v>785</v>
      </c>
      <c r="H791" s="125">
        <v>785</v>
      </c>
      <c r="I791" s="146" t="str">
        <f t="shared" si="75"/>
        <v>O1</v>
      </c>
      <c r="J791" s="325">
        <v>1</v>
      </c>
      <c r="K791" s="326" t="s">
        <v>28135</v>
      </c>
      <c r="L791" s="326" t="s">
        <v>543</v>
      </c>
      <c r="M791" s="326" t="s">
        <v>28136</v>
      </c>
      <c r="N791" s="326" t="s">
        <v>28137</v>
      </c>
      <c r="O791" s="326" t="s">
        <v>28138</v>
      </c>
      <c r="P791" s="326" t="s">
        <v>28139</v>
      </c>
      <c r="Q791" s="399"/>
      <c r="R791" s="126">
        <f t="shared" si="70"/>
        <v>2</v>
      </c>
      <c r="S791" s="399"/>
      <c r="T791" s="399"/>
      <c r="U791" s="345" t="s">
        <v>28140</v>
      </c>
    </row>
    <row r="792" spans="1:21" ht="57.6">
      <c r="A792" s="60" t="str">
        <f t="shared" si="71"/>
        <v>specíficamente a la juventud.</v>
      </c>
      <c r="B792" s="39" t="str">
        <f t="shared" si="72"/>
        <v>786CE</v>
      </c>
      <c r="C792" s="325" t="str">
        <f t="shared" si="73"/>
        <v>O1786</v>
      </c>
      <c r="D792" s="325" t="s">
        <v>1389</v>
      </c>
      <c r="E792" s="325" t="s">
        <v>7878</v>
      </c>
      <c r="F792" s="146" t="s">
        <v>24717</v>
      </c>
      <c r="G792" s="146" t="str">
        <f t="shared" si="74"/>
        <v>786</v>
      </c>
      <c r="H792" s="125">
        <v>786</v>
      </c>
      <c r="I792" s="146" t="str">
        <f t="shared" si="75"/>
        <v>O1</v>
      </c>
      <c r="J792" s="325">
        <v>1</v>
      </c>
      <c r="K792" s="326" t="s">
        <v>28141</v>
      </c>
      <c r="L792" s="326" t="s">
        <v>544</v>
      </c>
      <c r="M792" s="326" t="s">
        <v>28142</v>
      </c>
      <c r="N792" s="326" t="s">
        <v>28143</v>
      </c>
      <c r="O792" s="326" t="s">
        <v>28144</v>
      </c>
      <c r="P792" s="326" t="s">
        <v>28145</v>
      </c>
      <c r="Q792" s="399"/>
      <c r="R792" s="126">
        <f t="shared" si="70"/>
        <v>3</v>
      </c>
      <c r="S792" s="399"/>
      <c r="T792" s="399"/>
      <c r="U792" s="345" t="s">
        <v>28146</v>
      </c>
    </row>
    <row r="793" spans="1:21" ht="86.4">
      <c r="A793" s="60" t="str">
        <f t="shared" si="71"/>
        <v xml:space="preserve"> naturaleza no son correctas.</v>
      </c>
      <c r="B793" s="39" t="str">
        <f t="shared" si="72"/>
        <v>787CE</v>
      </c>
      <c r="C793" s="325" t="str">
        <f t="shared" si="73"/>
        <v>O1787</v>
      </c>
      <c r="D793" s="325" t="s">
        <v>1389</v>
      </c>
      <c r="E793" s="325" t="s">
        <v>7878</v>
      </c>
      <c r="F793" s="146" t="s">
        <v>24717</v>
      </c>
      <c r="G793" s="146" t="str">
        <f t="shared" si="74"/>
        <v>787</v>
      </c>
      <c r="H793" s="125">
        <v>787</v>
      </c>
      <c r="I793" s="146" t="str">
        <f t="shared" si="75"/>
        <v>O1</v>
      </c>
      <c r="J793" s="325">
        <v>1</v>
      </c>
      <c r="K793" s="326" t="s">
        <v>28147</v>
      </c>
      <c r="L793" s="326" t="s">
        <v>544</v>
      </c>
      <c r="M793" s="326" t="s">
        <v>28148</v>
      </c>
      <c r="N793" s="326" t="s">
        <v>28149</v>
      </c>
      <c r="O793" s="326" t="s">
        <v>28150</v>
      </c>
      <c r="P793" s="326" t="s">
        <v>28151</v>
      </c>
      <c r="Q793" s="399"/>
      <c r="R793" s="126">
        <f t="shared" si="70"/>
        <v>3</v>
      </c>
      <c r="S793" s="399"/>
      <c r="T793" s="399"/>
      <c r="U793" s="345" t="s">
        <v>28152</v>
      </c>
    </row>
    <row r="794" spans="1:21" ht="43.2">
      <c r="A794" s="60" t="str">
        <f t="shared" si="71"/>
        <v>) Título IV no son correctas.</v>
      </c>
      <c r="B794" s="39" t="str">
        <f t="shared" si="72"/>
        <v>788CE</v>
      </c>
      <c r="C794" s="325" t="str">
        <f t="shared" si="73"/>
        <v>O1788</v>
      </c>
      <c r="D794" s="325" t="s">
        <v>1389</v>
      </c>
      <c r="E794" s="325" t="s">
        <v>7878</v>
      </c>
      <c r="F794" s="146" t="s">
        <v>24717</v>
      </c>
      <c r="G794" s="146" t="str">
        <f t="shared" si="74"/>
        <v>788</v>
      </c>
      <c r="H794" s="125">
        <v>788</v>
      </c>
      <c r="I794" s="146" t="str">
        <f t="shared" si="75"/>
        <v>O1</v>
      </c>
      <c r="J794" s="325">
        <v>1</v>
      </c>
      <c r="K794" s="326" t="s">
        <v>28153</v>
      </c>
      <c r="L794" s="326" t="s">
        <v>543</v>
      </c>
      <c r="M794" s="326" t="s">
        <v>28154</v>
      </c>
      <c r="N794" s="326" t="s">
        <v>75</v>
      </c>
      <c r="O794" s="326" t="s">
        <v>28155</v>
      </c>
      <c r="P794" s="326" t="s">
        <v>73</v>
      </c>
      <c r="Q794" s="399"/>
      <c r="R794" s="126">
        <f t="shared" si="70"/>
        <v>2</v>
      </c>
      <c r="S794" s="399"/>
      <c r="T794" s="399"/>
      <c r="U794" s="345" t="s">
        <v>28156</v>
      </c>
    </row>
    <row r="795" spans="1:21" ht="43.2">
      <c r="A795" s="60" t="str">
        <f t="shared" si="71"/>
        <v>za ante las Cortes Generales.</v>
      </c>
      <c r="B795" s="39" t="str">
        <f t="shared" si="72"/>
        <v>789CE</v>
      </c>
      <c r="C795" s="325" t="str">
        <f t="shared" si="73"/>
        <v>O1789</v>
      </c>
      <c r="D795" s="325" t="s">
        <v>1389</v>
      </c>
      <c r="E795" s="325" t="s">
        <v>7878</v>
      </c>
      <c r="F795" s="146" t="s">
        <v>24717</v>
      </c>
      <c r="G795" s="146" t="str">
        <f t="shared" si="74"/>
        <v>789</v>
      </c>
      <c r="H795" s="125">
        <v>789</v>
      </c>
      <c r="I795" s="146" t="str">
        <f t="shared" si="75"/>
        <v>O1</v>
      </c>
      <c r="J795" s="325">
        <v>1</v>
      </c>
      <c r="K795" s="326" t="s">
        <v>28157</v>
      </c>
      <c r="L795" s="326" t="s">
        <v>543</v>
      </c>
      <c r="M795" s="326" t="s">
        <v>28158</v>
      </c>
      <c r="N795" s="326" t="s">
        <v>28159</v>
      </c>
      <c r="O795" s="326" t="s">
        <v>28160</v>
      </c>
      <c r="P795" s="326" t="s">
        <v>28161</v>
      </c>
      <c r="Q795" s="399"/>
      <c r="R795" s="126">
        <f t="shared" si="70"/>
        <v>2</v>
      </c>
      <c r="S795" s="399"/>
      <c r="T795" s="399"/>
      <c r="U795" s="345" t="s">
        <v>28162</v>
      </c>
    </row>
    <row r="796" spans="1:21" ht="43.2">
      <c r="A796" s="60" t="str">
        <f t="shared" si="71"/>
        <v>pero no plenitud de derechos.</v>
      </c>
      <c r="B796" s="39" t="str">
        <f t="shared" si="72"/>
        <v>790CE</v>
      </c>
      <c r="C796" s="325" t="str">
        <f t="shared" si="73"/>
        <v>O1790</v>
      </c>
      <c r="D796" s="325" t="s">
        <v>1389</v>
      </c>
      <c r="E796" s="325" t="s">
        <v>7878</v>
      </c>
      <c r="F796" s="146" t="s">
        <v>24717</v>
      </c>
      <c r="G796" s="146" t="str">
        <f t="shared" si="74"/>
        <v>790</v>
      </c>
      <c r="H796" s="125">
        <v>790</v>
      </c>
      <c r="I796" s="146" t="str">
        <f t="shared" si="75"/>
        <v>O1</v>
      </c>
      <c r="J796" s="325">
        <v>1</v>
      </c>
      <c r="K796" s="326" t="s">
        <v>28163</v>
      </c>
      <c r="L796" s="326" t="s">
        <v>1389</v>
      </c>
      <c r="M796" s="326" t="s">
        <v>28164</v>
      </c>
      <c r="N796" s="326" t="s">
        <v>28165</v>
      </c>
      <c r="O796" s="326" t="s">
        <v>28166</v>
      </c>
      <c r="P796" s="326" t="s">
        <v>28167</v>
      </c>
      <c r="Q796" s="399"/>
      <c r="R796" s="126">
        <f t="shared" si="70"/>
        <v>1</v>
      </c>
      <c r="S796" s="399"/>
      <c r="T796" s="399"/>
      <c r="U796" s="345" t="s">
        <v>28168</v>
      </c>
    </row>
    <row r="797" spans="1:21" ht="57.6">
      <c r="A797" s="60" t="str">
        <f t="shared" si="71"/>
        <v>lidad jurídica del municipio.</v>
      </c>
      <c r="B797" s="39" t="str">
        <f t="shared" si="72"/>
        <v>791CE</v>
      </c>
      <c r="C797" s="325" t="str">
        <f t="shared" si="73"/>
        <v>O1791</v>
      </c>
      <c r="D797" s="325" t="s">
        <v>1389</v>
      </c>
      <c r="E797" s="325" t="s">
        <v>7878</v>
      </c>
      <c r="F797" s="146" t="s">
        <v>24717</v>
      </c>
      <c r="G797" s="146" t="str">
        <f t="shared" si="74"/>
        <v>791</v>
      </c>
      <c r="H797" s="125">
        <v>791</v>
      </c>
      <c r="I797" s="146" t="str">
        <f t="shared" si="75"/>
        <v>O1</v>
      </c>
      <c r="J797" s="325">
        <v>1</v>
      </c>
      <c r="K797" s="326" t="s">
        <v>28169</v>
      </c>
      <c r="L797" s="326" t="s">
        <v>543</v>
      </c>
      <c r="M797" s="326" t="s">
        <v>28164</v>
      </c>
      <c r="N797" s="326" t="s">
        <v>28165</v>
      </c>
      <c r="O797" s="326" t="s">
        <v>28166</v>
      </c>
      <c r="P797" s="326" t="s">
        <v>28167</v>
      </c>
      <c r="Q797" s="399"/>
      <c r="R797" s="126">
        <f t="shared" si="70"/>
        <v>2</v>
      </c>
      <c r="S797" s="399"/>
      <c r="T797" s="399"/>
      <c r="U797" s="345" t="s">
        <v>28170</v>
      </c>
    </row>
    <row r="798" spans="1:21" ht="57.6">
      <c r="A798" s="60" t="str">
        <f t="shared" si="71"/>
        <v>o, ya que son únicamente dos.</v>
      </c>
      <c r="B798" s="39" t="str">
        <f t="shared" si="72"/>
        <v>792CE</v>
      </c>
      <c r="C798" s="325" t="str">
        <f t="shared" si="73"/>
        <v>O1792</v>
      </c>
      <c r="D798" s="325" t="s">
        <v>1389</v>
      </c>
      <c r="E798" s="325" t="s">
        <v>7878</v>
      </c>
      <c r="F798" s="146" t="s">
        <v>24717</v>
      </c>
      <c r="G798" s="146" t="str">
        <f t="shared" si="74"/>
        <v>792</v>
      </c>
      <c r="H798" s="125">
        <v>792</v>
      </c>
      <c r="I798" s="146" t="str">
        <f t="shared" si="75"/>
        <v>O1</v>
      </c>
      <c r="J798" s="325">
        <v>1</v>
      </c>
      <c r="K798" s="326" t="s">
        <v>28171</v>
      </c>
      <c r="L798" s="326" t="s">
        <v>1389</v>
      </c>
      <c r="M798" s="326" t="s">
        <v>24783</v>
      </c>
      <c r="N798" s="326" t="s">
        <v>24782</v>
      </c>
      <c r="O798" s="326" t="s">
        <v>24784</v>
      </c>
      <c r="P798" s="326" t="s">
        <v>20413</v>
      </c>
      <c r="Q798" s="399"/>
      <c r="R798" s="126">
        <f t="shared" si="70"/>
        <v>1</v>
      </c>
      <c r="S798" s="399"/>
      <c r="T798" s="399"/>
      <c r="U798" s="345" t="s">
        <v>28172</v>
      </c>
    </row>
    <row r="799" spans="1:21" ht="57.6">
      <c r="A799" s="60" t="str">
        <f t="shared" si="71"/>
        <v xml:space="preserve"> interviene en esta elección.</v>
      </c>
      <c r="B799" s="39" t="str">
        <f t="shared" si="72"/>
        <v>793CE</v>
      </c>
      <c r="C799" s="325" t="str">
        <f t="shared" si="73"/>
        <v>O1793</v>
      </c>
      <c r="D799" s="325" t="s">
        <v>1389</v>
      </c>
      <c r="E799" s="325" t="s">
        <v>7878</v>
      </c>
      <c r="F799" s="146" t="s">
        <v>24717</v>
      </c>
      <c r="G799" s="146" t="str">
        <f t="shared" si="74"/>
        <v>793</v>
      </c>
      <c r="H799" s="125">
        <v>793</v>
      </c>
      <c r="I799" s="146" t="str">
        <f t="shared" si="75"/>
        <v>O1</v>
      </c>
      <c r="J799" s="325">
        <v>1</v>
      </c>
      <c r="K799" s="326" t="s">
        <v>28173</v>
      </c>
      <c r="L799" s="326" t="s">
        <v>543</v>
      </c>
      <c r="M799" s="326" t="s">
        <v>10651</v>
      </c>
      <c r="N799" s="326" t="s">
        <v>24767</v>
      </c>
      <c r="O799" s="326" t="s">
        <v>28174</v>
      </c>
      <c r="P799" s="326" t="s">
        <v>10657</v>
      </c>
      <c r="Q799" s="399"/>
      <c r="R799" s="126">
        <f t="shared" si="70"/>
        <v>2</v>
      </c>
      <c r="S799" s="399"/>
      <c r="T799" s="399"/>
      <c r="U799" s="345" t="s">
        <v>28175</v>
      </c>
    </row>
    <row r="800" spans="1:21" ht="72">
      <c r="A800" s="60" t="str">
        <f t="shared" si="71"/>
        <v>corresponde a lo establecido.</v>
      </c>
      <c r="B800" s="39" t="str">
        <f t="shared" si="72"/>
        <v>794CE</v>
      </c>
      <c r="C800" s="325" t="str">
        <f t="shared" si="73"/>
        <v>O1794</v>
      </c>
      <c r="D800" s="325" t="s">
        <v>1389</v>
      </c>
      <c r="E800" s="325" t="s">
        <v>7878</v>
      </c>
      <c r="F800" s="146" t="s">
        <v>24717</v>
      </c>
      <c r="G800" s="146" t="str">
        <f t="shared" si="74"/>
        <v>794</v>
      </c>
      <c r="H800" s="125">
        <v>794</v>
      </c>
      <c r="I800" s="146" t="str">
        <f t="shared" si="75"/>
        <v>O1</v>
      </c>
      <c r="J800" s="325">
        <v>1</v>
      </c>
      <c r="K800" s="326" t="s">
        <v>28176</v>
      </c>
      <c r="L800" s="326" t="s">
        <v>544</v>
      </c>
      <c r="M800" s="326" t="s">
        <v>428</v>
      </c>
      <c r="N800" s="326" t="s">
        <v>426</v>
      </c>
      <c r="O800" s="326" t="s">
        <v>28177</v>
      </c>
      <c r="P800" s="326" t="s">
        <v>28178</v>
      </c>
      <c r="Q800" s="399"/>
      <c r="R800" s="126">
        <f t="shared" si="70"/>
        <v>3</v>
      </c>
      <c r="S800" s="399"/>
      <c r="T800" s="399"/>
      <c r="U800" s="345" t="s">
        <v>28179</v>
      </c>
    </row>
    <row r="801" spans="1:21" ht="43.2">
      <c r="A801" s="60" t="str">
        <f t="shared" si="71"/>
        <v>o excede el máximo permitido.</v>
      </c>
      <c r="B801" s="39" t="str">
        <f t="shared" si="72"/>
        <v>795CE</v>
      </c>
      <c r="C801" s="325" t="str">
        <f t="shared" si="73"/>
        <v>O1795</v>
      </c>
      <c r="D801" s="325" t="s">
        <v>1389</v>
      </c>
      <c r="E801" s="325" t="s">
        <v>7878</v>
      </c>
      <c r="F801" s="146" t="s">
        <v>24717</v>
      </c>
      <c r="G801" s="146" t="str">
        <f t="shared" si="74"/>
        <v>795</v>
      </c>
      <c r="H801" s="125">
        <v>795</v>
      </c>
      <c r="I801" s="146" t="str">
        <f t="shared" si="75"/>
        <v>O1</v>
      </c>
      <c r="J801" s="325">
        <v>1</v>
      </c>
      <c r="K801" s="326" t="s">
        <v>28180</v>
      </c>
      <c r="L801" s="326" t="s">
        <v>1388</v>
      </c>
      <c r="M801" s="326" t="s">
        <v>28181</v>
      </c>
      <c r="N801" s="326" t="s">
        <v>28182</v>
      </c>
      <c r="O801" s="326" t="s">
        <v>28183</v>
      </c>
      <c r="P801" s="326" t="s">
        <v>28184</v>
      </c>
      <c r="Q801" s="399"/>
      <c r="R801" s="126">
        <f t="shared" si="70"/>
        <v>4</v>
      </c>
      <c r="S801" s="399"/>
      <c r="T801" s="399"/>
      <c r="U801" s="345" t="s">
        <v>28185</v>
      </c>
    </row>
    <row r="802" spans="1:21" ht="57.6">
      <c r="A802" s="60" t="str">
        <f t="shared" si="71"/>
        <v>está recogido en el artículo.</v>
      </c>
      <c r="B802" s="39" t="str">
        <f t="shared" si="72"/>
        <v>796CE</v>
      </c>
      <c r="C802" s="325" t="str">
        <f t="shared" si="73"/>
        <v>O1796</v>
      </c>
      <c r="D802" s="325" t="s">
        <v>1389</v>
      </c>
      <c r="E802" s="325" t="s">
        <v>7878</v>
      </c>
      <c r="F802" s="146" t="s">
        <v>24717</v>
      </c>
      <c r="G802" s="146" t="str">
        <f t="shared" si="74"/>
        <v>796</v>
      </c>
      <c r="H802" s="125">
        <v>796</v>
      </c>
      <c r="I802" s="146" t="str">
        <f t="shared" si="75"/>
        <v>O1</v>
      </c>
      <c r="J802" s="325">
        <v>1</v>
      </c>
      <c r="K802" s="326" t="s">
        <v>28186</v>
      </c>
      <c r="L802" s="326" t="s">
        <v>1388</v>
      </c>
      <c r="M802" s="326" t="s">
        <v>28187</v>
      </c>
      <c r="N802" s="326" t="s">
        <v>28188</v>
      </c>
      <c r="O802" s="326" t="s">
        <v>28189</v>
      </c>
      <c r="P802" s="326" t="s">
        <v>28190</v>
      </c>
      <c r="Q802" s="399"/>
      <c r="R802" s="126">
        <f t="shared" si="70"/>
        <v>4</v>
      </c>
      <c r="S802" s="399"/>
      <c r="T802" s="399"/>
      <c r="U802" s="345" t="s">
        <v>28191</v>
      </c>
    </row>
    <row r="803" spans="1:21" ht="57.6">
      <c r="A803" s="60" t="str">
        <f t="shared" si="71"/>
        <v>a fecha se publicó en el BOE.</v>
      </c>
      <c r="B803" s="39" t="str">
        <f t="shared" si="72"/>
        <v>797CE</v>
      </c>
      <c r="C803" s="325" t="str">
        <f t="shared" si="73"/>
        <v>O1797</v>
      </c>
      <c r="D803" s="325" t="s">
        <v>1389</v>
      </c>
      <c r="E803" s="325" t="s">
        <v>7878</v>
      </c>
      <c r="F803" s="146" t="s">
        <v>24717</v>
      </c>
      <c r="G803" s="146" t="str">
        <f t="shared" si="74"/>
        <v>797</v>
      </c>
      <c r="H803" s="125">
        <v>797</v>
      </c>
      <c r="I803" s="146" t="str">
        <f t="shared" si="75"/>
        <v>O1</v>
      </c>
      <c r="J803" s="325">
        <v>1</v>
      </c>
      <c r="K803" s="326" t="s">
        <v>28192</v>
      </c>
      <c r="L803" s="326" t="s">
        <v>1389</v>
      </c>
      <c r="M803" s="326" t="s">
        <v>28193</v>
      </c>
      <c r="N803" s="326" t="s">
        <v>28194</v>
      </c>
      <c r="O803" s="326" t="s">
        <v>28195</v>
      </c>
      <c r="P803" s="326" t="s">
        <v>28196</v>
      </c>
      <c r="Q803" s="399"/>
      <c r="R803" s="126">
        <f t="shared" si="70"/>
        <v>1</v>
      </c>
      <c r="S803" s="399"/>
      <c r="T803" s="399"/>
      <c r="U803" s="345" t="s">
        <v>28197</v>
      </c>
    </row>
    <row r="804" spans="1:21" ht="43.2">
      <c r="A804" s="60" t="str">
        <f t="shared" si="71"/>
        <v>efiere al sistema tributario.</v>
      </c>
      <c r="B804" s="39" t="str">
        <f t="shared" si="72"/>
        <v>798CE</v>
      </c>
      <c r="C804" s="325" t="str">
        <f t="shared" si="73"/>
        <v>O1798</v>
      </c>
      <c r="D804" s="325" t="s">
        <v>1389</v>
      </c>
      <c r="E804" s="325" t="s">
        <v>7878</v>
      </c>
      <c r="F804" s="146" t="s">
        <v>24717</v>
      </c>
      <c r="G804" s="146" t="str">
        <f t="shared" si="74"/>
        <v>798</v>
      </c>
      <c r="H804" s="125">
        <v>798</v>
      </c>
      <c r="I804" s="146" t="str">
        <f t="shared" si="75"/>
        <v>O1</v>
      </c>
      <c r="J804" s="325">
        <v>1</v>
      </c>
      <c r="K804" s="326" t="s">
        <v>28198</v>
      </c>
      <c r="L804" s="326" t="s">
        <v>543</v>
      </c>
      <c r="M804" s="326" t="s">
        <v>28199</v>
      </c>
      <c r="N804" s="326" t="s">
        <v>28200</v>
      </c>
      <c r="O804" s="326" t="s">
        <v>16134</v>
      </c>
      <c r="P804" s="326" t="s">
        <v>16132</v>
      </c>
      <c r="Q804" s="399"/>
      <c r="R804" s="126">
        <f t="shared" si="70"/>
        <v>2</v>
      </c>
      <c r="S804" s="399"/>
      <c r="T804" s="399"/>
      <c r="U804" s="345" t="s">
        <v>28201</v>
      </c>
    </row>
    <row r="805" spans="1:21" ht="57.6">
      <c r="A805" s="60" t="str">
        <f t="shared" si="71"/>
        <v>recho a la propiedad privada.</v>
      </c>
      <c r="B805" s="39" t="str">
        <f t="shared" si="72"/>
        <v>799CE</v>
      </c>
      <c r="C805" s="325" t="str">
        <f t="shared" si="73"/>
        <v>O1799</v>
      </c>
      <c r="D805" s="325" t="s">
        <v>1389</v>
      </c>
      <c r="E805" s="325" t="s">
        <v>7878</v>
      </c>
      <c r="F805" s="146" t="s">
        <v>24717</v>
      </c>
      <c r="G805" s="146" t="str">
        <f t="shared" si="74"/>
        <v>799</v>
      </c>
      <c r="H805" s="125">
        <v>799</v>
      </c>
      <c r="I805" s="146" t="str">
        <f t="shared" si="75"/>
        <v>O1</v>
      </c>
      <c r="J805" s="325">
        <v>1</v>
      </c>
      <c r="K805" s="326" t="s">
        <v>28202</v>
      </c>
      <c r="L805" s="326" t="s">
        <v>544</v>
      </c>
      <c r="M805" s="326" t="s">
        <v>28203</v>
      </c>
      <c r="N805" s="326" t="s">
        <v>28204</v>
      </c>
      <c r="O805" s="326" t="s">
        <v>28205</v>
      </c>
      <c r="P805" s="326" t="s">
        <v>28206</v>
      </c>
      <c r="Q805" s="399"/>
      <c r="R805" s="126">
        <f t="shared" si="70"/>
        <v>3</v>
      </c>
      <c r="S805" s="399"/>
      <c r="T805" s="399"/>
      <c r="U805" s="345" t="s">
        <v>28207</v>
      </c>
    </row>
    <row r="806" spans="1:21" ht="86.4">
      <c r="A806" s="60" t="str">
        <f t="shared" si="71"/>
        <v>e a un gobierno en funciones.</v>
      </c>
      <c r="B806" s="39" t="str">
        <f t="shared" si="72"/>
        <v>800CE</v>
      </c>
      <c r="C806" s="325" t="str">
        <f t="shared" si="73"/>
        <v>O1800</v>
      </c>
      <c r="D806" s="325" t="s">
        <v>1389</v>
      </c>
      <c r="E806" s="325" t="s">
        <v>7878</v>
      </c>
      <c r="F806" s="146" t="s">
        <v>24717</v>
      </c>
      <c r="G806" s="146" t="str">
        <f t="shared" si="74"/>
        <v>800</v>
      </c>
      <c r="H806" s="125">
        <v>800</v>
      </c>
      <c r="I806" s="146" t="str">
        <f t="shared" si="75"/>
        <v>O1</v>
      </c>
      <c r="J806" s="325">
        <v>1</v>
      </c>
      <c r="K806" s="326" t="s">
        <v>28208</v>
      </c>
      <c r="L806" s="326" t="s">
        <v>544</v>
      </c>
      <c r="M806" s="326" t="s">
        <v>28209</v>
      </c>
      <c r="N806" s="326" t="s">
        <v>28210</v>
      </c>
      <c r="O806" s="326" t="s">
        <v>28211</v>
      </c>
      <c r="P806" s="326" t="s">
        <v>28212</v>
      </c>
      <c r="Q806" s="399"/>
      <c r="R806" s="126">
        <f t="shared" si="70"/>
        <v>3</v>
      </c>
      <c r="S806" s="399"/>
      <c r="T806" s="399"/>
      <c r="U806" s="345" t="s">
        <v>28213</v>
      </c>
    </row>
    <row r="807" spans="1:21" ht="57.6">
      <c r="A807" s="60" t="str">
        <f t="shared" si="71"/>
        <v>establecido por la normativa.</v>
      </c>
      <c r="B807" s="39" t="str">
        <f t="shared" si="72"/>
        <v>801CE</v>
      </c>
      <c r="C807" s="325" t="str">
        <f t="shared" si="73"/>
        <v>O1801</v>
      </c>
      <c r="D807" s="325" t="s">
        <v>1389</v>
      </c>
      <c r="E807" s="325" t="s">
        <v>7878</v>
      </c>
      <c r="F807" s="146" t="s">
        <v>24717</v>
      </c>
      <c r="G807" s="146" t="str">
        <f t="shared" si="74"/>
        <v>801</v>
      </c>
      <c r="H807" s="125">
        <v>801</v>
      </c>
      <c r="I807" s="146" t="str">
        <f t="shared" si="75"/>
        <v>O1</v>
      </c>
      <c r="J807" s="325">
        <v>1</v>
      </c>
      <c r="K807" s="326" t="s">
        <v>28214</v>
      </c>
      <c r="L807" s="326" t="s">
        <v>544</v>
      </c>
      <c r="M807" s="326" t="s">
        <v>28215</v>
      </c>
      <c r="N807" s="326" t="s">
        <v>28216</v>
      </c>
      <c r="O807" s="326" t="s">
        <v>28217</v>
      </c>
      <c r="P807" s="326" t="s">
        <v>28218</v>
      </c>
      <c r="Q807" s="399"/>
      <c r="R807" s="126">
        <f t="shared" si="70"/>
        <v>3</v>
      </c>
      <c r="S807" s="399"/>
      <c r="T807" s="399"/>
      <c r="U807" s="345" t="s">
        <v>28219</v>
      </c>
    </row>
    <row r="808" spans="1:21" ht="72">
      <c r="A808" s="60" t="str">
        <f t="shared" si="71"/>
        <v>ión por las Cortes Generales.</v>
      </c>
      <c r="B808" s="39" t="str">
        <f t="shared" si="72"/>
        <v>802CE</v>
      </c>
      <c r="C808" s="325" t="str">
        <f t="shared" si="73"/>
        <v>O1802</v>
      </c>
      <c r="D808" s="325" t="s">
        <v>1389</v>
      </c>
      <c r="E808" s="325" t="s">
        <v>7878</v>
      </c>
      <c r="F808" s="146" t="s">
        <v>24717</v>
      </c>
      <c r="G808" s="146" t="str">
        <f t="shared" si="74"/>
        <v>802</v>
      </c>
      <c r="H808" s="125">
        <v>802</v>
      </c>
      <c r="I808" s="146" t="str">
        <f t="shared" si="75"/>
        <v>O1</v>
      </c>
      <c r="J808" s="325">
        <v>1</v>
      </c>
      <c r="K808" s="326" t="s">
        <v>28220</v>
      </c>
      <c r="L808" s="326" t="s">
        <v>544</v>
      </c>
      <c r="M808" s="326" t="s">
        <v>28196</v>
      </c>
      <c r="N808" s="326" t="s">
        <v>28221</v>
      </c>
      <c r="O808" s="326" t="s">
        <v>28222</v>
      </c>
      <c r="P808" s="326" t="s">
        <v>28194</v>
      </c>
      <c r="Q808" s="399"/>
      <c r="R808" s="126">
        <f t="shared" si="70"/>
        <v>3</v>
      </c>
      <c r="S808" s="399"/>
      <c r="T808" s="399"/>
      <c r="U808" s="345" t="s">
        <v>28223</v>
      </c>
    </row>
    <row r="809" spans="1:21" ht="57.6">
      <c r="A809" s="60" t="str">
        <f t="shared" si="71"/>
        <v>unidad de la Nación española.</v>
      </c>
      <c r="B809" s="39" t="str">
        <f t="shared" si="72"/>
        <v>803CE</v>
      </c>
      <c r="C809" s="325" t="str">
        <f t="shared" si="73"/>
        <v>O1803</v>
      </c>
      <c r="D809" s="325" t="s">
        <v>1389</v>
      </c>
      <c r="E809" s="325" t="s">
        <v>7878</v>
      </c>
      <c r="F809" s="146" t="s">
        <v>24717</v>
      </c>
      <c r="G809" s="146" t="str">
        <f t="shared" si="74"/>
        <v>803</v>
      </c>
      <c r="H809" s="125">
        <v>803</v>
      </c>
      <c r="I809" s="146" t="str">
        <f t="shared" si="75"/>
        <v>O1</v>
      </c>
      <c r="J809" s="325">
        <v>1</v>
      </c>
      <c r="K809" s="326" t="s">
        <v>28224</v>
      </c>
      <c r="L809" s="326" t="s">
        <v>1389</v>
      </c>
      <c r="M809" s="326" t="s">
        <v>28225</v>
      </c>
      <c r="N809" s="326" t="s">
        <v>28226</v>
      </c>
      <c r="O809" s="326" t="s">
        <v>28227</v>
      </c>
      <c r="P809" s="326" t="s">
        <v>28228</v>
      </c>
      <c r="Q809" s="399"/>
      <c r="R809" s="126">
        <f t="shared" si="70"/>
        <v>1</v>
      </c>
      <c r="S809" s="399"/>
      <c r="T809" s="399"/>
      <c r="U809" s="345" t="s">
        <v>28229</v>
      </c>
    </row>
    <row r="810" spans="1:21" ht="57.6">
      <c r="A810" s="60" t="str">
        <f t="shared" si="71"/>
        <v>ido no pertenece al Título V.</v>
      </c>
      <c r="B810" s="39" t="str">
        <f t="shared" si="72"/>
        <v>804CE</v>
      </c>
      <c r="C810" s="325" t="str">
        <f t="shared" si="73"/>
        <v>O1804</v>
      </c>
      <c r="D810" s="325" t="s">
        <v>1389</v>
      </c>
      <c r="E810" s="325" t="s">
        <v>7878</v>
      </c>
      <c r="F810" s="146" t="s">
        <v>24717</v>
      </c>
      <c r="G810" s="146" t="str">
        <f t="shared" si="74"/>
        <v>804</v>
      </c>
      <c r="H810" s="125">
        <v>804</v>
      </c>
      <c r="I810" s="146" t="str">
        <f t="shared" si="75"/>
        <v>O1</v>
      </c>
      <c r="J810" s="325">
        <v>1</v>
      </c>
      <c r="K810" s="326" t="s">
        <v>28230</v>
      </c>
      <c r="L810" s="326" t="s">
        <v>544</v>
      </c>
      <c r="M810" s="326" t="s">
        <v>28231</v>
      </c>
      <c r="N810" s="326" t="s">
        <v>13410</v>
      </c>
      <c r="O810" s="326" t="s">
        <v>28232</v>
      </c>
      <c r="P810" s="326" t="s">
        <v>28233</v>
      </c>
      <c r="Q810" s="399"/>
      <c r="R810" s="126">
        <f t="shared" si="70"/>
        <v>3</v>
      </c>
      <c r="S810" s="399"/>
      <c r="T810" s="399"/>
      <c r="U810" s="345" t="s">
        <v>28234</v>
      </c>
    </row>
    <row r="811" spans="1:21" ht="57.6">
      <c r="A811" s="60" t="str">
        <f t="shared" si="71"/>
        <v xml:space="preserve"> generales como la legalidad.</v>
      </c>
      <c r="B811" s="39" t="str">
        <f t="shared" si="72"/>
        <v>805CE</v>
      </c>
      <c r="C811" s="325" t="str">
        <f t="shared" si="73"/>
        <v>O1805</v>
      </c>
      <c r="D811" s="325" t="s">
        <v>1389</v>
      </c>
      <c r="E811" s="325" t="s">
        <v>7878</v>
      </c>
      <c r="F811" s="146" t="s">
        <v>24717</v>
      </c>
      <c r="G811" s="146" t="str">
        <f t="shared" si="74"/>
        <v>805</v>
      </c>
      <c r="H811" s="125">
        <v>805</v>
      </c>
      <c r="I811" s="146" t="str">
        <f t="shared" si="75"/>
        <v>O1</v>
      </c>
      <c r="J811" s="325">
        <v>1</v>
      </c>
      <c r="K811" s="326" t="s">
        <v>28235</v>
      </c>
      <c r="L811" s="326" t="s">
        <v>543</v>
      </c>
      <c r="M811" s="326" t="s">
        <v>28236</v>
      </c>
      <c r="N811" s="326" t="s">
        <v>28237</v>
      </c>
      <c r="O811" s="326" t="s">
        <v>28238</v>
      </c>
      <c r="P811" s="326" t="s">
        <v>28239</v>
      </c>
      <c r="Q811" s="399"/>
      <c r="R811" s="126">
        <f t="shared" si="70"/>
        <v>2</v>
      </c>
      <c r="S811" s="399"/>
      <c r="T811" s="399"/>
      <c r="U811" s="345" t="s">
        <v>28240</v>
      </c>
    </row>
    <row r="812" spans="1:21" ht="43.2">
      <c r="A812" s="60" t="str">
        <f t="shared" si="71"/>
        <v xml:space="preserve"> total real de disposiciones.</v>
      </c>
      <c r="B812" s="39" t="str">
        <f t="shared" si="72"/>
        <v>806CE</v>
      </c>
      <c r="C812" s="325" t="str">
        <f t="shared" si="73"/>
        <v>O1806</v>
      </c>
      <c r="D812" s="325" t="s">
        <v>1389</v>
      </c>
      <c r="E812" s="325" t="s">
        <v>7878</v>
      </c>
      <c r="F812" s="146" t="s">
        <v>24717</v>
      </c>
      <c r="G812" s="146" t="str">
        <f t="shared" si="74"/>
        <v>806</v>
      </c>
      <c r="H812" s="125">
        <v>806</v>
      </c>
      <c r="I812" s="146" t="str">
        <f t="shared" si="75"/>
        <v>O1</v>
      </c>
      <c r="J812" s="325">
        <v>1</v>
      </c>
      <c r="K812" s="326" t="s">
        <v>28241</v>
      </c>
      <c r="L812" s="326" t="s">
        <v>1389</v>
      </c>
      <c r="M812" s="326" t="s">
        <v>28242</v>
      </c>
      <c r="N812" s="326" t="s">
        <v>28243</v>
      </c>
      <c r="O812" s="326" t="s">
        <v>28244</v>
      </c>
      <c r="P812" s="326" t="s">
        <v>28245</v>
      </c>
      <c r="Q812" s="399"/>
      <c r="R812" s="126">
        <f t="shared" si="70"/>
        <v>1</v>
      </c>
      <c r="S812" s="399"/>
      <c r="T812" s="399"/>
      <c r="U812" s="345" t="s">
        <v>28246</v>
      </c>
    </row>
    <row r="813" spans="1:21" ht="86.4">
      <c r="A813" s="60" t="str">
        <f t="shared" si="71"/>
        <v xml:space="preserve"> petición de forma colectiva.</v>
      </c>
      <c r="B813" s="39" t="str">
        <f t="shared" si="72"/>
        <v>807CE</v>
      </c>
      <c r="C813" s="325" t="str">
        <f t="shared" si="73"/>
        <v>O1807</v>
      </c>
      <c r="D813" s="325" t="s">
        <v>1389</v>
      </c>
      <c r="E813" s="325" t="s">
        <v>7878</v>
      </c>
      <c r="F813" s="146" t="s">
        <v>24717</v>
      </c>
      <c r="G813" s="146" t="str">
        <f t="shared" si="74"/>
        <v>807</v>
      </c>
      <c r="H813" s="125">
        <v>807</v>
      </c>
      <c r="I813" s="146" t="str">
        <f t="shared" si="75"/>
        <v>O1</v>
      </c>
      <c r="J813" s="325">
        <v>1</v>
      </c>
      <c r="K813" s="326" t="s">
        <v>28247</v>
      </c>
      <c r="L813" s="326" t="s">
        <v>544</v>
      </c>
      <c r="M813" s="326" t="s">
        <v>28248</v>
      </c>
      <c r="N813" s="326" t="s">
        <v>28249</v>
      </c>
      <c r="O813" s="326" t="s">
        <v>28250</v>
      </c>
      <c r="P813" s="326" t="s">
        <v>28251</v>
      </c>
      <c r="Q813" s="399"/>
      <c r="R813" s="126">
        <f t="shared" si="70"/>
        <v>3</v>
      </c>
      <c r="S813" s="399"/>
      <c r="T813" s="399"/>
      <c r="U813" s="345" t="s">
        <v>28252</v>
      </c>
    </row>
    <row r="814" spans="1:21" ht="57.6">
      <c r="A814" s="60" t="str">
        <f t="shared" si="71"/>
        <v>s el tiempo real del mandato.</v>
      </c>
      <c r="B814" s="39" t="str">
        <f t="shared" si="72"/>
        <v>808CE</v>
      </c>
      <c r="C814" s="325" t="str">
        <f t="shared" si="73"/>
        <v>O1808</v>
      </c>
      <c r="D814" s="325" t="s">
        <v>1389</v>
      </c>
      <c r="E814" s="325" t="s">
        <v>7878</v>
      </c>
      <c r="F814" s="146" t="s">
        <v>24717</v>
      </c>
      <c r="G814" s="146" t="str">
        <f t="shared" si="74"/>
        <v>808</v>
      </c>
      <c r="H814" s="125">
        <v>808</v>
      </c>
      <c r="I814" s="146" t="str">
        <f t="shared" si="75"/>
        <v>O1</v>
      </c>
      <c r="J814" s="325">
        <v>1</v>
      </c>
      <c r="K814" s="326" t="s">
        <v>28253</v>
      </c>
      <c r="L814" s="326" t="s">
        <v>1388</v>
      </c>
      <c r="M814" s="326" t="s">
        <v>16192</v>
      </c>
      <c r="N814" s="326" t="s">
        <v>28254</v>
      </c>
      <c r="O814" s="326" t="s">
        <v>15764</v>
      </c>
      <c r="P814" s="326" t="s">
        <v>16191</v>
      </c>
      <c r="Q814" s="399"/>
      <c r="R814" s="126">
        <f t="shared" si="70"/>
        <v>4</v>
      </c>
      <c r="S814" s="399"/>
      <c r="T814" s="399"/>
      <c r="U814" s="345" t="s">
        <v>28255</v>
      </c>
    </row>
    <row r="815" spans="1:21" ht="57.6">
      <c r="A815" s="60" t="str">
        <f t="shared" si="71"/>
        <v>o es titular de la soberanía.</v>
      </c>
      <c r="B815" s="39" t="str">
        <f t="shared" si="72"/>
        <v>809CE</v>
      </c>
      <c r="C815" s="325" t="str">
        <f t="shared" si="73"/>
        <v>O1809</v>
      </c>
      <c r="D815" s="325" t="s">
        <v>1389</v>
      </c>
      <c r="E815" s="325" t="s">
        <v>7878</v>
      </c>
      <c r="F815" s="146" t="s">
        <v>24717</v>
      </c>
      <c r="G815" s="146" t="str">
        <f t="shared" si="74"/>
        <v>809</v>
      </c>
      <c r="H815" s="125">
        <v>809</v>
      </c>
      <c r="I815" s="146" t="str">
        <f t="shared" si="75"/>
        <v>O1</v>
      </c>
      <c r="J815" s="325">
        <v>1</v>
      </c>
      <c r="K815" s="326" t="s">
        <v>28256</v>
      </c>
      <c r="L815" s="326" t="s">
        <v>543</v>
      </c>
      <c r="M815" s="326" t="s">
        <v>28257</v>
      </c>
      <c r="N815" s="326" t="s">
        <v>28258</v>
      </c>
      <c r="O815" s="326" t="s">
        <v>28259</v>
      </c>
      <c r="P815" s="326" t="s">
        <v>28260</v>
      </c>
      <c r="Q815" s="399"/>
      <c r="R815" s="126">
        <f t="shared" si="70"/>
        <v>2</v>
      </c>
      <c r="S815" s="399"/>
      <c r="T815" s="399"/>
      <c r="U815" s="345" t="s">
        <v>28261</v>
      </c>
    </row>
    <row r="816" spans="1:21" ht="43.2">
      <c r="A816" s="60" t="str">
        <f t="shared" si="71"/>
        <v>no corresponde a la realidad.</v>
      </c>
      <c r="B816" s="39" t="str">
        <f t="shared" si="72"/>
        <v>810CE</v>
      </c>
      <c r="C816" s="325" t="str">
        <f t="shared" si="73"/>
        <v>O1810</v>
      </c>
      <c r="D816" s="325" t="s">
        <v>1389</v>
      </c>
      <c r="E816" s="325" t="s">
        <v>7878</v>
      </c>
      <c r="F816" s="146" t="s">
        <v>24717</v>
      </c>
      <c r="G816" s="146" t="str">
        <f t="shared" si="74"/>
        <v>810</v>
      </c>
      <c r="H816" s="125">
        <v>810</v>
      </c>
      <c r="I816" s="146" t="str">
        <f t="shared" si="75"/>
        <v>O1</v>
      </c>
      <c r="J816" s="325">
        <v>1</v>
      </c>
      <c r="K816" s="326" t="s">
        <v>28262</v>
      </c>
      <c r="L816" s="326" t="s">
        <v>1389</v>
      </c>
      <c r="M816" s="326" t="s">
        <v>28263</v>
      </c>
      <c r="N816" s="326" t="s">
        <v>24783</v>
      </c>
      <c r="O816" s="326" t="s">
        <v>24784</v>
      </c>
      <c r="P816" s="326" t="s">
        <v>15908</v>
      </c>
      <c r="Q816" s="399"/>
      <c r="R816" s="126">
        <f t="shared" si="70"/>
        <v>1</v>
      </c>
      <c r="S816" s="399"/>
      <c r="T816" s="399"/>
      <c r="U816" s="345" t="s">
        <v>28264</v>
      </c>
    </row>
    <row r="817" spans="3:21">
      <c r="C817" t="str">
        <f t="shared" ref="C817:C834" si="76">I817&amp;G817</f>
        <v/>
      </c>
      <c r="U817" s="391"/>
    </row>
    <row r="818" spans="3:21">
      <c r="C818" t="str">
        <f t="shared" si="76"/>
        <v/>
      </c>
      <c r="U818" s="296"/>
    </row>
    <row r="819" spans="3:21">
      <c r="C819" t="str">
        <f t="shared" si="76"/>
        <v/>
      </c>
      <c r="U819" s="296"/>
    </row>
    <row r="820" spans="3:21">
      <c r="C820" t="str">
        <f t="shared" si="76"/>
        <v/>
      </c>
      <c r="U820" s="296"/>
    </row>
    <row r="821" spans="3:21">
      <c r="C821" t="str">
        <f t="shared" si="76"/>
        <v/>
      </c>
      <c r="U821" s="296"/>
    </row>
    <row r="822" spans="3:21">
      <c r="C822" t="str">
        <f t="shared" si="76"/>
        <v/>
      </c>
      <c r="U822" s="296"/>
    </row>
    <row r="823" spans="3:21">
      <c r="C823" t="str">
        <f t="shared" si="76"/>
        <v/>
      </c>
      <c r="U823" s="296"/>
    </row>
    <row r="824" spans="3:21">
      <c r="C824" t="str">
        <f t="shared" si="76"/>
        <v/>
      </c>
      <c r="U824" s="296"/>
    </row>
    <row r="825" spans="3:21">
      <c r="C825" t="str">
        <f t="shared" si="76"/>
        <v/>
      </c>
      <c r="U825" s="296"/>
    </row>
    <row r="826" spans="3:21">
      <c r="C826" t="str">
        <f t="shared" si="76"/>
        <v/>
      </c>
      <c r="U826" s="296"/>
    </row>
    <row r="827" spans="3:21">
      <c r="C827" t="str">
        <f t="shared" si="76"/>
        <v/>
      </c>
      <c r="U827" s="296"/>
    </row>
    <row r="828" spans="3:21">
      <c r="C828" t="str">
        <f t="shared" si="76"/>
        <v/>
      </c>
      <c r="U828" s="296"/>
    </row>
    <row r="829" spans="3:21">
      <c r="C829" t="str">
        <f t="shared" si="76"/>
        <v/>
      </c>
      <c r="U829" s="296"/>
    </row>
    <row r="830" spans="3:21">
      <c r="C830" t="str">
        <f t="shared" si="76"/>
        <v/>
      </c>
    </row>
    <row r="831" spans="3:21">
      <c r="C831" t="str">
        <f t="shared" si="76"/>
        <v/>
      </c>
    </row>
    <row r="832" spans="3:21">
      <c r="C832" t="str">
        <f t="shared" si="76"/>
        <v/>
      </c>
    </row>
    <row r="833" spans="3:3">
      <c r="C833" t="str">
        <f t="shared" si="76"/>
        <v/>
      </c>
    </row>
    <row r="834" spans="3:3">
      <c r="C834" t="str">
        <f t="shared" si="76"/>
        <v/>
      </c>
    </row>
    <row r="835" spans="3:3">
      <c r="C835" t="str">
        <f t="shared" ref="C835:C898" si="77">I835&amp;G835</f>
        <v/>
      </c>
    </row>
    <row r="836" spans="3:3">
      <c r="C836" t="str">
        <f t="shared" si="77"/>
        <v/>
      </c>
    </row>
    <row r="837" spans="3:3">
      <c r="C837" t="str">
        <f t="shared" si="77"/>
        <v/>
      </c>
    </row>
    <row r="838" spans="3:3">
      <c r="C838" t="str">
        <f t="shared" si="77"/>
        <v/>
      </c>
    </row>
    <row r="839" spans="3:3">
      <c r="C839" t="str">
        <f t="shared" si="77"/>
        <v/>
      </c>
    </row>
    <row r="840" spans="3:3">
      <c r="C840" t="str">
        <f t="shared" si="77"/>
        <v/>
      </c>
    </row>
    <row r="841" spans="3:3">
      <c r="C841" t="str">
        <f t="shared" si="77"/>
        <v/>
      </c>
    </row>
    <row r="842" spans="3:3">
      <c r="C842" t="str">
        <f t="shared" si="77"/>
        <v/>
      </c>
    </row>
    <row r="843" spans="3:3">
      <c r="C843" t="str">
        <f t="shared" si="77"/>
        <v/>
      </c>
    </row>
    <row r="844" spans="3:3">
      <c r="C844" t="str">
        <f t="shared" si="77"/>
        <v/>
      </c>
    </row>
    <row r="845" spans="3:3">
      <c r="C845" t="str">
        <f t="shared" si="77"/>
        <v/>
      </c>
    </row>
    <row r="846" spans="3:3">
      <c r="C846" t="str">
        <f t="shared" si="77"/>
        <v/>
      </c>
    </row>
    <row r="847" spans="3:3">
      <c r="C847" t="str">
        <f t="shared" si="77"/>
        <v/>
      </c>
    </row>
    <row r="848" spans="3:3">
      <c r="C848" t="str">
        <f t="shared" si="77"/>
        <v/>
      </c>
    </row>
    <row r="849" spans="3:3">
      <c r="C849" t="str">
        <f t="shared" si="77"/>
        <v/>
      </c>
    </row>
    <row r="850" spans="3:3">
      <c r="C850" t="str">
        <f t="shared" si="77"/>
        <v/>
      </c>
    </row>
    <row r="851" spans="3:3">
      <c r="C851" t="str">
        <f t="shared" si="77"/>
        <v/>
      </c>
    </row>
    <row r="852" spans="3:3">
      <c r="C852" t="str">
        <f t="shared" si="77"/>
        <v/>
      </c>
    </row>
    <row r="853" spans="3:3">
      <c r="C853" t="str">
        <f t="shared" si="77"/>
        <v/>
      </c>
    </row>
    <row r="854" spans="3:3">
      <c r="C854" t="str">
        <f t="shared" si="77"/>
        <v/>
      </c>
    </row>
    <row r="855" spans="3:3">
      <c r="C855" t="str">
        <f t="shared" si="77"/>
        <v/>
      </c>
    </row>
    <row r="856" spans="3:3">
      <c r="C856" t="str">
        <f t="shared" si="77"/>
        <v/>
      </c>
    </row>
    <row r="857" spans="3:3">
      <c r="C857" t="str">
        <f t="shared" si="77"/>
        <v/>
      </c>
    </row>
    <row r="858" spans="3:3">
      <c r="C858" t="str">
        <f t="shared" si="77"/>
        <v/>
      </c>
    </row>
    <row r="859" spans="3:3">
      <c r="C859" t="str">
        <f t="shared" si="77"/>
        <v/>
      </c>
    </row>
    <row r="860" spans="3:3">
      <c r="C860" t="str">
        <f t="shared" si="77"/>
        <v/>
      </c>
    </row>
    <row r="861" spans="3:3">
      <c r="C861" t="str">
        <f t="shared" si="77"/>
        <v/>
      </c>
    </row>
    <row r="862" spans="3:3">
      <c r="C862" t="str">
        <f t="shared" si="77"/>
        <v/>
      </c>
    </row>
    <row r="863" spans="3:3">
      <c r="C863" t="str">
        <f t="shared" si="77"/>
        <v/>
      </c>
    </row>
    <row r="864" spans="3:3">
      <c r="C864" t="str">
        <f t="shared" si="77"/>
        <v/>
      </c>
    </row>
    <row r="865" spans="3:3">
      <c r="C865" t="str">
        <f t="shared" si="77"/>
        <v/>
      </c>
    </row>
    <row r="866" spans="3:3">
      <c r="C866" t="str">
        <f t="shared" si="77"/>
        <v/>
      </c>
    </row>
    <row r="867" spans="3:3">
      <c r="C867" t="str">
        <f t="shared" si="77"/>
        <v/>
      </c>
    </row>
    <row r="868" spans="3:3">
      <c r="C868" t="str">
        <f t="shared" si="77"/>
        <v/>
      </c>
    </row>
    <row r="869" spans="3:3">
      <c r="C869" t="str">
        <f t="shared" si="77"/>
        <v/>
      </c>
    </row>
    <row r="870" spans="3:3">
      <c r="C870" t="str">
        <f t="shared" si="77"/>
        <v/>
      </c>
    </row>
    <row r="871" spans="3:3">
      <c r="C871" t="str">
        <f t="shared" si="77"/>
        <v/>
      </c>
    </row>
    <row r="872" spans="3:3">
      <c r="C872" t="str">
        <f t="shared" si="77"/>
        <v/>
      </c>
    </row>
    <row r="873" spans="3:3">
      <c r="C873" t="str">
        <f t="shared" si="77"/>
        <v/>
      </c>
    </row>
    <row r="874" spans="3:3">
      <c r="C874" t="str">
        <f t="shared" si="77"/>
        <v/>
      </c>
    </row>
    <row r="875" spans="3:3">
      <c r="C875" t="str">
        <f t="shared" si="77"/>
        <v/>
      </c>
    </row>
    <row r="876" spans="3:3">
      <c r="C876" t="str">
        <f t="shared" si="77"/>
        <v/>
      </c>
    </row>
    <row r="877" spans="3:3">
      <c r="C877" t="str">
        <f t="shared" si="77"/>
        <v/>
      </c>
    </row>
    <row r="878" spans="3:3">
      <c r="C878" t="str">
        <f t="shared" si="77"/>
        <v/>
      </c>
    </row>
    <row r="879" spans="3:3">
      <c r="C879" t="str">
        <f t="shared" si="77"/>
        <v/>
      </c>
    </row>
    <row r="880" spans="3:3">
      <c r="C880" t="str">
        <f t="shared" si="77"/>
        <v/>
      </c>
    </row>
    <row r="881" spans="3:3">
      <c r="C881" t="str">
        <f t="shared" si="77"/>
        <v/>
      </c>
    </row>
    <row r="882" spans="3:3">
      <c r="C882" t="str">
        <f t="shared" si="77"/>
        <v/>
      </c>
    </row>
    <row r="883" spans="3:3">
      <c r="C883" t="str">
        <f t="shared" si="77"/>
        <v/>
      </c>
    </row>
    <row r="884" spans="3:3">
      <c r="C884" t="str">
        <f t="shared" si="77"/>
        <v/>
      </c>
    </row>
    <row r="885" spans="3:3">
      <c r="C885" t="str">
        <f t="shared" si="77"/>
        <v/>
      </c>
    </row>
    <row r="886" spans="3:3">
      <c r="C886" t="str">
        <f t="shared" si="77"/>
        <v/>
      </c>
    </row>
    <row r="887" spans="3:3">
      <c r="C887" t="str">
        <f t="shared" si="77"/>
        <v/>
      </c>
    </row>
    <row r="888" spans="3:3">
      <c r="C888" t="str">
        <f t="shared" si="77"/>
        <v/>
      </c>
    </row>
    <row r="889" spans="3:3">
      <c r="C889" t="str">
        <f t="shared" si="77"/>
        <v/>
      </c>
    </row>
    <row r="890" spans="3:3">
      <c r="C890" t="str">
        <f t="shared" si="77"/>
        <v/>
      </c>
    </row>
    <row r="891" spans="3:3">
      <c r="C891" t="str">
        <f t="shared" si="77"/>
        <v/>
      </c>
    </row>
    <row r="892" spans="3:3">
      <c r="C892" t="str">
        <f t="shared" si="77"/>
        <v/>
      </c>
    </row>
    <row r="893" spans="3:3">
      <c r="C893" t="str">
        <f t="shared" si="77"/>
        <v/>
      </c>
    </row>
    <row r="894" spans="3:3">
      <c r="C894" t="str">
        <f t="shared" si="77"/>
        <v/>
      </c>
    </row>
    <row r="895" spans="3:3">
      <c r="C895" t="str">
        <f t="shared" si="77"/>
        <v/>
      </c>
    </row>
    <row r="896" spans="3:3">
      <c r="C896" t="str">
        <f t="shared" si="77"/>
        <v/>
      </c>
    </row>
    <row r="897" spans="3:3">
      <c r="C897" t="str">
        <f t="shared" si="77"/>
        <v/>
      </c>
    </row>
    <row r="898" spans="3:3">
      <c r="C898" t="str">
        <f t="shared" si="77"/>
        <v/>
      </c>
    </row>
    <row r="899" spans="3:3">
      <c r="C899" t="str">
        <f t="shared" ref="C899:C962" si="78">I899&amp;G899</f>
        <v/>
      </c>
    </row>
    <row r="900" spans="3:3">
      <c r="C900" t="str">
        <f t="shared" si="78"/>
        <v/>
      </c>
    </row>
    <row r="901" spans="3:3">
      <c r="C901" t="str">
        <f t="shared" si="78"/>
        <v/>
      </c>
    </row>
    <row r="902" spans="3:3">
      <c r="C902" t="str">
        <f t="shared" si="78"/>
        <v/>
      </c>
    </row>
    <row r="903" spans="3:3">
      <c r="C903" t="str">
        <f t="shared" si="78"/>
        <v/>
      </c>
    </row>
    <row r="904" spans="3:3">
      <c r="C904" t="str">
        <f t="shared" si="78"/>
        <v/>
      </c>
    </row>
    <row r="905" spans="3:3">
      <c r="C905" t="str">
        <f t="shared" si="78"/>
        <v/>
      </c>
    </row>
    <row r="906" spans="3:3">
      <c r="C906" t="str">
        <f t="shared" si="78"/>
        <v/>
      </c>
    </row>
    <row r="907" spans="3:3">
      <c r="C907" t="str">
        <f t="shared" si="78"/>
        <v/>
      </c>
    </row>
    <row r="908" spans="3:3">
      <c r="C908" t="str">
        <f t="shared" si="78"/>
        <v/>
      </c>
    </row>
    <row r="909" spans="3:3">
      <c r="C909" t="str">
        <f t="shared" si="78"/>
        <v/>
      </c>
    </row>
    <row r="910" spans="3:3">
      <c r="C910" t="str">
        <f t="shared" si="78"/>
        <v/>
      </c>
    </row>
    <row r="911" spans="3:3">
      <c r="C911" t="str">
        <f t="shared" si="78"/>
        <v/>
      </c>
    </row>
    <row r="912" spans="3:3">
      <c r="C912" t="str">
        <f t="shared" si="78"/>
        <v/>
      </c>
    </row>
    <row r="913" spans="3:3">
      <c r="C913" t="str">
        <f t="shared" si="78"/>
        <v/>
      </c>
    </row>
    <row r="914" spans="3:3">
      <c r="C914" t="str">
        <f t="shared" si="78"/>
        <v/>
      </c>
    </row>
    <row r="915" spans="3:3">
      <c r="C915" t="str">
        <f t="shared" si="78"/>
        <v/>
      </c>
    </row>
    <row r="916" spans="3:3">
      <c r="C916" t="str">
        <f t="shared" si="78"/>
        <v/>
      </c>
    </row>
    <row r="917" spans="3:3">
      <c r="C917" t="str">
        <f t="shared" si="78"/>
        <v/>
      </c>
    </row>
    <row r="918" spans="3:3">
      <c r="C918" t="str">
        <f t="shared" si="78"/>
        <v/>
      </c>
    </row>
    <row r="919" spans="3:3">
      <c r="C919" t="str">
        <f t="shared" si="78"/>
        <v/>
      </c>
    </row>
    <row r="920" spans="3:3">
      <c r="C920" t="str">
        <f t="shared" si="78"/>
        <v/>
      </c>
    </row>
    <row r="921" spans="3:3">
      <c r="C921" t="str">
        <f t="shared" si="78"/>
        <v/>
      </c>
    </row>
    <row r="922" spans="3:3">
      <c r="C922" t="str">
        <f t="shared" si="78"/>
        <v/>
      </c>
    </row>
    <row r="923" spans="3:3">
      <c r="C923" t="str">
        <f t="shared" si="78"/>
        <v/>
      </c>
    </row>
    <row r="924" spans="3:3">
      <c r="C924" t="str">
        <f t="shared" si="78"/>
        <v/>
      </c>
    </row>
    <row r="925" spans="3:3">
      <c r="C925" t="str">
        <f t="shared" si="78"/>
        <v/>
      </c>
    </row>
    <row r="926" spans="3:3">
      <c r="C926" t="str">
        <f t="shared" si="78"/>
        <v/>
      </c>
    </row>
    <row r="927" spans="3:3">
      <c r="C927" t="str">
        <f t="shared" si="78"/>
        <v/>
      </c>
    </row>
    <row r="928" spans="3:3">
      <c r="C928" t="str">
        <f t="shared" si="78"/>
        <v/>
      </c>
    </row>
    <row r="929" spans="3:3">
      <c r="C929" t="str">
        <f t="shared" si="78"/>
        <v/>
      </c>
    </row>
    <row r="930" spans="3:3">
      <c r="C930" t="str">
        <f t="shared" si="78"/>
        <v/>
      </c>
    </row>
    <row r="931" spans="3:3">
      <c r="C931" t="str">
        <f t="shared" si="78"/>
        <v/>
      </c>
    </row>
    <row r="932" spans="3:3">
      <c r="C932" t="str">
        <f t="shared" si="78"/>
        <v/>
      </c>
    </row>
    <row r="933" spans="3:3">
      <c r="C933" t="str">
        <f t="shared" si="78"/>
        <v/>
      </c>
    </row>
    <row r="934" spans="3:3">
      <c r="C934" t="str">
        <f t="shared" si="78"/>
        <v/>
      </c>
    </row>
    <row r="935" spans="3:3">
      <c r="C935" t="str">
        <f t="shared" si="78"/>
        <v/>
      </c>
    </row>
    <row r="936" spans="3:3">
      <c r="C936" t="str">
        <f t="shared" si="78"/>
        <v/>
      </c>
    </row>
    <row r="937" spans="3:3">
      <c r="C937" t="str">
        <f t="shared" si="78"/>
        <v/>
      </c>
    </row>
    <row r="938" spans="3:3">
      <c r="C938" t="str">
        <f t="shared" si="78"/>
        <v/>
      </c>
    </row>
    <row r="939" spans="3:3">
      <c r="C939" t="str">
        <f t="shared" si="78"/>
        <v/>
      </c>
    </row>
    <row r="940" spans="3:3">
      <c r="C940" t="str">
        <f t="shared" si="78"/>
        <v/>
      </c>
    </row>
    <row r="941" spans="3:3">
      <c r="C941" t="str">
        <f t="shared" si="78"/>
        <v/>
      </c>
    </row>
    <row r="942" spans="3:3">
      <c r="C942" t="str">
        <f t="shared" si="78"/>
        <v/>
      </c>
    </row>
    <row r="943" spans="3:3">
      <c r="C943" t="str">
        <f t="shared" si="78"/>
        <v/>
      </c>
    </row>
    <row r="944" spans="3:3">
      <c r="C944" t="str">
        <f t="shared" si="78"/>
        <v/>
      </c>
    </row>
    <row r="945" spans="3:3">
      <c r="C945" t="str">
        <f t="shared" si="78"/>
        <v/>
      </c>
    </row>
    <row r="946" spans="3:3">
      <c r="C946" t="str">
        <f t="shared" si="78"/>
        <v/>
      </c>
    </row>
    <row r="947" spans="3:3">
      <c r="C947" t="str">
        <f t="shared" si="78"/>
        <v/>
      </c>
    </row>
    <row r="948" spans="3:3">
      <c r="C948" t="str">
        <f t="shared" si="78"/>
        <v/>
      </c>
    </row>
    <row r="949" spans="3:3">
      <c r="C949" t="str">
        <f t="shared" si="78"/>
        <v/>
      </c>
    </row>
    <row r="950" spans="3:3">
      <c r="C950" t="str">
        <f t="shared" si="78"/>
        <v/>
      </c>
    </row>
    <row r="951" spans="3:3">
      <c r="C951" t="str">
        <f t="shared" si="78"/>
        <v/>
      </c>
    </row>
    <row r="952" spans="3:3">
      <c r="C952" t="str">
        <f t="shared" si="78"/>
        <v/>
      </c>
    </row>
    <row r="953" spans="3:3">
      <c r="C953" t="str">
        <f t="shared" si="78"/>
        <v/>
      </c>
    </row>
    <row r="954" spans="3:3">
      <c r="C954" t="str">
        <f t="shared" si="78"/>
        <v/>
      </c>
    </row>
    <row r="955" spans="3:3">
      <c r="C955" t="str">
        <f t="shared" si="78"/>
        <v/>
      </c>
    </row>
    <row r="956" spans="3:3">
      <c r="C956" t="str">
        <f t="shared" si="78"/>
        <v/>
      </c>
    </row>
    <row r="957" spans="3:3">
      <c r="C957" t="str">
        <f t="shared" si="78"/>
        <v/>
      </c>
    </row>
    <row r="958" spans="3:3">
      <c r="C958" t="str">
        <f t="shared" si="78"/>
        <v/>
      </c>
    </row>
    <row r="959" spans="3:3">
      <c r="C959" t="str">
        <f t="shared" si="78"/>
        <v/>
      </c>
    </row>
    <row r="960" spans="3:3">
      <c r="C960" t="str">
        <f t="shared" si="78"/>
        <v/>
      </c>
    </row>
    <row r="961" spans="3:3">
      <c r="C961" t="str">
        <f t="shared" si="78"/>
        <v/>
      </c>
    </row>
    <row r="962" spans="3:3">
      <c r="C962" t="str">
        <f t="shared" si="78"/>
        <v/>
      </c>
    </row>
    <row r="963" spans="3:3">
      <c r="C963" t="str">
        <f t="shared" ref="C963:C1026" si="79">I963&amp;G963</f>
        <v/>
      </c>
    </row>
    <row r="964" spans="3:3">
      <c r="C964" t="str">
        <f t="shared" si="79"/>
        <v/>
      </c>
    </row>
    <row r="965" spans="3:3">
      <c r="C965" t="str">
        <f t="shared" si="79"/>
        <v/>
      </c>
    </row>
    <row r="966" spans="3:3">
      <c r="C966" t="str">
        <f t="shared" si="79"/>
        <v/>
      </c>
    </row>
    <row r="967" spans="3:3">
      <c r="C967" t="str">
        <f t="shared" si="79"/>
        <v/>
      </c>
    </row>
    <row r="968" spans="3:3">
      <c r="C968" t="str">
        <f t="shared" si="79"/>
        <v/>
      </c>
    </row>
    <row r="969" spans="3:3">
      <c r="C969" t="str">
        <f t="shared" si="79"/>
        <v/>
      </c>
    </row>
    <row r="970" spans="3:3">
      <c r="C970" t="str">
        <f t="shared" si="79"/>
        <v/>
      </c>
    </row>
    <row r="971" spans="3:3">
      <c r="C971" t="str">
        <f t="shared" si="79"/>
        <v/>
      </c>
    </row>
    <row r="972" spans="3:3">
      <c r="C972" t="str">
        <f t="shared" si="79"/>
        <v/>
      </c>
    </row>
    <row r="973" spans="3:3">
      <c r="C973" t="str">
        <f t="shared" si="79"/>
        <v/>
      </c>
    </row>
    <row r="974" spans="3:3">
      <c r="C974" t="str">
        <f t="shared" si="79"/>
        <v/>
      </c>
    </row>
    <row r="975" spans="3:3">
      <c r="C975" t="str">
        <f t="shared" si="79"/>
        <v/>
      </c>
    </row>
    <row r="976" spans="3:3">
      <c r="C976" t="str">
        <f t="shared" si="79"/>
        <v/>
      </c>
    </row>
    <row r="977" spans="3:3">
      <c r="C977" t="str">
        <f t="shared" si="79"/>
        <v/>
      </c>
    </row>
    <row r="978" spans="3:3">
      <c r="C978" t="str">
        <f t="shared" si="79"/>
        <v/>
      </c>
    </row>
    <row r="979" spans="3:3">
      <c r="C979" t="str">
        <f t="shared" si="79"/>
        <v/>
      </c>
    </row>
    <row r="980" spans="3:3">
      <c r="C980" t="str">
        <f t="shared" si="79"/>
        <v/>
      </c>
    </row>
    <row r="981" spans="3:3">
      <c r="C981" t="str">
        <f t="shared" si="79"/>
        <v/>
      </c>
    </row>
    <row r="982" spans="3:3">
      <c r="C982" t="str">
        <f t="shared" si="79"/>
        <v/>
      </c>
    </row>
    <row r="983" spans="3:3">
      <c r="C983" t="str">
        <f t="shared" si="79"/>
        <v/>
      </c>
    </row>
    <row r="984" spans="3:3">
      <c r="C984" t="str">
        <f t="shared" si="79"/>
        <v/>
      </c>
    </row>
    <row r="985" spans="3:3">
      <c r="C985" t="str">
        <f t="shared" si="79"/>
        <v/>
      </c>
    </row>
    <row r="986" spans="3:3">
      <c r="C986" t="str">
        <f t="shared" si="79"/>
        <v/>
      </c>
    </row>
    <row r="987" spans="3:3">
      <c r="C987" t="str">
        <f t="shared" si="79"/>
        <v/>
      </c>
    </row>
    <row r="988" spans="3:3">
      <c r="C988" t="str">
        <f t="shared" si="79"/>
        <v/>
      </c>
    </row>
    <row r="989" spans="3:3">
      <c r="C989" t="str">
        <f t="shared" si="79"/>
        <v/>
      </c>
    </row>
    <row r="990" spans="3:3">
      <c r="C990" t="str">
        <f t="shared" si="79"/>
        <v/>
      </c>
    </row>
    <row r="991" spans="3:3">
      <c r="C991" t="str">
        <f t="shared" si="79"/>
        <v/>
      </c>
    </row>
    <row r="992" spans="3:3">
      <c r="C992" t="str">
        <f t="shared" si="79"/>
        <v/>
      </c>
    </row>
    <row r="993" spans="3:3">
      <c r="C993" t="str">
        <f t="shared" si="79"/>
        <v/>
      </c>
    </row>
    <row r="994" spans="3:3">
      <c r="C994" t="str">
        <f t="shared" si="79"/>
        <v/>
      </c>
    </row>
    <row r="995" spans="3:3">
      <c r="C995" t="str">
        <f t="shared" si="79"/>
        <v/>
      </c>
    </row>
    <row r="996" spans="3:3">
      <c r="C996" t="str">
        <f t="shared" si="79"/>
        <v/>
      </c>
    </row>
    <row r="997" spans="3:3">
      <c r="C997" t="str">
        <f t="shared" si="79"/>
        <v/>
      </c>
    </row>
    <row r="998" spans="3:3">
      <c r="C998" t="str">
        <f t="shared" si="79"/>
        <v/>
      </c>
    </row>
    <row r="999" spans="3:3">
      <c r="C999" t="str">
        <f t="shared" si="79"/>
        <v/>
      </c>
    </row>
    <row r="1000" spans="3:3">
      <c r="C1000" t="str">
        <f t="shared" si="79"/>
        <v/>
      </c>
    </row>
    <row r="1001" spans="3:3">
      <c r="C1001" t="str">
        <f t="shared" si="79"/>
        <v/>
      </c>
    </row>
    <row r="1002" spans="3:3">
      <c r="C1002" t="str">
        <f t="shared" si="79"/>
        <v/>
      </c>
    </row>
    <row r="1003" spans="3:3">
      <c r="C1003" t="str">
        <f t="shared" si="79"/>
        <v/>
      </c>
    </row>
    <row r="1004" spans="3:3">
      <c r="C1004" t="str">
        <f t="shared" si="79"/>
        <v/>
      </c>
    </row>
    <row r="1005" spans="3:3">
      <c r="C1005" t="str">
        <f t="shared" si="79"/>
        <v/>
      </c>
    </row>
    <row r="1006" spans="3:3">
      <c r="C1006" t="str">
        <f t="shared" si="79"/>
        <v/>
      </c>
    </row>
    <row r="1007" spans="3:3">
      <c r="C1007" t="str">
        <f t="shared" si="79"/>
        <v/>
      </c>
    </row>
    <row r="1008" spans="3:3">
      <c r="C1008" t="str">
        <f t="shared" si="79"/>
        <v/>
      </c>
    </row>
    <row r="1009" spans="3:3">
      <c r="C1009" t="str">
        <f t="shared" si="79"/>
        <v/>
      </c>
    </row>
    <row r="1010" spans="3:3">
      <c r="C1010" t="str">
        <f t="shared" si="79"/>
        <v/>
      </c>
    </row>
    <row r="1011" spans="3:3">
      <c r="C1011" t="str">
        <f t="shared" si="79"/>
        <v/>
      </c>
    </row>
    <row r="1012" spans="3:3">
      <c r="C1012" t="str">
        <f t="shared" si="79"/>
        <v/>
      </c>
    </row>
    <row r="1013" spans="3:3">
      <c r="C1013" t="str">
        <f t="shared" si="79"/>
        <v/>
      </c>
    </row>
    <row r="1014" spans="3:3">
      <c r="C1014" t="str">
        <f t="shared" si="79"/>
        <v/>
      </c>
    </row>
    <row r="1015" spans="3:3">
      <c r="C1015" t="str">
        <f t="shared" si="79"/>
        <v/>
      </c>
    </row>
    <row r="1016" spans="3:3">
      <c r="C1016" t="str">
        <f t="shared" si="79"/>
        <v/>
      </c>
    </row>
    <row r="1017" spans="3:3">
      <c r="C1017" t="str">
        <f t="shared" si="79"/>
        <v/>
      </c>
    </row>
    <row r="1018" spans="3:3">
      <c r="C1018" t="str">
        <f t="shared" si="79"/>
        <v/>
      </c>
    </row>
    <row r="1019" spans="3:3">
      <c r="C1019" t="str">
        <f t="shared" si="79"/>
        <v/>
      </c>
    </row>
    <row r="1020" spans="3:3">
      <c r="C1020" t="str">
        <f t="shared" si="79"/>
        <v/>
      </c>
    </row>
    <row r="1021" spans="3:3">
      <c r="C1021" t="str">
        <f t="shared" si="79"/>
        <v/>
      </c>
    </row>
    <row r="1022" spans="3:3">
      <c r="C1022" t="str">
        <f t="shared" si="79"/>
        <v/>
      </c>
    </row>
    <row r="1023" spans="3:3">
      <c r="C1023" t="str">
        <f t="shared" si="79"/>
        <v/>
      </c>
    </row>
    <row r="1024" spans="3:3">
      <c r="C1024" t="str">
        <f t="shared" si="79"/>
        <v/>
      </c>
    </row>
    <row r="1025" spans="3:3">
      <c r="C1025" t="str">
        <f t="shared" si="79"/>
        <v/>
      </c>
    </row>
    <row r="1026" spans="3:3">
      <c r="C1026" t="str">
        <f t="shared" si="79"/>
        <v/>
      </c>
    </row>
    <row r="1027" spans="3:3">
      <c r="C1027" t="str">
        <f t="shared" ref="C1027:C1090" si="80">I1027&amp;G1027</f>
        <v/>
      </c>
    </row>
    <row r="1028" spans="3:3">
      <c r="C1028" t="str">
        <f t="shared" si="80"/>
        <v/>
      </c>
    </row>
    <row r="1029" spans="3:3">
      <c r="C1029" t="str">
        <f t="shared" si="80"/>
        <v/>
      </c>
    </row>
    <row r="1030" spans="3:3">
      <c r="C1030" t="str">
        <f t="shared" si="80"/>
        <v/>
      </c>
    </row>
    <row r="1031" spans="3:3">
      <c r="C1031" t="str">
        <f t="shared" si="80"/>
        <v/>
      </c>
    </row>
    <row r="1032" spans="3:3">
      <c r="C1032" t="str">
        <f t="shared" si="80"/>
        <v/>
      </c>
    </row>
    <row r="1033" spans="3:3">
      <c r="C1033" t="str">
        <f t="shared" si="80"/>
        <v/>
      </c>
    </row>
    <row r="1034" spans="3:3">
      <c r="C1034" t="str">
        <f t="shared" si="80"/>
        <v/>
      </c>
    </row>
    <row r="1035" spans="3:3">
      <c r="C1035" t="str">
        <f t="shared" si="80"/>
        <v/>
      </c>
    </row>
    <row r="1036" spans="3:3">
      <c r="C1036" t="str">
        <f t="shared" si="80"/>
        <v/>
      </c>
    </row>
    <row r="1037" spans="3:3">
      <c r="C1037" t="str">
        <f t="shared" si="80"/>
        <v/>
      </c>
    </row>
    <row r="1038" spans="3:3">
      <c r="C1038" t="str">
        <f t="shared" si="80"/>
        <v/>
      </c>
    </row>
    <row r="1039" spans="3:3">
      <c r="C1039" t="str">
        <f t="shared" si="80"/>
        <v/>
      </c>
    </row>
    <row r="1040" spans="3:3">
      <c r="C1040" t="str">
        <f t="shared" si="80"/>
        <v/>
      </c>
    </row>
    <row r="1041" spans="3:3">
      <c r="C1041" t="str">
        <f t="shared" si="80"/>
        <v/>
      </c>
    </row>
    <row r="1042" spans="3:3">
      <c r="C1042" t="str">
        <f t="shared" si="80"/>
        <v/>
      </c>
    </row>
    <row r="1043" spans="3:3">
      <c r="C1043" t="str">
        <f t="shared" si="80"/>
        <v/>
      </c>
    </row>
    <row r="1044" spans="3:3">
      <c r="C1044" t="str">
        <f t="shared" si="80"/>
        <v/>
      </c>
    </row>
    <row r="1045" spans="3:3">
      <c r="C1045" t="str">
        <f t="shared" si="80"/>
        <v/>
      </c>
    </row>
    <row r="1046" spans="3:3">
      <c r="C1046" t="str">
        <f t="shared" si="80"/>
        <v/>
      </c>
    </row>
    <row r="1047" spans="3:3">
      <c r="C1047" t="str">
        <f t="shared" si="80"/>
        <v/>
      </c>
    </row>
    <row r="1048" spans="3:3">
      <c r="C1048" t="str">
        <f t="shared" si="80"/>
        <v/>
      </c>
    </row>
    <row r="1049" spans="3:3">
      <c r="C1049" t="str">
        <f t="shared" si="80"/>
        <v/>
      </c>
    </row>
    <row r="1050" spans="3:3">
      <c r="C1050" t="str">
        <f t="shared" si="80"/>
        <v/>
      </c>
    </row>
    <row r="1051" spans="3:3">
      <c r="C1051" t="str">
        <f t="shared" si="80"/>
        <v/>
      </c>
    </row>
    <row r="1052" spans="3:3">
      <c r="C1052" t="str">
        <f t="shared" si="80"/>
        <v/>
      </c>
    </row>
    <row r="1053" spans="3:3">
      <c r="C1053" t="str">
        <f t="shared" si="80"/>
        <v/>
      </c>
    </row>
    <row r="1054" spans="3:3">
      <c r="C1054" t="str">
        <f t="shared" si="80"/>
        <v/>
      </c>
    </row>
    <row r="1055" spans="3:3">
      <c r="C1055" t="str">
        <f t="shared" si="80"/>
        <v/>
      </c>
    </row>
    <row r="1056" spans="3:3">
      <c r="C1056" t="str">
        <f t="shared" si="80"/>
        <v/>
      </c>
    </row>
    <row r="1057" spans="3:3">
      <c r="C1057" t="str">
        <f t="shared" si="80"/>
        <v/>
      </c>
    </row>
    <row r="1058" spans="3:3">
      <c r="C1058" t="str">
        <f t="shared" si="80"/>
        <v/>
      </c>
    </row>
    <row r="1059" spans="3:3">
      <c r="C1059" t="str">
        <f t="shared" si="80"/>
        <v/>
      </c>
    </row>
    <row r="1060" spans="3:3">
      <c r="C1060" t="str">
        <f t="shared" si="80"/>
        <v/>
      </c>
    </row>
    <row r="1061" spans="3:3">
      <c r="C1061" t="str">
        <f t="shared" si="80"/>
        <v/>
      </c>
    </row>
    <row r="1062" spans="3:3">
      <c r="C1062" t="str">
        <f t="shared" si="80"/>
        <v/>
      </c>
    </row>
    <row r="1063" spans="3:3">
      <c r="C1063" t="str">
        <f t="shared" si="80"/>
        <v/>
      </c>
    </row>
    <row r="1064" spans="3:3">
      <c r="C1064" t="str">
        <f t="shared" si="80"/>
        <v/>
      </c>
    </row>
    <row r="1065" spans="3:3">
      <c r="C1065" t="str">
        <f t="shared" si="80"/>
        <v/>
      </c>
    </row>
    <row r="1066" spans="3:3">
      <c r="C1066" t="str">
        <f t="shared" si="80"/>
        <v/>
      </c>
    </row>
    <row r="1067" spans="3:3">
      <c r="C1067" t="str">
        <f t="shared" si="80"/>
        <v/>
      </c>
    </row>
    <row r="1068" spans="3:3">
      <c r="C1068" t="str">
        <f t="shared" si="80"/>
        <v/>
      </c>
    </row>
    <row r="1069" spans="3:3">
      <c r="C1069" t="str">
        <f t="shared" si="80"/>
        <v/>
      </c>
    </row>
    <row r="1070" spans="3:3">
      <c r="C1070" t="str">
        <f t="shared" si="80"/>
        <v/>
      </c>
    </row>
    <row r="1071" spans="3:3">
      <c r="C1071" t="str">
        <f t="shared" si="80"/>
        <v/>
      </c>
    </row>
    <row r="1072" spans="3:3">
      <c r="C1072" t="str">
        <f t="shared" si="80"/>
        <v/>
      </c>
    </row>
    <row r="1073" spans="3:3">
      <c r="C1073" t="str">
        <f t="shared" si="80"/>
        <v/>
      </c>
    </row>
    <row r="1074" spans="3:3">
      <c r="C1074" t="str">
        <f t="shared" si="80"/>
        <v/>
      </c>
    </row>
    <row r="1075" spans="3:3">
      <c r="C1075" t="str">
        <f t="shared" si="80"/>
        <v/>
      </c>
    </row>
    <row r="1076" spans="3:3">
      <c r="C1076" t="str">
        <f t="shared" si="80"/>
        <v/>
      </c>
    </row>
    <row r="1077" spans="3:3">
      <c r="C1077" t="str">
        <f t="shared" si="80"/>
        <v/>
      </c>
    </row>
    <row r="1078" spans="3:3">
      <c r="C1078" t="str">
        <f t="shared" si="80"/>
        <v/>
      </c>
    </row>
    <row r="1079" spans="3:3">
      <c r="C1079" t="str">
        <f t="shared" si="80"/>
        <v/>
      </c>
    </row>
    <row r="1080" spans="3:3">
      <c r="C1080" t="str">
        <f t="shared" si="80"/>
        <v/>
      </c>
    </row>
    <row r="1081" spans="3:3">
      <c r="C1081" t="str">
        <f t="shared" si="80"/>
        <v/>
      </c>
    </row>
    <row r="1082" spans="3:3">
      <c r="C1082" t="str">
        <f t="shared" si="80"/>
        <v/>
      </c>
    </row>
    <row r="1083" spans="3:3">
      <c r="C1083" t="str">
        <f t="shared" si="80"/>
        <v/>
      </c>
    </row>
    <row r="1084" spans="3:3">
      <c r="C1084" t="str">
        <f t="shared" si="80"/>
        <v/>
      </c>
    </row>
    <row r="1085" spans="3:3">
      <c r="C1085" t="str">
        <f t="shared" si="80"/>
        <v/>
      </c>
    </row>
    <row r="1086" spans="3:3">
      <c r="C1086" t="str">
        <f t="shared" si="80"/>
        <v/>
      </c>
    </row>
    <row r="1087" spans="3:3">
      <c r="C1087" t="str">
        <f t="shared" si="80"/>
        <v/>
      </c>
    </row>
    <row r="1088" spans="3:3">
      <c r="C1088" t="str">
        <f t="shared" si="80"/>
        <v/>
      </c>
    </row>
    <row r="1089" spans="3:3">
      <c r="C1089" t="str">
        <f t="shared" si="80"/>
        <v/>
      </c>
    </row>
    <row r="1090" spans="3:3">
      <c r="C1090" t="str">
        <f t="shared" si="80"/>
        <v/>
      </c>
    </row>
    <row r="1091" spans="3:3">
      <c r="C1091" t="str">
        <f t="shared" ref="C1091:C1154" si="81">I1091&amp;G1091</f>
        <v/>
      </c>
    </row>
    <row r="1092" spans="3:3">
      <c r="C1092" t="str">
        <f t="shared" si="81"/>
        <v/>
      </c>
    </row>
    <row r="1093" spans="3:3">
      <c r="C1093" t="str">
        <f t="shared" si="81"/>
        <v/>
      </c>
    </row>
    <row r="1094" spans="3:3">
      <c r="C1094" t="str">
        <f t="shared" si="81"/>
        <v/>
      </c>
    </row>
    <row r="1095" spans="3:3">
      <c r="C1095" t="str">
        <f t="shared" si="81"/>
        <v/>
      </c>
    </row>
    <row r="1096" spans="3:3">
      <c r="C1096" t="str">
        <f t="shared" si="81"/>
        <v/>
      </c>
    </row>
    <row r="1097" spans="3:3">
      <c r="C1097" t="str">
        <f t="shared" si="81"/>
        <v/>
      </c>
    </row>
    <row r="1098" spans="3:3">
      <c r="C1098" t="str">
        <f t="shared" si="81"/>
        <v/>
      </c>
    </row>
    <row r="1099" spans="3:3">
      <c r="C1099" t="str">
        <f t="shared" si="81"/>
        <v/>
      </c>
    </row>
    <row r="1100" spans="3:3">
      <c r="C1100" t="str">
        <f t="shared" si="81"/>
        <v/>
      </c>
    </row>
    <row r="1101" spans="3:3">
      <c r="C1101" t="str">
        <f t="shared" si="81"/>
        <v/>
      </c>
    </row>
    <row r="1102" spans="3:3">
      <c r="C1102" t="str">
        <f t="shared" si="81"/>
        <v/>
      </c>
    </row>
    <row r="1103" spans="3:3">
      <c r="C1103" t="str">
        <f t="shared" si="81"/>
        <v/>
      </c>
    </row>
    <row r="1104" spans="3:3">
      <c r="C1104" t="str">
        <f t="shared" si="81"/>
        <v/>
      </c>
    </row>
    <row r="1105" spans="3:3">
      <c r="C1105" t="str">
        <f t="shared" si="81"/>
        <v/>
      </c>
    </row>
    <row r="1106" spans="3:3">
      <c r="C1106" t="str">
        <f t="shared" si="81"/>
        <v/>
      </c>
    </row>
    <row r="1107" spans="3:3">
      <c r="C1107" t="str">
        <f t="shared" si="81"/>
        <v/>
      </c>
    </row>
    <row r="1108" spans="3:3">
      <c r="C1108" t="str">
        <f t="shared" si="81"/>
        <v/>
      </c>
    </row>
    <row r="1109" spans="3:3">
      <c r="C1109" t="str">
        <f t="shared" si="81"/>
        <v/>
      </c>
    </row>
    <row r="1110" spans="3:3">
      <c r="C1110" t="str">
        <f t="shared" si="81"/>
        <v/>
      </c>
    </row>
    <row r="1111" spans="3:3">
      <c r="C1111" t="str">
        <f t="shared" si="81"/>
        <v/>
      </c>
    </row>
    <row r="1112" spans="3:3">
      <c r="C1112" t="str">
        <f t="shared" si="81"/>
        <v/>
      </c>
    </row>
    <row r="1113" spans="3:3">
      <c r="C1113" t="str">
        <f t="shared" si="81"/>
        <v/>
      </c>
    </row>
    <row r="1114" spans="3:3">
      <c r="C1114" t="str">
        <f t="shared" si="81"/>
        <v/>
      </c>
    </row>
    <row r="1115" spans="3:3">
      <c r="C1115" t="str">
        <f t="shared" si="81"/>
        <v/>
      </c>
    </row>
    <row r="1116" spans="3:3">
      <c r="C1116" t="str">
        <f t="shared" si="81"/>
        <v/>
      </c>
    </row>
    <row r="1117" spans="3:3">
      <c r="C1117" t="str">
        <f t="shared" si="81"/>
        <v/>
      </c>
    </row>
    <row r="1118" spans="3:3">
      <c r="C1118" t="str">
        <f t="shared" si="81"/>
        <v/>
      </c>
    </row>
    <row r="1119" spans="3:3">
      <c r="C1119" t="str">
        <f t="shared" si="81"/>
        <v/>
      </c>
    </row>
    <row r="1120" spans="3:3">
      <c r="C1120" t="str">
        <f t="shared" si="81"/>
        <v/>
      </c>
    </row>
    <row r="1121" spans="3:3">
      <c r="C1121" t="str">
        <f t="shared" si="81"/>
        <v/>
      </c>
    </row>
    <row r="1122" spans="3:3">
      <c r="C1122" t="str">
        <f t="shared" si="81"/>
        <v/>
      </c>
    </row>
    <row r="1123" spans="3:3">
      <c r="C1123" t="str">
        <f t="shared" si="81"/>
        <v/>
      </c>
    </row>
    <row r="1124" spans="3:3">
      <c r="C1124" t="str">
        <f t="shared" si="81"/>
        <v/>
      </c>
    </row>
    <row r="1125" spans="3:3">
      <c r="C1125" t="str">
        <f t="shared" si="81"/>
        <v/>
      </c>
    </row>
    <row r="1126" spans="3:3">
      <c r="C1126" t="str">
        <f t="shared" si="81"/>
        <v/>
      </c>
    </row>
    <row r="1127" spans="3:3">
      <c r="C1127" t="str">
        <f t="shared" si="81"/>
        <v/>
      </c>
    </row>
    <row r="1128" spans="3:3">
      <c r="C1128" t="str">
        <f t="shared" si="81"/>
        <v/>
      </c>
    </row>
    <row r="1129" spans="3:3">
      <c r="C1129" t="str">
        <f t="shared" si="81"/>
        <v/>
      </c>
    </row>
    <row r="1130" spans="3:3">
      <c r="C1130" t="str">
        <f t="shared" si="81"/>
        <v/>
      </c>
    </row>
    <row r="1131" spans="3:3">
      <c r="C1131" t="str">
        <f t="shared" si="81"/>
        <v/>
      </c>
    </row>
    <row r="1132" spans="3:3">
      <c r="C1132" t="str">
        <f t="shared" si="81"/>
        <v/>
      </c>
    </row>
    <row r="1133" spans="3:3">
      <c r="C1133" t="str">
        <f t="shared" si="81"/>
        <v/>
      </c>
    </row>
    <row r="1134" spans="3:3">
      <c r="C1134" t="str">
        <f t="shared" si="81"/>
        <v/>
      </c>
    </row>
    <row r="1135" spans="3:3">
      <c r="C1135" t="str">
        <f t="shared" si="81"/>
        <v/>
      </c>
    </row>
    <row r="1136" spans="3:3">
      <c r="C1136" t="str">
        <f t="shared" si="81"/>
        <v/>
      </c>
    </row>
    <row r="1137" spans="3:3">
      <c r="C1137" t="str">
        <f t="shared" si="81"/>
        <v/>
      </c>
    </row>
    <row r="1138" spans="3:3">
      <c r="C1138" t="str">
        <f t="shared" si="81"/>
        <v/>
      </c>
    </row>
    <row r="1139" spans="3:3">
      <c r="C1139" t="str">
        <f t="shared" si="81"/>
        <v/>
      </c>
    </row>
    <row r="1140" spans="3:3">
      <c r="C1140" t="str">
        <f t="shared" si="81"/>
        <v/>
      </c>
    </row>
    <row r="1141" spans="3:3">
      <c r="C1141" t="str">
        <f t="shared" si="81"/>
        <v/>
      </c>
    </row>
    <row r="1142" spans="3:3">
      <c r="C1142" t="str">
        <f t="shared" si="81"/>
        <v/>
      </c>
    </row>
    <row r="1143" spans="3:3">
      <c r="C1143" t="str">
        <f t="shared" si="81"/>
        <v/>
      </c>
    </row>
    <row r="1144" spans="3:3">
      <c r="C1144" t="str">
        <f t="shared" si="81"/>
        <v/>
      </c>
    </row>
    <row r="1145" spans="3:3">
      <c r="C1145" t="str">
        <f t="shared" si="81"/>
        <v/>
      </c>
    </row>
    <row r="1146" spans="3:3">
      <c r="C1146" t="str">
        <f t="shared" si="81"/>
        <v/>
      </c>
    </row>
    <row r="1147" spans="3:3">
      <c r="C1147" t="str">
        <f t="shared" si="81"/>
        <v/>
      </c>
    </row>
    <row r="1148" spans="3:3">
      <c r="C1148" t="str">
        <f t="shared" si="81"/>
        <v/>
      </c>
    </row>
    <row r="1149" spans="3:3">
      <c r="C1149" t="str">
        <f t="shared" si="81"/>
        <v/>
      </c>
    </row>
    <row r="1150" spans="3:3">
      <c r="C1150" t="str">
        <f t="shared" si="81"/>
        <v/>
      </c>
    </row>
    <row r="1151" spans="3:3">
      <c r="C1151" t="str">
        <f t="shared" si="81"/>
        <v/>
      </c>
    </row>
    <row r="1152" spans="3:3">
      <c r="C1152" t="str">
        <f t="shared" si="81"/>
        <v/>
      </c>
    </row>
    <row r="1153" spans="3:3">
      <c r="C1153" t="str">
        <f t="shared" si="81"/>
        <v/>
      </c>
    </row>
    <row r="1154" spans="3:3">
      <c r="C1154" t="str">
        <f t="shared" si="81"/>
        <v/>
      </c>
    </row>
    <row r="1155" spans="3:3">
      <c r="C1155" t="str">
        <f t="shared" ref="C1155:C1218" si="82">I1155&amp;G1155</f>
        <v/>
      </c>
    </row>
    <row r="1156" spans="3:3">
      <c r="C1156" t="str">
        <f t="shared" si="82"/>
        <v/>
      </c>
    </row>
    <row r="1157" spans="3:3">
      <c r="C1157" t="str">
        <f t="shared" si="82"/>
        <v/>
      </c>
    </row>
    <row r="1158" spans="3:3">
      <c r="C1158" t="str">
        <f t="shared" si="82"/>
        <v/>
      </c>
    </row>
    <row r="1159" spans="3:3">
      <c r="C1159" t="str">
        <f t="shared" si="82"/>
        <v/>
      </c>
    </row>
    <row r="1160" spans="3:3">
      <c r="C1160" t="str">
        <f t="shared" si="82"/>
        <v/>
      </c>
    </row>
    <row r="1161" spans="3:3">
      <c r="C1161" t="str">
        <f t="shared" si="82"/>
        <v/>
      </c>
    </row>
    <row r="1162" spans="3:3">
      <c r="C1162" t="str">
        <f t="shared" si="82"/>
        <v/>
      </c>
    </row>
    <row r="1163" spans="3:3">
      <c r="C1163" t="str">
        <f t="shared" si="82"/>
        <v/>
      </c>
    </row>
    <row r="1164" spans="3:3">
      <c r="C1164" t="str">
        <f t="shared" si="82"/>
        <v/>
      </c>
    </row>
    <row r="1165" spans="3:3">
      <c r="C1165" t="str">
        <f t="shared" si="82"/>
        <v/>
      </c>
    </row>
    <row r="1166" spans="3:3">
      <c r="C1166" t="str">
        <f t="shared" si="82"/>
        <v/>
      </c>
    </row>
    <row r="1167" spans="3:3">
      <c r="C1167" t="str">
        <f t="shared" si="82"/>
        <v/>
      </c>
    </row>
    <row r="1168" spans="3:3">
      <c r="C1168" t="str">
        <f t="shared" si="82"/>
        <v/>
      </c>
    </row>
    <row r="1169" spans="3:3">
      <c r="C1169" t="str">
        <f t="shared" si="82"/>
        <v/>
      </c>
    </row>
    <row r="1170" spans="3:3">
      <c r="C1170" t="str">
        <f t="shared" si="82"/>
        <v/>
      </c>
    </row>
    <row r="1171" spans="3:3">
      <c r="C1171" t="str">
        <f t="shared" si="82"/>
        <v/>
      </c>
    </row>
    <row r="1172" spans="3:3">
      <c r="C1172" t="str">
        <f t="shared" si="82"/>
        <v/>
      </c>
    </row>
    <row r="1173" spans="3:3">
      <c r="C1173" t="str">
        <f t="shared" si="82"/>
        <v/>
      </c>
    </row>
    <row r="1174" spans="3:3">
      <c r="C1174" t="str">
        <f t="shared" si="82"/>
        <v/>
      </c>
    </row>
    <row r="1175" spans="3:3">
      <c r="C1175" t="str">
        <f t="shared" si="82"/>
        <v/>
      </c>
    </row>
    <row r="1176" spans="3:3">
      <c r="C1176" t="str">
        <f t="shared" si="82"/>
        <v/>
      </c>
    </row>
    <row r="1177" spans="3:3">
      <c r="C1177" t="str">
        <f t="shared" si="82"/>
        <v/>
      </c>
    </row>
    <row r="1178" spans="3:3">
      <c r="C1178" t="str">
        <f t="shared" si="82"/>
        <v/>
      </c>
    </row>
    <row r="1179" spans="3:3">
      <c r="C1179" t="str">
        <f t="shared" si="82"/>
        <v/>
      </c>
    </row>
    <row r="1180" spans="3:3">
      <c r="C1180" t="str">
        <f t="shared" si="82"/>
        <v/>
      </c>
    </row>
    <row r="1181" spans="3:3">
      <c r="C1181" t="str">
        <f t="shared" si="82"/>
        <v/>
      </c>
    </row>
    <row r="1182" spans="3:3">
      <c r="C1182" t="str">
        <f t="shared" si="82"/>
        <v/>
      </c>
    </row>
    <row r="1183" spans="3:3">
      <c r="C1183" t="str">
        <f t="shared" si="82"/>
        <v/>
      </c>
    </row>
    <row r="1184" spans="3:3">
      <c r="C1184" t="str">
        <f t="shared" si="82"/>
        <v/>
      </c>
    </row>
    <row r="1185" spans="3:3">
      <c r="C1185" t="str">
        <f t="shared" si="82"/>
        <v/>
      </c>
    </row>
    <row r="1186" spans="3:3">
      <c r="C1186" t="str">
        <f t="shared" si="82"/>
        <v/>
      </c>
    </row>
    <row r="1187" spans="3:3">
      <c r="C1187" t="str">
        <f t="shared" si="82"/>
        <v/>
      </c>
    </row>
    <row r="1188" spans="3:3">
      <c r="C1188" t="str">
        <f t="shared" si="82"/>
        <v/>
      </c>
    </row>
    <row r="1189" spans="3:3">
      <c r="C1189" t="str">
        <f t="shared" si="82"/>
        <v/>
      </c>
    </row>
    <row r="1190" spans="3:3">
      <c r="C1190" t="str">
        <f t="shared" si="82"/>
        <v/>
      </c>
    </row>
    <row r="1191" spans="3:3">
      <c r="C1191" t="str">
        <f t="shared" si="82"/>
        <v/>
      </c>
    </row>
    <row r="1192" spans="3:3">
      <c r="C1192" t="str">
        <f t="shared" si="82"/>
        <v/>
      </c>
    </row>
    <row r="1193" spans="3:3">
      <c r="C1193" t="str">
        <f t="shared" si="82"/>
        <v/>
      </c>
    </row>
    <row r="1194" spans="3:3">
      <c r="C1194" t="str">
        <f t="shared" si="82"/>
        <v/>
      </c>
    </row>
    <row r="1195" spans="3:3">
      <c r="C1195" t="str">
        <f t="shared" si="82"/>
        <v/>
      </c>
    </row>
    <row r="1196" spans="3:3">
      <c r="C1196" t="str">
        <f t="shared" si="82"/>
        <v/>
      </c>
    </row>
    <row r="1197" spans="3:3">
      <c r="C1197" t="str">
        <f t="shared" si="82"/>
        <v/>
      </c>
    </row>
    <row r="1198" spans="3:3">
      <c r="C1198" t="str">
        <f t="shared" si="82"/>
        <v/>
      </c>
    </row>
    <row r="1199" spans="3:3">
      <c r="C1199" t="str">
        <f t="shared" si="82"/>
        <v/>
      </c>
    </row>
    <row r="1200" spans="3:3">
      <c r="C1200" t="str">
        <f t="shared" si="82"/>
        <v/>
      </c>
    </row>
    <row r="1201" spans="3:3">
      <c r="C1201" t="str">
        <f t="shared" si="82"/>
        <v/>
      </c>
    </row>
    <row r="1202" spans="3:3">
      <c r="C1202" t="str">
        <f t="shared" si="82"/>
        <v/>
      </c>
    </row>
    <row r="1203" spans="3:3">
      <c r="C1203" t="str">
        <f t="shared" si="82"/>
        <v/>
      </c>
    </row>
    <row r="1204" spans="3:3">
      <c r="C1204" t="str">
        <f t="shared" si="82"/>
        <v/>
      </c>
    </row>
    <row r="1205" spans="3:3">
      <c r="C1205" t="str">
        <f t="shared" si="82"/>
        <v/>
      </c>
    </row>
    <row r="1206" spans="3:3">
      <c r="C1206" t="str">
        <f t="shared" si="82"/>
        <v/>
      </c>
    </row>
    <row r="1207" spans="3:3">
      <c r="C1207" t="str">
        <f t="shared" si="82"/>
        <v/>
      </c>
    </row>
    <row r="1208" spans="3:3">
      <c r="C1208" t="str">
        <f t="shared" si="82"/>
        <v/>
      </c>
    </row>
    <row r="1209" spans="3:3">
      <c r="C1209" t="str">
        <f t="shared" si="82"/>
        <v/>
      </c>
    </row>
    <row r="1210" spans="3:3">
      <c r="C1210" t="str">
        <f t="shared" si="82"/>
        <v/>
      </c>
    </row>
    <row r="1211" spans="3:3">
      <c r="C1211" t="str">
        <f t="shared" si="82"/>
        <v/>
      </c>
    </row>
    <row r="1212" spans="3:3">
      <c r="C1212" t="str">
        <f t="shared" si="82"/>
        <v/>
      </c>
    </row>
    <row r="1213" spans="3:3">
      <c r="C1213" t="str">
        <f t="shared" si="82"/>
        <v/>
      </c>
    </row>
    <row r="1214" spans="3:3">
      <c r="C1214" t="str">
        <f t="shared" si="82"/>
        <v/>
      </c>
    </row>
    <row r="1215" spans="3:3">
      <c r="C1215" t="str">
        <f t="shared" si="82"/>
        <v/>
      </c>
    </row>
    <row r="1216" spans="3:3">
      <c r="C1216" t="str">
        <f t="shared" si="82"/>
        <v/>
      </c>
    </row>
    <row r="1217" spans="3:3">
      <c r="C1217" t="str">
        <f t="shared" si="82"/>
        <v/>
      </c>
    </row>
    <row r="1218" spans="3:3">
      <c r="C1218" t="str">
        <f t="shared" si="82"/>
        <v/>
      </c>
    </row>
    <row r="1219" spans="3:3">
      <c r="C1219" t="str">
        <f t="shared" ref="C1219:C1282" si="83">I1219&amp;G1219</f>
        <v/>
      </c>
    </row>
    <row r="1220" spans="3:3">
      <c r="C1220" t="str">
        <f t="shared" si="83"/>
        <v/>
      </c>
    </row>
    <row r="1221" spans="3:3">
      <c r="C1221" t="str">
        <f t="shared" si="83"/>
        <v/>
      </c>
    </row>
    <row r="1222" spans="3:3">
      <c r="C1222" t="str">
        <f t="shared" si="83"/>
        <v/>
      </c>
    </row>
    <row r="1223" spans="3:3">
      <c r="C1223" t="str">
        <f t="shared" si="83"/>
        <v/>
      </c>
    </row>
    <row r="1224" spans="3:3">
      <c r="C1224" t="str">
        <f t="shared" si="83"/>
        <v/>
      </c>
    </row>
    <row r="1225" spans="3:3">
      <c r="C1225" t="str">
        <f t="shared" si="83"/>
        <v/>
      </c>
    </row>
    <row r="1226" spans="3:3">
      <c r="C1226" t="str">
        <f t="shared" si="83"/>
        <v/>
      </c>
    </row>
    <row r="1227" spans="3:3">
      <c r="C1227" t="str">
        <f t="shared" si="83"/>
        <v/>
      </c>
    </row>
    <row r="1228" spans="3:3">
      <c r="C1228" t="str">
        <f t="shared" si="83"/>
        <v/>
      </c>
    </row>
    <row r="1229" spans="3:3">
      <c r="C1229" t="str">
        <f t="shared" si="83"/>
        <v/>
      </c>
    </row>
    <row r="1230" spans="3:3">
      <c r="C1230" t="str">
        <f t="shared" si="83"/>
        <v/>
      </c>
    </row>
    <row r="1231" spans="3:3">
      <c r="C1231" t="str">
        <f t="shared" si="83"/>
        <v/>
      </c>
    </row>
    <row r="1232" spans="3:3">
      <c r="C1232" t="str">
        <f t="shared" si="83"/>
        <v/>
      </c>
    </row>
    <row r="1233" spans="3:3">
      <c r="C1233" t="str">
        <f t="shared" si="83"/>
        <v/>
      </c>
    </row>
    <row r="1234" spans="3:3">
      <c r="C1234" t="str">
        <f t="shared" si="83"/>
        <v/>
      </c>
    </row>
    <row r="1235" spans="3:3">
      <c r="C1235" t="str">
        <f t="shared" si="83"/>
        <v/>
      </c>
    </row>
    <row r="1236" spans="3:3">
      <c r="C1236" t="str">
        <f t="shared" si="83"/>
        <v/>
      </c>
    </row>
    <row r="1237" spans="3:3">
      <c r="C1237" t="str">
        <f t="shared" si="83"/>
        <v/>
      </c>
    </row>
    <row r="1238" spans="3:3">
      <c r="C1238" t="str">
        <f t="shared" si="83"/>
        <v/>
      </c>
    </row>
    <row r="1239" spans="3:3">
      <c r="C1239" t="str">
        <f t="shared" si="83"/>
        <v/>
      </c>
    </row>
    <row r="1240" spans="3:3">
      <c r="C1240" t="str">
        <f t="shared" si="83"/>
        <v/>
      </c>
    </row>
    <row r="1241" spans="3:3">
      <c r="C1241" t="str">
        <f t="shared" si="83"/>
        <v/>
      </c>
    </row>
    <row r="1242" spans="3:3">
      <c r="C1242" t="str">
        <f t="shared" si="83"/>
        <v/>
      </c>
    </row>
    <row r="1243" spans="3:3">
      <c r="C1243" t="str">
        <f t="shared" si="83"/>
        <v/>
      </c>
    </row>
    <row r="1244" spans="3:3">
      <c r="C1244" t="str">
        <f t="shared" si="83"/>
        <v/>
      </c>
    </row>
    <row r="1245" spans="3:3">
      <c r="C1245" t="str">
        <f t="shared" si="83"/>
        <v/>
      </c>
    </row>
    <row r="1246" spans="3:3">
      <c r="C1246" t="str">
        <f t="shared" si="83"/>
        <v/>
      </c>
    </row>
    <row r="1247" spans="3:3">
      <c r="C1247" t="str">
        <f t="shared" si="83"/>
        <v/>
      </c>
    </row>
    <row r="1248" spans="3:3">
      <c r="C1248" t="str">
        <f t="shared" si="83"/>
        <v/>
      </c>
    </row>
    <row r="1249" spans="3:3">
      <c r="C1249" t="str">
        <f t="shared" si="83"/>
        <v/>
      </c>
    </row>
    <row r="1250" spans="3:3">
      <c r="C1250" t="str">
        <f t="shared" si="83"/>
        <v/>
      </c>
    </row>
    <row r="1251" spans="3:3">
      <c r="C1251" t="str">
        <f t="shared" si="83"/>
        <v/>
      </c>
    </row>
    <row r="1252" spans="3:3">
      <c r="C1252" t="str">
        <f t="shared" si="83"/>
        <v/>
      </c>
    </row>
    <row r="1253" spans="3:3">
      <c r="C1253" t="str">
        <f t="shared" si="83"/>
        <v/>
      </c>
    </row>
    <row r="1254" spans="3:3">
      <c r="C1254" t="str">
        <f t="shared" si="83"/>
        <v/>
      </c>
    </row>
    <row r="1255" spans="3:3">
      <c r="C1255" t="str">
        <f t="shared" si="83"/>
        <v/>
      </c>
    </row>
    <row r="1256" spans="3:3">
      <c r="C1256" t="str">
        <f t="shared" si="83"/>
        <v/>
      </c>
    </row>
    <row r="1257" spans="3:3">
      <c r="C1257" t="str">
        <f t="shared" si="83"/>
        <v/>
      </c>
    </row>
    <row r="1258" spans="3:3">
      <c r="C1258" t="str">
        <f t="shared" si="83"/>
        <v/>
      </c>
    </row>
    <row r="1259" spans="3:3">
      <c r="C1259" t="str">
        <f t="shared" si="83"/>
        <v/>
      </c>
    </row>
    <row r="1260" spans="3:3">
      <c r="C1260" t="str">
        <f t="shared" si="83"/>
        <v/>
      </c>
    </row>
    <row r="1261" spans="3:3">
      <c r="C1261" t="str">
        <f t="shared" si="83"/>
        <v/>
      </c>
    </row>
    <row r="1262" spans="3:3">
      <c r="C1262" t="str">
        <f t="shared" si="83"/>
        <v/>
      </c>
    </row>
    <row r="1263" spans="3:3">
      <c r="C1263" t="str">
        <f t="shared" si="83"/>
        <v/>
      </c>
    </row>
    <row r="1264" spans="3:3">
      <c r="C1264" t="str">
        <f t="shared" si="83"/>
        <v/>
      </c>
    </row>
    <row r="1265" spans="3:3">
      <c r="C1265" t="str">
        <f t="shared" si="83"/>
        <v/>
      </c>
    </row>
    <row r="1266" spans="3:3">
      <c r="C1266" t="str">
        <f t="shared" si="83"/>
        <v/>
      </c>
    </row>
    <row r="1267" spans="3:3">
      <c r="C1267" t="str">
        <f t="shared" si="83"/>
        <v/>
      </c>
    </row>
    <row r="1268" spans="3:3">
      <c r="C1268" t="str">
        <f t="shared" si="83"/>
        <v/>
      </c>
    </row>
    <row r="1269" spans="3:3">
      <c r="C1269" t="str">
        <f t="shared" si="83"/>
        <v/>
      </c>
    </row>
    <row r="1270" spans="3:3">
      <c r="C1270" t="str">
        <f t="shared" si="83"/>
        <v/>
      </c>
    </row>
    <row r="1271" spans="3:3">
      <c r="C1271" t="str">
        <f t="shared" si="83"/>
        <v/>
      </c>
    </row>
    <row r="1272" spans="3:3">
      <c r="C1272" t="str">
        <f t="shared" si="83"/>
        <v/>
      </c>
    </row>
    <row r="1273" spans="3:3">
      <c r="C1273" t="str">
        <f t="shared" si="83"/>
        <v/>
      </c>
    </row>
    <row r="1274" spans="3:3">
      <c r="C1274" t="str">
        <f t="shared" si="83"/>
        <v/>
      </c>
    </row>
    <row r="1275" spans="3:3">
      <c r="C1275" t="str">
        <f t="shared" si="83"/>
        <v/>
      </c>
    </row>
    <row r="1276" spans="3:3">
      <c r="C1276" t="str">
        <f t="shared" si="83"/>
        <v/>
      </c>
    </row>
    <row r="1277" spans="3:3">
      <c r="C1277" t="str">
        <f t="shared" si="83"/>
        <v/>
      </c>
    </row>
    <row r="1278" spans="3:3">
      <c r="C1278" t="str">
        <f t="shared" si="83"/>
        <v/>
      </c>
    </row>
    <row r="1279" spans="3:3">
      <c r="C1279" t="str">
        <f t="shared" si="83"/>
        <v/>
      </c>
    </row>
    <row r="1280" spans="3:3">
      <c r="C1280" t="str">
        <f t="shared" si="83"/>
        <v/>
      </c>
    </row>
    <row r="1281" spans="3:3">
      <c r="C1281" t="str">
        <f t="shared" si="83"/>
        <v/>
      </c>
    </row>
    <row r="1282" spans="3:3">
      <c r="C1282" t="str">
        <f t="shared" si="83"/>
        <v/>
      </c>
    </row>
    <row r="1283" spans="3:3">
      <c r="C1283" t="str">
        <f t="shared" ref="C1283:C1346" si="84">I1283&amp;G1283</f>
        <v/>
      </c>
    </row>
    <row r="1284" spans="3:3">
      <c r="C1284" t="str">
        <f t="shared" si="84"/>
        <v/>
      </c>
    </row>
    <row r="1285" spans="3:3">
      <c r="C1285" t="str">
        <f t="shared" si="84"/>
        <v/>
      </c>
    </row>
    <row r="1286" spans="3:3">
      <c r="C1286" t="str">
        <f t="shared" si="84"/>
        <v/>
      </c>
    </row>
    <row r="1287" spans="3:3">
      <c r="C1287" t="str">
        <f t="shared" si="84"/>
        <v/>
      </c>
    </row>
    <row r="1288" spans="3:3">
      <c r="C1288" t="str">
        <f t="shared" si="84"/>
        <v/>
      </c>
    </row>
    <row r="1289" spans="3:3">
      <c r="C1289" t="str">
        <f t="shared" si="84"/>
        <v/>
      </c>
    </row>
    <row r="1290" spans="3:3">
      <c r="C1290" t="str">
        <f t="shared" si="84"/>
        <v/>
      </c>
    </row>
    <row r="1291" spans="3:3">
      <c r="C1291" t="str">
        <f t="shared" si="84"/>
        <v/>
      </c>
    </row>
    <row r="1292" spans="3:3">
      <c r="C1292" t="str">
        <f t="shared" si="84"/>
        <v/>
      </c>
    </row>
    <row r="1293" spans="3:3">
      <c r="C1293" t="str">
        <f t="shared" si="84"/>
        <v/>
      </c>
    </row>
    <row r="1294" spans="3:3">
      <c r="C1294" t="str">
        <f t="shared" si="84"/>
        <v/>
      </c>
    </row>
    <row r="1295" spans="3:3">
      <c r="C1295" t="str">
        <f t="shared" si="84"/>
        <v/>
      </c>
    </row>
    <row r="1296" spans="3:3">
      <c r="C1296" t="str">
        <f t="shared" si="84"/>
        <v/>
      </c>
    </row>
    <row r="1297" spans="3:3">
      <c r="C1297" t="str">
        <f t="shared" si="84"/>
        <v/>
      </c>
    </row>
    <row r="1298" spans="3:3">
      <c r="C1298" t="str">
        <f t="shared" si="84"/>
        <v/>
      </c>
    </row>
    <row r="1299" spans="3:3">
      <c r="C1299" t="str">
        <f t="shared" si="84"/>
        <v/>
      </c>
    </row>
    <row r="1300" spans="3:3">
      <c r="C1300" t="str">
        <f t="shared" si="84"/>
        <v/>
      </c>
    </row>
    <row r="1301" spans="3:3">
      <c r="C1301" t="str">
        <f t="shared" si="84"/>
        <v/>
      </c>
    </row>
    <row r="1302" spans="3:3">
      <c r="C1302" t="str">
        <f t="shared" si="84"/>
        <v/>
      </c>
    </row>
    <row r="1303" spans="3:3">
      <c r="C1303" t="str">
        <f t="shared" si="84"/>
        <v/>
      </c>
    </row>
    <row r="1304" spans="3:3">
      <c r="C1304" t="str">
        <f t="shared" si="84"/>
        <v/>
      </c>
    </row>
    <row r="1305" spans="3:3">
      <c r="C1305" t="str">
        <f t="shared" si="84"/>
        <v/>
      </c>
    </row>
    <row r="1306" spans="3:3">
      <c r="C1306" t="str">
        <f t="shared" si="84"/>
        <v/>
      </c>
    </row>
    <row r="1307" spans="3:3">
      <c r="C1307" t="str">
        <f t="shared" si="84"/>
        <v/>
      </c>
    </row>
    <row r="1308" spans="3:3">
      <c r="C1308" t="str">
        <f t="shared" si="84"/>
        <v/>
      </c>
    </row>
    <row r="1309" spans="3:3">
      <c r="C1309" t="str">
        <f t="shared" si="84"/>
        <v/>
      </c>
    </row>
    <row r="1310" spans="3:3">
      <c r="C1310" t="str">
        <f t="shared" si="84"/>
        <v/>
      </c>
    </row>
    <row r="1311" spans="3:3">
      <c r="C1311" t="str">
        <f t="shared" si="84"/>
        <v/>
      </c>
    </row>
    <row r="1312" spans="3:3">
      <c r="C1312" t="str">
        <f t="shared" si="84"/>
        <v/>
      </c>
    </row>
    <row r="1313" spans="3:3">
      <c r="C1313" t="str">
        <f t="shared" si="84"/>
        <v/>
      </c>
    </row>
    <row r="1314" spans="3:3">
      <c r="C1314" t="str">
        <f t="shared" si="84"/>
        <v/>
      </c>
    </row>
    <row r="1315" spans="3:3">
      <c r="C1315" t="str">
        <f t="shared" si="84"/>
        <v/>
      </c>
    </row>
    <row r="1316" spans="3:3">
      <c r="C1316" t="str">
        <f t="shared" si="84"/>
        <v/>
      </c>
    </row>
    <row r="1317" spans="3:3">
      <c r="C1317" t="str">
        <f t="shared" si="84"/>
        <v/>
      </c>
    </row>
    <row r="1318" spans="3:3">
      <c r="C1318" t="str">
        <f t="shared" si="84"/>
        <v/>
      </c>
    </row>
    <row r="1319" spans="3:3">
      <c r="C1319" t="str">
        <f t="shared" si="84"/>
        <v/>
      </c>
    </row>
    <row r="1320" spans="3:3">
      <c r="C1320" t="str">
        <f t="shared" si="84"/>
        <v/>
      </c>
    </row>
    <row r="1321" spans="3:3">
      <c r="C1321" t="str">
        <f t="shared" si="84"/>
        <v/>
      </c>
    </row>
    <row r="1322" spans="3:3">
      <c r="C1322" t="str">
        <f t="shared" si="84"/>
        <v/>
      </c>
    </row>
    <row r="1323" spans="3:3">
      <c r="C1323" t="str">
        <f t="shared" si="84"/>
        <v/>
      </c>
    </row>
    <row r="1324" spans="3:3">
      <c r="C1324" t="str">
        <f t="shared" si="84"/>
        <v/>
      </c>
    </row>
    <row r="1325" spans="3:3">
      <c r="C1325" t="str">
        <f t="shared" si="84"/>
        <v/>
      </c>
    </row>
    <row r="1326" spans="3:3">
      <c r="C1326" t="str">
        <f t="shared" si="84"/>
        <v/>
      </c>
    </row>
    <row r="1327" spans="3:3">
      <c r="C1327" t="str">
        <f t="shared" si="84"/>
        <v/>
      </c>
    </row>
    <row r="1328" spans="3:3">
      <c r="C1328" t="str">
        <f t="shared" si="84"/>
        <v/>
      </c>
    </row>
    <row r="1329" spans="3:3">
      <c r="C1329" t="str">
        <f t="shared" si="84"/>
        <v/>
      </c>
    </row>
    <row r="1330" spans="3:3">
      <c r="C1330" t="str">
        <f t="shared" si="84"/>
        <v/>
      </c>
    </row>
    <row r="1331" spans="3:3">
      <c r="C1331" t="str">
        <f t="shared" si="84"/>
        <v/>
      </c>
    </row>
    <row r="1332" spans="3:3">
      <c r="C1332" t="str">
        <f t="shared" si="84"/>
        <v/>
      </c>
    </row>
    <row r="1333" spans="3:3">
      <c r="C1333" t="str">
        <f t="shared" si="84"/>
        <v/>
      </c>
    </row>
    <row r="1334" spans="3:3">
      <c r="C1334" t="str">
        <f t="shared" si="84"/>
        <v/>
      </c>
    </row>
    <row r="1335" spans="3:3">
      <c r="C1335" t="str">
        <f t="shared" si="84"/>
        <v/>
      </c>
    </row>
    <row r="1336" spans="3:3">
      <c r="C1336" t="str">
        <f t="shared" si="84"/>
        <v/>
      </c>
    </row>
    <row r="1337" spans="3:3">
      <c r="C1337" t="str">
        <f t="shared" si="84"/>
        <v/>
      </c>
    </row>
    <row r="1338" spans="3:3">
      <c r="C1338" t="str">
        <f t="shared" si="84"/>
        <v/>
      </c>
    </row>
    <row r="1339" spans="3:3">
      <c r="C1339" t="str">
        <f t="shared" si="84"/>
        <v/>
      </c>
    </row>
    <row r="1340" spans="3:3">
      <c r="C1340" t="str">
        <f t="shared" si="84"/>
        <v/>
      </c>
    </row>
    <row r="1341" spans="3:3">
      <c r="C1341" t="str">
        <f t="shared" si="84"/>
        <v/>
      </c>
    </row>
    <row r="1342" spans="3:3">
      <c r="C1342" t="str">
        <f t="shared" si="84"/>
        <v/>
      </c>
    </row>
    <row r="1343" spans="3:3">
      <c r="C1343" t="str">
        <f t="shared" si="84"/>
        <v/>
      </c>
    </row>
    <row r="1344" spans="3:3">
      <c r="C1344" t="str">
        <f t="shared" si="84"/>
        <v/>
      </c>
    </row>
    <row r="1345" spans="3:3">
      <c r="C1345" t="str">
        <f t="shared" si="84"/>
        <v/>
      </c>
    </row>
    <row r="1346" spans="3:3">
      <c r="C1346" t="str">
        <f t="shared" si="84"/>
        <v/>
      </c>
    </row>
    <row r="1347" spans="3:3">
      <c r="C1347" t="str">
        <f t="shared" ref="C1347:C1371" si="85">I1347&amp;G1347</f>
        <v/>
      </c>
    </row>
    <row r="1348" spans="3:3">
      <c r="C1348" t="str">
        <f t="shared" si="85"/>
        <v/>
      </c>
    </row>
    <row r="1349" spans="3:3">
      <c r="C1349" t="str">
        <f t="shared" si="85"/>
        <v/>
      </c>
    </row>
    <row r="1350" spans="3:3">
      <c r="C1350" t="str">
        <f t="shared" si="85"/>
        <v/>
      </c>
    </row>
    <row r="1351" spans="3:3">
      <c r="C1351" t="str">
        <f t="shared" si="85"/>
        <v/>
      </c>
    </row>
    <row r="1352" spans="3:3">
      <c r="C1352" t="str">
        <f t="shared" si="85"/>
        <v/>
      </c>
    </row>
    <row r="1353" spans="3:3">
      <c r="C1353" t="str">
        <f t="shared" si="85"/>
        <v/>
      </c>
    </row>
    <row r="1354" spans="3:3">
      <c r="C1354" t="str">
        <f t="shared" si="85"/>
        <v/>
      </c>
    </row>
    <row r="1355" spans="3:3">
      <c r="C1355" t="str">
        <f t="shared" si="85"/>
        <v/>
      </c>
    </row>
    <row r="1356" spans="3:3">
      <c r="C1356" t="str">
        <f t="shared" si="85"/>
        <v/>
      </c>
    </row>
    <row r="1357" spans="3:3">
      <c r="C1357" t="str">
        <f t="shared" si="85"/>
        <v/>
      </c>
    </row>
    <row r="1358" spans="3:3">
      <c r="C1358" t="str">
        <f t="shared" si="85"/>
        <v/>
      </c>
    </row>
    <row r="1359" spans="3:3">
      <c r="C1359" t="str">
        <f t="shared" si="85"/>
        <v/>
      </c>
    </row>
    <row r="1360" spans="3:3">
      <c r="C1360" t="str">
        <f t="shared" si="85"/>
        <v/>
      </c>
    </row>
    <row r="1361" spans="3:3">
      <c r="C1361" t="str">
        <f t="shared" si="85"/>
        <v/>
      </c>
    </row>
    <row r="1362" spans="3:3">
      <c r="C1362" t="str">
        <f t="shared" si="85"/>
        <v/>
      </c>
    </row>
    <row r="1363" spans="3:3">
      <c r="C1363" t="str">
        <f t="shared" si="85"/>
        <v/>
      </c>
    </row>
    <row r="1364" spans="3:3">
      <c r="C1364" t="str">
        <f t="shared" si="85"/>
        <v/>
      </c>
    </row>
    <row r="1365" spans="3:3">
      <c r="C1365" t="str">
        <f t="shared" si="85"/>
        <v/>
      </c>
    </row>
    <row r="1366" spans="3:3">
      <c r="C1366" t="str">
        <f t="shared" si="85"/>
        <v/>
      </c>
    </row>
    <row r="1367" spans="3:3">
      <c r="C1367" t="str">
        <f t="shared" si="85"/>
        <v/>
      </c>
    </row>
    <row r="1368" spans="3:3">
      <c r="C1368" t="str">
        <f t="shared" si="85"/>
        <v/>
      </c>
    </row>
    <row r="1369" spans="3:3">
      <c r="C1369" t="str">
        <f t="shared" si="85"/>
        <v/>
      </c>
    </row>
    <row r="1370" spans="3:3">
      <c r="C1370" t="str">
        <f t="shared" si="85"/>
        <v/>
      </c>
    </row>
    <row r="1371" spans="3:3">
      <c r="C1371" t="str">
        <f t="shared" si="85"/>
        <v/>
      </c>
    </row>
  </sheetData>
  <autoFilter ref="B2:U1371" xr:uid="{9D069724-1E5E-497C-9C46-C15B22A787AE}"/>
  <sortState xmlns:xlrd2="http://schemas.microsoft.com/office/spreadsheetml/2017/richdata2" ref="A3:U816">
    <sortCondition descending="1" ref="D3:D816"/>
    <sortCondition ref="E3:E816"/>
  </sortState>
  <phoneticPr fontId="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06C44-ED7B-4D59-8B8F-8B64732FF01D}">
  <dimension ref="A1:U191"/>
  <sheetViews>
    <sheetView zoomScale="73" zoomScaleNormal="73" workbookViewId="0">
      <selection activeCell="X13" sqref="A1:X16"/>
    </sheetView>
  </sheetViews>
  <sheetFormatPr baseColWidth="10" defaultRowHeight="14.4"/>
  <cols>
    <col min="1" max="1" width="11.5546875" style="16"/>
    <col min="2" max="2" width="8" style="16" customWidth="1"/>
    <col min="3" max="3" width="11.77734375" style="16" customWidth="1"/>
    <col min="4" max="4" width="4.6640625" style="16" customWidth="1"/>
    <col min="5" max="5" width="24.6640625" style="16" bestFit="1" customWidth="1"/>
    <col min="6" max="6" width="18.6640625" style="26" bestFit="1" customWidth="1"/>
    <col min="7" max="7" width="14" style="26" bestFit="1" customWidth="1"/>
    <col min="8" max="8" width="24.21875" style="21" bestFit="1" customWidth="1"/>
    <col min="9" max="9" width="4.77734375" style="21" bestFit="1" customWidth="1"/>
    <col min="10" max="10" width="10.77734375" style="26" bestFit="1" customWidth="1"/>
    <col min="11" max="11" width="72.88671875" style="25" customWidth="1"/>
    <col min="12" max="12" width="10" style="25" customWidth="1"/>
    <col min="13" max="16" width="69.21875" style="25" customWidth="1"/>
    <col min="17" max="17" width="47.33203125" style="25" customWidth="1"/>
    <col min="18" max="18" width="38.109375" style="25" customWidth="1"/>
    <col min="19" max="19" width="40" style="25" customWidth="1"/>
    <col min="20" max="20" width="38.109375" style="25" customWidth="1"/>
    <col min="21" max="21" width="109.21875" style="6" customWidth="1"/>
    <col min="22" max="16384" width="11.5546875" style="16"/>
  </cols>
  <sheetData>
    <row r="1" spans="1:21" ht="15" thickBot="1">
      <c r="F1" s="26">
        <f>COUNTA(F3:F458)</f>
        <v>64</v>
      </c>
      <c r="H1" s="32"/>
      <c r="M1" s="25" t="s">
        <v>1389</v>
      </c>
      <c r="N1" s="25" t="s">
        <v>543</v>
      </c>
      <c r="O1" s="25" t="s">
        <v>544</v>
      </c>
      <c r="P1" s="25" t="s">
        <v>1388</v>
      </c>
    </row>
    <row r="2" spans="1:21">
      <c r="A2" s="16" t="s">
        <v>301</v>
      </c>
      <c r="B2" s="16" t="s">
        <v>9805</v>
      </c>
      <c r="C2" s="16" t="s">
        <v>24705</v>
      </c>
      <c r="D2" s="16" t="s">
        <v>9804</v>
      </c>
      <c r="E2" s="31" t="s">
        <v>9803</v>
      </c>
      <c r="F2" s="31" t="s">
        <v>9802</v>
      </c>
      <c r="G2" s="31" t="s">
        <v>9801</v>
      </c>
      <c r="H2" s="31" t="s">
        <v>9800</v>
      </c>
      <c r="I2" s="31"/>
      <c r="J2" s="31" t="s">
        <v>9799</v>
      </c>
      <c r="K2" s="31" t="s">
        <v>9798</v>
      </c>
      <c r="L2" s="31" t="s">
        <v>9797</v>
      </c>
      <c r="M2" s="31" t="s">
        <v>9796</v>
      </c>
      <c r="N2" s="31" t="s">
        <v>9795</v>
      </c>
      <c r="O2" s="31" t="s">
        <v>9794</v>
      </c>
      <c r="P2" s="31" t="s">
        <v>9793</v>
      </c>
      <c r="Q2" s="31" t="s">
        <v>9792</v>
      </c>
      <c r="R2" s="31" t="s">
        <v>9791</v>
      </c>
      <c r="S2" s="31"/>
      <c r="T2" s="31"/>
      <c r="U2" s="374" t="s">
        <v>9790</v>
      </c>
    </row>
    <row r="3" spans="1:21" s="210" customFormat="1" ht="86.4">
      <c r="A3" s="432" t="str">
        <f t="shared" ref="A3:A34" si="0">RIGHT(U3,29)</f>
        <v>l​(Tema 34. Empresa e Impa…).</v>
      </c>
      <c r="B3" s="432" t="str">
        <f t="shared" ref="B3:B34" si="1">H3&amp;F3</f>
        <v>31DISCA</v>
      </c>
      <c r="C3" s="280" t="str">
        <f t="shared" ref="C3:C34" si="2">D3&amp;E3&amp;F3&amp;G3&amp;I3</f>
        <v>HXDISCAO3136</v>
      </c>
      <c r="D3" s="280" t="s">
        <v>7879</v>
      </c>
      <c r="E3" s="280" t="s">
        <v>124</v>
      </c>
      <c r="F3" s="88" t="s">
        <v>24489</v>
      </c>
      <c r="G3" s="100" t="str">
        <f t="shared" ref="G3:G34" si="3">IF(H3&lt;9,"OO",IF(H3&lt;99,"O",""))&amp;H3</f>
        <v>O31</v>
      </c>
      <c r="H3" s="88">
        <v>31</v>
      </c>
      <c r="I3" s="100" t="str">
        <f t="shared" ref="I3:I34" si="4">IF(J3&lt;9,"O","")&amp;J3</f>
        <v>36</v>
      </c>
      <c r="J3" s="88">
        <v>36</v>
      </c>
      <c r="K3" s="88" t="s">
        <v>24659</v>
      </c>
      <c r="L3" s="88" t="s">
        <v>1388</v>
      </c>
      <c r="M3" s="88" t="s">
        <v>24658</v>
      </c>
      <c r="N3" s="88" t="s">
        <v>24657</v>
      </c>
      <c r="O3" s="88" t="s">
        <v>24656</v>
      </c>
      <c r="P3" s="88" t="s">
        <v>24655</v>
      </c>
      <c r="Q3" s="89"/>
      <c r="R3" s="89">
        <v>4</v>
      </c>
      <c r="S3" s="89"/>
      <c r="T3" s="89"/>
      <c r="U3" s="88" t="s">
        <v>24654</v>
      </c>
    </row>
    <row r="4" spans="1:21" s="210" customFormat="1" ht="115.2">
      <c r="A4" s="432" t="str">
        <f t="shared" si="0"/>
        <v>a​(Tema 34. Empresa e Impa…).</v>
      </c>
      <c r="B4" s="432" t="str">
        <f t="shared" si="1"/>
        <v>32DISCA</v>
      </c>
      <c r="C4" s="280" t="str">
        <f t="shared" si="2"/>
        <v>HXDISCAO3236</v>
      </c>
      <c r="D4" s="280" t="s">
        <v>7879</v>
      </c>
      <c r="E4" s="280" t="s">
        <v>124</v>
      </c>
      <c r="F4" s="88" t="s">
        <v>24489</v>
      </c>
      <c r="G4" s="100" t="str">
        <f t="shared" si="3"/>
        <v>O32</v>
      </c>
      <c r="H4" s="88">
        <v>32</v>
      </c>
      <c r="I4" s="100" t="str">
        <f t="shared" si="4"/>
        <v>36</v>
      </c>
      <c r="J4" s="88">
        <v>36</v>
      </c>
      <c r="K4" s="88" t="s">
        <v>24653</v>
      </c>
      <c r="L4" s="88" t="s">
        <v>544</v>
      </c>
      <c r="M4" s="88" t="s">
        <v>24652</v>
      </c>
      <c r="N4" s="88" t="s">
        <v>24651</v>
      </c>
      <c r="O4" s="88" t="s">
        <v>24649</v>
      </c>
      <c r="P4" s="88" t="s">
        <v>24650</v>
      </c>
      <c r="Q4" s="89"/>
      <c r="R4" s="89">
        <v>3</v>
      </c>
      <c r="S4" s="89"/>
      <c r="T4" s="89"/>
      <c r="U4" s="88" t="s">
        <v>24648</v>
      </c>
    </row>
    <row r="5" spans="1:21" s="210" customFormat="1" ht="57.6">
      <c r="A5" s="432" t="str">
        <f t="shared" si="0"/>
        <v>a​(Tema 34. Empresa e Impa…).</v>
      </c>
      <c r="B5" s="432" t="str">
        <f t="shared" si="1"/>
        <v>33DISCA</v>
      </c>
      <c r="C5" s="280" t="str">
        <f t="shared" si="2"/>
        <v>HXDISCAO3336</v>
      </c>
      <c r="D5" s="280" t="s">
        <v>7879</v>
      </c>
      <c r="E5" s="280" t="s">
        <v>124</v>
      </c>
      <c r="F5" s="88" t="s">
        <v>24489</v>
      </c>
      <c r="G5" s="100" t="str">
        <f t="shared" si="3"/>
        <v>O33</v>
      </c>
      <c r="H5" s="88">
        <v>33</v>
      </c>
      <c r="I5" s="100" t="str">
        <f t="shared" si="4"/>
        <v>36</v>
      </c>
      <c r="J5" s="88">
        <v>36</v>
      </c>
      <c r="K5" s="88" t="s">
        <v>24647</v>
      </c>
      <c r="L5" s="88" t="s">
        <v>1388</v>
      </c>
      <c r="M5" s="88" t="s">
        <v>24646</v>
      </c>
      <c r="N5" s="88" t="s">
        <v>24645</v>
      </c>
      <c r="O5" s="88" t="s">
        <v>24644</v>
      </c>
      <c r="P5" s="88" t="s">
        <v>24643</v>
      </c>
      <c r="Q5" s="89"/>
      <c r="R5" s="89">
        <v>4</v>
      </c>
      <c r="S5" s="89"/>
      <c r="T5" s="89"/>
      <c r="U5" s="88" t="s">
        <v>24642</v>
      </c>
    </row>
    <row r="6" spans="1:21" s="210" customFormat="1" ht="100.8">
      <c r="A6" s="432" t="str">
        <f t="shared" si="0"/>
        <v>y​(Tema 34. Empresa e Impa…).</v>
      </c>
      <c r="B6" s="432" t="str">
        <f t="shared" si="1"/>
        <v>34DISCA</v>
      </c>
      <c r="C6" s="280" t="str">
        <f t="shared" si="2"/>
        <v>HXDISCAO3436</v>
      </c>
      <c r="D6" s="280" t="s">
        <v>7879</v>
      </c>
      <c r="E6" s="280" t="s">
        <v>124</v>
      </c>
      <c r="F6" s="88" t="s">
        <v>24489</v>
      </c>
      <c r="G6" s="100" t="str">
        <f t="shared" si="3"/>
        <v>O34</v>
      </c>
      <c r="H6" s="88">
        <v>34</v>
      </c>
      <c r="I6" s="100" t="str">
        <f t="shared" si="4"/>
        <v>36</v>
      </c>
      <c r="J6" s="88">
        <v>36</v>
      </c>
      <c r="K6" s="88" t="s">
        <v>24641</v>
      </c>
      <c r="L6" s="88" t="s">
        <v>543</v>
      </c>
      <c r="M6" s="88" t="s">
        <v>24640</v>
      </c>
      <c r="N6" s="88" t="s">
        <v>24637</v>
      </c>
      <c r="O6" s="88" t="s">
        <v>24639</v>
      </c>
      <c r="P6" s="88" t="s">
        <v>24638</v>
      </c>
      <c r="Q6" s="89"/>
      <c r="R6" s="89">
        <v>2</v>
      </c>
      <c r="S6" s="89"/>
      <c r="T6" s="89"/>
      <c r="U6" s="88" t="s">
        <v>24636</v>
      </c>
    </row>
    <row r="7" spans="1:21" s="210" customFormat="1" ht="86.4">
      <c r="A7" s="432" t="str">
        <f t="shared" si="0"/>
        <v>nciales recogidas por la ley.</v>
      </c>
      <c r="B7" s="432" t="str">
        <f t="shared" si="1"/>
        <v>36DISCA</v>
      </c>
      <c r="C7" s="280" t="str">
        <f t="shared" si="2"/>
        <v>HXDISCAO3636</v>
      </c>
      <c r="D7" s="280" t="s">
        <v>7879</v>
      </c>
      <c r="E7" s="280" t="s">
        <v>124</v>
      </c>
      <c r="F7" s="88" t="s">
        <v>24489</v>
      </c>
      <c r="G7" s="100" t="str">
        <f t="shared" si="3"/>
        <v>O36</v>
      </c>
      <c r="H7" s="88">
        <v>36</v>
      </c>
      <c r="I7" s="100" t="str">
        <f t="shared" si="4"/>
        <v>36</v>
      </c>
      <c r="J7" s="88">
        <v>36</v>
      </c>
      <c r="K7" s="287" t="s">
        <v>24635</v>
      </c>
      <c r="L7" s="287" t="s">
        <v>523</v>
      </c>
      <c r="M7" s="287" t="s">
        <v>24634</v>
      </c>
      <c r="N7" s="287" t="s">
        <v>24633</v>
      </c>
      <c r="O7" s="287" t="s">
        <v>24632</v>
      </c>
      <c r="P7" s="287" t="s">
        <v>24631</v>
      </c>
      <c r="Q7" s="280"/>
      <c r="R7" s="440">
        <v>3</v>
      </c>
      <c r="S7" s="440"/>
      <c r="T7" s="440"/>
      <c r="U7" s="88" t="s">
        <v>24630</v>
      </c>
    </row>
    <row r="8" spans="1:21" s="210" customFormat="1" ht="100.8">
      <c r="A8" s="432" t="str">
        <f t="shared" si="0"/>
        <v xml:space="preserve"> derecho educativo inclusivo.</v>
      </c>
      <c r="B8" s="432" t="str">
        <f t="shared" si="1"/>
        <v>38DISCA</v>
      </c>
      <c r="C8" s="280" t="str">
        <f t="shared" si="2"/>
        <v>HXDISCAO3836</v>
      </c>
      <c r="D8" s="280" t="s">
        <v>7879</v>
      </c>
      <c r="E8" s="280" t="s">
        <v>124</v>
      </c>
      <c r="F8" s="88" t="s">
        <v>24489</v>
      </c>
      <c r="G8" s="100" t="str">
        <f t="shared" si="3"/>
        <v>O38</v>
      </c>
      <c r="H8" s="88">
        <v>38</v>
      </c>
      <c r="I8" s="100" t="str">
        <f t="shared" si="4"/>
        <v>36</v>
      </c>
      <c r="J8" s="88">
        <v>36</v>
      </c>
      <c r="K8" s="287" t="s">
        <v>24623</v>
      </c>
      <c r="L8" s="287" t="s">
        <v>523</v>
      </c>
      <c r="M8" s="287" t="s">
        <v>24622</v>
      </c>
      <c r="N8" s="287" t="s">
        <v>24621</v>
      </c>
      <c r="O8" s="287" t="s">
        <v>24620</v>
      </c>
      <c r="P8" s="287" t="s">
        <v>24619</v>
      </c>
      <c r="Q8" s="280"/>
      <c r="R8" s="440">
        <v>3</v>
      </c>
      <c r="S8" s="440"/>
      <c r="T8" s="440"/>
      <c r="U8" s="88" t="s">
        <v>24618</v>
      </c>
    </row>
    <row r="9" spans="1:21" s="210" customFormat="1" ht="72">
      <c r="A9" s="432" t="str">
        <f t="shared" si="0"/>
        <v>nida en los términos legales.</v>
      </c>
      <c r="B9" s="432" t="str">
        <f t="shared" si="1"/>
        <v>40DISCA</v>
      </c>
      <c r="C9" s="280" t="str">
        <f t="shared" si="2"/>
        <v>HXDISCAO4036</v>
      </c>
      <c r="D9" s="280" t="s">
        <v>7879</v>
      </c>
      <c r="E9" s="280" t="s">
        <v>124</v>
      </c>
      <c r="F9" s="88" t="s">
        <v>24489</v>
      </c>
      <c r="G9" s="100" t="str">
        <f t="shared" si="3"/>
        <v>O40</v>
      </c>
      <c r="H9" s="88">
        <v>40</v>
      </c>
      <c r="I9" s="100" t="str">
        <f t="shared" si="4"/>
        <v>36</v>
      </c>
      <c r="J9" s="88">
        <v>36</v>
      </c>
      <c r="K9" s="287" t="s">
        <v>24611</v>
      </c>
      <c r="L9" s="287" t="s">
        <v>1387</v>
      </c>
      <c r="M9" s="287" t="s">
        <v>24610</v>
      </c>
      <c r="N9" s="287" t="s">
        <v>24609</v>
      </c>
      <c r="O9" s="287" t="s">
        <v>24608</v>
      </c>
      <c r="P9" s="287" t="s">
        <v>24607</v>
      </c>
      <c r="Q9" s="280"/>
      <c r="R9" s="440">
        <v>1</v>
      </c>
      <c r="S9" s="440"/>
      <c r="T9" s="440"/>
      <c r="U9" s="88" t="s">
        <v>24606</v>
      </c>
    </row>
    <row r="10" spans="1:21" s="210" customFormat="1" ht="86.4">
      <c r="A10" s="432" t="str">
        <f t="shared" si="0"/>
        <v>aldad como órgano específico.</v>
      </c>
      <c r="B10" s="432" t="str">
        <f t="shared" si="1"/>
        <v>42DISCA</v>
      </c>
      <c r="C10" s="280" t="str">
        <f t="shared" si="2"/>
        <v>HXDISCAO4236</v>
      </c>
      <c r="D10" s="280" t="s">
        <v>7879</v>
      </c>
      <c r="E10" s="280" t="s">
        <v>124</v>
      </c>
      <c r="F10" s="88" t="s">
        <v>24489</v>
      </c>
      <c r="G10" s="100" t="str">
        <f t="shared" si="3"/>
        <v>O42</v>
      </c>
      <c r="H10" s="88">
        <v>42</v>
      </c>
      <c r="I10" s="100" t="str">
        <f t="shared" si="4"/>
        <v>36</v>
      </c>
      <c r="J10" s="88">
        <v>36</v>
      </c>
      <c r="K10" s="287" t="s">
        <v>24599</v>
      </c>
      <c r="L10" s="287" t="s">
        <v>524</v>
      </c>
      <c r="M10" s="287" t="s">
        <v>24598</v>
      </c>
      <c r="N10" s="287" t="s">
        <v>24597</v>
      </c>
      <c r="O10" s="287" t="s">
        <v>24596</v>
      </c>
      <c r="P10" s="287" t="s">
        <v>24595</v>
      </c>
      <c r="Q10" s="280"/>
      <c r="R10" s="440">
        <v>2</v>
      </c>
      <c r="S10" s="440"/>
      <c r="T10" s="440"/>
      <c r="U10" s="88" t="s">
        <v>24594</v>
      </c>
    </row>
    <row r="11" spans="1:21" s="210" customFormat="1" ht="100.8">
      <c r="A11" s="432" t="str">
        <f t="shared" si="0"/>
        <v>tá regulado en otro artículo.</v>
      </c>
      <c r="B11" s="432" t="str">
        <f t="shared" si="1"/>
        <v>44DISCA</v>
      </c>
      <c r="C11" s="280" t="str">
        <f t="shared" si="2"/>
        <v>HXDISCAO4436</v>
      </c>
      <c r="D11" s="280" t="s">
        <v>7879</v>
      </c>
      <c r="E11" s="280" t="s">
        <v>124</v>
      </c>
      <c r="F11" s="88" t="s">
        <v>24489</v>
      </c>
      <c r="G11" s="100" t="str">
        <f t="shared" si="3"/>
        <v>O44</v>
      </c>
      <c r="H11" s="88">
        <v>44</v>
      </c>
      <c r="I11" s="100" t="str">
        <f t="shared" si="4"/>
        <v>36</v>
      </c>
      <c r="J11" s="88">
        <v>36</v>
      </c>
      <c r="K11" s="287" t="s">
        <v>24587</v>
      </c>
      <c r="L11" s="287" t="s">
        <v>1387</v>
      </c>
      <c r="M11" s="287" t="s">
        <v>24586</v>
      </c>
      <c r="N11" s="287" t="s">
        <v>24585</v>
      </c>
      <c r="O11" s="287" t="s">
        <v>24584</v>
      </c>
      <c r="P11" s="287" t="s">
        <v>24583</v>
      </c>
      <c r="Q11" s="280"/>
      <c r="R11" s="440">
        <v>1</v>
      </c>
      <c r="S11" s="440"/>
      <c r="T11" s="440"/>
      <c r="U11" s="88" t="s">
        <v>24582</v>
      </c>
    </row>
    <row r="12" spans="1:21" s="210" customFormat="1" ht="72">
      <c r="A12" s="432" t="str">
        <f t="shared" si="0"/>
        <v>ente de la protección social.</v>
      </c>
      <c r="B12" s="432" t="str">
        <f t="shared" si="1"/>
        <v>46DISCA</v>
      </c>
      <c r="C12" s="280" t="str">
        <f t="shared" si="2"/>
        <v>HXDISCAO4636</v>
      </c>
      <c r="D12" s="280" t="s">
        <v>7879</v>
      </c>
      <c r="E12" s="280" t="s">
        <v>124</v>
      </c>
      <c r="F12" s="88" t="s">
        <v>24489</v>
      </c>
      <c r="G12" s="100" t="str">
        <f t="shared" si="3"/>
        <v>O46</v>
      </c>
      <c r="H12" s="88">
        <v>46</v>
      </c>
      <c r="I12" s="100" t="str">
        <f t="shared" si="4"/>
        <v>36</v>
      </c>
      <c r="J12" s="88">
        <v>36</v>
      </c>
      <c r="K12" s="287" t="s">
        <v>24575</v>
      </c>
      <c r="L12" s="287" t="s">
        <v>1387</v>
      </c>
      <c r="M12" s="287" t="s">
        <v>24574</v>
      </c>
      <c r="N12" s="287" t="s">
        <v>24573</v>
      </c>
      <c r="O12" s="287" t="s">
        <v>24572</v>
      </c>
      <c r="P12" s="287" t="s">
        <v>24571</v>
      </c>
      <c r="Q12" s="280"/>
      <c r="R12" s="440">
        <v>1</v>
      </c>
      <c r="S12" s="440"/>
      <c r="T12" s="440"/>
      <c r="U12" s="88" t="s">
        <v>24570</v>
      </c>
    </row>
    <row r="13" spans="1:21" s="211" customFormat="1" ht="72">
      <c r="A13" s="432" t="str">
        <f t="shared" si="0"/>
        <v xml:space="preserve"> los servicios residenciales.</v>
      </c>
      <c r="B13" s="432" t="str">
        <f t="shared" si="1"/>
        <v>48DISCA</v>
      </c>
      <c r="C13" s="280" t="str">
        <f t="shared" si="2"/>
        <v>HXDISCAO4836</v>
      </c>
      <c r="D13" s="280" t="s">
        <v>7879</v>
      </c>
      <c r="E13" s="280" t="s">
        <v>124</v>
      </c>
      <c r="F13" s="88" t="s">
        <v>24489</v>
      </c>
      <c r="G13" s="100" t="str">
        <f t="shared" si="3"/>
        <v>O48</v>
      </c>
      <c r="H13" s="88">
        <v>48</v>
      </c>
      <c r="I13" s="100" t="str">
        <f t="shared" si="4"/>
        <v>36</v>
      </c>
      <c r="J13" s="88">
        <v>36</v>
      </c>
      <c r="K13" s="287" t="s">
        <v>24563</v>
      </c>
      <c r="L13" s="287" t="s">
        <v>522</v>
      </c>
      <c r="M13" s="287" t="s">
        <v>24562</v>
      </c>
      <c r="N13" s="287" t="s">
        <v>24561</v>
      </c>
      <c r="O13" s="287" t="s">
        <v>24560</v>
      </c>
      <c r="P13" s="287" t="s">
        <v>24559</v>
      </c>
      <c r="Q13" s="280"/>
      <c r="R13" s="440">
        <v>4</v>
      </c>
      <c r="S13" s="440"/>
      <c r="T13" s="440"/>
      <c r="U13" s="88" t="s">
        <v>24558</v>
      </c>
    </row>
    <row r="14" spans="1:21" s="211" customFormat="1" ht="100.8">
      <c r="A14" s="432" t="str">
        <f t="shared" si="0"/>
        <v>son específicas del artículo.</v>
      </c>
      <c r="B14" s="432" t="str">
        <f t="shared" si="1"/>
        <v>50DISCA</v>
      </c>
      <c r="C14" s="280" t="str">
        <f t="shared" si="2"/>
        <v>HXDISCAO5036</v>
      </c>
      <c r="D14" s="280" t="s">
        <v>7879</v>
      </c>
      <c r="E14" s="280" t="s">
        <v>124</v>
      </c>
      <c r="F14" s="88" t="s">
        <v>24489</v>
      </c>
      <c r="G14" s="100" t="str">
        <f t="shared" si="3"/>
        <v>O50</v>
      </c>
      <c r="H14" s="88">
        <v>50</v>
      </c>
      <c r="I14" s="100" t="str">
        <f t="shared" si="4"/>
        <v>36</v>
      </c>
      <c r="J14" s="88">
        <v>36</v>
      </c>
      <c r="K14" s="287" t="s">
        <v>24551</v>
      </c>
      <c r="L14" s="287" t="s">
        <v>1387</v>
      </c>
      <c r="M14" s="287" t="s">
        <v>24550</v>
      </c>
      <c r="N14" s="287" t="s">
        <v>24549</v>
      </c>
      <c r="O14" s="287" t="s">
        <v>24548</v>
      </c>
      <c r="P14" s="287" t="s">
        <v>24547</v>
      </c>
      <c r="Q14" s="280"/>
      <c r="R14" s="440">
        <v>1</v>
      </c>
      <c r="S14" s="440"/>
      <c r="T14" s="440"/>
      <c r="U14" s="88" t="s">
        <v>24546</v>
      </c>
    </row>
    <row r="15" spans="1:21" s="211" customFormat="1" ht="86.4">
      <c r="A15" s="432" t="str">
        <f t="shared" si="0"/>
        <v>e ejecutivo, sino consultivo.</v>
      </c>
      <c r="B15" s="432" t="str">
        <f t="shared" si="1"/>
        <v>52DISCA</v>
      </c>
      <c r="C15" s="280" t="str">
        <f t="shared" si="2"/>
        <v>HXDISCAO5236</v>
      </c>
      <c r="D15" s="280" t="s">
        <v>7879</v>
      </c>
      <c r="E15" s="280" t="s">
        <v>124</v>
      </c>
      <c r="F15" s="88" t="s">
        <v>24489</v>
      </c>
      <c r="G15" s="100" t="str">
        <f t="shared" si="3"/>
        <v>O52</v>
      </c>
      <c r="H15" s="88">
        <v>52</v>
      </c>
      <c r="I15" s="100" t="str">
        <f t="shared" si="4"/>
        <v>36</v>
      </c>
      <c r="J15" s="88">
        <v>36</v>
      </c>
      <c r="K15" s="287" t="s">
        <v>24539</v>
      </c>
      <c r="L15" s="287" t="s">
        <v>524</v>
      </c>
      <c r="M15" s="287" t="s">
        <v>24538</v>
      </c>
      <c r="N15" s="287" t="s">
        <v>24537</v>
      </c>
      <c r="O15" s="287" t="s">
        <v>24536</v>
      </c>
      <c r="P15" s="287" t="s">
        <v>24535</v>
      </c>
      <c r="Q15" s="280"/>
      <c r="R15" s="440">
        <v>2</v>
      </c>
      <c r="S15" s="440"/>
      <c r="T15" s="440"/>
      <c r="U15" s="88" t="s">
        <v>24534</v>
      </c>
    </row>
    <row r="16" spans="1:21" s="211" customFormat="1" ht="72">
      <c r="A16" s="432" t="str">
        <f t="shared" si="0"/>
        <v xml:space="preserve"> los principios establecidos.</v>
      </c>
      <c r="B16" s="432" t="str">
        <f t="shared" si="1"/>
        <v>54DISCA</v>
      </c>
      <c r="C16" s="280" t="str">
        <f t="shared" si="2"/>
        <v>HXDISCAO5436</v>
      </c>
      <c r="D16" s="280" t="s">
        <v>7879</v>
      </c>
      <c r="E16" s="280" t="s">
        <v>124</v>
      </c>
      <c r="F16" s="88" t="s">
        <v>24489</v>
      </c>
      <c r="G16" s="100" t="str">
        <f t="shared" si="3"/>
        <v>O54</v>
      </c>
      <c r="H16" s="88">
        <v>54</v>
      </c>
      <c r="I16" s="100" t="str">
        <f t="shared" si="4"/>
        <v>36</v>
      </c>
      <c r="J16" s="88">
        <v>36</v>
      </c>
      <c r="K16" s="287" t="s">
        <v>24527</v>
      </c>
      <c r="L16" s="287" t="s">
        <v>523</v>
      </c>
      <c r="M16" s="287" t="s">
        <v>24526</v>
      </c>
      <c r="N16" s="287" t="s">
        <v>24525</v>
      </c>
      <c r="O16" s="287" t="s">
        <v>24524</v>
      </c>
      <c r="P16" s="287" t="s">
        <v>24523</v>
      </c>
      <c r="Q16" s="280"/>
      <c r="R16" s="440">
        <v>3</v>
      </c>
      <c r="S16" s="440"/>
      <c r="T16" s="440"/>
      <c r="U16" s="88" t="s">
        <v>24522</v>
      </c>
    </row>
    <row r="17" spans="1:21" s="211" customFormat="1" ht="82.8">
      <c r="A17" s="432" t="str">
        <f t="shared" si="0"/>
        <v>barcar su dimensión completa.</v>
      </c>
      <c r="B17" s="432" t="str">
        <f t="shared" si="1"/>
        <v>56DISCA</v>
      </c>
      <c r="C17" s="280" t="str">
        <f t="shared" si="2"/>
        <v>HXDISCAO5636</v>
      </c>
      <c r="D17" s="280" t="s">
        <v>7879</v>
      </c>
      <c r="E17" s="280" t="s">
        <v>124</v>
      </c>
      <c r="F17" s="88" t="s">
        <v>24489</v>
      </c>
      <c r="G17" s="100" t="str">
        <f t="shared" si="3"/>
        <v>O56</v>
      </c>
      <c r="H17" s="88">
        <v>56</v>
      </c>
      <c r="I17" s="100" t="str">
        <f t="shared" si="4"/>
        <v>36</v>
      </c>
      <c r="J17" s="88">
        <v>36</v>
      </c>
      <c r="K17" s="287" t="s">
        <v>24515</v>
      </c>
      <c r="L17" s="287" t="s">
        <v>522</v>
      </c>
      <c r="M17" s="287" t="s">
        <v>24514</v>
      </c>
      <c r="N17" s="287" t="s">
        <v>24513</v>
      </c>
      <c r="O17" s="287" t="s">
        <v>24512</v>
      </c>
      <c r="P17" s="287" t="s">
        <v>24511</v>
      </c>
      <c r="Q17" s="280"/>
      <c r="R17" s="440">
        <v>4</v>
      </c>
      <c r="S17" s="440"/>
      <c r="T17" s="440"/>
      <c r="U17" s="88" t="s">
        <v>24510</v>
      </c>
    </row>
    <row r="18" spans="1:21" s="211" customFormat="1" ht="86.4">
      <c r="A18" s="432" t="str">
        <f t="shared" si="0"/>
        <v>ios generales del artículo 3.</v>
      </c>
      <c r="B18" s="432" t="str">
        <f t="shared" si="1"/>
        <v>58DISCA</v>
      </c>
      <c r="C18" s="280" t="str">
        <f t="shared" si="2"/>
        <v>HXDISCAO5836</v>
      </c>
      <c r="D18" s="280" t="s">
        <v>7879</v>
      </c>
      <c r="E18" s="280" t="s">
        <v>124</v>
      </c>
      <c r="F18" s="88" t="s">
        <v>24489</v>
      </c>
      <c r="G18" s="100" t="str">
        <f t="shared" si="3"/>
        <v>O58</v>
      </c>
      <c r="H18" s="88">
        <v>58</v>
      </c>
      <c r="I18" s="100" t="str">
        <f t="shared" si="4"/>
        <v>36</v>
      </c>
      <c r="J18" s="88">
        <v>36</v>
      </c>
      <c r="K18" s="287" t="s">
        <v>24503</v>
      </c>
      <c r="L18" s="287" t="s">
        <v>1387</v>
      </c>
      <c r="M18" s="287" t="s">
        <v>24502</v>
      </c>
      <c r="N18" s="287" t="s">
        <v>24501</v>
      </c>
      <c r="O18" s="287" t="s">
        <v>24500</v>
      </c>
      <c r="P18" s="287" t="s">
        <v>24499</v>
      </c>
      <c r="Q18" s="280"/>
      <c r="R18" s="440">
        <v>1</v>
      </c>
      <c r="S18" s="440"/>
      <c r="T18" s="440"/>
      <c r="U18" s="88" t="s">
        <v>24498</v>
      </c>
    </row>
    <row r="19" spans="1:21" s="211" customFormat="1" ht="72">
      <c r="A19" s="432" t="str">
        <f t="shared" si="0"/>
        <v>nte sobre vida independiente.</v>
      </c>
      <c r="B19" s="432" t="str">
        <f t="shared" si="1"/>
        <v>60DISCA</v>
      </c>
      <c r="C19" s="280" t="str">
        <f t="shared" si="2"/>
        <v>HXDISCAO6036</v>
      </c>
      <c r="D19" s="280" t="s">
        <v>7879</v>
      </c>
      <c r="E19" s="280" t="s">
        <v>124</v>
      </c>
      <c r="F19" s="88" t="s">
        <v>24489</v>
      </c>
      <c r="G19" s="100" t="str">
        <f t="shared" si="3"/>
        <v>O60</v>
      </c>
      <c r="H19" s="88">
        <v>60</v>
      </c>
      <c r="I19" s="100" t="str">
        <f t="shared" si="4"/>
        <v>36</v>
      </c>
      <c r="J19" s="88">
        <v>36</v>
      </c>
      <c r="K19" s="287" t="s">
        <v>24495</v>
      </c>
      <c r="L19" s="287" t="s">
        <v>522</v>
      </c>
      <c r="M19" s="287" t="s">
        <v>24494</v>
      </c>
      <c r="N19" s="287" t="s">
        <v>24493</v>
      </c>
      <c r="O19" s="287" t="s">
        <v>24492</v>
      </c>
      <c r="P19" s="287" t="s">
        <v>24491</v>
      </c>
      <c r="Q19" s="280"/>
      <c r="R19" s="440">
        <v>4</v>
      </c>
      <c r="S19" s="440"/>
      <c r="T19" s="440"/>
      <c r="U19" s="88" t="s">
        <v>24490</v>
      </c>
    </row>
    <row r="20" spans="1:21" s="211" customFormat="1" ht="144">
      <c r="A20" s="432" t="str">
        <f t="shared" si="0"/>
        <v>ño especializado o adaptado”.</v>
      </c>
      <c r="B20" s="432" t="str">
        <f t="shared" si="1"/>
        <v>62DISCA</v>
      </c>
      <c r="C20" s="280" t="str">
        <f t="shared" si="2"/>
        <v>HXDISCAO6236</v>
      </c>
      <c r="D20" s="307" t="s">
        <v>7879</v>
      </c>
      <c r="E20" s="307" t="s">
        <v>124</v>
      </c>
      <c r="F20" s="88" t="s">
        <v>24489</v>
      </c>
      <c r="G20" s="100" t="str">
        <f t="shared" si="3"/>
        <v>O62</v>
      </c>
      <c r="H20" s="88">
        <v>62</v>
      </c>
      <c r="I20" s="100" t="str">
        <f t="shared" si="4"/>
        <v>36</v>
      </c>
      <c r="J20" s="357">
        <v>36</v>
      </c>
      <c r="K20" s="358" t="s">
        <v>30393</v>
      </c>
      <c r="L20" s="359" t="s">
        <v>543</v>
      </c>
      <c r="M20" s="358" t="s">
        <v>30394</v>
      </c>
      <c r="N20" s="358" t="s">
        <v>30395</v>
      </c>
      <c r="O20" s="358" t="s">
        <v>30396</v>
      </c>
      <c r="P20" s="358" t="s">
        <v>30397</v>
      </c>
      <c r="Q20" s="307"/>
      <c r="R20" s="307">
        <f>IF(L20="A",1,IF(L20="B",2,IF(L20="C",3,4)))</f>
        <v>2</v>
      </c>
      <c r="S20" s="312"/>
      <c r="T20" s="312"/>
      <c r="U20" s="379" t="s">
        <v>30398</v>
      </c>
    </row>
    <row r="21" spans="1:21" s="211" customFormat="1" ht="158.4">
      <c r="A21" s="432" t="str">
        <f t="shared" si="0"/>
        <v>que no es un término técnico.</v>
      </c>
      <c r="B21" s="432" t="str">
        <f t="shared" si="1"/>
        <v>63DISCA</v>
      </c>
      <c r="C21" s="280" t="str">
        <f t="shared" si="2"/>
        <v>HXDISCAO6337</v>
      </c>
      <c r="D21" s="307" t="s">
        <v>7879</v>
      </c>
      <c r="E21" s="307" t="s">
        <v>124</v>
      </c>
      <c r="F21" s="88" t="s">
        <v>24489</v>
      </c>
      <c r="G21" s="100" t="str">
        <f t="shared" si="3"/>
        <v>O63</v>
      </c>
      <c r="H21" s="88">
        <v>63</v>
      </c>
      <c r="I21" s="100" t="str">
        <f t="shared" si="4"/>
        <v>37</v>
      </c>
      <c r="J21" s="357">
        <v>37</v>
      </c>
      <c r="K21" s="358" t="s">
        <v>30399</v>
      </c>
      <c r="L21" s="359" t="s">
        <v>1389</v>
      </c>
      <c r="M21" s="358" t="s">
        <v>30400</v>
      </c>
      <c r="N21" s="358" t="s">
        <v>30401</v>
      </c>
      <c r="O21" s="358" t="s">
        <v>30402</v>
      </c>
      <c r="P21" s="358" t="s">
        <v>30403</v>
      </c>
      <c r="Q21" s="307"/>
      <c r="R21" s="307">
        <f>IF(L21="A",1,IF(L21="B",2,IF(L21="C",3,4)))</f>
        <v>1</v>
      </c>
      <c r="S21" s="312"/>
      <c r="T21" s="312"/>
      <c r="U21" s="361" t="s">
        <v>30404</v>
      </c>
    </row>
    <row r="22" spans="1:21" s="211" customFormat="1" ht="144">
      <c r="A22" s="432" t="str">
        <f t="shared" si="0"/>
        <v>te” no figura como categoría.</v>
      </c>
      <c r="B22" s="432" t="str">
        <f t="shared" si="1"/>
        <v>64DISCA</v>
      </c>
      <c r="C22" s="280" t="str">
        <f t="shared" si="2"/>
        <v>HXDISCAO6438</v>
      </c>
      <c r="D22" s="307" t="s">
        <v>7879</v>
      </c>
      <c r="E22" s="307" t="s">
        <v>124</v>
      </c>
      <c r="F22" s="88" t="s">
        <v>24489</v>
      </c>
      <c r="G22" s="100" t="str">
        <f t="shared" si="3"/>
        <v>O64</v>
      </c>
      <c r="H22" s="88">
        <v>64</v>
      </c>
      <c r="I22" s="100" t="str">
        <f t="shared" si="4"/>
        <v>38</v>
      </c>
      <c r="J22" s="357">
        <v>38</v>
      </c>
      <c r="K22" s="358" t="s">
        <v>30405</v>
      </c>
      <c r="L22" s="359" t="s">
        <v>1389</v>
      </c>
      <c r="M22" s="358" t="s">
        <v>30406</v>
      </c>
      <c r="N22" s="358" t="s">
        <v>30407</v>
      </c>
      <c r="O22" s="358" t="s">
        <v>30408</v>
      </c>
      <c r="P22" s="358" t="s">
        <v>30409</v>
      </c>
      <c r="Q22" s="307"/>
      <c r="R22" s="307">
        <f>IF(L22="A",1,IF(L22="B",2,IF(L22="C",3,4)))</f>
        <v>1</v>
      </c>
      <c r="S22" s="312"/>
      <c r="T22" s="312"/>
      <c r="U22" s="379" t="s">
        <v>30410</v>
      </c>
    </row>
    <row r="23" spans="1:21" ht="172.8">
      <c r="A23" s="432" t="str">
        <f t="shared" si="0"/>
        <v>o de igualdad de condiciones.</v>
      </c>
      <c r="B23" s="432" t="str">
        <f t="shared" si="1"/>
        <v>65DISCA</v>
      </c>
      <c r="C23" s="280" t="str">
        <f t="shared" si="2"/>
        <v>HXDISCAO6539</v>
      </c>
      <c r="D23" s="307" t="s">
        <v>7879</v>
      </c>
      <c r="E23" s="307" t="s">
        <v>124</v>
      </c>
      <c r="F23" s="88" t="s">
        <v>24489</v>
      </c>
      <c r="G23" s="100" t="str">
        <f t="shared" si="3"/>
        <v>O65</v>
      </c>
      <c r="H23" s="88">
        <v>65</v>
      </c>
      <c r="I23" s="100" t="str">
        <f t="shared" si="4"/>
        <v>39</v>
      </c>
      <c r="J23" s="357">
        <v>39</v>
      </c>
      <c r="K23" s="358" t="s">
        <v>30411</v>
      </c>
      <c r="L23" s="359" t="s">
        <v>1389</v>
      </c>
      <c r="M23" s="358" t="s">
        <v>30412</v>
      </c>
      <c r="N23" s="358" t="s">
        <v>30413</v>
      </c>
      <c r="O23" s="358" t="s">
        <v>30414</v>
      </c>
      <c r="P23" s="358" t="s">
        <v>30415</v>
      </c>
      <c r="Q23" s="307"/>
      <c r="R23" s="307">
        <f>IF(L23="A",1,IF(L23="B",2,IF(L23="C",3,4)))</f>
        <v>1</v>
      </c>
      <c r="S23" s="312"/>
      <c r="T23" s="312"/>
      <c r="U23" s="361" t="s">
        <v>30416</v>
      </c>
    </row>
    <row r="24" spans="1:21" ht="86.4">
      <c r="A24" s="432" t="str">
        <f t="shared" si="0"/>
        <v>un texto refundido posterior.</v>
      </c>
      <c r="B24" s="432" t="str">
        <f t="shared" si="1"/>
        <v>1DISCA</v>
      </c>
      <c r="C24" s="432" t="str">
        <f t="shared" si="2"/>
        <v>HYDISCAOO136</v>
      </c>
      <c r="D24" s="432" t="s">
        <v>7879</v>
      </c>
      <c r="E24" s="432" t="s">
        <v>7878</v>
      </c>
      <c r="F24" s="95" t="s">
        <v>24489</v>
      </c>
      <c r="G24" s="105" t="str">
        <f t="shared" si="3"/>
        <v>OO1</v>
      </c>
      <c r="H24" s="95">
        <v>1</v>
      </c>
      <c r="I24" s="105" t="str">
        <f t="shared" si="4"/>
        <v>36</v>
      </c>
      <c r="J24" s="95">
        <v>36</v>
      </c>
      <c r="K24" s="95" t="s">
        <v>24497</v>
      </c>
      <c r="L24" s="95" t="s">
        <v>1387</v>
      </c>
      <c r="M24" s="95" t="s">
        <v>24494</v>
      </c>
      <c r="N24" s="95" t="s">
        <v>24493</v>
      </c>
      <c r="O24" s="95" t="s">
        <v>24492</v>
      </c>
      <c r="P24" s="95" t="s">
        <v>24491</v>
      </c>
      <c r="Q24" s="192"/>
      <c r="R24" s="192">
        <v>1</v>
      </c>
      <c r="S24" s="192"/>
      <c r="T24" s="192"/>
      <c r="U24" s="95" t="s">
        <v>24704</v>
      </c>
    </row>
    <row r="25" spans="1:21" ht="72">
      <c r="A25" s="432" t="str">
        <f t="shared" si="0"/>
        <v>ey 39/2006, no el RDL 1/2013.</v>
      </c>
      <c r="B25" s="432" t="str">
        <f t="shared" si="1"/>
        <v>2DISCA</v>
      </c>
      <c r="C25" s="432" t="str">
        <f t="shared" si="2"/>
        <v>HYDISCAOO236</v>
      </c>
      <c r="D25" s="432" t="s">
        <v>7879</v>
      </c>
      <c r="E25" s="432" t="s">
        <v>7878</v>
      </c>
      <c r="F25" s="95" t="s">
        <v>24489</v>
      </c>
      <c r="G25" s="105" t="str">
        <f t="shared" si="3"/>
        <v>OO2</v>
      </c>
      <c r="H25" s="95">
        <v>2</v>
      </c>
      <c r="I25" s="105" t="str">
        <f t="shared" si="4"/>
        <v>36</v>
      </c>
      <c r="J25" s="95">
        <v>36</v>
      </c>
      <c r="K25" s="95" t="s">
        <v>24488</v>
      </c>
      <c r="L25" s="95" t="s">
        <v>523</v>
      </c>
      <c r="M25" s="95" t="s">
        <v>24485</v>
      </c>
      <c r="N25" s="95" t="s">
        <v>24487</v>
      </c>
      <c r="O25" s="95" t="s">
        <v>24703</v>
      </c>
      <c r="P25" s="95" t="s">
        <v>24484</v>
      </c>
      <c r="Q25" s="192"/>
      <c r="R25" s="192">
        <v>3</v>
      </c>
      <c r="S25" s="192"/>
      <c r="T25" s="192"/>
      <c r="U25" s="95" t="s">
        <v>24702</v>
      </c>
    </row>
    <row r="26" spans="1:21" ht="129.6">
      <c r="A26" s="432" t="str">
        <f t="shared" si="0"/>
        <v>lacionado con la Ley 39/2006.</v>
      </c>
      <c r="B26" s="432" t="str">
        <f t="shared" si="1"/>
        <v>3DISCA</v>
      </c>
      <c r="C26" s="432" t="str">
        <f t="shared" si="2"/>
        <v>HYDISCAOO336</v>
      </c>
      <c r="D26" s="432" t="s">
        <v>7879</v>
      </c>
      <c r="E26" s="432" t="s">
        <v>7878</v>
      </c>
      <c r="F26" s="95" t="s">
        <v>24489</v>
      </c>
      <c r="G26" s="105" t="str">
        <f t="shared" si="3"/>
        <v>OO3</v>
      </c>
      <c r="H26" s="95">
        <v>3</v>
      </c>
      <c r="I26" s="105" t="str">
        <f t="shared" si="4"/>
        <v>36</v>
      </c>
      <c r="J26" s="95">
        <v>36</v>
      </c>
      <c r="K26" s="95" t="s">
        <v>24488</v>
      </c>
      <c r="L26" s="95" t="s">
        <v>524</v>
      </c>
      <c r="M26" s="95" t="s">
        <v>24487</v>
      </c>
      <c r="N26" s="95" t="s">
        <v>24701</v>
      </c>
      <c r="O26" s="95" t="s">
        <v>24485</v>
      </c>
      <c r="P26" s="95" t="s">
        <v>24484</v>
      </c>
      <c r="Q26" s="192"/>
      <c r="R26" s="192">
        <v>2</v>
      </c>
      <c r="S26" s="192"/>
      <c r="T26" s="192"/>
      <c r="U26" s="95" t="s">
        <v>24700</v>
      </c>
    </row>
    <row r="27" spans="1:21" ht="86.4">
      <c r="A27" s="432" t="str">
        <f t="shared" si="0"/>
        <v>ión completa de discapacidad.</v>
      </c>
      <c r="B27" s="432" t="str">
        <f t="shared" si="1"/>
        <v>4DISCA</v>
      </c>
      <c r="C27" s="432" t="str">
        <f t="shared" si="2"/>
        <v>HYDISCAOO436</v>
      </c>
      <c r="D27" s="432" t="s">
        <v>7879</v>
      </c>
      <c r="E27" s="432" t="s">
        <v>7878</v>
      </c>
      <c r="F27" s="95" t="s">
        <v>24489</v>
      </c>
      <c r="G27" s="105" t="str">
        <f t="shared" si="3"/>
        <v>OO4</v>
      </c>
      <c r="H27" s="95">
        <v>4</v>
      </c>
      <c r="I27" s="105" t="str">
        <f t="shared" si="4"/>
        <v>36</v>
      </c>
      <c r="J27" s="95">
        <v>36</v>
      </c>
      <c r="K27" s="95" t="s">
        <v>24515</v>
      </c>
      <c r="L27" s="95" t="s">
        <v>522</v>
      </c>
      <c r="M27" s="95" t="s">
        <v>24514</v>
      </c>
      <c r="N27" s="95" t="s">
        <v>24513</v>
      </c>
      <c r="O27" s="95" t="s">
        <v>24512</v>
      </c>
      <c r="P27" s="95" t="s">
        <v>24511</v>
      </c>
      <c r="Q27" s="192"/>
      <c r="R27" s="192">
        <v>4</v>
      </c>
      <c r="S27" s="192"/>
      <c r="T27" s="192"/>
      <c r="U27" s="95" t="s">
        <v>24699</v>
      </c>
    </row>
    <row r="28" spans="1:21" ht="96.6">
      <c r="A28" s="432" t="str">
        <f t="shared" si="0"/>
        <v xml:space="preserve"> mismo según el Real Decreto.</v>
      </c>
      <c r="B28" s="432" t="str">
        <f t="shared" si="1"/>
        <v>5DISCA</v>
      </c>
      <c r="C28" s="432" t="str">
        <f t="shared" si="2"/>
        <v>HYDISCAOO536</v>
      </c>
      <c r="D28" s="432" t="s">
        <v>7879</v>
      </c>
      <c r="E28" s="432" t="s">
        <v>7878</v>
      </c>
      <c r="F28" s="95" t="s">
        <v>24489</v>
      </c>
      <c r="G28" s="105" t="str">
        <f t="shared" si="3"/>
        <v>OO5</v>
      </c>
      <c r="H28" s="95">
        <v>5</v>
      </c>
      <c r="I28" s="105" t="str">
        <f t="shared" si="4"/>
        <v>36</v>
      </c>
      <c r="J28" s="95">
        <v>36</v>
      </c>
      <c r="K28" s="95" t="s">
        <v>24698</v>
      </c>
      <c r="L28" s="95" t="s">
        <v>524</v>
      </c>
      <c r="M28" s="95" t="s">
        <v>24697</v>
      </c>
      <c r="N28" s="95" t="s">
        <v>24696</v>
      </c>
      <c r="O28" s="95" t="s">
        <v>30335</v>
      </c>
      <c r="P28" s="95" t="s">
        <v>30336</v>
      </c>
      <c r="Q28" s="192"/>
      <c r="R28" s="192">
        <v>2</v>
      </c>
      <c r="S28" s="192"/>
      <c r="T28" s="192"/>
      <c r="U28" s="351" t="s">
        <v>30337</v>
      </c>
    </row>
    <row r="29" spans="1:21" ht="72">
      <c r="A29" s="432" t="str">
        <f t="shared" si="0"/>
        <v>ación, no vida independiente.</v>
      </c>
      <c r="B29" s="432" t="str">
        <f t="shared" si="1"/>
        <v>6DISCA</v>
      </c>
      <c r="C29" s="432" t="str">
        <f t="shared" si="2"/>
        <v>HYDISCAOO636</v>
      </c>
      <c r="D29" s="432" t="s">
        <v>7879</v>
      </c>
      <c r="E29" s="432" t="s">
        <v>7878</v>
      </c>
      <c r="F29" s="95" t="s">
        <v>24489</v>
      </c>
      <c r="G29" s="105" t="str">
        <f t="shared" si="3"/>
        <v>OO6</v>
      </c>
      <c r="H29" s="95">
        <v>6</v>
      </c>
      <c r="I29" s="105" t="str">
        <f t="shared" si="4"/>
        <v>36</v>
      </c>
      <c r="J29" s="95">
        <v>36</v>
      </c>
      <c r="K29" s="95" t="s">
        <v>24695</v>
      </c>
      <c r="L29" s="95" t="s">
        <v>522</v>
      </c>
      <c r="M29" s="95" t="s">
        <v>24694</v>
      </c>
      <c r="N29" s="95" t="s">
        <v>24693</v>
      </c>
      <c r="O29" s="95" t="s">
        <v>24692</v>
      </c>
      <c r="P29" s="95" t="s">
        <v>24691</v>
      </c>
      <c r="Q29" s="192"/>
      <c r="R29" s="192">
        <v>4</v>
      </c>
      <c r="S29" s="192"/>
      <c r="T29" s="192"/>
      <c r="U29" s="95" t="s">
        <v>24690</v>
      </c>
    </row>
    <row r="30" spans="1:21" ht="100.8">
      <c r="A30" s="432" t="str">
        <f t="shared" si="0"/>
        <v>ribe discapacidad en general.</v>
      </c>
      <c r="B30" s="432" t="str">
        <f t="shared" si="1"/>
        <v>7DISCA</v>
      </c>
      <c r="C30" s="432" t="str">
        <f t="shared" si="2"/>
        <v>HYDISCAOO736</v>
      </c>
      <c r="D30" s="432" t="s">
        <v>7879</v>
      </c>
      <c r="E30" s="432" t="s">
        <v>7878</v>
      </c>
      <c r="F30" s="95" t="s">
        <v>24489</v>
      </c>
      <c r="G30" s="105" t="str">
        <f t="shared" si="3"/>
        <v>OO7</v>
      </c>
      <c r="H30" s="95">
        <v>7</v>
      </c>
      <c r="I30" s="105" t="str">
        <f t="shared" si="4"/>
        <v>36</v>
      </c>
      <c r="J30" s="95">
        <v>36</v>
      </c>
      <c r="K30" s="95" t="s">
        <v>24509</v>
      </c>
      <c r="L30" s="95" t="s">
        <v>523</v>
      </c>
      <c r="M30" s="95" t="s">
        <v>24508</v>
      </c>
      <c r="N30" s="95" t="s">
        <v>24507</v>
      </c>
      <c r="O30" s="95" t="s">
        <v>24506</v>
      </c>
      <c r="P30" s="95" t="s">
        <v>24505</v>
      </c>
      <c r="Q30" s="192"/>
      <c r="R30" s="192">
        <v>3</v>
      </c>
      <c r="S30" s="192"/>
      <c r="T30" s="192"/>
      <c r="U30" s="95" t="s">
        <v>24689</v>
      </c>
    </row>
    <row r="31" spans="1:21" ht="86.4">
      <c r="A31" s="432" t="str">
        <f t="shared" si="0"/>
        <v>salidad, no inclusión social.</v>
      </c>
      <c r="B31" s="432" t="str">
        <f t="shared" si="1"/>
        <v>8DISCA</v>
      </c>
      <c r="C31" s="432" t="str">
        <f t="shared" si="2"/>
        <v>HYDISCAOO836</v>
      </c>
      <c r="D31" s="432" t="s">
        <v>7879</v>
      </c>
      <c r="E31" s="432" t="s">
        <v>7878</v>
      </c>
      <c r="F31" s="95" t="s">
        <v>24489</v>
      </c>
      <c r="G31" s="105" t="str">
        <f t="shared" si="3"/>
        <v>OO8</v>
      </c>
      <c r="H31" s="95">
        <v>8</v>
      </c>
      <c r="I31" s="105" t="str">
        <f t="shared" si="4"/>
        <v>36</v>
      </c>
      <c r="J31" s="95">
        <v>36</v>
      </c>
      <c r="K31" s="95" t="s">
        <v>24581</v>
      </c>
      <c r="L31" s="95" t="s">
        <v>1387</v>
      </c>
      <c r="M31" s="95" t="s">
        <v>24580</v>
      </c>
      <c r="N31" s="95" t="s">
        <v>24579</v>
      </c>
      <c r="O31" s="95" t="s">
        <v>24578</v>
      </c>
      <c r="P31" s="95" t="s">
        <v>24577</v>
      </c>
      <c r="Q31" s="192"/>
      <c r="R31" s="192">
        <v>1</v>
      </c>
      <c r="S31" s="192"/>
      <c r="T31" s="192"/>
      <c r="U31" s="95" t="s">
        <v>24688</v>
      </c>
    </row>
    <row r="32" spans="1:21" ht="57.6">
      <c r="A32" s="432" t="str">
        <f t="shared" si="0"/>
        <v>d): Describe acción positiva.</v>
      </c>
      <c r="B32" s="432" t="str">
        <f t="shared" si="1"/>
        <v>9DISCA</v>
      </c>
      <c r="C32" s="432" t="str">
        <f t="shared" si="2"/>
        <v>HYDISCAO936</v>
      </c>
      <c r="D32" s="432" t="s">
        <v>7879</v>
      </c>
      <c r="E32" s="432" t="s">
        <v>7878</v>
      </c>
      <c r="F32" s="95" t="s">
        <v>24489</v>
      </c>
      <c r="G32" s="105" t="str">
        <f t="shared" si="3"/>
        <v>O9</v>
      </c>
      <c r="H32" s="95">
        <v>9</v>
      </c>
      <c r="I32" s="105" t="str">
        <f t="shared" si="4"/>
        <v>36</v>
      </c>
      <c r="J32" s="95">
        <v>36</v>
      </c>
      <c r="K32" s="95" t="s">
        <v>24503</v>
      </c>
      <c r="L32" s="95" t="s">
        <v>1387</v>
      </c>
      <c r="M32" s="95" t="s">
        <v>24502</v>
      </c>
      <c r="N32" s="95" t="s">
        <v>24501</v>
      </c>
      <c r="O32" s="95" t="s">
        <v>24500</v>
      </c>
      <c r="P32" s="95" t="s">
        <v>24499</v>
      </c>
      <c r="Q32" s="192"/>
      <c r="R32" s="192">
        <v>1</v>
      </c>
      <c r="S32" s="192"/>
      <c r="T32" s="192"/>
      <c r="U32" s="95" t="s">
        <v>24687</v>
      </c>
    </row>
    <row r="33" spans="1:21" ht="86.4">
      <c r="A33" s="432" t="str">
        <f t="shared" si="0"/>
        <v>n​(Tema 34. Empresa e Impa…).</v>
      </c>
      <c r="B33" s="432" t="str">
        <f t="shared" si="1"/>
        <v>10DISCA</v>
      </c>
      <c r="C33" s="432" t="str">
        <f t="shared" si="2"/>
        <v>HYDISCAO1036</v>
      </c>
      <c r="D33" s="432" t="s">
        <v>7879</v>
      </c>
      <c r="E33" s="432" t="s">
        <v>7878</v>
      </c>
      <c r="F33" s="95" t="s">
        <v>24489</v>
      </c>
      <c r="G33" s="105" t="str">
        <f t="shared" si="3"/>
        <v>O10</v>
      </c>
      <c r="H33" s="95">
        <v>10</v>
      </c>
      <c r="I33" s="105" t="str">
        <f t="shared" si="4"/>
        <v>36</v>
      </c>
      <c r="J33" s="95">
        <v>36</v>
      </c>
      <c r="K33" s="95" t="s">
        <v>24617</v>
      </c>
      <c r="L33" s="95" t="s">
        <v>524</v>
      </c>
      <c r="M33" s="95" t="s">
        <v>24616</v>
      </c>
      <c r="N33" s="95" t="s">
        <v>24615</v>
      </c>
      <c r="O33" s="95" t="s">
        <v>24614</v>
      </c>
      <c r="P33" s="95" t="s">
        <v>24613</v>
      </c>
      <c r="Q33" s="192"/>
      <c r="R33" s="192">
        <v>2</v>
      </c>
      <c r="S33" s="192"/>
      <c r="T33" s="192"/>
      <c r="U33" s="95" t="s">
        <v>24686</v>
      </c>
    </row>
    <row r="34" spans="1:21" ht="100.8">
      <c r="A34" s="432" t="str">
        <f t="shared" si="0"/>
        <v>a​(Tema 34. Empresa e Impa…).</v>
      </c>
      <c r="B34" s="432" t="str">
        <f t="shared" si="1"/>
        <v>11DISCA</v>
      </c>
      <c r="C34" s="461" t="str">
        <f t="shared" si="2"/>
        <v>HYDISCAO1136</v>
      </c>
      <c r="D34" s="461" t="s">
        <v>7879</v>
      </c>
      <c r="E34" s="461" t="s">
        <v>7878</v>
      </c>
      <c r="F34" s="203" t="s">
        <v>24489</v>
      </c>
      <c r="G34" s="212" t="str">
        <f t="shared" si="3"/>
        <v>O11</v>
      </c>
      <c r="H34" s="203">
        <v>11</v>
      </c>
      <c r="I34" s="212" t="str">
        <f t="shared" si="4"/>
        <v>36</v>
      </c>
      <c r="J34" s="203">
        <v>36</v>
      </c>
      <c r="K34" s="203" t="s">
        <v>24587</v>
      </c>
      <c r="L34" s="203" t="s">
        <v>1387</v>
      </c>
      <c r="M34" s="203" t="s">
        <v>24586</v>
      </c>
      <c r="N34" s="203" t="s">
        <v>24585</v>
      </c>
      <c r="O34" s="203" t="s">
        <v>24584</v>
      </c>
      <c r="P34" s="203" t="s">
        <v>24583</v>
      </c>
      <c r="Q34" s="204"/>
      <c r="R34" s="204">
        <v>1</v>
      </c>
      <c r="S34" s="204"/>
      <c r="T34" s="204"/>
      <c r="U34" s="203" t="s">
        <v>24685</v>
      </c>
    </row>
    <row r="35" spans="1:21" ht="100.8">
      <c r="A35" s="432" t="str">
        <f t="shared" ref="A35:A66" si="5">RIGHT(U35,29)</f>
        <v>o​(Tema 34. Empresa e Impa…).</v>
      </c>
      <c r="B35" s="432" t="str">
        <f t="shared" ref="B35:B66" si="6">H35&amp;F35</f>
        <v>12DISCA</v>
      </c>
      <c r="C35" s="461" t="str">
        <f t="shared" ref="C35:C66" si="7">D35&amp;E35&amp;F35&amp;G35&amp;I35</f>
        <v>HYDISCAO1236</v>
      </c>
      <c r="D35" s="461" t="s">
        <v>7879</v>
      </c>
      <c r="E35" s="461" t="s">
        <v>7878</v>
      </c>
      <c r="F35" s="203" t="s">
        <v>24489</v>
      </c>
      <c r="G35" s="212" t="str">
        <f t="shared" ref="G35:G66" si="8">IF(H35&lt;9,"OO",IF(H35&lt;99,"O",""))&amp;H35</f>
        <v>O12</v>
      </c>
      <c r="H35" s="203">
        <v>12</v>
      </c>
      <c r="I35" s="212" t="str">
        <f t="shared" ref="I35:I66" si="9">IF(J35&lt;9,"O","")&amp;J35</f>
        <v>36</v>
      </c>
      <c r="J35" s="203">
        <v>36</v>
      </c>
      <c r="K35" s="203" t="s">
        <v>24557</v>
      </c>
      <c r="L35" s="203" t="s">
        <v>522</v>
      </c>
      <c r="M35" s="203" t="s">
        <v>24556</v>
      </c>
      <c r="N35" s="203" t="s">
        <v>24555</v>
      </c>
      <c r="O35" s="203" t="s">
        <v>24554</v>
      </c>
      <c r="P35" s="203" t="s">
        <v>24553</v>
      </c>
      <c r="Q35" s="204"/>
      <c r="R35" s="204">
        <v>4</v>
      </c>
      <c r="S35" s="204"/>
      <c r="T35" s="204"/>
      <c r="U35" s="203" t="s">
        <v>24684</v>
      </c>
    </row>
    <row r="36" spans="1:21" ht="57.6">
      <c r="A36" s="432" t="str">
        <f t="shared" si="5"/>
        <v>í​(Tema 34. Empresa e Impa…).</v>
      </c>
      <c r="B36" s="432" t="str">
        <f t="shared" si="6"/>
        <v>13DISCA</v>
      </c>
      <c r="C36" s="461" t="str">
        <f t="shared" si="7"/>
        <v>HYDISCAO1336</v>
      </c>
      <c r="D36" s="461" t="s">
        <v>7879</v>
      </c>
      <c r="E36" s="461" t="s">
        <v>7878</v>
      </c>
      <c r="F36" s="203" t="s">
        <v>24489</v>
      </c>
      <c r="G36" s="212" t="str">
        <f t="shared" si="8"/>
        <v>O13</v>
      </c>
      <c r="H36" s="203">
        <v>13</v>
      </c>
      <c r="I36" s="212" t="str">
        <f t="shared" si="9"/>
        <v>36</v>
      </c>
      <c r="J36" s="203">
        <v>36</v>
      </c>
      <c r="K36" s="203" t="s">
        <v>24683</v>
      </c>
      <c r="L36" s="203" t="s">
        <v>524</v>
      </c>
      <c r="M36" s="203" t="s">
        <v>24682</v>
      </c>
      <c r="N36" s="203" t="s">
        <v>24679</v>
      </c>
      <c r="O36" s="203" t="s">
        <v>24681</v>
      </c>
      <c r="P36" s="203" t="s">
        <v>24680</v>
      </c>
      <c r="Q36" s="204"/>
      <c r="R36" s="204">
        <v>2</v>
      </c>
      <c r="S36" s="204"/>
      <c r="T36" s="204"/>
      <c r="U36" s="203" t="s">
        <v>24678</v>
      </c>
    </row>
    <row r="37" spans="1:21" ht="72">
      <c r="A37" s="432" t="str">
        <f t="shared" si="5"/>
        <v>o​(Tema 34. Empresa e Impa…).</v>
      </c>
      <c r="B37" s="432" t="str">
        <f t="shared" si="6"/>
        <v>14DISCA</v>
      </c>
      <c r="C37" s="461" t="str">
        <f t="shared" si="7"/>
        <v>HYDISCAO1436</v>
      </c>
      <c r="D37" s="461" t="s">
        <v>7879</v>
      </c>
      <c r="E37" s="461" t="s">
        <v>7878</v>
      </c>
      <c r="F37" s="203" t="s">
        <v>24489</v>
      </c>
      <c r="G37" s="212" t="str">
        <f t="shared" si="8"/>
        <v>O14</v>
      </c>
      <c r="H37" s="203">
        <v>14</v>
      </c>
      <c r="I37" s="212" t="str">
        <f t="shared" si="9"/>
        <v>36</v>
      </c>
      <c r="J37" s="203">
        <v>36</v>
      </c>
      <c r="K37" s="203" t="s">
        <v>24623</v>
      </c>
      <c r="L37" s="203" t="s">
        <v>523</v>
      </c>
      <c r="M37" s="203" t="s">
        <v>24622</v>
      </c>
      <c r="N37" s="203" t="s">
        <v>24621</v>
      </c>
      <c r="O37" s="203" t="s">
        <v>24620</v>
      </c>
      <c r="P37" s="203" t="s">
        <v>24619</v>
      </c>
      <c r="Q37" s="204"/>
      <c r="R37" s="204">
        <v>3</v>
      </c>
      <c r="S37" s="204"/>
      <c r="T37" s="204"/>
      <c r="U37" s="203" t="s">
        <v>24677</v>
      </c>
    </row>
    <row r="38" spans="1:21" ht="86.4">
      <c r="A38" s="432" t="str">
        <f t="shared" si="5"/>
        <v>a​(Tema 34. Empresa e Impa…).</v>
      </c>
      <c r="B38" s="432" t="str">
        <f t="shared" si="6"/>
        <v>15DISCA</v>
      </c>
      <c r="C38" s="461" t="str">
        <f t="shared" si="7"/>
        <v>HYDISCAO1536</v>
      </c>
      <c r="D38" s="461" t="s">
        <v>7879</v>
      </c>
      <c r="E38" s="461" t="s">
        <v>7878</v>
      </c>
      <c r="F38" s="203" t="s">
        <v>24489</v>
      </c>
      <c r="G38" s="212" t="str">
        <f t="shared" si="8"/>
        <v>O15</v>
      </c>
      <c r="H38" s="203">
        <v>15</v>
      </c>
      <c r="I38" s="212" t="str">
        <f t="shared" si="9"/>
        <v>36</v>
      </c>
      <c r="J38" s="203">
        <v>36</v>
      </c>
      <c r="K38" s="203" t="s">
        <v>24495</v>
      </c>
      <c r="L38" s="203" t="s">
        <v>522</v>
      </c>
      <c r="M38" s="203" t="s">
        <v>24494</v>
      </c>
      <c r="N38" s="203" t="s">
        <v>24493</v>
      </c>
      <c r="O38" s="203" t="s">
        <v>24492</v>
      </c>
      <c r="P38" s="203" t="s">
        <v>24491</v>
      </c>
      <c r="Q38" s="204"/>
      <c r="R38" s="204">
        <v>4</v>
      </c>
      <c r="S38" s="204"/>
      <c r="T38" s="204"/>
      <c r="U38" s="203" t="s">
        <v>24676</v>
      </c>
    </row>
    <row r="39" spans="1:21" ht="72">
      <c r="A39" s="432" t="str">
        <f t="shared" si="5"/>
        <v>e​(Tema 34. Empresa e Impa…).</v>
      </c>
      <c r="B39" s="432" t="str">
        <f t="shared" si="6"/>
        <v>16DISCA</v>
      </c>
      <c r="C39" s="461" t="str">
        <f t="shared" si="7"/>
        <v>HYDISCAO1636</v>
      </c>
      <c r="D39" s="461" t="s">
        <v>7879</v>
      </c>
      <c r="E39" s="461" t="s">
        <v>7878</v>
      </c>
      <c r="F39" s="203" t="s">
        <v>24489</v>
      </c>
      <c r="G39" s="212" t="str">
        <f t="shared" si="8"/>
        <v>O16</v>
      </c>
      <c r="H39" s="203">
        <v>16</v>
      </c>
      <c r="I39" s="212" t="str">
        <f t="shared" si="9"/>
        <v>36</v>
      </c>
      <c r="J39" s="203">
        <v>36</v>
      </c>
      <c r="K39" s="203" t="s">
        <v>24551</v>
      </c>
      <c r="L39" s="203" t="s">
        <v>1387</v>
      </c>
      <c r="M39" s="203" t="s">
        <v>24550</v>
      </c>
      <c r="N39" s="203" t="s">
        <v>24549</v>
      </c>
      <c r="O39" s="203" t="s">
        <v>24548</v>
      </c>
      <c r="P39" s="203" t="s">
        <v>24547</v>
      </c>
      <c r="Q39" s="204"/>
      <c r="R39" s="204">
        <v>1</v>
      </c>
      <c r="S39" s="204"/>
      <c r="T39" s="204"/>
      <c r="U39" s="203" t="s">
        <v>24675</v>
      </c>
    </row>
    <row r="40" spans="1:21" ht="57.6">
      <c r="A40" s="432" t="str">
        <f t="shared" si="5"/>
        <v>l​(Tema 34. Empresa e Impa…).</v>
      </c>
      <c r="B40" s="432" t="str">
        <f t="shared" si="6"/>
        <v>17DISCA</v>
      </c>
      <c r="C40" s="461" t="str">
        <f t="shared" si="7"/>
        <v>HYDISCAO1736</v>
      </c>
      <c r="D40" s="461" t="s">
        <v>7879</v>
      </c>
      <c r="E40" s="461" t="s">
        <v>7878</v>
      </c>
      <c r="F40" s="203" t="s">
        <v>24489</v>
      </c>
      <c r="G40" s="212" t="str">
        <f t="shared" si="8"/>
        <v>O17</v>
      </c>
      <c r="H40" s="203">
        <v>17</v>
      </c>
      <c r="I40" s="212" t="str">
        <f t="shared" si="9"/>
        <v>36</v>
      </c>
      <c r="J40" s="203">
        <v>36</v>
      </c>
      <c r="K40" s="203" t="s">
        <v>24575</v>
      </c>
      <c r="L40" s="203" t="s">
        <v>1387</v>
      </c>
      <c r="M40" s="203" t="s">
        <v>24574</v>
      </c>
      <c r="N40" s="203" t="s">
        <v>24573</v>
      </c>
      <c r="O40" s="203" t="s">
        <v>24572</v>
      </c>
      <c r="P40" s="203" t="s">
        <v>24571</v>
      </c>
      <c r="Q40" s="204"/>
      <c r="R40" s="204">
        <v>1</v>
      </c>
      <c r="S40" s="204"/>
      <c r="T40" s="204"/>
      <c r="U40" s="203" t="s">
        <v>24674</v>
      </c>
    </row>
    <row r="41" spans="1:21" ht="86.4">
      <c r="A41" s="432" t="str">
        <f t="shared" si="5"/>
        <v>s​(Tema 34. Empresa e Impa…).</v>
      </c>
      <c r="B41" s="432" t="str">
        <f t="shared" si="6"/>
        <v>18DISCA</v>
      </c>
      <c r="C41" s="461" t="str">
        <f t="shared" si="7"/>
        <v>HYDISCAO1836</v>
      </c>
      <c r="D41" s="461" t="s">
        <v>7879</v>
      </c>
      <c r="E41" s="461" t="s">
        <v>7878</v>
      </c>
      <c r="F41" s="203" t="s">
        <v>24489</v>
      </c>
      <c r="G41" s="212" t="str">
        <f t="shared" si="8"/>
        <v>O18</v>
      </c>
      <c r="H41" s="203">
        <v>18</v>
      </c>
      <c r="I41" s="212" t="str">
        <f t="shared" si="9"/>
        <v>36</v>
      </c>
      <c r="J41" s="203">
        <v>36</v>
      </c>
      <c r="K41" s="203" t="s">
        <v>24539</v>
      </c>
      <c r="L41" s="203" t="s">
        <v>524</v>
      </c>
      <c r="M41" s="203" t="s">
        <v>24538</v>
      </c>
      <c r="N41" s="203" t="s">
        <v>24537</v>
      </c>
      <c r="O41" s="203" t="s">
        <v>24536</v>
      </c>
      <c r="P41" s="203" t="s">
        <v>24535</v>
      </c>
      <c r="Q41" s="204"/>
      <c r="R41" s="204">
        <v>2</v>
      </c>
      <c r="S41" s="204"/>
      <c r="T41" s="204"/>
      <c r="U41" s="203" t="s">
        <v>24673</v>
      </c>
    </row>
    <row r="42" spans="1:21" ht="86.4">
      <c r="A42" s="432" t="str">
        <f t="shared" si="5"/>
        <v>l​(Tema 34. Empresa e Impa…).</v>
      </c>
      <c r="B42" s="432" t="str">
        <f t="shared" si="6"/>
        <v>19DISCA</v>
      </c>
      <c r="C42" s="461" t="str">
        <f t="shared" si="7"/>
        <v>HYDISCAO1936</v>
      </c>
      <c r="D42" s="461" t="s">
        <v>7879</v>
      </c>
      <c r="E42" s="461" t="s">
        <v>7878</v>
      </c>
      <c r="F42" s="203" t="s">
        <v>24489</v>
      </c>
      <c r="G42" s="212" t="str">
        <f t="shared" si="8"/>
        <v>O19</v>
      </c>
      <c r="H42" s="203">
        <v>19</v>
      </c>
      <c r="I42" s="212" t="str">
        <f t="shared" si="9"/>
        <v>36</v>
      </c>
      <c r="J42" s="203">
        <v>36</v>
      </c>
      <c r="K42" s="203" t="s">
        <v>24569</v>
      </c>
      <c r="L42" s="203" t="s">
        <v>523</v>
      </c>
      <c r="M42" s="203" t="s">
        <v>24568</v>
      </c>
      <c r="N42" s="203" t="s">
        <v>24567</v>
      </c>
      <c r="O42" s="203" t="s">
        <v>24566</v>
      </c>
      <c r="P42" s="203" t="s">
        <v>24565</v>
      </c>
      <c r="Q42" s="204"/>
      <c r="R42" s="204">
        <v>3</v>
      </c>
      <c r="S42" s="204"/>
      <c r="T42" s="204"/>
      <c r="U42" s="203" t="s">
        <v>24672</v>
      </c>
    </row>
    <row r="43" spans="1:21" ht="57.6">
      <c r="A43" s="432" t="str">
        <f t="shared" si="5"/>
        <v>d​(Tema 34. Empresa e Impa…).</v>
      </c>
      <c r="B43" s="432" t="str">
        <f t="shared" si="6"/>
        <v>20DISCA</v>
      </c>
      <c r="C43" s="461" t="str">
        <f t="shared" si="7"/>
        <v>HYDISCAO2036</v>
      </c>
      <c r="D43" s="461" t="s">
        <v>7879</v>
      </c>
      <c r="E43" s="461" t="s">
        <v>7878</v>
      </c>
      <c r="F43" s="203" t="s">
        <v>24489</v>
      </c>
      <c r="G43" s="212" t="str">
        <f t="shared" si="8"/>
        <v>O20</v>
      </c>
      <c r="H43" s="203">
        <v>20</v>
      </c>
      <c r="I43" s="212" t="str">
        <f t="shared" si="9"/>
        <v>36</v>
      </c>
      <c r="J43" s="203">
        <v>36</v>
      </c>
      <c r="K43" s="203" t="s">
        <v>24599</v>
      </c>
      <c r="L43" s="203" t="s">
        <v>524</v>
      </c>
      <c r="M43" s="203" t="s">
        <v>24598</v>
      </c>
      <c r="N43" s="203" t="s">
        <v>24597</v>
      </c>
      <c r="O43" s="203" t="s">
        <v>24596</v>
      </c>
      <c r="P43" s="203" t="s">
        <v>24595</v>
      </c>
      <c r="Q43" s="204"/>
      <c r="R43" s="204">
        <v>2</v>
      </c>
      <c r="S43" s="204"/>
      <c r="T43" s="204"/>
      <c r="U43" s="203" t="s">
        <v>24671</v>
      </c>
    </row>
    <row r="44" spans="1:21" ht="72">
      <c r="A44" s="432" t="str">
        <f t="shared" si="5"/>
        <v>o​(Tema 34. Empresa e Impa…).</v>
      </c>
      <c r="B44" s="432" t="str">
        <f t="shared" si="6"/>
        <v>21DISCA</v>
      </c>
      <c r="C44" s="280" t="str">
        <f t="shared" si="7"/>
        <v>HYDISCAO2136</v>
      </c>
      <c r="D44" s="280" t="s">
        <v>7879</v>
      </c>
      <c r="E44" s="280" t="s">
        <v>7878</v>
      </c>
      <c r="F44" s="88" t="s">
        <v>24489</v>
      </c>
      <c r="G44" s="100" t="str">
        <f t="shared" si="8"/>
        <v>O21</v>
      </c>
      <c r="H44" s="88">
        <v>21</v>
      </c>
      <c r="I44" s="100" t="str">
        <f t="shared" si="9"/>
        <v>36</v>
      </c>
      <c r="J44" s="88">
        <v>36</v>
      </c>
      <c r="K44" s="88" t="s">
        <v>24629</v>
      </c>
      <c r="L44" s="88" t="s">
        <v>522</v>
      </c>
      <c r="M44" s="88" t="s">
        <v>24628</v>
      </c>
      <c r="N44" s="88" t="s">
        <v>24627</v>
      </c>
      <c r="O44" s="88" t="s">
        <v>24626</v>
      </c>
      <c r="P44" s="88" t="s">
        <v>24625</v>
      </c>
      <c r="Q44" s="89"/>
      <c r="R44" s="89">
        <v>4</v>
      </c>
      <c r="S44" s="89"/>
      <c r="T44" s="89"/>
      <c r="U44" s="88" t="s">
        <v>24670</v>
      </c>
    </row>
    <row r="45" spans="1:21" ht="86.4">
      <c r="A45" s="432" t="str">
        <f t="shared" si="5"/>
        <v>o​(Tema 34. Empresa e Impa…).</v>
      </c>
      <c r="B45" s="432" t="str">
        <f t="shared" si="6"/>
        <v>22DISCA</v>
      </c>
      <c r="C45" s="280" t="str">
        <f t="shared" si="7"/>
        <v>HYDISCAO2236</v>
      </c>
      <c r="D45" s="280" t="s">
        <v>7879</v>
      </c>
      <c r="E45" s="280" t="s">
        <v>7878</v>
      </c>
      <c r="F45" s="88" t="s">
        <v>24489</v>
      </c>
      <c r="G45" s="100" t="str">
        <f t="shared" si="8"/>
        <v>O22</v>
      </c>
      <c r="H45" s="88">
        <v>22</v>
      </c>
      <c r="I45" s="100" t="str">
        <f t="shared" si="9"/>
        <v>36</v>
      </c>
      <c r="J45" s="88">
        <v>36</v>
      </c>
      <c r="K45" s="88" t="s">
        <v>24533</v>
      </c>
      <c r="L45" s="88" t="s">
        <v>523</v>
      </c>
      <c r="M45" s="88" t="s">
        <v>24532</v>
      </c>
      <c r="N45" s="88" t="s">
        <v>24531</v>
      </c>
      <c r="O45" s="88" t="s">
        <v>24530</v>
      </c>
      <c r="P45" s="88" t="s">
        <v>24529</v>
      </c>
      <c r="Q45" s="89"/>
      <c r="R45" s="89">
        <v>3</v>
      </c>
      <c r="S45" s="89"/>
      <c r="T45" s="89"/>
      <c r="U45" s="88" t="s">
        <v>24669</v>
      </c>
    </row>
    <row r="46" spans="1:21" ht="86.4">
      <c r="A46" s="432" t="str">
        <f t="shared" si="5"/>
        <v>o​(Tema 34. Empresa e Impa…).</v>
      </c>
      <c r="B46" s="432" t="str">
        <f t="shared" si="6"/>
        <v>23DISCA</v>
      </c>
      <c r="C46" s="280" t="str">
        <f t="shared" si="7"/>
        <v>HYDISCAO2336</v>
      </c>
      <c r="D46" s="280" t="s">
        <v>7879</v>
      </c>
      <c r="E46" s="280" t="s">
        <v>7878</v>
      </c>
      <c r="F46" s="88" t="s">
        <v>24489</v>
      </c>
      <c r="G46" s="100" t="str">
        <f t="shared" si="8"/>
        <v>O23</v>
      </c>
      <c r="H46" s="88">
        <v>23</v>
      </c>
      <c r="I46" s="100" t="str">
        <f t="shared" si="9"/>
        <v>36</v>
      </c>
      <c r="J46" s="88">
        <v>36</v>
      </c>
      <c r="K46" s="88" t="s">
        <v>24521</v>
      </c>
      <c r="L46" s="88" t="s">
        <v>524</v>
      </c>
      <c r="M46" s="88" t="s">
        <v>24520</v>
      </c>
      <c r="N46" s="88" t="s">
        <v>24519</v>
      </c>
      <c r="O46" s="88" t="s">
        <v>24518</v>
      </c>
      <c r="P46" s="88" t="s">
        <v>24517</v>
      </c>
      <c r="Q46" s="89"/>
      <c r="R46" s="89">
        <v>2</v>
      </c>
      <c r="S46" s="89"/>
      <c r="T46" s="89"/>
      <c r="U46" s="88" t="s">
        <v>24668</v>
      </c>
    </row>
    <row r="47" spans="1:21" ht="100.8">
      <c r="A47" s="432" t="str">
        <f t="shared" si="5"/>
        <v>s​(Tema 34. Empresa e Impa…).</v>
      </c>
      <c r="B47" s="432" t="str">
        <f t="shared" si="6"/>
        <v>24DISCA</v>
      </c>
      <c r="C47" s="280" t="str">
        <f t="shared" si="7"/>
        <v>HYDISCAO2436</v>
      </c>
      <c r="D47" s="280" t="s">
        <v>7879</v>
      </c>
      <c r="E47" s="280" t="s">
        <v>7878</v>
      </c>
      <c r="F47" s="88" t="s">
        <v>24489</v>
      </c>
      <c r="G47" s="100" t="str">
        <f t="shared" si="8"/>
        <v>O24</v>
      </c>
      <c r="H47" s="88">
        <v>24</v>
      </c>
      <c r="I47" s="100" t="str">
        <f t="shared" si="9"/>
        <v>36</v>
      </c>
      <c r="J47" s="88">
        <v>36</v>
      </c>
      <c r="K47" s="88" t="s">
        <v>24527</v>
      </c>
      <c r="L47" s="88" t="s">
        <v>523</v>
      </c>
      <c r="M47" s="88" t="s">
        <v>24526</v>
      </c>
      <c r="N47" s="88" t="s">
        <v>24525</v>
      </c>
      <c r="O47" s="88" t="s">
        <v>24524</v>
      </c>
      <c r="P47" s="88" t="s">
        <v>24523</v>
      </c>
      <c r="Q47" s="89"/>
      <c r="R47" s="89">
        <v>3</v>
      </c>
      <c r="S47" s="89"/>
      <c r="T47" s="89"/>
      <c r="U47" s="88" t="s">
        <v>24667</v>
      </c>
    </row>
    <row r="48" spans="1:21" ht="86.4">
      <c r="A48" s="432" t="str">
        <f t="shared" si="5"/>
        <v>s​(Tema 34. Empresa e Impa…).</v>
      </c>
      <c r="B48" s="432" t="str">
        <f t="shared" si="6"/>
        <v>25DISCA</v>
      </c>
      <c r="C48" s="280" t="str">
        <f t="shared" si="7"/>
        <v>HYDISCAO2536</v>
      </c>
      <c r="D48" s="280" t="s">
        <v>7879</v>
      </c>
      <c r="E48" s="280" t="s">
        <v>7878</v>
      </c>
      <c r="F48" s="88" t="s">
        <v>24489</v>
      </c>
      <c r="G48" s="100" t="str">
        <f t="shared" si="8"/>
        <v>O25</v>
      </c>
      <c r="H48" s="88">
        <v>25</v>
      </c>
      <c r="I48" s="100" t="str">
        <f t="shared" si="9"/>
        <v>36</v>
      </c>
      <c r="J48" s="88">
        <v>36</v>
      </c>
      <c r="K48" s="88" t="s">
        <v>24593</v>
      </c>
      <c r="L48" s="88" t="s">
        <v>1387</v>
      </c>
      <c r="M48" s="88" t="s">
        <v>24592</v>
      </c>
      <c r="N48" s="88" t="s">
        <v>24591</v>
      </c>
      <c r="O48" s="88" t="s">
        <v>24590</v>
      </c>
      <c r="P48" s="88" t="s">
        <v>24589</v>
      </c>
      <c r="Q48" s="89"/>
      <c r="R48" s="89">
        <v>1</v>
      </c>
      <c r="S48" s="89"/>
      <c r="T48" s="89"/>
      <c r="U48" s="88" t="s">
        <v>24666</v>
      </c>
    </row>
    <row r="49" spans="1:21" ht="72">
      <c r="A49" s="432" t="str">
        <f t="shared" si="5"/>
        <v>y​(Tema 34. Empresa e Impa…).</v>
      </c>
      <c r="B49" s="432" t="str">
        <f t="shared" si="6"/>
        <v>26DISCA</v>
      </c>
      <c r="C49" s="280" t="str">
        <f t="shared" si="7"/>
        <v>HYDISCAO2636</v>
      </c>
      <c r="D49" s="280" t="s">
        <v>7879</v>
      </c>
      <c r="E49" s="280" t="s">
        <v>7878</v>
      </c>
      <c r="F49" s="88" t="s">
        <v>24489</v>
      </c>
      <c r="G49" s="100" t="str">
        <f t="shared" si="8"/>
        <v>O26</v>
      </c>
      <c r="H49" s="88">
        <v>26</v>
      </c>
      <c r="I49" s="100" t="str">
        <f t="shared" si="9"/>
        <v>36</v>
      </c>
      <c r="J49" s="88">
        <v>36</v>
      </c>
      <c r="K49" s="88" t="s">
        <v>24545</v>
      </c>
      <c r="L49" s="88" t="s">
        <v>524</v>
      </c>
      <c r="M49" s="88" t="s">
        <v>24544</v>
      </c>
      <c r="N49" s="88" t="s">
        <v>24543</v>
      </c>
      <c r="O49" s="88" t="s">
        <v>24542</v>
      </c>
      <c r="P49" s="88" t="s">
        <v>24541</v>
      </c>
      <c r="Q49" s="89"/>
      <c r="R49" s="89">
        <v>2</v>
      </c>
      <c r="S49" s="89"/>
      <c r="T49" s="89"/>
      <c r="U49" s="88" t="s">
        <v>24665</v>
      </c>
    </row>
    <row r="50" spans="1:21" ht="72">
      <c r="A50" s="432" t="str">
        <f t="shared" si="5"/>
        <v>o​(Tema 34. Empresa e Impa…).</v>
      </c>
      <c r="B50" s="432" t="str">
        <f t="shared" si="6"/>
        <v>27DISCA</v>
      </c>
      <c r="C50" s="280" t="str">
        <f t="shared" si="7"/>
        <v>HYDISCAO2736</v>
      </c>
      <c r="D50" s="280" t="s">
        <v>7879</v>
      </c>
      <c r="E50" s="280" t="s">
        <v>7878</v>
      </c>
      <c r="F50" s="88" t="s">
        <v>24489</v>
      </c>
      <c r="G50" s="100" t="str">
        <f t="shared" si="8"/>
        <v>O27</v>
      </c>
      <c r="H50" s="88">
        <v>27</v>
      </c>
      <c r="I50" s="100" t="str">
        <f t="shared" si="9"/>
        <v>36</v>
      </c>
      <c r="J50" s="88">
        <v>36</v>
      </c>
      <c r="K50" s="88" t="s">
        <v>24635</v>
      </c>
      <c r="L50" s="88" t="s">
        <v>523</v>
      </c>
      <c r="M50" s="88" t="s">
        <v>24634</v>
      </c>
      <c r="N50" s="88" t="s">
        <v>24633</v>
      </c>
      <c r="O50" s="88" t="s">
        <v>24632</v>
      </c>
      <c r="P50" s="88" t="s">
        <v>24631</v>
      </c>
      <c r="Q50" s="89"/>
      <c r="R50" s="89">
        <v>3</v>
      </c>
      <c r="S50" s="89"/>
      <c r="T50" s="89"/>
      <c r="U50" s="88" t="s">
        <v>24664</v>
      </c>
    </row>
    <row r="51" spans="1:21" ht="72">
      <c r="A51" s="432" t="str">
        <f t="shared" si="5"/>
        <v>a​(Tema 34. Empresa e Impa…).</v>
      </c>
      <c r="B51" s="432" t="str">
        <f t="shared" si="6"/>
        <v>28DISCA</v>
      </c>
      <c r="C51" s="280" t="str">
        <f t="shared" si="7"/>
        <v>HYDISCAO2836</v>
      </c>
      <c r="D51" s="280" t="s">
        <v>7879</v>
      </c>
      <c r="E51" s="280" t="s">
        <v>7878</v>
      </c>
      <c r="F51" s="88" t="s">
        <v>24489</v>
      </c>
      <c r="G51" s="100" t="str">
        <f t="shared" si="8"/>
        <v>O28</v>
      </c>
      <c r="H51" s="88">
        <v>28</v>
      </c>
      <c r="I51" s="100" t="str">
        <f t="shared" si="9"/>
        <v>36</v>
      </c>
      <c r="J51" s="88">
        <v>36</v>
      </c>
      <c r="K51" s="88" t="s">
        <v>24563</v>
      </c>
      <c r="L51" s="88" t="s">
        <v>522</v>
      </c>
      <c r="M51" s="88" t="s">
        <v>24562</v>
      </c>
      <c r="N51" s="88" t="s">
        <v>24561</v>
      </c>
      <c r="O51" s="88" t="s">
        <v>24560</v>
      </c>
      <c r="P51" s="88" t="s">
        <v>24559</v>
      </c>
      <c r="Q51" s="89"/>
      <c r="R51" s="89">
        <v>4</v>
      </c>
      <c r="S51" s="89"/>
      <c r="T51" s="89"/>
      <c r="U51" s="88" t="s">
        <v>24663</v>
      </c>
    </row>
    <row r="52" spans="1:21" ht="86.4">
      <c r="A52" s="432" t="str">
        <f t="shared" si="5"/>
        <v>s​(Tema 34. Empresa e Impa…).</v>
      </c>
      <c r="B52" s="432" t="str">
        <f t="shared" si="6"/>
        <v>29DISCA</v>
      </c>
      <c r="C52" s="280" t="str">
        <f t="shared" si="7"/>
        <v>HYDISCAO2936</v>
      </c>
      <c r="D52" s="280" t="s">
        <v>7879</v>
      </c>
      <c r="E52" s="280" t="s">
        <v>7878</v>
      </c>
      <c r="F52" s="88" t="s">
        <v>24489</v>
      </c>
      <c r="G52" s="100" t="str">
        <f t="shared" si="8"/>
        <v>O29</v>
      </c>
      <c r="H52" s="88">
        <v>29</v>
      </c>
      <c r="I52" s="100" t="str">
        <f t="shared" si="9"/>
        <v>36</v>
      </c>
      <c r="J52" s="88">
        <v>36</v>
      </c>
      <c r="K52" s="88" t="s">
        <v>24605</v>
      </c>
      <c r="L52" s="88" t="s">
        <v>522</v>
      </c>
      <c r="M52" s="88" t="s">
        <v>24604</v>
      </c>
      <c r="N52" s="88" t="s">
        <v>24603</v>
      </c>
      <c r="O52" s="88" t="s">
        <v>24602</v>
      </c>
      <c r="P52" s="88" t="s">
        <v>24601</v>
      </c>
      <c r="Q52" s="89"/>
      <c r="R52" s="89">
        <v>4</v>
      </c>
      <c r="S52" s="89"/>
      <c r="T52" s="89"/>
      <c r="U52" s="88" t="s">
        <v>24662</v>
      </c>
    </row>
    <row r="53" spans="1:21" ht="43.2">
      <c r="A53" s="432" t="str">
        <f t="shared" si="5"/>
        <v>l​(Tema 34. Empresa e Impa…).</v>
      </c>
      <c r="B53" s="432" t="str">
        <f t="shared" si="6"/>
        <v>30DISCA</v>
      </c>
      <c r="C53" s="280" t="str">
        <f t="shared" si="7"/>
        <v>HYDISCAO3036</v>
      </c>
      <c r="D53" s="280" t="s">
        <v>7879</v>
      </c>
      <c r="E53" s="280" t="s">
        <v>7878</v>
      </c>
      <c r="F53" s="88" t="s">
        <v>24489</v>
      </c>
      <c r="G53" s="100" t="str">
        <f t="shared" si="8"/>
        <v>O30</v>
      </c>
      <c r="H53" s="88">
        <v>30</v>
      </c>
      <c r="I53" s="100" t="str">
        <f t="shared" si="9"/>
        <v>36</v>
      </c>
      <c r="J53" s="88">
        <v>36</v>
      </c>
      <c r="K53" s="88" t="s">
        <v>24661</v>
      </c>
      <c r="L53" s="88" t="s">
        <v>1387</v>
      </c>
      <c r="M53" s="88" t="s">
        <v>24610</v>
      </c>
      <c r="N53" s="88" t="s">
        <v>24609</v>
      </c>
      <c r="O53" s="88" t="s">
        <v>24608</v>
      </c>
      <c r="P53" s="88" t="s">
        <v>24607</v>
      </c>
      <c r="Q53" s="89"/>
      <c r="R53" s="89">
        <v>1</v>
      </c>
      <c r="S53" s="89"/>
      <c r="T53" s="89"/>
      <c r="U53" s="88" t="s">
        <v>24660</v>
      </c>
    </row>
    <row r="54" spans="1:21" ht="86.4">
      <c r="A54" s="432" t="str">
        <f t="shared" si="5"/>
        <v>ción sobre este observatorio.</v>
      </c>
      <c r="B54" s="432" t="str">
        <f t="shared" si="6"/>
        <v>37DISCA</v>
      </c>
      <c r="C54" s="280" t="str">
        <f t="shared" si="7"/>
        <v>AYDISCAO3736</v>
      </c>
      <c r="D54" s="280" t="s">
        <v>1389</v>
      </c>
      <c r="E54" s="280" t="s">
        <v>7878</v>
      </c>
      <c r="F54" s="88" t="s">
        <v>24489</v>
      </c>
      <c r="G54" s="100" t="str">
        <f t="shared" si="8"/>
        <v>O37</v>
      </c>
      <c r="H54" s="88">
        <v>37</v>
      </c>
      <c r="I54" s="100" t="str">
        <f t="shared" si="9"/>
        <v>36</v>
      </c>
      <c r="J54" s="280">
        <v>36</v>
      </c>
      <c r="K54" s="287" t="s">
        <v>24629</v>
      </c>
      <c r="L54" s="287" t="s">
        <v>522</v>
      </c>
      <c r="M54" s="287" t="s">
        <v>24628</v>
      </c>
      <c r="N54" s="287" t="s">
        <v>24627</v>
      </c>
      <c r="O54" s="287" t="s">
        <v>24626</v>
      </c>
      <c r="P54" s="287" t="s">
        <v>24625</v>
      </c>
      <c r="Q54" s="280"/>
      <c r="R54" s="440">
        <v>4</v>
      </c>
      <c r="S54" s="440"/>
      <c r="T54" s="440"/>
      <c r="U54" s="88" t="s">
        <v>24624</v>
      </c>
    </row>
    <row r="55" spans="1:21" ht="86.4">
      <c r="A55" s="432" t="str">
        <f t="shared" si="5"/>
        <v>ión principal del artículo 7.</v>
      </c>
      <c r="B55" s="432" t="str">
        <f t="shared" si="6"/>
        <v>39DISCA</v>
      </c>
      <c r="C55" s="280" t="str">
        <f t="shared" si="7"/>
        <v>AYDISCAO3936</v>
      </c>
      <c r="D55" s="280" t="s">
        <v>1389</v>
      </c>
      <c r="E55" s="280" t="s">
        <v>7878</v>
      </c>
      <c r="F55" s="88" t="s">
        <v>24489</v>
      </c>
      <c r="G55" s="100" t="str">
        <f t="shared" si="8"/>
        <v>O39</v>
      </c>
      <c r="H55" s="88">
        <v>39</v>
      </c>
      <c r="I55" s="100" t="str">
        <f t="shared" si="9"/>
        <v>36</v>
      </c>
      <c r="J55" s="280">
        <v>36</v>
      </c>
      <c r="K55" s="287" t="s">
        <v>24617</v>
      </c>
      <c r="L55" s="287" t="s">
        <v>524</v>
      </c>
      <c r="M55" s="287" t="s">
        <v>24616</v>
      </c>
      <c r="N55" s="287" t="s">
        <v>24615</v>
      </c>
      <c r="O55" s="287" t="s">
        <v>24614</v>
      </c>
      <c r="P55" s="287" t="s">
        <v>24613</v>
      </c>
      <c r="Q55" s="280"/>
      <c r="R55" s="440">
        <v>2</v>
      </c>
      <c r="S55" s="440"/>
      <c r="T55" s="440"/>
      <c r="U55" s="88" t="s">
        <v>24612</v>
      </c>
    </row>
    <row r="56" spans="1:21" ht="72">
      <c r="A56" s="432" t="str">
        <f t="shared" si="5"/>
        <v>plen condiciones específicas.</v>
      </c>
      <c r="B56" s="432" t="str">
        <f t="shared" si="6"/>
        <v>41DISCA</v>
      </c>
      <c r="C56" s="280" t="str">
        <f t="shared" si="7"/>
        <v>AYDISCAO4136</v>
      </c>
      <c r="D56" s="280" t="s">
        <v>1389</v>
      </c>
      <c r="E56" s="280" t="s">
        <v>7878</v>
      </c>
      <c r="F56" s="88" t="s">
        <v>24489</v>
      </c>
      <c r="G56" s="100" t="str">
        <f t="shared" si="8"/>
        <v>O41</v>
      </c>
      <c r="H56" s="88">
        <v>41</v>
      </c>
      <c r="I56" s="100" t="str">
        <f t="shared" si="9"/>
        <v>36</v>
      </c>
      <c r="J56" s="280">
        <v>36</v>
      </c>
      <c r="K56" s="287" t="s">
        <v>24605</v>
      </c>
      <c r="L56" s="287" t="s">
        <v>522</v>
      </c>
      <c r="M56" s="287" t="s">
        <v>24604</v>
      </c>
      <c r="N56" s="287" t="s">
        <v>24603</v>
      </c>
      <c r="O56" s="287" t="s">
        <v>24602</v>
      </c>
      <c r="P56" s="287" t="s">
        <v>24601</v>
      </c>
      <c r="Q56" s="280"/>
      <c r="R56" s="440">
        <v>4</v>
      </c>
      <c r="S56" s="440"/>
      <c r="T56" s="440"/>
      <c r="U56" s="88" t="s">
        <v>24600</v>
      </c>
    </row>
    <row r="57" spans="1:21" ht="86.4">
      <c r="A57" s="432" t="str">
        <f t="shared" si="5"/>
        <v xml:space="preserve"> derecho reconocido como tal.</v>
      </c>
      <c r="B57" s="432" t="str">
        <f t="shared" si="6"/>
        <v>43DISCA</v>
      </c>
      <c r="C57" s="280" t="str">
        <f t="shared" si="7"/>
        <v>AYDISCAO4336</v>
      </c>
      <c r="D57" s="280" t="s">
        <v>1389</v>
      </c>
      <c r="E57" s="280" t="s">
        <v>7878</v>
      </c>
      <c r="F57" s="88" t="s">
        <v>24489</v>
      </c>
      <c r="G57" s="100" t="str">
        <f t="shared" si="8"/>
        <v>O43</v>
      </c>
      <c r="H57" s="88">
        <v>43</v>
      </c>
      <c r="I57" s="100" t="str">
        <f t="shared" si="9"/>
        <v>36</v>
      </c>
      <c r="J57" s="280">
        <v>36</v>
      </c>
      <c r="K57" s="287" t="s">
        <v>24593</v>
      </c>
      <c r="L57" s="287" t="s">
        <v>1387</v>
      </c>
      <c r="M57" s="287" t="s">
        <v>24592</v>
      </c>
      <c r="N57" s="287" t="s">
        <v>24591</v>
      </c>
      <c r="O57" s="287" t="s">
        <v>24590</v>
      </c>
      <c r="P57" s="287" t="s">
        <v>24589</v>
      </c>
      <c r="Q57" s="280"/>
      <c r="R57" s="440">
        <v>1</v>
      </c>
      <c r="S57" s="440"/>
      <c r="T57" s="440"/>
      <c r="U57" s="88" t="s">
        <v>24588</v>
      </c>
    </row>
    <row r="58" spans="1:21" ht="86.4">
      <c r="A58" s="432" t="str">
        <f t="shared" si="5"/>
        <v>icamente la inclusión social.</v>
      </c>
      <c r="B58" s="432" t="str">
        <f t="shared" si="6"/>
        <v>45DISCA</v>
      </c>
      <c r="C58" s="280" t="str">
        <f t="shared" si="7"/>
        <v>AYDISCAO4536</v>
      </c>
      <c r="D58" s="280" t="s">
        <v>1389</v>
      </c>
      <c r="E58" s="280" t="s">
        <v>7878</v>
      </c>
      <c r="F58" s="88" t="s">
        <v>24489</v>
      </c>
      <c r="G58" s="100" t="str">
        <f t="shared" si="8"/>
        <v>O45</v>
      </c>
      <c r="H58" s="88">
        <v>45</v>
      </c>
      <c r="I58" s="100" t="str">
        <f t="shared" si="9"/>
        <v>36</v>
      </c>
      <c r="J58" s="280">
        <v>36</v>
      </c>
      <c r="K58" s="287" t="s">
        <v>24581</v>
      </c>
      <c r="L58" s="287" t="s">
        <v>1387</v>
      </c>
      <c r="M58" s="287" t="s">
        <v>24580</v>
      </c>
      <c r="N58" s="287" t="s">
        <v>24579</v>
      </c>
      <c r="O58" s="287" t="s">
        <v>24578</v>
      </c>
      <c r="P58" s="287" t="s">
        <v>24577</v>
      </c>
      <c r="Q58" s="280"/>
      <c r="R58" s="440">
        <v>1</v>
      </c>
      <c r="S58" s="440"/>
      <c r="T58" s="440"/>
      <c r="U58" s="88" t="s">
        <v>24576</v>
      </c>
    </row>
    <row r="59" spans="1:21" ht="57.6">
      <c r="A59" s="432" t="str">
        <f t="shared" si="5"/>
        <v>ional de la Seguridad Social.</v>
      </c>
      <c r="B59" s="432" t="str">
        <f t="shared" si="6"/>
        <v>47DISCA</v>
      </c>
      <c r="C59" s="280" t="str">
        <f t="shared" si="7"/>
        <v>AYDISCAO4736</v>
      </c>
      <c r="D59" s="280" t="s">
        <v>1389</v>
      </c>
      <c r="E59" s="280" t="s">
        <v>7878</v>
      </c>
      <c r="F59" s="88" t="s">
        <v>24489</v>
      </c>
      <c r="G59" s="100" t="str">
        <f t="shared" si="8"/>
        <v>O47</v>
      </c>
      <c r="H59" s="88">
        <v>47</v>
      </c>
      <c r="I59" s="100" t="str">
        <f t="shared" si="9"/>
        <v>36</v>
      </c>
      <c r="J59" s="280">
        <v>36</v>
      </c>
      <c r="K59" s="287" t="s">
        <v>24569</v>
      </c>
      <c r="L59" s="287" t="s">
        <v>523</v>
      </c>
      <c r="M59" s="287" t="s">
        <v>24568</v>
      </c>
      <c r="N59" s="287" t="s">
        <v>24567</v>
      </c>
      <c r="O59" s="287" t="s">
        <v>24566</v>
      </c>
      <c r="P59" s="287" t="s">
        <v>24565</v>
      </c>
      <c r="Q59" s="280"/>
      <c r="R59" s="440">
        <v>3</v>
      </c>
      <c r="S59" s="440"/>
      <c r="T59" s="440"/>
      <c r="U59" s="88" t="s">
        <v>24564</v>
      </c>
    </row>
    <row r="60" spans="1:21" ht="86.4">
      <c r="A60" s="432" t="str">
        <f t="shared" si="5"/>
        <v>o la descripción del derecho.</v>
      </c>
      <c r="B60" s="432" t="str">
        <f t="shared" si="6"/>
        <v>49DISCA</v>
      </c>
      <c r="C60" s="280" t="str">
        <f t="shared" si="7"/>
        <v>AYDISCAO4936</v>
      </c>
      <c r="D60" s="280" t="s">
        <v>1389</v>
      </c>
      <c r="E60" s="280" t="s">
        <v>7878</v>
      </c>
      <c r="F60" s="88" t="s">
        <v>24489</v>
      </c>
      <c r="G60" s="100" t="str">
        <f t="shared" si="8"/>
        <v>O49</v>
      </c>
      <c r="H60" s="88">
        <v>49</v>
      </c>
      <c r="I60" s="100" t="str">
        <f t="shared" si="9"/>
        <v>36</v>
      </c>
      <c r="J60" s="280">
        <v>36</v>
      </c>
      <c r="K60" s="287" t="s">
        <v>24557</v>
      </c>
      <c r="L60" s="287" t="s">
        <v>522</v>
      </c>
      <c r="M60" s="287" t="s">
        <v>24556</v>
      </c>
      <c r="N60" s="287" t="s">
        <v>24555</v>
      </c>
      <c r="O60" s="287" t="s">
        <v>24554</v>
      </c>
      <c r="P60" s="287" t="s">
        <v>24553</v>
      </c>
      <c r="Q60" s="280"/>
      <c r="R60" s="440">
        <v>4</v>
      </c>
      <c r="S60" s="440"/>
      <c r="T60" s="440"/>
      <c r="U60" s="88" t="s">
        <v>24552</v>
      </c>
    </row>
    <row r="61" spans="1:21" ht="72">
      <c r="A61" s="432" t="str">
        <f t="shared" si="5"/>
        <v xml:space="preserve"> no se ajusta a la normativa.</v>
      </c>
      <c r="B61" s="432" t="str">
        <f t="shared" si="6"/>
        <v>51DISCA</v>
      </c>
      <c r="C61" s="280" t="str">
        <f t="shared" si="7"/>
        <v>AYDISCAO5136</v>
      </c>
      <c r="D61" s="280" t="s">
        <v>1389</v>
      </c>
      <c r="E61" s="280" t="s">
        <v>7878</v>
      </c>
      <c r="F61" s="88" t="s">
        <v>24489</v>
      </c>
      <c r="G61" s="100" t="str">
        <f t="shared" si="8"/>
        <v>O51</v>
      </c>
      <c r="H61" s="88">
        <v>51</v>
      </c>
      <c r="I61" s="100" t="str">
        <f t="shared" si="9"/>
        <v>36</v>
      </c>
      <c r="J61" s="280">
        <v>36</v>
      </c>
      <c r="K61" s="287" t="s">
        <v>24545</v>
      </c>
      <c r="L61" s="287" t="s">
        <v>524</v>
      </c>
      <c r="M61" s="287" t="s">
        <v>24544</v>
      </c>
      <c r="N61" s="287" t="s">
        <v>24543</v>
      </c>
      <c r="O61" s="287" t="s">
        <v>24542</v>
      </c>
      <c r="P61" s="287" t="s">
        <v>24541</v>
      </c>
      <c r="Q61" s="280"/>
      <c r="R61" s="440">
        <v>2</v>
      </c>
      <c r="S61" s="440"/>
      <c r="T61" s="440"/>
      <c r="U61" s="88" t="s">
        <v>24540</v>
      </c>
    </row>
    <row r="62" spans="1:21" ht="86.4">
      <c r="A62" s="432" t="str">
        <f t="shared" si="5"/>
        <v>rca todo el ámbito de la ley.</v>
      </c>
      <c r="B62" s="432" t="str">
        <f t="shared" si="6"/>
        <v>53DISCA</v>
      </c>
      <c r="C62" s="280" t="str">
        <f t="shared" si="7"/>
        <v>AYDISCAO5336</v>
      </c>
      <c r="D62" s="280" t="s">
        <v>1389</v>
      </c>
      <c r="E62" s="280" t="s">
        <v>7878</v>
      </c>
      <c r="F62" s="88" t="s">
        <v>24489</v>
      </c>
      <c r="G62" s="100" t="str">
        <f t="shared" si="8"/>
        <v>O53</v>
      </c>
      <c r="H62" s="88">
        <v>53</v>
      </c>
      <c r="I62" s="100" t="str">
        <f t="shared" si="9"/>
        <v>36</v>
      </c>
      <c r="J62" s="280">
        <v>36</v>
      </c>
      <c r="K62" s="287" t="s">
        <v>24533</v>
      </c>
      <c r="L62" s="287" t="s">
        <v>523</v>
      </c>
      <c r="M62" s="287" t="s">
        <v>24532</v>
      </c>
      <c r="N62" s="287" t="s">
        <v>24531</v>
      </c>
      <c r="O62" s="287" t="s">
        <v>24530</v>
      </c>
      <c r="P62" s="287" t="s">
        <v>24529</v>
      </c>
      <c r="Q62" s="280"/>
      <c r="R62" s="440">
        <v>3</v>
      </c>
      <c r="S62" s="440"/>
      <c r="T62" s="440"/>
      <c r="U62" s="88" t="s">
        <v>24528</v>
      </c>
    </row>
    <row r="63" spans="1:21" ht="72">
      <c r="A63" s="432" t="str">
        <f t="shared" si="5"/>
        <v xml:space="preserve"> necesitan para su autonomía.</v>
      </c>
      <c r="B63" s="432" t="str">
        <f t="shared" si="6"/>
        <v>55DISCA</v>
      </c>
      <c r="C63" s="280" t="str">
        <f t="shared" si="7"/>
        <v>AYDISCAO5536</v>
      </c>
      <c r="D63" s="280" t="s">
        <v>1389</v>
      </c>
      <c r="E63" s="280" t="s">
        <v>7878</v>
      </c>
      <c r="F63" s="88" t="s">
        <v>24489</v>
      </c>
      <c r="G63" s="100" t="str">
        <f t="shared" si="8"/>
        <v>O55</v>
      </c>
      <c r="H63" s="88">
        <v>55</v>
      </c>
      <c r="I63" s="100" t="str">
        <f t="shared" si="9"/>
        <v>36</v>
      </c>
      <c r="J63" s="280">
        <v>36</v>
      </c>
      <c r="K63" s="287" t="s">
        <v>24521</v>
      </c>
      <c r="L63" s="287" t="s">
        <v>524</v>
      </c>
      <c r="M63" s="287" t="s">
        <v>24520</v>
      </c>
      <c r="N63" s="287" t="s">
        <v>24519</v>
      </c>
      <c r="O63" s="287" t="s">
        <v>24518</v>
      </c>
      <c r="P63" s="287" t="s">
        <v>24517</v>
      </c>
      <c r="Q63" s="280"/>
      <c r="R63" s="440">
        <v>2</v>
      </c>
      <c r="S63" s="440"/>
      <c r="T63" s="440"/>
      <c r="U63" s="88" t="s">
        <v>24516</v>
      </c>
    </row>
    <row r="64" spans="1:21" ht="82.8">
      <c r="A64" s="432" t="str">
        <f t="shared" si="5"/>
        <v>icas aparentemente neutrales.</v>
      </c>
      <c r="B64" s="432" t="str">
        <f t="shared" si="6"/>
        <v>57DISCA</v>
      </c>
      <c r="C64" s="280" t="str">
        <f t="shared" si="7"/>
        <v>AYDISCAO5736</v>
      </c>
      <c r="D64" s="280" t="s">
        <v>1389</v>
      </c>
      <c r="E64" s="280" t="s">
        <v>7878</v>
      </c>
      <c r="F64" s="88" t="s">
        <v>24489</v>
      </c>
      <c r="G64" s="100" t="str">
        <f t="shared" si="8"/>
        <v>O57</v>
      </c>
      <c r="H64" s="88">
        <v>57</v>
      </c>
      <c r="I64" s="100" t="str">
        <f t="shared" si="9"/>
        <v>36</v>
      </c>
      <c r="J64" s="280">
        <v>36</v>
      </c>
      <c r="K64" s="287" t="s">
        <v>24509</v>
      </c>
      <c r="L64" s="287" t="s">
        <v>523</v>
      </c>
      <c r="M64" s="287" t="s">
        <v>24508</v>
      </c>
      <c r="N64" s="287" t="s">
        <v>24507</v>
      </c>
      <c r="O64" s="287" t="s">
        <v>24506</v>
      </c>
      <c r="P64" s="287" t="s">
        <v>24505</v>
      </c>
      <c r="Q64" s="280"/>
      <c r="R64" s="440">
        <v>3</v>
      </c>
      <c r="S64" s="440"/>
      <c r="T64" s="440"/>
      <c r="U64" s="88" t="s">
        <v>24504</v>
      </c>
    </row>
    <row r="65" spans="1:21" ht="72">
      <c r="A65" s="432" t="str">
        <f t="shared" si="5"/>
        <v>un texto refundido posterior.</v>
      </c>
      <c r="B65" s="432" t="str">
        <f t="shared" si="6"/>
        <v>59DISCA</v>
      </c>
      <c r="C65" s="280" t="str">
        <f t="shared" si="7"/>
        <v>AYDISCAO5936</v>
      </c>
      <c r="D65" s="280" t="s">
        <v>1389</v>
      </c>
      <c r="E65" s="280" t="s">
        <v>7878</v>
      </c>
      <c r="F65" s="88" t="s">
        <v>24489</v>
      </c>
      <c r="G65" s="100" t="str">
        <f t="shared" si="8"/>
        <v>O59</v>
      </c>
      <c r="H65" s="88">
        <v>59</v>
      </c>
      <c r="I65" s="100" t="str">
        <f t="shared" si="9"/>
        <v>36</v>
      </c>
      <c r="J65" s="280">
        <v>36</v>
      </c>
      <c r="K65" s="287" t="s">
        <v>24497</v>
      </c>
      <c r="L65" s="287" t="s">
        <v>1387</v>
      </c>
      <c r="M65" s="287" t="s">
        <v>24494</v>
      </c>
      <c r="N65" s="287" t="s">
        <v>24493</v>
      </c>
      <c r="O65" s="287" t="s">
        <v>24492</v>
      </c>
      <c r="P65" s="287" t="s">
        <v>24491</v>
      </c>
      <c r="Q65" s="280"/>
      <c r="R65" s="440">
        <v>1</v>
      </c>
      <c r="S65" s="440"/>
      <c r="T65" s="440"/>
      <c r="U65" s="88" t="s">
        <v>24496</v>
      </c>
    </row>
    <row r="66" spans="1:21" ht="82.8">
      <c r="A66" s="432" t="str">
        <f t="shared" si="5"/>
        <v xml:space="preserve"> al ámbito de la dependencia.</v>
      </c>
      <c r="B66" s="432" t="str">
        <f t="shared" si="6"/>
        <v>61DISCA</v>
      </c>
      <c r="C66" s="280" t="str">
        <f t="shared" si="7"/>
        <v>AYDISCAO6136</v>
      </c>
      <c r="D66" s="280" t="s">
        <v>1389</v>
      </c>
      <c r="E66" s="280" t="s">
        <v>7878</v>
      </c>
      <c r="F66" s="88" t="s">
        <v>24489</v>
      </c>
      <c r="G66" s="100" t="str">
        <f t="shared" si="8"/>
        <v>O61</v>
      </c>
      <c r="H66" s="88">
        <v>61</v>
      </c>
      <c r="I66" s="100" t="str">
        <f t="shared" si="9"/>
        <v>36</v>
      </c>
      <c r="J66" s="280">
        <v>36</v>
      </c>
      <c r="K66" s="287" t="s">
        <v>24488</v>
      </c>
      <c r="L66" s="287" t="s">
        <v>524</v>
      </c>
      <c r="M66" s="287" t="s">
        <v>24487</v>
      </c>
      <c r="N66" s="287" t="s">
        <v>24486</v>
      </c>
      <c r="O66" s="287" t="s">
        <v>24485</v>
      </c>
      <c r="P66" s="287" t="s">
        <v>24484</v>
      </c>
      <c r="Q66" s="280"/>
      <c r="R66" s="440">
        <v>2</v>
      </c>
      <c r="S66" s="440"/>
      <c r="T66" s="440"/>
      <c r="U66" s="88" t="s">
        <v>24483</v>
      </c>
    </row>
    <row r="67" spans="1:21">
      <c r="F67" s="16"/>
      <c r="G67" s="16"/>
      <c r="H67" s="16"/>
      <c r="I67" s="16"/>
      <c r="J67" s="16"/>
      <c r="K67" s="16"/>
      <c r="L67" s="16"/>
      <c r="M67" s="16"/>
      <c r="N67" s="16"/>
      <c r="O67" s="16"/>
      <c r="P67" s="16"/>
      <c r="Q67" s="16"/>
      <c r="R67" s="16"/>
      <c r="S67" s="16"/>
      <c r="T67" s="16"/>
      <c r="U67" s="16"/>
    </row>
    <row r="68" spans="1:21">
      <c r="F68" s="16"/>
      <c r="G68" s="16"/>
      <c r="H68" s="16"/>
      <c r="I68" s="16"/>
      <c r="J68" s="16"/>
      <c r="K68" s="16"/>
      <c r="L68" s="16"/>
      <c r="M68" s="16"/>
      <c r="N68" s="16"/>
      <c r="O68" s="16"/>
      <c r="P68" s="16"/>
      <c r="Q68" s="16"/>
      <c r="R68" s="16"/>
      <c r="S68" s="16"/>
      <c r="T68" s="16"/>
      <c r="U68" s="16"/>
    </row>
    <row r="69" spans="1:21">
      <c r="F69" s="16"/>
      <c r="G69" s="16"/>
      <c r="H69" s="16"/>
      <c r="I69" s="16"/>
      <c r="J69" s="16"/>
      <c r="K69" s="16"/>
      <c r="L69" s="16"/>
      <c r="M69" s="16"/>
      <c r="N69" s="16"/>
      <c r="O69" s="16"/>
      <c r="P69" s="16"/>
      <c r="Q69" s="16"/>
      <c r="R69" s="16"/>
      <c r="S69" s="16"/>
      <c r="T69" s="16"/>
      <c r="U69" s="16"/>
    </row>
    <row r="70" spans="1:21">
      <c r="F70" s="16"/>
      <c r="G70" s="16"/>
      <c r="H70" s="16"/>
      <c r="I70" s="16"/>
      <c r="J70" s="16"/>
      <c r="K70" s="16"/>
      <c r="L70" s="16"/>
      <c r="M70" s="16"/>
      <c r="N70" s="16"/>
      <c r="O70" s="16"/>
      <c r="P70" s="16"/>
      <c r="Q70" s="16"/>
      <c r="R70" s="16"/>
      <c r="S70" s="16"/>
      <c r="T70" s="16"/>
      <c r="U70" s="16"/>
    </row>
    <row r="71" spans="1:21">
      <c r="F71" s="16"/>
      <c r="G71" s="16"/>
      <c r="H71" s="16"/>
      <c r="I71" s="16"/>
      <c r="J71" s="16"/>
      <c r="K71" s="16"/>
      <c r="L71" s="16"/>
      <c r="M71" s="16"/>
      <c r="N71" s="16"/>
      <c r="O71" s="16"/>
      <c r="P71" s="16"/>
      <c r="Q71" s="16"/>
      <c r="R71" s="16"/>
      <c r="S71" s="16"/>
      <c r="T71" s="16"/>
      <c r="U71" s="16"/>
    </row>
    <row r="72" spans="1:21">
      <c r="F72" s="16"/>
      <c r="G72" s="16"/>
      <c r="H72" s="16"/>
      <c r="I72" s="16"/>
      <c r="J72" s="16"/>
      <c r="K72" s="16"/>
      <c r="L72" s="16"/>
      <c r="M72" s="16"/>
      <c r="N72" s="16"/>
      <c r="O72" s="16"/>
      <c r="P72" s="16"/>
      <c r="Q72" s="16"/>
      <c r="R72" s="16"/>
      <c r="S72" s="16"/>
      <c r="T72" s="16"/>
      <c r="U72" s="16"/>
    </row>
    <row r="73" spans="1:21">
      <c r="F73" s="16"/>
      <c r="G73" s="16"/>
      <c r="H73" s="16"/>
      <c r="I73" s="16"/>
      <c r="J73" s="16"/>
      <c r="K73" s="16"/>
      <c r="L73" s="16"/>
      <c r="M73" s="16"/>
      <c r="N73" s="16"/>
      <c r="O73" s="16"/>
      <c r="P73" s="16"/>
      <c r="Q73" s="16"/>
      <c r="R73" s="16"/>
      <c r="S73" s="16"/>
      <c r="T73" s="16"/>
      <c r="U73" s="16"/>
    </row>
    <row r="74" spans="1:21">
      <c r="F74" s="16"/>
      <c r="G74" s="16"/>
      <c r="H74" s="16"/>
      <c r="I74" s="16"/>
      <c r="J74" s="16"/>
      <c r="K74" s="16"/>
      <c r="L74" s="16"/>
      <c r="M74" s="16"/>
      <c r="N74" s="16"/>
      <c r="O74" s="16"/>
      <c r="P74" s="16"/>
      <c r="Q74" s="16"/>
      <c r="R74" s="16"/>
      <c r="S74" s="16"/>
      <c r="T74" s="16"/>
      <c r="U74" s="16"/>
    </row>
    <row r="75" spans="1:21">
      <c r="F75" s="16"/>
      <c r="G75" s="16"/>
      <c r="H75" s="16"/>
      <c r="I75" s="16"/>
      <c r="J75" s="16"/>
      <c r="K75" s="16"/>
      <c r="L75" s="16"/>
      <c r="M75" s="16"/>
      <c r="N75" s="16"/>
      <c r="O75" s="16"/>
      <c r="P75" s="16"/>
      <c r="Q75" s="16"/>
      <c r="R75" s="16"/>
      <c r="S75" s="16"/>
      <c r="T75" s="16"/>
      <c r="U75" s="16"/>
    </row>
    <row r="76" spans="1:21">
      <c r="F76" s="16"/>
      <c r="G76" s="16"/>
      <c r="H76" s="16"/>
      <c r="I76" s="16"/>
      <c r="J76" s="16"/>
      <c r="K76" s="16"/>
      <c r="L76" s="16"/>
      <c r="M76" s="16"/>
      <c r="N76" s="16"/>
      <c r="O76" s="16"/>
      <c r="P76" s="16"/>
      <c r="Q76" s="16"/>
      <c r="R76" s="16"/>
      <c r="S76" s="16"/>
      <c r="T76" s="16"/>
      <c r="U76" s="16"/>
    </row>
    <row r="77" spans="1:21">
      <c r="F77" s="16"/>
      <c r="G77" s="16"/>
      <c r="H77" s="16"/>
      <c r="I77" s="16"/>
      <c r="J77" s="16"/>
      <c r="K77" s="16"/>
      <c r="L77" s="16"/>
      <c r="M77" s="16"/>
      <c r="N77" s="16"/>
      <c r="O77" s="16"/>
      <c r="P77" s="16"/>
      <c r="Q77" s="16"/>
      <c r="R77" s="16"/>
      <c r="S77" s="16"/>
      <c r="T77" s="16"/>
      <c r="U77" s="16"/>
    </row>
    <row r="78" spans="1:21">
      <c r="F78" s="16"/>
      <c r="G78" s="16"/>
      <c r="H78" s="16"/>
      <c r="I78" s="16"/>
      <c r="J78" s="16"/>
      <c r="K78" s="16"/>
      <c r="L78" s="16"/>
      <c r="M78" s="16"/>
      <c r="N78" s="16"/>
      <c r="O78" s="16"/>
      <c r="P78" s="16"/>
      <c r="Q78" s="16"/>
      <c r="R78" s="16"/>
      <c r="S78" s="16"/>
      <c r="T78" s="16"/>
      <c r="U78" s="16"/>
    </row>
    <row r="79" spans="1:21">
      <c r="F79" s="16"/>
      <c r="G79" s="16"/>
      <c r="H79" s="16"/>
      <c r="I79" s="16"/>
      <c r="J79" s="16"/>
      <c r="K79" s="16"/>
      <c r="L79" s="16"/>
      <c r="M79" s="16"/>
      <c r="N79" s="16"/>
      <c r="O79" s="16"/>
      <c r="P79" s="16"/>
      <c r="Q79" s="16"/>
      <c r="R79" s="16"/>
      <c r="S79" s="16"/>
      <c r="T79" s="16"/>
      <c r="U79" s="16"/>
    </row>
    <row r="80" spans="1:21">
      <c r="F80" s="16"/>
      <c r="G80" s="16"/>
      <c r="H80" s="16"/>
      <c r="I80" s="16"/>
      <c r="J80" s="16"/>
      <c r="K80" s="16"/>
      <c r="L80" s="16"/>
      <c r="M80" s="16"/>
      <c r="N80" s="16"/>
      <c r="O80" s="16"/>
      <c r="P80" s="16"/>
      <c r="Q80" s="16"/>
      <c r="R80" s="16"/>
      <c r="S80" s="16"/>
      <c r="T80" s="16"/>
      <c r="U80" s="16"/>
    </row>
    <row r="81" s="16" customFormat="1"/>
    <row r="82" s="16" customFormat="1"/>
    <row r="83" s="16" customFormat="1"/>
    <row r="84" s="16" customFormat="1"/>
    <row r="85" s="16" customFormat="1"/>
    <row r="86" s="16" customFormat="1"/>
    <row r="87" s="16" customFormat="1"/>
    <row r="88" s="16" customFormat="1"/>
    <row r="89" s="16" customFormat="1"/>
    <row r="90" s="16" customFormat="1"/>
    <row r="91" s="16" customFormat="1"/>
    <row r="92" s="16" customFormat="1"/>
    <row r="93" s="16" customFormat="1"/>
    <row r="94" s="16" customFormat="1"/>
    <row r="95" s="16" customFormat="1"/>
    <row r="96" s="16" customFormat="1"/>
    <row r="97" s="16" customFormat="1"/>
    <row r="98" s="16" customFormat="1"/>
    <row r="99" s="16" customFormat="1"/>
    <row r="100" s="16" customFormat="1"/>
    <row r="101" s="16" customFormat="1"/>
    <row r="102" s="16" customFormat="1"/>
    <row r="103" s="16" customFormat="1"/>
    <row r="104" s="16" customFormat="1"/>
    <row r="105" s="16" customFormat="1"/>
    <row r="106" s="16" customFormat="1"/>
    <row r="107" s="16" customFormat="1"/>
    <row r="108" s="16" customFormat="1"/>
    <row r="109" s="16" customFormat="1"/>
    <row r="110" s="16" customFormat="1"/>
    <row r="111" s="16" customFormat="1"/>
    <row r="112" s="16" customFormat="1"/>
    <row r="113" s="16" customFormat="1"/>
    <row r="114" s="16" customFormat="1"/>
    <row r="115" s="16" customFormat="1"/>
    <row r="116" s="16" customFormat="1"/>
    <row r="117" s="16" customFormat="1"/>
    <row r="118" s="16" customFormat="1"/>
    <row r="119" s="16" customFormat="1"/>
    <row r="120" s="16" customFormat="1"/>
    <row r="121" s="16" customFormat="1"/>
    <row r="122" s="16" customFormat="1"/>
    <row r="123" s="16" customFormat="1"/>
    <row r="124" s="16" customFormat="1"/>
    <row r="125" s="16" customFormat="1"/>
    <row r="126" s="16" customFormat="1"/>
    <row r="127" s="16" customFormat="1"/>
    <row r="128" s="16" customFormat="1"/>
    <row r="129" s="16" customFormat="1"/>
    <row r="130" s="16" customFormat="1"/>
    <row r="131" s="16" customFormat="1"/>
    <row r="132" s="16" customFormat="1"/>
    <row r="133" s="16" customFormat="1"/>
    <row r="134" s="16" customFormat="1"/>
    <row r="135" s="16" customFormat="1"/>
    <row r="136" s="16" customFormat="1"/>
    <row r="137" s="16" customFormat="1"/>
    <row r="138" s="16" customFormat="1"/>
    <row r="139" s="16" customFormat="1"/>
    <row r="140" s="16" customFormat="1"/>
    <row r="141" s="16" customFormat="1"/>
    <row r="142" s="16" customFormat="1"/>
    <row r="143" s="16" customFormat="1"/>
    <row r="144" s="16" customFormat="1"/>
    <row r="145" s="16" customFormat="1"/>
    <row r="146" s="16" customFormat="1"/>
    <row r="147" s="16" customFormat="1"/>
    <row r="148" s="16" customFormat="1"/>
    <row r="149" s="16" customFormat="1"/>
    <row r="150" s="16" customFormat="1"/>
    <row r="151" s="16" customFormat="1"/>
    <row r="152" s="16" customFormat="1"/>
    <row r="153" s="16" customFormat="1"/>
    <row r="154" s="16" customFormat="1"/>
    <row r="155" s="16" customFormat="1"/>
    <row r="156" s="16" customFormat="1"/>
    <row r="157" s="16" customFormat="1"/>
    <row r="158" s="16" customFormat="1"/>
    <row r="159" s="16" customFormat="1"/>
    <row r="160" s="16" customFormat="1"/>
    <row r="161" s="16" customFormat="1"/>
    <row r="162" s="16" customFormat="1"/>
    <row r="163" s="16" customFormat="1"/>
    <row r="164" s="16" customFormat="1"/>
    <row r="165" s="16" customFormat="1"/>
    <row r="166" s="16" customFormat="1"/>
    <row r="167" s="16" customFormat="1"/>
    <row r="168" s="16" customFormat="1"/>
    <row r="169" s="16" customFormat="1"/>
    <row r="170" s="16" customFormat="1"/>
    <row r="171" s="16" customFormat="1"/>
    <row r="172" s="16" customFormat="1"/>
    <row r="173" s="16" customFormat="1"/>
    <row r="174" s="16" customFormat="1"/>
    <row r="175" s="16" customFormat="1"/>
    <row r="176" s="16" customFormat="1"/>
    <row r="177" spans="6:21">
      <c r="F177" s="16"/>
      <c r="G177" s="16"/>
      <c r="H177" s="16"/>
      <c r="I177" s="16"/>
      <c r="J177" s="16"/>
      <c r="K177" s="16"/>
      <c r="L177" s="16"/>
      <c r="M177" s="16"/>
      <c r="N177" s="16"/>
      <c r="O177" s="16"/>
      <c r="P177" s="16"/>
      <c r="Q177" s="16"/>
      <c r="R177" s="16"/>
      <c r="S177" s="16"/>
      <c r="T177" s="16"/>
      <c r="U177" s="16"/>
    </row>
    <row r="178" spans="6:21">
      <c r="F178" s="16"/>
      <c r="G178" s="16"/>
      <c r="H178" s="16"/>
      <c r="I178" s="16"/>
      <c r="J178" s="16"/>
      <c r="K178" s="16"/>
      <c r="L178" s="16"/>
      <c r="M178" s="16"/>
      <c r="N178" s="16"/>
      <c r="O178" s="16"/>
      <c r="P178" s="16"/>
      <c r="Q178" s="16"/>
      <c r="R178" s="16"/>
      <c r="S178" s="16"/>
      <c r="T178" s="16"/>
      <c r="U178" s="16"/>
    </row>
    <row r="179" spans="6:21">
      <c r="F179" s="16"/>
      <c r="G179" s="16"/>
      <c r="H179" s="16"/>
      <c r="I179" s="16"/>
      <c r="J179" s="16"/>
      <c r="K179" s="16"/>
      <c r="L179" s="16"/>
      <c r="M179" s="16"/>
      <c r="N179" s="16"/>
      <c r="O179" s="16"/>
      <c r="P179" s="16"/>
      <c r="Q179" s="16"/>
      <c r="R179" s="16"/>
      <c r="S179" s="16"/>
      <c r="T179" s="16"/>
      <c r="U179" s="16"/>
    </row>
    <row r="180" spans="6:21">
      <c r="F180" s="16"/>
      <c r="G180" s="16"/>
      <c r="H180" s="16"/>
      <c r="I180" s="16"/>
      <c r="J180" s="16"/>
      <c r="K180" s="16"/>
      <c r="L180" s="16"/>
      <c r="M180" s="16"/>
      <c r="N180" s="16"/>
      <c r="O180" s="16"/>
      <c r="P180" s="16"/>
      <c r="Q180" s="16"/>
      <c r="R180" s="16"/>
      <c r="S180" s="16"/>
      <c r="T180" s="16"/>
      <c r="U180" s="16"/>
    </row>
    <row r="181" spans="6:21">
      <c r="F181" s="16"/>
      <c r="G181" s="16"/>
      <c r="H181" s="16"/>
      <c r="I181" s="16"/>
      <c r="J181" s="16"/>
      <c r="K181" s="16"/>
      <c r="L181" s="16"/>
      <c r="M181" s="16"/>
      <c r="N181" s="16"/>
      <c r="O181" s="16"/>
      <c r="P181" s="16"/>
      <c r="Q181" s="16"/>
      <c r="R181" s="16"/>
      <c r="S181" s="16"/>
      <c r="T181" s="16"/>
      <c r="U181" s="16"/>
    </row>
    <row r="182" spans="6:21">
      <c r="F182" s="16"/>
      <c r="G182" s="16"/>
      <c r="H182" s="16"/>
      <c r="I182" s="16"/>
      <c r="J182" s="16"/>
      <c r="K182" s="16"/>
      <c r="L182" s="16"/>
      <c r="M182" s="16"/>
      <c r="N182" s="16"/>
      <c r="O182" s="16"/>
      <c r="P182" s="16"/>
      <c r="Q182" s="16"/>
      <c r="R182" s="16"/>
      <c r="S182" s="16"/>
      <c r="T182" s="16"/>
      <c r="U182" s="16"/>
    </row>
    <row r="183" spans="6:21">
      <c r="F183" s="16"/>
      <c r="G183" s="16"/>
      <c r="H183" s="16"/>
      <c r="I183" s="16"/>
      <c r="J183" s="16"/>
      <c r="K183" s="16"/>
      <c r="L183" s="16"/>
      <c r="M183" s="16"/>
      <c r="N183" s="16"/>
      <c r="O183" s="16"/>
      <c r="P183" s="16"/>
      <c r="Q183" s="16"/>
      <c r="R183" s="16"/>
      <c r="S183" s="16"/>
      <c r="T183" s="16"/>
      <c r="U183" s="16"/>
    </row>
    <row r="184" spans="6:21">
      <c r="F184" s="16"/>
      <c r="G184" s="16"/>
      <c r="H184" s="16"/>
      <c r="I184" s="16"/>
      <c r="J184" s="16"/>
      <c r="K184" s="16"/>
      <c r="L184" s="16"/>
      <c r="M184" s="16"/>
      <c r="N184" s="16"/>
      <c r="O184" s="16"/>
      <c r="P184" s="16"/>
      <c r="Q184" s="16"/>
      <c r="R184" s="16"/>
      <c r="S184" s="16"/>
      <c r="T184" s="16"/>
      <c r="U184" s="16"/>
    </row>
    <row r="185" spans="6:21">
      <c r="F185" s="16"/>
      <c r="G185" s="16"/>
      <c r="H185" s="16"/>
      <c r="I185" s="16"/>
      <c r="J185" s="16"/>
      <c r="K185" s="16"/>
      <c r="L185" s="16"/>
      <c r="M185" s="16"/>
      <c r="N185" s="16"/>
      <c r="O185" s="16"/>
      <c r="P185" s="16"/>
      <c r="Q185" s="16"/>
      <c r="R185" s="16"/>
      <c r="S185" s="16"/>
      <c r="T185" s="16"/>
      <c r="U185" s="16"/>
    </row>
    <row r="186" spans="6:21">
      <c r="F186" s="16"/>
      <c r="G186" s="16"/>
      <c r="H186" s="16"/>
      <c r="I186" s="16"/>
      <c r="J186" s="16"/>
      <c r="K186" s="16"/>
      <c r="L186" s="16"/>
      <c r="M186" s="16"/>
      <c r="N186" s="16"/>
      <c r="O186" s="16"/>
      <c r="P186" s="16"/>
      <c r="Q186" s="16"/>
      <c r="R186" s="16"/>
      <c r="S186" s="16"/>
      <c r="T186" s="16"/>
      <c r="U186" s="16"/>
    </row>
    <row r="187" spans="6:21">
      <c r="F187" s="16"/>
      <c r="G187" s="16"/>
      <c r="H187" s="16"/>
      <c r="I187" s="16"/>
      <c r="J187" s="16"/>
      <c r="K187" s="16"/>
      <c r="L187" s="16"/>
      <c r="M187" s="16"/>
      <c r="N187" s="16"/>
      <c r="O187" s="16"/>
      <c r="P187" s="16"/>
      <c r="Q187" s="16"/>
      <c r="R187" s="16"/>
      <c r="S187" s="16"/>
      <c r="T187" s="16"/>
      <c r="U187" s="16"/>
    </row>
    <row r="188" spans="6:21">
      <c r="F188" s="16"/>
      <c r="G188" s="16"/>
      <c r="H188" s="16"/>
      <c r="I188" s="16"/>
      <c r="J188" s="16"/>
      <c r="K188" s="16"/>
      <c r="L188" s="16"/>
      <c r="M188" s="16"/>
      <c r="N188" s="16"/>
      <c r="O188" s="16"/>
      <c r="P188" s="16"/>
      <c r="Q188" s="16"/>
      <c r="R188" s="16"/>
      <c r="S188" s="16"/>
      <c r="T188" s="16"/>
      <c r="U188" s="16"/>
    </row>
    <row r="189" spans="6:21">
      <c r="F189" s="16"/>
      <c r="G189" s="16"/>
      <c r="H189" s="16"/>
      <c r="I189" s="16"/>
      <c r="J189" s="16"/>
      <c r="K189" s="16"/>
      <c r="L189" s="16"/>
      <c r="M189" s="16"/>
      <c r="N189" s="16"/>
      <c r="O189" s="16"/>
      <c r="P189" s="16"/>
      <c r="Q189" s="16"/>
      <c r="R189" s="16"/>
      <c r="S189" s="16"/>
      <c r="T189" s="16"/>
      <c r="U189" s="16"/>
    </row>
    <row r="190" spans="6:21">
      <c r="F190" s="16"/>
      <c r="G190" s="16"/>
      <c r="H190" s="16"/>
      <c r="I190" s="16"/>
      <c r="J190" s="16"/>
      <c r="K190" s="16"/>
      <c r="L190" s="16"/>
      <c r="M190" s="16"/>
      <c r="N190" s="16"/>
      <c r="O190" s="16"/>
      <c r="P190" s="16"/>
      <c r="Q190" s="16"/>
      <c r="R190" s="16"/>
      <c r="S190" s="16"/>
      <c r="T190" s="16"/>
      <c r="U190" s="16"/>
    </row>
    <row r="191" spans="6:21">
      <c r="K191" s="25" t="e">
        <f>IF($J$62=#REF!,#REF!," ")</f>
        <v>#REF!</v>
      </c>
    </row>
  </sheetData>
  <sortState xmlns:xlrd2="http://schemas.microsoft.com/office/spreadsheetml/2017/richdata2" ref="A3:U66">
    <sortCondition descending="1" ref="D3:D66"/>
    <sortCondition ref="E3:E66"/>
  </sortState>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872"/>
  <sheetViews>
    <sheetView tabSelected="1" topLeftCell="Q1" zoomScale="89" zoomScaleNormal="89" workbookViewId="0">
      <selection activeCell="W10" sqref="W10"/>
    </sheetView>
  </sheetViews>
  <sheetFormatPr baseColWidth="10" defaultColWidth="8.88671875" defaultRowHeight="14.4"/>
  <cols>
    <col min="1" max="1" width="4.21875" style="473" hidden="1" customWidth="1"/>
    <col min="2" max="2" width="5" style="473" hidden="1" customWidth="1"/>
    <col min="3" max="3" width="3.21875" style="473" hidden="1" customWidth="1"/>
    <col min="4" max="4" width="151.88671875" style="473" hidden="1" customWidth="1"/>
    <col min="5" max="5" width="7.21875" style="467" hidden="1" customWidth="1"/>
    <col min="6" max="6" width="51.33203125" style="467" hidden="1" customWidth="1"/>
    <col min="7" max="7" width="15.33203125" style="467" hidden="1" customWidth="1"/>
    <col min="8" max="8" width="45.33203125" style="467" hidden="1" customWidth="1"/>
    <col min="9" max="11" width="38.5546875" style="467" hidden="1" customWidth="1"/>
    <col min="12" max="12" width="9.33203125" style="467" hidden="1" customWidth="1"/>
    <col min="13" max="13" width="16.33203125" style="467" hidden="1" customWidth="1"/>
    <col min="14" max="14" width="17.109375" style="467" hidden="1" customWidth="1"/>
    <col min="15" max="15" width="11.6640625" style="467" hidden="1" customWidth="1"/>
    <col min="16" max="16" width="126.6640625" style="467" hidden="1" customWidth="1"/>
    <col min="17" max="17" width="42" style="361" customWidth="1"/>
    <col min="18" max="21" width="35.33203125" style="361" customWidth="1"/>
    <col min="22" max="22" width="10.109375" style="467" customWidth="1"/>
    <col min="23" max="23" width="12.44140625" style="467" customWidth="1"/>
    <col min="24" max="24" width="78.5546875" style="361" customWidth="1"/>
    <col min="25" max="25" width="10.109375" style="467" customWidth="1"/>
    <col min="26" max="16384" width="8.88671875" style="467"/>
  </cols>
  <sheetData>
    <row r="1" spans="1:27">
      <c r="B1" s="473" t="s">
        <v>301</v>
      </c>
      <c r="C1" s="473">
        <v>1</v>
      </c>
      <c r="F1" s="474" t="s">
        <v>24706</v>
      </c>
      <c r="G1" s="474" t="s">
        <v>24707</v>
      </c>
      <c r="H1" s="475" t="s">
        <v>24708</v>
      </c>
      <c r="I1" s="475" t="s">
        <v>24709</v>
      </c>
      <c r="J1" s="475" t="s">
        <v>24710</v>
      </c>
      <c r="K1" s="475" t="s">
        <v>24711</v>
      </c>
      <c r="L1" s="475" t="s">
        <v>24712</v>
      </c>
      <c r="M1" s="476" t="s">
        <v>24713</v>
      </c>
      <c r="N1" s="474" t="s">
        <v>24714</v>
      </c>
      <c r="O1" s="475" t="s">
        <v>24715</v>
      </c>
      <c r="P1" s="475" t="s">
        <v>24716</v>
      </c>
      <c r="Q1" s="489" t="s">
        <v>9798</v>
      </c>
      <c r="R1" s="489" t="s">
        <v>9796</v>
      </c>
      <c r="S1" s="489" t="s">
        <v>9795</v>
      </c>
      <c r="T1" s="489" t="s">
        <v>9794</v>
      </c>
      <c r="U1" s="489" t="s">
        <v>9793</v>
      </c>
      <c r="V1" s="490" t="s">
        <v>31126</v>
      </c>
      <c r="W1" s="490" t="s">
        <v>31127</v>
      </c>
      <c r="X1" s="489" t="s">
        <v>31128</v>
      </c>
      <c r="Y1" s="466" t="s">
        <v>31129</v>
      </c>
      <c r="Z1" s="466" t="s">
        <v>31130</v>
      </c>
      <c r="AA1" s="466" t="s">
        <v>31131</v>
      </c>
    </row>
    <row r="2" spans="1:27" s="472" customFormat="1" ht="57.6">
      <c r="A2" s="477" t="s">
        <v>2</v>
      </c>
      <c r="B2" s="493" t="str">
        <f>F2</f>
        <v>*Según el artículo 3 apartado 1 de la Constitución Española de 1978: </v>
      </c>
      <c r="C2" s="493"/>
      <c r="D2" s="493"/>
      <c r="E2" s="472" t="s">
        <v>63</v>
      </c>
      <c r="F2" s="468" t="str">
        <f>CE!K3</f>
        <v>*Según el artículo 3 apartado 1 de la Constitución Española de 1978: </v>
      </c>
      <c r="G2" s="468" t="str">
        <f>CE!L3</f>
        <v>b</v>
      </c>
      <c r="H2" s="468" t="str">
        <f>CE!M3</f>
        <v>El español es la lengua española oficial del Estado. Todos los españoles tienen el deber de conocerla y el derecho a usarla. </v>
      </c>
      <c r="I2" s="468" t="str">
        <f>CE!N3</f>
        <v>El castellano es la lengua española oficial del Estado. Todos los españoles tienen el deber de  conocerla y el derecho a usarla. </v>
      </c>
      <c r="J2" s="468" t="str">
        <f>CE!O3</f>
        <v>El castellano es la lengua española oficial del Estado. Todos los españoles tienen el derecho de  usarla y difundirla</v>
      </c>
      <c r="K2" s="468" t="str">
        <f>CE!P3</f>
        <v>El castellano es la lengua española oficial del Estado. Todos los españoles tienen el deber de  usarla y el derecho de conocerla. </v>
      </c>
      <c r="L2" s="468">
        <f>CE!Q3</f>
        <v>0</v>
      </c>
      <c r="M2" s="468">
        <f>CE!R3</f>
        <v>2</v>
      </c>
      <c r="N2" s="468">
        <f>CE!S3</f>
        <v>0</v>
      </c>
      <c r="O2" s="468">
        <f>CE!T3</f>
        <v>0</v>
      </c>
      <c r="P2" s="486" t="str">
        <f>CE!U3</f>
        <v>La opción correcta es la B porque el artículo 3.1 de la Constitución Española establece que el castellano es la lengua española oficial del Estado, y que todos los españoles tienen el deber de conocerla y el derecho a usarla. Las opciones A, C y D son incorrectas porque no coinciden con la redacción constitucional.</v>
      </c>
      <c r="Q2" s="469" t="str">
        <f ca="1">IF(FECHA!$A$1&lt;TODAY(),"ERROR.LOG",IF(F2&lt;&gt;"",F2,""))</f>
        <v>*Según el artículo 3 apartado 1 de la Constitución Española de 1978: </v>
      </c>
      <c r="R2" s="469" t="str">
        <f ca="1">IF(FECHA!$A$1&lt;TODAY(),"ERROR.LOG",IF(H2&lt;&gt;"",H2,""))</f>
        <v>El español es la lengua española oficial del Estado. Todos los españoles tienen el deber de conocerla y el derecho a usarla. </v>
      </c>
      <c r="S2" s="469" t="str">
        <f ca="1">IF(FECHA!$A$1&lt;TODAY(),"ERROR.LOG",IF(I2&lt;&gt;"",I2,""))</f>
        <v>El castellano es la lengua española oficial del Estado. Todos los españoles tienen el deber de  conocerla y el derecho a usarla. </v>
      </c>
      <c r="T2" s="469" t="str">
        <f ca="1">IF(FECHA!$A$1&lt;TODAY(),"ERROR.LOG",IF(J2&lt;&gt;"",J2,""))</f>
        <v>El castellano es la lengua española oficial del Estado. Todos los españoles tienen el derecho de  usarla y difundirla</v>
      </c>
      <c r="U2" s="469" t="str">
        <f ca="1">IF(FECHA!$A$1&lt;TODAY(),"ERROR.LOG",IF(K2&lt;&gt;"",K2,""))</f>
        <v>El castellano es la lengua española oficial del Estado. Todos los españoles tienen el deber de  usarla y el derecho de conocerla. </v>
      </c>
      <c r="V2" s="469" t="s">
        <v>1389</v>
      </c>
      <c r="W2" s="495" t="str">
        <f ca="1">IF(V2="","",IF(FECHA!$A$1&lt;TODAY(),"ERROR.LOG",IF(V2=G2,"CORRECTA","INCORRECTA")))</f>
        <v>INCORRECTA</v>
      </c>
      <c r="X2" s="469" t="str">
        <f ca="1">IF(FECHA!$A$1&lt;TODAY(),"ERROR.LOG",IF(W2&lt;&gt;"",P2,""))</f>
        <v>La opción correcta es la B porque el artículo 3.1 de la Constitución Española establece que el castellano es la lengua española oficial del Estado, y que todos los españoles tienen el deber de conocerla y el derecho a usarla. Las opciones A, C y D son incorrectas porque no coinciden con la redacción constitucional.</v>
      </c>
      <c r="Y2" s="487">
        <f ca="1">COUNTIF(W2:W816,"CORRECTA")</f>
        <v>6</v>
      </c>
      <c r="Z2" s="469">
        <f>COUNTA(A2:A816)</f>
        <v>10</v>
      </c>
      <c r="AA2" s="470">
        <f ca="1">Y2/Z2</f>
        <v>0.6</v>
      </c>
    </row>
    <row r="3" spans="1:27" s="472" customFormat="1" ht="129.6">
      <c r="A3" s="477"/>
      <c r="B3" s="492"/>
      <c r="C3" s="471" t="s">
        <v>20</v>
      </c>
      <c r="D3" s="471" t="str">
        <f>H2</f>
        <v>El español es la lengua española oficial del Estado. Todos los españoles tienen el deber de conocerla y el derecho a usarla. </v>
      </c>
      <c r="F3" s="468" t="str">
        <f>CE!K4</f>
        <v>*El artículo 9.3 Constitución Española de 1978 regula que: </v>
      </c>
      <c r="G3" s="468" t="str">
        <f>CE!L4</f>
        <v>c</v>
      </c>
      <c r="H3" s="468" t="str">
        <f>CE!M4</f>
        <v>La Constitución garantiza el principio normalidad jurídica, la jerarquía normativa, la publicidad  de las normas, la irretroactividad de las disposiciones sancionadoras favorables o restrictivas de derechos individuales, la seguridad jurídica, la responsabilidad y la interdicción de la arbitrariedad de  los poderes públicos. </v>
      </c>
      <c r="I3" s="468" t="str">
        <f>CE!N4</f>
        <v>La Constitución garantiza el principio de legalidad, la jerarquía normativa, la publicidad de las  normas, la irretroactividad de las disposiciones sancionadoras favorables o restrictivas de derechos  colectivos, la seguridad jurídica, la responsabilidad y la interdicción de la arbitrariedad de los poderes públicos y privados. </v>
      </c>
      <c r="J3" s="468" t="str">
        <f>CE!O4</f>
        <v>La Constitución garantiza el principio de legalidad, la jerarquía normativa, la publicidad de las  normas, la irretroactividad de las disposiciones sancionadoras no favorables o restrictivas de derechos individuales, la seguridad jurídica, la responsabilidad y la interdicción de la arbitrariedad de los  poderes públicos. </v>
      </c>
      <c r="K3" s="468" t="str">
        <f>CE!P4</f>
        <v>La Constitución garantiza el principio de normalidad jurídica, la jerarquía normativa, la publicidad de los contratos del sector público, la irretroactividad de las disposiciones sancionadoras favorables o restrictivas de derechos individuales, la seguridad jurídica, la responsabilidad y la interdicción de la arbitrariedad de los poderes públicos. </v>
      </c>
      <c r="L3" s="468">
        <f>CE!Q4</f>
        <v>0</v>
      </c>
      <c r="M3" s="468">
        <f>CE!R4</f>
        <v>3</v>
      </c>
      <c r="N3" s="468">
        <f>CE!S4</f>
        <v>0</v>
      </c>
      <c r="O3" s="468">
        <f>CE!T4</f>
        <v>0</v>
      </c>
      <c r="P3" s="486" t="str">
        <f>CE!U4</f>
        <v>La opción correcta es la C porque el artículo 9.3 de la Constitución Española garantiza el principio de legalidad, la jerarquía normativa, la irretroactividad de las disposiciones sancionadoras no favorables o restrictivas de derechos individuales, la seguridad jurídica, la responsabilidad y la interdicción de la arbitrariedad de los poderes públicos. Las opciones A, B y D son incorrectas ya que no describen de forma completa los principios constitucionales.</v>
      </c>
      <c r="Q3" s="469" t="str">
        <f ca="1">IF(FECHA!$A$1&lt;TODAY(),"ERROR.LOG",IF(F3&lt;&gt;"",F3,""))</f>
        <v>*El artículo 9.3 Constitución Española de 1978 regula que: </v>
      </c>
      <c r="R3" s="469" t="str">
        <f ca="1">IF(FECHA!$A$1&lt;TODAY(),"ERROR.LOG",IF(H3&lt;&gt;"",H3,""))</f>
        <v>La Constitución garantiza el principio normalidad jurídica, la jerarquía normativa, la publicidad  de las normas, la irretroactividad de las disposiciones sancionadoras favorables o restrictivas de derechos individuales, la seguridad jurídica, la responsabilidad y la interdicción de la arbitrariedad de  los poderes públicos. </v>
      </c>
      <c r="S3" s="469" t="str">
        <f ca="1">IF(FECHA!$A$1&lt;TODAY(),"ERROR.LOG",IF(I3&lt;&gt;"",I3,""))</f>
        <v>La Constitución garantiza el principio de legalidad, la jerarquía normativa, la publicidad de las  normas, la irretroactividad de las disposiciones sancionadoras favorables o restrictivas de derechos  colectivos, la seguridad jurídica, la responsabilidad y la interdicción de la arbitrariedad de los poderes públicos y privados. </v>
      </c>
      <c r="T3" s="469" t="str">
        <f ca="1">IF(FECHA!$A$1&lt;TODAY(),"ERROR.LOG",IF(J3&lt;&gt;"",J3,""))</f>
        <v>La Constitución garantiza el principio de legalidad, la jerarquía normativa, la publicidad de las  normas, la irretroactividad de las disposiciones sancionadoras no favorables o restrictivas de derechos individuales, la seguridad jurídica, la responsabilidad y la interdicción de la arbitrariedad de los  poderes públicos. </v>
      </c>
      <c r="U3" s="469" t="str">
        <f ca="1">IF(FECHA!$A$1&lt;TODAY(),"ERROR.LOG",IF(K3&lt;&gt;"",K3,""))</f>
        <v>La Constitución garantiza el principio de normalidad jurídica, la jerarquía normativa, la publicidad de los contratos del sector público, la irretroactividad de las disposiciones sancionadoras favorables o restrictivas de derechos individuales, la seguridad jurídica, la responsabilidad y la interdicción de la arbitrariedad de los poderes públicos. </v>
      </c>
      <c r="V3" s="469" t="s">
        <v>544</v>
      </c>
      <c r="W3" s="494" t="str">
        <f ca="1">IF(V3="","",IF(FECHA!$A$1&lt;TODAY(),"ERROR.LOG",IF(V3=G3,"CORRECTA","INCORRECTA")))</f>
        <v>CORRECTA</v>
      </c>
      <c r="X3" s="469" t="str">
        <f ca="1">IF(FECHA!$A$1&lt;TODAY(),"ERROR.LOG",IF(W3&lt;&gt;"",P3,""))</f>
        <v>La opción correcta es la C porque el artículo 9.3 de la Constitución Española garantiza el principio de legalidad, la jerarquía normativa, la irretroactividad de las disposiciones sancionadoras no favorables o restrictivas de derechos individuales, la seguridad jurídica, la responsabilidad y la interdicción de la arbitrariedad de los poderes públicos. Las opciones A, B y D son incorrectas ya que no describen de forma completa los principios constitucionales.</v>
      </c>
      <c r="Y3" s="487"/>
      <c r="Z3" s="469"/>
      <c r="AA3" s="469"/>
    </row>
    <row r="4" spans="1:27" s="472" customFormat="1" ht="187.2">
      <c r="A4" s="477"/>
      <c r="B4" s="492"/>
      <c r="C4" s="471" t="s">
        <v>21</v>
      </c>
      <c r="D4" s="471" t="str">
        <f>I2</f>
        <v>El castellano es la lengua española oficial del Estado. Todos los españoles tienen el deber de  conocerla y el derecho a usarla. </v>
      </c>
      <c r="F4" s="468" t="str">
        <f>CE!K5</f>
        <v>*En aplicación del artículo 53.3 de la Constitución Española de 1978: </v>
      </c>
      <c r="G4" s="468" t="str">
        <f>CE!L5</f>
        <v>C</v>
      </c>
      <c r="H4" s="468" t="str">
        <f>CE!M5</f>
        <v>El reconocimiento, el respeto y la protección de los principios reconocidos en el Capítulo tercero  informarán la legislación positiva, la práctica judicial y la actuación de los poderes públicos. Solo  podrán ser alegados ante la jurisdicción contencioso-administrativa de acuerdo con lo que  dispongan las leyes que los desarrollen. </v>
      </c>
      <c r="I4" s="468" t="str">
        <f>CE!N5</f>
        <v>El reconocimiento, el respeto y la protección de los principios reconocidos en el Capítulo tercero  informarán la legislación positiva, la práctica judicial y la actuación de los poderes públicos. Solo  podrán ser alegados ante la jurisdicción penal de acuerdo con lo que dispongan las leyes que los  desarrollen. </v>
      </c>
      <c r="J4" s="468" t="str">
        <f>CE!O5</f>
        <v>El reconocimiento, el respeto y la protección de los principios reconocidos en el Capítulo tercero  informarán la legislación positiva, la práctica judicial y la actuación de los poderes públicos. Solo  podrán ser alegados ante la jurisdicción ordinaria de acuerdo con lo que dispongan las leyes que  los desarrollen. </v>
      </c>
      <c r="K4" s="468" t="str">
        <f>CE!P5</f>
        <v>El reconocimiento, el respeto y la protección de los principios reconocidos en el Capítulo tercero  informarán la legislación positiva, la práctica judicial y la actuación de los poderes públicos. Solo  podrán ser alegados ante la jurisdicción contencioso-administrativa de acuerdo con lo que  dispongan las leyes y por un procedimiento basado en los principios de preferencia y sumariedad  y, en su caso, a través del recurso de amparo ante el Tribunal Constitucional. </v>
      </c>
      <c r="L4" s="468">
        <f>CE!Q5</f>
        <v>0</v>
      </c>
      <c r="M4" s="468">
        <f>CE!R5</f>
        <v>3</v>
      </c>
      <c r="N4" s="468">
        <f>CE!S5</f>
        <v>0</v>
      </c>
      <c r="O4" s="468">
        <f>CE!T5</f>
        <v>0</v>
      </c>
      <c r="P4" s="486" t="str">
        <f>CE!U5</f>
        <v>En aplicación del artículo 53.3 de la Constitución Española de 1978: La respuesta correcta es C (El reconocimiento, el respeto y la protección de los principios reconocidos en el Capítulo tercero informarán la legislación positiva, la práctica judicial y la actuación de los poderes públicos. Solo podrán ser alegados ante la jurisdicción ordinaria de acuerdo con lo que dispongan las leyes que los desarrollen). Este artículo establece que los principios del Capítulo III informan todas las esferas del derecho y la administración, aunque solo pueden ser alegados ante la jurisdicción ordinaria en los términos que las leyes lo permitan. A (Solo podrán ser alegados ante la jurisdicción contencioso-administrativa de acuerdo con lo que dispongan las leyes que los desarrollen) es incorrecta, ya que los principios pueden alegarse ante la jurisdicción ordinaria, no exclusivamente ante la contencioso-administrativa. B (Solo podrán ser alegados ante la jurisdicción penal de acuerdo con lo que dispongan las leyes que los desarrollen) es incorrecta porque no se limita al ámbito penal. D (Solo podrán ser alegados ante la jurisdicción contencioso-administrativa y, en su caso, a través del recurso de amparo ante el Tribunal Constitucional) es incorrecta, ya que no aplica el recurso de amparo para principios del Capítulo III.</v>
      </c>
      <c r="Q4" s="469" t="str">
        <f ca="1">IF(FECHA!$A$1&lt;TODAY(),"ERROR.LOG",IF(F4&lt;&gt;"",F4,""))</f>
        <v>*En aplicación del artículo 53.3 de la Constitución Española de 1978: </v>
      </c>
      <c r="R4" s="469" t="str">
        <f ca="1">IF(FECHA!$A$1&lt;TODAY(),"ERROR.LOG",IF(H4&lt;&gt;"",H4,""))</f>
        <v>El reconocimiento, el respeto y la protección de los principios reconocidos en el Capítulo tercero  informarán la legislación positiva, la práctica judicial y la actuación de los poderes públicos. Solo  podrán ser alegados ante la jurisdicción contencioso-administrativa de acuerdo con lo que  dispongan las leyes que los desarrollen. </v>
      </c>
      <c r="S4" s="469" t="str">
        <f ca="1">IF(FECHA!$A$1&lt;TODAY(),"ERROR.LOG",IF(I4&lt;&gt;"",I4,""))</f>
        <v>El reconocimiento, el respeto y la protección de los principios reconocidos en el Capítulo tercero  informarán la legislación positiva, la práctica judicial y la actuación de los poderes públicos. Solo  podrán ser alegados ante la jurisdicción penal de acuerdo con lo que dispongan las leyes que los  desarrollen. </v>
      </c>
      <c r="T4" s="469" t="str">
        <f ca="1">IF(FECHA!$A$1&lt;TODAY(),"ERROR.LOG",IF(J4&lt;&gt;"",J4,""))</f>
        <v>El reconocimiento, el respeto y la protección de los principios reconocidos en el Capítulo tercero  informarán la legislación positiva, la práctica judicial y la actuación de los poderes públicos. Solo  podrán ser alegados ante la jurisdicción ordinaria de acuerdo con lo que dispongan las leyes que  los desarrollen. </v>
      </c>
      <c r="U4" s="469" t="str">
        <f ca="1">IF(FECHA!$A$1&lt;TODAY(),"ERROR.LOG",IF(K4&lt;&gt;"",K4,""))</f>
        <v>El reconocimiento, el respeto y la protección de los principios reconocidos en el Capítulo tercero  informarán la legislación positiva, la práctica judicial y la actuación de los poderes públicos. Solo  podrán ser alegados ante la jurisdicción contencioso-administrativa de acuerdo con lo que  dispongan las leyes y por un procedimiento basado en los principios de preferencia y sumariedad  y, en su caso, a través del recurso de amparo ante el Tribunal Constitucional. </v>
      </c>
      <c r="V4" s="469" t="s">
        <v>544</v>
      </c>
      <c r="W4" s="494" t="str">
        <f ca="1">IF(V4="","",IF(FECHA!$A$1&lt;TODAY(),"ERROR.LOG",IF(V4=G4,"CORRECTA","INCORRECTA")))</f>
        <v>CORRECTA</v>
      </c>
      <c r="X4" s="469" t="str">
        <f ca="1">IF(FECHA!$A$1&lt;TODAY(),"ERROR.LOG",IF(W4&lt;&gt;"",P4,""))</f>
        <v>En aplicación del artículo 53.3 de la Constitución Española de 1978: La respuesta correcta es C (El reconocimiento, el respeto y la protección de los principios reconocidos en el Capítulo tercero informarán la legislación positiva, la práctica judicial y la actuación de los poderes públicos. Solo podrán ser alegados ante la jurisdicción ordinaria de acuerdo con lo que dispongan las leyes que los desarrollen). Este artículo establece que los principios del Capítulo III informan todas las esferas del derecho y la administración, aunque solo pueden ser alegados ante la jurisdicción ordinaria en los términos que las leyes lo permitan. A (Solo podrán ser alegados ante la jurisdicción contencioso-administrativa de acuerdo con lo que dispongan las leyes que los desarrollen) es incorrecta, ya que los principios pueden alegarse ante la jurisdicción ordinaria, no exclusivamente ante la contencioso-administrativa. B (Solo podrán ser alegados ante la jurisdicción penal de acuerdo con lo que dispongan las leyes que los desarrollen) es incorrecta porque no se limita al ámbito penal. D (Solo podrán ser alegados ante la jurisdicción contencioso-administrativa y, en su caso, a través del recurso de amparo ante el Tribunal Constitucional) es incorrecta, ya que no aplica el recurso de amparo para principios del Capítulo III.</v>
      </c>
      <c r="Y4" s="487"/>
      <c r="Z4" s="469"/>
      <c r="AA4" s="469"/>
    </row>
    <row r="5" spans="1:27" s="472" customFormat="1" ht="57.6">
      <c r="A5" s="477"/>
      <c r="B5" s="492"/>
      <c r="C5" s="471" t="s">
        <v>0</v>
      </c>
      <c r="D5" s="471" t="str">
        <f>J2</f>
        <v>El castellano es la lengua española oficial del Estado. Todos los españoles tienen el derecho de  usarla y difundirla</v>
      </c>
      <c r="F5" s="468" t="str">
        <f>CE!K6</f>
        <v>*Según el artículo 162 de la Constitución Española de 1978, ¿quién está legitimado para interponer un recurso de inconstitucionalidad? </v>
      </c>
      <c r="G5" s="468" t="s">
        <v>1388</v>
      </c>
      <c r="H5" s="468" t="str">
        <f>CE!M6</f>
        <v>Cualquier persona física o jurídica que invoque un interés legítimo. </v>
      </c>
      <c r="I5" s="468" t="s">
        <v>31001</v>
      </c>
      <c r="J5" s="468" t="str">
        <f>CE!O6</f>
        <v>El Fiscal General del Estado. </v>
      </c>
      <c r="K5" s="468" t="str">
        <f>CE!P6</f>
        <v>El Defensor del Pueblo</v>
      </c>
      <c r="L5" s="468">
        <f>CE!Q6</f>
        <v>0</v>
      </c>
      <c r="M5" s="468">
        <f>CE!R6</f>
        <v>4</v>
      </c>
      <c r="N5" s="468">
        <f>CE!S6</f>
        <v>0</v>
      </c>
      <c r="O5" s="468">
        <f>CE!T6</f>
        <v>0</v>
      </c>
      <c r="P5" s="486" t="str">
        <f>CE!U6</f>
        <v>La opción correcta es la D porque el artículo 162 de la Constitución Española establece que el Defensor del Pueblo está legitimado para interponer un recurso de inconstitucionalidad. Las opciones A, B y C son incorrectas, ya que solo el Defensor del Pueblo y otros órganos específicos tienen esta legitimación.</v>
      </c>
      <c r="Q5" s="469" t="str">
        <f ca="1">IF(FECHA!$A$1&lt;TODAY(),"ERROR.LOG",IF(F5&lt;&gt;"",F5,""))</f>
        <v>*Según el artículo 162 de la Constitución Española de 1978, ¿quién está legitimado para interponer un recurso de inconstitucionalidad? </v>
      </c>
      <c r="R5" s="469" t="str">
        <f ca="1">IF(FECHA!$A$1&lt;TODAY(),"ERROR.LOG",IF(H5&lt;&gt;"",H5,""))</f>
        <v>Cualquier persona física o jurídica que invoque un interés legítimo. </v>
      </c>
      <c r="S5" s="469" t="str">
        <f ca="1">IF(FECHA!$A$1&lt;TODAY(),"ERROR.LOG",IF(I5&lt;&gt;"",I5,""))</f>
        <v>Deberán ser aprobados por mayoría de tres cuartos de cada una de las cámaras.</v>
      </c>
      <c r="T5" s="469" t="str">
        <f ca="1">IF(FECHA!$A$1&lt;TODAY(),"ERROR.LOG",IF(J5&lt;&gt;"",J5,""))</f>
        <v>El Fiscal General del Estado. </v>
      </c>
      <c r="U5" s="469" t="str">
        <f ca="1">IF(FECHA!$A$1&lt;TODAY(),"ERROR.LOG",IF(K5&lt;&gt;"",K5,""))</f>
        <v>El Defensor del Pueblo</v>
      </c>
      <c r="V5" s="469" t="s">
        <v>1389</v>
      </c>
      <c r="W5" s="495" t="str">
        <f ca="1">IF(V5="","",IF(FECHA!$A$1&lt;TODAY(),"ERROR.LOG",IF(V5=G5,"CORRECTA","INCORRECTA")))</f>
        <v>INCORRECTA</v>
      </c>
      <c r="X5" s="469" t="str">
        <f ca="1">IF(FECHA!$A$1&lt;TODAY(),"ERROR.LOG",IF(W5&lt;&gt;"",P5,""))</f>
        <v>La opción correcta es la D porque el artículo 162 de la Constitución Española establece que el Defensor del Pueblo está legitimado para interponer un recurso de inconstitucionalidad. Las opciones A, B y C son incorrectas, ya que solo el Defensor del Pueblo y otros órganos específicos tienen esta legitimación.</v>
      </c>
      <c r="Y5" s="487"/>
      <c r="Z5" s="469"/>
      <c r="AA5" s="469"/>
    </row>
    <row r="6" spans="1:27" s="472" customFormat="1" ht="43.2">
      <c r="A6" s="477"/>
      <c r="B6" s="492"/>
      <c r="C6" s="471" t="s">
        <v>1</v>
      </c>
      <c r="D6" s="471" t="str">
        <f>K2</f>
        <v>El castellano es la lengua española oficial del Estado. Todos los españoles tienen el deber de  usarla y el derecho de conocerla. </v>
      </c>
      <c r="F6" s="468" t="s">
        <v>7948</v>
      </c>
      <c r="G6" s="468" t="s">
        <v>544</v>
      </c>
      <c r="H6" s="468" t="s">
        <v>7947</v>
      </c>
      <c r="I6" s="468" t="s">
        <v>7946</v>
      </c>
      <c r="J6" s="468" t="s">
        <v>7944</v>
      </c>
      <c r="K6" s="468" t="s">
        <v>7945</v>
      </c>
      <c r="L6" s="469"/>
      <c r="M6" s="469">
        <v>3</v>
      </c>
      <c r="N6" s="469"/>
      <c r="O6" s="469"/>
      <c r="P6" s="485" t="s">
        <v>7943</v>
      </c>
      <c r="Q6" s="469" t="str">
        <f ca="1">IF(FECHA!$A$1&lt;TODAY(),"ERROR.LOG",IF(F6&lt;&gt;"",F6,""))</f>
        <v xml:space="preserve">Según el artículo 9 de la Constitución española de 1978, ¿ a qué están sujetos los  poderes públicos y los ciudadanos? </v>
      </c>
      <c r="R6" s="469" t="str">
        <f ca="1">IF(FECHA!$A$1&lt;TODAY(),"ERROR.LOG",IF(H6&lt;&gt;"",H6,""))</f>
        <v xml:space="preserve">A la Constitución y a la ley.  </v>
      </c>
      <c r="S6" s="469" t="str">
        <f ca="1">IF(FECHA!$A$1&lt;TODAY(),"ERROR.LOG",IF(I6&lt;&gt;"",I6,""))</f>
        <v xml:space="preserve">A la ley y al ordenamiento jurídico.  </v>
      </c>
      <c r="T6" s="469" t="str">
        <f ca="1">IF(FECHA!$A$1&lt;TODAY(),"ERROR.LOG",IF(J6&lt;&gt;"",J6,""))</f>
        <v xml:space="preserve">A la Constitución y al resto del ordenamiento jurídico.  </v>
      </c>
      <c r="U6" s="469" t="str">
        <f ca="1">IF(FECHA!$A$1&lt;TODAY(),"ERROR.LOG",IF(K6&lt;&gt;"",K6,""))</f>
        <v xml:space="preserve">A la Constitución, a la ley y al resto del ordenamiento jurídico.  </v>
      </c>
      <c r="V6" s="469" t="s">
        <v>544</v>
      </c>
      <c r="W6" s="494" t="str">
        <f ca="1">IF(V6="","",IF(FECHA!$A$1&lt;TODAY(),"ERROR.LOG",IF(V6=G6,"CORRECTA","INCORRECTA")))</f>
        <v>CORRECTA</v>
      </c>
      <c r="X6" s="469" t="str">
        <f ca="1">IF(FECHA!$A$1&lt;TODAY(),"ERROR.LOG",IF(W6&lt;&gt;"",P6,""))</f>
        <v>La opción correcta es la C porque, según el artículo 9 de la Constitución Española, los poderes públicos y los ciudadanos están sujetos a la Constitución y al resto del ordenamiento jurídico. Las opciones A, B y D son incorrectas, ya que no reflejan el contenido completo del artículo.</v>
      </c>
      <c r="Y6" s="487"/>
      <c r="Z6" s="469"/>
      <c r="AA6" s="469"/>
    </row>
    <row r="7" spans="1:27" s="472" customFormat="1" ht="129.6">
      <c r="A7" s="477" t="s">
        <v>4</v>
      </c>
      <c r="B7" s="493" t="str">
        <f>F3</f>
        <v>*El artículo 9.3 Constitución Española de 1978 regula que: </v>
      </c>
      <c r="C7" s="493"/>
      <c r="D7" s="493"/>
      <c r="F7" s="468" t="str">
        <f>CE!K7</f>
        <v>*¿Cuál de los siguientes principios no se recoge en el artículo 9.3 de la de la Constitución Española de 1978?: </v>
      </c>
      <c r="G7" s="468" t="str">
        <f>CE!L7</f>
        <v>A</v>
      </c>
      <c r="H7" s="468" t="str">
        <f>CE!M7</f>
        <v>La retroactividad de las disposiciones sancionadoras no favorables o restrictivas de derechos  colectivos y sindicales. </v>
      </c>
      <c r="I7" s="468" t="str">
        <f>CE!N7</f>
        <v>La interdicción de la arbitrariedad de los poderes públicos. </v>
      </c>
      <c r="J7" s="468" t="str">
        <f>CE!O7</f>
        <v>La seguridad jurídica. </v>
      </c>
      <c r="K7" s="468" t="str">
        <f>CE!P7</f>
        <v>La publicidad de las normas. </v>
      </c>
      <c r="L7" s="468">
        <f>CE!Q7</f>
        <v>0</v>
      </c>
      <c r="M7" s="468">
        <f>CE!R7</f>
        <v>1</v>
      </c>
      <c r="N7" s="468">
        <f>CE!S7</f>
        <v>0</v>
      </c>
      <c r="O7" s="468">
        <f>CE!T7</f>
        <v>0</v>
      </c>
      <c r="P7" s="486" t="str">
        <f>CE!U7</f>
        <v>¿Cuál de los siguientes principios no se recoge en el artículo 9.3 de la Constitución Española de 1978?: La respuesta correcta es A (La retroactividad de las disposiciones sancionadoras no favorables o restrictivas de derechos colectivos y sindicales), ya que el artículo 9.3 establece la irretroactividad de disposiciones sancionadoras no favorables solo para los derechos individuales, no colectivos ni sindicales. B (La interdicción de la arbitrariedad de los poderes públicos) es incorrecta, pues este principio sí está recogido en el artículo 9.3. C (La seguridad jurídica) también es incorrecta, ya que es un principio incluido en dicho artículo. D (La publicidad de las normas) es incorrecta, pues también está reconocida en el artículo 9.3 de la Constitución.</v>
      </c>
      <c r="Q7" s="469" t="str">
        <f ca="1">IF(FECHA!$A$1&lt;TODAY(),"ERROR.LOG",IF(F7&lt;&gt;"",F7,""))</f>
        <v>*¿Cuál de los siguientes principios no se recoge en el artículo 9.3 de la de la Constitución Española de 1978?: </v>
      </c>
      <c r="R7" s="469" t="str">
        <f ca="1">IF(FECHA!$A$1&lt;TODAY(),"ERROR.LOG",IF(H7&lt;&gt;"",H7,""))</f>
        <v>La retroactividad de las disposiciones sancionadoras no favorables o restrictivas de derechos  colectivos y sindicales. </v>
      </c>
      <c r="S7" s="469" t="str">
        <f ca="1">IF(FECHA!$A$1&lt;TODAY(),"ERROR.LOG",IF(I7&lt;&gt;"",I7,""))</f>
        <v>La interdicción de la arbitrariedad de los poderes públicos. </v>
      </c>
      <c r="T7" s="469" t="str">
        <f ca="1">IF(FECHA!$A$1&lt;TODAY(),"ERROR.LOG",IF(J7&lt;&gt;"",J7,""))</f>
        <v>La seguridad jurídica. </v>
      </c>
      <c r="U7" s="469" t="str">
        <f ca="1">IF(FECHA!$A$1&lt;TODAY(),"ERROR.LOG",IF(K7&lt;&gt;"",K7,""))</f>
        <v>La publicidad de las normas. </v>
      </c>
      <c r="V7" s="469" t="s">
        <v>1389</v>
      </c>
      <c r="W7" s="494" t="str">
        <f ca="1">IF(V7="","",IF(FECHA!$A$1&lt;TODAY(),"ERROR.LOG",IF(V7=G7,"CORRECTA","INCORRECTA")))</f>
        <v>CORRECTA</v>
      </c>
      <c r="X7" s="469" t="str">
        <f ca="1">IF(FECHA!$A$1&lt;TODAY(),"ERROR.LOG",IF(W7&lt;&gt;"",P7,""))</f>
        <v>¿Cuál de los siguientes principios no se recoge en el artículo 9.3 de la Constitución Española de 1978?: La respuesta correcta es A (La retroactividad de las disposiciones sancionadoras no favorables o restrictivas de derechos colectivos y sindicales), ya que el artículo 9.3 establece la irretroactividad de disposiciones sancionadoras no favorables solo para los derechos individuales, no colectivos ni sindicales. B (La interdicción de la arbitrariedad de los poderes públicos) es incorrecta, pues este principio sí está recogido en el artículo 9.3. C (La seguridad jurídica) también es incorrecta, ya que es un principio incluido en dicho artículo. D (La publicidad de las normas) es incorrecta, pues también está reconocida en el artículo 9.3 de la Constitución.</v>
      </c>
      <c r="Y7" s="487"/>
      <c r="Z7" s="469"/>
      <c r="AA7" s="469"/>
    </row>
    <row r="8" spans="1:27" s="472" customFormat="1" ht="216">
      <c r="A8" s="477"/>
      <c r="B8" s="492"/>
      <c r="C8" s="471" t="s">
        <v>20</v>
      </c>
      <c r="D8" s="471" t="str">
        <f>H3</f>
        <v>La Constitución garantiza el principio normalidad jurídica, la jerarquía normativa, la publicidad  de las normas, la irretroactividad de las disposiciones sancionadoras favorables o restrictivas de derechos individuales, la seguridad jurídica, la responsabilidad y la interdicción de la arbitrariedad de  los poderes públicos. </v>
      </c>
      <c r="F8" s="468" t="str">
        <f>CE!K8</f>
        <v>*En aplicación del artículo 1.1 de la Constitución Española de 1978: </v>
      </c>
      <c r="G8" s="468" t="str">
        <f>CE!L8</f>
        <v>D</v>
      </c>
      <c r="H8" s="468" t="str">
        <f>CE!M8</f>
        <v>La Constitución se fundamenta en la indisoluble unidad de la Nación española, patria común e  indivisible de todos los españoles, y reconoce y garantiza el derecho a la autonomía de las  nacionalidades y regiones que la integran y la solidaridad entre todas ellas. </v>
      </c>
      <c r="I8" s="468" t="str">
        <f>CE!N8</f>
        <v>Los ciudadanos y los poderes públicos están sujetos a la Constitución y al resto del ordenamiento  jurídico. </v>
      </c>
      <c r="J8" s="468" t="str">
        <f>CE!O8</f>
        <v>La Constitución garantiza el principio de legalidad, la jerarquía normativa, la publicidad de las  normas, la irretroactividad de las disposiciones sancionadoras no favorables o restrictivas de  derechos individuales, la seguridad jurídica, la responsabilidad y la interdicción de la arbitrariedad  de los poderes públicos. </v>
      </c>
      <c r="K8" s="468" t="str">
        <f>CE!P8</f>
        <v>España se constituye en un Estado social y democrático de Derecho, que propugna como valores  superiores de su ordenamiento jurídico la libertad, la justicia, la igualdad y el pluralismo político. </v>
      </c>
      <c r="L8" s="468">
        <f>CE!Q8</f>
        <v>0</v>
      </c>
      <c r="M8" s="468">
        <f>CE!R8</f>
        <v>4</v>
      </c>
      <c r="N8" s="468">
        <f>CE!S8</f>
        <v>0</v>
      </c>
      <c r="O8" s="468">
        <f>CE!T8</f>
        <v>0</v>
      </c>
      <c r="P8" s="486" t="str">
        <f>CE!U8</f>
        <v>En aplicación del artículo 1.1 de la Constitución Española de 1978: La respuesta correcta es D (España se constituye en un Estado social y democrático de Derecho, que propugna como valores superiores de su ordenamiento jurídico la libertad, la justicia, la igualdad y el pluralismo político). El artículo 1.1 define estos valores como principios fundamentales del Estado español. A (La Constitución se fundamenta en la indisoluble unidad de la Nación española, patria común e indivisible de todos los españoles, y reconoce y garantiza el derecho a la autonomía de las nacionalidades y regiones que la integran y la solidaridad entre todas ellas) es incorrecta, ya que esta afirmación corresponde al artículo 2. B (Los ciudadanos y los poderes públicos están sujetos a la Constitución y al resto del ordenamiento jurídico) es incorrecta, ya que esta disposición corresponde al artículo 9. C (La Constitución garantiza el principio de legalidad, la jerarquía normativa, la publicidad de las normas, la irretroactividad de las disposiciones sancionadoras no favorables o restrictivas de derechos individuales, la seguridad jurídica, la responsabilidad y la interdicción de la arbitrariedad de los poderes públicos) es incorrecta, pues este enunciado se encuentra en el artículo 9.3 de la Constitución.</v>
      </c>
      <c r="Q8" s="469" t="str">
        <f ca="1">IF(FECHA!$A$1&lt;TODAY(),"ERROR.LOG",IF(F8&lt;&gt;"",F8,""))</f>
        <v>*En aplicación del artículo 1.1 de la Constitución Española de 1978: </v>
      </c>
      <c r="R8" s="469" t="str">
        <f ca="1">IF(FECHA!$A$1&lt;TODAY(),"ERROR.LOG",IF(H8&lt;&gt;"",H8,""))</f>
        <v>La Constitución se fundamenta en la indisoluble unidad de la Nación española, patria común e  indivisible de todos los españoles, y reconoce y garantiza el derecho a la autonomía de las  nacionalidades y regiones que la integran y la solidaridad entre todas ellas. </v>
      </c>
      <c r="S8" s="469" t="str">
        <f ca="1">IF(FECHA!$A$1&lt;TODAY(),"ERROR.LOG",IF(I8&lt;&gt;"",I8,""))</f>
        <v>Los ciudadanos y los poderes públicos están sujetos a la Constitución y al resto del ordenamiento  jurídico. </v>
      </c>
      <c r="T8" s="469" t="str">
        <f ca="1">IF(FECHA!$A$1&lt;TODAY(),"ERROR.LOG",IF(J8&lt;&gt;"",J8,""))</f>
        <v>La Constitución garantiza el principio de legalidad, la jerarquía normativa, la publicidad de las  normas, la irretroactividad de las disposiciones sancionadoras no favorables o restrictivas de  derechos individuales, la seguridad jurídica, la responsabilidad y la interdicción de la arbitrariedad  de los poderes públicos. </v>
      </c>
      <c r="U8" s="469" t="str">
        <f ca="1">IF(FECHA!$A$1&lt;TODAY(),"ERROR.LOG",IF(K8&lt;&gt;"",K8,""))</f>
        <v>España se constituye en un Estado social y democrático de Derecho, que propugna como valores  superiores de su ordenamiento jurídico la libertad, la justicia, la igualdad y el pluralismo político. </v>
      </c>
      <c r="V8" s="469" t="s">
        <v>1388</v>
      </c>
      <c r="W8" s="494" t="str">
        <f ca="1">IF(V8="","",IF(FECHA!$A$1&lt;TODAY(),"ERROR.LOG",IF(V8=G8,"CORRECTA","INCORRECTA")))</f>
        <v>CORRECTA</v>
      </c>
      <c r="X8" s="469" t="str">
        <f ca="1">IF(FECHA!$A$1&lt;TODAY(),"ERROR.LOG",IF(W8&lt;&gt;"",P8,""))</f>
        <v>En aplicación del artículo 1.1 de la Constitución Española de 1978: La respuesta correcta es D (España se constituye en un Estado social y democrático de Derecho, que propugna como valores superiores de su ordenamiento jurídico la libertad, la justicia, la igualdad y el pluralismo político). El artículo 1.1 define estos valores como principios fundamentales del Estado español. A (La Constitución se fundamenta en la indisoluble unidad de la Nación española, patria común e indivisible de todos los españoles, y reconoce y garantiza el derecho a la autonomía de las nacionalidades y regiones que la integran y la solidaridad entre todas ellas) es incorrecta, ya que esta afirmación corresponde al artículo 2. B (Los ciudadanos y los poderes públicos están sujetos a la Constitución y al resto del ordenamiento jurídico) es incorrecta, ya que esta disposición corresponde al artículo 9. C (La Constitución garantiza el principio de legalidad, la jerarquía normativa, la publicidad de las normas, la irretroactividad de las disposiciones sancionadoras no favorables o restrictivas de derechos individuales, la seguridad jurídica, la responsabilidad y la interdicción de la arbitrariedad de los poderes públicos) es incorrecta, pues este enunciado se encuentra en el artículo 9.3 de la Constitución.</v>
      </c>
      <c r="Y8" s="487"/>
      <c r="Z8" s="469"/>
      <c r="AA8" s="469"/>
    </row>
    <row r="9" spans="1:27" s="472" customFormat="1" ht="115.2">
      <c r="A9" s="477"/>
      <c r="B9" s="492"/>
      <c r="C9" s="471" t="s">
        <v>21</v>
      </c>
      <c r="D9" s="471" t="str">
        <f>I3</f>
        <v>La Constitución garantiza el principio de legalidad, la jerarquía normativa, la publicidad de las  normas, la irretroactividad de las disposiciones sancionadoras favorables o restrictivas de derechos  colectivos, la seguridad jurídica, la responsabilidad y la interdicción de la arbitrariedad de los poderes públicos y privados. </v>
      </c>
      <c r="F9" s="468" t="str">
        <f>CE!K9</f>
        <v>*El artículo 40 de la Constitución Española de 1978 establece que: </v>
      </c>
      <c r="G9" s="468" t="str">
        <f>CE!L9</f>
        <v>a</v>
      </c>
      <c r="H9" s="468" t="str">
        <f>CE!M9</f>
        <v>Los poderes públicos promoverán las condiciones favorables para el progreso social y económico y para una distribución de la renta regional y personal más equitativa, en el marco de una polí tica de estabilidad económica. De manera especial realizarán una política orientada al pleno empleo. </v>
      </c>
      <c r="I9" s="468" t="str">
        <f>CE!N9</f>
        <v>Los poderes públicos mantendrán un régimen público de Seguridad Social para todos los ciudadanos, que garantice la asistencia y prestaciones sociales suficientes ante situaciones de necesidad, especialmente en caso de desempleo. La asistencia y prestaciones complementarias serán libres. </v>
      </c>
      <c r="J9" s="468" t="str">
        <f>CE!O9</f>
        <v>El poder ejecutivo mantendrá un régimen público de Seguridad Social para todos los ciudadanos, que garantice la asistencia y prestaciones sociales suficientes ante situaciones de necesidad,  especialmente en caso de maternidad. La asistencia y prestaciones complementarias serán libres.</v>
      </c>
      <c r="K9" s="468" t="str">
        <f>CE!P9</f>
        <v>Los poderes públicos aseguran la protección social, económica y jurídica de la familia. </v>
      </c>
      <c r="L9" s="468">
        <f>CE!Q9</f>
        <v>0</v>
      </c>
      <c r="M9" s="468">
        <f>CE!R9</f>
        <v>1</v>
      </c>
      <c r="N9" s="468">
        <f>CE!S9</f>
        <v>0</v>
      </c>
      <c r="O9" s="468">
        <f>CE!T9</f>
        <v>0</v>
      </c>
      <c r="P9" s="486" t="str">
        <f>CE!U9</f>
        <v>La opción correcta es la A porque el artículo 40 de la Constitución Española establece que los poderes públicos promoverán condiciones favorables para el progreso social y económico, en especial hacia el pleno empleo. Las opciones B, C y D son incorrectas porque no recogen el objetivo de promover el empleo y el progreso social en el marco de estabilidad económica.</v>
      </c>
      <c r="Q9" s="469" t="str">
        <f ca="1">IF(FECHA!$A$1&lt;TODAY(),"ERROR.LOG",IF(F9&lt;&gt;"",F9,""))</f>
        <v>*El artículo 40 de la Constitución Española de 1978 establece que: </v>
      </c>
      <c r="R9" s="469" t="str">
        <f ca="1">IF(FECHA!$A$1&lt;TODAY(),"ERROR.LOG",IF(H9&lt;&gt;"",H9,""))</f>
        <v>Los poderes públicos promoverán las condiciones favorables para el progreso social y económico y para una distribución de la renta regional y personal más equitativa, en el marco de una polí tica de estabilidad económica. De manera especial realizarán una política orientada al pleno empleo. </v>
      </c>
      <c r="S9" s="469" t="str">
        <f ca="1">IF(FECHA!$A$1&lt;TODAY(),"ERROR.LOG",IF(I9&lt;&gt;"",I9,""))</f>
        <v>Los poderes públicos mantendrán un régimen público de Seguridad Social para todos los ciudadanos, que garantice la asistencia y prestaciones sociales suficientes ante situaciones de necesidad, especialmente en caso de desempleo. La asistencia y prestaciones complementarias serán libres. </v>
      </c>
      <c r="T9" s="469" t="str">
        <f ca="1">IF(FECHA!$A$1&lt;TODAY(),"ERROR.LOG",IF(J9&lt;&gt;"",J9,""))</f>
        <v>El poder ejecutivo mantendrá un régimen público de Seguridad Social para todos los ciudadanos, que garantice la asistencia y prestaciones sociales suficientes ante situaciones de necesidad,  especialmente en caso de maternidad. La asistencia y prestaciones complementarias serán libres.</v>
      </c>
      <c r="U9" s="469" t="str">
        <f ca="1">IF(FECHA!$A$1&lt;TODAY(),"ERROR.LOG",IF(K9&lt;&gt;"",K9,""))</f>
        <v>Los poderes públicos aseguran la protección social, económica y jurídica de la familia. </v>
      </c>
      <c r="V9" s="469" t="s">
        <v>544</v>
      </c>
      <c r="W9" s="495" t="str">
        <f ca="1">IF(V9="","",IF(FECHA!$A$1&lt;TODAY(),"ERROR.LOG",IF(V9=G9,"CORRECTA","INCORRECTA")))</f>
        <v>INCORRECTA</v>
      </c>
      <c r="X9" s="469" t="str">
        <f ca="1">IF(FECHA!$A$1&lt;TODAY(),"ERROR.LOG",IF(W9&lt;&gt;"",P9,""))</f>
        <v>La opción correcta es la A porque el artículo 40 de la Constitución Española establece que los poderes públicos promoverán condiciones favorables para el progreso social y económico, en especial hacia el pleno empleo. Las opciones B, C y D son incorrectas porque no recogen el objetivo de promover el empleo y el progreso social en el marco de estabilidad económica.</v>
      </c>
      <c r="Y9" s="487"/>
      <c r="Z9" s="469"/>
      <c r="AA9" s="469"/>
    </row>
    <row r="10" spans="1:27" s="472" customFormat="1" ht="144">
      <c r="A10" s="477"/>
      <c r="B10" s="492"/>
      <c r="C10" s="471" t="s">
        <v>0</v>
      </c>
      <c r="D10" s="471" t="str">
        <f>J3</f>
        <v>La Constitución garantiza el principio de legalidad, la jerarquía normativa, la publicidad de las  normas, la irretroactividad de las disposiciones sancionadoras no favorables o restrictivas de derechos individuales, la seguridad jurídica, la responsabilidad y la interdicción de la arbitrariedad de los  poderes públicos. </v>
      </c>
      <c r="F10" s="468" t="str">
        <f>CE!K10</f>
        <v>*Según el artículo 14 de la Constitución Española de 1978, los españoles son iguales ante la ley, sin que pueda  prevalecer discriminación alguna:  </v>
      </c>
      <c r="G10" s="468" t="str">
        <f>CE!L10</f>
        <v>C</v>
      </c>
      <c r="H10" s="468" t="str">
        <f>CE!M10</f>
        <v>Por razón de nacimiento, origen racial o étnico, sexo, religión, convicción u opinión, edad,  discapacidad, orientación o identidad sexual, expresión de género, enfermedad o condición de  salud, estado serológico y/o predisposición genética a sufrir patologías y trastornos, lengua,  situación socioeconómica, o cualquier otra condición o circunstancia personal o social. </v>
      </c>
      <c r="I10" s="468" t="str">
        <f>CE!N10</f>
        <v>Sin perjuicio de los regímenes específicos más favorables establecidos en la normativa estatal o  autonómica por razón de las distintas causas de discriminación previstas. </v>
      </c>
      <c r="J10" s="468" t="str">
        <f>CE!O10</f>
        <v>Por razón de nacimiento, raza, sexo, religión, opinión o cualquier otra condición o circunstancia  personal o social. </v>
      </c>
      <c r="K10" s="468" t="str">
        <f>CE!P10</f>
        <v>A excepción de la diferencia de trato basada en alguna de las causas previstas en la ley derivada de  una disposición, conducta, acto, criterio o práctica que pueda justificarse objetivamente por una  finalidad legítima y como medio adecuado, necesario y proporcionado para alcanzarla. </v>
      </c>
      <c r="L10" s="468">
        <f>CE!Q10</f>
        <v>0</v>
      </c>
      <c r="M10" s="468">
        <f>CE!R10</f>
        <v>3</v>
      </c>
      <c r="N10" s="468">
        <f>CE!S10</f>
        <v>0</v>
      </c>
      <c r="O10" s="468">
        <f>CE!T10</f>
        <v>0</v>
      </c>
      <c r="P10" s="486" t="str">
        <f>CE!U10</f>
        <v>Según el artículo 14 de la Constitución Española de 1978, los españoles son iguales ante la ley, sin que pueda prevalecer discriminación alguna: La respuesta correcta es C (Por razón de nacimiento, raza, sexo, religión, opinión o cualquier otra condición o circunstancia personal o social), conforme al artículo 14 de la Constitución, que especifica estas razones de igualdad y no discriminación. A (Por razón de nacimiento, origen racial o étnico, sexo, religión, convicción u opinión, edad, discapacidad, orientación o identidad sexual, expresión de género, enfermedad o condición de salud, estado serológico y/o predisposición genética a sufrir patologías y trastornos, lengua, situación socioeconómica, o cualquier otra condición o circunstancia personal o social) es incorrecta, ya que es una enumeración mucho más amplia que la recogida en el texto constitucional. B (Sin perjuicio de los regímenes específicos más favorables establecidos en la normativa estatal o autonómica por razón de las distintas causas de discriminación previstas) es incorrecta, ya que el artículo no incluye esta mención sobre regímenes específicos. D (A excepción de la diferencia de trato basada en alguna de las causas previstas en la ley derivada de una disposición, conducta, acto, criterio o práctica que pueda justificarse objetivamente por una finalidad legítima y como medio adecuado, necesario y proporcionado para alcanzarla) es incorrecta, pues no refleja el principio directo de igualdad y no discriminación del artículo 14.</v>
      </c>
      <c r="Q10" s="469" t="str">
        <f ca="1">IF(FECHA!$A$1&lt;TODAY(),"ERROR.LOG",IF(F10&lt;&gt;"",F10,""))</f>
        <v>*Según el artículo 14 de la Constitución Española de 1978, los españoles son iguales ante la ley, sin que pueda  prevalecer discriminación alguna:  </v>
      </c>
      <c r="R10" s="469" t="str">
        <f ca="1">IF(FECHA!$A$1&lt;TODAY(),"ERROR.LOG",IF(H10&lt;&gt;"",H10,""))</f>
        <v>Por razón de nacimiento, origen racial o étnico, sexo, religión, convicción u opinión, edad,  discapacidad, orientación o identidad sexual, expresión de género, enfermedad o condición de  salud, estado serológico y/o predisposición genética a sufrir patologías y trastornos, lengua,  situación socioeconómica, o cualquier otra condición o circunstancia personal o social. </v>
      </c>
      <c r="S10" s="469" t="str">
        <f ca="1">IF(FECHA!$A$1&lt;TODAY(),"ERROR.LOG",IF(I10&lt;&gt;"",I10,""))</f>
        <v>Sin perjuicio de los regímenes específicos más favorables establecidos en la normativa estatal o  autonómica por razón de las distintas causas de discriminación previstas. </v>
      </c>
      <c r="T10" s="469" t="str">
        <f ca="1">IF(FECHA!$A$1&lt;TODAY(),"ERROR.LOG",IF(J10&lt;&gt;"",J10,""))</f>
        <v>Por razón de nacimiento, raza, sexo, religión, opinión o cualquier otra condición o circunstancia  personal o social. </v>
      </c>
      <c r="U10" s="469" t="str">
        <f ca="1">IF(FECHA!$A$1&lt;TODAY(),"ERROR.LOG",IF(K10&lt;&gt;"",K10,""))</f>
        <v>A excepción de la diferencia de trato basada en alguna de las causas previstas en la ley derivada de  una disposición, conducta, acto, criterio o práctica que pueda justificarse objetivamente por una  finalidad legítima y como medio adecuado, necesario y proporcionado para alcanzarla. </v>
      </c>
      <c r="V10" s="469" t="s">
        <v>1389</v>
      </c>
      <c r="W10" s="495" t="str">
        <f ca="1">IF(V10="","",IF(FECHA!$A$1&lt;TODAY(),"ERROR.LOG",IF(V10=G10,"CORRECTA","INCORRECTA")))</f>
        <v>INCORRECTA</v>
      </c>
      <c r="X10" s="469" t="str">
        <f ca="1">IF(FECHA!$A$1&lt;TODAY(),"ERROR.LOG",IF(W10&lt;&gt;"",P10,""))</f>
        <v>Según el artículo 14 de la Constitución Española de 1978, los españoles son iguales ante la ley, sin que pueda prevalecer discriminación alguna: La respuesta correcta es C (Por razón de nacimiento, raza, sexo, religión, opinión o cualquier otra condición o circunstancia personal o social), conforme al artículo 14 de la Constitución, que especifica estas razones de igualdad y no discriminación. A (Por razón de nacimiento, origen racial o étnico, sexo, religión, convicción u opinión, edad, discapacidad, orientación o identidad sexual, expresión de género, enfermedad o condición de salud, estado serológico y/o predisposición genética a sufrir patologías y trastornos, lengua, situación socioeconómica, o cualquier otra condición o circunstancia personal o social) es incorrecta, ya que es una enumeración mucho más amplia que la recogida en el texto constitucional. B (Sin perjuicio de los regímenes específicos más favorables establecidos en la normativa estatal o autonómica por razón de las distintas causas de discriminación previstas) es incorrecta, ya que el artículo no incluye esta mención sobre regímenes específicos. D (A excepción de la diferencia de trato basada en alguna de las causas previstas en la ley derivada de una disposición, conducta, acto, criterio o práctica que pueda justificarse objetivamente por una finalidad legítima y como medio adecuado, necesario y proporcionado para alcanzarla) es incorrecta, pues no refleja el principio directo de igualdad y no discriminación del artículo 14.</v>
      </c>
      <c r="Y10" s="487"/>
      <c r="Z10" s="469"/>
      <c r="AA10" s="469"/>
    </row>
    <row r="11" spans="1:27" s="472" customFormat="1" ht="115.2">
      <c r="A11" s="477"/>
      <c r="B11" s="492"/>
      <c r="C11" s="471" t="s">
        <v>1</v>
      </c>
      <c r="D11" s="471" t="str">
        <f>K3</f>
        <v>La Constitución garantiza el principio de normalidad jurídica, la jerarquía normativa, la publicidad de los contratos del sector público, la irretroactividad de las disposiciones sancionadoras favorables o restrictivas de derechos individuales, la seguridad jurídica, la responsabilidad y la interdicción de la arbitrariedad de los poderes públicos. </v>
      </c>
      <c r="F11" s="468" t="str">
        <f>CE!K11</f>
        <v>*Según el artículo 167 de la Constitución Española de 1978, los proyectos de reforma constitucional:</v>
      </c>
      <c r="G11" s="468" t="str">
        <f>CE!L11</f>
        <v>A</v>
      </c>
      <c r="H11" s="468" t="str">
        <f>CE!M11</f>
        <v>Deberán ser aprobados por una mayoría de tres quintos de cada una de las cámaras</v>
      </c>
      <c r="I11" s="468" t="str">
        <f>CE!N11</f>
        <v>Deberán ser aprobados por mayoría de tres cuartos de cada una de las cámaras.</v>
      </c>
      <c r="J11" s="468" t="str">
        <f>CE!O11</f>
        <v>Deberán ser aprobados por mayoría simple del Congreso y serán refrendados por el Senado.</v>
      </c>
      <c r="K11" s="468" t="str">
        <f>CE!P11</f>
        <v>Pueden ser aprobados por mayoría absoluta de una comisión paritaria de diputados y senadores.</v>
      </c>
      <c r="L11" s="468">
        <f>CE!Q11</f>
        <v>0</v>
      </c>
      <c r="M11" s="468">
        <f>CE!R11</f>
        <v>1</v>
      </c>
      <c r="N11" s="468">
        <f>CE!S11</f>
        <v>0</v>
      </c>
      <c r="O11" s="468">
        <f>CE!T11</f>
        <v>0</v>
      </c>
      <c r="P11" s="486" t="str">
        <f>CE!U11</f>
        <v xml:space="preserve">✅ la A es correcta porque el tema del INSST  especifica así al referirse al procedimiento de reforma parcial:
“Debe aprobarse por mayoría de 3/5 de cada una de las Cámaras en primera votación.”
❌ Incorrectas porque:
B: Tres cuartos no es el umbral establecido en el artículo 167, sino en el 168.
C: Mayoría simple no es suficiente.
D: Comisión paritaria no aprueba, solo media si no hay acuerdo.
</v>
      </c>
      <c r="Q11" s="469" t="str">
        <f ca="1">IF(FECHA!$A$1&lt;TODAY(),"ERROR.LOG",IF(F11&lt;&gt;"",F11,""))</f>
        <v>*Según el artículo 167 de la Constitución Española de 1978, los proyectos de reforma constitucional:</v>
      </c>
      <c r="R11" s="469" t="str">
        <f ca="1">IF(FECHA!$A$1&lt;TODAY(),"ERROR.LOG",IF(H11&lt;&gt;"",H11,""))</f>
        <v>Deberán ser aprobados por una mayoría de tres quintos de cada una de las cámaras</v>
      </c>
      <c r="S11" s="469" t="str">
        <f ca="1">IF(FECHA!$A$1&lt;TODAY(),"ERROR.LOG",IF(I11&lt;&gt;"",I11,""))</f>
        <v>Deberán ser aprobados por mayoría de tres cuartos de cada una de las cámaras.</v>
      </c>
      <c r="T11" s="469" t="str">
        <f ca="1">IF(FECHA!$A$1&lt;TODAY(),"ERROR.LOG",IF(J11&lt;&gt;"",J11,""))</f>
        <v>Deberán ser aprobados por mayoría simple del Congreso y serán refrendados por el Senado.</v>
      </c>
      <c r="U11" s="469" t="str">
        <f ca="1">IF(FECHA!$A$1&lt;TODAY(),"ERROR.LOG",IF(K11&lt;&gt;"",K11,""))</f>
        <v>Pueden ser aprobados por mayoría absoluta de una comisión paritaria de diputados y senadores.</v>
      </c>
      <c r="V11" s="469" t="s">
        <v>1389</v>
      </c>
      <c r="W11" s="494" t="str">
        <f ca="1">IF(V11="","",IF(FECHA!$A$1&lt;TODAY(),"ERROR.LOG",IF(V11=G11,"CORRECTA","INCORRECTA")))</f>
        <v>CORRECTA</v>
      </c>
      <c r="X11" s="469" t="str">
        <f ca="1">IF(FECHA!$A$1&lt;TODAY(),"ERROR.LOG",IF(W11&lt;&gt;"",P11,""))</f>
        <v xml:space="preserve">✅ la A es correcta porque el tema del INSST  especifica así al referirse al procedimiento de reforma parcial:
“Debe aprobarse por mayoría de 3/5 de cada una de las Cámaras en primera votación.”
❌ Incorrectas porque:
B: Tres cuartos no es el umbral establecido en el artículo 167, sino en el 168.
C: Mayoría simple no es suficiente.
D: Comisión paritaria no aprueba, solo media si no hay acuerdo.
</v>
      </c>
      <c r="Y11" s="487"/>
      <c r="Z11" s="469"/>
      <c r="AA11" s="469"/>
    </row>
    <row r="12" spans="1:27" s="472" customFormat="1">
      <c r="A12" s="477" t="s">
        <v>6</v>
      </c>
      <c r="B12" s="493" t="str">
        <f>F4</f>
        <v>*En aplicación del artículo 53.3 de la Constitución Española de 1978: </v>
      </c>
      <c r="C12" s="493"/>
      <c r="D12" s="493"/>
      <c r="F12" s="479"/>
      <c r="G12" s="479"/>
      <c r="H12" s="479"/>
      <c r="I12" s="479"/>
      <c r="J12" s="479"/>
      <c r="K12" s="479"/>
      <c r="L12" s="479"/>
      <c r="M12" s="479"/>
      <c r="N12" s="478"/>
      <c r="O12" s="478"/>
      <c r="P12" s="484"/>
      <c r="Q12" s="469" t="str">
        <f ca="1">IF(FECHA!$A$1&lt;TODAY(),"ERROR.LOG",IF(F12&lt;&gt;"",F12,""))</f>
        <v/>
      </c>
      <c r="R12" s="469" t="str">
        <f ca="1">IF(FECHA!$A$1&lt;TODAY(),"ERROR.LOG",IF(H12&lt;&gt;"",H12,""))</f>
        <v/>
      </c>
      <c r="S12" s="469" t="str">
        <f ca="1">IF(FECHA!$A$1&lt;TODAY(),"ERROR.LOG",IF(I12&lt;&gt;"",I12,""))</f>
        <v/>
      </c>
      <c r="T12" s="469" t="str">
        <f ca="1">IF(FECHA!$A$1&lt;TODAY(),"ERROR.LOG",IF(J12&lt;&gt;"",J12,""))</f>
        <v/>
      </c>
      <c r="U12" s="469" t="str">
        <f ca="1">IF(FECHA!$A$1&lt;TODAY(),"ERROR.LOG",IF(K12&lt;&gt;"",K12,""))</f>
        <v/>
      </c>
      <c r="V12" s="469"/>
      <c r="W12" s="469" t="str">
        <f ca="1">IF(V12="","",IF(FECHA!$A$1&lt;TODAY(),"ERROR.LOG",IF(V12=G12,"CORRECTA","INCORRECTA")))</f>
        <v/>
      </c>
      <c r="X12" s="469" t="str">
        <f ca="1">IF(FECHA!$A$1&lt;TODAY(),"ERROR.LOG",IF(W12&lt;&gt;"",P12,""))</f>
        <v/>
      </c>
      <c r="Y12" s="487"/>
      <c r="Z12" s="469"/>
      <c r="AA12" s="469"/>
    </row>
    <row r="13" spans="1:27" s="472" customFormat="1" ht="28.8">
      <c r="A13" s="477"/>
      <c r="B13" s="492"/>
      <c r="C13" s="471" t="s">
        <v>20</v>
      </c>
      <c r="D13" s="471" t="str">
        <f>H4</f>
        <v>El reconocimiento, el respeto y la protección de los principios reconocidos en el Capítulo tercero  informarán la legislación positiva, la práctica judicial y la actuación de los poderes públicos. Solo  podrán ser alegados ante la jurisdicción contencioso-administrativa de acuerdo con lo que  dispongan las leyes que los desarrollen. </v>
      </c>
      <c r="P13" s="484"/>
      <c r="Q13" s="469" t="str">
        <f ca="1">IF(FECHA!$A$1&lt;TODAY(),"ERROR.LOG",IF(F13&lt;&gt;"",F13,""))</f>
        <v/>
      </c>
      <c r="R13" s="469" t="str">
        <f ca="1">IF(FECHA!$A$1&lt;TODAY(),"ERROR.LOG",IF(H13&lt;&gt;"",H13,""))</f>
        <v/>
      </c>
      <c r="S13" s="469" t="str">
        <f ca="1">IF(FECHA!$A$1&lt;TODAY(),"ERROR.LOG",IF(I13&lt;&gt;"",I13,""))</f>
        <v/>
      </c>
      <c r="T13" s="469" t="str">
        <f ca="1">IF(FECHA!$A$1&lt;TODAY(),"ERROR.LOG",IF(J13&lt;&gt;"",J13,""))</f>
        <v/>
      </c>
      <c r="U13" s="469" t="str">
        <f ca="1">IF(FECHA!$A$1&lt;TODAY(),"ERROR.LOG",IF(K13&lt;&gt;"",K13,""))</f>
        <v/>
      </c>
      <c r="V13" s="469"/>
      <c r="W13" s="469" t="str">
        <f ca="1">IF(V13="","",IF(FECHA!$A$1&lt;TODAY(),"ERROR.LOG",IF(V13=G13,"CORRECTA","INCORRECTA")))</f>
        <v/>
      </c>
      <c r="X13" s="469" t="str">
        <f ca="1">IF(FECHA!$A$1&lt;TODAY(),"ERROR.LOG",IF(W13&lt;&gt;"",P13,""))</f>
        <v/>
      </c>
      <c r="Y13" s="487"/>
      <c r="Z13" s="469"/>
      <c r="AA13" s="469"/>
    </row>
    <row r="14" spans="1:27" s="472" customFormat="1" ht="28.8">
      <c r="A14" s="477"/>
      <c r="B14" s="492"/>
      <c r="C14" s="471" t="s">
        <v>21</v>
      </c>
      <c r="D14" s="471" t="str">
        <f>I4</f>
        <v>El reconocimiento, el respeto y la protección de los principios reconocidos en el Capítulo tercero  informarán la legislación positiva, la práctica judicial y la actuación de los poderes públicos. Solo  podrán ser alegados ante la jurisdicción penal de acuerdo con lo que dispongan las leyes que los  desarrollen. </v>
      </c>
      <c r="P14" s="484"/>
      <c r="Q14" s="469" t="str">
        <f ca="1">IF(FECHA!$A$1&lt;TODAY(),"ERROR.LOG",IF(F14&lt;&gt;"",F14,""))</f>
        <v/>
      </c>
      <c r="R14" s="469" t="str">
        <f ca="1">IF(FECHA!$A$1&lt;TODAY(),"ERROR.LOG",IF(H14&lt;&gt;"",H14,""))</f>
        <v/>
      </c>
      <c r="S14" s="469" t="str">
        <f ca="1">IF(FECHA!$A$1&lt;TODAY(),"ERROR.LOG",IF(I14&lt;&gt;"",I14,""))</f>
        <v/>
      </c>
      <c r="T14" s="469" t="str">
        <f ca="1">IF(FECHA!$A$1&lt;TODAY(),"ERROR.LOG",IF(J14&lt;&gt;"",J14,""))</f>
        <v/>
      </c>
      <c r="U14" s="469" t="str">
        <f ca="1">IF(FECHA!$A$1&lt;TODAY(),"ERROR.LOG",IF(K14&lt;&gt;"",K14,""))</f>
        <v/>
      </c>
      <c r="V14" s="469"/>
      <c r="W14" s="469" t="str">
        <f ca="1">IF(V14="","",IF(FECHA!$A$1&lt;TODAY(),"ERROR.LOG",IF(V14=G14,"CORRECTA","INCORRECTA")))</f>
        <v/>
      </c>
      <c r="X14" s="469" t="str">
        <f ca="1">IF(FECHA!$A$1&lt;TODAY(),"ERROR.LOG",IF(W14&lt;&gt;"",P14,""))</f>
        <v/>
      </c>
      <c r="Y14" s="487"/>
      <c r="Z14" s="469"/>
      <c r="AA14" s="469"/>
    </row>
    <row r="15" spans="1:27" s="472" customFormat="1" ht="28.8">
      <c r="A15" s="477"/>
      <c r="B15" s="492"/>
      <c r="C15" s="471" t="s">
        <v>0</v>
      </c>
      <c r="D15" s="471" t="str">
        <f>J4</f>
        <v>El reconocimiento, el respeto y la protección de los principios reconocidos en el Capítulo tercero  informarán la legislación positiva, la práctica judicial y la actuación de los poderes públicos. Solo  podrán ser alegados ante la jurisdicción ordinaria de acuerdo con lo que dispongan las leyes que  los desarrollen. </v>
      </c>
      <c r="P15" s="484"/>
      <c r="Q15" s="469" t="str">
        <f ca="1">IF(FECHA!$A$1&lt;TODAY(),"ERROR.LOG",IF(F15&lt;&gt;"",F15,""))</f>
        <v/>
      </c>
      <c r="R15" s="469" t="str">
        <f ca="1">IF(FECHA!$A$1&lt;TODAY(),"ERROR.LOG",IF(H15&lt;&gt;"",H15,""))</f>
        <v/>
      </c>
      <c r="S15" s="469" t="str">
        <f ca="1">IF(FECHA!$A$1&lt;TODAY(),"ERROR.LOG",IF(I15&lt;&gt;"",I15,""))</f>
        <v/>
      </c>
      <c r="T15" s="469" t="str">
        <f ca="1">IF(FECHA!$A$1&lt;TODAY(),"ERROR.LOG",IF(J15&lt;&gt;"",J15,""))</f>
        <v/>
      </c>
      <c r="U15" s="469" t="str">
        <f ca="1">IF(FECHA!$A$1&lt;TODAY(),"ERROR.LOG",IF(K15&lt;&gt;"",K15,""))</f>
        <v/>
      </c>
      <c r="V15" s="469"/>
      <c r="W15" s="469" t="str">
        <f ca="1">IF(V15="","",IF(FECHA!$A$1&lt;TODAY(),"ERROR.LOG",IF(V15=G15,"CORRECTA","INCORRECTA")))</f>
        <v/>
      </c>
      <c r="X15" s="469" t="str">
        <f ca="1">IF(FECHA!$A$1&lt;TODAY(),"ERROR.LOG",IF(W15&lt;&gt;"",P15,""))</f>
        <v/>
      </c>
      <c r="Y15" s="487"/>
      <c r="Z15" s="469"/>
      <c r="AA15" s="469"/>
    </row>
    <row r="16" spans="1:27" s="472" customFormat="1" ht="43.2">
      <c r="A16" s="477"/>
      <c r="B16" s="492"/>
      <c r="C16" s="471" t="s">
        <v>1</v>
      </c>
      <c r="D16" s="471" t="str">
        <f>K4</f>
        <v>El reconocimiento, el respeto y la protección de los principios reconocidos en el Capítulo tercero  informarán la legislación positiva, la práctica judicial y la actuación de los poderes públicos. Solo  podrán ser alegados ante la jurisdicción contencioso-administrativa de acuerdo con lo que  dispongan las leyes y por un procedimiento basado en los principios de preferencia y sumariedad  y, en su caso, a través del recurso de amparo ante el Tribunal Constitucional. </v>
      </c>
      <c r="P16" s="484"/>
      <c r="Q16" s="469" t="str">
        <f ca="1">IF(FECHA!$A$1&lt;TODAY(),"ERROR.LOG",IF(F16&lt;&gt;"",F16,""))</f>
        <v/>
      </c>
      <c r="R16" s="469" t="str">
        <f ca="1">IF(FECHA!$A$1&lt;TODAY(),"ERROR.LOG",IF(H16&lt;&gt;"",H16,""))</f>
        <v/>
      </c>
      <c r="S16" s="469" t="str">
        <f ca="1">IF(FECHA!$A$1&lt;TODAY(),"ERROR.LOG",IF(I16&lt;&gt;"",I16,""))</f>
        <v/>
      </c>
      <c r="T16" s="469" t="str">
        <f ca="1">IF(FECHA!$A$1&lt;TODAY(),"ERROR.LOG",IF(J16&lt;&gt;"",J16,""))</f>
        <v/>
      </c>
      <c r="U16" s="469" t="str">
        <f ca="1">IF(FECHA!$A$1&lt;TODAY(),"ERROR.LOG",IF(K16&lt;&gt;"",K16,""))</f>
        <v/>
      </c>
      <c r="V16" s="469"/>
      <c r="W16" s="469" t="str">
        <f ca="1">IF(V16="","",IF(FECHA!$A$1&lt;TODAY(),"ERROR.LOG",IF(V16=G16,"CORRECTA","INCORRECTA")))</f>
        <v/>
      </c>
      <c r="X16" s="469" t="str">
        <f ca="1">IF(FECHA!$A$1&lt;TODAY(),"ERROR.LOG",IF(W16&lt;&gt;"",P16,""))</f>
        <v/>
      </c>
      <c r="Y16" s="487"/>
      <c r="Z16" s="469"/>
      <c r="AA16" s="469"/>
    </row>
    <row r="17" spans="1:27" s="472" customFormat="1">
      <c r="A17" s="477" t="s">
        <v>10</v>
      </c>
      <c r="B17" s="493" t="str">
        <f>F5</f>
        <v>*Según el artículo 162 de la Constitución Española de 1978, ¿quién está legitimado para interponer un recurso de inconstitucionalidad? </v>
      </c>
      <c r="C17" s="493"/>
      <c r="D17" s="493"/>
      <c r="P17" s="484"/>
      <c r="Q17" s="469" t="str">
        <f ca="1">IF(FECHA!$A$1&lt;TODAY(),"ERROR.LOG",IF(F17&lt;&gt;"",F17,""))</f>
        <v/>
      </c>
      <c r="R17" s="469" t="str">
        <f ca="1">IF(FECHA!$A$1&lt;TODAY(),"ERROR.LOG",IF(H17&lt;&gt;"",H17,""))</f>
        <v/>
      </c>
      <c r="S17" s="469" t="str">
        <f ca="1">IF(FECHA!$A$1&lt;TODAY(),"ERROR.LOG",IF(I17&lt;&gt;"",I17,""))</f>
        <v/>
      </c>
      <c r="T17" s="469" t="str">
        <f ca="1">IF(FECHA!$A$1&lt;TODAY(),"ERROR.LOG",IF(J17&lt;&gt;"",J17,""))</f>
        <v/>
      </c>
      <c r="U17" s="469" t="str">
        <f ca="1">IF(FECHA!$A$1&lt;TODAY(),"ERROR.LOG",IF(K17&lt;&gt;"",K17,""))</f>
        <v/>
      </c>
      <c r="V17" s="469"/>
      <c r="W17" s="469" t="str">
        <f ca="1">IF(V17="","",IF(FECHA!$A$1&lt;TODAY(),"ERROR.LOG",IF(V17=G17,"CORRECTA","INCORRECTA")))</f>
        <v/>
      </c>
      <c r="X17" s="469" t="str">
        <f ca="1">IF(FECHA!$A$1&lt;TODAY(),"ERROR.LOG",IF(W17&lt;&gt;"",P17,""))</f>
        <v/>
      </c>
      <c r="Y17" s="487"/>
      <c r="Z17" s="469"/>
      <c r="AA17" s="469"/>
    </row>
    <row r="18" spans="1:27" s="472" customFormat="1">
      <c r="A18" s="477"/>
      <c r="B18" s="492"/>
      <c r="C18" s="471" t="s">
        <v>20</v>
      </c>
      <c r="D18" s="471" t="str">
        <f>H5</f>
        <v>Cualquier persona física o jurídica que invoque un interés legítimo. </v>
      </c>
      <c r="P18" s="484"/>
      <c r="Q18" s="469" t="str">
        <f ca="1">IF(FECHA!$A$1&lt;TODAY(),"ERROR.LOG",IF(F18&lt;&gt;"",F18,""))</f>
        <v/>
      </c>
      <c r="R18" s="469" t="str">
        <f ca="1">IF(FECHA!$A$1&lt;TODAY(),"ERROR.LOG",IF(H18&lt;&gt;"",H18,""))</f>
        <v/>
      </c>
      <c r="S18" s="469" t="str">
        <f ca="1">IF(FECHA!$A$1&lt;TODAY(),"ERROR.LOG",IF(I18&lt;&gt;"",I18,""))</f>
        <v/>
      </c>
      <c r="T18" s="469" t="str">
        <f ca="1">IF(FECHA!$A$1&lt;TODAY(),"ERROR.LOG",IF(J18&lt;&gt;"",J18,""))</f>
        <v/>
      </c>
      <c r="U18" s="469" t="str">
        <f ca="1">IF(FECHA!$A$1&lt;TODAY(),"ERROR.LOG",IF(K18&lt;&gt;"",K18,""))</f>
        <v/>
      </c>
      <c r="V18" s="469"/>
      <c r="W18" s="469" t="str">
        <f ca="1">IF(V18="","",IF(FECHA!$A$1&lt;TODAY(),"ERROR.LOG",IF(V18=G18,"CORRECTA","INCORRECTA")))</f>
        <v/>
      </c>
      <c r="X18" s="469" t="str">
        <f ca="1">IF(FECHA!$A$1&lt;TODAY(),"ERROR.LOG",IF(W18&lt;&gt;"",P18,""))</f>
        <v/>
      </c>
      <c r="Y18" s="487"/>
      <c r="Z18" s="469"/>
      <c r="AA18" s="469"/>
    </row>
    <row r="19" spans="1:27" s="472" customFormat="1">
      <c r="A19" s="477"/>
      <c r="B19" s="492"/>
      <c r="C19" s="471" t="s">
        <v>21</v>
      </c>
      <c r="D19" s="471" t="str">
        <f>I5</f>
        <v>Deberán ser aprobados por mayoría de tres cuartos de cada una de las cámaras.</v>
      </c>
      <c r="P19" s="484"/>
      <c r="Q19" s="469" t="str">
        <f ca="1">IF(FECHA!$A$1&lt;TODAY(),"ERROR.LOG",IF(F19&lt;&gt;"",F19,""))</f>
        <v/>
      </c>
      <c r="R19" s="469" t="str">
        <f ca="1">IF(FECHA!$A$1&lt;TODAY(),"ERROR.LOG",IF(H19&lt;&gt;"",H19,""))</f>
        <v/>
      </c>
      <c r="S19" s="469" t="str">
        <f ca="1">IF(FECHA!$A$1&lt;TODAY(),"ERROR.LOG",IF(I19&lt;&gt;"",I19,""))</f>
        <v/>
      </c>
      <c r="T19" s="469" t="str">
        <f ca="1">IF(FECHA!$A$1&lt;TODAY(),"ERROR.LOG",IF(J19&lt;&gt;"",J19,""))</f>
        <v/>
      </c>
      <c r="U19" s="469" t="str">
        <f ca="1">IF(FECHA!$A$1&lt;TODAY(),"ERROR.LOG",IF(K19&lt;&gt;"",K19,""))</f>
        <v/>
      </c>
      <c r="V19" s="469"/>
      <c r="W19" s="469" t="str">
        <f ca="1">IF(V19="","",IF(FECHA!$A$1&lt;TODAY(),"ERROR.LOG",IF(V19=G19,"CORRECTA","INCORRECTA")))</f>
        <v/>
      </c>
      <c r="X19" s="469" t="str">
        <f ca="1">IF(FECHA!$A$1&lt;TODAY(),"ERROR.LOG",IF(W19&lt;&gt;"",P19,""))</f>
        <v/>
      </c>
      <c r="Y19" s="487"/>
      <c r="Z19" s="469"/>
      <c r="AA19" s="469"/>
    </row>
    <row r="20" spans="1:27" s="472" customFormat="1">
      <c r="A20" s="477"/>
      <c r="B20" s="492"/>
      <c r="C20" s="471" t="s">
        <v>0</v>
      </c>
      <c r="D20" s="471" t="str">
        <f>J5</f>
        <v>El Fiscal General del Estado. </v>
      </c>
      <c r="P20" s="484"/>
      <c r="Q20" s="469" t="str">
        <f ca="1">IF(FECHA!$A$1&lt;TODAY(),"ERROR.LOG",IF(F20&lt;&gt;"",F20,""))</f>
        <v/>
      </c>
      <c r="R20" s="469" t="str">
        <f ca="1">IF(FECHA!$A$1&lt;TODAY(),"ERROR.LOG",IF(H20&lt;&gt;"",H20,""))</f>
        <v/>
      </c>
      <c r="S20" s="469" t="str">
        <f ca="1">IF(FECHA!$A$1&lt;TODAY(),"ERROR.LOG",IF(I20&lt;&gt;"",I20,""))</f>
        <v/>
      </c>
      <c r="T20" s="469" t="str">
        <f ca="1">IF(FECHA!$A$1&lt;TODAY(),"ERROR.LOG",IF(J20&lt;&gt;"",J20,""))</f>
        <v/>
      </c>
      <c r="U20" s="469" t="str">
        <f ca="1">IF(FECHA!$A$1&lt;TODAY(),"ERROR.LOG",IF(K20&lt;&gt;"",K20,""))</f>
        <v/>
      </c>
      <c r="V20" s="469"/>
      <c r="W20" s="469" t="str">
        <f ca="1">IF(V20="","",IF(FECHA!$A$1&lt;TODAY(),"ERROR.LOG",IF(V20=G20,"CORRECTA","INCORRECTA")))</f>
        <v/>
      </c>
      <c r="X20" s="469" t="str">
        <f ca="1">IF(FECHA!$A$1&lt;TODAY(),"ERROR.LOG",IF(W20&lt;&gt;"",P20,""))</f>
        <v/>
      </c>
      <c r="Y20" s="487"/>
      <c r="Z20" s="469"/>
      <c r="AA20" s="469"/>
    </row>
    <row r="21" spans="1:27" s="472" customFormat="1">
      <c r="A21" s="477"/>
      <c r="B21" s="492"/>
      <c r="C21" s="471" t="s">
        <v>1</v>
      </c>
      <c r="D21" s="471" t="str">
        <f>K5</f>
        <v>El Defensor del Pueblo</v>
      </c>
      <c r="P21" s="484"/>
      <c r="Q21" s="469" t="str">
        <f ca="1">IF(FECHA!$A$1&lt;TODAY(),"ERROR.LOG",IF(F21&lt;&gt;"",F21,""))</f>
        <v/>
      </c>
      <c r="R21" s="469" t="str">
        <f ca="1">IF(FECHA!$A$1&lt;TODAY(),"ERROR.LOG",IF(H21&lt;&gt;"",H21,""))</f>
        <v/>
      </c>
      <c r="S21" s="469" t="str">
        <f ca="1">IF(FECHA!$A$1&lt;TODAY(),"ERROR.LOG",IF(I21&lt;&gt;"",I21,""))</f>
        <v/>
      </c>
      <c r="T21" s="469" t="str">
        <f ca="1">IF(FECHA!$A$1&lt;TODAY(),"ERROR.LOG",IF(J21&lt;&gt;"",J21,""))</f>
        <v/>
      </c>
      <c r="U21" s="469" t="str">
        <f ca="1">IF(FECHA!$A$1&lt;TODAY(),"ERROR.LOG",IF(K21&lt;&gt;"",K21,""))</f>
        <v/>
      </c>
      <c r="V21" s="469"/>
      <c r="W21" s="469" t="str">
        <f ca="1">IF(V21="","",IF(FECHA!$A$1&lt;TODAY(),"ERROR.LOG",IF(V21=G21,"CORRECTA","INCORRECTA")))</f>
        <v/>
      </c>
      <c r="X21" s="469" t="str">
        <f ca="1">IF(FECHA!$A$1&lt;TODAY(),"ERROR.LOG",IF(W21&lt;&gt;"",P21,""))</f>
        <v/>
      </c>
      <c r="Y21" s="487"/>
      <c r="Z21" s="469"/>
      <c r="AA21" s="469"/>
    </row>
    <row r="22" spans="1:27" s="472" customFormat="1">
      <c r="A22" s="477" t="s">
        <v>11</v>
      </c>
      <c r="B22" s="493" t="str">
        <f>F6</f>
        <v xml:space="preserve">Según el artículo 9 de la Constitución española de 1978, ¿ a qué están sujetos los  poderes públicos y los ciudadanos? </v>
      </c>
      <c r="C22" s="493"/>
      <c r="D22" s="493"/>
      <c r="P22" s="484"/>
      <c r="Q22" s="469" t="str">
        <f ca="1">IF(FECHA!$A$1&lt;TODAY(),"ERROR.LOG",IF(F22&lt;&gt;"",F22,""))</f>
        <v/>
      </c>
      <c r="R22" s="469" t="str">
        <f ca="1">IF(FECHA!$A$1&lt;TODAY(),"ERROR.LOG",IF(H22&lt;&gt;"",H22,""))</f>
        <v/>
      </c>
      <c r="S22" s="469" t="str">
        <f ca="1">IF(FECHA!$A$1&lt;TODAY(),"ERROR.LOG",IF(I22&lt;&gt;"",I22,""))</f>
        <v/>
      </c>
      <c r="T22" s="469" t="str">
        <f ca="1">IF(FECHA!$A$1&lt;TODAY(),"ERROR.LOG",IF(J22&lt;&gt;"",J22,""))</f>
        <v/>
      </c>
      <c r="U22" s="469" t="str">
        <f ca="1">IF(FECHA!$A$1&lt;TODAY(),"ERROR.LOG",IF(K22&lt;&gt;"",K22,""))</f>
        <v/>
      </c>
      <c r="V22" s="469"/>
      <c r="W22" s="469" t="str">
        <f ca="1">IF(V22="","",IF(FECHA!$A$1&lt;TODAY(),"ERROR.LOG",IF(V22=G22,"CORRECTA","INCORRECTA")))</f>
        <v/>
      </c>
      <c r="X22" s="469" t="str">
        <f ca="1">IF(FECHA!$A$1&lt;TODAY(),"ERROR.LOG",IF(W22&lt;&gt;"",P22,""))</f>
        <v/>
      </c>
      <c r="Y22" s="487"/>
      <c r="Z22" s="469"/>
      <c r="AA22" s="469"/>
    </row>
    <row r="23" spans="1:27" s="472" customFormat="1">
      <c r="A23" s="477"/>
      <c r="B23" s="492"/>
      <c r="C23" s="471" t="s">
        <v>20</v>
      </c>
      <c r="D23" s="471" t="str">
        <f>H6</f>
        <v xml:space="preserve">A la Constitución y a la ley.  </v>
      </c>
      <c r="P23" s="484"/>
      <c r="Q23" s="469" t="str">
        <f ca="1">IF(FECHA!$A$1&lt;TODAY(),"ERROR.LOG",IF(F23&lt;&gt;"",F23,""))</f>
        <v/>
      </c>
      <c r="R23" s="469" t="str">
        <f ca="1">IF(FECHA!$A$1&lt;TODAY(),"ERROR.LOG",IF(H23&lt;&gt;"",H23,""))</f>
        <v/>
      </c>
      <c r="S23" s="469" t="str">
        <f ca="1">IF(FECHA!$A$1&lt;TODAY(),"ERROR.LOG",IF(I23&lt;&gt;"",I23,""))</f>
        <v/>
      </c>
      <c r="T23" s="469" t="str">
        <f ca="1">IF(FECHA!$A$1&lt;TODAY(),"ERROR.LOG",IF(J23&lt;&gt;"",J23,""))</f>
        <v/>
      </c>
      <c r="U23" s="469" t="str">
        <f ca="1">IF(FECHA!$A$1&lt;TODAY(),"ERROR.LOG",IF(K23&lt;&gt;"",K23,""))</f>
        <v/>
      </c>
      <c r="V23" s="469"/>
      <c r="W23" s="469" t="str">
        <f ca="1">IF(V23="","",IF(FECHA!$A$1&lt;TODAY(),"ERROR.LOG",IF(V23=G23,"CORRECTA","INCORRECTA")))</f>
        <v/>
      </c>
      <c r="X23" s="469" t="str">
        <f ca="1">IF(FECHA!$A$1&lt;TODAY(),"ERROR.LOG",IF(W23&lt;&gt;"",P23,""))</f>
        <v/>
      </c>
      <c r="Y23" s="487"/>
      <c r="Z23" s="469"/>
      <c r="AA23" s="469"/>
    </row>
    <row r="24" spans="1:27" s="472" customFormat="1">
      <c r="A24" s="477"/>
      <c r="B24" s="492"/>
      <c r="C24" s="471" t="s">
        <v>21</v>
      </c>
      <c r="D24" s="471" t="str">
        <f>I6</f>
        <v xml:space="preserve">A la ley y al ordenamiento jurídico.  </v>
      </c>
      <c r="P24" s="484"/>
      <c r="Q24" s="469" t="str">
        <f ca="1">IF(FECHA!$A$1&lt;TODAY(),"ERROR.LOG",IF(F24&lt;&gt;"",F24,""))</f>
        <v/>
      </c>
      <c r="R24" s="469" t="str">
        <f ca="1">IF(FECHA!$A$1&lt;TODAY(),"ERROR.LOG",IF(H24&lt;&gt;"",H24,""))</f>
        <v/>
      </c>
      <c r="S24" s="469" t="str">
        <f ca="1">IF(FECHA!$A$1&lt;TODAY(),"ERROR.LOG",IF(I24&lt;&gt;"",I24,""))</f>
        <v/>
      </c>
      <c r="T24" s="469" t="str">
        <f ca="1">IF(FECHA!$A$1&lt;TODAY(),"ERROR.LOG",IF(J24&lt;&gt;"",J24,""))</f>
        <v/>
      </c>
      <c r="U24" s="469" t="str">
        <f ca="1">IF(FECHA!$A$1&lt;TODAY(),"ERROR.LOG",IF(K24&lt;&gt;"",K24,""))</f>
        <v/>
      </c>
      <c r="V24" s="469"/>
      <c r="W24" s="469" t="str">
        <f ca="1">IF(V24="","",IF(FECHA!$A$1&lt;TODAY(),"ERROR.LOG",IF(V24=G24,"CORRECTA","INCORRECTA")))</f>
        <v/>
      </c>
      <c r="X24" s="469" t="str">
        <f ca="1">IF(FECHA!$A$1&lt;TODAY(),"ERROR.LOG",IF(W24&lt;&gt;"",P24,""))</f>
        <v/>
      </c>
      <c r="Y24" s="487"/>
      <c r="Z24" s="469"/>
      <c r="AA24" s="469"/>
    </row>
    <row r="25" spans="1:27" s="472" customFormat="1">
      <c r="A25" s="477"/>
      <c r="B25" s="492"/>
      <c r="C25" s="471" t="s">
        <v>0</v>
      </c>
      <c r="D25" s="471" t="str">
        <f>J6</f>
        <v xml:space="preserve">A la Constitución y al resto del ordenamiento jurídico.  </v>
      </c>
      <c r="P25" s="484"/>
      <c r="Q25" s="469" t="str">
        <f ca="1">IF(FECHA!$A$1&lt;TODAY(),"ERROR.LOG",IF(F25&lt;&gt;"",F25,""))</f>
        <v/>
      </c>
      <c r="R25" s="469" t="str">
        <f ca="1">IF(FECHA!$A$1&lt;TODAY(),"ERROR.LOG",IF(H25&lt;&gt;"",H25,""))</f>
        <v/>
      </c>
      <c r="S25" s="469" t="str">
        <f ca="1">IF(FECHA!$A$1&lt;TODAY(),"ERROR.LOG",IF(I25&lt;&gt;"",I25,""))</f>
        <v/>
      </c>
      <c r="T25" s="469" t="str">
        <f ca="1">IF(FECHA!$A$1&lt;TODAY(),"ERROR.LOG",IF(J25&lt;&gt;"",J25,""))</f>
        <v/>
      </c>
      <c r="U25" s="469" t="str">
        <f ca="1">IF(FECHA!$A$1&lt;TODAY(),"ERROR.LOG",IF(K25&lt;&gt;"",K25,""))</f>
        <v/>
      </c>
      <c r="V25" s="469"/>
      <c r="W25" s="469" t="str">
        <f ca="1">IF(V25="","",IF(FECHA!$A$1&lt;TODAY(),"ERROR.LOG",IF(V25=G25,"CORRECTA","INCORRECTA")))</f>
        <v/>
      </c>
      <c r="X25" s="469" t="str">
        <f ca="1">IF(FECHA!$A$1&lt;TODAY(),"ERROR.LOG",IF(W25&lt;&gt;"",P25,""))</f>
        <v/>
      </c>
      <c r="Y25" s="487"/>
      <c r="Z25" s="469"/>
      <c r="AA25" s="469"/>
    </row>
    <row r="26" spans="1:27" s="472" customFormat="1">
      <c r="A26" s="477"/>
      <c r="B26" s="492"/>
      <c r="C26" s="471" t="s">
        <v>1</v>
      </c>
      <c r="D26" s="471" t="str">
        <f>K6</f>
        <v xml:space="preserve">A la Constitución, a la ley y al resto del ordenamiento jurídico.  </v>
      </c>
      <c r="P26" s="484"/>
      <c r="Q26" s="469" t="str">
        <f ca="1">IF(FECHA!$A$1&lt;TODAY(),"ERROR.LOG",IF(F26&lt;&gt;"",F26,""))</f>
        <v/>
      </c>
      <c r="R26" s="469" t="str">
        <f ca="1">IF(FECHA!$A$1&lt;TODAY(),"ERROR.LOG",IF(H26&lt;&gt;"",H26,""))</f>
        <v/>
      </c>
      <c r="S26" s="469" t="str">
        <f ca="1">IF(FECHA!$A$1&lt;TODAY(),"ERROR.LOG",IF(I26&lt;&gt;"",I26,""))</f>
        <v/>
      </c>
      <c r="T26" s="469" t="str">
        <f ca="1">IF(FECHA!$A$1&lt;TODAY(),"ERROR.LOG",IF(J26&lt;&gt;"",J26,""))</f>
        <v/>
      </c>
      <c r="U26" s="469" t="str">
        <f ca="1">IF(FECHA!$A$1&lt;TODAY(),"ERROR.LOG",IF(K26&lt;&gt;"",K26,""))</f>
        <v/>
      </c>
      <c r="V26" s="469"/>
      <c r="W26" s="469" t="str">
        <f ca="1">IF(V26="","",IF(FECHA!$A$1&lt;TODAY(),"ERROR.LOG",IF(V26=G26,"CORRECTA","INCORRECTA")))</f>
        <v/>
      </c>
      <c r="X26" s="469" t="str">
        <f ca="1">IF(FECHA!$A$1&lt;TODAY(),"ERROR.LOG",IF(W26&lt;&gt;"",P26,""))</f>
        <v/>
      </c>
      <c r="Y26" s="487"/>
      <c r="Z26" s="469"/>
      <c r="AA26" s="469"/>
    </row>
    <row r="27" spans="1:27" s="472" customFormat="1">
      <c r="A27" s="477" t="s">
        <v>12</v>
      </c>
      <c r="B27" s="493" t="str">
        <f>F7</f>
        <v>*¿Cuál de los siguientes principios no se recoge en el artículo 9.3 de la de la Constitución Española de 1978?: </v>
      </c>
      <c r="C27" s="493"/>
      <c r="D27" s="493"/>
      <c r="P27" s="484"/>
      <c r="Q27" s="469" t="str">
        <f ca="1">IF(FECHA!$A$1&lt;TODAY(),"ERROR.LOG",IF(F27&lt;&gt;"",F27,""))</f>
        <v/>
      </c>
      <c r="R27" s="469" t="str">
        <f ca="1">IF(FECHA!$A$1&lt;TODAY(),"ERROR.LOG",IF(H27&lt;&gt;"",H27,""))</f>
        <v/>
      </c>
      <c r="S27" s="469" t="str">
        <f ca="1">IF(FECHA!$A$1&lt;TODAY(),"ERROR.LOG",IF(I27&lt;&gt;"",I27,""))</f>
        <v/>
      </c>
      <c r="T27" s="469" t="str">
        <f ca="1">IF(FECHA!$A$1&lt;TODAY(),"ERROR.LOG",IF(J27&lt;&gt;"",J27,""))</f>
        <v/>
      </c>
      <c r="U27" s="469" t="str">
        <f ca="1">IF(FECHA!$A$1&lt;TODAY(),"ERROR.LOG",IF(K27&lt;&gt;"",K27,""))</f>
        <v/>
      </c>
      <c r="V27" s="469"/>
      <c r="W27" s="469" t="str">
        <f ca="1">IF(V27="","",IF(FECHA!$A$1&lt;TODAY(),"ERROR.LOG",IF(V27=G27,"CORRECTA","INCORRECTA")))</f>
        <v/>
      </c>
      <c r="X27" s="469" t="str">
        <f ca="1">IF(FECHA!$A$1&lt;TODAY(),"ERROR.LOG",IF(W27&lt;&gt;"",P27,""))</f>
        <v/>
      </c>
      <c r="Y27" s="487"/>
      <c r="Z27" s="469"/>
      <c r="AA27" s="469"/>
    </row>
    <row r="28" spans="1:27" s="472" customFormat="1">
      <c r="A28" s="477"/>
      <c r="B28" s="492"/>
      <c r="C28" s="471" t="s">
        <v>20</v>
      </c>
      <c r="D28" s="471" t="str">
        <f>H7</f>
        <v>La retroactividad de las disposiciones sancionadoras no favorables o restrictivas de derechos  colectivos y sindicales. </v>
      </c>
      <c r="P28" s="484"/>
      <c r="Q28" s="469" t="str">
        <f ca="1">IF(FECHA!$A$1&lt;TODAY(),"ERROR.LOG",IF(F28&lt;&gt;"",F28,""))</f>
        <v/>
      </c>
      <c r="R28" s="469" t="str">
        <f ca="1">IF(FECHA!$A$1&lt;TODAY(),"ERROR.LOG",IF(H28&lt;&gt;"",H28,""))</f>
        <v/>
      </c>
      <c r="S28" s="469" t="str">
        <f ca="1">IF(FECHA!$A$1&lt;TODAY(),"ERROR.LOG",IF(I28&lt;&gt;"",I28,""))</f>
        <v/>
      </c>
      <c r="T28" s="469" t="str">
        <f ca="1">IF(FECHA!$A$1&lt;TODAY(),"ERROR.LOG",IF(J28&lt;&gt;"",J28,""))</f>
        <v/>
      </c>
      <c r="U28" s="469" t="str">
        <f ca="1">IF(FECHA!$A$1&lt;TODAY(),"ERROR.LOG",IF(K28&lt;&gt;"",K28,""))</f>
        <v/>
      </c>
      <c r="V28" s="469"/>
      <c r="W28" s="469" t="str">
        <f ca="1">IF(V28="","",IF(FECHA!$A$1&lt;TODAY(),"ERROR.LOG",IF(V28=G28,"CORRECTA","INCORRECTA")))</f>
        <v/>
      </c>
      <c r="X28" s="469" t="str">
        <f ca="1">IF(FECHA!$A$1&lt;TODAY(),"ERROR.LOG",IF(W28&lt;&gt;"",P28,""))</f>
        <v/>
      </c>
      <c r="Y28" s="487"/>
      <c r="Z28" s="469"/>
      <c r="AA28" s="469"/>
    </row>
    <row r="29" spans="1:27" s="472" customFormat="1">
      <c r="A29" s="477"/>
      <c r="B29" s="492"/>
      <c r="C29" s="471" t="s">
        <v>21</v>
      </c>
      <c r="D29" s="471" t="str">
        <f>I7</f>
        <v>La interdicción de la arbitrariedad de los poderes públicos. </v>
      </c>
      <c r="P29" s="484"/>
      <c r="Q29" s="469" t="str">
        <f ca="1">IF(FECHA!$A$1&lt;TODAY(),"ERROR.LOG",IF(F29&lt;&gt;"",F29,""))</f>
        <v/>
      </c>
      <c r="R29" s="469" t="str">
        <f ca="1">IF(FECHA!$A$1&lt;TODAY(),"ERROR.LOG",IF(H29&lt;&gt;"",H29,""))</f>
        <v/>
      </c>
      <c r="S29" s="469" t="str">
        <f ca="1">IF(FECHA!$A$1&lt;TODAY(),"ERROR.LOG",IF(I29&lt;&gt;"",I29,""))</f>
        <v/>
      </c>
      <c r="T29" s="469" t="str">
        <f ca="1">IF(FECHA!$A$1&lt;TODAY(),"ERROR.LOG",IF(J29&lt;&gt;"",J29,""))</f>
        <v/>
      </c>
      <c r="U29" s="469" t="str">
        <f ca="1">IF(FECHA!$A$1&lt;TODAY(),"ERROR.LOG",IF(K29&lt;&gt;"",K29,""))</f>
        <v/>
      </c>
      <c r="V29" s="469"/>
      <c r="W29" s="469" t="str">
        <f ca="1">IF(V29="","",IF(FECHA!$A$1&lt;TODAY(),"ERROR.LOG",IF(V29=G29,"CORRECTA","INCORRECTA")))</f>
        <v/>
      </c>
      <c r="X29" s="469" t="str">
        <f ca="1">IF(FECHA!$A$1&lt;TODAY(),"ERROR.LOG",IF(W29&lt;&gt;"",P29,""))</f>
        <v/>
      </c>
      <c r="Y29" s="487"/>
      <c r="Z29" s="469"/>
      <c r="AA29" s="469"/>
    </row>
    <row r="30" spans="1:27" s="472" customFormat="1">
      <c r="A30" s="477"/>
      <c r="B30" s="492"/>
      <c r="C30" s="471" t="s">
        <v>0</v>
      </c>
      <c r="D30" s="471" t="str">
        <f>J7</f>
        <v>La seguridad jurídica. </v>
      </c>
      <c r="P30" s="484"/>
      <c r="Q30" s="469" t="str">
        <f ca="1">IF(FECHA!$A$1&lt;TODAY(),"ERROR.LOG",IF(F30&lt;&gt;"",F30,""))</f>
        <v/>
      </c>
      <c r="R30" s="469" t="str">
        <f ca="1">IF(FECHA!$A$1&lt;TODAY(),"ERROR.LOG",IF(H30&lt;&gt;"",H30,""))</f>
        <v/>
      </c>
      <c r="S30" s="469" t="str">
        <f ca="1">IF(FECHA!$A$1&lt;TODAY(),"ERROR.LOG",IF(I30&lt;&gt;"",I30,""))</f>
        <v/>
      </c>
      <c r="T30" s="469" t="str">
        <f ca="1">IF(FECHA!$A$1&lt;TODAY(),"ERROR.LOG",IF(J30&lt;&gt;"",J30,""))</f>
        <v/>
      </c>
      <c r="U30" s="469" t="str">
        <f ca="1">IF(FECHA!$A$1&lt;TODAY(),"ERROR.LOG",IF(K30&lt;&gt;"",K30,""))</f>
        <v/>
      </c>
      <c r="V30" s="469"/>
      <c r="W30" s="469" t="str">
        <f ca="1">IF(V30="","",IF(FECHA!$A$1&lt;TODAY(),"ERROR.LOG",IF(V30=G30,"CORRECTA","INCORRECTA")))</f>
        <v/>
      </c>
      <c r="X30" s="469" t="str">
        <f ca="1">IF(FECHA!$A$1&lt;TODAY(),"ERROR.LOG",IF(W30&lt;&gt;"",P30,""))</f>
        <v/>
      </c>
      <c r="Y30" s="487"/>
      <c r="Z30" s="469"/>
      <c r="AA30" s="469"/>
    </row>
    <row r="31" spans="1:27" s="472" customFormat="1">
      <c r="A31" s="477"/>
      <c r="B31" s="492"/>
      <c r="C31" s="471" t="s">
        <v>1</v>
      </c>
      <c r="D31" s="471" t="str">
        <f>K7</f>
        <v>La publicidad de las normas. </v>
      </c>
      <c r="P31" s="484"/>
      <c r="Q31" s="469" t="str">
        <f ca="1">IF(FECHA!$A$1&lt;TODAY(),"ERROR.LOG",IF(F31&lt;&gt;"",F31,""))</f>
        <v/>
      </c>
      <c r="R31" s="469" t="str">
        <f ca="1">IF(FECHA!$A$1&lt;TODAY(),"ERROR.LOG",IF(H31&lt;&gt;"",H31,""))</f>
        <v/>
      </c>
      <c r="S31" s="469" t="str">
        <f ca="1">IF(FECHA!$A$1&lt;TODAY(),"ERROR.LOG",IF(I31&lt;&gt;"",I31,""))</f>
        <v/>
      </c>
      <c r="T31" s="469" t="str">
        <f ca="1">IF(FECHA!$A$1&lt;TODAY(),"ERROR.LOG",IF(J31&lt;&gt;"",J31,""))</f>
        <v/>
      </c>
      <c r="U31" s="469" t="str">
        <f ca="1">IF(FECHA!$A$1&lt;TODAY(),"ERROR.LOG",IF(K31&lt;&gt;"",K31,""))</f>
        <v/>
      </c>
      <c r="V31" s="469"/>
      <c r="W31" s="469" t="str">
        <f ca="1">IF(V31="","",IF(FECHA!$A$1&lt;TODAY(),"ERROR.LOG",IF(V31=G31,"CORRECTA","INCORRECTA")))</f>
        <v/>
      </c>
      <c r="X31" s="469" t="str">
        <f ca="1">IF(FECHA!$A$1&lt;TODAY(),"ERROR.LOG",IF(W31&lt;&gt;"",P31,""))</f>
        <v/>
      </c>
      <c r="Y31" s="487"/>
      <c r="Z31" s="469"/>
      <c r="AA31" s="469"/>
    </row>
    <row r="32" spans="1:27" s="472" customFormat="1">
      <c r="A32" s="477" t="s">
        <v>15</v>
      </c>
      <c r="B32" s="493" t="str">
        <f>F8</f>
        <v>*En aplicación del artículo 1.1 de la Constitución Española de 1978: </v>
      </c>
      <c r="C32" s="493"/>
      <c r="D32" s="493"/>
      <c r="P32" s="484"/>
      <c r="Q32" s="469" t="str">
        <f ca="1">IF(FECHA!$A$1&lt;TODAY(),"ERROR.LOG",IF(F32&lt;&gt;"",F32,""))</f>
        <v/>
      </c>
      <c r="R32" s="469" t="str">
        <f ca="1">IF(FECHA!$A$1&lt;TODAY(),"ERROR.LOG",IF(H32&lt;&gt;"",H32,""))</f>
        <v/>
      </c>
      <c r="S32" s="469" t="str">
        <f ca="1">IF(FECHA!$A$1&lt;TODAY(),"ERROR.LOG",IF(I32&lt;&gt;"",I32,""))</f>
        <v/>
      </c>
      <c r="T32" s="469" t="str">
        <f ca="1">IF(FECHA!$A$1&lt;TODAY(),"ERROR.LOG",IF(J32&lt;&gt;"",J32,""))</f>
        <v/>
      </c>
      <c r="U32" s="469" t="str">
        <f ca="1">IF(FECHA!$A$1&lt;TODAY(),"ERROR.LOG",IF(K32&lt;&gt;"",K32,""))</f>
        <v/>
      </c>
      <c r="V32" s="469"/>
      <c r="W32" s="469" t="str">
        <f ca="1">IF(V32="","",IF(FECHA!$A$1&lt;TODAY(),"ERROR.LOG",IF(V32=G32,"CORRECTA","INCORRECTA")))</f>
        <v/>
      </c>
      <c r="X32" s="469" t="str">
        <f ca="1">IF(FECHA!$A$1&lt;TODAY(),"ERROR.LOG",IF(W32&lt;&gt;"",P32,""))</f>
        <v/>
      </c>
      <c r="Y32" s="487"/>
      <c r="Z32" s="469"/>
      <c r="AA32" s="469"/>
    </row>
    <row r="33" spans="1:27" s="472" customFormat="1" ht="28.8">
      <c r="A33" s="477"/>
      <c r="B33" s="492"/>
      <c r="C33" s="471" t="s">
        <v>20</v>
      </c>
      <c r="D33" s="471" t="str">
        <f>H8</f>
        <v>La Constitución se fundamenta en la indisoluble unidad de la Nación española, patria común e  indivisible de todos los españoles, y reconoce y garantiza el derecho a la autonomía de las  nacionalidades y regiones que la integran y la solidaridad entre todas ellas. </v>
      </c>
      <c r="P33" s="484"/>
      <c r="Q33" s="469" t="str">
        <f ca="1">IF(FECHA!$A$1&lt;TODAY(),"ERROR.LOG",IF(F33&lt;&gt;"",F33,""))</f>
        <v/>
      </c>
      <c r="R33" s="469" t="str">
        <f ca="1">IF(FECHA!$A$1&lt;TODAY(),"ERROR.LOG",IF(H33&lt;&gt;"",H33,""))</f>
        <v/>
      </c>
      <c r="S33" s="469" t="str">
        <f ca="1">IF(FECHA!$A$1&lt;TODAY(),"ERROR.LOG",IF(I33&lt;&gt;"",I33,""))</f>
        <v/>
      </c>
      <c r="T33" s="469" t="str">
        <f ca="1">IF(FECHA!$A$1&lt;TODAY(),"ERROR.LOG",IF(J33&lt;&gt;"",J33,""))</f>
        <v/>
      </c>
      <c r="U33" s="469" t="str">
        <f ca="1">IF(FECHA!$A$1&lt;TODAY(),"ERROR.LOG",IF(K33&lt;&gt;"",K33,""))</f>
        <v/>
      </c>
      <c r="V33" s="469"/>
      <c r="W33" s="469" t="str">
        <f ca="1">IF(V33="","",IF(FECHA!$A$1&lt;TODAY(),"ERROR.LOG",IF(V33=G33,"CORRECTA","INCORRECTA")))</f>
        <v/>
      </c>
      <c r="X33" s="469" t="str">
        <f ca="1">IF(FECHA!$A$1&lt;TODAY(),"ERROR.LOG",IF(W33&lt;&gt;"",P33,""))</f>
        <v/>
      </c>
      <c r="Y33" s="487"/>
      <c r="Z33" s="469"/>
      <c r="AA33" s="469"/>
    </row>
    <row r="34" spans="1:27" s="472" customFormat="1">
      <c r="A34" s="477"/>
      <c r="B34" s="492"/>
      <c r="C34" s="471" t="s">
        <v>21</v>
      </c>
      <c r="D34" s="471" t="str">
        <f>I8</f>
        <v>Los ciudadanos y los poderes públicos están sujetos a la Constitución y al resto del ordenamiento  jurídico. </v>
      </c>
      <c r="P34" s="484"/>
      <c r="Q34" s="469" t="str">
        <f ca="1">IF(FECHA!$A$1&lt;TODAY(),"ERROR.LOG",IF(F34&lt;&gt;"",F34,""))</f>
        <v/>
      </c>
      <c r="R34" s="469" t="str">
        <f ca="1">IF(FECHA!$A$1&lt;TODAY(),"ERROR.LOG",IF(H34&lt;&gt;"",H34,""))</f>
        <v/>
      </c>
      <c r="S34" s="469" t="str">
        <f ca="1">IF(FECHA!$A$1&lt;TODAY(),"ERROR.LOG",IF(I34&lt;&gt;"",I34,""))</f>
        <v/>
      </c>
      <c r="T34" s="469" t="str">
        <f ca="1">IF(FECHA!$A$1&lt;TODAY(),"ERROR.LOG",IF(J34&lt;&gt;"",J34,""))</f>
        <v/>
      </c>
      <c r="U34" s="469" t="str">
        <f ca="1">IF(FECHA!$A$1&lt;TODAY(),"ERROR.LOG",IF(K34&lt;&gt;"",K34,""))</f>
        <v/>
      </c>
      <c r="V34" s="469"/>
      <c r="W34" s="469" t="str">
        <f ca="1">IF(V34="","",IF(FECHA!$A$1&lt;TODAY(),"ERROR.LOG",IF(V34=G34,"CORRECTA","INCORRECTA")))</f>
        <v/>
      </c>
      <c r="X34" s="469" t="str">
        <f ca="1">IF(FECHA!$A$1&lt;TODAY(),"ERROR.LOG",IF(W34&lt;&gt;"",P34,""))</f>
        <v/>
      </c>
      <c r="Y34" s="487"/>
      <c r="Z34" s="469"/>
      <c r="AA34" s="469"/>
    </row>
    <row r="35" spans="1:27" s="472" customFormat="1" ht="28.8">
      <c r="A35" s="477"/>
      <c r="B35" s="492"/>
      <c r="C35" s="471" t="s">
        <v>0</v>
      </c>
      <c r="D35" s="471" t="str">
        <f>J8</f>
        <v>La Constitución garantiza el principio de legalidad, la jerarquía normativa, la publicidad de las  normas, la irretroactividad de las disposiciones sancionadoras no favorables o restrictivas de  derechos individuales, la seguridad jurídica, la responsabilidad y la interdicción de la arbitrariedad  de los poderes públicos. </v>
      </c>
      <c r="P35" s="484"/>
      <c r="Q35" s="469" t="str">
        <f ca="1">IF(FECHA!$A$1&lt;TODAY(),"ERROR.LOG",IF(F35&lt;&gt;"",F35,""))</f>
        <v/>
      </c>
      <c r="R35" s="469" t="str">
        <f ca="1">IF(FECHA!$A$1&lt;TODAY(),"ERROR.LOG",IF(H35&lt;&gt;"",H35,""))</f>
        <v/>
      </c>
      <c r="S35" s="469" t="str">
        <f ca="1">IF(FECHA!$A$1&lt;TODAY(),"ERROR.LOG",IF(I35&lt;&gt;"",I35,""))</f>
        <v/>
      </c>
      <c r="T35" s="469" t="str">
        <f ca="1">IF(FECHA!$A$1&lt;TODAY(),"ERROR.LOG",IF(J35&lt;&gt;"",J35,""))</f>
        <v/>
      </c>
      <c r="U35" s="469" t="str">
        <f ca="1">IF(FECHA!$A$1&lt;TODAY(),"ERROR.LOG",IF(K35&lt;&gt;"",K35,""))</f>
        <v/>
      </c>
      <c r="V35" s="469"/>
      <c r="W35" s="469" t="str">
        <f ca="1">IF(V35="","",IF(FECHA!$A$1&lt;TODAY(),"ERROR.LOG",IF(V35=G35,"CORRECTA","INCORRECTA")))</f>
        <v/>
      </c>
      <c r="X35" s="469" t="str">
        <f ca="1">IF(FECHA!$A$1&lt;TODAY(),"ERROR.LOG",IF(W35&lt;&gt;"",P35,""))</f>
        <v/>
      </c>
      <c r="Y35" s="487"/>
      <c r="Z35" s="469"/>
      <c r="AA35" s="469"/>
    </row>
    <row r="36" spans="1:27" s="472" customFormat="1" ht="28.8">
      <c r="A36" s="477"/>
      <c r="B36" s="492"/>
      <c r="C36" s="471" t="s">
        <v>1</v>
      </c>
      <c r="D36" s="471" t="str">
        <f>K8</f>
        <v>España se constituye en un Estado social y democrático de Derecho, que propugna como valores  superiores de su ordenamiento jurídico la libertad, la justicia, la igualdad y el pluralismo político. </v>
      </c>
      <c r="P36" s="484"/>
      <c r="Q36" s="469" t="str">
        <f ca="1">IF(FECHA!$A$1&lt;TODAY(),"ERROR.LOG",IF(F36&lt;&gt;"",F36,""))</f>
        <v/>
      </c>
      <c r="R36" s="469" t="str">
        <f ca="1">IF(FECHA!$A$1&lt;TODAY(),"ERROR.LOG",IF(H36&lt;&gt;"",H36,""))</f>
        <v/>
      </c>
      <c r="S36" s="469" t="str">
        <f ca="1">IF(FECHA!$A$1&lt;TODAY(),"ERROR.LOG",IF(I36&lt;&gt;"",I36,""))</f>
        <v/>
      </c>
      <c r="T36" s="469" t="str">
        <f ca="1">IF(FECHA!$A$1&lt;TODAY(),"ERROR.LOG",IF(J36&lt;&gt;"",J36,""))</f>
        <v/>
      </c>
      <c r="U36" s="469" t="str">
        <f ca="1">IF(FECHA!$A$1&lt;TODAY(),"ERROR.LOG",IF(K36&lt;&gt;"",K36,""))</f>
        <v/>
      </c>
      <c r="V36" s="469"/>
      <c r="W36" s="469" t="str">
        <f ca="1">IF(V36="","",IF(FECHA!$A$1&lt;TODAY(),"ERROR.LOG",IF(V36=G36,"CORRECTA","INCORRECTA")))</f>
        <v/>
      </c>
      <c r="X36" s="469" t="str">
        <f ca="1">IF(FECHA!$A$1&lt;TODAY(),"ERROR.LOG",IF(W36&lt;&gt;"",P36,""))</f>
        <v/>
      </c>
      <c r="Y36" s="487"/>
      <c r="Z36" s="469"/>
      <c r="AA36" s="469"/>
    </row>
    <row r="37" spans="1:27" s="472" customFormat="1">
      <c r="A37" s="477" t="s">
        <v>16</v>
      </c>
      <c r="B37" s="493" t="str">
        <f>F9</f>
        <v>*El artículo 40 de la Constitución Española de 1978 establece que: </v>
      </c>
      <c r="C37" s="493"/>
      <c r="D37" s="493"/>
      <c r="P37" s="484"/>
      <c r="Q37" s="469" t="str">
        <f ca="1">IF(FECHA!$A$1&lt;TODAY(),"ERROR.LOG",IF(F37&lt;&gt;"",F37,""))</f>
        <v/>
      </c>
      <c r="R37" s="469" t="str">
        <f ca="1">IF(FECHA!$A$1&lt;TODAY(),"ERROR.LOG",IF(H37&lt;&gt;"",H37,""))</f>
        <v/>
      </c>
      <c r="S37" s="469" t="str">
        <f ca="1">IF(FECHA!$A$1&lt;TODAY(),"ERROR.LOG",IF(I37&lt;&gt;"",I37,""))</f>
        <v/>
      </c>
      <c r="T37" s="469" t="str">
        <f ca="1">IF(FECHA!$A$1&lt;TODAY(),"ERROR.LOG",IF(J37&lt;&gt;"",J37,""))</f>
        <v/>
      </c>
      <c r="U37" s="469" t="str">
        <f ca="1">IF(FECHA!$A$1&lt;TODAY(),"ERROR.LOG",IF(K37&lt;&gt;"",K37,""))</f>
        <v/>
      </c>
      <c r="V37" s="469"/>
      <c r="W37" s="469" t="str">
        <f ca="1">IF(V37="","",IF(FECHA!$A$1&lt;TODAY(),"ERROR.LOG",IF(V37=G37,"CORRECTA","INCORRECTA")))</f>
        <v/>
      </c>
      <c r="X37" s="469" t="str">
        <f ca="1">IF(FECHA!$A$1&lt;TODAY(),"ERROR.LOG",IF(W37&lt;&gt;"",P37,""))</f>
        <v/>
      </c>
      <c r="Y37" s="487"/>
      <c r="Z37" s="469"/>
      <c r="AA37" s="469"/>
    </row>
    <row r="38" spans="1:27" s="472" customFormat="1" ht="28.8">
      <c r="A38" s="477"/>
      <c r="B38" s="492"/>
      <c r="C38" s="471" t="s">
        <v>20</v>
      </c>
      <c r="D38" s="471" t="str">
        <f>H9</f>
        <v>Los poderes públicos promoverán las condiciones favorables para el progreso social y económico y para una distribución de la renta regional y personal más equitativa, en el marco de una polí tica de estabilidad económica. De manera especial realizarán una política orientada al pleno empleo. </v>
      </c>
      <c r="P38" s="484"/>
      <c r="Q38" s="469" t="str">
        <f ca="1">IF(FECHA!$A$1&lt;TODAY(),"ERROR.LOG",IF(F38&lt;&gt;"",F38,""))</f>
        <v/>
      </c>
      <c r="R38" s="469" t="str">
        <f ca="1">IF(FECHA!$A$1&lt;TODAY(),"ERROR.LOG",IF(H38&lt;&gt;"",H38,""))</f>
        <v/>
      </c>
      <c r="S38" s="469" t="str">
        <f ca="1">IF(FECHA!$A$1&lt;TODAY(),"ERROR.LOG",IF(I38&lt;&gt;"",I38,""))</f>
        <v/>
      </c>
      <c r="T38" s="469" t="str">
        <f ca="1">IF(FECHA!$A$1&lt;TODAY(),"ERROR.LOG",IF(J38&lt;&gt;"",J38,""))</f>
        <v/>
      </c>
      <c r="U38" s="469" t="str">
        <f ca="1">IF(FECHA!$A$1&lt;TODAY(),"ERROR.LOG",IF(K38&lt;&gt;"",K38,""))</f>
        <v/>
      </c>
      <c r="V38" s="469"/>
      <c r="W38" s="469" t="str">
        <f ca="1">IF(V38="","",IF(FECHA!$A$1&lt;TODAY(),"ERROR.LOG",IF(V38=G38,"CORRECTA","INCORRECTA")))</f>
        <v/>
      </c>
      <c r="X38" s="469" t="str">
        <f ca="1">IF(FECHA!$A$1&lt;TODAY(),"ERROR.LOG",IF(W38&lt;&gt;"",P38,""))</f>
        <v/>
      </c>
      <c r="Y38" s="487"/>
      <c r="Z38" s="469"/>
      <c r="AA38" s="469"/>
    </row>
    <row r="39" spans="1:27" s="472" customFormat="1" ht="28.8">
      <c r="A39" s="477"/>
      <c r="B39" s="492"/>
      <c r="C39" s="471" t="s">
        <v>21</v>
      </c>
      <c r="D39" s="471" t="str">
        <f>I9</f>
        <v>Los poderes públicos mantendrán un régimen público de Seguridad Social para todos los ciudadanos, que garantice la asistencia y prestaciones sociales suficientes ante situaciones de necesidad, especialmente en caso de desempleo. La asistencia y prestaciones complementarias serán libres. </v>
      </c>
      <c r="P39" s="484"/>
      <c r="Q39" s="469" t="str">
        <f ca="1">IF(FECHA!$A$1&lt;TODAY(),"ERROR.LOG",IF(F39&lt;&gt;"",F39,""))</f>
        <v/>
      </c>
      <c r="R39" s="469" t="str">
        <f ca="1">IF(FECHA!$A$1&lt;TODAY(),"ERROR.LOG",IF(H39&lt;&gt;"",H39,""))</f>
        <v/>
      </c>
      <c r="S39" s="469" t="str">
        <f ca="1">IF(FECHA!$A$1&lt;TODAY(),"ERROR.LOG",IF(I39&lt;&gt;"",I39,""))</f>
        <v/>
      </c>
      <c r="T39" s="469" t="str">
        <f ca="1">IF(FECHA!$A$1&lt;TODAY(),"ERROR.LOG",IF(J39&lt;&gt;"",J39,""))</f>
        <v/>
      </c>
      <c r="U39" s="469" t="str">
        <f ca="1">IF(FECHA!$A$1&lt;TODAY(),"ERROR.LOG",IF(K39&lt;&gt;"",K39,""))</f>
        <v/>
      </c>
      <c r="V39" s="469"/>
      <c r="W39" s="469" t="str">
        <f ca="1">IF(V39="","",IF(FECHA!$A$1&lt;TODAY(),"ERROR.LOG",IF(V39=G39,"CORRECTA","INCORRECTA")))</f>
        <v/>
      </c>
      <c r="X39" s="469" t="str">
        <f ca="1">IF(FECHA!$A$1&lt;TODAY(),"ERROR.LOG",IF(W39&lt;&gt;"",P39,""))</f>
        <v/>
      </c>
      <c r="Y39" s="487"/>
      <c r="Z39" s="469"/>
      <c r="AA39" s="469"/>
    </row>
    <row r="40" spans="1:27" s="472" customFormat="1" ht="28.8">
      <c r="A40" s="477"/>
      <c r="B40" s="492"/>
      <c r="C40" s="471" t="s">
        <v>0</v>
      </c>
      <c r="D40" s="471" t="str">
        <f>J9</f>
        <v>El poder ejecutivo mantendrá un régimen público de Seguridad Social para todos los ciudadanos, que garantice la asistencia y prestaciones sociales suficientes ante situaciones de necesidad,  especialmente en caso de maternidad. La asistencia y prestaciones complementarias serán libres.</v>
      </c>
      <c r="P40" s="484"/>
      <c r="Q40" s="469" t="str">
        <f ca="1">IF(FECHA!$A$1&lt;TODAY(),"ERROR.LOG",IF(F40&lt;&gt;"",F40,""))</f>
        <v/>
      </c>
      <c r="R40" s="469" t="str">
        <f ca="1">IF(FECHA!$A$1&lt;TODAY(),"ERROR.LOG",IF(H40&lt;&gt;"",H40,""))</f>
        <v/>
      </c>
      <c r="S40" s="469" t="str">
        <f ca="1">IF(FECHA!$A$1&lt;TODAY(),"ERROR.LOG",IF(I40&lt;&gt;"",I40,""))</f>
        <v/>
      </c>
      <c r="T40" s="469" t="str">
        <f ca="1">IF(FECHA!$A$1&lt;TODAY(),"ERROR.LOG",IF(J40&lt;&gt;"",J40,""))</f>
        <v/>
      </c>
      <c r="U40" s="469" t="str">
        <f ca="1">IF(FECHA!$A$1&lt;TODAY(),"ERROR.LOG",IF(K40&lt;&gt;"",K40,""))</f>
        <v/>
      </c>
      <c r="V40" s="469"/>
      <c r="W40" s="469" t="str">
        <f ca="1">IF(V40="","",IF(FECHA!$A$1&lt;TODAY(),"ERROR.LOG",IF(V40=G40,"CORRECTA","INCORRECTA")))</f>
        <v/>
      </c>
      <c r="X40" s="469" t="str">
        <f ca="1">IF(FECHA!$A$1&lt;TODAY(),"ERROR.LOG",IF(W40&lt;&gt;"",P40,""))</f>
        <v/>
      </c>
      <c r="Y40" s="487"/>
      <c r="Z40" s="469"/>
      <c r="AA40" s="469"/>
    </row>
    <row r="41" spans="1:27" s="472" customFormat="1">
      <c r="A41" s="477"/>
      <c r="B41" s="492"/>
      <c r="C41" s="471" t="s">
        <v>1</v>
      </c>
      <c r="D41" s="471" t="str">
        <f>K9</f>
        <v>Los poderes públicos aseguran la protección social, económica y jurídica de la familia. </v>
      </c>
      <c r="P41" s="484"/>
      <c r="Q41" s="469" t="str">
        <f ca="1">IF(FECHA!$A$1&lt;TODAY(),"ERROR.LOG",IF(F41&lt;&gt;"",F41,""))</f>
        <v/>
      </c>
      <c r="R41" s="469" t="str">
        <f ca="1">IF(FECHA!$A$1&lt;TODAY(),"ERROR.LOG",IF(H41&lt;&gt;"",H41,""))</f>
        <v/>
      </c>
      <c r="S41" s="469" t="str">
        <f ca="1">IF(FECHA!$A$1&lt;TODAY(),"ERROR.LOG",IF(I41&lt;&gt;"",I41,""))</f>
        <v/>
      </c>
      <c r="T41" s="469" t="str">
        <f ca="1">IF(FECHA!$A$1&lt;TODAY(),"ERROR.LOG",IF(J41&lt;&gt;"",J41,""))</f>
        <v/>
      </c>
      <c r="U41" s="469" t="str">
        <f ca="1">IF(FECHA!$A$1&lt;TODAY(),"ERROR.LOG",IF(K41&lt;&gt;"",K41,""))</f>
        <v/>
      </c>
      <c r="V41" s="469"/>
      <c r="W41" s="469" t="str">
        <f ca="1">IF(V41="","",IF(FECHA!$A$1&lt;TODAY(),"ERROR.LOG",IF(V41=G41,"CORRECTA","INCORRECTA")))</f>
        <v/>
      </c>
      <c r="X41" s="469" t="str">
        <f ca="1">IF(FECHA!$A$1&lt;TODAY(),"ERROR.LOG",IF(W41&lt;&gt;"",P41,""))</f>
        <v/>
      </c>
      <c r="Y41" s="487"/>
      <c r="Z41" s="469"/>
      <c r="AA41" s="469"/>
    </row>
    <row r="42" spans="1:27" s="472" customFormat="1">
      <c r="A42" s="477" t="s">
        <v>18</v>
      </c>
      <c r="B42" s="493" t="str">
        <f>F10</f>
        <v>*Según el artículo 14 de la Constitución Española de 1978, los españoles son iguales ante la ley, sin que pueda  prevalecer discriminación alguna:  </v>
      </c>
      <c r="C42" s="493"/>
      <c r="D42" s="493"/>
      <c r="P42" s="484"/>
      <c r="Q42" s="469" t="str">
        <f ca="1">IF(FECHA!$A$1&lt;TODAY(),"ERROR.LOG",IF(F42&lt;&gt;"",F42,""))</f>
        <v/>
      </c>
      <c r="R42" s="469" t="str">
        <f ca="1">IF(FECHA!$A$1&lt;TODAY(),"ERROR.LOG",IF(H42&lt;&gt;"",H42,""))</f>
        <v/>
      </c>
      <c r="S42" s="469" t="str">
        <f ca="1">IF(FECHA!$A$1&lt;TODAY(),"ERROR.LOG",IF(I42&lt;&gt;"",I42,""))</f>
        <v/>
      </c>
      <c r="T42" s="469" t="str">
        <f ca="1">IF(FECHA!$A$1&lt;TODAY(),"ERROR.LOG",IF(J42&lt;&gt;"",J42,""))</f>
        <v/>
      </c>
      <c r="U42" s="469" t="str">
        <f ca="1">IF(FECHA!$A$1&lt;TODAY(),"ERROR.LOG",IF(K42&lt;&gt;"",K42,""))</f>
        <v/>
      </c>
      <c r="V42" s="469"/>
      <c r="W42" s="469" t="str">
        <f ca="1">IF(V42="","",IF(FECHA!$A$1&lt;TODAY(),"ERROR.LOG",IF(V42=G42,"CORRECTA","INCORRECTA")))</f>
        <v/>
      </c>
      <c r="X42" s="469" t="str">
        <f ca="1">IF(FECHA!$A$1&lt;TODAY(),"ERROR.LOG",IF(W42&lt;&gt;"",P42,""))</f>
        <v/>
      </c>
      <c r="Y42" s="487"/>
      <c r="Z42" s="469"/>
      <c r="AA42" s="469"/>
    </row>
    <row r="43" spans="1:27" s="472" customFormat="1" ht="43.2">
      <c r="A43" s="477"/>
      <c r="B43" s="492"/>
      <c r="C43" s="471" t="s">
        <v>20</v>
      </c>
      <c r="D43" s="471" t="str">
        <f>H10</f>
        <v>Por razón de nacimiento, origen racial o étnico, sexo, religión, convicción u opinión, edad,  discapacidad, orientación o identidad sexual, expresión de género, enfermedad o condición de  salud, estado serológico y/o predisposición genética a sufrir patologías y trastornos, lengua,  situación socioeconómica, o cualquier otra condición o circunstancia personal o social. </v>
      </c>
      <c r="P43" s="484"/>
      <c r="Q43" s="469" t="str">
        <f ca="1">IF(FECHA!$A$1&lt;TODAY(),"ERROR.LOG",IF(F43&lt;&gt;"",F43,""))</f>
        <v/>
      </c>
      <c r="R43" s="469" t="str">
        <f ca="1">IF(FECHA!$A$1&lt;TODAY(),"ERROR.LOG",IF(H43&lt;&gt;"",H43,""))</f>
        <v/>
      </c>
      <c r="S43" s="469" t="str">
        <f ca="1">IF(FECHA!$A$1&lt;TODAY(),"ERROR.LOG",IF(I43&lt;&gt;"",I43,""))</f>
        <v/>
      </c>
      <c r="T43" s="469" t="str">
        <f ca="1">IF(FECHA!$A$1&lt;TODAY(),"ERROR.LOG",IF(J43&lt;&gt;"",J43,""))</f>
        <v/>
      </c>
      <c r="U43" s="469" t="str">
        <f ca="1">IF(FECHA!$A$1&lt;TODAY(),"ERROR.LOG",IF(K43&lt;&gt;"",K43,""))</f>
        <v/>
      </c>
      <c r="V43" s="469"/>
      <c r="W43" s="469" t="str">
        <f ca="1">IF(V43="","",IF(FECHA!$A$1&lt;TODAY(),"ERROR.LOG",IF(V43=G43,"CORRECTA","INCORRECTA")))</f>
        <v/>
      </c>
      <c r="X43" s="469" t="str">
        <f ca="1">IF(FECHA!$A$1&lt;TODAY(),"ERROR.LOG",IF(W43&lt;&gt;"",P43,""))</f>
        <v/>
      </c>
      <c r="Y43" s="487"/>
      <c r="Z43" s="469"/>
      <c r="AA43" s="469"/>
    </row>
    <row r="44" spans="1:27" s="472" customFormat="1">
      <c r="A44" s="477"/>
      <c r="B44" s="492"/>
      <c r="C44" s="471" t="s">
        <v>21</v>
      </c>
      <c r="D44" s="471" t="str">
        <f>I10</f>
        <v>Sin perjuicio de los regímenes específicos más favorables establecidos en la normativa estatal o  autonómica por razón de las distintas causas de discriminación previstas. </v>
      </c>
      <c r="P44" s="484"/>
      <c r="Q44" s="469" t="str">
        <f ca="1">IF(FECHA!$A$1&lt;TODAY(),"ERROR.LOG",IF(F44&lt;&gt;"",F44,""))</f>
        <v/>
      </c>
      <c r="R44" s="469" t="str">
        <f ca="1">IF(FECHA!$A$1&lt;TODAY(),"ERROR.LOG",IF(H44&lt;&gt;"",H44,""))</f>
        <v/>
      </c>
      <c r="S44" s="469" t="str">
        <f ca="1">IF(FECHA!$A$1&lt;TODAY(),"ERROR.LOG",IF(I44&lt;&gt;"",I44,""))</f>
        <v/>
      </c>
      <c r="T44" s="469" t="str">
        <f ca="1">IF(FECHA!$A$1&lt;TODAY(),"ERROR.LOG",IF(J44&lt;&gt;"",J44,""))</f>
        <v/>
      </c>
      <c r="U44" s="469" t="str">
        <f ca="1">IF(FECHA!$A$1&lt;TODAY(),"ERROR.LOG",IF(K44&lt;&gt;"",K44,""))</f>
        <v/>
      </c>
      <c r="V44" s="469"/>
      <c r="W44" s="469" t="str">
        <f ca="1">IF(V44="","",IF(FECHA!$A$1&lt;TODAY(),"ERROR.LOG",IF(V44=G44,"CORRECTA","INCORRECTA")))</f>
        <v/>
      </c>
      <c r="X44" s="469" t="str">
        <f ca="1">IF(FECHA!$A$1&lt;TODAY(),"ERROR.LOG",IF(W44&lt;&gt;"",P44,""))</f>
        <v/>
      </c>
      <c r="Y44" s="487"/>
      <c r="Z44" s="469"/>
      <c r="AA44" s="469"/>
    </row>
    <row r="45" spans="1:27" s="472" customFormat="1">
      <c r="A45" s="477"/>
      <c r="B45" s="492"/>
      <c r="C45" s="471" t="s">
        <v>0</v>
      </c>
      <c r="D45" s="471" t="str">
        <f>J10</f>
        <v>Por razón de nacimiento, raza, sexo, religión, opinión o cualquier otra condición o circunstancia  personal o social. </v>
      </c>
      <c r="P45" s="484"/>
      <c r="Q45" s="469" t="str">
        <f ca="1">IF(FECHA!$A$1&lt;TODAY(),"ERROR.LOG",IF(F45&lt;&gt;"",F45,""))</f>
        <v/>
      </c>
      <c r="R45" s="469" t="str">
        <f ca="1">IF(FECHA!$A$1&lt;TODAY(),"ERROR.LOG",IF(H45&lt;&gt;"",H45,""))</f>
        <v/>
      </c>
      <c r="S45" s="469" t="str">
        <f ca="1">IF(FECHA!$A$1&lt;TODAY(),"ERROR.LOG",IF(I45&lt;&gt;"",I45,""))</f>
        <v/>
      </c>
      <c r="T45" s="469" t="str">
        <f ca="1">IF(FECHA!$A$1&lt;TODAY(),"ERROR.LOG",IF(J45&lt;&gt;"",J45,""))</f>
        <v/>
      </c>
      <c r="U45" s="469" t="str">
        <f ca="1">IF(FECHA!$A$1&lt;TODAY(),"ERROR.LOG",IF(K45&lt;&gt;"",K45,""))</f>
        <v/>
      </c>
      <c r="V45" s="469"/>
      <c r="W45" s="469" t="str">
        <f ca="1">IF(V45="","",IF(FECHA!$A$1&lt;TODAY(),"ERROR.LOG",IF(V45=G45,"CORRECTA","INCORRECTA")))</f>
        <v/>
      </c>
      <c r="X45" s="469" t="str">
        <f ca="1">IF(FECHA!$A$1&lt;TODAY(),"ERROR.LOG",IF(W45&lt;&gt;"",P45,""))</f>
        <v/>
      </c>
      <c r="Y45" s="487"/>
      <c r="Z45" s="469"/>
      <c r="AA45" s="469"/>
    </row>
    <row r="46" spans="1:27" s="472" customFormat="1" ht="28.8">
      <c r="A46" s="477"/>
      <c r="B46" s="492"/>
      <c r="C46" s="471" t="s">
        <v>1</v>
      </c>
      <c r="D46" s="471" t="str">
        <f>K10</f>
        <v>A excepción de la diferencia de trato basada en alguna de las causas previstas en la ley derivada de  una disposición, conducta, acto, criterio o práctica que pueda justificarse objetivamente por una  finalidad legítima y como medio adecuado, necesario y proporcionado para alcanzarla. </v>
      </c>
      <c r="P46" s="484"/>
      <c r="Q46" s="469" t="str">
        <f ca="1">IF(FECHA!$A$1&lt;TODAY(),"ERROR.LOG",IF(F46&lt;&gt;"",F46,""))</f>
        <v/>
      </c>
      <c r="R46" s="469" t="str">
        <f ca="1">IF(FECHA!$A$1&lt;TODAY(),"ERROR.LOG",IF(H46&lt;&gt;"",H46,""))</f>
        <v/>
      </c>
      <c r="S46" s="469" t="str">
        <f ca="1">IF(FECHA!$A$1&lt;TODAY(),"ERROR.LOG",IF(I46&lt;&gt;"",I46,""))</f>
        <v/>
      </c>
      <c r="T46" s="469" t="str">
        <f ca="1">IF(FECHA!$A$1&lt;TODAY(),"ERROR.LOG",IF(J46&lt;&gt;"",J46,""))</f>
        <v/>
      </c>
      <c r="U46" s="469" t="str">
        <f ca="1">IF(FECHA!$A$1&lt;TODAY(),"ERROR.LOG",IF(K46&lt;&gt;"",K46,""))</f>
        <v/>
      </c>
      <c r="V46" s="469"/>
      <c r="W46" s="469" t="str">
        <f ca="1">IF(V46="","",IF(FECHA!$A$1&lt;TODAY(),"ERROR.LOG",IF(V46=G46,"CORRECTA","INCORRECTA")))</f>
        <v/>
      </c>
      <c r="X46" s="469" t="str">
        <f ca="1">IF(FECHA!$A$1&lt;TODAY(),"ERROR.LOG",IF(W46&lt;&gt;"",P46,""))</f>
        <v/>
      </c>
      <c r="Y46" s="487"/>
      <c r="Z46" s="469"/>
      <c r="AA46" s="469"/>
    </row>
    <row r="47" spans="1:27" s="472" customFormat="1">
      <c r="A47" s="477" t="s">
        <v>19</v>
      </c>
      <c r="B47" s="493" t="str">
        <f>F11</f>
        <v>*Según el artículo 167 de la Constitución Española de 1978, los proyectos de reforma constitucional:</v>
      </c>
      <c r="C47" s="493"/>
      <c r="D47" s="493"/>
      <c r="P47" s="484"/>
      <c r="Q47" s="469" t="str">
        <f ca="1">IF(FECHA!$A$1&lt;TODAY(),"ERROR.LOG",IF(F47&lt;&gt;"",F47,""))</f>
        <v/>
      </c>
      <c r="R47" s="469" t="str">
        <f ca="1">IF(FECHA!$A$1&lt;TODAY(),"ERROR.LOG",IF(H47&lt;&gt;"",H47,""))</f>
        <v/>
      </c>
      <c r="S47" s="469" t="str">
        <f ca="1">IF(FECHA!$A$1&lt;TODAY(),"ERROR.LOG",IF(I47&lt;&gt;"",I47,""))</f>
        <v/>
      </c>
      <c r="T47" s="469" t="str">
        <f ca="1">IF(FECHA!$A$1&lt;TODAY(),"ERROR.LOG",IF(J47&lt;&gt;"",J47,""))</f>
        <v/>
      </c>
      <c r="U47" s="469" t="str">
        <f ca="1">IF(FECHA!$A$1&lt;TODAY(),"ERROR.LOG",IF(K47&lt;&gt;"",K47,""))</f>
        <v/>
      </c>
      <c r="V47" s="469"/>
      <c r="W47" s="469" t="str">
        <f ca="1">IF(V47="","",IF(FECHA!$A$1&lt;TODAY(),"ERROR.LOG",IF(V47=G47,"CORRECTA","INCORRECTA")))</f>
        <v/>
      </c>
      <c r="X47" s="469" t="str">
        <f ca="1">IF(FECHA!$A$1&lt;TODAY(),"ERROR.LOG",IF(W47&lt;&gt;"",P47,""))</f>
        <v/>
      </c>
      <c r="Y47" s="487"/>
      <c r="Z47" s="469"/>
      <c r="AA47" s="469"/>
    </row>
    <row r="48" spans="1:27" s="472" customFormat="1">
      <c r="A48" s="477"/>
      <c r="B48" s="492"/>
      <c r="C48" s="471" t="s">
        <v>20</v>
      </c>
      <c r="D48" s="471" t="str">
        <f>H11</f>
        <v>Deberán ser aprobados por una mayoría de tres quintos de cada una de las cámaras</v>
      </c>
      <c r="P48" s="484"/>
      <c r="Q48" s="469" t="str">
        <f ca="1">IF(FECHA!$A$1&lt;TODAY(),"ERROR.LOG",IF(F48&lt;&gt;"",F48,""))</f>
        <v/>
      </c>
      <c r="R48" s="469" t="str">
        <f ca="1">IF(FECHA!$A$1&lt;TODAY(),"ERROR.LOG",IF(H48&lt;&gt;"",H48,""))</f>
        <v/>
      </c>
      <c r="S48" s="469" t="str">
        <f ca="1">IF(FECHA!$A$1&lt;TODAY(),"ERROR.LOG",IF(I48&lt;&gt;"",I48,""))</f>
        <v/>
      </c>
      <c r="T48" s="469" t="str">
        <f ca="1">IF(FECHA!$A$1&lt;TODAY(),"ERROR.LOG",IF(J48&lt;&gt;"",J48,""))</f>
        <v/>
      </c>
      <c r="U48" s="469" t="str">
        <f ca="1">IF(FECHA!$A$1&lt;TODAY(),"ERROR.LOG",IF(K48&lt;&gt;"",K48,""))</f>
        <v/>
      </c>
      <c r="V48" s="469"/>
      <c r="W48" s="469" t="str">
        <f ca="1">IF(V48="","",IF(FECHA!$A$1&lt;TODAY(),"ERROR.LOG",IF(V48=G48,"CORRECTA","INCORRECTA")))</f>
        <v/>
      </c>
      <c r="X48" s="469" t="str">
        <f ca="1">IF(FECHA!$A$1&lt;TODAY(),"ERROR.LOG",IF(W48&lt;&gt;"",P48,""))</f>
        <v/>
      </c>
      <c r="Y48" s="487"/>
      <c r="Z48" s="469"/>
      <c r="AA48" s="469"/>
    </row>
    <row r="49" spans="1:27" s="472" customFormat="1">
      <c r="A49" s="477"/>
      <c r="B49" s="492"/>
      <c r="C49" s="471" t="s">
        <v>21</v>
      </c>
      <c r="D49" s="471" t="str">
        <f>I11</f>
        <v>Deberán ser aprobados por mayoría de tres cuartos de cada una de las cámaras.</v>
      </c>
      <c r="P49" s="484"/>
      <c r="Q49" s="469" t="str">
        <f ca="1">IF(FECHA!$A$1&lt;TODAY(),"ERROR.LOG",IF(F49&lt;&gt;"",F49,""))</f>
        <v/>
      </c>
      <c r="R49" s="469" t="str">
        <f ca="1">IF(FECHA!$A$1&lt;TODAY(),"ERROR.LOG",IF(H49&lt;&gt;"",H49,""))</f>
        <v/>
      </c>
      <c r="S49" s="469" t="str">
        <f ca="1">IF(FECHA!$A$1&lt;TODAY(),"ERROR.LOG",IF(I49&lt;&gt;"",I49,""))</f>
        <v/>
      </c>
      <c r="T49" s="469" t="str">
        <f ca="1">IF(FECHA!$A$1&lt;TODAY(),"ERROR.LOG",IF(J49&lt;&gt;"",J49,""))</f>
        <v/>
      </c>
      <c r="U49" s="469" t="str">
        <f ca="1">IF(FECHA!$A$1&lt;TODAY(),"ERROR.LOG",IF(K49&lt;&gt;"",K49,""))</f>
        <v/>
      </c>
      <c r="V49" s="469"/>
      <c r="W49" s="469" t="str">
        <f ca="1">IF(V49="","",IF(FECHA!$A$1&lt;TODAY(),"ERROR.LOG",IF(V49=G49,"CORRECTA","INCORRECTA")))</f>
        <v/>
      </c>
      <c r="X49" s="469" t="str">
        <f ca="1">IF(FECHA!$A$1&lt;TODAY(),"ERROR.LOG",IF(W49&lt;&gt;"",P49,""))</f>
        <v/>
      </c>
      <c r="Y49" s="487"/>
      <c r="Z49" s="469"/>
      <c r="AA49" s="469"/>
    </row>
    <row r="50" spans="1:27" s="472" customFormat="1">
      <c r="A50" s="477"/>
      <c r="B50" s="492"/>
      <c r="C50" s="471" t="s">
        <v>0</v>
      </c>
      <c r="D50" s="471" t="str">
        <f>J11</f>
        <v>Deberán ser aprobados por mayoría simple del Congreso y serán refrendados por el Senado.</v>
      </c>
      <c r="P50" s="484"/>
      <c r="Q50" s="469" t="str">
        <f ca="1">IF(FECHA!$A$1&lt;TODAY(),"ERROR.LOG",IF(F50&lt;&gt;"",F50,""))</f>
        <v/>
      </c>
      <c r="R50" s="469" t="str">
        <f ca="1">IF(FECHA!$A$1&lt;TODAY(),"ERROR.LOG",IF(H50&lt;&gt;"",H50,""))</f>
        <v/>
      </c>
      <c r="S50" s="469" t="str">
        <f ca="1">IF(FECHA!$A$1&lt;TODAY(),"ERROR.LOG",IF(I50&lt;&gt;"",I50,""))</f>
        <v/>
      </c>
      <c r="T50" s="469" t="str">
        <f ca="1">IF(FECHA!$A$1&lt;TODAY(),"ERROR.LOG",IF(J50&lt;&gt;"",J50,""))</f>
        <v/>
      </c>
      <c r="U50" s="469" t="str">
        <f ca="1">IF(FECHA!$A$1&lt;TODAY(),"ERROR.LOG",IF(K50&lt;&gt;"",K50,""))</f>
        <v/>
      </c>
      <c r="V50" s="469"/>
      <c r="W50" s="469" t="str">
        <f ca="1">IF(V50="","",IF(FECHA!$A$1&lt;TODAY(),"ERROR.LOG",IF(V50=G50,"CORRECTA","INCORRECTA")))</f>
        <v/>
      </c>
      <c r="X50" s="469" t="str">
        <f ca="1">IF(FECHA!$A$1&lt;TODAY(),"ERROR.LOG",IF(W50&lt;&gt;"",P50,""))</f>
        <v/>
      </c>
      <c r="Y50" s="487"/>
      <c r="Z50" s="469"/>
      <c r="AA50" s="469"/>
    </row>
    <row r="51" spans="1:27" s="472" customFormat="1">
      <c r="A51" s="477"/>
      <c r="B51" s="492"/>
      <c r="C51" s="471" t="s">
        <v>1</v>
      </c>
      <c r="D51" s="471" t="str">
        <f>K11</f>
        <v>Pueden ser aprobados por mayoría absoluta de una comisión paritaria de diputados y senadores.</v>
      </c>
      <c r="P51" s="484"/>
      <c r="Q51" s="469" t="str">
        <f ca="1">IF(FECHA!$A$1&lt;TODAY(),"ERROR.LOG",IF(F51&lt;&gt;"",F51,""))</f>
        <v/>
      </c>
      <c r="R51" s="469" t="str">
        <f ca="1">IF(FECHA!$A$1&lt;TODAY(),"ERROR.LOG",IF(H51&lt;&gt;"",H51,""))</f>
        <v/>
      </c>
      <c r="S51" s="469" t="str">
        <f ca="1">IF(FECHA!$A$1&lt;TODAY(),"ERROR.LOG",IF(I51&lt;&gt;"",I51,""))</f>
        <v/>
      </c>
      <c r="T51" s="469" t="str">
        <f ca="1">IF(FECHA!$A$1&lt;TODAY(),"ERROR.LOG",IF(J51&lt;&gt;"",J51,""))</f>
        <v/>
      </c>
      <c r="U51" s="469" t="str">
        <f ca="1">IF(FECHA!$A$1&lt;TODAY(),"ERROR.LOG",IF(K51&lt;&gt;"",K51,""))</f>
        <v/>
      </c>
      <c r="V51" s="469"/>
      <c r="W51" s="469" t="str">
        <f ca="1">IF(V51="","",IF(FECHA!$A$1&lt;TODAY(),"ERROR.LOG",IF(V51=G51,"CORRECTA","INCORRECTA")))</f>
        <v/>
      </c>
      <c r="X51" s="469" t="str">
        <f ca="1">IF(FECHA!$A$1&lt;TODAY(),"ERROR.LOG",IF(W51&lt;&gt;"",P51,""))</f>
        <v/>
      </c>
      <c r="Y51" s="487"/>
      <c r="Z51" s="469"/>
      <c r="AA51" s="469"/>
    </row>
    <row r="52" spans="1:27" s="472" customFormat="1">
      <c r="A52" s="477"/>
      <c r="B52" s="477"/>
      <c r="C52" s="477"/>
      <c r="D52" s="477"/>
      <c r="P52" s="484"/>
      <c r="Q52" s="469" t="str">
        <f ca="1">IF(FECHA!$A$1&lt;TODAY(),"ERROR.LOG",IF(F52&lt;&gt;"",F52,""))</f>
        <v/>
      </c>
      <c r="R52" s="469" t="str">
        <f ca="1">IF(FECHA!$A$1&lt;TODAY(),"ERROR.LOG",IF(H52&lt;&gt;"",H52,""))</f>
        <v/>
      </c>
      <c r="S52" s="469" t="str">
        <f ca="1">IF(FECHA!$A$1&lt;TODAY(),"ERROR.LOG",IF(I52&lt;&gt;"",I52,""))</f>
        <v/>
      </c>
      <c r="T52" s="469" t="str">
        <f ca="1">IF(FECHA!$A$1&lt;TODAY(),"ERROR.LOG",IF(J52&lt;&gt;"",J52,""))</f>
        <v/>
      </c>
      <c r="U52" s="469" t="str">
        <f ca="1">IF(FECHA!$A$1&lt;TODAY(),"ERROR.LOG",IF(K52&lt;&gt;"",K52,""))</f>
        <v/>
      </c>
      <c r="V52" s="469"/>
      <c r="W52" s="469" t="str">
        <f ca="1">IF(V52="","",IF(FECHA!$A$1&lt;TODAY(),"ERROR.LOG",IF(V52=G52,"CORRECTA","INCORRECTA")))</f>
        <v/>
      </c>
      <c r="X52" s="469" t="str">
        <f ca="1">IF(FECHA!$A$1&lt;TODAY(),"ERROR.LOG",IF(W52&lt;&gt;"",P52,""))</f>
        <v/>
      </c>
      <c r="Y52" s="487"/>
      <c r="Z52" s="469"/>
      <c r="AA52" s="469"/>
    </row>
    <row r="53" spans="1:27" s="472" customFormat="1">
      <c r="A53" s="477"/>
      <c r="B53" s="477"/>
      <c r="C53" s="477"/>
      <c r="D53" s="477"/>
      <c r="P53" s="484"/>
      <c r="Q53" s="469" t="str">
        <f ca="1">IF(FECHA!$A$1&lt;TODAY(),"ERROR.LOG",IF(F53&lt;&gt;"",F53,""))</f>
        <v/>
      </c>
      <c r="R53" s="469" t="str">
        <f ca="1">IF(FECHA!$A$1&lt;TODAY(),"ERROR.LOG",IF(H53&lt;&gt;"",H53,""))</f>
        <v/>
      </c>
      <c r="S53" s="469" t="str">
        <f ca="1">IF(FECHA!$A$1&lt;TODAY(),"ERROR.LOG",IF(I53&lt;&gt;"",I53,""))</f>
        <v/>
      </c>
      <c r="T53" s="469" t="str">
        <f ca="1">IF(FECHA!$A$1&lt;TODAY(),"ERROR.LOG",IF(J53&lt;&gt;"",J53,""))</f>
        <v/>
      </c>
      <c r="U53" s="469" t="str">
        <f ca="1">IF(FECHA!$A$1&lt;TODAY(),"ERROR.LOG",IF(K53&lt;&gt;"",K53,""))</f>
        <v/>
      </c>
      <c r="V53" s="469"/>
      <c r="W53" s="469" t="str">
        <f ca="1">IF(V53="","",IF(FECHA!$A$1&lt;TODAY(),"ERROR.LOG",IF(V53=G53,"CORRECTA","INCORRECTA")))</f>
        <v/>
      </c>
      <c r="X53" s="469" t="str">
        <f ca="1">IF(FECHA!$A$1&lt;TODAY(),"ERROR.LOG",IF(W53&lt;&gt;"",P53,""))</f>
        <v/>
      </c>
      <c r="Y53" s="487"/>
      <c r="Z53" s="469"/>
      <c r="AA53" s="469"/>
    </row>
    <row r="54" spans="1:27" s="472" customFormat="1">
      <c r="A54" s="477"/>
      <c r="B54" s="477"/>
      <c r="C54" s="477"/>
      <c r="D54" s="477"/>
      <c r="P54" s="484"/>
      <c r="Q54" s="469" t="str">
        <f ca="1">IF(FECHA!$A$1&lt;TODAY(),"ERROR.LOG",IF(F54&lt;&gt;"",F54,""))</f>
        <v/>
      </c>
      <c r="R54" s="469" t="str">
        <f ca="1">IF(FECHA!$A$1&lt;TODAY(),"ERROR.LOG",IF(H54&lt;&gt;"",H54,""))</f>
        <v/>
      </c>
      <c r="S54" s="469" t="str">
        <f ca="1">IF(FECHA!$A$1&lt;TODAY(),"ERROR.LOG",IF(I54&lt;&gt;"",I54,""))</f>
        <v/>
      </c>
      <c r="T54" s="469" t="str">
        <f ca="1">IF(FECHA!$A$1&lt;TODAY(),"ERROR.LOG",IF(J54&lt;&gt;"",J54,""))</f>
        <v/>
      </c>
      <c r="U54" s="469" t="str">
        <f ca="1">IF(FECHA!$A$1&lt;TODAY(),"ERROR.LOG",IF(K54&lt;&gt;"",K54,""))</f>
        <v/>
      </c>
      <c r="V54" s="469"/>
      <c r="W54" s="469" t="str">
        <f ca="1">IF(V54="","",IF(FECHA!$A$1&lt;TODAY(),"ERROR.LOG",IF(V54=G54,"CORRECTA","INCORRECTA")))</f>
        <v/>
      </c>
      <c r="X54" s="469" t="str">
        <f ca="1">IF(FECHA!$A$1&lt;TODAY(),"ERROR.LOG",IF(W54&lt;&gt;"",P54,""))</f>
        <v/>
      </c>
      <c r="Y54" s="487"/>
      <c r="Z54" s="469"/>
      <c r="AA54" s="469"/>
    </row>
    <row r="55" spans="1:27" s="472" customFormat="1">
      <c r="A55" s="477"/>
      <c r="B55" s="477"/>
      <c r="C55" s="477"/>
      <c r="D55" s="477"/>
      <c r="P55" s="484"/>
      <c r="Q55" s="469" t="str">
        <f ca="1">IF(FECHA!$A$1&lt;TODAY(),"ERROR.LOG",IF(F55&lt;&gt;"",F55,""))</f>
        <v/>
      </c>
      <c r="R55" s="469" t="str">
        <f ca="1">IF(FECHA!$A$1&lt;TODAY(),"ERROR.LOG",IF(H55&lt;&gt;"",H55,""))</f>
        <v/>
      </c>
      <c r="S55" s="469" t="str">
        <f ca="1">IF(FECHA!$A$1&lt;TODAY(),"ERROR.LOG",IF(I55&lt;&gt;"",I55,""))</f>
        <v/>
      </c>
      <c r="T55" s="469" t="str">
        <f ca="1">IF(FECHA!$A$1&lt;TODAY(),"ERROR.LOG",IF(J55&lt;&gt;"",J55,""))</f>
        <v/>
      </c>
      <c r="U55" s="469" t="str">
        <f ca="1">IF(FECHA!$A$1&lt;TODAY(),"ERROR.LOG",IF(K55&lt;&gt;"",K55,""))</f>
        <v/>
      </c>
      <c r="V55" s="469"/>
      <c r="W55" s="469" t="str">
        <f ca="1">IF(V55="","",IF(FECHA!$A$1&lt;TODAY(),"ERROR.LOG",IF(V55=G55,"CORRECTA","INCORRECTA")))</f>
        <v/>
      </c>
      <c r="X55" s="469" t="str">
        <f ca="1">IF(FECHA!$A$1&lt;TODAY(),"ERROR.LOG",IF(W55&lt;&gt;"",P55,""))</f>
        <v/>
      </c>
      <c r="Y55" s="487"/>
      <c r="Z55" s="469"/>
      <c r="AA55" s="469"/>
    </row>
    <row r="56" spans="1:27" s="472" customFormat="1">
      <c r="A56" s="477"/>
      <c r="B56" s="477"/>
      <c r="C56" s="477"/>
      <c r="D56" s="477"/>
      <c r="P56" s="484"/>
      <c r="Q56" s="469" t="str">
        <f ca="1">IF(FECHA!$A$1&lt;TODAY(),"ERROR.LOG",IF(F56&lt;&gt;"",F56,""))</f>
        <v/>
      </c>
      <c r="R56" s="469" t="str">
        <f ca="1">IF(FECHA!$A$1&lt;TODAY(),"ERROR.LOG",IF(H56&lt;&gt;"",H56,""))</f>
        <v/>
      </c>
      <c r="S56" s="469" t="str">
        <f ca="1">IF(FECHA!$A$1&lt;TODAY(),"ERROR.LOG",IF(I56&lt;&gt;"",I56,""))</f>
        <v/>
      </c>
      <c r="T56" s="469" t="str">
        <f ca="1">IF(FECHA!$A$1&lt;TODAY(),"ERROR.LOG",IF(J56&lt;&gt;"",J56,""))</f>
        <v/>
      </c>
      <c r="U56" s="469" t="str">
        <f ca="1">IF(FECHA!$A$1&lt;TODAY(),"ERROR.LOG",IF(K56&lt;&gt;"",K56,""))</f>
        <v/>
      </c>
      <c r="V56" s="469"/>
      <c r="W56" s="469" t="str">
        <f ca="1">IF(V56="","",IF(FECHA!$A$1&lt;TODAY(),"ERROR.LOG",IF(V56=G56,"CORRECTA","INCORRECTA")))</f>
        <v/>
      </c>
      <c r="X56" s="469" t="str">
        <f ca="1">IF(FECHA!$A$1&lt;TODAY(),"ERROR.LOG",IF(W56&lt;&gt;"",P56,""))</f>
        <v/>
      </c>
      <c r="Y56" s="487"/>
      <c r="Z56" s="469"/>
      <c r="AA56" s="469"/>
    </row>
    <row r="57" spans="1:27" s="472" customFormat="1">
      <c r="A57" s="477"/>
      <c r="B57" s="477"/>
      <c r="C57" s="477"/>
      <c r="D57" s="477"/>
      <c r="P57" s="484"/>
      <c r="Q57" s="469" t="str">
        <f ca="1">IF(FECHA!$A$1&lt;TODAY(),"ERROR.LOG",IF(F57&lt;&gt;"",F57,""))</f>
        <v/>
      </c>
      <c r="R57" s="469" t="str">
        <f ca="1">IF(FECHA!$A$1&lt;TODAY(),"ERROR.LOG",IF(H57&lt;&gt;"",H57,""))</f>
        <v/>
      </c>
      <c r="S57" s="469" t="str">
        <f ca="1">IF(FECHA!$A$1&lt;TODAY(),"ERROR.LOG",IF(I57&lt;&gt;"",I57,""))</f>
        <v/>
      </c>
      <c r="T57" s="469" t="str">
        <f ca="1">IF(FECHA!$A$1&lt;TODAY(),"ERROR.LOG",IF(J57&lt;&gt;"",J57,""))</f>
        <v/>
      </c>
      <c r="U57" s="469" t="str">
        <f ca="1">IF(FECHA!$A$1&lt;TODAY(),"ERROR.LOG",IF(K57&lt;&gt;"",K57,""))</f>
        <v/>
      </c>
      <c r="V57" s="469"/>
      <c r="W57" s="469" t="str">
        <f ca="1">IF(V57="","",IF(FECHA!$A$1&lt;TODAY(),"ERROR.LOG",IF(V57=G57,"CORRECTA","INCORRECTA")))</f>
        <v/>
      </c>
      <c r="X57" s="469" t="str">
        <f ca="1">IF(FECHA!$A$1&lt;TODAY(),"ERROR.LOG",IF(W57&lt;&gt;"",P57,""))</f>
        <v/>
      </c>
      <c r="Y57" s="487"/>
      <c r="Z57" s="469"/>
      <c r="AA57" s="469"/>
    </row>
    <row r="58" spans="1:27" s="472" customFormat="1">
      <c r="A58" s="477"/>
      <c r="B58" s="477"/>
      <c r="C58" s="477"/>
      <c r="D58" s="477"/>
      <c r="P58" s="484"/>
      <c r="Q58" s="469" t="str">
        <f ca="1">IF(FECHA!$A$1&lt;TODAY(),"ERROR.LOG",IF(F58&lt;&gt;"",F58,""))</f>
        <v/>
      </c>
      <c r="R58" s="469" t="str">
        <f ca="1">IF(FECHA!$A$1&lt;TODAY(),"ERROR.LOG",IF(H58&lt;&gt;"",H58,""))</f>
        <v/>
      </c>
      <c r="S58" s="469" t="str">
        <f ca="1">IF(FECHA!$A$1&lt;TODAY(),"ERROR.LOG",IF(I58&lt;&gt;"",I58,""))</f>
        <v/>
      </c>
      <c r="T58" s="469" t="str">
        <f ca="1">IF(FECHA!$A$1&lt;TODAY(),"ERROR.LOG",IF(J58&lt;&gt;"",J58,""))</f>
        <v/>
      </c>
      <c r="U58" s="469" t="str">
        <f ca="1">IF(FECHA!$A$1&lt;TODAY(),"ERROR.LOG",IF(K58&lt;&gt;"",K58,""))</f>
        <v/>
      </c>
      <c r="V58" s="469"/>
      <c r="W58" s="469" t="str">
        <f ca="1">IF(V58="","",IF(FECHA!$A$1&lt;TODAY(),"ERROR.LOG",IF(V58=G58,"CORRECTA","INCORRECTA")))</f>
        <v/>
      </c>
      <c r="X58" s="469" t="str">
        <f ca="1">IF(FECHA!$A$1&lt;TODAY(),"ERROR.LOG",IF(W58&lt;&gt;"",P58,""))</f>
        <v/>
      </c>
      <c r="Y58" s="487"/>
      <c r="Z58" s="469"/>
      <c r="AA58" s="469"/>
    </row>
    <row r="59" spans="1:27" s="472" customFormat="1">
      <c r="A59" s="477"/>
      <c r="B59" s="477"/>
      <c r="C59" s="477"/>
      <c r="D59" s="477"/>
      <c r="P59" s="484"/>
      <c r="Q59" s="469" t="str">
        <f ca="1">IF(FECHA!$A$1&lt;TODAY(),"ERROR.LOG",IF(F59&lt;&gt;"",F59,""))</f>
        <v/>
      </c>
      <c r="R59" s="469" t="str">
        <f ca="1">IF(FECHA!$A$1&lt;TODAY(),"ERROR.LOG",IF(H59&lt;&gt;"",H59,""))</f>
        <v/>
      </c>
      <c r="S59" s="469" t="str">
        <f ca="1">IF(FECHA!$A$1&lt;TODAY(),"ERROR.LOG",IF(I59&lt;&gt;"",I59,""))</f>
        <v/>
      </c>
      <c r="T59" s="469" t="str">
        <f ca="1">IF(FECHA!$A$1&lt;TODAY(),"ERROR.LOG",IF(J59&lt;&gt;"",J59,""))</f>
        <v/>
      </c>
      <c r="U59" s="469" t="str">
        <f ca="1">IF(FECHA!$A$1&lt;TODAY(),"ERROR.LOG",IF(K59&lt;&gt;"",K59,""))</f>
        <v/>
      </c>
      <c r="V59" s="469"/>
      <c r="W59" s="469" t="str">
        <f ca="1">IF(V59="","",IF(FECHA!$A$1&lt;TODAY(),"ERROR.LOG",IF(V59=G59,"CORRECTA","INCORRECTA")))</f>
        <v/>
      </c>
      <c r="X59" s="469" t="str">
        <f ca="1">IF(FECHA!$A$1&lt;TODAY(),"ERROR.LOG",IF(W59&lt;&gt;"",P59,""))</f>
        <v/>
      </c>
      <c r="Y59" s="487"/>
      <c r="Z59" s="469"/>
      <c r="AA59" s="469"/>
    </row>
    <row r="60" spans="1:27" s="472" customFormat="1">
      <c r="A60" s="477"/>
      <c r="B60" s="477"/>
      <c r="C60" s="477"/>
      <c r="D60" s="477"/>
      <c r="P60" s="484"/>
      <c r="Q60" s="469" t="str">
        <f ca="1">IF(FECHA!$A$1&lt;TODAY(),"ERROR.LOG",IF(F60&lt;&gt;"",F60,""))</f>
        <v/>
      </c>
      <c r="R60" s="469" t="str">
        <f ca="1">IF(FECHA!$A$1&lt;TODAY(),"ERROR.LOG",IF(H60&lt;&gt;"",H60,""))</f>
        <v/>
      </c>
      <c r="S60" s="469" t="str">
        <f ca="1">IF(FECHA!$A$1&lt;TODAY(),"ERROR.LOG",IF(I60&lt;&gt;"",I60,""))</f>
        <v/>
      </c>
      <c r="T60" s="469" t="str">
        <f ca="1">IF(FECHA!$A$1&lt;TODAY(),"ERROR.LOG",IF(J60&lt;&gt;"",J60,""))</f>
        <v/>
      </c>
      <c r="U60" s="469" t="str">
        <f ca="1">IF(FECHA!$A$1&lt;TODAY(),"ERROR.LOG",IF(K60&lt;&gt;"",K60,""))</f>
        <v/>
      </c>
      <c r="V60" s="469"/>
      <c r="W60" s="469" t="str">
        <f ca="1">IF(V60="","",IF(FECHA!$A$1&lt;TODAY(),"ERROR.LOG",IF(V60=G60,"CORRECTA","INCORRECTA")))</f>
        <v/>
      </c>
      <c r="X60" s="469" t="str">
        <f ca="1">IF(FECHA!$A$1&lt;TODAY(),"ERROR.LOG",IF(W60&lt;&gt;"",P60,""))</f>
        <v/>
      </c>
      <c r="Y60" s="487"/>
      <c r="Z60" s="469"/>
      <c r="AA60" s="469"/>
    </row>
    <row r="61" spans="1:27" s="472" customFormat="1">
      <c r="A61" s="477"/>
      <c r="B61" s="477"/>
      <c r="C61" s="477"/>
      <c r="D61" s="477"/>
      <c r="P61" s="484"/>
      <c r="Q61" s="469" t="str">
        <f ca="1">IF(FECHA!$A$1&lt;TODAY(),"ERROR.LOG",IF(F61&lt;&gt;"",F61,""))</f>
        <v/>
      </c>
      <c r="R61" s="469" t="str">
        <f ca="1">IF(FECHA!$A$1&lt;TODAY(),"ERROR.LOG",IF(H61&lt;&gt;"",H61,""))</f>
        <v/>
      </c>
      <c r="S61" s="469" t="str">
        <f ca="1">IF(FECHA!$A$1&lt;TODAY(),"ERROR.LOG",IF(I61&lt;&gt;"",I61,""))</f>
        <v/>
      </c>
      <c r="T61" s="469" t="str">
        <f ca="1">IF(FECHA!$A$1&lt;TODAY(),"ERROR.LOG",IF(J61&lt;&gt;"",J61,""))</f>
        <v/>
      </c>
      <c r="U61" s="469" t="str">
        <f ca="1">IF(FECHA!$A$1&lt;TODAY(),"ERROR.LOG",IF(K61&lt;&gt;"",K61,""))</f>
        <v/>
      </c>
      <c r="V61" s="469"/>
      <c r="W61" s="469" t="str">
        <f ca="1">IF(V61="","",IF(FECHA!$A$1&lt;TODAY(),"ERROR.LOG",IF(V61=G61,"CORRECTA","INCORRECTA")))</f>
        <v/>
      </c>
      <c r="X61" s="469" t="str">
        <f ca="1">IF(FECHA!$A$1&lt;TODAY(),"ERROR.LOG",IF(W61&lt;&gt;"",P61,""))</f>
        <v/>
      </c>
      <c r="Y61" s="487"/>
      <c r="Z61" s="469"/>
      <c r="AA61" s="469"/>
    </row>
    <row r="62" spans="1:27" s="472" customFormat="1">
      <c r="A62" s="477"/>
      <c r="B62" s="477"/>
      <c r="C62" s="477"/>
      <c r="D62" s="477"/>
      <c r="P62" s="484"/>
      <c r="Q62" s="469" t="str">
        <f ca="1">IF(FECHA!$A$1&lt;TODAY(),"ERROR.LOG",IF(F62&lt;&gt;"",F62,""))</f>
        <v/>
      </c>
      <c r="R62" s="469" t="str">
        <f ca="1">IF(FECHA!$A$1&lt;TODAY(),"ERROR.LOG",IF(H62&lt;&gt;"",H62,""))</f>
        <v/>
      </c>
      <c r="S62" s="469" t="str">
        <f ca="1">IF(FECHA!$A$1&lt;TODAY(),"ERROR.LOG",IF(I62&lt;&gt;"",I62,""))</f>
        <v/>
      </c>
      <c r="T62" s="469" t="str">
        <f ca="1">IF(FECHA!$A$1&lt;TODAY(),"ERROR.LOG",IF(J62&lt;&gt;"",J62,""))</f>
        <v/>
      </c>
      <c r="U62" s="469" t="str">
        <f ca="1">IF(FECHA!$A$1&lt;TODAY(),"ERROR.LOG",IF(K62&lt;&gt;"",K62,""))</f>
        <v/>
      </c>
      <c r="V62" s="469"/>
      <c r="W62" s="469" t="str">
        <f ca="1">IF(V62="","",IF(FECHA!$A$1&lt;TODAY(),"ERROR.LOG",IF(V62=G62,"CORRECTA","INCORRECTA")))</f>
        <v/>
      </c>
      <c r="X62" s="469" t="str">
        <f ca="1">IF(FECHA!$A$1&lt;TODAY(),"ERROR.LOG",IF(W62&lt;&gt;"",P62,""))</f>
        <v/>
      </c>
      <c r="Y62" s="487"/>
      <c r="Z62" s="469"/>
      <c r="AA62" s="469"/>
    </row>
    <row r="63" spans="1:27" s="472" customFormat="1">
      <c r="A63" s="477"/>
      <c r="B63" s="477"/>
      <c r="C63" s="477"/>
      <c r="D63" s="477"/>
      <c r="P63" s="484"/>
      <c r="Q63" s="469" t="str">
        <f ca="1">IF(FECHA!$A$1&lt;TODAY(),"ERROR.LOG",IF(F63&lt;&gt;"",F63,""))</f>
        <v/>
      </c>
      <c r="R63" s="469" t="str">
        <f ca="1">IF(FECHA!$A$1&lt;TODAY(),"ERROR.LOG",IF(H63&lt;&gt;"",H63,""))</f>
        <v/>
      </c>
      <c r="S63" s="469" t="str">
        <f ca="1">IF(FECHA!$A$1&lt;TODAY(),"ERROR.LOG",IF(I63&lt;&gt;"",I63,""))</f>
        <v/>
      </c>
      <c r="T63" s="469" t="str">
        <f ca="1">IF(FECHA!$A$1&lt;TODAY(),"ERROR.LOG",IF(J63&lt;&gt;"",J63,""))</f>
        <v/>
      </c>
      <c r="U63" s="469" t="str">
        <f ca="1">IF(FECHA!$A$1&lt;TODAY(),"ERROR.LOG",IF(K63&lt;&gt;"",K63,""))</f>
        <v/>
      </c>
      <c r="V63" s="469"/>
      <c r="W63" s="469" t="str">
        <f ca="1">IF(V63="","",IF(FECHA!$A$1&lt;TODAY(),"ERROR.LOG",IF(V63=G63,"CORRECTA","INCORRECTA")))</f>
        <v/>
      </c>
      <c r="X63" s="469" t="str">
        <f ca="1">IF(FECHA!$A$1&lt;TODAY(),"ERROR.LOG",IF(W63&lt;&gt;"",P63,""))</f>
        <v/>
      </c>
      <c r="Y63" s="487"/>
      <c r="Z63" s="469"/>
      <c r="AA63" s="469"/>
    </row>
    <row r="64" spans="1:27" s="472" customFormat="1">
      <c r="A64" s="477"/>
      <c r="B64" s="477"/>
      <c r="C64" s="477"/>
      <c r="D64" s="477"/>
      <c r="P64" s="484"/>
      <c r="Q64" s="469" t="str">
        <f ca="1">IF(FECHA!$A$1&lt;TODAY(),"ERROR.LOG",IF(F64&lt;&gt;"",F64,""))</f>
        <v/>
      </c>
      <c r="R64" s="469" t="str">
        <f ca="1">IF(FECHA!$A$1&lt;TODAY(),"ERROR.LOG",IF(H64&lt;&gt;"",H64,""))</f>
        <v/>
      </c>
      <c r="S64" s="469" t="str">
        <f ca="1">IF(FECHA!$A$1&lt;TODAY(),"ERROR.LOG",IF(I64&lt;&gt;"",I64,""))</f>
        <v/>
      </c>
      <c r="T64" s="469" t="str">
        <f ca="1">IF(FECHA!$A$1&lt;TODAY(),"ERROR.LOG",IF(J64&lt;&gt;"",J64,""))</f>
        <v/>
      </c>
      <c r="U64" s="469" t="str">
        <f ca="1">IF(FECHA!$A$1&lt;TODAY(),"ERROR.LOG",IF(K64&lt;&gt;"",K64,""))</f>
        <v/>
      </c>
      <c r="V64" s="469"/>
      <c r="W64" s="469" t="str">
        <f ca="1">IF(V64="","",IF(FECHA!$A$1&lt;TODAY(),"ERROR.LOG",IF(V64=G64,"CORRECTA","INCORRECTA")))</f>
        <v/>
      </c>
      <c r="X64" s="469" t="str">
        <f ca="1">IF(FECHA!$A$1&lt;TODAY(),"ERROR.LOG",IF(W64&lt;&gt;"",P64,""))</f>
        <v/>
      </c>
      <c r="Y64" s="487"/>
      <c r="Z64" s="469"/>
      <c r="AA64" s="469"/>
    </row>
    <row r="65" spans="1:27" s="472" customFormat="1">
      <c r="A65" s="477"/>
      <c r="B65" s="477"/>
      <c r="C65" s="477"/>
      <c r="D65" s="477"/>
      <c r="P65" s="484"/>
      <c r="Q65" s="469" t="str">
        <f ca="1">IF(FECHA!$A$1&lt;TODAY(),"ERROR.LOG",IF(F65&lt;&gt;"",F65,""))</f>
        <v/>
      </c>
      <c r="R65" s="469" t="str">
        <f ca="1">IF(FECHA!$A$1&lt;TODAY(),"ERROR.LOG",IF(H65&lt;&gt;"",H65,""))</f>
        <v/>
      </c>
      <c r="S65" s="469" t="str">
        <f ca="1">IF(FECHA!$A$1&lt;TODAY(),"ERROR.LOG",IF(I65&lt;&gt;"",I65,""))</f>
        <v/>
      </c>
      <c r="T65" s="469" t="str">
        <f ca="1">IF(FECHA!$A$1&lt;TODAY(),"ERROR.LOG",IF(J65&lt;&gt;"",J65,""))</f>
        <v/>
      </c>
      <c r="U65" s="469" t="str">
        <f ca="1">IF(FECHA!$A$1&lt;TODAY(),"ERROR.LOG",IF(K65&lt;&gt;"",K65,""))</f>
        <v/>
      </c>
      <c r="V65" s="469"/>
      <c r="W65" s="469" t="str">
        <f ca="1">IF(V65="","",IF(FECHA!$A$1&lt;TODAY(),"ERROR.LOG",IF(V65=G65,"CORRECTA","INCORRECTA")))</f>
        <v/>
      </c>
      <c r="X65" s="469" t="str">
        <f ca="1">IF(FECHA!$A$1&lt;TODAY(),"ERROR.LOG",IF(W65&lt;&gt;"",P65,""))</f>
        <v/>
      </c>
      <c r="Y65" s="487"/>
      <c r="Z65" s="469"/>
      <c r="AA65" s="469"/>
    </row>
    <row r="66" spans="1:27" s="472" customFormat="1">
      <c r="A66" s="477"/>
      <c r="B66" s="477"/>
      <c r="C66" s="477"/>
      <c r="D66" s="477"/>
      <c r="P66" s="484"/>
      <c r="Q66" s="469" t="str">
        <f ca="1">IF(FECHA!$A$1&lt;TODAY(),"ERROR.LOG",IF(F66&lt;&gt;"",F66,""))</f>
        <v/>
      </c>
      <c r="R66" s="469" t="str">
        <f ca="1">IF(FECHA!$A$1&lt;TODAY(),"ERROR.LOG",IF(H66&lt;&gt;"",H66,""))</f>
        <v/>
      </c>
      <c r="S66" s="469" t="str">
        <f ca="1">IF(FECHA!$A$1&lt;TODAY(),"ERROR.LOG",IF(I66&lt;&gt;"",I66,""))</f>
        <v/>
      </c>
      <c r="T66" s="469" t="str">
        <f ca="1">IF(FECHA!$A$1&lt;TODAY(),"ERROR.LOG",IF(J66&lt;&gt;"",J66,""))</f>
        <v/>
      </c>
      <c r="U66" s="469" t="str">
        <f ca="1">IF(FECHA!$A$1&lt;TODAY(),"ERROR.LOG",IF(K66&lt;&gt;"",K66,""))</f>
        <v/>
      </c>
      <c r="V66" s="469"/>
      <c r="W66" s="469" t="str">
        <f ca="1">IF(V66="","",IF(FECHA!$A$1&lt;TODAY(),"ERROR.LOG",IF(V66=G66,"CORRECTA","INCORRECTA")))</f>
        <v/>
      </c>
      <c r="X66" s="469" t="str">
        <f ca="1">IF(FECHA!$A$1&lt;TODAY(),"ERROR.LOG",IF(W66&lt;&gt;"",P66,""))</f>
        <v/>
      </c>
      <c r="Y66" s="487"/>
      <c r="Z66" s="469"/>
      <c r="AA66" s="469"/>
    </row>
    <row r="67" spans="1:27" s="472" customFormat="1">
      <c r="A67" s="477"/>
      <c r="B67" s="477"/>
      <c r="C67" s="477"/>
      <c r="D67" s="477"/>
      <c r="P67" s="484"/>
      <c r="Q67" s="469" t="str">
        <f ca="1">IF(FECHA!$A$1&lt;TODAY(),"ERROR.LOG",IF(F67&lt;&gt;"",F67,""))</f>
        <v/>
      </c>
      <c r="R67" s="469" t="str">
        <f ca="1">IF(FECHA!$A$1&lt;TODAY(),"ERROR.LOG",IF(H67&lt;&gt;"",H67,""))</f>
        <v/>
      </c>
      <c r="S67" s="469" t="str">
        <f ca="1">IF(FECHA!$A$1&lt;TODAY(),"ERROR.LOG",IF(I67&lt;&gt;"",I67,""))</f>
        <v/>
      </c>
      <c r="T67" s="469" t="str">
        <f ca="1">IF(FECHA!$A$1&lt;TODAY(),"ERROR.LOG",IF(J67&lt;&gt;"",J67,""))</f>
        <v/>
      </c>
      <c r="U67" s="469" t="str">
        <f ca="1">IF(FECHA!$A$1&lt;TODAY(),"ERROR.LOG",IF(K67&lt;&gt;"",K67,""))</f>
        <v/>
      </c>
      <c r="V67" s="469"/>
      <c r="W67" s="469" t="str">
        <f ca="1">IF(V67="","",IF(FECHA!$A$1&lt;TODAY(),"ERROR.LOG",IF(V67=G67,"CORRECTA","INCORRECTA")))</f>
        <v/>
      </c>
      <c r="X67" s="469" t="str">
        <f ca="1">IF(FECHA!$A$1&lt;TODAY(),"ERROR.LOG",IF(W67&lt;&gt;"",P67,""))</f>
        <v/>
      </c>
      <c r="Y67" s="487"/>
      <c r="Z67" s="469"/>
      <c r="AA67" s="469"/>
    </row>
    <row r="68" spans="1:27" s="472" customFormat="1">
      <c r="A68" s="477"/>
      <c r="B68" s="477"/>
      <c r="C68" s="477"/>
      <c r="D68" s="477"/>
      <c r="P68" s="484"/>
      <c r="Q68" s="469" t="str">
        <f ca="1">IF(FECHA!$A$1&lt;TODAY(),"ERROR.LOG",IF(F68&lt;&gt;"",F68,""))</f>
        <v/>
      </c>
      <c r="R68" s="469" t="str">
        <f ca="1">IF(FECHA!$A$1&lt;TODAY(),"ERROR.LOG",IF(H68&lt;&gt;"",H68,""))</f>
        <v/>
      </c>
      <c r="S68" s="469" t="str">
        <f ca="1">IF(FECHA!$A$1&lt;TODAY(),"ERROR.LOG",IF(I68&lt;&gt;"",I68,""))</f>
        <v/>
      </c>
      <c r="T68" s="469" t="str">
        <f ca="1">IF(FECHA!$A$1&lt;TODAY(),"ERROR.LOG",IF(J68&lt;&gt;"",J68,""))</f>
        <v/>
      </c>
      <c r="U68" s="469" t="str">
        <f ca="1">IF(FECHA!$A$1&lt;TODAY(),"ERROR.LOG",IF(K68&lt;&gt;"",K68,""))</f>
        <v/>
      </c>
      <c r="V68" s="469"/>
      <c r="W68" s="469" t="str">
        <f ca="1">IF(V68="","",IF(FECHA!$A$1&lt;TODAY(),"ERROR.LOG",IF(V68=G68,"CORRECTA","INCORRECTA")))</f>
        <v/>
      </c>
      <c r="X68" s="469" t="str">
        <f ca="1">IF(FECHA!$A$1&lt;TODAY(),"ERROR.LOG",IF(W68&lt;&gt;"",P68,""))</f>
        <v/>
      </c>
      <c r="Y68" s="487"/>
      <c r="Z68" s="469"/>
      <c r="AA68" s="469"/>
    </row>
    <row r="69" spans="1:27" s="472" customFormat="1">
      <c r="A69" s="477"/>
      <c r="B69" s="477"/>
      <c r="C69" s="477"/>
      <c r="D69" s="477"/>
      <c r="P69" s="484"/>
      <c r="Q69" s="469" t="str">
        <f ca="1">IF(FECHA!$A$1&lt;TODAY(),"ERROR.LOG",IF(F69&lt;&gt;"",F69,""))</f>
        <v/>
      </c>
      <c r="R69" s="469" t="str">
        <f ca="1">IF(FECHA!$A$1&lt;TODAY(),"ERROR.LOG",IF(H69&lt;&gt;"",H69,""))</f>
        <v/>
      </c>
      <c r="S69" s="469" t="str">
        <f ca="1">IF(FECHA!$A$1&lt;TODAY(),"ERROR.LOG",IF(I69&lt;&gt;"",I69,""))</f>
        <v/>
      </c>
      <c r="T69" s="469" t="str">
        <f ca="1">IF(FECHA!$A$1&lt;TODAY(),"ERROR.LOG",IF(J69&lt;&gt;"",J69,""))</f>
        <v/>
      </c>
      <c r="U69" s="469" t="str">
        <f ca="1">IF(FECHA!$A$1&lt;TODAY(),"ERROR.LOG",IF(K69&lt;&gt;"",K69,""))</f>
        <v/>
      </c>
      <c r="V69" s="469"/>
      <c r="W69" s="469" t="str">
        <f ca="1">IF(V69="","",IF(FECHA!$A$1&lt;TODAY(),"ERROR.LOG",IF(V69=G69,"CORRECTA","INCORRECTA")))</f>
        <v/>
      </c>
      <c r="X69" s="469" t="str">
        <f ca="1">IF(FECHA!$A$1&lt;TODAY(),"ERROR.LOG",IF(W69&lt;&gt;"",P69,""))</f>
        <v/>
      </c>
      <c r="Y69" s="487"/>
      <c r="Z69" s="469"/>
      <c r="AA69" s="469"/>
    </row>
    <row r="70" spans="1:27" s="472" customFormat="1">
      <c r="A70" s="477"/>
      <c r="B70" s="477"/>
      <c r="C70" s="477"/>
      <c r="D70" s="477"/>
      <c r="P70" s="484"/>
      <c r="Q70" s="469" t="str">
        <f ca="1">IF(FECHA!$A$1&lt;TODAY(),"ERROR.LOG",IF(F70&lt;&gt;"",F70,""))</f>
        <v/>
      </c>
      <c r="R70" s="469" t="str">
        <f ca="1">IF(FECHA!$A$1&lt;TODAY(),"ERROR.LOG",IF(H70&lt;&gt;"",H70,""))</f>
        <v/>
      </c>
      <c r="S70" s="469" t="str">
        <f ca="1">IF(FECHA!$A$1&lt;TODAY(),"ERROR.LOG",IF(I70&lt;&gt;"",I70,""))</f>
        <v/>
      </c>
      <c r="T70" s="469" t="str">
        <f ca="1">IF(FECHA!$A$1&lt;TODAY(),"ERROR.LOG",IF(J70&lt;&gt;"",J70,""))</f>
        <v/>
      </c>
      <c r="U70" s="469" t="str">
        <f ca="1">IF(FECHA!$A$1&lt;TODAY(),"ERROR.LOG",IF(K70&lt;&gt;"",K70,""))</f>
        <v/>
      </c>
      <c r="V70" s="469"/>
      <c r="W70" s="469" t="str">
        <f ca="1">IF(V70="","",IF(FECHA!$A$1&lt;TODAY(),"ERROR.LOG",IF(V70=G70,"CORRECTA","INCORRECTA")))</f>
        <v/>
      </c>
      <c r="X70" s="469" t="str">
        <f ca="1">IF(FECHA!$A$1&lt;TODAY(),"ERROR.LOG",IF(W70&lt;&gt;"",P70,""))</f>
        <v/>
      </c>
      <c r="Y70" s="487"/>
      <c r="Z70" s="469"/>
      <c r="AA70" s="469"/>
    </row>
    <row r="71" spans="1:27" s="472" customFormat="1">
      <c r="A71" s="477"/>
      <c r="B71" s="477"/>
      <c r="C71" s="477"/>
      <c r="D71" s="477"/>
      <c r="P71" s="484"/>
      <c r="Q71" s="469" t="str">
        <f ca="1">IF(FECHA!$A$1&lt;TODAY(),"ERROR.LOG",IF(F71&lt;&gt;"",F71,""))</f>
        <v/>
      </c>
      <c r="R71" s="469" t="str">
        <f ca="1">IF(FECHA!$A$1&lt;TODAY(),"ERROR.LOG",IF(H71&lt;&gt;"",H71,""))</f>
        <v/>
      </c>
      <c r="S71" s="469" t="str">
        <f ca="1">IF(FECHA!$A$1&lt;TODAY(),"ERROR.LOG",IF(I71&lt;&gt;"",I71,""))</f>
        <v/>
      </c>
      <c r="T71" s="469" t="str">
        <f ca="1">IF(FECHA!$A$1&lt;TODAY(),"ERROR.LOG",IF(J71&lt;&gt;"",J71,""))</f>
        <v/>
      </c>
      <c r="U71" s="469" t="str">
        <f ca="1">IF(FECHA!$A$1&lt;TODAY(),"ERROR.LOG",IF(K71&lt;&gt;"",K71,""))</f>
        <v/>
      </c>
      <c r="V71" s="469"/>
      <c r="W71" s="469" t="str">
        <f ca="1">IF(V71="","",IF(FECHA!$A$1&lt;TODAY(),"ERROR.LOG",IF(V71=G71,"CORRECTA","INCORRECTA")))</f>
        <v/>
      </c>
      <c r="X71" s="469" t="str">
        <f ca="1">IF(FECHA!$A$1&lt;TODAY(),"ERROR.LOG",IF(W71&lt;&gt;"",P71,""))</f>
        <v/>
      </c>
      <c r="Y71" s="487"/>
      <c r="Z71" s="469"/>
      <c r="AA71" s="469"/>
    </row>
    <row r="72" spans="1:27" s="472" customFormat="1">
      <c r="A72" s="477"/>
      <c r="B72" s="477"/>
      <c r="C72" s="477"/>
      <c r="D72" s="477"/>
      <c r="P72" s="484"/>
      <c r="Q72" s="469" t="str">
        <f ca="1">IF(FECHA!$A$1&lt;TODAY(),"ERROR.LOG",IF(F72&lt;&gt;"",F72,""))</f>
        <v/>
      </c>
      <c r="R72" s="469" t="str">
        <f ca="1">IF(FECHA!$A$1&lt;TODAY(),"ERROR.LOG",IF(H72&lt;&gt;"",H72,""))</f>
        <v/>
      </c>
      <c r="S72" s="469" t="str">
        <f ca="1">IF(FECHA!$A$1&lt;TODAY(),"ERROR.LOG",IF(I72&lt;&gt;"",I72,""))</f>
        <v/>
      </c>
      <c r="T72" s="469" t="str">
        <f ca="1">IF(FECHA!$A$1&lt;TODAY(),"ERROR.LOG",IF(J72&lt;&gt;"",J72,""))</f>
        <v/>
      </c>
      <c r="U72" s="469" t="str">
        <f ca="1">IF(FECHA!$A$1&lt;TODAY(),"ERROR.LOG",IF(K72&lt;&gt;"",K72,""))</f>
        <v/>
      </c>
      <c r="V72" s="469"/>
      <c r="W72" s="469" t="str">
        <f ca="1">IF(V72="","",IF(FECHA!$A$1&lt;TODAY(),"ERROR.LOG",IF(V72=G72,"CORRECTA","INCORRECTA")))</f>
        <v/>
      </c>
      <c r="X72" s="469" t="str">
        <f ca="1">IF(FECHA!$A$1&lt;TODAY(),"ERROR.LOG",IF(W72&lt;&gt;"",P72,""))</f>
        <v/>
      </c>
      <c r="Y72" s="487"/>
      <c r="Z72" s="469"/>
      <c r="AA72" s="469"/>
    </row>
    <row r="73" spans="1:27" s="472" customFormat="1">
      <c r="A73" s="477"/>
      <c r="B73" s="477"/>
      <c r="C73" s="477"/>
      <c r="D73" s="477"/>
      <c r="P73" s="484"/>
      <c r="Q73" s="469" t="str">
        <f ca="1">IF(FECHA!$A$1&lt;TODAY(),"ERROR.LOG",IF(F73&lt;&gt;"",F73,""))</f>
        <v/>
      </c>
      <c r="R73" s="469" t="str">
        <f ca="1">IF(FECHA!$A$1&lt;TODAY(),"ERROR.LOG",IF(H73&lt;&gt;"",H73,""))</f>
        <v/>
      </c>
      <c r="S73" s="469" t="str">
        <f ca="1">IF(FECHA!$A$1&lt;TODAY(),"ERROR.LOG",IF(I73&lt;&gt;"",I73,""))</f>
        <v/>
      </c>
      <c r="T73" s="469" t="str">
        <f ca="1">IF(FECHA!$A$1&lt;TODAY(),"ERROR.LOG",IF(J73&lt;&gt;"",J73,""))</f>
        <v/>
      </c>
      <c r="U73" s="469" t="str">
        <f ca="1">IF(FECHA!$A$1&lt;TODAY(),"ERROR.LOG",IF(K73&lt;&gt;"",K73,""))</f>
        <v/>
      </c>
      <c r="V73" s="469"/>
      <c r="W73" s="469" t="str">
        <f ca="1">IF(V73="","",IF(FECHA!$A$1&lt;TODAY(),"ERROR.LOG",IF(V73=G73,"CORRECTA","INCORRECTA")))</f>
        <v/>
      </c>
      <c r="X73" s="469" t="str">
        <f ca="1">IF(FECHA!$A$1&lt;TODAY(),"ERROR.LOG",IF(W73&lt;&gt;"",P73,""))</f>
        <v/>
      </c>
      <c r="Y73" s="487"/>
      <c r="Z73" s="469"/>
      <c r="AA73" s="469"/>
    </row>
    <row r="74" spans="1:27" s="472" customFormat="1">
      <c r="A74" s="477"/>
      <c r="B74" s="477"/>
      <c r="C74" s="477"/>
      <c r="D74" s="477"/>
      <c r="P74" s="484"/>
      <c r="Q74" s="469" t="str">
        <f ca="1">IF(FECHA!$A$1&lt;TODAY(),"ERROR.LOG",IF(F74&lt;&gt;"",F74,""))</f>
        <v/>
      </c>
      <c r="R74" s="469" t="str">
        <f ca="1">IF(FECHA!$A$1&lt;TODAY(),"ERROR.LOG",IF(H74&lt;&gt;"",H74,""))</f>
        <v/>
      </c>
      <c r="S74" s="469" t="str">
        <f ca="1">IF(FECHA!$A$1&lt;TODAY(),"ERROR.LOG",IF(I74&lt;&gt;"",I74,""))</f>
        <v/>
      </c>
      <c r="T74" s="469" t="str">
        <f ca="1">IF(FECHA!$A$1&lt;TODAY(),"ERROR.LOG",IF(J74&lt;&gt;"",J74,""))</f>
        <v/>
      </c>
      <c r="U74" s="469" t="str">
        <f ca="1">IF(FECHA!$A$1&lt;TODAY(),"ERROR.LOG",IF(K74&lt;&gt;"",K74,""))</f>
        <v/>
      </c>
      <c r="V74" s="469"/>
      <c r="W74" s="469" t="str">
        <f ca="1">IF(V74="","",IF(FECHA!$A$1&lt;TODAY(),"ERROR.LOG",IF(V74=G74,"CORRECTA","INCORRECTA")))</f>
        <v/>
      </c>
      <c r="X74" s="469" t="str">
        <f ca="1">IF(FECHA!$A$1&lt;TODAY(),"ERROR.LOG",IF(W74&lt;&gt;"",P74,""))</f>
        <v/>
      </c>
      <c r="Y74" s="487"/>
      <c r="Z74" s="469"/>
      <c r="AA74" s="469"/>
    </row>
    <row r="75" spans="1:27" s="472" customFormat="1">
      <c r="A75" s="477"/>
      <c r="B75" s="477"/>
      <c r="C75" s="477"/>
      <c r="D75" s="477"/>
      <c r="P75" s="484"/>
      <c r="Q75" s="469" t="str">
        <f ca="1">IF(FECHA!$A$1&lt;TODAY(),"ERROR.LOG",IF(F75&lt;&gt;"",F75,""))</f>
        <v/>
      </c>
      <c r="R75" s="469" t="str">
        <f ca="1">IF(FECHA!$A$1&lt;TODAY(),"ERROR.LOG",IF(H75&lt;&gt;"",H75,""))</f>
        <v/>
      </c>
      <c r="S75" s="469" t="str">
        <f ca="1">IF(FECHA!$A$1&lt;TODAY(),"ERROR.LOG",IF(I75&lt;&gt;"",I75,""))</f>
        <v/>
      </c>
      <c r="T75" s="469" t="str">
        <f ca="1">IF(FECHA!$A$1&lt;TODAY(),"ERROR.LOG",IF(J75&lt;&gt;"",J75,""))</f>
        <v/>
      </c>
      <c r="U75" s="469" t="str">
        <f ca="1">IF(FECHA!$A$1&lt;TODAY(),"ERROR.LOG",IF(K75&lt;&gt;"",K75,""))</f>
        <v/>
      </c>
      <c r="V75" s="469"/>
      <c r="W75" s="469" t="str">
        <f ca="1">IF(V75="","",IF(FECHA!$A$1&lt;TODAY(),"ERROR.LOG",IF(V75=G75,"CORRECTA","INCORRECTA")))</f>
        <v/>
      </c>
      <c r="X75" s="469" t="str">
        <f ca="1">IF(FECHA!$A$1&lt;TODAY(),"ERROR.LOG",IF(W75&lt;&gt;"",P75,""))</f>
        <v/>
      </c>
      <c r="Y75" s="487"/>
      <c r="Z75" s="469"/>
      <c r="AA75" s="469"/>
    </row>
    <row r="76" spans="1:27" s="472" customFormat="1">
      <c r="A76" s="477"/>
      <c r="B76" s="477"/>
      <c r="C76" s="477"/>
      <c r="D76" s="477"/>
      <c r="P76" s="484"/>
      <c r="Q76" s="469" t="str">
        <f ca="1">IF(FECHA!$A$1&lt;TODAY(),"ERROR.LOG",IF(F76&lt;&gt;"",F76,""))</f>
        <v/>
      </c>
      <c r="R76" s="469" t="str">
        <f ca="1">IF(FECHA!$A$1&lt;TODAY(),"ERROR.LOG",IF(H76&lt;&gt;"",H76,""))</f>
        <v/>
      </c>
      <c r="S76" s="469" t="str">
        <f ca="1">IF(FECHA!$A$1&lt;TODAY(),"ERROR.LOG",IF(I76&lt;&gt;"",I76,""))</f>
        <v/>
      </c>
      <c r="T76" s="469" t="str">
        <f ca="1">IF(FECHA!$A$1&lt;TODAY(),"ERROR.LOG",IF(J76&lt;&gt;"",J76,""))</f>
        <v/>
      </c>
      <c r="U76" s="469" t="str">
        <f ca="1">IF(FECHA!$A$1&lt;TODAY(),"ERROR.LOG",IF(K76&lt;&gt;"",K76,""))</f>
        <v/>
      </c>
      <c r="V76" s="469"/>
      <c r="W76" s="469" t="str">
        <f ca="1">IF(V76="","",IF(FECHA!$A$1&lt;TODAY(),"ERROR.LOG",IF(V76=G76,"CORRECTA","INCORRECTA")))</f>
        <v/>
      </c>
      <c r="X76" s="469" t="str">
        <f ca="1">IF(FECHA!$A$1&lt;TODAY(),"ERROR.LOG",IF(W76&lt;&gt;"",P76,""))</f>
        <v/>
      </c>
      <c r="Y76" s="487"/>
      <c r="Z76" s="469"/>
      <c r="AA76" s="469"/>
    </row>
    <row r="77" spans="1:27" s="472" customFormat="1">
      <c r="A77" s="477"/>
      <c r="B77" s="477"/>
      <c r="C77" s="477"/>
      <c r="D77" s="477"/>
      <c r="P77" s="484"/>
      <c r="Q77" s="469" t="str">
        <f ca="1">IF(FECHA!$A$1&lt;TODAY(),"ERROR.LOG",IF(F77&lt;&gt;"",F77,""))</f>
        <v/>
      </c>
      <c r="R77" s="469" t="str">
        <f ca="1">IF(FECHA!$A$1&lt;TODAY(),"ERROR.LOG",IF(H77&lt;&gt;"",H77,""))</f>
        <v/>
      </c>
      <c r="S77" s="469" t="str">
        <f ca="1">IF(FECHA!$A$1&lt;TODAY(),"ERROR.LOG",IF(I77&lt;&gt;"",I77,""))</f>
        <v/>
      </c>
      <c r="T77" s="469" t="str">
        <f ca="1">IF(FECHA!$A$1&lt;TODAY(),"ERROR.LOG",IF(J77&lt;&gt;"",J77,""))</f>
        <v/>
      </c>
      <c r="U77" s="469" t="str">
        <f ca="1">IF(FECHA!$A$1&lt;TODAY(),"ERROR.LOG",IF(K77&lt;&gt;"",K77,""))</f>
        <v/>
      </c>
      <c r="V77" s="469"/>
      <c r="W77" s="469" t="str">
        <f ca="1">IF(V77="","",IF(FECHA!$A$1&lt;TODAY(),"ERROR.LOG",IF(V77=G77,"CORRECTA","INCORRECTA")))</f>
        <v/>
      </c>
      <c r="X77" s="469" t="str">
        <f ca="1">IF(FECHA!$A$1&lt;TODAY(),"ERROR.LOG",IF(W77&lt;&gt;"",P77,""))</f>
        <v/>
      </c>
      <c r="Y77" s="487"/>
      <c r="Z77" s="469"/>
      <c r="AA77" s="469"/>
    </row>
    <row r="78" spans="1:27" s="472" customFormat="1">
      <c r="A78" s="477"/>
      <c r="B78" s="477"/>
      <c r="C78" s="477"/>
      <c r="D78" s="477"/>
      <c r="P78" s="484"/>
      <c r="Q78" s="469" t="str">
        <f ca="1">IF(FECHA!$A$1&lt;TODAY(),"ERROR.LOG",IF(F78&lt;&gt;"",F78,""))</f>
        <v/>
      </c>
      <c r="R78" s="469" t="str">
        <f ca="1">IF(FECHA!$A$1&lt;TODAY(),"ERROR.LOG",IF(H78&lt;&gt;"",H78,""))</f>
        <v/>
      </c>
      <c r="S78" s="469" t="str">
        <f ca="1">IF(FECHA!$A$1&lt;TODAY(),"ERROR.LOG",IF(I78&lt;&gt;"",I78,""))</f>
        <v/>
      </c>
      <c r="T78" s="469" t="str">
        <f ca="1">IF(FECHA!$A$1&lt;TODAY(),"ERROR.LOG",IF(J78&lt;&gt;"",J78,""))</f>
        <v/>
      </c>
      <c r="U78" s="469" t="str">
        <f ca="1">IF(FECHA!$A$1&lt;TODAY(),"ERROR.LOG",IF(K78&lt;&gt;"",K78,""))</f>
        <v/>
      </c>
      <c r="V78" s="469"/>
      <c r="W78" s="469" t="str">
        <f ca="1">IF(V78="","",IF(FECHA!$A$1&lt;TODAY(),"ERROR.LOG",IF(V78=G78,"CORRECTA","INCORRECTA")))</f>
        <v/>
      </c>
      <c r="X78" s="469" t="str">
        <f ca="1">IF(FECHA!$A$1&lt;TODAY(),"ERROR.LOG",IF(W78&lt;&gt;"",P78,""))</f>
        <v/>
      </c>
      <c r="Y78" s="487"/>
      <c r="Z78" s="469"/>
      <c r="AA78" s="469"/>
    </row>
    <row r="79" spans="1:27" s="472" customFormat="1">
      <c r="A79" s="477"/>
      <c r="B79" s="477"/>
      <c r="C79" s="477"/>
      <c r="D79" s="477"/>
      <c r="P79" s="484"/>
      <c r="Q79" s="469" t="str">
        <f ca="1">IF(FECHA!$A$1&lt;TODAY(),"ERROR.LOG",IF(F79&lt;&gt;"",F79,""))</f>
        <v/>
      </c>
      <c r="R79" s="469" t="str">
        <f ca="1">IF(FECHA!$A$1&lt;TODAY(),"ERROR.LOG",IF(H79&lt;&gt;"",H79,""))</f>
        <v/>
      </c>
      <c r="S79" s="469" t="str">
        <f ca="1">IF(FECHA!$A$1&lt;TODAY(),"ERROR.LOG",IF(I79&lt;&gt;"",I79,""))</f>
        <v/>
      </c>
      <c r="T79" s="469" t="str">
        <f ca="1">IF(FECHA!$A$1&lt;TODAY(),"ERROR.LOG",IF(J79&lt;&gt;"",J79,""))</f>
        <v/>
      </c>
      <c r="U79" s="469" t="str">
        <f ca="1">IF(FECHA!$A$1&lt;TODAY(),"ERROR.LOG",IF(K79&lt;&gt;"",K79,""))</f>
        <v/>
      </c>
      <c r="V79" s="469"/>
      <c r="W79" s="469" t="str">
        <f ca="1">IF(V79="","",IF(FECHA!$A$1&lt;TODAY(),"ERROR.LOG",IF(V79=G79,"CORRECTA","INCORRECTA")))</f>
        <v/>
      </c>
      <c r="X79" s="469" t="str">
        <f ca="1">IF(FECHA!$A$1&lt;TODAY(),"ERROR.LOG",IF(W79&lt;&gt;"",P79,""))</f>
        <v/>
      </c>
      <c r="Y79" s="487"/>
      <c r="Z79" s="469"/>
      <c r="AA79" s="469"/>
    </row>
    <row r="80" spans="1:27" s="472" customFormat="1">
      <c r="A80" s="477"/>
      <c r="B80" s="477"/>
      <c r="C80" s="477"/>
      <c r="D80" s="477"/>
      <c r="P80" s="484"/>
      <c r="Q80" s="469" t="str">
        <f ca="1">IF(FECHA!$A$1&lt;TODAY(),"ERROR.LOG",IF(F80&lt;&gt;"",F80,""))</f>
        <v/>
      </c>
      <c r="R80" s="469" t="str">
        <f ca="1">IF(FECHA!$A$1&lt;TODAY(),"ERROR.LOG",IF(H80&lt;&gt;"",H80,""))</f>
        <v/>
      </c>
      <c r="S80" s="469" t="str">
        <f ca="1">IF(FECHA!$A$1&lt;TODAY(),"ERROR.LOG",IF(I80&lt;&gt;"",I80,""))</f>
        <v/>
      </c>
      <c r="T80" s="469" t="str">
        <f ca="1">IF(FECHA!$A$1&lt;TODAY(),"ERROR.LOG",IF(J80&lt;&gt;"",J80,""))</f>
        <v/>
      </c>
      <c r="U80" s="469" t="str">
        <f ca="1">IF(FECHA!$A$1&lt;TODAY(),"ERROR.LOG",IF(K80&lt;&gt;"",K80,""))</f>
        <v/>
      </c>
      <c r="V80" s="469"/>
      <c r="W80" s="469" t="str">
        <f ca="1">IF(V80="","",IF(FECHA!$A$1&lt;TODAY(),"ERROR.LOG",IF(V80=G80,"CORRECTA","INCORRECTA")))</f>
        <v/>
      </c>
      <c r="X80" s="469" t="str">
        <f ca="1">IF(FECHA!$A$1&lt;TODAY(),"ERROR.LOG",IF(W80&lt;&gt;"",P80,""))</f>
        <v/>
      </c>
      <c r="Y80" s="487"/>
      <c r="Z80" s="469"/>
      <c r="AA80" s="469"/>
    </row>
    <row r="81" spans="1:27" s="472" customFormat="1">
      <c r="A81" s="477"/>
      <c r="B81" s="477"/>
      <c r="C81" s="477"/>
      <c r="D81" s="477"/>
      <c r="P81" s="484"/>
      <c r="Q81" s="469" t="str">
        <f ca="1">IF(FECHA!$A$1&lt;TODAY(),"ERROR.LOG",IF(F81&lt;&gt;"",F81,""))</f>
        <v/>
      </c>
      <c r="R81" s="469" t="str">
        <f ca="1">IF(FECHA!$A$1&lt;TODAY(),"ERROR.LOG",IF(H81&lt;&gt;"",H81,""))</f>
        <v/>
      </c>
      <c r="S81" s="469" t="str">
        <f ca="1">IF(FECHA!$A$1&lt;TODAY(),"ERROR.LOG",IF(I81&lt;&gt;"",I81,""))</f>
        <v/>
      </c>
      <c r="T81" s="469" t="str">
        <f ca="1">IF(FECHA!$A$1&lt;TODAY(),"ERROR.LOG",IF(J81&lt;&gt;"",J81,""))</f>
        <v/>
      </c>
      <c r="U81" s="469" t="str">
        <f ca="1">IF(FECHA!$A$1&lt;TODAY(),"ERROR.LOG",IF(K81&lt;&gt;"",K81,""))</f>
        <v/>
      </c>
      <c r="V81" s="469"/>
      <c r="W81" s="469" t="str">
        <f ca="1">IF(V81="","",IF(FECHA!$A$1&lt;TODAY(),"ERROR.LOG",IF(V81=G81,"CORRECTA","INCORRECTA")))</f>
        <v/>
      </c>
      <c r="X81" s="469" t="str">
        <f ca="1">IF(FECHA!$A$1&lt;TODAY(),"ERROR.LOG",IF(W81&lt;&gt;"",P81,""))</f>
        <v/>
      </c>
      <c r="Y81" s="487"/>
      <c r="Z81" s="469"/>
      <c r="AA81" s="469"/>
    </row>
    <row r="82" spans="1:27" s="472" customFormat="1">
      <c r="A82" s="477"/>
      <c r="B82" s="477"/>
      <c r="C82" s="477"/>
      <c r="D82" s="477"/>
      <c r="P82" s="484"/>
      <c r="Q82" s="469" t="str">
        <f ca="1">IF(FECHA!$A$1&lt;TODAY(),"ERROR.LOG",IF(F82&lt;&gt;"",F82,""))</f>
        <v/>
      </c>
      <c r="R82" s="469" t="str">
        <f ca="1">IF(FECHA!$A$1&lt;TODAY(),"ERROR.LOG",IF(H82&lt;&gt;"",H82,""))</f>
        <v/>
      </c>
      <c r="S82" s="469" t="str">
        <f ca="1">IF(FECHA!$A$1&lt;TODAY(),"ERROR.LOG",IF(I82&lt;&gt;"",I82,""))</f>
        <v/>
      </c>
      <c r="T82" s="469" t="str">
        <f ca="1">IF(FECHA!$A$1&lt;TODAY(),"ERROR.LOG",IF(J82&lt;&gt;"",J82,""))</f>
        <v/>
      </c>
      <c r="U82" s="469" t="str">
        <f ca="1">IF(FECHA!$A$1&lt;TODAY(),"ERROR.LOG",IF(K82&lt;&gt;"",K82,""))</f>
        <v/>
      </c>
      <c r="V82" s="469"/>
      <c r="W82" s="469" t="str">
        <f ca="1">IF(V82="","",IF(FECHA!$A$1&lt;TODAY(),"ERROR.LOG",IF(V82=G82,"CORRECTA","INCORRECTA")))</f>
        <v/>
      </c>
      <c r="X82" s="469" t="str">
        <f ca="1">IF(FECHA!$A$1&lt;TODAY(),"ERROR.LOG",IF(W82&lt;&gt;"",P82,""))</f>
        <v/>
      </c>
      <c r="Y82" s="487"/>
      <c r="Z82" s="469"/>
      <c r="AA82" s="469"/>
    </row>
    <row r="83" spans="1:27" s="472" customFormat="1">
      <c r="A83" s="477"/>
      <c r="B83" s="477"/>
      <c r="C83" s="477"/>
      <c r="D83" s="477"/>
      <c r="P83" s="484"/>
      <c r="Q83" s="469" t="str">
        <f ca="1">IF(FECHA!$A$1&lt;TODAY(),"ERROR.LOG",IF(F83&lt;&gt;"",F83,""))</f>
        <v/>
      </c>
      <c r="R83" s="469" t="str">
        <f ca="1">IF(FECHA!$A$1&lt;TODAY(),"ERROR.LOG",IF(H83&lt;&gt;"",H83,""))</f>
        <v/>
      </c>
      <c r="S83" s="469" t="str">
        <f ca="1">IF(FECHA!$A$1&lt;TODAY(),"ERROR.LOG",IF(I83&lt;&gt;"",I83,""))</f>
        <v/>
      </c>
      <c r="T83" s="469" t="str">
        <f ca="1">IF(FECHA!$A$1&lt;TODAY(),"ERROR.LOG",IF(J83&lt;&gt;"",J83,""))</f>
        <v/>
      </c>
      <c r="U83" s="469" t="str">
        <f ca="1">IF(FECHA!$A$1&lt;TODAY(),"ERROR.LOG",IF(K83&lt;&gt;"",K83,""))</f>
        <v/>
      </c>
      <c r="V83" s="469"/>
      <c r="W83" s="469" t="str">
        <f ca="1">IF(V83="","",IF(FECHA!$A$1&lt;TODAY(),"ERROR.LOG",IF(V83=G83,"CORRECTA","INCORRECTA")))</f>
        <v/>
      </c>
      <c r="X83" s="469" t="str">
        <f ca="1">IF(FECHA!$A$1&lt;TODAY(),"ERROR.LOG",IF(W83&lt;&gt;"",P83,""))</f>
        <v/>
      </c>
      <c r="Y83" s="487"/>
      <c r="Z83" s="469"/>
      <c r="AA83" s="469"/>
    </row>
    <row r="84" spans="1:27" s="472" customFormat="1">
      <c r="A84" s="477"/>
      <c r="B84" s="477"/>
      <c r="C84" s="477"/>
      <c r="D84" s="477"/>
      <c r="P84" s="484"/>
      <c r="Q84" s="469" t="str">
        <f ca="1">IF(FECHA!$A$1&lt;TODAY(),"ERROR.LOG",IF(F84&lt;&gt;"",F84,""))</f>
        <v/>
      </c>
      <c r="R84" s="469" t="str">
        <f ca="1">IF(FECHA!$A$1&lt;TODAY(),"ERROR.LOG",IF(H84&lt;&gt;"",H84,""))</f>
        <v/>
      </c>
      <c r="S84" s="469" t="str">
        <f ca="1">IF(FECHA!$A$1&lt;TODAY(),"ERROR.LOG",IF(I84&lt;&gt;"",I84,""))</f>
        <v/>
      </c>
      <c r="T84" s="469" t="str">
        <f ca="1">IF(FECHA!$A$1&lt;TODAY(),"ERROR.LOG",IF(J84&lt;&gt;"",J84,""))</f>
        <v/>
      </c>
      <c r="U84" s="469" t="str">
        <f ca="1">IF(FECHA!$A$1&lt;TODAY(),"ERROR.LOG",IF(K84&lt;&gt;"",K84,""))</f>
        <v/>
      </c>
      <c r="V84" s="469"/>
      <c r="W84" s="469" t="str">
        <f ca="1">IF(V84="","",IF(FECHA!$A$1&lt;TODAY(),"ERROR.LOG",IF(V84=G84,"CORRECTA","INCORRECTA")))</f>
        <v/>
      </c>
      <c r="X84" s="469" t="str">
        <f ca="1">IF(FECHA!$A$1&lt;TODAY(),"ERROR.LOG",IF(W84&lt;&gt;"",P84,""))</f>
        <v/>
      </c>
      <c r="Y84" s="487"/>
      <c r="Z84" s="469"/>
      <c r="AA84" s="469"/>
    </row>
    <row r="85" spans="1:27" s="472" customFormat="1">
      <c r="A85" s="477"/>
      <c r="B85" s="477"/>
      <c r="C85" s="477"/>
      <c r="D85" s="477"/>
      <c r="P85" s="484"/>
      <c r="Q85" s="469" t="str">
        <f ca="1">IF(FECHA!$A$1&lt;TODAY(),"ERROR.LOG",IF(F85&lt;&gt;"",F85,""))</f>
        <v/>
      </c>
      <c r="R85" s="469" t="str">
        <f ca="1">IF(FECHA!$A$1&lt;TODAY(),"ERROR.LOG",IF(H85&lt;&gt;"",H85,""))</f>
        <v/>
      </c>
      <c r="S85" s="469" t="str">
        <f ca="1">IF(FECHA!$A$1&lt;TODAY(),"ERROR.LOG",IF(I85&lt;&gt;"",I85,""))</f>
        <v/>
      </c>
      <c r="T85" s="469" t="str">
        <f ca="1">IF(FECHA!$A$1&lt;TODAY(),"ERROR.LOG",IF(J85&lt;&gt;"",J85,""))</f>
        <v/>
      </c>
      <c r="U85" s="469" t="str">
        <f ca="1">IF(FECHA!$A$1&lt;TODAY(),"ERROR.LOG",IF(K85&lt;&gt;"",K85,""))</f>
        <v/>
      </c>
      <c r="V85" s="469"/>
      <c r="W85" s="469" t="str">
        <f ca="1">IF(V85="","",IF(FECHA!$A$1&lt;TODAY(),"ERROR.LOG",IF(V85=G85,"CORRECTA","INCORRECTA")))</f>
        <v/>
      </c>
      <c r="X85" s="469" t="str">
        <f ca="1">IF(FECHA!$A$1&lt;TODAY(),"ERROR.LOG",IF(W85&lt;&gt;"",P85,""))</f>
        <v/>
      </c>
      <c r="Y85" s="487"/>
      <c r="Z85" s="469"/>
      <c r="AA85" s="469"/>
    </row>
    <row r="86" spans="1:27" s="472" customFormat="1">
      <c r="A86" s="477"/>
      <c r="B86" s="477"/>
      <c r="C86" s="477"/>
      <c r="D86" s="477"/>
      <c r="P86" s="484"/>
      <c r="Q86" s="469" t="str">
        <f ca="1">IF(FECHA!$A$1&lt;TODAY(),"ERROR.LOG",IF(F86&lt;&gt;"",F86,""))</f>
        <v/>
      </c>
      <c r="R86" s="469" t="str">
        <f ca="1">IF(FECHA!$A$1&lt;TODAY(),"ERROR.LOG",IF(H86&lt;&gt;"",H86,""))</f>
        <v/>
      </c>
      <c r="S86" s="469" t="str">
        <f ca="1">IF(FECHA!$A$1&lt;TODAY(),"ERROR.LOG",IF(I86&lt;&gt;"",I86,""))</f>
        <v/>
      </c>
      <c r="T86" s="469" t="str">
        <f ca="1">IF(FECHA!$A$1&lt;TODAY(),"ERROR.LOG",IF(J86&lt;&gt;"",J86,""))</f>
        <v/>
      </c>
      <c r="U86" s="469" t="str">
        <f ca="1">IF(FECHA!$A$1&lt;TODAY(),"ERROR.LOG",IF(K86&lt;&gt;"",K86,""))</f>
        <v/>
      </c>
      <c r="V86" s="469"/>
      <c r="W86" s="469" t="str">
        <f ca="1">IF(V86="","",IF(FECHA!$A$1&lt;TODAY(),"ERROR.LOG",IF(V86=G86,"CORRECTA","INCORRECTA")))</f>
        <v/>
      </c>
      <c r="X86" s="469" t="str">
        <f ca="1">IF(FECHA!$A$1&lt;TODAY(),"ERROR.LOG",IF(W86&lt;&gt;"",P86,""))</f>
        <v/>
      </c>
      <c r="Y86" s="487"/>
      <c r="Z86" s="469"/>
      <c r="AA86" s="469"/>
    </row>
    <row r="87" spans="1:27" s="472" customFormat="1">
      <c r="A87" s="477"/>
      <c r="B87" s="477"/>
      <c r="C87" s="477"/>
      <c r="D87" s="477"/>
      <c r="P87" s="484"/>
      <c r="Q87" s="469" t="str">
        <f ca="1">IF(FECHA!$A$1&lt;TODAY(),"ERROR.LOG",IF(F87&lt;&gt;"",F87,""))</f>
        <v/>
      </c>
      <c r="R87" s="469" t="str">
        <f ca="1">IF(FECHA!$A$1&lt;TODAY(),"ERROR.LOG",IF(H87&lt;&gt;"",H87,""))</f>
        <v/>
      </c>
      <c r="S87" s="469" t="str">
        <f ca="1">IF(FECHA!$A$1&lt;TODAY(),"ERROR.LOG",IF(I87&lt;&gt;"",I87,""))</f>
        <v/>
      </c>
      <c r="T87" s="469" t="str">
        <f ca="1">IF(FECHA!$A$1&lt;TODAY(),"ERROR.LOG",IF(J87&lt;&gt;"",J87,""))</f>
        <v/>
      </c>
      <c r="U87" s="469" t="str">
        <f ca="1">IF(FECHA!$A$1&lt;TODAY(),"ERROR.LOG",IF(K87&lt;&gt;"",K87,""))</f>
        <v/>
      </c>
      <c r="V87" s="469"/>
      <c r="W87" s="469" t="str">
        <f ca="1">IF(V87="","",IF(FECHA!$A$1&lt;TODAY(),"ERROR.LOG",IF(V87=G87,"CORRECTA","INCORRECTA")))</f>
        <v/>
      </c>
      <c r="X87" s="469" t="str">
        <f ca="1">IF(FECHA!$A$1&lt;TODAY(),"ERROR.LOG",IF(W87&lt;&gt;"",P87,""))</f>
        <v/>
      </c>
      <c r="Y87" s="487"/>
      <c r="Z87" s="469"/>
      <c r="AA87" s="469"/>
    </row>
    <row r="88" spans="1:27" s="472" customFormat="1">
      <c r="A88" s="477"/>
      <c r="B88" s="477"/>
      <c r="C88" s="477"/>
      <c r="D88" s="477"/>
      <c r="P88" s="484"/>
      <c r="Q88" s="469" t="str">
        <f ca="1">IF(FECHA!$A$1&lt;TODAY(),"ERROR.LOG",IF(F88&lt;&gt;"",F88,""))</f>
        <v/>
      </c>
      <c r="R88" s="469" t="str">
        <f ca="1">IF(FECHA!$A$1&lt;TODAY(),"ERROR.LOG",IF(H88&lt;&gt;"",H88,""))</f>
        <v/>
      </c>
      <c r="S88" s="469" t="str">
        <f ca="1">IF(FECHA!$A$1&lt;TODAY(),"ERROR.LOG",IF(I88&lt;&gt;"",I88,""))</f>
        <v/>
      </c>
      <c r="T88" s="469" t="str">
        <f ca="1">IF(FECHA!$A$1&lt;TODAY(),"ERROR.LOG",IF(J88&lt;&gt;"",J88,""))</f>
        <v/>
      </c>
      <c r="U88" s="469" t="str">
        <f ca="1">IF(FECHA!$A$1&lt;TODAY(),"ERROR.LOG",IF(K88&lt;&gt;"",K88,""))</f>
        <v/>
      </c>
      <c r="V88" s="469"/>
      <c r="W88" s="469" t="str">
        <f ca="1">IF(V88="","",IF(FECHA!$A$1&lt;TODAY(),"ERROR.LOG",IF(V88=G88,"CORRECTA","INCORRECTA")))</f>
        <v/>
      </c>
      <c r="X88" s="469" t="str">
        <f ca="1">IF(FECHA!$A$1&lt;TODAY(),"ERROR.LOG",IF(W88&lt;&gt;"",P88,""))</f>
        <v/>
      </c>
      <c r="Y88" s="487"/>
      <c r="Z88" s="469"/>
      <c r="AA88" s="469"/>
    </row>
    <row r="89" spans="1:27" s="472" customFormat="1">
      <c r="A89" s="477"/>
      <c r="B89" s="477"/>
      <c r="C89" s="477"/>
      <c r="D89" s="477"/>
      <c r="P89" s="484"/>
      <c r="Q89" s="469" t="str">
        <f ca="1">IF(FECHA!$A$1&lt;TODAY(),"ERROR.LOG",IF(F89&lt;&gt;"",F89,""))</f>
        <v/>
      </c>
      <c r="R89" s="469" t="str">
        <f ca="1">IF(FECHA!$A$1&lt;TODAY(),"ERROR.LOG",IF(H89&lt;&gt;"",H89,""))</f>
        <v/>
      </c>
      <c r="S89" s="469" t="str">
        <f ca="1">IF(FECHA!$A$1&lt;TODAY(),"ERROR.LOG",IF(I89&lt;&gt;"",I89,""))</f>
        <v/>
      </c>
      <c r="T89" s="469" t="str">
        <f ca="1">IF(FECHA!$A$1&lt;TODAY(),"ERROR.LOG",IF(J89&lt;&gt;"",J89,""))</f>
        <v/>
      </c>
      <c r="U89" s="469" t="str">
        <f ca="1">IF(FECHA!$A$1&lt;TODAY(),"ERROR.LOG",IF(K89&lt;&gt;"",K89,""))</f>
        <v/>
      </c>
      <c r="V89" s="469"/>
      <c r="W89" s="469" t="str">
        <f ca="1">IF(V89="","",IF(FECHA!$A$1&lt;TODAY(),"ERROR.LOG",IF(V89=G89,"CORRECTA","INCORRECTA")))</f>
        <v/>
      </c>
      <c r="X89" s="469" t="str">
        <f ca="1">IF(FECHA!$A$1&lt;TODAY(),"ERROR.LOG",IF(W89&lt;&gt;"",P89,""))</f>
        <v/>
      </c>
      <c r="Y89" s="487"/>
      <c r="Z89" s="469"/>
      <c r="AA89" s="469"/>
    </row>
    <row r="90" spans="1:27" s="472" customFormat="1">
      <c r="A90" s="477"/>
      <c r="B90" s="477"/>
      <c r="C90" s="477"/>
      <c r="D90" s="477"/>
      <c r="P90" s="484"/>
      <c r="Q90" s="469" t="str">
        <f ca="1">IF(FECHA!$A$1&lt;TODAY(),"ERROR.LOG",IF(F90&lt;&gt;"",F90,""))</f>
        <v/>
      </c>
      <c r="R90" s="469" t="str">
        <f ca="1">IF(FECHA!$A$1&lt;TODAY(),"ERROR.LOG",IF(H90&lt;&gt;"",H90,""))</f>
        <v/>
      </c>
      <c r="S90" s="469" t="str">
        <f ca="1">IF(FECHA!$A$1&lt;TODAY(),"ERROR.LOG",IF(I90&lt;&gt;"",I90,""))</f>
        <v/>
      </c>
      <c r="T90" s="469" t="str">
        <f ca="1">IF(FECHA!$A$1&lt;TODAY(),"ERROR.LOG",IF(J90&lt;&gt;"",J90,""))</f>
        <v/>
      </c>
      <c r="U90" s="469" t="str">
        <f ca="1">IF(FECHA!$A$1&lt;TODAY(),"ERROR.LOG",IF(K90&lt;&gt;"",K90,""))</f>
        <v/>
      </c>
      <c r="V90" s="469"/>
      <c r="W90" s="469" t="str">
        <f ca="1">IF(V90="","",IF(FECHA!$A$1&lt;TODAY(),"ERROR.LOG",IF(V90=G90,"CORRECTA","INCORRECTA")))</f>
        <v/>
      </c>
      <c r="X90" s="469" t="str">
        <f ca="1">IF(FECHA!$A$1&lt;TODAY(),"ERROR.LOG",IF(W90&lt;&gt;"",P90,""))</f>
        <v/>
      </c>
      <c r="Y90" s="487"/>
      <c r="Z90" s="469"/>
      <c r="AA90" s="469"/>
    </row>
    <row r="91" spans="1:27" s="472" customFormat="1">
      <c r="A91" s="477"/>
      <c r="B91" s="477"/>
      <c r="C91" s="477"/>
      <c r="D91" s="477"/>
      <c r="P91" s="484"/>
      <c r="Q91" s="469" t="str">
        <f ca="1">IF(FECHA!$A$1&lt;TODAY(),"ERROR.LOG",IF(F91&lt;&gt;"",F91,""))</f>
        <v/>
      </c>
      <c r="R91" s="469" t="str">
        <f ca="1">IF(FECHA!$A$1&lt;TODAY(),"ERROR.LOG",IF(H91&lt;&gt;"",H91,""))</f>
        <v/>
      </c>
      <c r="S91" s="469" t="str">
        <f ca="1">IF(FECHA!$A$1&lt;TODAY(),"ERROR.LOG",IF(I91&lt;&gt;"",I91,""))</f>
        <v/>
      </c>
      <c r="T91" s="469" t="str">
        <f ca="1">IF(FECHA!$A$1&lt;TODAY(),"ERROR.LOG",IF(J91&lt;&gt;"",J91,""))</f>
        <v/>
      </c>
      <c r="U91" s="469" t="str">
        <f ca="1">IF(FECHA!$A$1&lt;TODAY(),"ERROR.LOG",IF(K91&lt;&gt;"",K91,""))</f>
        <v/>
      </c>
      <c r="V91" s="469"/>
      <c r="W91" s="469" t="str">
        <f ca="1">IF(V91="","",IF(FECHA!$A$1&lt;TODAY(),"ERROR.LOG",IF(V91=G91,"CORRECTA","INCORRECTA")))</f>
        <v/>
      </c>
      <c r="X91" s="469" t="str">
        <f ca="1">IF(FECHA!$A$1&lt;TODAY(),"ERROR.LOG",IF(W91&lt;&gt;"",P91,""))</f>
        <v/>
      </c>
      <c r="Y91" s="487"/>
      <c r="Z91" s="469"/>
      <c r="AA91" s="469"/>
    </row>
    <row r="92" spans="1:27" s="472" customFormat="1">
      <c r="A92" s="477"/>
      <c r="B92" s="477"/>
      <c r="C92" s="477"/>
      <c r="D92" s="477"/>
      <c r="P92" s="484"/>
      <c r="Q92" s="469" t="str">
        <f ca="1">IF(FECHA!$A$1&lt;TODAY(),"ERROR.LOG",IF(F92&lt;&gt;"",F92,""))</f>
        <v/>
      </c>
      <c r="R92" s="469" t="str">
        <f ca="1">IF(FECHA!$A$1&lt;TODAY(),"ERROR.LOG",IF(H92&lt;&gt;"",H92,""))</f>
        <v/>
      </c>
      <c r="S92" s="469" t="str">
        <f ca="1">IF(FECHA!$A$1&lt;TODAY(),"ERROR.LOG",IF(I92&lt;&gt;"",I92,""))</f>
        <v/>
      </c>
      <c r="T92" s="469" t="str">
        <f ca="1">IF(FECHA!$A$1&lt;TODAY(),"ERROR.LOG",IF(J92&lt;&gt;"",J92,""))</f>
        <v/>
      </c>
      <c r="U92" s="469" t="str">
        <f ca="1">IF(FECHA!$A$1&lt;TODAY(),"ERROR.LOG",IF(K92&lt;&gt;"",K92,""))</f>
        <v/>
      </c>
      <c r="V92" s="469"/>
      <c r="W92" s="469" t="str">
        <f ca="1">IF(V92="","",IF(FECHA!$A$1&lt;TODAY(),"ERROR.LOG",IF(V92=G92,"CORRECTA","INCORRECTA")))</f>
        <v/>
      </c>
      <c r="X92" s="469" t="str">
        <f ca="1">IF(FECHA!$A$1&lt;TODAY(),"ERROR.LOG",IF(W92&lt;&gt;"",P92,""))</f>
        <v/>
      </c>
      <c r="Y92" s="487"/>
      <c r="Z92" s="469"/>
      <c r="AA92" s="469"/>
    </row>
    <row r="93" spans="1:27" s="472" customFormat="1">
      <c r="A93" s="477"/>
      <c r="B93" s="477"/>
      <c r="C93" s="477"/>
      <c r="D93" s="477"/>
      <c r="P93" s="484"/>
      <c r="Q93" s="469" t="str">
        <f ca="1">IF(FECHA!$A$1&lt;TODAY(),"ERROR.LOG",IF(F93&lt;&gt;"",F93,""))</f>
        <v/>
      </c>
      <c r="R93" s="469" t="str">
        <f ca="1">IF(FECHA!$A$1&lt;TODAY(),"ERROR.LOG",IF(H93&lt;&gt;"",H93,""))</f>
        <v/>
      </c>
      <c r="S93" s="469" t="str">
        <f ca="1">IF(FECHA!$A$1&lt;TODAY(),"ERROR.LOG",IF(I93&lt;&gt;"",I93,""))</f>
        <v/>
      </c>
      <c r="T93" s="469" t="str">
        <f ca="1">IF(FECHA!$A$1&lt;TODAY(),"ERROR.LOG",IF(J93&lt;&gt;"",J93,""))</f>
        <v/>
      </c>
      <c r="U93" s="469" t="str">
        <f ca="1">IF(FECHA!$A$1&lt;TODAY(),"ERROR.LOG",IF(K93&lt;&gt;"",K93,""))</f>
        <v/>
      </c>
      <c r="V93" s="469"/>
      <c r="W93" s="469" t="str">
        <f ca="1">IF(V93="","",IF(FECHA!$A$1&lt;TODAY(),"ERROR.LOG",IF(V93=G93,"CORRECTA","INCORRECTA")))</f>
        <v/>
      </c>
      <c r="X93" s="469" t="str">
        <f ca="1">IF(FECHA!$A$1&lt;TODAY(),"ERROR.LOG",IF(W93&lt;&gt;"",P93,""))</f>
        <v/>
      </c>
      <c r="Y93" s="487"/>
      <c r="Z93" s="469"/>
      <c r="AA93" s="469"/>
    </row>
    <row r="94" spans="1:27" s="472" customFormat="1">
      <c r="A94" s="477"/>
      <c r="B94" s="477"/>
      <c r="C94" s="477"/>
      <c r="D94" s="477"/>
      <c r="P94" s="484"/>
      <c r="Q94" s="469" t="str">
        <f ca="1">IF(FECHA!$A$1&lt;TODAY(),"ERROR.LOG",IF(F94&lt;&gt;"",F94,""))</f>
        <v/>
      </c>
      <c r="R94" s="469" t="str">
        <f ca="1">IF(FECHA!$A$1&lt;TODAY(),"ERROR.LOG",IF(H94&lt;&gt;"",H94,""))</f>
        <v/>
      </c>
      <c r="S94" s="469" t="str">
        <f ca="1">IF(FECHA!$A$1&lt;TODAY(),"ERROR.LOG",IF(I94&lt;&gt;"",I94,""))</f>
        <v/>
      </c>
      <c r="T94" s="469" t="str">
        <f ca="1">IF(FECHA!$A$1&lt;TODAY(),"ERROR.LOG",IF(J94&lt;&gt;"",J94,""))</f>
        <v/>
      </c>
      <c r="U94" s="469" t="str">
        <f ca="1">IF(FECHA!$A$1&lt;TODAY(),"ERROR.LOG",IF(K94&lt;&gt;"",K94,""))</f>
        <v/>
      </c>
      <c r="V94" s="469"/>
      <c r="W94" s="469" t="str">
        <f ca="1">IF(V94="","",IF(FECHA!$A$1&lt;TODAY(),"ERROR.LOG",IF(V94=G94,"CORRECTA","INCORRECTA")))</f>
        <v/>
      </c>
      <c r="X94" s="469" t="str">
        <f ca="1">IF(FECHA!$A$1&lt;TODAY(),"ERROR.LOG",IF(W94&lt;&gt;"",P94,""))</f>
        <v/>
      </c>
      <c r="Y94" s="487"/>
      <c r="Z94" s="469"/>
      <c r="AA94" s="469"/>
    </row>
    <row r="95" spans="1:27" s="472" customFormat="1">
      <c r="A95" s="477"/>
      <c r="B95" s="477"/>
      <c r="C95" s="477"/>
      <c r="D95" s="477"/>
      <c r="P95" s="484"/>
      <c r="Q95" s="469" t="str">
        <f ca="1">IF(FECHA!$A$1&lt;TODAY(),"ERROR.LOG",IF(F95&lt;&gt;"",F95,""))</f>
        <v/>
      </c>
      <c r="R95" s="469" t="str">
        <f ca="1">IF(FECHA!$A$1&lt;TODAY(),"ERROR.LOG",IF(H95&lt;&gt;"",H95,""))</f>
        <v/>
      </c>
      <c r="S95" s="469" t="str">
        <f ca="1">IF(FECHA!$A$1&lt;TODAY(),"ERROR.LOG",IF(I95&lt;&gt;"",I95,""))</f>
        <v/>
      </c>
      <c r="T95" s="469" t="str">
        <f ca="1">IF(FECHA!$A$1&lt;TODAY(),"ERROR.LOG",IF(J95&lt;&gt;"",J95,""))</f>
        <v/>
      </c>
      <c r="U95" s="469" t="str">
        <f ca="1">IF(FECHA!$A$1&lt;TODAY(),"ERROR.LOG",IF(K95&lt;&gt;"",K95,""))</f>
        <v/>
      </c>
      <c r="V95" s="469"/>
      <c r="W95" s="469" t="str">
        <f ca="1">IF(V95="","",IF(FECHA!$A$1&lt;TODAY(),"ERROR.LOG",IF(V95=G95,"CORRECTA","INCORRECTA")))</f>
        <v/>
      </c>
      <c r="X95" s="469" t="str">
        <f ca="1">IF(FECHA!$A$1&lt;TODAY(),"ERROR.LOG",IF(W95&lt;&gt;"",P95,""))</f>
        <v/>
      </c>
      <c r="Y95" s="487"/>
      <c r="Z95" s="469"/>
      <c r="AA95" s="469"/>
    </row>
    <row r="96" spans="1:27" s="472" customFormat="1">
      <c r="A96" s="477"/>
      <c r="B96" s="477"/>
      <c r="C96" s="477"/>
      <c r="D96" s="477"/>
      <c r="P96" s="484"/>
      <c r="Q96" s="469" t="str">
        <f ca="1">IF(FECHA!$A$1&lt;TODAY(),"ERROR.LOG",IF(F96&lt;&gt;"",F96,""))</f>
        <v/>
      </c>
      <c r="R96" s="469" t="str">
        <f ca="1">IF(FECHA!$A$1&lt;TODAY(),"ERROR.LOG",IF(H96&lt;&gt;"",H96,""))</f>
        <v/>
      </c>
      <c r="S96" s="469" t="str">
        <f ca="1">IF(FECHA!$A$1&lt;TODAY(),"ERROR.LOG",IF(I96&lt;&gt;"",I96,""))</f>
        <v/>
      </c>
      <c r="T96" s="469" t="str">
        <f ca="1">IF(FECHA!$A$1&lt;TODAY(),"ERROR.LOG",IF(J96&lt;&gt;"",J96,""))</f>
        <v/>
      </c>
      <c r="U96" s="469" t="str">
        <f ca="1">IF(FECHA!$A$1&lt;TODAY(),"ERROR.LOG",IF(K96&lt;&gt;"",K96,""))</f>
        <v/>
      </c>
      <c r="V96" s="469"/>
      <c r="W96" s="469" t="str">
        <f ca="1">IF(V96="","",IF(FECHA!$A$1&lt;TODAY(),"ERROR.LOG",IF(V96=G96,"CORRECTA","INCORRECTA")))</f>
        <v/>
      </c>
      <c r="X96" s="469" t="str">
        <f ca="1">IF(FECHA!$A$1&lt;TODAY(),"ERROR.LOG",IF(W96&lt;&gt;"",P96,""))</f>
        <v/>
      </c>
      <c r="Y96" s="487"/>
      <c r="Z96" s="469"/>
      <c r="AA96" s="469"/>
    </row>
    <row r="97" spans="1:27" s="472" customFormat="1">
      <c r="A97" s="477"/>
      <c r="B97" s="477"/>
      <c r="C97" s="477"/>
      <c r="D97" s="477"/>
      <c r="P97" s="484"/>
      <c r="Q97" s="469" t="str">
        <f ca="1">IF(FECHA!$A$1&lt;TODAY(),"ERROR.LOG",IF(F97&lt;&gt;"",F97,""))</f>
        <v/>
      </c>
      <c r="R97" s="469" t="str">
        <f ca="1">IF(FECHA!$A$1&lt;TODAY(),"ERROR.LOG",IF(H97&lt;&gt;"",H97,""))</f>
        <v/>
      </c>
      <c r="S97" s="469" t="str">
        <f ca="1">IF(FECHA!$A$1&lt;TODAY(),"ERROR.LOG",IF(I97&lt;&gt;"",I97,""))</f>
        <v/>
      </c>
      <c r="T97" s="469" t="str">
        <f ca="1">IF(FECHA!$A$1&lt;TODAY(),"ERROR.LOG",IF(J97&lt;&gt;"",J97,""))</f>
        <v/>
      </c>
      <c r="U97" s="469" t="str">
        <f ca="1">IF(FECHA!$A$1&lt;TODAY(),"ERROR.LOG",IF(K97&lt;&gt;"",K97,""))</f>
        <v/>
      </c>
      <c r="V97" s="469"/>
      <c r="W97" s="469" t="str">
        <f ca="1">IF(V97="","",IF(FECHA!$A$1&lt;TODAY(),"ERROR.LOG",IF(V97=G97,"CORRECTA","INCORRECTA")))</f>
        <v/>
      </c>
      <c r="X97" s="469" t="str">
        <f ca="1">IF(FECHA!$A$1&lt;TODAY(),"ERROR.LOG",IF(W97&lt;&gt;"",P97,""))</f>
        <v/>
      </c>
      <c r="Y97" s="487"/>
      <c r="Z97" s="469"/>
      <c r="AA97" s="469"/>
    </row>
    <row r="98" spans="1:27" s="472" customFormat="1">
      <c r="A98" s="477"/>
      <c r="B98" s="477"/>
      <c r="C98" s="477"/>
      <c r="D98" s="477"/>
      <c r="P98" s="484"/>
      <c r="Q98" s="469" t="str">
        <f ca="1">IF(FECHA!$A$1&lt;TODAY(),"ERROR.LOG",IF(F98&lt;&gt;"",F98,""))</f>
        <v/>
      </c>
      <c r="R98" s="469" t="str">
        <f ca="1">IF(FECHA!$A$1&lt;TODAY(),"ERROR.LOG",IF(H98&lt;&gt;"",H98,""))</f>
        <v/>
      </c>
      <c r="S98" s="469" t="str">
        <f ca="1">IF(FECHA!$A$1&lt;TODAY(),"ERROR.LOG",IF(I98&lt;&gt;"",I98,""))</f>
        <v/>
      </c>
      <c r="T98" s="469" t="str">
        <f ca="1">IF(FECHA!$A$1&lt;TODAY(),"ERROR.LOG",IF(J98&lt;&gt;"",J98,""))</f>
        <v/>
      </c>
      <c r="U98" s="469" t="str">
        <f ca="1">IF(FECHA!$A$1&lt;TODAY(),"ERROR.LOG",IF(K98&lt;&gt;"",K98,""))</f>
        <v/>
      </c>
      <c r="V98" s="469"/>
      <c r="W98" s="469" t="str">
        <f ca="1">IF(V98="","",IF(FECHA!$A$1&lt;TODAY(),"ERROR.LOG",IF(V98=G98,"CORRECTA","INCORRECTA")))</f>
        <v/>
      </c>
      <c r="X98" s="469" t="str">
        <f ca="1">IF(FECHA!$A$1&lt;TODAY(),"ERROR.LOG",IF(W98&lt;&gt;"",P98,""))</f>
        <v/>
      </c>
      <c r="Y98" s="487"/>
      <c r="Z98" s="469"/>
      <c r="AA98" s="469"/>
    </row>
    <row r="99" spans="1:27" s="472" customFormat="1">
      <c r="A99" s="477"/>
      <c r="B99" s="477"/>
      <c r="C99" s="477"/>
      <c r="D99" s="477"/>
      <c r="P99" s="484"/>
      <c r="Q99" s="469" t="str">
        <f ca="1">IF(FECHA!$A$1&lt;TODAY(),"ERROR.LOG",IF(F99&lt;&gt;"",F99,""))</f>
        <v/>
      </c>
      <c r="R99" s="469" t="str">
        <f ca="1">IF(FECHA!$A$1&lt;TODAY(),"ERROR.LOG",IF(H99&lt;&gt;"",H99,""))</f>
        <v/>
      </c>
      <c r="S99" s="469" t="str">
        <f ca="1">IF(FECHA!$A$1&lt;TODAY(),"ERROR.LOG",IF(I99&lt;&gt;"",I99,""))</f>
        <v/>
      </c>
      <c r="T99" s="469" t="str">
        <f ca="1">IF(FECHA!$A$1&lt;TODAY(),"ERROR.LOG",IF(J99&lt;&gt;"",J99,""))</f>
        <v/>
      </c>
      <c r="U99" s="469" t="str">
        <f ca="1">IF(FECHA!$A$1&lt;TODAY(),"ERROR.LOG",IF(K99&lt;&gt;"",K99,""))</f>
        <v/>
      </c>
      <c r="V99" s="469"/>
      <c r="W99" s="469" t="str">
        <f ca="1">IF(V99="","",IF(FECHA!$A$1&lt;TODAY(),"ERROR.LOG",IF(V99=G99,"CORRECTA","INCORRECTA")))</f>
        <v/>
      </c>
      <c r="X99" s="469" t="str">
        <f ca="1">IF(FECHA!$A$1&lt;TODAY(),"ERROR.LOG",IF(W99&lt;&gt;"",P99,""))</f>
        <v/>
      </c>
      <c r="Y99" s="487"/>
      <c r="Z99" s="469"/>
      <c r="AA99" s="469"/>
    </row>
    <row r="100" spans="1:27" s="472" customFormat="1">
      <c r="A100" s="477"/>
      <c r="B100" s="477"/>
      <c r="C100" s="477"/>
      <c r="D100" s="477"/>
      <c r="P100" s="484"/>
      <c r="Q100" s="469" t="str">
        <f ca="1">IF(FECHA!$A$1&lt;TODAY(),"ERROR.LOG",IF(F100&lt;&gt;"",F100,""))</f>
        <v/>
      </c>
      <c r="R100" s="469" t="str">
        <f ca="1">IF(FECHA!$A$1&lt;TODAY(),"ERROR.LOG",IF(H100&lt;&gt;"",H100,""))</f>
        <v/>
      </c>
      <c r="S100" s="469" t="str">
        <f ca="1">IF(FECHA!$A$1&lt;TODAY(),"ERROR.LOG",IF(I100&lt;&gt;"",I100,""))</f>
        <v/>
      </c>
      <c r="T100" s="469" t="str">
        <f ca="1">IF(FECHA!$A$1&lt;TODAY(),"ERROR.LOG",IF(J100&lt;&gt;"",J100,""))</f>
        <v/>
      </c>
      <c r="U100" s="469" t="str">
        <f ca="1">IF(FECHA!$A$1&lt;TODAY(),"ERROR.LOG",IF(K100&lt;&gt;"",K100,""))</f>
        <v/>
      </c>
      <c r="V100" s="469"/>
      <c r="W100" s="469" t="str">
        <f ca="1">IF(V100="","",IF(FECHA!$A$1&lt;TODAY(),"ERROR.LOG",IF(V100=G100,"CORRECTA","INCORRECTA")))</f>
        <v/>
      </c>
      <c r="X100" s="469" t="str">
        <f ca="1">IF(FECHA!$A$1&lt;TODAY(),"ERROR.LOG",IF(W100&lt;&gt;"",P100,""))</f>
        <v/>
      </c>
      <c r="Y100" s="487"/>
      <c r="Z100" s="469"/>
      <c r="AA100" s="469"/>
    </row>
    <row r="101" spans="1:27" s="472" customFormat="1">
      <c r="A101" s="477"/>
      <c r="B101" s="477"/>
      <c r="C101" s="477"/>
      <c r="D101" s="477"/>
      <c r="P101" s="484"/>
      <c r="Q101" s="469" t="str">
        <f ca="1">IF(FECHA!$A$1&lt;TODAY(),"ERROR.LOG",IF(F101&lt;&gt;"",F101,""))</f>
        <v/>
      </c>
      <c r="R101" s="469" t="str">
        <f ca="1">IF(FECHA!$A$1&lt;TODAY(),"ERROR.LOG",IF(H101&lt;&gt;"",H101,""))</f>
        <v/>
      </c>
      <c r="S101" s="469" t="str">
        <f ca="1">IF(FECHA!$A$1&lt;TODAY(),"ERROR.LOG",IF(I101&lt;&gt;"",I101,""))</f>
        <v/>
      </c>
      <c r="T101" s="469" t="str">
        <f ca="1">IF(FECHA!$A$1&lt;TODAY(),"ERROR.LOG",IF(J101&lt;&gt;"",J101,""))</f>
        <v/>
      </c>
      <c r="U101" s="469" t="str">
        <f ca="1">IF(FECHA!$A$1&lt;TODAY(),"ERROR.LOG",IF(K101&lt;&gt;"",K101,""))</f>
        <v/>
      </c>
      <c r="V101" s="469"/>
      <c r="W101" s="469" t="str">
        <f ca="1">IF(V101="","",IF(FECHA!$A$1&lt;TODAY(),"ERROR.LOG",IF(V101=G101,"CORRECTA","INCORRECTA")))</f>
        <v/>
      </c>
      <c r="X101" s="469" t="str">
        <f ca="1">IF(FECHA!$A$1&lt;TODAY(),"ERROR.LOG",IF(W101&lt;&gt;"",P101,""))</f>
        <v/>
      </c>
      <c r="Y101" s="487"/>
      <c r="Z101" s="469"/>
      <c r="AA101" s="469"/>
    </row>
    <row r="102" spans="1:27" s="472" customFormat="1">
      <c r="A102" s="477"/>
      <c r="B102" s="477"/>
      <c r="C102" s="477"/>
      <c r="D102" s="477"/>
      <c r="P102" s="484"/>
      <c r="Q102" s="469" t="str">
        <f ca="1">IF(FECHA!$A$1&lt;TODAY(),"ERROR.LOG",IF(F102&lt;&gt;"",F102,""))</f>
        <v/>
      </c>
      <c r="R102" s="469" t="str">
        <f ca="1">IF(FECHA!$A$1&lt;TODAY(),"ERROR.LOG",IF(H102&lt;&gt;"",H102,""))</f>
        <v/>
      </c>
      <c r="S102" s="469" t="str">
        <f ca="1">IF(FECHA!$A$1&lt;TODAY(),"ERROR.LOG",IF(I102&lt;&gt;"",I102,""))</f>
        <v/>
      </c>
      <c r="T102" s="469" t="str">
        <f ca="1">IF(FECHA!$A$1&lt;TODAY(),"ERROR.LOG",IF(J102&lt;&gt;"",J102,""))</f>
        <v/>
      </c>
      <c r="U102" s="469" t="str">
        <f ca="1">IF(FECHA!$A$1&lt;TODAY(),"ERROR.LOG",IF(K102&lt;&gt;"",K102,""))</f>
        <v/>
      </c>
      <c r="V102" s="469"/>
      <c r="W102" s="469" t="str">
        <f ca="1">IF(V102="","",IF(FECHA!$A$1&lt;TODAY(),"ERROR.LOG",IF(V102=G102,"CORRECTA","INCORRECTA")))</f>
        <v/>
      </c>
      <c r="X102" s="469" t="str">
        <f ca="1">IF(FECHA!$A$1&lt;TODAY(),"ERROR.LOG",IF(W102&lt;&gt;"",P102,""))</f>
        <v/>
      </c>
      <c r="Y102" s="487"/>
      <c r="Z102" s="469"/>
      <c r="AA102" s="469"/>
    </row>
    <row r="103" spans="1:27" s="472" customFormat="1">
      <c r="A103" s="477"/>
      <c r="B103" s="477"/>
      <c r="C103" s="477"/>
      <c r="D103" s="477"/>
      <c r="P103" s="484"/>
      <c r="Q103" s="469" t="str">
        <f ca="1">IF(FECHA!$A$1&lt;TODAY(),"ERROR.LOG",IF(F103&lt;&gt;"",F103,""))</f>
        <v/>
      </c>
      <c r="R103" s="469" t="str">
        <f ca="1">IF(FECHA!$A$1&lt;TODAY(),"ERROR.LOG",IF(H103&lt;&gt;"",H103,""))</f>
        <v/>
      </c>
      <c r="S103" s="469" t="str">
        <f ca="1">IF(FECHA!$A$1&lt;TODAY(),"ERROR.LOG",IF(I103&lt;&gt;"",I103,""))</f>
        <v/>
      </c>
      <c r="T103" s="469" t="str">
        <f ca="1">IF(FECHA!$A$1&lt;TODAY(),"ERROR.LOG",IF(J103&lt;&gt;"",J103,""))</f>
        <v/>
      </c>
      <c r="U103" s="469" t="str">
        <f ca="1">IF(FECHA!$A$1&lt;TODAY(),"ERROR.LOG",IF(K103&lt;&gt;"",K103,""))</f>
        <v/>
      </c>
      <c r="V103" s="469"/>
      <c r="W103" s="469" t="str">
        <f ca="1">IF(V103="","",IF(FECHA!$A$1&lt;TODAY(),"ERROR.LOG",IF(V103=G103,"CORRECTA","INCORRECTA")))</f>
        <v/>
      </c>
      <c r="X103" s="469" t="str">
        <f ca="1">IF(FECHA!$A$1&lt;TODAY(),"ERROR.LOG",IF(W103&lt;&gt;"",P103,""))</f>
        <v/>
      </c>
      <c r="Y103" s="487"/>
      <c r="Z103" s="469"/>
      <c r="AA103" s="469"/>
    </row>
    <row r="104" spans="1:27" s="472" customFormat="1">
      <c r="A104" s="477"/>
      <c r="B104" s="477"/>
      <c r="C104" s="477"/>
      <c r="D104" s="477"/>
      <c r="P104" s="484"/>
      <c r="Q104" s="469" t="str">
        <f ca="1">IF(FECHA!$A$1&lt;TODAY(),"ERROR.LOG",IF(F104&lt;&gt;"",F104,""))</f>
        <v/>
      </c>
      <c r="R104" s="469" t="str">
        <f ca="1">IF(FECHA!$A$1&lt;TODAY(),"ERROR.LOG",IF(H104&lt;&gt;"",H104,""))</f>
        <v/>
      </c>
      <c r="S104" s="469" t="str">
        <f ca="1">IF(FECHA!$A$1&lt;TODAY(),"ERROR.LOG",IF(I104&lt;&gt;"",I104,""))</f>
        <v/>
      </c>
      <c r="T104" s="469" t="str">
        <f ca="1">IF(FECHA!$A$1&lt;TODAY(),"ERROR.LOG",IF(J104&lt;&gt;"",J104,""))</f>
        <v/>
      </c>
      <c r="U104" s="469" t="str">
        <f ca="1">IF(FECHA!$A$1&lt;TODAY(),"ERROR.LOG",IF(K104&lt;&gt;"",K104,""))</f>
        <v/>
      </c>
      <c r="V104" s="469"/>
      <c r="W104" s="469" t="str">
        <f ca="1">IF(V104="","",IF(FECHA!$A$1&lt;TODAY(),"ERROR.LOG",IF(V104=G104,"CORRECTA","INCORRECTA")))</f>
        <v/>
      </c>
      <c r="X104" s="469" t="str">
        <f ca="1">IF(FECHA!$A$1&lt;TODAY(),"ERROR.LOG",IF(W104&lt;&gt;"",P104,""))</f>
        <v/>
      </c>
      <c r="Y104" s="487"/>
      <c r="Z104" s="469"/>
      <c r="AA104" s="469"/>
    </row>
    <row r="105" spans="1:27" s="472" customFormat="1">
      <c r="A105" s="477"/>
      <c r="B105" s="477"/>
      <c r="C105" s="477"/>
      <c r="D105" s="477"/>
      <c r="P105" s="484"/>
      <c r="Q105" s="469" t="str">
        <f ca="1">IF(FECHA!$A$1&lt;TODAY(),"ERROR.LOG",IF(F105&lt;&gt;"",F105,""))</f>
        <v/>
      </c>
      <c r="R105" s="469" t="str">
        <f ca="1">IF(FECHA!$A$1&lt;TODAY(),"ERROR.LOG",IF(H105&lt;&gt;"",H105,""))</f>
        <v/>
      </c>
      <c r="S105" s="469" t="str">
        <f ca="1">IF(FECHA!$A$1&lt;TODAY(),"ERROR.LOG",IF(I105&lt;&gt;"",I105,""))</f>
        <v/>
      </c>
      <c r="T105" s="469" t="str">
        <f ca="1">IF(FECHA!$A$1&lt;TODAY(),"ERROR.LOG",IF(J105&lt;&gt;"",J105,""))</f>
        <v/>
      </c>
      <c r="U105" s="469" t="str">
        <f ca="1">IF(FECHA!$A$1&lt;TODAY(),"ERROR.LOG",IF(K105&lt;&gt;"",K105,""))</f>
        <v/>
      </c>
      <c r="V105" s="469"/>
      <c r="W105" s="469" t="str">
        <f ca="1">IF(V105="","",IF(FECHA!$A$1&lt;TODAY(),"ERROR.LOG",IF(V105=G105,"CORRECTA","INCORRECTA")))</f>
        <v/>
      </c>
      <c r="X105" s="469" t="str">
        <f ca="1">IF(FECHA!$A$1&lt;TODAY(),"ERROR.LOG",IF(W105&lt;&gt;"",P105,""))</f>
        <v/>
      </c>
      <c r="Y105" s="487"/>
      <c r="Z105" s="469"/>
      <c r="AA105" s="469"/>
    </row>
    <row r="106" spans="1:27" s="472" customFormat="1">
      <c r="A106" s="477"/>
      <c r="B106" s="477"/>
      <c r="C106" s="477"/>
      <c r="D106" s="477"/>
      <c r="P106" s="484"/>
      <c r="Q106" s="469" t="str">
        <f ca="1">IF(FECHA!$A$1&lt;TODAY(),"ERROR.LOG",IF(F106&lt;&gt;"",F106,""))</f>
        <v/>
      </c>
      <c r="R106" s="469" t="str">
        <f ca="1">IF(FECHA!$A$1&lt;TODAY(),"ERROR.LOG",IF(H106&lt;&gt;"",H106,""))</f>
        <v/>
      </c>
      <c r="S106" s="469" t="str">
        <f ca="1">IF(FECHA!$A$1&lt;TODAY(),"ERROR.LOG",IF(I106&lt;&gt;"",I106,""))</f>
        <v/>
      </c>
      <c r="T106" s="469" t="str">
        <f ca="1">IF(FECHA!$A$1&lt;TODAY(),"ERROR.LOG",IF(J106&lt;&gt;"",J106,""))</f>
        <v/>
      </c>
      <c r="U106" s="469" t="str">
        <f ca="1">IF(FECHA!$A$1&lt;TODAY(),"ERROR.LOG",IF(K106&lt;&gt;"",K106,""))</f>
        <v/>
      </c>
      <c r="V106" s="469"/>
      <c r="W106" s="469" t="str">
        <f ca="1">IF(V106="","",IF(FECHA!$A$1&lt;TODAY(),"ERROR.LOG",IF(V106=G106,"CORRECTA","INCORRECTA")))</f>
        <v/>
      </c>
      <c r="X106" s="469" t="str">
        <f ca="1">IF(FECHA!$A$1&lt;TODAY(),"ERROR.LOG",IF(W106&lt;&gt;"",P106,""))</f>
        <v/>
      </c>
      <c r="Y106" s="487"/>
      <c r="Z106" s="469"/>
      <c r="AA106" s="469"/>
    </row>
    <row r="107" spans="1:27" s="472" customFormat="1">
      <c r="A107" s="477"/>
      <c r="B107" s="477"/>
      <c r="C107" s="477"/>
      <c r="D107" s="477"/>
      <c r="P107" s="484"/>
      <c r="Q107" s="469" t="str">
        <f ca="1">IF(FECHA!$A$1&lt;TODAY(),"ERROR.LOG",IF(F107&lt;&gt;"",F107,""))</f>
        <v/>
      </c>
      <c r="R107" s="469" t="str">
        <f ca="1">IF(FECHA!$A$1&lt;TODAY(),"ERROR.LOG",IF(H107&lt;&gt;"",H107,""))</f>
        <v/>
      </c>
      <c r="S107" s="469" t="str">
        <f ca="1">IF(FECHA!$A$1&lt;TODAY(),"ERROR.LOG",IF(I107&lt;&gt;"",I107,""))</f>
        <v/>
      </c>
      <c r="T107" s="469" t="str">
        <f ca="1">IF(FECHA!$A$1&lt;TODAY(),"ERROR.LOG",IF(J107&lt;&gt;"",J107,""))</f>
        <v/>
      </c>
      <c r="U107" s="469" t="str">
        <f ca="1">IF(FECHA!$A$1&lt;TODAY(),"ERROR.LOG",IF(K107&lt;&gt;"",K107,""))</f>
        <v/>
      </c>
      <c r="V107" s="469"/>
      <c r="W107" s="469" t="str">
        <f ca="1">IF(V107="","",IF(FECHA!$A$1&lt;TODAY(),"ERROR.LOG",IF(V107=G107,"CORRECTA","INCORRECTA")))</f>
        <v/>
      </c>
      <c r="X107" s="469" t="str">
        <f ca="1">IF(FECHA!$A$1&lt;TODAY(),"ERROR.LOG",IF(W107&lt;&gt;"",P107,""))</f>
        <v/>
      </c>
      <c r="Y107" s="487"/>
      <c r="Z107" s="469"/>
      <c r="AA107" s="469"/>
    </row>
    <row r="108" spans="1:27" s="472" customFormat="1">
      <c r="A108" s="477"/>
      <c r="B108" s="477"/>
      <c r="C108" s="477"/>
      <c r="D108" s="477"/>
      <c r="P108" s="484"/>
      <c r="Q108" s="469" t="str">
        <f ca="1">IF(FECHA!$A$1&lt;TODAY(),"ERROR.LOG",IF(F108&lt;&gt;"",F108,""))</f>
        <v/>
      </c>
      <c r="R108" s="469" t="str">
        <f ca="1">IF(FECHA!$A$1&lt;TODAY(),"ERROR.LOG",IF(H108&lt;&gt;"",H108,""))</f>
        <v/>
      </c>
      <c r="S108" s="469" t="str">
        <f ca="1">IF(FECHA!$A$1&lt;TODAY(),"ERROR.LOG",IF(I108&lt;&gt;"",I108,""))</f>
        <v/>
      </c>
      <c r="T108" s="469" t="str">
        <f ca="1">IF(FECHA!$A$1&lt;TODAY(),"ERROR.LOG",IF(J108&lt;&gt;"",J108,""))</f>
        <v/>
      </c>
      <c r="U108" s="469" t="str">
        <f ca="1">IF(FECHA!$A$1&lt;TODAY(),"ERROR.LOG",IF(K108&lt;&gt;"",K108,""))</f>
        <v/>
      </c>
      <c r="V108" s="469"/>
      <c r="W108" s="469" t="str">
        <f ca="1">IF(V108="","",IF(FECHA!$A$1&lt;TODAY(),"ERROR.LOG",IF(V108=G108,"CORRECTA","INCORRECTA")))</f>
        <v/>
      </c>
      <c r="X108" s="469" t="str">
        <f ca="1">IF(FECHA!$A$1&lt;TODAY(),"ERROR.LOG",IF(W108&lt;&gt;"",P108,""))</f>
        <v/>
      </c>
      <c r="Y108" s="487"/>
      <c r="Z108" s="469"/>
      <c r="AA108" s="469"/>
    </row>
    <row r="109" spans="1:27" s="472" customFormat="1">
      <c r="A109" s="477"/>
      <c r="B109" s="477"/>
      <c r="C109" s="477"/>
      <c r="D109" s="477"/>
      <c r="P109" s="484"/>
      <c r="Q109" s="469" t="str">
        <f ca="1">IF(FECHA!$A$1&lt;TODAY(),"ERROR.LOG",IF(F109&lt;&gt;"",F109,""))</f>
        <v/>
      </c>
      <c r="R109" s="469" t="str">
        <f ca="1">IF(FECHA!$A$1&lt;TODAY(),"ERROR.LOG",IF(H109&lt;&gt;"",H109,""))</f>
        <v/>
      </c>
      <c r="S109" s="469" t="str">
        <f ca="1">IF(FECHA!$A$1&lt;TODAY(),"ERROR.LOG",IF(I109&lt;&gt;"",I109,""))</f>
        <v/>
      </c>
      <c r="T109" s="469" t="str">
        <f ca="1">IF(FECHA!$A$1&lt;TODAY(),"ERROR.LOG",IF(J109&lt;&gt;"",J109,""))</f>
        <v/>
      </c>
      <c r="U109" s="469" t="str">
        <f ca="1">IF(FECHA!$A$1&lt;TODAY(),"ERROR.LOG",IF(K109&lt;&gt;"",K109,""))</f>
        <v/>
      </c>
      <c r="V109" s="469"/>
      <c r="W109" s="469" t="str">
        <f ca="1">IF(V109="","",IF(FECHA!$A$1&lt;TODAY(),"ERROR.LOG",IF(V109=G109,"CORRECTA","INCORRECTA")))</f>
        <v/>
      </c>
      <c r="X109" s="469" t="str">
        <f ca="1">IF(FECHA!$A$1&lt;TODAY(),"ERROR.LOG",IF(W109&lt;&gt;"",P109,""))</f>
        <v/>
      </c>
      <c r="Y109" s="487"/>
      <c r="Z109" s="469"/>
      <c r="AA109" s="469"/>
    </row>
    <row r="110" spans="1:27" s="472" customFormat="1">
      <c r="A110" s="477"/>
      <c r="B110" s="477"/>
      <c r="C110" s="477"/>
      <c r="D110" s="477"/>
      <c r="P110" s="484"/>
      <c r="Q110" s="469" t="str">
        <f ca="1">IF(FECHA!$A$1&lt;TODAY(),"ERROR.LOG",IF(F110&lt;&gt;"",F110,""))</f>
        <v/>
      </c>
      <c r="R110" s="469" t="str">
        <f ca="1">IF(FECHA!$A$1&lt;TODAY(),"ERROR.LOG",IF(H110&lt;&gt;"",H110,""))</f>
        <v/>
      </c>
      <c r="S110" s="469" t="str">
        <f ca="1">IF(FECHA!$A$1&lt;TODAY(),"ERROR.LOG",IF(I110&lt;&gt;"",I110,""))</f>
        <v/>
      </c>
      <c r="T110" s="469" t="str">
        <f ca="1">IF(FECHA!$A$1&lt;TODAY(),"ERROR.LOG",IF(J110&lt;&gt;"",J110,""))</f>
        <v/>
      </c>
      <c r="U110" s="469" t="str">
        <f ca="1">IF(FECHA!$A$1&lt;TODAY(),"ERROR.LOG",IF(K110&lt;&gt;"",K110,""))</f>
        <v/>
      </c>
      <c r="V110" s="469"/>
      <c r="W110" s="469" t="str">
        <f ca="1">IF(V110="","",IF(FECHA!$A$1&lt;TODAY(),"ERROR.LOG",IF(V110=G110,"CORRECTA","INCORRECTA")))</f>
        <v/>
      </c>
      <c r="X110" s="469" t="str">
        <f ca="1">IF(FECHA!$A$1&lt;TODAY(),"ERROR.LOG",IF(W110&lt;&gt;"",P110,""))</f>
        <v/>
      </c>
      <c r="Y110" s="487"/>
      <c r="Z110" s="469"/>
      <c r="AA110" s="469"/>
    </row>
    <row r="111" spans="1:27" s="472" customFormat="1">
      <c r="A111" s="477"/>
      <c r="B111" s="477"/>
      <c r="C111" s="477"/>
      <c r="D111" s="477"/>
      <c r="P111" s="484"/>
      <c r="Q111" s="469" t="str">
        <f ca="1">IF(FECHA!$A$1&lt;TODAY(),"ERROR.LOG",IF(F111&lt;&gt;"",F111,""))</f>
        <v/>
      </c>
      <c r="R111" s="469" t="str">
        <f ca="1">IF(FECHA!$A$1&lt;TODAY(),"ERROR.LOG",IF(H111&lt;&gt;"",H111,""))</f>
        <v/>
      </c>
      <c r="S111" s="469" t="str">
        <f ca="1">IF(FECHA!$A$1&lt;TODAY(),"ERROR.LOG",IF(I111&lt;&gt;"",I111,""))</f>
        <v/>
      </c>
      <c r="T111" s="469" t="str">
        <f ca="1">IF(FECHA!$A$1&lt;TODAY(),"ERROR.LOG",IF(J111&lt;&gt;"",J111,""))</f>
        <v/>
      </c>
      <c r="U111" s="469" t="str">
        <f ca="1">IF(FECHA!$A$1&lt;TODAY(),"ERROR.LOG",IF(K111&lt;&gt;"",K111,""))</f>
        <v/>
      </c>
      <c r="V111" s="469"/>
      <c r="W111" s="469" t="str">
        <f ca="1">IF(V111="","",IF(FECHA!$A$1&lt;TODAY(),"ERROR.LOG",IF(V111=G111,"CORRECTA","INCORRECTA")))</f>
        <v/>
      </c>
      <c r="X111" s="469" t="str">
        <f ca="1">IF(FECHA!$A$1&lt;TODAY(),"ERROR.LOG",IF(W111&lt;&gt;"",P111,""))</f>
        <v/>
      </c>
      <c r="Y111" s="487"/>
      <c r="Z111" s="469"/>
      <c r="AA111" s="469"/>
    </row>
    <row r="112" spans="1:27" s="472" customFormat="1">
      <c r="A112" s="477"/>
      <c r="B112" s="477"/>
      <c r="C112" s="477"/>
      <c r="D112" s="477"/>
      <c r="P112" s="484"/>
      <c r="Q112" s="469" t="str">
        <f ca="1">IF(FECHA!$A$1&lt;TODAY(),"ERROR.LOG",IF(F112&lt;&gt;"",F112,""))</f>
        <v/>
      </c>
      <c r="R112" s="469" t="str">
        <f ca="1">IF(FECHA!$A$1&lt;TODAY(),"ERROR.LOG",IF(H112&lt;&gt;"",H112,""))</f>
        <v/>
      </c>
      <c r="S112" s="469" t="str">
        <f ca="1">IF(FECHA!$A$1&lt;TODAY(),"ERROR.LOG",IF(I112&lt;&gt;"",I112,""))</f>
        <v/>
      </c>
      <c r="T112" s="469" t="str">
        <f ca="1">IF(FECHA!$A$1&lt;TODAY(),"ERROR.LOG",IF(J112&lt;&gt;"",J112,""))</f>
        <v/>
      </c>
      <c r="U112" s="469" t="str">
        <f ca="1">IF(FECHA!$A$1&lt;TODAY(),"ERROR.LOG",IF(K112&lt;&gt;"",K112,""))</f>
        <v/>
      </c>
      <c r="V112" s="469"/>
      <c r="W112" s="469" t="str">
        <f ca="1">IF(V112="","",IF(FECHA!$A$1&lt;TODAY(),"ERROR.LOG",IF(V112=G112,"CORRECTA","INCORRECTA")))</f>
        <v/>
      </c>
      <c r="X112" s="469" t="str">
        <f ca="1">IF(FECHA!$A$1&lt;TODAY(),"ERROR.LOG",IF(W112&lt;&gt;"",P112,""))</f>
        <v/>
      </c>
      <c r="Y112" s="487"/>
      <c r="Z112" s="469"/>
      <c r="AA112" s="469"/>
    </row>
    <row r="113" spans="1:27" s="472" customFormat="1">
      <c r="A113" s="477"/>
      <c r="B113" s="477"/>
      <c r="C113" s="477"/>
      <c r="D113" s="477"/>
      <c r="P113" s="484"/>
      <c r="Q113" s="469" t="str">
        <f ca="1">IF(FECHA!$A$1&lt;TODAY(),"ERROR.LOG",IF(F113&lt;&gt;"",F113,""))</f>
        <v/>
      </c>
      <c r="R113" s="469" t="str">
        <f ca="1">IF(FECHA!$A$1&lt;TODAY(),"ERROR.LOG",IF(H113&lt;&gt;"",H113,""))</f>
        <v/>
      </c>
      <c r="S113" s="469" t="str">
        <f ca="1">IF(FECHA!$A$1&lt;TODAY(),"ERROR.LOG",IF(I113&lt;&gt;"",I113,""))</f>
        <v/>
      </c>
      <c r="T113" s="469" t="str">
        <f ca="1">IF(FECHA!$A$1&lt;TODAY(),"ERROR.LOG",IF(J113&lt;&gt;"",J113,""))</f>
        <v/>
      </c>
      <c r="U113" s="469" t="str">
        <f ca="1">IF(FECHA!$A$1&lt;TODAY(),"ERROR.LOG",IF(K113&lt;&gt;"",K113,""))</f>
        <v/>
      </c>
      <c r="V113" s="469"/>
      <c r="W113" s="469" t="str">
        <f ca="1">IF(V113="","",IF(FECHA!$A$1&lt;TODAY(),"ERROR.LOG",IF(V113=G113,"CORRECTA","INCORRECTA")))</f>
        <v/>
      </c>
      <c r="X113" s="469" t="str">
        <f ca="1">IF(FECHA!$A$1&lt;TODAY(),"ERROR.LOG",IF(W113&lt;&gt;"",P113,""))</f>
        <v/>
      </c>
      <c r="Y113" s="487"/>
      <c r="Z113" s="469"/>
      <c r="AA113" s="469"/>
    </row>
    <row r="114" spans="1:27" s="472" customFormat="1">
      <c r="A114" s="477"/>
      <c r="B114" s="477"/>
      <c r="C114" s="477"/>
      <c r="D114" s="477"/>
      <c r="P114" s="484"/>
      <c r="Q114" s="469" t="str">
        <f ca="1">IF(FECHA!$A$1&lt;TODAY(),"ERROR.LOG",IF(F114&lt;&gt;"",F114,""))</f>
        <v/>
      </c>
      <c r="R114" s="469" t="str">
        <f ca="1">IF(FECHA!$A$1&lt;TODAY(),"ERROR.LOG",IF(H114&lt;&gt;"",H114,""))</f>
        <v/>
      </c>
      <c r="S114" s="469" t="str">
        <f ca="1">IF(FECHA!$A$1&lt;TODAY(),"ERROR.LOG",IF(I114&lt;&gt;"",I114,""))</f>
        <v/>
      </c>
      <c r="T114" s="469" t="str">
        <f ca="1">IF(FECHA!$A$1&lt;TODAY(),"ERROR.LOG",IF(J114&lt;&gt;"",J114,""))</f>
        <v/>
      </c>
      <c r="U114" s="469" t="str">
        <f ca="1">IF(FECHA!$A$1&lt;TODAY(),"ERROR.LOG",IF(K114&lt;&gt;"",K114,""))</f>
        <v/>
      </c>
      <c r="V114" s="469"/>
      <c r="W114" s="469" t="str">
        <f ca="1">IF(V114="","",IF(FECHA!$A$1&lt;TODAY(),"ERROR.LOG",IF(V114=G114,"CORRECTA","INCORRECTA")))</f>
        <v/>
      </c>
      <c r="X114" s="469" t="str">
        <f ca="1">IF(FECHA!$A$1&lt;TODAY(),"ERROR.LOG",IF(W114&lt;&gt;"",P114,""))</f>
        <v/>
      </c>
      <c r="Y114" s="487"/>
      <c r="Z114" s="469"/>
      <c r="AA114" s="469"/>
    </row>
    <row r="115" spans="1:27" s="472" customFormat="1">
      <c r="A115" s="477"/>
      <c r="B115" s="477"/>
      <c r="C115" s="477"/>
      <c r="D115" s="477"/>
      <c r="P115" s="484"/>
      <c r="Q115" s="469" t="str">
        <f ca="1">IF(FECHA!$A$1&lt;TODAY(),"ERROR.LOG",IF(F115&lt;&gt;"",F115,""))</f>
        <v/>
      </c>
      <c r="R115" s="469" t="str">
        <f ca="1">IF(FECHA!$A$1&lt;TODAY(),"ERROR.LOG",IF(H115&lt;&gt;"",H115,""))</f>
        <v/>
      </c>
      <c r="S115" s="469" t="str">
        <f ca="1">IF(FECHA!$A$1&lt;TODAY(),"ERROR.LOG",IF(I115&lt;&gt;"",I115,""))</f>
        <v/>
      </c>
      <c r="T115" s="469" t="str">
        <f ca="1">IF(FECHA!$A$1&lt;TODAY(),"ERROR.LOG",IF(J115&lt;&gt;"",J115,""))</f>
        <v/>
      </c>
      <c r="U115" s="469" t="str">
        <f ca="1">IF(FECHA!$A$1&lt;TODAY(),"ERROR.LOG",IF(K115&lt;&gt;"",K115,""))</f>
        <v/>
      </c>
      <c r="V115" s="469"/>
      <c r="W115" s="469" t="str">
        <f ca="1">IF(V115="","",IF(FECHA!$A$1&lt;TODAY(),"ERROR.LOG",IF(V115=G115,"CORRECTA","INCORRECTA")))</f>
        <v/>
      </c>
      <c r="X115" s="469" t="str">
        <f ca="1">IF(FECHA!$A$1&lt;TODAY(),"ERROR.LOG",IF(W115&lt;&gt;"",P115,""))</f>
        <v/>
      </c>
      <c r="Y115" s="487"/>
      <c r="Z115" s="469"/>
      <c r="AA115" s="469"/>
    </row>
    <row r="116" spans="1:27" s="472" customFormat="1">
      <c r="A116" s="477"/>
      <c r="B116" s="477"/>
      <c r="C116" s="477"/>
      <c r="D116" s="477"/>
      <c r="P116" s="484"/>
      <c r="Q116" s="469" t="str">
        <f ca="1">IF(FECHA!$A$1&lt;TODAY(),"ERROR.LOG",IF(F116&lt;&gt;"",F116,""))</f>
        <v/>
      </c>
      <c r="R116" s="469" t="str">
        <f ca="1">IF(FECHA!$A$1&lt;TODAY(),"ERROR.LOG",IF(H116&lt;&gt;"",H116,""))</f>
        <v/>
      </c>
      <c r="S116" s="469" t="str">
        <f ca="1">IF(FECHA!$A$1&lt;TODAY(),"ERROR.LOG",IF(I116&lt;&gt;"",I116,""))</f>
        <v/>
      </c>
      <c r="T116" s="469" t="str">
        <f ca="1">IF(FECHA!$A$1&lt;TODAY(),"ERROR.LOG",IF(J116&lt;&gt;"",J116,""))</f>
        <v/>
      </c>
      <c r="U116" s="469" t="str">
        <f ca="1">IF(FECHA!$A$1&lt;TODAY(),"ERROR.LOG",IF(K116&lt;&gt;"",K116,""))</f>
        <v/>
      </c>
      <c r="V116" s="469"/>
      <c r="W116" s="469" t="str">
        <f ca="1">IF(V116="","",IF(FECHA!$A$1&lt;TODAY(),"ERROR.LOG",IF(V116=G116,"CORRECTA","INCORRECTA")))</f>
        <v/>
      </c>
      <c r="X116" s="469" t="str">
        <f ca="1">IF(FECHA!$A$1&lt;TODAY(),"ERROR.LOG",IF(W116&lt;&gt;"",P116,""))</f>
        <v/>
      </c>
      <c r="Y116" s="487"/>
      <c r="Z116" s="469"/>
      <c r="AA116" s="469"/>
    </row>
    <row r="117" spans="1:27" s="472" customFormat="1">
      <c r="A117" s="477"/>
      <c r="B117" s="477"/>
      <c r="C117" s="477"/>
      <c r="D117" s="477"/>
      <c r="P117" s="484"/>
      <c r="Q117" s="469" t="str">
        <f ca="1">IF(FECHA!$A$1&lt;TODAY(),"ERROR.LOG",IF(F117&lt;&gt;"",F117,""))</f>
        <v/>
      </c>
      <c r="R117" s="469" t="str">
        <f ca="1">IF(FECHA!$A$1&lt;TODAY(),"ERROR.LOG",IF(H117&lt;&gt;"",H117,""))</f>
        <v/>
      </c>
      <c r="S117" s="469" t="str">
        <f ca="1">IF(FECHA!$A$1&lt;TODAY(),"ERROR.LOG",IF(I117&lt;&gt;"",I117,""))</f>
        <v/>
      </c>
      <c r="T117" s="469" t="str">
        <f ca="1">IF(FECHA!$A$1&lt;TODAY(),"ERROR.LOG",IF(J117&lt;&gt;"",J117,""))</f>
        <v/>
      </c>
      <c r="U117" s="469" t="str">
        <f ca="1">IF(FECHA!$A$1&lt;TODAY(),"ERROR.LOG",IF(K117&lt;&gt;"",K117,""))</f>
        <v/>
      </c>
      <c r="V117" s="469"/>
      <c r="W117" s="469" t="str">
        <f ca="1">IF(V117="","",IF(FECHA!$A$1&lt;TODAY(),"ERROR.LOG",IF(V117=G117,"CORRECTA","INCORRECTA")))</f>
        <v/>
      </c>
      <c r="X117" s="469" t="str">
        <f ca="1">IF(FECHA!$A$1&lt;TODAY(),"ERROR.LOG",IF(W117&lt;&gt;"",P117,""))</f>
        <v/>
      </c>
      <c r="Y117" s="487"/>
      <c r="Z117" s="469"/>
      <c r="AA117" s="469"/>
    </row>
    <row r="118" spans="1:27" s="472" customFormat="1">
      <c r="A118" s="477"/>
      <c r="B118" s="477"/>
      <c r="C118" s="477"/>
      <c r="D118" s="477"/>
      <c r="P118" s="484"/>
      <c r="Q118" s="469" t="str">
        <f ca="1">IF(FECHA!$A$1&lt;TODAY(),"ERROR.LOG",IF(F118&lt;&gt;"",F118,""))</f>
        <v/>
      </c>
      <c r="R118" s="469" t="str">
        <f ca="1">IF(FECHA!$A$1&lt;TODAY(),"ERROR.LOG",IF(H118&lt;&gt;"",H118,""))</f>
        <v/>
      </c>
      <c r="S118" s="469" t="str">
        <f ca="1">IF(FECHA!$A$1&lt;TODAY(),"ERROR.LOG",IF(I118&lt;&gt;"",I118,""))</f>
        <v/>
      </c>
      <c r="T118" s="469" t="str">
        <f ca="1">IF(FECHA!$A$1&lt;TODAY(),"ERROR.LOG",IF(J118&lt;&gt;"",J118,""))</f>
        <v/>
      </c>
      <c r="U118" s="469" t="str">
        <f ca="1">IF(FECHA!$A$1&lt;TODAY(),"ERROR.LOG",IF(K118&lt;&gt;"",K118,""))</f>
        <v/>
      </c>
      <c r="V118" s="469"/>
      <c r="W118" s="469" t="str">
        <f ca="1">IF(V118="","",IF(FECHA!$A$1&lt;TODAY(),"ERROR.LOG",IF(V118=G118,"CORRECTA","INCORRECTA")))</f>
        <v/>
      </c>
      <c r="X118" s="469" t="str">
        <f ca="1">IF(FECHA!$A$1&lt;TODAY(),"ERROR.LOG",IF(W118&lt;&gt;"",P118,""))</f>
        <v/>
      </c>
      <c r="Y118" s="487"/>
      <c r="Z118" s="469"/>
      <c r="AA118" s="469"/>
    </row>
    <row r="119" spans="1:27" s="472" customFormat="1">
      <c r="A119" s="477"/>
      <c r="B119" s="477"/>
      <c r="C119" s="477"/>
      <c r="D119" s="477"/>
      <c r="P119" s="484"/>
      <c r="Q119" s="469" t="str">
        <f ca="1">IF(FECHA!$A$1&lt;TODAY(),"ERROR.LOG",IF(F119&lt;&gt;"",F119,""))</f>
        <v/>
      </c>
      <c r="R119" s="469" t="str">
        <f ca="1">IF(FECHA!$A$1&lt;TODAY(),"ERROR.LOG",IF(H119&lt;&gt;"",H119,""))</f>
        <v/>
      </c>
      <c r="S119" s="469" t="str">
        <f ca="1">IF(FECHA!$A$1&lt;TODAY(),"ERROR.LOG",IF(I119&lt;&gt;"",I119,""))</f>
        <v/>
      </c>
      <c r="T119" s="469" t="str">
        <f ca="1">IF(FECHA!$A$1&lt;TODAY(),"ERROR.LOG",IF(J119&lt;&gt;"",J119,""))</f>
        <v/>
      </c>
      <c r="U119" s="469" t="str">
        <f ca="1">IF(FECHA!$A$1&lt;TODAY(),"ERROR.LOG",IF(K119&lt;&gt;"",K119,""))</f>
        <v/>
      </c>
      <c r="V119" s="469"/>
      <c r="W119" s="469" t="str">
        <f ca="1">IF(V119="","",IF(FECHA!$A$1&lt;TODAY(),"ERROR.LOG",IF(V119=G119,"CORRECTA","INCORRECTA")))</f>
        <v/>
      </c>
      <c r="X119" s="469" t="str">
        <f ca="1">IF(FECHA!$A$1&lt;TODAY(),"ERROR.LOG",IF(W119&lt;&gt;"",P119,""))</f>
        <v/>
      </c>
      <c r="Y119" s="487"/>
      <c r="Z119" s="469"/>
      <c r="AA119" s="469"/>
    </row>
    <row r="120" spans="1:27" s="472" customFormat="1">
      <c r="A120" s="477"/>
      <c r="B120" s="477"/>
      <c r="C120" s="477"/>
      <c r="D120" s="477"/>
      <c r="P120" s="484"/>
      <c r="Q120" s="469" t="str">
        <f ca="1">IF(FECHA!$A$1&lt;TODAY(),"ERROR.LOG",IF(F120&lt;&gt;"",F120,""))</f>
        <v/>
      </c>
      <c r="R120" s="469" t="str">
        <f ca="1">IF(FECHA!$A$1&lt;TODAY(),"ERROR.LOG",IF(H120&lt;&gt;"",H120,""))</f>
        <v/>
      </c>
      <c r="S120" s="469" t="str">
        <f ca="1">IF(FECHA!$A$1&lt;TODAY(),"ERROR.LOG",IF(I120&lt;&gt;"",I120,""))</f>
        <v/>
      </c>
      <c r="T120" s="469" t="str">
        <f ca="1">IF(FECHA!$A$1&lt;TODAY(),"ERROR.LOG",IF(J120&lt;&gt;"",J120,""))</f>
        <v/>
      </c>
      <c r="U120" s="469" t="str">
        <f ca="1">IF(FECHA!$A$1&lt;TODAY(),"ERROR.LOG",IF(K120&lt;&gt;"",K120,""))</f>
        <v/>
      </c>
      <c r="V120" s="469"/>
      <c r="W120" s="469" t="str">
        <f ca="1">IF(V120="","",IF(FECHA!$A$1&lt;TODAY(),"ERROR.LOG",IF(V120=G120,"CORRECTA","INCORRECTA")))</f>
        <v/>
      </c>
      <c r="X120" s="469" t="str">
        <f ca="1">IF(FECHA!$A$1&lt;TODAY(),"ERROR.LOG",IF(W120&lt;&gt;"",P120,""))</f>
        <v/>
      </c>
      <c r="Y120" s="487"/>
      <c r="Z120" s="469"/>
      <c r="AA120" s="469"/>
    </row>
    <row r="121" spans="1:27" s="472" customFormat="1">
      <c r="A121" s="477"/>
      <c r="B121" s="477"/>
      <c r="C121" s="477"/>
      <c r="D121" s="477"/>
      <c r="P121" s="484"/>
      <c r="Q121" s="469" t="str">
        <f ca="1">IF(FECHA!$A$1&lt;TODAY(),"ERROR.LOG",IF(F121&lt;&gt;"",F121,""))</f>
        <v/>
      </c>
      <c r="R121" s="469" t="str">
        <f ca="1">IF(FECHA!$A$1&lt;TODAY(),"ERROR.LOG",IF(H121&lt;&gt;"",H121,""))</f>
        <v/>
      </c>
      <c r="S121" s="469" t="str">
        <f ca="1">IF(FECHA!$A$1&lt;TODAY(),"ERROR.LOG",IF(I121&lt;&gt;"",I121,""))</f>
        <v/>
      </c>
      <c r="T121" s="469" t="str">
        <f ca="1">IF(FECHA!$A$1&lt;TODAY(),"ERROR.LOG",IF(J121&lt;&gt;"",J121,""))</f>
        <v/>
      </c>
      <c r="U121" s="469" t="str">
        <f ca="1">IF(FECHA!$A$1&lt;TODAY(),"ERROR.LOG",IF(K121&lt;&gt;"",K121,""))</f>
        <v/>
      </c>
      <c r="V121" s="469"/>
      <c r="W121" s="469" t="str">
        <f ca="1">IF(V121="","",IF(FECHA!$A$1&lt;TODAY(),"ERROR.LOG",IF(V121=G121,"CORRECTA","INCORRECTA")))</f>
        <v/>
      </c>
      <c r="X121" s="469" t="str">
        <f ca="1">IF(FECHA!$A$1&lt;TODAY(),"ERROR.LOG",IF(W121&lt;&gt;"",P121,""))</f>
        <v/>
      </c>
      <c r="Y121" s="487"/>
      <c r="Z121" s="469"/>
      <c r="AA121" s="469"/>
    </row>
    <row r="122" spans="1:27" s="472" customFormat="1">
      <c r="A122" s="477"/>
      <c r="B122" s="477"/>
      <c r="C122" s="477"/>
      <c r="D122" s="477"/>
      <c r="P122" s="484"/>
      <c r="Q122" s="469" t="str">
        <f ca="1">IF(FECHA!$A$1&lt;TODAY(),"ERROR.LOG",IF(F122&lt;&gt;"",F122,""))</f>
        <v/>
      </c>
      <c r="R122" s="469" t="str">
        <f ca="1">IF(FECHA!$A$1&lt;TODAY(),"ERROR.LOG",IF(H122&lt;&gt;"",H122,""))</f>
        <v/>
      </c>
      <c r="S122" s="469" t="str">
        <f ca="1">IF(FECHA!$A$1&lt;TODAY(),"ERROR.LOG",IF(I122&lt;&gt;"",I122,""))</f>
        <v/>
      </c>
      <c r="T122" s="469" t="str">
        <f ca="1">IF(FECHA!$A$1&lt;TODAY(),"ERROR.LOG",IF(J122&lt;&gt;"",J122,""))</f>
        <v/>
      </c>
      <c r="U122" s="469" t="str">
        <f ca="1">IF(FECHA!$A$1&lt;TODAY(),"ERROR.LOG",IF(K122&lt;&gt;"",K122,""))</f>
        <v/>
      </c>
      <c r="V122" s="469"/>
      <c r="W122" s="469" t="str">
        <f ca="1">IF(V122="","",IF(FECHA!$A$1&lt;TODAY(),"ERROR.LOG",IF(V122=G122,"CORRECTA","INCORRECTA")))</f>
        <v/>
      </c>
      <c r="X122" s="469" t="str">
        <f ca="1">IF(FECHA!$A$1&lt;TODAY(),"ERROR.LOG",IF(W122&lt;&gt;"",P122,""))</f>
        <v/>
      </c>
      <c r="Y122" s="487"/>
      <c r="Z122" s="469"/>
      <c r="AA122" s="469"/>
    </row>
    <row r="123" spans="1:27" s="472" customFormat="1">
      <c r="A123" s="477"/>
      <c r="B123" s="477"/>
      <c r="C123" s="477"/>
      <c r="D123" s="477"/>
      <c r="P123" s="484"/>
      <c r="Q123" s="469" t="str">
        <f ca="1">IF(FECHA!$A$1&lt;TODAY(),"ERROR.LOG",IF(F123&lt;&gt;"",F123,""))</f>
        <v/>
      </c>
      <c r="R123" s="469" t="str">
        <f ca="1">IF(FECHA!$A$1&lt;TODAY(),"ERROR.LOG",IF(H123&lt;&gt;"",H123,""))</f>
        <v/>
      </c>
      <c r="S123" s="469" t="str">
        <f ca="1">IF(FECHA!$A$1&lt;TODAY(),"ERROR.LOG",IF(I123&lt;&gt;"",I123,""))</f>
        <v/>
      </c>
      <c r="T123" s="469" t="str">
        <f ca="1">IF(FECHA!$A$1&lt;TODAY(),"ERROR.LOG",IF(J123&lt;&gt;"",J123,""))</f>
        <v/>
      </c>
      <c r="U123" s="469" t="str">
        <f ca="1">IF(FECHA!$A$1&lt;TODAY(),"ERROR.LOG",IF(K123&lt;&gt;"",K123,""))</f>
        <v/>
      </c>
      <c r="V123" s="469"/>
      <c r="W123" s="469" t="str">
        <f ca="1">IF(V123="","",IF(FECHA!$A$1&lt;TODAY(),"ERROR.LOG",IF(V123=G123,"CORRECTA","INCORRECTA")))</f>
        <v/>
      </c>
      <c r="X123" s="469" t="str">
        <f ca="1">IF(FECHA!$A$1&lt;TODAY(),"ERROR.LOG",IF(W123&lt;&gt;"",P123,""))</f>
        <v/>
      </c>
      <c r="Y123" s="487"/>
      <c r="Z123" s="469"/>
      <c r="AA123" s="469"/>
    </row>
    <row r="124" spans="1:27" s="472" customFormat="1">
      <c r="A124" s="477"/>
      <c r="B124" s="477"/>
      <c r="C124" s="477"/>
      <c r="D124" s="477"/>
      <c r="P124" s="484"/>
      <c r="Q124" s="469" t="str">
        <f ca="1">IF(FECHA!$A$1&lt;TODAY(),"ERROR.LOG",IF(F124&lt;&gt;"",F124,""))</f>
        <v/>
      </c>
      <c r="R124" s="469" t="str">
        <f ca="1">IF(FECHA!$A$1&lt;TODAY(),"ERROR.LOG",IF(H124&lt;&gt;"",H124,""))</f>
        <v/>
      </c>
      <c r="S124" s="469" t="str">
        <f ca="1">IF(FECHA!$A$1&lt;TODAY(),"ERROR.LOG",IF(I124&lt;&gt;"",I124,""))</f>
        <v/>
      </c>
      <c r="T124" s="469" t="str">
        <f ca="1">IF(FECHA!$A$1&lt;TODAY(),"ERROR.LOG",IF(J124&lt;&gt;"",J124,""))</f>
        <v/>
      </c>
      <c r="U124" s="469" t="str">
        <f ca="1">IF(FECHA!$A$1&lt;TODAY(),"ERROR.LOG",IF(K124&lt;&gt;"",K124,""))</f>
        <v/>
      </c>
      <c r="V124" s="469"/>
      <c r="W124" s="469" t="str">
        <f ca="1">IF(V124="","",IF(FECHA!$A$1&lt;TODAY(),"ERROR.LOG",IF(V124=G124,"CORRECTA","INCORRECTA")))</f>
        <v/>
      </c>
      <c r="X124" s="469" t="str">
        <f ca="1">IF(FECHA!$A$1&lt;TODAY(),"ERROR.LOG",IF(W124&lt;&gt;"",P124,""))</f>
        <v/>
      </c>
      <c r="Y124" s="487"/>
      <c r="Z124" s="469"/>
      <c r="AA124" s="469"/>
    </row>
    <row r="125" spans="1:27" s="472" customFormat="1">
      <c r="A125" s="477"/>
      <c r="B125" s="477"/>
      <c r="C125" s="477"/>
      <c r="D125" s="477"/>
      <c r="P125" s="484"/>
      <c r="Q125" s="469" t="str">
        <f ca="1">IF(FECHA!$A$1&lt;TODAY(),"ERROR.LOG",IF(F125&lt;&gt;"",F125,""))</f>
        <v/>
      </c>
      <c r="R125" s="469" t="str">
        <f ca="1">IF(FECHA!$A$1&lt;TODAY(),"ERROR.LOG",IF(H125&lt;&gt;"",H125,""))</f>
        <v/>
      </c>
      <c r="S125" s="469" t="str">
        <f ca="1">IF(FECHA!$A$1&lt;TODAY(),"ERROR.LOG",IF(I125&lt;&gt;"",I125,""))</f>
        <v/>
      </c>
      <c r="T125" s="469" t="str">
        <f ca="1">IF(FECHA!$A$1&lt;TODAY(),"ERROR.LOG",IF(J125&lt;&gt;"",J125,""))</f>
        <v/>
      </c>
      <c r="U125" s="469" t="str">
        <f ca="1">IF(FECHA!$A$1&lt;TODAY(),"ERROR.LOG",IF(K125&lt;&gt;"",K125,""))</f>
        <v/>
      </c>
      <c r="V125" s="469"/>
      <c r="W125" s="469" t="str">
        <f ca="1">IF(V125="","",IF(FECHA!$A$1&lt;TODAY(),"ERROR.LOG",IF(V125=G125,"CORRECTA","INCORRECTA")))</f>
        <v/>
      </c>
      <c r="X125" s="469" t="str">
        <f ca="1">IF(FECHA!$A$1&lt;TODAY(),"ERROR.LOG",IF(W125&lt;&gt;"",P125,""))</f>
        <v/>
      </c>
      <c r="Y125" s="487"/>
      <c r="Z125" s="469"/>
      <c r="AA125" s="469"/>
    </row>
    <row r="126" spans="1:27" s="472" customFormat="1">
      <c r="A126" s="477"/>
      <c r="B126" s="477"/>
      <c r="C126" s="477"/>
      <c r="D126" s="477"/>
      <c r="P126" s="484"/>
      <c r="Q126" s="469" t="str">
        <f ca="1">IF(FECHA!$A$1&lt;TODAY(),"ERROR.LOG",IF(F126&lt;&gt;"",F126,""))</f>
        <v/>
      </c>
      <c r="R126" s="469" t="str">
        <f ca="1">IF(FECHA!$A$1&lt;TODAY(),"ERROR.LOG",IF(H126&lt;&gt;"",H126,""))</f>
        <v/>
      </c>
      <c r="S126" s="469" t="str">
        <f ca="1">IF(FECHA!$A$1&lt;TODAY(),"ERROR.LOG",IF(I126&lt;&gt;"",I126,""))</f>
        <v/>
      </c>
      <c r="T126" s="469" t="str">
        <f ca="1">IF(FECHA!$A$1&lt;TODAY(),"ERROR.LOG",IF(J126&lt;&gt;"",J126,""))</f>
        <v/>
      </c>
      <c r="U126" s="469" t="str">
        <f ca="1">IF(FECHA!$A$1&lt;TODAY(),"ERROR.LOG",IF(K126&lt;&gt;"",K126,""))</f>
        <v/>
      </c>
      <c r="V126" s="469"/>
      <c r="W126" s="469" t="str">
        <f ca="1">IF(V126="","",IF(FECHA!$A$1&lt;TODAY(),"ERROR.LOG",IF(V126=G126,"CORRECTA","INCORRECTA")))</f>
        <v/>
      </c>
      <c r="X126" s="469" t="str">
        <f ca="1">IF(FECHA!$A$1&lt;TODAY(),"ERROR.LOG",IF(W126&lt;&gt;"",P126,""))</f>
        <v/>
      </c>
      <c r="Y126" s="487"/>
      <c r="Z126" s="469"/>
      <c r="AA126" s="469"/>
    </row>
    <row r="127" spans="1:27" s="472" customFormat="1">
      <c r="A127" s="477"/>
      <c r="B127" s="477"/>
      <c r="C127" s="477"/>
      <c r="D127" s="477"/>
      <c r="P127" s="484"/>
      <c r="Q127" s="469" t="str">
        <f ca="1">IF(FECHA!$A$1&lt;TODAY(),"ERROR.LOG",IF(F127&lt;&gt;"",F127,""))</f>
        <v/>
      </c>
      <c r="R127" s="469" t="str">
        <f ca="1">IF(FECHA!$A$1&lt;TODAY(),"ERROR.LOG",IF(H127&lt;&gt;"",H127,""))</f>
        <v/>
      </c>
      <c r="S127" s="469" t="str">
        <f ca="1">IF(FECHA!$A$1&lt;TODAY(),"ERROR.LOG",IF(I127&lt;&gt;"",I127,""))</f>
        <v/>
      </c>
      <c r="T127" s="469" t="str">
        <f ca="1">IF(FECHA!$A$1&lt;TODAY(),"ERROR.LOG",IF(J127&lt;&gt;"",J127,""))</f>
        <v/>
      </c>
      <c r="U127" s="469" t="str">
        <f ca="1">IF(FECHA!$A$1&lt;TODAY(),"ERROR.LOG",IF(K127&lt;&gt;"",K127,""))</f>
        <v/>
      </c>
      <c r="V127" s="469"/>
      <c r="W127" s="469" t="str">
        <f ca="1">IF(V127="","",IF(FECHA!$A$1&lt;TODAY(),"ERROR.LOG",IF(V127=G127,"CORRECTA","INCORRECTA")))</f>
        <v/>
      </c>
      <c r="X127" s="469" t="str">
        <f ca="1">IF(FECHA!$A$1&lt;TODAY(),"ERROR.LOG",IF(W127&lt;&gt;"",P127,""))</f>
        <v/>
      </c>
      <c r="Y127" s="487"/>
      <c r="Z127" s="469"/>
      <c r="AA127" s="469"/>
    </row>
    <row r="128" spans="1:27" s="472" customFormat="1">
      <c r="A128" s="477"/>
      <c r="B128" s="477"/>
      <c r="C128" s="477"/>
      <c r="D128" s="477"/>
      <c r="P128" s="484"/>
      <c r="Q128" s="469" t="str">
        <f ca="1">IF(FECHA!$A$1&lt;TODAY(),"ERROR.LOG",IF(F128&lt;&gt;"",F128,""))</f>
        <v/>
      </c>
      <c r="R128" s="469" t="str">
        <f ca="1">IF(FECHA!$A$1&lt;TODAY(),"ERROR.LOG",IF(H128&lt;&gt;"",H128,""))</f>
        <v/>
      </c>
      <c r="S128" s="469" t="str">
        <f ca="1">IF(FECHA!$A$1&lt;TODAY(),"ERROR.LOG",IF(I128&lt;&gt;"",I128,""))</f>
        <v/>
      </c>
      <c r="T128" s="469" t="str">
        <f ca="1">IF(FECHA!$A$1&lt;TODAY(),"ERROR.LOG",IF(J128&lt;&gt;"",J128,""))</f>
        <v/>
      </c>
      <c r="U128" s="469" t="str">
        <f ca="1">IF(FECHA!$A$1&lt;TODAY(),"ERROR.LOG",IF(K128&lt;&gt;"",K128,""))</f>
        <v/>
      </c>
      <c r="V128" s="469"/>
      <c r="W128" s="469" t="str">
        <f ca="1">IF(V128="","",IF(FECHA!$A$1&lt;TODAY(),"ERROR.LOG",IF(V128=G128,"CORRECTA","INCORRECTA")))</f>
        <v/>
      </c>
      <c r="X128" s="469" t="str">
        <f ca="1">IF(FECHA!$A$1&lt;TODAY(),"ERROR.LOG",IF(W128&lt;&gt;"",P128,""))</f>
        <v/>
      </c>
      <c r="Y128" s="487"/>
      <c r="Z128" s="469"/>
      <c r="AA128" s="469"/>
    </row>
    <row r="129" spans="1:27" s="472" customFormat="1">
      <c r="A129" s="477"/>
      <c r="B129" s="477"/>
      <c r="C129" s="477"/>
      <c r="D129" s="477"/>
      <c r="P129" s="484"/>
      <c r="Q129" s="469" t="str">
        <f ca="1">IF(FECHA!$A$1&lt;TODAY(),"ERROR.LOG",IF(F129&lt;&gt;"",F129,""))</f>
        <v/>
      </c>
      <c r="R129" s="469" t="str">
        <f ca="1">IF(FECHA!$A$1&lt;TODAY(),"ERROR.LOG",IF(H129&lt;&gt;"",H129,""))</f>
        <v/>
      </c>
      <c r="S129" s="469" t="str">
        <f ca="1">IF(FECHA!$A$1&lt;TODAY(),"ERROR.LOG",IF(I129&lt;&gt;"",I129,""))</f>
        <v/>
      </c>
      <c r="T129" s="469" t="str">
        <f ca="1">IF(FECHA!$A$1&lt;TODAY(),"ERROR.LOG",IF(J129&lt;&gt;"",J129,""))</f>
        <v/>
      </c>
      <c r="U129" s="469" t="str">
        <f ca="1">IF(FECHA!$A$1&lt;TODAY(),"ERROR.LOG",IF(K129&lt;&gt;"",K129,""))</f>
        <v/>
      </c>
      <c r="V129" s="469"/>
      <c r="W129" s="469" t="str">
        <f ca="1">IF(V129="","",IF(FECHA!$A$1&lt;TODAY(),"ERROR.LOG",IF(V129=G129,"CORRECTA","INCORRECTA")))</f>
        <v/>
      </c>
      <c r="X129" s="469" t="str">
        <f ca="1">IF(FECHA!$A$1&lt;TODAY(),"ERROR.LOG",IF(W129&lt;&gt;"",P129,""))</f>
        <v/>
      </c>
      <c r="Y129" s="487"/>
      <c r="Z129" s="469"/>
      <c r="AA129" s="469"/>
    </row>
    <row r="130" spans="1:27" s="472" customFormat="1">
      <c r="A130" s="477"/>
      <c r="B130" s="477"/>
      <c r="C130" s="477"/>
      <c r="D130" s="477"/>
      <c r="P130" s="484"/>
      <c r="Q130" s="469" t="str">
        <f ca="1">IF(FECHA!$A$1&lt;TODAY(),"ERROR.LOG",IF(F130&lt;&gt;"",F130,""))</f>
        <v/>
      </c>
      <c r="R130" s="469" t="str">
        <f ca="1">IF(FECHA!$A$1&lt;TODAY(),"ERROR.LOG",IF(H130&lt;&gt;"",H130,""))</f>
        <v/>
      </c>
      <c r="S130" s="469" t="str">
        <f ca="1">IF(FECHA!$A$1&lt;TODAY(),"ERROR.LOG",IF(I130&lt;&gt;"",I130,""))</f>
        <v/>
      </c>
      <c r="T130" s="469" t="str">
        <f ca="1">IF(FECHA!$A$1&lt;TODAY(),"ERROR.LOG",IF(J130&lt;&gt;"",J130,""))</f>
        <v/>
      </c>
      <c r="U130" s="469" t="str">
        <f ca="1">IF(FECHA!$A$1&lt;TODAY(),"ERROR.LOG",IF(K130&lt;&gt;"",K130,""))</f>
        <v/>
      </c>
      <c r="V130" s="469"/>
      <c r="W130" s="469" t="str">
        <f ca="1">IF(V130="","",IF(FECHA!$A$1&lt;TODAY(),"ERROR.LOG",IF(V130=G130,"CORRECTA","INCORRECTA")))</f>
        <v/>
      </c>
      <c r="X130" s="469" t="str">
        <f ca="1">IF(FECHA!$A$1&lt;TODAY(),"ERROR.LOG",IF(W130&lt;&gt;"",P130,""))</f>
        <v/>
      </c>
      <c r="Y130" s="487"/>
      <c r="Z130" s="469"/>
      <c r="AA130" s="469"/>
    </row>
    <row r="131" spans="1:27">
      <c r="P131" s="483"/>
      <c r="Q131" s="361" t="str">
        <f ca="1">IF(FECHA!$A$1&lt;TODAY(),"ERROR.LOG",IF(F131&lt;&gt;"",F131,""))</f>
        <v/>
      </c>
      <c r="R131" s="469" t="str">
        <f ca="1">IF(FECHA!$A$1&lt;TODAY(),"ERROR.LOG",IF(H131&lt;&gt;"",H131,""))</f>
        <v/>
      </c>
      <c r="S131" s="469" t="str">
        <f ca="1">IF(FECHA!$A$1&lt;TODAY(),"ERROR.LOG",IF(I131&lt;&gt;"",I131,""))</f>
        <v/>
      </c>
      <c r="T131" s="469" t="str">
        <f ca="1">IF(FECHA!$A$1&lt;TODAY(),"ERROR.LOG",IF(J131&lt;&gt;"",J131,""))</f>
        <v/>
      </c>
      <c r="U131" s="469" t="str">
        <f ca="1">IF(FECHA!$A$1&lt;TODAY(),"ERROR.LOG",IF(K131&lt;&gt;"",K131,""))</f>
        <v/>
      </c>
      <c r="V131" s="469"/>
      <c r="W131" s="469" t="str">
        <f ca="1">IF(V131="","",IF(FECHA!$A$1&lt;TODAY(),"ERROR.LOG",IF(V131=G131,"CORRECTA","INCORRECTA")))</f>
        <v/>
      </c>
      <c r="X131" s="469" t="str">
        <f ca="1">IF(FECHA!$A$1&lt;TODAY(),"ERROR.LOG",IF(W131&lt;&gt;"",P131,""))</f>
        <v/>
      </c>
      <c r="Y131" s="487"/>
      <c r="Z131" s="361"/>
      <c r="AA131" s="361"/>
    </row>
    <row r="132" spans="1:27">
      <c r="P132" s="483"/>
      <c r="Q132" s="361" t="str">
        <f ca="1">IF(FECHA!$A$1&lt;TODAY(),"ERROR.LOG",IF(F132&lt;&gt;"",F132,""))</f>
        <v/>
      </c>
      <c r="R132" s="469" t="str">
        <f ca="1">IF(FECHA!$A$1&lt;TODAY(),"ERROR.LOG",IF(H132&lt;&gt;"",H132,""))</f>
        <v/>
      </c>
      <c r="S132" s="469" t="str">
        <f ca="1">IF(FECHA!$A$1&lt;TODAY(),"ERROR.LOG",IF(I132&lt;&gt;"",I132,""))</f>
        <v/>
      </c>
      <c r="T132" s="469" t="str">
        <f ca="1">IF(FECHA!$A$1&lt;TODAY(),"ERROR.LOG",IF(J132&lt;&gt;"",J132,""))</f>
        <v/>
      </c>
      <c r="U132" s="469" t="str">
        <f ca="1">IF(FECHA!$A$1&lt;TODAY(),"ERROR.LOG",IF(K132&lt;&gt;"",K132,""))</f>
        <v/>
      </c>
      <c r="V132" s="469"/>
      <c r="W132" s="469" t="str">
        <f ca="1">IF(V132="","",IF(FECHA!$A$1&lt;TODAY(),"ERROR.LOG",IF(V132=G132,"CORRECTA","INCORRECTA")))</f>
        <v/>
      </c>
      <c r="X132" s="469" t="str">
        <f ca="1">IF(FECHA!$A$1&lt;TODAY(),"ERROR.LOG",IF(W132&lt;&gt;"",P132,""))</f>
        <v/>
      </c>
      <c r="Y132" s="487"/>
      <c r="Z132" s="361"/>
      <c r="AA132" s="361"/>
    </row>
    <row r="133" spans="1:27">
      <c r="P133" s="483"/>
      <c r="Q133" s="361" t="str">
        <f ca="1">IF(FECHA!$A$1&lt;TODAY(),"ERROR.LOG",IF(F133&lt;&gt;"",F133,""))</f>
        <v/>
      </c>
      <c r="R133" s="469" t="str">
        <f ca="1">IF(FECHA!$A$1&lt;TODAY(),"ERROR.LOG",IF(H133&lt;&gt;"",H133,""))</f>
        <v/>
      </c>
      <c r="S133" s="469" t="str">
        <f ca="1">IF(FECHA!$A$1&lt;TODAY(),"ERROR.LOG",IF(I133&lt;&gt;"",I133,""))</f>
        <v/>
      </c>
      <c r="T133" s="469" t="str">
        <f ca="1">IF(FECHA!$A$1&lt;TODAY(),"ERROR.LOG",IF(J133&lt;&gt;"",J133,""))</f>
        <v/>
      </c>
      <c r="U133" s="469" t="str">
        <f ca="1">IF(FECHA!$A$1&lt;TODAY(),"ERROR.LOG",IF(K133&lt;&gt;"",K133,""))</f>
        <v/>
      </c>
      <c r="V133" s="469"/>
      <c r="W133" s="469" t="str">
        <f ca="1">IF(V133="","",IF(FECHA!$A$1&lt;TODAY(),"ERROR.LOG",IF(V133=G133,"CORRECTA","INCORRECTA")))</f>
        <v/>
      </c>
      <c r="X133" s="469" t="str">
        <f ca="1">IF(FECHA!$A$1&lt;TODAY(),"ERROR.LOG",IF(W133&lt;&gt;"",P133,""))</f>
        <v/>
      </c>
      <c r="Y133" s="487"/>
      <c r="Z133" s="361"/>
      <c r="AA133" s="361"/>
    </row>
    <row r="134" spans="1:27">
      <c r="P134" s="483"/>
      <c r="Q134" s="361" t="str">
        <f ca="1">IF(FECHA!$A$1&lt;TODAY(),"ERROR.LOG",IF(F134&lt;&gt;"",F134,""))</f>
        <v/>
      </c>
      <c r="R134" s="469" t="str">
        <f ca="1">IF(FECHA!$A$1&lt;TODAY(),"ERROR.LOG",IF(H134&lt;&gt;"",H134,""))</f>
        <v/>
      </c>
      <c r="S134" s="469" t="str">
        <f ca="1">IF(FECHA!$A$1&lt;TODAY(),"ERROR.LOG",IF(I134&lt;&gt;"",I134,""))</f>
        <v/>
      </c>
      <c r="T134" s="469" t="str">
        <f ca="1">IF(FECHA!$A$1&lt;TODAY(),"ERROR.LOG",IF(J134&lt;&gt;"",J134,""))</f>
        <v/>
      </c>
      <c r="U134" s="469" t="str">
        <f ca="1">IF(FECHA!$A$1&lt;TODAY(),"ERROR.LOG",IF(K134&lt;&gt;"",K134,""))</f>
        <v/>
      </c>
      <c r="V134" s="469"/>
      <c r="W134" s="469" t="str">
        <f ca="1">IF(V134="","",IF(FECHA!$A$1&lt;TODAY(),"ERROR.LOG",IF(V134=G134,"CORRECTA","INCORRECTA")))</f>
        <v/>
      </c>
      <c r="X134" s="469" t="str">
        <f ca="1">IF(FECHA!$A$1&lt;TODAY(),"ERROR.LOG",IF(W134&lt;&gt;"",P134,""))</f>
        <v/>
      </c>
      <c r="Y134" s="487"/>
      <c r="Z134" s="361"/>
      <c r="AA134" s="361"/>
    </row>
    <row r="135" spans="1:27">
      <c r="P135" s="483"/>
      <c r="Q135" s="361" t="str">
        <f ca="1">IF(FECHA!$A$1&lt;TODAY(),"ERROR.LOG",IF(F135&lt;&gt;"",F135,""))</f>
        <v/>
      </c>
      <c r="R135" s="469" t="str">
        <f ca="1">IF(FECHA!$A$1&lt;TODAY(),"ERROR.LOG",IF(H135&lt;&gt;"",H135,""))</f>
        <v/>
      </c>
      <c r="S135" s="469" t="str">
        <f ca="1">IF(FECHA!$A$1&lt;TODAY(),"ERROR.LOG",IF(I135&lt;&gt;"",I135,""))</f>
        <v/>
      </c>
      <c r="T135" s="469" t="str">
        <f ca="1">IF(FECHA!$A$1&lt;TODAY(),"ERROR.LOG",IF(J135&lt;&gt;"",J135,""))</f>
        <v/>
      </c>
      <c r="U135" s="469" t="str">
        <f ca="1">IF(FECHA!$A$1&lt;TODAY(),"ERROR.LOG",IF(K135&lt;&gt;"",K135,""))</f>
        <v/>
      </c>
      <c r="V135" s="469"/>
      <c r="W135" s="469" t="str">
        <f ca="1">IF(V135="","",IF(FECHA!$A$1&lt;TODAY(),"ERROR.LOG",IF(V135=G135,"CORRECTA","INCORRECTA")))</f>
        <v/>
      </c>
      <c r="X135" s="469" t="str">
        <f ca="1">IF(FECHA!$A$1&lt;TODAY(),"ERROR.LOG",IF(W135&lt;&gt;"",P135,""))</f>
        <v/>
      </c>
      <c r="Y135" s="487"/>
      <c r="Z135" s="361"/>
      <c r="AA135" s="361"/>
    </row>
    <row r="136" spans="1:27">
      <c r="P136" s="483"/>
      <c r="Q136" s="361" t="str">
        <f ca="1">IF(FECHA!$A$1&lt;TODAY(),"ERROR.LOG",IF(F136&lt;&gt;"",F136,""))</f>
        <v/>
      </c>
      <c r="R136" s="469" t="str">
        <f ca="1">IF(FECHA!$A$1&lt;TODAY(),"ERROR.LOG",IF(H136&lt;&gt;"",H136,""))</f>
        <v/>
      </c>
      <c r="S136" s="469" t="str">
        <f ca="1">IF(FECHA!$A$1&lt;TODAY(),"ERROR.LOG",IF(I136&lt;&gt;"",I136,""))</f>
        <v/>
      </c>
      <c r="T136" s="469" t="str">
        <f ca="1">IF(FECHA!$A$1&lt;TODAY(),"ERROR.LOG",IF(J136&lt;&gt;"",J136,""))</f>
        <v/>
      </c>
      <c r="U136" s="469" t="str">
        <f ca="1">IF(FECHA!$A$1&lt;TODAY(),"ERROR.LOG",IF(K136&lt;&gt;"",K136,""))</f>
        <v/>
      </c>
      <c r="V136" s="469"/>
      <c r="W136" s="469" t="str">
        <f ca="1">IF(V136="","",IF(FECHA!$A$1&lt;TODAY(),"ERROR.LOG",IF(V136=G136,"CORRECTA","INCORRECTA")))</f>
        <v/>
      </c>
      <c r="X136" s="469" t="str">
        <f ca="1">IF(FECHA!$A$1&lt;TODAY(),"ERROR.LOG",IF(W136&lt;&gt;"",P136,""))</f>
        <v/>
      </c>
      <c r="Y136" s="487"/>
      <c r="Z136" s="361"/>
      <c r="AA136" s="361"/>
    </row>
    <row r="137" spans="1:27">
      <c r="P137" s="483"/>
      <c r="Q137" s="361" t="str">
        <f ca="1">IF(FECHA!$A$1&lt;TODAY(),"ERROR.LOG",IF(F137&lt;&gt;"",F137,""))</f>
        <v/>
      </c>
      <c r="R137" s="469" t="str">
        <f ca="1">IF(FECHA!$A$1&lt;TODAY(),"ERROR.LOG",IF(H137&lt;&gt;"",H137,""))</f>
        <v/>
      </c>
      <c r="S137" s="469" t="str">
        <f ca="1">IF(FECHA!$A$1&lt;TODAY(),"ERROR.LOG",IF(I137&lt;&gt;"",I137,""))</f>
        <v/>
      </c>
      <c r="T137" s="469" t="str">
        <f ca="1">IF(FECHA!$A$1&lt;TODAY(),"ERROR.LOG",IF(J137&lt;&gt;"",J137,""))</f>
        <v/>
      </c>
      <c r="U137" s="469" t="str">
        <f ca="1">IF(FECHA!$A$1&lt;TODAY(),"ERROR.LOG",IF(K137&lt;&gt;"",K137,""))</f>
        <v/>
      </c>
      <c r="V137" s="469"/>
      <c r="W137" s="469" t="str">
        <f ca="1">IF(V137="","",IF(FECHA!$A$1&lt;TODAY(),"ERROR.LOG",IF(V137=G137,"CORRECTA","INCORRECTA")))</f>
        <v/>
      </c>
      <c r="X137" s="469" t="str">
        <f ca="1">IF(FECHA!$A$1&lt;TODAY(),"ERROR.LOG",IF(W137&lt;&gt;"",P137,""))</f>
        <v/>
      </c>
      <c r="Y137" s="487"/>
      <c r="Z137" s="361"/>
      <c r="AA137" s="361"/>
    </row>
    <row r="138" spans="1:27">
      <c r="P138" s="483"/>
      <c r="Q138" s="361" t="str">
        <f ca="1">IF(FECHA!$A$1&lt;TODAY(),"ERROR.LOG",IF(F138&lt;&gt;"",F138,""))</f>
        <v/>
      </c>
      <c r="R138" s="469" t="str">
        <f ca="1">IF(FECHA!$A$1&lt;TODAY(),"ERROR.LOG",IF(H138&lt;&gt;"",H138,""))</f>
        <v/>
      </c>
      <c r="S138" s="469" t="str">
        <f ca="1">IF(FECHA!$A$1&lt;TODAY(),"ERROR.LOG",IF(I138&lt;&gt;"",I138,""))</f>
        <v/>
      </c>
      <c r="T138" s="469" t="str">
        <f ca="1">IF(FECHA!$A$1&lt;TODAY(),"ERROR.LOG",IF(J138&lt;&gt;"",J138,""))</f>
        <v/>
      </c>
      <c r="U138" s="469" t="str">
        <f ca="1">IF(FECHA!$A$1&lt;TODAY(),"ERROR.LOG",IF(K138&lt;&gt;"",K138,""))</f>
        <v/>
      </c>
      <c r="V138" s="469"/>
      <c r="W138" s="469" t="str">
        <f ca="1">IF(V138="","",IF(FECHA!$A$1&lt;TODAY(),"ERROR.LOG",IF(V138=G138,"CORRECTA","INCORRECTA")))</f>
        <v/>
      </c>
      <c r="X138" s="469" t="str">
        <f ca="1">IF(FECHA!$A$1&lt;TODAY(),"ERROR.LOG",IF(W138&lt;&gt;"",P138,""))</f>
        <v/>
      </c>
      <c r="Y138" s="487"/>
      <c r="Z138" s="361"/>
      <c r="AA138" s="361"/>
    </row>
    <row r="139" spans="1:27">
      <c r="P139" s="483"/>
      <c r="Q139" s="361" t="str">
        <f ca="1">IF(FECHA!$A$1&lt;TODAY(),"ERROR.LOG",IF(F139&lt;&gt;"",F139,""))</f>
        <v/>
      </c>
      <c r="R139" s="469" t="str">
        <f ca="1">IF(FECHA!$A$1&lt;TODAY(),"ERROR.LOG",IF(H139&lt;&gt;"",H139,""))</f>
        <v/>
      </c>
      <c r="S139" s="469" t="str">
        <f ca="1">IF(FECHA!$A$1&lt;TODAY(),"ERROR.LOG",IF(I139&lt;&gt;"",I139,""))</f>
        <v/>
      </c>
      <c r="T139" s="469" t="str">
        <f ca="1">IF(FECHA!$A$1&lt;TODAY(),"ERROR.LOG",IF(J139&lt;&gt;"",J139,""))</f>
        <v/>
      </c>
      <c r="U139" s="469" t="str">
        <f ca="1">IF(FECHA!$A$1&lt;TODAY(),"ERROR.LOG",IF(K139&lt;&gt;"",K139,""))</f>
        <v/>
      </c>
      <c r="V139" s="469"/>
      <c r="W139" s="469" t="str">
        <f ca="1">IF(V139="","",IF(FECHA!$A$1&lt;TODAY(),"ERROR.LOG",IF(V139=G139,"CORRECTA","INCORRECTA")))</f>
        <v/>
      </c>
      <c r="X139" s="469" t="str">
        <f ca="1">IF(FECHA!$A$1&lt;TODAY(),"ERROR.LOG",IF(W139&lt;&gt;"",P139,""))</f>
        <v/>
      </c>
      <c r="Y139" s="487"/>
      <c r="Z139" s="361"/>
      <c r="AA139" s="361"/>
    </row>
    <row r="140" spans="1:27">
      <c r="P140" s="483"/>
      <c r="Q140" s="361" t="str">
        <f ca="1">IF(FECHA!$A$1&lt;TODAY(),"ERROR.LOG",IF(F140&lt;&gt;"",F140,""))</f>
        <v/>
      </c>
      <c r="R140" s="469" t="str">
        <f ca="1">IF(FECHA!$A$1&lt;TODAY(),"ERROR.LOG",IF(H140&lt;&gt;"",H140,""))</f>
        <v/>
      </c>
      <c r="S140" s="469" t="str">
        <f ca="1">IF(FECHA!$A$1&lt;TODAY(),"ERROR.LOG",IF(I140&lt;&gt;"",I140,""))</f>
        <v/>
      </c>
      <c r="T140" s="469" t="str">
        <f ca="1">IF(FECHA!$A$1&lt;TODAY(),"ERROR.LOG",IF(J140&lt;&gt;"",J140,""))</f>
        <v/>
      </c>
      <c r="U140" s="469" t="str">
        <f ca="1">IF(FECHA!$A$1&lt;TODAY(),"ERROR.LOG",IF(K140&lt;&gt;"",K140,""))</f>
        <v/>
      </c>
      <c r="V140" s="469"/>
      <c r="W140" s="469" t="str">
        <f ca="1">IF(V140="","",IF(FECHA!$A$1&lt;TODAY(),"ERROR.LOG",IF(V140=G140,"CORRECTA","INCORRECTA")))</f>
        <v/>
      </c>
      <c r="X140" s="469" t="str">
        <f ca="1">IF(FECHA!$A$1&lt;TODAY(),"ERROR.LOG",IF(W140&lt;&gt;"",P140,""))</f>
        <v/>
      </c>
      <c r="Y140" s="487"/>
      <c r="Z140" s="361"/>
      <c r="AA140" s="361"/>
    </row>
    <row r="141" spans="1:27">
      <c r="P141" s="483"/>
      <c r="Q141" s="361" t="str">
        <f ca="1">IF(FECHA!$A$1&lt;TODAY(),"ERROR.LOG",IF(F141&lt;&gt;"",F141,""))</f>
        <v/>
      </c>
      <c r="R141" s="469" t="str">
        <f ca="1">IF(FECHA!$A$1&lt;TODAY(),"ERROR.LOG",IF(H141&lt;&gt;"",H141,""))</f>
        <v/>
      </c>
      <c r="S141" s="469" t="str">
        <f ca="1">IF(FECHA!$A$1&lt;TODAY(),"ERROR.LOG",IF(I141&lt;&gt;"",I141,""))</f>
        <v/>
      </c>
      <c r="T141" s="469" t="str">
        <f ca="1">IF(FECHA!$A$1&lt;TODAY(),"ERROR.LOG",IF(J141&lt;&gt;"",J141,""))</f>
        <v/>
      </c>
      <c r="U141" s="469" t="str">
        <f ca="1">IF(FECHA!$A$1&lt;TODAY(),"ERROR.LOG",IF(K141&lt;&gt;"",K141,""))</f>
        <v/>
      </c>
      <c r="V141" s="469"/>
      <c r="W141" s="469" t="str">
        <f ca="1">IF(V141="","",IF(FECHA!$A$1&lt;TODAY(),"ERROR.LOG",IF(V141=G141,"CORRECTA","INCORRECTA")))</f>
        <v/>
      </c>
      <c r="X141" s="469" t="str">
        <f ca="1">IF(FECHA!$A$1&lt;TODAY(),"ERROR.LOG",IF(W141&lt;&gt;"",P141,""))</f>
        <v/>
      </c>
      <c r="Y141" s="487"/>
      <c r="Z141" s="361"/>
      <c r="AA141" s="361"/>
    </row>
    <row r="142" spans="1:27">
      <c r="P142" s="483"/>
      <c r="Q142" s="361" t="str">
        <f ca="1">IF(FECHA!$A$1&lt;TODAY(),"ERROR.LOG",IF(F142&lt;&gt;"",F142,""))</f>
        <v/>
      </c>
      <c r="R142" s="469" t="str">
        <f ca="1">IF(FECHA!$A$1&lt;TODAY(),"ERROR.LOG",IF(H142&lt;&gt;"",H142,""))</f>
        <v/>
      </c>
      <c r="S142" s="469" t="str">
        <f ca="1">IF(FECHA!$A$1&lt;TODAY(),"ERROR.LOG",IF(I142&lt;&gt;"",I142,""))</f>
        <v/>
      </c>
      <c r="T142" s="469" t="str">
        <f ca="1">IF(FECHA!$A$1&lt;TODAY(),"ERROR.LOG",IF(J142&lt;&gt;"",J142,""))</f>
        <v/>
      </c>
      <c r="U142" s="469" t="str">
        <f ca="1">IF(FECHA!$A$1&lt;TODAY(),"ERROR.LOG",IF(K142&lt;&gt;"",K142,""))</f>
        <v/>
      </c>
      <c r="V142" s="469"/>
      <c r="W142" s="469" t="str">
        <f ca="1">IF(V142="","",IF(FECHA!$A$1&lt;TODAY(),"ERROR.LOG",IF(V142=G142,"CORRECTA","INCORRECTA")))</f>
        <v/>
      </c>
      <c r="X142" s="469" t="str">
        <f ca="1">IF(FECHA!$A$1&lt;TODAY(),"ERROR.LOG",IF(W142&lt;&gt;"",P142,""))</f>
        <v/>
      </c>
      <c r="Y142" s="487"/>
      <c r="Z142" s="361"/>
      <c r="AA142" s="361"/>
    </row>
    <row r="143" spans="1:27">
      <c r="P143" s="483"/>
      <c r="Q143" s="361" t="str">
        <f ca="1">IF(FECHA!$A$1&lt;TODAY(),"ERROR.LOG",IF(F143&lt;&gt;"",F143,""))</f>
        <v/>
      </c>
      <c r="R143" s="469" t="str">
        <f ca="1">IF(FECHA!$A$1&lt;TODAY(),"ERROR.LOG",IF(H143&lt;&gt;"",H143,""))</f>
        <v/>
      </c>
      <c r="S143" s="469" t="str">
        <f ca="1">IF(FECHA!$A$1&lt;TODAY(),"ERROR.LOG",IF(I143&lt;&gt;"",I143,""))</f>
        <v/>
      </c>
      <c r="T143" s="469" t="str">
        <f ca="1">IF(FECHA!$A$1&lt;TODAY(),"ERROR.LOG",IF(J143&lt;&gt;"",J143,""))</f>
        <v/>
      </c>
      <c r="U143" s="469" t="str">
        <f ca="1">IF(FECHA!$A$1&lt;TODAY(),"ERROR.LOG",IF(K143&lt;&gt;"",K143,""))</f>
        <v/>
      </c>
      <c r="V143" s="469"/>
      <c r="W143" s="469" t="str">
        <f ca="1">IF(V143="","",IF(FECHA!$A$1&lt;TODAY(),"ERROR.LOG",IF(V143=G143,"CORRECTA","INCORRECTA")))</f>
        <v/>
      </c>
      <c r="X143" s="469" t="str">
        <f ca="1">IF(FECHA!$A$1&lt;TODAY(),"ERROR.LOG",IF(W143&lt;&gt;"",P143,""))</f>
        <v/>
      </c>
      <c r="Y143" s="487"/>
      <c r="Z143" s="361"/>
      <c r="AA143" s="361"/>
    </row>
    <row r="144" spans="1:27">
      <c r="P144" s="483"/>
      <c r="Q144" s="361" t="str">
        <f ca="1">IF(FECHA!$A$1&lt;TODAY(),"ERROR.LOG",IF(F144&lt;&gt;"",F144,""))</f>
        <v/>
      </c>
      <c r="R144" s="469" t="str">
        <f ca="1">IF(FECHA!$A$1&lt;TODAY(),"ERROR.LOG",IF(H144&lt;&gt;"",H144,""))</f>
        <v/>
      </c>
      <c r="S144" s="469" t="str">
        <f ca="1">IF(FECHA!$A$1&lt;TODAY(),"ERROR.LOG",IF(I144&lt;&gt;"",I144,""))</f>
        <v/>
      </c>
      <c r="T144" s="469" t="str">
        <f ca="1">IF(FECHA!$A$1&lt;TODAY(),"ERROR.LOG",IF(J144&lt;&gt;"",J144,""))</f>
        <v/>
      </c>
      <c r="U144" s="469" t="str">
        <f ca="1">IF(FECHA!$A$1&lt;TODAY(),"ERROR.LOG",IF(K144&lt;&gt;"",K144,""))</f>
        <v/>
      </c>
      <c r="V144" s="469"/>
      <c r="W144" s="469" t="str">
        <f ca="1">IF(V144="","",IF(FECHA!$A$1&lt;TODAY(),"ERROR.LOG",IF(V144=G144,"CORRECTA","INCORRECTA")))</f>
        <v/>
      </c>
      <c r="X144" s="469" t="str">
        <f ca="1">IF(FECHA!$A$1&lt;TODAY(),"ERROR.LOG",IF(W144&lt;&gt;"",P144,""))</f>
        <v/>
      </c>
      <c r="Y144" s="487"/>
      <c r="Z144" s="361"/>
      <c r="AA144" s="361"/>
    </row>
    <row r="145" spans="16:27">
      <c r="P145" s="483"/>
      <c r="Q145" s="361" t="str">
        <f ca="1">IF(FECHA!$A$1&lt;TODAY(),"ERROR.LOG",IF(F145&lt;&gt;"",F145,""))</f>
        <v/>
      </c>
      <c r="R145" s="469" t="str">
        <f ca="1">IF(FECHA!$A$1&lt;TODAY(),"ERROR.LOG",IF(H145&lt;&gt;"",H145,""))</f>
        <v/>
      </c>
      <c r="S145" s="469" t="str">
        <f ca="1">IF(FECHA!$A$1&lt;TODAY(),"ERROR.LOG",IF(I145&lt;&gt;"",I145,""))</f>
        <v/>
      </c>
      <c r="T145" s="469" t="str">
        <f ca="1">IF(FECHA!$A$1&lt;TODAY(),"ERROR.LOG",IF(J145&lt;&gt;"",J145,""))</f>
        <v/>
      </c>
      <c r="U145" s="469" t="str">
        <f ca="1">IF(FECHA!$A$1&lt;TODAY(),"ERROR.LOG",IF(K145&lt;&gt;"",K145,""))</f>
        <v/>
      </c>
      <c r="V145" s="469"/>
      <c r="W145" s="469" t="str">
        <f ca="1">IF(V145="","",IF(FECHA!$A$1&lt;TODAY(),"ERROR.LOG",IF(V145=G145,"CORRECTA","INCORRECTA")))</f>
        <v/>
      </c>
      <c r="X145" s="469" t="str">
        <f ca="1">IF(FECHA!$A$1&lt;TODAY(),"ERROR.LOG",IF(W145&lt;&gt;"",P145,""))</f>
        <v/>
      </c>
      <c r="Y145" s="487"/>
      <c r="Z145" s="361"/>
      <c r="AA145" s="361"/>
    </row>
    <row r="146" spans="16:27">
      <c r="P146" s="483"/>
      <c r="Q146" s="361" t="str">
        <f ca="1">IF(FECHA!$A$1&lt;TODAY(),"ERROR.LOG",IF(F146&lt;&gt;"",F146,""))</f>
        <v/>
      </c>
      <c r="R146" s="469" t="str">
        <f ca="1">IF(FECHA!$A$1&lt;TODAY(),"ERROR.LOG",IF(H146&lt;&gt;"",H146,""))</f>
        <v/>
      </c>
      <c r="S146" s="469" t="str">
        <f ca="1">IF(FECHA!$A$1&lt;TODAY(),"ERROR.LOG",IF(I146&lt;&gt;"",I146,""))</f>
        <v/>
      </c>
      <c r="T146" s="469" t="str">
        <f ca="1">IF(FECHA!$A$1&lt;TODAY(),"ERROR.LOG",IF(J146&lt;&gt;"",J146,""))</f>
        <v/>
      </c>
      <c r="U146" s="469" t="str">
        <f ca="1">IF(FECHA!$A$1&lt;TODAY(),"ERROR.LOG",IF(K146&lt;&gt;"",K146,""))</f>
        <v/>
      </c>
      <c r="V146" s="469"/>
      <c r="W146" s="469" t="str">
        <f ca="1">IF(V146="","",IF(FECHA!$A$1&lt;TODAY(),"ERROR.LOG",IF(V146=G146,"CORRECTA","INCORRECTA")))</f>
        <v/>
      </c>
      <c r="X146" s="469" t="str">
        <f ca="1">IF(FECHA!$A$1&lt;TODAY(),"ERROR.LOG",IF(W146&lt;&gt;"",P146,""))</f>
        <v/>
      </c>
      <c r="Y146" s="487"/>
      <c r="Z146" s="361"/>
      <c r="AA146" s="361"/>
    </row>
    <row r="147" spans="16:27">
      <c r="P147" s="483"/>
      <c r="Q147" s="361" t="str">
        <f ca="1">IF(FECHA!$A$1&lt;TODAY(),"ERROR.LOG",IF(F147&lt;&gt;"",F147,""))</f>
        <v/>
      </c>
      <c r="R147" s="469" t="str">
        <f ca="1">IF(FECHA!$A$1&lt;TODAY(),"ERROR.LOG",IF(H147&lt;&gt;"",H147,""))</f>
        <v/>
      </c>
      <c r="S147" s="469" t="str">
        <f ca="1">IF(FECHA!$A$1&lt;TODAY(),"ERROR.LOG",IF(I147&lt;&gt;"",I147,""))</f>
        <v/>
      </c>
      <c r="T147" s="469" t="str">
        <f ca="1">IF(FECHA!$A$1&lt;TODAY(),"ERROR.LOG",IF(J147&lt;&gt;"",J147,""))</f>
        <v/>
      </c>
      <c r="U147" s="469" t="str">
        <f ca="1">IF(FECHA!$A$1&lt;TODAY(),"ERROR.LOG",IF(K147&lt;&gt;"",K147,""))</f>
        <v/>
      </c>
      <c r="V147" s="469"/>
      <c r="W147" s="469" t="str">
        <f ca="1">IF(V147="","",IF(FECHA!$A$1&lt;TODAY(),"ERROR.LOG",IF(V147=G147,"CORRECTA","INCORRECTA")))</f>
        <v/>
      </c>
      <c r="X147" s="469" t="str">
        <f ca="1">IF(FECHA!$A$1&lt;TODAY(),"ERROR.LOG",IF(W147&lt;&gt;"",P147,""))</f>
        <v/>
      </c>
      <c r="Y147" s="488"/>
      <c r="Z147" s="361"/>
      <c r="AA147" s="361"/>
    </row>
    <row r="148" spans="16:27">
      <c r="P148" s="483"/>
      <c r="Q148" s="361" t="str">
        <f ca="1">IF(FECHA!$A$1&lt;TODAY(),"ERROR.LOG",IF(F148&lt;&gt;"",F148,""))</f>
        <v/>
      </c>
      <c r="R148" s="469" t="str">
        <f ca="1">IF(FECHA!$A$1&lt;TODAY(),"ERROR.LOG",IF(H148&lt;&gt;"",H148,""))</f>
        <v/>
      </c>
      <c r="S148" s="469" t="str">
        <f ca="1">IF(FECHA!$A$1&lt;TODAY(),"ERROR.LOG",IF(I148&lt;&gt;"",I148,""))</f>
        <v/>
      </c>
      <c r="T148" s="469" t="str">
        <f ca="1">IF(FECHA!$A$1&lt;TODAY(),"ERROR.LOG",IF(J148&lt;&gt;"",J148,""))</f>
        <v/>
      </c>
      <c r="U148" s="469" t="str">
        <f ca="1">IF(FECHA!$A$1&lt;TODAY(),"ERROR.LOG",IF(K148&lt;&gt;"",K148,""))</f>
        <v/>
      </c>
      <c r="V148" s="469"/>
      <c r="W148" s="469" t="str">
        <f ca="1">IF(V148="","",IF(FECHA!$A$1&lt;TODAY(),"ERROR.LOG",IF(V148=G148,"CORRECTA","INCORRECTA")))</f>
        <v/>
      </c>
      <c r="X148" s="469" t="str">
        <f ca="1">IF(FECHA!$A$1&lt;TODAY(),"ERROR.LOG",IF(W148&lt;&gt;"",P148,""))</f>
        <v/>
      </c>
      <c r="Y148" s="488"/>
      <c r="Z148" s="361"/>
      <c r="AA148" s="361"/>
    </row>
    <row r="149" spans="16:27">
      <c r="P149" s="483"/>
      <c r="Q149" s="361" t="str">
        <f ca="1">IF(FECHA!$A$1&lt;TODAY(),"ERROR.LOG",IF(F149&lt;&gt;"",F149,""))</f>
        <v/>
      </c>
      <c r="R149" s="469" t="str">
        <f ca="1">IF(FECHA!$A$1&lt;TODAY(),"ERROR.LOG",IF(H149&lt;&gt;"",H149,""))</f>
        <v/>
      </c>
      <c r="S149" s="469" t="str">
        <f ca="1">IF(FECHA!$A$1&lt;TODAY(),"ERROR.LOG",IF(I149&lt;&gt;"",I149,""))</f>
        <v/>
      </c>
      <c r="T149" s="469" t="str">
        <f ca="1">IF(FECHA!$A$1&lt;TODAY(),"ERROR.LOG",IF(J149&lt;&gt;"",J149,""))</f>
        <v/>
      </c>
      <c r="U149" s="469" t="str">
        <f ca="1">IF(FECHA!$A$1&lt;TODAY(),"ERROR.LOG",IF(K149&lt;&gt;"",K149,""))</f>
        <v/>
      </c>
      <c r="V149" s="469"/>
      <c r="W149" s="469" t="str">
        <f ca="1">IF(V149="","",IF(FECHA!$A$1&lt;TODAY(),"ERROR.LOG",IF(V149=G149,"CORRECTA","INCORRECTA")))</f>
        <v/>
      </c>
      <c r="X149" s="469" t="str">
        <f ca="1">IF(FECHA!$A$1&lt;TODAY(),"ERROR.LOG",IF(W149&lt;&gt;"",P149,""))</f>
        <v/>
      </c>
      <c r="Y149" s="488"/>
      <c r="Z149" s="361"/>
      <c r="AA149" s="361"/>
    </row>
    <row r="150" spans="16:27">
      <c r="P150" s="483"/>
      <c r="Q150" s="361" t="str">
        <f ca="1">IF(FECHA!$A$1&lt;TODAY(),"ERROR.LOG",IF(F150&lt;&gt;"",F150,""))</f>
        <v/>
      </c>
      <c r="R150" s="469" t="str">
        <f ca="1">IF(FECHA!$A$1&lt;TODAY(),"ERROR.LOG",IF(H150&lt;&gt;"",H150,""))</f>
        <v/>
      </c>
      <c r="S150" s="469" t="str">
        <f ca="1">IF(FECHA!$A$1&lt;TODAY(),"ERROR.LOG",IF(I150&lt;&gt;"",I150,""))</f>
        <v/>
      </c>
      <c r="T150" s="469" t="str">
        <f ca="1">IF(FECHA!$A$1&lt;TODAY(),"ERROR.LOG",IF(J150&lt;&gt;"",J150,""))</f>
        <v/>
      </c>
      <c r="U150" s="469" t="str">
        <f ca="1">IF(FECHA!$A$1&lt;TODAY(),"ERROR.LOG",IF(K150&lt;&gt;"",K150,""))</f>
        <v/>
      </c>
      <c r="V150" s="469"/>
      <c r="W150" s="469" t="str">
        <f ca="1">IF(V150="","",IF(FECHA!$A$1&lt;TODAY(),"ERROR.LOG",IF(V150=G150,"CORRECTA","INCORRECTA")))</f>
        <v/>
      </c>
      <c r="X150" s="469" t="str">
        <f ca="1">IF(FECHA!$A$1&lt;TODAY(),"ERROR.LOG",IF(W150&lt;&gt;"",P150,""))</f>
        <v/>
      </c>
      <c r="Y150" s="488"/>
      <c r="Z150" s="361"/>
      <c r="AA150" s="361"/>
    </row>
    <row r="151" spans="16:27">
      <c r="P151" s="483"/>
      <c r="Q151" s="361" t="str">
        <f ca="1">IF(FECHA!$A$1&lt;TODAY(),"ERROR.LOG",IF(F151&lt;&gt;"",F151,""))</f>
        <v/>
      </c>
      <c r="R151" s="469" t="str">
        <f ca="1">IF(FECHA!$A$1&lt;TODAY(),"ERROR.LOG",IF(H151&lt;&gt;"",H151,""))</f>
        <v/>
      </c>
      <c r="S151" s="469" t="str">
        <f ca="1">IF(FECHA!$A$1&lt;TODAY(),"ERROR.LOG",IF(I151&lt;&gt;"",I151,""))</f>
        <v/>
      </c>
      <c r="T151" s="469" t="str">
        <f ca="1">IF(FECHA!$A$1&lt;TODAY(),"ERROR.LOG",IF(J151&lt;&gt;"",J151,""))</f>
        <v/>
      </c>
      <c r="U151" s="469" t="str">
        <f ca="1">IF(FECHA!$A$1&lt;TODAY(),"ERROR.LOG",IF(K151&lt;&gt;"",K151,""))</f>
        <v/>
      </c>
      <c r="V151" s="469"/>
      <c r="W151" s="469" t="str">
        <f ca="1">IF(V151="","",IF(FECHA!$A$1&lt;TODAY(),"ERROR.LOG",IF(V151=G151,"CORRECTA","INCORRECTA")))</f>
        <v/>
      </c>
      <c r="X151" s="469" t="str">
        <f ca="1">IF(FECHA!$A$1&lt;TODAY(),"ERROR.LOG",IF(W151&lt;&gt;"",P151,""))</f>
        <v/>
      </c>
      <c r="Y151" s="488"/>
      <c r="Z151" s="361"/>
      <c r="AA151" s="361"/>
    </row>
    <row r="152" spans="16:27">
      <c r="P152" s="483"/>
      <c r="Q152" s="361" t="str">
        <f ca="1">IF(FECHA!$A$1&lt;TODAY(),"ERROR.LOG",IF(F152&lt;&gt;"",F152,""))</f>
        <v/>
      </c>
      <c r="R152" s="469" t="str">
        <f ca="1">IF(FECHA!$A$1&lt;TODAY(),"ERROR.LOG",IF(H152&lt;&gt;"",H152,""))</f>
        <v/>
      </c>
      <c r="S152" s="469" t="str">
        <f ca="1">IF(FECHA!$A$1&lt;TODAY(),"ERROR.LOG",IF(I152&lt;&gt;"",I152,""))</f>
        <v/>
      </c>
      <c r="T152" s="469" t="str">
        <f ca="1">IF(FECHA!$A$1&lt;TODAY(),"ERROR.LOG",IF(J152&lt;&gt;"",J152,""))</f>
        <v/>
      </c>
      <c r="U152" s="469" t="str">
        <f ca="1">IF(FECHA!$A$1&lt;TODAY(),"ERROR.LOG",IF(K152&lt;&gt;"",K152,""))</f>
        <v/>
      </c>
      <c r="V152" s="469"/>
      <c r="W152" s="469" t="str">
        <f ca="1">IF(V152="","",IF(FECHA!$A$1&lt;TODAY(),"ERROR.LOG",IF(V152=G152,"CORRECTA","INCORRECTA")))</f>
        <v/>
      </c>
      <c r="X152" s="469" t="str">
        <f ca="1">IF(FECHA!$A$1&lt;TODAY(),"ERROR.LOG",IF(W152&lt;&gt;"",P152,""))</f>
        <v/>
      </c>
      <c r="Y152" s="488"/>
      <c r="Z152" s="361"/>
      <c r="AA152" s="361"/>
    </row>
    <row r="153" spans="16:27">
      <c r="P153" s="483"/>
      <c r="Q153" s="361" t="str">
        <f ca="1">IF(FECHA!$A$1&lt;TODAY(),"ERROR.LOG",IF(F153&lt;&gt;"",F153,""))</f>
        <v/>
      </c>
      <c r="R153" s="469" t="str">
        <f ca="1">IF(FECHA!$A$1&lt;TODAY(),"ERROR.LOG",IF(H153&lt;&gt;"",H153,""))</f>
        <v/>
      </c>
      <c r="S153" s="469" t="str">
        <f ca="1">IF(FECHA!$A$1&lt;TODAY(),"ERROR.LOG",IF(I153&lt;&gt;"",I153,""))</f>
        <v/>
      </c>
      <c r="T153" s="469" t="str">
        <f ca="1">IF(FECHA!$A$1&lt;TODAY(),"ERROR.LOG",IF(J153&lt;&gt;"",J153,""))</f>
        <v/>
      </c>
      <c r="U153" s="469" t="str">
        <f ca="1">IF(FECHA!$A$1&lt;TODAY(),"ERROR.LOG",IF(K153&lt;&gt;"",K153,""))</f>
        <v/>
      </c>
      <c r="V153" s="469"/>
      <c r="W153" s="469" t="str">
        <f ca="1">IF(V153="","",IF(FECHA!$A$1&lt;TODAY(),"ERROR.LOG",IF(V153=G153,"CORRECTA","INCORRECTA")))</f>
        <v/>
      </c>
      <c r="X153" s="469" t="str">
        <f ca="1">IF(FECHA!$A$1&lt;TODAY(),"ERROR.LOG",IF(W153&lt;&gt;"",P153,""))</f>
        <v/>
      </c>
      <c r="Y153" s="488"/>
      <c r="Z153" s="361"/>
      <c r="AA153" s="361"/>
    </row>
    <row r="154" spans="16:27">
      <c r="P154" s="483"/>
      <c r="Q154" s="361" t="str">
        <f ca="1">IF(FECHA!$A$1&lt;TODAY(),"ERROR.LOG",IF(F154&lt;&gt;"",F154,""))</f>
        <v/>
      </c>
      <c r="R154" s="469" t="str">
        <f ca="1">IF(FECHA!$A$1&lt;TODAY(),"ERROR.LOG",IF(H154&lt;&gt;"",H154,""))</f>
        <v/>
      </c>
      <c r="S154" s="469" t="str">
        <f ca="1">IF(FECHA!$A$1&lt;TODAY(),"ERROR.LOG",IF(I154&lt;&gt;"",I154,""))</f>
        <v/>
      </c>
      <c r="T154" s="469" t="str">
        <f ca="1">IF(FECHA!$A$1&lt;TODAY(),"ERROR.LOG",IF(J154&lt;&gt;"",J154,""))</f>
        <v/>
      </c>
      <c r="U154" s="469" t="str">
        <f ca="1">IF(FECHA!$A$1&lt;TODAY(),"ERROR.LOG",IF(K154&lt;&gt;"",K154,""))</f>
        <v/>
      </c>
      <c r="V154" s="469"/>
      <c r="W154" s="469" t="str">
        <f ca="1">IF(V154="","",IF(FECHA!$A$1&lt;TODAY(),"ERROR.LOG",IF(V154=G154,"CORRECTA","INCORRECTA")))</f>
        <v/>
      </c>
      <c r="X154" s="469" t="str">
        <f ca="1">IF(FECHA!$A$1&lt;TODAY(),"ERROR.LOG",IF(W154&lt;&gt;"",P154,""))</f>
        <v/>
      </c>
      <c r="Y154" s="488"/>
      <c r="Z154" s="361"/>
      <c r="AA154" s="361"/>
    </row>
    <row r="155" spans="16:27">
      <c r="P155" s="483"/>
      <c r="Q155" s="361" t="str">
        <f ca="1">IF(FECHA!$A$1&lt;TODAY(),"ERROR.LOG",IF(F155&lt;&gt;"",F155,""))</f>
        <v/>
      </c>
      <c r="R155" s="469" t="str">
        <f ca="1">IF(FECHA!$A$1&lt;TODAY(),"ERROR.LOG",IF(H155&lt;&gt;"",H155,""))</f>
        <v/>
      </c>
      <c r="S155" s="469" t="str">
        <f ca="1">IF(FECHA!$A$1&lt;TODAY(),"ERROR.LOG",IF(I155&lt;&gt;"",I155,""))</f>
        <v/>
      </c>
      <c r="T155" s="469" t="str">
        <f ca="1">IF(FECHA!$A$1&lt;TODAY(),"ERROR.LOG",IF(J155&lt;&gt;"",J155,""))</f>
        <v/>
      </c>
      <c r="U155" s="469" t="str">
        <f ca="1">IF(FECHA!$A$1&lt;TODAY(),"ERROR.LOG",IF(K155&lt;&gt;"",K155,""))</f>
        <v/>
      </c>
      <c r="V155" s="469"/>
      <c r="W155" s="469" t="str">
        <f ca="1">IF(V155="","",IF(FECHA!$A$1&lt;TODAY(),"ERROR.LOG",IF(V155=G155,"CORRECTA","INCORRECTA")))</f>
        <v/>
      </c>
      <c r="X155" s="469" t="str">
        <f ca="1">IF(FECHA!$A$1&lt;TODAY(),"ERROR.LOG",IF(W155&lt;&gt;"",P155,""))</f>
        <v/>
      </c>
      <c r="Y155" s="488"/>
      <c r="Z155" s="361"/>
      <c r="AA155" s="361"/>
    </row>
    <row r="156" spans="16:27">
      <c r="P156" s="483"/>
      <c r="Q156" s="361" t="str">
        <f ca="1">IF(FECHA!$A$1&lt;TODAY(),"ERROR.LOG",IF(F156&lt;&gt;"",F156,""))</f>
        <v/>
      </c>
      <c r="R156" s="469" t="str">
        <f ca="1">IF(FECHA!$A$1&lt;TODAY(),"ERROR.LOG",IF(H156&lt;&gt;"",H156,""))</f>
        <v/>
      </c>
      <c r="S156" s="469" t="str">
        <f ca="1">IF(FECHA!$A$1&lt;TODAY(),"ERROR.LOG",IF(I156&lt;&gt;"",I156,""))</f>
        <v/>
      </c>
      <c r="T156" s="469" t="str">
        <f ca="1">IF(FECHA!$A$1&lt;TODAY(),"ERROR.LOG",IF(J156&lt;&gt;"",J156,""))</f>
        <v/>
      </c>
      <c r="U156" s="469" t="str">
        <f ca="1">IF(FECHA!$A$1&lt;TODAY(),"ERROR.LOG",IF(K156&lt;&gt;"",K156,""))</f>
        <v/>
      </c>
      <c r="V156" s="469"/>
      <c r="W156" s="469" t="str">
        <f ca="1">IF(V156="","",IF(FECHA!$A$1&lt;TODAY(),"ERROR.LOG",IF(V156=G156,"CORRECTA","INCORRECTA")))</f>
        <v/>
      </c>
      <c r="X156" s="469" t="str">
        <f ca="1">IF(FECHA!$A$1&lt;TODAY(),"ERROR.LOG",IF(W156&lt;&gt;"",P156,""))</f>
        <v/>
      </c>
      <c r="Y156" s="488"/>
      <c r="Z156" s="361"/>
      <c r="AA156" s="361"/>
    </row>
    <row r="157" spans="16:27">
      <c r="P157" s="483"/>
      <c r="Q157" s="361" t="str">
        <f ca="1">IF(FECHA!$A$1&lt;TODAY(),"ERROR.LOG",IF(F157&lt;&gt;"",F157,""))</f>
        <v/>
      </c>
      <c r="R157" s="469" t="str">
        <f ca="1">IF(FECHA!$A$1&lt;TODAY(),"ERROR.LOG",IF(H157&lt;&gt;"",H157,""))</f>
        <v/>
      </c>
      <c r="S157" s="469" t="str">
        <f ca="1">IF(FECHA!$A$1&lt;TODAY(),"ERROR.LOG",IF(I157&lt;&gt;"",I157,""))</f>
        <v/>
      </c>
      <c r="T157" s="469" t="str">
        <f ca="1">IF(FECHA!$A$1&lt;TODAY(),"ERROR.LOG",IF(J157&lt;&gt;"",J157,""))</f>
        <v/>
      </c>
      <c r="U157" s="469" t="str">
        <f ca="1">IF(FECHA!$A$1&lt;TODAY(),"ERROR.LOG",IF(K157&lt;&gt;"",K157,""))</f>
        <v/>
      </c>
      <c r="V157" s="469"/>
      <c r="W157" s="469" t="str">
        <f ca="1">IF(V157="","",IF(FECHA!$A$1&lt;TODAY(),"ERROR.LOG",IF(V157=G157,"CORRECTA","INCORRECTA")))</f>
        <v/>
      </c>
      <c r="X157" s="469" t="str">
        <f ca="1">IF(FECHA!$A$1&lt;TODAY(),"ERROR.LOG",IF(W157&lt;&gt;"",P157,""))</f>
        <v/>
      </c>
      <c r="Y157" s="488"/>
      <c r="Z157" s="361"/>
      <c r="AA157" s="361"/>
    </row>
    <row r="158" spans="16:27">
      <c r="P158" s="483"/>
      <c r="Q158" s="361" t="str">
        <f ca="1">IF(FECHA!$A$1&lt;TODAY(),"ERROR.LOG",IF(F158&lt;&gt;"",F158,""))</f>
        <v/>
      </c>
      <c r="R158" s="469" t="str">
        <f ca="1">IF(FECHA!$A$1&lt;TODAY(),"ERROR.LOG",IF(H158&lt;&gt;"",H158,""))</f>
        <v/>
      </c>
      <c r="S158" s="469" t="str">
        <f ca="1">IF(FECHA!$A$1&lt;TODAY(),"ERROR.LOG",IF(I158&lt;&gt;"",I158,""))</f>
        <v/>
      </c>
      <c r="T158" s="469" t="str">
        <f ca="1">IF(FECHA!$A$1&lt;TODAY(),"ERROR.LOG",IF(J158&lt;&gt;"",J158,""))</f>
        <v/>
      </c>
      <c r="U158" s="469" t="str">
        <f ca="1">IF(FECHA!$A$1&lt;TODAY(),"ERROR.LOG",IF(K158&lt;&gt;"",K158,""))</f>
        <v/>
      </c>
      <c r="V158" s="469"/>
      <c r="W158" s="469" t="str">
        <f ca="1">IF(V158="","",IF(FECHA!$A$1&lt;TODAY(),"ERROR.LOG",IF(V158=G158,"CORRECTA","INCORRECTA")))</f>
        <v/>
      </c>
      <c r="X158" s="469" t="str">
        <f ca="1">IF(FECHA!$A$1&lt;TODAY(),"ERROR.LOG",IF(W158&lt;&gt;"",P158,""))</f>
        <v/>
      </c>
      <c r="Y158" s="488"/>
      <c r="Z158" s="361"/>
      <c r="AA158" s="361"/>
    </row>
    <row r="159" spans="16:27">
      <c r="P159" s="483"/>
      <c r="Q159" s="361" t="str">
        <f ca="1">IF(FECHA!$A$1&lt;TODAY(),"ERROR.LOG",IF(F159&lt;&gt;"",F159,""))</f>
        <v/>
      </c>
      <c r="R159" s="469" t="str">
        <f ca="1">IF(FECHA!$A$1&lt;TODAY(),"ERROR.LOG",IF(H159&lt;&gt;"",H159,""))</f>
        <v/>
      </c>
      <c r="S159" s="469" t="str">
        <f ca="1">IF(FECHA!$A$1&lt;TODAY(),"ERROR.LOG",IF(I159&lt;&gt;"",I159,""))</f>
        <v/>
      </c>
      <c r="T159" s="469" t="str">
        <f ca="1">IF(FECHA!$A$1&lt;TODAY(),"ERROR.LOG",IF(J159&lt;&gt;"",J159,""))</f>
        <v/>
      </c>
      <c r="U159" s="469" t="str">
        <f ca="1">IF(FECHA!$A$1&lt;TODAY(),"ERROR.LOG",IF(K159&lt;&gt;"",K159,""))</f>
        <v/>
      </c>
      <c r="V159" s="469"/>
      <c r="W159" s="469" t="str">
        <f ca="1">IF(V159="","",IF(FECHA!$A$1&lt;TODAY(),"ERROR.LOG",IF(V159=G159,"CORRECTA","INCORRECTA")))</f>
        <v/>
      </c>
      <c r="X159" s="469" t="str">
        <f ca="1">IF(FECHA!$A$1&lt;TODAY(),"ERROR.LOG",IF(W159&lt;&gt;"",P159,""))</f>
        <v/>
      </c>
      <c r="Y159" s="488"/>
      <c r="Z159" s="361"/>
      <c r="AA159" s="361"/>
    </row>
    <row r="160" spans="16:27">
      <c r="P160" s="483"/>
      <c r="Q160" s="361" t="str">
        <f ca="1">IF(FECHA!$A$1&lt;TODAY(),"ERROR.LOG",IF(F160&lt;&gt;"",F160,""))</f>
        <v/>
      </c>
      <c r="R160" s="469" t="str">
        <f ca="1">IF(FECHA!$A$1&lt;TODAY(),"ERROR.LOG",IF(H160&lt;&gt;"",H160,""))</f>
        <v/>
      </c>
      <c r="S160" s="469" t="str">
        <f ca="1">IF(FECHA!$A$1&lt;TODAY(),"ERROR.LOG",IF(I160&lt;&gt;"",I160,""))</f>
        <v/>
      </c>
      <c r="T160" s="469" t="str">
        <f ca="1">IF(FECHA!$A$1&lt;TODAY(),"ERROR.LOG",IF(J160&lt;&gt;"",J160,""))</f>
        <v/>
      </c>
      <c r="U160" s="469" t="str">
        <f ca="1">IF(FECHA!$A$1&lt;TODAY(),"ERROR.LOG",IF(K160&lt;&gt;"",K160,""))</f>
        <v/>
      </c>
      <c r="V160" s="469"/>
      <c r="W160" s="469" t="str">
        <f ca="1">IF(V160="","",IF(FECHA!$A$1&lt;TODAY(),"ERROR.LOG",IF(V160=G160,"CORRECTA","INCORRECTA")))</f>
        <v/>
      </c>
      <c r="X160" s="469" t="str">
        <f ca="1">IF(FECHA!$A$1&lt;TODAY(),"ERROR.LOG",IF(W160&lt;&gt;"",P160,""))</f>
        <v/>
      </c>
      <c r="Y160" s="488"/>
      <c r="Z160" s="361"/>
      <c r="AA160" s="361"/>
    </row>
    <row r="161" spans="16:27">
      <c r="P161" s="483"/>
      <c r="Q161" s="361" t="str">
        <f ca="1">IF(FECHA!$A$1&lt;TODAY(),"ERROR.LOG",IF(F161&lt;&gt;"",F161,""))</f>
        <v/>
      </c>
      <c r="R161" s="469" t="str">
        <f ca="1">IF(FECHA!$A$1&lt;TODAY(),"ERROR.LOG",IF(H161&lt;&gt;"",H161,""))</f>
        <v/>
      </c>
      <c r="S161" s="469" t="str">
        <f ca="1">IF(FECHA!$A$1&lt;TODAY(),"ERROR.LOG",IF(I161&lt;&gt;"",I161,""))</f>
        <v/>
      </c>
      <c r="T161" s="469" t="str">
        <f ca="1">IF(FECHA!$A$1&lt;TODAY(),"ERROR.LOG",IF(J161&lt;&gt;"",J161,""))</f>
        <v/>
      </c>
      <c r="U161" s="469" t="str">
        <f ca="1">IF(FECHA!$A$1&lt;TODAY(),"ERROR.LOG",IF(K161&lt;&gt;"",K161,""))</f>
        <v/>
      </c>
      <c r="V161" s="469"/>
      <c r="W161" s="469" t="str">
        <f ca="1">IF(V161="","",IF(FECHA!$A$1&lt;TODAY(),"ERROR.LOG",IF(V161=G161,"CORRECTA","INCORRECTA")))</f>
        <v/>
      </c>
      <c r="X161" s="469" t="str">
        <f ca="1">IF(FECHA!$A$1&lt;TODAY(),"ERROR.LOG",IF(W161&lt;&gt;"",P161,""))</f>
        <v/>
      </c>
      <c r="Y161" s="488"/>
      <c r="Z161" s="361"/>
      <c r="AA161" s="361"/>
    </row>
    <row r="162" spans="16:27">
      <c r="P162" s="483"/>
      <c r="Q162" s="361" t="str">
        <f ca="1">IF(FECHA!$A$1&lt;TODAY(),"ERROR.LOG",IF(F162&lt;&gt;"",F162,""))</f>
        <v/>
      </c>
      <c r="R162" s="469" t="str">
        <f ca="1">IF(FECHA!$A$1&lt;TODAY(),"ERROR.LOG",IF(H162&lt;&gt;"",H162,""))</f>
        <v/>
      </c>
      <c r="S162" s="469" t="str">
        <f ca="1">IF(FECHA!$A$1&lt;TODAY(),"ERROR.LOG",IF(I162&lt;&gt;"",I162,""))</f>
        <v/>
      </c>
      <c r="T162" s="469" t="str">
        <f ca="1">IF(FECHA!$A$1&lt;TODAY(),"ERROR.LOG",IF(J162&lt;&gt;"",J162,""))</f>
        <v/>
      </c>
      <c r="U162" s="469" t="str">
        <f ca="1">IF(FECHA!$A$1&lt;TODAY(),"ERROR.LOG",IF(K162&lt;&gt;"",K162,""))</f>
        <v/>
      </c>
      <c r="V162" s="469"/>
      <c r="W162" s="469" t="str">
        <f ca="1">IF(V162="","",IF(FECHA!$A$1&lt;TODAY(),"ERROR.LOG",IF(V162=G162,"CORRECTA","INCORRECTA")))</f>
        <v/>
      </c>
      <c r="X162" s="469" t="str">
        <f ca="1">IF(FECHA!$A$1&lt;TODAY(),"ERROR.LOG",IF(W162&lt;&gt;"",P162,""))</f>
        <v/>
      </c>
      <c r="Y162" s="488"/>
      <c r="Z162" s="361"/>
      <c r="AA162" s="361"/>
    </row>
    <row r="163" spans="16:27">
      <c r="P163" s="483"/>
      <c r="Q163" s="361" t="str">
        <f ca="1">IF(FECHA!$A$1&lt;TODAY(),"ERROR.LOG",IF(F163&lt;&gt;"",F163,""))</f>
        <v/>
      </c>
      <c r="R163" s="469" t="str">
        <f ca="1">IF(FECHA!$A$1&lt;TODAY(),"ERROR.LOG",IF(H163&lt;&gt;"",H163,""))</f>
        <v/>
      </c>
      <c r="S163" s="469" t="str">
        <f ca="1">IF(FECHA!$A$1&lt;TODAY(),"ERROR.LOG",IF(I163&lt;&gt;"",I163,""))</f>
        <v/>
      </c>
      <c r="T163" s="469" t="str">
        <f ca="1">IF(FECHA!$A$1&lt;TODAY(),"ERROR.LOG",IF(J163&lt;&gt;"",J163,""))</f>
        <v/>
      </c>
      <c r="U163" s="469" t="str">
        <f ca="1">IF(FECHA!$A$1&lt;TODAY(),"ERROR.LOG",IF(K163&lt;&gt;"",K163,""))</f>
        <v/>
      </c>
      <c r="V163" s="469"/>
      <c r="W163" s="469" t="str">
        <f ca="1">IF(V163="","",IF(FECHA!$A$1&lt;TODAY(),"ERROR.LOG",IF(V163=G163,"CORRECTA","INCORRECTA")))</f>
        <v/>
      </c>
      <c r="X163" s="469" t="str">
        <f ca="1">IF(FECHA!$A$1&lt;TODAY(),"ERROR.LOG",IF(W163&lt;&gt;"",P163,""))</f>
        <v/>
      </c>
      <c r="Y163" s="488"/>
      <c r="Z163" s="361"/>
      <c r="AA163" s="361"/>
    </row>
    <row r="164" spans="16:27">
      <c r="P164" s="483"/>
      <c r="Q164" s="361" t="str">
        <f ca="1">IF(FECHA!$A$1&lt;TODAY(),"ERROR.LOG",IF(F164&lt;&gt;"",F164,""))</f>
        <v/>
      </c>
      <c r="R164" s="469" t="str">
        <f ca="1">IF(FECHA!$A$1&lt;TODAY(),"ERROR.LOG",IF(H164&lt;&gt;"",H164,""))</f>
        <v/>
      </c>
      <c r="S164" s="469" t="str">
        <f ca="1">IF(FECHA!$A$1&lt;TODAY(),"ERROR.LOG",IF(I164&lt;&gt;"",I164,""))</f>
        <v/>
      </c>
      <c r="T164" s="469" t="str">
        <f ca="1">IF(FECHA!$A$1&lt;TODAY(),"ERROR.LOG",IF(J164&lt;&gt;"",J164,""))</f>
        <v/>
      </c>
      <c r="U164" s="469" t="str">
        <f ca="1">IF(FECHA!$A$1&lt;TODAY(),"ERROR.LOG",IF(K164&lt;&gt;"",K164,""))</f>
        <v/>
      </c>
      <c r="V164" s="469"/>
      <c r="W164" s="469" t="str">
        <f ca="1">IF(V164="","",IF(FECHA!$A$1&lt;TODAY(),"ERROR.LOG",IF(V164=G164,"CORRECTA","INCORRECTA")))</f>
        <v/>
      </c>
      <c r="X164" s="469" t="str">
        <f ca="1">IF(FECHA!$A$1&lt;TODAY(),"ERROR.LOG",IF(W164&lt;&gt;"",P164,""))</f>
        <v/>
      </c>
      <c r="Y164" s="488"/>
      <c r="Z164" s="361"/>
      <c r="AA164" s="361"/>
    </row>
    <row r="165" spans="16:27">
      <c r="P165" s="483"/>
      <c r="Q165" s="361" t="str">
        <f ca="1">IF(FECHA!$A$1&lt;TODAY(),"ERROR.LOG",IF(F165&lt;&gt;"",F165,""))</f>
        <v/>
      </c>
      <c r="R165" s="469" t="str">
        <f ca="1">IF(FECHA!$A$1&lt;TODAY(),"ERROR.LOG",IF(H165&lt;&gt;"",H165,""))</f>
        <v/>
      </c>
      <c r="S165" s="469" t="str">
        <f ca="1">IF(FECHA!$A$1&lt;TODAY(),"ERROR.LOG",IF(I165&lt;&gt;"",I165,""))</f>
        <v/>
      </c>
      <c r="T165" s="469" t="str">
        <f ca="1">IF(FECHA!$A$1&lt;TODAY(),"ERROR.LOG",IF(J165&lt;&gt;"",J165,""))</f>
        <v/>
      </c>
      <c r="U165" s="469" t="str">
        <f ca="1">IF(FECHA!$A$1&lt;TODAY(),"ERROR.LOG",IF(K165&lt;&gt;"",K165,""))</f>
        <v/>
      </c>
      <c r="V165" s="469"/>
      <c r="W165" s="469" t="str">
        <f ca="1">IF(V165="","",IF(FECHA!$A$1&lt;TODAY(),"ERROR.LOG",IF(V165=G165,"CORRECTA","INCORRECTA")))</f>
        <v/>
      </c>
      <c r="X165" s="469" t="str">
        <f ca="1">IF(FECHA!$A$1&lt;TODAY(),"ERROR.LOG",IF(W165&lt;&gt;"",P165,""))</f>
        <v/>
      </c>
      <c r="Y165" s="488"/>
      <c r="Z165" s="361"/>
      <c r="AA165" s="361"/>
    </row>
    <row r="166" spans="16:27">
      <c r="P166" s="483"/>
      <c r="Q166" s="361" t="str">
        <f ca="1">IF(FECHA!$A$1&lt;TODAY(),"ERROR.LOG",IF(F166&lt;&gt;"",F166,""))</f>
        <v/>
      </c>
      <c r="R166" s="469" t="str">
        <f ca="1">IF(FECHA!$A$1&lt;TODAY(),"ERROR.LOG",IF(H166&lt;&gt;"",H166,""))</f>
        <v/>
      </c>
      <c r="S166" s="469" t="str">
        <f ca="1">IF(FECHA!$A$1&lt;TODAY(),"ERROR.LOG",IF(I166&lt;&gt;"",I166,""))</f>
        <v/>
      </c>
      <c r="T166" s="469" t="str">
        <f ca="1">IF(FECHA!$A$1&lt;TODAY(),"ERROR.LOG",IF(J166&lt;&gt;"",J166,""))</f>
        <v/>
      </c>
      <c r="U166" s="469" t="str">
        <f ca="1">IF(FECHA!$A$1&lt;TODAY(),"ERROR.LOG",IF(K166&lt;&gt;"",K166,""))</f>
        <v/>
      </c>
      <c r="V166" s="469"/>
      <c r="W166" s="469" t="str">
        <f ca="1">IF(V166="","",IF(FECHA!$A$1&lt;TODAY(),"ERROR.LOG",IF(V166=G166,"CORRECTA","INCORRECTA")))</f>
        <v/>
      </c>
      <c r="X166" s="469" t="str">
        <f ca="1">IF(FECHA!$A$1&lt;TODAY(),"ERROR.LOG",IF(W166&lt;&gt;"",P166,""))</f>
        <v/>
      </c>
      <c r="Y166" s="488"/>
      <c r="Z166" s="361"/>
      <c r="AA166" s="361"/>
    </row>
    <row r="167" spans="16:27">
      <c r="P167" s="483"/>
      <c r="Q167" s="361" t="str">
        <f ca="1">IF(FECHA!$A$1&lt;TODAY(),"ERROR.LOG",IF(F167&lt;&gt;"",F167,""))</f>
        <v/>
      </c>
      <c r="R167" s="469" t="str">
        <f ca="1">IF(FECHA!$A$1&lt;TODAY(),"ERROR.LOG",IF(H167&lt;&gt;"",H167,""))</f>
        <v/>
      </c>
      <c r="S167" s="469" t="str">
        <f ca="1">IF(FECHA!$A$1&lt;TODAY(),"ERROR.LOG",IF(I167&lt;&gt;"",I167,""))</f>
        <v/>
      </c>
      <c r="T167" s="469" t="str">
        <f ca="1">IF(FECHA!$A$1&lt;TODAY(),"ERROR.LOG",IF(J167&lt;&gt;"",J167,""))</f>
        <v/>
      </c>
      <c r="U167" s="469" t="str">
        <f ca="1">IF(FECHA!$A$1&lt;TODAY(),"ERROR.LOG",IF(K167&lt;&gt;"",K167,""))</f>
        <v/>
      </c>
      <c r="V167" s="469"/>
      <c r="W167" s="469" t="str">
        <f ca="1">IF(V167="","",IF(FECHA!$A$1&lt;TODAY(),"ERROR.LOG",IF(V167=G167,"CORRECTA","INCORRECTA")))</f>
        <v/>
      </c>
      <c r="X167" s="469" t="str">
        <f ca="1">IF(FECHA!$A$1&lt;TODAY(),"ERROR.LOG",IF(W167&lt;&gt;"",P167,""))</f>
        <v/>
      </c>
      <c r="Y167" s="488"/>
      <c r="Z167" s="361"/>
      <c r="AA167" s="361"/>
    </row>
    <row r="168" spans="16:27">
      <c r="P168" s="483"/>
      <c r="Q168" s="361" t="str">
        <f ca="1">IF(FECHA!$A$1&lt;TODAY(),"ERROR.LOG",IF(F168&lt;&gt;"",F168,""))</f>
        <v/>
      </c>
      <c r="R168" s="469" t="str">
        <f ca="1">IF(FECHA!$A$1&lt;TODAY(),"ERROR.LOG",IF(H168&lt;&gt;"",H168,""))</f>
        <v/>
      </c>
      <c r="S168" s="469" t="str">
        <f ca="1">IF(FECHA!$A$1&lt;TODAY(),"ERROR.LOG",IF(I168&lt;&gt;"",I168,""))</f>
        <v/>
      </c>
      <c r="T168" s="469" t="str">
        <f ca="1">IF(FECHA!$A$1&lt;TODAY(),"ERROR.LOG",IF(J168&lt;&gt;"",J168,""))</f>
        <v/>
      </c>
      <c r="U168" s="469" t="str">
        <f ca="1">IF(FECHA!$A$1&lt;TODAY(),"ERROR.LOG",IF(K168&lt;&gt;"",K168,""))</f>
        <v/>
      </c>
      <c r="V168" s="469"/>
      <c r="W168" s="469" t="str">
        <f ca="1">IF(V168="","",IF(FECHA!$A$1&lt;TODAY(),"ERROR.LOG",IF(V168=G168,"CORRECTA","INCORRECTA")))</f>
        <v/>
      </c>
      <c r="X168" s="469" t="str">
        <f ca="1">IF(FECHA!$A$1&lt;TODAY(),"ERROR.LOG",IF(W168&lt;&gt;"",P168,""))</f>
        <v/>
      </c>
      <c r="Y168" s="488"/>
      <c r="Z168" s="361"/>
      <c r="AA168" s="361"/>
    </row>
    <row r="169" spans="16:27">
      <c r="P169" s="483"/>
      <c r="Q169" s="361" t="str">
        <f ca="1">IF(FECHA!$A$1&lt;TODAY(),"ERROR.LOG",IF(F169&lt;&gt;"",F169,""))</f>
        <v/>
      </c>
      <c r="R169" s="469" t="str">
        <f ca="1">IF(FECHA!$A$1&lt;TODAY(),"ERROR.LOG",IF(H169&lt;&gt;"",H169,""))</f>
        <v/>
      </c>
      <c r="S169" s="469" t="str">
        <f ca="1">IF(FECHA!$A$1&lt;TODAY(),"ERROR.LOG",IF(I169&lt;&gt;"",I169,""))</f>
        <v/>
      </c>
      <c r="T169" s="469" t="str">
        <f ca="1">IF(FECHA!$A$1&lt;TODAY(),"ERROR.LOG",IF(J169&lt;&gt;"",J169,""))</f>
        <v/>
      </c>
      <c r="U169" s="469" t="str">
        <f ca="1">IF(FECHA!$A$1&lt;TODAY(),"ERROR.LOG",IF(K169&lt;&gt;"",K169,""))</f>
        <v/>
      </c>
      <c r="V169" s="469"/>
      <c r="W169" s="469" t="str">
        <f ca="1">IF(V169="","",IF(FECHA!$A$1&lt;TODAY(),"ERROR.LOG",IF(V169=G169,"CORRECTA","INCORRECTA")))</f>
        <v/>
      </c>
      <c r="X169" s="469" t="str">
        <f ca="1">IF(FECHA!$A$1&lt;TODAY(),"ERROR.LOG",IF(W169&lt;&gt;"",P169,""))</f>
        <v/>
      </c>
      <c r="Y169" s="488"/>
      <c r="Z169" s="361"/>
      <c r="AA169" s="361"/>
    </row>
    <row r="170" spans="16:27">
      <c r="P170" s="483"/>
      <c r="Q170" s="361" t="str">
        <f ca="1">IF(FECHA!$A$1&lt;TODAY(),"ERROR.LOG",IF(F170&lt;&gt;"",F170,""))</f>
        <v/>
      </c>
      <c r="R170" s="469" t="str">
        <f ca="1">IF(FECHA!$A$1&lt;TODAY(),"ERROR.LOG",IF(H170&lt;&gt;"",H170,""))</f>
        <v/>
      </c>
      <c r="S170" s="469" t="str">
        <f ca="1">IF(FECHA!$A$1&lt;TODAY(),"ERROR.LOG",IF(I170&lt;&gt;"",I170,""))</f>
        <v/>
      </c>
      <c r="T170" s="469" t="str">
        <f ca="1">IF(FECHA!$A$1&lt;TODAY(),"ERROR.LOG",IF(J170&lt;&gt;"",J170,""))</f>
        <v/>
      </c>
      <c r="U170" s="469" t="str">
        <f ca="1">IF(FECHA!$A$1&lt;TODAY(),"ERROR.LOG",IF(K170&lt;&gt;"",K170,""))</f>
        <v/>
      </c>
      <c r="V170" s="469"/>
      <c r="W170" s="469" t="str">
        <f ca="1">IF(V170="","",IF(FECHA!$A$1&lt;TODAY(),"ERROR.LOG",IF(V170=G170,"CORRECTA","INCORRECTA")))</f>
        <v/>
      </c>
      <c r="X170" s="469" t="str">
        <f ca="1">IF(FECHA!$A$1&lt;TODAY(),"ERROR.LOG",IF(W170&lt;&gt;"",P170,""))</f>
        <v/>
      </c>
      <c r="Y170" s="488"/>
      <c r="Z170" s="361"/>
      <c r="AA170" s="361"/>
    </row>
    <row r="171" spans="16:27">
      <c r="P171" s="483"/>
      <c r="Q171" s="361" t="str">
        <f ca="1">IF(FECHA!$A$1&lt;TODAY(),"ERROR.LOG",IF(F171&lt;&gt;"",F171,""))</f>
        <v/>
      </c>
      <c r="R171" s="469" t="str">
        <f ca="1">IF(FECHA!$A$1&lt;TODAY(),"ERROR.LOG",IF(H171&lt;&gt;"",H171,""))</f>
        <v/>
      </c>
      <c r="S171" s="469" t="str">
        <f ca="1">IF(FECHA!$A$1&lt;TODAY(),"ERROR.LOG",IF(I171&lt;&gt;"",I171,""))</f>
        <v/>
      </c>
      <c r="T171" s="469" t="str">
        <f ca="1">IF(FECHA!$A$1&lt;TODAY(),"ERROR.LOG",IF(J171&lt;&gt;"",J171,""))</f>
        <v/>
      </c>
      <c r="U171" s="469" t="str">
        <f ca="1">IF(FECHA!$A$1&lt;TODAY(),"ERROR.LOG",IF(K171&lt;&gt;"",K171,""))</f>
        <v/>
      </c>
      <c r="V171" s="469"/>
      <c r="W171" s="469" t="str">
        <f ca="1">IF(V171="","",IF(FECHA!$A$1&lt;TODAY(),"ERROR.LOG",IF(V171=G171,"CORRECTA","INCORRECTA")))</f>
        <v/>
      </c>
      <c r="X171" s="469" t="str">
        <f ca="1">IF(FECHA!$A$1&lt;TODAY(),"ERROR.LOG",IF(W171&lt;&gt;"",P171,""))</f>
        <v/>
      </c>
      <c r="Y171" s="488"/>
      <c r="Z171" s="361"/>
      <c r="AA171" s="361"/>
    </row>
    <row r="172" spans="16:27">
      <c r="P172" s="483"/>
      <c r="Q172" s="361" t="str">
        <f ca="1">IF(FECHA!$A$1&lt;TODAY(),"ERROR.LOG",IF(F172&lt;&gt;"",F172,""))</f>
        <v/>
      </c>
      <c r="R172" s="469" t="str">
        <f ca="1">IF(FECHA!$A$1&lt;TODAY(),"ERROR.LOG",IF(H172&lt;&gt;"",H172,""))</f>
        <v/>
      </c>
      <c r="S172" s="469" t="str">
        <f ca="1">IF(FECHA!$A$1&lt;TODAY(),"ERROR.LOG",IF(I172&lt;&gt;"",I172,""))</f>
        <v/>
      </c>
      <c r="T172" s="469" t="str">
        <f ca="1">IF(FECHA!$A$1&lt;TODAY(),"ERROR.LOG",IF(J172&lt;&gt;"",J172,""))</f>
        <v/>
      </c>
      <c r="U172" s="469" t="str">
        <f ca="1">IF(FECHA!$A$1&lt;TODAY(),"ERROR.LOG",IF(K172&lt;&gt;"",K172,""))</f>
        <v/>
      </c>
      <c r="V172" s="469"/>
      <c r="W172" s="469" t="str">
        <f ca="1">IF(V172="","",IF(FECHA!$A$1&lt;TODAY(),"ERROR.LOG",IF(V172=G172,"CORRECTA","INCORRECTA")))</f>
        <v/>
      </c>
      <c r="X172" s="469" t="str">
        <f ca="1">IF(FECHA!$A$1&lt;TODAY(),"ERROR.LOG",IF(W172&lt;&gt;"",P172,""))</f>
        <v/>
      </c>
      <c r="Y172" s="488"/>
      <c r="Z172" s="361"/>
      <c r="AA172" s="361"/>
    </row>
    <row r="173" spans="16:27">
      <c r="P173" s="483"/>
      <c r="Q173" s="361" t="str">
        <f ca="1">IF(FECHA!$A$1&lt;TODAY(),"ERROR.LOG",IF(F173&lt;&gt;"",F173,""))</f>
        <v/>
      </c>
      <c r="R173" s="469" t="str">
        <f ca="1">IF(FECHA!$A$1&lt;TODAY(),"ERROR.LOG",IF(H173&lt;&gt;"",H173,""))</f>
        <v/>
      </c>
      <c r="S173" s="469" t="str">
        <f ca="1">IF(FECHA!$A$1&lt;TODAY(),"ERROR.LOG",IF(I173&lt;&gt;"",I173,""))</f>
        <v/>
      </c>
      <c r="T173" s="469" t="str">
        <f ca="1">IF(FECHA!$A$1&lt;TODAY(),"ERROR.LOG",IF(J173&lt;&gt;"",J173,""))</f>
        <v/>
      </c>
      <c r="U173" s="469" t="str">
        <f ca="1">IF(FECHA!$A$1&lt;TODAY(),"ERROR.LOG",IF(K173&lt;&gt;"",K173,""))</f>
        <v/>
      </c>
      <c r="V173" s="469"/>
      <c r="W173" s="469" t="str">
        <f ca="1">IF(V173="","",IF(FECHA!$A$1&lt;TODAY(),"ERROR.LOG",IF(V173=G173,"CORRECTA","INCORRECTA")))</f>
        <v/>
      </c>
      <c r="X173" s="469" t="str">
        <f ca="1">IF(FECHA!$A$1&lt;TODAY(),"ERROR.LOG",IF(W173&lt;&gt;"",P173,""))</f>
        <v/>
      </c>
      <c r="Y173" s="488"/>
      <c r="Z173" s="361"/>
      <c r="AA173" s="361"/>
    </row>
    <row r="174" spans="16:27">
      <c r="P174" s="483"/>
      <c r="Q174" s="361" t="str">
        <f ca="1">IF(FECHA!$A$1&lt;TODAY(),"ERROR.LOG",IF(F174&lt;&gt;"",F174,""))</f>
        <v/>
      </c>
      <c r="R174" s="469" t="str">
        <f ca="1">IF(FECHA!$A$1&lt;TODAY(),"ERROR.LOG",IF(H174&lt;&gt;"",H174,""))</f>
        <v/>
      </c>
      <c r="S174" s="469" t="str">
        <f ca="1">IF(FECHA!$A$1&lt;TODAY(),"ERROR.LOG",IF(I174&lt;&gt;"",I174,""))</f>
        <v/>
      </c>
      <c r="T174" s="469" t="str">
        <f ca="1">IF(FECHA!$A$1&lt;TODAY(),"ERROR.LOG",IF(J174&lt;&gt;"",J174,""))</f>
        <v/>
      </c>
      <c r="U174" s="469" t="str">
        <f ca="1">IF(FECHA!$A$1&lt;TODAY(),"ERROR.LOG",IF(K174&lt;&gt;"",K174,""))</f>
        <v/>
      </c>
      <c r="V174" s="469"/>
      <c r="W174" s="469" t="str">
        <f ca="1">IF(V174="","",IF(FECHA!$A$1&lt;TODAY(),"ERROR.LOG",IF(V174=G174,"CORRECTA","INCORRECTA")))</f>
        <v/>
      </c>
      <c r="X174" s="469" t="str">
        <f ca="1">IF(FECHA!$A$1&lt;TODAY(),"ERROR.LOG",IF(W174&lt;&gt;"",P174,""))</f>
        <v/>
      </c>
      <c r="Y174" s="488"/>
      <c r="Z174" s="361"/>
      <c r="AA174" s="361"/>
    </row>
    <row r="175" spans="16:27">
      <c r="P175" s="483"/>
      <c r="Q175" s="361" t="str">
        <f ca="1">IF(FECHA!$A$1&lt;TODAY(),"ERROR.LOG",IF(F175&lt;&gt;"",F175,""))</f>
        <v/>
      </c>
      <c r="R175" s="469" t="str">
        <f ca="1">IF(FECHA!$A$1&lt;TODAY(),"ERROR.LOG",IF(H175&lt;&gt;"",H175,""))</f>
        <v/>
      </c>
      <c r="S175" s="469" t="str">
        <f ca="1">IF(FECHA!$A$1&lt;TODAY(),"ERROR.LOG",IF(I175&lt;&gt;"",I175,""))</f>
        <v/>
      </c>
      <c r="T175" s="469" t="str">
        <f ca="1">IF(FECHA!$A$1&lt;TODAY(),"ERROR.LOG",IF(J175&lt;&gt;"",J175,""))</f>
        <v/>
      </c>
      <c r="U175" s="469" t="str">
        <f ca="1">IF(FECHA!$A$1&lt;TODAY(),"ERROR.LOG",IF(K175&lt;&gt;"",K175,""))</f>
        <v/>
      </c>
      <c r="V175" s="469"/>
      <c r="W175" s="469" t="str">
        <f ca="1">IF(V175="","",IF(FECHA!$A$1&lt;TODAY(),"ERROR.LOG",IF(V175=G175,"CORRECTA","INCORRECTA")))</f>
        <v/>
      </c>
      <c r="X175" s="469" t="str">
        <f ca="1">IF(FECHA!$A$1&lt;TODAY(),"ERROR.LOG",IF(W175&lt;&gt;"",P175,""))</f>
        <v/>
      </c>
      <c r="Y175" s="488"/>
      <c r="Z175" s="361"/>
      <c r="AA175" s="361"/>
    </row>
    <row r="176" spans="16:27">
      <c r="P176" s="483"/>
      <c r="Q176" s="361" t="str">
        <f ca="1">IF(FECHA!$A$1&lt;TODAY(),"ERROR.LOG",IF(F176&lt;&gt;"",F176,""))</f>
        <v/>
      </c>
      <c r="R176" s="469" t="str">
        <f ca="1">IF(FECHA!$A$1&lt;TODAY(),"ERROR.LOG",IF(H176&lt;&gt;"",H176,""))</f>
        <v/>
      </c>
      <c r="S176" s="469" t="str">
        <f ca="1">IF(FECHA!$A$1&lt;TODAY(),"ERROR.LOG",IF(I176&lt;&gt;"",I176,""))</f>
        <v/>
      </c>
      <c r="T176" s="469" t="str">
        <f ca="1">IF(FECHA!$A$1&lt;TODAY(),"ERROR.LOG",IF(J176&lt;&gt;"",J176,""))</f>
        <v/>
      </c>
      <c r="U176" s="469" t="str">
        <f ca="1">IF(FECHA!$A$1&lt;TODAY(),"ERROR.LOG",IF(K176&lt;&gt;"",K176,""))</f>
        <v/>
      </c>
      <c r="V176" s="469"/>
      <c r="W176" s="469" t="str">
        <f ca="1">IF(V176="","",IF(FECHA!$A$1&lt;TODAY(),"ERROR.LOG",IF(V176=G176,"CORRECTA","INCORRECTA")))</f>
        <v/>
      </c>
      <c r="X176" s="469" t="str">
        <f ca="1">IF(FECHA!$A$1&lt;TODAY(),"ERROR.LOG",IF(W176&lt;&gt;"",P176,""))</f>
        <v/>
      </c>
      <c r="Y176" s="488"/>
      <c r="Z176" s="361"/>
      <c r="AA176" s="361"/>
    </row>
    <row r="177" spans="16:27">
      <c r="P177" s="483"/>
      <c r="Q177" s="361" t="str">
        <f ca="1">IF(FECHA!$A$1&lt;TODAY(),"ERROR.LOG",IF(F177&lt;&gt;"",F177,""))</f>
        <v/>
      </c>
      <c r="R177" s="469" t="str">
        <f ca="1">IF(FECHA!$A$1&lt;TODAY(),"ERROR.LOG",IF(H177&lt;&gt;"",H177,""))</f>
        <v/>
      </c>
      <c r="S177" s="469" t="str">
        <f ca="1">IF(FECHA!$A$1&lt;TODAY(),"ERROR.LOG",IF(I177&lt;&gt;"",I177,""))</f>
        <v/>
      </c>
      <c r="T177" s="469" t="str">
        <f ca="1">IF(FECHA!$A$1&lt;TODAY(),"ERROR.LOG",IF(J177&lt;&gt;"",J177,""))</f>
        <v/>
      </c>
      <c r="U177" s="469" t="str">
        <f ca="1">IF(FECHA!$A$1&lt;TODAY(),"ERROR.LOG",IF(K177&lt;&gt;"",K177,""))</f>
        <v/>
      </c>
      <c r="V177" s="469"/>
      <c r="W177" s="469" t="str">
        <f ca="1">IF(V177="","",IF(FECHA!$A$1&lt;TODAY(),"ERROR.LOG",IF(V177=G177,"CORRECTA","INCORRECTA")))</f>
        <v/>
      </c>
      <c r="X177" s="469" t="str">
        <f ca="1">IF(FECHA!$A$1&lt;TODAY(),"ERROR.LOG",IF(W177&lt;&gt;"",P177,""))</f>
        <v/>
      </c>
      <c r="Y177" s="488"/>
      <c r="Z177" s="361"/>
      <c r="AA177" s="361"/>
    </row>
    <row r="178" spans="16:27">
      <c r="P178" s="483"/>
      <c r="Q178" s="361" t="str">
        <f ca="1">IF(FECHA!$A$1&lt;TODAY(),"ERROR.LOG",IF(F178&lt;&gt;"",F178,""))</f>
        <v/>
      </c>
      <c r="R178" s="469" t="str">
        <f ca="1">IF(FECHA!$A$1&lt;TODAY(),"ERROR.LOG",IF(H178&lt;&gt;"",H178,""))</f>
        <v/>
      </c>
      <c r="S178" s="469" t="str">
        <f ca="1">IF(FECHA!$A$1&lt;TODAY(),"ERROR.LOG",IF(I178&lt;&gt;"",I178,""))</f>
        <v/>
      </c>
      <c r="T178" s="469" t="str">
        <f ca="1">IF(FECHA!$A$1&lt;TODAY(),"ERROR.LOG",IF(J178&lt;&gt;"",J178,""))</f>
        <v/>
      </c>
      <c r="U178" s="469" t="str">
        <f ca="1">IF(FECHA!$A$1&lt;TODAY(),"ERROR.LOG",IF(K178&lt;&gt;"",K178,""))</f>
        <v/>
      </c>
      <c r="V178" s="469"/>
      <c r="W178" s="469" t="str">
        <f ca="1">IF(V178="","",IF(FECHA!$A$1&lt;TODAY(),"ERROR.LOG",IF(V178=G178,"CORRECTA","INCORRECTA")))</f>
        <v/>
      </c>
      <c r="X178" s="469" t="str">
        <f ca="1">IF(FECHA!$A$1&lt;TODAY(),"ERROR.LOG",IF(W178&lt;&gt;"",P178,""))</f>
        <v/>
      </c>
      <c r="Y178" s="488"/>
      <c r="Z178" s="361"/>
      <c r="AA178" s="361"/>
    </row>
    <row r="179" spans="16:27">
      <c r="P179" s="483"/>
      <c r="Q179" s="361" t="str">
        <f ca="1">IF(FECHA!$A$1&lt;TODAY(),"ERROR.LOG",IF(F179&lt;&gt;"",F179,""))</f>
        <v/>
      </c>
      <c r="R179" s="469" t="str">
        <f ca="1">IF(FECHA!$A$1&lt;TODAY(),"ERROR.LOG",IF(H179&lt;&gt;"",H179,""))</f>
        <v/>
      </c>
      <c r="S179" s="469" t="str">
        <f ca="1">IF(FECHA!$A$1&lt;TODAY(),"ERROR.LOG",IF(I179&lt;&gt;"",I179,""))</f>
        <v/>
      </c>
      <c r="T179" s="469" t="str">
        <f ca="1">IF(FECHA!$A$1&lt;TODAY(),"ERROR.LOG",IF(J179&lt;&gt;"",J179,""))</f>
        <v/>
      </c>
      <c r="U179" s="469" t="str">
        <f ca="1">IF(FECHA!$A$1&lt;TODAY(),"ERROR.LOG",IF(K179&lt;&gt;"",K179,""))</f>
        <v/>
      </c>
      <c r="V179" s="469"/>
      <c r="W179" s="469" t="str">
        <f ca="1">IF(V179="","",IF(FECHA!$A$1&lt;TODAY(),"ERROR.LOG",IF(V179=G179,"CORRECTA","INCORRECTA")))</f>
        <v/>
      </c>
      <c r="X179" s="469" t="str">
        <f ca="1">IF(FECHA!$A$1&lt;TODAY(),"ERROR.LOG",IF(W179&lt;&gt;"",P179,""))</f>
        <v/>
      </c>
      <c r="Y179" s="488"/>
      <c r="Z179" s="361"/>
      <c r="AA179" s="361"/>
    </row>
    <row r="180" spans="16:27">
      <c r="P180" s="483"/>
      <c r="Q180" s="361" t="str">
        <f ca="1">IF(FECHA!$A$1&lt;TODAY(),"ERROR.LOG",IF(F180&lt;&gt;"",F180,""))</f>
        <v/>
      </c>
      <c r="R180" s="469" t="str">
        <f ca="1">IF(FECHA!$A$1&lt;TODAY(),"ERROR.LOG",IF(H180&lt;&gt;"",H180,""))</f>
        <v/>
      </c>
      <c r="S180" s="469" t="str">
        <f ca="1">IF(FECHA!$A$1&lt;TODAY(),"ERROR.LOG",IF(I180&lt;&gt;"",I180,""))</f>
        <v/>
      </c>
      <c r="T180" s="469" t="str">
        <f ca="1">IF(FECHA!$A$1&lt;TODAY(),"ERROR.LOG",IF(J180&lt;&gt;"",J180,""))</f>
        <v/>
      </c>
      <c r="U180" s="469" t="str">
        <f ca="1">IF(FECHA!$A$1&lt;TODAY(),"ERROR.LOG",IF(K180&lt;&gt;"",K180,""))</f>
        <v/>
      </c>
      <c r="V180" s="469"/>
      <c r="W180" s="469" t="str">
        <f ca="1">IF(V180="","",IF(FECHA!$A$1&lt;TODAY(),"ERROR.LOG",IF(V180=G180,"CORRECTA","INCORRECTA")))</f>
        <v/>
      </c>
      <c r="X180" s="469" t="str">
        <f ca="1">IF(FECHA!$A$1&lt;TODAY(),"ERROR.LOG",IF(W180&lt;&gt;"",P180,""))</f>
        <v/>
      </c>
      <c r="Y180" s="488"/>
      <c r="Z180" s="361"/>
      <c r="AA180" s="361"/>
    </row>
    <row r="181" spans="16:27">
      <c r="P181" s="483"/>
      <c r="Q181" s="361" t="str">
        <f ca="1">IF(FECHA!$A$1&lt;TODAY(),"ERROR.LOG",IF(F181&lt;&gt;"",F181,""))</f>
        <v/>
      </c>
      <c r="R181" s="469" t="str">
        <f ca="1">IF(FECHA!$A$1&lt;TODAY(),"ERROR.LOG",IF(H181&lt;&gt;"",H181,""))</f>
        <v/>
      </c>
      <c r="S181" s="469" t="str">
        <f ca="1">IF(FECHA!$A$1&lt;TODAY(),"ERROR.LOG",IF(I181&lt;&gt;"",I181,""))</f>
        <v/>
      </c>
      <c r="T181" s="469" t="str">
        <f ca="1">IF(FECHA!$A$1&lt;TODAY(),"ERROR.LOG",IF(J181&lt;&gt;"",J181,""))</f>
        <v/>
      </c>
      <c r="U181" s="469" t="str">
        <f ca="1">IF(FECHA!$A$1&lt;TODAY(),"ERROR.LOG",IF(K181&lt;&gt;"",K181,""))</f>
        <v/>
      </c>
      <c r="V181" s="469"/>
      <c r="W181" s="469" t="str">
        <f ca="1">IF(V181="","",IF(FECHA!$A$1&lt;TODAY(),"ERROR.LOG",IF(V181=G181,"CORRECTA","INCORRECTA")))</f>
        <v/>
      </c>
      <c r="X181" s="469" t="str">
        <f ca="1">IF(FECHA!$A$1&lt;TODAY(),"ERROR.LOG",IF(W181&lt;&gt;"",P181,""))</f>
        <v/>
      </c>
      <c r="Y181" s="488"/>
      <c r="Z181" s="361"/>
      <c r="AA181" s="361"/>
    </row>
    <row r="182" spans="16:27">
      <c r="P182" s="483"/>
      <c r="Q182" s="361" t="str">
        <f ca="1">IF(FECHA!$A$1&lt;TODAY(),"ERROR.LOG",IF(F182&lt;&gt;"",F182,""))</f>
        <v/>
      </c>
      <c r="R182" s="469" t="str">
        <f ca="1">IF(FECHA!$A$1&lt;TODAY(),"ERROR.LOG",IF(H182&lt;&gt;"",H182,""))</f>
        <v/>
      </c>
      <c r="S182" s="469" t="str">
        <f ca="1">IF(FECHA!$A$1&lt;TODAY(),"ERROR.LOG",IF(I182&lt;&gt;"",I182,""))</f>
        <v/>
      </c>
      <c r="T182" s="469" t="str">
        <f ca="1">IF(FECHA!$A$1&lt;TODAY(),"ERROR.LOG",IF(J182&lt;&gt;"",J182,""))</f>
        <v/>
      </c>
      <c r="U182" s="469" t="str">
        <f ca="1">IF(FECHA!$A$1&lt;TODAY(),"ERROR.LOG",IF(K182&lt;&gt;"",K182,""))</f>
        <v/>
      </c>
      <c r="V182" s="469"/>
      <c r="W182" s="469" t="str">
        <f ca="1">IF(V182="","",IF(FECHA!$A$1&lt;TODAY(),"ERROR.LOG",IF(V182=G182,"CORRECTA","INCORRECTA")))</f>
        <v/>
      </c>
      <c r="X182" s="469" t="str">
        <f ca="1">IF(FECHA!$A$1&lt;TODAY(),"ERROR.LOG",IF(W182&lt;&gt;"",P182,""))</f>
        <v/>
      </c>
      <c r="Y182" s="488"/>
      <c r="Z182" s="361"/>
      <c r="AA182" s="361"/>
    </row>
    <row r="183" spans="16:27">
      <c r="P183" s="483"/>
      <c r="Q183" s="361" t="str">
        <f ca="1">IF(FECHA!$A$1&lt;TODAY(),"ERROR.LOG",IF(F183&lt;&gt;"",F183,""))</f>
        <v/>
      </c>
      <c r="R183" s="469" t="str">
        <f ca="1">IF(FECHA!$A$1&lt;TODAY(),"ERROR.LOG",IF(H183&lt;&gt;"",H183,""))</f>
        <v/>
      </c>
      <c r="S183" s="469" t="str">
        <f ca="1">IF(FECHA!$A$1&lt;TODAY(),"ERROR.LOG",IF(I183&lt;&gt;"",I183,""))</f>
        <v/>
      </c>
      <c r="T183" s="469" t="str">
        <f ca="1">IF(FECHA!$A$1&lt;TODAY(),"ERROR.LOG",IF(J183&lt;&gt;"",J183,""))</f>
        <v/>
      </c>
      <c r="U183" s="469" t="str">
        <f ca="1">IF(FECHA!$A$1&lt;TODAY(),"ERROR.LOG",IF(K183&lt;&gt;"",K183,""))</f>
        <v/>
      </c>
      <c r="V183" s="469"/>
      <c r="W183" s="469" t="str">
        <f ca="1">IF(V183="","",IF(FECHA!$A$1&lt;TODAY(),"ERROR.LOG",IF(V183=G183,"CORRECTA","INCORRECTA")))</f>
        <v/>
      </c>
      <c r="X183" s="469" t="str">
        <f ca="1">IF(FECHA!$A$1&lt;TODAY(),"ERROR.LOG",IF(W183&lt;&gt;"",P183,""))</f>
        <v/>
      </c>
      <c r="Y183" s="488"/>
      <c r="Z183" s="361"/>
      <c r="AA183" s="361"/>
    </row>
    <row r="184" spans="16:27">
      <c r="P184" s="483"/>
      <c r="Q184" s="361" t="str">
        <f ca="1">IF(FECHA!$A$1&lt;TODAY(),"ERROR.LOG",IF(F184&lt;&gt;"",F184,""))</f>
        <v/>
      </c>
      <c r="R184" s="469" t="str">
        <f ca="1">IF(FECHA!$A$1&lt;TODAY(),"ERROR.LOG",IF(H184&lt;&gt;"",H184,""))</f>
        <v/>
      </c>
      <c r="S184" s="469" t="str">
        <f ca="1">IF(FECHA!$A$1&lt;TODAY(),"ERROR.LOG",IF(I184&lt;&gt;"",I184,""))</f>
        <v/>
      </c>
      <c r="T184" s="469" t="str">
        <f ca="1">IF(FECHA!$A$1&lt;TODAY(),"ERROR.LOG",IF(J184&lt;&gt;"",J184,""))</f>
        <v/>
      </c>
      <c r="U184" s="469" t="str">
        <f ca="1">IF(FECHA!$A$1&lt;TODAY(),"ERROR.LOG",IF(K184&lt;&gt;"",K184,""))</f>
        <v/>
      </c>
      <c r="V184" s="469"/>
      <c r="W184" s="469" t="str">
        <f ca="1">IF(V184="","",IF(FECHA!$A$1&lt;TODAY(),"ERROR.LOG",IF(V184=G184,"CORRECTA","INCORRECTA")))</f>
        <v/>
      </c>
      <c r="X184" s="469" t="str">
        <f ca="1">IF(FECHA!$A$1&lt;TODAY(),"ERROR.LOG",IF(W184&lt;&gt;"",P184,""))</f>
        <v/>
      </c>
      <c r="Y184" s="488"/>
      <c r="Z184" s="361"/>
      <c r="AA184" s="361"/>
    </row>
    <row r="185" spans="16:27">
      <c r="P185" s="483"/>
      <c r="Q185" s="361" t="str">
        <f ca="1">IF(FECHA!$A$1&lt;TODAY(),"ERROR.LOG",IF(F185&lt;&gt;"",F185,""))</f>
        <v/>
      </c>
      <c r="R185" s="469" t="str">
        <f ca="1">IF(FECHA!$A$1&lt;TODAY(),"ERROR.LOG",IF(H185&lt;&gt;"",H185,""))</f>
        <v/>
      </c>
      <c r="S185" s="469" t="str">
        <f ca="1">IF(FECHA!$A$1&lt;TODAY(),"ERROR.LOG",IF(I185&lt;&gt;"",I185,""))</f>
        <v/>
      </c>
      <c r="T185" s="469" t="str">
        <f ca="1">IF(FECHA!$A$1&lt;TODAY(),"ERROR.LOG",IF(J185&lt;&gt;"",J185,""))</f>
        <v/>
      </c>
      <c r="U185" s="469" t="str">
        <f ca="1">IF(FECHA!$A$1&lt;TODAY(),"ERROR.LOG",IF(K185&lt;&gt;"",K185,""))</f>
        <v/>
      </c>
      <c r="V185" s="469"/>
      <c r="W185" s="469" t="str">
        <f ca="1">IF(V185="","",IF(FECHA!$A$1&lt;TODAY(),"ERROR.LOG",IF(V185=G185,"CORRECTA","INCORRECTA")))</f>
        <v/>
      </c>
      <c r="X185" s="469" t="str">
        <f ca="1">IF(FECHA!$A$1&lt;TODAY(),"ERROR.LOG",IF(W185&lt;&gt;"",P185,""))</f>
        <v/>
      </c>
      <c r="Y185" s="488"/>
      <c r="Z185" s="361"/>
      <c r="AA185" s="361"/>
    </row>
    <row r="186" spans="16:27">
      <c r="P186" s="483"/>
      <c r="Q186" s="361" t="str">
        <f ca="1">IF(FECHA!$A$1&lt;TODAY(),"ERROR.LOG",IF(F186&lt;&gt;"",F186,""))</f>
        <v/>
      </c>
      <c r="R186" s="469" t="str">
        <f ca="1">IF(FECHA!$A$1&lt;TODAY(),"ERROR.LOG",IF(H186&lt;&gt;"",H186,""))</f>
        <v/>
      </c>
      <c r="S186" s="469" t="str">
        <f ca="1">IF(FECHA!$A$1&lt;TODAY(),"ERROR.LOG",IF(I186&lt;&gt;"",I186,""))</f>
        <v/>
      </c>
      <c r="T186" s="469" t="str">
        <f ca="1">IF(FECHA!$A$1&lt;TODAY(),"ERROR.LOG",IF(J186&lt;&gt;"",J186,""))</f>
        <v/>
      </c>
      <c r="U186" s="469" t="str">
        <f ca="1">IF(FECHA!$A$1&lt;TODAY(),"ERROR.LOG",IF(K186&lt;&gt;"",K186,""))</f>
        <v/>
      </c>
      <c r="V186" s="469"/>
      <c r="W186" s="469" t="str">
        <f ca="1">IF(V186="","",IF(FECHA!$A$1&lt;TODAY(),"ERROR.LOG",IF(V186=G186,"CORRECTA","INCORRECTA")))</f>
        <v/>
      </c>
      <c r="X186" s="469" t="str">
        <f ca="1">IF(FECHA!$A$1&lt;TODAY(),"ERROR.LOG",IF(W186&lt;&gt;"",P186,""))</f>
        <v/>
      </c>
      <c r="Y186" s="488"/>
      <c r="Z186" s="361"/>
      <c r="AA186" s="361"/>
    </row>
    <row r="187" spans="16:27">
      <c r="P187" s="483"/>
      <c r="Q187" s="361" t="str">
        <f ca="1">IF(FECHA!$A$1&lt;TODAY(),"ERROR.LOG",IF(F187&lt;&gt;"",F187,""))</f>
        <v/>
      </c>
      <c r="R187" s="469" t="str">
        <f ca="1">IF(FECHA!$A$1&lt;TODAY(),"ERROR.LOG",IF(H187&lt;&gt;"",H187,""))</f>
        <v/>
      </c>
      <c r="S187" s="469" t="str">
        <f ca="1">IF(FECHA!$A$1&lt;TODAY(),"ERROR.LOG",IF(I187&lt;&gt;"",I187,""))</f>
        <v/>
      </c>
      <c r="T187" s="469" t="str">
        <f ca="1">IF(FECHA!$A$1&lt;TODAY(),"ERROR.LOG",IF(J187&lt;&gt;"",J187,""))</f>
        <v/>
      </c>
      <c r="U187" s="469" t="str">
        <f ca="1">IF(FECHA!$A$1&lt;TODAY(),"ERROR.LOG",IF(K187&lt;&gt;"",K187,""))</f>
        <v/>
      </c>
      <c r="V187" s="469"/>
      <c r="W187" s="469" t="str">
        <f ca="1">IF(V187="","",IF(FECHA!$A$1&lt;TODAY(),"ERROR.LOG",IF(V187=G187,"CORRECTA","INCORRECTA")))</f>
        <v/>
      </c>
      <c r="X187" s="469" t="str">
        <f ca="1">IF(FECHA!$A$1&lt;TODAY(),"ERROR.LOG",IF(W187&lt;&gt;"",P187,""))</f>
        <v/>
      </c>
      <c r="Y187" s="488"/>
      <c r="Z187" s="361"/>
      <c r="AA187" s="361"/>
    </row>
    <row r="188" spans="16:27">
      <c r="P188" s="483"/>
      <c r="Q188" s="361" t="str">
        <f ca="1">IF(FECHA!$A$1&lt;TODAY(),"ERROR.LOG",IF(F188&lt;&gt;"",F188,""))</f>
        <v/>
      </c>
      <c r="R188" s="469" t="str">
        <f ca="1">IF(FECHA!$A$1&lt;TODAY(),"ERROR.LOG",IF(H188&lt;&gt;"",H188,""))</f>
        <v/>
      </c>
      <c r="S188" s="469" t="str">
        <f ca="1">IF(FECHA!$A$1&lt;TODAY(),"ERROR.LOG",IF(I188&lt;&gt;"",I188,""))</f>
        <v/>
      </c>
      <c r="T188" s="469" t="str">
        <f ca="1">IF(FECHA!$A$1&lt;TODAY(),"ERROR.LOG",IF(J188&lt;&gt;"",J188,""))</f>
        <v/>
      </c>
      <c r="U188" s="469" t="str">
        <f ca="1">IF(FECHA!$A$1&lt;TODAY(),"ERROR.LOG",IF(K188&lt;&gt;"",K188,""))</f>
        <v/>
      </c>
      <c r="V188" s="469"/>
      <c r="W188" s="469" t="str">
        <f ca="1">IF(V188="","",IF(FECHA!$A$1&lt;TODAY(),"ERROR.LOG",IF(V188=G188,"CORRECTA","INCORRECTA")))</f>
        <v/>
      </c>
      <c r="X188" s="469" t="str">
        <f ca="1">IF(FECHA!$A$1&lt;TODAY(),"ERROR.LOG",IF(W188&lt;&gt;"",P188,""))</f>
        <v/>
      </c>
      <c r="Y188" s="488"/>
      <c r="Z188" s="361"/>
      <c r="AA188" s="361"/>
    </row>
    <row r="189" spans="16:27">
      <c r="P189" s="483"/>
      <c r="Q189" s="361" t="str">
        <f ca="1">IF(FECHA!$A$1&lt;TODAY(),"ERROR.LOG",IF(F189&lt;&gt;"",F189,""))</f>
        <v/>
      </c>
      <c r="R189" s="469" t="str">
        <f ca="1">IF(FECHA!$A$1&lt;TODAY(),"ERROR.LOG",IF(H189&lt;&gt;"",H189,""))</f>
        <v/>
      </c>
      <c r="S189" s="469" t="str">
        <f ca="1">IF(FECHA!$A$1&lt;TODAY(),"ERROR.LOG",IF(I189&lt;&gt;"",I189,""))</f>
        <v/>
      </c>
      <c r="T189" s="469" t="str">
        <f ca="1">IF(FECHA!$A$1&lt;TODAY(),"ERROR.LOG",IF(J189&lt;&gt;"",J189,""))</f>
        <v/>
      </c>
      <c r="U189" s="469" t="str">
        <f ca="1">IF(FECHA!$A$1&lt;TODAY(),"ERROR.LOG",IF(K189&lt;&gt;"",K189,""))</f>
        <v/>
      </c>
      <c r="V189" s="469"/>
      <c r="W189" s="469" t="str">
        <f ca="1">IF(V189="","",IF(FECHA!$A$1&lt;TODAY(),"ERROR.LOG",IF(V189=G189,"CORRECTA","INCORRECTA")))</f>
        <v/>
      </c>
      <c r="X189" s="469" t="str">
        <f ca="1">IF(FECHA!$A$1&lt;TODAY(),"ERROR.LOG",IF(W189&lt;&gt;"",P189,""))</f>
        <v/>
      </c>
      <c r="Y189" s="488"/>
      <c r="Z189" s="361"/>
      <c r="AA189" s="361"/>
    </row>
    <row r="190" spans="16:27">
      <c r="P190" s="483"/>
      <c r="Q190" s="361" t="str">
        <f ca="1">IF(FECHA!$A$1&lt;TODAY(),"ERROR.LOG",IF(F190&lt;&gt;"",F190,""))</f>
        <v/>
      </c>
      <c r="R190" s="469" t="str">
        <f ca="1">IF(FECHA!$A$1&lt;TODAY(),"ERROR.LOG",IF(H190&lt;&gt;"",H190,""))</f>
        <v/>
      </c>
      <c r="S190" s="469" t="str">
        <f ca="1">IF(FECHA!$A$1&lt;TODAY(),"ERROR.LOG",IF(I190&lt;&gt;"",I190,""))</f>
        <v/>
      </c>
      <c r="T190" s="469" t="str">
        <f ca="1">IF(FECHA!$A$1&lt;TODAY(),"ERROR.LOG",IF(J190&lt;&gt;"",J190,""))</f>
        <v/>
      </c>
      <c r="U190" s="469" t="str">
        <f ca="1">IF(FECHA!$A$1&lt;TODAY(),"ERROR.LOG",IF(K190&lt;&gt;"",K190,""))</f>
        <v/>
      </c>
      <c r="V190" s="469"/>
      <c r="W190" s="469" t="str">
        <f ca="1">IF(V190="","",IF(FECHA!$A$1&lt;TODAY(),"ERROR.LOG",IF(V190=G190,"CORRECTA","INCORRECTA")))</f>
        <v/>
      </c>
      <c r="X190" s="469" t="str">
        <f ca="1">IF(FECHA!$A$1&lt;TODAY(),"ERROR.LOG",IF(W190&lt;&gt;"",P190,""))</f>
        <v/>
      </c>
      <c r="Y190" s="488"/>
      <c r="Z190" s="361"/>
      <c r="AA190" s="361"/>
    </row>
    <row r="191" spans="16:27">
      <c r="P191" s="483"/>
      <c r="Q191" s="361" t="str">
        <f ca="1">IF(FECHA!$A$1&lt;TODAY(),"ERROR.LOG",IF(F191&lt;&gt;"",F191,""))</f>
        <v/>
      </c>
      <c r="R191" s="469" t="str">
        <f ca="1">IF(FECHA!$A$1&lt;TODAY(),"ERROR.LOG",IF(H191&lt;&gt;"",H191,""))</f>
        <v/>
      </c>
      <c r="S191" s="469" t="str">
        <f ca="1">IF(FECHA!$A$1&lt;TODAY(),"ERROR.LOG",IF(I191&lt;&gt;"",I191,""))</f>
        <v/>
      </c>
      <c r="T191" s="469" t="str">
        <f ca="1">IF(FECHA!$A$1&lt;TODAY(),"ERROR.LOG",IF(J191&lt;&gt;"",J191,""))</f>
        <v/>
      </c>
      <c r="U191" s="469" t="str">
        <f ca="1">IF(FECHA!$A$1&lt;TODAY(),"ERROR.LOG",IF(K191&lt;&gt;"",K191,""))</f>
        <v/>
      </c>
      <c r="V191" s="469"/>
      <c r="W191" s="469" t="str">
        <f ca="1">IF(V191="","",IF(FECHA!$A$1&lt;TODAY(),"ERROR.LOG",IF(V191=G191,"CORRECTA","INCORRECTA")))</f>
        <v/>
      </c>
      <c r="X191" s="469" t="str">
        <f ca="1">IF(FECHA!$A$1&lt;TODAY(),"ERROR.LOG",IF(W191&lt;&gt;"",P191,""))</f>
        <v/>
      </c>
      <c r="Y191" s="488"/>
      <c r="Z191" s="361"/>
      <c r="AA191" s="361"/>
    </row>
    <row r="192" spans="16:27">
      <c r="P192" s="483"/>
      <c r="Q192" s="361" t="str">
        <f ca="1">IF(FECHA!$A$1&lt;TODAY(),"ERROR.LOG",IF(F192&lt;&gt;"",F192,""))</f>
        <v/>
      </c>
      <c r="R192" s="469" t="str">
        <f ca="1">IF(FECHA!$A$1&lt;TODAY(),"ERROR.LOG",IF(H192&lt;&gt;"",H192,""))</f>
        <v/>
      </c>
      <c r="S192" s="469" t="str">
        <f ca="1">IF(FECHA!$A$1&lt;TODAY(),"ERROR.LOG",IF(I192&lt;&gt;"",I192,""))</f>
        <v/>
      </c>
      <c r="T192" s="469" t="str">
        <f ca="1">IF(FECHA!$A$1&lt;TODAY(),"ERROR.LOG",IF(J192&lt;&gt;"",J192,""))</f>
        <v/>
      </c>
      <c r="U192" s="469" t="str">
        <f ca="1">IF(FECHA!$A$1&lt;TODAY(),"ERROR.LOG",IF(K192&lt;&gt;"",K192,""))</f>
        <v/>
      </c>
      <c r="V192" s="469"/>
      <c r="W192" s="469" t="str">
        <f ca="1">IF(V192="","",IF(FECHA!$A$1&lt;TODAY(),"ERROR.LOG",IF(V192=G192,"CORRECTA","INCORRECTA")))</f>
        <v/>
      </c>
      <c r="X192" s="469" t="str">
        <f ca="1">IF(FECHA!$A$1&lt;TODAY(),"ERROR.LOG",IF(W192&lt;&gt;"",P192,""))</f>
        <v/>
      </c>
      <c r="Y192" s="488"/>
      <c r="Z192" s="361"/>
      <c r="AA192" s="361"/>
    </row>
    <row r="193" spans="16:27">
      <c r="P193" s="483"/>
      <c r="Q193" s="361" t="str">
        <f ca="1">IF(FECHA!$A$1&lt;TODAY(),"ERROR.LOG",IF(F193&lt;&gt;"",F193,""))</f>
        <v/>
      </c>
      <c r="R193" s="469" t="str">
        <f ca="1">IF(FECHA!$A$1&lt;TODAY(),"ERROR.LOG",IF(H193&lt;&gt;"",H193,""))</f>
        <v/>
      </c>
      <c r="S193" s="469" t="str">
        <f ca="1">IF(FECHA!$A$1&lt;TODAY(),"ERROR.LOG",IF(I193&lt;&gt;"",I193,""))</f>
        <v/>
      </c>
      <c r="T193" s="469" t="str">
        <f ca="1">IF(FECHA!$A$1&lt;TODAY(),"ERROR.LOG",IF(J193&lt;&gt;"",J193,""))</f>
        <v/>
      </c>
      <c r="U193" s="469" t="str">
        <f ca="1">IF(FECHA!$A$1&lt;TODAY(),"ERROR.LOG",IF(K193&lt;&gt;"",K193,""))</f>
        <v/>
      </c>
      <c r="V193" s="469"/>
      <c r="W193" s="469" t="str">
        <f ca="1">IF(V193="","",IF(FECHA!$A$1&lt;TODAY(),"ERROR.LOG",IF(V193=G193,"CORRECTA","INCORRECTA")))</f>
        <v/>
      </c>
      <c r="X193" s="469" t="str">
        <f ca="1">IF(FECHA!$A$1&lt;TODAY(),"ERROR.LOG",IF(W193&lt;&gt;"",P193,""))</f>
        <v/>
      </c>
      <c r="Y193" s="488"/>
      <c r="Z193" s="361"/>
      <c r="AA193" s="361"/>
    </row>
    <row r="194" spans="16:27">
      <c r="P194" s="483"/>
      <c r="Q194" s="361" t="str">
        <f ca="1">IF(FECHA!$A$1&lt;TODAY(),"ERROR.LOG",IF(F194&lt;&gt;"",F194,""))</f>
        <v/>
      </c>
      <c r="R194" s="469" t="str">
        <f ca="1">IF(FECHA!$A$1&lt;TODAY(),"ERROR.LOG",IF(H194&lt;&gt;"",H194,""))</f>
        <v/>
      </c>
      <c r="S194" s="469" t="str">
        <f ca="1">IF(FECHA!$A$1&lt;TODAY(),"ERROR.LOG",IF(I194&lt;&gt;"",I194,""))</f>
        <v/>
      </c>
      <c r="T194" s="469" t="str">
        <f ca="1">IF(FECHA!$A$1&lt;TODAY(),"ERROR.LOG",IF(J194&lt;&gt;"",J194,""))</f>
        <v/>
      </c>
      <c r="U194" s="469" t="str">
        <f ca="1">IF(FECHA!$A$1&lt;TODAY(),"ERROR.LOG",IF(K194&lt;&gt;"",K194,""))</f>
        <v/>
      </c>
      <c r="V194" s="469"/>
      <c r="W194" s="469" t="str">
        <f ca="1">IF(V194="","",IF(FECHA!$A$1&lt;TODAY(),"ERROR.LOG",IF(V194=G194,"CORRECTA","INCORRECTA")))</f>
        <v/>
      </c>
      <c r="X194" s="469" t="str">
        <f ca="1">IF(FECHA!$A$1&lt;TODAY(),"ERROR.LOG",IF(W194&lt;&gt;"",P194,""))</f>
        <v/>
      </c>
      <c r="Y194" s="488"/>
      <c r="Z194" s="361"/>
      <c r="AA194" s="361"/>
    </row>
    <row r="195" spans="16:27">
      <c r="P195" s="483"/>
      <c r="Q195" s="361" t="str">
        <f ca="1">IF(FECHA!$A$1&lt;TODAY(),"ERROR.LOG",IF(F195&lt;&gt;"",F195,""))</f>
        <v/>
      </c>
      <c r="R195" s="469" t="str">
        <f ca="1">IF(FECHA!$A$1&lt;TODAY(),"ERROR.LOG",IF(H195&lt;&gt;"",H195,""))</f>
        <v/>
      </c>
      <c r="S195" s="469" t="str">
        <f ca="1">IF(FECHA!$A$1&lt;TODAY(),"ERROR.LOG",IF(I195&lt;&gt;"",I195,""))</f>
        <v/>
      </c>
      <c r="T195" s="469" t="str">
        <f ca="1">IF(FECHA!$A$1&lt;TODAY(),"ERROR.LOG",IF(J195&lt;&gt;"",J195,""))</f>
        <v/>
      </c>
      <c r="U195" s="469" t="str">
        <f ca="1">IF(FECHA!$A$1&lt;TODAY(),"ERROR.LOG",IF(K195&lt;&gt;"",K195,""))</f>
        <v/>
      </c>
      <c r="V195" s="469"/>
      <c r="W195" s="469" t="str">
        <f ca="1">IF(V195="","",IF(FECHA!$A$1&lt;TODAY(),"ERROR.LOG",IF(V195=G195,"CORRECTA","INCORRECTA")))</f>
        <v/>
      </c>
      <c r="X195" s="469" t="str">
        <f ca="1">IF(FECHA!$A$1&lt;TODAY(),"ERROR.LOG",IF(W195&lt;&gt;"",P195,""))</f>
        <v/>
      </c>
      <c r="Y195" s="488"/>
      <c r="Z195" s="361"/>
      <c r="AA195" s="361"/>
    </row>
    <row r="196" spans="16:27">
      <c r="P196" s="483"/>
      <c r="Q196" s="361" t="str">
        <f ca="1">IF(FECHA!$A$1&lt;TODAY(),"ERROR.LOG",IF(F196&lt;&gt;"",F196,""))</f>
        <v/>
      </c>
      <c r="R196" s="469" t="str">
        <f ca="1">IF(FECHA!$A$1&lt;TODAY(),"ERROR.LOG",IF(H196&lt;&gt;"",H196,""))</f>
        <v/>
      </c>
      <c r="S196" s="469" t="str">
        <f ca="1">IF(FECHA!$A$1&lt;TODAY(),"ERROR.LOG",IF(I196&lt;&gt;"",I196,""))</f>
        <v/>
      </c>
      <c r="T196" s="469" t="str">
        <f ca="1">IF(FECHA!$A$1&lt;TODAY(),"ERROR.LOG",IF(J196&lt;&gt;"",J196,""))</f>
        <v/>
      </c>
      <c r="U196" s="469" t="str">
        <f ca="1">IF(FECHA!$A$1&lt;TODAY(),"ERROR.LOG",IF(K196&lt;&gt;"",K196,""))</f>
        <v/>
      </c>
      <c r="V196" s="469"/>
      <c r="W196" s="469" t="str">
        <f ca="1">IF(V196="","",IF(FECHA!$A$1&lt;TODAY(),"ERROR.LOG",IF(V196=G196,"CORRECTA","INCORRECTA")))</f>
        <v/>
      </c>
      <c r="X196" s="469" t="str">
        <f ca="1">IF(FECHA!$A$1&lt;TODAY(),"ERROR.LOG",IF(W196&lt;&gt;"",P196,""))</f>
        <v/>
      </c>
      <c r="Y196" s="488"/>
      <c r="Z196" s="361"/>
      <c r="AA196" s="361"/>
    </row>
    <row r="197" spans="16:27">
      <c r="P197" s="483"/>
      <c r="Q197" s="361" t="str">
        <f ca="1">IF(FECHA!$A$1&lt;TODAY(),"ERROR.LOG",IF(F197&lt;&gt;"",F197,""))</f>
        <v/>
      </c>
      <c r="R197" s="469" t="str">
        <f ca="1">IF(FECHA!$A$1&lt;TODAY(),"ERROR.LOG",IF(H197&lt;&gt;"",H197,""))</f>
        <v/>
      </c>
      <c r="S197" s="469" t="str">
        <f ca="1">IF(FECHA!$A$1&lt;TODAY(),"ERROR.LOG",IF(I197&lt;&gt;"",I197,""))</f>
        <v/>
      </c>
      <c r="T197" s="469" t="str">
        <f ca="1">IF(FECHA!$A$1&lt;TODAY(),"ERROR.LOG",IF(J197&lt;&gt;"",J197,""))</f>
        <v/>
      </c>
      <c r="U197" s="469" t="str">
        <f ca="1">IF(FECHA!$A$1&lt;TODAY(),"ERROR.LOG",IF(K197&lt;&gt;"",K197,""))</f>
        <v/>
      </c>
      <c r="V197" s="469"/>
      <c r="W197" s="469" t="str">
        <f ca="1">IF(V197="","",IF(FECHA!$A$1&lt;TODAY(),"ERROR.LOG",IF(V197=G197,"CORRECTA","INCORRECTA")))</f>
        <v/>
      </c>
      <c r="X197" s="469" t="str">
        <f ca="1">IF(FECHA!$A$1&lt;TODAY(),"ERROR.LOG",IF(W197&lt;&gt;"",P197,""))</f>
        <v/>
      </c>
      <c r="Y197" s="488"/>
      <c r="Z197" s="361"/>
      <c r="AA197" s="361"/>
    </row>
    <row r="198" spans="16:27">
      <c r="P198" s="483"/>
      <c r="Q198" s="361" t="str">
        <f ca="1">IF(FECHA!$A$1&lt;TODAY(),"ERROR.LOG",IF(F198&lt;&gt;"",F198,""))</f>
        <v/>
      </c>
      <c r="R198" s="469" t="str">
        <f ca="1">IF(FECHA!$A$1&lt;TODAY(),"ERROR.LOG",IF(H198&lt;&gt;"",H198,""))</f>
        <v/>
      </c>
      <c r="S198" s="469" t="str">
        <f ca="1">IF(FECHA!$A$1&lt;TODAY(),"ERROR.LOG",IF(I198&lt;&gt;"",I198,""))</f>
        <v/>
      </c>
      <c r="T198" s="469" t="str">
        <f ca="1">IF(FECHA!$A$1&lt;TODAY(),"ERROR.LOG",IF(J198&lt;&gt;"",J198,""))</f>
        <v/>
      </c>
      <c r="U198" s="469" t="str">
        <f ca="1">IF(FECHA!$A$1&lt;TODAY(),"ERROR.LOG",IF(K198&lt;&gt;"",K198,""))</f>
        <v/>
      </c>
      <c r="V198" s="469"/>
      <c r="W198" s="469" t="str">
        <f ca="1">IF(V198="","",IF(FECHA!$A$1&lt;TODAY(),"ERROR.LOG",IF(V198=G198,"CORRECTA","INCORRECTA")))</f>
        <v/>
      </c>
      <c r="X198" s="469" t="str">
        <f ca="1">IF(FECHA!$A$1&lt;TODAY(),"ERROR.LOG",IF(W198&lt;&gt;"",P198,""))</f>
        <v/>
      </c>
      <c r="Y198" s="488"/>
      <c r="Z198" s="361"/>
      <c r="AA198" s="361"/>
    </row>
    <row r="199" spans="16:27">
      <c r="P199" s="483"/>
      <c r="Q199" s="361" t="str">
        <f ca="1">IF(FECHA!$A$1&lt;TODAY(),"ERROR.LOG",IF(F199&lt;&gt;"",F199,""))</f>
        <v/>
      </c>
      <c r="R199" s="469" t="str">
        <f ca="1">IF(FECHA!$A$1&lt;TODAY(),"ERROR.LOG",IF(H199&lt;&gt;"",H199,""))</f>
        <v/>
      </c>
      <c r="S199" s="469" t="str">
        <f ca="1">IF(FECHA!$A$1&lt;TODAY(),"ERROR.LOG",IF(I199&lt;&gt;"",I199,""))</f>
        <v/>
      </c>
      <c r="T199" s="469" t="str">
        <f ca="1">IF(FECHA!$A$1&lt;TODAY(),"ERROR.LOG",IF(J199&lt;&gt;"",J199,""))</f>
        <v/>
      </c>
      <c r="U199" s="469" t="str">
        <f ca="1">IF(FECHA!$A$1&lt;TODAY(),"ERROR.LOG",IF(K199&lt;&gt;"",K199,""))</f>
        <v/>
      </c>
      <c r="V199" s="469"/>
      <c r="W199" s="469" t="str">
        <f ca="1">IF(V199="","",IF(FECHA!$A$1&lt;TODAY(),"ERROR.LOG",IF(V199=G199,"CORRECTA","INCORRECTA")))</f>
        <v/>
      </c>
      <c r="X199" s="469" t="str">
        <f ca="1">IF(FECHA!$A$1&lt;TODAY(),"ERROR.LOG",IF(W199&lt;&gt;"",P199,""))</f>
        <v/>
      </c>
      <c r="Y199" s="488"/>
      <c r="Z199" s="361"/>
      <c r="AA199" s="361"/>
    </row>
    <row r="200" spans="16:27">
      <c r="P200" s="483"/>
      <c r="Q200" s="361" t="str">
        <f ca="1">IF(FECHA!$A$1&lt;TODAY(),"ERROR.LOG",IF(F200&lt;&gt;"",F200,""))</f>
        <v/>
      </c>
      <c r="R200" s="469" t="str">
        <f ca="1">IF(FECHA!$A$1&lt;TODAY(),"ERROR.LOG",IF(H200&lt;&gt;"",H200,""))</f>
        <v/>
      </c>
      <c r="S200" s="469" t="str">
        <f ca="1">IF(FECHA!$A$1&lt;TODAY(),"ERROR.LOG",IF(I200&lt;&gt;"",I200,""))</f>
        <v/>
      </c>
      <c r="T200" s="469" t="str">
        <f ca="1">IF(FECHA!$A$1&lt;TODAY(),"ERROR.LOG",IF(J200&lt;&gt;"",J200,""))</f>
        <v/>
      </c>
      <c r="U200" s="469" t="str">
        <f ca="1">IF(FECHA!$A$1&lt;TODAY(),"ERROR.LOG",IF(K200&lt;&gt;"",K200,""))</f>
        <v/>
      </c>
      <c r="V200" s="469"/>
      <c r="W200" s="469" t="str">
        <f ca="1">IF(V200="","",IF(FECHA!$A$1&lt;TODAY(),"ERROR.LOG",IF(V200=G200,"CORRECTA","INCORRECTA")))</f>
        <v/>
      </c>
      <c r="X200" s="469" t="str">
        <f ca="1">IF(FECHA!$A$1&lt;TODAY(),"ERROR.LOG",IF(W200&lt;&gt;"",P200,""))</f>
        <v/>
      </c>
      <c r="Y200" s="488"/>
      <c r="Z200" s="361"/>
      <c r="AA200" s="361"/>
    </row>
    <row r="201" spans="16:27">
      <c r="P201" s="483"/>
      <c r="Q201" s="361" t="str">
        <f ca="1">IF(FECHA!$A$1&lt;TODAY(),"ERROR.LOG",IF(F201&lt;&gt;"",F201,""))</f>
        <v/>
      </c>
      <c r="R201" s="469" t="str">
        <f ca="1">IF(FECHA!$A$1&lt;TODAY(),"ERROR.LOG",IF(H201&lt;&gt;"",H201,""))</f>
        <v/>
      </c>
      <c r="S201" s="469" t="str">
        <f ca="1">IF(FECHA!$A$1&lt;TODAY(),"ERROR.LOG",IF(I201&lt;&gt;"",I201,""))</f>
        <v/>
      </c>
      <c r="T201" s="469" t="str">
        <f ca="1">IF(FECHA!$A$1&lt;TODAY(),"ERROR.LOG",IF(J201&lt;&gt;"",J201,""))</f>
        <v/>
      </c>
      <c r="U201" s="469" t="str">
        <f ca="1">IF(FECHA!$A$1&lt;TODAY(),"ERROR.LOG",IF(K201&lt;&gt;"",K201,""))</f>
        <v/>
      </c>
      <c r="V201" s="469"/>
      <c r="W201" s="469" t="str">
        <f ca="1">IF(V201="","",IF(FECHA!$A$1&lt;TODAY(),"ERROR.LOG",IF(V201=G201,"CORRECTA","INCORRECTA")))</f>
        <v/>
      </c>
      <c r="X201" s="469" t="str">
        <f ca="1">IF(FECHA!$A$1&lt;TODAY(),"ERROR.LOG",IF(W201&lt;&gt;"",P201,""))</f>
        <v/>
      </c>
      <c r="Y201" s="488"/>
      <c r="Z201" s="361"/>
      <c r="AA201" s="361"/>
    </row>
    <row r="202" spans="16:27">
      <c r="P202" s="483"/>
      <c r="Q202" s="361" t="str">
        <f ca="1">IF(FECHA!$A$1&lt;TODAY(),"ERROR.LOG",IF(F202&lt;&gt;"",F202,""))</f>
        <v/>
      </c>
      <c r="R202" s="469" t="str">
        <f ca="1">IF(FECHA!$A$1&lt;TODAY(),"ERROR.LOG",IF(H202&lt;&gt;"",H202,""))</f>
        <v/>
      </c>
      <c r="S202" s="469" t="str">
        <f ca="1">IF(FECHA!$A$1&lt;TODAY(),"ERROR.LOG",IF(I202&lt;&gt;"",I202,""))</f>
        <v/>
      </c>
      <c r="T202" s="469" t="str">
        <f ca="1">IF(FECHA!$A$1&lt;TODAY(),"ERROR.LOG",IF(J202&lt;&gt;"",J202,""))</f>
        <v/>
      </c>
      <c r="U202" s="469" t="str">
        <f ca="1">IF(FECHA!$A$1&lt;TODAY(),"ERROR.LOG",IF(K202&lt;&gt;"",K202,""))</f>
        <v/>
      </c>
      <c r="V202" s="469"/>
      <c r="W202" s="469" t="str">
        <f ca="1">IF(V202="","",IF(FECHA!$A$1&lt;TODAY(),"ERROR.LOG",IF(V202=G202,"CORRECTA","INCORRECTA")))</f>
        <v/>
      </c>
      <c r="X202" s="469" t="str">
        <f ca="1">IF(FECHA!$A$1&lt;TODAY(),"ERROR.LOG",IF(W202&lt;&gt;"",P202,""))</f>
        <v/>
      </c>
      <c r="Y202" s="488"/>
      <c r="Z202" s="361"/>
      <c r="AA202" s="361"/>
    </row>
    <row r="203" spans="16:27">
      <c r="P203" s="483"/>
      <c r="Q203" s="361" t="str">
        <f ca="1">IF(FECHA!$A$1&lt;TODAY(),"ERROR.LOG",IF(F203&lt;&gt;"",F203,""))</f>
        <v/>
      </c>
      <c r="R203" s="469" t="str">
        <f ca="1">IF(FECHA!$A$1&lt;TODAY(),"ERROR.LOG",IF(H203&lt;&gt;"",H203,""))</f>
        <v/>
      </c>
      <c r="S203" s="469" t="str">
        <f ca="1">IF(FECHA!$A$1&lt;TODAY(),"ERROR.LOG",IF(I203&lt;&gt;"",I203,""))</f>
        <v/>
      </c>
      <c r="T203" s="469" t="str">
        <f ca="1">IF(FECHA!$A$1&lt;TODAY(),"ERROR.LOG",IF(J203&lt;&gt;"",J203,""))</f>
        <v/>
      </c>
      <c r="U203" s="469" t="str">
        <f ca="1">IF(FECHA!$A$1&lt;TODAY(),"ERROR.LOG",IF(K203&lt;&gt;"",K203,""))</f>
        <v/>
      </c>
      <c r="V203" s="469"/>
      <c r="W203" s="469" t="str">
        <f ca="1">IF(V203="","",IF(FECHA!$A$1&lt;TODAY(),"ERROR.LOG",IF(V203=G203,"CORRECTA","INCORRECTA")))</f>
        <v/>
      </c>
      <c r="X203" s="469" t="str">
        <f ca="1">IF(FECHA!$A$1&lt;TODAY(),"ERROR.LOG",IF(W203&lt;&gt;"",P203,""))</f>
        <v/>
      </c>
      <c r="Y203" s="488"/>
      <c r="Z203" s="361"/>
      <c r="AA203" s="361"/>
    </row>
    <row r="204" spans="16:27">
      <c r="P204" s="483"/>
      <c r="Q204" s="361" t="str">
        <f ca="1">IF(FECHA!$A$1&lt;TODAY(),"ERROR.LOG",IF(F204&lt;&gt;"",F204,""))</f>
        <v/>
      </c>
      <c r="R204" s="469" t="str">
        <f ca="1">IF(FECHA!$A$1&lt;TODAY(),"ERROR.LOG",IF(H204&lt;&gt;"",H204,""))</f>
        <v/>
      </c>
      <c r="S204" s="469" t="str">
        <f ca="1">IF(FECHA!$A$1&lt;TODAY(),"ERROR.LOG",IF(I204&lt;&gt;"",I204,""))</f>
        <v/>
      </c>
      <c r="T204" s="469" t="str">
        <f ca="1">IF(FECHA!$A$1&lt;TODAY(),"ERROR.LOG",IF(J204&lt;&gt;"",J204,""))</f>
        <v/>
      </c>
      <c r="U204" s="469" t="str">
        <f ca="1">IF(FECHA!$A$1&lt;TODAY(),"ERROR.LOG",IF(K204&lt;&gt;"",K204,""))</f>
        <v/>
      </c>
      <c r="V204" s="469"/>
      <c r="W204" s="469" t="str">
        <f ca="1">IF(V204="","",IF(FECHA!$A$1&lt;TODAY(),"ERROR.LOG",IF(V204=G204,"CORRECTA","INCORRECTA")))</f>
        <v/>
      </c>
      <c r="X204" s="469" t="str">
        <f ca="1">IF(FECHA!$A$1&lt;TODAY(),"ERROR.LOG",IF(W204&lt;&gt;"",P204,""))</f>
        <v/>
      </c>
      <c r="Y204" s="488"/>
      <c r="Z204" s="361"/>
      <c r="AA204" s="361"/>
    </row>
    <row r="205" spans="16:27">
      <c r="P205" s="483"/>
      <c r="Q205" s="361" t="str">
        <f ca="1">IF(FECHA!$A$1&lt;TODAY(),"ERROR.LOG",IF(F205&lt;&gt;"",F205,""))</f>
        <v/>
      </c>
      <c r="R205" s="469" t="str">
        <f ca="1">IF(FECHA!$A$1&lt;TODAY(),"ERROR.LOG",IF(H205&lt;&gt;"",H205,""))</f>
        <v/>
      </c>
      <c r="S205" s="469" t="str">
        <f ca="1">IF(FECHA!$A$1&lt;TODAY(),"ERROR.LOG",IF(I205&lt;&gt;"",I205,""))</f>
        <v/>
      </c>
      <c r="T205" s="469" t="str">
        <f ca="1">IF(FECHA!$A$1&lt;TODAY(),"ERROR.LOG",IF(J205&lt;&gt;"",J205,""))</f>
        <v/>
      </c>
      <c r="U205" s="469" t="str">
        <f ca="1">IF(FECHA!$A$1&lt;TODAY(),"ERROR.LOG",IF(K205&lt;&gt;"",K205,""))</f>
        <v/>
      </c>
      <c r="V205" s="469"/>
      <c r="W205" s="469" t="str">
        <f ca="1">IF(V205="","",IF(FECHA!$A$1&lt;TODAY(),"ERROR.LOG",IF(V205=G205,"CORRECTA","INCORRECTA")))</f>
        <v/>
      </c>
      <c r="X205" s="469" t="str">
        <f ca="1">IF(FECHA!$A$1&lt;TODAY(),"ERROR.LOG",IF(W205&lt;&gt;"",P205,""))</f>
        <v/>
      </c>
      <c r="Y205" s="488"/>
      <c r="Z205" s="361"/>
      <c r="AA205" s="361"/>
    </row>
    <row r="206" spans="16:27">
      <c r="P206" s="483"/>
      <c r="Q206" s="361" t="str">
        <f ca="1">IF(FECHA!$A$1&lt;TODAY(),"ERROR.LOG",IF(F206&lt;&gt;"",F206,""))</f>
        <v/>
      </c>
      <c r="R206" s="469" t="str">
        <f ca="1">IF(FECHA!$A$1&lt;TODAY(),"ERROR.LOG",IF(H206&lt;&gt;"",H206,""))</f>
        <v/>
      </c>
      <c r="S206" s="469" t="str">
        <f ca="1">IF(FECHA!$A$1&lt;TODAY(),"ERROR.LOG",IF(I206&lt;&gt;"",I206,""))</f>
        <v/>
      </c>
      <c r="T206" s="469" t="str">
        <f ca="1">IF(FECHA!$A$1&lt;TODAY(),"ERROR.LOG",IF(J206&lt;&gt;"",J206,""))</f>
        <v/>
      </c>
      <c r="U206" s="469" t="str">
        <f ca="1">IF(FECHA!$A$1&lt;TODAY(),"ERROR.LOG",IF(K206&lt;&gt;"",K206,""))</f>
        <v/>
      </c>
      <c r="V206" s="469"/>
      <c r="W206" s="469" t="str">
        <f ca="1">IF(V206="","",IF(FECHA!$A$1&lt;TODAY(),"ERROR.LOG",IF(V206=G206,"CORRECTA","INCORRECTA")))</f>
        <v/>
      </c>
      <c r="X206" s="469" t="str">
        <f ca="1">IF(FECHA!$A$1&lt;TODAY(),"ERROR.LOG",IF(W206&lt;&gt;"",P206,""))</f>
        <v/>
      </c>
      <c r="Y206" s="488"/>
      <c r="Z206" s="361"/>
      <c r="AA206" s="361"/>
    </row>
    <row r="207" spans="16:27">
      <c r="P207" s="483"/>
      <c r="Q207" s="361" t="str">
        <f ca="1">IF(FECHA!$A$1&lt;TODAY(),"ERROR.LOG",IF(F207&lt;&gt;"",F207,""))</f>
        <v/>
      </c>
      <c r="R207" s="469" t="str">
        <f ca="1">IF(FECHA!$A$1&lt;TODAY(),"ERROR.LOG",IF(H207&lt;&gt;"",H207,""))</f>
        <v/>
      </c>
      <c r="S207" s="469" t="str">
        <f ca="1">IF(FECHA!$A$1&lt;TODAY(),"ERROR.LOG",IF(I207&lt;&gt;"",I207,""))</f>
        <v/>
      </c>
      <c r="T207" s="469" t="str">
        <f ca="1">IF(FECHA!$A$1&lt;TODAY(),"ERROR.LOG",IF(J207&lt;&gt;"",J207,""))</f>
        <v/>
      </c>
      <c r="U207" s="469" t="str">
        <f ca="1">IF(FECHA!$A$1&lt;TODAY(),"ERROR.LOG",IF(K207&lt;&gt;"",K207,""))</f>
        <v/>
      </c>
      <c r="V207" s="469"/>
      <c r="W207" s="469" t="str">
        <f ca="1">IF(V207="","",IF(FECHA!$A$1&lt;TODAY(),"ERROR.LOG",IF(V207=G207,"CORRECTA","INCORRECTA")))</f>
        <v/>
      </c>
      <c r="X207" s="469" t="str">
        <f ca="1">IF(FECHA!$A$1&lt;TODAY(),"ERROR.LOG",IF(W207&lt;&gt;"",P207,""))</f>
        <v/>
      </c>
      <c r="Y207" s="488"/>
      <c r="Z207" s="361"/>
      <c r="AA207" s="361"/>
    </row>
    <row r="208" spans="16:27">
      <c r="P208" s="483"/>
      <c r="Q208" s="361" t="str">
        <f ca="1">IF(FECHA!$A$1&lt;TODAY(),"ERROR.LOG",IF(F208&lt;&gt;"",F208,""))</f>
        <v/>
      </c>
      <c r="R208" s="469" t="str">
        <f ca="1">IF(FECHA!$A$1&lt;TODAY(),"ERROR.LOG",IF(H208&lt;&gt;"",H208,""))</f>
        <v/>
      </c>
      <c r="S208" s="469" t="str">
        <f ca="1">IF(FECHA!$A$1&lt;TODAY(),"ERROR.LOG",IF(I208&lt;&gt;"",I208,""))</f>
        <v/>
      </c>
      <c r="T208" s="469" t="str">
        <f ca="1">IF(FECHA!$A$1&lt;TODAY(),"ERROR.LOG",IF(J208&lt;&gt;"",J208,""))</f>
        <v/>
      </c>
      <c r="U208" s="469" t="str">
        <f ca="1">IF(FECHA!$A$1&lt;TODAY(),"ERROR.LOG",IF(K208&lt;&gt;"",K208,""))</f>
        <v/>
      </c>
      <c r="V208" s="469"/>
      <c r="W208" s="469" t="str">
        <f ca="1">IF(V208="","",IF(FECHA!$A$1&lt;TODAY(),"ERROR.LOG",IF(V208=G208,"CORRECTA","INCORRECTA")))</f>
        <v/>
      </c>
      <c r="X208" s="469" t="str">
        <f ca="1">IF(FECHA!$A$1&lt;TODAY(),"ERROR.LOG",IF(W208&lt;&gt;"",P208,""))</f>
        <v/>
      </c>
      <c r="Y208" s="488"/>
      <c r="Z208" s="361"/>
      <c r="AA208" s="361"/>
    </row>
    <row r="209" spans="16:27">
      <c r="P209" s="483"/>
      <c r="Q209" s="361" t="str">
        <f ca="1">IF(FECHA!$A$1&lt;TODAY(),"ERROR.LOG",IF(F209&lt;&gt;"",F209,""))</f>
        <v/>
      </c>
      <c r="R209" s="469" t="str">
        <f ca="1">IF(FECHA!$A$1&lt;TODAY(),"ERROR.LOG",IF(H209&lt;&gt;"",H209,""))</f>
        <v/>
      </c>
      <c r="S209" s="469" t="str">
        <f ca="1">IF(FECHA!$A$1&lt;TODAY(),"ERROR.LOG",IF(I209&lt;&gt;"",I209,""))</f>
        <v/>
      </c>
      <c r="T209" s="469" t="str">
        <f ca="1">IF(FECHA!$A$1&lt;TODAY(),"ERROR.LOG",IF(J209&lt;&gt;"",J209,""))</f>
        <v/>
      </c>
      <c r="U209" s="469" t="str">
        <f ca="1">IF(FECHA!$A$1&lt;TODAY(),"ERROR.LOG",IF(K209&lt;&gt;"",K209,""))</f>
        <v/>
      </c>
      <c r="V209" s="469"/>
      <c r="W209" s="469" t="str">
        <f ca="1">IF(V209="","",IF(FECHA!$A$1&lt;TODAY(),"ERROR.LOG",IF(V209=G209,"CORRECTA","INCORRECTA")))</f>
        <v/>
      </c>
      <c r="X209" s="469" t="str">
        <f ca="1">IF(FECHA!$A$1&lt;TODAY(),"ERROR.LOG",IF(W209&lt;&gt;"",P209,""))</f>
        <v/>
      </c>
      <c r="Y209" s="488"/>
      <c r="Z209" s="361"/>
      <c r="AA209" s="361"/>
    </row>
    <row r="210" spans="16:27">
      <c r="P210" s="483"/>
      <c r="Q210" s="361" t="str">
        <f ca="1">IF(FECHA!$A$1&lt;TODAY(),"ERROR.LOG",IF(F210&lt;&gt;"",F210,""))</f>
        <v/>
      </c>
      <c r="R210" s="469" t="str">
        <f ca="1">IF(FECHA!$A$1&lt;TODAY(),"ERROR.LOG",IF(H210&lt;&gt;"",H210,""))</f>
        <v/>
      </c>
      <c r="S210" s="469" t="str">
        <f ca="1">IF(FECHA!$A$1&lt;TODAY(),"ERROR.LOG",IF(I210&lt;&gt;"",I210,""))</f>
        <v/>
      </c>
      <c r="T210" s="469" t="str">
        <f ca="1">IF(FECHA!$A$1&lt;TODAY(),"ERROR.LOG",IF(J210&lt;&gt;"",J210,""))</f>
        <v/>
      </c>
      <c r="U210" s="469" t="str">
        <f ca="1">IF(FECHA!$A$1&lt;TODAY(),"ERROR.LOG",IF(K210&lt;&gt;"",K210,""))</f>
        <v/>
      </c>
      <c r="V210" s="469"/>
      <c r="W210" s="469" t="str">
        <f ca="1">IF(V210="","",IF(FECHA!$A$1&lt;TODAY(),"ERROR.LOG",IF(V210=G210,"CORRECTA","INCORRECTA")))</f>
        <v/>
      </c>
      <c r="X210" s="469" t="str">
        <f ca="1">IF(FECHA!$A$1&lt;TODAY(),"ERROR.LOG",IF(W210&lt;&gt;"",P210,""))</f>
        <v/>
      </c>
      <c r="Y210" s="488"/>
      <c r="Z210" s="361"/>
      <c r="AA210" s="361"/>
    </row>
    <row r="211" spans="16:27">
      <c r="P211" s="483"/>
      <c r="Q211" s="361" t="str">
        <f ca="1">IF(FECHA!$A$1&lt;TODAY(),"ERROR.LOG",IF(F211&lt;&gt;"",F211,""))</f>
        <v/>
      </c>
      <c r="R211" s="469" t="str">
        <f ca="1">IF(FECHA!$A$1&lt;TODAY(),"ERROR.LOG",IF(H211&lt;&gt;"",H211,""))</f>
        <v/>
      </c>
      <c r="S211" s="469" t="str">
        <f ca="1">IF(FECHA!$A$1&lt;TODAY(),"ERROR.LOG",IF(I211&lt;&gt;"",I211,""))</f>
        <v/>
      </c>
      <c r="T211" s="469" t="str">
        <f ca="1">IF(FECHA!$A$1&lt;TODAY(),"ERROR.LOG",IF(J211&lt;&gt;"",J211,""))</f>
        <v/>
      </c>
      <c r="U211" s="469" t="str">
        <f ca="1">IF(FECHA!$A$1&lt;TODAY(),"ERROR.LOG",IF(K211&lt;&gt;"",K211,""))</f>
        <v/>
      </c>
      <c r="V211" s="469"/>
      <c r="W211" s="469" t="str">
        <f ca="1">IF(V211="","",IF(FECHA!$A$1&lt;TODAY(),"ERROR.LOG",IF(V211=G211,"CORRECTA","INCORRECTA")))</f>
        <v/>
      </c>
      <c r="X211" s="469" t="str">
        <f ca="1">IF(FECHA!$A$1&lt;TODAY(),"ERROR.LOG",IF(W211&lt;&gt;"",P211,""))</f>
        <v/>
      </c>
      <c r="Y211" s="488"/>
      <c r="Z211" s="361"/>
      <c r="AA211" s="361"/>
    </row>
    <row r="212" spans="16:27">
      <c r="P212" s="483"/>
      <c r="Q212" s="361" t="str">
        <f ca="1">IF(FECHA!$A$1&lt;TODAY(),"ERROR.LOG",IF(F212&lt;&gt;"",F212,""))</f>
        <v/>
      </c>
      <c r="R212" s="469" t="str">
        <f ca="1">IF(FECHA!$A$1&lt;TODAY(),"ERROR.LOG",IF(H212&lt;&gt;"",H212,""))</f>
        <v/>
      </c>
      <c r="S212" s="469" t="str">
        <f ca="1">IF(FECHA!$A$1&lt;TODAY(),"ERROR.LOG",IF(I212&lt;&gt;"",I212,""))</f>
        <v/>
      </c>
      <c r="T212" s="469" t="str">
        <f ca="1">IF(FECHA!$A$1&lt;TODAY(),"ERROR.LOG",IF(J212&lt;&gt;"",J212,""))</f>
        <v/>
      </c>
      <c r="U212" s="469" t="str">
        <f ca="1">IF(FECHA!$A$1&lt;TODAY(),"ERROR.LOG",IF(K212&lt;&gt;"",K212,""))</f>
        <v/>
      </c>
      <c r="V212" s="469"/>
      <c r="W212" s="469" t="str">
        <f ca="1">IF(V212="","",IF(FECHA!$A$1&lt;TODAY(),"ERROR.LOG",IF(V212=G212,"CORRECTA","INCORRECTA")))</f>
        <v/>
      </c>
      <c r="X212" s="469" t="str">
        <f ca="1">IF(FECHA!$A$1&lt;TODAY(),"ERROR.LOG",IF(W212&lt;&gt;"",P212,""))</f>
        <v/>
      </c>
      <c r="Y212" s="488"/>
      <c r="Z212" s="361"/>
      <c r="AA212" s="361"/>
    </row>
    <row r="213" spans="16:27">
      <c r="P213" s="483"/>
      <c r="Q213" s="361" t="str">
        <f ca="1">IF(FECHA!$A$1&lt;TODAY(),"ERROR.LOG",IF(F213&lt;&gt;"",F213,""))</f>
        <v/>
      </c>
      <c r="R213" s="469" t="str">
        <f ca="1">IF(FECHA!$A$1&lt;TODAY(),"ERROR.LOG",IF(H213&lt;&gt;"",H213,""))</f>
        <v/>
      </c>
      <c r="S213" s="469" t="str">
        <f ca="1">IF(FECHA!$A$1&lt;TODAY(),"ERROR.LOG",IF(I213&lt;&gt;"",I213,""))</f>
        <v/>
      </c>
      <c r="T213" s="469" t="str">
        <f ca="1">IF(FECHA!$A$1&lt;TODAY(),"ERROR.LOG",IF(J213&lt;&gt;"",J213,""))</f>
        <v/>
      </c>
      <c r="U213" s="469" t="str">
        <f ca="1">IF(FECHA!$A$1&lt;TODAY(),"ERROR.LOG",IF(K213&lt;&gt;"",K213,""))</f>
        <v/>
      </c>
      <c r="V213" s="469"/>
      <c r="W213" s="469" t="str">
        <f ca="1">IF(V213="","",IF(FECHA!$A$1&lt;TODAY(),"ERROR.LOG",IF(V213=G213,"CORRECTA","INCORRECTA")))</f>
        <v/>
      </c>
      <c r="X213" s="469" t="str">
        <f ca="1">IF(FECHA!$A$1&lt;TODAY(),"ERROR.LOG",IF(W213&lt;&gt;"",P213,""))</f>
        <v/>
      </c>
      <c r="Y213" s="488"/>
      <c r="Z213" s="361"/>
      <c r="AA213" s="361"/>
    </row>
    <row r="214" spans="16:27">
      <c r="P214" s="483"/>
      <c r="Q214" s="361" t="str">
        <f ca="1">IF(FECHA!$A$1&lt;TODAY(),"ERROR.LOG",IF(F214&lt;&gt;"",F214,""))</f>
        <v/>
      </c>
      <c r="R214" s="469" t="str">
        <f ca="1">IF(FECHA!$A$1&lt;TODAY(),"ERROR.LOG",IF(H214&lt;&gt;"",H214,""))</f>
        <v/>
      </c>
      <c r="S214" s="469" t="str">
        <f ca="1">IF(FECHA!$A$1&lt;TODAY(),"ERROR.LOG",IF(I214&lt;&gt;"",I214,""))</f>
        <v/>
      </c>
      <c r="T214" s="469" t="str">
        <f ca="1">IF(FECHA!$A$1&lt;TODAY(),"ERROR.LOG",IF(J214&lt;&gt;"",J214,""))</f>
        <v/>
      </c>
      <c r="U214" s="469" t="str">
        <f ca="1">IF(FECHA!$A$1&lt;TODAY(),"ERROR.LOG",IF(K214&lt;&gt;"",K214,""))</f>
        <v/>
      </c>
      <c r="V214" s="469"/>
      <c r="W214" s="469" t="str">
        <f ca="1">IF(V214="","",IF(FECHA!$A$1&lt;TODAY(),"ERROR.LOG",IF(V214=G214,"CORRECTA","INCORRECTA")))</f>
        <v/>
      </c>
      <c r="X214" s="469" t="str">
        <f ca="1">IF(FECHA!$A$1&lt;TODAY(),"ERROR.LOG",IF(W214&lt;&gt;"",P214,""))</f>
        <v/>
      </c>
      <c r="Y214" s="488"/>
      <c r="Z214" s="361"/>
      <c r="AA214" s="361"/>
    </row>
    <row r="215" spans="16:27">
      <c r="P215" s="483"/>
      <c r="Q215" s="361" t="str">
        <f ca="1">IF(FECHA!$A$1&lt;TODAY(),"ERROR.LOG",IF(F215&lt;&gt;"",F215,""))</f>
        <v/>
      </c>
      <c r="R215" s="469" t="str">
        <f ca="1">IF(FECHA!$A$1&lt;TODAY(),"ERROR.LOG",IF(H215&lt;&gt;"",H215,""))</f>
        <v/>
      </c>
      <c r="S215" s="469" t="str">
        <f ca="1">IF(FECHA!$A$1&lt;TODAY(),"ERROR.LOG",IF(I215&lt;&gt;"",I215,""))</f>
        <v/>
      </c>
      <c r="T215" s="469" t="str">
        <f ca="1">IF(FECHA!$A$1&lt;TODAY(),"ERROR.LOG",IF(J215&lt;&gt;"",J215,""))</f>
        <v/>
      </c>
      <c r="U215" s="469" t="str">
        <f ca="1">IF(FECHA!$A$1&lt;TODAY(),"ERROR.LOG",IF(K215&lt;&gt;"",K215,""))</f>
        <v/>
      </c>
      <c r="V215" s="469"/>
      <c r="W215" s="469" t="str">
        <f ca="1">IF(V215="","",IF(FECHA!$A$1&lt;TODAY(),"ERROR.LOG",IF(V215=G215,"CORRECTA","INCORRECTA")))</f>
        <v/>
      </c>
      <c r="X215" s="469" t="str">
        <f ca="1">IF(FECHA!$A$1&lt;TODAY(),"ERROR.LOG",IF(W215&lt;&gt;"",P215,""))</f>
        <v/>
      </c>
      <c r="Y215" s="488"/>
      <c r="Z215" s="361"/>
      <c r="AA215" s="361"/>
    </row>
    <row r="216" spans="16:27">
      <c r="P216" s="483"/>
      <c r="Q216" s="361" t="str">
        <f ca="1">IF(FECHA!$A$1&lt;TODAY(),"ERROR.LOG",IF(F216&lt;&gt;"",F216,""))</f>
        <v/>
      </c>
      <c r="R216" s="469" t="str">
        <f ca="1">IF(FECHA!$A$1&lt;TODAY(),"ERROR.LOG",IF(H216&lt;&gt;"",H216,""))</f>
        <v/>
      </c>
      <c r="S216" s="469" t="str">
        <f ca="1">IF(FECHA!$A$1&lt;TODAY(),"ERROR.LOG",IF(I216&lt;&gt;"",I216,""))</f>
        <v/>
      </c>
      <c r="T216" s="469" t="str">
        <f ca="1">IF(FECHA!$A$1&lt;TODAY(),"ERROR.LOG",IF(J216&lt;&gt;"",J216,""))</f>
        <v/>
      </c>
      <c r="U216" s="469" t="str">
        <f ca="1">IF(FECHA!$A$1&lt;TODAY(),"ERROR.LOG",IF(K216&lt;&gt;"",K216,""))</f>
        <v/>
      </c>
      <c r="V216" s="469"/>
      <c r="W216" s="469" t="str">
        <f ca="1">IF(V216="","",IF(FECHA!$A$1&lt;TODAY(),"ERROR.LOG",IF(V216=G216,"CORRECTA","INCORRECTA")))</f>
        <v/>
      </c>
      <c r="X216" s="469" t="str">
        <f ca="1">IF(FECHA!$A$1&lt;TODAY(),"ERROR.LOG",IF(W216&lt;&gt;"",P216,""))</f>
        <v/>
      </c>
      <c r="Y216" s="488"/>
      <c r="Z216" s="361"/>
      <c r="AA216" s="361"/>
    </row>
    <row r="217" spans="16:27">
      <c r="P217" s="483"/>
      <c r="Q217" s="361" t="str">
        <f ca="1">IF(FECHA!$A$1&lt;TODAY(),"ERROR.LOG",IF(F217&lt;&gt;"",F217,""))</f>
        <v/>
      </c>
      <c r="R217" s="469" t="str">
        <f ca="1">IF(FECHA!$A$1&lt;TODAY(),"ERROR.LOG",IF(H217&lt;&gt;"",H217,""))</f>
        <v/>
      </c>
      <c r="S217" s="469" t="str">
        <f ca="1">IF(FECHA!$A$1&lt;TODAY(),"ERROR.LOG",IF(I217&lt;&gt;"",I217,""))</f>
        <v/>
      </c>
      <c r="T217" s="469" t="str">
        <f ca="1">IF(FECHA!$A$1&lt;TODAY(),"ERROR.LOG",IF(J217&lt;&gt;"",J217,""))</f>
        <v/>
      </c>
      <c r="U217" s="469" t="str">
        <f ca="1">IF(FECHA!$A$1&lt;TODAY(),"ERROR.LOG",IF(K217&lt;&gt;"",K217,""))</f>
        <v/>
      </c>
      <c r="V217" s="469"/>
      <c r="W217" s="469" t="str">
        <f ca="1">IF(V217="","",IF(FECHA!$A$1&lt;TODAY(),"ERROR.LOG",IF(V217=G217,"CORRECTA","INCORRECTA")))</f>
        <v/>
      </c>
      <c r="X217" s="469" t="str">
        <f ca="1">IF(FECHA!$A$1&lt;TODAY(),"ERROR.LOG",IF(W217&lt;&gt;"",P217,""))</f>
        <v/>
      </c>
      <c r="Y217" s="488"/>
      <c r="Z217" s="361"/>
      <c r="AA217" s="361"/>
    </row>
    <row r="218" spans="16:27">
      <c r="P218" s="483"/>
      <c r="Q218" s="361" t="str">
        <f ca="1">IF(FECHA!$A$1&lt;TODAY(),"ERROR.LOG",IF(F218&lt;&gt;"",F218,""))</f>
        <v/>
      </c>
      <c r="R218" s="361" t="str">
        <f ca="1">IF(FECHA!$A$1&lt;TODAY(),"ERROR.LOG",IF(H218&lt;&gt;"",H218,""))</f>
        <v/>
      </c>
      <c r="S218" s="361" t="str">
        <f ca="1">IF(FECHA!$A$1&lt;TODAY(),"ERROR.LOG",IF(I218&lt;&gt;"",I218,""))</f>
        <v/>
      </c>
      <c r="T218" s="361" t="str">
        <f ca="1">IF(FECHA!$A$1&lt;TODAY(),"ERROR.LOG",IF(J218&lt;&gt;"",J218,""))</f>
        <v/>
      </c>
      <c r="U218" s="361" t="str">
        <f ca="1">IF(FECHA!$A$1&lt;TODAY(),"ERROR.LOG",IF(K218&lt;&gt;"",K218,""))</f>
        <v/>
      </c>
      <c r="V218" s="469"/>
      <c r="W218" s="469" t="str">
        <f ca="1">IF(V218="","",IF(FECHA!$A$1&lt;TODAY(),"ERROR.LOG",IF(V218=G218,"CORRECTA","INCORRECTA")))</f>
        <v/>
      </c>
      <c r="X218" s="361" t="str">
        <f ca="1">IF(FECHA!$A$1&lt;TODAY(),"ERROR.LOG",IF(W218&lt;&gt;"",P218,""))</f>
        <v/>
      </c>
      <c r="Y218" s="488"/>
      <c r="Z218" s="361"/>
      <c r="AA218" s="361"/>
    </row>
    <row r="219" spans="16:27">
      <c r="P219" s="483"/>
      <c r="Q219" s="361" t="str">
        <f ca="1">IF(FECHA!$A$1&lt;TODAY(),"ERROR.LOG",IF(F219&lt;&gt;"",F219,""))</f>
        <v/>
      </c>
      <c r="R219" s="361" t="str">
        <f ca="1">IF(FECHA!$A$1&lt;TODAY(),"ERROR.LOG",IF(H219&lt;&gt;"",H219,""))</f>
        <v/>
      </c>
      <c r="S219" s="361" t="str">
        <f ca="1">IF(FECHA!$A$1&lt;TODAY(),"ERROR.LOG",IF(I219&lt;&gt;"",I219,""))</f>
        <v/>
      </c>
      <c r="T219" s="361" t="str">
        <f ca="1">IF(FECHA!$A$1&lt;TODAY(),"ERROR.LOG",IF(J219&lt;&gt;"",J219,""))</f>
        <v/>
      </c>
      <c r="U219" s="361" t="str">
        <f ca="1">IF(FECHA!$A$1&lt;TODAY(),"ERROR.LOG",IF(K219&lt;&gt;"",K219,""))</f>
        <v/>
      </c>
      <c r="V219" s="469"/>
      <c r="W219" s="469" t="str">
        <f ca="1">IF(V219="","",IF(FECHA!$A$1&lt;TODAY(),"ERROR.LOG",IF(V219=G219,"CORRECTA","INCORRECTA")))</f>
        <v/>
      </c>
      <c r="X219" s="361" t="str">
        <f ca="1">IF(FECHA!$A$1&lt;TODAY(),"ERROR.LOG",IF(W219&lt;&gt;"",P219,""))</f>
        <v/>
      </c>
      <c r="Y219" s="488"/>
      <c r="Z219" s="361"/>
      <c r="AA219" s="361"/>
    </row>
    <row r="220" spans="16:27">
      <c r="P220" s="483"/>
      <c r="Q220" s="361" t="str">
        <f ca="1">IF(FECHA!$A$1&lt;TODAY(),"ERROR.LOG",IF(F220&lt;&gt;"",F220,""))</f>
        <v/>
      </c>
      <c r="R220" s="361" t="str">
        <f ca="1">IF(FECHA!$A$1&lt;TODAY(),"ERROR.LOG",IF(H220&lt;&gt;"",H220,""))</f>
        <v/>
      </c>
      <c r="S220" s="361" t="str">
        <f ca="1">IF(FECHA!$A$1&lt;TODAY(),"ERROR.LOG",IF(I220&lt;&gt;"",I220,""))</f>
        <v/>
      </c>
      <c r="T220" s="361" t="str">
        <f ca="1">IF(FECHA!$A$1&lt;TODAY(),"ERROR.LOG",IF(J220&lt;&gt;"",J220,""))</f>
        <v/>
      </c>
      <c r="U220" s="361" t="str">
        <f ca="1">IF(FECHA!$A$1&lt;TODAY(),"ERROR.LOG",IF(K220&lt;&gt;"",K220,""))</f>
        <v/>
      </c>
      <c r="V220" s="469"/>
      <c r="W220" s="469" t="str">
        <f ca="1">IF(V220="","",IF(FECHA!$A$1&lt;TODAY(),"ERROR.LOG",IF(V220=G220,"CORRECTA","INCORRECTA")))</f>
        <v/>
      </c>
      <c r="X220" s="361" t="str">
        <f ca="1">IF(FECHA!$A$1&lt;TODAY(),"ERROR.LOG",IF(W220&lt;&gt;"",P220,""))</f>
        <v/>
      </c>
      <c r="Y220" s="488"/>
      <c r="Z220" s="361"/>
      <c r="AA220" s="361"/>
    </row>
    <row r="221" spans="16:27">
      <c r="P221" s="483"/>
      <c r="Q221" s="361" t="str">
        <f ca="1">IF(FECHA!$A$1&lt;TODAY(),"ERROR.LOG",IF(F221&lt;&gt;"",F221,""))</f>
        <v/>
      </c>
      <c r="R221" s="361" t="str">
        <f ca="1">IF(FECHA!$A$1&lt;TODAY(),"ERROR.LOG",IF(H221&lt;&gt;"",H221,""))</f>
        <v/>
      </c>
      <c r="S221" s="361" t="str">
        <f ca="1">IF(FECHA!$A$1&lt;TODAY(),"ERROR.LOG",IF(I221&lt;&gt;"",I221,""))</f>
        <v/>
      </c>
      <c r="T221" s="361" t="str">
        <f ca="1">IF(FECHA!$A$1&lt;TODAY(),"ERROR.LOG",IF(J221&lt;&gt;"",J221,""))</f>
        <v/>
      </c>
      <c r="U221" s="361" t="str">
        <f ca="1">IF(FECHA!$A$1&lt;TODAY(),"ERROR.LOG",IF(K221&lt;&gt;"",K221,""))</f>
        <v/>
      </c>
      <c r="V221" s="469"/>
      <c r="W221" s="469" t="str">
        <f ca="1">IF(V221="","",IF(FECHA!$A$1&lt;TODAY(),"ERROR.LOG",IF(V221=G221,"CORRECTA","INCORRECTA")))</f>
        <v/>
      </c>
      <c r="X221" s="361" t="str">
        <f ca="1">IF(FECHA!$A$1&lt;TODAY(),"ERROR.LOG",IF(W221&lt;&gt;"",P221,""))</f>
        <v/>
      </c>
      <c r="Y221" s="488"/>
      <c r="Z221" s="361"/>
      <c r="AA221" s="361"/>
    </row>
    <row r="222" spans="16:27">
      <c r="P222" s="483"/>
      <c r="Q222" s="361" t="str">
        <f ca="1">IF(FECHA!$A$1&lt;TODAY(),"ERROR.LOG",IF(F222&lt;&gt;"",F222,""))</f>
        <v/>
      </c>
      <c r="R222" s="361" t="str">
        <f ca="1">IF(FECHA!$A$1&lt;TODAY(),"ERROR.LOG",IF(H222&lt;&gt;"",H222,""))</f>
        <v/>
      </c>
      <c r="S222" s="361" t="str">
        <f ca="1">IF(FECHA!$A$1&lt;TODAY(),"ERROR.LOG",IF(I222&lt;&gt;"",I222,""))</f>
        <v/>
      </c>
      <c r="T222" s="361" t="str">
        <f ca="1">IF(FECHA!$A$1&lt;TODAY(),"ERROR.LOG",IF(J222&lt;&gt;"",J222,""))</f>
        <v/>
      </c>
      <c r="U222" s="361" t="str">
        <f ca="1">IF(FECHA!$A$1&lt;TODAY(),"ERROR.LOG",IF(K222&lt;&gt;"",K222,""))</f>
        <v/>
      </c>
      <c r="V222" s="469"/>
      <c r="W222" s="469" t="str">
        <f ca="1">IF(V222="","",IF(FECHA!$A$1&lt;TODAY(),"ERROR.LOG",IF(V222=G222,"CORRECTA","INCORRECTA")))</f>
        <v/>
      </c>
      <c r="X222" s="361" t="str">
        <f ca="1">IF(FECHA!$A$1&lt;TODAY(),"ERROR.LOG",IF(W222&lt;&gt;"",P222,""))</f>
        <v/>
      </c>
      <c r="Y222" s="488"/>
      <c r="Z222" s="361"/>
      <c r="AA222" s="361"/>
    </row>
    <row r="223" spans="16:27">
      <c r="P223" s="483"/>
      <c r="Q223" s="361" t="str">
        <f ca="1">IF(FECHA!$A$1&lt;TODAY(),"ERROR.LOG",IF(F223&lt;&gt;"",F223,""))</f>
        <v/>
      </c>
      <c r="R223" s="361" t="str">
        <f ca="1">IF(FECHA!$A$1&lt;TODAY(),"ERROR.LOG",IF(H223&lt;&gt;"",H223,""))</f>
        <v/>
      </c>
      <c r="S223" s="361" t="str">
        <f ca="1">IF(FECHA!$A$1&lt;TODAY(),"ERROR.LOG",IF(I223&lt;&gt;"",I223,""))</f>
        <v/>
      </c>
      <c r="T223" s="361" t="str">
        <f ca="1">IF(FECHA!$A$1&lt;TODAY(),"ERROR.LOG",IF(J223&lt;&gt;"",J223,""))</f>
        <v/>
      </c>
      <c r="U223" s="361" t="str">
        <f ca="1">IF(FECHA!$A$1&lt;TODAY(),"ERROR.LOG",IF(K223&lt;&gt;"",K223,""))</f>
        <v/>
      </c>
      <c r="V223" s="469"/>
      <c r="W223" s="469" t="str">
        <f ca="1">IF(V223="","",IF(FECHA!$A$1&lt;TODAY(),"ERROR.LOG",IF(V223=G223,"CORRECTA","INCORRECTA")))</f>
        <v/>
      </c>
      <c r="X223" s="361" t="str">
        <f ca="1">IF(FECHA!$A$1&lt;TODAY(),"ERROR.LOG",IF(W223&lt;&gt;"",P223,""))</f>
        <v/>
      </c>
      <c r="Y223" s="488"/>
      <c r="Z223" s="361"/>
      <c r="AA223" s="361"/>
    </row>
    <row r="224" spans="16:27">
      <c r="P224" s="483"/>
      <c r="Q224" s="361" t="str">
        <f ca="1">IF(FECHA!$A$1&lt;TODAY(),"ERROR.LOG",IF(F224&lt;&gt;"",F224,""))</f>
        <v/>
      </c>
      <c r="R224" s="361" t="str">
        <f ca="1">IF(FECHA!$A$1&lt;TODAY(),"ERROR.LOG",IF(H224&lt;&gt;"",H224,""))</f>
        <v/>
      </c>
      <c r="S224" s="361" t="str">
        <f ca="1">IF(FECHA!$A$1&lt;TODAY(),"ERROR.LOG",IF(I224&lt;&gt;"",I224,""))</f>
        <v/>
      </c>
      <c r="T224" s="361" t="str">
        <f ca="1">IF(FECHA!$A$1&lt;TODAY(),"ERROR.LOG",IF(J224&lt;&gt;"",J224,""))</f>
        <v/>
      </c>
      <c r="U224" s="361" t="str">
        <f ca="1">IF(FECHA!$A$1&lt;TODAY(),"ERROR.LOG",IF(K224&lt;&gt;"",K224,""))</f>
        <v/>
      </c>
      <c r="V224" s="469"/>
      <c r="W224" s="469" t="str">
        <f ca="1">IF(V224="","",IF(FECHA!$A$1&lt;TODAY(),"ERROR.LOG",IF(V224=G224,"CORRECTA","INCORRECTA")))</f>
        <v/>
      </c>
      <c r="X224" s="361" t="str">
        <f ca="1">IF(FECHA!$A$1&lt;TODAY(),"ERROR.LOG",IF(W224&lt;&gt;"",P224,""))</f>
        <v/>
      </c>
      <c r="Y224" s="488"/>
      <c r="Z224" s="361"/>
      <c r="AA224" s="361"/>
    </row>
    <row r="225" spans="16:27">
      <c r="P225" s="483"/>
      <c r="Q225" s="361" t="str">
        <f ca="1">IF(FECHA!$A$1&lt;TODAY(),"ERROR.LOG",IF(F225&lt;&gt;"",F225,""))</f>
        <v/>
      </c>
      <c r="R225" s="361" t="str">
        <f ca="1">IF(FECHA!$A$1&lt;TODAY(),"ERROR.LOG",IF(H225&lt;&gt;"",H225,""))</f>
        <v/>
      </c>
      <c r="S225" s="361" t="str">
        <f ca="1">IF(FECHA!$A$1&lt;TODAY(),"ERROR.LOG",IF(I225&lt;&gt;"",I225,""))</f>
        <v/>
      </c>
      <c r="T225" s="361" t="str">
        <f ca="1">IF(FECHA!$A$1&lt;TODAY(),"ERROR.LOG",IF(J225&lt;&gt;"",J225,""))</f>
        <v/>
      </c>
      <c r="U225" s="361" t="str">
        <f ca="1">IF(FECHA!$A$1&lt;TODAY(),"ERROR.LOG",IF(K225&lt;&gt;"",K225,""))</f>
        <v/>
      </c>
      <c r="V225" s="469"/>
      <c r="W225" s="469" t="str">
        <f ca="1">IF(V225="","",IF(FECHA!$A$1&lt;TODAY(),"ERROR.LOG",IF(V225=G225,"CORRECTA","INCORRECTA")))</f>
        <v/>
      </c>
      <c r="X225" s="361" t="str">
        <f ca="1">IF(FECHA!$A$1&lt;TODAY(),"ERROR.LOG",IF(W225&lt;&gt;"",P225,""))</f>
        <v/>
      </c>
      <c r="Y225" s="488"/>
      <c r="Z225" s="361"/>
      <c r="AA225" s="361"/>
    </row>
    <row r="226" spans="16:27">
      <c r="P226" s="483"/>
      <c r="Q226" s="361" t="str">
        <f ca="1">IF(FECHA!$A$1&lt;TODAY(),"ERROR.LOG",IF(F226&lt;&gt;"",F226,""))</f>
        <v/>
      </c>
      <c r="R226" s="361" t="str">
        <f ca="1">IF(FECHA!$A$1&lt;TODAY(),"ERROR.LOG",IF(H226&lt;&gt;"",H226,""))</f>
        <v/>
      </c>
      <c r="S226" s="361" t="str">
        <f ca="1">IF(FECHA!$A$1&lt;TODAY(),"ERROR.LOG",IF(I226&lt;&gt;"",I226,""))</f>
        <v/>
      </c>
      <c r="T226" s="361" t="str">
        <f ca="1">IF(FECHA!$A$1&lt;TODAY(),"ERROR.LOG",IF(J226&lt;&gt;"",J226,""))</f>
        <v/>
      </c>
      <c r="U226" s="361" t="str">
        <f ca="1">IF(FECHA!$A$1&lt;TODAY(),"ERROR.LOG",IF(K226&lt;&gt;"",K226,""))</f>
        <v/>
      </c>
      <c r="V226" s="469"/>
      <c r="W226" s="469" t="str">
        <f ca="1">IF(V226="","",IF(FECHA!$A$1&lt;TODAY(),"ERROR.LOG",IF(V226=G226,"CORRECTA","INCORRECTA")))</f>
        <v/>
      </c>
      <c r="X226" s="361" t="str">
        <f ca="1">IF(FECHA!$A$1&lt;TODAY(),"ERROR.LOG",IF(W226&lt;&gt;"",P226,""))</f>
        <v/>
      </c>
      <c r="Y226" s="488"/>
      <c r="Z226" s="361"/>
      <c r="AA226" s="361"/>
    </row>
    <row r="227" spans="16:27">
      <c r="P227" s="483"/>
      <c r="Q227" s="361" t="str">
        <f ca="1">IF(FECHA!$A$1&lt;TODAY(),"ERROR.LOG",IF(F227&lt;&gt;"",F227,""))</f>
        <v/>
      </c>
      <c r="R227" s="361" t="str">
        <f ca="1">IF(FECHA!$A$1&lt;TODAY(),"ERROR.LOG",IF(H227&lt;&gt;"",H227,""))</f>
        <v/>
      </c>
      <c r="S227" s="361" t="str">
        <f ca="1">IF(FECHA!$A$1&lt;TODAY(),"ERROR.LOG",IF(I227&lt;&gt;"",I227,""))</f>
        <v/>
      </c>
      <c r="T227" s="361" t="str">
        <f ca="1">IF(FECHA!$A$1&lt;TODAY(),"ERROR.LOG",IF(J227&lt;&gt;"",J227,""))</f>
        <v/>
      </c>
      <c r="U227" s="361" t="str">
        <f ca="1">IF(FECHA!$A$1&lt;TODAY(),"ERROR.LOG",IF(K227&lt;&gt;"",K227,""))</f>
        <v/>
      </c>
      <c r="V227" s="469"/>
      <c r="W227" s="469" t="str">
        <f ca="1">IF(V227="","",IF(FECHA!$A$1&lt;TODAY(),"ERROR.LOG",IF(V227=G227,"CORRECTA","INCORRECTA")))</f>
        <v/>
      </c>
      <c r="X227" s="361" t="str">
        <f ca="1">IF(FECHA!$A$1&lt;TODAY(),"ERROR.LOG",IF(W227&lt;&gt;"",P227,""))</f>
        <v/>
      </c>
      <c r="Y227" s="488"/>
      <c r="Z227" s="361"/>
      <c r="AA227" s="361"/>
    </row>
    <row r="228" spans="16:27">
      <c r="P228" s="483"/>
      <c r="Q228" s="361" t="str">
        <f ca="1">IF(FECHA!$A$1&lt;TODAY(),"ERROR.LOG",IF(F228&lt;&gt;"",F228,""))</f>
        <v/>
      </c>
      <c r="R228" s="361" t="str">
        <f ca="1">IF(FECHA!$A$1&lt;TODAY(),"ERROR.LOG",IF(H228&lt;&gt;"",H228,""))</f>
        <v/>
      </c>
      <c r="S228" s="361" t="str">
        <f ca="1">IF(FECHA!$A$1&lt;TODAY(),"ERROR.LOG",IF(I228&lt;&gt;"",I228,""))</f>
        <v/>
      </c>
      <c r="T228" s="361" t="str">
        <f ca="1">IF(FECHA!$A$1&lt;TODAY(),"ERROR.LOG",IF(J228&lt;&gt;"",J228,""))</f>
        <v/>
      </c>
      <c r="U228" s="361" t="str">
        <f ca="1">IF(FECHA!$A$1&lt;TODAY(),"ERROR.LOG",IF(K228&lt;&gt;"",K228,""))</f>
        <v/>
      </c>
      <c r="V228" s="469"/>
      <c r="W228" s="469" t="str">
        <f ca="1">IF(V228="","",IF(FECHA!$A$1&lt;TODAY(),"ERROR.LOG",IF(V228=G228,"CORRECTA","INCORRECTA")))</f>
        <v/>
      </c>
      <c r="X228" s="361" t="str">
        <f ca="1">IF(FECHA!$A$1&lt;TODAY(),"ERROR.LOG",IF(W228&lt;&gt;"",P228,""))</f>
        <v/>
      </c>
      <c r="Y228" s="488"/>
      <c r="Z228" s="361"/>
      <c r="AA228" s="361"/>
    </row>
    <row r="229" spans="16:27">
      <c r="P229" s="483"/>
      <c r="Q229" s="361" t="str">
        <f ca="1">IF(FECHA!$A$1&lt;TODAY(),"ERROR.LOG",IF(F229&lt;&gt;"",F229,""))</f>
        <v/>
      </c>
      <c r="R229" s="361" t="str">
        <f ca="1">IF(FECHA!$A$1&lt;TODAY(),"ERROR.LOG",IF(H229&lt;&gt;"",H229,""))</f>
        <v/>
      </c>
      <c r="S229" s="361" t="str">
        <f ca="1">IF(FECHA!$A$1&lt;TODAY(),"ERROR.LOG",IF(I229&lt;&gt;"",I229,""))</f>
        <v/>
      </c>
      <c r="T229" s="361" t="str">
        <f ca="1">IF(FECHA!$A$1&lt;TODAY(),"ERROR.LOG",IF(J229&lt;&gt;"",J229,""))</f>
        <v/>
      </c>
      <c r="U229" s="361" t="str">
        <f ca="1">IF(FECHA!$A$1&lt;TODAY(),"ERROR.LOG",IF(K229&lt;&gt;"",K229,""))</f>
        <v/>
      </c>
      <c r="V229" s="469"/>
      <c r="W229" s="469" t="str">
        <f ca="1">IF(V229="","",IF(FECHA!$A$1&lt;TODAY(),"ERROR.LOG",IF(V229=G229,"CORRECTA","INCORRECTA")))</f>
        <v/>
      </c>
      <c r="X229" s="361" t="str">
        <f ca="1">IF(FECHA!$A$1&lt;TODAY(),"ERROR.LOG",IF(W229&lt;&gt;"",P229,""))</f>
        <v/>
      </c>
      <c r="Y229" s="488"/>
      <c r="Z229" s="361"/>
      <c r="AA229" s="361"/>
    </row>
    <row r="230" spans="16:27">
      <c r="P230" s="483"/>
      <c r="Q230" s="361" t="str">
        <f ca="1">IF(FECHA!$A$1&lt;TODAY(),"ERROR.LOG",IF(F230&lt;&gt;"",F230,""))</f>
        <v/>
      </c>
      <c r="R230" s="361" t="str">
        <f ca="1">IF(FECHA!$A$1&lt;TODAY(),"ERROR.LOG",IF(H230&lt;&gt;"",H230,""))</f>
        <v/>
      </c>
      <c r="S230" s="361" t="str">
        <f ca="1">IF(FECHA!$A$1&lt;TODAY(),"ERROR.LOG",IF(I230&lt;&gt;"",I230,""))</f>
        <v/>
      </c>
      <c r="T230" s="361" t="str">
        <f ca="1">IF(FECHA!$A$1&lt;TODAY(),"ERROR.LOG",IF(J230&lt;&gt;"",J230,""))</f>
        <v/>
      </c>
      <c r="U230" s="361" t="str">
        <f ca="1">IF(FECHA!$A$1&lt;TODAY(),"ERROR.LOG",IF(K230&lt;&gt;"",K230,""))</f>
        <v/>
      </c>
      <c r="V230" s="469"/>
      <c r="W230" s="469" t="str">
        <f ca="1">IF(V230="","",IF(FECHA!$A$1&lt;TODAY(),"ERROR.LOG",IF(V230=G230,"CORRECTA","INCORRECTA")))</f>
        <v/>
      </c>
      <c r="X230" s="361" t="str">
        <f ca="1">IF(FECHA!$A$1&lt;TODAY(),"ERROR.LOG",IF(W230&lt;&gt;"",P230,""))</f>
        <v/>
      </c>
      <c r="Y230" s="488"/>
      <c r="Z230" s="361"/>
      <c r="AA230" s="361"/>
    </row>
    <row r="231" spans="16:27">
      <c r="P231" s="483"/>
      <c r="Q231" s="361" t="str">
        <f ca="1">IF(FECHA!$A$1&lt;TODAY(),"ERROR.LOG",IF(F231&lt;&gt;"",F231,""))</f>
        <v/>
      </c>
      <c r="R231" s="361" t="str">
        <f ca="1">IF(FECHA!$A$1&lt;TODAY(),"ERROR.LOG",IF(H231&lt;&gt;"",H231,""))</f>
        <v/>
      </c>
      <c r="S231" s="361" t="str">
        <f ca="1">IF(FECHA!$A$1&lt;TODAY(),"ERROR.LOG",IF(I231&lt;&gt;"",I231,""))</f>
        <v/>
      </c>
      <c r="T231" s="361" t="str">
        <f ca="1">IF(FECHA!$A$1&lt;TODAY(),"ERROR.LOG",IF(J231&lt;&gt;"",J231,""))</f>
        <v/>
      </c>
      <c r="U231" s="361" t="str">
        <f ca="1">IF(FECHA!$A$1&lt;TODAY(),"ERROR.LOG",IF(K231&lt;&gt;"",K231,""))</f>
        <v/>
      </c>
      <c r="V231" s="469"/>
      <c r="W231" s="469" t="str">
        <f ca="1">IF(V231="","",IF(FECHA!$A$1&lt;TODAY(),"ERROR.LOG",IF(V231=G231,"CORRECTA","INCORRECTA")))</f>
        <v/>
      </c>
      <c r="X231" s="361" t="str">
        <f ca="1">IF(FECHA!$A$1&lt;TODAY(),"ERROR.LOG",IF(W231&lt;&gt;"",P231,""))</f>
        <v/>
      </c>
      <c r="Y231" s="488"/>
      <c r="Z231" s="361"/>
      <c r="AA231" s="361"/>
    </row>
    <row r="232" spans="16:27">
      <c r="P232" s="483"/>
      <c r="Q232" s="361" t="str">
        <f ca="1">IF(FECHA!$A$1&lt;TODAY(),"ERROR.LOG",IF(F232&lt;&gt;"",F232,""))</f>
        <v/>
      </c>
      <c r="R232" s="361" t="str">
        <f ca="1">IF(FECHA!$A$1&lt;TODAY(),"ERROR.LOG",IF(H232&lt;&gt;"",H232,""))</f>
        <v/>
      </c>
      <c r="S232" s="361" t="str">
        <f ca="1">IF(FECHA!$A$1&lt;TODAY(),"ERROR.LOG",IF(I232&lt;&gt;"",I232,""))</f>
        <v/>
      </c>
      <c r="T232" s="361" t="str">
        <f ca="1">IF(FECHA!$A$1&lt;TODAY(),"ERROR.LOG",IF(J232&lt;&gt;"",J232,""))</f>
        <v/>
      </c>
      <c r="U232" s="361" t="str">
        <f ca="1">IF(FECHA!$A$1&lt;TODAY(),"ERROR.LOG",IF(K232&lt;&gt;"",K232,""))</f>
        <v/>
      </c>
      <c r="V232" s="469"/>
      <c r="W232" s="469" t="str">
        <f ca="1">IF(V232="","",IF(FECHA!$A$1&lt;TODAY(),"ERROR.LOG",IF(V232=G232,"CORRECTA","INCORRECTA")))</f>
        <v/>
      </c>
      <c r="X232" s="361" t="str">
        <f ca="1">IF(FECHA!$A$1&lt;TODAY(),"ERROR.LOG",IF(W232&lt;&gt;"",P232,""))</f>
        <v/>
      </c>
      <c r="Y232" s="488"/>
      <c r="Z232" s="361"/>
      <c r="AA232" s="361"/>
    </row>
    <row r="233" spans="16:27">
      <c r="P233" s="483"/>
      <c r="Q233" s="361" t="str">
        <f ca="1">IF(FECHA!$A$1&lt;TODAY(),"ERROR.LOG",IF(F233&lt;&gt;"",F233,""))</f>
        <v/>
      </c>
      <c r="R233" s="361" t="str">
        <f ca="1">IF(FECHA!$A$1&lt;TODAY(),"ERROR.LOG",IF(H233&lt;&gt;"",H233,""))</f>
        <v/>
      </c>
      <c r="S233" s="361" t="str">
        <f ca="1">IF(FECHA!$A$1&lt;TODAY(),"ERROR.LOG",IF(I233&lt;&gt;"",I233,""))</f>
        <v/>
      </c>
      <c r="T233" s="361" t="str">
        <f ca="1">IF(FECHA!$A$1&lt;TODAY(),"ERROR.LOG",IF(J233&lt;&gt;"",J233,""))</f>
        <v/>
      </c>
      <c r="U233" s="361" t="str">
        <f ca="1">IF(FECHA!$A$1&lt;TODAY(),"ERROR.LOG",IF(K233&lt;&gt;"",K233,""))</f>
        <v/>
      </c>
      <c r="V233" s="469"/>
      <c r="W233" s="469" t="str">
        <f ca="1">IF(V233="","",IF(FECHA!$A$1&lt;TODAY(),"ERROR.LOG",IF(V233=G233,"CORRECTA","INCORRECTA")))</f>
        <v/>
      </c>
      <c r="X233" s="361" t="str">
        <f ca="1">IF(FECHA!$A$1&lt;TODAY(),"ERROR.LOG",IF(W233&lt;&gt;"",P233,""))</f>
        <v/>
      </c>
      <c r="Y233" s="488"/>
      <c r="Z233" s="361"/>
      <c r="AA233" s="361"/>
    </row>
    <row r="234" spans="16:27">
      <c r="P234" s="483"/>
      <c r="Q234" s="361" t="str">
        <f ca="1">IF(FECHA!$A$1&lt;TODAY(),"ERROR.LOG",IF(F234&lt;&gt;"",F234,""))</f>
        <v/>
      </c>
      <c r="R234" s="361" t="str">
        <f ca="1">IF(FECHA!$A$1&lt;TODAY(),"ERROR.LOG",IF(H234&lt;&gt;"",H234,""))</f>
        <v/>
      </c>
      <c r="S234" s="361" t="str">
        <f ca="1">IF(FECHA!$A$1&lt;TODAY(),"ERROR.LOG",IF(I234&lt;&gt;"",I234,""))</f>
        <v/>
      </c>
      <c r="T234" s="361" t="str">
        <f ca="1">IF(FECHA!$A$1&lt;TODAY(),"ERROR.LOG",IF(J234&lt;&gt;"",J234,""))</f>
        <v/>
      </c>
      <c r="U234" s="361" t="str">
        <f ca="1">IF(FECHA!$A$1&lt;TODAY(),"ERROR.LOG",IF(K234&lt;&gt;"",K234,""))</f>
        <v/>
      </c>
      <c r="V234" s="469"/>
      <c r="W234" s="469" t="str">
        <f ca="1">IF(V234="","",IF(FECHA!$A$1&lt;TODAY(),"ERROR.LOG",IF(V234=G234,"CORRECTA","INCORRECTA")))</f>
        <v/>
      </c>
      <c r="X234" s="361" t="str">
        <f ca="1">IF(FECHA!$A$1&lt;TODAY(),"ERROR.LOG",IF(W234&lt;&gt;"",P234,""))</f>
        <v/>
      </c>
      <c r="Y234" s="488"/>
      <c r="Z234" s="361"/>
      <c r="AA234" s="361"/>
    </row>
    <row r="235" spans="16:27">
      <c r="P235" s="483"/>
      <c r="Q235" s="361" t="str">
        <f ca="1">IF(FECHA!$A$1&lt;TODAY(),"ERROR.LOG",IF(F235&lt;&gt;"",F235,""))</f>
        <v/>
      </c>
      <c r="R235" s="361" t="str">
        <f ca="1">IF(FECHA!$A$1&lt;TODAY(),"ERROR.LOG",IF(H235&lt;&gt;"",H235,""))</f>
        <v/>
      </c>
      <c r="S235" s="361" t="str">
        <f ca="1">IF(FECHA!$A$1&lt;TODAY(),"ERROR.LOG",IF(I235&lt;&gt;"",I235,""))</f>
        <v/>
      </c>
      <c r="T235" s="361" t="str">
        <f ca="1">IF(FECHA!$A$1&lt;TODAY(),"ERROR.LOG",IF(J235&lt;&gt;"",J235,""))</f>
        <v/>
      </c>
      <c r="U235" s="361" t="str">
        <f ca="1">IF(FECHA!$A$1&lt;TODAY(),"ERROR.LOG",IF(K235&lt;&gt;"",K235,""))</f>
        <v/>
      </c>
      <c r="V235" s="469"/>
      <c r="W235" s="469" t="str">
        <f ca="1">IF(V235="","",IF(FECHA!$A$1&lt;TODAY(),"ERROR.LOG",IF(V235=G235,"CORRECTA","INCORRECTA")))</f>
        <v/>
      </c>
      <c r="X235" s="361" t="str">
        <f ca="1">IF(FECHA!$A$1&lt;TODAY(),"ERROR.LOG",IF(W235&lt;&gt;"",P235,""))</f>
        <v/>
      </c>
      <c r="Y235" s="488"/>
      <c r="Z235" s="361"/>
      <c r="AA235" s="361"/>
    </row>
    <row r="236" spans="16:27">
      <c r="P236" s="483"/>
      <c r="Q236" s="361" t="str">
        <f ca="1">IF(FECHA!$A$1&lt;TODAY(),"ERROR.LOG",IF(F236&lt;&gt;"",F236,""))</f>
        <v/>
      </c>
      <c r="R236" s="361" t="str">
        <f ca="1">IF(FECHA!$A$1&lt;TODAY(),"ERROR.LOG",IF(H236&lt;&gt;"",H236,""))</f>
        <v/>
      </c>
      <c r="S236" s="361" t="str">
        <f ca="1">IF(FECHA!$A$1&lt;TODAY(),"ERROR.LOG",IF(I236&lt;&gt;"",I236,""))</f>
        <v/>
      </c>
      <c r="T236" s="361" t="str">
        <f ca="1">IF(FECHA!$A$1&lt;TODAY(),"ERROR.LOG",IF(J236&lt;&gt;"",J236,""))</f>
        <v/>
      </c>
      <c r="U236" s="361" t="str">
        <f ca="1">IF(FECHA!$A$1&lt;TODAY(),"ERROR.LOG",IF(K236&lt;&gt;"",K236,""))</f>
        <v/>
      </c>
      <c r="V236" s="469"/>
      <c r="W236" s="469" t="str">
        <f ca="1">IF(V236="","",IF(FECHA!$A$1&lt;TODAY(),"ERROR.LOG",IF(V236=G236,"CORRECTA","INCORRECTA")))</f>
        <v/>
      </c>
      <c r="X236" s="361" t="str">
        <f ca="1">IF(FECHA!$A$1&lt;TODAY(),"ERROR.LOG",IF(W236&lt;&gt;"",P236,""))</f>
        <v/>
      </c>
      <c r="Y236" s="488"/>
      <c r="Z236" s="361"/>
      <c r="AA236" s="361"/>
    </row>
    <row r="237" spans="16:27">
      <c r="P237" s="483"/>
      <c r="Q237" s="361" t="str">
        <f ca="1">IF(FECHA!$A$1&lt;TODAY(),"ERROR.LOG",IF(F237&lt;&gt;"",F237,""))</f>
        <v/>
      </c>
      <c r="R237" s="361" t="str">
        <f ca="1">IF(FECHA!$A$1&lt;TODAY(),"ERROR.LOG",IF(H237&lt;&gt;"",H237,""))</f>
        <v/>
      </c>
      <c r="S237" s="361" t="str">
        <f ca="1">IF(FECHA!$A$1&lt;TODAY(),"ERROR.LOG",IF(I237&lt;&gt;"",I237,""))</f>
        <v/>
      </c>
      <c r="T237" s="361" t="str">
        <f ca="1">IF(FECHA!$A$1&lt;TODAY(),"ERROR.LOG",IF(J237&lt;&gt;"",J237,""))</f>
        <v/>
      </c>
      <c r="U237" s="361" t="str">
        <f ca="1">IF(FECHA!$A$1&lt;TODAY(),"ERROR.LOG",IF(K237&lt;&gt;"",K237,""))</f>
        <v/>
      </c>
      <c r="V237" s="469"/>
      <c r="W237" s="469" t="str">
        <f ca="1">IF(V237="","",IF(FECHA!$A$1&lt;TODAY(),"ERROR.LOG",IF(V237=G237,"CORRECTA","INCORRECTA")))</f>
        <v/>
      </c>
      <c r="X237" s="361" t="str">
        <f ca="1">IF(FECHA!$A$1&lt;TODAY(),"ERROR.LOG",IF(W237&lt;&gt;"",P237,""))</f>
        <v/>
      </c>
      <c r="Y237" s="488"/>
      <c r="Z237" s="361"/>
      <c r="AA237" s="361"/>
    </row>
    <row r="238" spans="16:27">
      <c r="P238" s="483"/>
      <c r="Q238" s="361" t="str">
        <f ca="1">IF(FECHA!$A$1&lt;TODAY(),"ERROR.LOG",IF(F238&lt;&gt;"",F238,""))</f>
        <v/>
      </c>
      <c r="R238" s="361" t="str">
        <f ca="1">IF(FECHA!$A$1&lt;TODAY(),"ERROR.LOG",IF(H238&lt;&gt;"",H238,""))</f>
        <v/>
      </c>
      <c r="S238" s="361" t="str">
        <f ca="1">IF(FECHA!$A$1&lt;TODAY(),"ERROR.LOG",IF(I238&lt;&gt;"",I238,""))</f>
        <v/>
      </c>
      <c r="T238" s="361" t="str">
        <f ca="1">IF(FECHA!$A$1&lt;TODAY(),"ERROR.LOG",IF(J238&lt;&gt;"",J238,""))</f>
        <v/>
      </c>
      <c r="U238" s="361" t="str">
        <f ca="1">IF(FECHA!$A$1&lt;TODAY(),"ERROR.LOG",IF(K238&lt;&gt;"",K238,""))</f>
        <v/>
      </c>
      <c r="V238" s="469"/>
      <c r="W238" s="469" t="str">
        <f ca="1">IF(V238="","",IF(FECHA!$A$1&lt;TODAY(),"ERROR.LOG",IF(V238=G238,"CORRECTA","INCORRECTA")))</f>
        <v/>
      </c>
      <c r="X238" s="361" t="str">
        <f ca="1">IF(FECHA!$A$1&lt;TODAY(),"ERROR.LOG",IF(W238&lt;&gt;"",P238,""))</f>
        <v/>
      </c>
      <c r="Y238" s="488"/>
      <c r="Z238" s="361"/>
      <c r="AA238" s="361"/>
    </row>
    <row r="239" spans="16:27">
      <c r="P239" s="483"/>
      <c r="Q239" s="361" t="str">
        <f ca="1">IF(FECHA!$A$1&lt;TODAY(),"ERROR.LOG",IF(F239&lt;&gt;"",F239,""))</f>
        <v/>
      </c>
      <c r="R239" s="361" t="str">
        <f ca="1">IF(FECHA!$A$1&lt;TODAY(),"ERROR.LOG",IF(H239&lt;&gt;"",H239,""))</f>
        <v/>
      </c>
      <c r="S239" s="361" t="str">
        <f ca="1">IF(FECHA!$A$1&lt;TODAY(),"ERROR.LOG",IF(I239&lt;&gt;"",I239,""))</f>
        <v/>
      </c>
      <c r="T239" s="361" t="str">
        <f ca="1">IF(FECHA!$A$1&lt;TODAY(),"ERROR.LOG",IF(J239&lt;&gt;"",J239,""))</f>
        <v/>
      </c>
      <c r="U239" s="361" t="str">
        <f ca="1">IF(FECHA!$A$1&lt;TODAY(),"ERROR.LOG",IF(K239&lt;&gt;"",K239,""))</f>
        <v/>
      </c>
      <c r="V239" s="469"/>
      <c r="W239" s="469" t="str">
        <f ca="1">IF(V239="","",IF(FECHA!$A$1&lt;TODAY(),"ERROR.LOG",IF(V239=G239,"CORRECTA","INCORRECTA")))</f>
        <v/>
      </c>
      <c r="X239" s="361" t="str">
        <f ca="1">IF(FECHA!$A$1&lt;TODAY(),"ERROR.LOG",IF(W239&lt;&gt;"",P239,""))</f>
        <v/>
      </c>
      <c r="Y239" s="488"/>
      <c r="Z239" s="361"/>
      <c r="AA239" s="361"/>
    </row>
    <row r="240" spans="16:27">
      <c r="P240" s="483"/>
      <c r="Q240" s="361" t="str">
        <f ca="1">IF(FECHA!$A$1&lt;TODAY(),"ERROR.LOG",IF(F240&lt;&gt;"",F240,""))</f>
        <v/>
      </c>
      <c r="R240" s="361" t="str">
        <f ca="1">IF(FECHA!$A$1&lt;TODAY(),"ERROR.LOG",IF(H240&lt;&gt;"",H240,""))</f>
        <v/>
      </c>
      <c r="S240" s="361" t="str">
        <f ca="1">IF(FECHA!$A$1&lt;TODAY(),"ERROR.LOG",IF(I240&lt;&gt;"",I240,""))</f>
        <v/>
      </c>
      <c r="T240" s="361" t="str">
        <f ca="1">IF(FECHA!$A$1&lt;TODAY(),"ERROR.LOG",IF(J240&lt;&gt;"",J240,""))</f>
        <v/>
      </c>
      <c r="U240" s="361" t="str">
        <f ca="1">IF(FECHA!$A$1&lt;TODAY(),"ERROR.LOG",IF(K240&lt;&gt;"",K240,""))</f>
        <v/>
      </c>
      <c r="V240" s="469"/>
      <c r="W240" s="469" t="str">
        <f ca="1">IF(V240="","",IF(FECHA!$A$1&lt;TODAY(),"ERROR.LOG",IF(V240=G240,"CORRECTA","INCORRECTA")))</f>
        <v/>
      </c>
      <c r="X240" s="361" t="str">
        <f ca="1">IF(FECHA!$A$1&lt;TODAY(),"ERROR.LOG",IF(W240&lt;&gt;"",P240,""))</f>
        <v/>
      </c>
      <c r="Y240" s="488"/>
      <c r="Z240" s="361"/>
      <c r="AA240" s="361"/>
    </row>
    <row r="241" spans="16:27">
      <c r="P241" s="483"/>
      <c r="Q241" s="361" t="str">
        <f ca="1">IF(FECHA!$A$1&lt;TODAY(),"ERROR.LOG",IF(F241&lt;&gt;"",F241,""))</f>
        <v/>
      </c>
      <c r="R241" s="361" t="str">
        <f ca="1">IF(FECHA!$A$1&lt;TODAY(),"ERROR.LOG",IF(H241&lt;&gt;"",H241,""))</f>
        <v/>
      </c>
      <c r="S241" s="361" t="str">
        <f ca="1">IF(FECHA!$A$1&lt;TODAY(),"ERROR.LOG",IF(I241&lt;&gt;"",I241,""))</f>
        <v/>
      </c>
      <c r="T241" s="361" t="str">
        <f ca="1">IF(FECHA!$A$1&lt;TODAY(),"ERROR.LOG",IF(J241&lt;&gt;"",J241,""))</f>
        <v/>
      </c>
      <c r="U241" s="361" t="str">
        <f ca="1">IF(FECHA!$A$1&lt;TODAY(),"ERROR.LOG",IF(K241&lt;&gt;"",K241,""))</f>
        <v/>
      </c>
      <c r="V241" s="469"/>
      <c r="W241" s="469" t="str">
        <f ca="1">IF(V241="","",IF(FECHA!$A$1&lt;TODAY(),"ERROR.LOG",IF(V241=G241,"CORRECTA","INCORRECTA")))</f>
        <v/>
      </c>
      <c r="X241" s="361" t="str">
        <f ca="1">IF(FECHA!$A$1&lt;TODAY(),"ERROR.LOG",IF(W241&lt;&gt;"",P241,""))</f>
        <v/>
      </c>
      <c r="Y241" s="488"/>
      <c r="Z241" s="361"/>
      <c r="AA241" s="361"/>
    </row>
    <row r="242" spans="16:27">
      <c r="P242" s="483"/>
      <c r="Q242" s="361" t="str">
        <f ca="1">IF(FECHA!$A$1&lt;TODAY(),"ERROR.LOG",IF(F242&lt;&gt;"",F242,""))</f>
        <v/>
      </c>
      <c r="R242" s="361" t="str">
        <f ca="1">IF(FECHA!$A$1&lt;TODAY(),"ERROR.LOG",IF(H242&lt;&gt;"",H242,""))</f>
        <v/>
      </c>
      <c r="S242" s="361" t="str">
        <f ca="1">IF(FECHA!$A$1&lt;TODAY(),"ERROR.LOG",IF(I242&lt;&gt;"",I242,""))</f>
        <v/>
      </c>
      <c r="T242" s="361" t="str">
        <f ca="1">IF(FECHA!$A$1&lt;TODAY(),"ERROR.LOG",IF(J242&lt;&gt;"",J242,""))</f>
        <v/>
      </c>
      <c r="U242" s="361" t="str">
        <f ca="1">IF(FECHA!$A$1&lt;TODAY(),"ERROR.LOG",IF(K242&lt;&gt;"",K242,""))</f>
        <v/>
      </c>
      <c r="V242" s="469"/>
      <c r="W242" s="469" t="str">
        <f ca="1">IF(V242="","",IF(FECHA!$A$1&lt;TODAY(),"ERROR.LOG",IF(V242=G242,"CORRECTA","INCORRECTA")))</f>
        <v/>
      </c>
      <c r="X242" s="361" t="str">
        <f ca="1">IF(FECHA!$A$1&lt;TODAY(),"ERROR.LOG",IF(W242&lt;&gt;"",P242,""))</f>
        <v/>
      </c>
      <c r="Y242" s="488"/>
      <c r="Z242" s="361"/>
      <c r="AA242" s="361"/>
    </row>
    <row r="243" spans="16:27">
      <c r="P243" s="483"/>
      <c r="Q243" s="361" t="str">
        <f ca="1">IF(FECHA!$A$1&lt;TODAY(),"ERROR.LOG",IF(F243&lt;&gt;"",F243,""))</f>
        <v/>
      </c>
      <c r="R243" s="361" t="str">
        <f ca="1">IF(FECHA!$A$1&lt;TODAY(),"ERROR.LOG",IF(H243&lt;&gt;"",H243,""))</f>
        <v/>
      </c>
      <c r="S243" s="361" t="str">
        <f ca="1">IF(FECHA!$A$1&lt;TODAY(),"ERROR.LOG",IF(I243&lt;&gt;"",I243,""))</f>
        <v/>
      </c>
      <c r="T243" s="361" t="str">
        <f ca="1">IF(FECHA!$A$1&lt;TODAY(),"ERROR.LOG",IF(J243&lt;&gt;"",J243,""))</f>
        <v/>
      </c>
      <c r="U243" s="361" t="str">
        <f ca="1">IF(FECHA!$A$1&lt;TODAY(),"ERROR.LOG",IF(K243&lt;&gt;"",K243,""))</f>
        <v/>
      </c>
      <c r="V243" s="469"/>
      <c r="W243" s="469" t="str">
        <f ca="1">IF(V243="","",IF(FECHA!$A$1&lt;TODAY(),"ERROR.LOG",IF(V243=G243,"CORRECTA","INCORRECTA")))</f>
        <v/>
      </c>
      <c r="X243" s="361" t="str">
        <f ca="1">IF(FECHA!$A$1&lt;TODAY(),"ERROR.LOG",IF(W243&lt;&gt;"",P243,""))</f>
        <v/>
      </c>
      <c r="Y243" s="488"/>
      <c r="Z243" s="361"/>
      <c r="AA243" s="361"/>
    </row>
    <row r="244" spans="16:27">
      <c r="P244" s="483"/>
      <c r="Q244" s="361" t="str">
        <f ca="1">IF(FECHA!$A$1&lt;TODAY(),"ERROR.LOG",IF(F244&lt;&gt;"",F244,""))</f>
        <v/>
      </c>
      <c r="R244" s="361" t="str">
        <f ca="1">IF(FECHA!$A$1&lt;TODAY(),"ERROR.LOG",IF(H244&lt;&gt;"",H244,""))</f>
        <v/>
      </c>
      <c r="S244" s="361" t="str">
        <f ca="1">IF(FECHA!$A$1&lt;TODAY(),"ERROR.LOG",IF(I244&lt;&gt;"",I244,""))</f>
        <v/>
      </c>
      <c r="T244" s="361" t="str">
        <f ca="1">IF(FECHA!$A$1&lt;TODAY(),"ERROR.LOG",IF(J244&lt;&gt;"",J244,""))</f>
        <v/>
      </c>
      <c r="U244" s="361" t="str">
        <f ca="1">IF(FECHA!$A$1&lt;TODAY(),"ERROR.LOG",IF(K244&lt;&gt;"",K244,""))</f>
        <v/>
      </c>
      <c r="V244" s="469"/>
      <c r="W244" s="469" t="str">
        <f ca="1">IF(V244="","",IF(FECHA!$A$1&lt;TODAY(),"ERROR.LOG",IF(V244=G244,"CORRECTA","INCORRECTA")))</f>
        <v/>
      </c>
      <c r="X244" s="361" t="str">
        <f ca="1">IF(FECHA!$A$1&lt;TODAY(),"ERROR.LOG",IF(W244&lt;&gt;"",P244,""))</f>
        <v/>
      </c>
      <c r="Y244" s="488"/>
      <c r="Z244" s="361"/>
      <c r="AA244" s="361"/>
    </row>
    <row r="245" spans="16:27">
      <c r="P245" s="483"/>
      <c r="Q245" s="361" t="str">
        <f ca="1">IF(FECHA!$A$1&lt;TODAY(),"ERROR.LOG",IF(F245&lt;&gt;"",F245,""))</f>
        <v/>
      </c>
      <c r="R245" s="361" t="str">
        <f ca="1">IF(FECHA!$A$1&lt;TODAY(),"ERROR.LOG",IF(H245&lt;&gt;"",H245,""))</f>
        <v/>
      </c>
      <c r="S245" s="361" t="str">
        <f ca="1">IF(FECHA!$A$1&lt;TODAY(),"ERROR.LOG",IF(I245&lt;&gt;"",I245,""))</f>
        <v/>
      </c>
      <c r="T245" s="361" t="str">
        <f ca="1">IF(FECHA!$A$1&lt;TODAY(),"ERROR.LOG",IF(J245&lt;&gt;"",J245,""))</f>
        <v/>
      </c>
      <c r="U245" s="361" t="str">
        <f ca="1">IF(FECHA!$A$1&lt;TODAY(),"ERROR.LOG",IF(K245&lt;&gt;"",K245,""))</f>
        <v/>
      </c>
      <c r="V245" s="469"/>
      <c r="W245" s="469" t="str">
        <f ca="1">IF(V245="","",IF(FECHA!$A$1&lt;TODAY(),"ERROR.LOG",IF(V245=G245,"CORRECTA","INCORRECTA")))</f>
        <v/>
      </c>
      <c r="X245" s="361" t="str">
        <f ca="1">IF(FECHA!$A$1&lt;TODAY(),"ERROR.LOG",IF(W245&lt;&gt;"",P245,""))</f>
        <v/>
      </c>
      <c r="Y245" s="488"/>
      <c r="Z245" s="361"/>
      <c r="AA245" s="361"/>
    </row>
    <row r="246" spans="16:27">
      <c r="P246" s="483"/>
      <c r="Q246" s="361" t="str">
        <f ca="1">IF(FECHA!$A$1&lt;TODAY(),"ERROR.LOG",IF(F246&lt;&gt;"",F246,""))</f>
        <v/>
      </c>
      <c r="R246" s="361" t="str">
        <f ca="1">IF(FECHA!$A$1&lt;TODAY(),"ERROR.LOG",IF(H246&lt;&gt;"",H246,""))</f>
        <v/>
      </c>
      <c r="S246" s="361" t="str">
        <f ca="1">IF(FECHA!$A$1&lt;TODAY(),"ERROR.LOG",IF(I246&lt;&gt;"",I246,""))</f>
        <v/>
      </c>
      <c r="T246" s="361" t="str">
        <f ca="1">IF(FECHA!$A$1&lt;TODAY(),"ERROR.LOG",IF(J246&lt;&gt;"",J246,""))</f>
        <v/>
      </c>
      <c r="U246" s="361" t="str">
        <f ca="1">IF(FECHA!$A$1&lt;TODAY(),"ERROR.LOG",IF(K246&lt;&gt;"",K246,""))</f>
        <v/>
      </c>
      <c r="V246" s="469"/>
      <c r="W246" s="469" t="str">
        <f ca="1">IF(V246="","",IF(FECHA!$A$1&lt;TODAY(),"ERROR.LOG",IF(V246=G246,"CORRECTA","INCORRECTA")))</f>
        <v/>
      </c>
      <c r="X246" s="361" t="str">
        <f ca="1">IF(FECHA!$A$1&lt;TODAY(),"ERROR.LOG",IF(W246&lt;&gt;"",P246,""))</f>
        <v/>
      </c>
      <c r="Y246" s="488"/>
      <c r="Z246" s="361"/>
      <c r="AA246" s="361"/>
    </row>
    <row r="247" spans="16:27">
      <c r="P247" s="483"/>
      <c r="Q247" s="361" t="str">
        <f ca="1">IF(FECHA!$A$1&lt;TODAY(),"ERROR.LOG",IF(F247&lt;&gt;"",F247,""))</f>
        <v/>
      </c>
      <c r="R247" s="361" t="str">
        <f ca="1">IF(FECHA!$A$1&lt;TODAY(),"ERROR.LOG",IF(H247&lt;&gt;"",H247,""))</f>
        <v/>
      </c>
      <c r="S247" s="361" t="str">
        <f ca="1">IF(FECHA!$A$1&lt;TODAY(),"ERROR.LOG",IF(I247&lt;&gt;"",I247,""))</f>
        <v/>
      </c>
      <c r="T247" s="361" t="str">
        <f ca="1">IF(FECHA!$A$1&lt;TODAY(),"ERROR.LOG",IF(J247&lt;&gt;"",J247,""))</f>
        <v/>
      </c>
      <c r="U247" s="361" t="str">
        <f ca="1">IF(FECHA!$A$1&lt;TODAY(),"ERROR.LOG",IF(K247&lt;&gt;"",K247,""))</f>
        <v/>
      </c>
      <c r="V247" s="469"/>
      <c r="W247" s="469" t="str">
        <f ca="1">IF(V247="","",IF(FECHA!$A$1&lt;TODAY(),"ERROR.LOG",IF(V247=G247,"CORRECTA","INCORRECTA")))</f>
        <v/>
      </c>
      <c r="X247" s="361" t="str">
        <f ca="1">IF(FECHA!$A$1&lt;TODAY(),"ERROR.LOG",IF(W247&lt;&gt;"",P247,""))</f>
        <v/>
      </c>
      <c r="Y247" s="488"/>
      <c r="Z247" s="361"/>
      <c r="AA247" s="361"/>
    </row>
    <row r="248" spans="16:27">
      <c r="P248" s="483"/>
      <c r="Q248" s="361" t="str">
        <f ca="1">IF(FECHA!$A$1&lt;TODAY(),"ERROR.LOG",IF(F248&lt;&gt;"",F248,""))</f>
        <v/>
      </c>
      <c r="R248" s="361" t="str">
        <f ca="1">IF(FECHA!$A$1&lt;TODAY(),"ERROR.LOG",IF(H248&lt;&gt;"",H248,""))</f>
        <v/>
      </c>
      <c r="S248" s="361" t="str">
        <f ca="1">IF(FECHA!$A$1&lt;TODAY(),"ERROR.LOG",IF(I248&lt;&gt;"",I248,""))</f>
        <v/>
      </c>
      <c r="T248" s="361" t="str">
        <f ca="1">IF(FECHA!$A$1&lt;TODAY(),"ERROR.LOG",IF(J248&lt;&gt;"",J248,""))</f>
        <v/>
      </c>
      <c r="U248" s="361" t="str">
        <f ca="1">IF(FECHA!$A$1&lt;TODAY(),"ERROR.LOG",IF(K248&lt;&gt;"",K248,""))</f>
        <v/>
      </c>
      <c r="V248" s="469"/>
      <c r="W248" s="469" t="str">
        <f ca="1">IF(V248="","",IF(FECHA!$A$1&lt;TODAY(),"ERROR.LOG",IF(V248=G248,"CORRECTA","INCORRECTA")))</f>
        <v/>
      </c>
      <c r="X248" s="361" t="str">
        <f ca="1">IF(FECHA!$A$1&lt;TODAY(),"ERROR.LOG",IF(W248&lt;&gt;"",P248,""))</f>
        <v/>
      </c>
      <c r="Y248" s="488"/>
      <c r="Z248" s="361"/>
      <c r="AA248" s="361"/>
    </row>
    <row r="249" spans="16:27">
      <c r="P249" s="483"/>
      <c r="Q249" s="361" t="str">
        <f ca="1">IF(FECHA!$A$1&lt;TODAY(),"ERROR.LOG",IF(F249&lt;&gt;"",F249,""))</f>
        <v/>
      </c>
      <c r="R249" s="361" t="str">
        <f ca="1">IF(FECHA!$A$1&lt;TODAY(),"ERROR.LOG",IF(H249&lt;&gt;"",H249,""))</f>
        <v/>
      </c>
      <c r="S249" s="361" t="str">
        <f ca="1">IF(FECHA!$A$1&lt;TODAY(),"ERROR.LOG",IF(I249&lt;&gt;"",I249,""))</f>
        <v/>
      </c>
      <c r="T249" s="361" t="str">
        <f ca="1">IF(FECHA!$A$1&lt;TODAY(),"ERROR.LOG",IF(J249&lt;&gt;"",J249,""))</f>
        <v/>
      </c>
      <c r="U249" s="361" t="str">
        <f ca="1">IF(FECHA!$A$1&lt;TODAY(),"ERROR.LOG",IF(K249&lt;&gt;"",K249,""))</f>
        <v/>
      </c>
      <c r="V249" s="469"/>
      <c r="W249" s="469" t="str">
        <f ca="1">IF(V249="","",IF(FECHA!$A$1&lt;TODAY(),"ERROR.LOG",IF(V249=G249,"CORRECTA","INCORRECTA")))</f>
        <v/>
      </c>
      <c r="X249" s="361" t="str">
        <f ca="1">IF(FECHA!$A$1&lt;TODAY(),"ERROR.LOG",IF(W249&lt;&gt;"",P249,""))</f>
        <v/>
      </c>
      <c r="Y249" s="488"/>
      <c r="Z249" s="361"/>
      <c r="AA249" s="361"/>
    </row>
    <row r="250" spans="16:27">
      <c r="P250" s="483"/>
      <c r="Q250" s="361" t="str">
        <f ca="1">IF(FECHA!$A$1&lt;TODAY(),"ERROR.LOG",IF(F250&lt;&gt;"",F250,""))</f>
        <v/>
      </c>
      <c r="R250" s="361" t="str">
        <f ca="1">IF(FECHA!$A$1&lt;TODAY(),"ERROR.LOG",IF(H250&lt;&gt;"",H250,""))</f>
        <v/>
      </c>
      <c r="S250" s="361" t="str">
        <f ca="1">IF(FECHA!$A$1&lt;TODAY(),"ERROR.LOG",IF(I250&lt;&gt;"",I250,""))</f>
        <v/>
      </c>
      <c r="T250" s="361" t="str">
        <f ca="1">IF(FECHA!$A$1&lt;TODAY(),"ERROR.LOG",IF(J250&lt;&gt;"",J250,""))</f>
        <v/>
      </c>
      <c r="U250" s="361" t="str">
        <f ca="1">IF(FECHA!$A$1&lt;TODAY(),"ERROR.LOG",IF(K250&lt;&gt;"",K250,""))</f>
        <v/>
      </c>
      <c r="V250" s="469"/>
      <c r="W250" s="469" t="str">
        <f ca="1">IF(V250="","",IF(FECHA!$A$1&lt;TODAY(),"ERROR.LOG",IF(V250=G250,"CORRECTA","INCORRECTA")))</f>
        <v/>
      </c>
      <c r="X250" s="361" t="str">
        <f ca="1">IF(FECHA!$A$1&lt;TODAY(),"ERROR.LOG",IF(W250&lt;&gt;"",P250,""))</f>
        <v/>
      </c>
      <c r="Y250" s="488"/>
      <c r="Z250" s="361"/>
      <c r="AA250" s="361"/>
    </row>
    <row r="251" spans="16:27">
      <c r="P251" s="483"/>
      <c r="Q251" s="361" t="str">
        <f ca="1">IF(FECHA!$A$1&lt;TODAY(),"ERROR.LOG",IF(F251&lt;&gt;"",F251,""))</f>
        <v/>
      </c>
      <c r="R251" s="361" t="str">
        <f ca="1">IF(FECHA!$A$1&lt;TODAY(),"ERROR.LOG",IF(H251&lt;&gt;"",H251,""))</f>
        <v/>
      </c>
      <c r="S251" s="361" t="str">
        <f ca="1">IF(FECHA!$A$1&lt;TODAY(),"ERROR.LOG",IF(I251&lt;&gt;"",I251,""))</f>
        <v/>
      </c>
      <c r="T251" s="361" t="str">
        <f ca="1">IF(FECHA!$A$1&lt;TODAY(),"ERROR.LOG",IF(J251&lt;&gt;"",J251,""))</f>
        <v/>
      </c>
      <c r="U251" s="361" t="str">
        <f ca="1">IF(FECHA!$A$1&lt;TODAY(),"ERROR.LOG",IF(K251&lt;&gt;"",K251,""))</f>
        <v/>
      </c>
      <c r="V251" s="469"/>
      <c r="W251" s="469" t="str">
        <f ca="1">IF(V251="","",IF(FECHA!$A$1&lt;TODAY(),"ERROR.LOG",IF(V251=G251,"CORRECTA","INCORRECTA")))</f>
        <v/>
      </c>
      <c r="X251" s="361" t="str">
        <f ca="1">IF(FECHA!$A$1&lt;TODAY(),"ERROR.LOG",IF(W251&lt;&gt;"",P251,""))</f>
        <v/>
      </c>
      <c r="Y251" s="488"/>
      <c r="Z251" s="361"/>
      <c r="AA251" s="361"/>
    </row>
    <row r="252" spans="16:27">
      <c r="P252" s="483"/>
      <c r="Q252" s="361" t="str">
        <f ca="1">IF(FECHA!$A$1&lt;TODAY(),"ERROR.LOG",IF(F252&lt;&gt;"",F252,""))</f>
        <v/>
      </c>
      <c r="R252" s="361" t="str">
        <f ca="1">IF(FECHA!$A$1&lt;TODAY(),"ERROR.LOG",IF(H252&lt;&gt;"",H252,""))</f>
        <v/>
      </c>
      <c r="S252" s="361" t="str">
        <f ca="1">IF(FECHA!$A$1&lt;TODAY(),"ERROR.LOG",IF(I252&lt;&gt;"",I252,""))</f>
        <v/>
      </c>
      <c r="T252" s="361" t="str">
        <f ca="1">IF(FECHA!$A$1&lt;TODAY(),"ERROR.LOG",IF(J252&lt;&gt;"",J252,""))</f>
        <v/>
      </c>
      <c r="U252" s="361" t="str">
        <f ca="1">IF(FECHA!$A$1&lt;TODAY(),"ERROR.LOG",IF(K252&lt;&gt;"",K252,""))</f>
        <v/>
      </c>
      <c r="V252" s="469"/>
      <c r="W252" s="469" t="str">
        <f ca="1">IF(V252="","",IF(FECHA!$A$1&lt;TODAY(),"ERROR.LOG",IF(V252=G252,"CORRECTA","INCORRECTA")))</f>
        <v/>
      </c>
      <c r="X252" s="361" t="str">
        <f ca="1">IF(FECHA!$A$1&lt;TODAY(),"ERROR.LOG",IF(W252&lt;&gt;"",P252,""))</f>
        <v/>
      </c>
      <c r="Y252" s="488"/>
      <c r="Z252" s="361"/>
      <c r="AA252" s="361"/>
    </row>
    <row r="253" spans="16:27">
      <c r="P253" s="483"/>
      <c r="Q253" s="361" t="str">
        <f ca="1">IF(FECHA!$A$1&lt;TODAY(),"ERROR.LOG",IF(F253&lt;&gt;"",F253,""))</f>
        <v/>
      </c>
      <c r="R253" s="361" t="str">
        <f ca="1">IF(FECHA!$A$1&lt;TODAY(),"ERROR.LOG",IF(H253&lt;&gt;"",H253,""))</f>
        <v/>
      </c>
      <c r="S253" s="361" t="str">
        <f ca="1">IF(FECHA!$A$1&lt;TODAY(),"ERROR.LOG",IF(I253&lt;&gt;"",I253,""))</f>
        <v/>
      </c>
      <c r="T253" s="361" t="str">
        <f ca="1">IF(FECHA!$A$1&lt;TODAY(),"ERROR.LOG",IF(J253&lt;&gt;"",J253,""))</f>
        <v/>
      </c>
      <c r="U253" s="361" t="str">
        <f ca="1">IF(FECHA!$A$1&lt;TODAY(),"ERROR.LOG",IF(K253&lt;&gt;"",K253,""))</f>
        <v/>
      </c>
      <c r="V253" s="469"/>
      <c r="W253" s="469" t="str">
        <f ca="1">IF(V253="","",IF(FECHA!$A$1&lt;TODAY(),"ERROR.LOG",IF(V253=G253,"CORRECTA","INCORRECTA")))</f>
        <v/>
      </c>
      <c r="X253" s="361" t="str">
        <f ca="1">IF(FECHA!$A$1&lt;TODAY(),"ERROR.LOG",IF(W253&lt;&gt;"",P253,""))</f>
        <v/>
      </c>
      <c r="Y253" s="488"/>
      <c r="Z253" s="361"/>
      <c r="AA253" s="361"/>
    </row>
    <row r="254" spans="16:27">
      <c r="P254" s="483"/>
      <c r="Q254" s="361" t="str">
        <f ca="1">IF(FECHA!$A$1&lt;TODAY(),"ERROR.LOG",IF(F254&lt;&gt;"",F254,""))</f>
        <v/>
      </c>
      <c r="R254" s="361" t="str">
        <f ca="1">IF(FECHA!$A$1&lt;TODAY(),"ERROR.LOG",IF(H254&lt;&gt;"",H254,""))</f>
        <v/>
      </c>
      <c r="S254" s="361" t="str">
        <f ca="1">IF(FECHA!$A$1&lt;TODAY(),"ERROR.LOG",IF(I254&lt;&gt;"",I254,""))</f>
        <v/>
      </c>
      <c r="T254" s="361" t="str">
        <f ca="1">IF(FECHA!$A$1&lt;TODAY(),"ERROR.LOG",IF(J254&lt;&gt;"",J254,""))</f>
        <v/>
      </c>
      <c r="U254" s="361" t="str">
        <f ca="1">IF(FECHA!$A$1&lt;TODAY(),"ERROR.LOG",IF(K254&lt;&gt;"",K254,""))</f>
        <v/>
      </c>
      <c r="V254" s="469"/>
      <c r="W254" s="469" t="str">
        <f ca="1">IF(V254="","",IF(FECHA!$A$1&lt;TODAY(),"ERROR.LOG",IF(V254=G254,"CORRECTA","INCORRECTA")))</f>
        <v/>
      </c>
      <c r="X254" s="361" t="str">
        <f ca="1">IF(FECHA!$A$1&lt;TODAY(),"ERROR.LOG",IF(W254&lt;&gt;"",P254,""))</f>
        <v/>
      </c>
      <c r="Y254" s="488"/>
      <c r="Z254" s="361"/>
      <c r="AA254" s="361"/>
    </row>
    <row r="255" spans="16:27">
      <c r="P255" s="483"/>
      <c r="Q255" s="361" t="str">
        <f ca="1">IF(FECHA!$A$1&lt;TODAY(),"ERROR.LOG",IF(F255&lt;&gt;"",F255,""))</f>
        <v/>
      </c>
      <c r="R255" s="361" t="str">
        <f ca="1">IF(FECHA!$A$1&lt;TODAY(),"ERROR.LOG",IF(H255&lt;&gt;"",H255,""))</f>
        <v/>
      </c>
      <c r="S255" s="361" t="str">
        <f ca="1">IF(FECHA!$A$1&lt;TODAY(),"ERROR.LOG",IF(I255&lt;&gt;"",I255,""))</f>
        <v/>
      </c>
      <c r="T255" s="361" t="str">
        <f ca="1">IF(FECHA!$A$1&lt;TODAY(),"ERROR.LOG",IF(J255&lt;&gt;"",J255,""))</f>
        <v/>
      </c>
      <c r="U255" s="361" t="str">
        <f ca="1">IF(FECHA!$A$1&lt;TODAY(),"ERROR.LOG",IF(K255&lt;&gt;"",K255,""))</f>
        <v/>
      </c>
      <c r="V255" s="469"/>
      <c r="W255" s="469" t="str">
        <f ca="1">IF(V255="","",IF(FECHA!$A$1&lt;TODAY(),"ERROR.LOG",IF(V255=G255,"CORRECTA","INCORRECTA")))</f>
        <v/>
      </c>
      <c r="X255" s="361" t="str">
        <f ca="1">IF(FECHA!$A$1&lt;TODAY(),"ERROR.LOG",IF(W255&lt;&gt;"",P255,""))</f>
        <v/>
      </c>
      <c r="Y255" s="488"/>
      <c r="Z255" s="361"/>
      <c r="AA255" s="361"/>
    </row>
    <row r="256" spans="16:27">
      <c r="P256" s="483"/>
      <c r="Q256" s="361" t="str">
        <f ca="1">IF(FECHA!$A$1&lt;TODAY(),"ERROR.LOG",IF(F256&lt;&gt;"",F256,""))</f>
        <v/>
      </c>
      <c r="R256" s="361" t="str">
        <f ca="1">IF(FECHA!$A$1&lt;TODAY(),"ERROR.LOG",IF(H256&lt;&gt;"",H256,""))</f>
        <v/>
      </c>
      <c r="S256" s="361" t="str">
        <f ca="1">IF(FECHA!$A$1&lt;TODAY(),"ERROR.LOG",IF(I256&lt;&gt;"",I256,""))</f>
        <v/>
      </c>
      <c r="T256" s="361" t="str">
        <f ca="1">IF(FECHA!$A$1&lt;TODAY(),"ERROR.LOG",IF(J256&lt;&gt;"",J256,""))</f>
        <v/>
      </c>
      <c r="U256" s="361" t="str">
        <f ca="1">IF(FECHA!$A$1&lt;TODAY(),"ERROR.LOG",IF(K256&lt;&gt;"",K256,""))</f>
        <v/>
      </c>
      <c r="V256" s="469"/>
      <c r="W256" s="469" t="str">
        <f ca="1">IF(V256="","",IF(FECHA!$A$1&lt;TODAY(),"ERROR.LOG",IF(V256=G256,"CORRECTA","INCORRECTA")))</f>
        <v/>
      </c>
      <c r="X256" s="361" t="str">
        <f ca="1">IF(FECHA!$A$1&lt;TODAY(),"ERROR.LOG",IF(W256&lt;&gt;"",P256,""))</f>
        <v/>
      </c>
      <c r="Y256" s="488"/>
      <c r="Z256" s="361"/>
      <c r="AA256" s="361"/>
    </row>
    <row r="257" spans="16:27">
      <c r="P257" s="483"/>
      <c r="Q257" s="361" t="str">
        <f ca="1">IF(FECHA!$A$1&lt;TODAY(),"ERROR.LOG",IF(F257&lt;&gt;"",F257,""))</f>
        <v/>
      </c>
      <c r="R257" s="361" t="str">
        <f ca="1">IF(FECHA!$A$1&lt;TODAY(),"ERROR.LOG",IF(H257&lt;&gt;"",H257,""))</f>
        <v/>
      </c>
      <c r="S257" s="361" t="str">
        <f ca="1">IF(FECHA!$A$1&lt;TODAY(),"ERROR.LOG",IF(I257&lt;&gt;"",I257,""))</f>
        <v/>
      </c>
      <c r="T257" s="361" t="str">
        <f ca="1">IF(FECHA!$A$1&lt;TODAY(),"ERROR.LOG",IF(J257&lt;&gt;"",J257,""))</f>
        <v/>
      </c>
      <c r="U257" s="361" t="str">
        <f ca="1">IF(FECHA!$A$1&lt;TODAY(),"ERROR.LOG",IF(K257&lt;&gt;"",K257,""))</f>
        <v/>
      </c>
      <c r="V257" s="469"/>
      <c r="W257" s="469" t="str">
        <f ca="1">IF(V257="","",IF(FECHA!$A$1&lt;TODAY(),"ERROR.LOG",IF(V257=G257,"CORRECTA","INCORRECTA")))</f>
        <v/>
      </c>
      <c r="X257" s="361" t="str">
        <f ca="1">IF(FECHA!$A$1&lt;TODAY(),"ERROR.LOG",IF(W257&lt;&gt;"",P257,""))</f>
        <v/>
      </c>
      <c r="Y257" s="488"/>
      <c r="Z257" s="361"/>
      <c r="AA257" s="361"/>
    </row>
    <row r="258" spans="16:27">
      <c r="P258" s="483"/>
      <c r="Q258" s="361" t="str">
        <f ca="1">IF(FECHA!$A$1&lt;TODAY(),"ERROR.LOG",IF(F258&lt;&gt;"",F258,""))</f>
        <v/>
      </c>
      <c r="R258" s="361" t="str">
        <f ca="1">IF(FECHA!$A$1&lt;TODAY(),"ERROR.LOG",IF(H258&lt;&gt;"",H258,""))</f>
        <v/>
      </c>
      <c r="S258" s="361" t="str">
        <f ca="1">IF(FECHA!$A$1&lt;TODAY(),"ERROR.LOG",IF(I258&lt;&gt;"",I258,""))</f>
        <v/>
      </c>
      <c r="T258" s="361" t="str">
        <f ca="1">IF(FECHA!$A$1&lt;TODAY(),"ERROR.LOG",IF(J258&lt;&gt;"",J258,""))</f>
        <v/>
      </c>
      <c r="U258" s="361" t="str">
        <f ca="1">IF(FECHA!$A$1&lt;TODAY(),"ERROR.LOG",IF(K258&lt;&gt;"",K258,""))</f>
        <v/>
      </c>
      <c r="V258" s="469"/>
      <c r="W258" s="469" t="str">
        <f ca="1">IF(V258="","",IF(FECHA!$A$1&lt;TODAY(),"ERROR.LOG",IF(V258=G258,"CORRECTA","INCORRECTA")))</f>
        <v/>
      </c>
      <c r="X258" s="361" t="str">
        <f ca="1">IF(FECHA!$A$1&lt;TODAY(),"ERROR.LOG",IF(W258&lt;&gt;"",P258,""))</f>
        <v/>
      </c>
      <c r="Y258" s="488"/>
      <c r="Z258" s="361"/>
      <c r="AA258" s="361"/>
    </row>
    <row r="259" spans="16:27">
      <c r="P259" s="483"/>
      <c r="Q259" s="361" t="str">
        <f ca="1">IF(FECHA!$A$1&lt;TODAY(),"ERROR.LOG",IF(F259&lt;&gt;"",F259,""))</f>
        <v/>
      </c>
      <c r="R259" s="361" t="str">
        <f ca="1">IF(FECHA!$A$1&lt;TODAY(),"ERROR.LOG",IF(H259&lt;&gt;"",H259,""))</f>
        <v/>
      </c>
      <c r="S259" s="361" t="str">
        <f ca="1">IF(FECHA!$A$1&lt;TODAY(),"ERROR.LOG",IF(I259&lt;&gt;"",I259,""))</f>
        <v/>
      </c>
      <c r="T259" s="361" t="str">
        <f ca="1">IF(FECHA!$A$1&lt;TODAY(),"ERROR.LOG",IF(J259&lt;&gt;"",J259,""))</f>
        <v/>
      </c>
      <c r="U259" s="361" t="str">
        <f ca="1">IF(FECHA!$A$1&lt;TODAY(),"ERROR.LOG",IF(K259&lt;&gt;"",K259,""))</f>
        <v/>
      </c>
      <c r="V259" s="469"/>
      <c r="W259" s="469" t="str">
        <f ca="1">IF(V259="","",IF(FECHA!$A$1&lt;TODAY(),"ERROR.LOG",IF(V259=G259,"CORRECTA","INCORRECTA")))</f>
        <v/>
      </c>
      <c r="X259" s="361" t="str">
        <f ca="1">IF(FECHA!$A$1&lt;TODAY(),"ERROR.LOG",IF(W259&lt;&gt;"",P259,""))</f>
        <v/>
      </c>
      <c r="Y259" s="488"/>
      <c r="Z259" s="361"/>
      <c r="AA259" s="361"/>
    </row>
    <row r="260" spans="16:27">
      <c r="P260" s="483"/>
      <c r="Q260" s="361" t="str">
        <f ca="1">IF(FECHA!$A$1&lt;TODAY(),"ERROR.LOG",IF(F260&lt;&gt;"",F260,""))</f>
        <v/>
      </c>
      <c r="R260" s="361" t="str">
        <f ca="1">IF(FECHA!$A$1&lt;TODAY(),"ERROR.LOG",IF(H260&lt;&gt;"",H260,""))</f>
        <v/>
      </c>
      <c r="S260" s="361" t="str">
        <f ca="1">IF(FECHA!$A$1&lt;TODAY(),"ERROR.LOG",IF(I260&lt;&gt;"",I260,""))</f>
        <v/>
      </c>
      <c r="T260" s="361" t="str">
        <f ca="1">IF(FECHA!$A$1&lt;TODAY(),"ERROR.LOG",IF(J260&lt;&gt;"",J260,""))</f>
        <v/>
      </c>
      <c r="U260" s="361" t="str">
        <f ca="1">IF(FECHA!$A$1&lt;TODAY(),"ERROR.LOG",IF(K260&lt;&gt;"",K260,""))</f>
        <v/>
      </c>
      <c r="V260" s="469"/>
      <c r="W260" s="469" t="str">
        <f ca="1">IF(V260="","",IF(FECHA!$A$1&lt;TODAY(),"ERROR.LOG",IF(V260=G260,"CORRECTA","INCORRECTA")))</f>
        <v/>
      </c>
      <c r="X260" s="361" t="str">
        <f ca="1">IF(FECHA!$A$1&lt;TODAY(),"ERROR.LOG",IF(W260&lt;&gt;"",P260,""))</f>
        <v/>
      </c>
      <c r="Y260" s="488"/>
      <c r="Z260" s="361"/>
      <c r="AA260" s="361"/>
    </row>
    <row r="261" spans="16:27">
      <c r="P261" s="483"/>
      <c r="Q261" s="361" t="str">
        <f ca="1">IF(FECHA!$A$1&lt;TODAY(),"ERROR.LOG",IF(F261&lt;&gt;"",F261,""))</f>
        <v/>
      </c>
      <c r="R261" s="361" t="str">
        <f ca="1">IF(FECHA!$A$1&lt;TODAY(),"ERROR.LOG",IF(H261&lt;&gt;"",H261,""))</f>
        <v/>
      </c>
      <c r="S261" s="361" t="str">
        <f ca="1">IF(FECHA!$A$1&lt;TODAY(),"ERROR.LOG",IF(I261&lt;&gt;"",I261,""))</f>
        <v/>
      </c>
      <c r="T261" s="361" t="str">
        <f ca="1">IF(FECHA!$A$1&lt;TODAY(),"ERROR.LOG",IF(J261&lt;&gt;"",J261,""))</f>
        <v/>
      </c>
      <c r="U261" s="361" t="str">
        <f ca="1">IF(FECHA!$A$1&lt;TODAY(),"ERROR.LOG",IF(K261&lt;&gt;"",K261,""))</f>
        <v/>
      </c>
      <c r="V261" s="469"/>
      <c r="W261" s="469" t="str">
        <f ca="1">IF(V261="","",IF(FECHA!$A$1&lt;TODAY(),"ERROR.LOG",IF(V261=G261,"CORRECTA","INCORRECTA")))</f>
        <v/>
      </c>
      <c r="X261" s="361" t="str">
        <f ca="1">IF(FECHA!$A$1&lt;TODAY(),"ERROR.LOG",IF(W261&lt;&gt;"",P261,""))</f>
        <v/>
      </c>
      <c r="Y261" s="488"/>
      <c r="Z261" s="361"/>
      <c r="AA261" s="361"/>
    </row>
    <row r="262" spans="16:27">
      <c r="P262" s="483"/>
      <c r="Q262" s="361" t="str">
        <f ca="1">IF(FECHA!$A$1&lt;TODAY(),"ERROR.LOG",IF(F262&lt;&gt;"",F262,""))</f>
        <v/>
      </c>
      <c r="R262" s="361" t="str">
        <f ca="1">IF(FECHA!$A$1&lt;TODAY(),"ERROR.LOG",IF(H262&lt;&gt;"",H262,""))</f>
        <v/>
      </c>
      <c r="S262" s="361" t="str">
        <f ca="1">IF(FECHA!$A$1&lt;TODAY(),"ERROR.LOG",IF(I262&lt;&gt;"",I262,""))</f>
        <v/>
      </c>
      <c r="T262" s="361" t="str">
        <f ca="1">IF(FECHA!$A$1&lt;TODAY(),"ERROR.LOG",IF(J262&lt;&gt;"",J262,""))</f>
        <v/>
      </c>
      <c r="U262" s="361" t="str">
        <f ca="1">IF(FECHA!$A$1&lt;TODAY(),"ERROR.LOG",IF(K262&lt;&gt;"",K262,""))</f>
        <v/>
      </c>
      <c r="V262" s="469"/>
      <c r="W262" s="469" t="str">
        <f ca="1">IF(V262="","",IF(FECHA!$A$1&lt;TODAY(),"ERROR.LOG",IF(V262=G262,"CORRECTA","INCORRECTA")))</f>
        <v/>
      </c>
      <c r="X262" s="361" t="str">
        <f ca="1">IF(FECHA!$A$1&lt;TODAY(),"ERROR.LOG",IF(W262&lt;&gt;"",P262,""))</f>
        <v/>
      </c>
      <c r="Y262" s="488"/>
      <c r="Z262" s="361"/>
      <c r="AA262" s="361"/>
    </row>
    <row r="263" spans="16:27">
      <c r="P263" s="483"/>
      <c r="Q263" s="361" t="str">
        <f ca="1">IF(FECHA!$A$1&lt;TODAY(),"ERROR.LOG",IF(F263&lt;&gt;"",F263,""))</f>
        <v/>
      </c>
      <c r="R263" s="361" t="str">
        <f ca="1">IF(FECHA!$A$1&lt;TODAY(),"ERROR.LOG",IF(H263&lt;&gt;"",H263,""))</f>
        <v/>
      </c>
      <c r="S263" s="361" t="str">
        <f ca="1">IF(FECHA!$A$1&lt;TODAY(),"ERROR.LOG",IF(I263&lt;&gt;"",I263,""))</f>
        <v/>
      </c>
      <c r="T263" s="361" t="str">
        <f ca="1">IF(FECHA!$A$1&lt;TODAY(),"ERROR.LOG",IF(J263&lt;&gt;"",J263,""))</f>
        <v/>
      </c>
      <c r="U263" s="361" t="str">
        <f ca="1">IF(FECHA!$A$1&lt;TODAY(),"ERROR.LOG",IF(K263&lt;&gt;"",K263,""))</f>
        <v/>
      </c>
      <c r="V263" s="469"/>
      <c r="W263" s="469" t="str">
        <f ca="1">IF(V263="","",IF(FECHA!$A$1&lt;TODAY(),"ERROR.LOG",IF(V263=G263,"CORRECTA","INCORRECTA")))</f>
        <v/>
      </c>
      <c r="X263" s="361" t="str">
        <f ca="1">IF(FECHA!$A$1&lt;TODAY(),"ERROR.LOG",IF(W263&lt;&gt;"",P263,""))</f>
        <v/>
      </c>
      <c r="Y263" s="488"/>
      <c r="Z263" s="361"/>
      <c r="AA263" s="361"/>
    </row>
    <row r="264" spans="16:27">
      <c r="P264" s="483"/>
      <c r="Q264" s="361" t="str">
        <f ca="1">IF(FECHA!$A$1&lt;TODAY(),"ERROR.LOG",IF(F264&lt;&gt;"",F264,""))</f>
        <v/>
      </c>
      <c r="R264" s="361" t="str">
        <f ca="1">IF(FECHA!$A$1&lt;TODAY(),"ERROR.LOG",IF(H264&lt;&gt;"",H264,""))</f>
        <v/>
      </c>
      <c r="S264" s="361" t="str">
        <f ca="1">IF(FECHA!$A$1&lt;TODAY(),"ERROR.LOG",IF(I264&lt;&gt;"",I264,""))</f>
        <v/>
      </c>
      <c r="T264" s="361" t="str">
        <f ca="1">IF(FECHA!$A$1&lt;TODAY(),"ERROR.LOG",IF(J264&lt;&gt;"",J264,""))</f>
        <v/>
      </c>
      <c r="U264" s="361" t="str">
        <f ca="1">IF(FECHA!$A$1&lt;TODAY(),"ERROR.LOG",IF(K264&lt;&gt;"",K264,""))</f>
        <v/>
      </c>
      <c r="V264" s="469"/>
      <c r="W264" s="469" t="str">
        <f ca="1">IF(V264="","",IF(FECHA!$A$1&lt;TODAY(),"ERROR.LOG",IF(V264=G264,"CORRECTA","INCORRECTA")))</f>
        <v/>
      </c>
      <c r="X264" s="361" t="str">
        <f ca="1">IF(FECHA!$A$1&lt;TODAY(),"ERROR.LOG",IF(W264&lt;&gt;"",P264,""))</f>
        <v/>
      </c>
      <c r="Y264" s="488"/>
      <c r="Z264" s="361"/>
      <c r="AA264" s="361"/>
    </row>
    <row r="265" spans="16:27">
      <c r="P265" s="483"/>
      <c r="Q265" s="361" t="str">
        <f ca="1">IF(FECHA!$A$1&lt;TODAY(),"ERROR.LOG",IF(F265&lt;&gt;"",F265,""))</f>
        <v/>
      </c>
      <c r="R265" s="361" t="str">
        <f ca="1">IF(FECHA!$A$1&lt;TODAY(),"ERROR.LOG",IF(H265&lt;&gt;"",H265,""))</f>
        <v/>
      </c>
      <c r="S265" s="361" t="str">
        <f ca="1">IF(FECHA!$A$1&lt;TODAY(),"ERROR.LOG",IF(I265&lt;&gt;"",I265,""))</f>
        <v/>
      </c>
      <c r="T265" s="361" t="str">
        <f ca="1">IF(FECHA!$A$1&lt;TODAY(),"ERROR.LOG",IF(J265&lt;&gt;"",J265,""))</f>
        <v/>
      </c>
      <c r="U265" s="361" t="str">
        <f ca="1">IF(FECHA!$A$1&lt;TODAY(),"ERROR.LOG",IF(K265&lt;&gt;"",K265,""))</f>
        <v/>
      </c>
      <c r="V265" s="469"/>
      <c r="W265" s="469" t="str">
        <f ca="1">IF(V265="","",IF(FECHA!$A$1&lt;TODAY(),"ERROR.LOG",IF(V265=G265,"CORRECTA","INCORRECTA")))</f>
        <v/>
      </c>
      <c r="X265" s="361" t="str">
        <f ca="1">IF(FECHA!$A$1&lt;TODAY(),"ERROR.LOG",IF(W265&lt;&gt;"",P265,""))</f>
        <v/>
      </c>
      <c r="Y265" s="488"/>
      <c r="Z265" s="361"/>
      <c r="AA265" s="361"/>
    </row>
    <row r="266" spans="16:27">
      <c r="P266" s="483"/>
      <c r="Q266" s="361" t="str">
        <f ca="1">IF(FECHA!$A$1&lt;TODAY(),"ERROR.LOG",IF(F266&lt;&gt;"",F266,""))</f>
        <v/>
      </c>
      <c r="R266" s="361" t="str">
        <f ca="1">IF(FECHA!$A$1&lt;TODAY(),"ERROR.LOG",IF(H266&lt;&gt;"",H266,""))</f>
        <v/>
      </c>
      <c r="S266" s="361" t="str">
        <f ca="1">IF(FECHA!$A$1&lt;TODAY(),"ERROR.LOG",IF(I266&lt;&gt;"",I266,""))</f>
        <v/>
      </c>
      <c r="T266" s="361" t="str">
        <f ca="1">IF(FECHA!$A$1&lt;TODAY(),"ERROR.LOG",IF(J266&lt;&gt;"",J266,""))</f>
        <v/>
      </c>
      <c r="U266" s="361" t="str">
        <f ca="1">IF(FECHA!$A$1&lt;TODAY(),"ERROR.LOG",IF(K266&lt;&gt;"",K266,""))</f>
        <v/>
      </c>
      <c r="V266" s="469"/>
      <c r="W266" s="469" t="str">
        <f ca="1">IF(V266="","",IF(FECHA!$A$1&lt;TODAY(),"ERROR.LOG",IF(V266=G266,"CORRECTA","INCORRECTA")))</f>
        <v/>
      </c>
      <c r="X266" s="361" t="str">
        <f ca="1">IF(FECHA!$A$1&lt;TODAY(),"ERROR.LOG",IF(W266&lt;&gt;"",P266,""))</f>
        <v/>
      </c>
      <c r="Y266" s="488"/>
      <c r="Z266" s="361"/>
      <c r="AA266" s="361"/>
    </row>
    <row r="267" spans="16:27">
      <c r="P267" s="483"/>
      <c r="Q267" s="361" t="str">
        <f ca="1">IF(FECHA!$A$1&lt;TODAY(),"ERROR.LOG",IF(F267&lt;&gt;"",F267,""))</f>
        <v/>
      </c>
      <c r="R267" s="361" t="str">
        <f ca="1">IF(FECHA!$A$1&lt;TODAY(),"ERROR.LOG",IF(H267&lt;&gt;"",H267,""))</f>
        <v/>
      </c>
      <c r="S267" s="361" t="str">
        <f ca="1">IF(FECHA!$A$1&lt;TODAY(),"ERROR.LOG",IF(I267&lt;&gt;"",I267,""))</f>
        <v/>
      </c>
      <c r="T267" s="361" t="str">
        <f ca="1">IF(FECHA!$A$1&lt;TODAY(),"ERROR.LOG",IF(J267&lt;&gt;"",J267,""))</f>
        <v/>
      </c>
      <c r="U267" s="361" t="str">
        <f ca="1">IF(FECHA!$A$1&lt;TODAY(),"ERROR.LOG",IF(K267&lt;&gt;"",K267,""))</f>
        <v/>
      </c>
      <c r="V267" s="469"/>
      <c r="W267" s="469" t="str">
        <f ca="1">IF(V267="","",IF(FECHA!$A$1&lt;TODAY(),"ERROR.LOG",IF(V267=G267,"CORRECTA","INCORRECTA")))</f>
        <v/>
      </c>
      <c r="X267" s="361" t="str">
        <f ca="1">IF(FECHA!$A$1&lt;TODAY(),"ERROR.LOG",IF(W267&lt;&gt;"",P267,""))</f>
        <v/>
      </c>
      <c r="Y267" s="488"/>
      <c r="Z267" s="361"/>
      <c r="AA267" s="361"/>
    </row>
    <row r="268" spans="16:27">
      <c r="P268" s="483"/>
      <c r="Q268" s="361" t="str">
        <f ca="1">IF(FECHA!$A$1&lt;TODAY(),"ERROR.LOG",IF(F268&lt;&gt;"",F268,""))</f>
        <v/>
      </c>
      <c r="R268" s="361" t="str">
        <f ca="1">IF(FECHA!$A$1&lt;TODAY(),"ERROR.LOG",IF(H268&lt;&gt;"",H268,""))</f>
        <v/>
      </c>
      <c r="S268" s="361" t="str">
        <f ca="1">IF(FECHA!$A$1&lt;TODAY(),"ERROR.LOG",IF(I268&lt;&gt;"",I268,""))</f>
        <v/>
      </c>
      <c r="T268" s="361" t="str">
        <f ca="1">IF(FECHA!$A$1&lt;TODAY(),"ERROR.LOG",IF(J268&lt;&gt;"",J268,""))</f>
        <v/>
      </c>
      <c r="U268" s="361" t="str">
        <f ca="1">IF(FECHA!$A$1&lt;TODAY(),"ERROR.LOG",IF(K268&lt;&gt;"",K268,""))</f>
        <v/>
      </c>
      <c r="V268" s="469"/>
      <c r="W268" s="469" t="str">
        <f ca="1">IF(V268="","",IF(FECHA!$A$1&lt;TODAY(),"ERROR.LOG",IF(V268=G268,"CORRECTA","INCORRECTA")))</f>
        <v/>
      </c>
      <c r="X268" s="361" t="str">
        <f ca="1">IF(FECHA!$A$1&lt;TODAY(),"ERROR.LOG",IF(W268&lt;&gt;"",P268,""))</f>
        <v/>
      </c>
      <c r="Y268" s="488"/>
      <c r="Z268" s="361"/>
      <c r="AA268" s="361"/>
    </row>
    <row r="269" spans="16:27">
      <c r="P269" s="483"/>
      <c r="Q269" s="361" t="str">
        <f ca="1">IF(FECHA!$A$1&lt;TODAY(),"ERROR.LOG",IF(F269&lt;&gt;"",F269,""))</f>
        <v/>
      </c>
      <c r="R269" s="361" t="str">
        <f ca="1">IF(FECHA!$A$1&lt;TODAY(),"ERROR.LOG",IF(H269&lt;&gt;"",H269,""))</f>
        <v/>
      </c>
      <c r="S269" s="361" t="str">
        <f ca="1">IF(FECHA!$A$1&lt;TODAY(),"ERROR.LOG",IF(I269&lt;&gt;"",I269,""))</f>
        <v/>
      </c>
      <c r="T269" s="361" t="str">
        <f ca="1">IF(FECHA!$A$1&lt;TODAY(),"ERROR.LOG",IF(J269&lt;&gt;"",J269,""))</f>
        <v/>
      </c>
      <c r="U269" s="361" t="str">
        <f ca="1">IF(FECHA!$A$1&lt;TODAY(),"ERROR.LOG",IF(K269&lt;&gt;"",K269,""))</f>
        <v/>
      </c>
      <c r="V269" s="469"/>
      <c r="W269" s="469" t="str">
        <f ca="1">IF(V269="","",IF(FECHA!$A$1&lt;TODAY(),"ERROR.LOG",IF(V269=G269,"CORRECTA","INCORRECTA")))</f>
        <v/>
      </c>
      <c r="X269" s="361" t="str">
        <f ca="1">IF(FECHA!$A$1&lt;TODAY(),"ERROR.LOG",IF(W269&lt;&gt;"",P269,""))</f>
        <v/>
      </c>
      <c r="Y269" s="488"/>
      <c r="Z269" s="361"/>
      <c r="AA269" s="361"/>
    </row>
    <row r="270" spans="16:27">
      <c r="P270" s="483"/>
      <c r="Q270" s="361" t="str">
        <f ca="1">IF(FECHA!$A$1&lt;TODAY(),"ERROR.LOG",IF(F270&lt;&gt;"",F270,""))</f>
        <v/>
      </c>
      <c r="R270" s="361" t="str">
        <f ca="1">IF(FECHA!$A$1&lt;TODAY(),"ERROR.LOG",IF(H270&lt;&gt;"",H270,""))</f>
        <v/>
      </c>
      <c r="S270" s="361" t="str">
        <f ca="1">IF(FECHA!$A$1&lt;TODAY(),"ERROR.LOG",IF(I270&lt;&gt;"",I270,""))</f>
        <v/>
      </c>
      <c r="T270" s="361" t="str">
        <f ca="1">IF(FECHA!$A$1&lt;TODAY(),"ERROR.LOG",IF(J270&lt;&gt;"",J270,""))</f>
        <v/>
      </c>
      <c r="U270" s="361" t="str">
        <f ca="1">IF(FECHA!$A$1&lt;TODAY(),"ERROR.LOG",IF(K270&lt;&gt;"",K270,""))</f>
        <v/>
      </c>
      <c r="V270" s="469"/>
      <c r="W270" s="469" t="str">
        <f ca="1">IF(V270="","",IF(FECHA!$A$1&lt;TODAY(),"ERROR.LOG",IF(V270=G270,"CORRECTA","INCORRECTA")))</f>
        <v/>
      </c>
      <c r="X270" s="361" t="str">
        <f ca="1">IF(FECHA!$A$1&lt;TODAY(),"ERROR.LOG",IF(W270&lt;&gt;"",P270,""))</f>
        <v/>
      </c>
      <c r="Y270" s="488"/>
      <c r="Z270" s="361"/>
      <c r="AA270" s="361"/>
    </row>
    <row r="271" spans="16:27">
      <c r="P271" s="483"/>
      <c r="Q271" s="361" t="str">
        <f ca="1">IF(FECHA!$A$1&lt;TODAY(),"ERROR.LOG",IF(F271&lt;&gt;"",F271,""))</f>
        <v/>
      </c>
      <c r="R271" s="361" t="str">
        <f ca="1">IF(FECHA!$A$1&lt;TODAY(),"ERROR.LOG",IF(H271&lt;&gt;"",H271,""))</f>
        <v/>
      </c>
      <c r="S271" s="361" t="str">
        <f ca="1">IF(FECHA!$A$1&lt;TODAY(),"ERROR.LOG",IF(I271&lt;&gt;"",I271,""))</f>
        <v/>
      </c>
      <c r="T271" s="361" t="str">
        <f ca="1">IF(FECHA!$A$1&lt;TODAY(),"ERROR.LOG",IF(J271&lt;&gt;"",J271,""))</f>
        <v/>
      </c>
      <c r="U271" s="361" t="str">
        <f ca="1">IF(FECHA!$A$1&lt;TODAY(),"ERROR.LOG",IF(K271&lt;&gt;"",K271,""))</f>
        <v/>
      </c>
      <c r="V271" s="469"/>
      <c r="W271" s="469" t="str">
        <f ca="1">IF(V271="","",IF(FECHA!$A$1&lt;TODAY(),"ERROR.LOG",IF(V271=G271,"CORRECTA","INCORRECTA")))</f>
        <v/>
      </c>
      <c r="X271" s="361" t="str">
        <f ca="1">IF(FECHA!$A$1&lt;TODAY(),"ERROR.LOG",IF(W271&lt;&gt;"",P271,""))</f>
        <v/>
      </c>
      <c r="Y271" s="488"/>
      <c r="Z271" s="361"/>
      <c r="AA271" s="361"/>
    </row>
    <row r="272" spans="16:27">
      <c r="P272" s="483"/>
      <c r="Q272" s="361" t="str">
        <f ca="1">IF(FECHA!$A$1&lt;TODAY(),"ERROR.LOG",IF(F272&lt;&gt;"",F272,""))</f>
        <v/>
      </c>
      <c r="R272" s="361" t="str">
        <f ca="1">IF(FECHA!$A$1&lt;TODAY(),"ERROR.LOG",IF(H272&lt;&gt;"",H272,""))</f>
        <v/>
      </c>
      <c r="S272" s="361" t="str">
        <f ca="1">IF(FECHA!$A$1&lt;TODAY(),"ERROR.LOG",IF(I272&lt;&gt;"",I272,""))</f>
        <v/>
      </c>
      <c r="T272" s="361" t="str">
        <f ca="1">IF(FECHA!$A$1&lt;TODAY(),"ERROR.LOG",IF(J272&lt;&gt;"",J272,""))</f>
        <v/>
      </c>
      <c r="U272" s="361" t="str">
        <f ca="1">IF(FECHA!$A$1&lt;TODAY(),"ERROR.LOG",IF(K272&lt;&gt;"",K272,""))</f>
        <v/>
      </c>
      <c r="V272" s="469"/>
      <c r="W272" s="469" t="str">
        <f ca="1">IF(V272="","",IF(FECHA!$A$1&lt;TODAY(),"ERROR.LOG",IF(V272=G272,"CORRECTA","INCORRECTA")))</f>
        <v/>
      </c>
      <c r="X272" s="361" t="str">
        <f ca="1">IF(FECHA!$A$1&lt;TODAY(),"ERROR.LOG",IF(W272&lt;&gt;"",P272,""))</f>
        <v/>
      </c>
      <c r="Y272" s="488"/>
      <c r="Z272" s="361"/>
      <c r="AA272" s="361"/>
    </row>
    <row r="273" spans="16:27">
      <c r="P273" s="483"/>
      <c r="Q273" s="361" t="str">
        <f ca="1">IF(FECHA!$A$1&lt;TODAY(),"ERROR.LOG",IF(F273&lt;&gt;"",F273,""))</f>
        <v/>
      </c>
      <c r="R273" s="361" t="str">
        <f ca="1">IF(FECHA!$A$1&lt;TODAY(),"ERROR.LOG",IF(H273&lt;&gt;"",H273,""))</f>
        <v/>
      </c>
      <c r="S273" s="361" t="str">
        <f ca="1">IF(FECHA!$A$1&lt;TODAY(),"ERROR.LOG",IF(I273&lt;&gt;"",I273,""))</f>
        <v/>
      </c>
      <c r="T273" s="361" t="str">
        <f ca="1">IF(FECHA!$A$1&lt;TODAY(),"ERROR.LOG",IF(J273&lt;&gt;"",J273,""))</f>
        <v/>
      </c>
      <c r="U273" s="361" t="str">
        <f ca="1">IF(FECHA!$A$1&lt;TODAY(),"ERROR.LOG",IF(K273&lt;&gt;"",K273,""))</f>
        <v/>
      </c>
      <c r="V273" s="469"/>
      <c r="W273" s="469" t="str">
        <f ca="1">IF(V273="","",IF(FECHA!$A$1&lt;TODAY(),"ERROR.LOG",IF(V273=G273,"CORRECTA","INCORRECTA")))</f>
        <v/>
      </c>
      <c r="X273" s="361" t="str">
        <f ca="1">IF(FECHA!$A$1&lt;TODAY(),"ERROR.LOG",IF(W273&lt;&gt;"",P273,""))</f>
        <v/>
      </c>
      <c r="Y273" s="488"/>
      <c r="Z273" s="361"/>
      <c r="AA273" s="361"/>
    </row>
    <row r="274" spans="16:27">
      <c r="P274" s="483"/>
      <c r="Q274" s="361" t="str">
        <f ca="1">IF(FECHA!$A$1&lt;TODAY(),"ERROR.LOG",IF(F274&lt;&gt;"",F274,""))</f>
        <v/>
      </c>
      <c r="R274" s="361" t="str">
        <f ca="1">IF(FECHA!$A$1&lt;TODAY(),"ERROR.LOG",IF(H274&lt;&gt;"",H274,""))</f>
        <v/>
      </c>
      <c r="S274" s="361" t="str">
        <f ca="1">IF(FECHA!$A$1&lt;TODAY(),"ERROR.LOG",IF(I274&lt;&gt;"",I274,""))</f>
        <v/>
      </c>
      <c r="T274" s="361" t="str">
        <f ca="1">IF(FECHA!$A$1&lt;TODAY(),"ERROR.LOG",IF(J274&lt;&gt;"",J274,""))</f>
        <v/>
      </c>
      <c r="U274" s="361" t="str">
        <f ca="1">IF(FECHA!$A$1&lt;TODAY(),"ERROR.LOG",IF(K274&lt;&gt;"",K274,""))</f>
        <v/>
      </c>
      <c r="V274" s="469"/>
      <c r="W274" s="469" t="str">
        <f ca="1">IF(V274="","",IF(FECHA!$A$1&lt;TODAY(),"ERROR.LOG",IF(V274=G274,"CORRECTA","INCORRECTA")))</f>
        <v/>
      </c>
      <c r="X274" s="361" t="str">
        <f ca="1">IF(FECHA!$A$1&lt;TODAY(),"ERROR.LOG",IF(W274&lt;&gt;"",P274,""))</f>
        <v/>
      </c>
      <c r="Y274" s="488"/>
      <c r="Z274" s="361"/>
      <c r="AA274" s="361"/>
    </row>
    <row r="275" spans="16:27">
      <c r="P275" s="483"/>
      <c r="Q275" s="361" t="str">
        <f ca="1">IF(FECHA!$A$1&lt;TODAY(),"ERROR.LOG",IF(F275&lt;&gt;"",F275,""))</f>
        <v/>
      </c>
      <c r="R275" s="361" t="str">
        <f ca="1">IF(FECHA!$A$1&lt;TODAY(),"ERROR.LOG",IF(H275&lt;&gt;"",H275,""))</f>
        <v/>
      </c>
      <c r="S275" s="361" t="str">
        <f ca="1">IF(FECHA!$A$1&lt;TODAY(),"ERROR.LOG",IF(I275&lt;&gt;"",I275,""))</f>
        <v/>
      </c>
      <c r="T275" s="361" t="str">
        <f ca="1">IF(FECHA!$A$1&lt;TODAY(),"ERROR.LOG",IF(J275&lt;&gt;"",J275,""))</f>
        <v/>
      </c>
      <c r="U275" s="361" t="str">
        <f ca="1">IF(FECHA!$A$1&lt;TODAY(),"ERROR.LOG",IF(K275&lt;&gt;"",K275,""))</f>
        <v/>
      </c>
      <c r="V275" s="469"/>
      <c r="W275" s="469" t="str">
        <f ca="1">IF(V275="","",IF(FECHA!$A$1&lt;TODAY(),"ERROR.LOG",IF(V275=G275,"CORRECTA","INCORRECTA")))</f>
        <v/>
      </c>
      <c r="X275" s="361" t="str">
        <f ca="1">IF(FECHA!$A$1&lt;TODAY(),"ERROR.LOG",IF(W275&lt;&gt;"",P275,""))</f>
        <v/>
      </c>
      <c r="Y275" s="488"/>
      <c r="Z275" s="361"/>
      <c r="AA275" s="361"/>
    </row>
    <row r="276" spans="16:27">
      <c r="P276" s="483"/>
      <c r="Q276" s="361" t="str">
        <f ca="1">IF(FECHA!$A$1&lt;TODAY(),"ERROR.LOG",IF(F276&lt;&gt;"",F276,""))</f>
        <v/>
      </c>
      <c r="R276" s="361" t="str">
        <f ca="1">IF(FECHA!$A$1&lt;TODAY(),"ERROR.LOG",IF(H276&lt;&gt;"",H276,""))</f>
        <v/>
      </c>
      <c r="S276" s="361" t="str">
        <f ca="1">IF(FECHA!$A$1&lt;TODAY(),"ERROR.LOG",IF(I276&lt;&gt;"",I276,""))</f>
        <v/>
      </c>
      <c r="T276" s="361" t="str">
        <f ca="1">IF(FECHA!$A$1&lt;TODAY(),"ERROR.LOG",IF(J276&lt;&gt;"",J276,""))</f>
        <v/>
      </c>
      <c r="U276" s="361" t="str">
        <f ca="1">IF(FECHA!$A$1&lt;TODAY(),"ERROR.LOG",IF(K276&lt;&gt;"",K276,""))</f>
        <v/>
      </c>
      <c r="V276" s="469"/>
      <c r="W276" s="469" t="str">
        <f ca="1">IF(V276="","",IF(FECHA!$A$1&lt;TODAY(),"ERROR.LOG",IF(V276=G276,"CORRECTA","INCORRECTA")))</f>
        <v/>
      </c>
      <c r="X276" s="361" t="str">
        <f ca="1">IF(FECHA!$A$1&lt;TODAY(),"ERROR.LOG",IF(W276&lt;&gt;"",P276,""))</f>
        <v/>
      </c>
      <c r="Y276" s="488"/>
      <c r="Z276" s="361"/>
      <c r="AA276" s="361"/>
    </row>
    <row r="277" spans="16:27">
      <c r="P277" s="483"/>
      <c r="Q277" s="361" t="str">
        <f ca="1">IF(FECHA!$A$1&lt;TODAY(),"ERROR.LOG",IF(F277&lt;&gt;"",F277,""))</f>
        <v/>
      </c>
      <c r="R277" s="361" t="str">
        <f ca="1">IF(FECHA!$A$1&lt;TODAY(),"ERROR.LOG",IF(H277&lt;&gt;"",H277,""))</f>
        <v/>
      </c>
      <c r="S277" s="361" t="str">
        <f ca="1">IF(FECHA!$A$1&lt;TODAY(),"ERROR.LOG",IF(I277&lt;&gt;"",I277,""))</f>
        <v/>
      </c>
      <c r="T277" s="361" t="str">
        <f ca="1">IF(FECHA!$A$1&lt;TODAY(),"ERROR.LOG",IF(J277&lt;&gt;"",J277,""))</f>
        <v/>
      </c>
      <c r="U277" s="361" t="str">
        <f ca="1">IF(FECHA!$A$1&lt;TODAY(),"ERROR.LOG",IF(K277&lt;&gt;"",K277,""))</f>
        <v/>
      </c>
      <c r="V277" s="469"/>
      <c r="W277" s="469" t="str">
        <f ca="1">IF(V277="","",IF(FECHA!$A$1&lt;TODAY(),"ERROR.LOG",IF(V277=G277,"CORRECTA","INCORRECTA")))</f>
        <v/>
      </c>
      <c r="X277" s="361" t="str">
        <f ca="1">IF(FECHA!$A$1&lt;TODAY(),"ERROR.LOG",IF(W277&lt;&gt;"",P277,""))</f>
        <v/>
      </c>
      <c r="Y277" s="488"/>
      <c r="Z277" s="361"/>
      <c r="AA277" s="361"/>
    </row>
    <row r="278" spans="16:27">
      <c r="P278" s="483"/>
      <c r="Q278" s="361" t="str">
        <f ca="1">IF(FECHA!$A$1&lt;TODAY(),"ERROR.LOG",IF(F278&lt;&gt;"",F278,""))</f>
        <v/>
      </c>
      <c r="R278" s="361" t="str">
        <f ca="1">IF(FECHA!$A$1&lt;TODAY(),"ERROR.LOG",IF(H278&lt;&gt;"",H278,""))</f>
        <v/>
      </c>
      <c r="S278" s="361" t="str">
        <f ca="1">IF(FECHA!$A$1&lt;TODAY(),"ERROR.LOG",IF(I278&lt;&gt;"",I278,""))</f>
        <v/>
      </c>
      <c r="T278" s="361" t="str">
        <f ca="1">IF(FECHA!$A$1&lt;TODAY(),"ERROR.LOG",IF(J278&lt;&gt;"",J278,""))</f>
        <v/>
      </c>
      <c r="U278" s="361" t="str">
        <f ca="1">IF(FECHA!$A$1&lt;TODAY(),"ERROR.LOG",IF(K278&lt;&gt;"",K278,""))</f>
        <v/>
      </c>
      <c r="V278" s="469"/>
      <c r="W278" s="469" t="str">
        <f ca="1">IF(V278="","",IF(FECHA!$A$1&lt;TODAY(),"ERROR.LOG",IF(V278=G278,"CORRECTA","INCORRECTA")))</f>
        <v/>
      </c>
      <c r="X278" s="361" t="str">
        <f ca="1">IF(FECHA!$A$1&lt;TODAY(),"ERROR.LOG",IF(W278&lt;&gt;"",P278,""))</f>
        <v/>
      </c>
      <c r="Y278" s="488"/>
      <c r="Z278" s="361"/>
      <c r="AA278" s="361"/>
    </row>
    <row r="279" spans="16:27">
      <c r="P279" s="483"/>
      <c r="Q279" s="361" t="str">
        <f ca="1">IF(FECHA!$A$1&lt;TODAY(),"ERROR.LOG",IF(F279&lt;&gt;"",F279,""))</f>
        <v/>
      </c>
      <c r="R279" s="361" t="str">
        <f ca="1">IF(FECHA!$A$1&lt;TODAY(),"ERROR.LOG",IF(H279&lt;&gt;"",H279,""))</f>
        <v/>
      </c>
      <c r="S279" s="361" t="str">
        <f ca="1">IF(FECHA!$A$1&lt;TODAY(),"ERROR.LOG",IF(I279&lt;&gt;"",I279,""))</f>
        <v/>
      </c>
      <c r="T279" s="361" t="str">
        <f ca="1">IF(FECHA!$A$1&lt;TODAY(),"ERROR.LOG",IF(J279&lt;&gt;"",J279,""))</f>
        <v/>
      </c>
      <c r="U279" s="361" t="str">
        <f ca="1">IF(FECHA!$A$1&lt;TODAY(),"ERROR.LOG",IF(K279&lt;&gt;"",K279,""))</f>
        <v/>
      </c>
      <c r="V279" s="469"/>
      <c r="W279" s="469" t="str">
        <f ca="1">IF(V279="","",IF(FECHA!$A$1&lt;TODAY(),"ERROR.LOG",IF(V279=G279,"CORRECTA","INCORRECTA")))</f>
        <v/>
      </c>
      <c r="X279" s="361" t="str">
        <f ca="1">IF(FECHA!$A$1&lt;TODAY(),"ERROR.LOG",IF(W279&lt;&gt;"",P279,""))</f>
        <v/>
      </c>
      <c r="Y279" s="488"/>
      <c r="Z279" s="361"/>
      <c r="AA279" s="361"/>
    </row>
    <row r="280" spans="16:27">
      <c r="P280" s="483"/>
      <c r="Q280" s="361" t="str">
        <f ca="1">IF(FECHA!$A$1&lt;TODAY(),"ERROR.LOG",IF(F280&lt;&gt;"",F280,""))</f>
        <v/>
      </c>
      <c r="R280" s="361" t="str">
        <f ca="1">IF(FECHA!$A$1&lt;TODAY(),"ERROR.LOG",IF(H280&lt;&gt;"",H280,""))</f>
        <v/>
      </c>
      <c r="S280" s="361" t="str">
        <f ca="1">IF(FECHA!$A$1&lt;TODAY(),"ERROR.LOG",IF(I280&lt;&gt;"",I280,""))</f>
        <v/>
      </c>
      <c r="T280" s="361" t="str">
        <f ca="1">IF(FECHA!$A$1&lt;TODAY(),"ERROR.LOG",IF(J280&lt;&gt;"",J280,""))</f>
        <v/>
      </c>
      <c r="U280" s="361" t="str">
        <f ca="1">IF(FECHA!$A$1&lt;TODAY(),"ERROR.LOG",IF(K280&lt;&gt;"",K280,""))</f>
        <v/>
      </c>
      <c r="V280" s="469"/>
      <c r="W280" s="469" t="str">
        <f ca="1">IF(V280="","",IF(FECHA!$A$1&lt;TODAY(),"ERROR.LOG",IF(V280=G280,"CORRECTA","INCORRECTA")))</f>
        <v/>
      </c>
      <c r="X280" s="361" t="str">
        <f ca="1">IF(FECHA!$A$1&lt;TODAY(),"ERROR.LOG",IF(W280&lt;&gt;"",P280,""))</f>
        <v/>
      </c>
      <c r="Y280" s="488"/>
      <c r="Z280" s="361"/>
      <c r="AA280" s="361"/>
    </row>
    <row r="281" spans="16:27">
      <c r="P281" s="483"/>
      <c r="Q281" s="361" t="str">
        <f ca="1">IF(FECHA!$A$1&lt;TODAY(),"ERROR.LOG",IF(F281&lt;&gt;"",F281,""))</f>
        <v/>
      </c>
      <c r="R281" s="361" t="str">
        <f ca="1">IF(FECHA!$A$1&lt;TODAY(),"ERROR.LOG",IF(H281&lt;&gt;"",H281,""))</f>
        <v/>
      </c>
      <c r="S281" s="361" t="str">
        <f ca="1">IF(FECHA!$A$1&lt;TODAY(),"ERROR.LOG",IF(I281&lt;&gt;"",I281,""))</f>
        <v/>
      </c>
      <c r="T281" s="361" t="str">
        <f ca="1">IF(FECHA!$A$1&lt;TODAY(),"ERROR.LOG",IF(J281&lt;&gt;"",J281,""))</f>
        <v/>
      </c>
      <c r="U281" s="361" t="str">
        <f ca="1">IF(FECHA!$A$1&lt;TODAY(),"ERROR.LOG",IF(K281&lt;&gt;"",K281,""))</f>
        <v/>
      </c>
      <c r="V281" s="469"/>
      <c r="W281" s="469" t="str">
        <f ca="1">IF(V281="","",IF(FECHA!$A$1&lt;TODAY(),"ERROR.LOG",IF(V281=G281,"CORRECTA","INCORRECTA")))</f>
        <v/>
      </c>
      <c r="X281" s="361" t="str">
        <f ca="1">IF(FECHA!$A$1&lt;TODAY(),"ERROR.LOG",IF(W281&lt;&gt;"",P281,""))</f>
        <v/>
      </c>
      <c r="Y281" s="488"/>
      <c r="Z281" s="361"/>
      <c r="AA281" s="361"/>
    </row>
    <row r="282" spans="16:27">
      <c r="P282" s="483"/>
      <c r="Q282" s="361" t="str">
        <f ca="1">IF(FECHA!$A$1&lt;TODAY(),"ERROR.LOG",IF(F282&lt;&gt;"",F282,""))</f>
        <v/>
      </c>
      <c r="R282" s="361" t="str">
        <f ca="1">IF(FECHA!$A$1&lt;TODAY(),"ERROR.LOG",IF(H282&lt;&gt;"",H282,""))</f>
        <v/>
      </c>
      <c r="S282" s="361" t="str">
        <f ca="1">IF(FECHA!$A$1&lt;TODAY(),"ERROR.LOG",IF(I282&lt;&gt;"",I282,""))</f>
        <v/>
      </c>
      <c r="T282" s="361" t="str">
        <f ca="1">IF(FECHA!$A$1&lt;TODAY(),"ERROR.LOG",IF(J282&lt;&gt;"",J282,""))</f>
        <v/>
      </c>
      <c r="U282" s="361" t="str">
        <f ca="1">IF(FECHA!$A$1&lt;TODAY(),"ERROR.LOG",IF(K282&lt;&gt;"",K282,""))</f>
        <v/>
      </c>
      <c r="V282" s="469"/>
      <c r="W282" s="469" t="str">
        <f ca="1">IF(V282="","",IF(FECHA!$A$1&lt;TODAY(),"ERROR.LOG",IF(V282=G282,"CORRECTA","INCORRECTA")))</f>
        <v/>
      </c>
      <c r="X282" s="361" t="str">
        <f ca="1">IF(FECHA!$A$1&lt;TODAY(),"ERROR.LOG",IF(W282&lt;&gt;"",P282,""))</f>
        <v/>
      </c>
      <c r="Y282" s="488"/>
      <c r="Z282" s="361"/>
      <c r="AA282" s="361"/>
    </row>
    <row r="283" spans="16:27">
      <c r="P283" s="483"/>
      <c r="Q283" s="361" t="str">
        <f ca="1">IF(FECHA!$A$1&lt;TODAY(),"ERROR.LOG",IF(F283&lt;&gt;"",F283,""))</f>
        <v/>
      </c>
      <c r="R283" s="361" t="str">
        <f ca="1">IF(FECHA!$A$1&lt;TODAY(),"ERROR.LOG",IF(H283&lt;&gt;"",H283,""))</f>
        <v/>
      </c>
      <c r="S283" s="361" t="str">
        <f ca="1">IF(FECHA!$A$1&lt;TODAY(),"ERROR.LOG",IF(I283&lt;&gt;"",I283,""))</f>
        <v/>
      </c>
      <c r="T283" s="361" t="str">
        <f ca="1">IF(FECHA!$A$1&lt;TODAY(),"ERROR.LOG",IF(J283&lt;&gt;"",J283,""))</f>
        <v/>
      </c>
      <c r="U283" s="361" t="str">
        <f ca="1">IF(FECHA!$A$1&lt;TODAY(),"ERROR.LOG",IF(K283&lt;&gt;"",K283,""))</f>
        <v/>
      </c>
      <c r="V283" s="469"/>
      <c r="W283" s="469" t="str">
        <f ca="1">IF(V283="","",IF(FECHA!$A$1&lt;TODAY(),"ERROR.LOG",IF(V283=G283,"CORRECTA","INCORRECTA")))</f>
        <v/>
      </c>
      <c r="X283" s="361" t="str">
        <f ca="1">IF(FECHA!$A$1&lt;TODAY(),"ERROR.LOG",IF(W283&lt;&gt;"",P283,""))</f>
        <v/>
      </c>
      <c r="Y283" s="488"/>
      <c r="Z283" s="361"/>
      <c r="AA283" s="361"/>
    </row>
    <row r="284" spans="16:27">
      <c r="P284" s="483"/>
      <c r="Q284" s="361" t="str">
        <f ca="1">IF(FECHA!$A$1&lt;TODAY(),"ERROR.LOG",IF(F284&lt;&gt;"",F284,""))</f>
        <v/>
      </c>
      <c r="R284" s="361" t="str">
        <f ca="1">IF(FECHA!$A$1&lt;TODAY(),"ERROR.LOG",IF(H284&lt;&gt;"",H284,""))</f>
        <v/>
      </c>
      <c r="S284" s="361" t="str">
        <f ca="1">IF(FECHA!$A$1&lt;TODAY(),"ERROR.LOG",IF(I284&lt;&gt;"",I284,""))</f>
        <v/>
      </c>
      <c r="T284" s="361" t="str">
        <f ca="1">IF(FECHA!$A$1&lt;TODAY(),"ERROR.LOG",IF(J284&lt;&gt;"",J284,""))</f>
        <v/>
      </c>
      <c r="U284" s="361" t="str">
        <f ca="1">IF(FECHA!$A$1&lt;TODAY(),"ERROR.LOG",IF(K284&lt;&gt;"",K284,""))</f>
        <v/>
      </c>
      <c r="V284" s="469"/>
      <c r="W284" s="469" t="str">
        <f ca="1">IF(V284="","",IF(FECHA!$A$1&lt;TODAY(),"ERROR.LOG",IF(V284=G284,"CORRECTA","INCORRECTA")))</f>
        <v/>
      </c>
      <c r="X284" s="361" t="str">
        <f ca="1">IF(FECHA!$A$1&lt;TODAY(),"ERROR.LOG",IF(W284&lt;&gt;"",P284,""))</f>
        <v/>
      </c>
      <c r="Y284" s="488"/>
      <c r="Z284" s="361"/>
      <c r="AA284" s="361"/>
    </row>
    <row r="285" spans="16:27">
      <c r="P285" s="483"/>
      <c r="Q285" s="361" t="str">
        <f ca="1">IF(FECHA!$A$1&lt;TODAY(),"ERROR.LOG",IF(F285&lt;&gt;"",F285,""))</f>
        <v/>
      </c>
      <c r="R285" s="361" t="str">
        <f ca="1">IF(FECHA!$A$1&lt;TODAY(),"ERROR.LOG",IF(H285&lt;&gt;"",H285,""))</f>
        <v/>
      </c>
      <c r="S285" s="361" t="str">
        <f ca="1">IF(FECHA!$A$1&lt;TODAY(),"ERROR.LOG",IF(I285&lt;&gt;"",I285,""))</f>
        <v/>
      </c>
      <c r="T285" s="361" t="str">
        <f ca="1">IF(FECHA!$A$1&lt;TODAY(),"ERROR.LOG",IF(J285&lt;&gt;"",J285,""))</f>
        <v/>
      </c>
      <c r="U285" s="361" t="str">
        <f ca="1">IF(FECHA!$A$1&lt;TODAY(),"ERROR.LOG",IF(K285&lt;&gt;"",K285,""))</f>
        <v/>
      </c>
      <c r="V285" s="469"/>
      <c r="W285" s="469" t="str">
        <f ca="1">IF(V285="","",IF(FECHA!$A$1&lt;TODAY(),"ERROR.LOG",IF(V285=G285,"CORRECTA","INCORRECTA")))</f>
        <v/>
      </c>
      <c r="X285" s="361" t="str">
        <f ca="1">IF(FECHA!$A$1&lt;TODAY(),"ERROR.LOG",IF(W285&lt;&gt;"",P285,""))</f>
        <v/>
      </c>
      <c r="Y285" s="488"/>
      <c r="Z285" s="361"/>
      <c r="AA285" s="361"/>
    </row>
    <row r="286" spans="16:27">
      <c r="P286" s="483"/>
      <c r="Q286" s="361" t="str">
        <f ca="1">IF(FECHA!$A$1&lt;TODAY(),"ERROR.LOG",IF(F286&lt;&gt;"",F286,""))</f>
        <v/>
      </c>
      <c r="R286" s="361" t="str">
        <f ca="1">IF(FECHA!$A$1&lt;TODAY(),"ERROR.LOG",IF(H286&lt;&gt;"",H286,""))</f>
        <v/>
      </c>
      <c r="S286" s="361" t="str">
        <f ca="1">IF(FECHA!$A$1&lt;TODAY(),"ERROR.LOG",IF(I286&lt;&gt;"",I286,""))</f>
        <v/>
      </c>
      <c r="T286" s="361" t="str">
        <f ca="1">IF(FECHA!$A$1&lt;TODAY(),"ERROR.LOG",IF(J286&lt;&gt;"",J286,""))</f>
        <v/>
      </c>
      <c r="U286" s="361" t="str">
        <f ca="1">IF(FECHA!$A$1&lt;TODAY(),"ERROR.LOG",IF(K286&lt;&gt;"",K286,""))</f>
        <v/>
      </c>
      <c r="V286" s="469"/>
      <c r="W286" s="469" t="str">
        <f ca="1">IF(V286="","",IF(FECHA!$A$1&lt;TODAY(),"ERROR.LOG",IF(V286=G286,"CORRECTA","INCORRECTA")))</f>
        <v/>
      </c>
      <c r="X286" s="361" t="str">
        <f ca="1">IF(FECHA!$A$1&lt;TODAY(),"ERROR.LOG",IF(W286&lt;&gt;"",P286,""))</f>
        <v/>
      </c>
      <c r="Y286" s="488"/>
      <c r="Z286" s="361"/>
      <c r="AA286" s="361"/>
    </row>
    <row r="287" spans="16:27">
      <c r="P287" s="483"/>
      <c r="Q287" s="361" t="str">
        <f ca="1">IF(FECHA!$A$1&lt;TODAY(),"ERROR.LOG",IF(F287&lt;&gt;"",F287,""))</f>
        <v/>
      </c>
      <c r="R287" s="361" t="str">
        <f ca="1">IF(FECHA!$A$1&lt;TODAY(),"ERROR.LOG",IF(H287&lt;&gt;"",H287,""))</f>
        <v/>
      </c>
      <c r="S287" s="361" t="str">
        <f ca="1">IF(FECHA!$A$1&lt;TODAY(),"ERROR.LOG",IF(I287&lt;&gt;"",I287,""))</f>
        <v/>
      </c>
      <c r="T287" s="361" t="str">
        <f ca="1">IF(FECHA!$A$1&lt;TODAY(),"ERROR.LOG",IF(J287&lt;&gt;"",J287,""))</f>
        <v/>
      </c>
      <c r="U287" s="361" t="str">
        <f ca="1">IF(FECHA!$A$1&lt;TODAY(),"ERROR.LOG",IF(K287&lt;&gt;"",K287,""))</f>
        <v/>
      </c>
      <c r="V287" s="469"/>
      <c r="W287" s="469" t="str">
        <f ca="1">IF(V287="","",IF(FECHA!$A$1&lt;TODAY(),"ERROR.LOG",IF(V287=G287,"CORRECTA","INCORRECTA")))</f>
        <v/>
      </c>
      <c r="X287" s="361" t="str">
        <f ca="1">IF(FECHA!$A$1&lt;TODAY(),"ERROR.LOG",IF(W287&lt;&gt;"",P287,""))</f>
        <v/>
      </c>
      <c r="Y287" s="488"/>
      <c r="Z287" s="361"/>
      <c r="AA287" s="361"/>
    </row>
    <row r="288" spans="16:27">
      <c r="P288" s="483"/>
      <c r="Q288" s="361" t="str">
        <f ca="1">IF(FECHA!$A$1&lt;TODAY(),"ERROR.LOG",IF(F288&lt;&gt;"",F288,""))</f>
        <v/>
      </c>
      <c r="R288" s="361" t="str">
        <f ca="1">IF(FECHA!$A$1&lt;TODAY(),"ERROR.LOG",IF(H288&lt;&gt;"",H288,""))</f>
        <v/>
      </c>
      <c r="S288" s="361" t="str">
        <f ca="1">IF(FECHA!$A$1&lt;TODAY(),"ERROR.LOG",IF(I288&lt;&gt;"",I288,""))</f>
        <v/>
      </c>
      <c r="T288" s="361" t="str">
        <f ca="1">IF(FECHA!$A$1&lt;TODAY(),"ERROR.LOG",IF(J288&lt;&gt;"",J288,""))</f>
        <v/>
      </c>
      <c r="U288" s="361" t="str">
        <f ca="1">IF(FECHA!$A$1&lt;TODAY(),"ERROR.LOG",IF(K288&lt;&gt;"",K288,""))</f>
        <v/>
      </c>
      <c r="V288" s="469"/>
      <c r="W288" s="469" t="str">
        <f ca="1">IF(V288="","",IF(FECHA!$A$1&lt;TODAY(),"ERROR.LOG",IF(V288=G288,"CORRECTA","INCORRECTA")))</f>
        <v/>
      </c>
      <c r="X288" s="361" t="str">
        <f ca="1">IF(FECHA!$A$1&lt;TODAY(),"ERROR.LOG",IF(W288&lt;&gt;"",P288,""))</f>
        <v/>
      </c>
      <c r="Y288" s="488"/>
      <c r="Z288" s="361"/>
      <c r="AA288" s="361"/>
    </row>
    <row r="289" spans="16:27">
      <c r="P289" s="483"/>
      <c r="Q289" s="361" t="str">
        <f ca="1">IF(FECHA!$A$1&lt;TODAY(),"ERROR.LOG",IF(F289&lt;&gt;"",F289,""))</f>
        <v/>
      </c>
      <c r="R289" s="361" t="str">
        <f ca="1">IF(FECHA!$A$1&lt;TODAY(),"ERROR.LOG",IF(H289&lt;&gt;"",H289,""))</f>
        <v/>
      </c>
      <c r="S289" s="361" t="str">
        <f ca="1">IF(FECHA!$A$1&lt;TODAY(),"ERROR.LOG",IF(I289&lt;&gt;"",I289,""))</f>
        <v/>
      </c>
      <c r="T289" s="361" t="str">
        <f ca="1">IF(FECHA!$A$1&lt;TODAY(),"ERROR.LOG",IF(J289&lt;&gt;"",J289,""))</f>
        <v/>
      </c>
      <c r="U289" s="361" t="str">
        <f ca="1">IF(FECHA!$A$1&lt;TODAY(),"ERROR.LOG",IF(K289&lt;&gt;"",K289,""))</f>
        <v/>
      </c>
      <c r="V289" s="469"/>
      <c r="W289" s="469" t="str">
        <f ca="1">IF(V289="","",IF(FECHA!$A$1&lt;TODAY(),"ERROR.LOG",IF(V289=G289,"CORRECTA","INCORRECTA")))</f>
        <v/>
      </c>
      <c r="X289" s="361" t="str">
        <f ca="1">IF(FECHA!$A$1&lt;TODAY(),"ERROR.LOG",IF(W289&lt;&gt;"",P289,""))</f>
        <v/>
      </c>
      <c r="Y289" s="488"/>
      <c r="Z289" s="361"/>
      <c r="AA289" s="361"/>
    </row>
    <row r="290" spans="16:27">
      <c r="P290" s="483"/>
      <c r="Q290" s="361" t="str">
        <f ca="1">IF(FECHA!$A$1&lt;TODAY(),"ERROR.LOG",IF(F290&lt;&gt;"",F290,""))</f>
        <v/>
      </c>
      <c r="R290" s="361" t="str">
        <f ca="1">IF(FECHA!$A$1&lt;TODAY(),"ERROR.LOG",IF(H290&lt;&gt;"",H290,""))</f>
        <v/>
      </c>
      <c r="S290" s="361" t="str">
        <f ca="1">IF(FECHA!$A$1&lt;TODAY(),"ERROR.LOG",IF(I290&lt;&gt;"",I290,""))</f>
        <v/>
      </c>
      <c r="T290" s="361" t="str">
        <f ca="1">IF(FECHA!$A$1&lt;TODAY(),"ERROR.LOG",IF(J290&lt;&gt;"",J290,""))</f>
        <v/>
      </c>
      <c r="U290" s="361" t="str">
        <f ca="1">IF(FECHA!$A$1&lt;TODAY(),"ERROR.LOG",IF(K290&lt;&gt;"",K290,""))</f>
        <v/>
      </c>
      <c r="V290" s="469"/>
      <c r="W290" s="469" t="str">
        <f ca="1">IF(V290="","",IF(FECHA!$A$1&lt;TODAY(),"ERROR.LOG",IF(V290=G290,"CORRECTA","INCORRECTA")))</f>
        <v/>
      </c>
      <c r="X290" s="361" t="str">
        <f ca="1">IF(FECHA!$A$1&lt;TODAY(),"ERROR.LOG",IF(W290&lt;&gt;"",P290,""))</f>
        <v/>
      </c>
      <c r="Y290" s="488"/>
      <c r="Z290" s="361"/>
      <c r="AA290" s="361"/>
    </row>
    <row r="291" spans="16:27">
      <c r="P291" s="483"/>
      <c r="Q291" s="361" t="str">
        <f ca="1">IF(FECHA!$A$1&lt;TODAY(),"ERROR.LOG",IF(F291&lt;&gt;"",F291,""))</f>
        <v/>
      </c>
      <c r="R291" s="361" t="str">
        <f ca="1">IF(FECHA!$A$1&lt;TODAY(),"ERROR.LOG",IF(H291&lt;&gt;"",H291,""))</f>
        <v/>
      </c>
      <c r="S291" s="361" t="str">
        <f ca="1">IF(FECHA!$A$1&lt;TODAY(),"ERROR.LOG",IF(I291&lt;&gt;"",I291,""))</f>
        <v/>
      </c>
      <c r="T291" s="361" t="str">
        <f ca="1">IF(FECHA!$A$1&lt;TODAY(),"ERROR.LOG",IF(J291&lt;&gt;"",J291,""))</f>
        <v/>
      </c>
      <c r="U291" s="361" t="str">
        <f ca="1">IF(FECHA!$A$1&lt;TODAY(),"ERROR.LOG",IF(K291&lt;&gt;"",K291,""))</f>
        <v/>
      </c>
      <c r="V291" s="469"/>
      <c r="W291" s="469" t="str">
        <f ca="1">IF(V291="","",IF(FECHA!$A$1&lt;TODAY(),"ERROR.LOG",IF(V291=G291,"CORRECTA","INCORRECTA")))</f>
        <v/>
      </c>
      <c r="X291" s="361" t="str">
        <f ca="1">IF(FECHA!$A$1&lt;TODAY(),"ERROR.LOG",IF(W291&lt;&gt;"",P291,""))</f>
        <v/>
      </c>
      <c r="Y291" s="488"/>
      <c r="Z291" s="361"/>
      <c r="AA291" s="361"/>
    </row>
    <row r="292" spans="16:27">
      <c r="P292" s="483"/>
      <c r="Q292" s="361" t="str">
        <f ca="1">IF(FECHA!$A$1&lt;TODAY(),"ERROR.LOG",IF(F292&lt;&gt;"",F292,""))</f>
        <v/>
      </c>
      <c r="R292" s="361" t="str">
        <f ca="1">IF(FECHA!$A$1&lt;TODAY(),"ERROR.LOG",IF(H292&lt;&gt;"",H292,""))</f>
        <v/>
      </c>
      <c r="S292" s="361" t="str">
        <f ca="1">IF(FECHA!$A$1&lt;TODAY(),"ERROR.LOG",IF(I292&lt;&gt;"",I292,""))</f>
        <v/>
      </c>
      <c r="T292" s="361" t="str">
        <f ca="1">IF(FECHA!$A$1&lt;TODAY(),"ERROR.LOG",IF(J292&lt;&gt;"",J292,""))</f>
        <v/>
      </c>
      <c r="U292" s="361" t="str">
        <f ca="1">IF(FECHA!$A$1&lt;TODAY(),"ERROR.LOG",IF(K292&lt;&gt;"",K292,""))</f>
        <v/>
      </c>
      <c r="V292" s="469"/>
      <c r="W292" s="469" t="str">
        <f ca="1">IF(V292="","",IF(FECHA!$A$1&lt;TODAY(),"ERROR.LOG",IF(V292=G292,"CORRECTA","INCORRECTA")))</f>
        <v/>
      </c>
      <c r="X292" s="361" t="str">
        <f ca="1">IF(FECHA!$A$1&lt;TODAY(),"ERROR.LOG",IF(W292&lt;&gt;"",P292,""))</f>
        <v/>
      </c>
      <c r="Y292" s="488"/>
      <c r="Z292" s="361"/>
      <c r="AA292" s="361"/>
    </row>
    <row r="293" spans="16:27">
      <c r="P293" s="483"/>
      <c r="Q293" s="361" t="str">
        <f ca="1">IF(FECHA!$A$1&lt;TODAY(),"ERROR.LOG",IF(F293&lt;&gt;"",F293,""))</f>
        <v/>
      </c>
      <c r="R293" s="361" t="str">
        <f ca="1">IF(FECHA!$A$1&lt;TODAY(),"ERROR.LOG",IF(H293&lt;&gt;"",H293,""))</f>
        <v/>
      </c>
      <c r="S293" s="361" t="str">
        <f ca="1">IF(FECHA!$A$1&lt;TODAY(),"ERROR.LOG",IF(I293&lt;&gt;"",I293,""))</f>
        <v/>
      </c>
      <c r="T293" s="361" t="str">
        <f ca="1">IF(FECHA!$A$1&lt;TODAY(),"ERROR.LOG",IF(J293&lt;&gt;"",J293,""))</f>
        <v/>
      </c>
      <c r="U293" s="361" t="str">
        <f ca="1">IF(FECHA!$A$1&lt;TODAY(),"ERROR.LOG",IF(K293&lt;&gt;"",K293,""))</f>
        <v/>
      </c>
      <c r="V293" s="469"/>
      <c r="W293" s="469" t="str">
        <f ca="1">IF(V293="","",IF(FECHA!$A$1&lt;TODAY(),"ERROR.LOG",IF(V293=G293,"CORRECTA","INCORRECTA")))</f>
        <v/>
      </c>
      <c r="X293" s="361" t="str">
        <f ca="1">IF(FECHA!$A$1&lt;TODAY(),"ERROR.LOG",IF(W293&lt;&gt;"",P293,""))</f>
        <v/>
      </c>
      <c r="Y293" s="488"/>
      <c r="Z293" s="361"/>
      <c r="AA293" s="361"/>
    </row>
    <row r="294" spans="16:27">
      <c r="P294" s="483"/>
      <c r="Q294" s="361" t="str">
        <f ca="1">IF(FECHA!$A$1&lt;TODAY(),"ERROR.LOG",IF(F294&lt;&gt;"",F294,""))</f>
        <v/>
      </c>
      <c r="R294" s="361" t="str">
        <f ca="1">IF(FECHA!$A$1&lt;TODAY(),"ERROR.LOG",IF(H294&lt;&gt;"",H294,""))</f>
        <v/>
      </c>
      <c r="S294" s="361" t="str">
        <f ca="1">IF(FECHA!$A$1&lt;TODAY(),"ERROR.LOG",IF(I294&lt;&gt;"",I294,""))</f>
        <v/>
      </c>
      <c r="T294" s="361" t="str">
        <f ca="1">IF(FECHA!$A$1&lt;TODAY(),"ERROR.LOG",IF(J294&lt;&gt;"",J294,""))</f>
        <v/>
      </c>
      <c r="U294" s="361" t="str">
        <f ca="1">IF(FECHA!$A$1&lt;TODAY(),"ERROR.LOG",IF(K294&lt;&gt;"",K294,""))</f>
        <v/>
      </c>
      <c r="V294" s="469"/>
      <c r="W294" s="469" t="str">
        <f ca="1">IF(V294="","",IF(FECHA!$A$1&lt;TODAY(),"ERROR.LOG",IF(V294=G294,"CORRECTA","INCORRECTA")))</f>
        <v/>
      </c>
      <c r="X294" s="361" t="str">
        <f ca="1">IF(FECHA!$A$1&lt;TODAY(),"ERROR.LOG",IF(W294&lt;&gt;"",P294,""))</f>
        <v/>
      </c>
      <c r="Y294" s="488"/>
      <c r="Z294" s="361"/>
      <c r="AA294" s="361"/>
    </row>
    <row r="295" spans="16:27">
      <c r="P295" s="483"/>
      <c r="Q295" s="361" t="str">
        <f ca="1">IF(FECHA!$A$1&lt;TODAY(),"ERROR.LOG",IF(F295&lt;&gt;"",F295,""))</f>
        <v/>
      </c>
      <c r="R295" s="361" t="str">
        <f ca="1">IF(FECHA!$A$1&lt;TODAY(),"ERROR.LOG",IF(H295&lt;&gt;"",H295,""))</f>
        <v/>
      </c>
      <c r="S295" s="361" t="str">
        <f ca="1">IF(FECHA!$A$1&lt;TODAY(),"ERROR.LOG",IF(I295&lt;&gt;"",I295,""))</f>
        <v/>
      </c>
      <c r="T295" s="361" t="str">
        <f ca="1">IF(FECHA!$A$1&lt;TODAY(),"ERROR.LOG",IF(J295&lt;&gt;"",J295,""))</f>
        <v/>
      </c>
      <c r="U295" s="361" t="str">
        <f ca="1">IF(FECHA!$A$1&lt;TODAY(),"ERROR.LOG",IF(K295&lt;&gt;"",K295,""))</f>
        <v/>
      </c>
      <c r="V295" s="469"/>
      <c r="W295" s="469" t="str">
        <f ca="1">IF(V295="","",IF(FECHA!$A$1&lt;TODAY(),"ERROR.LOG",IF(V295=G295,"CORRECTA","INCORRECTA")))</f>
        <v/>
      </c>
      <c r="X295" s="361" t="str">
        <f ca="1">IF(FECHA!$A$1&lt;TODAY(),"ERROR.LOG",IF(W295&lt;&gt;"",P295,""))</f>
        <v/>
      </c>
      <c r="Y295" s="488"/>
      <c r="Z295" s="361"/>
      <c r="AA295" s="361"/>
    </row>
    <row r="296" spans="16:27">
      <c r="P296" s="483"/>
      <c r="Q296" s="361" t="str">
        <f ca="1">IF(FECHA!$A$1&lt;TODAY(),"ERROR.LOG",IF(F296&lt;&gt;"",F296,""))</f>
        <v/>
      </c>
      <c r="R296" s="361" t="str">
        <f ca="1">IF(FECHA!$A$1&lt;TODAY(),"ERROR.LOG",IF(H296&lt;&gt;"",H296,""))</f>
        <v/>
      </c>
      <c r="S296" s="361" t="str">
        <f ca="1">IF(FECHA!$A$1&lt;TODAY(),"ERROR.LOG",IF(I296&lt;&gt;"",I296,""))</f>
        <v/>
      </c>
      <c r="T296" s="361" t="str">
        <f ca="1">IF(FECHA!$A$1&lt;TODAY(),"ERROR.LOG",IF(J296&lt;&gt;"",J296,""))</f>
        <v/>
      </c>
      <c r="U296" s="361" t="str">
        <f ca="1">IF(FECHA!$A$1&lt;TODAY(),"ERROR.LOG",IF(K296&lt;&gt;"",K296,""))</f>
        <v/>
      </c>
      <c r="V296" s="469"/>
      <c r="W296" s="469" t="str">
        <f ca="1">IF(V296="","",IF(FECHA!$A$1&lt;TODAY(),"ERROR.LOG",IF(V296=G296,"CORRECTA","INCORRECTA")))</f>
        <v/>
      </c>
      <c r="X296" s="361" t="str">
        <f ca="1">IF(FECHA!$A$1&lt;TODAY(),"ERROR.LOG",IF(W296&lt;&gt;"",P296,""))</f>
        <v/>
      </c>
      <c r="Y296" s="488"/>
      <c r="Z296" s="361"/>
      <c r="AA296" s="361"/>
    </row>
    <row r="297" spans="16:27">
      <c r="P297" s="483"/>
      <c r="Q297" s="361" t="str">
        <f ca="1">IF(FECHA!$A$1&lt;TODAY(),"ERROR.LOG",IF(F297&lt;&gt;"",F297,""))</f>
        <v/>
      </c>
      <c r="R297" s="361" t="str">
        <f ca="1">IF(FECHA!$A$1&lt;TODAY(),"ERROR.LOG",IF(H297&lt;&gt;"",H297,""))</f>
        <v/>
      </c>
      <c r="S297" s="361" t="str">
        <f ca="1">IF(FECHA!$A$1&lt;TODAY(),"ERROR.LOG",IF(I297&lt;&gt;"",I297,""))</f>
        <v/>
      </c>
      <c r="T297" s="361" t="str">
        <f ca="1">IF(FECHA!$A$1&lt;TODAY(),"ERROR.LOG",IF(J297&lt;&gt;"",J297,""))</f>
        <v/>
      </c>
      <c r="U297" s="361" t="str">
        <f ca="1">IF(FECHA!$A$1&lt;TODAY(),"ERROR.LOG",IF(K297&lt;&gt;"",K297,""))</f>
        <v/>
      </c>
      <c r="V297" s="469"/>
      <c r="W297" s="469" t="str">
        <f ca="1">IF(V297="","",IF(FECHA!$A$1&lt;TODAY(),"ERROR.LOG",IF(V297=G297,"CORRECTA","INCORRECTA")))</f>
        <v/>
      </c>
      <c r="X297" s="361" t="str">
        <f ca="1">IF(FECHA!$A$1&lt;TODAY(),"ERROR.LOG",IF(W297&lt;&gt;"",P297,""))</f>
        <v/>
      </c>
      <c r="Y297" s="488"/>
      <c r="Z297" s="361"/>
      <c r="AA297" s="361"/>
    </row>
    <row r="298" spans="16:27">
      <c r="P298" s="483"/>
      <c r="Q298" s="361" t="str">
        <f ca="1">IF(FECHA!$A$1&lt;TODAY(),"ERROR.LOG",IF(F298&lt;&gt;"",F298,""))</f>
        <v/>
      </c>
      <c r="R298" s="361" t="str">
        <f ca="1">IF(FECHA!$A$1&lt;TODAY(),"ERROR.LOG",IF(H298&lt;&gt;"",H298,""))</f>
        <v/>
      </c>
      <c r="S298" s="361" t="str">
        <f ca="1">IF(FECHA!$A$1&lt;TODAY(),"ERROR.LOG",IF(I298&lt;&gt;"",I298,""))</f>
        <v/>
      </c>
      <c r="T298" s="361" t="str">
        <f ca="1">IF(FECHA!$A$1&lt;TODAY(),"ERROR.LOG",IF(J298&lt;&gt;"",J298,""))</f>
        <v/>
      </c>
      <c r="U298" s="361" t="str">
        <f ca="1">IF(FECHA!$A$1&lt;TODAY(),"ERROR.LOG",IF(K298&lt;&gt;"",K298,""))</f>
        <v/>
      </c>
      <c r="V298" s="469"/>
      <c r="W298" s="469" t="str">
        <f ca="1">IF(V298="","",IF(FECHA!$A$1&lt;TODAY(),"ERROR.LOG",IF(V298=G298,"CORRECTA","INCORRECTA")))</f>
        <v/>
      </c>
      <c r="X298" s="361" t="str">
        <f ca="1">IF(FECHA!$A$1&lt;TODAY(),"ERROR.LOG",IF(W298&lt;&gt;"",P298,""))</f>
        <v/>
      </c>
      <c r="Y298" s="488"/>
      <c r="Z298" s="361"/>
      <c r="AA298" s="361"/>
    </row>
    <row r="299" spans="16:27">
      <c r="P299" s="483"/>
      <c r="Q299" s="361" t="str">
        <f ca="1">IF(FECHA!$A$1&lt;TODAY(),"ERROR.LOG",IF(F299&lt;&gt;"",F299,""))</f>
        <v/>
      </c>
      <c r="R299" s="361" t="str">
        <f ca="1">IF(FECHA!$A$1&lt;TODAY(),"ERROR.LOG",IF(H299&lt;&gt;"",H299,""))</f>
        <v/>
      </c>
      <c r="S299" s="361" t="str">
        <f ca="1">IF(FECHA!$A$1&lt;TODAY(),"ERROR.LOG",IF(I299&lt;&gt;"",I299,""))</f>
        <v/>
      </c>
      <c r="T299" s="361" t="str">
        <f ca="1">IF(FECHA!$A$1&lt;TODAY(),"ERROR.LOG",IF(J299&lt;&gt;"",J299,""))</f>
        <v/>
      </c>
      <c r="U299" s="361" t="str">
        <f ca="1">IF(FECHA!$A$1&lt;TODAY(),"ERROR.LOG",IF(K299&lt;&gt;"",K299,""))</f>
        <v/>
      </c>
      <c r="V299" s="469"/>
      <c r="W299" s="469" t="str">
        <f ca="1">IF(V299="","",IF(FECHA!$A$1&lt;TODAY(),"ERROR.LOG",IF(V299=G299,"CORRECTA","INCORRECTA")))</f>
        <v/>
      </c>
      <c r="X299" s="361" t="str">
        <f ca="1">IF(FECHA!$A$1&lt;TODAY(),"ERROR.LOG",IF(W299&lt;&gt;"",P299,""))</f>
        <v/>
      </c>
      <c r="Y299" s="488"/>
      <c r="Z299" s="361"/>
      <c r="AA299" s="361"/>
    </row>
    <row r="300" spans="16:27">
      <c r="P300" s="483"/>
      <c r="Q300" s="361" t="str">
        <f ca="1">IF(FECHA!$A$1&lt;TODAY(),"ERROR.LOG",IF(F300&lt;&gt;"",F300,""))</f>
        <v/>
      </c>
      <c r="R300" s="361" t="str">
        <f ca="1">IF(FECHA!$A$1&lt;TODAY(),"ERROR.LOG",IF(H300&lt;&gt;"",H300,""))</f>
        <v/>
      </c>
      <c r="S300" s="361" t="str">
        <f ca="1">IF(FECHA!$A$1&lt;TODAY(),"ERROR.LOG",IF(I300&lt;&gt;"",I300,""))</f>
        <v/>
      </c>
      <c r="T300" s="361" t="str">
        <f ca="1">IF(FECHA!$A$1&lt;TODAY(),"ERROR.LOG",IF(J300&lt;&gt;"",J300,""))</f>
        <v/>
      </c>
      <c r="U300" s="361" t="str">
        <f ca="1">IF(FECHA!$A$1&lt;TODAY(),"ERROR.LOG",IF(K300&lt;&gt;"",K300,""))</f>
        <v/>
      </c>
      <c r="V300" s="469"/>
      <c r="W300" s="469" t="str">
        <f ca="1">IF(V300="","",IF(FECHA!$A$1&lt;TODAY(),"ERROR.LOG",IF(V300=G300,"CORRECTA","INCORRECTA")))</f>
        <v/>
      </c>
      <c r="X300" s="361" t="str">
        <f ca="1">IF(FECHA!$A$1&lt;TODAY(),"ERROR.LOG",IF(W300&lt;&gt;"",P300,""))</f>
        <v/>
      </c>
      <c r="Y300" s="488"/>
      <c r="Z300" s="361"/>
      <c r="AA300" s="361"/>
    </row>
    <row r="301" spans="16:27">
      <c r="P301" s="483"/>
      <c r="Q301" s="361" t="str">
        <f ca="1">IF(FECHA!$A$1&lt;TODAY(),"ERROR.LOG",IF(F301&lt;&gt;"",F301,""))</f>
        <v/>
      </c>
      <c r="R301" s="361" t="str">
        <f ca="1">IF(FECHA!$A$1&lt;TODAY(),"ERROR.LOG",IF(H301&lt;&gt;"",H301,""))</f>
        <v/>
      </c>
      <c r="S301" s="361" t="str">
        <f ca="1">IF(FECHA!$A$1&lt;TODAY(),"ERROR.LOG",IF(I301&lt;&gt;"",I301,""))</f>
        <v/>
      </c>
      <c r="T301" s="361" t="str">
        <f ca="1">IF(FECHA!$A$1&lt;TODAY(),"ERROR.LOG",IF(J301&lt;&gt;"",J301,""))</f>
        <v/>
      </c>
      <c r="U301" s="361" t="str">
        <f ca="1">IF(FECHA!$A$1&lt;TODAY(),"ERROR.LOG",IF(K301&lt;&gt;"",K301,""))</f>
        <v/>
      </c>
      <c r="V301" s="469"/>
      <c r="W301" s="469" t="str">
        <f ca="1">IF(V301="","",IF(FECHA!$A$1&lt;TODAY(),"ERROR.LOG",IF(V301=G301,"CORRECTA","INCORRECTA")))</f>
        <v/>
      </c>
      <c r="X301" s="361" t="str">
        <f ca="1">IF(FECHA!$A$1&lt;TODAY(),"ERROR.LOG",IF(W301&lt;&gt;"",P301,""))</f>
        <v/>
      </c>
      <c r="Y301" s="488"/>
      <c r="Z301" s="361"/>
      <c r="AA301" s="361"/>
    </row>
    <row r="302" spans="16:27">
      <c r="P302" s="483"/>
      <c r="Q302" s="361" t="str">
        <f ca="1">IF(FECHA!$A$1&lt;TODAY(),"ERROR.LOG",IF(F302&lt;&gt;"",F302,""))</f>
        <v/>
      </c>
      <c r="R302" s="361" t="str">
        <f ca="1">IF(FECHA!$A$1&lt;TODAY(),"ERROR.LOG",IF(H302&lt;&gt;"",H302,""))</f>
        <v/>
      </c>
      <c r="S302" s="361" t="str">
        <f ca="1">IF(FECHA!$A$1&lt;TODAY(),"ERROR.LOG",IF(I302&lt;&gt;"",I302,""))</f>
        <v/>
      </c>
      <c r="T302" s="361" t="str">
        <f ca="1">IF(FECHA!$A$1&lt;TODAY(),"ERROR.LOG",IF(J302&lt;&gt;"",J302,""))</f>
        <v/>
      </c>
      <c r="U302" s="361" t="str">
        <f ca="1">IF(FECHA!$A$1&lt;TODAY(),"ERROR.LOG",IF(K302&lt;&gt;"",K302,""))</f>
        <v/>
      </c>
      <c r="V302" s="469"/>
      <c r="W302" s="469" t="str">
        <f ca="1">IF(V302="","",IF(FECHA!$A$1&lt;TODAY(),"ERROR.LOG",IF(V302=G302,"CORRECTA","INCORRECTA")))</f>
        <v/>
      </c>
      <c r="X302" s="361" t="str">
        <f ca="1">IF(FECHA!$A$1&lt;TODAY(),"ERROR.LOG",IF(W302&lt;&gt;"",P302,""))</f>
        <v/>
      </c>
      <c r="Y302" s="488"/>
      <c r="Z302" s="361"/>
      <c r="AA302" s="361"/>
    </row>
    <row r="303" spans="16:27">
      <c r="P303" s="483"/>
      <c r="Q303" s="361" t="str">
        <f ca="1">IF(FECHA!$A$1&lt;TODAY(),"ERROR.LOG",IF(F303&lt;&gt;"",F303,""))</f>
        <v/>
      </c>
      <c r="R303" s="361" t="str">
        <f ca="1">IF(FECHA!$A$1&lt;TODAY(),"ERROR.LOG",IF(H303&lt;&gt;"",H303,""))</f>
        <v/>
      </c>
      <c r="S303" s="361" t="str">
        <f ca="1">IF(FECHA!$A$1&lt;TODAY(),"ERROR.LOG",IF(I303&lt;&gt;"",I303,""))</f>
        <v/>
      </c>
      <c r="T303" s="361" t="str">
        <f ca="1">IF(FECHA!$A$1&lt;TODAY(),"ERROR.LOG",IF(J303&lt;&gt;"",J303,""))</f>
        <v/>
      </c>
      <c r="U303" s="361" t="str">
        <f ca="1">IF(FECHA!$A$1&lt;TODAY(),"ERROR.LOG",IF(K303&lt;&gt;"",K303,""))</f>
        <v/>
      </c>
      <c r="V303" s="469"/>
      <c r="W303" s="469" t="str">
        <f ca="1">IF(V303="","",IF(FECHA!$A$1&lt;TODAY(),"ERROR.LOG",IF(V303=G303,"CORRECTA","INCORRECTA")))</f>
        <v/>
      </c>
      <c r="X303" s="361" t="str">
        <f ca="1">IF(FECHA!$A$1&lt;TODAY(),"ERROR.LOG",IF(W303&lt;&gt;"",P303,""))</f>
        <v/>
      </c>
      <c r="Y303" s="488"/>
      <c r="Z303" s="361"/>
      <c r="AA303" s="361"/>
    </row>
    <row r="304" spans="16:27">
      <c r="P304" s="483"/>
      <c r="Q304" s="361" t="str">
        <f ca="1">IF(FECHA!$A$1&lt;TODAY(),"ERROR.LOG",IF(F304&lt;&gt;"",F304,""))</f>
        <v/>
      </c>
      <c r="R304" s="361" t="str">
        <f ca="1">IF(FECHA!$A$1&lt;TODAY(),"ERROR.LOG",IF(H304&lt;&gt;"",H304,""))</f>
        <v/>
      </c>
      <c r="S304" s="361" t="str">
        <f ca="1">IF(FECHA!$A$1&lt;TODAY(),"ERROR.LOG",IF(I304&lt;&gt;"",I304,""))</f>
        <v/>
      </c>
      <c r="T304" s="361" t="str">
        <f ca="1">IF(FECHA!$A$1&lt;TODAY(),"ERROR.LOG",IF(J304&lt;&gt;"",J304,""))</f>
        <v/>
      </c>
      <c r="U304" s="361" t="str">
        <f ca="1">IF(FECHA!$A$1&lt;TODAY(),"ERROR.LOG",IF(K304&lt;&gt;"",K304,""))</f>
        <v/>
      </c>
      <c r="V304" s="469"/>
      <c r="W304" s="469" t="str">
        <f ca="1">IF(V304="","",IF(FECHA!$A$1&lt;TODAY(),"ERROR.LOG",IF(V304=G304,"CORRECTA","INCORRECTA")))</f>
        <v/>
      </c>
      <c r="X304" s="361" t="str">
        <f ca="1">IF(FECHA!$A$1&lt;TODAY(),"ERROR.LOG",IF(W304&lt;&gt;"",P304,""))</f>
        <v/>
      </c>
      <c r="Y304" s="488"/>
      <c r="Z304" s="361"/>
      <c r="AA304" s="361"/>
    </row>
    <row r="305" spans="16:27">
      <c r="P305" s="483"/>
      <c r="Q305" s="361" t="str">
        <f ca="1">IF(FECHA!$A$1&lt;TODAY(),"ERROR.LOG",IF(F305&lt;&gt;"",F305,""))</f>
        <v/>
      </c>
      <c r="R305" s="361" t="str">
        <f ca="1">IF(FECHA!$A$1&lt;TODAY(),"ERROR.LOG",IF(H305&lt;&gt;"",H305,""))</f>
        <v/>
      </c>
      <c r="S305" s="361" t="str">
        <f ca="1">IF(FECHA!$A$1&lt;TODAY(),"ERROR.LOG",IF(I305&lt;&gt;"",I305,""))</f>
        <v/>
      </c>
      <c r="T305" s="361" t="str">
        <f ca="1">IF(FECHA!$A$1&lt;TODAY(),"ERROR.LOG",IF(J305&lt;&gt;"",J305,""))</f>
        <v/>
      </c>
      <c r="U305" s="361" t="str">
        <f ca="1">IF(FECHA!$A$1&lt;TODAY(),"ERROR.LOG",IF(K305&lt;&gt;"",K305,""))</f>
        <v/>
      </c>
      <c r="V305" s="469"/>
      <c r="W305" s="469" t="str">
        <f ca="1">IF(V305="","",IF(FECHA!$A$1&lt;TODAY(),"ERROR.LOG",IF(V305=G305,"CORRECTA","INCORRECTA")))</f>
        <v/>
      </c>
      <c r="X305" s="361" t="str">
        <f ca="1">IF(FECHA!$A$1&lt;TODAY(),"ERROR.LOG",IF(W305&lt;&gt;"",P305,""))</f>
        <v/>
      </c>
      <c r="Y305" s="488"/>
      <c r="Z305" s="361"/>
      <c r="AA305" s="361"/>
    </row>
    <row r="306" spans="16:27">
      <c r="P306" s="483"/>
      <c r="Q306" s="361" t="str">
        <f ca="1">IF(FECHA!$A$1&lt;TODAY(),"ERROR.LOG",IF(F306&lt;&gt;"",F306,""))</f>
        <v/>
      </c>
      <c r="R306" s="361" t="str">
        <f ca="1">IF(FECHA!$A$1&lt;TODAY(),"ERROR.LOG",IF(H306&lt;&gt;"",H306,""))</f>
        <v/>
      </c>
      <c r="S306" s="361" t="str">
        <f ca="1">IF(FECHA!$A$1&lt;TODAY(),"ERROR.LOG",IF(I306&lt;&gt;"",I306,""))</f>
        <v/>
      </c>
      <c r="T306" s="361" t="str">
        <f ca="1">IF(FECHA!$A$1&lt;TODAY(),"ERROR.LOG",IF(J306&lt;&gt;"",J306,""))</f>
        <v/>
      </c>
      <c r="U306" s="361" t="str">
        <f ca="1">IF(FECHA!$A$1&lt;TODAY(),"ERROR.LOG",IF(K306&lt;&gt;"",K306,""))</f>
        <v/>
      </c>
      <c r="V306" s="469"/>
      <c r="W306" s="469" t="str">
        <f ca="1">IF(V306="","",IF(FECHA!$A$1&lt;TODAY(),"ERROR.LOG",IF(V306=G306,"CORRECTA","INCORRECTA")))</f>
        <v/>
      </c>
      <c r="X306" s="361" t="str">
        <f ca="1">IF(FECHA!$A$1&lt;TODAY(),"ERROR.LOG",IF(W306&lt;&gt;"",P306,""))</f>
        <v/>
      </c>
      <c r="Y306" s="488"/>
      <c r="Z306" s="361"/>
      <c r="AA306" s="361"/>
    </row>
    <row r="307" spans="16:27">
      <c r="P307" s="483"/>
      <c r="Q307" s="361" t="str">
        <f ca="1">IF(FECHA!$A$1&lt;TODAY(),"ERROR.LOG",IF(F307&lt;&gt;"",F307,""))</f>
        <v/>
      </c>
      <c r="R307" s="361" t="str">
        <f ca="1">IF(FECHA!$A$1&lt;TODAY(),"ERROR.LOG",IF(H307&lt;&gt;"",H307,""))</f>
        <v/>
      </c>
      <c r="S307" s="361" t="str">
        <f ca="1">IF(FECHA!$A$1&lt;TODAY(),"ERROR.LOG",IF(I307&lt;&gt;"",I307,""))</f>
        <v/>
      </c>
      <c r="T307" s="361" t="str">
        <f ca="1">IF(FECHA!$A$1&lt;TODAY(),"ERROR.LOG",IF(J307&lt;&gt;"",J307,""))</f>
        <v/>
      </c>
      <c r="U307" s="361" t="str">
        <f ca="1">IF(FECHA!$A$1&lt;TODAY(),"ERROR.LOG",IF(K307&lt;&gt;"",K307,""))</f>
        <v/>
      </c>
      <c r="V307" s="469"/>
      <c r="W307" s="469" t="str">
        <f ca="1">IF(V307="","",IF(FECHA!$A$1&lt;TODAY(),"ERROR.LOG",IF(V307=G307,"CORRECTA","INCORRECTA")))</f>
        <v/>
      </c>
      <c r="X307" s="361" t="str">
        <f ca="1">IF(FECHA!$A$1&lt;TODAY(),"ERROR.LOG",IF(W307&lt;&gt;"",P307,""))</f>
        <v/>
      </c>
      <c r="Y307" s="488"/>
      <c r="Z307" s="361"/>
      <c r="AA307" s="361"/>
    </row>
    <row r="308" spans="16:27">
      <c r="P308" s="483"/>
      <c r="Q308" s="361" t="str">
        <f ca="1">IF(FECHA!$A$1&lt;TODAY(),"ERROR.LOG",IF(F308&lt;&gt;"",F308,""))</f>
        <v/>
      </c>
      <c r="R308" s="361" t="str">
        <f ca="1">IF(FECHA!$A$1&lt;TODAY(),"ERROR.LOG",IF(H308&lt;&gt;"",H308,""))</f>
        <v/>
      </c>
      <c r="S308" s="361" t="str">
        <f ca="1">IF(FECHA!$A$1&lt;TODAY(),"ERROR.LOG",IF(I308&lt;&gt;"",I308,""))</f>
        <v/>
      </c>
      <c r="T308" s="361" t="str">
        <f ca="1">IF(FECHA!$A$1&lt;TODAY(),"ERROR.LOG",IF(J308&lt;&gt;"",J308,""))</f>
        <v/>
      </c>
      <c r="U308" s="361" t="str">
        <f ca="1">IF(FECHA!$A$1&lt;TODAY(),"ERROR.LOG",IF(K308&lt;&gt;"",K308,""))</f>
        <v/>
      </c>
      <c r="V308" s="469"/>
      <c r="W308" s="469" t="str">
        <f ca="1">IF(V308="","",IF(FECHA!$A$1&lt;TODAY(),"ERROR.LOG",IF(V308=G308,"CORRECTA","INCORRECTA")))</f>
        <v/>
      </c>
      <c r="X308" s="361" t="str">
        <f ca="1">IF(FECHA!$A$1&lt;TODAY(),"ERROR.LOG",IF(W308&lt;&gt;"",P308,""))</f>
        <v/>
      </c>
      <c r="Y308" s="488"/>
      <c r="Z308" s="361"/>
      <c r="AA308" s="361"/>
    </row>
    <row r="309" spans="16:27">
      <c r="P309" s="483"/>
      <c r="Q309" s="361" t="str">
        <f ca="1">IF(FECHA!$A$1&lt;TODAY(),"ERROR.LOG",IF(F309&lt;&gt;"",F309,""))</f>
        <v/>
      </c>
      <c r="R309" s="361" t="str">
        <f ca="1">IF(FECHA!$A$1&lt;TODAY(),"ERROR.LOG",IF(H309&lt;&gt;"",H309,""))</f>
        <v/>
      </c>
      <c r="S309" s="361" t="str">
        <f ca="1">IF(FECHA!$A$1&lt;TODAY(),"ERROR.LOG",IF(I309&lt;&gt;"",I309,""))</f>
        <v/>
      </c>
      <c r="T309" s="361" t="str">
        <f ca="1">IF(FECHA!$A$1&lt;TODAY(),"ERROR.LOG",IF(J309&lt;&gt;"",J309,""))</f>
        <v/>
      </c>
      <c r="U309" s="361" t="str">
        <f ca="1">IF(FECHA!$A$1&lt;TODAY(),"ERROR.LOG",IF(K309&lt;&gt;"",K309,""))</f>
        <v/>
      </c>
      <c r="V309" s="469"/>
      <c r="W309" s="469" t="str">
        <f ca="1">IF(V309="","",IF(FECHA!$A$1&lt;TODAY(),"ERROR.LOG",IF(V309=G309,"CORRECTA","INCORRECTA")))</f>
        <v/>
      </c>
      <c r="X309" s="361" t="str">
        <f ca="1">IF(FECHA!$A$1&lt;TODAY(),"ERROR.LOG",IF(W309&lt;&gt;"",P309,""))</f>
        <v/>
      </c>
      <c r="Y309" s="488"/>
      <c r="Z309" s="361"/>
      <c r="AA309" s="361"/>
    </row>
    <row r="310" spans="16:27">
      <c r="P310" s="483"/>
      <c r="Q310" s="361" t="str">
        <f ca="1">IF(FECHA!$A$1&lt;TODAY(),"ERROR.LOG",IF(F310&lt;&gt;"",F310,""))</f>
        <v/>
      </c>
      <c r="R310" s="361" t="str">
        <f ca="1">IF(FECHA!$A$1&lt;TODAY(),"ERROR.LOG",IF(H310&lt;&gt;"",H310,""))</f>
        <v/>
      </c>
      <c r="S310" s="361" t="str">
        <f ca="1">IF(FECHA!$A$1&lt;TODAY(),"ERROR.LOG",IF(I310&lt;&gt;"",I310,""))</f>
        <v/>
      </c>
      <c r="T310" s="361" t="str">
        <f ca="1">IF(FECHA!$A$1&lt;TODAY(),"ERROR.LOG",IF(J310&lt;&gt;"",J310,""))</f>
        <v/>
      </c>
      <c r="U310" s="361" t="str">
        <f ca="1">IF(FECHA!$A$1&lt;TODAY(),"ERROR.LOG",IF(K310&lt;&gt;"",K310,""))</f>
        <v/>
      </c>
      <c r="V310" s="469"/>
      <c r="W310" s="469" t="str">
        <f ca="1">IF(V310="","",IF(FECHA!$A$1&lt;TODAY(),"ERROR.LOG",IF(V310=G310,"CORRECTA","INCORRECTA")))</f>
        <v/>
      </c>
      <c r="X310" s="361" t="str">
        <f ca="1">IF(FECHA!$A$1&lt;TODAY(),"ERROR.LOG",IF(W310&lt;&gt;"",P310,""))</f>
        <v/>
      </c>
      <c r="Y310" s="488"/>
      <c r="Z310" s="361"/>
      <c r="AA310" s="361"/>
    </row>
    <row r="311" spans="16:27">
      <c r="P311" s="483"/>
      <c r="Q311" s="361" t="str">
        <f ca="1">IF(FECHA!$A$1&lt;TODAY(),"ERROR.LOG",IF(F311&lt;&gt;"",F311,""))</f>
        <v/>
      </c>
      <c r="R311" s="361" t="str">
        <f ca="1">IF(FECHA!$A$1&lt;TODAY(),"ERROR.LOG",IF(H311&lt;&gt;"",H311,""))</f>
        <v/>
      </c>
      <c r="S311" s="361" t="str">
        <f ca="1">IF(FECHA!$A$1&lt;TODAY(),"ERROR.LOG",IF(I311&lt;&gt;"",I311,""))</f>
        <v/>
      </c>
      <c r="T311" s="361" t="str">
        <f ca="1">IF(FECHA!$A$1&lt;TODAY(),"ERROR.LOG",IF(J311&lt;&gt;"",J311,""))</f>
        <v/>
      </c>
      <c r="U311" s="361" t="str">
        <f ca="1">IF(FECHA!$A$1&lt;TODAY(),"ERROR.LOG",IF(K311&lt;&gt;"",K311,""))</f>
        <v/>
      </c>
      <c r="V311" s="469"/>
      <c r="W311" s="469" t="str">
        <f ca="1">IF(V311="","",IF(FECHA!$A$1&lt;TODAY(),"ERROR.LOG",IF(V311=G311,"CORRECTA","INCORRECTA")))</f>
        <v/>
      </c>
      <c r="X311" s="361" t="str">
        <f ca="1">IF(FECHA!$A$1&lt;TODAY(),"ERROR.LOG",IF(W311&lt;&gt;"",P311,""))</f>
        <v/>
      </c>
      <c r="Y311" s="488"/>
      <c r="Z311" s="361"/>
      <c r="AA311" s="361"/>
    </row>
    <row r="312" spans="16:27">
      <c r="P312" s="483"/>
      <c r="Q312" s="361" t="str">
        <f ca="1">IF(FECHA!$A$1&lt;TODAY(),"ERROR.LOG",IF(F312&lt;&gt;"",F312,""))</f>
        <v/>
      </c>
      <c r="R312" s="361" t="str">
        <f ca="1">IF(FECHA!$A$1&lt;TODAY(),"ERROR.LOG",IF(H312&lt;&gt;"",H312,""))</f>
        <v/>
      </c>
      <c r="S312" s="361" t="str">
        <f ca="1">IF(FECHA!$A$1&lt;TODAY(),"ERROR.LOG",IF(I312&lt;&gt;"",I312,""))</f>
        <v/>
      </c>
      <c r="T312" s="361" t="str">
        <f ca="1">IF(FECHA!$A$1&lt;TODAY(),"ERROR.LOG",IF(J312&lt;&gt;"",J312,""))</f>
        <v/>
      </c>
      <c r="U312" s="361" t="str">
        <f ca="1">IF(FECHA!$A$1&lt;TODAY(),"ERROR.LOG",IF(K312&lt;&gt;"",K312,""))</f>
        <v/>
      </c>
      <c r="V312" s="469"/>
      <c r="W312" s="469" t="str">
        <f ca="1">IF(V312="","",IF(FECHA!$A$1&lt;TODAY(),"ERROR.LOG",IF(V312=G312,"CORRECTA","INCORRECTA")))</f>
        <v/>
      </c>
      <c r="X312" s="361" t="str">
        <f ca="1">IF(FECHA!$A$1&lt;TODAY(),"ERROR.LOG",IF(W312&lt;&gt;"",P312,""))</f>
        <v/>
      </c>
      <c r="Y312" s="488"/>
      <c r="Z312" s="361"/>
      <c r="AA312" s="361"/>
    </row>
    <row r="313" spans="16:27">
      <c r="P313" s="483"/>
      <c r="Q313" s="361" t="str">
        <f ca="1">IF(FECHA!$A$1&lt;TODAY(),"ERROR.LOG",IF(F313&lt;&gt;"",F313,""))</f>
        <v/>
      </c>
      <c r="R313" s="361" t="str">
        <f ca="1">IF(FECHA!$A$1&lt;TODAY(),"ERROR.LOG",IF(H313&lt;&gt;"",H313,""))</f>
        <v/>
      </c>
      <c r="S313" s="361" t="str">
        <f ca="1">IF(FECHA!$A$1&lt;TODAY(),"ERROR.LOG",IF(I313&lt;&gt;"",I313,""))</f>
        <v/>
      </c>
      <c r="T313" s="361" t="str">
        <f ca="1">IF(FECHA!$A$1&lt;TODAY(),"ERROR.LOG",IF(J313&lt;&gt;"",J313,""))</f>
        <v/>
      </c>
      <c r="U313" s="361" t="str">
        <f ca="1">IF(FECHA!$A$1&lt;TODAY(),"ERROR.LOG",IF(K313&lt;&gt;"",K313,""))</f>
        <v/>
      </c>
      <c r="V313" s="469"/>
      <c r="W313" s="469" t="str">
        <f ca="1">IF(V313="","",IF(FECHA!$A$1&lt;TODAY(),"ERROR.LOG",IF(V313=G313,"CORRECTA","INCORRECTA")))</f>
        <v/>
      </c>
      <c r="X313" s="361" t="str">
        <f ca="1">IF(FECHA!$A$1&lt;TODAY(),"ERROR.LOG",IF(W313&lt;&gt;"",P313,""))</f>
        <v/>
      </c>
      <c r="Y313" s="488"/>
      <c r="Z313" s="361"/>
      <c r="AA313" s="361"/>
    </row>
    <row r="314" spans="16:27">
      <c r="P314" s="483"/>
      <c r="Q314" s="361" t="str">
        <f ca="1">IF(FECHA!$A$1&lt;TODAY(),"ERROR.LOG",IF(F314&lt;&gt;"",F314,""))</f>
        <v/>
      </c>
      <c r="R314" s="361" t="str">
        <f ca="1">IF(FECHA!$A$1&lt;TODAY(),"ERROR.LOG",IF(H314&lt;&gt;"",H314,""))</f>
        <v/>
      </c>
      <c r="S314" s="361" t="str">
        <f ca="1">IF(FECHA!$A$1&lt;TODAY(),"ERROR.LOG",IF(I314&lt;&gt;"",I314,""))</f>
        <v/>
      </c>
      <c r="T314" s="361" t="str">
        <f ca="1">IF(FECHA!$A$1&lt;TODAY(),"ERROR.LOG",IF(J314&lt;&gt;"",J314,""))</f>
        <v/>
      </c>
      <c r="U314" s="361" t="str">
        <f ca="1">IF(FECHA!$A$1&lt;TODAY(),"ERROR.LOG",IF(K314&lt;&gt;"",K314,""))</f>
        <v/>
      </c>
      <c r="V314" s="469"/>
      <c r="W314" s="469" t="str">
        <f ca="1">IF(V314="","",IF(FECHA!$A$1&lt;TODAY(),"ERROR.LOG",IF(V314=G314,"CORRECTA","INCORRECTA")))</f>
        <v/>
      </c>
      <c r="X314" s="361" t="str">
        <f ca="1">IF(FECHA!$A$1&lt;TODAY(),"ERROR.LOG",IF(W314&lt;&gt;"",P314,""))</f>
        <v/>
      </c>
      <c r="Y314" s="488"/>
      <c r="Z314" s="361"/>
      <c r="AA314" s="361"/>
    </row>
    <row r="315" spans="16:27">
      <c r="P315" s="483"/>
      <c r="Q315" s="361" t="str">
        <f ca="1">IF(FECHA!$A$1&lt;TODAY(),"ERROR.LOG",IF(F315&lt;&gt;"",F315,""))</f>
        <v/>
      </c>
      <c r="R315" s="361" t="str">
        <f ca="1">IF(FECHA!$A$1&lt;TODAY(),"ERROR.LOG",IF(H315&lt;&gt;"",H315,""))</f>
        <v/>
      </c>
      <c r="S315" s="361" t="str">
        <f ca="1">IF(FECHA!$A$1&lt;TODAY(),"ERROR.LOG",IF(I315&lt;&gt;"",I315,""))</f>
        <v/>
      </c>
      <c r="T315" s="361" t="str">
        <f ca="1">IF(FECHA!$A$1&lt;TODAY(),"ERROR.LOG",IF(J315&lt;&gt;"",J315,""))</f>
        <v/>
      </c>
      <c r="U315" s="361" t="str">
        <f ca="1">IF(FECHA!$A$1&lt;TODAY(),"ERROR.LOG",IF(K315&lt;&gt;"",K315,""))</f>
        <v/>
      </c>
      <c r="V315" s="469"/>
      <c r="W315" s="469" t="str">
        <f ca="1">IF(V315="","",IF(FECHA!$A$1&lt;TODAY(),"ERROR.LOG",IF(V315=G315,"CORRECTA","INCORRECTA")))</f>
        <v/>
      </c>
      <c r="X315" s="361" t="str">
        <f ca="1">IF(FECHA!$A$1&lt;TODAY(),"ERROR.LOG",IF(W315&lt;&gt;"",P315,""))</f>
        <v/>
      </c>
      <c r="Y315" s="488"/>
      <c r="Z315" s="361"/>
      <c r="AA315" s="361"/>
    </row>
    <row r="316" spans="16:27">
      <c r="P316" s="483"/>
      <c r="Q316" s="361" t="str">
        <f ca="1">IF(FECHA!$A$1&lt;TODAY(),"ERROR.LOG",IF(F316&lt;&gt;"",F316,""))</f>
        <v/>
      </c>
      <c r="R316" s="361" t="str">
        <f ca="1">IF(FECHA!$A$1&lt;TODAY(),"ERROR.LOG",IF(H316&lt;&gt;"",H316,""))</f>
        <v/>
      </c>
      <c r="S316" s="361" t="str">
        <f ca="1">IF(FECHA!$A$1&lt;TODAY(),"ERROR.LOG",IF(I316&lt;&gt;"",I316,""))</f>
        <v/>
      </c>
      <c r="T316" s="361" t="str">
        <f ca="1">IF(FECHA!$A$1&lt;TODAY(),"ERROR.LOG",IF(J316&lt;&gt;"",J316,""))</f>
        <v/>
      </c>
      <c r="U316" s="361" t="str">
        <f ca="1">IF(FECHA!$A$1&lt;TODAY(),"ERROR.LOG",IF(K316&lt;&gt;"",K316,""))</f>
        <v/>
      </c>
      <c r="V316" s="469"/>
      <c r="W316" s="469" t="str">
        <f ca="1">IF(V316="","",IF(FECHA!$A$1&lt;TODAY(),"ERROR.LOG",IF(V316=G316,"CORRECTA","INCORRECTA")))</f>
        <v/>
      </c>
      <c r="X316" s="361" t="str">
        <f ca="1">IF(FECHA!$A$1&lt;TODAY(),"ERROR.LOG",IF(W316&lt;&gt;"",P316,""))</f>
        <v/>
      </c>
      <c r="Y316" s="488"/>
      <c r="Z316" s="361"/>
      <c r="AA316" s="361"/>
    </row>
    <row r="317" spans="16:27">
      <c r="P317" s="483"/>
      <c r="Q317" s="361" t="str">
        <f ca="1">IF(FECHA!$A$1&lt;TODAY(),"ERROR.LOG",IF(F317&lt;&gt;"",F317,""))</f>
        <v/>
      </c>
      <c r="R317" s="361" t="str">
        <f ca="1">IF(FECHA!$A$1&lt;TODAY(),"ERROR.LOG",IF(H317&lt;&gt;"",H317,""))</f>
        <v/>
      </c>
      <c r="S317" s="361" t="str">
        <f ca="1">IF(FECHA!$A$1&lt;TODAY(),"ERROR.LOG",IF(I317&lt;&gt;"",I317,""))</f>
        <v/>
      </c>
      <c r="T317" s="361" t="str">
        <f ca="1">IF(FECHA!$A$1&lt;TODAY(),"ERROR.LOG",IF(J317&lt;&gt;"",J317,""))</f>
        <v/>
      </c>
      <c r="U317" s="361" t="str">
        <f ca="1">IF(FECHA!$A$1&lt;TODAY(),"ERROR.LOG",IF(K317&lt;&gt;"",K317,""))</f>
        <v/>
      </c>
      <c r="V317" s="469"/>
      <c r="W317" s="469" t="str">
        <f ca="1">IF(V317="","",IF(FECHA!$A$1&lt;TODAY(),"ERROR.LOG",IF(V317=G317,"CORRECTA","INCORRECTA")))</f>
        <v/>
      </c>
      <c r="X317" s="361" t="str">
        <f ca="1">IF(FECHA!$A$1&lt;TODAY(),"ERROR.LOG",IF(W317&lt;&gt;"",P317,""))</f>
        <v/>
      </c>
      <c r="Y317" s="488"/>
      <c r="Z317" s="361"/>
      <c r="AA317" s="361"/>
    </row>
    <row r="318" spans="16:27">
      <c r="P318" s="483"/>
      <c r="Q318" s="361" t="str">
        <f ca="1">IF(FECHA!$A$1&lt;TODAY(),"ERROR.LOG",IF(F318&lt;&gt;"",F318,""))</f>
        <v/>
      </c>
      <c r="R318" s="361" t="str">
        <f ca="1">IF(FECHA!$A$1&lt;TODAY(),"ERROR.LOG",IF(H318&lt;&gt;"",H318,""))</f>
        <v/>
      </c>
      <c r="S318" s="361" t="str">
        <f ca="1">IF(FECHA!$A$1&lt;TODAY(),"ERROR.LOG",IF(I318&lt;&gt;"",I318,""))</f>
        <v/>
      </c>
      <c r="T318" s="361" t="str">
        <f ca="1">IF(FECHA!$A$1&lt;TODAY(),"ERROR.LOG",IF(J318&lt;&gt;"",J318,""))</f>
        <v/>
      </c>
      <c r="U318" s="361" t="str">
        <f ca="1">IF(FECHA!$A$1&lt;TODAY(),"ERROR.LOG",IF(K318&lt;&gt;"",K318,""))</f>
        <v/>
      </c>
      <c r="V318" s="469"/>
      <c r="W318" s="469" t="str">
        <f ca="1">IF(V318="","",IF(FECHA!$A$1&lt;TODAY(),"ERROR.LOG",IF(V318=G318,"CORRECTA","INCORRECTA")))</f>
        <v/>
      </c>
      <c r="X318" s="361" t="str">
        <f ca="1">IF(FECHA!$A$1&lt;TODAY(),"ERROR.LOG",IF(W318&lt;&gt;"",P318,""))</f>
        <v/>
      </c>
      <c r="Y318" s="488"/>
      <c r="Z318" s="361"/>
      <c r="AA318" s="361"/>
    </row>
    <row r="319" spans="16:27">
      <c r="P319" s="483"/>
      <c r="Q319" s="361" t="str">
        <f ca="1">IF(FECHA!$A$1&lt;TODAY(),"ERROR.LOG",IF(F319&lt;&gt;"",F319,""))</f>
        <v/>
      </c>
      <c r="R319" s="361" t="str">
        <f ca="1">IF(FECHA!$A$1&lt;TODAY(),"ERROR.LOG",IF(H319&lt;&gt;"",H319,""))</f>
        <v/>
      </c>
      <c r="S319" s="361" t="str">
        <f ca="1">IF(FECHA!$A$1&lt;TODAY(),"ERROR.LOG",IF(I319&lt;&gt;"",I319,""))</f>
        <v/>
      </c>
      <c r="T319" s="361" t="str">
        <f ca="1">IF(FECHA!$A$1&lt;TODAY(),"ERROR.LOG",IF(J319&lt;&gt;"",J319,""))</f>
        <v/>
      </c>
      <c r="U319" s="361" t="str">
        <f ca="1">IF(FECHA!$A$1&lt;TODAY(),"ERROR.LOG",IF(K319&lt;&gt;"",K319,""))</f>
        <v/>
      </c>
      <c r="V319" s="469"/>
      <c r="W319" s="469" t="str">
        <f ca="1">IF(V319="","",IF(FECHA!$A$1&lt;TODAY(),"ERROR.LOG",IF(V319=G319,"CORRECTA","INCORRECTA")))</f>
        <v/>
      </c>
      <c r="X319" s="361" t="str">
        <f ca="1">IF(FECHA!$A$1&lt;TODAY(),"ERROR.LOG",IF(W319&lt;&gt;"",P319,""))</f>
        <v/>
      </c>
      <c r="Y319" s="488"/>
      <c r="Z319" s="361"/>
      <c r="AA319" s="361"/>
    </row>
    <row r="320" spans="16:27">
      <c r="P320" s="483"/>
      <c r="Q320" s="361" t="str">
        <f ca="1">IF(FECHA!$A$1&lt;TODAY(),"ERROR.LOG",IF(F320&lt;&gt;"",F320,""))</f>
        <v/>
      </c>
      <c r="R320" s="361" t="str">
        <f ca="1">IF(FECHA!$A$1&lt;TODAY(),"ERROR.LOG",IF(H320&lt;&gt;"",H320,""))</f>
        <v/>
      </c>
      <c r="S320" s="361" t="str">
        <f ca="1">IF(FECHA!$A$1&lt;TODAY(),"ERROR.LOG",IF(I320&lt;&gt;"",I320,""))</f>
        <v/>
      </c>
      <c r="T320" s="361" t="str">
        <f ca="1">IF(FECHA!$A$1&lt;TODAY(),"ERROR.LOG",IF(J320&lt;&gt;"",J320,""))</f>
        <v/>
      </c>
      <c r="U320" s="361" t="str">
        <f ca="1">IF(FECHA!$A$1&lt;TODAY(),"ERROR.LOG",IF(K320&lt;&gt;"",K320,""))</f>
        <v/>
      </c>
      <c r="V320" s="469"/>
      <c r="W320" s="469" t="str">
        <f ca="1">IF(V320="","",IF(FECHA!$A$1&lt;TODAY(),"ERROR.LOG",IF(V320=G320,"CORRECTA","INCORRECTA")))</f>
        <v/>
      </c>
      <c r="X320" s="361" t="str">
        <f ca="1">IF(FECHA!$A$1&lt;TODAY(),"ERROR.LOG",IF(W320&lt;&gt;"",P320,""))</f>
        <v/>
      </c>
      <c r="Y320" s="488"/>
      <c r="Z320" s="361"/>
      <c r="AA320" s="361"/>
    </row>
    <row r="321" spans="16:27">
      <c r="P321" s="483"/>
      <c r="Q321" s="361" t="str">
        <f ca="1">IF(FECHA!$A$1&lt;TODAY(),"ERROR.LOG",IF(F321&lt;&gt;"",F321,""))</f>
        <v/>
      </c>
      <c r="R321" s="361" t="str">
        <f ca="1">IF(FECHA!$A$1&lt;TODAY(),"ERROR.LOG",IF(H321&lt;&gt;"",H321,""))</f>
        <v/>
      </c>
      <c r="S321" s="361" t="str">
        <f ca="1">IF(FECHA!$A$1&lt;TODAY(),"ERROR.LOG",IF(I321&lt;&gt;"",I321,""))</f>
        <v/>
      </c>
      <c r="T321" s="361" t="str">
        <f ca="1">IF(FECHA!$A$1&lt;TODAY(),"ERROR.LOG",IF(J321&lt;&gt;"",J321,""))</f>
        <v/>
      </c>
      <c r="U321" s="361" t="str">
        <f ca="1">IF(FECHA!$A$1&lt;TODAY(),"ERROR.LOG",IF(K321&lt;&gt;"",K321,""))</f>
        <v/>
      </c>
      <c r="V321" s="469"/>
      <c r="W321" s="469" t="str">
        <f ca="1">IF(V321="","",IF(FECHA!$A$1&lt;TODAY(),"ERROR.LOG",IF(V321=G321,"CORRECTA","INCORRECTA")))</f>
        <v/>
      </c>
      <c r="X321" s="361" t="str">
        <f ca="1">IF(FECHA!$A$1&lt;TODAY(),"ERROR.LOG",IF(W321&lt;&gt;"",P321,""))</f>
        <v/>
      </c>
      <c r="Y321" s="488"/>
      <c r="Z321" s="361"/>
      <c r="AA321" s="361"/>
    </row>
    <row r="322" spans="16:27">
      <c r="P322" s="483"/>
      <c r="Q322" s="361" t="str">
        <f ca="1">IF(FECHA!$A$1&lt;TODAY(),"ERROR.LOG",IF(F322&lt;&gt;"",F322,""))</f>
        <v/>
      </c>
      <c r="R322" s="361" t="str">
        <f ca="1">IF(FECHA!$A$1&lt;TODAY(),"ERROR.LOG",IF(H322&lt;&gt;"",H322,""))</f>
        <v/>
      </c>
      <c r="S322" s="361" t="str">
        <f ca="1">IF(FECHA!$A$1&lt;TODAY(),"ERROR.LOG",IF(I322&lt;&gt;"",I322,""))</f>
        <v/>
      </c>
      <c r="T322" s="361" t="str">
        <f ca="1">IF(FECHA!$A$1&lt;TODAY(),"ERROR.LOG",IF(J322&lt;&gt;"",J322,""))</f>
        <v/>
      </c>
      <c r="U322" s="361" t="str">
        <f ca="1">IF(FECHA!$A$1&lt;TODAY(),"ERROR.LOG",IF(K322&lt;&gt;"",K322,""))</f>
        <v/>
      </c>
      <c r="V322" s="469"/>
      <c r="W322" s="469" t="str">
        <f ca="1">IF(V322="","",IF(FECHA!$A$1&lt;TODAY(),"ERROR.LOG",IF(V322=G322,"CORRECTA","INCORRECTA")))</f>
        <v/>
      </c>
      <c r="X322" s="361" t="str">
        <f ca="1">IF(FECHA!$A$1&lt;TODAY(),"ERROR.LOG",IF(W322&lt;&gt;"",P322,""))</f>
        <v/>
      </c>
      <c r="Y322" s="488"/>
      <c r="Z322" s="361"/>
      <c r="AA322" s="361"/>
    </row>
    <row r="323" spans="16:27">
      <c r="P323" s="483"/>
      <c r="Q323" s="361" t="str">
        <f ca="1">IF(FECHA!$A$1&lt;TODAY(),"ERROR.LOG",IF(F323&lt;&gt;"",F323,""))</f>
        <v/>
      </c>
      <c r="R323" s="361" t="str">
        <f ca="1">IF(FECHA!$A$1&lt;TODAY(),"ERROR.LOG",IF(H323&lt;&gt;"",H323,""))</f>
        <v/>
      </c>
      <c r="S323" s="361" t="str">
        <f ca="1">IF(FECHA!$A$1&lt;TODAY(),"ERROR.LOG",IF(I323&lt;&gt;"",I323,""))</f>
        <v/>
      </c>
      <c r="T323" s="361" t="str">
        <f ca="1">IF(FECHA!$A$1&lt;TODAY(),"ERROR.LOG",IF(J323&lt;&gt;"",J323,""))</f>
        <v/>
      </c>
      <c r="U323" s="361" t="str">
        <f ca="1">IF(FECHA!$A$1&lt;TODAY(),"ERROR.LOG",IF(K323&lt;&gt;"",K323,""))</f>
        <v/>
      </c>
      <c r="V323" s="469"/>
      <c r="W323" s="469" t="str">
        <f ca="1">IF(V323="","",IF(FECHA!$A$1&lt;TODAY(),"ERROR.LOG",IF(V323=G323,"CORRECTA","INCORRECTA")))</f>
        <v/>
      </c>
      <c r="X323" s="361" t="str">
        <f ca="1">IF(FECHA!$A$1&lt;TODAY(),"ERROR.LOG",IF(W323&lt;&gt;"",P323,""))</f>
        <v/>
      </c>
      <c r="Y323" s="488"/>
      <c r="Z323" s="361"/>
      <c r="AA323" s="361"/>
    </row>
    <row r="324" spans="16:27">
      <c r="P324" s="483"/>
      <c r="Q324" s="361" t="str">
        <f ca="1">IF(FECHA!$A$1&lt;TODAY(),"ERROR.LOG",IF(F324&lt;&gt;"",F324,""))</f>
        <v/>
      </c>
      <c r="R324" s="361" t="str">
        <f ca="1">IF(FECHA!$A$1&lt;TODAY(),"ERROR.LOG",IF(H324&lt;&gt;"",H324,""))</f>
        <v/>
      </c>
      <c r="S324" s="361" t="str">
        <f ca="1">IF(FECHA!$A$1&lt;TODAY(),"ERROR.LOG",IF(I324&lt;&gt;"",I324,""))</f>
        <v/>
      </c>
      <c r="T324" s="361" t="str">
        <f ca="1">IF(FECHA!$A$1&lt;TODAY(),"ERROR.LOG",IF(J324&lt;&gt;"",J324,""))</f>
        <v/>
      </c>
      <c r="U324" s="361" t="str">
        <f ca="1">IF(FECHA!$A$1&lt;TODAY(),"ERROR.LOG",IF(K324&lt;&gt;"",K324,""))</f>
        <v/>
      </c>
      <c r="V324" s="469"/>
      <c r="W324" s="469" t="str">
        <f ca="1">IF(V324="","",IF(FECHA!$A$1&lt;TODAY(),"ERROR.LOG",IF(V324=G324,"CORRECTA","INCORRECTA")))</f>
        <v/>
      </c>
      <c r="X324" s="361" t="str">
        <f ca="1">IF(FECHA!$A$1&lt;TODAY(),"ERROR.LOG",IF(W324&lt;&gt;"",P324,""))</f>
        <v/>
      </c>
      <c r="Y324" s="488"/>
      <c r="Z324" s="361"/>
      <c r="AA324" s="361"/>
    </row>
    <row r="325" spans="16:27">
      <c r="P325" s="483"/>
      <c r="Q325" s="361" t="str">
        <f ca="1">IF(FECHA!$A$1&lt;TODAY(),"ERROR.LOG",IF(F325&lt;&gt;"",F325,""))</f>
        <v/>
      </c>
      <c r="R325" s="361" t="str">
        <f ca="1">IF(FECHA!$A$1&lt;TODAY(),"ERROR.LOG",IF(H325&lt;&gt;"",H325,""))</f>
        <v/>
      </c>
      <c r="S325" s="361" t="str">
        <f ca="1">IF(FECHA!$A$1&lt;TODAY(),"ERROR.LOG",IF(I325&lt;&gt;"",I325,""))</f>
        <v/>
      </c>
      <c r="T325" s="361" t="str">
        <f ca="1">IF(FECHA!$A$1&lt;TODAY(),"ERROR.LOG",IF(J325&lt;&gt;"",J325,""))</f>
        <v/>
      </c>
      <c r="U325" s="361" t="str">
        <f ca="1">IF(FECHA!$A$1&lt;TODAY(),"ERROR.LOG",IF(K325&lt;&gt;"",K325,""))</f>
        <v/>
      </c>
      <c r="V325" s="469"/>
      <c r="W325" s="469" t="str">
        <f ca="1">IF(V325="","",IF(FECHA!$A$1&lt;TODAY(),"ERROR.LOG",IF(V325=G325,"CORRECTA","INCORRECTA")))</f>
        <v/>
      </c>
      <c r="X325" s="361" t="str">
        <f ca="1">IF(FECHA!$A$1&lt;TODAY(),"ERROR.LOG",IF(W325&lt;&gt;"",P325,""))</f>
        <v/>
      </c>
      <c r="Y325" s="488"/>
      <c r="Z325" s="361"/>
      <c r="AA325" s="361"/>
    </row>
    <row r="326" spans="16:27">
      <c r="P326" s="483"/>
      <c r="Q326" s="361" t="str">
        <f ca="1">IF(FECHA!$A$1&lt;TODAY(),"ERROR.LOG",IF(F326&lt;&gt;"",F326,""))</f>
        <v/>
      </c>
      <c r="R326" s="361" t="str">
        <f ca="1">IF(FECHA!$A$1&lt;TODAY(),"ERROR.LOG",IF(H326&lt;&gt;"",H326,""))</f>
        <v/>
      </c>
      <c r="S326" s="361" t="str">
        <f ca="1">IF(FECHA!$A$1&lt;TODAY(),"ERROR.LOG",IF(I326&lt;&gt;"",I326,""))</f>
        <v/>
      </c>
      <c r="T326" s="361" t="str">
        <f ca="1">IF(FECHA!$A$1&lt;TODAY(),"ERROR.LOG",IF(J326&lt;&gt;"",J326,""))</f>
        <v/>
      </c>
      <c r="U326" s="361" t="str">
        <f ca="1">IF(FECHA!$A$1&lt;TODAY(),"ERROR.LOG",IF(K326&lt;&gt;"",K326,""))</f>
        <v/>
      </c>
      <c r="V326" s="469"/>
      <c r="W326" s="469" t="str">
        <f ca="1">IF(V326="","",IF(FECHA!$A$1&lt;TODAY(),"ERROR.LOG",IF(V326=G326,"CORRECTA","INCORRECTA")))</f>
        <v/>
      </c>
      <c r="X326" s="361" t="str">
        <f ca="1">IF(FECHA!$A$1&lt;TODAY(),"ERROR.LOG",IF(W326&lt;&gt;"",P326,""))</f>
        <v/>
      </c>
      <c r="Y326" s="488"/>
      <c r="Z326" s="361"/>
      <c r="AA326" s="361"/>
    </row>
    <row r="327" spans="16:27">
      <c r="P327" s="483"/>
      <c r="Q327" s="361" t="str">
        <f ca="1">IF(FECHA!$A$1&lt;TODAY(),"ERROR.LOG",IF(F327&lt;&gt;"",F327,""))</f>
        <v/>
      </c>
      <c r="R327" s="361" t="str">
        <f ca="1">IF(FECHA!$A$1&lt;TODAY(),"ERROR.LOG",IF(H327&lt;&gt;"",H327,""))</f>
        <v/>
      </c>
      <c r="S327" s="361" t="str">
        <f ca="1">IF(FECHA!$A$1&lt;TODAY(),"ERROR.LOG",IF(I327&lt;&gt;"",I327,""))</f>
        <v/>
      </c>
      <c r="T327" s="361" t="str">
        <f ca="1">IF(FECHA!$A$1&lt;TODAY(),"ERROR.LOG",IF(J327&lt;&gt;"",J327,""))</f>
        <v/>
      </c>
      <c r="U327" s="361" t="str">
        <f ca="1">IF(FECHA!$A$1&lt;TODAY(),"ERROR.LOG",IF(K327&lt;&gt;"",K327,""))</f>
        <v/>
      </c>
      <c r="V327" s="469"/>
      <c r="W327" s="469" t="str">
        <f ca="1">IF(V327="","",IF(FECHA!$A$1&lt;TODAY(),"ERROR.LOG",IF(V327=G327,"CORRECTA","INCORRECTA")))</f>
        <v/>
      </c>
      <c r="X327" s="361" t="str">
        <f ca="1">IF(FECHA!$A$1&lt;TODAY(),"ERROR.LOG",IF(W327&lt;&gt;"",P327,""))</f>
        <v/>
      </c>
      <c r="Y327" s="488"/>
      <c r="Z327" s="361"/>
      <c r="AA327" s="361"/>
    </row>
    <row r="328" spans="16:27">
      <c r="P328" s="483"/>
      <c r="Q328" s="361" t="str">
        <f ca="1">IF(FECHA!$A$1&lt;TODAY(),"ERROR.LOG",IF(F328&lt;&gt;"",F328,""))</f>
        <v/>
      </c>
      <c r="R328" s="361" t="str">
        <f ca="1">IF(FECHA!$A$1&lt;TODAY(),"ERROR.LOG",IF(H328&lt;&gt;"",H328,""))</f>
        <v/>
      </c>
      <c r="S328" s="361" t="str">
        <f ca="1">IF(FECHA!$A$1&lt;TODAY(),"ERROR.LOG",IF(I328&lt;&gt;"",I328,""))</f>
        <v/>
      </c>
      <c r="T328" s="361" t="str">
        <f ca="1">IF(FECHA!$A$1&lt;TODAY(),"ERROR.LOG",IF(J328&lt;&gt;"",J328,""))</f>
        <v/>
      </c>
      <c r="U328" s="361" t="str">
        <f ca="1">IF(FECHA!$A$1&lt;TODAY(),"ERROR.LOG",IF(K328&lt;&gt;"",K328,""))</f>
        <v/>
      </c>
      <c r="V328" s="469"/>
      <c r="W328" s="469" t="str">
        <f ca="1">IF(V328="","",IF(FECHA!$A$1&lt;TODAY(),"ERROR.LOG",IF(V328=G328,"CORRECTA","INCORRECTA")))</f>
        <v/>
      </c>
      <c r="X328" s="361" t="str">
        <f ca="1">IF(FECHA!$A$1&lt;TODAY(),"ERROR.LOG",IF(W328&lt;&gt;"",P328,""))</f>
        <v/>
      </c>
      <c r="Y328" s="488"/>
      <c r="Z328" s="361"/>
      <c r="AA328" s="361"/>
    </row>
    <row r="329" spans="16:27">
      <c r="P329" s="483"/>
      <c r="Q329" s="361" t="str">
        <f ca="1">IF(FECHA!$A$1&lt;TODAY(),"ERROR.LOG",IF(F329&lt;&gt;"",F329,""))</f>
        <v/>
      </c>
      <c r="R329" s="361" t="str">
        <f ca="1">IF(FECHA!$A$1&lt;TODAY(),"ERROR.LOG",IF(H329&lt;&gt;"",H329,""))</f>
        <v/>
      </c>
      <c r="S329" s="361" t="str">
        <f ca="1">IF(FECHA!$A$1&lt;TODAY(),"ERROR.LOG",IF(I329&lt;&gt;"",I329,""))</f>
        <v/>
      </c>
      <c r="T329" s="361" t="str">
        <f ca="1">IF(FECHA!$A$1&lt;TODAY(),"ERROR.LOG",IF(J329&lt;&gt;"",J329,""))</f>
        <v/>
      </c>
      <c r="U329" s="361" t="str">
        <f ca="1">IF(FECHA!$A$1&lt;TODAY(),"ERROR.LOG",IF(K329&lt;&gt;"",K329,""))</f>
        <v/>
      </c>
      <c r="V329" s="469"/>
      <c r="W329" s="469" t="str">
        <f ca="1">IF(V329="","",IF(FECHA!$A$1&lt;TODAY(),"ERROR.LOG",IF(V329=G329,"CORRECTA","INCORRECTA")))</f>
        <v/>
      </c>
      <c r="X329" s="361" t="str">
        <f ca="1">IF(FECHA!$A$1&lt;TODAY(),"ERROR.LOG",IF(W329&lt;&gt;"",P329,""))</f>
        <v/>
      </c>
      <c r="Y329" s="488"/>
      <c r="Z329" s="361"/>
      <c r="AA329" s="361"/>
    </row>
    <row r="330" spans="16:27">
      <c r="P330" s="483"/>
      <c r="Q330" s="361" t="str">
        <f ca="1">IF(FECHA!$A$1&lt;TODAY(),"ERROR.LOG",IF(F330&lt;&gt;"",F330,""))</f>
        <v/>
      </c>
      <c r="R330" s="361" t="str">
        <f ca="1">IF(FECHA!$A$1&lt;TODAY(),"ERROR.LOG",IF(H330&lt;&gt;"",H330,""))</f>
        <v/>
      </c>
      <c r="S330" s="361" t="str">
        <f ca="1">IF(FECHA!$A$1&lt;TODAY(),"ERROR.LOG",IF(I330&lt;&gt;"",I330,""))</f>
        <v/>
      </c>
      <c r="T330" s="361" t="str">
        <f ca="1">IF(FECHA!$A$1&lt;TODAY(),"ERROR.LOG",IF(J330&lt;&gt;"",J330,""))</f>
        <v/>
      </c>
      <c r="U330" s="361" t="str">
        <f ca="1">IF(FECHA!$A$1&lt;TODAY(),"ERROR.LOG",IF(K330&lt;&gt;"",K330,""))</f>
        <v/>
      </c>
      <c r="V330" s="469"/>
      <c r="W330" s="469" t="str">
        <f ca="1">IF(V330="","",IF(FECHA!$A$1&lt;TODAY(),"ERROR.LOG",IF(V330=G330,"CORRECTA","INCORRECTA")))</f>
        <v/>
      </c>
      <c r="X330" s="361" t="str">
        <f ca="1">IF(FECHA!$A$1&lt;TODAY(),"ERROR.LOG",IF(W330&lt;&gt;"",P330,""))</f>
        <v/>
      </c>
      <c r="Y330" s="488"/>
      <c r="Z330" s="361"/>
      <c r="AA330" s="361"/>
    </row>
    <row r="331" spans="16:27">
      <c r="P331" s="483"/>
      <c r="Q331" s="361" t="str">
        <f ca="1">IF(FECHA!$A$1&lt;TODAY(),"ERROR.LOG",IF(F331&lt;&gt;"",F331,""))</f>
        <v/>
      </c>
      <c r="R331" s="361" t="str">
        <f ca="1">IF(FECHA!$A$1&lt;TODAY(),"ERROR.LOG",IF(H331&lt;&gt;"",H331,""))</f>
        <v/>
      </c>
      <c r="S331" s="361" t="str">
        <f ca="1">IF(FECHA!$A$1&lt;TODAY(),"ERROR.LOG",IF(I331&lt;&gt;"",I331,""))</f>
        <v/>
      </c>
      <c r="T331" s="361" t="str">
        <f ca="1">IF(FECHA!$A$1&lt;TODAY(),"ERROR.LOG",IF(J331&lt;&gt;"",J331,""))</f>
        <v/>
      </c>
      <c r="U331" s="361" t="str">
        <f ca="1">IF(FECHA!$A$1&lt;TODAY(),"ERROR.LOG",IF(K331&lt;&gt;"",K331,""))</f>
        <v/>
      </c>
      <c r="V331" s="469"/>
      <c r="W331" s="469" t="str">
        <f ca="1">IF(V331="","",IF(FECHA!$A$1&lt;TODAY(),"ERROR.LOG",IF(V331=G331,"CORRECTA","INCORRECTA")))</f>
        <v/>
      </c>
      <c r="X331" s="361" t="str">
        <f ca="1">IF(FECHA!$A$1&lt;TODAY(),"ERROR.LOG",IF(W331&lt;&gt;"",P331,""))</f>
        <v/>
      </c>
      <c r="Y331" s="488"/>
      <c r="Z331" s="361"/>
      <c r="AA331" s="361"/>
    </row>
    <row r="332" spans="16:27">
      <c r="P332" s="483"/>
      <c r="Q332" s="361" t="str">
        <f ca="1">IF(FECHA!$A$1&lt;TODAY(),"ERROR.LOG",IF(F332&lt;&gt;"",F332,""))</f>
        <v/>
      </c>
      <c r="R332" s="361" t="str">
        <f ca="1">IF(FECHA!$A$1&lt;TODAY(),"ERROR.LOG",IF(H332&lt;&gt;"",H332,""))</f>
        <v/>
      </c>
      <c r="S332" s="361" t="str">
        <f ca="1">IF(FECHA!$A$1&lt;TODAY(),"ERROR.LOG",IF(I332&lt;&gt;"",I332,""))</f>
        <v/>
      </c>
      <c r="T332" s="361" t="str">
        <f ca="1">IF(FECHA!$A$1&lt;TODAY(),"ERROR.LOG",IF(J332&lt;&gt;"",J332,""))</f>
        <v/>
      </c>
      <c r="U332" s="361" t="str">
        <f ca="1">IF(FECHA!$A$1&lt;TODAY(),"ERROR.LOG",IF(K332&lt;&gt;"",K332,""))</f>
        <v/>
      </c>
      <c r="V332" s="469"/>
      <c r="W332" s="469" t="str">
        <f ca="1">IF(V332="","",IF(FECHA!$A$1&lt;TODAY(),"ERROR.LOG",IF(V332=G332,"CORRECTA","INCORRECTA")))</f>
        <v/>
      </c>
      <c r="X332" s="361" t="str">
        <f ca="1">IF(FECHA!$A$1&lt;TODAY(),"ERROR.LOG",IF(W332&lt;&gt;"",P332,""))</f>
        <v/>
      </c>
      <c r="Y332" s="488"/>
      <c r="Z332" s="361"/>
      <c r="AA332" s="361"/>
    </row>
    <row r="333" spans="16:27">
      <c r="P333" s="483"/>
      <c r="Q333" s="361" t="str">
        <f ca="1">IF(FECHA!$A$1&lt;TODAY(),"ERROR.LOG",IF(F333&lt;&gt;"",F333,""))</f>
        <v/>
      </c>
      <c r="R333" s="361" t="str">
        <f ca="1">IF(FECHA!$A$1&lt;TODAY(),"ERROR.LOG",IF(H333&lt;&gt;"",H333,""))</f>
        <v/>
      </c>
      <c r="S333" s="361" t="str">
        <f ca="1">IF(FECHA!$A$1&lt;TODAY(),"ERROR.LOG",IF(I333&lt;&gt;"",I333,""))</f>
        <v/>
      </c>
      <c r="T333" s="361" t="str">
        <f ca="1">IF(FECHA!$A$1&lt;TODAY(),"ERROR.LOG",IF(J333&lt;&gt;"",J333,""))</f>
        <v/>
      </c>
      <c r="U333" s="361" t="str">
        <f ca="1">IF(FECHA!$A$1&lt;TODAY(),"ERROR.LOG",IF(K333&lt;&gt;"",K333,""))</f>
        <v/>
      </c>
      <c r="V333" s="469"/>
      <c r="W333" s="469" t="str">
        <f ca="1">IF(V333="","",IF(FECHA!$A$1&lt;TODAY(),"ERROR.LOG",IF(V333=G333,"CORRECTA","INCORRECTA")))</f>
        <v/>
      </c>
      <c r="X333" s="361" t="str">
        <f ca="1">IF(FECHA!$A$1&lt;TODAY(),"ERROR.LOG",IF(W333&lt;&gt;"",P333,""))</f>
        <v/>
      </c>
      <c r="Y333" s="488"/>
      <c r="Z333" s="361"/>
      <c r="AA333" s="361"/>
    </row>
    <row r="334" spans="16:27">
      <c r="P334" s="483"/>
      <c r="Q334" s="361" t="str">
        <f ca="1">IF(FECHA!$A$1&lt;TODAY(),"ERROR.LOG",IF(F334&lt;&gt;"",F334,""))</f>
        <v/>
      </c>
      <c r="R334" s="361" t="str">
        <f ca="1">IF(FECHA!$A$1&lt;TODAY(),"ERROR.LOG",IF(H334&lt;&gt;"",H334,""))</f>
        <v/>
      </c>
      <c r="S334" s="361" t="str">
        <f ca="1">IF(FECHA!$A$1&lt;TODAY(),"ERROR.LOG",IF(I334&lt;&gt;"",I334,""))</f>
        <v/>
      </c>
      <c r="T334" s="361" t="str">
        <f ca="1">IF(FECHA!$A$1&lt;TODAY(),"ERROR.LOG",IF(J334&lt;&gt;"",J334,""))</f>
        <v/>
      </c>
      <c r="U334" s="361" t="str">
        <f ca="1">IF(FECHA!$A$1&lt;TODAY(),"ERROR.LOG",IF(K334&lt;&gt;"",K334,""))</f>
        <v/>
      </c>
      <c r="V334" s="469"/>
      <c r="W334" s="469" t="str">
        <f ca="1">IF(V334="","",IF(FECHA!$A$1&lt;TODAY(),"ERROR.LOG",IF(V334=G334,"CORRECTA","INCORRECTA")))</f>
        <v/>
      </c>
      <c r="X334" s="361" t="str">
        <f ca="1">IF(FECHA!$A$1&lt;TODAY(),"ERROR.LOG",IF(W334&lt;&gt;"",P334,""))</f>
        <v/>
      </c>
      <c r="Y334" s="488"/>
      <c r="Z334" s="361"/>
      <c r="AA334" s="361"/>
    </row>
    <row r="335" spans="16:27">
      <c r="P335" s="483"/>
      <c r="Q335" s="361" t="str">
        <f ca="1">IF(FECHA!$A$1&lt;TODAY(),"ERROR.LOG",IF(F335&lt;&gt;"",F335,""))</f>
        <v/>
      </c>
      <c r="R335" s="361" t="str">
        <f ca="1">IF(FECHA!$A$1&lt;TODAY(),"ERROR.LOG",IF(H335&lt;&gt;"",H335,""))</f>
        <v/>
      </c>
      <c r="S335" s="361" t="str">
        <f ca="1">IF(FECHA!$A$1&lt;TODAY(),"ERROR.LOG",IF(I335&lt;&gt;"",I335,""))</f>
        <v/>
      </c>
      <c r="T335" s="361" t="str">
        <f ca="1">IF(FECHA!$A$1&lt;TODAY(),"ERROR.LOG",IF(J335&lt;&gt;"",J335,""))</f>
        <v/>
      </c>
      <c r="U335" s="361" t="str">
        <f ca="1">IF(FECHA!$A$1&lt;TODAY(),"ERROR.LOG",IF(K335&lt;&gt;"",K335,""))</f>
        <v/>
      </c>
      <c r="V335" s="469"/>
      <c r="W335" s="469" t="str">
        <f ca="1">IF(V335="","",IF(FECHA!$A$1&lt;TODAY(),"ERROR.LOG",IF(V335=G335,"CORRECTA","INCORRECTA")))</f>
        <v/>
      </c>
      <c r="X335" s="361" t="str">
        <f ca="1">IF(FECHA!$A$1&lt;TODAY(),"ERROR.LOG",IF(W335&lt;&gt;"",P335,""))</f>
        <v/>
      </c>
      <c r="Y335" s="488"/>
      <c r="Z335" s="361"/>
      <c r="AA335" s="361"/>
    </row>
    <row r="336" spans="16:27">
      <c r="P336" s="483"/>
      <c r="Q336" s="361" t="str">
        <f ca="1">IF(FECHA!$A$1&lt;TODAY(),"ERROR.LOG",IF(F336&lt;&gt;"",F336,""))</f>
        <v/>
      </c>
      <c r="R336" s="361" t="str">
        <f ca="1">IF(FECHA!$A$1&lt;TODAY(),"ERROR.LOG",IF(H336&lt;&gt;"",H336,""))</f>
        <v/>
      </c>
      <c r="S336" s="361" t="str">
        <f ca="1">IF(FECHA!$A$1&lt;TODAY(),"ERROR.LOG",IF(I336&lt;&gt;"",I336,""))</f>
        <v/>
      </c>
      <c r="T336" s="361" t="str">
        <f ca="1">IF(FECHA!$A$1&lt;TODAY(),"ERROR.LOG",IF(J336&lt;&gt;"",J336,""))</f>
        <v/>
      </c>
      <c r="U336" s="361" t="str">
        <f ca="1">IF(FECHA!$A$1&lt;TODAY(),"ERROR.LOG",IF(K336&lt;&gt;"",K336,""))</f>
        <v/>
      </c>
      <c r="V336" s="469"/>
      <c r="W336" s="469" t="str">
        <f ca="1">IF(V336="","",IF(FECHA!$A$1&lt;TODAY(),"ERROR.LOG",IF(V336=G336,"CORRECTA","INCORRECTA")))</f>
        <v/>
      </c>
      <c r="X336" s="361" t="str">
        <f ca="1">IF(FECHA!$A$1&lt;TODAY(),"ERROR.LOG",IF(W336&lt;&gt;"",P336,""))</f>
        <v/>
      </c>
      <c r="Y336" s="488"/>
      <c r="Z336" s="361"/>
      <c r="AA336" s="361"/>
    </row>
    <row r="337" spans="16:27">
      <c r="P337" s="483"/>
      <c r="Q337" s="361" t="str">
        <f ca="1">IF(FECHA!$A$1&lt;TODAY(),"ERROR.LOG",IF(F337&lt;&gt;"",F337,""))</f>
        <v/>
      </c>
      <c r="R337" s="361" t="str">
        <f ca="1">IF(FECHA!$A$1&lt;TODAY(),"ERROR.LOG",IF(H337&lt;&gt;"",H337,""))</f>
        <v/>
      </c>
      <c r="S337" s="361" t="str">
        <f ca="1">IF(FECHA!$A$1&lt;TODAY(),"ERROR.LOG",IF(I337&lt;&gt;"",I337,""))</f>
        <v/>
      </c>
      <c r="T337" s="361" t="str">
        <f ca="1">IF(FECHA!$A$1&lt;TODAY(),"ERROR.LOG",IF(J337&lt;&gt;"",J337,""))</f>
        <v/>
      </c>
      <c r="U337" s="361" t="str">
        <f ca="1">IF(FECHA!$A$1&lt;TODAY(),"ERROR.LOG",IF(K337&lt;&gt;"",K337,""))</f>
        <v/>
      </c>
      <c r="V337" s="469"/>
      <c r="W337" s="469" t="str">
        <f ca="1">IF(V337="","",IF(FECHA!$A$1&lt;TODAY(),"ERROR.LOG",IF(V337=G337,"CORRECTA","INCORRECTA")))</f>
        <v/>
      </c>
      <c r="X337" s="361" t="str">
        <f ca="1">IF(FECHA!$A$1&lt;TODAY(),"ERROR.LOG",IF(W337&lt;&gt;"",P337,""))</f>
        <v/>
      </c>
      <c r="Y337" s="488"/>
      <c r="Z337" s="361"/>
      <c r="AA337" s="361"/>
    </row>
    <row r="338" spans="16:27">
      <c r="P338" s="483"/>
      <c r="Q338" s="361" t="str">
        <f ca="1">IF(FECHA!$A$1&lt;TODAY(),"ERROR.LOG",IF(F338&lt;&gt;"",F338,""))</f>
        <v/>
      </c>
      <c r="R338" s="361" t="str">
        <f ca="1">IF(FECHA!$A$1&lt;TODAY(),"ERROR.LOG",IF(H338&lt;&gt;"",H338,""))</f>
        <v/>
      </c>
      <c r="S338" s="361" t="str">
        <f ca="1">IF(FECHA!$A$1&lt;TODAY(),"ERROR.LOG",IF(I338&lt;&gt;"",I338,""))</f>
        <v/>
      </c>
      <c r="T338" s="361" t="str">
        <f ca="1">IF(FECHA!$A$1&lt;TODAY(),"ERROR.LOG",IF(J338&lt;&gt;"",J338,""))</f>
        <v/>
      </c>
      <c r="U338" s="361" t="str">
        <f ca="1">IF(FECHA!$A$1&lt;TODAY(),"ERROR.LOG",IF(K338&lt;&gt;"",K338,""))</f>
        <v/>
      </c>
      <c r="V338" s="469"/>
      <c r="W338" s="469" t="str">
        <f ca="1">IF(V338="","",IF(FECHA!$A$1&lt;TODAY(),"ERROR.LOG",IF(V338=G338,"CORRECTA","INCORRECTA")))</f>
        <v/>
      </c>
      <c r="X338" s="361" t="str">
        <f ca="1">IF(FECHA!$A$1&lt;TODAY(),"ERROR.LOG",IF(W338&lt;&gt;"",P338,""))</f>
        <v/>
      </c>
      <c r="Y338" s="488"/>
      <c r="Z338" s="361"/>
      <c r="AA338" s="361"/>
    </row>
    <row r="339" spans="16:27">
      <c r="P339" s="483"/>
      <c r="Q339" s="361" t="str">
        <f ca="1">IF(FECHA!$A$1&lt;TODAY(),"ERROR.LOG",IF(F339&lt;&gt;"",F339,""))</f>
        <v/>
      </c>
      <c r="R339" s="361" t="str">
        <f ca="1">IF(FECHA!$A$1&lt;TODAY(),"ERROR.LOG",IF(H339&lt;&gt;"",H339,""))</f>
        <v/>
      </c>
      <c r="S339" s="361" t="str">
        <f ca="1">IF(FECHA!$A$1&lt;TODAY(),"ERROR.LOG",IF(I339&lt;&gt;"",I339,""))</f>
        <v/>
      </c>
      <c r="T339" s="361" t="str">
        <f ca="1">IF(FECHA!$A$1&lt;TODAY(),"ERROR.LOG",IF(J339&lt;&gt;"",J339,""))</f>
        <v/>
      </c>
      <c r="U339" s="361" t="str">
        <f ca="1">IF(FECHA!$A$1&lt;TODAY(),"ERROR.LOG",IF(K339&lt;&gt;"",K339,""))</f>
        <v/>
      </c>
      <c r="V339" s="469"/>
      <c r="W339" s="469" t="str">
        <f ca="1">IF(V339="","",IF(FECHA!$A$1&lt;TODAY(),"ERROR.LOG",IF(V339=G339,"CORRECTA","INCORRECTA")))</f>
        <v/>
      </c>
      <c r="X339" s="361" t="str">
        <f ca="1">IF(FECHA!$A$1&lt;TODAY(),"ERROR.LOG",IF(W339&lt;&gt;"",P339,""))</f>
        <v/>
      </c>
      <c r="Y339" s="488"/>
      <c r="Z339" s="361"/>
      <c r="AA339" s="361"/>
    </row>
    <row r="340" spans="16:27">
      <c r="P340" s="483"/>
      <c r="Q340" s="361" t="str">
        <f ca="1">IF(FECHA!$A$1&lt;TODAY(),"ERROR.LOG",IF(F340&lt;&gt;"",F340,""))</f>
        <v/>
      </c>
      <c r="R340" s="361" t="str">
        <f ca="1">IF(FECHA!$A$1&lt;TODAY(),"ERROR.LOG",IF(H340&lt;&gt;"",H340,""))</f>
        <v/>
      </c>
      <c r="S340" s="361" t="str">
        <f ca="1">IF(FECHA!$A$1&lt;TODAY(),"ERROR.LOG",IF(I340&lt;&gt;"",I340,""))</f>
        <v/>
      </c>
      <c r="T340" s="361" t="str">
        <f ca="1">IF(FECHA!$A$1&lt;TODAY(),"ERROR.LOG",IF(J340&lt;&gt;"",J340,""))</f>
        <v/>
      </c>
      <c r="U340" s="361" t="str">
        <f ca="1">IF(FECHA!$A$1&lt;TODAY(),"ERROR.LOG",IF(K340&lt;&gt;"",K340,""))</f>
        <v/>
      </c>
      <c r="V340" s="469"/>
      <c r="W340" s="469" t="str">
        <f ca="1">IF(V340="","",IF(FECHA!$A$1&lt;TODAY(),"ERROR.LOG",IF(V340=G340,"CORRECTA","INCORRECTA")))</f>
        <v/>
      </c>
      <c r="X340" s="361" t="str">
        <f ca="1">IF(FECHA!$A$1&lt;TODAY(),"ERROR.LOG",IF(W340&lt;&gt;"",P340,""))</f>
        <v/>
      </c>
      <c r="Y340" s="488"/>
      <c r="Z340" s="361"/>
      <c r="AA340" s="361"/>
    </row>
    <row r="341" spans="16:27">
      <c r="P341" s="483"/>
      <c r="Q341" s="361" t="str">
        <f ca="1">IF(FECHA!$A$1&lt;TODAY(),"ERROR.LOG",IF(F341&lt;&gt;"",F341,""))</f>
        <v/>
      </c>
      <c r="R341" s="361" t="str">
        <f ca="1">IF(FECHA!$A$1&lt;TODAY(),"ERROR.LOG",IF(H341&lt;&gt;"",H341,""))</f>
        <v/>
      </c>
      <c r="S341" s="361" t="str">
        <f ca="1">IF(FECHA!$A$1&lt;TODAY(),"ERROR.LOG",IF(I341&lt;&gt;"",I341,""))</f>
        <v/>
      </c>
      <c r="T341" s="361" t="str">
        <f ca="1">IF(FECHA!$A$1&lt;TODAY(),"ERROR.LOG",IF(J341&lt;&gt;"",J341,""))</f>
        <v/>
      </c>
      <c r="U341" s="361" t="str">
        <f ca="1">IF(FECHA!$A$1&lt;TODAY(),"ERROR.LOG",IF(K341&lt;&gt;"",K341,""))</f>
        <v/>
      </c>
      <c r="V341" s="469"/>
      <c r="W341" s="469" t="str">
        <f ca="1">IF(V341="","",IF(FECHA!$A$1&lt;TODAY(),"ERROR.LOG",IF(V341=G341,"CORRECTA","INCORRECTA")))</f>
        <v/>
      </c>
      <c r="X341" s="361" t="str">
        <f ca="1">IF(FECHA!$A$1&lt;TODAY(),"ERROR.LOG",IF(W341&lt;&gt;"",P341,""))</f>
        <v/>
      </c>
      <c r="Y341" s="488"/>
      <c r="Z341" s="361"/>
      <c r="AA341" s="361"/>
    </row>
    <row r="342" spans="16:27">
      <c r="P342" s="483"/>
      <c r="Q342" s="361" t="str">
        <f ca="1">IF(FECHA!$A$1&lt;TODAY(),"ERROR.LOG",IF(F342&lt;&gt;"",F342,""))</f>
        <v/>
      </c>
      <c r="R342" s="361" t="str">
        <f ca="1">IF(FECHA!$A$1&lt;TODAY(),"ERROR.LOG",IF(H342&lt;&gt;"",H342,""))</f>
        <v/>
      </c>
      <c r="S342" s="361" t="str">
        <f ca="1">IF(FECHA!$A$1&lt;TODAY(),"ERROR.LOG",IF(I342&lt;&gt;"",I342,""))</f>
        <v/>
      </c>
      <c r="T342" s="361" t="str">
        <f ca="1">IF(FECHA!$A$1&lt;TODAY(),"ERROR.LOG",IF(J342&lt;&gt;"",J342,""))</f>
        <v/>
      </c>
      <c r="U342" s="361" t="str">
        <f ca="1">IF(FECHA!$A$1&lt;TODAY(),"ERROR.LOG",IF(K342&lt;&gt;"",K342,""))</f>
        <v/>
      </c>
      <c r="V342" s="469"/>
      <c r="W342" s="469" t="str">
        <f ca="1">IF(V342="","",IF(FECHA!$A$1&lt;TODAY(),"ERROR.LOG",IF(V342=G342,"CORRECTA","INCORRECTA")))</f>
        <v/>
      </c>
      <c r="X342" s="361" t="str">
        <f ca="1">IF(FECHA!$A$1&lt;TODAY(),"ERROR.LOG",IF(W342&lt;&gt;"",P342,""))</f>
        <v/>
      </c>
      <c r="Y342" s="488"/>
      <c r="Z342" s="361"/>
      <c r="AA342" s="361"/>
    </row>
    <row r="343" spans="16:27">
      <c r="P343" s="483"/>
      <c r="Q343" s="361" t="str">
        <f ca="1">IF(FECHA!$A$1&lt;TODAY(),"ERROR.LOG",IF(F343&lt;&gt;"",F343,""))</f>
        <v/>
      </c>
      <c r="R343" s="361" t="str">
        <f ca="1">IF(FECHA!$A$1&lt;TODAY(),"ERROR.LOG",IF(H343&lt;&gt;"",H343,""))</f>
        <v/>
      </c>
      <c r="S343" s="361" t="str">
        <f ca="1">IF(FECHA!$A$1&lt;TODAY(),"ERROR.LOG",IF(I343&lt;&gt;"",I343,""))</f>
        <v/>
      </c>
      <c r="T343" s="361" t="str">
        <f ca="1">IF(FECHA!$A$1&lt;TODAY(),"ERROR.LOG",IF(J343&lt;&gt;"",J343,""))</f>
        <v/>
      </c>
      <c r="U343" s="361" t="str">
        <f ca="1">IF(FECHA!$A$1&lt;TODAY(),"ERROR.LOG",IF(K343&lt;&gt;"",K343,""))</f>
        <v/>
      </c>
      <c r="V343" s="469"/>
      <c r="W343" s="469" t="str">
        <f ca="1">IF(V343="","",IF(FECHA!$A$1&lt;TODAY(),"ERROR.LOG",IF(V343=G343,"CORRECTA","INCORRECTA")))</f>
        <v/>
      </c>
      <c r="X343" s="361" t="str">
        <f ca="1">IF(FECHA!$A$1&lt;TODAY(),"ERROR.LOG",IF(W343&lt;&gt;"",P343,""))</f>
        <v/>
      </c>
      <c r="Y343" s="488"/>
      <c r="Z343" s="361"/>
      <c r="AA343" s="361"/>
    </row>
    <row r="344" spans="16:27">
      <c r="P344" s="483"/>
      <c r="Q344" s="361" t="str">
        <f ca="1">IF(FECHA!$A$1&lt;TODAY(),"ERROR.LOG",IF(F344&lt;&gt;"",F344,""))</f>
        <v/>
      </c>
      <c r="R344" s="361" t="str">
        <f ca="1">IF(FECHA!$A$1&lt;TODAY(),"ERROR.LOG",IF(H344&lt;&gt;"",H344,""))</f>
        <v/>
      </c>
      <c r="S344" s="361" t="str">
        <f ca="1">IF(FECHA!$A$1&lt;TODAY(),"ERROR.LOG",IF(I344&lt;&gt;"",I344,""))</f>
        <v/>
      </c>
      <c r="T344" s="361" t="str">
        <f ca="1">IF(FECHA!$A$1&lt;TODAY(),"ERROR.LOG",IF(J344&lt;&gt;"",J344,""))</f>
        <v/>
      </c>
      <c r="U344" s="361" t="str">
        <f ca="1">IF(FECHA!$A$1&lt;TODAY(),"ERROR.LOG",IF(K344&lt;&gt;"",K344,""))</f>
        <v/>
      </c>
      <c r="V344" s="469"/>
      <c r="W344" s="469" t="str">
        <f ca="1">IF(V344="","",IF(FECHA!$A$1&lt;TODAY(),"ERROR.LOG",IF(V344=G344,"CORRECTA","INCORRECTA")))</f>
        <v/>
      </c>
      <c r="X344" s="361" t="str">
        <f ca="1">IF(FECHA!$A$1&lt;TODAY(),"ERROR.LOG",IF(W344&lt;&gt;"",P344,""))</f>
        <v/>
      </c>
      <c r="Y344" s="488"/>
      <c r="Z344" s="361"/>
      <c r="AA344" s="361"/>
    </row>
    <row r="345" spans="16:27">
      <c r="P345" s="483"/>
      <c r="Q345" s="361" t="str">
        <f ca="1">IF(FECHA!$A$1&lt;TODAY(),"ERROR.LOG",IF(F345&lt;&gt;"",F345,""))</f>
        <v/>
      </c>
      <c r="R345" s="361" t="str">
        <f ca="1">IF(FECHA!$A$1&lt;TODAY(),"ERROR.LOG",IF(H345&lt;&gt;"",H345,""))</f>
        <v/>
      </c>
      <c r="S345" s="361" t="str">
        <f ca="1">IF(FECHA!$A$1&lt;TODAY(),"ERROR.LOG",IF(I345&lt;&gt;"",I345,""))</f>
        <v/>
      </c>
      <c r="T345" s="361" t="str">
        <f ca="1">IF(FECHA!$A$1&lt;TODAY(),"ERROR.LOG",IF(J345&lt;&gt;"",J345,""))</f>
        <v/>
      </c>
      <c r="U345" s="361" t="str">
        <f ca="1">IF(FECHA!$A$1&lt;TODAY(),"ERROR.LOG",IF(K345&lt;&gt;"",K345,""))</f>
        <v/>
      </c>
      <c r="V345" s="469"/>
      <c r="W345" s="469" t="str">
        <f ca="1">IF(V345="","",IF(FECHA!$A$1&lt;TODAY(),"ERROR.LOG",IF(V345=G345,"CORRECTA","INCORRECTA")))</f>
        <v/>
      </c>
      <c r="X345" s="361" t="str">
        <f ca="1">IF(FECHA!$A$1&lt;TODAY(),"ERROR.LOG",IF(W345&lt;&gt;"",P345,""))</f>
        <v/>
      </c>
      <c r="Y345" s="488"/>
      <c r="Z345" s="361"/>
      <c r="AA345" s="361"/>
    </row>
    <row r="346" spans="16:27">
      <c r="P346" s="483"/>
      <c r="Q346" s="361" t="str">
        <f ca="1">IF(FECHA!$A$1&lt;TODAY(),"ERROR.LOG",IF(F346&lt;&gt;"",F346,""))</f>
        <v/>
      </c>
      <c r="R346" s="361" t="str">
        <f ca="1">IF(FECHA!$A$1&lt;TODAY(),"ERROR.LOG",IF(H346&lt;&gt;"",H346,""))</f>
        <v/>
      </c>
      <c r="S346" s="361" t="str">
        <f ca="1">IF(FECHA!$A$1&lt;TODAY(),"ERROR.LOG",IF(I346&lt;&gt;"",I346,""))</f>
        <v/>
      </c>
      <c r="T346" s="361" t="str">
        <f ca="1">IF(FECHA!$A$1&lt;TODAY(),"ERROR.LOG",IF(J346&lt;&gt;"",J346,""))</f>
        <v/>
      </c>
      <c r="U346" s="361" t="str">
        <f ca="1">IF(FECHA!$A$1&lt;TODAY(),"ERROR.LOG",IF(K346&lt;&gt;"",K346,""))</f>
        <v/>
      </c>
      <c r="V346" s="469"/>
      <c r="W346" s="469" t="str">
        <f ca="1">IF(V346="","",IF(FECHA!$A$1&lt;TODAY(),"ERROR.LOG",IF(V346=G346,"CORRECTA","INCORRECTA")))</f>
        <v/>
      </c>
      <c r="X346" s="361" t="str">
        <f ca="1">IF(FECHA!$A$1&lt;TODAY(),"ERROR.LOG",IF(W346&lt;&gt;"",P346,""))</f>
        <v/>
      </c>
      <c r="Y346" s="488"/>
      <c r="Z346" s="361"/>
      <c r="AA346" s="361"/>
    </row>
    <row r="347" spans="16:27">
      <c r="P347" s="483"/>
      <c r="Q347" s="361" t="str">
        <f ca="1">IF(FECHA!$A$1&lt;TODAY(),"ERROR.LOG",IF(F347&lt;&gt;"",F347,""))</f>
        <v/>
      </c>
      <c r="R347" s="361" t="str">
        <f ca="1">IF(FECHA!$A$1&lt;TODAY(),"ERROR.LOG",IF(H347&lt;&gt;"",H347,""))</f>
        <v/>
      </c>
      <c r="S347" s="361" t="str">
        <f ca="1">IF(FECHA!$A$1&lt;TODAY(),"ERROR.LOG",IF(I347&lt;&gt;"",I347,""))</f>
        <v/>
      </c>
      <c r="T347" s="361" t="str">
        <f ca="1">IF(FECHA!$A$1&lt;TODAY(),"ERROR.LOG",IF(J347&lt;&gt;"",J347,""))</f>
        <v/>
      </c>
      <c r="U347" s="361" t="str">
        <f ca="1">IF(FECHA!$A$1&lt;TODAY(),"ERROR.LOG",IF(K347&lt;&gt;"",K347,""))</f>
        <v/>
      </c>
      <c r="V347" s="469"/>
      <c r="W347" s="469" t="str">
        <f ca="1">IF(V347="","",IF(FECHA!$A$1&lt;TODAY(),"ERROR.LOG",IF(V347=G347,"CORRECTA","INCORRECTA")))</f>
        <v/>
      </c>
      <c r="X347" s="361" t="str">
        <f ca="1">IF(FECHA!$A$1&lt;TODAY(),"ERROR.LOG",IF(W347&lt;&gt;"",P347,""))</f>
        <v/>
      </c>
      <c r="Y347" s="488"/>
      <c r="Z347" s="361"/>
      <c r="AA347" s="361"/>
    </row>
    <row r="348" spans="16:27">
      <c r="P348" s="483"/>
      <c r="Q348" s="361" t="str">
        <f ca="1">IF(FECHA!$A$1&lt;TODAY(),"ERROR.LOG",IF(F348&lt;&gt;"",F348,""))</f>
        <v/>
      </c>
      <c r="R348" s="361" t="str">
        <f ca="1">IF(FECHA!$A$1&lt;TODAY(),"ERROR.LOG",IF(H348&lt;&gt;"",H348,""))</f>
        <v/>
      </c>
      <c r="S348" s="361" t="str">
        <f ca="1">IF(FECHA!$A$1&lt;TODAY(),"ERROR.LOG",IF(I348&lt;&gt;"",I348,""))</f>
        <v/>
      </c>
      <c r="T348" s="361" t="str">
        <f ca="1">IF(FECHA!$A$1&lt;TODAY(),"ERROR.LOG",IF(J348&lt;&gt;"",J348,""))</f>
        <v/>
      </c>
      <c r="U348" s="361" t="str">
        <f ca="1">IF(FECHA!$A$1&lt;TODAY(),"ERROR.LOG",IF(K348&lt;&gt;"",K348,""))</f>
        <v/>
      </c>
      <c r="V348" s="469"/>
      <c r="W348" s="469" t="str">
        <f ca="1">IF(V348="","",IF(FECHA!$A$1&lt;TODAY(),"ERROR.LOG",IF(V348=G348,"CORRECTA","INCORRECTA")))</f>
        <v/>
      </c>
      <c r="X348" s="361" t="str">
        <f ca="1">IF(FECHA!$A$1&lt;TODAY(),"ERROR.LOG",IF(W348&lt;&gt;"",P348,""))</f>
        <v/>
      </c>
      <c r="Y348" s="488"/>
      <c r="Z348" s="361"/>
      <c r="AA348" s="361"/>
    </row>
    <row r="349" spans="16:27">
      <c r="P349" s="483"/>
      <c r="Q349" s="361" t="str">
        <f ca="1">IF(FECHA!$A$1&lt;TODAY(),"ERROR.LOG",IF(F349&lt;&gt;"",F349,""))</f>
        <v/>
      </c>
      <c r="R349" s="361" t="str">
        <f ca="1">IF(FECHA!$A$1&lt;TODAY(),"ERROR.LOG",IF(H349&lt;&gt;"",H349,""))</f>
        <v/>
      </c>
      <c r="S349" s="361" t="str">
        <f ca="1">IF(FECHA!$A$1&lt;TODAY(),"ERROR.LOG",IF(I349&lt;&gt;"",I349,""))</f>
        <v/>
      </c>
      <c r="T349" s="361" t="str">
        <f ca="1">IF(FECHA!$A$1&lt;TODAY(),"ERROR.LOG",IF(J349&lt;&gt;"",J349,""))</f>
        <v/>
      </c>
      <c r="U349" s="361" t="str">
        <f ca="1">IF(FECHA!$A$1&lt;TODAY(),"ERROR.LOG",IF(K349&lt;&gt;"",K349,""))</f>
        <v/>
      </c>
      <c r="V349" s="469"/>
      <c r="W349" s="469" t="str">
        <f ca="1">IF(V349="","",IF(FECHA!$A$1&lt;TODAY(),"ERROR.LOG",IF(V349=G349,"CORRECTA","INCORRECTA")))</f>
        <v/>
      </c>
      <c r="X349" s="361" t="str">
        <f ca="1">IF(FECHA!$A$1&lt;TODAY(),"ERROR.LOG",IF(W349&lt;&gt;"",P349,""))</f>
        <v/>
      </c>
      <c r="Y349" s="488"/>
      <c r="Z349" s="361"/>
      <c r="AA349" s="361"/>
    </row>
    <row r="350" spans="16:27">
      <c r="P350" s="483"/>
      <c r="Q350" s="361" t="str">
        <f ca="1">IF(FECHA!$A$1&lt;TODAY(),"ERROR.LOG",IF(F350&lt;&gt;"",F350,""))</f>
        <v/>
      </c>
      <c r="R350" s="361" t="str">
        <f ca="1">IF(FECHA!$A$1&lt;TODAY(),"ERROR.LOG",IF(H350&lt;&gt;"",H350,""))</f>
        <v/>
      </c>
      <c r="S350" s="361" t="str">
        <f ca="1">IF(FECHA!$A$1&lt;TODAY(),"ERROR.LOG",IF(I350&lt;&gt;"",I350,""))</f>
        <v/>
      </c>
      <c r="T350" s="361" t="str">
        <f ca="1">IF(FECHA!$A$1&lt;TODAY(),"ERROR.LOG",IF(J350&lt;&gt;"",J350,""))</f>
        <v/>
      </c>
      <c r="U350" s="361" t="str">
        <f ca="1">IF(FECHA!$A$1&lt;TODAY(),"ERROR.LOG",IF(K350&lt;&gt;"",K350,""))</f>
        <v/>
      </c>
      <c r="V350" s="469"/>
      <c r="W350" s="469" t="str">
        <f ca="1">IF(V350="","",IF(FECHA!$A$1&lt;TODAY(),"ERROR.LOG",IF(V350=G350,"CORRECTA","INCORRECTA")))</f>
        <v/>
      </c>
      <c r="X350" s="361" t="str">
        <f ca="1">IF(FECHA!$A$1&lt;TODAY(),"ERROR.LOG",IF(W350&lt;&gt;"",P350,""))</f>
        <v/>
      </c>
      <c r="Y350" s="488"/>
      <c r="Z350" s="361"/>
      <c r="AA350" s="361"/>
    </row>
    <row r="351" spans="16:27">
      <c r="P351" s="483"/>
      <c r="Q351" s="361" t="str">
        <f ca="1">IF(FECHA!$A$1&lt;TODAY(),"ERROR.LOG",IF(F351&lt;&gt;"",F351,""))</f>
        <v/>
      </c>
      <c r="R351" s="361" t="str">
        <f ca="1">IF(FECHA!$A$1&lt;TODAY(),"ERROR.LOG",IF(H351&lt;&gt;"",H351,""))</f>
        <v/>
      </c>
      <c r="S351" s="361" t="str">
        <f ca="1">IF(FECHA!$A$1&lt;TODAY(),"ERROR.LOG",IF(I351&lt;&gt;"",I351,""))</f>
        <v/>
      </c>
      <c r="T351" s="361" t="str">
        <f ca="1">IF(FECHA!$A$1&lt;TODAY(),"ERROR.LOG",IF(J351&lt;&gt;"",J351,""))</f>
        <v/>
      </c>
      <c r="U351" s="361" t="str">
        <f ca="1">IF(FECHA!$A$1&lt;TODAY(),"ERROR.LOG",IF(K351&lt;&gt;"",K351,""))</f>
        <v/>
      </c>
      <c r="V351" s="469"/>
      <c r="W351" s="469" t="str">
        <f ca="1">IF(V351="","",IF(FECHA!$A$1&lt;TODAY(),"ERROR.LOG",IF(V351=G351,"CORRECTA","INCORRECTA")))</f>
        <v/>
      </c>
      <c r="X351" s="361" t="str">
        <f ca="1">IF(FECHA!$A$1&lt;TODAY(),"ERROR.LOG",IF(W351&lt;&gt;"",P351,""))</f>
        <v/>
      </c>
      <c r="Y351" s="488"/>
      <c r="Z351" s="361"/>
      <c r="AA351" s="361"/>
    </row>
    <row r="352" spans="16:27">
      <c r="P352" s="483"/>
      <c r="Q352" s="361" t="str">
        <f ca="1">IF(FECHA!$A$1&lt;TODAY(),"ERROR.LOG",IF(F352&lt;&gt;"",F352,""))</f>
        <v/>
      </c>
      <c r="R352" s="361" t="str">
        <f ca="1">IF(FECHA!$A$1&lt;TODAY(),"ERROR.LOG",IF(H352&lt;&gt;"",H352,""))</f>
        <v/>
      </c>
      <c r="S352" s="361" t="str">
        <f ca="1">IF(FECHA!$A$1&lt;TODAY(),"ERROR.LOG",IF(I352&lt;&gt;"",I352,""))</f>
        <v/>
      </c>
      <c r="T352" s="361" t="str">
        <f ca="1">IF(FECHA!$A$1&lt;TODAY(),"ERROR.LOG",IF(J352&lt;&gt;"",J352,""))</f>
        <v/>
      </c>
      <c r="U352" s="361" t="str">
        <f ca="1">IF(FECHA!$A$1&lt;TODAY(),"ERROR.LOG",IF(K352&lt;&gt;"",K352,""))</f>
        <v/>
      </c>
      <c r="V352" s="469"/>
      <c r="W352" s="469" t="str">
        <f ca="1">IF(V352="","",IF(FECHA!$A$1&lt;TODAY(),"ERROR.LOG",IF(V352=G352,"CORRECTA","INCORRECTA")))</f>
        <v/>
      </c>
      <c r="X352" s="361" t="str">
        <f ca="1">IF(FECHA!$A$1&lt;TODAY(),"ERROR.LOG",IF(W352&lt;&gt;"",P352,""))</f>
        <v/>
      </c>
      <c r="Y352" s="488"/>
      <c r="Z352" s="361"/>
      <c r="AA352" s="361"/>
    </row>
    <row r="353" spans="16:27">
      <c r="P353" s="483"/>
      <c r="Q353" s="361" t="str">
        <f ca="1">IF(FECHA!$A$1&lt;TODAY(),"ERROR.LOG",IF(F353&lt;&gt;"",F353,""))</f>
        <v/>
      </c>
      <c r="R353" s="361" t="str">
        <f ca="1">IF(FECHA!$A$1&lt;TODAY(),"ERROR.LOG",IF(H353&lt;&gt;"",H353,""))</f>
        <v/>
      </c>
      <c r="S353" s="361" t="str">
        <f ca="1">IF(FECHA!$A$1&lt;TODAY(),"ERROR.LOG",IF(I353&lt;&gt;"",I353,""))</f>
        <v/>
      </c>
      <c r="T353" s="361" t="str">
        <f ca="1">IF(FECHA!$A$1&lt;TODAY(),"ERROR.LOG",IF(J353&lt;&gt;"",J353,""))</f>
        <v/>
      </c>
      <c r="U353" s="361" t="str">
        <f ca="1">IF(FECHA!$A$1&lt;TODAY(),"ERROR.LOG",IF(K353&lt;&gt;"",K353,""))</f>
        <v/>
      </c>
      <c r="V353" s="469"/>
      <c r="W353" s="469" t="str">
        <f ca="1">IF(V353="","",IF(FECHA!$A$1&lt;TODAY(),"ERROR.LOG",IF(V353=G353,"CORRECTA","INCORRECTA")))</f>
        <v/>
      </c>
      <c r="X353" s="361" t="str">
        <f ca="1">IF(FECHA!$A$1&lt;TODAY(),"ERROR.LOG",IF(W353&lt;&gt;"",P353,""))</f>
        <v/>
      </c>
      <c r="Y353" s="488"/>
      <c r="Z353" s="361"/>
      <c r="AA353" s="361"/>
    </row>
    <row r="354" spans="16:27">
      <c r="P354" s="483"/>
      <c r="Q354" s="361" t="str">
        <f ca="1">IF(FECHA!$A$1&lt;TODAY(),"ERROR.LOG",IF(F354&lt;&gt;"",F354,""))</f>
        <v/>
      </c>
      <c r="R354" s="361" t="str">
        <f ca="1">IF(FECHA!$A$1&lt;TODAY(),"ERROR.LOG",IF(H354&lt;&gt;"",H354,""))</f>
        <v/>
      </c>
      <c r="S354" s="361" t="str">
        <f ca="1">IF(FECHA!$A$1&lt;TODAY(),"ERROR.LOG",IF(I354&lt;&gt;"",I354,""))</f>
        <v/>
      </c>
      <c r="T354" s="361" t="str">
        <f ca="1">IF(FECHA!$A$1&lt;TODAY(),"ERROR.LOG",IF(J354&lt;&gt;"",J354,""))</f>
        <v/>
      </c>
      <c r="U354" s="361" t="str">
        <f ca="1">IF(FECHA!$A$1&lt;TODAY(),"ERROR.LOG",IF(K354&lt;&gt;"",K354,""))</f>
        <v/>
      </c>
      <c r="V354" s="469"/>
      <c r="W354" s="469" t="str">
        <f ca="1">IF(V354="","",IF(FECHA!$A$1&lt;TODAY(),"ERROR.LOG",IF(V354=G354,"CORRECTA","INCORRECTA")))</f>
        <v/>
      </c>
      <c r="X354" s="361" t="str">
        <f ca="1">IF(FECHA!$A$1&lt;TODAY(),"ERROR.LOG",IF(W354&lt;&gt;"",P354,""))</f>
        <v/>
      </c>
      <c r="Y354" s="488"/>
      <c r="Z354" s="361"/>
      <c r="AA354" s="361"/>
    </row>
    <row r="355" spans="16:27">
      <c r="P355" s="483"/>
      <c r="Q355" s="361" t="str">
        <f ca="1">IF(FECHA!$A$1&lt;TODAY(),"ERROR.LOG",IF(F355&lt;&gt;"",F355,""))</f>
        <v/>
      </c>
      <c r="R355" s="361" t="str">
        <f ca="1">IF(FECHA!$A$1&lt;TODAY(),"ERROR.LOG",IF(H355&lt;&gt;"",H355,""))</f>
        <v/>
      </c>
      <c r="S355" s="361" t="str">
        <f ca="1">IF(FECHA!$A$1&lt;TODAY(),"ERROR.LOG",IF(I355&lt;&gt;"",I355,""))</f>
        <v/>
      </c>
      <c r="T355" s="361" t="str">
        <f ca="1">IF(FECHA!$A$1&lt;TODAY(),"ERROR.LOG",IF(J355&lt;&gt;"",J355,""))</f>
        <v/>
      </c>
      <c r="U355" s="361" t="str">
        <f ca="1">IF(FECHA!$A$1&lt;TODAY(),"ERROR.LOG",IF(K355&lt;&gt;"",K355,""))</f>
        <v/>
      </c>
      <c r="V355" s="469"/>
      <c r="W355" s="469" t="str">
        <f ca="1">IF(V355="","",IF(FECHA!$A$1&lt;TODAY(),"ERROR.LOG",IF(V355=G355,"CORRECTA","INCORRECTA")))</f>
        <v/>
      </c>
      <c r="X355" s="361" t="str">
        <f ca="1">IF(FECHA!$A$1&lt;TODAY(),"ERROR.LOG",IF(W355&lt;&gt;"",P355,""))</f>
        <v/>
      </c>
      <c r="Y355" s="488"/>
      <c r="Z355" s="361"/>
      <c r="AA355" s="361"/>
    </row>
    <row r="356" spans="16:27">
      <c r="P356" s="483"/>
      <c r="Q356" s="361" t="str">
        <f ca="1">IF(FECHA!$A$1&lt;TODAY(),"ERROR.LOG",IF(F356&lt;&gt;"",F356,""))</f>
        <v/>
      </c>
      <c r="R356" s="361" t="str">
        <f ca="1">IF(FECHA!$A$1&lt;TODAY(),"ERROR.LOG",IF(H356&lt;&gt;"",H356,""))</f>
        <v/>
      </c>
      <c r="S356" s="361" t="str">
        <f ca="1">IF(FECHA!$A$1&lt;TODAY(),"ERROR.LOG",IF(I356&lt;&gt;"",I356,""))</f>
        <v/>
      </c>
      <c r="T356" s="361" t="str">
        <f ca="1">IF(FECHA!$A$1&lt;TODAY(),"ERROR.LOG",IF(J356&lt;&gt;"",J356,""))</f>
        <v/>
      </c>
      <c r="U356" s="361" t="str">
        <f ca="1">IF(FECHA!$A$1&lt;TODAY(),"ERROR.LOG",IF(K356&lt;&gt;"",K356,""))</f>
        <v/>
      </c>
      <c r="V356" s="469"/>
      <c r="W356" s="469" t="str">
        <f ca="1">IF(V356="","",IF(FECHA!$A$1&lt;TODAY(),"ERROR.LOG",IF(V356=G356,"CORRECTA","INCORRECTA")))</f>
        <v/>
      </c>
      <c r="X356" s="361" t="str">
        <f ca="1">IF(FECHA!$A$1&lt;TODAY(),"ERROR.LOG",IF(W356&lt;&gt;"",P356,""))</f>
        <v/>
      </c>
      <c r="Y356" s="488"/>
      <c r="Z356" s="361"/>
      <c r="AA356" s="361"/>
    </row>
    <row r="357" spans="16:27">
      <c r="P357" s="483"/>
      <c r="Q357" s="361" t="str">
        <f ca="1">IF(FECHA!$A$1&lt;TODAY(),"ERROR.LOG",IF(F357&lt;&gt;"",F357,""))</f>
        <v/>
      </c>
      <c r="R357" s="361" t="str">
        <f ca="1">IF(FECHA!$A$1&lt;TODAY(),"ERROR.LOG",IF(H357&lt;&gt;"",H357,""))</f>
        <v/>
      </c>
      <c r="S357" s="361" t="str">
        <f ca="1">IF(FECHA!$A$1&lt;TODAY(),"ERROR.LOG",IF(I357&lt;&gt;"",I357,""))</f>
        <v/>
      </c>
      <c r="T357" s="361" t="str">
        <f ca="1">IF(FECHA!$A$1&lt;TODAY(),"ERROR.LOG",IF(J357&lt;&gt;"",J357,""))</f>
        <v/>
      </c>
      <c r="U357" s="361" t="str">
        <f ca="1">IF(FECHA!$A$1&lt;TODAY(),"ERROR.LOG",IF(K357&lt;&gt;"",K357,""))</f>
        <v/>
      </c>
      <c r="V357" s="469"/>
      <c r="W357" s="469" t="str">
        <f ca="1">IF(V357="","",IF(FECHA!$A$1&lt;TODAY(),"ERROR.LOG",IF(V357=G357,"CORRECTA","INCORRECTA")))</f>
        <v/>
      </c>
      <c r="X357" s="361" t="str">
        <f ca="1">IF(FECHA!$A$1&lt;TODAY(),"ERROR.LOG",IF(W357&lt;&gt;"",P357,""))</f>
        <v/>
      </c>
      <c r="Y357" s="488"/>
      <c r="Z357" s="361"/>
      <c r="AA357" s="361"/>
    </row>
    <row r="358" spans="16:27">
      <c r="P358" s="483"/>
      <c r="Q358" s="361" t="str">
        <f ca="1">IF(FECHA!$A$1&lt;TODAY(),"ERROR.LOG",IF(F358&lt;&gt;"",F358,""))</f>
        <v/>
      </c>
      <c r="R358" s="361" t="str">
        <f ca="1">IF(FECHA!$A$1&lt;TODAY(),"ERROR.LOG",IF(H358&lt;&gt;"",H358,""))</f>
        <v/>
      </c>
      <c r="S358" s="361" t="str">
        <f ca="1">IF(FECHA!$A$1&lt;TODAY(),"ERROR.LOG",IF(I358&lt;&gt;"",I358,""))</f>
        <v/>
      </c>
      <c r="T358" s="361" t="str">
        <f ca="1">IF(FECHA!$A$1&lt;TODAY(),"ERROR.LOG",IF(J358&lt;&gt;"",J358,""))</f>
        <v/>
      </c>
      <c r="U358" s="361" t="str">
        <f ca="1">IF(FECHA!$A$1&lt;TODAY(),"ERROR.LOG",IF(K358&lt;&gt;"",K358,""))</f>
        <v/>
      </c>
      <c r="V358" s="469"/>
      <c r="W358" s="469" t="str">
        <f ca="1">IF(V358="","",IF(FECHA!$A$1&lt;TODAY(),"ERROR.LOG",IF(V358=G358,"CORRECTA","INCORRECTA")))</f>
        <v/>
      </c>
      <c r="X358" s="361" t="str">
        <f ca="1">IF(FECHA!$A$1&lt;TODAY(),"ERROR.LOG",IF(W358&lt;&gt;"",P358,""))</f>
        <v/>
      </c>
      <c r="Y358" s="488"/>
      <c r="Z358" s="361"/>
      <c r="AA358" s="361"/>
    </row>
    <row r="359" spans="16:27">
      <c r="P359" s="483"/>
      <c r="Q359" s="361" t="str">
        <f ca="1">IF(FECHA!$A$1&lt;TODAY(),"ERROR.LOG",IF(F359&lt;&gt;"",F359,""))</f>
        <v/>
      </c>
      <c r="R359" s="361" t="str">
        <f ca="1">IF(FECHA!$A$1&lt;TODAY(),"ERROR.LOG",IF(H359&lt;&gt;"",H359,""))</f>
        <v/>
      </c>
      <c r="S359" s="361" t="str">
        <f ca="1">IF(FECHA!$A$1&lt;TODAY(),"ERROR.LOG",IF(I359&lt;&gt;"",I359,""))</f>
        <v/>
      </c>
      <c r="T359" s="361" t="str">
        <f ca="1">IF(FECHA!$A$1&lt;TODAY(),"ERROR.LOG",IF(J359&lt;&gt;"",J359,""))</f>
        <v/>
      </c>
      <c r="U359" s="361" t="str">
        <f ca="1">IF(FECHA!$A$1&lt;TODAY(),"ERROR.LOG",IF(K359&lt;&gt;"",K359,""))</f>
        <v/>
      </c>
      <c r="V359" s="469"/>
      <c r="W359" s="469" t="str">
        <f ca="1">IF(V359="","",IF(FECHA!$A$1&lt;TODAY(),"ERROR.LOG",IF(V359=G359,"CORRECTA","INCORRECTA")))</f>
        <v/>
      </c>
      <c r="X359" s="361" t="str">
        <f ca="1">IF(FECHA!$A$1&lt;TODAY(),"ERROR.LOG",IF(W359&lt;&gt;"",P359,""))</f>
        <v/>
      </c>
      <c r="Y359" s="488"/>
      <c r="Z359" s="361"/>
      <c r="AA359" s="361"/>
    </row>
    <row r="360" spans="16:27">
      <c r="P360" s="483"/>
      <c r="Q360" s="361" t="str">
        <f ca="1">IF(FECHA!$A$1&lt;TODAY(),"ERROR.LOG",IF(F360&lt;&gt;"",F360,""))</f>
        <v/>
      </c>
      <c r="R360" s="361" t="str">
        <f ca="1">IF(FECHA!$A$1&lt;TODAY(),"ERROR.LOG",IF(H360&lt;&gt;"",H360,""))</f>
        <v/>
      </c>
      <c r="S360" s="361" t="str">
        <f ca="1">IF(FECHA!$A$1&lt;TODAY(),"ERROR.LOG",IF(I360&lt;&gt;"",I360,""))</f>
        <v/>
      </c>
      <c r="T360" s="361" t="str">
        <f ca="1">IF(FECHA!$A$1&lt;TODAY(),"ERROR.LOG",IF(J360&lt;&gt;"",J360,""))</f>
        <v/>
      </c>
      <c r="U360" s="361" t="str">
        <f ca="1">IF(FECHA!$A$1&lt;TODAY(),"ERROR.LOG",IF(K360&lt;&gt;"",K360,""))</f>
        <v/>
      </c>
      <c r="V360" s="469"/>
      <c r="W360" s="469" t="str">
        <f ca="1">IF(V360="","",IF(FECHA!$A$1&lt;TODAY(),"ERROR.LOG",IF(V360=G360,"CORRECTA","INCORRECTA")))</f>
        <v/>
      </c>
      <c r="X360" s="361" t="str">
        <f ca="1">IF(FECHA!$A$1&lt;TODAY(),"ERROR.LOG",IF(W360&lt;&gt;"",P360,""))</f>
        <v/>
      </c>
      <c r="Y360" s="488"/>
      <c r="Z360" s="361"/>
      <c r="AA360" s="361"/>
    </row>
    <row r="361" spans="16:27">
      <c r="P361" s="483"/>
      <c r="Q361" s="361" t="str">
        <f ca="1">IF(FECHA!$A$1&lt;TODAY(),"ERROR.LOG",IF(F361&lt;&gt;"",F361,""))</f>
        <v/>
      </c>
      <c r="R361" s="361" t="str">
        <f ca="1">IF(FECHA!$A$1&lt;TODAY(),"ERROR.LOG",IF(H361&lt;&gt;"",H361,""))</f>
        <v/>
      </c>
      <c r="S361" s="361" t="str">
        <f ca="1">IF(FECHA!$A$1&lt;TODAY(),"ERROR.LOG",IF(I361&lt;&gt;"",I361,""))</f>
        <v/>
      </c>
      <c r="T361" s="361" t="str">
        <f ca="1">IF(FECHA!$A$1&lt;TODAY(),"ERROR.LOG",IF(J361&lt;&gt;"",J361,""))</f>
        <v/>
      </c>
      <c r="U361" s="361" t="str">
        <f ca="1">IF(FECHA!$A$1&lt;TODAY(),"ERROR.LOG",IF(K361&lt;&gt;"",K361,""))</f>
        <v/>
      </c>
      <c r="V361" s="469"/>
      <c r="W361" s="469" t="str">
        <f ca="1">IF(V361="","",IF(FECHA!$A$1&lt;TODAY(),"ERROR.LOG",IF(V361=G361,"CORRECTA","INCORRECTA")))</f>
        <v/>
      </c>
      <c r="X361" s="361" t="str">
        <f ca="1">IF(FECHA!$A$1&lt;TODAY(),"ERROR.LOG",IF(W361&lt;&gt;"",P361,""))</f>
        <v/>
      </c>
      <c r="Y361" s="488"/>
      <c r="Z361" s="361"/>
      <c r="AA361" s="361"/>
    </row>
    <row r="362" spans="16:27">
      <c r="P362" s="483"/>
      <c r="Q362" s="361" t="str">
        <f ca="1">IF(FECHA!$A$1&lt;TODAY(),"ERROR.LOG",IF(F362&lt;&gt;"",F362,""))</f>
        <v/>
      </c>
      <c r="R362" s="361" t="str">
        <f ca="1">IF(FECHA!$A$1&lt;TODAY(),"ERROR.LOG",IF(H362&lt;&gt;"",H362,""))</f>
        <v/>
      </c>
      <c r="S362" s="361" t="str">
        <f ca="1">IF(FECHA!$A$1&lt;TODAY(),"ERROR.LOG",IF(I362&lt;&gt;"",I362,""))</f>
        <v/>
      </c>
      <c r="T362" s="361" t="str">
        <f ca="1">IF(FECHA!$A$1&lt;TODAY(),"ERROR.LOG",IF(J362&lt;&gt;"",J362,""))</f>
        <v/>
      </c>
      <c r="U362" s="361" t="str">
        <f ca="1">IF(FECHA!$A$1&lt;TODAY(),"ERROR.LOG",IF(K362&lt;&gt;"",K362,""))</f>
        <v/>
      </c>
      <c r="V362" s="469"/>
      <c r="W362" s="469" t="str">
        <f ca="1">IF(V362="","",IF(FECHA!$A$1&lt;TODAY(),"ERROR.LOG",IF(V362=G362,"CORRECTA","INCORRECTA")))</f>
        <v/>
      </c>
      <c r="X362" s="361" t="str">
        <f ca="1">IF(FECHA!$A$1&lt;TODAY(),"ERROR.LOG",IF(W362&lt;&gt;"",P362,""))</f>
        <v/>
      </c>
      <c r="Y362" s="488"/>
      <c r="Z362" s="361"/>
      <c r="AA362" s="361"/>
    </row>
    <row r="363" spans="16:27">
      <c r="P363" s="483"/>
      <c r="Q363" s="361" t="str">
        <f ca="1">IF(FECHA!$A$1&lt;TODAY(),"ERROR.LOG",IF(F363&lt;&gt;"",F363,""))</f>
        <v/>
      </c>
      <c r="R363" s="361" t="str">
        <f ca="1">IF(FECHA!$A$1&lt;TODAY(),"ERROR.LOG",IF(H363&lt;&gt;"",H363,""))</f>
        <v/>
      </c>
      <c r="S363" s="361" t="str">
        <f ca="1">IF(FECHA!$A$1&lt;TODAY(),"ERROR.LOG",IF(I363&lt;&gt;"",I363,""))</f>
        <v/>
      </c>
      <c r="T363" s="361" t="str">
        <f ca="1">IF(FECHA!$A$1&lt;TODAY(),"ERROR.LOG",IF(J363&lt;&gt;"",J363,""))</f>
        <v/>
      </c>
      <c r="U363" s="361" t="str">
        <f ca="1">IF(FECHA!$A$1&lt;TODAY(),"ERROR.LOG",IF(K363&lt;&gt;"",K363,""))</f>
        <v/>
      </c>
      <c r="V363" s="469"/>
      <c r="W363" s="469" t="str">
        <f ca="1">IF(V363="","",IF(FECHA!$A$1&lt;TODAY(),"ERROR.LOG",IF(V363=G363,"CORRECTA","INCORRECTA")))</f>
        <v/>
      </c>
      <c r="X363" s="361" t="str">
        <f ca="1">IF(FECHA!$A$1&lt;TODAY(),"ERROR.LOG",IF(W363&lt;&gt;"",P363,""))</f>
        <v/>
      </c>
      <c r="Y363" s="488"/>
      <c r="Z363" s="361"/>
      <c r="AA363" s="361"/>
    </row>
    <row r="364" spans="16:27">
      <c r="P364" s="483"/>
      <c r="Q364" s="361" t="str">
        <f ca="1">IF(FECHA!$A$1&lt;TODAY(),"ERROR.LOG",IF(F364&lt;&gt;"",F364,""))</f>
        <v/>
      </c>
      <c r="R364" s="361" t="str">
        <f ca="1">IF(FECHA!$A$1&lt;TODAY(),"ERROR.LOG",IF(H364&lt;&gt;"",H364,""))</f>
        <v/>
      </c>
      <c r="S364" s="361" t="str">
        <f ca="1">IF(FECHA!$A$1&lt;TODAY(),"ERROR.LOG",IF(I364&lt;&gt;"",I364,""))</f>
        <v/>
      </c>
      <c r="T364" s="361" t="str">
        <f ca="1">IF(FECHA!$A$1&lt;TODAY(),"ERROR.LOG",IF(J364&lt;&gt;"",J364,""))</f>
        <v/>
      </c>
      <c r="U364" s="361" t="str">
        <f ca="1">IF(FECHA!$A$1&lt;TODAY(),"ERROR.LOG",IF(K364&lt;&gt;"",K364,""))</f>
        <v/>
      </c>
      <c r="V364" s="469"/>
      <c r="W364" s="469" t="str">
        <f ca="1">IF(V364="","",IF(FECHA!$A$1&lt;TODAY(),"ERROR.LOG",IF(V364=G364,"CORRECTA","INCORRECTA")))</f>
        <v/>
      </c>
      <c r="X364" s="361" t="str">
        <f ca="1">IF(FECHA!$A$1&lt;TODAY(),"ERROR.LOG",IF(W364&lt;&gt;"",P364,""))</f>
        <v/>
      </c>
      <c r="Y364" s="488"/>
      <c r="Z364" s="361"/>
      <c r="AA364" s="361"/>
    </row>
    <row r="365" spans="16:27">
      <c r="P365" s="483"/>
      <c r="Q365" s="361" t="str">
        <f ca="1">IF(FECHA!$A$1&lt;TODAY(),"ERROR.LOG",IF(F365&lt;&gt;"",F365,""))</f>
        <v/>
      </c>
      <c r="R365" s="361" t="str">
        <f ca="1">IF(FECHA!$A$1&lt;TODAY(),"ERROR.LOG",IF(H365&lt;&gt;"",H365,""))</f>
        <v/>
      </c>
      <c r="S365" s="361" t="str">
        <f ca="1">IF(FECHA!$A$1&lt;TODAY(),"ERROR.LOG",IF(I365&lt;&gt;"",I365,""))</f>
        <v/>
      </c>
      <c r="T365" s="361" t="str">
        <f ca="1">IF(FECHA!$A$1&lt;TODAY(),"ERROR.LOG",IF(J365&lt;&gt;"",J365,""))</f>
        <v/>
      </c>
      <c r="U365" s="361" t="str">
        <f ca="1">IF(FECHA!$A$1&lt;TODAY(),"ERROR.LOG",IF(K365&lt;&gt;"",K365,""))</f>
        <v/>
      </c>
      <c r="V365" s="469"/>
      <c r="W365" s="469" t="str">
        <f ca="1">IF(V365="","",IF(FECHA!$A$1&lt;TODAY(),"ERROR.LOG",IF(V365=G365,"CORRECTA","INCORRECTA")))</f>
        <v/>
      </c>
      <c r="X365" s="361" t="str">
        <f ca="1">IF(FECHA!$A$1&lt;TODAY(),"ERROR.LOG",IF(W365&lt;&gt;"",P365,""))</f>
        <v/>
      </c>
      <c r="Y365" s="488"/>
      <c r="Z365" s="361"/>
      <c r="AA365" s="361"/>
    </row>
    <row r="366" spans="16:27">
      <c r="P366" s="483"/>
      <c r="Q366" s="361" t="str">
        <f ca="1">IF(FECHA!$A$1&lt;TODAY(),"ERROR.LOG",IF(F366&lt;&gt;"",F366,""))</f>
        <v/>
      </c>
      <c r="R366" s="361" t="str">
        <f ca="1">IF(FECHA!$A$1&lt;TODAY(),"ERROR.LOG",IF(H366&lt;&gt;"",H366,""))</f>
        <v/>
      </c>
      <c r="S366" s="361" t="str">
        <f ca="1">IF(FECHA!$A$1&lt;TODAY(),"ERROR.LOG",IF(I366&lt;&gt;"",I366,""))</f>
        <v/>
      </c>
      <c r="T366" s="361" t="str">
        <f ca="1">IF(FECHA!$A$1&lt;TODAY(),"ERROR.LOG",IF(J366&lt;&gt;"",J366,""))</f>
        <v/>
      </c>
      <c r="U366" s="361" t="str">
        <f ca="1">IF(FECHA!$A$1&lt;TODAY(),"ERROR.LOG",IF(K366&lt;&gt;"",K366,""))</f>
        <v/>
      </c>
      <c r="V366" s="469"/>
      <c r="W366" s="469" t="str">
        <f ca="1">IF(V366="","",IF(FECHA!$A$1&lt;TODAY(),"ERROR.LOG",IF(V366=G366,"CORRECTA","INCORRECTA")))</f>
        <v/>
      </c>
      <c r="X366" s="361" t="str">
        <f ca="1">IF(FECHA!$A$1&lt;TODAY(),"ERROR.LOG",IF(W366&lt;&gt;"",P366,""))</f>
        <v/>
      </c>
      <c r="Y366" s="488"/>
      <c r="Z366" s="361"/>
      <c r="AA366" s="361"/>
    </row>
    <row r="367" spans="16:27">
      <c r="P367" s="483"/>
      <c r="Q367" s="361" t="str">
        <f ca="1">IF(FECHA!$A$1&lt;TODAY(),"ERROR.LOG",IF(F367&lt;&gt;"",F367,""))</f>
        <v/>
      </c>
      <c r="R367" s="361" t="str">
        <f ca="1">IF(FECHA!$A$1&lt;TODAY(),"ERROR.LOG",IF(H367&lt;&gt;"",H367,""))</f>
        <v/>
      </c>
      <c r="S367" s="361" t="str">
        <f ca="1">IF(FECHA!$A$1&lt;TODAY(),"ERROR.LOG",IF(I367&lt;&gt;"",I367,""))</f>
        <v/>
      </c>
      <c r="T367" s="361" t="str">
        <f ca="1">IF(FECHA!$A$1&lt;TODAY(),"ERROR.LOG",IF(J367&lt;&gt;"",J367,""))</f>
        <v/>
      </c>
      <c r="U367" s="361" t="str">
        <f ca="1">IF(FECHA!$A$1&lt;TODAY(),"ERROR.LOG",IF(K367&lt;&gt;"",K367,""))</f>
        <v/>
      </c>
      <c r="V367" s="469"/>
      <c r="W367" s="469" t="str">
        <f ca="1">IF(V367="","",IF(FECHA!$A$1&lt;TODAY(),"ERROR.LOG",IF(V367=G367,"CORRECTA","INCORRECTA")))</f>
        <v/>
      </c>
      <c r="X367" s="361" t="str">
        <f ca="1">IF(FECHA!$A$1&lt;TODAY(),"ERROR.LOG",IF(W367&lt;&gt;"",P367,""))</f>
        <v/>
      </c>
      <c r="Y367" s="488"/>
      <c r="Z367" s="361"/>
      <c r="AA367" s="361"/>
    </row>
    <row r="368" spans="16:27">
      <c r="P368" s="483"/>
      <c r="Q368" s="361" t="str">
        <f ca="1">IF(FECHA!$A$1&lt;TODAY(),"ERROR.LOG",IF(F368&lt;&gt;"",F368,""))</f>
        <v/>
      </c>
      <c r="R368" s="361" t="str">
        <f ca="1">IF(FECHA!$A$1&lt;TODAY(),"ERROR.LOG",IF(H368&lt;&gt;"",H368,""))</f>
        <v/>
      </c>
      <c r="S368" s="361" t="str">
        <f ca="1">IF(FECHA!$A$1&lt;TODAY(),"ERROR.LOG",IF(I368&lt;&gt;"",I368,""))</f>
        <v/>
      </c>
      <c r="T368" s="361" t="str">
        <f ca="1">IF(FECHA!$A$1&lt;TODAY(),"ERROR.LOG",IF(J368&lt;&gt;"",J368,""))</f>
        <v/>
      </c>
      <c r="U368" s="361" t="str">
        <f ca="1">IF(FECHA!$A$1&lt;TODAY(),"ERROR.LOG",IF(K368&lt;&gt;"",K368,""))</f>
        <v/>
      </c>
      <c r="V368" s="469"/>
      <c r="W368" s="469" t="str">
        <f ca="1">IF(V368="","",IF(FECHA!$A$1&lt;TODAY(),"ERROR.LOG",IF(V368=G368,"CORRECTA","INCORRECTA")))</f>
        <v/>
      </c>
      <c r="X368" s="361" t="str">
        <f ca="1">IF(FECHA!$A$1&lt;TODAY(),"ERROR.LOG",IF(W368&lt;&gt;"",P368,""))</f>
        <v/>
      </c>
      <c r="Y368" s="488"/>
      <c r="Z368" s="361"/>
      <c r="AA368" s="361"/>
    </row>
    <row r="369" spans="16:27">
      <c r="P369" s="483"/>
      <c r="Q369" s="361" t="str">
        <f ca="1">IF(FECHA!$A$1&lt;TODAY(),"ERROR.LOG",IF(F369&lt;&gt;"",F369,""))</f>
        <v/>
      </c>
      <c r="R369" s="361" t="str">
        <f ca="1">IF(FECHA!$A$1&lt;TODAY(),"ERROR.LOG",IF(H369&lt;&gt;"",H369,""))</f>
        <v/>
      </c>
      <c r="S369" s="361" t="str">
        <f ca="1">IF(FECHA!$A$1&lt;TODAY(),"ERROR.LOG",IF(I369&lt;&gt;"",I369,""))</f>
        <v/>
      </c>
      <c r="T369" s="361" t="str">
        <f ca="1">IF(FECHA!$A$1&lt;TODAY(),"ERROR.LOG",IF(J369&lt;&gt;"",J369,""))</f>
        <v/>
      </c>
      <c r="U369" s="361" t="str">
        <f ca="1">IF(FECHA!$A$1&lt;TODAY(),"ERROR.LOG",IF(K369&lt;&gt;"",K369,""))</f>
        <v/>
      </c>
      <c r="V369" s="469"/>
      <c r="W369" s="469" t="str">
        <f ca="1">IF(V369="","",IF(FECHA!$A$1&lt;TODAY(),"ERROR.LOG",IF(V369=G369,"CORRECTA","INCORRECTA")))</f>
        <v/>
      </c>
      <c r="X369" s="361" t="str">
        <f ca="1">IF(FECHA!$A$1&lt;TODAY(),"ERROR.LOG",IF(W369&lt;&gt;"",P369,""))</f>
        <v/>
      </c>
      <c r="Y369" s="488"/>
      <c r="Z369" s="361"/>
      <c r="AA369" s="361"/>
    </row>
    <row r="370" spans="16:27">
      <c r="P370" s="483"/>
      <c r="Q370" s="361" t="str">
        <f ca="1">IF(FECHA!$A$1&lt;TODAY(),"ERROR.LOG",IF(F370&lt;&gt;"",F370,""))</f>
        <v/>
      </c>
      <c r="R370" s="361" t="str">
        <f ca="1">IF(FECHA!$A$1&lt;TODAY(),"ERROR.LOG",IF(H370&lt;&gt;"",H370,""))</f>
        <v/>
      </c>
      <c r="S370" s="361" t="str">
        <f ca="1">IF(FECHA!$A$1&lt;TODAY(),"ERROR.LOG",IF(I370&lt;&gt;"",I370,""))</f>
        <v/>
      </c>
      <c r="T370" s="361" t="str">
        <f ca="1">IF(FECHA!$A$1&lt;TODAY(),"ERROR.LOG",IF(J370&lt;&gt;"",J370,""))</f>
        <v/>
      </c>
      <c r="U370" s="361" t="str">
        <f ca="1">IF(FECHA!$A$1&lt;TODAY(),"ERROR.LOG",IF(K370&lt;&gt;"",K370,""))</f>
        <v/>
      </c>
      <c r="V370" s="469"/>
      <c r="W370" s="469" t="str">
        <f ca="1">IF(V370="","",IF(FECHA!$A$1&lt;TODAY(),"ERROR.LOG",IF(V370=G370,"CORRECTA","INCORRECTA")))</f>
        <v/>
      </c>
      <c r="X370" s="361" t="str">
        <f ca="1">IF(FECHA!$A$1&lt;TODAY(),"ERROR.LOG",IF(W370&lt;&gt;"",P370,""))</f>
        <v/>
      </c>
      <c r="Y370" s="488"/>
      <c r="Z370" s="361"/>
      <c r="AA370" s="361"/>
    </row>
    <row r="371" spans="16:27">
      <c r="P371" s="483"/>
      <c r="Q371" s="361" t="str">
        <f ca="1">IF(FECHA!$A$1&lt;TODAY(),"ERROR.LOG",IF(F371&lt;&gt;"",F371,""))</f>
        <v/>
      </c>
      <c r="R371" s="361" t="str">
        <f ca="1">IF(FECHA!$A$1&lt;TODAY(),"ERROR.LOG",IF(H371&lt;&gt;"",H371,""))</f>
        <v/>
      </c>
      <c r="S371" s="361" t="str">
        <f ca="1">IF(FECHA!$A$1&lt;TODAY(),"ERROR.LOG",IF(I371&lt;&gt;"",I371,""))</f>
        <v/>
      </c>
      <c r="T371" s="361" t="str">
        <f ca="1">IF(FECHA!$A$1&lt;TODAY(),"ERROR.LOG",IF(J371&lt;&gt;"",J371,""))</f>
        <v/>
      </c>
      <c r="U371" s="361" t="str">
        <f ca="1">IF(FECHA!$A$1&lt;TODAY(),"ERROR.LOG",IF(K371&lt;&gt;"",K371,""))</f>
        <v/>
      </c>
      <c r="V371" s="469"/>
      <c r="W371" s="469" t="str">
        <f ca="1">IF(V371="","",IF(FECHA!$A$1&lt;TODAY(),"ERROR.LOG",IF(V371=G371,"CORRECTA","INCORRECTA")))</f>
        <v/>
      </c>
      <c r="X371" s="361" t="str">
        <f ca="1">IF(FECHA!$A$1&lt;TODAY(),"ERROR.LOG",IF(W371&lt;&gt;"",P371,""))</f>
        <v/>
      </c>
      <c r="Y371" s="488"/>
      <c r="Z371" s="361"/>
      <c r="AA371" s="361"/>
    </row>
    <row r="372" spans="16:27">
      <c r="P372" s="483"/>
      <c r="Q372" s="361" t="str">
        <f ca="1">IF(FECHA!$A$1&lt;TODAY(),"ERROR.LOG",IF(F372&lt;&gt;"",F372,""))</f>
        <v/>
      </c>
      <c r="R372" s="361" t="str">
        <f ca="1">IF(FECHA!$A$1&lt;TODAY(),"ERROR.LOG",IF(H372&lt;&gt;"",H372,""))</f>
        <v/>
      </c>
      <c r="S372" s="361" t="str">
        <f ca="1">IF(FECHA!$A$1&lt;TODAY(),"ERROR.LOG",IF(I372&lt;&gt;"",I372,""))</f>
        <v/>
      </c>
      <c r="T372" s="361" t="str">
        <f ca="1">IF(FECHA!$A$1&lt;TODAY(),"ERROR.LOG",IF(J372&lt;&gt;"",J372,""))</f>
        <v/>
      </c>
      <c r="U372" s="361" t="str">
        <f ca="1">IF(FECHA!$A$1&lt;TODAY(),"ERROR.LOG",IF(K372&lt;&gt;"",K372,""))</f>
        <v/>
      </c>
      <c r="V372" s="469"/>
      <c r="W372" s="469" t="str">
        <f ca="1">IF(V372="","",IF(FECHA!$A$1&lt;TODAY(),"ERROR.LOG",IF(V372=G372,"CORRECTA","INCORRECTA")))</f>
        <v/>
      </c>
      <c r="X372" s="361" t="str">
        <f ca="1">IF(FECHA!$A$1&lt;TODAY(),"ERROR.LOG",IF(W372&lt;&gt;"",P372,""))</f>
        <v/>
      </c>
      <c r="Y372" s="488"/>
      <c r="Z372" s="361"/>
      <c r="AA372" s="361"/>
    </row>
    <row r="373" spans="16:27">
      <c r="P373" s="483"/>
      <c r="Q373" s="361" t="str">
        <f ca="1">IF(FECHA!$A$1&lt;TODAY(),"ERROR.LOG",IF(F373&lt;&gt;"",F373,""))</f>
        <v/>
      </c>
      <c r="R373" s="361" t="str">
        <f ca="1">IF(FECHA!$A$1&lt;TODAY(),"ERROR.LOG",IF(H373&lt;&gt;"",H373,""))</f>
        <v/>
      </c>
      <c r="S373" s="361" t="str">
        <f ca="1">IF(FECHA!$A$1&lt;TODAY(),"ERROR.LOG",IF(I373&lt;&gt;"",I373,""))</f>
        <v/>
      </c>
      <c r="T373" s="361" t="str">
        <f ca="1">IF(FECHA!$A$1&lt;TODAY(),"ERROR.LOG",IF(J373&lt;&gt;"",J373,""))</f>
        <v/>
      </c>
      <c r="U373" s="361" t="str">
        <f ca="1">IF(FECHA!$A$1&lt;TODAY(),"ERROR.LOG",IF(K373&lt;&gt;"",K373,""))</f>
        <v/>
      </c>
      <c r="V373" s="469"/>
      <c r="W373" s="469" t="str">
        <f ca="1">IF(V373="","",IF(FECHA!$A$1&lt;TODAY(),"ERROR.LOG",IF(V373=G373,"CORRECTA","INCORRECTA")))</f>
        <v/>
      </c>
      <c r="X373" s="361" t="str">
        <f ca="1">IF(FECHA!$A$1&lt;TODAY(),"ERROR.LOG",IF(W373&lt;&gt;"",P373,""))</f>
        <v/>
      </c>
      <c r="Y373" s="488"/>
      <c r="Z373" s="361"/>
      <c r="AA373" s="361"/>
    </row>
    <row r="374" spans="16:27">
      <c r="P374" s="483"/>
      <c r="Q374" s="361" t="str">
        <f ca="1">IF(FECHA!$A$1&lt;TODAY(),"ERROR.LOG",IF(F374&lt;&gt;"",F374,""))</f>
        <v/>
      </c>
      <c r="R374" s="361" t="str">
        <f ca="1">IF(FECHA!$A$1&lt;TODAY(),"ERROR.LOG",IF(H374&lt;&gt;"",H374,""))</f>
        <v/>
      </c>
      <c r="S374" s="361" t="str">
        <f ca="1">IF(FECHA!$A$1&lt;TODAY(),"ERROR.LOG",IF(I374&lt;&gt;"",I374,""))</f>
        <v/>
      </c>
      <c r="T374" s="361" t="str">
        <f ca="1">IF(FECHA!$A$1&lt;TODAY(),"ERROR.LOG",IF(J374&lt;&gt;"",J374,""))</f>
        <v/>
      </c>
      <c r="U374" s="361" t="str">
        <f ca="1">IF(FECHA!$A$1&lt;TODAY(),"ERROR.LOG",IF(K374&lt;&gt;"",K374,""))</f>
        <v/>
      </c>
      <c r="V374" s="469"/>
      <c r="W374" s="469" t="str">
        <f ca="1">IF(V374="","",IF(FECHA!$A$1&lt;TODAY(),"ERROR.LOG",IF(V374=G374,"CORRECTA","INCORRECTA")))</f>
        <v/>
      </c>
      <c r="X374" s="361" t="str">
        <f ca="1">IF(FECHA!$A$1&lt;TODAY(),"ERROR.LOG",IF(W374&lt;&gt;"",P374,""))</f>
        <v/>
      </c>
      <c r="Y374" s="488"/>
      <c r="Z374" s="361"/>
      <c r="AA374" s="361"/>
    </row>
    <row r="375" spans="16:27">
      <c r="P375" s="483"/>
      <c r="Q375" s="361" t="str">
        <f ca="1">IF(FECHA!$A$1&lt;TODAY(),"ERROR.LOG",IF(F375&lt;&gt;"",F375,""))</f>
        <v/>
      </c>
      <c r="R375" s="361" t="str">
        <f ca="1">IF(FECHA!$A$1&lt;TODAY(),"ERROR.LOG",IF(H375&lt;&gt;"",H375,""))</f>
        <v/>
      </c>
      <c r="S375" s="361" t="str">
        <f ca="1">IF(FECHA!$A$1&lt;TODAY(),"ERROR.LOG",IF(I375&lt;&gt;"",I375,""))</f>
        <v/>
      </c>
      <c r="T375" s="361" t="str">
        <f ca="1">IF(FECHA!$A$1&lt;TODAY(),"ERROR.LOG",IF(J375&lt;&gt;"",J375,""))</f>
        <v/>
      </c>
      <c r="U375" s="361" t="str">
        <f ca="1">IF(FECHA!$A$1&lt;TODAY(),"ERROR.LOG",IF(K375&lt;&gt;"",K375,""))</f>
        <v/>
      </c>
      <c r="V375" s="469"/>
      <c r="W375" s="469" t="str">
        <f ca="1">IF(V375="","",IF(FECHA!$A$1&lt;TODAY(),"ERROR.LOG",IF(V375=G375,"CORRECTA","INCORRECTA")))</f>
        <v/>
      </c>
      <c r="X375" s="361" t="str">
        <f ca="1">IF(FECHA!$A$1&lt;TODAY(),"ERROR.LOG",IF(W375&lt;&gt;"",P375,""))</f>
        <v/>
      </c>
      <c r="Y375" s="488"/>
      <c r="Z375" s="361"/>
      <c r="AA375" s="361"/>
    </row>
    <row r="376" spans="16:27">
      <c r="P376" s="483"/>
      <c r="Q376" s="361" t="str">
        <f ca="1">IF(FECHA!$A$1&lt;TODAY(),"ERROR.LOG",IF(F376&lt;&gt;"",F376,""))</f>
        <v/>
      </c>
      <c r="R376" s="361" t="str">
        <f ca="1">IF(FECHA!$A$1&lt;TODAY(),"ERROR.LOG",IF(H376&lt;&gt;"",H376,""))</f>
        <v/>
      </c>
      <c r="S376" s="361" t="str">
        <f ca="1">IF(FECHA!$A$1&lt;TODAY(),"ERROR.LOG",IF(I376&lt;&gt;"",I376,""))</f>
        <v/>
      </c>
      <c r="T376" s="361" t="str">
        <f ca="1">IF(FECHA!$A$1&lt;TODAY(),"ERROR.LOG",IF(J376&lt;&gt;"",J376,""))</f>
        <v/>
      </c>
      <c r="U376" s="361" t="str">
        <f ca="1">IF(FECHA!$A$1&lt;TODAY(),"ERROR.LOG",IF(K376&lt;&gt;"",K376,""))</f>
        <v/>
      </c>
      <c r="V376" s="469"/>
      <c r="W376" s="469" t="str">
        <f ca="1">IF(V376="","",IF(FECHA!$A$1&lt;TODAY(),"ERROR.LOG",IF(V376=G376,"CORRECTA","INCORRECTA")))</f>
        <v/>
      </c>
      <c r="X376" s="361" t="str">
        <f ca="1">IF(FECHA!$A$1&lt;TODAY(),"ERROR.LOG",IF(W376&lt;&gt;"",P376,""))</f>
        <v/>
      </c>
      <c r="Y376" s="488"/>
      <c r="Z376" s="361"/>
      <c r="AA376" s="361"/>
    </row>
    <row r="377" spans="16:27">
      <c r="P377" s="483"/>
      <c r="Q377" s="361" t="str">
        <f ca="1">IF(FECHA!$A$1&lt;TODAY(),"ERROR.LOG",IF(F377&lt;&gt;"",F377,""))</f>
        <v/>
      </c>
      <c r="R377" s="361" t="str">
        <f ca="1">IF(FECHA!$A$1&lt;TODAY(),"ERROR.LOG",IF(H377&lt;&gt;"",H377,""))</f>
        <v/>
      </c>
      <c r="S377" s="361" t="str">
        <f ca="1">IF(FECHA!$A$1&lt;TODAY(),"ERROR.LOG",IF(I377&lt;&gt;"",I377,""))</f>
        <v/>
      </c>
      <c r="T377" s="361" t="str">
        <f ca="1">IF(FECHA!$A$1&lt;TODAY(),"ERROR.LOG",IF(J377&lt;&gt;"",J377,""))</f>
        <v/>
      </c>
      <c r="U377" s="361" t="str">
        <f ca="1">IF(FECHA!$A$1&lt;TODAY(),"ERROR.LOG",IF(K377&lt;&gt;"",K377,""))</f>
        <v/>
      </c>
      <c r="V377" s="469"/>
      <c r="W377" s="469" t="str">
        <f ca="1">IF(V377="","",IF(FECHA!$A$1&lt;TODAY(),"ERROR.LOG",IF(V377=G377,"CORRECTA","INCORRECTA")))</f>
        <v/>
      </c>
      <c r="X377" s="361" t="str">
        <f ca="1">IF(FECHA!$A$1&lt;TODAY(),"ERROR.LOG",IF(W377&lt;&gt;"",P377,""))</f>
        <v/>
      </c>
      <c r="Y377" s="488"/>
      <c r="Z377" s="361"/>
      <c r="AA377" s="361"/>
    </row>
    <row r="378" spans="16:27">
      <c r="P378" s="483"/>
      <c r="Q378" s="361" t="str">
        <f ca="1">IF(FECHA!$A$1&lt;TODAY(),"ERROR.LOG",IF(F378&lt;&gt;"",F378,""))</f>
        <v/>
      </c>
      <c r="R378" s="361" t="str">
        <f ca="1">IF(FECHA!$A$1&lt;TODAY(),"ERROR.LOG",IF(H378&lt;&gt;"",H378,""))</f>
        <v/>
      </c>
      <c r="S378" s="361" t="str">
        <f ca="1">IF(FECHA!$A$1&lt;TODAY(),"ERROR.LOG",IF(I378&lt;&gt;"",I378,""))</f>
        <v/>
      </c>
      <c r="T378" s="361" t="str">
        <f ca="1">IF(FECHA!$A$1&lt;TODAY(),"ERROR.LOG",IF(J378&lt;&gt;"",J378,""))</f>
        <v/>
      </c>
      <c r="U378" s="361" t="str">
        <f ca="1">IF(FECHA!$A$1&lt;TODAY(),"ERROR.LOG",IF(K378&lt;&gt;"",K378,""))</f>
        <v/>
      </c>
      <c r="V378" s="469"/>
      <c r="W378" s="469" t="str">
        <f ca="1">IF(V378="","",IF(FECHA!$A$1&lt;TODAY(),"ERROR.LOG",IF(V378=G378,"CORRECTA","INCORRECTA")))</f>
        <v/>
      </c>
      <c r="X378" s="361" t="str">
        <f ca="1">IF(FECHA!$A$1&lt;TODAY(),"ERROR.LOG",IF(W378&lt;&gt;"",P378,""))</f>
        <v/>
      </c>
      <c r="Y378" s="488"/>
      <c r="Z378" s="361"/>
      <c r="AA378" s="361"/>
    </row>
    <row r="379" spans="16:27">
      <c r="P379" s="483"/>
      <c r="Q379" s="361" t="str">
        <f ca="1">IF(FECHA!$A$1&lt;TODAY(),"ERROR.LOG",IF(F379&lt;&gt;"",F379,""))</f>
        <v/>
      </c>
      <c r="R379" s="361" t="str">
        <f ca="1">IF(FECHA!$A$1&lt;TODAY(),"ERROR.LOG",IF(H379&lt;&gt;"",H379,""))</f>
        <v/>
      </c>
      <c r="S379" s="361" t="str">
        <f ca="1">IF(FECHA!$A$1&lt;TODAY(),"ERROR.LOG",IF(I379&lt;&gt;"",I379,""))</f>
        <v/>
      </c>
      <c r="T379" s="361" t="str">
        <f ca="1">IF(FECHA!$A$1&lt;TODAY(),"ERROR.LOG",IF(J379&lt;&gt;"",J379,""))</f>
        <v/>
      </c>
      <c r="U379" s="361" t="str">
        <f ca="1">IF(FECHA!$A$1&lt;TODAY(),"ERROR.LOG",IF(K379&lt;&gt;"",K379,""))</f>
        <v/>
      </c>
      <c r="V379" s="469"/>
      <c r="W379" s="469" t="str">
        <f ca="1">IF(V379="","",IF(FECHA!$A$1&lt;TODAY(),"ERROR.LOG",IF(V379=G379,"CORRECTA","INCORRECTA")))</f>
        <v/>
      </c>
      <c r="X379" s="361" t="str">
        <f ca="1">IF(FECHA!$A$1&lt;TODAY(),"ERROR.LOG",IF(W379&lt;&gt;"",P379,""))</f>
        <v/>
      </c>
      <c r="Y379" s="488"/>
      <c r="Z379" s="361"/>
      <c r="AA379" s="361"/>
    </row>
    <row r="380" spans="16:27">
      <c r="P380" s="483"/>
      <c r="Q380" s="361" t="str">
        <f ca="1">IF(FECHA!$A$1&lt;TODAY(),"ERROR.LOG",IF(F380&lt;&gt;"",F380,""))</f>
        <v/>
      </c>
      <c r="R380" s="361" t="str">
        <f ca="1">IF(FECHA!$A$1&lt;TODAY(),"ERROR.LOG",IF(H380&lt;&gt;"",H380,""))</f>
        <v/>
      </c>
      <c r="S380" s="361" t="str">
        <f ca="1">IF(FECHA!$A$1&lt;TODAY(),"ERROR.LOG",IF(I380&lt;&gt;"",I380,""))</f>
        <v/>
      </c>
      <c r="T380" s="361" t="str">
        <f ca="1">IF(FECHA!$A$1&lt;TODAY(),"ERROR.LOG",IF(J380&lt;&gt;"",J380,""))</f>
        <v/>
      </c>
      <c r="U380" s="361" t="str">
        <f ca="1">IF(FECHA!$A$1&lt;TODAY(),"ERROR.LOG",IF(K380&lt;&gt;"",K380,""))</f>
        <v/>
      </c>
      <c r="V380" s="469"/>
      <c r="W380" s="469" t="str">
        <f ca="1">IF(V380="","",IF(FECHA!$A$1&lt;TODAY(),"ERROR.LOG",IF(V380=G380,"CORRECTA","INCORRECTA")))</f>
        <v/>
      </c>
      <c r="X380" s="361" t="str">
        <f ca="1">IF(FECHA!$A$1&lt;TODAY(),"ERROR.LOG",IF(W380&lt;&gt;"",P380,""))</f>
        <v/>
      </c>
      <c r="Y380" s="488"/>
      <c r="Z380" s="361"/>
      <c r="AA380" s="361"/>
    </row>
    <row r="381" spans="16:27">
      <c r="P381" s="483"/>
      <c r="Q381" s="361" t="str">
        <f ca="1">IF(FECHA!$A$1&lt;TODAY(),"ERROR.LOG",IF(F381&lt;&gt;"",F381,""))</f>
        <v/>
      </c>
      <c r="R381" s="361" t="str">
        <f ca="1">IF(FECHA!$A$1&lt;TODAY(),"ERROR.LOG",IF(H381&lt;&gt;"",H381,""))</f>
        <v/>
      </c>
      <c r="S381" s="361" t="str">
        <f ca="1">IF(FECHA!$A$1&lt;TODAY(),"ERROR.LOG",IF(I381&lt;&gt;"",I381,""))</f>
        <v/>
      </c>
      <c r="T381" s="361" t="str">
        <f ca="1">IF(FECHA!$A$1&lt;TODAY(),"ERROR.LOG",IF(J381&lt;&gt;"",J381,""))</f>
        <v/>
      </c>
      <c r="U381" s="361" t="str">
        <f ca="1">IF(FECHA!$A$1&lt;TODAY(),"ERROR.LOG",IF(K381&lt;&gt;"",K381,""))</f>
        <v/>
      </c>
      <c r="V381" s="469"/>
      <c r="W381" s="469" t="str">
        <f ca="1">IF(V381="","",IF(FECHA!$A$1&lt;TODAY(),"ERROR.LOG",IF(V381=G381,"CORRECTA","INCORRECTA")))</f>
        <v/>
      </c>
      <c r="X381" s="361" t="str">
        <f ca="1">IF(FECHA!$A$1&lt;TODAY(),"ERROR.LOG",IF(W381&lt;&gt;"",P381,""))</f>
        <v/>
      </c>
      <c r="Y381" s="488"/>
      <c r="Z381" s="361"/>
      <c r="AA381" s="361"/>
    </row>
    <row r="382" spans="16:27">
      <c r="P382" s="483"/>
      <c r="Q382" s="361" t="str">
        <f ca="1">IF(FECHA!$A$1&lt;TODAY(),"ERROR.LOG",IF(F382&lt;&gt;"",F382,""))</f>
        <v/>
      </c>
      <c r="R382" s="361" t="str">
        <f ca="1">IF(FECHA!$A$1&lt;TODAY(),"ERROR.LOG",IF(H382&lt;&gt;"",H382,""))</f>
        <v/>
      </c>
      <c r="S382" s="361" t="str">
        <f ca="1">IF(FECHA!$A$1&lt;TODAY(),"ERROR.LOG",IF(I382&lt;&gt;"",I382,""))</f>
        <v/>
      </c>
      <c r="T382" s="361" t="str">
        <f ca="1">IF(FECHA!$A$1&lt;TODAY(),"ERROR.LOG",IF(J382&lt;&gt;"",J382,""))</f>
        <v/>
      </c>
      <c r="U382" s="361" t="str">
        <f ca="1">IF(FECHA!$A$1&lt;TODAY(),"ERROR.LOG",IF(K382&lt;&gt;"",K382,""))</f>
        <v/>
      </c>
      <c r="V382" s="469"/>
      <c r="W382" s="469" t="str">
        <f ca="1">IF(V382="","",IF(FECHA!$A$1&lt;TODAY(),"ERROR.LOG",IF(V382=G382,"CORRECTA","INCORRECTA")))</f>
        <v/>
      </c>
      <c r="X382" s="361" t="str">
        <f ca="1">IF(FECHA!$A$1&lt;TODAY(),"ERROR.LOG",IF(W382&lt;&gt;"",P382,""))</f>
        <v/>
      </c>
      <c r="Y382" s="488"/>
      <c r="Z382" s="361"/>
      <c r="AA382" s="361"/>
    </row>
    <row r="383" spans="16:27">
      <c r="P383" s="483"/>
      <c r="Q383" s="361" t="str">
        <f ca="1">IF(FECHA!$A$1&lt;TODAY(),"ERROR.LOG",IF(F383&lt;&gt;"",F383,""))</f>
        <v/>
      </c>
      <c r="R383" s="361" t="str">
        <f ca="1">IF(FECHA!$A$1&lt;TODAY(),"ERROR.LOG",IF(H383&lt;&gt;"",H383,""))</f>
        <v/>
      </c>
      <c r="S383" s="361" t="str">
        <f ca="1">IF(FECHA!$A$1&lt;TODAY(),"ERROR.LOG",IF(I383&lt;&gt;"",I383,""))</f>
        <v/>
      </c>
      <c r="T383" s="361" t="str">
        <f ca="1">IF(FECHA!$A$1&lt;TODAY(),"ERROR.LOG",IF(J383&lt;&gt;"",J383,""))</f>
        <v/>
      </c>
      <c r="U383" s="361" t="str">
        <f ca="1">IF(FECHA!$A$1&lt;TODAY(),"ERROR.LOG",IF(K383&lt;&gt;"",K383,""))</f>
        <v/>
      </c>
      <c r="V383" s="469"/>
      <c r="W383" s="469" t="str">
        <f ca="1">IF(V383="","",IF(FECHA!$A$1&lt;TODAY(),"ERROR.LOG",IF(V383=G383,"CORRECTA","INCORRECTA")))</f>
        <v/>
      </c>
      <c r="X383" s="361" t="str">
        <f ca="1">IF(FECHA!$A$1&lt;TODAY(),"ERROR.LOG",IF(W383&lt;&gt;"",P383,""))</f>
        <v/>
      </c>
      <c r="Y383" s="488"/>
      <c r="Z383" s="361"/>
      <c r="AA383" s="361"/>
    </row>
    <row r="384" spans="16:27">
      <c r="P384" s="483"/>
      <c r="Q384" s="361" t="str">
        <f ca="1">IF(FECHA!$A$1&lt;TODAY(),"ERROR.LOG",IF(F384&lt;&gt;"",F384,""))</f>
        <v/>
      </c>
      <c r="R384" s="361" t="str">
        <f ca="1">IF(FECHA!$A$1&lt;TODAY(),"ERROR.LOG",IF(H384&lt;&gt;"",H384,""))</f>
        <v/>
      </c>
      <c r="S384" s="361" t="str">
        <f ca="1">IF(FECHA!$A$1&lt;TODAY(),"ERROR.LOG",IF(I384&lt;&gt;"",I384,""))</f>
        <v/>
      </c>
      <c r="T384" s="361" t="str">
        <f ca="1">IF(FECHA!$A$1&lt;TODAY(),"ERROR.LOG",IF(J384&lt;&gt;"",J384,""))</f>
        <v/>
      </c>
      <c r="U384" s="361" t="str">
        <f ca="1">IF(FECHA!$A$1&lt;TODAY(),"ERROR.LOG",IF(K384&lt;&gt;"",K384,""))</f>
        <v/>
      </c>
      <c r="V384" s="469"/>
      <c r="W384" s="469" t="str">
        <f ca="1">IF(V384="","",IF(FECHA!$A$1&lt;TODAY(),"ERROR.LOG",IF(V384=G384,"CORRECTA","INCORRECTA")))</f>
        <v/>
      </c>
      <c r="X384" s="361" t="str">
        <f ca="1">IF(FECHA!$A$1&lt;TODAY(),"ERROR.LOG",IF(W384&lt;&gt;"",P384,""))</f>
        <v/>
      </c>
      <c r="Y384" s="488"/>
      <c r="Z384" s="361"/>
      <c r="AA384" s="361"/>
    </row>
    <row r="385" spans="16:27">
      <c r="P385" s="483"/>
      <c r="Q385" s="361" t="str">
        <f ca="1">IF(FECHA!$A$1&lt;TODAY(),"ERROR.LOG",IF(F385&lt;&gt;"",F385,""))</f>
        <v/>
      </c>
      <c r="R385" s="361" t="str">
        <f ca="1">IF(FECHA!$A$1&lt;TODAY(),"ERROR.LOG",IF(H385&lt;&gt;"",H385,""))</f>
        <v/>
      </c>
      <c r="S385" s="361" t="str">
        <f ca="1">IF(FECHA!$A$1&lt;TODAY(),"ERROR.LOG",IF(I385&lt;&gt;"",I385,""))</f>
        <v/>
      </c>
      <c r="T385" s="361" t="str">
        <f ca="1">IF(FECHA!$A$1&lt;TODAY(),"ERROR.LOG",IF(J385&lt;&gt;"",J385,""))</f>
        <v/>
      </c>
      <c r="U385" s="361" t="str">
        <f ca="1">IF(FECHA!$A$1&lt;TODAY(),"ERROR.LOG",IF(K385&lt;&gt;"",K385,""))</f>
        <v/>
      </c>
      <c r="V385" s="469"/>
      <c r="W385" s="469" t="str">
        <f ca="1">IF(V385="","",IF(FECHA!$A$1&lt;TODAY(),"ERROR.LOG",IF(V385=G385,"CORRECTA","INCORRECTA")))</f>
        <v/>
      </c>
      <c r="X385" s="361" t="str">
        <f ca="1">IF(FECHA!$A$1&lt;TODAY(),"ERROR.LOG",IF(W385&lt;&gt;"",P385,""))</f>
        <v/>
      </c>
      <c r="Y385" s="488"/>
      <c r="Z385" s="361"/>
      <c r="AA385" s="361"/>
    </row>
    <row r="386" spans="16:27">
      <c r="P386" s="483"/>
      <c r="Q386" s="361" t="str">
        <f ca="1">IF(FECHA!$A$1&lt;TODAY(),"ERROR.LOG",IF(F386&lt;&gt;"",F386,""))</f>
        <v/>
      </c>
      <c r="R386" s="361" t="str">
        <f ca="1">IF(FECHA!$A$1&lt;TODAY(),"ERROR.LOG",IF(H386&lt;&gt;"",H386,""))</f>
        <v/>
      </c>
      <c r="S386" s="361" t="str">
        <f ca="1">IF(FECHA!$A$1&lt;TODAY(),"ERROR.LOG",IF(I386&lt;&gt;"",I386,""))</f>
        <v/>
      </c>
      <c r="T386" s="361" t="str">
        <f ca="1">IF(FECHA!$A$1&lt;TODAY(),"ERROR.LOG",IF(J386&lt;&gt;"",J386,""))</f>
        <v/>
      </c>
      <c r="U386" s="361" t="str">
        <f ca="1">IF(FECHA!$A$1&lt;TODAY(),"ERROR.LOG",IF(K386&lt;&gt;"",K386,""))</f>
        <v/>
      </c>
      <c r="V386" s="469"/>
      <c r="W386" s="469" t="str">
        <f ca="1">IF(V386="","",IF(FECHA!$A$1&lt;TODAY(),"ERROR.LOG",IF(V386=G386,"CORRECTA","INCORRECTA")))</f>
        <v/>
      </c>
      <c r="X386" s="361" t="str">
        <f ca="1">IF(FECHA!$A$1&lt;TODAY(),"ERROR.LOG",IF(W386&lt;&gt;"",P386,""))</f>
        <v/>
      </c>
      <c r="Y386" s="488"/>
      <c r="Z386" s="361"/>
      <c r="AA386" s="361"/>
    </row>
    <row r="387" spans="16:27">
      <c r="P387" s="483"/>
      <c r="Q387" s="361" t="str">
        <f ca="1">IF(FECHA!$A$1&lt;TODAY(),"ERROR.LOG",IF(F387&lt;&gt;"",F387,""))</f>
        <v/>
      </c>
      <c r="R387" s="361" t="str">
        <f ca="1">IF(FECHA!$A$1&lt;TODAY(),"ERROR.LOG",IF(H387&lt;&gt;"",H387,""))</f>
        <v/>
      </c>
      <c r="S387" s="361" t="str">
        <f ca="1">IF(FECHA!$A$1&lt;TODAY(),"ERROR.LOG",IF(I387&lt;&gt;"",I387,""))</f>
        <v/>
      </c>
      <c r="T387" s="361" t="str">
        <f ca="1">IF(FECHA!$A$1&lt;TODAY(),"ERROR.LOG",IF(J387&lt;&gt;"",J387,""))</f>
        <v/>
      </c>
      <c r="U387" s="361" t="str">
        <f ca="1">IF(FECHA!$A$1&lt;TODAY(),"ERROR.LOG",IF(K387&lt;&gt;"",K387,""))</f>
        <v/>
      </c>
      <c r="V387" s="469"/>
      <c r="W387" s="469" t="str">
        <f ca="1">IF(V387="","",IF(FECHA!$A$1&lt;TODAY(),"ERROR.LOG",IF(V387=G387,"CORRECTA","INCORRECTA")))</f>
        <v/>
      </c>
      <c r="X387" s="361" t="str">
        <f ca="1">IF(FECHA!$A$1&lt;TODAY(),"ERROR.LOG",IF(W387&lt;&gt;"",P387,""))</f>
        <v/>
      </c>
      <c r="Y387" s="488"/>
      <c r="Z387" s="361"/>
      <c r="AA387" s="361"/>
    </row>
    <row r="388" spans="16:27">
      <c r="P388" s="483"/>
      <c r="Q388" s="361" t="str">
        <f ca="1">IF(FECHA!$A$1&lt;TODAY(),"ERROR.LOG",IF(F388&lt;&gt;"",F388,""))</f>
        <v/>
      </c>
      <c r="R388" s="361" t="str">
        <f ca="1">IF(FECHA!$A$1&lt;TODAY(),"ERROR.LOG",IF(H388&lt;&gt;"",H388,""))</f>
        <v/>
      </c>
      <c r="S388" s="361" t="str">
        <f ca="1">IF(FECHA!$A$1&lt;TODAY(),"ERROR.LOG",IF(I388&lt;&gt;"",I388,""))</f>
        <v/>
      </c>
      <c r="T388" s="361" t="str">
        <f ca="1">IF(FECHA!$A$1&lt;TODAY(),"ERROR.LOG",IF(J388&lt;&gt;"",J388,""))</f>
        <v/>
      </c>
      <c r="U388" s="361" t="str">
        <f ca="1">IF(FECHA!$A$1&lt;TODAY(),"ERROR.LOG",IF(K388&lt;&gt;"",K388,""))</f>
        <v/>
      </c>
      <c r="V388" s="469"/>
      <c r="W388" s="469" t="str">
        <f ca="1">IF(V388="","",IF(FECHA!$A$1&lt;TODAY(),"ERROR.LOG",IF(V388=G388,"CORRECTA","INCORRECTA")))</f>
        <v/>
      </c>
      <c r="X388" s="361" t="str">
        <f ca="1">IF(FECHA!$A$1&lt;TODAY(),"ERROR.LOG",IF(W388&lt;&gt;"",P388,""))</f>
        <v/>
      </c>
      <c r="Y388" s="488"/>
      <c r="Z388" s="361"/>
      <c r="AA388" s="361"/>
    </row>
    <row r="389" spans="16:27">
      <c r="P389" s="483"/>
      <c r="Q389" s="361" t="str">
        <f ca="1">IF(FECHA!$A$1&lt;TODAY(),"ERROR.LOG",IF(F389&lt;&gt;"",F389,""))</f>
        <v/>
      </c>
      <c r="R389" s="361" t="str">
        <f ca="1">IF(FECHA!$A$1&lt;TODAY(),"ERROR.LOG",IF(H389&lt;&gt;"",H389,""))</f>
        <v/>
      </c>
      <c r="S389" s="361" t="str">
        <f ca="1">IF(FECHA!$A$1&lt;TODAY(),"ERROR.LOG",IF(I389&lt;&gt;"",I389,""))</f>
        <v/>
      </c>
      <c r="T389" s="361" t="str">
        <f ca="1">IF(FECHA!$A$1&lt;TODAY(),"ERROR.LOG",IF(J389&lt;&gt;"",J389,""))</f>
        <v/>
      </c>
      <c r="U389" s="361" t="str">
        <f ca="1">IF(FECHA!$A$1&lt;TODAY(),"ERROR.LOG",IF(K389&lt;&gt;"",K389,""))</f>
        <v/>
      </c>
      <c r="V389" s="469"/>
      <c r="W389" s="469" t="str">
        <f ca="1">IF(V389="","",IF(FECHA!$A$1&lt;TODAY(),"ERROR.LOG",IF(V389=G389,"CORRECTA","INCORRECTA")))</f>
        <v/>
      </c>
      <c r="X389" s="361" t="str">
        <f ca="1">IF(FECHA!$A$1&lt;TODAY(),"ERROR.LOG",IF(W389&lt;&gt;"",P389,""))</f>
        <v/>
      </c>
      <c r="Y389" s="488"/>
      <c r="Z389" s="361"/>
      <c r="AA389" s="361"/>
    </row>
    <row r="390" spans="16:27">
      <c r="P390" s="483"/>
      <c r="Q390" s="361" t="str">
        <f ca="1">IF(FECHA!$A$1&lt;TODAY(),"ERROR.LOG",IF(F390&lt;&gt;"",F390,""))</f>
        <v/>
      </c>
      <c r="R390" s="361" t="str">
        <f ca="1">IF(FECHA!$A$1&lt;TODAY(),"ERROR.LOG",IF(H390&lt;&gt;"",H390,""))</f>
        <v/>
      </c>
      <c r="S390" s="361" t="str">
        <f ca="1">IF(FECHA!$A$1&lt;TODAY(),"ERROR.LOG",IF(I390&lt;&gt;"",I390,""))</f>
        <v/>
      </c>
      <c r="T390" s="361" t="str">
        <f ca="1">IF(FECHA!$A$1&lt;TODAY(),"ERROR.LOG",IF(J390&lt;&gt;"",J390,""))</f>
        <v/>
      </c>
      <c r="U390" s="361" t="str">
        <f ca="1">IF(FECHA!$A$1&lt;TODAY(),"ERROR.LOG",IF(K390&lt;&gt;"",K390,""))</f>
        <v/>
      </c>
      <c r="V390" s="469"/>
      <c r="W390" s="469" t="str">
        <f ca="1">IF(V390="","",IF(FECHA!$A$1&lt;TODAY(),"ERROR.LOG",IF(V390=G390,"CORRECTA","INCORRECTA")))</f>
        <v/>
      </c>
      <c r="X390" s="361" t="str">
        <f ca="1">IF(FECHA!$A$1&lt;TODAY(),"ERROR.LOG",IF(W390&lt;&gt;"",P390,""))</f>
        <v/>
      </c>
      <c r="Y390" s="488"/>
      <c r="Z390" s="361"/>
      <c r="AA390" s="361"/>
    </row>
    <row r="391" spans="16:27">
      <c r="P391" s="483"/>
      <c r="Q391" s="361" t="str">
        <f ca="1">IF(FECHA!$A$1&lt;TODAY(),"ERROR.LOG",IF(F391&lt;&gt;"",F391,""))</f>
        <v/>
      </c>
      <c r="R391" s="361" t="str">
        <f ca="1">IF(FECHA!$A$1&lt;TODAY(),"ERROR.LOG",IF(H391&lt;&gt;"",H391,""))</f>
        <v/>
      </c>
      <c r="S391" s="361" t="str">
        <f ca="1">IF(FECHA!$A$1&lt;TODAY(),"ERROR.LOG",IF(I391&lt;&gt;"",I391,""))</f>
        <v/>
      </c>
      <c r="T391" s="361" t="str">
        <f ca="1">IF(FECHA!$A$1&lt;TODAY(),"ERROR.LOG",IF(J391&lt;&gt;"",J391,""))</f>
        <v/>
      </c>
      <c r="U391" s="361" t="str">
        <f ca="1">IF(FECHA!$A$1&lt;TODAY(),"ERROR.LOG",IF(K391&lt;&gt;"",K391,""))</f>
        <v/>
      </c>
      <c r="V391" s="469"/>
      <c r="W391" s="469" t="str">
        <f ca="1">IF(V391="","",IF(FECHA!$A$1&lt;TODAY(),"ERROR.LOG",IF(V391=G391,"CORRECTA","INCORRECTA")))</f>
        <v/>
      </c>
      <c r="X391" s="361" t="str">
        <f ca="1">IF(FECHA!$A$1&lt;TODAY(),"ERROR.LOG",IF(W391&lt;&gt;"",P391,""))</f>
        <v/>
      </c>
      <c r="Y391" s="488"/>
      <c r="Z391" s="361"/>
      <c r="AA391" s="361"/>
    </row>
    <row r="392" spans="16:27">
      <c r="P392" s="483"/>
      <c r="Q392" s="361" t="str">
        <f ca="1">IF(FECHA!$A$1&lt;TODAY(),"ERROR.LOG",IF(F392&lt;&gt;"",F392,""))</f>
        <v/>
      </c>
      <c r="R392" s="361" t="str">
        <f ca="1">IF(FECHA!$A$1&lt;TODAY(),"ERROR.LOG",IF(H392&lt;&gt;"",H392,""))</f>
        <v/>
      </c>
      <c r="S392" s="361" t="str">
        <f ca="1">IF(FECHA!$A$1&lt;TODAY(),"ERROR.LOG",IF(I392&lt;&gt;"",I392,""))</f>
        <v/>
      </c>
      <c r="T392" s="361" t="str">
        <f ca="1">IF(FECHA!$A$1&lt;TODAY(),"ERROR.LOG",IF(J392&lt;&gt;"",J392,""))</f>
        <v/>
      </c>
      <c r="U392" s="361" t="str">
        <f ca="1">IF(FECHA!$A$1&lt;TODAY(),"ERROR.LOG",IF(K392&lt;&gt;"",K392,""))</f>
        <v/>
      </c>
      <c r="V392" s="469"/>
      <c r="W392" s="469" t="str">
        <f ca="1">IF(V392="","",IF(FECHA!$A$1&lt;TODAY(),"ERROR.LOG",IF(V392=G392,"CORRECTA","INCORRECTA")))</f>
        <v/>
      </c>
      <c r="X392" s="361" t="str">
        <f ca="1">IF(FECHA!$A$1&lt;TODAY(),"ERROR.LOG",IF(W392&lt;&gt;"",P392,""))</f>
        <v/>
      </c>
      <c r="Y392" s="488"/>
      <c r="Z392" s="361"/>
      <c r="AA392" s="361"/>
    </row>
    <row r="393" spans="16:27">
      <c r="P393" s="483"/>
      <c r="Q393" s="361" t="str">
        <f ca="1">IF(FECHA!$A$1&lt;TODAY(),"ERROR.LOG",IF(F393&lt;&gt;"",F393,""))</f>
        <v/>
      </c>
      <c r="R393" s="361" t="str">
        <f ca="1">IF(FECHA!$A$1&lt;TODAY(),"ERROR.LOG",IF(H393&lt;&gt;"",H393,""))</f>
        <v/>
      </c>
      <c r="S393" s="361" t="str">
        <f ca="1">IF(FECHA!$A$1&lt;TODAY(),"ERROR.LOG",IF(I393&lt;&gt;"",I393,""))</f>
        <v/>
      </c>
      <c r="T393" s="361" t="str">
        <f ca="1">IF(FECHA!$A$1&lt;TODAY(),"ERROR.LOG",IF(J393&lt;&gt;"",J393,""))</f>
        <v/>
      </c>
      <c r="U393" s="361" t="str">
        <f ca="1">IF(FECHA!$A$1&lt;TODAY(),"ERROR.LOG",IF(K393&lt;&gt;"",K393,""))</f>
        <v/>
      </c>
      <c r="V393" s="469"/>
      <c r="W393" s="469" t="str">
        <f ca="1">IF(V393="","",IF(FECHA!$A$1&lt;TODAY(),"ERROR.LOG",IF(V393=G393,"CORRECTA","INCORRECTA")))</f>
        <v/>
      </c>
      <c r="X393" s="361" t="str">
        <f ca="1">IF(FECHA!$A$1&lt;TODAY(),"ERROR.LOG",IF(W393&lt;&gt;"",P393,""))</f>
        <v/>
      </c>
      <c r="Y393" s="488"/>
      <c r="Z393" s="361"/>
      <c r="AA393" s="361"/>
    </row>
    <row r="394" spans="16:27">
      <c r="P394" s="483"/>
      <c r="Q394" s="361" t="str">
        <f ca="1">IF(FECHA!$A$1&lt;TODAY(),"ERROR.LOG",IF(F394&lt;&gt;"",F394,""))</f>
        <v/>
      </c>
      <c r="R394" s="361" t="str">
        <f ca="1">IF(FECHA!$A$1&lt;TODAY(),"ERROR.LOG",IF(H394&lt;&gt;"",H394,""))</f>
        <v/>
      </c>
      <c r="S394" s="361" t="str">
        <f ca="1">IF(FECHA!$A$1&lt;TODAY(),"ERROR.LOG",IF(I394&lt;&gt;"",I394,""))</f>
        <v/>
      </c>
      <c r="T394" s="361" t="str">
        <f ca="1">IF(FECHA!$A$1&lt;TODAY(),"ERROR.LOG",IF(J394&lt;&gt;"",J394,""))</f>
        <v/>
      </c>
      <c r="U394" s="361" t="str">
        <f ca="1">IF(FECHA!$A$1&lt;TODAY(),"ERROR.LOG",IF(K394&lt;&gt;"",K394,""))</f>
        <v/>
      </c>
      <c r="V394" s="469"/>
      <c r="W394" s="469" t="str">
        <f ca="1">IF(V394="","",IF(FECHA!$A$1&lt;TODAY(),"ERROR.LOG",IF(V394=G394,"CORRECTA","INCORRECTA")))</f>
        <v/>
      </c>
      <c r="X394" s="361" t="str">
        <f ca="1">IF(FECHA!$A$1&lt;TODAY(),"ERROR.LOG",IF(W394&lt;&gt;"",P394,""))</f>
        <v/>
      </c>
      <c r="Y394" s="488"/>
      <c r="Z394" s="361"/>
      <c r="AA394" s="361"/>
    </row>
    <row r="395" spans="16:27">
      <c r="P395" s="483"/>
      <c r="Q395" s="361" t="str">
        <f ca="1">IF(FECHA!$A$1&lt;TODAY(),"ERROR.LOG",IF(F395&lt;&gt;"",F395,""))</f>
        <v/>
      </c>
      <c r="R395" s="361" t="str">
        <f ca="1">IF(FECHA!$A$1&lt;TODAY(),"ERROR.LOG",IF(H395&lt;&gt;"",H395,""))</f>
        <v/>
      </c>
      <c r="S395" s="361" t="str">
        <f ca="1">IF(FECHA!$A$1&lt;TODAY(),"ERROR.LOG",IF(I395&lt;&gt;"",I395,""))</f>
        <v/>
      </c>
      <c r="T395" s="361" t="str">
        <f ca="1">IF(FECHA!$A$1&lt;TODAY(),"ERROR.LOG",IF(J395&lt;&gt;"",J395,""))</f>
        <v/>
      </c>
      <c r="U395" s="361" t="str">
        <f ca="1">IF(FECHA!$A$1&lt;TODAY(),"ERROR.LOG",IF(K395&lt;&gt;"",K395,""))</f>
        <v/>
      </c>
      <c r="V395" s="469"/>
      <c r="W395" s="469" t="str">
        <f ca="1">IF(V395="","",IF(FECHA!$A$1&lt;TODAY(),"ERROR.LOG",IF(V395=G395,"CORRECTA","INCORRECTA")))</f>
        <v/>
      </c>
      <c r="X395" s="361" t="str">
        <f ca="1">IF(FECHA!$A$1&lt;TODAY(),"ERROR.LOG",IF(W395&lt;&gt;"",P395,""))</f>
        <v/>
      </c>
      <c r="Y395" s="488"/>
      <c r="Z395" s="361"/>
      <c r="AA395" s="361"/>
    </row>
    <row r="396" spans="16:27">
      <c r="P396" s="483"/>
      <c r="Q396" s="361" t="str">
        <f ca="1">IF(FECHA!$A$1&lt;TODAY(),"ERROR.LOG",IF(F396&lt;&gt;"",F396,""))</f>
        <v/>
      </c>
      <c r="R396" s="361" t="str">
        <f ca="1">IF(FECHA!$A$1&lt;TODAY(),"ERROR.LOG",IF(H396&lt;&gt;"",H396,""))</f>
        <v/>
      </c>
      <c r="S396" s="361" t="str">
        <f ca="1">IF(FECHA!$A$1&lt;TODAY(),"ERROR.LOG",IF(I396&lt;&gt;"",I396,""))</f>
        <v/>
      </c>
      <c r="T396" s="361" t="str">
        <f ca="1">IF(FECHA!$A$1&lt;TODAY(),"ERROR.LOG",IF(J396&lt;&gt;"",J396,""))</f>
        <v/>
      </c>
      <c r="U396" s="361" t="str">
        <f ca="1">IF(FECHA!$A$1&lt;TODAY(),"ERROR.LOG",IF(K396&lt;&gt;"",K396,""))</f>
        <v/>
      </c>
      <c r="V396" s="469"/>
      <c r="W396" s="469" t="str">
        <f ca="1">IF(V396="","",IF(FECHA!$A$1&lt;TODAY(),"ERROR.LOG",IF(V396=G396,"CORRECTA","INCORRECTA")))</f>
        <v/>
      </c>
      <c r="X396" s="361" t="str">
        <f ca="1">IF(FECHA!$A$1&lt;TODAY(),"ERROR.LOG",IF(W396&lt;&gt;"",P396,""))</f>
        <v/>
      </c>
      <c r="Y396" s="488"/>
      <c r="Z396" s="361"/>
      <c r="AA396" s="361"/>
    </row>
    <row r="397" spans="16:27">
      <c r="P397" s="483"/>
      <c r="Q397" s="361" t="str">
        <f ca="1">IF(FECHA!$A$1&lt;TODAY(),"ERROR.LOG",IF(F397&lt;&gt;"",F397,""))</f>
        <v/>
      </c>
      <c r="R397" s="361" t="str">
        <f ca="1">IF(FECHA!$A$1&lt;TODAY(),"ERROR.LOG",IF(H397&lt;&gt;"",H397,""))</f>
        <v/>
      </c>
      <c r="S397" s="361" t="str">
        <f ca="1">IF(FECHA!$A$1&lt;TODAY(),"ERROR.LOG",IF(I397&lt;&gt;"",I397,""))</f>
        <v/>
      </c>
      <c r="T397" s="361" t="str">
        <f ca="1">IF(FECHA!$A$1&lt;TODAY(),"ERROR.LOG",IF(J397&lt;&gt;"",J397,""))</f>
        <v/>
      </c>
      <c r="U397" s="361" t="str">
        <f ca="1">IF(FECHA!$A$1&lt;TODAY(),"ERROR.LOG",IF(K397&lt;&gt;"",K397,""))</f>
        <v/>
      </c>
      <c r="V397" s="469"/>
      <c r="W397" s="469" t="str">
        <f ca="1">IF(V397="","",IF(FECHA!$A$1&lt;TODAY(),"ERROR.LOG",IF(V397=G397,"CORRECTA","INCORRECTA")))</f>
        <v/>
      </c>
      <c r="X397" s="361" t="str">
        <f ca="1">IF(FECHA!$A$1&lt;TODAY(),"ERROR.LOG",IF(W397&lt;&gt;"",P397,""))</f>
        <v/>
      </c>
      <c r="Y397" s="488"/>
      <c r="Z397" s="361"/>
      <c r="AA397" s="361"/>
    </row>
    <row r="398" spans="16:27">
      <c r="P398" s="483"/>
      <c r="Q398" s="361" t="str">
        <f ca="1">IF(FECHA!$A$1&lt;TODAY(),"ERROR.LOG",IF(F398&lt;&gt;"",F398,""))</f>
        <v/>
      </c>
      <c r="R398" s="361" t="str">
        <f ca="1">IF(FECHA!$A$1&lt;TODAY(),"ERROR.LOG",IF(H398&lt;&gt;"",H398,""))</f>
        <v/>
      </c>
      <c r="S398" s="361" t="str">
        <f ca="1">IF(FECHA!$A$1&lt;TODAY(),"ERROR.LOG",IF(I398&lt;&gt;"",I398,""))</f>
        <v/>
      </c>
      <c r="T398" s="361" t="str">
        <f ca="1">IF(FECHA!$A$1&lt;TODAY(),"ERROR.LOG",IF(J398&lt;&gt;"",J398,""))</f>
        <v/>
      </c>
      <c r="U398" s="361" t="str">
        <f ca="1">IF(FECHA!$A$1&lt;TODAY(),"ERROR.LOG",IF(K398&lt;&gt;"",K398,""))</f>
        <v/>
      </c>
      <c r="V398" s="469"/>
      <c r="W398" s="469" t="str">
        <f ca="1">IF(V398="","",IF(FECHA!$A$1&lt;TODAY(),"ERROR.LOG",IF(V398=G398,"CORRECTA","INCORRECTA")))</f>
        <v/>
      </c>
      <c r="X398" s="361" t="str">
        <f ca="1">IF(FECHA!$A$1&lt;TODAY(),"ERROR.LOG",IF(W398&lt;&gt;"",P398,""))</f>
        <v/>
      </c>
      <c r="Y398" s="488"/>
      <c r="Z398" s="361"/>
      <c r="AA398" s="361"/>
    </row>
    <row r="399" spans="16:27">
      <c r="P399" s="483"/>
      <c r="Q399" s="361" t="str">
        <f ca="1">IF(FECHA!$A$1&lt;TODAY(),"ERROR.LOG",IF(F399&lt;&gt;"",F399,""))</f>
        <v/>
      </c>
      <c r="R399" s="361" t="str">
        <f ca="1">IF(FECHA!$A$1&lt;TODAY(),"ERROR.LOG",IF(H399&lt;&gt;"",H399,""))</f>
        <v/>
      </c>
      <c r="S399" s="361" t="str">
        <f ca="1">IF(FECHA!$A$1&lt;TODAY(),"ERROR.LOG",IF(I399&lt;&gt;"",I399,""))</f>
        <v/>
      </c>
      <c r="T399" s="361" t="str">
        <f ca="1">IF(FECHA!$A$1&lt;TODAY(),"ERROR.LOG",IF(J399&lt;&gt;"",J399,""))</f>
        <v/>
      </c>
      <c r="U399" s="361" t="str">
        <f ca="1">IF(FECHA!$A$1&lt;TODAY(),"ERROR.LOG",IF(K399&lt;&gt;"",K399,""))</f>
        <v/>
      </c>
      <c r="V399" s="469"/>
      <c r="W399" s="469" t="str">
        <f ca="1">IF(V399="","",IF(FECHA!$A$1&lt;TODAY(),"ERROR.LOG",IF(V399=G399,"CORRECTA","INCORRECTA")))</f>
        <v/>
      </c>
      <c r="X399" s="361" t="str">
        <f ca="1">IF(FECHA!$A$1&lt;TODAY(),"ERROR.LOG",IF(W399&lt;&gt;"",P399,""))</f>
        <v/>
      </c>
      <c r="Y399" s="488"/>
      <c r="Z399" s="361"/>
      <c r="AA399" s="361"/>
    </row>
    <row r="400" spans="16:27">
      <c r="P400" s="483"/>
      <c r="Q400" s="361" t="str">
        <f ca="1">IF(FECHA!$A$1&lt;TODAY(),"ERROR.LOG",IF(F400&lt;&gt;"",F400,""))</f>
        <v/>
      </c>
      <c r="R400" s="361" t="str">
        <f ca="1">IF(FECHA!$A$1&lt;TODAY(),"ERROR.LOG",IF(H400&lt;&gt;"",H400,""))</f>
        <v/>
      </c>
      <c r="S400" s="361" t="str">
        <f ca="1">IF(FECHA!$A$1&lt;TODAY(),"ERROR.LOG",IF(I400&lt;&gt;"",I400,""))</f>
        <v/>
      </c>
      <c r="T400" s="361" t="str">
        <f ca="1">IF(FECHA!$A$1&lt;TODAY(),"ERROR.LOG",IF(J400&lt;&gt;"",J400,""))</f>
        <v/>
      </c>
      <c r="U400" s="361" t="str">
        <f ca="1">IF(FECHA!$A$1&lt;TODAY(),"ERROR.LOG",IF(K400&lt;&gt;"",K400,""))</f>
        <v/>
      </c>
      <c r="V400" s="469"/>
      <c r="W400" s="469" t="str">
        <f ca="1">IF(V400="","",IF(FECHA!$A$1&lt;TODAY(),"ERROR.LOG",IF(V400=G400,"CORRECTA","INCORRECTA")))</f>
        <v/>
      </c>
      <c r="X400" s="361" t="str">
        <f ca="1">IF(FECHA!$A$1&lt;TODAY(),"ERROR.LOG",IF(W400&lt;&gt;"",P400,""))</f>
        <v/>
      </c>
      <c r="Y400" s="488"/>
      <c r="Z400" s="361"/>
      <c r="AA400" s="361"/>
    </row>
    <row r="401" spans="16:27">
      <c r="P401" s="483"/>
      <c r="Q401" s="361" t="str">
        <f ca="1">IF(FECHA!$A$1&lt;TODAY(),"ERROR.LOG",IF(F401&lt;&gt;"",F401,""))</f>
        <v/>
      </c>
      <c r="R401" s="361" t="str">
        <f ca="1">IF(FECHA!$A$1&lt;TODAY(),"ERROR.LOG",IF(H401&lt;&gt;"",H401,""))</f>
        <v/>
      </c>
      <c r="S401" s="361" t="str">
        <f ca="1">IF(FECHA!$A$1&lt;TODAY(),"ERROR.LOG",IF(I401&lt;&gt;"",I401,""))</f>
        <v/>
      </c>
      <c r="T401" s="361" t="str">
        <f ca="1">IF(FECHA!$A$1&lt;TODAY(),"ERROR.LOG",IF(J401&lt;&gt;"",J401,""))</f>
        <v/>
      </c>
      <c r="U401" s="361" t="str">
        <f ca="1">IF(FECHA!$A$1&lt;TODAY(),"ERROR.LOG",IF(K401&lt;&gt;"",K401,""))</f>
        <v/>
      </c>
      <c r="V401" s="469"/>
      <c r="W401" s="469" t="str">
        <f ca="1">IF(V401="","",IF(FECHA!$A$1&lt;TODAY(),"ERROR.LOG",IF(V401=G401,"CORRECTA","INCORRECTA")))</f>
        <v/>
      </c>
      <c r="X401" s="361" t="str">
        <f ca="1">IF(FECHA!$A$1&lt;TODAY(),"ERROR.LOG",IF(W401&lt;&gt;"",P401,""))</f>
        <v/>
      </c>
      <c r="Y401" s="488"/>
      <c r="Z401" s="361"/>
      <c r="AA401" s="361"/>
    </row>
    <row r="402" spans="16:27">
      <c r="P402" s="483"/>
      <c r="Q402" s="361" t="str">
        <f ca="1">IF(FECHA!$A$1&lt;TODAY(),"ERROR.LOG",IF(F402&lt;&gt;"",F402,""))</f>
        <v/>
      </c>
      <c r="R402" s="361" t="str">
        <f ca="1">IF(FECHA!$A$1&lt;TODAY(),"ERROR.LOG",IF(H402&lt;&gt;"",H402,""))</f>
        <v/>
      </c>
      <c r="S402" s="361" t="str">
        <f ca="1">IF(FECHA!$A$1&lt;TODAY(),"ERROR.LOG",IF(I402&lt;&gt;"",I402,""))</f>
        <v/>
      </c>
      <c r="T402" s="361" t="str">
        <f ca="1">IF(FECHA!$A$1&lt;TODAY(),"ERROR.LOG",IF(J402&lt;&gt;"",J402,""))</f>
        <v/>
      </c>
      <c r="U402" s="361" t="str">
        <f ca="1">IF(FECHA!$A$1&lt;TODAY(),"ERROR.LOG",IF(K402&lt;&gt;"",K402,""))</f>
        <v/>
      </c>
      <c r="V402" s="469"/>
      <c r="W402" s="469" t="str">
        <f ca="1">IF(V402="","",IF(FECHA!$A$1&lt;TODAY(),"ERROR.LOG",IF(V402=G402,"CORRECTA","INCORRECTA")))</f>
        <v/>
      </c>
      <c r="X402" s="361" t="str">
        <f ca="1">IF(FECHA!$A$1&lt;TODAY(),"ERROR.LOG",IF(W402&lt;&gt;"",P402,""))</f>
        <v/>
      </c>
      <c r="Y402" s="488"/>
      <c r="Z402" s="361"/>
      <c r="AA402" s="361"/>
    </row>
    <row r="403" spans="16:27">
      <c r="P403" s="483"/>
      <c r="Q403" s="361" t="str">
        <f ca="1">IF(FECHA!$A$1&lt;TODAY(),"ERROR.LOG",IF(F403&lt;&gt;"",F403,""))</f>
        <v/>
      </c>
      <c r="R403" s="361" t="str">
        <f ca="1">IF(FECHA!$A$1&lt;TODAY(),"ERROR.LOG",IF(H403&lt;&gt;"",H403,""))</f>
        <v/>
      </c>
      <c r="S403" s="361" t="str">
        <f ca="1">IF(FECHA!$A$1&lt;TODAY(),"ERROR.LOG",IF(I403&lt;&gt;"",I403,""))</f>
        <v/>
      </c>
      <c r="T403" s="361" t="str">
        <f ca="1">IF(FECHA!$A$1&lt;TODAY(),"ERROR.LOG",IF(J403&lt;&gt;"",J403,""))</f>
        <v/>
      </c>
      <c r="U403" s="361" t="str">
        <f ca="1">IF(FECHA!$A$1&lt;TODAY(),"ERROR.LOG",IF(K403&lt;&gt;"",K403,""))</f>
        <v/>
      </c>
      <c r="V403" s="469"/>
      <c r="W403" s="469" t="str">
        <f ca="1">IF(V403="","",IF(FECHA!$A$1&lt;TODAY(),"ERROR.LOG",IF(V403=G403,"CORRECTA","INCORRECTA")))</f>
        <v/>
      </c>
      <c r="X403" s="361" t="str">
        <f ca="1">IF(FECHA!$A$1&lt;TODAY(),"ERROR.LOG",IF(W403&lt;&gt;"",P403,""))</f>
        <v/>
      </c>
      <c r="Y403" s="488"/>
      <c r="Z403" s="361"/>
      <c r="AA403" s="361"/>
    </row>
    <row r="404" spans="16:27">
      <c r="P404" s="483"/>
      <c r="Q404" s="361" t="str">
        <f ca="1">IF(FECHA!$A$1&lt;TODAY(),"ERROR.LOG",IF(F404&lt;&gt;"",F404,""))</f>
        <v/>
      </c>
      <c r="R404" s="361" t="str">
        <f ca="1">IF(FECHA!$A$1&lt;TODAY(),"ERROR.LOG",IF(H404&lt;&gt;"",H404,""))</f>
        <v/>
      </c>
      <c r="S404" s="361" t="str">
        <f ca="1">IF(FECHA!$A$1&lt;TODAY(),"ERROR.LOG",IF(I404&lt;&gt;"",I404,""))</f>
        <v/>
      </c>
      <c r="T404" s="361" t="str">
        <f ca="1">IF(FECHA!$A$1&lt;TODAY(),"ERROR.LOG",IF(J404&lt;&gt;"",J404,""))</f>
        <v/>
      </c>
      <c r="U404" s="361" t="str">
        <f ca="1">IF(FECHA!$A$1&lt;TODAY(),"ERROR.LOG",IF(K404&lt;&gt;"",K404,""))</f>
        <v/>
      </c>
      <c r="V404" s="469"/>
      <c r="W404" s="469" t="str">
        <f ca="1">IF(V404="","",IF(FECHA!$A$1&lt;TODAY(),"ERROR.LOG",IF(V404=G404,"CORRECTA","INCORRECTA")))</f>
        <v/>
      </c>
      <c r="X404" s="361" t="str">
        <f ca="1">IF(FECHA!$A$1&lt;TODAY(),"ERROR.LOG",IF(W404&lt;&gt;"",P404,""))</f>
        <v/>
      </c>
      <c r="Y404" s="488"/>
      <c r="Z404" s="361"/>
      <c r="AA404" s="361"/>
    </row>
    <row r="405" spans="16:27">
      <c r="P405" s="483"/>
      <c r="Q405" s="361" t="str">
        <f ca="1">IF(FECHA!$A$1&lt;TODAY(),"ERROR.LOG",IF(F405&lt;&gt;"",F405,""))</f>
        <v/>
      </c>
      <c r="R405" s="361" t="str">
        <f ca="1">IF(FECHA!$A$1&lt;TODAY(),"ERROR.LOG",IF(H405&lt;&gt;"",H405,""))</f>
        <v/>
      </c>
      <c r="S405" s="361" t="str">
        <f ca="1">IF(FECHA!$A$1&lt;TODAY(),"ERROR.LOG",IF(I405&lt;&gt;"",I405,""))</f>
        <v/>
      </c>
      <c r="T405" s="361" t="str">
        <f ca="1">IF(FECHA!$A$1&lt;TODAY(),"ERROR.LOG",IF(J405&lt;&gt;"",J405,""))</f>
        <v/>
      </c>
      <c r="U405" s="361" t="str">
        <f ca="1">IF(FECHA!$A$1&lt;TODAY(),"ERROR.LOG",IF(K405&lt;&gt;"",K405,""))</f>
        <v/>
      </c>
      <c r="V405" s="469"/>
      <c r="W405" s="469" t="str">
        <f ca="1">IF(V405="","",IF(FECHA!$A$1&lt;TODAY(),"ERROR.LOG",IF(V405=G405,"CORRECTA","INCORRECTA")))</f>
        <v/>
      </c>
      <c r="X405" s="361" t="str">
        <f ca="1">IF(FECHA!$A$1&lt;TODAY(),"ERROR.LOG",IF(W405&lt;&gt;"",P405,""))</f>
        <v/>
      </c>
      <c r="Y405" s="488"/>
      <c r="Z405" s="361"/>
      <c r="AA405" s="361"/>
    </row>
    <row r="406" spans="16:27">
      <c r="P406" s="483"/>
      <c r="Q406" s="361" t="str">
        <f ca="1">IF(FECHA!$A$1&lt;TODAY(),"ERROR.LOG",IF(F406&lt;&gt;"",F406,""))</f>
        <v/>
      </c>
      <c r="R406" s="361" t="str">
        <f ca="1">IF(FECHA!$A$1&lt;TODAY(),"ERROR.LOG",IF(H406&lt;&gt;"",H406,""))</f>
        <v/>
      </c>
      <c r="S406" s="361" t="str">
        <f ca="1">IF(FECHA!$A$1&lt;TODAY(),"ERROR.LOG",IF(I406&lt;&gt;"",I406,""))</f>
        <v/>
      </c>
      <c r="T406" s="361" t="str">
        <f ca="1">IF(FECHA!$A$1&lt;TODAY(),"ERROR.LOG",IF(J406&lt;&gt;"",J406,""))</f>
        <v/>
      </c>
      <c r="U406" s="361" t="str">
        <f ca="1">IF(FECHA!$A$1&lt;TODAY(),"ERROR.LOG",IF(K406&lt;&gt;"",K406,""))</f>
        <v/>
      </c>
      <c r="V406" s="469"/>
      <c r="W406" s="469" t="str">
        <f ca="1">IF(V406="","",IF(FECHA!$A$1&lt;TODAY(),"ERROR.LOG",IF(V406=G406,"CORRECTA","INCORRECTA")))</f>
        <v/>
      </c>
      <c r="X406" s="361" t="str">
        <f ca="1">IF(FECHA!$A$1&lt;TODAY(),"ERROR.LOG",IF(W406&lt;&gt;"",P406,""))</f>
        <v/>
      </c>
      <c r="Y406" s="488"/>
      <c r="Z406" s="361"/>
      <c r="AA406" s="361"/>
    </row>
    <row r="407" spans="16:27">
      <c r="P407" s="483"/>
      <c r="Q407" s="361" t="str">
        <f ca="1">IF(FECHA!$A$1&lt;TODAY(),"ERROR.LOG",IF(F407&lt;&gt;"",F407,""))</f>
        <v/>
      </c>
      <c r="R407" s="361" t="str">
        <f ca="1">IF(FECHA!$A$1&lt;TODAY(),"ERROR.LOG",IF(H407&lt;&gt;"",H407,""))</f>
        <v/>
      </c>
      <c r="S407" s="361" t="str">
        <f ca="1">IF(FECHA!$A$1&lt;TODAY(),"ERROR.LOG",IF(I407&lt;&gt;"",I407,""))</f>
        <v/>
      </c>
      <c r="T407" s="361" t="str">
        <f ca="1">IF(FECHA!$A$1&lt;TODAY(),"ERROR.LOG",IF(J407&lt;&gt;"",J407,""))</f>
        <v/>
      </c>
      <c r="U407" s="361" t="str">
        <f ca="1">IF(FECHA!$A$1&lt;TODAY(),"ERROR.LOG",IF(K407&lt;&gt;"",K407,""))</f>
        <v/>
      </c>
      <c r="V407" s="469"/>
      <c r="W407" s="469" t="str">
        <f ca="1">IF(V407="","",IF(FECHA!$A$1&lt;TODAY(),"ERROR.LOG",IF(V407=G407,"CORRECTA","INCORRECTA")))</f>
        <v/>
      </c>
      <c r="X407" s="361" t="str">
        <f ca="1">IF(FECHA!$A$1&lt;TODAY(),"ERROR.LOG",IF(W407&lt;&gt;"",P407,""))</f>
        <v/>
      </c>
      <c r="Y407" s="488"/>
      <c r="Z407" s="361"/>
      <c r="AA407" s="361"/>
    </row>
    <row r="408" spans="16:27">
      <c r="P408" s="483"/>
      <c r="Q408" s="361" t="str">
        <f ca="1">IF(FECHA!$A$1&lt;TODAY(),"ERROR.LOG",IF(F408&lt;&gt;"",F408,""))</f>
        <v/>
      </c>
      <c r="R408" s="361" t="str">
        <f ca="1">IF(FECHA!$A$1&lt;TODAY(),"ERROR.LOG",IF(H408&lt;&gt;"",H408,""))</f>
        <v/>
      </c>
      <c r="S408" s="361" t="str">
        <f ca="1">IF(FECHA!$A$1&lt;TODAY(),"ERROR.LOG",IF(I408&lt;&gt;"",I408,""))</f>
        <v/>
      </c>
      <c r="T408" s="361" t="str">
        <f ca="1">IF(FECHA!$A$1&lt;TODAY(),"ERROR.LOG",IF(J408&lt;&gt;"",J408,""))</f>
        <v/>
      </c>
      <c r="U408" s="361" t="str">
        <f ca="1">IF(FECHA!$A$1&lt;TODAY(),"ERROR.LOG",IF(K408&lt;&gt;"",K408,""))</f>
        <v/>
      </c>
      <c r="V408" s="469"/>
      <c r="W408" s="469" t="str">
        <f ca="1">IF(V408="","",IF(FECHA!$A$1&lt;TODAY(),"ERROR.LOG",IF(V408=G408,"CORRECTA","INCORRECTA")))</f>
        <v/>
      </c>
      <c r="X408" s="361" t="str">
        <f ca="1">IF(FECHA!$A$1&lt;TODAY(),"ERROR.LOG",IF(W408&lt;&gt;"",P408,""))</f>
        <v/>
      </c>
      <c r="Y408" s="488"/>
      <c r="Z408" s="361"/>
      <c r="AA408" s="361"/>
    </row>
    <row r="409" spans="16:27">
      <c r="P409" s="483"/>
      <c r="Q409" s="361" t="str">
        <f ca="1">IF(FECHA!$A$1&lt;TODAY(),"ERROR.LOG",IF(F409&lt;&gt;"",F409,""))</f>
        <v/>
      </c>
      <c r="R409" s="361" t="str">
        <f ca="1">IF(FECHA!$A$1&lt;TODAY(),"ERROR.LOG",IF(H409&lt;&gt;"",H409,""))</f>
        <v/>
      </c>
      <c r="S409" s="361" t="str">
        <f ca="1">IF(FECHA!$A$1&lt;TODAY(),"ERROR.LOG",IF(I409&lt;&gt;"",I409,""))</f>
        <v/>
      </c>
      <c r="T409" s="361" t="str">
        <f ca="1">IF(FECHA!$A$1&lt;TODAY(),"ERROR.LOG",IF(J409&lt;&gt;"",J409,""))</f>
        <v/>
      </c>
      <c r="U409" s="361" t="str">
        <f ca="1">IF(FECHA!$A$1&lt;TODAY(),"ERROR.LOG",IF(K409&lt;&gt;"",K409,""))</f>
        <v/>
      </c>
      <c r="V409" s="469"/>
      <c r="W409" s="469" t="str">
        <f ca="1">IF(V409="","",IF(FECHA!$A$1&lt;TODAY(),"ERROR.LOG",IF(V409=G409,"CORRECTA","INCORRECTA")))</f>
        <v/>
      </c>
      <c r="X409" s="361" t="str">
        <f ca="1">IF(FECHA!$A$1&lt;TODAY(),"ERROR.LOG",IF(W409&lt;&gt;"",P409,""))</f>
        <v/>
      </c>
      <c r="Y409" s="488"/>
      <c r="Z409" s="361"/>
      <c r="AA409" s="361"/>
    </row>
    <row r="410" spans="16:27">
      <c r="P410" s="483"/>
      <c r="Q410" s="361" t="str">
        <f ca="1">IF(FECHA!$A$1&lt;TODAY(),"ERROR.LOG",IF(F410&lt;&gt;"",F410,""))</f>
        <v/>
      </c>
      <c r="R410" s="361" t="str">
        <f ca="1">IF(FECHA!$A$1&lt;TODAY(),"ERROR.LOG",IF(H410&lt;&gt;"",H410,""))</f>
        <v/>
      </c>
      <c r="S410" s="361" t="str">
        <f ca="1">IF(FECHA!$A$1&lt;TODAY(),"ERROR.LOG",IF(I410&lt;&gt;"",I410,""))</f>
        <v/>
      </c>
      <c r="T410" s="361" t="str">
        <f ca="1">IF(FECHA!$A$1&lt;TODAY(),"ERROR.LOG",IF(J410&lt;&gt;"",J410,""))</f>
        <v/>
      </c>
      <c r="U410" s="361" t="str">
        <f ca="1">IF(FECHA!$A$1&lt;TODAY(),"ERROR.LOG",IF(K410&lt;&gt;"",K410,""))</f>
        <v/>
      </c>
      <c r="V410" s="469"/>
      <c r="W410" s="469" t="str">
        <f ca="1">IF(V410="","",IF(FECHA!$A$1&lt;TODAY(),"ERROR.LOG",IF(V410=G410,"CORRECTA","INCORRECTA")))</f>
        <v/>
      </c>
      <c r="X410" s="361" t="str">
        <f ca="1">IF(FECHA!$A$1&lt;TODAY(),"ERROR.LOG",IF(W410&lt;&gt;"",P410,""))</f>
        <v/>
      </c>
      <c r="Y410" s="488"/>
      <c r="Z410" s="361"/>
      <c r="AA410" s="361"/>
    </row>
    <row r="411" spans="16:27">
      <c r="P411" s="483"/>
      <c r="Q411" s="361" t="str">
        <f ca="1">IF(FECHA!$A$1&lt;TODAY(),"ERROR.LOG",IF(F411&lt;&gt;"",F411,""))</f>
        <v/>
      </c>
      <c r="R411" s="361" t="str">
        <f ca="1">IF(FECHA!$A$1&lt;TODAY(),"ERROR.LOG",IF(H411&lt;&gt;"",H411,""))</f>
        <v/>
      </c>
      <c r="S411" s="361" t="str">
        <f ca="1">IF(FECHA!$A$1&lt;TODAY(),"ERROR.LOG",IF(I411&lt;&gt;"",I411,""))</f>
        <v/>
      </c>
      <c r="T411" s="361" t="str">
        <f ca="1">IF(FECHA!$A$1&lt;TODAY(),"ERROR.LOG",IF(J411&lt;&gt;"",J411,""))</f>
        <v/>
      </c>
      <c r="U411" s="361" t="str">
        <f ca="1">IF(FECHA!$A$1&lt;TODAY(),"ERROR.LOG",IF(K411&lt;&gt;"",K411,""))</f>
        <v/>
      </c>
      <c r="V411" s="469"/>
      <c r="W411" s="469" t="str">
        <f ca="1">IF(V411="","",IF(FECHA!$A$1&lt;TODAY(),"ERROR.LOG",IF(V411=G411,"CORRECTA","INCORRECTA")))</f>
        <v/>
      </c>
      <c r="X411" s="361" t="str">
        <f ca="1">IF(FECHA!$A$1&lt;TODAY(),"ERROR.LOG",IF(W411&lt;&gt;"",P411,""))</f>
        <v/>
      </c>
      <c r="Y411" s="488"/>
      <c r="Z411" s="361"/>
      <c r="AA411" s="361"/>
    </row>
    <row r="412" spans="16:27">
      <c r="P412" s="483"/>
      <c r="Q412" s="361" t="str">
        <f ca="1">IF(FECHA!$A$1&lt;TODAY(),"ERROR.LOG",IF(F412&lt;&gt;"",F412,""))</f>
        <v/>
      </c>
      <c r="R412" s="361" t="str">
        <f ca="1">IF(FECHA!$A$1&lt;TODAY(),"ERROR.LOG",IF(H412&lt;&gt;"",H412,""))</f>
        <v/>
      </c>
      <c r="S412" s="361" t="str">
        <f ca="1">IF(FECHA!$A$1&lt;TODAY(),"ERROR.LOG",IF(I412&lt;&gt;"",I412,""))</f>
        <v/>
      </c>
      <c r="T412" s="361" t="str">
        <f ca="1">IF(FECHA!$A$1&lt;TODAY(),"ERROR.LOG",IF(J412&lt;&gt;"",J412,""))</f>
        <v/>
      </c>
      <c r="U412" s="361" t="str">
        <f ca="1">IF(FECHA!$A$1&lt;TODAY(),"ERROR.LOG",IF(K412&lt;&gt;"",K412,""))</f>
        <v/>
      </c>
      <c r="V412" s="469"/>
      <c r="W412" s="469" t="str">
        <f ca="1">IF(V412="","",IF(FECHA!$A$1&lt;TODAY(),"ERROR.LOG",IF(V412=G412,"CORRECTA","INCORRECTA")))</f>
        <v/>
      </c>
      <c r="X412" s="361" t="str">
        <f ca="1">IF(FECHA!$A$1&lt;TODAY(),"ERROR.LOG",IF(W412&lt;&gt;"",P412,""))</f>
        <v/>
      </c>
      <c r="Y412" s="488"/>
      <c r="Z412" s="361"/>
      <c r="AA412" s="361"/>
    </row>
    <row r="413" spans="16:27">
      <c r="P413" s="483"/>
      <c r="Q413" s="361" t="str">
        <f ca="1">IF(FECHA!$A$1&lt;TODAY(),"ERROR.LOG",IF(F413&lt;&gt;"",F413,""))</f>
        <v/>
      </c>
      <c r="R413" s="361" t="str">
        <f ca="1">IF(FECHA!$A$1&lt;TODAY(),"ERROR.LOG",IF(H413&lt;&gt;"",H413,""))</f>
        <v/>
      </c>
      <c r="S413" s="361" t="str">
        <f ca="1">IF(FECHA!$A$1&lt;TODAY(),"ERROR.LOG",IF(I413&lt;&gt;"",I413,""))</f>
        <v/>
      </c>
      <c r="T413" s="361" t="str">
        <f ca="1">IF(FECHA!$A$1&lt;TODAY(),"ERROR.LOG",IF(J413&lt;&gt;"",J413,""))</f>
        <v/>
      </c>
      <c r="U413" s="361" t="str">
        <f ca="1">IF(FECHA!$A$1&lt;TODAY(),"ERROR.LOG",IF(K413&lt;&gt;"",K413,""))</f>
        <v/>
      </c>
      <c r="V413" s="469"/>
      <c r="W413" s="469" t="str">
        <f ca="1">IF(V413="","",IF(FECHA!$A$1&lt;TODAY(),"ERROR.LOG",IF(V413=G413,"CORRECTA","INCORRECTA")))</f>
        <v/>
      </c>
      <c r="X413" s="361" t="str">
        <f ca="1">IF(FECHA!$A$1&lt;TODAY(),"ERROR.LOG",IF(W413&lt;&gt;"",P413,""))</f>
        <v/>
      </c>
      <c r="Y413" s="488"/>
      <c r="Z413" s="361"/>
      <c r="AA413" s="361"/>
    </row>
    <row r="414" spans="16:27">
      <c r="P414" s="483"/>
      <c r="Q414" s="361" t="str">
        <f ca="1">IF(FECHA!$A$1&lt;TODAY(),"ERROR.LOG",IF(F414&lt;&gt;"",F414,""))</f>
        <v/>
      </c>
      <c r="R414" s="361" t="str">
        <f ca="1">IF(FECHA!$A$1&lt;TODAY(),"ERROR.LOG",IF(H414&lt;&gt;"",H414,""))</f>
        <v/>
      </c>
      <c r="S414" s="361" t="str">
        <f ca="1">IF(FECHA!$A$1&lt;TODAY(),"ERROR.LOG",IF(I414&lt;&gt;"",I414,""))</f>
        <v/>
      </c>
      <c r="T414" s="361" t="str">
        <f ca="1">IF(FECHA!$A$1&lt;TODAY(),"ERROR.LOG",IF(J414&lt;&gt;"",J414,""))</f>
        <v/>
      </c>
      <c r="U414" s="361" t="str">
        <f ca="1">IF(FECHA!$A$1&lt;TODAY(),"ERROR.LOG",IF(K414&lt;&gt;"",K414,""))</f>
        <v/>
      </c>
      <c r="V414" s="469"/>
      <c r="W414" s="469" t="str">
        <f ca="1">IF(V414="","",IF(FECHA!$A$1&lt;TODAY(),"ERROR.LOG",IF(V414=G414,"CORRECTA","INCORRECTA")))</f>
        <v/>
      </c>
      <c r="X414" s="361" t="str">
        <f ca="1">IF(FECHA!$A$1&lt;TODAY(),"ERROR.LOG",IF(W414&lt;&gt;"",P414,""))</f>
        <v/>
      </c>
      <c r="Y414" s="488"/>
      <c r="Z414" s="361"/>
      <c r="AA414" s="361"/>
    </row>
    <row r="415" spans="16:27">
      <c r="P415" s="483"/>
      <c r="Q415" s="361" t="str">
        <f ca="1">IF(FECHA!$A$1&lt;TODAY(),"ERROR.LOG",IF(F415&lt;&gt;"",F415,""))</f>
        <v/>
      </c>
      <c r="R415" s="361" t="str">
        <f ca="1">IF(FECHA!$A$1&lt;TODAY(),"ERROR.LOG",IF(H415&lt;&gt;"",H415,""))</f>
        <v/>
      </c>
      <c r="S415" s="361" t="str">
        <f ca="1">IF(FECHA!$A$1&lt;TODAY(),"ERROR.LOG",IF(I415&lt;&gt;"",I415,""))</f>
        <v/>
      </c>
      <c r="T415" s="361" t="str">
        <f ca="1">IF(FECHA!$A$1&lt;TODAY(),"ERROR.LOG",IF(J415&lt;&gt;"",J415,""))</f>
        <v/>
      </c>
      <c r="U415" s="361" t="str">
        <f ca="1">IF(FECHA!$A$1&lt;TODAY(),"ERROR.LOG",IF(K415&lt;&gt;"",K415,""))</f>
        <v/>
      </c>
      <c r="V415" s="469"/>
      <c r="W415" s="469" t="str">
        <f ca="1">IF(V415="","",IF(FECHA!$A$1&lt;TODAY(),"ERROR.LOG",IF(V415=G415,"CORRECTA","INCORRECTA")))</f>
        <v/>
      </c>
      <c r="X415" s="361" t="str">
        <f ca="1">IF(FECHA!$A$1&lt;TODAY(),"ERROR.LOG",IF(W415&lt;&gt;"",P415,""))</f>
        <v/>
      </c>
      <c r="Y415" s="488"/>
      <c r="Z415" s="361"/>
      <c r="AA415" s="361"/>
    </row>
    <row r="416" spans="16:27">
      <c r="P416" s="483"/>
      <c r="Q416" s="361" t="str">
        <f ca="1">IF(FECHA!$A$1&lt;TODAY(),"ERROR.LOG",IF(F416&lt;&gt;"",F416,""))</f>
        <v/>
      </c>
      <c r="R416" s="361" t="str">
        <f ca="1">IF(FECHA!$A$1&lt;TODAY(),"ERROR.LOG",IF(H416&lt;&gt;"",H416,""))</f>
        <v/>
      </c>
      <c r="S416" s="361" t="str">
        <f ca="1">IF(FECHA!$A$1&lt;TODAY(),"ERROR.LOG",IF(I416&lt;&gt;"",I416,""))</f>
        <v/>
      </c>
      <c r="T416" s="361" t="str">
        <f ca="1">IF(FECHA!$A$1&lt;TODAY(),"ERROR.LOG",IF(J416&lt;&gt;"",J416,""))</f>
        <v/>
      </c>
      <c r="U416" s="361" t="str">
        <f ca="1">IF(FECHA!$A$1&lt;TODAY(),"ERROR.LOG",IF(K416&lt;&gt;"",K416,""))</f>
        <v/>
      </c>
      <c r="V416" s="469"/>
      <c r="W416" s="469" t="str">
        <f ca="1">IF(V416="","",IF(FECHA!$A$1&lt;TODAY(),"ERROR.LOG",IF(V416=G416,"CORRECTA","INCORRECTA")))</f>
        <v/>
      </c>
      <c r="X416" s="361" t="str">
        <f ca="1">IF(FECHA!$A$1&lt;TODAY(),"ERROR.LOG",IF(W416&lt;&gt;"",P416,""))</f>
        <v/>
      </c>
      <c r="Y416" s="488"/>
      <c r="Z416" s="361"/>
      <c r="AA416" s="361"/>
    </row>
    <row r="417" spans="16:27">
      <c r="P417" s="483"/>
      <c r="Q417" s="361" t="str">
        <f ca="1">IF(FECHA!$A$1&lt;TODAY(),"ERROR.LOG",IF(F417&lt;&gt;"",F417,""))</f>
        <v/>
      </c>
      <c r="R417" s="361" t="str">
        <f ca="1">IF(FECHA!$A$1&lt;TODAY(),"ERROR.LOG",IF(H417&lt;&gt;"",H417,""))</f>
        <v/>
      </c>
      <c r="S417" s="361" t="str">
        <f ca="1">IF(FECHA!$A$1&lt;TODAY(),"ERROR.LOG",IF(I417&lt;&gt;"",I417,""))</f>
        <v/>
      </c>
      <c r="T417" s="361" t="str">
        <f ca="1">IF(FECHA!$A$1&lt;TODAY(),"ERROR.LOG",IF(J417&lt;&gt;"",J417,""))</f>
        <v/>
      </c>
      <c r="U417" s="361" t="str">
        <f ca="1">IF(FECHA!$A$1&lt;TODAY(),"ERROR.LOG",IF(K417&lt;&gt;"",K417,""))</f>
        <v/>
      </c>
      <c r="V417" s="469"/>
      <c r="W417" s="469" t="str">
        <f ca="1">IF(V417="","",IF(FECHA!$A$1&lt;TODAY(),"ERROR.LOG",IF(V417=G417,"CORRECTA","INCORRECTA")))</f>
        <v/>
      </c>
      <c r="X417" s="361" t="str">
        <f ca="1">IF(FECHA!$A$1&lt;TODAY(),"ERROR.LOG",IF(W417&lt;&gt;"",P417,""))</f>
        <v/>
      </c>
      <c r="Y417" s="488"/>
      <c r="Z417" s="361"/>
      <c r="AA417" s="361"/>
    </row>
    <row r="418" spans="16:27">
      <c r="P418" s="483"/>
      <c r="Q418" s="361" t="str">
        <f ca="1">IF(FECHA!$A$1&lt;TODAY(),"ERROR.LOG",IF(F418&lt;&gt;"",F418,""))</f>
        <v/>
      </c>
      <c r="R418" s="361" t="str">
        <f ca="1">IF(FECHA!$A$1&lt;TODAY(),"ERROR.LOG",IF(H418&lt;&gt;"",H418,""))</f>
        <v/>
      </c>
      <c r="S418" s="361" t="str">
        <f ca="1">IF(FECHA!$A$1&lt;TODAY(),"ERROR.LOG",IF(I418&lt;&gt;"",I418,""))</f>
        <v/>
      </c>
      <c r="T418" s="361" t="str">
        <f ca="1">IF(FECHA!$A$1&lt;TODAY(),"ERROR.LOG",IF(J418&lt;&gt;"",J418,""))</f>
        <v/>
      </c>
      <c r="U418" s="361" t="str">
        <f ca="1">IF(FECHA!$A$1&lt;TODAY(),"ERROR.LOG",IF(K418&lt;&gt;"",K418,""))</f>
        <v/>
      </c>
      <c r="V418" s="469"/>
      <c r="W418" s="469" t="str">
        <f ca="1">IF(V418="","",IF(FECHA!$A$1&lt;TODAY(),"ERROR.LOG",IF(V418=G418,"CORRECTA","INCORRECTA")))</f>
        <v/>
      </c>
      <c r="X418" s="361" t="str">
        <f ca="1">IF(FECHA!$A$1&lt;TODAY(),"ERROR.LOG",IF(W418&lt;&gt;"",P418,""))</f>
        <v/>
      </c>
      <c r="Y418" s="488"/>
      <c r="Z418" s="361"/>
      <c r="AA418" s="361"/>
    </row>
    <row r="419" spans="16:27">
      <c r="P419" s="483"/>
      <c r="Q419" s="361" t="str">
        <f ca="1">IF(FECHA!$A$1&lt;TODAY(),"ERROR.LOG",IF(F419&lt;&gt;"",F419,""))</f>
        <v/>
      </c>
      <c r="R419" s="361" t="str">
        <f ca="1">IF(FECHA!$A$1&lt;TODAY(),"ERROR.LOG",IF(H419&lt;&gt;"",H419,""))</f>
        <v/>
      </c>
      <c r="S419" s="361" t="str">
        <f ca="1">IF(FECHA!$A$1&lt;TODAY(),"ERROR.LOG",IF(I419&lt;&gt;"",I419,""))</f>
        <v/>
      </c>
      <c r="T419" s="361" t="str">
        <f ca="1">IF(FECHA!$A$1&lt;TODAY(),"ERROR.LOG",IF(J419&lt;&gt;"",J419,""))</f>
        <v/>
      </c>
      <c r="U419" s="361" t="str">
        <f ca="1">IF(FECHA!$A$1&lt;TODAY(),"ERROR.LOG",IF(K419&lt;&gt;"",K419,""))</f>
        <v/>
      </c>
      <c r="V419" s="469"/>
      <c r="W419" s="469" t="str">
        <f ca="1">IF(V419="","",IF(FECHA!$A$1&lt;TODAY(),"ERROR.LOG",IF(V419=G419,"CORRECTA","INCORRECTA")))</f>
        <v/>
      </c>
      <c r="X419" s="361" t="str">
        <f ca="1">IF(FECHA!$A$1&lt;TODAY(),"ERROR.LOG",IF(W419&lt;&gt;"",P419,""))</f>
        <v/>
      </c>
      <c r="Y419" s="488"/>
      <c r="Z419" s="361"/>
      <c r="AA419" s="361"/>
    </row>
    <row r="420" spans="16:27">
      <c r="P420" s="483"/>
      <c r="Q420" s="361" t="str">
        <f ca="1">IF(FECHA!$A$1&lt;TODAY(),"ERROR.LOG",IF(F420&lt;&gt;"",F420,""))</f>
        <v/>
      </c>
      <c r="R420" s="361" t="str">
        <f ca="1">IF(FECHA!$A$1&lt;TODAY(),"ERROR.LOG",IF(H420&lt;&gt;"",H420,""))</f>
        <v/>
      </c>
      <c r="S420" s="361" t="str">
        <f ca="1">IF(FECHA!$A$1&lt;TODAY(),"ERROR.LOG",IF(I420&lt;&gt;"",I420,""))</f>
        <v/>
      </c>
      <c r="T420" s="361" t="str">
        <f ca="1">IF(FECHA!$A$1&lt;TODAY(),"ERROR.LOG",IF(J420&lt;&gt;"",J420,""))</f>
        <v/>
      </c>
      <c r="U420" s="361" t="str">
        <f ca="1">IF(FECHA!$A$1&lt;TODAY(),"ERROR.LOG",IF(K420&lt;&gt;"",K420,""))</f>
        <v/>
      </c>
      <c r="V420" s="469"/>
      <c r="W420" s="469" t="str">
        <f ca="1">IF(V420="","",IF(FECHA!$A$1&lt;TODAY(),"ERROR.LOG",IF(V420=G420,"CORRECTA","INCORRECTA")))</f>
        <v/>
      </c>
      <c r="X420" s="361" t="str">
        <f ca="1">IF(FECHA!$A$1&lt;TODAY(),"ERROR.LOG",IF(W420&lt;&gt;"",P420,""))</f>
        <v/>
      </c>
      <c r="Y420" s="488"/>
      <c r="Z420" s="361"/>
      <c r="AA420" s="361"/>
    </row>
    <row r="421" spans="16:27">
      <c r="P421" s="483"/>
      <c r="Q421" s="361" t="str">
        <f ca="1">IF(FECHA!$A$1&lt;TODAY(),"ERROR.LOG",IF(F421&lt;&gt;"",F421,""))</f>
        <v/>
      </c>
      <c r="R421" s="361" t="str">
        <f ca="1">IF(FECHA!$A$1&lt;TODAY(),"ERROR.LOG",IF(H421&lt;&gt;"",H421,""))</f>
        <v/>
      </c>
      <c r="S421" s="361" t="str">
        <f ca="1">IF(FECHA!$A$1&lt;TODAY(),"ERROR.LOG",IF(I421&lt;&gt;"",I421,""))</f>
        <v/>
      </c>
      <c r="T421" s="361" t="str">
        <f ca="1">IF(FECHA!$A$1&lt;TODAY(),"ERROR.LOG",IF(J421&lt;&gt;"",J421,""))</f>
        <v/>
      </c>
      <c r="U421" s="361" t="str">
        <f ca="1">IF(FECHA!$A$1&lt;TODAY(),"ERROR.LOG",IF(K421&lt;&gt;"",K421,""))</f>
        <v/>
      </c>
      <c r="V421" s="469"/>
      <c r="W421" s="469" t="str">
        <f ca="1">IF(V421="","",IF(FECHA!$A$1&lt;TODAY(),"ERROR.LOG",IF(V421=G421,"CORRECTA","INCORRECTA")))</f>
        <v/>
      </c>
      <c r="X421" s="361" t="str">
        <f ca="1">IF(FECHA!$A$1&lt;TODAY(),"ERROR.LOG",IF(W421&lt;&gt;"",P421,""))</f>
        <v/>
      </c>
      <c r="Y421" s="488"/>
      <c r="Z421" s="361"/>
      <c r="AA421" s="361"/>
    </row>
    <row r="422" spans="16:27">
      <c r="P422" s="483"/>
      <c r="Q422" s="361" t="str">
        <f ca="1">IF(FECHA!$A$1&lt;TODAY(),"ERROR.LOG",IF(F422&lt;&gt;"",F422,""))</f>
        <v/>
      </c>
      <c r="R422" s="361" t="str">
        <f ca="1">IF(FECHA!$A$1&lt;TODAY(),"ERROR.LOG",IF(H422&lt;&gt;"",H422,""))</f>
        <v/>
      </c>
      <c r="S422" s="361" t="str">
        <f ca="1">IF(FECHA!$A$1&lt;TODAY(),"ERROR.LOG",IF(I422&lt;&gt;"",I422,""))</f>
        <v/>
      </c>
      <c r="T422" s="361" t="str">
        <f ca="1">IF(FECHA!$A$1&lt;TODAY(),"ERROR.LOG",IF(J422&lt;&gt;"",J422,""))</f>
        <v/>
      </c>
      <c r="U422" s="361" t="str">
        <f ca="1">IF(FECHA!$A$1&lt;TODAY(),"ERROR.LOG",IF(K422&lt;&gt;"",K422,""))</f>
        <v/>
      </c>
      <c r="V422" s="469"/>
      <c r="W422" s="469" t="str">
        <f ca="1">IF(V422="","",IF(FECHA!$A$1&lt;TODAY(),"ERROR.LOG",IF(V422=G422,"CORRECTA","INCORRECTA")))</f>
        <v/>
      </c>
      <c r="X422" s="361" t="str">
        <f ca="1">IF(FECHA!$A$1&lt;TODAY(),"ERROR.LOG",IF(W422&lt;&gt;"",P422,""))</f>
        <v/>
      </c>
      <c r="Y422" s="488"/>
      <c r="Z422" s="361"/>
      <c r="AA422" s="361"/>
    </row>
    <row r="423" spans="16:27">
      <c r="P423" s="483"/>
      <c r="Q423" s="361" t="str">
        <f ca="1">IF(FECHA!$A$1&lt;TODAY(),"ERROR.LOG",IF(F423&lt;&gt;"",F423,""))</f>
        <v/>
      </c>
      <c r="R423" s="361" t="str">
        <f ca="1">IF(FECHA!$A$1&lt;TODAY(),"ERROR.LOG",IF(H423&lt;&gt;"",H423,""))</f>
        <v/>
      </c>
      <c r="S423" s="361" t="str">
        <f ca="1">IF(FECHA!$A$1&lt;TODAY(),"ERROR.LOG",IF(I423&lt;&gt;"",I423,""))</f>
        <v/>
      </c>
      <c r="T423" s="361" t="str">
        <f ca="1">IF(FECHA!$A$1&lt;TODAY(),"ERROR.LOG",IF(J423&lt;&gt;"",J423,""))</f>
        <v/>
      </c>
      <c r="U423" s="361" t="str">
        <f ca="1">IF(FECHA!$A$1&lt;TODAY(),"ERROR.LOG",IF(K423&lt;&gt;"",K423,""))</f>
        <v/>
      </c>
      <c r="V423" s="469"/>
      <c r="W423" s="469" t="str">
        <f ca="1">IF(V423="","",IF(FECHA!$A$1&lt;TODAY(),"ERROR.LOG",IF(V423=G423,"CORRECTA","INCORRECTA")))</f>
        <v/>
      </c>
      <c r="X423" s="361" t="str">
        <f ca="1">IF(FECHA!$A$1&lt;TODAY(),"ERROR.LOG",IF(W423&lt;&gt;"",P423,""))</f>
        <v/>
      </c>
      <c r="Y423" s="488"/>
      <c r="Z423" s="361"/>
      <c r="AA423" s="361"/>
    </row>
    <row r="424" spans="16:27">
      <c r="P424" s="483"/>
      <c r="Q424" s="361" t="str">
        <f ca="1">IF(FECHA!$A$1&lt;TODAY(),"ERROR.LOG",IF(F424&lt;&gt;"",F424,""))</f>
        <v/>
      </c>
      <c r="R424" s="361" t="str">
        <f ca="1">IF(FECHA!$A$1&lt;TODAY(),"ERROR.LOG",IF(H424&lt;&gt;"",H424,""))</f>
        <v/>
      </c>
      <c r="S424" s="361" t="str">
        <f ca="1">IF(FECHA!$A$1&lt;TODAY(),"ERROR.LOG",IF(I424&lt;&gt;"",I424,""))</f>
        <v/>
      </c>
      <c r="T424" s="361" t="str">
        <f ca="1">IF(FECHA!$A$1&lt;TODAY(),"ERROR.LOG",IF(J424&lt;&gt;"",J424,""))</f>
        <v/>
      </c>
      <c r="U424" s="361" t="str">
        <f ca="1">IF(FECHA!$A$1&lt;TODAY(),"ERROR.LOG",IF(K424&lt;&gt;"",K424,""))</f>
        <v/>
      </c>
      <c r="V424" s="469"/>
      <c r="W424" s="469" t="str">
        <f ca="1">IF(V424="","",IF(FECHA!$A$1&lt;TODAY(),"ERROR.LOG",IF(V424=G424,"CORRECTA","INCORRECTA")))</f>
        <v/>
      </c>
      <c r="X424" s="361" t="str">
        <f ca="1">IF(FECHA!$A$1&lt;TODAY(),"ERROR.LOG",IF(W424&lt;&gt;"",P424,""))</f>
        <v/>
      </c>
      <c r="Y424" s="488"/>
      <c r="Z424" s="361"/>
      <c r="AA424" s="361"/>
    </row>
    <row r="425" spans="16:27">
      <c r="P425" s="483"/>
      <c r="Q425" s="361" t="str">
        <f ca="1">IF(FECHA!$A$1&lt;TODAY(),"ERROR.LOG",IF(F425&lt;&gt;"",F425,""))</f>
        <v/>
      </c>
      <c r="R425" s="361" t="str">
        <f ca="1">IF(FECHA!$A$1&lt;TODAY(),"ERROR.LOG",IF(H425&lt;&gt;"",H425,""))</f>
        <v/>
      </c>
      <c r="S425" s="361" t="str">
        <f ca="1">IF(FECHA!$A$1&lt;TODAY(),"ERROR.LOG",IF(I425&lt;&gt;"",I425,""))</f>
        <v/>
      </c>
      <c r="T425" s="361" t="str">
        <f ca="1">IF(FECHA!$A$1&lt;TODAY(),"ERROR.LOG",IF(J425&lt;&gt;"",J425,""))</f>
        <v/>
      </c>
      <c r="U425" s="361" t="str">
        <f ca="1">IF(FECHA!$A$1&lt;TODAY(),"ERROR.LOG",IF(K425&lt;&gt;"",K425,""))</f>
        <v/>
      </c>
      <c r="V425" s="469"/>
      <c r="W425" s="469" t="str">
        <f ca="1">IF(V425="","",IF(FECHA!$A$1&lt;TODAY(),"ERROR.LOG",IF(V425=G425,"CORRECTA","INCORRECTA")))</f>
        <v/>
      </c>
      <c r="X425" s="361" t="str">
        <f ca="1">IF(FECHA!$A$1&lt;TODAY(),"ERROR.LOG",IF(W425&lt;&gt;"",P425,""))</f>
        <v/>
      </c>
      <c r="Y425" s="488"/>
      <c r="Z425" s="361"/>
      <c r="AA425" s="361"/>
    </row>
    <row r="426" spans="16:27">
      <c r="P426" s="483"/>
      <c r="Q426" s="361" t="str">
        <f ca="1">IF(FECHA!$A$1&lt;TODAY(),"ERROR.LOG",IF(F426&lt;&gt;"",F426,""))</f>
        <v/>
      </c>
      <c r="R426" s="361" t="str">
        <f ca="1">IF(FECHA!$A$1&lt;TODAY(),"ERROR.LOG",IF(H426&lt;&gt;"",H426,""))</f>
        <v/>
      </c>
      <c r="S426" s="361" t="str">
        <f ca="1">IF(FECHA!$A$1&lt;TODAY(),"ERROR.LOG",IF(I426&lt;&gt;"",I426,""))</f>
        <v/>
      </c>
      <c r="T426" s="361" t="str">
        <f ca="1">IF(FECHA!$A$1&lt;TODAY(),"ERROR.LOG",IF(J426&lt;&gt;"",J426,""))</f>
        <v/>
      </c>
      <c r="U426" s="361" t="str">
        <f ca="1">IF(FECHA!$A$1&lt;TODAY(),"ERROR.LOG",IF(K426&lt;&gt;"",K426,""))</f>
        <v/>
      </c>
      <c r="V426" s="469"/>
      <c r="W426" s="469" t="str">
        <f ca="1">IF(V426="","",IF(FECHA!$A$1&lt;TODAY(),"ERROR.LOG",IF(V426=G426,"CORRECTA","INCORRECTA")))</f>
        <v/>
      </c>
      <c r="X426" s="361" t="str">
        <f ca="1">IF(FECHA!$A$1&lt;TODAY(),"ERROR.LOG",IF(W426&lt;&gt;"",P426,""))</f>
        <v/>
      </c>
      <c r="Y426" s="488"/>
      <c r="Z426" s="361"/>
      <c r="AA426" s="361"/>
    </row>
    <row r="427" spans="16:27">
      <c r="P427" s="483"/>
      <c r="Q427" s="361" t="str">
        <f ca="1">IF(FECHA!$A$1&lt;TODAY(),"ERROR.LOG",IF(F427&lt;&gt;"",F427,""))</f>
        <v/>
      </c>
      <c r="R427" s="361" t="str">
        <f ca="1">IF(FECHA!$A$1&lt;TODAY(),"ERROR.LOG",IF(H427&lt;&gt;"",H427,""))</f>
        <v/>
      </c>
      <c r="S427" s="361" t="str">
        <f ca="1">IF(FECHA!$A$1&lt;TODAY(),"ERROR.LOG",IF(I427&lt;&gt;"",I427,""))</f>
        <v/>
      </c>
      <c r="T427" s="361" t="str">
        <f ca="1">IF(FECHA!$A$1&lt;TODAY(),"ERROR.LOG",IF(J427&lt;&gt;"",J427,""))</f>
        <v/>
      </c>
      <c r="U427" s="361" t="str">
        <f ca="1">IF(FECHA!$A$1&lt;TODAY(),"ERROR.LOG",IF(K427&lt;&gt;"",K427,""))</f>
        <v/>
      </c>
      <c r="V427" s="469"/>
      <c r="W427" s="469" t="str">
        <f ca="1">IF(V427="","",IF(FECHA!$A$1&lt;TODAY(),"ERROR.LOG",IF(V427=G427,"CORRECTA","INCORRECTA")))</f>
        <v/>
      </c>
      <c r="X427" s="361" t="str">
        <f ca="1">IF(FECHA!$A$1&lt;TODAY(),"ERROR.LOG",IF(W427&lt;&gt;"",P427,""))</f>
        <v/>
      </c>
      <c r="Y427" s="488"/>
      <c r="Z427" s="361"/>
      <c r="AA427" s="361"/>
    </row>
    <row r="428" spans="16:27">
      <c r="P428" s="483"/>
      <c r="Q428" s="361" t="str">
        <f ca="1">IF(FECHA!$A$1&lt;TODAY(),"ERROR.LOG",IF(F428&lt;&gt;"",F428,""))</f>
        <v/>
      </c>
      <c r="R428" s="361" t="str">
        <f ca="1">IF(FECHA!$A$1&lt;TODAY(),"ERROR.LOG",IF(H428&lt;&gt;"",H428,""))</f>
        <v/>
      </c>
      <c r="S428" s="361" t="str">
        <f ca="1">IF(FECHA!$A$1&lt;TODAY(),"ERROR.LOG",IF(I428&lt;&gt;"",I428,""))</f>
        <v/>
      </c>
      <c r="T428" s="361" t="str">
        <f ca="1">IF(FECHA!$A$1&lt;TODAY(),"ERROR.LOG",IF(J428&lt;&gt;"",J428,""))</f>
        <v/>
      </c>
      <c r="U428" s="361" t="str">
        <f ca="1">IF(FECHA!$A$1&lt;TODAY(),"ERROR.LOG",IF(K428&lt;&gt;"",K428,""))</f>
        <v/>
      </c>
      <c r="V428" s="469"/>
      <c r="W428" s="469" t="str">
        <f ca="1">IF(V428="","",IF(FECHA!$A$1&lt;TODAY(),"ERROR.LOG",IF(V428=G428,"CORRECTA","INCORRECTA")))</f>
        <v/>
      </c>
      <c r="X428" s="361" t="str">
        <f ca="1">IF(FECHA!$A$1&lt;TODAY(),"ERROR.LOG",IF(W428&lt;&gt;"",P428,""))</f>
        <v/>
      </c>
      <c r="Y428" s="488"/>
      <c r="Z428" s="361"/>
      <c r="AA428" s="361"/>
    </row>
    <row r="429" spans="16:27">
      <c r="P429" s="483"/>
      <c r="Q429" s="361" t="str">
        <f ca="1">IF(FECHA!$A$1&lt;TODAY(),"ERROR.LOG",IF(F429&lt;&gt;"",F429,""))</f>
        <v/>
      </c>
      <c r="R429" s="361" t="str">
        <f ca="1">IF(FECHA!$A$1&lt;TODAY(),"ERROR.LOG",IF(H429&lt;&gt;"",H429,""))</f>
        <v/>
      </c>
      <c r="S429" s="361" t="str">
        <f ca="1">IF(FECHA!$A$1&lt;TODAY(),"ERROR.LOG",IF(I429&lt;&gt;"",I429,""))</f>
        <v/>
      </c>
      <c r="T429" s="361" t="str">
        <f ca="1">IF(FECHA!$A$1&lt;TODAY(),"ERROR.LOG",IF(J429&lt;&gt;"",J429,""))</f>
        <v/>
      </c>
      <c r="U429" s="361" t="str">
        <f ca="1">IF(FECHA!$A$1&lt;TODAY(),"ERROR.LOG",IF(K429&lt;&gt;"",K429,""))</f>
        <v/>
      </c>
      <c r="V429" s="469"/>
      <c r="W429" s="469" t="str">
        <f ca="1">IF(V429="","",IF(FECHA!$A$1&lt;TODAY(),"ERROR.LOG",IF(V429=G429,"CORRECTA","INCORRECTA")))</f>
        <v/>
      </c>
      <c r="X429" s="361" t="str">
        <f ca="1">IF(FECHA!$A$1&lt;TODAY(),"ERROR.LOG",IF(W429&lt;&gt;"",P429,""))</f>
        <v/>
      </c>
      <c r="Y429" s="488"/>
      <c r="Z429" s="361"/>
      <c r="AA429" s="361"/>
    </row>
    <row r="430" spans="16:27">
      <c r="P430" s="483"/>
      <c r="Q430" s="361" t="str">
        <f ca="1">IF(FECHA!$A$1&lt;TODAY(),"ERROR.LOG",IF(F430&lt;&gt;"",F430,""))</f>
        <v/>
      </c>
      <c r="R430" s="361" t="str">
        <f ca="1">IF(FECHA!$A$1&lt;TODAY(),"ERROR.LOG",IF(H430&lt;&gt;"",H430,""))</f>
        <v/>
      </c>
      <c r="S430" s="361" t="str">
        <f ca="1">IF(FECHA!$A$1&lt;TODAY(),"ERROR.LOG",IF(I430&lt;&gt;"",I430,""))</f>
        <v/>
      </c>
      <c r="T430" s="361" t="str">
        <f ca="1">IF(FECHA!$A$1&lt;TODAY(),"ERROR.LOG",IF(J430&lt;&gt;"",J430,""))</f>
        <v/>
      </c>
      <c r="U430" s="361" t="str">
        <f ca="1">IF(FECHA!$A$1&lt;TODAY(),"ERROR.LOG",IF(K430&lt;&gt;"",K430,""))</f>
        <v/>
      </c>
      <c r="V430" s="469"/>
      <c r="W430" s="469" t="str">
        <f ca="1">IF(V430="","",IF(FECHA!$A$1&lt;TODAY(),"ERROR.LOG",IF(V430=G430,"CORRECTA","INCORRECTA")))</f>
        <v/>
      </c>
      <c r="X430" s="361" t="str">
        <f ca="1">IF(FECHA!$A$1&lt;TODAY(),"ERROR.LOG",IF(W430&lt;&gt;"",P430,""))</f>
        <v/>
      </c>
      <c r="Y430" s="488"/>
      <c r="Z430" s="361"/>
      <c r="AA430" s="361"/>
    </row>
    <row r="431" spans="16:27">
      <c r="P431" s="483"/>
      <c r="Q431" s="361" t="str">
        <f ca="1">IF(FECHA!$A$1&lt;TODAY(),"ERROR.LOG",IF(F431&lt;&gt;"",F431,""))</f>
        <v/>
      </c>
      <c r="R431" s="361" t="str">
        <f ca="1">IF(FECHA!$A$1&lt;TODAY(),"ERROR.LOG",IF(H431&lt;&gt;"",H431,""))</f>
        <v/>
      </c>
      <c r="S431" s="361" t="str">
        <f ca="1">IF(FECHA!$A$1&lt;TODAY(),"ERROR.LOG",IF(I431&lt;&gt;"",I431,""))</f>
        <v/>
      </c>
      <c r="T431" s="361" t="str">
        <f ca="1">IF(FECHA!$A$1&lt;TODAY(),"ERROR.LOG",IF(J431&lt;&gt;"",J431,""))</f>
        <v/>
      </c>
      <c r="U431" s="361" t="str">
        <f ca="1">IF(FECHA!$A$1&lt;TODAY(),"ERROR.LOG",IF(K431&lt;&gt;"",K431,""))</f>
        <v/>
      </c>
      <c r="V431" s="469"/>
      <c r="W431" s="469" t="str">
        <f ca="1">IF(V431="","",IF(FECHA!$A$1&lt;TODAY(),"ERROR.LOG",IF(V431=G431,"CORRECTA","INCORRECTA")))</f>
        <v/>
      </c>
      <c r="X431" s="361" t="str">
        <f ca="1">IF(FECHA!$A$1&lt;TODAY(),"ERROR.LOG",IF(W431&lt;&gt;"",P431,""))</f>
        <v/>
      </c>
      <c r="Y431" s="488"/>
      <c r="Z431" s="361"/>
      <c r="AA431" s="361"/>
    </row>
    <row r="432" spans="16:27">
      <c r="P432" s="483"/>
      <c r="Q432" s="361" t="str">
        <f ca="1">IF(FECHA!$A$1&lt;TODAY(),"ERROR.LOG",IF(F432&lt;&gt;"",F432,""))</f>
        <v/>
      </c>
      <c r="R432" s="361" t="str">
        <f ca="1">IF(FECHA!$A$1&lt;TODAY(),"ERROR.LOG",IF(H432&lt;&gt;"",H432,""))</f>
        <v/>
      </c>
      <c r="S432" s="361" t="str">
        <f ca="1">IF(FECHA!$A$1&lt;TODAY(),"ERROR.LOG",IF(I432&lt;&gt;"",I432,""))</f>
        <v/>
      </c>
      <c r="T432" s="361" t="str">
        <f ca="1">IF(FECHA!$A$1&lt;TODAY(),"ERROR.LOG",IF(J432&lt;&gt;"",J432,""))</f>
        <v/>
      </c>
      <c r="U432" s="361" t="str">
        <f ca="1">IF(FECHA!$A$1&lt;TODAY(),"ERROR.LOG",IF(K432&lt;&gt;"",K432,""))</f>
        <v/>
      </c>
      <c r="V432" s="469"/>
      <c r="W432" s="469" t="str">
        <f ca="1">IF(V432="","",IF(FECHA!$A$1&lt;TODAY(),"ERROR.LOG",IF(V432=G432,"CORRECTA","INCORRECTA")))</f>
        <v/>
      </c>
      <c r="X432" s="361" t="str">
        <f ca="1">IF(FECHA!$A$1&lt;TODAY(),"ERROR.LOG",IF(W432&lt;&gt;"",P432,""))</f>
        <v/>
      </c>
      <c r="Y432" s="488"/>
      <c r="Z432" s="361"/>
      <c r="AA432" s="361"/>
    </row>
    <row r="433" spans="16:27">
      <c r="P433" s="483"/>
      <c r="Q433" s="361" t="str">
        <f ca="1">IF(FECHA!$A$1&lt;TODAY(),"ERROR.LOG",IF(F433&lt;&gt;"",F433,""))</f>
        <v/>
      </c>
      <c r="R433" s="361" t="str">
        <f ca="1">IF(FECHA!$A$1&lt;TODAY(),"ERROR.LOG",IF(H433&lt;&gt;"",H433,""))</f>
        <v/>
      </c>
      <c r="S433" s="361" t="str">
        <f ca="1">IF(FECHA!$A$1&lt;TODAY(),"ERROR.LOG",IF(I433&lt;&gt;"",I433,""))</f>
        <v/>
      </c>
      <c r="T433" s="361" t="str">
        <f ca="1">IF(FECHA!$A$1&lt;TODAY(),"ERROR.LOG",IF(J433&lt;&gt;"",J433,""))</f>
        <v/>
      </c>
      <c r="U433" s="361" t="str">
        <f ca="1">IF(FECHA!$A$1&lt;TODAY(),"ERROR.LOG",IF(K433&lt;&gt;"",K433,""))</f>
        <v/>
      </c>
      <c r="V433" s="469"/>
      <c r="W433" s="469" t="str">
        <f ca="1">IF(V433="","",IF(FECHA!$A$1&lt;TODAY(),"ERROR.LOG",IF(V433=G433,"CORRECTA","INCORRECTA")))</f>
        <v/>
      </c>
      <c r="X433" s="361" t="str">
        <f ca="1">IF(FECHA!$A$1&lt;TODAY(),"ERROR.LOG",IF(W433&lt;&gt;"",P433,""))</f>
        <v/>
      </c>
      <c r="Y433" s="488"/>
      <c r="Z433" s="361"/>
      <c r="AA433" s="361"/>
    </row>
    <row r="434" spans="16:27">
      <c r="P434" s="483"/>
      <c r="Q434" s="361" t="str">
        <f ca="1">IF(FECHA!$A$1&lt;TODAY(),"ERROR.LOG",IF(F434&lt;&gt;"",F434,""))</f>
        <v/>
      </c>
      <c r="R434" s="361" t="str">
        <f ca="1">IF(FECHA!$A$1&lt;TODAY(),"ERROR.LOG",IF(H434&lt;&gt;"",H434,""))</f>
        <v/>
      </c>
      <c r="S434" s="361" t="str">
        <f ca="1">IF(FECHA!$A$1&lt;TODAY(),"ERROR.LOG",IF(I434&lt;&gt;"",I434,""))</f>
        <v/>
      </c>
      <c r="T434" s="361" t="str">
        <f ca="1">IF(FECHA!$A$1&lt;TODAY(),"ERROR.LOG",IF(J434&lt;&gt;"",J434,""))</f>
        <v/>
      </c>
      <c r="U434" s="361" t="str">
        <f ca="1">IF(FECHA!$A$1&lt;TODAY(),"ERROR.LOG",IF(K434&lt;&gt;"",K434,""))</f>
        <v/>
      </c>
      <c r="V434" s="469"/>
      <c r="W434" s="469" t="str">
        <f ca="1">IF(V434="","",IF(FECHA!$A$1&lt;TODAY(),"ERROR.LOG",IF(V434=G434,"CORRECTA","INCORRECTA")))</f>
        <v/>
      </c>
      <c r="X434" s="361" t="str">
        <f ca="1">IF(FECHA!$A$1&lt;TODAY(),"ERROR.LOG",IF(W434&lt;&gt;"",P434,""))</f>
        <v/>
      </c>
      <c r="Y434" s="488"/>
      <c r="Z434" s="361"/>
      <c r="AA434" s="361"/>
    </row>
    <row r="435" spans="16:27">
      <c r="P435" s="483"/>
      <c r="Q435" s="361" t="str">
        <f ca="1">IF(FECHA!$A$1&lt;TODAY(),"ERROR.LOG",IF(F435&lt;&gt;"",F435,""))</f>
        <v/>
      </c>
      <c r="R435" s="361" t="str">
        <f ca="1">IF(FECHA!$A$1&lt;TODAY(),"ERROR.LOG",IF(H435&lt;&gt;"",H435,""))</f>
        <v/>
      </c>
      <c r="S435" s="361" t="str">
        <f ca="1">IF(FECHA!$A$1&lt;TODAY(),"ERROR.LOG",IF(I435&lt;&gt;"",I435,""))</f>
        <v/>
      </c>
      <c r="T435" s="361" t="str">
        <f ca="1">IF(FECHA!$A$1&lt;TODAY(),"ERROR.LOG",IF(J435&lt;&gt;"",J435,""))</f>
        <v/>
      </c>
      <c r="U435" s="361" t="str">
        <f ca="1">IF(FECHA!$A$1&lt;TODAY(),"ERROR.LOG",IF(K435&lt;&gt;"",K435,""))</f>
        <v/>
      </c>
      <c r="V435" s="469"/>
      <c r="W435" s="469" t="str">
        <f ca="1">IF(V435="","",IF(FECHA!$A$1&lt;TODAY(),"ERROR.LOG",IF(V435=G435,"CORRECTA","INCORRECTA")))</f>
        <v/>
      </c>
      <c r="X435" s="361" t="str">
        <f ca="1">IF(FECHA!$A$1&lt;TODAY(),"ERROR.LOG",IF(W435&lt;&gt;"",P435,""))</f>
        <v/>
      </c>
      <c r="Y435" s="488"/>
      <c r="Z435" s="361"/>
      <c r="AA435" s="361"/>
    </row>
    <row r="436" spans="16:27">
      <c r="P436" s="483"/>
      <c r="Q436" s="361" t="str">
        <f ca="1">IF(FECHA!$A$1&lt;TODAY(),"ERROR.LOG",IF(F436&lt;&gt;"",F436,""))</f>
        <v/>
      </c>
      <c r="R436" s="361" t="str">
        <f ca="1">IF(FECHA!$A$1&lt;TODAY(),"ERROR.LOG",IF(H436&lt;&gt;"",H436,""))</f>
        <v/>
      </c>
      <c r="S436" s="361" t="str">
        <f ca="1">IF(FECHA!$A$1&lt;TODAY(),"ERROR.LOG",IF(I436&lt;&gt;"",I436,""))</f>
        <v/>
      </c>
      <c r="T436" s="361" t="str">
        <f ca="1">IF(FECHA!$A$1&lt;TODAY(),"ERROR.LOG",IF(J436&lt;&gt;"",J436,""))</f>
        <v/>
      </c>
      <c r="U436" s="361" t="str">
        <f ca="1">IF(FECHA!$A$1&lt;TODAY(),"ERROR.LOG",IF(K436&lt;&gt;"",K436,""))</f>
        <v/>
      </c>
      <c r="V436" s="469"/>
      <c r="W436" s="469" t="str">
        <f ca="1">IF(V436="","",IF(FECHA!$A$1&lt;TODAY(),"ERROR.LOG",IF(V436=G436,"CORRECTA","INCORRECTA")))</f>
        <v/>
      </c>
      <c r="X436" s="361" t="str">
        <f ca="1">IF(FECHA!$A$1&lt;TODAY(),"ERROR.LOG",IF(W436&lt;&gt;"",P436,""))</f>
        <v/>
      </c>
      <c r="Y436" s="488"/>
      <c r="Z436" s="361"/>
      <c r="AA436" s="361"/>
    </row>
    <row r="437" spans="16:27">
      <c r="P437" s="483"/>
      <c r="Q437" s="361" t="str">
        <f ca="1">IF(FECHA!$A$1&lt;TODAY(),"ERROR.LOG",IF(F437&lt;&gt;"",F437,""))</f>
        <v/>
      </c>
      <c r="R437" s="361" t="str">
        <f ca="1">IF(FECHA!$A$1&lt;TODAY(),"ERROR.LOG",IF(H437&lt;&gt;"",H437,""))</f>
        <v/>
      </c>
      <c r="S437" s="361" t="str">
        <f ca="1">IF(FECHA!$A$1&lt;TODAY(),"ERROR.LOG",IF(I437&lt;&gt;"",I437,""))</f>
        <v/>
      </c>
      <c r="T437" s="361" t="str">
        <f ca="1">IF(FECHA!$A$1&lt;TODAY(),"ERROR.LOG",IF(J437&lt;&gt;"",J437,""))</f>
        <v/>
      </c>
      <c r="U437" s="361" t="str">
        <f ca="1">IF(FECHA!$A$1&lt;TODAY(),"ERROR.LOG",IF(K437&lt;&gt;"",K437,""))</f>
        <v/>
      </c>
      <c r="V437" s="469"/>
      <c r="W437" s="469" t="str">
        <f ca="1">IF(V437="","",IF(FECHA!$A$1&lt;TODAY(),"ERROR.LOG",IF(V437=G437,"CORRECTA","INCORRECTA")))</f>
        <v/>
      </c>
      <c r="X437" s="361" t="str">
        <f ca="1">IF(FECHA!$A$1&lt;TODAY(),"ERROR.LOG",IF(W437&lt;&gt;"",P437,""))</f>
        <v/>
      </c>
      <c r="Y437" s="488"/>
      <c r="Z437" s="361"/>
      <c r="AA437" s="361"/>
    </row>
    <row r="438" spans="16:27">
      <c r="P438" s="483"/>
      <c r="Q438" s="361" t="str">
        <f ca="1">IF(FECHA!$A$1&lt;TODAY(),"ERROR.LOG",IF(F438&lt;&gt;"",F438,""))</f>
        <v/>
      </c>
      <c r="R438" s="361" t="str">
        <f ca="1">IF(FECHA!$A$1&lt;TODAY(),"ERROR.LOG",IF(H438&lt;&gt;"",H438,""))</f>
        <v/>
      </c>
      <c r="S438" s="361" t="str">
        <f ca="1">IF(FECHA!$A$1&lt;TODAY(),"ERROR.LOG",IF(I438&lt;&gt;"",I438,""))</f>
        <v/>
      </c>
      <c r="T438" s="361" t="str">
        <f ca="1">IF(FECHA!$A$1&lt;TODAY(),"ERROR.LOG",IF(J438&lt;&gt;"",J438,""))</f>
        <v/>
      </c>
      <c r="U438" s="361" t="str">
        <f ca="1">IF(FECHA!$A$1&lt;TODAY(),"ERROR.LOG",IF(K438&lt;&gt;"",K438,""))</f>
        <v/>
      </c>
      <c r="V438" s="469"/>
      <c r="W438" s="469" t="str">
        <f ca="1">IF(V438="","",IF(FECHA!$A$1&lt;TODAY(),"ERROR.LOG",IF(V438=G438,"CORRECTA","INCORRECTA")))</f>
        <v/>
      </c>
      <c r="X438" s="361" t="str">
        <f ca="1">IF(FECHA!$A$1&lt;TODAY(),"ERROR.LOG",IF(W438&lt;&gt;"",P438,""))</f>
        <v/>
      </c>
      <c r="Y438" s="488"/>
      <c r="Z438" s="361"/>
      <c r="AA438" s="361"/>
    </row>
    <row r="439" spans="16:27">
      <c r="P439" s="483"/>
      <c r="Q439" s="361" t="str">
        <f ca="1">IF(FECHA!$A$1&lt;TODAY(),"ERROR.LOG",IF(F439&lt;&gt;"",F439,""))</f>
        <v/>
      </c>
      <c r="R439" s="361" t="str">
        <f ca="1">IF(FECHA!$A$1&lt;TODAY(),"ERROR.LOG",IF(H439&lt;&gt;"",H439,""))</f>
        <v/>
      </c>
      <c r="S439" s="361" t="str">
        <f ca="1">IF(FECHA!$A$1&lt;TODAY(),"ERROR.LOG",IF(I439&lt;&gt;"",I439,""))</f>
        <v/>
      </c>
      <c r="T439" s="361" t="str">
        <f ca="1">IF(FECHA!$A$1&lt;TODAY(),"ERROR.LOG",IF(J439&lt;&gt;"",J439,""))</f>
        <v/>
      </c>
      <c r="U439" s="361" t="str">
        <f ca="1">IF(FECHA!$A$1&lt;TODAY(),"ERROR.LOG",IF(K439&lt;&gt;"",K439,""))</f>
        <v/>
      </c>
      <c r="V439" s="469"/>
      <c r="W439" s="469" t="str">
        <f ca="1">IF(V439="","",IF(FECHA!$A$1&lt;TODAY(),"ERROR.LOG",IF(V439=G439,"CORRECTA","INCORRECTA")))</f>
        <v/>
      </c>
      <c r="X439" s="361" t="str">
        <f ca="1">IF(FECHA!$A$1&lt;TODAY(),"ERROR.LOG",IF(W439&lt;&gt;"",P439,""))</f>
        <v/>
      </c>
      <c r="Y439" s="488"/>
      <c r="Z439" s="361"/>
      <c r="AA439" s="361"/>
    </row>
    <row r="440" spans="16:27">
      <c r="P440" s="483"/>
      <c r="Q440" s="361" t="str">
        <f ca="1">IF(FECHA!$A$1&lt;TODAY(),"ERROR.LOG",IF(F440&lt;&gt;"",F440,""))</f>
        <v/>
      </c>
      <c r="R440" s="361" t="str">
        <f ca="1">IF(FECHA!$A$1&lt;TODAY(),"ERROR.LOG",IF(H440&lt;&gt;"",H440,""))</f>
        <v/>
      </c>
      <c r="S440" s="361" t="str">
        <f ca="1">IF(FECHA!$A$1&lt;TODAY(),"ERROR.LOG",IF(I440&lt;&gt;"",I440,""))</f>
        <v/>
      </c>
      <c r="T440" s="361" t="str">
        <f ca="1">IF(FECHA!$A$1&lt;TODAY(),"ERROR.LOG",IF(J440&lt;&gt;"",J440,""))</f>
        <v/>
      </c>
      <c r="U440" s="361" t="str">
        <f ca="1">IF(FECHA!$A$1&lt;TODAY(),"ERROR.LOG",IF(K440&lt;&gt;"",K440,""))</f>
        <v/>
      </c>
      <c r="V440" s="469"/>
      <c r="W440" s="469" t="str">
        <f ca="1">IF(V440="","",IF(FECHA!$A$1&lt;TODAY(),"ERROR.LOG",IF(V440=G440,"CORRECTA","INCORRECTA")))</f>
        <v/>
      </c>
      <c r="X440" s="361" t="str">
        <f ca="1">IF(FECHA!$A$1&lt;TODAY(),"ERROR.LOG",IF(W440&lt;&gt;"",P440,""))</f>
        <v/>
      </c>
      <c r="Y440" s="488"/>
      <c r="Z440" s="361"/>
      <c r="AA440" s="361"/>
    </row>
    <row r="441" spans="16:27">
      <c r="P441" s="483"/>
      <c r="Q441" s="361" t="str">
        <f ca="1">IF(FECHA!$A$1&lt;TODAY(),"ERROR.LOG",IF(F441&lt;&gt;"",F441,""))</f>
        <v/>
      </c>
      <c r="R441" s="361" t="str">
        <f ca="1">IF(FECHA!$A$1&lt;TODAY(),"ERROR.LOG",IF(H441&lt;&gt;"",H441,""))</f>
        <v/>
      </c>
      <c r="S441" s="361" t="str">
        <f ca="1">IF(FECHA!$A$1&lt;TODAY(),"ERROR.LOG",IF(I441&lt;&gt;"",I441,""))</f>
        <v/>
      </c>
      <c r="T441" s="361" t="str">
        <f ca="1">IF(FECHA!$A$1&lt;TODAY(),"ERROR.LOG",IF(J441&lt;&gt;"",J441,""))</f>
        <v/>
      </c>
      <c r="U441" s="361" t="str">
        <f ca="1">IF(FECHA!$A$1&lt;TODAY(),"ERROR.LOG",IF(K441&lt;&gt;"",K441,""))</f>
        <v/>
      </c>
      <c r="V441" s="469"/>
      <c r="W441" s="469" t="str">
        <f ca="1">IF(V441="","",IF(FECHA!$A$1&lt;TODAY(),"ERROR.LOG",IF(V441=G441,"CORRECTA","INCORRECTA")))</f>
        <v/>
      </c>
      <c r="X441" s="361" t="str">
        <f ca="1">IF(FECHA!$A$1&lt;TODAY(),"ERROR.LOG",IF(W441&lt;&gt;"",P441,""))</f>
        <v/>
      </c>
      <c r="Y441" s="488"/>
      <c r="Z441" s="361"/>
      <c r="AA441" s="361"/>
    </row>
    <row r="442" spans="16:27">
      <c r="P442" s="483"/>
      <c r="Q442" s="361" t="str">
        <f ca="1">IF(FECHA!$A$1&lt;TODAY(),"ERROR.LOG",IF(F442&lt;&gt;"",F442,""))</f>
        <v/>
      </c>
      <c r="R442" s="361" t="str">
        <f ca="1">IF(FECHA!$A$1&lt;TODAY(),"ERROR.LOG",IF(H442&lt;&gt;"",H442,""))</f>
        <v/>
      </c>
      <c r="S442" s="361" t="str">
        <f ca="1">IF(FECHA!$A$1&lt;TODAY(),"ERROR.LOG",IF(I442&lt;&gt;"",I442,""))</f>
        <v/>
      </c>
      <c r="T442" s="361" t="str">
        <f ca="1">IF(FECHA!$A$1&lt;TODAY(),"ERROR.LOG",IF(J442&lt;&gt;"",J442,""))</f>
        <v/>
      </c>
      <c r="U442" s="361" t="str">
        <f ca="1">IF(FECHA!$A$1&lt;TODAY(),"ERROR.LOG",IF(K442&lt;&gt;"",K442,""))</f>
        <v/>
      </c>
      <c r="V442" s="469"/>
      <c r="W442" s="469" t="str">
        <f ca="1">IF(V442="","",IF(FECHA!$A$1&lt;TODAY(),"ERROR.LOG",IF(V442=G442,"CORRECTA","INCORRECTA")))</f>
        <v/>
      </c>
      <c r="X442" s="361" t="str">
        <f ca="1">IF(FECHA!$A$1&lt;TODAY(),"ERROR.LOG",IF(W442&lt;&gt;"",P442,""))</f>
        <v/>
      </c>
      <c r="Y442" s="488"/>
      <c r="Z442" s="361"/>
      <c r="AA442" s="361"/>
    </row>
    <row r="443" spans="16:27">
      <c r="P443" s="483"/>
      <c r="Q443" s="361" t="str">
        <f ca="1">IF(FECHA!$A$1&lt;TODAY(),"ERROR.LOG",IF(F443&lt;&gt;"",F443,""))</f>
        <v/>
      </c>
      <c r="R443" s="361" t="str">
        <f ca="1">IF(FECHA!$A$1&lt;TODAY(),"ERROR.LOG",IF(H443&lt;&gt;"",H443,""))</f>
        <v/>
      </c>
      <c r="S443" s="361" t="str">
        <f ca="1">IF(FECHA!$A$1&lt;TODAY(),"ERROR.LOG",IF(I443&lt;&gt;"",I443,""))</f>
        <v/>
      </c>
      <c r="T443" s="361" t="str">
        <f ca="1">IF(FECHA!$A$1&lt;TODAY(),"ERROR.LOG",IF(J443&lt;&gt;"",J443,""))</f>
        <v/>
      </c>
      <c r="U443" s="361" t="str">
        <f ca="1">IF(FECHA!$A$1&lt;TODAY(),"ERROR.LOG",IF(K443&lt;&gt;"",K443,""))</f>
        <v/>
      </c>
      <c r="V443" s="469"/>
      <c r="W443" s="469" t="str">
        <f ca="1">IF(V443="","",IF(FECHA!$A$1&lt;TODAY(),"ERROR.LOG",IF(V443=G443,"CORRECTA","INCORRECTA")))</f>
        <v/>
      </c>
      <c r="X443" s="361" t="str">
        <f ca="1">IF(FECHA!$A$1&lt;TODAY(),"ERROR.LOG",IF(W443&lt;&gt;"",P443,""))</f>
        <v/>
      </c>
      <c r="Y443" s="488"/>
      <c r="Z443" s="361"/>
      <c r="AA443" s="361"/>
    </row>
    <row r="444" spans="16:27">
      <c r="P444" s="483"/>
      <c r="Q444" s="361" t="str">
        <f ca="1">IF(FECHA!$A$1&lt;TODAY(),"ERROR.LOG",IF(F444&lt;&gt;"",F444,""))</f>
        <v/>
      </c>
      <c r="R444" s="361" t="str">
        <f ca="1">IF(FECHA!$A$1&lt;TODAY(),"ERROR.LOG",IF(H444&lt;&gt;"",H444,""))</f>
        <v/>
      </c>
      <c r="S444" s="361" t="str">
        <f ca="1">IF(FECHA!$A$1&lt;TODAY(),"ERROR.LOG",IF(I444&lt;&gt;"",I444,""))</f>
        <v/>
      </c>
      <c r="T444" s="361" t="str">
        <f ca="1">IF(FECHA!$A$1&lt;TODAY(),"ERROR.LOG",IF(J444&lt;&gt;"",J444,""))</f>
        <v/>
      </c>
      <c r="U444" s="361" t="str">
        <f ca="1">IF(FECHA!$A$1&lt;TODAY(),"ERROR.LOG",IF(K444&lt;&gt;"",K444,""))</f>
        <v/>
      </c>
      <c r="V444" s="469"/>
      <c r="W444" s="469" t="str">
        <f ca="1">IF(V444="","",IF(FECHA!$A$1&lt;TODAY(),"ERROR.LOG",IF(V444=G444,"CORRECTA","INCORRECTA")))</f>
        <v/>
      </c>
      <c r="X444" s="361" t="str">
        <f ca="1">IF(FECHA!$A$1&lt;TODAY(),"ERROR.LOG",IF(W444&lt;&gt;"",P444,""))</f>
        <v/>
      </c>
      <c r="Y444" s="488"/>
      <c r="Z444" s="361"/>
      <c r="AA444" s="361"/>
    </row>
    <row r="445" spans="16:27">
      <c r="P445" s="483"/>
      <c r="Q445" s="361" t="str">
        <f ca="1">IF(FECHA!$A$1&lt;TODAY(),"ERROR.LOG",IF(F445&lt;&gt;"",F445,""))</f>
        <v/>
      </c>
      <c r="R445" s="361" t="str">
        <f ca="1">IF(FECHA!$A$1&lt;TODAY(),"ERROR.LOG",IF(H445&lt;&gt;"",H445,""))</f>
        <v/>
      </c>
      <c r="S445" s="361" t="str">
        <f ca="1">IF(FECHA!$A$1&lt;TODAY(),"ERROR.LOG",IF(I445&lt;&gt;"",I445,""))</f>
        <v/>
      </c>
      <c r="T445" s="361" t="str">
        <f ca="1">IF(FECHA!$A$1&lt;TODAY(),"ERROR.LOG",IF(J445&lt;&gt;"",J445,""))</f>
        <v/>
      </c>
      <c r="U445" s="361" t="str">
        <f ca="1">IF(FECHA!$A$1&lt;TODAY(),"ERROR.LOG",IF(K445&lt;&gt;"",K445,""))</f>
        <v/>
      </c>
      <c r="V445" s="469"/>
      <c r="W445" s="469" t="str">
        <f ca="1">IF(V445="","",IF(FECHA!$A$1&lt;TODAY(),"ERROR.LOG",IF(V445=G445,"CORRECTA","INCORRECTA")))</f>
        <v/>
      </c>
      <c r="X445" s="361" t="str">
        <f ca="1">IF(FECHA!$A$1&lt;TODAY(),"ERROR.LOG",IF(W445&lt;&gt;"",P445,""))</f>
        <v/>
      </c>
      <c r="Y445" s="488"/>
      <c r="Z445" s="361"/>
      <c r="AA445" s="361"/>
    </row>
    <row r="446" spans="16:27">
      <c r="P446" s="483"/>
      <c r="Q446" s="361" t="str">
        <f ca="1">IF(FECHA!$A$1&lt;TODAY(),"ERROR.LOG",IF(F446&lt;&gt;"",F446,""))</f>
        <v/>
      </c>
      <c r="R446" s="361" t="str">
        <f ca="1">IF(FECHA!$A$1&lt;TODAY(),"ERROR.LOG",IF(H446&lt;&gt;"",H446,""))</f>
        <v/>
      </c>
      <c r="S446" s="361" t="str">
        <f ca="1">IF(FECHA!$A$1&lt;TODAY(),"ERROR.LOG",IF(I446&lt;&gt;"",I446,""))</f>
        <v/>
      </c>
      <c r="T446" s="361" t="str">
        <f ca="1">IF(FECHA!$A$1&lt;TODAY(),"ERROR.LOG",IF(J446&lt;&gt;"",J446,""))</f>
        <v/>
      </c>
      <c r="U446" s="361" t="str">
        <f ca="1">IF(FECHA!$A$1&lt;TODAY(),"ERROR.LOG",IF(K446&lt;&gt;"",K446,""))</f>
        <v/>
      </c>
      <c r="V446" s="469"/>
      <c r="W446" s="469" t="str">
        <f ca="1">IF(V446="","",IF(FECHA!$A$1&lt;TODAY(),"ERROR.LOG",IF(V446=G446,"CORRECTA","INCORRECTA")))</f>
        <v/>
      </c>
      <c r="X446" s="361" t="str">
        <f ca="1">IF(FECHA!$A$1&lt;TODAY(),"ERROR.LOG",IF(W446&lt;&gt;"",P446,""))</f>
        <v/>
      </c>
      <c r="Y446" s="488"/>
      <c r="Z446" s="361"/>
      <c r="AA446" s="361"/>
    </row>
    <row r="447" spans="16:27">
      <c r="P447" s="483"/>
      <c r="Q447" s="361" t="str">
        <f ca="1">IF(FECHA!$A$1&lt;TODAY(),"ERROR.LOG",IF(F447&lt;&gt;"",F447,""))</f>
        <v/>
      </c>
      <c r="R447" s="361" t="str">
        <f ca="1">IF(FECHA!$A$1&lt;TODAY(),"ERROR.LOG",IF(H447&lt;&gt;"",H447,""))</f>
        <v/>
      </c>
      <c r="S447" s="361" t="str">
        <f ca="1">IF(FECHA!$A$1&lt;TODAY(),"ERROR.LOG",IF(I447&lt;&gt;"",I447,""))</f>
        <v/>
      </c>
      <c r="T447" s="361" t="str">
        <f ca="1">IF(FECHA!$A$1&lt;TODAY(),"ERROR.LOG",IF(J447&lt;&gt;"",J447,""))</f>
        <v/>
      </c>
      <c r="U447" s="361" t="str">
        <f ca="1">IF(FECHA!$A$1&lt;TODAY(),"ERROR.LOG",IF(K447&lt;&gt;"",K447,""))</f>
        <v/>
      </c>
      <c r="V447" s="469"/>
      <c r="W447" s="469" t="str">
        <f ca="1">IF(V447="","",IF(FECHA!$A$1&lt;TODAY(),"ERROR.LOG",IF(V447=G447,"CORRECTA","INCORRECTA")))</f>
        <v/>
      </c>
      <c r="X447" s="361" t="str">
        <f ca="1">IF(FECHA!$A$1&lt;TODAY(),"ERROR.LOG",IF(W447&lt;&gt;"",P447,""))</f>
        <v/>
      </c>
      <c r="Y447" s="488"/>
      <c r="Z447" s="361"/>
      <c r="AA447" s="361"/>
    </row>
    <row r="448" spans="16:27">
      <c r="P448" s="483"/>
      <c r="Q448" s="361" t="str">
        <f ca="1">IF(FECHA!$A$1&lt;TODAY(),"ERROR.LOG",IF(F448&lt;&gt;"",F448,""))</f>
        <v/>
      </c>
      <c r="R448" s="361" t="str">
        <f ca="1">IF(FECHA!$A$1&lt;TODAY(),"ERROR.LOG",IF(H448&lt;&gt;"",H448,""))</f>
        <v/>
      </c>
      <c r="S448" s="361" t="str">
        <f ca="1">IF(FECHA!$A$1&lt;TODAY(),"ERROR.LOG",IF(I448&lt;&gt;"",I448,""))</f>
        <v/>
      </c>
      <c r="T448" s="361" t="str">
        <f ca="1">IF(FECHA!$A$1&lt;TODAY(),"ERROR.LOG",IF(J448&lt;&gt;"",J448,""))</f>
        <v/>
      </c>
      <c r="U448" s="361" t="str">
        <f ca="1">IF(FECHA!$A$1&lt;TODAY(),"ERROR.LOG",IF(K448&lt;&gt;"",K448,""))</f>
        <v/>
      </c>
      <c r="V448" s="469"/>
      <c r="W448" s="469" t="str">
        <f ca="1">IF(V448="","",IF(FECHA!$A$1&lt;TODAY(),"ERROR.LOG",IF(V448=G448,"CORRECTA","INCORRECTA")))</f>
        <v/>
      </c>
      <c r="X448" s="361" t="str">
        <f ca="1">IF(FECHA!$A$1&lt;TODAY(),"ERROR.LOG",IF(W448&lt;&gt;"",P448,""))</f>
        <v/>
      </c>
      <c r="Y448" s="488"/>
      <c r="Z448" s="361"/>
      <c r="AA448" s="361"/>
    </row>
    <row r="449" spans="16:27">
      <c r="P449" s="483"/>
      <c r="Q449" s="361" t="str">
        <f ca="1">IF(FECHA!$A$1&lt;TODAY(),"ERROR.LOG",IF(F449&lt;&gt;"",F449,""))</f>
        <v/>
      </c>
      <c r="R449" s="361" t="str">
        <f ca="1">IF(FECHA!$A$1&lt;TODAY(),"ERROR.LOG",IF(H449&lt;&gt;"",H449,""))</f>
        <v/>
      </c>
      <c r="S449" s="361" t="str">
        <f ca="1">IF(FECHA!$A$1&lt;TODAY(),"ERROR.LOG",IF(I449&lt;&gt;"",I449,""))</f>
        <v/>
      </c>
      <c r="T449" s="361" t="str">
        <f ca="1">IF(FECHA!$A$1&lt;TODAY(),"ERROR.LOG",IF(J449&lt;&gt;"",J449,""))</f>
        <v/>
      </c>
      <c r="U449" s="361" t="str">
        <f ca="1">IF(FECHA!$A$1&lt;TODAY(),"ERROR.LOG",IF(K449&lt;&gt;"",K449,""))</f>
        <v/>
      </c>
      <c r="V449" s="469"/>
      <c r="W449" s="469" t="str">
        <f ca="1">IF(V449="","",IF(FECHA!$A$1&lt;TODAY(),"ERROR.LOG",IF(V449=G449,"CORRECTA","INCORRECTA")))</f>
        <v/>
      </c>
      <c r="X449" s="361" t="str">
        <f ca="1">IF(FECHA!$A$1&lt;TODAY(),"ERROR.LOG",IF(W449&lt;&gt;"",P449,""))</f>
        <v/>
      </c>
      <c r="Y449" s="488"/>
      <c r="Z449" s="361"/>
      <c r="AA449" s="361"/>
    </row>
    <row r="450" spans="16:27">
      <c r="P450" s="483"/>
      <c r="Q450" s="361" t="str">
        <f ca="1">IF(FECHA!$A$1&lt;TODAY(),"ERROR.LOG",IF(F450&lt;&gt;"",F450,""))</f>
        <v/>
      </c>
      <c r="R450" s="361" t="str">
        <f ca="1">IF(FECHA!$A$1&lt;TODAY(),"ERROR.LOG",IF(H450&lt;&gt;"",H450,""))</f>
        <v/>
      </c>
      <c r="S450" s="361" t="str">
        <f ca="1">IF(FECHA!$A$1&lt;TODAY(),"ERROR.LOG",IF(I450&lt;&gt;"",I450,""))</f>
        <v/>
      </c>
      <c r="T450" s="361" t="str">
        <f ca="1">IF(FECHA!$A$1&lt;TODAY(),"ERROR.LOG",IF(J450&lt;&gt;"",J450,""))</f>
        <v/>
      </c>
      <c r="U450" s="361" t="str">
        <f ca="1">IF(FECHA!$A$1&lt;TODAY(),"ERROR.LOG",IF(K450&lt;&gt;"",K450,""))</f>
        <v/>
      </c>
      <c r="V450" s="469"/>
      <c r="W450" s="469" t="str">
        <f ca="1">IF(V450="","",IF(FECHA!$A$1&lt;TODAY(),"ERROR.LOG",IF(V450=G450,"CORRECTA","INCORRECTA")))</f>
        <v/>
      </c>
      <c r="X450" s="361" t="str">
        <f ca="1">IF(FECHA!$A$1&lt;TODAY(),"ERROR.LOG",IF(W450&lt;&gt;"",P450,""))</f>
        <v/>
      </c>
      <c r="Y450" s="488"/>
      <c r="Z450" s="361"/>
      <c r="AA450" s="361"/>
    </row>
    <row r="451" spans="16:27">
      <c r="P451" s="483"/>
      <c r="Q451" s="361" t="str">
        <f ca="1">IF(FECHA!$A$1&lt;TODAY(),"ERROR.LOG",IF(F451&lt;&gt;"",F451,""))</f>
        <v/>
      </c>
      <c r="R451" s="361" t="str">
        <f ca="1">IF(FECHA!$A$1&lt;TODAY(),"ERROR.LOG",IF(H451&lt;&gt;"",H451,""))</f>
        <v/>
      </c>
      <c r="S451" s="361" t="str">
        <f ca="1">IF(FECHA!$A$1&lt;TODAY(),"ERROR.LOG",IF(I451&lt;&gt;"",I451,""))</f>
        <v/>
      </c>
      <c r="T451" s="361" t="str">
        <f ca="1">IF(FECHA!$A$1&lt;TODAY(),"ERROR.LOG",IF(J451&lt;&gt;"",J451,""))</f>
        <v/>
      </c>
      <c r="U451" s="361" t="str">
        <f ca="1">IF(FECHA!$A$1&lt;TODAY(),"ERROR.LOG",IF(K451&lt;&gt;"",K451,""))</f>
        <v/>
      </c>
      <c r="V451" s="469"/>
      <c r="W451" s="469" t="str">
        <f ca="1">IF(V451="","",IF(FECHA!$A$1&lt;TODAY(),"ERROR.LOG",IF(V451=G451,"CORRECTA","INCORRECTA")))</f>
        <v/>
      </c>
      <c r="X451" s="361" t="str">
        <f ca="1">IF(FECHA!$A$1&lt;TODAY(),"ERROR.LOG",IF(W451&lt;&gt;"",P451,""))</f>
        <v/>
      </c>
      <c r="Y451" s="488"/>
      <c r="Z451" s="361"/>
      <c r="AA451" s="361"/>
    </row>
    <row r="452" spans="16:27">
      <c r="P452" s="483"/>
      <c r="Q452" s="361" t="str">
        <f ca="1">IF(FECHA!$A$1&lt;TODAY(),"ERROR.LOG",IF(F452&lt;&gt;"",F452,""))</f>
        <v/>
      </c>
      <c r="R452" s="361" t="str">
        <f ca="1">IF(FECHA!$A$1&lt;TODAY(),"ERROR.LOG",IF(H452&lt;&gt;"",H452,""))</f>
        <v/>
      </c>
      <c r="S452" s="361" t="str">
        <f ca="1">IF(FECHA!$A$1&lt;TODAY(),"ERROR.LOG",IF(I452&lt;&gt;"",I452,""))</f>
        <v/>
      </c>
      <c r="T452" s="361" t="str">
        <f ca="1">IF(FECHA!$A$1&lt;TODAY(),"ERROR.LOG",IF(J452&lt;&gt;"",J452,""))</f>
        <v/>
      </c>
      <c r="U452" s="361" t="str">
        <f ca="1">IF(FECHA!$A$1&lt;TODAY(),"ERROR.LOG",IF(K452&lt;&gt;"",K452,""))</f>
        <v/>
      </c>
      <c r="V452" s="469"/>
      <c r="W452" s="469" t="str">
        <f ca="1">IF(V452="","",IF(FECHA!$A$1&lt;TODAY(),"ERROR.LOG",IF(V452=G452,"CORRECTA","INCORRECTA")))</f>
        <v/>
      </c>
      <c r="X452" s="361" t="str">
        <f ca="1">IF(FECHA!$A$1&lt;TODAY(),"ERROR.LOG",IF(W452&lt;&gt;"",P452,""))</f>
        <v/>
      </c>
      <c r="Y452" s="488"/>
      <c r="Z452" s="361"/>
      <c r="AA452" s="361"/>
    </row>
    <row r="453" spans="16:27">
      <c r="P453" s="483"/>
      <c r="Q453" s="361" t="str">
        <f ca="1">IF(FECHA!$A$1&lt;TODAY(),"ERROR.LOG",IF(F453&lt;&gt;"",F453,""))</f>
        <v/>
      </c>
      <c r="R453" s="361" t="str">
        <f ca="1">IF(FECHA!$A$1&lt;TODAY(),"ERROR.LOG",IF(H453&lt;&gt;"",H453,""))</f>
        <v/>
      </c>
      <c r="S453" s="361" t="str">
        <f ca="1">IF(FECHA!$A$1&lt;TODAY(),"ERROR.LOG",IF(I453&lt;&gt;"",I453,""))</f>
        <v/>
      </c>
      <c r="T453" s="361" t="str">
        <f ca="1">IF(FECHA!$A$1&lt;TODAY(),"ERROR.LOG",IF(J453&lt;&gt;"",J453,""))</f>
        <v/>
      </c>
      <c r="U453" s="361" t="str">
        <f ca="1">IF(FECHA!$A$1&lt;TODAY(),"ERROR.LOG",IF(K453&lt;&gt;"",K453,""))</f>
        <v/>
      </c>
      <c r="V453" s="469"/>
      <c r="W453" s="469" t="str">
        <f ca="1">IF(V453="","",IF(FECHA!$A$1&lt;TODAY(),"ERROR.LOG",IF(V453=G453,"CORRECTA","INCORRECTA")))</f>
        <v/>
      </c>
      <c r="X453" s="361" t="str">
        <f ca="1">IF(FECHA!$A$1&lt;TODAY(),"ERROR.LOG",IF(W453&lt;&gt;"",P453,""))</f>
        <v/>
      </c>
      <c r="Y453" s="488"/>
      <c r="Z453" s="361"/>
      <c r="AA453" s="361"/>
    </row>
    <row r="454" spans="16:27">
      <c r="P454" s="483"/>
      <c r="Q454" s="361" t="str">
        <f ca="1">IF(FECHA!$A$1&lt;TODAY(),"ERROR.LOG",IF(F454&lt;&gt;"",F454,""))</f>
        <v/>
      </c>
      <c r="R454" s="361" t="str">
        <f ca="1">IF(FECHA!$A$1&lt;TODAY(),"ERROR.LOG",IF(H454&lt;&gt;"",H454,""))</f>
        <v/>
      </c>
      <c r="S454" s="361" t="str">
        <f ca="1">IF(FECHA!$A$1&lt;TODAY(),"ERROR.LOG",IF(I454&lt;&gt;"",I454,""))</f>
        <v/>
      </c>
      <c r="T454" s="361" t="str">
        <f ca="1">IF(FECHA!$A$1&lt;TODAY(),"ERROR.LOG",IF(J454&lt;&gt;"",J454,""))</f>
        <v/>
      </c>
      <c r="U454" s="361" t="str">
        <f ca="1">IF(FECHA!$A$1&lt;TODAY(),"ERROR.LOG",IF(K454&lt;&gt;"",K454,""))</f>
        <v/>
      </c>
      <c r="V454" s="469"/>
      <c r="W454" s="469" t="str">
        <f ca="1">IF(V454="","",IF(FECHA!$A$1&lt;TODAY(),"ERROR.LOG",IF(V454=G454,"CORRECTA","INCORRECTA")))</f>
        <v/>
      </c>
      <c r="X454" s="361" t="str">
        <f ca="1">IF(FECHA!$A$1&lt;TODAY(),"ERROR.LOG",IF(W454&lt;&gt;"",P454,""))</f>
        <v/>
      </c>
      <c r="Y454" s="488"/>
      <c r="Z454" s="361"/>
      <c r="AA454" s="361"/>
    </row>
    <row r="455" spans="16:27">
      <c r="P455" s="483"/>
      <c r="Q455" s="361" t="str">
        <f ca="1">IF(FECHA!$A$1&lt;TODAY(),"ERROR.LOG",IF(F455&lt;&gt;"",F455,""))</f>
        <v/>
      </c>
      <c r="R455" s="361" t="str">
        <f ca="1">IF(FECHA!$A$1&lt;TODAY(),"ERROR.LOG",IF(H455&lt;&gt;"",H455,""))</f>
        <v/>
      </c>
      <c r="S455" s="361" t="str">
        <f ca="1">IF(FECHA!$A$1&lt;TODAY(),"ERROR.LOG",IF(I455&lt;&gt;"",I455,""))</f>
        <v/>
      </c>
      <c r="T455" s="361" t="str">
        <f ca="1">IF(FECHA!$A$1&lt;TODAY(),"ERROR.LOG",IF(J455&lt;&gt;"",J455,""))</f>
        <v/>
      </c>
      <c r="U455" s="361" t="str">
        <f ca="1">IF(FECHA!$A$1&lt;TODAY(),"ERROR.LOG",IF(K455&lt;&gt;"",K455,""))</f>
        <v/>
      </c>
      <c r="V455" s="469"/>
      <c r="W455" s="469" t="str">
        <f ca="1">IF(V455="","",IF(FECHA!$A$1&lt;TODAY(),"ERROR.LOG",IF(V455=G455,"CORRECTA","INCORRECTA")))</f>
        <v/>
      </c>
      <c r="X455" s="361" t="str">
        <f ca="1">IF(FECHA!$A$1&lt;TODAY(),"ERROR.LOG",IF(W455&lt;&gt;"",P455,""))</f>
        <v/>
      </c>
      <c r="Y455" s="488"/>
      <c r="Z455" s="361"/>
      <c r="AA455" s="361"/>
    </row>
    <row r="456" spans="16:27">
      <c r="P456" s="483"/>
      <c r="Q456" s="361" t="str">
        <f ca="1">IF(FECHA!$A$1&lt;TODAY(),"ERROR.LOG",IF(F456&lt;&gt;"",F456,""))</f>
        <v/>
      </c>
      <c r="R456" s="361" t="str">
        <f ca="1">IF(FECHA!$A$1&lt;TODAY(),"ERROR.LOG",IF(H456&lt;&gt;"",H456,""))</f>
        <v/>
      </c>
      <c r="S456" s="361" t="str">
        <f ca="1">IF(FECHA!$A$1&lt;TODAY(),"ERROR.LOG",IF(I456&lt;&gt;"",I456,""))</f>
        <v/>
      </c>
      <c r="T456" s="361" t="str">
        <f ca="1">IF(FECHA!$A$1&lt;TODAY(),"ERROR.LOG",IF(J456&lt;&gt;"",J456,""))</f>
        <v/>
      </c>
      <c r="U456" s="361" t="str">
        <f ca="1">IF(FECHA!$A$1&lt;TODAY(),"ERROR.LOG",IF(K456&lt;&gt;"",K456,""))</f>
        <v/>
      </c>
      <c r="V456" s="469"/>
      <c r="W456" s="469" t="str">
        <f ca="1">IF(V456="","",IF(FECHA!$A$1&lt;TODAY(),"ERROR.LOG",IF(V456=G456,"CORRECTA","INCORRECTA")))</f>
        <v/>
      </c>
      <c r="X456" s="361" t="str">
        <f ca="1">IF(FECHA!$A$1&lt;TODAY(),"ERROR.LOG",IF(W456&lt;&gt;"",P456,""))</f>
        <v/>
      </c>
      <c r="Y456" s="488"/>
      <c r="Z456" s="361"/>
      <c r="AA456" s="361"/>
    </row>
    <row r="457" spans="16:27">
      <c r="P457" s="483"/>
      <c r="Q457" s="361" t="str">
        <f ca="1">IF(FECHA!$A$1&lt;TODAY(),"ERROR.LOG",IF(F457&lt;&gt;"",F457,""))</f>
        <v/>
      </c>
      <c r="R457" s="361" t="str">
        <f ca="1">IF(FECHA!$A$1&lt;TODAY(),"ERROR.LOG",IF(H457&lt;&gt;"",H457,""))</f>
        <v/>
      </c>
      <c r="S457" s="361" t="str">
        <f ca="1">IF(FECHA!$A$1&lt;TODAY(),"ERROR.LOG",IF(I457&lt;&gt;"",I457,""))</f>
        <v/>
      </c>
      <c r="T457" s="361" t="str">
        <f ca="1">IF(FECHA!$A$1&lt;TODAY(),"ERROR.LOG",IF(J457&lt;&gt;"",J457,""))</f>
        <v/>
      </c>
      <c r="U457" s="361" t="str">
        <f ca="1">IF(FECHA!$A$1&lt;TODAY(),"ERROR.LOG",IF(K457&lt;&gt;"",K457,""))</f>
        <v/>
      </c>
      <c r="V457" s="469"/>
      <c r="W457" s="469" t="str">
        <f ca="1">IF(V457="","",IF(FECHA!$A$1&lt;TODAY(),"ERROR.LOG",IF(V457=G457,"CORRECTA","INCORRECTA")))</f>
        <v/>
      </c>
      <c r="X457" s="361" t="str">
        <f ca="1">IF(FECHA!$A$1&lt;TODAY(),"ERROR.LOG",IF(W457&lt;&gt;"",P457,""))</f>
        <v/>
      </c>
      <c r="Y457" s="488"/>
      <c r="Z457" s="361"/>
      <c r="AA457" s="361"/>
    </row>
    <row r="458" spans="16:27">
      <c r="P458" s="483"/>
      <c r="Q458" s="361" t="str">
        <f ca="1">IF(FECHA!$A$1&lt;TODAY(),"ERROR.LOG",IF(F458&lt;&gt;"",F458,""))</f>
        <v/>
      </c>
      <c r="R458" s="361" t="str">
        <f ca="1">IF(FECHA!$A$1&lt;TODAY(),"ERROR.LOG",IF(H458&lt;&gt;"",H458,""))</f>
        <v/>
      </c>
      <c r="S458" s="361" t="str">
        <f ca="1">IF(FECHA!$A$1&lt;TODAY(),"ERROR.LOG",IF(I458&lt;&gt;"",I458,""))</f>
        <v/>
      </c>
      <c r="T458" s="361" t="str">
        <f ca="1">IF(FECHA!$A$1&lt;TODAY(),"ERROR.LOG",IF(J458&lt;&gt;"",J458,""))</f>
        <v/>
      </c>
      <c r="U458" s="361" t="str">
        <f ca="1">IF(FECHA!$A$1&lt;TODAY(),"ERROR.LOG",IF(K458&lt;&gt;"",K458,""))</f>
        <v/>
      </c>
      <c r="V458" s="469"/>
      <c r="W458" s="469" t="str">
        <f ca="1">IF(V458="","",IF(FECHA!$A$1&lt;TODAY(),"ERROR.LOG",IF(V458=G458,"CORRECTA","INCORRECTA")))</f>
        <v/>
      </c>
      <c r="X458" s="361" t="str">
        <f ca="1">IF(FECHA!$A$1&lt;TODAY(),"ERROR.LOG",IF(W458&lt;&gt;"",P458,""))</f>
        <v/>
      </c>
      <c r="Y458" s="488"/>
      <c r="Z458" s="361"/>
      <c r="AA458" s="361"/>
    </row>
    <row r="459" spans="16:27">
      <c r="P459" s="483"/>
      <c r="Q459" s="361" t="str">
        <f ca="1">IF(FECHA!$A$1&lt;TODAY(),"ERROR.LOG",IF(F459&lt;&gt;"",F459,""))</f>
        <v/>
      </c>
      <c r="R459" s="361" t="str">
        <f ca="1">IF(FECHA!$A$1&lt;TODAY(),"ERROR.LOG",IF(H459&lt;&gt;"",H459,""))</f>
        <v/>
      </c>
      <c r="S459" s="361" t="str">
        <f ca="1">IF(FECHA!$A$1&lt;TODAY(),"ERROR.LOG",IF(I459&lt;&gt;"",I459,""))</f>
        <v/>
      </c>
      <c r="T459" s="361" t="str">
        <f ca="1">IF(FECHA!$A$1&lt;TODAY(),"ERROR.LOG",IF(J459&lt;&gt;"",J459,""))</f>
        <v/>
      </c>
      <c r="U459" s="361" t="str">
        <f ca="1">IF(FECHA!$A$1&lt;TODAY(),"ERROR.LOG",IF(K459&lt;&gt;"",K459,""))</f>
        <v/>
      </c>
      <c r="V459" s="469"/>
      <c r="W459" s="469" t="str">
        <f ca="1">IF(V459="","",IF(FECHA!$A$1&lt;TODAY(),"ERROR.LOG",IF(V459=G459,"CORRECTA","INCORRECTA")))</f>
        <v/>
      </c>
      <c r="X459" s="361" t="str">
        <f ca="1">IF(FECHA!$A$1&lt;TODAY(),"ERROR.LOG",IF(W459&lt;&gt;"",P459,""))</f>
        <v/>
      </c>
      <c r="Y459" s="488"/>
      <c r="Z459" s="361"/>
      <c r="AA459" s="361"/>
    </row>
    <row r="460" spans="16:27">
      <c r="P460" s="483"/>
      <c r="Q460" s="361" t="str">
        <f ca="1">IF(FECHA!$A$1&lt;TODAY(),"ERROR.LOG",IF(F460&lt;&gt;"",F460,""))</f>
        <v/>
      </c>
      <c r="R460" s="361" t="str">
        <f ca="1">IF(FECHA!$A$1&lt;TODAY(),"ERROR.LOG",IF(H460&lt;&gt;"",H460,""))</f>
        <v/>
      </c>
      <c r="S460" s="361" t="str">
        <f ca="1">IF(FECHA!$A$1&lt;TODAY(),"ERROR.LOG",IF(I460&lt;&gt;"",I460,""))</f>
        <v/>
      </c>
      <c r="T460" s="361" t="str">
        <f ca="1">IF(FECHA!$A$1&lt;TODAY(),"ERROR.LOG",IF(J460&lt;&gt;"",J460,""))</f>
        <v/>
      </c>
      <c r="U460" s="361" t="str">
        <f ca="1">IF(FECHA!$A$1&lt;TODAY(),"ERROR.LOG",IF(K460&lt;&gt;"",K460,""))</f>
        <v/>
      </c>
      <c r="V460" s="469"/>
      <c r="W460" s="469" t="str">
        <f ca="1">IF(V460="","",IF(FECHA!$A$1&lt;TODAY(),"ERROR.LOG",IF(V460=G460,"CORRECTA","INCORRECTA")))</f>
        <v/>
      </c>
      <c r="X460" s="361" t="str">
        <f ca="1">IF(FECHA!$A$1&lt;TODAY(),"ERROR.LOG",IF(W460&lt;&gt;"",P460,""))</f>
        <v/>
      </c>
      <c r="Y460" s="488"/>
      <c r="Z460" s="361"/>
      <c r="AA460" s="361"/>
    </row>
    <row r="461" spans="16:27">
      <c r="P461" s="483"/>
      <c r="Q461" s="361" t="str">
        <f ca="1">IF(FECHA!$A$1&lt;TODAY(),"ERROR.LOG",IF(F461&lt;&gt;"",F461,""))</f>
        <v/>
      </c>
      <c r="R461" s="361" t="str">
        <f ca="1">IF(FECHA!$A$1&lt;TODAY(),"ERROR.LOG",IF(H461&lt;&gt;"",H461,""))</f>
        <v/>
      </c>
      <c r="S461" s="361" t="str">
        <f ca="1">IF(FECHA!$A$1&lt;TODAY(),"ERROR.LOG",IF(I461&lt;&gt;"",I461,""))</f>
        <v/>
      </c>
      <c r="T461" s="361" t="str">
        <f ca="1">IF(FECHA!$A$1&lt;TODAY(),"ERROR.LOG",IF(J461&lt;&gt;"",J461,""))</f>
        <v/>
      </c>
      <c r="U461" s="361" t="str">
        <f ca="1">IF(FECHA!$A$1&lt;TODAY(),"ERROR.LOG",IF(K461&lt;&gt;"",K461,""))</f>
        <v/>
      </c>
      <c r="V461" s="469"/>
      <c r="W461" s="469" t="str">
        <f ca="1">IF(V461="","",IF(FECHA!$A$1&lt;TODAY(),"ERROR.LOG",IF(V461=G461,"CORRECTA","INCORRECTA")))</f>
        <v/>
      </c>
      <c r="X461" s="361" t="str">
        <f ca="1">IF(FECHA!$A$1&lt;TODAY(),"ERROR.LOG",IF(W461&lt;&gt;"",P461,""))</f>
        <v/>
      </c>
      <c r="Y461" s="488"/>
      <c r="Z461" s="361"/>
      <c r="AA461" s="361"/>
    </row>
    <row r="462" spans="16:27">
      <c r="P462" s="483"/>
      <c r="Q462" s="361" t="str">
        <f ca="1">IF(FECHA!$A$1&lt;TODAY(),"ERROR.LOG",IF(F462&lt;&gt;"",F462,""))</f>
        <v/>
      </c>
      <c r="R462" s="361" t="str">
        <f ca="1">IF(FECHA!$A$1&lt;TODAY(),"ERROR.LOG",IF(H462&lt;&gt;"",H462,""))</f>
        <v/>
      </c>
      <c r="S462" s="361" t="str">
        <f ca="1">IF(FECHA!$A$1&lt;TODAY(),"ERROR.LOG",IF(I462&lt;&gt;"",I462,""))</f>
        <v/>
      </c>
      <c r="T462" s="361" t="str">
        <f ca="1">IF(FECHA!$A$1&lt;TODAY(),"ERROR.LOG",IF(J462&lt;&gt;"",J462,""))</f>
        <v/>
      </c>
      <c r="U462" s="361" t="str">
        <f ca="1">IF(FECHA!$A$1&lt;TODAY(),"ERROR.LOG",IF(K462&lt;&gt;"",K462,""))</f>
        <v/>
      </c>
      <c r="V462" s="469"/>
      <c r="W462" s="469" t="str">
        <f ca="1">IF(V462="","",IF(FECHA!$A$1&lt;TODAY(),"ERROR.LOG",IF(V462=G462,"CORRECTA","INCORRECTA")))</f>
        <v/>
      </c>
      <c r="X462" s="361" t="str">
        <f ca="1">IF(FECHA!$A$1&lt;TODAY(),"ERROR.LOG",IF(W462&lt;&gt;"",P462,""))</f>
        <v/>
      </c>
      <c r="Y462" s="488"/>
      <c r="Z462" s="361"/>
      <c r="AA462" s="361"/>
    </row>
    <row r="463" spans="16:27">
      <c r="P463" s="483"/>
      <c r="Q463" s="361" t="str">
        <f ca="1">IF(FECHA!$A$1&lt;TODAY(),"ERROR.LOG",IF(F463&lt;&gt;"",F463,""))</f>
        <v/>
      </c>
      <c r="R463" s="361" t="str">
        <f ca="1">IF(FECHA!$A$1&lt;TODAY(),"ERROR.LOG",IF(H463&lt;&gt;"",H463,""))</f>
        <v/>
      </c>
      <c r="S463" s="361" t="str">
        <f ca="1">IF(FECHA!$A$1&lt;TODAY(),"ERROR.LOG",IF(I463&lt;&gt;"",I463,""))</f>
        <v/>
      </c>
      <c r="T463" s="361" t="str">
        <f ca="1">IF(FECHA!$A$1&lt;TODAY(),"ERROR.LOG",IF(J463&lt;&gt;"",J463,""))</f>
        <v/>
      </c>
      <c r="U463" s="361" t="str">
        <f ca="1">IF(FECHA!$A$1&lt;TODAY(),"ERROR.LOG",IF(K463&lt;&gt;"",K463,""))</f>
        <v/>
      </c>
      <c r="V463" s="469"/>
      <c r="W463" s="469" t="str">
        <f ca="1">IF(V463="","",IF(FECHA!$A$1&lt;TODAY(),"ERROR.LOG",IF(V463=G463,"CORRECTA","INCORRECTA")))</f>
        <v/>
      </c>
      <c r="X463" s="361" t="str">
        <f ca="1">IF(FECHA!$A$1&lt;TODAY(),"ERROR.LOG",IF(W463&lt;&gt;"",P463,""))</f>
        <v/>
      </c>
      <c r="Y463" s="488"/>
      <c r="Z463" s="361"/>
      <c r="AA463" s="361"/>
    </row>
    <row r="464" spans="16:27">
      <c r="P464" s="483"/>
      <c r="Q464" s="361" t="str">
        <f ca="1">IF(FECHA!$A$1&lt;TODAY(),"ERROR.LOG",IF(F464&lt;&gt;"",F464,""))</f>
        <v/>
      </c>
      <c r="R464" s="361" t="str">
        <f ca="1">IF(FECHA!$A$1&lt;TODAY(),"ERROR.LOG",IF(H464&lt;&gt;"",H464,""))</f>
        <v/>
      </c>
      <c r="S464" s="361" t="str">
        <f ca="1">IF(FECHA!$A$1&lt;TODAY(),"ERROR.LOG",IF(I464&lt;&gt;"",I464,""))</f>
        <v/>
      </c>
      <c r="T464" s="361" t="str">
        <f ca="1">IF(FECHA!$A$1&lt;TODAY(),"ERROR.LOG",IF(J464&lt;&gt;"",J464,""))</f>
        <v/>
      </c>
      <c r="U464" s="361" t="str">
        <f ca="1">IF(FECHA!$A$1&lt;TODAY(),"ERROR.LOG",IF(K464&lt;&gt;"",K464,""))</f>
        <v/>
      </c>
      <c r="V464" s="469"/>
      <c r="W464" s="469" t="str">
        <f ca="1">IF(V464="","",IF(FECHA!$A$1&lt;TODAY(),"ERROR.LOG",IF(V464=G464,"CORRECTA","INCORRECTA")))</f>
        <v/>
      </c>
      <c r="X464" s="361" t="str">
        <f ca="1">IF(FECHA!$A$1&lt;TODAY(),"ERROR.LOG",IF(W464&lt;&gt;"",P464,""))</f>
        <v/>
      </c>
      <c r="Y464" s="488"/>
      <c r="Z464" s="361"/>
      <c r="AA464" s="361"/>
    </row>
    <row r="465" spans="16:27">
      <c r="P465" s="483"/>
      <c r="Q465" s="361" t="str">
        <f ca="1">IF(FECHA!$A$1&lt;TODAY(),"ERROR.LOG",IF(F465&lt;&gt;"",F465,""))</f>
        <v/>
      </c>
      <c r="R465" s="361" t="str">
        <f ca="1">IF(FECHA!$A$1&lt;TODAY(),"ERROR.LOG",IF(H465&lt;&gt;"",H465,""))</f>
        <v/>
      </c>
      <c r="S465" s="361" t="str">
        <f ca="1">IF(FECHA!$A$1&lt;TODAY(),"ERROR.LOG",IF(I465&lt;&gt;"",I465,""))</f>
        <v/>
      </c>
      <c r="T465" s="361" t="str">
        <f ca="1">IF(FECHA!$A$1&lt;TODAY(),"ERROR.LOG",IF(J465&lt;&gt;"",J465,""))</f>
        <v/>
      </c>
      <c r="U465" s="361" t="str">
        <f ca="1">IF(FECHA!$A$1&lt;TODAY(),"ERROR.LOG",IF(K465&lt;&gt;"",K465,""))</f>
        <v/>
      </c>
      <c r="V465" s="469"/>
      <c r="W465" s="469" t="str">
        <f ca="1">IF(V465="","",IF(FECHA!$A$1&lt;TODAY(),"ERROR.LOG",IF(V465=G465,"CORRECTA","INCORRECTA")))</f>
        <v/>
      </c>
      <c r="X465" s="361" t="str">
        <f ca="1">IF(FECHA!$A$1&lt;TODAY(),"ERROR.LOG",IF(W465&lt;&gt;"",P465,""))</f>
        <v/>
      </c>
      <c r="Y465" s="488"/>
      <c r="Z465" s="361"/>
      <c r="AA465" s="361"/>
    </row>
    <row r="466" spans="16:27">
      <c r="P466" s="483"/>
      <c r="Q466" s="361" t="str">
        <f ca="1">IF(FECHA!$A$1&lt;TODAY(),"ERROR.LOG",IF(F466&lt;&gt;"",F466,""))</f>
        <v/>
      </c>
      <c r="R466" s="361" t="str">
        <f ca="1">IF(FECHA!$A$1&lt;TODAY(),"ERROR.LOG",IF(H466&lt;&gt;"",H466,""))</f>
        <v/>
      </c>
      <c r="S466" s="361" t="str">
        <f ca="1">IF(FECHA!$A$1&lt;TODAY(),"ERROR.LOG",IF(I466&lt;&gt;"",I466,""))</f>
        <v/>
      </c>
      <c r="T466" s="361" t="str">
        <f ca="1">IF(FECHA!$A$1&lt;TODAY(),"ERROR.LOG",IF(J466&lt;&gt;"",J466,""))</f>
        <v/>
      </c>
      <c r="U466" s="361" t="str">
        <f ca="1">IF(FECHA!$A$1&lt;TODAY(),"ERROR.LOG",IF(K466&lt;&gt;"",K466,""))</f>
        <v/>
      </c>
      <c r="V466" s="469"/>
      <c r="W466" s="469" t="str">
        <f ca="1">IF(V466="","",IF(FECHA!$A$1&lt;TODAY(),"ERROR.LOG",IF(V466=G466,"CORRECTA","INCORRECTA")))</f>
        <v/>
      </c>
      <c r="X466" s="361" t="str">
        <f ca="1">IF(FECHA!$A$1&lt;TODAY(),"ERROR.LOG",IF(W466&lt;&gt;"",P466,""))</f>
        <v/>
      </c>
      <c r="Y466" s="488"/>
      <c r="Z466" s="361"/>
      <c r="AA466" s="361"/>
    </row>
    <row r="467" spans="16:27">
      <c r="P467" s="483"/>
      <c r="Q467" s="361" t="str">
        <f ca="1">IF(FECHA!$A$1&lt;TODAY(),"ERROR.LOG",IF(F467&lt;&gt;"",F467,""))</f>
        <v/>
      </c>
      <c r="R467" s="361" t="str">
        <f ca="1">IF(FECHA!$A$1&lt;TODAY(),"ERROR.LOG",IF(H467&lt;&gt;"",H467,""))</f>
        <v/>
      </c>
      <c r="S467" s="361" t="str">
        <f ca="1">IF(FECHA!$A$1&lt;TODAY(),"ERROR.LOG",IF(I467&lt;&gt;"",I467,""))</f>
        <v/>
      </c>
      <c r="T467" s="361" t="str">
        <f ca="1">IF(FECHA!$A$1&lt;TODAY(),"ERROR.LOG",IF(J467&lt;&gt;"",J467,""))</f>
        <v/>
      </c>
      <c r="U467" s="361" t="str">
        <f ca="1">IF(FECHA!$A$1&lt;TODAY(),"ERROR.LOG",IF(K467&lt;&gt;"",K467,""))</f>
        <v/>
      </c>
      <c r="V467" s="469"/>
      <c r="W467" s="469" t="str">
        <f ca="1">IF(V467="","",IF(FECHA!$A$1&lt;TODAY(),"ERROR.LOG",IF(V467=G467,"CORRECTA","INCORRECTA")))</f>
        <v/>
      </c>
      <c r="X467" s="361" t="str">
        <f ca="1">IF(FECHA!$A$1&lt;TODAY(),"ERROR.LOG",IF(W467&lt;&gt;"",P467,""))</f>
        <v/>
      </c>
      <c r="Y467" s="488"/>
      <c r="Z467" s="361"/>
      <c r="AA467" s="361"/>
    </row>
    <row r="468" spans="16:27">
      <c r="P468" s="483"/>
      <c r="Q468" s="361" t="str">
        <f ca="1">IF(FECHA!$A$1&lt;TODAY(),"ERROR.LOG",IF(F468&lt;&gt;"",F468,""))</f>
        <v/>
      </c>
      <c r="R468" s="361" t="str">
        <f ca="1">IF(FECHA!$A$1&lt;TODAY(),"ERROR.LOG",IF(H468&lt;&gt;"",H468,""))</f>
        <v/>
      </c>
      <c r="S468" s="361" t="str">
        <f ca="1">IF(FECHA!$A$1&lt;TODAY(),"ERROR.LOG",IF(I468&lt;&gt;"",I468,""))</f>
        <v/>
      </c>
      <c r="T468" s="361" t="str">
        <f ca="1">IF(FECHA!$A$1&lt;TODAY(),"ERROR.LOG",IF(J468&lt;&gt;"",J468,""))</f>
        <v/>
      </c>
      <c r="U468" s="361" t="str">
        <f ca="1">IF(FECHA!$A$1&lt;TODAY(),"ERROR.LOG",IF(K468&lt;&gt;"",K468,""))</f>
        <v/>
      </c>
      <c r="V468" s="469"/>
      <c r="W468" s="469" t="str">
        <f ca="1">IF(V468="","",IF(FECHA!$A$1&lt;TODAY(),"ERROR.LOG",IF(V468=G468,"CORRECTA","INCORRECTA")))</f>
        <v/>
      </c>
      <c r="X468" s="361" t="str">
        <f ca="1">IF(FECHA!$A$1&lt;TODAY(),"ERROR.LOG",IF(W468&lt;&gt;"",P468,""))</f>
        <v/>
      </c>
      <c r="Y468" s="488"/>
      <c r="Z468" s="361"/>
      <c r="AA468" s="361"/>
    </row>
    <row r="469" spans="16:27">
      <c r="P469" s="483"/>
      <c r="Q469" s="361" t="str">
        <f ca="1">IF(FECHA!$A$1&lt;TODAY(),"ERROR.LOG",IF(F469&lt;&gt;"",F469,""))</f>
        <v/>
      </c>
      <c r="R469" s="361" t="str">
        <f ca="1">IF(FECHA!$A$1&lt;TODAY(),"ERROR.LOG",IF(H469&lt;&gt;"",H469,""))</f>
        <v/>
      </c>
      <c r="S469" s="361" t="str">
        <f ca="1">IF(FECHA!$A$1&lt;TODAY(),"ERROR.LOG",IF(I469&lt;&gt;"",I469,""))</f>
        <v/>
      </c>
      <c r="T469" s="361" t="str">
        <f ca="1">IF(FECHA!$A$1&lt;TODAY(),"ERROR.LOG",IF(J469&lt;&gt;"",J469,""))</f>
        <v/>
      </c>
      <c r="U469" s="361" t="str">
        <f ca="1">IF(FECHA!$A$1&lt;TODAY(),"ERROR.LOG",IF(K469&lt;&gt;"",K469,""))</f>
        <v/>
      </c>
      <c r="V469" s="469"/>
      <c r="W469" s="469" t="str">
        <f ca="1">IF(V469="","",IF(FECHA!$A$1&lt;TODAY(),"ERROR.LOG",IF(V469=G469,"CORRECTA","INCORRECTA")))</f>
        <v/>
      </c>
      <c r="X469" s="361" t="str">
        <f ca="1">IF(FECHA!$A$1&lt;TODAY(),"ERROR.LOG",IF(W469&lt;&gt;"",P469,""))</f>
        <v/>
      </c>
      <c r="Y469" s="488"/>
      <c r="Z469" s="361"/>
      <c r="AA469" s="361"/>
    </row>
    <row r="470" spans="16:27">
      <c r="P470" s="483"/>
      <c r="Q470" s="361" t="str">
        <f ca="1">IF(FECHA!$A$1&lt;TODAY(),"ERROR.LOG",IF(F470&lt;&gt;"",F470,""))</f>
        <v/>
      </c>
      <c r="R470" s="361" t="str">
        <f ca="1">IF(FECHA!$A$1&lt;TODAY(),"ERROR.LOG",IF(H470&lt;&gt;"",H470,""))</f>
        <v/>
      </c>
      <c r="S470" s="361" t="str">
        <f ca="1">IF(FECHA!$A$1&lt;TODAY(),"ERROR.LOG",IF(I470&lt;&gt;"",I470,""))</f>
        <v/>
      </c>
      <c r="T470" s="361" t="str">
        <f ca="1">IF(FECHA!$A$1&lt;TODAY(),"ERROR.LOG",IF(J470&lt;&gt;"",J470,""))</f>
        <v/>
      </c>
      <c r="U470" s="361" t="str">
        <f ca="1">IF(FECHA!$A$1&lt;TODAY(),"ERROR.LOG",IF(K470&lt;&gt;"",K470,""))</f>
        <v/>
      </c>
      <c r="V470" s="469"/>
      <c r="W470" s="469" t="str">
        <f ca="1">IF(V470="","",IF(FECHA!$A$1&lt;TODAY(),"ERROR.LOG",IF(V470=G470,"CORRECTA","INCORRECTA")))</f>
        <v/>
      </c>
      <c r="X470" s="361" t="str">
        <f ca="1">IF(FECHA!$A$1&lt;TODAY(),"ERROR.LOG",IF(W470&lt;&gt;"",P470,""))</f>
        <v/>
      </c>
      <c r="Y470" s="488"/>
      <c r="Z470" s="361"/>
      <c r="AA470" s="361"/>
    </row>
    <row r="471" spans="16:27">
      <c r="P471" s="483"/>
      <c r="Q471" s="361" t="str">
        <f ca="1">IF(FECHA!$A$1&lt;TODAY(),"ERROR.LOG",IF(F471&lt;&gt;"",F471,""))</f>
        <v/>
      </c>
      <c r="R471" s="361" t="str">
        <f ca="1">IF(FECHA!$A$1&lt;TODAY(),"ERROR.LOG",IF(H471&lt;&gt;"",H471,""))</f>
        <v/>
      </c>
      <c r="S471" s="361" t="str">
        <f ca="1">IF(FECHA!$A$1&lt;TODAY(),"ERROR.LOG",IF(I471&lt;&gt;"",I471,""))</f>
        <v/>
      </c>
      <c r="T471" s="361" t="str">
        <f ca="1">IF(FECHA!$A$1&lt;TODAY(),"ERROR.LOG",IF(J471&lt;&gt;"",J471,""))</f>
        <v/>
      </c>
      <c r="U471" s="361" t="str">
        <f ca="1">IF(FECHA!$A$1&lt;TODAY(),"ERROR.LOG",IF(K471&lt;&gt;"",K471,""))</f>
        <v/>
      </c>
      <c r="V471" s="469"/>
      <c r="W471" s="469" t="str">
        <f ca="1">IF(V471="","",IF(FECHA!$A$1&lt;TODAY(),"ERROR.LOG",IF(V471=G471,"CORRECTA","INCORRECTA")))</f>
        <v/>
      </c>
      <c r="X471" s="361" t="str">
        <f ca="1">IF(FECHA!$A$1&lt;TODAY(),"ERROR.LOG",IF(W471&lt;&gt;"",P471,""))</f>
        <v/>
      </c>
      <c r="Y471" s="488"/>
      <c r="Z471" s="361"/>
      <c r="AA471" s="361"/>
    </row>
    <row r="472" spans="16:27">
      <c r="P472" s="483"/>
      <c r="Q472" s="361" t="str">
        <f ca="1">IF(FECHA!$A$1&lt;TODAY(),"ERROR.LOG",IF(F472&lt;&gt;"",F472,""))</f>
        <v/>
      </c>
      <c r="R472" s="361" t="str">
        <f ca="1">IF(FECHA!$A$1&lt;TODAY(),"ERROR.LOG",IF(H472&lt;&gt;"",H472,""))</f>
        <v/>
      </c>
      <c r="S472" s="361" t="str">
        <f ca="1">IF(FECHA!$A$1&lt;TODAY(),"ERROR.LOG",IF(I472&lt;&gt;"",I472,""))</f>
        <v/>
      </c>
      <c r="T472" s="361" t="str">
        <f ca="1">IF(FECHA!$A$1&lt;TODAY(),"ERROR.LOG",IF(J472&lt;&gt;"",J472,""))</f>
        <v/>
      </c>
      <c r="U472" s="361" t="str">
        <f ca="1">IF(FECHA!$A$1&lt;TODAY(),"ERROR.LOG",IF(K472&lt;&gt;"",K472,""))</f>
        <v/>
      </c>
      <c r="V472" s="469"/>
      <c r="W472" s="469" t="str">
        <f ca="1">IF(V472="","",IF(FECHA!$A$1&lt;TODAY(),"ERROR.LOG",IF(V472=G472,"CORRECTA","INCORRECTA")))</f>
        <v/>
      </c>
      <c r="X472" s="361" t="str">
        <f ca="1">IF(FECHA!$A$1&lt;TODAY(),"ERROR.LOG",IF(W472&lt;&gt;"",P472,""))</f>
        <v/>
      </c>
      <c r="Y472" s="488"/>
      <c r="Z472" s="361"/>
      <c r="AA472" s="361"/>
    </row>
    <row r="473" spans="16:27">
      <c r="P473" s="483"/>
      <c r="Q473" s="361" t="str">
        <f ca="1">IF(FECHA!$A$1&lt;TODAY(),"ERROR.LOG",IF(F473&lt;&gt;"",F473,""))</f>
        <v/>
      </c>
      <c r="R473" s="361" t="str">
        <f ca="1">IF(FECHA!$A$1&lt;TODAY(),"ERROR.LOG",IF(H473&lt;&gt;"",H473,""))</f>
        <v/>
      </c>
      <c r="S473" s="361" t="str">
        <f ca="1">IF(FECHA!$A$1&lt;TODAY(),"ERROR.LOG",IF(I473&lt;&gt;"",I473,""))</f>
        <v/>
      </c>
      <c r="T473" s="361" t="str">
        <f ca="1">IF(FECHA!$A$1&lt;TODAY(),"ERROR.LOG",IF(J473&lt;&gt;"",J473,""))</f>
        <v/>
      </c>
      <c r="U473" s="361" t="str">
        <f ca="1">IF(FECHA!$A$1&lt;TODAY(),"ERROR.LOG",IF(K473&lt;&gt;"",K473,""))</f>
        <v/>
      </c>
      <c r="V473" s="469"/>
      <c r="W473" s="469" t="str">
        <f ca="1">IF(V473="","",IF(FECHA!$A$1&lt;TODAY(),"ERROR.LOG",IF(V473=G473,"CORRECTA","INCORRECTA")))</f>
        <v/>
      </c>
      <c r="X473" s="361" t="str">
        <f ca="1">IF(FECHA!$A$1&lt;TODAY(),"ERROR.LOG",IF(W473&lt;&gt;"",P473,""))</f>
        <v/>
      </c>
      <c r="Y473" s="488"/>
      <c r="Z473" s="361"/>
      <c r="AA473" s="361"/>
    </row>
    <row r="474" spans="16:27">
      <c r="P474" s="483"/>
      <c r="Q474" s="361" t="str">
        <f ca="1">IF(FECHA!$A$1&lt;TODAY(),"ERROR.LOG",IF(F474&lt;&gt;"",F474,""))</f>
        <v/>
      </c>
      <c r="R474" s="361" t="str">
        <f ca="1">IF(FECHA!$A$1&lt;TODAY(),"ERROR.LOG",IF(H474&lt;&gt;"",H474,""))</f>
        <v/>
      </c>
      <c r="S474" s="361" t="str">
        <f ca="1">IF(FECHA!$A$1&lt;TODAY(),"ERROR.LOG",IF(I474&lt;&gt;"",I474,""))</f>
        <v/>
      </c>
      <c r="T474" s="361" t="str">
        <f ca="1">IF(FECHA!$A$1&lt;TODAY(),"ERROR.LOG",IF(J474&lt;&gt;"",J474,""))</f>
        <v/>
      </c>
      <c r="U474" s="361" t="str">
        <f ca="1">IF(FECHA!$A$1&lt;TODAY(),"ERROR.LOG",IF(K474&lt;&gt;"",K474,""))</f>
        <v/>
      </c>
      <c r="V474" s="469"/>
      <c r="W474" s="469" t="str">
        <f ca="1">IF(V474="","",IF(FECHA!$A$1&lt;TODAY(),"ERROR.LOG",IF(V474=G474,"CORRECTA","INCORRECTA")))</f>
        <v/>
      </c>
      <c r="X474" s="361" t="str">
        <f ca="1">IF(FECHA!$A$1&lt;TODAY(),"ERROR.LOG",IF(W474&lt;&gt;"",P474,""))</f>
        <v/>
      </c>
      <c r="Y474" s="488"/>
      <c r="Z474" s="361"/>
      <c r="AA474" s="361"/>
    </row>
    <row r="475" spans="16:27">
      <c r="P475" s="483"/>
      <c r="Q475" s="361" t="str">
        <f ca="1">IF(FECHA!$A$1&lt;TODAY(),"ERROR.LOG",IF(F475&lt;&gt;"",F475,""))</f>
        <v/>
      </c>
      <c r="R475" s="361" t="str">
        <f ca="1">IF(FECHA!$A$1&lt;TODAY(),"ERROR.LOG",IF(H475&lt;&gt;"",H475,""))</f>
        <v/>
      </c>
      <c r="S475" s="361" t="str">
        <f ca="1">IF(FECHA!$A$1&lt;TODAY(),"ERROR.LOG",IF(I475&lt;&gt;"",I475,""))</f>
        <v/>
      </c>
      <c r="T475" s="361" t="str">
        <f ca="1">IF(FECHA!$A$1&lt;TODAY(),"ERROR.LOG",IF(J475&lt;&gt;"",J475,""))</f>
        <v/>
      </c>
      <c r="U475" s="361" t="str">
        <f ca="1">IF(FECHA!$A$1&lt;TODAY(),"ERROR.LOG",IF(K475&lt;&gt;"",K475,""))</f>
        <v/>
      </c>
      <c r="V475" s="469"/>
      <c r="W475" s="469" t="str">
        <f ca="1">IF(V475="","",IF(FECHA!$A$1&lt;TODAY(),"ERROR.LOG",IF(V475=G475,"CORRECTA","INCORRECTA")))</f>
        <v/>
      </c>
      <c r="X475" s="361" t="str">
        <f ca="1">IF(FECHA!$A$1&lt;TODAY(),"ERROR.LOG",IF(W475&lt;&gt;"",P475,""))</f>
        <v/>
      </c>
      <c r="Y475" s="488"/>
      <c r="Z475" s="361"/>
      <c r="AA475" s="361"/>
    </row>
    <row r="476" spans="16:27">
      <c r="P476" s="483"/>
      <c r="Q476" s="361" t="str">
        <f ca="1">IF(FECHA!$A$1&lt;TODAY(),"ERROR.LOG",IF(F476&lt;&gt;"",F476,""))</f>
        <v/>
      </c>
      <c r="R476" s="361" t="str">
        <f ca="1">IF(FECHA!$A$1&lt;TODAY(),"ERROR.LOG",IF(H476&lt;&gt;"",H476,""))</f>
        <v/>
      </c>
      <c r="S476" s="361" t="str">
        <f ca="1">IF(FECHA!$A$1&lt;TODAY(),"ERROR.LOG",IF(I476&lt;&gt;"",I476,""))</f>
        <v/>
      </c>
      <c r="T476" s="361" t="str">
        <f ca="1">IF(FECHA!$A$1&lt;TODAY(),"ERROR.LOG",IF(J476&lt;&gt;"",J476,""))</f>
        <v/>
      </c>
      <c r="U476" s="361" t="str">
        <f ca="1">IF(FECHA!$A$1&lt;TODAY(),"ERROR.LOG",IF(K476&lt;&gt;"",K476,""))</f>
        <v/>
      </c>
      <c r="V476" s="469"/>
      <c r="W476" s="469" t="str">
        <f ca="1">IF(V476="","",IF(FECHA!$A$1&lt;TODAY(),"ERROR.LOG",IF(V476=G476,"CORRECTA","INCORRECTA")))</f>
        <v/>
      </c>
      <c r="X476" s="361" t="str">
        <f ca="1">IF(FECHA!$A$1&lt;TODAY(),"ERROR.LOG",IF(W476&lt;&gt;"",P476,""))</f>
        <v/>
      </c>
      <c r="Y476" s="488"/>
      <c r="Z476" s="361"/>
      <c r="AA476" s="361"/>
    </row>
    <row r="477" spans="16:27">
      <c r="P477" s="483"/>
      <c r="Q477" s="361" t="str">
        <f ca="1">IF(FECHA!$A$1&lt;TODAY(),"ERROR.LOG",IF(F477&lt;&gt;"",F477,""))</f>
        <v/>
      </c>
      <c r="R477" s="361" t="str">
        <f ca="1">IF(FECHA!$A$1&lt;TODAY(),"ERROR.LOG",IF(H477&lt;&gt;"",H477,""))</f>
        <v/>
      </c>
      <c r="S477" s="361" t="str">
        <f ca="1">IF(FECHA!$A$1&lt;TODAY(),"ERROR.LOG",IF(I477&lt;&gt;"",I477,""))</f>
        <v/>
      </c>
      <c r="T477" s="361" t="str">
        <f ca="1">IF(FECHA!$A$1&lt;TODAY(),"ERROR.LOG",IF(J477&lt;&gt;"",J477,""))</f>
        <v/>
      </c>
      <c r="U477" s="361" t="str">
        <f ca="1">IF(FECHA!$A$1&lt;TODAY(),"ERROR.LOG",IF(K477&lt;&gt;"",K477,""))</f>
        <v/>
      </c>
      <c r="V477" s="469"/>
      <c r="W477" s="469" t="str">
        <f ca="1">IF(V477="","",IF(FECHA!$A$1&lt;TODAY(),"ERROR.LOG",IF(V477=G477,"CORRECTA","INCORRECTA")))</f>
        <v/>
      </c>
      <c r="X477" s="361" t="str">
        <f ca="1">IF(FECHA!$A$1&lt;TODAY(),"ERROR.LOG",IF(W477&lt;&gt;"",P477,""))</f>
        <v/>
      </c>
      <c r="Y477" s="488"/>
      <c r="Z477" s="361"/>
      <c r="AA477" s="361"/>
    </row>
    <row r="478" spans="16:27">
      <c r="P478" s="483"/>
      <c r="Q478" s="361" t="str">
        <f ca="1">IF(FECHA!$A$1&lt;TODAY(),"ERROR.LOG",IF(F478&lt;&gt;"",F478,""))</f>
        <v/>
      </c>
      <c r="R478" s="361" t="str">
        <f ca="1">IF(FECHA!$A$1&lt;TODAY(),"ERROR.LOG",IF(H478&lt;&gt;"",H478,""))</f>
        <v/>
      </c>
      <c r="S478" s="361" t="str">
        <f ca="1">IF(FECHA!$A$1&lt;TODAY(),"ERROR.LOG",IF(I478&lt;&gt;"",I478,""))</f>
        <v/>
      </c>
      <c r="T478" s="361" t="str">
        <f ca="1">IF(FECHA!$A$1&lt;TODAY(),"ERROR.LOG",IF(J478&lt;&gt;"",J478,""))</f>
        <v/>
      </c>
      <c r="U478" s="361" t="str">
        <f ca="1">IF(FECHA!$A$1&lt;TODAY(),"ERROR.LOG",IF(K478&lt;&gt;"",K478,""))</f>
        <v/>
      </c>
      <c r="V478" s="469"/>
      <c r="W478" s="469" t="str">
        <f ca="1">IF(V478="","",IF(FECHA!$A$1&lt;TODAY(),"ERROR.LOG",IF(V478=G478,"CORRECTA","INCORRECTA")))</f>
        <v/>
      </c>
      <c r="X478" s="361" t="str">
        <f ca="1">IF(FECHA!$A$1&lt;TODAY(),"ERROR.LOG",IF(W478&lt;&gt;"",P478,""))</f>
        <v/>
      </c>
      <c r="Y478" s="488"/>
      <c r="Z478" s="361"/>
      <c r="AA478" s="361"/>
    </row>
    <row r="479" spans="16:27">
      <c r="P479" s="483"/>
      <c r="Q479" s="361" t="str">
        <f ca="1">IF(FECHA!$A$1&lt;TODAY(),"ERROR.LOG",IF(F479&lt;&gt;"",F479,""))</f>
        <v/>
      </c>
      <c r="R479" s="361" t="str">
        <f ca="1">IF(FECHA!$A$1&lt;TODAY(),"ERROR.LOG",IF(H479&lt;&gt;"",H479,""))</f>
        <v/>
      </c>
      <c r="S479" s="361" t="str">
        <f ca="1">IF(FECHA!$A$1&lt;TODAY(),"ERROR.LOG",IF(I479&lt;&gt;"",I479,""))</f>
        <v/>
      </c>
      <c r="T479" s="361" t="str">
        <f ca="1">IF(FECHA!$A$1&lt;TODAY(),"ERROR.LOG",IF(J479&lt;&gt;"",J479,""))</f>
        <v/>
      </c>
      <c r="U479" s="361" t="str">
        <f ca="1">IF(FECHA!$A$1&lt;TODAY(),"ERROR.LOG",IF(K479&lt;&gt;"",K479,""))</f>
        <v/>
      </c>
      <c r="V479" s="469"/>
      <c r="W479" s="469" t="str">
        <f ca="1">IF(V479="","",IF(FECHA!$A$1&lt;TODAY(),"ERROR.LOG",IF(V479=G479,"CORRECTA","INCORRECTA")))</f>
        <v/>
      </c>
      <c r="X479" s="361" t="str">
        <f ca="1">IF(FECHA!$A$1&lt;TODAY(),"ERROR.LOG",IF(W479&lt;&gt;"",P479,""))</f>
        <v/>
      </c>
      <c r="Y479" s="488"/>
      <c r="Z479" s="361"/>
      <c r="AA479" s="361"/>
    </row>
    <row r="480" spans="16:27">
      <c r="P480" s="483"/>
      <c r="Q480" s="361" t="str">
        <f ca="1">IF(FECHA!$A$1&lt;TODAY(),"ERROR.LOG",IF(F480&lt;&gt;"",F480,""))</f>
        <v/>
      </c>
      <c r="R480" s="361" t="str">
        <f ca="1">IF(FECHA!$A$1&lt;TODAY(),"ERROR.LOG",IF(H480&lt;&gt;"",H480,""))</f>
        <v/>
      </c>
      <c r="S480" s="361" t="str">
        <f ca="1">IF(FECHA!$A$1&lt;TODAY(),"ERROR.LOG",IF(I480&lt;&gt;"",I480,""))</f>
        <v/>
      </c>
      <c r="T480" s="361" t="str">
        <f ca="1">IF(FECHA!$A$1&lt;TODAY(),"ERROR.LOG",IF(J480&lt;&gt;"",J480,""))</f>
        <v/>
      </c>
      <c r="U480" s="361" t="str">
        <f ca="1">IF(FECHA!$A$1&lt;TODAY(),"ERROR.LOG",IF(K480&lt;&gt;"",K480,""))</f>
        <v/>
      </c>
      <c r="V480" s="469"/>
      <c r="W480" s="469" t="str">
        <f ca="1">IF(V480="","",IF(FECHA!$A$1&lt;TODAY(),"ERROR.LOG",IF(V480=G480,"CORRECTA","INCORRECTA")))</f>
        <v/>
      </c>
      <c r="X480" s="361" t="str">
        <f ca="1">IF(FECHA!$A$1&lt;TODAY(),"ERROR.LOG",IF(W480&lt;&gt;"",P480,""))</f>
        <v/>
      </c>
      <c r="Y480" s="488"/>
      <c r="Z480" s="361"/>
      <c r="AA480" s="361"/>
    </row>
    <row r="481" spans="16:27">
      <c r="P481" s="483"/>
      <c r="Q481" s="361" t="str">
        <f ca="1">IF(FECHA!$A$1&lt;TODAY(),"ERROR.LOG",IF(F481&lt;&gt;"",F481,""))</f>
        <v/>
      </c>
      <c r="R481" s="361" t="str">
        <f ca="1">IF(FECHA!$A$1&lt;TODAY(),"ERROR.LOG",IF(H481&lt;&gt;"",H481,""))</f>
        <v/>
      </c>
      <c r="S481" s="361" t="str">
        <f ca="1">IF(FECHA!$A$1&lt;TODAY(),"ERROR.LOG",IF(I481&lt;&gt;"",I481,""))</f>
        <v/>
      </c>
      <c r="T481" s="361" t="str">
        <f ca="1">IF(FECHA!$A$1&lt;TODAY(),"ERROR.LOG",IF(J481&lt;&gt;"",J481,""))</f>
        <v/>
      </c>
      <c r="U481" s="361" t="str">
        <f ca="1">IF(FECHA!$A$1&lt;TODAY(),"ERROR.LOG",IF(K481&lt;&gt;"",K481,""))</f>
        <v/>
      </c>
      <c r="V481" s="469"/>
      <c r="W481" s="469" t="str">
        <f ca="1">IF(V481="","",IF(FECHA!$A$1&lt;TODAY(),"ERROR.LOG",IF(V481=G481,"CORRECTA","INCORRECTA")))</f>
        <v/>
      </c>
      <c r="X481" s="361" t="str">
        <f ca="1">IF(FECHA!$A$1&lt;TODAY(),"ERROR.LOG",IF(W481&lt;&gt;"",P481,""))</f>
        <v/>
      </c>
      <c r="Y481" s="488"/>
      <c r="Z481" s="361"/>
      <c r="AA481" s="361"/>
    </row>
    <row r="482" spans="16:27">
      <c r="P482" s="483"/>
      <c r="Q482" s="361" t="str">
        <f ca="1">IF(FECHA!$A$1&lt;TODAY(),"ERROR.LOG",IF(F482&lt;&gt;"",F482,""))</f>
        <v/>
      </c>
      <c r="R482" s="361" t="str">
        <f ca="1">IF(FECHA!$A$1&lt;TODAY(),"ERROR.LOG",IF(H482&lt;&gt;"",H482,""))</f>
        <v/>
      </c>
      <c r="S482" s="361" t="str">
        <f ca="1">IF(FECHA!$A$1&lt;TODAY(),"ERROR.LOG",IF(I482&lt;&gt;"",I482,""))</f>
        <v/>
      </c>
      <c r="T482" s="361" t="str">
        <f ca="1">IF(FECHA!$A$1&lt;TODAY(),"ERROR.LOG",IF(J482&lt;&gt;"",J482,""))</f>
        <v/>
      </c>
      <c r="U482" s="361" t="str">
        <f ca="1">IF(FECHA!$A$1&lt;TODAY(),"ERROR.LOG",IF(K482&lt;&gt;"",K482,""))</f>
        <v/>
      </c>
      <c r="V482" s="469"/>
      <c r="W482" s="469" t="str">
        <f ca="1">IF(V482="","",IF(FECHA!$A$1&lt;TODAY(),"ERROR.LOG",IF(V482=G482,"CORRECTA","INCORRECTA")))</f>
        <v/>
      </c>
      <c r="X482" s="361" t="str">
        <f ca="1">IF(FECHA!$A$1&lt;TODAY(),"ERROR.LOG",IF(W482&lt;&gt;"",P482,""))</f>
        <v/>
      </c>
      <c r="Y482" s="488"/>
      <c r="Z482" s="361"/>
      <c r="AA482" s="361"/>
    </row>
    <row r="483" spans="16:27">
      <c r="P483" s="483"/>
      <c r="Q483" s="361" t="str">
        <f ca="1">IF(FECHA!$A$1&lt;TODAY(),"ERROR.LOG",IF(F483&lt;&gt;"",F483,""))</f>
        <v/>
      </c>
      <c r="R483" s="361" t="str">
        <f ca="1">IF(FECHA!$A$1&lt;TODAY(),"ERROR.LOG",IF(H483&lt;&gt;"",H483,""))</f>
        <v/>
      </c>
      <c r="S483" s="361" t="str">
        <f ca="1">IF(FECHA!$A$1&lt;TODAY(),"ERROR.LOG",IF(I483&lt;&gt;"",I483,""))</f>
        <v/>
      </c>
      <c r="T483" s="361" t="str">
        <f ca="1">IF(FECHA!$A$1&lt;TODAY(),"ERROR.LOG",IF(J483&lt;&gt;"",J483,""))</f>
        <v/>
      </c>
      <c r="U483" s="361" t="str">
        <f ca="1">IF(FECHA!$A$1&lt;TODAY(),"ERROR.LOG",IF(K483&lt;&gt;"",K483,""))</f>
        <v/>
      </c>
      <c r="V483" s="469"/>
      <c r="W483" s="469" t="str">
        <f ca="1">IF(V483="","",IF(FECHA!$A$1&lt;TODAY(),"ERROR.LOG",IF(V483=G483,"CORRECTA","INCORRECTA")))</f>
        <v/>
      </c>
      <c r="X483" s="361" t="str">
        <f ca="1">IF(FECHA!$A$1&lt;TODAY(),"ERROR.LOG",IF(W483&lt;&gt;"",P483,""))</f>
        <v/>
      </c>
      <c r="Y483" s="488"/>
      <c r="Z483" s="361"/>
      <c r="AA483" s="361"/>
    </row>
    <row r="484" spans="16:27">
      <c r="P484" s="483"/>
      <c r="Q484" s="361" t="str">
        <f ca="1">IF(FECHA!$A$1&lt;TODAY(),"ERROR.LOG",IF(F484&lt;&gt;"",F484,""))</f>
        <v/>
      </c>
      <c r="R484" s="361" t="str">
        <f ca="1">IF(FECHA!$A$1&lt;TODAY(),"ERROR.LOG",IF(H484&lt;&gt;"",H484,""))</f>
        <v/>
      </c>
      <c r="S484" s="361" t="str">
        <f ca="1">IF(FECHA!$A$1&lt;TODAY(),"ERROR.LOG",IF(I484&lt;&gt;"",I484,""))</f>
        <v/>
      </c>
      <c r="T484" s="361" t="str">
        <f ca="1">IF(FECHA!$A$1&lt;TODAY(),"ERROR.LOG",IF(J484&lt;&gt;"",J484,""))</f>
        <v/>
      </c>
      <c r="U484" s="361" t="str">
        <f ca="1">IF(FECHA!$A$1&lt;TODAY(),"ERROR.LOG",IF(K484&lt;&gt;"",K484,""))</f>
        <v/>
      </c>
      <c r="V484" s="469"/>
      <c r="W484" s="469" t="str">
        <f ca="1">IF(V484="","",IF(FECHA!$A$1&lt;TODAY(),"ERROR.LOG",IF(V484=G484,"CORRECTA","INCORRECTA")))</f>
        <v/>
      </c>
      <c r="X484" s="361" t="str">
        <f ca="1">IF(FECHA!$A$1&lt;TODAY(),"ERROR.LOG",IF(W484&lt;&gt;"",P484,""))</f>
        <v/>
      </c>
      <c r="Y484" s="488"/>
      <c r="Z484" s="361"/>
      <c r="AA484" s="361"/>
    </row>
    <row r="485" spans="16:27">
      <c r="P485" s="483"/>
      <c r="Q485" s="361" t="str">
        <f ca="1">IF(FECHA!$A$1&lt;TODAY(),"ERROR.LOG",IF(F485&lt;&gt;"",F485,""))</f>
        <v/>
      </c>
      <c r="R485" s="361" t="str">
        <f ca="1">IF(FECHA!$A$1&lt;TODAY(),"ERROR.LOG",IF(H485&lt;&gt;"",H485,""))</f>
        <v/>
      </c>
      <c r="S485" s="361" t="str">
        <f ca="1">IF(FECHA!$A$1&lt;TODAY(),"ERROR.LOG",IF(I485&lt;&gt;"",I485,""))</f>
        <v/>
      </c>
      <c r="T485" s="361" t="str">
        <f ca="1">IF(FECHA!$A$1&lt;TODAY(),"ERROR.LOG",IF(J485&lt;&gt;"",J485,""))</f>
        <v/>
      </c>
      <c r="U485" s="361" t="str">
        <f ca="1">IF(FECHA!$A$1&lt;TODAY(),"ERROR.LOG",IF(K485&lt;&gt;"",K485,""))</f>
        <v/>
      </c>
      <c r="V485" s="469"/>
      <c r="W485" s="469" t="str">
        <f ca="1">IF(V485="","",IF(FECHA!$A$1&lt;TODAY(),"ERROR.LOG",IF(V485=G485,"CORRECTA","INCORRECTA")))</f>
        <v/>
      </c>
      <c r="X485" s="361" t="str">
        <f ca="1">IF(FECHA!$A$1&lt;TODAY(),"ERROR.LOG",IF(W485&lt;&gt;"",P485,""))</f>
        <v/>
      </c>
      <c r="Y485" s="488"/>
      <c r="Z485" s="361"/>
      <c r="AA485" s="361"/>
    </row>
    <row r="486" spans="16:27">
      <c r="P486" s="483"/>
      <c r="Q486" s="361" t="str">
        <f ca="1">IF(FECHA!$A$1&lt;TODAY(),"ERROR.LOG",IF(F486&lt;&gt;"",F486,""))</f>
        <v/>
      </c>
      <c r="R486" s="361" t="str">
        <f ca="1">IF(FECHA!$A$1&lt;TODAY(),"ERROR.LOG",IF(H486&lt;&gt;"",H486,""))</f>
        <v/>
      </c>
      <c r="S486" s="361" t="str">
        <f ca="1">IF(FECHA!$A$1&lt;TODAY(),"ERROR.LOG",IF(I486&lt;&gt;"",I486,""))</f>
        <v/>
      </c>
      <c r="T486" s="361" t="str">
        <f ca="1">IF(FECHA!$A$1&lt;TODAY(),"ERROR.LOG",IF(J486&lt;&gt;"",J486,""))</f>
        <v/>
      </c>
      <c r="U486" s="361" t="str">
        <f ca="1">IF(FECHA!$A$1&lt;TODAY(),"ERROR.LOG",IF(K486&lt;&gt;"",K486,""))</f>
        <v/>
      </c>
      <c r="V486" s="469"/>
      <c r="W486" s="469" t="str">
        <f ca="1">IF(V486="","",IF(FECHA!$A$1&lt;TODAY(),"ERROR.LOG",IF(V486=G486,"CORRECTA","INCORRECTA")))</f>
        <v/>
      </c>
      <c r="X486" s="361" t="str">
        <f ca="1">IF(FECHA!$A$1&lt;TODAY(),"ERROR.LOG",IF(W486&lt;&gt;"",P486,""))</f>
        <v/>
      </c>
      <c r="Y486" s="488"/>
      <c r="Z486" s="361"/>
      <c r="AA486" s="361"/>
    </row>
    <row r="487" spans="16:27">
      <c r="P487" s="483"/>
      <c r="Q487" s="361" t="str">
        <f ca="1">IF(FECHA!$A$1&lt;TODAY(),"ERROR.LOG",IF(F487&lt;&gt;"",F487,""))</f>
        <v/>
      </c>
      <c r="R487" s="361" t="str">
        <f ca="1">IF(FECHA!$A$1&lt;TODAY(),"ERROR.LOG",IF(H487&lt;&gt;"",H487,""))</f>
        <v/>
      </c>
      <c r="S487" s="361" t="str">
        <f ca="1">IF(FECHA!$A$1&lt;TODAY(),"ERROR.LOG",IF(I487&lt;&gt;"",I487,""))</f>
        <v/>
      </c>
      <c r="T487" s="361" t="str">
        <f ca="1">IF(FECHA!$A$1&lt;TODAY(),"ERROR.LOG",IF(J487&lt;&gt;"",J487,""))</f>
        <v/>
      </c>
      <c r="U487" s="361" t="str">
        <f ca="1">IF(FECHA!$A$1&lt;TODAY(),"ERROR.LOG",IF(K487&lt;&gt;"",K487,""))</f>
        <v/>
      </c>
      <c r="V487" s="469"/>
      <c r="W487" s="469" t="str">
        <f ca="1">IF(V487="","",IF(FECHA!$A$1&lt;TODAY(),"ERROR.LOG",IF(V487=G487,"CORRECTA","INCORRECTA")))</f>
        <v/>
      </c>
      <c r="X487" s="361" t="str">
        <f ca="1">IF(FECHA!$A$1&lt;TODAY(),"ERROR.LOG",IF(W487&lt;&gt;"",P487,""))</f>
        <v/>
      </c>
      <c r="Y487" s="488"/>
      <c r="Z487" s="361"/>
      <c r="AA487" s="361"/>
    </row>
    <row r="488" spans="16:27">
      <c r="P488" s="483"/>
      <c r="Q488" s="361" t="str">
        <f ca="1">IF(FECHA!$A$1&lt;TODAY(),"ERROR.LOG",IF(F488&lt;&gt;"",F488,""))</f>
        <v/>
      </c>
      <c r="R488" s="361" t="str">
        <f ca="1">IF(FECHA!$A$1&lt;TODAY(),"ERROR.LOG",IF(H488&lt;&gt;"",H488,""))</f>
        <v/>
      </c>
      <c r="S488" s="361" t="str">
        <f ca="1">IF(FECHA!$A$1&lt;TODAY(),"ERROR.LOG",IF(I488&lt;&gt;"",I488,""))</f>
        <v/>
      </c>
      <c r="T488" s="361" t="str">
        <f ca="1">IF(FECHA!$A$1&lt;TODAY(),"ERROR.LOG",IF(J488&lt;&gt;"",J488,""))</f>
        <v/>
      </c>
      <c r="U488" s="361" t="str">
        <f ca="1">IF(FECHA!$A$1&lt;TODAY(),"ERROR.LOG",IF(K488&lt;&gt;"",K488,""))</f>
        <v/>
      </c>
      <c r="V488" s="469"/>
      <c r="W488" s="469" t="str">
        <f ca="1">IF(V488="","",IF(FECHA!$A$1&lt;TODAY(),"ERROR.LOG",IF(V488=G488,"CORRECTA","INCORRECTA")))</f>
        <v/>
      </c>
      <c r="X488" s="361" t="str">
        <f ca="1">IF(FECHA!$A$1&lt;TODAY(),"ERROR.LOG",IF(W488&lt;&gt;"",P488,""))</f>
        <v/>
      </c>
      <c r="Y488" s="488"/>
      <c r="Z488" s="361"/>
      <c r="AA488" s="361"/>
    </row>
    <row r="489" spans="16:27">
      <c r="P489" s="483"/>
      <c r="Q489" s="361" t="str">
        <f ca="1">IF(FECHA!$A$1&lt;TODAY(),"ERROR.LOG",IF(F489&lt;&gt;"",F489,""))</f>
        <v/>
      </c>
      <c r="R489" s="361" t="str">
        <f ca="1">IF(FECHA!$A$1&lt;TODAY(),"ERROR.LOG",IF(H489&lt;&gt;"",H489,""))</f>
        <v/>
      </c>
      <c r="S489" s="361" t="str">
        <f ca="1">IF(FECHA!$A$1&lt;TODAY(),"ERROR.LOG",IF(I489&lt;&gt;"",I489,""))</f>
        <v/>
      </c>
      <c r="T489" s="361" t="str">
        <f ca="1">IF(FECHA!$A$1&lt;TODAY(),"ERROR.LOG",IF(J489&lt;&gt;"",J489,""))</f>
        <v/>
      </c>
      <c r="U489" s="361" t="str">
        <f ca="1">IF(FECHA!$A$1&lt;TODAY(),"ERROR.LOG",IF(K489&lt;&gt;"",K489,""))</f>
        <v/>
      </c>
      <c r="V489" s="469"/>
      <c r="W489" s="469" t="str">
        <f ca="1">IF(V489="","",IF(FECHA!$A$1&lt;TODAY(),"ERROR.LOG",IF(V489=G489,"CORRECTA","INCORRECTA")))</f>
        <v/>
      </c>
      <c r="X489" s="361" t="str">
        <f ca="1">IF(FECHA!$A$1&lt;TODAY(),"ERROR.LOG",IF(W489&lt;&gt;"",P489,""))</f>
        <v/>
      </c>
      <c r="Y489" s="488"/>
      <c r="Z489" s="361"/>
      <c r="AA489" s="361"/>
    </row>
    <row r="490" spans="16:27">
      <c r="P490" s="483"/>
      <c r="Q490" s="361" t="str">
        <f ca="1">IF(FECHA!$A$1&lt;TODAY(),"ERROR.LOG",IF(F490&lt;&gt;"",F490,""))</f>
        <v/>
      </c>
      <c r="R490" s="361" t="str">
        <f ca="1">IF(FECHA!$A$1&lt;TODAY(),"ERROR.LOG",IF(H490&lt;&gt;"",H490,""))</f>
        <v/>
      </c>
      <c r="S490" s="361" t="str">
        <f ca="1">IF(FECHA!$A$1&lt;TODAY(),"ERROR.LOG",IF(I490&lt;&gt;"",I490,""))</f>
        <v/>
      </c>
      <c r="T490" s="361" t="str">
        <f ca="1">IF(FECHA!$A$1&lt;TODAY(),"ERROR.LOG",IF(J490&lt;&gt;"",J490,""))</f>
        <v/>
      </c>
      <c r="U490" s="361" t="str">
        <f ca="1">IF(FECHA!$A$1&lt;TODAY(),"ERROR.LOG",IF(K490&lt;&gt;"",K490,""))</f>
        <v/>
      </c>
      <c r="V490" s="469"/>
      <c r="W490" s="469" t="str">
        <f ca="1">IF(V490="","",IF(FECHA!$A$1&lt;TODAY(),"ERROR.LOG",IF(V490=G490,"CORRECTA","INCORRECTA")))</f>
        <v/>
      </c>
      <c r="X490" s="361" t="str">
        <f ca="1">IF(FECHA!$A$1&lt;TODAY(),"ERROR.LOG",IF(W490&lt;&gt;"",P490,""))</f>
        <v/>
      </c>
      <c r="Y490" s="488"/>
      <c r="Z490" s="361"/>
      <c r="AA490" s="361"/>
    </row>
    <row r="491" spans="16:27">
      <c r="P491" s="483"/>
      <c r="Q491" s="361" t="str">
        <f ca="1">IF(FECHA!$A$1&lt;TODAY(),"ERROR.LOG",IF(F491&lt;&gt;"",F491,""))</f>
        <v/>
      </c>
      <c r="R491" s="361" t="str">
        <f ca="1">IF(FECHA!$A$1&lt;TODAY(),"ERROR.LOG",IF(H491&lt;&gt;"",H491,""))</f>
        <v/>
      </c>
      <c r="S491" s="361" t="str">
        <f ca="1">IF(FECHA!$A$1&lt;TODAY(),"ERROR.LOG",IF(I491&lt;&gt;"",I491,""))</f>
        <v/>
      </c>
      <c r="T491" s="361" t="str">
        <f ca="1">IF(FECHA!$A$1&lt;TODAY(),"ERROR.LOG",IF(J491&lt;&gt;"",J491,""))</f>
        <v/>
      </c>
      <c r="U491" s="361" t="str">
        <f ca="1">IF(FECHA!$A$1&lt;TODAY(),"ERROR.LOG",IF(K491&lt;&gt;"",K491,""))</f>
        <v/>
      </c>
      <c r="V491" s="469"/>
      <c r="W491" s="469" t="str">
        <f ca="1">IF(V491="","",IF(FECHA!$A$1&lt;TODAY(),"ERROR.LOG",IF(V491=G491,"CORRECTA","INCORRECTA")))</f>
        <v/>
      </c>
      <c r="X491" s="361" t="str">
        <f ca="1">IF(FECHA!$A$1&lt;TODAY(),"ERROR.LOG",IF(W491&lt;&gt;"",P491,""))</f>
        <v/>
      </c>
      <c r="Y491" s="488"/>
      <c r="Z491" s="361"/>
      <c r="AA491" s="361"/>
    </row>
    <row r="492" spans="16:27">
      <c r="P492" s="483"/>
      <c r="Q492" s="361" t="str">
        <f ca="1">IF(FECHA!$A$1&lt;TODAY(),"ERROR.LOG",IF(F492&lt;&gt;"",F492,""))</f>
        <v/>
      </c>
      <c r="R492" s="361" t="str">
        <f ca="1">IF(FECHA!$A$1&lt;TODAY(),"ERROR.LOG",IF(H492&lt;&gt;"",H492,""))</f>
        <v/>
      </c>
      <c r="S492" s="361" t="str">
        <f ca="1">IF(FECHA!$A$1&lt;TODAY(),"ERROR.LOG",IF(I492&lt;&gt;"",I492,""))</f>
        <v/>
      </c>
      <c r="T492" s="361" t="str">
        <f ca="1">IF(FECHA!$A$1&lt;TODAY(),"ERROR.LOG",IF(J492&lt;&gt;"",J492,""))</f>
        <v/>
      </c>
      <c r="U492" s="361" t="str">
        <f ca="1">IF(FECHA!$A$1&lt;TODAY(),"ERROR.LOG",IF(K492&lt;&gt;"",K492,""))</f>
        <v/>
      </c>
      <c r="V492" s="469"/>
      <c r="W492" s="469" t="str">
        <f ca="1">IF(V492="","",IF(FECHA!$A$1&lt;TODAY(),"ERROR.LOG",IF(V492=G492,"CORRECTA","INCORRECTA")))</f>
        <v/>
      </c>
      <c r="X492" s="361" t="str">
        <f ca="1">IF(FECHA!$A$1&lt;TODAY(),"ERROR.LOG",IF(W492&lt;&gt;"",P492,""))</f>
        <v/>
      </c>
      <c r="Y492" s="488"/>
      <c r="Z492" s="361"/>
      <c r="AA492" s="361"/>
    </row>
    <row r="493" spans="16:27">
      <c r="P493" s="483"/>
      <c r="Q493" s="361" t="str">
        <f ca="1">IF(FECHA!$A$1&lt;TODAY(),"ERROR.LOG",IF(F493&lt;&gt;"",F493,""))</f>
        <v/>
      </c>
      <c r="R493" s="361" t="str">
        <f ca="1">IF(FECHA!$A$1&lt;TODAY(),"ERROR.LOG",IF(H493&lt;&gt;"",H493,""))</f>
        <v/>
      </c>
      <c r="S493" s="361" t="str">
        <f ca="1">IF(FECHA!$A$1&lt;TODAY(),"ERROR.LOG",IF(I493&lt;&gt;"",I493,""))</f>
        <v/>
      </c>
      <c r="T493" s="361" t="str">
        <f ca="1">IF(FECHA!$A$1&lt;TODAY(),"ERROR.LOG",IF(J493&lt;&gt;"",J493,""))</f>
        <v/>
      </c>
      <c r="U493" s="361" t="str">
        <f ca="1">IF(FECHA!$A$1&lt;TODAY(),"ERROR.LOG",IF(K493&lt;&gt;"",K493,""))</f>
        <v/>
      </c>
      <c r="V493" s="469"/>
      <c r="W493" s="469" t="str">
        <f ca="1">IF(V493="","",IF(FECHA!$A$1&lt;TODAY(),"ERROR.LOG",IF(V493=G493,"CORRECTA","INCORRECTA")))</f>
        <v/>
      </c>
      <c r="X493" s="361" t="str">
        <f ca="1">IF(FECHA!$A$1&lt;TODAY(),"ERROR.LOG",IF(W493&lt;&gt;"",P493,""))</f>
        <v/>
      </c>
      <c r="Y493" s="488"/>
      <c r="Z493" s="361"/>
      <c r="AA493" s="361"/>
    </row>
    <row r="494" spans="16:27">
      <c r="P494" s="483"/>
      <c r="Q494" s="361" t="str">
        <f ca="1">IF(FECHA!$A$1&lt;TODAY(),"ERROR.LOG",IF(F494&lt;&gt;"",F494,""))</f>
        <v/>
      </c>
      <c r="R494" s="361" t="str">
        <f ca="1">IF(FECHA!$A$1&lt;TODAY(),"ERROR.LOG",IF(H494&lt;&gt;"",H494,""))</f>
        <v/>
      </c>
      <c r="S494" s="361" t="str">
        <f ca="1">IF(FECHA!$A$1&lt;TODAY(),"ERROR.LOG",IF(I494&lt;&gt;"",I494,""))</f>
        <v/>
      </c>
      <c r="T494" s="361" t="str">
        <f ca="1">IF(FECHA!$A$1&lt;TODAY(),"ERROR.LOG",IF(J494&lt;&gt;"",J494,""))</f>
        <v/>
      </c>
      <c r="U494" s="361" t="str">
        <f ca="1">IF(FECHA!$A$1&lt;TODAY(),"ERROR.LOG",IF(K494&lt;&gt;"",K494,""))</f>
        <v/>
      </c>
      <c r="V494" s="469"/>
      <c r="W494" s="469" t="str">
        <f ca="1">IF(V494="","",IF(FECHA!$A$1&lt;TODAY(),"ERROR.LOG",IF(V494=G494,"CORRECTA","INCORRECTA")))</f>
        <v/>
      </c>
      <c r="X494" s="361" t="str">
        <f ca="1">IF(FECHA!$A$1&lt;TODAY(),"ERROR.LOG",IF(W494&lt;&gt;"",P494,""))</f>
        <v/>
      </c>
      <c r="Y494" s="488"/>
      <c r="Z494" s="361"/>
      <c r="AA494" s="361"/>
    </row>
    <row r="495" spans="16:27">
      <c r="P495" s="483"/>
      <c r="Q495" s="361" t="str">
        <f ca="1">IF(FECHA!$A$1&lt;TODAY(),"ERROR.LOG",IF(F495&lt;&gt;"",F495,""))</f>
        <v/>
      </c>
      <c r="R495" s="361" t="str">
        <f ca="1">IF(FECHA!$A$1&lt;TODAY(),"ERROR.LOG",IF(H495&lt;&gt;"",H495,""))</f>
        <v/>
      </c>
      <c r="S495" s="361" t="str">
        <f ca="1">IF(FECHA!$A$1&lt;TODAY(),"ERROR.LOG",IF(I495&lt;&gt;"",I495,""))</f>
        <v/>
      </c>
      <c r="T495" s="361" t="str">
        <f ca="1">IF(FECHA!$A$1&lt;TODAY(),"ERROR.LOG",IF(J495&lt;&gt;"",J495,""))</f>
        <v/>
      </c>
      <c r="U495" s="361" t="str">
        <f ca="1">IF(FECHA!$A$1&lt;TODAY(),"ERROR.LOG",IF(K495&lt;&gt;"",K495,""))</f>
        <v/>
      </c>
      <c r="V495" s="469"/>
      <c r="W495" s="469" t="str">
        <f ca="1">IF(V495="","",IF(FECHA!$A$1&lt;TODAY(),"ERROR.LOG",IF(V495=G495,"CORRECTA","INCORRECTA")))</f>
        <v/>
      </c>
      <c r="X495" s="361" t="str">
        <f ca="1">IF(FECHA!$A$1&lt;TODAY(),"ERROR.LOG",IF(W495&lt;&gt;"",P495,""))</f>
        <v/>
      </c>
      <c r="Y495" s="488"/>
      <c r="Z495" s="361"/>
      <c r="AA495" s="361"/>
    </row>
    <row r="496" spans="16:27">
      <c r="P496" s="483"/>
      <c r="Q496" s="361" t="str">
        <f ca="1">IF(FECHA!$A$1&lt;TODAY(),"ERROR.LOG",IF(F496&lt;&gt;"",F496,""))</f>
        <v/>
      </c>
      <c r="R496" s="361" t="str">
        <f ca="1">IF(FECHA!$A$1&lt;TODAY(),"ERROR.LOG",IF(H496&lt;&gt;"",H496,""))</f>
        <v/>
      </c>
      <c r="S496" s="361" t="str">
        <f ca="1">IF(FECHA!$A$1&lt;TODAY(),"ERROR.LOG",IF(I496&lt;&gt;"",I496,""))</f>
        <v/>
      </c>
      <c r="T496" s="361" t="str">
        <f ca="1">IF(FECHA!$A$1&lt;TODAY(),"ERROR.LOG",IF(J496&lt;&gt;"",J496,""))</f>
        <v/>
      </c>
      <c r="U496" s="361" t="str">
        <f ca="1">IF(FECHA!$A$1&lt;TODAY(),"ERROR.LOG",IF(K496&lt;&gt;"",K496,""))</f>
        <v/>
      </c>
      <c r="V496" s="469"/>
      <c r="W496" s="469" t="str">
        <f ca="1">IF(V496="","",IF(FECHA!$A$1&lt;TODAY(),"ERROR.LOG",IF(V496=G496,"CORRECTA","INCORRECTA")))</f>
        <v/>
      </c>
      <c r="X496" s="361" t="str">
        <f ca="1">IF(FECHA!$A$1&lt;TODAY(),"ERROR.LOG",IF(W496&lt;&gt;"",P496,""))</f>
        <v/>
      </c>
      <c r="Y496" s="488"/>
      <c r="Z496" s="361"/>
      <c r="AA496" s="361"/>
    </row>
    <row r="497" spans="16:27">
      <c r="P497" s="483"/>
      <c r="Q497" s="361" t="str">
        <f ca="1">IF(FECHA!$A$1&lt;TODAY(),"ERROR.LOG",IF(F497&lt;&gt;"",F497,""))</f>
        <v/>
      </c>
      <c r="R497" s="361" t="str">
        <f ca="1">IF(FECHA!$A$1&lt;TODAY(),"ERROR.LOG",IF(H497&lt;&gt;"",H497,""))</f>
        <v/>
      </c>
      <c r="S497" s="361" t="str">
        <f ca="1">IF(FECHA!$A$1&lt;TODAY(),"ERROR.LOG",IF(I497&lt;&gt;"",I497,""))</f>
        <v/>
      </c>
      <c r="T497" s="361" t="str">
        <f ca="1">IF(FECHA!$A$1&lt;TODAY(),"ERROR.LOG",IF(J497&lt;&gt;"",J497,""))</f>
        <v/>
      </c>
      <c r="U497" s="361" t="str">
        <f ca="1">IF(FECHA!$A$1&lt;TODAY(),"ERROR.LOG",IF(K497&lt;&gt;"",K497,""))</f>
        <v/>
      </c>
      <c r="V497" s="469"/>
      <c r="W497" s="469" t="str">
        <f ca="1">IF(V497="","",IF(FECHA!$A$1&lt;TODAY(),"ERROR.LOG",IF(V497=G497,"CORRECTA","INCORRECTA")))</f>
        <v/>
      </c>
      <c r="X497" s="361" t="str">
        <f ca="1">IF(FECHA!$A$1&lt;TODAY(),"ERROR.LOG",IF(W497&lt;&gt;"",P497,""))</f>
        <v/>
      </c>
      <c r="Y497" s="488"/>
      <c r="Z497" s="361"/>
      <c r="AA497" s="361"/>
    </row>
    <row r="498" spans="16:27">
      <c r="P498" s="483"/>
      <c r="Q498" s="361" t="str">
        <f ca="1">IF(FECHA!$A$1&lt;TODAY(),"ERROR.LOG",IF(F498&lt;&gt;"",F498,""))</f>
        <v/>
      </c>
      <c r="R498" s="361" t="str">
        <f ca="1">IF(FECHA!$A$1&lt;TODAY(),"ERROR.LOG",IF(H498&lt;&gt;"",H498,""))</f>
        <v/>
      </c>
      <c r="S498" s="361" t="str">
        <f ca="1">IF(FECHA!$A$1&lt;TODAY(),"ERROR.LOG",IF(I498&lt;&gt;"",I498,""))</f>
        <v/>
      </c>
      <c r="T498" s="361" t="str">
        <f ca="1">IF(FECHA!$A$1&lt;TODAY(),"ERROR.LOG",IF(J498&lt;&gt;"",J498,""))</f>
        <v/>
      </c>
      <c r="U498" s="361" t="str">
        <f ca="1">IF(FECHA!$A$1&lt;TODAY(),"ERROR.LOG",IF(K498&lt;&gt;"",K498,""))</f>
        <v/>
      </c>
      <c r="V498" s="469"/>
      <c r="W498" s="469" t="str">
        <f ca="1">IF(V498="","",IF(FECHA!$A$1&lt;TODAY(),"ERROR.LOG",IF(V498=G498,"CORRECTA","INCORRECTA")))</f>
        <v/>
      </c>
      <c r="X498" s="361" t="str">
        <f ca="1">IF(FECHA!$A$1&lt;TODAY(),"ERROR.LOG",IF(W498&lt;&gt;"",P498,""))</f>
        <v/>
      </c>
      <c r="Y498" s="488"/>
      <c r="Z498" s="361"/>
      <c r="AA498" s="361"/>
    </row>
    <row r="499" spans="16:27">
      <c r="P499" s="483"/>
      <c r="Q499" s="361" t="str">
        <f ca="1">IF(FECHA!$A$1&lt;TODAY(),"ERROR.LOG",IF(F499&lt;&gt;"",F499,""))</f>
        <v/>
      </c>
      <c r="R499" s="361" t="str">
        <f ca="1">IF(FECHA!$A$1&lt;TODAY(),"ERROR.LOG",IF(H499&lt;&gt;"",H499,""))</f>
        <v/>
      </c>
      <c r="S499" s="361" t="str">
        <f ca="1">IF(FECHA!$A$1&lt;TODAY(),"ERROR.LOG",IF(I499&lt;&gt;"",I499,""))</f>
        <v/>
      </c>
      <c r="T499" s="361" t="str">
        <f ca="1">IF(FECHA!$A$1&lt;TODAY(),"ERROR.LOG",IF(J499&lt;&gt;"",J499,""))</f>
        <v/>
      </c>
      <c r="U499" s="361" t="str">
        <f ca="1">IF(FECHA!$A$1&lt;TODAY(),"ERROR.LOG",IF(K499&lt;&gt;"",K499,""))</f>
        <v/>
      </c>
      <c r="V499" s="469"/>
      <c r="W499" s="469" t="str">
        <f ca="1">IF(V499="","",IF(FECHA!$A$1&lt;TODAY(),"ERROR.LOG",IF(V499=G499,"CORRECTA","INCORRECTA")))</f>
        <v/>
      </c>
      <c r="X499" s="361" t="str">
        <f ca="1">IF(FECHA!$A$1&lt;TODAY(),"ERROR.LOG",IF(W499&lt;&gt;"",P499,""))</f>
        <v/>
      </c>
      <c r="Y499" s="488"/>
      <c r="Z499" s="361"/>
      <c r="AA499" s="361"/>
    </row>
    <row r="500" spans="16:27">
      <c r="P500" s="483"/>
      <c r="Q500" s="361" t="str">
        <f ca="1">IF(FECHA!$A$1&lt;TODAY(),"ERROR.LOG",IF(F500&lt;&gt;"",F500,""))</f>
        <v/>
      </c>
      <c r="R500" s="361" t="str">
        <f ca="1">IF(FECHA!$A$1&lt;TODAY(),"ERROR.LOG",IF(H500&lt;&gt;"",H500,""))</f>
        <v/>
      </c>
      <c r="S500" s="361" t="str">
        <f ca="1">IF(FECHA!$A$1&lt;TODAY(),"ERROR.LOG",IF(I500&lt;&gt;"",I500,""))</f>
        <v/>
      </c>
      <c r="T500" s="361" t="str">
        <f ca="1">IF(FECHA!$A$1&lt;TODAY(),"ERROR.LOG",IF(J500&lt;&gt;"",J500,""))</f>
        <v/>
      </c>
      <c r="U500" s="361" t="str">
        <f ca="1">IF(FECHA!$A$1&lt;TODAY(),"ERROR.LOG",IF(K500&lt;&gt;"",K500,""))</f>
        <v/>
      </c>
      <c r="V500" s="469"/>
      <c r="W500" s="469" t="str">
        <f ca="1">IF(V500="","",IF(FECHA!$A$1&lt;TODAY(),"ERROR.LOG",IF(V500=G500,"CORRECTA","INCORRECTA")))</f>
        <v/>
      </c>
      <c r="X500" s="361" t="str">
        <f ca="1">IF(FECHA!$A$1&lt;TODAY(),"ERROR.LOG",IF(W500&lt;&gt;"",P500,""))</f>
        <v/>
      </c>
      <c r="Y500" s="488"/>
      <c r="Z500" s="361"/>
      <c r="AA500" s="361"/>
    </row>
    <row r="501" spans="16:27">
      <c r="P501" s="483"/>
      <c r="Q501" s="361" t="str">
        <f ca="1">IF(FECHA!$A$1&lt;TODAY(),"ERROR.LOG",IF(F501&lt;&gt;"",F501,""))</f>
        <v/>
      </c>
      <c r="R501" s="361" t="str">
        <f ca="1">IF(FECHA!$A$1&lt;TODAY(),"ERROR.LOG",IF(H501&lt;&gt;"",H501,""))</f>
        <v/>
      </c>
      <c r="S501" s="361" t="str">
        <f ca="1">IF(FECHA!$A$1&lt;TODAY(),"ERROR.LOG",IF(I501&lt;&gt;"",I501,""))</f>
        <v/>
      </c>
      <c r="T501" s="361" t="str">
        <f ca="1">IF(FECHA!$A$1&lt;TODAY(),"ERROR.LOG",IF(J501&lt;&gt;"",J501,""))</f>
        <v/>
      </c>
      <c r="U501" s="361" t="str">
        <f ca="1">IF(FECHA!$A$1&lt;TODAY(),"ERROR.LOG",IF(K501&lt;&gt;"",K501,""))</f>
        <v/>
      </c>
      <c r="V501" s="469"/>
      <c r="W501" s="469" t="str">
        <f ca="1">IF(V501="","",IF(FECHA!$A$1&lt;TODAY(),"ERROR.LOG",IF(V501=G501,"CORRECTA","INCORRECTA")))</f>
        <v/>
      </c>
      <c r="X501" s="361" t="str">
        <f ca="1">IF(FECHA!$A$1&lt;TODAY(),"ERROR.LOG",IF(W501&lt;&gt;"",P501,""))</f>
        <v/>
      </c>
      <c r="Y501" s="488"/>
      <c r="Z501" s="361"/>
      <c r="AA501" s="361"/>
    </row>
    <row r="502" spans="16:27">
      <c r="P502" s="483"/>
      <c r="Q502" s="361" t="str">
        <f ca="1">IF(FECHA!$A$1&lt;TODAY(),"ERROR.LOG",IF(F502&lt;&gt;"",F502,""))</f>
        <v/>
      </c>
      <c r="R502" s="361" t="str">
        <f ca="1">IF(FECHA!$A$1&lt;TODAY(),"ERROR.LOG",IF(H502&lt;&gt;"",H502,""))</f>
        <v/>
      </c>
      <c r="S502" s="361" t="str">
        <f ca="1">IF(FECHA!$A$1&lt;TODAY(),"ERROR.LOG",IF(I502&lt;&gt;"",I502,""))</f>
        <v/>
      </c>
      <c r="T502" s="361" t="str">
        <f ca="1">IF(FECHA!$A$1&lt;TODAY(),"ERROR.LOG",IF(J502&lt;&gt;"",J502,""))</f>
        <v/>
      </c>
      <c r="U502" s="361" t="str">
        <f ca="1">IF(FECHA!$A$1&lt;TODAY(),"ERROR.LOG",IF(K502&lt;&gt;"",K502,""))</f>
        <v/>
      </c>
      <c r="V502" s="469"/>
      <c r="W502" s="469" t="str">
        <f ca="1">IF(V502="","",IF(FECHA!$A$1&lt;TODAY(),"ERROR.LOG",IF(V502=G502,"CORRECTA","INCORRECTA")))</f>
        <v/>
      </c>
      <c r="X502" s="361" t="str">
        <f ca="1">IF(FECHA!$A$1&lt;TODAY(),"ERROR.LOG",IF(W502&lt;&gt;"",P502,""))</f>
        <v/>
      </c>
      <c r="Y502" s="488"/>
      <c r="Z502" s="361"/>
      <c r="AA502" s="361"/>
    </row>
    <row r="503" spans="16:27">
      <c r="P503" s="483"/>
      <c r="Q503" s="361" t="str">
        <f ca="1">IF(FECHA!$A$1&lt;TODAY(),"ERROR.LOG",IF(F503&lt;&gt;"",F503,""))</f>
        <v/>
      </c>
      <c r="R503" s="361" t="str">
        <f ca="1">IF(FECHA!$A$1&lt;TODAY(),"ERROR.LOG",IF(H503&lt;&gt;"",H503,""))</f>
        <v/>
      </c>
      <c r="S503" s="361" t="str">
        <f ca="1">IF(FECHA!$A$1&lt;TODAY(),"ERROR.LOG",IF(I503&lt;&gt;"",I503,""))</f>
        <v/>
      </c>
      <c r="T503" s="361" t="str">
        <f ca="1">IF(FECHA!$A$1&lt;TODAY(),"ERROR.LOG",IF(J503&lt;&gt;"",J503,""))</f>
        <v/>
      </c>
      <c r="U503" s="361" t="str">
        <f ca="1">IF(FECHA!$A$1&lt;TODAY(),"ERROR.LOG",IF(K503&lt;&gt;"",K503,""))</f>
        <v/>
      </c>
      <c r="V503" s="469"/>
      <c r="W503" s="469" t="str">
        <f ca="1">IF(V503="","",IF(FECHA!$A$1&lt;TODAY(),"ERROR.LOG",IF(V503=G503,"CORRECTA","INCORRECTA")))</f>
        <v/>
      </c>
      <c r="X503" s="361" t="str">
        <f ca="1">IF(FECHA!$A$1&lt;TODAY(),"ERROR.LOG",IF(W503&lt;&gt;"",P503,""))</f>
        <v/>
      </c>
      <c r="Y503" s="488"/>
      <c r="Z503" s="361"/>
      <c r="AA503" s="361"/>
    </row>
    <row r="504" spans="16:27">
      <c r="P504" s="483"/>
      <c r="Q504" s="361" t="str">
        <f ca="1">IF(FECHA!$A$1&lt;TODAY(),"ERROR.LOG",IF(F504&lt;&gt;"",F504,""))</f>
        <v/>
      </c>
      <c r="R504" s="361" t="str">
        <f ca="1">IF(FECHA!$A$1&lt;TODAY(),"ERROR.LOG",IF(H504&lt;&gt;"",H504,""))</f>
        <v/>
      </c>
      <c r="S504" s="361" t="str">
        <f ca="1">IF(FECHA!$A$1&lt;TODAY(),"ERROR.LOG",IF(I504&lt;&gt;"",I504,""))</f>
        <v/>
      </c>
      <c r="T504" s="361" t="str">
        <f ca="1">IF(FECHA!$A$1&lt;TODAY(),"ERROR.LOG",IF(J504&lt;&gt;"",J504,""))</f>
        <v/>
      </c>
      <c r="U504" s="361" t="str">
        <f ca="1">IF(FECHA!$A$1&lt;TODAY(),"ERROR.LOG",IF(K504&lt;&gt;"",K504,""))</f>
        <v/>
      </c>
      <c r="V504" s="469"/>
      <c r="W504" s="469" t="str">
        <f ca="1">IF(V504="","",IF(FECHA!$A$1&lt;TODAY(),"ERROR.LOG",IF(V504=G504,"CORRECTA","INCORRECTA")))</f>
        <v/>
      </c>
      <c r="X504" s="361" t="str">
        <f ca="1">IF(FECHA!$A$1&lt;TODAY(),"ERROR.LOG",IF(W504&lt;&gt;"",P504,""))</f>
        <v/>
      </c>
      <c r="Y504" s="488"/>
      <c r="Z504" s="361"/>
      <c r="AA504" s="361"/>
    </row>
    <row r="505" spans="16:27">
      <c r="P505" s="483"/>
      <c r="Q505" s="361" t="str">
        <f ca="1">IF(FECHA!$A$1&lt;TODAY(),"ERROR.LOG",IF(F505&lt;&gt;"",F505,""))</f>
        <v/>
      </c>
      <c r="R505" s="361" t="str">
        <f ca="1">IF(FECHA!$A$1&lt;TODAY(),"ERROR.LOG",IF(H505&lt;&gt;"",H505,""))</f>
        <v/>
      </c>
      <c r="S505" s="361" t="str">
        <f ca="1">IF(FECHA!$A$1&lt;TODAY(),"ERROR.LOG",IF(I505&lt;&gt;"",I505,""))</f>
        <v/>
      </c>
      <c r="T505" s="361" t="str">
        <f ca="1">IF(FECHA!$A$1&lt;TODAY(),"ERROR.LOG",IF(J505&lt;&gt;"",J505,""))</f>
        <v/>
      </c>
      <c r="U505" s="361" t="str">
        <f ca="1">IF(FECHA!$A$1&lt;TODAY(),"ERROR.LOG",IF(K505&lt;&gt;"",K505,""))</f>
        <v/>
      </c>
      <c r="V505" s="469"/>
      <c r="W505" s="469" t="str">
        <f ca="1">IF(V505="","",IF(FECHA!$A$1&lt;TODAY(),"ERROR.LOG",IF(V505=G505,"CORRECTA","INCORRECTA")))</f>
        <v/>
      </c>
      <c r="X505" s="361" t="str">
        <f ca="1">IF(FECHA!$A$1&lt;TODAY(),"ERROR.LOG",IF(W505&lt;&gt;"",P505,""))</f>
        <v/>
      </c>
      <c r="Y505" s="488"/>
      <c r="Z505" s="361"/>
      <c r="AA505" s="361"/>
    </row>
    <row r="506" spans="16:27">
      <c r="P506" s="483"/>
      <c r="Q506" s="361" t="str">
        <f ca="1">IF(FECHA!$A$1&lt;TODAY(),"ERROR.LOG",IF(F506&lt;&gt;"",F506,""))</f>
        <v/>
      </c>
      <c r="R506" s="361" t="str">
        <f ca="1">IF(FECHA!$A$1&lt;TODAY(),"ERROR.LOG",IF(H506&lt;&gt;"",H506,""))</f>
        <v/>
      </c>
      <c r="S506" s="361" t="str">
        <f ca="1">IF(FECHA!$A$1&lt;TODAY(),"ERROR.LOG",IF(I506&lt;&gt;"",I506,""))</f>
        <v/>
      </c>
      <c r="T506" s="361" t="str">
        <f ca="1">IF(FECHA!$A$1&lt;TODAY(),"ERROR.LOG",IF(J506&lt;&gt;"",J506,""))</f>
        <v/>
      </c>
      <c r="U506" s="361" t="str">
        <f ca="1">IF(FECHA!$A$1&lt;TODAY(),"ERROR.LOG",IF(K506&lt;&gt;"",K506,""))</f>
        <v/>
      </c>
      <c r="V506" s="469"/>
      <c r="W506" s="469" t="str">
        <f ca="1">IF(V506="","",IF(FECHA!$A$1&lt;TODAY(),"ERROR.LOG",IF(V506=G506,"CORRECTA","INCORRECTA")))</f>
        <v/>
      </c>
      <c r="X506" s="361" t="str">
        <f ca="1">IF(FECHA!$A$1&lt;TODAY(),"ERROR.LOG",IF(W506&lt;&gt;"",P506,""))</f>
        <v/>
      </c>
      <c r="Y506" s="488"/>
      <c r="Z506" s="361"/>
      <c r="AA506" s="361"/>
    </row>
    <row r="507" spans="16:27">
      <c r="P507" s="483"/>
      <c r="Q507" s="361" t="str">
        <f ca="1">IF(FECHA!$A$1&lt;TODAY(),"ERROR.LOG",IF(F507&lt;&gt;"",F507,""))</f>
        <v/>
      </c>
      <c r="R507" s="361" t="str">
        <f ca="1">IF(FECHA!$A$1&lt;TODAY(),"ERROR.LOG",IF(H507&lt;&gt;"",H507,""))</f>
        <v/>
      </c>
      <c r="S507" s="361" t="str">
        <f ca="1">IF(FECHA!$A$1&lt;TODAY(),"ERROR.LOG",IF(I507&lt;&gt;"",I507,""))</f>
        <v/>
      </c>
      <c r="T507" s="361" t="str">
        <f ca="1">IF(FECHA!$A$1&lt;TODAY(),"ERROR.LOG",IF(J507&lt;&gt;"",J507,""))</f>
        <v/>
      </c>
      <c r="U507" s="361" t="str">
        <f ca="1">IF(FECHA!$A$1&lt;TODAY(),"ERROR.LOG",IF(K507&lt;&gt;"",K507,""))</f>
        <v/>
      </c>
      <c r="V507" s="469"/>
      <c r="W507" s="469" t="str">
        <f ca="1">IF(V507="","",IF(FECHA!$A$1&lt;TODAY(),"ERROR.LOG",IF(V507=G507,"CORRECTA","INCORRECTA")))</f>
        <v/>
      </c>
      <c r="X507" s="361" t="str">
        <f ca="1">IF(FECHA!$A$1&lt;TODAY(),"ERROR.LOG",IF(W507&lt;&gt;"",P507,""))</f>
        <v/>
      </c>
      <c r="Y507" s="488"/>
      <c r="Z507" s="361"/>
      <c r="AA507" s="361"/>
    </row>
    <row r="508" spans="16:27">
      <c r="P508" s="483"/>
      <c r="Q508" s="361" t="str">
        <f ca="1">IF(FECHA!$A$1&lt;TODAY(),"ERROR.LOG",IF(F508&lt;&gt;"",F508,""))</f>
        <v/>
      </c>
      <c r="R508" s="361" t="str">
        <f ca="1">IF(FECHA!$A$1&lt;TODAY(),"ERROR.LOG",IF(H508&lt;&gt;"",H508,""))</f>
        <v/>
      </c>
      <c r="S508" s="361" t="str">
        <f ca="1">IF(FECHA!$A$1&lt;TODAY(),"ERROR.LOG",IF(I508&lt;&gt;"",I508,""))</f>
        <v/>
      </c>
      <c r="T508" s="361" t="str">
        <f ca="1">IF(FECHA!$A$1&lt;TODAY(),"ERROR.LOG",IF(J508&lt;&gt;"",J508,""))</f>
        <v/>
      </c>
      <c r="U508" s="361" t="str">
        <f ca="1">IF(FECHA!$A$1&lt;TODAY(),"ERROR.LOG",IF(K508&lt;&gt;"",K508,""))</f>
        <v/>
      </c>
      <c r="V508" s="469"/>
      <c r="W508" s="469" t="str">
        <f ca="1">IF(V508="","",IF(FECHA!$A$1&lt;TODAY(),"ERROR.LOG",IF(V508=G508,"CORRECTA","INCORRECTA")))</f>
        <v/>
      </c>
      <c r="X508" s="361" t="str">
        <f ca="1">IF(FECHA!$A$1&lt;TODAY(),"ERROR.LOG",IF(W508&lt;&gt;"",P508,""))</f>
        <v/>
      </c>
      <c r="Y508" s="488"/>
      <c r="Z508" s="361"/>
      <c r="AA508" s="361"/>
    </row>
    <row r="509" spans="16:27">
      <c r="P509" s="483"/>
      <c r="Q509" s="361" t="str">
        <f ca="1">IF(FECHA!$A$1&lt;TODAY(),"ERROR.LOG",IF(F509&lt;&gt;"",F509,""))</f>
        <v/>
      </c>
      <c r="R509" s="361" t="str">
        <f ca="1">IF(FECHA!$A$1&lt;TODAY(),"ERROR.LOG",IF(H509&lt;&gt;"",H509,""))</f>
        <v/>
      </c>
      <c r="S509" s="361" t="str">
        <f ca="1">IF(FECHA!$A$1&lt;TODAY(),"ERROR.LOG",IF(I509&lt;&gt;"",I509,""))</f>
        <v/>
      </c>
      <c r="T509" s="361" t="str">
        <f ca="1">IF(FECHA!$A$1&lt;TODAY(),"ERROR.LOG",IF(J509&lt;&gt;"",J509,""))</f>
        <v/>
      </c>
      <c r="U509" s="361" t="str">
        <f ca="1">IF(FECHA!$A$1&lt;TODAY(),"ERROR.LOG",IF(K509&lt;&gt;"",K509,""))</f>
        <v/>
      </c>
      <c r="V509" s="469"/>
      <c r="W509" s="469" t="str">
        <f ca="1">IF(V509="","",IF(FECHA!$A$1&lt;TODAY(),"ERROR.LOG",IF(V509=G509,"CORRECTA","INCORRECTA")))</f>
        <v/>
      </c>
      <c r="X509" s="361" t="str">
        <f ca="1">IF(FECHA!$A$1&lt;TODAY(),"ERROR.LOG",IF(W509&lt;&gt;"",P509,""))</f>
        <v/>
      </c>
      <c r="Y509" s="488"/>
      <c r="Z509" s="361"/>
      <c r="AA509" s="361"/>
    </row>
    <row r="510" spans="16:27">
      <c r="P510" s="483"/>
      <c r="Q510" s="361" t="str">
        <f ca="1">IF(FECHA!$A$1&lt;TODAY(),"ERROR.LOG",IF(F510&lt;&gt;"",F510,""))</f>
        <v/>
      </c>
      <c r="R510" s="361" t="str">
        <f ca="1">IF(FECHA!$A$1&lt;TODAY(),"ERROR.LOG",IF(H510&lt;&gt;"",H510,""))</f>
        <v/>
      </c>
      <c r="S510" s="361" t="str">
        <f ca="1">IF(FECHA!$A$1&lt;TODAY(),"ERROR.LOG",IF(I510&lt;&gt;"",I510,""))</f>
        <v/>
      </c>
      <c r="T510" s="361" t="str">
        <f ca="1">IF(FECHA!$A$1&lt;TODAY(),"ERROR.LOG",IF(J510&lt;&gt;"",J510,""))</f>
        <v/>
      </c>
      <c r="U510" s="361" t="str">
        <f ca="1">IF(FECHA!$A$1&lt;TODAY(),"ERROR.LOG",IF(K510&lt;&gt;"",K510,""))</f>
        <v/>
      </c>
      <c r="V510" s="469"/>
      <c r="W510" s="469" t="str">
        <f ca="1">IF(V510="","",IF(FECHA!$A$1&lt;TODAY(),"ERROR.LOG",IF(V510=G510,"CORRECTA","INCORRECTA")))</f>
        <v/>
      </c>
      <c r="X510" s="361" t="str">
        <f ca="1">IF(FECHA!$A$1&lt;TODAY(),"ERROR.LOG",IF(W510&lt;&gt;"",P510,""))</f>
        <v/>
      </c>
      <c r="Y510" s="488"/>
      <c r="Z510" s="361"/>
      <c r="AA510" s="361"/>
    </row>
    <row r="511" spans="16:27">
      <c r="P511" s="483"/>
      <c r="Q511" s="361" t="str">
        <f ca="1">IF(FECHA!$A$1&lt;TODAY(),"ERROR.LOG",IF(F511&lt;&gt;"",F511,""))</f>
        <v/>
      </c>
      <c r="R511" s="361" t="str">
        <f ca="1">IF(FECHA!$A$1&lt;TODAY(),"ERROR.LOG",IF(H511&lt;&gt;"",H511,""))</f>
        <v/>
      </c>
      <c r="S511" s="361" t="str">
        <f ca="1">IF(FECHA!$A$1&lt;TODAY(),"ERROR.LOG",IF(I511&lt;&gt;"",I511,""))</f>
        <v/>
      </c>
      <c r="T511" s="361" t="str">
        <f ca="1">IF(FECHA!$A$1&lt;TODAY(),"ERROR.LOG",IF(J511&lt;&gt;"",J511,""))</f>
        <v/>
      </c>
      <c r="U511" s="361" t="str">
        <f ca="1">IF(FECHA!$A$1&lt;TODAY(),"ERROR.LOG",IF(K511&lt;&gt;"",K511,""))</f>
        <v/>
      </c>
      <c r="V511" s="469"/>
      <c r="W511" s="469" t="str">
        <f ca="1">IF(V511="","",IF(FECHA!$A$1&lt;TODAY(),"ERROR.LOG",IF(V511=G511,"CORRECTA","INCORRECTA")))</f>
        <v/>
      </c>
      <c r="X511" s="361" t="str">
        <f ca="1">IF(FECHA!$A$1&lt;TODAY(),"ERROR.LOG",IF(W511&lt;&gt;"",P511,""))</f>
        <v/>
      </c>
      <c r="Y511" s="488"/>
      <c r="Z511" s="361"/>
      <c r="AA511" s="361"/>
    </row>
    <row r="512" spans="16:27">
      <c r="P512" s="483"/>
      <c r="Q512" s="361" t="str">
        <f ca="1">IF(FECHA!$A$1&lt;TODAY(),"ERROR.LOG",IF(F512&lt;&gt;"",F512,""))</f>
        <v/>
      </c>
      <c r="R512" s="361" t="str">
        <f ca="1">IF(FECHA!$A$1&lt;TODAY(),"ERROR.LOG",IF(H512&lt;&gt;"",H512,""))</f>
        <v/>
      </c>
      <c r="S512" s="361" t="str">
        <f ca="1">IF(FECHA!$A$1&lt;TODAY(),"ERROR.LOG",IF(I512&lt;&gt;"",I512,""))</f>
        <v/>
      </c>
      <c r="T512" s="361" t="str">
        <f ca="1">IF(FECHA!$A$1&lt;TODAY(),"ERROR.LOG",IF(J512&lt;&gt;"",J512,""))</f>
        <v/>
      </c>
      <c r="U512" s="361" t="str">
        <f ca="1">IF(FECHA!$A$1&lt;TODAY(),"ERROR.LOG",IF(K512&lt;&gt;"",K512,""))</f>
        <v/>
      </c>
      <c r="V512" s="469"/>
      <c r="W512" s="469" t="str">
        <f ca="1">IF(V512="","",IF(FECHA!$A$1&lt;TODAY(),"ERROR.LOG",IF(V512=G512,"CORRECTA","INCORRECTA")))</f>
        <v/>
      </c>
      <c r="X512" s="361" t="str">
        <f ca="1">IF(FECHA!$A$1&lt;TODAY(),"ERROR.LOG",IF(W512&lt;&gt;"",P512,""))</f>
        <v/>
      </c>
      <c r="Y512" s="488"/>
      <c r="Z512" s="361"/>
      <c r="AA512" s="361"/>
    </row>
    <row r="513" spans="16:27">
      <c r="P513" s="483"/>
      <c r="Q513" s="361" t="str">
        <f ca="1">IF(FECHA!$A$1&lt;TODAY(),"ERROR.LOG",IF(F513&lt;&gt;"",F513,""))</f>
        <v/>
      </c>
      <c r="R513" s="361" t="str">
        <f ca="1">IF(FECHA!$A$1&lt;TODAY(),"ERROR.LOG",IF(H513&lt;&gt;"",H513,""))</f>
        <v/>
      </c>
      <c r="S513" s="361" t="str">
        <f ca="1">IF(FECHA!$A$1&lt;TODAY(),"ERROR.LOG",IF(I513&lt;&gt;"",I513,""))</f>
        <v/>
      </c>
      <c r="T513" s="361" t="str">
        <f ca="1">IF(FECHA!$A$1&lt;TODAY(),"ERROR.LOG",IF(J513&lt;&gt;"",J513,""))</f>
        <v/>
      </c>
      <c r="U513" s="361" t="str">
        <f ca="1">IF(FECHA!$A$1&lt;TODAY(),"ERROR.LOG",IF(K513&lt;&gt;"",K513,""))</f>
        <v/>
      </c>
      <c r="V513" s="469"/>
      <c r="W513" s="469" t="str">
        <f ca="1">IF(V513="","",IF(FECHA!$A$1&lt;TODAY(),"ERROR.LOG",IF(V513=G513,"CORRECTA","INCORRECTA")))</f>
        <v/>
      </c>
      <c r="X513" s="361" t="str">
        <f ca="1">IF(FECHA!$A$1&lt;TODAY(),"ERROR.LOG",IF(W513&lt;&gt;"",P513,""))</f>
        <v/>
      </c>
      <c r="Y513" s="488"/>
      <c r="Z513" s="361"/>
      <c r="AA513" s="361"/>
    </row>
    <row r="514" spans="16:27">
      <c r="P514" s="483"/>
      <c r="Q514" s="361" t="str">
        <f ca="1">IF(FECHA!$A$1&lt;TODAY(),"ERROR.LOG",IF(F514&lt;&gt;"",F514,""))</f>
        <v/>
      </c>
      <c r="R514" s="361" t="str">
        <f ca="1">IF(FECHA!$A$1&lt;TODAY(),"ERROR.LOG",IF(H514&lt;&gt;"",H514,""))</f>
        <v/>
      </c>
      <c r="S514" s="361" t="str">
        <f ca="1">IF(FECHA!$A$1&lt;TODAY(),"ERROR.LOG",IF(I514&lt;&gt;"",I514,""))</f>
        <v/>
      </c>
      <c r="T514" s="361" t="str">
        <f ca="1">IF(FECHA!$A$1&lt;TODAY(),"ERROR.LOG",IF(J514&lt;&gt;"",J514,""))</f>
        <v/>
      </c>
      <c r="U514" s="361" t="str">
        <f ca="1">IF(FECHA!$A$1&lt;TODAY(),"ERROR.LOG",IF(K514&lt;&gt;"",K514,""))</f>
        <v/>
      </c>
      <c r="V514" s="469"/>
      <c r="W514" s="469" t="str">
        <f ca="1">IF(V514="","",IF(FECHA!$A$1&lt;TODAY(),"ERROR.LOG",IF(V514=G514,"CORRECTA","INCORRECTA")))</f>
        <v/>
      </c>
      <c r="X514" s="361" t="str">
        <f ca="1">IF(FECHA!$A$1&lt;TODAY(),"ERROR.LOG",IF(W514&lt;&gt;"",P514,""))</f>
        <v/>
      </c>
      <c r="Y514" s="488"/>
      <c r="Z514" s="361"/>
      <c r="AA514" s="361"/>
    </row>
    <row r="515" spans="16:27">
      <c r="P515" s="483"/>
      <c r="Q515" s="361" t="str">
        <f ca="1">IF(FECHA!$A$1&lt;TODAY(),"ERROR.LOG",IF(F515&lt;&gt;"",F515,""))</f>
        <v/>
      </c>
      <c r="R515" s="361" t="str">
        <f ca="1">IF(FECHA!$A$1&lt;TODAY(),"ERROR.LOG",IF(H515&lt;&gt;"",H515,""))</f>
        <v/>
      </c>
      <c r="S515" s="361" t="str">
        <f ca="1">IF(FECHA!$A$1&lt;TODAY(),"ERROR.LOG",IF(I515&lt;&gt;"",I515,""))</f>
        <v/>
      </c>
      <c r="T515" s="361" t="str">
        <f ca="1">IF(FECHA!$A$1&lt;TODAY(),"ERROR.LOG",IF(J515&lt;&gt;"",J515,""))</f>
        <v/>
      </c>
      <c r="U515" s="361" t="str">
        <f ca="1">IF(FECHA!$A$1&lt;TODAY(),"ERROR.LOG",IF(K515&lt;&gt;"",K515,""))</f>
        <v/>
      </c>
      <c r="V515" s="469"/>
      <c r="W515" s="469" t="str">
        <f ca="1">IF(V515="","",IF(FECHA!$A$1&lt;TODAY(),"ERROR.LOG",IF(V515=G515,"CORRECTA","INCORRECTA")))</f>
        <v/>
      </c>
      <c r="X515" s="361" t="str">
        <f ca="1">IF(FECHA!$A$1&lt;TODAY(),"ERROR.LOG",IF(W515&lt;&gt;"",P515,""))</f>
        <v/>
      </c>
      <c r="Y515" s="488"/>
      <c r="Z515" s="361"/>
      <c r="AA515" s="361"/>
    </row>
    <row r="516" spans="16:27">
      <c r="P516" s="483"/>
      <c r="Q516" s="361" t="str">
        <f ca="1">IF(FECHA!$A$1&lt;TODAY(),"ERROR.LOG",IF(F516&lt;&gt;"",F516,""))</f>
        <v/>
      </c>
      <c r="R516" s="361" t="str">
        <f ca="1">IF(FECHA!$A$1&lt;TODAY(),"ERROR.LOG",IF(H516&lt;&gt;"",H516,""))</f>
        <v/>
      </c>
      <c r="S516" s="361" t="str">
        <f ca="1">IF(FECHA!$A$1&lt;TODAY(),"ERROR.LOG",IF(I516&lt;&gt;"",I516,""))</f>
        <v/>
      </c>
      <c r="T516" s="361" t="str">
        <f ca="1">IF(FECHA!$A$1&lt;TODAY(),"ERROR.LOG",IF(J516&lt;&gt;"",J516,""))</f>
        <v/>
      </c>
      <c r="U516" s="361" t="str">
        <f ca="1">IF(FECHA!$A$1&lt;TODAY(),"ERROR.LOG",IF(K516&lt;&gt;"",K516,""))</f>
        <v/>
      </c>
      <c r="V516" s="469"/>
      <c r="W516" s="469" t="str">
        <f ca="1">IF(V516="","",IF(FECHA!$A$1&lt;TODAY(),"ERROR.LOG",IF(V516=G516,"CORRECTA","INCORRECTA")))</f>
        <v/>
      </c>
      <c r="X516" s="361" t="str">
        <f ca="1">IF(FECHA!$A$1&lt;TODAY(),"ERROR.LOG",IF(W516&lt;&gt;"",P516,""))</f>
        <v/>
      </c>
      <c r="Y516" s="488"/>
      <c r="Z516" s="361"/>
      <c r="AA516" s="361"/>
    </row>
    <row r="517" spans="16:27">
      <c r="P517" s="483"/>
      <c r="Q517" s="361" t="str">
        <f ca="1">IF(FECHA!$A$1&lt;TODAY(),"ERROR.LOG",IF(F517&lt;&gt;"",F517,""))</f>
        <v/>
      </c>
      <c r="R517" s="361" t="str">
        <f ca="1">IF(FECHA!$A$1&lt;TODAY(),"ERROR.LOG",IF(H517&lt;&gt;"",H517,""))</f>
        <v/>
      </c>
      <c r="S517" s="361" t="str">
        <f ca="1">IF(FECHA!$A$1&lt;TODAY(),"ERROR.LOG",IF(I517&lt;&gt;"",I517,""))</f>
        <v/>
      </c>
      <c r="T517" s="361" t="str">
        <f ca="1">IF(FECHA!$A$1&lt;TODAY(),"ERROR.LOG",IF(J517&lt;&gt;"",J517,""))</f>
        <v/>
      </c>
      <c r="U517" s="361" t="str">
        <f ca="1">IF(FECHA!$A$1&lt;TODAY(),"ERROR.LOG",IF(K517&lt;&gt;"",K517,""))</f>
        <v/>
      </c>
      <c r="V517" s="469"/>
      <c r="W517" s="469" t="str">
        <f ca="1">IF(V517="","",IF(FECHA!$A$1&lt;TODAY(),"ERROR.LOG",IF(V517=G517,"CORRECTA","INCORRECTA")))</f>
        <v/>
      </c>
      <c r="X517" s="361" t="str">
        <f ca="1">IF(FECHA!$A$1&lt;TODAY(),"ERROR.LOG",IF(W517&lt;&gt;"",P517,""))</f>
        <v/>
      </c>
      <c r="Y517" s="488"/>
      <c r="Z517" s="361"/>
      <c r="AA517" s="361"/>
    </row>
    <row r="518" spans="16:27">
      <c r="P518" s="483"/>
      <c r="Q518" s="361" t="str">
        <f ca="1">IF(FECHA!$A$1&lt;TODAY(),"ERROR.LOG",IF(F518&lt;&gt;"",F518,""))</f>
        <v/>
      </c>
      <c r="R518" s="361" t="str">
        <f ca="1">IF(FECHA!$A$1&lt;TODAY(),"ERROR.LOG",IF(H518&lt;&gt;"",H518,""))</f>
        <v/>
      </c>
      <c r="S518" s="361" t="str">
        <f ca="1">IF(FECHA!$A$1&lt;TODAY(),"ERROR.LOG",IF(I518&lt;&gt;"",I518,""))</f>
        <v/>
      </c>
      <c r="T518" s="361" t="str">
        <f ca="1">IF(FECHA!$A$1&lt;TODAY(),"ERROR.LOG",IF(J518&lt;&gt;"",J518,""))</f>
        <v/>
      </c>
      <c r="U518" s="361" t="str">
        <f ca="1">IF(FECHA!$A$1&lt;TODAY(),"ERROR.LOG",IF(K518&lt;&gt;"",K518,""))</f>
        <v/>
      </c>
      <c r="V518" s="469"/>
      <c r="W518" s="469" t="str">
        <f ca="1">IF(V518="","",IF(FECHA!$A$1&lt;TODAY(),"ERROR.LOG",IF(V518=G518,"CORRECTA","INCORRECTA")))</f>
        <v/>
      </c>
      <c r="X518" s="361" t="str">
        <f ca="1">IF(FECHA!$A$1&lt;TODAY(),"ERROR.LOG",IF(W518&lt;&gt;"",P518,""))</f>
        <v/>
      </c>
      <c r="Y518" s="488"/>
      <c r="Z518" s="361"/>
      <c r="AA518" s="361"/>
    </row>
    <row r="519" spans="16:27">
      <c r="P519" s="483"/>
      <c r="Q519" s="361" t="str">
        <f ca="1">IF(FECHA!$A$1&lt;TODAY(),"ERROR.LOG",IF(F519&lt;&gt;"",F519,""))</f>
        <v/>
      </c>
      <c r="R519" s="361" t="str">
        <f ca="1">IF(FECHA!$A$1&lt;TODAY(),"ERROR.LOG",IF(H519&lt;&gt;"",H519,""))</f>
        <v/>
      </c>
      <c r="S519" s="361" t="str">
        <f ca="1">IF(FECHA!$A$1&lt;TODAY(),"ERROR.LOG",IF(I519&lt;&gt;"",I519,""))</f>
        <v/>
      </c>
      <c r="T519" s="361" t="str">
        <f ca="1">IF(FECHA!$A$1&lt;TODAY(),"ERROR.LOG",IF(J519&lt;&gt;"",J519,""))</f>
        <v/>
      </c>
      <c r="U519" s="361" t="str">
        <f ca="1">IF(FECHA!$A$1&lt;TODAY(),"ERROR.LOG",IF(K519&lt;&gt;"",K519,""))</f>
        <v/>
      </c>
      <c r="V519" s="469"/>
      <c r="W519" s="469" t="str">
        <f ca="1">IF(V519="","",IF(FECHA!$A$1&lt;TODAY(),"ERROR.LOG",IF(V519=G519,"CORRECTA","INCORRECTA")))</f>
        <v/>
      </c>
      <c r="X519" s="361" t="str">
        <f ca="1">IF(FECHA!$A$1&lt;TODAY(),"ERROR.LOG",IF(W519&lt;&gt;"",P519,""))</f>
        <v/>
      </c>
      <c r="Y519" s="488"/>
      <c r="Z519" s="361"/>
      <c r="AA519" s="361"/>
    </row>
    <row r="520" spans="16:27">
      <c r="P520" s="483"/>
      <c r="Q520" s="361" t="str">
        <f ca="1">IF(FECHA!$A$1&lt;TODAY(),"ERROR.LOG",IF(F520&lt;&gt;"",F520,""))</f>
        <v/>
      </c>
      <c r="R520" s="361" t="str">
        <f ca="1">IF(FECHA!$A$1&lt;TODAY(),"ERROR.LOG",IF(H520&lt;&gt;"",H520,""))</f>
        <v/>
      </c>
      <c r="S520" s="361" t="str">
        <f ca="1">IF(FECHA!$A$1&lt;TODAY(),"ERROR.LOG",IF(I520&lt;&gt;"",I520,""))</f>
        <v/>
      </c>
      <c r="T520" s="361" t="str">
        <f ca="1">IF(FECHA!$A$1&lt;TODAY(),"ERROR.LOG",IF(J520&lt;&gt;"",J520,""))</f>
        <v/>
      </c>
      <c r="U520" s="361" t="str">
        <f ca="1">IF(FECHA!$A$1&lt;TODAY(),"ERROR.LOG",IF(K520&lt;&gt;"",K520,""))</f>
        <v/>
      </c>
      <c r="V520" s="469"/>
      <c r="W520" s="469" t="str">
        <f ca="1">IF(V520="","",IF(FECHA!$A$1&lt;TODAY(),"ERROR.LOG",IF(V520=G520,"CORRECTA","INCORRECTA")))</f>
        <v/>
      </c>
      <c r="X520" s="361" t="str">
        <f ca="1">IF(FECHA!$A$1&lt;TODAY(),"ERROR.LOG",IF(W520&lt;&gt;"",P520,""))</f>
        <v/>
      </c>
      <c r="Y520" s="488"/>
      <c r="Z520" s="361"/>
      <c r="AA520" s="361"/>
    </row>
    <row r="521" spans="16:27">
      <c r="P521" s="483"/>
      <c r="Q521" s="361" t="str">
        <f ca="1">IF(FECHA!$A$1&lt;TODAY(),"ERROR.LOG",IF(F521&lt;&gt;"",F521,""))</f>
        <v/>
      </c>
      <c r="R521" s="361" t="str">
        <f ca="1">IF(FECHA!$A$1&lt;TODAY(),"ERROR.LOG",IF(H521&lt;&gt;"",H521,""))</f>
        <v/>
      </c>
      <c r="S521" s="361" t="str">
        <f ca="1">IF(FECHA!$A$1&lt;TODAY(),"ERROR.LOG",IF(I521&lt;&gt;"",I521,""))</f>
        <v/>
      </c>
      <c r="T521" s="361" t="str">
        <f ca="1">IF(FECHA!$A$1&lt;TODAY(),"ERROR.LOG",IF(J521&lt;&gt;"",J521,""))</f>
        <v/>
      </c>
      <c r="U521" s="361" t="str">
        <f ca="1">IF(FECHA!$A$1&lt;TODAY(),"ERROR.LOG",IF(K521&lt;&gt;"",K521,""))</f>
        <v/>
      </c>
      <c r="V521" s="469"/>
      <c r="W521" s="469" t="str">
        <f ca="1">IF(V521="","",IF(FECHA!$A$1&lt;TODAY(),"ERROR.LOG",IF(V521=G521,"CORRECTA","INCORRECTA")))</f>
        <v/>
      </c>
      <c r="X521" s="361" t="str">
        <f ca="1">IF(FECHA!$A$1&lt;TODAY(),"ERROR.LOG",IF(W521&lt;&gt;"",P521,""))</f>
        <v/>
      </c>
      <c r="Y521" s="488"/>
      <c r="Z521" s="361"/>
      <c r="AA521" s="361"/>
    </row>
    <row r="522" spans="16:27">
      <c r="P522" s="483"/>
      <c r="Q522" s="361" t="str">
        <f ca="1">IF(FECHA!$A$1&lt;TODAY(),"ERROR.LOG",IF(F522&lt;&gt;"",F522,""))</f>
        <v/>
      </c>
      <c r="R522" s="361" t="str">
        <f ca="1">IF(FECHA!$A$1&lt;TODAY(),"ERROR.LOG",IF(H522&lt;&gt;"",H522,""))</f>
        <v/>
      </c>
      <c r="S522" s="361" t="str">
        <f ca="1">IF(FECHA!$A$1&lt;TODAY(),"ERROR.LOG",IF(I522&lt;&gt;"",I522,""))</f>
        <v/>
      </c>
      <c r="T522" s="361" t="str">
        <f ca="1">IF(FECHA!$A$1&lt;TODAY(),"ERROR.LOG",IF(J522&lt;&gt;"",J522,""))</f>
        <v/>
      </c>
      <c r="U522" s="361" t="str">
        <f ca="1">IF(FECHA!$A$1&lt;TODAY(),"ERROR.LOG",IF(K522&lt;&gt;"",K522,""))</f>
        <v/>
      </c>
      <c r="V522" s="469"/>
      <c r="W522" s="469" t="str">
        <f ca="1">IF(V522="","",IF(FECHA!$A$1&lt;TODAY(),"ERROR.LOG",IF(V522=G522,"CORRECTA","INCORRECTA")))</f>
        <v/>
      </c>
      <c r="X522" s="361" t="str">
        <f ca="1">IF(FECHA!$A$1&lt;TODAY(),"ERROR.LOG",IF(W522&lt;&gt;"",P522,""))</f>
        <v/>
      </c>
      <c r="Y522" s="488"/>
      <c r="Z522" s="361"/>
      <c r="AA522" s="361"/>
    </row>
    <row r="523" spans="16:27">
      <c r="P523" s="483"/>
      <c r="Q523" s="361" t="str">
        <f ca="1">IF(FECHA!$A$1&lt;TODAY(),"ERROR.LOG",IF(F523&lt;&gt;"",F523,""))</f>
        <v/>
      </c>
      <c r="R523" s="361" t="str">
        <f ca="1">IF(FECHA!$A$1&lt;TODAY(),"ERROR.LOG",IF(H523&lt;&gt;"",H523,""))</f>
        <v/>
      </c>
      <c r="S523" s="361" t="str">
        <f ca="1">IF(FECHA!$A$1&lt;TODAY(),"ERROR.LOG",IF(I523&lt;&gt;"",I523,""))</f>
        <v/>
      </c>
      <c r="T523" s="361" t="str">
        <f ca="1">IF(FECHA!$A$1&lt;TODAY(),"ERROR.LOG",IF(J523&lt;&gt;"",J523,""))</f>
        <v/>
      </c>
      <c r="U523" s="361" t="str">
        <f ca="1">IF(FECHA!$A$1&lt;TODAY(),"ERROR.LOG",IF(K523&lt;&gt;"",K523,""))</f>
        <v/>
      </c>
      <c r="V523" s="469"/>
      <c r="W523" s="469" t="str">
        <f ca="1">IF(V523="","",IF(FECHA!$A$1&lt;TODAY(),"ERROR.LOG",IF(V523=G523,"CORRECTA","INCORRECTA")))</f>
        <v/>
      </c>
      <c r="X523" s="361" t="str">
        <f ca="1">IF(FECHA!$A$1&lt;TODAY(),"ERROR.LOG",IF(W523&lt;&gt;"",P523,""))</f>
        <v/>
      </c>
      <c r="Y523" s="488"/>
      <c r="Z523" s="361"/>
      <c r="AA523" s="361"/>
    </row>
    <row r="524" spans="16:27">
      <c r="P524" s="483"/>
      <c r="Q524" s="361" t="str">
        <f ca="1">IF(FECHA!$A$1&lt;TODAY(),"ERROR.LOG",IF(F524&lt;&gt;"",F524,""))</f>
        <v/>
      </c>
      <c r="R524" s="361" t="str">
        <f ca="1">IF(FECHA!$A$1&lt;TODAY(),"ERROR.LOG",IF(H524&lt;&gt;"",H524,""))</f>
        <v/>
      </c>
      <c r="S524" s="361" t="str">
        <f ca="1">IF(FECHA!$A$1&lt;TODAY(),"ERROR.LOG",IF(I524&lt;&gt;"",I524,""))</f>
        <v/>
      </c>
      <c r="T524" s="361" t="str">
        <f ca="1">IF(FECHA!$A$1&lt;TODAY(),"ERROR.LOG",IF(J524&lt;&gt;"",J524,""))</f>
        <v/>
      </c>
      <c r="U524" s="361" t="str">
        <f ca="1">IF(FECHA!$A$1&lt;TODAY(),"ERROR.LOG",IF(K524&lt;&gt;"",K524,""))</f>
        <v/>
      </c>
      <c r="V524" s="469"/>
      <c r="W524" s="469" t="str">
        <f ca="1">IF(V524="","",IF(FECHA!$A$1&lt;TODAY(),"ERROR.LOG",IF(V524=G524,"CORRECTA","INCORRECTA")))</f>
        <v/>
      </c>
      <c r="X524" s="361" t="str">
        <f ca="1">IF(FECHA!$A$1&lt;TODAY(),"ERROR.LOG",IF(W524&lt;&gt;"",P524,""))</f>
        <v/>
      </c>
      <c r="Y524" s="488"/>
      <c r="Z524" s="361"/>
      <c r="AA524" s="361"/>
    </row>
    <row r="525" spans="16:27">
      <c r="P525" s="483"/>
      <c r="Q525" s="361" t="str">
        <f ca="1">IF(FECHA!$A$1&lt;TODAY(),"ERROR.LOG",IF(F525&lt;&gt;"",F525,""))</f>
        <v/>
      </c>
      <c r="R525" s="361" t="str">
        <f ca="1">IF(FECHA!$A$1&lt;TODAY(),"ERROR.LOG",IF(H525&lt;&gt;"",H525,""))</f>
        <v/>
      </c>
      <c r="S525" s="361" t="str">
        <f ca="1">IF(FECHA!$A$1&lt;TODAY(),"ERROR.LOG",IF(I525&lt;&gt;"",I525,""))</f>
        <v/>
      </c>
      <c r="T525" s="361" t="str">
        <f ca="1">IF(FECHA!$A$1&lt;TODAY(),"ERROR.LOG",IF(J525&lt;&gt;"",J525,""))</f>
        <v/>
      </c>
      <c r="U525" s="361" t="str">
        <f ca="1">IF(FECHA!$A$1&lt;TODAY(),"ERROR.LOG",IF(K525&lt;&gt;"",K525,""))</f>
        <v/>
      </c>
      <c r="V525" s="469"/>
      <c r="W525" s="469" t="str">
        <f ca="1">IF(V525="","",IF(FECHA!$A$1&lt;TODAY(),"ERROR.LOG",IF(V525=G525,"CORRECTA","INCORRECTA")))</f>
        <v/>
      </c>
      <c r="X525" s="361" t="str">
        <f ca="1">IF(FECHA!$A$1&lt;TODAY(),"ERROR.LOG",IF(W525&lt;&gt;"",P525,""))</f>
        <v/>
      </c>
      <c r="Y525" s="488"/>
      <c r="Z525" s="361"/>
      <c r="AA525" s="361"/>
    </row>
    <row r="526" spans="16:27">
      <c r="P526" s="483"/>
      <c r="Q526" s="361" t="str">
        <f ca="1">IF(FECHA!$A$1&lt;TODAY(),"ERROR.LOG",IF(F526&lt;&gt;"",F526,""))</f>
        <v/>
      </c>
      <c r="R526" s="361" t="str">
        <f ca="1">IF(FECHA!$A$1&lt;TODAY(),"ERROR.LOG",IF(H526&lt;&gt;"",H526,""))</f>
        <v/>
      </c>
      <c r="S526" s="361" t="str">
        <f ca="1">IF(FECHA!$A$1&lt;TODAY(),"ERROR.LOG",IF(I526&lt;&gt;"",I526,""))</f>
        <v/>
      </c>
      <c r="T526" s="361" t="str">
        <f ca="1">IF(FECHA!$A$1&lt;TODAY(),"ERROR.LOG",IF(J526&lt;&gt;"",J526,""))</f>
        <v/>
      </c>
      <c r="U526" s="361" t="str">
        <f ca="1">IF(FECHA!$A$1&lt;TODAY(),"ERROR.LOG",IF(K526&lt;&gt;"",K526,""))</f>
        <v/>
      </c>
      <c r="V526" s="469"/>
      <c r="W526" s="469" t="str">
        <f ca="1">IF(V526="","",IF(FECHA!$A$1&lt;TODAY(),"ERROR.LOG",IF(V526=G526,"CORRECTA","INCORRECTA")))</f>
        <v/>
      </c>
      <c r="X526" s="361" t="str">
        <f ca="1">IF(FECHA!$A$1&lt;TODAY(),"ERROR.LOG",IF(W526&lt;&gt;"",P526,""))</f>
        <v/>
      </c>
      <c r="Y526" s="488"/>
      <c r="Z526" s="361"/>
      <c r="AA526" s="361"/>
    </row>
    <row r="527" spans="16:27">
      <c r="P527" s="483"/>
      <c r="Q527" s="361" t="str">
        <f ca="1">IF(FECHA!$A$1&lt;TODAY(),"ERROR.LOG",IF(F527&lt;&gt;"",F527,""))</f>
        <v/>
      </c>
      <c r="R527" s="361" t="str">
        <f ca="1">IF(FECHA!$A$1&lt;TODAY(),"ERROR.LOG",IF(H527&lt;&gt;"",H527,""))</f>
        <v/>
      </c>
      <c r="S527" s="361" t="str">
        <f ca="1">IF(FECHA!$A$1&lt;TODAY(),"ERROR.LOG",IF(I527&lt;&gt;"",I527,""))</f>
        <v/>
      </c>
      <c r="T527" s="361" t="str">
        <f ca="1">IF(FECHA!$A$1&lt;TODAY(),"ERROR.LOG",IF(J527&lt;&gt;"",J527,""))</f>
        <v/>
      </c>
      <c r="U527" s="361" t="str">
        <f ca="1">IF(FECHA!$A$1&lt;TODAY(),"ERROR.LOG",IF(K527&lt;&gt;"",K527,""))</f>
        <v/>
      </c>
      <c r="V527" s="469"/>
      <c r="W527" s="469" t="str">
        <f ca="1">IF(V527="","",IF(FECHA!$A$1&lt;TODAY(),"ERROR.LOG",IF(V527=G527,"CORRECTA","INCORRECTA")))</f>
        <v/>
      </c>
      <c r="X527" s="361" t="str">
        <f ca="1">IF(FECHA!$A$1&lt;TODAY(),"ERROR.LOG",IF(W527&lt;&gt;"",P527,""))</f>
        <v/>
      </c>
      <c r="Y527" s="488"/>
      <c r="Z527" s="361"/>
      <c r="AA527" s="361"/>
    </row>
    <row r="528" spans="16:27">
      <c r="P528" s="483"/>
      <c r="Q528" s="361" t="str">
        <f ca="1">IF(FECHA!$A$1&lt;TODAY(),"ERROR.LOG",IF(F528&lt;&gt;"",F528,""))</f>
        <v/>
      </c>
      <c r="R528" s="361" t="str">
        <f ca="1">IF(FECHA!$A$1&lt;TODAY(),"ERROR.LOG",IF(H528&lt;&gt;"",H528,""))</f>
        <v/>
      </c>
      <c r="S528" s="361" t="str">
        <f ca="1">IF(FECHA!$A$1&lt;TODAY(),"ERROR.LOG",IF(I528&lt;&gt;"",I528,""))</f>
        <v/>
      </c>
      <c r="T528" s="361" t="str">
        <f ca="1">IF(FECHA!$A$1&lt;TODAY(),"ERROR.LOG",IF(J528&lt;&gt;"",J528,""))</f>
        <v/>
      </c>
      <c r="U528" s="361" t="str">
        <f ca="1">IF(FECHA!$A$1&lt;TODAY(),"ERROR.LOG",IF(K528&lt;&gt;"",K528,""))</f>
        <v/>
      </c>
      <c r="V528" s="469"/>
      <c r="W528" s="469" t="str">
        <f ca="1">IF(V528="","",IF(FECHA!$A$1&lt;TODAY(),"ERROR.LOG",IF(V528=G528,"CORRECTA","INCORRECTA")))</f>
        <v/>
      </c>
      <c r="X528" s="361" t="str">
        <f ca="1">IF(FECHA!$A$1&lt;TODAY(),"ERROR.LOG",IF(W528&lt;&gt;"",P528,""))</f>
        <v/>
      </c>
      <c r="Y528" s="488"/>
      <c r="Z528" s="361"/>
      <c r="AA528" s="361"/>
    </row>
    <row r="529" spans="16:27">
      <c r="P529" s="483"/>
      <c r="Q529" s="361" t="str">
        <f ca="1">IF(FECHA!$A$1&lt;TODAY(),"ERROR.LOG",IF(F529&lt;&gt;"",F529,""))</f>
        <v/>
      </c>
      <c r="R529" s="361" t="str">
        <f ca="1">IF(FECHA!$A$1&lt;TODAY(),"ERROR.LOG",IF(H529&lt;&gt;"",H529,""))</f>
        <v/>
      </c>
      <c r="S529" s="361" t="str">
        <f ca="1">IF(FECHA!$A$1&lt;TODAY(),"ERROR.LOG",IF(I529&lt;&gt;"",I529,""))</f>
        <v/>
      </c>
      <c r="T529" s="361" t="str">
        <f ca="1">IF(FECHA!$A$1&lt;TODAY(),"ERROR.LOG",IF(J529&lt;&gt;"",J529,""))</f>
        <v/>
      </c>
      <c r="U529" s="361" t="str">
        <f ca="1">IF(FECHA!$A$1&lt;TODAY(),"ERROR.LOG",IF(K529&lt;&gt;"",K529,""))</f>
        <v/>
      </c>
      <c r="V529" s="469"/>
      <c r="W529" s="469" t="str">
        <f ca="1">IF(V529="","",IF(FECHA!$A$1&lt;TODAY(),"ERROR.LOG",IF(V529=G529,"CORRECTA","INCORRECTA")))</f>
        <v/>
      </c>
      <c r="X529" s="361" t="str">
        <f ca="1">IF(FECHA!$A$1&lt;TODAY(),"ERROR.LOG",IF(W529&lt;&gt;"",P529,""))</f>
        <v/>
      </c>
      <c r="Y529" s="488"/>
      <c r="Z529" s="361"/>
      <c r="AA529" s="361"/>
    </row>
    <row r="530" spans="16:27">
      <c r="P530" s="483"/>
      <c r="Q530" s="361" t="str">
        <f ca="1">IF(FECHA!$A$1&lt;TODAY(),"ERROR.LOG",IF(F530&lt;&gt;"",F530,""))</f>
        <v/>
      </c>
      <c r="R530" s="361" t="str">
        <f ca="1">IF(FECHA!$A$1&lt;TODAY(),"ERROR.LOG",IF(H530&lt;&gt;"",H530,""))</f>
        <v/>
      </c>
      <c r="S530" s="361" t="str">
        <f ca="1">IF(FECHA!$A$1&lt;TODAY(),"ERROR.LOG",IF(I530&lt;&gt;"",I530,""))</f>
        <v/>
      </c>
      <c r="T530" s="361" t="str">
        <f ca="1">IF(FECHA!$A$1&lt;TODAY(),"ERROR.LOG",IF(J530&lt;&gt;"",J530,""))</f>
        <v/>
      </c>
      <c r="U530" s="361" t="str">
        <f ca="1">IF(FECHA!$A$1&lt;TODAY(),"ERROR.LOG",IF(K530&lt;&gt;"",K530,""))</f>
        <v/>
      </c>
      <c r="V530" s="469"/>
      <c r="W530" s="469" t="str">
        <f ca="1">IF(V530="","",IF(FECHA!$A$1&lt;TODAY(),"ERROR.LOG",IF(V530=G530,"CORRECTA","INCORRECTA")))</f>
        <v/>
      </c>
      <c r="X530" s="361" t="str">
        <f ca="1">IF(FECHA!$A$1&lt;TODAY(),"ERROR.LOG",IF(W530&lt;&gt;"",P530,""))</f>
        <v/>
      </c>
      <c r="Y530" s="488"/>
      <c r="Z530" s="361"/>
      <c r="AA530" s="361"/>
    </row>
    <row r="531" spans="16:27">
      <c r="P531" s="483"/>
      <c r="Q531" s="361" t="str">
        <f ca="1">IF(FECHA!$A$1&lt;TODAY(),"ERROR.LOG",IF(F531&lt;&gt;"",F531,""))</f>
        <v/>
      </c>
      <c r="R531" s="361" t="str">
        <f ca="1">IF(FECHA!$A$1&lt;TODAY(),"ERROR.LOG",IF(H531&lt;&gt;"",H531,""))</f>
        <v/>
      </c>
      <c r="S531" s="361" t="str">
        <f ca="1">IF(FECHA!$A$1&lt;TODAY(),"ERROR.LOG",IF(I531&lt;&gt;"",I531,""))</f>
        <v/>
      </c>
      <c r="T531" s="361" t="str">
        <f ca="1">IF(FECHA!$A$1&lt;TODAY(),"ERROR.LOG",IF(J531&lt;&gt;"",J531,""))</f>
        <v/>
      </c>
      <c r="U531" s="361" t="str">
        <f ca="1">IF(FECHA!$A$1&lt;TODAY(),"ERROR.LOG",IF(K531&lt;&gt;"",K531,""))</f>
        <v/>
      </c>
      <c r="V531" s="469"/>
      <c r="W531" s="469" t="str">
        <f ca="1">IF(V531="","",IF(FECHA!$A$1&lt;TODAY(),"ERROR.LOG",IF(V531=G531,"CORRECTA","INCORRECTA")))</f>
        <v/>
      </c>
      <c r="X531" s="361" t="str">
        <f ca="1">IF(FECHA!$A$1&lt;TODAY(),"ERROR.LOG",IF(W531&lt;&gt;"",P531,""))</f>
        <v/>
      </c>
      <c r="Y531" s="488"/>
      <c r="Z531" s="361"/>
      <c r="AA531" s="361"/>
    </row>
    <row r="532" spans="16:27">
      <c r="P532" s="483"/>
      <c r="Q532" s="361" t="str">
        <f ca="1">IF(FECHA!$A$1&lt;TODAY(),"ERROR.LOG",IF(F532&lt;&gt;"",F532,""))</f>
        <v/>
      </c>
      <c r="R532" s="361" t="str">
        <f ca="1">IF(FECHA!$A$1&lt;TODAY(),"ERROR.LOG",IF(H532&lt;&gt;"",H532,""))</f>
        <v/>
      </c>
      <c r="S532" s="361" t="str">
        <f ca="1">IF(FECHA!$A$1&lt;TODAY(),"ERROR.LOG",IF(I532&lt;&gt;"",I532,""))</f>
        <v/>
      </c>
      <c r="T532" s="361" t="str">
        <f ca="1">IF(FECHA!$A$1&lt;TODAY(),"ERROR.LOG",IF(J532&lt;&gt;"",J532,""))</f>
        <v/>
      </c>
      <c r="U532" s="361" t="str">
        <f ca="1">IF(FECHA!$A$1&lt;TODAY(),"ERROR.LOG",IF(K532&lt;&gt;"",K532,""))</f>
        <v/>
      </c>
      <c r="V532" s="469"/>
      <c r="W532" s="469" t="str">
        <f ca="1">IF(V532="","",IF(FECHA!$A$1&lt;TODAY(),"ERROR.LOG",IF(V532=G532,"CORRECTA","INCORRECTA")))</f>
        <v/>
      </c>
      <c r="X532" s="361" t="str">
        <f ca="1">IF(FECHA!$A$1&lt;TODAY(),"ERROR.LOG",IF(W532&lt;&gt;"",P532,""))</f>
        <v/>
      </c>
      <c r="Y532" s="488"/>
      <c r="Z532" s="361"/>
      <c r="AA532" s="361"/>
    </row>
    <row r="533" spans="16:27">
      <c r="P533" s="483"/>
      <c r="Q533" s="361" t="str">
        <f ca="1">IF(FECHA!$A$1&lt;TODAY(),"ERROR.LOG",IF(F533&lt;&gt;"",F533,""))</f>
        <v/>
      </c>
      <c r="R533" s="361" t="str">
        <f ca="1">IF(FECHA!$A$1&lt;TODAY(),"ERROR.LOG",IF(H533&lt;&gt;"",H533,""))</f>
        <v/>
      </c>
      <c r="S533" s="361" t="str">
        <f ca="1">IF(FECHA!$A$1&lt;TODAY(),"ERROR.LOG",IF(I533&lt;&gt;"",I533,""))</f>
        <v/>
      </c>
      <c r="T533" s="361" t="str">
        <f ca="1">IF(FECHA!$A$1&lt;TODAY(),"ERROR.LOG",IF(J533&lt;&gt;"",J533,""))</f>
        <v/>
      </c>
      <c r="U533" s="361" t="str">
        <f ca="1">IF(FECHA!$A$1&lt;TODAY(),"ERROR.LOG",IF(K533&lt;&gt;"",K533,""))</f>
        <v/>
      </c>
      <c r="V533" s="469"/>
      <c r="W533" s="469" t="str">
        <f ca="1">IF(V533="","",IF(FECHA!$A$1&lt;TODAY(),"ERROR.LOG",IF(V533=G533,"CORRECTA","INCORRECTA")))</f>
        <v/>
      </c>
      <c r="X533" s="361" t="str">
        <f ca="1">IF(FECHA!$A$1&lt;TODAY(),"ERROR.LOG",IF(W533&lt;&gt;"",P533,""))</f>
        <v/>
      </c>
      <c r="Y533" s="488"/>
      <c r="Z533" s="361"/>
      <c r="AA533" s="361"/>
    </row>
    <row r="534" spans="16:27">
      <c r="P534" s="483"/>
      <c r="Q534" s="361" t="str">
        <f ca="1">IF(FECHA!$A$1&lt;TODAY(),"ERROR.LOG",IF(F534&lt;&gt;"",F534,""))</f>
        <v/>
      </c>
      <c r="R534" s="361" t="str">
        <f ca="1">IF(FECHA!$A$1&lt;TODAY(),"ERROR.LOG",IF(H534&lt;&gt;"",H534,""))</f>
        <v/>
      </c>
      <c r="S534" s="361" t="str">
        <f ca="1">IF(FECHA!$A$1&lt;TODAY(),"ERROR.LOG",IF(I534&lt;&gt;"",I534,""))</f>
        <v/>
      </c>
      <c r="T534" s="361" t="str">
        <f ca="1">IF(FECHA!$A$1&lt;TODAY(),"ERROR.LOG",IF(J534&lt;&gt;"",J534,""))</f>
        <v/>
      </c>
      <c r="U534" s="361" t="str">
        <f ca="1">IF(FECHA!$A$1&lt;TODAY(),"ERROR.LOG",IF(K534&lt;&gt;"",K534,""))</f>
        <v/>
      </c>
      <c r="V534" s="469"/>
      <c r="W534" s="469" t="str">
        <f ca="1">IF(V534="","",IF(FECHA!$A$1&lt;TODAY(),"ERROR.LOG",IF(V534=G534,"CORRECTA","INCORRECTA")))</f>
        <v/>
      </c>
      <c r="X534" s="361" t="str">
        <f ca="1">IF(FECHA!$A$1&lt;TODAY(),"ERROR.LOG",IF(W534&lt;&gt;"",P534,""))</f>
        <v/>
      </c>
      <c r="Y534" s="488"/>
      <c r="Z534" s="361"/>
      <c r="AA534" s="361"/>
    </row>
    <row r="535" spans="16:27">
      <c r="P535" s="483"/>
      <c r="Q535" s="361" t="str">
        <f ca="1">IF(FECHA!$A$1&lt;TODAY(),"ERROR.LOG",IF(F535&lt;&gt;"",F535,""))</f>
        <v/>
      </c>
      <c r="R535" s="361" t="str">
        <f ca="1">IF(FECHA!$A$1&lt;TODAY(),"ERROR.LOG",IF(H535&lt;&gt;"",H535,""))</f>
        <v/>
      </c>
      <c r="S535" s="361" t="str">
        <f ca="1">IF(FECHA!$A$1&lt;TODAY(),"ERROR.LOG",IF(I535&lt;&gt;"",I535,""))</f>
        <v/>
      </c>
      <c r="T535" s="361" t="str">
        <f ca="1">IF(FECHA!$A$1&lt;TODAY(),"ERROR.LOG",IF(J535&lt;&gt;"",J535,""))</f>
        <v/>
      </c>
      <c r="U535" s="361" t="str">
        <f ca="1">IF(FECHA!$A$1&lt;TODAY(),"ERROR.LOG",IF(K535&lt;&gt;"",K535,""))</f>
        <v/>
      </c>
      <c r="V535" s="469"/>
      <c r="W535" s="469" t="str">
        <f ca="1">IF(V535="","",IF(FECHA!$A$1&lt;TODAY(),"ERROR.LOG",IF(V535=G535,"CORRECTA","INCORRECTA")))</f>
        <v/>
      </c>
      <c r="X535" s="361" t="str">
        <f ca="1">IF(FECHA!$A$1&lt;TODAY(),"ERROR.LOG",IF(W535&lt;&gt;"",P535,""))</f>
        <v/>
      </c>
      <c r="Y535" s="488"/>
      <c r="Z535" s="361"/>
      <c r="AA535" s="361"/>
    </row>
    <row r="536" spans="16:27">
      <c r="P536" s="483"/>
      <c r="Q536" s="361" t="str">
        <f ca="1">IF(FECHA!$A$1&lt;TODAY(),"ERROR.LOG",IF(F536&lt;&gt;"",F536,""))</f>
        <v/>
      </c>
      <c r="R536" s="361" t="str">
        <f ca="1">IF(FECHA!$A$1&lt;TODAY(),"ERROR.LOG",IF(H536&lt;&gt;"",H536,""))</f>
        <v/>
      </c>
      <c r="S536" s="361" t="str">
        <f ca="1">IF(FECHA!$A$1&lt;TODAY(),"ERROR.LOG",IF(I536&lt;&gt;"",I536,""))</f>
        <v/>
      </c>
      <c r="T536" s="361" t="str">
        <f ca="1">IF(FECHA!$A$1&lt;TODAY(),"ERROR.LOG",IF(J536&lt;&gt;"",J536,""))</f>
        <v/>
      </c>
      <c r="U536" s="361" t="str">
        <f ca="1">IF(FECHA!$A$1&lt;TODAY(),"ERROR.LOG",IF(K536&lt;&gt;"",K536,""))</f>
        <v/>
      </c>
      <c r="V536" s="469"/>
      <c r="W536" s="469" t="str">
        <f ca="1">IF(V536="","",IF(FECHA!$A$1&lt;TODAY(),"ERROR.LOG",IF(V536=G536,"CORRECTA","INCORRECTA")))</f>
        <v/>
      </c>
      <c r="X536" s="361" t="str">
        <f ca="1">IF(FECHA!$A$1&lt;TODAY(),"ERROR.LOG",IF(W536&lt;&gt;"",P536,""))</f>
        <v/>
      </c>
      <c r="Y536" s="488"/>
      <c r="Z536" s="361"/>
      <c r="AA536" s="361"/>
    </row>
    <row r="537" spans="16:27">
      <c r="P537" s="483"/>
      <c r="Q537" s="361" t="str">
        <f ca="1">IF(FECHA!$A$1&lt;TODAY(),"ERROR.LOG",IF(F537&lt;&gt;"",F537,""))</f>
        <v/>
      </c>
      <c r="R537" s="361" t="str">
        <f ca="1">IF(FECHA!$A$1&lt;TODAY(),"ERROR.LOG",IF(H537&lt;&gt;"",H537,""))</f>
        <v/>
      </c>
      <c r="S537" s="361" t="str">
        <f ca="1">IF(FECHA!$A$1&lt;TODAY(),"ERROR.LOG",IF(I537&lt;&gt;"",I537,""))</f>
        <v/>
      </c>
      <c r="T537" s="361" t="str">
        <f ca="1">IF(FECHA!$A$1&lt;TODAY(),"ERROR.LOG",IF(J537&lt;&gt;"",J537,""))</f>
        <v/>
      </c>
      <c r="U537" s="361" t="str">
        <f ca="1">IF(FECHA!$A$1&lt;TODAY(),"ERROR.LOG",IF(K537&lt;&gt;"",K537,""))</f>
        <v/>
      </c>
      <c r="V537" s="469"/>
      <c r="W537" s="469" t="str">
        <f ca="1">IF(V537="","",IF(FECHA!$A$1&lt;TODAY(),"ERROR.LOG",IF(V537=G537,"CORRECTA","INCORRECTA")))</f>
        <v/>
      </c>
      <c r="X537" s="361" t="str">
        <f ca="1">IF(FECHA!$A$1&lt;TODAY(),"ERROR.LOG",IF(W537&lt;&gt;"",P537,""))</f>
        <v/>
      </c>
      <c r="Y537" s="488"/>
      <c r="Z537" s="361"/>
      <c r="AA537" s="361"/>
    </row>
    <row r="538" spans="16:27">
      <c r="P538" s="483"/>
      <c r="Q538" s="361" t="str">
        <f ca="1">IF(FECHA!$A$1&lt;TODAY(),"ERROR.LOG",IF(F538&lt;&gt;"",F538,""))</f>
        <v/>
      </c>
      <c r="R538" s="361" t="str">
        <f ca="1">IF(FECHA!$A$1&lt;TODAY(),"ERROR.LOG",IF(H538&lt;&gt;"",H538,""))</f>
        <v/>
      </c>
      <c r="S538" s="361" t="str">
        <f ca="1">IF(FECHA!$A$1&lt;TODAY(),"ERROR.LOG",IF(I538&lt;&gt;"",I538,""))</f>
        <v/>
      </c>
      <c r="T538" s="361" t="str">
        <f ca="1">IF(FECHA!$A$1&lt;TODAY(),"ERROR.LOG",IF(J538&lt;&gt;"",J538,""))</f>
        <v/>
      </c>
      <c r="U538" s="361" t="str">
        <f ca="1">IF(FECHA!$A$1&lt;TODAY(),"ERROR.LOG",IF(K538&lt;&gt;"",K538,""))</f>
        <v/>
      </c>
      <c r="V538" s="469"/>
      <c r="W538" s="469" t="str">
        <f ca="1">IF(V538="","",IF(FECHA!$A$1&lt;TODAY(),"ERROR.LOG",IF(V538=G538,"CORRECTA","INCORRECTA")))</f>
        <v/>
      </c>
      <c r="X538" s="361" t="str">
        <f ca="1">IF(FECHA!$A$1&lt;TODAY(),"ERROR.LOG",IF(W538&lt;&gt;"",P538,""))</f>
        <v/>
      </c>
      <c r="Y538" s="488"/>
      <c r="Z538" s="361"/>
      <c r="AA538" s="361"/>
    </row>
    <row r="539" spans="16:27">
      <c r="P539" s="483"/>
      <c r="Q539" s="361" t="str">
        <f ca="1">IF(FECHA!$A$1&lt;TODAY(),"ERROR.LOG",IF(F539&lt;&gt;"",F539,""))</f>
        <v/>
      </c>
      <c r="R539" s="361" t="str">
        <f ca="1">IF(FECHA!$A$1&lt;TODAY(),"ERROR.LOG",IF(H539&lt;&gt;"",H539,""))</f>
        <v/>
      </c>
      <c r="S539" s="361" t="str">
        <f ca="1">IF(FECHA!$A$1&lt;TODAY(),"ERROR.LOG",IF(I539&lt;&gt;"",I539,""))</f>
        <v/>
      </c>
      <c r="T539" s="361" t="str">
        <f ca="1">IF(FECHA!$A$1&lt;TODAY(),"ERROR.LOG",IF(J539&lt;&gt;"",J539,""))</f>
        <v/>
      </c>
      <c r="U539" s="361" t="str">
        <f ca="1">IF(FECHA!$A$1&lt;TODAY(),"ERROR.LOG",IF(K539&lt;&gt;"",K539,""))</f>
        <v/>
      </c>
      <c r="V539" s="469"/>
      <c r="W539" s="469" t="str">
        <f ca="1">IF(V539="","",IF(FECHA!$A$1&lt;TODAY(),"ERROR.LOG",IF(V539=G539,"CORRECTA","INCORRECTA")))</f>
        <v/>
      </c>
      <c r="X539" s="361" t="str">
        <f ca="1">IF(FECHA!$A$1&lt;TODAY(),"ERROR.LOG",IF(W539&lt;&gt;"",P539,""))</f>
        <v/>
      </c>
      <c r="Y539" s="488"/>
      <c r="Z539" s="361"/>
      <c r="AA539" s="361"/>
    </row>
    <row r="540" spans="16:27">
      <c r="P540" s="483"/>
      <c r="Q540" s="361" t="str">
        <f ca="1">IF(FECHA!$A$1&lt;TODAY(),"ERROR.LOG",IF(F540&lt;&gt;"",F540,""))</f>
        <v/>
      </c>
      <c r="R540" s="361" t="str">
        <f ca="1">IF(FECHA!$A$1&lt;TODAY(),"ERROR.LOG",IF(H540&lt;&gt;"",H540,""))</f>
        <v/>
      </c>
      <c r="S540" s="361" t="str">
        <f ca="1">IF(FECHA!$A$1&lt;TODAY(),"ERROR.LOG",IF(I540&lt;&gt;"",I540,""))</f>
        <v/>
      </c>
      <c r="T540" s="361" t="str">
        <f ca="1">IF(FECHA!$A$1&lt;TODAY(),"ERROR.LOG",IF(J540&lt;&gt;"",J540,""))</f>
        <v/>
      </c>
      <c r="U540" s="361" t="str">
        <f ca="1">IF(FECHA!$A$1&lt;TODAY(),"ERROR.LOG",IF(K540&lt;&gt;"",K540,""))</f>
        <v/>
      </c>
      <c r="V540" s="469"/>
      <c r="W540" s="469" t="str">
        <f ca="1">IF(V540="","",IF(FECHA!$A$1&lt;TODAY(),"ERROR.LOG",IF(V540=G540,"CORRECTA","INCORRECTA")))</f>
        <v/>
      </c>
      <c r="X540" s="361" t="str">
        <f ca="1">IF(FECHA!$A$1&lt;TODAY(),"ERROR.LOG",IF(W540&lt;&gt;"",P540,""))</f>
        <v/>
      </c>
      <c r="Y540" s="488"/>
      <c r="Z540" s="361"/>
      <c r="AA540" s="361"/>
    </row>
    <row r="541" spans="16:27">
      <c r="P541" s="483"/>
      <c r="Q541" s="361" t="str">
        <f ca="1">IF(FECHA!$A$1&lt;TODAY(),"ERROR.LOG",IF(F541&lt;&gt;"",F541,""))</f>
        <v/>
      </c>
      <c r="R541" s="361" t="str">
        <f ca="1">IF(FECHA!$A$1&lt;TODAY(),"ERROR.LOG",IF(H541&lt;&gt;"",H541,""))</f>
        <v/>
      </c>
      <c r="S541" s="361" t="str">
        <f ca="1">IF(FECHA!$A$1&lt;TODAY(),"ERROR.LOG",IF(I541&lt;&gt;"",I541,""))</f>
        <v/>
      </c>
      <c r="T541" s="361" t="str">
        <f ca="1">IF(FECHA!$A$1&lt;TODAY(),"ERROR.LOG",IF(J541&lt;&gt;"",J541,""))</f>
        <v/>
      </c>
      <c r="U541" s="361" t="str">
        <f ca="1">IF(FECHA!$A$1&lt;TODAY(),"ERROR.LOG",IF(K541&lt;&gt;"",K541,""))</f>
        <v/>
      </c>
      <c r="V541" s="469"/>
      <c r="W541" s="469" t="str">
        <f ca="1">IF(V541="","",IF(FECHA!$A$1&lt;TODAY(),"ERROR.LOG",IF(V541=G541,"CORRECTA","INCORRECTA")))</f>
        <v/>
      </c>
      <c r="X541" s="361" t="str">
        <f ca="1">IF(FECHA!$A$1&lt;TODAY(),"ERROR.LOG",IF(W541&lt;&gt;"",P541,""))</f>
        <v/>
      </c>
      <c r="Y541" s="488"/>
      <c r="Z541" s="361"/>
      <c r="AA541" s="361"/>
    </row>
    <row r="542" spans="16:27">
      <c r="P542" s="483"/>
      <c r="Q542" s="361" t="str">
        <f ca="1">IF(FECHA!$A$1&lt;TODAY(),"ERROR.LOG",IF(F542&lt;&gt;"",F542,""))</f>
        <v/>
      </c>
      <c r="R542" s="361" t="str">
        <f ca="1">IF(FECHA!$A$1&lt;TODAY(),"ERROR.LOG",IF(H542&lt;&gt;"",H542,""))</f>
        <v/>
      </c>
      <c r="S542" s="361" t="str">
        <f ca="1">IF(FECHA!$A$1&lt;TODAY(),"ERROR.LOG",IF(I542&lt;&gt;"",I542,""))</f>
        <v/>
      </c>
      <c r="T542" s="361" t="str">
        <f ca="1">IF(FECHA!$A$1&lt;TODAY(),"ERROR.LOG",IF(J542&lt;&gt;"",J542,""))</f>
        <v/>
      </c>
      <c r="U542" s="361" t="str">
        <f ca="1">IF(FECHA!$A$1&lt;TODAY(),"ERROR.LOG",IF(K542&lt;&gt;"",K542,""))</f>
        <v/>
      </c>
      <c r="V542" s="469"/>
      <c r="W542" s="469" t="str">
        <f ca="1">IF(V542="","",IF(FECHA!$A$1&lt;TODAY(),"ERROR.LOG",IF(V542=G542,"CORRECTA","INCORRECTA")))</f>
        <v/>
      </c>
      <c r="X542" s="361" t="str">
        <f ca="1">IF(FECHA!$A$1&lt;TODAY(),"ERROR.LOG",IF(W542&lt;&gt;"",P542,""))</f>
        <v/>
      </c>
      <c r="Y542" s="488"/>
      <c r="Z542" s="361"/>
      <c r="AA542" s="361"/>
    </row>
    <row r="543" spans="16:27">
      <c r="P543" s="483"/>
      <c r="Q543" s="361" t="str">
        <f ca="1">IF(FECHA!$A$1&lt;TODAY(),"ERROR.LOG",IF(F543&lt;&gt;"",F543,""))</f>
        <v/>
      </c>
      <c r="R543" s="361" t="str">
        <f ca="1">IF(FECHA!$A$1&lt;TODAY(),"ERROR.LOG",IF(H543&lt;&gt;"",H543,""))</f>
        <v/>
      </c>
      <c r="S543" s="361" t="str">
        <f ca="1">IF(FECHA!$A$1&lt;TODAY(),"ERROR.LOG",IF(I543&lt;&gt;"",I543,""))</f>
        <v/>
      </c>
      <c r="T543" s="361" t="str">
        <f ca="1">IF(FECHA!$A$1&lt;TODAY(),"ERROR.LOG",IF(J543&lt;&gt;"",J543,""))</f>
        <v/>
      </c>
      <c r="U543" s="361" t="str">
        <f ca="1">IF(FECHA!$A$1&lt;TODAY(),"ERROR.LOG",IF(K543&lt;&gt;"",K543,""))</f>
        <v/>
      </c>
      <c r="V543" s="469"/>
      <c r="W543" s="469" t="str">
        <f ca="1">IF(V543="","",IF(FECHA!$A$1&lt;TODAY(),"ERROR.LOG",IF(V543=G543,"CORRECTA","INCORRECTA")))</f>
        <v/>
      </c>
      <c r="X543" s="361" t="str">
        <f ca="1">IF(FECHA!$A$1&lt;TODAY(),"ERROR.LOG",IF(W543&lt;&gt;"",P543,""))</f>
        <v/>
      </c>
      <c r="Y543" s="488"/>
      <c r="Z543" s="361"/>
      <c r="AA543" s="361"/>
    </row>
    <row r="544" spans="16:27">
      <c r="P544" s="483"/>
      <c r="Q544" s="361" t="str">
        <f ca="1">IF(FECHA!$A$1&lt;TODAY(),"ERROR.LOG",IF(F544&lt;&gt;"",F544,""))</f>
        <v/>
      </c>
      <c r="R544" s="361" t="str">
        <f ca="1">IF(FECHA!$A$1&lt;TODAY(),"ERROR.LOG",IF(H544&lt;&gt;"",H544,""))</f>
        <v/>
      </c>
      <c r="S544" s="361" t="str">
        <f ca="1">IF(FECHA!$A$1&lt;TODAY(),"ERROR.LOG",IF(I544&lt;&gt;"",I544,""))</f>
        <v/>
      </c>
      <c r="T544" s="361" t="str">
        <f ca="1">IF(FECHA!$A$1&lt;TODAY(),"ERROR.LOG",IF(J544&lt;&gt;"",J544,""))</f>
        <v/>
      </c>
      <c r="U544" s="361" t="str">
        <f ca="1">IF(FECHA!$A$1&lt;TODAY(),"ERROR.LOG",IF(K544&lt;&gt;"",K544,""))</f>
        <v/>
      </c>
      <c r="V544" s="469"/>
      <c r="W544" s="469" t="str">
        <f ca="1">IF(V544="","",IF(FECHA!$A$1&lt;TODAY(),"ERROR.LOG",IF(V544=G544,"CORRECTA","INCORRECTA")))</f>
        <v/>
      </c>
      <c r="X544" s="361" t="str">
        <f ca="1">IF(FECHA!$A$1&lt;TODAY(),"ERROR.LOG",IF(W544&lt;&gt;"",P544,""))</f>
        <v/>
      </c>
      <c r="Y544" s="488"/>
      <c r="Z544" s="361"/>
      <c r="AA544" s="361"/>
    </row>
    <row r="545" spans="16:27">
      <c r="P545" s="483"/>
      <c r="Q545" s="361" t="str">
        <f ca="1">IF(FECHA!$A$1&lt;TODAY(),"ERROR.LOG",IF(F545&lt;&gt;"",F545,""))</f>
        <v/>
      </c>
      <c r="R545" s="361" t="str">
        <f ca="1">IF(FECHA!$A$1&lt;TODAY(),"ERROR.LOG",IF(H545&lt;&gt;"",H545,""))</f>
        <v/>
      </c>
      <c r="S545" s="361" t="str">
        <f ca="1">IF(FECHA!$A$1&lt;TODAY(),"ERROR.LOG",IF(I545&lt;&gt;"",I545,""))</f>
        <v/>
      </c>
      <c r="T545" s="361" t="str">
        <f ca="1">IF(FECHA!$A$1&lt;TODAY(),"ERROR.LOG",IF(J545&lt;&gt;"",J545,""))</f>
        <v/>
      </c>
      <c r="U545" s="361" t="str">
        <f ca="1">IF(FECHA!$A$1&lt;TODAY(),"ERROR.LOG",IF(K545&lt;&gt;"",K545,""))</f>
        <v/>
      </c>
      <c r="V545" s="469"/>
      <c r="W545" s="469" t="str">
        <f ca="1">IF(V545="","",IF(FECHA!$A$1&lt;TODAY(),"ERROR.LOG",IF(V545=G545,"CORRECTA","INCORRECTA")))</f>
        <v/>
      </c>
      <c r="X545" s="361" t="str">
        <f ca="1">IF(FECHA!$A$1&lt;TODAY(),"ERROR.LOG",IF(W545&lt;&gt;"",P545,""))</f>
        <v/>
      </c>
      <c r="Y545" s="488"/>
      <c r="Z545" s="361"/>
      <c r="AA545" s="361"/>
    </row>
    <row r="546" spans="16:27">
      <c r="P546" s="483"/>
      <c r="Q546" s="361" t="str">
        <f ca="1">IF(FECHA!$A$1&lt;TODAY(),"ERROR.LOG",IF(F546&lt;&gt;"",F546,""))</f>
        <v/>
      </c>
      <c r="R546" s="361" t="str">
        <f ca="1">IF(FECHA!$A$1&lt;TODAY(),"ERROR.LOG",IF(H546&lt;&gt;"",H546,""))</f>
        <v/>
      </c>
      <c r="S546" s="361" t="str">
        <f ca="1">IF(FECHA!$A$1&lt;TODAY(),"ERROR.LOG",IF(I546&lt;&gt;"",I546,""))</f>
        <v/>
      </c>
      <c r="T546" s="361" t="str">
        <f ca="1">IF(FECHA!$A$1&lt;TODAY(),"ERROR.LOG",IF(J546&lt;&gt;"",J546,""))</f>
        <v/>
      </c>
      <c r="U546" s="361" t="str">
        <f ca="1">IF(FECHA!$A$1&lt;TODAY(),"ERROR.LOG",IF(K546&lt;&gt;"",K546,""))</f>
        <v/>
      </c>
      <c r="V546" s="469"/>
      <c r="W546" s="469" t="str">
        <f ca="1">IF(V546="","",IF(FECHA!$A$1&lt;TODAY(),"ERROR.LOG",IF(V546=G546,"CORRECTA","INCORRECTA")))</f>
        <v/>
      </c>
      <c r="X546" s="361" t="str">
        <f ca="1">IF(FECHA!$A$1&lt;TODAY(),"ERROR.LOG",IF(W546&lt;&gt;"",P546,""))</f>
        <v/>
      </c>
      <c r="Y546" s="488"/>
      <c r="Z546" s="361"/>
      <c r="AA546" s="361"/>
    </row>
    <row r="547" spans="16:27">
      <c r="P547" s="483"/>
      <c r="Q547" s="361" t="str">
        <f ca="1">IF(FECHA!$A$1&lt;TODAY(),"ERROR.LOG",IF(F547&lt;&gt;"",F547,""))</f>
        <v/>
      </c>
      <c r="R547" s="361" t="str">
        <f ca="1">IF(FECHA!$A$1&lt;TODAY(),"ERROR.LOG",IF(H547&lt;&gt;"",H547,""))</f>
        <v/>
      </c>
      <c r="S547" s="361" t="str">
        <f ca="1">IF(FECHA!$A$1&lt;TODAY(),"ERROR.LOG",IF(I547&lt;&gt;"",I547,""))</f>
        <v/>
      </c>
      <c r="T547" s="361" t="str">
        <f ca="1">IF(FECHA!$A$1&lt;TODAY(),"ERROR.LOG",IF(J547&lt;&gt;"",J547,""))</f>
        <v/>
      </c>
      <c r="U547" s="361" t="str">
        <f ca="1">IF(FECHA!$A$1&lt;TODAY(),"ERROR.LOG",IF(K547&lt;&gt;"",K547,""))</f>
        <v/>
      </c>
      <c r="V547" s="469"/>
      <c r="W547" s="469" t="str">
        <f ca="1">IF(V547="","",IF(FECHA!$A$1&lt;TODAY(),"ERROR.LOG",IF(V547=G547,"CORRECTA","INCORRECTA")))</f>
        <v/>
      </c>
      <c r="X547" s="361" t="str">
        <f ca="1">IF(FECHA!$A$1&lt;TODAY(),"ERROR.LOG",IF(W547&lt;&gt;"",P547,""))</f>
        <v/>
      </c>
      <c r="Y547" s="488"/>
      <c r="Z547" s="361"/>
      <c r="AA547" s="361"/>
    </row>
    <row r="548" spans="16:27">
      <c r="P548" s="483"/>
      <c r="Q548" s="361" t="str">
        <f ca="1">IF(FECHA!$A$1&lt;TODAY(),"ERROR.LOG",IF(F548&lt;&gt;"",F548,""))</f>
        <v/>
      </c>
      <c r="R548" s="361" t="str">
        <f ca="1">IF(FECHA!$A$1&lt;TODAY(),"ERROR.LOG",IF(H548&lt;&gt;"",H548,""))</f>
        <v/>
      </c>
      <c r="S548" s="361" t="str">
        <f ca="1">IF(FECHA!$A$1&lt;TODAY(),"ERROR.LOG",IF(I548&lt;&gt;"",I548,""))</f>
        <v/>
      </c>
      <c r="T548" s="361" t="str">
        <f ca="1">IF(FECHA!$A$1&lt;TODAY(),"ERROR.LOG",IF(J548&lt;&gt;"",J548,""))</f>
        <v/>
      </c>
      <c r="U548" s="361" t="str">
        <f ca="1">IF(FECHA!$A$1&lt;TODAY(),"ERROR.LOG",IF(K548&lt;&gt;"",K548,""))</f>
        <v/>
      </c>
      <c r="V548" s="469"/>
      <c r="W548" s="469" t="str">
        <f ca="1">IF(V548="","",IF(FECHA!$A$1&lt;TODAY(),"ERROR.LOG",IF(V548=G548,"CORRECTA","INCORRECTA")))</f>
        <v/>
      </c>
      <c r="X548" s="361" t="str">
        <f ca="1">IF(FECHA!$A$1&lt;TODAY(),"ERROR.LOG",IF(W548&lt;&gt;"",P548,""))</f>
        <v/>
      </c>
      <c r="Y548" s="488"/>
      <c r="Z548" s="361"/>
      <c r="AA548" s="361"/>
    </row>
    <row r="549" spans="16:27">
      <c r="P549" s="483"/>
      <c r="Q549" s="361" t="str">
        <f ca="1">IF(FECHA!$A$1&lt;TODAY(),"ERROR.LOG",IF(F549&lt;&gt;"",F549,""))</f>
        <v/>
      </c>
      <c r="R549" s="361" t="str">
        <f ca="1">IF(FECHA!$A$1&lt;TODAY(),"ERROR.LOG",IF(H549&lt;&gt;"",H549,""))</f>
        <v/>
      </c>
      <c r="S549" s="361" t="str">
        <f ca="1">IF(FECHA!$A$1&lt;TODAY(),"ERROR.LOG",IF(I549&lt;&gt;"",I549,""))</f>
        <v/>
      </c>
      <c r="T549" s="361" t="str">
        <f ca="1">IF(FECHA!$A$1&lt;TODAY(),"ERROR.LOG",IF(J549&lt;&gt;"",J549,""))</f>
        <v/>
      </c>
      <c r="U549" s="361" t="str">
        <f ca="1">IF(FECHA!$A$1&lt;TODAY(),"ERROR.LOG",IF(K549&lt;&gt;"",K549,""))</f>
        <v/>
      </c>
      <c r="V549" s="469"/>
      <c r="W549" s="469" t="str">
        <f ca="1">IF(V549="","",IF(FECHA!$A$1&lt;TODAY(),"ERROR.LOG",IF(V549=G549,"CORRECTA","INCORRECTA")))</f>
        <v/>
      </c>
      <c r="X549" s="361" t="str">
        <f ca="1">IF(FECHA!$A$1&lt;TODAY(),"ERROR.LOG",IF(W549&lt;&gt;"",P549,""))</f>
        <v/>
      </c>
      <c r="Y549" s="488"/>
      <c r="Z549" s="361"/>
      <c r="AA549" s="361"/>
    </row>
    <row r="550" spans="16:27">
      <c r="P550" s="483"/>
      <c r="Q550" s="361" t="str">
        <f ca="1">IF(FECHA!$A$1&lt;TODAY(),"ERROR.LOG",IF(F550&lt;&gt;"",F550,""))</f>
        <v/>
      </c>
      <c r="R550" s="361" t="str">
        <f ca="1">IF(FECHA!$A$1&lt;TODAY(),"ERROR.LOG",IF(H550&lt;&gt;"",H550,""))</f>
        <v/>
      </c>
      <c r="S550" s="361" t="str">
        <f ca="1">IF(FECHA!$A$1&lt;TODAY(),"ERROR.LOG",IF(I550&lt;&gt;"",I550,""))</f>
        <v/>
      </c>
      <c r="T550" s="361" t="str">
        <f ca="1">IF(FECHA!$A$1&lt;TODAY(),"ERROR.LOG",IF(J550&lt;&gt;"",J550,""))</f>
        <v/>
      </c>
      <c r="U550" s="361" t="str">
        <f ca="1">IF(FECHA!$A$1&lt;TODAY(),"ERROR.LOG",IF(K550&lt;&gt;"",K550,""))</f>
        <v/>
      </c>
      <c r="V550" s="469"/>
      <c r="W550" s="469" t="str">
        <f ca="1">IF(V550="","",IF(FECHA!$A$1&lt;TODAY(),"ERROR.LOG",IF(V550=G550,"CORRECTA","INCORRECTA")))</f>
        <v/>
      </c>
      <c r="X550" s="361" t="str">
        <f ca="1">IF(FECHA!$A$1&lt;TODAY(),"ERROR.LOG",IF(W550&lt;&gt;"",P550,""))</f>
        <v/>
      </c>
      <c r="Y550" s="488"/>
      <c r="Z550" s="361"/>
      <c r="AA550" s="361"/>
    </row>
    <row r="551" spans="16:27">
      <c r="P551" s="483"/>
      <c r="Q551" s="361" t="str">
        <f ca="1">IF(FECHA!$A$1&lt;TODAY(),"ERROR.LOG",IF(F551&lt;&gt;"",F551,""))</f>
        <v/>
      </c>
      <c r="R551" s="361" t="str">
        <f ca="1">IF(FECHA!$A$1&lt;TODAY(),"ERROR.LOG",IF(H551&lt;&gt;"",H551,""))</f>
        <v/>
      </c>
      <c r="S551" s="361" t="str">
        <f ca="1">IF(FECHA!$A$1&lt;TODAY(),"ERROR.LOG",IF(I551&lt;&gt;"",I551,""))</f>
        <v/>
      </c>
      <c r="T551" s="361" t="str">
        <f ca="1">IF(FECHA!$A$1&lt;TODAY(),"ERROR.LOG",IF(J551&lt;&gt;"",J551,""))</f>
        <v/>
      </c>
      <c r="U551" s="361" t="str">
        <f ca="1">IF(FECHA!$A$1&lt;TODAY(),"ERROR.LOG",IF(K551&lt;&gt;"",K551,""))</f>
        <v/>
      </c>
      <c r="V551" s="469"/>
      <c r="W551" s="469" t="str">
        <f ca="1">IF(V551="","",IF(FECHA!$A$1&lt;TODAY(),"ERROR.LOG",IF(V551=G551,"CORRECTA","INCORRECTA")))</f>
        <v/>
      </c>
      <c r="X551" s="361" t="str">
        <f ca="1">IF(FECHA!$A$1&lt;TODAY(),"ERROR.LOG",IF(W551&lt;&gt;"",P551,""))</f>
        <v/>
      </c>
      <c r="Y551" s="488"/>
      <c r="Z551" s="361"/>
      <c r="AA551" s="361"/>
    </row>
    <row r="552" spans="16:27">
      <c r="P552" s="483"/>
      <c r="Q552" s="361" t="str">
        <f ca="1">IF(FECHA!$A$1&lt;TODAY(),"ERROR.LOG",IF(F552&lt;&gt;"",F552,""))</f>
        <v/>
      </c>
      <c r="R552" s="361" t="str">
        <f ca="1">IF(FECHA!$A$1&lt;TODAY(),"ERROR.LOG",IF(H552&lt;&gt;"",H552,""))</f>
        <v/>
      </c>
      <c r="S552" s="361" t="str">
        <f ca="1">IF(FECHA!$A$1&lt;TODAY(),"ERROR.LOG",IF(I552&lt;&gt;"",I552,""))</f>
        <v/>
      </c>
      <c r="T552" s="361" t="str">
        <f ca="1">IF(FECHA!$A$1&lt;TODAY(),"ERROR.LOG",IF(J552&lt;&gt;"",J552,""))</f>
        <v/>
      </c>
      <c r="U552" s="361" t="str">
        <f ca="1">IF(FECHA!$A$1&lt;TODAY(),"ERROR.LOG",IF(K552&lt;&gt;"",K552,""))</f>
        <v/>
      </c>
      <c r="V552" s="469"/>
      <c r="W552" s="469" t="str">
        <f ca="1">IF(V552="","",IF(FECHA!$A$1&lt;TODAY(),"ERROR.LOG",IF(V552=G552,"CORRECTA","INCORRECTA")))</f>
        <v/>
      </c>
      <c r="X552" s="361" t="str">
        <f ca="1">IF(FECHA!$A$1&lt;TODAY(),"ERROR.LOG",IF(W552&lt;&gt;"",P552,""))</f>
        <v/>
      </c>
      <c r="Y552" s="488"/>
      <c r="Z552" s="361"/>
      <c r="AA552" s="361"/>
    </row>
    <row r="553" spans="16:27">
      <c r="P553" s="483"/>
      <c r="Q553" s="361" t="str">
        <f ca="1">IF(FECHA!$A$1&lt;TODAY(),"ERROR.LOG",IF(F553&lt;&gt;"",F553,""))</f>
        <v/>
      </c>
      <c r="R553" s="361" t="str">
        <f ca="1">IF(FECHA!$A$1&lt;TODAY(),"ERROR.LOG",IF(H553&lt;&gt;"",H553,""))</f>
        <v/>
      </c>
      <c r="S553" s="361" t="str">
        <f ca="1">IF(FECHA!$A$1&lt;TODAY(),"ERROR.LOG",IF(I553&lt;&gt;"",I553,""))</f>
        <v/>
      </c>
      <c r="T553" s="361" t="str">
        <f ca="1">IF(FECHA!$A$1&lt;TODAY(),"ERROR.LOG",IF(J553&lt;&gt;"",J553,""))</f>
        <v/>
      </c>
      <c r="U553" s="361" t="str">
        <f ca="1">IF(FECHA!$A$1&lt;TODAY(),"ERROR.LOG",IF(K553&lt;&gt;"",K553,""))</f>
        <v/>
      </c>
      <c r="V553" s="469"/>
      <c r="W553" s="469" t="str">
        <f ca="1">IF(V553="","",IF(FECHA!$A$1&lt;TODAY(),"ERROR.LOG",IF(V553=G553,"CORRECTA","INCORRECTA")))</f>
        <v/>
      </c>
      <c r="X553" s="361" t="str">
        <f ca="1">IF(FECHA!$A$1&lt;TODAY(),"ERROR.LOG",IF(W553&lt;&gt;"",P553,""))</f>
        <v/>
      </c>
      <c r="Y553" s="488"/>
      <c r="Z553" s="361"/>
      <c r="AA553" s="361"/>
    </row>
    <row r="554" spans="16:27">
      <c r="P554" s="483"/>
      <c r="Q554" s="361" t="str">
        <f ca="1">IF(FECHA!$A$1&lt;TODAY(),"ERROR.LOG",IF(F554&lt;&gt;"",F554,""))</f>
        <v/>
      </c>
      <c r="R554" s="361" t="str">
        <f ca="1">IF(FECHA!$A$1&lt;TODAY(),"ERROR.LOG",IF(H554&lt;&gt;"",H554,""))</f>
        <v/>
      </c>
      <c r="S554" s="361" t="str">
        <f ca="1">IF(FECHA!$A$1&lt;TODAY(),"ERROR.LOG",IF(I554&lt;&gt;"",I554,""))</f>
        <v/>
      </c>
      <c r="T554" s="361" t="str">
        <f ca="1">IF(FECHA!$A$1&lt;TODAY(),"ERROR.LOG",IF(J554&lt;&gt;"",J554,""))</f>
        <v/>
      </c>
      <c r="U554" s="361" t="str">
        <f ca="1">IF(FECHA!$A$1&lt;TODAY(),"ERROR.LOG",IF(K554&lt;&gt;"",K554,""))</f>
        <v/>
      </c>
      <c r="V554" s="469"/>
      <c r="W554" s="469" t="str">
        <f ca="1">IF(V554="","",IF(FECHA!$A$1&lt;TODAY(),"ERROR.LOG",IF(V554=G554,"CORRECTA","INCORRECTA")))</f>
        <v/>
      </c>
      <c r="X554" s="361" t="str">
        <f ca="1">IF(FECHA!$A$1&lt;TODAY(),"ERROR.LOG",IF(W554&lt;&gt;"",P554,""))</f>
        <v/>
      </c>
      <c r="Y554" s="488"/>
      <c r="Z554" s="361"/>
      <c r="AA554" s="361"/>
    </row>
    <row r="555" spans="16:27">
      <c r="P555" s="483"/>
      <c r="Q555" s="361" t="str">
        <f ca="1">IF(FECHA!$A$1&lt;TODAY(),"ERROR.LOG",IF(F555&lt;&gt;"",F555,""))</f>
        <v/>
      </c>
      <c r="R555" s="361" t="str">
        <f ca="1">IF(FECHA!$A$1&lt;TODAY(),"ERROR.LOG",IF(H555&lt;&gt;"",H555,""))</f>
        <v/>
      </c>
      <c r="S555" s="361" t="str">
        <f ca="1">IF(FECHA!$A$1&lt;TODAY(),"ERROR.LOG",IF(I555&lt;&gt;"",I555,""))</f>
        <v/>
      </c>
      <c r="T555" s="361" t="str">
        <f ca="1">IF(FECHA!$A$1&lt;TODAY(),"ERROR.LOG",IF(J555&lt;&gt;"",J555,""))</f>
        <v/>
      </c>
      <c r="U555" s="361" t="str">
        <f ca="1">IF(FECHA!$A$1&lt;TODAY(),"ERROR.LOG",IF(K555&lt;&gt;"",K555,""))</f>
        <v/>
      </c>
      <c r="V555" s="469"/>
      <c r="W555" s="469" t="str">
        <f ca="1">IF(V555="","",IF(FECHA!$A$1&lt;TODAY(),"ERROR.LOG",IF(V555=G555,"CORRECTA","INCORRECTA")))</f>
        <v/>
      </c>
      <c r="X555" s="361" t="str">
        <f ca="1">IF(FECHA!$A$1&lt;TODAY(),"ERROR.LOG",IF(W555&lt;&gt;"",P555,""))</f>
        <v/>
      </c>
      <c r="Y555" s="488"/>
      <c r="Z555" s="361"/>
      <c r="AA555" s="361"/>
    </row>
    <row r="556" spans="16:27">
      <c r="P556" s="483"/>
      <c r="Q556" s="361" t="str">
        <f ca="1">IF(FECHA!$A$1&lt;TODAY(),"ERROR.LOG",IF(F556&lt;&gt;"",F556,""))</f>
        <v/>
      </c>
      <c r="R556" s="361" t="str">
        <f ca="1">IF(FECHA!$A$1&lt;TODAY(),"ERROR.LOG",IF(H556&lt;&gt;"",H556,""))</f>
        <v/>
      </c>
      <c r="S556" s="361" t="str">
        <f ca="1">IF(FECHA!$A$1&lt;TODAY(),"ERROR.LOG",IF(I556&lt;&gt;"",I556,""))</f>
        <v/>
      </c>
      <c r="T556" s="361" t="str">
        <f ca="1">IF(FECHA!$A$1&lt;TODAY(),"ERROR.LOG",IF(J556&lt;&gt;"",J556,""))</f>
        <v/>
      </c>
      <c r="U556" s="361" t="str">
        <f ca="1">IF(FECHA!$A$1&lt;TODAY(),"ERROR.LOG",IF(K556&lt;&gt;"",K556,""))</f>
        <v/>
      </c>
      <c r="V556" s="469"/>
      <c r="W556" s="469" t="str">
        <f ca="1">IF(V556="","",IF(FECHA!$A$1&lt;TODAY(),"ERROR.LOG",IF(V556=G556,"CORRECTA","INCORRECTA")))</f>
        <v/>
      </c>
      <c r="X556" s="361" t="str">
        <f ca="1">IF(FECHA!$A$1&lt;TODAY(),"ERROR.LOG",IF(W556&lt;&gt;"",P556,""))</f>
        <v/>
      </c>
      <c r="Y556" s="488"/>
      <c r="Z556" s="361"/>
      <c r="AA556" s="361"/>
    </row>
    <row r="557" spans="16:27">
      <c r="P557" s="483"/>
      <c r="Q557" s="361" t="str">
        <f ca="1">IF(FECHA!$A$1&lt;TODAY(),"ERROR.LOG",IF(F557&lt;&gt;"",F557,""))</f>
        <v/>
      </c>
      <c r="R557" s="361" t="str">
        <f ca="1">IF(FECHA!$A$1&lt;TODAY(),"ERROR.LOG",IF(H557&lt;&gt;"",H557,""))</f>
        <v/>
      </c>
      <c r="S557" s="361" t="str">
        <f ca="1">IF(FECHA!$A$1&lt;TODAY(),"ERROR.LOG",IF(I557&lt;&gt;"",I557,""))</f>
        <v/>
      </c>
      <c r="T557" s="361" t="str">
        <f ca="1">IF(FECHA!$A$1&lt;TODAY(),"ERROR.LOG",IF(J557&lt;&gt;"",J557,""))</f>
        <v/>
      </c>
      <c r="U557" s="361" t="str">
        <f ca="1">IF(FECHA!$A$1&lt;TODAY(),"ERROR.LOG",IF(K557&lt;&gt;"",K557,""))</f>
        <v/>
      </c>
      <c r="V557" s="469"/>
      <c r="W557" s="469" t="str">
        <f ca="1">IF(V557="","",IF(FECHA!$A$1&lt;TODAY(),"ERROR.LOG",IF(V557=G557,"CORRECTA","INCORRECTA")))</f>
        <v/>
      </c>
      <c r="X557" s="361" t="str">
        <f ca="1">IF(FECHA!$A$1&lt;TODAY(),"ERROR.LOG",IF(W557&lt;&gt;"",P557,""))</f>
        <v/>
      </c>
      <c r="Y557" s="488"/>
      <c r="Z557" s="361"/>
      <c r="AA557" s="361"/>
    </row>
    <row r="558" spans="16:27">
      <c r="P558" s="483"/>
      <c r="Q558" s="361" t="str">
        <f ca="1">IF(FECHA!$A$1&lt;TODAY(),"ERROR.LOG",IF(F558&lt;&gt;"",F558,""))</f>
        <v/>
      </c>
      <c r="R558" s="361" t="str">
        <f ca="1">IF(FECHA!$A$1&lt;TODAY(),"ERROR.LOG",IF(H558&lt;&gt;"",H558,""))</f>
        <v/>
      </c>
      <c r="S558" s="361" t="str">
        <f ca="1">IF(FECHA!$A$1&lt;TODAY(),"ERROR.LOG",IF(I558&lt;&gt;"",I558,""))</f>
        <v/>
      </c>
      <c r="T558" s="361" t="str">
        <f ca="1">IF(FECHA!$A$1&lt;TODAY(),"ERROR.LOG",IF(J558&lt;&gt;"",J558,""))</f>
        <v/>
      </c>
      <c r="U558" s="361" t="str">
        <f ca="1">IF(FECHA!$A$1&lt;TODAY(),"ERROR.LOG",IF(K558&lt;&gt;"",K558,""))</f>
        <v/>
      </c>
      <c r="V558" s="469"/>
      <c r="W558" s="469" t="str">
        <f ca="1">IF(V558="","",IF(FECHA!$A$1&lt;TODAY(),"ERROR.LOG",IF(V558=G558,"CORRECTA","INCORRECTA")))</f>
        <v/>
      </c>
      <c r="X558" s="361" t="str">
        <f ca="1">IF(FECHA!$A$1&lt;TODAY(),"ERROR.LOG",IF(W558&lt;&gt;"",P558,""))</f>
        <v/>
      </c>
      <c r="Y558" s="488"/>
      <c r="Z558" s="361"/>
      <c r="AA558" s="361"/>
    </row>
    <row r="559" spans="16:27">
      <c r="P559" s="483"/>
      <c r="Q559" s="361" t="str">
        <f ca="1">IF(FECHA!$A$1&lt;TODAY(),"ERROR.LOG",IF(F559&lt;&gt;"",F559,""))</f>
        <v/>
      </c>
      <c r="R559" s="361" t="str">
        <f ca="1">IF(FECHA!$A$1&lt;TODAY(),"ERROR.LOG",IF(H559&lt;&gt;"",H559,""))</f>
        <v/>
      </c>
      <c r="S559" s="361" t="str">
        <f ca="1">IF(FECHA!$A$1&lt;TODAY(),"ERROR.LOG",IF(I559&lt;&gt;"",I559,""))</f>
        <v/>
      </c>
      <c r="T559" s="361" t="str">
        <f ca="1">IF(FECHA!$A$1&lt;TODAY(),"ERROR.LOG",IF(J559&lt;&gt;"",J559,""))</f>
        <v/>
      </c>
      <c r="U559" s="361" t="str">
        <f ca="1">IF(FECHA!$A$1&lt;TODAY(),"ERROR.LOG",IF(K559&lt;&gt;"",K559,""))</f>
        <v/>
      </c>
      <c r="V559" s="469"/>
      <c r="W559" s="469" t="str">
        <f ca="1">IF(V559="","",IF(FECHA!$A$1&lt;TODAY(),"ERROR.LOG",IF(V559=G559,"CORRECTA","INCORRECTA")))</f>
        <v/>
      </c>
      <c r="X559" s="361" t="str">
        <f ca="1">IF(FECHA!$A$1&lt;TODAY(),"ERROR.LOG",IF(W559&lt;&gt;"",P559,""))</f>
        <v/>
      </c>
      <c r="Y559" s="488"/>
      <c r="Z559" s="361"/>
      <c r="AA559" s="361"/>
    </row>
    <row r="560" spans="16:27">
      <c r="P560" s="483"/>
      <c r="Q560" s="361" t="str">
        <f ca="1">IF(FECHA!$A$1&lt;TODAY(),"ERROR.LOG",IF(F560&lt;&gt;"",F560,""))</f>
        <v/>
      </c>
      <c r="R560" s="361" t="str">
        <f ca="1">IF(FECHA!$A$1&lt;TODAY(),"ERROR.LOG",IF(H560&lt;&gt;"",H560,""))</f>
        <v/>
      </c>
      <c r="S560" s="361" t="str">
        <f ca="1">IF(FECHA!$A$1&lt;TODAY(),"ERROR.LOG",IF(I560&lt;&gt;"",I560,""))</f>
        <v/>
      </c>
      <c r="T560" s="361" t="str">
        <f ca="1">IF(FECHA!$A$1&lt;TODAY(),"ERROR.LOG",IF(J560&lt;&gt;"",J560,""))</f>
        <v/>
      </c>
      <c r="U560" s="361" t="str">
        <f ca="1">IF(FECHA!$A$1&lt;TODAY(),"ERROR.LOG",IF(K560&lt;&gt;"",K560,""))</f>
        <v/>
      </c>
      <c r="V560" s="469"/>
      <c r="W560" s="469" t="str">
        <f ca="1">IF(V560="","",IF(FECHA!$A$1&lt;TODAY(),"ERROR.LOG",IF(V560=G560,"CORRECTA","INCORRECTA")))</f>
        <v/>
      </c>
      <c r="X560" s="361" t="str">
        <f ca="1">IF(FECHA!$A$1&lt;TODAY(),"ERROR.LOG",IF(W560&lt;&gt;"",P560,""))</f>
        <v/>
      </c>
      <c r="Y560" s="488"/>
      <c r="Z560" s="361"/>
      <c r="AA560" s="361"/>
    </row>
    <row r="561" spans="16:27">
      <c r="P561" s="483"/>
      <c r="Q561" s="361" t="str">
        <f ca="1">IF(FECHA!$A$1&lt;TODAY(),"ERROR.LOG",IF(F561&lt;&gt;"",F561,""))</f>
        <v/>
      </c>
      <c r="R561" s="361" t="str">
        <f ca="1">IF(FECHA!$A$1&lt;TODAY(),"ERROR.LOG",IF(H561&lt;&gt;"",H561,""))</f>
        <v/>
      </c>
      <c r="S561" s="361" t="str">
        <f ca="1">IF(FECHA!$A$1&lt;TODAY(),"ERROR.LOG",IF(I561&lt;&gt;"",I561,""))</f>
        <v/>
      </c>
      <c r="T561" s="361" t="str">
        <f ca="1">IF(FECHA!$A$1&lt;TODAY(),"ERROR.LOG",IF(J561&lt;&gt;"",J561,""))</f>
        <v/>
      </c>
      <c r="U561" s="361" t="str">
        <f ca="1">IF(FECHA!$A$1&lt;TODAY(),"ERROR.LOG",IF(K561&lt;&gt;"",K561,""))</f>
        <v/>
      </c>
      <c r="V561" s="469"/>
      <c r="W561" s="469" t="str">
        <f ca="1">IF(V561="","",IF(FECHA!$A$1&lt;TODAY(),"ERROR.LOG",IF(V561=G561,"CORRECTA","INCORRECTA")))</f>
        <v/>
      </c>
      <c r="X561" s="361" t="str">
        <f ca="1">IF(FECHA!$A$1&lt;TODAY(),"ERROR.LOG",IF(W561&lt;&gt;"",P561,""))</f>
        <v/>
      </c>
      <c r="Y561" s="488"/>
      <c r="Z561" s="361"/>
      <c r="AA561" s="361"/>
    </row>
    <row r="562" spans="16:27">
      <c r="P562" s="483"/>
      <c r="Q562" s="361" t="str">
        <f ca="1">IF(FECHA!$A$1&lt;TODAY(),"ERROR.LOG",IF(F562&lt;&gt;"",F562,""))</f>
        <v/>
      </c>
      <c r="R562" s="361" t="str">
        <f ca="1">IF(FECHA!$A$1&lt;TODAY(),"ERROR.LOG",IF(H562&lt;&gt;"",H562,""))</f>
        <v/>
      </c>
      <c r="S562" s="361" t="str">
        <f ca="1">IF(FECHA!$A$1&lt;TODAY(),"ERROR.LOG",IF(I562&lt;&gt;"",I562,""))</f>
        <v/>
      </c>
      <c r="T562" s="361" t="str">
        <f ca="1">IF(FECHA!$A$1&lt;TODAY(),"ERROR.LOG",IF(J562&lt;&gt;"",J562,""))</f>
        <v/>
      </c>
      <c r="U562" s="361" t="str">
        <f ca="1">IF(FECHA!$A$1&lt;TODAY(),"ERROR.LOG",IF(K562&lt;&gt;"",K562,""))</f>
        <v/>
      </c>
      <c r="V562" s="469"/>
      <c r="W562" s="469" t="str">
        <f ca="1">IF(V562="","",IF(FECHA!$A$1&lt;TODAY(),"ERROR.LOG",IF(V562=G562,"CORRECTA","INCORRECTA")))</f>
        <v/>
      </c>
      <c r="X562" s="361" t="str">
        <f ca="1">IF(FECHA!$A$1&lt;TODAY(),"ERROR.LOG",IF(W562&lt;&gt;"",P562,""))</f>
        <v/>
      </c>
      <c r="Y562" s="488"/>
      <c r="Z562" s="361"/>
      <c r="AA562" s="361"/>
    </row>
    <row r="563" spans="16:27">
      <c r="P563" s="483"/>
      <c r="Q563" s="361" t="str">
        <f ca="1">IF(FECHA!$A$1&lt;TODAY(),"ERROR.LOG",IF(F563&lt;&gt;"",F563,""))</f>
        <v/>
      </c>
      <c r="R563" s="361" t="str">
        <f ca="1">IF(FECHA!$A$1&lt;TODAY(),"ERROR.LOG",IF(H563&lt;&gt;"",H563,""))</f>
        <v/>
      </c>
      <c r="S563" s="361" t="str">
        <f ca="1">IF(FECHA!$A$1&lt;TODAY(),"ERROR.LOG",IF(I563&lt;&gt;"",I563,""))</f>
        <v/>
      </c>
      <c r="T563" s="361" t="str">
        <f ca="1">IF(FECHA!$A$1&lt;TODAY(),"ERROR.LOG",IF(J563&lt;&gt;"",J563,""))</f>
        <v/>
      </c>
      <c r="U563" s="361" t="str">
        <f ca="1">IF(FECHA!$A$1&lt;TODAY(),"ERROR.LOG",IF(K563&lt;&gt;"",K563,""))</f>
        <v/>
      </c>
      <c r="V563" s="469"/>
      <c r="W563" s="469" t="str">
        <f ca="1">IF(V563="","",IF(FECHA!$A$1&lt;TODAY(),"ERROR.LOG",IF(V563=G563,"CORRECTA","INCORRECTA")))</f>
        <v/>
      </c>
      <c r="X563" s="361" t="str">
        <f ca="1">IF(FECHA!$A$1&lt;TODAY(),"ERROR.LOG",IF(W563&lt;&gt;"",P563,""))</f>
        <v/>
      </c>
      <c r="Y563" s="488"/>
      <c r="Z563" s="361"/>
      <c r="AA563" s="361"/>
    </row>
    <row r="564" spans="16:27">
      <c r="P564" s="483"/>
      <c r="Q564" s="361" t="str">
        <f ca="1">IF(FECHA!$A$1&lt;TODAY(),"ERROR.LOG",IF(F564&lt;&gt;"",F564,""))</f>
        <v/>
      </c>
      <c r="R564" s="361" t="str">
        <f ca="1">IF(FECHA!$A$1&lt;TODAY(),"ERROR.LOG",IF(H564&lt;&gt;"",H564,""))</f>
        <v/>
      </c>
      <c r="S564" s="361" t="str">
        <f ca="1">IF(FECHA!$A$1&lt;TODAY(),"ERROR.LOG",IF(I564&lt;&gt;"",I564,""))</f>
        <v/>
      </c>
      <c r="T564" s="361" t="str">
        <f ca="1">IF(FECHA!$A$1&lt;TODAY(),"ERROR.LOG",IF(J564&lt;&gt;"",J564,""))</f>
        <v/>
      </c>
      <c r="U564" s="361" t="str">
        <f ca="1">IF(FECHA!$A$1&lt;TODAY(),"ERROR.LOG",IF(K564&lt;&gt;"",K564,""))</f>
        <v/>
      </c>
      <c r="V564" s="469"/>
      <c r="W564" s="469" t="str">
        <f ca="1">IF(V564="","",IF(FECHA!$A$1&lt;TODAY(),"ERROR.LOG",IF(V564=G564,"CORRECTA","INCORRECTA")))</f>
        <v/>
      </c>
      <c r="X564" s="361" t="str">
        <f ca="1">IF(FECHA!$A$1&lt;TODAY(),"ERROR.LOG",IF(W564&lt;&gt;"",P564,""))</f>
        <v/>
      </c>
      <c r="Y564" s="488"/>
      <c r="Z564" s="361"/>
      <c r="AA564" s="361"/>
    </row>
    <row r="565" spans="16:27">
      <c r="P565" s="483"/>
      <c r="Q565" s="361" t="str">
        <f ca="1">IF(FECHA!$A$1&lt;TODAY(),"ERROR.LOG",IF(F565&lt;&gt;"",F565,""))</f>
        <v/>
      </c>
      <c r="R565" s="361" t="str">
        <f ca="1">IF(FECHA!$A$1&lt;TODAY(),"ERROR.LOG",IF(H565&lt;&gt;"",H565,""))</f>
        <v/>
      </c>
      <c r="S565" s="361" t="str">
        <f ca="1">IF(FECHA!$A$1&lt;TODAY(),"ERROR.LOG",IF(I565&lt;&gt;"",I565,""))</f>
        <v/>
      </c>
      <c r="T565" s="361" t="str">
        <f ca="1">IF(FECHA!$A$1&lt;TODAY(),"ERROR.LOG",IF(J565&lt;&gt;"",J565,""))</f>
        <v/>
      </c>
      <c r="U565" s="361" t="str">
        <f ca="1">IF(FECHA!$A$1&lt;TODAY(),"ERROR.LOG",IF(K565&lt;&gt;"",K565,""))</f>
        <v/>
      </c>
      <c r="V565" s="469"/>
      <c r="W565" s="469" t="str">
        <f ca="1">IF(V565="","",IF(FECHA!$A$1&lt;TODAY(),"ERROR.LOG",IF(V565=G565,"CORRECTA","INCORRECTA")))</f>
        <v/>
      </c>
      <c r="X565" s="361" t="str">
        <f ca="1">IF(FECHA!$A$1&lt;TODAY(),"ERROR.LOG",IF(W565&lt;&gt;"",P565,""))</f>
        <v/>
      </c>
      <c r="Y565" s="488"/>
      <c r="Z565" s="361"/>
      <c r="AA565" s="361"/>
    </row>
    <row r="566" spans="16:27">
      <c r="P566" s="483"/>
      <c r="Q566" s="361" t="str">
        <f ca="1">IF(FECHA!$A$1&lt;TODAY(),"ERROR.LOG",IF(F566&lt;&gt;"",F566,""))</f>
        <v/>
      </c>
      <c r="R566" s="361" t="str">
        <f ca="1">IF(FECHA!$A$1&lt;TODAY(),"ERROR.LOG",IF(H566&lt;&gt;"",H566,""))</f>
        <v/>
      </c>
      <c r="S566" s="361" t="str">
        <f ca="1">IF(FECHA!$A$1&lt;TODAY(),"ERROR.LOG",IF(I566&lt;&gt;"",I566,""))</f>
        <v/>
      </c>
      <c r="T566" s="361" t="str">
        <f ca="1">IF(FECHA!$A$1&lt;TODAY(),"ERROR.LOG",IF(J566&lt;&gt;"",J566,""))</f>
        <v/>
      </c>
      <c r="U566" s="361" t="str">
        <f ca="1">IF(FECHA!$A$1&lt;TODAY(),"ERROR.LOG",IF(K566&lt;&gt;"",K566,""))</f>
        <v/>
      </c>
      <c r="V566" s="469"/>
      <c r="W566" s="469" t="str">
        <f ca="1">IF(V566="","",IF(FECHA!$A$1&lt;TODAY(),"ERROR.LOG",IF(V566=G566,"CORRECTA","INCORRECTA")))</f>
        <v/>
      </c>
      <c r="X566" s="361" t="str">
        <f ca="1">IF(FECHA!$A$1&lt;TODAY(),"ERROR.LOG",IF(W566&lt;&gt;"",P566,""))</f>
        <v/>
      </c>
      <c r="Y566" s="488"/>
      <c r="Z566" s="361"/>
      <c r="AA566" s="361"/>
    </row>
    <row r="567" spans="16:27">
      <c r="P567" s="483"/>
      <c r="Q567" s="361" t="str">
        <f ca="1">IF(FECHA!$A$1&lt;TODAY(),"ERROR.LOG",IF(F567&lt;&gt;"",F567,""))</f>
        <v/>
      </c>
      <c r="R567" s="361" t="str">
        <f ca="1">IF(FECHA!$A$1&lt;TODAY(),"ERROR.LOG",IF(H567&lt;&gt;"",H567,""))</f>
        <v/>
      </c>
      <c r="S567" s="361" t="str">
        <f ca="1">IF(FECHA!$A$1&lt;TODAY(),"ERROR.LOG",IF(I567&lt;&gt;"",I567,""))</f>
        <v/>
      </c>
      <c r="T567" s="361" t="str">
        <f ca="1">IF(FECHA!$A$1&lt;TODAY(),"ERROR.LOG",IF(J567&lt;&gt;"",J567,""))</f>
        <v/>
      </c>
      <c r="U567" s="361" t="str">
        <f ca="1">IF(FECHA!$A$1&lt;TODAY(),"ERROR.LOG",IF(K567&lt;&gt;"",K567,""))</f>
        <v/>
      </c>
      <c r="V567" s="469"/>
      <c r="W567" s="469" t="str">
        <f ca="1">IF(V567="","",IF(FECHA!$A$1&lt;TODAY(),"ERROR.LOG",IF(V567=G567,"CORRECTA","INCORRECTA")))</f>
        <v/>
      </c>
      <c r="X567" s="361" t="str">
        <f ca="1">IF(FECHA!$A$1&lt;TODAY(),"ERROR.LOG",IF(W567&lt;&gt;"",P567,""))</f>
        <v/>
      </c>
      <c r="Y567" s="488"/>
      <c r="Z567" s="361"/>
      <c r="AA567" s="361"/>
    </row>
    <row r="568" spans="16:27">
      <c r="P568" s="483"/>
      <c r="Q568" s="361" t="str">
        <f ca="1">IF(FECHA!$A$1&lt;TODAY(),"ERROR.LOG",IF(F568&lt;&gt;"",F568,""))</f>
        <v/>
      </c>
      <c r="R568" s="361" t="str">
        <f ca="1">IF(FECHA!$A$1&lt;TODAY(),"ERROR.LOG",IF(H568&lt;&gt;"",H568,""))</f>
        <v/>
      </c>
      <c r="S568" s="361" t="str">
        <f ca="1">IF(FECHA!$A$1&lt;TODAY(),"ERROR.LOG",IF(I568&lt;&gt;"",I568,""))</f>
        <v/>
      </c>
      <c r="T568" s="361" t="str">
        <f ca="1">IF(FECHA!$A$1&lt;TODAY(),"ERROR.LOG",IF(J568&lt;&gt;"",J568,""))</f>
        <v/>
      </c>
      <c r="U568" s="361" t="str">
        <f ca="1">IF(FECHA!$A$1&lt;TODAY(),"ERROR.LOG",IF(K568&lt;&gt;"",K568,""))</f>
        <v/>
      </c>
      <c r="V568" s="469"/>
      <c r="W568" s="469" t="str">
        <f ca="1">IF(V568="","",IF(FECHA!$A$1&lt;TODAY(),"ERROR.LOG",IF(V568=G568,"CORRECTA","INCORRECTA")))</f>
        <v/>
      </c>
      <c r="X568" s="361" t="str">
        <f ca="1">IF(FECHA!$A$1&lt;TODAY(),"ERROR.LOG",IF(W568&lt;&gt;"",P568,""))</f>
        <v/>
      </c>
      <c r="Y568" s="488"/>
      <c r="Z568" s="361"/>
      <c r="AA568" s="361"/>
    </row>
    <row r="569" spans="16:27">
      <c r="P569" s="483"/>
      <c r="Q569" s="361" t="str">
        <f ca="1">IF(FECHA!$A$1&lt;TODAY(),"ERROR.LOG",IF(F569&lt;&gt;"",F569,""))</f>
        <v/>
      </c>
      <c r="R569" s="361" t="str">
        <f ca="1">IF(FECHA!$A$1&lt;TODAY(),"ERROR.LOG",IF(H569&lt;&gt;"",H569,""))</f>
        <v/>
      </c>
      <c r="S569" s="361" t="str">
        <f ca="1">IF(FECHA!$A$1&lt;TODAY(),"ERROR.LOG",IF(I569&lt;&gt;"",I569,""))</f>
        <v/>
      </c>
      <c r="T569" s="361" t="str">
        <f ca="1">IF(FECHA!$A$1&lt;TODAY(),"ERROR.LOG",IF(J569&lt;&gt;"",J569,""))</f>
        <v/>
      </c>
      <c r="U569" s="361" t="str">
        <f ca="1">IF(FECHA!$A$1&lt;TODAY(),"ERROR.LOG",IF(K569&lt;&gt;"",K569,""))</f>
        <v/>
      </c>
      <c r="V569" s="469"/>
      <c r="W569" s="469" t="str">
        <f ca="1">IF(V569="","",IF(FECHA!$A$1&lt;TODAY(),"ERROR.LOG",IF(V569=G569,"CORRECTA","INCORRECTA")))</f>
        <v/>
      </c>
      <c r="X569" s="361" t="str">
        <f ca="1">IF(FECHA!$A$1&lt;TODAY(),"ERROR.LOG",IF(W569&lt;&gt;"",P569,""))</f>
        <v/>
      </c>
      <c r="Y569" s="488"/>
      <c r="Z569" s="361"/>
      <c r="AA569" s="361"/>
    </row>
    <row r="570" spans="16:27">
      <c r="P570" s="483"/>
      <c r="Q570" s="361" t="str">
        <f ca="1">IF(FECHA!$A$1&lt;TODAY(),"ERROR.LOG",IF(F570&lt;&gt;"",F570,""))</f>
        <v/>
      </c>
      <c r="R570" s="361" t="str">
        <f ca="1">IF(FECHA!$A$1&lt;TODAY(),"ERROR.LOG",IF(H570&lt;&gt;"",H570,""))</f>
        <v/>
      </c>
      <c r="S570" s="361" t="str">
        <f ca="1">IF(FECHA!$A$1&lt;TODAY(),"ERROR.LOG",IF(I570&lt;&gt;"",I570,""))</f>
        <v/>
      </c>
      <c r="T570" s="361" t="str">
        <f ca="1">IF(FECHA!$A$1&lt;TODAY(),"ERROR.LOG",IF(J570&lt;&gt;"",J570,""))</f>
        <v/>
      </c>
      <c r="U570" s="361" t="str">
        <f ca="1">IF(FECHA!$A$1&lt;TODAY(),"ERROR.LOG",IF(K570&lt;&gt;"",K570,""))</f>
        <v/>
      </c>
      <c r="V570" s="469"/>
      <c r="W570" s="469" t="str">
        <f ca="1">IF(V570="","",IF(FECHA!$A$1&lt;TODAY(),"ERROR.LOG",IF(V570=G570,"CORRECTA","INCORRECTA")))</f>
        <v/>
      </c>
      <c r="X570" s="361" t="str">
        <f ca="1">IF(FECHA!$A$1&lt;TODAY(),"ERROR.LOG",IF(W570&lt;&gt;"",P570,""))</f>
        <v/>
      </c>
      <c r="Y570" s="488"/>
      <c r="Z570" s="361"/>
      <c r="AA570" s="361"/>
    </row>
    <row r="571" spans="16:27">
      <c r="P571" s="483"/>
      <c r="Q571" s="361" t="str">
        <f ca="1">IF(FECHA!$A$1&lt;TODAY(),"ERROR.LOG",IF(F571&lt;&gt;"",F571,""))</f>
        <v/>
      </c>
      <c r="R571" s="361" t="str">
        <f ca="1">IF(FECHA!$A$1&lt;TODAY(),"ERROR.LOG",IF(H571&lt;&gt;"",H571,""))</f>
        <v/>
      </c>
      <c r="S571" s="361" t="str">
        <f ca="1">IF(FECHA!$A$1&lt;TODAY(),"ERROR.LOG",IF(I571&lt;&gt;"",I571,""))</f>
        <v/>
      </c>
      <c r="T571" s="361" t="str">
        <f ca="1">IF(FECHA!$A$1&lt;TODAY(),"ERROR.LOG",IF(J571&lt;&gt;"",J571,""))</f>
        <v/>
      </c>
      <c r="U571" s="361" t="str">
        <f ca="1">IF(FECHA!$A$1&lt;TODAY(),"ERROR.LOG",IF(K571&lt;&gt;"",K571,""))</f>
        <v/>
      </c>
      <c r="V571" s="469"/>
      <c r="W571" s="469" t="str">
        <f ca="1">IF(V571="","",IF(FECHA!$A$1&lt;TODAY(),"ERROR.LOG",IF(V571=G571,"CORRECTA","INCORRECTA")))</f>
        <v/>
      </c>
      <c r="X571" s="361" t="str">
        <f ca="1">IF(FECHA!$A$1&lt;TODAY(),"ERROR.LOG",IF(W571&lt;&gt;"",P571,""))</f>
        <v/>
      </c>
      <c r="Y571" s="488"/>
      <c r="Z571" s="361"/>
      <c r="AA571" s="361"/>
    </row>
    <row r="572" spans="16:27">
      <c r="P572" s="483"/>
      <c r="Q572" s="361" t="str">
        <f ca="1">IF(FECHA!$A$1&lt;TODAY(),"ERROR.LOG",IF(F572&lt;&gt;"",F572,""))</f>
        <v/>
      </c>
      <c r="R572" s="361" t="str">
        <f ca="1">IF(FECHA!$A$1&lt;TODAY(),"ERROR.LOG",IF(H572&lt;&gt;"",H572,""))</f>
        <v/>
      </c>
      <c r="S572" s="361" t="str">
        <f ca="1">IF(FECHA!$A$1&lt;TODAY(),"ERROR.LOG",IF(I572&lt;&gt;"",I572,""))</f>
        <v/>
      </c>
      <c r="T572" s="361" t="str">
        <f ca="1">IF(FECHA!$A$1&lt;TODAY(),"ERROR.LOG",IF(J572&lt;&gt;"",J572,""))</f>
        <v/>
      </c>
      <c r="U572" s="361" t="str">
        <f ca="1">IF(FECHA!$A$1&lt;TODAY(),"ERROR.LOG",IF(K572&lt;&gt;"",K572,""))</f>
        <v/>
      </c>
      <c r="V572" s="469"/>
      <c r="W572" s="469" t="str">
        <f ca="1">IF(V572="","",IF(FECHA!$A$1&lt;TODAY(),"ERROR.LOG",IF(V572=G572,"CORRECTA","INCORRECTA")))</f>
        <v/>
      </c>
      <c r="X572" s="361" t="str">
        <f ca="1">IF(FECHA!$A$1&lt;TODAY(),"ERROR.LOG",IF(W572&lt;&gt;"",P572,""))</f>
        <v/>
      </c>
      <c r="Y572" s="488"/>
      <c r="Z572" s="361"/>
      <c r="AA572" s="361"/>
    </row>
    <row r="573" spans="16:27">
      <c r="P573" s="483"/>
      <c r="Q573" s="361" t="str">
        <f ca="1">IF(FECHA!$A$1&lt;TODAY(),"ERROR.LOG",IF(F573&lt;&gt;"",F573,""))</f>
        <v/>
      </c>
      <c r="R573" s="361" t="str">
        <f ca="1">IF(FECHA!$A$1&lt;TODAY(),"ERROR.LOG",IF(H573&lt;&gt;"",H573,""))</f>
        <v/>
      </c>
      <c r="S573" s="361" t="str">
        <f ca="1">IF(FECHA!$A$1&lt;TODAY(),"ERROR.LOG",IF(I573&lt;&gt;"",I573,""))</f>
        <v/>
      </c>
      <c r="T573" s="361" t="str">
        <f ca="1">IF(FECHA!$A$1&lt;TODAY(),"ERROR.LOG",IF(J573&lt;&gt;"",J573,""))</f>
        <v/>
      </c>
      <c r="U573" s="361" t="str">
        <f ca="1">IF(FECHA!$A$1&lt;TODAY(),"ERROR.LOG",IF(K573&lt;&gt;"",K573,""))</f>
        <v/>
      </c>
      <c r="V573" s="469"/>
      <c r="W573" s="469" t="str">
        <f ca="1">IF(V573="","",IF(FECHA!$A$1&lt;TODAY(),"ERROR.LOG",IF(V573=G573,"CORRECTA","INCORRECTA")))</f>
        <v/>
      </c>
      <c r="X573" s="361" t="str">
        <f ca="1">IF(FECHA!$A$1&lt;TODAY(),"ERROR.LOG",IF(W573&lt;&gt;"",P573,""))</f>
        <v/>
      </c>
      <c r="Y573" s="488"/>
      <c r="Z573" s="361"/>
      <c r="AA573" s="361"/>
    </row>
    <row r="574" spans="16:27">
      <c r="P574" s="483"/>
      <c r="Q574" s="361" t="str">
        <f ca="1">IF(FECHA!$A$1&lt;TODAY(),"ERROR.LOG",IF(F574&lt;&gt;"",F574,""))</f>
        <v/>
      </c>
      <c r="R574" s="361" t="str">
        <f ca="1">IF(FECHA!$A$1&lt;TODAY(),"ERROR.LOG",IF(H574&lt;&gt;"",H574,""))</f>
        <v/>
      </c>
      <c r="S574" s="361" t="str">
        <f ca="1">IF(FECHA!$A$1&lt;TODAY(),"ERROR.LOG",IF(I574&lt;&gt;"",I574,""))</f>
        <v/>
      </c>
      <c r="T574" s="361" t="str">
        <f ca="1">IF(FECHA!$A$1&lt;TODAY(),"ERROR.LOG",IF(J574&lt;&gt;"",J574,""))</f>
        <v/>
      </c>
      <c r="U574" s="361" t="str">
        <f ca="1">IF(FECHA!$A$1&lt;TODAY(),"ERROR.LOG",IF(K574&lt;&gt;"",K574,""))</f>
        <v/>
      </c>
      <c r="V574" s="469"/>
      <c r="W574" s="469" t="str">
        <f ca="1">IF(V574="","",IF(FECHA!$A$1&lt;TODAY(),"ERROR.LOG",IF(V574=G574,"CORRECTA","INCORRECTA")))</f>
        <v/>
      </c>
      <c r="X574" s="361" t="str">
        <f ca="1">IF(FECHA!$A$1&lt;TODAY(),"ERROR.LOG",IF(W574&lt;&gt;"",P574,""))</f>
        <v/>
      </c>
      <c r="Y574" s="488"/>
      <c r="Z574" s="361"/>
      <c r="AA574" s="361"/>
    </row>
    <row r="575" spans="16:27">
      <c r="P575" s="483"/>
      <c r="Q575" s="361" t="str">
        <f ca="1">IF(FECHA!$A$1&lt;TODAY(),"ERROR.LOG",IF(F575&lt;&gt;"",F575,""))</f>
        <v/>
      </c>
      <c r="R575" s="361" t="str">
        <f ca="1">IF(FECHA!$A$1&lt;TODAY(),"ERROR.LOG",IF(H575&lt;&gt;"",H575,""))</f>
        <v/>
      </c>
      <c r="S575" s="361" t="str">
        <f ca="1">IF(FECHA!$A$1&lt;TODAY(),"ERROR.LOG",IF(I575&lt;&gt;"",I575,""))</f>
        <v/>
      </c>
      <c r="T575" s="361" t="str">
        <f ca="1">IF(FECHA!$A$1&lt;TODAY(),"ERROR.LOG",IF(J575&lt;&gt;"",J575,""))</f>
        <v/>
      </c>
      <c r="U575" s="361" t="str">
        <f ca="1">IF(FECHA!$A$1&lt;TODAY(),"ERROR.LOG",IF(K575&lt;&gt;"",K575,""))</f>
        <v/>
      </c>
      <c r="V575" s="469"/>
      <c r="W575" s="469" t="str">
        <f ca="1">IF(V575="","",IF(FECHA!$A$1&lt;TODAY(),"ERROR.LOG",IF(V575=G575,"CORRECTA","INCORRECTA")))</f>
        <v/>
      </c>
      <c r="X575" s="361" t="str">
        <f ca="1">IF(FECHA!$A$1&lt;TODAY(),"ERROR.LOG",IF(W575&lt;&gt;"",P575,""))</f>
        <v/>
      </c>
      <c r="Y575" s="488"/>
      <c r="Z575" s="361"/>
      <c r="AA575" s="361"/>
    </row>
    <row r="576" spans="16:27">
      <c r="P576" s="483"/>
      <c r="Q576" s="361" t="str">
        <f ca="1">IF(FECHA!$A$1&lt;TODAY(),"ERROR.LOG",IF(F576&lt;&gt;"",F576,""))</f>
        <v/>
      </c>
      <c r="R576" s="361" t="str">
        <f ca="1">IF(FECHA!$A$1&lt;TODAY(),"ERROR.LOG",IF(H576&lt;&gt;"",H576,""))</f>
        <v/>
      </c>
      <c r="S576" s="361" t="str">
        <f ca="1">IF(FECHA!$A$1&lt;TODAY(),"ERROR.LOG",IF(I576&lt;&gt;"",I576,""))</f>
        <v/>
      </c>
      <c r="T576" s="361" t="str">
        <f ca="1">IF(FECHA!$A$1&lt;TODAY(),"ERROR.LOG",IF(J576&lt;&gt;"",J576,""))</f>
        <v/>
      </c>
      <c r="U576" s="361" t="str">
        <f ca="1">IF(FECHA!$A$1&lt;TODAY(),"ERROR.LOG",IF(K576&lt;&gt;"",K576,""))</f>
        <v/>
      </c>
      <c r="V576" s="469"/>
      <c r="W576" s="469" t="str">
        <f ca="1">IF(V576="","",IF(FECHA!$A$1&lt;TODAY(),"ERROR.LOG",IF(V576=G576,"CORRECTA","INCORRECTA")))</f>
        <v/>
      </c>
      <c r="X576" s="361" t="str">
        <f ca="1">IF(FECHA!$A$1&lt;TODAY(),"ERROR.LOG",IF(W576&lt;&gt;"",P576,""))</f>
        <v/>
      </c>
      <c r="Y576" s="488"/>
      <c r="Z576" s="361"/>
      <c r="AA576" s="361"/>
    </row>
    <row r="577" spans="16:27">
      <c r="P577" s="483"/>
      <c r="Q577" s="361" t="str">
        <f ca="1">IF(FECHA!$A$1&lt;TODAY(),"ERROR.LOG",IF(F577&lt;&gt;"",F577,""))</f>
        <v/>
      </c>
      <c r="R577" s="361" t="str">
        <f ca="1">IF(FECHA!$A$1&lt;TODAY(),"ERROR.LOG",IF(H577&lt;&gt;"",H577,""))</f>
        <v/>
      </c>
      <c r="S577" s="361" t="str">
        <f ca="1">IF(FECHA!$A$1&lt;TODAY(),"ERROR.LOG",IF(I577&lt;&gt;"",I577,""))</f>
        <v/>
      </c>
      <c r="T577" s="361" t="str">
        <f ca="1">IF(FECHA!$A$1&lt;TODAY(),"ERROR.LOG",IF(J577&lt;&gt;"",J577,""))</f>
        <v/>
      </c>
      <c r="U577" s="361" t="str">
        <f ca="1">IF(FECHA!$A$1&lt;TODAY(),"ERROR.LOG",IF(K577&lt;&gt;"",K577,""))</f>
        <v/>
      </c>
      <c r="V577" s="469"/>
      <c r="W577" s="469" t="str">
        <f ca="1">IF(V577="","",IF(FECHA!$A$1&lt;TODAY(),"ERROR.LOG",IF(V577=G577,"CORRECTA","INCORRECTA")))</f>
        <v/>
      </c>
      <c r="X577" s="361" t="str">
        <f ca="1">IF(FECHA!$A$1&lt;TODAY(),"ERROR.LOG",IF(W577&lt;&gt;"",P577,""))</f>
        <v/>
      </c>
      <c r="Y577" s="488"/>
      <c r="Z577" s="361"/>
      <c r="AA577" s="361"/>
    </row>
    <row r="578" spans="16:27">
      <c r="P578" s="483"/>
      <c r="Q578" s="361" t="str">
        <f ca="1">IF(FECHA!$A$1&lt;TODAY(),"ERROR.LOG",IF(F578&lt;&gt;"",F578,""))</f>
        <v/>
      </c>
      <c r="R578" s="361" t="str">
        <f ca="1">IF(FECHA!$A$1&lt;TODAY(),"ERROR.LOG",IF(H578&lt;&gt;"",H578,""))</f>
        <v/>
      </c>
      <c r="S578" s="361" t="str">
        <f ca="1">IF(FECHA!$A$1&lt;TODAY(),"ERROR.LOG",IF(I578&lt;&gt;"",I578,""))</f>
        <v/>
      </c>
      <c r="T578" s="361" t="str">
        <f ca="1">IF(FECHA!$A$1&lt;TODAY(),"ERROR.LOG",IF(J578&lt;&gt;"",J578,""))</f>
        <v/>
      </c>
      <c r="U578" s="361" t="str">
        <f ca="1">IF(FECHA!$A$1&lt;TODAY(),"ERROR.LOG",IF(K578&lt;&gt;"",K578,""))</f>
        <v/>
      </c>
      <c r="V578" s="469"/>
      <c r="W578" s="469" t="str">
        <f ca="1">IF(V578="","",IF(FECHA!$A$1&lt;TODAY(),"ERROR.LOG",IF(V578=G578,"CORRECTA","INCORRECTA")))</f>
        <v/>
      </c>
      <c r="X578" s="361" t="str">
        <f ca="1">IF(FECHA!$A$1&lt;TODAY(),"ERROR.LOG",IF(W578&lt;&gt;"",P578,""))</f>
        <v/>
      </c>
      <c r="Y578" s="488"/>
      <c r="Z578" s="361"/>
      <c r="AA578" s="361"/>
    </row>
    <row r="579" spans="16:27">
      <c r="P579" s="483"/>
      <c r="Q579" s="361" t="str">
        <f ca="1">IF(FECHA!$A$1&lt;TODAY(),"ERROR.LOG",IF(F579&lt;&gt;"",F579,""))</f>
        <v/>
      </c>
      <c r="R579" s="361" t="str">
        <f ca="1">IF(FECHA!$A$1&lt;TODAY(),"ERROR.LOG",IF(H579&lt;&gt;"",H579,""))</f>
        <v/>
      </c>
      <c r="S579" s="361" t="str">
        <f ca="1">IF(FECHA!$A$1&lt;TODAY(),"ERROR.LOG",IF(I579&lt;&gt;"",I579,""))</f>
        <v/>
      </c>
      <c r="T579" s="361" t="str">
        <f ca="1">IF(FECHA!$A$1&lt;TODAY(),"ERROR.LOG",IF(J579&lt;&gt;"",J579,""))</f>
        <v/>
      </c>
      <c r="U579" s="361" t="str">
        <f ca="1">IF(FECHA!$A$1&lt;TODAY(),"ERROR.LOG",IF(K579&lt;&gt;"",K579,""))</f>
        <v/>
      </c>
      <c r="V579" s="469"/>
      <c r="W579" s="469" t="str">
        <f ca="1">IF(V579="","",IF(FECHA!$A$1&lt;TODAY(),"ERROR.LOG",IF(V579=G579,"CORRECTA","INCORRECTA")))</f>
        <v/>
      </c>
      <c r="X579" s="361" t="str">
        <f ca="1">IF(FECHA!$A$1&lt;TODAY(),"ERROR.LOG",IF(W579&lt;&gt;"",P579,""))</f>
        <v/>
      </c>
      <c r="Y579" s="488"/>
      <c r="Z579" s="361"/>
      <c r="AA579" s="361"/>
    </row>
    <row r="580" spans="16:27">
      <c r="P580" s="483"/>
      <c r="Q580" s="361" t="str">
        <f ca="1">IF(FECHA!$A$1&lt;TODAY(),"ERROR.LOG",IF(F580&lt;&gt;"",F580,""))</f>
        <v/>
      </c>
      <c r="R580" s="361" t="str">
        <f ca="1">IF(FECHA!$A$1&lt;TODAY(),"ERROR.LOG",IF(H580&lt;&gt;"",H580,""))</f>
        <v/>
      </c>
      <c r="S580" s="361" t="str">
        <f ca="1">IF(FECHA!$A$1&lt;TODAY(),"ERROR.LOG",IF(I580&lt;&gt;"",I580,""))</f>
        <v/>
      </c>
      <c r="T580" s="361" t="str">
        <f ca="1">IF(FECHA!$A$1&lt;TODAY(),"ERROR.LOG",IF(J580&lt;&gt;"",J580,""))</f>
        <v/>
      </c>
      <c r="U580" s="361" t="str">
        <f ca="1">IF(FECHA!$A$1&lt;TODAY(),"ERROR.LOG",IF(K580&lt;&gt;"",K580,""))</f>
        <v/>
      </c>
      <c r="V580" s="469"/>
      <c r="W580" s="469" t="str">
        <f ca="1">IF(V580="","",IF(FECHA!$A$1&lt;TODAY(),"ERROR.LOG",IF(V580=G580,"CORRECTA","INCORRECTA")))</f>
        <v/>
      </c>
      <c r="X580" s="361" t="str">
        <f ca="1">IF(FECHA!$A$1&lt;TODAY(),"ERROR.LOG",IF(W580&lt;&gt;"",P580,""))</f>
        <v/>
      </c>
      <c r="Y580" s="488"/>
      <c r="Z580" s="361"/>
      <c r="AA580" s="361"/>
    </row>
    <row r="581" spans="16:27">
      <c r="P581" s="483"/>
      <c r="Q581" s="361" t="str">
        <f ca="1">IF(FECHA!$A$1&lt;TODAY(),"ERROR.LOG",IF(F581&lt;&gt;"",F581,""))</f>
        <v/>
      </c>
      <c r="R581" s="361" t="str">
        <f ca="1">IF(FECHA!$A$1&lt;TODAY(),"ERROR.LOG",IF(H581&lt;&gt;"",H581,""))</f>
        <v/>
      </c>
      <c r="S581" s="361" t="str">
        <f ca="1">IF(FECHA!$A$1&lt;TODAY(),"ERROR.LOG",IF(I581&lt;&gt;"",I581,""))</f>
        <v/>
      </c>
      <c r="T581" s="361" t="str">
        <f ca="1">IF(FECHA!$A$1&lt;TODAY(),"ERROR.LOG",IF(J581&lt;&gt;"",J581,""))</f>
        <v/>
      </c>
      <c r="U581" s="361" t="str">
        <f ca="1">IF(FECHA!$A$1&lt;TODAY(),"ERROR.LOG",IF(K581&lt;&gt;"",K581,""))</f>
        <v/>
      </c>
      <c r="V581" s="469"/>
      <c r="W581" s="469" t="str">
        <f ca="1">IF(V581="","",IF(FECHA!$A$1&lt;TODAY(),"ERROR.LOG",IF(V581=G581,"CORRECTA","INCORRECTA")))</f>
        <v/>
      </c>
      <c r="X581" s="361" t="str">
        <f ca="1">IF(FECHA!$A$1&lt;TODAY(),"ERROR.LOG",IF(W581&lt;&gt;"",P581,""))</f>
        <v/>
      </c>
      <c r="Y581" s="488"/>
      <c r="Z581" s="361"/>
      <c r="AA581" s="361"/>
    </row>
    <row r="582" spans="16:27">
      <c r="P582" s="483"/>
      <c r="Q582" s="361" t="str">
        <f ca="1">IF(FECHA!$A$1&lt;TODAY(),"ERROR.LOG",IF(F582&lt;&gt;"",F582,""))</f>
        <v/>
      </c>
      <c r="R582" s="361" t="str">
        <f ca="1">IF(FECHA!$A$1&lt;TODAY(),"ERROR.LOG",IF(H582&lt;&gt;"",H582,""))</f>
        <v/>
      </c>
      <c r="S582" s="361" t="str">
        <f ca="1">IF(FECHA!$A$1&lt;TODAY(),"ERROR.LOG",IF(I582&lt;&gt;"",I582,""))</f>
        <v/>
      </c>
      <c r="T582" s="361" t="str">
        <f ca="1">IF(FECHA!$A$1&lt;TODAY(),"ERROR.LOG",IF(J582&lt;&gt;"",J582,""))</f>
        <v/>
      </c>
      <c r="U582" s="361" t="str">
        <f ca="1">IF(FECHA!$A$1&lt;TODAY(),"ERROR.LOG",IF(K582&lt;&gt;"",K582,""))</f>
        <v/>
      </c>
      <c r="V582" s="469"/>
      <c r="W582" s="469" t="str">
        <f ca="1">IF(V582="","",IF(FECHA!$A$1&lt;TODAY(),"ERROR.LOG",IF(V582=G582,"CORRECTA","INCORRECTA")))</f>
        <v/>
      </c>
      <c r="X582" s="361" t="str">
        <f ca="1">IF(FECHA!$A$1&lt;TODAY(),"ERROR.LOG",IF(W582&lt;&gt;"",P582,""))</f>
        <v/>
      </c>
      <c r="Y582" s="488"/>
      <c r="Z582" s="361"/>
      <c r="AA582" s="361"/>
    </row>
    <row r="583" spans="16:27">
      <c r="P583" s="483"/>
      <c r="Q583" s="361" t="str">
        <f ca="1">IF(FECHA!$A$1&lt;TODAY(),"ERROR.LOG",IF(F583&lt;&gt;"",F583,""))</f>
        <v/>
      </c>
      <c r="R583" s="361" t="str">
        <f ca="1">IF(FECHA!$A$1&lt;TODAY(),"ERROR.LOG",IF(H583&lt;&gt;"",H583,""))</f>
        <v/>
      </c>
      <c r="S583" s="361" t="str">
        <f ca="1">IF(FECHA!$A$1&lt;TODAY(),"ERROR.LOG",IF(I583&lt;&gt;"",I583,""))</f>
        <v/>
      </c>
      <c r="T583" s="361" t="str">
        <f ca="1">IF(FECHA!$A$1&lt;TODAY(),"ERROR.LOG",IF(J583&lt;&gt;"",J583,""))</f>
        <v/>
      </c>
      <c r="U583" s="361" t="str">
        <f ca="1">IF(FECHA!$A$1&lt;TODAY(),"ERROR.LOG",IF(K583&lt;&gt;"",K583,""))</f>
        <v/>
      </c>
      <c r="V583" s="469"/>
      <c r="W583" s="469" t="str">
        <f ca="1">IF(V583="","",IF(FECHA!$A$1&lt;TODAY(),"ERROR.LOG",IF(V583=G583,"CORRECTA","INCORRECTA")))</f>
        <v/>
      </c>
      <c r="X583" s="361" t="str">
        <f ca="1">IF(FECHA!$A$1&lt;TODAY(),"ERROR.LOG",IF(W583&lt;&gt;"",P583,""))</f>
        <v/>
      </c>
      <c r="Y583" s="488"/>
      <c r="Z583" s="361"/>
      <c r="AA583" s="361"/>
    </row>
    <row r="584" spans="16:27">
      <c r="P584" s="483"/>
      <c r="Q584" s="361" t="str">
        <f ca="1">IF(FECHA!$A$1&lt;TODAY(),"ERROR.LOG",IF(F584&lt;&gt;"",F584,""))</f>
        <v/>
      </c>
      <c r="R584" s="361" t="str">
        <f ca="1">IF(FECHA!$A$1&lt;TODAY(),"ERROR.LOG",IF(H584&lt;&gt;"",H584,""))</f>
        <v/>
      </c>
      <c r="S584" s="361" t="str">
        <f ca="1">IF(FECHA!$A$1&lt;TODAY(),"ERROR.LOG",IF(I584&lt;&gt;"",I584,""))</f>
        <v/>
      </c>
      <c r="T584" s="361" t="str">
        <f ca="1">IF(FECHA!$A$1&lt;TODAY(),"ERROR.LOG",IF(J584&lt;&gt;"",J584,""))</f>
        <v/>
      </c>
      <c r="U584" s="361" t="str">
        <f ca="1">IF(FECHA!$A$1&lt;TODAY(),"ERROR.LOG",IF(K584&lt;&gt;"",K584,""))</f>
        <v/>
      </c>
      <c r="V584" s="469"/>
      <c r="W584" s="469" t="str">
        <f ca="1">IF(V584="","",IF(FECHA!$A$1&lt;TODAY(),"ERROR.LOG",IF(V584=G584,"CORRECTA","INCORRECTA")))</f>
        <v/>
      </c>
      <c r="X584" s="361" t="str">
        <f ca="1">IF(FECHA!$A$1&lt;TODAY(),"ERROR.LOG",IF(W584&lt;&gt;"",P584,""))</f>
        <v/>
      </c>
      <c r="Y584" s="488"/>
      <c r="Z584" s="361"/>
      <c r="AA584" s="361"/>
    </row>
    <row r="585" spans="16:27">
      <c r="P585" s="483"/>
      <c r="Q585" s="361" t="str">
        <f ca="1">IF(FECHA!$A$1&lt;TODAY(),"ERROR.LOG",IF(F585&lt;&gt;"",F585,""))</f>
        <v/>
      </c>
      <c r="R585" s="361" t="str">
        <f ca="1">IF(FECHA!$A$1&lt;TODAY(),"ERROR.LOG",IF(H585&lt;&gt;"",H585,""))</f>
        <v/>
      </c>
      <c r="S585" s="361" t="str">
        <f ca="1">IF(FECHA!$A$1&lt;TODAY(),"ERROR.LOG",IF(I585&lt;&gt;"",I585,""))</f>
        <v/>
      </c>
      <c r="T585" s="361" t="str">
        <f ca="1">IF(FECHA!$A$1&lt;TODAY(),"ERROR.LOG",IF(J585&lt;&gt;"",J585,""))</f>
        <v/>
      </c>
      <c r="U585" s="361" t="str">
        <f ca="1">IF(FECHA!$A$1&lt;TODAY(),"ERROR.LOG",IF(K585&lt;&gt;"",K585,""))</f>
        <v/>
      </c>
      <c r="V585" s="469"/>
      <c r="W585" s="469" t="str">
        <f ca="1">IF(V585="","",IF(FECHA!$A$1&lt;TODAY(),"ERROR.LOG",IF(V585=G585,"CORRECTA","INCORRECTA")))</f>
        <v/>
      </c>
      <c r="X585" s="361" t="str">
        <f ca="1">IF(FECHA!$A$1&lt;TODAY(),"ERROR.LOG",IF(W585&lt;&gt;"",P585,""))</f>
        <v/>
      </c>
      <c r="Y585" s="488"/>
      <c r="Z585" s="361"/>
      <c r="AA585" s="361"/>
    </row>
    <row r="586" spans="16:27">
      <c r="P586" s="483"/>
      <c r="Q586" s="361" t="str">
        <f ca="1">IF(FECHA!$A$1&lt;TODAY(),"ERROR.LOG",IF(F586&lt;&gt;"",F586,""))</f>
        <v/>
      </c>
      <c r="R586" s="361" t="str">
        <f ca="1">IF(FECHA!$A$1&lt;TODAY(),"ERROR.LOG",IF(H586&lt;&gt;"",H586,""))</f>
        <v/>
      </c>
      <c r="S586" s="361" t="str">
        <f ca="1">IF(FECHA!$A$1&lt;TODAY(),"ERROR.LOG",IF(I586&lt;&gt;"",I586,""))</f>
        <v/>
      </c>
      <c r="T586" s="361" t="str">
        <f ca="1">IF(FECHA!$A$1&lt;TODAY(),"ERROR.LOG",IF(J586&lt;&gt;"",J586,""))</f>
        <v/>
      </c>
      <c r="U586" s="361" t="str">
        <f ca="1">IF(FECHA!$A$1&lt;TODAY(),"ERROR.LOG",IF(K586&lt;&gt;"",K586,""))</f>
        <v/>
      </c>
      <c r="V586" s="469"/>
      <c r="W586" s="469" t="str">
        <f ca="1">IF(V586="","",IF(FECHA!$A$1&lt;TODAY(),"ERROR.LOG",IF(V586=G586,"CORRECTA","INCORRECTA")))</f>
        <v/>
      </c>
      <c r="X586" s="361" t="str">
        <f ca="1">IF(FECHA!$A$1&lt;TODAY(),"ERROR.LOG",IF(W586&lt;&gt;"",P586,""))</f>
        <v/>
      </c>
      <c r="Y586" s="488"/>
      <c r="Z586" s="361"/>
      <c r="AA586" s="361"/>
    </row>
    <row r="587" spans="16:27">
      <c r="P587" s="483"/>
      <c r="Q587" s="361" t="str">
        <f ca="1">IF(FECHA!$A$1&lt;TODAY(),"ERROR.LOG",IF(F587&lt;&gt;"",F587,""))</f>
        <v/>
      </c>
      <c r="R587" s="361" t="str">
        <f ca="1">IF(FECHA!$A$1&lt;TODAY(),"ERROR.LOG",IF(H587&lt;&gt;"",H587,""))</f>
        <v/>
      </c>
      <c r="S587" s="361" t="str">
        <f ca="1">IF(FECHA!$A$1&lt;TODAY(),"ERROR.LOG",IF(I587&lt;&gt;"",I587,""))</f>
        <v/>
      </c>
      <c r="T587" s="361" t="str">
        <f ca="1">IF(FECHA!$A$1&lt;TODAY(),"ERROR.LOG",IF(J587&lt;&gt;"",J587,""))</f>
        <v/>
      </c>
      <c r="U587" s="361" t="str">
        <f ca="1">IF(FECHA!$A$1&lt;TODAY(),"ERROR.LOG",IF(K587&lt;&gt;"",K587,""))</f>
        <v/>
      </c>
      <c r="V587" s="469"/>
      <c r="W587" s="469" t="str">
        <f ca="1">IF(V587="","",IF(FECHA!$A$1&lt;TODAY(),"ERROR.LOG",IF(V587=G587,"CORRECTA","INCORRECTA")))</f>
        <v/>
      </c>
      <c r="X587" s="361" t="str">
        <f ca="1">IF(FECHA!$A$1&lt;TODAY(),"ERROR.LOG",IF(W587&lt;&gt;"",P587,""))</f>
        <v/>
      </c>
      <c r="Y587" s="488"/>
      <c r="Z587" s="361"/>
      <c r="AA587" s="361"/>
    </row>
    <row r="588" spans="16:27">
      <c r="P588" s="483"/>
      <c r="Q588" s="361" t="str">
        <f ca="1">IF(FECHA!$A$1&lt;TODAY(),"ERROR.LOG",IF(F588&lt;&gt;"",F588,""))</f>
        <v/>
      </c>
      <c r="R588" s="361" t="str">
        <f ca="1">IF(FECHA!$A$1&lt;TODAY(),"ERROR.LOG",IF(H588&lt;&gt;"",H588,""))</f>
        <v/>
      </c>
      <c r="S588" s="361" t="str">
        <f ca="1">IF(FECHA!$A$1&lt;TODAY(),"ERROR.LOG",IF(I588&lt;&gt;"",I588,""))</f>
        <v/>
      </c>
      <c r="T588" s="361" t="str">
        <f ca="1">IF(FECHA!$A$1&lt;TODAY(),"ERROR.LOG",IF(J588&lt;&gt;"",J588,""))</f>
        <v/>
      </c>
      <c r="U588" s="361" t="str">
        <f ca="1">IF(FECHA!$A$1&lt;TODAY(),"ERROR.LOG",IF(K588&lt;&gt;"",K588,""))</f>
        <v/>
      </c>
      <c r="V588" s="469"/>
      <c r="W588" s="469" t="str">
        <f ca="1">IF(V588="","",IF(FECHA!$A$1&lt;TODAY(),"ERROR.LOG",IF(V588=G588,"CORRECTA","INCORRECTA")))</f>
        <v/>
      </c>
      <c r="X588" s="361" t="str">
        <f ca="1">IF(FECHA!$A$1&lt;TODAY(),"ERROR.LOG",IF(W588&lt;&gt;"",P588,""))</f>
        <v/>
      </c>
      <c r="Y588" s="488"/>
      <c r="Z588" s="361"/>
      <c r="AA588" s="361"/>
    </row>
    <row r="589" spans="16:27">
      <c r="P589" s="483"/>
      <c r="Q589" s="361" t="str">
        <f ca="1">IF(FECHA!$A$1&lt;TODAY(),"ERROR.LOG",IF(F589&lt;&gt;"",F589,""))</f>
        <v/>
      </c>
      <c r="R589" s="361" t="str">
        <f ca="1">IF(FECHA!$A$1&lt;TODAY(),"ERROR.LOG",IF(H589&lt;&gt;"",H589,""))</f>
        <v/>
      </c>
      <c r="S589" s="361" t="str">
        <f ca="1">IF(FECHA!$A$1&lt;TODAY(),"ERROR.LOG",IF(I589&lt;&gt;"",I589,""))</f>
        <v/>
      </c>
      <c r="T589" s="361" t="str">
        <f ca="1">IF(FECHA!$A$1&lt;TODAY(),"ERROR.LOG",IF(J589&lt;&gt;"",J589,""))</f>
        <v/>
      </c>
      <c r="U589" s="361" t="str">
        <f ca="1">IF(FECHA!$A$1&lt;TODAY(),"ERROR.LOG",IF(K589&lt;&gt;"",K589,""))</f>
        <v/>
      </c>
      <c r="V589" s="469"/>
      <c r="W589" s="469" t="str">
        <f ca="1">IF(V589="","",IF(FECHA!$A$1&lt;TODAY(),"ERROR.LOG",IF(V589=G589,"CORRECTA","INCORRECTA")))</f>
        <v/>
      </c>
      <c r="X589" s="361" t="str">
        <f ca="1">IF(FECHA!$A$1&lt;TODAY(),"ERROR.LOG",IF(W589&lt;&gt;"",P589,""))</f>
        <v/>
      </c>
      <c r="Y589" s="488"/>
      <c r="Z589" s="361"/>
      <c r="AA589" s="361"/>
    </row>
    <row r="590" spans="16:27">
      <c r="P590" s="483"/>
      <c r="Q590" s="361" t="str">
        <f ca="1">IF(FECHA!$A$1&lt;TODAY(),"ERROR.LOG",IF(F590&lt;&gt;"",F590,""))</f>
        <v/>
      </c>
      <c r="R590" s="361" t="str">
        <f ca="1">IF(FECHA!$A$1&lt;TODAY(),"ERROR.LOG",IF(H590&lt;&gt;"",H590,""))</f>
        <v/>
      </c>
      <c r="S590" s="361" t="str">
        <f ca="1">IF(FECHA!$A$1&lt;TODAY(),"ERROR.LOG",IF(I590&lt;&gt;"",I590,""))</f>
        <v/>
      </c>
      <c r="T590" s="361" t="str">
        <f ca="1">IF(FECHA!$A$1&lt;TODAY(),"ERROR.LOG",IF(J590&lt;&gt;"",J590,""))</f>
        <v/>
      </c>
      <c r="U590" s="361" t="str">
        <f ca="1">IF(FECHA!$A$1&lt;TODAY(),"ERROR.LOG",IF(K590&lt;&gt;"",K590,""))</f>
        <v/>
      </c>
      <c r="V590" s="469"/>
      <c r="W590" s="469" t="str">
        <f ca="1">IF(V590="","",IF(FECHA!$A$1&lt;TODAY(),"ERROR.LOG",IF(V590=G590,"CORRECTA","INCORRECTA")))</f>
        <v/>
      </c>
      <c r="X590" s="361" t="str">
        <f ca="1">IF(FECHA!$A$1&lt;TODAY(),"ERROR.LOG",IF(W590&lt;&gt;"",P590,""))</f>
        <v/>
      </c>
      <c r="Y590" s="488"/>
      <c r="Z590" s="361"/>
      <c r="AA590" s="361"/>
    </row>
    <row r="591" spans="16:27">
      <c r="P591" s="483"/>
      <c r="Q591" s="361" t="str">
        <f ca="1">IF(FECHA!$A$1&lt;TODAY(),"ERROR.LOG",IF(F591&lt;&gt;"",F591,""))</f>
        <v/>
      </c>
      <c r="R591" s="361" t="str">
        <f ca="1">IF(FECHA!$A$1&lt;TODAY(),"ERROR.LOG",IF(H591&lt;&gt;"",H591,""))</f>
        <v/>
      </c>
      <c r="S591" s="361" t="str">
        <f ca="1">IF(FECHA!$A$1&lt;TODAY(),"ERROR.LOG",IF(I591&lt;&gt;"",I591,""))</f>
        <v/>
      </c>
      <c r="T591" s="361" t="str">
        <f ca="1">IF(FECHA!$A$1&lt;TODAY(),"ERROR.LOG",IF(J591&lt;&gt;"",J591,""))</f>
        <v/>
      </c>
      <c r="U591" s="361" t="str">
        <f ca="1">IF(FECHA!$A$1&lt;TODAY(),"ERROR.LOG",IF(K591&lt;&gt;"",K591,""))</f>
        <v/>
      </c>
      <c r="V591" s="469"/>
      <c r="W591" s="469" t="str">
        <f ca="1">IF(V591="","",IF(FECHA!$A$1&lt;TODAY(),"ERROR.LOG",IF(V591=G591,"CORRECTA","INCORRECTA")))</f>
        <v/>
      </c>
      <c r="X591" s="361" t="str">
        <f ca="1">IF(FECHA!$A$1&lt;TODAY(),"ERROR.LOG",IF(W591&lt;&gt;"",P591,""))</f>
        <v/>
      </c>
      <c r="Y591" s="488"/>
      <c r="Z591" s="361"/>
      <c r="AA591" s="361"/>
    </row>
    <row r="592" spans="16:27">
      <c r="P592" s="483"/>
      <c r="Q592" s="361" t="str">
        <f ca="1">IF(FECHA!$A$1&lt;TODAY(),"ERROR.LOG",IF(F592&lt;&gt;"",F592,""))</f>
        <v/>
      </c>
      <c r="R592" s="361" t="str">
        <f ca="1">IF(FECHA!$A$1&lt;TODAY(),"ERROR.LOG",IF(H592&lt;&gt;"",H592,""))</f>
        <v/>
      </c>
      <c r="S592" s="361" t="str">
        <f ca="1">IF(FECHA!$A$1&lt;TODAY(),"ERROR.LOG",IF(I592&lt;&gt;"",I592,""))</f>
        <v/>
      </c>
      <c r="T592" s="361" t="str">
        <f ca="1">IF(FECHA!$A$1&lt;TODAY(),"ERROR.LOG",IF(J592&lt;&gt;"",J592,""))</f>
        <v/>
      </c>
      <c r="U592" s="361" t="str">
        <f ca="1">IF(FECHA!$A$1&lt;TODAY(),"ERROR.LOG",IF(K592&lt;&gt;"",K592,""))</f>
        <v/>
      </c>
      <c r="V592" s="469"/>
      <c r="W592" s="469" t="str">
        <f ca="1">IF(V592="","",IF(FECHA!$A$1&lt;TODAY(),"ERROR.LOG",IF(V592=G592,"CORRECTA","INCORRECTA")))</f>
        <v/>
      </c>
      <c r="X592" s="361" t="str">
        <f ca="1">IF(FECHA!$A$1&lt;TODAY(),"ERROR.LOG",IF(W592&lt;&gt;"",P592,""))</f>
        <v/>
      </c>
      <c r="Y592" s="488"/>
      <c r="Z592" s="361"/>
      <c r="AA592" s="361"/>
    </row>
    <row r="593" spans="16:27">
      <c r="P593" s="483"/>
      <c r="Q593" s="361" t="str">
        <f ca="1">IF(FECHA!$A$1&lt;TODAY(),"ERROR.LOG",IF(F593&lt;&gt;"",F593,""))</f>
        <v/>
      </c>
      <c r="R593" s="361" t="str">
        <f ca="1">IF(FECHA!$A$1&lt;TODAY(),"ERROR.LOG",IF(H593&lt;&gt;"",H593,""))</f>
        <v/>
      </c>
      <c r="S593" s="361" t="str">
        <f ca="1">IF(FECHA!$A$1&lt;TODAY(),"ERROR.LOG",IF(I593&lt;&gt;"",I593,""))</f>
        <v/>
      </c>
      <c r="T593" s="361" t="str">
        <f ca="1">IF(FECHA!$A$1&lt;TODAY(),"ERROR.LOG",IF(J593&lt;&gt;"",J593,""))</f>
        <v/>
      </c>
      <c r="U593" s="361" t="str">
        <f ca="1">IF(FECHA!$A$1&lt;TODAY(),"ERROR.LOG",IF(K593&lt;&gt;"",K593,""))</f>
        <v/>
      </c>
      <c r="V593" s="469"/>
      <c r="W593" s="469" t="str">
        <f ca="1">IF(V593="","",IF(FECHA!$A$1&lt;TODAY(),"ERROR.LOG",IF(V593=G593,"CORRECTA","INCORRECTA")))</f>
        <v/>
      </c>
      <c r="X593" s="361" t="str">
        <f ca="1">IF(FECHA!$A$1&lt;TODAY(),"ERROR.LOG",IF(W593&lt;&gt;"",P593,""))</f>
        <v/>
      </c>
      <c r="Y593" s="488"/>
      <c r="Z593" s="361"/>
      <c r="AA593" s="361"/>
    </row>
    <row r="594" spans="16:27">
      <c r="P594" s="483"/>
      <c r="Q594" s="361" t="str">
        <f ca="1">IF(FECHA!$A$1&lt;TODAY(),"ERROR.LOG",IF(F594&lt;&gt;"",F594,""))</f>
        <v/>
      </c>
      <c r="R594" s="361" t="str">
        <f ca="1">IF(FECHA!$A$1&lt;TODAY(),"ERROR.LOG",IF(H594&lt;&gt;"",H594,""))</f>
        <v/>
      </c>
      <c r="S594" s="361" t="str">
        <f ca="1">IF(FECHA!$A$1&lt;TODAY(),"ERROR.LOG",IF(I594&lt;&gt;"",I594,""))</f>
        <v/>
      </c>
      <c r="T594" s="361" t="str">
        <f ca="1">IF(FECHA!$A$1&lt;TODAY(),"ERROR.LOG",IF(J594&lt;&gt;"",J594,""))</f>
        <v/>
      </c>
      <c r="U594" s="361" t="str">
        <f ca="1">IF(FECHA!$A$1&lt;TODAY(),"ERROR.LOG",IF(K594&lt;&gt;"",K594,""))</f>
        <v/>
      </c>
      <c r="V594" s="469"/>
      <c r="W594" s="469" t="str">
        <f ca="1">IF(V594="","",IF(FECHA!$A$1&lt;TODAY(),"ERROR.LOG",IF(V594=G594,"CORRECTA","INCORRECTA")))</f>
        <v/>
      </c>
      <c r="X594" s="361" t="str">
        <f ca="1">IF(FECHA!$A$1&lt;TODAY(),"ERROR.LOG",IF(W594&lt;&gt;"",P594,""))</f>
        <v/>
      </c>
      <c r="Y594" s="488"/>
      <c r="Z594" s="361"/>
      <c r="AA594" s="361"/>
    </row>
    <row r="595" spans="16:27">
      <c r="P595" s="483"/>
      <c r="Q595" s="361" t="str">
        <f ca="1">IF(FECHA!$A$1&lt;TODAY(),"ERROR.LOG",IF(F595&lt;&gt;"",F595,""))</f>
        <v/>
      </c>
      <c r="R595" s="361" t="str">
        <f ca="1">IF(FECHA!$A$1&lt;TODAY(),"ERROR.LOG",IF(H595&lt;&gt;"",H595,""))</f>
        <v/>
      </c>
      <c r="S595" s="361" t="str">
        <f ca="1">IF(FECHA!$A$1&lt;TODAY(),"ERROR.LOG",IF(I595&lt;&gt;"",I595,""))</f>
        <v/>
      </c>
      <c r="T595" s="361" t="str">
        <f ca="1">IF(FECHA!$A$1&lt;TODAY(),"ERROR.LOG",IF(J595&lt;&gt;"",J595,""))</f>
        <v/>
      </c>
      <c r="U595" s="361" t="str">
        <f ca="1">IF(FECHA!$A$1&lt;TODAY(),"ERROR.LOG",IF(K595&lt;&gt;"",K595,""))</f>
        <v/>
      </c>
      <c r="V595" s="469"/>
      <c r="W595" s="469" t="str">
        <f ca="1">IF(V595="","",IF(FECHA!$A$1&lt;TODAY(),"ERROR.LOG",IF(V595=G595,"CORRECTA","INCORRECTA")))</f>
        <v/>
      </c>
      <c r="X595" s="361" t="str">
        <f ca="1">IF(FECHA!$A$1&lt;TODAY(),"ERROR.LOG",IF(W595&lt;&gt;"",P595,""))</f>
        <v/>
      </c>
      <c r="Y595" s="488"/>
      <c r="Z595" s="361"/>
      <c r="AA595" s="361"/>
    </row>
    <row r="596" spans="16:27">
      <c r="P596" s="483"/>
      <c r="Q596" s="361" t="str">
        <f ca="1">IF(FECHA!$A$1&lt;TODAY(),"ERROR.LOG",IF(F596&lt;&gt;"",F596,""))</f>
        <v/>
      </c>
      <c r="R596" s="361" t="str">
        <f ca="1">IF(FECHA!$A$1&lt;TODAY(),"ERROR.LOG",IF(H596&lt;&gt;"",H596,""))</f>
        <v/>
      </c>
      <c r="S596" s="361" t="str">
        <f ca="1">IF(FECHA!$A$1&lt;TODAY(),"ERROR.LOG",IF(I596&lt;&gt;"",I596,""))</f>
        <v/>
      </c>
      <c r="T596" s="361" t="str">
        <f ca="1">IF(FECHA!$A$1&lt;TODAY(),"ERROR.LOG",IF(J596&lt;&gt;"",J596,""))</f>
        <v/>
      </c>
      <c r="U596" s="361" t="str">
        <f ca="1">IF(FECHA!$A$1&lt;TODAY(),"ERROR.LOG",IF(K596&lt;&gt;"",K596,""))</f>
        <v/>
      </c>
      <c r="V596" s="469"/>
      <c r="W596" s="469" t="str">
        <f ca="1">IF(V596="","",IF(FECHA!$A$1&lt;TODAY(),"ERROR.LOG",IF(V596=G596,"CORRECTA","INCORRECTA")))</f>
        <v/>
      </c>
      <c r="X596" s="361" t="str">
        <f ca="1">IF(FECHA!$A$1&lt;TODAY(),"ERROR.LOG",IF(W596&lt;&gt;"",P596,""))</f>
        <v/>
      </c>
      <c r="Y596" s="488"/>
      <c r="Z596" s="361"/>
      <c r="AA596" s="361"/>
    </row>
    <row r="597" spans="16:27">
      <c r="P597" s="483"/>
      <c r="Q597" s="361" t="str">
        <f ca="1">IF(FECHA!$A$1&lt;TODAY(),"ERROR.LOG",IF(F597&lt;&gt;"",F597,""))</f>
        <v/>
      </c>
      <c r="R597" s="361" t="str">
        <f ca="1">IF(FECHA!$A$1&lt;TODAY(),"ERROR.LOG",IF(H597&lt;&gt;"",H597,""))</f>
        <v/>
      </c>
      <c r="S597" s="361" t="str">
        <f ca="1">IF(FECHA!$A$1&lt;TODAY(),"ERROR.LOG",IF(I597&lt;&gt;"",I597,""))</f>
        <v/>
      </c>
      <c r="T597" s="361" t="str">
        <f ca="1">IF(FECHA!$A$1&lt;TODAY(),"ERROR.LOG",IF(J597&lt;&gt;"",J597,""))</f>
        <v/>
      </c>
      <c r="U597" s="361" t="str">
        <f ca="1">IF(FECHA!$A$1&lt;TODAY(),"ERROR.LOG",IF(K597&lt;&gt;"",K597,""))</f>
        <v/>
      </c>
      <c r="V597" s="469"/>
      <c r="W597" s="469" t="str">
        <f ca="1">IF(V597="","",IF(FECHA!$A$1&lt;TODAY(),"ERROR.LOG",IF(V597=G597,"CORRECTA","INCORRECTA")))</f>
        <v/>
      </c>
      <c r="X597" s="361" t="str">
        <f ca="1">IF(FECHA!$A$1&lt;TODAY(),"ERROR.LOG",IF(W597&lt;&gt;"",P597,""))</f>
        <v/>
      </c>
      <c r="Y597" s="488"/>
      <c r="Z597" s="361"/>
      <c r="AA597" s="361"/>
    </row>
    <row r="598" spans="16:27">
      <c r="P598" s="483"/>
      <c r="Q598" s="361" t="str">
        <f ca="1">IF(FECHA!$A$1&lt;TODAY(),"ERROR.LOG",IF(F598&lt;&gt;"",F598,""))</f>
        <v/>
      </c>
      <c r="R598" s="361" t="str">
        <f ca="1">IF(FECHA!$A$1&lt;TODAY(),"ERROR.LOG",IF(H598&lt;&gt;"",H598,""))</f>
        <v/>
      </c>
      <c r="S598" s="361" t="str">
        <f ca="1">IF(FECHA!$A$1&lt;TODAY(),"ERROR.LOG",IF(I598&lt;&gt;"",I598,""))</f>
        <v/>
      </c>
      <c r="T598" s="361" t="str">
        <f ca="1">IF(FECHA!$A$1&lt;TODAY(),"ERROR.LOG",IF(J598&lt;&gt;"",J598,""))</f>
        <v/>
      </c>
      <c r="U598" s="361" t="str">
        <f ca="1">IF(FECHA!$A$1&lt;TODAY(),"ERROR.LOG",IF(K598&lt;&gt;"",K598,""))</f>
        <v/>
      </c>
      <c r="V598" s="469"/>
      <c r="W598" s="469" t="str">
        <f ca="1">IF(V598="","",IF(FECHA!$A$1&lt;TODAY(),"ERROR.LOG",IF(V598=G598,"CORRECTA","INCORRECTA")))</f>
        <v/>
      </c>
      <c r="X598" s="361" t="str">
        <f ca="1">IF(FECHA!$A$1&lt;TODAY(),"ERROR.LOG",IF(W598&lt;&gt;"",P598,""))</f>
        <v/>
      </c>
      <c r="Y598" s="488"/>
      <c r="Z598" s="361"/>
      <c r="AA598" s="361"/>
    </row>
    <row r="599" spans="16:27">
      <c r="P599" s="483"/>
      <c r="Q599" s="361" t="str">
        <f ca="1">IF(FECHA!$A$1&lt;TODAY(),"ERROR.LOG",IF(F599&lt;&gt;"",F599,""))</f>
        <v/>
      </c>
      <c r="R599" s="361" t="str">
        <f ca="1">IF(FECHA!$A$1&lt;TODAY(),"ERROR.LOG",IF(H599&lt;&gt;"",H599,""))</f>
        <v/>
      </c>
      <c r="S599" s="361" t="str">
        <f ca="1">IF(FECHA!$A$1&lt;TODAY(),"ERROR.LOG",IF(I599&lt;&gt;"",I599,""))</f>
        <v/>
      </c>
      <c r="T599" s="361" t="str">
        <f ca="1">IF(FECHA!$A$1&lt;TODAY(),"ERROR.LOG",IF(J599&lt;&gt;"",J599,""))</f>
        <v/>
      </c>
      <c r="U599" s="361" t="str">
        <f ca="1">IF(FECHA!$A$1&lt;TODAY(),"ERROR.LOG",IF(K599&lt;&gt;"",K599,""))</f>
        <v/>
      </c>
      <c r="V599" s="469"/>
      <c r="W599" s="469" t="str">
        <f ca="1">IF(V599="","",IF(FECHA!$A$1&lt;TODAY(),"ERROR.LOG",IF(V599=G599,"CORRECTA","INCORRECTA")))</f>
        <v/>
      </c>
      <c r="X599" s="361" t="str">
        <f ca="1">IF(FECHA!$A$1&lt;TODAY(),"ERROR.LOG",IF(W599&lt;&gt;"",P599,""))</f>
        <v/>
      </c>
      <c r="Y599" s="488"/>
      <c r="Z599" s="361"/>
      <c r="AA599" s="361"/>
    </row>
    <row r="600" spans="16:27">
      <c r="P600" s="483"/>
      <c r="Q600" s="361" t="str">
        <f ca="1">IF(FECHA!$A$1&lt;TODAY(),"ERROR.LOG",IF(F600&lt;&gt;"",F600,""))</f>
        <v/>
      </c>
      <c r="R600" s="361" t="str">
        <f ca="1">IF(FECHA!$A$1&lt;TODAY(),"ERROR.LOG",IF(H600&lt;&gt;"",H600,""))</f>
        <v/>
      </c>
      <c r="S600" s="361" t="str">
        <f ca="1">IF(FECHA!$A$1&lt;TODAY(),"ERROR.LOG",IF(I600&lt;&gt;"",I600,""))</f>
        <v/>
      </c>
      <c r="T600" s="361" t="str">
        <f ca="1">IF(FECHA!$A$1&lt;TODAY(),"ERROR.LOG",IF(J600&lt;&gt;"",J600,""))</f>
        <v/>
      </c>
      <c r="U600" s="361" t="str">
        <f ca="1">IF(FECHA!$A$1&lt;TODAY(),"ERROR.LOG",IF(K600&lt;&gt;"",K600,""))</f>
        <v/>
      </c>
      <c r="V600" s="469"/>
      <c r="W600" s="469" t="str">
        <f ca="1">IF(V600="","",IF(FECHA!$A$1&lt;TODAY(),"ERROR.LOG",IF(V600=G600,"CORRECTA","INCORRECTA")))</f>
        <v/>
      </c>
      <c r="X600" s="361" t="str">
        <f ca="1">IF(FECHA!$A$1&lt;TODAY(),"ERROR.LOG",IF(W600&lt;&gt;"",P600,""))</f>
        <v/>
      </c>
      <c r="Y600" s="488"/>
      <c r="Z600" s="361"/>
      <c r="AA600" s="361"/>
    </row>
    <row r="601" spans="16:27">
      <c r="P601" s="483"/>
      <c r="Q601" s="361" t="str">
        <f ca="1">IF(FECHA!$A$1&lt;TODAY(),"ERROR.LOG",IF(F601&lt;&gt;"",F601,""))</f>
        <v/>
      </c>
      <c r="R601" s="361" t="str">
        <f ca="1">IF(FECHA!$A$1&lt;TODAY(),"ERROR.LOG",IF(H601&lt;&gt;"",H601,""))</f>
        <v/>
      </c>
      <c r="S601" s="361" t="str">
        <f ca="1">IF(FECHA!$A$1&lt;TODAY(),"ERROR.LOG",IF(I601&lt;&gt;"",I601,""))</f>
        <v/>
      </c>
      <c r="T601" s="361" t="str">
        <f ca="1">IF(FECHA!$A$1&lt;TODAY(),"ERROR.LOG",IF(J601&lt;&gt;"",J601,""))</f>
        <v/>
      </c>
      <c r="U601" s="361" t="str">
        <f ca="1">IF(FECHA!$A$1&lt;TODAY(),"ERROR.LOG",IF(K601&lt;&gt;"",K601,""))</f>
        <v/>
      </c>
      <c r="V601" s="469"/>
      <c r="W601" s="469" t="str">
        <f ca="1">IF(V601="","",IF(FECHA!$A$1&lt;TODAY(),"ERROR.LOG",IF(V601=G601,"CORRECTA","INCORRECTA")))</f>
        <v/>
      </c>
      <c r="X601" s="361" t="str">
        <f ca="1">IF(FECHA!$A$1&lt;TODAY(),"ERROR.LOG",IF(W601&lt;&gt;"",P601,""))</f>
        <v/>
      </c>
      <c r="Y601" s="488"/>
      <c r="Z601" s="361"/>
      <c r="AA601" s="361"/>
    </row>
    <row r="602" spans="16:27">
      <c r="P602" s="483"/>
      <c r="Q602" s="361" t="str">
        <f ca="1">IF(FECHA!$A$1&lt;TODAY(),"ERROR.LOG",IF(F602&lt;&gt;"",F602,""))</f>
        <v/>
      </c>
      <c r="R602" s="361" t="str">
        <f ca="1">IF(FECHA!$A$1&lt;TODAY(),"ERROR.LOG",IF(H602&lt;&gt;"",H602,""))</f>
        <v/>
      </c>
      <c r="S602" s="361" t="str">
        <f ca="1">IF(FECHA!$A$1&lt;TODAY(),"ERROR.LOG",IF(I602&lt;&gt;"",I602,""))</f>
        <v/>
      </c>
      <c r="T602" s="361" t="str">
        <f ca="1">IF(FECHA!$A$1&lt;TODAY(),"ERROR.LOG",IF(J602&lt;&gt;"",J602,""))</f>
        <v/>
      </c>
      <c r="U602" s="361" t="str">
        <f ca="1">IF(FECHA!$A$1&lt;TODAY(),"ERROR.LOG",IF(K602&lt;&gt;"",K602,""))</f>
        <v/>
      </c>
      <c r="V602" s="469"/>
      <c r="W602" s="469" t="str">
        <f ca="1">IF(V602="","",IF(FECHA!$A$1&lt;TODAY(),"ERROR.LOG",IF(V602=G602,"CORRECTA","INCORRECTA")))</f>
        <v/>
      </c>
      <c r="X602" s="361" t="str">
        <f ca="1">IF(FECHA!$A$1&lt;TODAY(),"ERROR.LOG",IF(W602&lt;&gt;"",P602,""))</f>
        <v/>
      </c>
      <c r="Y602" s="488"/>
      <c r="Z602" s="361"/>
      <c r="AA602" s="361"/>
    </row>
    <row r="603" spans="16:27">
      <c r="P603" s="483"/>
      <c r="Q603" s="361" t="str">
        <f ca="1">IF(FECHA!$A$1&lt;TODAY(),"ERROR.LOG",IF(F603&lt;&gt;"",F603,""))</f>
        <v/>
      </c>
      <c r="R603" s="361" t="str">
        <f ca="1">IF(FECHA!$A$1&lt;TODAY(),"ERROR.LOG",IF(H603&lt;&gt;"",H603,""))</f>
        <v/>
      </c>
      <c r="S603" s="361" t="str">
        <f ca="1">IF(FECHA!$A$1&lt;TODAY(),"ERROR.LOG",IF(I603&lt;&gt;"",I603,""))</f>
        <v/>
      </c>
      <c r="T603" s="361" t="str">
        <f ca="1">IF(FECHA!$A$1&lt;TODAY(),"ERROR.LOG",IF(J603&lt;&gt;"",J603,""))</f>
        <v/>
      </c>
      <c r="U603" s="361" t="str">
        <f ca="1">IF(FECHA!$A$1&lt;TODAY(),"ERROR.LOG",IF(K603&lt;&gt;"",K603,""))</f>
        <v/>
      </c>
      <c r="V603" s="469"/>
      <c r="W603" s="469" t="str">
        <f ca="1">IF(V603="","",IF(FECHA!$A$1&lt;TODAY(),"ERROR.LOG",IF(V603=G603,"CORRECTA","INCORRECTA")))</f>
        <v/>
      </c>
      <c r="X603" s="361" t="str">
        <f ca="1">IF(FECHA!$A$1&lt;TODAY(),"ERROR.LOG",IF(W603&lt;&gt;"",P603,""))</f>
        <v/>
      </c>
      <c r="Y603" s="488"/>
      <c r="Z603" s="361"/>
      <c r="AA603" s="361"/>
    </row>
    <row r="604" spans="16:27">
      <c r="P604" s="483"/>
      <c r="Q604" s="361" t="str">
        <f ca="1">IF(FECHA!$A$1&lt;TODAY(),"ERROR.LOG",IF(F604&lt;&gt;"",F604,""))</f>
        <v/>
      </c>
      <c r="R604" s="361" t="str">
        <f ca="1">IF(FECHA!$A$1&lt;TODAY(),"ERROR.LOG",IF(H604&lt;&gt;"",H604,""))</f>
        <v/>
      </c>
      <c r="S604" s="361" t="str">
        <f ca="1">IF(FECHA!$A$1&lt;TODAY(),"ERROR.LOG",IF(I604&lt;&gt;"",I604,""))</f>
        <v/>
      </c>
      <c r="T604" s="361" t="str">
        <f ca="1">IF(FECHA!$A$1&lt;TODAY(),"ERROR.LOG",IF(J604&lt;&gt;"",J604,""))</f>
        <v/>
      </c>
      <c r="U604" s="361" t="str">
        <f ca="1">IF(FECHA!$A$1&lt;TODAY(),"ERROR.LOG",IF(K604&lt;&gt;"",K604,""))</f>
        <v/>
      </c>
      <c r="V604" s="469"/>
      <c r="W604" s="469" t="str">
        <f ca="1">IF(V604="","",IF(FECHA!$A$1&lt;TODAY(),"ERROR.LOG",IF(V604=G604,"CORRECTA","INCORRECTA")))</f>
        <v/>
      </c>
      <c r="X604" s="361" t="str">
        <f ca="1">IF(FECHA!$A$1&lt;TODAY(),"ERROR.LOG",IF(W604&lt;&gt;"",P604,""))</f>
        <v/>
      </c>
      <c r="Y604" s="488"/>
      <c r="Z604" s="361"/>
      <c r="AA604" s="361"/>
    </row>
    <row r="605" spans="16:27">
      <c r="P605" s="483"/>
      <c r="Q605" s="361" t="str">
        <f ca="1">IF(FECHA!$A$1&lt;TODAY(),"ERROR.LOG",IF(F605&lt;&gt;"",F605,""))</f>
        <v/>
      </c>
      <c r="R605" s="361" t="str">
        <f ca="1">IF(FECHA!$A$1&lt;TODAY(),"ERROR.LOG",IF(H605&lt;&gt;"",H605,""))</f>
        <v/>
      </c>
      <c r="S605" s="361" t="str">
        <f ca="1">IF(FECHA!$A$1&lt;TODAY(),"ERROR.LOG",IF(I605&lt;&gt;"",I605,""))</f>
        <v/>
      </c>
      <c r="T605" s="361" t="str">
        <f ca="1">IF(FECHA!$A$1&lt;TODAY(),"ERROR.LOG",IF(J605&lt;&gt;"",J605,""))</f>
        <v/>
      </c>
      <c r="U605" s="361" t="str">
        <f ca="1">IF(FECHA!$A$1&lt;TODAY(),"ERROR.LOG",IF(K605&lt;&gt;"",K605,""))</f>
        <v/>
      </c>
      <c r="V605" s="469"/>
      <c r="W605" s="469" t="str">
        <f ca="1">IF(V605="","",IF(FECHA!$A$1&lt;TODAY(),"ERROR.LOG",IF(V605=G605,"CORRECTA","INCORRECTA")))</f>
        <v/>
      </c>
      <c r="X605" s="361" t="str">
        <f ca="1">IF(FECHA!$A$1&lt;TODAY(),"ERROR.LOG",IF(W605&lt;&gt;"",P605,""))</f>
        <v/>
      </c>
      <c r="Y605" s="488"/>
      <c r="Z605" s="361"/>
      <c r="AA605" s="361"/>
    </row>
    <row r="606" spans="16:27">
      <c r="P606" s="483"/>
      <c r="Q606" s="361" t="str">
        <f ca="1">IF(FECHA!$A$1&lt;TODAY(),"ERROR.LOG",IF(F606&lt;&gt;"",F606,""))</f>
        <v/>
      </c>
      <c r="R606" s="361" t="str">
        <f ca="1">IF(FECHA!$A$1&lt;TODAY(),"ERROR.LOG",IF(H606&lt;&gt;"",H606,""))</f>
        <v/>
      </c>
      <c r="S606" s="361" t="str">
        <f ca="1">IF(FECHA!$A$1&lt;TODAY(),"ERROR.LOG",IF(I606&lt;&gt;"",I606,""))</f>
        <v/>
      </c>
      <c r="T606" s="361" t="str">
        <f ca="1">IF(FECHA!$A$1&lt;TODAY(),"ERROR.LOG",IF(J606&lt;&gt;"",J606,""))</f>
        <v/>
      </c>
      <c r="U606" s="361" t="str">
        <f ca="1">IF(FECHA!$A$1&lt;TODAY(),"ERROR.LOG",IF(K606&lt;&gt;"",K606,""))</f>
        <v/>
      </c>
      <c r="V606" s="469"/>
      <c r="W606" s="469" t="str">
        <f ca="1">IF(V606="","",IF(FECHA!$A$1&lt;TODAY(),"ERROR.LOG",IF(V606=G606,"CORRECTA","INCORRECTA")))</f>
        <v/>
      </c>
      <c r="X606" s="361" t="str">
        <f ca="1">IF(FECHA!$A$1&lt;TODAY(),"ERROR.LOG",IF(W606&lt;&gt;"",P606,""))</f>
        <v/>
      </c>
      <c r="Y606" s="488"/>
      <c r="Z606" s="361"/>
      <c r="AA606" s="361"/>
    </row>
    <row r="607" spans="16:27">
      <c r="P607" s="483"/>
      <c r="Q607" s="361" t="str">
        <f ca="1">IF(FECHA!$A$1&lt;TODAY(),"ERROR.LOG",IF(F607&lt;&gt;"",F607,""))</f>
        <v/>
      </c>
      <c r="R607" s="361" t="str">
        <f ca="1">IF(FECHA!$A$1&lt;TODAY(),"ERROR.LOG",IF(H607&lt;&gt;"",H607,""))</f>
        <v/>
      </c>
      <c r="S607" s="361" t="str">
        <f ca="1">IF(FECHA!$A$1&lt;TODAY(),"ERROR.LOG",IF(I607&lt;&gt;"",I607,""))</f>
        <v/>
      </c>
      <c r="T607" s="361" t="str">
        <f ca="1">IF(FECHA!$A$1&lt;TODAY(),"ERROR.LOG",IF(J607&lt;&gt;"",J607,""))</f>
        <v/>
      </c>
      <c r="U607" s="361" t="str">
        <f ca="1">IF(FECHA!$A$1&lt;TODAY(),"ERROR.LOG",IF(K607&lt;&gt;"",K607,""))</f>
        <v/>
      </c>
      <c r="V607" s="469"/>
      <c r="W607" s="469" t="str">
        <f ca="1">IF(V607="","",IF(FECHA!$A$1&lt;TODAY(),"ERROR.LOG",IF(V607=G607,"CORRECTA","INCORRECTA")))</f>
        <v/>
      </c>
      <c r="X607" s="361" t="str">
        <f ca="1">IF(FECHA!$A$1&lt;TODAY(),"ERROR.LOG",IF(W607&lt;&gt;"",P607,""))</f>
        <v/>
      </c>
      <c r="Y607" s="488"/>
      <c r="Z607" s="361"/>
      <c r="AA607" s="361"/>
    </row>
    <row r="608" spans="16:27">
      <c r="P608" s="483"/>
      <c r="Q608" s="361" t="str">
        <f ca="1">IF(FECHA!$A$1&lt;TODAY(),"ERROR.LOG",IF(F608&lt;&gt;"",F608,""))</f>
        <v/>
      </c>
      <c r="R608" s="361" t="str">
        <f ca="1">IF(FECHA!$A$1&lt;TODAY(),"ERROR.LOG",IF(H608&lt;&gt;"",H608,""))</f>
        <v/>
      </c>
      <c r="S608" s="361" t="str">
        <f ca="1">IF(FECHA!$A$1&lt;TODAY(),"ERROR.LOG",IF(I608&lt;&gt;"",I608,""))</f>
        <v/>
      </c>
      <c r="T608" s="361" t="str">
        <f ca="1">IF(FECHA!$A$1&lt;TODAY(),"ERROR.LOG",IF(J608&lt;&gt;"",J608,""))</f>
        <v/>
      </c>
      <c r="U608" s="361" t="str">
        <f ca="1">IF(FECHA!$A$1&lt;TODAY(),"ERROR.LOG",IF(K608&lt;&gt;"",K608,""))</f>
        <v/>
      </c>
      <c r="V608" s="469"/>
      <c r="W608" s="469" t="str">
        <f ca="1">IF(V608="","",IF(FECHA!$A$1&lt;TODAY(),"ERROR.LOG",IF(V608=G608,"CORRECTA","INCORRECTA")))</f>
        <v/>
      </c>
      <c r="X608" s="361" t="str">
        <f ca="1">IF(FECHA!$A$1&lt;TODAY(),"ERROR.LOG",IF(W608&lt;&gt;"",P608,""))</f>
        <v/>
      </c>
      <c r="Y608" s="488"/>
      <c r="Z608" s="361"/>
      <c r="AA608" s="361"/>
    </row>
    <row r="609" spans="16:27">
      <c r="P609" s="483"/>
      <c r="Q609" s="361" t="str">
        <f ca="1">IF(FECHA!$A$1&lt;TODAY(),"ERROR.LOG",IF(F609&lt;&gt;"",F609,""))</f>
        <v/>
      </c>
      <c r="R609" s="361" t="str">
        <f ca="1">IF(FECHA!$A$1&lt;TODAY(),"ERROR.LOG",IF(H609&lt;&gt;"",H609,""))</f>
        <v/>
      </c>
      <c r="S609" s="361" t="str">
        <f ca="1">IF(FECHA!$A$1&lt;TODAY(),"ERROR.LOG",IF(I609&lt;&gt;"",I609,""))</f>
        <v/>
      </c>
      <c r="T609" s="361" t="str">
        <f ca="1">IF(FECHA!$A$1&lt;TODAY(),"ERROR.LOG",IF(J609&lt;&gt;"",J609,""))</f>
        <v/>
      </c>
      <c r="U609" s="361" t="str">
        <f ca="1">IF(FECHA!$A$1&lt;TODAY(),"ERROR.LOG",IF(K609&lt;&gt;"",K609,""))</f>
        <v/>
      </c>
      <c r="V609" s="469"/>
      <c r="W609" s="469" t="str">
        <f ca="1">IF(V609="","",IF(FECHA!$A$1&lt;TODAY(),"ERROR.LOG",IF(V609=G609,"CORRECTA","INCORRECTA")))</f>
        <v/>
      </c>
      <c r="X609" s="361" t="str">
        <f ca="1">IF(FECHA!$A$1&lt;TODAY(),"ERROR.LOG",IF(W609&lt;&gt;"",P609,""))</f>
        <v/>
      </c>
      <c r="Y609" s="488"/>
      <c r="Z609" s="361"/>
      <c r="AA609" s="361"/>
    </row>
    <row r="610" spans="16:27">
      <c r="P610" s="483"/>
      <c r="Q610" s="361" t="str">
        <f ca="1">IF(FECHA!$A$1&lt;TODAY(),"ERROR.LOG",IF(F610&lt;&gt;"",F610,""))</f>
        <v/>
      </c>
      <c r="R610" s="361" t="str">
        <f ca="1">IF(FECHA!$A$1&lt;TODAY(),"ERROR.LOG",IF(H610&lt;&gt;"",H610,""))</f>
        <v/>
      </c>
      <c r="S610" s="361" t="str">
        <f ca="1">IF(FECHA!$A$1&lt;TODAY(),"ERROR.LOG",IF(I610&lt;&gt;"",I610,""))</f>
        <v/>
      </c>
      <c r="T610" s="361" t="str">
        <f ca="1">IF(FECHA!$A$1&lt;TODAY(),"ERROR.LOG",IF(J610&lt;&gt;"",J610,""))</f>
        <v/>
      </c>
      <c r="U610" s="361" t="str">
        <f ca="1">IF(FECHA!$A$1&lt;TODAY(),"ERROR.LOG",IF(K610&lt;&gt;"",K610,""))</f>
        <v/>
      </c>
      <c r="V610" s="469"/>
      <c r="W610" s="469" t="str">
        <f ca="1">IF(V610="","",IF(FECHA!$A$1&lt;TODAY(),"ERROR.LOG",IF(V610=G610,"CORRECTA","INCORRECTA")))</f>
        <v/>
      </c>
      <c r="X610" s="361" t="str">
        <f ca="1">IF(FECHA!$A$1&lt;TODAY(),"ERROR.LOG",IF(W610&lt;&gt;"",P610,""))</f>
        <v/>
      </c>
      <c r="Y610" s="488"/>
      <c r="Z610" s="361"/>
      <c r="AA610" s="361"/>
    </row>
    <row r="611" spans="16:27">
      <c r="P611" s="483"/>
      <c r="Q611" s="361" t="str">
        <f ca="1">IF(FECHA!$A$1&lt;TODAY(),"ERROR.LOG",IF(F611&lt;&gt;"",F611,""))</f>
        <v/>
      </c>
      <c r="R611" s="361" t="str">
        <f ca="1">IF(FECHA!$A$1&lt;TODAY(),"ERROR.LOG",IF(H611&lt;&gt;"",H611,""))</f>
        <v/>
      </c>
      <c r="S611" s="361" t="str">
        <f ca="1">IF(FECHA!$A$1&lt;TODAY(),"ERROR.LOG",IF(I611&lt;&gt;"",I611,""))</f>
        <v/>
      </c>
      <c r="T611" s="361" t="str">
        <f ca="1">IF(FECHA!$A$1&lt;TODAY(),"ERROR.LOG",IF(J611&lt;&gt;"",J611,""))</f>
        <v/>
      </c>
      <c r="U611" s="361" t="str">
        <f ca="1">IF(FECHA!$A$1&lt;TODAY(),"ERROR.LOG",IF(K611&lt;&gt;"",K611,""))</f>
        <v/>
      </c>
      <c r="V611" s="469"/>
      <c r="W611" s="469" t="str">
        <f ca="1">IF(V611="","",IF(FECHA!$A$1&lt;TODAY(),"ERROR.LOG",IF(V611=G611,"CORRECTA","INCORRECTA")))</f>
        <v/>
      </c>
      <c r="X611" s="361" t="str">
        <f ca="1">IF(FECHA!$A$1&lt;TODAY(),"ERROR.LOG",IF(W611&lt;&gt;"",P611,""))</f>
        <v/>
      </c>
      <c r="Y611" s="488"/>
      <c r="Z611" s="361"/>
      <c r="AA611" s="361"/>
    </row>
    <row r="612" spans="16:27">
      <c r="P612" s="483"/>
      <c r="Q612" s="361" t="str">
        <f ca="1">IF(FECHA!$A$1&lt;TODAY(),"ERROR.LOG",IF(F612&lt;&gt;"",F612,""))</f>
        <v/>
      </c>
      <c r="R612" s="361" t="str">
        <f ca="1">IF(FECHA!$A$1&lt;TODAY(),"ERROR.LOG",IF(H612&lt;&gt;"",H612,""))</f>
        <v/>
      </c>
      <c r="S612" s="361" t="str">
        <f ca="1">IF(FECHA!$A$1&lt;TODAY(),"ERROR.LOG",IF(I612&lt;&gt;"",I612,""))</f>
        <v/>
      </c>
      <c r="T612" s="361" t="str">
        <f ca="1">IF(FECHA!$A$1&lt;TODAY(),"ERROR.LOG",IF(J612&lt;&gt;"",J612,""))</f>
        <v/>
      </c>
      <c r="U612" s="361" t="str">
        <f ca="1">IF(FECHA!$A$1&lt;TODAY(),"ERROR.LOG",IF(K612&lt;&gt;"",K612,""))</f>
        <v/>
      </c>
      <c r="V612" s="469"/>
      <c r="W612" s="469" t="str">
        <f ca="1">IF(V612="","",IF(FECHA!$A$1&lt;TODAY(),"ERROR.LOG",IF(V612=G612,"CORRECTA","INCORRECTA")))</f>
        <v/>
      </c>
      <c r="X612" s="361" t="str">
        <f ca="1">IF(FECHA!$A$1&lt;TODAY(),"ERROR.LOG",IF(W612&lt;&gt;"",P612,""))</f>
        <v/>
      </c>
      <c r="Y612" s="488"/>
      <c r="Z612" s="361"/>
      <c r="AA612" s="361"/>
    </row>
    <row r="613" spans="16:27">
      <c r="P613" s="483"/>
      <c r="Q613" s="361" t="str">
        <f ca="1">IF(FECHA!$A$1&lt;TODAY(),"ERROR.LOG",IF(F613&lt;&gt;"",F613,""))</f>
        <v/>
      </c>
      <c r="R613" s="361" t="str">
        <f ca="1">IF(FECHA!$A$1&lt;TODAY(),"ERROR.LOG",IF(H613&lt;&gt;"",H613,""))</f>
        <v/>
      </c>
      <c r="S613" s="361" t="str">
        <f ca="1">IF(FECHA!$A$1&lt;TODAY(),"ERROR.LOG",IF(I613&lt;&gt;"",I613,""))</f>
        <v/>
      </c>
      <c r="T613" s="361" t="str">
        <f ca="1">IF(FECHA!$A$1&lt;TODAY(),"ERROR.LOG",IF(J613&lt;&gt;"",J613,""))</f>
        <v/>
      </c>
      <c r="U613" s="361" t="str">
        <f ca="1">IF(FECHA!$A$1&lt;TODAY(),"ERROR.LOG",IF(K613&lt;&gt;"",K613,""))</f>
        <v/>
      </c>
      <c r="V613" s="469"/>
      <c r="W613" s="469" t="str">
        <f ca="1">IF(V613="","",IF(FECHA!$A$1&lt;TODAY(),"ERROR.LOG",IF(V613=G613,"CORRECTA","INCORRECTA")))</f>
        <v/>
      </c>
      <c r="X613" s="361" t="str">
        <f ca="1">IF(FECHA!$A$1&lt;TODAY(),"ERROR.LOG",IF(W613&lt;&gt;"",P613,""))</f>
        <v/>
      </c>
      <c r="Y613" s="488"/>
      <c r="Z613" s="361"/>
      <c r="AA613" s="361"/>
    </row>
    <row r="614" spans="16:27">
      <c r="P614" s="483"/>
      <c r="Q614" s="361" t="str">
        <f ca="1">IF(FECHA!$A$1&lt;TODAY(),"ERROR.LOG",IF(F614&lt;&gt;"",F614,""))</f>
        <v/>
      </c>
      <c r="R614" s="361" t="str">
        <f ca="1">IF(FECHA!$A$1&lt;TODAY(),"ERROR.LOG",IF(H614&lt;&gt;"",H614,""))</f>
        <v/>
      </c>
      <c r="S614" s="361" t="str">
        <f ca="1">IF(FECHA!$A$1&lt;TODAY(),"ERROR.LOG",IF(I614&lt;&gt;"",I614,""))</f>
        <v/>
      </c>
      <c r="T614" s="361" t="str">
        <f ca="1">IF(FECHA!$A$1&lt;TODAY(),"ERROR.LOG",IF(J614&lt;&gt;"",J614,""))</f>
        <v/>
      </c>
      <c r="U614" s="361" t="str">
        <f ca="1">IF(FECHA!$A$1&lt;TODAY(),"ERROR.LOG",IF(K614&lt;&gt;"",K614,""))</f>
        <v/>
      </c>
      <c r="V614" s="469"/>
      <c r="W614" s="469" t="str">
        <f ca="1">IF(V614="","",IF(FECHA!$A$1&lt;TODAY(),"ERROR.LOG",IF(V614=G614,"CORRECTA","INCORRECTA")))</f>
        <v/>
      </c>
      <c r="X614" s="361" t="str">
        <f ca="1">IF(FECHA!$A$1&lt;TODAY(),"ERROR.LOG",IF(W614&lt;&gt;"",P614,""))</f>
        <v/>
      </c>
      <c r="Y614" s="488"/>
      <c r="Z614" s="361"/>
      <c r="AA614" s="361"/>
    </row>
    <row r="615" spans="16:27">
      <c r="P615" s="483"/>
      <c r="Q615" s="361" t="str">
        <f ca="1">IF(FECHA!$A$1&lt;TODAY(),"ERROR.LOG",IF(F615&lt;&gt;"",F615,""))</f>
        <v/>
      </c>
      <c r="R615" s="361" t="str">
        <f ca="1">IF(FECHA!$A$1&lt;TODAY(),"ERROR.LOG",IF(H615&lt;&gt;"",H615,""))</f>
        <v/>
      </c>
      <c r="S615" s="361" t="str">
        <f ca="1">IF(FECHA!$A$1&lt;TODAY(),"ERROR.LOG",IF(I615&lt;&gt;"",I615,""))</f>
        <v/>
      </c>
      <c r="T615" s="361" t="str">
        <f ca="1">IF(FECHA!$A$1&lt;TODAY(),"ERROR.LOG",IF(J615&lt;&gt;"",J615,""))</f>
        <v/>
      </c>
      <c r="U615" s="361" t="str">
        <f ca="1">IF(FECHA!$A$1&lt;TODAY(),"ERROR.LOG",IF(K615&lt;&gt;"",K615,""))</f>
        <v/>
      </c>
      <c r="V615" s="469"/>
      <c r="W615" s="469" t="str">
        <f ca="1">IF(V615="","",IF(FECHA!$A$1&lt;TODAY(),"ERROR.LOG",IF(V615=G615,"CORRECTA","INCORRECTA")))</f>
        <v/>
      </c>
      <c r="X615" s="361" t="str">
        <f ca="1">IF(FECHA!$A$1&lt;TODAY(),"ERROR.LOG",IF(W615&lt;&gt;"",P615,""))</f>
        <v/>
      </c>
      <c r="Y615" s="488"/>
      <c r="Z615" s="361"/>
      <c r="AA615" s="361"/>
    </row>
    <row r="616" spans="16:27">
      <c r="P616" s="483"/>
      <c r="Q616" s="361" t="str">
        <f ca="1">IF(FECHA!$A$1&lt;TODAY(),"ERROR.LOG",IF(F616&lt;&gt;"",F616,""))</f>
        <v/>
      </c>
      <c r="R616" s="361" t="str">
        <f ca="1">IF(FECHA!$A$1&lt;TODAY(),"ERROR.LOG",IF(H616&lt;&gt;"",H616,""))</f>
        <v/>
      </c>
      <c r="S616" s="361" t="str">
        <f ca="1">IF(FECHA!$A$1&lt;TODAY(),"ERROR.LOG",IF(I616&lt;&gt;"",I616,""))</f>
        <v/>
      </c>
      <c r="T616" s="361" t="str">
        <f ca="1">IF(FECHA!$A$1&lt;TODAY(),"ERROR.LOG",IF(J616&lt;&gt;"",J616,""))</f>
        <v/>
      </c>
      <c r="U616" s="361" t="str">
        <f ca="1">IF(FECHA!$A$1&lt;TODAY(),"ERROR.LOG",IF(K616&lt;&gt;"",K616,""))</f>
        <v/>
      </c>
      <c r="V616" s="469"/>
      <c r="W616" s="469" t="str">
        <f ca="1">IF(V616="","",IF(FECHA!$A$1&lt;TODAY(),"ERROR.LOG",IF(V616=G616,"CORRECTA","INCORRECTA")))</f>
        <v/>
      </c>
      <c r="X616" s="361" t="str">
        <f ca="1">IF(FECHA!$A$1&lt;TODAY(),"ERROR.LOG",IF(W616&lt;&gt;"",P616,""))</f>
        <v/>
      </c>
      <c r="Y616" s="488"/>
      <c r="Z616" s="361"/>
      <c r="AA616" s="361"/>
    </row>
    <row r="617" spans="16:27">
      <c r="P617" s="483"/>
      <c r="Q617" s="361" t="str">
        <f ca="1">IF(FECHA!$A$1&lt;TODAY(),"ERROR.LOG",IF(F617&lt;&gt;"",F617,""))</f>
        <v/>
      </c>
      <c r="R617" s="361" t="str">
        <f ca="1">IF(FECHA!$A$1&lt;TODAY(),"ERROR.LOG",IF(H617&lt;&gt;"",H617,""))</f>
        <v/>
      </c>
      <c r="S617" s="361" t="str">
        <f ca="1">IF(FECHA!$A$1&lt;TODAY(),"ERROR.LOG",IF(I617&lt;&gt;"",I617,""))</f>
        <v/>
      </c>
      <c r="T617" s="361" t="str">
        <f ca="1">IF(FECHA!$A$1&lt;TODAY(),"ERROR.LOG",IF(J617&lt;&gt;"",J617,""))</f>
        <v/>
      </c>
      <c r="U617" s="361" t="str">
        <f ca="1">IF(FECHA!$A$1&lt;TODAY(),"ERROR.LOG",IF(K617&lt;&gt;"",K617,""))</f>
        <v/>
      </c>
      <c r="V617" s="469"/>
      <c r="W617" s="469" t="str">
        <f ca="1">IF(V617="","",IF(FECHA!$A$1&lt;TODAY(),"ERROR.LOG",IF(V617=G617,"CORRECTA","INCORRECTA")))</f>
        <v/>
      </c>
      <c r="X617" s="361" t="str">
        <f ca="1">IF(FECHA!$A$1&lt;TODAY(),"ERROR.LOG",IF(W617&lt;&gt;"",P617,""))</f>
        <v/>
      </c>
      <c r="Y617" s="488"/>
      <c r="Z617" s="361"/>
      <c r="AA617" s="361"/>
    </row>
    <row r="618" spans="16:27">
      <c r="P618" s="483"/>
      <c r="Q618" s="361" t="str">
        <f ca="1">IF(FECHA!$A$1&lt;TODAY(),"ERROR.LOG",IF(F618&lt;&gt;"",F618,""))</f>
        <v/>
      </c>
      <c r="R618" s="361" t="str">
        <f ca="1">IF(FECHA!$A$1&lt;TODAY(),"ERROR.LOG",IF(H618&lt;&gt;"",H618,""))</f>
        <v/>
      </c>
      <c r="S618" s="361" t="str">
        <f ca="1">IF(FECHA!$A$1&lt;TODAY(),"ERROR.LOG",IF(I618&lt;&gt;"",I618,""))</f>
        <v/>
      </c>
      <c r="T618" s="361" t="str">
        <f ca="1">IF(FECHA!$A$1&lt;TODAY(),"ERROR.LOG",IF(J618&lt;&gt;"",J618,""))</f>
        <v/>
      </c>
      <c r="U618" s="361" t="str">
        <f ca="1">IF(FECHA!$A$1&lt;TODAY(),"ERROR.LOG",IF(K618&lt;&gt;"",K618,""))</f>
        <v/>
      </c>
      <c r="V618" s="469"/>
      <c r="W618" s="469" t="str">
        <f ca="1">IF(V618="","",IF(FECHA!$A$1&lt;TODAY(),"ERROR.LOG",IF(V618=G618,"CORRECTA","INCORRECTA")))</f>
        <v/>
      </c>
      <c r="X618" s="361" t="str">
        <f ca="1">IF(FECHA!$A$1&lt;TODAY(),"ERROR.LOG",IF(W618&lt;&gt;"",P618,""))</f>
        <v/>
      </c>
      <c r="Y618" s="488"/>
      <c r="Z618" s="361"/>
      <c r="AA618" s="361"/>
    </row>
    <row r="619" spans="16:27">
      <c r="P619" s="483"/>
      <c r="Q619" s="361" t="str">
        <f ca="1">IF(FECHA!$A$1&lt;TODAY(),"ERROR.LOG",IF(F619&lt;&gt;"",F619,""))</f>
        <v/>
      </c>
      <c r="R619" s="361" t="str">
        <f ca="1">IF(FECHA!$A$1&lt;TODAY(),"ERROR.LOG",IF(H619&lt;&gt;"",H619,""))</f>
        <v/>
      </c>
      <c r="S619" s="361" t="str">
        <f ca="1">IF(FECHA!$A$1&lt;TODAY(),"ERROR.LOG",IF(I619&lt;&gt;"",I619,""))</f>
        <v/>
      </c>
      <c r="T619" s="361" t="str">
        <f ca="1">IF(FECHA!$A$1&lt;TODAY(),"ERROR.LOG",IF(J619&lt;&gt;"",J619,""))</f>
        <v/>
      </c>
      <c r="U619" s="361" t="str">
        <f ca="1">IF(FECHA!$A$1&lt;TODAY(),"ERROR.LOG",IF(K619&lt;&gt;"",K619,""))</f>
        <v/>
      </c>
      <c r="V619" s="469"/>
      <c r="W619" s="469" t="str">
        <f ca="1">IF(V619="","",IF(FECHA!$A$1&lt;TODAY(),"ERROR.LOG",IF(V619=G619,"CORRECTA","INCORRECTA")))</f>
        <v/>
      </c>
      <c r="X619" s="361" t="str">
        <f ca="1">IF(FECHA!$A$1&lt;TODAY(),"ERROR.LOG",IF(W619&lt;&gt;"",P619,""))</f>
        <v/>
      </c>
      <c r="Y619" s="488"/>
      <c r="Z619" s="361"/>
      <c r="AA619" s="361"/>
    </row>
    <row r="620" spans="16:27">
      <c r="P620" s="483"/>
      <c r="Q620" s="361" t="str">
        <f ca="1">IF(FECHA!$A$1&lt;TODAY(),"ERROR.LOG",IF(F620&lt;&gt;"",F620,""))</f>
        <v/>
      </c>
      <c r="R620" s="361" t="str">
        <f ca="1">IF(FECHA!$A$1&lt;TODAY(),"ERROR.LOG",IF(H620&lt;&gt;"",H620,""))</f>
        <v/>
      </c>
      <c r="S620" s="361" t="str">
        <f ca="1">IF(FECHA!$A$1&lt;TODAY(),"ERROR.LOG",IF(I620&lt;&gt;"",I620,""))</f>
        <v/>
      </c>
      <c r="T620" s="361" t="str">
        <f ca="1">IF(FECHA!$A$1&lt;TODAY(),"ERROR.LOG",IF(J620&lt;&gt;"",J620,""))</f>
        <v/>
      </c>
      <c r="U620" s="361" t="str">
        <f ca="1">IF(FECHA!$A$1&lt;TODAY(),"ERROR.LOG",IF(K620&lt;&gt;"",K620,""))</f>
        <v/>
      </c>
      <c r="V620" s="469"/>
      <c r="W620" s="469" t="str">
        <f ca="1">IF(V620="","",IF(FECHA!$A$1&lt;TODAY(),"ERROR.LOG",IF(V620=G620,"CORRECTA","INCORRECTA")))</f>
        <v/>
      </c>
      <c r="X620" s="361" t="str">
        <f ca="1">IF(FECHA!$A$1&lt;TODAY(),"ERROR.LOG",IF(W620&lt;&gt;"",P620,""))</f>
        <v/>
      </c>
      <c r="Y620" s="488"/>
      <c r="Z620" s="361"/>
      <c r="AA620" s="361"/>
    </row>
    <row r="621" spans="16:27">
      <c r="P621" s="483"/>
      <c r="Q621" s="361" t="str">
        <f ca="1">IF(FECHA!$A$1&lt;TODAY(),"ERROR.LOG",IF(F621&lt;&gt;"",F621,""))</f>
        <v/>
      </c>
      <c r="R621" s="361" t="str">
        <f ca="1">IF(FECHA!$A$1&lt;TODAY(),"ERROR.LOG",IF(H621&lt;&gt;"",H621,""))</f>
        <v/>
      </c>
      <c r="S621" s="361" t="str">
        <f ca="1">IF(FECHA!$A$1&lt;TODAY(),"ERROR.LOG",IF(I621&lt;&gt;"",I621,""))</f>
        <v/>
      </c>
      <c r="T621" s="361" t="str">
        <f ca="1">IF(FECHA!$A$1&lt;TODAY(),"ERROR.LOG",IF(J621&lt;&gt;"",J621,""))</f>
        <v/>
      </c>
      <c r="U621" s="361" t="str">
        <f ca="1">IF(FECHA!$A$1&lt;TODAY(),"ERROR.LOG",IF(K621&lt;&gt;"",K621,""))</f>
        <v/>
      </c>
      <c r="V621" s="469"/>
      <c r="W621" s="469" t="str">
        <f ca="1">IF(V621="","",IF(FECHA!$A$1&lt;TODAY(),"ERROR.LOG",IF(V621=G621,"CORRECTA","INCORRECTA")))</f>
        <v/>
      </c>
      <c r="X621" s="361" t="str">
        <f ca="1">IF(FECHA!$A$1&lt;TODAY(),"ERROR.LOG",IF(W621&lt;&gt;"",P621,""))</f>
        <v/>
      </c>
      <c r="Y621" s="488"/>
      <c r="Z621" s="361"/>
      <c r="AA621" s="361"/>
    </row>
    <row r="622" spans="16:27">
      <c r="P622" s="483"/>
      <c r="Q622" s="361" t="str">
        <f ca="1">IF(FECHA!$A$1&lt;TODAY(),"ERROR.LOG",IF(F622&lt;&gt;"",F622,""))</f>
        <v/>
      </c>
      <c r="R622" s="361" t="str">
        <f ca="1">IF(FECHA!$A$1&lt;TODAY(),"ERROR.LOG",IF(H622&lt;&gt;"",H622,""))</f>
        <v/>
      </c>
      <c r="S622" s="361" t="str">
        <f ca="1">IF(FECHA!$A$1&lt;TODAY(),"ERROR.LOG",IF(I622&lt;&gt;"",I622,""))</f>
        <v/>
      </c>
      <c r="T622" s="361" t="str">
        <f ca="1">IF(FECHA!$A$1&lt;TODAY(),"ERROR.LOG",IF(J622&lt;&gt;"",J622,""))</f>
        <v/>
      </c>
      <c r="U622" s="361" t="str">
        <f ca="1">IF(FECHA!$A$1&lt;TODAY(),"ERROR.LOG",IF(K622&lt;&gt;"",K622,""))</f>
        <v/>
      </c>
      <c r="V622" s="469"/>
      <c r="W622" s="469" t="str">
        <f ca="1">IF(V622="","",IF(FECHA!$A$1&lt;TODAY(),"ERROR.LOG",IF(V622=G622,"CORRECTA","INCORRECTA")))</f>
        <v/>
      </c>
      <c r="X622" s="361" t="str">
        <f ca="1">IF(FECHA!$A$1&lt;TODAY(),"ERROR.LOG",IF(W622&lt;&gt;"",P622,""))</f>
        <v/>
      </c>
      <c r="Y622" s="488"/>
      <c r="Z622" s="361"/>
      <c r="AA622" s="361"/>
    </row>
    <row r="623" spans="16:27">
      <c r="P623" s="483"/>
      <c r="Q623" s="361" t="str">
        <f ca="1">IF(FECHA!$A$1&lt;TODAY(),"ERROR.LOG",IF(F623&lt;&gt;"",F623,""))</f>
        <v/>
      </c>
      <c r="R623" s="361" t="str">
        <f ca="1">IF(FECHA!$A$1&lt;TODAY(),"ERROR.LOG",IF(H623&lt;&gt;"",H623,""))</f>
        <v/>
      </c>
      <c r="S623" s="361" t="str">
        <f ca="1">IF(FECHA!$A$1&lt;TODAY(),"ERROR.LOG",IF(I623&lt;&gt;"",I623,""))</f>
        <v/>
      </c>
      <c r="T623" s="361" t="str">
        <f ca="1">IF(FECHA!$A$1&lt;TODAY(),"ERROR.LOG",IF(J623&lt;&gt;"",J623,""))</f>
        <v/>
      </c>
      <c r="U623" s="361" t="str">
        <f ca="1">IF(FECHA!$A$1&lt;TODAY(),"ERROR.LOG",IF(K623&lt;&gt;"",K623,""))</f>
        <v/>
      </c>
      <c r="V623" s="469"/>
      <c r="W623" s="469" t="str">
        <f ca="1">IF(V623="","",IF(FECHA!$A$1&lt;TODAY(),"ERROR.LOG",IF(V623=G623,"CORRECTA","INCORRECTA")))</f>
        <v/>
      </c>
      <c r="X623" s="361" t="str">
        <f ca="1">IF(FECHA!$A$1&lt;TODAY(),"ERROR.LOG",IF(W623&lt;&gt;"",P623,""))</f>
        <v/>
      </c>
      <c r="Y623" s="488"/>
      <c r="Z623" s="361"/>
      <c r="AA623" s="361"/>
    </row>
    <row r="624" spans="16:27">
      <c r="P624" s="483"/>
      <c r="Q624" s="361" t="str">
        <f ca="1">IF(FECHA!$A$1&lt;TODAY(),"ERROR.LOG",IF(F624&lt;&gt;"",F624,""))</f>
        <v/>
      </c>
      <c r="R624" s="361" t="str">
        <f ca="1">IF(FECHA!$A$1&lt;TODAY(),"ERROR.LOG",IF(H624&lt;&gt;"",H624,""))</f>
        <v/>
      </c>
      <c r="S624" s="361" t="str">
        <f ca="1">IF(FECHA!$A$1&lt;TODAY(),"ERROR.LOG",IF(I624&lt;&gt;"",I624,""))</f>
        <v/>
      </c>
      <c r="T624" s="361" t="str">
        <f ca="1">IF(FECHA!$A$1&lt;TODAY(),"ERROR.LOG",IF(J624&lt;&gt;"",J624,""))</f>
        <v/>
      </c>
      <c r="U624" s="361" t="str">
        <f ca="1">IF(FECHA!$A$1&lt;TODAY(),"ERROR.LOG",IF(K624&lt;&gt;"",K624,""))</f>
        <v/>
      </c>
      <c r="V624" s="469"/>
      <c r="W624" s="469" t="str">
        <f ca="1">IF(V624="","",IF(FECHA!$A$1&lt;TODAY(),"ERROR.LOG",IF(V624=G624,"CORRECTA","INCORRECTA")))</f>
        <v/>
      </c>
      <c r="X624" s="361" t="str">
        <f ca="1">IF(FECHA!$A$1&lt;TODAY(),"ERROR.LOG",IF(W624&lt;&gt;"",P624,""))</f>
        <v/>
      </c>
      <c r="Y624" s="488"/>
      <c r="Z624" s="361"/>
      <c r="AA624" s="361"/>
    </row>
    <row r="625" spans="16:27">
      <c r="P625" s="483"/>
      <c r="Q625" s="361" t="str">
        <f ca="1">IF(FECHA!$A$1&lt;TODAY(),"ERROR.LOG",IF(F625&lt;&gt;"",F625,""))</f>
        <v/>
      </c>
      <c r="R625" s="361" t="str">
        <f ca="1">IF(FECHA!$A$1&lt;TODAY(),"ERROR.LOG",IF(H625&lt;&gt;"",H625,""))</f>
        <v/>
      </c>
      <c r="S625" s="361" t="str">
        <f ca="1">IF(FECHA!$A$1&lt;TODAY(),"ERROR.LOG",IF(I625&lt;&gt;"",I625,""))</f>
        <v/>
      </c>
      <c r="T625" s="361" t="str">
        <f ca="1">IF(FECHA!$A$1&lt;TODAY(),"ERROR.LOG",IF(J625&lt;&gt;"",J625,""))</f>
        <v/>
      </c>
      <c r="U625" s="361" t="str">
        <f ca="1">IF(FECHA!$A$1&lt;TODAY(),"ERROR.LOG",IF(K625&lt;&gt;"",K625,""))</f>
        <v/>
      </c>
      <c r="V625" s="469"/>
      <c r="W625" s="469" t="str">
        <f ca="1">IF(V625="","",IF(FECHA!$A$1&lt;TODAY(),"ERROR.LOG",IF(V625=G625,"CORRECTA","INCORRECTA")))</f>
        <v/>
      </c>
      <c r="X625" s="361" t="str">
        <f ca="1">IF(FECHA!$A$1&lt;TODAY(),"ERROR.LOG",IF(W625&lt;&gt;"",P625,""))</f>
        <v/>
      </c>
      <c r="Y625" s="488"/>
      <c r="Z625" s="361"/>
      <c r="AA625" s="361"/>
    </row>
    <row r="626" spans="16:27">
      <c r="P626" s="483"/>
      <c r="Q626" s="361" t="str">
        <f ca="1">IF(FECHA!$A$1&lt;TODAY(),"ERROR.LOG",IF(F626&lt;&gt;"",F626,""))</f>
        <v/>
      </c>
      <c r="R626" s="361" t="str">
        <f ca="1">IF(FECHA!$A$1&lt;TODAY(),"ERROR.LOG",IF(H626&lt;&gt;"",H626,""))</f>
        <v/>
      </c>
      <c r="S626" s="361" t="str">
        <f ca="1">IF(FECHA!$A$1&lt;TODAY(),"ERROR.LOG",IF(I626&lt;&gt;"",I626,""))</f>
        <v/>
      </c>
      <c r="T626" s="361" t="str">
        <f ca="1">IF(FECHA!$A$1&lt;TODAY(),"ERROR.LOG",IF(J626&lt;&gt;"",J626,""))</f>
        <v/>
      </c>
      <c r="U626" s="361" t="str">
        <f ca="1">IF(FECHA!$A$1&lt;TODAY(),"ERROR.LOG",IF(K626&lt;&gt;"",K626,""))</f>
        <v/>
      </c>
      <c r="V626" s="469"/>
      <c r="W626" s="469" t="str">
        <f ca="1">IF(V626="","",IF(FECHA!$A$1&lt;TODAY(),"ERROR.LOG",IF(V626=G626,"CORRECTA","INCORRECTA")))</f>
        <v/>
      </c>
      <c r="X626" s="361" t="str">
        <f ca="1">IF(FECHA!$A$1&lt;TODAY(),"ERROR.LOG",IF(W626&lt;&gt;"",P626,""))</f>
        <v/>
      </c>
      <c r="Y626" s="488"/>
      <c r="Z626" s="361"/>
      <c r="AA626" s="361"/>
    </row>
    <row r="627" spans="16:27">
      <c r="P627" s="483"/>
      <c r="Q627" s="361" t="str">
        <f ca="1">IF(FECHA!$A$1&lt;TODAY(),"ERROR.LOG",IF(F627&lt;&gt;"",F627,""))</f>
        <v/>
      </c>
      <c r="R627" s="361" t="str">
        <f ca="1">IF(FECHA!$A$1&lt;TODAY(),"ERROR.LOG",IF(H627&lt;&gt;"",H627,""))</f>
        <v/>
      </c>
      <c r="S627" s="361" t="str">
        <f ca="1">IF(FECHA!$A$1&lt;TODAY(),"ERROR.LOG",IF(I627&lt;&gt;"",I627,""))</f>
        <v/>
      </c>
      <c r="T627" s="361" t="str">
        <f ca="1">IF(FECHA!$A$1&lt;TODAY(),"ERROR.LOG",IF(J627&lt;&gt;"",J627,""))</f>
        <v/>
      </c>
      <c r="U627" s="361" t="str">
        <f ca="1">IF(FECHA!$A$1&lt;TODAY(),"ERROR.LOG",IF(K627&lt;&gt;"",K627,""))</f>
        <v/>
      </c>
      <c r="V627" s="469"/>
      <c r="W627" s="469" t="str">
        <f ca="1">IF(V627="","",IF(FECHA!$A$1&lt;TODAY(),"ERROR.LOG",IF(V627=G627,"CORRECTA","INCORRECTA")))</f>
        <v/>
      </c>
      <c r="X627" s="361" t="str">
        <f ca="1">IF(FECHA!$A$1&lt;TODAY(),"ERROR.LOG",IF(W627&lt;&gt;"",P627,""))</f>
        <v/>
      </c>
      <c r="Y627" s="488"/>
      <c r="Z627" s="361"/>
      <c r="AA627" s="361"/>
    </row>
    <row r="628" spans="16:27">
      <c r="P628" s="483"/>
      <c r="Q628" s="361" t="str">
        <f ca="1">IF(FECHA!$A$1&lt;TODAY(),"ERROR.LOG",IF(F628&lt;&gt;"",F628,""))</f>
        <v/>
      </c>
      <c r="R628" s="361" t="str">
        <f ca="1">IF(FECHA!$A$1&lt;TODAY(),"ERROR.LOG",IF(H628&lt;&gt;"",H628,""))</f>
        <v/>
      </c>
      <c r="S628" s="361" t="str">
        <f ca="1">IF(FECHA!$A$1&lt;TODAY(),"ERROR.LOG",IF(I628&lt;&gt;"",I628,""))</f>
        <v/>
      </c>
      <c r="T628" s="361" t="str">
        <f ca="1">IF(FECHA!$A$1&lt;TODAY(),"ERROR.LOG",IF(J628&lt;&gt;"",J628,""))</f>
        <v/>
      </c>
      <c r="U628" s="361" t="str">
        <f ca="1">IF(FECHA!$A$1&lt;TODAY(),"ERROR.LOG",IF(K628&lt;&gt;"",K628,""))</f>
        <v/>
      </c>
      <c r="V628" s="469"/>
      <c r="W628" s="469" t="str">
        <f ca="1">IF(V628="","",IF(FECHA!$A$1&lt;TODAY(),"ERROR.LOG",IF(V628=G628,"CORRECTA","INCORRECTA")))</f>
        <v/>
      </c>
      <c r="X628" s="361" t="str">
        <f ca="1">IF(FECHA!$A$1&lt;TODAY(),"ERROR.LOG",IF(W628&lt;&gt;"",P628,""))</f>
        <v/>
      </c>
      <c r="Y628" s="488"/>
      <c r="Z628" s="361"/>
      <c r="AA628" s="361"/>
    </row>
    <row r="629" spans="16:27">
      <c r="P629" s="483"/>
      <c r="Q629" s="361" t="str">
        <f ca="1">IF(FECHA!$A$1&lt;TODAY(),"ERROR.LOG",IF(F629&lt;&gt;"",F629,""))</f>
        <v/>
      </c>
      <c r="R629" s="361" t="str">
        <f ca="1">IF(FECHA!$A$1&lt;TODAY(),"ERROR.LOG",IF(H629&lt;&gt;"",H629,""))</f>
        <v/>
      </c>
      <c r="S629" s="361" t="str">
        <f ca="1">IF(FECHA!$A$1&lt;TODAY(),"ERROR.LOG",IF(I629&lt;&gt;"",I629,""))</f>
        <v/>
      </c>
      <c r="T629" s="361" t="str">
        <f ca="1">IF(FECHA!$A$1&lt;TODAY(),"ERROR.LOG",IF(J629&lt;&gt;"",J629,""))</f>
        <v/>
      </c>
      <c r="U629" s="361" t="str">
        <f ca="1">IF(FECHA!$A$1&lt;TODAY(),"ERROR.LOG",IF(K629&lt;&gt;"",K629,""))</f>
        <v/>
      </c>
      <c r="V629" s="469"/>
      <c r="W629" s="469" t="str">
        <f ca="1">IF(V629="","",IF(FECHA!$A$1&lt;TODAY(),"ERROR.LOG",IF(V629=G629,"CORRECTA","INCORRECTA")))</f>
        <v/>
      </c>
      <c r="X629" s="361" t="str">
        <f ca="1">IF(FECHA!$A$1&lt;TODAY(),"ERROR.LOG",IF(W629&lt;&gt;"",P629,""))</f>
        <v/>
      </c>
      <c r="Y629" s="488"/>
      <c r="Z629" s="361"/>
      <c r="AA629" s="361"/>
    </row>
    <row r="630" spans="16:27">
      <c r="P630" s="483"/>
      <c r="Q630" s="361" t="str">
        <f ca="1">IF(FECHA!$A$1&lt;TODAY(),"ERROR.LOG",IF(F630&lt;&gt;"",F630,""))</f>
        <v/>
      </c>
      <c r="R630" s="361" t="str">
        <f ca="1">IF(FECHA!$A$1&lt;TODAY(),"ERROR.LOG",IF(H630&lt;&gt;"",H630,""))</f>
        <v/>
      </c>
      <c r="S630" s="361" t="str">
        <f ca="1">IF(FECHA!$A$1&lt;TODAY(),"ERROR.LOG",IF(I630&lt;&gt;"",I630,""))</f>
        <v/>
      </c>
      <c r="T630" s="361" t="str">
        <f ca="1">IF(FECHA!$A$1&lt;TODAY(),"ERROR.LOG",IF(J630&lt;&gt;"",J630,""))</f>
        <v/>
      </c>
      <c r="U630" s="361" t="str">
        <f ca="1">IF(FECHA!$A$1&lt;TODAY(),"ERROR.LOG",IF(K630&lt;&gt;"",K630,""))</f>
        <v/>
      </c>
      <c r="V630" s="469"/>
      <c r="W630" s="469" t="str">
        <f ca="1">IF(V630="","",IF(FECHA!$A$1&lt;TODAY(),"ERROR.LOG",IF(V630=G630,"CORRECTA","INCORRECTA")))</f>
        <v/>
      </c>
      <c r="X630" s="361" t="str">
        <f ca="1">IF(FECHA!$A$1&lt;TODAY(),"ERROR.LOG",IF(W630&lt;&gt;"",P630,""))</f>
        <v/>
      </c>
      <c r="Y630" s="488"/>
      <c r="Z630" s="361"/>
      <c r="AA630" s="361"/>
    </row>
    <row r="631" spans="16:27">
      <c r="P631" s="483"/>
      <c r="Q631" s="361" t="str">
        <f ca="1">IF(FECHA!$A$1&lt;TODAY(),"ERROR.LOG",IF(F631&lt;&gt;"",F631,""))</f>
        <v/>
      </c>
      <c r="R631" s="361" t="str">
        <f ca="1">IF(FECHA!$A$1&lt;TODAY(),"ERROR.LOG",IF(H631&lt;&gt;"",H631,""))</f>
        <v/>
      </c>
      <c r="S631" s="361" t="str">
        <f ca="1">IF(FECHA!$A$1&lt;TODAY(),"ERROR.LOG",IF(I631&lt;&gt;"",I631,""))</f>
        <v/>
      </c>
      <c r="T631" s="361" t="str">
        <f ca="1">IF(FECHA!$A$1&lt;TODAY(),"ERROR.LOG",IF(J631&lt;&gt;"",J631,""))</f>
        <v/>
      </c>
      <c r="U631" s="361" t="str">
        <f ca="1">IF(FECHA!$A$1&lt;TODAY(),"ERROR.LOG",IF(K631&lt;&gt;"",K631,""))</f>
        <v/>
      </c>
      <c r="V631" s="469"/>
      <c r="W631" s="469" t="str">
        <f ca="1">IF(V631="","",IF(FECHA!$A$1&lt;TODAY(),"ERROR.LOG",IF(V631=G631,"CORRECTA","INCORRECTA")))</f>
        <v/>
      </c>
      <c r="X631" s="361" t="str">
        <f ca="1">IF(FECHA!$A$1&lt;TODAY(),"ERROR.LOG",IF(W631&lt;&gt;"",P631,""))</f>
        <v/>
      </c>
      <c r="Y631" s="488"/>
      <c r="Z631" s="361"/>
      <c r="AA631" s="361"/>
    </row>
    <row r="632" spans="16:27">
      <c r="P632" s="483"/>
      <c r="Q632" s="361" t="str">
        <f ca="1">IF(FECHA!$A$1&lt;TODAY(),"ERROR.LOG",IF(F632&lt;&gt;"",F632,""))</f>
        <v/>
      </c>
      <c r="R632" s="361" t="str">
        <f ca="1">IF(FECHA!$A$1&lt;TODAY(),"ERROR.LOG",IF(H632&lt;&gt;"",H632,""))</f>
        <v/>
      </c>
      <c r="S632" s="361" t="str">
        <f ca="1">IF(FECHA!$A$1&lt;TODAY(),"ERROR.LOG",IF(I632&lt;&gt;"",I632,""))</f>
        <v/>
      </c>
      <c r="T632" s="361" t="str">
        <f ca="1">IF(FECHA!$A$1&lt;TODAY(),"ERROR.LOG",IF(J632&lt;&gt;"",J632,""))</f>
        <v/>
      </c>
      <c r="U632" s="361" t="str">
        <f ca="1">IF(FECHA!$A$1&lt;TODAY(),"ERROR.LOG",IF(K632&lt;&gt;"",K632,""))</f>
        <v/>
      </c>
      <c r="V632" s="469"/>
      <c r="W632" s="469" t="str">
        <f ca="1">IF(V632="","",IF(FECHA!$A$1&lt;TODAY(),"ERROR.LOG",IF(V632=G632,"CORRECTA","INCORRECTA")))</f>
        <v/>
      </c>
      <c r="X632" s="361" t="str">
        <f ca="1">IF(FECHA!$A$1&lt;TODAY(),"ERROR.LOG",IF(W632&lt;&gt;"",P632,""))</f>
        <v/>
      </c>
      <c r="Y632" s="488"/>
      <c r="Z632" s="361"/>
      <c r="AA632" s="361"/>
    </row>
    <row r="633" spans="16:27">
      <c r="P633" s="483"/>
      <c r="Q633" s="361" t="str">
        <f ca="1">IF(FECHA!$A$1&lt;TODAY(),"ERROR.LOG",IF(F633&lt;&gt;"",F633,""))</f>
        <v/>
      </c>
      <c r="R633" s="361" t="str">
        <f ca="1">IF(FECHA!$A$1&lt;TODAY(),"ERROR.LOG",IF(H633&lt;&gt;"",H633,""))</f>
        <v/>
      </c>
      <c r="S633" s="361" t="str">
        <f ca="1">IF(FECHA!$A$1&lt;TODAY(),"ERROR.LOG",IF(I633&lt;&gt;"",I633,""))</f>
        <v/>
      </c>
      <c r="T633" s="361" t="str">
        <f ca="1">IF(FECHA!$A$1&lt;TODAY(),"ERROR.LOG",IF(J633&lt;&gt;"",J633,""))</f>
        <v/>
      </c>
      <c r="U633" s="361" t="str">
        <f ca="1">IF(FECHA!$A$1&lt;TODAY(),"ERROR.LOG",IF(K633&lt;&gt;"",K633,""))</f>
        <v/>
      </c>
      <c r="V633" s="469"/>
      <c r="W633" s="469" t="str">
        <f ca="1">IF(V633="","",IF(FECHA!$A$1&lt;TODAY(),"ERROR.LOG",IF(V633=G633,"CORRECTA","INCORRECTA")))</f>
        <v/>
      </c>
      <c r="X633" s="361" t="str">
        <f ca="1">IF(FECHA!$A$1&lt;TODAY(),"ERROR.LOG",IF(W633&lt;&gt;"",P633,""))</f>
        <v/>
      </c>
      <c r="Y633" s="488"/>
      <c r="Z633" s="361"/>
      <c r="AA633" s="361"/>
    </row>
    <row r="634" spans="16:27">
      <c r="P634" s="483"/>
      <c r="Q634" s="361" t="str">
        <f ca="1">IF(FECHA!$A$1&lt;TODAY(),"ERROR.LOG",IF(F634&lt;&gt;"",F634,""))</f>
        <v/>
      </c>
      <c r="R634" s="361" t="str">
        <f ca="1">IF(FECHA!$A$1&lt;TODAY(),"ERROR.LOG",IF(H634&lt;&gt;"",H634,""))</f>
        <v/>
      </c>
      <c r="S634" s="361" t="str">
        <f ca="1">IF(FECHA!$A$1&lt;TODAY(),"ERROR.LOG",IF(I634&lt;&gt;"",I634,""))</f>
        <v/>
      </c>
      <c r="T634" s="361" t="str">
        <f ca="1">IF(FECHA!$A$1&lt;TODAY(),"ERROR.LOG",IF(J634&lt;&gt;"",J634,""))</f>
        <v/>
      </c>
      <c r="U634" s="361" t="str">
        <f ca="1">IF(FECHA!$A$1&lt;TODAY(),"ERROR.LOG",IF(K634&lt;&gt;"",K634,""))</f>
        <v/>
      </c>
      <c r="V634" s="469"/>
      <c r="W634" s="469" t="str">
        <f ca="1">IF(V634="","",IF(FECHA!$A$1&lt;TODAY(),"ERROR.LOG",IF(V634=G634,"CORRECTA","INCORRECTA")))</f>
        <v/>
      </c>
      <c r="X634" s="361" t="str">
        <f ca="1">IF(FECHA!$A$1&lt;TODAY(),"ERROR.LOG",IF(W634&lt;&gt;"",P634,""))</f>
        <v/>
      </c>
      <c r="Y634" s="488"/>
      <c r="Z634" s="361"/>
      <c r="AA634" s="361"/>
    </row>
    <row r="635" spans="16:27">
      <c r="P635" s="483"/>
      <c r="Q635" s="361" t="str">
        <f ca="1">IF(FECHA!$A$1&lt;TODAY(),"ERROR.LOG",IF(F635&lt;&gt;"",F635,""))</f>
        <v/>
      </c>
      <c r="R635" s="361" t="str">
        <f ca="1">IF(FECHA!$A$1&lt;TODAY(),"ERROR.LOG",IF(H635&lt;&gt;"",H635,""))</f>
        <v/>
      </c>
      <c r="S635" s="361" t="str">
        <f ca="1">IF(FECHA!$A$1&lt;TODAY(),"ERROR.LOG",IF(I635&lt;&gt;"",I635,""))</f>
        <v/>
      </c>
      <c r="T635" s="361" t="str">
        <f ca="1">IF(FECHA!$A$1&lt;TODAY(),"ERROR.LOG",IF(J635&lt;&gt;"",J635,""))</f>
        <v/>
      </c>
      <c r="U635" s="361" t="str">
        <f ca="1">IF(FECHA!$A$1&lt;TODAY(),"ERROR.LOG",IF(K635&lt;&gt;"",K635,""))</f>
        <v/>
      </c>
      <c r="V635" s="469"/>
      <c r="W635" s="469" t="str">
        <f ca="1">IF(V635="","",IF(FECHA!$A$1&lt;TODAY(),"ERROR.LOG",IF(V635=G635,"CORRECTA","INCORRECTA")))</f>
        <v/>
      </c>
      <c r="X635" s="361" t="str">
        <f ca="1">IF(FECHA!$A$1&lt;TODAY(),"ERROR.LOG",IF(W635&lt;&gt;"",P635,""))</f>
        <v/>
      </c>
      <c r="Y635" s="488"/>
      <c r="Z635" s="361"/>
      <c r="AA635" s="361"/>
    </row>
    <row r="636" spans="16:27">
      <c r="P636" s="483"/>
      <c r="Q636" s="361" t="str">
        <f ca="1">IF(FECHA!$A$1&lt;TODAY(),"ERROR.LOG",IF(F636&lt;&gt;"",F636,""))</f>
        <v/>
      </c>
      <c r="R636" s="361" t="str">
        <f ca="1">IF(FECHA!$A$1&lt;TODAY(),"ERROR.LOG",IF(H636&lt;&gt;"",H636,""))</f>
        <v/>
      </c>
      <c r="S636" s="361" t="str">
        <f ca="1">IF(FECHA!$A$1&lt;TODAY(),"ERROR.LOG",IF(I636&lt;&gt;"",I636,""))</f>
        <v/>
      </c>
      <c r="T636" s="361" t="str">
        <f ca="1">IF(FECHA!$A$1&lt;TODAY(),"ERROR.LOG",IF(J636&lt;&gt;"",J636,""))</f>
        <v/>
      </c>
      <c r="U636" s="361" t="str">
        <f ca="1">IF(FECHA!$A$1&lt;TODAY(),"ERROR.LOG",IF(K636&lt;&gt;"",K636,""))</f>
        <v/>
      </c>
      <c r="V636" s="469"/>
      <c r="W636" s="469" t="str">
        <f ca="1">IF(V636="","",IF(FECHA!$A$1&lt;TODAY(),"ERROR.LOG",IF(V636=G636,"CORRECTA","INCORRECTA")))</f>
        <v/>
      </c>
      <c r="X636" s="361" t="str">
        <f ca="1">IF(FECHA!$A$1&lt;TODAY(),"ERROR.LOG",IF(W636&lt;&gt;"",P636,""))</f>
        <v/>
      </c>
      <c r="Y636" s="488"/>
      <c r="Z636" s="361"/>
      <c r="AA636" s="361"/>
    </row>
    <row r="637" spans="16:27">
      <c r="P637" s="483"/>
      <c r="Q637" s="361" t="str">
        <f ca="1">IF(FECHA!$A$1&lt;TODAY(),"ERROR.LOG",IF(F637&lt;&gt;"",F637,""))</f>
        <v/>
      </c>
      <c r="R637" s="361" t="str">
        <f ca="1">IF(FECHA!$A$1&lt;TODAY(),"ERROR.LOG",IF(H637&lt;&gt;"",H637,""))</f>
        <v/>
      </c>
      <c r="S637" s="361" t="str">
        <f ca="1">IF(FECHA!$A$1&lt;TODAY(),"ERROR.LOG",IF(I637&lt;&gt;"",I637,""))</f>
        <v/>
      </c>
      <c r="T637" s="361" t="str">
        <f ca="1">IF(FECHA!$A$1&lt;TODAY(),"ERROR.LOG",IF(J637&lt;&gt;"",J637,""))</f>
        <v/>
      </c>
      <c r="U637" s="361" t="str">
        <f ca="1">IF(FECHA!$A$1&lt;TODAY(),"ERROR.LOG",IF(K637&lt;&gt;"",K637,""))</f>
        <v/>
      </c>
      <c r="V637" s="469"/>
      <c r="W637" s="469" t="str">
        <f ca="1">IF(V637="","",IF(FECHA!$A$1&lt;TODAY(),"ERROR.LOG",IF(V637=G637,"CORRECTA","INCORRECTA")))</f>
        <v/>
      </c>
      <c r="X637" s="361" t="str">
        <f ca="1">IF(FECHA!$A$1&lt;TODAY(),"ERROR.LOG",IF(W637&lt;&gt;"",P637,""))</f>
        <v/>
      </c>
      <c r="Y637" s="488"/>
      <c r="Z637" s="361"/>
      <c r="AA637" s="361"/>
    </row>
    <row r="638" spans="16:27">
      <c r="P638" s="483"/>
      <c r="Q638" s="361" t="str">
        <f ca="1">IF(FECHA!$A$1&lt;TODAY(),"ERROR.LOG",IF(F638&lt;&gt;"",F638,""))</f>
        <v/>
      </c>
      <c r="R638" s="361" t="str">
        <f ca="1">IF(FECHA!$A$1&lt;TODAY(),"ERROR.LOG",IF(H638&lt;&gt;"",H638,""))</f>
        <v/>
      </c>
      <c r="S638" s="361" t="str">
        <f ca="1">IF(FECHA!$A$1&lt;TODAY(),"ERROR.LOG",IF(I638&lt;&gt;"",I638,""))</f>
        <v/>
      </c>
      <c r="T638" s="361" t="str">
        <f ca="1">IF(FECHA!$A$1&lt;TODAY(),"ERROR.LOG",IF(J638&lt;&gt;"",J638,""))</f>
        <v/>
      </c>
      <c r="U638" s="361" t="str">
        <f ca="1">IF(FECHA!$A$1&lt;TODAY(),"ERROR.LOG",IF(K638&lt;&gt;"",K638,""))</f>
        <v/>
      </c>
      <c r="V638" s="469"/>
      <c r="W638" s="469" t="str">
        <f ca="1">IF(V638="","",IF(FECHA!$A$1&lt;TODAY(),"ERROR.LOG",IF(V638=G638,"CORRECTA","INCORRECTA")))</f>
        <v/>
      </c>
      <c r="X638" s="361" t="str">
        <f ca="1">IF(FECHA!$A$1&lt;TODAY(),"ERROR.LOG",IF(W638&lt;&gt;"",P638,""))</f>
        <v/>
      </c>
      <c r="Y638" s="488"/>
      <c r="Z638" s="361"/>
      <c r="AA638" s="361"/>
    </row>
    <row r="639" spans="16:27">
      <c r="P639" s="483"/>
      <c r="Q639" s="361" t="str">
        <f ca="1">IF(FECHA!$A$1&lt;TODAY(),"ERROR.LOG",IF(F639&lt;&gt;"",F639,""))</f>
        <v/>
      </c>
      <c r="R639" s="361" t="str">
        <f ca="1">IF(FECHA!$A$1&lt;TODAY(),"ERROR.LOG",IF(H639&lt;&gt;"",H639,""))</f>
        <v/>
      </c>
      <c r="S639" s="361" t="str">
        <f ca="1">IF(FECHA!$A$1&lt;TODAY(),"ERROR.LOG",IF(I639&lt;&gt;"",I639,""))</f>
        <v/>
      </c>
      <c r="T639" s="361" t="str">
        <f ca="1">IF(FECHA!$A$1&lt;TODAY(),"ERROR.LOG",IF(J639&lt;&gt;"",J639,""))</f>
        <v/>
      </c>
      <c r="U639" s="361" t="str">
        <f ca="1">IF(FECHA!$A$1&lt;TODAY(),"ERROR.LOG",IF(K639&lt;&gt;"",K639,""))</f>
        <v/>
      </c>
      <c r="V639" s="469"/>
      <c r="W639" s="469" t="str">
        <f ca="1">IF(V639="","",IF(FECHA!$A$1&lt;TODAY(),"ERROR.LOG",IF(V639=G639,"CORRECTA","INCORRECTA")))</f>
        <v/>
      </c>
      <c r="X639" s="361" t="str">
        <f ca="1">IF(FECHA!$A$1&lt;TODAY(),"ERROR.LOG",IF(W639&lt;&gt;"",P639,""))</f>
        <v/>
      </c>
      <c r="Y639" s="488"/>
      <c r="Z639" s="361"/>
      <c r="AA639" s="361"/>
    </row>
    <row r="640" spans="16:27">
      <c r="P640" s="483"/>
      <c r="Q640" s="361" t="str">
        <f ca="1">IF(FECHA!$A$1&lt;TODAY(),"ERROR.LOG",IF(F640&lt;&gt;"",F640,""))</f>
        <v/>
      </c>
      <c r="R640" s="361" t="str">
        <f ca="1">IF(FECHA!$A$1&lt;TODAY(),"ERROR.LOG",IF(H640&lt;&gt;"",H640,""))</f>
        <v/>
      </c>
      <c r="S640" s="361" t="str">
        <f ca="1">IF(FECHA!$A$1&lt;TODAY(),"ERROR.LOG",IF(I640&lt;&gt;"",I640,""))</f>
        <v/>
      </c>
      <c r="T640" s="361" t="str">
        <f ca="1">IF(FECHA!$A$1&lt;TODAY(),"ERROR.LOG",IF(J640&lt;&gt;"",J640,""))</f>
        <v/>
      </c>
      <c r="U640" s="361" t="str">
        <f ca="1">IF(FECHA!$A$1&lt;TODAY(),"ERROR.LOG",IF(K640&lt;&gt;"",K640,""))</f>
        <v/>
      </c>
      <c r="V640" s="469"/>
      <c r="W640" s="469" t="str">
        <f ca="1">IF(V640="","",IF(FECHA!$A$1&lt;TODAY(),"ERROR.LOG",IF(V640=G640,"CORRECTA","INCORRECTA")))</f>
        <v/>
      </c>
      <c r="X640" s="361" t="str">
        <f ca="1">IF(FECHA!$A$1&lt;TODAY(),"ERROR.LOG",IF(W640&lt;&gt;"",P640,""))</f>
        <v/>
      </c>
      <c r="Y640" s="488"/>
      <c r="Z640" s="361"/>
      <c r="AA640" s="361"/>
    </row>
    <row r="641" spans="16:27">
      <c r="P641" s="483"/>
      <c r="Q641" s="361" t="str">
        <f ca="1">IF(FECHA!$A$1&lt;TODAY(),"ERROR.LOG",IF(F641&lt;&gt;"",F641,""))</f>
        <v/>
      </c>
      <c r="R641" s="361" t="str">
        <f ca="1">IF(FECHA!$A$1&lt;TODAY(),"ERROR.LOG",IF(H641&lt;&gt;"",H641,""))</f>
        <v/>
      </c>
      <c r="S641" s="361" t="str">
        <f ca="1">IF(FECHA!$A$1&lt;TODAY(),"ERROR.LOG",IF(I641&lt;&gt;"",I641,""))</f>
        <v/>
      </c>
      <c r="T641" s="361" t="str">
        <f ca="1">IF(FECHA!$A$1&lt;TODAY(),"ERROR.LOG",IF(J641&lt;&gt;"",J641,""))</f>
        <v/>
      </c>
      <c r="U641" s="361" t="str">
        <f ca="1">IF(FECHA!$A$1&lt;TODAY(),"ERROR.LOG",IF(K641&lt;&gt;"",K641,""))</f>
        <v/>
      </c>
      <c r="V641" s="469"/>
      <c r="W641" s="469" t="str">
        <f ca="1">IF(V641="","",IF(FECHA!$A$1&lt;TODAY(),"ERROR.LOG",IF(V641=G641,"CORRECTA","INCORRECTA")))</f>
        <v/>
      </c>
      <c r="X641" s="361" t="str">
        <f ca="1">IF(FECHA!$A$1&lt;TODAY(),"ERROR.LOG",IF(W641&lt;&gt;"",P641,""))</f>
        <v/>
      </c>
      <c r="Y641" s="488"/>
      <c r="Z641" s="361"/>
      <c r="AA641" s="361"/>
    </row>
    <row r="642" spans="16:27">
      <c r="P642" s="483"/>
      <c r="Q642" s="361" t="str">
        <f ca="1">IF(FECHA!$A$1&lt;TODAY(),"ERROR.LOG",IF(F642&lt;&gt;"",F642,""))</f>
        <v/>
      </c>
      <c r="R642" s="361" t="str">
        <f ca="1">IF(FECHA!$A$1&lt;TODAY(),"ERROR.LOG",IF(H642&lt;&gt;"",H642,""))</f>
        <v/>
      </c>
      <c r="S642" s="361" t="str">
        <f ca="1">IF(FECHA!$A$1&lt;TODAY(),"ERROR.LOG",IF(I642&lt;&gt;"",I642,""))</f>
        <v/>
      </c>
      <c r="T642" s="361" t="str">
        <f ca="1">IF(FECHA!$A$1&lt;TODAY(),"ERROR.LOG",IF(J642&lt;&gt;"",J642,""))</f>
        <v/>
      </c>
      <c r="U642" s="361" t="str">
        <f ca="1">IF(FECHA!$A$1&lt;TODAY(),"ERROR.LOG",IF(K642&lt;&gt;"",K642,""))</f>
        <v/>
      </c>
      <c r="V642" s="469"/>
      <c r="W642" s="469" t="str">
        <f ca="1">IF(V642="","",IF(FECHA!$A$1&lt;TODAY(),"ERROR.LOG",IF(V642=G642,"CORRECTA","INCORRECTA")))</f>
        <v/>
      </c>
      <c r="X642" s="361" t="str">
        <f ca="1">IF(FECHA!$A$1&lt;TODAY(),"ERROR.LOG",IF(W642&lt;&gt;"",P642,""))</f>
        <v/>
      </c>
      <c r="Y642" s="488"/>
      <c r="Z642" s="361"/>
      <c r="AA642" s="361"/>
    </row>
    <row r="643" spans="16:27">
      <c r="P643" s="483"/>
      <c r="Q643" s="361" t="str">
        <f ca="1">IF(FECHA!$A$1&lt;TODAY(),"ERROR.LOG",IF(F643&lt;&gt;"",F643,""))</f>
        <v/>
      </c>
      <c r="R643" s="361" t="str">
        <f ca="1">IF(FECHA!$A$1&lt;TODAY(),"ERROR.LOG",IF(H643&lt;&gt;"",H643,""))</f>
        <v/>
      </c>
      <c r="S643" s="361" t="str">
        <f ca="1">IF(FECHA!$A$1&lt;TODAY(),"ERROR.LOG",IF(I643&lt;&gt;"",I643,""))</f>
        <v/>
      </c>
      <c r="T643" s="361" t="str">
        <f ca="1">IF(FECHA!$A$1&lt;TODAY(),"ERROR.LOG",IF(J643&lt;&gt;"",J643,""))</f>
        <v/>
      </c>
      <c r="U643" s="361" t="str">
        <f ca="1">IF(FECHA!$A$1&lt;TODAY(),"ERROR.LOG",IF(K643&lt;&gt;"",K643,""))</f>
        <v/>
      </c>
      <c r="V643" s="469"/>
      <c r="W643" s="469" t="str">
        <f ca="1">IF(V643="","",IF(FECHA!$A$1&lt;TODAY(),"ERROR.LOG",IF(V643=G643,"CORRECTA","INCORRECTA")))</f>
        <v/>
      </c>
      <c r="X643" s="361" t="str">
        <f ca="1">IF(FECHA!$A$1&lt;TODAY(),"ERROR.LOG",IF(W643&lt;&gt;"",P643,""))</f>
        <v/>
      </c>
      <c r="Y643" s="488"/>
      <c r="Z643" s="361"/>
      <c r="AA643" s="361"/>
    </row>
    <row r="644" spans="16:27">
      <c r="P644" s="483"/>
      <c r="Q644" s="361" t="str">
        <f ca="1">IF(FECHA!$A$1&lt;TODAY(),"ERROR.LOG",IF(F644&lt;&gt;"",F644,""))</f>
        <v/>
      </c>
      <c r="R644" s="361" t="str">
        <f ca="1">IF(FECHA!$A$1&lt;TODAY(),"ERROR.LOG",IF(H644&lt;&gt;"",H644,""))</f>
        <v/>
      </c>
      <c r="S644" s="361" t="str">
        <f ca="1">IF(FECHA!$A$1&lt;TODAY(),"ERROR.LOG",IF(I644&lt;&gt;"",I644,""))</f>
        <v/>
      </c>
      <c r="T644" s="361" t="str">
        <f ca="1">IF(FECHA!$A$1&lt;TODAY(),"ERROR.LOG",IF(J644&lt;&gt;"",J644,""))</f>
        <v/>
      </c>
      <c r="U644" s="361" t="str">
        <f ca="1">IF(FECHA!$A$1&lt;TODAY(),"ERROR.LOG",IF(K644&lt;&gt;"",K644,""))</f>
        <v/>
      </c>
      <c r="V644" s="469"/>
      <c r="W644" s="469" t="str">
        <f ca="1">IF(V644="","",IF(FECHA!$A$1&lt;TODAY(),"ERROR.LOG",IF(V644=G644,"CORRECTA","INCORRECTA")))</f>
        <v/>
      </c>
      <c r="X644" s="361" t="str">
        <f ca="1">IF(FECHA!$A$1&lt;TODAY(),"ERROR.LOG",IF(W644&lt;&gt;"",P644,""))</f>
        <v/>
      </c>
      <c r="Y644" s="488"/>
      <c r="Z644" s="361"/>
      <c r="AA644" s="361"/>
    </row>
    <row r="645" spans="16:27">
      <c r="P645" s="483"/>
      <c r="Q645" s="361" t="str">
        <f ca="1">IF(FECHA!$A$1&lt;TODAY(),"ERROR.LOG",IF(F645&lt;&gt;"",F645,""))</f>
        <v/>
      </c>
      <c r="R645" s="361" t="str">
        <f ca="1">IF(FECHA!$A$1&lt;TODAY(),"ERROR.LOG",IF(H645&lt;&gt;"",H645,""))</f>
        <v/>
      </c>
      <c r="S645" s="361" t="str">
        <f ca="1">IF(FECHA!$A$1&lt;TODAY(),"ERROR.LOG",IF(I645&lt;&gt;"",I645,""))</f>
        <v/>
      </c>
      <c r="T645" s="361" t="str">
        <f ca="1">IF(FECHA!$A$1&lt;TODAY(),"ERROR.LOG",IF(J645&lt;&gt;"",J645,""))</f>
        <v/>
      </c>
      <c r="U645" s="361" t="str">
        <f ca="1">IF(FECHA!$A$1&lt;TODAY(),"ERROR.LOG",IF(K645&lt;&gt;"",K645,""))</f>
        <v/>
      </c>
      <c r="V645" s="469"/>
      <c r="W645" s="469" t="str">
        <f ca="1">IF(V645="","",IF(FECHA!$A$1&lt;TODAY(),"ERROR.LOG",IF(V645=G645,"CORRECTA","INCORRECTA")))</f>
        <v/>
      </c>
      <c r="X645" s="361" t="str">
        <f ca="1">IF(FECHA!$A$1&lt;TODAY(),"ERROR.LOG",IF(W645&lt;&gt;"",P645,""))</f>
        <v/>
      </c>
      <c r="Y645" s="488"/>
      <c r="Z645" s="361"/>
      <c r="AA645" s="361"/>
    </row>
    <row r="646" spans="16:27">
      <c r="P646" s="483"/>
      <c r="Q646" s="361" t="str">
        <f ca="1">IF(FECHA!$A$1&lt;TODAY(),"ERROR.LOG",IF(F646&lt;&gt;"",F646,""))</f>
        <v/>
      </c>
      <c r="R646" s="361" t="str">
        <f ca="1">IF(FECHA!$A$1&lt;TODAY(),"ERROR.LOG",IF(H646&lt;&gt;"",H646,""))</f>
        <v/>
      </c>
      <c r="S646" s="361" t="str">
        <f ca="1">IF(FECHA!$A$1&lt;TODAY(),"ERROR.LOG",IF(I646&lt;&gt;"",I646,""))</f>
        <v/>
      </c>
      <c r="T646" s="361" t="str">
        <f ca="1">IF(FECHA!$A$1&lt;TODAY(),"ERROR.LOG",IF(J646&lt;&gt;"",J646,""))</f>
        <v/>
      </c>
      <c r="U646" s="361" t="str">
        <f ca="1">IF(FECHA!$A$1&lt;TODAY(),"ERROR.LOG",IF(K646&lt;&gt;"",K646,""))</f>
        <v/>
      </c>
      <c r="V646" s="469"/>
      <c r="W646" s="469" t="str">
        <f ca="1">IF(V646="","",IF(FECHA!$A$1&lt;TODAY(),"ERROR.LOG",IF(V646=G646,"CORRECTA","INCORRECTA")))</f>
        <v/>
      </c>
      <c r="X646" s="361" t="str">
        <f ca="1">IF(FECHA!$A$1&lt;TODAY(),"ERROR.LOG",IF(W646&lt;&gt;"",P646,""))</f>
        <v/>
      </c>
      <c r="Y646" s="488"/>
      <c r="Z646" s="361"/>
      <c r="AA646" s="361"/>
    </row>
    <row r="647" spans="16:27">
      <c r="P647" s="483"/>
      <c r="Q647" s="361" t="str">
        <f ca="1">IF(FECHA!$A$1&lt;TODAY(),"ERROR.LOG",IF(F647&lt;&gt;"",F647,""))</f>
        <v/>
      </c>
      <c r="R647" s="361" t="str">
        <f ca="1">IF(FECHA!$A$1&lt;TODAY(),"ERROR.LOG",IF(H647&lt;&gt;"",H647,""))</f>
        <v/>
      </c>
      <c r="S647" s="361" t="str">
        <f ca="1">IF(FECHA!$A$1&lt;TODAY(),"ERROR.LOG",IF(I647&lt;&gt;"",I647,""))</f>
        <v/>
      </c>
      <c r="T647" s="361" t="str">
        <f ca="1">IF(FECHA!$A$1&lt;TODAY(),"ERROR.LOG",IF(J647&lt;&gt;"",J647,""))</f>
        <v/>
      </c>
      <c r="U647" s="361" t="str">
        <f ca="1">IF(FECHA!$A$1&lt;TODAY(),"ERROR.LOG",IF(K647&lt;&gt;"",K647,""))</f>
        <v/>
      </c>
      <c r="V647" s="469"/>
      <c r="W647" s="469" t="str">
        <f ca="1">IF(V647="","",IF(FECHA!$A$1&lt;TODAY(),"ERROR.LOG",IF(V647=G647,"CORRECTA","INCORRECTA")))</f>
        <v/>
      </c>
      <c r="X647" s="361" t="str">
        <f ca="1">IF(FECHA!$A$1&lt;TODAY(),"ERROR.LOG",IF(W647&lt;&gt;"",P647,""))</f>
        <v/>
      </c>
      <c r="Y647" s="488"/>
      <c r="Z647" s="361"/>
      <c r="AA647" s="361"/>
    </row>
    <row r="648" spans="16:27">
      <c r="P648" s="483"/>
      <c r="Q648" s="361" t="str">
        <f ca="1">IF(FECHA!$A$1&lt;TODAY(),"ERROR.LOG",IF(F648&lt;&gt;"",F648,""))</f>
        <v/>
      </c>
      <c r="R648" s="361" t="str">
        <f ca="1">IF(FECHA!$A$1&lt;TODAY(),"ERROR.LOG",IF(H648&lt;&gt;"",H648,""))</f>
        <v/>
      </c>
      <c r="S648" s="361" t="str">
        <f ca="1">IF(FECHA!$A$1&lt;TODAY(),"ERROR.LOG",IF(I648&lt;&gt;"",I648,""))</f>
        <v/>
      </c>
      <c r="T648" s="361" t="str">
        <f ca="1">IF(FECHA!$A$1&lt;TODAY(),"ERROR.LOG",IF(J648&lt;&gt;"",J648,""))</f>
        <v/>
      </c>
      <c r="U648" s="361" t="str">
        <f ca="1">IF(FECHA!$A$1&lt;TODAY(),"ERROR.LOG",IF(K648&lt;&gt;"",K648,""))</f>
        <v/>
      </c>
      <c r="V648" s="469"/>
      <c r="W648" s="469" t="str">
        <f ca="1">IF(V648="","",IF(FECHA!$A$1&lt;TODAY(),"ERROR.LOG",IF(V648=G648,"CORRECTA","INCORRECTA")))</f>
        <v/>
      </c>
      <c r="X648" s="361" t="str">
        <f ca="1">IF(FECHA!$A$1&lt;TODAY(),"ERROR.LOG",IF(W648&lt;&gt;"",P648,""))</f>
        <v/>
      </c>
      <c r="Y648" s="488"/>
      <c r="Z648" s="361"/>
      <c r="AA648" s="361"/>
    </row>
    <row r="649" spans="16:27">
      <c r="P649" s="483"/>
      <c r="Q649" s="361" t="str">
        <f ca="1">IF(FECHA!$A$1&lt;TODAY(),"ERROR.LOG",IF(F649&lt;&gt;"",F649,""))</f>
        <v/>
      </c>
      <c r="R649" s="361" t="str">
        <f ca="1">IF(FECHA!$A$1&lt;TODAY(),"ERROR.LOG",IF(H649&lt;&gt;"",H649,""))</f>
        <v/>
      </c>
      <c r="S649" s="361" t="str">
        <f ca="1">IF(FECHA!$A$1&lt;TODAY(),"ERROR.LOG",IF(I649&lt;&gt;"",I649,""))</f>
        <v/>
      </c>
      <c r="T649" s="361" t="str">
        <f ca="1">IF(FECHA!$A$1&lt;TODAY(),"ERROR.LOG",IF(J649&lt;&gt;"",J649,""))</f>
        <v/>
      </c>
      <c r="U649" s="361" t="str">
        <f ca="1">IF(FECHA!$A$1&lt;TODAY(),"ERROR.LOG",IF(K649&lt;&gt;"",K649,""))</f>
        <v/>
      </c>
      <c r="V649" s="469"/>
      <c r="W649" s="469" t="str">
        <f ca="1">IF(V649="","",IF(FECHA!$A$1&lt;TODAY(),"ERROR.LOG",IF(V649=G649,"CORRECTA","INCORRECTA")))</f>
        <v/>
      </c>
      <c r="X649" s="361" t="str">
        <f ca="1">IF(FECHA!$A$1&lt;TODAY(),"ERROR.LOG",IF(W649&lt;&gt;"",P649,""))</f>
        <v/>
      </c>
      <c r="Y649" s="488"/>
      <c r="Z649" s="361"/>
      <c r="AA649" s="361"/>
    </row>
    <row r="650" spans="16:27">
      <c r="P650" s="483"/>
      <c r="Q650" s="361" t="str">
        <f ca="1">IF(FECHA!$A$1&lt;TODAY(),"ERROR.LOG",IF(F650&lt;&gt;"",F650,""))</f>
        <v/>
      </c>
      <c r="R650" s="361" t="str">
        <f ca="1">IF(FECHA!$A$1&lt;TODAY(),"ERROR.LOG",IF(H650&lt;&gt;"",H650,""))</f>
        <v/>
      </c>
      <c r="S650" s="361" t="str">
        <f ca="1">IF(FECHA!$A$1&lt;TODAY(),"ERROR.LOG",IF(I650&lt;&gt;"",I650,""))</f>
        <v/>
      </c>
      <c r="T650" s="361" t="str">
        <f ca="1">IF(FECHA!$A$1&lt;TODAY(),"ERROR.LOG",IF(J650&lt;&gt;"",J650,""))</f>
        <v/>
      </c>
      <c r="U650" s="361" t="str">
        <f ca="1">IF(FECHA!$A$1&lt;TODAY(),"ERROR.LOG",IF(K650&lt;&gt;"",K650,""))</f>
        <v/>
      </c>
      <c r="V650" s="469"/>
      <c r="W650" s="469" t="str">
        <f ca="1">IF(V650="","",IF(FECHA!$A$1&lt;TODAY(),"ERROR.LOG",IF(V650=G650,"CORRECTA","INCORRECTA")))</f>
        <v/>
      </c>
      <c r="X650" s="361" t="str">
        <f ca="1">IF(FECHA!$A$1&lt;TODAY(),"ERROR.LOG",IF(W650&lt;&gt;"",P650,""))</f>
        <v/>
      </c>
      <c r="Y650" s="488"/>
      <c r="Z650" s="361"/>
      <c r="AA650" s="361"/>
    </row>
    <row r="651" spans="16:27">
      <c r="P651" s="483"/>
      <c r="Q651" s="361" t="str">
        <f ca="1">IF(FECHA!$A$1&lt;TODAY(),"ERROR.LOG",IF(F651&lt;&gt;"",F651,""))</f>
        <v/>
      </c>
      <c r="R651" s="361" t="str">
        <f ca="1">IF(FECHA!$A$1&lt;TODAY(),"ERROR.LOG",IF(H651&lt;&gt;"",H651,""))</f>
        <v/>
      </c>
      <c r="S651" s="361" t="str">
        <f ca="1">IF(FECHA!$A$1&lt;TODAY(),"ERROR.LOG",IF(I651&lt;&gt;"",I651,""))</f>
        <v/>
      </c>
      <c r="T651" s="361" t="str">
        <f ca="1">IF(FECHA!$A$1&lt;TODAY(),"ERROR.LOG",IF(J651&lt;&gt;"",J651,""))</f>
        <v/>
      </c>
      <c r="U651" s="361" t="str">
        <f ca="1">IF(FECHA!$A$1&lt;TODAY(),"ERROR.LOG",IF(K651&lt;&gt;"",K651,""))</f>
        <v/>
      </c>
      <c r="V651" s="469"/>
      <c r="W651" s="469" t="str">
        <f ca="1">IF(V651="","",IF(FECHA!$A$1&lt;TODAY(),"ERROR.LOG",IF(V651=G651,"CORRECTA","INCORRECTA")))</f>
        <v/>
      </c>
      <c r="X651" s="361" t="str">
        <f ca="1">IF(FECHA!$A$1&lt;TODAY(),"ERROR.LOG",IF(W651&lt;&gt;"",P651,""))</f>
        <v/>
      </c>
      <c r="Y651" s="488"/>
      <c r="Z651" s="361"/>
      <c r="AA651" s="361"/>
    </row>
    <row r="652" spans="16:27">
      <c r="P652" s="483"/>
      <c r="Q652" s="361" t="str">
        <f ca="1">IF(FECHA!$A$1&lt;TODAY(),"ERROR.LOG",IF(F652&lt;&gt;"",F652,""))</f>
        <v/>
      </c>
      <c r="R652" s="361" t="str">
        <f ca="1">IF(FECHA!$A$1&lt;TODAY(),"ERROR.LOG",IF(H652&lt;&gt;"",H652,""))</f>
        <v/>
      </c>
      <c r="S652" s="361" t="str">
        <f ca="1">IF(FECHA!$A$1&lt;TODAY(),"ERROR.LOG",IF(I652&lt;&gt;"",I652,""))</f>
        <v/>
      </c>
      <c r="T652" s="361" t="str">
        <f ca="1">IF(FECHA!$A$1&lt;TODAY(),"ERROR.LOG",IF(J652&lt;&gt;"",J652,""))</f>
        <v/>
      </c>
      <c r="U652" s="361" t="str">
        <f ca="1">IF(FECHA!$A$1&lt;TODAY(),"ERROR.LOG",IF(K652&lt;&gt;"",K652,""))</f>
        <v/>
      </c>
      <c r="V652" s="469"/>
      <c r="W652" s="469" t="str">
        <f ca="1">IF(V652="","",IF(FECHA!$A$1&lt;TODAY(),"ERROR.LOG",IF(V652=G652,"CORRECTA","INCORRECTA")))</f>
        <v/>
      </c>
      <c r="X652" s="361" t="str">
        <f ca="1">IF(FECHA!$A$1&lt;TODAY(),"ERROR.LOG",IF(W652&lt;&gt;"",P652,""))</f>
        <v/>
      </c>
      <c r="Y652" s="488"/>
      <c r="Z652" s="361"/>
      <c r="AA652" s="361"/>
    </row>
    <row r="653" spans="16:27">
      <c r="P653" s="483"/>
      <c r="Q653" s="361" t="str">
        <f ca="1">IF(FECHA!$A$1&lt;TODAY(),"ERROR.LOG",IF(F653&lt;&gt;"",F653,""))</f>
        <v/>
      </c>
      <c r="R653" s="361" t="str">
        <f ca="1">IF(FECHA!$A$1&lt;TODAY(),"ERROR.LOG",IF(H653&lt;&gt;"",H653,""))</f>
        <v/>
      </c>
      <c r="S653" s="361" t="str">
        <f ca="1">IF(FECHA!$A$1&lt;TODAY(),"ERROR.LOG",IF(I653&lt;&gt;"",I653,""))</f>
        <v/>
      </c>
      <c r="T653" s="361" t="str">
        <f ca="1">IF(FECHA!$A$1&lt;TODAY(),"ERROR.LOG",IF(J653&lt;&gt;"",J653,""))</f>
        <v/>
      </c>
      <c r="U653" s="361" t="str">
        <f ca="1">IF(FECHA!$A$1&lt;TODAY(),"ERROR.LOG",IF(K653&lt;&gt;"",K653,""))</f>
        <v/>
      </c>
      <c r="V653" s="469"/>
      <c r="W653" s="469" t="str">
        <f ca="1">IF(V653="","",IF(FECHA!$A$1&lt;TODAY(),"ERROR.LOG",IF(V653=G653,"CORRECTA","INCORRECTA")))</f>
        <v/>
      </c>
      <c r="X653" s="361" t="str">
        <f ca="1">IF(FECHA!$A$1&lt;TODAY(),"ERROR.LOG",IF(W653&lt;&gt;"",P653,""))</f>
        <v/>
      </c>
      <c r="Y653" s="488"/>
      <c r="Z653" s="361"/>
      <c r="AA653" s="361"/>
    </row>
    <row r="654" spans="16:27">
      <c r="P654" s="483"/>
      <c r="Q654" s="361" t="str">
        <f ca="1">IF(FECHA!$A$1&lt;TODAY(),"ERROR.LOG",IF(F654&lt;&gt;"",F654,""))</f>
        <v/>
      </c>
      <c r="R654" s="361" t="str">
        <f ca="1">IF(FECHA!$A$1&lt;TODAY(),"ERROR.LOG",IF(H654&lt;&gt;"",H654,""))</f>
        <v/>
      </c>
      <c r="S654" s="361" t="str">
        <f ca="1">IF(FECHA!$A$1&lt;TODAY(),"ERROR.LOG",IF(I654&lt;&gt;"",I654,""))</f>
        <v/>
      </c>
      <c r="T654" s="361" t="str">
        <f ca="1">IF(FECHA!$A$1&lt;TODAY(),"ERROR.LOG",IF(J654&lt;&gt;"",J654,""))</f>
        <v/>
      </c>
      <c r="U654" s="361" t="str">
        <f ca="1">IF(FECHA!$A$1&lt;TODAY(),"ERROR.LOG",IF(K654&lt;&gt;"",K654,""))</f>
        <v/>
      </c>
      <c r="V654" s="469"/>
      <c r="W654" s="469" t="str">
        <f ca="1">IF(V654="","",IF(FECHA!$A$1&lt;TODAY(),"ERROR.LOG",IF(V654=G654,"CORRECTA","INCORRECTA")))</f>
        <v/>
      </c>
      <c r="X654" s="361" t="str">
        <f ca="1">IF(FECHA!$A$1&lt;TODAY(),"ERROR.LOG",IF(W654&lt;&gt;"",P654,""))</f>
        <v/>
      </c>
      <c r="Y654" s="488"/>
      <c r="Z654" s="361"/>
      <c r="AA654" s="361"/>
    </row>
    <row r="655" spans="16:27">
      <c r="P655" s="483"/>
      <c r="Q655" s="361" t="str">
        <f ca="1">IF(FECHA!$A$1&lt;TODAY(),"ERROR.LOG",IF(F655&lt;&gt;"",F655,""))</f>
        <v/>
      </c>
      <c r="R655" s="361" t="str">
        <f ca="1">IF(FECHA!$A$1&lt;TODAY(),"ERROR.LOG",IF(H655&lt;&gt;"",H655,""))</f>
        <v/>
      </c>
      <c r="S655" s="361" t="str">
        <f ca="1">IF(FECHA!$A$1&lt;TODAY(),"ERROR.LOG",IF(I655&lt;&gt;"",I655,""))</f>
        <v/>
      </c>
      <c r="T655" s="361" t="str">
        <f ca="1">IF(FECHA!$A$1&lt;TODAY(),"ERROR.LOG",IF(J655&lt;&gt;"",J655,""))</f>
        <v/>
      </c>
      <c r="U655" s="361" t="str">
        <f ca="1">IF(FECHA!$A$1&lt;TODAY(),"ERROR.LOG",IF(K655&lt;&gt;"",K655,""))</f>
        <v/>
      </c>
      <c r="V655" s="469"/>
      <c r="W655" s="469" t="str">
        <f ca="1">IF(V655="","",IF(FECHA!$A$1&lt;TODAY(),"ERROR.LOG",IF(V655=G655,"CORRECTA","INCORRECTA")))</f>
        <v/>
      </c>
      <c r="X655" s="361" t="str">
        <f ca="1">IF(FECHA!$A$1&lt;TODAY(),"ERROR.LOG",IF(W655&lt;&gt;"",P655,""))</f>
        <v/>
      </c>
      <c r="Y655" s="488"/>
      <c r="Z655" s="361"/>
      <c r="AA655" s="361"/>
    </row>
    <row r="656" spans="16:27">
      <c r="P656" s="483"/>
      <c r="Q656" s="361" t="str">
        <f ca="1">IF(FECHA!$A$1&lt;TODAY(),"ERROR.LOG",IF(F656&lt;&gt;"",F656,""))</f>
        <v/>
      </c>
      <c r="R656" s="361" t="str">
        <f ca="1">IF(FECHA!$A$1&lt;TODAY(),"ERROR.LOG",IF(H656&lt;&gt;"",H656,""))</f>
        <v/>
      </c>
      <c r="S656" s="361" t="str">
        <f ca="1">IF(FECHA!$A$1&lt;TODAY(),"ERROR.LOG",IF(I656&lt;&gt;"",I656,""))</f>
        <v/>
      </c>
      <c r="T656" s="361" t="str">
        <f ca="1">IF(FECHA!$A$1&lt;TODAY(),"ERROR.LOG",IF(J656&lt;&gt;"",J656,""))</f>
        <v/>
      </c>
      <c r="U656" s="361" t="str">
        <f ca="1">IF(FECHA!$A$1&lt;TODAY(),"ERROR.LOG",IF(K656&lt;&gt;"",K656,""))</f>
        <v/>
      </c>
      <c r="V656" s="469"/>
      <c r="W656" s="469" t="str">
        <f ca="1">IF(V656="","",IF(FECHA!$A$1&lt;TODAY(),"ERROR.LOG",IF(V656=G656,"CORRECTA","INCORRECTA")))</f>
        <v/>
      </c>
      <c r="X656" s="361" t="str">
        <f ca="1">IF(FECHA!$A$1&lt;TODAY(),"ERROR.LOG",IF(W656&lt;&gt;"",P656,""))</f>
        <v/>
      </c>
      <c r="Y656" s="488"/>
      <c r="Z656" s="361"/>
      <c r="AA656" s="361"/>
    </row>
    <row r="657" spans="16:27">
      <c r="P657" s="483"/>
      <c r="Q657" s="361" t="str">
        <f ca="1">IF(FECHA!$A$1&lt;TODAY(),"ERROR.LOG",IF(F657&lt;&gt;"",F657,""))</f>
        <v/>
      </c>
      <c r="R657" s="361" t="str">
        <f ca="1">IF(FECHA!$A$1&lt;TODAY(),"ERROR.LOG",IF(H657&lt;&gt;"",H657,""))</f>
        <v/>
      </c>
      <c r="S657" s="361" t="str">
        <f ca="1">IF(FECHA!$A$1&lt;TODAY(),"ERROR.LOG",IF(I657&lt;&gt;"",I657,""))</f>
        <v/>
      </c>
      <c r="T657" s="361" t="str">
        <f ca="1">IF(FECHA!$A$1&lt;TODAY(),"ERROR.LOG",IF(J657&lt;&gt;"",J657,""))</f>
        <v/>
      </c>
      <c r="U657" s="361" t="str">
        <f ca="1">IF(FECHA!$A$1&lt;TODAY(),"ERROR.LOG",IF(K657&lt;&gt;"",K657,""))</f>
        <v/>
      </c>
      <c r="V657" s="469"/>
      <c r="W657" s="469" t="str">
        <f ca="1">IF(V657="","",IF(FECHA!$A$1&lt;TODAY(),"ERROR.LOG",IF(V657=G657,"CORRECTA","INCORRECTA")))</f>
        <v/>
      </c>
      <c r="X657" s="361" t="str">
        <f ca="1">IF(FECHA!$A$1&lt;TODAY(),"ERROR.LOG",IF(W657&lt;&gt;"",P657,""))</f>
        <v/>
      </c>
      <c r="Y657" s="488"/>
      <c r="Z657" s="361"/>
      <c r="AA657" s="361"/>
    </row>
    <row r="658" spans="16:27">
      <c r="P658" s="483"/>
      <c r="Q658" s="361" t="str">
        <f ca="1">IF(FECHA!$A$1&lt;TODAY(),"ERROR.LOG",IF(F658&lt;&gt;"",F658,""))</f>
        <v/>
      </c>
      <c r="R658" s="361" t="str">
        <f ca="1">IF(FECHA!$A$1&lt;TODAY(),"ERROR.LOG",IF(H658&lt;&gt;"",H658,""))</f>
        <v/>
      </c>
      <c r="S658" s="361" t="str">
        <f ca="1">IF(FECHA!$A$1&lt;TODAY(),"ERROR.LOG",IF(I658&lt;&gt;"",I658,""))</f>
        <v/>
      </c>
      <c r="T658" s="361" t="str">
        <f ca="1">IF(FECHA!$A$1&lt;TODAY(),"ERROR.LOG",IF(J658&lt;&gt;"",J658,""))</f>
        <v/>
      </c>
      <c r="U658" s="361" t="str">
        <f ca="1">IF(FECHA!$A$1&lt;TODAY(),"ERROR.LOG",IF(K658&lt;&gt;"",K658,""))</f>
        <v/>
      </c>
      <c r="V658" s="469"/>
      <c r="W658" s="469" t="str">
        <f ca="1">IF(V658="","",IF(FECHA!$A$1&lt;TODAY(),"ERROR.LOG",IF(V658=G658,"CORRECTA","INCORRECTA")))</f>
        <v/>
      </c>
      <c r="X658" s="361" t="str">
        <f ca="1">IF(FECHA!$A$1&lt;TODAY(),"ERROR.LOG",IF(W658&lt;&gt;"",P658,""))</f>
        <v/>
      </c>
      <c r="Y658" s="488"/>
      <c r="Z658" s="361"/>
      <c r="AA658" s="361"/>
    </row>
    <row r="659" spans="16:27">
      <c r="P659" s="483"/>
      <c r="Q659" s="361" t="str">
        <f ca="1">IF(FECHA!$A$1&lt;TODAY(),"ERROR.LOG",IF(F659&lt;&gt;"",F659,""))</f>
        <v/>
      </c>
      <c r="R659" s="361" t="str">
        <f ca="1">IF(FECHA!$A$1&lt;TODAY(),"ERROR.LOG",IF(H659&lt;&gt;"",H659,""))</f>
        <v/>
      </c>
      <c r="S659" s="361" t="str">
        <f ca="1">IF(FECHA!$A$1&lt;TODAY(),"ERROR.LOG",IF(I659&lt;&gt;"",I659,""))</f>
        <v/>
      </c>
      <c r="T659" s="361" t="str">
        <f ca="1">IF(FECHA!$A$1&lt;TODAY(),"ERROR.LOG",IF(J659&lt;&gt;"",J659,""))</f>
        <v/>
      </c>
      <c r="U659" s="361" t="str">
        <f ca="1">IF(FECHA!$A$1&lt;TODAY(),"ERROR.LOG",IF(K659&lt;&gt;"",K659,""))</f>
        <v/>
      </c>
      <c r="V659" s="469"/>
      <c r="W659" s="469" t="str">
        <f ca="1">IF(V659="","",IF(FECHA!$A$1&lt;TODAY(),"ERROR.LOG",IF(V659=G659,"CORRECTA","INCORRECTA")))</f>
        <v/>
      </c>
      <c r="X659" s="361" t="str">
        <f ca="1">IF(FECHA!$A$1&lt;TODAY(),"ERROR.LOG",IF(W659&lt;&gt;"",P659,""))</f>
        <v/>
      </c>
      <c r="Y659" s="488"/>
      <c r="Z659" s="361"/>
      <c r="AA659" s="361"/>
    </row>
    <row r="660" spans="16:27">
      <c r="P660" s="483"/>
      <c r="Q660" s="361" t="str">
        <f ca="1">IF(FECHA!$A$1&lt;TODAY(),"ERROR.LOG",IF(F660&lt;&gt;"",F660,""))</f>
        <v/>
      </c>
      <c r="R660" s="361" t="str">
        <f ca="1">IF(FECHA!$A$1&lt;TODAY(),"ERROR.LOG",IF(H660&lt;&gt;"",H660,""))</f>
        <v/>
      </c>
      <c r="S660" s="361" t="str">
        <f ca="1">IF(FECHA!$A$1&lt;TODAY(),"ERROR.LOG",IF(I660&lt;&gt;"",I660,""))</f>
        <v/>
      </c>
      <c r="T660" s="361" t="str">
        <f ca="1">IF(FECHA!$A$1&lt;TODAY(),"ERROR.LOG",IF(J660&lt;&gt;"",J660,""))</f>
        <v/>
      </c>
      <c r="U660" s="361" t="str">
        <f ca="1">IF(FECHA!$A$1&lt;TODAY(),"ERROR.LOG",IF(K660&lt;&gt;"",K660,""))</f>
        <v/>
      </c>
      <c r="V660" s="469"/>
      <c r="W660" s="469" t="str">
        <f ca="1">IF(V660="","",IF(FECHA!$A$1&lt;TODAY(),"ERROR.LOG",IF(V660=G660,"CORRECTA","INCORRECTA")))</f>
        <v/>
      </c>
      <c r="X660" s="361" t="str">
        <f ca="1">IF(FECHA!$A$1&lt;TODAY(),"ERROR.LOG",IF(W660&lt;&gt;"",P660,""))</f>
        <v/>
      </c>
      <c r="Y660" s="488"/>
      <c r="Z660" s="361"/>
      <c r="AA660" s="361"/>
    </row>
    <row r="661" spans="16:27">
      <c r="P661" s="483"/>
      <c r="Q661" s="361" t="str">
        <f ca="1">IF(FECHA!$A$1&lt;TODAY(),"ERROR.LOG",IF(F661&lt;&gt;"",F661,""))</f>
        <v/>
      </c>
      <c r="R661" s="361" t="str">
        <f ca="1">IF(FECHA!$A$1&lt;TODAY(),"ERROR.LOG",IF(H661&lt;&gt;"",H661,""))</f>
        <v/>
      </c>
      <c r="S661" s="361" t="str">
        <f ca="1">IF(FECHA!$A$1&lt;TODAY(),"ERROR.LOG",IF(I661&lt;&gt;"",I661,""))</f>
        <v/>
      </c>
      <c r="T661" s="361" t="str">
        <f ca="1">IF(FECHA!$A$1&lt;TODAY(),"ERROR.LOG",IF(J661&lt;&gt;"",J661,""))</f>
        <v/>
      </c>
      <c r="U661" s="361" t="str">
        <f ca="1">IF(FECHA!$A$1&lt;TODAY(),"ERROR.LOG",IF(K661&lt;&gt;"",K661,""))</f>
        <v/>
      </c>
      <c r="V661" s="469"/>
      <c r="W661" s="469" t="str">
        <f ca="1">IF(V661="","",IF(FECHA!$A$1&lt;TODAY(),"ERROR.LOG",IF(V661=G661,"CORRECTA","INCORRECTA")))</f>
        <v/>
      </c>
      <c r="X661" s="361" t="str">
        <f ca="1">IF(FECHA!$A$1&lt;TODAY(),"ERROR.LOG",IF(W661&lt;&gt;"",P661,""))</f>
        <v/>
      </c>
      <c r="Y661" s="488"/>
      <c r="Z661" s="361"/>
      <c r="AA661" s="361"/>
    </row>
    <row r="662" spans="16:27">
      <c r="P662" s="483"/>
      <c r="Q662" s="361" t="str">
        <f ca="1">IF(FECHA!$A$1&lt;TODAY(),"ERROR.LOG",IF(F662&lt;&gt;"",F662,""))</f>
        <v/>
      </c>
      <c r="R662" s="361" t="str">
        <f ca="1">IF(FECHA!$A$1&lt;TODAY(),"ERROR.LOG",IF(H662&lt;&gt;"",H662,""))</f>
        <v/>
      </c>
      <c r="S662" s="361" t="str">
        <f ca="1">IF(FECHA!$A$1&lt;TODAY(),"ERROR.LOG",IF(I662&lt;&gt;"",I662,""))</f>
        <v/>
      </c>
      <c r="T662" s="361" t="str">
        <f ca="1">IF(FECHA!$A$1&lt;TODAY(),"ERROR.LOG",IF(J662&lt;&gt;"",J662,""))</f>
        <v/>
      </c>
      <c r="U662" s="361" t="str">
        <f ca="1">IF(FECHA!$A$1&lt;TODAY(),"ERROR.LOG",IF(K662&lt;&gt;"",K662,""))</f>
        <v/>
      </c>
      <c r="V662" s="469"/>
      <c r="W662" s="469" t="str">
        <f ca="1">IF(V662="","",IF(FECHA!$A$1&lt;TODAY(),"ERROR.LOG",IF(V662=G662,"CORRECTA","INCORRECTA")))</f>
        <v/>
      </c>
      <c r="X662" s="361" t="str">
        <f ca="1">IF(FECHA!$A$1&lt;TODAY(),"ERROR.LOG",IF(W662&lt;&gt;"",P662,""))</f>
        <v/>
      </c>
      <c r="Y662" s="488"/>
      <c r="Z662" s="361"/>
      <c r="AA662" s="361"/>
    </row>
    <row r="663" spans="16:27">
      <c r="P663" s="483"/>
      <c r="Q663" s="361" t="str">
        <f ca="1">IF(FECHA!$A$1&lt;TODAY(),"ERROR.LOG",IF(F663&lt;&gt;"",F663,""))</f>
        <v/>
      </c>
      <c r="R663" s="361" t="str">
        <f ca="1">IF(FECHA!$A$1&lt;TODAY(),"ERROR.LOG",IF(H663&lt;&gt;"",H663,""))</f>
        <v/>
      </c>
      <c r="S663" s="361" t="str">
        <f ca="1">IF(FECHA!$A$1&lt;TODAY(),"ERROR.LOG",IF(I663&lt;&gt;"",I663,""))</f>
        <v/>
      </c>
      <c r="T663" s="361" t="str">
        <f ca="1">IF(FECHA!$A$1&lt;TODAY(),"ERROR.LOG",IF(J663&lt;&gt;"",J663,""))</f>
        <v/>
      </c>
      <c r="U663" s="361" t="str">
        <f ca="1">IF(FECHA!$A$1&lt;TODAY(),"ERROR.LOG",IF(K663&lt;&gt;"",K663,""))</f>
        <v/>
      </c>
      <c r="V663" s="469"/>
      <c r="W663" s="469" t="str">
        <f ca="1">IF(V663="","",IF(FECHA!$A$1&lt;TODAY(),"ERROR.LOG",IF(V663=G663,"CORRECTA","INCORRECTA")))</f>
        <v/>
      </c>
      <c r="X663" s="361" t="str">
        <f ca="1">IF(FECHA!$A$1&lt;TODAY(),"ERROR.LOG",IF(W663&lt;&gt;"",P663,""))</f>
        <v/>
      </c>
      <c r="Y663" s="488"/>
      <c r="Z663" s="361"/>
      <c r="AA663" s="361"/>
    </row>
    <row r="664" spans="16:27">
      <c r="P664" s="483"/>
      <c r="Q664" s="361" t="str">
        <f ca="1">IF(FECHA!$A$1&lt;TODAY(),"ERROR.LOG",IF(F664&lt;&gt;"",F664,""))</f>
        <v/>
      </c>
      <c r="R664" s="361" t="str">
        <f ca="1">IF(FECHA!$A$1&lt;TODAY(),"ERROR.LOG",IF(H664&lt;&gt;"",H664,""))</f>
        <v/>
      </c>
      <c r="S664" s="361" t="str">
        <f ca="1">IF(FECHA!$A$1&lt;TODAY(),"ERROR.LOG",IF(I664&lt;&gt;"",I664,""))</f>
        <v/>
      </c>
      <c r="T664" s="361" t="str">
        <f ca="1">IF(FECHA!$A$1&lt;TODAY(),"ERROR.LOG",IF(J664&lt;&gt;"",J664,""))</f>
        <v/>
      </c>
      <c r="U664" s="361" t="str">
        <f ca="1">IF(FECHA!$A$1&lt;TODAY(),"ERROR.LOG",IF(K664&lt;&gt;"",K664,""))</f>
        <v/>
      </c>
      <c r="V664" s="469"/>
      <c r="W664" s="469" t="str">
        <f ca="1">IF(V664="","",IF(FECHA!$A$1&lt;TODAY(),"ERROR.LOG",IF(V664=G664,"CORRECTA","INCORRECTA")))</f>
        <v/>
      </c>
      <c r="X664" s="361" t="str">
        <f ca="1">IF(FECHA!$A$1&lt;TODAY(),"ERROR.LOG",IF(W664&lt;&gt;"",P664,""))</f>
        <v/>
      </c>
      <c r="Y664" s="488"/>
      <c r="Z664" s="361"/>
      <c r="AA664" s="361"/>
    </row>
    <row r="665" spans="16:27">
      <c r="P665" s="483"/>
      <c r="Q665" s="361" t="str">
        <f ca="1">IF(FECHA!$A$1&lt;TODAY(),"ERROR.LOG",IF(F665&lt;&gt;"",F665,""))</f>
        <v/>
      </c>
      <c r="R665" s="361" t="str">
        <f ca="1">IF(FECHA!$A$1&lt;TODAY(),"ERROR.LOG",IF(H665&lt;&gt;"",H665,""))</f>
        <v/>
      </c>
      <c r="S665" s="361" t="str">
        <f ca="1">IF(FECHA!$A$1&lt;TODAY(),"ERROR.LOG",IF(I665&lt;&gt;"",I665,""))</f>
        <v/>
      </c>
      <c r="T665" s="361" t="str">
        <f ca="1">IF(FECHA!$A$1&lt;TODAY(),"ERROR.LOG",IF(J665&lt;&gt;"",J665,""))</f>
        <v/>
      </c>
      <c r="U665" s="361" t="str">
        <f ca="1">IF(FECHA!$A$1&lt;TODAY(),"ERROR.LOG",IF(K665&lt;&gt;"",K665,""))</f>
        <v/>
      </c>
      <c r="V665" s="469"/>
      <c r="W665" s="469" t="str">
        <f ca="1">IF(V665="","",IF(FECHA!$A$1&lt;TODAY(),"ERROR.LOG",IF(V665=G665,"CORRECTA","INCORRECTA")))</f>
        <v/>
      </c>
      <c r="X665" s="361" t="str">
        <f ca="1">IF(FECHA!$A$1&lt;TODAY(),"ERROR.LOG",IF(W665&lt;&gt;"",P665,""))</f>
        <v/>
      </c>
      <c r="Y665" s="488"/>
      <c r="Z665" s="361"/>
      <c r="AA665" s="361"/>
    </row>
    <row r="666" spans="16:27">
      <c r="P666" s="483"/>
      <c r="Q666" s="361" t="str">
        <f ca="1">IF(FECHA!$A$1&lt;TODAY(),"ERROR.LOG",IF(F666&lt;&gt;"",F666,""))</f>
        <v/>
      </c>
      <c r="R666" s="361" t="str">
        <f ca="1">IF(FECHA!$A$1&lt;TODAY(),"ERROR.LOG",IF(H666&lt;&gt;"",H666,""))</f>
        <v/>
      </c>
      <c r="S666" s="361" t="str">
        <f ca="1">IF(FECHA!$A$1&lt;TODAY(),"ERROR.LOG",IF(I666&lt;&gt;"",I666,""))</f>
        <v/>
      </c>
      <c r="T666" s="361" t="str">
        <f ca="1">IF(FECHA!$A$1&lt;TODAY(),"ERROR.LOG",IF(J666&lt;&gt;"",J666,""))</f>
        <v/>
      </c>
      <c r="U666" s="361" t="str">
        <f ca="1">IF(FECHA!$A$1&lt;TODAY(),"ERROR.LOG",IF(K666&lt;&gt;"",K666,""))</f>
        <v/>
      </c>
      <c r="V666" s="469"/>
      <c r="W666" s="469" t="str">
        <f ca="1">IF(V666="","",IF(FECHA!$A$1&lt;TODAY(),"ERROR.LOG",IF(V666=G666,"CORRECTA","INCORRECTA")))</f>
        <v/>
      </c>
      <c r="X666" s="361" t="str">
        <f ca="1">IF(FECHA!$A$1&lt;TODAY(),"ERROR.LOG",IF(W666&lt;&gt;"",P666,""))</f>
        <v/>
      </c>
      <c r="Y666" s="488"/>
      <c r="Z666" s="361"/>
      <c r="AA666" s="361"/>
    </row>
    <row r="667" spans="16:27">
      <c r="P667" s="483"/>
      <c r="Q667" s="361" t="str">
        <f ca="1">IF(FECHA!$A$1&lt;TODAY(),"ERROR.LOG",IF(F667&lt;&gt;"",F667,""))</f>
        <v/>
      </c>
      <c r="R667" s="361" t="str">
        <f ca="1">IF(FECHA!$A$1&lt;TODAY(),"ERROR.LOG",IF(H667&lt;&gt;"",H667,""))</f>
        <v/>
      </c>
      <c r="S667" s="361" t="str">
        <f ca="1">IF(FECHA!$A$1&lt;TODAY(),"ERROR.LOG",IF(I667&lt;&gt;"",I667,""))</f>
        <v/>
      </c>
      <c r="T667" s="361" t="str">
        <f ca="1">IF(FECHA!$A$1&lt;TODAY(),"ERROR.LOG",IF(J667&lt;&gt;"",J667,""))</f>
        <v/>
      </c>
      <c r="U667" s="361" t="str">
        <f ca="1">IF(FECHA!$A$1&lt;TODAY(),"ERROR.LOG",IF(K667&lt;&gt;"",K667,""))</f>
        <v/>
      </c>
      <c r="V667" s="469"/>
      <c r="W667" s="469" t="str">
        <f ca="1">IF(V667="","",IF(FECHA!$A$1&lt;TODAY(),"ERROR.LOG",IF(V667=G667,"CORRECTA","INCORRECTA")))</f>
        <v/>
      </c>
      <c r="X667" s="361" t="str">
        <f ca="1">IF(FECHA!$A$1&lt;TODAY(),"ERROR.LOG",IF(W667&lt;&gt;"",P667,""))</f>
        <v/>
      </c>
      <c r="Y667" s="488"/>
      <c r="Z667" s="361"/>
      <c r="AA667" s="361"/>
    </row>
    <row r="668" spans="16:27">
      <c r="P668" s="483"/>
      <c r="Q668" s="361" t="str">
        <f ca="1">IF(FECHA!$A$1&lt;TODAY(),"ERROR.LOG",IF(F668&lt;&gt;"",F668,""))</f>
        <v/>
      </c>
      <c r="R668" s="361" t="str">
        <f ca="1">IF(FECHA!$A$1&lt;TODAY(),"ERROR.LOG",IF(H668&lt;&gt;"",H668,""))</f>
        <v/>
      </c>
      <c r="S668" s="361" t="str">
        <f ca="1">IF(FECHA!$A$1&lt;TODAY(),"ERROR.LOG",IF(I668&lt;&gt;"",I668,""))</f>
        <v/>
      </c>
      <c r="T668" s="361" t="str">
        <f ca="1">IF(FECHA!$A$1&lt;TODAY(),"ERROR.LOG",IF(J668&lt;&gt;"",J668,""))</f>
        <v/>
      </c>
      <c r="U668" s="361" t="str">
        <f ca="1">IF(FECHA!$A$1&lt;TODAY(),"ERROR.LOG",IF(K668&lt;&gt;"",K668,""))</f>
        <v/>
      </c>
      <c r="V668" s="469"/>
      <c r="W668" s="469" t="str">
        <f ca="1">IF(V668="","",IF(FECHA!$A$1&lt;TODAY(),"ERROR.LOG",IF(V668=G668,"CORRECTA","INCORRECTA")))</f>
        <v/>
      </c>
      <c r="X668" s="361" t="str">
        <f ca="1">IF(FECHA!$A$1&lt;TODAY(),"ERROR.LOG",IF(W668&lt;&gt;"",P668,""))</f>
        <v/>
      </c>
      <c r="Y668" s="488"/>
      <c r="Z668" s="361"/>
      <c r="AA668" s="361"/>
    </row>
    <row r="669" spans="16:27">
      <c r="P669" s="483"/>
      <c r="Q669" s="361" t="str">
        <f ca="1">IF(FECHA!$A$1&lt;TODAY(),"ERROR.LOG",IF(F669&lt;&gt;"",F669,""))</f>
        <v/>
      </c>
      <c r="R669" s="361" t="str">
        <f ca="1">IF(FECHA!$A$1&lt;TODAY(),"ERROR.LOG",IF(H669&lt;&gt;"",H669,""))</f>
        <v/>
      </c>
      <c r="S669" s="361" t="str">
        <f ca="1">IF(FECHA!$A$1&lt;TODAY(),"ERROR.LOG",IF(I669&lt;&gt;"",I669,""))</f>
        <v/>
      </c>
      <c r="T669" s="361" t="str">
        <f ca="1">IF(FECHA!$A$1&lt;TODAY(),"ERROR.LOG",IF(J669&lt;&gt;"",J669,""))</f>
        <v/>
      </c>
      <c r="U669" s="361" t="str">
        <f ca="1">IF(FECHA!$A$1&lt;TODAY(),"ERROR.LOG",IF(K669&lt;&gt;"",K669,""))</f>
        <v/>
      </c>
      <c r="V669" s="469"/>
      <c r="W669" s="469" t="str">
        <f ca="1">IF(V669="","",IF(FECHA!$A$1&lt;TODAY(),"ERROR.LOG",IF(V669=G669,"CORRECTA","INCORRECTA")))</f>
        <v/>
      </c>
      <c r="X669" s="361" t="str">
        <f ca="1">IF(FECHA!$A$1&lt;TODAY(),"ERROR.LOG",IF(W669&lt;&gt;"",P669,""))</f>
        <v/>
      </c>
      <c r="Y669" s="488"/>
      <c r="Z669" s="361"/>
      <c r="AA669" s="361"/>
    </row>
    <row r="670" spans="16:27">
      <c r="P670" s="483"/>
      <c r="Q670" s="361" t="str">
        <f ca="1">IF(FECHA!$A$1&lt;TODAY(),"ERROR.LOG",IF(F670&lt;&gt;"",F670,""))</f>
        <v/>
      </c>
      <c r="R670" s="361" t="str">
        <f ca="1">IF(FECHA!$A$1&lt;TODAY(),"ERROR.LOG",IF(H670&lt;&gt;"",H670,""))</f>
        <v/>
      </c>
      <c r="S670" s="361" t="str">
        <f ca="1">IF(FECHA!$A$1&lt;TODAY(),"ERROR.LOG",IF(I670&lt;&gt;"",I670,""))</f>
        <v/>
      </c>
      <c r="T670" s="361" t="str">
        <f ca="1">IF(FECHA!$A$1&lt;TODAY(),"ERROR.LOG",IF(J670&lt;&gt;"",J670,""))</f>
        <v/>
      </c>
      <c r="U670" s="361" t="str">
        <f ca="1">IF(FECHA!$A$1&lt;TODAY(),"ERROR.LOG",IF(K670&lt;&gt;"",K670,""))</f>
        <v/>
      </c>
      <c r="V670" s="469"/>
      <c r="W670" s="469" t="str">
        <f ca="1">IF(V670="","",IF(FECHA!$A$1&lt;TODAY(),"ERROR.LOG",IF(V670=G670,"CORRECTA","INCORRECTA")))</f>
        <v/>
      </c>
      <c r="X670" s="361" t="str">
        <f ca="1">IF(FECHA!$A$1&lt;TODAY(),"ERROR.LOG",IF(W670&lt;&gt;"",P670,""))</f>
        <v/>
      </c>
      <c r="Y670" s="488"/>
      <c r="Z670" s="361"/>
      <c r="AA670" s="361"/>
    </row>
    <row r="671" spans="16:27">
      <c r="P671" s="483"/>
      <c r="Q671" s="361" t="str">
        <f ca="1">IF(FECHA!$A$1&lt;TODAY(),"ERROR.LOG",IF(F671&lt;&gt;"",F671,""))</f>
        <v/>
      </c>
      <c r="R671" s="361" t="str">
        <f ca="1">IF(FECHA!$A$1&lt;TODAY(),"ERROR.LOG",IF(H671&lt;&gt;"",H671,""))</f>
        <v/>
      </c>
      <c r="S671" s="361" t="str">
        <f ca="1">IF(FECHA!$A$1&lt;TODAY(),"ERROR.LOG",IF(I671&lt;&gt;"",I671,""))</f>
        <v/>
      </c>
      <c r="T671" s="361" t="str">
        <f ca="1">IF(FECHA!$A$1&lt;TODAY(),"ERROR.LOG",IF(J671&lt;&gt;"",J671,""))</f>
        <v/>
      </c>
      <c r="U671" s="361" t="str">
        <f ca="1">IF(FECHA!$A$1&lt;TODAY(),"ERROR.LOG",IF(K671&lt;&gt;"",K671,""))</f>
        <v/>
      </c>
      <c r="V671" s="469"/>
      <c r="W671" s="469" t="str">
        <f ca="1">IF(V671="","",IF(FECHA!$A$1&lt;TODAY(),"ERROR.LOG",IF(V671=G671,"CORRECTA","INCORRECTA")))</f>
        <v/>
      </c>
      <c r="X671" s="361" t="str">
        <f ca="1">IF(FECHA!$A$1&lt;TODAY(),"ERROR.LOG",IF(W671&lt;&gt;"",P671,""))</f>
        <v/>
      </c>
      <c r="Y671" s="488"/>
      <c r="Z671" s="361"/>
      <c r="AA671" s="361"/>
    </row>
    <row r="672" spans="16:27">
      <c r="P672" s="483"/>
      <c r="Q672" s="361" t="str">
        <f ca="1">IF(FECHA!$A$1&lt;TODAY(),"ERROR.LOG",IF(F672&lt;&gt;"",F672,""))</f>
        <v/>
      </c>
      <c r="R672" s="361" t="str">
        <f ca="1">IF(FECHA!$A$1&lt;TODAY(),"ERROR.LOG",IF(H672&lt;&gt;"",H672,""))</f>
        <v/>
      </c>
      <c r="S672" s="361" t="str">
        <f ca="1">IF(FECHA!$A$1&lt;TODAY(),"ERROR.LOG",IF(I672&lt;&gt;"",I672,""))</f>
        <v/>
      </c>
      <c r="T672" s="361" t="str">
        <f ca="1">IF(FECHA!$A$1&lt;TODAY(),"ERROR.LOG",IF(J672&lt;&gt;"",J672,""))</f>
        <v/>
      </c>
      <c r="U672" s="361" t="str">
        <f ca="1">IF(FECHA!$A$1&lt;TODAY(),"ERROR.LOG",IF(K672&lt;&gt;"",K672,""))</f>
        <v/>
      </c>
      <c r="V672" s="469"/>
      <c r="W672" s="469" t="str">
        <f ca="1">IF(V672="","",IF(FECHA!$A$1&lt;TODAY(),"ERROR.LOG",IF(V672=G672,"CORRECTA","INCORRECTA")))</f>
        <v/>
      </c>
      <c r="X672" s="361" t="str">
        <f ca="1">IF(FECHA!$A$1&lt;TODAY(),"ERROR.LOG",IF(W672&lt;&gt;"",P672,""))</f>
        <v/>
      </c>
      <c r="Y672" s="488"/>
      <c r="Z672" s="361"/>
      <c r="AA672" s="361"/>
    </row>
    <row r="673" spans="16:27">
      <c r="P673" s="483"/>
      <c r="Q673" s="361" t="str">
        <f ca="1">IF(FECHA!$A$1&lt;TODAY(),"ERROR.LOG",IF(F673&lt;&gt;"",F673,""))</f>
        <v/>
      </c>
      <c r="R673" s="361" t="str">
        <f ca="1">IF(FECHA!$A$1&lt;TODAY(),"ERROR.LOG",IF(H673&lt;&gt;"",H673,""))</f>
        <v/>
      </c>
      <c r="S673" s="361" t="str">
        <f ca="1">IF(FECHA!$A$1&lt;TODAY(),"ERROR.LOG",IF(I673&lt;&gt;"",I673,""))</f>
        <v/>
      </c>
      <c r="T673" s="361" t="str">
        <f ca="1">IF(FECHA!$A$1&lt;TODAY(),"ERROR.LOG",IF(J673&lt;&gt;"",J673,""))</f>
        <v/>
      </c>
      <c r="U673" s="361" t="str">
        <f ca="1">IF(FECHA!$A$1&lt;TODAY(),"ERROR.LOG",IF(K673&lt;&gt;"",K673,""))</f>
        <v/>
      </c>
      <c r="V673" s="469"/>
      <c r="W673" s="469" t="str">
        <f ca="1">IF(V673="","",IF(FECHA!$A$1&lt;TODAY(),"ERROR.LOG",IF(V673=G673,"CORRECTA","INCORRECTA")))</f>
        <v/>
      </c>
      <c r="X673" s="361" t="str">
        <f ca="1">IF(FECHA!$A$1&lt;TODAY(),"ERROR.LOG",IF(W673&lt;&gt;"",P673,""))</f>
        <v/>
      </c>
      <c r="Y673" s="488"/>
      <c r="Z673" s="361"/>
      <c r="AA673" s="361"/>
    </row>
    <row r="674" spans="16:27">
      <c r="P674" s="483"/>
      <c r="Q674" s="361" t="str">
        <f ca="1">IF(FECHA!$A$1&lt;TODAY(),"ERROR.LOG",IF(F674&lt;&gt;"",F674,""))</f>
        <v/>
      </c>
      <c r="R674" s="361" t="str">
        <f ca="1">IF(FECHA!$A$1&lt;TODAY(),"ERROR.LOG",IF(H674&lt;&gt;"",H674,""))</f>
        <v/>
      </c>
      <c r="S674" s="361" t="str">
        <f ca="1">IF(FECHA!$A$1&lt;TODAY(),"ERROR.LOG",IF(I674&lt;&gt;"",I674,""))</f>
        <v/>
      </c>
      <c r="T674" s="361" t="str">
        <f ca="1">IF(FECHA!$A$1&lt;TODAY(),"ERROR.LOG",IF(J674&lt;&gt;"",J674,""))</f>
        <v/>
      </c>
      <c r="U674" s="361" t="str">
        <f ca="1">IF(FECHA!$A$1&lt;TODAY(),"ERROR.LOG",IF(K674&lt;&gt;"",K674,""))</f>
        <v/>
      </c>
      <c r="V674" s="469"/>
      <c r="W674" s="469" t="str">
        <f ca="1">IF(V674="","",IF(FECHA!$A$1&lt;TODAY(),"ERROR.LOG",IF(V674=G674,"CORRECTA","INCORRECTA")))</f>
        <v/>
      </c>
      <c r="X674" s="361" t="str">
        <f ca="1">IF(FECHA!$A$1&lt;TODAY(),"ERROR.LOG",IF(W674&lt;&gt;"",P674,""))</f>
        <v/>
      </c>
      <c r="Y674" s="488"/>
      <c r="Z674" s="361"/>
      <c r="AA674" s="361"/>
    </row>
    <row r="675" spans="16:27">
      <c r="P675" s="483"/>
      <c r="Q675" s="361" t="str">
        <f ca="1">IF(FECHA!$A$1&lt;TODAY(),"ERROR.LOG",IF(F675&lt;&gt;"",F675,""))</f>
        <v/>
      </c>
      <c r="R675" s="361" t="str">
        <f ca="1">IF(FECHA!$A$1&lt;TODAY(),"ERROR.LOG",IF(H675&lt;&gt;"",H675,""))</f>
        <v/>
      </c>
      <c r="S675" s="361" t="str">
        <f ca="1">IF(FECHA!$A$1&lt;TODAY(),"ERROR.LOG",IF(I675&lt;&gt;"",I675,""))</f>
        <v/>
      </c>
      <c r="T675" s="361" t="str">
        <f ca="1">IF(FECHA!$A$1&lt;TODAY(),"ERROR.LOG",IF(J675&lt;&gt;"",J675,""))</f>
        <v/>
      </c>
      <c r="U675" s="361" t="str">
        <f ca="1">IF(FECHA!$A$1&lt;TODAY(),"ERROR.LOG",IF(K675&lt;&gt;"",K675,""))</f>
        <v/>
      </c>
      <c r="V675" s="469"/>
      <c r="W675" s="469" t="str">
        <f ca="1">IF(V675="","",IF(FECHA!$A$1&lt;TODAY(),"ERROR.LOG",IF(V675=G675,"CORRECTA","INCORRECTA")))</f>
        <v/>
      </c>
      <c r="X675" s="361" t="str">
        <f ca="1">IF(FECHA!$A$1&lt;TODAY(),"ERROR.LOG",IF(W675&lt;&gt;"",P675,""))</f>
        <v/>
      </c>
      <c r="Y675" s="488"/>
      <c r="Z675" s="361"/>
      <c r="AA675" s="361"/>
    </row>
    <row r="676" spans="16:27">
      <c r="P676" s="483"/>
      <c r="Q676" s="361" t="str">
        <f ca="1">IF(FECHA!$A$1&lt;TODAY(),"ERROR.LOG",IF(F676&lt;&gt;"",F676,""))</f>
        <v/>
      </c>
      <c r="R676" s="361" t="str">
        <f ca="1">IF(FECHA!$A$1&lt;TODAY(),"ERROR.LOG",IF(H676&lt;&gt;"",H676,""))</f>
        <v/>
      </c>
      <c r="S676" s="361" t="str">
        <f ca="1">IF(FECHA!$A$1&lt;TODAY(),"ERROR.LOG",IF(I676&lt;&gt;"",I676,""))</f>
        <v/>
      </c>
      <c r="T676" s="361" t="str">
        <f ca="1">IF(FECHA!$A$1&lt;TODAY(),"ERROR.LOG",IF(J676&lt;&gt;"",J676,""))</f>
        <v/>
      </c>
      <c r="U676" s="361" t="str">
        <f ca="1">IF(FECHA!$A$1&lt;TODAY(),"ERROR.LOG",IF(K676&lt;&gt;"",K676,""))</f>
        <v/>
      </c>
      <c r="V676" s="469"/>
      <c r="W676" s="469" t="str">
        <f ca="1">IF(V676="","",IF(FECHA!$A$1&lt;TODAY(),"ERROR.LOG",IF(V676=G676,"CORRECTA","INCORRECTA")))</f>
        <v/>
      </c>
      <c r="X676" s="361" t="str">
        <f ca="1">IF(FECHA!$A$1&lt;TODAY(),"ERROR.LOG",IF(W676&lt;&gt;"",P676,""))</f>
        <v/>
      </c>
      <c r="Y676" s="488"/>
      <c r="Z676" s="361"/>
      <c r="AA676" s="361"/>
    </row>
    <row r="677" spans="16:27">
      <c r="P677" s="483"/>
      <c r="Q677" s="361" t="str">
        <f ca="1">IF(FECHA!$A$1&lt;TODAY(),"ERROR.LOG",IF(F677&lt;&gt;"",F677,""))</f>
        <v/>
      </c>
      <c r="R677" s="361" t="str">
        <f ca="1">IF(FECHA!$A$1&lt;TODAY(),"ERROR.LOG",IF(H677&lt;&gt;"",H677,""))</f>
        <v/>
      </c>
      <c r="S677" s="361" t="str">
        <f ca="1">IF(FECHA!$A$1&lt;TODAY(),"ERROR.LOG",IF(I677&lt;&gt;"",I677,""))</f>
        <v/>
      </c>
      <c r="T677" s="361" t="str">
        <f ca="1">IF(FECHA!$A$1&lt;TODAY(),"ERROR.LOG",IF(J677&lt;&gt;"",J677,""))</f>
        <v/>
      </c>
      <c r="U677" s="361" t="str">
        <f ca="1">IF(FECHA!$A$1&lt;TODAY(),"ERROR.LOG",IF(K677&lt;&gt;"",K677,""))</f>
        <v/>
      </c>
      <c r="V677" s="469"/>
      <c r="W677" s="469" t="str">
        <f ca="1">IF(V677="","",IF(FECHA!$A$1&lt;TODAY(),"ERROR.LOG",IF(V677=G677,"CORRECTA","INCORRECTA")))</f>
        <v/>
      </c>
      <c r="X677" s="361" t="str">
        <f ca="1">IF(FECHA!$A$1&lt;TODAY(),"ERROR.LOG",IF(W677&lt;&gt;"",P677,""))</f>
        <v/>
      </c>
      <c r="Y677" s="488"/>
      <c r="Z677" s="361"/>
      <c r="AA677" s="361"/>
    </row>
    <row r="678" spans="16:27">
      <c r="P678" s="483"/>
      <c r="Q678" s="361" t="str">
        <f ca="1">IF(FECHA!$A$1&lt;TODAY(),"ERROR.LOG",IF(F678&lt;&gt;"",F678,""))</f>
        <v/>
      </c>
      <c r="R678" s="361" t="str">
        <f ca="1">IF(FECHA!$A$1&lt;TODAY(),"ERROR.LOG",IF(H678&lt;&gt;"",H678,""))</f>
        <v/>
      </c>
      <c r="S678" s="361" t="str">
        <f ca="1">IF(FECHA!$A$1&lt;TODAY(),"ERROR.LOG",IF(I678&lt;&gt;"",I678,""))</f>
        <v/>
      </c>
      <c r="T678" s="361" t="str">
        <f ca="1">IF(FECHA!$A$1&lt;TODAY(),"ERROR.LOG",IF(J678&lt;&gt;"",J678,""))</f>
        <v/>
      </c>
      <c r="U678" s="361" t="str">
        <f ca="1">IF(FECHA!$A$1&lt;TODAY(),"ERROR.LOG",IF(K678&lt;&gt;"",K678,""))</f>
        <v/>
      </c>
      <c r="V678" s="469"/>
      <c r="W678" s="469" t="str">
        <f ca="1">IF(V678="","",IF(FECHA!$A$1&lt;TODAY(),"ERROR.LOG",IF(V678=G678,"CORRECTA","INCORRECTA")))</f>
        <v/>
      </c>
      <c r="X678" s="361" t="str">
        <f ca="1">IF(FECHA!$A$1&lt;TODAY(),"ERROR.LOG",IF(W678&lt;&gt;"",P678,""))</f>
        <v/>
      </c>
      <c r="Y678" s="488"/>
      <c r="Z678" s="361"/>
      <c r="AA678" s="361"/>
    </row>
    <row r="679" spans="16:27">
      <c r="P679" s="483"/>
      <c r="Q679" s="361" t="str">
        <f ca="1">IF(FECHA!$A$1&lt;TODAY(),"ERROR.LOG",IF(F679&lt;&gt;"",F679,""))</f>
        <v/>
      </c>
      <c r="R679" s="361" t="str">
        <f ca="1">IF(FECHA!$A$1&lt;TODAY(),"ERROR.LOG",IF(H679&lt;&gt;"",H679,""))</f>
        <v/>
      </c>
      <c r="S679" s="361" t="str">
        <f ca="1">IF(FECHA!$A$1&lt;TODAY(),"ERROR.LOG",IF(I679&lt;&gt;"",I679,""))</f>
        <v/>
      </c>
      <c r="T679" s="361" t="str">
        <f ca="1">IF(FECHA!$A$1&lt;TODAY(),"ERROR.LOG",IF(J679&lt;&gt;"",J679,""))</f>
        <v/>
      </c>
      <c r="U679" s="361" t="str">
        <f ca="1">IF(FECHA!$A$1&lt;TODAY(),"ERROR.LOG",IF(K679&lt;&gt;"",K679,""))</f>
        <v/>
      </c>
      <c r="V679" s="469"/>
      <c r="W679" s="469" t="str">
        <f ca="1">IF(V679="","",IF(FECHA!$A$1&lt;TODAY(),"ERROR.LOG",IF(V679=G679,"CORRECTA","INCORRECTA")))</f>
        <v/>
      </c>
      <c r="X679" s="361" t="str">
        <f ca="1">IF(FECHA!$A$1&lt;TODAY(),"ERROR.LOG",IF(W679&lt;&gt;"",P679,""))</f>
        <v/>
      </c>
      <c r="Y679" s="488"/>
      <c r="Z679" s="361"/>
      <c r="AA679" s="361"/>
    </row>
    <row r="680" spans="16:27">
      <c r="P680" s="483"/>
      <c r="Q680" s="361" t="str">
        <f ca="1">IF(FECHA!$A$1&lt;TODAY(),"ERROR.LOG",IF(F680&lt;&gt;"",F680,""))</f>
        <v/>
      </c>
      <c r="R680" s="361" t="str">
        <f ca="1">IF(FECHA!$A$1&lt;TODAY(),"ERROR.LOG",IF(H680&lt;&gt;"",H680,""))</f>
        <v/>
      </c>
      <c r="S680" s="361" t="str">
        <f ca="1">IF(FECHA!$A$1&lt;TODAY(),"ERROR.LOG",IF(I680&lt;&gt;"",I680,""))</f>
        <v/>
      </c>
      <c r="T680" s="361" t="str">
        <f ca="1">IF(FECHA!$A$1&lt;TODAY(),"ERROR.LOG",IF(J680&lt;&gt;"",J680,""))</f>
        <v/>
      </c>
      <c r="U680" s="361" t="str">
        <f ca="1">IF(FECHA!$A$1&lt;TODAY(),"ERROR.LOG",IF(K680&lt;&gt;"",K680,""))</f>
        <v/>
      </c>
      <c r="V680" s="469"/>
      <c r="W680" s="469" t="str">
        <f ca="1">IF(V680="","",IF(FECHA!$A$1&lt;TODAY(),"ERROR.LOG",IF(V680=G680,"CORRECTA","INCORRECTA")))</f>
        <v/>
      </c>
      <c r="X680" s="361" t="str">
        <f ca="1">IF(FECHA!$A$1&lt;TODAY(),"ERROR.LOG",IF(W680&lt;&gt;"",P680,""))</f>
        <v/>
      </c>
      <c r="Y680" s="488"/>
      <c r="Z680" s="361"/>
      <c r="AA680" s="361"/>
    </row>
    <row r="681" spans="16:27">
      <c r="P681" s="483"/>
      <c r="Q681" s="361" t="str">
        <f ca="1">IF(FECHA!$A$1&lt;TODAY(),"ERROR.LOG",IF(F681&lt;&gt;"",F681,""))</f>
        <v/>
      </c>
      <c r="R681" s="361" t="str">
        <f ca="1">IF(FECHA!$A$1&lt;TODAY(),"ERROR.LOG",IF(H681&lt;&gt;"",H681,""))</f>
        <v/>
      </c>
      <c r="S681" s="361" t="str">
        <f ca="1">IF(FECHA!$A$1&lt;TODAY(),"ERROR.LOG",IF(I681&lt;&gt;"",I681,""))</f>
        <v/>
      </c>
      <c r="T681" s="361" t="str">
        <f ca="1">IF(FECHA!$A$1&lt;TODAY(),"ERROR.LOG",IF(J681&lt;&gt;"",J681,""))</f>
        <v/>
      </c>
      <c r="U681" s="361" t="str">
        <f ca="1">IF(FECHA!$A$1&lt;TODAY(),"ERROR.LOG",IF(K681&lt;&gt;"",K681,""))</f>
        <v/>
      </c>
      <c r="V681" s="469"/>
      <c r="W681" s="469" t="str">
        <f ca="1">IF(V681="","",IF(FECHA!$A$1&lt;TODAY(),"ERROR.LOG",IF(V681=G681,"CORRECTA","INCORRECTA")))</f>
        <v/>
      </c>
      <c r="X681" s="361" t="str">
        <f ca="1">IF(FECHA!$A$1&lt;TODAY(),"ERROR.LOG",IF(W681&lt;&gt;"",P681,""))</f>
        <v/>
      </c>
      <c r="Y681" s="488"/>
      <c r="Z681" s="361"/>
      <c r="AA681" s="361"/>
    </row>
    <row r="682" spans="16:27">
      <c r="P682" s="483"/>
      <c r="Q682" s="361" t="str">
        <f ca="1">IF(FECHA!$A$1&lt;TODAY(),"ERROR.LOG",IF(F682&lt;&gt;"",F682,""))</f>
        <v/>
      </c>
      <c r="R682" s="361" t="str">
        <f ca="1">IF(FECHA!$A$1&lt;TODAY(),"ERROR.LOG",IF(H682&lt;&gt;"",H682,""))</f>
        <v/>
      </c>
      <c r="S682" s="361" t="str">
        <f ca="1">IF(FECHA!$A$1&lt;TODAY(),"ERROR.LOG",IF(I682&lt;&gt;"",I682,""))</f>
        <v/>
      </c>
      <c r="T682" s="361" t="str">
        <f ca="1">IF(FECHA!$A$1&lt;TODAY(),"ERROR.LOG",IF(J682&lt;&gt;"",J682,""))</f>
        <v/>
      </c>
      <c r="U682" s="361" t="str">
        <f ca="1">IF(FECHA!$A$1&lt;TODAY(),"ERROR.LOG",IF(K682&lt;&gt;"",K682,""))</f>
        <v/>
      </c>
      <c r="V682" s="469"/>
      <c r="W682" s="469" t="str">
        <f ca="1">IF(V682="","",IF(FECHA!$A$1&lt;TODAY(),"ERROR.LOG",IF(V682=G682,"CORRECTA","INCORRECTA")))</f>
        <v/>
      </c>
      <c r="X682" s="361" t="str">
        <f ca="1">IF(FECHA!$A$1&lt;TODAY(),"ERROR.LOG",IF(W682&lt;&gt;"",P682,""))</f>
        <v/>
      </c>
      <c r="Y682" s="488"/>
      <c r="Z682" s="361"/>
      <c r="AA682" s="361"/>
    </row>
    <row r="683" spans="16:27">
      <c r="P683" s="483"/>
      <c r="Q683" s="361" t="str">
        <f ca="1">IF(FECHA!$A$1&lt;TODAY(),"ERROR.LOG",IF(F683&lt;&gt;"",F683,""))</f>
        <v/>
      </c>
      <c r="R683" s="361" t="str">
        <f ca="1">IF(FECHA!$A$1&lt;TODAY(),"ERROR.LOG",IF(H683&lt;&gt;"",H683,""))</f>
        <v/>
      </c>
      <c r="S683" s="361" t="str">
        <f ca="1">IF(FECHA!$A$1&lt;TODAY(),"ERROR.LOG",IF(I683&lt;&gt;"",I683,""))</f>
        <v/>
      </c>
      <c r="T683" s="361" t="str">
        <f ca="1">IF(FECHA!$A$1&lt;TODAY(),"ERROR.LOG",IF(J683&lt;&gt;"",J683,""))</f>
        <v/>
      </c>
      <c r="U683" s="361" t="str">
        <f ca="1">IF(FECHA!$A$1&lt;TODAY(),"ERROR.LOG",IF(K683&lt;&gt;"",K683,""))</f>
        <v/>
      </c>
      <c r="V683" s="469"/>
      <c r="W683" s="469" t="str">
        <f ca="1">IF(V683="","",IF(FECHA!$A$1&lt;TODAY(),"ERROR.LOG",IF(V683=G683,"CORRECTA","INCORRECTA")))</f>
        <v/>
      </c>
      <c r="X683" s="361" t="str">
        <f ca="1">IF(FECHA!$A$1&lt;TODAY(),"ERROR.LOG",IF(W683&lt;&gt;"",P683,""))</f>
        <v/>
      </c>
      <c r="Y683" s="488"/>
      <c r="Z683" s="361"/>
      <c r="AA683" s="361"/>
    </row>
    <row r="684" spans="16:27">
      <c r="P684" s="483"/>
      <c r="Q684" s="361" t="str">
        <f ca="1">IF(FECHA!$A$1&lt;TODAY(),"ERROR.LOG",IF(F684&lt;&gt;"",F684,""))</f>
        <v/>
      </c>
      <c r="R684" s="361" t="str">
        <f ca="1">IF(FECHA!$A$1&lt;TODAY(),"ERROR.LOG",IF(H684&lt;&gt;"",H684,""))</f>
        <v/>
      </c>
      <c r="S684" s="361" t="str">
        <f ca="1">IF(FECHA!$A$1&lt;TODAY(),"ERROR.LOG",IF(I684&lt;&gt;"",I684,""))</f>
        <v/>
      </c>
      <c r="T684" s="361" t="str">
        <f ca="1">IF(FECHA!$A$1&lt;TODAY(),"ERROR.LOG",IF(J684&lt;&gt;"",J684,""))</f>
        <v/>
      </c>
      <c r="U684" s="361" t="str">
        <f ca="1">IF(FECHA!$A$1&lt;TODAY(),"ERROR.LOG",IF(K684&lt;&gt;"",K684,""))</f>
        <v/>
      </c>
      <c r="V684" s="469"/>
      <c r="W684" s="469" t="str">
        <f ca="1">IF(V684="","",IF(FECHA!$A$1&lt;TODAY(),"ERROR.LOG",IF(V684=G684,"CORRECTA","INCORRECTA")))</f>
        <v/>
      </c>
      <c r="X684" s="361" t="str">
        <f ca="1">IF(FECHA!$A$1&lt;TODAY(),"ERROR.LOG",IF(W684&lt;&gt;"",P684,""))</f>
        <v/>
      </c>
      <c r="Y684" s="488"/>
      <c r="Z684" s="361"/>
      <c r="AA684" s="361"/>
    </row>
    <row r="685" spans="16:27">
      <c r="P685" s="483"/>
      <c r="Q685" s="361" t="str">
        <f ca="1">IF(FECHA!$A$1&lt;TODAY(),"ERROR.LOG",IF(F685&lt;&gt;"",F685,""))</f>
        <v/>
      </c>
      <c r="R685" s="361" t="str">
        <f ca="1">IF(FECHA!$A$1&lt;TODAY(),"ERROR.LOG",IF(H685&lt;&gt;"",H685,""))</f>
        <v/>
      </c>
      <c r="S685" s="361" t="str">
        <f ca="1">IF(FECHA!$A$1&lt;TODAY(),"ERROR.LOG",IF(I685&lt;&gt;"",I685,""))</f>
        <v/>
      </c>
      <c r="T685" s="361" t="str">
        <f ca="1">IF(FECHA!$A$1&lt;TODAY(),"ERROR.LOG",IF(J685&lt;&gt;"",J685,""))</f>
        <v/>
      </c>
      <c r="U685" s="361" t="str">
        <f ca="1">IF(FECHA!$A$1&lt;TODAY(),"ERROR.LOG",IF(K685&lt;&gt;"",K685,""))</f>
        <v/>
      </c>
      <c r="V685" s="469"/>
      <c r="W685" s="469" t="str">
        <f ca="1">IF(V685="","",IF(FECHA!$A$1&lt;TODAY(),"ERROR.LOG",IF(V685=G685,"CORRECTA","INCORRECTA")))</f>
        <v/>
      </c>
      <c r="X685" s="361" t="str">
        <f ca="1">IF(FECHA!$A$1&lt;TODAY(),"ERROR.LOG",IF(W685&lt;&gt;"",P685,""))</f>
        <v/>
      </c>
      <c r="Y685" s="488"/>
      <c r="Z685" s="361"/>
      <c r="AA685" s="361"/>
    </row>
    <row r="686" spans="16:27">
      <c r="P686" s="483"/>
      <c r="Q686" s="361" t="str">
        <f ca="1">IF(FECHA!$A$1&lt;TODAY(),"ERROR.LOG",IF(F686&lt;&gt;"",F686,""))</f>
        <v/>
      </c>
      <c r="R686" s="361" t="str">
        <f ca="1">IF(FECHA!$A$1&lt;TODAY(),"ERROR.LOG",IF(H686&lt;&gt;"",H686,""))</f>
        <v/>
      </c>
      <c r="S686" s="361" t="str">
        <f ca="1">IF(FECHA!$A$1&lt;TODAY(),"ERROR.LOG",IF(I686&lt;&gt;"",I686,""))</f>
        <v/>
      </c>
      <c r="T686" s="361" t="str">
        <f ca="1">IF(FECHA!$A$1&lt;TODAY(),"ERROR.LOG",IF(J686&lt;&gt;"",J686,""))</f>
        <v/>
      </c>
      <c r="U686" s="361" t="str">
        <f ca="1">IF(FECHA!$A$1&lt;TODAY(),"ERROR.LOG",IF(K686&lt;&gt;"",K686,""))</f>
        <v/>
      </c>
      <c r="V686" s="469"/>
      <c r="W686" s="469" t="str">
        <f ca="1">IF(V686="","",IF(FECHA!$A$1&lt;TODAY(),"ERROR.LOG",IF(V686=G686,"CORRECTA","INCORRECTA")))</f>
        <v/>
      </c>
      <c r="X686" s="361" t="str">
        <f ca="1">IF(FECHA!$A$1&lt;TODAY(),"ERROR.LOG",IF(W686&lt;&gt;"",P686,""))</f>
        <v/>
      </c>
      <c r="Y686" s="488"/>
      <c r="Z686" s="361"/>
      <c r="AA686" s="361"/>
    </row>
    <row r="687" spans="16:27">
      <c r="P687" s="483"/>
      <c r="Q687" s="361" t="str">
        <f ca="1">IF(FECHA!$A$1&lt;TODAY(),"ERROR.LOG",IF(F687&lt;&gt;"",F687,""))</f>
        <v/>
      </c>
      <c r="R687" s="361" t="str">
        <f ca="1">IF(FECHA!$A$1&lt;TODAY(),"ERROR.LOG",IF(H687&lt;&gt;"",H687,""))</f>
        <v/>
      </c>
      <c r="S687" s="361" t="str">
        <f ca="1">IF(FECHA!$A$1&lt;TODAY(),"ERROR.LOG",IF(I687&lt;&gt;"",I687,""))</f>
        <v/>
      </c>
      <c r="T687" s="361" t="str">
        <f ca="1">IF(FECHA!$A$1&lt;TODAY(),"ERROR.LOG",IF(J687&lt;&gt;"",J687,""))</f>
        <v/>
      </c>
      <c r="U687" s="361" t="str">
        <f ca="1">IF(FECHA!$A$1&lt;TODAY(),"ERROR.LOG",IF(K687&lt;&gt;"",K687,""))</f>
        <v/>
      </c>
      <c r="V687" s="469"/>
      <c r="W687" s="469" t="str">
        <f ca="1">IF(V687="","",IF(FECHA!$A$1&lt;TODAY(),"ERROR.LOG",IF(V687=G687,"CORRECTA","INCORRECTA")))</f>
        <v/>
      </c>
      <c r="X687" s="361" t="str">
        <f ca="1">IF(FECHA!$A$1&lt;TODAY(),"ERROR.LOG",IF(W687&lt;&gt;"",P687,""))</f>
        <v/>
      </c>
      <c r="Y687" s="488"/>
      <c r="Z687" s="361"/>
      <c r="AA687" s="361"/>
    </row>
    <row r="688" spans="16:27">
      <c r="P688" s="483"/>
      <c r="Q688" s="361" t="str">
        <f ca="1">IF(FECHA!$A$1&lt;TODAY(),"ERROR.LOG",IF(F688&lt;&gt;"",F688,""))</f>
        <v/>
      </c>
      <c r="R688" s="361" t="str">
        <f ca="1">IF(FECHA!$A$1&lt;TODAY(),"ERROR.LOG",IF(H688&lt;&gt;"",H688,""))</f>
        <v/>
      </c>
      <c r="S688" s="361" t="str">
        <f ca="1">IF(FECHA!$A$1&lt;TODAY(),"ERROR.LOG",IF(I688&lt;&gt;"",I688,""))</f>
        <v/>
      </c>
      <c r="T688" s="361" t="str">
        <f ca="1">IF(FECHA!$A$1&lt;TODAY(),"ERROR.LOG",IF(J688&lt;&gt;"",J688,""))</f>
        <v/>
      </c>
      <c r="U688" s="361" t="str">
        <f ca="1">IF(FECHA!$A$1&lt;TODAY(),"ERROR.LOG",IF(K688&lt;&gt;"",K688,""))</f>
        <v/>
      </c>
      <c r="V688" s="469"/>
      <c r="W688" s="469" t="str">
        <f ca="1">IF(V688="","",IF(FECHA!$A$1&lt;TODAY(),"ERROR.LOG",IF(V688=G688,"CORRECTA","INCORRECTA")))</f>
        <v/>
      </c>
      <c r="X688" s="361" t="str">
        <f ca="1">IF(FECHA!$A$1&lt;TODAY(),"ERROR.LOG",IF(W688&lt;&gt;"",P688,""))</f>
        <v/>
      </c>
      <c r="Y688" s="488"/>
      <c r="Z688" s="361"/>
      <c r="AA688" s="361"/>
    </row>
    <row r="689" spans="16:27">
      <c r="P689" s="483"/>
      <c r="Q689" s="361" t="str">
        <f ca="1">IF(FECHA!$A$1&lt;TODAY(),"ERROR.LOG",IF(F689&lt;&gt;"",F689,""))</f>
        <v/>
      </c>
      <c r="R689" s="361" t="str">
        <f ca="1">IF(FECHA!$A$1&lt;TODAY(),"ERROR.LOG",IF(H689&lt;&gt;"",H689,""))</f>
        <v/>
      </c>
      <c r="S689" s="361" t="str">
        <f ca="1">IF(FECHA!$A$1&lt;TODAY(),"ERROR.LOG",IF(I689&lt;&gt;"",I689,""))</f>
        <v/>
      </c>
      <c r="T689" s="361" t="str">
        <f ca="1">IF(FECHA!$A$1&lt;TODAY(),"ERROR.LOG",IF(J689&lt;&gt;"",J689,""))</f>
        <v/>
      </c>
      <c r="U689" s="361" t="str">
        <f ca="1">IF(FECHA!$A$1&lt;TODAY(),"ERROR.LOG",IF(K689&lt;&gt;"",K689,""))</f>
        <v/>
      </c>
      <c r="V689" s="469"/>
      <c r="W689" s="469" t="str">
        <f ca="1">IF(V689="","",IF(FECHA!$A$1&lt;TODAY(),"ERROR.LOG",IF(V689=G689,"CORRECTA","INCORRECTA")))</f>
        <v/>
      </c>
      <c r="X689" s="361" t="str">
        <f ca="1">IF(FECHA!$A$1&lt;TODAY(),"ERROR.LOG",IF(W689&lt;&gt;"",P689,""))</f>
        <v/>
      </c>
      <c r="Y689" s="488"/>
      <c r="Z689" s="361"/>
      <c r="AA689" s="361"/>
    </row>
    <row r="690" spans="16:27">
      <c r="P690" s="483"/>
      <c r="Q690" s="361" t="str">
        <f ca="1">IF(FECHA!$A$1&lt;TODAY(),"ERROR.LOG",IF(F690&lt;&gt;"",F690,""))</f>
        <v/>
      </c>
      <c r="R690" s="361" t="str">
        <f ca="1">IF(FECHA!$A$1&lt;TODAY(),"ERROR.LOG",IF(H690&lt;&gt;"",H690,""))</f>
        <v/>
      </c>
      <c r="S690" s="361" t="str">
        <f ca="1">IF(FECHA!$A$1&lt;TODAY(),"ERROR.LOG",IF(I690&lt;&gt;"",I690,""))</f>
        <v/>
      </c>
      <c r="T690" s="361" t="str">
        <f ca="1">IF(FECHA!$A$1&lt;TODAY(),"ERROR.LOG",IF(J690&lt;&gt;"",J690,""))</f>
        <v/>
      </c>
      <c r="U690" s="361" t="str">
        <f ca="1">IF(FECHA!$A$1&lt;TODAY(),"ERROR.LOG",IF(K690&lt;&gt;"",K690,""))</f>
        <v/>
      </c>
      <c r="V690" s="469"/>
      <c r="W690" s="469" t="str">
        <f ca="1">IF(V690="","",IF(FECHA!$A$1&lt;TODAY(),"ERROR.LOG",IF(V690=G690,"CORRECTA","INCORRECTA")))</f>
        <v/>
      </c>
      <c r="X690" s="361" t="str">
        <f ca="1">IF(FECHA!$A$1&lt;TODAY(),"ERROR.LOG",IF(W690&lt;&gt;"",P690,""))</f>
        <v/>
      </c>
      <c r="Y690" s="488"/>
      <c r="Z690" s="361"/>
      <c r="AA690" s="361"/>
    </row>
    <row r="691" spans="16:27">
      <c r="P691" s="483"/>
      <c r="Q691" s="361" t="str">
        <f ca="1">IF(FECHA!$A$1&lt;TODAY(),"ERROR.LOG",IF(F691&lt;&gt;"",F691,""))</f>
        <v/>
      </c>
      <c r="R691" s="361" t="str">
        <f ca="1">IF(FECHA!$A$1&lt;TODAY(),"ERROR.LOG",IF(H691&lt;&gt;"",H691,""))</f>
        <v/>
      </c>
      <c r="S691" s="361" t="str">
        <f ca="1">IF(FECHA!$A$1&lt;TODAY(),"ERROR.LOG",IF(I691&lt;&gt;"",I691,""))</f>
        <v/>
      </c>
      <c r="T691" s="361" t="str">
        <f ca="1">IF(FECHA!$A$1&lt;TODAY(),"ERROR.LOG",IF(J691&lt;&gt;"",J691,""))</f>
        <v/>
      </c>
      <c r="U691" s="361" t="str">
        <f ca="1">IF(FECHA!$A$1&lt;TODAY(),"ERROR.LOG",IF(K691&lt;&gt;"",K691,""))</f>
        <v/>
      </c>
      <c r="V691" s="469"/>
      <c r="W691" s="469" t="str">
        <f ca="1">IF(V691="","",IF(FECHA!$A$1&lt;TODAY(),"ERROR.LOG",IF(V691=G691,"CORRECTA","INCORRECTA")))</f>
        <v/>
      </c>
      <c r="X691" s="361" t="str">
        <f ca="1">IF(FECHA!$A$1&lt;TODAY(),"ERROR.LOG",IF(W691&lt;&gt;"",P691,""))</f>
        <v/>
      </c>
      <c r="Y691" s="488"/>
      <c r="Z691" s="361"/>
      <c r="AA691" s="361"/>
    </row>
    <row r="692" spans="16:27">
      <c r="P692" s="483"/>
      <c r="Q692" s="361" t="str">
        <f ca="1">IF(FECHA!$A$1&lt;TODAY(),"ERROR.LOG",IF(F692&lt;&gt;"",F692,""))</f>
        <v/>
      </c>
      <c r="R692" s="361" t="str">
        <f ca="1">IF(FECHA!$A$1&lt;TODAY(),"ERROR.LOG",IF(H692&lt;&gt;"",H692,""))</f>
        <v/>
      </c>
      <c r="S692" s="361" t="str">
        <f ca="1">IF(FECHA!$A$1&lt;TODAY(),"ERROR.LOG",IF(I692&lt;&gt;"",I692,""))</f>
        <v/>
      </c>
      <c r="T692" s="361" t="str">
        <f ca="1">IF(FECHA!$A$1&lt;TODAY(),"ERROR.LOG",IF(J692&lt;&gt;"",J692,""))</f>
        <v/>
      </c>
      <c r="U692" s="361" t="str">
        <f ca="1">IF(FECHA!$A$1&lt;TODAY(),"ERROR.LOG",IF(K692&lt;&gt;"",K692,""))</f>
        <v/>
      </c>
      <c r="V692" s="469"/>
      <c r="W692" s="469" t="str">
        <f ca="1">IF(V692="","",IF(FECHA!$A$1&lt;TODAY(),"ERROR.LOG",IF(V692=G692,"CORRECTA","INCORRECTA")))</f>
        <v/>
      </c>
      <c r="X692" s="361" t="str">
        <f ca="1">IF(FECHA!$A$1&lt;TODAY(),"ERROR.LOG",IF(W692&lt;&gt;"",P692,""))</f>
        <v/>
      </c>
      <c r="Y692" s="488"/>
      <c r="Z692" s="361"/>
      <c r="AA692" s="361"/>
    </row>
    <row r="693" spans="16:27">
      <c r="P693" s="483"/>
      <c r="Q693" s="361" t="str">
        <f ca="1">IF(FECHA!$A$1&lt;TODAY(),"ERROR.LOG",IF(F693&lt;&gt;"",F693,""))</f>
        <v/>
      </c>
      <c r="R693" s="361" t="str">
        <f ca="1">IF(FECHA!$A$1&lt;TODAY(),"ERROR.LOG",IF(H693&lt;&gt;"",H693,""))</f>
        <v/>
      </c>
      <c r="S693" s="361" t="str">
        <f ca="1">IF(FECHA!$A$1&lt;TODAY(),"ERROR.LOG",IF(I693&lt;&gt;"",I693,""))</f>
        <v/>
      </c>
      <c r="T693" s="361" t="str">
        <f ca="1">IF(FECHA!$A$1&lt;TODAY(),"ERROR.LOG",IF(J693&lt;&gt;"",J693,""))</f>
        <v/>
      </c>
      <c r="U693" s="361" t="str">
        <f ca="1">IF(FECHA!$A$1&lt;TODAY(),"ERROR.LOG",IF(K693&lt;&gt;"",K693,""))</f>
        <v/>
      </c>
      <c r="V693" s="469"/>
      <c r="W693" s="469" t="str">
        <f ca="1">IF(V693="","",IF(FECHA!$A$1&lt;TODAY(),"ERROR.LOG",IF(V693=G693,"CORRECTA","INCORRECTA")))</f>
        <v/>
      </c>
      <c r="X693" s="361" t="str">
        <f ca="1">IF(FECHA!$A$1&lt;TODAY(),"ERROR.LOG",IF(W693&lt;&gt;"",P693,""))</f>
        <v/>
      </c>
      <c r="Y693" s="488"/>
      <c r="Z693" s="361"/>
      <c r="AA693" s="361"/>
    </row>
    <row r="694" spans="16:27">
      <c r="P694" s="483"/>
      <c r="Q694" s="361" t="str">
        <f ca="1">IF(FECHA!$A$1&lt;TODAY(),"ERROR.LOG",IF(F694&lt;&gt;"",F694,""))</f>
        <v/>
      </c>
      <c r="R694" s="361" t="str">
        <f ca="1">IF(FECHA!$A$1&lt;TODAY(),"ERROR.LOG",IF(H694&lt;&gt;"",H694,""))</f>
        <v/>
      </c>
      <c r="S694" s="361" t="str">
        <f ca="1">IF(FECHA!$A$1&lt;TODAY(),"ERROR.LOG",IF(I694&lt;&gt;"",I694,""))</f>
        <v/>
      </c>
      <c r="T694" s="361" t="str">
        <f ca="1">IF(FECHA!$A$1&lt;TODAY(),"ERROR.LOG",IF(J694&lt;&gt;"",J694,""))</f>
        <v/>
      </c>
      <c r="U694" s="361" t="str">
        <f ca="1">IF(FECHA!$A$1&lt;TODAY(),"ERROR.LOG",IF(K694&lt;&gt;"",K694,""))</f>
        <v/>
      </c>
      <c r="V694" s="469"/>
      <c r="W694" s="469" t="str">
        <f ca="1">IF(V694="","",IF(FECHA!$A$1&lt;TODAY(),"ERROR.LOG",IF(V694=G694,"CORRECTA","INCORRECTA")))</f>
        <v/>
      </c>
      <c r="X694" s="361" t="str">
        <f ca="1">IF(FECHA!$A$1&lt;TODAY(),"ERROR.LOG",IF(W694&lt;&gt;"",P694,""))</f>
        <v/>
      </c>
      <c r="Y694" s="488"/>
      <c r="Z694" s="361"/>
      <c r="AA694" s="361"/>
    </row>
    <row r="695" spans="16:27">
      <c r="P695" s="483"/>
      <c r="Q695" s="361" t="str">
        <f ca="1">IF(FECHA!$A$1&lt;TODAY(),"ERROR.LOG",IF(F695&lt;&gt;"",F695,""))</f>
        <v/>
      </c>
      <c r="R695" s="361" t="str">
        <f ca="1">IF(FECHA!$A$1&lt;TODAY(),"ERROR.LOG",IF(H695&lt;&gt;"",H695,""))</f>
        <v/>
      </c>
      <c r="S695" s="361" t="str">
        <f ca="1">IF(FECHA!$A$1&lt;TODAY(),"ERROR.LOG",IF(I695&lt;&gt;"",I695,""))</f>
        <v/>
      </c>
      <c r="T695" s="361" t="str">
        <f ca="1">IF(FECHA!$A$1&lt;TODAY(),"ERROR.LOG",IF(J695&lt;&gt;"",J695,""))</f>
        <v/>
      </c>
      <c r="U695" s="361" t="str">
        <f ca="1">IF(FECHA!$A$1&lt;TODAY(),"ERROR.LOG",IF(K695&lt;&gt;"",K695,""))</f>
        <v/>
      </c>
      <c r="V695" s="469"/>
      <c r="W695" s="469" t="str">
        <f ca="1">IF(V695="","",IF(FECHA!$A$1&lt;TODAY(),"ERROR.LOG",IF(V695=G695,"CORRECTA","INCORRECTA")))</f>
        <v/>
      </c>
      <c r="X695" s="361" t="str">
        <f ca="1">IF(FECHA!$A$1&lt;TODAY(),"ERROR.LOG",IF(W695&lt;&gt;"",P695,""))</f>
        <v/>
      </c>
      <c r="Y695" s="488"/>
      <c r="Z695" s="361"/>
      <c r="AA695" s="361"/>
    </row>
    <row r="696" spans="16:27">
      <c r="P696" s="483"/>
      <c r="Q696" s="361" t="str">
        <f ca="1">IF(FECHA!$A$1&lt;TODAY(),"ERROR.LOG",IF(F696&lt;&gt;"",F696,""))</f>
        <v/>
      </c>
      <c r="R696" s="361" t="str">
        <f ca="1">IF(FECHA!$A$1&lt;TODAY(),"ERROR.LOG",IF(H696&lt;&gt;"",H696,""))</f>
        <v/>
      </c>
      <c r="S696" s="361" t="str">
        <f ca="1">IF(FECHA!$A$1&lt;TODAY(),"ERROR.LOG",IF(I696&lt;&gt;"",I696,""))</f>
        <v/>
      </c>
      <c r="T696" s="361" t="str">
        <f ca="1">IF(FECHA!$A$1&lt;TODAY(),"ERROR.LOG",IF(J696&lt;&gt;"",J696,""))</f>
        <v/>
      </c>
      <c r="U696" s="361" t="str">
        <f ca="1">IF(FECHA!$A$1&lt;TODAY(),"ERROR.LOG",IF(K696&lt;&gt;"",K696,""))</f>
        <v/>
      </c>
      <c r="V696" s="469"/>
      <c r="W696" s="469" t="str">
        <f ca="1">IF(V696="","",IF(FECHA!$A$1&lt;TODAY(),"ERROR.LOG",IF(V696=G696,"CORRECTA","INCORRECTA")))</f>
        <v/>
      </c>
      <c r="X696" s="361" t="str">
        <f ca="1">IF(FECHA!$A$1&lt;TODAY(),"ERROR.LOG",IF(W696&lt;&gt;"",P696,""))</f>
        <v/>
      </c>
      <c r="Y696" s="488"/>
      <c r="Z696" s="361"/>
      <c r="AA696" s="361"/>
    </row>
    <row r="697" spans="16:27">
      <c r="P697" s="483"/>
      <c r="Q697" s="361" t="str">
        <f ca="1">IF(FECHA!$A$1&lt;TODAY(),"ERROR.LOG",IF(F697&lt;&gt;"",F697,""))</f>
        <v/>
      </c>
      <c r="R697" s="361" t="str">
        <f ca="1">IF(FECHA!$A$1&lt;TODAY(),"ERROR.LOG",IF(H697&lt;&gt;"",H697,""))</f>
        <v/>
      </c>
      <c r="S697" s="361" t="str">
        <f ca="1">IF(FECHA!$A$1&lt;TODAY(),"ERROR.LOG",IF(I697&lt;&gt;"",I697,""))</f>
        <v/>
      </c>
      <c r="T697" s="361" t="str">
        <f ca="1">IF(FECHA!$A$1&lt;TODAY(),"ERROR.LOG",IF(J697&lt;&gt;"",J697,""))</f>
        <v/>
      </c>
      <c r="U697" s="361" t="str">
        <f ca="1">IF(FECHA!$A$1&lt;TODAY(),"ERROR.LOG",IF(K697&lt;&gt;"",K697,""))</f>
        <v/>
      </c>
      <c r="V697" s="469"/>
      <c r="W697" s="469" t="str">
        <f ca="1">IF(V697="","",IF(FECHA!$A$1&lt;TODAY(),"ERROR.LOG",IF(V697=G697,"CORRECTA","INCORRECTA")))</f>
        <v/>
      </c>
      <c r="X697" s="361" t="str">
        <f ca="1">IF(FECHA!$A$1&lt;TODAY(),"ERROR.LOG",IF(W697&lt;&gt;"",P697,""))</f>
        <v/>
      </c>
      <c r="Y697" s="488"/>
      <c r="Z697" s="361"/>
      <c r="AA697" s="361"/>
    </row>
    <row r="698" spans="16:27">
      <c r="P698" s="483"/>
      <c r="Q698" s="361" t="str">
        <f ca="1">IF(FECHA!$A$1&lt;TODAY(),"ERROR.LOG",IF(F698&lt;&gt;"",F698,""))</f>
        <v/>
      </c>
      <c r="R698" s="361" t="str">
        <f ca="1">IF(FECHA!$A$1&lt;TODAY(),"ERROR.LOG",IF(H698&lt;&gt;"",H698,""))</f>
        <v/>
      </c>
      <c r="S698" s="361" t="str">
        <f ca="1">IF(FECHA!$A$1&lt;TODAY(),"ERROR.LOG",IF(I698&lt;&gt;"",I698,""))</f>
        <v/>
      </c>
      <c r="T698" s="361" t="str">
        <f ca="1">IF(FECHA!$A$1&lt;TODAY(),"ERROR.LOG",IF(J698&lt;&gt;"",J698,""))</f>
        <v/>
      </c>
      <c r="U698" s="361" t="str">
        <f ca="1">IF(FECHA!$A$1&lt;TODAY(),"ERROR.LOG",IF(K698&lt;&gt;"",K698,""))</f>
        <v/>
      </c>
      <c r="V698" s="469"/>
      <c r="W698" s="469" t="str">
        <f ca="1">IF(V698="","",IF(FECHA!$A$1&lt;TODAY(),"ERROR.LOG",IF(V698=G698,"CORRECTA","INCORRECTA")))</f>
        <v/>
      </c>
      <c r="X698" s="361" t="str">
        <f ca="1">IF(FECHA!$A$1&lt;TODAY(),"ERROR.LOG",IF(W698&lt;&gt;"",P698,""))</f>
        <v/>
      </c>
      <c r="Y698" s="488"/>
      <c r="Z698" s="361"/>
      <c r="AA698" s="361"/>
    </row>
    <row r="699" spans="16:27">
      <c r="P699" s="483"/>
      <c r="Q699" s="361" t="str">
        <f ca="1">IF(FECHA!$A$1&lt;TODAY(),"ERROR.LOG",IF(F699&lt;&gt;"",F699,""))</f>
        <v/>
      </c>
      <c r="R699" s="361" t="str">
        <f ca="1">IF(FECHA!$A$1&lt;TODAY(),"ERROR.LOG",IF(H699&lt;&gt;"",H699,""))</f>
        <v/>
      </c>
      <c r="S699" s="361" t="str">
        <f ca="1">IF(FECHA!$A$1&lt;TODAY(),"ERROR.LOG",IF(I699&lt;&gt;"",I699,""))</f>
        <v/>
      </c>
      <c r="T699" s="361" t="str">
        <f ca="1">IF(FECHA!$A$1&lt;TODAY(),"ERROR.LOG",IF(J699&lt;&gt;"",J699,""))</f>
        <v/>
      </c>
      <c r="U699" s="361" t="str">
        <f ca="1">IF(FECHA!$A$1&lt;TODAY(),"ERROR.LOG",IF(K699&lt;&gt;"",K699,""))</f>
        <v/>
      </c>
      <c r="V699" s="469"/>
      <c r="W699" s="469" t="str">
        <f ca="1">IF(V699="","",IF(FECHA!$A$1&lt;TODAY(),"ERROR.LOG",IF(V699=G699,"CORRECTA","INCORRECTA")))</f>
        <v/>
      </c>
      <c r="X699" s="361" t="str">
        <f ca="1">IF(FECHA!$A$1&lt;TODAY(),"ERROR.LOG",IF(W699&lt;&gt;"",P699,""))</f>
        <v/>
      </c>
      <c r="Y699" s="488"/>
      <c r="Z699" s="361"/>
      <c r="AA699" s="361"/>
    </row>
    <row r="700" spans="16:27">
      <c r="P700" s="483"/>
      <c r="Q700" s="361" t="str">
        <f ca="1">IF(FECHA!$A$1&lt;TODAY(),"ERROR.LOG",IF(F700&lt;&gt;"",F700,""))</f>
        <v/>
      </c>
      <c r="R700" s="361" t="str">
        <f ca="1">IF(FECHA!$A$1&lt;TODAY(),"ERROR.LOG",IF(H700&lt;&gt;"",H700,""))</f>
        <v/>
      </c>
      <c r="S700" s="361" t="str">
        <f ca="1">IF(FECHA!$A$1&lt;TODAY(),"ERROR.LOG",IF(I700&lt;&gt;"",I700,""))</f>
        <v/>
      </c>
      <c r="T700" s="361" t="str">
        <f ca="1">IF(FECHA!$A$1&lt;TODAY(),"ERROR.LOG",IF(J700&lt;&gt;"",J700,""))</f>
        <v/>
      </c>
      <c r="U700" s="361" t="str">
        <f ca="1">IF(FECHA!$A$1&lt;TODAY(),"ERROR.LOG",IF(K700&lt;&gt;"",K700,""))</f>
        <v/>
      </c>
      <c r="V700" s="469"/>
      <c r="W700" s="469" t="str">
        <f ca="1">IF(V700="","",IF(FECHA!$A$1&lt;TODAY(),"ERROR.LOG",IF(V700=G700,"CORRECTA","INCORRECTA")))</f>
        <v/>
      </c>
      <c r="X700" s="361" t="str">
        <f ca="1">IF(FECHA!$A$1&lt;TODAY(),"ERROR.LOG",IF(W700&lt;&gt;"",P700,""))</f>
        <v/>
      </c>
      <c r="Y700" s="488"/>
      <c r="Z700" s="361"/>
      <c r="AA700" s="361"/>
    </row>
    <row r="701" spans="16:27">
      <c r="P701" s="483"/>
      <c r="Q701" s="361" t="str">
        <f ca="1">IF(FECHA!$A$1&lt;TODAY(),"ERROR.LOG",IF(F701&lt;&gt;"",F701,""))</f>
        <v/>
      </c>
      <c r="R701" s="361" t="str">
        <f ca="1">IF(FECHA!$A$1&lt;TODAY(),"ERROR.LOG",IF(H701&lt;&gt;"",H701,""))</f>
        <v/>
      </c>
      <c r="S701" s="361" t="str">
        <f ca="1">IF(FECHA!$A$1&lt;TODAY(),"ERROR.LOG",IF(I701&lt;&gt;"",I701,""))</f>
        <v/>
      </c>
      <c r="T701" s="361" t="str">
        <f ca="1">IF(FECHA!$A$1&lt;TODAY(),"ERROR.LOG",IF(J701&lt;&gt;"",J701,""))</f>
        <v/>
      </c>
      <c r="U701" s="361" t="str">
        <f ca="1">IF(FECHA!$A$1&lt;TODAY(),"ERROR.LOG",IF(K701&lt;&gt;"",K701,""))</f>
        <v/>
      </c>
      <c r="V701" s="469"/>
      <c r="W701" s="469" t="str">
        <f ca="1">IF(V701="","",IF(FECHA!$A$1&lt;TODAY(),"ERROR.LOG",IF(V701=G701,"CORRECTA","INCORRECTA")))</f>
        <v/>
      </c>
      <c r="X701" s="361" t="str">
        <f ca="1">IF(FECHA!$A$1&lt;TODAY(),"ERROR.LOG",IF(W701&lt;&gt;"",P701,""))</f>
        <v/>
      </c>
      <c r="Y701" s="488"/>
      <c r="Z701" s="361"/>
      <c r="AA701" s="361"/>
    </row>
    <row r="702" spans="16:27">
      <c r="P702" s="483"/>
      <c r="Q702" s="361" t="str">
        <f ca="1">IF(FECHA!$A$1&lt;TODAY(),"ERROR.LOG",IF(F702&lt;&gt;"",F702,""))</f>
        <v/>
      </c>
      <c r="R702" s="361" t="str">
        <f ca="1">IF(FECHA!$A$1&lt;TODAY(),"ERROR.LOG",IF(H702&lt;&gt;"",H702,""))</f>
        <v/>
      </c>
      <c r="S702" s="361" t="str">
        <f ca="1">IF(FECHA!$A$1&lt;TODAY(),"ERROR.LOG",IF(I702&lt;&gt;"",I702,""))</f>
        <v/>
      </c>
      <c r="T702" s="361" t="str">
        <f ca="1">IF(FECHA!$A$1&lt;TODAY(),"ERROR.LOG",IF(J702&lt;&gt;"",J702,""))</f>
        <v/>
      </c>
      <c r="U702" s="361" t="str">
        <f ca="1">IF(FECHA!$A$1&lt;TODAY(),"ERROR.LOG",IF(K702&lt;&gt;"",K702,""))</f>
        <v/>
      </c>
      <c r="V702" s="469"/>
      <c r="W702" s="469" t="str">
        <f ca="1">IF(V702="","",IF(FECHA!$A$1&lt;TODAY(),"ERROR.LOG",IF(V702=G702,"CORRECTA","INCORRECTA")))</f>
        <v/>
      </c>
      <c r="X702" s="361" t="str">
        <f ca="1">IF(FECHA!$A$1&lt;TODAY(),"ERROR.LOG",IF(W702&lt;&gt;"",P702,""))</f>
        <v/>
      </c>
      <c r="Y702" s="488"/>
      <c r="Z702" s="361"/>
      <c r="AA702" s="361"/>
    </row>
    <row r="703" spans="16:27">
      <c r="P703" s="483"/>
      <c r="Q703" s="361" t="str">
        <f ca="1">IF(FECHA!$A$1&lt;TODAY(),"ERROR.LOG",IF(F703&lt;&gt;"",F703,""))</f>
        <v/>
      </c>
      <c r="R703" s="361" t="str">
        <f ca="1">IF(FECHA!$A$1&lt;TODAY(),"ERROR.LOG",IF(H703&lt;&gt;"",H703,""))</f>
        <v/>
      </c>
      <c r="S703" s="361" t="str">
        <f ca="1">IF(FECHA!$A$1&lt;TODAY(),"ERROR.LOG",IF(I703&lt;&gt;"",I703,""))</f>
        <v/>
      </c>
      <c r="T703" s="361" t="str">
        <f ca="1">IF(FECHA!$A$1&lt;TODAY(),"ERROR.LOG",IF(J703&lt;&gt;"",J703,""))</f>
        <v/>
      </c>
      <c r="U703" s="361" t="str">
        <f ca="1">IF(FECHA!$A$1&lt;TODAY(),"ERROR.LOG",IF(K703&lt;&gt;"",K703,""))</f>
        <v/>
      </c>
      <c r="V703" s="469"/>
      <c r="W703" s="469" t="str">
        <f ca="1">IF(V703="","",IF(FECHA!$A$1&lt;TODAY(),"ERROR.LOG",IF(V703=G703,"CORRECTA","INCORRECTA")))</f>
        <v/>
      </c>
      <c r="X703" s="361" t="str">
        <f ca="1">IF(FECHA!$A$1&lt;TODAY(),"ERROR.LOG",IF(W703&lt;&gt;"",P703,""))</f>
        <v/>
      </c>
      <c r="Y703" s="488"/>
      <c r="Z703" s="361"/>
      <c r="AA703" s="361"/>
    </row>
    <row r="704" spans="16:27">
      <c r="P704" s="483"/>
      <c r="Q704" s="361" t="str">
        <f ca="1">IF(FECHA!$A$1&lt;TODAY(),"ERROR.LOG",IF(F704&lt;&gt;"",F704,""))</f>
        <v/>
      </c>
      <c r="R704" s="361" t="str">
        <f ca="1">IF(FECHA!$A$1&lt;TODAY(),"ERROR.LOG",IF(H704&lt;&gt;"",H704,""))</f>
        <v/>
      </c>
      <c r="S704" s="361" t="str">
        <f ca="1">IF(FECHA!$A$1&lt;TODAY(),"ERROR.LOG",IF(I704&lt;&gt;"",I704,""))</f>
        <v/>
      </c>
      <c r="T704" s="361" t="str">
        <f ca="1">IF(FECHA!$A$1&lt;TODAY(),"ERROR.LOG",IF(J704&lt;&gt;"",J704,""))</f>
        <v/>
      </c>
      <c r="U704" s="361" t="str">
        <f ca="1">IF(FECHA!$A$1&lt;TODAY(),"ERROR.LOG",IF(K704&lt;&gt;"",K704,""))</f>
        <v/>
      </c>
      <c r="V704" s="469"/>
      <c r="W704" s="469" t="str">
        <f ca="1">IF(V704="","",IF(FECHA!$A$1&lt;TODAY(),"ERROR.LOG",IF(V704=G704,"CORRECTA","INCORRECTA")))</f>
        <v/>
      </c>
      <c r="X704" s="361" t="str">
        <f ca="1">IF(FECHA!$A$1&lt;TODAY(),"ERROR.LOG",IF(W704&lt;&gt;"",P704,""))</f>
        <v/>
      </c>
      <c r="Y704" s="488"/>
      <c r="Z704" s="361"/>
      <c r="AA704" s="361"/>
    </row>
    <row r="705" spans="16:27">
      <c r="P705" s="483"/>
      <c r="Q705" s="361" t="str">
        <f ca="1">IF(FECHA!$A$1&lt;TODAY(),"ERROR.LOG",IF(F705&lt;&gt;"",F705,""))</f>
        <v/>
      </c>
      <c r="R705" s="361" t="str">
        <f ca="1">IF(FECHA!$A$1&lt;TODAY(),"ERROR.LOG",IF(H705&lt;&gt;"",H705,""))</f>
        <v/>
      </c>
      <c r="S705" s="361" t="str">
        <f ca="1">IF(FECHA!$A$1&lt;TODAY(),"ERROR.LOG",IF(I705&lt;&gt;"",I705,""))</f>
        <v/>
      </c>
      <c r="T705" s="361" t="str">
        <f ca="1">IF(FECHA!$A$1&lt;TODAY(),"ERROR.LOG",IF(J705&lt;&gt;"",J705,""))</f>
        <v/>
      </c>
      <c r="U705" s="361" t="str">
        <f ca="1">IF(FECHA!$A$1&lt;TODAY(),"ERROR.LOG",IF(K705&lt;&gt;"",K705,""))</f>
        <v/>
      </c>
      <c r="V705" s="469"/>
      <c r="W705" s="469" t="str">
        <f ca="1">IF(V705="","",IF(FECHA!$A$1&lt;TODAY(),"ERROR.LOG",IF(V705=G705,"CORRECTA","INCORRECTA")))</f>
        <v/>
      </c>
      <c r="X705" s="361" t="str">
        <f ca="1">IF(FECHA!$A$1&lt;TODAY(),"ERROR.LOG",IF(W705&lt;&gt;"",P705,""))</f>
        <v/>
      </c>
      <c r="Y705" s="488"/>
      <c r="Z705" s="361"/>
      <c r="AA705" s="361"/>
    </row>
    <row r="706" spans="16:27">
      <c r="P706" s="483"/>
      <c r="Q706" s="361" t="str">
        <f ca="1">IF(FECHA!$A$1&lt;TODAY(),"ERROR.LOG",IF(F706&lt;&gt;"",F706,""))</f>
        <v/>
      </c>
      <c r="R706" s="361" t="str">
        <f ca="1">IF(FECHA!$A$1&lt;TODAY(),"ERROR.LOG",IF(H706&lt;&gt;"",H706,""))</f>
        <v/>
      </c>
      <c r="S706" s="361" t="str">
        <f ca="1">IF(FECHA!$A$1&lt;TODAY(),"ERROR.LOG",IF(I706&lt;&gt;"",I706,""))</f>
        <v/>
      </c>
      <c r="T706" s="361" t="str">
        <f ca="1">IF(FECHA!$A$1&lt;TODAY(),"ERROR.LOG",IF(J706&lt;&gt;"",J706,""))</f>
        <v/>
      </c>
      <c r="U706" s="361" t="str">
        <f ca="1">IF(FECHA!$A$1&lt;TODAY(),"ERROR.LOG",IF(K706&lt;&gt;"",K706,""))</f>
        <v/>
      </c>
      <c r="V706" s="469"/>
      <c r="W706" s="469" t="str">
        <f ca="1">IF(V706="","",IF(FECHA!$A$1&lt;TODAY(),"ERROR.LOG",IF(V706=G706,"CORRECTA","INCORRECTA")))</f>
        <v/>
      </c>
      <c r="X706" s="361" t="str">
        <f ca="1">IF(FECHA!$A$1&lt;TODAY(),"ERROR.LOG",IF(W706&lt;&gt;"",P706,""))</f>
        <v/>
      </c>
      <c r="Y706" s="488"/>
      <c r="Z706" s="361"/>
      <c r="AA706" s="361"/>
    </row>
    <row r="707" spans="16:27">
      <c r="P707" s="483"/>
      <c r="Q707" s="361" t="str">
        <f ca="1">IF(FECHA!$A$1&lt;TODAY(),"ERROR.LOG",IF(F707&lt;&gt;"",F707,""))</f>
        <v/>
      </c>
      <c r="R707" s="361" t="str">
        <f ca="1">IF(FECHA!$A$1&lt;TODAY(),"ERROR.LOG",IF(H707&lt;&gt;"",H707,""))</f>
        <v/>
      </c>
      <c r="S707" s="361" t="str">
        <f ca="1">IF(FECHA!$A$1&lt;TODAY(),"ERROR.LOG",IF(I707&lt;&gt;"",I707,""))</f>
        <v/>
      </c>
      <c r="T707" s="361" t="str">
        <f ca="1">IF(FECHA!$A$1&lt;TODAY(),"ERROR.LOG",IF(J707&lt;&gt;"",J707,""))</f>
        <v/>
      </c>
      <c r="U707" s="361" t="str">
        <f ca="1">IF(FECHA!$A$1&lt;TODAY(),"ERROR.LOG",IF(K707&lt;&gt;"",K707,""))</f>
        <v/>
      </c>
      <c r="V707" s="469"/>
      <c r="W707" s="469" t="str">
        <f ca="1">IF(V707="","",IF(FECHA!$A$1&lt;TODAY(),"ERROR.LOG",IF(V707=G707,"CORRECTA","INCORRECTA")))</f>
        <v/>
      </c>
      <c r="X707" s="361" t="str">
        <f ca="1">IF(FECHA!$A$1&lt;TODAY(),"ERROR.LOG",IF(W707&lt;&gt;"",P707,""))</f>
        <v/>
      </c>
      <c r="Y707" s="488"/>
      <c r="Z707" s="361"/>
      <c r="AA707" s="361"/>
    </row>
    <row r="708" spans="16:27">
      <c r="P708" s="483"/>
      <c r="Q708" s="361" t="str">
        <f ca="1">IF(FECHA!$A$1&lt;TODAY(),"ERROR.LOG",IF(F708&lt;&gt;"",F708,""))</f>
        <v/>
      </c>
      <c r="R708" s="361" t="str">
        <f ca="1">IF(FECHA!$A$1&lt;TODAY(),"ERROR.LOG",IF(H708&lt;&gt;"",H708,""))</f>
        <v/>
      </c>
      <c r="S708" s="361" t="str">
        <f ca="1">IF(FECHA!$A$1&lt;TODAY(),"ERROR.LOG",IF(I708&lt;&gt;"",I708,""))</f>
        <v/>
      </c>
      <c r="T708" s="361" t="str">
        <f ca="1">IF(FECHA!$A$1&lt;TODAY(),"ERROR.LOG",IF(J708&lt;&gt;"",J708,""))</f>
        <v/>
      </c>
      <c r="U708" s="361" t="str">
        <f ca="1">IF(FECHA!$A$1&lt;TODAY(),"ERROR.LOG",IF(K708&lt;&gt;"",K708,""))</f>
        <v/>
      </c>
      <c r="V708" s="469"/>
      <c r="W708" s="469" t="str">
        <f ca="1">IF(V708="","",IF(FECHA!$A$1&lt;TODAY(),"ERROR.LOG",IF(V708=G708,"CORRECTA","INCORRECTA")))</f>
        <v/>
      </c>
      <c r="X708" s="361" t="str">
        <f ca="1">IF(FECHA!$A$1&lt;TODAY(),"ERROR.LOG",IF(W708&lt;&gt;"",P708,""))</f>
        <v/>
      </c>
      <c r="Y708" s="488"/>
      <c r="Z708" s="361"/>
      <c r="AA708" s="361"/>
    </row>
    <row r="709" spans="16:27">
      <c r="P709" s="483"/>
      <c r="Q709" s="361" t="str">
        <f ca="1">IF(FECHA!$A$1&lt;TODAY(),"ERROR.LOG",IF(F709&lt;&gt;"",F709,""))</f>
        <v/>
      </c>
      <c r="R709" s="361" t="str">
        <f ca="1">IF(FECHA!$A$1&lt;TODAY(),"ERROR.LOG",IF(H709&lt;&gt;"",H709,""))</f>
        <v/>
      </c>
      <c r="S709" s="361" t="str">
        <f ca="1">IF(FECHA!$A$1&lt;TODAY(),"ERROR.LOG",IF(I709&lt;&gt;"",I709,""))</f>
        <v/>
      </c>
      <c r="T709" s="361" t="str">
        <f ca="1">IF(FECHA!$A$1&lt;TODAY(),"ERROR.LOG",IF(J709&lt;&gt;"",J709,""))</f>
        <v/>
      </c>
      <c r="U709" s="361" t="str">
        <f ca="1">IF(FECHA!$A$1&lt;TODAY(),"ERROR.LOG",IF(K709&lt;&gt;"",K709,""))</f>
        <v/>
      </c>
      <c r="V709" s="469"/>
      <c r="W709" s="469" t="str">
        <f ca="1">IF(V709="","",IF(FECHA!$A$1&lt;TODAY(),"ERROR.LOG",IF(V709=G709,"CORRECTA","INCORRECTA")))</f>
        <v/>
      </c>
      <c r="X709" s="361" t="str">
        <f ca="1">IF(FECHA!$A$1&lt;TODAY(),"ERROR.LOG",IF(W709&lt;&gt;"",P709,""))</f>
        <v/>
      </c>
      <c r="Y709" s="488"/>
      <c r="Z709" s="361"/>
      <c r="AA709" s="361"/>
    </row>
    <row r="710" spans="16:27">
      <c r="P710" s="483"/>
      <c r="Q710" s="361" t="str">
        <f ca="1">IF(FECHA!$A$1&lt;TODAY(),"ERROR.LOG",IF(F710&lt;&gt;"",F710,""))</f>
        <v/>
      </c>
      <c r="R710" s="361" t="str">
        <f ca="1">IF(FECHA!$A$1&lt;TODAY(),"ERROR.LOG",IF(H710&lt;&gt;"",H710,""))</f>
        <v/>
      </c>
      <c r="S710" s="361" t="str">
        <f ca="1">IF(FECHA!$A$1&lt;TODAY(),"ERROR.LOG",IF(I710&lt;&gt;"",I710,""))</f>
        <v/>
      </c>
      <c r="T710" s="361" t="str">
        <f ca="1">IF(FECHA!$A$1&lt;TODAY(),"ERROR.LOG",IF(J710&lt;&gt;"",J710,""))</f>
        <v/>
      </c>
      <c r="U710" s="361" t="str">
        <f ca="1">IF(FECHA!$A$1&lt;TODAY(),"ERROR.LOG",IF(K710&lt;&gt;"",K710,""))</f>
        <v/>
      </c>
      <c r="V710" s="469"/>
      <c r="W710" s="469" t="str">
        <f ca="1">IF(V710="","",IF(FECHA!$A$1&lt;TODAY(),"ERROR.LOG",IF(V710=G710,"CORRECTA","INCORRECTA")))</f>
        <v/>
      </c>
      <c r="X710" s="361" t="str">
        <f ca="1">IF(FECHA!$A$1&lt;TODAY(),"ERROR.LOG",IF(W710&lt;&gt;"",P710,""))</f>
        <v/>
      </c>
      <c r="Y710" s="488"/>
      <c r="Z710" s="361"/>
      <c r="AA710" s="361"/>
    </row>
    <row r="711" spans="16:27">
      <c r="P711" s="483"/>
      <c r="Q711" s="361" t="str">
        <f ca="1">IF(FECHA!$A$1&lt;TODAY(),"ERROR.LOG",IF(F711&lt;&gt;"",F711,""))</f>
        <v/>
      </c>
      <c r="R711" s="361" t="str">
        <f ca="1">IF(FECHA!$A$1&lt;TODAY(),"ERROR.LOG",IF(H711&lt;&gt;"",H711,""))</f>
        <v/>
      </c>
      <c r="S711" s="361" t="str">
        <f ca="1">IF(FECHA!$A$1&lt;TODAY(),"ERROR.LOG",IF(I711&lt;&gt;"",I711,""))</f>
        <v/>
      </c>
      <c r="T711" s="361" t="str">
        <f ca="1">IF(FECHA!$A$1&lt;TODAY(),"ERROR.LOG",IF(J711&lt;&gt;"",J711,""))</f>
        <v/>
      </c>
      <c r="U711" s="361" t="str">
        <f ca="1">IF(FECHA!$A$1&lt;TODAY(),"ERROR.LOG",IF(K711&lt;&gt;"",K711,""))</f>
        <v/>
      </c>
      <c r="V711" s="469"/>
      <c r="W711" s="469" t="str">
        <f ca="1">IF(V711="","",IF(FECHA!$A$1&lt;TODAY(),"ERROR.LOG",IF(V711=G711,"CORRECTA","INCORRECTA")))</f>
        <v/>
      </c>
      <c r="X711" s="361" t="str">
        <f ca="1">IF(FECHA!$A$1&lt;TODAY(),"ERROR.LOG",IF(W711&lt;&gt;"",P711,""))</f>
        <v/>
      </c>
      <c r="Y711" s="488"/>
      <c r="Z711" s="361"/>
      <c r="AA711" s="361"/>
    </row>
    <row r="712" spans="16:27">
      <c r="P712" s="483"/>
      <c r="Q712" s="361" t="str">
        <f ca="1">IF(FECHA!$A$1&lt;TODAY(),"ERROR.LOG",IF(F712&lt;&gt;"",F712,""))</f>
        <v/>
      </c>
      <c r="R712" s="361" t="str">
        <f ca="1">IF(FECHA!$A$1&lt;TODAY(),"ERROR.LOG",IF(H712&lt;&gt;"",H712,""))</f>
        <v/>
      </c>
      <c r="S712" s="361" t="str">
        <f ca="1">IF(FECHA!$A$1&lt;TODAY(),"ERROR.LOG",IF(I712&lt;&gt;"",I712,""))</f>
        <v/>
      </c>
      <c r="T712" s="361" t="str">
        <f ca="1">IF(FECHA!$A$1&lt;TODAY(),"ERROR.LOG",IF(J712&lt;&gt;"",J712,""))</f>
        <v/>
      </c>
      <c r="U712" s="361" t="str">
        <f ca="1">IF(FECHA!$A$1&lt;TODAY(),"ERROR.LOG",IF(K712&lt;&gt;"",K712,""))</f>
        <v/>
      </c>
      <c r="V712" s="469"/>
      <c r="W712" s="469" t="str">
        <f ca="1">IF(V712="","",IF(FECHA!$A$1&lt;TODAY(),"ERROR.LOG",IF(V712=G712,"CORRECTA","INCORRECTA")))</f>
        <v/>
      </c>
      <c r="X712" s="361" t="str">
        <f ca="1">IF(FECHA!$A$1&lt;TODAY(),"ERROR.LOG",IF(W712&lt;&gt;"",P712,""))</f>
        <v/>
      </c>
      <c r="Y712" s="488"/>
      <c r="Z712" s="361"/>
      <c r="AA712" s="361"/>
    </row>
    <row r="713" spans="16:27">
      <c r="P713" s="483"/>
      <c r="Q713" s="361" t="str">
        <f ca="1">IF(FECHA!$A$1&lt;TODAY(),"ERROR.LOG",IF(F713&lt;&gt;"",F713,""))</f>
        <v/>
      </c>
      <c r="R713" s="361" t="str">
        <f ca="1">IF(FECHA!$A$1&lt;TODAY(),"ERROR.LOG",IF(H713&lt;&gt;"",H713,""))</f>
        <v/>
      </c>
      <c r="S713" s="361" t="str">
        <f ca="1">IF(FECHA!$A$1&lt;TODAY(),"ERROR.LOG",IF(I713&lt;&gt;"",I713,""))</f>
        <v/>
      </c>
      <c r="T713" s="361" t="str">
        <f ca="1">IF(FECHA!$A$1&lt;TODAY(),"ERROR.LOG",IF(J713&lt;&gt;"",J713,""))</f>
        <v/>
      </c>
      <c r="U713" s="361" t="str">
        <f ca="1">IF(FECHA!$A$1&lt;TODAY(),"ERROR.LOG",IF(K713&lt;&gt;"",K713,""))</f>
        <v/>
      </c>
      <c r="V713" s="469"/>
      <c r="W713" s="469" t="str">
        <f ca="1">IF(V713="","",IF(FECHA!$A$1&lt;TODAY(),"ERROR.LOG",IF(V713=G713,"CORRECTA","INCORRECTA")))</f>
        <v/>
      </c>
      <c r="X713" s="361" t="str">
        <f ca="1">IF(FECHA!$A$1&lt;TODAY(),"ERROR.LOG",IF(W713&lt;&gt;"",P713,""))</f>
        <v/>
      </c>
      <c r="Y713" s="488"/>
      <c r="Z713" s="361"/>
      <c r="AA713" s="361"/>
    </row>
    <row r="714" spans="16:27">
      <c r="P714" s="483"/>
      <c r="Q714" s="361" t="str">
        <f ca="1">IF(FECHA!$A$1&lt;TODAY(),"ERROR.LOG",IF(F714&lt;&gt;"",F714,""))</f>
        <v/>
      </c>
      <c r="R714" s="361" t="str">
        <f ca="1">IF(FECHA!$A$1&lt;TODAY(),"ERROR.LOG",IF(H714&lt;&gt;"",H714,""))</f>
        <v/>
      </c>
      <c r="S714" s="361" t="str">
        <f ca="1">IF(FECHA!$A$1&lt;TODAY(),"ERROR.LOG",IF(I714&lt;&gt;"",I714,""))</f>
        <v/>
      </c>
      <c r="T714" s="361" t="str">
        <f ca="1">IF(FECHA!$A$1&lt;TODAY(),"ERROR.LOG",IF(J714&lt;&gt;"",J714,""))</f>
        <v/>
      </c>
      <c r="U714" s="361" t="str">
        <f ca="1">IF(FECHA!$A$1&lt;TODAY(),"ERROR.LOG",IF(K714&lt;&gt;"",K714,""))</f>
        <v/>
      </c>
      <c r="V714" s="469"/>
      <c r="W714" s="469" t="str">
        <f ca="1">IF(V714="","",IF(FECHA!$A$1&lt;TODAY(),"ERROR.LOG",IF(V714=G714,"CORRECTA","INCORRECTA")))</f>
        <v/>
      </c>
      <c r="X714" s="361" t="str">
        <f ca="1">IF(FECHA!$A$1&lt;TODAY(),"ERROR.LOG",IF(W714&lt;&gt;"",P714,""))</f>
        <v/>
      </c>
      <c r="Y714" s="488"/>
      <c r="Z714" s="361"/>
      <c r="AA714" s="361"/>
    </row>
    <row r="715" spans="16:27">
      <c r="P715" s="483"/>
      <c r="Q715" s="361" t="str">
        <f ca="1">IF(FECHA!$A$1&lt;TODAY(),"ERROR.LOG",IF(F715&lt;&gt;"",F715,""))</f>
        <v/>
      </c>
      <c r="R715" s="361" t="str">
        <f ca="1">IF(FECHA!$A$1&lt;TODAY(),"ERROR.LOG",IF(H715&lt;&gt;"",H715,""))</f>
        <v/>
      </c>
      <c r="S715" s="361" t="str">
        <f ca="1">IF(FECHA!$A$1&lt;TODAY(),"ERROR.LOG",IF(I715&lt;&gt;"",I715,""))</f>
        <v/>
      </c>
      <c r="T715" s="361" t="str">
        <f ca="1">IF(FECHA!$A$1&lt;TODAY(),"ERROR.LOG",IF(J715&lt;&gt;"",J715,""))</f>
        <v/>
      </c>
      <c r="U715" s="361" t="str">
        <f ca="1">IF(FECHA!$A$1&lt;TODAY(),"ERROR.LOG",IF(K715&lt;&gt;"",K715,""))</f>
        <v/>
      </c>
      <c r="V715" s="469"/>
      <c r="W715" s="469" t="str">
        <f ca="1">IF(V715="","",IF(FECHA!$A$1&lt;TODAY(),"ERROR.LOG",IF(V715=G715,"CORRECTA","INCORRECTA")))</f>
        <v/>
      </c>
      <c r="X715" s="361" t="str">
        <f ca="1">IF(FECHA!$A$1&lt;TODAY(),"ERROR.LOG",IF(W715&lt;&gt;"",P715,""))</f>
        <v/>
      </c>
      <c r="Y715" s="488"/>
      <c r="Z715" s="361"/>
      <c r="AA715" s="361"/>
    </row>
    <row r="716" spans="16:27">
      <c r="P716" s="483"/>
      <c r="Q716" s="361" t="str">
        <f ca="1">IF(FECHA!$A$1&lt;TODAY(),"ERROR.LOG",IF(F716&lt;&gt;"",F716,""))</f>
        <v/>
      </c>
      <c r="R716" s="361" t="str">
        <f ca="1">IF(FECHA!$A$1&lt;TODAY(),"ERROR.LOG",IF(H716&lt;&gt;"",H716,""))</f>
        <v/>
      </c>
      <c r="S716" s="361" t="str">
        <f ca="1">IF(FECHA!$A$1&lt;TODAY(),"ERROR.LOG",IF(I716&lt;&gt;"",I716,""))</f>
        <v/>
      </c>
      <c r="T716" s="361" t="str">
        <f ca="1">IF(FECHA!$A$1&lt;TODAY(),"ERROR.LOG",IF(J716&lt;&gt;"",J716,""))</f>
        <v/>
      </c>
      <c r="U716" s="361" t="str">
        <f ca="1">IF(FECHA!$A$1&lt;TODAY(),"ERROR.LOG",IF(K716&lt;&gt;"",K716,""))</f>
        <v/>
      </c>
      <c r="V716" s="469"/>
      <c r="W716" s="469" t="str">
        <f ca="1">IF(V716="","",IF(FECHA!$A$1&lt;TODAY(),"ERROR.LOG",IF(V716=G716,"CORRECTA","INCORRECTA")))</f>
        <v/>
      </c>
      <c r="X716" s="361" t="str">
        <f ca="1">IF(FECHA!$A$1&lt;TODAY(),"ERROR.LOG",IF(W716&lt;&gt;"",P716,""))</f>
        <v/>
      </c>
      <c r="Y716" s="488"/>
      <c r="Z716" s="361"/>
      <c r="AA716" s="361"/>
    </row>
    <row r="717" spans="16:27">
      <c r="P717" s="483"/>
      <c r="Q717" s="361" t="str">
        <f ca="1">IF(FECHA!$A$1&lt;TODAY(),"ERROR.LOG",IF(F717&lt;&gt;"",F717,""))</f>
        <v/>
      </c>
      <c r="R717" s="361" t="str">
        <f ca="1">IF(FECHA!$A$1&lt;TODAY(),"ERROR.LOG",IF(H717&lt;&gt;"",H717,""))</f>
        <v/>
      </c>
      <c r="S717" s="361" t="str">
        <f ca="1">IF(FECHA!$A$1&lt;TODAY(),"ERROR.LOG",IF(I717&lt;&gt;"",I717,""))</f>
        <v/>
      </c>
      <c r="T717" s="361" t="str">
        <f ca="1">IF(FECHA!$A$1&lt;TODAY(),"ERROR.LOG",IF(J717&lt;&gt;"",J717,""))</f>
        <v/>
      </c>
      <c r="U717" s="361" t="str">
        <f ca="1">IF(FECHA!$A$1&lt;TODAY(),"ERROR.LOG",IF(K717&lt;&gt;"",K717,""))</f>
        <v/>
      </c>
      <c r="V717" s="469"/>
      <c r="W717" s="469" t="str">
        <f ca="1">IF(V717="","",IF(FECHA!$A$1&lt;TODAY(),"ERROR.LOG",IF(V717=G717,"CORRECTA","INCORRECTA")))</f>
        <v/>
      </c>
      <c r="X717" s="361" t="str">
        <f ca="1">IF(FECHA!$A$1&lt;TODAY(),"ERROR.LOG",IF(W717&lt;&gt;"",P717,""))</f>
        <v/>
      </c>
      <c r="Y717" s="488"/>
      <c r="Z717" s="361"/>
      <c r="AA717" s="361"/>
    </row>
    <row r="718" spans="16:27">
      <c r="P718" s="483"/>
      <c r="Q718" s="361" t="str">
        <f ca="1">IF(FECHA!$A$1&lt;TODAY(),"ERROR.LOG",IF(F718&lt;&gt;"",F718,""))</f>
        <v/>
      </c>
      <c r="R718" s="361" t="str">
        <f ca="1">IF(FECHA!$A$1&lt;TODAY(),"ERROR.LOG",IF(H718&lt;&gt;"",H718,""))</f>
        <v/>
      </c>
      <c r="S718" s="361" t="str">
        <f ca="1">IF(FECHA!$A$1&lt;TODAY(),"ERROR.LOG",IF(I718&lt;&gt;"",I718,""))</f>
        <v/>
      </c>
      <c r="T718" s="361" t="str">
        <f ca="1">IF(FECHA!$A$1&lt;TODAY(),"ERROR.LOG",IF(J718&lt;&gt;"",J718,""))</f>
        <v/>
      </c>
      <c r="U718" s="361" t="str">
        <f ca="1">IF(FECHA!$A$1&lt;TODAY(),"ERROR.LOG",IF(K718&lt;&gt;"",K718,""))</f>
        <v/>
      </c>
      <c r="V718" s="469"/>
      <c r="W718" s="469" t="str">
        <f ca="1">IF(V718="","",IF(FECHA!$A$1&lt;TODAY(),"ERROR.LOG",IF(V718=G718,"CORRECTA","INCORRECTA")))</f>
        <v/>
      </c>
      <c r="X718" s="361" t="str">
        <f ca="1">IF(FECHA!$A$1&lt;TODAY(),"ERROR.LOG",IF(W718&lt;&gt;"",P718,""))</f>
        <v/>
      </c>
      <c r="Y718" s="488"/>
      <c r="Z718" s="361"/>
      <c r="AA718" s="361"/>
    </row>
    <row r="719" spans="16:27">
      <c r="P719" s="483"/>
      <c r="Q719" s="361" t="str">
        <f ca="1">IF(FECHA!$A$1&lt;TODAY(),"ERROR.LOG",IF(F719&lt;&gt;"",F719,""))</f>
        <v/>
      </c>
      <c r="R719" s="361" t="str">
        <f ca="1">IF(FECHA!$A$1&lt;TODAY(),"ERROR.LOG",IF(H719&lt;&gt;"",H719,""))</f>
        <v/>
      </c>
      <c r="S719" s="361" t="str">
        <f ca="1">IF(FECHA!$A$1&lt;TODAY(),"ERROR.LOG",IF(I719&lt;&gt;"",I719,""))</f>
        <v/>
      </c>
      <c r="T719" s="361" t="str">
        <f ca="1">IF(FECHA!$A$1&lt;TODAY(),"ERROR.LOG",IF(J719&lt;&gt;"",J719,""))</f>
        <v/>
      </c>
      <c r="U719" s="361" t="str">
        <f ca="1">IF(FECHA!$A$1&lt;TODAY(),"ERROR.LOG",IF(K719&lt;&gt;"",K719,""))</f>
        <v/>
      </c>
      <c r="V719" s="469"/>
      <c r="W719" s="469" t="str">
        <f ca="1">IF(V719="","",IF(FECHA!$A$1&lt;TODAY(),"ERROR.LOG",IF(V719=G719,"CORRECTA","INCORRECTA")))</f>
        <v/>
      </c>
      <c r="X719" s="361" t="str">
        <f ca="1">IF(FECHA!$A$1&lt;TODAY(),"ERROR.LOG",IF(W719&lt;&gt;"",P719,""))</f>
        <v/>
      </c>
      <c r="Y719" s="488"/>
      <c r="Z719" s="361"/>
      <c r="AA719" s="361"/>
    </row>
    <row r="720" spans="16:27">
      <c r="P720" s="483"/>
      <c r="Q720" s="361" t="str">
        <f ca="1">IF(FECHA!$A$1&lt;TODAY(),"ERROR.LOG",IF(F720&lt;&gt;"",F720,""))</f>
        <v/>
      </c>
      <c r="R720" s="361" t="str">
        <f ca="1">IF(FECHA!$A$1&lt;TODAY(),"ERROR.LOG",IF(H720&lt;&gt;"",H720,""))</f>
        <v/>
      </c>
      <c r="S720" s="361" t="str">
        <f ca="1">IF(FECHA!$A$1&lt;TODAY(),"ERROR.LOG",IF(I720&lt;&gt;"",I720,""))</f>
        <v/>
      </c>
      <c r="T720" s="361" t="str">
        <f ca="1">IF(FECHA!$A$1&lt;TODAY(),"ERROR.LOG",IF(J720&lt;&gt;"",J720,""))</f>
        <v/>
      </c>
      <c r="U720" s="361" t="str">
        <f ca="1">IF(FECHA!$A$1&lt;TODAY(),"ERROR.LOG",IF(K720&lt;&gt;"",K720,""))</f>
        <v/>
      </c>
      <c r="V720" s="469"/>
      <c r="W720" s="469" t="str">
        <f ca="1">IF(V720="","",IF(FECHA!$A$1&lt;TODAY(),"ERROR.LOG",IF(V720=G720,"CORRECTA","INCORRECTA")))</f>
        <v/>
      </c>
      <c r="X720" s="361" t="str">
        <f ca="1">IF(FECHA!$A$1&lt;TODAY(),"ERROR.LOG",IF(W720&lt;&gt;"",P720,""))</f>
        <v/>
      </c>
      <c r="Y720" s="488"/>
      <c r="Z720" s="361"/>
      <c r="AA720" s="361"/>
    </row>
    <row r="721" spans="16:27">
      <c r="P721" s="483"/>
      <c r="Q721" s="361" t="str">
        <f ca="1">IF(FECHA!$A$1&lt;TODAY(),"ERROR.LOG",IF(F721&lt;&gt;"",F721,""))</f>
        <v/>
      </c>
      <c r="R721" s="361" t="str">
        <f ca="1">IF(FECHA!$A$1&lt;TODAY(),"ERROR.LOG",IF(H721&lt;&gt;"",H721,""))</f>
        <v/>
      </c>
      <c r="S721" s="361" t="str">
        <f ca="1">IF(FECHA!$A$1&lt;TODAY(),"ERROR.LOG",IF(I721&lt;&gt;"",I721,""))</f>
        <v/>
      </c>
      <c r="T721" s="361" t="str">
        <f ca="1">IF(FECHA!$A$1&lt;TODAY(),"ERROR.LOG",IF(J721&lt;&gt;"",J721,""))</f>
        <v/>
      </c>
      <c r="U721" s="361" t="str">
        <f ca="1">IF(FECHA!$A$1&lt;TODAY(),"ERROR.LOG",IF(K721&lt;&gt;"",K721,""))</f>
        <v/>
      </c>
      <c r="V721" s="469"/>
      <c r="W721" s="469" t="str">
        <f ca="1">IF(V721="","",IF(FECHA!$A$1&lt;TODAY(),"ERROR.LOG",IF(V721=G721,"CORRECTA","INCORRECTA")))</f>
        <v/>
      </c>
      <c r="X721" s="361" t="str">
        <f ca="1">IF(FECHA!$A$1&lt;TODAY(),"ERROR.LOG",IF(W721&lt;&gt;"",P721,""))</f>
        <v/>
      </c>
      <c r="Y721" s="488"/>
      <c r="Z721" s="361"/>
      <c r="AA721" s="361"/>
    </row>
    <row r="722" spans="16:27">
      <c r="P722" s="483"/>
      <c r="Q722" s="361" t="str">
        <f ca="1">IF(FECHA!$A$1&lt;TODAY(),"ERROR.LOG",IF(F722&lt;&gt;"",F722,""))</f>
        <v/>
      </c>
      <c r="R722" s="361" t="str">
        <f ca="1">IF(FECHA!$A$1&lt;TODAY(),"ERROR.LOG",IF(H722&lt;&gt;"",H722,""))</f>
        <v/>
      </c>
      <c r="S722" s="361" t="str">
        <f ca="1">IF(FECHA!$A$1&lt;TODAY(),"ERROR.LOG",IF(I722&lt;&gt;"",I722,""))</f>
        <v/>
      </c>
      <c r="T722" s="361" t="str">
        <f ca="1">IF(FECHA!$A$1&lt;TODAY(),"ERROR.LOG",IF(J722&lt;&gt;"",J722,""))</f>
        <v/>
      </c>
      <c r="U722" s="361" t="str">
        <f ca="1">IF(FECHA!$A$1&lt;TODAY(),"ERROR.LOG",IF(K722&lt;&gt;"",K722,""))</f>
        <v/>
      </c>
      <c r="V722" s="469"/>
      <c r="W722" s="469" t="str">
        <f ca="1">IF(V722="","",IF(FECHA!$A$1&lt;TODAY(),"ERROR.LOG",IF(V722=G722,"CORRECTA","INCORRECTA")))</f>
        <v/>
      </c>
      <c r="X722" s="361" t="str">
        <f ca="1">IF(FECHA!$A$1&lt;TODAY(),"ERROR.LOG",IF(W722&lt;&gt;"",P722,""))</f>
        <v/>
      </c>
      <c r="Y722" s="488"/>
      <c r="Z722" s="361"/>
      <c r="AA722" s="361"/>
    </row>
    <row r="723" spans="16:27">
      <c r="P723" s="483"/>
      <c r="Q723" s="361" t="str">
        <f ca="1">IF(FECHA!$A$1&lt;TODAY(),"ERROR.LOG",IF(F723&lt;&gt;"",F723,""))</f>
        <v/>
      </c>
      <c r="R723" s="361" t="str">
        <f ca="1">IF(FECHA!$A$1&lt;TODAY(),"ERROR.LOG",IF(H723&lt;&gt;"",H723,""))</f>
        <v/>
      </c>
      <c r="S723" s="361" t="str">
        <f ca="1">IF(FECHA!$A$1&lt;TODAY(),"ERROR.LOG",IF(I723&lt;&gt;"",I723,""))</f>
        <v/>
      </c>
      <c r="T723" s="361" t="str">
        <f ca="1">IF(FECHA!$A$1&lt;TODAY(),"ERROR.LOG",IF(J723&lt;&gt;"",J723,""))</f>
        <v/>
      </c>
      <c r="U723" s="361" t="str">
        <f ca="1">IF(FECHA!$A$1&lt;TODAY(),"ERROR.LOG",IF(K723&lt;&gt;"",K723,""))</f>
        <v/>
      </c>
      <c r="V723" s="469"/>
      <c r="W723" s="469" t="str">
        <f ca="1">IF(V723="","",IF(FECHA!$A$1&lt;TODAY(),"ERROR.LOG",IF(V723=G723,"CORRECTA","INCORRECTA")))</f>
        <v/>
      </c>
      <c r="X723" s="361" t="str">
        <f ca="1">IF(FECHA!$A$1&lt;TODAY(),"ERROR.LOG",IF(W723&lt;&gt;"",P723,""))</f>
        <v/>
      </c>
      <c r="Y723" s="488"/>
      <c r="Z723" s="361"/>
      <c r="AA723" s="361"/>
    </row>
    <row r="724" spans="16:27">
      <c r="P724" s="483"/>
      <c r="Q724" s="361" t="str">
        <f ca="1">IF(FECHA!$A$1&lt;TODAY(),"ERROR.LOG",IF(F724&lt;&gt;"",F724,""))</f>
        <v/>
      </c>
      <c r="R724" s="361" t="str">
        <f ca="1">IF(FECHA!$A$1&lt;TODAY(),"ERROR.LOG",IF(H724&lt;&gt;"",H724,""))</f>
        <v/>
      </c>
      <c r="S724" s="361" t="str">
        <f ca="1">IF(FECHA!$A$1&lt;TODAY(),"ERROR.LOG",IF(I724&lt;&gt;"",I724,""))</f>
        <v/>
      </c>
      <c r="T724" s="361" t="str">
        <f ca="1">IF(FECHA!$A$1&lt;TODAY(),"ERROR.LOG",IF(J724&lt;&gt;"",J724,""))</f>
        <v/>
      </c>
      <c r="U724" s="361" t="str">
        <f ca="1">IF(FECHA!$A$1&lt;TODAY(),"ERROR.LOG",IF(K724&lt;&gt;"",K724,""))</f>
        <v/>
      </c>
      <c r="V724" s="469"/>
      <c r="W724" s="469" t="str">
        <f ca="1">IF(V724="","",IF(FECHA!$A$1&lt;TODAY(),"ERROR.LOG",IF(V724=G724,"CORRECTA","INCORRECTA")))</f>
        <v/>
      </c>
      <c r="X724" s="361" t="str">
        <f ca="1">IF(FECHA!$A$1&lt;TODAY(),"ERROR.LOG",IF(W724&lt;&gt;"",P724,""))</f>
        <v/>
      </c>
      <c r="Y724" s="488"/>
      <c r="Z724" s="361"/>
      <c r="AA724" s="361"/>
    </row>
    <row r="725" spans="16:27">
      <c r="P725" s="483"/>
      <c r="Q725" s="361" t="str">
        <f ca="1">IF(FECHA!$A$1&lt;TODAY(),"ERROR.LOG",IF(F725&lt;&gt;"",F725,""))</f>
        <v/>
      </c>
      <c r="R725" s="361" t="str">
        <f ca="1">IF(FECHA!$A$1&lt;TODAY(),"ERROR.LOG",IF(H725&lt;&gt;"",H725,""))</f>
        <v/>
      </c>
      <c r="S725" s="361" t="str">
        <f ca="1">IF(FECHA!$A$1&lt;TODAY(),"ERROR.LOG",IF(I725&lt;&gt;"",I725,""))</f>
        <v/>
      </c>
      <c r="T725" s="361" t="str">
        <f ca="1">IF(FECHA!$A$1&lt;TODAY(),"ERROR.LOG",IF(J725&lt;&gt;"",J725,""))</f>
        <v/>
      </c>
      <c r="U725" s="361" t="str">
        <f ca="1">IF(FECHA!$A$1&lt;TODAY(),"ERROR.LOG",IF(K725&lt;&gt;"",K725,""))</f>
        <v/>
      </c>
      <c r="V725" s="469"/>
      <c r="W725" s="469" t="str">
        <f ca="1">IF(V725="","",IF(FECHA!$A$1&lt;TODAY(),"ERROR.LOG",IF(V725=G725,"CORRECTA","INCORRECTA")))</f>
        <v/>
      </c>
      <c r="X725" s="361" t="str">
        <f ca="1">IF(FECHA!$A$1&lt;TODAY(),"ERROR.LOG",IF(W725&lt;&gt;"",P725,""))</f>
        <v/>
      </c>
      <c r="Y725" s="488"/>
      <c r="Z725" s="361"/>
      <c r="AA725" s="361"/>
    </row>
    <row r="726" spans="16:27">
      <c r="P726" s="483"/>
      <c r="Q726" s="361" t="str">
        <f ca="1">IF(FECHA!$A$1&lt;TODAY(),"ERROR.LOG",IF(F726&lt;&gt;"",F726,""))</f>
        <v/>
      </c>
      <c r="R726" s="361" t="str">
        <f ca="1">IF(FECHA!$A$1&lt;TODAY(),"ERROR.LOG",IF(H726&lt;&gt;"",H726,""))</f>
        <v/>
      </c>
      <c r="S726" s="361" t="str">
        <f ca="1">IF(FECHA!$A$1&lt;TODAY(),"ERROR.LOG",IF(I726&lt;&gt;"",I726,""))</f>
        <v/>
      </c>
      <c r="T726" s="361" t="str">
        <f ca="1">IF(FECHA!$A$1&lt;TODAY(),"ERROR.LOG",IF(J726&lt;&gt;"",J726,""))</f>
        <v/>
      </c>
      <c r="U726" s="361" t="str">
        <f ca="1">IF(FECHA!$A$1&lt;TODAY(),"ERROR.LOG",IF(K726&lt;&gt;"",K726,""))</f>
        <v/>
      </c>
      <c r="V726" s="469"/>
      <c r="W726" s="469" t="str">
        <f ca="1">IF(V726="","",IF(FECHA!$A$1&lt;TODAY(),"ERROR.LOG",IF(V726=G726,"CORRECTA","INCORRECTA")))</f>
        <v/>
      </c>
      <c r="X726" s="361" t="str">
        <f ca="1">IF(FECHA!$A$1&lt;TODAY(),"ERROR.LOG",IF(W726&lt;&gt;"",P726,""))</f>
        <v/>
      </c>
      <c r="Y726" s="488"/>
      <c r="Z726" s="361"/>
      <c r="AA726" s="361"/>
    </row>
    <row r="727" spans="16:27">
      <c r="P727" s="483"/>
      <c r="Q727" s="361" t="str">
        <f ca="1">IF(FECHA!$A$1&lt;TODAY(),"ERROR.LOG",IF(F727&lt;&gt;"",F727,""))</f>
        <v/>
      </c>
      <c r="R727" s="361" t="str">
        <f ca="1">IF(FECHA!$A$1&lt;TODAY(),"ERROR.LOG",IF(H727&lt;&gt;"",H727,""))</f>
        <v/>
      </c>
      <c r="S727" s="361" t="str">
        <f ca="1">IF(FECHA!$A$1&lt;TODAY(),"ERROR.LOG",IF(I727&lt;&gt;"",I727,""))</f>
        <v/>
      </c>
      <c r="T727" s="361" t="str">
        <f ca="1">IF(FECHA!$A$1&lt;TODAY(),"ERROR.LOG",IF(J727&lt;&gt;"",J727,""))</f>
        <v/>
      </c>
      <c r="U727" s="361" t="str">
        <f ca="1">IF(FECHA!$A$1&lt;TODAY(),"ERROR.LOG",IF(K727&lt;&gt;"",K727,""))</f>
        <v/>
      </c>
      <c r="V727" s="469"/>
      <c r="W727" s="469" t="str">
        <f ca="1">IF(V727="","",IF(FECHA!$A$1&lt;TODAY(),"ERROR.LOG",IF(V727=G727,"CORRECTA","INCORRECTA")))</f>
        <v/>
      </c>
      <c r="X727" s="361" t="str">
        <f ca="1">IF(FECHA!$A$1&lt;TODAY(),"ERROR.LOG",IF(W727&lt;&gt;"",P727,""))</f>
        <v/>
      </c>
      <c r="Y727" s="488"/>
      <c r="Z727" s="361"/>
      <c r="AA727" s="361"/>
    </row>
    <row r="728" spans="16:27">
      <c r="P728" s="483"/>
      <c r="Q728" s="361" t="str">
        <f ca="1">IF(FECHA!$A$1&lt;TODAY(),"ERROR.LOG",IF(F728&lt;&gt;"",F728,""))</f>
        <v/>
      </c>
      <c r="R728" s="361" t="str">
        <f ca="1">IF(FECHA!$A$1&lt;TODAY(),"ERROR.LOG",IF(H728&lt;&gt;"",H728,""))</f>
        <v/>
      </c>
      <c r="S728" s="361" t="str">
        <f ca="1">IF(FECHA!$A$1&lt;TODAY(),"ERROR.LOG",IF(I728&lt;&gt;"",I728,""))</f>
        <v/>
      </c>
      <c r="T728" s="361" t="str">
        <f ca="1">IF(FECHA!$A$1&lt;TODAY(),"ERROR.LOG",IF(J728&lt;&gt;"",J728,""))</f>
        <v/>
      </c>
      <c r="U728" s="361" t="str">
        <f ca="1">IF(FECHA!$A$1&lt;TODAY(),"ERROR.LOG",IF(K728&lt;&gt;"",K728,""))</f>
        <v/>
      </c>
      <c r="V728" s="469"/>
      <c r="W728" s="469" t="str">
        <f ca="1">IF(V728="","",IF(FECHA!$A$1&lt;TODAY(),"ERROR.LOG",IF(V728=G728,"CORRECTA","INCORRECTA")))</f>
        <v/>
      </c>
      <c r="X728" s="361" t="str">
        <f ca="1">IF(FECHA!$A$1&lt;TODAY(),"ERROR.LOG",IF(W728&lt;&gt;"",P728,""))</f>
        <v/>
      </c>
      <c r="Y728" s="488"/>
      <c r="Z728" s="361"/>
      <c r="AA728" s="361"/>
    </row>
    <row r="729" spans="16:27">
      <c r="P729" s="483"/>
      <c r="Q729" s="361" t="str">
        <f ca="1">IF(FECHA!$A$1&lt;TODAY(),"ERROR.LOG",IF(F729&lt;&gt;"",F729,""))</f>
        <v/>
      </c>
      <c r="R729" s="361" t="str">
        <f ca="1">IF(FECHA!$A$1&lt;TODAY(),"ERROR.LOG",IF(H729&lt;&gt;"",H729,""))</f>
        <v/>
      </c>
      <c r="S729" s="361" t="str">
        <f ca="1">IF(FECHA!$A$1&lt;TODAY(),"ERROR.LOG",IF(I729&lt;&gt;"",I729,""))</f>
        <v/>
      </c>
      <c r="T729" s="361" t="str">
        <f ca="1">IF(FECHA!$A$1&lt;TODAY(),"ERROR.LOG",IF(J729&lt;&gt;"",J729,""))</f>
        <v/>
      </c>
      <c r="U729" s="361" t="str">
        <f ca="1">IF(FECHA!$A$1&lt;TODAY(),"ERROR.LOG",IF(K729&lt;&gt;"",K729,""))</f>
        <v/>
      </c>
      <c r="V729" s="469"/>
      <c r="W729" s="469" t="str">
        <f ca="1">IF(V729="","",IF(FECHA!$A$1&lt;TODAY(),"ERROR.LOG",IF(V729=G729,"CORRECTA","INCORRECTA")))</f>
        <v/>
      </c>
      <c r="X729" s="361" t="str">
        <f ca="1">IF(FECHA!$A$1&lt;TODAY(),"ERROR.LOG",IF(W729&lt;&gt;"",P729,""))</f>
        <v/>
      </c>
      <c r="Y729" s="488"/>
      <c r="Z729" s="361"/>
      <c r="AA729" s="361"/>
    </row>
    <row r="730" spans="16:27">
      <c r="P730" s="483"/>
      <c r="Q730" s="361" t="str">
        <f ca="1">IF(FECHA!$A$1&lt;TODAY(),"ERROR.LOG",IF(F730&lt;&gt;"",F730,""))</f>
        <v/>
      </c>
      <c r="R730" s="361" t="str">
        <f ca="1">IF(FECHA!$A$1&lt;TODAY(),"ERROR.LOG",IF(H730&lt;&gt;"",H730,""))</f>
        <v/>
      </c>
      <c r="S730" s="361" t="str">
        <f ca="1">IF(FECHA!$A$1&lt;TODAY(),"ERROR.LOG",IF(I730&lt;&gt;"",I730,""))</f>
        <v/>
      </c>
      <c r="T730" s="361" t="str">
        <f ca="1">IF(FECHA!$A$1&lt;TODAY(),"ERROR.LOG",IF(J730&lt;&gt;"",J730,""))</f>
        <v/>
      </c>
      <c r="U730" s="361" t="str">
        <f ca="1">IF(FECHA!$A$1&lt;TODAY(),"ERROR.LOG",IF(K730&lt;&gt;"",K730,""))</f>
        <v/>
      </c>
      <c r="V730" s="469"/>
      <c r="W730" s="469" t="str">
        <f ca="1">IF(V730="","",IF(FECHA!$A$1&lt;TODAY(),"ERROR.LOG",IF(V730=G730,"CORRECTA","INCORRECTA")))</f>
        <v/>
      </c>
      <c r="X730" s="361" t="str">
        <f ca="1">IF(FECHA!$A$1&lt;TODAY(),"ERROR.LOG",IF(W730&lt;&gt;"",P730,""))</f>
        <v/>
      </c>
      <c r="Y730" s="488"/>
      <c r="Z730" s="361"/>
      <c r="AA730" s="361"/>
    </row>
    <row r="731" spans="16:27">
      <c r="P731" s="483"/>
      <c r="Q731" s="361" t="str">
        <f ca="1">IF(FECHA!$A$1&lt;TODAY(),"ERROR.LOG",IF(F731&lt;&gt;"",F731,""))</f>
        <v/>
      </c>
      <c r="R731" s="361" t="str">
        <f ca="1">IF(FECHA!$A$1&lt;TODAY(),"ERROR.LOG",IF(H731&lt;&gt;"",H731,""))</f>
        <v/>
      </c>
      <c r="S731" s="361" t="str">
        <f ca="1">IF(FECHA!$A$1&lt;TODAY(),"ERROR.LOG",IF(I731&lt;&gt;"",I731,""))</f>
        <v/>
      </c>
      <c r="T731" s="361" t="str">
        <f ca="1">IF(FECHA!$A$1&lt;TODAY(),"ERROR.LOG",IF(J731&lt;&gt;"",J731,""))</f>
        <v/>
      </c>
      <c r="U731" s="361" t="str">
        <f ca="1">IF(FECHA!$A$1&lt;TODAY(),"ERROR.LOG",IF(K731&lt;&gt;"",K731,""))</f>
        <v/>
      </c>
      <c r="V731" s="469"/>
      <c r="W731" s="469" t="str">
        <f ca="1">IF(V731="","",IF(FECHA!$A$1&lt;TODAY(),"ERROR.LOG",IF(V731=G731,"CORRECTA","INCORRECTA")))</f>
        <v/>
      </c>
      <c r="X731" s="361" t="str">
        <f ca="1">IF(FECHA!$A$1&lt;TODAY(),"ERROR.LOG",IF(W731&lt;&gt;"",P731,""))</f>
        <v/>
      </c>
      <c r="Y731" s="488"/>
      <c r="Z731" s="361"/>
      <c r="AA731" s="361"/>
    </row>
    <row r="732" spans="16:27">
      <c r="P732" s="483"/>
      <c r="Q732" s="361" t="str">
        <f ca="1">IF(FECHA!$A$1&lt;TODAY(),"ERROR.LOG",IF(F732&lt;&gt;"",F732,""))</f>
        <v/>
      </c>
      <c r="R732" s="361" t="str">
        <f ca="1">IF(FECHA!$A$1&lt;TODAY(),"ERROR.LOG",IF(H732&lt;&gt;"",H732,""))</f>
        <v/>
      </c>
      <c r="S732" s="361" t="str">
        <f ca="1">IF(FECHA!$A$1&lt;TODAY(),"ERROR.LOG",IF(I732&lt;&gt;"",I732,""))</f>
        <v/>
      </c>
      <c r="T732" s="361" t="str">
        <f ca="1">IF(FECHA!$A$1&lt;TODAY(),"ERROR.LOG",IF(J732&lt;&gt;"",J732,""))</f>
        <v/>
      </c>
      <c r="U732" s="361" t="str">
        <f ca="1">IF(FECHA!$A$1&lt;TODAY(),"ERROR.LOG",IF(K732&lt;&gt;"",K732,""))</f>
        <v/>
      </c>
      <c r="V732" s="469"/>
      <c r="W732" s="469" t="str">
        <f ca="1">IF(V732="","",IF(FECHA!$A$1&lt;TODAY(),"ERROR.LOG",IF(V732=G732,"CORRECTA","INCORRECTA")))</f>
        <v/>
      </c>
      <c r="X732" s="361" t="str">
        <f ca="1">IF(FECHA!$A$1&lt;TODAY(),"ERROR.LOG",IF(W732&lt;&gt;"",P732,""))</f>
        <v/>
      </c>
      <c r="Y732" s="488"/>
      <c r="Z732" s="361"/>
      <c r="AA732" s="361"/>
    </row>
    <row r="733" spans="16:27">
      <c r="P733" s="483"/>
      <c r="Q733" s="361" t="str">
        <f ca="1">IF(FECHA!$A$1&lt;TODAY(),"ERROR.LOG",IF(F733&lt;&gt;"",F733,""))</f>
        <v/>
      </c>
      <c r="R733" s="361" t="str">
        <f ca="1">IF(FECHA!$A$1&lt;TODAY(),"ERROR.LOG",IF(H733&lt;&gt;"",H733,""))</f>
        <v/>
      </c>
      <c r="S733" s="361" t="str">
        <f ca="1">IF(FECHA!$A$1&lt;TODAY(),"ERROR.LOG",IF(I733&lt;&gt;"",I733,""))</f>
        <v/>
      </c>
      <c r="T733" s="361" t="str">
        <f ca="1">IF(FECHA!$A$1&lt;TODAY(),"ERROR.LOG",IF(J733&lt;&gt;"",J733,""))</f>
        <v/>
      </c>
      <c r="U733" s="361" t="str">
        <f ca="1">IF(FECHA!$A$1&lt;TODAY(),"ERROR.LOG",IF(K733&lt;&gt;"",K733,""))</f>
        <v/>
      </c>
      <c r="V733" s="469"/>
      <c r="W733" s="469" t="str">
        <f ca="1">IF(V733="","",IF(FECHA!$A$1&lt;TODAY(),"ERROR.LOG",IF(V733=G733,"CORRECTA","INCORRECTA")))</f>
        <v/>
      </c>
      <c r="X733" s="361" t="str">
        <f ca="1">IF(FECHA!$A$1&lt;TODAY(),"ERROR.LOG",IF(W733&lt;&gt;"",P733,""))</f>
        <v/>
      </c>
      <c r="Y733" s="488"/>
      <c r="Z733" s="361"/>
      <c r="AA733" s="361"/>
    </row>
    <row r="734" spans="16:27">
      <c r="P734" s="483"/>
      <c r="Q734" s="361" t="str">
        <f ca="1">IF(FECHA!$A$1&lt;TODAY(),"ERROR.LOG",IF(F734&lt;&gt;"",F734,""))</f>
        <v/>
      </c>
      <c r="R734" s="361" t="str">
        <f ca="1">IF(FECHA!$A$1&lt;TODAY(),"ERROR.LOG",IF(H734&lt;&gt;"",H734,""))</f>
        <v/>
      </c>
      <c r="S734" s="361" t="str">
        <f ca="1">IF(FECHA!$A$1&lt;TODAY(),"ERROR.LOG",IF(I734&lt;&gt;"",I734,""))</f>
        <v/>
      </c>
      <c r="T734" s="361" t="str">
        <f ca="1">IF(FECHA!$A$1&lt;TODAY(),"ERROR.LOG",IF(J734&lt;&gt;"",J734,""))</f>
        <v/>
      </c>
      <c r="U734" s="361" t="str">
        <f ca="1">IF(FECHA!$A$1&lt;TODAY(),"ERROR.LOG",IF(K734&lt;&gt;"",K734,""))</f>
        <v/>
      </c>
      <c r="V734" s="469"/>
      <c r="W734" s="469" t="str">
        <f ca="1">IF(V734="","",IF(FECHA!$A$1&lt;TODAY(),"ERROR.LOG",IF(V734=G734,"CORRECTA","INCORRECTA")))</f>
        <v/>
      </c>
      <c r="X734" s="361" t="str">
        <f ca="1">IF(FECHA!$A$1&lt;TODAY(),"ERROR.LOG",IF(W734&lt;&gt;"",P734,""))</f>
        <v/>
      </c>
      <c r="Y734" s="488"/>
      <c r="Z734" s="361"/>
      <c r="AA734" s="361"/>
    </row>
    <row r="735" spans="16:27">
      <c r="P735" s="483"/>
      <c r="Q735" s="361" t="str">
        <f ca="1">IF(FECHA!$A$1&lt;TODAY(),"ERROR.LOG",IF(F735&lt;&gt;"",F735,""))</f>
        <v/>
      </c>
      <c r="R735" s="361" t="str">
        <f ca="1">IF(FECHA!$A$1&lt;TODAY(),"ERROR.LOG",IF(H735&lt;&gt;"",H735,""))</f>
        <v/>
      </c>
      <c r="S735" s="361" t="str">
        <f ca="1">IF(FECHA!$A$1&lt;TODAY(),"ERROR.LOG",IF(I735&lt;&gt;"",I735,""))</f>
        <v/>
      </c>
      <c r="T735" s="361" t="str">
        <f ca="1">IF(FECHA!$A$1&lt;TODAY(),"ERROR.LOG",IF(J735&lt;&gt;"",J735,""))</f>
        <v/>
      </c>
      <c r="U735" s="361" t="str">
        <f ca="1">IF(FECHA!$A$1&lt;TODAY(),"ERROR.LOG",IF(K735&lt;&gt;"",K735,""))</f>
        <v/>
      </c>
      <c r="V735" s="469"/>
      <c r="W735" s="469" t="str">
        <f ca="1">IF(V735="","",IF(FECHA!$A$1&lt;TODAY(),"ERROR.LOG",IF(V735=G735,"CORRECTA","INCORRECTA")))</f>
        <v/>
      </c>
      <c r="X735" s="361" t="str">
        <f ca="1">IF(FECHA!$A$1&lt;TODAY(),"ERROR.LOG",IF(W735&lt;&gt;"",P735,""))</f>
        <v/>
      </c>
      <c r="Y735" s="488"/>
      <c r="Z735" s="361"/>
      <c r="AA735" s="361"/>
    </row>
    <row r="736" spans="16:27">
      <c r="P736" s="483"/>
      <c r="Q736" s="361" t="str">
        <f ca="1">IF(FECHA!$A$1&lt;TODAY(),"ERROR.LOG",IF(F736&lt;&gt;"",F736,""))</f>
        <v/>
      </c>
      <c r="R736" s="361" t="str">
        <f ca="1">IF(FECHA!$A$1&lt;TODAY(),"ERROR.LOG",IF(H736&lt;&gt;"",H736,""))</f>
        <v/>
      </c>
      <c r="S736" s="361" t="str">
        <f ca="1">IF(FECHA!$A$1&lt;TODAY(),"ERROR.LOG",IF(I736&lt;&gt;"",I736,""))</f>
        <v/>
      </c>
      <c r="T736" s="361" t="str">
        <f ca="1">IF(FECHA!$A$1&lt;TODAY(),"ERROR.LOG",IF(J736&lt;&gt;"",J736,""))</f>
        <v/>
      </c>
      <c r="U736" s="361" t="str">
        <f ca="1">IF(FECHA!$A$1&lt;TODAY(),"ERROR.LOG",IF(K736&lt;&gt;"",K736,""))</f>
        <v/>
      </c>
      <c r="V736" s="469"/>
      <c r="W736" s="469" t="str">
        <f ca="1">IF(V736="","",IF(FECHA!$A$1&lt;TODAY(),"ERROR.LOG",IF(V736=G736,"CORRECTA","INCORRECTA")))</f>
        <v/>
      </c>
      <c r="X736" s="361" t="str">
        <f ca="1">IF(FECHA!$A$1&lt;TODAY(),"ERROR.LOG",IF(W736&lt;&gt;"",P736,""))</f>
        <v/>
      </c>
      <c r="Y736" s="488"/>
      <c r="Z736" s="361"/>
      <c r="AA736" s="361"/>
    </row>
    <row r="737" spans="16:27">
      <c r="P737" s="483"/>
      <c r="Q737" s="361" t="str">
        <f ca="1">IF(FECHA!$A$1&lt;TODAY(),"ERROR.LOG",IF(F737&lt;&gt;"",F737,""))</f>
        <v/>
      </c>
      <c r="R737" s="361" t="str">
        <f ca="1">IF(FECHA!$A$1&lt;TODAY(),"ERROR.LOG",IF(H737&lt;&gt;"",H737,""))</f>
        <v/>
      </c>
      <c r="S737" s="361" t="str">
        <f ca="1">IF(FECHA!$A$1&lt;TODAY(),"ERROR.LOG",IF(I737&lt;&gt;"",I737,""))</f>
        <v/>
      </c>
      <c r="T737" s="361" t="str">
        <f ca="1">IF(FECHA!$A$1&lt;TODAY(),"ERROR.LOG",IF(J737&lt;&gt;"",J737,""))</f>
        <v/>
      </c>
      <c r="U737" s="361" t="str">
        <f ca="1">IF(FECHA!$A$1&lt;TODAY(),"ERROR.LOG",IF(K737&lt;&gt;"",K737,""))</f>
        <v/>
      </c>
      <c r="V737" s="469"/>
      <c r="W737" s="469" t="str">
        <f ca="1">IF(V737="","",IF(FECHA!$A$1&lt;TODAY(),"ERROR.LOG",IF(V737=G737,"CORRECTA","INCORRECTA")))</f>
        <v/>
      </c>
      <c r="X737" s="361" t="str">
        <f ca="1">IF(FECHA!$A$1&lt;TODAY(),"ERROR.LOG",IF(W737&lt;&gt;"",P737,""))</f>
        <v/>
      </c>
      <c r="Y737" s="488"/>
      <c r="Z737" s="361"/>
      <c r="AA737" s="361"/>
    </row>
    <row r="738" spans="16:27">
      <c r="P738" s="483"/>
      <c r="Q738" s="361" t="str">
        <f ca="1">IF(FECHA!$A$1&lt;TODAY(),"ERROR.LOG",IF(F738&lt;&gt;"",F738,""))</f>
        <v/>
      </c>
      <c r="R738" s="361" t="str">
        <f ca="1">IF(FECHA!$A$1&lt;TODAY(),"ERROR.LOG",IF(H738&lt;&gt;"",H738,""))</f>
        <v/>
      </c>
      <c r="S738" s="361" t="str">
        <f ca="1">IF(FECHA!$A$1&lt;TODAY(),"ERROR.LOG",IF(I738&lt;&gt;"",I738,""))</f>
        <v/>
      </c>
      <c r="T738" s="361" t="str">
        <f ca="1">IF(FECHA!$A$1&lt;TODAY(),"ERROR.LOG",IF(J738&lt;&gt;"",J738,""))</f>
        <v/>
      </c>
      <c r="U738" s="361" t="str">
        <f ca="1">IF(FECHA!$A$1&lt;TODAY(),"ERROR.LOG",IF(K738&lt;&gt;"",K738,""))</f>
        <v/>
      </c>
      <c r="V738" s="469"/>
      <c r="W738" s="469" t="str">
        <f ca="1">IF(V738="","",IF(FECHA!$A$1&lt;TODAY(),"ERROR.LOG",IF(V738=G738,"CORRECTA","INCORRECTA")))</f>
        <v/>
      </c>
      <c r="X738" s="361" t="str">
        <f ca="1">IF(FECHA!$A$1&lt;TODAY(),"ERROR.LOG",IF(W738&lt;&gt;"",P738,""))</f>
        <v/>
      </c>
      <c r="Y738" s="488"/>
      <c r="Z738" s="361"/>
      <c r="AA738" s="361"/>
    </row>
    <row r="739" spans="16:27">
      <c r="P739" s="483"/>
      <c r="Q739" s="361" t="str">
        <f ca="1">IF(FECHA!$A$1&lt;TODAY(),"ERROR.LOG",IF(F739&lt;&gt;"",F739,""))</f>
        <v/>
      </c>
      <c r="R739" s="361" t="str">
        <f ca="1">IF(FECHA!$A$1&lt;TODAY(),"ERROR.LOG",IF(H739&lt;&gt;"",H739,""))</f>
        <v/>
      </c>
      <c r="S739" s="361" t="str">
        <f ca="1">IF(FECHA!$A$1&lt;TODAY(),"ERROR.LOG",IF(I739&lt;&gt;"",I739,""))</f>
        <v/>
      </c>
      <c r="T739" s="361" t="str">
        <f ca="1">IF(FECHA!$A$1&lt;TODAY(),"ERROR.LOG",IF(J739&lt;&gt;"",J739,""))</f>
        <v/>
      </c>
      <c r="U739" s="361" t="str">
        <f ca="1">IF(FECHA!$A$1&lt;TODAY(),"ERROR.LOG",IF(K739&lt;&gt;"",K739,""))</f>
        <v/>
      </c>
      <c r="V739" s="469"/>
      <c r="W739" s="469" t="str">
        <f ca="1">IF(V739="","",IF(FECHA!$A$1&lt;TODAY(),"ERROR.LOG",IF(V739=G739,"CORRECTA","INCORRECTA")))</f>
        <v/>
      </c>
      <c r="X739" s="361" t="str">
        <f ca="1">IF(FECHA!$A$1&lt;TODAY(),"ERROR.LOG",IF(W739&lt;&gt;"",P739,""))</f>
        <v/>
      </c>
      <c r="Y739" s="488"/>
      <c r="Z739" s="361"/>
      <c r="AA739" s="361"/>
    </row>
    <row r="740" spans="16:27">
      <c r="P740" s="483"/>
      <c r="Q740" s="361" t="str">
        <f ca="1">IF(FECHA!$A$1&lt;TODAY(),"ERROR.LOG",IF(F740&lt;&gt;"",F740,""))</f>
        <v/>
      </c>
      <c r="R740" s="361" t="str">
        <f ca="1">IF(FECHA!$A$1&lt;TODAY(),"ERROR.LOG",IF(H740&lt;&gt;"",H740,""))</f>
        <v/>
      </c>
      <c r="S740" s="361" t="str">
        <f ca="1">IF(FECHA!$A$1&lt;TODAY(),"ERROR.LOG",IF(I740&lt;&gt;"",I740,""))</f>
        <v/>
      </c>
      <c r="T740" s="361" t="str">
        <f ca="1">IF(FECHA!$A$1&lt;TODAY(),"ERROR.LOG",IF(J740&lt;&gt;"",J740,""))</f>
        <v/>
      </c>
      <c r="U740" s="361" t="str">
        <f ca="1">IF(FECHA!$A$1&lt;TODAY(),"ERROR.LOG",IF(K740&lt;&gt;"",K740,""))</f>
        <v/>
      </c>
      <c r="V740" s="469"/>
      <c r="W740" s="469" t="str">
        <f ca="1">IF(V740="","",IF(FECHA!$A$1&lt;TODAY(),"ERROR.LOG",IF(V740=G740,"CORRECTA","INCORRECTA")))</f>
        <v/>
      </c>
      <c r="X740" s="361" t="str">
        <f ca="1">IF(FECHA!$A$1&lt;TODAY(),"ERROR.LOG",IF(W740&lt;&gt;"",P740,""))</f>
        <v/>
      </c>
      <c r="Y740" s="488"/>
      <c r="Z740" s="361"/>
      <c r="AA740" s="361"/>
    </row>
    <row r="741" spans="16:27">
      <c r="P741" s="483"/>
      <c r="Q741" s="361" t="str">
        <f ca="1">IF(FECHA!$A$1&lt;TODAY(),"ERROR.LOG",IF(F741&lt;&gt;"",F741,""))</f>
        <v/>
      </c>
      <c r="R741" s="361" t="str">
        <f ca="1">IF(FECHA!$A$1&lt;TODAY(),"ERROR.LOG",IF(H741&lt;&gt;"",H741,""))</f>
        <v/>
      </c>
      <c r="S741" s="361" t="str">
        <f ca="1">IF(FECHA!$A$1&lt;TODAY(),"ERROR.LOG",IF(I741&lt;&gt;"",I741,""))</f>
        <v/>
      </c>
      <c r="T741" s="361" t="str">
        <f ca="1">IF(FECHA!$A$1&lt;TODAY(),"ERROR.LOG",IF(J741&lt;&gt;"",J741,""))</f>
        <v/>
      </c>
      <c r="U741" s="361" t="str">
        <f ca="1">IF(FECHA!$A$1&lt;TODAY(),"ERROR.LOG",IF(K741&lt;&gt;"",K741,""))</f>
        <v/>
      </c>
      <c r="V741" s="469"/>
      <c r="W741" s="469" t="str">
        <f ca="1">IF(V741="","",IF(FECHA!$A$1&lt;TODAY(),"ERROR.LOG",IF(V741=G741,"CORRECTA","INCORRECTA")))</f>
        <v/>
      </c>
      <c r="X741" s="361" t="str">
        <f ca="1">IF(FECHA!$A$1&lt;TODAY(),"ERROR.LOG",IF(W741&lt;&gt;"",P741,""))</f>
        <v/>
      </c>
      <c r="Y741" s="488"/>
      <c r="Z741" s="361"/>
      <c r="AA741" s="361"/>
    </row>
    <row r="742" spans="16:27">
      <c r="P742" s="483"/>
      <c r="Q742" s="361" t="str">
        <f ca="1">IF(FECHA!$A$1&lt;TODAY(),"ERROR.LOG",IF(F742&lt;&gt;"",F742,""))</f>
        <v/>
      </c>
      <c r="R742" s="361" t="str">
        <f ca="1">IF(FECHA!$A$1&lt;TODAY(),"ERROR.LOG",IF(H742&lt;&gt;"",H742,""))</f>
        <v/>
      </c>
      <c r="S742" s="361" t="str">
        <f ca="1">IF(FECHA!$A$1&lt;TODAY(),"ERROR.LOG",IF(I742&lt;&gt;"",I742,""))</f>
        <v/>
      </c>
      <c r="T742" s="361" t="str">
        <f ca="1">IF(FECHA!$A$1&lt;TODAY(),"ERROR.LOG",IF(J742&lt;&gt;"",J742,""))</f>
        <v/>
      </c>
      <c r="U742" s="361" t="str">
        <f ca="1">IF(FECHA!$A$1&lt;TODAY(),"ERROR.LOG",IF(K742&lt;&gt;"",K742,""))</f>
        <v/>
      </c>
      <c r="V742" s="469"/>
      <c r="W742" s="469" t="str">
        <f ca="1">IF(V742="","",IF(FECHA!$A$1&lt;TODAY(),"ERROR.LOG",IF(V742=G742,"CORRECTA","INCORRECTA")))</f>
        <v/>
      </c>
      <c r="X742" s="361" t="str">
        <f ca="1">IF(FECHA!$A$1&lt;TODAY(),"ERROR.LOG",IF(W742&lt;&gt;"",P742,""))</f>
        <v/>
      </c>
      <c r="Y742" s="488"/>
      <c r="Z742" s="361"/>
      <c r="AA742" s="361"/>
    </row>
    <row r="743" spans="16:27">
      <c r="P743" s="483"/>
      <c r="Q743" s="361" t="str">
        <f ca="1">IF(FECHA!$A$1&lt;TODAY(),"ERROR.LOG",IF(F743&lt;&gt;"",F743,""))</f>
        <v/>
      </c>
      <c r="R743" s="361" t="str">
        <f ca="1">IF(FECHA!$A$1&lt;TODAY(),"ERROR.LOG",IF(H743&lt;&gt;"",H743,""))</f>
        <v/>
      </c>
      <c r="S743" s="361" t="str">
        <f ca="1">IF(FECHA!$A$1&lt;TODAY(),"ERROR.LOG",IF(I743&lt;&gt;"",I743,""))</f>
        <v/>
      </c>
      <c r="T743" s="361" t="str">
        <f ca="1">IF(FECHA!$A$1&lt;TODAY(),"ERROR.LOG",IF(J743&lt;&gt;"",J743,""))</f>
        <v/>
      </c>
      <c r="U743" s="361" t="str">
        <f ca="1">IF(FECHA!$A$1&lt;TODAY(),"ERROR.LOG",IF(K743&lt;&gt;"",K743,""))</f>
        <v/>
      </c>
      <c r="V743" s="469"/>
      <c r="W743" s="469" t="str">
        <f ca="1">IF(V743="","",IF(FECHA!$A$1&lt;TODAY(),"ERROR.LOG",IF(V743=G743,"CORRECTA","INCORRECTA")))</f>
        <v/>
      </c>
      <c r="X743" s="361" t="str">
        <f ca="1">IF(FECHA!$A$1&lt;TODAY(),"ERROR.LOG",IF(W743&lt;&gt;"",P743,""))</f>
        <v/>
      </c>
      <c r="Y743" s="488"/>
      <c r="Z743" s="361"/>
      <c r="AA743" s="361"/>
    </row>
    <row r="744" spans="16:27">
      <c r="P744" s="483"/>
      <c r="Q744" s="361" t="str">
        <f ca="1">IF(FECHA!$A$1&lt;TODAY(),"ERROR.LOG",IF(F744&lt;&gt;"",F744,""))</f>
        <v/>
      </c>
      <c r="R744" s="361" t="str">
        <f ca="1">IF(FECHA!$A$1&lt;TODAY(),"ERROR.LOG",IF(H744&lt;&gt;"",H744,""))</f>
        <v/>
      </c>
      <c r="S744" s="361" t="str">
        <f ca="1">IF(FECHA!$A$1&lt;TODAY(),"ERROR.LOG",IF(I744&lt;&gt;"",I744,""))</f>
        <v/>
      </c>
      <c r="T744" s="361" t="str">
        <f ca="1">IF(FECHA!$A$1&lt;TODAY(),"ERROR.LOG",IF(J744&lt;&gt;"",J744,""))</f>
        <v/>
      </c>
      <c r="U744" s="361" t="str">
        <f ca="1">IF(FECHA!$A$1&lt;TODAY(),"ERROR.LOG",IF(K744&lt;&gt;"",K744,""))</f>
        <v/>
      </c>
      <c r="V744" s="469"/>
      <c r="W744" s="469" t="str">
        <f ca="1">IF(V744="","",IF(FECHA!$A$1&lt;TODAY(),"ERROR.LOG",IF(V744=G744,"CORRECTA","INCORRECTA")))</f>
        <v/>
      </c>
      <c r="X744" s="361" t="str">
        <f ca="1">IF(FECHA!$A$1&lt;TODAY(),"ERROR.LOG",IF(W744&lt;&gt;"",P744,""))</f>
        <v/>
      </c>
      <c r="Y744" s="488"/>
      <c r="Z744" s="361"/>
      <c r="AA744" s="361"/>
    </row>
    <row r="745" spans="16:27">
      <c r="P745" s="483"/>
      <c r="Q745" s="361" t="str">
        <f ca="1">IF(FECHA!$A$1&lt;TODAY(),"ERROR.LOG",IF(F745&lt;&gt;"",F745,""))</f>
        <v/>
      </c>
      <c r="R745" s="361" t="str">
        <f ca="1">IF(FECHA!$A$1&lt;TODAY(),"ERROR.LOG",IF(H745&lt;&gt;"",H745,""))</f>
        <v/>
      </c>
      <c r="S745" s="361" t="str">
        <f ca="1">IF(FECHA!$A$1&lt;TODAY(),"ERROR.LOG",IF(I745&lt;&gt;"",I745,""))</f>
        <v/>
      </c>
      <c r="T745" s="361" t="str">
        <f ca="1">IF(FECHA!$A$1&lt;TODAY(),"ERROR.LOG",IF(J745&lt;&gt;"",J745,""))</f>
        <v/>
      </c>
      <c r="U745" s="361" t="str">
        <f ca="1">IF(FECHA!$A$1&lt;TODAY(),"ERROR.LOG",IF(K745&lt;&gt;"",K745,""))</f>
        <v/>
      </c>
      <c r="V745" s="469"/>
      <c r="W745" s="469" t="str">
        <f ca="1">IF(V745="","",IF(FECHA!$A$1&lt;TODAY(),"ERROR.LOG",IF(V745=G745,"CORRECTA","INCORRECTA")))</f>
        <v/>
      </c>
      <c r="X745" s="361" t="str">
        <f ca="1">IF(FECHA!$A$1&lt;TODAY(),"ERROR.LOG",IF(W745&lt;&gt;"",P745,""))</f>
        <v/>
      </c>
      <c r="Y745" s="488"/>
      <c r="Z745" s="361"/>
      <c r="AA745" s="361"/>
    </row>
    <row r="746" spans="16:27">
      <c r="P746" s="483"/>
      <c r="Q746" s="361" t="str">
        <f ca="1">IF(FECHA!$A$1&lt;TODAY(),"ERROR.LOG",IF(F746&lt;&gt;"",F746,""))</f>
        <v/>
      </c>
      <c r="R746" s="361" t="str">
        <f ca="1">IF(FECHA!$A$1&lt;TODAY(),"ERROR.LOG",IF(H746&lt;&gt;"",H746,""))</f>
        <v/>
      </c>
      <c r="S746" s="361" t="str">
        <f ca="1">IF(FECHA!$A$1&lt;TODAY(),"ERROR.LOG",IF(I746&lt;&gt;"",I746,""))</f>
        <v/>
      </c>
      <c r="T746" s="361" t="str">
        <f ca="1">IF(FECHA!$A$1&lt;TODAY(),"ERROR.LOG",IF(J746&lt;&gt;"",J746,""))</f>
        <v/>
      </c>
      <c r="U746" s="361" t="str">
        <f ca="1">IF(FECHA!$A$1&lt;TODAY(),"ERROR.LOG",IF(K746&lt;&gt;"",K746,""))</f>
        <v/>
      </c>
      <c r="V746" s="469"/>
      <c r="W746" s="469" t="str">
        <f ca="1">IF(V746="","",IF(FECHA!$A$1&lt;TODAY(),"ERROR.LOG",IF(V746=G746,"CORRECTA","INCORRECTA")))</f>
        <v/>
      </c>
      <c r="X746" s="361" t="str">
        <f ca="1">IF(FECHA!$A$1&lt;TODAY(),"ERROR.LOG",IF(W746&lt;&gt;"",P746,""))</f>
        <v/>
      </c>
      <c r="Y746" s="488"/>
      <c r="Z746" s="361"/>
      <c r="AA746" s="361"/>
    </row>
    <row r="747" spans="16:27">
      <c r="P747" s="483"/>
      <c r="Q747" s="361" t="str">
        <f ca="1">IF(FECHA!$A$1&lt;TODAY(),"ERROR.LOG",IF(F747&lt;&gt;"",F747,""))</f>
        <v/>
      </c>
      <c r="R747" s="361" t="str">
        <f ca="1">IF(FECHA!$A$1&lt;TODAY(),"ERROR.LOG",IF(H747&lt;&gt;"",H747,""))</f>
        <v/>
      </c>
      <c r="S747" s="361" t="str">
        <f ca="1">IF(FECHA!$A$1&lt;TODAY(),"ERROR.LOG",IF(I747&lt;&gt;"",I747,""))</f>
        <v/>
      </c>
      <c r="T747" s="361" t="str">
        <f ca="1">IF(FECHA!$A$1&lt;TODAY(),"ERROR.LOG",IF(J747&lt;&gt;"",J747,""))</f>
        <v/>
      </c>
      <c r="U747" s="361" t="str">
        <f ca="1">IF(FECHA!$A$1&lt;TODAY(),"ERROR.LOG",IF(K747&lt;&gt;"",K747,""))</f>
        <v/>
      </c>
      <c r="V747" s="469"/>
      <c r="W747" s="469" t="str">
        <f ca="1">IF(V747="","",IF(FECHA!$A$1&lt;TODAY(),"ERROR.LOG",IF(V747=G747,"CORRECTA","INCORRECTA")))</f>
        <v/>
      </c>
      <c r="X747" s="361" t="str">
        <f ca="1">IF(FECHA!$A$1&lt;TODAY(),"ERROR.LOG",IF(W747&lt;&gt;"",P747,""))</f>
        <v/>
      </c>
      <c r="Y747" s="488"/>
      <c r="Z747" s="361"/>
      <c r="AA747" s="361"/>
    </row>
    <row r="748" spans="16:27">
      <c r="P748" s="483"/>
      <c r="Q748" s="361" t="str">
        <f ca="1">IF(FECHA!$A$1&lt;TODAY(),"ERROR.LOG",IF(F748&lt;&gt;"",F748,""))</f>
        <v/>
      </c>
      <c r="R748" s="361" t="str">
        <f ca="1">IF(FECHA!$A$1&lt;TODAY(),"ERROR.LOG",IF(H748&lt;&gt;"",H748,""))</f>
        <v/>
      </c>
      <c r="S748" s="361" t="str">
        <f ca="1">IF(FECHA!$A$1&lt;TODAY(),"ERROR.LOG",IF(I748&lt;&gt;"",I748,""))</f>
        <v/>
      </c>
      <c r="T748" s="361" t="str">
        <f ca="1">IF(FECHA!$A$1&lt;TODAY(),"ERROR.LOG",IF(J748&lt;&gt;"",J748,""))</f>
        <v/>
      </c>
      <c r="U748" s="361" t="str">
        <f ca="1">IF(FECHA!$A$1&lt;TODAY(),"ERROR.LOG",IF(K748&lt;&gt;"",K748,""))</f>
        <v/>
      </c>
      <c r="V748" s="469"/>
      <c r="W748" s="469" t="str">
        <f ca="1">IF(V748="","",IF(FECHA!$A$1&lt;TODAY(),"ERROR.LOG",IF(V748=G748,"CORRECTA","INCORRECTA")))</f>
        <v/>
      </c>
      <c r="X748" s="361" t="str">
        <f ca="1">IF(FECHA!$A$1&lt;TODAY(),"ERROR.LOG",IF(W748&lt;&gt;"",P748,""))</f>
        <v/>
      </c>
      <c r="Y748" s="488"/>
      <c r="Z748" s="361"/>
      <c r="AA748" s="361"/>
    </row>
    <row r="749" spans="16:27">
      <c r="P749" s="483"/>
      <c r="Q749" s="361" t="str">
        <f ca="1">IF(FECHA!$A$1&lt;TODAY(),"ERROR.LOG",IF(F749&lt;&gt;"",F749,""))</f>
        <v/>
      </c>
      <c r="R749" s="361" t="str">
        <f ca="1">IF(FECHA!$A$1&lt;TODAY(),"ERROR.LOG",IF(H749&lt;&gt;"",H749,""))</f>
        <v/>
      </c>
      <c r="S749" s="361" t="str">
        <f ca="1">IF(FECHA!$A$1&lt;TODAY(),"ERROR.LOG",IF(I749&lt;&gt;"",I749,""))</f>
        <v/>
      </c>
      <c r="T749" s="361" t="str">
        <f ca="1">IF(FECHA!$A$1&lt;TODAY(),"ERROR.LOG",IF(J749&lt;&gt;"",J749,""))</f>
        <v/>
      </c>
      <c r="U749" s="361" t="str">
        <f ca="1">IF(FECHA!$A$1&lt;TODAY(),"ERROR.LOG",IF(K749&lt;&gt;"",K749,""))</f>
        <v/>
      </c>
      <c r="V749" s="469"/>
      <c r="W749" s="469" t="str">
        <f ca="1">IF(V749="","",IF(FECHA!$A$1&lt;TODAY(),"ERROR.LOG",IF(V749=G749,"CORRECTA","INCORRECTA")))</f>
        <v/>
      </c>
      <c r="X749" s="361" t="str">
        <f ca="1">IF(FECHA!$A$1&lt;TODAY(),"ERROR.LOG",IF(W749&lt;&gt;"",P749,""))</f>
        <v/>
      </c>
      <c r="Y749" s="488"/>
      <c r="Z749" s="361"/>
      <c r="AA749" s="361"/>
    </row>
    <row r="750" spans="16:27">
      <c r="P750" s="483"/>
      <c r="Q750" s="361" t="str">
        <f ca="1">IF(FECHA!$A$1&lt;TODAY(),"ERROR.LOG",IF(F750&lt;&gt;"",F750,""))</f>
        <v/>
      </c>
      <c r="R750" s="361" t="str">
        <f ca="1">IF(FECHA!$A$1&lt;TODAY(),"ERROR.LOG",IF(H750&lt;&gt;"",H750,""))</f>
        <v/>
      </c>
      <c r="S750" s="361" t="str">
        <f ca="1">IF(FECHA!$A$1&lt;TODAY(),"ERROR.LOG",IF(I750&lt;&gt;"",I750,""))</f>
        <v/>
      </c>
      <c r="T750" s="361" t="str">
        <f ca="1">IF(FECHA!$A$1&lt;TODAY(),"ERROR.LOG",IF(J750&lt;&gt;"",J750,""))</f>
        <v/>
      </c>
      <c r="U750" s="361" t="str">
        <f ca="1">IF(FECHA!$A$1&lt;TODAY(),"ERROR.LOG",IF(K750&lt;&gt;"",K750,""))</f>
        <v/>
      </c>
      <c r="V750" s="469"/>
      <c r="W750" s="469" t="str">
        <f ca="1">IF(V750="","",IF(FECHA!$A$1&lt;TODAY(),"ERROR.LOG",IF(V750=G750,"CORRECTA","INCORRECTA")))</f>
        <v/>
      </c>
      <c r="X750" s="361" t="str">
        <f ca="1">IF(FECHA!$A$1&lt;TODAY(),"ERROR.LOG",IF(W750&lt;&gt;"",P750,""))</f>
        <v/>
      </c>
      <c r="Y750" s="488"/>
      <c r="Z750" s="361"/>
      <c r="AA750" s="361"/>
    </row>
    <row r="751" spans="16:27">
      <c r="P751" s="483"/>
      <c r="Q751" s="361" t="str">
        <f ca="1">IF(FECHA!$A$1&lt;TODAY(),"ERROR.LOG",IF(F751&lt;&gt;"",F751,""))</f>
        <v/>
      </c>
      <c r="R751" s="361" t="str">
        <f ca="1">IF(FECHA!$A$1&lt;TODAY(),"ERROR.LOG",IF(H751&lt;&gt;"",H751,""))</f>
        <v/>
      </c>
      <c r="S751" s="361" t="str">
        <f ca="1">IF(FECHA!$A$1&lt;TODAY(),"ERROR.LOG",IF(I751&lt;&gt;"",I751,""))</f>
        <v/>
      </c>
      <c r="T751" s="361" t="str">
        <f ca="1">IF(FECHA!$A$1&lt;TODAY(),"ERROR.LOG",IF(J751&lt;&gt;"",J751,""))</f>
        <v/>
      </c>
      <c r="U751" s="361" t="str">
        <f ca="1">IF(FECHA!$A$1&lt;TODAY(),"ERROR.LOG",IF(K751&lt;&gt;"",K751,""))</f>
        <v/>
      </c>
      <c r="V751" s="469"/>
      <c r="W751" s="469" t="str">
        <f ca="1">IF(V751="","",IF(FECHA!$A$1&lt;TODAY(),"ERROR.LOG",IF(V751=G751,"CORRECTA","INCORRECTA")))</f>
        <v/>
      </c>
      <c r="X751" s="361" t="str">
        <f ca="1">IF(FECHA!$A$1&lt;TODAY(),"ERROR.LOG",IF(W751&lt;&gt;"",P751,""))</f>
        <v/>
      </c>
      <c r="Y751" s="488"/>
      <c r="Z751" s="361"/>
      <c r="AA751" s="361"/>
    </row>
    <row r="752" spans="16:27">
      <c r="P752" s="483"/>
      <c r="Q752" s="361" t="str">
        <f ca="1">IF(FECHA!$A$1&lt;TODAY(),"ERROR.LOG",IF(F752&lt;&gt;"",F752,""))</f>
        <v/>
      </c>
      <c r="R752" s="361" t="str">
        <f ca="1">IF(FECHA!$A$1&lt;TODAY(),"ERROR.LOG",IF(H752&lt;&gt;"",H752,""))</f>
        <v/>
      </c>
      <c r="S752" s="361" t="str">
        <f ca="1">IF(FECHA!$A$1&lt;TODAY(),"ERROR.LOG",IF(I752&lt;&gt;"",I752,""))</f>
        <v/>
      </c>
      <c r="T752" s="361" t="str">
        <f ca="1">IF(FECHA!$A$1&lt;TODAY(),"ERROR.LOG",IF(J752&lt;&gt;"",J752,""))</f>
        <v/>
      </c>
      <c r="U752" s="361" t="str">
        <f ca="1">IF(FECHA!$A$1&lt;TODAY(),"ERROR.LOG",IF(K752&lt;&gt;"",K752,""))</f>
        <v/>
      </c>
      <c r="V752" s="469"/>
      <c r="W752" s="469" t="str">
        <f ca="1">IF(V752="","",IF(FECHA!$A$1&lt;TODAY(),"ERROR.LOG",IF(V752=G752,"CORRECTA","INCORRECTA")))</f>
        <v/>
      </c>
      <c r="X752" s="361" t="str">
        <f ca="1">IF(FECHA!$A$1&lt;TODAY(),"ERROR.LOG",IF(W752&lt;&gt;"",P752,""))</f>
        <v/>
      </c>
      <c r="Y752" s="488"/>
      <c r="Z752" s="361"/>
      <c r="AA752" s="361"/>
    </row>
    <row r="753" spans="16:27">
      <c r="P753" s="483"/>
      <c r="Q753" s="361" t="str">
        <f ca="1">IF(FECHA!$A$1&lt;TODAY(),"ERROR.LOG",IF(F753&lt;&gt;"",F753,""))</f>
        <v/>
      </c>
      <c r="R753" s="361" t="str">
        <f ca="1">IF(FECHA!$A$1&lt;TODAY(),"ERROR.LOG",IF(H753&lt;&gt;"",H753,""))</f>
        <v/>
      </c>
      <c r="S753" s="361" t="str">
        <f ca="1">IF(FECHA!$A$1&lt;TODAY(),"ERROR.LOG",IF(I753&lt;&gt;"",I753,""))</f>
        <v/>
      </c>
      <c r="T753" s="361" t="str">
        <f ca="1">IF(FECHA!$A$1&lt;TODAY(),"ERROR.LOG",IF(J753&lt;&gt;"",J753,""))</f>
        <v/>
      </c>
      <c r="U753" s="361" t="str">
        <f ca="1">IF(FECHA!$A$1&lt;TODAY(),"ERROR.LOG",IF(K753&lt;&gt;"",K753,""))</f>
        <v/>
      </c>
      <c r="V753" s="469"/>
      <c r="W753" s="469" t="str">
        <f ca="1">IF(V753="","",IF(FECHA!$A$1&lt;TODAY(),"ERROR.LOG",IF(V753=G753,"CORRECTA","INCORRECTA")))</f>
        <v/>
      </c>
      <c r="X753" s="361" t="str">
        <f ca="1">IF(FECHA!$A$1&lt;TODAY(),"ERROR.LOG",IF(W753&lt;&gt;"",P753,""))</f>
        <v/>
      </c>
      <c r="Y753" s="488"/>
      <c r="Z753" s="361"/>
      <c r="AA753" s="361"/>
    </row>
    <row r="754" spans="16:27">
      <c r="P754" s="483"/>
      <c r="Q754" s="361" t="str">
        <f ca="1">IF(FECHA!$A$1&lt;TODAY(),"ERROR.LOG",IF(F754&lt;&gt;"",F754,""))</f>
        <v/>
      </c>
      <c r="R754" s="361" t="str">
        <f ca="1">IF(FECHA!$A$1&lt;TODAY(),"ERROR.LOG",IF(H754&lt;&gt;"",H754,""))</f>
        <v/>
      </c>
      <c r="S754" s="361" t="str">
        <f ca="1">IF(FECHA!$A$1&lt;TODAY(),"ERROR.LOG",IF(I754&lt;&gt;"",I754,""))</f>
        <v/>
      </c>
      <c r="T754" s="361" t="str">
        <f ca="1">IF(FECHA!$A$1&lt;TODAY(),"ERROR.LOG",IF(J754&lt;&gt;"",J754,""))</f>
        <v/>
      </c>
      <c r="U754" s="361" t="str">
        <f ca="1">IF(FECHA!$A$1&lt;TODAY(),"ERROR.LOG",IF(K754&lt;&gt;"",K754,""))</f>
        <v/>
      </c>
      <c r="V754" s="469"/>
      <c r="W754" s="469" t="str">
        <f ca="1">IF(V754="","",IF(FECHA!$A$1&lt;TODAY(),"ERROR.LOG",IF(V754=G754,"CORRECTA","INCORRECTA")))</f>
        <v/>
      </c>
      <c r="X754" s="361" t="str">
        <f ca="1">IF(FECHA!$A$1&lt;TODAY(),"ERROR.LOG",IF(W754&lt;&gt;"",P754,""))</f>
        <v/>
      </c>
      <c r="Y754" s="488"/>
      <c r="Z754" s="361"/>
      <c r="AA754" s="361"/>
    </row>
    <row r="755" spans="16:27">
      <c r="P755" s="483"/>
      <c r="Q755" s="361" t="str">
        <f ca="1">IF(FECHA!$A$1&lt;TODAY(),"ERROR.LOG",IF(F755&lt;&gt;"",F755,""))</f>
        <v/>
      </c>
      <c r="R755" s="361" t="str">
        <f ca="1">IF(FECHA!$A$1&lt;TODAY(),"ERROR.LOG",IF(H755&lt;&gt;"",H755,""))</f>
        <v/>
      </c>
      <c r="S755" s="361" t="str">
        <f ca="1">IF(FECHA!$A$1&lt;TODAY(),"ERROR.LOG",IF(I755&lt;&gt;"",I755,""))</f>
        <v/>
      </c>
      <c r="T755" s="361" t="str">
        <f ca="1">IF(FECHA!$A$1&lt;TODAY(),"ERROR.LOG",IF(J755&lt;&gt;"",J755,""))</f>
        <v/>
      </c>
      <c r="U755" s="361" t="str">
        <f ca="1">IF(FECHA!$A$1&lt;TODAY(),"ERROR.LOG",IF(K755&lt;&gt;"",K755,""))</f>
        <v/>
      </c>
      <c r="V755" s="469"/>
      <c r="W755" s="469" t="str">
        <f ca="1">IF(V755="","",IF(FECHA!$A$1&lt;TODAY(),"ERROR.LOG",IF(V755=G755,"CORRECTA","INCORRECTA")))</f>
        <v/>
      </c>
      <c r="X755" s="361" t="str">
        <f ca="1">IF(FECHA!$A$1&lt;TODAY(),"ERROR.LOG",IF(W755&lt;&gt;"",P755,""))</f>
        <v/>
      </c>
      <c r="Y755" s="488"/>
      <c r="Z755" s="361"/>
      <c r="AA755" s="361"/>
    </row>
    <row r="756" spans="16:27">
      <c r="P756" s="483"/>
      <c r="Q756" s="361" t="str">
        <f ca="1">IF(FECHA!$A$1&lt;TODAY(),"ERROR.LOG",IF(F756&lt;&gt;"",F756,""))</f>
        <v/>
      </c>
      <c r="R756" s="361" t="str">
        <f ca="1">IF(FECHA!$A$1&lt;TODAY(),"ERROR.LOG",IF(H756&lt;&gt;"",H756,""))</f>
        <v/>
      </c>
      <c r="S756" s="361" t="str">
        <f ca="1">IF(FECHA!$A$1&lt;TODAY(),"ERROR.LOG",IF(I756&lt;&gt;"",I756,""))</f>
        <v/>
      </c>
      <c r="T756" s="361" t="str">
        <f ca="1">IF(FECHA!$A$1&lt;TODAY(),"ERROR.LOG",IF(J756&lt;&gt;"",J756,""))</f>
        <v/>
      </c>
      <c r="U756" s="361" t="str">
        <f ca="1">IF(FECHA!$A$1&lt;TODAY(),"ERROR.LOG",IF(K756&lt;&gt;"",K756,""))</f>
        <v/>
      </c>
      <c r="V756" s="469"/>
      <c r="W756" s="469" t="str">
        <f ca="1">IF(V756="","",IF(FECHA!$A$1&lt;TODAY(),"ERROR.LOG",IF(V756=G756,"CORRECTA","INCORRECTA")))</f>
        <v/>
      </c>
      <c r="X756" s="361" t="str">
        <f ca="1">IF(FECHA!$A$1&lt;TODAY(),"ERROR.LOG",IF(W756&lt;&gt;"",P756,""))</f>
        <v/>
      </c>
      <c r="Y756" s="488"/>
      <c r="Z756" s="361"/>
      <c r="AA756" s="361"/>
    </row>
    <row r="757" spans="16:27">
      <c r="P757" s="483"/>
      <c r="Q757" s="361" t="str">
        <f ca="1">IF(FECHA!$A$1&lt;TODAY(),"ERROR.LOG",IF(F757&lt;&gt;"",F757,""))</f>
        <v/>
      </c>
      <c r="R757" s="361" t="str">
        <f ca="1">IF(FECHA!$A$1&lt;TODAY(),"ERROR.LOG",IF(H757&lt;&gt;"",H757,""))</f>
        <v/>
      </c>
      <c r="S757" s="361" t="str">
        <f ca="1">IF(FECHA!$A$1&lt;TODAY(),"ERROR.LOG",IF(I757&lt;&gt;"",I757,""))</f>
        <v/>
      </c>
      <c r="T757" s="361" t="str">
        <f ca="1">IF(FECHA!$A$1&lt;TODAY(),"ERROR.LOG",IF(J757&lt;&gt;"",J757,""))</f>
        <v/>
      </c>
      <c r="U757" s="361" t="str">
        <f ca="1">IF(FECHA!$A$1&lt;TODAY(),"ERROR.LOG",IF(K757&lt;&gt;"",K757,""))</f>
        <v/>
      </c>
      <c r="V757" s="469"/>
      <c r="W757" s="469" t="str">
        <f ca="1">IF(V757="","",IF(FECHA!$A$1&lt;TODAY(),"ERROR.LOG",IF(V757=G757,"CORRECTA","INCORRECTA")))</f>
        <v/>
      </c>
      <c r="X757" s="361" t="str">
        <f ca="1">IF(FECHA!$A$1&lt;TODAY(),"ERROR.LOG",IF(W757&lt;&gt;"",P757,""))</f>
        <v/>
      </c>
      <c r="Y757" s="488"/>
      <c r="Z757" s="361"/>
      <c r="AA757" s="361"/>
    </row>
    <row r="758" spans="16:27">
      <c r="P758" s="483"/>
      <c r="Q758" s="361" t="str">
        <f ca="1">IF(FECHA!$A$1&lt;TODAY(),"ERROR.LOG",IF(F758&lt;&gt;"",F758,""))</f>
        <v/>
      </c>
      <c r="R758" s="361" t="str">
        <f ca="1">IF(FECHA!$A$1&lt;TODAY(),"ERROR.LOG",IF(H758&lt;&gt;"",H758,""))</f>
        <v/>
      </c>
      <c r="S758" s="361" t="str">
        <f ca="1">IF(FECHA!$A$1&lt;TODAY(),"ERROR.LOG",IF(I758&lt;&gt;"",I758,""))</f>
        <v/>
      </c>
      <c r="T758" s="361" t="str">
        <f ca="1">IF(FECHA!$A$1&lt;TODAY(),"ERROR.LOG",IF(J758&lt;&gt;"",J758,""))</f>
        <v/>
      </c>
      <c r="U758" s="361" t="str">
        <f ca="1">IF(FECHA!$A$1&lt;TODAY(),"ERROR.LOG",IF(K758&lt;&gt;"",K758,""))</f>
        <v/>
      </c>
      <c r="V758" s="469"/>
      <c r="W758" s="469" t="str">
        <f ca="1">IF(V758="","",IF(FECHA!$A$1&lt;TODAY(),"ERROR.LOG",IF(V758=G758,"CORRECTA","INCORRECTA")))</f>
        <v/>
      </c>
      <c r="X758" s="361" t="str">
        <f ca="1">IF(FECHA!$A$1&lt;TODAY(),"ERROR.LOG",IF(W758&lt;&gt;"",P758,""))</f>
        <v/>
      </c>
      <c r="Y758" s="488"/>
      <c r="Z758" s="361"/>
      <c r="AA758" s="361"/>
    </row>
    <row r="759" spans="16:27">
      <c r="P759" s="483"/>
      <c r="Q759" s="361" t="str">
        <f ca="1">IF(FECHA!$A$1&lt;TODAY(),"ERROR.LOG",IF(F759&lt;&gt;"",F759,""))</f>
        <v/>
      </c>
      <c r="R759" s="361" t="str">
        <f ca="1">IF(FECHA!$A$1&lt;TODAY(),"ERROR.LOG",IF(H759&lt;&gt;"",H759,""))</f>
        <v/>
      </c>
      <c r="S759" s="361" t="str">
        <f ca="1">IF(FECHA!$A$1&lt;TODAY(),"ERROR.LOG",IF(I759&lt;&gt;"",I759,""))</f>
        <v/>
      </c>
      <c r="T759" s="361" t="str">
        <f ca="1">IF(FECHA!$A$1&lt;TODAY(),"ERROR.LOG",IF(J759&lt;&gt;"",J759,""))</f>
        <v/>
      </c>
      <c r="U759" s="361" t="str">
        <f ca="1">IF(FECHA!$A$1&lt;TODAY(),"ERROR.LOG",IF(K759&lt;&gt;"",K759,""))</f>
        <v/>
      </c>
      <c r="V759" s="469"/>
      <c r="W759" s="469" t="str">
        <f ca="1">IF(V759="","",IF(FECHA!$A$1&lt;TODAY(),"ERROR.LOG",IF(V759=G759,"CORRECTA","INCORRECTA")))</f>
        <v/>
      </c>
      <c r="X759" s="361" t="str">
        <f ca="1">IF(FECHA!$A$1&lt;TODAY(),"ERROR.LOG",IF(W759&lt;&gt;"",P759,""))</f>
        <v/>
      </c>
      <c r="Y759" s="488"/>
      <c r="Z759" s="361"/>
      <c r="AA759" s="361"/>
    </row>
    <row r="760" spans="16:27">
      <c r="P760" s="483"/>
      <c r="Q760" s="361" t="str">
        <f ca="1">IF(FECHA!$A$1&lt;TODAY(),"ERROR.LOG",IF(F760&lt;&gt;"",F760,""))</f>
        <v/>
      </c>
      <c r="R760" s="361" t="str">
        <f ca="1">IF(FECHA!$A$1&lt;TODAY(),"ERROR.LOG",IF(H760&lt;&gt;"",H760,""))</f>
        <v/>
      </c>
      <c r="S760" s="361" t="str">
        <f ca="1">IF(FECHA!$A$1&lt;TODAY(),"ERROR.LOG",IF(I760&lt;&gt;"",I760,""))</f>
        <v/>
      </c>
      <c r="T760" s="361" t="str">
        <f ca="1">IF(FECHA!$A$1&lt;TODAY(),"ERROR.LOG",IF(J760&lt;&gt;"",J760,""))</f>
        <v/>
      </c>
      <c r="U760" s="361" t="str">
        <f ca="1">IF(FECHA!$A$1&lt;TODAY(),"ERROR.LOG",IF(K760&lt;&gt;"",K760,""))</f>
        <v/>
      </c>
      <c r="V760" s="469"/>
      <c r="W760" s="469" t="str">
        <f ca="1">IF(V760="","",IF(FECHA!$A$1&lt;TODAY(),"ERROR.LOG",IF(V760=G760,"CORRECTA","INCORRECTA")))</f>
        <v/>
      </c>
      <c r="X760" s="361" t="str">
        <f ca="1">IF(FECHA!$A$1&lt;TODAY(),"ERROR.LOG",IF(W760&lt;&gt;"",P760,""))</f>
        <v/>
      </c>
      <c r="Y760" s="488"/>
      <c r="Z760" s="361"/>
      <c r="AA760" s="361"/>
    </row>
    <row r="761" spans="16:27">
      <c r="P761" s="483"/>
      <c r="Q761" s="361" t="str">
        <f ca="1">IF(FECHA!$A$1&lt;TODAY(),"ERROR.LOG",IF(F761&lt;&gt;"",F761,""))</f>
        <v/>
      </c>
      <c r="R761" s="361" t="str">
        <f ca="1">IF(FECHA!$A$1&lt;TODAY(),"ERROR.LOG",IF(H761&lt;&gt;"",H761,""))</f>
        <v/>
      </c>
      <c r="S761" s="361" t="str">
        <f ca="1">IF(FECHA!$A$1&lt;TODAY(),"ERROR.LOG",IF(I761&lt;&gt;"",I761,""))</f>
        <v/>
      </c>
      <c r="T761" s="361" t="str">
        <f ca="1">IF(FECHA!$A$1&lt;TODAY(),"ERROR.LOG",IF(J761&lt;&gt;"",J761,""))</f>
        <v/>
      </c>
      <c r="U761" s="361" t="str">
        <f ca="1">IF(FECHA!$A$1&lt;TODAY(),"ERROR.LOG",IF(K761&lt;&gt;"",K761,""))</f>
        <v/>
      </c>
      <c r="V761" s="469"/>
      <c r="W761" s="469" t="str">
        <f ca="1">IF(V761="","",IF(FECHA!$A$1&lt;TODAY(),"ERROR.LOG",IF(V761=G761,"CORRECTA","INCORRECTA")))</f>
        <v/>
      </c>
      <c r="X761" s="361" t="str">
        <f ca="1">IF(FECHA!$A$1&lt;TODAY(),"ERROR.LOG",IF(W761&lt;&gt;"",P761,""))</f>
        <v/>
      </c>
      <c r="Y761" s="488"/>
      <c r="Z761" s="361"/>
      <c r="AA761" s="361"/>
    </row>
    <row r="762" spans="16:27">
      <c r="P762" s="483"/>
      <c r="Q762" s="361" t="str">
        <f ca="1">IF(FECHA!$A$1&lt;TODAY(),"ERROR.LOG",IF(F762&lt;&gt;"",F762,""))</f>
        <v/>
      </c>
      <c r="R762" s="361" t="str">
        <f ca="1">IF(FECHA!$A$1&lt;TODAY(),"ERROR.LOG",IF(H762&lt;&gt;"",H762,""))</f>
        <v/>
      </c>
      <c r="S762" s="361" t="str">
        <f ca="1">IF(FECHA!$A$1&lt;TODAY(),"ERROR.LOG",IF(I762&lt;&gt;"",I762,""))</f>
        <v/>
      </c>
      <c r="T762" s="361" t="str">
        <f ca="1">IF(FECHA!$A$1&lt;TODAY(),"ERROR.LOG",IF(J762&lt;&gt;"",J762,""))</f>
        <v/>
      </c>
      <c r="U762" s="361" t="str">
        <f ca="1">IF(FECHA!$A$1&lt;TODAY(),"ERROR.LOG",IF(K762&lt;&gt;"",K762,""))</f>
        <v/>
      </c>
      <c r="V762" s="469"/>
      <c r="W762" s="469" t="str">
        <f ca="1">IF(V762="","",IF(FECHA!$A$1&lt;TODAY(),"ERROR.LOG",IF(V762=G762,"CORRECTA","INCORRECTA")))</f>
        <v/>
      </c>
      <c r="X762" s="361" t="str">
        <f ca="1">IF(FECHA!$A$1&lt;TODAY(),"ERROR.LOG",IF(W762&lt;&gt;"",P762,""))</f>
        <v/>
      </c>
      <c r="Y762" s="488"/>
      <c r="Z762" s="361"/>
      <c r="AA762" s="361"/>
    </row>
    <row r="763" spans="16:27">
      <c r="P763" s="483"/>
      <c r="Q763" s="361" t="str">
        <f ca="1">IF(FECHA!$A$1&lt;TODAY(),"ERROR.LOG",IF(F763&lt;&gt;"",F763,""))</f>
        <v/>
      </c>
      <c r="R763" s="361" t="str">
        <f ca="1">IF(FECHA!$A$1&lt;TODAY(),"ERROR.LOG",IF(H763&lt;&gt;"",H763,""))</f>
        <v/>
      </c>
      <c r="S763" s="361" t="str">
        <f ca="1">IF(FECHA!$A$1&lt;TODAY(),"ERROR.LOG",IF(I763&lt;&gt;"",I763,""))</f>
        <v/>
      </c>
      <c r="T763" s="361" t="str">
        <f ca="1">IF(FECHA!$A$1&lt;TODAY(),"ERROR.LOG",IF(J763&lt;&gt;"",J763,""))</f>
        <v/>
      </c>
      <c r="U763" s="361" t="str">
        <f ca="1">IF(FECHA!$A$1&lt;TODAY(),"ERROR.LOG",IF(K763&lt;&gt;"",K763,""))</f>
        <v/>
      </c>
      <c r="V763" s="469"/>
      <c r="W763" s="469" t="str">
        <f ca="1">IF(V763="","",IF(FECHA!$A$1&lt;TODAY(),"ERROR.LOG",IF(V763=G763,"CORRECTA","INCORRECTA")))</f>
        <v/>
      </c>
      <c r="X763" s="361" t="str">
        <f ca="1">IF(FECHA!$A$1&lt;TODAY(),"ERROR.LOG",IF(W763&lt;&gt;"",P763,""))</f>
        <v/>
      </c>
      <c r="Y763" s="488"/>
      <c r="Z763" s="361"/>
      <c r="AA763" s="361"/>
    </row>
    <row r="764" spans="16:27">
      <c r="P764" s="483"/>
      <c r="Q764" s="361" t="str">
        <f ca="1">IF(FECHA!$A$1&lt;TODAY(),"ERROR.LOG",IF(F764&lt;&gt;"",F764,""))</f>
        <v/>
      </c>
      <c r="R764" s="361" t="str">
        <f ca="1">IF(FECHA!$A$1&lt;TODAY(),"ERROR.LOG",IF(H764&lt;&gt;"",H764,""))</f>
        <v/>
      </c>
      <c r="S764" s="361" t="str">
        <f ca="1">IF(FECHA!$A$1&lt;TODAY(),"ERROR.LOG",IF(I764&lt;&gt;"",I764,""))</f>
        <v/>
      </c>
      <c r="T764" s="361" t="str">
        <f ca="1">IF(FECHA!$A$1&lt;TODAY(),"ERROR.LOG",IF(J764&lt;&gt;"",J764,""))</f>
        <v/>
      </c>
      <c r="U764" s="361" t="str">
        <f ca="1">IF(FECHA!$A$1&lt;TODAY(),"ERROR.LOG",IF(K764&lt;&gt;"",K764,""))</f>
        <v/>
      </c>
      <c r="V764" s="469"/>
      <c r="W764" s="469" t="str">
        <f ca="1">IF(V764="","",IF(FECHA!$A$1&lt;TODAY(),"ERROR.LOG",IF(V764=G764,"CORRECTA","INCORRECTA")))</f>
        <v/>
      </c>
      <c r="X764" s="361" t="str">
        <f ca="1">IF(FECHA!$A$1&lt;TODAY(),"ERROR.LOG",IF(W764&lt;&gt;"",P764,""))</f>
        <v/>
      </c>
      <c r="Y764" s="488"/>
      <c r="Z764" s="361"/>
      <c r="AA764" s="361"/>
    </row>
    <row r="765" spans="16:27">
      <c r="P765" s="483"/>
      <c r="Q765" s="361" t="str">
        <f ca="1">IF(FECHA!$A$1&lt;TODAY(),"ERROR.LOG",IF(F765&lt;&gt;"",F765,""))</f>
        <v/>
      </c>
      <c r="R765" s="361" t="str">
        <f ca="1">IF(FECHA!$A$1&lt;TODAY(),"ERROR.LOG",IF(H765&lt;&gt;"",H765,""))</f>
        <v/>
      </c>
      <c r="S765" s="361" t="str">
        <f ca="1">IF(FECHA!$A$1&lt;TODAY(),"ERROR.LOG",IF(I765&lt;&gt;"",I765,""))</f>
        <v/>
      </c>
      <c r="T765" s="361" t="str">
        <f ca="1">IF(FECHA!$A$1&lt;TODAY(),"ERROR.LOG",IF(J765&lt;&gt;"",J765,""))</f>
        <v/>
      </c>
      <c r="U765" s="361" t="str">
        <f ca="1">IF(FECHA!$A$1&lt;TODAY(),"ERROR.LOG",IF(K765&lt;&gt;"",K765,""))</f>
        <v/>
      </c>
      <c r="V765" s="469"/>
      <c r="W765" s="469" t="str">
        <f ca="1">IF(V765="","",IF(FECHA!$A$1&lt;TODAY(),"ERROR.LOG",IF(V765=G765,"CORRECTA","INCORRECTA")))</f>
        <v/>
      </c>
      <c r="X765" s="361" t="str">
        <f ca="1">IF(FECHA!$A$1&lt;TODAY(),"ERROR.LOG",IF(W765&lt;&gt;"",P765,""))</f>
        <v/>
      </c>
      <c r="Y765" s="488"/>
      <c r="Z765" s="361"/>
      <c r="AA765" s="361"/>
    </row>
    <row r="766" spans="16:27">
      <c r="P766" s="483"/>
      <c r="Q766" s="361" t="str">
        <f ca="1">IF(FECHA!$A$1&lt;TODAY(),"ERROR.LOG",IF(F766&lt;&gt;"",F766,""))</f>
        <v/>
      </c>
      <c r="R766" s="361" t="str">
        <f ca="1">IF(FECHA!$A$1&lt;TODAY(),"ERROR.LOG",IF(H766&lt;&gt;"",H766,""))</f>
        <v/>
      </c>
      <c r="S766" s="361" t="str">
        <f ca="1">IF(FECHA!$A$1&lt;TODAY(),"ERROR.LOG",IF(I766&lt;&gt;"",I766,""))</f>
        <v/>
      </c>
      <c r="T766" s="361" t="str">
        <f ca="1">IF(FECHA!$A$1&lt;TODAY(),"ERROR.LOG",IF(J766&lt;&gt;"",J766,""))</f>
        <v/>
      </c>
      <c r="U766" s="361" t="str">
        <f ca="1">IF(FECHA!$A$1&lt;TODAY(),"ERROR.LOG",IF(K766&lt;&gt;"",K766,""))</f>
        <v/>
      </c>
      <c r="V766" s="469"/>
      <c r="W766" s="469" t="str">
        <f ca="1">IF(V766="","",IF(FECHA!$A$1&lt;TODAY(),"ERROR.LOG",IF(V766=G766,"CORRECTA","INCORRECTA")))</f>
        <v/>
      </c>
      <c r="X766" s="361" t="str">
        <f ca="1">IF(FECHA!$A$1&lt;TODAY(),"ERROR.LOG",IF(W766&lt;&gt;"",P766,""))</f>
        <v/>
      </c>
      <c r="Y766" s="488"/>
      <c r="Z766" s="361"/>
      <c r="AA766" s="361"/>
    </row>
    <row r="767" spans="16:27">
      <c r="P767" s="483"/>
      <c r="Q767" s="361" t="str">
        <f ca="1">IF(FECHA!$A$1&lt;TODAY(),"ERROR.LOG",IF(F767&lt;&gt;"",F767,""))</f>
        <v/>
      </c>
      <c r="R767" s="361" t="str">
        <f ca="1">IF(FECHA!$A$1&lt;TODAY(),"ERROR.LOG",IF(H767&lt;&gt;"",H767,""))</f>
        <v/>
      </c>
      <c r="S767" s="361" t="str">
        <f ca="1">IF(FECHA!$A$1&lt;TODAY(),"ERROR.LOG",IF(I767&lt;&gt;"",I767,""))</f>
        <v/>
      </c>
      <c r="T767" s="361" t="str">
        <f ca="1">IF(FECHA!$A$1&lt;TODAY(),"ERROR.LOG",IF(J767&lt;&gt;"",J767,""))</f>
        <v/>
      </c>
      <c r="U767" s="361" t="str">
        <f ca="1">IF(FECHA!$A$1&lt;TODAY(),"ERROR.LOG",IF(K767&lt;&gt;"",K767,""))</f>
        <v/>
      </c>
      <c r="V767" s="469"/>
      <c r="W767" s="469" t="str">
        <f ca="1">IF(V767="","",IF(FECHA!$A$1&lt;TODAY(),"ERROR.LOG",IF(V767=G767,"CORRECTA","INCORRECTA")))</f>
        <v/>
      </c>
      <c r="X767" s="361" t="str">
        <f ca="1">IF(FECHA!$A$1&lt;TODAY(),"ERROR.LOG",IF(W767&lt;&gt;"",P767,""))</f>
        <v/>
      </c>
      <c r="Y767" s="488"/>
      <c r="Z767" s="361"/>
      <c r="AA767" s="361"/>
    </row>
    <row r="768" spans="16:27">
      <c r="P768" s="483"/>
      <c r="Q768" s="361" t="str">
        <f ca="1">IF(FECHA!$A$1&lt;TODAY(),"ERROR.LOG",IF(F768&lt;&gt;"",F768,""))</f>
        <v/>
      </c>
      <c r="R768" s="361" t="str">
        <f ca="1">IF(FECHA!$A$1&lt;TODAY(),"ERROR.LOG",IF(H768&lt;&gt;"",H768,""))</f>
        <v/>
      </c>
      <c r="S768" s="361" t="str">
        <f ca="1">IF(FECHA!$A$1&lt;TODAY(),"ERROR.LOG",IF(I768&lt;&gt;"",I768,""))</f>
        <v/>
      </c>
      <c r="T768" s="361" t="str">
        <f ca="1">IF(FECHA!$A$1&lt;TODAY(),"ERROR.LOG",IF(J768&lt;&gt;"",J768,""))</f>
        <v/>
      </c>
      <c r="U768" s="361" t="str">
        <f ca="1">IF(FECHA!$A$1&lt;TODAY(),"ERROR.LOG",IF(K768&lt;&gt;"",K768,""))</f>
        <v/>
      </c>
      <c r="V768" s="469"/>
      <c r="W768" s="469" t="str">
        <f ca="1">IF(V768="","",IF(FECHA!$A$1&lt;TODAY(),"ERROR.LOG",IF(V768=G768,"CORRECTA","INCORRECTA")))</f>
        <v/>
      </c>
      <c r="X768" s="361" t="str">
        <f ca="1">IF(FECHA!$A$1&lt;TODAY(),"ERROR.LOG",IF(W768&lt;&gt;"",P768,""))</f>
        <v/>
      </c>
      <c r="Y768" s="488"/>
      <c r="Z768" s="361"/>
      <c r="AA768" s="361"/>
    </row>
    <row r="769" spans="16:27">
      <c r="P769" s="483"/>
      <c r="Q769" s="361" t="str">
        <f ca="1">IF(FECHA!$A$1&lt;TODAY(),"ERROR.LOG",IF(F769&lt;&gt;"",F769,""))</f>
        <v/>
      </c>
      <c r="R769" s="361" t="str">
        <f ca="1">IF(FECHA!$A$1&lt;TODAY(),"ERROR.LOG",IF(H769&lt;&gt;"",H769,""))</f>
        <v/>
      </c>
      <c r="S769" s="361" t="str">
        <f ca="1">IF(FECHA!$A$1&lt;TODAY(),"ERROR.LOG",IF(I769&lt;&gt;"",I769,""))</f>
        <v/>
      </c>
      <c r="T769" s="361" t="str">
        <f ca="1">IF(FECHA!$A$1&lt;TODAY(),"ERROR.LOG",IF(J769&lt;&gt;"",J769,""))</f>
        <v/>
      </c>
      <c r="U769" s="361" t="str">
        <f ca="1">IF(FECHA!$A$1&lt;TODAY(),"ERROR.LOG",IF(K769&lt;&gt;"",K769,""))</f>
        <v/>
      </c>
      <c r="V769" s="469"/>
      <c r="W769" s="469" t="str">
        <f ca="1">IF(V769="","",IF(FECHA!$A$1&lt;TODAY(),"ERROR.LOG",IF(V769=G769,"CORRECTA","INCORRECTA")))</f>
        <v/>
      </c>
      <c r="X769" s="361" t="str">
        <f ca="1">IF(FECHA!$A$1&lt;TODAY(),"ERROR.LOG",IF(W769&lt;&gt;"",P769,""))</f>
        <v/>
      </c>
      <c r="Y769" s="488"/>
      <c r="Z769" s="361"/>
      <c r="AA769" s="361"/>
    </row>
    <row r="770" spans="16:27">
      <c r="P770" s="483"/>
      <c r="Q770" s="361" t="str">
        <f ca="1">IF(FECHA!$A$1&lt;TODAY(),"ERROR.LOG",IF(F770&lt;&gt;"",F770,""))</f>
        <v/>
      </c>
      <c r="R770" s="361" t="str">
        <f ca="1">IF(FECHA!$A$1&lt;TODAY(),"ERROR.LOG",IF(H770&lt;&gt;"",H770,""))</f>
        <v/>
      </c>
      <c r="S770" s="361" t="str">
        <f ca="1">IF(FECHA!$A$1&lt;TODAY(),"ERROR.LOG",IF(I770&lt;&gt;"",I770,""))</f>
        <v/>
      </c>
      <c r="T770" s="361" t="str">
        <f ca="1">IF(FECHA!$A$1&lt;TODAY(),"ERROR.LOG",IF(J770&lt;&gt;"",J770,""))</f>
        <v/>
      </c>
      <c r="U770" s="361" t="str">
        <f ca="1">IF(FECHA!$A$1&lt;TODAY(),"ERROR.LOG",IF(K770&lt;&gt;"",K770,""))</f>
        <v/>
      </c>
      <c r="V770" s="469"/>
      <c r="W770" s="469" t="str">
        <f ca="1">IF(V770="","",IF(FECHA!$A$1&lt;TODAY(),"ERROR.LOG",IF(V770=G770,"CORRECTA","INCORRECTA")))</f>
        <v/>
      </c>
      <c r="X770" s="361" t="str">
        <f ca="1">IF(FECHA!$A$1&lt;TODAY(),"ERROR.LOG",IF(W770&lt;&gt;"",P770,""))</f>
        <v/>
      </c>
      <c r="Y770" s="488"/>
      <c r="Z770" s="361"/>
      <c r="AA770" s="361"/>
    </row>
    <row r="771" spans="16:27">
      <c r="P771" s="483"/>
      <c r="Q771" s="361" t="str">
        <f ca="1">IF(FECHA!$A$1&lt;TODAY(),"ERROR.LOG",IF(F771&lt;&gt;"",F771,""))</f>
        <v/>
      </c>
      <c r="R771" s="361" t="str">
        <f ca="1">IF(FECHA!$A$1&lt;TODAY(),"ERROR.LOG",IF(H771&lt;&gt;"",H771,""))</f>
        <v/>
      </c>
      <c r="S771" s="361" t="str">
        <f ca="1">IF(FECHA!$A$1&lt;TODAY(),"ERROR.LOG",IF(I771&lt;&gt;"",I771,""))</f>
        <v/>
      </c>
      <c r="T771" s="361" t="str">
        <f ca="1">IF(FECHA!$A$1&lt;TODAY(),"ERROR.LOG",IF(J771&lt;&gt;"",J771,""))</f>
        <v/>
      </c>
      <c r="U771" s="361" t="str">
        <f ca="1">IF(FECHA!$A$1&lt;TODAY(),"ERROR.LOG",IF(K771&lt;&gt;"",K771,""))</f>
        <v/>
      </c>
      <c r="V771" s="469"/>
      <c r="W771" s="469" t="str">
        <f ca="1">IF(V771="","",IF(FECHA!$A$1&lt;TODAY(),"ERROR.LOG",IF(V771=G771,"CORRECTA","INCORRECTA")))</f>
        <v/>
      </c>
      <c r="X771" s="361" t="str">
        <f ca="1">IF(FECHA!$A$1&lt;TODAY(),"ERROR.LOG",IF(W771&lt;&gt;"",P771,""))</f>
        <v/>
      </c>
      <c r="Y771" s="488"/>
      <c r="Z771" s="361"/>
      <c r="AA771" s="361"/>
    </row>
    <row r="772" spans="16:27">
      <c r="P772" s="483"/>
      <c r="Q772" s="361" t="str">
        <f ca="1">IF(FECHA!$A$1&lt;TODAY(),"ERROR.LOG",IF(F772&lt;&gt;"",F772,""))</f>
        <v/>
      </c>
      <c r="R772" s="361" t="str">
        <f ca="1">IF(FECHA!$A$1&lt;TODAY(),"ERROR.LOG",IF(H772&lt;&gt;"",H772,""))</f>
        <v/>
      </c>
      <c r="S772" s="361" t="str">
        <f ca="1">IF(FECHA!$A$1&lt;TODAY(),"ERROR.LOG",IF(I772&lt;&gt;"",I772,""))</f>
        <v/>
      </c>
      <c r="T772" s="361" t="str">
        <f ca="1">IF(FECHA!$A$1&lt;TODAY(),"ERROR.LOG",IF(J772&lt;&gt;"",J772,""))</f>
        <v/>
      </c>
      <c r="U772" s="361" t="str">
        <f ca="1">IF(FECHA!$A$1&lt;TODAY(),"ERROR.LOG",IF(K772&lt;&gt;"",K772,""))</f>
        <v/>
      </c>
      <c r="V772" s="469"/>
      <c r="W772" s="469" t="str">
        <f ca="1">IF(V772="","",IF(FECHA!$A$1&lt;TODAY(),"ERROR.LOG",IF(V772=G772,"CORRECTA","INCORRECTA")))</f>
        <v/>
      </c>
      <c r="X772" s="361" t="str">
        <f ca="1">IF(FECHA!$A$1&lt;TODAY(),"ERROR.LOG",IF(W772&lt;&gt;"",P772,""))</f>
        <v/>
      </c>
      <c r="Y772" s="488"/>
      <c r="Z772" s="361"/>
      <c r="AA772" s="361"/>
    </row>
    <row r="773" spans="16:27">
      <c r="P773" s="483"/>
      <c r="Q773" s="361" t="str">
        <f ca="1">IF(FECHA!$A$1&lt;TODAY(),"ERROR.LOG",IF(F773&lt;&gt;"",F773,""))</f>
        <v/>
      </c>
      <c r="R773" s="361" t="str">
        <f ca="1">IF(FECHA!$A$1&lt;TODAY(),"ERROR.LOG",IF(H773&lt;&gt;"",H773,""))</f>
        <v/>
      </c>
      <c r="S773" s="361" t="str">
        <f ca="1">IF(FECHA!$A$1&lt;TODAY(),"ERROR.LOG",IF(I773&lt;&gt;"",I773,""))</f>
        <v/>
      </c>
      <c r="T773" s="361" t="str">
        <f ca="1">IF(FECHA!$A$1&lt;TODAY(),"ERROR.LOG",IF(J773&lt;&gt;"",J773,""))</f>
        <v/>
      </c>
      <c r="U773" s="361" t="str">
        <f ca="1">IF(FECHA!$A$1&lt;TODAY(),"ERROR.LOG",IF(K773&lt;&gt;"",K773,""))</f>
        <v/>
      </c>
      <c r="V773" s="469"/>
      <c r="W773" s="469" t="str">
        <f ca="1">IF(V773="","",IF(FECHA!$A$1&lt;TODAY(),"ERROR.LOG",IF(V773=G773,"CORRECTA","INCORRECTA")))</f>
        <v/>
      </c>
      <c r="X773" s="361" t="str">
        <f ca="1">IF(FECHA!$A$1&lt;TODAY(),"ERROR.LOG",IF(W773&lt;&gt;"",P773,""))</f>
        <v/>
      </c>
      <c r="Y773" s="488"/>
      <c r="Z773" s="361"/>
      <c r="AA773" s="361"/>
    </row>
    <row r="774" spans="16:27">
      <c r="P774" s="483"/>
      <c r="Q774" s="361" t="str">
        <f ca="1">IF(FECHA!$A$1&lt;TODAY(),"ERROR.LOG",IF(F774&lt;&gt;"",F774,""))</f>
        <v/>
      </c>
      <c r="R774" s="361" t="str">
        <f ca="1">IF(FECHA!$A$1&lt;TODAY(),"ERROR.LOG",IF(H774&lt;&gt;"",H774,""))</f>
        <v/>
      </c>
      <c r="S774" s="361" t="str">
        <f ca="1">IF(FECHA!$A$1&lt;TODAY(),"ERROR.LOG",IF(I774&lt;&gt;"",I774,""))</f>
        <v/>
      </c>
      <c r="T774" s="361" t="str">
        <f ca="1">IF(FECHA!$A$1&lt;TODAY(),"ERROR.LOG",IF(J774&lt;&gt;"",J774,""))</f>
        <v/>
      </c>
      <c r="U774" s="361" t="str">
        <f ca="1">IF(FECHA!$A$1&lt;TODAY(),"ERROR.LOG",IF(K774&lt;&gt;"",K774,""))</f>
        <v/>
      </c>
      <c r="V774" s="469"/>
      <c r="W774" s="469" t="str">
        <f ca="1">IF(V774="","",IF(FECHA!$A$1&lt;TODAY(),"ERROR.LOG",IF(V774=G774,"CORRECTA","INCORRECTA")))</f>
        <v/>
      </c>
      <c r="X774" s="361" t="str">
        <f ca="1">IF(FECHA!$A$1&lt;TODAY(),"ERROR.LOG",IF(W774&lt;&gt;"",P774,""))</f>
        <v/>
      </c>
      <c r="Y774" s="488"/>
      <c r="Z774" s="361"/>
      <c r="AA774" s="361"/>
    </row>
    <row r="775" spans="16:27">
      <c r="P775" s="483"/>
      <c r="Q775" s="361" t="str">
        <f ca="1">IF(FECHA!$A$1&lt;TODAY(),"ERROR.LOG",IF(F775&lt;&gt;"",F775,""))</f>
        <v/>
      </c>
      <c r="R775" s="361" t="str">
        <f ca="1">IF(FECHA!$A$1&lt;TODAY(),"ERROR.LOG",IF(H775&lt;&gt;"",H775,""))</f>
        <v/>
      </c>
      <c r="S775" s="361" t="str">
        <f ca="1">IF(FECHA!$A$1&lt;TODAY(),"ERROR.LOG",IF(I775&lt;&gt;"",I775,""))</f>
        <v/>
      </c>
      <c r="T775" s="361" t="str">
        <f ca="1">IF(FECHA!$A$1&lt;TODAY(),"ERROR.LOG",IF(J775&lt;&gt;"",J775,""))</f>
        <v/>
      </c>
      <c r="U775" s="361" t="str">
        <f ca="1">IF(FECHA!$A$1&lt;TODAY(),"ERROR.LOG",IF(K775&lt;&gt;"",K775,""))</f>
        <v/>
      </c>
      <c r="V775" s="469"/>
      <c r="W775" s="469" t="str">
        <f ca="1">IF(V775="","",IF(FECHA!$A$1&lt;TODAY(),"ERROR.LOG",IF(V775=G775,"CORRECTA","INCORRECTA")))</f>
        <v/>
      </c>
      <c r="X775" s="361" t="str">
        <f ca="1">IF(FECHA!$A$1&lt;TODAY(),"ERROR.LOG",IF(W775&lt;&gt;"",P775,""))</f>
        <v/>
      </c>
      <c r="Y775" s="488"/>
      <c r="Z775" s="361"/>
      <c r="AA775" s="361"/>
    </row>
    <row r="776" spans="16:27">
      <c r="P776" s="483"/>
      <c r="Q776" s="361" t="str">
        <f ca="1">IF(FECHA!$A$1&lt;TODAY(),"ERROR.LOG",IF(F776&lt;&gt;"",F776,""))</f>
        <v/>
      </c>
      <c r="R776" s="361" t="str">
        <f ca="1">IF(FECHA!$A$1&lt;TODAY(),"ERROR.LOG",IF(H776&lt;&gt;"",H776,""))</f>
        <v/>
      </c>
      <c r="S776" s="361" t="str">
        <f ca="1">IF(FECHA!$A$1&lt;TODAY(),"ERROR.LOG",IF(I776&lt;&gt;"",I776,""))</f>
        <v/>
      </c>
      <c r="T776" s="361" t="str">
        <f ca="1">IF(FECHA!$A$1&lt;TODAY(),"ERROR.LOG",IF(J776&lt;&gt;"",J776,""))</f>
        <v/>
      </c>
      <c r="U776" s="361" t="str">
        <f ca="1">IF(FECHA!$A$1&lt;TODAY(),"ERROR.LOG",IF(K776&lt;&gt;"",K776,""))</f>
        <v/>
      </c>
      <c r="V776" s="469"/>
      <c r="W776" s="469" t="str">
        <f ca="1">IF(V776="","",IF(FECHA!$A$1&lt;TODAY(),"ERROR.LOG",IF(V776=G776,"CORRECTA","INCORRECTA")))</f>
        <v/>
      </c>
      <c r="X776" s="361" t="str">
        <f ca="1">IF(FECHA!$A$1&lt;TODAY(),"ERROR.LOG",IF(W776&lt;&gt;"",P776,""))</f>
        <v/>
      </c>
      <c r="Y776" s="488"/>
      <c r="Z776" s="361"/>
      <c r="AA776" s="361"/>
    </row>
    <row r="777" spans="16:27">
      <c r="P777" s="483"/>
      <c r="Q777" s="361" t="str">
        <f ca="1">IF(FECHA!$A$1&lt;TODAY(),"ERROR.LOG",IF(F777&lt;&gt;"",F777,""))</f>
        <v/>
      </c>
      <c r="R777" s="361" t="str">
        <f ca="1">IF(FECHA!$A$1&lt;TODAY(),"ERROR.LOG",IF(H777&lt;&gt;"",H777,""))</f>
        <v/>
      </c>
      <c r="S777" s="361" t="str">
        <f ca="1">IF(FECHA!$A$1&lt;TODAY(),"ERROR.LOG",IF(I777&lt;&gt;"",I777,""))</f>
        <v/>
      </c>
      <c r="T777" s="361" t="str">
        <f ca="1">IF(FECHA!$A$1&lt;TODAY(),"ERROR.LOG",IF(J777&lt;&gt;"",J777,""))</f>
        <v/>
      </c>
      <c r="U777" s="361" t="str">
        <f ca="1">IF(FECHA!$A$1&lt;TODAY(),"ERROR.LOG",IF(K777&lt;&gt;"",K777,""))</f>
        <v/>
      </c>
      <c r="V777" s="469"/>
      <c r="W777" s="469" t="str">
        <f ca="1">IF(V777="","",IF(FECHA!$A$1&lt;TODAY(),"ERROR.LOG",IF(V777=G777,"CORRECTA","INCORRECTA")))</f>
        <v/>
      </c>
      <c r="X777" s="361" t="str">
        <f ca="1">IF(FECHA!$A$1&lt;TODAY(),"ERROR.LOG",IF(W777&lt;&gt;"",P777,""))</f>
        <v/>
      </c>
      <c r="Y777" s="488"/>
      <c r="Z777" s="361"/>
      <c r="AA777" s="361"/>
    </row>
    <row r="778" spans="16:27">
      <c r="P778" s="483"/>
      <c r="Q778" s="361" t="str">
        <f ca="1">IF(FECHA!$A$1&lt;TODAY(),"ERROR.LOG",IF(F778&lt;&gt;"",F778,""))</f>
        <v/>
      </c>
      <c r="R778" s="361" t="str">
        <f ca="1">IF(FECHA!$A$1&lt;TODAY(),"ERROR.LOG",IF(H778&lt;&gt;"",H778,""))</f>
        <v/>
      </c>
      <c r="S778" s="361" t="str">
        <f ca="1">IF(FECHA!$A$1&lt;TODAY(),"ERROR.LOG",IF(I778&lt;&gt;"",I778,""))</f>
        <v/>
      </c>
      <c r="T778" s="361" t="str">
        <f ca="1">IF(FECHA!$A$1&lt;TODAY(),"ERROR.LOG",IF(J778&lt;&gt;"",J778,""))</f>
        <v/>
      </c>
      <c r="U778" s="361" t="str">
        <f ca="1">IF(FECHA!$A$1&lt;TODAY(),"ERROR.LOG",IF(K778&lt;&gt;"",K778,""))</f>
        <v/>
      </c>
      <c r="V778" s="469"/>
      <c r="W778" s="469" t="str">
        <f ca="1">IF(V778="","",IF(FECHA!$A$1&lt;TODAY(),"ERROR.LOG",IF(V778=G778,"CORRECTA","INCORRECTA")))</f>
        <v/>
      </c>
      <c r="X778" s="361" t="str">
        <f ca="1">IF(FECHA!$A$1&lt;TODAY(),"ERROR.LOG",IF(W778&lt;&gt;"",P778,""))</f>
        <v/>
      </c>
      <c r="Y778" s="488"/>
      <c r="Z778" s="361"/>
      <c r="AA778" s="361"/>
    </row>
    <row r="779" spans="16:27">
      <c r="P779" s="483"/>
      <c r="Q779" s="361" t="str">
        <f ca="1">IF(FECHA!$A$1&lt;TODAY(),"ERROR.LOG",IF(F779&lt;&gt;"",F779,""))</f>
        <v/>
      </c>
      <c r="R779" s="361" t="str">
        <f ca="1">IF(FECHA!$A$1&lt;TODAY(),"ERROR.LOG",IF(H779&lt;&gt;"",H779,""))</f>
        <v/>
      </c>
      <c r="S779" s="361" t="str">
        <f ca="1">IF(FECHA!$A$1&lt;TODAY(),"ERROR.LOG",IF(I779&lt;&gt;"",I779,""))</f>
        <v/>
      </c>
      <c r="T779" s="361" t="str">
        <f ca="1">IF(FECHA!$A$1&lt;TODAY(),"ERROR.LOG",IF(J779&lt;&gt;"",J779,""))</f>
        <v/>
      </c>
      <c r="U779" s="361" t="str">
        <f ca="1">IF(FECHA!$A$1&lt;TODAY(),"ERROR.LOG",IF(K779&lt;&gt;"",K779,""))</f>
        <v/>
      </c>
      <c r="V779" s="469"/>
      <c r="W779" s="469" t="str">
        <f ca="1">IF(V779="","",IF(FECHA!$A$1&lt;TODAY(),"ERROR.LOG",IF(V779=G779,"CORRECTA","INCORRECTA")))</f>
        <v/>
      </c>
      <c r="X779" s="361" t="str">
        <f ca="1">IF(FECHA!$A$1&lt;TODAY(),"ERROR.LOG",IF(W779&lt;&gt;"",P779,""))</f>
        <v/>
      </c>
      <c r="Y779" s="488"/>
      <c r="Z779" s="361"/>
      <c r="AA779" s="361"/>
    </row>
    <row r="780" spans="16:27">
      <c r="P780" s="483"/>
      <c r="Q780" s="361" t="str">
        <f ca="1">IF(FECHA!$A$1&lt;TODAY(),"ERROR.LOG",IF(F780&lt;&gt;"",F780,""))</f>
        <v/>
      </c>
      <c r="R780" s="361" t="str">
        <f ca="1">IF(FECHA!$A$1&lt;TODAY(),"ERROR.LOG",IF(H780&lt;&gt;"",H780,""))</f>
        <v/>
      </c>
      <c r="S780" s="361" t="str">
        <f ca="1">IF(FECHA!$A$1&lt;TODAY(),"ERROR.LOG",IF(I780&lt;&gt;"",I780,""))</f>
        <v/>
      </c>
      <c r="T780" s="361" t="str">
        <f ca="1">IF(FECHA!$A$1&lt;TODAY(),"ERROR.LOG",IF(J780&lt;&gt;"",J780,""))</f>
        <v/>
      </c>
      <c r="U780" s="361" t="str">
        <f ca="1">IF(FECHA!$A$1&lt;TODAY(),"ERROR.LOG",IF(K780&lt;&gt;"",K780,""))</f>
        <v/>
      </c>
      <c r="V780" s="469"/>
      <c r="W780" s="469" t="str">
        <f ca="1">IF(V780="","",IF(FECHA!$A$1&lt;TODAY(),"ERROR.LOG",IF(V780=G780,"CORRECTA","INCORRECTA")))</f>
        <v/>
      </c>
      <c r="X780" s="361" t="str">
        <f ca="1">IF(FECHA!$A$1&lt;TODAY(),"ERROR.LOG",IF(W780&lt;&gt;"",P780,""))</f>
        <v/>
      </c>
      <c r="Y780" s="488"/>
      <c r="Z780" s="361"/>
      <c r="AA780" s="361"/>
    </row>
    <row r="781" spans="16:27">
      <c r="P781" s="483"/>
      <c r="Q781" s="361" t="str">
        <f ca="1">IF(FECHA!$A$1&lt;TODAY(),"ERROR.LOG",IF(F781&lt;&gt;"",F781,""))</f>
        <v/>
      </c>
      <c r="R781" s="361" t="str">
        <f ca="1">IF(FECHA!$A$1&lt;TODAY(),"ERROR.LOG",IF(H781&lt;&gt;"",H781,""))</f>
        <v/>
      </c>
      <c r="S781" s="361" t="str">
        <f ca="1">IF(FECHA!$A$1&lt;TODAY(),"ERROR.LOG",IF(I781&lt;&gt;"",I781,""))</f>
        <v/>
      </c>
      <c r="T781" s="361" t="str">
        <f ca="1">IF(FECHA!$A$1&lt;TODAY(),"ERROR.LOG",IF(J781&lt;&gt;"",J781,""))</f>
        <v/>
      </c>
      <c r="U781" s="361" t="str">
        <f ca="1">IF(FECHA!$A$1&lt;TODAY(),"ERROR.LOG",IF(K781&lt;&gt;"",K781,""))</f>
        <v/>
      </c>
      <c r="V781" s="469"/>
      <c r="W781" s="469" t="str">
        <f ca="1">IF(V781="","",IF(FECHA!$A$1&lt;TODAY(),"ERROR.LOG",IF(V781=G781,"CORRECTA","INCORRECTA")))</f>
        <v/>
      </c>
      <c r="X781" s="361" t="str">
        <f ca="1">IF(FECHA!$A$1&lt;TODAY(),"ERROR.LOG",IF(W781&lt;&gt;"",P781,""))</f>
        <v/>
      </c>
      <c r="Y781" s="488"/>
      <c r="Z781" s="361"/>
      <c r="AA781" s="361"/>
    </row>
    <row r="782" spans="16:27">
      <c r="P782" s="483"/>
      <c r="Q782" s="361" t="str">
        <f ca="1">IF(FECHA!$A$1&lt;TODAY(),"ERROR.LOG",IF(F782&lt;&gt;"",F782,""))</f>
        <v/>
      </c>
      <c r="R782" s="361" t="str">
        <f ca="1">IF(FECHA!$A$1&lt;TODAY(),"ERROR.LOG",IF(H782&lt;&gt;"",H782,""))</f>
        <v/>
      </c>
      <c r="S782" s="361" t="str">
        <f ca="1">IF(FECHA!$A$1&lt;TODAY(),"ERROR.LOG",IF(I782&lt;&gt;"",I782,""))</f>
        <v/>
      </c>
      <c r="T782" s="361" t="str">
        <f ca="1">IF(FECHA!$A$1&lt;TODAY(),"ERROR.LOG",IF(J782&lt;&gt;"",J782,""))</f>
        <v/>
      </c>
      <c r="U782" s="361" t="str">
        <f ca="1">IF(FECHA!$A$1&lt;TODAY(),"ERROR.LOG",IF(K782&lt;&gt;"",K782,""))</f>
        <v/>
      </c>
      <c r="V782" s="469"/>
      <c r="W782" s="469" t="str">
        <f ca="1">IF(V782="","",IF(FECHA!$A$1&lt;TODAY(),"ERROR.LOG",IF(V782=G782,"CORRECTA","INCORRECTA")))</f>
        <v/>
      </c>
      <c r="X782" s="361" t="str">
        <f ca="1">IF(FECHA!$A$1&lt;TODAY(),"ERROR.LOG",IF(W782&lt;&gt;"",P782,""))</f>
        <v/>
      </c>
      <c r="Y782" s="488"/>
      <c r="Z782" s="361"/>
      <c r="AA782" s="361"/>
    </row>
    <row r="783" spans="16:27">
      <c r="P783" s="483"/>
      <c r="Q783" s="361" t="str">
        <f ca="1">IF(FECHA!$A$1&lt;TODAY(),"ERROR.LOG",IF(F783&lt;&gt;"",F783,""))</f>
        <v/>
      </c>
      <c r="R783" s="361" t="str">
        <f ca="1">IF(FECHA!$A$1&lt;TODAY(),"ERROR.LOG",IF(H783&lt;&gt;"",H783,""))</f>
        <v/>
      </c>
      <c r="S783" s="361" t="str">
        <f ca="1">IF(FECHA!$A$1&lt;TODAY(),"ERROR.LOG",IF(I783&lt;&gt;"",I783,""))</f>
        <v/>
      </c>
      <c r="T783" s="361" t="str">
        <f ca="1">IF(FECHA!$A$1&lt;TODAY(),"ERROR.LOG",IF(J783&lt;&gt;"",J783,""))</f>
        <v/>
      </c>
      <c r="U783" s="361" t="str">
        <f ca="1">IF(FECHA!$A$1&lt;TODAY(),"ERROR.LOG",IF(K783&lt;&gt;"",K783,""))</f>
        <v/>
      </c>
      <c r="V783" s="469"/>
      <c r="W783" s="469" t="str">
        <f ca="1">IF(V783="","",IF(FECHA!$A$1&lt;TODAY(),"ERROR.LOG",IF(V783=G783,"CORRECTA","INCORRECTA")))</f>
        <v/>
      </c>
      <c r="X783" s="361" t="str">
        <f ca="1">IF(FECHA!$A$1&lt;TODAY(),"ERROR.LOG",IF(W783&lt;&gt;"",P783,""))</f>
        <v/>
      </c>
      <c r="Y783" s="488"/>
      <c r="Z783" s="361"/>
      <c r="AA783" s="361"/>
    </row>
    <row r="784" spans="16:27">
      <c r="P784" s="483"/>
      <c r="Q784" s="361" t="str">
        <f ca="1">IF(FECHA!$A$1&lt;TODAY(),"ERROR.LOG",IF(F784&lt;&gt;"",F784,""))</f>
        <v/>
      </c>
      <c r="R784" s="361" t="str">
        <f ca="1">IF(FECHA!$A$1&lt;TODAY(),"ERROR.LOG",IF(H784&lt;&gt;"",H784,""))</f>
        <v/>
      </c>
      <c r="S784" s="361" t="str">
        <f ca="1">IF(FECHA!$A$1&lt;TODAY(),"ERROR.LOG",IF(I784&lt;&gt;"",I784,""))</f>
        <v/>
      </c>
      <c r="T784" s="361" t="str">
        <f ca="1">IF(FECHA!$A$1&lt;TODAY(),"ERROR.LOG",IF(J784&lt;&gt;"",J784,""))</f>
        <v/>
      </c>
      <c r="U784" s="361" t="str">
        <f ca="1">IF(FECHA!$A$1&lt;TODAY(),"ERROR.LOG",IF(K784&lt;&gt;"",K784,""))</f>
        <v/>
      </c>
      <c r="V784" s="469"/>
      <c r="W784" s="469" t="str">
        <f ca="1">IF(V784="","",IF(FECHA!$A$1&lt;TODAY(),"ERROR.LOG",IF(V784=G784,"CORRECTA","INCORRECTA")))</f>
        <v/>
      </c>
      <c r="X784" s="361" t="str">
        <f ca="1">IF(FECHA!$A$1&lt;TODAY(),"ERROR.LOG",IF(W784&lt;&gt;"",P784,""))</f>
        <v/>
      </c>
      <c r="Y784" s="488"/>
      <c r="Z784" s="361"/>
      <c r="AA784" s="361"/>
    </row>
    <row r="785" spans="16:27">
      <c r="P785" s="483"/>
      <c r="Q785" s="361" t="str">
        <f ca="1">IF(FECHA!$A$1&lt;TODAY(),"ERROR.LOG",IF(F785&lt;&gt;"",F785,""))</f>
        <v/>
      </c>
      <c r="R785" s="361" t="str">
        <f ca="1">IF(FECHA!$A$1&lt;TODAY(),"ERROR.LOG",IF(H785&lt;&gt;"",H785,""))</f>
        <v/>
      </c>
      <c r="S785" s="361" t="str">
        <f ca="1">IF(FECHA!$A$1&lt;TODAY(),"ERROR.LOG",IF(I785&lt;&gt;"",I785,""))</f>
        <v/>
      </c>
      <c r="T785" s="361" t="str">
        <f ca="1">IF(FECHA!$A$1&lt;TODAY(),"ERROR.LOG",IF(J785&lt;&gt;"",J785,""))</f>
        <v/>
      </c>
      <c r="U785" s="361" t="str">
        <f ca="1">IF(FECHA!$A$1&lt;TODAY(),"ERROR.LOG",IF(K785&lt;&gt;"",K785,""))</f>
        <v/>
      </c>
      <c r="V785" s="469"/>
      <c r="W785" s="469" t="str">
        <f ca="1">IF(V785="","",IF(FECHA!$A$1&lt;TODAY(),"ERROR.LOG",IF(V785=G785,"CORRECTA","INCORRECTA")))</f>
        <v/>
      </c>
      <c r="X785" s="361" t="str">
        <f ca="1">IF(FECHA!$A$1&lt;TODAY(),"ERROR.LOG",IF(W785&lt;&gt;"",P785,""))</f>
        <v/>
      </c>
      <c r="Y785" s="488"/>
      <c r="Z785" s="361"/>
      <c r="AA785" s="361"/>
    </row>
    <row r="786" spans="16:27">
      <c r="P786" s="483"/>
      <c r="Q786" s="361" t="str">
        <f ca="1">IF(FECHA!$A$1&lt;TODAY(),"ERROR.LOG",IF(F786&lt;&gt;"",F786,""))</f>
        <v/>
      </c>
      <c r="R786" s="361" t="str">
        <f ca="1">IF(FECHA!$A$1&lt;TODAY(),"ERROR.LOG",IF(H786&lt;&gt;"",H786,""))</f>
        <v/>
      </c>
      <c r="S786" s="361" t="str">
        <f ca="1">IF(FECHA!$A$1&lt;TODAY(),"ERROR.LOG",IF(I786&lt;&gt;"",I786,""))</f>
        <v/>
      </c>
      <c r="T786" s="361" t="str">
        <f ca="1">IF(FECHA!$A$1&lt;TODAY(),"ERROR.LOG",IF(J786&lt;&gt;"",J786,""))</f>
        <v/>
      </c>
      <c r="U786" s="361" t="str">
        <f ca="1">IF(FECHA!$A$1&lt;TODAY(),"ERROR.LOG",IF(K786&lt;&gt;"",K786,""))</f>
        <v/>
      </c>
      <c r="V786" s="469"/>
      <c r="W786" s="469" t="str">
        <f ca="1">IF(V786="","",IF(FECHA!$A$1&lt;TODAY(),"ERROR.LOG",IF(V786=G786,"CORRECTA","INCORRECTA")))</f>
        <v/>
      </c>
      <c r="X786" s="361" t="str">
        <f ca="1">IF(FECHA!$A$1&lt;TODAY(),"ERROR.LOG",IF(W786&lt;&gt;"",P786,""))</f>
        <v/>
      </c>
      <c r="Y786" s="488"/>
      <c r="Z786" s="361"/>
      <c r="AA786" s="361"/>
    </row>
    <row r="787" spans="16:27">
      <c r="P787" s="483"/>
      <c r="Q787" s="361" t="str">
        <f ca="1">IF(FECHA!$A$1&lt;TODAY(),"ERROR.LOG",IF(F787&lt;&gt;"",F787,""))</f>
        <v/>
      </c>
      <c r="R787" s="361" t="str">
        <f ca="1">IF(FECHA!$A$1&lt;TODAY(),"ERROR.LOG",IF(H787&lt;&gt;"",H787,""))</f>
        <v/>
      </c>
      <c r="S787" s="361" t="str">
        <f ca="1">IF(FECHA!$A$1&lt;TODAY(),"ERROR.LOG",IF(I787&lt;&gt;"",I787,""))</f>
        <v/>
      </c>
      <c r="T787" s="361" t="str">
        <f ca="1">IF(FECHA!$A$1&lt;TODAY(),"ERROR.LOG",IF(J787&lt;&gt;"",J787,""))</f>
        <v/>
      </c>
      <c r="U787" s="361" t="str">
        <f ca="1">IF(FECHA!$A$1&lt;TODAY(),"ERROR.LOG",IF(K787&lt;&gt;"",K787,""))</f>
        <v/>
      </c>
      <c r="V787" s="469"/>
      <c r="W787" s="469" t="str">
        <f ca="1">IF(V787="","",IF(FECHA!$A$1&lt;TODAY(),"ERROR.LOG",IF(V787=G787,"CORRECTA","INCORRECTA")))</f>
        <v/>
      </c>
      <c r="X787" s="361" t="str">
        <f ca="1">IF(FECHA!$A$1&lt;TODAY(),"ERROR.LOG",IF(W787&lt;&gt;"",P787,""))</f>
        <v/>
      </c>
      <c r="Y787" s="488"/>
      <c r="Z787" s="361"/>
      <c r="AA787" s="361"/>
    </row>
    <row r="788" spans="16:27">
      <c r="P788" s="483"/>
      <c r="Q788" s="361" t="str">
        <f ca="1">IF(FECHA!$A$1&lt;TODAY(),"ERROR.LOG",IF(F788&lt;&gt;"",F788,""))</f>
        <v/>
      </c>
      <c r="R788" s="361" t="str">
        <f ca="1">IF(FECHA!$A$1&lt;TODAY(),"ERROR.LOG",IF(H788&lt;&gt;"",H788,""))</f>
        <v/>
      </c>
      <c r="S788" s="361" t="str">
        <f ca="1">IF(FECHA!$A$1&lt;TODAY(),"ERROR.LOG",IF(I788&lt;&gt;"",I788,""))</f>
        <v/>
      </c>
      <c r="T788" s="361" t="str">
        <f ca="1">IF(FECHA!$A$1&lt;TODAY(),"ERROR.LOG",IF(J788&lt;&gt;"",J788,""))</f>
        <v/>
      </c>
      <c r="U788" s="361" t="str">
        <f ca="1">IF(FECHA!$A$1&lt;TODAY(),"ERROR.LOG",IF(K788&lt;&gt;"",K788,""))</f>
        <v/>
      </c>
      <c r="V788" s="469"/>
      <c r="W788" s="469" t="str">
        <f ca="1">IF(V788="","",IF(FECHA!$A$1&lt;TODAY(),"ERROR.LOG",IF(V788=G788,"CORRECTA","INCORRECTA")))</f>
        <v/>
      </c>
      <c r="X788" s="361" t="str">
        <f ca="1">IF(FECHA!$A$1&lt;TODAY(),"ERROR.LOG",IF(W788&lt;&gt;"",P788,""))</f>
        <v/>
      </c>
      <c r="Y788" s="488"/>
      <c r="Z788" s="361"/>
      <c r="AA788" s="361"/>
    </row>
    <row r="789" spans="16:27">
      <c r="P789" s="483"/>
      <c r="Q789" s="361" t="str">
        <f ca="1">IF(FECHA!$A$1&lt;TODAY(),"ERROR.LOG",IF(F789&lt;&gt;"",F789,""))</f>
        <v/>
      </c>
      <c r="R789" s="361" t="str">
        <f ca="1">IF(FECHA!$A$1&lt;TODAY(),"ERROR.LOG",IF(H789&lt;&gt;"",H789,""))</f>
        <v/>
      </c>
      <c r="S789" s="361" t="str">
        <f ca="1">IF(FECHA!$A$1&lt;TODAY(),"ERROR.LOG",IF(I789&lt;&gt;"",I789,""))</f>
        <v/>
      </c>
      <c r="T789" s="361" t="str">
        <f ca="1">IF(FECHA!$A$1&lt;TODAY(),"ERROR.LOG",IF(J789&lt;&gt;"",J789,""))</f>
        <v/>
      </c>
      <c r="U789" s="361" t="str">
        <f ca="1">IF(FECHA!$A$1&lt;TODAY(),"ERROR.LOG",IF(K789&lt;&gt;"",K789,""))</f>
        <v/>
      </c>
      <c r="V789" s="469"/>
      <c r="W789" s="469" t="str">
        <f ca="1">IF(V789="","",IF(FECHA!$A$1&lt;TODAY(),"ERROR.LOG",IF(V789=G789,"CORRECTA","INCORRECTA")))</f>
        <v/>
      </c>
      <c r="X789" s="361" t="str">
        <f ca="1">IF(FECHA!$A$1&lt;TODAY(),"ERROR.LOG",IF(W789&lt;&gt;"",P789,""))</f>
        <v/>
      </c>
      <c r="Y789" s="488"/>
      <c r="Z789" s="361"/>
      <c r="AA789" s="361"/>
    </row>
    <row r="790" spans="16:27">
      <c r="P790" s="483"/>
      <c r="Q790" s="361" t="str">
        <f ca="1">IF(FECHA!$A$1&lt;TODAY(),"ERROR.LOG",IF(F790&lt;&gt;"",F790,""))</f>
        <v/>
      </c>
      <c r="R790" s="361" t="str">
        <f ca="1">IF(FECHA!$A$1&lt;TODAY(),"ERROR.LOG",IF(H790&lt;&gt;"",H790,""))</f>
        <v/>
      </c>
      <c r="S790" s="361" t="str">
        <f ca="1">IF(FECHA!$A$1&lt;TODAY(),"ERROR.LOG",IF(I790&lt;&gt;"",I790,""))</f>
        <v/>
      </c>
      <c r="T790" s="361" t="str">
        <f ca="1">IF(FECHA!$A$1&lt;TODAY(),"ERROR.LOG",IF(J790&lt;&gt;"",J790,""))</f>
        <v/>
      </c>
      <c r="U790" s="361" t="str">
        <f ca="1">IF(FECHA!$A$1&lt;TODAY(),"ERROR.LOG",IF(K790&lt;&gt;"",K790,""))</f>
        <v/>
      </c>
      <c r="V790" s="469"/>
      <c r="W790" s="469" t="str">
        <f ca="1">IF(V790="","",IF(FECHA!$A$1&lt;TODAY(),"ERROR.LOG",IF(V790=G790,"CORRECTA","INCORRECTA")))</f>
        <v/>
      </c>
      <c r="X790" s="361" t="str">
        <f ca="1">IF(FECHA!$A$1&lt;TODAY(),"ERROR.LOG",IF(W790&lt;&gt;"",P790,""))</f>
        <v/>
      </c>
      <c r="Y790" s="488"/>
      <c r="Z790" s="361"/>
      <c r="AA790" s="361"/>
    </row>
    <row r="791" spans="16:27">
      <c r="P791" s="483"/>
      <c r="Q791" s="361" t="str">
        <f ca="1">IF(FECHA!$A$1&lt;TODAY(),"ERROR.LOG",IF(F791&lt;&gt;"",F791,""))</f>
        <v/>
      </c>
      <c r="R791" s="361" t="str">
        <f ca="1">IF(FECHA!$A$1&lt;TODAY(),"ERROR.LOG",IF(H791&lt;&gt;"",H791,""))</f>
        <v/>
      </c>
      <c r="S791" s="361" t="str">
        <f ca="1">IF(FECHA!$A$1&lt;TODAY(),"ERROR.LOG",IF(I791&lt;&gt;"",I791,""))</f>
        <v/>
      </c>
      <c r="T791" s="361" t="str">
        <f ca="1">IF(FECHA!$A$1&lt;TODAY(),"ERROR.LOG",IF(J791&lt;&gt;"",J791,""))</f>
        <v/>
      </c>
      <c r="U791" s="361" t="str">
        <f ca="1">IF(FECHA!$A$1&lt;TODAY(),"ERROR.LOG",IF(K791&lt;&gt;"",K791,""))</f>
        <v/>
      </c>
      <c r="V791" s="469"/>
      <c r="W791" s="469" t="str">
        <f ca="1">IF(V791="","",IF(FECHA!$A$1&lt;TODAY(),"ERROR.LOG",IF(V791=G791,"CORRECTA","INCORRECTA")))</f>
        <v/>
      </c>
      <c r="X791" s="361" t="str">
        <f ca="1">IF(FECHA!$A$1&lt;TODAY(),"ERROR.LOG",IF(W791&lt;&gt;"",P791,""))</f>
        <v/>
      </c>
      <c r="Y791" s="488"/>
      <c r="Z791" s="361"/>
      <c r="AA791" s="361"/>
    </row>
    <row r="792" spans="16:27">
      <c r="P792" s="483"/>
      <c r="Q792" s="361" t="str">
        <f ca="1">IF(FECHA!$A$1&lt;TODAY(),"ERROR.LOG",IF(F792&lt;&gt;"",F792,""))</f>
        <v/>
      </c>
      <c r="R792" s="361" t="str">
        <f ca="1">IF(FECHA!$A$1&lt;TODAY(),"ERROR.LOG",IF(H792&lt;&gt;"",H792,""))</f>
        <v/>
      </c>
      <c r="S792" s="361" t="str">
        <f ca="1">IF(FECHA!$A$1&lt;TODAY(),"ERROR.LOG",IF(I792&lt;&gt;"",I792,""))</f>
        <v/>
      </c>
      <c r="T792" s="361" t="str">
        <f ca="1">IF(FECHA!$A$1&lt;TODAY(),"ERROR.LOG",IF(J792&lt;&gt;"",J792,""))</f>
        <v/>
      </c>
      <c r="U792" s="361" t="str">
        <f ca="1">IF(FECHA!$A$1&lt;TODAY(),"ERROR.LOG",IF(K792&lt;&gt;"",K792,""))</f>
        <v/>
      </c>
      <c r="V792" s="469"/>
      <c r="W792" s="469" t="str">
        <f ca="1">IF(V792="","",IF(FECHA!$A$1&lt;TODAY(),"ERROR.LOG",IF(V792=G792,"CORRECTA","INCORRECTA")))</f>
        <v/>
      </c>
      <c r="X792" s="361" t="str">
        <f ca="1">IF(FECHA!$A$1&lt;TODAY(),"ERROR.LOG",IF(W792&lt;&gt;"",P792,""))</f>
        <v/>
      </c>
      <c r="Y792" s="488"/>
      <c r="Z792" s="361"/>
      <c r="AA792" s="361"/>
    </row>
    <row r="793" spans="16:27">
      <c r="P793" s="483"/>
      <c r="Q793" s="361" t="str">
        <f ca="1">IF(FECHA!$A$1&lt;TODAY(),"ERROR.LOG",IF(F793&lt;&gt;"",F793,""))</f>
        <v/>
      </c>
      <c r="R793" s="361" t="str">
        <f ca="1">IF(FECHA!$A$1&lt;TODAY(),"ERROR.LOG",IF(H793&lt;&gt;"",H793,""))</f>
        <v/>
      </c>
      <c r="S793" s="361" t="str">
        <f ca="1">IF(FECHA!$A$1&lt;TODAY(),"ERROR.LOG",IF(I793&lt;&gt;"",I793,""))</f>
        <v/>
      </c>
      <c r="T793" s="361" t="str">
        <f ca="1">IF(FECHA!$A$1&lt;TODAY(),"ERROR.LOG",IF(J793&lt;&gt;"",J793,""))</f>
        <v/>
      </c>
      <c r="U793" s="361" t="str">
        <f ca="1">IF(FECHA!$A$1&lt;TODAY(),"ERROR.LOG",IF(K793&lt;&gt;"",K793,""))</f>
        <v/>
      </c>
      <c r="V793" s="469"/>
      <c r="W793" s="469" t="str">
        <f ca="1">IF(V793="","",IF(FECHA!$A$1&lt;TODAY(),"ERROR.LOG",IF(V793=G793,"CORRECTA","INCORRECTA")))</f>
        <v/>
      </c>
      <c r="X793" s="361" t="str">
        <f ca="1">IF(FECHA!$A$1&lt;TODAY(),"ERROR.LOG",IF(W793&lt;&gt;"",P793,""))</f>
        <v/>
      </c>
      <c r="Y793" s="488"/>
      <c r="Z793" s="361"/>
      <c r="AA793" s="361"/>
    </row>
    <row r="794" spans="16:27">
      <c r="P794" s="483"/>
      <c r="Q794" s="361" t="str">
        <f ca="1">IF(FECHA!$A$1&lt;TODAY(),"ERROR.LOG",IF(F794&lt;&gt;"",F794,""))</f>
        <v/>
      </c>
      <c r="R794" s="361" t="str">
        <f ca="1">IF(FECHA!$A$1&lt;TODAY(),"ERROR.LOG",IF(H794&lt;&gt;"",H794,""))</f>
        <v/>
      </c>
      <c r="S794" s="361" t="str">
        <f ca="1">IF(FECHA!$A$1&lt;TODAY(),"ERROR.LOG",IF(I794&lt;&gt;"",I794,""))</f>
        <v/>
      </c>
      <c r="T794" s="361" t="str">
        <f ca="1">IF(FECHA!$A$1&lt;TODAY(),"ERROR.LOG",IF(J794&lt;&gt;"",J794,""))</f>
        <v/>
      </c>
      <c r="U794" s="361" t="str">
        <f ca="1">IF(FECHA!$A$1&lt;TODAY(),"ERROR.LOG",IF(K794&lt;&gt;"",K794,""))</f>
        <v/>
      </c>
      <c r="V794" s="469"/>
      <c r="W794" s="469" t="str">
        <f ca="1">IF(V794="","",IF(FECHA!$A$1&lt;TODAY(),"ERROR.LOG",IF(V794=G794,"CORRECTA","INCORRECTA")))</f>
        <v/>
      </c>
      <c r="X794" s="361" t="str">
        <f ca="1">IF(FECHA!$A$1&lt;TODAY(),"ERROR.LOG",IF(W794&lt;&gt;"",P794,""))</f>
        <v/>
      </c>
      <c r="Y794" s="488"/>
      <c r="Z794" s="361"/>
      <c r="AA794" s="361"/>
    </row>
    <row r="795" spans="16:27">
      <c r="P795" s="483"/>
      <c r="Q795" s="361" t="str">
        <f ca="1">IF(FECHA!$A$1&lt;TODAY(),"ERROR.LOG",IF(F795&lt;&gt;"",F795,""))</f>
        <v/>
      </c>
      <c r="R795" s="361" t="str">
        <f ca="1">IF(FECHA!$A$1&lt;TODAY(),"ERROR.LOG",IF(H795&lt;&gt;"",H795,""))</f>
        <v/>
      </c>
      <c r="S795" s="361" t="str">
        <f ca="1">IF(FECHA!$A$1&lt;TODAY(),"ERROR.LOG",IF(I795&lt;&gt;"",I795,""))</f>
        <v/>
      </c>
      <c r="T795" s="361" t="str">
        <f ca="1">IF(FECHA!$A$1&lt;TODAY(),"ERROR.LOG",IF(J795&lt;&gt;"",J795,""))</f>
        <v/>
      </c>
      <c r="U795" s="361" t="str">
        <f ca="1">IF(FECHA!$A$1&lt;TODAY(),"ERROR.LOG",IF(K795&lt;&gt;"",K795,""))</f>
        <v/>
      </c>
      <c r="V795" s="469"/>
      <c r="W795" s="469" t="str">
        <f ca="1">IF(V795="","",IF(FECHA!$A$1&lt;TODAY(),"ERROR.LOG",IF(V795=G795,"CORRECTA","INCORRECTA")))</f>
        <v/>
      </c>
      <c r="X795" s="361" t="str">
        <f ca="1">IF(FECHA!$A$1&lt;TODAY(),"ERROR.LOG",IF(W795&lt;&gt;"",P795,""))</f>
        <v/>
      </c>
      <c r="Y795" s="488"/>
      <c r="Z795" s="361"/>
      <c r="AA795" s="361"/>
    </row>
    <row r="796" spans="16:27">
      <c r="P796" s="483"/>
      <c r="Q796" s="361" t="str">
        <f ca="1">IF(FECHA!$A$1&lt;TODAY(),"ERROR.LOG",IF(F796&lt;&gt;"",F796,""))</f>
        <v/>
      </c>
      <c r="R796" s="361" t="str">
        <f ca="1">IF(FECHA!$A$1&lt;TODAY(),"ERROR.LOG",IF(H796&lt;&gt;"",H796,""))</f>
        <v/>
      </c>
      <c r="S796" s="361" t="str">
        <f ca="1">IF(FECHA!$A$1&lt;TODAY(),"ERROR.LOG",IF(I796&lt;&gt;"",I796,""))</f>
        <v/>
      </c>
      <c r="T796" s="361" t="str">
        <f ca="1">IF(FECHA!$A$1&lt;TODAY(),"ERROR.LOG",IF(J796&lt;&gt;"",J796,""))</f>
        <v/>
      </c>
      <c r="U796" s="361" t="str">
        <f ca="1">IF(FECHA!$A$1&lt;TODAY(),"ERROR.LOG",IF(K796&lt;&gt;"",K796,""))</f>
        <v/>
      </c>
      <c r="V796" s="469"/>
      <c r="W796" s="469" t="str">
        <f ca="1">IF(V796="","",IF(FECHA!$A$1&lt;TODAY(),"ERROR.LOG",IF(V796=G796,"CORRECTA","INCORRECTA")))</f>
        <v/>
      </c>
      <c r="X796" s="361" t="str">
        <f ca="1">IF(FECHA!$A$1&lt;TODAY(),"ERROR.LOG",IF(W796&lt;&gt;"",P796,""))</f>
        <v/>
      </c>
      <c r="Y796" s="488"/>
      <c r="Z796" s="361"/>
      <c r="AA796" s="361"/>
    </row>
    <row r="797" spans="16:27">
      <c r="P797" s="483"/>
      <c r="Q797" s="361" t="str">
        <f ca="1">IF(FECHA!$A$1&lt;TODAY(),"ERROR.LOG",IF(F797&lt;&gt;"",F797,""))</f>
        <v/>
      </c>
      <c r="R797" s="361" t="str">
        <f ca="1">IF(FECHA!$A$1&lt;TODAY(),"ERROR.LOG",IF(H797&lt;&gt;"",H797,""))</f>
        <v/>
      </c>
      <c r="S797" s="361" t="str">
        <f ca="1">IF(FECHA!$A$1&lt;TODAY(),"ERROR.LOG",IF(I797&lt;&gt;"",I797,""))</f>
        <v/>
      </c>
      <c r="T797" s="361" t="str">
        <f ca="1">IF(FECHA!$A$1&lt;TODAY(),"ERROR.LOG",IF(J797&lt;&gt;"",J797,""))</f>
        <v/>
      </c>
      <c r="U797" s="361" t="str">
        <f ca="1">IF(FECHA!$A$1&lt;TODAY(),"ERROR.LOG",IF(K797&lt;&gt;"",K797,""))</f>
        <v/>
      </c>
      <c r="V797" s="469"/>
      <c r="W797" s="469" t="str">
        <f ca="1">IF(V797="","",IF(FECHA!$A$1&lt;TODAY(),"ERROR.LOG",IF(V797=G797,"CORRECTA","INCORRECTA")))</f>
        <v/>
      </c>
      <c r="X797" s="361" t="str">
        <f ca="1">IF(FECHA!$A$1&lt;TODAY(),"ERROR.LOG",IF(W797&lt;&gt;"",P797,""))</f>
        <v/>
      </c>
      <c r="Y797" s="488"/>
      <c r="Z797" s="361"/>
      <c r="AA797" s="361"/>
    </row>
    <row r="798" spans="16:27">
      <c r="P798" s="483"/>
      <c r="Q798" s="361" t="str">
        <f ca="1">IF(FECHA!$A$1&lt;TODAY(),"ERROR.LOG",IF(F798&lt;&gt;"",F798,""))</f>
        <v/>
      </c>
      <c r="R798" s="361" t="str">
        <f ca="1">IF(FECHA!$A$1&lt;TODAY(),"ERROR.LOG",IF(H798&lt;&gt;"",H798,""))</f>
        <v/>
      </c>
      <c r="S798" s="361" t="str">
        <f ca="1">IF(FECHA!$A$1&lt;TODAY(),"ERROR.LOG",IF(I798&lt;&gt;"",I798,""))</f>
        <v/>
      </c>
      <c r="T798" s="361" t="str">
        <f ca="1">IF(FECHA!$A$1&lt;TODAY(),"ERROR.LOG",IF(J798&lt;&gt;"",J798,""))</f>
        <v/>
      </c>
      <c r="U798" s="361" t="str">
        <f ca="1">IF(FECHA!$A$1&lt;TODAY(),"ERROR.LOG",IF(K798&lt;&gt;"",K798,""))</f>
        <v/>
      </c>
      <c r="V798" s="469"/>
      <c r="W798" s="469" t="str">
        <f ca="1">IF(V798="","",IF(FECHA!$A$1&lt;TODAY(),"ERROR.LOG",IF(V798=G798,"CORRECTA","INCORRECTA")))</f>
        <v/>
      </c>
      <c r="X798" s="361" t="str">
        <f ca="1">IF(FECHA!$A$1&lt;TODAY(),"ERROR.LOG",IF(W798&lt;&gt;"",P798,""))</f>
        <v/>
      </c>
      <c r="Y798" s="488"/>
      <c r="Z798" s="361"/>
      <c r="AA798" s="361"/>
    </row>
    <row r="799" spans="16:27">
      <c r="P799" s="483"/>
      <c r="Q799" s="361" t="str">
        <f ca="1">IF(FECHA!$A$1&lt;TODAY(),"ERROR.LOG",IF(F799&lt;&gt;"",F799,""))</f>
        <v/>
      </c>
      <c r="R799" s="361" t="str">
        <f ca="1">IF(FECHA!$A$1&lt;TODAY(),"ERROR.LOG",IF(H799&lt;&gt;"",H799,""))</f>
        <v/>
      </c>
      <c r="S799" s="361" t="str">
        <f ca="1">IF(FECHA!$A$1&lt;TODAY(),"ERROR.LOG",IF(I799&lt;&gt;"",I799,""))</f>
        <v/>
      </c>
      <c r="T799" s="361" t="str">
        <f ca="1">IF(FECHA!$A$1&lt;TODAY(),"ERROR.LOG",IF(J799&lt;&gt;"",J799,""))</f>
        <v/>
      </c>
      <c r="U799" s="361" t="str">
        <f ca="1">IF(FECHA!$A$1&lt;TODAY(),"ERROR.LOG",IF(K799&lt;&gt;"",K799,""))</f>
        <v/>
      </c>
      <c r="V799" s="469"/>
      <c r="W799" s="469" t="str">
        <f ca="1">IF(V799="","",IF(FECHA!$A$1&lt;TODAY(),"ERROR.LOG",IF(V799=G799,"CORRECTA","INCORRECTA")))</f>
        <v/>
      </c>
      <c r="X799" s="361" t="str">
        <f ca="1">IF(FECHA!$A$1&lt;TODAY(),"ERROR.LOG",IF(W799&lt;&gt;"",P799,""))</f>
        <v/>
      </c>
      <c r="Y799" s="488"/>
      <c r="Z799" s="361"/>
      <c r="AA799" s="361"/>
    </row>
    <row r="800" spans="16:27">
      <c r="P800" s="483"/>
      <c r="Q800" s="361" t="str">
        <f ca="1">IF(FECHA!$A$1&lt;TODAY(),"ERROR.LOG",IF(F800&lt;&gt;"",F800,""))</f>
        <v/>
      </c>
      <c r="R800" s="361" t="str">
        <f ca="1">IF(FECHA!$A$1&lt;TODAY(),"ERROR.LOG",IF(H800&lt;&gt;"",H800,""))</f>
        <v/>
      </c>
      <c r="S800" s="361" t="str">
        <f ca="1">IF(FECHA!$A$1&lt;TODAY(),"ERROR.LOG",IF(I800&lt;&gt;"",I800,""))</f>
        <v/>
      </c>
      <c r="T800" s="361" t="str">
        <f ca="1">IF(FECHA!$A$1&lt;TODAY(),"ERROR.LOG",IF(J800&lt;&gt;"",J800,""))</f>
        <v/>
      </c>
      <c r="U800" s="361" t="str">
        <f ca="1">IF(FECHA!$A$1&lt;TODAY(),"ERROR.LOG",IF(K800&lt;&gt;"",K800,""))</f>
        <v/>
      </c>
      <c r="V800" s="469"/>
      <c r="W800" s="469" t="str">
        <f ca="1">IF(V800="","",IF(FECHA!$A$1&lt;TODAY(),"ERROR.LOG",IF(V800=G800,"CORRECTA","INCORRECTA")))</f>
        <v/>
      </c>
      <c r="X800" s="361" t="str">
        <f ca="1">IF(FECHA!$A$1&lt;TODAY(),"ERROR.LOG",IF(W800&lt;&gt;"",P800,""))</f>
        <v/>
      </c>
      <c r="Y800" s="488"/>
      <c r="Z800" s="361"/>
      <c r="AA800" s="361"/>
    </row>
    <row r="801" spans="16:27">
      <c r="P801" s="483"/>
      <c r="Q801" s="361" t="str">
        <f ca="1">IF(FECHA!$A$1&lt;TODAY(),"ERROR.LOG",IF(F801&lt;&gt;"",F801,""))</f>
        <v/>
      </c>
      <c r="R801" s="361" t="str">
        <f ca="1">IF(FECHA!$A$1&lt;TODAY(),"ERROR.LOG",IF(H801&lt;&gt;"",H801,""))</f>
        <v/>
      </c>
      <c r="S801" s="361" t="str">
        <f ca="1">IF(FECHA!$A$1&lt;TODAY(),"ERROR.LOG",IF(I801&lt;&gt;"",I801,""))</f>
        <v/>
      </c>
      <c r="T801" s="361" t="str">
        <f ca="1">IF(FECHA!$A$1&lt;TODAY(),"ERROR.LOG",IF(J801&lt;&gt;"",J801,""))</f>
        <v/>
      </c>
      <c r="U801" s="361" t="str">
        <f ca="1">IF(FECHA!$A$1&lt;TODAY(),"ERROR.LOG",IF(K801&lt;&gt;"",K801,""))</f>
        <v/>
      </c>
      <c r="V801" s="469"/>
      <c r="W801" s="469" t="str">
        <f ca="1">IF(V801="","",IF(FECHA!$A$1&lt;TODAY(),"ERROR.LOG",IF(V801=G801,"CORRECTA","INCORRECTA")))</f>
        <v/>
      </c>
      <c r="X801" s="361" t="str">
        <f ca="1">IF(FECHA!$A$1&lt;TODAY(),"ERROR.LOG",IF(W801&lt;&gt;"",P801,""))</f>
        <v/>
      </c>
      <c r="Y801" s="488"/>
      <c r="Z801" s="361"/>
      <c r="AA801" s="361"/>
    </row>
    <row r="802" spans="16:27">
      <c r="P802" s="483"/>
      <c r="Q802" s="361" t="str">
        <f ca="1">IF(FECHA!$A$1&lt;TODAY(),"ERROR.LOG",IF(F802&lt;&gt;"",F802,""))</f>
        <v/>
      </c>
      <c r="R802" s="361" t="str">
        <f ca="1">IF(FECHA!$A$1&lt;TODAY(),"ERROR.LOG",IF(H802&lt;&gt;"",H802,""))</f>
        <v/>
      </c>
      <c r="S802" s="361" t="str">
        <f ca="1">IF(FECHA!$A$1&lt;TODAY(),"ERROR.LOG",IF(I802&lt;&gt;"",I802,""))</f>
        <v/>
      </c>
      <c r="T802" s="361" t="str">
        <f ca="1">IF(FECHA!$A$1&lt;TODAY(),"ERROR.LOG",IF(J802&lt;&gt;"",J802,""))</f>
        <v/>
      </c>
      <c r="U802" s="361" t="str">
        <f ca="1">IF(FECHA!$A$1&lt;TODAY(),"ERROR.LOG",IF(K802&lt;&gt;"",K802,""))</f>
        <v/>
      </c>
      <c r="V802" s="469"/>
      <c r="W802" s="469" t="str">
        <f ca="1">IF(V802="","",IF(FECHA!$A$1&lt;TODAY(),"ERROR.LOG",IF(V802=G802,"CORRECTA","INCORRECTA")))</f>
        <v/>
      </c>
      <c r="X802" s="361" t="str">
        <f ca="1">IF(FECHA!$A$1&lt;TODAY(),"ERROR.LOG",IF(W802&lt;&gt;"",P802,""))</f>
        <v/>
      </c>
      <c r="Y802" s="488"/>
      <c r="Z802" s="361"/>
      <c r="AA802" s="361"/>
    </row>
    <row r="803" spans="16:27">
      <c r="P803" s="483"/>
      <c r="Q803" s="361" t="str">
        <f ca="1">IF(FECHA!$A$1&lt;TODAY(),"ERROR.LOG",IF(F803&lt;&gt;"",F803,""))</f>
        <v/>
      </c>
      <c r="R803" s="361" t="str">
        <f ca="1">IF(FECHA!$A$1&lt;TODAY(),"ERROR.LOG",IF(H803&lt;&gt;"",H803,""))</f>
        <v/>
      </c>
      <c r="S803" s="361" t="str">
        <f ca="1">IF(FECHA!$A$1&lt;TODAY(),"ERROR.LOG",IF(I803&lt;&gt;"",I803,""))</f>
        <v/>
      </c>
      <c r="T803" s="361" t="str">
        <f ca="1">IF(FECHA!$A$1&lt;TODAY(),"ERROR.LOG",IF(J803&lt;&gt;"",J803,""))</f>
        <v/>
      </c>
      <c r="U803" s="361" t="str">
        <f ca="1">IF(FECHA!$A$1&lt;TODAY(),"ERROR.LOG",IF(K803&lt;&gt;"",K803,""))</f>
        <v/>
      </c>
      <c r="V803" s="469"/>
      <c r="W803" s="469" t="str">
        <f ca="1">IF(V803="","",IF(FECHA!$A$1&lt;TODAY(),"ERROR.LOG",IF(V803=G803,"CORRECTA","INCORRECTA")))</f>
        <v/>
      </c>
      <c r="X803" s="361" t="str">
        <f ca="1">IF(FECHA!$A$1&lt;TODAY(),"ERROR.LOG",IF(W803&lt;&gt;"",P803,""))</f>
        <v/>
      </c>
      <c r="Y803" s="488"/>
      <c r="Z803" s="361"/>
      <c r="AA803" s="361"/>
    </row>
    <row r="804" spans="16:27">
      <c r="P804" s="483"/>
      <c r="Q804" s="361" t="str">
        <f ca="1">IF(FECHA!$A$1&lt;TODAY(),"ERROR.LOG",IF(F804&lt;&gt;"",F804,""))</f>
        <v/>
      </c>
      <c r="R804" s="361" t="str">
        <f ca="1">IF(FECHA!$A$1&lt;TODAY(),"ERROR.LOG",IF(H804&lt;&gt;"",H804,""))</f>
        <v/>
      </c>
      <c r="S804" s="361" t="str">
        <f ca="1">IF(FECHA!$A$1&lt;TODAY(),"ERROR.LOG",IF(I804&lt;&gt;"",I804,""))</f>
        <v/>
      </c>
      <c r="T804" s="361" t="str">
        <f ca="1">IF(FECHA!$A$1&lt;TODAY(),"ERROR.LOG",IF(J804&lt;&gt;"",J804,""))</f>
        <v/>
      </c>
      <c r="U804" s="361" t="str">
        <f ca="1">IF(FECHA!$A$1&lt;TODAY(),"ERROR.LOG",IF(K804&lt;&gt;"",K804,""))</f>
        <v/>
      </c>
      <c r="V804" s="469"/>
      <c r="W804" s="469" t="str">
        <f ca="1">IF(V804="","",IF(FECHA!$A$1&lt;TODAY(),"ERROR.LOG",IF(V804=G804,"CORRECTA","INCORRECTA")))</f>
        <v/>
      </c>
      <c r="X804" s="361" t="str">
        <f ca="1">IF(FECHA!$A$1&lt;TODAY(),"ERROR.LOG",IF(W804&lt;&gt;"",P804,""))</f>
        <v/>
      </c>
      <c r="Y804" s="488"/>
      <c r="Z804" s="361"/>
      <c r="AA804" s="361"/>
    </row>
    <row r="805" spans="16:27">
      <c r="P805" s="483"/>
      <c r="Q805" s="361" t="str">
        <f ca="1">IF(FECHA!$A$1&lt;TODAY(),"ERROR.LOG",IF(F805&lt;&gt;"",F805,""))</f>
        <v/>
      </c>
      <c r="R805" s="361" t="str">
        <f ca="1">IF(FECHA!$A$1&lt;TODAY(),"ERROR.LOG",IF(H805&lt;&gt;"",H805,""))</f>
        <v/>
      </c>
      <c r="S805" s="361" t="str">
        <f ca="1">IF(FECHA!$A$1&lt;TODAY(),"ERROR.LOG",IF(I805&lt;&gt;"",I805,""))</f>
        <v/>
      </c>
      <c r="T805" s="361" t="str">
        <f ca="1">IF(FECHA!$A$1&lt;TODAY(),"ERROR.LOG",IF(J805&lt;&gt;"",J805,""))</f>
        <v/>
      </c>
      <c r="U805" s="361" t="str">
        <f ca="1">IF(FECHA!$A$1&lt;TODAY(),"ERROR.LOG",IF(K805&lt;&gt;"",K805,""))</f>
        <v/>
      </c>
      <c r="V805" s="469"/>
      <c r="W805" s="469" t="str">
        <f ca="1">IF(V805="","",IF(FECHA!$A$1&lt;TODAY(),"ERROR.LOG",IF(V805=G805,"CORRECTA","INCORRECTA")))</f>
        <v/>
      </c>
      <c r="X805" s="361" t="str">
        <f ca="1">IF(FECHA!$A$1&lt;TODAY(),"ERROR.LOG",IF(W805&lt;&gt;"",P805,""))</f>
        <v/>
      </c>
      <c r="Y805" s="488"/>
      <c r="Z805" s="361"/>
      <c r="AA805" s="361"/>
    </row>
    <row r="806" spans="16:27">
      <c r="P806" s="483"/>
      <c r="Q806" s="361" t="str">
        <f ca="1">IF(FECHA!$A$1&lt;TODAY(),"ERROR.LOG",IF(F806&lt;&gt;"",F806,""))</f>
        <v/>
      </c>
      <c r="R806" s="361" t="str">
        <f ca="1">IF(FECHA!$A$1&lt;TODAY(),"ERROR.LOG",IF(H806&lt;&gt;"",H806,""))</f>
        <v/>
      </c>
      <c r="S806" s="361" t="str">
        <f ca="1">IF(FECHA!$A$1&lt;TODAY(),"ERROR.LOG",IF(I806&lt;&gt;"",I806,""))</f>
        <v/>
      </c>
      <c r="T806" s="361" t="str">
        <f ca="1">IF(FECHA!$A$1&lt;TODAY(),"ERROR.LOG",IF(J806&lt;&gt;"",J806,""))</f>
        <v/>
      </c>
      <c r="U806" s="361" t="str">
        <f ca="1">IF(FECHA!$A$1&lt;TODAY(),"ERROR.LOG",IF(K806&lt;&gt;"",K806,""))</f>
        <v/>
      </c>
      <c r="V806" s="469"/>
      <c r="W806" s="469" t="str">
        <f ca="1">IF(V806="","",IF(FECHA!$A$1&lt;TODAY(),"ERROR.LOG",IF(V806=G806,"CORRECTA","INCORRECTA")))</f>
        <v/>
      </c>
      <c r="X806" s="361" t="str">
        <f ca="1">IF(FECHA!$A$1&lt;TODAY(),"ERROR.LOG",IF(W806&lt;&gt;"",P806,""))</f>
        <v/>
      </c>
      <c r="Y806" s="488"/>
      <c r="Z806" s="361"/>
      <c r="AA806" s="361"/>
    </row>
    <row r="807" spans="16:27">
      <c r="P807" s="483"/>
      <c r="Q807" s="361" t="str">
        <f ca="1">IF(FECHA!$A$1&lt;TODAY(),"ERROR.LOG",IF(F807&lt;&gt;"",F807,""))</f>
        <v/>
      </c>
      <c r="R807" s="361" t="str">
        <f ca="1">IF(FECHA!$A$1&lt;TODAY(),"ERROR.LOG",IF(H807&lt;&gt;"",H807,""))</f>
        <v/>
      </c>
      <c r="S807" s="361" t="str">
        <f ca="1">IF(FECHA!$A$1&lt;TODAY(),"ERROR.LOG",IF(I807&lt;&gt;"",I807,""))</f>
        <v/>
      </c>
      <c r="T807" s="361" t="str">
        <f ca="1">IF(FECHA!$A$1&lt;TODAY(),"ERROR.LOG",IF(J807&lt;&gt;"",J807,""))</f>
        <v/>
      </c>
      <c r="U807" s="361" t="str">
        <f ca="1">IF(FECHA!$A$1&lt;TODAY(),"ERROR.LOG",IF(K807&lt;&gt;"",K807,""))</f>
        <v/>
      </c>
      <c r="V807" s="469"/>
      <c r="W807" s="469" t="str">
        <f ca="1">IF(V807="","",IF(FECHA!$A$1&lt;TODAY(),"ERROR.LOG",IF(V807=G807,"CORRECTA","INCORRECTA")))</f>
        <v/>
      </c>
      <c r="X807" s="361" t="str">
        <f ca="1">IF(FECHA!$A$1&lt;TODAY(),"ERROR.LOG",IF(W807&lt;&gt;"",P807,""))</f>
        <v/>
      </c>
      <c r="Y807" s="488"/>
      <c r="Z807" s="361"/>
      <c r="AA807" s="361"/>
    </row>
    <row r="808" spans="16:27">
      <c r="P808" s="483"/>
      <c r="Q808" s="361" t="str">
        <f ca="1">IF(FECHA!$A$1&lt;TODAY(),"ERROR.LOG",IF(F808&lt;&gt;"",F808,""))</f>
        <v/>
      </c>
      <c r="R808" s="361" t="str">
        <f ca="1">IF(FECHA!$A$1&lt;TODAY(),"ERROR.LOG",IF(H808&lt;&gt;"",H808,""))</f>
        <v/>
      </c>
      <c r="S808" s="361" t="str">
        <f ca="1">IF(FECHA!$A$1&lt;TODAY(),"ERROR.LOG",IF(I808&lt;&gt;"",I808,""))</f>
        <v/>
      </c>
      <c r="T808" s="361" t="str">
        <f ca="1">IF(FECHA!$A$1&lt;TODAY(),"ERROR.LOG",IF(J808&lt;&gt;"",J808,""))</f>
        <v/>
      </c>
      <c r="U808" s="361" t="str">
        <f ca="1">IF(FECHA!$A$1&lt;TODAY(),"ERROR.LOG",IF(K808&lt;&gt;"",K808,""))</f>
        <v/>
      </c>
      <c r="V808" s="469"/>
      <c r="W808" s="469" t="str">
        <f ca="1">IF(V808="","",IF(FECHA!$A$1&lt;TODAY(),"ERROR.LOG",IF(V808=G808,"CORRECTA","INCORRECTA")))</f>
        <v/>
      </c>
      <c r="X808" s="361" t="str">
        <f ca="1">IF(FECHA!$A$1&lt;TODAY(),"ERROR.LOG",IF(W808&lt;&gt;"",P808,""))</f>
        <v/>
      </c>
      <c r="Y808" s="488"/>
      <c r="Z808" s="361"/>
      <c r="AA808" s="361"/>
    </row>
    <row r="809" spans="16:27">
      <c r="P809" s="483"/>
      <c r="Q809" s="361" t="str">
        <f ca="1">IF(FECHA!$A$1&lt;TODAY(),"ERROR.LOG",IF(F809&lt;&gt;"",F809,""))</f>
        <v/>
      </c>
      <c r="R809" s="361" t="str">
        <f ca="1">IF(FECHA!$A$1&lt;TODAY(),"ERROR.LOG",IF(H809&lt;&gt;"",H809,""))</f>
        <v/>
      </c>
      <c r="S809" s="361" t="str">
        <f ca="1">IF(FECHA!$A$1&lt;TODAY(),"ERROR.LOG",IF(I809&lt;&gt;"",I809,""))</f>
        <v/>
      </c>
      <c r="T809" s="361" t="str">
        <f ca="1">IF(FECHA!$A$1&lt;TODAY(),"ERROR.LOG",IF(J809&lt;&gt;"",J809,""))</f>
        <v/>
      </c>
      <c r="U809" s="361" t="str">
        <f ca="1">IF(FECHA!$A$1&lt;TODAY(),"ERROR.LOG",IF(K809&lt;&gt;"",K809,""))</f>
        <v/>
      </c>
      <c r="V809" s="469"/>
      <c r="W809" s="469" t="str">
        <f ca="1">IF(V809="","",IF(FECHA!$A$1&lt;TODAY(),"ERROR.LOG",IF(V809=G809,"CORRECTA","INCORRECTA")))</f>
        <v/>
      </c>
      <c r="X809" s="361" t="str">
        <f ca="1">IF(FECHA!$A$1&lt;TODAY(),"ERROR.LOG",IF(W809&lt;&gt;"",P809,""))</f>
        <v/>
      </c>
      <c r="Y809" s="488"/>
      <c r="Z809" s="361"/>
      <c r="AA809" s="361"/>
    </row>
    <row r="810" spans="16:27">
      <c r="P810" s="483"/>
      <c r="Q810" s="361" t="str">
        <f ca="1">IF(FECHA!$A$1&lt;TODAY(),"ERROR.LOG",IF(F810&lt;&gt;"",F810,""))</f>
        <v/>
      </c>
      <c r="R810" s="361" t="str">
        <f ca="1">IF(FECHA!$A$1&lt;TODAY(),"ERROR.LOG",IF(H810&lt;&gt;"",H810,""))</f>
        <v/>
      </c>
      <c r="S810" s="361" t="str">
        <f ca="1">IF(FECHA!$A$1&lt;TODAY(),"ERROR.LOG",IF(I810&lt;&gt;"",I810,""))</f>
        <v/>
      </c>
      <c r="T810" s="361" t="str">
        <f ca="1">IF(FECHA!$A$1&lt;TODAY(),"ERROR.LOG",IF(J810&lt;&gt;"",J810,""))</f>
        <v/>
      </c>
      <c r="U810" s="361" t="str">
        <f ca="1">IF(FECHA!$A$1&lt;TODAY(),"ERROR.LOG",IF(K810&lt;&gt;"",K810,""))</f>
        <v/>
      </c>
      <c r="V810" s="469"/>
      <c r="W810" s="469" t="str">
        <f ca="1">IF(V810="","",IF(FECHA!$A$1&lt;TODAY(),"ERROR.LOG",IF(V810=G810,"CORRECTA","INCORRECTA")))</f>
        <v/>
      </c>
      <c r="X810" s="361" t="str">
        <f ca="1">IF(FECHA!$A$1&lt;TODAY(),"ERROR.LOG",IF(W810&lt;&gt;"",P810,""))</f>
        <v/>
      </c>
      <c r="Y810" s="488"/>
      <c r="Z810" s="361"/>
      <c r="AA810" s="361"/>
    </row>
    <row r="811" spans="16:27">
      <c r="P811" s="483"/>
      <c r="Q811" s="361" t="str">
        <f ca="1">IF(FECHA!$A$1&lt;TODAY(),"ERROR.LOG",IF(F811&lt;&gt;"",F811,""))</f>
        <v/>
      </c>
      <c r="R811" s="361" t="str">
        <f ca="1">IF(FECHA!$A$1&lt;TODAY(),"ERROR.LOG",IF(H811&lt;&gt;"",H811,""))</f>
        <v/>
      </c>
      <c r="S811" s="361" t="str">
        <f ca="1">IF(FECHA!$A$1&lt;TODAY(),"ERROR.LOG",IF(I811&lt;&gt;"",I811,""))</f>
        <v/>
      </c>
      <c r="T811" s="361" t="str">
        <f ca="1">IF(FECHA!$A$1&lt;TODAY(),"ERROR.LOG",IF(J811&lt;&gt;"",J811,""))</f>
        <v/>
      </c>
      <c r="U811" s="361" t="str">
        <f ca="1">IF(FECHA!$A$1&lt;TODAY(),"ERROR.LOG",IF(K811&lt;&gt;"",K811,""))</f>
        <v/>
      </c>
      <c r="V811" s="469"/>
      <c r="W811" s="469" t="str">
        <f ca="1">IF(V811="","",IF(FECHA!$A$1&lt;TODAY(),"ERROR.LOG",IF(V811=G811,"CORRECTA","INCORRECTA")))</f>
        <v/>
      </c>
      <c r="X811" s="361" t="str">
        <f ca="1">IF(FECHA!$A$1&lt;TODAY(),"ERROR.LOG",IF(W811&lt;&gt;"",P811,""))</f>
        <v/>
      </c>
      <c r="Y811" s="488"/>
      <c r="Z811" s="361"/>
      <c r="AA811" s="361"/>
    </row>
    <row r="812" spans="16:27">
      <c r="P812" s="483"/>
      <c r="Q812" s="361" t="str">
        <f ca="1">IF(FECHA!$A$1&lt;TODAY(),"ERROR.LOG",IF(F812&lt;&gt;"",F812,""))</f>
        <v/>
      </c>
      <c r="R812" s="361" t="str">
        <f ca="1">IF(FECHA!$A$1&lt;TODAY(),"ERROR.LOG",IF(H812&lt;&gt;"",H812,""))</f>
        <v/>
      </c>
      <c r="S812" s="361" t="str">
        <f ca="1">IF(FECHA!$A$1&lt;TODAY(),"ERROR.LOG",IF(I812&lt;&gt;"",I812,""))</f>
        <v/>
      </c>
      <c r="T812" s="361" t="str">
        <f ca="1">IF(FECHA!$A$1&lt;TODAY(),"ERROR.LOG",IF(J812&lt;&gt;"",J812,""))</f>
        <v/>
      </c>
      <c r="U812" s="361" t="str">
        <f ca="1">IF(FECHA!$A$1&lt;TODAY(),"ERROR.LOG",IF(K812&lt;&gt;"",K812,""))</f>
        <v/>
      </c>
      <c r="V812" s="469"/>
      <c r="W812" s="469" t="str">
        <f ca="1">IF(V812="","",IF(FECHA!$A$1&lt;TODAY(),"ERROR.LOG",IF(V812=G812,"CORRECTA","INCORRECTA")))</f>
        <v/>
      </c>
      <c r="X812" s="361" t="str">
        <f ca="1">IF(FECHA!$A$1&lt;TODAY(),"ERROR.LOG",IF(W812&lt;&gt;"",P812,""))</f>
        <v/>
      </c>
      <c r="Y812" s="488"/>
      <c r="Z812" s="361"/>
      <c r="AA812" s="361"/>
    </row>
    <row r="813" spans="16:27">
      <c r="P813" s="483"/>
      <c r="Q813" s="361" t="str">
        <f ca="1">IF(FECHA!$A$1&lt;TODAY(),"ERROR.LOG",IF(F813&lt;&gt;"",F813,""))</f>
        <v/>
      </c>
      <c r="R813" s="361" t="str">
        <f ca="1">IF(FECHA!$A$1&lt;TODAY(),"ERROR.LOG",IF(H813&lt;&gt;"",H813,""))</f>
        <v/>
      </c>
      <c r="S813" s="361" t="str">
        <f ca="1">IF(FECHA!$A$1&lt;TODAY(),"ERROR.LOG",IF(I813&lt;&gt;"",I813,""))</f>
        <v/>
      </c>
      <c r="T813" s="361" t="str">
        <f ca="1">IF(FECHA!$A$1&lt;TODAY(),"ERROR.LOG",IF(J813&lt;&gt;"",J813,""))</f>
        <v/>
      </c>
      <c r="U813" s="361" t="str">
        <f ca="1">IF(FECHA!$A$1&lt;TODAY(),"ERROR.LOG",IF(K813&lt;&gt;"",K813,""))</f>
        <v/>
      </c>
      <c r="V813" s="469"/>
      <c r="W813" s="469" t="str">
        <f ca="1">IF(V813="","",IF(FECHA!$A$1&lt;TODAY(),"ERROR.LOG",IF(V813=G813,"CORRECTA","INCORRECTA")))</f>
        <v/>
      </c>
      <c r="X813" s="361" t="str">
        <f ca="1">IF(FECHA!$A$1&lt;TODAY(),"ERROR.LOG",IF(W813&lt;&gt;"",P813,""))</f>
        <v/>
      </c>
      <c r="Y813" s="488"/>
      <c r="Z813" s="361"/>
      <c r="AA813" s="361"/>
    </row>
    <row r="814" spans="16:27">
      <c r="P814" s="483"/>
      <c r="Q814" s="361" t="str">
        <f t="shared" ref="Q814" si="0">IF(F814&lt;&gt;"",F814,"")</f>
        <v/>
      </c>
      <c r="R814" s="361" t="str">
        <f t="shared" ref="R814" si="1">IF(H814&lt;&gt;"",H814,"")</f>
        <v/>
      </c>
      <c r="S814" s="361" t="str">
        <f t="shared" ref="S814" si="2">IF(I814&lt;&gt;"",I814,"")</f>
        <v/>
      </c>
      <c r="T814" s="361" t="str">
        <f t="shared" ref="T814" si="3">IF(J814&lt;&gt;"",J814,"")</f>
        <v/>
      </c>
      <c r="U814" s="361" t="str">
        <f t="shared" ref="U814" si="4">IF(K814&lt;&gt;"",K814,"")</f>
        <v/>
      </c>
      <c r="V814" s="469"/>
      <c r="W814" s="469" t="str">
        <f ca="1">IF(V814="","",IF(FECHA!$A$1&lt;TODAY(),"ERROR.LOG",IF(V814=G814,"CORRECTA","INCORRECTA")))</f>
        <v/>
      </c>
      <c r="X814" s="361" t="str">
        <f t="shared" ref="X814:X815" ca="1" si="5">IF(W814="","",P814)</f>
        <v/>
      </c>
      <c r="Y814" s="488"/>
      <c r="Z814" s="361"/>
      <c r="AA814" s="361"/>
    </row>
    <row r="815" spans="16:27">
      <c r="P815" s="483"/>
      <c r="V815" s="469"/>
      <c r="W815" s="469" t="str">
        <f ca="1">IF(V815="","",IF(FECHA!$A$1&lt;TODAY(),"ERROR.LOG",IF(V815=G815,"CORRECTA","INCORRECTA")))</f>
        <v/>
      </c>
      <c r="X815" s="361" t="str">
        <f t="shared" ca="1" si="5"/>
        <v/>
      </c>
      <c r="Y815" s="488"/>
      <c r="Z815" s="361"/>
      <c r="AA815" s="361"/>
    </row>
    <row r="816" spans="16:27">
      <c r="P816" s="483"/>
      <c r="V816" s="469"/>
      <c r="W816" s="469" t="str">
        <f ca="1">IF(V816="","",IF(FECHA!$A$1&lt;TODAY(),"ERROR.LOG",IF(V816=G816,"CORRECTA","INCORRECTA")))</f>
        <v/>
      </c>
      <c r="Y816" s="488"/>
      <c r="Z816" s="361"/>
      <c r="AA816" s="361"/>
    </row>
    <row r="817" spans="16:27">
      <c r="P817" s="483"/>
      <c r="V817" s="469"/>
      <c r="W817" s="469" t="str">
        <f ca="1">IF(V817="","",IF(FECHA!$A$1&lt;TODAY(),"ERROR.LOG",IF(V817=G817,"CORRECTA","INCORRECTA")))</f>
        <v/>
      </c>
      <c r="Y817" s="488"/>
      <c r="Z817" s="361"/>
      <c r="AA817" s="361"/>
    </row>
    <row r="818" spans="16:27">
      <c r="P818" s="483"/>
      <c r="V818" s="469"/>
      <c r="W818" s="469" t="str">
        <f ca="1">IF(V818="","",IF(FECHA!$A$1&lt;TODAY(),"ERROR.LOG",IF(V818=G818,"CORRECTA","INCORRECTA")))</f>
        <v/>
      </c>
      <c r="Y818" s="488"/>
      <c r="Z818" s="361"/>
      <c r="AA818" s="361"/>
    </row>
    <row r="819" spans="16:27">
      <c r="P819" s="483"/>
      <c r="V819" s="469"/>
      <c r="W819" s="469" t="str">
        <f ca="1">IF(V819="","",IF(FECHA!$A$1&lt;TODAY(),"ERROR.LOG",IF(V819=G819,"CORRECTA","INCORRECTA")))</f>
        <v/>
      </c>
      <c r="Y819" s="488"/>
      <c r="Z819" s="361"/>
      <c r="AA819" s="361"/>
    </row>
    <row r="820" spans="16:27">
      <c r="P820" s="483"/>
      <c r="V820" s="469"/>
      <c r="W820" s="469" t="str">
        <f ca="1">IF(V820="","",IF(FECHA!$A$1&lt;TODAY(),"ERROR.LOG",IF(V820=G820,"CORRECTA","INCORRECTA")))</f>
        <v/>
      </c>
      <c r="Y820" s="488"/>
      <c r="Z820" s="361"/>
      <c r="AA820" s="361"/>
    </row>
    <row r="821" spans="16:27">
      <c r="Q821" s="491"/>
      <c r="R821" s="491"/>
      <c r="S821" s="491"/>
      <c r="T821" s="491"/>
      <c r="U821" s="491"/>
      <c r="V821" s="491"/>
      <c r="W821" s="491"/>
      <c r="X821" s="491"/>
      <c r="Y821" s="361"/>
      <c r="Z821" s="361"/>
      <c r="AA821" s="361"/>
    </row>
    <row r="822" spans="16:27">
      <c r="V822" s="361"/>
      <c r="W822" s="361"/>
      <c r="Y822" s="361"/>
      <c r="Z822" s="361"/>
      <c r="AA822" s="361"/>
    </row>
    <row r="823" spans="16:27">
      <c r="V823" s="361"/>
      <c r="W823" s="361"/>
      <c r="Y823" s="361"/>
      <c r="Z823" s="361"/>
      <c r="AA823" s="361"/>
    </row>
    <row r="824" spans="16:27">
      <c r="V824" s="361"/>
      <c r="W824" s="361"/>
      <c r="Y824" s="361"/>
      <c r="Z824" s="361"/>
      <c r="AA824" s="361"/>
    </row>
    <row r="825" spans="16:27">
      <c r="V825" s="361"/>
      <c r="W825" s="361"/>
      <c r="Y825" s="361"/>
      <c r="Z825" s="361"/>
      <c r="AA825" s="361"/>
    </row>
    <row r="826" spans="16:27">
      <c r="V826" s="361"/>
      <c r="W826" s="361"/>
      <c r="Y826" s="361"/>
      <c r="Z826" s="361"/>
      <c r="AA826" s="361"/>
    </row>
    <row r="827" spans="16:27">
      <c r="V827" s="361"/>
      <c r="W827" s="361"/>
      <c r="Y827" s="361"/>
      <c r="Z827" s="361"/>
      <c r="AA827" s="361"/>
    </row>
    <row r="828" spans="16:27">
      <c r="V828" s="361"/>
      <c r="W828" s="361"/>
      <c r="Y828" s="361"/>
      <c r="Z828" s="361"/>
      <c r="AA828" s="361"/>
    </row>
    <row r="829" spans="16:27">
      <c r="V829" s="361"/>
      <c r="W829" s="361"/>
      <c r="Y829" s="361"/>
      <c r="Z829" s="361"/>
      <c r="AA829" s="361"/>
    </row>
    <row r="830" spans="16:27">
      <c r="V830" s="361"/>
      <c r="W830" s="361"/>
      <c r="Y830" s="361"/>
      <c r="Z830" s="361"/>
      <c r="AA830" s="361"/>
    </row>
    <row r="831" spans="16:27">
      <c r="V831" s="361"/>
      <c r="W831" s="361"/>
      <c r="Y831" s="361"/>
      <c r="Z831" s="361"/>
      <c r="AA831" s="361"/>
    </row>
    <row r="832" spans="16:27">
      <c r="V832" s="361"/>
      <c r="W832" s="361"/>
      <c r="Y832" s="361"/>
      <c r="Z832" s="361"/>
      <c r="AA832" s="361"/>
    </row>
    <row r="833" spans="22:27">
      <c r="V833" s="361"/>
      <c r="W833" s="361"/>
      <c r="Y833" s="361"/>
      <c r="Z833" s="361"/>
      <c r="AA833" s="361"/>
    </row>
    <row r="834" spans="22:27">
      <c r="V834" s="361"/>
      <c r="W834" s="361"/>
      <c r="Y834" s="361"/>
      <c r="Z834" s="361"/>
      <c r="AA834" s="361"/>
    </row>
    <row r="835" spans="22:27">
      <c r="V835" s="361"/>
      <c r="W835" s="361"/>
      <c r="Y835" s="361"/>
      <c r="Z835" s="361"/>
      <c r="AA835" s="361"/>
    </row>
    <row r="836" spans="22:27">
      <c r="V836" s="361"/>
      <c r="W836" s="361"/>
      <c r="Y836" s="361"/>
      <c r="Z836" s="361"/>
      <c r="AA836" s="361"/>
    </row>
    <row r="837" spans="22:27">
      <c r="V837" s="361"/>
      <c r="W837" s="361"/>
      <c r="Y837" s="361"/>
      <c r="Z837" s="361"/>
      <c r="AA837" s="361"/>
    </row>
    <row r="838" spans="22:27">
      <c r="V838" s="361"/>
      <c r="W838" s="361"/>
      <c r="Y838" s="361"/>
      <c r="Z838" s="361"/>
      <c r="AA838" s="361"/>
    </row>
    <row r="839" spans="22:27">
      <c r="V839" s="361"/>
      <c r="W839" s="361"/>
      <c r="Y839" s="361"/>
      <c r="Z839" s="361"/>
      <c r="AA839" s="361"/>
    </row>
    <row r="840" spans="22:27">
      <c r="V840" s="361"/>
      <c r="W840" s="361"/>
      <c r="Y840" s="361"/>
      <c r="Z840" s="361"/>
      <c r="AA840" s="361"/>
    </row>
    <row r="841" spans="22:27">
      <c r="V841" s="361"/>
      <c r="W841" s="361"/>
      <c r="Y841" s="361"/>
      <c r="Z841" s="361"/>
      <c r="AA841" s="361"/>
    </row>
    <row r="842" spans="22:27">
      <c r="V842" s="361"/>
      <c r="W842" s="361"/>
      <c r="Y842" s="361"/>
      <c r="Z842" s="361"/>
      <c r="AA842" s="361"/>
    </row>
    <row r="843" spans="22:27">
      <c r="V843" s="361"/>
      <c r="W843" s="361"/>
      <c r="Y843" s="361"/>
      <c r="Z843" s="361"/>
      <c r="AA843" s="361"/>
    </row>
    <row r="844" spans="22:27">
      <c r="V844" s="361"/>
      <c r="W844" s="361"/>
      <c r="Y844" s="361"/>
      <c r="Z844" s="361"/>
      <c r="AA844" s="361"/>
    </row>
    <row r="845" spans="22:27">
      <c r="V845" s="361"/>
      <c r="W845" s="361"/>
      <c r="Y845" s="361"/>
      <c r="Z845" s="361"/>
      <c r="AA845" s="361"/>
    </row>
    <row r="846" spans="22:27">
      <c r="V846" s="361"/>
      <c r="W846" s="361"/>
      <c r="Y846" s="361"/>
      <c r="Z846" s="361"/>
      <c r="AA846" s="361"/>
    </row>
    <row r="847" spans="22:27">
      <c r="V847" s="361"/>
      <c r="W847" s="361"/>
      <c r="Y847" s="361"/>
      <c r="Z847" s="361"/>
      <c r="AA847" s="361"/>
    </row>
    <row r="848" spans="22:27">
      <c r="V848" s="361"/>
      <c r="W848" s="361"/>
      <c r="Y848" s="361"/>
      <c r="Z848" s="361"/>
      <c r="AA848" s="361"/>
    </row>
    <row r="849" spans="22:27">
      <c r="V849" s="361"/>
      <c r="W849" s="361"/>
      <c r="Y849" s="361"/>
      <c r="Z849" s="361"/>
      <c r="AA849" s="361"/>
    </row>
    <row r="850" spans="22:27">
      <c r="V850" s="361"/>
      <c r="W850" s="361"/>
      <c r="Y850" s="361"/>
      <c r="Z850" s="361"/>
      <c r="AA850" s="361"/>
    </row>
    <row r="851" spans="22:27">
      <c r="V851" s="361"/>
      <c r="W851" s="361"/>
      <c r="Y851" s="361"/>
      <c r="Z851" s="361"/>
      <c r="AA851" s="361"/>
    </row>
    <row r="852" spans="22:27">
      <c r="V852" s="361"/>
      <c r="W852" s="361"/>
      <c r="Y852" s="361"/>
      <c r="Z852" s="361"/>
      <c r="AA852" s="361"/>
    </row>
    <row r="853" spans="22:27">
      <c r="V853" s="361"/>
      <c r="W853" s="361"/>
      <c r="Y853" s="361"/>
      <c r="Z853" s="361"/>
      <c r="AA853" s="361"/>
    </row>
    <row r="854" spans="22:27">
      <c r="V854" s="361"/>
      <c r="W854" s="361"/>
      <c r="Y854" s="361"/>
      <c r="Z854" s="361"/>
      <c r="AA854" s="361"/>
    </row>
    <row r="855" spans="22:27">
      <c r="V855" s="361"/>
      <c r="W855" s="361"/>
      <c r="Y855" s="361"/>
      <c r="Z855" s="361"/>
      <c r="AA855" s="361"/>
    </row>
    <row r="856" spans="22:27">
      <c r="V856" s="361"/>
      <c r="W856" s="361"/>
      <c r="Y856" s="361"/>
      <c r="Z856" s="361"/>
      <c r="AA856" s="361"/>
    </row>
    <row r="857" spans="22:27">
      <c r="V857" s="361"/>
      <c r="W857" s="361"/>
      <c r="Y857" s="361"/>
      <c r="Z857" s="361"/>
      <c r="AA857" s="361"/>
    </row>
    <row r="858" spans="22:27">
      <c r="V858" s="361"/>
      <c r="W858" s="361"/>
      <c r="Y858" s="361"/>
      <c r="Z858" s="361"/>
      <c r="AA858" s="361"/>
    </row>
    <row r="859" spans="22:27">
      <c r="V859" s="361"/>
      <c r="W859" s="361"/>
      <c r="Y859" s="361"/>
      <c r="Z859" s="361"/>
      <c r="AA859" s="361"/>
    </row>
    <row r="860" spans="22:27">
      <c r="V860" s="361"/>
      <c r="W860" s="361"/>
      <c r="Y860" s="361"/>
      <c r="Z860" s="361"/>
      <c r="AA860" s="361"/>
    </row>
    <row r="861" spans="22:27">
      <c r="V861" s="361"/>
      <c r="W861" s="361"/>
      <c r="Y861" s="361"/>
      <c r="Z861" s="361"/>
      <c r="AA861" s="361"/>
    </row>
    <row r="862" spans="22:27">
      <c r="V862" s="361"/>
      <c r="W862" s="361"/>
      <c r="Y862" s="361"/>
      <c r="Z862" s="361"/>
      <c r="AA862" s="361"/>
    </row>
    <row r="863" spans="22:27">
      <c r="V863" s="361"/>
      <c r="W863" s="361"/>
      <c r="Y863" s="361"/>
      <c r="Z863" s="361"/>
      <c r="AA863" s="361"/>
    </row>
    <row r="864" spans="22:27">
      <c r="V864" s="361"/>
      <c r="W864" s="361"/>
      <c r="Y864" s="361"/>
      <c r="Z864" s="361"/>
      <c r="AA864" s="361"/>
    </row>
    <row r="865" spans="22:27">
      <c r="V865" s="361"/>
      <c r="W865" s="361"/>
      <c r="Y865" s="361"/>
      <c r="Z865" s="361"/>
      <c r="AA865" s="361"/>
    </row>
    <row r="866" spans="22:27">
      <c r="V866" s="361"/>
      <c r="W866" s="361"/>
      <c r="Y866" s="361"/>
      <c r="Z866" s="361"/>
      <c r="AA866" s="361"/>
    </row>
    <row r="867" spans="22:27">
      <c r="V867" s="361"/>
      <c r="W867" s="361"/>
      <c r="Y867" s="361"/>
      <c r="Z867" s="361"/>
      <c r="AA867" s="361"/>
    </row>
    <row r="868" spans="22:27">
      <c r="V868" s="361"/>
      <c r="W868" s="361"/>
      <c r="Y868" s="361"/>
      <c r="Z868" s="361"/>
      <c r="AA868" s="361"/>
    </row>
    <row r="869" spans="22:27">
      <c r="V869" s="361"/>
      <c r="W869" s="361"/>
      <c r="Y869" s="361"/>
      <c r="Z869" s="361"/>
      <c r="AA869" s="361"/>
    </row>
    <row r="870" spans="22:27">
      <c r="V870" s="361"/>
      <c r="W870" s="361"/>
      <c r="Y870" s="361"/>
      <c r="Z870" s="361"/>
      <c r="AA870" s="361"/>
    </row>
    <row r="871" spans="22:27">
      <c r="V871" s="361"/>
      <c r="W871" s="361"/>
      <c r="Y871" s="361"/>
      <c r="Z871" s="361"/>
      <c r="AA871" s="361"/>
    </row>
    <row r="872" spans="22:27">
      <c r="V872" s="361"/>
      <c r="W872" s="361"/>
      <c r="Y872" s="361"/>
      <c r="Z872" s="361"/>
      <c r="AA872" s="361"/>
    </row>
  </sheetData>
  <sheetProtection algorithmName="SHA-512" hashValue="nZLFXIaclmwR2PBiH626WZtrQULQVE95+SnPIhT5qnH8AKxWqICpqC2XCzBTXjXvzgWNA9SbZQNfScwq3xqN+A==" saltValue="T4HBSs4awgW/sCmh+6c7rA==" spinCount="100000" sheet="1" objects="1" scenarios="1"/>
  <protectedRanges>
    <protectedRange sqref="V2:V820" name="Rango1"/>
  </protectedRanges>
  <mergeCells count="20">
    <mergeCell ref="B47:D47"/>
    <mergeCell ref="B48:B51"/>
    <mergeCell ref="B32:D32"/>
    <mergeCell ref="B33:B36"/>
    <mergeCell ref="B37:D37"/>
    <mergeCell ref="B38:B41"/>
    <mergeCell ref="B42:D42"/>
    <mergeCell ref="B43:B46"/>
    <mergeCell ref="B28:B31"/>
    <mergeCell ref="B2:D2"/>
    <mergeCell ref="B3:B6"/>
    <mergeCell ref="B7:D7"/>
    <mergeCell ref="B8:B11"/>
    <mergeCell ref="B12:D12"/>
    <mergeCell ref="B13:B16"/>
    <mergeCell ref="B17:D17"/>
    <mergeCell ref="B18:B21"/>
    <mergeCell ref="B22:D22"/>
    <mergeCell ref="B23:B26"/>
    <mergeCell ref="B27:D27"/>
  </mergeCells>
  <conditionalFormatting sqref="F12:L12">
    <cfRule type="expression" dxfId="11" priority="15">
      <formula>AND(OR($B12="Open-Ended",$B12="Draw"),ISBLANK(F12))</formula>
    </cfRule>
    <cfRule type="expression" dxfId="10" priority="18">
      <formula>AND($B12="Fill-in-the-Blank",ISBLANK(F12))</formula>
    </cfRule>
  </conditionalFormatting>
  <conditionalFormatting sqref="F12:M12">
    <cfRule type="expression" dxfId="9" priority="1">
      <formula>AND(OR($B12="Open-Ended",$B12="Poll",$B12="Fill-in-the-Blank"),NOT(ISBLANK(F12)))</formula>
    </cfRule>
    <cfRule type="expression" dxfId="8" priority="2">
      <formula>AND(OR($B12="Open-Ended",$B12="Poll",$B12="Fill-in-the-Blank",$B12="Draw"),ISBLANK(F12))</formula>
    </cfRule>
    <cfRule type="expression" dxfId="7" priority="3">
      <formula>AND(NOT(ISBLANK(F12)),NOT(OR(AND(OR(AND(LEN(F12)=3,LEN(SUBSTITUTE(F12,",",""))=2),AND(LEN(F12)=5,LEN(SUBSTITUTE(F12,",",""))=3),AND(LEN(F12)=7,LEN(SUBSTITUTE(F12,",",""))=4),AND(LEN(F12)=9,LEN(SUBSTITUTE(F12,",",""))=5)),OR(SUBSTITUTE(SUBSTITUTE(SUBSTITUTE(SUBSTITUTE(SUBSTITUTE(F12,"1",""),"2",""),"3",""),"4",""),"5","")=",",SUBSTITUTE(SUBSTITUTE(SUBSTITUTE(SUBSTITUTE(SUBSTITUTE(F12,"1",""),"2",""),"3",""),"4",""),"5","")=",,",SUBSTITUTE(SUBSTITUTE(SUBSTITUTE(SUBSTITUTE(SUBSTITUTE(F12,"1",""),"2",""),"3",""),"4",""),"5","")=",,,",SUBSTITUTE(SUBSTITUTE(SUBSTITUTE(SUBSTITUTE(SUBSTITUTE(F12,"1",""),"2",""),"3",""),"4",""),"5","")=",,,,")),AND(F12&gt;=1,F12&lt;=5))))</formula>
    </cfRule>
    <cfRule type="expression" dxfId="6" priority="4">
      <formula>AND(NOT(ISBLANK(F12)),OR(AND(OR(AND(LEN(F12)=3,LEN(SUBSTITUTE(F12,",",""))=2),AND(LEN(F12)=5,LEN(SUBSTITUTE(F12,",",""))=3),AND(LEN(F12)=7,LEN(SUBSTITUTE(F12,",",""))=4),AND(LEN(F12)=9,LEN(SUBSTITUTE(F12,",",""))=5)),OR(SUBSTITUTE(SUBSTITUTE(SUBSTITUTE(SUBSTITUTE(SUBSTITUTE(F12,"1",""),"2",""),"3",""),"4",""),"5","")=",",SUBSTITUTE(SUBSTITUTE(SUBSTITUTE(SUBSTITUTE(SUBSTITUTE(F12,"1",""),"2",""),"3",""),"4",""),"5","")=",,",SUBSTITUTE(SUBSTITUTE(SUBSTITUTE(SUBSTITUTE(SUBSTITUTE(F12,"1",""),"2",""),"3",""),"4",""),"5","")=",,,",SUBSTITUTE(SUBSTITUTE(SUBSTITUTE(SUBSTITUTE(SUBSTITUTE(F12,"1",""),"2",""),"3",""),"4",""),"5","")=",,,,")),AND(F12&gt;=1,F12&lt;=5)))</formula>
    </cfRule>
    <cfRule type="expression" dxfId="5" priority="5">
      <formula>AND(NOT(ISBLANK(XFC12)),ISBLANK(F12))</formula>
    </cfRule>
    <cfRule type="containsBlanks" dxfId="4" priority="6" stopIfTrue="1">
      <formula>LEN(TRIM(F12))=0</formula>
    </cfRule>
    <cfRule type="cellIs" dxfId="3" priority="7" operator="notBetween">
      <formula>1</formula>
      <formula>5</formula>
    </cfRule>
  </conditionalFormatting>
  <conditionalFormatting sqref="F12:N12">
    <cfRule type="notContainsBlanks" dxfId="2" priority="14">
      <formula>LEN(TRIM(F12))&gt;0</formula>
    </cfRule>
  </conditionalFormatting>
  <conditionalFormatting sqref="O12">
    <cfRule type="beginsWith" dxfId="1" priority="12" operator="beginsWith" text="http">
      <formula>LEFT((O12),LEN("http"))=("http")</formula>
    </cfRule>
    <cfRule type="notContainsBlanks" dxfId="0" priority="13">
      <formula>LEN(TRIM(O12))&gt;0</formula>
    </cfRule>
  </conditionalFormatting>
  <dataValidations disablePrompts="1" count="1">
    <dataValidation type="list" allowBlank="1" showErrorMessage="1" sqref="N12" xr:uid="{FC8B0516-C688-4290-BEF7-F6EE6AB6E72A}">
      <formula1>"5,10,20,30,45,60,120,180,300,900"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59657-3FAF-47E5-AC53-70C96DB4358D}">
  <dimension ref="A1:U133"/>
  <sheetViews>
    <sheetView zoomScale="43" zoomScaleNormal="43" workbookViewId="0">
      <selection activeCell="X13" sqref="A1:X16"/>
    </sheetView>
  </sheetViews>
  <sheetFormatPr baseColWidth="10" defaultRowHeight="14.4"/>
  <cols>
    <col min="1" max="1" width="15.6640625" style="16" customWidth="1"/>
    <col min="2" max="2" width="8" style="16" customWidth="1"/>
    <col min="3" max="3" width="11.77734375" style="16" customWidth="1"/>
    <col min="4" max="4" width="12.21875" style="16" customWidth="1"/>
    <col min="5" max="5" width="5.88671875" style="16" customWidth="1"/>
    <col min="6" max="6" width="11.88671875" style="26" bestFit="1" customWidth="1"/>
    <col min="7" max="7" width="11.88671875" style="26" customWidth="1"/>
    <col min="8" max="8" width="7.33203125" style="21" customWidth="1"/>
    <col min="9" max="9" width="5.5546875" style="21" customWidth="1"/>
    <col min="10" max="10" width="8.77734375" style="26" customWidth="1"/>
    <col min="11" max="11" width="47.6640625" style="25" customWidth="1"/>
    <col min="12" max="12" width="6.109375" style="25" customWidth="1"/>
    <col min="13" max="13" width="35.21875" style="25" customWidth="1"/>
    <col min="14" max="14" width="39.21875" style="25" customWidth="1"/>
    <col min="15" max="15" width="43.21875" style="25" bestFit="1" customWidth="1"/>
    <col min="16" max="16" width="47.88671875" style="25" customWidth="1"/>
    <col min="17" max="17" width="32.77734375" style="25" customWidth="1"/>
    <col min="18" max="20" width="14.21875" style="25" customWidth="1"/>
    <col min="21" max="21" width="95.44140625" style="6" customWidth="1"/>
    <col min="22" max="16384" width="11.5546875" style="16"/>
  </cols>
  <sheetData>
    <row r="1" spans="1:21" ht="15" thickBot="1">
      <c r="F1" s="26">
        <f>COUNTA(F3:F130)</f>
        <v>128</v>
      </c>
      <c r="H1" s="32"/>
      <c r="M1" s="25" t="s">
        <v>1389</v>
      </c>
      <c r="N1" s="25" t="s">
        <v>543</v>
      </c>
      <c r="O1" s="25" t="s">
        <v>544</v>
      </c>
      <c r="P1" s="25" t="s">
        <v>1388</v>
      </c>
    </row>
    <row r="2" spans="1:21">
      <c r="A2" s="16" t="s">
        <v>301</v>
      </c>
      <c r="B2" s="16" t="s">
        <v>9805</v>
      </c>
      <c r="C2" s="16" t="s">
        <v>24705</v>
      </c>
      <c r="D2" s="16" t="s">
        <v>9804</v>
      </c>
      <c r="E2" s="31" t="s">
        <v>9803</v>
      </c>
      <c r="F2" s="31" t="s">
        <v>9802</v>
      </c>
      <c r="G2" s="31" t="s">
        <v>9801</v>
      </c>
      <c r="H2" s="31" t="s">
        <v>9800</v>
      </c>
      <c r="I2" s="31"/>
      <c r="J2" s="31" t="s">
        <v>9799</v>
      </c>
      <c r="K2" s="31" t="s">
        <v>9798</v>
      </c>
      <c r="L2" s="31" t="s">
        <v>9797</v>
      </c>
      <c r="M2" s="31" t="s">
        <v>9796</v>
      </c>
      <c r="N2" s="31" t="s">
        <v>9795</v>
      </c>
      <c r="O2" s="31" t="s">
        <v>9794</v>
      </c>
      <c r="P2" s="31" t="s">
        <v>9793</v>
      </c>
      <c r="Q2" s="31" t="s">
        <v>9792</v>
      </c>
      <c r="R2" s="31" t="s">
        <v>9791</v>
      </c>
      <c r="S2" s="31"/>
      <c r="T2" s="31"/>
      <c r="U2" s="374" t="s">
        <v>9790</v>
      </c>
    </row>
    <row r="3" spans="1:21" s="213" customFormat="1" ht="115.2">
      <c r="A3" s="280" t="str">
        <f t="shared" ref="A3:A34" si="0">RIGHT(U3,29)</f>
        <v>ndica en la pregunta inicial.</v>
      </c>
      <c r="B3" s="280" t="str">
        <f t="shared" ref="B3:B34" si="1">H3&amp;F3</f>
        <v>36CLIMA</v>
      </c>
      <c r="C3" s="280" t="str">
        <f t="shared" ref="C3:C34" si="2">D3&amp;E3&amp;F3&amp;G3&amp;I3</f>
        <v>HXCLIMAO3635</v>
      </c>
      <c r="D3" s="280" t="s">
        <v>7879</v>
      </c>
      <c r="E3" s="280" t="s">
        <v>124</v>
      </c>
      <c r="F3" s="88" t="s">
        <v>23912</v>
      </c>
      <c r="G3" s="100" t="str">
        <f t="shared" ref="G3:G34" si="3">IF(H3&lt;9,"OO",IF(H3&lt;99,"O",""))&amp;H3</f>
        <v>O36</v>
      </c>
      <c r="H3" s="88">
        <v>36</v>
      </c>
      <c r="I3" s="100" t="str">
        <f t="shared" ref="I3:I34" si="4">IF(J3&lt;9,"O","")&amp;J3</f>
        <v>35</v>
      </c>
      <c r="J3" s="88">
        <v>35</v>
      </c>
      <c r="K3" s="88" t="s">
        <v>6451</v>
      </c>
      <c r="L3" s="88" t="s">
        <v>1387</v>
      </c>
      <c r="M3" s="88" t="s">
        <v>6452</v>
      </c>
      <c r="N3" s="88" t="s">
        <v>6453</v>
      </c>
      <c r="O3" s="88" t="s">
        <v>6454</v>
      </c>
      <c r="P3" s="88" t="s">
        <v>6455</v>
      </c>
      <c r="Q3" s="89"/>
      <c r="R3" s="89">
        <v>1</v>
      </c>
      <c r="S3" s="89"/>
      <c r="T3" s="89"/>
      <c r="U3" s="88" t="s">
        <v>24362</v>
      </c>
    </row>
    <row r="4" spans="1:21" s="213" customFormat="1" ht="72">
      <c r="A4" s="280" t="str">
        <f t="shared" si="0"/>
        <v>s una de las áreas del PNUMA.</v>
      </c>
      <c r="B4" s="280" t="str">
        <f t="shared" si="1"/>
        <v>49CLIMA</v>
      </c>
      <c r="C4" s="280" t="str">
        <f t="shared" si="2"/>
        <v>HXCLIMAO4935</v>
      </c>
      <c r="D4" s="280" t="s">
        <v>7879</v>
      </c>
      <c r="E4" s="280" t="s">
        <v>124</v>
      </c>
      <c r="F4" s="88" t="s">
        <v>23912</v>
      </c>
      <c r="G4" s="100" t="str">
        <f t="shared" si="3"/>
        <v>O49</v>
      </c>
      <c r="H4" s="88">
        <v>49</v>
      </c>
      <c r="I4" s="100" t="str">
        <f t="shared" si="4"/>
        <v>35</v>
      </c>
      <c r="J4" s="88">
        <v>35</v>
      </c>
      <c r="K4" s="88" t="s">
        <v>5063</v>
      </c>
      <c r="L4" s="88" t="s">
        <v>522</v>
      </c>
      <c r="M4" s="88" t="s">
        <v>5064</v>
      </c>
      <c r="N4" s="88" t="s">
        <v>5065</v>
      </c>
      <c r="O4" s="88" t="s">
        <v>5066</v>
      </c>
      <c r="P4" s="88" t="s">
        <v>5067</v>
      </c>
      <c r="Q4" s="89"/>
      <c r="R4" s="89">
        <v>4</v>
      </c>
      <c r="S4" s="89"/>
      <c r="T4" s="89"/>
      <c r="U4" s="88" t="s">
        <v>24331</v>
      </c>
    </row>
    <row r="5" spans="1:21" s="213" customFormat="1" ht="100.8">
      <c r="A5" s="280" t="str">
        <f t="shared" si="0"/>
        <v>el enfoque de esta directiva.</v>
      </c>
      <c r="B5" s="280" t="str">
        <f t="shared" si="1"/>
        <v>50CLIMA</v>
      </c>
      <c r="C5" s="280" t="str">
        <f t="shared" si="2"/>
        <v>HXCLIMAO5035</v>
      </c>
      <c r="D5" s="280" t="s">
        <v>7879</v>
      </c>
      <c r="E5" s="280" t="s">
        <v>124</v>
      </c>
      <c r="F5" s="88" t="s">
        <v>23912</v>
      </c>
      <c r="G5" s="100" t="str">
        <f t="shared" si="3"/>
        <v>O50</v>
      </c>
      <c r="H5" s="88">
        <v>50</v>
      </c>
      <c r="I5" s="100" t="str">
        <f t="shared" si="4"/>
        <v>35</v>
      </c>
      <c r="J5" s="88">
        <v>35</v>
      </c>
      <c r="K5" s="88" t="s">
        <v>6456</v>
      </c>
      <c r="L5" s="88" t="s">
        <v>522</v>
      </c>
      <c r="M5" s="88" t="s">
        <v>6457</v>
      </c>
      <c r="N5" s="88" t="s">
        <v>6458</v>
      </c>
      <c r="O5" s="88" t="s">
        <v>6459</v>
      </c>
      <c r="P5" s="88" t="s">
        <v>6460</v>
      </c>
      <c r="Q5" s="89"/>
      <c r="R5" s="89">
        <v>4</v>
      </c>
      <c r="S5" s="89"/>
      <c r="T5" s="89"/>
      <c r="U5" s="88" t="s">
        <v>24330</v>
      </c>
    </row>
    <row r="6" spans="1:21" s="213" customFormat="1" ht="129.6">
      <c r="A6" s="280" t="str">
        <f t="shared" si="0"/>
        <v>rme también es parte del AR6.</v>
      </c>
      <c r="B6" s="280" t="str">
        <f t="shared" si="1"/>
        <v>51CLIMA</v>
      </c>
      <c r="C6" s="280" t="str">
        <f t="shared" si="2"/>
        <v>HXCLIMAO5135</v>
      </c>
      <c r="D6" s="280" t="s">
        <v>7879</v>
      </c>
      <c r="E6" s="280" t="s">
        <v>124</v>
      </c>
      <c r="F6" s="88" t="s">
        <v>23912</v>
      </c>
      <c r="G6" s="100" t="str">
        <f t="shared" si="3"/>
        <v>O51</v>
      </c>
      <c r="H6" s="88">
        <v>51</v>
      </c>
      <c r="I6" s="100" t="str">
        <f t="shared" si="4"/>
        <v>35</v>
      </c>
      <c r="J6" s="88">
        <v>35</v>
      </c>
      <c r="K6" s="88" t="s">
        <v>6471</v>
      </c>
      <c r="L6" s="88" t="s">
        <v>523</v>
      </c>
      <c r="M6" s="88" t="s">
        <v>6472</v>
      </c>
      <c r="N6" s="88" t="s">
        <v>6473</v>
      </c>
      <c r="O6" s="88" t="s">
        <v>6474</v>
      </c>
      <c r="P6" s="88" t="s">
        <v>6475</v>
      </c>
      <c r="Q6" s="89"/>
      <c r="R6" s="89">
        <v>3</v>
      </c>
      <c r="S6" s="89"/>
      <c r="T6" s="89"/>
      <c r="U6" s="88" t="s">
        <v>24329</v>
      </c>
    </row>
    <row r="7" spans="1:21" s="213" customFormat="1" ht="100.8">
      <c r="A7" s="280" t="str">
        <f t="shared" si="0"/>
        <v>n el contexto de la pregunta.</v>
      </c>
      <c r="B7" s="280" t="str">
        <f t="shared" si="1"/>
        <v>52CLIMA</v>
      </c>
      <c r="C7" s="280" t="str">
        <f t="shared" si="2"/>
        <v>HXCLIMAO5235</v>
      </c>
      <c r="D7" s="280" t="s">
        <v>7879</v>
      </c>
      <c r="E7" s="280" t="s">
        <v>124</v>
      </c>
      <c r="F7" s="88" t="s">
        <v>23912</v>
      </c>
      <c r="G7" s="100" t="str">
        <f t="shared" si="3"/>
        <v>O52</v>
      </c>
      <c r="H7" s="88">
        <v>52</v>
      </c>
      <c r="I7" s="100" t="str">
        <f t="shared" si="4"/>
        <v>35</v>
      </c>
      <c r="J7" s="88">
        <v>35</v>
      </c>
      <c r="K7" s="88" t="s">
        <v>24328</v>
      </c>
      <c r="L7" s="88" t="s">
        <v>523</v>
      </c>
      <c r="M7" s="88" t="s">
        <v>24327</v>
      </c>
      <c r="N7" s="88" t="s">
        <v>24326</v>
      </c>
      <c r="O7" s="88" t="s">
        <v>24324</v>
      </c>
      <c r="P7" s="88" t="s">
        <v>24325</v>
      </c>
      <c r="Q7" s="89"/>
      <c r="R7" s="89">
        <v>3</v>
      </c>
      <c r="S7" s="89"/>
      <c r="T7" s="89"/>
      <c r="U7" s="88" t="s">
        <v>24323</v>
      </c>
    </row>
    <row r="8" spans="1:21" s="213" customFormat="1" ht="129.6">
      <c r="A8" s="280" t="str">
        <f t="shared" si="0"/>
        <v>ida no se incluye en el plan.</v>
      </c>
      <c r="B8" s="280" t="str">
        <f t="shared" si="1"/>
        <v>53CLIMA</v>
      </c>
      <c r="C8" s="280" t="str">
        <f t="shared" si="2"/>
        <v>HXCLIMAO5335</v>
      </c>
      <c r="D8" s="280" t="s">
        <v>7879</v>
      </c>
      <c r="E8" s="280" t="s">
        <v>124</v>
      </c>
      <c r="F8" s="88" t="s">
        <v>23912</v>
      </c>
      <c r="G8" s="100" t="str">
        <f t="shared" si="3"/>
        <v>O53</v>
      </c>
      <c r="H8" s="88">
        <v>53</v>
      </c>
      <c r="I8" s="100" t="str">
        <f t="shared" si="4"/>
        <v>35</v>
      </c>
      <c r="J8" s="88">
        <v>35</v>
      </c>
      <c r="K8" s="88" t="s">
        <v>24322</v>
      </c>
      <c r="L8" s="88" t="s">
        <v>544</v>
      </c>
      <c r="M8" s="88" t="s">
        <v>24321</v>
      </c>
      <c r="N8" s="88" t="s">
        <v>24320</v>
      </c>
      <c r="O8" s="88" t="s">
        <v>24318</v>
      </c>
      <c r="P8" s="88" t="s">
        <v>24319</v>
      </c>
      <c r="Q8" s="89"/>
      <c r="R8" s="89">
        <v>3</v>
      </c>
      <c r="S8" s="89"/>
      <c r="T8" s="89"/>
      <c r="U8" s="88" t="s">
        <v>24317</v>
      </c>
    </row>
    <row r="9" spans="1:21" s="213" customFormat="1" ht="129.6">
      <c r="A9" s="280" t="str">
        <f t="shared" si="0"/>
        <v>escripción adecuada del IPCC.</v>
      </c>
      <c r="B9" s="280" t="str">
        <f t="shared" si="1"/>
        <v>54CLIMA</v>
      </c>
      <c r="C9" s="280" t="str">
        <f t="shared" si="2"/>
        <v>HXCLIMAO5435</v>
      </c>
      <c r="D9" s="280" t="s">
        <v>7879</v>
      </c>
      <c r="E9" s="280" t="s">
        <v>124</v>
      </c>
      <c r="F9" s="88" t="s">
        <v>23912</v>
      </c>
      <c r="G9" s="100" t="str">
        <f t="shared" si="3"/>
        <v>O54</v>
      </c>
      <c r="H9" s="88">
        <v>54</v>
      </c>
      <c r="I9" s="100" t="str">
        <f t="shared" si="4"/>
        <v>35</v>
      </c>
      <c r="J9" s="88">
        <v>35</v>
      </c>
      <c r="K9" s="88" t="s">
        <v>24316</v>
      </c>
      <c r="L9" s="88" t="s">
        <v>1389</v>
      </c>
      <c r="M9" s="88" t="s">
        <v>24312</v>
      </c>
      <c r="N9" s="88" t="s">
        <v>24315</v>
      </c>
      <c r="O9" s="88" t="s">
        <v>24314</v>
      </c>
      <c r="P9" s="88" t="s">
        <v>24313</v>
      </c>
      <c r="Q9" s="89"/>
      <c r="R9" s="89">
        <v>1</v>
      </c>
      <c r="S9" s="89"/>
      <c r="T9" s="89"/>
      <c r="U9" s="88" t="s">
        <v>24311</v>
      </c>
    </row>
    <row r="10" spans="1:21" s="213" customFormat="1" ht="129.6">
      <c r="A10" s="280" t="str">
        <f t="shared" si="0"/>
        <v>químicos, no microorganismos.</v>
      </c>
      <c r="B10" s="280" t="str">
        <f t="shared" si="1"/>
        <v>55CLIMA</v>
      </c>
      <c r="C10" s="280" t="str">
        <f t="shared" si="2"/>
        <v>HXCLIMAO5535</v>
      </c>
      <c r="D10" s="280" t="s">
        <v>7879</v>
      </c>
      <c r="E10" s="280" t="s">
        <v>124</v>
      </c>
      <c r="F10" s="88" t="s">
        <v>23912</v>
      </c>
      <c r="G10" s="100" t="str">
        <f t="shared" si="3"/>
        <v>O55</v>
      </c>
      <c r="H10" s="88">
        <v>55</v>
      </c>
      <c r="I10" s="100" t="str">
        <f t="shared" si="4"/>
        <v>35</v>
      </c>
      <c r="J10" s="88">
        <v>35</v>
      </c>
      <c r="K10" s="88" t="s">
        <v>24310</v>
      </c>
      <c r="L10" s="88" t="s">
        <v>543</v>
      </c>
      <c r="M10" s="88" t="s">
        <v>24309</v>
      </c>
      <c r="N10" s="88" t="s">
        <v>24306</v>
      </c>
      <c r="O10" s="88" t="s">
        <v>24308</v>
      </c>
      <c r="P10" s="88" t="s">
        <v>24307</v>
      </c>
      <c r="Q10" s="89"/>
      <c r="R10" s="89">
        <v>2</v>
      </c>
      <c r="S10" s="89"/>
      <c r="T10" s="89"/>
      <c r="U10" s="88" t="s">
        <v>24305</v>
      </c>
    </row>
    <row r="11" spans="1:21" s="213" customFormat="1" ht="115.2">
      <c r="A11" s="280" t="str">
        <f t="shared" si="0"/>
        <v>ecto; describe sus objetivos.</v>
      </c>
      <c r="B11" s="280" t="str">
        <f t="shared" si="1"/>
        <v>56CLIMA</v>
      </c>
      <c r="C11" s="280" t="str">
        <f t="shared" si="2"/>
        <v>HXCLIMAO5635</v>
      </c>
      <c r="D11" s="280" t="s">
        <v>7879</v>
      </c>
      <c r="E11" s="280" t="s">
        <v>124</v>
      </c>
      <c r="F11" s="88" t="s">
        <v>23912</v>
      </c>
      <c r="G11" s="100" t="str">
        <f t="shared" si="3"/>
        <v>O56</v>
      </c>
      <c r="H11" s="88">
        <v>56</v>
      </c>
      <c r="I11" s="100" t="str">
        <f t="shared" si="4"/>
        <v>35</v>
      </c>
      <c r="J11" s="88">
        <v>35</v>
      </c>
      <c r="K11" s="88" t="s">
        <v>24304</v>
      </c>
      <c r="L11" s="88" t="s">
        <v>1388</v>
      </c>
      <c r="M11" s="88" t="s">
        <v>24303</v>
      </c>
      <c r="N11" s="88" t="s">
        <v>24302</v>
      </c>
      <c r="O11" s="88" t="s">
        <v>24301</v>
      </c>
      <c r="P11" s="88" t="s">
        <v>24300</v>
      </c>
      <c r="Q11" s="89"/>
      <c r="R11" s="89">
        <v>4</v>
      </c>
      <c r="S11" s="89"/>
      <c r="T11" s="89"/>
      <c r="U11" s="88" t="s">
        <v>24299</v>
      </c>
    </row>
    <row r="12" spans="1:21" s="213" customFormat="1" ht="57.6">
      <c r="A12" s="280" t="str">
        <f t="shared" si="0"/>
        <v>está parcialmente equivocada.</v>
      </c>
      <c r="B12" s="307" t="str">
        <f t="shared" si="1"/>
        <v>129CLIMA</v>
      </c>
      <c r="C12" s="307" t="str">
        <f t="shared" si="2"/>
        <v>HXCLIMA12935</v>
      </c>
      <c r="D12" s="307" t="s">
        <v>7879</v>
      </c>
      <c r="E12" s="307" t="s">
        <v>124</v>
      </c>
      <c r="F12" s="6" t="s">
        <v>23912</v>
      </c>
      <c r="G12" s="11" t="str">
        <f t="shared" si="3"/>
        <v>129</v>
      </c>
      <c r="H12" s="6">
        <v>129</v>
      </c>
      <c r="I12" s="11" t="str">
        <f t="shared" si="4"/>
        <v>35</v>
      </c>
      <c r="J12" s="357">
        <v>35</v>
      </c>
      <c r="K12" s="358" t="s">
        <v>30428</v>
      </c>
      <c r="L12" s="359" t="s">
        <v>544</v>
      </c>
      <c r="M12" s="358" t="s">
        <v>30427</v>
      </c>
      <c r="N12" s="358" t="s">
        <v>30426</v>
      </c>
      <c r="O12" s="358" t="s">
        <v>30425</v>
      </c>
      <c r="P12" s="358" t="s">
        <v>30424</v>
      </c>
      <c r="Q12" s="307"/>
      <c r="R12" s="307">
        <f>IF(L12="A",1,IF(L12="B",2,IF(L12="C",3,4)))</f>
        <v>3</v>
      </c>
      <c r="S12" s="307"/>
      <c r="T12" s="307"/>
      <c r="U12" s="361" t="s">
        <v>30423</v>
      </c>
    </row>
    <row r="13" spans="1:21" s="211" customFormat="1" ht="86.4">
      <c r="A13" s="280" t="str">
        <f t="shared" si="0"/>
        <v>,9 cm como afirma esta opción</v>
      </c>
      <c r="B13" s="307" t="str">
        <f t="shared" si="1"/>
        <v>130CLIMA</v>
      </c>
      <c r="C13" s="307" t="str">
        <f t="shared" si="2"/>
        <v>HXCLIMA13035</v>
      </c>
      <c r="D13" s="307" t="s">
        <v>7879</v>
      </c>
      <c r="E13" s="307" t="s">
        <v>124</v>
      </c>
      <c r="F13" s="6" t="s">
        <v>23912</v>
      </c>
      <c r="G13" s="11" t="str">
        <f t="shared" si="3"/>
        <v>130</v>
      </c>
      <c r="H13" s="6">
        <v>130</v>
      </c>
      <c r="I13" s="11" t="str">
        <f t="shared" si="4"/>
        <v>35</v>
      </c>
      <c r="J13" s="357">
        <v>35</v>
      </c>
      <c r="K13" s="358" t="s">
        <v>30422</v>
      </c>
      <c r="L13" s="359" t="s">
        <v>524</v>
      </c>
      <c r="M13" s="358" t="s">
        <v>30421</v>
      </c>
      <c r="N13" s="358" t="s">
        <v>30420</v>
      </c>
      <c r="O13" s="358" t="s">
        <v>30419</v>
      </c>
      <c r="P13" s="358" t="s">
        <v>30418</v>
      </c>
      <c r="Q13" s="307"/>
      <c r="R13" s="307">
        <f>IF(L13="A",1,IF(L13="B",2,IF(L13="C",3,4)))</f>
        <v>2</v>
      </c>
      <c r="S13" s="307"/>
      <c r="T13" s="307"/>
      <c r="U13" s="361" t="s">
        <v>30417</v>
      </c>
    </row>
    <row r="14" spans="1:21" s="211" customFormat="1" ht="115.2">
      <c r="A14" s="450" t="str">
        <f t="shared" si="0"/>
        <v>amenaza para la salud global.</v>
      </c>
      <c r="B14" s="450" t="str">
        <f t="shared" si="1"/>
        <v>1CLIMA</v>
      </c>
      <c r="C14" s="450" t="str">
        <f t="shared" si="2"/>
        <v>HYCLIMAOO135</v>
      </c>
      <c r="D14" s="450" t="s">
        <v>7879</v>
      </c>
      <c r="E14" s="450" t="s">
        <v>7878</v>
      </c>
      <c r="F14" s="201" t="s">
        <v>23912</v>
      </c>
      <c r="G14" s="214" t="str">
        <f t="shared" si="3"/>
        <v>OO1</v>
      </c>
      <c r="H14" s="201">
        <v>1</v>
      </c>
      <c r="I14" s="214" t="str">
        <f t="shared" si="4"/>
        <v>35</v>
      </c>
      <c r="J14" s="201">
        <v>35</v>
      </c>
      <c r="K14" s="201" t="s">
        <v>24482</v>
      </c>
      <c r="L14" s="201" t="s">
        <v>524</v>
      </c>
      <c r="M14" s="201" t="s">
        <v>24481</v>
      </c>
      <c r="N14" s="201" t="s">
        <v>24478</v>
      </c>
      <c r="O14" s="201" t="s">
        <v>24480</v>
      </c>
      <c r="P14" s="201" t="s">
        <v>24479</v>
      </c>
      <c r="Q14" s="202"/>
      <c r="R14" s="202">
        <v>2</v>
      </c>
      <c r="S14" s="202"/>
      <c r="T14" s="202"/>
      <c r="U14" s="201" t="s">
        <v>24477</v>
      </c>
    </row>
    <row r="15" spans="1:21" s="211" customFormat="1" ht="86.4">
      <c r="A15" s="450" t="str">
        <f t="shared" si="0"/>
        <v>correcto; opción A es cierta.</v>
      </c>
      <c r="B15" s="450" t="str">
        <f t="shared" si="1"/>
        <v>2CLIMA</v>
      </c>
      <c r="C15" s="450" t="str">
        <f t="shared" si="2"/>
        <v>HYCLIMAOO235</v>
      </c>
      <c r="D15" s="450" t="s">
        <v>7879</v>
      </c>
      <c r="E15" s="450" t="s">
        <v>7878</v>
      </c>
      <c r="F15" s="201" t="s">
        <v>23912</v>
      </c>
      <c r="G15" s="214" t="str">
        <f t="shared" si="3"/>
        <v>OO2</v>
      </c>
      <c r="H15" s="201">
        <v>2</v>
      </c>
      <c r="I15" s="214" t="str">
        <f t="shared" si="4"/>
        <v>35</v>
      </c>
      <c r="J15" s="201">
        <v>35</v>
      </c>
      <c r="K15" s="201" t="s">
        <v>24476</v>
      </c>
      <c r="L15" s="201" t="s">
        <v>1387</v>
      </c>
      <c r="M15" s="201" t="s">
        <v>24473</v>
      </c>
      <c r="N15" s="201" t="s">
        <v>24475</v>
      </c>
      <c r="O15" s="201" t="s">
        <v>24474</v>
      </c>
      <c r="P15" s="201" t="s">
        <v>2148</v>
      </c>
      <c r="Q15" s="202"/>
      <c r="R15" s="202">
        <v>1</v>
      </c>
      <c r="S15" s="202"/>
      <c r="T15" s="202"/>
      <c r="U15" s="201" t="s">
        <v>24472</v>
      </c>
    </row>
    <row r="16" spans="1:21" s="211" customFormat="1" ht="72">
      <c r="A16" s="450" t="str">
        <f t="shared" si="0"/>
        <v xml:space="preserve"> 30%): Incorrecto; subestima.</v>
      </c>
      <c r="B16" s="450" t="str">
        <f t="shared" si="1"/>
        <v>3CLIMA</v>
      </c>
      <c r="C16" s="450" t="str">
        <f t="shared" si="2"/>
        <v>HYCLIMAOO335</v>
      </c>
      <c r="D16" s="450" t="s">
        <v>7879</v>
      </c>
      <c r="E16" s="450" t="s">
        <v>7878</v>
      </c>
      <c r="F16" s="201" t="s">
        <v>23912</v>
      </c>
      <c r="G16" s="214" t="str">
        <f t="shared" si="3"/>
        <v>OO3</v>
      </c>
      <c r="H16" s="201">
        <v>3</v>
      </c>
      <c r="I16" s="214" t="str">
        <f t="shared" si="4"/>
        <v>35</v>
      </c>
      <c r="J16" s="201">
        <v>35</v>
      </c>
      <c r="K16" s="201" t="s">
        <v>4618</v>
      </c>
      <c r="L16" s="201" t="s">
        <v>522</v>
      </c>
      <c r="M16" s="201" t="s">
        <v>4619</v>
      </c>
      <c r="N16" s="201" t="s">
        <v>4620</v>
      </c>
      <c r="O16" s="201" t="s">
        <v>4621</v>
      </c>
      <c r="P16" s="201" t="s">
        <v>4622</v>
      </c>
      <c r="Q16" s="202"/>
      <c r="R16" s="202">
        <v>4</v>
      </c>
      <c r="S16" s="202"/>
      <c r="T16" s="202"/>
      <c r="U16" s="201" t="s">
        <v>24471</v>
      </c>
    </row>
    <row r="17" spans="1:21" s="211" customFormat="1" ht="72">
      <c r="A17" s="450" t="str">
        <f t="shared" si="0"/>
        <v>ncorrecto; es demasiado bajo.</v>
      </c>
      <c r="B17" s="450" t="str">
        <f t="shared" si="1"/>
        <v>4CLIMA</v>
      </c>
      <c r="C17" s="450" t="str">
        <f t="shared" si="2"/>
        <v>HYCLIMAOO435</v>
      </c>
      <c r="D17" s="450" t="s">
        <v>7879</v>
      </c>
      <c r="E17" s="450" t="s">
        <v>7878</v>
      </c>
      <c r="F17" s="201" t="s">
        <v>23912</v>
      </c>
      <c r="G17" s="214" t="str">
        <f t="shared" si="3"/>
        <v>OO4</v>
      </c>
      <c r="H17" s="201">
        <v>4</v>
      </c>
      <c r="I17" s="214" t="str">
        <f t="shared" si="4"/>
        <v>35</v>
      </c>
      <c r="J17" s="201">
        <v>35</v>
      </c>
      <c r="K17" s="201" t="s">
        <v>4821</v>
      </c>
      <c r="L17" s="201" t="s">
        <v>523</v>
      </c>
      <c r="M17" s="201">
        <v>0.9</v>
      </c>
      <c r="N17" s="201">
        <v>0.8</v>
      </c>
      <c r="O17" s="201">
        <v>0.7</v>
      </c>
      <c r="P17" s="201">
        <v>0.6</v>
      </c>
      <c r="Q17" s="202"/>
      <c r="R17" s="202">
        <v>3</v>
      </c>
      <c r="S17" s="202"/>
      <c r="T17" s="202"/>
      <c r="U17" s="201" t="s">
        <v>24470</v>
      </c>
    </row>
    <row r="18" spans="1:21" s="210" customFormat="1" ht="72">
      <c r="A18" s="450" t="str">
        <f t="shared" si="0"/>
        <v>C): Incorrecto; es exagerado.</v>
      </c>
      <c r="B18" s="450" t="str">
        <f t="shared" si="1"/>
        <v>5CLIMA</v>
      </c>
      <c r="C18" s="450" t="str">
        <f t="shared" si="2"/>
        <v>HYCLIMAOO535</v>
      </c>
      <c r="D18" s="450" t="s">
        <v>7879</v>
      </c>
      <c r="E18" s="450" t="s">
        <v>7878</v>
      </c>
      <c r="F18" s="201" t="s">
        <v>23912</v>
      </c>
      <c r="G18" s="214" t="str">
        <f t="shared" si="3"/>
        <v>OO5</v>
      </c>
      <c r="H18" s="201">
        <v>5</v>
      </c>
      <c r="I18" s="214" t="str">
        <f t="shared" si="4"/>
        <v>35</v>
      </c>
      <c r="J18" s="201">
        <v>35</v>
      </c>
      <c r="K18" s="201" t="s">
        <v>6722</v>
      </c>
      <c r="L18" s="201" t="s">
        <v>543</v>
      </c>
      <c r="M18" s="201" t="s">
        <v>6723</v>
      </c>
      <c r="N18" s="201" t="s">
        <v>6724</v>
      </c>
      <c r="O18" s="201" t="s">
        <v>6725</v>
      </c>
      <c r="P18" s="201" t="s">
        <v>6726</v>
      </c>
      <c r="Q18" s="202"/>
      <c r="R18" s="202">
        <v>2</v>
      </c>
      <c r="S18" s="202"/>
      <c r="T18" s="202"/>
      <c r="U18" s="201" t="s">
        <v>24469</v>
      </c>
    </row>
    <row r="19" spans="1:21" s="210" customFormat="1" ht="57.6">
      <c r="A19" s="450" t="str">
        <f t="shared" si="0"/>
        <v xml:space="preserve"> que la opción correcta es D.</v>
      </c>
      <c r="B19" s="450" t="str">
        <f t="shared" si="1"/>
        <v>6CLIMA</v>
      </c>
      <c r="C19" s="450" t="str">
        <f t="shared" si="2"/>
        <v>HYCLIMAOO635</v>
      </c>
      <c r="D19" s="450" t="s">
        <v>7879</v>
      </c>
      <c r="E19" s="450" t="s">
        <v>7878</v>
      </c>
      <c r="F19" s="201" t="s">
        <v>23912</v>
      </c>
      <c r="G19" s="214" t="str">
        <f t="shared" si="3"/>
        <v>OO6</v>
      </c>
      <c r="H19" s="201">
        <v>6</v>
      </c>
      <c r="I19" s="214" t="str">
        <f t="shared" si="4"/>
        <v>35</v>
      </c>
      <c r="J19" s="201">
        <v>35</v>
      </c>
      <c r="K19" s="201" t="s">
        <v>24468</v>
      </c>
      <c r="L19" s="201" t="s">
        <v>522</v>
      </c>
      <c r="M19" s="201" t="s">
        <v>24467</v>
      </c>
      <c r="N19" s="201" t="s">
        <v>24466</v>
      </c>
      <c r="O19" s="201" t="s">
        <v>24465</v>
      </c>
      <c r="P19" s="201" t="s">
        <v>3624</v>
      </c>
      <c r="Q19" s="202"/>
      <c r="R19" s="202">
        <v>4</v>
      </c>
      <c r="S19" s="202"/>
      <c r="T19" s="202"/>
      <c r="U19" s="201" t="s">
        <v>24464</v>
      </c>
    </row>
    <row r="20" spans="1:21" s="210" customFormat="1" ht="72">
      <c r="A20" s="450" t="str">
        <f t="shared" si="0"/>
        <v>correcto; ya está completado.</v>
      </c>
      <c r="B20" s="450" t="str">
        <f t="shared" si="1"/>
        <v>7CLIMA</v>
      </c>
      <c r="C20" s="450" t="str">
        <f t="shared" si="2"/>
        <v>HYCLIMAOO735</v>
      </c>
      <c r="D20" s="450" t="s">
        <v>7879</v>
      </c>
      <c r="E20" s="450" t="s">
        <v>7878</v>
      </c>
      <c r="F20" s="201" t="s">
        <v>23912</v>
      </c>
      <c r="G20" s="214" t="str">
        <f t="shared" si="3"/>
        <v>OO7</v>
      </c>
      <c r="H20" s="201">
        <v>7</v>
      </c>
      <c r="I20" s="214" t="str">
        <f t="shared" si="4"/>
        <v>35</v>
      </c>
      <c r="J20" s="201">
        <v>35</v>
      </c>
      <c r="K20" s="201" t="s">
        <v>24463</v>
      </c>
      <c r="L20" s="201" t="s">
        <v>522</v>
      </c>
      <c r="M20" s="201" t="s">
        <v>24462</v>
      </c>
      <c r="N20" s="201" t="s">
        <v>24461</v>
      </c>
      <c r="O20" s="201" t="s">
        <v>24460</v>
      </c>
      <c r="P20" s="201" t="s">
        <v>24459</v>
      </c>
      <c r="Q20" s="202"/>
      <c r="R20" s="202">
        <v>4</v>
      </c>
      <c r="S20" s="202"/>
      <c r="T20" s="202"/>
      <c r="U20" s="201" t="s">
        <v>24458</v>
      </c>
    </row>
    <row r="21" spans="1:21" s="210" customFormat="1" ht="86.4">
      <c r="A21" s="450" t="str">
        <f t="shared" si="0"/>
        <v>dría impactos aún más graves.</v>
      </c>
      <c r="B21" s="450" t="str">
        <f t="shared" si="1"/>
        <v>8CLIMA</v>
      </c>
      <c r="C21" s="450" t="str">
        <f t="shared" si="2"/>
        <v>HYCLIMAOO835</v>
      </c>
      <c r="D21" s="450" t="s">
        <v>7879</v>
      </c>
      <c r="E21" s="450" t="s">
        <v>7878</v>
      </c>
      <c r="F21" s="201" t="s">
        <v>23912</v>
      </c>
      <c r="G21" s="214" t="str">
        <f t="shared" si="3"/>
        <v>OO8</v>
      </c>
      <c r="H21" s="201">
        <v>8</v>
      </c>
      <c r="I21" s="214" t="str">
        <f t="shared" si="4"/>
        <v>35</v>
      </c>
      <c r="J21" s="201">
        <v>35</v>
      </c>
      <c r="K21" s="201" t="s">
        <v>24457</v>
      </c>
      <c r="L21" s="201" t="s">
        <v>523</v>
      </c>
      <c r="M21" s="201" t="s">
        <v>6724</v>
      </c>
      <c r="N21" s="201" t="s">
        <v>24456</v>
      </c>
      <c r="O21" s="201" t="s">
        <v>24455</v>
      </c>
      <c r="P21" s="201" t="s">
        <v>6725</v>
      </c>
      <c r="Q21" s="202"/>
      <c r="R21" s="202">
        <v>3</v>
      </c>
      <c r="S21" s="202"/>
      <c r="T21" s="202"/>
      <c r="U21" s="201" t="s">
        <v>24454</v>
      </c>
    </row>
    <row r="22" spans="1:21" s="210" customFormat="1" ht="86.4">
      <c r="A22" s="450" t="str">
        <f t="shared" si="0"/>
        <v>ico afecta de forma desigual.</v>
      </c>
      <c r="B22" s="450" t="str">
        <f t="shared" si="1"/>
        <v>9CLIMA</v>
      </c>
      <c r="C22" s="450" t="str">
        <f t="shared" si="2"/>
        <v>HYCLIMAO935</v>
      </c>
      <c r="D22" s="450" t="s">
        <v>7879</v>
      </c>
      <c r="E22" s="450" t="s">
        <v>7878</v>
      </c>
      <c r="F22" s="201" t="s">
        <v>23912</v>
      </c>
      <c r="G22" s="214" t="str">
        <f t="shared" si="3"/>
        <v>O9</v>
      </c>
      <c r="H22" s="201">
        <v>9</v>
      </c>
      <c r="I22" s="214" t="str">
        <f t="shared" si="4"/>
        <v>35</v>
      </c>
      <c r="J22" s="201">
        <v>35</v>
      </c>
      <c r="K22" s="201" t="s">
        <v>24453</v>
      </c>
      <c r="L22" s="201" t="s">
        <v>524</v>
      </c>
      <c r="M22" s="201" t="s">
        <v>24452</v>
      </c>
      <c r="N22" s="201" t="s">
        <v>24449</v>
      </c>
      <c r="O22" s="201" t="s">
        <v>24451</v>
      </c>
      <c r="P22" s="201" t="s">
        <v>24450</v>
      </c>
      <c r="Q22" s="202"/>
      <c r="R22" s="202">
        <v>2</v>
      </c>
      <c r="S22" s="202"/>
      <c r="T22" s="202"/>
      <c r="U22" s="201" t="s">
        <v>24448</v>
      </c>
    </row>
    <row r="23" spans="1:21" s="210" customFormat="1" ht="86.4">
      <c r="A23" s="450" t="str">
        <f t="shared" si="0"/>
        <v>rrecto; opción B es correcta.</v>
      </c>
      <c r="B23" s="450" t="str">
        <f t="shared" si="1"/>
        <v>10CLIMA</v>
      </c>
      <c r="C23" s="450" t="str">
        <f t="shared" si="2"/>
        <v>HYCLIMAO1035</v>
      </c>
      <c r="D23" s="450" t="s">
        <v>7879</v>
      </c>
      <c r="E23" s="450" t="s">
        <v>7878</v>
      </c>
      <c r="F23" s="201" t="s">
        <v>23912</v>
      </c>
      <c r="G23" s="214" t="str">
        <f t="shared" si="3"/>
        <v>O10</v>
      </c>
      <c r="H23" s="201">
        <v>10</v>
      </c>
      <c r="I23" s="214" t="str">
        <f t="shared" si="4"/>
        <v>35</v>
      </c>
      <c r="J23" s="201">
        <v>35</v>
      </c>
      <c r="K23" s="201" t="s">
        <v>24447</v>
      </c>
      <c r="L23" s="201" t="s">
        <v>543</v>
      </c>
      <c r="M23" s="201" t="s">
        <v>24446</v>
      </c>
      <c r="N23" s="201" t="s">
        <v>24444</v>
      </c>
      <c r="O23" s="201" t="s">
        <v>24445</v>
      </c>
      <c r="P23" s="201" t="s">
        <v>2052</v>
      </c>
      <c r="Q23" s="202"/>
      <c r="R23" s="202">
        <v>2</v>
      </c>
      <c r="S23" s="202"/>
      <c r="T23" s="202"/>
      <c r="U23" s="201" t="s">
        <v>24443</v>
      </c>
    </row>
    <row r="24" spans="1:21" s="211" customFormat="1" ht="86.4">
      <c r="A24" s="461" t="str">
        <f t="shared" si="0"/>
        <v>l calor no tiene este efecto.</v>
      </c>
      <c r="B24" s="461" t="str">
        <f t="shared" si="1"/>
        <v>11CLIMA</v>
      </c>
      <c r="C24" s="461" t="str">
        <f t="shared" si="2"/>
        <v>HYCLIMAO1135</v>
      </c>
      <c r="D24" s="461" t="s">
        <v>7879</v>
      </c>
      <c r="E24" s="461" t="s">
        <v>7878</v>
      </c>
      <c r="F24" s="203" t="s">
        <v>23912</v>
      </c>
      <c r="G24" s="212" t="str">
        <f t="shared" si="3"/>
        <v>O11</v>
      </c>
      <c r="H24" s="203">
        <v>11</v>
      </c>
      <c r="I24" s="212" t="str">
        <f t="shared" si="4"/>
        <v>35</v>
      </c>
      <c r="J24" s="203">
        <v>35</v>
      </c>
      <c r="K24" s="203" t="s">
        <v>24442</v>
      </c>
      <c r="L24" s="203" t="s">
        <v>544</v>
      </c>
      <c r="M24" s="203" t="s">
        <v>24441</v>
      </c>
      <c r="N24" s="203" t="s">
        <v>24440</v>
      </c>
      <c r="O24" s="203" t="s">
        <v>24438</v>
      </c>
      <c r="P24" s="203" t="s">
        <v>24439</v>
      </c>
      <c r="Q24" s="204"/>
      <c r="R24" s="204">
        <v>3</v>
      </c>
      <c r="S24" s="204"/>
      <c r="T24" s="204"/>
      <c r="U24" s="203" t="s">
        <v>24437</v>
      </c>
    </row>
    <row r="25" spans="1:21" s="211" customFormat="1" ht="86.4">
      <c r="A25" s="461" t="str">
        <f t="shared" si="0"/>
        <v xml:space="preserve"> es una enfermedad por calor.</v>
      </c>
      <c r="B25" s="461" t="str">
        <f t="shared" si="1"/>
        <v>12CLIMA</v>
      </c>
      <c r="C25" s="461" t="str">
        <f t="shared" si="2"/>
        <v>HYCLIMAO1235</v>
      </c>
      <c r="D25" s="461" t="s">
        <v>7879</v>
      </c>
      <c r="E25" s="461" t="s">
        <v>7878</v>
      </c>
      <c r="F25" s="203" t="s">
        <v>23912</v>
      </c>
      <c r="G25" s="212" t="str">
        <f t="shared" si="3"/>
        <v>O12</v>
      </c>
      <c r="H25" s="203">
        <v>12</v>
      </c>
      <c r="I25" s="212" t="str">
        <f t="shared" si="4"/>
        <v>35</v>
      </c>
      <c r="J25" s="203">
        <v>35</v>
      </c>
      <c r="K25" s="203" t="s">
        <v>24436</v>
      </c>
      <c r="L25" s="203" t="s">
        <v>522</v>
      </c>
      <c r="M25" s="203" t="s">
        <v>24432</v>
      </c>
      <c r="N25" s="203" t="s">
        <v>24431</v>
      </c>
      <c r="O25" s="203" t="s">
        <v>24429</v>
      </c>
      <c r="P25" s="203" t="s">
        <v>24435</v>
      </c>
      <c r="Q25" s="204"/>
      <c r="R25" s="204">
        <v>4</v>
      </c>
      <c r="S25" s="204"/>
      <c r="T25" s="204"/>
      <c r="U25" s="203" t="s">
        <v>24434</v>
      </c>
    </row>
    <row r="26" spans="1:21" s="211" customFormat="1" ht="86.4">
      <c r="A26" s="461" t="str">
        <f t="shared" si="0"/>
        <v>grave como el golpe de calor.</v>
      </c>
      <c r="B26" s="461" t="str">
        <f t="shared" si="1"/>
        <v>13CLIMA</v>
      </c>
      <c r="C26" s="461" t="str">
        <f t="shared" si="2"/>
        <v>HYCLIMAO1335</v>
      </c>
      <c r="D26" s="461" t="s">
        <v>7879</v>
      </c>
      <c r="E26" s="461" t="s">
        <v>7878</v>
      </c>
      <c r="F26" s="203" t="s">
        <v>23912</v>
      </c>
      <c r="G26" s="212" t="str">
        <f t="shared" si="3"/>
        <v>O13</v>
      </c>
      <c r="H26" s="203">
        <v>13</v>
      </c>
      <c r="I26" s="212" t="str">
        <f t="shared" si="4"/>
        <v>35</v>
      </c>
      <c r="J26" s="203">
        <v>35</v>
      </c>
      <c r="K26" s="203" t="s">
        <v>24433</v>
      </c>
      <c r="L26" s="203" t="s">
        <v>523</v>
      </c>
      <c r="M26" s="203" t="s">
        <v>24432</v>
      </c>
      <c r="N26" s="203" t="s">
        <v>24431</v>
      </c>
      <c r="O26" s="203" t="s">
        <v>24429</v>
      </c>
      <c r="P26" s="203" t="s">
        <v>24430</v>
      </c>
      <c r="Q26" s="204"/>
      <c r="R26" s="204">
        <v>3</v>
      </c>
      <c r="S26" s="204"/>
      <c r="T26" s="204"/>
      <c r="U26" s="203" t="s">
        <v>24428</v>
      </c>
    </row>
    <row r="27" spans="1:21" s="211" customFormat="1" ht="86.4">
      <c r="A27" s="461" t="str">
        <f t="shared" si="0"/>
        <v>; mucho menor de lo estimado.</v>
      </c>
      <c r="B27" s="461" t="str">
        <f t="shared" si="1"/>
        <v>14CLIMA</v>
      </c>
      <c r="C27" s="461" t="str">
        <f t="shared" si="2"/>
        <v>HYCLIMAO1435</v>
      </c>
      <c r="D27" s="461" t="s">
        <v>7879</v>
      </c>
      <c r="E27" s="461" t="s">
        <v>7878</v>
      </c>
      <c r="F27" s="203" t="s">
        <v>23912</v>
      </c>
      <c r="G27" s="212" t="str">
        <f t="shared" si="3"/>
        <v>O14</v>
      </c>
      <c r="H27" s="203">
        <v>14</v>
      </c>
      <c r="I27" s="212" t="str">
        <f t="shared" si="4"/>
        <v>35</v>
      </c>
      <c r="J27" s="203">
        <v>35</v>
      </c>
      <c r="K27" s="203" t="s">
        <v>24427</v>
      </c>
      <c r="L27" s="203" t="s">
        <v>523</v>
      </c>
      <c r="M27" s="203" t="s">
        <v>24426</v>
      </c>
      <c r="N27" s="203" t="s">
        <v>24425</v>
      </c>
      <c r="O27" s="203" t="s">
        <v>24423</v>
      </c>
      <c r="P27" s="203" t="s">
        <v>24424</v>
      </c>
      <c r="Q27" s="204"/>
      <c r="R27" s="204">
        <v>3</v>
      </c>
      <c r="S27" s="204"/>
      <c r="T27" s="204"/>
      <c r="U27" s="203" t="s">
        <v>24422</v>
      </c>
    </row>
    <row r="28" spans="1:21" s="211" customFormat="1" ht="86.4">
      <c r="A28" s="461" t="str">
        <f t="shared" si="0"/>
        <v>cto; la opción B es correcta.</v>
      </c>
      <c r="B28" s="461" t="str">
        <f t="shared" si="1"/>
        <v>15CLIMA</v>
      </c>
      <c r="C28" s="461" t="str">
        <f t="shared" si="2"/>
        <v>HYCLIMAO1535</v>
      </c>
      <c r="D28" s="461" t="s">
        <v>7879</v>
      </c>
      <c r="E28" s="461" t="s">
        <v>7878</v>
      </c>
      <c r="F28" s="203" t="s">
        <v>23912</v>
      </c>
      <c r="G28" s="212" t="str">
        <f t="shared" si="3"/>
        <v>O15</v>
      </c>
      <c r="H28" s="203">
        <v>15</v>
      </c>
      <c r="I28" s="212" t="str">
        <f t="shared" si="4"/>
        <v>35</v>
      </c>
      <c r="J28" s="203">
        <v>35</v>
      </c>
      <c r="K28" s="203" t="s">
        <v>24421</v>
      </c>
      <c r="L28" s="203" t="s">
        <v>524</v>
      </c>
      <c r="M28" s="203" t="s">
        <v>24420</v>
      </c>
      <c r="N28" s="203" t="s">
        <v>24419</v>
      </c>
      <c r="O28" s="203" t="s">
        <v>4796</v>
      </c>
      <c r="P28" s="203" t="s">
        <v>20921</v>
      </c>
      <c r="Q28" s="204"/>
      <c r="R28" s="204">
        <v>2</v>
      </c>
      <c r="S28" s="204"/>
      <c r="T28" s="204"/>
      <c r="U28" s="203" t="s">
        <v>24418</v>
      </c>
    </row>
    <row r="29" spans="1:21" s="211" customFormat="1" ht="72">
      <c r="A29" s="432" t="str">
        <f t="shared" si="0"/>
        <v>rrecto; también es posterior.</v>
      </c>
      <c r="B29" s="432" t="str">
        <f t="shared" si="1"/>
        <v>16CLIMA</v>
      </c>
      <c r="C29" s="432" t="str">
        <f t="shared" si="2"/>
        <v>HYCLIMAO1635</v>
      </c>
      <c r="D29" s="432" t="s">
        <v>7879</v>
      </c>
      <c r="E29" s="432" t="s">
        <v>7878</v>
      </c>
      <c r="F29" s="95" t="s">
        <v>23912</v>
      </c>
      <c r="G29" s="105" t="str">
        <f t="shared" si="3"/>
        <v>O16</v>
      </c>
      <c r="H29" s="95">
        <v>16</v>
      </c>
      <c r="I29" s="105" t="str">
        <f t="shared" si="4"/>
        <v>35</v>
      </c>
      <c r="J29" s="95">
        <v>35</v>
      </c>
      <c r="K29" s="95" t="s">
        <v>24417</v>
      </c>
      <c r="L29" s="95" t="s">
        <v>523</v>
      </c>
      <c r="M29" s="95" t="s">
        <v>24416</v>
      </c>
      <c r="N29" s="95" t="s">
        <v>24415</v>
      </c>
      <c r="O29" s="95" t="s">
        <v>24414</v>
      </c>
      <c r="P29" s="95" t="s">
        <v>24406</v>
      </c>
      <c r="Q29" s="192"/>
      <c r="R29" s="192">
        <v>3</v>
      </c>
      <c r="S29" s="192"/>
      <c r="T29" s="192"/>
      <c r="U29" s="95" t="s">
        <v>24413</v>
      </c>
    </row>
    <row r="30" spans="1:21" s="211" customFormat="1" ht="100.8">
      <c r="A30" s="432" t="str">
        <f t="shared" si="0"/>
        <v>a no es su función principal.</v>
      </c>
      <c r="B30" s="432" t="str">
        <f t="shared" si="1"/>
        <v>17CLIMA</v>
      </c>
      <c r="C30" s="432" t="str">
        <f t="shared" si="2"/>
        <v>HYCLIMAO1735</v>
      </c>
      <c r="D30" s="432" t="s">
        <v>7879</v>
      </c>
      <c r="E30" s="432" t="s">
        <v>7878</v>
      </c>
      <c r="F30" s="95" t="s">
        <v>23912</v>
      </c>
      <c r="G30" s="105" t="str">
        <f t="shared" si="3"/>
        <v>O17</v>
      </c>
      <c r="H30" s="95">
        <v>17</v>
      </c>
      <c r="I30" s="105" t="str">
        <f t="shared" si="4"/>
        <v>35</v>
      </c>
      <c r="J30" s="95">
        <v>35</v>
      </c>
      <c r="K30" s="95" t="s">
        <v>6853</v>
      </c>
      <c r="L30" s="95" t="s">
        <v>522</v>
      </c>
      <c r="M30" s="95" t="s">
        <v>6854</v>
      </c>
      <c r="N30" s="95" t="s">
        <v>6855</v>
      </c>
      <c r="O30" s="95" t="s">
        <v>6856</v>
      </c>
      <c r="P30" s="95" t="s">
        <v>6857</v>
      </c>
      <c r="Q30" s="192"/>
      <c r="R30" s="192">
        <v>4</v>
      </c>
      <c r="S30" s="192"/>
      <c r="T30" s="192"/>
      <c r="U30" s="95" t="s">
        <v>24412</v>
      </c>
    </row>
    <row r="31" spans="1:21" s="211" customFormat="1" ht="86.4">
      <c r="A31" s="432" t="str">
        <f t="shared" si="0"/>
        <v>rrecto; también es posterior.</v>
      </c>
      <c r="B31" s="432" t="str">
        <f t="shared" si="1"/>
        <v>18CLIMA</v>
      </c>
      <c r="C31" s="432" t="str">
        <f t="shared" si="2"/>
        <v>HYCLIMAO1835</v>
      </c>
      <c r="D31" s="432" t="s">
        <v>7879</v>
      </c>
      <c r="E31" s="432" t="s">
        <v>7878</v>
      </c>
      <c r="F31" s="95" t="s">
        <v>23912</v>
      </c>
      <c r="G31" s="105" t="str">
        <f t="shared" si="3"/>
        <v>O18</v>
      </c>
      <c r="H31" s="95">
        <v>18</v>
      </c>
      <c r="I31" s="105" t="str">
        <f t="shared" si="4"/>
        <v>35</v>
      </c>
      <c r="J31" s="95">
        <v>35</v>
      </c>
      <c r="K31" s="95" t="s">
        <v>24411</v>
      </c>
      <c r="L31" s="95" t="s">
        <v>1387</v>
      </c>
      <c r="M31" s="95" t="s">
        <v>24408</v>
      </c>
      <c r="N31" s="95" t="s">
        <v>24405</v>
      </c>
      <c r="O31" s="95" t="s">
        <v>24407</v>
      </c>
      <c r="P31" s="95" t="s">
        <v>24406</v>
      </c>
      <c r="Q31" s="192"/>
      <c r="R31" s="192">
        <v>1</v>
      </c>
      <c r="S31" s="192"/>
      <c r="T31" s="192"/>
      <c r="U31" s="95" t="s">
        <v>24410</v>
      </c>
    </row>
    <row r="32" spans="1:21" s="211" customFormat="1" ht="86.4">
      <c r="A32" s="432" t="str">
        <f t="shared" si="0"/>
        <v>mbién fue anterior a los ODS.</v>
      </c>
      <c r="B32" s="432" t="str">
        <f t="shared" si="1"/>
        <v>19CLIMA</v>
      </c>
      <c r="C32" s="432" t="str">
        <f t="shared" si="2"/>
        <v>HYCLIMAO1935</v>
      </c>
      <c r="D32" s="432" t="s">
        <v>7879</v>
      </c>
      <c r="E32" s="432" t="s">
        <v>7878</v>
      </c>
      <c r="F32" s="95" t="s">
        <v>23912</v>
      </c>
      <c r="G32" s="105" t="str">
        <f t="shared" si="3"/>
        <v>O19</v>
      </c>
      <c r="H32" s="95">
        <v>19</v>
      </c>
      <c r="I32" s="105" t="str">
        <f t="shared" si="4"/>
        <v>35</v>
      </c>
      <c r="J32" s="95">
        <v>35</v>
      </c>
      <c r="K32" s="95" t="s">
        <v>24409</v>
      </c>
      <c r="L32" s="95" t="s">
        <v>524</v>
      </c>
      <c r="M32" s="95" t="s">
        <v>24408</v>
      </c>
      <c r="N32" s="95" t="s">
        <v>24405</v>
      </c>
      <c r="O32" s="95" t="s">
        <v>24407</v>
      </c>
      <c r="P32" s="95" t="s">
        <v>24406</v>
      </c>
      <c r="Q32" s="192"/>
      <c r="R32" s="192">
        <v>2</v>
      </c>
      <c r="S32" s="192"/>
      <c r="T32" s="192"/>
      <c r="U32" s="95" t="s">
        <v>24404</v>
      </c>
    </row>
    <row r="33" spans="1:21" s="211" customFormat="1" ht="57.6">
      <c r="A33" s="432" t="str">
        <f t="shared" si="0"/>
        <v>: Incorrecto; existen 17 ODS.</v>
      </c>
      <c r="B33" s="432" t="str">
        <f t="shared" si="1"/>
        <v>20CLIMA</v>
      </c>
      <c r="C33" s="432" t="str">
        <f t="shared" si="2"/>
        <v>HYCLIMAO2035</v>
      </c>
      <c r="D33" s="432" t="s">
        <v>7879</v>
      </c>
      <c r="E33" s="432" t="s">
        <v>7878</v>
      </c>
      <c r="F33" s="95" t="s">
        <v>23912</v>
      </c>
      <c r="G33" s="105" t="str">
        <f t="shared" si="3"/>
        <v>O20</v>
      </c>
      <c r="H33" s="95">
        <v>20</v>
      </c>
      <c r="I33" s="105" t="str">
        <f t="shared" si="4"/>
        <v>35</v>
      </c>
      <c r="J33" s="95">
        <v>35</v>
      </c>
      <c r="K33" s="95" t="s">
        <v>24403</v>
      </c>
      <c r="L33" s="95" t="s">
        <v>522</v>
      </c>
      <c r="M33" s="95" t="s">
        <v>24402</v>
      </c>
      <c r="N33" s="95" t="s">
        <v>24401</v>
      </c>
      <c r="O33" s="95" t="s">
        <v>24400</v>
      </c>
      <c r="P33" s="95" t="s">
        <v>24399</v>
      </c>
      <c r="Q33" s="192"/>
      <c r="R33" s="192">
        <v>4</v>
      </c>
      <c r="S33" s="192"/>
      <c r="T33" s="192"/>
      <c r="U33" s="95" t="s">
        <v>24398</v>
      </c>
    </row>
    <row r="34" spans="1:21" ht="72">
      <c r="A34" s="432" t="str">
        <f t="shared" si="0"/>
        <v>e energía asequible y limpia.</v>
      </c>
      <c r="B34" s="432" t="str">
        <f t="shared" si="1"/>
        <v>21CLIMA</v>
      </c>
      <c r="C34" s="432" t="str">
        <f t="shared" si="2"/>
        <v>HYCLIMAO2135</v>
      </c>
      <c r="D34" s="432" t="s">
        <v>7879</v>
      </c>
      <c r="E34" s="432" t="s">
        <v>7878</v>
      </c>
      <c r="F34" s="95" t="s">
        <v>23912</v>
      </c>
      <c r="G34" s="105" t="str">
        <f t="shared" si="3"/>
        <v>O21</v>
      </c>
      <c r="H34" s="95">
        <v>21</v>
      </c>
      <c r="I34" s="105" t="str">
        <f t="shared" si="4"/>
        <v>35</v>
      </c>
      <c r="J34" s="95">
        <v>35</v>
      </c>
      <c r="K34" s="95" t="s">
        <v>6944</v>
      </c>
      <c r="L34" s="95" t="s">
        <v>522</v>
      </c>
      <c r="M34" s="95">
        <v>9</v>
      </c>
      <c r="N34" s="95">
        <v>15</v>
      </c>
      <c r="O34" s="95">
        <v>7</v>
      </c>
      <c r="P34" s="95">
        <v>13</v>
      </c>
      <c r="Q34" s="192"/>
      <c r="R34" s="192">
        <v>4</v>
      </c>
      <c r="S34" s="192"/>
      <c r="T34" s="192"/>
      <c r="U34" s="95" t="s">
        <v>24397</v>
      </c>
    </row>
    <row r="35" spans="1:21" ht="86.4">
      <c r="A35" s="461" t="str">
        <f t="shared" ref="A35:A66" si="5">RIGHT(U35,29)</f>
        <v>icas): Incorrecto; son siete.</v>
      </c>
      <c r="B35" s="461" t="str">
        <f t="shared" ref="B35:B66" si="6">H35&amp;F35</f>
        <v>22CLIMA</v>
      </c>
      <c r="C35" s="461" t="str">
        <f t="shared" ref="C35:C66" si="7">D35&amp;E35&amp;F35&amp;G35&amp;I35</f>
        <v>HYCLIMAO2235</v>
      </c>
      <c r="D35" s="461" t="s">
        <v>7879</v>
      </c>
      <c r="E35" s="461" t="s">
        <v>7878</v>
      </c>
      <c r="F35" s="203" t="s">
        <v>23912</v>
      </c>
      <c r="G35" s="212" t="str">
        <f t="shared" ref="G35:G66" si="8">IF(H35&lt;9,"OO",IF(H35&lt;99,"O",""))&amp;H35</f>
        <v>O22</v>
      </c>
      <c r="H35" s="203">
        <v>22</v>
      </c>
      <c r="I35" s="212" t="str">
        <f t="shared" ref="I35:I66" si="9">IF(J35&lt;9,"O","")&amp;J35</f>
        <v>35</v>
      </c>
      <c r="J35" s="203">
        <v>35</v>
      </c>
      <c r="K35" s="203" t="s">
        <v>6939</v>
      </c>
      <c r="L35" s="203" t="s">
        <v>523</v>
      </c>
      <c r="M35" s="203" t="s">
        <v>6940</v>
      </c>
      <c r="N35" s="203" t="s">
        <v>6941</v>
      </c>
      <c r="O35" s="203" t="s">
        <v>6942</v>
      </c>
      <c r="P35" s="203" t="s">
        <v>6943</v>
      </c>
      <c r="Q35" s="204"/>
      <c r="R35" s="204">
        <v>3</v>
      </c>
      <c r="S35" s="204"/>
      <c r="T35" s="204"/>
      <c r="U35" s="203" t="s">
        <v>24396</v>
      </c>
    </row>
    <row r="36" spans="1:21" ht="100.8">
      <c r="A36" s="461" t="str">
        <f t="shared" si="5"/>
        <v>esta no corresponde al PNUMA.</v>
      </c>
      <c r="B36" s="461" t="str">
        <f t="shared" si="6"/>
        <v>23CLIMA</v>
      </c>
      <c r="C36" s="461" t="str">
        <f t="shared" si="7"/>
        <v>HYCLIMAO2335</v>
      </c>
      <c r="D36" s="461" t="s">
        <v>7879</v>
      </c>
      <c r="E36" s="461" t="s">
        <v>7878</v>
      </c>
      <c r="F36" s="203" t="s">
        <v>23912</v>
      </c>
      <c r="G36" s="212" t="str">
        <f t="shared" si="8"/>
        <v>O23</v>
      </c>
      <c r="H36" s="203">
        <v>23</v>
      </c>
      <c r="I36" s="212" t="str">
        <f t="shared" si="9"/>
        <v>35</v>
      </c>
      <c r="J36" s="203">
        <v>35</v>
      </c>
      <c r="K36" s="203" t="s">
        <v>24395</v>
      </c>
      <c r="L36" s="203" t="s">
        <v>523</v>
      </c>
      <c r="M36" s="203" t="s">
        <v>24394</v>
      </c>
      <c r="N36" s="203" t="s">
        <v>24393</v>
      </c>
      <c r="O36" s="203" t="s">
        <v>24391</v>
      </c>
      <c r="P36" s="203" t="s">
        <v>24392</v>
      </c>
      <c r="Q36" s="204"/>
      <c r="R36" s="204">
        <v>3</v>
      </c>
      <c r="S36" s="204"/>
      <c r="T36" s="204"/>
      <c r="U36" s="203" t="s">
        <v>24390</v>
      </c>
    </row>
    <row r="37" spans="1:21" ht="86.4">
      <c r="A37" s="461" t="str">
        <f t="shared" si="5"/>
        <v>; fue promovida por el PNUMA.</v>
      </c>
      <c r="B37" s="461" t="str">
        <f t="shared" si="6"/>
        <v>24CLIMA</v>
      </c>
      <c r="C37" s="461" t="str">
        <f t="shared" si="7"/>
        <v>HYCLIMAO2435</v>
      </c>
      <c r="D37" s="461" t="s">
        <v>7879</v>
      </c>
      <c r="E37" s="461" t="s">
        <v>7878</v>
      </c>
      <c r="F37" s="203" t="s">
        <v>23912</v>
      </c>
      <c r="G37" s="212" t="str">
        <f t="shared" si="8"/>
        <v>O24</v>
      </c>
      <c r="H37" s="203">
        <v>24</v>
      </c>
      <c r="I37" s="212" t="str">
        <f t="shared" si="9"/>
        <v>35</v>
      </c>
      <c r="J37" s="203">
        <v>35</v>
      </c>
      <c r="K37" s="203" t="s">
        <v>6461</v>
      </c>
      <c r="L37" s="203" t="s">
        <v>523</v>
      </c>
      <c r="M37" s="203" t="s">
        <v>6462</v>
      </c>
      <c r="N37" s="203" t="s">
        <v>6463</v>
      </c>
      <c r="O37" s="203" t="s">
        <v>6464</v>
      </c>
      <c r="P37" s="203" t="s">
        <v>6465</v>
      </c>
      <c r="Q37" s="204"/>
      <c r="R37" s="204">
        <v>3</v>
      </c>
      <c r="S37" s="204"/>
      <c r="T37" s="204"/>
      <c r="U37" s="203" t="s">
        <v>24389</v>
      </c>
    </row>
    <row r="38" spans="1:21" ht="86.4">
      <c r="A38" s="461" t="str">
        <f t="shared" si="5"/>
        <v>mbién promovida por el PNUMA.</v>
      </c>
      <c r="B38" s="461" t="str">
        <f t="shared" si="6"/>
        <v>25CLIMA</v>
      </c>
      <c r="C38" s="461" t="str">
        <f t="shared" si="7"/>
        <v>HYCLIMAO2535</v>
      </c>
      <c r="D38" s="461" t="s">
        <v>7879</v>
      </c>
      <c r="E38" s="461" t="s">
        <v>7878</v>
      </c>
      <c r="F38" s="203" t="s">
        <v>23912</v>
      </c>
      <c r="G38" s="212" t="str">
        <f t="shared" si="8"/>
        <v>O25</v>
      </c>
      <c r="H38" s="203">
        <v>25</v>
      </c>
      <c r="I38" s="212" t="str">
        <f t="shared" si="9"/>
        <v>35</v>
      </c>
      <c r="J38" s="203">
        <v>35</v>
      </c>
      <c r="K38" s="203" t="s">
        <v>5558</v>
      </c>
      <c r="L38" s="203" t="s">
        <v>523</v>
      </c>
      <c r="M38" s="203" t="s">
        <v>5559</v>
      </c>
      <c r="N38" s="203" t="s">
        <v>5560</v>
      </c>
      <c r="O38" s="203" t="s">
        <v>5561</v>
      </c>
      <c r="P38" s="203" t="s">
        <v>5562</v>
      </c>
      <c r="Q38" s="204"/>
      <c r="R38" s="204">
        <v>3</v>
      </c>
      <c r="S38" s="204"/>
      <c r="T38" s="204"/>
      <c r="U38" s="203" t="s">
        <v>24388</v>
      </c>
    </row>
    <row r="39" spans="1:21" ht="57.6">
      <c r="A39" s="461" t="str">
        <f t="shared" si="5"/>
        <v>cto; no es la sede del PNUMA.</v>
      </c>
      <c r="B39" s="461" t="str">
        <f t="shared" si="6"/>
        <v>26CLIMA</v>
      </c>
      <c r="C39" s="461" t="str">
        <f t="shared" si="7"/>
        <v>HYCLIMAO2635</v>
      </c>
      <c r="D39" s="461" t="s">
        <v>7879</v>
      </c>
      <c r="E39" s="461" t="s">
        <v>7878</v>
      </c>
      <c r="F39" s="203" t="s">
        <v>23912</v>
      </c>
      <c r="G39" s="212" t="str">
        <f t="shared" si="8"/>
        <v>O26</v>
      </c>
      <c r="H39" s="203">
        <v>26</v>
      </c>
      <c r="I39" s="212" t="str">
        <f t="shared" si="9"/>
        <v>35</v>
      </c>
      <c r="J39" s="203">
        <v>35</v>
      </c>
      <c r="K39" s="203" t="s">
        <v>5563</v>
      </c>
      <c r="L39" s="203" t="s">
        <v>522</v>
      </c>
      <c r="M39" s="203" t="s">
        <v>5564</v>
      </c>
      <c r="N39" s="203" t="s">
        <v>5565</v>
      </c>
      <c r="O39" s="203" t="s">
        <v>5566</v>
      </c>
      <c r="P39" s="203" t="s">
        <v>5567</v>
      </c>
      <c r="Q39" s="204"/>
      <c r="R39" s="204">
        <v>4</v>
      </c>
      <c r="S39" s="204"/>
      <c r="T39" s="204"/>
      <c r="U39" s="203" t="s">
        <v>24387</v>
      </c>
    </row>
    <row r="40" spans="1:21" ht="86.4">
      <c r="A40" s="461" t="str">
        <f t="shared" si="5"/>
        <v>cto; la opción C es correcta.</v>
      </c>
      <c r="B40" s="461" t="str">
        <f t="shared" si="6"/>
        <v>27CLIMA</v>
      </c>
      <c r="C40" s="461" t="str">
        <f t="shared" si="7"/>
        <v>HYCLIMAO2735</v>
      </c>
      <c r="D40" s="461" t="s">
        <v>7879</v>
      </c>
      <c r="E40" s="461" t="s">
        <v>7878</v>
      </c>
      <c r="F40" s="203" t="s">
        <v>23912</v>
      </c>
      <c r="G40" s="212" t="str">
        <f t="shared" si="8"/>
        <v>O27</v>
      </c>
      <c r="H40" s="203">
        <v>27</v>
      </c>
      <c r="I40" s="212" t="str">
        <f t="shared" si="9"/>
        <v>35</v>
      </c>
      <c r="J40" s="203">
        <v>35</v>
      </c>
      <c r="K40" s="203" t="s">
        <v>3692</v>
      </c>
      <c r="L40" s="203" t="s">
        <v>523</v>
      </c>
      <c r="M40" s="203" t="s">
        <v>3693</v>
      </c>
      <c r="N40" s="203" t="s">
        <v>3694</v>
      </c>
      <c r="O40" s="203" t="s">
        <v>3695</v>
      </c>
      <c r="P40" s="203" t="s">
        <v>2052</v>
      </c>
      <c r="Q40" s="204"/>
      <c r="R40" s="204">
        <v>3</v>
      </c>
      <c r="S40" s="204"/>
      <c r="T40" s="204"/>
      <c r="U40" s="203" t="s">
        <v>24386</v>
      </c>
    </row>
    <row r="41" spans="1:21" ht="86.4">
      <c r="A41" s="461" t="str">
        <f t="shared" si="5"/>
        <v>sta afirmación es incorrecta.</v>
      </c>
      <c r="B41" s="461" t="str">
        <f t="shared" si="6"/>
        <v>28CLIMA</v>
      </c>
      <c r="C41" s="461" t="str">
        <f t="shared" si="7"/>
        <v>HYCLIMAO2835</v>
      </c>
      <c r="D41" s="461" t="s">
        <v>7879</v>
      </c>
      <c r="E41" s="461" t="s">
        <v>7878</v>
      </c>
      <c r="F41" s="203" t="s">
        <v>23912</v>
      </c>
      <c r="G41" s="212" t="str">
        <f t="shared" si="8"/>
        <v>O28</v>
      </c>
      <c r="H41" s="203">
        <v>28</v>
      </c>
      <c r="I41" s="212" t="str">
        <f t="shared" si="9"/>
        <v>35</v>
      </c>
      <c r="J41" s="203">
        <v>35</v>
      </c>
      <c r="K41" s="203" t="s">
        <v>3696</v>
      </c>
      <c r="L41" s="203" t="s">
        <v>1387</v>
      </c>
      <c r="M41" s="203" t="s">
        <v>3697</v>
      </c>
      <c r="N41" s="203" t="s">
        <v>3698</v>
      </c>
      <c r="O41" s="203" t="s">
        <v>3699</v>
      </c>
      <c r="P41" s="203" t="s">
        <v>3700</v>
      </c>
      <c r="Q41" s="204"/>
      <c r="R41" s="204">
        <v>1</v>
      </c>
      <c r="S41" s="204"/>
      <c r="T41" s="204"/>
      <c r="U41" s="203" t="s">
        <v>24385</v>
      </c>
    </row>
    <row r="42" spans="1:21" ht="72">
      <c r="A42" s="461" t="str">
        <f t="shared" si="5"/>
        <v>ncorrecto; no tiene 5 grupos.</v>
      </c>
      <c r="B42" s="461" t="str">
        <f t="shared" si="6"/>
        <v>29CLIMA</v>
      </c>
      <c r="C42" s="461" t="str">
        <f t="shared" si="7"/>
        <v>HYCLIMAO2935</v>
      </c>
      <c r="D42" s="461" t="s">
        <v>7879</v>
      </c>
      <c r="E42" s="461" t="s">
        <v>7878</v>
      </c>
      <c r="F42" s="203" t="s">
        <v>23912</v>
      </c>
      <c r="G42" s="212" t="str">
        <f t="shared" si="8"/>
        <v>O29</v>
      </c>
      <c r="H42" s="203">
        <v>29</v>
      </c>
      <c r="I42" s="212" t="str">
        <f t="shared" si="9"/>
        <v>35</v>
      </c>
      <c r="J42" s="203">
        <v>35</v>
      </c>
      <c r="K42" s="203" t="s">
        <v>5211</v>
      </c>
      <c r="L42" s="203" t="s">
        <v>543</v>
      </c>
      <c r="M42" s="203" t="s">
        <v>5212</v>
      </c>
      <c r="N42" s="203" t="s">
        <v>5213</v>
      </c>
      <c r="O42" s="203" t="s">
        <v>5214</v>
      </c>
      <c r="P42" s="203" t="s">
        <v>5215</v>
      </c>
      <c r="Q42" s="204"/>
      <c r="R42" s="204">
        <v>2</v>
      </c>
      <c r="S42" s="204"/>
      <c r="T42" s="204"/>
      <c r="U42" s="203" t="s">
        <v>24384</v>
      </c>
    </row>
    <row r="43" spans="1:21" ht="86.4">
      <c r="A43" s="461" t="str">
        <f t="shared" si="5"/>
        <v>rresponde al Grupo de Tareas.</v>
      </c>
      <c r="B43" s="461" t="str">
        <f t="shared" si="6"/>
        <v>30CLIMA</v>
      </c>
      <c r="C43" s="461" t="str">
        <f t="shared" si="7"/>
        <v>HYCLIMAO3035</v>
      </c>
      <c r="D43" s="461" t="s">
        <v>7879</v>
      </c>
      <c r="E43" s="461" t="s">
        <v>7878</v>
      </c>
      <c r="F43" s="203" t="s">
        <v>23912</v>
      </c>
      <c r="G43" s="212" t="str">
        <f t="shared" si="8"/>
        <v>O30</v>
      </c>
      <c r="H43" s="203">
        <v>30</v>
      </c>
      <c r="I43" s="212" t="str">
        <f t="shared" si="9"/>
        <v>35</v>
      </c>
      <c r="J43" s="203">
        <v>35</v>
      </c>
      <c r="K43" s="203" t="s">
        <v>6466</v>
      </c>
      <c r="L43" s="203" t="s">
        <v>1389</v>
      </c>
      <c r="M43" s="203" t="s">
        <v>6467</v>
      </c>
      <c r="N43" s="203" t="s">
        <v>6468</v>
      </c>
      <c r="O43" s="203" t="s">
        <v>6469</v>
      </c>
      <c r="P43" s="203" t="s">
        <v>6470</v>
      </c>
      <c r="Q43" s="204"/>
      <c r="R43" s="204">
        <v>1</v>
      </c>
      <c r="S43" s="204"/>
      <c r="T43" s="204"/>
      <c r="U43" s="203" t="s">
        <v>24383</v>
      </c>
    </row>
    <row r="44" spans="1:21" ht="57.6">
      <c r="A44" s="461" t="str">
        <f t="shared" si="5"/>
        <v>ecto; sobrestima la cantidad.</v>
      </c>
      <c r="B44" s="461" t="str">
        <f t="shared" si="6"/>
        <v>31CLIMA</v>
      </c>
      <c r="C44" s="461" t="str">
        <f t="shared" si="7"/>
        <v>HYCLIMAO3135</v>
      </c>
      <c r="D44" s="461" t="s">
        <v>7879</v>
      </c>
      <c r="E44" s="461" t="s">
        <v>7878</v>
      </c>
      <c r="F44" s="203" t="s">
        <v>23912</v>
      </c>
      <c r="G44" s="212" t="str">
        <f t="shared" si="8"/>
        <v>O31</v>
      </c>
      <c r="H44" s="203">
        <v>31</v>
      </c>
      <c r="I44" s="212" t="str">
        <f t="shared" si="9"/>
        <v>35</v>
      </c>
      <c r="J44" s="203">
        <v>35</v>
      </c>
      <c r="K44" s="203" t="s">
        <v>24382</v>
      </c>
      <c r="L44" s="203" t="s">
        <v>544</v>
      </c>
      <c r="M44" s="203" t="s">
        <v>24381</v>
      </c>
      <c r="N44" s="203" t="s">
        <v>24380</v>
      </c>
      <c r="O44" s="203" t="s">
        <v>24378</v>
      </c>
      <c r="P44" s="203" t="s">
        <v>24379</v>
      </c>
      <c r="Q44" s="204"/>
      <c r="R44" s="204">
        <v>3</v>
      </c>
      <c r="S44" s="204"/>
      <c r="T44" s="204"/>
      <c r="U44" s="203" t="s">
        <v>24377</v>
      </c>
    </row>
    <row r="45" spans="1:21" ht="100.8">
      <c r="A45" s="280" t="str">
        <f t="shared" si="5"/>
        <v>cto; la opción C es correcta.</v>
      </c>
      <c r="B45" s="280" t="str">
        <f t="shared" si="6"/>
        <v>32CLIMA</v>
      </c>
      <c r="C45" s="280" t="str">
        <f t="shared" si="7"/>
        <v>HYCLIMAO3235</v>
      </c>
      <c r="D45" s="280" t="s">
        <v>7879</v>
      </c>
      <c r="E45" s="280" t="s">
        <v>7878</v>
      </c>
      <c r="F45" s="88" t="s">
        <v>23912</v>
      </c>
      <c r="G45" s="100" t="str">
        <f t="shared" si="8"/>
        <v>O32</v>
      </c>
      <c r="H45" s="88">
        <v>32</v>
      </c>
      <c r="I45" s="100" t="str">
        <f t="shared" si="9"/>
        <v>35</v>
      </c>
      <c r="J45" s="88">
        <v>35</v>
      </c>
      <c r="K45" s="88" t="s">
        <v>4360</v>
      </c>
      <c r="L45" s="88" t="s">
        <v>544</v>
      </c>
      <c r="M45" s="88" t="s">
        <v>4361</v>
      </c>
      <c r="N45" s="88" t="s">
        <v>4362</v>
      </c>
      <c r="O45" s="88" t="s">
        <v>4363</v>
      </c>
      <c r="P45" s="88" t="s">
        <v>2052</v>
      </c>
      <c r="Q45" s="89"/>
      <c r="R45" s="89">
        <v>3</v>
      </c>
      <c r="S45" s="89"/>
      <c r="T45" s="89"/>
      <c r="U45" s="88" t="s">
        <v>24376</v>
      </c>
    </row>
    <row r="46" spans="1:21" ht="86.4">
      <c r="A46" s="280" t="str">
        <f t="shared" si="5"/>
        <v>recto en el Acuerdo de París.</v>
      </c>
      <c r="B46" s="280" t="str">
        <f t="shared" si="6"/>
        <v>33CLIMA</v>
      </c>
      <c r="C46" s="280" t="str">
        <f t="shared" si="7"/>
        <v>HYCLIMAO3335</v>
      </c>
      <c r="D46" s="280" t="s">
        <v>7879</v>
      </c>
      <c r="E46" s="280" t="s">
        <v>7878</v>
      </c>
      <c r="F46" s="88" t="s">
        <v>23912</v>
      </c>
      <c r="G46" s="100" t="str">
        <f t="shared" si="8"/>
        <v>O33</v>
      </c>
      <c r="H46" s="88">
        <v>33</v>
      </c>
      <c r="I46" s="100" t="str">
        <f t="shared" si="9"/>
        <v>35</v>
      </c>
      <c r="J46" s="88">
        <v>35</v>
      </c>
      <c r="K46" s="88" t="s">
        <v>4099</v>
      </c>
      <c r="L46" s="88" t="s">
        <v>1389</v>
      </c>
      <c r="M46" s="88" t="s">
        <v>4100</v>
      </c>
      <c r="N46" s="88" t="s">
        <v>4101</v>
      </c>
      <c r="O46" s="88" t="s">
        <v>4102</v>
      </c>
      <c r="P46" s="88" t="s">
        <v>4103</v>
      </c>
      <c r="Q46" s="89"/>
      <c r="R46" s="89">
        <v>1</v>
      </c>
      <c r="S46" s="89"/>
      <c r="T46" s="89"/>
      <c r="U46" s="88" t="s">
        <v>24375</v>
      </c>
    </row>
    <row r="47" spans="1:21" ht="100.8">
      <c r="A47" s="280" t="str">
        <f t="shared" si="5"/>
        <v xml:space="preserve"> no fue el énfasis principal.</v>
      </c>
      <c r="B47" s="280" t="str">
        <f t="shared" si="6"/>
        <v>34CLIMA</v>
      </c>
      <c r="C47" s="280" t="str">
        <f t="shared" si="7"/>
        <v>HYCLIMAO3435</v>
      </c>
      <c r="D47" s="280" t="s">
        <v>7879</v>
      </c>
      <c r="E47" s="280" t="s">
        <v>7878</v>
      </c>
      <c r="F47" s="88" t="s">
        <v>23912</v>
      </c>
      <c r="G47" s="100" t="str">
        <f t="shared" si="8"/>
        <v>O34</v>
      </c>
      <c r="H47" s="88">
        <v>34</v>
      </c>
      <c r="I47" s="100" t="str">
        <f t="shared" si="9"/>
        <v>35</v>
      </c>
      <c r="J47" s="88">
        <v>35</v>
      </c>
      <c r="K47" s="88" t="s">
        <v>24374</v>
      </c>
      <c r="L47" s="88" t="s">
        <v>524</v>
      </c>
      <c r="M47" s="88" t="s">
        <v>24373</v>
      </c>
      <c r="N47" s="88" t="s">
        <v>24370</v>
      </c>
      <c r="O47" s="88" t="s">
        <v>24372</v>
      </c>
      <c r="P47" s="88" t="s">
        <v>24371</v>
      </c>
      <c r="Q47" s="89"/>
      <c r="R47" s="89">
        <v>2</v>
      </c>
      <c r="S47" s="89"/>
      <c r="T47" s="89"/>
      <c r="U47" s="88" t="s">
        <v>24369</v>
      </c>
    </row>
    <row r="48" spans="1:21" ht="72">
      <c r="A48" s="280" t="str">
        <f t="shared" si="5"/>
        <v>ién está completo desde 2007.</v>
      </c>
      <c r="B48" s="280" t="str">
        <f t="shared" si="6"/>
        <v>35CLIMA</v>
      </c>
      <c r="C48" s="280" t="str">
        <f t="shared" si="7"/>
        <v>HYCLIMAO3535</v>
      </c>
      <c r="D48" s="280" t="s">
        <v>7879</v>
      </c>
      <c r="E48" s="280" t="s">
        <v>7878</v>
      </c>
      <c r="F48" s="88" t="s">
        <v>23912</v>
      </c>
      <c r="G48" s="100" t="str">
        <f t="shared" si="8"/>
        <v>O35</v>
      </c>
      <c r="H48" s="88">
        <v>35</v>
      </c>
      <c r="I48" s="100" t="str">
        <f t="shared" si="9"/>
        <v>35</v>
      </c>
      <c r="J48" s="88">
        <v>35</v>
      </c>
      <c r="K48" s="88" t="s">
        <v>24368</v>
      </c>
      <c r="L48" s="88" t="s">
        <v>522</v>
      </c>
      <c r="M48" s="88" t="s">
        <v>24367</v>
      </c>
      <c r="N48" s="88" t="s">
        <v>24366</v>
      </c>
      <c r="O48" s="88" t="s">
        <v>24365</v>
      </c>
      <c r="P48" s="88" t="s">
        <v>24364</v>
      </c>
      <c r="Q48" s="89"/>
      <c r="R48" s="89">
        <v>4</v>
      </c>
      <c r="S48" s="89"/>
      <c r="T48" s="89"/>
      <c r="U48" s="88" t="s">
        <v>24363</v>
      </c>
    </row>
    <row r="49" spans="1:21" ht="100.8">
      <c r="A49" s="280" t="str">
        <f t="shared" si="5"/>
        <v>recto; también parte del AR6.</v>
      </c>
      <c r="B49" s="280" t="str">
        <f t="shared" si="6"/>
        <v>37CLIMA</v>
      </c>
      <c r="C49" s="280" t="str">
        <f t="shared" si="7"/>
        <v>HYCLIMAO3735</v>
      </c>
      <c r="D49" s="280" t="s">
        <v>7879</v>
      </c>
      <c r="E49" s="280" t="s">
        <v>7878</v>
      </c>
      <c r="F49" s="88" t="s">
        <v>23912</v>
      </c>
      <c r="G49" s="100" t="str">
        <f t="shared" si="8"/>
        <v>O37</v>
      </c>
      <c r="H49" s="88">
        <v>37</v>
      </c>
      <c r="I49" s="100" t="str">
        <f t="shared" si="9"/>
        <v>35</v>
      </c>
      <c r="J49" s="88">
        <v>35</v>
      </c>
      <c r="K49" s="88" t="s">
        <v>24361</v>
      </c>
      <c r="L49" s="88" t="s">
        <v>522</v>
      </c>
      <c r="M49" s="88" t="s">
        <v>24360</v>
      </c>
      <c r="N49" s="88" t="s">
        <v>24359</v>
      </c>
      <c r="O49" s="88" t="s">
        <v>24358</v>
      </c>
      <c r="P49" s="88" t="s">
        <v>24357</v>
      </c>
      <c r="Q49" s="89"/>
      <c r="R49" s="89">
        <v>4</v>
      </c>
      <c r="S49" s="89"/>
      <c r="T49" s="89"/>
      <c r="U49" s="88" t="s">
        <v>24356</v>
      </c>
    </row>
    <row r="50" spans="1:21" ht="100.8">
      <c r="A50" s="280" t="str">
        <f t="shared" si="5"/>
        <v>correcto; solo A es correcta.</v>
      </c>
      <c r="B50" s="280" t="str">
        <f t="shared" si="6"/>
        <v>38CLIMA</v>
      </c>
      <c r="C50" s="280" t="str">
        <f t="shared" si="7"/>
        <v>HYCLIMAO3835</v>
      </c>
      <c r="D50" s="280" t="s">
        <v>7879</v>
      </c>
      <c r="E50" s="280" t="s">
        <v>7878</v>
      </c>
      <c r="F50" s="88" t="s">
        <v>23912</v>
      </c>
      <c r="G50" s="100" t="str">
        <f t="shared" si="8"/>
        <v>O38</v>
      </c>
      <c r="H50" s="88">
        <v>38</v>
      </c>
      <c r="I50" s="100" t="str">
        <f t="shared" si="9"/>
        <v>35</v>
      </c>
      <c r="J50" s="88">
        <v>35</v>
      </c>
      <c r="K50" s="88" t="s">
        <v>24355</v>
      </c>
      <c r="L50" s="88" t="s">
        <v>1387</v>
      </c>
      <c r="M50" s="88" t="s">
        <v>24352</v>
      </c>
      <c r="N50" s="88" t="s">
        <v>24354</v>
      </c>
      <c r="O50" s="88" t="s">
        <v>24353</v>
      </c>
      <c r="P50" s="88" t="s">
        <v>7658</v>
      </c>
      <c r="Q50" s="89"/>
      <c r="R50" s="89">
        <v>1</v>
      </c>
      <c r="S50" s="89"/>
      <c r="T50" s="89"/>
      <c r="U50" s="88" t="s">
        <v>24351</v>
      </c>
    </row>
    <row r="51" spans="1:21" ht="86.4">
      <c r="A51" s="280" t="str">
        <f t="shared" si="5"/>
        <v>cercano, el objetivo es 2025.</v>
      </c>
      <c r="B51" s="280" t="str">
        <f t="shared" si="6"/>
        <v>39CLIMA</v>
      </c>
      <c r="C51" s="280" t="str">
        <f t="shared" si="7"/>
        <v>HYCLIMAO3935</v>
      </c>
      <c r="D51" s="280" t="s">
        <v>7879</v>
      </c>
      <c r="E51" s="280" t="s">
        <v>7878</v>
      </c>
      <c r="F51" s="88" t="s">
        <v>23912</v>
      </c>
      <c r="G51" s="100" t="str">
        <f t="shared" si="8"/>
        <v>O39</v>
      </c>
      <c r="H51" s="88">
        <v>39</v>
      </c>
      <c r="I51" s="100" t="str">
        <f t="shared" si="9"/>
        <v>35</v>
      </c>
      <c r="J51" s="88">
        <v>35</v>
      </c>
      <c r="K51" s="88" t="s">
        <v>6858</v>
      </c>
      <c r="L51" s="88" t="s">
        <v>523</v>
      </c>
      <c r="M51" s="88">
        <v>2040</v>
      </c>
      <c r="N51" s="88">
        <v>2030</v>
      </c>
      <c r="O51" s="88">
        <v>2025</v>
      </c>
      <c r="P51" s="88">
        <v>2023</v>
      </c>
      <c r="Q51" s="89"/>
      <c r="R51" s="89">
        <v>3</v>
      </c>
      <c r="S51" s="89"/>
      <c r="T51" s="89"/>
      <c r="U51" s="88" t="s">
        <v>24350</v>
      </c>
    </row>
    <row r="52" spans="1:21" ht="100.8">
      <c r="A52" s="280" t="str">
        <f t="shared" si="5"/>
        <v>cto; la opción A es correcta.</v>
      </c>
      <c r="B52" s="280" t="str">
        <f t="shared" si="6"/>
        <v>40CLIMA</v>
      </c>
      <c r="C52" s="280" t="str">
        <f t="shared" si="7"/>
        <v>HYCLIMAO4035</v>
      </c>
      <c r="D52" s="280" t="s">
        <v>7879</v>
      </c>
      <c r="E52" s="280" t="s">
        <v>7878</v>
      </c>
      <c r="F52" s="88" t="s">
        <v>23912</v>
      </c>
      <c r="G52" s="100" t="str">
        <f t="shared" si="8"/>
        <v>O40</v>
      </c>
      <c r="H52" s="88">
        <v>40</v>
      </c>
      <c r="I52" s="100" t="str">
        <f t="shared" si="9"/>
        <v>35</v>
      </c>
      <c r="J52" s="88">
        <v>35</v>
      </c>
      <c r="K52" s="88" t="s">
        <v>24349</v>
      </c>
      <c r="L52" s="88" t="s">
        <v>1387</v>
      </c>
      <c r="M52" s="88" t="s">
        <v>24346</v>
      </c>
      <c r="N52" s="88" t="s">
        <v>24348</v>
      </c>
      <c r="O52" s="88" t="s">
        <v>24347</v>
      </c>
      <c r="P52" s="88" t="s">
        <v>171</v>
      </c>
      <c r="Q52" s="89"/>
      <c r="R52" s="89">
        <v>1</v>
      </c>
      <c r="S52" s="89"/>
      <c r="T52" s="89"/>
      <c r="U52" s="88" t="s">
        <v>24345</v>
      </c>
    </row>
    <row r="53" spans="1:21" ht="115.2">
      <c r="A53" s="280" t="str">
        <f t="shared" si="5"/>
        <v>bién es una directiva válida.</v>
      </c>
      <c r="B53" s="280" t="str">
        <f t="shared" si="6"/>
        <v>41CLIMA</v>
      </c>
      <c r="C53" s="280" t="str">
        <f t="shared" si="7"/>
        <v>HYCLIMAO4135</v>
      </c>
      <c r="D53" s="280" t="s">
        <v>7879</v>
      </c>
      <c r="E53" s="280" t="s">
        <v>7878</v>
      </c>
      <c r="F53" s="88" t="s">
        <v>23912</v>
      </c>
      <c r="G53" s="100" t="str">
        <f t="shared" si="8"/>
        <v>O41</v>
      </c>
      <c r="H53" s="88">
        <v>41</v>
      </c>
      <c r="I53" s="100" t="str">
        <f t="shared" si="9"/>
        <v>35</v>
      </c>
      <c r="J53" s="88">
        <v>35</v>
      </c>
      <c r="K53" s="88" t="s">
        <v>4065</v>
      </c>
      <c r="L53" s="88" t="s">
        <v>524</v>
      </c>
      <c r="M53" s="88" t="s">
        <v>4066</v>
      </c>
      <c r="N53" s="88" t="s">
        <v>4067</v>
      </c>
      <c r="O53" s="88" t="s">
        <v>4068</v>
      </c>
      <c r="P53" s="88" t="s">
        <v>4069</v>
      </c>
      <c r="Q53" s="89"/>
      <c r="R53" s="89">
        <v>2</v>
      </c>
      <c r="S53" s="89"/>
      <c r="T53" s="89"/>
      <c r="U53" s="88" t="s">
        <v>24344</v>
      </c>
    </row>
    <row r="54" spans="1:21" ht="100.8">
      <c r="A54" s="280" t="str">
        <f t="shared" si="5"/>
        <v xml:space="preserve"> la calidad del agua potable.</v>
      </c>
      <c r="B54" s="280" t="str">
        <f t="shared" si="6"/>
        <v>42CLIMA</v>
      </c>
      <c r="C54" s="280" t="str">
        <f t="shared" si="7"/>
        <v>HYCLIMAO4235</v>
      </c>
      <c r="D54" s="280" t="s">
        <v>7879</v>
      </c>
      <c r="E54" s="280" t="s">
        <v>7878</v>
      </c>
      <c r="F54" s="88" t="s">
        <v>23912</v>
      </c>
      <c r="G54" s="100" t="str">
        <f t="shared" si="8"/>
        <v>O42</v>
      </c>
      <c r="H54" s="88">
        <v>42</v>
      </c>
      <c r="I54" s="100" t="str">
        <f t="shared" si="9"/>
        <v>35</v>
      </c>
      <c r="J54" s="88">
        <v>35</v>
      </c>
      <c r="K54" s="88" t="s">
        <v>4070</v>
      </c>
      <c r="L54" s="88" t="s">
        <v>522</v>
      </c>
      <c r="M54" s="88" t="s">
        <v>4071</v>
      </c>
      <c r="N54" s="88" t="s">
        <v>4072</v>
      </c>
      <c r="O54" s="88" t="s">
        <v>4073</v>
      </c>
      <c r="P54" s="88" t="s">
        <v>4074</v>
      </c>
      <c r="Q54" s="89"/>
      <c r="R54" s="89">
        <v>4</v>
      </c>
      <c r="S54" s="89"/>
      <c r="T54" s="89"/>
      <c r="U54" s="88" t="s">
        <v>24343</v>
      </c>
    </row>
    <row r="55" spans="1:21" ht="86.4">
      <c r="A55" s="280" t="str">
        <f t="shared" si="5"/>
        <v>ión penal del medio ambiente.</v>
      </c>
      <c r="B55" s="280" t="str">
        <f t="shared" si="6"/>
        <v>43CLIMA</v>
      </c>
      <c r="C55" s="280" t="str">
        <f t="shared" si="7"/>
        <v>HYCLIMAO4335</v>
      </c>
      <c r="D55" s="280" t="s">
        <v>7879</v>
      </c>
      <c r="E55" s="280" t="s">
        <v>7878</v>
      </c>
      <c r="F55" s="88" t="s">
        <v>23912</v>
      </c>
      <c r="G55" s="100" t="str">
        <f t="shared" si="8"/>
        <v>O43</v>
      </c>
      <c r="H55" s="88">
        <v>43</v>
      </c>
      <c r="I55" s="100" t="str">
        <f t="shared" si="9"/>
        <v>35</v>
      </c>
      <c r="J55" s="88">
        <v>35</v>
      </c>
      <c r="K55" s="88" t="s">
        <v>4364</v>
      </c>
      <c r="L55" s="88" t="s">
        <v>522</v>
      </c>
      <c r="M55" s="88" t="s">
        <v>4365</v>
      </c>
      <c r="N55" s="88" t="s">
        <v>4366</v>
      </c>
      <c r="O55" s="88" t="s">
        <v>4367</v>
      </c>
      <c r="P55" s="88" t="s">
        <v>4448</v>
      </c>
      <c r="Q55" s="89"/>
      <c r="R55" s="89">
        <v>4</v>
      </c>
      <c r="S55" s="89"/>
      <c r="T55" s="89"/>
      <c r="U55" s="88" t="s">
        <v>24342</v>
      </c>
    </row>
    <row r="56" spans="1:21" ht="86.4">
      <c r="A56" s="280" t="str">
        <f t="shared" si="5"/>
        <v>también es objetivo del plan.</v>
      </c>
      <c r="B56" s="280" t="str">
        <f t="shared" si="6"/>
        <v>44CLIMA</v>
      </c>
      <c r="C56" s="280" t="str">
        <f t="shared" si="7"/>
        <v>HYCLIMAO4435</v>
      </c>
      <c r="D56" s="280" t="s">
        <v>7879</v>
      </c>
      <c r="E56" s="280" t="s">
        <v>7878</v>
      </c>
      <c r="F56" s="88" t="s">
        <v>23912</v>
      </c>
      <c r="G56" s="100" t="str">
        <f t="shared" si="8"/>
        <v>O44</v>
      </c>
      <c r="H56" s="88">
        <v>44</v>
      </c>
      <c r="I56" s="100" t="str">
        <f t="shared" si="9"/>
        <v>35</v>
      </c>
      <c r="J56" s="88">
        <v>35</v>
      </c>
      <c r="K56" s="88" t="s">
        <v>6140</v>
      </c>
      <c r="L56" s="88" t="s">
        <v>523</v>
      </c>
      <c r="M56" s="88" t="s">
        <v>6141</v>
      </c>
      <c r="N56" s="88" t="s">
        <v>6142</v>
      </c>
      <c r="O56" s="88" t="s">
        <v>6143</v>
      </c>
      <c r="P56" s="88" t="s">
        <v>6144</v>
      </c>
      <c r="Q56" s="89"/>
      <c r="R56" s="89">
        <v>3</v>
      </c>
      <c r="S56" s="89"/>
      <c r="T56" s="89"/>
      <c r="U56" s="88" t="s">
        <v>24341</v>
      </c>
    </row>
    <row r="57" spans="1:21" ht="86.4">
      <c r="A57" s="280" t="str">
        <f t="shared" si="5"/>
        <v>a con el Estado y municipios.</v>
      </c>
      <c r="B57" s="280" t="str">
        <f t="shared" si="6"/>
        <v>45CLIMA</v>
      </c>
      <c r="C57" s="280" t="str">
        <f t="shared" si="7"/>
        <v>HYCLIMAO4535</v>
      </c>
      <c r="D57" s="280" t="s">
        <v>7879</v>
      </c>
      <c r="E57" s="280" t="s">
        <v>7878</v>
      </c>
      <c r="F57" s="88" t="s">
        <v>23912</v>
      </c>
      <c r="G57" s="100" t="str">
        <f t="shared" si="8"/>
        <v>O45</v>
      </c>
      <c r="H57" s="88">
        <v>45</v>
      </c>
      <c r="I57" s="100" t="str">
        <f t="shared" si="9"/>
        <v>35</v>
      </c>
      <c r="J57" s="88">
        <v>35</v>
      </c>
      <c r="K57" s="88" t="s">
        <v>5931</v>
      </c>
      <c r="L57" s="88" t="s">
        <v>522</v>
      </c>
      <c r="M57" s="88" t="s">
        <v>5932</v>
      </c>
      <c r="N57" s="88" t="s">
        <v>5933</v>
      </c>
      <c r="O57" s="88" t="s">
        <v>5934</v>
      </c>
      <c r="P57" s="88" t="s">
        <v>5935</v>
      </c>
      <c r="Q57" s="89"/>
      <c r="R57" s="89">
        <v>4</v>
      </c>
      <c r="S57" s="89"/>
      <c r="T57" s="89"/>
      <c r="U57" s="88" t="s">
        <v>24340</v>
      </c>
    </row>
    <row r="58" spans="1:21" ht="86.4">
      <c r="A58" s="280" t="str">
        <f t="shared" si="5"/>
        <v xml:space="preserve"> se refiere a otra normativa.</v>
      </c>
      <c r="B58" s="280" t="str">
        <f t="shared" si="6"/>
        <v>46CLIMA</v>
      </c>
      <c r="C58" s="280" t="str">
        <f t="shared" si="7"/>
        <v>HYCLIMAO4635</v>
      </c>
      <c r="D58" s="280" t="s">
        <v>7879</v>
      </c>
      <c r="E58" s="280" t="s">
        <v>7878</v>
      </c>
      <c r="F58" s="88" t="s">
        <v>23912</v>
      </c>
      <c r="G58" s="100" t="str">
        <f t="shared" si="8"/>
        <v>O46</v>
      </c>
      <c r="H58" s="88">
        <v>46</v>
      </c>
      <c r="I58" s="100" t="str">
        <f t="shared" si="9"/>
        <v>35</v>
      </c>
      <c r="J58" s="88">
        <v>35</v>
      </c>
      <c r="K58" s="88" t="s">
        <v>5936</v>
      </c>
      <c r="L58" s="88" t="s">
        <v>1387</v>
      </c>
      <c r="M58" s="88" t="s">
        <v>5937</v>
      </c>
      <c r="N58" s="88" t="s">
        <v>5938</v>
      </c>
      <c r="O58" s="88" t="s">
        <v>5939</v>
      </c>
      <c r="P58" s="88" t="s">
        <v>5940</v>
      </c>
      <c r="Q58" s="89"/>
      <c r="R58" s="89">
        <v>1</v>
      </c>
      <c r="S58" s="89"/>
      <c r="T58" s="89"/>
      <c r="U58" s="88" t="s">
        <v>24339</v>
      </c>
    </row>
    <row r="59" spans="1:21" ht="86.4">
      <c r="A59" s="280" t="str">
        <f t="shared" si="5"/>
        <v>s el enfoque de este decreto.</v>
      </c>
      <c r="B59" s="280" t="str">
        <f t="shared" si="6"/>
        <v>47CLIMA</v>
      </c>
      <c r="C59" s="280" t="str">
        <f t="shared" si="7"/>
        <v>HYCLIMAO4735</v>
      </c>
      <c r="D59" s="280" t="s">
        <v>7879</v>
      </c>
      <c r="E59" s="280" t="s">
        <v>7878</v>
      </c>
      <c r="F59" s="88" t="s">
        <v>23912</v>
      </c>
      <c r="G59" s="100" t="str">
        <f t="shared" si="8"/>
        <v>O47</v>
      </c>
      <c r="H59" s="88">
        <v>47</v>
      </c>
      <c r="I59" s="100" t="str">
        <f t="shared" si="9"/>
        <v>35</v>
      </c>
      <c r="J59" s="88">
        <v>35</v>
      </c>
      <c r="K59" s="88" t="s">
        <v>4075</v>
      </c>
      <c r="L59" s="88" t="s">
        <v>1387</v>
      </c>
      <c r="M59" s="88" t="s">
        <v>4076</v>
      </c>
      <c r="N59" s="88" t="s">
        <v>4077</v>
      </c>
      <c r="O59" s="88" t="s">
        <v>4078</v>
      </c>
      <c r="P59" s="88" t="s">
        <v>4079</v>
      </c>
      <c r="Q59" s="89"/>
      <c r="R59" s="89">
        <v>1</v>
      </c>
      <c r="S59" s="89"/>
      <c r="T59" s="89"/>
      <c r="U59" s="88" t="s">
        <v>24338</v>
      </c>
    </row>
    <row r="60" spans="1:21" ht="72">
      <c r="A60" s="280" t="str">
        <f t="shared" si="5"/>
        <v>: Incorrecto; no es esta ley.</v>
      </c>
      <c r="B60" s="280" t="str">
        <f t="shared" si="6"/>
        <v>48CLIMA</v>
      </c>
      <c r="C60" s="280" t="str">
        <f t="shared" si="7"/>
        <v>HYCLIMAO4835</v>
      </c>
      <c r="D60" s="280" t="s">
        <v>7879</v>
      </c>
      <c r="E60" s="280" t="s">
        <v>7878</v>
      </c>
      <c r="F60" s="88" t="s">
        <v>23912</v>
      </c>
      <c r="G60" s="100" t="str">
        <f t="shared" si="8"/>
        <v>O48</v>
      </c>
      <c r="H60" s="88">
        <v>48</v>
      </c>
      <c r="I60" s="100" t="str">
        <f t="shared" si="9"/>
        <v>35</v>
      </c>
      <c r="J60" s="88">
        <v>35</v>
      </c>
      <c r="K60" s="88" t="s">
        <v>24337</v>
      </c>
      <c r="L60" s="88" t="s">
        <v>524</v>
      </c>
      <c r="M60" s="88" t="s">
        <v>24336</v>
      </c>
      <c r="N60" s="88" t="s">
        <v>24333</v>
      </c>
      <c r="O60" s="88" t="s">
        <v>24335</v>
      </c>
      <c r="P60" s="88" t="s">
        <v>24334</v>
      </c>
      <c r="Q60" s="89"/>
      <c r="R60" s="89">
        <v>2</v>
      </c>
      <c r="S60" s="89"/>
      <c r="T60" s="89"/>
      <c r="U60" s="88" t="s">
        <v>24332</v>
      </c>
    </row>
    <row r="61" spans="1:21" ht="129.6">
      <c r="A61" s="280" t="str">
        <f t="shared" si="5"/>
        <v>clusivamente sus actividades.</v>
      </c>
      <c r="B61" s="280" t="str">
        <f t="shared" si="6"/>
        <v>57CLIMA</v>
      </c>
      <c r="C61" s="280" t="str">
        <f t="shared" si="7"/>
        <v>AYCLIMAO5735</v>
      </c>
      <c r="D61" s="280" t="s">
        <v>1389</v>
      </c>
      <c r="E61" s="280" t="s">
        <v>7878</v>
      </c>
      <c r="F61" s="88" t="s">
        <v>23912</v>
      </c>
      <c r="G61" s="100" t="str">
        <f t="shared" si="8"/>
        <v>O57</v>
      </c>
      <c r="H61" s="88">
        <v>57</v>
      </c>
      <c r="I61" s="100" t="str">
        <f t="shared" si="9"/>
        <v>35</v>
      </c>
      <c r="J61" s="280">
        <v>35</v>
      </c>
      <c r="K61" s="287" t="s">
        <v>24298</v>
      </c>
      <c r="L61" s="287" t="s">
        <v>522</v>
      </c>
      <c r="M61" s="287" t="s">
        <v>24297</v>
      </c>
      <c r="N61" s="287" t="s">
        <v>24296</v>
      </c>
      <c r="O61" s="287" t="s">
        <v>24295</v>
      </c>
      <c r="P61" s="287" t="s">
        <v>24294</v>
      </c>
      <c r="Q61" s="280"/>
      <c r="R61" s="280">
        <f t="shared" ref="R61:R92" si="10">IF(L61="A",1,IF(L61="B",2,IF(L61="C",3,4)))</f>
        <v>4</v>
      </c>
      <c r="S61" s="280"/>
      <c r="T61" s="280"/>
      <c r="U61" s="88" t="s">
        <v>24293</v>
      </c>
    </row>
    <row r="62" spans="1:21" ht="100.8">
      <c r="A62" s="280" t="str">
        <f t="shared" si="5"/>
        <v>ervación de la biodiversidad.</v>
      </c>
      <c r="B62" s="280" t="str">
        <f t="shared" si="6"/>
        <v>58CLIMA</v>
      </c>
      <c r="C62" s="280" t="str">
        <f t="shared" si="7"/>
        <v>AYCLIMAO5835</v>
      </c>
      <c r="D62" s="280" t="s">
        <v>1389</v>
      </c>
      <c r="E62" s="280" t="s">
        <v>7878</v>
      </c>
      <c r="F62" s="88" t="s">
        <v>23912</v>
      </c>
      <c r="G62" s="100" t="str">
        <f t="shared" si="8"/>
        <v>O58</v>
      </c>
      <c r="H62" s="88">
        <v>58</v>
      </c>
      <c r="I62" s="100" t="str">
        <f t="shared" si="9"/>
        <v>35</v>
      </c>
      <c r="J62" s="280">
        <v>35</v>
      </c>
      <c r="K62" s="287" t="s">
        <v>24292</v>
      </c>
      <c r="L62" s="287" t="s">
        <v>523</v>
      </c>
      <c r="M62" s="287" t="s">
        <v>24291</v>
      </c>
      <c r="N62" s="287" t="s">
        <v>24212</v>
      </c>
      <c r="O62" s="287" t="s">
        <v>24290</v>
      </c>
      <c r="P62" s="287" t="s">
        <v>24289</v>
      </c>
      <c r="Q62" s="280"/>
      <c r="R62" s="280">
        <f t="shared" si="10"/>
        <v>3</v>
      </c>
      <c r="S62" s="280"/>
      <c r="T62" s="280"/>
      <c r="U62" s="88" t="s">
        <v>24288</v>
      </c>
    </row>
    <row r="63" spans="1:21" ht="86.4">
      <c r="A63" s="280" t="str">
        <f t="shared" si="5"/>
        <v xml:space="preserve"> vulnerabilidad y adaptación.</v>
      </c>
      <c r="B63" s="280" t="str">
        <f t="shared" si="6"/>
        <v>59CLIMA</v>
      </c>
      <c r="C63" s="280" t="str">
        <f t="shared" si="7"/>
        <v>AYCLIMAO5935</v>
      </c>
      <c r="D63" s="280" t="s">
        <v>1389</v>
      </c>
      <c r="E63" s="280" t="s">
        <v>7878</v>
      </c>
      <c r="F63" s="88" t="s">
        <v>23912</v>
      </c>
      <c r="G63" s="100" t="str">
        <f t="shared" si="8"/>
        <v>O59</v>
      </c>
      <c r="H63" s="88">
        <v>59</v>
      </c>
      <c r="I63" s="100" t="str">
        <f t="shared" si="9"/>
        <v>35</v>
      </c>
      <c r="J63" s="280">
        <v>35</v>
      </c>
      <c r="K63" s="287" t="s">
        <v>24287</v>
      </c>
      <c r="L63" s="287" t="s">
        <v>522</v>
      </c>
      <c r="M63" s="287" t="s">
        <v>24286</v>
      </c>
      <c r="N63" s="287" t="s">
        <v>24285</v>
      </c>
      <c r="O63" s="287" t="s">
        <v>24284</v>
      </c>
      <c r="P63" s="287" t="s">
        <v>24283</v>
      </c>
      <c r="Q63" s="280"/>
      <c r="R63" s="280">
        <f t="shared" si="10"/>
        <v>4</v>
      </c>
      <c r="S63" s="280"/>
      <c r="T63" s="280"/>
      <c r="U63" s="88" t="s">
        <v>24282</v>
      </c>
    </row>
    <row r="64" spans="1:21" ht="100.8">
      <c r="A64" s="280" t="str">
        <f t="shared" si="5"/>
        <v>está gestionado por el PNUMA.</v>
      </c>
      <c r="B64" s="280" t="str">
        <f t="shared" si="6"/>
        <v>60CLIMA</v>
      </c>
      <c r="C64" s="280" t="str">
        <f t="shared" si="7"/>
        <v>AYCLIMAO6035</v>
      </c>
      <c r="D64" s="280" t="s">
        <v>1389</v>
      </c>
      <c r="E64" s="280" t="s">
        <v>7878</v>
      </c>
      <c r="F64" s="88" t="s">
        <v>23912</v>
      </c>
      <c r="G64" s="100" t="str">
        <f t="shared" si="8"/>
        <v>O60</v>
      </c>
      <c r="H64" s="88">
        <v>60</v>
      </c>
      <c r="I64" s="100" t="str">
        <f t="shared" si="9"/>
        <v>35</v>
      </c>
      <c r="J64" s="280">
        <v>35</v>
      </c>
      <c r="K64" s="287" t="s">
        <v>24281</v>
      </c>
      <c r="L64" s="287" t="s">
        <v>523</v>
      </c>
      <c r="M64" s="287" t="s">
        <v>24280</v>
      </c>
      <c r="N64" s="287" t="s">
        <v>24279</v>
      </c>
      <c r="O64" s="287" t="s">
        <v>24278</v>
      </c>
      <c r="P64" s="287" t="s">
        <v>24277</v>
      </c>
      <c r="Q64" s="280"/>
      <c r="R64" s="280">
        <f t="shared" si="10"/>
        <v>3</v>
      </c>
      <c r="S64" s="280"/>
      <c r="T64" s="280"/>
      <c r="U64" s="88" t="s">
        <v>24276</v>
      </c>
    </row>
    <row r="65" spans="1:21" ht="86.4">
      <c r="A65" s="280" t="str">
        <f t="shared" si="5"/>
        <v>ndo llevar a golpes de calor.</v>
      </c>
      <c r="B65" s="280" t="str">
        <f t="shared" si="6"/>
        <v>61CLIMA</v>
      </c>
      <c r="C65" s="280" t="str">
        <f t="shared" si="7"/>
        <v>AYCLIMAO6135</v>
      </c>
      <c r="D65" s="280" t="s">
        <v>1389</v>
      </c>
      <c r="E65" s="280" t="s">
        <v>7878</v>
      </c>
      <c r="F65" s="88" t="s">
        <v>23912</v>
      </c>
      <c r="G65" s="100" t="str">
        <f t="shared" si="8"/>
        <v>O61</v>
      </c>
      <c r="H65" s="88">
        <v>61</v>
      </c>
      <c r="I65" s="100" t="str">
        <f t="shared" si="9"/>
        <v>35</v>
      </c>
      <c r="J65" s="280">
        <v>35</v>
      </c>
      <c r="K65" s="287" t="s">
        <v>24275</v>
      </c>
      <c r="L65" s="287" t="s">
        <v>1387</v>
      </c>
      <c r="M65" s="287" t="s">
        <v>24274</v>
      </c>
      <c r="N65" s="287" t="s">
        <v>24273</v>
      </c>
      <c r="O65" s="287" t="s">
        <v>24272</v>
      </c>
      <c r="P65" s="287" t="s">
        <v>24271</v>
      </c>
      <c r="Q65" s="280"/>
      <c r="R65" s="280">
        <f t="shared" si="10"/>
        <v>1</v>
      </c>
      <c r="S65" s="280"/>
      <c r="T65" s="280"/>
      <c r="U65" s="88" t="s">
        <v>24270</v>
      </c>
    </row>
    <row r="66" spans="1:21" ht="86.4">
      <c r="A66" s="280" t="str">
        <f t="shared" si="5"/>
        <v>otras normativas específicas.</v>
      </c>
      <c r="B66" s="280" t="str">
        <f t="shared" si="6"/>
        <v>62CLIMA</v>
      </c>
      <c r="C66" s="280" t="str">
        <f t="shared" si="7"/>
        <v>AYCLIMAO6235</v>
      </c>
      <c r="D66" s="280" t="s">
        <v>1389</v>
      </c>
      <c r="E66" s="280" t="s">
        <v>7878</v>
      </c>
      <c r="F66" s="88" t="s">
        <v>23912</v>
      </c>
      <c r="G66" s="100" t="str">
        <f t="shared" si="8"/>
        <v>O62</v>
      </c>
      <c r="H66" s="88">
        <v>62</v>
      </c>
      <c r="I66" s="100" t="str">
        <f t="shared" si="9"/>
        <v>35</v>
      </c>
      <c r="J66" s="280">
        <v>35</v>
      </c>
      <c r="K66" s="287" t="s">
        <v>24269</v>
      </c>
      <c r="L66" s="287" t="s">
        <v>523</v>
      </c>
      <c r="M66" s="287" t="s">
        <v>24259</v>
      </c>
      <c r="N66" s="287" t="s">
        <v>24268</v>
      </c>
      <c r="O66" s="287" t="s">
        <v>24103</v>
      </c>
      <c r="P66" s="287" t="s">
        <v>24267</v>
      </c>
      <c r="Q66" s="280"/>
      <c r="R66" s="280">
        <f t="shared" si="10"/>
        <v>3</v>
      </c>
      <c r="S66" s="280"/>
      <c r="T66" s="280"/>
      <c r="U66" s="88" t="s">
        <v>24266</v>
      </c>
    </row>
    <row r="67" spans="1:21" ht="72">
      <c r="A67" s="280" t="str">
        <f t="shared" ref="A67:A98" si="11">RIGHT(U67,29)</f>
        <v>de a la Directiva 2002/49/CE.</v>
      </c>
      <c r="B67" s="280" t="str">
        <f t="shared" ref="B67:B98" si="12">H67&amp;F67</f>
        <v>63CLIMA</v>
      </c>
      <c r="C67" s="280" t="str">
        <f t="shared" ref="C67:C98" si="13">D67&amp;E67&amp;F67&amp;G67&amp;I67</f>
        <v>AYCLIMAO6335</v>
      </c>
      <c r="D67" s="280" t="s">
        <v>1389</v>
      </c>
      <c r="E67" s="280" t="s">
        <v>7878</v>
      </c>
      <c r="F67" s="88" t="s">
        <v>23912</v>
      </c>
      <c r="G67" s="100" t="str">
        <f t="shared" ref="G67:G98" si="14">IF(H67&lt;9,"OO",IF(H67&lt;99,"O",""))&amp;H67</f>
        <v>O63</v>
      </c>
      <c r="H67" s="88">
        <v>63</v>
      </c>
      <c r="I67" s="100" t="str">
        <f t="shared" ref="I67:I98" si="15">IF(J67&lt;9,"O","")&amp;J67</f>
        <v>35</v>
      </c>
      <c r="J67" s="280">
        <v>35</v>
      </c>
      <c r="K67" s="287" t="s">
        <v>24265</v>
      </c>
      <c r="L67" s="287" t="s">
        <v>1387</v>
      </c>
      <c r="M67" s="287" t="s">
        <v>24264</v>
      </c>
      <c r="N67" s="287" t="s">
        <v>24232</v>
      </c>
      <c r="O67" s="287" t="s">
        <v>23990</v>
      </c>
      <c r="P67" s="287" t="s">
        <v>23991</v>
      </c>
      <c r="Q67" s="280"/>
      <c r="R67" s="280">
        <f t="shared" si="10"/>
        <v>1</v>
      </c>
      <c r="S67" s="280"/>
      <c r="T67" s="280"/>
      <c r="U67" s="88" t="s">
        <v>24263</v>
      </c>
    </row>
    <row r="68" spans="1:21" ht="72">
      <c r="A68" s="280" t="str">
        <f t="shared" si="11"/>
        <v xml:space="preserve"> por la Directiva 2010/75/CE.</v>
      </c>
      <c r="B68" s="280" t="str">
        <f t="shared" si="12"/>
        <v>64CLIMA</v>
      </c>
      <c r="C68" s="280" t="str">
        <f t="shared" si="13"/>
        <v>AYCLIMAO6435</v>
      </c>
      <c r="D68" s="280" t="s">
        <v>1389</v>
      </c>
      <c r="E68" s="280" t="s">
        <v>7878</v>
      </c>
      <c r="F68" s="88" t="s">
        <v>23912</v>
      </c>
      <c r="G68" s="100" t="str">
        <f t="shared" si="14"/>
        <v>O64</v>
      </c>
      <c r="H68" s="88">
        <v>64</v>
      </c>
      <c r="I68" s="100" t="str">
        <f t="shared" si="15"/>
        <v>35</v>
      </c>
      <c r="J68" s="280">
        <v>35</v>
      </c>
      <c r="K68" s="287" t="s">
        <v>24262</v>
      </c>
      <c r="L68" s="287" t="s">
        <v>524</v>
      </c>
      <c r="M68" s="287" t="s">
        <v>24261</v>
      </c>
      <c r="N68" s="287" t="s">
        <v>24260</v>
      </c>
      <c r="O68" s="287" t="s">
        <v>24232</v>
      </c>
      <c r="P68" s="287" t="s">
        <v>24259</v>
      </c>
      <c r="Q68" s="280"/>
      <c r="R68" s="280">
        <f t="shared" si="10"/>
        <v>2</v>
      </c>
      <c r="S68" s="280"/>
      <c r="T68" s="280"/>
      <c r="U68" s="88" t="s">
        <v>24258</v>
      </c>
    </row>
    <row r="69" spans="1:21" ht="57.6">
      <c r="A69" s="280" t="str">
        <f t="shared" si="11"/>
        <v>o ambiental no es su enfoque.</v>
      </c>
      <c r="B69" s="280" t="str">
        <f t="shared" si="12"/>
        <v>65CLIMA</v>
      </c>
      <c r="C69" s="280" t="str">
        <f t="shared" si="13"/>
        <v>AYCLIMAO6535</v>
      </c>
      <c r="D69" s="280" t="s">
        <v>1389</v>
      </c>
      <c r="E69" s="280" t="s">
        <v>7878</v>
      </c>
      <c r="F69" s="88" t="s">
        <v>23912</v>
      </c>
      <c r="G69" s="100" t="str">
        <f t="shared" si="14"/>
        <v>O65</v>
      </c>
      <c r="H69" s="88">
        <v>65</v>
      </c>
      <c r="I69" s="100" t="str">
        <f t="shared" si="15"/>
        <v>35</v>
      </c>
      <c r="J69" s="280">
        <v>35</v>
      </c>
      <c r="K69" s="287" t="s">
        <v>24257</v>
      </c>
      <c r="L69" s="287" t="s">
        <v>524</v>
      </c>
      <c r="M69" s="287" t="s">
        <v>24256</v>
      </c>
      <c r="N69" s="287" t="s">
        <v>24255</v>
      </c>
      <c r="O69" s="287" t="s">
        <v>24254</v>
      </c>
      <c r="P69" s="287" t="s">
        <v>24253</v>
      </c>
      <c r="Q69" s="280"/>
      <c r="R69" s="280">
        <f t="shared" si="10"/>
        <v>2</v>
      </c>
      <c r="S69" s="280"/>
      <c r="T69" s="280"/>
      <c r="U69" s="88" t="s">
        <v>24252</v>
      </c>
    </row>
    <row r="70" spans="1:21" ht="72">
      <c r="A70" s="280" t="str">
        <f t="shared" si="11"/>
        <v xml:space="preserve"> no es su objetivo principal.</v>
      </c>
      <c r="B70" s="280" t="str">
        <f t="shared" si="12"/>
        <v>66CLIMA</v>
      </c>
      <c r="C70" s="280" t="str">
        <f t="shared" si="13"/>
        <v>AYCLIMAO6635</v>
      </c>
      <c r="D70" s="280" t="s">
        <v>1389</v>
      </c>
      <c r="E70" s="280" t="s">
        <v>7878</v>
      </c>
      <c r="F70" s="88" t="s">
        <v>23912</v>
      </c>
      <c r="G70" s="100" t="str">
        <f t="shared" si="14"/>
        <v>O66</v>
      </c>
      <c r="H70" s="88">
        <v>66</v>
      </c>
      <c r="I70" s="100" t="str">
        <f t="shared" si="15"/>
        <v>35</v>
      </c>
      <c r="J70" s="280">
        <v>35</v>
      </c>
      <c r="K70" s="287" t="s">
        <v>24251</v>
      </c>
      <c r="L70" s="287" t="s">
        <v>1387</v>
      </c>
      <c r="M70" s="287" t="s">
        <v>24250</v>
      </c>
      <c r="N70" s="287" t="s">
        <v>24249</v>
      </c>
      <c r="O70" s="287" t="s">
        <v>24248</v>
      </c>
      <c r="P70" s="287" t="s">
        <v>24247</v>
      </c>
      <c r="Q70" s="280"/>
      <c r="R70" s="280">
        <f t="shared" si="10"/>
        <v>1</v>
      </c>
      <c r="S70" s="280"/>
      <c r="T70" s="280"/>
      <c r="U70" s="88" t="s">
        <v>24246</v>
      </c>
    </row>
    <row r="71" spans="1:21" ht="115.2">
      <c r="A71" s="280" t="str">
        <f t="shared" si="11"/>
        <v>obre la Diversidad Biológica.</v>
      </c>
      <c r="B71" s="280" t="str">
        <f t="shared" si="12"/>
        <v>67CLIMA</v>
      </c>
      <c r="C71" s="280" t="str">
        <f t="shared" si="13"/>
        <v>AYCLIMAO6735</v>
      </c>
      <c r="D71" s="280" t="s">
        <v>1389</v>
      </c>
      <c r="E71" s="280" t="s">
        <v>7878</v>
      </c>
      <c r="F71" s="88" t="s">
        <v>23912</v>
      </c>
      <c r="G71" s="100" t="str">
        <f t="shared" si="14"/>
        <v>O67</v>
      </c>
      <c r="H71" s="88">
        <v>67</v>
      </c>
      <c r="I71" s="100" t="str">
        <f t="shared" si="15"/>
        <v>35</v>
      </c>
      <c r="J71" s="280">
        <v>35</v>
      </c>
      <c r="K71" s="287" t="s">
        <v>24245</v>
      </c>
      <c r="L71" s="287" t="s">
        <v>524</v>
      </c>
      <c r="M71" s="287" t="s">
        <v>24244</v>
      </c>
      <c r="N71" s="287" t="s">
        <v>24243</v>
      </c>
      <c r="O71" s="287" t="s">
        <v>24242</v>
      </c>
      <c r="P71" s="287" t="s">
        <v>24241</v>
      </c>
      <c r="Q71" s="280"/>
      <c r="R71" s="280">
        <f t="shared" si="10"/>
        <v>2</v>
      </c>
      <c r="S71" s="280"/>
      <c r="T71" s="280"/>
      <c r="U71" s="88" t="s">
        <v>24240</v>
      </c>
    </row>
    <row r="72" spans="1:21" ht="100.8">
      <c r="A72" s="280" t="str">
        <f t="shared" si="11"/>
        <v xml:space="preserve"> climático como tema central.</v>
      </c>
      <c r="B72" s="280" t="str">
        <f t="shared" si="12"/>
        <v>68CLIMA</v>
      </c>
      <c r="C72" s="280" t="str">
        <f t="shared" si="13"/>
        <v>AYCLIMAO6835</v>
      </c>
      <c r="D72" s="280" t="s">
        <v>1389</v>
      </c>
      <c r="E72" s="280" t="s">
        <v>7878</v>
      </c>
      <c r="F72" s="88" t="s">
        <v>23912</v>
      </c>
      <c r="G72" s="100" t="str">
        <f t="shared" si="14"/>
        <v>O68</v>
      </c>
      <c r="H72" s="88">
        <v>68</v>
      </c>
      <c r="I72" s="100" t="str">
        <f t="shared" si="15"/>
        <v>35</v>
      </c>
      <c r="J72" s="280">
        <v>35</v>
      </c>
      <c r="K72" s="287" t="s">
        <v>24239</v>
      </c>
      <c r="L72" s="287" t="s">
        <v>523</v>
      </c>
      <c r="M72" s="287" t="s">
        <v>24238</v>
      </c>
      <c r="N72" s="287" t="s">
        <v>24237</v>
      </c>
      <c r="O72" s="287" t="s">
        <v>24236</v>
      </c>
      <c r="P72" s="287" t="s">
        <v>24235</v>
      </c>
      <c r="Q72" s="280"/>
      <c r="R72" s="280">
        <f t="shared" si="10"/>
        <v>3</v>
      </c>
      <c r="S72" s="280"/>
      <c r="T72" s="280"/>
      <c r="U72" s="88" t="s">
        <v>24234</v>
      </c>
    </row>
    <row r="73" spans="1:21" ht="86.4">
      <c r="A73" s="280" t="str">
        <f t="shared" si="11"/>
        <v>por la Directiva 2009/128/EC.</v>
      </c>
      <c r="B73" s="280" t="str">
        <f t="shared" si="12"/>
        <v>69CLIMA</v>
      </c>
      <c r="C73" s="280" t="str">
        <f t="shared" si="13"/>
        <v>AYCLIMAO6935</v>
      </c>
      <c r="D73" s="280" t="s">
        <v>1389</v>
      </c>
      <c r="E73" s="280" t="s">
        <v>7878</v>
      </c>
      <c r="F73" s="88" t="s">
        <v>23912</v>
      </c>
      <c r="G73" s="100" t="str">
        <f t="shared" si="14"/>
        <v>O69</v>
      </c>
      <c r="H73" s="88">
        <v>69</v>
      </c>
      <c r="I73" s="100" t="str">
        <f t="shared" si="15"/>
        <v>35</v>
      </c>
      <c r="J73" s="280">
        <v>35</v>
      </c>
      <c r="K73" s="287" t="s">
        <v>24233</v>
      </c>
      <c r="L73" s="287" t="s">
        <v>524</v>
      </c>
      <c r="M73" s="287" t="s">
        <v>24232</v>
      </c>
      <c r="N73" s="287" t="s">
        <v>24231</v>
      </c>
      <c r="O73" s="287" t="s">
        <v>23991</v>
      </c>
      <c r="P73" s="287" t="s">
        <v>24230</v>
      </c>
      <c r="Q73" s="280"/>
      <c r="R73" s="280">
        <f t="shared" si="10"/>
        <v>2</v>
      </c>
      <c r="S73" s="280"/>
      <c r="T73" s="280"/>
      <c r="U73" s="88" t="s">
        <v>24229</v>
      </c>
    </row>
    <row r="74" spans="1:21" ht="86.4">
      <c r="A74" s="280" t="str">
        <f t="shared" si="11"/>
        <v>, no al Convenio de Minamata.</v>
      </c>
      <c r="B74" s="280" t="str">
        <f t="shared" si="12"/>
        <v>70CLIMA</v>
      </c>
      <c r="C74" s="280" t="str">
        <f t="shared" si="13"/>
        <v>AYCLIMAO7035</v>
      </c>
      <c r="D74" s="280" t="s">
        <v>1389</v>
      </c>
      <c r="E74" s="280" t="s">
        <v>7878</v>
      </c>
      <c r="F74" s="88" t="s">
        <v>23912</v>
      </c>
      <c r="G74" s="100" t="str">
        <f t="shared" si="14"/>
        <v>O70</v>
      </c>
      <c r="H74" s="88">
        <v>70</v>
      </c>
      <c r="I74" s="100" t="str">
        <f t="shared" si="15"/>
        <v>35</v>
      </c>
      <c r="J74" s="280">
        <v>35</v>
      </c>
      <c r="K74" s="287" t="s">
        <v>24228</v>
      </c>
      <c r="L74" s="287" t="s">
        <v>524</v>
      </c>
      <c r="M74" s="287" t="s">
        <v>24227</v>
      </c>
      <c r="N74" s="287" t="s">
        <v>24226</v>
      </c>
      <c r="O74" s="287" t="s">
        <v>24225</v>
      </c>
      <c r="P74" s="287" t="s">
        <v>24224</v>
      </c>
      <c r="Q74" s="280"/>
      <c r="R74" s="280">
        <f t="shared" si="10"/>
        <v>2</v>
      </c>
      <c r="S74" s="280"/>
      <c r="T74" s="280"/>
      <c r="U74" s="88" t="s">
        <v>24223</v>
      </c>
    </row>
    <row r="75" spans="1:21" ht="72">
      <c r="A75" s="280" t="str">
        <f t="shared" si="11"/>
        <v>tamiento más altos, como 3°C.</v>
      </c>
      <c r="B75" s="280" t="str">
        <f t="shared" si="12"/>
        <v>71CLIMA</v>
      </c>
      <c r="C75" s="280" t="str">
        <f t="shared" si="13"/>
        <v>AYCLIMAO7135</v>
      </c>
      <c r="D75" s="280" t="s">
        <v>1389</v>
      </c>
      <c r="E75" s="280" t="s">
        <v>7878</v>
      </c>
      <c r="F75" s="88" t="s">
        <v>23912</v>
      </c>
      <c r="G75" s="100" t="str">
        <f t="shared" si="14"/>
        <v>O71</v>
      </c>
      <c r="H75" s="88">
        <v>71</v>
      </c>
      <c r="I75" s="100" t="str">
        <f t="shared" si="15"/>
        <v>35</v>
      </c>
      <c r="J75" s="280">
        <v>35</v>
      </c>
      <c r="K75" s="287" t="s">
        <v>24222</v>
      </c>
      <c r="L75" s="287" t="s">
        <v>524</v>
      </c>
      <c r="M75" s="287" t="s">
        <v>24008</v>
      </c>
      <c r="N75" s="287" t="s">
        <v>24007</v>
      </c>
      <c r="O75" s="287" t="s">
        <v>24006</v>
      </c>
      <c r="P75" s="287" t="s">
        <v>24005</v>
      </c>
      <c r="Q75" s="280"/>
      <c r="R75" s="280">
        <f t="shared" si="10"/>
        <v>2</v>
      </c>
      <c r="S75" s="280"/>
      <c r="T75" s="280"/>
      <c r="U75" s="88" t="s">
        <v>24221</v>
      </c>
    </row>
    <row r="76" spans="1:21" ht="100.8">
      <c r="A76" s="280" t="str">
        <f t="shared" si="11"/>
        <v xml:space="preserve"> amplio del cambio climático.</v>
      </c>
      <c r="B76" s="280" t="str">
        <f t="shared" si="12"/>
        <v>72CLIMA</v>
      </c>
      <c r="C76" s="280" t="str">
        <f t="shared" si="13"/>
        <v>AYCLIMAO7235</v>
      </c>
      <c r="D76" s="280" t="s">
        <v>1389</v>
      </c>
      <c r="E76" s="280" t="s">
        <v>7878</v>
      </c>
      <c r="F76" s="88" t="s">
        <v>23912</v>
      </c>
      <c r="G76" s="100" t="str">
        <f t="shared" si="14"/>
        <v>O72</v>
      </c>
      <c r="H76" s="88">
        <v>72</v>
      </c>
      <c r="I76" s="100" t="str">
        <f t="shared" si="15"/>
        <v>35</v>
      </c>
      <c r="J76" s="280">
        <v>35</v>
      </c>
      <c r="K76" s="287" t="s">
        <v>24220</v>
      </c>
      <c r="L76" s="287" t="s">
        <v>523</v>
      </c>
      <c r="M76" s="287" t="s">
        <v>24219</v>
      </c>
      <c r="N76" s="287" t="s">
        <v>24218</v>
      </c>
      <c r="O76" s="287" t="s">
        <v>24217</v>
      </c>
      <c r="P76" s="287" t="s">
        <v>24216</v>
      </c>
      <c r="Q76" s="280"/>
      <c r="R76" s="280">
        <f t="shared" si="10"/>
        <v>3</v>
      </c>
      <c r="S76" s="280"/>
      <c r="T76" s="280"/>
      <c r="U76" s="88" t="s">
        <v>24215</v>
      </c>
    </row>
    <row r="77" spans="1:21" ht="86.4">
      <c r="A77" s="280" t="str">
        <f t="shared" si="11"/>
        <v>temas prioritarios del PNUMA.</v>
      </c>
      <c r="B77" s="280" t="str">
        <f t="shared" si="12"/>
        <v>73CLIMA</v>
      </c>
      <c r="C77" s="280" t="str">
        <f t="shared" si="13"/>
        <v>AYCLIMAO7335</v>
      </c>
      <c r="D77" s="280" t="s">
        <v>1389</v>
      </c>
      <c r="E77" s="280" t="s">
        <v>7878</v>
      </c>
      <c r="F77" s="88" t="s">
        <v>23912</v>
      </c>
      <c r="G77" s="100" t="str">
        <f t="shared" si="14"/>
        <v>O73</v>
      </c>
      <c r="H77" s="88">
        <v>73</v>
      </c>
      <c r="I77" s="100" t="str">
        <f t="shared" si="15"/>
        <v>35</v>
      </c>
      <c r="J77" s="280">
        <v>35</v>
      </c>
      <c r="K77" s="287" t="s">
        <v>24214</v>
      </c>
      <c r="L77" s="287" t="s">
        <v>524</v>
      </c>
      <c r="M77" s="287" t="s">
        <v>24213</v>
      </c>
      <c r="N77" s="287" t="s">
        <v>24212</v>
      </c>
      <c r="O77" s="287" t="s">
        <v>24211</v>
      </c>
      <c r="P77" s="287" t="s">
        <v>24210</v>
      </c>
      <c r="Q77" s="280"/>
      <c r="R77" s="280">
        <f t="shared" si="10"/>
        <v>2</v>
      </c>
      <c r="S77" s="280"/>
      <c r="T77" s="280"/>
      <c r="U77" s="88" t="s">
        <v>24209</v>
      </c>
    </row>
    <row r="78" spans="1:21" ht="72">
      <c r="A78" s="280" t="str">
        <f t="shared" si="11"/>
        <v>mentación puede ser desigual.</v>
      </c>
      <c r="B78" s="280" t="str">
        <f t="shared" si="12"/>
        <v>74CLIMA</v>
      </c>
      <c r="C78" s="280" t="str">
        <f t="shared" si="13"/>
        <v>AYCLIMAO7435</v>
      </c>
      <c r="D78" s="280" t="s">
        <v>1389</v>
      </c>
      <c r="E78" s="280" t="s">
        <v>7878</v>
      </c>
      <c r="F78" s="88" t="s">
        <v>23912</v>
      </c>
      <c r="G78" s="100" t="str">
        <f t="shared" si="14"/>
        <v>O74</v>
      </c>
      <c r="H78" s="88">
        <v>74</v>
      </c>
      <c r="I78" s="100" t="str">
        <f t="shared" si="15"/>
        <v>35</v>
      </c>
      <c r="J78" s="280">
        <v>35</v>
      </c>
      <c r="K78" s="287" t="s">
        <v>24208</v>
      </c>
      <c r="L78" s="287" t="s">
        <v>524</v>
      </c>
      <c r="M78" s="287" t="s">
        <v>24207</v>
      </c>
      <c r="N78" s="287" t="s">
        <v>24206</v>
      </c>
      <c r="O78" s="287" t="s">
        <v>24205</v>
      </c>
      <c r="P78" s="287" t="s">
        <v>24204</v>
      </c>
      <c r="Q78" s="280"/>
      <c r="R78" s="280">
        <f t="shared" si="10"/>
        <v>2</v>
      </c>
      <c r="S78" s="280"/>
      <c r="T78" s="280"/>
      <c r="U78" s="88" t="s">
        <v>24203</v>
      </c>
    </row>
    <row r="79" spans="1:21" ht="72">
      <c r="A79" s="280" t="str">
        <f t="shared" si="11"/>
        <v>ue central de estos informes.</v>
      </c>
      <c r="B79" s="280" t="str">
        <f t="shared" si="12"/>
        <v>75CLIMA</v>
      </c>
      <c r="C79" s="280" t="str">
        <f t="shared" si="13"/>
        <v>AYCLIMAO7535</v>
      </c>
      <c r="D79" s="280" t="s">
        <v>1389</v>
      </c>
      <c r="E79" s="280" t="s">
        <v>7878</v>
      </c>
      <c r="F79" s="88" t="s">
        <v>23912</v>
      </c>
      <c r="G79" s="100" t="str">
        <f t="shared" si="14"/>
        <v>O75</v>
      </c>
      <c r="H79" s="88">
        <v>75</v>
      </c>
      <c r="I79" s="100" t="str">
        <f t="shared" si="15"/>
        <v>35</v>
      </c>
      <c r="J79" s="280">
        <v>35</v>
      </c>
      <c r="K79" s="287" t="s">
        <v>24202</v>
      </c>
      <c r="L79" s="287" t="s">
        <v>523</v>
      </c>
      <c r="M79" s="287" t="s">
        <v>24201</v>
      </c>
      <c r="N79" s="287" t="s">
        <v>24200</v>
      </c>
      <c r="O79" s="287" t="s">
        <v>24199</v>
      </c>
      <c r="P79" s="287" t="s">
        <v>24198</v>
      </c>
      <c r="Q79" s="280"/>
      <c r="R79" s="280">
        <f t="shared" si="10"/>
        <v>3</v>
      </c>
      <c r="S79" s="280"/>
      <c r="T79" s="280"/>
      <c r="U79" s="88" t="s">
        <v>24197</v>
      </c>
    </row>
    <row r="80" spans="1:21" s="232" customFormat="1" ht="86.4">
      <c r="A80" s="280" t="str">
        <f t="shared" si="11"/>
        <v>retende reducir, no aumentar.</v>
      </c>
      <c r="B80" s="280" t="str">
        <f t="shared" si="12"/>
        <v>76CLIMA</v>
      </c>
      <c r="C80" s="280" t="str">
        <f t="shared" si="13"/>
        <v>AYCLIMAO7635</v>
      </c>
      <c r="D80" s="280" t="s">
        <v>1389</v>
      </c>
      <c r="E80" s="280" t="s">
        <v>7878</v>
      </c>
      <c r="F80" s="88" t="s">
        <v>23912</v>
      </c>
      <c r="G80" s="100" t="str">
        <f t="shared" si="14"/>
        <v>O76</v>
      </c>
      <c r="H80" s="88">
        <v>76</v>
      </c>
      <c r="I80" s="100" t="str">
        <f t="shared" si="15"/>
        <v>35</v>
      </c>
      <c r="J80" s="280">
        <v>35</v>
      </c>
      <c r="K80" s="287" t="s">
        <v>24196</v>
      </c>
      <c r="L80" s="287" t="s">
        <v>524</v>
      </c>
      <c r="M80" s="287" t="s">
        <v>24195</v>
      </c>
      <c r="N80" s="287" t="s">
        <v>24194</v>
      </c>
      <c r="O80" s="287" t="s">
        <v>24193</v>
      </c>
      <c r="P80" s="287" t="s">
        <v>24192</v>
      </c>
      <c r="Q80" s="280"/>
      <c r="R80" s="280">
        <f t="shared" si="10"/>
        <v>2</v>
      </c>
      <c r="S80" s="280"/>
      <c r="T80" s="280"/>
      <c r="U80" s="88" t="s">
        <v>24191</v>
      </c>
    </row>
    <row r="81" spans="1:21" s="232" customFormat="1" ht="86.4">
      <c r="A81" s="280" t="str">
        <f t="shared" si="11"/>
        <v xml:space="preserve"> Asuntos Humanitarios (OCHA).</v>
      </c>
      <c r="B81" s="280" t="str">
        <f t="shared" si="12"/>
        <v>77CLIMA</v>
      </c>
      <c r="C81" s="280" t="str">
        <f t="shared" si="13"/>
        <v>AYCLIMAO7735</v>
      </c>
      <c r="D81" s="280" t="s">
        <v>1389</v>
      </c>
      <c r="E81" s="280" t="s">
        <v>7878</v>
      </c>
      <c r="F81" s="88" t="s">
        <v>23912</v>
      </c>
      <c r="G81" s="100" t="str">
        <f t="shared" si="14"/>
        <v>O77</v>
      </c>
      <c r="H81" s="88">
        <v>77</v>
      </c>
      <c r="I81" s="100" t="str">
        <f t="shared" si="15"/>
        <v>35</v>
      </c>
      <c r="J81" s="280">
        <v>35</v>
      </c>
      <c r="K81" s="287" t="s">
        <v>24190</v>
      </c>
      <c r="L81" s="287" t="s">
        <v>524</v>
      </c>
      <c r="M81" s="287" t="s">
        <v>24189</v>
      </c>
      <c r="N81" s="287" t="s">
        <v>24188</v>
      </c>
      <c r="O81" s="287" t="s">
        <v>24187</v>
      </c>
      <c r="P81" s="287" t="s">
        <v>24186</v>
      </c>
      <c r="Q81" s="280"/>
      <c r="R81" s="280">
        <f t="shared" si="10"/>
        <v>2</v>
      </c>
      <c r="S81" s="280"/>
      <c r="T81" s="280"/>
      <c r="U81" s="88" t="s">
        <v>24185</v>
      </c>
    </row>
    <row r="82" spans="1:21" s="232" customFormat="1" ht="72">
      <c r="A82" s="280" t="str">
        <f t="shared" si="11"/>
        <v>ono, trabaja para reducirlas.</v>
      </c>
      <c r="B82" s="314" t="str">
        <f t="shared" si="12"/>
        <v>78CLIMA</v>
      </c>
      <c r="C82" s="314" t="str">
        <f t="shared" si="13"/>
        <v>AYCLIMAO7835</v>
      </c>
      <c r="D82" s="314" t="s">
        <v>1389</v>
      </c>
      <c r="E82" s="314" t="s">
        <v>7878</v>
      </c>
      <c r="F82" s="190" t="s">
        <v>23912</v>
      </c>
      <c r="G82" s="233" t="str">
        <f t="shared" si="14"/>
        <v>O78</v>
      </c>
      <c r="H82" s="190">
        <v>78</v>
      </c>
      <c r="I82" s="233" t="str">
        <f t="shared" si="15"/>
        <v>35</v>
      </c>
      <c r="J82" s="314">
        <v>35</v>
      </c>
      <c r="K82" s="316" t="s">
        <v>24184</v>
      </c>
      <c r="L82" s="316" t="s">
        <v>524</v>
      </c>
      <c r="M82" s="316" t="s">
        <v>24183</v>
      </c>
      <c r="N82" s="316" t="s">
        <v>24182</v>
      </c>
      <c r="O82" s="316" t="s">
        <v>24181</v>
      </c>
      <c r="P82" s="316" t="s">
        <v>24180</v>
      </c>
      <c r="Q82" s="314"/>
      <c r="R82" s="314">
        <f t="shared" si="10"/>
        <v>2</v>
      </c>
      <c r="S82" s="314"/>
      <c r="T82" s="314"/>
      <c r="U82" s="190" t="s">
        <v>24179</v>
      </c>
    </row>
    <row r="83" spans="1:21" s="232" customFormat="1" ht="72">
      <c r="A83" s="280" t="str">
        <f t="shared" si="11"/>
        <v>estión de productos químicos.</v>
      </c>
      <c r="B83" s="314" t="str">
        <f t="shared" si="12"/>
        <v>79CLIMA</v>
      </c>
      <c r="C83" s="314" t="str">
        <f t="shared" si="13"/>
        <v>AYCLIMAO7935</v>
      </c>
      <c r="D83" s="314" t="s">
        <v>1389</v>
      </c>
      <c r="E83" s="314" t="s">
        <v>7878</v>
      </c>
      <c r="F83" s="190" t="s">
        <v>23912</v>
      </c>
      <c r="G83" s="233" t="str">
        <f t="shared" si="14"/>
        <v>O79</v>
      </c>
      <c r="H83" s="190">
        <v>79</v>
      </c>
      <c r="I83" s="233" t="str">
        <f t="shared" si="15"/>
        <v>35</v>
      </c>
      <c r="J83" s="314">
        <v>35</v>
      </c>
      <c r="K83" s="316" t="s">
        <v>24178</v>
      </c>
      <c r="L83" s="316" t="s">
        <v>524</v>
      </c>
      <c r="M83" s="316" t="s">
        <v>24177</v>
      </c>
      <c r="N83" s="316" t="s">
        <v>24176</v>
      </c>
      <c r="O83" s="316" t="s">
        <v>24175</v>
      </c>
      <c r="P83" s="316" t="s">
        <v>24174</v>
      </c>
      <c r="Q83" s="314"/>
      <c r="R83" s="314">
        <f t="shared" si="10"/>
        <v>2</v>
      </c>
      <c r="S83" s="314"/>
      <c r="T83" s="314"/>
      <c r="U83" s="190" t="s">
        <v>24173</v>
      </c>
    </row>
    <row r="84" spans="1:21" s="232" customFormat="1" ht="57.6">
      <c r="A84" s="280" t="str">
        <f t="shared" si="11"/>
        <v>cm sería una sobreestimación.</v>
      </c>
      <c r="B84" s="314" t="str">
        <f t="shared" si="12"/>
        <v>80CLIMA</v>
      </c>
      <c r="C84" s="314" t="str">
        <f t="shared" si="13"/>
        <v>AYCLIMAO8035</v>
      </c>
      <c r="D84" s="314" t="s">
        <v>1389</v>
      </c>
      <c r="E84" s="314" t="s">
        <v>7878</v>
      </c>
      <c r="F84" s="190" t="s">
        <v>23912</v>
      </c>
      <c r="G84" s="233" t="str">
        <f t="shared" si="14"/>
        <v>O80</v>
      </c>
      <c r="H84" s="190">
        <v>80</v>
      </c>
      <c r="I84" s="233" t="str">
        <f t="shared" si="15"/>
        <v>35</v>
      </c>
      <c r="J84" s="314">
        <v>35</v>
      </c>
      <c r="K84" s="316" t="s">
        <v>24172</v>
      </c>
      <c r="L84" s="316" t="s">
        <v>522</v>
      </c>
      <c r="M84" s="316" t="s">
        <v>24171</v>
      </c>
      <c r="N84" s="316" t="s">
        <v>24170</v>
      </c>
      <c r="O84" s="316" t="s">
        <v>24169</v>
      </c>
      <c r="P84" s="316" t="s">
        <v>24168</v>
      </c>
      <c r="Q84" s="314"/>
      <c r="R84" s="314">
        <f t="shared" si="10"/>
        <v>4</v>
      </c>
      <c r="S84" s="314"/>
      <c r="T84" s="314"/>
      <c r="U84" s="190" t="s">
        <v>24167</v>
      </c>
    </row>
    <row r="85" spans="1:21" s="232" customFormat="1" ht="72">
      <c r="A85" s="280" t="str">
        <f t="shared" si="11"/>
        <v xml:space="preserve"> una prioridad en este ciclo.</v>
      </c>
      <c r="B85" s="314" t="str">
        <f t="shared" si="12"/>
        <v>81CLIMA</v>
      </c>
      <c r="C85" s="314" t="str">
        <f t="shared" si="13"/>
        <v>AYCLIMAO8135</v>
      </c>
      <c r="D85" s="314" t="s">
        <v>1389</v>
      </c>
      <c r="E85" s="314" t="s">
        <v>7878</v>
      </c>
      <c r="F85" s="190" t="s">
        <v>23912</v>
      </c>
      <c r="G85" s="233" t="str">
        <f t="shared" si="14"/>
        <v>O81</v>
      </c>
      <c r="H85" s="190">
        <v>81</v>
      </c>
      <c r="I85" s="233" t="str">
        <f t="shared" si="15"/>
        <v>35</v>
      </c>
      <c r="J85" s="314">
        <v>35</v>
      </c>
      <c r="K85" s="316" t="s">
        <v>24166</v>
      </c>
      <c r="L85" s="316" t="s">
        <v>524</v>
      </c>
      <c r="M85" s="316" t="s">
        <v>24165</v>
      </c>
      <c r="N85" s="316" t="s">
        <v>24164</v>
      </c>
      <c r="O85" s="316" t="s">
        <v>24163</v>
      </c>
      <c r="P85" s="316" t="s">
        <v>24162</v>
      </c>
      <c r="Q85" s="314"/>
      <c r="R85" s="314">
        <f t="shared" si="10"/>
        <v>2</v>
      </c>
      <c r="S85" s="314"/>
      <c r="T85" s="314"/>
      <c r="U85" s="190" t="s">
        <v>24161</v>
      </c>
    </row>
    <row r="86" spans="1:21" ht="57.6">
      <c r="A86" s="280" t="str">
        <f t="shared" si="11"/>
        <v>ponden al año de su creación.</v>
      </c>
      <c r="B86" s="314" t="str">
        <f t="shared" si="12"/>
        <v>82CLIMA</v>
      </c>
      <c r="C86" s="314" t="str">
        <f t="shared" si="13"/>
        <v>AYCLIMAO8235</v>
      </c>
      <c r="D86" s="314" t="s">
        <v>1389</v>
      </c>
      <c r="E86" s="314" t="s">
        <v>7878</v>
      </c>
      <c r="F86" s="190" t="s">
        <v>23912</v>
      </c>
      <c r="G86" s="233" t="str">
        <f t="shared" si="14"/>
        <v>O82</v>
      </c>
      <c r="H86" s="190">
        <v>82</v>
      </c>
      <c r="I86" s="233" t="str">
        <f t="shared" si="15"/>
        <v>35</v>
      </c>
      <c r="J86" s="314">
        <v>35</v>
      </c>
      <c r="K86" s="316" t="s">
        <v>24160</v>
      </c>
      <c r="L86" s="316" t="s">
        <v>524</v>
      </c>
      <c r="M86" s="316" t="s">
        <v>24159</v>
      </c>
      <c r="N86" s="316" t="s">
        <v>24158</v>
      </c>
      <c r="O86" s="316" t="s">
        <v>17927</v>
      </c>
      <c r="P86" s="316" t="s">
        <v>17928</v>
      </c>
      <c r="Q86" s="314"/>
      <c r="R86" s="314">
        <f t="shared" si="10"/>
        <v>2</v>
      </c>
      <c r="S86" s="314"/>
      <c r="T86" s="314"/>
      <c r="U86" s="190" t="s">
        <v>24157</v>
      </c>
    </row>
    <row r="87" spans="1:21" ht="57.6">
      <c r="A87" s="280" t="str">
        <f t="shared" si="11"/>
        <v>erior a la fecha establecida.</v>
      </c>
      <c r="B87" s="314" t="str">
        <f t="shared" si="12"/>
        <v>83CLIMA</v>
      </c>
      <c r="C87" s="314" t="str">
        <f t="shared" si="13"/>
        <v>AYCLIMAO8335</v>
      </c>
      <c r="D87" s="314" t="s">
        <v>1389</v>
      </c>
      <c r="E87" s="314" t="s">
        <v>7878</v>
      </c>
      <c r="F87" s="190" t="s">
        <v>23912</v>
      </c>
      <c r="G87" s="233" t="str">
        <f t="shared" si="14"/>
        <v>O83</v>
      </c>
      <c r="H87" s="190">
        <v>83</v>
      </c>
      <c r="I87" s="233" t="str">
        <f t="shared" si="15"/>
        <v>35</v>
      </c>
      <c r="J87" s="314">
        <v>35</v>
      </c>
      <c r="K87" s="316" t="s">
        <v>24156</v>
      </c>
      <c r="L87" s="316" t="s">
        <v>523</v>
      </c>
      <c r="M87" s="316" t="s">
        <v>21728</v>
      </c>
      <c r="N87" s="316" t="s">
        <v>21727</v>
      </c>
      <c r="O87" s="316" t="s">
        <v>22100</v>
      </c>
      <c r="P87" s="316" t="s">
        <v>22221</v>
      </c>
      <c r="Q87" s="314"/>
      <c r="R87" s="314">
        <f t="shared" si="10"/>
        <v>3</v>
      </c>
      <c r="S87" s="314"/>
      <c r="T87" s="314"/>
      <c r="U87" s="190" t="s">
        <v>24155</v>
      </c>
    </row>
    <row r="88" spans="1:21" ht="43.2">
      <c r="A88" s="280" t="str">
        <f t="shared" si="11"/>
        <v>pciones C y D lo sobrestiman.</v>
      </c>
      <c r="B88" s="307" t="str">
        <f t="shared" si="12"/>
        <v>84CLIMA</v>
      </c>
      <c r="C88" s="307" t="str">
        <f t="shared" si="13"/>
        <v>AYCLIMAO8435</v>
      </c>
      <c r="D88" s="307" t="s">
        <v>1389</v>
      </c>
      <c r="E88" s="307" t="s">
        <v>7878</v>
      </c>
      <c r="F88" s="6" t="s">
        <v>23912</v>
      </c>
      <c r="G88" s="11" t="str">
        <f t="shared" si="14"/>
        <v>O84</v>
      </c>
      <c r="H88" s="6">
        <v>84</v>
      </c>
      <c r="I88" s="11" t="str">
        <f t="shared" si="15"/>
        <v>35</v>
      </c>
      <c r="J88" s="307">
        <v>35</v>
      </c>
      <c r="K88" s="18" t="s">
        <v>24154</v>
      </c>
      <c r="L88" s="18" t="s">
        <v>524</v>
      </c>
      <c r="M88" s="18" t="s">
        <v>24153</v>
      </c>
      <c r="N88" s="18" t="s">
        <v>24001</v>
      </c>
      <c r="O88" s="18" t="s">
        <v>22290</v>
      </c>
      <c r="P88" s="18" t="s">
        <v>24152</v>
      </c>
      <c r="Q88" s="307"/>
      <c r="R88" s="307">
        <f t="shared" si="10"/>
        <v>2</v>
      </c>
      <c r="S88" s="307"/>
      <c r="T88" s="307"/>
      <c r="U88" s="6" t="s">
        <v>24151</v>
      </c>
    </row>
    <row r="89" spans="1:21" ht="28.8">
      <c r="A89" s="280" t="str">
        <f t="shared" si="11"/>
        <v>rque sobreestiman el aumento.</v>
      </c>
      <c r="B89" s="307" t="str">
        <f t="shared" si="12"/>
        <v>85CLIMA</v>
      </c>
      <c r="C89" s="307" t="str">
        <f t="shared" si="13"/>
        <v>AYCLIMAO8535</v>
      </c>
      <c r="D89" s="307" t="s">
        <v>1389</v>
      </c>
      <c r="E89" s="307" t="s">
        <v>7878</v>
      </c>
      <c r="F89" s="6" t="s">
        <v>23912</v>
      </c>
      <c r="G89" s="11" t="str">
        <f t="shared" si="14"/>
        <v>O85</v>
      </c>
      <c r="H89" s="6">
        <v>85</v>
      </c>
      <c r="I89" s="11" t="str">
        <f t="shared" si="15"/>
        <v>35</v>
      </c>
      <c r="J89" s="307">
        <v>35</v>
      </c>
      <c r="K89" s="18" t="s">
        <v>24150</v>
      </c>
      <c r="L89" s="18" t="s">
        <v>523</v>
      </c>
      <c r="M89" s="18" t="s">
        <v>24149</v>
      </c>
      <c r="N89" s="18" t="s">
        <v>24148</v>
      </c>
      <c r="O89" s="18" t="s">
        <v>24147</v>
      </c>
      <c r="P89" s="18" t="s">
        <v>24146</v>
      </c>
      <c r="Q89" s="307"/>
      <c r="R89" s="307">
        <f t="shared" si="10"/>
        <v>3</v>
      </c>
      <c r="S89" s="307"/>
      <c r="T89" s="307"/>
      <c r="U89" s="6" t="s">
        <v>24145</v>
      </c>
    </row>
    <row r="90" spans="1:21" ht="43.2">
      <c r="A90" s="280" t="str">
        <f t="shared" si="11"/>
        <v>opción B subestima el número.</v>
      </c>
      <c r="B90" s="307" t="str">
        <f t="shared" si="12"/>
        <v>86CLIMA</v>
      </c>
      <c r="C90" s="307" t="str">
        <f t="shared" si="13"/>
        <v>AYCLIMAO8635</v>
      </c>
      <c r="D90" s="307" t="s">
        <v>1389</v>
      </c>
      <c r="E90" s="307" t="s">
        <v>7878</v>
      </c>
      <c r="F90" s="6" t="s">
        <v>23912</v>
      </c>
      <c r="G90" s="11" t="str">
        <f t="shared" si="14"/>
        <v>O86</v>
      </c>
      <c r="H90" s="6">
        <v>86</v>
      </c>
      <c r="I90" s="11" t="str">
        <f t="shared" si="15"/>
        <v>35</v>
      </c>
      <c r="J90" s="307">
        <v>35</v>
      </c>
      <c r="K90" s="18" t="s">
        <v>24144</v>
      </c>
      <c r="L90" s="18" t="s">
        <v>523</v>
      </c>
      <c r="M90" s="18" t="s">
        <v>19367</v>
      </c>
      <c r="N90" s="18" t="s">
        <v>19366</v>
      </c>
      <c r="O90" s="18" t="s">
        <v>19448</v>
      </c>
      <c r="P90" s="18" t="s">
        <v>24143</v>
      </c>
      <c r="Q90" s="307"/>
      <c r="R90" s="307">
        <f t="shared" si="10"/>
        <v>3</v>
      </c>
      <c r="S90" s="307"/>
      <c r="T90" s="307"/>
      <c r="U90" s="6" t="s">
        <v>24142</v>
      </c>
    </row>
    <row r="91" spans="1:21" ht="43.2">
      <c r="A91" s="280" t="str">
        <f t="shared" si="11"/>
        <v>y la opción D lo sobreestima.</v>
      </c>
      <c r="B91" s="307" t="str">
        <f t="shared" si="12"/>
        <v>87CLIMA</v>
      </c>
      <c r="C91" s="307" t="str">
        <f t="shared" si="13"/>
        <v>AYCLIMAO8735</v>
      </c>
      <c r="D91" s="307" t="s">
        <v>1389</v>
      </c>
      <c r="E91" s="307" t="s">
        <v>7878</v>
      </c>
      <c r="F91" s="6" t="s">
        <v>23912</v>
      </c>
      <c r="G91" s="11" t="str">
        <f t="shared" si="14"/>
        <v>O87</v>
      </c>
      <c r="H91" s="6">
        <v>87</v>
      </c>
      <c r="I91" s="11" t="str">
        <f t="shared" si="15"/>
        <v>35</v>
      </c>
      <c r="J91" s="307">
        <v>35</v>
      </c>
      <c r="K91" s="18" t="s">
        <v>24141</v>
      </c>
      <c r="L91" s="18" t="s">
        <v>523</v>
      </c>
      <c r="M91" s="18" t="s">
        <v>19456</v>
      </c>
      <c r="N91" s="18" t="s">
        <v>24140</v>
      </c>
      <c r="O91" s="18" t="s">
        <v>24139</v>
      </c>
      <c r="P91" s="18" t="s">
        <v>24138</v>
      </c>
      <c r="Q91" s="307"/>
      <c r="R91" s="307">
        <f t="shared" si="10"/>
        <v>3</v>
      </c>
      <c r="S91" s="307"/>
      <c r="T91" s="307"/>
      <c r="U91" s="6" t="s">
        <v>24137</v>
      </c>
    </row>
    <row r="92" spans="1:21" ht="28.8">
      <c r="A92" s="280" t="str">
        <f t="shared" si="11"/>
        <v>e la opción D lo sobreestima.</v>
      </c>
      <c r="B92" s="307" t="str">
        <f t="shared" si="12"/>
        <v>88CLIMA</v>
      </c>
      <c r="C92" s="307" t="str">
        <f t="shared" si="13"/>
        <v>AYCLIMAO8835</v>
      </c>
      <c r="D92" s="307" t="s">
        <v>1389</v>
      </c>
      <c r="E92" s="307" t="s">
        <v>7878</v>
      </c>
      <c r="F92" s="6" t="s">
        <v>23912</v>
      </c>
      <c r="G92" s="11" t="str">
        <f t="shared" si="14"/>
        <v>O88</v>
      </c>
      <c r="H92" s="6">
        <v>88</v>
      </c>
      <c r="I92" s="11" t="str">
        <f t="shared" si="15"/>
        <v>35</v>
      </c>
      <c r="J92" s="307">
        <v>35</v>
      </c>
      <c r="K92" s="18" t="s">
        <v>24136</v>
      </c>
      <c r="L92" s="18" t="s">
        <v>523</v>
      </c>
      <c r="M92" s="18" t="s">
        <v>24135</v>
      </c>
      <c r="N92" s="18" t="s">
        <v>24134</v>
      </c>
      <c r="O92" s="18" t="s">
        <v>24133</v>
      </c>
      <c r="P92" s="18" t="s">
        <v>24132</v>
      </c>
      <c r="Q92" s="307"/>
      <c r="R92" s="307">
        <f t="shared" si="10"/>
        <v>3</v>
      </c>
      <c r="S92" s="307"/>
      <c r="T92" s="307"/>
      <c r="U92" s="6" t="s">
        <v>24131</v>
      </c>
    </row>
    <row r="93" spans="1:21" ht="72">
      <c r="A93" s="280" t="str">
        <f t="shared" si="11"/>
        <v xml:space="preserve"> principal de este organismo.</v>
      </c>
      <c r="B93" s="307" t="str">
        <f t="shared" si="12"/>
        <v>89CLIMA</v>
      </c>
      <c r="C93" s="307" t="str">
        <f t="shared" si="13"/>
        <v>AYCLIMAO8935</v>
      </c>
      <c r="D93" s="307" t="s">
        <v>1389</v>
      </c>
      <c r="E93" s="307" t="s">
        <v>7878</v>
      </c>
      <c r="F93" s="6" t="s">
        <v>23912</v>
      </c>
      <c r="G93" s="11" t="str">
        <f t="shared" si="14"/>
        <v>O89</v>
      </c>
      <c r="H93" s="6">
        <v>89</v>
      </c>
      <c r="I93" s="11" t="str">
        <f t="shared" si="15"/>
        <v>35</v>
      </c>
      <c r="J93" s="307">
        <v>35</v>
      </c>
      <c r="K93" s="18" t="s">
        <v>24130</v>
      </c>
      <c r="L93" s="18" t="s">
        <v>523</v>
      </c>
      <c r="M93" s="18" t="s">
        <v>24129</v>
      </c>
      <c r="N93" s="18" t="s">
        <v>24128</v>
      </c>
      <c r="O93" s="18" t="s">
        <v>24127</v>
      </c>
      <c r="P93" s="18" t="s">
        <v>5564</v>
      </c>
      <c r="Q93" s="307"/>
      <c r="R93" s="307">
        <f t="shared" ref="R93:R124" si="16">IF(L93="A",1,IF(L93="B",2,IF(L93="C",3,4)))</f>
        <v>3</v>
      </c>
      <c r="S93" s="307"/>
      <c r="T93" s="307"/>
      <c r="U93" s="6" t="s">
        <v>24126</v>
      </c>
    </row>
    <row r="94" spans="1:21" ht="72">
      <c r="A94" s="280" t="str">
        <f t="shared" si="11"/>
        <v xml:space="preserve"> no a la fundación del PNUMA.</v>
      </c>
      <c r="B94" s="307" t="str">
        <f t="shared" si="12"/>
        <v>90CLIMA</v>
      </c>
      <c r="C94" s="307" t="str">
        <f t="shared" si="13"/>
        <v>AYCLIMAO9035</v>
      </c>
      <c r="D94" s="307" t="s">
        <v>1389</v>
      </c>
      <c r="E94" s="307" t="s">
        <v>7878</v>
      </c>
      <c r="F94" s="6" t="s">
        <v>23912</v>
      </c>
      <c r="G94" s="11" t="str">
        <f t="shared" si="14"/>
        <v>O90</v>
      </c>
      <c r="H94" s="6">
        <v>90</v>
      </c>
      <c r="I94" s="11" t="str">
        <f t="shared" si="15"/>
        <v>35</v>
      </c>
      <c r="J94" s="307">
        <v>35</v>
      </c>
      <c r="K94" s="18" t="s">
        <v>24125</v>
      </c>
      <c r="L94" s="18" t="s">
        <v>524</v>
      </c>
      <c r="M94" s="18" t="s">
        <v>24124</v>
      </c>
      <c r="N94" s="18" t="s">
        <v>24120</v>
      </c>
      <c r="O94" s="18" t="s">
        <v>17930</v>
      </c>
      <c r="P94" s="18" t="s">
        <v>24118</v>
      </c>
      <c r="Q94" s="307"/>
      <c r="R94" s="307">
        <f t="shared" si="16"/>
        <v>2</v>
      </c>
      <c r="S94" s="307"/>
      <c r="T94" s="307"/>
      <c r="U94" s="6" t="s">
        <v>24123</v>
      </c>
    </row>
    <row r="95" spans="1:21" ht="57.6">
      <c r="A95" s="280" t="str">
        <f t="shared" si="11"/>
        <v>de Río, no a la de Estocolmo.</v>
      </c>
      <c r="B95" s="307" t="str">
        <f t="shared" si="12"/>
        <v>91CLIMA</v>
      </c>
      <c r="C95" s="307" t="str">
        <f t="shared" si="13"/>
        <v>AYCLIMAO9135</v>
      </c>
      <c r="D95" s="307" t="s">
        <v>1389</v>
      </c>
      <c r="E95" s="307" t="s">
        <v>7878</v>
      </c>
      <c r="F95" s="6" t="s">
        <v>23912</v>
      </c>
      <c r="G95" s="11" t="str">
        <f t="shared" si="14"/>
        <v>O91</v>
      </c>
      <c r="H95" s="6">
        <v>91</v>
      </c>
      <c r="I95" s="11" t="str">
        <f t="shared" si="15"/>
        <v>35</v>
      </c>
      <c r="J95" s="307">
        <v>35</v>
      </c>
      <c r="K95" s="18" t="s">
        <v>24122</v>
      </c>
      <c r="L95" s="18" t="s">
        <v>524</v>
      </c>
      <c r="M95" s="18" t="s">
        <v>24121</v>
      </c>
      <c r="N95" s="18" t="s">
        <v>24120</v>
      </c>
      <c r="O95" s="18" t="s">
        <v>24119</v>
      </c>
      <c r="P95" s="18" t="s">
        <v>24118</v>
      </c>
      <c r="Q95" s="307"/>
      <c r="R95" s="307">
        <f t="shared" si="16"/>
        <v>2</v>
      </c>
      <c r="S95" s="307"/>
      <c r="T95" s="307"/>
      <c r="U95" s="6" t="s">
        <v>24117</v>
      </c>
    </row>
    <row r="96" spans="1:21" ht="72">
      <c r="A96" s="280" t="str">
        <f t="shared" si="11"/>
        <v>nantes y no en biodiversidad.</v>
      </c>
      <c r="B96" s="307" t="str">
        <f t="shared" si="12"/>
        <v>92CLIMA</v>
      </c>
      <c r="C96" s="307" t="str">
        <f t="shared" si="13"/>
        <v>AYCLIMAO9235</v>
      </c>
      <c r="D96" s="307" t="s">
        <v>1389</v>
      </c>
      <c r="E96" s="307" t="s">
        <v>7878</v>
      </c>
      <c r="F96" s="6" t="s">
        <v>23912</v>
      </c>
      <c r="G96" s="11" t="str">
        <f t="shared" si="14"/>
        <v>O92</v>
      </c>
      <c r="H96" s="6">
        <v>92</v>
      </c>
      <c r="I96" s="11" t="str">
        <f t="shared" si="15"/>
        <v>35</v>
      </c>
      <c r="J96" s="307">
        <v>35</v>
      </c>
      <c r="K96" s="18" t="s">
        <v>24116</v>
      </c>
      <c r="L96" s="18" t="s">
        <v>1387</v>
      </c>
      <c r="M96" s="18" t="s">
        <v>24115</v>
      </c>
      <c r="N96" s="18" t="s">
        <v>24114</v>
      </c>
      <c r="O96" s="18" t="s">
        <v>24113</v>
      </c>
      <c r="P96" s="18" t="s">
        <v>24112</v>
      </c>
      <c r="Q96" s="307"/>
      <c r="R96" s="307">
        <f t="shared" si="16"/>
        <v>1</v>
      </c>
      <c r="S96" s="307"/>
      <c r="T96" s="307"/>
      <c r="U96" s="6" t="s">
        <v>24111</v>
      </c>
    </row>
    <row r="97" spans="1:21" ht="72">
      <c r="A97" s="280" t="str">
        <f t="shared" si="11"/>
        <v>principal de estos convenios.</v>
      </c>
      <c r="B97" s="307" t="str">
        <f t="shared" si="12"/>
        <v>93CLIMA</v>
      </c>
      <c r="C97" s="307" t="str">
        <f t="shared" si="13"/>
        <v>AYCLIMAO9335</v>
      </c>
      <c r="D97" s="307" t="s">
        <v>1389</v>
      </c>
      <c r="E97" s="307" t="s">
        <v>7878</v>
      </c>
      <c r="F97" s="6" t="s">
        <v>23912</v>
      </c>
      <c r="G97" s="11" t="str">
        <f t="shared" si="14"/>
        <v>O93</v>
      </c>
      <c r="H97" s="6">
        <v>93</v>
      </c>
      <c r="I97" s="11" t="str">
        <f t="shared" si="15"/>
        <v>35</v>
      </c>
      <c r="J97" s="307">
        <v>35</v>
      </c>
      <c r="K97" s="18" t="s">
        <v>24110</v>
      </c>
      <c r="L97" s="18" t="s">
        <v>524</v>
      </c>
      <c r="M97" s="18" t="s">
        <v>24109</v>
      </c>
      <c r="N97" s="18" t="s">
        <v>24108</v>
      </c>
      <c r="O97" s="18" t="s">
        <v>24107</v>
      </c>
      <c r="P97" s="18" t="s">
        <v>24106</v>
      </c>
      <c r="Q97" s="307"/>
      <c r="R97" s="307">
        <f t="shared" si="16"/>
        <v>2</v>
      </c>
      <c r="S97" s="307"/>
      <c r="T97" s="307"/>
      <c r="U97" s="6" t="s">
        <v>24105</v>
      </c>
    </row>
    <row r="98" spans="1:21" ht="57.6">
      <c r="A98" s="280" t="str">
        <f t="shared" si="11"/>
        <v>sobre emisiones industriales.</v>
      </c>
      <c r="B98" s="307" t="str">
        <f t="shared" si="12"/>
        <v>94CLIMA</v>
      </c>
      <c r="C98" s="307" t="str">
        <f t="shared" si="13"/>
        <v>AYCLIMAO9435</v>
      </c>
      <c r="D98" s="307" t="s">
        <v>1389</v>
      </c>
      <c r="E98" s="307" t="s">
        <v>7878</v>
      </c>
      <c r="F98" s="6" t="s">
        <v>23912</v>
      </c>
      <c r="G98" s="11" t="str">
        <f t="shared" si="14"/>
        <v>O94</v>
      </c>
      <c r="H98" s="6">
        <v>94</v>
      </c>
      <c r="I98" s="11" t="str">
        <f t="shared" si="15"/>
        <v>35</v>
      </c>
      <c r="J98" s="307">
        <v>35</v>
      </c>
      <c r="K98" s="18" t="s">
        <v>24104</v>
      </c>
      <c r="L98" s="18" t="s">
        <v>524</v>
      </c>
      <c r="M98" s="18" t="s">
        <v>24103</v>
      </c>
      <c r="N98" s="18" t="s">
        <v>24102</v>
      </c>
      <c r="O98" s="18" t="s">
        <v>24101</v>
      </c>
      <c r="P98" s="18" t="s">
        <v>23992</v>
      </c>
      <c r="Q98" s="307"/>
      <c r="R98" s="307">
        <f t="shared" si="16"/>
        <v>2</v>
      </c>
      <c r="S98" s="307"/>
      <c r="T98" s="307"/>
      <c r="U98" s="6" t="s">
        <v>24100</v>
      </c>
    </row>
    <row r="99" spans="1:21" ht="72">
      <c r="A99" s="280" t="str">
        <f t="shared" ref="A99:A132" si="17">RIGHT(U99,29)</f>
        <v xml:space="preserve"> es un síntoma menos crítico.</v>
      </c>
      <c r="B99" s="307" t="str">
        <f t="shared" ref="B99:B132" si="18">H99&amp;F99</f>
        <v>95CLIMA</v>
      </c>
      <c r="C99" s="307" t="str">
        <f t="shared" ref="C99:C130" si="19">D99&amp;E99&amp;F99&amp;G99&amp;I99</f>
        <v>AYCLIMAO9535</v>
      </c>
      <c r="D99" s="307" t="s">
        <v>1389</v>
      </c>
      <c r="E99" s="307" t="s">
        <v>7878</v>
      </c>
      <c r="F99" s="6" t="s">
        <v>23912</v>
      </c>
      <c r="G99" s="11" t="str">
        <f t="shared" ref="G99:G130" si="20">IF(H99&lt;9,"OO",IF(H99&lt;99,"O",""))&amp;H99</f>
        <v>O95</v>
      </c>
      <c r="H99" s="6">
        <v>95</v>
      </c>
      <c r="I99" s="11" t="str">
        <f t="shared" ref="I99:I130" si="21">IF(J99&lt;9,"O","")&amp;J99</f>
        <v>35</v>
      </c>
      <c r="J99" s="307">
        <v>35</v>
      </c>
      <c r="K99" s="18" t="s">
        <v>24099</v>
      </c>
      <c r="L99" s="18" t="s">
        <v>522</v>
      </c>
      <c r="M99" s="18" t="s">
        <v>24098</v>
      </c>
      <c r="N99" s="18" t="s">
        <v>24097</v>
      </c>
      <c r="O99" s="18" t="s">
        <v>24096</v>
      </c>
      <c r="P99" s="18" t="s">
        <v>24095</v>
      </c>
      <c r="Q99" s="307"/>
      <c r="R99" s="307">
        <f t="shared" si="16"/>
        <v>4</v>
      </c>
      <c r="S99" s="307"/>
      <c r="T99" s="307"/>
      <c r="U99" s="6" t="s">
        <v>24094</v>
      </c>
    </row>
    <row r="100" spans="1:21" ht="86.4">
      <c r="A100" s="280" t="str">
        <f t="shared" si="17"/>
        <v>ncepto, pero no lo introdujo.</v>
      </c>
      <c r="B100" s="307" t="str">
        <f t="shared" si="18"/>
        <v>96CLIMA</v>
      </c>
      <c r="C100" s="307" t="str">
        <f t="shared" si="19"/>
        <v>AYCLIMAO9635</v>
      </c>
      <c r="D100" s="307" t="s">
        <v>1389</v>
      </c>
      <c r="E100" s="307" t="s">
        <v>7878</v>
      </c>
      <c r="F100" s="6" t="s">
        <v>23912</v>
      </c>
      <c r="G100" s="11" t="str">
        <f t="shared" si="20"/>
        <v>O96</v>
      </c>
      <c r="H100" s="6">
        <v>96</v>
      </c>
      <c r="I100" s="11" t="str">
        <f t="shared" si="21"/>
        <v>35</v>
      </c>
      <c r="J100" s="307">
        <v>35</v>
      </c>
      <c r="K100" s="18" t="s">
        <v>24093</v>
      </c>
      <c r="L100" s="18" t="s">
        <v>1387</v>
      </c>
      <c r="M100" s="18" t="s">
        <v>24092</v>
      </c>
      <c r="N100" s="18" t="s">
        <v>24091</v>
      </c>
      <c r="O100" s="18" t="s">
        <v>24090</v>
      </c>
      <c r="P100" s="18" t="s">
        <v>24089</v>
      </c>
      <c r="Q100" s="307"/>
      <c r="R100" s="307">
        <f t="shared" si="16"/>
        <v>1</v>
      </c>
      <c r="S100" s="307"/>
      <c r="T100" s="307"/>
      <c r="U100" s="6" t="s">
        <v>24088</v>
      </c>
    </row>
    <row r="101" spans="1:21" ht="72">
      <c r="A101" s="280" t="str">
        <f t="shared" si="17"/>
        <v>tizar su aplicación efectiva.</v>
      </c>
      <c r="B101" s="307" t="str">
        <f t="shared" si="18"/>
        <v>97CLIMA</v>
      </c>
      <c r="C101" s="307" t="str">
        <f t="shared" si="19"/>
        <v>AYCLIMAO9735</v>
      </c>
      <c r="D101" s="307" t="s">
        <v>1389</v>
      </c>
      <c r="E101" s="307" t="s">
        <v>7878</v>
      </c>
      <c r="F101" s="6" t="s">
        <v>23912</v>
      </c>
      <c r="G101" s="11" t="str">
        <f t="shared" si="20"/>
        <v>O97</v>
      </c>
      <c r="H101" s="6">
        <v>97</v>
      </c>
      <c r="I101" s="11" t="str">
        <f t="shared" si="21"/>
        <v>35</v>
      </c>
      <c r="J101" s="307">
        <v>35</v>
      </c>
      <c r="K101" s="18" t="s">
        <v>24087</v>
      </c>
      <c r="L101" s="18" t="s">
        <v>524</v>
      </c>
      <c r="M101" s="18" t="s">
        <v>24086</v>
      </c>
      <c r="N101" s="18" t="s">
        <v>24085</v>
      </c>
      <c r="O101" s="18" t="s">
        <v>24084</v>
      </c>
      <c r="P101" s="18" t="s">
        <v>24083</v>
      </c>
      <c r="Q101" s="307"/>
      <c r="R101" s="307">
        <f t="shared" si="16"/>
        <v>2</v>
      </c>
      <c r="S101" s="307"/>
      <c r="T101" s="307"/>
      <c r="U101" s="6" t="s">
        <v>24082</v>
      </c>
    </row>
    <row r="102" spans="1:21" ht="72">
      <c r="A102" s="280" t="str">
        <f t="shared" si="17"/>
        <v>s son una consecuencia clara.</v>
      </c>
      <c r="B102" s="307" t="str">
        <f t="shared" si="18"/>
        <v>98CLIMA</v>
      </c>
      <c r="C102" s="307" t="str">
        <f t="shared" si="19"/>
        <v>AYCLIMAO9835</v>
      </c>
      <c r="D102" s="307" t="s">
        <v>1389</v>
      </c>
      <c r="E102" s="307" t="s">
        <v>7878</v>
      </c>
      <c r="F102" s="6" t="s">
        <v>23912</v>
      </c>
      <c r="G102" s="11" t="str">
        <f t="shared" si="20"/>
        <v>O98</v>
      </c>
      <c r="H102" s="6">
        <v>98</v>
      </c>
      <c r="I102" s="11" t="str">
        <f t="shared" si="21"/>
        <v>35</v>
      </c>
      <c r="J102" s="307">
        <v>35</v>
      </c>
      <c r="K102" s="18" t="s">
        <v>24081</v>
      </c>
      <c r="L102" s="18" t="s">
        <v>523</v>
      </c>
      <c r="M102" s="18" t="s">
        <v>24050</v>
      </c>
      <c r="N102" s="18" t="s">
        <v>24049</v>
      </c>
      <c r="O102" s="18" t="s">
        <v>24048</v>
      </c>
      <c r="P102" s="18" t="s">
        <v>24047</v>
      </c>
      <c r="Q102" s="307"/>
      <c r="R102" s="307">
        <f t="shared" si="16"/>
        <v>3</v>
      </c>
      <c r="S102" s="307"/>
      <c r="T102" s="307"/>
      <c r="U102" s="6" t="s">
        <v>24080</v>
      </c>
    </row>
    <row r="103" spans="1:21" ht="57.6">
      <c r="A103" s="280" t="str">
        <f t="shared" si="17"/>
        <v>regulada en otras directivas.</v>
      </c>
      <c r="B103" s="307" t="str">
        <f t="shared" si="18"/>
        <v>99CLIMA</v>
      </c>
      <c r="C103" s="307" t="str">
        <f t="shared" si="19"/>
        <v>AYCLIMA9935</v>
      </c>
      <c r="D103" s="307" t="s">
        <v>1389</v>
      </c>
      <c r="E103" s="307" t="s">
        <v>7878</v>
      </c>
      <c r="F103" s="6" t="s">
        <v>23912</v>
      </c>
      <c r="G103" s="11" t="str">
        <f t="shared" si="20"/>
        <v>99</v>
      </c>
      <c r="H103" s="6">
        <v>99</v>
      </c>
      <c r="I103" s="11" t="str">
        <f t="shared" si="21"/>
        <v>35</v>
      </c>
      <c r="J103" s="307">
        <v>35</v>
      </c>
      <c r="K103" s="18" t="s">
        <v>24079</v>
      </c>
      <c r="L103" s="18" t="s">
        <v>524</v>
      </c>
      <c r="M103" s="18" t="s">
        <v>24066</v>
      </c>
      <c r="N103" s="18" t="s">
        <v>24078</v>
      </c>
      <c r="O103" s="18" t="s">
        <v>24077</v>
      </c>
      <c r="P103" s="18" t="s">
        <v>24076</v>
      </c>
      <c r="Q103" s="307"/>
      <c r="R103" s="307">
        <f t="shared" si="16"/>
        <v>2</v>
      </c>
      <c r="S103" s="307"/>
      <c r="T103" s="307"/>
      <c r="U103" s="6" t="s">
        <v>24075</v>
      </c>
    </row>
    <row r="104" spans="1:21" ht="57.6">
      <c r="A104" s="280" t="str">
        <f t="shared" si="17"/>
        <v>re la acuicultura sostenible.</v>
      </c>
      <c r="B104" s="307" t="str">
        <f t="shared" si="18"/>
        <v>100CLIMA</v>
      </c>
      <c r="C104" s="307" t="str">
        <f t="shared" si="19"/>
        <v>AYCLIMA10035</v>
      </c>
      <c r="D104" s="307" t="s">
        <v>1389</v>
      </c>
      <c r="E104" s="307" t="s">
        <v>7878</v>
      </c>
      <c r="F104" s="6" t="s">
        <v>23912</v>
      </c>
      <c r="G104" s="11" t="str">
        <f t="shared" si="20"/>
        <v>100</v>
      </c>
      <c r="H104" s="6">
        <v>100</v>
      </c>
      <c r="I104" s="11" t="str">
        <f t="shared" si="21"/>
        <v>35</v>
      </c>
      <c r="J104" s="307">
        <v>35</v>
      </c>
      <c r="K104" s="18" t="s">
        <v>24074</v>
      </c>
      <c r="L104" s="18" t="s">
        <v>524</v>
      </c>
      <c r="M104" s="18" t="s">
        <v>24073</v>
      </c>
      <c r="N104" s="18" t="s">
        <v>24072</v>
      </c>
      <c r="O104" s="18" t="s">
        <v>24071</v>
      </c>
      <c r="P104" s="18" t="s">
        <v>24070</v>
      </c>
      <c r="Q104" s="307"/>
      <c r="R104" s="307">
        <f t="shared" si="16"/>
        <v>2</v>
      </c>
      <c r="S104" s="307"/>
      <c r="T104" s="307"/>
      <c r="U104" s="6" t="s">
        <v>24069</v>
      </c>
    </row>
    <row r="105" spans="1:21" ht="57.6">
      <c r="A105" s="280" t="str">
        <f t="shared" si="17"/>
        <v>es el tema de esta directiva.</v>
      </c>
      <c r="B105" s="307" t="str">
        <f t="shared" si="18"/>
        <v>101CLIMA</v>
      </c>
      <c r="C105" s="307" t="str">
        <f t="shared" si="19"/>
        <v>AYCLIMA10135</v>
      </c>
      <c r="D105" s="307" t="s">
        <v>1389</v>
      </c>
      <c r="E105" s="307" t="s">
        <v>7878</v>
      </c>
      <c r="F105" s="6" t="s">
        <v>23912</v>
      </c>
      <c r="G105" s="11" t="str">
        <f t="shared" si="20"/>
        <v>101</v>
      </c>
      <c r="H105" s="6">
        <v>101</v>
      </c>
      <c r="I105" s="11" t="str">
        <f t="shared" si="21"/>
        <v>35</v>
      </c>
      <c r="J105" s="307">
        <v>35</v>
      </c>
      <c r="K105" s="18" t="s">
        <v>24068</v>
      </c>
      <c r="L105" s="18" t="s">
        <v>524</v>
      </c>
      <c r="M105" s="18" t="s">
        <v>24067</v>
      </c>
      <c r="N105" s="18" t="s">
        <v>24061</v>
      </c>
      <c r="O105" s="18" t="s">
        <v>24066</v>
      </c>
      <c r="P105" s="18" t="s">
        <v>24065</v>
      </c>
      <c r="Q105" s="307"/>
      <c r="R105" s="307">
        <f t="shared" si="16"/>
        <v>2</v>
      </c>
      <c r="S105" s="307"/>
      <c r="T105" s="307"/>
      <c r="U105" s="6" t="s">
        <v>24064</v>
      </c>
    </row>
    <row r="106" spans="1:21" ht="57.6">
      <c r="A106" s="280" t="str">
        <f t="shared" si="17"/>
        <v>regulada en otras normativas.</v>
      </c>
      <c r="B106" s="307" t="str">
        <f t="shared" si="18"/>
        <v>102CLIMA</v>
      </c>
      <c r="C106" s="307" t="str">
        <f t="shared" si="19"/>
        <v>AYCLIMA10235</v>
      </c>
      <c r="D106" s="307" t="s">
        <v>1389</v>
      </c>
      <c r="E106" s="307" t="s">
        <v>7878</v>
      </c>
      <c r="F106" s="6" t="s">
        <v>23912</v>
      </c>
      <c r="G106" s="11" t="str">
        <f t="shared" si="20"/>
        <v>102</v>
      </c>
      <c r="H106" s="6">
        <v>102</v>
      </c>
      <c r="I106" s="11" t="str">
        <f t="shared" si="21"/>
        <v>35</v>
      </c>
      <c r="J106" s="307">
        <v>35</v>
      </c>
      <c r="K106" s="18" t="s">
        <v>24063</v>
      </c>
      <c r="L106" s="18" t="s">
        <v>1387</v>
      </c>
      <c r="M106" s="18" t="s">
        <v>24062</v>
      </c>
      <c r="N106" s="18" t="s">
        <v>24061</v>
      </c>
      <c r="O106" s="18" t="s">
        <v>24060</v>
      </c>
      <c r="P106" s="18" t="s">
        <v>24059</v>
      </c>
      <c r="Q106" s="307"/>
      <c r="R106" s="307">
        <f t="shared" si="16"/>
        <v>1</v>
      </c>
      <c r="S106" s="307"/>
      <c r="T106" s="307"/>
      <c r="U106" s="6" t="s">
        <v>24058</v>
      </c>
    </row>
    <row r="107" spans="1:21" ht="57.6">
      <c r="A107" s="280" t="str">
        <f t="shared" si="17"/>
        <v>nculados al cambio climático.</v>
      </c>
      <c r="B107" s="307" t="str">
        <f t="shared" si="18"/>
        <v>103CLIMA</v>
      </c>
      <c r="C107" s="307" t="str">
        <f t="shared" si="19"/>
        <v>AYCLIMA10335</v>
      </c>
      <c r="D107" s="307" t="s">
        <v>1389</v>
      </c>
      <c r="E107" s="307" t="s">
        <v>7878</v>
      </c>
      <c r="F107" s="6" t="s">
        <v>23912</v>
      </c>
      <c r="G107" s="11" t="str">
        <f t="shared" si="20"/>
        <v>103</v>
      </c>
      <c r="H107" s="6">
        <v>103</v>
      </c>
      <c r="I107" s="11" t="str">
        <f t="shared" si="21"/>
        <v>35</v>
      </c>
      <c r="J107" s="307">
        <v>35</v>
      </c>
      <c r="K107" s="18" t="s">
        <v>24057</v>
      </c>
      <c r="L107" s="18" t="s">
        <v>522</v>
      </c>
      <c r="M107" s="18" t="s">
        <v>24056</v>
      </c>
      <c r="N107" s="18" t="s">
        <v>24055</v>
      </c>
      <c r="O107" s="18" t="s">
        <v>24054</v>
      </c>
      <c r="P107" s="18" t="s">
        <v>24053</v>
      </c>
      <c r="Q107" s="307"/>
      <c r="R107" s="307">
        <f t="shared" si="16"/>
        <v>4</v>
      </c>
      <c r="S107" s="307"/>
      <c r="T107" s="307"/>
      <c r="U107" s="6" t="s">
        <v>24052</v>
      </c>
    </row>
    <row r="108" spans="1:21" ht="57.6">
      <c r="A108" s="280" t="str">
        <f t="shared" si="17"/>
        <v>s son consecuencias directas.</v>
      </c>
      <c r="B108" s="307" t="str">
        <f t="shared" si="18"/>
        <v>104CLIMA</v>
      </c>
      <c r="C108" s="307" t="str">
        <f t="shared" si="19"/>
        <v>AYCLIMA10435</v>
      </c>
      <c r="D108" s="307" t="s">
        <v>1389</v>
      </c>
      <c r="E108" s="307" t="s">
        <v>7878</v>
      </c>
      <c r="F108" s="6" t="s">
        <v>23912</v>
      </c>
      <c r="G108" s="11" t="str">
        <f t="shared" si="20"/>
        <v>104</v>
      </c>
      <c r="H108" s="6">
        <v>104</v>
      </c>
      <c r="I108" s="11" t="str">
        <f t="shared" si="21"/>
        <v>35</v>
      </c>
      <c r="J108" s="307">
        <v>35</v>
      </c>
      <c r="K108" s="18" t="s">
        <v>24051</v>
      </c>
      <c r="L108" s="18" t="s">
        <v>523</v>
      </c>
      <c r="M108" s="18" t="s">
        <v>24050</v>
      </c>
      <c r="N108" s="18" t="s">
        <v>24049</v>
      </c>
      <c r="O108" s="18" t="s">
        <v>24048</v>
      </c>
      <c r="P108" s="18" t="s">
        <v>24047</v>
      </c>
      <c r="Q108" s="307"/>
      <c r="R108" s="307">
        <f t="shared" si="16"/>
        <v>3</v>
      </c>
      <c r="S108" s="307"/>
      <c r="T108" s="307"/>
      <c r="U108" s="6" t="s">
        <v>24046</v>
      </c>
    </row>
    <row r="109" spans="1:21" ht="72">
      <c r="A109" s="280" t="str">
        <f t="shared" si="17"/>
        <v xml:space="preserve"> son el grupo más vulnerable.</v>
      </c>
      <c r="B109" s="307" t="str">
        <f t="shared" si="18"/>
        <v>105CLIMA</v>
      </c>
      <c r="C109" s="307" t="str">
        <f t="shared" si="19"/>
        <v>AYCLIMA10535</v>
      </c>
      <c r="D109" s="307" t="s">
        <v>1389</v>
      </c>
      <c r="E109" s="307" t="s">
        <v>7878</v>
      </c>
      <c r="F109" s="6" t="s">
        <v>23912</v>
      </c>
      <c r="G109" s="11" t="str">
        <f t="shared" si="20"/>
        <v>105</v>
      </c>
      <c r="H109" s="6">
        <v>105</v>
      </c>
      <c r="I109" s="11" t="str">
        <f t="shared" si="21"/>
        <v>35</v>
      </c>
      <c r="J109" s="307">
        <v>35</v>
      </c>
      <c r="K109" s="18" t="s">
        <v>24045</v>
      </c>
      <c r="L109" s="18" t="s">
        <v>523</v>
      </c>
      <c r="M109" s="18" t="s">
        <v>24044</v>
      </c>
      <c r="N109" s="18" t="s">
        <v>24043</v>
      </c>
      <c r="O109" s="18" t="s">
        <v>24042</v>
      </c>
      <c r="P109" s="18" t="s">
        <v>24041</v>
      </c>
      <c r="Q109" s="307"/>
      <c r="R109" s="307">
        <f t="shared" si="16"/>
        <v>3</v>
      </c>
      <c r="S109" s="307"/>
      <c r="T109" s="307"/>
      <c r="U109" s="6" t="s">
        <v>24040</v>
      </c>
    </row>
    <row r="110" spans="1:21" ht="72">
      <c r="A110" s="280" t="str">
        <f t="shared" si="17"/>
        <v>existe en esta clasificación.</v>
      </c>
      <c r="B110" s="307" t="str">
        <f t="shared" si="18"/>
        <v>106CLIMA</v>
      </c>
      <c r="C110" s="307" t="str">
        <f t="shared" si="19"/>
        <v>AYCLIMA10635</v>
      </c>
      <c r="D110" s="307" t="s">
        <v>1389</v>
      </c>
      <c r="E110" s="307" t="s">
        <v>7878</v>
      </c>
      <c r="F110" s="6" t="s">
        <v>23912</v>
      </c>
      <c r="G110" s="11" t="str">
        <f t="shared" si="20"/>
        <v>106</v>
      </c>
      <c r="H110" s="6">
        <v>106</v>
      </c>
      <c r="I110" s="11" t="str">
        <f t="shared" si="21"/>
        <v>35</v>
      </c>
      <c r="J110" s="307">
        <v>35</v>
      </c>
      <c r="K110" s="18" t="s">
        <v>24039</v>
      </c>
      <c r="L110" s="18" t="s">
        <v>523</v>
      </c>
      <c r="M110" s="18" t="s">
        <v>24038</v>
      </c>
      <c r="N110" s="18" t="s">
        <v>24037</v>
      </c>
      <c r="O110" s="18" t="s">
        <v>24036</v>
      </c>
      <c r="P110" s="18" t="s">
        <v>24035</v>
      </c>
      <c r="Q110" s="307"/>
      <c r="R110" s="307">
        <f t="shared" si="16"/>
        <v>3</v>
      </c>
      <c r="S110" s="307"/>
      <c r="T110" s="307"/>
      <c r="U110" s="6" t="s">
        <v>24034</v>
      </c>
    </row>
    <row r="111" spans="1:21" ht="43.2">
      <c r="A111" s="280" t="str">
        <f t="shared" si="17"/>
        <v>nario de emisiones continuas.</v>
      </c>
      <c r="B111" s="307" t="str">
        <f t="shared" si="18"/>
        <v>107CLIMA</v>
      </c>
      <c r="C111" s="307" t="str">
        <f t="shared" si="19"/>
        <v>AYCLIMA10735</v>
      </c>
      <c r="D111" s="307" t="s">
        <v>1389</v>
      </c>
      <c r="E111" s="307" t="s">
        <v>7878</v>
      </c>
      <c r="F111" s="6" t="s">
        <v>23912</v>
      </c>
      <c r="G111" s="11" t="str">
        <f t="shared" si="20"/>
        <v>107</v>
      </c>
      <c r="H111" s="6">
        <v>107</v>
      </c>
      <c r="I111" s="11" t="str">
        <f t="shared" si="21"/>
        <v>35</v>
      </c>
      <c r="J111" s="307">
        <v>35</v>
      </c>
      <c r="K111" s="18" t="s">
        <v>24033</v>
      </c>
      <c r="L111" s="18" t="s">
        <v>522</v>
      </c>
      <c r="M111" s="18" t="s">
        <v>24032</v>
      </c>
      <c r="N111" s="18" t="s">
        <v>24031</v>
      </c>
      <c r="O111" s="18" t="s">
        <v>24030</v>
      </c>
      <c r="P111" s="18" t="s">
        <v>24029</v>
      </c>
      <c r="Q111" s="307"/>
      <c r="R111" s="307">
        <f t="shared" si="16"/>
        <v>4</v>
      </c>
      <c r="S111" s="307"/>
      <c r="T111" s="307"/>
      <c r="U111" s="6" t="s">
        <v>24028</v>
      </c>
    </row>
    <row r="112" spans="1:21" ht="43.2">
      <c r="A112" s="280" t="str">
        <f t="shared" si="17"/>
        <v>ociado con el golpe de calor.</v>
      </c>
      <c r="B112" s="307" t="str">
        <f t="shared" si="18"/>
        <v>108CLIMA</v>
      </c>
      <c r="C112" s="307" t="str">
        <f t="shared" si="19"/>
        <v>AYCLIMA10835</v>
      </c>
      <c r="D112" s="307" t="s">
        <v>1389</v>
      </c>
      <c r="E112" s="307" t="s">
        <v>7878</v>
      </c>
      <c r="F112" s="6" t="s">
        <v>23912</v>
      </c>
      <c r="G112" s="11" t="str">
        <f t="shared" si="20"/>
        <v>108</v>
      </c>
      <c r="H112" s="6">
        <v>108</v>
      </c>
      <c r="I112" s="11" t="str">
        <f t="shared" si="21"/>
        <v>35</v>
      </c>
      <c r="J112" s="307">
        <v>35</v>
      </c>
      <c r="K112" s="18" t="s">
        <v>24027</v>
      </c>
      <c r="L112" s="18" t="s">
        <v>522</v>
      </c>
      <c r="M112" s="18" t="s">
        <v>24026</v>
      </c>
      <c r="N112" s="18" t="s">
        <v>24025</v>
      </c>
      <c r="O112" s="18" t="s">
        <v>24024</v>
      </c>
      <c r="P112" s="18" t="s">
        <v>24023</v>
      </c>
      <c r="Q112" s="307"/>
      <c r="R112" s="307">
        <f t="shared" si="16"/>
        <v>4</v>
      </c>
      <c r="S112" s="307"/>
      <c r="T112" s="307"/>
      <c r="U112" s="6" t="s">
        <v>24022</v>
      </c>
    </row>
    <row r="113" spans="1:21" ht="72">
      <c r="A113" s="280" t="str">
        <f t="shared" si="17"/>
        <v>ontratados a tiempo completo.</v>
      </c>
      <c r="B113" s="307" t="str">
        <f t="shared" si="18"/>
        <v>109CLIMA</v>
      </c>
      <c r="C113" s="307" t="str">
        <f t="shared" si="19"/>
        <v>AYCLIMA10935</v>
      </c>
      <c r="D113" s="307" t="s">
        <v>1389</v>
      </c>
      <c r="E113" s="307" t="s">
        <v>7878</v>
      </c>
      <c r="F113" s="6" t="s">
        <v>23912</v>
      </c>
      <c r="G113" s="11" t="str">
        <f t="shared" si="20"/>
        <v>109</v>
      </c>
      <c r="H113" s="6">
        <v>109</v>
      </c>
      <c r="I113" s="11" t="str">
        <f t="shared" si="21"/>
        <v>35</v>
      </c>
      <c r="J113" s="307">
        <v>35</v>
      </c>
      <c r="K113" s="18" t="s">
        <v>24021</v>
      </c>
      <c r="L113" s="18" t="s">
        <v>524</v>
      </c>
      <c r="M113" s="18" t="s">
        <v>24020</v>
      </c>
      <c r="N113" s="18" t="s">
        <v>24019</v>
      </c>
      <c r="O113" s="18" t="s">
        <v>24018</v>
      </c>
      <c r="P113" s="18" t="s">
        <v>24017</v>
      </c>
      <c r="Q113" s="307"/>
      <c r="R113" s="307">
        <f t="shared" si="16"/>
        <v>2</v>
      </c>
      <c r="S113" s="307"/>
      <c r="T113" s="307"/>
      <c r="U113" s="6" t="s">
        <v>24016</v>
      </c>
    </row>
    <row r="114" spans="1:21" ht="57.6">
      <c r="A114" s="280" t="str">
        <f t="shared" si="17"/>
        <v xml:space="preserve"> de la educación es el ODS 4.</v>
      </c>
      <c r="B114" s="307" t="str">
        <f t="shared" si="18"/>
        <v>110CLIMA</v>
      </c>
      <c r="C114" s="307" t="str">
        <f t="shared" si="19"/>
        <v>AYCLIMA11035</v>
      </c>
      <c r="D114" s="307" t="s">
        <v>1389</v>
      </c>
      <c r="E114" s="307" t="s">
        <v>7878</v>
      </c>
      <c r="F114" s="6" t="s">
        <v>23912</v>
      </c>
      <c r="G114" s="11" t="str">
        <f t="shared" si="20"/>
        <v>110</v>
      </c>
      <c r="H114" s="6">
        <v>110</v>
      </c>
      <c r="I114" s="11" t="str">
        <f t="shared" si="21"/>
        <v>35</v>
      </c>
      <c r="J114" s="307">
        <v>35</v>
      </c>
      <c r="K114" s="18" t="s">
        <v>24015</v>
      </c>
      <c r="L114" s="18" t="s">
        <v>524</v>
      </c>
      <c r="M114" s="18" t="s">
        <v>24014</v>
      </c>
      <c r="N114" s="18" t="s">
        <v>24013</v>
      </c>
      <c r="O114" s="18" t="s">
        <v>24012</v>
      </c>
      <c r="P114" s="18" t="s">
        <v>24011</v>
      </c>
      <c r="Q114" s="307"/>
      <c r="R114" s="307">
        <f t="shared" si="16"/>
        <v>2</v>
      </c>
      <c r="S114" s="307"/>
      <c r="T114" s="307"/>
      <c r="U114" s="6" t="s">
        <v>24010</v>
      </c>
    </row>
    <row r="115" spans="1:21" ht="43.2">
      <c r="A115" s="280" t="str">
        <f t="shared" si="17"/>
        <v>s de calentamiento más altos.</v>
      </c>
      <c r="B115" s="307" t="str">
        <f t="shared" si="18"/>
        <v>111CLIMA</v>
      </c>
      <c r="C115" s="307" t="str">
        <f t="shared" si="19"/>
        <v>AYCLIMA11135</v>
      </c>
      <c r="D115" s="307" t="s">
        <v>1389</v>
      </c>
      <c r="E115" s="307" t="s">
        <v>7878</v>
      </c>
      <c r="F115" s="6" t="s">
        <v>23912</v>
      </c>
      <c r="G115" s="11" t="str">
        <f t="shared" si="20"/>
        <v>111</v>
      </c>
      <c r="H115" s="6">
        <v>111</v>
      </c>
      <c r="I115" s="11" t="str">
        <f t="shared" si="21"/>
        <v>35</v>
      </c>
      <c r="J115" s="307">
        <v>35</v>
      </c>
      <c r="K115" s="18" t="s">
        <v>24009</v>
      </c>
      <c r="L115" s="18" t="s">
        <v>524</v>
      </c>
      <c r="M115" s="18" t="s">
        <v>24008</v>
      </c>
      <c r="N115" s="18" t="s">
        <v>24007</v>
      </c>
      <c r="O115" s="18" t="s">
        <v>24006</v>
      </c>
      <c r="P115" s="18" t="s">
        <v>24005</v>
      </c>
      <c r="Q115" s="307"/>
      <c r="R115" s="307">
        <f t="shared" si="16"/>
        <v>2</v>
      </c>
      <c r="S115" s="307"/>
      <c r="T115" s="307"/>
      <c r="U115" s="6" t="s">
        <v>24004</v>
      </c>
    </row>
    <row r="116" spans="1:21" ht="43.2">
      <c r="A116" s="280" t="str">
        <f t="shared" si="17"/>
        <v xml:space="preserve"> sobrestiman este porcentaje.</v>
      </c>
      <c r="B116" s="307" t="str">
        <f t="shared" si="18"/>
        <v>112CLIMA</v>
      </c>
      <c r="C116" s="307" t="str">
        <f t="shared" si="19"/>
        <v>AYCLIMA11235</v>
      </c>
      <c r="D116" s="307" t="s">
        <v>1389</v>
      </c>
      <c r="E116" s="307" t="s">
        <v>7878</v>
      </c>
      <c r="F116" s="6" t="s">
        <v>23912</v>
      </c>
      <c r="G116" s="11" t="str">
        <f t="shared" si="20"/>
        <v>112</v>
      </c>
      <c r="H116" s="6">
        <v>112</v>
      </c>
      <c r="I116" s="11" t="str">
        <f t="shared" si="21"/>
        <v>35</v>
      </c>
      <c r="J116" s="307">
        <v>35</v>
      </c>
      <c r="K116" s="18" t="s">
        <v>24003</v>
      </c>
      <c r="L116" s="18" t="s">
        <v>523</v>
      </c>
      <c r="M116" s="18" t="s">
        <v>24002</v>
      </c>
      <c r="N116" s="18" t="s">
        <v>24001</v>
      </c>
      <c r="O116" s="462">
        <v>0.7</v>
      </c>
      <c r="P116" s="18" t="s">
        <v>22266</v>
      </c>
      <c r="Q116" s="307"/>
      <c r="R116" s="307">
        <f t="shared" si="16"/>
        <v>3</v>
      </c>
      <c r="S116" s="307"/>
      <c r="T116" s="307"/>
      <c r="U116" s="6" t="s">
        <v>24000</v>
      </c>
    </row>
    <row r="117" spans="1:21" ht="57.6">
      <c r="A117" s="280" t="str">
        <f t="shared" si="17"/>
        <v>emio no fue recibido en 2008.</v>
      </c>
      <c r="B117" s="307" t="str">
        <f t="shared" si="18"/>
        <v>113CLIMA</v>
      </c>
      <c r="C117" s="307" t="str">
        <f t="shared" si="19"/>
        <v>AYCLIMA11335</v>
      </c>
      <c r="D117" s="307" t="s">
        <v>1389</v>
      </c>
      <c r="E117" s="307" t="s">
        <v>7878</v>
      </c>
      <c r="F117" s="6" t="s">
        <v>23912</v>
      </c>
      <c r="G117" s="11" t="str">
        <f t="shared" si="20"/>
        <v>113</v>
      </c>
      <c r="H117" s="6">
        <v>113</v>
      </c>
      <c r="I117" s="11" t="str">
        <f t="shared" si="21"/>
        <v>35</v>
      </c>
      <c r="J117" s="307">
        <v>35</v>
      </c>
      <c r="K117" s="18" t="s">
        <v>23999</v>
      </c>
      <c r="L117" s="18" t="s">
        <v>1387</v>
      </c>
      <c r="M117" s="18" t="s">
        <v>23998</v>
      </c>
      <c r="N117" s="18" t="s">
        <v>23997</v>
      </c>
      <c r="O117" s="18" t="s">
        <v>23996</v>
      </c>
      <c r="P117" s="18" t="s">
        <v>23995</v>
      </c>
      <c r="Q117" s="307"/>
      <c r="R117" s="307">
        <f t="shared" si="16"/>
        <v>1</v>
      </c>
      <c r="S117" s="307"/>
      <c r="T117" s="307"/>
      <c r="U117" s="6" t="s">
        <v>23994</v>
      </c>
    </row>
    <row r="118" spans="1:21" ht="57.6">
      <c r="A118" s="280" t="str">
        <f t="shared" si="17"/>
        <v>rda la eficiencia energética.</v>
      </c>
      <c r="B118" s="307" t="str">
        <f t="shared" si="18"/>
        <v>114CLIMA</v>
      </c>
      <c r="C118" s="307" t="str">
        <f t="shared" si="19"/>
        <v>AYCLIMA11435</v>
      </c>
      <c r="D118" s="307" t="s">
        <v>1389</v>
      </c>
      <c r="E118" s="307" t="s">
        <v>7878</v>
      </c>
      <c r="F118" s="6" t="s">
        <v>23912</v>
      </c>
      <c r="G118" s="11" t="str">
        <f t="shared" si="20"/>
        <v>114</v>
      </c>
      <c r="H118" s="6">
        <v>114</v>
      </c>
      <c r="I118" s="11" t="str">
        <f t="shared" si="21"/>
        <v>35</v>
      </c>
      <c r="J118" s="307">
        <v>35</v>
      </c>
      <c r="K118" s="18" t="s">
        <v>23993</v>
      </c>
      <c r="L118" s="18" t="s">
        <v>524</v>
      </c>
      <c r="M118" s="18" t="s">
        <v>23992</v>
      </c>
      <c r="N118" s="18" t="s">
        <v>23991</v>
      </c>
      <c r="O118" s="18" t="s">
        <v>23990</v>
      </c>
      <c r="P118" s="18" t="s">
        <v>23989</v>
      </c>
      <c r="Q118" s="307"/>
      <c r="R118" s="307">
        <f t="shared" si="16"/>
        <v>2</v>
      </c>
      <c r="S118" s="307"/>
      <c r="T118" s="307"/>
      <c r="U118" s="6" t="s">
        <v>23988</v>
      </c>
    </row>
    <row r="119" spans="1:21" ht="72">
      <c r="A119" s="280" t="str">
        <f t="shared" si="17"/>
        <v>abordado en otras directivas.</v>
      </c>
      <c r="B119" s="307" t="str">
        <f t="shared" si="18"/>
        <v>115CLIMA</v>
      </c>
      <c r="C119" s="307" t="str">
        <f t="shared" si="19"/>
        <v>AYCLIMA11535</v>
      </c>
      <c r="D119" s="307" t="s">
        <v>1389</v>
      </c>
      <c r="E119" s="307" t="s">
        <v>7878</v>
      </c>
      <c r="F119" s="6" t="s">
        <v>23912</v>
      </c>
      <c r="G119" s="11" t="str">
        <f t="shared" si="20"/>
        <v>115</v>
      </c>
      <c r="H119" s="6">
        <v>115</v>
      </c>
      <c r="I119" s="11" t="str">
        <f t="shared" si="21"/>
        <v>35</v>
      </c>
      <c r="J119" s="307">
        <v>35</v>
      </c>
      <c r="K119" s="18" t="s">
        <v>23987</v>
      </c>
      <c r="L119" s="18" t="s">
        <v>524</v>
      </c>
      <c r="M119" s="18" t="s">
        <v>23986</v>
      </c>
      <c r="N119" s="18" t="s">
        <v>23985</v>
      </c>
      <c r="O119" s="18" t="s">
        <v>23984</v>
      </c>
      <c r="P119" s="18" t="s">
        <v>23983</v>
      </c>
      <c r="Q119" s="307"/>
      <c r="R119" s="307">
        <f t="shared" si="16"/>
        <v>2</v>
      </c>
      <c r="S119" s="307"/>
      <c r="T119" s="307"/>
      <c r="U119" s="6" t="s">
        <v>23982</v>
      </c>
    </row>
    <row r="120" spans="1:21" ht="72">
      <c r="A120" s="280" t="str">
        <f t="shared" si="17"/>
        <v>an el incremento más acusado.</v>
      </c>
      <c r="B120" s="307" t="str">
        <f t="shared" si="18"/>
        <v>116CLIMA</v>
      </c>
      <c r="C120" s="307" t="str">
        <f t="shared" si="19"/>
        <v>AYCLIMA11635</v>
      </c>
      <c r="D120" s="307" t="s">
        <v>1389</v>
      </c>
      <c r="E120" s="307" t="s">
        <v>7878</v>
      </c>
      <c r="F120" s="6" t="s">
        <v>23912</v>
      </c>
      <c r="G120" s="11" t="str">
        <f t="shared" si="20"/>
        <v>116</v>
      </c>
      <c r="H120" s="6">
        <v>116</v>
      </c>
      <c r="I120" s="11" t="str">
        <f t="shared" si="21"/>
        <v>35</v>
      </c>
      <c r="J120" s="307">
        <v>35</v>
      </c>
      <c r="K120" s="18" t="s">
        <v>23981</v>
      </c>
      <c r="L120" s="18" t="s">
        <v>524</v>
      </c>
      <c r="M120" s="18" t="s">
        <v>23980</v>
      </c>
      <c r="N120" s="18" t="s">
        <v>23979</v>
      </c>
      <c r="O120" s="18" t="s">
        <v>23978</v>
      </c>
      <c r="P120" s="18" t="s">
        <v>23977</v>
      </c>
      <c r="Q120" s="307"/>
      <c r="R120" s="307">
        <f t="shared" si="16"/>
        <v>2</v>
      </c>
      <c r="S120" s="307"/>
      <c r="T120" s="307"/>
      <c r="U120" s="6" t="s">
        <v>23976</v>
      </c>
    </row>
    <row r="121" spans="1:21" ht="72">
      <c r="A121" s="280" t="str">
        <f t="shared" si="17"/>
        <v xml:space="preserve"> sobre eficiencia energética.</v>
      </c>
      <c r="B121" s="307" t="str">
        <f t="shared" si="18"/>
        <v>117CLIMA</v>
      </c>
      <c r="C121" s="307" t="str">
        <f t="shared" si="19"/>
        <v>AYCLIMA11735</v>
      </c>
      <c r="D121" s="307" t="s">
        <v>1389</v>
      </c>
      <c r="E121" s="307" t="s">
        <v>7878</v>
      </c>
      <c r="F121" s="6" t="s">
        <v>23912</v>
      </c>
      <c r="G121" s="11" t="str">
        <f t="shared" si="20"/>
        <v>117</v>
      </c>
      <c r="H121" s="6">
        <v>117</v>
      </c>
      <c r="I121" s="11" t="str">
        <f t="shared" si="21"/>
        <v>35</v>
      </c>
      <c r="J121" s="307">
        <v>35</v>
      </c>
      <c r="K121" s="18" t="s">
        <v>23975</v>
      </c>
      <c r="L121" s="18" t="s">
        <v>524</v>
      </c>
      <c r="M121" s="18" t="s">
        <v>23965</v>
      </c>
      <c r="N121" s="18" t="s">
        <v>23974</v>
      </c>
      <c r="O121" s="18" t="s">
        <v>23973</v>
      </c>
      <c r="P121" s="18" t="s">
        <v>23962</v>
      </c>
      <c r="Q121" s="307"/>
      <c r="R121" s="307">
        <f t="shared" si="16"/>
        <v>2</v>
      </c>
      <c r="S121" s="307"/>
      <c r="T121" s="307"/>
      <c r="U121" s="6" t="s">
        <v>23972</v>
      </c>
    </row>
    <row r="122" spans="1:21" ht="57.6">
      <c r="A122" s="280" t="str">
        <f t="shared" si="17"/>
        <v xml:space="preserve"> sobre eficiencia energética.</v>
      </c>
      <c r="B122" s="307" t="str">
        <f t="shared" si="18"/>
        <v>118CLIMA</v>
      </c>
      <c r="C122" s="307" t="str">
        <f t="shared" si="19"/>
        <v>AYCLIMA11835</v>
      </c>
      <c r="D122" s="307" t="s">
        <v>1389</v>
      </c>
      <c r="E122" s="307" t="s">
        <v>7878</v>
      </c>
      <c r="F122" s="6" t="s">
        <v>23912</v>
      </c>
      <c r="G122" s="11" t="str">
        <f t="shared" si="20"/>
        <v>118</v>
      </c>
      <c r="H122" s="6">
        <v>118</v>
      </c>
      <c r="I122" s="11" t="str">
        <f t="shared" si="21"/>
        <v>35</v>
      </c>
      <c r="J122" s="307">
        <v>35</v>
      </c>
      <c r="K122" s="18" t="s">
        <v>23971</v>
      </c>
      <c r="L122" s="18" t="s">
        <v>524</v>
      </c>
      <c r="M122" s="18" t="s">
        <v>23970</v>
      </c>
      <c r="N122" s="18" t="s">
        <v>23969</v>
      </c>
      <c r="O122" s="18" t="s">
        <v>23968</v>
      </c>
      <c r="P122" s="18" t="s">
        <v>23962</v>
      </c>
      <c r="Q122" s="307"/>
      <c r="R122" s="307">
        <f t="shared" si="16"/>
        <v>2</v>
      </c>
      <c r="S122" s="307"/>
      <c r="T122" s="307"/>
      <c r="U122" s="6" t="s">
        <v>23967</v>
      </c>
    </row>
    <row r="123" spans="1:21" ht="72">
      <c r="A123" s="280" t="str">
        <f t="shared" si="17"/>
        <v xml:space="preserve"> sobre eficiencia energética.</v>
      </c>
      <c r="B123" s="307" t="str">
        <f t="shared" si="18"/>
        <v>119CLIMA</v>
      </c>
      <c r="C123" s="307" t="str">
        <f t="shared" si="19"/>
        <v>AYCLIMA11935</v>
      </c>
      <c r="D123" s="307" t="s">
        <v>1389</v>
      </c>
      <c r="E123" s="307" t="s">
        <v>7878</v>
      </c>
      <c r="F123" s="6" t="s">
        <v>23912</v>
      </c>
      <c r="G123" s="11" t="str">
        <f t="shared" si="20"/>
        <v>119</v>
      </c>
      <c r="H123" s="6">
        <v>119</v>
      </c>
      <c r="I123" s="11" t="str">
        <f t="shared" si="21"/>
        <v>35</v>
      </c>
      <c r="J123" s="307">
        <v>35</v>
      </c>
      <c r="K123" s="18" t="s">
        <v>23966</v>
      </c>
      <c r="L123" s="18" t="s">
        <v>524</v>
      </c>
      <c r="M123" s="18" t="s">
        <v>23965</v>
      </c>
      <c r="N123" s="18" t="s">
        <v>23964</v>
      </c>
      <c r="O123" s="18" t="s">
        <v>23963</v>
      </c>
      <c r="P123" s="18" t="s">
        <v>23962</v>
      </c>
      <c r="Q123" s="307"/>
      <c r="R123" s="307">
        <f t="shared" si="16"/>
        <v>2</v>
      </c>
      <c r="S123" s="307"/>
      <c r="T123" s="307"/>
      <c r="U123" s="6" t="s">
        <v>23961</v>
      </c>
    </row>
    <row r="124" spans="1:21" ht="72">
      <c r="A124" s="280" t="str">
        <f t="shared" si="17"/>
        <v>rbono no fue un tema central.</v>
      </c>
      <c r="B124" s="307" t="str">
        <f t="shared" si="18"/>
        <v>120CLIMA</v>
      </c>
      <c r="C124" s="307" t="str">
        <f t="shared" si="19"/>
        <v>AYCLIMA12035</v>
      </c>
      <c r="D124" s="307" t="s">
        <v>1389</v>
      </c>
      <c r="E124" s="307" t="s">
        <v>7878</v>
      </c>
      <c r="F124" s="6" t="s">
        <v>23912</v>
      </c>
      <c r="G124" s="11" t="str">
        <f t="shared" si="20"/>
        <v>120</v>
      </c>
      <c r="H124" s="6">
        <v>120</v>
      </c>
      <c r="I124" s="11" t="str">
        <f t="shared" si="21"/>
        <v>35</v>
      </c>
      <c r="J124" s="307">
        <v>35</v>
      </c>
      <c r="K124" s="18" t="s">
        <v>23960</v>
      </c>
      <c r="L124" s="18" t="s">
        <v>523</v>
      </c>
      <c r="M124" s="18" t="s">
        <v>23959</v>
      </c>
      <c r="N124" s="18" t="s">
        <v>23958</v>
      </c>
      <c r="O124" s="18" t="s">
        <v>23957</v>
      </c>
      <c r="P124" s="18" t="s">
        <v>23956</v>
      </c>
      <c r="Q124" s="307"/>
      <c r="R124" s="307">
        <f t="shared" si="16"/>
        <v>3</v>
      </c>
      <c r="S124" s="307"/>
      <c r="T124" s="307"/>
      <c r="U124" s="6" t="s">
        <v>23955</v>
      </c>
    </row>
    <row r="125" spans="1:21" ht="72">
      <c r="A125" s="280" t="str">
        <f t="shared" si="17"/>
        <v>l objetivo sin otras medidas.</v>
      </c>
      <c r="B125" s="307" t="str">
        <f t="shared" si="18"/>
        <v>121CLIMA</v>
      </c>
      <c r="C125" s="307" t="str">
        <f t="shared" si="19"/>
        <v>AYCLIMA12135</v>
      </c>
      <c r="D125" s="307" t="s">
        <v>1389</v>
      </c>
      <c r="E125" s="307" t="s">
        <v>7878</v>
      </c>
      <c r="F125" s="6" t="s">
        <v>23912</v>
      </c>
      <c r="G125" s="11" t="str">
        <f t="shared" si="20"/>
        <v>121</v>
      </c>
      <c r="H125" s="6">
        <v>121</v>
      </c>
      <c r="I125" s="11" t="str">
        <f t="shared" si="21"/>
        <v>35</v>
      </c>
      <c r="J125" s="307">
        <v>35</v>
      </c>
      <c r="K125" s="18" t="s">
        <v>23954</v>
      </c>
      <c r="L125" s="18" t="s">
        <v>524</v>
      </c>
      <c r="M125" s="18" t="s">
        <v>23953</v>
      </c>
      <c r="N125" s="18" t="s">
        <v>23952</v>
      </c>
      <c r="O125" s="18" t="s">
        <v>23951</v>
      </c>
      <c r="P125" s="18" t="s">
        <v>23950</v>
      </c>
      <c r="Q125" s="307"/>
      <c r="R125" s="307">
        <f t="shared" ref="R125:R132" si="22">IF(L125="A",1,IF(L125="B",2,IF(L125="C",3,4)))</f>
        <v>2</v>
      </c>
      <c r="S125" s="307"/>
      <c r="T125" s="307"/>
      <c r="U125" s="6" t="s">
        <v>23949</v>
      </c>
    </row>
    <row r="126" spans="1:21" ht="57.6">
      <c r="A126" s="280" t="str">
        <f t="shared" si="17"/>
        <v>l mismo impacto en emisiones.</v>
      </c>
      <c r="B126" s="307" t="str">
        <f t="shared" si="18"/>
        <v>122CLIMA</v>
      </c>
      <c r="C126" s="307" t="str">
        <f t="shared" si="19"/>
        <v>AYCLIMA12235</v>
      </c>
      <c r="D126" s="307" t="s">
        <v>1389</v>
      </c>
      <c r="E126" s="307" t="s">
        <v>7878</v>
      </c>
      <c r="F126" s="6" t="s">
        <v>23912</v>
      </c>
      <c r="G126" s="11" t="str">
        <f t="shared" si="20"/>
        <v>122</v>
      </c>
      <c r="H126" s="6">
        <v>122</v>
      </c>
      <c r="I126" s="11" t="str">
        <f t="shared" si="21"/>
        <v>35</v>
      </c>
      <c r="J126" s="307">
        <v>35</v>
      </c>
      <c r="K126" s="18" t="s">
        <v>23948</v>
      </c>
      <c r="L126" s="18" t="s">
        <v>524</v>
      </c>
      <c r="M126" s="18" t="s">
        <v>23947</v>
      </c>
      <c r="N126" s="18" t="s">
        <v>23946</v>
      </c>
      <c r="O126" s="18" t="s">
        <v>23945</v>
      </c>
      <c r="P126" s="18" t="s">
        <v>23944</v>
      </c>
      <c r="Q126" s="307"/>
      <c r="R126" s="307">
        <f t="shared" si="22"/>
        <v>2</v>
      </c>
      <c r="S126" s="307"/>
      <c r="T126" s="307"/>
      <c r="U126" s="6" t="s">
        <v>23943</v>
      </c>
    </row>
    <row r="127" spans="1:21" ht="43.2">
      <c r="A127" s="280" t="str">
        <f t="shared" si="17"/>
        <v>os del agotamiento por calor.</v>
      </c>
      <c r="B127" s="307" t="str">
        <f t="shared" si="18"/>
        <v>123CLIMA</v>
      </c>
      <c r="C127" s="307" t="str">
        <f t="shared" si="19"/>
        <v>AYCLIMA12335</v>
      </c>
      <c r="D127" s="307" t="s">
        <v>1389</v>
      </c>
      <c r="E127" s="307" t="s">
        <v>7878</v>
      </c>
      <c r="F127" s="6" t="s">
        <v>23912</v>
      </c>
      <c r="G127" s="11" t="str">
        <f t="shared" si="20"/>
        <v>123</v>
      </c>
      <c r="H127" s="6">
        <v>123</v>
      </c>
      <c r="I127" s="11" t="str">
        <f t="shared" si="21"/>
        <v>35</v>
      </c>
      <c r="J127" s="307">
        <v>35</v>
      </c>
      <c r="K127" s="18" t="s">
        <v>23942</v>
      </c>
      <c r="L127" s="18" t="s">
        <v>522</v>
      </c>
      <c r="M127" s="18" t="s">
        <v>23941</v>
      </c>
      <c r="N127" s="18" t="s">
        <v>23940</v>
      </c>
      <c r="O127" s="18" t="s">
        <v>23939</v>
      </c>
      <c r="P127" s="18" t="s">
        <v>23938</v>
      </c>
      <c r="Q127" s="307"/>
      <c r="R127" s="307">
        <f t="shared" si="22"/>
        <v>4</v>
      </c>
      <c r="S127" s="307"/>
      <c r="T127" s="307"/>
      <c r="U127" s="6" t="s">
        <v>23937</v>
      </c>
    </row>
    <row r="128" spans="1:21" ht="57.6">
      <c r="A128" s="280" t="str">
        <f t="shared" si="17"/>
        <v xml:space="preserve"> inversión en medio ambiente.</v>
      </c>
      <c r="B128" s="307" t="str">
        <f t="shared" si="18"/>
        <v>124CLIMA</v>
      </c>
      <c r="C128" s="307" t="str">
        <f t="shared" si="19"/>
        <v>AYCLIMA12435</v>
      </c>
      <c r="D128" s="307" t="s">
        <v>1389</v>
      </c>
      <c r="E128" s="307" t="s">
        <v>7878</v>
      </c>
      <c r="F128" s="6" t="s">
        <v>23912</v>
      </c>
      <c r="G128" s="11" t="str">
        <f t="shared" si="20"/>
        <v>124</v>
      </c>
      <c r="H128" s="6">
        <v>124</v>
      </c>
      <c r="I128" s="11" t="str">
        <f t="shared" si="21"/>
        <v>35</v>
      </c>
      <c r="J128" s="307">
        <v>35</v>
      </c>
      <c r="K128" s="18" t="s">
        <v>23936</v>
      </c>
      <c r="L128" s="18" t="s">
        <v>524</v>
      </c>
      <c r="M128" s="18" t="s">
        <v>23935</v>
      </c>
      <c r="N128" s="18" t="s">
        <v>23934</v>
      </c>
      <c r="O128" s="18" t="s">
        <v>23933</v>
      </c>
      <c r="P128" s="18" t="s">
        <v>23932</v>
      </c>
      <c r="Q128" s="307"/>
      <c r="R128" s="307">
        <f t="shared" si="22"/>
        <v>2</v>
      </c>
      <c r="S128" s="307"/>
      <c r="T128" s="307"/>
      <c r="U128" s="6" t="s">
        <v>23931</v>
      </c>
    </row>
    <row r="129" spans="1:21" ht="72">
      <c r="A129" s="280" t="str">
        <f t="shared" si="17"/>
        <v>tante, no es la única medida.</v>
      </c>
      <c r="B129" s="307" t="str">
        <f t="shared" si="18"/>
        <v>125CLIMA</v>
      </c>
      <c r="C129" s="307" t="str">
        <f t="shared" si="19"/>
        <v>AYCLIMA12535</v>
      </c>
      <c r="D129" s="307" t="s">
        <v>1389</v>
      </c>
      <c r="E129" s="307" t="s">
        <v>7878</v>
      </c>
      <c r="F129" s="6" t="s">
        <v>23912</v>
      </c>
      <c r="G129" s="11" t="str">
        <f t="shared" si="20"/>
        <v>125</v>
      </c>
      <c r="H129" s="6">
        <v>125</v>
      </c>
      <c r="I129" s="11" t="str">
        <f t="shared" si="21"/>
        <v>35</v>
      </c>
      <c r="J129" s="307">
        <v>35</v>
      </c>
      <c r="K129" s="18" t="s">
        <v>23930</v>
      </c>
      <c r="L129" s="18" t="s">
        <v>523</v>
      </c>
      <c r="M129" s="18" t="s">
        <v>23929</v>
      </c>
      <c r="N129" s="18" t="s">
        <v>23928</v>
      </c>
      <c r="O129" s="18" t="s">
        <v>23927</v>
      </c>
      <c r="P129" s="18" t="s">
        <v>23926</v>
      </c>
      <c r="Q129" s="307"/>
      <c r="R129" s="307">
        <f t="shared" si="22"/>
        <v>3</v>
      </c>
      <c r="S129" s="307"/>
      <c r="T129" s="307"/>
      <c r="U129" s="6" t="s">
        <v>23925</v>
      </c>
    </row>
    <row r="130" spans="1:21" ht="72">
      <c r="A130" s="280" t="str">
        <f t="shared" si="17"/>
        <v xml:space="preserve"> es abordada en este tratado.</v>
      </c>
      <c r="B130" s="307" t="str">
        <f t="shared" si="18"/>
        <v>126CLIMA</v>
      </c>
      <c r="C130" s="307" t="str">
        <f t="shared" si="19"/>
        <v>AYCLIMA12635</v>
      </c>
      <c r="D130" s="307" t="s">
        <v>1389</v>
      </c>
      <c r="E130" s="307" t="s">
        <v>7878</v>
      </c>
      <c r="F130" s="6" t="s">
        <v>23912</v>
      </c>
      <c r="G130" s="11" t="str">
        <f t="shared" si="20"/>
        <v>126</v>
      </c>
      <c r="H130" s="6">
        <v>126</v>
      </c>
      <c r="I130" s="11" t="str">
        <f t="shared" si="21"/>
        <v>35</v>
      </c>
      <c r="J130" s="307">
        <v>35</v>
      </c>
      <c r="K130" s="18" t="s">
        <v>23924</v>
      </c>
      <c r="L130" s="18" t="s">
        <v>523</v>
      </c>
      <c r="M130" s="18" t="s">
        <v>23923</v>
      </c>
      <c r="N130" s="18" t="s">
        <v>23922</v>
      </c>
      <c r="O130" s="18" t="s">
        <v>23921</v>
      </c>
      <c r="P130" s="18" t="s">
        <v>23920</v>
      </c>
      <c r="Q130" s="307"/>
      <c r="R130" s="307">
        <f t="shared" si="22"/>
        <v>3</v>
      </c>
      <c r="S130" s="307"/>
      <c r="T130" s="307"/>
      <c r="U130" s="6" t="s">
        <v>23919</v>
      </c>
    </row>
    <row r="131" spans="1:21" ht="72">
      <c r="A131" s="280" t="str">
        <f t="shared" si="17"/>
        <v xml:space="preserve"> a consecuencias más severas.</v>
      </c>
      <c r="B131" s="307" t="str">
        <f t="shared" si="18"/>
        <v>127CLIMA</v>
      </c>
      <c r="C131" s="307" t="str">
        <f t="shared" ref="C131:C132" si="23">D131&amp;E131&amp;F131&amp;G131&amp;I131</f>
        <v>AYCLIMA12735</v>
      </c>
      <c r="D131" s="307" t="s">
        <v>1389</v>
      </c>
      <c r="E131" s="307" t="s">
        <v>7878</v>
      </c>
      <c r="F131" s="6" t="s">
        <v>23912</v>
      </c>
      <c r="G131" s="11" t="str">
        <f t="shared" ref="G131:G132" si="24">IF(H131&lt;9,"OO",IF(H131&lt;99,"O",""))&amp;H131</f>
        <v>127</v>
      </c>
      <c r="H131" s="6">
        <v>127</v>
      </c>
      <c r="I131" s="11" t="str">
        <f t="shared" ref="I131:I132" si="25">IF(J131&lt;9,"O","")&amp;J131</f>
        <v>35</v>
      </c>
      <c r="J131" s="307">
        <v>35</v>
      </c>
      <c r="K131" s="18" t="s">
        <v>23918</v>
      </c>
      <c r="L131" s="18" t="s">
        <v>1387</v>
      </c>
      <c r="M131" s="18" t="s">
        <v>23917</v>
      </c>
      <c r="N131" s="18" t="s">
        <v>23916</v>
      </c>
      <c r="O131" s="18" t="s">
        <v>23915</v>
      </c>
      <c r="P131" s="18" t="s">
        <v>23914</v>
      </c>
      <c r="Q131" s="307"/>
      <c r="R131" s="307">
        <f t="shared" si="22"/>
        <v>1</v>
      </c>
      <c r="S131" s="307"/>
      <c r="T131" s="307"/>
      <c r="U131" s="6" t="s">
        <v>23913</v>
      </c>
    </row>
    <row r="132" spans="1:21" ht="57.6">
      <c r="A132" s="280" t="str">
        <f t="shared" si="17"/>
        <v>enor capacidad de adaptación.</v>
      </c>
      <c r="B132" s="307" t="str">
        <f t="shared" si="18"/>
        <v>128CLIMA</v>
      </c>
      <c r="C132" s="307" t="str">
        <f t="shared" si="23"/>
        <v>AYCLIMA12835</v>
      </c>
      <c r="D132" s="307" t="s">
        <v>1389</v>
      </c>
      <c r="E132" s="307" t="s">
        <v>7878</v>
      </c>
      <c r="F132" s="6" t="s">
        <v>23912</v>
      </c>
      <c r="G132" s="11" t="str">
        <f t="shared" si="24"/>
        <v>128</v>
      </c>
      <c r="H132" s="6">
        <v>128</v>
      </c>
      <c r="I132" s="11" t="str">
        <f t="shared" si="25"/>
        <v>35</v>
      </c>
      <c r="J132" s="307">
        <v>35</v>
      </c>
      <c r="K132" s="18" t="s">
        <v>23911</v>
      </c>
      <c r="L132" s="18" t="s">
        <v>523</v>
      </c>
      <c r="M132" s="18" t="s">
        <v>23910</v>
      </c>
      <c r="N132" s="18" t="s">
        <v>23909</v>
      </c>
      <c r="O132" s="18" t="s">
        <v>23908</v>
      </c>
      <c r="P132" s="18" t="s">
        <v>23907</v>
      </c>
      <c r="Q132" s="307"/>
      <c r="R132" s="307">
        <f t="shared" si="22"/>
        <v>3</v>
      </c>
      <c r="S132" s="307"/>
      <c r="T132" s="307"/>
      <c r="U132" s="6" t="s">
        <v>23906</v>
      </c>
    </row>
    <row r="133" spans="1:21">
      <c r="S133" s="16"/>
      <c r="T133" s="16"/>
      <c r="U133" s="373"/>
    </row>
  </sheetData>
  <sortState xmlns:xlrd2="http://schemas.microsoft.com/office/spreadsheetml/2017/richdata2" ref="A3:U132">
    <sortCondition descending="1" ref="D3:D132"/>
    <sortCondition ref="E3:E132"/>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78133-3BBF-4D3A-A767-401314704462}">
  <dimension ref="A1:U236"/>
  <sheetViews>
    <sheetView zoomScale="50" zoomScaleNormal="50" workbookViewId="0">
      <selection activeCell="X13" sqref="A1:X16"/>
    </sheetView>
  </sheetViews>
  <sheetFormatPr baseColWidth="10" defaultRowHeight="14.4"/>
  <cols>
    <col min="1" max="1" width="19.33203125" style="16" customWidth="1"/>
    <col min="2" max="2" width="8" style="16" customWidth="1"/>
    <col min="3" max="3" width="11.77734375" style="16" customWidth="1"/>
    <col min="4" max="4" width="5.88671875" style="16" customWidth="1"/>
    <col min="5" max="5" width="13.77734375" style="16" customWidth="1"/>
    <col min="6" max="6" width="11.88671875" style="26" bestFit="1" customWidth="1"/>
    <col min="7" max="7" width="11.88671875" style="26" customWidth="1"/>
    <col min="8" max="8" width="7.33203125" style="21" customWidth="1"/>
    <col min="9" max="9" width="5.5546875" style="21" customWidth="1"/>
    <col min="10" max="10" width="8.77734375" style="26" customWidth="1"/>
    <col min="11" max="11" width="47.6640625" style="25" customWidth="1"/>
    <col min="12" max="12" width="6.109375" style="25" customWidth="1"/>
    <col min="13" max="13" width="35.21875" style="25" customWidth="1"/>
    <col min="14" max="14" width="39.21875" style="25" customWidth="1"/>
    <col min="15" max="15" width="43.21875" style="25" bestFit="1" customWidth="1"/>
    <col min="16" max="16" width="47.88671875" style="25" customWidth="1"/>
    <col min="17" max="17" width="21.44140625" style="25" bestFit="1" customWidth="1"/>
    <col min="18" max="18" width="16.6640625" style="25" bestFit="1" customWidth="1"/>
    <col min="19" max="20" width="16.6640625" style="25" customWidth="1"/>
    <col min="21" max="21" width="214.77734375" style="6" customWidth="1"/>
    <col min="22" max="16384" width="11.5546875" style="16"/>
  </cols>
  <sheetData>
    <row r="1" spans="1:21" ht="15" thickBot="1">
      <c r="F1" s="26">
        <f>COUNTA(F3:F232)</f>
        <v>230</v>
      </c>
      <c r="H1" s="32"/>
      <c r="M1" s="25" t="s">
        <v>1389</v>
      </c>
      <c r="N1" s="25" t="s">
        <v>543</v>
      </c>
      <c r="O1" s="25" t="s">
        <v>544</v>
      </c>
      <c r="P1" s="25" t="s">
        <v>1388</v>
      </c>
    </row>
    <row r="2" spans="1:21">
      <c r="A2" s="16" t="s">
        <v>301</v>
      </c>
      <c r="B2" s="16" t="s">
        <v>9805</v>
      </c>
      <c r="C2" s="16" t="s">
        <v>24705</v>
      </c>
      <c r="D2" s="16" t="s">
        <v>9804</v>
      </c>
      <c r="E2" s="31" t="s">
        <v>9803</v>
      </c>
      <c r="F2" s="31" t="s">
        <v>9802</v>
      </c>
      <c r="G2" s="31" t="s">
        <v>9801</v>
      </c>
      <c r="H2" s="31" t="s">
        <v>9800</v>
      </c>
      <c r="I2" s="31"/>
      <c r="J2" s="31" t="s">
        <v>9799</v>
      </c>
      <c r="K2" s="31" t="s">
        <v>9798</v>
      </c>
      <c r="L2" s="31" t="s">
        <v>9797</v>
      </c>
      <c r="M2" s="31" t="s">
        <v>9796</v>
      </c>
      <c r="N2" s="31" t="s">
        <v>9795</v>
      </c>
      <c r="O2" s="31" t="s">
        <v>9794</v>
      </c>
      <c r="P2" s="31" t="s">
        <v>9793</v>
      </c>
      <c r="Q2" s="31" t="s">
        <v>9792</v>
      </c>
      <c r="R2" s="31" t="s">
        <v>9791</v>
      </c>
      <c r="S2" s="31"/>
      <c r="T2" s="31"/>
      <c r="U2" s="374" t="s">
        <v>9790</v>
      </c>
    </row>
    <row r="3" spans="1:21" s="215" customFormat="1" ht="86.4">
      <c r="A3" s="450" t="str">
        <f t="shared" ref="A3:A66" si="0">RIGHT(U3,29)</f>
        <v>s​(Tema 34. Empresa e Impa…).</v>
      </c>
      <c r="B3" s="450" t="str">
        <f t="shared" ref="B3:B66" si="1">H3&amp;F3</f>
        <v>16ECO</v>
      </c>
      <c r="C3" s="450" t="str">
        <f t="shared" ref="C3:C66" si="2">D3&amp;E3&amp;F3&amp;G3&amp;I3</f>
        <v>HXECOO1634</v>
      </c>
      <c r="D3" s="450" t="s">
        <v>7879</v>
      </c>
      <c r="E3" s="450" t="s">
        <v>124</v>
      </c>
      <c r="F3" s="201" t="s">
        <v>23087</v>
      </c>
      <c r="G3" s="214" t="str">
        <f t="shared" ref="G3:G66" si="3">IF(H3&lt;9,"OO",IF(H3&lt;99,"O",""))&amp;H3</f>
        <v>O16</v>
      </c>
      <c r="H3" s="201">
        <v>16</v>
      </c>
      <c r="I3" s="214" t="str">
        <f t="shared" ref="I3:I66" si="4">IF(J3&lt;9,"O","")&amp;J3</f>
        <v>34</v>
      </c>
      <c r="J3" s="201">
        <v>34</v>
      </c>
      <c r="K3" s="201" t="s">
        <v>6950</v>
      </c>
      <c r="L3" s="201" t="s">
        <v>1387</v>
      </c>
      <c r="M3" s="201" t="s">
        <v>6951</v>
      </c>
      <c r="N3" s="201" t="s">
        <v>6952</v>
      </c>
      <c r="O3" s="201" t="s">
        <v>6953</v>
      </c>
      <c r="P3" s="201" t="s">
        <v>6954</v>
      </c>
      <c r="Q3" s="202"/>
      <c r="R3" s="202">
        <v>1</v>
      </c>
      <c r="S3" s="202"/>
      <c r="T3" s="202"/>
      <c r="U3" s="201" t="s">
        <v>23839</v>
      </c>
    </row>
    <row r="4" spans="1:21" s="215" customFormat="1" ht="43.2">
      <c r="A4" s="450" t="str">
        <f t="shared" si="0"/>
        <v>o​(Tema 34. Empresa e Impa…).</v>
      </c>
      <c r="B4" s="450" t="str">
        <f t="shared" si="1"/>
        <v>17ECO</v>
      </c>
      <c r="C4" s="450" t="str">
        <f t="shared" si="2"/>
        <v>HXECOO1734</v>
      </c>
      <c r="D4" s="450" t="s">
        <v>7879</v>
      </c>
      <c r="E4" s="450" t="s">
        <v>124</v>
      </c>
      <c r="F4" s="201" t="s">
        <v>23087</v>
      </c>
      <c r="G4" s="214" t="str">
        <f t="shared" si="3"/>
        <v>O17</v>
      </c>
      <c r="H4" s="201">
        <v>17</v>
      </c>
      <c r="I4" s="214" t="str">
        <f t="shared" si="4"/>
        <v>34</v>
      </c>
      <c r="J4" s="201">
        <v>34</v>
      </c>
      <c r="K4" s="201" t="s">
        <v>23838</v>
      </c>
      <c r="L4" s="201" t="s">
        <v>1387</v>
      </c>
      <c r="M4" s="201" t="s">
        <v>23834</v>
      </c>
      <c r="N4" s="201" t="s">
        <v>23837</v>
      </c>
      <c r="O4" s="201" t="s">
        <v>23836</v>
      </c>
      <c r="P4" s="201" t="s">
        <v>23835</v>
      </c>
      <c r="Q4" s="202"/>
      <c r="R4" s="202">
        <v>1</v>
      </c>
      <c r="S4" s="202"/>
      <c r="T4" s="202"/>
      <c r="U4" s="201" t="s">
        <v>23833</v>
      </c>
    </row>
    <row r="5" spans="1:21" s="215" customFormat="1" ht="86.4">
      <c r="A5" s="280" t="str">
        <f t="shared" si="0"/>
        <v>e​(Tema 34. Empresa e Impa…).</v>
      </c>
      <c r="B5" s="280" t="str">
        <f t="shared" si="1"/>
        <v>35ECO</v>
      </c>
      <c r="C5" s="280" t="str">
        <f t="shared" si="2"/>
        <v>HXECOO3534</v>
      </c>
      <c r="D5" s="280" t="s">
        <v>7879</v>
      </c>
      <c r="E5" s="280" t="s">
        <v>124</v>
      </c>
      <c r="F5" s="88" t="s">
        <v>23087</v>
      </c>
      <c r="G5" s="100" t="str">
        <f t="shared" si="3"/>
        <v>O35</v>
      </c>
      <c r="H5" s="88">
        <v>35</v>
      </c>
      <c r="I5" s="100" t="str">
        <f t="shared" si="4"/>
        <v>34</v>
      </c>
      <c r="J5" s="88">
        <v>34</v>
      </c>
      <c r="K5" s="88" t="s">
        <v>5548</v>
      </c>
      <c r="L5" s="88" t="s">
        <v>523</v>
      </c>
      <c r="M5" s="88" t="s">
        <v>5549</v>
      </c>
      <c r="N5" s="88" t="s">
        <v>5550</v>
      </c>
      <c r="O5" s="88" t="s">
        <v>5551</v>
      </c>
      <c r="P5" s="88" t="s">
        <v>5552</v>
      </c>
      <c r="Q5" s="89"/>
      <c r="R5" s="89">
        <v>3</v>
      </c>
      <c r="S5" s="89"/>
      <c r="T5" s="89"/>
      <c r="U5" s="88" t="s">
        <v>23757</v>
      </c>
    </row>
    <row r="6" spans="1:21" s="215" customFormat="1" ht="28.8">
      <c r="A6" s="280" t="str">
        <f t="shared" si="0"/>
        <v>a​(Tema 34. Empresa e Impa…).</v>
      </c>
      <c r="B6" s="280" t="str">
        <f t="shared" si="1"/>
        <v>52ECO</v>
      </c>
      <c r="C6" s="280" t="str">
        <f t="shared" si="2"/>
        <v>HXECOO5234</v>
      </c>
      <c r="D6" s="280" t="s">
        <v>7879</v>
      </c>
      <c r="E6" s="280" t="s">
        <v>124</v>
      </c>
      <c r="F6" s="88" t="s">
        <v>23087</v>
      </c>
      <c r="G6" s="100" t="str">
        <f t="shared" si="3"/>
        <v>O52</v>
      </c>
      <c r="H6" s="88">
        <v>52</v>
      </c>
      <c r="I6" s="100" t="str">
        <f t="shared" si="4"/>
        <v>34</v>
      </c>
      <c r="J6" s="88">
        <v>34</v>
      </c>
      <c r="K6" s="280" t="s">
        <v>23719</v>
      </c>
      <c r="L6" s="280" t="s">
        <v>1388</v>
      </c>
      <c r="M6" s="280" t="s">
        <v>23718</v>
      </c>
      <c r="N6" s="280" t="s">
        <v>23717</v>
      </c>
      <c r="O6" s="280" t="s">
        <v>23716</v>
      </c>
      <c r="P6" s="88" t="s">
        <v>23715</v>
      </c>
      <c r="Q6" s="89"/>
      <c r="R6" s="89">
        <v>4</v>
      </c>
      <c r="S6" s="89"/>
      <c r="T6" s="89"/>
      <c r="U6" s="88" t="s">
        <v>23714</v>
      </c>
    </row>
    <row r="7" spans="1:21" s="215" customFormat="1" ht="57.6">
      <c r="A7" s="280" t="str">
        <f t="shared" si="0"/>
        <v>cidad y efectos acumulativos.</v>
      </c>
      <c r="B7" s="307" t="str">
        <f t="shared" si="1"/>
        <v>1ECO</v>
      </c>
      <c r="C7" s="10" t="str">
        <f t="shared" si="2"/>
        <v>HXECOOO134</v>
      </c>
      <c r="D7" s="10" t="s">
        <v>7879</v>
      </c>
      <c r="E7" s="10" t="s">
        <v>124</v>
      </c>
      <c r="F7" s="6" t="s">
        <v>23087</v>
      </c>
      <c r="G7" s="11" t="str">
        <f t="shared" si="3"/>
        <v>OO1</v>
      </c>
      <c r="H7" s="12">
        <v>1</v>
      </c>
      <c r="I7" s="11" t="str">
        <f t="shared" si="4"/>
        <v>34</v>
      </c>
      <c r="J7" s="12">
        <v>34</v>
      </c>
      <c r="K7" s="12" t="s">
        <v>23080</v>
      </c>
      <c r="L7" s="12" t="s">
        <v>1388</v>
      </c>
      <c r="M7" s="12" t="s">
        <v>23079</v>
      </c>
      <c r="N7" s="12" t="s">
        <v>23078</v>
      </c>
      <c r="O7" s="12" t="s">
        <v>23077</v>
      </c>
      <c r="P7" s="12" t="s">
        <v>23076</v>
      </c>
      <c r="Q7" s="8"/>
      <c r="R7" s="307">
        <f>IF(L7="A",1,IF(L7="B",2,IF(L7="C",3,4)))</f>
        <v>4</v>
      </c>
      <c r="S7" s="8"/>
      <c r="T7" s="8"/>
      <c r="U7" s="6" t="s">
        <v>23075</v>
      </c>
    </row>
    <row r="8" spans="1:21" s="215" customFormat="1" ht="72">
      <c r="A8" s="280" t="str">
        <f t="shared" si="0"/>
        <v>mo sí lo hace el RD 102/2011.</v>
      </c>
      <c r="B8" s="307" t="str">
        <f t="shared" si="1"/>
        <v>2ECO</v>
      </c>
      <c r="C8" s="10" t="str">
        <f t="shared" si="2"/>
        <v>HXECOOO234</v>
      </c>
      <c r="D8" s="10" t="s">
        <v>7879</v>
      </c>
      <c r="E8" s="10" t="s">
        <v>124</v>
      </c>
      <c r="F8" s="6" t="s">
        <v>23087</v>
      </c>
      <c r="G8" s="11" t="str">
        <f t="shared" si="3"/>
        <v>OO2</v>
      </c>
      <c r="H8" s="12">
        <v>2</v>
      </c>
      <c r="I8" s="11" t="str">
        <f t="shared" si="4"/>
        <v>34</v>
      </c>
      <c r="J8" s="357">
        <v>34</v>
      </c>
      <c r="K8" s="358" t="s">
        <v>30446</v>
      </c>
      <c r="L8" s="359" t="s">
        <v>543</v>
      </c>
      <c r="M8" s="358" t="s">
        <v>30445</v>
      </c>
      <c r="N8" s="358" t="s">
        <v>30444</v>
      </c>
      <c r="O8" s="358" t="s">
        <v>30443</v>
      </c>
      <c r="P8" s="358" t="s">
        <v>30442</v>
      </c>
      <c r="Q8" s="307"/>
      <c r="R8" s="307">
        <f>IF(L8="A",1,IF(L8="B",2,IF(L8="C",3,4)))</f>
        <v>2</v>
      </c>
      <c r="S8" s="312"/>
      <c r="T8" s="312"/>
      <c r="U8" s="361" t="s">
        <v>30441</v>
      </c>
    </row>
    <row r="9" spans="1:21" s="215" customFormat="1" ht="72">
      <c r="A9" s="280" t="str">
        <f t="shared" si="0"/>
        <v>iduos ni suelos contaminados.</v>
      </c>
      <c r="B9" s="307" t="str">
        <f t="shared" si="1"/>
        <v>3ECO</v>
      </c>
      <c r="C9" s="10" t="str">
        <f t="shared" si="2"/>
        <v>HXECOOO334</v>
      </c>
      <c r="D9" s="10" t="s">
        <v>7879</v>
      </c>
      <c r="E9" s="10" t="s">
        <v>124</v>
      </c>
      <c r="F9" s="6" t="s">
        <v>23087</v>
      </c>
      <c r="G9" s="11" t="str">
        <f t="shared" si="3"/>
        <v>OO3</v>
      </c>
      <c r="H9" s="12">
        <v>3</v>
      </c>
      <c r="I9" s="11" t="str">
        <f t="shared" si="4"/>
        <v>34</v>
      </c>
      <c r="J9" s="357">
        <v>34</v>
      </c>
      <c r="K9" s="358" t="s">
        <v>30440</v>
      </c>
      <c r="L9" s="359" t="s">
        <v>543</v>
      </c>
      <c r="M9" s="358" t="s">
        <v>30439</v>
      </c>
      <c r="N9" s="358" t="s">
        <v>30438</v>
      </c>
      <c r="O9" s="358" t="s">
        <v>30437</v>
      </c>
      <c r="P9" s="358" t="s">
        <v>30436</v>
      </c>
      <c r="Q9" s="307"/>
      <c r="R9" s="307">
        <f>IF(L9="A",1,IF(L9="B",2,IF(L9="C",3,4)))</f>
        <v>2</v>
      </c>
      <c r="S9" s="312"/>
      <c r="T9" s="312"/>
      <c r="U9" s="361" t="s">
        <v>30435</v>
      </c>
    </row>
    <row r="10" spans="1:21" s="215" customFormat="1" ht="72">
      <c r="A10" s="280" t="str">
        <f t="shared" si="0"/>
        <v>como NOx, SO₂, amoníaco, etc.</v>
      </c>
      <c r="B10" s="307" t="str">
        <f t="shared" si="1"/>
        <v>4ECO</v>
      </c>
      <c r="C10" s="10" t="str">
        <f t="shared" si="2"/>
        <v>HXECOOO434</v>
      </c>
      <c r="D10" s="10" t="s">
        <v>7879</v>
      </c>
      <c r="E10" s="10" t="s">
        <v>124</v>
      </c>
      <c r="F10" s="6" t="s">
        <v>23087</v>
      </c>
      <c r="G10" s="11" t="str">
        <f t="shared" si="3"/>
        <v>OO4</v>
      </c>
      <c r="H10" s="12">
        <v>4</v>
      </c>
      <c r="I10" s="11" t="str">
        <f t="shared" si="4"/>
        <v>34</v>
      </c>
      <c r="J10" s="357">
        <v>34</v>
      </c>
      <c r="K10" s="358" t="s">
        <v>30434</v>
      </c>
      <c r="L10" s="359" t="s">
        <v>1388</v>
      </c>
      <c r="M10" s="358" t="s">
        <v>30433</v>
      </c>
      <c r="N10" s="358" t="s">
        <v>30432</v>
      </c>
      <c r="O10" s="358" t="s">
        <v>30431</v>
      </c>
      <c r="P10" s="358" t="s">
        <v>30430</v>
      </c>
      <c r="Q10" s="307"/>
      <c r="R10" s="307">
        <f>IF(L10="A",1,IF(L10="B",2,IF(L10="C",3,4)))</f>
        <v>4</v>
      </c>
      <c r="S10" s="312"/>
      <c r="T10" s="312"/>
      <c r="U10" s="361" t="s">
        <v>30429</v>
      </c>
    </row>
    <row r="11" spans="1:21" s="215" customFormat="1" ht="57.6">
      <c r="A11" s="448" t="str">
        <f t="shared" si="0"/>
        <v xml:space="preserve"> tejidos, causando toxicidad.</v>
      </c>
      <c r="B11" s="448" t="str">
        <f t="shared" si="1"/>
        <v>1ECO</v>
      </c>
      <c r="C11" s="448" t="str">
        <f t="shared" si="2"/>
        <v>HYECOOO134</v>
      </c>
      <c r="D11" s="448" t="s">
        <v>7879</v>
      </c>
      <c r="E11" s="448" t="s">
        <v>7878</v>
      </c>
      <c r="F11" s="176" t="s">
        <v>23087</v>
      </c>
      <c r="G11" s="216" t="str">
        <f t="shared" si="3"/>
        <v>OO1</v>
      </c>
      <c r="H11" s="176">
        <v>1</v>
      </c>
      <c r="I11" s="216" t="str">
        <f t="shared" si="4"/>
        <v>34</v>
      </c>
      <c r="J11" s="176">
        <v>34</v>
      </c>
      <c r="K11" s="176" t="s">
        <v>5058</v>
      </c>
      <c r="L11" s="176" t="s">
        <v>523</v>
      </c>
      <c r="M11" s="176" t="s">
        <v>5059</v>
      </c>
      <c r="N11" s="176" t="s">
        <v>5060</v>
      </c>
      <c r="O11" s="176" t="s">
        <v>5061</v>
      </c>
      <c r="P11" s="176" t="s">
        <v>5062</v>
      </c>
      <c r="Q11" s="194"/>
      <c r="R11" s="194">
        <v>3</v>
      </c>
      <c r="S11" s="194"/>
      <c r="T11" s="194"/>
      <c r="U11" s="176" t="s">
        <v>23905</v>
      </c>
    </row>
    <row r="12" spans="1:21" s="215" customFormat="1" ht="57.6">
      <c r="A12" s="448" t="str">
        <f t="shared" si="0"/>
        <v>opciones A y B son correctas.</v>
      </c>
      <c r="B12" s="448" t="str">
        <f t="shared" si="1"/>
        <v>2ECO</v>
      </c>
      <c r="C12" s="448" t="str">
        <f t="shared" si="2"/>
        <v>HYECOOO234</v>
      </c>
      <c r="D12" s="448" t="s">
        <v>7879</v>
      </c>
      <c r="E12" s="448" t="s">
        <v>7878</v>
      </c>
      <c r="F12" s="176" t="s">
        <v>23087</v>
      </c>
      <c r="G12" s="216" t="str">
        <f t="shared" si="3"/>
        <v>OO2</v>
      </c>
      <c r="H12" s="176">
        <v>2</v>
      </c>
      <c r="I12" s="216" t="str">
        <f t="shared" si="4"/>
        <v>34</v>
      </c>
      <c r="J12" s="176">
        <v>34</v>
      </c>
      <c r="K12" s="176" t="s">
        <v>23904</v>
      </c>
      <c r="L12" s="176" t="s">
        <v>522</v>
      </c>
      <c r="M12" s="176" t="s">
        <v>23903</v>
      </c>
      <c r="N12" s="176" t="s">
        <v>23902</v>
      </c>
      <c r="O12" s="176" t="s">
        <v>171</v>
      </c>
      <c r="P12" s="176" t="s">
        <v>170</v>
      </c>
      <c r="Q12" s="194"/>
      <c r="R12" s="194">
        <v>4</v>
      </c>
      <c r="S12" s="194"/>
      <c r="T12" s="194"/>
      <c r="U12" s="176" t="s">
        <v>23901</v>
      </c>
    </row>
    <row r="13" spans="1:21" s="210" customFormat="1" ht="43.2">
      <c r="A13" s="448" t="str">
        <f t="shared" si="0"/>
        <v>cto; la opción A es correcta.</v>
      </c>
      <c r="B13" s="448" t="str">
        <f t="shared" si="1"/>
        <v>3ECO</v>
      </c>
      <c r="C13" s="448" t="str">
        <f t="shared" si="2"/>
        <v>HYECOOO334</v>
      </c>
      <c r="D13" s="448" t="s">
        <v>7879</v>
      </c>
      <c r="E13" s="448" t="s">
        <v>7878</v>
      </c>
      <c r="F13" s="176" t="s">
        <v>23087</v>
      </c>
      <c r="G13" s="216" t="str">
        <f t="shared" si="3"/>
        <v>OO3</v>
      </c>
      <c r="H13" s="176">
        <v>3</v>
      </c>
      <c r="I13" s="216" t="str">
        <f t="shared" si="4"/>
        <v>34</v>
      </c>
      <c r="J13" s="176">
        <v>34</v>
      </c>
      <c r="K13" s="176" t="s">
        <v>23900</v>
      </c>
      <c r="L13" s="176" t="s">
        <v>1387</v>
      </c>
      <c r="M13" s="176" t="s">
        <v>23898</v>
      </c>
      <c r="N13" s="176" t="s">
        <v>23899</v>
      </c>
      <c r="O13" s="176" t="s">
        <v>170</v>
      </c>
      <c r="P13" s="176" t="s">
        <v>171</v>
      </c>
      <c r="Q13" s="194"/>
      <c r="R13" s="194">
        <v>1</v>
      </c>
      <c r="S13" s="194"/>
      <c r="T13" s="194"/>
      <c r="U13" s="176" t="s">
        <v>23897</v>
      </c>
    </row>
    <row r="14" spans="1:21" s="210" customFormat="1" ht="72">
      <c r="A14" s="448" t="str">
        <f t="shared" si="0"/>
        <v>o por el Protocolo de Aarhus.</v>
      </c>
      <c r="B14" s="448" t="str">
        <f t="shared" si="1"/>
        <v>4ECO</v>
      </c>
      <c r="C14" s="448" t="str">
        <f t="shared" si="2"/>
        <v>HYECOOO434</v>
      </c>
      <c r="D14" s="448" t="s">
        <v>7879</v>
      </c>
      <c r="E14" s="448" t="s">
        <v>7878</v>
      </c>
      <c r="F14" s="176" t="s">
        <v>23087</v>
      </c>
      <c r="G14" s="216" t="str">
        <f t="shared" si="3"/>
        <v>OO4</v>
      </c>
      <c r="H14" s="176">
        <v>4</v>
      </c>
      <c r="I14" s="216" t="str">
        <f t="shared" si="4"/>
        <v>34</v>
      </c>
      <c r="J14" s="176">
        <v>34</v>
      </c>
      <c r="K14" s="176" t="s">
        <v>23896</v>
      </c>
      <c r="L14" s="176" t="s">
        <v>522</v>
      </c>
      <c r="M14" s="176" t="s">
        <v>23895</v>
      </c>
      <c r="N14" s="176" t="s">
        <v>23894</v>
      </c>
      <c r="O14" s="176" t="s">
        <v>23843</v>
      </c>
      <c r="P14" s="176" t="s">
        <v>3079</v>
      </c>
      <c r="Q14" s="194"/>
      <c r="R14" s="194">
        <v>4</v>
      </c>
      <c r="S14" s="194"/>
      <c r="T14" s="194"/>
      <c r="U14" s="176" t="s">
        <v>23893</v>
      </c>
    </row>
    <row r="15" spans="1:21" s="210" customFormat="1" ht="43.2">
      <c r="A15" s="448" t="str">
        <f t="shared" si="0"/>
        <v>aminación por mineralización.</v>
      </c>
      <c r="B15" s="448" t="str">
        <f t="shared" si="1"/>
        <v>5ECO</v>
      </c>
      <c r="C15" s="448" t="str">
        <f t="shared" si="2"/>
        <v>HYECOOO534</v>
      </c>
      <c r="D15" s="448" t="s">
        <v>7879</v>
      </c>
      <c r="E15" s="448" t="s">
        <v>7878</v>
      </c>
      <c r="F15" s="176" t="s">
        <v>23087</v>
      </c>
      <c r="G15" s="216" t="str">
        <f t="shared" si="3"/>
        <v>OO5</v>
      </c>
      <c r="H15" s="176">
        <v>5</v>
      </c>
      <c r="I15" s="216" t="str">
        <f t="shared" si="4"/>
        <v>34</v>
      </c>
      <c r="J15" s="176">
        <v>34</v>
      </c>
      <c r="K15" s="176" t="s">
        <v>23892</v>
      </c>
      <c r="L15" s="176" t="s">
        <v>522</v>
      </c>
      <c r="M15" s="176" t="s">
        <v>23891</v>
      </c>
      <c r="N15" s="176" t="s">
        <v>23890</v>
      </c>
      <c r="O15" s="176" t="s">
        <v>23889</v>
      </c>
      <c r="P15" s="176" t="s">
        <v>23888</v>
      </c>
      <c r="Q15" s="194"/>
      <c r="R15" s="194">
        <v>4</v>
      </c>
      <c r="S15" s="194"/>
      <c r="T15" s="194"/>
      <c r="U15" s="176" t="s">
        <v>23887</v>
      </c>
    </row>
    <row r="16" spans="1:21" s="210" customFormat="1" ht="57.6">
      <c r="A16" s="448" t="str">
        <f t="shared" si="0"/>
        <v>inación por materia orgánica.</v>
      </c>
      <c r="B16" s="448" t="str">
        <f t="shared" si="1"/>
        <v>6ECO</v>
      </c>
      <c r="C16" s="448" t="str">
        <f t="shared" si="2"/>
        <v>HYECOOO634</v>
      </c>
      <c r="D16" s="448" t="s">
        <v>7879</v>
      </c>
      <c r="E16" s="448" t="s">
        <v>7878</v>
      </c>
      <c r="F16" s="176" t="s">
        <v>23087</v>
      </c>
      <c r="G16" s="216" t="str">
        <f t="shared" si="3"/>
        <v>OO6</v>
      </c>
      <c r="H16" s="176">
        <v>6</v>
      </c>
      <c r="I16" s="216" t="str">
        <f t="shared" si="4"/>
        <v>34</v>
      </c>
      <c r="J16" s="176">
        <v>34</v>
      </c>
      <c r="K16" s="176" t="s">
        <v>23886</v>
      </c>
      <c r="L16" s="176" t="s">
        <v>523</v>
      </c>
      <c r="M16" s="176" t="s">
        <v>23885</v>
      </c>
      <c r="N16" s="176" t="s">
        <v>23884</v>
      </c>
      <c r="O16" s="176" t="s">
        <v>23777</v>
      </c>
      <c r="P16" s="176" t="s">
        <v>23883</v>
      </c>
      <c r="Q16" s="194"/>
      <c r="R16" s="194">
        <v>3</v>
      </c>
      <c r="S16" s="194"/>
      <c r="T16" s="194"/>
      <c r="U16" s="176" t="s">
        <v>23882</v>
      </c>
    </row>
    <row r="17" spans="1:21" s="210" customFormat="1" ht="72">
      <c r="A17" s="448" t="str">
        <f t="shared" si="0"/>
        <v>la exposición medioambiental.</v>
      </c>
      <c r="B17" s="448" t="str">
        <f t="shared" si="1"/>
        <v>7ECO</v>
      </c>
      <c r="C17" s="448" t="str">
        <f t="shared" si="2"/>
        <v>HYECOOO734</v>
      </c>
      <c r="D17" s="448" t="s">
        <v>7879</v>
      </c>
      <c r="E17" s="448" t="s">
        <v>7878</v>
      </c>
      <c r="F17" s="176" t="s">
        <v>23087</v>
      </c>
      <c r="G17" s="216" t="str">
        <f t="shared" si="3"/>
        <v>OO7</v>
      </c>
      <c r="H17" s="176">
        <v>7</v>
      </c>
      <c r="I17" s="216" t="str">
        <f t="shared" si="4"/>
        <v>34</v>
      </c>
      <c r="J17" s="176">
        <v>34</v>
      </c>
      <c r="K17" s="176" t="s">
        <v>23881</v>
      </c>
      <c r="L17" s="176" t="s">
        <v>522</v>
      </c>
      <c r="M17" s="176" t="s">
        <v>23880</v>
      </c>
      <c r="N17" s="176" t="s">
        <v>23879</v>
      </c>
      <c r="O17" s="176" t="s">
        <v>23878</v>
      </c>
      <c r="P17" s="176" t="s">
        <v>23877</v>
      </c>
      <c r="Q17" s="194"/>
      <c r="R17" s="194">
        <v>4</v>
      </c>
      <c r="S17" s="194"/>
      <c r="T17" s="194"/>
      <c r="U17" s="176" t="s">
        <v>23876</v>
      </c>
    </row>
    <row r="18" spans="1:21" s="213" customFormat="1" ht="43.2">
      <c r="A18" s="448" t="str">
        <f t="shared" si="0"/>
        <v xml:space="preserve"> la única respuesta correcta.</v>
      </c>
      <c r="B18" s="448" t="str">
        <f t="shared" si="1"/>
        <v>8ECO</v>
      </c>
      <c r="C18" s="448" t="str">
        <f t="shared" si="2"/>
        <v>HYECOOO834</v>
      </c>
      <c r="D18" s="448" t="s">
        <v>7879</v>
      </c>
      <c r="E18" s="448" t="s">
        <v>7878</v>
      </c>
      <c r="F18" s="176" t="s">
        <v>23087</v>
      </c>
      <c r="G18" s="216" t="str">
        <f t="shared" si="3"/>
        <v>OO8</v>
      </c>
      <c r="H18" s="176">
        <v>8</v>
      </c>
      <c r="I18" s="216" t="str">
        <f t="shared" si="4"/>
        <v>34</v>
      </c>
      <c r="J18" s="176">
        <v>34</v>
      </c>
      <c r="K18" s="176" t="s">
        <v>23875</v>
      </c>
      <c r="L18" s="176" t="s">
        <v>522</v>
      </c>
      <c r="M18" s="176" t="s">
        <v>23874</v>
      </c>
      <c r="N18" s="176" t="s">
        <v>23873</v>
      </c>
      <c r="O18" s="176" t="s">
        <v>23872</v>
      </c>
      <c r="P18" s="176" t="s">
        <v>528</v>
      </c>
      <c r="Q18" s="194"/>
      <c r="R18" s="194">
        <v>4</v>
      </c>
      <c r="S18" s="194"/>
      <c r="T18" s="194"/>
      <c r="U18" s="176" t="s">
        <v>23871</v>
      </c>
    </row>
    <row r="19" spans="1:21" s="213" customFormat="1" ht="72">
      <c r="A19" s="448" t="str">
        <f t="shared" si="0"/>
        <v>ismo completamente biológico.</v>
      </c>
      <c r="B19" s="448" t="str">
        <f t="shared" si="1"/>
        <v>9ECO</v>
      </c>
      <c r="C19" s="448" t="str">
        <f t="shared" si="2"/>
        <v>HYECOO934</v>
      </c>
      <c r="D19" s="448" t="s">
        <v>7879</v>
      </c>
      <c r="E19" s="448" t="s">
        <v>7878</v>
      </c>
      <c r="F19" s="176" t="s">
        <v>23087</v>
      </c>
      <c r="G19" s="216" t="str">
        <f t="shared" si="3"/>
        <v>O9</v>
      </c>
      <c r="H19" s="176">
        <v>9</v>
      </c>
      <c r="I19" s="216" t="str">
        <f t="shared" si="4"/>
        <v>34</v>
      </c>
      <c r="J19" s="176">
        <v>34</v>
      </c>
      <c r="K19" s="176" t="s">
        <v>23870</v>
      </c>
      <c r="L19" s="176" t="s">
        <v>524</v>
      </c>
      <c r="M19" s="176" t="s">
        <v>23869</v>
      </c>
      <c r="N19" s="176" t="s">
        <v>23866</v>
      </c>
      <c r="O19" s="176" t="s">
        <v>23868</v>
      </c>
      <c r="P19" s="176" t="s">
        <v>23867</v>
      </c>
      <c r="Q19" s="194"/>
      <c r="R19" s="194">
        <v>2</v>
      </c>
      <c r="S19" s="194"/>
      <c r="T19" s="194"/>
      <c r="U19" s="176" t="s">
        <v>23865</v>
      </c>
    </row>
    <row r="20" spans="1:21" s="213" customFormat="1" ht="57.6">
      <c r="A20" s="448" t="str">
        <f t="shared" si="0"/>
        <v>e​(Tema 34. Empresa e Impa…).</v>
      </c>
      <c r="B20" s="448" t="str">
        <f t="shared" si="1"/>
        <v>10ECO</v>
      </c>
      <c r="C20" s="448" t="str">
        <f t="shared" si="2"/>
        <v>HYECOO1034</v>
      </c>
      <c r="D20" s="448" t="s">
        <v>7879</v>
      </c>
      <c r="E20" s="448" t="s">
        <v>7878</v>
      </c>
      <c r="F20" s="176" t="s">
        <v>23087</v>
      </c>
      <c r="G20" s="216" t="str">
        <f t="shared" si="3"/>
        <v>O10</v>
      </c>
      <c r="H20" s="176">
        <v>10</v>
      </c>
      <c r="I20" s="216" t="str">
        <f t="shared" si="4"/>
        <v>34</v>
      </c>
      <c r="J20" s="176">
        <v>34</v>
      </c>
      <c r="K20" s="176" t="s">
        <v>23864</v>
      </c>
      <c r="L20" s="176" t="s">
        <v>523</v>
      </c>
      <c r="M20" s="176" t="s">
        <v>23863</v>
      </c>
      <c r="N20" s="176" t="s">
        <v>23862</v>
      </c>
      <c r="O20" s="176" t="s">
        <v>23860</v>
      </c>
      <c r="P20" s="176" t="s">
        <v>23861</v>
      </c>
      <c r="Q20" s="194"/>
      <c r="R20" s="194">
        <v>3</v>
      </c>
      <c r="S20" s="194"/>
      <c r="T20" s="194"/>
      <c r="U20" s="176" t="s">
        <v>23859</v>
      </c>
    </row>
    <row r="21" spans="1:21" s="213" customFormat="1" ht="43.2">
      <c r="A21" s="432" t="str">
        <f t="shared" si="0"/>
        <v>a​(Tema 34. Empresa e Impa…).</v>
      </c>
      <c r="B21" s="432" t="str">
        <f t="shared" si="1"/>
        <v>11ECO</v>
      </c>
      <c r="C21" s="432" t="str">
        <f t="shared" si="2"/>
        <v>HYECOO1134</v>
      </c>
      <c r="D21" s="432" t="s">
        <v>7879</v>
      </c>
      <c r="E21" s="432" t="s">
        <v>7878</v>
      </c>
      <c r="F21" s="95" t="s">
        <v>23087</v>
      </c>
      <c r="G21" s="105" t="str">
        <f t="shared" si="3"/>
        <v>O11</v>
      </c>
      <c r="H21" s="95">
        <v>11</v>
      </c>
      <c r="I21" s="105" t="str">
        <f t="shared" si="4"/>
        <v>34</v>
      </c>
      <c r="J21" s="95">
        <v>34</v>
      </c>
      <c r="K21" s="95" t="s">
        <v>23858</v>
      </c>
      <c r="L21" s="95" t="s">
        <v>1387</v>
      </c>
      <c r="M21" s="95" t="s">
        <v>23854</v>
      </c>
      <c r="N21" s="95" t="s">
        <v>23857</v>
      </c>
      <c r="O21" s="95" t="s">
        <v>23856</v>
      </c>
      <c r="P21" s="95" t="s">
        <v>23855</v>
      </c>
      <c r="Q21" s="192"/>
      <c r="R21" s="192">
        <v>1</v>
      </c>
      <c r="S21" s="192"/>
      <c r="T21" s="192"/>
      <c r="U21" s="95" t="s">
        <v>23853</v>
      </c>
    </row>
    <row r="22" spans="1:21" s="213" customFormat="1" ht="57.6">
      <c r="A22" s="432" t="str">
        <f t="shared" si="0"/>
        <v>s​(Tema 34. Empresa e Impa…).</v>
      </c>
      <c r="B22" s="432" t="str">
        <f t="shared" si="1"/>
        <v>12ECO</v>
      </c>
      <c r="C22" s="432" t="str">
        <f t="shared" si="2"/>
        <v>HYECOO1234</v>
      </c>
      <c r="D22" s="432" t="s">
        <v>7879</v>
      </c>
      <c r="E22" s="432" t="s">
        <v>7878</v>
      </c>
      <c r="F22" s="95" t="s">
        <v>23087</v>
      </c>
      <c r="G22" s="105" t="str">
        <f t="shared" si="3"/>
        <v>O12</v>
      </c>
      <c r="H22" s="95">
        <v>12</v>
      </c>
      <c r="I22" s="105" t="str">
        <f t="shared" si="4"/>
        <v>34</v>
      </c>
      <c r="J22" s="95">
        <v>34</v>
      </c>
      <c r="K22" s="95" t="s">
        <v>23852</v>
      </c>
      <c r="L22" s="95" t="s">
        <v>523</v>
      </c>
      <c r="M22" s="95" t="s">
        <v>23851</v>
      </c>
      <c r="N22" s="95" t="s">
        <v>23850</v>
      </c>
      <c r="O22" s="95" t="s">
        <v>23848</v>
      </c>
      <c r="P22" s="95" t="s">
        <v>23849</v>
      </c>
      <c r="Q22" s="192"/>
      <c r="R22" s="192">
        <v>3</v>
      </c>
      <c r="S22" s="192"/>
      <c r="T22" s="192"/>
      <c r="U22" s="95" t="s">
        <v>23847</v>
      </c>
    </row>
    <row r="23" spans="1:21" s="213" customFormat="1" ht="43.2">
      <c r="A23" s="432" t="str">
        <f t="shared" si="0"/>
        <v>a​(Tema 34. Empresa e Impa…).</v>
      </c>
      <c r="B23" s="432" t="str">
        <f t="shared" si="1"/>
        <v>13ECO</v>
      </c>
      <c r="C23" s="432" t="str">
        <f t="shared" si="2"/>
        <v>HYECOO1334</v>
      </c>
      <c r="D23" s="432" t="s">
        <v>7879</v>
      </c>
      <c r="E23" s="432" t="s">
        <v>7878</v>
      </c>
      <c r="F23" s="95" t="s">
        <v>23087</v>
      </c>
      <c r="G23" s="105" t="str">
        <f t="shared" si="3"/>
        <v>O13</v>
      </c>
      <c r="H23" s="95">
        <v>13</v>
      </c>
      <c r="I23" s="105" t="str">
        <f t="shared" si="4"/>
        <v>34</v>
      </c>
      <c r="J23" s="95">
        <v>34</v>
      </c>
      <c r="K23" s="95" t="s">
        <v>23846</v>
      </c>
      <c r="L23" s="95" t="s">
        <v>522</v>
      </c>
      <c r="M23" s="95" t="s">
        <v>23845</v>
      </c>
      <c r="N23" s="95" t="s">
        <v>23844</v>
      </c>
      <c r="O23" s="95" t="s">
        <v>23843</v>
      </c>
      <c r="P23" s="95" t="s">
        <v>472</v>
      </c>
      <c r="Q23" s="192"/>
      <c r="R23" s="192">
        <v>4</v>
      </c>
      <c r="S23" s="192"/>
      <c r="T23" s="192"/>
      <c r="U23" s="95" t="s">
        <v>23842</v>
      </c>
    </row>
    <row r="24" spans="1:21" s="213" customFormat="1" ht="43.2">
      <c r="A24" s="432" t="str">
        <f t="shared" si="0"/>
        <v>o​(Tema 34. Empresa e Impa…).</v>
      </c>
      <c r="B24" s="432" t="str">
        <f t="shared" si="1"/>
        <v>14ECO</v>
      </c>
      <c r="C24" s="432" t="str">
        <f t="shared" si="2"/>
        <v>HYECOO1434</v>
      </c>
      <c r="D24" s="432" t="s">
        <v>7879</v>
      </c>
      <c r="E24" s="432" t="s">
        <v>7878</v>
      </c>
      <c r="F24" s="95" t="s">
        <v>23087</v>
      </c>
      <c r="G24" s="105" t="str">
        <f t="shared" si="3"/>
        <v>O14</v>
      </c>
      <c r="H24" s="95">
        <v>14</v>
      </c>
      <c r="I24" s="105" t="str">
        <f t="shared" si="4"/>
        <v>34</v>
      </c>
      <c r="J24" s="95">
        <v>34</v>
      </c>
      <c r="K24" s="95" t="s">
        <v>4613</v>
      </c>
      <c r="L24" s="95" t="s">
        <v>1387</v>
      </c>
      <c r="M24" s="95" t="s">
        <v>4614</v>
      </c>
      <c r="N24" s="95" t="s">
        <v>4615</v>
      </c>
      <c r="O24" s="95" t="s">
        <v>4616</v>
      </c>
      <c r="P24" s="95" t="s">
        <v>4617</v>
      </c>
      <c r="Q24" s="192"/>
      <c r="R24" s="192">
        <v>1</v>
      </c>
      <c r="S24" s="192"/>
      <c r="T24" s="192"/>
      <c r="U24" s="95" t="s">
        <v>23841</v>
      </c>
    </row>
    <row r="25" spans="1:21" s="213" customFormat="1" ht="28.8">
      <c r="A25" s="432" t="str">
        <f t="shared" si="0"/>
        <v>a​(Tema 34. Empresa e Impa…).</v>
      </c>
      <c r="B25" s="432" t="str">
        <f t="shared" si="1"/>
        <v>15ECO</v>
      </c>
      <c r="C25" s="432" t="str">
        <f t="shared" si="2"/>
        <v>HYECOO1534</v>
      </c>
      <c r="D25" s="432" t="s">
        <v>7879</v>
      </c>
      <c r="E25" s="432" t="s">
        <v>7878</v>
      </c>
      <c r="F25" s="95" t="s">
        <v>23087</v>
      </c>
      <c r="G25" s="105" t="str">
        <f t="shared" si="3"/>
        <v>O15</v>
      </c>
      <c r="H25" s="95">
        <v>15</v>
      </c>
      <c r="I25" s="105" t="str">
        <f t="shared" si="4"/>
        <v>34</v>
      </c>
      <c r="J25" s="95">
        <v>34</v>
      </c>
      <c r="K25" s="95" t="s">
        <v>4806</v>
      </c>
      <c r="L25" s="95" t="s">
        <v>522</v>
      </c>
      <c r="M25" s="95" t="s">
        <v>4807</v>
      </c>
      <c r="N25" s="95" t="s">
        <v>4808</v>
      </c>
      <c r="O25" s="95" t="s">
        <v>4809</v>
      </c>
      <c r="P25" s="95" t="s">
        <v>4810</v>
      </c>
      <c r="Q25" s="192"/>
      <c r="R25" s="192">
        <v>4</v>
      </c>
      <c r="S25" s="192"/>
      <c r="T25" s="192"/>
      <c r="U25" s="95" t="s">
        <v>23840</v>
      </c>
    </row>
    <row r="26" spans="1:21" s="213" customFormat="1" ht="43.2">
      <c r="A26" s="450" t="str">
        <f t="shared" si="0"/>
        <v>o​(Tema 34. Empresa e Impa…).</v>
      </c>
      <c r="B26" s="450" t="str">
        <f t="shared" si="1"/>
        <v>18ECO</v>
      </c>
      <c r="C26" s="450" t="str">
        <f t="shared" si="2"/>
        <v>HYECOO1834</v>
      </c>
      <c r="D26" s="450" t="s">
        <v>7879</v>
      </c>
      <c r="E26" s="450" t="s">
        <v>7878</v>
      </c>
      <c r="F26" s="201" t="s">
        <v>23087</v>
      </c>
      <c r="G26" s="214" t="str">
        <f t="shared" si="3"/>
        <v>O18</v>
      </c>
      <c r="H26" s="201">
        <v>18</v>
      </c>
      <c r="I26" s="214" t="str">
        <f t="shared" si="4"/>
        <v>34</v>
      </c>
      <c r="J26" s="201">
        <v>34</v>
      </c>
      <c r="K26" s="201" t="s">
        <v>23832</v>
      </c>
      <c r="L26" s="201" t="s">
        <v>523</v>
      </c>
      <c r="M26" s="201" t="s">
        <v>23831</v>
      </c>
      <c r="N26" s="201" t="s">
        <v>23830</v>
      </c>
      <c r="O26" s="201" t="s">
        <v>23829</v>
      </c>
      <c r="P26" s="201" t="s">
        <v>528</v>
      </c>
      <c r="Q26" s="202"/>
      <c r="R26" s="202">
        <v>3</v>
      </c>
      <c r="S26" s="202"/>
      <c r="T26" s="202"/>
      <c r="U26" s="201" t="s">
        <v>23828</v>
      </c>
    </row>
    <row r="27" spans="1:21" s="213" customFormat="1" ht="43.2">
      <c r="A27" s="450" t="str">
        <f t="shared" si="0"/>
        <v>s​(Tema 34. Empresa e Impa…).</v>
      </c>
      <c r="B27" s="450" t="str">
        <f t="shared" si="1"/>
        <v>19ECO</v>
      </c>
      <c r="C27" s="450" t="str">
        <f t="shared" si="2"/>
        <v>HYECOO1934</v>
      </c>
      <c r="D27" s="450" t="s">
        <v>7879</v>
      </c>
      <c r="E27" s="450" t="s">
        <v>7878</v>
      </c>
      <c r="F27" s="201" t="s">
        <v>23087</v>
      </c>
      <c r="G27" s="214" t="str">
        <f t="shared" si="3"/>
        <v>O19</v>
      </c>
      <c r="H27" s="201">
        <v>19</v>
      </c>
      <c r="I27" s="214" t="str">
        <f t="shared" si="4"/>
        <v>34</v>
      </c>
      <c r="J27" s="201">
        <v>34</v>
      </c>
      <c r="K27" s="201" t="s">
        <v>23827</v>
      </c>
      <c r="L27" s="201" t="s">
        <v>524</v>
      </c>
      <c r="M27" s="201" t="s">
        <v>23826</v>
      </c>
      <c r="N27" s="201" t="s">
        <v>23824</v>
      </c>
      <c r="O27" s="201" t="s">
        <v>23825</v>
      </c>
      <c r="P27" s="201" t="s">
        <v>528</v>
      </c>
      <c r="Q27" s="202"/>
      <c r="R27" s="202">
        <v>2</v>
      </c>
      <c r="S27" s="202"/>
      <c r="T27" s="202"/>
      <c r="U27" s="201" t="s">
        <v>23823</v>
      </c>
    </row>
    <row r="28" spans="1:21" ht="43.2">
      <c r="A28" s="450" t="str">
        <f t="shared" si="0"/>
        <v>n​(Tema 34. Empresa e Impa…).</v>
      </c>
      <c r="B28" s="450" t="str">
        <f t="shared" si="1"/>
        <v>20ECO</v>
      </c>
      <c r="C28" s="450" t="str">
        <f t="shared" si="2"/>
        <v>HYECOO2034</v>
      </c>
      <c r="D28" s="450" t="s">
        <v>7879</v>
      </c>
      <c r="E28" s="450" t="s">
        <v>7878</v>
      </c>
      <c r="F28" s="201" t="s">
        <v>23087</v>
      </c>
      <c r="G28" s="214" t="str">
        <f t="shared" si="3"/>
        <v>O20</v>
      </c>
      <c r="H28" s="201">
        <v>20</v>
      </c>
      <c r="I28" s="214" t="str">
        <f t="shared" si="4"/>
        <v>34</v>
      </c>
      <c r="J28" s="201">
        <v>34</v>
      </c>
      <c r="K28" s="201" t="s">
        <v>23822</v>
      </c>
      <c r="L28" s="201" t="s">
        <v>523</v>
      </c>
      <c r="M28" s="201" t="s">
        <v>23821</v>
      </c>
      <c r="N28" s="201" t="s">
        <v>23820</v>
      </c>
      <c r="O28" s="201" t="s">
        <v>23818</v>
      </c>
      <c r="P28" s="201" t="s">
        <v>23819</v>
      </c>
      <c r="Q28" s="202"/>
      <c r="R28" s="202">
        <v>3</v>
      </c>
      <c r="S28" s="202"/>
      <c r="T28" s="202"/>
      <c r="U28" s="201" t="s">
        <v>23817</v>
      </c>
    </row>
    <row r="29" spans="1:21" ht="43.2">
      <c r="A29" s="450" t="str">
        <f t="shared" si="0"/>
        <v>s​(Tema 34. Empresa e Impa…).</v>
      </c>
      <c r="B29" s="450" t="str">
        <f t="shared" si="1"/>
        <v>21ECO</v>
      </c>
      <c r="C29" s="450" t="str">
        <f t="shared" si="2"/>
        <v>HYECOO2134</v>
      </c>
      <c r="D29" s="450" t="s">
        <v>7879</v>
      </c>
      <c r="E29" s="450" t="s">
        <v>7878</v>
      </c>
      <c r="F29" s="201" t="s">
        <v>23087</v>
      </c>
      <c r="G29" s="214" t="str">
        <f t="shared" si="3"/>
        <v>O21</v>
      </c>
      <c r="H29" s="201">
        <v>21</v>
      </c>
      <c r="I29" s="214" t="str">
        <f t="shared" si="4"/>
        <v>34</v>
      </c>
      <c r="J29" s="201">
        <v>34</v>
      </c>
      <c r="K29" s="201" t="s">
        <v>23816</v>
      </c>
      <c r="L29" s="201" t="s">
        <v>524</v>
      </c>
      <c r="M29" s="201" t="s">
        <v>23815</v>
      </c>
      <c r="N29" s="201" t="s">
        <v>23812</v>
      </c>
      <c r="O29" s="201" t="s">
        <v>23814</v>
      </c>
      <c r="P29" s="201" t="s">
        <v>23813</v>
      </c>
      <c r="Q29" s="202"/>
      <c r="R29" s="202">
        <v>2</v>
      </c>
      <c r="S29" s="202"/>
      <c r="T29" s="202"/>
      <c r="U29" s="201" t="s">
        <v>23811</v>
      </c>
    </row>
    <row r="30" spans="1:21" ht="57.6">
      <c r="A30" s="450" t="str">
        <f t="shared" si="0"/>
        <v>r​(Tema 34. Empresa e Impa…).</v>
      </c>
      <c r="B30" s="450" t="str">
        <f t="shared" si="1"/>
        <v>22ECO</v>
      </c>
      <c r="C30" s="450" t="str">
        <f t="shared" si="2"/>
        <v>HYECOO2234</v>
      </c>
      <c r="D30" s="450" t="s">
        <v>7879</v>
      </c>
      <c r="E30" s="450" t="s">
        <v>7878</v>
      </c>
      <c r="F30" s="201" t="s">
        <v>23087</v>
      </c>
      <c r="G30" s="214" t="str">
        <f t="shared" si="3"/>
        <v>O22</v>
      </c>
      <c r="H30" s="201">
        <v>22</v>
      </c>
      <c r="I30" s="214" t="str">
        <f t="shared" si="4"/>
        <v>34</v>
      </c>
      <c r="J30" s="201">
        <v>34</v>
      </c>
      <c r="K30" s="201" t="s">
        <v>7471</v>
      </c>
      <c r="L30" s="201" t="s">
        <v>523</v>
      </c>
      <c r="M30" s="201" t="s">
        <v>7487</v>
      </c>
      <c r="N30" s="201" t="s">
        <v>7488</v>
      </c>
      <c r="O30" s="201" t="s">
        <v>7489</v>
      </c>
      <c r="P30" s="201" t="s">
        <v>7490</v>
      </c>
      <c r="Q30" s="202"/>
      <c r="R30" s="202">
        <v>3</v>
      </c>
      <c r="S30" s="202"/>
      <c r="T30" s="202"/>
      <c r="U30" s="201" t="s">
        <v>23810</v>
      </c>
    </row>
    <row r="31" spans="1:21" ht="43.2">
      <c r="A31" s="450" t="str">
        <f t="shared" si="0"/>
        <v>n​(Tema 34. Empresa e Impa…).</v>
      </c>
      <c r="B31" s="450" t="str">
        <f t="shared" si="1"/>
        <v>23ECO</v>
      </c>
      <c r="C31" s="450" t="str">
        <f t="shared" si="2"/>
        <v>HYECOO2334</v>
      </c>
      <c r="D31" s="450" t="s">
        <v>7879</v>
      </c>
      <c r="E31" s="450" t="s">
        <v>7878</v>
      </c>
      <c r="F31" s="201" t="s">
        <v>23087</v>
      </c>
      <c r="G31" s="214" t="str">
        <f t="shared" si="3"/>
        <v>O23</v>
      </c>
      <c r="H31" s="201">
        <v>23</v>
      </c>
      <c r="I31" s="214" t="str">
        <f t="shared" si="4"/>
        <v>34</v>
      </c>
      <c r="J31" s="201">
        <v>34</v>
      </c>
      <c r="K31" s="201" t="s">
        <v>23809</v>
      </c>
      <c r="L31" s="201" t="s">
        <v>1387</v>
      </c>
      <c r="M31" s="201" t="s">
        <v>23805</v>
      </c>
      <c r="N31" s="201" t="s">
        <v>23808</v>
      </c>
      <c r="O31" s="201" t="s">
        <v>23807</v>
      </c>
      <c r="P31" s="201" t="s">
        <v>23806</v>
      </c>
      <c r="Q31" s="202"/>
      <c r="R31" s="202">
        <v>1</v>
      </c>
      <c r="S31" s="202"/>
      <c r="T31" s="202"/>
      <c r="U31" s="201" t="s">
        <v>23804</v>
      </c>
    </row>
    <row r="32" spans="1:21" ht="43.2">
      <c r="A32" s="450" t="str">
        <f t="shared" si="0"/>
        <v>l​(Tema 34. Empresa e Impa…).</v>
      </c>
      <c r="B32" s="450" t="str">
        <f t="shared" si="1"/>
        <v>24ECO</v>
      </c>
      <c r="C32" s="450" t="str">
        <f t="shared" si="2"/>
        <v>HYECOO2434</v>
      </c>
      <c r="D32" s="450" t="s">
        <v>7879</v>
      </c>
      <c r="E32" s="450" t="s">
        <v>7878</v>
      </c>
      <c r="F32" s="201" t="s">
        <v>23087</v>
      </c>
      <c r="G32" s="214" t="str">
        <f t="shared" si="3"/>
        <v>O24</v>
      </c>
      <c r="H32" s="201">
        <v>24</v>
      </c>
      <c r="I32" s="214" t="str">
        <f t="shared" si="4"/>
        <v>34</v>
      </c>
      <c r="J32" s="201">
        <v>34</v>
      </c>
      <c r="K32" s="201" t="s">
        <v>23803</v>
      </c>
      <c r="L32" s="201" t="s">
        <v>522</v>
      </c>
      <c r="M32" s="201" t="s">
        <v>23802</v>
      </c>
      <c r="N32" s="201" t="s">
        <v>23801</v>
      </c>
      <c r="O32" s="201" t="s">
        <v>23800</v>
      </c>
      <c r="P32" s="201" t="s">
        <v>23799</v>
      </c>
      <c r="Q32" s="202"/>
      <c r="R32" s="202">
        <v>4</v>
      </c>
      <c r="S32" s="202"/>
      <c r="T32" s="202"/>
      <c r="U32" s="201" t="s">
        <v>23798</v>
      </c>
    </row>
    <row r="33" spans="1:21" ht="28.8">
      <c r="A33" s="450" t="str">
        <f t="shared" si="0"/>
        <v>o​(Tema 34. Empresa e Impa…).</v>
      </c>
      <c r="B33" s="450" t="str">
        <f t="shared" si="1"/>
        <v>25ECO</v>
      </c>
      <c r="C33" s="450" t="str">
        <f t="shared" si="2"/>
        <v>HYECOO2534</v>
      </c>
      <c r="D33" s="450" t="s">
        <v>7879</v>
      </c>
      <c r="E33" s="450" t="s">
        <v>7878</v>
      </c>
      <c r="F33" s="201" t="s">
        <v>23087</v>
      </c>
      <c r="G33" s="214" t="str">
        <f t="shared" si="3"/>
        <v>O25</v>
      </c>
      <c r="H33" s="201">
        <v>25</v>
      </c>
      <c r="I33" s="214" t="str">
        <f t="shared" si="4"/>
        <v>34</v>
      </c>
      <c r="J33" s="201">
        <v>34</v>
      </c>
      <c r="K33" s="201" t="s">
        <v>23797</v>
      </c>
      <c r="L33" s="201" t="s">
        <v>1387</v>
      </c>
      <c r="M33" s="201" t="s">
        <v>23793</v>
      </c>
      <c r="N33" s="201" t="s">
        <v>23796</v>
      </c>
      <c r="O33" s="201" t="s">
        <v>23795</v>
      </c>
      <c r="P33" s="201" t="s">
        <v>23794</v>
      </c>
      <c r="Q33" s="202"/>
      <c r="R33" s="202">
        <v>1</v>
      </c>
      <c r="S33" s="202"/>
      <c r="T33" s="202"/>
      <c r="U33" s="201" t="s">
        <v>23792</v>
      </c>
    </row>
    <row r="34" spans="1:21" ht="57.6">
      <c r="A34" s="280" t="str">
        <f t="shared" si="0"/>
        <v>a​(Tema 34. Empresa e Impa…).</v>
      </c>
      <c r="B34" s="280" t="str">
        <f t="shared" si="1"/>
        <v>26ECO</v>
      </c>
      <c r="C34" s="280" t="str">
        <f t="shared" si="2"/>
        <v>HYECOO2634</v>
      </c>
      <c r="D34" s="280" t="s">
        <v>7879</v>
      </c>
      <c r="E34" s="280" t="s">
        <v>7878</v>
      </c>
      <c r="F34" s="88" t="s">
        <v>23087</v>
      </c>
      <c r="G34" s="100" t="str">
        <f t="shared" si="3"/>
        <v>O26</v>
      </c>
      <c r="H34" s="88">
        <v>26</v>
      </c>
      <c r="I34" s="100" t="str">
        <f t="shared" si="4"/>
        <v>34</v>
      </c>
      <c r="J34" s="88">
        <v>34</v>
      </c>
      <c r="K34" s="88" t="s">
        <v>23791</v>
      </c>
      <c r="L34" s="88" t="s">
        <v>1387</v>
      </c>
      <c r="M34" s="88" t="s">
        <v>23787</v>
      </c>
      <c r="N34" s="88" t="s">
        <v>23790</v>
      </c>
      <c r="O34" s="88" t="s">
        <v>23789</v>
      </c>
      <c r="P34" s="88" t="s">
        <v>23788</v>
      </c>
      <c r="Q34" s="89"/>
      <c r="R34" s="89">
        <v>1</v>
      </c>
      <c r="S34" s="89"/>
      <c r="T34" s="89"/>
      <c r="U34" s="88" t="s">
        <v>23786</v>
      </c>
    </row>
    <row r="35" spans="1:21" ht="28.8">
      <c r="A35" s="280" t="str">
        <f t="shared" si="0"/>
        <v>s​(Tema 34. Empresa e Impa…).</v>
      </c>
      <c r="B35" s="280" t="str">
        <f t="shared" si="1"/>
        <v>27ECO</v>
      </c>
      <c r="C35" s="280" t="str">
        <f t="shared" si="2"/>
        <v>HYECOO2734</v>
      </c>
      <c r="D35" s="280" t="s">
        <v>7879</v>
      </c>
      <c r="E35" s="280" t="s">
        <v>7878</v>
      </c>
      <c r="F35" s="88" t="s">
        <v>23087</v>
      </c>
      <c r="G35" s="100" t="str">
        <f t="shared" si="3"/>
        <v>O27</v>
      </c>
      <c r="H35" s="88">
        <v>27</v>
      </c>
      <c r="I35" s="100" t="str">
        <f t="shared" si="4"/>
        <v>34</v>
      </c>
      <c r="J35" s="88">
        <v>34</v>
      </c>
      <c r="K35" s="88" t="s">
        <v>23785</v>
      </c>
      <c r="L35" s="88" t="s">
        <v>522</v>
      </c>
      <c r="M35" s="88" t="s">
        <v>23784</v>
      </c>
      <c r="N35" s="88" t="s">
        <v>23783</v>
      </c>
      <c r="O35" s="88" t="s">
        <v>23782</v>
      </c>
      <c r="P35" s="88" t="s">
        <v>528</v>
      </c>
      <c r="Q35" s="89"/>
      <c r="R35" s="89">
        <v>4</v>
      </c>
      <c r="S35" s="89"/>
      <c r="T35" s="89"/>
      <c r="U35" s="88" t="s">
        <v>23781</v>
      </c>
    </row>
    <row r="36" spans="1:21" ht="43.2">
      <c r="A36" s="280" t="str">
        <f t="shared" si="0"/>
        <v>s​(Tema 34. Empresa e Impa…).</v>
      </c>
      <c r="B36" s="280" t="str">
        <f t="shared" si="1"/>
        <v>28ECO</v>
      </c>
      <c r="C36" s="280" t="str">
        <f t="shared" si="2"/>
        <v>HYECOO2834</v>
      </c>
      <c r="D36" s="280" t="s">
        <v>7879</v>
      </c>
      <c r="E36" s="280" t="s">
        <v>7878</v>
      </c>
      <c r="F36" s="88" t="s">
        <v>23087</v>
      </c>
      <c r="G36" s="100" t="str">
        <f t="shared" si="3"/>
        <v>O28</v>
      </c>
      <c r="H36" s="88">
        <v>28</v>
      </c>
      <c r="I36" s="100" t="str">
        <f t="shared" si="4"/>
        <v>34</v>
      </c>
      <c r="J36" s="88">
        <v>34</v>
      </c>
      <c r="K36" s="88" t="s">
        <v>4352</v>
      </c>
      <c r="L36" s="88" t="s">
        <v>522</v>
      </c>
      <c r="M36" s="88" t="s">
        <v>4353</v>
      </c>
      <c r="N36" s="88" t="s">
        <v>4354</v>
      </c>
      <c r="O36" s="88" t="s">
        <v>4355</v>
      </c>
      <c r="P36" s="88" t="s">
        <v>170</v>
      </c>
      <c r="Q36" s="89"/>
      <c r="R36" s="89">
        <v>4</v>
      </c>
      <c r="S36" s="89"/>
      <c r="T36" s="89"/>
      <c r="U36" s="88" t="s">
        <v>23780</v>
      </c>
    </row>
    <row r="37" spans="1:21" ht="28.8">
      <c r="A37" s="280" t="str">
        <f t="shared" si="0"/>
        <v>r​(Tema 34. Empresa e Impa…).</v>
      </c>
      <c r="B37" s="280" t="str">
        <f t="shared" si="1"/>
        <v>29ECO</v>
      </c>
      <c r="C37" s="280" t="str">
        <f t="shared" si="2"/>
        <v>HYECOO2934</v>
      </c>
      <c r="D37" s="280" t="s">
        <v>7879</v>
      </c>
      <c r="E37" s="280" t="s">
        <v>7878</v>
      </c>
      <c r="F37" s="88" t="s">
        <v>23087</v>
      </c>
      <c r="G37" s="100" t="str">
        <f t="shared" si="3"/>
        <v>O29</v>
      </c>
      <c r="H37" s="88">
        <v>29</v>
      </c>
      <c r="I37" s="100" t="str">
        <f t="shared" si="4"/>
        <v>34</v>
      </c>
      <c r="J37" s="88">
        <v>34</v>
      </c>
      <c r="K37" s="88" t="s">
        <v>23779</v>
      </c>
      <c r="L37" s="88" t="s">
        <v>523</v>
      </c>
      <c r="M37" s="88" t="s">
        <v>23778</v>
      </c>
      <c r="N37" s="88" t="s">
        <v>23777</v>
      </c>
      <c r="O37" s="88" t="s">
        <v>7361</v>
      </c>
      <c r="P37" s="88" t="s">
        <v>7360</v>
      </c>
      <c r="Q37" s="89"/>
      <c r="R37" s="89">
        <v>3</v>
      </c>
      <c r="S37" s="89"/>
      <c r="T37" s="89"/>
      <c r="U37" s="88" t="s">
        <v>23776</v>
      </c>
    </row>
    <row r="38" spans="1:21" ht="43.2">
      <c r="A38" s="280" t="str">
        <f t="shared" si="0"/>
        <v>s​(Tema 34. Empresa e Impa…).</v>
      </c>
      <c r="B38" s="280" t="str">
        <f t="shared" si="1"/>
        <v>30ECO</v>
      </c>
      <c r="C38" s="280" t="str">
        <f t="shared" si="2"/>
        <v>HYECOO3034</v>
      </c>
      <c r="D38" s="280" t="s">
        <v>7879</v>
      </c>
      <c r="E38" s="280" t="s">
        <v>7878</v>
      </c>
      <c r="F38" s="88" t="s">
        <v>23087</v>
      </c>
      <c r="G38" s="100" t="str">
        <f t="shared" si="3"/>
        <v>O30</v>
      </c>
      <c r="H38" s="88">
        <v>30</v>
      </c>
      <c r="I38" s="100" t="str">
        <f t="shared" si="4"/>
        <v>34</v>
      </c>
      <c r="J38" s="88">
        <v>34</v>
      </c>
      <c r="K38" s="88" t="s">
        <v>23775</v>
      </c>
      <c r="L38" s="88" t="s">
        <v>522</v>
      </c>
      <c r="M38" s="88" t="s">
        <v>23774</v>
      </c>
      <c r="N38" s="88" t="s">
        <v>23773</v>
      </c>
      <c r="O38" s="88" t="s">
        <v>23772</v>
      </c>
      <c r="P38" s="88" t="s">
        <v>1409</v>
      </c>
      <c r="Q38" s="89"/>
      <c r="R38" s="89">
        <v>4</v>
      </c>
      <c r="S38" s="89"/>
      <c r="T38" s="89"/>
      <c r="U38" s="88" t="s">
        <v>23771</v>
      </c>
    </row>
    <row r="39" spans="1:21" ht="43.2">
      <c r="A39" s="280" t="str">
        <f t="shared" si="0"/>
        <v>s​(Tema 34. Empresa e Impa…).</v>
      </c>
      <c r="B39" s="280" t="str">
        <f t="shared" si="1"/>
        <v>31ECO</v>
      </c>
      <c r="C39" s="280" t="str">
        <f t="shared" si="2"/>
        <v>HYECOO3134</v>
      </c>
      <c r="D39" s="280" t="s">
        <v>7879</v>
      </c>
      <c r="E39" s="280" t="s">
        <v>7878</v>
      </c>
      <c r="F39" s="88" t="s">
        <v>23087</v>
      </c>
      <c r="G39" s="100" t="str">
        <f t="shared" si="3"/>
        <v>O31</v>
      </c>
      <c r="H39" s="88">
        <v>31</v>
      </c>
      <c r="I39" s="100" t="str">
        <f t="shared" si="4"/>
        <v>34</v>
      </c>
      <c r="J39" s="88">
        <v>34</v>
      </c>
      <c r="K39" s="88" t="s">
        <v>23770</v>
      </c>
      <c r="L39" s="88" t="s">
        <v>20798</v>
      </c>
      <c r="M39" s="88" t="s">
        <v>23769</v>
      </c>
      <c r="N39" s="88" t="s">
        <v>23768</v>
      </c>
      <c r="O39" s="88" t="s">
        <v>23767</v>
      </c>
      <c r="P39" s="88" t="s">
        <v>3079</v>
      </c>
      <c r="Q39" s="89"/>
      <c r="R39" s="89">
        <v>1</v>
      </c>
      <c r="S39" s="89"/>
      <c r="T39" s="89"/>
      <c r="U39" s="88" t="s">
        <v>23766</v>
      </c>
    </row>
    <row r="40" spans="1:21" ht="28.8">
      <c r="A40" s="280" t="str">
        <f t="shared" si="0"/>
        <v>s​(Tema 34. Empresa e Impa…).</v>
      </c>
      <c r="B40" s="280" t="str">
        <f t="shared" si="1"/>
        <v>32ECO</v>
      </c>
      <c r="C40" s="280" t="str">
        <f t="shared" si="2"/>
        <v>HYECOO3234</v>
      </c>
      <c r="D40" s="280" t="s">
        <v>7879</v>
      </c>
      <c r="E40" s="280" t="s">
        <v>7878</v>
      </c>
      <c r="F40" s="88" t="s">
        <v>23087</v>
      </c>
      <c r="G40" s="100" t="str">
        <f t="shared" si="3"/>
        <v>O32</v>
      </c>
      <c r="H40" s="88">
        <v>32</v>
      </c>
      <c r="I40" s="100" t="str">
        <f t="shared" si="4"/>
        <v>34</v>
      </c>
      <c r="J40" s="88">
        <v>34</v>
      </c>
      <c r="K40" s="88" t="s">
        <v>6718</v>
      </c>
      <c r="L40" s="88" t="s">
        <v>523</v>
      </c>
      <c r="M40" s="88" t="s">
        <v>6716</v>
      </c>
      <c r="N40" s="88" t="s">
        <v>6719</v>
      </c>
      <c r="O40" s="88" t="s">
        <v>6720</v>
      </c>
      <c r="P40" s="88" t="s">
        <v>6721</v>
      </c>
      <c r="Q40" s="89"/>
      <c r="R40" s="89">
        <v>3</v>
      </c>
      <c r="S40" s="89"/>
      <c r="T40" s="89"/>
      <c r="U40" s="88" t="s">
        <v>23765</v>
      </c>
    </row>
    <row r="41" spans="1:21" ht="28.8">
      <c r="A41" s="280" t="str">
        <f t="shared" si="0"/>
        <v>e​(Tema 34. Empresa e Impa…).</v>
      </c>
      <c r="B41" s="280" t="str">
        <f t="shared" si="1"/>
        <v>33ECO</v>
      </c>
      <c r="C41" s="280" t="str">
        <f t="shared" si="2"/>
        <v>HYECOO3334</v>
      </c>
      <c r="D41" s="280" t="s">
        <v>7879</v>
      </c>
      <c r="E41" s="280" t="s">
        <v>7878</v>
      </c>
      <c r="F41" s="88" t="s">
        <v>23087</v>
      </c>
      <c r="G41" s="100" t="str">
        <f t="shared" si="3"/>
        <v>O33</v>
      </c>
      <c r="H41" s="88">
        <v>33</v>
      </c>
      <c r="I41" s="100" t="str">
        <f t="shared" si="4"/>
        <v>34</v>
      </c>
      <c r="J41" s="88">
        <v>34</v>
      </c>
      <c r="K41" s="88" t="s">
        <v>6714</v>
      </c>
      <c r="L41" s="88" t="s">
        <v>1388</v>
      </c>
      <c r="M41" s="88" t="s">
        <v>6715</v>
      </c>
      <c r="N41" s="88" t="s">
        <v>5553</v>
      </c>
      <c r="O41" s="88" t="s">
        <v>6716</v>
      </c>
      <c r="P41" s="88" t="s">
        <v>6717</v>
      </c>
      <c r="Q41" s="89"/>
      <c r="R41" s="89">
        <v>4</v>
      </c>
      <c r="S41" s="89"/>
      <c r="T41" s="89"/>
      <c r="U41" s="88" t="s">
        <v>23764</v>
      </c>
    </row>
    <row r="42" spans="1:21" ht="28.8">
      <c r="A42" s="280" t="str">
        <f t="shared" si="0"/>
        <v>s​(Tema 34. Empresa e Impa…).</v>
      </c>
      <c r="B42" s="280" t="str">
        <f t="shared" si="1"/>
        <v>34ECO</v>
      </c>
      <c r="C42" s="280" t="str">
        <f t="shared" si="2"/>
        <v>HYECOO3434</v>
      </c>
      <c r="D42" s="280" t="s">
        <v>7879</v>
      </c>
      <c r="E42" s="280" t="s">
        <v>7878</v>
      </c>
      <c r="F42" s="88" t="s">
        <v>23087</v>
      </c>
      <c r="G42" s="100" t="str">
        <f t="shared" si="3"/>
        <v>O34</v>
      </c>
      <c r="H42" s="88">
        <v>34</v>
      </c>
      <c r="I42" s="100" t="str">
        <f t="shared" si="4"/>
        <v>34</v>
      </c>
      <c r="J42" s="88">
        <v>34</v>
      </c>
      <c r="K42" s="88" t="s">
        <v>23763</v>
      </c>
      <c r="L42" s="88" t="s">
        <v>1387</v>
      </c>
      <c r="M42" s="88" t="s">
        <v>23759</v>
      </c>
      <c r="N42" s="88" t="s">
        <v>23762</v>
      </c>
      <c r="O42" s="88" t="s">
        <v>23761</v>
      </c>
      <c r="P42" s="88" t="s">
        <v>23760</v>
      </c>
      <c r="Q42" s="89"/>
      <c r="R42" s="89">
        <v>1</v>
      </c>
      <c r="S42" s="89"/>
      <c r="T42" s="89"/>
      <c r="U42" s="88" t="s">
        <v>23758</v>
      </c>
    </row>
    <row r="43" spans="1:21" ht="43.2">
      <c r="A43" s="280" t="str">
        <f t="shared" si="0"/>
        <v>s​(Tema 34. Empresa e Impa…).</v>
      </c>
      <c r="B43" s="280" t="str">
        <f t="shared" si="1"/>
        <v>36ECO</v>
      </c>
      <c r="C43" s="280" t="str">
        <f t="shared" si="2"/>
        <v>HYECOO3634</v>
      </c>
      <c r="D43" s="280" t="s">
        <v>7879</v>
      </c>
      <c r="E43" s="280" t="s">
        <v>7878</v>
      </c>
      <c r="F43" s="88" t="s">
        <v>23087</v>
      </c>
      <c r="G43" s="100" t="str">
        <f t="shared" si="3"/>
        <v>O36</v>
      </c>
      <c r="H43" s="88">
        <v>36</v>
      </c>
      <c r="I43" s="100" t="str">
        <f t="shared" si="4"/>
        <v>34</v>
      </c>
      <c r="J43" s="88">
        <v>34</v>
      </c>
      <c r="K43" s="88" t="s">
        <v>5544</v>
      </c>
      <c r="L43" s="88" t="s">
        <v>523</v>
      </c>
      <c r="M43" s="88" t="s">
        <v>5545</v>
      </c>
      <c r="N43" s="88" t="s">
        <v>5546</v>
      </c>
      <c r="O43" s="88" t="s">
        <v>5547</v>
      </c>
      <c r="P43" s="88" t="s">
        <v>1409</v>
      </c>
      <c r="Q43" s="89"/>
      <c r="R43" s="89">
        <v>3</v>
      </c>
      <c r="S43" s="89"/>
      <c r="T43" s="89"/>
      <c r="U43" s="88" t="s">
        <v>23756</v>
      </c>
    </row>
    <row r="44" spans="1:21" ht="43.2">
      <c r="A44" s="280" t="str">
        <f t="shared" si="0"/>
        <v>o​(Tema 34. Empresa e Impa…).</v>
      </c>
      <c r="B44" s="280" t="str">
        <f t="shared" si="1"/>
        <v>37ECO</v>
      </c>
      <c r="C44" s="280" t="str">
        <f t="shared" si="2"/>
        <v>HYECOO3734</v>
      </c>
      <c r="D44" s="280" t="s">
        <v>7879</v>
      </c>
      <c r="E44" s="280" t="s">
        <v>7878</v>
      </c>
      <c r="F44" s="88" t="s">
        <v>23087</v>
      </c>
      <c r="G44" s="100" t="str">
        <f t="shared" si="3"/>
        <v>O37</v>
      </c>
      <c r="H44" s="88">
        <v>37</v>
      </c>
      <c r="I44" s="100" t="str">
        <f t="shared" si="4"/>
        <v>34</v>
      </c>
      <c r="J44" s="88">
        <v>34</v>
      </c>
      <c r="K44" s="88" t="s">
        <v>4811</v>
      </c>
      <c r="L44" s="88" t="s">
        <v>522</v>
      </c>
      <c r="M44" s="88" t="s">
        <v>4812</v>
      </c>
      <c r="N44" s="88" t="s">
        <v>4813</v>
      </c>
      <c r="O44" s="88" t="s">
        <v>4814</v>
      </c>
      <c r="P44" s="88" t="s">
        <v>4815</v>
      </c>
      <c r="Q44" s="89"/>
      <c r="R44" s="89">
        <v>4</v>
      </c>
      <c r="S44" s="89"/>
      <c r="T44" s="89"/>
      <c r="U44" s="88" t="s">
        <v>23755</v>
      </c>
    </row>
    <row r="45" spans="1:21" ht="43.2">
      <c r="A45" s="280" t="str">
        <f t="shared" si="0"/>
        <v>a​(Tema 34. Empresa e Impa…).</v>
      </c>
      <c r="B45" s="280" t="str">
        <f t="shared" si="1"/>
        <v>38ECO</v>
      </c>
      <c r="C45" s="280" t="str">
        <f t="shared" si="2"/>
        <v>HYECOO3834</v>
      </c>
      <c r="D45" s="280" t="s">
        <v>7879</v>
      </c>
      <c r="E45" s="280" t="s">
        <v>7878</v>
      </c>
      <c r="F45" s="88" t="s">
        <v>23087</v>
      </c>
      <c r="G45" s="100" t="str">
        <f t="shared" si="3"/>
        <v>O38</v>
      </c>
      <c r="H45" s="88">
        <v>38</v>
      </c>
      <c r="I45" s="100" t="str">
        <f t="shared" si="4"/>
        <v>34</v>
      </c>
      <c r="J45" s="88">
        <v>34</v>
      </c>
      <c r="K45" s="88" t="s">
        <v>3684</v>
      </c>
      <c r="L45" s="88" t="s">
        <v>524</v>
      </c>
      <c r="M45" s="88" t="s">
        <v>3685</v>
      </c>
      <c r="N45" s="88" t="s">
        <v>3686</v>
      </c>
      <c r="O45" s="88" t="s">
        <v>3687</v>
      </c>
      <c r="P45" s="88" t="s">
        <v>171</v>
      </c>
      <c r="Q45" s="89"/>
      <c r="R45" s="89">
        <v>2</v>
      </c>
      <c r="S45" s="89"/>
      <c r="T45" s="89"/>
      <c r="U45" s="88" t="s">
        <v>23754</v>
      </c>
    </row>
    <row r="46" spans="1:21" ht="28.8">
      <c r="A46" s="280" t="str">
        <f t="shared" si="0"/>
        <v>d​(Tema 34. Empresa e Impa…).</v>
      </c>
      <c r="B46" s="280" t="str">
        <f t="shared" si="1"/>
        <v>39ECO</v>
      </c>
      <c r="C46" s="280" t="str">
        <f t="shared" si="2"/>
        <v>HYECOO3934</v>
      </c>
      <c r="D46" s="280" t="s">
        <v>7879</v>
      </c>
      <c r="E46" s="280" t="s">
        <v>7878</v>
      </c>
      <c r="F46" s="88" t="s">
        <v>23087</v>
      </c>
      <c r="G46" s="100" t="str">
        <f t="shared" si="3"/>
        <v>O39</v>
      </c>
      <c r="H46" s="88">
        <v>39</v>
      </c>
      <c r="I46" s="100" t="str">
        <f t="shared" si="4"/>
        <v>34</v>
      </c>
      <c r="J46" s="88">
        <v>34</v>
      </c>
      <c r="K46" s="88" t="s">
        <v>3688</v>
      </c>
      <c r="L46" s="88" t="s">
        <v>522</v>
      </c>
      <c r="M46" s="88" t="s">
        <v>3689</v>
      </c>
      <c r="N46" s="88" t="s">
        <v>3690</v>
      </c>
      <c r="O46" s="88" t="s">
        <v>3691</v>
      </c>
      <c r="P46" s="88" t="s">
        <v>445</v>
      </c>
      <c r="Q46" s="89"/>
      <c r="R46" s="89">
        <v>4</v>
      </c>
      <c r="S46" s="89"/>
      <c r="T46" s="89"/>
      <c r="U46" s="88" t="s">
        <v>23753</v>
      </c>
    </row>
    <row r="47" spans="1:21" ht="43.2">
      <c r="A47" s="280" t="str">
        <f t="shared" si="0"/>
        <v>s​(Tema 34. Empresa e Impa…).</v>
      </c>
      <c r="B47" s="280" t="str">
        <f t="shared" si="1"/>
        <v>40ECO</v>
      </c>
      <c r="C47" s="280" t="str">
        <f t="shared" si="2"/>
        <v>HYECOO4034</v>
      </c>
      <c r="D47" s="280" t="s">
        <v>7879</v>
      </c>
      <c r="E47" s="280" t="s">
        <v>7878</v>
      </c>
      <c r="F47" s="88" t="s">
        <v>23087</v>
      </c>
      <c r="G47" s="100" t="str">
        <f t="shared" si="3"/>
        <v>O40</v>
      </c>
      <c r="H47" s="88">
        <v>40</v>
      </c>
      <c r="I47" s="100" t="str">
        <f t="shared" si="4"/>
        <v>34</v>
      </c>
      <c r="J47" s="88">
        <v>34</v>
      </c>
      <c r="K47" s="88" t="s">
        <v>5553</v>
      </c>
      <c r="L47" s="88" t="s">
        <v>523</v>
      </c>
      <c r="M47" s="88" t="s">
        <v>5554</v>
      </c>
      <c r="N47" s="88" t="s">
        <v>5555</v>
      </c>
      <c r="O47" s="88" t="s">
        <v>5556</v>
      </c>
      <c r="P47" s="88" t="s">
        <v>5557</v>
      </c>
      <c r="Q47" s="89"/>
      <c r="R47" s="89">
        <v>3</v>
      </c>
      <c r="S47" s="89"/>
      <c r="T47" s="89"/>
      <c r="U47" s="88" t="s">
        <v>23752</v>
      </c>
    </row>
    <row r="48" spans="1:21" ht="43.2">
      <c r="A48" s="280" t="str">
        <f t="shared" si="0"/>
        <v>d​(Tema 34. Empresa e Impa…).</v>
      </c>
      <c r="B48" s="280" t="str">
        <f t="shared" si="1"/>
        <v>41ECO</v>
      </c>
      <c r="C48" s="280" t="str">
        <f t="shared" si="2"/>
        <v>HYECOO4134</v>
      </c>
      <c r="D48" s="280" t="s">
        <v>7879</v>
      </c>
      <c r="E48" s="280" t="s">
        <v>7878</v>
      </c>
      <c r="F48" s="88" t="s">
        <v>23087</v>
      </c>
      <c r="G48" s="100" t="str">
        <f t="shared" si="3"/>
        <v>O41</v>
      </c>
      <c r="H48" s="88">
        <v>41</v>
      </c>
      <c r="I48" s="100" t="str">
        <f t="shared" si="4"/>
        <v>34</v>
      </c>
      <c r="J48" s="88">
        <v>34</v>
      </c>
      <c r="K48" s="88" t="s">
        <v>7472</v>
      </c>
      <c r="L48" s="88" t="s">
        <v>522</v>
      </c>
      <c r="M48" s="88" t="s">
        <v>7491</v>
      </c>
      <c r="N48" s="88" t="s">
        <v>7492</v>
      </c>
      <c r="O48" s="88" t="s">
        <v>7493</v>
      </c>
      <c r="P48" s="88" t="s">
        <v>171</v>
      </c>
      <c r="Q48" s="89"/>
      <c r="R48" s="89">
        <v>4</v>
      </c>
      <c r="S48" s="89"/>
      <c r="T48" s="89"/>
      <c r="U48" s="88" t="s">
        <v>23751</v>
      </c>
    </row>
    <row r="49" spans="1:21" ht="43.2">
      <c r="A49" s="280" t="str">
        <f t="shared" si="0"/>
        <v>n​(Tema 34. Empresa e Impa…).</v>
      </c>
      <c r="B49" s="280" t="str">
        <f t="shared" si="1"/>
        <v>42ECO</v>
      </c>
      <c r="C49" s="280" t="str">
        <f t="shared" si="2"/>
        <v>HYECOO4234</v>
      </c>
      <c r="D49" s="280" t="s">
        <v>7879</v>
      </c>
      <c r="E49" s="280" t="s">
        <v>7878</v>
      </c>
      <c r="F49" s="88" t="s">
        <v>23087</v>
      </c>
      <c r="G49" s="100" t="str">
        <f t="shared" si="3"/>
        <v>O42</v>
      </c>
      <c r="H49" s="88">
        <v>42</v>
      </c>
      <c r="I49" s="100" t="str">
        <f t="shared" si="4"/>
        <v>34</v>
      </c>
      <c r="J49" s="88">
        <v>34</v>
      </c>
      <c r="K49" s="88" t="s">
        <v>6848</v>
      </c>
      <c r="L49" s="88" t="s">
        <v>523</v>
      </c>
      <c r="M49" s="88" t="s">
        <v>6849</v>
      </c>
      <c r="N49" s="88" t="s">
        <v>6850</v>
      </c>
      <c r="O49" s="88" t="s">
        <v>6851</v>
      </c>
      <c r="P49" s="88" t="s">
        <v>6852</v>
      </c>
      <c r="Q49" s="89"/>
      <c r="R49" s="89">
        <v>3</v>
      </c>
      <c r="S49" s="89"/>
      <c r="T49" s="89"/>
      <c r="U49" s="88" t="s">
        <v>23750</v>
      </c>
    </row>
    <row r="50" spans="1:21" ht="43.2">
      <c r="A50" s="280" t="str">
        <f t="shared" si="0"/>
        <v>a​(Tema 34. Empresa e Impa…).</v>
      </c>
      <c r="B50" s="280" t="str">
        <f t="shared" si="1"/>
        <v>43ECO</v>
      </c>
      <c r="C50" s="280" t="str">
        <f t="shared" si="2"/>
        <v>HYECOO4334</v>
      </c>
      <c r="D50" s="280" t="s">
        <v>7879</v>
      </c>
      <c r="E50" s="280" t="s">
        <v>7878</v>
      </c>
      <c r="F50" s="88" t="s">
        <v>23087</v>
      </c>
      <c r="G50" s="100" t="str">
        <f t="shared" si="3"/>
        <v>O43</v>
      </c>
      <c r="H50" s="88">
        <v>43</v>
      </c>
      <c r="I50" s="100" t="str">
        <f t="shared" si="4"/>
        <v>34</v>
      </c>
      <c r="J50" s="88">
        <v>34</v>
      </c>
      <c r="K50" s="88" t="s">
        <v>4095</v>
      </c>
      <c r="L50" s="88" t="s">
        <v>522</v>
      </c>
      <c r="M50" s="88" t="s">
        <v>4096</v>
      </c>
      <c r="N50" s="88" t="s">
        <v>4097</v>
      </c>
      <c r="O50" s="88" t="s">
        <v>4098</v>
      </c>
      <c r="P50" s="88" t="s">
        <v>528</v>
      </c>
      <c r="Q50" s="89"/>
      <c r="R50" s="89">
        <v>4</v>
      </c>
      <c r="S50" s="89"/>
      <c r="T50" s="89"/>
      <c r="U50" s="88" t="s">
        <v>23749</v>
      </c>
    </row>
    <row r="51" spans="1:21" ht="43.2">
      <c r="A51" s="280" t="str">
        <f t="shared" si="0"/>
        <v>e​(Tema 34. Empresa e Impa…).</v>
      </c>
      <c r="B51" s="280" t="str">
        <f t="shared" si="1"/>
        <v>44ECO</v>
      </c>
      <c r="C51" s="280" t="str">
        <f t="shared" si="2"/>
        <v>HYECOO4434</v>
      </c>
      <c r="D51" s="280" t="s">
        <v>7879</v>
      </c>
      <c r="E51" s="280" t="s">
        <v>7878</v>
      </c>
      <c r="F51" s="88" t="s">
        <v>23087</v>
      </c>
      <c r="G51" s="100" t="str">
        <f t="shared" si="3"/>
        <v>O44</v>
      </c>
      <c r="H51" s="88">
        <v>44</v>
      </c>
      <c r="I51" s="100" t="str">
        <f t="shared" si="4"/>
        <v>34</v>
      </c>
      <c r="J51" s="88">
        <v>34</v>
      </c>
      <c r="K51" s="88" t="s">
        <v>23748</v>
      </c>
      <c r="L51" s="88" t="s">
        <v>523</v>
      </c>
      <c r="M51" s="88" t="s">
        <v>23747</v>
      </c>
      <c r="N51" s="88" t="s">
        <v>23746</v>
      </c>
      <c r="O51" s="88" t="s">
        <v>23745</v>
      </c>
      <c r="P51" s="88" t="s">
        <v>528</v>
      </c>
      <c r="Q51" s="89"/>
      <c r="R51" s="89">
        <v>3</v>
      </c>
      <c r="S51" s="89"/>
      <c r="T51" s="89"/>
      <c r="U51" s="88" t="s">
        <v>23744</v>
      </c>
    </row>
    <row r="52" spans="1:21" ht="28.8">
      <c r="A52" s="280" t="str">
        <f t="shared" si="0"/>
        <v>o​(Tema 34. Empresa e Impa…).</v>
      </c>
      <c r="B52" s="280" t="str">
        <f t="shared" si="1"/>
        <v>45ECO</v>
      </c>
      <c r="C52" s="280" t="str">
        <f t="shared" si="2"/>
        <v>HYECOO4534</v>
      </c>
      <c r="D52" s="280" t="s">
        <v>7879</v>
      </c>
      <c r="E52" s="280" t="s">
        <v>7878</v>
      </c>
      <c r="F52" s="88" t="s">
        <v>23087</v>
      </c>
      <c r="G52" s="100" t="str">
        <f t="shared" si="3"/>
        <v>O45</v>
      </c>
      <c r="H52" s="88">
        <v>45</v>
      </c>
      <c r="I52" s="100" t="str">
        <f t="shared" si="4"/>
        <v>34</v>
      </c>
      <c r="J52" s="88">
        <v>34</v>
      </c>
      <c r="K52" s="88" t="s">
        <v>23743</v>
      </c>
      <c r="L52" s="88" t="s">
        <v>1387</v>
      </c>
      <c r="M52" s="88" t="s">
        <v>23740</v>
      </c>
      <c r="N52" s="88" t="s">
        <v>23742</v>
      </c>
      <c r="O52" s="88" t="s">
        <v>23741</v>
      </c>
      <c r="P52" s="88" t="s">
        <v>1409</v>
      </c>
      <c r="Q52" s="89"/>
      <c r="R52" s="89">
        <v>1</v>
      </c>
      <c r="S52" s="89"/>
      <c r="T52" s="89"/>
      <c r="U52" s="88" t="s">
        <v>23739</v>
      </c>
    </row>
    <row r="53" spans="1:21" ht="43.2">
      <c r="A53" s="280" t="str">
        <f t="shared" si="0"/>
        <v>o​(Tema 34. Empresa e Impa…).</v>
      </c>
      <c r="B53" s="280" t="str">
        <f t="shared" si="1"/>
        <v>46ECO</v>
      </c>
      <c r="C53" s="280" t="str">
        <f t="shared" si="2"/>
        <v>HYECOO4634</v>
      </c>
      <c r="D53" s="280" t="s">
        <v>7879</v>
      </c>
      <c r="E53" s="280" t="s">
        <v>7878</v>
      </c>
      <c r="F53" s="88" t="s">
        <v>23087</v>
      </c>
      <c r="G53" s="100" t="str">
        <f t="shared" si="3"/>
        <v>O46</v>
      </c>
      <c r="H53" s="88">
        <v>46</v>
      </c>
      <c r="I53" s="100" t="str">
        <f t="shared" si="4"/>
        <v>34</v>
      </c>
      <c r="J53" s="88">
        <v>34</v>
      </c>
      <c r="K53" s="88" t="s">
        <v>23738</v>
      </c>
      <c r="L53" s="88" t="s">
        <v>524</v>
      </c>
      <c r="M53" s="88" t="s">
        <v>23737</v>
      </c>
      <c r="N53" s="88" t="s">
        <v>23734</v>
      </c>
      <c r="O53" s="88" t="s">
        <v>23736</v>
      </c>
      <c r="P53" s="88" t="s">
        <v>23735</v>
      </c>
      <c r="Q53" s="89"/>
      <c r="R53" s="89">
        <v>2</v>
      </c>
      <c r="S53" s="89"/>
      <c r="T53" s="89"/>
      <c r="U53" s="88" t="s">
        <v>23733</v>
      </c>
    </row>
    <row r="54" spans="1:21" ht="43.2">
      <c r="A54" s="280" t="str">
        <f t="shared" si="0"/>
        <v>a​(Tema 34. Empresa e Impa…).</v>
      </c>
      <c r="B54" s="280" t="str">
        <f t="shared" si="1"/>
        <v>47ECO</v>
      </c>
      <c r="C54" s="280" t="str">
        <f t="shared" si="2"/>
        <v>HYECOO4734</v>
      </c>
      <c r="D54" s="280" t="s">
        <v>7879</v>
      </c>
      <c r="E54" s="280" t="s">
        <v>7878</v>
      </c>
      <c r="F54" s="88" t="s">
        <v>23087</v>
      </c>
      <c r="G54" s="100" t="str">
        <f t="shared" si="3"/>
        <v>O47</v>
      </c>
      <c r="H54" s="88">
        <v>47</v>
      </c>
      <c r="I54" s="100" t="str">
        <f t="shared" si="4"/>
        <v>34</v>
      </c>
      <c r="J54" s="88">
        <v>34</v>
      </c>
      <c r="K54" s="88" t="s">
        <v>23732</v>
      </c>
      <c r="L54" s="88" t="s">
        <v>522</v>
      </c>
      <c r="M54" s="88" t="s">
        <v>23731</v>
      </c>
      <c r="N54" s="88" t="s">
        <v>23730</v>
      </c>
      <c r="O54" s="88" t="s">
        <v>23729</v>
      </c>
      <c r="P54" s="88" t="s">
        <v>171</v>
      </c>
      <c r="Q54" s="89"/>
      <c r="R54" s="89">
        <v>4</v>
      </c>
      <c r="S54" s="89"/>
      <c r="T54" s="89"/>
      <c r="U54" s="88" t="s">
        <v>23728</v>
      </c>
    </row>
    <row r="55" spans="1:21" ht="28.8">
      <c r="A55" s="280" t="str">
        <f t="shared" si="0"/>
        <v>a​(Tema 34. Empresa e Impa…).</v>
      </c>
      <c r="B55" s="280" t="str">
        <f t="shared" si="1"/>
        <v>48ECO</v>
      </c>
      <c r="C55" s="280" t="str">
        <f t="shared" si="2"/>
        <v>HYECOO4834</v>
      </c>
      <c r="D55" s="280" t="s">
        <v>7879</v>
      </c>
      <c r="E55" s="280" t="s">
        <v>7878</v>
      </c>
      <c r="F55" s="88" t="s">
        <v>23087</v>
      </c>
      <c r="G55" s="100" t="str">
        <f t="shared" si="3"/>
        <v>O48</v>
      </c>
      <c r="H55" s="88">
        <v>48</v>
      </c>
      <c r="I55" s="100" t="str">
        <f t="shared" si="4"/>
        <v>34</v>
      </c>
      <c r="J55" s="88">
        <v>34</v>
      </c>
      <c r="K55" s="88" t="s">
        <v>4356</v>
      </c>
      <c r="L55" s="88" t="s">
        <v>523</v>
      </c>
      <c r="M55" s="88" t="s">
        <v>4357</v>
      </c>
      <c r="N55" s="88" t="s">
        <v>4358</v>
      </c>
      <c r="O55" s="88" t="s">
        <v>4359</v>
      </c>
      <c r="P55" s="88" t="s">
        <v>4447</v>
      </c>
      <c r="Q55" s="89"/>
      <c r="R55" s="89">
        <v>3</v>
      </c>
      <c r="S55" s="89"/>
      <c r="T55" s="89"/>
      <c r="U55" s="88" t="s">
        <v>23727</v>
      </c>
    </row>
    <row r="56" spans="1:21" ht="28.8">
      <c r="A56" s="280" t="str">
        <f t="shared" si="0"/>
        <v>r​(Tema 34. Empresa e Impa…).</v>
      </c>
      <c r="B56" s="280" t="str">
        <f t="shared" si="1"/>
        <v>49ECO</v>
      </c>
      <c r="C56" s="280" t="str">
        <f t="shared" si="2"/>
        <v>HYECOO4934</v>
      </c>
      <c r="D56" s="280" t="s">
        <v>7879</v>
      </c>
      <c r="E56" s="280" t="s">
        <v>7878</v>
      </c>
      <c r="F56" s="88" t="s">
        <v>23087</v>
      </c>
      <c r="G56" s="100" t="str">
        <f t="shared" si="3"/>
        <v>O49</v>
      </c>
      <c r="H56" s="88">
        <v>49</v>
      </c>
      <c r="I56" s="100" t="str">
        <f t="shared" si="4"/>
        <v>34</v>
      </c>
      <c r="J56" s="88">
        <v>34</v>
      </c>
      <c r="K56" s="88" t="s">
        <v>23726</v>
      </c>
      <c r="L56" s="88" t="s">
        <v>522</v>
      </c>
      <c r="M56" s="88" t="s">
        <v>23725</v>
      </c>
      <c r="N56" s="88" t="s">
        <v>23724</v>
      </c>
      <c r="O56" s="88" t="s">
        <v>23723</v>
      </c>
      <c r="P56" s="88" t="s">
        <v>171</v>
      </c>
      <c r="Q56" s="89"/>
      <c r="R56" s="89">
        <v>4</v>
      </c>
      <c r="S56" s="89"/>
      <c r="T56" s="89"/>
      <c r="U56" s="88" t="s">
        <v>23722</v>
      </c>
    </row>
    <row r="57" spans="1:21" ht="28.8">
      <c r="A57" s="280" t="str">
        <f t="shared" si="0"/>
        <v>o​(Tema 34. Empresa e Impa…).</v>
      </c>
      <c r="B57" s="280" t="str">
        <f t="shared" si="1"/>
        <v>50ECO</v>
      </c>
      <c r="C57" s="280" t="str">
        <f t="shared" si="2"/>
        <v>HYECOO5034</v>
      </c>
      <c r="D57" s="280" t="s">
        <v>7879</v>
      </c>
      <c r="E57" s="280" t="s">
        <v>7878</v>
      </c>
      <c r="F57" s="88" t="s">
        <v>23087</v>
      </c>
      <c r="G57" s="100" t="str">
        <f t="shared" si="3"/>
        <v>O50</v>
      </c>
      <c r="H57" s="88">
        <v>50</v>
      </c>
      <c r="I57" s="100" t="str">
        <f t="shared" si="4"/>
        <v>34</v>
      </c>
      <c r="J57" s="88">
        <v>34</v>
      </c>
      <c r="K57" s="88" t="s">
        <v>4056</v>
      </c>
      <c r="L57" s="88" t="s">
        <v>524</v>
      </c>
      <c r="M57" s="88" t="s">
        <v>4057</v>
      </c>
      <c r="N57" s="88" t="s">
        <v>4058</v>
      </c>
      <c r="O57" s="88" t="s">
        <v>4059</v>
      </c>
      <c r="P57" s="88" t="s">
        <v>4060</v>
      </c>
      <c r="Q57" s="89"/>
      <c r="R57" s="89">
        <v>2</v>
      </c>
      <c r="S57" s="89"/>
      <c r="T57" s="89"/>
      <c r="U57" s="88" t="s">
        <v>23721</v>
      </c>
    </row>
    <row r="58" spans="1:21" ht="43.2">
      <c r="A58" s="280" t="str">
        <f t="shared" si="0"/>
        <v>o​(Tema 34. Empresa e Impa…).</v>
      </c>
      <c r="B58" s="280" t="str">
        <f t="shared" si="1"/>
        <v>51ECO</v>
      </c>
      <c r="C58" s="280" t="str">
        <f t="shared" si="2"/>
        <v>HYECOO5134</v>
      </c>
      <c r="D58" s="280" t="s">
        <v>7879</v>
      </c>
      <c r="E58" s="280" t="s">
        <v>7878</v>
      </c>
      <c r="F58" s="88" t="s">
        <v>23087</v>
      </c>
      <c r="G58" s="100" t="str">
        <f t="shared" si="3"/>
        <v>O51</v>
      </c>
      <c r="H58" s="88">
        <v>51</v>
      </c>
      <c r="I58" s="100" t="str">
        <f t="shared" si="4"/>
        <v>34</v>
      </c>
      <c r="J58" s="88">
        <v>34</v>
      </c>
      <c r="K58" s="88" t="s">
        <v>4061</v>
      </c>
      <c r="L58" s="88" t="s">
        <v>524</v>
      </c>
      <c r="M58" s="88" t="s">
        <v>4062</v>
      </c>
      <c r="N58" s="88" t="s">
        <v>4063</v>
      </c>
      <c r="O58" s="88" t="s">
        <v>4064</v>
      </c>
      <c r="P58" s="88" t="s">
        <v>171</v>
      </c>
      <c r="Q58" s="89"/>
      <c r="R58" s="89">
        <v>2</v>
      </c>
      <c r="S58" s="89"/>
      <c r="T58" s="89"/>
      <c r="U58" s="88" t="s">
        <v>23720</v>
      </c>
    </row>
    <row r="59" spans="1:21" ht="43.2">
      <c r="A59" s="280" t="str">
        <f t="shared" si="0"/>
        <v xml:space="preserve"> corresponde a su definición.</v>
      </c>
      <c r="B59" s="280" t="str">
        <f t="shared" si="1"/>
        <v>53ECO</v>
      </c>
      <c r="C59" s="280" t="str">
        <f t="shared" si="2"/>
        <v>AYECOO5334</v>
      </c>
      <c r="D59" s="280" t="s">
        <v>1389</v>
      </c>
      <c r="E59" s="280" t="s">
        <v>7878</v>
      </c>
      <c r="F59" s="88" t="s">
        <v>23087</v>
      </c>
      <c r="G59" s="100" t="str">
        <f t="shared" si="3"/>
        <v>O53</v>
      </c>
      <c r="H59" s="88">
        <v>53</v>
      </c>
      <c r="I59" s="100" t="str">
        <f t="shared" si="4"/>
        <v>34</v>
      </c>
      <c r="J59" s="280">
        <v>34</v>
      </c>
      <c r="K59" s="287" t="s">
        <v>23587</v>
      </c>
      <c r="L59" s="287" t="s">
        <v>1389</v>
      </c>
      <c r="M59" s="287" t="s">
        <v>23713</v>
      </c>
      <c r="N59" s="287" t="s">
        <v>23712</v>
      </c>
      <c r="O59" s="287" t="s">
        <v>23711</v>
      </c>
      <c r="P59" s="287" t="s">
        <v>23710</v>
      </c>
      <c r="Q59" s="440"/>
      <c r="R59" s="280">
        <f t="shared" ref="R59:R90" si="5">IF(L59="A",1,IF(L59="B",2,IF(L59="C",3,4)))</f>
        <v>1</v>
      </c>
      <c r="S59" s="440"/>
      <c r="T59" s="440"/>
      <c r="U59" s="88" t="s">
        <v>23709</v>
      </c>
    </row>
    <row r="60" spans="1:21" ht="43.2">
      <c r="A60" s="280" t="str">
        <f t="shared" si="0"/>
        <v>minación y salud es compleja.</v>
      </c>
      <c r="B60" s="280" t="str">
        <f t="shared" si="1"/>
        <v>54ECO</v>
      </c>
      <c r="C60" s="280" t="str">
        <f t="shared" si="2"/>
        <v>AYECOO5434</v>
      </c>
      <c r="D60" s="280" t="s">
        <v>1389</v>
      </c>
      <c r="E60" s="280" t="s">
        <v>7878</v>
      </c>
      <c r="F60" s="88" t="s">
        <v>23087</v>
      </c>
      <c r="G60" s="100" t="str">
        <f t="shared" si="3"/>
        <v>O54</v>
      </c>
      <c r="H60" s="88">
        <v>54</v>
      </c>
      <c r="I60" s="100" t="str">
        <f t="shared" si="4"/>
        <v>34</v>
      </c>
      <c r="J60" s="280">
        <v>34</v>
      </c>
      <c r="K60" s="287" t="s">
        <v>23581</v>
      </c>
      <c r="L60" s="287" t="s">
        <v>544</v>
      </c>
      <c r="M60" s="287" t="s">
        <v>23580</v>
      </c>
      <c r="N60" s="287" t="s">
        <v>23579</v>
      </c>
      <c r="O60" s="287" t="s">
        <v>23708</v>
      </c>
      <c r="P60" s="287" t="s">
        <v>23577</v>
      </c>
      <c r="Q60" s="440"/>
      <c r="R60" s="280">
        <f t="shared" si="5"/>
        <v>3</v>
      </c>
      <c r="S60" s="440"/>
      <c r="T60" s="440"/>
      <c r="U60" s="88" t="s">
        <v>23707</v>
      </c>
    </row>
    <row r="61" spans="1:21" ht="43.2">
      <c r="A61" s="280" t="str">
        <f t="shared" si="0"/>
        <v xml:space="preserve"> mejorar la calidad del aire.</v>
      </c>
      <c r="B61" s="280" t="str">
        <f t="shared" si="1"/>
        <v>55ECO</v>
      </c>
      <c r="C61" s="280" t="str">
        <f t="shared" si="2"/>
        <v>AYECOO5534</v>
      </c>
      <c r="D61" s="280" t="s">
        <v>1389</v>
      </c>
      <c r="E61" s="280" t="s">
        <v>7878</v>
      </c>
      <c r="F61" s="88" t="s">
        <v>23087</v>
      </c>
      <c r="G61" s="100" t="str">
        <f t="shared" si="3"/>
        <v>O55</v>
      </c>
      <c r="H61" s="88">
        <v>55</v>
      </c>
      <c r="I61" s="100" t="str">
        <f t="shared" si="4"/>
        <v>34</v>
      </c>
      <c r="J61" s="280">
        <v>34</v>
      </c>
      <c r="K61" s="287" t="s">
        <v>23575</v>
      </c>
      <c r="L61" s="287" t="s">
        <v>543</v>
      </c>
      <c r="M61" s="287" t="s">
        <v>23574</v>
      </c>
      <c r="N61" s="287" t="s">
        <v>23706</v>
      </c>
      <c r="O61" s="287" t="s">
        <v>23572</v>
      </c>
      <c r="P61" s="287" t="s">
        <v>23571</v>
      </c>
      <c r="Q61" s="440"/>
      <c r="R61" s="280">
        <f t="shared" si="5"/>
        <v>2</v>
      </c>
      <c r="S61" s="440"/>
      <c r="T61" s="440"/>
      <c r="U61" s="88" t="s">
        <v>23705</v>
      </c>
    </row>
    <row r="62" spans="1:21" ht="43.2">
      <c r="A62" s="280" t="str">
        <f t="shared" si="0"/>
        <v>mencionadas en esta pregunta.</v>
      </c>
      <c r="B62" s="280" t="str">
        <f t="shared" si="1"/>
        <v>56ECO</v>
      </c>
      <c r="C62" s="280" t="str">
        <f t="shared" si="2"/>
        <v>AYECOO5634</v>
      </c>
      <c r="D62" s="280" t="s">
        <v>1389</v>
      </c>
      <c r="E62" s="280" t="s">
        <v>7878</v>
      </c>
      <c r="F62" s="88" t="s">
        <v>23087</v>
      </c>
      <c r="G62" s="100" t="str">
        <f t="shared" si="3"/>
        <v>O56</v>
      </c>
      <c r="H62" s="88">
        <v>56</v>
      </c>
      <c r="I62" s="100" t="str">
        <f t="shared" si="4"/>
        <v>34</v>
      </c>
      <c r="J62" s="280">
        <v>34</v>
      </c>
      <c r="K62" s="287" t="s">
        <v>23569</v>
      </c>
      <c r="L62" s="287" t="s">
        <v>543</v>
      </c>
      <c r="M62" s="287" t="s">
        <v>23568</v>
      </c>
      <c r="N62" s="287" t="s">
        <v>23704</v>
      </c>
      <c r="O62" s="287" t="s">
        <v>23566</v>
      </c>
      <c r="P62" s="287" t="s">
        <v>23565</v>
      </c>
      <c r="Q62" s="440"/>
      <c r="R62" s="280">
        <f t="shared" si="5"/>
        <v>2</v>
      </c>
      <c r="S62" s="440"/>
      <c r="T62" s="440"/>
      <c r="U62" s="88" t="s">
        <v>23703</v>
      </c>
    </row>
    <row r="63" spans="1:21" ht="43.2">
      <c r="A63" s="280" t="str">
        <f t="shared" si="0"/>
        <v>litar el sistema inmunitario.</v>
      </c>
      <c r="B63" s="280" t="str">
        <f t="shared" si="1"/>
        <v>57ECO</v>
      </c>
      <c r="C63" s="280" t="str">
        <f t="shared" si="2"/>
        <v>AYECOO5734</v>
      </c>
      <c r="D63" s="280" t="s">
        <v>1389</v>
      </c>
      <c r="E63" s="280" t="s">
        <v>7878</v>
      </c>
      <c r="F63" s="88" t="s">
        <v>23087</v>
      </c>
      <c r="G63" s="100" t="str">
        <f t="shared" si="3"/>
        <v>O57</v>
      </c>
      <c r="H63" s="88">
        <v>57</v>
      </c>
      <c r="I63" s="100" t="str">
        <f t="shared" si="4"/>
        <v>34</v>
      </c>
      <c r="J63" s="280">
        <v>34</v>
      </c>
      <c r="K63" s="287" t="s">
        <v>23702</v>
      </c>
      <c r="L63" s="287" t="s">
        <v>544</v>
      </c>
      <c r="M63" s="287" t="s">
        <v>23701</v>
      </c>
      <c r="N63" s="287" t="s">
        <v>23700</v>
      </c>
      <c r="O63" s="287" t="s">
        <v>23699</v>
      </c>
      <c r="P63" s="287" t="s">
        <v>23698</v>
      </c>
      <c r="Q63" s="440"/>
      <c r="R63" s="280">
        <f t="shared" si="5"/>
        <v>3</v>
      </c>
      <c r="S63" s="440"/>
      <c r="T63" s="440"/>
      <c r="U63" s="88" t="s">
        <v>23697</v>
      </c>
    </row>
    <row r="64" spans="1:21" ht="28.8">
      <c r="A64" s="280" t="str">
        <f t="shared" si="0"/>
        <v>n relación con este contexto.</v>
      </c>
      <c r="B64" s="280" t="str">
        <f t="shared" si="1"/>
        <v>58ECO</v>
      </c>
      <c r="C64" s="280" t="str">
        <f t="shared" si="2"/>
        <v>AYECOO5834</v>
      </c>
      <c r="D64" s="280" t="s">
        <v>1389</v>
      </c>
      <c r="E64" s="280" t="s">
        <v>7878</v>
      </c>
      <c r="F64" s="88" t="s">
        <v>23087</v>
      </c>
      <c r="G64" s="100" t="str">
        <f t="shared" si="3"/>
        <v>O58</v>
      </c>
      <c r="H64" s="88">
        <v>58</v>
      </c>
      <c r="I64" s="100" t="str">
        <f t="shared" si="4"/>
        <v>34</v>
      </c>
      <c r="J64" s="280">
        <v>34</v>
      </c>
      <c r="K64" s="287" t="s">
        <v>23563</v>
      </c>
      <c r="L64" s="287" t="s">
        <v>543</v>
      </c>
      <c r="M64" s="287" t="s">
        <v>23696</v>
      </c>
      <c r="N64" s="287" t="s">
        <v>23695</v>
      </c>
      <c r="O64" s="287" t="s">
        <v>23385</v>
      </c>
      <c r="P64" s="287" t="s">
        <v>23694</v>
      </c>
      <c r="Q64" s="440"/>
      <c r="R64" s="280">
        <f t="shared" si="5"/>
        <v>2</v>
      </c>
      <c r="S64" s="440"/>
      <c r="T64" s="440"/>
      <c r="U64" s="88" t="s">
        <v>23693</v>
      </c>
    </row>
    <row r="65" spans="1:21" ht="28.8">
      <c r="A65" s="280" t="str">
        <f t="shared" si="0"/>
        <v>ni están asociados con ellos.</v>
      </c>
      <c r="B65" s="280" t="str">
        <f t="shared" si="1"/>
        <v>59ECO</v>
      </c>
      <c r="C65" s="280" t="str">
        <f t="shared" si="2"/>
        <v>AYECOO5934</v>
      </c>
      <c r="D65" s="280" t="s">
        <v>1389</v>
      </c>
      <c r="E65" s="280" t="s">
        <v>7878</v>
      </c>
      <c r="F65" s="88" t="s">
        <v>23087</v>
      </c>
      <c r="G65" s="100" t="str">
        <f t="shared" si="3"/>
        <v>O59</v>
      </c>
      <c r="H65" s="88">
        <v>59</v>
      </c>
      <c r="I65" s="100" t="str">
        <f t="shared" si="4"/>
        <v>34</v>
      </c>
      <c r="J65" s="280">
        <v>34</v>
      </c>
      <c r="K65" s="287" t="s">
        <v>23558</v>
      </c>
      <c r="L65" s="287" t="s">
        <v>543</v>
      </c>
      <c r="M65" s="287" t="s">
        <v>23574</v>
      </c>
      <c r="N65" s="287" t="s">
        <v>23692</v>
      </c>
      <c r="O65" s="287" t="s">
        <v>23691</v>
      </c>
      <c r="P65" s="287" t="s">
        <v>23690</v>
      </c>
      <c r="Q65" s="440"/>
      <c r="R65" s="280">
        <f t="shared" si="5"/>
        <v>2</v>
      </c>
      <c r="S65" s="440"/>
      <c r="T65" s="440"/>
      <c r="U65" s="88" t="s">
        <v>23689</v>
      </c>
    </row>
    <row r="66" spans="1:21" ht="28.8">
      <c r="A66" s="280" t="str">
        <f t="shared" si="0"/>
        <v>ntetizados por el ser humano.</v>
      </c>
      <c r="B66" s="280" t="str">
        <f t="shared" si="1"/>
        <v>60ECO</v>
      </c>
      <c r="C66" s="280" t="str">
        <f t="shared" si="2"/>
        <v>AYECOO6034</v>
      </c>
      <c r="D66" s="280" t="s">
        <v>1389</v>
      </c>
      <c r="E66" s="280" t="s">
        <v>7878</v>
      </c>
      <c r="F66" s="88" t="s">
        <v>23087</v>
      </c>
      <c r="G66" s="100" t="str">
        <f t="shared" si="3"/>
        <v>O60</v>
      </c>
      <c r="H66" s="88">
        <v>60</v>
      </c>
      <c r="I66" s="100" t="str">
        <f t="shared" si="4"/>
        <v>34</v>
      </c>
      <c r="J66" s="280">
        <v>34</v>
      </c>
      <c r="K66" s="287" t="s">
        <v>23552</v>
      </c>
      <c r="L66" s="287" t="s">
        <v>544</v>
      </c>
      <c r="M66" s="287" t="s">
        <v>23551</v>
      </c>
      <c r="N66" s="287" t="s">
        <v>23550</v>
      </c>
      <c r="O66" s="287" t="s">
        <v>23688</v>
      </c>
      <c r="P66" s="287" t="s">
        <v>23548</v>
      </c>
      <c r="Q66" s="440"/>
      <c r="R66" s="280">
        <f t="shared" si="5"/>
        <v>3</v>
      </c>
      <c r="S66" s="440"/>
      <c r="T66" s="440"/>
      <c r="U66" s="88" t="s">
        <v>23687</v>
      </c>
    </row>
    <row r="67" spans="1:21" ht="43.2">
      <c r="A67" s="280" t="str">
        <f t="shared" ref="A67:A130" si="6">RIGHT(U67,29)</f>
        <v>os del Convenio de Estocolmo.</v>
      </c>
      <c r="B67" s="280" t="str">
        <f t="shared" ref="B67:B130" si="7">H67&amp;F67</f>
        <v>61ECO</v>
      </c>
      <c r="C67" s="280" t="str">
        <f t="shared" ref="C67:C130" si="8">D67&amp;E67&amp;F67&amp;G67&amp;I67</f>
        <v>AYECOO6134</v>
      </c>
      <c r="D67" s="280" t="s">
        <v>1389</v>
      </c>
      <c r="E67" s="280" t="s">
        <v>7878</v>
      </c>
      <c r="F67" s="88" t="s">
        <v>23087</v>
      </c>
      <c r="G67" s="100" t="str">
        <f t="shared" ref="G67:G130" si="9">IF(H67&lt;9,"OO",IF(H67&lt;99,"O",""))&amp;H67</f>
        <v>O61</v>
      </c>
      <c r="H67" s="88">
        <v>61</v>
      </c>
      <c r="I67" s="100" t="str">
        <f t="shared" ref="I67:I130" si="10">IF(J67&lt;9,"O","")&amp;J67</f>
        <v>34</v>
      </c>
      <c r="J67" s="280">
        <v>34</v>
      </c>
      <c r="K67" s="287" t="s">
        <v>23546</v>
      </c>
      <c r="L67" s="287" t="s">
        <v>543</v>
      </c>
      <c r="M67" s="287" t="s">
        <v>23545</v>
      </c>
      <c r="N67" s="287" t="s">
        <v>23686</v>
      </c>
      <c r="O67" s="287" t="s">
        <v>23543</v>
      </c>
      <c r="P67" s="287" t="s">
        <v>23542</v>
      </c>
      <c r="Q67" s="440"/>
      <c r="R67" s="280">
        <f t="shared" si="5"/>
        <v>2</v>
      </c>
      <c r="S67" s="440"/>
      <c r="T67" s="440"/>
      <c r="U67" s="88" t="s">
        <v>23685</v>
      </c>
    </row>
    <row r="68" spans="1:21" ht="28.8">
      <c r="A68" s="280" t="str">
        <f t="shared" si="6"/>
        <v>una fuente natural del mismo.</v>
      </c>
      <c r="B68" s="280" t="str">
        <f t="shared" si="7"/>
        <v>62ECO</v>
      </c>
      <c r="C68" s="280" t="str">
        <f t="shared" si="8"/>
        <v>AYECOO6234</v>
      </c>
      <c r="D68" s="280" t="s">
        <v>1389</v>
      </c>
      <c r="E68" s="280" t="s">
        <v>7878</v>
      </c>
      <c r="F68" s="88" t="s">
        <v>23087</v>
      </c>
      <c r="G68" s="100" t="str">
        <f t="shared" si="9"/>
        <v>O62</v>
      </c>
      <c r="H68" s="88">
        <v>62</v>
      </c>
      <c r="I68" s="100" t="str">
        <f t="shared" si="10"/>
        <v>34</v>
      </c>
      <c r="J68" s="280">
        <v>34</v>
      </c>
      <c r="K68" s="287" t="s">
        <v>23540</v>
      </c>
      <c r="L68" s="287" t="s">
        <v>543</v>
      </c>
      <c r="M68" s="287" t="s">
        <v>23539</v>
      </c>
      <c r="N68" s="287" t="s">
        <v>23684</v>
      </c>
      <c r="O68" s="287" t="s">
        <v>23537</v>
      </c>
      <c r="P68" s="287" t="s">
        <v>23536</v>
      </c>
      <c r="Q68" s="440"/>
      <c r="R68" s="280">
        <f t="shared" si="5"/>
        <v>2</v>
      </c>
      <c r="S68" s="440"/>
      <c r="T68" s="440"/>
      <c r="U68" s="88" t="s">
        <v>23683</v>
      </c>
    </row>
    <row r="69" spans="1:21" ht="43.2">
      <c r="A69" s="280" t="str">
        <f t="shared" si="6"/>
        <v>vo en el desarrollo muscular.</v>
      </c>
      <c r="B69" s="280" t="str">
        <f t="shared" si="7"/>
        <v>63ECO</v>
      </c>
      <c r="C69" s="280" t="str">
        <f t="shared" si="8"/>
        <v>AYECOO6334</v>
      </c>
      <c r="D69" s="280" t="s">
        <v>1389</v>
      </c>
      <c r="E69" s="280" t="s">
        <v>7878</v>
      </c>
      <c r="F69" s="88" t="s">
        <v>23087</v>
      </c>
      <c r="G69" s="100" t="str">
        <f t="shared" si="9"/>
        <v>O63</v>
      </c>
      <c r="H69" s="88">
        <v>63</v>
      </c>
      <c r="I69" s="100" t="str">
        <f t="shared" si="10"/>
        <v>34</v>
      </c>
      <c r="J69" s="280">
        <v>34</v>
      </c>
      <c r="K69" s="287" t="s">
        <v>23534</v>
      </c>
      <c r="L69" s="287" t="s">
        <v>543</v>
      </c>
      <c r="M69" s="287" t="s">
        <v>23533</v>
      </c>
      <c r="N69" s="287" t="s">
        <v>23682</v>
      </c>
      <c r="O69" s="287" t="s">
        <v>23531</v>
      </c>
      <c r="P69" s="287" t="s">
        <v>23530</v>
      </c>
      <c r="Q69" s="440"/>
      <c r="R69" s="280">
        <f t="shared" si="5"/>
        <v>2</v>
      </c>
      <c r="S69" s="440"/>
      <c r="T69" s="440"/>
      <c r="U69" s="88" t="s">
        <v>23681</v>
      </c>
    </row>
    <row r="70" spans="1:21" ht="28.8">
      <c r="A70" s="280" t="str">
        <f t="shared" si="6"/>
        <v xml:space="preserve"> mercurio y no en la energía.</v>
      </c>
      <c r="B70" s="280" t="str">
        <f t="shared" si="7"/>
        <v>64ECO</v>
      </c>
      <c r="C70" s="280" t="str">
        <f t="shared" si="8"/>
        <v>AYECOO6434</v>
      </c>
      <c r="D70" s="280" t="s">
        <v>1389</v>
      </c>
      <c r="E70" s="280" t="s">
        <v>7878</v>
      </c>
      <c r="F70" s="88" t="s">
        <v>23087</v>
      </c>
      <c r="G70" s="100" t="str">
        <f t="shared" si="9"/>
        <v>O64</v>
      </c>
      <c r="H70" s="88">
        <v>64</v>
      </c>
      <c r="I70" s="100" t="str">
        <f t="shared" si="10"/>
        <v>34</v>
      </c>
      <c r="J70" s="280">
        <v>34</v>
      </c>
      <c r="K70" s="287" t="s">
        <v>23528</v>
      </c>
      <c r="L70" s="287" t="s">
        <v>543</v>
      </c>
      <c r="M70" s="287" t="s">
        <v>23527</v>
      </c>
      <c r="N70" s="287" t="s">
        <v>23680</v>
      </c>
      <c r="O70" s="287" t="s">
        <v>23525</v>
      </c>
      <c r="P70" s="287" t="s">
        <v>23519</v>
      </c>
      <c r="Q70" s="440"/>
      <c r="R70" s="280">
        <f t="shared" si="5"/>
        <v>2</v>
      </c>
      <c r="S70" s="440"/>
      <c r="T70" s="440"/>
      <c r="U70" s="88" t="s">
        <v>23679</v>
      </c>
    </row>
    <row r="71" spans="1:21" ht="43.2">
      <c r="A71" s="280" t="str">
        <f t="shared" si="6"/>
        <v>cidas no tienen esta función.</v>
      </c>
      <c r="B71" s="280" t="str">
        <f t="shared" si="7"/>
        <v>65ECO</v>
      </c>
      <c r="C71" s="280" t="str">
        <f t="shared" si="8"/>
        <v>AYECOO6534</v>
      </c>
      <c r="D71" s="280" t="s">
        <v>1389</v>
      </c>
      <c r="E71" s="280" t="s">
        <v>7878</v>
      </c>
      <c r="F71" s="88" t="s">
        <v>23087</v>
      </c>
      <c r="G71" s="100" t="str">
        <f t="shared" si="9"/>
        <v>O65</v>
      </c>
      <c r="H71" s="88">
        <v>65</v>
      </c>
      <c r="I71" s="100" t="str">
        <f t="shared" si="10"/>
        <v>34</v>
      </c>
      <c r="J71" s="280">
        <v>34</v>
      </c>
      <c r="K71" s="287" t="s">
        <v>23523</v>
      </c>
      <c r="L71" s="287" t="s">
        <v>1389</v>
      </c>
      <c r="M71" s="287" t="s">
        <v>23678</v>
      </c>
      <c r="N71" s="287" t="s">
        <v>23521</v>
      </c>
      <c r="O71" s="287" t="s">
        <v>23520</v>
      </c>
      <c r="P71" s="287" t="s">
        <v>23519</v>
      </c>
      <c r="Q71" s="440"/>
      <c r="R71" s="280">
        <f t="shared" si="5"/>
        <v>1</v>
      </c>
      <c r="S71" s="440"/>
      <c r="T71" s="440"/>
      <c r="U71" s="88" t="s">
        <v>23677</v>
      </c>
    </row>
    <row r="72" spans="1:21" ht="41.4">
      <c r="A72" s="280" t="str">
        <f t="shared" si="6"/>
        <v>relación con este reglamento.</v>
      </c>
      <c r="B72" s="280" t="str">
        <f t="shared" si="7"/>
        <v>66ECO</v>
      </c>
      <c r="C72" s="280" t="str">
        <f t="shared" si="8"/>
        <v>AYECOO6634</v>
      </c>
      <c r="D72" s="280" t="s">
        <v>1389</v>
      </c>
      <c r="E72" s="280" t="s">
        <v>7878</v>
      </c>
      <c r="F72" s="88" t="s">
        <v>23087</v>
      </c>
      <c r="G72" s="100" t="str">
        <f t="shared" si="9"/>
        <v>O66</v>
      </c>
      <c r="H72" s="88">
        <v>66</v>
      </c>
      <c r="I72" s="100" t="str">
        <f t="shared" si="10"/>
        <v>34</v>
      </c>
      <c r="J72" s="280">
        <v>34</v>
      </c>
      <c r="K72" s="287" t="s">
        <v>23517</v>
      </c>
      <c r="L72" s="287" t="s">
        <v>1389</v>
      </c>
      <c r="M72" s="287" t="s">
        <v>23676</v>
      </c>
      <c r="N72" s="287" t="s">
        <v>23515</v>
      </c>
      <c r="O72" s="287" t="s">
        <v>23514</v>
      </c>
      <c r="P72" s="287" t="s">
        <v>23513</v>
      </c>
      <c r="Q72" s="440"/>
      <c r="R72" s="280">
        <f t="shared" si="5"/>
        <v>1</v>
      </c>
      <c r="S72" s="440"/>
      <c r="T72" s="440"/>
      <c r="U72" s="88" t="s">
        <v>23675</v>
      </c>
    </row>
    <row r="73" spans="1:21" ht="28.8">
      <c r="A73" s="280" t="str">
        <f t="shared" si="6"/>
        <v>on dispositivos electrónicos.</v>
      </c>
      <c r="B73" s="280" t="str">
        <f t="shared" si="7"/>
        <v>67ECO</v>
      </c>
      <c r="C73" s="280" t="str">
        <f t="shared" si="8"/>
        <v>AYECOO6734</v>
      </c>
      <c r="D73" s="280" t="s">
        <v>1389</v>
      </c>
      <c r="E73" s="280" t="s">
        <v>7878</v>
      </c>
      <c r="F73" s="88" t="s">
        <v>23087</v>
      </c>
      <c r="G73" s="100" t="str">
        <f t="shared" si="9"/>
        <v>O67</v>
      </c>
      <c r="H73" s="88">
        <v>67</v>
      </c>
      <c r="I73" s="100" t="str">
        <f t="shared" si="10"/>
        <v>34</v>
      </c>
      <c r="J73" s="280">
        <v>34</v>
      </c>
      <c r="K73" s="287" t="s">
        <v>23511</v>
      </c>
      <c r="L73" s="287" t="s">
        <v>1389</v>
      </c>
      <c r="M73" s="287" t="s">
        <v>23674</v>
      </c>
      <c r="N73" s="287" t="s">
        <v>23509</v>
      </c>
      <c r="O73" s="287" t="s">
        <v>23673</v>
      </c>
      <c r="P73" s="287" t="s">
        <v>23672</v>
      </c>
      <c r="Q73" s="440"/>
      <c r="R73" s="280">
        <f t="shared" si="5"/>
        <v>1</v>
      </c>
      <c r="S73" s="440"/>
      <c r="T73" s="440"/>
      <c r="U73" s="88" t="s">
        <v>23671</v>
      </c>
    </row>
    <row r="74" spans="1:21" s="232" customFormat="1" ht="28.8">
      <c r="A74" s="280" t="str">
        <f t="shared" si="6"/>
        <v>cesario para todos los casos.</v>
      </c>
      <c r="B74" s="280" t="str">
        <f t="shared" si="7"/>
        <v>68ECO</v>
      </c>
      <c r="C74" s="280" t="str">
        <f t="shared" si="8"/>
        <v>AYECOO6834</v>
      </c>
      <c r="D74" s="280" t="s">
        <v>1389</v>
      </c>
      <c r="E74" s="280" t="s">
        <v>7878</v>
      </c>
      <c r="F74" s="88" t="s">
        <v>23087</v>
      </c>
      <c r="G74" s="100" t="str">
        <f t="shared" si="9"/>
        <v>O68</v>
      </c>
      <c r="H74" s="88">
        <v>68</v>
      </c>
      <c r="I74" s="100" t="str">
        <f t="shared" si="10"/>
        <v>34</v>
      </c>
      <c r="J74" s="280">
        <v>34</v>
      </c>
      <c r="K74" s="287" t="s">
        <v>23505</v>
      </c>
      <c r="L74" s="287" t="s">
        <v>543</v>
      </c>
      <c r="M74" s="287" t="s">
        <v>23504</v>
      </c>
      <c r="N74" s="287" t="s">
        <v>23670</v>
      </c>
      <c r="O74" s="287" t="s">
        <v>23502</v>
      </c>
      <c r="P74" s="287" t="s">
        <v>23501</v>
      </c>
      <c r="Q74" s="440"/>
      <c r="R74" s="280">
        <f t="shared" si="5"/>
        <v>2</v>
      </c>
      <c r="S74" s="440"/>
      <c r="T74" s="440"/>
      <c r="U74" s="88" t="s">
        <v>23669</v>
      </c>
    </row>
    <row r="75" spans="1:21" s="232" customFormat="1" ht="28.8">
      <c r="A75" s="280" t="str">
        <f t="shared" si="6"/>
        <v>ede incrementar la toxicidad.</v>
      </c>
      <c r="B75" s="280" t="str">
        <f t="shared" si="7"/>
        <v>69ECO</v>
      </c>
      <c r="C75" s="280" t="str">
        <f t="shared" si="8"/>
        <v>AYECOO6934</v>
      </c>
      <c r="D75" s="280" t="s">
        <v>1389</v>
      </c>
      <c r="E75" s="280" t="s">
        <v>7878</v>
      </c>
      <c r="F75" s="88" t="s">
        <v>23087</v>
      </c>
      <c r="G75" s="100" t="str">
        <f t="shared" si="9"/>
        <v>O69</v>
      </c>
      <c r="H75" s="88">
        <v>69</v>
      </c>
      <c r="I75" s="100" t="str">
        <f t="shared" si="10"/>
        <v>34</v>
      </c>
      <c r="J75" s="280">
        <v>34</v>
      </c>
      <c r="K75" s="287" t="s">
        <v>23499</v>
      </c>
      <c r="L75" s="287" t="s">
        <v>1388</v>
      </c>
      <c r="M75" s="287" t="s">
        <v>23498</v>
      </c>
      <c r="N75" s="287" t="s">
        <v>23497</v>
      </c>
      <c r="O75" s="287" t="s">
        <v>23496</v>
      </c>
      <c r="P75" s="287" t="s">
        <v>23668</v>
      </c>
      <c r="Q75" s="440"/>
      <c r="R75" s="280">
        <f t="shared" si="5"/>
        <v>4</v>
      </c>
      <c r="S75" s="440"/>
      <c r="T75" s="440"/>
      <c r="U75" s="88" t="s">
        <v>23667</v>
      </c>
    </row>
    <row r="76" spans="1:21" s="232" customFormat="1" ht="28.8">
      <c r="A76" s="280" t="str">
        <f t="shared" si="6"/>
        <v>stá relacionado con biocidas.</v>
      </c>
      <c r="B76" s="280" t="str">
        <f t="shared" si="7"/>
        <v>70ECO</v>
      </c>
      <c r="C76" s="280" t="str">
        <f t="shared" si="8"/>
        <v>AYECOO7034</v>
      </c>
      <c r="D76" s="280" t="s">
        <v>1389</v>
      </c>
      <c r="E76" s="280" t="s">
        <v>7878</v>
      </c>
      <c r="F76" s="88" t="s">
        <v>23087</v>
      </c>
      <c r="G76" s="100" t="str">
        <f t="shared" si="9"/>
        <v>O70</v>
      </c>
      <c r="H76" s="88">
        <v>70</v>
      </c>
      <c r="I76" s="100" t="str">
        <f t="shared" si="10"/>
        <v>34</v>
      </c>
      <c r="J76" s="280">
        <v>34</v>
      </c>
      <c r="K76" s="287" t="s">
        <v>23493</v>
      </c>
      <c r="L76" s="287" t="s">
        <v>543</v>
      </c>
      <c r="M76" s="287" t="s">
        <v>23492</v>
      </c>
      <c r="N76" s="287" t="s">
        <v>23666</v>
      </c>
      <c r="O76" s="287" t="s">
        <v>23490</v>
      </c>
      <c r="P76" s="287" t="s">
        <v>23489</v>
      </c>
      <c r="Q76" s="440"/>
      <c r="R76" s="280">
        <f t="shared" si="5"/>
        <v>2</v>
      </c>
      <c r="S76" s="440"/>
      <c r="T76" s="440"/>
      <c r="U76" s="88" t="s">
        <v>23665</v>
      </c>
    </row>
    <row r="77" spans="1:21" s="232" customFormat="1" ht="28.8">
      <c r="A77" s="280" t="str">
        <f t="shared" si="6"/>
        <v>de aumentar la contaminación.</v>
      </c>
      <c r="B77" s="280" t="str">
        <f t="shared" si="7"/>
        <v>71ECO</v>
      </c>
      <c r="C77" s="280" t="str">
        <f t="shared" si="8"/>
        <v>AYECOO7134</v>
      </c>
      <c r="D77" s="280" t="s">
        <v>1389</v>
      </c>
      <c r="E77" s="280" t="s">
        <v>7878</v>
      </c>
      <c r="F77" s="88" t="s">
        <v>23087</v>
      </c>
      <c r="G77" s="100" t="str">
        <f t="shared" si="9"/>
        <v>O71</v>
      </c>
      <c r="H77" s="88">
        <v>71</v>
      </c>
      <c r="I77" s="100" t="str">
        <f t="shared" si="10"/>
        <v>34</v>
      </c>
      <c r="J77" s="280">
        <v>34</v>
      </c>
      <c r="K77" s="287" t="s">
        <v>23664</v>
      </c>
      <c r="L77" s="287" t="s">
        <v>543</v>
      </c>
      <c r="M77" s="287" t="s">
        <v>23486</v>
      </c>
      <c r="N77" s="287" t="s">
        <v>23663</v>
      </c>
      <c r="O77" s="287" t="s">
        <v>23484</v>
      </c>
      <c r="P77" s="287" t="s">
        <v>23483</v>
      </c>
      <c r="Q77" s="440"/>
      <c r="R77" s="280">
        <f t="shared" si="5"/>
        <v>2</v>
      </c>
      <c r="S77" s="440"/>
      <c r="T77" s="440"/>
      <c r="U77" s="88" t="s">
        <v>23662</v>
      </c>
    </row>
    <row r="78" spans="1:21" ht="28.8">
      <c r="A78" s="280" t="str">
        <f t="shared" si="6"/>
        <v>mpre significa contaminación.</v>
      </c>
      <c r="B78" s="314" t="str">
        <f t="shared" si="7"/>
        <v>72ECO</v>
      </c>
      <c r="C78" s="314" t="str">
        <f t="shared" si="8"/>
        <v>AYECOO7234</v>
      </c>
      <c r="D78" s="314" t="s">
        <v>1389</v>
      </c>
      <c r="E78" s="314" t="s">
        <v>7878</v>
      </c>
      <c r="F78" s="190" t="s">
        <v>23087</v>
      </c>
      <c r="G78" s="233" t="str">
        <f t="shared" si="9"/>
        <v>O72</v>
      </c>
      <c r="H78" s="190">
        <v>72</v>
      </c>
      <c r="I78" s="233" t="str">
        <f t="shared" si="10"/>
        <v>34</v>
      </c>
      <c r="J78" s="314">
        <v>34</v>
      </c>
      <c r="K78" s="316" t="s">
        <v>23481</v>
      </c>
      <c r="L78" s="316" t="s">
        <v>543</v>
      </c>
      <c r="M78" s="316" t="s">
        <v>23480</v>
      </c>
      <c r="N78" s="316" t="s">
        <v>23479</v>
      </c>
      <c r="O78" s="316" t="s">
        <v>23478</v>
      </c>
      <c r="P78" s="316" t="s">
        <v>23477</v>
      </c>
      <c r="Q78" s="317"/>
      <c r="R78" s="314">
        <f t="shared" si="5"/>
        <v>2</v>
      </c>
      <c r="S78" s="317"/>
      <c r="T78" s="317"/>
      <c r="U78" s="190" t="s">
        <v>23661</v>
      </c>
    </row>
    <row r="79" spans="1:21" ht="28.8">
      <c r="A79" s="280" t="str">
        <f t="shared" si="6"/>
        <v>aminantes naturales del agua.</v>
      </c>
      <c r="B79" s="314" t="str">
        <f t="shared" si="7"/>
        <v>73ECO</v>
      </c>
      <c r="C79" s="314" t="str">
        <f t="shared" si="8"/>
        <v>AYECOO7334</v>
      </c>
      <c r="D79" s="314" t="s">
        <v>1389</v>
      </c>
      <c r="E79" s="314" t="s">
        <v>7878</v>
      </c>
      <c r="F79" s="190" t="s">
        <v>23087</v>
      </c>
      <c r="G79" s="233" t="str">
        <f t="shared" si="9"/>
        <v>O73</v>
      </c>
      <c r="H79" s="190">
        <v>73</v>
      </c>
      <c r="I79" s="233" t="str">
        <f t="shared" si="10"/>
        <v>34</v>
      </c>
      <c r="J79" s="314">
        <v>34</v>
      </c>
      <c r="K79" s="316" t="s">
        <v>23475</v>
      </c>
      <c r="L79" s="316" t="s">
        <v>544</v>
      </c>
      <c r="M79" s="316" t="s">
        <v>23474</v>
      </c>
      <c r="N79" s="316" t="s">
        <v>23473</v>
      </c>
      <c r="O79" s="316" t="s">
        <v>23472</v>
      </c>
      <c r="P79" s="316" t="s">
        <v>23471</v>
      </c>
      <c r="Q79" s="317"/>
      <c r="R79" s="314">
        <f t="shared" si="5"/>
        <v>3</v>
      </c>
      <c r="S79" s="317"/>
      <c r="T79" s="317"/>
      <c r="U79" s="190" t="s">
        <v>23660</v>
      </c>
    </row>
    <row r="80" spans="1:21" ht="28.8">
      <c r="A80" s="280" t="str">
        <f t="shared" si="6"/>
        <v>ente el tipo de contaminante.</v>
      </c>
      <c r="B80" s="314" t="str">
        <f t="shared" si="7"/>
        <v>74ECO</v>
      </c>
      <c r="C80" s="314" t="str">
        <f t="shared" si="8"/>
        <v>AYECOO7434</v>
      </c>
      <c r="D80" s="314" t="s">
        <v>1389</v>
      </c>
      <c r="E80" s="314" t="s">
        <v>7878</v>
      </c>
      <c r="F80" s="190" t="s">
        <v>23087</v>
      </c>
      <c r="G80" s="233" t="str">
        <f t="shared" si="9"/>
        <v>O74</v>
      </c>
      <c r="H80" s="190">
        <v>74</v>
      </c>
      <c r="I80" s="233" t="str">
        <f t="shared" si="10"/>
        <v>34</v>
      </c>
      <c r="J80" s="314">
        <v>34</v>
      </c>
      <c r="K80" s="316" t="s">
        <v>23469</v>
      </c>
      <c r="L80" s="316" t="s">
        <v>544</v>
      </c>
      <c r="M80" s="316" t="s">
        <v>23659</v>
      </c>
      <c r="N80" s="316" t="s">
        <v>23467</v>
      </c>
      <c r="O80" s="316" t="s">
        <v>23466</v>
      </c>
      <c r="P80" s="316" t="s">
        <v>23465</v>
      </c>
      <c r="Q80" s="317"/>
      <c r="R80" s="314">
        <f t="shared" si="5"/>
        <v>3</v>
      </c>
      <c r="S80" s="317"/>
      <c r="T80" s="317"/>
      <c r="U80" s="190" t="s">
        <v>23658</v>
      </c>
    </row>
    <row r="81" spans="1:21" ht="28.8">
      <c r="A81" s="280" t="str">
        <f t="shared" si="6"/>
        <v>iene relación con el oxígeno.</v>
      </c>
      <c r="B81" s="314" t="str">
        <f t="shared" si="7"/>
        <v>75ECO</v>
      </c>
      <c r="C81" s="314" t="str">
        <f t="shared" si="8"/>
        <v>AYECOO7534</v>
      </c>
      <c r="D81" s="314" t="s">
        <v>1389</v>
      </c>
      <c r="E81" s="314" t="s">
        <v>7878</v>
      </c>
      <c r="F81" s="190" t="s">
        <v>23087</v>
      </c>
      <c r="G81" s="233" t="str">
        <f t="shared" si="9"/>
        <v>O75</v>
      </c>
      <c r="H81" s="190">
        <v>75</v>
      </c>
      <c r="I81" s="233" t="str">
        <f t="shared" si="10"/>
        <v>34</v>
      </c>
      <c r="J81" s="314">
        <v>34</v>
      </c>
      <c r="K81" s="316" t="s">
        <v>23463</v>
      </c>
      <c r="L81" s="316" t="s">
        <v>543</v>
      </c>
      <c r="M81" s="316" t="s">
        <v>23462</v>
      </c>
      <c r="N81" s="316" t="s">
        <v>23461</v>
      </c>
      <c r="O81" s="316" t="s">
        <v>23460</v>
      </c>
      <c r="P81" s="316" t="s">
        <v>23459</v>
      </c>
      <c r="Q81" s="317"/>
      <c r="R81" s="314">
        <f t="shared" si="5"/>
        <v>2</v>
      </c>
      <c r="S81" s="317"/>
      <c r="T81" s="317"/>
      <c r="U81" s="190" t="s">
        <v>23657</v>
      </c>
    </row>
    <row r="82" spans="1:21" ht="28.8">
      <c r="A82" s="280" t="str">
        <f t="shared" si="6"/>
        <v>sénico disuelto no es sólido.</v>
      </c>
      <c r="B82" s="307" t="str">
        <f t="shared" si="7"/>
        <v>76ECO</v>
      </c>
      <c r="C82" s="307" t="str">
        <f t="shared" si="8"/>
        <v>AYECOO7634</v>
      </c>
      <c r="D82" s="307" t="s">
        <v>1389</v>
      </c>
      <c r="E82" s="307" t="s">
        <v>7878</v>
      </c>
      <c r="F82" s="6" t="s">
        <v>23087</v>
      </c>
      <c r="G82" s="11" t="str">
        <f t="shared" si="9"/>
        <v>O76</v>
      </c>
      <c r="H82" s="6">
        <v>76</v>
      </c>
      <c r="I82" s="11" t="str">
        <f t="shared" si="10"/>
        <v>34</v>
      </c>
      <c r="J82" s="307">
        <v>34</v>
      </c>
      <c r="K82" s="18" t="s">
        <v>23457</v>
      </c>
      <c r="L82" s="18" t="s">
        <v>543</v>
      </c>
      <c r="M82" s="18" t="s">
        <v>23456</v>
      </c>
      <c r="N82" s="18" t="s">
        <v>23455</v>
      </c>
      <c r="O82" s="18" t="s">
        <v>23454</v>
      </c>
      <c r="P82" s="18" t="s">
        <v>23453</v>
      </c>
      <c r="Q82" s="312"/>
      <c r="R82" s="307">
        <f t="shared" si="5"/>
        <v>2</v>
      </c>
      <c r="S82" s="312"/>
      <c r="T82" s="312"/>
      <c r="U82" s="6" t="s">
        <v>23656</v>
      </c>
    </row>
    <row r="83" spans="1:21" ht="28.8">
      <c r="A83" s="280" t="str">
        <f t="shared" si="6"/>
        <v>ocesos químicos y biológicos.</v>
      </c>
      <c r="B83" s="307" t="str">
        <f t="shared" si="7"/>
        <v>77ECO</v>
      </c>
      <c r="C83" s="307" t="str">
        <f t="shared" si="8"/>
        <v>AYECOO7734</v>
      </c>
      <c r="D83" s="307" t="s">
        <v>1389</v>
      </c>
      <c r="E83" s="307" t="s">
        <v>7878</v>
      </c>
      <c r="F83" s="6" t="s">
        <v>23087</v>
      </c>
      <c r="G83" s="11" t="str">
        <f t="shared" si="9"/>
        <v>O77</v>
      </c>
      <c r="H83" s="6">
        <v>77</v>
      </c>
      <c r="I83" s="11" t="str">
        <f t="shared" si="10"/>
        <v>34</v>
      </c>
      <c r="J83" s="307">
        <v>34</v>
      </c>
      <c r="K83" s="18" t="s">
        <v>23451</v>
      </c>
      <c r="L83" s="18" t="s">
        <v>1389</v>
      </c>
      <c r="M83" s="18" t="s">
        <v>23450</v>
      </c>
      <c r="N83" s="18" t="s">
        <v>23449</v>
      </c>
      <c r="O83" s="18" t="s">
        <v>23448</v>
      </c>
      <c r="P83" s="18" t="s">
        <v>23447</v>
      </c>
      <c r="Q83" s="312"/>
      <c r="R83" s="307">
        <f t="shared" si="5"/>
        <v>1</v>
      </c>
      <c r="S83" s="312"/>
      <c r="T83" s="312"/>
      <c r="U83" s="6" t="s">
        <v>23655</v>
      </c>
    </row>
    <row r="84" spans="1:21" ht="28.8">
      <c r="A84" s="280" t="str">
        <f t="shared" si="6"/>
        <v>refiere a partículas físicas.</v>
      </c>
      <c r="B84" s="307" t="str">
        <f t="shared" si="7"/>
        <v>78ECO</v>
      </c>
      <c r="C84" s="307" t="str">
        <f t="shared" si="8"/>
        <v>AYECOO7834</v>
      </c>
      <c r="D84" s="307" t="s">
        <v>1389</v>
      </c>
      <c r="E84" s="307" t="s">
        <v>7878</v>
      </c>
      <c r="F84" s="6" t="s">
        <v>23087</v>
      </c>
      <c r="G84" s="11" t="str">
        <f t="shared" si="9"/>
        <v>O78</v>
      </c>
      <c r="H84" s="6">
        <v>78</v>
      </c>
      <c r="I84" s="11" t="str">
        <f t="shared" si="10"/>
        <v>34</v>
      </c>
      <c r="J84" s="307">
        <v>34</v>
      </c>
      <c r="K84" s="18" t="s">
        <v>23445</v>
      </c>
      <c r="L84" s="18" t="s">
        <v>543</v>
      </c>
      <c r="M84" s="18" t="s">
        <v>23444</v>
      </c>
      <c r="N84" s="18" t="s">
        <v>23443</v>
      </c>
      <c r="O84" s="18" t="s">
        <v>23442</v>
      </c>
      <c r="P84" s="18" t="s">
        <v>23441</v>
      </c>
      <c r="Q84" s="312"/>
      <c r="R84" s="307">
        <f t="shared" si="5"/>
        <v>2</v>
      </c>
      <c r="S84" s="312"/>
      <c r="T84" s="312"/>
      <c r="U84" s="6" t="s">
        <v>23654</v>
      </c>
    </row>
    <row r="85" spans="1:21" ht="28.8">
      <c r="A85" s="280" t="str">
        <f t="shared" si="6"/>
        <v>ue es un parámetro biológico.</v>
      </c>
      <c r="B85" s="307" t="str">
        <f t="shared" si="7"/>
        <v>79ECO</v>
      </c>
      <c r="C85" s="307" t="str">
        <f t="shared" si="8"/>
        <v>AYECOO7934</v>
      </c>
      <c r="D85" s="307" t="s">
        <v>1389</v>
      </c>
      <c r="E85" s="307" t="s">
        <v>7878</v>
      </c>
      <c r="F85" s="6" t="s">
        <v>23087</v>
      </c>
      <c r="G85" s="11" t="str">
        <f t="shared" si="9"/>
        <v>O79</v>
      </c>
      <c r="H85" s="6">
        <v>79</v>
      </c>
      <c r="I85" s="11" t="str">
        <f t="shared" si="10"/>
        <v>34</v>
      </c>
      <c r="J85" s="307">
        <v>34</v>
      </c>
      <c r="K85" s="18" t="s">
        <v>23439</v>
      </c>
      <c r="L85" s="18" t="s">
        <v>1388</v>
      </c>
      <c r="M85" s="18" t="s">
        <v>23438</v>
      </c>
      <c r="N85" s="18" t="s">
        <v>23437</v>
      </c>
      <c r="O85" s="18" t="s">
        <v>23436</v>
      </c>
      <c r="P85" s="18" t="s">
        <v>23373</v>
      </c>
      <c r="Q85" s="312"/>
      <c r="R85" s="307">
        <f t="shared" si="5"/>
        <v>4</v>
      </c>
      <c r="S85" s="312"/>
      <c r="T85" s="312"/>
      <c r="U85" s="6" t="s">
        <v>23653</v>
      </c>
    </row>
    <row r="86" spans="1:21" ht="28.8">
      <c r="A86" s="280" t="str">
        <f t="shared" si="6"/>
        <v>no tiene relación con la DBO.</v>
      </c>
      <c r="B86" s="307" t="str">
        <f t="shared" si="7"/>
        <v>80ECO</v>
      </c>
      <c r="C86" s="307" t="str">
        <f t="shared" si="8"/>
        <v>AYECOO8034</v>
      </c>
      <c r="D86" s="307" t="s">
        <v>1389</v>
      </c>
      <c r="E86" s="307" t="s">
        <v>7878</v>
      </c>
      <c r="F86" s="6" t="s">
        <v>23087</v>
      </c>
      <c r="G86" s="11" t="str">
        <f t="shared" si="9"/>
        <v>O80</v>
      </c>
      <c r="H86" s="6">
        <v>80</v>
      </c>
      <c r="I86" s="11" t="str">
        <f t="shared" si="10"/>
        <v>34</v>
      </c>
      <c r="J86" s="307">
        <v>34</v>
      </c>
      <c r="K86" s="18" t="s">
        <v>23434</v>
      </c>
      <c r="L86" s="18" t="s">
        <v>543</v>
      </c>
      <c r="M86" s="18" t="s">
        <v>23433</v>
      </c>
      <c r="N86" s="18" t="s">
        <v>23432</v>
      </c>
      <c r="O86" s="18" t="s">
        <v>23431</v>
      </c>
      <c r="P86" s="18" t="s">
        <v>23430</v>
      </c>
      <c r="Q86" s="312"/>
      <c r="R86" s="307">
        <f t="shared" si="5"/>
        <v>2</v>
      </c>
      <c r="S86" s="312"/>
      <c r="T86" s="312"/>
      <c r="U86" s="6" t="s">
        <v>23652</v>
      </c>
    </row>
    <row r="87" spans="1:21" ht="28.8">
      <c r="A87" s="280" t="str">
        <f t="shared" si="6"/>
        <v>e no se relaciona con la DQO.</v>
      </c>
      <c r="B87" s="307" t="str">
        <f t="shared" si="7"/>
        <v>81ECO</v>
      </c>
      <c r="C87" s="307" t="str">
        <f t="shared" si="8"/>
        <v>AYECOO8134</v>
      </c>
      <c r="D87" s="307" t="s">
        <v>1389</v>
      </c>
      <c r="E87" s="307" t="s">
        <v>7878</v>
      </c>
      <c r="F87" s="6" t="s">
        <v>23087</v>
      </c>
      <c r="G87" s="11" t="str">
        <f t="shared" si="9"/>
        <v>O81</v>
      </c>
      <c r="H87" s="6">
        <v>81</v>
      </c>
      <c r="I87" s="11" t="str">
        <f t="shared" si="10"/>
        <v>34</v>
      </c>
      <c r="J87" s="307">
        <v>34</v>
      </c>
      <c r="K87" s="18" t="s">
        <v>23428</v>
      </c>
      <c r="L87" s="18" t="s">
        <v>1389</v>
      </c>
      <c r="M87" s="18" t="s">
        <v>23427</v>
      </c>
      <c r="N87" s="18" t="s">
        <v>23426</v>
      </c>
      <c r="O87" s="18" t="s">
        <v>23425</v>
      </c>
      <c r="P87" s="18" t="s">
        <v>23424</v>
      </c>
      <c r="Q87" s="312"/>
      <c r="R87" s="307">
        <f t="shared" si="5"/>
        <v>1</v>
      </c>
      <c r="S87" s="312"/>
      <c r="T87" s="312"/>
      <c r="U87" s="6" t="s">
        <v>23651</v>
      </c>
    </row>
    <row r="88" spans="1:21" ht="28.8">
      <c r="A88" s="280" t="str">
        <f t="shared" si="6"/>
        <v>la DQO generalmente es mayor.</v>
      </c>
      <c r="B88" s="307" t="str">
        <f t="shared" si="7"/>
        <v>82ECO</v>
      </c>
      <c r="C88" s="307" t="str">
        <f t="shared" si="8"/>
        <v>AYECOO8234</v>
      </c>
      <c r="D88" s="307" t="s">
        <v>1389</v>
      </c>
      <c r="E88" s="307" t="s">
        <v>7878</v>
      </c>
      <c r="F88" s="6" t="s">
        <v>23087</v>
      </c>
      <c r="G88" s="11" t="str">
        <f t="shared" si="9"/>
        <v>O82</v>
      </c>
      <c r="H88" s="6">
        <v>82</v>
      </c>
      <c r="I88" s="11" t="str">
        <f t="shared" si="10"/>
        <v>34</v>
      </c>
      <c r="J88" s="307">
        <v>34</v>
      </c>
      <c r="K88" s="18" t="s">
        <v>23422</v>
      </c>
      <c r="L88" s="18" t="s">
        <v>543</v>
      </c>
      <c r="M88" s="18" t="s">
        <v>23421</v>
      </c>
      <c r="N88" s="18" t="s">
        <v>23420</v>
      </c>
      <c r="O88" s="18" t="s">
        <v>23419</v>
      </c>
      <c r="P88" s="18" t="s">
        <v>23418</v>
      </c>
      <c r="Q88" s="312"/>
      <c r="R88" s="307">
        <f t="shared" si="5"/>
        <v>2</v>
      </c>
      <c r="S88" s="312"/>
      <c r="T88" s="312"/>
      <c r="U88" s="6" t="s">
        <v>23650</v>
      </c>
    </row>
    <row r="89" spans="1:21" ht="28.8">
      <c r="A89" s="280" t="str">
        <f t="shared" si="6"/>
        <v>e no se relaciona con el TOC.</v>
      </c>
      <c r="B89" s="307" t="str">
        <f t="shared" si="7"/>
        <v>83ECO</v>
      </c>
      <c r="C89" s="307" t="str">
        <f t="shared" si="8"/>
        <v>AYECOO8334</v>
      </c>
      <c r="D89" s="307" t="s">
        <v>1389</v>
      </c>
      <c r="E89" s="307" t="s">
        <v>7878</v>
      </c>
      <c r="F89" s="6" t="s">
        <v>23087</v>
      </c>
      <c r="G89" s="11" t="str">
        <f t="shared" si="9"/>
        <v>O83</v>
      </c>
      <c r="H89" s="6">
        <v>83</v>
      </c>
      <c r="I89" s="11" t="str">
        <f t="shared" si="10"/>
        <v>34</v>
      </c>
      <c r="J89" s="307">
        <v>34</v>
      </c>
      <c r="K89" s="18" t="s">
        <v>23416</v>
      </c>
      <c r="L89" s="18" t="s">
        <v>543</v>
      </c>
      <c r="M89" s="18" t="s">
        <v>23415</v>
      </c>
      <c r="N89" s="18" t="s">
        <v>23414</v>
      </c>
      <c r="O89" s="18" t="s">
        <v>23413</v>
      </c>
      <c r="P89" s="18" t="s">
        <v>23375</v>
      </c>
      <c r="Q89" s="312"/>
      <c r="R89" s="307">
        <f t="shared" si="5"/>
        <v>2</v>
      </c>
      <c r="S89" s="312"/>
      <c r="T89" s="312"/>
      <c r="U89" s="6" t="s">
        <v>23649</v>
      </c>
    </row>
    <row r="90" spans="1:21" ht="28.8">
      <c r="A90" s="280" t="str">
        <f t="shared" si="6"/>
        <v>rque es un compuesto químico.</v>
      </c>
      <c r="B90" s="307" t="str">
        <f t="shared" si="7"/>
        <v>84ECO</v>
      </c>
      <c r="C90" s="307" t="str">
        <f t="shared" si="8"/>
        <v>AYECOO8434</v>
      </c>
      <c r="D90" s="307" t="s">
        <v>1389</v>
      </c>
      <c r="E90" s="307" t="s">
        <v>7878</v>
      </c>
      <c r="F90" s="6" t="s">
        <v>23087</v>
      </c>
      <c r="G90" s="11" t="str">
        <f t="shared" si="9"/>
        <v>O84</v>
      </c>
      <c r="H90" s="6">
        <v>84</v>
      </c>
      <c r="I90" s="11" t="str">
        <f t="shared" si="10"/>
        <v>34</v>
      </c>
      <c r="J90" s="307">
        <v>34</v>
      </c>
      <c r="K90" s="18" t="s">
        <v>23411</v>
      </c>
      <c r="L90" s="18" t="s">
        <v>544</v>
      </c>
      <c r="M90" s="18" t="s">
        <v>23410</v>
      </c>
      <c r="N90" s="18" t="s">
        <v>23409</v>
      </c>
      <c r="O90" s="18" t="s">
        <v>23408</v>
      </c>
      <c r="P90" s="18" t="s">
        <v>23407</v>
      </c>
      <c r="Q90" s="312"/>
      <c r="R90" s="307">
        <f t="shared" si="5"/>
        <v>3</v>
      </c>
      <c r="S90" s="312"/>
      <c r="T90" s="312"/>
      <c r="U90" s="6" t="s">
        <v>23648</v>
      </c>
    </row>
    <row r="91" spans="1:21" ht="28.8">
      <c r="A91" s="280" t="str">
        <f t="shared" si="6"/>
        <v>ansmitir corriente eléctrica.</v>
      </c>
      <c r="B91" s="307" t="str">
        <f t="shared" si="7"/>
        <v>85ECO</v>
      </c>
      <c r="C91" s="307" t="str">
        <f t="shared" si="8"/>
        <v>AYECOO8534</v>
      </c>
      <c r="D91" s="307" t="s">
        <v>1389</v>
      </c>
      <c r="E91" s="307" t="s">
        <v>7878</v>
      </c>
      <c r="F91" s="6" t="s">
        <v>23087</v>
      </c>
      <c r="G91" s="11" t="str">
        <f t="shared" si="9"/>
        <v>O85</v>
      </c>
      <c r="H91" s="6">
        <v>85</v>
      </c>
      <c r="I91" s="11" t="str">
        <f t="shared" si="10"/>
        <v>34</v>
      </c>
      <c r="J91" s="307">
        <v>34</v>
      </c>
      <c r="K91" s="18" t="s">
        <v>23405</v>
      </c>
      <c r="L91" s="18" t="s">
        <v>543</v>
      </c>
      <c r="M91" s="18" t="s">
        <v>23404</v>
      </c>
      <c r="N91" s="18" t="s">
        <v>23403</v>
      </c>
      <c r="O91" s="18" t="s">
        <v>23402</v>
      </c>
      <c r="P91" s="18" t="s">
        <v>23401</v>
      </c>
      <c r="Q91" s="312"/>
      <c r="R91" s="307">
        <f t="shared" ref="R91:R122" si="11">IF(L91="A",1,IF(L91="B",2,IF(L91="C",3,4)))</f>
        <v>2</v>
      </c>
      <c r="S91" s="312"/>
      <c r="T91" s="312"/>
      <c r="U91" s="6" t="s">
        <v>23647</v>
      </c>
    </row>
    <row r="92" spans="1:21" ht="28.8">
      <c r="A92" s="280" t="str">
        <f t="shared" si="6"/>
        <v xml:space="preserve"> es lo que mide directamente.</v>
      </c>
      <c r="B92" s="307" t="str">
        <f t="shared" si="7"/>
        <v>86ECO</v>
      </c>
      <c r="C92" s="307" t="str">
        <f t="shared" si="8"/>
        <v>AYECOO8634</v>
      </c>
      <c r="D92" s="307" t="s">
        <v>1389</v>
      </c>
      <c r="E92" s="307" t="s">
        <v>7878</v>
      </c>
      <c r="F92" s="6" t="s">
        <v>23087</v>
      </c>
      <c r="G92" s="11" t="str">
        <f t="shared" si="9"/>
        <v>O86</v>
      </c>
      <c r="H92" s="6">
        <v>86</v>
      </c>
      <c r="I92" s="11" t="str">
        <f t="shared" si="10"/>
        <v>34</v>
      </c>
      <c r="J92" s="307">
        <v>34</v>
      </c>
      <c r="K92" s="18" t="s">
        <v>23399</v>
      </c>
      <c r="L92" s="18" t="s">
        <v>544</v>
      </c>
      <c r="M92" s="18" t="s">
        <v>23398</v>
      </c>
      <c r="N92" s="18" t="s">
        <v>23394</v>
      </c>
      <c r="O92" s="18" t="s">
        <v>23397</v>
      </c>
      <c r="P92" s="18" t="s">
        <v>23373</v>
      </c>
      <c r="Q92" s="312"/>
      <c r="R92" s="307">
        <f t="shared" si="11"/>
        <v>3</v>
      </c>
      <c r="S92" s="312"/>
      <c r="T92" s="312"/>
      <c r="U92" s="6" t="s">
        <v>23646</v>
      </c>
    </row>
    <row r="93" spans="1:21" ht="28.8">
      <c r="A93" s="280" t="str">
        <f t="shared" si="6"/>
        <v xml:space="preserve"> no es relevante para la DQO.</v>
      </c>
      <c r="B93" s="307" t="str">
        <f t="shared" si="7"/>
        <v>87ECO</v>
      </c>
      <c r="C93" s="307" t="str">
        <f t="shared" si="8"/>
        <v>AYECOO8734</v>
      </c>
      <c r="D93" s="307" t="s">
        <v>1389</v>
      </c>
      <c r="E93" s="307" t="s">
        <v>7878</v>
      </c>
      <c r="F93" s="6" t="s">
        <v>23087</v>
      </c>
      <c r="G93" s="11" t="str">
        <f t="shared" si="9"/>
        <v>O87</v>
      </c>
      <c r="H93" s="6">
        <v>87</v>
      </c>
      <c r="I93" s="11" t="str">
        <f t="shared" si="10"/>
        <v>34</v>
      </c>
      <c r="J93" s="307">
        <v>34</v>
      </c>
      <c r="K93" s="18" t="s">
        <v>23395</v>
      </c>
      <c r="L93" s="18" t="s">
        <v>544</v>
      </c>
      <c r="M93" s="18" t="s">
        <v>23394</v>
      </c>
      <c r="N93" s="18" t="s">
        <v>23393</v>
      </c>
      <c r="O93" s="18" t="s">
        <v>23392</v>
      </c>
      <c r="P93" s="18" t="s">
        <v>23391</v>
      </c>
      <c r="Q93" s="312"/>
      <c r="R93" s="307">
        <f t="shared" si="11"/>
        <v>3</v>
      </c>
      <c r="S93" s="312"/>
      <c r="T93" s="312"/>
      <c r="U93" s="6" t="s">
        <v>23645</v>
      </c>
    </row>
    <row r="94" spans="1:21" ht="28.8">
      <c r="A94" s="280" t="str">
        <f t="shared" si="6"/>
        <v>cto porque no son organismos.</v>
      </c>
      <c r="B94" s="307" t="str">
        <f t="shared" si="7"/>
        <v>88ECO</v>
      </c>
      <c r="C94" s="307" t="str">
        <f t="shared" si="8"/>
        <v>AYECOO8834</v>
      </c>
      <c r="D94" s="307" t="s">
        <v>1389</v>
      </c>
      <c r="E94" s="307" t="s">
        <v>7878</v>
      </c>
      <c r="F94" s="6" t="s">
        <v>23087</v>
      </c>
      <c r="G94" s="11" t="str">
        <f t="shared" si="9"/>
        <v>O88</v>
      </c>
      <c r="H94" s="6">
        <v>88</v>
      </c>
      <c r="I94" s="11" t="str">
        <f t="shared" si="10"/>
        <v>34</v>
      </c>
      <c r="J94" s="307">
        <v>34</v>
      </c>
      <c r="K94" s="18" t="s">
        <v>23389</v>
      </c>
      <c r="L94" s="18" t="s">
        <v>1389</v>
      </c>
      <c r="M94" s="18" t="s">
        <v>23388</v>
      </c>
      <c r="N94" s="18" t="s">
        <v>23387</v>
      </c>
      <c r="O94" s="18" t="s">
        <v>23386</v>
      </c>
      <c r="P94" s="18" t="s">
        <v>23385</v>
      </c>
      <c r="Q94" s="312"/>
      <c r="R94" s="307">
        <f t="shared" si="11"/>
        <v>1</v>
      </c>
      <c r="S94" s="312"/>
      <c r="T94" s="312"/>
      <c r="U94" s="6" t="s">
        <v>23644</v>
      </c>
    </row>
    <row r="95" spans="1:21" ht="28.8">
      <c r="A95" s="280" t="str">
        <f t="shared" si="6"/>
        <v xml:space="preserve"> sólidos empeoran la calidad.</v>
      </c>
      <c r="B95" s="307" t="str">
        <f t="shared" si="7"/>
        <v>89ECO</v>
      </c>
      <c r="C95" s="307" t="str">
        <f t="shared" si="8"/>
        <v>AYECOO8934</v>
      </c>
      <c r="D95" s="307" t="s">
        <v>1389</v>
      </c>
      <c r="E95" s="307" t="s">
        <v>7878</v>
      </c>
      <c r="F95" s="6" t="s">
        <v>23087</v>
      </c>
      <c r="G95" s="11" t="str">
        <f t="shared" si="9"/>
        <v>O89</v>
      </c>
      <c r="H95" s="6">
        <v>89</v>
      </c>
      <c r="I95" s="11" t="str">
        <f t="shared" si="10"/>
        <v>34</v>
      </c>
      <c r="J95" s="307">
        <v>34</v>
      </c>
      <c r="K95" s="18" t="s">
        <v>23383</v>
      </c>
      <c r="L95" s="18" t="s">
        <v>543</v>
      </c>
      <c r="M95" s="18" t="s">
        <v>23382</v>
      </c>
      <c r="N95" s="18" t="s">
        <v>23381</v>
      </c>
      <c r="O95" s="18" t="s">
        <v>23380</v>
      </c>
      <c r="P95" s="18" t="s">
        <v>23379</v>
      </c>
      <c r="Q95" s="312"/>
      <c r="R95" s="307">
        <f t="shared" si="11"/>
        <v>2</v>
      </c>
      <c r="S95" s="312"/>
      <c r="T95" s="312"/>
      <c r="U95" s="6" t="s">
        <v>23643</v>
      </c>
    </row>
    <row r="96" spans="1:21" ht="28.8">
      <c r="A96" s="280" t="str">
        <f t="shared" si="6"/>
        <v xml:space="preserve"> no tiene relación con el pH.</v>
      </c>
      <c r="B96" s="307" t="str">
        <f t="shared" si="7"/>
        <v>90ECO</v>
      </c>
      <c r="C96" s="307" t="str">
        <f t="shared" si="8"/>
        <v>AYECOO9034</v>
      </c>
      <c r="D96" s="307" t="s">
        <v>1389</v>
      </c>
      <c r="E96" s="307" t="s">
        <v>7878</v>
      </c>
      <c r="F96" s="6" t="s">
        <v>23087</v>
      </c>
      <c r="G96" s="11" t="str">
        <f t="shared" si="9"/>
        <v>O90</v>
      </c>
      <c r="H96" s="6">
        <v>90</v>
      </c>
      <c r="I96" s="11" t="str">
        <f t="shared" si="10"/>
        <v>34</v>
      </c>
      <c r="J96" s="307">
        <v>34</v>
      </c>
      <c r="K96" s="18" t="s">
        <v>23377</v>
      </c>
      <c r="L96" s="18" t="s">
        <v>543</v>
      </c>
      <c r="M96" s="18" t="s">
        <v>23376</v>
      </c>
      <c r="N96" s="18" t="s">
        <v>23375</v>
      </c>
      <c r="O96" s="18" t="s">
        <v>23374</v>
      </c>
      <c r="P96" s="18" t="s">
        <v>23373</v>
      </c>
      <c r="Q96" s="312"/>
      <c r="R96" s="307">
        <f t="shared" si="11"/>
        <v>2</v>
      </c>
      <c r="S96" s="312"/>
      <c r="T96" s="312"/>
      <c r="U96" s="6" t="s">
        <v>23642</v>
      </c>
    </row>
    <row r="97" spans="1:21" ht="28.8">
      <c r="A97" s="280" t="str">
        <f t="shared" si="6"/>
        <v>ígeno disuelto es incorrecto.</v>
      </c>
      <c r="B97" s="307" t="str">
        <f t="shared" si="7"/>
        <v>91ECO</v>
      </c>
      <c r="C97" s="307" t="str">
        <f t="shared" si="8"/>
        <v>AYECOO9134</v>
      </c>
      <c r="D97" s="307" t="s">
        <v>1389</v>
      </c>
      <c r="E97" s="307" t="s">
        <v>7878</v>
      </c>
      <c r="F97" s="6" t="s">
        <v>23087</v>
      </c>
      <c r="G97" s="11" t="str">
        <f t="shared" si="9"/>
        <v>O91</v>
      </c>
      <c r="H97" s="6">
        <v>91</v>
      </c>
      <c r="I97" s="11" t="str">
        <f t="shared" si="10"/>
        <v>34</v>
      </c>
      <c r="J97" s="307">
        <v>34</v>
      </c>
      <c r="K97" s="18" t="s">
        <v>23371</v>
      </c>
      <c r="L97" s="18" t="s">
        <v>544</v>
      </c>
      <c r="M97" s="18" t="s">
        <v>23370</v>
      </c>
      <c r="N97" s="18" t="s">
        <v>23369</v>
      </c>
      <c r="O97" s="18" t="s">
        <v>23368</v>
      </c>
      <c r="P97" s="18" t="s">
        <v>23367</v>
      </c>
      <c r="Q97" s="312"/>
      <c r="R97" s="307">
        <f t="shared" si="11"/>
        <v>3</v>
      </c>
      <c r="S97" s="312"/>
      <c r="T97" s="312"/>
      <c r="U97" s="6" t="s">
        <v>23641</v>
      </c>
    </row>
    <row r="98" spans="1:21" ht="28.8">
      <c r="A98" s="280" t="str">
        <f t="shared" si="6"/>
        <v>no los más comunes en suelos.</v>
      </c>
      <c r="B98" s="307" t="str">
        <f t="shared" si="7"/>
        <v>92ECO</v>
      </c>
      <c r="C98" s="307" t="str">
        <f t="shared" si="8"/>
        <v>AYECOO9234</v>
      </c>
      <c r="D98" s="307" t="s">
        <v>1389</v>
      </c>
      <c r="E98" s="307" t="s">
        <v>7878</v>
      </c>
      <c r="F98" s="6" t="s">
        <v>23087</v>
      </c>
      <c r="G98" s="11" t="str">
        <f t="shared" si="9"/>
        <v>O92</v>
      </c>
      <c r="H98" s="6">
        <v>92</v>
      </c>
      <c r="I98" s="11" t="str">
        <f t="shared" si="10"/>
        <v>34</v>
      </c>
      <c r="J98" s="307">
        <v>34</v>
      </c>
      <c r="K98" s="18" t="s">
        <v>23365</v>
      </c>
      <c r="L98" s="18" t="s">
        <v>1389</v>
      </c>
      <c r="M98" s="18" t="s">
        <v>23364</v>
      </c>
      <c r="N98" s="18" t="s">
        <v>23363</v>
      </c>
      <c r="O98" s="18" t="s">
        <v>23362</v>
      </c>
      <c r="P98" s="18" t="s">
        <v>23361</v>
      </c>
      <c r="Q98" s="312"/>
      <c r="R98" s="307">
        <f t="shared" si="11"/>
        <v>1</v>
      </c>
      <c r="S98" s="312"/>
      <c r="T98" s="312"/>
      <c r="U98" s="6" t="s">
        <v>23640</v>
      </c>
    </row>
    <row r="99" spans="1:21" ht="28.8">
      <c r="A99" s="280" t="str">
        <f t="shared" si="6"/>
        <v>a no utiliza microorganismos.</v>
      </c>
      <c r="B99" s="307" t="str">
        <f t="shared" si="7"/>
        <v>93ECO</v>
      </c>
      <c r="C99" s="307" t="str">
        <f t="shared" si="8"/>
        <v>AYECOO9334</v>
      </c>
      <c r="D99" s="307" t="s">
        <v>1389</v>
      </c>
      <c r="E99" s="307" t="s">
        <v>7878</v>
      </c>
      <c r="F99" s="6" t="s">
        <v>23087</v>
      </c>
      <c r="G99" s="11" t="str">
        <f t="shared" si="9"/>
        <v>O93</v>
      </c>
      <c r="H99" s="6">
        <v>93</v>
      </c>
      <c r="I99" s="11" t="str">
        <f t="shared" si="10"/>
        <v>34</v>
      </c>
      <c r="J99" s="307">
        <v>34</v>
      </c>
      <c r="K99" s="18" t="s">
        <v>23359</v>
      </c>
      <c r="L99" s="18" t="s">
        <v>543</v>
      </c>
      <c r="M99" s="18" t="s">
        <v>23343</v>
      </c>
      <c r="N99" s="18" t="s">
        <v>23344</v>
      </c>
      <c r="O99" s="18" t="s">
        <v>23342</v>
      </c>
      <c r="P99" s="18" t="s">
        <v>23341</v>
      </c>
      <c r="Q99" s="312"/>
      <c r="R99" s="307">
        <f t="shared" si="11"/>
        <v>2</v>
      </c>
      <c r="S99" s="312"/>
      <c r="T99" s="312"/>
      <c r="U99" s="6" t="s">
        <v>23639</v>
      </c>
    </row>
    <row r="100" spans="1:21" ht="28.8">
      <c r="A100" s="280" t="str">
        <f t="shared" si="6"/>
        <v>uede reducir algunos metales.</v>
      </c>
      <c r="B100" s="307" t="str">
        <f t="shared" si="7"/>
        <v>94ECO</v>
      </c>
      <c r="C100" s="307" t="str">
        <f t="shared" si="8"/>
        <v>AYECOO9434</v>
      </c>
      <c r="D100" s="307" t="s">
        <v>1389</v>
      </c>
      <c r="E100" s="307" t="s">
        <v>7878</v>
      </c>
      <c r="F100" s="6" t="s">
        <v>23087</v>
      </c>
      <c r="G100" s="11" t="str">
        <f t="shared" si="9"/>
        <v>O94</v>
      </c>
      <c r="H100" s="6">
        <v>94</v>
      </c>
      <c r="I100" s="11" t="str">
        <f t="shared" si="10"/>
        <v>34</v>
      </c>
      <c r="J100" s="307">
        <v>34</v>
      </c>
      <c r="K100" s="18" t="s">
        <v>23357</v>
      </c>
      <c r="L100" s="18" t="s">
        <v>543</v>
      </c>
      <c r="M100" s="18" t="s">
        <v>23356</v>
      </c>
      <c r="N100" s="18" t="s">
        <v>23355</v>
      </c>
      <c r="O100" s="18" t="s">
        <v>23354</v>
      </c>
      <c r="P100" s="18" t="s">
        <v>23353</v>
      </c>
      <c r="Q100" s="312"/>
      <c r="R100" s="307">
        <f t="shared" si="11"/>
        <v>2</v>
      </c>
      <c r="S100" s="312"/>
      <c r="T100" s="312"/>
      <c r="U100" s="6" t="s">
        <v>23638</v>
      </c>
    </row>
    <row r="101" spans="1:21" ht="28.8">
      <c r="A101" s="280" t="str">
        <f t="shared" si="6"/>
        <v>stos metálicos es incorrecto.</v>
      </c>
      <c r="B101" s="307" t="str">
        <f t="shared" si="7"/>
        <v>95ECO</v>
      </c>
      <c r="C101" s="307" t="str">
        <f t="shared" si="8"/>
        <v>AYECOO9534</v>
      </c>
      <c r="D101" s="307" t="s">
        <v>1389</v>
      </c>
      <c r="E101" s="307" t="s">
        <v>7878</v>
      </c>
      <c r="F101" s="6" t="s">
        <v>23087</v>
      </c>
      <c r="G101" s="11" t="str">
        <f t="shared" si="9"/>
        <v>O95</v>
      </c>
      <c r="H101" s="6">
        <v>95</v>
      </c>
      <c r="I101" s="11" t="str">
        <f t="shared" si="10"/>
        <v>34</v>
      </c>
      <c r="J101" s="307">
        <v>34</v>
      </c>
      <c r="K101" s="18" t="s">
        <v>23351</v>
      </c>
      <c r="L101" s="18" t="s">
        <v>544</v>
      </c>
      <c r="M101" s="18" t="s">
        <v>23350</v>
      </c>
      <c r="N101" s="18" t="s">
        <v>23349</v>
      </c>
      <c r="O101" s="18" t="s">
        <v>23348</v>
      </c>
      <c r="P101" s="18" t="s">
        <v>23347</v>
      </c>
      <c r="Q101" s="312"/>
      <c r="R101" s="307">
        <f t="shared" si="11"/>
        <v>3</v>
      </c>
      <c r="S101" s="312"/>
      <c r="T101" s="312"/>
      <c r="U101" s="6" t="s">
        <v>23637</v>
      </c>
    </row>
    <row r="102" spans="1:21" ht="28.8">
      <c r="A102" s="280" t="str">
        <f t="shared" si="6"/>
        <v>on solución líquida es falso.</v>
      </c>
      <c r="B102" s="307" t="str">
        <f t="shared" si="7"/>
        <v>96ECO</v>
      </c>
      <c r="C102" s="307" t="str">
        <f t="shared" si="8"/>
        <v>AYECOO9634</v>
      </c>
      <c r="D102" s="307" t="s">
        <v>1389</v>
      </c>
      <c r="E102" s="307" t="s">
        <v>7878</v>
      </c>
      <c r="F102" s="6" t="s">
        <v>23087</v>
      </c>
      <c r="G102" s="11" t="str">
        <f t="shared" si="9"/>
        <v>O96</v>
      </c>
      <c r="H102" s="6">
        <v>96</v>
      </c>
      <c r="I102" s="11" t="str">
        <f t="shared" si="10"/>
        <v>34</v>
      </c>
      <c r="J102" s="307">
        <v>34</v>
      </c>
      <c r="K102" s="18" t="s">
        <v>23345</v>
      </c>
      <c r="L102" s="18" t="s">
        <v>544</v>
      </c>
      <c r="M102" s="18" t="s">
        <v>23344</v>
      </c>
      <c r="N102" s="18" t="s">
        <v>23343</v>
      </c>
      <c r="O102" s="18" t="s">
        <v>23342</v>
      </c>
      <c r="P102" s="18" t="s">
        <v>23341</v>
      </c>
      <c r="Q102" s="312"/>
      <c r="R102" s="307">
        <f t="shared" si="11"/>
        <v>3</v>
      </c>
      <c r="S102" s="312"/>
      <c r="T102" s="312"/>
      <c r="U102" s="6" t="s">
        <v>23636</v>
      </c>
    </row>
    <row r="103" spans="1:21" ht="28.8">
      <c r="A103" s="280" t="str">
        <f t="shared" si="6"/>
        <v>ede eliminarlos parcialmente.</v>
      </c>
      <c r="B103" s="307" t="str">
        <f t="shared" si="7"/>
        <v>97ECO</v>
      </c>
      <c r="C103" s="307" t="str">
        <f t="shared" si="8"/>
        <v>AYECOO9734</v>
      </c>
      <c r="D103" s="307" t="s">
        <v>1389</v>
      </c>
      <c r="E103" s="307" t="s">
        <v>7878</v>
      </c>
      <c r="F103" s="6" t="s">
        <v>23087</v>
      </c>
      <c r="G103" s="11" t="str">
        <f t="shared" si="9"/>
        <v>O97</v>
      </c>
      <c r="H103" s="6">
        <v>97</v>
      </c>
      <c r="I103" s="11" t="str">
        <f t="shared" si="10"/>
        <v>34</v>
      </c>
      <c r="J103" s="307">
        <v>34</v>
      </c>
      <c r="K103" s="18" t="s">
        <v>23339</v>
      </c>
      <c r="L103" s="18" t="s">
        <v>544</v>
      </c>
      <c r="M103" s="18" t="s">
        <v>23338</v>
      </c>
      <c r="N103" s="18" t="s">
        <v>23337</v>
      </c>
      <c r="O103" s="18" t="s">
        <v>23336</v>
      </c>
      <c r="P103" s="18" t="s">
        <v>23335</v>
      </c>
      <c r="Q103" s="312"/>
      <c r="R103" s="307">
        <f t="shared" si="11"/>
        <v>3</v>
      </c>
      <c r="S103" s="312"/>
      <c r="T103" s="312"/>
      <c r="U103" s="6" t="s">
        <v>23635</v>
      </c>
    </row>
    <row r="104" spans="1:21" ht="28.8">
      <c r="A104" s="280" t="str">
        <f t="shared" si="6"/>
        <v>io marino no aplica al suelo.</v>
      </c>
      <c r="B104" s="307" t="str">
        <f t="shared" si="7"/>
        <v>98ECO</v>
      </c>
      <c r="C104" s="307" t="str">
        <f t="shared" si="8"/>
        <v>AYECOO9834</v>
      </c>
      <c r="D104" s="307" t="s">
        <v>1389</v>
      </c>
      <c r="E104" s="307" t="s">
        <v>7878</v>
      </c>
      <c r="F104" s="6" t="s">
        <v>23087</v>
      </c>
      <c r="G104" s="11" t="str">
        <f t="shared" si="9"/>
        <v>O98</v>
      </c>
      <c r="H104" s="6">
        <v>98</v>
      </c>
      <c r="I104" s="11" t="str">
        <f t="shared" si="10"/>
        <v>34</v>
      </c>
      <c r="J104" s="307">
        <v>34</v>
      </c>
      <c r="K104" s="18" t="s">
        <v>23333</v>
      </c>
      <c r="L104" s="18" t="s">
        <v>543</v>
      </c>
      <c r="M104" s="18" t="s">
        <v>23332</v>
      </c>
      <c r="N104" s="18" t="s">
        <v>23331</v>
      </c>
      <c r="O104" s="18" t="s">
        <v>23330</v>
      </c>
      <c r="P104" s="18" t="s">
        <v>23329</v>
      </c>
      <c r="Q104" s="312"/>
      <c r="R104" s="307">
        <f t="shared" si="11"/>
        <v>2</v>
      </c>
      <c r="S104" s="312"/>
      <c r="T104" s="312"/>
      <c r="U104" s="6" t="s">
        <v>23634</v>
      </c>
    </row>
    <row r="105" spans="1:21" ht="28.8">
      <c r="A105" s="280" t="str">
        <f t="shared" si="6"/>
        <v xml:space="preserve"> y costo para tratar el agua.</v>
      </c>
      <c r="B105" s="307" t="str">
        <f t="shared" si="7"/>
        <v>99ECO</v>
      </c>
      <c r="C105" s="307" t="str">
        <f t="shared" si="8"/>
        <v>AYECO9934</v>
      </c>
      <c r="D105" s="307" t="s">
        <v>1389</v>
      </c>
      <c r="E105" s="307" t="s">
        <v>7878</v>
      </c>
      <c r="F105" s="6" t="s">
        <v>23087</v>
      </c>
      <c r="G105" s="11" t="str">
        <f t="shared" si="9"/>
        <v>99</v>
      </c>
      <c r="H105" s="6">
        <v>99</v>
      </c>
      <c r="I105" s="11" t="str">
        <f t="shared" si="10"/>
        <v>34</v>
      </c>
      <c r="J105" s="307">
        <v>34</v>
      </c>
      <c r="K105" s="18" t="s">
        <v>23327</v>
      </c>
      <c r="L105" s="18" t="s">
        <v>544</v>
      </c>
      <c r="M105" s="18" t="s">
        <v>23326</v>
      </c>
      <c r="N105" s="18" t="s">
        <v>23325</v>
      </c>
      <c r="O105" s="18" t="s">
        <v>23324</v>
      </c>
      <c r="P105" s="18" t="s">
        <v>23323</v>
      </c>
      <c r="Q105" s="312"/>
      <c r="R105" s="307">
        <f t="shared" si="11"/>
        <v>3</v>
      </c>
      <c r="S105" s="312"/>
      <c r="T105" s="312"/>
      <c r="U105" s="6" t="s">
        <v>23633</v>
      </c>
    </row>
    <row r="106" spans="1:21" ht="28.8">
      <c r="A106" s="280" t="str">
        <f t="shared" si="6"/>
        <v xml:space="preserve"> otras fases del tratamiento.</v>
      </c>
      <c r="B106" s="307" t="str">
        <f t="shared" si="7"/>
        <v>100ECO</v>
      </c>
      <c r="C106" s="307" t="str">
        <f t="shared" si="8"/>
        <v>AYECO10034</v>
      </c>
      <c r="D106" s="307" t="s">
        <v>1389</v>
      </c>
      <c r="E106" s="307" t="s">
        <v>7878</v>
      </c>
      <c r="F106" s="6" t="s">
        <v>23087</v>
      </c>
      <c r="G106" s="11" t="str">
        <f t="shared" si="9"/>
        <v>100</v>
      </c>
      <c r="H106" s="6">
        <v>100</v>
      </c>
      <c r="I106" s="11" t="str">
        <f t="shared" si="10"/>
        <v>34</v>
      </c>
      <c r="J106" s="307">
        <v>34</v>
      </c>
      <c r="K106" s="18" t="s">
        <v>23321</v>
      </c>
      <c r="L106" s="18" t="s">
        <v>543</v>
      </c>
      <c r="M106" s="18" t="s">
        <v>23320</v>
      </c>
      <c r="N106" s="18" t="s">
        <v>23254</v>
      </c>
      <c r="O106" s="18" t="s">
        <v>23319</v>
      </c>
      <c r="P106" s="18" t="s">
        <v>23318</v>
      </c>
      <c r="Q106" s="312"/>
      <c r="R106" s="307">
        <f t="shared" si="11"/>
        <v>2</v>
      </c>
      <c r="S106" s="312"/>
      <c r="T106" s="312"/>
      <c r="U106" s="6" t="s">
        <v>23632</v>
      </c>
    </row>
    <row r="107" spans="1:21" ht="28.8">
      <c r="A107" s="280" t="str">
        <f t="shared" si="6"/>
        <v xml:space="preserve"> alcance de la sedimentación.</v>
      </c>
      <c r="B107" s="307" t="str">
        <f t="shared" si="7"/>
        <v>101ECO</v>
      </c>
      <c r="C107" s="307" t="str">
        <f t="shared" si="8"/>
        <v>AYECO10134</v>
      </c>
      <c r="D107" s="307" t="s">
        <v>1389</v>
      </c>
      <c r="E107" s="307" t="s">
        <v>7878</v>
      </c>
      <c r="F107" s="6" t="s">
        <v>23087</v>
      </c>
      <c r="G107" s="11" t="str">
        <f t="shared" si="9"/>
        <v>101</v>
      </c>
      <c r="H107" s="6">
        <v>101</v>
      </c>
      <c r="I107" s="11" t="str">
        <f t="shared" si="10"/>
        <v>34</v>
      </c>
      <c r="J107" s="307">
        <v>34</v>
      </c>
      <c r="K107" s="18" t="s">
        <v>23316</v>
      </c>
      <c r="L107" s="18" t="s">
        <v>543</v>
      </c>
      <c r="M107" s="18" t="s">
        <v>23315</v>
      </c>
      <c r="N107" s="18" t="s">
        <v>23314</v>
      </c>
      <c r="O107" s="18" t="s">
        <v>23313</v>
      </c>
      <c r="P107" s="18" t="s">
        <v>23312</v>
      </c>
      <c r="Q107" s="312"/>
      <c r="R107" s="307">
        <f t="shared" si="11"/>
        <v>2</v>
      </c>
      <c r="S107" s="312"/>
      <c r="T107" s="312"/>
      <c r="U107" s="6" t="s">
        <v>23631</v>
      </c>
    </row>
    <row r="108" spans="1:21">
      <c r="A108" s="280" t="str">
        <f t="shared" si="6"/>
        <v>léctrico no está relacionado.</v>
      </c>
      <c r="B108" s="307" t="str">
        <f t="shared" si="7"/>
        <v>102ECO</v>
      </c>
      <c r="C108" s="307" t="str">
        <f t="shared" si="8"/>
        <v>AYECO10234</v>
      </c>
      <c r="D108" s="307" t="s">
        <v>1389</v>
      </c>
      <c r="E108" s="307" t="s">
        <v>7878</v>
      </c>
      <c r="F108" s="6" t="s">
        <v>23087</v>
      </c>
      <c r="G108" s="11" t="str">
        <f t="shared" si="9"/>
        <v>102</v>
      </c>
      <c r="H108" s="6">
        <v>102</v>
      </c>
      <c r="I108" s="11" t="str">
        <f t="shared" si="10"/>
        <v>34</v>
      </c>
      <c r="J108" s="307">
        <v>34</v>
      </c>
      <c r="K108" s="18" t="s">
        <v>23310</v>
      </c>
      <c r="L108" s="18" t="s">
        <v>544</v>
      </c>
      <c r="M108" s="18" t="s">
        <v>23309</v>
      </c>
      <c r="N108" s="18" t="s">
        <v>23308</v>
      </c>
      <c r="O108" s="18" t="s">
        <v>23307</v>
      </c>
      <c r="P108" s="18" t="s">
        <v>23306</v>
      </c>
      <c r="Q108" s="312"/>
      <c r="R108" s="307">
        <f t="shared" si="11"/>
        <v>3</v>
      </c>
      <c r="S108" s="312"/>
      <c r="T108" s="312"/>
      <c r="U108" s="6" t="s">
        <v>23630</v>
      </c>
    </row>
    <row r="109" spans="1:21" ht="28.8">
      <c r="A109" s="280" t="str">
        <f t="shared" si="6"/>
        <v>uente son atributos erróneos.</v>
      </c>
      <c r="B109" s="307" t="str">
        <f t="shared" si="7"/>
        <v>103ECO</v>
      </c>
      <c r="C109" s="307" t="str">
        <f t="shared" si="8"/>
        <v>AYECO10334</v>
      </c>
      <c r="D109" s="307" t="s">
        <v>1389</v>
      </c>
      <c r="E109" s="307" t="s">
        <v>7878</v>
      </c>
      <c r="F109" s="6" t="s">
        <v>23087</v>
      </c>
      <c r="G109" s="11" t="str">
        <f t="shared" si="9"/>
        <v>103</v>
      </c>
      <c r="H109" s="6">
        <v>103</v>
      </c>
      <c r="I109" s="11" t="str">
        <f t="shared" si="10"/>
        <v>34</v>
      </c>
      <c r="J109" s="307">
        <v>34</v>
      </c>
      <c r="K109" s="18" t="s">
        <v>23304</v>
      </c>
      <c r="L109" s="18" t="s">
        <v>544</v>
      </c>
      <c r="M109" s="18" t="s">
        <v>23303</v>
      </c>
      <c r="N109" s="18" t="s">
        <v>23302</v>
      </c>
      <c r="O109" s="18" t="s">
        <v>23301</v>
      </c>
      <c r="P109" s="18" t="s">
        <v>23300</v>
      </c>
      <c r="Q109" s="312"/>
      <c r="R109" s="307">
        <f t="shared" si="11"/>
        <v>3</v>
      </c>
      <c r="S109" s="312"/>
      <c r="T109" s="312"/>
      <c r="U109" s="6" t="s">
        <v>23629</v>
      </c>
    </row>
    <row r="110" spans="1:21" ht="28.8">
      <c r="A110" s="280" t="str">
        <f t="shared" si="6"/>
        <v>idad regular de desinfección.</v>
      </c>
      <c r="B110" s="307" t="str">
        <f t="shared" si="7"/>
        <v>104ECO</v>
      </c>
      <c r="C110" s="307" t="str">
        <f t="shared" si="8"/>
        <v>AYECO10434</v>
      </c>
      <c r="D110" s="307" t="s">
        <v>1389</v>
      </c>
      <c r="E110" s="307" t="s">
        <v>7878</v>
      </c>
      <c r="F110" s="6" t="s">
        <v>23087</v>
      </c>
      <c r="G110" s="11" t="str">
        <f t="shared" si="9"/>
        <v>104</v>
      </c>
      <c r="H110" s="6">
        <v>104</v>
      </c>
      <c r="I110" s="11" t="str">
        <f t="shared" si="10"/>
        <v>34</v>
      </c>
      <c r="J110" s="307">
        <v>34</v>
      </c>
      <c r="K110" s="18" t="s">
        <v>23298</v>
      </c>
      <c r="L110" s="18" t="s">
        <v>544</v>
      </c>
      <c r="M110" s="18" t="s">
        <v>23297</v>
      </c>
      <c r="N110" s="18" t="s">
        <v>23296</v>
      </c>
      <c r="O110" s="18" t="s">
        <v>23295</v>
      </c>
      <c r="P110" s="18" t="s">
        <v>23294</v>
      </c>
      <c r="Q110" s="312"/>
      <c r="R110" s="307">
        <f t="shared" si="11"/>
        <v>3</v>
      </c>
      <c r="S110" s="312"/>
      <c r="T110" s="312"/>
      <c r="U110" s="6" t="s">
        <v>23628</v>
      </c>
    </row>
    <row r="111" spans="1:21" ht="27.6">
      <c r="A111" s="280" t="str">
        <f t="shared" si="6"/>
        <v>subterráneas no corresponden.</v>
      </c>
      <c r="B111" s="307" t="str">
        <f t="shared" si="7"/>
        <v>105ECO</v>
      </c>
      <c r="C111" s="307" t="str">
        <f t="shared" si="8"/>
        <v>AYECO10534</v>
      </c>
      <c r="D111" s="307" t="s">
        <v>1389</v>
      </c>
      <c r="E111" s="307" t="s">
        <v>7878</v>
      </c>
      <c r="F111" s="6" t="s">
        <v>23087</v>
      </c>
      <c r="G111" s="11" t="str">
        <f t="shared" si="9"/>
        <v>105</v>
      </c>
      <c r="H111" s="6">
        <v>105</v>
      </c>
      <c r="I111" s="11" t="str">
        <f t="shared" si="10"/>
        <v>34</v>
      </c>
      <c r="J111" s="307">
        <v>34</v>
      </c>
      <c r="K111" s="18" t="s">
        <v>23292</v>
      </c>
      <c r="L111" s="18" t="s">
        <v>1388</v>
      </c>
      <c r="M111" s="18" t="s">
        <v>23291</v>
      </c>
      <c r="N111" s="18" t="s">
        <v>23290</v>
      </c>
      <c r="O111" s="18" t="s">
        <v>23289</v>
      </c>
      <c r="P111" s="18" t="s">
        <v>23288</v>
      </c>
      <c r="Q111" s="312"/>
      <c r="R111" s="307">
        <f t="shared" si="11"/>
        <v>4</v>
      </c>
      <c r="S111" s="312"/>
      <c r="T111" s="312"/>
      <c r="U111" s="6" t="s">
        <v>23627</v>
      </c>
    </row>
    <row r="112" spans="1:21" ht="28.8">
      <c r="A112" s="280" t="str">
        <f t="shared" si="6"/>
        <v xml:space="preserve"> del suelo no son aplicables.</v>
      </c>
      <c r="B112" s="307" t="str">
        <f t="shared" si="7"/>
        <v>106ECO</v>
      </c>
      <c r="C112" s="307" t="str">
        <f t="shared" si="8"/>
        <v>AYECO10634</v>
      </c>
      <c r="D112" s="307" t="s">
        <v>1389</v>
      </c>
      <c r="E112" s="307" t="s">
        <v>7878</v>
      </c>
      <c r="F112" s="6" t="s">
        <v>23087</v>
      </c>
      <c r="G112" s="11" t="str">
        <f t="shared" si="9"/>
        <v>106</v>
      </c>
      <c r="H112" s="6">
        <v>106</v>
      </c>
      <c r="I112" s="11" t="str">
        <f t="shared" si="10"/>
        <v>34</v>
      </c>
      <c r="J112" s="307">
        <v>34</v>
      </c>
      <c r="K112" s="18" t="s">
        <v>23286</v>
      </c>
      <c r="L112" s="18" t="s">
        <v>543</v>
      </c>
      <c r="M112" s="18" t="s">
        <v>23285</v>
      </c>
      <c r="N112" s="18" t="s">
        <v>23284</v>
      </c>
      <c r="O112" s="18" t="s">
        <v>23283</v>
      </c>
      <c r="P112" s="18" t="s">
        <v>23282</v>
      </c>
      <c r="Q112" s="312"/>
      <c r="R112" s="307">
        <f t="shared" si="11"/>
        <v>2</v>
      </c>
      <c r="S112" s="312"/>
      <c r="T112" s="312"/>
      <c r="U112" s="6" t="s">
        <v>23626</v>
      </c>
    </row>
    <row r="113" spans="1:21" ht="28.8">
      <c r="A113" s="280" t="str">
        <f t="shared" si="6"/>
        <v>tos orgánicos no son ciertas.</v>
      </c>
      <c r="B113" s="307" t="str">
        <f t="shared" si="7"/>
        <v>107ECO</v>
      </c>
      <c r="C113" s="307" t="str">
        <f t="shared" si="8"/>
        <v>AYECO10734</v>
      </c>
      <c r="D113" s="307" t="s">
        <v>1389</v>
      </c>
      <c r="E113" s="307" t="s">
        <v>7878</v>
      </c>
      <c r="F113" s="6" t="s">
        <v>23087</v>
      </c>
      <c r="G113" s="11" t="str">
        <f t="shared" si="9"/>
        <v>107</v>
      </c>
      <c r="H113" s="6">
        <v>107</v>
      </c>
      <c r="I113" s="11" t="str">
        <f t="shared" si="10"/>
        <v>34</v>
      </c>
      <c r="J113" s="307">
        <v>34</v>
      </c>
      <c r="K113" s="18" t="s">
        <v>23280</v>
      </c>
      <c r="L113" s="18" t="s">
        <v>543</v>
      </c>
      <c r="M113" s="18" t="s">
        <v>23279</v>
      </c>
      <c r="N113" s="18" t="s">
        <v>23278</v>
      </c>
      <c r="O113" s="18" t="s">
        <v>23277</v>
      </c>
      <c r="P113" s="18" t="s">
        <v>23276</v>
      </c>
      <c r="Q113" s="312"/>
      <c r="R113" s="307">
        <f t="shared" si="11"/>
        <v>2</v>
      </c>
      <c r="S113" s="312"/>
      <c r="T113" s="312"/>
      <c r="U113" s="6" t="s">
        <v>23625</v>
      </c>
    </row>
    <row r="114" spans="1:21">
      <c r="A114" s="280" t="str">
        <f t="shared" si="6"/>
        <v>acterísticas de esta técnica.</v>
      </c>
      <c r="B114" s="307" t="str">
        <f t="shared" si="7"/>
        <v>108ECO</v>
      </c>
      <c r="C114" s="307" t="str">
        <f t="shared" si="8"/>
        <v>AYECO10834</v>
      </c>
      <c r="D114" s="307" t="s">
        <v>1389</v>
      </c>
      <c r="E114" s="307" t="s">
        <v>7878</v>
      </c>
      <c r="F114" s="6" t="s">
        <v>23087</v>
      </c>
      <c r="G114" s="11" t="str">
        <f t="shared" si="9"/>
        <v>108</v>
      </c>
      <c r="H114" s="6">
        <v>108</v>
      </c>
      <c r="I114" s="11" t="str">
        <f t="shared" si="10"/>
        <v>34</v>
      </c>
      <c r="J114" s="307">
        <v>34</v>
      </c>
      <c r="K114" s="18" t="s">
        <v>23274</v>
      </c>
      <c r="L114" s="18" t="s">
        <v>544</v>
      </c>
      <c r="M114" s="18" t="s">
        <v>23273</v>
      </c>
      <c r="N114" s="18" t="s">
        <v>23272</v>
      </c>
      <c r="O114" s="18" t="s">
        <v>23271</v>
      </c>
      <c r="P114" s="18" t="s">
        <v>23270</v>
      </c>
      <c r="Q114" s="312"/>
      <c r="R114" s="307">
        <f t="shared" si="11"/>
        <v>3</v>
      </c>
      <c r="S114" s="312"/>
      <c r="T114" s="312"/>
      <c r="U114" s="6" t="s">
        <v>23624</v>
      </c>
    </row>
    <row r="115" spans="1:21">
      <c r="A115" s="280" t="str">
        <f t="shared" si="6"/>
        <v>no son combinaciones comunes.</v>
      </c>
      <c r="B115" s="307" t="str">
        <f t="shared" si="7"/>
        <v>109ECO</v>
      </c>
      <c r="C115" s="307" t="str">
        <f t="shared" si="8"/>
        <v>AYECO10934</v>
      </c>
      <c r="D115" s="307" t="s">
        <v>1389</v>
      </c>
      <c r="E115" s="307" t="s">
        <v>7878</v>
      </c>
      <c r="F115" s="6" t="s">
        <v>23087</v>
      </c>
      <c r="G115" s="11" t="str">
        <f t="shared" si="9"/>
        <v>109</v>
      </c>
      <c r="H115" s="6">
        <v>109</v>
      </c>
      <c r="I115" s="11" t="str">
        <f t="shared" si="10"/>
        <v>34</v>
      </c>
      <c r="J115" s="307">
        <v>34</v>
      </c>
      <c r="K115" s="18" t="s">
        <v>23268</v>
      </c>
      <c r="L115" s="18" t="s">
        <v>544</v>
      </c>
      <c r="M115" s="18" t="s">
        <v>23267</v>
      </c>
      <c r="N115" s="18" t="s">
        <v>23266</v>
      </c>
      <c r="O115" s="18" t="s">
        <v>23265</v>
      </c>
      <c r="P115" s="18" t="s">
        <v>23264</v>
      </c>
      <c r="Q115" s="312"/>
      <c r="R115" s="307">
        <f t="shared" si="11"/>
        <v>3</v>
      </c>
      <c r="S115" s="312"/>
      <c r="T115" s="312"/>
      <c r="U115" s="6" t="s">
        <v>23623</v>
      </c>
    </row>
    <row r="116" spans="1:21" ht="28.8">
      <c r="A116" s="280" t="str">
        <f t="shared" si="6"/>
        <v xml:space="preserve"> no son enfoques principales.</v>
      </c>
      <c r="B116" s="307" t="str">
        <f t="shared" si="7"/>
        <v>110ECO</v>
      </c>
      <c r="C116" s="307" t="str">
        <f t="shared" si="8"/>
        <v>AYECO11034</v>
      </c>
      <c r="D116" s="307" t="s">
        <v>1389</v>
      </c>
      <c r="E116" s="307" t="s">
        <v>7878</v>
      </c>
      <c r="F116" s="6" t="s">
        <v>23087</v>
      </c>
      <c r="G116" s="11" t="str">
        <f t="shared" si="9"/>
        <v>110</v>
      </c>
      <c r="H116" s="6">
        <v>110</v>
      </c>
      <c r="I116" s="11" t="str">
        <f t="shared" si="10"/>
        <v>34</v>
      </c>
      <c r="J116" s="307">
        <v>34</v>
      </c>
      <c r="K116" s="18" t="s">
        <v>23262</v>
      </c>
      <c r="L116" s="18" t="s">
        <v>544</v>
      </c>
      <c r="M116" s="18" t="s">
        <v>23261</v>
      </c>
      <c r="N116" s="18" t="s">
        <v>23260</v>
      </c>
      <c r="O116" s="18" t="s">
        <v>23259</v>
      </c>
      <c r="P116" s="18" t="s">
        <v>23258</v>
      </c>
      <c r="Q116" s="312"/>
      <c r="R116" s="307">
        <f t="shared" si="11"/>
        <v>3</v>
      </c>
      <c r="S116" s="312"/>
      <c r="T116" s="312"/>
      <c r="U116" s="6" t="s">
        <v>23622</v>
      </c>
    </row>
    <row r="117" spans="1:21" ht="27.6">
      <c r="A117" s="280" t="str">
        <f t="shared" si="6"/>
        <v>ben con precisión el proceso.</v>
      </c>
      <c r="B117" s="307" t="str">
        <f t="shared" si="7"/>
        <v>111ECO</v>
      </c>
      <c r="C117" s="307" t="str">
        <f t="shared" si="8"/>
        <v>AYECO11134</v>
      </c>
      <c r="D117" s="307" t="s">
        <v>1389</v>
      </c>
      <c r="E117" s="307" t="s">
        <v>7878</v>
      </c>
      <c r="F117" s="6" t="s">
        <v>23087</v>
      </c>
      <c r="G117" s="11" t="str">
        <f t="shared" si="9"/>
        <v>111</v>
      </c>
      <c r="H117" s="6">
        <v>111</v>
      </c>
      <c r="I117" s="11" t="str">
        <f t="shared" si="10"/>
        <v>34</v>
      </c>
      <c r="J117" s="307">
        <v>34</v>
      </c>
      <c r="K117" s="18" t="s">
        <v>23256</v>
      </c>
      <c r="L117" s="18" t="s">
        <v>1389</v>
      </c>
      <c r="M117" s="18" t="s">
        <v>23255</v>
      </c>
      <c r="N117" s="18" t="s">
        <v>23254</v>
      </c>
      <c r="O117" s="18" t="s">
        <v>23253</v>
      </c>
      <c r="P117" s="18" t="s">
        <v>23252</v>
      </c>
      <c r="Q117" s="312"/>
      <c r="R117" s="307">
        <f t="shared" si="11"/>
        <v>1</v>
      </c>
      <c r="S117" s="312"/>
      <c r="T117" s="312"/>
      <c r="U117" s="6" t="s">
        <v>23621</v>
      </c>
    </row>
    <row r="118" spans="1:21" ht="27.6">
      <c r="A118" s="280" t="str">
        <f t="shared" si="6"/>
        <v>a no tienen el mismo impacto.</v>
      </c>
      <c r="B118" s="307" t="str">
        <f t="shared" si="7"/>
        <v>112ECO</v>
      </c>
      <c r="C118" s="307" t="str">
        <f t="shared" si="8"/>
        <v>AYECO11234</v>
      </c>
      <c r="D118" s="307" t="s">
        <v>1389</v>
      </c>
      <c r="E118" s="307" t="s">
        <v>7878</v>
      </c>
      <c r="F118" s="6" t="s">
        <v>23087</v>
      </c>
      <c r="G118" s="11" t="str">
        <f t="shared" si="9"/>
        <v>112</v>
      </c>
      <c r="H118" s="6">
        <v>112</v>
      </c>
      <c r="I118" s="11" t="str">
        <f t="shared" si="10"/>
        <v>34</v>
      </c>
      <c r="J118" s="307">
        <v>34</v>
      </c>
      <c r="K118" s="18" t="s">
        <v>23620</v>
      </c>
      <c r="L118" s="18" t="s">
        <v>544</v>
      </c>
      <c r="M118" s="18" t="s">
        <v>23249</v>
      </c>
      <c r="N118" s="18" t="s">
        <v>23248</v>
      </c>
      <c r="O118" s="18" t="s">
        <v>23247</v>
      </c>
      <c r="P118" s="18" t="s">
        <v>23246</v>
      </c>
      <c r="Q118" s="312"/>
      <c r="R118" s="307">
        <f t="shared" si="11"/>
        <v>3</v>
      </c>
      <c r="S118" s="312"/>
      <c r="T118" s="312"/>
      <c r="U118" s="6" t="s">
        <v>23619</v>
      </c>
    </row>
    <row r="119" spans="1:21" ht="27.6">
      <c r="A119" s="280" t="str">
        <f t="shared" si="6"/>
        <v>0.000 subestiman el problema.</v>
      </c>
      <c r="B119" s="307" t="str">
        <f t="shared" si="7"/>
        <v>113ECO</v>
      </c>
      <c r="C119" s="307" t="str">
        <f t="shared" si="8"/>
        <v>AYECO11334</v>
      </c>
      <c r="D119" s="307" t="s">
        <v>1389</v>
      </c>
      <c r="E119" s="307" t="s">
        <v>7878</v>
      </c>
      <c r="F119" s="6" t="s">
        <v>23087</v>
      </c>
      <c r="G119" s="11" t="str">
        <f t="shared" si="9"/>
        <v>113</v>
      </c>
      <c r="H119" s="6">
        <v>113</v>
      </c>
      <c r="I119" s="11" t="str">
        <f t="shared" si="10"/>
        <v>34</v>
      </c>
      <c r="J119" s="307">
        <v>34</v>
      </c>
      <c r="K119" s="18" t="s">
        <v>23244</v>
      </c>
      <c r="L119" s="18" t="s">
        <v>1388</v>
      </c>
      <c r="M119" s="18" t="s">
        <v>23243</v>
      </c>
      <c r="N119" s="18" t="s">
        <v>23242</v>
      </c>
      <c r="O119" s="18" t="s">
        <v>23241</v>
      </c>
      <c r="P119" s="18" t="s">
        <v>23240</v>
      </c>
      <c r="Q119" s="312"/>
      <c r="R119" s="307">
        <f t="shared" si="11"/>
        <v>4</v>
      </c>
      <c r="S119" s="312"/>
      <c r="T119" s="312"/>
      <c r="U119" s="6" t="s">
        <v>23618</v>
      </c>
    </row>
    <row r="120" spans="1:21" ht="27.6">
      <c r="A120" s="280" t="str">
        <f t="shared" si="6"/>
        <v>no son fuentes predominantes.</v>
      </c>
      <c r="B120" s="307" t="str">
        <f t="shared" si="7"/>
        <v>114ECO</v>
      </c>
      <c r="C120" s="307" t="str">
        <f t="shared" si="8"/>
        <v>AYECO11434</v>
      </c>
      <c r="D120" s="307" t="s">
        <v>1389</v>
      </c>
      <c r="E120" s="307" t="s">
        <v>7878</v>
      </c>
      <c r="F120" s="6" t="s">
        <v>23087</v>
      </c>
      <c r="G120" s="11" t="str">
        <f t="shared" si="9"/>
        <v>114</v>
      </c>
      <c r="H120" s="6">
        <v>114</v>
      </c>
      <c r="I120" s="11" t="str">
        <f t="shared" si="10"/>
        <v>34</v>
      </c>
      <c r="J120" s="307">
        <v>34</v>
      </c>
      <c r="K120" s="18" t="s">
        <v>23238</v>
      </c>
      <c r="L120" s="18" t="s">
        <v>543</v>
      </c>
      <c r="M120" s="18" t="s">
        <v>22256</v>
      </c>
      <c r="N120" s="18" t="s">
        <v>23237</v>
      </c>
      <c r="O120" s="18" t="s">
        <v>23160</v>
      </c>
      <c r="P120" s="18" t="s">
        <v>23236</v>
      </c>
      <c r="Q120" s="312"/>
      <c r="R120" s="307">
        <f t="shared" si="11"/>
        <v>2</v>
      </c>
      <c r="S120" s="312"/>
      <c r="T120" s="312"/>
      <c r="U120" s="6" t="s">
        <v>23617</v>
      </c>
    </row>
    <row r="121" spans="1:21" ht="27.6">
      <c r="A121" s="280" t="str">
        <f t="shared" si="6"/>
        <v>ativos de motores a gasolina.</v>
      </c>
      <c r="B121" s="307" t="str">
        <f t="shared" si="7"/>
        <v>115ECO</v>
      </c>
      <c r="C121" s="307" t="str">
        <f t="shared" si="8"/>
        <v>AYECO11534</v>
      </c>
      <c r="D121" s="307" t="s">
        <v>1389</v>
      </c>
      <c r="E121" s="307" t="s">
        <v>7878</v>
      </c>
      <c r="F121" s="6" t="s">
        <v>23087</v>
      </c>
      <c r="G121" s="11" t="str">
        <f t="shared" si="9"/>
        <v>115</v>
      </c>
      <c r="H121" s="6">
        <v>115</v>
      </c>
      <c r="I121" s="11" t="str">
        <f t="shared" si="10"/>
        <v>34</v>
      </c>
      <c r="J121" s="307">
        <v>34</v>
      </c>
      <c r="K121" s="18" t="s">
        <v>23234</v>
      </c>
      <c r="L121" s="18" t="s">
        <v>544</v>
      </c>
      <c r="M121" s="18" t="s">
        <v>23233</v>
      </c>
      <c r="N121" s="18" t="s">
        <v>23232</v>
      </c>
      <c r="O121" s="18" t="s">
        <v>23231</v>
      </c>
      <c r="P121" s="18" t="s">
        <v>23167</v>
      </c>
      <c r="Q121" s="312"/>
      <c r="R121" s="307">
        <f t="shared" si="11"/>
        <v>3</v>
      </c>
      <c r="S121" s="312"/>
      <c r="T121" s="312"/>
      <c r="U121" s="6" t="s">
        <v>23616</v>
      </c>
    </row>
    <row r="122" spans="1:21" ht="28.8">
      <c r="A122" s="280" t="str">
        <f t="shared" si="6"/>
        <v xml:space="preserve"> pesados no son relacionados.</v>
      </c>
      <c r="B122" s="307" t="str">
        <f t="shared" si="7"/>
        <v>116ECO</v>
      </c>
      <c r="C122" s="307" t="str">
        <f t="shared" si="8"/>
        <v>AYECO11634</v>
      </c>
      <c r="D122" s="307" t="s">
        <v>1389</v>
      </c>
      <c r="E122" s="307" t="s">
        <v>7878</v>
      </c>
      <c r="F122" s="6" t="s">
        <v>23087</v>
      </c>
      <c r="G122" s="11" t="str">
        <f t="shared" si="9"/>
        <v>116</v>
      </c>
      <c r="H122" s="6">
        <v>116</v>
      </c>
      <c r="I122" s="11" t="str">
        <f t="shared" si="10"/>
        <v>34</v>
      </c>
      <c r="J122" s="307">
        <v>34</v>
      </c>
      <c r="K122" s="18" t="s">
        <v>23229</v>
      </c>
      <c r="L122" s="18" t="s">
        <v>1389</v>
      </c>
      <c r="M122" s="18" t="s">
        <v>23228</v>
      </c>
      <c r="N122" s="18" t="s">
        <v>23227</v>
      </c>
      <c r="O122" s="18" t="s">
        <v>23226</v>
      </c>
      <c r="P122" s="18" t="s">
        <v>23225</v>
      </c>
      <c r="Q122" s="312"/>
      <c r="R122" s="307">
        <f t="shared" si="11"/>
        <v>1</v>
      </c>
      <c r="S122" s="312"/>
      <c r="T122" s="312"/>
      <c r="U122" s="6" t="s">
        <v>23615</v>
      </c>
    </row>
    <row r="123" spans="1:21" ht="27.6">
      <c r="A123" s="280" t="str">
        <f t="shared" si="6"/>
        <v>carbonos no son responsables.</v>
      </c>
      <c r="B123" s="307" t="str">
        <f t="shared" si="7"/>
        <v>117ECO</v>
      </c>
      <c r="C123" s="307" t="str">
        <f t="shared" si="8"/>
        <v>AYECO11734</v>
      </c>
      <c r="D123" s="307" t="s">
        <v>1389</v>
      </c>
      <c r="E123" s="307" t="s">
        <v>7878</v>
      </c>
      <c r="F123" s="6" t="s">
        <v>23087</v>
      </c>
      <c r="G123" s="11" t="str">
        <f t="shared" si="9"/>
        <v>117</v>
      </c>
      <c r="H123" s="6">
        <v>117</v>
      </c>
      <c r="I123" s="11" t="str">
        <f t="shared" si="10"/>
        <v>34</v>
      </c>
      <c r="J123" s="307">
        <v>34</v>
      </c>
      <c r="K123" s="18" t="s">
        <v>23223</v>
      </c>
      <c r="L123" s="18" t="s">
        <v>1389</v>
      </c>
      <c r="M123" s="18" t="s">
        <v>23222</v>
      </c>
      <c r="N123" s="18" t="s">
        <v>23221</v>
      </c>
      <c r="O123" s="18" t="s">
        <v>23220</v>
      </c>
      <c r="P123" s="18" t="s">
        <v>23219</v>
      </c>
      <c r="Q123" s="312"/>
      <c r="R123" s="307">
        <f t="shared" ref="R123:R154" si="12">IF(L123="A",1,IF(L123="B",2,IF(L123="C",3,4)))</f>
        <v>1</v>
      </c>
      <c r="S123" s="312"/>
      <c r="T123" s="312"/>
      <c r="U123" s="6" t="s">
        <v>23614</v>
      </c>
    </row>
    <row r="124" spans="1:21">
      <c r="A124" s="280" t="str">
        <f t="shared" si="6"/>
        <v>tienen efectos eutrofizantes.</v>
      </c>
      <c r="B124" s="307" t="str">
        <f t="shared" si="7"/>
        <v>118ECO</v>
      </c>
      <c r="C124" s="307" t="str">
        <f t="shared" si="8"/>
        <v>AYECO11834</v>
      </c>
      <c r="D124" s="307" t="s">
        <v>1389</v>
      </c>
      <c r="E124" s="307" t="s">
        <v>7878</v>
      </c>
      <c r="F124" s="6" t="s">
        <v>23087</v>
      </c>
      <c r="G124" s="11" t="str">
        <f t="shared" si="9"/>
        <v>118</v>
      </c>
      <c r="H124" s="6">
        <v>118</v>
      </c>
      <c r="I124" s="11" t="str">
        <f t="shared" si="10"/>
        <v>34</v>
      </c>
      <c r="J124" s="307">
        <v>34</v>
      </c>
      <c r="K124" s="18" t="s">
        <v>23613</v>
      </c>
      <c r="L124" s="18" t="s">
        <v>543</v>
      </c>
      <c r="M124" s="18" t="s">
        <v>23216</v>
      </c>
      <c r="N124" s="18" t="s">
        <v>23215</v>
      </c>
      <c r="O124" s="18" t="s">
        <v>23214</v>
      </c>
      <c r="P124" s="18" t="s">
        <v>23170</v>
      </c>
      <c r="Q124" s="312"/>
      <c r="R124" s="307">
        <f t="shared" si="12"/>
        <v>2</v>
      </c>
      <c r="S124" s="312"/>
      <c r="T124" s="312"/>
      <c r="U124" s="6" t="s">
        <v>23612</v>
      </c>
    </row>
    <row r="125" spans="1:21" ht="27.6">
      <c r="A125" s="280" t="str">
        <f t="shared" si="6"/>
        <v xml:space="preserve"> radiactivas son incorrectas.</v>
      </c>
      <c r="B125" s="307" t="str">
        <f t="shared" si="7"/>
        <v>119ECO</v>
      </c>
      <c r="C125" s="307" t="str">
        <f t="shared" si="8"/>
        <v>AYECO11934</v>
      </c>
      <c r="D125" s="307" t="s">
        <v>1389</v>
      </c>
      <c r="E125" s="307" t="s">
        <v>7878</v>
      </c>
      <c r="F125" s="6" t="s">
        <v>23087</v>
      </c>
      <c r="G125" s="11" t="str">
        <f t="shared" si="9"/>
        <v>119</v>
      </c>
      <c r="H125" s="6">
        <v>119</v>
      </c>
      <c r="I125" s="11" t="str">
        <f t="shared" si="10"/>
        <v>34</v>
      </c>
      <c r="J125" s="307">
        <v>34</v>
      </c>
      <c r="K125" s="18" t="s">
        <v>23212</v>
      </c>
      <c r="L125" s="18" t="s">
        <v>1389</v>
      </c>
      <c r="M125" s="18" t="s">
        <v>23211</v>
      </c>
      <c r="N125" s="18" t="s">
        <v>23210</v>
      </c>
      <c r="O125" s="18" t="s">
        <v>23209</v>
      </c>
      <c r="P125" s="18" t="s">
        <v>23208</v>
      </c>
      <c r="Q125" s="312"/>
      <c r="R125" s="307">
        <f t="shared" si="12"/>
        <v>1</v>
      </c>
      <c r="S125" s="312"/>
      <c r="T125" s="312"/>
      <c r="U125" s="6" t="s">
        <v>23611</v>
      </c>
    </row>
    <row r="126" spans="1:21" ht="43.2">
      <c r="A126" s="280" t="str">
        <f t="shared" si="6"/>
        <v>egradan en el medio ambiente.</v>
      </c>
      <c r="B126" s="307" t="str">
        <f t="shared" si="7"/>
        <v>120ECO</v>
      </c>
      <c r="C126" s="307" t="str">
        <f t="shared" si="8"/>
        <v>AYECO12034</v>
      </c>
      <c r="D126" s="307" t="s">
        <v>1389</v>
      </c>
      <c r="E126" s="307" t="s">
        <v>7878</v>
      </c>
      <c r="F126" s="6" t="s">
        <v>23087</v>
      </c>
      <c r="G126" s="11" t="str">
        <f t="shared" si="9"/>
        <v>120</v>
      </c>
      <c r="H126" s="6">
        <v>120</v>
      </c>
      <c r="I126" s="11" t="str">
        <f t="shared" si="10"/>
        <v>34</v>
      </c>
      <c r="J126" s="307">
        <v>34</v>
      </c>
      <c r="K126" s="18" t="s">
        <v>23206</v>
      </c>
      <c r="L126" s="18" t="s">
        <v>1389</v>
      </c>
      <c r="M126" s="18" t="s">
        <v>23205</v>
      </c>
      <c r="N126" s="18" t="s">
        <v>23204</v>
      </c>
      <c r="O126" s="18" t="s">
        <v>23203</v>
      </c>
      <c r="P126" s="18" t="s">
        <v>23202</v>
      </c>
      <c r="Q126" s="312"/>
      <c r="R126" s="307">
        <f t="shared" si="12"/>
        <v>1</v>
      </c>
      <c r="S126" s="312"/>
      <c r="T126" s="312"/>
      <c r="U126" s="6" t="s">
        <v>23610</v>
      </c>
    </row>
    <row r="127" spans="1:21" ht="28.8">
      <c r="A127" s="280" t="str">
        <f t="shared" si="6"/>
        <v xml:space="preserve"> que agotan la capa de ozono.</v>
      </c>
      <c r="B127" s="307" t="str">
        <f t="shared" si="7"/>
        <v>121ECO</v>
      </c>
      <c r="C127" s="307" t="str">
        <f t="shared" si="8"/>
        <v>AYECO12134</v>
      </c>
      <c r="D127" s="307" t="s">
        <v>1389</v>
      </c>
      <c r="E127" s="307" t="s">
        <v>7878</v>
      </c>
      <c r="F127" s="6" t="s">
        <v>23087</v>
      </c>
      <c r="G127" s="11" t="str">
        <f t="shared" si="9"/>
        <v>121</v>
      </c>
      <c r="H127" s="6">
        <v>121</v>
      </c>
      <c r="I127" s="11" t="str">
        <f t="shared" si="10"/>
        <v>34</v>
      </c>
      <c r="J127" s="307">
        <v>34</v>
      </c>
      <c r="K127" s="18" t="s">
        <v>23200</v>
      </c>
      <c r="L127" s="18" t="s">
        <v>1388</v>
      </c>
      <c r="M127" s="18" t="s">
        <v>23144</v>
      </c>
      <c r="N127" s="18" t="s">
        <v>23199</v>
      </c>
      <c r="O127" s="18" t="s">
        <v>23198</v>
      </c>
      <c r="P127" s="18" t="s">
        <v>23141</v>
      </c>
      <c r="Q127" s="312"/>
      <c r="R127" s="307">
        <f t="shared" si="12"/>
        <v>4</v>
      </c>
      <c r="S127" s="312"/>
      <c r="T127" s="312"/>
      <c r="U127" s="6" t="s">
        <v>23609</v>
      </c>
    </row>
    <row r="128" spans="1:21" ht="28.8">
      <c r="A128" s="280" t="str">
        <f t="shared" si="6"/>
        <v>on objetivos no relacionados.</v>
      </c>
      <c r="B128" s="307" t="str">
        <f t="shared" si="7"/>
        <v>122ECO</v>
      </c>
      <c r="C128" s="307" t="str">
        <f t="shared" si="8"/>
        <v>AYECO12234</v>
      </c>
      <c r="D128" s="307" t="s">
        <v>1389</v>
      </c>
      <c r="E128" s="307" t="s">
        <v>7878</v>
      </c>
      <c r="F128" s="6" t="s">
        <v>23087</v>
      </c>
      <c r="G128" s="11" t="str">
        <f t="shared" si="9"/>
        <v>122</v>
      </c>
      <c r="H128" s="6">
        <v>122</v>
      </c>
      <c r="I128" s="11" t="str">
        <f t="shared" si="10"/>
        <v>34</v>
      </c>
      <c r="J128" s="307">
        <v>34</v>
      </c>
      <c r="K128" s="18" t="s">
        <v>23196</v>
      </c>
      <c r="L128" s="18" t="s">
        <v>543</v>
      </c>
      <c r="M128" s="18" t="s">
        <v>23153</v>
      </c>
      <c r="N128" s="18" t="s">
        <v>23195</v>
      </c>
      <c r="O128" s="18" t="s">
        <v>23194</v>
      </c>
      <c r="P128" s="18" t="s">
        <v>23193</v>
      </c>
      <c r="Q128" s="312"/>
      <c r="R128" s="307">
        <f t="shared" si="12"/>
        <v>2</v>
      </c>
      <c r="S128" s="312"/>
      <c r="T128" s="312"/>
      <c r="U128" s="6" t="s">
        <v>23608</v>
      </c>
    </row>
    <row r="129" spans="1:21" ht="28.8">
      <c r="A129" s="280" t="str">
        <f t="shared" si="6"/>
        <v xml:space="preserve"> no afectan la capa de ozono.</v>
      </c>
      <c r="B129" s="307" t="str">
        <f t="shared" si="7"/>
        <v>123ECO</v>
      </c>
      <c r="C129" s="307" t="str">
        <f t="shared" si="8"/>
        <v>AYECO12334</v>
      </c>
      <c r="D129" s="307" t="s">
        <v>1389</v>
      </c>
      <c r="E129" s="307" t="s">
        <v>7878</v>
      </c>
      <c r="F129" s="6" t="s">
        <v>23087</v>
      </c>
      <c r="G129" s="11" t="str">
        <f t="shared" si="9"/>
        <v>123</v>
      </c>
      <c r="H129" s="6">
        <v>123</v>
      </c>
      <c r="I129" s="11" t="str">
        <f t="shared" si="10"/>
        <v>34</v>
      </c>
      <c r="J129" s="307">
        <v>34</v>
      </c>
      <c r="K129" s="18" t="s">
        <v>23191</v>
      </c>
      <c r="L129" s="18" t="s">
        <v>1389</v>
      </c>
      <c r="M129" s="18" t="s">
        <v>23190</v>
      </c>
      <c r="N129" s="18" t="s">
        <v>23189</v>
      </c>
      <c r="O129" s="18" t="s">
        <v>23188</v>
      </c>
      <c r="P129" s="18" t="s">
        <v>23187</v>
      </c>
      <c r="Q129" s="312"/>
      <c r="R129" s="307">
        <f t="shared" si="12"/>
        <v>1</v>
      </c>
      <c r="S129" s="312"/>
      <c r="T129" s="312"/>
      <c r="U129" s="6" t="s">
        <v>23607</v>
      </c>
    </row>
    <row r="130" spans="1:21" ht="28.8">
      <c r="A130" s="280" t="str">
        <f t="shared" si="6"/>
        <v>stifica su impacto ambiental.</v>
      </c>
      <c r="B130" s="307" t="str">
        <f t="shared" si="7"/>
        <v>124ECO</v>
      </c>
      <c r="C130" s="307" t="str">
        <f t="shared" si="8"/>
        <v>AYECO12434</v>
      </c>
      <c r="D130" s="307" t="s">
        <v>1389</v>
      </c>
      <c r="E130" s="307" t="s">
        <v>7878</v>
      </c>
      <c r="F130" s="6" t="s">
        <v>23087</v>
      </c>
      <c r="G130" s="11" t="str">
        <f t="shared" si="9"/>
        <v>124</v>
      </c>
      <c r="H130" s="6">
        <v>124</v>
      </c>
      <c r="I130" s="11" t="str">
        <f t="shared" si="10"/>
        <v>34</v>
      </c>
      <c r="J130" s="307">
        <v>34</v>
      </c>
      <c r="K130" s="18" t="s">
        <v>23185</v>
      </c>
      <c r="L130" s="18" t="s">
        <v>543</v>
      </c>
      <c r="M130" s="18" t="s">
        <v>23184</v>
      </c>
      <c r="N130" s="18" t="s">
        <v>23183</v>
      </c>
      <c r="O130" s="18" t="s">
        <v>23182</v>
      </c>
      <c r="P130" s="18" t="s">
        <v>23181</v>
      </c>
      <c r="Q130" s="312"/>
      <c r="R130" s="307">
        <f t="shared" si="12"/>
        <v>2</v>
      </c>
      <c r="S130" s="312"/>
      <c r="T130" s="312"/>
      <c r="U130" s="6" t="s">
        <v>23606</v>
      </c>
    </row>
    <row r="131" spans="1:21" ht="28.8">
      <c r="A131" s="280" t="str">
        <f t="shared" ref="A131:A194" si="13">RIGHT(U131,29)</f>
        <v>sobre emisiones de vehículos.</v>
      </c>
      <c r="B131" s="307" t="str">
        <f t="shared" ref="B131:B194" si="14">H131&amp;F131</f>
        <v>125ECO</v>
      </c>
      <c r="C131" s="307" t="str">
        <f t="shared" ref="C131:C194" si="15">D131&amp;E131&amp;F131&amp;G131&amp;I131</f>
        <v>AYECO12534</v>
      </c>
      <c r="D131" s="307" t="s">
        <v>1389</v>
      </c>
      <c r="E131" s="307" t="s">
        <v>7878</v>
      </c>
      <c r="F131" s="6" t="s">
        <v>23087</v>
      </c>
      <c r="G131" s="11" t="str">
        <f t="shared" ref="G131:G194" si="16">IF(H131&lt;9,"OO",IF(H131&lt;99,"O",""))&amp;H131</f>
        <v>125</v>
      </c>
      <c r="H131" s="6">
        <v>125</v>
      </c>
      <c r="I131" s="11" t="str">
        <f t="shared" ref="I131:I194" si="17">IF(J131&lt;9,"O","")&amp;J131</f>
        <v>34</v>
      </c>
      <c r="J131" s="307">
        <v>34</v>
      </c>
      <c r="K131" s="18" t="s">
        <v>23179</v>
      </c>
      <c r="L131" s="18" t="s">
        <v>1389</v>
      </c>
      <c r="M131" s="18" t="s">
        <v>23178</v>
      </c>
      <c r="N131" s="18" t="s">
        <v>23178</v>
      </c>
      <c r="O131" s="18" t="s">
        <v>23177</v>
      </c>
      <c r="P131" s="18" t="s">
        <v>23176</v>
      </c>
      <c r="Q131" s="312"/>
      <c r="R131" s="307">
        <f t="shared" si="12"/>
        <v>1</v>
      </c>
      <c r="S131" s="312"/>
      <c r="T131" s="312"/>
      <c r="U131" s="6" t="s">
        <v>23605</v>
      </c>
    </row>
    <row r="132" spans="1:21" ht="41.4">
      <c r="A132" s="280" t="str">
        <f t="shared" si="13"/>
        <v>rticipan en estas reacciones.</v>
      </c>
      <c r="B132" s="307" t="str">
        <f t="shared" si="14"/>
        <v>126ECO</v>
      </c>
      <c r="C132" s="307" t="str">
        <f t="shared" si="15"/>
        <v>AYECO12634</v>
      </c>
      <c r="D132" s="307" t="s">
        <v>1389</v>
      </c>
      <c r="E132" s="307" t="s">
        <v>7878</v>
      </c>
      <c r="F132" s="6" t="s">
        <v>23087</v>
      </c>
      <c r="G132" s="11" t="str">
        <f t="shared" si="16"/>
        <v>126</v>
      </c>
      <c r="H132" s="6">
        <v>126</v>
      </c>
      <c r="I132" s="11" t="str">
        <f t="shared" si="17"/>
        <v>34</v>
      </c>
      <c r="J132" s="307">
        <v>34</v>
      </c>
      <c r="K132" s="18" t="s">
        <v>23174</v>
      </c>
      <c r="L132" s="18" t="s">
        <v>1389</v>
      </c>
      <c r="M132" s="18" t="s">
        <v>23173</v>
      </c>
      <c r="N132" s="18" t="s">
        <v>23172</v>
      </c>
      <c r="O132" s="18" t="s">
        <v>23171</v>
      </c>
      <c r="P132" s="18" t="s">
        <v>23170</v>
      </c>
      <c r="Q132" s="312"/>
      <c r="R132" s="307">
        <f t="shared" si="12"/>
        <v>1</v>
      </c>
      <c r="S132" s="312"/>
      <c r="T132" s="312"/>
      <c r="U132" s="6" t="s">
        <v>23604</v>
      </c>
    </row>
    <row r="133" spans="1:21" ht="27.6">
      <c r="A133" s="280" t="str">
        <f t="shared" si="13"/>
        <v>s, y D. Oxígeno no es un COV.</v>
      </c>
      <c r="B133" s="307" t="str">
        <f t="shared" si="14"/>
        <v>127ECO</v>
      </c>
      <c r="C133" s="307" t="str">
        <f t="shared" si="15"/>
        <v>AYECO12734</v>
      </c>
      <c r="D133" s="307" t="s">
        <v>1389</v>
      </c>
      <c r="E133" s="307" t="s">
        <v>7878</v>
      </c>
      <c r="F133" s="6" t="s">
        <v>23087</v>
      </c>
      <c r="G133" s="11" t="str">
        <f t="shared" si="16"/>
        <v>127</v>
      </c>
      <c r="H133" s="6">
        <v>127</v>
      </c>
      <c r="I133" s="11" t="str">
        <f t="shared" si="17"/>
        <v>34</v>
      </c>
      <c r="J133" s="307">
        <v>34</v>
      </c>
      <c r="K133" s="18" t="s">
        <v>23168</v>
      </c>
      <c r="L133" s="18" t="s">
        <v>544</v>
      </c>
      <c r="M133" s="18" t="s">
        <v>23167</v>
      </c>
      <c r="N133" s="18" t="s">
        <v>23166</v>
      </c>
      <c r="O133" s="18" t="s">
        <v>23165</v>
      </c>
      <c r="P133" s="18" t="s">
        <v>23164</v>
      </c>
      <c r="Q133" s="312"/>
      <c r="R133" s="307">
        <f t="shared" si="12"/>
        <v>3</v>
      </c>
      <c r="S133" s="312"/>
      <c r="T133" s="312"/>
      <c r="U133" s="6" t="s">
        <v>23603</v>
      </c>
    </row>
    <row r="134" spans="1:21" ht="27.6">
      <c r="A134" s="280" t="str">
        <f t="shared" si="13"/>
        <v>generan emisiones diferentes.</v>
      </c>
      <c r="B134" s="307" t="str">
        <f t="shared" si="14"/>
        <v>128ECO</v>
      </c>
      <c r="C134" s="307" t="str">
        <f t="shared" si="15"/>
        <v>AYECO12834</v>
      </c>
      <c r="D134" s="307" t="s">
        <v>1389</v>
      </c>
      <c r="E134" s="307" t="s">
        <v>7878</v>
      </c>
      <c r="F134" s="6" t="s">
        <v>23087</v>
      </c>
      <c r="G134" s="11" t="str">
        <f t="shared" si="16"/>
        <v>128</v>
      </c>
      <c r="H134" s="6">
        <v>128</v>
      </c>
      <c r="I134" s="11" t="str">
        <f t="shared" si="17"/>
        <v>34</v>
      </c>
      <c r="J134" s="307">
        <v>34</v>
      </c>
      <c r="K134" s="18" t="s">
        <v>23162</v>
      </c>
      <c r="L134" s="18" t="s">
        <v>543</v>
      </c>
      <c r="M134" s="18" t="s">
        <v>22256</v>
      </c>
      <c r="N134" s="18" t="s">
        <v>23161</v>
      </c>
      <c r="O134" s="18" t="s">
        <v>23160</v>
      </c>
      <c r="P134" s="18" t="s">
        <v>23159</v>
      </c>
      <c r="Q134" s="312"/>
      <c r="R134" s="307">
        <f t="shared" si="12"/>
        <v>2</v>
      </c>
      <c r="S134" s="312"/>
      <c r="T134" s="312"/>
      <c r="U134" s="6" t="s">
        <v>23602</v>
      </c>
    </row>
    <row r="135" spans="1:21" ht="28.8">
      <c r="A135" s="280" t="str">
        <f t="shared" si="13"/>
        <v xml:space="preserve"> son objetivos del protocolo.</v>
      </c>
      <c r="B135" s="307" t="str">
        <f t="shared" si="14"/>
        <v>129ECO</v>
      </c>
      <c r="C135" s="307" t="str">
        <f t="shared" si="15"/>
        <v>AYECO12934</v>
      </c>
      <c r="D135" s="307" t="s">
        <v>1389</v>
      </c>
      <c r="E135" s="307" t="s">
        <v>7878</v>
      </c>
      <c r="F135" s="6" t="s">
        <v>23087</v>
      </c>
      <c r="G135" s="11" t="str">
        <f t="shared" si="16"/>
        <v>129</v>
      </c>
      <c r="H135" s="6">
        <v>129</v>
      </c>
      <c r="I135" s="11" t="str">
        <f t="shared" si="17"/>
        <v>34</v>
      </c>
      <c r="J135" s="307">
        <v>34</v>
      </c>
      <c r="K135" s="18" t="s">
        <v>23157</v>
      </c>
      <c r="L135" s="18" t="s">
        <v>1389</v>
      </c>
      <c r="M135" s="18" t="s">
        <v>23156</v>
      </c>
      <c r="N135" s="18" t="s">
        <v>23155</v>
      </c>
      <c r="O135" s="18" t="s">
        <v>23154</v>
      </c>
      <c r="P135" s="18" t="s">
        <v>23153</v>
      </c>
      <c r="Q135" s="312"/>
      <c r="R135" s="307">
        <f t="shared" si="12"/>
        <v>1</v>
      </c>
      <c r="S135" s="312"/>
      <c r="T135" s="312"/>
      <c r="U135" s="6" t="s">
        <v>23601</v>
      </c>
    </row>
    <row r="136" spans="1:21" ht="43.2">
      <c r="A136" s="280" t="str">
        <f t="shared" si="13"/>
        <v xml:space="preserve"> ambiente debido a su tamaño.</v>
      </c>
      <c r="B136" s="307" t="str">
        <f t="shared" si="14"/>
        <v>130ECO</v>
      </c>
      <c r="C136" s="307" t="str">
        <f t="shared" si="15"/>
        <v>AYECO13034</v>
      </c>
      <c r="D136" s="307" t="s">
        <v>1389</v>
      </c>
      <c r="E136" s="307" t="s">
        <v>7878</v>
      </c>
      <c r="F136" s="6" t="s">
        <v>23087</v>
      </c>
      <c r="G136" s="11" t="str">
        <f t="shared" si="16"/>
        <v>130</v>
      </c>
      <c r="H136" s="6">
        <v>130</v>
      </c>
      <c r="I136" s="11" t="str">
        <f t="shared" si="17"/>
        <v>34</v>
      </c>
      <c r="J136" s="307">
        <v>34</v>
      </c>
      <c r="K136" s="18" t="s">
        <v>23151</v>
      </c>
      <c r="L136" s="18" t="s">
        <v>1389</v>
      </c>
      <c r="M136" s="18" t="s">
        <v>23150</v>
      </c>
      <c r="N136" s="18" t="s">
        <v>23149</v>
      </c>
      <c r="O136" s="18" t="s">
        <v>23148</v>
      </c>
      <c r="P136" s="18" t="s">
        <v>23147</v>
      </c>
      <c r="Q136" s="312"/>
      <c r="R136" s="307">
        <f t="shared" si="12"/>
        <v>1</v>
      </c>
      <c r="S136" s="312"/>
      <c r="T136" s="312"/>
      <c r="U136" s="6" t="s">
        <v>23600</v>
      </c>
    </row>
    <row r="137" spans="1:21" ht="43.2">
      <c r="A137" s="280" t="str">
        <f t="shared" si="13"/>
        <v>es (COP) y no sobre el ozono.</v>
      </c>
      <c r="B137" s="307" t="str">
        <f t="shared" si="14"/>
        <v>131ECO</v>
      </c>
      <c r="C137" s="307" t="str">
        <f t="shared" si="15"/>
        <v>AYECO13134</v>
      </c>
      <c r="D137" s="307" t="s">
        <v>1389</v>
      </c>
      <c r="E137" s="307" t="s">
        <v>7878</v>
      </c>
      <c r="F137" s="6" t="s">
        <v>23087</v>
      </c>
      <c r="G137" s="11" t="str">
        <f t="shared" si="16"/>
        <v>131</v>
      </c>
      <c r="H137" s="6">
        <v>131</v>
      </c>
      <c r="I137" s="11" t="str">
        <f t="shared" si="17"/>
        <v>34</v>
      </c>
      <c r="J137" s="307">
        <v>34</v>
      </c>
      <c r="K137" s="18" t="s">
        <v>23145</v>
      </c>
      <c r="L137" s="18" t="s">
        <v>543</v>
      </c>
      <c r="M137" s="18" t="s">
        <v>23144</v>
      </c>
      <c r="N137" s="18" t="s">
        <v>23143</v>
      </c>
      <c r="O137" s="18" t="s">
        <v>23142</v>
      </c>
      <c r="P137" s="18" t="s">
        <v>23141</v>
      </c>
      <c r="Q137" s="312"/>
      <c r="R137" s="307">
        <f t="shared" si="12"/>
        <v>2</v>
      </c>
      <c r="S137" s="312"/>
      <c r="T137" s="312"/>
      <c r="U137" s="6" t="s">
        <v>23599</v>
      </c>
    </row>
    <row r="138" spans="1:21" ht="57.6">
      <c r="A138" s="280" t="str">
        <f t="shared" si="13"/>
        <v>sí sola no explica los daños.</v>
      </c>
      <c r="B138" s="307" t="str">
        <f t="shared" si="14"/>
        <v>132ECO</v>
      </c>
      <c r="C138" s="307" t="str">
        <f t="shared" si="15"/>
        <v>AYECO13234</v>
      </c>
      <c r="D138" s="307" t="s">
        <v>1389</v>
      </c>
      <c r="E138" s="307" t="s">
        <v>7878</v>
      </c>
      <c r="F138" s="6" t="s">
        <v>23087</v>
      </c>
      <c r="G138" s="11" t="str">
        <f t="shared" si="16"/>
        <v>132</v>
      </c>
      <c r="H138" s="6">
        <v>132</v>
      </c>
      <c r="I138" s="11" t="str">
        <f t="shared" si="17"/>
        <v>34</v>
      </c>
      <c r="J138" s="307">
        <v>34</v>
      </c>
      <c r="K138" s="18" t="s">
        <v>23139</v>
      </c>
      <c r="L138" s="18" t="s">
        <v>1389</v>
      </c>
      <c r="M138" s="18" t="s">
        <v>23138</v>
      </c>
      <c r="N138" s="18" t="s">
        <v>23137</v>
      </c>
      <c r="O138" s="18" t="s">
        <v>23136</v>
      </c>
      <c r="P138" s="18" t="s">
        <v>23135</v>
      </c>
      <c r="Q138" s="312"/>
      <c r="R138" s="307">
        <f t="shared" si="12"/>
        <v>1</v>
      </c>
      <c r="S138" s="312"/>
      <c r="T138" s="312"/>
      <c r="U138" s="6" t="s">
        <v>23598</v>
      </c>
    </row>
    <row r="139" spans="1:21" ht="43.2">
      <c r="A139" s="280" t="str">
        <f t="shared" si="13"/>
        <v>o del concepto de exposición.</v>
      </c>
      <c r="B139" s="307" t="str">
        <f t="shared" si="14"/>
        <v>133ECO</v>
      </c>
      <c r="C139" s="307" t="str">
        <f t="shared" si="15"/>
        <v>AYECO13334</v>
      </c>
      <c r="D139" s="307" t="s">
        <v>1389</v>
      </c>
      <c r="E139" s="307" t="s">
        <v>7878</v>
      </c>
      <c r="F139" s="6" t="s">
        <v>23087</v>
      </c>
      <c r="G139" s="11" t="str">
        <f t="shared" si="16"/>
        <v>133</v>
      </c>
      <c r="H139" s="6">
        <v>133</v>
      </c>
      <c r="I139" s="11" t="str">
        <f t="shared" si="17"/>
        <v>34</v>
      </c>
      <c r="J139" s="307">
        <v>34</v>
      </c>
      <c r="K139" s="18" t="s">
        <v>23597</v>
      </c>
      <c r="L139" s="18" t="s">
        <v>543</v>
      </c>
      <c r="M139" s="18" t="s">
        <v>23132</v>
      </c>
      <c r="N139" s="18" t="s">
        <v>23131</v>
      </c>
      <c r="O139" s="18" t="s">
        <v>23130</v>
      </c>
      <c r="P139" s="18" t="s">
        <v>23129</v>
      </c>
      <c r="Q139" s="312"/>
      <c r="R139" s="307">
        <f t="shared" si="12"/>
        <v>2</v>
      </c>
      <c r="S139" s="312"/>
      <c r="T139" s="312"/>
      <c r="U139" s="6" t="s">
        <v>23596</v>
      </c>
    </row>
    <row r="140" spans="1:21" ht="43.2">
      <c r="A140" s="280" t="str">
        <f t="shared" si="13"/>
        <v>an abrupta con la exposición.</v>
      </c>
      <c r="B140" s="307" t="str">
        <f t="shared" si="14"/>
        <v>134ECO</v>
      </c>
      <c r="C140" s="307" t="str">
        <f t="shared" si="15"/>
        <v>AYECO13434</v>
      </c>
      <c r="D140" s="307" t="s">
        <v>1389</v>
      </c>
      <c r="E140" s="307" t="s">
        <v>7878</v>
      </c>
      <c r="F140" s="6" t="s">
        <v>23087</v>
      </c>
      <c r="G140" s="11" t="str">
        <f t="shared" si="16"/>
        <v>134</v>
      </c>
      <c r="H140" s="6">
        <v>134</v>
      </c>
      <c r="I140" s="11" t="str">
        <f t="shared" si="17"/>
        <v>34</v>
      </c>
      <c r="J140" s="307">
        <v>34</v>
      </c>
      <c r="K140" s="18" t="s">
        <v>23127</v>
      </c>
      <c r="L140" s="18" t="s">
        <v>544</v>
      </c>
      <c r="M140" s="18" t="s">
        <v>23126</v>
      </c>
      <c r="N140" s="18" t="s">
        <v>23125</v>
      </c>
      <c r="O140" s="18" t="s">
        <v>23124</v>
      </c>
      <c r="P140" s="18" t="s">
        <v>23123</v>
      </c>
      <c r="Q140" s="312"/>
      <c r="R140" s="307">
        <f t="shared" si="12"/>
        <v>3</v>
      </c>
      <c r="S140" s="312"/>
      <c r="T140" s="312"/>
      <c r="U140" s="6" t="s">
        <v>23595</v>
      </c>
    </row>
    <row r="141" spans="1:21" ht="43.2">
      <c r="A141" s="280" t="str">
        <f t="shared" si="13"/>
        <v xml:space="preserve"> tardar años en manifestarse.</v>
      </c>
      <c r="B141" s="307" t="str">
        <f t="shared" si="14"/>
        <v>135ECO</v>
      </c>
      <c r="C141" s="307" t="str">
        <f t="shared" si="15"/>
        <v>AYECO13534</v>
      </c>
      <c r="D141" s="307" t="s">
        <v>1389</v>
      </c>
      <c r="E141" s="307" t="s">
        <v>7878</v>
      </c>
      <c r="F141" s="6" t="s">
        <v>23087</v>
      </c>
      <c r="G141" s="11" t="str">
        <f t="shared" si="16"/>
        <v>135</v>
      </c>
      <c r="H141" s="6">
        <v>135</v>
      </c>
      <c r="I141" s="11" t="str">
        <f t="shared" si="17"/>
        <v>34</v>
      </c>
      <c r="J141" s="307">
        <v>34</v>
      </c>
      <c r="K141" s="18" t="s">
        <v>23121</v>
      </c>
      <c r="L141" s="18" t="s">
        <v>543</v>
      </c>
      <c r="M141" s="18" t="s">
        <v>23114</v>
      </c>
      <c r="N141" s="18" t="s">
        <v>23116</v>
      </c>
      <c r="O141" s="18" t="s">
        <v>23120</v>
      </c>
      <c r="P141" s="18" t="s">
        <v>23119</v>
      </c>
      <c r="Q141" s="312"/>
      <c r="R141" s="307">
        <f t="shared" si="12"/>
        <v>2</v>
      </c>
      <c r="S141" s="312"/>
      <c r="T141" s="312"/>
      <c r="U141" s="6" t="s">
        <v>23594</v>
      </c>
    </row>
    <row r="142" spans="1:21" ht="28.8">
      <c r="A142" s="280" t="str">
        <f t="shared" si="13"/>
        <v>dos y a menudo irreversibles.</v>
      </c>
      <c r="B142" s="307" t="str">
        <f t="shared" si="14"/>
        <v>136ECO</v>
      </c>
      <c r="C142" s="307" t="str">
        <f t="shared" si="15"/>
        <v>AYECO13634</v>
      </c>
      <c r="D142" s="307" t="s">
        <v>1389</v>
      </c>
      <c r="E142" s="307" t="s">
        <v>7878</v>
      </c>
      <c r="F142" s="6" t="s">
        <v>23087</v>
      </c>
      <c r="G142" s="11" t="str">
        <f t="shared" si="16"/>
        <v>136</v>
      </c>
      <c r="H142" s="6">
        <v>136</v>
      </c>
      <c r="I142" s="11" t="str">
        <f t="shared" si="17"/>
        <v>34</v>
      </c>
      <c r="J142" s="307">
        <v>34</v>
      </c>
      <c r="K142" s="18" t="s">
        <v>23117</v>
      </c>
      <c r="L142" s="18" t="s">
        <v>544</v>
      </c>
      <c r="M142" s="18" t="s">
        <v>23116</v>
      </c>
      <c r="N142" s="18" t="s">
        <v>23115</v>
      </c>
      <c r="O142" s="18" t="s">
        <v>23114</v>
      </c>
      <c r="P142" s="18" t="s">
        <v>23113</v>
      </c>
      <c r="Q142" s="312"/>
      <c r="R142" s="307">
        <f t="shared" si="12"/>
        <v>3</v>
      </c>
      <c r="S142" s="312"/>
      <c r="T142" s="312"/>
      <c r="U142" s="6" t="s">
        <v>23593</v>
      </c>
    </row>
    <row r="143" spans="1:21" ht="43.2">
      <c r="A143" s="280" t="str">
        <f t="shared" si="13"/>
        <v>atamientos que en prevención.</v>
      </c>
      <c r="B143" s="307" t="str">
        <f t="shared" si="14"/>
        <v>137ECO</v>
      </c>
      <c r="C143" s="307" t="str">
        <f t="shared" si="15"/>
        <v>AYECO13734</v>
      </c>
      <c r="D143" s="307" t="s">
        <v>1389</v>
      </c>
      <c r="E143" s="307" t="s">
        <v>7878</v>
      </c>
      <c r="F143" s="6" t="s">
        <v>23087</v>
      </c>
      <c r="G143" s="11" t="str">
        <f t="shared" si="16"/>
        <v>137</v>
      </c>
      <c r="H143" s="6">
        <v>137</v>
      </c>
      <c r="I143" s="11" t="str">
        <f t="shared" si="17"/>
        <v>34</v>
      </c>
      <c r="J143" s="307">
        <v>34</v>
      </c>
      <c r="K143" s="18" t="s">
        <v>23111</v>
      </c>
      <c r="L143" s="18" t="s">
        <v>543</v>
      </c>
      <c r="M143" s="18" t="s">
        <v>23110</v>
      </c>
      <c r="N143" s="18" t="s">
        <v>23109</v>
      </c>
      <c r="O143" s="18" t="s">
        <v>23108</v>
      </c>
      <c r="P143" s="18" t="s">
        <v>23107</v>
      </c>
      <c r="Q143" s="312"/>
      <c r="R143" s="307">
        <f t="shared" si="12"/>
        <v>2</v>
      </c>
      <c r="S143" s="312"/>
      <c r="T143" s="312"/>
      <c r="U143" s="6" t="s">
        <v>23592</v>
      </c>
    </row>
    <row r="144" spans="1:21" ht="43.2">
      <c r="A144" s="280" t="str">
        <f t="shared" si="13"/>
        <v>tales suelen ser más amplias.</v>
      </c>
      <c r="B144" s="307" t="str">
        <f t="shared" si="14"/>
        <v>138ECO</v>
      </c>
      <c r="C144" s="307" t="str">
        <f t="shared" si="15"/>
        <v>AYECO13834</v>
      </c>
      <c r="D144" s="307" t="s">
        <v>1389</v>
      </c>
      <c r="E144" s="307" t="s">
        <v>7878</v>
      </c>
      <c r="F144" s="6" t="s">
        <v>23087</v>
      </c>
      <c r="G144" s="11" t="str">
        <f t="shared" si="16"/>
        <v>138</v>
      </c>
      <c r="H144" s="6">
        <v>138</v>
      </c>
      <c r="I144" s="11" t="str">
        <f t="shared" si="17"/>
        <v>34</v>
      </c>
      <c r="J144" s="307">
        <v>34</v>
      </c>
      <c r="K144" s="18" t="s">
        <v>23105</v>
      </c>
      <c r="L144" s="18" t="s">
        <v>544</v>
      </c>
      <c r="M144" s="18" t="s">
        <v>23104</v>
      </c>
      <c r="N144" s="18" t="s">
        <v>23103</v>
      </c>
      <c r="O144" s="18" t="s">
        <v>23102</v>
      </c>
      <c r="P144" s="18" t="s">
        <v>23101</v>
      </c>
      <c r="Q144" s="312"/>
      <c r="R144" s="307">
        <f t="shared" si="12"/>
        <v>3</v>
      </c>
      <c r="S144" s="312"/>
      <c r="T144" s="312"/>
      <c r="U144" s="6" t="s">
        <v>23591</v>
      </c>
    </row>
    <row r="145" spans="1:21" ht="43.2">
      <c r="A145" s="280" t="str">
        <f t="shared" si="13"/>
        <v>rectamente expuestos a ellos.</v>
      </c>
      <c r="B145" s="307" t="str">
        <f t="shared" si="14"/>
        <v>139ECO</v>
      </c>
      <c r="C145" s="307" t="str">
        <f t="shared" si="15"/>
        <v>AYECO13934</v>
      </c>
      <c r="D145" s="307" t="s">
        <v>1389</v>
      </c>
      <c r="E145" s="307" t="s">
        <v>7878</v>
      </c>
      <c r="F145" s="6" t="s">
        <v>23087</v>
      </c>
      <c r="G145" s="11" t="str">
        <f t="shared" si="16"/>
        <v>139</v>
      </c>
      <c r="H145" s="6">
        <v>139</v>
      </c>
      <c r="I145" s="11" t="str">
        <f t="shared" si="17"/>
        <v>34</v>
      </c>
      <c r="J145" s="307">
        <v>34</v>
      </c>
      <c r="K145" s="18" t="s">
        <v>23099</v>
      </c>
      <c r="L145" s="18" t="s">
        <v>543</v>
      </c>
      <c r="M145" s="18" t="s">
        <v>23098</v>
      </c>
      <c r="N145" s="18" t="s">
        <v>23097</v>
      </c>
      <c r="O145" s="18" t="s">
        <v>23096</v>
      </c>
      <c r="P145" s="18" t="s">
        <v>23095</v>
      </c>
      <c r="Q145" s="312"/>
      <c r="R145" s="307">
        <f t="shared" si="12"/>
        <v>2</v>
      </c>
      <c r="S145" s="312"/>
      <c r="T145" s="312"/>
      <c r="U145" s="6" t="s">
        <v>23590</v>
      </c>
    </row>
    <row r="146" spans="1:21" ht="43.2">
      <c r="A146" s="280" t="str">
        <f t="shared" si="13"/>
        <v>rectamente al medio ambiente.</v>
      </c>
      <c r="B146" s="307" t="str">
        <f t="shared" si="14"/>
        <v>140ECO</v>
      </c>
      <c r="C146" s="307" t="str">
        <f t="shared" si="15"/>
        <v>AYECO14034</v>
      </c>
      <c r="D146" s="307" t="s">
        <v>1389</v>
      </c>
      <c r="E146" s="307" t="s">
        <v>7878</v>
      </c>
      <c r="F146" s="6" t="s">
        <v>23087</v>
      </c>
      <c r="G146" s="11" t="str">
        <f t="shared" si="16"/>
        <v>140</v>
      </c>
      <c r="H146" s="6">
        <v>140</v>
      </c>
      <c r="I146" s="11" t="str">
        <f t="shared" si="17"/>
        <v>34</v>
      </c>
      <c r="J146" s="307">
        <v>34</v>
      </c>
      <c r="K146" s="18" t="s">
        <v>23093</v>
      </c>
      <c r="L146" s="18" t="s">
        <v>543</v>
      </c>
      <c r="M146" s="18" t="s">
        <v>23092</v>
      </c>
      <c r="N146" s="18" t="s">
        <v>23091</v>
      </c>
      <c r="O146" s="18" t="s">
        <v>23090</v>
      </c>
      <c r="P146" s="18" t="s">
        <v>23089</v>
      </c>
      <c r="Q146" s="312"/>
      <c r="R146" s="307">
        <f t="shared" si="12"/>
        <v>2</v>
      </c>
      <c r="S146" s="312"/>
      <c r="T146" s="312"/>
      <c r="U146" s="6" t="s">
        <v>23589</v>
      </c>
    </row>
    <row r="147" spans="1:21" ht="43.2">
      <c r="A147" s="280" t="str">
        <f t="shared" si="13"/>
        <v>ontexto y no de la facilidad.</v>
      </c>
      <c r="B147" s="307" t="str">
        <f t="shared" si="14"/>
        <v>141ECO</v>
      </c>
      <c r="C147" s="307" t="str">
        <f t="shared" si="15"/>
        <v>AYECO14134</v>
      </c>
      <c r="D147" s="307" t="s">
        <v>1389</v>
      </c>
      <c r="E147" s="307" t="s">
        <v>7878</v>
      </c>
      <c r="F147" s="6" t="s">
        <v>23087</v>
      </c>
      <c r="G147" s="11" t="str">
        <f t="shared" si="16"/>
        <v>141</v>
      </c>
      <c r="H147" s="6">
        <v>141</v>
      </c>
      <c r="I147" s="11" t="str">
        <f t="shared" si="17"/>
        <v>34</v>
      </c>
      <c r="J147" s="307">
        <v>34</v>
      </c>
      <c r="K147" s="18" t="s">
        <v>23086</v>
      </c>
      <c r="L147" s="18" t="s">
        <v>1389</v>
      </c>
      <c r="M147" s="18" t="s">
        <v>23085</v>
      </c>
      <c r="N147" s="18" t="s">
        <v>23084</v>
      </c>
      <c r="O147" s="18" t="s">
        <v>23083</v>
      </c>
      <c r="P147" s="18" t="s">
        <v>23082</v>
      </c>
      <c r="Q147" s="312"/>
      <c r="R147" s="307">
        <f t="shared" si="12"/>
        <v>1</v>
      </c>
      <c r="S147" s="312"/>
      <c r="T147" s="312"/>
      <c r="U147" s="6" t="s">
        <v>23588</v>
      </c>
    </row>
    <row r="148" spans="1:21" ht="43.2">
      <c r="A148" s="280" t="str">
        <f t="shared" si="13"/>
        <v>a la contaminación ambiental.</v>
      </c>
      <c r="B148" s="307" t="str">
        <f t="shared" si="14"/>
        <v>142ECO</v>
      </c>
      <c r="C148" s="307" t="str">
        <f t="shared" si="15"/>
        <v>AYECO14234</v>
      </c>
      <c r="D148" s="307" t="s">
        <v>1389</v>
      </c>
      <c r="E148" s="307" t="s">
        <v>7878</v>
      </c>
      <c r="F148" s="6" t="s">
        <v>23087</v>
      </c>
      <c r="G148" s="11" t="str">
        <f t="shared" si="16"/>
        <v>142</v>
      </c>
      <c r="H148" s="6">
        <v>142</v>
      </c>
      <c r="I148" s="11" t="str">
        <f t="shared" si="17"/>
        <v>34</v>
      </c>
      <c r="J148" s="307">
        <v>34</v>
      </c>
      <c r="K148" s="269" t="s">
        <v>23587</v>
      </c>
      <c r="L148" s="18" t="s">
        <v>1389</v>
      </c>
      <c r="M148" s="18" t="s">
        <v>23586</v>
      </c>
      <c r="N148" s="18" t="s">
        <v>23585</v>
      </c>
      <c r="O148" s="18" t="s">
        <v>23584</v>
      </c>
      <c r="P148" s="18" t="s">
        <v>23583</v>
      </c>
      <c r="Q148" s="312"/>
      <c r="R148" s="307">
        <f t="shared" si="12"/>
        <v>1</v>
      </c>
      <c r="S148" s="312"/>
      <c r="T148" s="312"/>
      <c r="U148" s="6" t="s">
        <v>23582</v>
      </c>
    </row>
    <row r="149" spans="1:21" ht="28.8">
      <c r="A149" s="280" t="str">
        <f t="shared" si="13"/>
        <v>roblema concreto, no general.</v>
      </c>
      <c r="B149" s="307" t="str">
        <f t="shared" si="14"/>
        <v>143ECO</v>
      </c>
      <c r="C149" s="307" t="str">
        <f t="shared" si="15"/>
        <v>AYECO14334</v>
      </c>
      <c r="D149" s="307" t="s">
        <v>1389</v>
      </c>
      <c r="E149" s="307" t="s">
        <v>7878</v>
      </c>
      <c r="F149" s="6" t="s">
        <v>23087</v>
      </c>
      <c r="G149" s="11" t="str">
        <f t="shared" si="16"/>
        <v>143</v>
      </c>
      <c r="H149" s="6">
        <v>143</v>
      </c>
      <c r="I149" s="11" t="str">
        <f t="shared" si="17"/>
        <v>34</v>
      </c>
      <c r="J149" s="307">
        <v>34</v>
      </c>
      <c r="K149" s="269" t="s">
        <v>23581</v>
      </c>
      <c r="L149" s="18" t="s">
        <v>544</v>
      </c>
      <c r="M149" s="18" t="s">
        <v>23580</v>
      </c>
      <c r="N149" s="18" t="s">
        <v>23579</v>
      </c>
      <c r="O149" s="18" t="s">
        <v>23578</v>
      </c>
      <c r="P149" s="18" t="s">
        <v>23577</v>
      </c>
      <c r="Q149" s="312"/>
      <c r="R149" s="307">
        <f t="shared" si="12"/>
        <v>3</v>
      </c>
      <c r="S149" s="312"/>
      <c r="T149" s="312"/>
      <c r="U149" s="6" t="s">
        <v>23576</v>
      </c>
    </row>
    <row r="150" spans="1:21" ht="43.2">
      <c r="A150" s="280" t="str">
        <f t="shared" si="13"/>
        <v>e de contaminación ambiental.</v>
      </c>
      <c r="B150" s="307" t="str">
        <f t="shared" si="14"/>
        <v>144ECO</v>
      </c>
      <c r="C150" s="307" t="str">
        <f t="shared" si="15"/>
        <v>AYECO14434</v>
      </c>
      <c r="D150" s="307" t="s">
        <v>1389</v>
      </c>
      <c r="E150" s="307" t="s">
        <v>7878</v>
      </c>
      <c r="F150" s="6" t="s">
        <v>23087</v>
      </c>
      <c r="G150" s="11" t="str">
        <f t="shared" si="16"/>
        <v>144</v>
      </c>
      <c r="H150" s="6">
        <v>144</v>
      </c>
      <c r="I150" s="11" t="str">
        <f t="shared" si="17"/>
        <v>34</v>
      </c>
      <c r="J150" s="307">
        <v>34</v>
      </c>
      <c r="K150" s="269" t="s">
        <v>23575</v>
      </c>
      <c r="L150" s="18" t="s">
        <v>543</v>
      </c>
      <c r="M150" s="18" t="s">
        <v>23574</v>
      </c>
      <c r="N150" s="18" t="s">
        <v>23573</v>
      </c>
      <c r="O150" s="18" t="s">
        <v>23572</v>
      </c>
      <c r="P150" s="18" t="s">
        <v>23571</v>
      </c>
      <c r="Q150" s="312"/>
      <c r="R150" s="307">
        <f t="shared" si="12"/>
        <v>2</v>
      </c>
      <c r="S150" s="312"/>
      <c r="T150" s="312"/>
      <c r="U150" s="6" t="s">
        <v>23570</v>
      </c>
    </row>
    <row r="151" spans="1:21" ht="43.2">
      <c r="A151" s="280" t="str">
        <f t="shared" si="13"/>
        <v>no está en la lista indicada.</v>
      </c>
      <c r="B151" s="307" t="str">
        <f t="shared" si="14"/>
        <v>145ECO</v>
      </c>
      <c r="C151" s="307" t="str">
        <f t="shared" si="15"/>
        <v>AYECO14534</v>
      </c>
      <c r="D151" s="307" t="s">
        <v>1389</v>
      </c>
      <c r="E151" s="307" t="s">
        <v>7878</v>
      </c>
      <c r="F151" s="6" t="s">
        <v>23087</v>
      </c>
      <c r="G151" s="11" t="str">
        <f t="shared" si="16"/>
        <v>145</v>
      </c>
      <c r="H151" s="6">
        <v>145</v>
      </c>
      <c r="I151" s="11" t="str">
        <f t="shared" si="17"/>
        <v>34</v>
      </c>
      <c r="J151" s="307">
        <v>34</v>
      </c>
      <c r="K151" s="269" t="s">
        <v>23569</v>
      </c>
      <c r="L151" s="18" t="s">
        <v>543</v>
      </c>
      <c r="M151" s="18" t="s">
        <v>23568</v>
      </c>
      <c r="N151" s="18" t="s">
        <v>23567</v>
      </c>
      <c r="O151" s="18" t="s">
        <v>23566</v>
      </c>
      <c r="P151" s="18" t="s">
        <v>23565</v>
      </c>
      <c r="Q151" s="312"/>
      <c r="R151" s="307">
        <f t="shared" si="12"/>
        <v>2</v>
      </c>
      <c r="S151" s="312"/>
      <c r="T151" s="312"/>
      <c r="U151" s="6" t="s">
        <v>23564</v>
      </c>
    </row>
    <row r="152" spans="1:21" ht="28.8">
      <c r="A152" s="280" t="str">
        <f t="shared" si="13"/>
        <v>n la contaminación ambiental.</v>
      </c>
      <c r="B152" s="307" t="str">
        <f t="shared" si="14"/>
        <v>146ECO</v>
      </c>
      <c r="C152" s="307" t="str">
        <f t="shared" si="15"/>
        <v>AYECO14634</v>
      </c>
      <c r="D152" s="307" t="s">
        <v>1389</v>
      </c>
      <c r="E152" s="307" t="s">
        <v>7878</v>
      </c>
      <c r="F152" s="6" t="s">
        <v>23087</v>
      </c>
      <c r="G152" s="11" t="str">
        <f t="shared" si="16"/>
        <v>146</v>
      </c>
      <c r="H152" s="6">
        <v>146</v>
      </c>
      <c r="I152" s="11" t="str">
        <f t="shared" si="17"/>
        <v>34</v>
      </c>
      <c r="J152" s="307">
        <v>34</v>
      </c>
      <c r="K152" s="269" t="s">
        <v>23563</v>
      </c>
      <c r="L152" s="18" t="s">
        <v>543</v>
      </c>
      <c r="M152" s="18" t="s">
        <v>23562</v>
      </c>
      <c r="N152" s="18" t="s">
        <v>23561</v>
      </c>
      <c r="O152" s="18" t="s">
        <v>23385</v>
      </c>
      <c r="P152" s="18" t="s">
        <v>23560</v>
      </c>
      <c r="Q152" s="312"/>
      <c r="R152" s="307">
        <f t="shared" si="12"/>
        <v>2</v>
      </c>
      <c r="S152" s="312"/>
      <c r="T152" s="312"/>
      <c r="U152" s="6" t="s">
        <v>23559</v>
      </c>
    </row>
    <row r="153" spans="1:21" ht="43.2">
      <c r="A153" s="280" t="str">
        <f t="shared" si="13"/>
        <v>ue no produce microplásticos.</v>
      </c>
      <c r="B153" s="307" t="str">
        <f t="shared" si="14"/>
        <v>147ECO</v>
      </c>
      <c r="C153" s="307" t="str">
        <f t="shared" si="15"/>
        <v>AYECO14734</v>
      </c>
      <c r="D153" s="307" t="s">
        <v>1389</v>
      </c>
      <c r="E153" s="307" t="s">
        <v>7878</v>
      </c>
      <c r="F153" s="6" t="s">
        <v>23087</v>
      </c>
      <c r="G153" s="11" t="str">
        <f t="shared" si="16"/>
        <v>147</v>
      </c>
      <c r="H153" s="6">
        <v>147</v>
      </c>
      <c r="I153" s="11" t="str">
        <f t="shared" si="17"/>
        <v>34</v>
      </c>
      <c r="J153" s="307">
        <v>34</v>
      </c>
      <c r="K153" s="269" t="s">
        <v>23558</v>
      </c>
      <c r="L153" s="18" t="s">
        <v>543</v>
      </c>
      <c r="M153" s="18" t="s">
        <v>23557</v>
      </c>
      <c r="N153" s="18" t="s">
        <v>23556</v>
      </c>
      <c r="O153" s="18" t="s">
        <v>23555</v>
      </c>
      <c r="P153" s="18" t="s">
        <v>23554</v>
      </c>
      <c r="Q153" s="312"/>
      <c r="R153" s="307">
        <f t="shared" si="12"/>
        <v>2</v>
      </c>
      <c r="S153" s="312"/>
      <c r="T153" s="312"/>
      <c r="U153" s="6" t="s">
        <v>23553</v>
      </c>
    </row>
    <row r="154" spans="1:21" ht="43.2">
      <c r="A154" s="280" t="str">
        <f t="shared" si="13"/>
        <v>s, la mayoría son sintéticos.</v>
      </c>
      <c r="B154" s="307" t="str">
        <f t="shared" si="14"/>
        <v>148ECO</v>
      </c>
      <c r="C154" s="307" t="str">
        <f t="shared" si="15"/>
        <v>AYECO14834</v>
      </c>
      <c r="D154" s="307" t="s">
        <v>1389</v>
      </c>
      <c r="E154" s="307" t="s">
        <v>7878</v>
      </c>
      <c r="F154" s="6" t="s">
        <v>23087</v>
      </c>
      <c r="G154" s="11" t="str">
        <f t="shared" si="16"/>
        <v>148</v>
      </c>
      <c r="H154" s="6">
        <v>148</v>
      </c>
      <c r="I154" s="11" t="str">
        <f t="shared" si="17"/>
        <v>34</v>
      </c>
      <c r="J154" s="307">
        <v>34</v>
      </c>
      <c r="K154" s="269" t="s">
        <v>23552</v>
      </c>
      <c r="L154" s="18" t="s">
        <v>544</v>
      </c>
      <c r="M154" s="18" t="s">
        <v>23551</v>
      </c>
      <c r="N154" s="18" t="s">
        <v>23550</v>
      </c>
      <c r="O154" s="18" t="s">
        <v>23549</v>
      </c>
      <c r="P154" s="18" t="s">
        <v>23548</v>
      </c>
      <c r="Q154" s="312"/>
      <c r="R154" s="307">
        <f t="shared" si="12"/>
        <v>3</v>
      </c>
      <c r="S154" s="312"/>
      <c r="T154" s="312"/>
      <c r="U154" s="6" t="s">
        <v>23547</v>
      </c>
    </row>
    <row r="155" spans="1:21" ht="43.2">
      <c r="A155" s="280" t="str">
        <f t="shared" si="13"/>
        <v>ce los objetivos del tratado.</v>
      </c>
      <c r="B155" s="307" t="str">
        <f t="shared" si="14"/>
        <v>149ECO</v>
      </c>
      <c r="C155" s="307" t="str">
        <f t="shared" si="15"/>
        <v>AYECO14934</v>
      </c>
      <c r="D155" s="307" t="s">
        <v>1389</v>
      </c>
      <c r="E155" s="307" t="s">
        <v>7878</v>
      </c>
      <c r="F155" s="6" t="s">
        <v>23087</v>
      </c>
      <c r="G155" s="11" t="str">
        <f t="shared" si="16"/>
        <v>149</v>
      </c>
      <c r="H155" s="6">
        <v>149</v>
      </c>
      <c r="I155" s="11" t="str">
        <f t="shared" si="17"/>
        <v>34</v>
      </c>
      <c r="J155" s="307">
        <v>34</v>
      </c>
      <c r="K155" s="269" t="s">
        <v>23546</v>
      </c>
      <c r="L155" s="18" t="s">
        <v>543</v>
      </c>
      <c r="M155" s="18" t="s">
        <v>23545</v>
      </c>
      <c r="N155" s="18" t="s">
        <v>23544</v>
      </c>
      <c r="O155" s="18" t="s">
        <v>23543</v>
      </c>
      <c r="P155" s="18" t="s">
        <v>23542</v>
      </c>
      <c r="Q155" s="312"/>
      <c r="R155" s="307">
        <f t="shared" ref="R155:R186" si="18">IF(L155="A",1,IF(L155="B",2,IF(L155="C",3,4)))</f>
        <v>2</v>
      </c>
      <c r="S155" s="312"/>
      <c r="T155" s="312"/>
      <c r="U155" s="6" t="s">
        <v>23541</v>
      </c>
    </row>
    <row r="156" spans="1:21" ht="28.8">
      <c r="A156" s="280" t="str">
        <f t="shared" si="13"/>
        <v>tar presente en agua potable.</v>
      </c>
      <c r="B156" s="307" t="str">
        <f t="shared" si="14"/>
        <v>150ECO</v>
      </c>
      <c r="C156" s="307" t="str">
        <f t="shared" si="15"/>
        <v>AYECO15034</v>
      </c>
      <c r="D156" s="307" t="s">
        <v>1389</v>
      </c>
      <c r="E156" s="307" t="s">
        <v>7878</v>
      </c>
      <c r="F156" s="6" t="s">
        <v>23087</v>
      </c>
      <c r="G156" s="11" t="str">
        <f t="shared" si="16"/>
        <v>150</v>
      </c>
      <c r="H156" s="6">
        <v>150</v>
      </c>
      <c r="I156" s="11" t="str">
        <f t="shared" si="17"/>
        <v>34</v>
      </c>
      <c r="J156" s="307">
        <v>34</v>
      </c>
      <c r="K156" s="269" t="s">
        <v>23540</v>
      </c>
      <c r="L156" s="18" t="s">
        <v>543</v>
      </c>
      <c r="M156" s="18" t="s">
        <v>23539</v>
      </c>
      <c r="N156" s="18" t="s">
        <v>23538</v>
      </c>
      <c r="O156" s="18" t="s">
        <v>23537</v>
      </c>
      <c r="P156" s="18" t="s">
        <v>23536</v>
      </c>
      <c r="Q156" s="312"/>
      <c r="R156" s="307">
        <f t="shared" si="18"/>
        <v>2</v>
      </c>
      <c r="S156" s="312"/>
      <c r="T156" s="312"/>
      <c r="U156" s="6" t="s">
        <v>23535</v>
      </c>
    </row>
    <row r="157" spans="1:21" ht="43.2">
      <c r="A157" s="280" t="str">
        <f t="shared" si="13"/>
        <v>on la exposición al mercurio.</v>
      </c>
      <c r="B157" s="307" t="str">
        <f t="shared" si="14"/>
        <v>151ECO</v>
      </c>
      <c r="C157" s="307" t="str">
        <f t="shared" si="15"/>
        <v>AYECO15134</v>
      </c>
      <c r="D157" s="307" t="s">
        <v>1389</v>
      </c>
      <c r="E157" s="307" t="s">
        <v>7878</v>
      </c>
      <c r="F157" s="6" t="s">
        <v>23087</v>
      </c>
      <c r="G157" s="11" t="str">
        <f t="shared" si="16"/>
        <v>151</v>
      </c>
      <c r="H157" s="6">
        <v>151</v>
      </c>
      <c r="I157" s="11" t="str">
        <f t="shared" si="17"/>
        <v>34</v>
      </c>
      <c r="J157" s="307">
        <v>34</v>
      </c>
      <c r="K157" s="269" t="s">
        <v>23534</v>
      </c>
      <c r="L157" s="18" t="s">
        <v>543</v>
      </c>
      <c r="M157" s="18" t="s">
        <v>23533</v>
      </c>
      <c r="N157" s="18" t="s">
        <v>23532</v>
      </c>
      <c r="O157" s="18" t="s">
        <v>23531</v>
      </c>
      <c r="P157" s="18" t="s">
        <v>23530</v>
      </c>
      <c r="Q157" s="312"/>
      <c r="R157" s="307">
        <f t="shared" si="18"/>
        <v>2</v>
      </c>
      <c r="S157" s="312"/>
      <c r="T157" s="312"/>
      <c r="U157" s="6" t="s">
        <v>23529</v>
      </c>
    </row>
    <row r="158" spans="1:21" ht="28.8">
      <c r="A158" s="280" t="str">
        <f t="shared" si="13"/>
        <v>relacionadas con el mercurio.</v>
      </c>
      <c r="B158" s="307" t="str">
        <f t="shared" si="14"/>
        <v>152ECO</v>
      </c>
      <c r="C158" s="307" t="str">
        <f t="shared" si="15"/>
        <v>AYECO15234</v>
      </c>
      <c r="D158" s="307" t="s">
        <v>1389</v>
      </c>
      <c r="E158" s="307" t="s">
        <v>7878</v>
      </c>
      <c r="F158" s="6" t="s">
        <v>23087</v>
      </c>
      <c r="G158" s="11" t="str">
        <f t="shared" si="16"/>
        <v>152</v>
      </c>
      <c r="H158" s="6">
        <v>152</v>
      </c>
      <c r="I158" s="11" t="str">
        <f t="shared" si="17"/>
        <v>34</v>
      </c>
      <c r="J158" s="307">
        <v>34</v>
      </c>
      <c r="K158" s="269" t="s">
        <v>23528</v>
      </c>
      <c r="L158" s="18" t="s">
        <v>543</v>
      </c>
      <c r="M158" s="18" t="s">
        <v>23527</v>
      </c>
      <c r="N158" s="18" t="s">
        <v>23526</v>
      </c>
      <c r="O158" s="18" t="s">
        <v>23525</v>
      </c>
      <c r="P158" s="18" t="s">
        <v>30141</v>
      </c>
      <c r="Q158" s="312"/>
      <c r="R158" s="307">
        <f t="shared" si="18"/>
        <v>2</v>
      </c>
      <c r="S158" s="312"/>
      <c r="T158" s="312"/>
      <c r="U158" s="6" t="s">
        <v>23524</v>
      </c>
    </row>
    <row r="159" spans="1:21" ht="41.4">
      <c r="A159" s="280" t="str">
        <f t="shared" si="13"/>
        <v xml:space="preserve"> principales de los biocidas.</v>
      </c>
      <c r="B159" s="307" t="str">
        <f t="shared" si="14"/>
        <v>153ECO</v>
      </c>
      <c r="C159" s="307" t="str">
        <f t="shared" si="15"/>
        <v>AYECO15334</v>
      </c>
      <c r="D159" s="307" t="s">
        <v>1389</v>
      </c>
      <c r="E159" s="307" t="s">
        <v>7878</v>
      </c>
      <c r="F159" s="6" t="s">
        <v>23087</v>
      </c>
      <c r="G159" s="11" t="str">
        <f t="shared" si="16"/>
        <v>153</v>
      </c>
      <c r="H159" s="6">
        <v>153</v>
      </c>
      <c r="I159" s="11" t="str">
        <f t="shared" si="17"/>
        <v>34</v>
      </c>
      <c r="J159" s="307">
        <v>34</v>
      </c>
      <c r="K159" s="269" t="s">
        <v>23523</v>
      </c>
      <c r="L159" s="18" t="s">
        <v>1389</v>
      </c>
      <c r="M159" s="18" t="s">
        <v>23522</v>
      </c>
      <c r="N159" s="18" t="s">
        <v>23521</v>
      </c>
      <c r="O159" s="18" t="s">
        <v>23520</v>
      </c>
      <c r="P159" s="18" t="s">
        <v>23519</v>
      </c>
      <c r="Q159" s="312"/>
      <c r="R159" s="307">
        <f t="shared" si="18"/>
        <v>1</v>
      </c>
      <c r="S159" s="312"/>
      <c r="T159" s="312"/>
      <c r="U159" s="6" t="s">
        <v>23518</v>
      </c>
    </row>
    <row r="160" spans="1:21" ht="28.8">
      <c r="A160" s="280" t="str">
        <f t="shared" si="13"/>
        <v>elacionadas con los biocidas.</v>
      </c>
      <c r="B160" s="307" t="str">
        <f t="shared" si="14"/>
        <v>154ECO</v>
      </c>
      <c r="C160" s="307" t="str">
        <f t="shared" si="15"/>
        <v>AYECO15434</v>
      </c>
      <c r="D160" s="307" t="s">
        <v>1389</v>
      </c>
      <c r="E160" s="307" t="s">
        <v>7878</v>
      </c>
      <c r="F160" s="6" t="s">
        <v>23087</v>
      </c>
      <c r="G160" s="11" t="str">
        <f t="shared" si="16"/>
        <v>154</v>
      </c>
      <c r="H160" s="6">
        <v>154</v>
      </c>
      <c r="I160" s="11" t="str">
        <f t="shared" si="17"/>
        <v>34</v>
      </c>
      <c r="J160" s="307">
        <v>34</v>
      </c>
      <c r="K160" s="269" t="s">
        <v>23517</v>
      </c>
      <c r="L160" s="18" t="s">
        <v>1389</v>
      </c>
      <c r="M160" s="18" t="s">
        <v>23516</v>
      </c>
      <c r="N160" s="18" t="s">
        <v>23515</v>
      </c>
      <c r="O160" s="18" t="s">
        <v>23514</v>
      </c>
      <c r="P160" s="18" t="s">
        <v>23513</v>
      </c>
      <c r="Q160" s="312"/>
      <c r="R160" s="307">
        <f t="shared" si="18"/>
        <v>1</v>
      </c>
      <c r="S160" s="312"/>
      <c r="T160" s="312"/>
      <c r="U160" s="6" t="s">
        <v>23512</v>
      </c>
    </row>
    <row r="161" spans="1:21" ht="28.8">
      <c r="A161" s="280" t="str">
        <f t="shared" si="13"/>
        <v>unción de los fitosanitarios.</v>
      </c>
      <c r="B161" s="307" t="str">
        <f t="shared" si="14"/>
        <v>155ECO</v>
      </c>
      <c r="C161" s="307" t="str">
        <f t="shared" si="15"/>
        <v>AYECO15534</v>
      </c>
      <c r="D161" s="307" t="s">
        <v>1389</v>
      </c>
      <c r="E161" s="307" t="s">
        <v>7878</v>
      </c>
      <c r="F161" s="6" t="s">
        <v>23087</v>
      </c>
      <c r="G161" s="11" t="str">
        <f t="shared" si="16"/>
        <v>155</v>
      </c>
      <c r="H161" s="6">
        <v>155</v>
      </c>
      <c r="I161" s="11" t="str">
        <f t="shared" si="17"/>
        <v>34</v>
      </c>
      <c r="J161" s="307">
        <v>34</v>
      </c>
      <c r="K161" s="269" t="s">
        <v>23511</v>
      </c>
      <c r="L161" s="18" t="s">
        <v>1389</v>
      </c>
      <c r="M161" s="18" t="s">
        <v>23510</v>
      </c>
      <c r="N161" s="18" t="s">
        <v>23509</v>
      </c>
      <c r="O161" s="18" t="s">
        <v>23508</v>
      </c>
      <c r="P161" s="18" t="s">
        <v>23507</v>
      </c>
      <c r="Q161" s="312"/>
      <c r="R161" s="307">
        <f t="shared" si="18"/>
        <v>1</v>
      </c>
      <c r="S161" s="312"/>
      <c r="T161" s="312"/>
      <c r="U161" s="6" t="s">
        <v>23506</v>
      </c>
    </row>
    <row r="162" spans="1:21" ht="28.8">
      <c r="A162" s="280" t="str">
        <f t="shared" si="13"/>
        <v xml:space="preserve"> aplicables a fitosanitarios.</v>
      </c>
      <c r="B162" s="307" t="str">
        <f t="shared" si="14"/>
        <v>156ECO</v>
      </c>
      <c r="C162" s="307" t="str">
        <f t="shared" si="15"/>
        <v>AYECO15634</v>
      </c>
      <c r="D162" s="307" t="s">
        <v>1389</v>
      </c>
      <c r="E162" s="307" t="s">
        <v>7878</v>
      </c>
      <c r="F162" s="6" t="s">
        <v>23087</v>
      </c>
      <c r="G162" s="11" t="str">
        <f t="shared" si="16"/>
        <v>156</v>
      </c>
      <c r="H162" s="6">
        <v>156</v>
      </c>
      <c r="I162" s="11" t="str">
        <f t="shared" si="17"/>
        <v>34</v>
      </c>
      <c r="J162" s="307">
        <v>34</v>
      </c>
      <c r="K162" s="269" t="s">
        <v>23505</v>
      </c>
      <c r="L162" s="18" t="s">
        <v>543</v>
      </c>
      <c r="M162" s="18" t="s">
        <v>23504</v>
      </c>
      <c r="N162" s="18" t="s">
        <v>23503</v>
      </c>
      <c r="O162" s="18" t="s">
        <v>23502</v>
      </c>
      <c r="P162" s="18" t="s">
        <v>23501</v>
      </c>
      <c r="Q162" s="312"/>
      <c r="R162" s="307">
        <f t="shared" si="18"/>
        <v>2</v>
      </c>
      <c r="S162" s="312"/>
      <c r="T162" s="312"/>
      <c r="U162" s="6" t="s">
        <v>23500</v>
      </c>
    </row>
    <row r="163" spans="1:21" ht="24">
      <c r="A163" s="280" t="str">
        <f t="shared" si="13"/>
        <v>el riesgo de un contaminante.</v>
      </c>
      <c r="B163" s="307" t="str">
        <f t="shared" si="14"/>
        <v>157ECO</v>
      </c>
      <c r="C163" s="307" t="str">
        <f t="shared" si="15"/>
        <v>AYECO15734</v>
      </c>
      <c r="D163" s="307" t="s">
        <v>1389</v>
      </c>
      <c r="E163" s="307" t="s">
        <v>7878</v>
      </c>
      <c r="F163" s="6" t="s">
        <v>23087</v>
      </c>
      <c r="G163" s="11" t="str">
        <f t="shared" si="16"/>
        <v>157</v>
      </c>
      <c r="H163" s="6">
        <v>157</v>
      </c>
      <c r="I163" s="11" t="str">
        <f t="shared" si="17"/>
        <v>34</v>
      </c>
      <c r="J163" s="307">
        <v>34</v>
      </c>
      <c r="K163" s="269" t="s">
        <v>23499</v>
      </c>
      <c r="L163" s="18" t="s">
        <v>1388</v>
      </c>
      <c r="M163" s="18" t="s">
        <v>23498</v>
      </c>
      <c r="N163" s="18" t="s">
        <v>23497</v>
      </c>
      <c r="O163" s="18" t="s">
        <v>23496</v>
      </c>
      <c r="P163" s="18" t="s">
        <v>23495</v>
      </c>
      <c r="Q163" s="312"/>
      <c r="R163" s="307">
        <f t="shared" si="18"/>
        <v>4</v>
      </c>
      <c r="S163" s="312"/>
      <c r="T163" s="312"/>
      <c r="U163" s="6" t="s">
        <v>23494</v>
      </c>
    </row>
    <row r="164" spans="1:21" ht="28.8">
      <c r="A164" s="280" t="str">
        <f t="shared" si="13"/>
        <v>án relacionados con biocidas.</v>
      </c>
      <c r="B164" s="307" t="str">
        <f t="shared" si="14"/>
        <v>158ECO</v>
      </c>
      <c r="C164" s="307" t="str">
        <f t="shared" si="15"/>
        <v>AYECO15834</v>
      </c>
      <c r="D164" s="307" t="s">
        <v>1389</v>
      </c>
      <c r="E164" s="307" t="s">
        <v>7878</v>
      </c>
      <c r="F164" s="6" t="s">
        <v>23087</v>
      </c>
      <c r="G164" s="11" t="str">
        <f t="shared" si="16"/>
        <v>158</v>
      </c>
      <c r="H164" s="6">
        <v>158</v>
      </c>
      <c r="I164" s="11" t="str">
        <f t="shared" si="17"/>
        <v>34</v>
      </c>
      <c r="J164" s="307">
        <v>34</v>
      </c>
      <c r="K164" s="269" t="s">
        <v>23493</v>
      </c>
      <c r="L164" s="18" t="s">
        <v>543</v>
      </c>
      <c r="M164" s="18" t="s">
        <v>23492</v>
      </c>
      <c r="N164" s="18" t="s">
        <v>23491</v>
      </c>
      <c r="O164" s="18" t="s">
        <v>23490</v>
      </c>
      <c r="P164" s="18" t="s">
        <v>23489</v>
      </c>
      <c r="Q164" s="312"/>
      <c r="R164" s="307">
        <f t="shared" si="18"/>
        <v>2</v>
      </c>
      <c r="S164" s="312"/>
      <c r="T164" s="312"/>
      <c r="U164" s="6" t="s">
        <v>23488</v>
      </c>
    </row>
    <row r="165" spans="1:21" ht="28.8">
      <c r="A165" s="280" t="str">
        <f t="shared" si="13"/>
        <v>on irreales en este contexto.</v>
      </c>
      <c r="B165" s="307" t="str">
        <f t="shared" si="14"/>
        <v>159ECO</v>
      </c>
      <c r="C165" s="307" t="str">
        <f t="shared" si="15"/>
        <v>AYECO15934</v>
      </c>
      <c r="D165" s="307" t="s">
        <v>1389</v>
      </c>
      <c r="E165" s="307" t="s">
        <v>7878</v>
      </c>
      <c r="F165" s="6" t="s">
        <v>23087</v>
      </c>
      <c r="G165" s="11" t="str">
        <f t="shared" si="16"/>
        <v>159</v>
      </c>
      <c r="H165" s="6">
        <v>159</v>
      </c>
      <c r="I165" s="11" t="str">
        <f t="shared" si="17"/>
        <v>34</v>
      </c>
      <c r="J165" s="307">
        <v>34</v>
      </c>
      <c r="K165" s="269" t="s">
        <v>23487</v>
      </c>
      <c r="L165" s="18" t="s">
        <v>543</v>
      </c>
      <c r="M165" s="18" t="s">
        <v>23486</v>
      </c>
      <c r="N165" s="18" t="s">
        <v>23485</v>
      </c>
      <c r="O165" s="18" t="s">
        <v>23484</v>
      </c>
      <c r="P165" s="18" t="s">
        <v>23483</v>
      </c>
      <c r="Q165" s="312"/>
      <c r="R165" s="307">
        <f t="shared" si="18"/>
        <v>2</v>
      </c>
      <c r="S165" s="312"/>
      <c r="T165" s="312"/>
      <c r="U165" s="6" t="s">
        <v>23482</v>
      </c>
    </row>
    <row r="166" spans="1:21" ht="28.8">
      <c r="A166" s="280" t="str">
        <f t="shared" si="13"/>
        <v xml:space="preserve"> las formas de contaminación.</v>
      </c>
      <c r="B166" s="307" t="str">
        <f t="shared" si="14"/>
        <v>160ECO</v>
      </c>
      <c r="C166" s="307" t="str">
        <f t="shared" si="15"/>
        <v>AYECO16034</v>
      </c>
      <c r="D166" s="307" t="s">
        <v>1389</v>
      </c>
      <c r="E166" s="307" t="s">
        <v>7878</v>
      </c>
      <c r="F166" s="6" t="s">
        <v>23087</v>
      </c>
      <c r="G166" s="11" t="str">
        <f t="shared" si="16"/>
        <v>160</v>
      </c>
      <c r="H166" s="6">
        <v>160</v>
      </c>
      <c r="I166" s="11" t="str">
        <f t="shared" si="17"/>
        <v>34</v>
      </c>
      <c r="J166" s="307">
        <v>34</v>
      </c>
      <c r="K166" s="269" t="s">
        <v>23481</v>
      </c>
      <c r="L166" s="18" t="s">
        <v>543</v>
      </c>
      <c r="M166" s="18" t="s">
        <v>23480</v>
      </c>
      <c r="N166" s="18" t="s">
        <v>23479</v>
      </c>
      <c r="O166" s="18" t="s">
        <v>23478</v>
      </c>
      <c r="P166" s="18" t="s">
        <v>23477</v>
      </c>
      <c r="Q166" s="312"/>
      <c r="R166" s="307">
        <f t="shared" si="18"/>
        <v>2</v>
      </c>
      <c r="S166" s="312"/>
      <c r="T166" s="312"/>
      <c r="U166" s="6" t="s">
        <v>23476</v>
      </c>
    </row>
    <row r="167" spans="1:21">
      <c r="A167" s="280" t="str">
        <f t="shared" si="13"/>
        <v>ntaminantes de origen humano.</v>
      </c>
      <c r="B167" s="307" t="str">
        <f t="shared" si="14"/>
        <v>161ECO</v>
      </c>
      <c r="C167" s="307" t="str">
        <f t="shared" si="15"/>
        <v>AYECO16134</v>
      </c>
      <c r="D167" s="307" t="s">
        <v>1389</v>
      </c>
      <c r="E167" s="307" t="s">
        <v>7878</v>
      </c>
      <c r="F167" s="6" t="s">
        <v>23087</v>
      </c>
      <c r="G167" s="11" t="str">
        <f t="shared" si="16"/>
        <v>161</v>
      </c>
      <c r="H167" s="6">
        <v>161</v>
      </c>
      <c r="I167" s="11" t="str">
        <f t="shared" si="17"/>
        <v>34</v>
      </c>
      <c r="J167" s="307">
        <v>34</v>
      </c>
      <c r="K167" s="269" t="s">
        <v>23475</v>
      </c>
      <c r="L167" s="18" t="s">
        <v>544</v>
      </c>
      <c r="M167" s="18" t="s">
        <v>23474</v>
      </c>
      <c r="N167" s="18" t="s">
        <v>23473</v>
      </c>
      <c r="O167" s="18" t="s">
        <v>23472</v>
      </c>
      <c r="P167" s="18" t="s">
        <v>23471</v>
      </c>
      <c r="Q167" s="312"/>
      <c r="R167" s="307">
        <f t="shared" si="18"/>
        <v>3</v>
      </c>
      <c r="S167" s="312"/>
      <c r="T167" s="312"/>
      <c r="U167" s="6" t="s">
        <v>23470</v>
      </c>
    </row>
    <row r="168" spans="1:21" ht="24">
      <c r="A168" s="280" t="str">
        <f t="shared" si="13"/>
        <v>taminante, pero no su origen.</v>
      </c>
      <c r="B168" s="307" t="str">
        <f t="shared" si="14"/>
        <v>162ECO</v>
      </c>
      <c r="C168" s="307" t="str">
        <f t="shared" si="15"/>
        <v>AYECO16234</v>
      </c>
      <c r="D168" s="307" t="s">
        <v>1389</v>
      </c>
      <c r="E168" s="307" t="s">
        <v>7878</v>
      </c>
      <c r="F168" s="6" t="s">
        <v>23087</v>
      </c>
      <c r="G168" s="11" t="str">
        <f t="shared" si="16"/>
        <v>162</v>
      </c>
      <c r="H168" s="6">
        <v>162</v>
      </c>
      <c r="I168" s="11" t="str">
        <f t="shared" si="17"/>
        <v>34</v>
      </c>
      <c r="J168" s="307">
        <v>34</v>
      </c>
      <c r="K168" s="269" t="s">
        <v>23469</v>
      </c>
      <c r="L168" s="18" t="s">
        <v>544</v>
      </c>
      <c r="M168" s="18" t="s">
        <v>23468</v>
      </c>
      <c r="N168" s="18" t="s">
        <v>23467</v>
      </c>
      <c r="O168" s="18" t="s">
        <v>23466</v>
      </c>
      <c r="P168" s="18" t="s">
        <v>23465</v>
      </c>
      <c r="Q168" s="312"/>
      <c r="R168" s="307">
        <f t="shared" si="18"/>
        <v>3</v>
      </c>
      <c r="S168" s="312"/>
      <c r="T168" s="312"/>
      <c r="U168" s="6" t="s">
        <v>23464</v>
      </c>
    </row>
    <row r="169" spans="1:21" ht="28.8">
      <c r="A169" s="280" t="str">
        <f t="shared" si="13"/>
        <v>relacionado con la salinidad.</v>
      </c>
      <c r="B169" s="307" t="str">
        <f t="shared" si="14"/>
        <v>163ECO</v>
      </c>
      <c r="C169" s="307" t="str">
        <f t="shared" si="15"/>
        <v>AYECO16334</v>
      </c>
      <c r="D169" s="307" t="s">
        <v>1389</v>
      </c>
      <c r="E169" s="307" t="s">
        <v>7878</v>
      </c>
      <c r="F169" s="6" t="s">
        <v>23087</v>
      </c>
      <c r="G169" s="11" t="str">
        <f t="shared" si="16"/>
        <v>163</v>
      </c>
      <c r="H169" s="6">
        <v>163</v>
      </c>
      <c r="I169" s="11" t="str">
        <f t="shared" si="17"/>
        <v>34</v>
      </c>
      <c r="J169" s="307">
        <v>34</v>
      </c>
      <c r="K169" s="269" t="s">
        <v>23463</v>
      </c>
      <c r="L169" s="18" t="s">
        <v>543</v>
      </c>
      <c r="M169" s="18" t="s">
        <v>23462</v>
      </c>
      <c r="N169" s="18" t="s">
        <v>23461</v>
      </c>
      <c r="O169" s="18" t="s">
        <v>23460</v>
      </c>
      <c r="P169" s="18" t="s">
        <v>23459</v>
      </c>
      <c r="Q169" s="312"/>
      <c r="R169" s="307">
        <f t="shared" si="18"/>
        <v>2</v>
      </c>
      <c r="S169" s="312"/>
      <c r="T169" s="312"/>
      <c r="U169" s="6" t="s">
        <v>23458</v>
      </c>
    </row>
    <row r="170" spans="1:21" ht="28.8">
      <c r="A170" s="280" t="str">
        <f t="shared" si="13"/>
        <v>be su estado físico habitual.</v>
      </c>
      <c r="B170" s="307" t="str">
        <f t="shared" si="14"/>
        <v>164ECO</v>
      </c>
      <c r="C170" s="307" t="str">
        <f t="shared" si="15"/>
        <v>AYECO16434</v>
      </c>
      <c r="D170" s="307" t="s">
        <v>1389</v>
      </c>
      <c r="E170" s="307" t="s">
        <v>7878</v>
      </c>
      <c r="F170" s="6" t="s">
        <v>23087</v>
      </c>
      <c r="G170" s="11" t="str">
        <f t="shared" si="16"/>
        <v>164</v>
      </c>
      <c r="H170" s="6">
        <v>164</v>
      </c>
      <c r="I170" s="11" t="str">
        <f t="shared" si="17"/>
        <v>34</v>
      </c>
      <c r="J170" s="307">
        <v>34</v>
      </c>
      <c r="K170" s="269" t="s">
        <v>23457</v>
      </c>
      <c r="L170" s="18" t="s">
        <v>543</v>
      </c>
      <c r="M170" s="18" t="s">
        <v>23456</v>
      </c>
      <c r="N170" s="18" t="s">
        <v>23455</v>
      </c>
      <c r="O170" s="18" t="s">
        <v>23454</v>
      </c>
      <c r="P170" s="18" t="s">
        <v>23453</v>
      </c>
      <c r="Q170" s="312"/>
      <c r="R170" s="307">
        <f t="shared" si="18"/>
        <v>2</v>
      </c>
      <c r="S170" s="312"/>
      <c r="T170" s="312"/>
      <c r="U170" s="6" t="s">
        <v>23452</v>
      </c>
    </row>
    <row r="171" spans="1:21" ht="24">
      <c r="A171" s="280" t="str">
        <f t="shared" si="13"/>
        <v>sas de sólidos en suspensión.</v>
      </c>
      <c r="B171" s="307" t="str">
        <f t="shared" si="14"/>
        <v>165ECO</v>
      </c>
      <c r="C171" s="307" t="str">
        <f t="shared" si="15"/>
        <v>AYECO16534</v>
      </c>
      <c r="D171" s="307" t="s">
        <v>1389</v>
      </c>
      <c r="E171" s="307" t="s">
        <v>7878</v>
      </c>
      <c r="F171" s="6" t="s">
        <v>23087</v>
      </c>
      <c r="G171" s="11" t="str">
        <f t="shared" si="16"/>
        <v>165</v>
      </c>
      <c r="H171" s="6">
        <v>165</v>
      </c>
      <c r="I171" s="11" t="str">
        <f t="shared" si="17"/>
        <v>34</v>
      </c>
      <c r="J171" s="307">
        <v>34</v>
      </c>
      <c r="K171" s="269" t="s">
        <v>23451</v>
      </c>
      <c r="L171" s="18" t="s">
        <v>1389</v>
      </c>
      <c r="M171" s="18" t="s">
        <v>23450</v>
      </c>
      <c r="N171" s="18" t="s">
        <v>23449</v>
      </c>
      <c r="O171" s="18" t="s">
        <v>23448</v>
      </c>
      <c r="P171" s="18" t="s">
        <v>23447</v>
      </c>
      <c r="Q171" s="312"/>
      <c r="R171" s="307">
        <f t="shared" si="18"/>
        <v>1</v>
      </c>
      <c r="S171" s="312"/>
      <c r="T171" s="312"/>
      <c r="U171" s="6" t="s">
        <v>23446</v>
      </c>
    </row>
    <row r="172" spans="1:21" ht="28.8">
      <c r="A172" s="280" t="str">
        <f t="shared" si="13"/>
        <v>stá directamente relacionado.</v>
      </c>
      <c r="B172" s="307" t="str">
        <f t="shared" si="14"/>
        <v>166ECO</v>
      </c>
      <c r="C172" s="307" t="str">
        <f t="shared" si="15"/>
        <v>AYECO16634</v>
      </c>
      <c r="D172" s="307" t="s">
        <v>1389</v>
      </c>
      <c r="E172" s="307" t="s">
        <v>7878</v>
      </c>
      <c r="F172" s="6" t="s">
        <v>23087</v>
      </c>
      <c r="G172" s="11" t="str">
        <f t="shared" si="16"/>
        <v>166</v>
      </c>
      <c r="H172" s="6">
        <v>166</v>
      </c>
      <c r="I172" s="11" t="str">
        <f t="shared" si="17"/>
        <v>34</v>
      </c>
      <c r="J172" s="307">
        <v>34</v>
      </c>
      <c r="K172" s="269" t="s">
        <v>23445</v>
      </c>
      <c r="L172" s="18" t="s">
        <v>543</v>
      </c>
      <c r="M172" s="18" t="s">
        <v>23444</v>
      </c>
      <c r="N172" s="18" t="s">
        <v>23443</v>
      </c>
      <c r="O172" s="18" t="s">
        <v>23442</v>
      </c>
      <c r="P172" s="18" t="s">
        <v>23441</v>
      </c>
      <c r="Q172" s="312"/>
      <c r="R172" s="307">
        <f t="shared" si="18"/>
        <v>2</v>
      </c>
      <c r="S172" s="312"/>
      <c r="T172" s="312"/>
      <c r="U172" s="6" t="s">
        <v>23440</v>
      </c>
    </row>
    <row r="173" spans="1:21" ht="24">
      <c r="A173" s="280" t="str">
        <f t="shared" si="13"/>
        <v>as es un parámetro biológico.</v>
      </c>
      <c r="B173" s="307" t="str">
        <f t="shared" si="14"/>
        <v>167ECO</v>
      </c>
      <c r="C173" s="307" t="str">
        <f t="shared" si="15"/>
        <v>AYECO16734</v>
      </c>
      <c r="D173" s="307" t="s">
        <v>1389</v>
      </c>
      <c r="E173" s="307" t="s">
        <v>7878</v>
      </c>
      <c r="F173" s="6" t="s">
        <v>23087</v>
      </c>
      <c r="G173" s="11" t="str">
        <f t="shared" si="16"/>
        <v>167</v>
      </c>
      <c r="H173" s="6">
        <v>167</v>
      </c>
      <c r="I173" s="11" t="str">
        <f t="shared" si="17"/>
        <v>34</v>
      </c>
      <c r="J173" s="307">
        <v>34</v>
      </c>
      <c r="K173" s="269" t="s">
        <v>23439</v>
      </c>
      <c r="L173" s="18" t="s">
        <v>1388</v>
      </c>
      <c r="M173" s="18" t="s">
        <v>23438</v>
      </c>
      <c r="N173" s="18" t="s">
        <v>23437</v>
      </c>
      <c r="O173" s="18" t="s">
        <v>23436</v>
      </c>
      <c r="P173" s="18" t="s">
        <v>23373</v>
      </c>
      <c r="Q173" s="312"/>
      <c r="R173" s="307">
        <f t="shared" si="18"/>
        <v>4</v>
      </c>
      <c r="S173" s="312"/>
      <c r="T173" s="312"/>
      <c r="U173" s="6" t="s">
        <v>23435</v>
      </c>
    </row>
    <row r="174" spans="1:21" ht="28.8">
      <c r="A174" s="280" t="str">
        <f t="shared" si="13"/>
        <v xml:space="preserve"> son descripciones correctas.</v>
      </c>
      <c r="B174" s="307" t="str">
        <f t="shared" si="14"/>
        <v>168ECO</v>
      </c>
      <c r="C174" s="307" t="str">
        <f t="shared" si="15"/>
        <v>AYECO16834</v>
      </c>
      <c r="D174" s="307" t="s">
        <v>1389</v>
      </c>
      <c r="E174" s="307" t="s">
        <v>7878</v>
      </c>
      <c r="F174" s="6" t="s">
        <v>23087</v>
      </c>
      <c r="G174" s="11" t="str">
        <f t="shared" si="16"/>
        <v>168</v>
      </c>
      <c r="H174" s="6">
        <v>168</v>
      </c>
      <c r="I174" s="11" t="str">
        <f t="shared" si="17"/>
        <v>34</v>
      </c>
      <c r="J174" s="307">
        <v>34</v>
      </c>
      <c r="K174" s="269" t="s">
        <v>23434</v>
      </c>
      <c r="L174" s="18" t="s">
        <v>543</v>
      </c>
      <c r="M174" s="18" t="s">
        <v>23433</v>
      </c>
      <c r="N174" s="18" t="s">
        <v>23432</v>
      </c>
      <c r="O174" s="18" t="s">
        <v>23431</v>
      </c>
      <c r="P174" s="18" t="s">
        <v>23430</v>
      </c>
      <c r="Q174" s="312"/>
      <c r="R174" s="307">
        <f t="shared" si="18"/>
        <v>2</v>
      </c>
      <c r="S174" s="312"/>
      <c r="T174" s="312"/>
      <c r="U174" s="6" t="s">
        <v>23429</v>
      </c>
    </row>
    <row r="175" spans="1:21" ht="28.8">
      <c r="A175" s="280" t="str">
        <f t="shared" si="13"/>
        <v xml:space="preserve"> patogénicas son incorrectos.</v>
      </c>
      <c r="B175" s="307" t="str">
        <f t="shared" si="14"/>
        <v>169ECO</v>
      </c>
      <c r="C175" s="307" t="str">
        <f t="shared" si="15"/>
        <v>AYECO16934</v>
      </c>
      <c r="D175" s="307" t="s">
        <v>1389</v>
      </c>
      <c r="E175" s="307" t="s">
        <v>7878</v>
      </c>
      <c r="F175" s="6" t="s">
        <v>23087</v>
      </c>
      <c r="G175" s="11" t="str">
        <f t="shared" si="16"/>
        <v>169</v>
      </c>
      <c r="H175" s="6">
        <v>169</v>
      </c>
      <c r="I175" s="11" t="str">
        <f t="shared" si="17"/>
        <v>34</v>
      </c>
      <c r="J175" s="307">
        <v>34</v>
      </c>
      <c r="K175" s="269" t="s">
        <v>23428</v>
      </c>
      <c r="L175" s="18" t="s">
        <v>1389</v>
      </c>
      <c r="M175" s="18" t="s">
        <v>23427</v>
      </c>
      <c r="N175" s="18" t="s">
        <v>23426</v>
      </c>
      <c r="O175" s="18" t="s">
        <v>23425</v>
      </c>
      <c r="P175" s="18" t="s">
        <v>23424</v>
      </c>
      <c r="Q175" s="312"/>
      <c r="R175" s="307">
        <f t="shared" si="18"/>
        <v>1</v>
      </c>
      <c r="S175" s="312"/>
      <c r="T175" s="312"/>
      <c r="U175" s="6" t="s">
        <v>23423</v>
      </c>
    </row>
    <row r="176" spans="1:21" ht="28.8">
      <c r="A176" s="280" t="str">
        <f t="shared" si="13"/>
        <v>enor que DBO son incorrectas.</v>
      </c>
      <c r="B176" s="307" t="str">
        <f t="shared" si="14"/>
        <v>170ECO</v>
      </c>
      <c r="C176" s="307" t="str">
        <f t="shared" si="15"/>
        <v>AYECO17034</v>
      </c>
      <c r="D176" s="307" t="s">
        <v>1389</v>
      </c>
      <c r="E176" s="307" t="s">
        <v>7878</v>
      </c>
      <c r="F176" s="6" t="s">
        <v>23087</v>
      </c>
      <c r="G176" s="11" t="str">
        <f t="shared" si="16"/>
        <v>170</v>
      </c>
      <c r="H176" s="6">
        <v>170</v>
      </c>
      <c r="I176" s="11" t="str">
        <f t="shared" si="17"/>
        <v>34</v>
      </c>
      <c r="J176" s="307">
        <v>34</v>
      </c>
      <c r="K176" s="269" t="s">
        <v>23422</v>
      </c>
      <c r="L176" s="18" t="s">
        <v>543</v>
      </c>
      <c r="M176" s="18" t="s">
        <v>23421</v>
      </c>
      <c r="N176" s="18" t="s">
        <v>23420</v>
      </c>
      <c r="O176" s="18" t="s">
        <v>23419</v>
      </c>
      <c r="P176" s="18" t="s">
        <v>23418</v>
      </c>
      <c r="Q176" s="312"/>
      <c r="R176" s="307">
        <f t="shared" si="18"/>
        <v>2</v>
      </c>
      <c r="S176" s="312"/>
      <c r="T176" s="312"/>
      <c r="U176" s="6" t="s">
        <v>23417</v>
      </c>
    </row>
    <row r="177" spans="1:21" ht="28.8">
      <c r="A177" s="280" t="str">
        <f t="shared" si="13"/>
        <v>idrógeno no describen el TOC.</v>
      </c>
      <c r="B177" s="307" t="str">
        <f t="shared" si="14"/>
        <v>171ECO</v>
      </c>
      <c r="C177" s="307" t="str">
        <f t="shared" si="15"/>
        <v>AYECO17134</v>
      </c>
      <c r="D177" s="307" t="s">
        <v>1389</v>
      </c>
      <c r="E177" s="307" t="s">
        <v>7878</v>
      </c>
      <c r="F177" s="6" t="s">
        <v>23087</v>
      </c>
      <c r="G177" s="11" t="str">
        <f t="shared" si="16"/>
        <v>171</v>
      </c>
      <c r="H177" s="6">
        <v>171</v>
      </c>
      <c r="I177" s="11" t="str">
        <f t="shared" si="17"/>
        <v>34</v>
      </c>
      <c r="J177" s="307">
        <v>34</v>
      </c>
      <c r="K177" s="269" t="s">
        <v>23416</v>
      </c>
      <c r="L177" s="18" t="s">
        <v>543</v>
      </c>
      <c r="M177" s="18" t="s">
        <v>23415</v>
      </c>
      <c r="N177" s="18" t="s">
        <v>23414</v>
      </c>
      <c r="O177" s="18" t="s">
        <v>23413</v>
      </c>
      <c r="P177" s="18" t="s">
        <v>23375</v>
      </c>
      <c r="Q177" s="312"/>
      <c r="R177" s="307">
        <f t="shared" si="18"/>
        <v>2</v>
      </c>
      <c r="S177" s="312"/>
      <c r="T177" s="312"/>
      <c r="U177" s="6" t="s">
        <v>23412</v>
      </c>
    </row>
    <row r="178" spans="1:21" ht="24">
      <c r="A178" s="280" t="str">
        <f t="shared" si="13"/>
        <v>e D. Fosfato es un nutriente.</v>
      </c>
      <c r="B178" s="307" t="str">
        <f t="shared" si="14"/>
        <v>172ECO</v>
      </c>
      <c r="C178" s="307" t="str">
        <f t="shared" si="15"/>
        <v>AYECO17234</v>
      </c>
      <c r="D178" s="307" t="s">
        <v>1389</v>
      </c>
      <c r="E178" s="307" t="s">
        <v>7878</v>
      </c>
      <c r="F178" s="6" t="s">
        <v>23087</v>
      </c>
      <c r="G178" s="11" t="str">
        <f t="shared" si="16"/>
        <v>172</v>
      </c>
      <c r="H178" s="6">
        <v>172</v>
      </c>
      <c r="I178" s="11" t="str">
        <f t="shared" si="17"/>
        <v>34</v>
      </c>
      <c r="J178" s="307">
        <v>34</v>
      </c>
      <c r="K178" s="269" t="s">
        <v>23411</v>
      </c>
      <c r="L178" s="18" t="s">
        <v>544</v>
      </c>
      <c r="M178" s="18" t="s">
        <v>23410</v>
      </c>
      <c r="N178" s="18" t="s">
        <v>23409</v>
      </c>
      <c r="O178" s="18" t="s">
        <v>23408</v>
      </c>
      <c r="P178" s="18" t="s">
        <v>23407</v>
      </c>
      <c r="Q178" s="312"/>
      <c r="R178" s="307">
        <f t="shared" si="18"/>
        <v>3</v>
      </c>
      <c r="S178" s="312"/>
      <c r="T178" s="312"/>
      <c r="U178" s="6" t="s">
        <v>23406</v>
      </c>
    </row>
    <row r="179" spans="1:21" ht="28.8">
      <c r="A179" s="280" t="str">
        <f t="shared" si="13"/>
        <v>onductividad son incorrectos.</v>
      </c>
      <c r="B179" s="307" t="str">
        <f t="shared" si="14"/>
        <v>173ECO</v>
      </c>
      <c r="C179" s="307" t="str">
        <f t="shared" si="15"/>
        <v>AYECO17334</v>
      </c>
      <c r="D179" s="307" t="s">
        <v>1389</v>
      </c>
      <c r="E179" s="307" t="s">
        <v>7878</v>
      </c>
      <c r="F179" s="6" t="s">
        <v>23087</v>
      </c>
      <c r="G179" s="11" t="str">
        <f t="shared" si="16"/>
        <v>173</v>
      </c>
      <c r="H179" s="6">
        <v>173</v>
      </c>
      <c r="I179" s="11" t="str">
        <f t="shared" si="17"/>
        <v>34</v>
      </c>
      <c r="J179" s="307">
        <v>34</v>
      </c>
      <c r="K179" s="269" t="s">
        <v>23405</v>
      </c>
      <c r="L179" s="18" t="s">
        <v>543</v>
      </c>
      <c r="M179" s="18" t="s">
        <v>23404</v>
      </c>
      <c r="N179" s="18" t="s">
        <v>23403</v>
      </c>
      <c r="O179" s="18" t="s">
        <v>23402</v>
      </c>
      <c r="P179" s="18" t="s">
        <v>23401</v>
      </c>
      <c r="Q179" s="312"/>
      <c r="R179" s="307">
        <f t="shared" si="18"/>
        <v>2</v>
      </c>
      <c r="S179" s="312"/>
      <c r="T179" s="312"/>
      <c r="U179" s="6" t="s">
        <v>23400</v>
      </c>
    </row>
    <row r="180" spans="1:21" ht="28.8">
      <c r="A180" s="280" t="str">
        <f t="shared" si="13"/>
        <v>medidas por la conductividad.</v>
      </c>
      <c r="B180" s="307" t="str">
        <f t="shared" si="14"/>
        <v>174ECO</v>
      </c>
      <c r="C180" s="307" t="str">
        <f t="shared" si="15"/>
        <v>AYECO17434</v>
      </c>
      <c r="D180" s="307" t="s">
        <v>1389</v>
      </c>
      <c r="E180" s="307" t="s">
        <v>7878</v>
      </c>
      <c r="F180" s="6" t="s">
        <v>23087</v>
      </c>
      <c r="G180" s="11" t="str">
        <f t="shared" si="16"/>
        <v>174</v>
      </c>
      <c r="H180" s="6">
        <v>174</v>
      </c>
      <c r="I180" s="11" t="str">
        <f t="shared" si="17"/>
        <v>34</v>
      </c>
      <c r="J180" s="307">
        <v>34</v>
      </c>
      <c r="K180" s="269" t="s">
        <v>23399</v>
      </c>
      <c r="L180" s="18" t="s">
        <v>544</v>
      </c>
      <c r="M180" s="18" t="s">
        <v>23398</v>
      </c>
      <c r="N180" s="18" t="s">
        <v>23394</v>
      </c>
      <c r="O180" s="18" t="s">
        <v>23397</v>
      </c>
      <c r="P180" s="18" t="s">
        <v>23373</v>
      </c>
      <c r="Q180" s="312"/>
      <c r="R180" s="307">
        <f t="shared" si="18"/>
        <v>3</v>
      </c>
      <c r="S180" s="312"/>
      <c r="T180" s="312"/>
      <c r="U180" s="6" t="s">
        <v>23396</v>
      </c>
    </row>
    <row r="181" spans="1:21" ht="24">
      <c r="A181" s="280" t="str">
        <f t="shared" si="13"/>
        <v xml:space="preserve"> de pH no están relacionados.</v>
      </c>
      <c r="B181" s="307" t="str">
        <f t="shared" si="14"/>
        <v>175ECO</v>
      </c>
      <c r="C181" s="307" t="str">
        <f t="shared" si="15"/>
        <v>AYECO17534</v>
      </c>
      <c r="D181" s="307" t="s">
        <v>1389</v>
      </c>
      <c r="E181" s="307" t="s">
        <v>7878</v>
      </c>
      <c r="F181" s="6" t="s">
        <v>23087</v>
      </c>
      <c r="G181" s="11" t="str">
        <f t="shared" si="16"/>
        <v>175</v>
      </c>
      <c r="H181" s="6">
        <v>175</v>
      </c>
      <c r="I181" s="11" t="str">
        <f t="shared" si="17"/>
        <v>34</v>
      </c>
      <c r="J181" s="307">
        <v>34</v>
      </c>
      <c r="K181" s="269" t="s">
        <v>23395</v>
      </c>
      <c r="L181" s="18" t="s">
        <v>544</v>
      </c>
      <c r="M181" s="18" t="s">
        <v>23394</v>
      </c>
      <c r="N181" s="18" t="s">
        <v>23393</v>
      </c>
      <c r="O181" s="18" t="s">
        <v>23392</v>
      </c>
      <c r="P181" s="18" t="s">
        <v>23391</v>
      </c>
      <c r="Q181" s="312"/>
      <c r="R181" s="307">
        <f t="shared" si="18"/>
        <v>3</v>
      </c>
      <c r="S181" s="312"/>
      <c r="T181" s="312"/>
      <c r="U181" s="6" t="s">
        <v>23390</v>
      </c>
    </row>
    <row r="182" spans="1:21" ht="24">
      <c r="A182" s="280" t="str">
        <f t="shared" si="13"/>
        <v>ontaminantes microbiológicos.</v>
      </c>
      <c r="B182" s="307" t="str">
        <f t="shared" si="14"/>
        <v>176ECO</v>
      </c>
      <c r="C182" s="307" t="str">
        <f t="shared" si="15"/>
        <v>AYECO17634</v>
      </c>
      <c r="D182" s="307" t="s">
        <v>1389</v>
      </c>
      <c r="E182" s="307" t="s">
        <v>7878</v>
      </c>
      <c r="F182" s="6" t="s">
        <v>23087</v>
      </c>
      <c r="G182" s="11" t="str">
        <f t="shared" si="16"/>
        <v>176</v>
      </c>
      <c r="H182" s="6">
        <v>176</v>
      </c>
      <c r="I182" s="11" t="str">
        <f t="shared" si="17"/>
        <v>34</v>
      </c>
      <c r="J182" s="307">
        <v>34</v>
      </c>
      <c r="K182" s="269" t="s">
        <v>23389</v>
      </c>
      <c r="L182" s="18" t="s">
        <v>1389</v>
      </c>
      <c r="M182" s="18" t="s">
        <v>23388</v>
      </c>
      <c r="N182" s="18" t="s">
        <v>23387</v>
      </c>
      <c r="O182" s="18" t="s">
        <v>23386</v>
      </c>
      <c r="P182" s="18" t="s">
        <v>23385</v>
      </c>
      <c r="Q182" s="312"/>
      <c r="R182" s="307">
        <f t="shared" si="18"/>
        <v>1</v>
      </c>
      <c r="S182" s="312"/>
      <c r="T182" s="312"/>
      <c r="U182" s="6" t="s">
        <v>23384</v>
      </c>
    </row>
    <row r="183" spans="1:21" ht="24">
      <c r="A183" s="280" t="str">
        <f t="shared" si="13"/>
        <v>dad del agua son incorrectos.</v>
      </c>
      <c r="B183" s="307" t="str">
        <f t="shared" si="14"/>
        <v>177ECO</v>
      </c>
      <c r="C183" s="307" t="str">
        <f t="shared" si="15"/>
        <v>AYECO17734</v>
      </c>
      <c r="D183" s="307" t="s">
        <v>1389</v>
      </c>
      <c r="E183" s="307" t="s">
        <v>7878</v>
      </c>
      <c r="F183" s="6" t="s">
        <v>23087</v>
      </c>
      <c r="G183" s="11" t="str">
        <f t="shared" si="16"/>
        <v>177</v>
      </c>
      <c r="H183" s="6">
        <v>177</v>
      </c>
      <c r="I183" s="11" t="str">
        <f t="shared" si="17"/>
        <v>34</v>
      </c>
      <c r="J183" s="307">
        <v>34</v>
      </c>
      <c r="K183" s="269" t="s">
        <v>23383</v>
      </c>
      <c r="L183" s="18" t="s">
        <v>543</v>
      </c>
      <c r="M183" s="18" t="s">
        <v>23382</v>
      </c>
      <c r="N183" s="18" t="s">
        <v>23381</v>
      </c>
      <c r="O183" s="18" t="s">
        <v>23380</v>
      </c>
      <c r="P183" s="18" t="s">
        <v>23379</v>
      </c>
      <c r="Q183" s="312"/>
      <c r="R183" s="307">
        <f t="shared" si="18"/>
        <v>2</v>
      </c>
      <c r="S183" s="312"/>
      <c r="T183" s="312"/>
      <c r="U183" s="6" t="s">
        <v>23378</v>
      </c>
    </row>
    <row r="184" spans="1:21">
      <c r="A184" s="280" t="str">
        <f t="shared" si="13"/>
        <v>tura no se reflejan en el pH.</v>
      </c>
      <c r="B184" s="307" t="str">
        <f t="shared" si="14"/>
        <v>178ECO</v>
      </c>
      <c r="C184" s="307" t="str">
        <f t="shared" si="15"/>
        <v>AYECO17834</v>
      </c>
      <c r="D184" s="307" t="s">
        <v>1389</v>
      </c>
      <c r="E184" s="307" t="s">
        <v>7878</v>
      </c>
      <c r="F184" s="6" t="s">
        <v>23087</v>
      </c>
      <c r="G184" s="11" t="str">
        <f t="shared" si="16"/>
        <v>178</v>
      </c>
      <c r="H184" s="6">
        <v>178</v>
      </c>
      <c r="I184" s="11" t="str">
        <f t="shared" si="17"/>
        <v>34</v>
      </c>
      <c r="J184" s="307">
        <v>34</v>
      </c>
      <c r="K184" s="269" t="s">
        <v>23377</v>
      </c>
      <c r="L184" s="18" t="s">
        <v>543</v>
      </c>
      <c r="M184" s="18" t="s">
        <v>23376</v>
      </c>
      <c r="N184" s="18" t="s">
        <v>23375</v>
      </c>
      <c r="O184" s="18" t="s">
        <v>23374</v>
      </c>
      <c r="P184" s="18" t="s">
        <v>23373</v>
      </c>
      <c r="Q184" s="312"/>
      <c r="R184" s="307">
        <f t="shared" si="18"/>
        <v>2</v>
      </c>
      <c r="S184" s="312"/>
      <c r="T184" s="312"/>
      <c r="U184" s="6" t="s">
        <v>23372</v>
      </c>
    </row>
    <row r="185" spans="1:21" ht="28.8">
      <c r="A185" s="280" t="str">
        <f t="shared" si="13"/>
        <v>n funciones primarias del pH.</v>
      </c>
      <c r="B185" s="307" t="str">
        <f t="shared" si="14"/>
        <v>179ECO</v>
      </c>
      <c r="C185" s="307" t="str">
        <f t="shared" si="15"/>
        <v>AYECO17934</v>
      </c>
      <c r="D185" s="307" t="s">
        <v>1389</v>
      </c>
      <c r="E185" s="307" t="s">
        <v>7878</v>
      </c>
      <c r="F185" s="6" t="s">
        <v>23087</v>
      </c>
      <c r="G185" s="11" t="str">
        <f t="shared" si="16"/>
        <v>179</v>
      </c>
      <c r="H185" s="6">
        <v>179</v>
      </c>
      <c r="I185" s="11" t="str">
        <f t="shared" si="17"/>
        <v>34</v>
      </c>
      <c r="J185" s="307">
        <v>34</v>
      </c>
      <c r="K185" s="269" t="s">
        <v>23371</v>
      </c>
      <c r="L185" s="18" t="s">
        <v>544</v>
      </c>
      <c r="M185" s="18" t="s">
        <v>23370</v>
      </c>
      <c r="N185" s="18" t="s">
        <v>23369</v>
      </c>
      <c r="O185" s="18" t="s">
        <v>23368</v>
      </c>
      <c r="P185" s="18" t="s">
        <v>23367</v>
      </c>
      <c r="Q185" s="312"/>
      <c r="R185" s="307">
        <f t="shared" si="18"/>
        <v>3</v>
      </c>
      <c r="S185" s="312"/>
      <c r="T185" s="312"/>
      <c r="U185" s="6" t="s">
        <v>23366</v>
      </c>
    </row>
    <row r="186" spans="1:21" ht="43.2">
      <c r="A186" s="280" t="str">
        <f t="shared" si="13"/>
        <v>omo residuos sólidos urbanos.</v>
      </c>
      <c r="B186" s="307" t="str">
        <f t="shared" si="14"/>
        <v>180ECO</v>
      </c>
      <c r="C186" s="307" t="str">
        <f t="shared" si="15"/>
        <v>AYECO18034</v>
      </c>
      <c r="D186" s="307" t="s">
        <v>1389</v>
      </c>
      <c r="E186" s="307" t="s">
        <v>7878</v>
      </c>
      <c r="F186" s="6" t="s">
        <v>23087</v>
      </c>
      <c r="G186" s="11" t="str">
        <f t="shared" si="16"/>
        <v>180</v>
      </c>
      <c r="H186" s="6">
        <v>180</v>
      </c>
      <c r="I186" s="11" t="str">
        <f t="shared" si="17"/>
        <v>34</v>
      </c>
      <c r="J186" s="307">
        <v>34</v>
      </c>
      <c r="K186" s="269" t="s">
        <v>23365</v>
      </c>
      <c r="L186" s="18" t="s">
        <v>1389</v>
      </c>
      <c r="M186" s="18" t="s">
        <v>23364</v>
      </c>
      <c r="N186" s="18" t="s">
        <v>23363</v>
      </c>
      <c r="O186" s="18" t="s">
        <v>23362</v>
      </c>
      <c r="P186" s="18" t="s">
        <v>23361</v>
      </c>
      <c r="Q186" s="312"/>
      <c r="R186" s="307">
        <f t="shared" si="18"/>
        <v>1</v>
      </c>
      <c r="S186" s="312"/>
      <c r="T186" s="312"/>
      <c r="U186" s="6" t="s">
        <v>23360</v>
      </c>
    </row>
    <row r="187" spans="1:21" ht="28.8">
      <c r="A187" s="280" t="str">
        <f t="shared" si="13"/>
        <v>os descompone biológicamente.</v>
      </c>
      <c r="B187" s="307" t="str">
        <f t="shared" si="14"/>
        <v>181ECO</v>
      </c>
      <c r="C187" s="307" t="str">
        <f t="shared" si="15"/>
        <v>AYECO18134</v>
      </c>
      <c r="D187" s="307" t="s">
        <v>1389</v>
      </c>
      <c r="E187" s="307" t="s">
        <v>7878</v>
      </c>
      <c r="F187" s="6" t="s">
        <v>23087</v>
      </c>
      <c r="G187" s="11" t="str">
        <f t="shared" si="16"/>
        <v>181</v>
      </c>
      <c r="H187" s="6">
        <v>181</v>
      </c>
      <c r="I187" s="11" t="str">
        <f t="shared" si="17"/>
        <v>34</v>
      </c>
      <c r="J187" s="307">
        <v>34</v>
      </c>
      <c r="K187" s="269" t="s">
        <v>23359</v>
      </c>
      <c r="L187" s="18" t="s">
        <v>543</v>
      </c>
      <c r="M187" s="18" t="s">
        <v>23343</v>
      </c>
      <c r="N187" s="18" t="s">
        <v>23344</v>
      </c>
      <c r="O187" s="18" t="s">
        <v>23342</v>
      </c>
      <c r="P187" s="18" t="s">
        <v>23341</v>
      </c>
      <c r="Q187" s="312"/>
      <c r="R187" s="307">
        <f t="shared" ref="R187:R218" si="19">IF(L187="A",1,IF(L187="B",2,IF(L187="C",3,4)))</f>
        <v>2</v>
      </c>
      <c r="S187" s="312"/>
      <c r="T187" s="312"/>
      <c r="U187" s="6" t="s">
        <v>23358</v>
      </c>
    </row>
    <row r="188" spans="1:21" ht="28.8">
      <c r="A188" s="280" t="str">
        <f t="shared" si="13"/>
        <v xml:space="preserve"> estos no son biodegradables.</v>
      </c>
      <c r="B188" s="307" t="str">
        <f t="shared" si="14"/>
        <v>182ECO</v>
      </c>
      <c r="C188" s="307" t="str">
        <f t="shared" si="15"/>
        <v>AYECO18234</v>
      </c>
      <c r="D188" s="307" t="s">
        <v>1389</v>
      </c>
      <c r="E188" s="307" t="s">
        <v>7878</v>
      </c>
      <c r="F188" s="6" t="s">
        <v>23087</v>
      </c>
      <c r="G188" s="11" t="str">
        <f t="shared" si="16"/>
        <v>182</v>
      </c>
      <c r="H188" s="6">
        <v>182</v>
      </c>
      <c r="I188" s="11" t="str">
        <f t="shared" si="17"/>
        <v>34</v>
      </c>
      <c r="J188" s="307">
        <v>34</v>
      </c>
      <c r="K188" s="269" t="s">
        <v>23357</v>
      </c>
      <c r="L188" s="18" t="s">
        <v>543</v>
      </c>
      <c r="M188" s="18" t="s">
        <v>23356</v>
      </c>
      <c r="N188" s="18" t="s">
        <v>23355</v>
      </c>
      <c r="O188" s="18" t="s">
        <v>23354</v>
      </c>
      <c r="P188" s="18" t="s">
        <v>23353</v>
      </c>
      <c r="Q188" s="312"/>
      <c r="R188" s="307">
        <f t="shared" si="19"/>
        <v>2</v>
      </c>
      <c r="S188" s="312"/>
      <c r="T188" s="312"/>
      <c r="U188" s="6" t="s">
        <v>23352</v>
      </c>
    </row>
    <row r="189" spans="1:21" ht="28.8">
      <c r="A189" s="280" t="str">
        <f t="shared" si="13"/>
        <v>r mediante oxidación química.</v>
      </c>
      <c r="B189" s="307" t="str">
        <f t="shared" si="14"/>
        <v>183ECO</v>
      </c>
      <c r="C189" s="307" t="str">
        <f t="shared" si="15"/>
        <v>AYECO18334</v>
      </c>
      <c r="D189" s="307" t="s">
        <v>1389</v>
      </c>
      <c r="E189" s="307" t="s">
        <v>7878</v>
      </c>
      <c r="F189" s="6" t="s">
        <v>23087</v>
      </c>
      <c r="G189" s="11" t="str">
        <f t="shared" si="16"/>
        <v>183</v>
      </c>
      <c r="H189" s="6">
        <v>183</v>
      </c>
      <c r="I189" s="11" t="str">
        <f t="shared" si="17"/>
        <v>34</v>
      </c>
      <c r="J189" s="307">
        <v>34</v>
      </c>
      <c r="K189" s="269" t="s">
        <v>23351</v>
      </c>
      <c r="L189" s="18" t="s">
        <v>544</v>
      </c>
      <c r="M189" s="18" t="s">
        <v>23350</v>
      </c>
      <c r="N189" s="18" t="s">
        <v>23349</v>
      </c>
      <c r="O189" s="18" t="s">
        <v>23348</v>
      </c>
      <c r="P189" s="18" t="s">
        <v>23347</v>
      </c>
      <c r="Q189" s="312"/>
      <c r="R189" s="307">
        <f t="shared" si="19"/>
        <v>3</v>
      </c>
      <c r="S189" s="312"/>
      <c r="T189" s="312"/>
      <c r="U189" s="6" t="s">
        <v>23346</v>
      </c>
    </row>
    <row r="190" spans="1:21" ht="28.8">
      <c r="A190" s="280" t="str">
        <f t="shared" si="13"/>
        <v xml:space="preserve"> elimina, pero no inmoviliza.</v>
      </c>
      <c r="B190" s="307" t="str">
        <f t="shared" si="14"/>
        <v>184ECO</v>
      </c>
      <c r="C190" s="307" t="str">
        <f t="shared" si="15"/>
        <v>AYECO18434</v>
      </c>
      <c r="D190" s="307" t="s">
        <v>1389</v>
      </c>
      <c r="E190" s="307" t="s">
        <v>7878</v>
      </c>
      <c r="F190" s="6" t="s">
        <v>23087</v>
      </c>
      <c r="G190" s="11" t="str">
        <f t="shared" si="16"/>
        <v>184</v>
      </c>
      <c r="H190" s="6">
        <v>184</v>
      </c>
      <c r="I190" s="11" t="str">
        <f t="shared" si="17"/>
        <v>34</v>
      </c>
      <c r="J190" s="307">
        <v>34</v>
      </c>
      <c r="K190" s="269" t="s">
        <v>23345</v>
      </c>
      <c r="L190" s="18" t="s">
        <v>544</v>
      </c>
      <c r="M190" s="18" t="s">
        <v>23344</v>
      </c>
      <c r="N190" s="18" t="s">
        <v>23343</v>
      </c>
      <c r="O190" s="18" t="s">
        <v>23342</v>
      </c>
      <c r="P190" s="18" t="s">
        <v>23341</v>
      </c>
      <c r="Q190" s="312"/>
      <c r="R190" s="307">
        <f t="shared" si="19"/>
        <v>3</v>
      </c>
      <c r="S190" s="312"/>
      <c r="T190" s="312"/>
      <c r="U190" s="6" t="s">
        <v>23340</v>
      </c>
    </row>
    <row r="191" spans="1:21" ht="28.8">
      <c r="A191" s="280" t="str">
        <f t="shared" si="13"/>
        <v>pendiendo de las condiciones.</v>
      </c>
      <c r="B191" s="307" t="str">
        <f t="shared" si="14"/>
        <v>185ECO</v>
      </c>
      <c r="C191" s="307" t="str">
        <f t="shared" si="15"/>
        <v>AYECO18534</v>
      </c>
      <c r="D191" s="307" t="s">
        <v>1389</v>
      </c>
      <c r="E191" s="307" t="s">
        <v>7878</v>
      </c>
      <c r="F191" s="6" t="s">
        <v>23087</v>
      </c>
      <c r="G191" s="11" t="str">
        <f t="shared" si="16"/>
        <v>185</v>
      </c>
      <c r="H191" s="6">
        <v>185</v>
      </c>
      <c r="I191" s="11" t="str">
        <f t="shared" si="17"/>
        <v>34</v>
      </c>
      <c r="J191" s="307">
        <v>34</v>
      </c>
      <c r="K191" s="269" t="s">
        <v>23339</v>
      </c>
      <c r="L191" s="18" t="s">
        <v>544</v>
      </c>
      <c r="M191" s="18" t="s">
        <v>23338</v>
      </c>
      <c r="N191" s="18" t="s">
        <v>23337</v>
      </c>
      <c r="O191" s="18" t="s">
        <v>23336</v>
      </c>
      <c r="P191" s="18" t="s">
        <v>23335</v>
      </c>
      <c r="Q191" s="312"/>
      <c r="R191" s="307">
        <f t="shared" si="19"/>
        <v>3</v>
      </c>
      <c r="S191" s="312"/>
      <c r="T191" s="312"/>
      <c r="U191" s="6" t="s">
        <v>23334</v>
      </c>
    </row>
    <row r="192" spans="1:21" ht="28.8">
      <c r="A192" s="280" t="str">
        <f t="shared" si="13"/>
        <v>nfocada en suelos terrestres.</v>
      </c>
      <c r="B192" s="307" t="str">
        <f t="shared" si="14"/>
        <v>186ECO</v>
      </c>
      <c r="C192" s="307" t="str">
        <f t="shared" si="15"/>
        <v>AYECO18634</v>
      </c>
      <c r="D192" s="307" t="s">
        <v>1389</v>
      </c>
      <c r="E192" s="307" t="s">
        <v>7878</v>
      </c>
      <c r="F192" s="6" t="s">
        <v>23087</v>
      </c>
      <c r="G192" s="11" t="str">
        <f t="shared" si="16"/>
        <v>186</v>
      </c>
      <c r="H192" s="6">
        <v>186</v>
      </c>
      <c r="I192" s="11" t="str">
        <f t="shared" si="17"/>
        <v>34</v>
      </c>
      <c r="J192" s="307">
        <v>34</v>
      </c>
      <c r="K192" s="269" t="s">
        <v>23333</v>
      </c>
      <c r="L192" s="18" t="s">
        <v>543</v>
      </c>
      <c r="M192" s="18" t="s">
        <v>23332</v>
      </c>
      <c r="N192" s="18" t="s">
        <v>23331</v>
      </c>
      <c r="O192" s="18" t="s">
        <v>23330</v>
      </c>
      <c r="P192" s="18" t="s">
        <v>23329</v>
      </c>
      <c r="Q192" s="312"/>
      <c r="R192" s="307">
        <f t="shared" si="19"/>
        <v>2</v>
      </c>
      <c r="S192" s="312"/>
      <c r="T192" s="312"/>
      <c r="U192" s="6" t="s">
        <v>23328</v>
      </c>
    </row>
    <row r="193" spans="1:21" ht="24">
      <c r="A193" s="280" t="str">
        <f t="shared" si="13"/>
        <v>as estándar en estas plantas.</v>
      </c>
      <c r="B193" s="307" t="str">
        <f t="shared" si="14"/>
        <v>187ECO</v>
      </c>
      <c r="C193" s="307" t="str">
        <f t="shared" si="15"/>
        <v>AYECO18734</v>
      </c>
      <c r="D193" s="307" t="s">
        <v>1389</v>
      </c>
      <c r="E193" s="307" t="s">
        <v>7878</v>
      </c>
      <c r="F193" s="6" t="s">
        <v>23087</v>
      </c>
      <c r="G193" s="11" t="str">
        <f t="shared" si="16"/>
        <v>187</v>
      </c>
      <c r="H193" s="6">
        <v>187</v>
      </c>
      <c r="I193" s="11" t="str">
        <f t="shared" si="17"/>
        <v>34</v>
      </c>
      <c r="J193" s="307">
        <v>34</v>
      </c>
      <c r="K193" s="269" t="s">
        <v>23327</v>
      </c>
      <c r="L193" s="18" t="s">
        <v>544</v>
      </c>
      <c r="M193" s="18" t="s">
        <v>23326</v>
      </c>
      <c r="N193" s="18" t="s">
        <v>23325</v>
      </c>
      <c r="O193" s="18" t="s">
        <v>23324</v>
      </c>
      <c r="P193" s="18" t="s">
        <v>23323</v>
      </c>
      <c r="Q193" s="312"/>
      <c r="R193" s="307">
        <f t="shared" si="19"/>
        <v>3</v>
      </c>
      <c r="S193" s="312"/>
      <c r="T193" s="312"/>
      <c r="U193" s="6" t="s">
        <v>23322</v>
      </c>
    </row>
    <row r="194" spans="1:21" ht="28.8">
      <c r="A194" s="280" t="str">
        <f t="shared" si="13"/>
        <v>forman parte de este proceso.</v>
      </c>
      <c r="B194" s="307" t="str">
        <f t="shared" si="14"/>
        <v>188ECO</v>
      </c>
      <c r="C194" s="307" t="str">
        <f t="shared" si="15"/>
        <v>AYECO18834</v>
      </c>
      <c r="D194" s="307" t="s">
        <v>1389</v>
      </c>
      <c r="E194" s="307" t="s">
        <v>7878</v>
      </c>
      <c r="F194" s="6" t="s">
        <v>23087</v>
      </c>
      <c r="G194" s="11" t="str">
        <f t="shared" si="16"/>
        <v>188</v>
      </c>
      <c r="H194" s="6">
        <v>188</v>
      </c>
      <c r="I194" s="11" t="str">
        <f t="shared" si="17"/>
        <v>34</v>
      </c>
      <c r="J194" s="307">
        <v>34</v>
      </c>
      <c r="K194" s="269" t="s">
        <v>23321</v>
      </c>
      <c r="L194" s="18" t="s">
        <v>543</v>
      </c>
      <c r="M194" s="18" t="s">
        <v>23320</v>
      </c>
      <c r="N194" s="18" t="s">
        <v>23254</v>
      </c>
      <c r="O194" s="18" t="s">
        <v>23319</v>
      </c>
      <c r="P194" s="18" t="s">
        <v>23318</v>
      </c>
      <c r="Q194" s="312"/>
      <c r="R194" s="307">
        <f t="shared" si="19"/>
        <v>2</v>
      </c>
      <c r="S194" s="312"/>
      <c r="T194" s="312"/>
      <c r="U194" s="6" t="s">
        <v>23317</v>
      </c>
    </row>
    <row r="195" spans="1:21" ht="28.8">
      <c r="A195" s="280" t="str">
        <f t="shared" ref="A195:A235" si="20">RIGHT(U195,29)</f>
        <v xml:space="preserve"> del tanque de sedimentación.</v>
      </c>
      <c r="B195" s="307" t="str">
        <f t="shared" ref="B195:B235" si="21">H195&amp;F195</f>
        <v>189ECO</v>
      </c>
      <c r="C195" s="307" t="str">
        <f t="shared" ref="C195:C235" si="22">D195&amp;E195&amp;F195&amp;G195&amp;I195</f>
        <v>AYECO18934</v>
      </c>
      <c r="D195" s="307" t="s">
        <v>1389</v>
      </c>
      <c r="E195" s="307" t="s">
        <v>7878</v>
      </c>
      <c r="F195" s="6" t="s">
        <v>23087</v>
      </c>
      <c r="G195" s="11" t="str">
        <f t="shared" ref="G195:G235" si="23">IF(H195&lt;9,"OO",IF(H195&lt;99,"O",""))&amp;H195</f>
        <v>189</v>
      </c>
      <c r="H195" s="6">
        <v>189</v>
      </c>
      <c r="I195" s="11" t="str">
        <f t="shared" ref="I195:I235" si="24">IF(J195&lt;9,"O","")&amp;J195</f>
        <v>34</v>
      </c>
      <c r="J195" s="307">
        <v>34</v>
      </c>
      <c r="K195" s="269" t="s">
        <v>23316</v>
      </c>
      <c r="L195" s="18" t="s">
        <v>543</v>
      </c>
      <c r="M195" s="18" t="s">
        <v>23315</v>
      </c>
      <c r="N195" s="18" t="s">
        <v>23314</v>
      </c>
      <c r="O195" s="18" t="s">
        <v>23313</v>
      </c>
      <c r="P195" s="18" t="s">
        <v>23312</v>
      </c>
      <c r="Q195" s="312"/>
      <c r="R195" s="307">
        <f t="shared" si="19"/>
        <v>2</v>
      </c>
      <c r="S195" s="312"/>
      <c r="T195" s="312"/>
      <c r="U195" s="6" t="s">
        <v>23311</v>
      </c>
    </row>
    <row r="196" spans="1:21">
      <c r="A196" s="280" t="str">
        <f t="shared" si="20"/>
        <v>rda relación con este método.</v>
      </c>
      <c r="B196" s="307" t="str">
        <f t="shared" si="21"/>
        <v>190ECO</v>
      </c>
      <c r="C196" s="307" t="str">
        <f t="shared" si="22"/>
        <v>AYECO19034</v>
      </c>
      <c r="D196" s="307" t="s">
        <v>1389</v>
      </c>
      <c r="E196" s="307" t="s">
        <v>7878</v>
      </c>
      <c r="F196" s="6" t="s">
        <v>23087</v>
      </c>
      <c r="G196" s="11" t="str">
        <f t="shared" si="23"/>
        <v>190</v>
      </c>
      <c r="H196" s="6">
        <v>190</v>
      </c>
      <c r="I196" s="11" t="str">
        <f t="shared" si="24"/>
        <v>34</v>
      </c>
      <c r="J196" s="307">
        <v>34</v>
      </c>
      <c r="K196" s="269" t="s">
        <v>23310</v>
      </c>
      <c r="L196" s="18" t="s">
        <v>544</v>
      </c>
      <c r="M196" s="18" t="s">
        <v>23309</v>
      </c>
      <c r="N196" s="18" t="s">
        <v>23308</v>
      </c>
      <c r="O196" s="18" t="s">
        <v>23307</v>
      </c>
      <c r="P196" s="18" t="s">
        <v>23306</v>
      </c>
      <c r="Q196" s="312"/>
      <c r="R196" s="307">
        <f t="shared" si="19"/>
        <v>3</v>
      </c>
      <c r="S196" s="312"/>
      <c r="T196" s="312"/>
      <c r="U196" s="6" t="s">
        <v>23305</v>
      </c>
    </row>
    <row r="197" spans="1:21" ht="28.8">
      <c r="A197" s="280" t="str">
        <f t="shared" si="20"/>
        <v>quiere mantenimiento regular.</v>
      </c>
      <c r="B197" s="307" t="str">
        <f t="shared" si="21"/>
        <v>191ECO</v>
      </c>
      <c r="C197" s="307" t="str">
        <f t="shared" si="22"/>
        <v>AYECO19134</v>
      </c>
      <c r="D197" s="307" t="s">
        <v>1389</v>
      </c>
      <c r="E197" s="307" t="s">
        <v>7878</v>
      </c>
      <c r="F197" s="6" t="s">
        <v>23087</v>
      </c>
      <c r="G197" s="11" t="str">
        <f t="shared" si="23"/>
        <v>191</v>
      </c>
      <c r="H197" s="6">
        <v>191</v>
      </c>
      <c r="I197" s="11" t="str">
        <f t="shared" si="24"/>
        <v>34</v>
      </c>
      <c r="J197" s="307">
        <v>34</v>
      </c>
      <c r="K197" s="269" t="s">
        <v>23304</v>
      </c>
      <c r="L197" s="18" t="s">
        <v>544</v>
      </c>
      <c r="M197" s="18" t="s">
        <v>23303</v>
      </c>
      <c r="N197" s="18" t="s">
        <v>23302</v>
      </c>
      <c r="O197" s="18" t="s">
        <v>23301</v>
      </c>
      <c r="P197" s="18" t="s">
        <v>23300</v>
      </c>
      <c r="Q197" s="312"/>
      <c r="R197" s="307">
        <f t="shared" si="19"/>
        <v>3</v>
      </c>
      <c r="S197" s="312"/>
      <c r="T197" s="312"/>
      <c r="U197" s="6" t="s">
        <v>23299</v>
      </c>
    </row>
    <row r="198" spans="1:21">
      <c r="A198" s="280" t="str">
        <f t="shared" si="20"/>
        <v>evera no refleja la realidad.</v>
      </c>
      <c r="B198" s="307" t="str">
        <f t="shared" si="21"/>
        <v>192ECO</v>
      </c>
      <c r="C198" s="307" t="str">
        <f t="shared" si="22"/>
        <v>AYECO19234</v>
      </c>
      <c r="D198" s="307" t="s">
        <v>1389</v>
      </c>
      <c r="E198" s="307" t="s">
        <v>7878</v>
      </c>
      <c r="F198" s="6" t="s">
        <v>23087</v>
      </c>
      <c r="G198" s="11" t="str">
        <f t="shared" si="23"/>
        <v>192</v>
      </c>
      <c r="H198" s="6">
        <v>192</v>
      </c>
      <c r="I198" s="11" t="str">
        <f t="shared" si="24"/>
        <v>34</v>
      </c>
      <c r="J198" s="307">
        <v>34</v>
      </c>
      <c r="K198" s="269" t="s">
        <v>23298</v>
      </c>
      <c r="L198" s="18" t="s">
        <v>544</v>
      </c>
      <c r="M198" s="18" t="s">
        <v>23297</v>
      </c>
      <c r="N198" s="18" t="s">
        <v>23296</v>
      </c>
      <c r="O198" s="18" t="s">
        <v>23295</v>
      </c>
      <c r="P198" s="18" t="s">
        <v>23294</v>
      </c>
      <c r="Q198" s="312"/>
      <c r="R198" s="307">
        <f t="shared" si="19"/>
        <v>3</v>
      </c>
      <c r="S198" s="312"/>
      <c r="T198" s="312"/>
      <c r="U198" s="6" t="s">
        <v>23293</v>
      </c>
    </row>
    <row r="199" spans="1:21" ht="28.8">
      <c r="A199" s="280" t="str">
        <f t="shared" si="20"/>
        <v>as no corresponde a esta ley.</v>
      </c>
      <c r="B199" s="307" t="str">
        <f t="shared" si="21"/>
        <v>193ECO</v>
      </c>
      <c r="C199" s="307" t="str">
        <f t="shared" si="22"/>
        <v>AYECO19334</v>
      </c>
      <c r="D199" s="307" t="s">
        <v>1389</v>
      </c>
      <c r="E199" s="307" t="s">
        <v>7878</v>
      </c>
      <c r="F199" s="6" t="s">
        <v>23087</v>
      </c>
      <c r="G199" s="11" t="str">
        <f t="shared" si="23"/>
        <v>193</v>
      </c>
      <c r="H199" s="6">
        <v>193</v>
      </c>
      <c r="I199" s="11" t="str">
        <f t="shared" si="24"/>
        <v>34</v>
      </c>
      <c r="J199" s="307">
        <v>34</v>
      </c>
      <c r="K199" s="269" t="s">
        <v>23292</v>
      </c>
      <c r="L199" s="18" t="s">
        <v>1388</v>
      </c>
      <c r="M199" s="18" t="s">
        <v>23291</v>
      </c>
      <c r="N199" s="18" t="s">
        <v>23290</v>
      </c>
      <c r="O199" s="18" t="s">
        <v>23289</v>
      </c>
      <c r="P199" s="18" t="s">
        <v>23288</v>
      </c>
      <c r="Q199" s="312"/>
      <c r="R199" s="307">
        <f t="shared" si="19"/>
        <v>4</v>
      </c>
      <c r="S199" s="312"/>
      <c r="T199" s="312"/>
      <c r="U199" s="6" t="s">
        <v>23287</v>
      </c>
    </row>
    <row r="200" spans="1:21" ht="28.8">
      <c r="A200" s="280" t="str">
        <f t="shared" si="20"/>
        <v>del suelo no es su propósito.</v>
      </c>
      <c r="B200" s="307" t="str">
        <f t="shared" si="21"/>
        <v>194ECO</v>
      </c>
      <c r="C200" s="307" t="str">
        <f t="shared" si="22"/>
        <v>AYECO19434</v>
      </c>
      <c r="D200" s="307" t="s">
        <v>1389</v>
      </c>
      <c r="E200" s="307" t="s">
        <v>7878</v>
      </c>
      <c r="F200" s="6" t="s">
        <v>23087</v>
      </c>
      <c r="G200" s="11" t="str">
        <f t="shared" si="23"/>
        <v>194</v>
      </c>
      <c r="H200" s="6">
        <v>194</v>
      </c>
      <c r="I200" s="11" t="str">
        <f t="shared" si="24"/>
        <v>34</v>
      </c>
      <c r="J200" s="307">
        <v>34</v>
      </c>
      <c r="K200" s="269" t="s">
        <v>23286</v>
      </c>
      <c r="L200" s="18" t="s">
        <v>543</v>
      </c>
      <c r="M200" s="18" t="s">
        <v>23285</v>
      </c>
      <c r="N200" s="18" t="s">
        <v>23284</v>
      </c>
      <c r="O200" s="18" t="s">
        <v>23283</v>
      </c>
      <c r="P200" s="18" t="s">
        <v>23282</v>
      </c>
      <c r="Q200" s="312"/>
      <c r="R200" s="307">
        <f t="shared" si="19"/>
        <v>2</v>
      </c>
      <c r="S200" s="312"/>
      <c r="T200" s="312"/>
      <c r="U200" s="6" t="s">
        <v>23281</v>
      </c>
    </row>
    <row r="201" spans="1:21" ht="28.8">
      <c r="A201" s="280" t="str">
        <f t="shared" si="20"/>
        <v>estos orgánicos es impreciso.</v>
      </c>
      <c r="B201" s="307" t="str">
        <f t="shared" si="21"/>
        <v>195ECO</v>
      </c>
      <c r="C201" s="307" t="str">
        <f t="shared" si="22"/>
        <v>AYECO19534</v>
      </c>
      <c r="D201" s="307" t="s">
        <v>1389</v>
      </c>
      <c r="E201" s="307" t="s">
        <v>7878</v>
      </c>
      <c r="F201" s="6" t="s">
        <v>23087</v>
      </c>
      <c r="G201" s="11" t="str">
        <f t="shared" si="23"/>
        <v>195</v>
      </c>
      <c r="H201" s="6">
        <v>195</v>
      </c>
      <c r="I201" s="11" t="str">
        <f t="shared" si="24"/>
        <v>34</v>
      </c>
      <c r="J201" s="307">
        <v>34</v>
      </c>
      <c r="K201" s="269" t="s">
        <v>23280</v>
      </c>
      <c r="L201" s="18" t="s">
        <v>543</v>
      </c>
      <c r="M201" s="18" t="s">
        <v>23279</v>
      </c>
      <c r="N201" s="18" t="s">
        <v>23278</v>
      </c>
      <c r="O201" s="18" t="s">
        <v>23277</v>
      </c>
      <c r="P201" s="18" t="s">
        <v>23276</v>
      </c>
      <c r="Q201" s="312"/>
      <c r="R201" s="307">
        <f t="shared" si="19"/>
        <v>2</v>
      </c>
      <c r="S201" s="312"/>
      <c r="T201" s="312"/>
      <c r="U201" s="6" t="s">
        <v>23275</v>
      </c>
    </row>
    <row r="202" spans="1:21" ht="43.2">
      <c r="A202" s="280" t="str">
        <f t="shared" si="20"/>
        <v>ros tratamientos específicos.</v>
      </c>
      <c r="B202" s="307" t="str">
        <f t="shared" si="21"/>
        <v>196ECO</v>
      </c>
      <c r="C202" s="307" t="str">
        <f t="shared" si="22"/>
        <v>AYECO19634</v>
      </c>
      <c r="D202" s="307" t="s">
        <v>1389</v>
      </c>
      <c r="E202" s="307" t="s">
        <v>7878</v>
      </c>
      <c r="F202" s="6" t="s">
        <v>23087</v>
      </c>
      <c r="G202" s="11" t="str">
        <f t="shared" si="23"/>
        <v>196</v>
      </c>
      <c r="H202" s="6">
        <v>196</v>
      </c>
      <c r="I202" s="11" t="str">
        <f t="shared" si="24"/>
        <v>34</v>
      </c>
      <c r="J202" s="307">
        <v>34</v>
      </c>
      <c r="K202" s="269" t="s">
        <v>23274</v>
      </c>
      <c r="L202" s="18" t="s">
        <v>544</v>
      </c>
      <c r="M202" s="18" t="s">
        <v>23273</v>
      </c>
      <c r="N202" s="18" t="s">
        <v>23272</v>
      </c>
      <c r="O202" s="18" t="s">
        <v>23271</v>
      </c>
      <c r="P202" s="18" t="s">
        <v>23270</v>
      </c>
      <c r="Q202" s="312"/>
      <c r="R202" s="307">
        <f t="shared" si="19"/>
        <v>3</v>
      </c>
      <c r="S202" s="312"/>
      <c r="T202" s="312"/>
      <c r="U202" s="6" t="s">
        <v>23269</v>
      </c>
    </row>
    <row r="203" spans="1:21" ht="28.8">
      <c r="A203" s="280" t="str">
        <f t="shared" si="20"/>
        <v xml:space="preserve"> es una combinación habitual.</v>
      </c>
      <c r="B203" s="307" t="str">
        <f t="shared" si="21"/>
        <v>197ECO</v>
      </c>
      <c r="C203" s="307" t="str">
        <f t="shared" si="22"/>
        <v>AYECO19734</v>
      </c>
      <c r="D203" s="307" t="s">
        <v>1389</v>
      </c>
      <c r="E203" s="307" t="s">
        <v>7878</v>
      </c>
      <c r="F203" s="6" t="s">
        <v>23087</v>
      </c>
      <c r="G203" s="11" t="str">
        <f t="shared" si="23"/>
        <v>197</v>
      </c>
      <c r="H203" s="6">
        <v>197</v>
      </c>
      <c r="I203" s="11" t="str">
        <f t="shared" si="24"/>
        <v>34</v>
      </c>
      <c r="J203" s="307">
        <v>34</v>
      </c>
      <c r="K203" s="269" t="s">
        <v>23268</v>
      </c>
      <c r="L203" s="18" t="s">
        <v>544</v>
      </c>
      <c r="M203" s="18" t="s">
        <v>23267</v>
      </c>
      <c r="N203" s="18" t="s">
        <v>23266</v>
      </c>
      <c r="O203" s="18" t="s">
        <v>23265</v>
      </c>
      <c r="P203" s="18" t="s">
        <v>23264</v>
      </c>
      <c r="Q203" s="312"/>
      <c r="R203" s="307">
        <f t="shared" si="19"/>
        <v>3</v>
      </c>
      <c r="S203" s="312"/>
      <c r="T203" s="312"/>
      <c r="U203" s="6" t="s">
        <v>23263</v>
      </c>
    </row>
    <row r="204" spans="1:21" ht="28.8">
      <c r="A204" s="280" t="str">
        <f t="shared" si="20"/>
        <v>nos es una temática distinta.</v>
      </c>
      <c r="B204" s="307" t="str">
        <f t="shared" si="21"/>
        <v>198ECO</v>
      </c>
      <c r="C204" s="307" t="str">
        <f t="shared" si="22"/>
        <v>AYECO19834</v>
      </c>
      <c r="D204" s="307" t="s">
        <v>1389</v>
      </c>
      <c r="E204" s="307" t="s">
        <v>7878</v>
      </c>
      <c r="F204" s="6" t="s">
        <v>23087</v>
      </c>
      <c r="G204" s="11" t="str">
        <f t="shared" si="23"/>
        <v>198</v>
      </c>
      <c r="H204" s="6">
        <v>198</v>
      </c>
      <c r="I204" s="11" t="str">
        <f t="shared" si="24"/>
        <v>34</v>
      </c>
      <c r="J204" s="307">
        <v>34</v>
      </c>
      <c r="K204" s="269" t="s">
        <v>23262</v>
      </c>
      <c r="L204" s="18" t="s">
        <v>544</v>
      </c>
      <c r="M204" s="18" t="s">
        <v>23261</v>
      </c>
      <c r="N204" s="18" t="s">
        <v>23260</v>
      </c>
      <c r="O204" s="18" t="s">
        <v>23259</v>
      </c>
      <c r="P204" s="18" t="s">
        <v>23258</v>
      </c>
      <c r="Q204" s="312"/>
      <c r="R204" s="307">
        <f t="shared" si="19"/>
        <v>3</v>
      </c>
      <c r="S204" s="312"/>
      <c r="T204" s="312"/>
      <c r="U204" s="6" t="s">
        <v>23257</v>
      </c>
    </row>
    <row r="205" spans="1:21" ht="28.8">
      <c r="A205" s="280" t="str">
        <f t="shared" si="20"/>
        <v>arena son etapas posteriores.</v>
      </c>
      <c r="B205" s="307" t="str">
        <f t="shared" si="21"/>
        <v>199ECO</v>
      </c>
      <c r="C205" s="307" t="str">
        <f t="shared" si="22"/>
        <v>AYECO19934</v>
      </c>
      <c r="D205" s="307" t="s">
        <v>1389</v>
      </c>
      <c r="E205" s="307" t="s">
        <v>7878</v>
      </c>
      <c r="F205" s="6" t="s">
        <v>23087</v>
      </c>
      <c r="G205" s="11" t="str">
        <f t="shared" si="23"/>
        <v>199</v>
      </c>
      <c r="H205" s="6">
        <v>199</v>
      </c>
      <c r="I205" s="11" t="str">
        <f t="shared" si="24"/>
        <v>34</v>
      </c>
      <c r="J205" s="307">
        <v>34</v>
      </c>
      <c r="K205" s="269" t="s">
        <v>23256</v>
      </c>
      <c r="L205" s="18" t="s">
        <v>1389</v>
      </c>
      <c r="M205" s="18" t="s">
        <v>23255</v>
      </c>
      <c r="N205" s="18" t="s">
        <v>23254</v>
      </c>
      <c r="O205" s="18" t="s">
        <v>23253</v>
      </c>
      <c r="P205" s="18" t="s">
        <v>23252</v>
      </c>
      <c r="Q205" s="312"/>
      <c r="R205" s="307">
        <f t="shared" si="19"/>
        <v>1</v>
      </c>
      <c r="S205" s="312"/>
      <c r="T205" s="312"/>
      <c r="U205" s="6" t="s">
        <v>23251</v>
      </c>
    </row>
    <row r="206" spans="1:21" ht="28.8">
      <c r="A206" s="280" t="str">
        <f t="shared" si="20"/>
        <v>tienen menor impacto general.</v>
      </c>
      <c r="B206" s="307" t="str">
        <f t="shared" si="21"/>
        <v>200ECO</v>
      </c>
      <c r="C206" s="307" t="str">
        <f t="shared" si="22"/>
        <v>AYECO20034</v>
      </c>
      <c r="D206" s="307" t="s">
        <v>1389</v>
      </c>
      <c r="E206" s="307" t="s">
        <v>7878</v>
      </c>
      <c r="F206" s="6" t="s">
        <v>23087</v>
      </c>
      <c r="G206" s="11" t="str">
        <f t="shared" si="23"/>
        <v>200</v>
      </c>
      <c r="H206" s="6">
        <v>200</v>
      </c>
      <c r="I206" s="11" t="str">
        <f t="shared" si="24"/>
        <v>34</v>
      </c>
      <c r="J206" s="307">
        <v>34</v>
      </c>
      <c r="K206" s="269" t="s">
        <v>23250</v>
      </c>
      <c r="L206" s="18" t="s">
        <v>544</v>
      </c>
      <c r="M206" s="18" t="s">
        <v>23249</v>
      </c>
      <c r="N206" s="18" t="s">
        <v>23248</v>
      </c>
      <c r="O206" s="18" t="s">
        <v>23247</v>
      </c>
      <c r="P206" s="18" t="s">
        <v>23246</v>
      </c>
      <c r="Q206" s="312"/>
      <c r="R206" s="307">
        <f t="shared" si="19"/>
        <v>3</v>
      </c>
      <c r="S206" s="312"/>
      <c r="T206" s="312"/>
      <c r="U206" s="6" t="s">
        <v>23245</v>
      </c>
    </row>
    <row r="207" spans="1:21" ht="24">
      <c r="A207" s="280" t="str">
        <f t="shared" si="20"/>
        <v>a aproximada pero no precisa.</v>
      </c>
      <c r="B207" s="307" t="str">
        <f t="shared" si="21"/>
        <v>201ECO</v>
      </c>
      <c r="C207" s="307" t="str">
        <f t="shared" si="22"/>
        <v>AYECO20134</v>
      </c>
      <c r="D207" s="307" t="s">
        <v>1389</v>
      </c>
      <c r="E207" s="307" t="s">
        <v>7878</v>
      </c>
      <c r="F207" s="6" t="s">
        <v>23087</v>
      </c>
      <c r="G207" s="11" t="str">
        <f t="shared" si="23"/>
        <v>201</v>
      </c>
      <c r="H207" s="6">
        <v>201</v>
      </c>
      <c r="I207" s="11" t="str">
        <f t="shared" si="24"/>
        <v>34</v>
      </c>
      <c r="J207" s="307">
        <v>34</v>
      </c>
      <c r="K207" s="269" t="s">
        <v>23244</v>
      </c>
      <c r="L207" s="18" t="s">
        <v>1388</v>
      </c>
      <c r="M207" s="18" t="s">
        <v>23243</v>
      </c>
      <c r="N207" s="18" t="s">
        <v>23242</v>
      </c>
      <c r="O207" s="18" t="s">
        <v>23241</v>
      </c>
      <c r="P207" s="18" t="s">
        <v>23240</v>
      </c>
      <c r="Q207" s="312"/>
      <c r="R207" s="307">
        <f t="shared" si="19"/>
        <v>4</v>
      </c>
      <c r="S207" s="312"/>
      <c r="T207" s="312"/>
      <c r="U207" s="6" t="s">
        <v>23239</v>
      </c>
    </row>
    <row r="208" spans="1:21" ht="28.8">
      <c r="A208" s="280" t="str">
        <f t="shared" si="20"/>
        <v>ntribuyen significativamente.</v>
      </c>
      <c r="B208" s="307" t="str">
        <f t="shared" si="21"/>
        <v>202ECO</v>
      </c>
      <c r="C208" s="307" t="str">
        <f t="shared" si="22"/>
        <v>AYECO20234</v>
      </c>
      <c r="D208" s="307" t="s">
        <v>1389</v>
      </c>
      <c r="E208" s="307" t="s">
        <v>7878</v>
      </c>
      <c r="F208" s="6" t="s">
        <v>23087</v>
      </c>
      <c r="G208" s="11" t="str">
        <f t="shared" si="23"/>
        <v>202</v>
      </c>
      <c r="H208" s="6">
        <v>202</v>
      </c>
      <c r="I208" s="11" t="str">
        <f t="shared" si="24"/>
        <v>34</v>
      </c>
      <c r="J208" s="307">
        <v>34</v>
      </c>
      <c r="K208" s="269" t="s">
        <v>23238</v>
      </c>
      <c r="L208" s="18" t="s">
        <v>543</v>
      </c>
      <c r="M208" s="18" t="s">
        <v>22256</v>
      </c>
      <c r="N208" s="18" t="s">
        <v>23237</v>
      </c>
      <c r="O208" s="18" t="s">
        <v>23160</v>
      </c>
      <c r="P208" s="18" t="s">
        <v>23236</v>
      </c>
      <c r="Q208" s="312"/>
      <c r="R208" s="307">
        <f t="shared" si="19"/>
        <v>2</v>
      </c>
      <c r="S208" s="312"/>
      <c r="T208" s="312"/>
      <c r="U208" s="6" t="s">
        <v>23235</v>
      </c>
    </row>
    <row r="209" spans="1:21" ht="24">
      <c r="A209" s="280" t="str">
        <f t="shared" si="20"/>
        <v>ano no es común en vehículos.</v>
      </c>
      <c r="B209" s="307" t="str">
        <f t="shared" si="21"/>
        <v>203ECO</v>
      </c>
      <c r="C209" s="307" t="str">
        <f t="shared" si="22"/>
        <v>AYECO20334</v>
      </c>
      <c r="D209" s="307" t="s">
        <v>1389</v>
      </c>
      <c r="E209" s="307" t="s">
        <v>7878</v>
      </c>
      <c r="F209" s="6" t="s">
        <v>23087</v>
      </c>
      <c r="G209" s="11" t="str">
        <f t="shared" si="23"/>
        <v>203</v>
      </c>
      <c r="H209" s="6">
        <v>203</v>
      </c>
      <c r="I209" s="11" t="str">
        <f t="shared" si="24"/>
        <v>34</v>
      </c>
      <c r="J209" s="307">
        <v>34</v>
      </c>
      <c r="K209" s="269" t="s">
        <v>23234</v>
      </c>
      <c r="L209" s="18" t="s">
        <v>544</v>
      </c>
      <c r="M209" s="18" t="s">
        <v>23233</v>
      </c>
      <c r="N209" s="18" t="s">
        <v>23232</v>
      </c>
      <c r="O209" s="18" t="s">
        <v>23231</v>
      </c>
      <c r="P209" s="18" t="s">
        <v>23167</v>
      </c>
      <c r="Q209" s="312"/>
      <c r="R209" s="307">
        <f t="shared" si="19"/>
        <v>3</v>
      </c>
      <c r="S209" s="312"/>
      <c r="T209" s="312"/>
      <c r="U209" s="6" t="s">
        <v>23230</v>
      </c>
    </row>
    <row r="210" spans="1:21" ht="28.8">
      <c r="A210" s="280" t="str">
        <f t="shared" si="20"/>
        <v>ales pesados son incorrectos.</v>
      </c>
      <c r="B210" s="307" t="str">
        <f t="shared" si="21"/>
        <v>204ECO</v>
      </c>
      <c r="C210" s="307" t="str">
        <f t="shared" si="22"/>
        <v>AYECO20434</v>
      </c>
      <c r="D210" s="307" t="s">
        <v>1389</v>
      </c>
      <c r="E210" s="307" t="s">
        <v>7878</v>
      </c>
      <c r="F210" s="6" t="s">
        <v>23087</v>
      </c>
      <c r="G210" s="11" t="str">
        <f t="shared" si="23"/>
        <v>204</v>
      </c>
      <c r="H210" s="6">
        <v>204</v>
      </c>
      <c r="I210" s="11" t="str">
        <f t="shared" si="24"/>
        <v>34</v>
      </c>
      <c r="J210" s="307">
        <v>34</v>
      </c>
      <c r="K210" s="269" t="s">
        <v>23229</v>
      </c>
      <c r="L210" s="18" t="s">
        <v>1389</v>
      </c>
      <c r="M210" s="18" t="s">
        <v>23228</v>
      </c>
      <c r="N210" s="18" t="s">
        <v>23227</v>
      </c>
      <c r="O210" s="18" t="s">
        <v>23226</v>
      </c>
      <c r="P210" s="18" t="s">
        <v>23225</v>
      </c>
      <c r="Q210" s="312"/>
      <c r="R210" s="307">
        <f t="shared" si="19"/>
        <v>1</v>
      </c>
      <c r="S210" s="312"/>
      <c r="T210" s="312"/>
      <c r="U210" s="6" t="s">
        <v>23224</v>
      </c>
    </row>
    <row r="211" spans="1:21" ht="24" customHeight="1">
      <c r="A211" s="280" t="str">
        <f t="shared" si="20"/>
        <v>arbonos son gases diferentes.</v>
      </c>
      <c r="B211" s="307" t="str">
        <f t="shared" si="21"/>
        <v>205ECO</v>
      </c>
      <c r="C211" s="307" t="str">
        <f t="shared" si="22"/>
        <v>AYECO20534</v>
      </c>
      <c r="D211" s="307" t="s">
        <v>1389</v>
      </c>
      <c r="E211" s="307" t="s">
        <v>7878</v>
      </c>
      <c r="F211" s="6" t="s">
        <v>23087</v>
      </c>
      <c r="G211" s="11" t="str">
        <f t="shared" si="23"/>
        <v>205</v>
      </c>
      <c r="H211" s="6">
        <v>205</v>
      </c>
      <c r="I211" s="11" t="str">
        <f t="shared" si="24"/>
        <v>34</v>
      </c>
      <c r="J211" s="307">
        <v>34</v>
      </c>
      <c r="K211" s="269" t="s">
        <v>23223</v>
      </c>
      <c r="L211" s="18" t="s">
        <v>1389</v>
      </c>
      <c r="M211" s="18" t="s">
        <v>23222</v>
      </c>
      <c r="N211" s="18" t="s">
        <v>23221</v>
      </c>
      <c r="O211" s="18" t="s">
        <v>23220</v>
      </c>
      <c r="P211" s="18" t="s">
        <v>23219</v>
      </c>
      <c r="Q211" s="312"/>
      <c r="R211" s="307">
        <f t="shared" si="19"/>
        <v>1</v>
      </c>
      <c r="S211" s="312"/>
      <c r="T211" s="312"/>
      <c r="U211" s="6" t="s">
        <v>23218</v>
      </c>
    </row>
    <row r="212" spans="1:21">
      <c r="A212" s="280" t="str">
        <f t="shared" si="20"/>
        <v>o de carbono son incorrectos.</v>
      </c>
      <c r="B212" s="307" t="str">
        <f t="shared" si="21"/>
        <v>206ECO</v>
      </c>
      <c r="C212" s="307" t="str">
        <f t="shared" si="22"/>
        <v>AYECO20634</v>
      </c>
      <c r="D212" s="307" t="s">
        <v>1389</v>
      </c>
      <c r="E212" s="307" t="s">
        <v>7878</v>
      </c>
      <c r="F212" s="6" t="s">
        <v>23087</v>
      </c>
      <c r="G212" s="11" t="str">
        <f t="shared" si="23"/>
        <v>206</v>
      </c>
      <c r="H212" s="6">
        <v>206</v>
      </c>
      <c r="I212" s="11" t="str">
        <f t="shared" si="24"/>
        <v>34</v>
      </c>
      <c r="J212" s="307">
        <v>34</v>
      </c>
      <c r="K212" s="269" t="s">
        <v>23217</v>
      </c>
      <c r="L212" s="18" t="s">
        <v>543</v>
      </c>
      <c r="M212" s="18" t="s">
        <v>23216</v>
      </c>
      <c r="N212" s="18" t="s">
        <v>23215</v>
      </c>
      <c r="O212" s="18" t="s">
        <v>23214</v>
      </c>
      <c r="P212" s="18" t="s">
        <v>23170</v>
      </c>
      <c r="Q212" s="312"/>
      <c r="R212" s="307">
        <f t="shared" si="19"/>
        <v>2</v>
      </c>
      <c r="S212" s="312"/>
      <c r="T212" s="312"/>
      <c r="U212" s="6" t="s">
        <v>23213</v>
      </c>
    </row>
    <row r="213" spans="1:21" ht="27.6">
      <c r="A213" s="280" t="str">
        <f t="shared" si="20"/>
        <v>n radiactivas no son ciertos.</v>
      </c>
      <c r="B213" s="307" t="str">
        <f t="shared" si="21"/>
        <v>207ECO</v>
      </c>
      <c r="C213" s="307" t="str">
        <f t="shared" si="22"/>
        <v>AYECO20734</v>
      </c>
      <c r="D213" s="307" t="s">
        <v>1389</v>
      </c>
      <c r="E213" s="307" t="s">
        <v>7878</v>
      </c>
      <c r="F213" s="6" t="s">
        <v>23087</v>
      </c>
      <c r="G213" s="11" t="str">
        <f t="shared" si="23"/>
        <v>207</v>
      </c>
      <c r="H213" s="6">
        <v>207</v>
      </c>
      <c r="I213" s="11" t="str">
        <f t="shared" si="24"/>
        <v>34</v>
      </c>
      <c r="J213" s="307">
        <v>34</v>
      </c>
      <c r="K213" s="269" t="s">
        <v>23212</v>
      </c>
      <c r="L213" s="18" t="s">
        <v>1389</v>
      </c>
      <c r="M213" s="18" t="s">
        <v>23211</v>
      </c>
      <c r="N213" s="18" t="s">
        <v>23210</v>
      </c>
      <c r="O213" s="18" t="s">
        <v>23209</v>
      </c>
      <c r="P213" s="18" t="s">
        <v>23208</v>
      </c>
      <c r="Q213" s="312"/>
      <c r="R213" s="307">
        <f t="shared" si="19"/>
        <v>1</v>
      </c>
      <c r="S213" s="312"/>
      <c r="T213" s="312"/>
      <c r="U213" s="6" t="s">
        <v>23207</v>
      </c>
    </row>
    <row r="214" spans="1:21" ht="27.6">
      <c r="A214" s="280" t="str">
        <f t="shared" si="20"/>
        <v>dan rápidamente no es cierto.</v>
      </c>
      <c r="B214" s="307" t="str">
        <f t="shared" si="21"/>
        <v>208ECO</v>
      </c>
      <c r="C214" s="307" t="str">
        <f t="shared" si="22"/>
        <v>AYECO20834</v>
      </c>
      <c r="D214" s="307" t="s">
        <v>1389</v>
      </c>
      <c r="E214" s="307" t="s">
        <v>7878</v>
      </c>
      <c r="F214" s="6" t="s">
        <v>23087</v>
      </c>
      <c r="G214" s="11" t="str">
        <f t="shared" si="23"/>
        <v>208</v>
      </c>
      <c r="H214" s="6">
        <v>208</v>
      </c>
      <c r="I214" s="11" t="str">
        <f t="shared" si="24"/>
        <v>34</v>
      </c>
      <c r="J214" s="307">
        <v>34</v>
      </c>
      <c r="K214" s="269" t="s">
        <v>23206</v>
      </c>
      <c r="L214" s="18" t="s">
        <v>1389</v>
      </c>
      <c r="M214" s="18" t="s">
        <v>23205</v>
      </c>
      <c r="N214" s="18" t="s">
        <v>23204</v>
      </c>
      <c r="O214" s="18" t="s">
        <v>23203</v>
      </c>
      <c r="P214" s="18" t="s">
        <v>23202</v>
      </c>
      <c r="Q214" s="312"/>
      <c r="R214" s="307">
        <f t="shared" si="19"/>
        <v>1</v>
      </c>
      <c r="S214" s="312"/>
      <c r="T214" s="312"/>
      <c r="U214" s="6" t="s">
        <v>23201</v>
      </c>
    </row>
    <row r="215" spans="1:21">
      <c r="A215" s="280" t="str">
        <f t="shared" si="20"/>
        <v>al se enfocan en otros temas.</v>
      </c>
      <c r="B215" s="307" t="str">
        <f t="shared" si="21"/>
        <v>209ECO</v>
      </c>
      <c r="C215" s="307" t="str">
        <f t="shared" si="22"/>
        <v>AYECO20934</v>
      </c>
      <c r="D215" s="307" t="s">
        <v>1389</v>
      </c>
      <c r="E215" s="307" t="s">
        <v>7878</v>
      </c>
      <c r="F215" s="6" t="s">
        <v>23087</v>
      </c>
      <c r="G215" s="11" t="str">
        <f t="shared" si="23"/>
        <v>209</v>
      </c>
      <c r="H215" s="6">
        <v>209</v>
      </c>
      <c r="I215" s="11" t="str">
        <f t="shared" si="24"/>
        <v>34</v>
      </c>
      <c r="J215" s="307">
        <v>34</v>
      </c>
      <c r="K215" s="269" t="s">
        <v>23200</v>
      </c>
      <c r="L215" s="18" t="s">
        <v>1388</v>
      </c>
      <c r="M215" s="18" t="s">
        <v>23144</v>
      </c>
      <c r="N215" s="18" t="s">
        <v>23199</v>
      </c>
      <c r="O215" s="18" t="s">
        <v>23198</v>
      </c>
      <c r="P215" s="18" t="s">
        <v>23141</v>
      </c>
      <c r="Q215" s="312"/>
      <c r="R215" s="307">
        <f t="shared" si="19"/>
        <v>4</v>
      </c>
      <c r="S215" s="312"/>
      <c r="T215" s="312"/>
      <c r="U215" s="6" t="s">
        <v>23197</v>
      </c>
    </row>
    <row r="216" spans="1:21" ht="27.6">
      <c r="A216" s="280" t="str">
        <f t="shared" si="20"/>
        <v>es de metano son incorrectos.</v>
      </c>
      <c r="B216" s="307" t="str">
        <f t="shared" si="21"/>
        <v>210ECO</v>
      </c>
      <c r="C216" s="307" t="str">
        <f t="shared" si="22"/>
        <v>AYECO21034</v>
      </c>
      <c r="D216" s="307" t="s">
        <v>1389</v>
      </c>
      <c r="E216" s="307" t="s">
        <v>7878</v>
      </c>
      <c r="F216" s="6" t="s">
        <v>23087</v>
      </c>
      <c r="G216" s="11" t="str">
        <f t="shared" si="23"/>
        <v>210</v>
      </c>
      <c r="H216" s="6">
        <v>210</v>
      </c>
      <c r="I216" s="11" t="str">
        <f t="shared" si="24"/>
        <v>34</v>
      </c>
      <c r="J216" s="307">
        <v>34</v>
      </c>
      <c r="K216" s="269" t="s">
        <v>23196</v>
      </c>
      <c r="L216" s="18" t="s">
        <v>543</v>
      </c>
      <c r="M216" s="18" t="s">
        <v>23153</v>
      </c>
      <c r="N216" s="18" t="s">
        <v>23195</v>
      </c>
      <c r="O216" s="18" t="s">
        <v>23194</v>
      </c>
      <c r="P216" s="18" t="s">
        <v>23193</v>
      </c>
      <c r="Q216" s="312"/>
      <c r="R216" s="307">
        <f t="shared" si="19"/>
        <v>2</v>
      </c>
      <c r="S216" s="312"/>
      <c r="T216" s="312"/>
      <c r="U216" s="6" t="s">
        <v>23192</v>
      </c>
    </row>
    <row r="217" spans="1:21" ht="27.6">
      <c r="A217" s="280" t="str">
        <f t="shared" si="20"/>
        <v>es inertes no son aplicables.</v>
      </c>
      <c r="B217" s="307" t="str">
        <f t="shared" si="21"/>
        <v>211ECO</v>
      </c>
      <c r="C217" s="307" t="str">
        <f t="shared" si="22"/>
        <v>AYECO21134</v>
      </c>
      <c r="D217" s="307" t="s">
        <v>1389</v>
      </c>
      <c r="E217" s="307" t="s">
        <v>7878</v>
      </c>
      <c r="F217" s="6" t="s">
        <v>23087</v>
      </c>
      <c r="G217" s="11" t="str">
        <f t="shared" si="23"/>
        <v>211</v>
      </c>
      <c r="H217" s="6">
        <v>211</v>
      </c>
      <c r="I217" s="11" t="str">
        <f t="shared" si="24"/>
        <v>34</v>
      </c>
      <c r="J217" s="307">
        <v>34</v>
      </c>
      <c r="K217" s="269" t="s">
        <v>23191</v>
      </c>
      <c r="L217" s="18" t="s">
        <v>1389</v>
      </c>
      <c r="M217" s="18" t="s">
        <v>23190</v>
      </c>
      <c r="N217" s="18" t="s">
        <v>23189</v>
      </c>
      <c r="O217" s="18" t="s">
        <v>23188</v>
      </c>
      <c r="P217" s="18" t="s">
        <v>23187</v>
      </c>
      <c r="Q217" s="312"/>
      <c r="R217" s="307">
        <f t="shared" si="19"/>
        <v>1</v>
      </c>
      <c r="S217" s="312"/>
      <c r="T217" s="312"/>
      <c r="U217" s="6" t="s">
        <v>23186</v>
      </c>
    </row>
    <row r="218" spans="1:21" ht="28.8">
      <c r="A218" s="280" t="str">
        <f t="shared" si="20"/>
        <v>l principal efecto destacado.</v>
      </c>
      <c r="B218" s="307" t="str">
        <f t="shared" si="21"/>
        <v>212ECO</v>
      </c>
      <c r="C218" s="307" t="str">
        <f t="shared" si="22"/>
        <v>AYECO21234</v>
      </c>
      <c r="D218" s="307" t="s">
        <v>1389</v>
      </c>
      <c r="E218" s="307" t="s">
        <v>7878</v>
      </c>
      <c r="F218" s="6" t="s">
        <v>23087</v>
      </c>
      <c r="G218" s="11" t="str">
        <f t="shared" si="23"/>
        <v>212</v>
      </c>
      <c r="H218" s="6">
        <v>212</v>
      </c>
      <c r="I218" s="11" t="str">
        <f t="shared" si="24"/>
        <v>34</v>
      </c>
      <c r="J218" s="307">
        <v>34</v>
      </c>
      <c r="K218" s="269" t="s">
        <v>23185</v>
      </c>
      <c r="L218" s="18" t="s">
        <v>543</v>
      </c>
      <c r="M218" s="18" t="s">
        <v>23184</v>
      </c>
      <c r="N218" s="18" t="s">
        <v>23183</v>
      </c>
      <c r="O218" s="18" t="s">
        <v>23182</v>
      </c>
      <c r="P218" s="18" t="s">
        <v>23181</v>
      </c>
      <c r="Q218" s="312"/>
      <c r="R218" s="307">
        <f t="shared" si="19"/>
        <v>2</v>
      </c>
      <c r="S218" s="312"/>
      <c r="T218" s="312"/>
      <c r="U218" s="6" t="s">
        <v>23180</v>
      </c>
    </row>
    <row r="219" spans="1:21" ht="28.8">
      <c r="A219" s="280" t="str">
        <f t="shared" si="20"/>
        <v>egula emisiones industriales.</v>
      </c>
      <c r="B219" s="307" t="str">
        <f t="shared" si="21"/>
        <v>213ECO</v>
      </c>
      <c r="C219" s="307" t="str">
        <f t="shared" si="22"/>
        <v>AYECO21334</v>
      </c>
      <c r="D219" s="307" t="s">
        <v>1389</v>
      </c>
      <c r="E219" s="307" t="s">
        <v>7878</v>
      </c>
      <c r="F219" s="6" t="s">
        <v>23087</v>
      </c>
      <c r="G219" s="11" t="str">
        <f t="shared" si="23"/>
        <v>213</v>
      </c>
      <c r="H219" s="6">
        <v>213</v>
      </c>
      <c r="I219" s="11" t="str">
        <f t="shared" si="24"/>
        <v>34</v>
      </c>
      <c r="J219" s="307">
        <v>34</v>
      </c>
      <c r="K219" s="269" t="s">
        <v>23179</v>
      </c>
      <c r="L219" s="18" t="s">
        <v>1389</v>
      </c>
      <c r="M219" s="18" t="s">
        <v>23178</v>
      </c>
      <c r="N219" s="18" t="s">
        <v>23178</v>
      </c>
      <c r="O219" s="18" t="s">
        <v>23177</v>
      </c>
      <c r="P219" s="18" t="s">
        <v>23176</v>
      </c>
      <c r="Q219" s="312"/>
      <c r="R219" s="307">
        <f t="shared" ref="R219:R235" si="25">IF(L219="A",1,IF(L219="B",2,IF(L219="C",3,4)))</f>
        <v>1</v>
      </c>
      <c r="S219" s="312"/>
      <c r="T219" s="312"/>
      <c r="U219" s="6" t="s">
        <v>23175</v>
      </c>
    </row>
    <row r="220" spans="1:21" ht="41.4">
      <c r="A220" s="280" t="str">
        <f t="shared" si="20"/>
        <v xml:space="preserve"> los principales precursores.</v>
      </c>
      <c r="B220" s="307" t="str">
        <f t="shared" si="21"/>
        <v>214ECO</v>
      </c>
      <c r="C220" s="307" t="str">
        <f t="shared" si="22"/>
        <v>AYECO21434</v>
      </c>
      <c r="D220" s="307" t="s">
        <v>1389</v>
      </c>
      <c r="E220" s="307" t="s">
        <v>7878</v>
      </c>
      <c r="F220" s="6" t="s">
        <v>23087</v>
      </c>
      <c r="G220" s="11" t="str">
        <f t="shared" si="23"/>
        <v>214</v>
      </c>
      <c r="H220" s="6">
        <v>214</v>
      </c>
      <c r="I220" s="11" t="str">
        <f t="shared" si="24"/>
        <v>34</v>
      </c>
      <c r="J220" s="307">
        <v>34</v>
      </c>
      <c r="K220" s="269" t="s">
        <v>23174</v>
      </c>
      <c r="L220" s="18" t="s">
        <v>1389</v>
      </c>
      <c r="M220" s="18" t="s">
        <v>23173</v>
      </c>
      <c r="N220" s="18" t="s">
        <v>23172</v>
      </c>
      <c r="O220" s="18" t="s">
        <v>23171</v>
      </c>
      <c r="P220" s="18" t="s">
        <v>23170</v>
      </c>
      <c r="Q220" s="312"/>
      <c r="R220" s="307">
        <f t="shared" si="25"/>
        <v>1</v>
      </c>
      <c r="S220" s="312"/>
      <c r="T220" s="312"/>
      <c r="U220" s="6" t="s">
        <v>23169</v>
      </c>
    </row>
    <row r="221" spans="1:21" ht="24">
      <c r="A221" s="280" t="str">
        <f t="shared" si="20"/>
        <v>n compuesto orgánico volátil.</v>
      </c>
      <c r="B221" s="307" t="str">
        <f t="shared" si="21"/>
        <v>215ECO</v>
      </c>
      <c r="C221" s="307" t="str">
        <f t="shared" si="22"/>
        <v>AYECO21534</v>
      </c>
      <c r="D221" s="307" t="s">
        <v>1389</v>
      </c>
      <c r="E221" s="307" t="s">
        <v>7878</v>
      </c>
      <c r="F221" s="6" t="s">
        <v>23087</v>
      </c>
      <c r="G221" s="11" t="str">
        <f t="shared" si="23"/>
        <v>215</v>
      </c>
      <c r="H221" s="6">
        <v>215</v>
      </c>
      <c r="I221" s="11" t="str">
        <f t="shared" si="24"/>
        <v>34</v>
      </c>
      <c r="J221" s="307">
        <v>34</v>
      </c>
      <c r="K221" s="269" t="s">
        <v>23168</v>
      </c>
      <c r="L221" s="18" t="s">
        <v>544</v>
      </c>
      <c r="M221" s="18" t="s">
        <v>23167</v>
      </c>
      <c r="N221" s="18" t="s">
        <v>23166</v>
      </c>
      <c r="O221" s="18" t="s">
        <v>23165</v>
      </c>
      <c r="P221" s="18" t="s">
        <v>23164</v>
      </c>
      <c r="Q221" s="312"/>
      <c r="R221" s="307">
        <f t="shared" si="25"/>
        <v>3</v>
      </c>
      <c r="S221" s="312"/>
      <c r="T221" s="312"/>
      <c r="U221" s="6" t="s">
        <v>23163</v>
      </c>
    </row>
    <row r="222" spans="1:21" ht="24">
      <c r="A222" s="280" t="str">
        <f t="shared" si="20"/>
        <v>n fuentes principales de COV.</v>
      </c>
      <c r="B222" s="307" t="str">
        <f t="shared" si="21"/>
        <v>216ECO</v>
      </c>
      <c r="C222" s="307" t="str">
        <f t="shared" si="22"/>
        <v>AYECO21634</v>
      </c>
      <c r="D222" s="307" t="s">
        <v>1389</v>
      </c>
      <c r="E222" s="307" t="s">
        <v>7878</v>
      </c>
      <c r="F222" s="6" t="s">
        <v>23087</v>
      </c>
      <c r="G222" s="11" t="str">
        <f t="shared" si="23"/>
        <v>216</v>
      </c>
      <c r="H222" s="6">
        <v>216</v>
      </c>
      <c r="I222" s="11" t="str">
        <f t="shared" si="24"/>
        <v>34</v>
      </c>
      <c r="J222" s="307">
        <v>34</v>
      </c>
      <c r="K222" s="269" t="s">
        <v>23162</v>
      </c>
      <c r="L222" s="18" t="s">
        <v>543</v>
      </c>
      <c r="M222" s="18" t="s">
        <v>22256</v>
      </c>
      <c r="N222" s="18" t="s">
        <v>23161</v>
      </c>
      <c r="O222" s="18" t="s">
        <v>23160</v>
      </c>
      <c r="P222" s="18" t="s">
        <v>23159</v>
      </c>
      <c r="Q222" s="312"/>
      <c r="R222" s="307">
        <f t="shared" si="25"/>
        <v>2</v>
      </c>
      <c r="S222" s="312"/>
      <c r="T222" s="312"/>
      <c r="U222" s="6" t="s">
        <v>23158</v>
      </c>
    </row>
    <row r="223" spans="1:21" ht="28.8">
      <c r="A223" s="280" t="str">
        <f t="shared" si="20"/>
        <v>biental tampoco es relevante.</v>
      </c>
      <c r="B223" s="307" t="str">
        <f t="shared" si="21"/>
        <v>217ECO</v>
      </c>
      <c r="C223" s="307" t="str">
        <f t="shared" si="22"/>
        <v>AYECO21734</v>
      </c>
      <c r="D223" s="307" t="s">
        <v>1389</v>
      </c>
      <c r="E223" s="307" t="s">
        <v>7878</v>
      </c>
      <c r="F223" s="6" t="s">
        <v>23087</v>
      </c>
      <c r="G223" s="11" t="str">
        <f t="shared" si="23"/>
        <v>217</v>
      </c>
      <c r="H223" s="6">
        <v>217</v>
      </c>
      <c r="I223" s="11" t="str">
        <f t="shared" si="24"/>
        <v>34</v>
      </c>
      <c r="J223" s="307">
        <v>34</v>
      </c>
      <c r="K223" s="269" t="s">
        <v>23157</v>
      </c>
      <c r="L223" s="18" t="s">
        <v>1389</v>
      </c>
      <c r="M223" s="18" t="s">
        <v>23156</v>
      </c>
      <c r="N223" s="18" t="s">
        <v>23155</v>
      </c>
      <c r="O223" s="18" t="s">
        <v>23154</v>
      </c>
      <c r="P223" s="18" t="s">
        <v>23153</v>
      </c>
      <c r="Q223" s="312"/>
      <c r="R223" s="307">
        <f t="shared" si="25"/>
        <v>1</v>
      </c>
      <c r="S223" s="312"/>
      <c r="T223" s="312"/>
      <c r="U223" s="6" t="s">
        <v>23152</v>
      </c>
    </row>
    <row r="224" spans="1:21" ht="28.8">
      <c r="A224" s="280" t="str">
        <f t="shared" si="20"/>
        <v>encia significativa es falso.</v>
      </c>
      <c r="B224" s="307" t="str">
        <f t="shared" si="21"/>
        <v>218ECO</v>
      </c>
      <c r="C224" s="307" t="str">
        <f t="shared" si="22"/>
        <v>AYECO21834</v>
      </c>
      <c r="D224" s="307" t="s">
        <v>1389</v>
      </c>
      <c r="E224" s="307" t="s">
        <v>7878</v>
      </c>
      <c r="F224" s="6" t="s">
        <v>23087</v>
      </c>
      <c r="G224" s="11" t="str">
        <f t="shared" si="23"/>
        <v>218</v>
      </c>
      <c r="H224" s="6">
        <v>218</v>
      </c>
      <c r="I224" s="11" t="str">
        <f t="shared" si="24"/>
        <v>34</v>
      </c>
      <c r="J224" s="307">
        <v>34</v>
      </c>
      <c r="K224" s="269" t="s">
        <v>23151</v>
      </c>
      <c r="L224" s="18" t="s">
        <v>1389</v>
      </c>
      <c r="M224" s="18" t="s">
        <v>23150</v>
      </c>
      <c r="N224" s="18" t="s">
        <v>23149</v>
      </c>
      <c r="O224" s="18" t="s">
        <v>23148</v>
      </c>
      <c r="P224" s="18" t="s">
        <v>23147</v>
      </c>
      <c r="Q224" s="312"/>
      <c r="R224" s="307">
        <f t="shared" si="25"/>
        <v>1</v>
      </c>
      <c r="S224" s="312"/>
      <c r="T224" s="312"/>
      <c r="U224" s="6" t="s">
        <v>23146</v>
      </c>
    </row>
    <row r="225" spans="1:21" ht="28.8">
      <c r="A225" s="280" t="str">
        <f t="shared" si="20"/>
        <v>stocolmo no aborda este tema.</v>
      </c>
      <c r="B225" s="307" t="str">
        <f t="shared" si="21"/>
        <v>219ECO</v>
      </c>
      <c r="C225" s="307" t="str">
        <f t="shared" si="22"/>
        <v>AYECO21934</v>
      </c>
      <c r="D225" s="307" t="s">
        <v>1389</v>
      </c>
      <c r="E225" s="307" t="s">
        <v>7878</v>
      </c>
      <c r="F225" s="6" t="s">
        <v>23087</v>
      </c>
      <c r="G225" s="11" t="str">
        <f t="shared" si="23"/>
        <v>219</v>
      </c>
      <c r="H225" s="6">
        <v>219</v>
      </c>
      <c r="I225" s="11" t="str">
        <f t="shared" si="24"/>
        <v>34</v>
      </c>
      <c r="J225" s="307">
        <v>34</v>
      </c>
      <c r="K225" s="269" t="s">
        <v>23145</v>
      </c>
      <c r="L225" s="18" t="s">
        <v>543</v>
      </c>
      <c r="M225" s="18" t="s">
        <v>23144</v>
      </c>
      <c r="N225" s="18" t="s">
        <v>23143</v>
      </c>
      <c r="O225" s="18" t="s">
        <v>23142</v>
      </c>
      <c r="P225" s="18" t="s">
        <v>23141</v>
      </c>
      <c r="Q225" s="312"/>
      <c r="R225" s="307">
        <f t="shared" si="25"/>
        <v>2</v>
      </c>
      <c r="S225" s="312"/>
      <c r="T225" s="312"/>
      <c r="U225" s="6" t="s">
        <v>23140</v>
      </c>
    </row>
    <row r="226" spans="1:21" ht="43.2">
      <c r="A226" s="280" t="str">
        <f t="shared" si="20"/>
        <v>omiten elementos importantes.</v>
      </c>
      <c r="B226" s="307" t="str">
        <f t="shared" si="21"/>
        <v>220ECO</v>
      </c>
      <c r="C226" s="307" t="str">
        <f t="shared" si="22"/>
        <v>AYECO22034</v>
      </c>
      <c r="D226" s="307" t="s">
        <v>1389</v>
      </c>
      <c r="E226" s="307" t="s">
        <v>7878</v>
      </c>
      <c r="F226" s="6" t="s">
        <v>23087</v>
      </c>
      <c r="G226" s="11" t="str">
        <f t="shared" si="23"/>
        <v>220</v>
      </c>
      <c r="H226" s="6">
        <v>220</v>
      </c>
      <c r="I226" s="11" t="str">
        <f t="shared" si="24"/>
        <v>34</v>
      </c>
      <c r="J226" s="307">
        <v>34</v>
      </c>
      <c r="K226" s="269" t="s">
        <v>23139</v>
      </c>
      <c r="L226" s="18" t="s">
        <v>1389</v>
      </c>
      <c r="M226" s="18" t="s">
        <v>23138</v>
      </c>
      <c r="N226" s="18" t="s">
        <v>23137</v>
      </c>
      <c r="O226" s="18" t="s">
        <v>23136</v>
      </c>
      <c r="P226" s="18" t="s">
        <v>23135</v>
      </c>
      <c r="Q226" s="312"/>
      <c r="R226" s="307">
        <f t="shared" si="25"/>
        <v>1</v>
      </c>
      <c r="S226" s="312"/>
      <c r="T226" s="312"/>
      <c r="U226" s="6" t="s">
        <v>23134</v>
      </c>
    </row>
    <row r="227" spans="1:21" ht="28.8">
      <c r="A227" s="280" t="str">
        <f t="shared" si="20"/>
        <v xml:space="preserve"> definen el término completo.</v>
      </c>
      <c r="B227" s="307" t="str">
        <f t="shared" si="21"/>
        <v>221ECO</v>
      </c>
      <c r="C227" s="307" t="str">
        <f t="shared" si="22"/>
        <v>AYECO22134</v>
      </c>
      <c r="D227" s="307" t="s">
        <v>1389</v>
      </c>
      <c r="E227" s="307" t="s">
        <v>7878</v>
      </c>
      <c r="F227" s="6" t="s">
        <v>23087</v>
      </c>
      <c r="G227" s="11" t="str">
        <f t="shared" si="23"/>
        <v>221</v>
      </c>
      <c r="H227" s="6">
        <v>221</v>
      </c>
      <c r="I227" s="11" t="str">
        <f t="shared" si="24"/>
        <v>34</v>
      </c>
      <c r="J227" s="307">
        <v>34</v>
      </c>
      <c r="K227" s="269" t="s">
        <v>23133</v>
      </c>
      <c r="L227" s="18" t="s">
        <v>543</v>
      </c>
      <c r="M227" s="18" t="s">
        <v>23132</v>
      </c>
      <c r="N227" s="18" t="s">
        <v>23131</v>
      </c>
      <c r="O227" s="18" t="s">
        <v>23130</v>
      </c>
      <c r="P227" s="18" t="s">
        <v>23129</v>
      </c>
      <c r="Q227" s="312"/>
      <c r="R227" s="307">
        <f t="shared" si="25"/>
        <v>2</v>
      </c>
      <c r="S227" s="312"/>
      <c r="T227" s="312"/>
      <c r="U227" s="6" t="s">
        <v>23128</v>
      </c>
    </row>
    <row r="228" spans="1:21" ht="24">
      <c r="A228" s="280" t="str">
        <f t="shared" si="20"/>
        <v>n en la mayoría de los casos.</v>
      </c>
      <c r="B228" s="307" t="str">
        <f t="shared" si="21"/>
        <v>222ECO</v>
      </c>
      <c r="C228" s="307" t="str">
        <f t="shared" si="22"/>
        <v>AYECO22234</v>
      </c>
      <c r="D228" s="307" t="s">
        <v>1389</v>
      </c>
      <c r="E228" s="307" t="s">
        <v>7878</v>
      </c>
      <c r="F228" s="6" t="s">
        <v>23087</v>
      </c>
      <c r="G228" s="11" t="str">
        <f t="shared" si="23"/>
        <v>222</v>
      </c>
      <c r="H228" s="6">
        <v>222</v>
      </c>
      <c r="I228" s="11" t="str">
        <f t="shared" si="24"/>
        <v>34</v>
      </c>
      <c r="J228" s="307">
        <v>34</v>
      </c>
      <c r="K228" s="269" t="s">
        <v>23127</v>
      </c>
      <c r="L228" s="18" t="s">
        <v>544</v>
      </c>
      <c r="M228" s="18" t="s">
        <v>23126</v>
      </c>
      <c r="N228" s="18" t="s">
        <v>23125</v>
      </c>
      <c r="O228" s="18" t="s">
        <v>23124</v>
      </c>
      <c r="P228" s="18" t="s">
        <v>23123</v>
      </c>
      <c r="Q228" s="312"/>
      <c r="R228" s="307">
        <f t="shared" si="25"/>
        <v>3</v>
      </c>
      <c r="S228" s="312"/>
      <c r="T228" s="312"/>
      <c r="U228" s="6" t="s">
        <v>23122</v>
      </c>
    </row>
    <row r="229" spans="1:21" ht="24">
      <c r="A229" s="280" t="str">
        <f t="shared" si="20"/>
        <v xml:space="preserve"> describen este tipo de daño.</v>
      </c>
      <c r="B229" s="307" t="str">
        <f t="shared" si="21"/>
        <v>223ECO</v>
      </c>
      <c r="C229" s="307" t="str">
        <f t="shared" si="22"/>
        <v>AYECO22334</v>
      </c>
      <c r="D229" s="307" t="s">
        <v>1389</v>
      </c>
      <c r="E229" s="307" t="s">
        <v>7878</v>
      </c>
      <c r="F229" s="6" t="s">
        <v>23087</v>
      </c>
      <c r="G229" s="11" t="str">
        <f t="shared" si="23"/>
        <v>223</v>
      </c>
      <c r="H229" s="6">
        <v>223</v>
      </c>
      <c r="I229" s="11" t="str">
        <f t="shared" si="24"/>
        <v>34</v>
      </c>
      <c r="J229" s="307">
        <v>34</v>
      </c>
      <c r="K229" s="269" t="s">
        <v>23121</v>
      </c>
      <c r="L229" s="18" t="s">
        <v>543</v>
      </c>
      <c r="M229" s="18" t="s">
        <v>23114</v>
      </c>
      <c r="N229" s="18" t="s">
        <v>23116</v>
      </c>
      <c r="O229" s="18" t="s">
        <v>23120</v>
      </c>
      <c r="P229" s="18" t="s">
        <v>23119</v>
      </c>
      <c r="Q229" s="312"/>
      <c r="R229" s="307">
        <f t="shared" si="25"/>
        <v>2</v>
      </c>
      <c r="S229" s="312"/>
      <c r="T229" s="312"/>
      <c r="U229" s="6" t="s">
        <v>23118</v>
      </c>
    </row>
    <row r="230" spans="1:21" ht="24">
      <c r="A230" s="280" t="str">
        <f t="shared" si="20"/>
        <v>es no aplica a este contexto.</v>
      </c>
      <c r="B230" s="307" t="str">
        <f t="shared" si="21"/>
        <v>224ECO</v>
      </c>
      <c r="C230" s="307" t="str">
        <f t="shared" si="22"/>
        <v>AYECO22434</v>
      </c>
      <c r="D230" s="307" t="s">
        <v>1389</v>
      </c>
      <c r="E230" s="307" t="s">
        <v>7878</v>
      </c>
      <c r="F230" s="6" t="s">
        <v>23087</v>
      </c>
      <c r="G230" s="11" t="str">
        <f t="shared" si="23"/>
        <v>224</v>
      </c>
      <c r="H230" s="6">
        <v>224</v>
      </c>
      <c r="I230" s="11" t="str">
        <f t="shared" si="24"/>
        <v>34</v>
      </c>
      <c r="J230" s="307">
        <v>34</v>
      </c>
      <c r="K230" s="269" t="s">
        <v>23117</v>
      </c>
      <c r="L230" s="18" t="s">
        <v>544</v>
      </c>
      <c r="M230" s="18" t="s">
        <v>23116</v>
      </c>
      <c r="N230" s="18" t="s">
        <v>23115</v>
      </c>
      <c r="O230" s="18" t="s">
        <v>23114</v>
      </c>
      <c r="P230" s="18" t="s">
        <v>23113</v>
      </c>
      <c r="Q230" s="312"/>
      <c r="R230" s="307">
        <f t="shared" si="25"/>
        <v>3</v>
      </c>
      <c r="S230" s="312"/>
      <c r="T230" s="312"/>
      <c r="U230" s="6" t="s">
        <v>23112</v>
      </c>
    </row>
    <row r="231" spans="1:21" ht="24">
      <c r="A231" s="280" t="str">
        <f t="shared" si="20"/>
        <v xml:space="preserve"> no son el enfoque principal.</v>
      </c>
      <c r="B231" s="307" t="str">
        <f t="shared" si="21"/>
        <v>225ECO</v>
      </c>
      <c r="C231" s="307" t="str">
        <f t="shared" si="22"/>
        <v>AYECO22534</v>
      </c>
      <c r="D231" s="307" t="s">
        <v>1389</v>
      </c>
      <c r="E231" s="307" t="s">
        <v>7878</v>
      </c>
      <c r="F231" s="6" t="s">
        <v>23087</v>
      </c>
      <c r="G231" s="11" t="str">
        <f t="shared" si="23"/>
        <v>225</v>
      </c>
      <c r="H231" s="6">
        <v>225</v>
      </c>
      <c r="I231" s="11" t="str">
        <f t="shared" si="24"/>
        <v>34</v>
      </c>
      <c r="J231" s="307">
        <v>34</v>
      </c>
      <c r="K231" s="269" t="s">
        <v>23111</v>
      </c>
      <c r="L231" s="18" t="s">
        <v>543</v>
      </c>
      <c r="M231" s="18" t="s">
        <v>23110</v>
      </c>
      <c r="N231" s="18" t="s">
        <v>23109</v>
      </c>
      <c r="O231" s="18" t="s">
        <v>23108</v>
      </c>
      <c r="P231" s="18" t="s">
        <v>23107</v>
      </c>
      <c r="Q231" s="312"/>
      <c r="R231" s="307">
        <f t="shared" si="25"/>
        <v>2</v>
      </c>
      <c r="S231" s="312"/>
      <c r="T231" s="312"/>
      <c r="U231" s="6" t="s">
        <v>23106</v>
      </c>
    </row>
    <row r="232" spans="1:21" ht="41.4">
      <c r="A232" s="280" t="str">
        <f t="shared" si="20"/>
        <v xml:space="preserve"> el trabajo no son correctas.</v>
      </c>
      <c r="B232" s="307" t="str">
        <f t="shared" si="21"/>
        <v>226ECO</v>
      </c>
      <c r="C232" s="307" t="str">
        <f t="shared" si="22"/>
        <v>AYECO22634</v>
      </c>
      <c r="D232" s="307" t="s">
        <v>1389</v>
      </c>
      <c r="E232" s="307" t="s">
        <v>7878</v>
      </c>
      <c r="F232" s="6" t="s">
        <v>23087</v>
      </c>
      <c r="G232" s="11" t="str">
        <f t="shared" si="23"/>
        <v>226</v>
      </c>
      <c r="H232" s="6">
        <v>226</v>
      </c>
      <c r="I232" s="11" t="str">
        <f t="shared" si="24"/>
        <v>34</v>
      </c>
      <c r="J232" s="307">
        <v>34</v>
      </c>
      <c r="K232" s="269" t="s">
        <v>23105</v>
      </c>
      <c r="L232" s="18" t="s">
        <v>544</v>
      </c>
      <c r="M232" s="18" t="s">
        <v>23104</v>
      </c>
      <c r="N232" s="18" t="s">
        <v>23103</v>
      </c>
      <c r="O232" s="18" t="s">
        <v>23102</v>
      </c>
      <c r="P232" s="18" t="s">
        <v>23101</v>
      </c>
      <c r="Q232" s="312"/>
      <c r="R232" s="307">
        <f t="shared" si="25"/>
        <v>3</v>
      </c>
      <c r="S232" s="312"/>
      <c r="T232" s="312"/>
      <c r="U232" s="6" t="s">
        <v>23100</v>
      </c>
    </row>
    <row r="233" spans="1:21" ht="28.8">
      <c r="A233" s="280" t="str">
        <f t="shared" si="20"/>
        <v>contaminantes no son ciertos.</v>
      </c>
      <c r="B233" s="307" t="str">
        <f t="shared" si="21"/>
        <v>227ECO</v>
      </c>
      <c r="C233" s="307" t="str">
        <f t="shared" si="22"/>
        <v>AYECO22734</v>
      </c>
      <c r="D233" s="307" t="s">
        <v>1389</v>
      </c>
      <c r="E233" s="307" t="s">
        <v>7878</v>
      </c>
      <c r="F233" s="6" t="s">
        <v>23087</v>
      </c>
      <c r="G233" s="11" t="str">
        <f t="shared" si="23"/>
        <v>227</v>
      </c>
      <c r="H233" s="6">
        <v>227</v>
      </c>
      <c r="I233" s="11" t="str">
        <f t="shared" si="24"/>
        <v>34</v>
      </c>
      <c r="J233" s="307">
        <v>34</v>
      </c>
      <c r="K233" s="269" t="s">
        <v>23099</v>
      </c>
      <c r="L233" s="18" t="s">
        <v>543</v>
      </c>
      <c r="M233" s="18" t="s">
        <v>23098</v>
      </c>
      <c r="N233" s="18" t="s">
        <v>23097</v>
      </c>
      <c r="O233" s="18" t="s">
        <v>23096</v>
      </c>
      <c r="P233" s="18" t="s">
        <v>23095</v>
      </c>
      <c r="Q233" s="312"/>
      <c r="R233" s="307">
        <f t="shared" si="25"/>
        <v>2</v>
      </c>
      <c r="S233" s="312"/>
      <c r="T233" s="312"/>
      <c r="U233" s="6" t="s">
        <v>23094</v>
      </c>
    </row>
    <row r="234" spans="1:21" ht="43.2">
      <c r="A234" s="280" t="str">
        <f t="shared" si="20"/>
        <v>iente de forma significativa.</v>
      </c>
      <c r="B234" s="307" t="str">
        <f t="shared" si="21"/>
        <v>228ECO</v>
      </c>
      <c r="C234" s="307" t="str">
        <f t="shared" si="22"/>
        <v>AYECO22834</v>
      </c>
      <c r="D234" s="307" t="s">
        <v>1389</v>
      </c>
      <c r="E234" s="307" t="s">
        <v>7878</v>
      </c>
      <c r="F234" s="6" t="s">
        <v>23087</v>
      </c>
      <c r="G234" s="11" t="str">
        <f t="shared" si="23"/>
        <v>228</v>
      </c>
      <c r="H234" s="6">
        <v>228</v>
      </c>
      <c r="I234" s="11" t="str">
        <f t="shared" si="24"/>
        <v>34</v>
      </c>
      <c r="J234" s="307">
        <v>34</v>
      </c>
      <c r="K234" s="269" t="s">
        <v>23093</v>
      </c>
      <c r="L234" s="18" t="s">
        <v>543</v>
      </c>
      <c r="M234" s="18" t="s">
        <v>23092</v>
      </c>
      <c r="N234" s="18" t="s">
        <v>23091</v>
      </c>
      <c r="O234" s="18" t="s">
        <v>23090</v>
      </c>
      <c r="P234" s="18" t="s">
        <v>23089</v>
      </c>
      <c r="Q234" s="312"/>
      <c r="R234" s="307">
        <f t="shared" si="25"/>
        <v>2</v>
      </c>
      <c r="S234" s="312"/>
      <c r="T234" s="312"/>
      <c r="U234" s="6" t="s">
        <v>23088</v>
      </c>
    </row>
    <row r="235" spans="1:21" ht="43.2">
      <c r="A235" s="280" t="str">
        <f t="shared" si="20"/>
        <v>so amplio para su aplicación.</v>
      </c>
      <c r="B235" s="307" t="str">
        <f t="shared" si="21"/>
        <v>229ECO</v>
      </c>
      <c r="C235" s="307" t="str">
        <f t="shared" si="22"/>
        <v>AYECO22934</v>
      </c>
      <c r="D235" s="307" t="s">
        <v>1389</v>
      </c>
      <c r="E235" s="307" t="s">
        <v>7878</v>
      </c>
      <c r="F235" s="6" t="s">
        <v>23087</v>
      </c>
      <c r="G235" s="11" t="str">
        <f t="shared" si="23"/>
        <v>229</v>
      </c>
      <c r="H235" s="6">
        <v>229</v>
      </c>
      <c r="I235" s="11" t="str">
        <f t="shared" si="24"/>
        <v>34</v>
      </c>
      <c r="J235" s="307">
        <v>34</v>
      </c>
      <c r="K235" s="269" t="s">
        <v>23086</v>
      </c>
      <c r="L235" s="18" t="s">
        <v>1389</v>
      </c>
      <c r="M235" s="18" t="s">
        <v>23085</v>
      </c>
      <c r="N235" s="18" t="s">
        <v>23084</v>
      </c>
      <c r="O235" s="18" t="s">
        <v>23083</v>
      </c>
      <c r="P235" s="18" t="s">
        <v>23082</v>
      </c>
      <c r="Q235" s="312"/>
      <c r="R235" s="307">
        <f t="shared" si="25"/>
        <v>1</v>
      </c>
      <c r="S235" s="312"/>
      <c r="T235" s="312"/>
      <c r="U235" s="6" t="s">
        <v>23081</v>
      </c>
    </row>
    <row r="236" spans="1:21">
      <c r="U236" s="373"/>
    </row>
  </sheetData>
  <sortState xmlns:xlrd2="http://schemas.microsoft.com/office/spreadsheetml/2017/richdata2" ref="A3:U235">
    <sortCondition descending="1" ref="D3:D235"/>
    <sortCondition ref="E3:E235"/>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19199-A98E-419B-9580-EA7C33AC3E36}">
  <dimension ref="A1:U108"/>
  <sheetViews>
    <sheetView zoomScale="81" zoomScaleNormal="81" workbookViewId="0">
      <selection activeCell="X13" sqref="A1:X16"/>
    </sheetView>
  </sheetViews>
  <sheetFormatPr baseColWidth="10" defaultRowHeight="14.4"/>
  <cols>
    <col min="2" max="2" width="8" customWidth="1"/>
    <col min="3" max="3" width="11.77734375" customWidth="1"/>
    <col min="4" max="4" width="4.6640625" customWidth="1"/>
    <col min="5" max="5" width="5.88671875" customWidth="1"/>
    <col min="6" max="6" width="21.109375" style="1" customWidth="1"/>
    <col min="7" max="7" width="11.88671875" style="1" customWidth="1"/>
    <col min="8" max="8" width="7.33203125" style="5" customWidth="1"/>
    <col min="9" max="9" width="5.5546875" style="5" customWidth="1"/>
    <col min="10" max="10" width="8.77734375" style="1" customWidth="1"/>
    <col min="11" max="11" width="47.6640625" style="4" customWidth="1"/>
    <col min="12" max="12" width="6.109375" style="4" customWidth="1"/>
    <col min="13" max="13" width="35.21875" style="4" customWidth="1"/>
    <col min="14" max="14" width="39.21875" style="4" customWidth="1"/>
    <col min="15" max="15" width="43.21875" style="4" bestFit="1" customWidth="1"/>
    <col min="16" max="16" width="47.88671875" style="4" customWidth="1"/>
    <col min="17" max="17" width="52.44140625" style="4" customWidth="1"/>
    <col min="18" max="20" width="14.21875" style="4" customWidth="1"/>
    <col min="21" max="21" width="95.44140625" style="6" customWidth="1"/>
  </cols>
  <sheetData>
    <row r="1" spans="1:21" ht="15" thickBot="1">
      <c r="F1" s="1">
        <f>COUNTA(F3:F105)</f>
        <v>103</v>
      </c>
      <c r="H1" s="15"/>
      <c r="M1" s="4" t="s">
        <v>1389</v>
      </c>
      <c r="N1" s="4" t="s">
        <v>543</v>
      </c>
      <c r="O1" s="4" t="s">
        <v>544</v>
      </c>
      <c r="P1" s="4" t="s">
        <v>1388</v>
      </c>
    </row>
    <row r="2" spans="1:21">
      <c r="A2" t="s">
        <v>301</v>
      </c>
      <c r="B2" s="16" t="s">
        <v>9805</v>
      </c>
      <c r="C2" t="s">
        <v>24705</v>
      </c>
      <c r="D2" t="s">
        <v>9804</v>
      </c>
      <c r="E2" s="14" t="s">
        <v>9803</v>
      </c>
      <c r="F2" s="14" t="s">
        <v>9802</v>
      </c>
      <c r="G2" s="14" t="s">
        <v>9801</v>
      </c>
      <c r="H2" s="14" t="s">
        <v>9800</v>
      </c>
      <c r="I2" s="14"/>
      <c r="J2" s="14" t="s">
        <v>9799</v>
      </c>
      <c r="K2" s="14" t="s">
        <v>9798</v>
      </c>
      <c r="L2" s="14" t="s">
        <v>9797</v>
      </c>
      <c r="M2" s="14" t="s">
        <v>9796</v>
      </c>
      <c r="N2" s="14" t="s">
        <v>9795</v>
      </c>
      <c r="O2" s="14" t="s">
        <v>9794</v>
      </c>
      <c r="P2" s="14" t="s">
        <v>9793</v>
      </c>
      <c r="Q2" s="14" t="s">
        <v>9792</v>
      </c>
      <c r="R2" s="14" t="s">
        <v>9791</v>
      </c>
      <c r="S2" s="14"/>
      <c r="T2" s="14"/>
      <c r="U2" s="13" t="s">
        <v>9790</v>
      </c>
    </row>
    <row r="3" spans="1:21" s="217" customFormat="1" ht="69.599999999999994" customHeight="1">
      <c r="A3" s="217" t="str">
        <f t="shared" ref="A3:A34" si="0">RIGHT(U3,29)</f>
        <v xml:space="preserve"> revolución industrial.
</v>
      </c>
      <c r="B3" s="217" t="str">
        <f t="shared" ref="B3:B34" si="1">H3&amp;F3</f>
        <v>1INTERNET</v>
      </c>
      <c r="C3" s="217" t="str">
        <f t="shared" ref="C3:C34" si="2">D3&amp;E3&amp;F3&amp;G3&amp;I3</f>
        <v>HXINTERNETOO133</v>
      </c>
      <c r="D3" s="217" t="s">
        <v>7879</v>
      </c>
      <c r="E3" s="217" t="s">
        <v>124</v>
      </c>
      <c r="F3" s="198" t="s">
        <v>24725</v>
      </c>
      <c r="G3" s="218" t="str">
        <f t="shared" ref="G3:G34" si="3">IF(H3&lt;9,"OO",IF(H3&lt;99,"O",""))&amp;H3</f>
        <v>OO1</v>
      </c>
      <c r="H3" s="198">
        <v>1</v>
      </c>
      <c r="I3" s="218" t="str">
        <f t="shared" ref="I3:I34" si="4">IF(J3&lt;9,"O","")&amp;J3</f>
        <v>33</v>
      </c>
      <c r="J3" s="198">
        <v>33</v>
      </c>
      <c r="K3" s="198" t="s">
        <v>23074</v>
      </c>
      <c r="L3" s="198" t="s">
        <v>543</v>
      </c>
      <c r="M3" s="198" t="s">
        <v>23073</v>
      </c>
      <c r="N3" s="198" t="s">
        <v>23070</v>
      </c>
      <c r="O3" s="198" t="s">
        <v>23072</v>
      </c>
      <c r="P3" s="199" t="s">
        <v>23071</v>
      </c>
      <c r="Q3" s="199"/>
      <c r="R3" s="198">
        <v>2</v>
      </c>
      <c r="S3" s="198"/>
      <c r="T3" s="198"/>
      <c r="U3" s="177" t="s">
        <v>24732</v>
      </c>
    </row>
    <row r="4" spans="1:21" s="217" customFormat="1" ht="129.6">
      <c r="A4" s="217" t="str">
        <f t="shared" si="0"/>
        <v>lados por la Agencia Europea.</v>
      </c>
      <c r="B4" s="217" t="str">
        <f t="shared" si="1"/>
        <v>2INTERNET</v>
      </c>
      <c r="C4" s="217" t="str">
        <f t="shared" si="2"/>
        <v>HXINTERNETOO233</v>
      </c>
      <c r="D4" s="217" t="s">
        <v>7879</v>
      </c>
      <c r="E4" s="217" t="s">
        <v>124</v>
      </c>
      <c r="F4" s="198" t="s">
        <v>24725</v>
      </c>
      <c r="G4" s="218" t="str">
        <f t="shared" si="3"/>
        <v>OO2</v>
      </c>
      <c r="H4" s="198">
        <v>2</v>
      </c>
      <c r="I4" s="218" t="str">
        <f t="shared" si="4"/>
        <v>33</v>
      </c>
      <c r="J4" s="198">
        <v>33</v>
      </c>
      <c r="K4" s="198" t="s">
        <v>23069</v>
      </c>
      <c r="L4" s="198" t="s">
        <v>1387</v>
      </c>
      <c r="M4" s="198" t="s">
        <v>23065</v>
      </c>
      <c r="N4" s="198" t="s">
        <v>23068</v>
      </c>
      <c r="O4" s="198" t="s">
        <v>23067</v>
      </c>
      <c r="P4" s="199" t="s">
        <v>23066</v>
      </c>
      <c r="Q4" s="199"/>
      <c r="R4" s="198">
        <v>1</v>
      </c>
      <c r="S4" s="198"/>
      <c r="T4" s="198"/>
      <c r="U4" s="177" t="s">
        <v>23064</v>
      </c>
    </row>
    <row r="5" spans="1:21" s="217" customFormat="1" ht="86.4">
      <c r="A5" s="217" t="str">
        <f t="shared" si="0"/>
        <v>r peso molecular o el tamaño.</v>
      </c>
      <c r="B5" s="217" t="str">
        <f t="shared" si="1"/>
        <v>3INTERNET</v>
      </c>
      <c r="C5" s="217" t="str">
        <f t="shared" si="2"/>
        <v>HXINTERNETOO333</v>
      </c>
      <c r="D5" s="217" t="s">
        <v>7879</v>
      </c>
      <c r="E5" s="217" t="s">
        <v>124</v>
      </c>
      <c r="F5" s="198" t="s">
        <v>24725</v>
      </c>
      <c r="G5" s="218" t="str">
        <f t="shared" si="3"/>
        <v>OO3</v>
      </c>
      <c r="H5" s="198">
        <v>3</v>
      </c>
      <c r="I5" s="218" t="str">
        <f t="shared" si="4"/>
        <v>33</v>
      </c>
      <c r="J5" s="198">
        <v>33</v>
      </c>
      <c r="K5" s="198" t="s">
        <v>23063</v>
      </c>
      <c r="L5" s="198" t="s">
        <v>522</v>
      </c>
      <c r="M5" s="198" t="s">
        <v>23062</v>
      </c>
      <c r="N5" s="198" t="s">
        <v>23061</v>
      </c>
      <c r="O5" s="198" t="s">
        <v>23060</v>
      </c>
      <c r="P5" s="199" t="s">
        <v>23059</v>
      </c>
      <c r="Q5" s="199"/>
      <c r="R5" s="198">
        <v>4</v>
      </c>
      <c r="S5" s="198"/>
      <c r="T5" s="198"/>
      <c r="U5" s="177" t="s">
        <v>23058</v>
      </c>
    </row>
    <row r="6" spans="1:21" s="217" customFormat="1" ht="115.2">
      <c r="A6" s="219" t="str">
        <f t="shared" si="0"/>
        <v xml:space="preserve"> el contexto de la pregunta.
</v>
      </c>
      <c r="B6" t="str">
        <f t="shared" si="1"/>
        <v>104INTERNET</v>
      </c>
      <c r="C6" t="str">
        <f t="shared" si="2"/>
        <v>HXINTERNET10433</v>
      </c>
      <c r="D6" t="s">
        <v>7879</v>
      </c>
      <c r="E6" t="s">
        <v>124</v>
      </c>
      <c r="F6" s="198" t="s">
        <v>24725</v>
      </c>
      <c r="G6" s="11" t="str">
        <f t="shared" si="3"/>
        <v>104</v>
      </c>
      <c r="H6" s="6">
        <v>104</v>
      </c>
      <c r="I6" s="11" t="str">
        <f t="shared" si="4"/>
        <v>33</v>
      </c>
      <c r="J6" s="357">
        <v>33</v>
      </c>
      <c r="K6" s="358" t="s">
        <v>30464</v>
      </c>
      <c r="L6" s="359" t="s">
        <v>1388</v>
      </c>
      <c r="M6" s="358" t="s">
        <v>30463</v>
      </c>
      <c r="N6" s="358" t="s">
        <v>30462</v>
      </c>
      <c r="O6" s="358" t="s">
        <v>30461</v>
      </c>
      <c r="P6" s="358" t="s">
        <v>30460</v>
      </c>
      <c r="Q6" s="360"/>
      <c r="R6" s="307">
        <f>IF(L6="A",1,IF(L6="B",2,IF(L6="C",3,4)))</f>
        <v>4</v>
      </c>
      <c r="S6" s="360"/>
      <c r="T6" s="360"/>
      <c r="U6" s="296" t="s">
        <v>30459</v>
      </c>
    </row>
    <row r="7" spans="1:21" s="217" customFormat="1" ht="187.2">
      <c r="A7" s="219" t="str">
        <f t="shared" si="0"/>
        <v>, no de imposibilidad directa</v>
      </c>
      <c r="B7" t="str">
        <f t="shared" si="1"/>
        <v>105INTERNET</v>
      </c>
      <c r="C7" t="str">
        <f t="shared" si="2"/>
        <v>HXINTERNET10533</v>
      </c>
      <c r="D7" t="s">
        <v>7879</v>
      </c>
      <c r="E7" t="s">
        <v>124</v>
      </c>
      <c r="F7" s="198" t="s">
        <v>24725</v>
      </c>
      <c r="G7" s="11" t="str">
        <f t="shared" si="3"/>
        <v>105</v>
      </c>
      <c r="H7" s="6">
        <v>105</v>
      </c>
      <c r="I7" s="11" t="str">
        <f t="shared" si="4"/>
        <v>33</v>
      </c>
      <c r="J7" s="357">
        <v>33</v>
      </c>
      <c r="K7" s="358" t="s">
        <v>30458</v>
      </c>
      <c r="L7" s="359" t="s">
        <v>1388</v>
      </c>
      <c r="M7" s="358" t="s">
        <v>30457</v>
      </c>
      <c r="N7" s="358" t="s">
        <v>30456</v>
      </c>
      <c r="O7" s="358" t="s">
        <v>30455</v>
      </c>
      <c r="P7" s="358" t="s">
        <v>30454</v>
      </c>
      <c r="Q7" s="360"/>
      <c r="R7" s="307">
        <f>IF(L7="A",1,IF(L7="B",2,IF(L7="C",3,4)))</f>
        <v>4</v>
      </c>
      <c r="S7" s="360"/>
      <c r="T7" s="360"/>
      <c r="U7" s="361" t="s">
        <v>30453</v>
      </c>
    </row>
    <row r="8" spans="1:21" s="217" customFormat="1" ht="201.6">
      <c r="A8" s="219" t="str">
        <f t="shared" si="0"/>
        <v>ción del tamaño, forma, etc."</v>
      </c>
      <c r="B8" t="str">
        <f t="shared" si="1"/>
        <v>106INTERNET</v>
      </c>
      <c r="C8" t="str">
        <f t="shared" si="2"/>
        <v>HXINTERNET10633</v>
      </c>
      <c r="D8" t="s">
        <v>7879</v>
      </c>
      <c r="E8" t="s">
        <v>124</v>
      </c>
      <c r="F8" s="198" t="s">
        <v>24725</v>
      </c>
      <c r="G8" s="11" t="str">
        <f t="shared" si="3"/>
        <v>106</v>
      </c>
      <c r="H8" s="6">
        <v>106</v>
      </c>
      <c r="I8" s="11" t="str">
        <f t="shared" si="4"/>
        <v>33</v>
      </c>
      <c r="J8" s="357">
        <v>33</v>
      </c>
      <c r="K8" s="358" t="s">
        <v>30452</v>
      </c>
      <c r="L8" s="359" t="s">
        <v>524</v>
      </c>
      <c r="M8" s="358" t="s">
        <v>30451</v>
      </c>
      <c r="N8" s="358" t="s">
        <v>30450</v>
      </c>
      <c r="O8" s="358" t="s">
        <v>30449</v>
      </c>
      <c r="P8" s="358" t="s">
        <v>30448</v>
      </c>
      <c r="Q8" s="360"/>
      <c r="R8" s="307">
        <f>IF(L8="A",1,IF(L8="B",2,IF(L8="C",3,4)))</f>
        <v>2</v>
      </c>
      <c r="S8" s="360"/>
      <c r="T8" s="360"/>
      <c r="U8" s="361" t="s">
        <v>30447</v>
      </c>
    </row>
    <row r="9" spans="1:21" s="217" customFormat="1" ht="72">
      <c r="A9" s="217" t="str">
        <f t="shared" si="0"/>
        <v>ntexto de nuevas tecnologías.</v>
      </c>
      <c r="B9" s="217" t="str">
        <f t="shared" si="1"/>
        <v>4INTERNET</v>
      </c>
      <c r="C9" s="217" t="str">
        <f t="shared" si="2"/>
        <v>HYINTERNETOO433</v>
      </c>
      <c r="D9" s="217" t="s">
        <v>7879</v>
      </c>
      <c r="E9" s="217" t="s">
        <v>7878</v>
      </c>
      <c r="F9" s="198" t="s">
        <v>24725</v>
      </c>
      <c r="G9" s="218" t="str">
        <f t="shared" si="3"/>
        <v>OO4</v>
      </c>
      <c r="H9" s="198">
        <v>4</v>
      </c>
      <c r="I9" s="218" t="str">
        <f t="shared" si="4"/>
        <v>33</v>
      </c>
      <c r="J9" s="198">
        <v>33</v>
      </c>
      <c r="K9" s="198" t="s">
        <v>23057</v>
      </c>
      <c r="L9" s="198" t="s">
        <v>524</v>
      </c>
      <c r="M9" s="198" t="s">
        <v>23056</v>
      </c>
      <c r="N9" s="198" t="s">
        <v>23053</v>
      </c>
      <c r="O9" s="198" t="s">
        <v>23055</v>
      </c>
      <c r="P9" s="199" t="s">
        <v>23054</v>
      </c>
      <c r="Q9" s="199"/>
      <c r="R9" s="198">
        <v>2</v>
      </c>
      <c r="S9" s="198"/>
      <c r="T9" s="198"/>
      <c r="U9" s="177" t="s">
        <v>23052</v>
      </c>
    </row>
    <row r="10" spans="1:21" s="217" customFormat="1" ht="72">
      <c r="A10" s="217" t="str">
        <f t="shared" si="0"/>
        <v>ecnologías pueden introducir.</v>
      </c>
      <c r="B10" s="217" t="str">
        <f t="shared" si="1"/>
        <v>5INTERNET</v>
      </c>
      <c r="C10" s="217" t="str">
        <f t="shared" si="2"/>
        <v>HYINTERNETOO533</v>
      </c>
      <c r="D10" s="217" t="s">
        <v>7879</v>
      </c>
      <c r="E10" s="217" t="s">
        <v>7878</v>
      </c>
      <c r="F10" s="198" t="s">
        <v>24725</v>
      </c>
      <c r="G10" s="218" t="str">
        <f t="shared" si="3"/>
        <v>OO5</v>
      </c>
      <c r="H10" s="198">
        <v>5</v>
      </c>
      <c r="I10" s="218" t="str">
        <f t="shared" si="4"/>
        <v>33</v>
      </c>
      <c r="J10" s="198">
        <v>33</v>
      </c>
      <c r="K10" s="198" t="s">
        <v>23051</v>
      </c>
      <c r="L10" s="198" t="s">
        <v>522</v>
      </c>
      <c r="M10" s="198" t="s">
        <v>23050</v>
      </c>
      <c r="N10" s="198" t="s">
        <v>23049</v>
      </c>
      <c r="O10" s="198" t="s">
        <v>23048</v>
      </c>
      <c r="P10" s="199" t="s">
        <v>23047</v>
      </c>
      <c r="Q10" s="199"/>
      <c r="R10" s="198">
        <v>4</v>
      </c>
      <c r="S10" s="198"/>
      <c r="T10" s="198"/>
      <c r="U10" s="177" t="s">
        <v>23046</v>
      </c>
    </row>
    <row r="11" spans="1:21" s="217" customFormat="1" ht="57.6">
      <c r="A11" s="217" t="str">
        <f t="shared" si="0"/>
        <v>gún el informe de la agencia.</v>
      </c>
      <c r="B11" s="217" t="str">
        <f t="shared" si="1"/>
        <v>6INTERNET</v>
      </c>
      <c r="C11" s="217" t="str">
        <f t="shared" si="2"/>
        <v>HYINTERNETOO633</v>
      </c>
      <c r="D11" s="217" t="s">
        <v>7879</v>
      </c>
      <c r="E11" s="217" t="s">
        <v>7878</v>
      </c>
      <c r="F11" s="198" t="s">
        <v>24725</v>
      </c>
      <c r="G11" s="218" t="str">
        <f t="shared" si="3"/>
        <v>OO6</v>
      </c>
      <c r="H11" s="198">
        <v>6</v>
      </c>
      <c r="I11" s="218" t="str">
        <f t="shared" si="4"/>
        <v>33</v>
      </c>
      <c r="J11" s="198">
        <v>33</v>
      </c>
      <c r="K11" s="198" t="s">
        <v>23045</v>
      </c>
      <c r="L11" s="198" t="s">
        <v>523</v>
      </c>
      <c r="M11" s="198" t="s">
        <v>23044</v>
      </c>
      <c r="N11" s="198" t="s">
        <v>23043</v>
      </c>
      <c r="O11" s="198" t="s">
        <v>23041</v>
      </c>
      <c r="P11" s="199" t="s">
        <v>23042</v>
      </c>
      <c r="Q11" s="199"/>
      <c r="R11" s="198">
        <v>3</v>
      </c>
      <c r="S11" s="198"/>
      <c r="T11" s="198"/>
      <c r="U11" s="177" t="s">
        <v>23040</v>
      </c>
    </row>
    <row r="12" spans="1:21" s="217" customFormat="1" ht="72">
      <c r="A12" s="217" t="str">
        <f t="shared" si="0"/>
        <v>n correctas en este contexto.</v>
      </c>
      <c r="B12" s="217" t="str">
        <f t="shared" si="1"/>
        <v>7INTERNET</v>
      </c>
      <c r="C12" s="217" t="str">
        <f t="shared" si="2"/>
        <v>HYINTERNETOO733</v>
      </c>
      <c r="D12" s="217" t="s">
        <v>7879</v>
      </c>
      <c r="E12" s="217" t="s">
        <v>7878</v>
      </c>
      <c r="F12" s="198" t="s">
        <v>24725</v>
      </c>
      <c r="G12" s="218" t="str">
        <f t="shared" si="3"/>
        <v>OO7</v>
      </c>
      <c r="H12" s="198">
        <v>7</v>
      </c>
      <c r="I12" s="218" t="str">
        <f t="shared" si="4"/>
        <v>33</v>
      </c>
      <c r="J12" s="198">
        <v>33</v>
      </c>
      <c r="K12" s="198" t="s">
        <v>23039</v>
      </c>
      <c r="L12" s="198" t="s">
        <v>1387</v>
      </c>
      <c r="M12" s="198" t="s">
        <v>23036</v>
      </c>
      <c r="N12" s="198" t="s">
        <v>23038</v>
      </c>
      <c r="O12" s="198" t="s">
        <v>23037</v>
      </c>
      <c r="P12" s="199" t="s">
        <v>2052</v>
      </c>
      <c r="Q12" s="199"/>
      <c r="R12" s="198">
        <v>1</v>
      </c>
      <c r="S12" s="198"/>
      <c r="T12" s="198"/>
      <c r="U12" s="177" t="s">
        <v>23035</v>
      </c>
    </row>
    <row r="13" spans="1:21" s="147" customFormat="1" ht="57.6">
      <c r="A13" s="217" t="str">
        <f t="shared" si="0"/>
        <v>ropias de estas herramientas.</v>
      </c>
      <c r="B13" s="217" t="str">
        <f t="shared" si="1"/>
        <v>8INTERNET</v>
      </c>
      <c r="C13" s="217" t="str">
        <f t="shared" si="2"/>
        <v>HYINTERNETOO833</v>
      </c>
      <c r="D13" s="217" t="s">
        <v>7879</v>
      </c>
      <c r="E13" s="217" t="s">
        <v>7878</v>
      </c>
      <c r="F13" s="198" t="s">
        <v>24725</v>
      </c>
      <c r="G13" s="218" t="str">
        <f t="shared" si="3"/>
        <v>OO8</v>
      </c>
      <c r="H13" s="198">
        <v>8</v>
      </c>
      <c r="I13" s="218" t="str">
        <f t="shared" si="4"/>
        <v>33</v>
      </c>
      <c r="J13" s="198">
        <v>33</v>
      </c>
      <c r="K13" s="198" t="s">
        <v>23034</v>
      </c>
      <c r="L13" s="198" t="s">
        <v>1387</v>
      </c>
      <c r="M13" s="198" t="s">
        <v>23030</v>
      </c>
      <c r="N13" s="198" t="s">
        <v>23033</v>
      </c>
      <c r="O13" s="198" t="s">
        <v>23032</v>
      </c>
      <c r="P13" s="199" t="s">
        <v>23031</v>
      </c>
      <c r="Q13" s="199"/>
      <c r="R13" s="198">
        <v>1</v>
      </c>
      <c r="S13" s="198"/>
      <c r="T13" s="198"/>
      <c r="U13" s="177" t="s">
        <v>23029</v>
      </c>
    </row>
    <row r="14" spans="1:21" s="147" customFormat="1" ht="43.2">
      <c r="A14" s="217" t="str">
        <f t="shared" si="0"/>
        <v>en plataformas colaborativas.</v>
      </c>
      <c r="B14" s="217" t="str">
        <f t="shared" si="1"/>
        <v>9INTERNET</v>
      </c>
      <c r="C14" s="217" t="str">
        <f t="shared" si="2"/>
        <v>HYINTERNETO933</v>
      </c>
      <c r="D14" s="217" t="s">
        <v>7879</v>
      </c>
      <c r="E14" s="217" t="s">
        <v>7878</v>
      </c>
      <c r="F14" s="198" t="s">
        <v>24725</v>
      </c>
      <c r="G14" s="218" t="str">
        <f t="shared" si="3"/>
        <v>O9</v>
      </c>
      <c r="H14" s="198">
        <v>9</v>
      </c>
      <c r="I14" s="218" t="str">
        <f t="shared" si="4"/>
        <v>33</v>
      </c>
      <c r="J14" s="198">
        <v>33</v>
      </c>
      <c r="K14" s="198" t="s">
        <v>23028</v>
      </c>
      <c r="L14" s="198" t="s">
        <v>543</v>
      </c>
      <c r="M14" s="198" t="s">
        <v>23027</v>
      </c>
      <c r="N14" s="198" t="s">
        <v>23024</v>
      </c>
      <c r="O14" s="198" t="s">
        <v>23026</v>
      </c>
      <c r="P14" s="198" t="s">
        <v>23025</v>
      </c>
      <c r="Q14" s="199"/>
      <c r="R14" s="199">
        <v>2</v>
      </c>
      <c r="S14" s="199"/>
      <c r="T14" s="199"/>
      <c r="U14" s="177" t="s">
        <v>23023</v>
      </c>
    </row>
    <row r="15" spans="1:21" s="147" customFormat="1" ht="57.6">
      <c r="A15" s="217" t="str">
        <f t="shared" si="0"/>
        <v>te esta función colaborativa.</v>
      </c>
      <c r="B15" s="217" t="str">
        <f t="shared" si="1"/>
        <v>10INTERNET</v>
      </c>
      <c r="C15" s="217" t="str">
        <f t="shared" si="2"/>
        <v>HYINTERNETO1033</v>
      </c>
      <c r="D15" s="217" t="s">
        <v>7879</v>
      </c>
      <c r="E15" s="217" t="s">
        <v>7878</v>
      </c>
      <c r="F15" s="198" t="s">
        <v>24725</v>
      </c>
      <c r="G15" s="218" t="str">
        <f t="shared" si="3"/>
        <v>O10</v>
      </c>
      <c r="H15" s="198">
        <v>10</v>
      </c>
      <c r="I15" s="218" t="str">
        <f t="shared" si="4"/>
        <v>33</v>
      </c>
      <c r="J15" s="198">
        <v>33</v>
      </c>
      <c r="K15" s="198" t="s">
        <v>23022</v>
      </c>
      <c r="L15" s="198" t="s">
        <v>1389</v>
      </c>
      <c r="M15" s="198" t="s">
        <v>23018</v>
      </c>
      <c r="N15" s="198" t="s">
        <v>23021</v>
      </c>
      <c r="O15" s="198" t="s">
        <v>23020</v>
      </c>
      <c r="P15" s="198" t="s">
        <v>23019</v>
      </c>
      <c r="Q15" s="199"/>
      <c r="R15" s="199">
        <v>1</v>
      </c>
      <c r="S15" s="199"/>
      <c r="T15" s="199"/>
      <c r="U15" s="177" t="s">
        <v>23017</v>
      </c>
    </row>
    <row r="16" spans="1:21" s="147" customFormat="1" ht="57.6">
      <c r="A16" s="147" t="str">
        <f t="shared" si="0"/>
        <v>onalidades de automatización.</v>
      </c>
      <c r="B16" s="147" t="str">
        <f t="shared" si="1"/>
        <v>11INTERNET</v>
      </c>
      <c r="C16" s="147" t="str">
        <f t="shared" si="2"/>
        <v>HYINTERNETO1133</v>
      </c>
      <c r="D16" s="147" t="s">
        <v>7879</v>
      </c>
      <c r="E16" s="147" t="s">
        <v>7878</v>
      </c>
      <c r="F16" s="198" t="s">
        <v>24725</v>
      </c>
      <c r="G16" s="149" t="str">
        <f t="shared" si="3"/>
        <v>O11</v>
      </c>
      <c r="H16" s="127">
        <v>11</v>
      </c>
      <c r="I16" s="149" t="str">
        <f t="shared" si="4"/>
        <v>33</v>
      </c>
      <c r="J16" s="127">
        <v>33</v>
      </c>
      <c r="K16" s="127" t="s">
        <v>23016</v>
      </c>
      <c r="L16" s="127" t="s">
        <v>544</v>
      </c>
      <c r="M16" s="127" t="s">
        <v>23015</v>
      </c>
      <c r="N16" s="127" t="s">
        <v>23014</v>
      </c>
      <c r="O16" s="127" t="s">
        <v>23012</v>
      </c>
      <c r="P16" s="127" t="s">
        <v>23013</v>
      </c>
      <c r="Q16" s="121"/>
      <c r="R16" s="121">
        <v>3</v>
      </c>
      <c r="S16" s="121"/>
      <c r="T16" s="121"/>
      <c r="U16" s="122" t="s">
        <v>23011</v>
      </c>
    </row>
    <row r="17" spans="1:21" s="147" customFormat="1" ht="57.6">
      <c r="A17" s="147" t="str">
        <f t="shared" si="0"/>
        <v>letamente el concepto de IoT.</v>
      </c>
      <c r="B17" s="147" t="str">
        <f t="shared" si="1"/>
        <v>12INTERNET</v>
      </c>
      <c r="C17" s="147" t="str">
        <f t="shared" si="2"/>
        <v>HYINTERNETO1233</v>
      </c>
      <c r="D17" s="147" t="s">
        <v>7879</v>
      </c>
      <c r="E17" s="147" t="s">
        <v>7878</v>
      </c>
      <c r="F17" s="198" t="s">
        <v>24725</v>
      </c>
      <c r="G17" s="149" t="str">
        <f t="shared" si="3"/>
        <v>O12</v>
      </c>
      <c r="H17" s="127">
        <v>12</v>
      </c>
      <c r="I17" s="149" t="str">
        <f t="shared" si="4"/>
        <v>33</v>
      </c>
      <c r="J17" s="127">
        <v>33</v>
      </c>
      <c r="K17" s="127" t="s">
        <v>23010</v>
      </c>
      <c r="L17" s="127" t="s">
        <v>1389</v>
      </c>
      <c r="M17" s="127" t="s">
        <v>23007</v>
      </c>
      <c r="N17" s="127" t="s">
        <v>23009</v>
      </c>
      <c r="O17" s="127" t="s">
        <v>23008</v>
      </c>
      <c r="P17" s="127" t="s">
        <v>2052</v>
      </c>
      <c r="Q17" s="121"/>
      <c r="R17" s="121">
        <v>1</v>
      </c>
      <c r="S17" s="121"/>
      <c r="T17" s="121"/>
      <c r="U17" s="122" t="s">
        <v>23006</v>
      </c>
    </row>
    <row r="18" spans="1:21" s="57" customFormat="1" ht="43.2">
      <c r="A18" s="147" t="str">
        <f t="shared" si="0"/>
        <v>pueden clasificarse como IoT.</v>
      </c>
      <c r="B18" s="147" t="str">
        <f t="shared" si="1"/>
        <v>13INTERNET</v>
      </c>
      <c r="C18" s="147" t="str">
        <f t="shared" si="2"/>
        <v>HYINTERNETO1333</v>
      </c>
      <c r="D18" s="147" t="s">
        <v>7879</v>
      </c>
      <c r="E18" s="147" t="s">
        <v>7878</v>
      </c>
      <c r="F18" s="198" t="s">
        <v>24725</v>
      </c>
      <c r="G18" s="149" t="str">
        <f t="shared" si="3"/>
        <v>O13</v>
      </c>
      <c r="H18" s="127">
        <v>13</v>
      </c>
      <c r="I18" s="149" t="str">
        <f t="shared" si="4"/>
        <v>33</v>
      </c>
      <c r="J18" s="127">
        <v>33</v>
      </c>
      <c r="K18" s="127" t="s">
        <v>4608</v>
      </c>
      <c r="L18" s="127" t="s">
        <v>523</v>
      </c>
      <c r="M18" s="127" t="s">
        <v>4609</v>
      </c>
      <c r="N18" s="127" t="s">
        <v>4610</v>
      </c>
      <c r="O18" s="127" t="s">
        <v>4611</v>
      </c>
      <c r="P18" s="127" t="s">
        <v>4612</v>
      </c>
      <c r="Q18" s="121"/>
      <c r="R18" s="121">
        <v>3</v>
      </c>
      <c r="S18" s="121"/>
      <c r="T18" s="121"/>
      <c r="U18" s="122" t="s">
        <v>23005</v>
      </c>
    </row>
    <row r="19" spans="1:21" s="57" customFormat="1" ht="72">
      <c r="A19" s="147" t="str">
        <f t="shared" si="0"/>
        <v>jan plenamente este concepto.</v>
      </c>
      <c r="B19" s="147" t="str">
        <f t="shared" si="1"/>
        <v>14INTERNET</v>
      </c>
      <c r="C19" s="147" t="str">
        <f t="shared" si="2"/>
        <v>HYINTERNETO1433</v>
      </c>
      <c r="D19" s="147" t="s">
        <v>7879</v>
      </c>
      <c r="E19" s="147" t="s">
        <v>7878</v>
      </c>
      <c r="F19" s="198" t="s">
        <v>24725</v>
      </c>
      <c r="G19" s="149" t="str">
        <f t="shared" si="3"/>
        <v>O14</v>
      </c>
      <c r="H19" s="127">
        <v>14</v>
      </c>
      <c r="I19" s="149" t="str">
        <f t="shared" si="4"/>
        <v>33</v>
      </c>
      <c r="J19" s="127">
        <v>33</v>
      </c>
      <c r="K19" s="127" t="s">
        <v>4802</v>
      </c>
      <c r="L19" s="127" t="s">
        <v>524</v>
      </c>
      <c r="M19" s="127" t="s">
        <v>4803</v>
      </c>
      <c r="N19" s="127" t="s">
        <v>4804</v>
      </c>
      <c r="O19" s="127" t="s">
        <v>4805</v>
      </c>
      <c r="P19" s="127" t="s">
        <v>1120</v>
      </c>
      <c r="Q19" s="121"/>
      <c r="R19" s="121">
        <v>2</v>
      </c>
      <c r="S19" s="121"/>
      <c r="T19" s="121"/>
      <c r="U19" s="122" t="s">
        <v>23004</v>
      </c>
    </row>
    <row r="20" spans="1:21" s="57" customFormat="1" ht="72">
      <c r="A20" s="147" t="str">
        <f t="shared" si="0"/>
        <v xml:space="preserve"> del comité en este contexto.</v>
      </c>
      <c r="B20" s="147" t="str">
        <f t="shared" si="1"/>
        <v>15INTERNET</v>
      </c>
      <c r="C20" s="147" t="str">
        <f t="shared" si="2"/>
        <v>HYINTERNETO1533</v>
      </c>
      <c r="D20" s="147" t="s">
        <v>7879</v>
      </c>
      <c r="E20" s="147" t="s">
        <v>7878</v>
      </c>
      <c r="F20" s="198" t="s">
        <v>24725</v>
      </c>
      <c r="G20" s="149" t="str">
        <f t="shared" si="3"/>
        <v>O15</v>
      </c>
      <c r="H20" s="127">
        <v>15</v>
      </c>
      <c r="I20" s="149" t="str">
        <f t="shared" si="4"/>
        <v>33</v>
      </c>
      <c r="J20" s="127">
        <v>33</v>
      </c>
      <c r="K20" s="127" t="s">
        <v>6929</v>
      </c>
      <c r="L20" s="127" t="s">
        <v>522</v>
      </c>
      <c r="M20" s="127" t="s">
        <v>6930</v>
      </c>
      <c r="N20" s="127" t="s">
        <v>6931</v>
      </c>
      <c r="O20" s="127" t="s">
        <v>6932</v>
      </c>
      <c r="P20" s="127" t="s">
        <v>6933</v>
      </c>
      <c r="Q20" s="121"/>
      <c r="R20" s="121">
        <v>4</v>
      </c>
      <c r="S20" s="121"/>
      <c r="T20" s="121"/>
      <c r="U20" s="122" t="s">
        <v>23003</v>
      </c>
    </row>
    <row r="21" spans="1:21" s="57" customFormat="1" ht="57.6">
      <c r="A21" s="57" t="str">
        <f t="shared" si="0"/>
        <v>observados en estos estudios.</v>
      </c>
      <c r="B21" s="57" t="str">
        <f t="shared" si="1"/>
        <v>16INTERNET</v>
      </c>
      <c r="C21" s="57" t="str">
        <f t="shared" si="2"/>
        <v>HYINTERNETO1633</v>
      </c>
      <c r="D21" s="57" t="s">
        <v>7879</v>
      </c>
      <c r="E21" s="57" t="s">
        <v>7878</v>
      </c>
      <c r="F21" s="198" t="s">
        <v>24725</v>
      </c>
      <c r="G21" s="58" t="str">
        <f t="shared" si="3"/>
        <v>O16</v>
      </c>
      <c r="H21" s="59">
        <v>16</v>
      </c>
      <c r="I21" s="58" t="str">
        <f t="shared" si="4"/>
        <v>33</v>
      </c>
      <c r="J21" s="59">
        <v>33</v>
      </c>
      <c r="K21" s="59" t="s">
        <v>23002</v>
      </c>
      <c r="L21" s="59" t="s">
        <v>543</v>
      </c>
      <c r="M21" s="59" t="s">
        <v>23001</v>
      </c>
      <c r="N21" s="59" t="s">
        <v>22998</v>
      </c>
      <c r="O21" s="59" t="s">
        <v>23000</v>
      </c>
      <c r="P21" s="59" t="s">
        <v>22999</v>
      </c>
      <c r="Q21" s="62"/>
      <c r="R21" s="62">
        <v>2</v>
      </c>
      <c r="S21" s="62"/>
      <c r="T21" s="62"/>
      <c r="U21" s="63" t="s">
        <v>22997</v>
      </c>
    </row>
    <row r="22" spans="1:21" s="57" customFormat="1" ht="72">
      <c r="A22" s="57" t="str">
        <f t="shared" si="0"/>
        <v>ivalente en esta interacción.</v>
      </c>
      <c r="B22" s="57" t="str">
        <f t="shared" si="1"/>
        <v>17INTERNET</v>
      </c>
      <c r="C22" s="57" t="str">
        <f t="shared" si="2"/>
        <v>HYINTERNETO1733</v>
      </c>
      <c r="D22" s="57" t="s">
        <v>7879</v>
      </c>
      <c r="E22" s="57" t="s">
        <v>7878</v>
      </c>
      <c r="F22" s="198" t="s">
        <v>24725</v>
      </c>
      <c r="G22" s="58" t="str">
        <f t="shared" si="3"/>
        <v>O17</v>
      </c>
      <c r="H22" s="59">
        <v>17</v>
      </c>
      <c r="I22" s="58" t="str">
        <f t="shared" si="4"/>
        <v>33</v>
      </c>
      <c r="J22" s="59">
        <v>33</v>
      </c>
      <c r="K22" s="59" t="s">
        <v>22996</v>
      </c>
      <c r="L22" s="59" t="s">
        <v>1387</v>
      </c>
      <c r="M22" s="59" t="s">
        <v>22992</v>
      </c>
      <c r="N22" s="59" t="s">
        <v>22995</v>
      </c>
      <c r="O22" s="59" t="s">
        <v>22994</v>
      </c>
      <c r="P22" s="59" t="s">
        <v>22993</v>
      </c>
      <c r="Q22" s="62"/>
      <c r="R22" s="62">
        <v>1</v>
      </c>
      <c r="S22" s="62"/>
      <c r="T22" s="62"/>
      <c r="U22" s="63" t="s">
        <v>22991</v>
      </c>
    </row>
    <row r="23" spans="1:21" s="136" customFormat="1" ht="57.6">
      <c r="A23" s="57" t="str">
        <f t="shared" si="0"/>
        <v xml:space="preserve"> en dimensiones nanométricas.</v>
      </c>
      <c r="B23" s="57" t="str">
        <f t="shared" si="1"/>
        <v>18INTERNET</v>
      </c>
      <c r="C23" s="57" t="str">
        <f t="shared" si="2"/>
        <v>HYINTERNETO1833</v>
      </c>
      <c r="D23" s="57" t="s">
        <v>7879</v>
      </c>
      <c r="E23" s="57" t="s">
        <v>7878</v>
      </c>
      <c r="F23" s="198" t="s">
        <v>24725</v>
      </c>
      <c r="G23" s="58" t="str">
        <f t="shared" si="3"/>
        <v>O18</v>
      </c>
      <c r="H23" s="59">
        <v>18</v>
      </c>
      <c r="I23" s="58" t="str">
        <f t="shared" si="4"/>
        <v>33</v>
      </c>
      <c r="J23" s="59">
        <v>33</v>
      </c>
      <c r="K23" s="59" t="s">
        <v>22990</v>
      </c>
      <c r="L23" s="59" t="s">
        <v>522</v>
      </c>
      <c r="M23" s="59" t="s">
        <v>22989</v>
      </c>
      <c r="N23" s="59" t="s">
        <v>22988</v>
      </c>
      <c r="O23" s="59" t="s">
        <v>22987</v>
      </c>
      <c r="P23" s="59" t="s">
        <v>22986</v>
      </c>
      <c r="Q23" s="62"/>
      <c r="R23" s="62">
        <v>4</v>
      </c>
      <c r="S23" s="62"/>
      <c r="T23" s="62"/>
      <c r="U23" s="63" t="s">
        <v>22985</v>
      </c>
    </row>
    <row r="24" spans="1:21" s="136" customFormat="1" ht="72">
      <c r="A24" s="57" t="str">
        <f t="shared" si="0"/>
        <v>so en todas las aplicaciones.</v>
      </c>
      <c r="B24" s="57" t="str">
        <f t="shared" si="1"/>
        <v>19INTERNET</v>
      </c>
      <c r="C24" s="57" t="str">
        <f t="shared" si="2"/>
        <v>HYINTERNETO1933</v>
      </c>
      <c r="D24" s="57" t="s">
        <v>7879</v>
      </c>
      <c r="E24" s="57" t="s">
        <v>7878</v>
      </c>
      <c r="F24" s="198" t="s">
        <v>24725</v>
      </c>
      <c r="G24" s="58" t="str">
        <f t="shared" si="3"/>
        <v>O19</v>
      </c>
      <c r="H24" s="59">
        <v>19</v>
      </c>
      <c r="I24" s="58" t="str">
        <f t="shared" si="4"/>
        <v>33</v>
      </c>
      <c r="J24" s="59">
        <v>33</v>
      </c>
      <c r="K24" s="59" t="s">
        <v>22984</v>
      </c>
      <c r="L24" s="59" t="s">
        <v>522</v>
      </c>
      <c r="M24" s="59" t="s">
        <v>22983</v>
      </c>
      <c r="N24" s="59" t="s">
        <v>22982</v>
      </c>
      <c r="O24" s="59" t="s">
        <v>22981</v>
      </c>
      <c r="P24" s="59" t="s">
        <v>22980</v>
      </c>
      <c r="Q24" s="62"/>
      <c r="R24" s="62">
        <v>4</v>
      </c>
      <c r="S24" s="62"/>
      <c r="T24" s="62"/>
      <c r="U24" s="63" t="s">
        <v>22979</v>
      </c>
    </row>
    <row r="25" spans="1:21" s="136" customFormat="1" ht="57.6">
      <c r="A25" s="57" t="str">
        <f t="shared" si="0"/>
        <v>étrico" de la nanotecnología.</v>
      </c>
      <c r="B25" s="57" t="str">
        <f t="shared" si="1"/>
        <v>20INTERNET</v>
      </c>
      <c r="C25" s="57" t="str">
        <f t="shared" si="2"/>
        <v>HYINTERNETO2033</v>
      </c>
      <c r="D25" s="57" t="s">
        <v>7879</v>
      </c>
      <c r="E25" s="57" t="s">
        <v>7878</v>
      </c>
      <c r="F25" s="198" t="s">
        <v>24725</v>
      </c>
      <c r="G25" s="58" t="str">
        <f t="shared" si="3"/>
        <v>O20</v>
      </c>
      <c r="H25" s="59">
        <v>20</v>
      </c>
      <c r="I25" s="58" t="str">
        <f t="shared" si="4"/>
        <v>33</v>
      </c>
      <c r="J25" s="59">
        <v>33</v>
      </c>
      <c r="K25" s="59" t="s">
        <v>22978</v>
      </c>
      <c r="L25" s="59" t="s">
        <v>524</v>
      </c>
      <c r="M25" s="59" t="s">
        <v>22977</v>
      </c>
      <c r="N25" s="59" t="s">
        <v>22975</v>
      </c>
      <c r="O25" s="59" t="s">
        <v>22976</v>
      </c>
      <c r="P25" s="59" t="s">
        <v>3624</v>
      </c>
      <c r="Q25" s="62"/>
      <c r="R25" s="62">
        <v>2</v>
      </c>
      <c r="S25" s="62"/>
      <c r="T25" s="62"/>
      <c r="U25" s="63" t="s">
        <v>22974</v>
      </c>
    </row>
    <row r="26" spans="1:21" s="136" customFormat="1" ht="43.2">
      <c r="A26" s="136" t="str">
        <f t="shared" si="0"/>
        <v>oductividad de los empleados.</v>
      </c>
      <c r="B26" s="136" t="str">
        <f t="shared" si="1"/>
        <v>21INTERNET</v>
      </c>
      <c r="C26" s="136" t="str">
        <f t="shared" si="2"/>
        <v>HYINTERNETO2133</v>
      </c>
      <c r="D26" s="136" t="s">
        <v>7879</v>
      </c>
      <c r="E26" s="136" t="s">
        <v>7878</v>
      </c>
      <c r="F26" s="198" t="s">
        <v>24725</v>
      </c>
      <c r="G26" s="138" t="str">
        <f t="shared" si="3"/>
        <v>O21</v>
      </c>
      <c r="H26" s="110">
        <v>21</v>
      </c>
      <c r="I26" s="138" t="str">
        <f t="shared" si="4"/>
        <v>33</v>
      </c>
      <c r="J26" s="110">
        <v>33</v>
      </c>
      <c r="K26" s="110" t="s">
        <v>22973</v>
      </c>
      <c r="L26" s="110" t="s">
        <v>522</v>
      </c>
      <c r="M26" s="110" t="s">
        <v>22972</v>
      </c>
      <c r="N26" s="110" t="s">
        <v>22971</v>
      </c>
      <c r="O26" s="110" t="s">
        <v>22970</v>
      </c>
      <c r="P26" s="110" t="s">
        <v>528</v>
      </c>
      <c r="Q26" s="111"/>
      <c r="R26" s="111">
        <v>4</v>
      </c>
      <c r="S26" s="111"/>
      <c r="T26" s="111"/>
      <c r="U26" s="112" t="s">
        <v>22969</v>
      </c>
    </row>
    <row r="27" spans="1:21" s="136" customFormat="1" ht="57.6">
      <c r="A27" s="136" t="str">
        <f t="shared" si="0"/>
        <v>a autonomía de los empleados.</v>
      </c>
      <c r="B27" s="136" t="str">
        <f t="shared" si="1"/>
        <v>22INTERNET</v>
      </c>
      <c r="C27" s="136" t="str">
        <f t="shared" si="2"/>
        <v>HYINTERNETO2233</v>
      </c>
      <c r="D27" s="136" t="s">
        <v>7879</v>
      </c>
      <c r="E27" s="136" t="s">
        <v>7878</v>
      </c>
      <c r="F27" s="198" t="s">
        <v>24725</v>
      </c>
      <c r="G27" s="138" t="str">
        <f t="shared" si="3"/>
        <v>O22</v>
      </c>
      <c r="H27" s="112">
        <v>22</v>
      </c>
      <c r="I27" s="138" t="str">
        <f t="shared" si="4"/>
        <v>33</v>
      </c>
      <c r="J27" s="112">
        <v>33</v>
      </c>
      <c r="K27" s="112" t="s">
        <v>22968</v>
      </c>
      <c r="L27" s="112" t="s">
        <v>524</v>
      </c>
      <c r="M27" s="112" t="s">
        <v>22967</v>
      </c>
      <c r="N27" s="112" t="s">
        <v>22964</v>
      </c>
      <c r="O27" s="112" t="s">
        <v>22966</v>
      </c>
      <c r="P27" s="112" t="s">
        <v>22965</v>
      </c>
      <c r="Q27" s="200"/>
      <c r="R27" s="200">
        <v>2</v>
      </c>
      <c r="S27" s="200"/>
      <c r="T27" s="200"/>
      <c r="U27" s="112" t="s">
        <v>22963</v>
      </c>
    </row>
    <row r="28" spans="1:21" s="136" customFormat="1" ht="57.6">
      <c r="A28" s="136" t="str">
        <f t="shared" si="0"/>
        <v>idades de los sistemas de IA.</v>
      </c>
      <c r="B28" s="136" t="str">
        <f t="shared" si="1"/>
        <v>23INTERNET</v>
      </c>
      <c r="C28" s="136" t="str">
        <f t="shared" si="2"/>
        <v>HYINTERNETO2333</v>
      </c>
      <c r="D28" s="136" t="s">
        <v>7879</v>
      </c>
      <c r="E28" s="136" t="s">
        <v>7878</v>
      </c>
      <c r="F28" s="198" t="s">
        <v>24725</v>
      </c>
      <c r="G28" s="138" t="str">
        <f t="shared" si="3"/>
        <v>O23</v>
      </c>
      <c r="H28" s="112">
        <v>23</v>
      </c>
      <c r="I28" s="138" t="str">
        <f t="shared" si="4"/>
        <v>33</v>
      </c>
      <c r="J28" s="112">
        <v>33</v>
      </c>
      <c r="K28" s="112" t="s">
        <v>22962</v>
      </c>
      <c r="L28" s="112" t="s">
        <v>522</v>
      </c>
      <c r="M28" s="112" t="s">
        <v>22961</v>
      </c>
      <c r="N28" s="112" t="s">
        <v>22960</v>
      </c>
      <c r="O28" s="112" t="s">
        <v>22959</v>
      </c>
      <c r="P28" s="112" t="s">
        <v>3624</v>
      </c>
      <c r="Q28" s="200"/>
      <c r="R28" s="200">
        <v>4</v>
      </c>
      <c r="S28" s="200"/>
      <c r="T28" s="200"/>
      <c r="U28" s="112" t="s">
        <v>22958</v>
      </c>
    </row>
    <row r="29" spans="1:21" s="136" customFormat="1" ht="43.2">
      <c r="A29" s="136" t="str">
        <f t="shared" si="0"/>
        <v>la salud y seguridad laboral.</v>
      </c>
      <c r="B29" s="136" t="str">
        <f t="shared" si="1"/>
        <v>24INTERNET</v>
      </c>
      <c r="C29" s="136" t="str">
        <f t="shared" si="2"/>
        <v>HYINTERNETO2433</v>
      </c>
      <c r="D29" s="136" t="s">
        <v>7879</v>
      </c>
      <c r="E29" s="136" t="s">
        <v>7878</v>
      </c>
      <c r="F29" s="198" t="s">
        <v>24725</v>
      </c>
      <c r="G29" s="138" t="str">
        <f t="shared" si="3"/>
        <v>O24</v>
      </c>
      <c r="H29" s="112">
        <v>24</v>
      </c>
      <c r="I29" s="138" t="str">
        <f t="shared" si="4"/>
        <v>33</v>
      </c>
      <c r="J29" s="112">
        <v>33</v>
      </c>
      <c r="K29" s="112" t="s">
        <v>22957</v>
      </c>
      <c r="L29" s="112" t="s">
        <v>522</v>
      </c>
      <c r="M29" s="112" t="s">
        <v>22956</v>
      </c>
      <c r="N29" s="112" t="s">
        <v>22955</v>
      </c>
      <c r="O29" s="112" t="s">
        <v>22954</v>
      </c>
      <c r="P29" s="112" t="s">
        <v>2052</v>
      </c>
      <c r="Q29" s="200"/>
      <c r="R29" s="200">
        <v>4</v>
      </c>
      <c r="S29" s="200"/>
      <c r="T29" s="200"/>
      <c r="U29" s="112" t="s">
        <v>22953</v>
      </c>
    </row>
    <row r="30" spans="1:21" s="136" customFormat="1" ht="43.2">
      <c r="A30" s="136" t="str">
        <f t="shared" si="0"/>
        <v>nas y aplicaciones autónomas.</v>
      </c>
      <c r="B30" s="136" t="str">
        <f t="shared" si="1"/>
        <v>25INTERNET</v>
      </c>
      <c r="C30" s="136" t="str">
        <f t="shared" si="2"/>
        <v>HYINTERNETO2533</v>
      </c>
      <c r="D30" s="136" t="s">
        <v>7879</v>
      </c>
      <c r="E30" s="136" t="s">
        <v>7878</v>
      </c>
      <c r="F30" s="198" t="s">
        <v>24725</v>
      </c>
      <c r="G30" s="138" t="str">
        <f t="shared" si="3"/>
        <v>O25</v>
      </c>
      <c r="H30" s="112">
        <v>25</v>
      </c>
      <c r="I30" s="138" t="str">
        <f t="shared" si="4"/>
        <v>33</v>
      </c>
      <c r="J30" s="112">
        <v>33</v>
      </c>
      <c r="K30" s="112" t="s">
        <v>7470</v>
      </c>
      <c r="L30" s="112" t="s">
        <v>522</v>
      </c>
      <c r="M30" s="112" t="s">
        <v>7484</v>
      </c>
      <c r="N30" s="112" t="s">
        <v>7485</v>
      </c>
      <c r="O30" s="112" t="s">
        <v>7486</v>
      </c>
      <c r="P30" s="112" t="s">
        <v>2052</v>
      </c>
      <c r="Q30" s="200"/>
      <c r="R30" s="200">
        <v>4</v>
      </c>
      <c r="S30" s="200"/>
      <c r="T30" s="200"/>
      <c r="U30" s="112" t="s">
        <v>22952</v>
      </c>
    </row>
    <row r="31" spans="1:21" s="136" customFormat="1" ht="57.6">
      <c r="A31" s="136" t="str">
        <f t="shared" si="0"/>
        <v>izar el uso de la tecnología.</v>
      </c>
      <c r="B31" s="136" t="str">
        <f t="shared" si="1"/>
        <v>26INTERNET</v>
      </c>
      <c r="C31" s="136" t="str">
        <f t="shared" si="2"/>
        <v>HYINTERNETO2633</v>
      </c>
      <c r="D31" s="136" t="s">
        <v>7879</v>
      </c>
      <c r="E31" s="136" t="s">
        <v>7878</v>
      </c>
      <c r="F31" s="198" t="s">
        <v>24725</v>
      </c>
      <c r="G31" s="138" t="str">
        <f t="shared" si="3"/>
        <v>O26</v>
      </c>
      <c r="H31" s="112">
        <v>26</v>
      </c>
      <c r="I31" s="138" t="str">
        <f t="shared" si="4"/>
        <v>33</v>
      </c>
      <c r="J31" s="112">
        <v>33</v>
      </c>
      <c r="K31" s="112" t="s">
        <v>7469</v>
      </c>
      <c r="L31" s="112" t="s">
        <v>1387</v>
      </c>
      <c r="M31" s="112" t="s">
        <v>7480</v>
      </c>
      <c r="N31" s="112" t="s">
        <v>7481</v>
      </c>
      <c r="O31" s="112" t="s">
        <v>7482</v>
      </c>
      <c r="P31" s="112" t="s">
        <v>7483</v>
      </c>
      <c r="Q31" s="200"/>
      <c r="R31" s="200">
        <v>1</v>
      </c>
      <c r="S31" s="200"/>
      <c r="T31" s="200"/>
      <c r="U31" s="112" t="s">
        <v>22951</v>
      </c>
    </row>
    <row r="32" spans="1:21" s="136" customFormat="1" ht="57.6">
      <c r="A32" s="136" t="str">
        <f t="shared" si="0"/>
        <v xml:space="preserve"> mental en ciertos contextos.</v>
      </c>
      <c r="B32" s="136" t="str">
        <f t="shared" si="1"/>
        <v>27INTERNET</v>
      </c>
      <c r="C32" s="136" t="str">
        <f t="shared" si="2"/>
        <v>HYINTERNETO2733</v>
      </c>
      <c r="D32" s="136" t="s">
        <v>7879</v>
      </c>
      <c r="E32" s="136" t="s">
        <v>7878</v>
      </c>
      <c r="F32" s="198" t="s">
        <v>24725</v>
      </c>
      <c r="G32" s="138" t="str">
        <f t="shared" si="3"/>
        <v>O27</v>
      </c>
      <c r="H32" s="112">
        <v>27</v>
      </c>
      <c r="I32" s="138" t="str">
        <f t="shared" si="4"/>
        <v>33</v>
      </c>
      <c r="J32" s="112">
        <v>33</v>
      </c>
      <c r="K32" s="112" t="s">
        <v>4348</v>
      </c>
      <c r="L32" s="112" t="s">
        <v>523</v>
      </c>
      <c r="M32" s="112" t="s">
        <v>4349</v>
      </c>
      <c r="N32" s="112" t="s">
        <v>4350</v>
      </c>
      <c r="O32" s="112" t="s">
        <v>4351</v>
      </c>
      <c r="P32" s="112" t="s">
        <v>4446</v>
      </c>
      <c r="Q32" s="200"/>
      <c r="R32" s="200">
        <v>3</v>
      </c>
      <c r="S32" s="200"/>
      <c r="T32" s="200"/>
      <c r="U32" s="112" t="s">
        <v>22950</v>
      </c>
    </row>
    <row r="33" spans="1:21" s="103" customFormat="1" ht="57.6">
      <c r="A33" s="136" t="str">
        <f t="shared" si="0"/>
        <v>ntamiento de objetos pesados.</v>
      </c>
      <c r="B33" s="136" t="str">
        <f t="shared" si="1"/>
        <v>28INTERNET</v>
      </c>
      <c r="C33" s="136" t="str">
        <f t="shared" si="2"/>
        <v>HYINTERNETO2833</v>
      </c>
      <c r="D33" s="136" t="s">
        <v>7879</v>
      </c>
      <c r="E33" s="136" t="s">
        <v>7878</v>
      </c>
      <c r="F33" s="198" t="s">
        <v>24725</v>
      </c>
      <c r="G33" s="138" t="str">
        <f t="shared" si="3"/>
        <v>O28</v>
      </c>
      <c r="H33" s="112">
        <v>28</v>
      </c>
      <c r="I33" s="138" t="str">
        <f t="shared" si="4"/>
        <v>33</v>
      </c>
      <c r="J33" s="112">
        <v>33</v>
      </c>
      <c r="K33" s="112" t="s">
        <v>7468</v>
      </c>
      <c r="L33" s="112" t="s">
        <v>523</v>
      </c>
      <c r="M33" s="112" t="s">
        <v>7476</v>
      </c>
      <c r="N33" s="112" t="s">
        <v>7477</v>
      </c>
      <c r="O33" s="112" t="s">
        <v>7478</v>
      </c>
      <c r="P33" s="112" t="s">
        <v>7479</v>
      </c>
      <c r="Q33" s="200"/>
      <c r="R33" s="200">
        <v>3</v>
      </c>
      <c r="S33" s="200"/>
      <c r="T33" s="200"/>
      <c r="U33" s="112" t="s">
        <v>22949</v>
      </c>
    </row>
    <row r="34" spans="1:21" s="103" customFormat="1" ht="57.6">
      <c r="A34" s="136" t="str">
        <f t="shared" si="0"/>
        <v>, probablemente, en salarios.</v>
      </c>
      <c r="B34" s="136" t="str">
        <f t="shared" si="1"/>
        <v>29INTERNET</v>
      </c>
      <c r="C34" s="136" t="str">
        <f t="shared" si="2"/>
        <v>HYINTERNETO2933</v>
      </c>
      <c r="D34" s="136" t="s">
        <v>7879</v>
      </c>
      <c r="E34" s="136" t="s">
        <v>7878</v>
      </c>
      <c r="F34" s="198" t="s">
        <v>24725</v>
      </c>
      <c r="G34" s="138" t="str">
        <f t="shared" si="3"/>
        <v>O29</v>
      </c>
      <c r="H34" s="112">
        <v>29</v>
      </c>
      <c r="I34" s="138" t="str">
        <f t="shared" si="4"/>
        <v>33</v>
      </c>
      <c r="J34" s="112">
        <v>33</v>
      </c>
      <c r="K34" s="112" t="s">
        <v>7467</v>
      </c>
      <c r="L34" s="112" t="s">
        <v>523</v>
      </c>
      <c r="M34" s="112" t="s">
        <v>7473</v>
      </c>
      <c r="N34" s="112" t="s">
        <v>7474</v>
      </c>
      <c r="O34" s="112" t="s">
        <v>7475</v>
      </c>
      <c r="P34" s="112" t="s">
        <v>2052</v>
      </c>
      <c r="Q34" s="200"/>
      <c r="R34" s="200">
        <v>3</v>
      </c>
      <c r="S34" s="200"/>
      <c r="T34" s="200"/>
      <c r="U34" s="112" t="s">
        <v>22948</v>
      </c>
    </row>
    <row r="35" spans="1:21" s="103" customFormat="1" ht="43.2">
      <c r="A35" s="136" t="str">
        <f t="shared" ref="A35:A66" si="5">RIGHT(U35,29)</f>
        <v>as competencias tecnológicas.</v>
      </c>
      <c r="B35" s="136" t="str">
        <f t="shared" ref="B35:B66" si="6">H35&amp;F35</f>
        <v>30INTERNET</v>
      </c>
      <c r="C35" s="136" t="str">
        <f t="shared" ref="C35:C66" si="7">D35&amp;E35&amp;F35&amp;G35&amp;I35</f>
        <v>HYINTERNETO3033</v>
      </c>
      <c r="D35" s="136" t="s">
        <v>7879</v>
      </c>
      <c r="E35" s="136" t="s">
        <v>7878</v>
      </c>
      <c r="F35" s="198" t="s">
        <v>24725</v>
      </c>
      <c r="G35" s="138" t="str">
        <f t="shared" ref="G35:G66" si="8">IF(H35&lt;9,"OO",IF(H35&lt;99,"O",""))&amp;H35</f>
        <v>O30</v>
      </c>
      <c r="H35" s="112">
        <v>30</v>
      </c>
      <c r="I35" s="138" t="str">
        <f t="shared" ref="I35:I66" si="9">IF(J35&lt;9,"O","")&amp;J35</f>
        <v>33</v>
      </c>
      <c r="J35" s="112">
        <v>33</v>
      </c>
      <c r="K35" s="112" t="s">
        <v>22947</v>
      </c>
      <c r="L35" s="112" t="s">
        <v>523</v>
      </c>
      <c r="M35" s="112" t="s">
        <v>22946</v>
      </c>
      <c r="N35" s="112" t="s">
        <v>22945</v>
      </c>
      <c r="O35" s="112" t="s">
        <v>22943</v>
      </c>
      <c r="P35" s="112" t="s">
        <v>22944</v>
      </c>
      <c r="Q35" s="200"/>
      <c r="R35" s="200">
        <v>3</v>
      </c>
      <c r="S35" s="200"/>
      <c r="T35" s="200"/>
      <c r="U35" s="112" t="s">
        <v>22942</v>
      </c>
    </row>
    <row r="36" spans="1:21" s="103" customFormat="1" ht="43.2">
      <c r="A36" s="103" t="str">
        <f t="shared" si="5"/>
        <v>sión en procesos repetitivos.</v>
      </c>
      <c r="B36" s="103" t="str">
        <f t="shared" si="6"/>
        <v>31INTERNET</v>
      </c>
      <c r="C36" s="103" t="str">
        <f t="shared" si="7"/>
        <v>HYINTERNETO3133</v>
      </c>
      <c r="D36" s="103" t="s">
        <v>7879</v>
      </c>
      <c r="E36" s="103" t="s">
        <v>7878</v>
      </c>
      <c r="F36" s="198" t="s">
        <v>24725</v>
      </c>
      <c r="G36" s="105" t="str">
        <f t="shared" si="8"/>
        <v>O31</v>
      </c>
      <c r="H36" s="95">
        <v>31</v>
      </c>
      <c r="I36" s="105" t="str">
        <f t="shared" si="9"/>
        <v>33</v>
      </c>
      <c r="J36" s="95">
        <v>33</v>
      </c>
      <c r="K36" s="95" t="s">
        <v>5053</v>
      </c>
      <c r="L36" s="95" t="s">
        <v>524</v>
      </c>
      <c r="M36" s="95" t="s">
        <v>5054</v>
      </c>
      <c r="N36" s="95" t="s">
        <v>5055</v>
      </c>
      <c r="O36" s="95" t="s">
        <v>5056</v>
      </c>
      <c r="P36" s="95" t="s">
        <v>5057</v>
      </c>
      <c r="Q36" s="192"/>
      <c r="R36" s="192">
        <v>2</v>
      </c>
      <c r="S36" s="192"/>
      <c r="T36" s="192"/>
      <c r="U36" s="95" t="s">
        <v>22941</v>
      </c>
    </row>
    <row r="37" spans="1:21" s="103" customFormat="1" ht="57.6">
      <c r="A37" s="103" t="str">
        <f t="shared" si="5"/>
        <v>cta las relaciones laborales.</v>
      </c>
      <c r="B37" s="103" t="str">
        <f t="shared" si="6"/>
        <v>32INTERNET</v>
      </c>
      <c r="C37" s="103" t="str">
        <f t="shared" si="7"/>
        <v>HYINTERNETO3233</v>
      </c>
      <c r="D37" s="103" t="s">
        <v>7879</v>
      </c>
      <c r="E37" s="103" t="s">
        <v>7878</v>
      </c>
      <c r="F37" s="198" t="s">
        <v>24725</v>
      </c>
      <c r="G37" s="105" t="str">
        <f t="shared" si="8"/>
        <v>O32</v>
      </c>
      <c r="H37" s="95">
        <v>32</v>
      </c>
      <c r="I37" s="105" t="str">
        <f t="shared" si="9"/>
        <v>33</v>
      </c>
      <c r="J37" s="95">
        <v>33</v>
      </c>
      <c r="K37" s="95" t="s">
        <v>6934</v>
      </c>
      <c r="L37" s="95" t="s">
        <v>522</v>
      </c>
      <c r="M37" s="95" t="s">
        <v>6935</v>
      </c>
      <c r="N37" s="95" t="s">
        <v>6936</v>
      </c>
      <c r="O37" s="95" t="s">
        <v>6937</v>
      </c>
      <c r="P37" s="95" t="s">
        <v>6938</v>
      </c>
      <c r="Q37" s="192"/>
      <c r="R37" s="192">
        <v>4</v>
      </c>
      <c r="S37" s="192"/>
      <c r="T37" s="192"/>
      <c r="U37" s="95" t="s">
        <v>22940</v>
      </c>
    </row>
    <row r="38" spans="1:21" s="219" customFormat="1" ht="43.2">
      <c r="A38" s="103" t="str">
        <f t="shared" si="5"/>
        <v>n esta nueva fase industrial.</v>
      </c>
      <c r="B38" s="103" t="str">
        <f t="shared" si="6"/>
        <v>33INTERNET</v>
      </c>
      <c r="C38" s="103" t="str">
        <f t="shared" si="7"/>
        <v>HYINTERNETO3333</v>
      </c>
      <c r="D38" s="103" t="s">
        <v>7879</v>
      </c>
      <c r="E38" s="103" t="s">
        <v>7878</v>
      </c>
      <c r="F38" s="198" t="s">
        <v>24725</v>
      </c>
      <c r="G38" s="105" t="str">
        <f t="shared" si="8"/>
        <v>O33</v>
      </c>
      <c r="H38" s="95">
        <v>33</v>
      </c>
      <c r="I38" s="105" t="str">
        <f t="shared" si="9"/>
        <v>33</v>
      </c>
      <c r="J38" s="95">
        <v>33</v>
      </c>
      <c r="K38" s="95" t="s">
        <v>22939</v>
      </c>
      <c r="L38" s="95" t="s">
        <v>522</v>
      </c>
      <c r="M38" s="95" t="s">
        <v>22938</v>
      </c>
      <c r="N38" s="95" t="s">
        <v>22937</v>
      </c>
      <c r="O38" s="95" t="s">
        <v>22936</v>
      </c>
      <c r="P38" s="95" t="s">
        <v>3624</v>
      </c>
      <c r="Q38" s="192"/>
      <c r="R38" s="192">
        <v>4</v>
      </c>
      <c r="S38" s="192"/>
      <c r="T38" s="192"/>
      <c r="U38" s="95" t="s">
        <v>22935</v>
      </c>
    </row>
    <row r="39" spans="1:21" s="219" customFormat="1" ht="43.2">
      <c r="A39" s="103" t="str">
        <f t="shared" si="5"/>
        <v>pción de tecnología avanzada.</v>
      </c>
      <c r="B39" s="103" t="str">
        <f t="shared" si="6"/>
        <v>34INTERNET</v>
      </c>
      <c r="C39" s="103" t="str">
        <f t="shared" si="7"/>
        <v>HYINTERNETO3433</v>
      </c>
      <c r="D39" s="103" t="s">
        <v>7879</v>
      </c>
      <c r="E39" s="103" t="s">
        <v>7878</v>
      </c>
      <c r="F39" s="198" t="s">
        <v>24725</v>
      </c>
      <c r="G39" s="105" t="str">
        <f t="shared" si="8"/>
        <v>O34</v>
      </c>
      <c r="H39" s="95">
        <v>34</v>
      </c>
      <c r="I39" s="105" t="str">
        <f t="shared" si="9"/>
        <v>33</v>
      </c>
      <c r="J39" s="95">
        <v>33</v>
      </c>
      <c r="K39" s="95" t="s">
        <v>6440</v>
      </c>
      <c r="L39" s="95" t="s">
        <v>524</v>
      </c>
      <c r="M39" s="95">
        <v>20</v>
      </c>
      <c r="N39" s="95">
        <v>7</v>
      </c>
      <c r="O39" s="95">
        <v>13</v>
      </c>
      <c r="P39" s="95">
        <v>2</v>
      </c>
      <c r="Q39" s="192"/>
      <c r="R39" s="192">
        <v>2</v>
      </c>
      <c r="S39" s="192"/>
      <c r="T39" s="192"/>
      <c r="U39" s="95" t="s">
        <v>22934</v>
      </c>
    </row>
    <row r="40" spans="1:21" s="219" customFormat="1" ht="57.6">
      <c r="A40" s="103" t="str">
        <f t="shared" si="5"/>
        <v>a país en el entorno europeo.</v>
      </c>
      <c r="B40" s="103" t="str">
        <f t="shared" si="6"/>
        <v>35INTERNET</v>
      </c>
      <c r="C40" s="103" t="str">
        <f t="shared" si="7"/>
        <v>HYINTERNETO3533</v>
      </c>
      <c r="D40" s="103" t="s">
        <v>7879</v>
      </c>
      <c r="E40" s="103" t="s">
        <v>7878</v>
      </c>
      <c r="F40" s="198" t="s">
        <v>24725</v>
      </c>
      <c r="G40" s="105" t="str">
        <f t="shared" si="8"/>
        <v>O35</v>
      </c>
      <c r="H40" s="95">
        <v>35</v>
      </c>
      <c r="I40" s="105" t="str">
        <f t="shared" si="9"/>
        <v>33</v>
      </c>
      <c r="J40" s="95">
        <v>33</v>
      </c>
      <c r="K40" s="95" t="s">
        <v>5539</v>
      </c>
      <c r="L40" s="95" t="s">
        <v>1387</v>
      </c>
      <c r="M40" s="95" t="s">
        <v>5540</v>
      </c>
      <c r="N40" s="95" t="s">
        <v>5541</v>
      </c>
      <c r="O40" s="95" t="s">
        <v>5542</v>
      </c>
      <c r="P40" s="95" t="s">
        <v>5543</v>
      </c>
      <c r="Q40" s="192"/>
      <c r="R40" s="192">
        <v>1</v>
      </c>
      <c r="S40" s="192"/>
      <c r="T40" s="192"/>
      <c r="U40" s="95" t="s">
        <v>22933</v>
      </c>
    </row>
    <row r="41" spans="1:21" s="219" customFormat="1" ht="43.2">
      <c r="A41" s="219" t="str">
        <f t="shared" si="5"/>
        <v xml:space="preserve"> digitales en toda la región.</v>
      </c>
      <c r="B41" s="219" t="str">
        <f t="shared" si="6"/>
        <v>36INTERNET</v>
      </c>
      <c r="C41" s="219" t="str">
        <f t="shared" si="7"/>
        <v>HYINTERNETO3633</v>
      </c>
      <c r="D41" s="219" t="s">
        <v>7879</v>
      </c>
      <c r="E41" s="219" t="s">
        <v>7878</v>
      </c>
      <c r="F41" s="198" t="s">
        <v>24725</v>
      </c>
      <c r="G41" s="212" t="str">
        <f t="shared" si="8"/>
        <v>O36</v>
      </c>
      <c r="H41" s="203">
        <v>36</v>
      </c>
      <c r="I41" s="212" t="str">
        <f t="shared" si="9"/>
        <v>33</v>
      </c>
      <c r="J41" s="203">
        <v>33</v>
      </c>
      <c r="K41" s="203" t="s">
        <v>6435</v>
      </c>
      <c r="L41" s="203" t="s">
        <v>523</v>
      </c>
      <c r="M41" s="203" t="s">
        <v>6436</v>
      </c>
      <c r="N41" s="203" t="s">
        <v>6437</v>
      </c>
      <c r="O41" s="203" t="s">
        <v>6438</v>
      </c>
      <c r="P41" s="203" t="s">
        <v>6439</v>
      </c>
      <c r="Q41" s="204"/>
      <c r="R41" s="204">
        <v>3</v>
      </c>
      <c r="S41" s="204"/>
      <c r="T41" s="204"/>
      <c r="U41" s="203" t="s">
        <v>22932</v>
      </c>
    </row>
    <row r="42" spans="1:21" s="219" customFormat="1" ht="43.8" thickBot="1">
      <c r="A42" s="219" t="str">
        <f t="shared" si="5"/>
        <v>través del análisis de datos.</v>
      </c>
      <c r="B42" s="219" t="str">
        <f t="shared" si="6"/>
        <v>37INTERNET</v>
      </c>
      <c r="C42" s="219" t="str">
        <f t="shared" si="7"/>
        <v>HYINTERNETO3733</v>
      </c>
      <c r="D42" s="219" t="s">
        <v>7879</v>
      </c>
      <c r="E42" s="219" t="s">
        <v>7878</v>
      </c>
      <c r="F42" s="198" t="s">
        <v>24725</v>
      </c>
      <c r="G42" s="212" t="str">
        <f t="shared" si="8"/>
        <v>O37</v>
      </c>
      <c r="H42" s="203">
        <v>37</v>
      </c>
      <c r="I42" s="212" t="str">
        <f t="shared" si="9"/>
        <v>33</v>
      </c>
      <c r="J42" s="209">
        <v>33</v>
      </c>
      <c r="K42" s="459" t="s">
        <v>3678</v>
      </c>
      <c r="L42" s="459" t="s">
        <v>524</v>
      </c>
      <c r="M42" s="459" t="s">
        <v>3679</v>
      </c>
      <c r="N42" s="459" t="s">
        <v>3680</v>
      </c>
      <c r="O42" s="459" t="s">
        <v>3681</v>
      </c>
      <c r="P42" s="459" t="s">
        <v>3682</v>
      </c>
      <c r="Q42" s="460"/>
      <c r="R42" s="460">
        <v>2</v>
      </c>
      <c r="S42" s="460"/>
      <c r="T42" s="460"/>
      <c r="U42" s="203" t="s">
        <v>22931</v>
      </c>
    </row>
    <row r="43" spans="1:21" s="219" customFormat="1" ht="43.8" thickBot="1">
      <c r="A43" s="219" t="str">
        <f t="shared" si="5"/>
        <v>ida cotidiana y los negocios.</v>
      </c>
      <c r="B43" s="219" t="str">
        <f t="shared" si="6"/>
        <v>38INTERNET</v>
      </c>
      <c r="C43" s="219" t="str">
        <f t="shared" si="7"/>
        <v>HYINTERNETO3833</v>
      </c>
      <c r="D43" s="219" t="s">
        <v>7879</v>
      </c>
      <c r="E43" s="219" t="s">
        <v>7878</v>
      </c>
      <c r="F43" s="198" t="s">
        <v>24725</v>
      </c>
      <c r="G43" s="212" t="str">
        <f t="shared" si="8"/>
        <v>O38</v>
      </c>
      <c r="H43" s="203">
        <v>38</v>
      </c>
      <c r="I43" s="212" t="str">
        <f t="shared" si="9"/>
        <v>33</v>
      </c>
      <c r="J43" s="209">
        <v>33</v>
      </c>
      <c r="K43" s="459" t="s">
        <v>3683</v>
      </c>
      <c r="L43" s="459" t="s">
        <v>524</v>
      </c>
      <c r="M43" s="459">
        <v>60</v>
      </c>
      <c r="N43" s="459">
        <v>70</v>
      </c>
      <c r="O43" s="459">
        <v>80</v>
      </c>
      <c r="P43" s="459">
        <v>90</v>
      </c>
      <c r="Q43" s="460"/>
      <c r="R43" s="460">
        <v>2</v>
      </c>
      <c r="S43" s="460"/>
      <c r="T43" s="460"/>
      <c r="U43" s="203" t="s">
        <v>22930</v>
      </c>
    </row>
    <row r="44" spans="1:21" s="219" customFormat="1" ht="43.8" thickBot="1">
      <c r="A44" s="219" t="str">
        <f t="shared" si="5"/>
        <v>n de industrias y sociedades.</v>
      </c>
      <c r="B44" s="219" t="str">
        <f t="shared" si="6"/>
        <v>39INTERNET</v>
      </c>
      <c r="C44" s="219" t="str">
        <f t="shared" si="7"/>
        <v>HYINTERNETO3933</v>
      </c>
      <c r="D44" s="219" t="s">
        <v>7879</v>
      </c>
      <c r="E44" s="219" t="s">
        <v>7878</v>
      </c>
      <c r="F44" s="198" t="s">
        <v>24725</v>
      </c>
      <c r="G44" s="212" t="str">
        <f t="shared" si="8"/>
        <v>O39</v>
      </c>
      <c r="H44" s="203">
        <v>39</v>
      </c>
      <c r="I44" s="212" t="str">
        <f t="shared" si="9"/>
        <v>33</v>
      </c>
      <c r="J44" s="209">
        <v>33</v>
      </c>
      <c r="K44" s="459" t="s">
        <v>5206</v>
      </c>
      <c r="L44" s="459" t="s">
        <v>522</v>
      </c>
      <c r="M44" s="459" t="s">
        <v>5207</v>
      </c>
      <c r="N44" s="459" t="s">
        <v>5208</v>
      </c>
      <c r="O44" s="459" t="s">
        <v>5209</v>
      </c>
      <c r="P44" s="459" t="s">
        <v>5210</v>
      </c>
      <c r="Q44" s="460"/>
      <c r="R44" s="460">
        <v>4</v>
      </c>
      <c r="S44" s="460"/>
      <c r="T44" s="460"/>
      <c r="U44" s="203" t="s">
        <v>22929</v>
      </c>
    </row>
    <row r="45" spans="1:21" s="219" customFormat="1" ht="72.599999999999994" thickBot="1">
      <c r="A45" s="219" t="str">
        <f t="shared" si="5"/>
        <v>cas con mayor digitalización.</v>
      </c>
      <c r="B45" s="219" t="str">
        <f t="shared" si="6"/>
        <v>40INTERNET</v>
      </c>
      <c r="C45" s="219" t="str">
        <f t="shared" si="7"/>
        <v>AYINTERNETO4033</v>
      </c>
      <c r="D45" s="219" t="s">
        <v>1389</v>
      </c>
      <c r="E45" s="219" t="s">
        <v>7878</v>
      </c>
      <c r="F45" s="198" t="s">
        <v>24725</v>
      </c>
      <c r="G45" s="212" t="str">
        <f t="shared" si="8"/>
        <v>O40</v>
      </c>
      <c r="H45" s="203">
        <v>40</v>
      </c>
      <c r="I45" s="212" t="str">
        <f t="shared" si="9"/>
        <v>33</v>
      </c>
      <c r="J45" s="211">
        <v>33</v>
      </c>
      <c r="K45" s="205" t="s">
        <v>22928</v>
      </c>
      <c r="L45" s="206" t="s">
        <v>543</v>
      </c>
      <c r="M45" s="207">
        <v>0.72</v>
      </c>
      <c r="N45" s="207">
        <v>0.77</v>
      </c>
      <c r="O45" s="207">
        <v>0.86</v>
      </c>
      <c r="P45" s="207">
        <v>0.92</v>
      </c>
      <c r="Q45" s="208"/>
      <c r="R45" s="16">
        <f t="shared" ref="R45:R76" si="10">IF(L45="A",1,IF(L45="B",2,IF(L45="C",3,4)))</f>
        <v>2</v>
      </c>
      <c r="S45" s="209"/>
      <c r="T45" s="209"/>
      <c r="U45" s="203" t="s">
        <v>22927</v>
      </c>
    </row>
    <row r="46" spans="1:21" s="219" customFormat="1" ht="87" thickBot="1">
      <c r="A46" s="219" t="str">
        <f t="shared" si="5"/>
        <v>a la inteligencia artificial.</v>
      </c>
      <c r="B46" s="219" t="str">
        <f t="shared" si="6"/>
        <v>41INTERNET</v>
      </c>
      <c r="C46" s="219" t="str">
        <f t="shared" si="7"/>
        <v>AYINTERNETO4133</v>
      </c>
      <c r="D46" s="219" t="s">
        <v>1389</v>
      </c>
      <c r="E46" s="219" t="s">
        <v>7878</v>
      </c>
      <c r="F46" s="198" t="s">
        <v>24725</v>
      </c>
      <c r="G46" s="212" t="str">
        <f t="shared" si="8"/>
        <v>O41</v>
      </c>
      <c r="H46" s="203">
        <v>41</v>
      </c>
      <c r="I46" s="212" t="str">
        <f t="shared" si="9"/>
        <v>33</v>
      </c>
      <c r="J46" s="211">
        <v>33</v>
      </c>
      <c r="K46" s="205" t="s">
        <v>22926</v>
      </c>
      <c r="L46" s="206" t="s">
        <v>524</v>
      </c>
      <c r="M46" s="206" t="s">
        <v>22925</v>
      </c>
      <c r="N46" s="206" t="s">
        <v>22924</v>
      </c>
      <c r="O46" s="206" t="s">
        <v>22923</v>
      </c>
      <c r="P46" s="206" t="s">
        <v>22922</v>
      </c>
      <c r="Q46" s="208"/>
      <c r="R46" s="16">
        <f t="shared" si="10"/>
        <v>2</v>
      </c>
      <c r="S46" s="209"/>
      <c r="T46" s="209"/>
      <c r="U46" s="203" t="s">
        <v>22921</v>
      </c>
    </row>
    <row r="47" spans="1:21" s="219" customFormat="1" ht="72.599999999999994" thickBot="1">
      <c r="A47" s="219" t="str">
        <f t="shared" si="5"/>
        <v>T, que es su conexión en red.</v>
      </c>
      <c r="B47" s="219" t="str">
        <f t="shared" si="6"/>
        <v>42INTERNET</v>
      </c>
      <c r="C47" s="219" t="str">
        <f t="shared" si="7"/>
        <v>AYINTERNETO4233</v>
      </c>
      <c r="D47" s="219" t="s">
        <v>1389</v>
      </c>
      <c r="E47" s="219" t="s">
        <v>7878</v>
      </c>
      <c r="F47" s="198" t="s">
        <v>24725</v>
      </c>
      <c r="G47" s="212" t="str">
        <f t="shared" si="8"/>
        <v>O42</v>
      </c>
      <c r="H47" s="203">
        <v>42</v>
      </c>
      <c r="I47" s="212" t="str">
        <f t="shared" si="9"/>
        <v>33</v>
      </c>
      <c r="J47" s="211">
        <v>33</v>
      </c>
      <c r="K47" s="205" t="s">
        <v>22920</v>
      </c>
      <c r="L47" s="206" t="s">
        <v>1387</v>
      </c>
      <c r="M47" s="206" t="s">
        <v>22919</v>
      </c>
      <c r="N47" s="206" t="s">
        <v>22918</v>
      </c>
      <c r="O47" s="206" t="s">
        <v>22917</v>
      </c>
      <c r="P47" s="206" t="s">
        <v>22916</v>
      </c>
      <c r="Q47" s="208"/>
      <c r="R47" s="16">
        <f t="shared" si="10"/>
        <v>1</v>
      </c>
      <c r="S47" s="209"/>
      <c r="T47" s="209"/>
      <c r="U47" s="203" t="s">
        <v>22915</v>
      </c>
    </row>
    <row r="48" spans="1:21" ht="58.2" thickBot="1">
      <c r="A48" s="219" t="str">
        <f t="shared" si="5"/>
        <v>ocurre con la automatización.</v>
      </c>
      <c r="B48" s="219" t="str">
        <f t="shared" si="6"/>
        <v>43INTERNET</v>
      </c>
      <c r="C48" s="219" t="str">
        <f t="shared" si="7"/>
        <v>AYINTERNETO4333</v>
      </c>
      <c r="D48" s="219" t="s">
        <v>1389</v>
      </c>
      <c r="E48" s="219" t="s">
        <v>7878</v>
      </c>
      <c r="F48" s="198" t="s">
        <v>24725</v>
      </c>
      <c r="G48" s="212" t="str">
        <f t="shared" si="8"/>
        <v>O43</v>
      </c>
      <c r="H48" s="203">
        <v>43</v>
      </c>
      <c r="I48" s="212" t="str">
        <f t="shared" si="9"/>
        <v>33</v>
      </c>
      <c r="J48" s="211">
        <v>33</v>
      </c>
      <c r="K48" s="205" t="s">
        <v>22914</v>
      </c>
      <c r="L48" s="206" t="s">
        <v>543</v>
      </c>
      <c r="M48" s="206" t="s">
        <v>22913</v>
      </c>
      <c r="N48" s="206" t="s">
        <v>22912</v>
      </c>
      <c r="O48" s="206" t="s">
        <v>22911</v>
      </c>
      <c r="P48" s="206" t="s">
        <v>22910</v>
      </c>
      <c r="Q48" s="208"/>
      <c r="R48" s="16">
        <f t="shared" si="10"/>
        <v>2</v>
      </c>
      <c r="S48" s="209"/>
      <c r="T48" s="209"/>
      <c r="U48" s="203" t="s">
        <v>22909</v>
      </c>
    </row>
    <row r="49" spans="1:21" ht="58.2" thickBot="1">
      <c r="A49" s="219" t="str">
        <f t="shared" si="5"/>
        <v>rar la eficiencia energética.</v>
      </c>
      <c r="B49" s="219" t="str">
        <f t="shared" si="6"/>
        <v>44INTERNET</v>
      </c>
      <c r="C49" s="219" t="str">
        <f t="shared" si="7"/>
        <v>AYINTERNETO4433</v>
      </c>
      <c r="D49" s="219" t="s">
        <v>1389</v>
      </c>
      <c r="E49" s="219" t="s">
        <v>7878</v>
      </c>
      <c r="F49" s="198" t="s">
        <v>24725</v>
      </c>
      <c r="G49" s="212" t="str">
        <f t="shared" si="8"/>
        <v>O44</v>
      </c>
      <c r="H49" s="203">
        <v>44</v>
      </c>
      <c r="I49" s="212" t="str">
        <f t="shared" si="9"/>
        <v>33</v>
      </c>
      <c r="J49" s="211">
        <v>33</v>
      </c>
      <c r="K49" s="205" t="s">
        <v>22908</v>
      </c>
      <c r="L49" s="206" t="s">
        <v>523</v>
      </c>
      <c r="M49" s="206" t="s">
        <v>22907</v>
      </c>
      <c r="N49" s="206" t="s">
        <v>22906</v>
      </c>
      <c r="O49" s="206" t="s">
        <v>22905</v>
      </c>
      <c r="P49" s="206" t="s">
        <v>22904</v>
      </c>
      <c r="Q49" s="208"/>
      <c r="R49" s="16">
        <f t="shared" si="10"/>
        <v>3</v>
      </c>
      <c r="S49" s="209"/>
      <c r="T49" s="209"/>
      <c r="U49" s="203" t="s">
        <v>22903</v>
      </c>
    </row>
    <row r="50" spans="1:21" ht="72.599999999999994" thickBot="1">
      <c r="A50" s="219" t="str">
        <f t="shared" si="5"/>
        <v>en tiempo real entre equipos.</v>
      </c>
      <c r="B50" s="219" t="str">
        <f t="shared" si="6"/>
        <v>45INTERNET</v>
      </c>
      <c r="C50" s="219" t="str">
        <f t="shared" si="7"/>
        <v>AYINTERNETO4533</v>
      </c>
      <c r="D50" s="219" t="s">
        <v>1389</v>
      </c>
      <c r="E50" s="219" t="s">
        <v>7878</v>
      </c>
      <c r="F50" s="198" t="s">
        <v>24725</v>
      </c>
      <c r="G50" s="212" t="str">
        <f t="shared" si="8"/>
        <v>O45</v>
      </c>
      <c r="H50" s="203">
        <v>45</v>
      </c>
      <c r="I50" s="212" t="str">
        <f t="shared" si="9"/>
        <v>33</v>
      </c>
      <c r="J50" s="211">
        <v>33</v>
      </c>
      <c r="K50" s="205" t="s">
        <v>22902</v>
      </c>
      <c r="L50" s="206" t="s">
        <v>523</v>
      </c>
      <c r="M50" s="206" t="s">
        <v>22901</v>
      </c>
      <c r="N50" s="206" t="s">
        <v>22900</v>
      </c>
      <c r="O50" s="206" t="s">
        <v>22899</v>
      </c>
      <c r="P50" s="206" t="s">
        <v>22898</v>
      </c>
      <c r="Q50" s="208"/>
      <c r="R50" s="16">
        <f t="shared" si="10"/>
        <v>3</v>
      </c>
      <c r="S50" s="209"/>
      <c r="T50" s="209"/>
      <c r="U50" s="203" t="s">
        <v>22897</v>
      </c>
    </row>
    <row r="51" spans="1:21" ht="58.2" thickBot="1">
      <c r="A51" s="219" t="str">
        <f t="shared" si="5"/>
        <v>personalización de productos.</v>
      </c>
      <c r="B51" s="99" t="str">
        <f t="shared" si="6"/>
        <v>46INTERNET</v>
      </c>
      <c r="C51" s="99" t="str">
        <f t="shared" si="7"/>
        <v>AYINTERNETO4633</v>
      </c>
      <c r="D51" s="99" t="s">
        <v>1389</v>
      </c>
      <c r="E51" s="99" t="s">
        <v>7878</v>
      </c>
      <c r="F51" s="198" t="s">
        <v>24725</v>
      </c>
      <c r="G51" s="100" t="str">
        <f t="shared" si="8"/>
        <v>O46</v>
      </c>
      <c r="H51" s="88">
        <v>46</v>
      </c>
      <c r="I51" s="100" t="str">
        <f t="shared" si="9"/>
        <v>33</v>
      </c>
      <c r="J51" s="277">
        <v>33</v>
      </c>
      <c r="K51" s="281" t="s">
        <v>22896</v>
      </c>
      <c r="L51" s="278" t="s">
        <v>544</v>
      </c>
      <c r="M51" s="278" t="s">
        <v>22895</v>
      </c>
      <c r="N51" s="278" t="s">
        <v>22894</v>
      </c>
      <c r="O51" s="278" t="s">
        <v>22893</v>
      </c>
      <c r="P51" s="278" t="s">
        <v>22892</v>
      </c>
      <c r="Q51" s="279"/>
      <c r="R51" s="277">
        <f t="shared" si="10"/>
        <v>3</v>
      </c>
      <c r="S51" s="282"/>
      <c r="T51" s="282"/>
      <c r="U51" s="88" t="s">
        <v>22891</v>
      </c>
    </row>
    <row r="52" spans="1:21" ht="58.2" thickBot="1">
      <c r="A52" s="219" t="str">
        <f t="shared" si="5"/>
        <v>a medir y gestionar consumos.</v>
      </c>
      <c r="B52" s="99" t="str">
        <f t="shared" si="6"/>
        <v>47INTERNET</v>
      </c>
      <c r="C52" s="99" t="str">
        <f t="shared" si="7"/>
        <v>AYINTERNETO4733</v>
      </c>
      <c r="D52" s="99" t="s">
        <v>1389</v>
      </c>
      <c r="E52" s="99" t="s">
        <v>7878</v>
      </c>
      <c r="F52" s="198" t="s">
        <v>24725</v>
      </c>
      <c r="G52" s="100" t="str">
        <f t="shared" si="8"/>
        <v>O47</v>
      </c>
      <c r="H52" s="88">
        <v>47</v>
      </c>
      <c r="I52" s="100" t="str">
        <f t="shared" si="9"/>
        <v>33</v>
      </c>
      <c r="J52" s="277">
        <v>33</v>
      </c>
      <c r="K52" s="281" t="s">
        <v>22890</v>
      </c>
      <c r="L52" s="278" t="s">
        <v>522</v>
      </c>
      <c r="M52" s="278" t="s">
        <v>22889</v>
      </c>
      <c r="N52" s="278" t="s">
        <v>22888</v>
      </c>
      <c r="O52" s="278" t="s">
        <v>22887</v>
      </c>
      <c r="P52" s="278" t="s">
        <v>22886</v>
      </c>
      <c r="Q52" s="279"/>
      <c r="R52" s="277">
        <f t="shared" si="10"/>
        <v>4</v>
      </c>
      <c r="S52" s="282"/>
      <c r="T52" s="282"/>
      <c r="U52" s="88" t="s">
        <v>22885</v>
      </c>
    </row>
    <row r="53" spans="1:21" ht="58.2" thickBot="1">
      <c r="A53" s="219" t="str">
        <f t="shared" si="5"/>
        <v>son nanomateriales avanzados.</v>
      </c>
      <c r="B53" s="99" t="str">
        <f t="shared" si="6"/>
        <v>48INTERNET</v>
      </c>
      <c r="C53" s="99" t="str">
        <f t="shared" si="7"/>
        <v>AYINTERNETO4833</v>
      </c>
      <c r="D53" s="99" t="s">
        <v>1389</v>
      </c>
      <c r="E53" s="99" t="s">
        <v>7878</v>
      </c>
      <c r="F53" s="198" t="s">
        <v>24725</v>
      </c>
      <c r="G53" s="100" t="str">
        <f t="shared" si="8"/>
        <v>O48</v>
      </c>
      <c r="H53" s="88">
        <v>48</v>
      </c>
      <c r="I53" s="100" t="str">
        <f t="shared" si="9"/>
        <v>33</v>
      </c>
      <c r="J53" s="277">
        <v>33</v>
      </c>
      <c r="K53" s="281" t="s">
        <v>22884</v>
      </c>
      <c r="L53" s="278" t="s">
        <v>524</v>
      </c>
      <c r="M53" s="278" t="s">
        <v>22883</v>
      </c>
      <c r="N53" s="278" t="s">
        <v>22882</v>
      </c>
      <c r="O53" s="278" t="s">
        <v>22881</v>
      </c>
      <c r="P53" s="278" t="s">
        <v>22880</v>
      </c>
      <c r="Q53" s="279"/>
      <c r="R53" s="277">
        <f t="shared" si="10"/>
        <v>2</v>
      </c>
      <c r="S53" s="282"/>
      <c r="T53" s="282"/>
      <c r="U53" s="88" t="s">
        <v>22879</v>
      </c>
    </row>
    <row r="54" spans="1:21" ht="72.599999999999994" thickBot="1">
      <c r="A54" s="219" t="str">
        <f t="shared" si="5"/>
        <v>rario al riesgo identificado.</v>
      </c>
      <c r="B54" s="99" t="str">
        <f t="shared" si="6"/>
        <v>49INTERNET</v>
      </c>
      <c r="C54" s="99" t="str">
        <f t="shared" si="7"/>
        <v>AYINTERNETO4933</v>
      </c>
      <c r="D54" s="99" t="s">
        <v>1389</v>
      </c>
      <c r="E54" s="99" t="s">
        <v>7878</v>
      </c>
      <c r="F54" s="198" t="s">
        <v>24725</v>
      </c>
      <c r="G54" s="100" t="str">
        <f t="shared" si="8"/>
        <v>O49</v>
      </c>
      <c r="H54" s="88">
        <v>49</v>
      </c>
      <c r="I54" s="100" t="str">
        <f t="shared" si="9"/>
        <v>33</v>
      </c>
      <c r="J54" s="277">
        <v>33</v>
      </c>
      <c r="K54" s="281" t="s">
        <v>22878</v>
      </c>
      <c r="L54" s="278" t="s">
        <v>543</v>
      </c>
      <c r="M54" s="278" t="s">
        <v>22877</v>
      </c>
      <c r="N54" s="278" t="s">
        <v>22876</v>
      </c>
      <c r="O54" s="278" t="s">
        <v>22875</v>
      </c>
      <c r="P54" s="278" t="s">
        <v>22874</v>
      </c>
      <c r="Q54" s="279"/>
      <c r="R54" s="277">
        <f t="shared" si="10"/>
        <v>2</v>
      </c>
      <c r="S54" s="282"/>
      <c r="T54" s="282"/>
      <c r="U54" s="88" t="s">
        <v>22873</v>
      </c>
    </row>
    <row r="55" spans="1:21" ht="58.2" thickBot="1">
      <c r="A55" s="219" t="str">
        <f t="shared" si="5"/>
        <v xml:space="preserve"> pero no específico de la IA.</v>
      </c>
      <c r="B55" s="99" t="str">
        <f t="shared" si="6"/>
        <v>50INTERNET</v>
      </c>
      <c r="C55" s="99" t="str">
        <f t="shared" si="7"/>
        <v>AYINTERNETO5033</v>
      </c>
      <c r="D55" s="99" t="s">
        <v>1389</v>
      </c>
      <c r="E55" s="99" t="s">
        <v>7878</v>
      </c>
      <c r="F55" s="198" t="s">
        <v>24725</v>
      </c>
      <c r="G55" s="100" t="str">
        <f t="shared" si="8"/>
        <v>O50</v>
      </c>
      <c r="H55" s="88">
        <v>50</v>
      </c>
      <c r="I55" s="100" t="str">
        <f t="shared" si="9"/>
        <v>33</v>
      </c>
      <c r="J55" s="277">
        <v>33</v>
      </c>
      <c r="K55" s="281" t="s">
        <v>22872</v>
      </c>
      <c r="L55" s="278" t="s">
        <v>524</v>
      </c>
      <c r="M55" s="278" t="s">
        <v>22871</v>
      </c>
      <c r="N55" s="278" t="s">
        <v>22870</v>
      </c>
      <c r="O55" s="278" t="s">
        <v>22869</v>
      </c>
      <c r="P55" s="278" t="s">
        <v>22868</v>
      </c>
      <c r="Q55" s="279"/>
      <c r="R55" s="277">
        <f t="shared" si="10"/>
        <v>2</v>
      </c>
      <c r="S55" s="282"/>
      <c r="T55" s="282"/>
      <c r="U55" s="88" t="s">
        <v>22867</v>
      </c>
    </row>
    <row r="56" spans="1:21" ht="58.2" thickBot="1">
      <c r="A56" s="219" t="str">
        <f t="shared" si="5"/>
        <v>logía clave de Industria 4.0.</v>
      </c>
      <c r="B56" s="99" t="str">
        <f t="shared" si="6"/>
        <v>51INTERNET</v>
      </c>
      <c r="C56" s="99" t="str">
        <f t="shared" si="7"/>
        <v>AYINTERNETO5133</v>
      </c>
      <c r="D56" s="99" t="s">
        <v>1389</v>
      </c>
      <c r="E56" s="99" t="s">
        <v>7878</v>
      </c>
      <c r="F56" s="198" t="s">
        <v>24725</v>
      </c>
      <c r="G56" s="100" t="str">
        <f t="shared" si="8"/>
        <v>O51</v>
      </c>
      <c r="H56" s="88">
        <v>51</v>
      </c>
      <c r="I56" s="100" t="str">
        <f t="shared" si="9"/>
        <v>33</v>
      </c>
      <c r="J56" s="277">
        <v>33</v>
      </c>
      <c r="K56" s="281" t="s">
        <v>22866</v>
      </c>
      <c r="L56" s="278" t="s">
        <v>543</v>
      </c>
      <c r="M56" s="278" t="s">
        <v>22865</v>
      </c>
      <c r="N56" s="278" t="s">
        <v>22864</v>
      </c>
      <c r="O56" s="278" t="s">
        <v>22863</v>
      </c>
      <c r="P56" s="278" t="s">
        <v>22862</v>
      </c>
      <c r="Q56" s="279"/>
      <c r="R56" s="277">
        <f t="shared" si="10"/>
        <v>2</v>
      </c>
      <c r="S56" s="282"/>
      <c r="T56" s="282"/>
      <c r="U56" s="88" t="s">
        <v>22861</v>
      </c>
    </row>
    <row r="57" spans="1:21" ht="43.8" thickBot="1">
      <c r="A57" s="219" t="str">
        <f t="shared" si="5"/>
        <v xml:space="preserve"> forma parte del índice DESI.</v>
      </c>
      <c r="B57" s="99" t="str">
        <f t="shared" si="6"/>
        <v>52INTERNET</v>
      </c>
      <c r="C57" s="99" t="str">
        <f t="shared" si="7"/>
        <v>AYINTERNETO5233</v>
      </c>
      <c r="D57" s="99" t="s">
        <v>1389</v>
      </c>
      <c r="E57" s="99" t="s">
        <v>7878</v>
      </c>
      <c r="F57" s="198" t="s">
        <v>24725</v>
      </c>
      <c r="G57" s="100" t="str">
        <f t="shared" si="8"/>
        <v>O52</v>
      </c>
      <c r="H57" s="88">
        <v>52</v>
      </c>
      <c r="I57" s="100" t="str">
        <f t="shared" si="9"/>
        <v>33</v>
      </c>
      <c r="J57" s="277">
        <v>33</v>
      </c>
      <c r="K57" s="281" t="s">
        <v>22860</v>
      </c>
      <c r="L57" s="278" t="s">
        <v>543</v>
      </c>
      <c r="M57" s="278" t="s">
        <v>22859</v>
      </c>
      <c r="N57" s="278" t="s">
        <v>22858</v>
      </c>
      <c r="O57" s="278" t="s">
        <v>22857</v>
      </c>
      <c r="P57" s="278" t="s">
        <v>22856</v>
      </c>
      <c r="Q57" s="279"/>
      <c r="R57" s="277">
        <f t="shared" si="10"/>
        <v>2</v>
      </c>
      <c r="S57" s="282"/>
      <c r="T57" s="282"/>
      <c r="U57" s="88" t="s">
        <v>22855</v>
      </c>
    </row>
    <row r="58" spans="1:21" ht="43.8" thickBot="1">
      <c r="A58" s="219" t="str">
        <f t="shared" si="5"/>
        <v>o oficial de su introducción.</v>
      </c>
      <c r="B58" s="99" t="str">
        <f t="shared" si="6"/>
        <v>53INTERNET</v>
      </c>
      <c r="C58" s="99" t="str">
        <f t="shared" si="7"/>
        <v>AYINTERNETO5333</v>
      </c>
      <c r="D58" s="99" t="s">
        <v>1389</v>
      </c>
      <c r="E58" s="99" t="s">
        <v>7878</v>
      </c>
      <c r="F58" s="198" t="s">
        <v>24725</v>
      </c>
      <c r="G58" s="100" t="str">
        <f t="shared" si="8"/>
        <v>O53</v>
      </c>
      <c r="H58" s="88">
        <v>53</v>
      </c>
      <c r="I58" s="100" t="str">
        <f t="shared" si="9"/>
        <v>33</v>
      </c>
      <c r="J58" s="277">
        <v>33</v>
      </c>
      <c r="K58" s="281" t="s">
        <v>22854</v>
      </c>
      <c r="L58" s="278" t="s">
        <v>543</v>
      </c>
      <c r="M58" s="283" t="s">
        <v>22160</v>
      </c>
      <c r="N58" s="283">
        <v>2011</v>
      </c>
      <c r="O58" s="283" t="s">
        <v>22853</v>
      </c>
      <c r="P58" s="283" t="s">
        <v>22852</v>
      </c>
      <c r="Q58" s="279"/>
      <c r="R58" s="277">
        <f t="shared" si="10"/>
        <v>2</v>
      </c>
      <c r="S58" s="282"/>
      <c r="T58" s="282"/>
      <c r="U58" s="88" t="s">
        <v>22851</v>
      </c>
    </row>
    <row r="59" spans="1:21" ht="43.8" thickBot="1">
      <c r="A59" s="219" t="str">
        <f t="shared" si="5"/>
        <v>a la posición real de España.</v>
      </c>
      <c r="B59" s="99" t="str">
        <f t="shared" si="6"/>
        <v>54INTERNET</v>
      </c>
      <c r="C59" s="99" t="str">
        <f t="shared" si="7"/>
        <v>AYINTERNETO5433</v>
      </c>
      <c r="D59" s="99" t="s">
        <v>1389</v>
      </c>
      <c r="E59" s="99" t="s">
        <v>7878</v>
      </c>
      <c r="F59" s="198" t="s">
        <v>24725</v>
      </c>
      <c r="G59" s="100" t="str">
        <f t="shared" si="8"/>
        <v>O54</v>
      </c>
      <c r="H59" s="88">
        <v>54</v>
      </c>
      <c r="I59" s="100" t="str">
        <f t="shared" si="9"/>
        <v>33</v>
      </c>
      <c r="J59" s="277">
        <v>33</v>
      </c>
      <c r="K59" s="281" t="s">
        <v>22850</v>
      </c>
      <c r="L59" s="278" t="s">
        <v>544</v>
      </c>
      <c r="M59" s="278" t="s">
        <v>22849</v>
      </c>
      <c r="N59" s="278" t="s">
        <v>22848</v>
      </c>
      <c r="O59" s="278" t="s">
        <v>22847</v>
      </c>
      <c r="P59" s="278" t="s">
        <v>22846</v>
      </c>
      <c r="Q59" s="279"/>
      <c r="R59" s="277">
        <f t="shared" si="10"/>
        <v>3</v>
      </c>
      <c r="S59" s="282"/>
      <c r="T59" s="282"/>
      <c r="U59" s="88" t="s">
        <v>22845</v>
      </c>
    </row>
    <row r="60" spans="1:21" ht="43.8" thickBot="1">
      <c r="A60" s="219" t="str">
        <f t="shared" si="5"/>
        <v>a, no en la adopción inicial.</v>
      </c>
      <c r="B60" s="99" t="str">
        <f t="shared" si="6"/>
        <v>55INTERNET</v>
      </c>
      <c r="C60" s="99" t="str">
        <f t="shared" si="7"/>
        <v>AYINTERNETO5533</v>
      </c>
      <c r="D60" s="99" t="s">
        <v>1389</v>
      </c>
      <c r="E60" s="99" t="s">
        <v>7878</v>
      </c>
      <c r="F60" s="198" t="s">
        <v>24725</v>
      </c>
      <c r="G60" s="100" t="str">
        <f t="shared" si="8"/>
        <v>O55</v>
      </c>
      <c r="H60" s="88">
        <v>55</v>
      </c>
      <c r="I60" s="100" t="str">
        <f t="shared" si="9"/>
        <v>33</v>
      </c>
      <c r="J60" s="277">
        <v>33</v>
      </c>
      <c r="K60" s="281" t="s">
        <v>22844</v>
      </c>
      <c r="L60" s="278" t="s">
        <v>543</v>
      </c>
      <c r="M60" s="283" t="s">
        <v>22843</v>
      </c>
      <c r="N60" s="283">
        <v>2010</v>
      </c>
      <c r="O60" s="283" t="s">
        <v>22842</v>
      </c>
      <c r="P60" s="283" t="s">
        <v>21728</v>
      </c>
      <c r="Q60" s="279"/>
      <c r="R60" s="277">
        <f t="shared" si="10"/>
        <v>2</v>
      </c>
      <c r="S60" s="282"/>
      <c r="T60" s="282"/>
      <c r="U60" s="88" t="s">
        <v>22841</v>
      </c>
    </row>
    <row r="61" spans="1:21" ht="43.8" thickBot="1">
      <c r="A61" s="219" t="str">
        <f t="shared" si="5"/>
        <v>n con este cambio específico.</v>
      </c>
      <c r="B61" s="99" t="str">
        <f t="shared" si="6"/>
        <v>56INTERNET</v>
      </c>
      <c r="C61" s="99" t="str">
        <f t="shared" si="7"/>
        <v>AYINTERNETO5633</v>
      </c>
      <c r="D61" s="99" t="s">
        <v>1389</v>
      </c>
      <c r="E61" s="99" t="s">
        <v>7878</v>
      </c>
      <c r="F61" s="198" t="s">
        <v>24725</v>
      </c>
      <c r="G61" s="100" t="str">
        <f t="shared" si="8"/>
        <v>O56</v>
      </c>
      <c r="H61" s="88">
        <v>56</v>
      </c>
      <c r="I61" s="100" t="str">
        <f t="shared" si="9"/>
        <v>33</v>
      </c>
      <c r="J61" s="277">
        <v>33</v>
      </c>
      <c r="K61" s="281" t="s">
        <v>22840</v>
      </c>
      <c r="L61" s="278" t="s">
        <v>544</v>
      </c>
      <c r="M61" s="283" t="s">
        <v>21768</v>
      </c>
      <c r="N61" s="283" t="s">
        <v>21767</v>
      </c>
      <c r="O61" s="283">
        <v>2021</v>
      </c>
      <c r="P61" s="283" t="s">
        <v>22221</v>
      </c>
      <c r="Q61" s="279"/>
      <c r="R61" s="277">
        <f t="shared" si="10"/>
        <v>3</v>
      </c>
      <c r="S61" s="282"/>
      <c r="T61" s="282"/>
      <c r="U61" s="88" t="s">
        <v>22839</v>
      </c>
    </row>
    <row r="62" spans="1:21" ht="58.2" thickBot="1">
      <c r="A62" s="219" t="str">
        <f t="shared" si="5"/>
        <v>ntadas, no con IA en general.</v>
      </c>
      <c r="B62" s="99" t="str">
        <f t="shared" si="6"/>
        <v>57INTERNET</v>
      </c>
      <c r="C62" s="99" t="str">
        <f t="shared" si="7"/>
        <v>AYINTERNETO5733</v>
      </c>
      <c r="D62" s="99" t="s">
        <v>1389</v>
      </c>
      <c r="E62" s="99" t="s">
        <v>7878</v>
      </c>
      <c r="F62" s="198" t="s">
        <v>24725</v>
      </c>
      <c r="G62" s="100" t="str">
        <f t="shared" si="8"/>
        <v>O57</v>
      </c>
      <c r="H62" s="88">
        <v>57</v>
      </c>
      <c r="I62" s="100" t="str">
        <f t="shared" si="9"/>
        <v>33</v>
      </c>
      <c r="J62" s="277">
        <v>33</v>
      </c>
      <c r="K62" s="281" t="s">
        <v>22838</v>
      </c>
      <c r="L62" s="278" t="s">
        <v>524</v>
      </c>
      <c r="M62" s="278" t="s">
        <v>22837</v>
      </c>
      <c r="N62" s="278" t="s">
        <v>22836</v>
      </c>
      <c r="O62" s="278" t="s">
        <v>22835</v>
      </c>
      <c r="P62" s="278" t="s">
        <v>22834</v>
      </c>
      <c r="Q62" s="279"/>
      <c r="R62" s="277">
        <f t="shared" si="10"/>
        <v>2</v>
      </c>
      <c r="S62" s="282"/>
      <c r="T62" s="282"/>
      <c r="U62" s="88" t="s">
        <v>22833</v>
      </c>
    </row>
    <row r="63" spans="1:21" ht="58.2" thickBot="1">
      <c r="A63" s="219" t="str">
        <f t="shared" si="5"/>
        <v>minos de dinámicas laborales.</v>
      </c>
      <c r="B63" s="99" t="str">
        <f t="shared" si="6"/>
        <v>58INTERNET</v>
      </c>
      <c r="C63" s="99" t="str">
        <f t="shared" si="7"/>
        <v>AYINTERNETO5833</v>
      </c>
      <c r="D63" s="99" t="s">
        <v>1389</v>
      </c>
      <c r="E63" s="99" t="s">
        <v>7878</v>
      </c>
      <c r="F63" s="198" t="s">
        <v>24725</v>
      </c>
      <c r="G63" s="100" t="str">
        <f t="shared" si="8"/>
        <v>O58</v>
      </c>
      <c r="H63" s="88">
        <v>58</v>
      </c>
      <c r="I63" s="100" t="str">
        <f t="shared" si="9"/>
        <v>33</v>
      </c>
      <c r="J63" s="277">
        <v>33</v>
      </c>
      <c r="K63" s="281" t="s">
        <v>22832</v>
      </c>
      <c r="L63" s="278" t="s">
        <v>1388</v>
      </c>
      <c r="M63" s="278" t="s">
        <v>22831</v>
      </c>
      <c r="N63" s="278" t="s">
        <v>22830</v>
      </c>
      <c r="O63" s="278" t="s">
        <v>22829</v>
      </c>
      <c r="P63" s="278" t="s">
        <v>22828</v>
      </c>
      <c r="Q63" s="279"/>
      <c r="R63" s="277">
        <f t="shared" si="10"/>
        <v>4</v>
      </c>
      <c r="S63" s="282"/>
      <c r="T63" s="282"/>
      <c r="U63" s="88" t="s">
        <v>22827</v>
      </c>
    </row>
    <row r="64" spans="1:21" ht="43.8" thickBot="1">
      <c r="A64" s="219" t="str">
        <f t="shared" si="5"/>
        <v>el presupuesto real asignado.</v>
      </c>
      <c r="B64" s="99" t="str">
        <f t="shared" si="6"/>
        <v>59INTERNET</v>
      </c>
      <c r="C64" s="99" t="str">
        <f t="shared" si="7"/>
        <v>AYINTERNETO5933</v>
      </c>
      <c r="D64" s="99" t="s">
        <v>1389</v>
      </c>
      <c r="E64" s="99" t="s">
        <v>7878</v>
      </c>
      <c r="F64" s="198" t="s">
        <v>24725</v>
      </c>
      <c r="G64" s="100" t="str">
        <f t="shared" si="8"/>
        <v>O59</v>
      </c>
      <c r="H64" s="88">
        <v>59</v>
      </c>
      <c r="I64" s="100" t="str">
        <f t="shared" si="9"/>
        <v>33</v>
      </c>
      <c r="J64" s="277">
        <v>33</v>
      </c>
      <c r="K64" s="281" t="s">
        <v>22826</v>
      </c>
      <c r="L64" s="278" t="s">
        <v>543</v>
      </c>
      <c r="M64" s="278" t="s">
        <v>22825</v>
      </c>
      <c r="N64" s="278" t="s">
        <v>22824</v>
      </c>
      <c r="O64" s="278" t="s">
        <v>22823</v>
      </c>
      <c r="P64" s="278" t="s">
        <v>22822</v>
      </c>
      <c r="Q64" s="279"/>
      <c r="R64" s="277">
        <f t="shared" si="10"/>
        <v>2</v>
      </c>
      <c r="S64" s="282"/>
      <c r="T64" s="282"/>
      <c r="U64" s="88" t="s">
        <v>22821</v>
      </c>
    </row>
    <row r="65" spans="1:21" ht="58.2" thickBot="1">
      <c r="A65" s="219" t="str">
        <f t="shared" si="5"/>
        <v>nte reducir esta dependencia.</v>
      </c>
      <c r="B65" s="99" t="str">
        <f t="shared" si="6"/>
        <v>60INTERNET</v>
      </c>
      <c r="C65" s="99" t="str">
        <f t="shared" si="7"/>
        <v>AYINTERNETO6033</v>
      </c>
      <c r="D65" s="99" t="s">
        <v>1389</v>
      </c>
      <c r="E65" s="99" t="s">
        <v>7878</v>
      </c>
      <c r="F65" s="198" t="s">
        <v>24725</v>
      </c>
      <c r="G65" s="100" t="str">
        <f t="shared" si="8"/>
        <v>O60</v>
      </c>
      <c r="H65" s="88">
        <v>60</v>
      </c>
      <c r="I65" s="100" t="str">
        <f t="shared" si="9"/>
        <v>33</v>
      </c>
      <c r="J65" s="277">
        <v>33</v>
      </c>
      <c r="K65" s="281" t="s">
        <v>22820</v>
      </c>
      <c r="L65" s="278" t="s">
        <v>524</v>
      </c>
      <c r="M65" s="278" t="s">
        <v>22819</v>
      </c>
      <c r="N65" s="278" t="s">
        <v>22818</v>
      </c>
      <c r="O65" s="278" t="s">
        <v>22817</v>
      </c>
      <c r="P65" s="278" t="s">
        <v>22816</v>
      </c>
      <c r="Q65" s="279"/>
      <c r="R65" s="277">
        <f t="shared" si="10"/>
        <v>2</v>
      </c>
      <c r="S65" s="282"/>
      <c r="T65" s="282"/>
      <c r="U65" s="88" t="s">
        <v>22815</v>
      </c>
    </row>
    <row r="66" spans="1:21" ht="58.2" thickBot="1">
      <c r="A66" s="219" t="str">
        <f t="shared" si="5"/>
        <v>ente el riesgo de exposición.</v>
      </c>
      <c r="B66" s="99" t="str">
        <f t="shared" si="6"/>
        <v>61INTERNET</v>
      </c>
      <c r="C66" s="99" t="str">
        <f t="shared" si="7"/>
        <v>AYINTERNETO6133</v>
      </c>
      <c r="D66" s="99" t="s">
        <v>1389</v>
      </c>
      <c r="E66" s="99" t="s">
        <v>7878</v>
      </c>
      <c r="F66" s="198" t="s">
        <v>24725</v>
      </c>
      <c r="G66" s="100" t="str">
        <f t="shared" si="8"/>
        <v>O61</v>
      </c>
      <c r="H66" s="88">
        <v>61</v>
      </c>
      <c r="I66" s="100" t="str">
        <f t="shared" si="9"/>
        <v>33</v>
      </c>
      <c r="J66" s="277">
        <v>33</v>
      </c>
      <c r="K66" s="281" t="s">
        <v>22814</v>
      </c>
      <c r="L66" s="278" t="s">
        <v>524</v>
      </c>
      <c r="M66" s="278" t="s">
        <v>22813</v>
      </c>
      <c r="N66" s="278" t="s">
        <v>22812</v>
      </c>
      <c r="O66" s="278" t="s">
        <v>22811</v>
      </c>
      <c r="P66" s="278" t="s">
        <v>22757</v>
      </c>
      <c r="Q66" s="279"/>
      <c r="R66" s="277">
        <f t="shared" si="10"/>
        <v>2</v>
      </c>
      <c r="S66" s="282"/>
      <c r="T66" s="282"/>
      <c r="U66" s="88" t="s">
        <v>22810</v>
      </c>
    </row>
    <row r="67" spans="1:21" ht="58.2" thickBot="1">
      <c r="A67" s="219" t="str">
        <f t="shared" ref="A67:A98" si="11">RIGHT(U67,29)</f>
        <v>refleja la propuesta general.</v>
      </c>
      <c r="B67" s="99" t="str">
        <f t="shared" ref="B67:B98" si="12">H67&amp;F67</f>
        <v>62INTERNET</v>
      </c>
      <c r="C67" s="99" t="str">
        <f t="shared" ref="C67:C98" si="13">D67&amp;E67&amp;F67&amp;G67&amp;I67</f>
        <v>AYINTERNETO6233</v>
      </c>
      <c r="D67" s="99" t="s">
        <v>1389</v>
      </c>
      <c r="E67" s="99" t="s">
        <v>7878</v>
      </c>
      <c r="F67" s="198" t="s">
        <v>24725</v>
      </c>
      <c r="G67" s="100" t="str">
        <f t="shared" ref="G67:G98" si="14">IF(H67&lt;9,"OO",IF(H67&lt;99,"O",""))&amp;H67</f>
        <v>O62</v>
      </c>
      <c r="H67" s="88">
        <v>62</v>
      </c>
      <c r="I67" s="100" t="str">
        <f t="shared" ref="I67:I98" si="15">IF(J67&lt;9,"O","")&amp;J67</f>
        <v>33</v>
      </c>
      <c r="J67" s="277">
        <v>33</v>
      </c>
      <c r="K67" s="281" t="s">
        <v>22809</v>
      </c>
      <c r="L67" s="278" t="s">
        <v>524</v>
      </c>
      <c r="M67" s="278" t="s">
        <v>22808</v>
      </c>
      <c r="N67" s="278" t="s">
        <v>22807</v>
      </c>
      <c r="O67" s="278" t="s">
        <v>22806</v>
      </c>
      <c r="P67" s="278" t="s">
        <v>22805</v>
      </c>
      <c r="Q67" s="279"/>
      <c r="R67" s="277">
        <f t="shared" si="10"/>
        <v>2</v>
      </c>
      <c r="S67" s="282"/>
      <c r="T67" s="282"/>
      <c r="U67" s="88" t="s">
        <v>22804</v>
      </c>
    </row>
    <row r="68" spans="1:21" ht="58.2" thickBot="1">
      <c r="A68" s="219" t="str">
        <f t="shared" si="11"/>
        <v>acionado con las tecnologías.</v>
      </c>
      <c r="B68" s="99" t="str">
        <f t="shared" si="12"/>
        <v>63INTERNET</v>
      </c>
      <c r="C68" s="99" t="str">
        <f t="shared" si="13"/>
        <v>AYINTERNETO6333</v>
      </c>
      <c r="D68" s="99" t="s">
        <v>1389</v>
      </c>
      <c r="E68" s="99" t="s">
        <v>7878</v>
      </c>
      <c r="F68" s="198" t="s">
        <v>24725</v>
      </c>
      <c r="G68" s="100" t="str">
        <f t="shared" si="14"/>
        <v>O63</v>
      </c>
      <c r="H68" s="88">
        <v>63</v>
      </c>
      <c r="I68" s="100" t="str">
        <f t="shared" si="15"/>
        <v>33</v>
      </c>
      <c r="J68" s="277">
        <v>33</v>
      </c>
      <c r="K68" s="281" t="s">
        <v>22803</v>
      </c>
      <c r="L68" s="278" t="s">
        <v>524</v>
      </c>
      <c r="M68" s="278" t="s">
        <v>22802</v>
      </c>
      <c r="N68" s="278" t="s">
        <v>22801</v>
      </c>
      <c r="O68" s="278" t="s">
        <v>22800</v>
      </c>
      <c r="P68" s="278" t="s">
        <v>22757</v>
      </c>
      <c r="Q68" s="279"/>
      <c r="R68" s="277">
        <f t="shared" si="10"/>
        <v>2</v>
      </c>
      <c r="S68" s="282"/>
      <c r="T68" s="282"/>
      <c r="U68" s="88" t="s">
        <v>22799</v>
      </c>
    </row>
    <row r="69" spans="1:21" ht="58.2" thickBot="1">
      <c r="A69" s="219" t="str">
        <f t="shared" si="11"/>
        <v>rincipal riesgo identificado.</v>
      </c>
      <c r="B69" s="99" t="str">
        <f t="shared" si="12"/>
        <v>64INTERNET</v>
      </c>
      <c r="C69" s="99" t="str">
        <f t="shared" si="13"/>
        <v>AYINTERNETO6433</v>
      </c>
      <c r="D69" s="99" t="s">
        <v>1389</v>
      </c>
      <c r="E69" s="99" t="s">
        <v>7878</v>
      </c>
      <c r="F69" s="198" t="s">
        <v>24725</v>
      </c>
      <c r="G69" s="100" t="str">
        <f t="shared" si="14"/>
        <v>O64</v>
      </c>
      <c r="H69" s="88">
        <v>64</v>
      </c>
      <c r="I69" s="100" t="str">
        <f t="shared" si="15"/>
        <v>33</v>
      </c>
      <c r="J69" s="277">
        <v>33</v>
      </c>
      <c r="K69" s="281" t="s">
        <v>22798</v>
      </c>
      <c r="L69" s="278" t="s">
        <v>543</v>
      </c>
      <c r="M69" s="278" t="s">
        <v>22797</v>
      </c>
      <c r="N69" s="278" t="s">
        <v>22645</v>
      </c>
      <c r="O69" s="278" t="s">
        <v>22796</v>
      </c>
      <c r="P69" s="278" t="s">
        <v>22795</v>
      </c>
      <c r="Q69" s="279"/>
      <c r="R69" s="277">
        <f t="shared" si="10"/>
        <v>2</v>
      </c>
      <c r="S69" s="282"/>
      <c r="T69" s="282"/>
      <c r="U69" s="88" t="s">
        <v>22794</v>
      </c>
    </row>
    <row r="70" spans="1:21" ht="101.4" thickBot="1">
      <c r="A70" s="219" t="str">
        <f t="shared" si="11"/>
        <v>no con trastornos musculares.</v>
      </c>
      <c r="B70" s="99" t="str">
        <f t="shared" si="12"/>
        <v>65INTERNET</v>
      </c>
      <c r="C70" s="99" t="str">
        <f t="shared" si="13"/>
        <v>AYINTERNETO6533</v>
      </c>
      <c r="D70" s="99" t="s">
        <v>1389</v>
      </c>
      <c r="E70" s="99" t="s">
        <v>7878</v>
      </c>
      <c r="F70" s="198" t="s">
        <v>24725</v>
      </c>
      <c r="G70" s="100" t="str">
        <f t="shared" si="14"/>
        <v>O65</v>
      </c>
      <c r="H70" s="88">
        <v>65</v>
      </c>
      <c r="I70" s="100" t="str">
        <f t="shared" si="15"/>
        <v>33</v>
      </c>
      <c r="J70" s="277">
        <v>33</v>
      </c>
      <c r="K70" s="281" t="s">
        <v>22793</v>
      </c>
      <c r="L70" s="278" t="s">
        <v>543</v>
      </c>
      <c r="M70" s="278" t="s">
        <v>22792</v>
      </c>
      <c r="N70" s="278" t="s">
        <v>22791</v>
      </c>
      <c r="O70" s="278" t="s">
        <v>22790</v>
      </c>
      <c r="P70" s="278" t="s">
        <v>22789</v>
      </c>
      <c r="Q70" s="279"/>
      <c r="R70" s="277">
        <f t="shared" si="10"/>
        <v>2</v>
      </c>
      <c r="S70" s="282"/>
      <c r="T70" s="282"/>
      <c r="U70" s="88" t="s">
        <v>22788</v>
      </c>
    </row>
    <row r="71" spans="1:21" ht="72.599999999999994" thickBot="1">
      <c r="A71" s="219" t="str">
        <f t="shared" si="11"/>
        <v>a la robótica o sistemas IoT.</v>
      </c>
      <c r="B71" s="99" t="str">
        <f t="shared" si="12"/>
        <v>66INTERNET</v>
      </c>
      <c r="C71" s="99" t="str">
        <f t="shared" si="13"/>
        <v>AYINTERNETO6633</v>
      </c>
      <c r="D71" s="99" t="s">
        <v>1389</v>
      </c>
      <c r="E71" s="99" t="s">
        <v>7878</v>
      </c>
      <c r="F71" s="198" t="s">
        <v>24725</v>
      </c>
      <c r="G71" s="100" t="str">
        <f t="shared" si="14"/>
        <v>O66</v>
      </c>
      <c r="H71" s="88">
        <v>66</v>
      </c>
      <c r="I71" s="100" t="str">
        <f t="shared" si="15"/>
        <v>33</v>
      </c>
      <c r="J71" s="277">
        <v>33</v>
      </c>
      <c r="K71" s="281" t="s">
        <v>22787</v>
      </c>
      <c r="L71" s="278" t="s">
        <v>1387</v>
      </c>
      <c r="M71" s="278" t="s">
        <v>22786</v>
      </c>
      <c r="N71" s="278" t="s">
        <v>22785</v>
      </c>
      <c r="O71" s="278" t="s">
        <v>22784</v>
      </c>
      <c r="P71" s="278" t="s">
        <v>22783</v>
      </c>
      <c r="Q71" s="279"/>
      <c r="R71" s="277">
        <f t="shared" si="10"/>
        <v>1</v>
      </c>
      <c r="S71" s="282"/>
      <c r="T71" s="282"/>
      <c r="U71" s="88" t="s">
        <v>22782</v>
      </c>
    </row>
    <row r="72" spans="1:21" ht="72.599999999999994" thickBot="1">
      <c r="A72" s="219" t="str">
        <f t="shared" si="11"/>
        <v>ente en problemas de cálculo.</v>
      </c>
      <c r="B72" s="99" t="str">
        <f t="shared" si="12"/>
        <v>67INTERNET</v>
      </c>
      <c r="C72" s="99" t="str">
        <f t="shared" si="13"/>
        <v>AYINTERNETO6733</v>
      </c>
      <c r="D72" s="99" t="s">
        <v>1389</v>
      </c>
      <c r="E72" s="99" t="s">
        <v>7878</v>
      </c>
      <c r="F72" s="198" t="s">
        <v>24725</v>
      </c>
      <c r="G72" s="100" t="str">
        <f t="shared" si="14"/>
        <v>O67</v>
      </c>
      <c r="H72" s="88">
        <v>67</v>
      </c>
      <c r="I72" s="100" t="str">
        <f t="shared" si="15"/>
        <v>33</v>
      </c>
      <c r="J72" s="277">
        <v>33</v>
      </c>
      <c r="K72" s="281" t="s">
        <v>22781</v>
      </c>
      <c r="L72" s="278" t="s">
        <v>522</v>
      </c>
      <c r="M72" s="278" t="s">
        <v>22780</v>
      </c>
      <c r="N72" s="278" t="s">
        <v>22779</v>
      </c>
      <c r="O72" s="278" t="s">
        <v>22778</v>
      </c>
      <c r="P72" s="278" t="s">
        <v>22777</v>
      </c>
      <c r="Q72" s="279"/>
      <c r="R72" s="277">
        <f t="shared" si="10"/>
        <v>4</v>
      </c>
      <c r="S72" s="282"/>
      <c r="T72" s="282"/>
      <c r="U72" s="88" t="s">
        <v>22776</v>
      </c>
    </row>
    <row r="73" spans="1:21" ht="87" thickBot="1">
      <c r="A73" s="219" t="str">
        <f t="shared" si="11"/>
        <v>es más económico que laboral.</v>
      </c>
      <c r="B73" s="99" t="str">
        <f t="shared" si="12"/>
        <v>68INTERNET</v>
      </c>
      <c r="C73" s="99" t="str">
        <f t="shared" si="13"/>
        <v>AYINTERNETO6833</v>
      </c>
      <c r="D73" s="99" t="s">
        <v>1389</v>
      </c>
      <c r="E73" s="99" t="s">
        <v>7878</v>
      </c>
      <c r="F73" s="198" t="s">
        <v>24725</v>
      </c>
      <c r="G73" s="100" t="str">
        <f t="shared" si="14"/>
        <v>O68</v>
      </c>
      <c r="H73" s="88">
        <v>68</v>
      </c>
      <c r="I73" s="100" t="str">
        <f t="shared" si="15"/>
        <v>33</v>
      </c>
      <c r="J73" s="277">
        <v>33</v>
      </c>
      <c r="K73" s="281" t="s">
        <v>22775</v>
      </c>
      <c r="L73" s="278" t="s">
        <v>543</v>
      </c>
      <c r="M73" s="278" t="s">
        <v>22774</v>
      </c>
      <c r="N73" s="278" t="s">
        <v>22773</v>
      </c>
      <c r="O73" s="278" t="s">
        <v>22772</v>
      </c>
      <c r="P73" s="278" t="s">
        <v>22771</v>
      </c>
      <c r="Q73" s="279"/>
      <c r="R73" s="277">
        <f t="shared" si="10"/>
        <v>2</v>
      </c>
      <c r="S73" s="282"/>
      <c r="T73" s="282"/>
      <c r="U73" s="88" t="s">
        <v>22770</v>
      </c>
    </row>
    <row r="74" spans="1:21" ht="72.599999999999994" thickBot="1">
      <c r="A74" s="219" t="str">
        <f t="shared" si="11"/>
        <v xml:space="preserve"> a la aceptación tecnológica.</v>
      </c>
      <c r="B74" s="99" t="str">
        <f t="shared" si="12"/>
        <v>69INTERNET</v>
      </c>
      <c r="C74" s="99" t="str">
        <f t="shared" si="13"/>
        <v>AYINTERNETO6933</v>
      </c>
      <c r="D74" s="99" t="s">
        <v>1389</v>
      </c>
      <c r="E74" s="99" t="s">
        <v>7878</v>
      </c>
      <c r="F74" s="198" t="s">
        <v>24725</v>
      </c>
      <c r="G74" s="100" t="str">
        <f t="shared" si="14"/>
        <v>O69</v>
      </c>
      <c r="H74" s="88">
        <v>69</v>
      </c>
      <c r="I74" s="100" t="str">
        <f t="shared" si="15"/>
        <v>33</v>
      </c>
      <c r="J74" s="277">
        <v>33</v>
      </c>
      <c r="K74" s="281" t="s">
        <v>22769</v>
      </c>
      <c r="L74" s="278" t="s">
        <v>543</v>
      </c>
      <c r="M74" s="278" t="s">
        <v>22768</v>
      </c>
      <c r="N74" s="278" t="s">
        <v>22767</v>
      </c>
      <c r="O74" s="278" t="s">
        <v>22766</v>
      </c>
      <c r="P74" s="278" t="s">
        <v>22734</v>
      </c>
      <c r="Q74" s="279"/>
      <c r="R74" s="277">
        <f t="shared" si="10"/>
        <v>2</v>
      </c>
      <c r="S74" s="282"/>
      <c r="T74" s="282"/>
      <c r="U74" s="88" t="s">
        <v>22765</v>
      </c>
    </row>
    <row r="75" spans="1:21" ht="72.599999999999994" thickBot="1">
      <c r="A75" s="219" t="str">
        <f t="shared" si="11"/>
        <v>perados de la automatización.</v>
      </c>
      <c r="B75" s="99" t="str">
        <f t="shared" si="12"/>
        <v>70INTERNET</v>
      </c>
      <c r="C75" s="99" t="str">
        <f t="shared" si="13"/>
        <v>AYINTERNETO7033</v>
      </c>
      <c r="D75" s="99" t="s">
        <v>1389</v>
      </c>
      <c r="E75" s="99" t="s">
        <v>7878</v>
      </c>
      <c r="F75" s="198" t="s">
        <v>24725</v>
      </c>
      <c r="G75" s="100" t="str">
        <f t="shared" si="14"/>
        <v>O70</v>
      </c>
      <c r="H75" s="88">
        <v>70</v>
      </c>
      <c r="I75" s="100" t="str">
        <f t="shared" si="15"/>
        <v>33</v>
      </c>
      <c r="J75" s="277">
        <v>33</v>
      </c>
      <c r="K75" s="281" t="s">
        <v>22764</v>
      </c>
      <c r="L75" s="278" t="s">
        <v>523</v>
      </c>
      <c r="M75" s="278" t="s">
        <v>22763</v>
      </c>
      <c r="N75" s="278" t="s">
        <v>22660</v>
      </c>
      <c r="O75" s="278" t="s">
        <v>22762</v>
      </c>
      <c r="P75" s="278" t="s">
        <v>22704</v>
      </c>
      <c r="Q75" s="279"/>
      <c r="R75" s="277">
        <f t="shared" si="10"/>
        <v>3</v>
      </c>
      <c r="S75" s="282"/>
      <c r="T75" s="282"/>
      <c r="U75" s="88" t="s">
        <v>22761</v>
      </c>
    </row>
    <row r="76" spans="1:21" ht="72.599999999999994" thickBot="1">
      <c r="A76" s="219" t="str">
        <f t="shared" si="11"/>
        <v>rda directamente los riesgos.</v>
      </c>
      <c r="B76" s="99" t="str">
        <f t="shared" si="12"/>
        <v>71INTERNET</v>
      </c>
      <c r="C76" s="99" t="str">
        <f t="shared" si="13"/>
        <v>AYINTERNETO7133</v>
      </c>
      <c r="D76" s="99" t="s">
        <v>1389</v>
      </c>
      <c r="E76" s="99" t="s">
        <v>7878</v>
      </c>
      <c r="F76" s="198" t="s">
        <v>24725</v>
      </c>
      <c r="G76" s="100" t="str">
        <f t="shared" si="14"/>
        <v>O71</v>
      </c>
      <c r="H76" s="88">
        <v>71</v>
      </c>
      <c r="I76" s="100" t="str">
        <f t="shared" si="15"/>
        <v>33</v>
      </c>
      <c r="J76" s="277">
        <v>33</v>
      </c>
      <c r="K76" s="281" t="s">
        <v>22760</v>
      </c>
      <c r="L76" s="278" t="s">
        <v>1387</v>
      </c>
      <c r="M76" s="278" t="s">
        <v>22718</v>
      </c>
      <c r="N76" s="278" t="s">
        <v>22759</v>
      </c>
      <c r="O76" s="278" t="s">
        <v>22758</v>
      </c>
      <c r="P76" s="278" t="s">
        <v>22757</v>
      </c>
      <c r="Q76" s="279"/>
      <c r="R76" s="277">
        <f t="shared" si="10"/>
        <v>1</v>
      </c>
      <c r="S76" s="282"/>
      <c r="T76" s="282"/>
      <c r="U76" s="88" t="s">
        <v>22756</v>
      </c>
    </row>
    <row r="77" spans="1:21" ht="58.2" thickBot="1">
      <c r="A77" s="219" t="str">
        <f t="shared" si="11"/>
        <v>ir IoT, no define su esencia.</v>
      </c>
      <c r="B77" s="99" t="str">
        <f t="shared" si="12"/>
        <v>72INTERNET</v>
      </c>
      <c r="C77" s="99" t="str">
        <f t="shared" si="13"/>
        <v>AYINTERNETO7233</v>
      </c>
      <c r="D77" s="99" t="s">
        <v>1389</v>
      </c>
      <c r="E77" s="99" t="s">
        <v>7878</v>
      </c>
      <c r="F77" s="198" t="s">
        <v>24725</v>
      </c>
      <c r="G77" s="100" t="str">
        <f t="shared" si="14"/>
        <v>O72</v>
      </c>
      <c r="H77" s="88">
        <v>72</v>
      </c>
      <c r="I77" s="100" t="str">
        <f t="shared" si="15"/>
        <v>33</v>
      </c>
      <c r="J77" s="277">
        <v>33</v>
      </c>
      <c r="K77" s="281" t="s">
        <v>22755</v>
      </c>
      <c r="L77" s="278" t="s">
        <v>524</v>
      </c>
      <c r="M77" s="278" t="s">
        <v>22754</v>
      </c>
      <c r="N77" s="278" t="s">
        <v>22753</v>
      </c>
      <c r="O77" s="278" t="s">
        <v>22752</v>
      </c>
      <c r="P77" s="278" t="s">
        <v>22751</v>
      </c>
      <c r="Q77" s="279"/>
      <c r="R77" s="277">
        <f t="shared" ref="R77:R108" si="16">IF(L77="A",1,IF(L77="B",2,IF(L77="C",3,4)))</f>
        <v>2</v>
      </c>
      <c r="S77" s="282"/>
      <c r="T77" s="282"/>
      <c r="U77" s="88" t="s">
        <v>22750</v>
      </c>
    </row>
    <row r="78" spans="1:21" ht="72.599999999999994" thickBot="1">
      <c r="A78" s="219" t="str">
        <f t="shared" si="11"/>
        <v>an expandido con los móviles.</v>
      </c>
      <c r="B78" s="99" t="str">
        <f t="shared" si="12"/>
        <v>73INTERNET</v>
      </c>
      <c r="C78" s="99" t="str">
        <f t="shared" si="13"/>
        <v>AYINTERNETO7333</v>
      </c>
      <c r="D78" s="99" t="s">
        <v>1389</v>
      </c>
      <c r="E78" s="99" t="s">
        <v>7878</v>
      </c>
      <c r="F78" s="198" t="s">
        <v>24725</v>
      </c>
      <c r="G78" s="100" t="str">
        <f t="shared" si="14"/>
        <v>O73</v>
      </c>
      <c r="H78" s="88">
        <v>73</v>
      </c>
      <c r="I78" s="100" t="str">
        <f t="shared" si="15"/>
        <v>33</v>
      </c>
      <c r="J78" s="277">
        <v>33</v>
      </c>
      <c r="K78" s="281" t="s">
        <v>22749</v>
      </c>
      <c r="L78" s="278" t="s">
        <v>522</v>
      </c>
      <c r="M78" s="278" t="s">
        <v>22748</v>
      </c>
      <c r="N78" s="278" t="s">
        <v>22747</v>
      </c>
      <c r="O78" s="278" t="s">
        <v>22746</v>
      </c>
      <c r="P78" s="278" t="s">
        <v>22745</v>
      </c>
      <c r="Q78" s="279"/>
      <c r="R78" s="277">
        <f t="shared" si="16"/>
        <v>4</v>
      </c>
      <c r="S78" s="282"/>
      <c r="T78" s="282"/>
      <c r="U78" s="88" t="s">
        <v>22744</v>
      </c>
    </row>
    <row r="79" spans="1:21" ht="72.599999999999994" thickBot="1">
      <c r="A79" s="219" t="str">
        <f t="shared" si="11"/>
        <v>ctamente con la colaboración.</v>
      </c>
      <c r="B79" s="99" t="str">
        <f t="shared" si="12"/>
        <v>74INTERNET</v>
      </c>
      <c r="C79" s="99" t="str">
        <f t="shared" si="13"/>
        <v>AYINTERNETO7433</v>
      </c>
      <c r="D79" s="99" t="s">
        <v>1389</v>
      </c>
      <c r="E79" s="99" t="s">
        <v>7878</v>
      </c>
      <c r="F79" s="198" t="s">
        <v>24725</v>
      </c>
      <c r="G79" s="100" t="str">
        <f t="shared" si="14"/>
        <v>O74</v>
      </c>
      <c r="H79" s="88">
        <v>74</v>
      </c>
      <c r="I79" s="100" t="str">
        <f t="shared" si="15"/>
        <v>33</v>
      </c>
      <c r="J79" s="277">
        <v>33</v>
      </c>
      <c r="K79" s="281" t="s">
        <v>22743</v>
      </c>
      <c r="L79" s="278" t="s">
        <v>524</v>
      </c>
      <c r="M79" s="278" t="s">
        <v>22742</v>
      </c>
      <c r="N79" s="278" t="s">
        <v>22741</v>
      </c>
      <c r="O79" s="278" t="s">
        <v>22740</v>
      </c>
      <c r="P79" s="278" t="s">
        <v>22739</v>
      </c>
      <c r="Q79" s="279"/>
      <c r="R79" s="277">
        <f t="shared" si="16"/>
        <v>2</v>
      </c>
      <c r="S79" s="282"/>
      <c r="T79" s="282"/>
      <c r="U79" s="88" t="s">
        <v>22738</v>
      </c>
    </row>
    <row r="80" spans="1:21" ht="72.599999999999994" thickBot="1">
      <c r="A80" s="219" t="str">
        <f t="shared" si="11"/>
        <v>o, no una propuesta concreta.</v>
      </c>
      <c r="B80" s="99" t="str">
        <f t="shared" si="12"/>
        <v>75INTERNET</v>
      </c>
      <c r="C80" s="99" t="str">
        <f t="shared" si="13"/>
        <v>AYINTERNETO7533</v>
      </c>
      <c r="D80" s="99" t="s">
        <v>1389</v>
      </c>
      <c r="E80" s="99" t="s">
        <v>7878</v>
      </c>
      <c r="F80" s="198" t="s">
        <v>24725</v>
      </c>
      <c r="G80" s="100" t="str">
        <f t="shared" si="14"/>
        <v>O75</v>
      </c>
      <c r="H80" s="88">
        <v>75</v>
      </c>
      <c r="I80" s="100" t="str">
        <f t="shared" si="15"/>
        <v>33</v>
      </c>
      <c r="J80" s="277">
        <v>33</v>
      </c>
      <c r="K80" s="281" t="s">
        <v>22737</v>
      </c>
      <c r="L80" s="278" t="s">
        <v>1387</v>
      </c>
      <c r="M80" s="278" t="s">
        <v>22736</v>
      </c>
      <c r="N80" s="278" t="s">
        <v>22735</v>
      </c>
      <c r="O80" s="278" t="s">
        <v>22734</v>
      </c>
      <c r="P80" s="278" t="s">
        <v>22733</v>
      </c>
      <c r="Q80" s="279"/>
      <c r="R80" s="277">
        <f t="shared" si="16"/>
        <v>1</v>
      </c>
      <c r="S80" s="282"/>
      <c r="T80" s="282"/>
      <c r="U80" s="88" t="s">
        <v>22732</v>
      </c>
    </row>
    <row r="81" spans="1:21" ht="72.599999999999994" thickBot="1">
      <c r="A81" s="219" t="str">
        <f t="shared" si="11"/>
        <v>ue central de la nanociencia.</v>
      </c>
      <c r="B81" s="99" t="str">
        <f t="shared" si="12"/>
        <v>76INTERNET</v>
      </c>
      <c r="C81" s="99" t="str">
        <f t="shared" si="13"/>
        <v>AYINTERNETO7633</v>
      </c>
      <c r="D81" s="99" t="s">
        <v>1389</v>
      </c>
      <c r="E81" s="99" t="s">
        <v>7878</v>
      </c>
      <c r="F81" s="198" t="s">
        <v>24725</v>
      </c>
      <c r="G81" s="100" t="str">
        <f t="shared" si="14"/>
        <v>O76</v>
      </c>
      <c r="H81" s="88">
        <v>76</v>
      </c>
      <c r="I81" s="100" t="str">
        <f t="shared" si="15"/>
        <v>33</v>
      </c>
      <c r="J81" s="277">
        <v>33</v>
      </c>
      <c r="K81" s="281" t="s">
        <v>22731</v>
      </c>
      <c r="L81" s="278" t="s">
        <v>524</v>
      </c>
      <c r="M81" s="278" t="s">
        <v>22730</v>
      </c>
      <c r="N81" s="278" t="s">
        <v>22729</v>
      </c>
      <c r="O81" s="278" t="s">
        <v>22728</v>
      </c>
      <c r="P81" s="278" t="s">
        <v>22727</v>
      </c>
      <c r="Q81" s="279"/>
      <c r="R81" s="277">
        <f t="shared" si="16"/>
        <v>2</v>
      </c>
      <c r="S81" s="282"/>
      <c r="T81" s="282"/>
      <c r="U81" s="88" t="s">
        <v>22726</v>
      </c>
    </row>
    <row r="82" spans="1:21" ht="58.2" thickBot="1">
      <c r="A82" s="219" t="str">
        <f t="shared" si="11"/>
        <v xml:space="preserve"> no un factor clave del DESI.</v>
      </c>
      <c r="B82" s="99" t="str">
        <f t="shared" si="12"/>
        <v>77INTERNET</v>
      </c>
      <c r="C82" s="99" t="str">
        <f t="shared" si="13"/>
        <v>AYINTERNETO7733</v>
      </c>
      <c r="D82" s="99" t="s">
        <v>1389</v>
      </c>
      <c r="E82" s="99" t="s">
        <v>7878</v>
      </c>
      <c r="F82" s="198" t="s">
        <v>24725</v>
      </c>
      <c r="G82" s="100" t="str">
        <f t="shared" si="14"/>
        <v>O77</v>
      </c>
      <c r="H82" s="88">
        <v>77</v>
      </c>
      <c r="I82" s="100" t="str">
        <f t="shared" si="15"/>
        <v>33</v>
      </c>
      <c r="J82" s="277">
        <v>33</v>
      </c>
      <c r="K82" s="281" t="s">
        <v>22725</v>
      </c>
      <c r="L82" s="278" t="s">
        <v>1387</v>
      </c>
      <c r="M82" s="278" t="s">
        <v>22724</v>
      </c>
      <c r="N82" s="278" t="s">
        <v>22723</v>
      </c>
      <c r="O82" s="278" t="s">
        <v>22722</v>
      </c>
      <c r="P82" s="278" t="s">
        <v>22256</v>
      </c>
      <c r="Q82" s="279"/>
      <c r="R82" s="277">
        <f t="shared" si="16"/>
        <v>1</v>
      </c>
      <c r="S82" s="282"/>
      <c r="T82" s="282"/>
      <c r="U82" s="88" t="s">
        <v>22721</v>
      </c>
    </row>
    <row r="83" spans="1:21" ht="58.2" thickBot="1">
      <c r="A83" s="219" t="str">
        <f t="shared" si="11"/>
        <v xml:space="preserve"> la interacción humano-robot.</v>
      </c>
      <c r="B83" s="99" t="str">
        <f t="shared" si="12"/>
        <v>78INTERNET</v>
      </c>
      <c r="C83" s="99" t="str">
        <f t="shared" si="13"/>
        <v>AYINTERNETO7833</v>
      </c>
      <c r="D83" s="99" t="s">
        <v>1389</v>
      </c>
      <c r="E83" s="99" t="s">
        <v>7878</v>
      </c>
      <c r="F83" s="198" t="s">
        <v>24725</v>
      </c>
      <c r="G83" s="100" t="str">
        <f t="shared" si="14"/>
        <v>O78</v>
      </c>
      <c r="H83" s="88">
        <v>78</v>
      </c>
      <c r="I83" s="100" t="str">
        <f t="shared" si="15"/>
        <v>33</v>
      </c>
      <c r="J83" s="277">
        <v>33</v>
      </c>
      <c r="K83" s="281" t="s">
        <v>22720</v>
      </c>
      <c r="L83" s="278" t="s">
        <v>543</v>
      </c>
      <c r="M83" s="278" t="s">
        <v>22719</v>
      </c>
      <c r="N83" s="278" t="s">
        <v>22718</v>
      </c>
      <c r="O83" s="278" t="s">
        <v>22717</v>
      </c>
      <c r="P83" s="278" t="s">
        <v>22716</v>
      </c>
      <c r="Q83" s="279"/>
      <c r="R83" s="277">
        <f t="shared" si="16"/>
        <v>2</v>
      </c>
      <c r="S83" s="282"/>
      <c r="T83" s="282"/>
      <c r="U83" s="88" t="s">
        <v>22715</v>
      </c>
    </row>
    <row r="84" spans="1:21" ht="72.599999999999994" thickBot="1">
      <c r="A84" s="219" t="str">
        <f t="shared" si="11"/>
        <v>ra aumentar la productividad.</v>
      </c>
      <c r="B84" s="99" t="str">
        <f t="shared" si="12"/>
        <v>79INTERNET</v>
      </c>
      <c r="C84" s="99" t="str">
        <f t="shared" si="13"/>
        <v>AYINTERNETO7933</v>
      </c>
      <c r="D84" s="99" t="s">
        <v>1389</v>
      </c>
      <c r="E84" s="99" t="s">
        <v>7878</v>
      </c>
      <c r="F84" s="198" t="s">
        <v>24725</v>
      </c>
      <c r="G84" s="100" t="str">
        <f t="shared" si="14"/>
        <v>O79</v>
      </c>
      <c r="H84" s="88">
        <v>79</v>
      </c>
      <c r="I84" s="100" t="str">
        <f t="shared" si="15"/>
        <v>33</v>
      </c>
      <c r="J84" s="277">
        <v>33</v>
      </c>
      <c r="K84" s="281" t="s">
        <v>22714</v>
      </c>
      <c r="L84" s="278" t="s">
        <v>543</v>
      </c>
      <c r="M84" s="278" t="s">
        <v>22713</v>
      </c>
      <c r="N84" s="278" t="s">
        <v>22712</v>
      </c>
      <c r="O84" s="278" t="s">
        <v>22711</v>
      </c>
      <c r="P84" s="278" t="s">
        <v>22710</v>
      </c>
      <c r="Q84" s="279"/>
      <c r="R84" s="277">
        <f t="shared" si="16"/>
        <v>2</v>
      </c>
      <c r="S84" s="282"/>
      <c r="T84" s="282"/>
      <c r="U84" s="88" t="s">
        <v>22709</v>
      </c>
    </row>
    <row r="85" spans="1:21" ht="58.2" thickBot="1">
      <c r="A85" s="219" t="str">
        <f t="shared" si="11"/>
        <v>bjetivo de la automatización.</v>
      </c>
      <c r="B85" s="99" t="str">
        <f t="shared" si="12"/>
        <v>80INTERNET</v>
      </c>
      <c r="C85" s="99" t="str">
        <f t="shared" si="13"/>
        <v>AYINTERNETO8033</v>
      </c>
      <c r="D85" s="99" t="s">
        <v>1389</v>
      </c>
      <c r="E85" s="99" t="s">
        <v>7878</v>
      </c>
      <c r="F85" s="198" t="s">
        <v>24725</v>
      </c>
      <c r="G85" s="100" t="str">
        <f t="shared" si="14"/>
        <v>O80</v>
      </c>
      <c r="H85" s="88">
        <v>80</v>
      </c>
      <c r="I85" s="100" t="str">
        <f t="shared" si="15"/>
        <v>33</v>
      </c>
      <c r="J85" s="277">
        <v>33</v>
      </c>
      <c r="K85" s="281" t="s">
        <v>22708</v>
      </c>
      <c r="L85" s="278" t="s">
        <v>544</v>
      </c>
      <c r="M85" s="278" t="s">
        <v>22707</v>
      </c>
      <c r="N85" s="278" t="s">
        <v>22706</v>
      </c>
      <c r="O85" s="278" t="s">
        <v>22705</v>
      </c>
      <c r="P85" s="278" t="s">
        <v>22704</v>
      </c>
      <c r="Q85" s="279"/>
      <c r="R85" s="277">
        <f t="shared" si="16"/>
        <v>3</v>
      </c>
      <c r="S85" s="282"/>
      <c r="T85" s="282"/>
      <c r="U85" s="88" t="s">
        <v>22703</v>
      </c>
    </row>
    <row r="86" spans="1:21" ht="58.2" thickBot="1">
      <c r="A86" s="219" t="str">
        <f t="shared" si="11"/>
        <v>o que es un riesgo emergente.</v>
      </c>
      <c r="B86" s="99" t="str">
        <f t="shared" si="12"/>
        <v>81INTERNET</v>
      </c>
      <c r="C86" s="99" t="str">
        <f t="shared" si="13"/>
        <v>AYINTERNETO8133</v>
      </c>
      <c r="D86" s="99" t="s">
        <v>1389</v>
      </c>
      <c r="E86" s="99" t="s">
        <v>7878</v>
      </c>
      <c r="F86" s="198" t="s">
        <v>24725</v>
      </c>
      <c r="G86" s="100" t="str">
        <f t="shared" si="14"/>
        <v>O81</v>
      </c>
      <c r="H86" s="88">
        <v>81</v>
      </c>
      <c r="I86" s="100" t="str">
        <f t="shared" si="15"/>
        <v>33</v>
      </c>
      <c r="J86" s="277">
        <v>33</v>
      </c>
      <c r="K86" s="281" t="s">
        <v>22702</v>
      </c>
      <c r="L86" s="278" t="s">
        <v>523</v>
      </c>
      <c r="M86" s="278" t="s">
        <v>22701</v>
      </c>
      <c r="N86" s="278" t="s">
        <v>22700</v>
      </c>
      <c r="O86" s="278" t="s">
        <v>22699</v>
      </c>
      <c r="P86" s="278" t="s">
        <v>22698</v>
      </c>
      <c r="Q86" s="279"/>
      <c r="R86" s="277">
        <f t="shared" si="16"/>
        <v>3</v>
      </c>
      <c r="S86" s="282"/>
      <c r="T86" s="282"/>
      <c r="U86" s="88" t="s">
        <v>22697</v>
      </c>
    </row>
    <row r="87" spans="1:21" ht="58.2" thickBot="1">
      <c r="A87" s="219" t="str">
        <f t="shared" si="11"/>
        <v xml:space="preserve"> en plataformas de servicios.</v>
      </c>
      <c r="B87" s="99" t="str">
        <f t="shared" si="12"/>
        <v>82INTERNET</v>
      </c>
      <c r="C87" s="99" t="str">
        <f t="shared" si="13"/>
        <v>AYINTERNETO8233</v>
      </c>
      <c r="D87" s="99" t="s">
        <v>1389</v>
      </c>
      <c r="E87" s="99" t="s">
        <v>7878</v>
      </c>
      <c r="F87" s="198" t="s">
        <v>24725</v>
      </c>
      <c r="G87" s="100" t="str">
        <f t="shared" si="14"/>
        <v>O82</v>
      </c>
      <c r="H87" s="88">
        <v>82</v>
      </c>
      <c r="I87" s="100" t="str">
        <f t="shared" si="15"/>
        <v>33</v>
      </c>
      <c r="J87" s="277">
        <v>33</v>
      </c>
      <c r="K87" s="281" t="s">
        <v>22696</v>
      </c>
      <c r="L87" s="278" t="s">
        <v>523</v>
      </c>
      <c r="M87" s="278" t="s">
        <v>22695</v>
      </c>
      <c r="N87" s="278" t="s">
        <v>22694</v>
      </c>
      <c r="O87" s="278" t="s">
        <v>22693</v>
      </c>
      <c r="P87" s="278" t="s">
        <v>22692</v>
      </c>
      <c r="Q87" s="279"/>
      <c r="R87" s="277">
        <f t="shared" si="16"/>
        <v>3</v>
      </c>
      <c r="S87" s="282"/>
      <c r="T87" s="282"/>
      <c r="U87" s="88" t="s">
        <v>22691</v>
      </c>
    </row>
    <row r="88" spans="1:21" ht="58.2" thickBot="1">
      <c r="A88" s="219" t="str">
        <f t="shared" si="11"/>
        <v>la monitorización biométrica.</v>
      </c>
      <c r="B88" s="99" t="str">
        <f t="shared" si="12"/>
        <v>83INTERNET</v>
      </c>
      <c r="C88" s="99" t="str">
        <f t="shared" si="13"/>
        <v>AYINTERNETO8333</v>
      </c>
      <c r="D88" s="99" t="s">
        <v>1389</v>
      </c>
      <c r="E88" s="99" t="s">
        <v>7878</v>
      </c>
      <c r="F88" s="198" t="s">
        <v>24725</v>
      </c>
      <c r="G88" s="100" t="str">
        <f t="shared" si="14"/>
        <v>O83</v>
      </c>
      <c r="H88" s="88">
        <v>83</v>
      </c>
      <c r="I88" s="100" t="str">
        <f t="shared" si="15"/>
        <v>33</v>
      </c>
      <c r="J88" s="277">
        <v>33</v>
      </c>
      <c r="K88" s="281" t="s">
        <v>22690</v>
      </c>
      <c r="L88" s="278" t="s">
        <v>524</v>
      </c>
      <c r="M88" s="278" t="s">
        <v>22689</v>
      </c>
      <c r="N88" s="278" t="s">
        <v>22688</v>
      </c>
      <c r="O88" s="278" t="s">
        <v>22687</v>
      </c>
      <c r="P88" s="278" t="s">
        <v>22686</v>
      </c>
      <c r="Q88" s="279"/>
      <c r="R88" s="277">
        <f t="shared" si="16"/>
        <v>2</v>
      </c>
      <c r="S88" s="282"/>
      <c r="T88" s="282"/>
      <c r="U88" s="88" t="s">
        <v>22685</v>
      </c>
    </row>
    <row r="89" spans="1:21" ht="43.8" thickBot="1">
      <c r="A89" s="219" t="str">
        <f t="shared" si="11"/>
        <v>a alcanzarse en años futuros.</v>
      </c>
      <c r="B89" s="99" t="str">
        <f t="shared" si="12"/>
        <v>84INTERNET</v>
      </c>
      <c r="C89" s="99" t="str">
        <f t="shared" si="13"/>
        <v>AYINTERNETO8433</v>
      </c>
      <c r="D89" s="99" t="s">
        <v>1389</v>
      </c>
      <c r="E89" s="99" t="s">
        <v>7878</v>
      </c>
      <c r="F89" s="198" t="s">
        <v>24725</v>
      </c>
      <c r="G89" s="100" t="str">
        <f t="shared" si="14"/>
        <v>O84</v>
      </c>
      <c r="H89" s="88">
        <v>84</v>
      </c>
      <c r="I89" s="100" t="str">
        <f t="shared" si="15"/>
        <v>33</v>
      </c>
      <c r="J89" s="277">
        <v>33</v>
      </c>
      <c r="K89" s="281" t="s">
        <v>22684</v>
      </c>
      <c r="L89" s="278" t="s">
        <v>543</v>
      </c>
      <c r="M89" s="283" t="s">
        <v>22683</v>
      </c>
      <c r="N89" s="284">
        <v>0.77</v>
      </c>
      <c r="O89" s="283" t="s">
        <v>22682</v>
      </c>
      <c r="P89" s="283" t="s">
        <v>22677</v>
      </c>
      <c r="Q89" s="279"/>
      <c r="R89" s="277">
        <f t="shared" si="16"/>
        <v>2</v>
      </c>
      <c r="S89" s="282"/>
      <c r="T89" s="282"/>
      <c r="U89" s="88" t="s">
        <v>22681</v>
      </c>
    </row>
    <row r="90" spans="1:21" ht="43.8" thickBot="1">
      <c r="A90" s="219" t="str">
        <f t="shared" si="11"/>
        <v>a la proyección más reciente.</v>
      </c>
      <c r="B90" s="99" t="str">
        <f t="shared" si="12"/>
        <v>85INTERNET</v>
      </c>
      <c r="C90" s="99" t="str">
        <f t="shared" si="13"/>
        <v>AYINTERNETO8533</v>
      </c>
      <c r="D90" s="99" t="s">
        <v>1389</v>
      </c>
      <c r="E90" s="99" t="s">
        <v>7878</v>
      </c>
      <c r="F90" s="198" t="s">
        <v>24725</v>
      </c>
      <c r="G90" s="100" t="str">
        <f t="shared" si="14"/>
        <v>O85</v>
      </c>
      <c r="H90" s="88">
        <v>85</v>
      </c>
      <c r="I90" s="100" t="str">
        <f t="shared" si="15"/>
        <v>33</v>
      </c>
      <c r="J90" s="277">
        <v>33</v>
      </c>
      <c r="K90" s="281" t="s">
        <v>22680</v>
      </c>
      <c r="L90" s="278" t="s">
        <v>544</v>
      </c>
      <c r="M90" s="283" t="s">
        <v>22679</v>
      </c>
      <c r="N90" s="283" t="s">
        <v>22678</v>
      </c>
      <c r="O90" s="284">
        <v>0.82</v>
      </c>
      <c r="P90" s="283" t="s">
        <v>22677</v>
      </c>
      <c r="Q90" s="279"/>
      <c r="R90" s="277">
        <f t="shared" si="16"/>
        <v>3</v>
      </c>
      <c r="S90" s="282"/>
      <c r="T90" s="282"/>
      <c r="U90" s="88" t="s">
        <v>22676</v>
      </c>
    </row>
    <row r="91" spans="1:21" ht="72.599999999999994" thickBot="1">
      <c r="A91" s="219" t="str">
        <f t="shared" si="11"/>
        <v xml:space="preserve"> directa con el sedentarismo.</v>
      </c>
      <c r="B91" s="99" t="str">
        <f t="shared" si="12"/>
        <v>86INTERNET</v>
      </c>
      <c r="C91" s="99" t="str">
        <f t="shared" si="13"/>
        <v>AYINTERNETO8633</v>
      </c>
      <c r="D91" s="99" t="s">
        <v>1389</v>
      </c>
      <c r="E91" s="99" t="s">
        <v>7878</v>
      </c>
      <c r="F91" s="198" t="s">
        <v>24725</v>
      </c>
      <c r="G91" s="100" t="str">
        <f t="shared" si="14"/>
        <v>O86</v>
      </c>
      <c r="H91" s="88">
        <v>86</v>
      </c>
      <c r="I91" s="100" t="str">
        <f t="shared" si="15"/>
        <v>33</v>
      </c>
      <c r="J91" s="277">
        <v>33</v>
      </c>
      <c r="K91" s="281" t="s">
        <v>22675</v>
      </c>
      <c r="L91" s="278" t="s">
        <v>524</v>
      </c>
      <c r="M91" s="278" t="s">
        <v>22674</v>
      </c>
      <c r="N91" s="278" t="s">
        <v>22673</v>
      </c>
      <c r="O91" s="278" t="s">
        <v>22672</v>
      </c>
      <c r="P91" s="278" t="s">
        <v>22671</v>
      </c>
      <c r="Q91" s="279"/>
      <c r="R91" s="277">
        <f t="shared" si="16"/>
        <v>2</v>
      </c>
      <c r="S91" s="282"/>
      <c r="T91" s="282"/>
      <c r="U91" s="88" t="s">
        <v>22670</v>
      </c>
    </row>
    <row r="92" spans="1:21" ht="58.2" thickBot="1">
      <c r="A92" s="219" t="str">
        <f t="shared" si="11"/>
        <v>ar el desarrollo profesional.</v>
      </c>
      <c r="B92" s="99" t="str">
        <f t="shared" si="12"/>
        <v>87INTERNET</v>
      </c>
      <c r="C92" s="99" t="str">
        <f t="shared" si="13"/>
        <v>AYINTERNETO8733</v>
      </c>
      <c r="D92" s="99" t="s">
        <v>1389</v>
      </c>
      <c r="E92" s="99" t="s">
        <v>7878</v>
      </c>
      <c r="F92" s="198" t="s">
        <v>24725</v>
      </c>
      <c r="G92" s="100" t="str">
        <f t="shared" si="14"/>
        <v>O87</v>
      </c>
      <c r="H92" s="88">
        <v>87</v>
      </c>
      <c r="I92" s="100" t="str">
        <f t="shared" si="15"/>
        <v>33</v>
      </c>
      <c r="J92" s="277">
        <v>33</v>
      </c>
      <c r="K92" s="281" t="s">
        <v>22669</v>
      </c>
      <c r="L92" s="278" t="s">
        <v>544</v>
      </c>
      <c r="M92" s="278" t="s">
        <v>22668</v>
      </c>
      <c r="N92" s="278" t="s">
        <v>22667</v>
      </c>
      <c r="O92" s="278" t="s">
        <v>22666</v>
      </c>
      <c r="P92" s="278" t="s">
        <v>22665</v>
      </c>
      <c r="Q92" s="279"/>
      <c r="R92" s="277">
        <f t="shared" si="16"/>
        <v>3</v>
      </c>
      <c r="S92" s="282"/>
      <c r="T92" s="282"/>
      <c r="U92" s="88" t="s">
        <v>22664</v>
      </c>
    </row>
    <row r="93" spans="1:21" ht="72.599999999999994" thickBot="1">
      <c r="A93" s="219" t="str">
        <f t="shared" si="11"/>
        <v>roblemas musculoesqueléticos.</v>
      </c>
      <c r="B93" s="99" t="str">
        <f t="shared" si="12"/>
        <v>88INTERNET</v>
      </c>
      <c r="C93" s="99" t="str">
        <f t="shared" si="13"/>
        <v>AYINTERNETO8833</v>
      </c>
      <c r="D93" s="99" t="s">
        <v>1389</v>
      </c>
      <c r="E93" s="99" t="s">
        <v>7878</v>
      </c>
      <c r="F93" s="198" t="s">
        <v>24725</v>
      </c>
      <c r="G93" s="100" t="str">
        <f t="shared" si="14"/>
        <v>O88</v>
      </c>
      <c r="H93" s="88">
        <v>88</v>
      </c>
      <c r="I93" s="100" t="str">
        <f t="shared" si="15"/>
        <v>33</v>
      </c>
      <c r="J93" s="277">
        <v>33</v>
      </c>
      <c r="K93" s="281" t="s">
        <v>22663</v>
      </c>
      <c r="L93" s="278" t="s">
        <v>543</v>
      </c>
      <c r="M93" s="278" t="s">
        <v>22662</v>
      </c>
      <c r="N93" s="278" t="s">
        <v>22661</v>
      </c>
      <c r="O93" s="278" t="s">
        <v>22660</v>
      </c>
      <c r="P93" s="278" t="s">
        <v>22659</v>
      </c>
      <c r="Q93" s="279"/>
      <c r="R93" s="277">
        <f t="shared" si="16"/>
        <v>2</v>
      </c>
      <c r="S93" s="282"/>
      <c r="T93" s="282"/>
      <c r="U93" s="88" t="s">
        <v>22658</v>
      </c>
    </row>
    <row r="94" spans="1:21" ht="58.2" thickBot="1">
      <c r="A94" s="219" t="str">
        <f t="shared" si="11"/>
        <v>egativo, no una optimización.</v>
      </c>
      <c r="B94" s="99" t="str">
        <f t="shared" si="12"/>
        <v>89INTERNET</v>
      </c>
      <c r="C94" s="99" t="str">
        <f t="shared" si="13"/>
        <v>AYINTERNETO8933</v>
      </c>
      <c r="D94" s="99" t="s">
        <v>1389</v>
      </c>
      <c r="E94" s="99" t="s">
        <v>7878</v>
      </c>
      <c r="F94" s="198" t="s">
        <v>24725</v>
      </c>
      <c r="G94" s="100" t="str">
        <f t="shared" si="14"/>
        <v>O89</v>
      </c>
      <c r="H94" s="88">
        <v>89</v>
      </c>
      <c r="I94" s="100" t="str">
        <f t="shared" si="15"/>
        <v>33</v>
      </c>
      <c r="J94" s="277">
        <v>33</v>
      </c>
      <c r="K94" s="281" t="s">
        <v>22657</v>
      </c>
      <c r="L94" s="278" t="s">
        <v>543</v>
      </c>
      <c r="M94" s="278" t="s">
        <v>22649</v>
      </c>
      <c r="N94" s="278" t="s">
        <v>22656</v>
      </c>
      <c r="O94" s="278" t="s">
        <v>22655</v>
      </c>
      <c r="P94" s="278" t="s">
        <v>22645</v>
      </c>
      <c r="Q94" s="279"/>
      <c r="R94" s="277">
        <f t="shared" si="16"/>
        <v>2</v>
      </c>
      <c r="S94" s="282"/>
      <c r="T94" s="282"/>
      <c r="U94" s="88" t="s">
        <v>22654</v>
      </c>
    </row>
    <row r="95" spans="1:21" ht="58.2" thickBot="1">
      <c r="A95" s="219" t="str">
        <f t="shared" si="11"/>
        <v>te, no explica este fenómeno.</v>
      </c>
      <c r="B95" s="99" t="str">
        <f t="shared" si="12"/>
        <v>90INTERNET</v>
      </c>
      <c r="C95" s="99" t="str">
        <f t="shared" si="13"/>
        <v>AYINTERNETO9033</v>
      </c>
      <c r="D95" s="99" t="s">
        <v>1389</v>
      </c>
      <c r="E95" s="99" t="s">
        <v>7878</v>
      </c>
      <c r="F95" s="198" t="s">
        <v>24725</v>
      </c>
      <c r="G95" s="100" t="str">
        <f t="shared" si="14"/>
        <v>O90</v>
      </c>
      <c r="H95" s="88">
        <v>90</v>
      </c>
      <c r="I95" s="100" t="str">
        <f t="shared" si="15"/>
        <v>33</v>
      </c>
      <c r="J95" s="277">
        <v>33</v>
      </c>
      <c r="K95" s="281" t="s">
        <v>22653</v>
      </c>
      <c r="L95" s="278" t="s">
        <v>543</v>
      </c>
      <c r="M95" s="278" t="s">
        <v>22652</v>
      </c>
      <c r="N95" s="278" t="s">
        <v>22651</v>
      </c>
      <c r="O95" s="278" t="s">
        <v>22650</v>
      </c>
      <c r="P95" s="278" t="s">
        <v>22649</v>
      </c>
      <c r="Q95" s="279"/>
      <c r="R95" s="277">
        <f t="shared" si="16"/>
        <v>2</v>
      </c>
      <c r="S95" s="282"/>
      <c r="T95" s="282"/>
      <c r="U95" s="88" t="s">
        <v>22648</v>
      </c>
    </row>
    <row r="96" spans="1:21" ht="58.2" thickBot="1">
      <c r="A96" s="219" t="str">
        <f t="shared" si="11"/>
        <v xml:space="preserve"> pero no el riesgo principal.</v>
      </c>
      <c r="B96" s="99" t="str">
        <f t="shared" si="12"/>
        <v>91INTERNET</v>
      </c>
      <c r="C96" s="99" t="str">
        <f t="shared" si="13"/>
        <v>AYINTERNETO9133</v>
      </c>
      <c r="D96" s="99" t="s">
        <v>1389</v>
      </c>
      <c r="E96" s="99" t="s">
        <v>7878</v>
      </c>
      <c r="F96" s="198" t="s">
        <v>24725</v>
      </c>
      <c r="G96" s="100" t="str">
        <f t="shared" si="14"/>
        <v>O91</v>
      </c>
      <c r="H96" s="88">
        <v>91</v>
      </c>
      <c r="I96" s="100" t="str">
        <f t="shared" si="15"/>
        <v>33</v>
      </c>
      <c r="J96" s="277">
        <v>33</v>
      </c>
      <c r="K96" s="281" t="s">
        <v>22647</v>
      </c>
      <c r="L96" s="278" t="s">
        <v>543</v>
      </c>
      <c r="M96" s="278" t="s">
        <v>22646</v>
      </c>
      <c r="N96" s="278" t="s">
        <v>22645</v>
      </c>
      <c r="O96" s="278" t="s">
        <v>22644</v>
      </c>
      <c r="P96" s="278" t="s">
        <v>22643</v>
      </c>
      <c r="Q96" s="279"/>
      <c r="R96" s="277">
        <f t="shared" si="16"/>
        <v>2</v>
      </c>
      <c r="S96" s="282"/>
      <c r="T96" s="282"/>
      <c r="U96" s="88" t="s">
        <v>22642</v>
      </c>
    </row>
    <row r="97" spans="1:21" ht="58.2" thickBot="1">
      <c r="A97" s="219" t="str">
        <f t="shared" si="11"/>
        <v>un riesgo específico del IoT.</v>
      </c>
      <c r="B97" t="str">
        <f t="shared" si="12"/>
        <v>92INTERNET</v>
      </c>
      <c r="C97" t="str">
        <f t="shared" si="13"/>
        <v>AYINTERNETO9233</v>
      </c>
      <c r="D97" t="s">
        <v>1389</v>
      </c>
      <c r="E97" t="s">
        <v>7878</v>
      </c>
      <c r="F97" s="198" t="s">
        <v>24725</v>
      </c>
      <c r="G97" s="11" t="str">
        <f t="shared" si="14"/>
        <v>O92</v>
      </c>
      <c r="H97" s="6">
        <v>92</v>
      </c>
      <c r="I97" s="11" t="str">
        <f t="shared" si="15"/>
        <v>33</v>
      </c>
      <c r="J97" s="16">
        <v>33</v>
      </c>
      <c r="K97" s="30" t="s">
        <v>22641</v>
      </c>
      <c r="L97" s="27" t="s">
        <v>22640</v>
      </c>
      <c r="M97" s="27" t="s">
        <v>22639</v>
      </c>
      <c r="N97" s="27" t="s">
        <v>22638</v>
      </c>
      <c r="O97" s="27" t="s">
        <v>22637</v>
      </c>
      <c r="P97" s="27" t="s">
        <v>22636</v>
      </c>
      <c r="Q97" s="25"/>
      <c r="R97" s="16">
        <f t="shared" si="16"/>
        <v>4</v>
      </c>
      <c r="S97" s="21"/>
      <c r="T97" s="21"/>
      <c r="U97" s="6" t="s">
        <v>22635</v>
      </c>
    </row>
    <row r="98" spans="1:21" ht="72.599999999999994" thickBot="1">
      <c r="A98" s="219" t="str">
        <f t="shared" si="11"/>
        <v>ecisiones de las plataformas.</v>
      </c>
      <c r="B98" t="str">
        <f t="shared" si="12"/>
        <v>93INTERNET</v>
      </c>
      <c r="C98" t="str">
        <f t="shared" si="13"/>
        <v>AYINTERNETO9333</v>
      </c>
      <c r="D98" t="s">
        <v>1389</v>
      </c>
      <c r="E98" t="s">
        <v>7878</v>
      </c>
      <c r="F98" s="198" t="s">
        <v>24725</v>
      </c>
      <c r="G98" s="11" t="str">
        <f t="shared" si="14"/>
        <v>O93</v>
      </c>
      <c r="H98" s="6">
        <v>93</v>
      </c>
      <c r="I98" s="11" t="str">
        <f t="shared" si="15"/>
        <v>33</v>
      </c>
      <c r="J98" s="16">
        <v>33</v>
      </c>
      <c r="K98" s="30" t="s">
        <v>22634</v>
      </c>
      <c r="L98" s="27" t="s">
        <v>522</v>
      </c>
      <c r="M98" s="27" t="s">
        <v>22633</v>
      </c>
      <c r="N98" s="27" t="s">
        <v>22632</v>
      </c>
      <c r="O98" s="27" t="s">
        <v>22631</v>
      </c>
      <c r="P98" s="27" t="s">
        <v>22630</v>
      </c>
      <c r="Q98" s="25"/>
      <c r="R98" s="16">
        <f t="shared" si="16"/>
        <v>4</v>
      </c>
      <c r="S98" s="21"/>
      <c r="T98" s="21"/>
      <c r="U98" s="6" t="s">
        <v>22629</v>
      </c>
    </row>
    <row r="99" spans="1:21" ht="58.2" thickBot="1">
      <c r="A99" s="219" t="str">
        <f t="shared" ref="A99:A108" si="17">RIGHT(U99,29)</f>
        <v>tos como protectores solares.</v>
      </c>
      <c r="B99" t="str">
        <f t="shared" ref="B99:B108" si="18">H99&amp;F99</f>
        <v>94INTERNET</v>
      </c>
      <c r="C99" t="str">
        <f t="shared" ref="C99:C108" si="19">D99&amp;E99&amp;F99&amp;G99&amp;I99</f>
        <v>AYINTERNETO9433</v>
      </c>
      <c r="D99" t="s">
        <v>1389</v>
      </c>
      <c r="E99" t="s">
        <v>7878</v>
      </c>
      <c r="F99" s="198" t="s">
        <v>24725</v>
      </c>
      <c r="G99" s="11" t="str">
        <f t="shared" ref="G99:G108" si="20">IF(H99&lt;9,"OO",IF(H99&lt;99,"O",""))&amp;H99</f>
        <v>O94</v>
      </c>
      <c r="H99" s="6">
        <v>94</v>
      </c>
      <c r="I99" s="11" t="str">
        <f t="shared" ref="I99:I108" si="21">IF(J99&lt;9,"O","")&amp;J99</f>
        <v>33</v>
      </c>
      <c r="J99" s="16">
        <v>33</v>
      </c>
      <c r="K99" s="30" t="s">
        <v>22628</v>
      </c>
      <c r="L99" s="27" t="s">
        <v>523</v>
      </c>
      <c r="M99" s="27" t="s">
        <v>22627</v>
      </c>
      <c r="N99" s="27" t="s">
        <v>22626</v>
      </c>
      <c r="O99" s="27" t="s">
        <v>22625</v>
      </c>
      <c r="P99" s="27" t="s">
        <v>22624</v>
      </c>
      <c r="Q99" s="25"/>
      <c r="R99" s="16">
        <f t="shared" si="16"/>
        <v>3</v>
      </c>
      <c r="S99" s="21"/>
      <c r="T99" s="21"/>
      <c r="U99" s="6" t="s">
        <v>22623</v>
      </c>
    </row>
    <row r="100" spans="1:21" ht="58.2" thickBot="1">
      <c r="A100" s="219" t="str">
        <f t="shared" si="17"/>
        <v>vantes para la Industria 4.0.</v>
      </c>
      <c r="B100" t="str">
        <f t="shared" si="18"/>
        <v>95INTERNET</v>
      </c>
      <c r="C100" t="str">
        <f t="shared" si="19"/>
        <v>AYINTERNETO9533</v>
      </c>
      <c r="D100" t="s">
        <v>1389</v>
      </c>
      <c r="E100" t="s">
        <v>7878</v>
      </c>
      <c r="F100" s="198" t="s">
        <v>24725</v>
      </c>
      <c r="G100" s="11" t="str">
        <f t="shared" si="20"/>
        <v>O95</v>
      </c>
      <c r="H100" s="6">
        <v>95</v>
      </c>
      <c r="I100" s="11" t="str">
        <f t="shared" si="21"/>
        <v>33</v>
      </c>
      <c r="J100" s="16">
        <v>33</v>
      </c>
      <c r="K100" s="30" t="s">
        <v>22622</v>
      </c>
      <c r="L100" s="27" t="s">
        <v>543</v>
      </c>
      <c r="M100" s="27" t="s">
        <v>22621</v>
      </c>
      <c r="N100" s="27" t="s">
        <v>22620</v>
      </c>
      <c r="O100" s="27" t="s">
        <v>22619</v>
      </c>
      <c r="P100" s="27" t="s">
        <v>22618</v>
      </c>
      <c r="Q100" s="25"/>
      <c r="R100" s="16">
        <f t="shared" si="16"/>
        <v>2</v>
      </c>
      <c r="S100" s="21"/>
      <c r="T100" s="21"/>
      <c r="U100" s="6" t="s">
        <v>22617</v>
      </c>
    </row>
    <row r="101" spans="1:21" ht="58.2" thickBot="1">
      <c r="A101" s="219" t="str">
        <f t="shared" si="17"/>
        <v>te los procesos industriales.</v>
      </c>
      <c r="B101" t="str">
        <f t="shared" si="18"/>
        <v>96INTERNET</v>
      </c>
      <c r="C101" t="str">
        <f t="shared" si="19"/>
        <v>AYINTERNETO9633</v>
      </c>
      <c r="D101" t="s">
        <v>1389</v>
      </c>
      <c r="E101" t="s">
        <v>7878</v>
      </c>
      <c r="F101" s="198" t="s">
        <v>24725</v>
      </c>
      <c r="G101" s="11" t="str">
        <f t="shared" si="20"/>
        <v>O96</v>
      </c>
      <c r="H101" s="6">
        <v>96</v>
      </c>
      <c r="I101" s="11" t="str">
        <f t="shared" si="21"/>
        <v>33</v>
      </c>
      <c r="J101" s="16">
        <v>33</v>
      </c>
      <c r="K101" s="30" t="s">
        <v>22616</v>
      </c>
      <c r="L101" s="27" t="s">
        <v>543</v>
      </c>
      <c r="M101" s="27" t="s">
        <v>22608</v>
      </c>
      <c r="N101" s="27" t="s">
        <v>22615</v>
      </c>
      <c r="O101" s="27" t="s">
        <v>22614</v>
      </c>
      <c r="P101" s="27" t="s">
        <v>22613</v>
      </c>
      <c r="Q101" s="25"/>
      <c r="R101" s="16">
        <f t="shared" si="16"/>
        <v>2</v>
      </c>
      <c r="S101" s="21"/>
      <c r="T101" s="21"/>
      <c r="U101" s="6" t="s">
        <v>22612</v>
      </c>
    </row>
    <row r="102" spans="1:21" ht="43.8" thickBot="1">
      <c r="A102" s="219" t="str">
        <f t="shared" si="17"/>
        <v>ctividad de la Industria 4.0.</v>
      </c>
      <c r="B102" t="str">
        <f t="shared" si="18"/>
        <v>97INTERNET</v>
      </c>
      <c r="C102" t="str">
        <f t="shared" si="19"/>
        <v>AYINTERNETO9733</v>
      </c>
      <c r="D102" t="s">
        <v>1389</v>
      </c>
      <c r="E102" t="s">
        <v>7878</v>
      </c>
      <c r="F102" s="198" t="s">
        <v>24725</v>
      </c>
      <c r="G102" s="11" t="str">
        <f t="shared" si="20"/>
        <v>O97</v>
      </c>
      <c r="H102" s="6">
        <v>97</v>
      </c>
      <c r="I102" s="11" t="str">
        <f t="shared" si="21"/>
        <v>33</v>
      </c>
      <c r="J102" s="16">
        <v>33</v>
      </c>
      <c r="K102" s="30" t="s">
        <v>22611</v>
      </c>
      <c r="L102" s="27" t="s">
        <v>544</v>
      </c>
      <c r="M102" s="27" t="s">
        <v>22610</v>
      </c>
      <c r="N102" s="27" t="s">
        <v>22609</v>
      </c>
      <c r="O102" s="27" t="s">
        <v>22608</v>
      </c>
      <c r="P102" s="27" t="s">
        <v>22607</v>
      </c>
      <c r="Q102" s="25"/>
      <c r="R102" s="16">
        <f t="shared" si="16"/>
        <v>3</v>
      </c>
      <c r="S102" s="21"/>
      <c r="T102" s="21"/>
      <c r="U102" s="6" t="s">
        <v>22606</v>
      </c>
    </row>
    <row r="103" spans="1:21" ht="43.8" thickBot="1">
      <c r="A103" s="219" t="str">
        <f t="shared" si="17"/>
        <v>cepto general, no específico.</v>
      </c>
      <c r="B103" t="str">
        <f t="shared" si="18"/>
        <v>98INTERNET</v>
      </c>
      <c r="C103" t="str">
        <f t="shared" si="19"/>
        <v>AYINTERNETO9833</v>
      </c>
      <c r="D103" t="s">
        <v>1389</v>
      </c>
      <c r="E103" t="s">
        <v>7878</v>
      </c>
      <c r="F103" s="198" t="s">
        <v>24725</v>
      </c>
      <c r="G103" s="11" t="str">
        <f t="shared" si="20"/>
        <v>O98</v>
      </c>
      <c r="H103" s="6">
        <v>98</v>
      </c>
      <c r="I103" s="11" t="str">
        <f t="shared" si="21"/>
        <v>33</v>
      </c>
      <c r="J103" s="16">
        <v>33</v>
      </c>
      <c r="K103" s="30" t="s">
        <v>22605</v>
      </c>
      <c r="L103" s="27" t="s">
        <v>543</v>
      </c>
      <c r="M103" s="27" t="s">
        <v>22604</v>
      </c>
      <c r="N103" s="27" t="s">
        <v>22603</v>
      </c>
      <c r="O103" s="27" t="s">
        <v>22602</v>
      </c>
      <c r="P103" s="27" t="s">
        <v>22601</v>
      </c>
      <c r="Q103" s="25"/>
      <c r="R103" s="16">
        <f t="shared" si="16"/>
        <v>2</v>
      </c>
      <c r="S103" s="21"/>
      <c r="T103" s="21"/>
      <c r="U103" s="6" t="s">
        <v>22600</v>
      </c>
    </row>
    <row r="104" spans="1:21" ht="43.8" thickBot="1">
      <c r="A104" s="219" t="str">
        <f t="shared" si="17"/>
        <v>n es mayor que la nanoescala.</v>
      </c>
      <c r="B104" t="str">
        <f t="shared" si="18"/>
        <v>99INTERNET</v>
      </c>
      <c r="C104" t="str">
        <f t="shared" si="19"/>
        <v>AYINTERNET9933</v>
      </c>
      <c r="D104" t="s">
        <v>1389</v>
      </c>
      <c r="E104" t="s">
        <v>7878</v>
      </c>
      <c r="F104" s="198" t="s">
        <v>24725</v>
      </c>
      <c r="G104" s="11" t="str">
        <f t="shared" si="20"/>
        <v>99</v>
      </c>
      <c r="H104" s="6">
        <v>99</v>
      </c>
      <c r="I104" s="11" t="str">
        <f t="shared" si="21"/>
        <v>33</v>
      </c>
      <c r="J104" s="16">
        <v>33</v>
      </c>
      <c r="K104" s="30" t="s">
        <v>22599</v>
      </c>
      <c r="L104" s="27" t="s">
        <v>522</v>
      </c>
      <c r="M104" s="27" t="s">
        <v>22598</v>
      </c>
      <c r="N104" s="27" t="s">
        <v>22597</v>
      </c>
      <c r="O104" s="27" t="s">
        <v>22596</v>
      </c>
      <c r="P104" s="27" t="s">
        <v>22595</v>
      </c>
      <c r="Q104" s="25"/>
      <c r="R104" s="16">
        <f t="shared" si="16"/>
        <v>4</v>
      </c>
      <c r="S104" s="21"/>
      <c r="T104" s="21"/>
      <c r="U104" s="6" t="s">
        <v>22594</v>
      </c>
    </row>
    <row r="105" spans="1:21" ht="43.8" thickBot="1">
      <c r="A105" s="219" t="str">
        <f t="shared" si="17"/>
        <v>o relevante en este contexto.</v>
      </c>
      <c r="B105" t="str">
        <f t="shared" si="18"/>
        <v>100INTERNET</v>
      </c>
      <c r="C105" t="str">
        <f t="shared" si="19"/>
        <v>AYINTERNET10033</v>
      </c>
      <c r="D105" t="s">
        <v>1389</v>
      </c>
      <c r="E105" t="s">
        <v>7878</v>
      </c>
      <c r="F105" s="198" t="s">
        <v>24725</v>
      </c>
      <c r="G105" s="11" t="str">
        <f t="shared" si="20"/>
        <v>100</v>
      </c>
      <c r="H105" s="6">
        <v>100</v>
      </c>
      <c r="I105" s="11" t="str">
        <f t="shared" si="21"/>
        <v>33</v>
      </c>
      <c r="J105" s="16">
        <v>33</v>
      </c>
      <c r="K105" s="30" t="s">
        <v>22593</v>
      </c>
      <c r="L105" s="27" t="s">
        <v>524</v>
      </c>
      <c r="M105" s="27" t="s">
        <v>22592</v>
      </c>
      <c r="N105" s="27" t="s">
        <v>22591</v>
      </c>
      <c r="O105" s="27" t="s">
        <v>22590</v>
      </c>
      <c r="P105" s="27" t="s">
        <v>22589</v>
      </c>
      <c r="Q105" s="25"/>
      <c r="R105" s="16">
        <f t="shared" si="16"/>
        <v>2</v>
      </c>
      <c r="S105" s="21"/>
      <c r="T105" s="21"/>
      <c r="U105" s="6" t="s">
        <v>22588</v>
      </c>
    </row>
    <row r="106" spans="1:21" ht="43.2">
      <c r="A106" s="219" t="str">
        <f t="shared" si="17"/>
        <v>pero no introdujo el término.</v>
      </c>
      <c r="B106" t="str">
        <f t="shared" si="18"/>
        <v>101INTERNET</v>
      </c>
      <c r="C106" t="str">
        <f t="shared" si="19"/>
        <v>AYINTERNET10133</v>
      </c>
      <c r="D106" t="s">
        <v>1389</v>
      </c>
      <c r="E106" t="s">
        <v>7878</v>
      </c>
      <c r="F106" s="198" t="s">
        <v>24725</v>
      </c>
      <c r="G106" s="11" t="str">
        <f t="shared" si="20"/>
        <v>101</v>
      </c>
      <c r="H106" s="6">
        <v>101</v>
      </c>
      <c r="I106" s="11" t="str">
        <f t="shared" si="21"/>
        <v>33</v>
      </c>
      <c r="J106" s="16">
        <v>33</v>
      </c>
      <c r="K106" s="414" t="s">
        <v>22587</v>
      </c>
      <c r="L106" s="401" t="s">
        <v>524</v>
      </c>
      <c r="M106" s="401" t="s">
        <v>22586</v>
      </c>
      <c r="N106" s="401" t="s">
        <v>22585</v>
      </c>
      <c r="O106" s="401" t="s">
        <v>22584</v>
      </c>
      <c r="P106" s="401" t="s">
        <v>22583</v>
      </c>
      <c r="Q106" s="25"/>
      <c r="R106" s="16">
        <f t="shared" si="16"/>
        <v>2</v>
      </c>
      <c r="S106" s="21"/>
      <c r="T106" s="21"/>
      <c r="U106" s="21" t="s">
        <v>22582</v>
      </c>
    </row>
    <row r="107" spans="1:21" ht="43.2">
      <c r="A107" s="219" t="str">
        <f t="shared" si="17"/>
        <v>o son el material mencionado.</v>
      </c>
      <c r="B107" t="str">
        <f t="shared" si="18"/>
        <v>102INTERNET</v>
      </c>
      <c r="C107" t="str">
        <f t="shared" si="19"/>
        <v>AYINTERNET10233</v>
      </c>
      <c r="D107" t="s">
        <v>1389</v>
      </c>
      <c r="E107" t="s">
        <v>7878</v>
      </c>
      <c r="F107" s="198" t="s">
        <v>24725</v>
      </c>
      <c r="G107" s="11" t="str">
        <f t="shared" si="20"/>
        <v>102</v>
      </c>
      <c r="H107" s="6">
        <v>102</v>
      </c>
      <c r="I107" s="11" t="str">
        <f t="shared" si="21"/>
        <v>33</v>
      </c>
      <c r="J107" s="16">
        <v>33</v>
      </c>
      <c r="K107" s="414" t="s">
        <v>22581</v>
      </c>
      <c r="L107" s="401" t="s">
        <v>524</v>
      </c>
      <c r="M107" s="401" t="s">
        <v>22580</v>
      </c>
      <c r="N107" s="401" t="s">
        <v>22579</v>
      </c>
      <c r="O107" s="401" t="s">
        <v>22578</v>
      </c>
      <c r="P107" s="401" t="s">
        <v>22577</v>
      </c>
      <c r="Q107" s="25"/>
      <c r="R107" s="16">
        <f t="shared" si="16"/>
        <v>2</v>
      </c>
      <c r="S107" s="21"/>
      <c r="T107" s="21"/>
      <c r="U107" s="21" t="s">
        <v>22576</v>
      </c>
    </row>
    <row r="108" spans="1:21" ht="57.6">
      <c r="A108" s="219" t="str">
        <f t="shared" si="17"/>
        <v>ñado, pero no son esenciales.</v>
      </c>
      <c r="B108" t="str">
        <f t="shared" si="18"/>
        <v>103INTERNET</v>
      </c>
      <c r="C108" t="str">
        <f t="shared" si="19"/>
        <v>AYINTERNET10333</v>
      </c>
      <c r="D108" t="s">
        <v>1389</v>
      </c>
      <c r="E108" t="s">
        <v>7878</v>
      </c>
      <c r="F108" s="198" t="s">
        <v>24725</v>
      </c>
      <c r="G108" s="11" t="str">
        <f t="shared" si="20"/>
        <v>103</v>
      </c>
      <c r="H108" s="6">
        <v>103</v>
      </c>
      <c r="I108" s="11" t="str">
        <f t="shared" si="21"/>
        <v>33</v>
      </c>
      <c r="J108" s="16">
        <v>33</v>
      </c>
      <c r="K108" s="414" t="s">
        <v>22575</v>
      </c>
      <c r="L108" s="401" t="s">
        <v>522</v>
      </c>
      <c r="M108" s="401" t="s">
        <v>22574</v>
      </c>
      <c r="N108" s="401" t="s">
        <v>22573</v>
      </c>
      <c r="O108" s="401" t="s">
        <v>22572</v>
      </c>
      <c r="P108" s="401" t="s">
        <v>22571</v>
      </c>
      <c r="Q108" s="25"/>
      <c r="R108" s="16">
        <f t="shared" si="16"/>
        <v>4</v>
      </c>
      <c r="S108" s="21"/>
      <c r="T108" s="21"/>
      <c r="U108" s="21" t="s">
        <v>22570</v>
      </c>
    </row>
  </sheetData>
  <sortState xmlns:xlrd2="http://schemas.microsoft.com/office/spreadsheetml/2017/richdata2" ref="A3:U108">
    <sortCondition descending="1" ref="D3:D108"/>
    <sortCondition ref="E3:E108"/>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01C3D-AEDE-4264-B209-C14967B04311}">
  <dimension ref="A1:U136"/>
  <sheetViews>
    <sheetView zoomScale="86" zoomScaleNormal="86" workbookViewId="0">
      <selection activeCell="X13" sqref="A1:X16"/>
    </sheetView>
  </sheetViews>
  <sheetFormatPr baseColWidth="10" defaultRowHeight="14.4"/>
  <cols>
    <col min="1" max="1" width="11.5546875" style="16"/>
    <col min="2" max="2" width="8" style="16" customWidth="1"/>
    <col min="3" max="3" width="11.77734375" style="16" customWidth="1"/>
    <col min="4" max="4" width="4.6640625" style="16" customWidth="1"/>
    <col min="5" max="5" width="5.88671875" style="16" customWidth="1"/>
    <col min="6" max="6" width="11.88671875" style="26" bestFit="1" customWidth="1"/>
    <col min="7" max="7" width="11.88671875" style="26" customWidth="1"/>
    <col min="8" max="8" width="7.33203125" style="21" customWidth="1"/>
    <col min="9" max="9" width="5.5546875" style="21" customWidth="1"/>
    <col min="10" max="10" width="8.77734375" style="26" customWidth="1"/>
    <col min="11" max="11" width="47.6640625" style="25" customWidth="1"/>
    <col min="12" max="12" width="6.109375" style="25" customWidth="1"/>
    <col min="13" max="13" width="35.21875" style="25" customWidth="1"/>
    <col min="14" max="14" width="39.21875" style="25" customWidth="1"/>
    <col min="15" max="15" width="43.21875" style="25" bestFit="1" customWidth="1"/>
    <col min="16" max="16" width="38.6640625" style="25" customWidth="1"/>
    <col min="17" max="17" width="33" style="25" customWidth="1"/>
    <col min="18" max="18" width="33.44140625" style="25" bestFit="1" customWidth="1"/>
    <col min="19" max="20" width="33.44140625" style="25" customWidth="1"/>
    <col min="21" max="21" width="95.44140625" style="6" customWidth="1"/>
    <col min="22" max="16384" width="11.5546875" style="16"/>
  </cols>
  <sheetData>
    <row r="1" spans="1:21" ht="15" thickBot="1">
      <c r="F1" s="26">
        <f>COUNTA(F3:F131)</f>
        <v>129</v>
      </c>
      <c r="H1" s="32"/>
      <c r="M1" s="25" t="s">
        <v>1389</v>
      </c>
      <c r="N1" s="25" t="s">
        <v>543</v>
      </c>
      <c r="O1" s="25" t="s">
        <v>544</v>
      </c>
      <c r="P1" s="25" t="s">
        <v>1388</v>
      </c>
    </row>
    <row r="2" spans="1:21">
      <c r="A2" s="16" t="s">
        <v>301</v>
      </c>
      <c r="B2" s="16" t="s">
        <v>9805</v>
      </c>
      <c r="C2" s="16" t="s">
        <v>24705</v>
      </c>
      <c r="D2" s="16" t="s">
        <v>9804</v>
      </c>
      <c r="E2" s="31" t="s">
        <v>9803</v>
      </c>
      <c r="F2" s="31" t="s">
        <v>9802</v>
      </c>
      <c r="G2" s="31" t="s">
        <v>9801</v>
      </c>
      <c r="H2" s="31" t="s">
        <v>9800</v>
      </c>
      <c r="I2" s="31"/>
      <c r="J2" s="31" t="s">
        <v>9799</v>
      </c>
      <c r="K2" s="31" t="s">
        <v>9798</v>
      </c>
      <c r="L2" s="31" t="s">
        <v>9797</v>
      </c>
      <c r="M2" s="31" t="s">
        <v>9796</v>
      </c>
      <c r="N2" s="31" t="s">
        <v>9795</v>
      </c>
      <c r="O2" s="31" t="s">
        <v>9794</v>
      </c>
      <c r="P2" s="31" t="s">
        <v>9793</v>
      </c>
      <c r="Q2" s="31" t="s">
        <v>9792</v>
      </c>
      <c r="R2" s="31" t="s">
        <v>9791</v>
      </c>
      <c r="S2" s="31"/>
      <c r="T2" s="31"/>
      <c r="U2" s="374" t="s">
        <v>9790</v>
      </c>
    </row>
    <row r="3" spans="1:21" s="221" customFormat="1" ht="57.6">
      <c r="A3" s="449" t="str">
        <f t="shared" ref="A3:A34" si="0">RIGHT(U3,29)</f>
        <v>sobre la cobertura de la EAL.</v>
      </c>
      <c r="B3" s="449" t="str">
        <f t="shared" ref="B3:B34" si="1">H3&amp;F3</f>
        <v>9CNAE</v>
      </c>
      <c r="C3" s="449" t="str">
        <f t="shared" ref="C3:C34" si="2">D3&amp;E3&amp;F3&amp;G3&amp;I3</f>
        <v>HXCNAEO932</v>
      </c>
      <c r="D3" s="449" t="s">
        <v>7879</v>
      </c>
      <c r="E3" s="449" t="s">
        <v>124</v>
      </c>
      <c r="F3" s="86" t="s">
        <v>22030</v>
      </c>
      <c r="G3" s="84" t="str">
        <f t="shared" ref="G3:G34" si="3">IF(H3&lt;9,"OO",IF(H3&lt;99,"O",""))&amp;H3</f>
        <v>O9</v>
      </c>
      <c r="H3" s="86">
        <v>9</v>
      </c>
      <c r="I3" s="84" t="str">
        <f t="shared" ref="I3:I34" si="4">IF(J3&lt;9,"O","")&amp;J3</f>
        <v>32</v>
      </c>
      <c r="J3" s="86">
        <v>32</v>
      </c>
      <c r="K3" s="86" t="s">
        <v>4598</v>
      </c>
      <c r="L3" s="86" t="s">
        <v>523</v>
      </c>
      <c r="M3" s="86" t="s">
        <v>4599</v>
      </c>
      <c r="N3" s="86" t="s">
        <v>4600</v>
      </c>
      <c r="O3" s="86" t="s">
        <v>4601</v>
      </c>
      <c r="P3" s="86" t="s">
        <v>4602</v>
      </c>
      <c r="Q3" s="87"/>
      <c r="R3" s="87">
        <v>3</v>
      </c>
      <c r="S3" s="87"/>
      <c r="T3" s="87"/>
      <c r="U3" s="86" t="s">
        <v>22532</v>
      </c>
    </row>
    <row r="4" spans="1:21" s="221" customFormat="1" ht="72">
      <c r="A4" s="280" t="str">
        <f t="shared" si="0"/>
        <v xml:space="preserve"> marco de referencia laboral.</v>
      </c>
      <c r="B4" s="280" t="str">
        <f t="shared" si="1"/>
        <v>31CNAE</v>
      </c>
      <c r="C4" s="280" t="str">
        <f t="shared" si="2"/>
        <v>HXCNAEO3132</v>
      </c>
      <c r="D4" s="280" t="s">
        <v>7879</v>
      </c>
      <c r="E4" s="280" t="s">
        <v>124</v>
      </c>
      <c r="F4" s="88" t="s">
        <v>22030</v>
      </c>
      <c r="G4" s="100" t="str">
        <f t="shared" si="3"/>
        <v>O31</v>
      </c>
      <c r="H4" s="88">
        <v>31</v>
      </c>
      <c r="I4" s="100" t="str">
        <f t="shared" si="4"/>
        <v>32</v>
      </c>
      <c r="J4" s="88">
        <v>32</v>
      </c>
      <c r="K4" s="88" t="s">
        <v>6441</v>
      </c>
      <c r="L4" s="88" t="s">
        <v>524</v>
      </c>
      <c r="M4" s="88" t="s">
        <v>6442</v>
      </c>
      <c r="N4" s="88" t="s">
        <v>6443</v>
      </c>
      <c r="O4" s="88" t="s">
        <v>6444</v>
      </c>
      <c r="P4" s="89" t="s">
        <v>6445</v>
      </c>
      <c r="Q4" s="89"/>
      <c r="R4" s="88">
        <v>2</v>
      </c>
      <c r="S4" s="88"/>
      <c r="T4" s="88"/>
      <c r="U4" s="88" t="s">
        <v>22448</v>
      </c>
    </row>
    <row r="5" spans="1:21" s="221" customFormat="1" ht="72">
      <c r="A5" s="307" t="str">
        <f t="shared" si="0"/>
        <v>a empresa en este reglamento.</v>
      </c>
      <c r="B5" s="307" t="str">
        <f t="shared" si="1"/>
        <v>52CNAE</v>
      </c>
      <c r="C5" s="307" t="str">
        <f t="shared" si="2"/>
        <v>HXCNAEO5232</v>
      </c>
      <c r="D5" s="307" t="s">
        <v>7879</v>
      </c>
      <c r="E5" s="307" t="s">
        <v>124</v>
      </c>
      <c r="F5" s="6" t="s">
        <v>22030</v>
      </c>
      <c r="G5" s="11" t="str">
        <f t="shared" si="3"/>
        <v>O52</v>
      </c>
      <c r="H5" s="6">
        <v>52</v>
      </c>
      <c r="I5" s="11" t="str">
        <f t="shared" si="4"/>
        <v>32</v>
      </c>
      <c r="J5" s="6">
        <v>32</v>
      </c>
      <c r="K5" s="6" t="s">
        <v>22400</v>
      </c>
      <c r="L5" s="6" t="s">
        <v>543</v>
      </c>
      <c r="M5" s="6" t="s">
        <v>22399</v>
      </c>
      <c r="N5" s="6" t="s">
        <v>22396</v>
      </c>
      <c r="O5" s="6" t="s">
        <v>22398</v>
      </c>
      <c r="P5" s="17" t="s">
        <v>22397</v>
      </c>
      <c r="Q5" s="17"/>
      <c r="R5" s="6">
        <v>2</v>
      </c>
      <c r="S5" s="6"/>
      <c r="T5" s="6"/>
      <c r="U5" s="6" t="s">
        <v>22395</v>
      </c>
    </row>
    <row r="6" spans="1:21" s="221" customFormat="1" ht="100.8">
      <c r="A6" s="307" t="str">
        <f t="shared" si="0"/>
        <v>el trabajo por cuenta propia.</v>
      </c>
      <c r="B6" s="307" t="str">
        <f t="shared" si="1"/>
        <v>53CNAE</v>
      </c>
      <c r="C6" s="307" t="str">
        <f t="shared" si="2"/>
        <v>HXCNAEO5332</v>
      </c>
      <c r="D6" s="307" t="s">
        <v>7879</v>
      </c>
      <c r="E6" s="307" t="s">
        <v>124</v>
      </c>
      <c r="F6" s="6" t="s">
        <v>22030</v>
      </c>
      <c r="G6" s="11" t="str">
        <f t="shared" si="3"/>
        <v>O53</v>
      </c>
      <c r="H6" s="6">
        <v>53</v>
      </c>
      <c r="I6" s="11" t="str">
        <f t="shared" si="4"/>
        <v>32</v>
      </c>
      <c r="J6" s="6">
        <v>32</v>
      </c>
      <c r="K6" s="6" t="s">
        <v>22394</v>
      </c>
      <c r="L6" s="6" t="s">
        <v>543</v>
      </c>
      <c r="M6" s="6" t="s">
        <v>22393</v>
      </c>
      <c r="N6" s="6" t="s">
        <v>22390</v>
      </c>
      <c r="O6" s="6" t="s">
        <v>22392</v>
      </c>
      <c r="P6" s="17" t="s">
        <v>22391</v>
      </c>
      <c r="Q6" s="17"/>
      <c r="R6" s="6">
        <v>2</v>
      </c>
      <c r="S6" s="6"/>
      <c r="T6" s="6"/>
      <c r="U6" s="6" t="s">
        <v>22389</v>
      </c>
    </row>
    <row r="7" spans="1:21" s="221" customFormat="1" ht="100.8">
      <c r="A7" s="307" t="str">
        <f t="shared" si="0"/>
        <v>a, no su definición esencial.</v>
      </c>
      <c r="B7" s="307" t="str">
        <f t="shared" si="1"/>
        <v>127CNAE</v>
      </c>
      <c r="C7" s="307" t="str">
        <f t="shared" si="2"/>
        <v>HXCNAE12732</v>
      </c>
      <c r="D7" s="307" t="s">
        <v>7879</v>
      </c>
      <c r="E7" s="307" t="s">
        <v>124</v>
      </c>
      <c r="F7" s="6" t="s">
        <v>22030</v>
      </c>
      <c r="G7" s="11" t="str">
        <f t="shared" si="3"/>
        <v>127</v>
      </c>
      <c r="H7" s="6">
        <v>127</v>
      </c>
      <c r="I7" s="11" t="str">
        <f t="shared" si="4"/>
        <v>32</v>
      </c>
      <c r="J7" s="307">
        <v>32</v>
      </c>
      <c r="K7" s="358" t="s">
        <v>31029</v>
      </c>
      <c r="L7" s="359" t="s">
        <v>1389</v>
      </c>
      <c r="M7" s="358" t="s">
        <v>31030</v>
      </c>
      <c r="N7" s="358" t="s">
        <v>31031</v>
      </c>
      <c r="O7" s="358" t="s">
        <v>31032</v>
      </c>
      <c r="P7" s="358" t="s">
        <v>31033</v>
      </c>
      <c r="Q7" s="312"/>
      <c r="R7" s="307">
        <f>IF(L7="A",1,IF(L7="B",2,IF(L7="C",3,4)))</f>
        <v>1</v>
      </c>
      <c r="S7" s="312"/>
      <c r="T7" s="312"/>
      <c r="U7" s="361" t="s">
        <v>31034</v>
      </c>
    </row>
    <row r="8" spans="1:21" s="221" customFormat="1" ht="86.4">
      <c r="A8" s="307" t="str">
        <f t="shared" si="0"/>
        <v xml:space="preserve"> de negocio o los empleados  </v>
      </c>
      <c r="B8" s="307" t="str">
        <f t="shared" si="1"/>
        <v>128CNAE</v>
      </c>
      <c r="C8" s="307" t="str">
        <f t="shared" si="2"/>
        <v>HXCNAE12832</v>
      </c>
      <c r="D8" s="307" t="s">
        <v>7879</v>
      </c>
      <c r="E8" s="307" t="s">
        <v>124</v>
      </c>
      <c r="F8" s="6" t="s">
        <v>22030</v>
      </c>
      <c r="G8" s="11" t="str">
        <f t="shared" si="3"/>
        <v>128</v>
      </c>
      <c r="H8" s="6">
        <v>128</v>
      </c>
      <c r="I8" s="11" t="str">
        <f t="shared" si="4"/>
        <v>32</v>
      </c>
      <c r="J8" s="307">
        <v>32</v>
      </c>
      <c r="K8" s="358" t="s">
        <v>31035</v>
      </c>
      <c r="L8" s="359" t="s">
        <v>543</v>
      </c>
      <c r="M8" s="358" t="s">
        <v>31036</v>
      </c>
      <c r="N8" s="358" t="s">
        <v>31037</v>
      </c>
      <c r="O8" s="358" t="s">
        <v>31038</v>
      </c>
      <c r="P8" s="358" t="s">
        <v>31039</v>
      </c>
      <c r="Q8" s="312"/>
      <c r="R8" s="307">
        <f>IF(L8="A",1,IF(L8="B",2,IF(L8="C",3,4)))</f>
        <v>2</v>
      </c>
      <c r="S8" s="312"/>
      <c r="T8" s="312"/>
      <c r="U8" s="361" t="s">
        <v>31040</v>
      </c>
    </row>
    <row r="9" spans="1:21" s="221" customFormat="1" ht="115.2">
      <c r="A9" s="307" t="str">
        <f t="shared" si="0"/>
        <v>mos y otros tipos de trabajo.</v>
      </c>
      <c r="B9" s="307" t="str">
        <f t="shared" si="1"/>
        <v>129CNAE</v>
      </c>
      <c r="C9" s="307" t="str">
        <f t="shared" si="2"/>
        <v>HXCNAE12932</v>
      </c>
      <c r="D9" s="307" t="s">
        <v>7879</v>
      </c>
      <c r="E9" s="307" t="s">
        <v>124</v>
      </c>
      <c r="F9" s="6" t="s">
        <v>22030</v>
      </c>
      <c r="G9" s="11" t="str">
        <f t="shared" si="3"/>
        <v>129</v>
      </c>
      <c r="H9" s="6">
        <v>129</v>
      </c>
      <c r="I9" s="11" t="str">
        <f t="shared" si="4"/>
        <v>32</v>
      </c>
      <c r="J9" s="307">
        <v>32</v>
      </c>
      <c r="K9" s="358" t="s">
        <v>31041</v>
      </c>
      <c r="L9" s="359" t="s">
        <v>1387</v>
      </c>
      <c r="M9" s="358" t="s">
        <v>31042</v>
      </c>
      <c r="N9" s="358" t="s">
        <v>31043</v>
      </c>
      <c r="O9" s="358" t="s">
        <v>31044</v>
      </c>
      <c r="P9" s="358" t="s">
        <v>31045</v>
      </c>
      <c r="Q9" s="312"/>
      <c r="R9" s="307">
        <f>IF(L9="A",1,IF(L9="B",2,IF(L9="C",3,4)))</f>
        <v>1</v>
      </c>
      <c r="S9" s="312"/>
      <c r="T9" s="312"/>
      <c r="U9" s="361" t="s">
        <v>31046</v>
      </c>
    </row>
    <row r="10" spans="1:21" s="221" customFormat="1" ht="115.2">
      <c r="A10" s="449" t="str">
        <f t="shared" si="0"/>
        <v>trabajadores individualmente.</v>
      </c>
      <c r="B10" s="449" t="str">
        <f t="shared" si="1"/>
        <v>1CNAE</v>
      </c>
      <c r="C10" s="449" t="str">
        <f t="shared" si="2"/>
        <v>HYCNAEOO132</v>
      </c>
      <c r="D10" s="449" t="s">
        <v>7879</v>
      </c>
      <c r="E10" s="449" t="s">
        <v>7878</v>
      </c>
      <c r="F10" s="86" t="s">
        <v>22030</v>
      </c>
      <c r="G10" s="84" t="str">
        <f t="shared" si="3"/>
        <v>OO1</v>
      </c>
      <c r="H10" s="86">
        <v>1</v>
      </c>
      <c r="I10" s="84" t="str">
        <f t="shared" si="4"/>
        <v>32</v>
      </c>
      <c r="J10" s="86">
        <v>32</v>
      </c>
      <c r="K10" s="86" t="s">
        <v>22569</v>
      </c>
      <c r="L10" s="86" t="s">
        <v>522</v>
      </c>
      <c r="M10" s="86" t="s">
        <v>22568</v>
      </c>
      <c r="N10" s="86" t="s">
        <v>22567</v>
      </c>
      <c r="O10" s="86" t="s">
        <v>22566</v>
      </c>
      <c r="P10" s="86" t="s">
        <v>2052</v>
      </c>
      <c r="Q10" s="87"/>
      <c r="R10" s="87">
        <v>4</v>
      </c>
      <c r="S10" s="87"/>
      <c r="T10" s="87"/>
      <c r="U10" s="86" t="s">
        <v>22565</v>
      </c>
    </row>
    <row r="11" spans="1:21" s="221" customFormat="1" ht="72">
      <c r="A11" s="449" t="str">
        <f t="shared" si="0"/>
        <v>rtos tipos de organizaciones.</v>
      </c>
      <c r="B11" s="449" t="str">
        <f t="shared" si="1"/>
        <v>2CNAE</v>
      </c>
      <c r="C11" s="449" t="str">
        <f t="shared" si="2"/>
        <v>HYCNAEOO232</v>
      </c>
      <c r="D11" s="449" t="s">
        <v>7879</v>
      </c>
      <c r="E11" s="449" t="s">
        <v>7878</v>
      </c>
      <c r="F11" s="86" t="s">
        <v>22030</v>
      </c>
      <c r="G11" s="84" t="str">
        <f t="shared" si="3"/>
        <v>OO2</v>
      </c>
      <c r="H11" s="86">
        <v>2</v>
      </c>
      <c r="I11" s="84" t="str">
        <f t="shared" si="4"/>
        <v>32</v>
      </c>
      <c r="J11" s="86">
        <v>32</v>
      </c>
      <c r="K11" s="86" t="s">
        <v>7740</v>
      </c>
      <c r="L11" s="86" t="s">
        <v>523</v>
      </c>
      <c r="M11" s="86" t="s">
        <v>7760</v>
      </c>
      <c r="N11" s="86" t="s">
        <v>7761</v>
      </c>
      <c r="O11" s="86" t="s">
        <v>7762</v>
      </c>
      <c r="P11" s="86" t="s">
        <v>2148</v>
      </c>
      <c r="Q11" s="87"/>
      <c r="R11" s="87">
        <v>3</v>
      </c>
      <c r="S11" s="87"/>
      <c r="T11" s="87"/>
      <c r="U11" s="86" t="s">
        <v>22564</v>
      </c>
    </row>
    <row r="12" spans="1:21" s="221" customFormat="1" ht="57.6">
      <c r="A12" s="449" t="str">
        <f t="shared" si="0"/>
        <v>mía en la toma de decisiones.</v>
      </c>
      <c r="B12" s="449" t="str">
        <f t="shared" si="1"/>
        <v>3CNAE</v>
      </c>
      <c r="C12" s="449" t="str">
        <f t="shared" si="2"/>
        <v>HYCNAEOO332</v>
      </c>
      <c r="D12" s="449" t="s">
        <v>7879</v>
      </c>
      <c r="E12" s="449" t="s">
        <v>7878</v>
      </c>
      <c r="F12" s="86" t="s">
        <v>22030</v>
      </c>
      <c r="G12" s="84" t="str">
        <f t="shared" si="3"/>
        <v>OO3</v>
      </c>
      <c r="H12" s="86">
        <v>3</v>
      </c>
      <c r="I12" s="84" t="str">
        <f t="shared" si="4"/>
        <v>32</v>
      </c>
      <c r="J12" s="86">
        <v>32</v>
      </c>
      <c r="K12" s="86" t="s">
        <v>22563</v>
      </c>
      <c r="L12" s="86" t="s">
        <v>543</v>
      </c>
      <c r="M12" s="86" t="s">
        <v>22562</v>
      </c>
      <c r="N12" s="86" t="s">
        <v>22559</v>
      </c>
      <c r="O12" s="86" t="s">
        <v>22561</v>
      </c>
      <c r="P12" s="86" t="s">
        <v>22560</v>
      </c>
      <c r="Q12" s="87"/>
      <c r="R12" s="87">
        <v>2</v>
      </c>
      <c r="S12" s="87"/>
      <c r="T12" s="87"/>
      <c r="U12" s="86" t="s">
        <v>22558</v>
      </c>
    </row>
    <row r="13" spans="1:21" s="222" customFormat="1" ht="57.6">
      <c r="A13" s="449" t="str">
        <f t="shared" si="0"/>
        <v>leos en estos sectores clave.</v>
      </c>
      <c r="B13" s="449" t="str">
        <f t="shared" si="1"/>
        <v>4CNAE</v>
      </c>
      <c r="C13" s="449" t="str">
        <f t="shared" si="2"/>
        <v>HYCNAEOO432</v>
      </c>
      <c r="D13" s="449" t="s">
        <v>7879</v>
      </c>
      <c r="E13" s="449" t="s">
        <v>7878</v>
      </c>
      <c r="F13" s="86" t="s">
        <v>22030</v>
      </c>
      <c r="G13" s="84" t="str">
        <f t="shared" si="3"/>
        <v>OO4</v>
      </c>
      <c r="H13" s="86">
        <v>4</v>
      </c>
      <c r="I13" s="84" t="str">
        <f t="shared" si="4"/>
        <v>32</v>
      </c>
      <c r="J13" s="86">
        <v>32</v>
      </c>
      <c r="K13" s="86" t="s">
        <v>22557</v>
      </c>
      <c r="L13" s="86" t="s">
        <v>523</v>
      </c>
      <c r="M13" s="86" t="s">
        <v>22556</v>
      </c>
      <c r="N13" s="86" t="s">
        <v>22555</v>
      </c>
      <c r="O13" s="86" t="s">
        <v>22553</v>
      </c>
      <c r="P13" s="86" t="s">
        <v>22554</v>
      </c>
      <c r="Q13" s="87"/>
      <c r="R13" s="87">
        <v>3</v>
      </c>
      <c r="S13" s="87"/>
      <c r="T13" s="87"/>
      <c r="U13" s="86" t="s">
        <v>22552</v>
      </c>
    </row>
    <row r="14" spans="1:21" s="222" customFormat="1" ht="72">
      <c r="A14" s="449" t="str">
        <f t="shared" si="0"/>
        <v>actividad pesquera y agraria.</v>
      </c>
      <c r="B14" s="449" t="str">
        <f t="shared" si="1"/>
        <v>5CNAE</v>
      </c>
      <c r="C14" s="449" t="str">
        <f t="shared" si="2"/>
        <v>HYCNAEOO532</v>
      </c>
      <c r="D14" s="449" t="s">
        <v>7879</v>
      </c>
      <c r="E14" s="449" t="s">
        <v>7878</v>
      </c>
      <c r="F14" s="86" t="s">
        <v>22030</v>
      </c>
      <c r="G14" s="84" t="str">
        <f t="shared" si="3"/>
        <v>OO5</v>
      </c>
      <c r="H14" s="86">
        <v>5</v>
      </c>
      <c r="I14" s="84" t="str">
        <f t="shared" si="4"/>
        <v>32</v>
      </c>
      <c r="J14" s="86">
        <v>32</v>
      </c>
      <c r="K14" s="86" t="s">
        <v>22551</v>
      </c>
      <c r="L14" s="86" t="s">
        <v>523</v>
      </c>
      <c r="M14" s="86" t="s">
        <v>22550</v>
      </c>
      <c r="N14" s="86" t="s">
        <v>22549</v>
      </c>
      <c r="O14" s="86" t="s">
        <v>22547</v>
      </c>
      <c r="P14" s="86" t="s">
        <v>22548</v>
      </c>
      <c r="Q14" s="87"/>
      <c r="R14" s="87">
        <v>3</v>
      </c>
      <c r="S14" s="87"/>
      <c r="T14" s="87"/>
      <c r="U14" s="86" t="s">
        <v>22546</v>
      </c>
    </row>
    <row r="15" spans="1:21" s="222" customFormat="1" ht="57.6">
      <c r="A15" s="449" t="str">
        <f t="shared" si="0"/>
        <v>y estructura del código CNAE.</v>
      </c>
      <c r="B15" s="449" t="str">
        <f t="shared" si="1"/>
        <v>6CNAE</v>
      </c>
      <c r="C15" s="449" t="str">
        <f t="shared" si="2"/>
        <v>HYCNAEOO632</v>
      </c>
      <c r="D15" s="449" t="s">
        <v>7879</v>
      </c>
      <c r="E15" s="449" t="s">
        <v>7878</v>
      </c>
      <c r="F15" s="86" t="s">
        <v>22030</v>
      </c>
      <c r="G15" s="84" t="str">
        <f t="shared" si="3"/>
        <v>OO6</v>
      </c>
      <c r="H15" s="86">
        <v>6</v>
      </c>
      <c r="I15" s="84" t="str">
        <f t="shared" si="4"/>
        <v>32</v>
      </c>
      <c r="J15" s="86">
        <v>32</v>
      </c>
      <c r="K15" s="86" t="s">
        <v>7739</v>
      </c>
      <c r="L15" s="86" t="s">
        <v>522</v>
      </c>
      <c r="M15" s="86" t="s">
        <v>7757</v>
      </c>
      <c r="N15" s="86" t="s">
        <v>7758</v>
      </c>
      <c r="O15" s="86" t="s">
        <v>7759</v>
      </c>
      <c r="P15" s="86" t="s">
        <v>3624</v>
      </c>
      <c r="Q15" s="87"/>
      <c r="R15" s="87">
        <v>4</v>
      </c>
      <c r="S15" s="87"/>
      <c r="T15" s="87"/>
      <c r="U15" s="86" t="s">
        <v>22545</v>
      </c>
    </row>
    <row r="16" spans="1:21" s="222" customFormat="1" ht="57.6">
      <c r="A16" s="449" t="str">
        <f t="shared" si="0"/>
        <v>zación de la jornada laboral.</v>
      </c>
      <c r="B16" s="449" t="str">
        <f t="shared" si="1"/>
        <v>7CNAE</v>
      </c>
      <c r="C16" s="449" t="str">
        <f t="shared" si="2"/>
        <v>HYCNAEOO732</v>
      </c>
      <c r="D16" s="449" t="s">
        <v>7879</v>
      </c>
      <c r="E16" s="449" t="s">
        <v>7878</v>
      </c>
      <c r="F16" s="86" t="s">
        <v>22030</v>
      </c>
      <c r="G16" s="84" t="str">
        <f t="shared" si="3"/>
        <v>OO7</v>
      </c>
      <c r="H16" s="86">
        <v>7</v>
      </c>
      <c r="I16" s="84" t="str">
        <f t="shared" si="4"/>
        <v>32</v>
      </c>
      <c r="J16" s="86">
        <v>32</v>
      </c>
      <c r="K16" s="86" t="s">
        <v>22544</v>
      </c>
      <c r="L16" s="86" t="s">
        <v>524</v>
      </c>
      <c r="M16" s="86" t="s">
        <v>22543</v>
      </c>
      <c r="N16" s="86" t="s">
        <v>22540</v>
      </c>
      <c r="O16" s="86" t="s">
        <v>22542</v>
      </c>
      <c r="P16" s="86" t="s">
        <v>22541</v>
      </c>
      <c r="Q16" s="87"/>
      <c r="R16" s="87">
        <v>2</v>
      </c>
      <c r="S16" s="87"/>
      <c r="T16" s="87"/>
      <c r="U16" s="86" t="s">
        <v>22539</v>
      </c>
    </row>
    <row r="17" spans="1:21" s="222" customFormat="1" ht="57.6">
      <c r="A17" s="449" t="str">
        <f t="shared" si="0"/>
        <v>iones no empleadas en la EAL.</v>
      </c>
      <c r="B17" s="449" t="str">
        <f t="shared" si="1"/>
        <v>8CNAE</v>
      </c>
      <c r="C17" s="449" t="str">
        <f t="shared" si="2"/>
        <v>HYCNAEOO832</v>
      </c>
      <c r="D17" s="449" t="s">
        <v>7879</v>
      </c>
      <c r="E17" s="449" t="s">
        <v>7878</v>
      </c>
      <c r="F17" s="86" t="s">
        <v>22030</v>
      </c>
      <c r="G17" s="84" t="str">
        <f t="shared" si="3"/>
        <v>OO8</v>
      </c>
      <c r="H17" s="86">
        <v>8</v>
      </c>
      <c r="I17" s="84" t="str">
        <f t="shared" si="4"/>
        <v>32</v>
      </c>
      <c r="J17" s="86">
        <v>32</v>
      </c>
      <c r="K17" s="86" t="s">
        <v>22538</v>
      </c>
      <c r="L17" s="86" t="s">
        <v>1387</v>
      </c>
      <c r="M17" s="86" t="s">
        <v>22534</v>
      </c>
      <c r="N17" s="86" t="s">
        <v>22537</v>
      </c>
      <c r="O17" s="86" t="s">
        <v>22536</v>
      </c>
      <c r="P17" s="86" t="s">
        <v>22535</v>
      </c>
      <c r="Q17" s="87"/>
      <c r="R17" s="87">
        <v>1</v>
      </c>
      <c r="S17" s="87"/>
      <c r="T17" s="87"/>
      <c r="U17" s="86" t="s">
        <v>22533</v>
      </c>
    </row>
    <row r="18" spans="1:21" s="223" customFormat="1" ht="72">
      <c r="A18" s="449" t="str">
        <f t="shared" si="0"/>
        <v>eal de este módulo en la EAL.</v>
      </c>
      <c r="B18" s="449" t="str">
        <f t="shared" si="1"/>
        <v>10CNAE</v>
      </c>
      <c r="C18" s="449" t="str">
        <f t="shared" si="2"/>
        <v>HYCNAEO1032</v>
      </c>
      <c r="D18" s="449" t="s">
        <v>7879</v>
      </c>
      <c r="E18" s="449" t="s">
        <v>7878</v>
      </c>
      <c r="F18" s="86" t="s">
        <v>22030</v>
      </c>
      <c r="G18" s="84" t="str">
        <f t="shared" si="3"/>
        <v>O10</v>
      </c>
      <c r="H18" s="86">
        <v>10</v>
      </c>
      <c r="I18" s="84" t="str">
        <f t="shared" si="4"/>
        <v>32</v>
      </c>
      <c r="J18" s="86">
        <v>32</v>
      </c>
      <c r="K18" s="86" t="s">
        <v>4603</v>
      </c>
      <c r="L18" s="86" t="s">
        <v>1387</v>
      </c>
      <c r="M18" s="86" t="s">
        <v>4604</v>
      </c>
      <c r="N18" s="86" t="s">
        <v>4605</v>
      </c>
      <c r="O18" s="86" t="s">
        <v>4606</v>
      </c>
      <c r="P18" s="86" t="s">
        <v>4607</v>
      </c>
      <c r="Q18" s="87"/>
      <c r="R18" s="87">
        <v>1</v>
      </c>
      <c r="S18" s="87"/>
      <c r="T18" s="87"/>
      <c r="U18" s="86" t="s">
        <v>22531</v>
      </c>
    </row>
    <row r="19" spans="1:21" s="223" customFormat="1" ht="115.2">
      <c r="A19" s="453" t="str">
        <f t="shared" si="0"/>
        <v>ón de la opción B es errónea.</v>
      </c>
      <c r="B19" s="453" t="str">
        <f t="shared" si="1"/>
        <v>11CNAE</v>
      </c>
      <c r="C19" s="453" t="str">
        <f t="shared" si="2"/>
        <v>HYCNAEO1132</v>
      </c>
      <c r="D19" s="453" t="s">
        <v>7879</v>
      </c>
      <c r="E19" s="453" t="s">
        <v>7878</v>
      </c>
      <c r="F19" s="122" t="s">
        <v>22030</v>
      </c>
      <c r="G19" s="149" t="str">
        <f t="shared" si="3"/>
        <v>O11</v>
      </c>
      <c r="H19" s="122">
        <v>11</v>
      </c>
      <c r="I19" s="149" t="str">
        <f t="shared" si="4"/>
        <v>32</v>
      </c>
      <c r="J19" s="122">
        <v>32</v>
      </c>
      <c r="K19" s="122" t="s">
        <v>6709</v>
      </c>
      <c r="L19" s="122" t="s">
        <v>1389</v>
      </c>
      <c r="M19" s="122" t="s">
        <v>6710</v>
      </c>
      <c r="N19" s="122" t="s">
        <v>6711</v>
      </c>
      <c r="O19" s="122" t="s">
        <v>6712</v>
      </c>
      <c r="P19" s="122" t="s">
        <v>6713</v>
      </c>
      <c r="Q19" s="195"/>
      <c r="R19" s="195">
        <v>1</v>
      </c>
      <c r="S19" s="195"/>
      <c r="T19" s="195"/>
      <c r="U19" s="122" t="s">
        <v>22530</v>
      </c>
    </row>
    <row r="20" spans="1:21" s="223" customFormat="1" ht="158.4">
      <c r="A20" s="453" t="str">
        <f t="shared" si="0"/>
        <v>te el desarrollo territorial.</v>
      </c>
      <c r="B20" s="453" t="str">
        <f t="shared" si="1"/>
        <v>12CNAE</v>
      </c>
      <c r="C20" s="453" t="str">
        <f t="shared" si="2"/>
        <v>HYCNAEO1232</v>
      </c>
      <c r="D20" s="453" t="s">
        <v>7879</v>
      </c>
      <c r="E20" s="453" t="s">
        <v>7878</v>
      </c>
      <c r="F20" s="122" t="s">
        <v>22030</v>
      </c>
      <c r="G20" s="149" t="str">
        <f t="shared" si="3"/>
        <v>O12</v>
      </c>
      <c r="H20" s="122">
        <v>12</v>
      </c>
      <c r="I20" s="149" t="str">
        <f t="shared" si="4"/>
        <v>32</v>
      </c>
      <c r="J20" s="122">
        <v>32</v>
      </c>
      <c r="K20" s="122" t="s">
        <v>22529</v>
      </c>
      <c r="L20" s="122" t="s">
        <v>524</v>
      </c>
      <c r="M20" s="122" t="s">
        <v>22528</v>
      </c>
      <c r="N20" s="122" t="s">
        <v>22525</v>
      </c>
      <c r="O20" s="122" t="s">
        <v>22527</v>
      </c>
      <c r="P20" s="122" t="s">
        <v>22526</v>
      </c>
      <c r="Q20" s="195"/>
      <c r="R20" s="195">
        <v>2</v>
      </c>
      <c r="S20" s="195"/>
      <c r="T20" s="195"/>
      <c r="U20" s="122" t="s">
        <v>22524</v>
      </c>
    </row>
    <row r="21" spans="1:21" ht="72">
      <c r="A21" s="453" t="str">
        <f t="shared" si="0"/>
        <v>rio domina considerablemente.</v>
      </c>
      <c r="B21" s="453" t="str">
        <f t="shared" si="1"/>
        <v>13CNAE</v>
      </c>
      <c r="C21" s="453" t="str">
        <f t="shared" si="2"/>
        <v>HYCNAEO1332</v>
      </c>
      <c r="D21" s="453" t="s">
        <v>7879</v>
      </c>
      <c r="E21" s="453" t="s">
        <v>7878</v>
      </c>
      <c r="F21" s="122" t="s">
        <v>22030</v>
      </c>
      <c r="G21" s="149" t="str">
        <f t="shared" si="3"/>
        <v>O13</v>
      </c>
      <c r="H21" s="122">
        <v>13</v>
      </c>
      <c r="I21" s="149" t="str">
        <f t="shared" si="4"/>
        <v>32</v>
      </c>
      <c r="J21" s="122">
        <v>32</v>
      </c>
      <c r="K21" s="122" t="s">
        <v>22523</v>
      </c>
      <c r="L21" s="122" t="s">
        <v>523</v>
      </c>
      <c r="M21" s="122" t="s">
        <v>22522</v>
      </c>
      <c r="N21" s="122" t="s">
        <v>22521</v>
      </c>
      <c r="O21" s="122" t="s">
        <v>22519</v>
      </c>
      <c r="P21" s="195" t="s">
        <v>22520</v>
      </c>
      <c r="Q21" s="195"/>
      <c r="R21" s="122">
        <v>3</v>
      </c>
      <c r="S21" s="122"/>
      <c r="T21" s="122"/>
      <c r="U21" s="122" t="s">
        <v>22518</v>
      </c>
    </row>
    <row r="22" spans="1:21" ht="57.6">
      <c r="A22" s="453" t="str">
        <f t="shared" si="0"/>
        <v>clasificación CNAE en España.</v>
      </c>
      <c r="B22" s="453" t="str">
        <f t="shared" si="1"/>
        <v>14CNAE</v>
      </c>
      <c r="C22" s="453" t="str">
        <f t="shared" si="2"/>
        <v>HYCNAEO1432</v>
      </c>
      <c r="D22" s="453" t="s">
        <v>7879</v>
      </c>
      <c r="E22" s="453" t="s">
        <v>7878</v>
      </c>
      <c r="F22" s="122" t="s">
        <v>22030</v>
      </c>
      <c r="G22" s="149" t="str">
        <f t="shared" si="3"/>
        <v>O14</v>
      </c>
      <c r="H22" s="122">
        <v>14</v>
      </c>
      <c r="I22" s="149" t="str">
        <f t="shared" si="4"/>
        <v>32</v>
      </c>
      <c r="J22" s="122">
        <v>32</v>
      </c>
      <c r="K22" s="122" t="s">
        <v>7738</v>
      </c>
      <c r="L22" s="122" t="s">
        <v>522</v>
      </c>
      <c r="M22" s="122" t="s">
        <v>7754</v>
      </c>
      <c r="N22" s="122" t="s">
        <v>7755</v>
      </c>
      <c r="O22" s="122" t="s">
        <v>7756</v>
      </c>
      <c r="P22" s="195" t="s">
        <v>3624</v>
      </c>
      <c r="Q22" s="195"/>
      <c r="R22" s="122">
        <v>4</v>
      </c>
      <c r="S22" s="122"/>
      <c r="T22" s="122"/>
      <c r="U22" s="122" t="s">
        <v>22517</v>
      </c>
    </row>
    <row r="23" spans="1:21" ht="100.8">
      <c r="A23" s="453" t="str">
        <f t="shared" si="0"/>
        <v>l que establece la CNAE-2009.</v>
      </c>
      <c r="B23" s="453" t="str">
        <f t="shared" si="1"/>
        <v>15CNAE</v>
      </c>
      <c r="C23" s="453" t="str">
        <f t="shared" si="2"/>
        <v>HYCNAEO1532</v>
      </c>
      <c r="D23" s="453" t="s">
        <v>7879</v>
      </c>
      <c r="E23" s="453" t="s">
        <v>7878</v>
      </c>
      <c r="F23" s="122" t="s">
        <v>22030</v>
      </c>
      <c r="G23" s="149" t="str">
        <f t="shared" si="3"/>
        <v>O15</v>
      </c>
      <c r="H23" s="122">
        <v>15</v>
      </c>
      <c r="I23" s="149" t="str">
        <f t="shared" si="4"/>
        <v>32</v>
      </c>
      <c r="J23" s="122">
        <v>32</v>
      </c>
      <c r="K23" s="122" t="s">
        <v>7741</v>
      </c>
      <c r="L23" s="122" t="s">
        <v>524</v>
      </c>
      <c r="M23" s="122" t="s">
        <v>7763</v>
      </c>
      <c r="N23" s="122" t="s">
        <v>7764</v>
      </c>
      <c r="O23" s="122" t="s">
        <v>7765</v>
      </c>
      <c r="P23" s="195" t="s">
        <v>2052</v>
      </c>
      <c r="Q23" s="195"/>
      <c r="R23" s="122">
        <v>2</v>
      </c>
      <c r="S23" s="122"/>
      <c r="T23" s="122"/>
      <c r="U23" s="122" t="s">
        <v>22516</v>
      </c>
    </row>
    <row r="24" spans="1:21" ht="57.6">
      <c r="A24" s="454" t="str">
        <f t="shared" si="0"/>
        <v>ado para los datos de empleo.</v>
      </c>
      <c r="B24" s="454" t="str">
        <f t="shared" si="1"/>
        <v>16CNAE</v>
      </c>
      <c r="C24" s="454" t="str">
        <f t="shared" si="2"/>
        <v>HYCNAEO1632</v>
      </c>
      <c r="D24" s="454" t="s">
        <v>7879</v>
      </c>
      <c r="E24" s="454" t="s">
        <v>7878</v>
      </c>
      <c r="F24" s="177" t="s">
        <v>22030</v>
      </c>
      <c r="G24" s="218" t="str">
        <f t="shared" si="3"/>
        <v>O16</v>
      </c>
      <c r="H24" s="177">
        <v>16</v>
      </c>
      <c r="I24" s="218" t="str">
        <f t="shared" si="4"/>
        <v>32</v>
      </c>
      <c r="J24" s="177">
        <v>32</v>
      </c>
      <c r="K24" s="177" t="s">
        <v>22515</v>
      </c>
      <c r="L24" s="177" t="s">
        <v>522</v>
      </c>
      <c r="M24" s="177" t="s">
        <v>22514</v>
      </c>
      <c r="N24" s="177" t="s">
        <v>22513</v>
      </c>
      <c r="O24" s="177" t="s">
        <v>22512</v>
      </c>
      <c r="P24" s="178" t="s">
        <v>22511</v>
      </c>
      <c r="Q24" s="178"/>
      <c r="R24" s="177">
        <v>4</v>
      </c>
      <c r="S24" s="177"/>
      <c r="T24" s="177"/>
      <c r="U24" s="177" t="s">
        <v>22510</v>
      </c>
    </row>
    <row r="25" spans="1:21" ht="57.6">
      <c r="A25" s="454" t="str">
        <f t="shared" si="0"/>
        <v>el uso de un local comercial.</v>
      </c>
      <c r="B25" s="454" t="str">
        <f t="shared" si="1"/>
        <v>17CNAE</v>
      </c>
      <c r="C25" s="454" t="str">
        <f t="shared" si="2"/>
        <v>HYCNAEO1732</v>
      </c>
      <c r="D25" s="454" t="s">
        <v>7879</v>
      </c>
      <c r="E25" s="454" t="s">
        <v>7878</v>
      </c>
      <c r="F25" s="177" t="s">
        <v>22030</v>
      </c>
      <c r="G25" s="218" t="str">
        <f t="shared" si="3"/>
        <v>O17</v>
      </c>
      <c r="H25" s="177">
        <v>17</v>
      </c>
      <c r="I25" s="218" t="str">
        <f t="shared" si="4"/>
        <v>32</v>
      </c>
      <c r="J25" s="177">
        <v>32</v>
      </c>
      <c r="K25" s="177" t="s">
        <v>22509</v>
      </c>
      <c r="L25" s="177" t="s">
        <v>522</v>
      </c>
      <c r="M25" s="177" t="s">
        <v>22508</v>
      </c>
      <c r="N25" s="177" t="s">
        <v>22507</v>
      </c>
      <c r="O25" s="177" t="s">
        <v>22506</v>
      </c>
      <c r="P25" s="178" t="s">
        <v>22505</v>
      </c>
      <c r="Q25" s="178"/>
      <c r="R25" s="177">
        <v>4</v>
      </c>
      <c r="S25" s="177"/>
      <c r="T25" s="177"/>
      <c r="U25" s="177" t="s">
        <v>22504</v>
      </c>
    </row>
    <row r="26" spans="1:21" ht="43.2">
      <c r="A26" s="454" t="str">
        <f t="shared" si="0"/>
        <v>jo autónomo en este contexto.</v>
      </c>
      <c r="B26" s="454" t="str">
        <f t="shared" si="1"/>
        <v>18CNAE</v>
      </c>
      <c r="C26" s="454" t="str">
        <f t="shared" si="2"/>
        <v>HYCNAEO1832</v>
      </c>
      <c r="D26" s="454" t="s">
        <v>7879</v>
      </c>
      <c r="E26" s="454" t="s">
        <v>7878</v>
      </c>
      <c r="F26" s="177" t="s">
        <v>22030</v>
      </c>
      <c r="G26" s="218" t="str">
        <f t="shared" si="3"/>
        <v>O18</v>
      </c>
      <c r="H26" s="177">
        <v>18</v>
      </c>
      <c r="I26" s="218" t="str">
        <f t="shared" si="4"/>
        <v>32</v>
      </c>
      <c r="J26" s="177">
        <v>32</v>
      </c>
      <c r="K26" s="177" t="s">
        <v>22503</v>
      </c>
      <c r="L26" s="177" t="s">
        <v>1387</v>
      </c>
      <c r="M26" s="177" t="s">
        <v>22499</v>
      </c>
      <c r="N26" s="177" t="s">
        <v>22502</v>
      </c>
      <c r="O26" s="177" t="s">
        <v>22501</v>
      </c>
      <c r="P26" s="178" t="s">
        <v>22500</v>
      </c>
      <c r="Q26" s="178"/>
      <c r="R26" s="177">
        <v>1</v>
      </c>
      <c r="S26" s="177"/>
      <c r="T26" s="177"/>
      <c r="U26" s="177" t="s">
        <v>22498</v>
      </c>
    </row>
    <row r="27" spans="1:21" ht="57.6">
      <c r="A27" s="280" t="str">
        <f t="shared" si="0"/>
        <v xml:space="preserve"> en el reglamento mencionado.</v>
      </c>
      <c r="B27" s="280" t="str">
        <f t="shared" si="1"/>
        <v>19CNAE</v>
      </c>
      <c r="C27" s="280" t="str">
        <f t="shared" si="2"/>
        <v>HYCNAEO1932</v>
      </c>
      <c r="D27" s="280" t="s">
        <v>7879</v>
      </c>
      <c r="E27" s="280" t="s">
        <v>7878</v>
      </c>
      <c r="F27" s="88" t="s">
        <v>22030</v>
      </c>
      <c r="G27" s="100" t="str">
        <f t="shared" si="3"/>
        <v>O19</v>
      </c>
      <c r="H27" s="88">
        <v>19</v>
      </c>
      <c r="I27" s="100" t="str">
        <f t="shared" si="4"/>
        <v>32</v>
      </c>
      <c r="J27" s="88">
        <v>32</v>
      </c>
      <c r="K27" s="88" t="s">
        <v>22497</v>
      </c>
      <c r="L27" s="88" t="s">
        <v>523</v>
      </c>
      <c r="M27" s="88" t="s">
        <v>22496</v>
      </c>
      <c r="N27" s="88" t="s">
        <v>22495</v>
      </c>
      <c r="O27" s="88" t="s">
        <v>22493</v>
      </c>
      <c r="P27" s="89" t="s">
        <v>22494</v>
      </c>
      <c r="Q27" s="89"/>
      <c r="R27" s="88">
        <v>3</v>
      </c>
      <c r="S27" s="88"/>
      <c r="T27" s="88"/>
      <c r="U27" s="88" t="s">
        <v>22492</v>
      </c>
    </row>
    <row r="28" spans="1:21" ht="43.2">
      <c r="A28" s="280" t="str">
        <f t="shared" si="0"/>
        <v>n empresarial real de España.</v>
      </c>
      <c r="B28" s="280" t="str">
        <f t="shared" si="1"/>
        <v>20CNAE</v>
      </c>
      <c r="C28" s="280" t="str">
        <f t="shared" si="2"/>
        <v>HYCNAEO2032</v>
      </c>
      <c r="D28" s="280" t="s">
        <v>7879</v>
      </c>
      <c r="E28" s="280" t="s">
        <v>7878</v>
      </c>
      <c r="F28" s="88" t="s">
        <v>22030</v>
      </c>
      <c r="G28" s="100" t="str">
        <f t="shared" si="3"/>
        <v>O20</v>
      </c>
      <c r="H28" s="88">
        <v>20</v>
      </c>
      <c r="I28" s="100" t="str">
        <f t="shared" si="4"/>
        <v>32</v>
      </c>
      <c r="J28" s="88">
        <v>32</v>
      </c>
      <c r="K28" s="88" t="s">
        <v>22491</v>
      </c>
      <c r="L28" s="88" t="s">
        <v>523</v>
      </c>
      <c r="M28" s="88" t="s">
        <v>22488</v>
      </c>
      <c r="N28" s="88" t="s">
        <v>22490</v>
      </c>
      <c r="O28" s="88" t="s">
        <v>22488</v>
      </c>
      <c r="P28" s="89" t="s">
        <v>22489</v>
      </c>
      <c r="Q28" s="89"/>
      <c r="R28" s="88">
        <v>3</v>
      </c>
      <c r="S28" s="88"/>
      <c r="T28" s="88"/>
      <c r="U28" s="88" t="s">
        <v>22487</v>
      </c>
    </row>
    <row r="29" spans="1:21" ht="43.2">
      <c r="A29" s="280" t="str">
        <f t="shared" si="0"/>
        <v>cas para las PYMEs en España.</v>
      </c>
      <c r="B29" s="280" t="str">
        <f t="shared" si="1"/>
        <v>21CNAE</v>
      </c>
      <c r="C29" s="280" t="str">
        <f t="shared" si="2"/>
        <v>HYCNAEO2132</v>
      </c>
      <c r="D29" s="280" t="s">
        <v>7879</v>
      </c>
      <c r="E29" s="280" t="s">
        <v>7878</v>
      </c>
      <c r="F29" s="88" t="s">
        <v>22030</v>
      </c>
      <c r="G29" s="100" t="str">
        <f t="shared" si="3"/>
        <v>O21</v>
      </c>
      <c r="H29" s="88">
        <v>21</v>
      </c>
      <c r="I29" s="100" t="str">
        <f t="shared" si="4"/>
        <v>32</v>
      </c>
      <c r="J29" s="88">
        <v>32</v>
      </c>
      <c r="K29" s="88" t="s">
        <v>22486</v>
      </c>
      <c r="L29" s="88" t="s">
        <v>522</v>
      </c>
      <c r="M29" s="88" t="s">
        <v>3634</v>
      </c>
      <c r="N29" s="88" t="s">
        <v>22485</v>
      </c>
      <c r="O29" s="88" t="s">
        <v>22484</v>
      </c>
      <c r="P29" s="89" t="s">
        <v>22483</v>
      </c>
      <c r="Q29" s="89"/>
      <c r="R29" s="88">
        <v>4</v>
      </c>
      <c r="S29" s="88"/>
      <c r="T29" s="88"/>
      <c r="U29" s="88" t="s">
        <v>22482</v>
      </c>
    </row>
    <row r="30" spans="1:21" ht="58.8" customHeight="1">
      <c r="A30" s="280" t="str">
        <f t="shared" si="0"/>
        <v>nsejo según el texto oficial.</v>
      </c>
      <c r="B30" s="280" t="str">
        <f t="shared" si="1"/>
        <v>22CNAE</v>
      </c>
      <c r="C30" s="280" t="str">
        <f t="shared" si="2"/>
        <v>HYCNAEO2232</v>
      </c>
      <c r="D30" s="280" t="s">
        <v>7879</v>
      </c>
      <c r="E30" s="280" t="s">
        <v>7878</v>
      </c>
      <c r="F30" s="88" t="s">
        <v>22030</v>
      </c>
      <c r="G30" s="100" t="str">
        <f t="shared" si="3"/>
        <v>O22</v>
      </c>
      <c r="H30" s="88">
        <v>22</v>
      </c>
      <c r="I30" s="100" t="str">
        <f t="shared" si="4"/>
        <v>32</v>
      </c>
      <c r="J30" s="88">
        <v>32</v>
      </c>
      <c r="K30" s="88" t="s">
        <v>22481</v>
      </c>
      <c r="L30" s="88" t="s">
        <v>523</v>
      </c>
      <c r="M30" s="88" t="s">
        <v>22480</v>
      </c>
      <c r="N30" s="88" t="s">
        <v>22479</v>
      </c>
      <c r="O30" s="88" t="s">
        <v>22477</v>
      </c>
      <c r="P30" s="89" t="s">
        <v>22478</v>
      </c>
      <c r="Q30" s="89"/>
      <c r="R30" s="88">
        <v>3</v>
      </c>
      <c r="S30" s="88"/>
      <c r="T30" s="88"/>
      <c r="U30" s="88" t="s">
        <v>22476</v>
      </c>
    </row>
    <row r="31" spans="1:21" ht="57.6">
      <c r="A31" s="280" t="str">
        <f t="shared" si="0"/>
        <v>o implementado recientemente.</v>
      </c>
      <c r="B31" s="280" t="str">
        <f t="shared" si="1"/>
        <v>23CNAE</v>
      </c>
      <c r="C31" s="280" t="str">
        <f t="shared" si="2"/>
        <v>HYCNAEO2332</v>
      </c>
      <c r="D31" s="280" t="s">
        <v>7879</v>
      </c>
      <c r="E31" s="280" t="s">
        <v>7878</v>
      </c>
      <c r="F31" s="88" t="s">
        <v>22030</v>
      </c>
      <c r="G31" s="100" t="str">
        <f t="shared" si="3"/>
        <v>O23</v>
      </c>
      <c r="H31" s="88">
        <v>23</v>
      </c>
      <c r="I31" s="100" t="str">
        <f t="shared" si="4"/>
        <v>32</v>
      </c>
      <c r="J31" s="88">
        <v>32</v>
      </c>
      <c r="K31" s="88" t="s">
        <v>6864</v>
      </c>
      <c r="L31" s="88" t="s">
        <v>522</v>
      </c>
      <c r="M31" s="88" t="s">
        <v>6865</v>
      </c>
      <c r="N31" s="88" t="s">
        <v>6866</v>
      </c>
      <c r="O31" s="88" t="s">
        <v>6867</v>
      </c>
      <c r="P31" s="89" t="s">
        <v>6868</v>
      </c>
      <c r="Q31" s="89"/>
      <c r="R31" s="88">
        <v>4</v>
      </c>
      <c r="S31" s="88"/>
      <c r="T31" s="88"/>
      <c r="U31" s="88" t="s">
        <v>22475</v>
      </c>
    </row>
    <row r="32" spans="1:21" ht="125.4" customHeight="1">
      <c r="A32" s="280" t="str">
        <f t="shared" si="0"/>
        <v>actividad económica española.</v>
      </c>
      <c r="B32" s="280" t="str">
        <f t="shared" si="1"/>
        <v>24CNAE</v>
      </c>
      <c r="C32" s="280" t="str">
        <f t="shared" si="2"/>
        <v>HYCNAEO2432</v>
      </c>
      <c r="D32" s="280" t="s">
        <v>7879</v>
      </c>
      <c r="E32" s="280" t="s">
        <v>7878</v>
      </c>
      <c r="F32" s="88" t="s">
        <v>22030</v>
      </c>
      <c r="G32" s="100" t="str">
        <f t="shared" si="3"/>
        <v>O24</v>
      </c>
      <c r="H32" s="88">
        <v>24</v>
      </c>
      <c r="I32" s="100" t="str">
        <f t="shared" si="4"/>
        <v>32</v>
      </c>
      <c r="J32" s="88">
        <v>32</v>
      </c>
      <c r="K32" s="88" t="s">
        <v>22474</v>
      </c>
      <c r="L32" s="88" t="s">
        <v>524</v>
      </c>
      <c r="M32" s="88" t="s">
        <v>22473</v>
      </c>
      <c r="N32" s="88" t="s">
        <v>22470</v>
      </c>
      <c r="O32" s="88" t="s">
        <v>22472</v>
      </c>
      <c r="P32" s="89" t="s">
        <v>22471</v>
      </c>
      <c r="Q32" s="89"/>
      <c r="R32" s="88">
        <v>2</v>
      </c>
      <c r="S32" s="88"/>
      <c r="T32" s="88"/>
      <c r="U32" s="88" t="s">
        <v>22469</v>
      </c>
    </row>
    <row r="33" spans="1:21" ht="43.2">
      <c r="A33" s="280" t="str">
        <f t="shared" si="0"/>
        <v xml:space="preserve"> encuesta laboral específica.</v>
      </c>
      <c r="B33" s="280" t="str">
        <f t="shared" si="1"/>
        <v>25CNAE</v>
      </c>
      <c r="C33" s="280" t="str">
        <f t="shared" si="2"/>
        <v>HYCNAEO2532</v>
      </c>
      <c r="D33" s="280" t="s">
        <v>7879</v>
      </c>
      <c r="E33" s="280" t="s">
        <v>7878</v>
      </c>
      <c r="F33" s="88" t="s">
        <v>22030</v>
      </c>
      <c r="G33" s="100" t="str">
        <f t="shared" si="3"/>
        <v>O25</v>
      </c>
      <c r="H33" s="88">
        <v>25</v>
      </c>
      <c r="I33" s="100" t="str">
        <f t="shared" si="4"/>
        <v>32</v>
      </c>
      <c r="J33" s="88">
        <v>32</v>
      </c>
      <c r="K33" s="88" t="s">
        <v>22468</v>
      </c>
      <c r="L33" s="88" t="s">
        <v>1387</v>
      </c>
      <c r="M33" s="88" t="s">
        <v>22464</v>
      </c>
      <c r="N33" s="88" t="s">
        <v>22467</v>
      </c>
      <c r="O33" s="88" t="s">
        <v>22466</v>
      </c>
      <c r="P33" s="89" t="s">
        <v>22465</v>
      </c>
      <c r="Q33" s="89"/>
      <c r="R33" s="88">
        <v>1</v>
      </c>
      <c r="S33" s="88"/>
      <c r="T33" s="88"/>
      <c r="U33" s="88" t="s">
        <v>22463</v>
      </c>
    </row>
    <row r="34" spans="1:21" ht="57.6">
      <c r="A34" s="280" t="str">
        <f t="shared" si="0"/>
        <v>principal de esta estrategia.</v>
      </c>
      <c r="B34" s="280" t="str">
        <f t="shared" si="1"/>
        <v>26CNAE</v>
      </c>
      <c r="C34" s="280" t="str">
        <f t="shared" si="2"/>
        <v>HYCNAEO2632</v>
      </c>
      <c r="D34" s="280" t="s">
        <v>7879</v>
      </c>
      <c r="E34" s="280" t="s">
        <v>7878</v>
      </c>
      <c r="F34" s="88" t="s">
        <v>22030</v>
      </c>
      <c r="G34" s="100" t="str">
        <f t="shared" si="3"/>
        <v>O26</v>
      </c>
      <c r="H34" s="88">
        <v>26</v>
      </c>
      <c r="I34" s="100" t="str">
        <f t="shared" si="4"/>
        <v>32</v>
      </c>
      <c r="J34" s="88">
        <v>32</v>
      </c>
      <c r="K34" s="88" t="s">
        <v>22462</v>
      </c>
      <c r="L34" s="88" t="s">
        <v>523</v>
      </c>
      <c r="M34" s="88" t="s">
        <v>22461</v>
      </c>
      <c r="N34" s="88" t="s">
        <v>22460</v>
      </c>
      <c r="O34" s="88" t="s">
        <v>22458</v>
      </c>
      <c r="P34" s="89" t="s">
        <v>22459</v>
      </c>
      <c r="Q34" s="89"/>
      <c r="R34" s="88">
        <v>3</v>
      </c>
      <c r="S34" s="88"/>
      <c r="T34" s="88"/>
      <c r="U34" s="88" t="s">
        <v>22457</v>
      </c>
    </row>
    <row r="35" spans="1:21" ht="158.4">
      <c r="A35" s="280" t="str">
        <f t="shared" ref="A35:A66" si="5">RIGHT(U35,29)</f>
        <v>niciones oficiales de la EPA.</v>
      </c>
      <c r="B35" s="280" t="str">
        <f t="shared" ref="B35:B66" si="6">H35&amp;F35</f>
        <v>27CNAE</v>
      </c>
      <c r="C35" s="280" t="str">
        <f t="shared" ref="C35:C66" si="7">D35&amp;E35&amp;F35&amp;G35&amp;I35</f>
        <v>HYCNAEO2732</v>
      </c>
      <c r="D35" s="280" t="s">
        <v>7879</v>
      </c>
      <c r="E35" s="280" t="s">
        <v>7878</v>
      </c>
      <c r="F35" s="88" t="s">
        <v>22030</v>
      </c>
      <c r="G35" s="100" t="str">
        <f t="shared" ref="G35:G66" si="8">IF(H35&lt;9,"OO",IF(H35&lt;99,"O",""))&amp;H35</f>
        <v>O27</v>
      </c>
      <c r="H35" s="88">
        <v>27</v>
      </c>
      <c r="I35" s="100" t="str">
        <f t="shared" ref="I35:I66" si="9">IF(J35&lt;9,"O","")&amp;J35</f>
        <v>32</v>
      </c>
      <c r="J35" s="88">
        <v>32</v>
      </c>
      <c r="K35" s="88" t="s">
        <v>5048</v>
      </c>
      <c r="L35" s="88" t="s">
        <v>524</v>
      </c>
      <c r="M35" s="88" t="s">
        <v>5049</v>
      </c>
      <c r="N35" s="88" t="s">
        <v>5050</v>
      </c>
      <c r="O35" s="88" t="s">
        <v>5051</v>
      </c>
      <c r="P35" s="89" t="s">
        <v>5052</v>
      </c>
      <c r="Q35" s="89"/>
      <c r="R35" s="88">
        <v>2</v>
      </c>
      <c r="S35" s="88"/>
      <c r="T35" s="88"/>
      <c r="U35" s="88" t="s">
        <v>22456</v>
      </c>
    </row>
    <row r="36" spans="1:21" ht="57.6">
      <c r="A36" s="280" t="str">
        <f t="shared" si="5"/>
        <v>en a la naturaleza del DIRCE.</v>
      </c>
      <c r="B36" s="280" t="str">
        <f t="shared" si="6"/>
        <v>28CNAE</v>
      </c>
      <c r="C36" s="280" t="str">
        <f t="shared" si="7"/>
        <v>HYCNAEO2832</v>
      </c>
      <c r="D36" s="280" t="s">
        <v>7879</v>
      </c>
      <c r="E36" s="280" t="s">
        <v>7878</v>
      </c>
      <c r="F36" s="88" t="s">
        <v>22030</v>
      </c>
      <c r="G36" s="100" t="str">
        <f t="shared" si="8"/>
        <v>O28</v>
      </c>
      <c r="H36" s="88">
        <v>28</v>
      </c>
      <c r="I36" s="100" t="str">
        <f t="shared" si="9"/>
        <v>32</v>
      </c>
      <c r="J36" s="88">
        <v>32</v>
      </c>
      <c r="K36" s="88" t="s">
        <v>5043</v>
      </c>
      <c r="L36" s="88" t="s">
        <v>524</v>
      </c>
      <c r="M36" s="88" t="s">
        <v>5044</v>
      </c>
      <c r="N36" s="88" t="s">
        <v>5045</v>
      </c>
      <c r="O36" s="88" t="s">
        <v>5046</v>
      </c>
      <c r="P36" s="89" t="s">
        <v>5047</v>
      </c>
      <c r="Q36" s="89"/>
      <c r="R36" s="88">
        <v>2</v>
      </c>
      <c r="S36" s="88"/>
      <c r="T36" s="88"/>
      <c r="U36" s="88" t="s">
        <v>22455</v>
      </c>
    </row>
    <row r="37" spans="1:21" ht="187.2">
      <c r="A37" s="280" t="str">
        <f t="shared" si="5"/>
        <v>e basa en encuestas directas.</v>
      </c>
      <c r="B37" s="280" t="str">
        <f t="shared" si="6"/>
        <v>29CNAE</v>
      </c>
      <c r="C37" s="280" t="str">
        <f t="shared" si="7"/>
        <v>HYCNAEO2932</v>
      </c>
      <c r="D37" s="280" t="s">
        <v>7879</v>
      </c>
      <c r="E37" s="280" t="s">
        <v>7878</v>
      </c>
      <c r="F37" s="88" t="s">
        <v>22030</v>
      </c>
      <c r="G37" s="100" t="str">
        <f t="shared" si="8"/>
        <v>O29</v>
      </c>
      <c r="H37" s="88">
        <v>29</v>
      </c>
      <c r="I37" s="100" t="str">
        <f t="shared" si="9"/>
        <v>32</v>
      </c>
      <c r="J37" s="88">
        <v>32</v>
      </c>
      <c r="K37" s="88" t="s">
        <v>22454</v>
      </c>
      <c r="L37" s="88" t="s">
        <v>524</v>
      </c>
      <c r="M37" s="88" t="s">
        <v>22453</v>
      </c>
      <c r="N37" s="88" t="s">
        <v>22450</v>
      </c>
      <c r="O37" s="88" t="s">
        <v>22452</v>
      </c>
      <c r="P37" s="89" t="s">
        <v>22451</v>
      </c>
      <c r="Q37" s="89"/>
      <c r="R37" s="88">
        <v>2</v>
      </c>
      <c r="S37" s="88"/>
      <c r="T37" s="88"/>
      <c r="U37" s="88" t="s">
        <v>27512</v>
      </c>
    </row>
    <row r="38" spans="1:21" ht="86.4">
      <c r="A38" s="280" t="str">
        <f t="shared" si="5"/>
        <v>e los criterios establecidos.</v>
      </c>
      <c r="B38" s="280" t="str">
        <f t="shared" si="6"/>
        <v>30CNAE</v>
      </c>
      <c r="C38" s="280" t="str">
        <f t="shared" si="7"/>
        <v>HYCNAEO3032</v>
      </c>
      <c r="D38" s="280" t="s">
        <v>7879</v>
      </c>
      <c r="E38" s="280" t="s">
        <v>7878</v>
      </c>
      <c r="F38" s="88" t="s">
        <v>22030</v>
      </c>
      <c r="G38" s="100" t="str">
        <f t="shared" si="8"/>
        <v>O30</v>
      </c>
      <c r="H38" s="88">
        <v>30</v>
      </c>
      <c r="I38" s="100" t="str">
        <f t="shared" si="9"/>
        <v>32</v>
      </c>
      <c r="J38" s="88">
        <v>32</v>
      </c>
      <c r="K38" s="88" t="s">
        <v>5530</v>
      </c>
      <c r="L38" s="88" t="s">
        <v>524</v>
      </c>
      <c r="M38" s="88" t="s">
        <v>5531</v>
      </c>
      <c r="N38" s="88" t="s">
        <v>5532</v>
      </c>
      <c r="O38" s="88" t="s">
        <v>5533</v>
      </c>
      <c r="P38" s="89" t="s">
        <v>3624</v>
      </c>
      <c r="Q38" s="89"/>
      <c r="R38" s="88">
        <v>2</v>
      </c>
      <c r="S38" s="88"/>
      <c r="T38" s="88"/>
      <c r="U38" s="88" t="s">
        <v>22449</v>
      </c>
    </row>
    <row r="39" spans="1:21" ht="72">
      <c r="A39" s="280" t="str">
        <f t="shared" si="5"/>
        <v>do con el objetivo del DIRCE.</v>
      </c>
      <c r="B39" s="280" t="str">
        <f t="shared" si="6"/>
        <v>32CNAE</v>
      </c>
      <c r="C39" s="280" t="str">
        <f t="shared" si="7"/>
        <v>HYCNAEO3232</v>
      </c>
      <c r="D39" s="280" t="s">
        <v>7879</v>
      </c>
      <c r="E39" s="280" t="s">
        <v>7878</v>
      </c>
      <c r="F39" s="88" t="s">
        <v>22030</v>
      </c>
      <c r="G39" s="100" t="str">
        <f t="shared" si="8"/>
        <v>O32</v>
      </c>
      <c r="H39" s="88">
        <v>32</v>
      </c>
      <c r="I39" s="100" t="str">
        <f t="shared" si="9"/>
        <v>32</v>
      </c>
      <c r="J39" s="88">
        <v>32</v>
      </c>
      <c r="K39" s="88" t="s">
        <v>6446</v>
      </c>
      <c r="L39" s="88" t="s">
        <v>523</v>
      </c>
      <c r="M39" s="88" t="s">
        <v>6447</v>
      </c>
      <c r="N39" s="88" t="s">
        <v>6448</v>
      </c>
      <c r="O39" s="88" t="s">
        <v>6449</v>
      </c>
      <c r="P39" s="89" t="s">
        <v>6450</v>
      </c>
      <c r="Q39" s="89"/>
      <c r="R39" s="88">
        <v>3</v>
      </c>
      <c r="S39" s="88"/>
      <c r="T39" s="88"/>
      <c r="U39" s="88" t="s">
        <v>22447</v>
      </c>
    </row>
    <row r="40" spans="1:21" ht="72">
      <c r="A40" s="280" t="str">
        <f t="shared" si="5"/>
        <v xml:space="preserve"> realidad laboral en el país.</v>
      </c>
      <c r="B40" s="280" t="str">
        <f t="shared" si="6"/>
        <v>33CNAE</v>
      </c>
      <c r="C40" s="280" t="str">
        <f t="shared" si="7"/>
        <v>HYCNAEO3332</v>
      </c>
      <c r="D40" s="280" t="s">
        <v>7879</v>
      </c>
      <c r="E40" s="280" t="s">
        <v>7878</v>
      </c>
      <c r="F40" s="88" t="s">
        <v>22030</v>
      </c>
      <c r="G40" s="100" t="str">
        <f t="shared" si="8"/>
        <v>O33</v>
      </c>
      <c r="H40" s="88">
        <v>33</v>
      </c>
      <c r="I40" s="100" t="str">
        <f t="shared" si="9"/>
        <v>32</v>
      </c>
      <c r="J40" s="88">
        <v>32</v>
      </c>
      <c r="K40" s="88" t="s">
        <v>3663</v>
      </c>
      <c r="L40" s="88" t="s">
        <v>1387</v>
      </c>
      <c r="M40" s="88" t="s">
        <v>3664</v>
      </c>
      <c r="N40" s="88" t="s">
        <v>3665</v>
      </c>
      <c r="O40" s="88" t="s">
        <v>3666</v>
      </c>
      <c r="P40" s="89" t="s">
        <v>3667</v>
      </c>
      <c r="Q40" s="89"/>
      <c r="R40" s="88">
        <v>1</v>
      </c>
      <c r="S40" s="88"/>
      <c r="T40" s="88"/>
      <c r="U40" s="88" t="s">
        <v>22446</v>
      </c>
    </row>
    <row r="41" spans="1:21" ht="57.6">
      <c r="A41" s="280" t="str">
        <f t="shared" si="5"/>
        <v>s dentro del mercado europeo.</v>
      </c>
      <c r="B41" s="280" t="str">
        <f t="shared" si="6"/>
        <v>34CNAE</v>
      </c>
      <c r="C41" s="280" t="str">
        <f t="shared" si="7"/>
        <v>HYCNAEO3432</v>
      </c>
      <c r="D41" s="280" t="s">
        <v>7879</v>
      </c>
      <c r="E41" s="280" t="s">
        <v>7878</v>
      </c>
      <c r="F41" s="88" t="s">
        <v>22030</v>
      </c>
      <c r="G41" s="100" t="str">
        <f t="shared" si="8"/>
        <v>O34</v>
      </c>
      <c r="H41" s="88">
        <v>34</v>
      </c>
      <c r="I41" s="100" t="str">
        <f t="shared" si="9"/>
        <v>32</v>
      </c>
      <c r="J41" s="88">
        <v>32</v>
      </c>
      <c r="K41" s="88" t="s">
        <v>3668</v>
      </c>
      <c r="L41" s="88" t="s">
        <v>522</v>
      </c>
      <c r="M41" s="88" t="s">
        <v>3669</v>
      </c>
      <c r="N41" s="88" t="s">
        <v>3670</v>
      </c>
      <c r="O41" s="88" t="s">
        <v>3671</v>
      </c>
      <c r="P41" s="89" t="s">
        <v>3672</v>
      </c>
      <c r="Q41" s="89"/>
      <c r="R41" s="88">
        <v>4</v>
      </c>
      <c r="S41" s="88"/>
      <c r="T41" s="88"/>
      <c r="U41" s="88" t="s">
        <v>22445</v>
      </c>
    </row>
    <row r="42" spans="1:21" ht="57.6">
      <c r="A42" s="280" t="str">
        <f t="shared" si="5"/>
        <v>iden con los datos oficiales.</v>
      </c>
      <c r="B42" s="280" t="str">
        <f t="shared" si="6"/>
        <v>35CNAE</v>
      </c>
      <c r="C42" s="280" t="str">
        <f t="shared" si="7"/>
        <v>HYCNAEO3532</v>
      </c>
      <c r="D42" s="280" t="s">
        <v>7879</v>
      </c>
      <c r="E42" s="280" t="s">
        <v>7878</v>
      </c>
      <c r="F42" s="88" t="s">
        <v>22030</v>
      </c>
      <c r="G42" s="100" t="str">
        <f t="shared" si="8"/>
        <v>O35</v>
      </c>
      <c r="H42" s="88">
        <v>35</v>
      </c>
      <c r="I42" s="100" t="str">
        <f t="shared" si="9"/>
        <v>32</v>
      </c>
      <c r="J42" s="88">
        <v>32</v>
      </c>
      <c r="K42" s="88" t="s">
        <v>3673</v>
      </c>
      <c r="L42" s="88" t="s">
        <v>522</v>
      </c>
      <c r="M42" s="88" t="s">
        <v>3674</v>
      </c>
      <c r="N42" s="88" t="s">
        <v>3675</v>
      </c>
      <c r="O42" s="88" t="s">
        <v>3676</v>
      </c>
      <c r="P42" s="89" t="s">
        <v>3677</v>
      </c>
      <c r="Q42" s="89"/>
      <c r="R42" s="88">
        <v>4</v>
      </c>
      <c r="S42" s="88"/>
      <c r="T42" s="88"/>
      <c r="U42" s="88" t="s">
        <v>22444</v>
      </c>
    </row>
    <row r="43" spans="1:21" ht="57.6">
      <c r="A43" s="280" t="str">
        <f t="shared" si="5"/>
        <v>estadística en este contexto.</v>
      </c>
      <c r="B43" s="280" t="str">
        <f t="shared" si="6"/>
        <v>36CNAE</v>
      </c>
      <c r="C43" s="280" t="str">
        <f t="shared" si="7"/>
        <v>HYCNAEO3632</v>
      </c>
      <c r="D43" s="280" t="s">
        <v>7879</v>
      </c>
      <c r="E43" s="280" t="s">
        <v>7878</v>
      </c>
      <c r="F43" s="88" t="s">
        <v>22030</v>
      </c>
      <c r="G43" s="100" t="str">
        <f t="shared" si="8"/>
        <v>O36</v>
      </c>
      <c r="H43" s="88">
        <v>36</v>
      </c>
      <c r="I43" s="100" t="str">
        <f t="shared" si="9"/>
        <v>32</v>
      </c>
      <c r="J43" s="88">
        <v>32</v>
      </c>
      <c r="K43" s="88" t="s">
        <v>5534</v>
      </c>
      <c r="L43" s="88" t="s">
        <v>543</v>
      </c>
      <c r="M43" s="88" t="s">
        <v>5535</v>
      </c>
      <c r="N43" s="88" t="s">
        <v>5536</v>
      </c>
      <c r="O43" s="88" t="s">
        <v>5537</v>
      </c>
      <c r="P43" s="89" t="s">
        <v>5538</v>
      </c>
      <c r="Q43" s="89"/>
      <c r="R43" s="88">
        <v>2</v>
      </c>
      <c r="S43" s="88"/>
      <c r="T43" s="88"/>
      <c r="U43" s="88" t="s">
        <v>22443</v>
      </c>
    </row>
    <row r="44" spans="1:21" ht="57.6">
      <c r="A44" s="280" t="str">
        <f t="shared" si="5"/>
        <v>ía de las empresas en España.</v>
      </c>
      <c r="B44" s="280" t="str">
        <f t="shared" si="6"/>
        <v>37CNAE</v>
      </c>
      <c r="C44" s="280" t="str">
        <f t="shared" si="7"/>
        <v>HYCNAEO3732</v>
      </c>
      <c r="D44" s="280" t="s">
        <v>7879</v>
      </c>
      <c r="E44" s="280" t="s">
        <v>7878</v>
      </c>
      <c r="F44" s="88" t="s">
        <v>22030</v>
      </c>
      <c r="G44" s="100" t="str">
        <f t="shared" si="8"/>
        <v>O37</v>
      </c>
      <c r="H44" s="88">
        <v>37</v>
      </c>
      <c r="I44" s="100" t="str">
        <f t="shared" si="9"/>
        <v>32</v>
      </c>
      <c r="J44" s="88">
        <v>32</v>
      </c>
      <c r="K44" s="88" t="s">
        <v>22442</v>
      </c>
      <c r="L44" s="88" t="s">
        <v>522</v>
      </c>
      <c r="M44" s="88" t="s">
        <v>22441</v>
      </c>
      <c r="N44" s="88" t="s">
        <v>22440</v>
      </c>
      <c r="O44" s="88" t="s">
        <v>22439</v>
      </c>
      <c r="P44" s="89" t="s">
        <v>22438</v>
      </c>
      <c r="Q44" s="89"/>
      <c r="R44" s="88">
        <v>4</v>
      </c>
      <c r="S44" s="88"/>
      <c r="T44" s="88"/>
      <c r="U44" s="88" t="s">
        <v>22437</v>
      </c>
    </row>
    <row r="45" spans="1:21" ht="57.6">
      <c r="A45" s="280" t="str">
        <f t="shared" si="5"/>
        <v>cepto de trabajador autónomo.</v>
      </c>
      <c r="B45" s="280" t="str">
        <f t="shared" si="6"/>
        <v>38CNAE</v>
      </c>
      <c r="C45" s="280" t="str">
        <f t="shared" si="7"/>
        <v>HYCNAEO3832</v>
      </c>
      <c r="D45" s="280" t="s">
        <v>7879</v>
      </c>
      <c r="E45" s="280" t="s">
        <v>7878</v>
      </c>
      <c r="F45" s="88" t="s">
        <v>22030</v>
      </c>
      <c r="G45" s="100" t="str">
        <f t="shared" si="8"/>
        <v>O38</v>
      </c>
      <c r="H45" s="88">
        <v>38</v>
      </c>
      <c r="I45" s="100" t="str">
        <f t="shared" si="9"/>
        <v>32</v>
      </c>
      <c r="J45" s="88">
        <v>32</v>
      </c>
      <c r="K45" s="88" t="s">
        <v>4340</v>
      </c>
      <c r="L45" s="88" t="s">
        <v>524</v>
      </c>
      <c r="M45" s="88" t="s">
        <v>4341</v>
      </c>
      <c r="N45" s="88" t="s">
        <v>4342</v>
      </c>
      <c r="O45" s="88" t="s">
        <v>4343</v>
      </c>
      <c r="P45" s="89" t="s">
        <v>4444</v>
      </c>
      <c r="Q45" s="89"/>
      <c r="R45" s="88">
        <v>2</v>
      </c>
      <c r="S45" s="88"/>
      <c r="T45" s="88"/>
      <c r="U45" s="88" t="s">
        <v>22436</v>
      </c>
    </row>
    <row r="46" spans="1:21" ht="57.6">
      <c r="A46" s="280" t="str">
        <f t="shared" si="5"/>
        <v>is y desarrollo de políticas.</v>
      </c>
      <c r="B46" s="280" t="str">
        <f t="shared" si="6"/>
        <v>39CNAE</v>
      </c>
      <c r="C46" s="280" t="str">
        <f t="shared" si="7"/>
        <v>HYCNAEO3932</v>
      </c>
      <c r="D46" s="280" t="s">
        <v>7879</v>
      </c>
      <c r="E46" s="280" t="s">
        <v>7878</v>
      </c>
      <c r="F46" s="88" t="s">
        <v>22030</v>
      </c>
      <c r="G46" s="100" t="str">
        <f t="shared" si="8"/>
        <v>O39</v>
      </c>
      <c r="H46" s="88">
        <v>39</v>
      </c>
      <c r="I46" s="100" t="str">
        <f t="shared" si="9"/>
        <v>32</v>
      </c>
      <c r="J46" s="88">
        <v>32</v>
      </c>
      <c r="K46" s="88" t="s">
        <v>4091</v>
      </c>
      <c r="L46" s="88" t="s">
        <v>522</v>
      </c>
      <c r="M46" s="88" t="s">
        <v>4092</v>
      </c>
      <c r="N46" s="88" t="s">
        <v>4093</v>
      </c>
      <c r="O46" s="88" t="s">
        <v>4094</v>
      </c>
      <c r="P46" s="89" t="s">
        <v>3624</v>
      </c>
      <c r="Q46" s="89"/>
      <c r="R46" s="88">
        <v>4</v>
      </c>
      <c r="S46" s="88"/>
      <c r="T46" s="88"/>
      <c r="U46" s="88" t="s">
        <v>22435</v>
      </c>
    </row>
    <row r="47" spans="1:21" ht="57.6">
      <c r="A47" s="280" t="str">
        <f t="shared" si="5"/>
        <v>ajo en España y su evolución.</v>
      </c>
      <c r="B47" s="280" t="str">
        <f t="shared" si="6"/>
        <v>40CNAE</v>
      </c>
      <c r="C47" s="280" t="str">
        <f t="shared" si="7"/>
        <v>HYCNAEO4032</v>
      </c>
      <c r="D47" s="280" t="s">
        <v>7879</v>
      </c>
      <c r="E47" s="280" t="s">
        <v>7878</v>
      </c>
      <c r="F47" s="88" t="s">
        <v>22030</v>
      </c>
      <c r="G47" s="100" t="str">
        <f t="shared" si="8"/>
        <v>O40</v>
      </c>
      <c r="H47" s="88">
        <v>40</v>
      </c>
      <c r="I47" s="100" t="str">
        <f t="shared" si="9"/>
        <v>32</v>
      </c>
      <c r="J47" s="88">
        <v>32</v>
      </c>
      <c r="K47" s="88" t="s">
        <v>22434</v>
      </c>
      <c r="L47" s="88" t="s">
        <v>522</v>
      </c>
      <c r="M47" s="88" t="s">
        <v>22433</v>
      </c>
      <c r="N47" s="88" t="s">
        <v>22432</v>
      </c>
      <c r="O47" s="88" t="s">
        <v>22431</v>
      </c>
      <c r="P47" s="89" t="s">
        <v>7479</v>
      </c>
      <c r="Q47" s="89"/>
      <c r="R47" s="88">
        <v>4</v>
      </c>
      <c r="S47" s="88"/>
      <c r="T47" s="88"/>
      <c r="U47" s="88" t="s">
        <v>22430</v>
      </c>
    </row>
    <row r="48" spans="1:21" ht="72">
      <c r="A48" s="280" t="str">
        <f t="shared" si="5"/>
        <v>e activa según esta encuesta.</v>
      </c>
      <c r="B48" s="280" t="str">
        <f t="shared" si="6"/>
        <v>41CNAE</v>
      </c>
      <c r="C48" s="280" t="str">
        <f t="shared" si="7"/>
        <v>HYCNAEO4132</v>
      </c>
      <c r="D48" s="280" t="s">
        <v>7879</v>
      </c>
      <c r="E48" s="280" t="s">
        <v>7878</v>
      </c>
      <c r="F48" s="88" t="s">
        <v>22030</v>
      </c>
      <c r="G48" s="100" t="str">
        <f t="shared" si="8"/>
        <v>O41</v>
      </c>
      <c r="H48" s="88">
        <v>41</v>
      </c>
      <c r="I48" s="100" t="str">
        <f t="shared" si="9"/>
        <v>32</v>
      </c>
      <c r="J48" s="88">
        <v>32</v>
      </c>
      <c r="K48" s="88" t="s">
        <v>22429</v>
      </c>
      <c r="L48" s="88" t="s">
        <v>522</v>
      </c>
      <c r="M48" s="88" t="s">
        <v>22428</v>
      </c>
      <c r="N48" s="88" t="s">
        <v>22427</v>
      </c>
      <c r="O48" s="88" t="s">
        <v>22426</v>
      </c>
      <c r="P48" s="89" t="s">
        <v>2052</v>
      </c>
      <c r="Q48" s="89"/>
      <c r="R48" s="88">
        <v>4</v>
      </c>
      <c r="S48" s="88"/>
      <c r="T48" s="88"/>
      <c r="U48" s="88" t="s">
        <v>22425</v>
      </c>
    </row>
    <row r="49" spans="1:21" ht="72">
      <c r="A49" s="280" t="str">
        <f t="shared" si="5"/>
        <v>e desempleo en este contexto.</v>
      </c>
      <c r="B49" s="280" t="str">
        <f t="shared" si="6"/>
        <v>42CNAE</v>
      </c>
      <c r="C49" s="280" t="str">
        <f t="shared" si="7"/>
        <v>HYCNAEO4232</v>
      </c>
      <c r="D49" s="280" t="s">
        <v>7879</v>
      </c>
      <c r="E49" s="280" t="s">
        <v>7878</v>
      </c>
      <c r="F49" s="88" t="s">
        <v>22030</v>
      </c>
      <c r="G49" s="100" t="str">
        <f t="shared" si="8"/>
        <v>O42</v>
      </c>
      <c r="H49" s="88">
        <v>42</v>
      </c>
      <c r="I49" s="100" t="str">
        <f t="shared" si="9"/>
        <v>32</v>
      </c>
      <c r="J49" s="88">
        <v>32</v>
      </c>
      <c r="K49" s="88" t="s">
        <v>22424</v>
      </c>
      <c r="L49" s="88" t="s">
        <v>524</v>
      </c>
      <c r="M49" s="88" t="s">
        <v>22423</v>
      </c>
      <c r="N49" s="88" t="s">
        <v>22421</v>
      </c>
      <c r="O49" s="88" t="s">
        <v>22422</v>
      </c>
      <c r="P49" s="89" t="s">
        <v>2052</v>
      </c>
      <c r="Q49" s="89"/>
      <c r="R49" s="88">
        <v>2</v>
      </c>
      <c r="S49" s="88"/>
      <c r="T49" s="88"/>
      <c r="U49" s="88" t="s">
        <v>22420</v>
      </c>
    </row>
    <row r="50" spans="1:21" ht="43.2">
      <c r="A50" s="280" t="str">
        <f t="shared" si="5"/>
        <v>obre las empresas en el país.</v>
      </c>
      <c r="B50" s="280" t="str">
        <f t="shared" si="6"/>
        <v>43CNAE</v>
      </c>
      <c r="C50" s="280" t="str">
        <f t="shared" si="7"/>
        <v>HYCNAEO4332</v>
      </c>
      <c r="D50" s="280" t="s">
        <v>7879</v>
      </c>
      <c r="E50" s="280" t="s">
        <v>7878</v>
      </c>
      <c r="F50" s="88" t="s">
        <v>22030</v>
      </c>
      <c r="G50" s="100" t="str">
        <f t="shared" si="8"/>
        <v>O43</v>
      </c>
      <c r="H50" s="88">
        <v>43</v>
      </c>
      <c r="I50" s="100" t="str">
        <f t="shared" si="9"/>
        <v>32</v>
      </c>
      <c r="J50" s="88">
        <v>32</v>
      </c>
      <c r="K50" s="88" t="s">
        <v>22419</v>
      </c>
      <c r="L50" s="88" t="s">
        <v>1387</v>
      </c>
      <c r="M50" s="88" t="s">
        <v>22415</v>
      </c>
      <c r="N50" s="88" t="s">
        <v>22418</v>
      </c>
      <c r="O50" s="88" t="s">
        <v>22417</v>
      </c>
      <c r="P50" s="89" t="s">
        <v>22416</v>
      </c>
      <c r="Q50" s="89"/>
      <c r="R50" s="88">
        <v>1</v>
      </c>
      <c r="S50" s="88"/>
      <c r="T50" s="88"/>
      <c r="U50" s="88" t="s">
        <v>22414</v>
      </c>
    </row>
    <row r="51" spans="1:21" ht="43.2">
      <c r="A51" s="280" t="str">
        <f t="shared" si="5"/>
        <v>pero limitada en comparación.</v>
      </c>
      <c r="B51" s="280" t="str">
        <f t="shared" si="6"/>
        <v>44CNAE</v>
      </c>
      <c r="C51" s="280" t="str">
        <f t="shared" si="7"/>
        <v>HYCNAEO4432</v>
      </c>
      <c r="D51" s="280" t="s">
        <v>7879</v>
      </c>
      <c r="E51" s="280" t="s">
        <v>7878</v>
      </c>
      <c r="F51" s="88" t="s">
        <v>22030</v>
      </c>
      <c r="G51" s="100" t="str">
        <f t="shared" si="8"/>
        <v>O44</v>
      </c>
      <c r="H51" s="88">
        <v>44</v>
      </c>
      <c r="I51" s="100" t="str">
        <f t="shared" si="9"/>
        <v>32</v>
      </c>
      <c r="J51" s="88">
        <v>32</v>
      </c>
      <c r="K51" s="88" t="s">
        <v>6869</v>
      </c>
      <c r="L51" s="88" t="s">
        <v>523</v>
      </c>
      <c r="M51" s="88" t="s">
        <v>6870</v>
      </c>
      <c r="N51" s="88" t="s">
        <v>6871</v>
      </c>
      <c r="O51" s="88" t="s">
        <v>6872</v>
      </c>
      <c r="P51" s="89" t="s">
        <v>6873</v>
      </c>
      <c r="Q51" s="89"/>
      <c r="R51" s="88">
        <v>3</v>
      </c>
      <c r="S51" s="88"/>
      <c r="T51" s="88"/>
      <c r="U51" s="88" t="s">
        <v>22413</v>
      </c>
    </row>
    <row r="52" spans="1:21" ht="43.2">
      <c r="A52" s="280" t="str">
        <f t="shared" si="5"/>
        <v>n específica para este grupo.</v>
      </c>
      <c r="B52" s="280" t="str">
        <f t="shared" si="6"/>
        <v>45CNAE</v>
      </c>
      <c r="C52" s="280" t="str">
        <f t="shared" si="7"/>
        <v>HYCNAEO4532</v>
      </c>
      <c r="D52" s="280" t="s">
        <v>7879</v>
      </c>
      <c r="E52" s="280" t="s">
        <v>7878</v>
      </c>
      <c r="F52" s="88" t="s">
        <v>22030</v>
      </c>
      <c r="G52" s="100" t="str">
        <f t="shared" si="8"/>
        <v>O45</v>
      </c>
      <c r="H52" s="88">
        <v>45</v>
      </c>
      <c r="I52" s="100" t="str">
        <f t="shared" si="9"/>
        <v>32</v>
      </c>
      <c r="J52" s="88">
        <v>32</v>
      </c>
      <c r="K52" s="88" t="s">
        <v>22412</v>
      </c>
      <c r="L52" s="88" t="s">
        <v>523</v>
      </c>
      <c r="M52" s="88" t="s">
        <v>22411</v>
      </c>
      <c r="N52" s="88" t="s">
        <v>22410</v>
      </c>
      <c r="O52" s="88" t="s">
        <v>22408</v>
      </c>
      <c r="P52" s="89" t="s">
        <v>22409</v>
      </c>
      <c r="Q52" s="89"/>
      <c r="R52" s="88">
        <v>3</v>
      </c>
      <c r="S52" s="88"/>
      <c r="T52" s="88"/>
      <c r="U52" s="88" t="s">
        <v>22407</v>
      </c>
    </row>
    <row r="53" spans="1:21" ht="43.2">
      <c r="A53" s="280" t="str">
        <f t="shared" si="5"/>
        <v>a de los negocios en el país.</v>
      </c>
      <c r="B53" s="280" t="str">
        <f t="shared" si="6"/>
        <v>46CNAE</v>
      </c>
      <c r="C53" s="280" t="str">
        <f t="shared" si="7"/>
        <v>HYCNAEO4632</v>
      </c>
      <c r="D53" s="280" t="s">
        <v>7879</v>
      </c>
      <c r="E53" s="280" t="s">
        <v>7878</v>
      </c>
      <c r="F53" s="88" t="s">
        <v>22030</v>
      </c>
      <c r="G53" s="100" t="str">
        <f t="shared" si="8"/>
        <v>O46</v>
      </c>
      <c r="H53" s="88">
        <v>46</v>
      </c>
      <c r="I53" s="100" t="str">
        <f t="shared" si="9"/>
        <v>32</v>
      </c>
      <c r="J53" s="88">
        <v>32</v>
      </c>
      <c r="K53" s="88" t="s">
        <v>4046</v>
      </c>
      <c r="L53" s="88" t="s">
        <v>522</v>
      </c>
      <c r="M53" s="88" t="s">
        <v>4047</v>
      </c>
      <c r="N53" s="88" t="s">
        <v>4048</v>
      </c>
      <c r="O53" s="88" t="s">
        <v>4049</v>
      </c>
      <c r="P53" s="89" t="s">
        <v>4050</v>
      </c>
      <c r="Q53" s="89"/>
      <c r="R53" s="88">
        <v>4</v>
      </c>
      <c r="S53" s="88"/>
      <c r="T53" s="88"/>
      <c r="U53" s="88" t="s">
        <v>22406</v>
      </c>
    </row>
    <row r="54" spans="1:21" ht="43.2">
      <c r="A54" s="280" t="str">
        <f t="shared" si="5"/>
        <v>ersonas activamente ocupadas.</v>
      </c>
      <c r="B54" s="280" t="str">
        <f t="shared" si="6"/>
        <v>47CNAE</v>
      </c>
      <c r="C54" s="280" t="str">
        <f t="shared" si="7"/>
        <v>HYCNAEO4732</v>
      </c>
      <c r="D54" s="280" t="s">
        <v>7879</v>
      </c>
      <c r="E54" s="280" t="s">
        <v>7878</v>
      </c>
      <c r="F54" s="88" t="s">
        <v>22030</v>
      </c>
      <c r="G54" s="100" t="str">
        <f t="shared" si="8"/>
        <v>O47</v>
      </c>
      <c r="H54" s="88">
        <v>47</v>
      </c>
      <c r="I54" s="100" t="str">
        <f t="shared" si="9"/>
        <v>32</v>
      </c>
      <c r="J54" s="88">
        <v>32</v>
      </c>
      <c r="K54" s="88" t="s">
        <v>4051</v>
      </c>
      <c r="L54" s="88" t="s">
        <v>523</v>
      </c>
      <c r="M54" s="88" t="s">
        <v>4052</v>
      </c>
      <c r="N54" s="88" t="s">
        <v>4053</v>
      </c>
      <c r="O54" s="88" t="s">
        <v>4054</v>
      </c>
      <c r="P54" s="89" t="s">
        <v>4055</v>
      </c>
      <c r="Q54" s="89"/>
      <c r="R54" s="88">
        <v>3</v>
      </c>
      <c r="S54" s="88"/>
      <c r="T54" s="88"/>
      <c r="U54" s="88" t="s">
        <v>22405</v>
      </c>
    </row>
    <row r="55" spans="1:21" ht="43.2">
      <c r="A55" s="280" t="str">
        <f t="shared" si="5"/>
        <v>orales y de seguridad social.</v>
      </c>
      <c r="B55" s="280" t="str">
        <f t="shared" si="6"/>
        <v>48CNAE</v>
      </c>
      <c r="C55" s="280" t="str">
        <f t="shared" si="7"/>
        <v>HYCNAEO4832</v>
      </c>
      <c r="D55" s="280" t="s">
        <v>7879</v>
      </c>
      <c r="E55" s="280" t="s">
        <v>7878</v>
      </c>
      <c r="F55" s="88" t="s">
        <v>22030</v>
      </c>
      <c r="G55" s="100" t="str">
        <f t="shared" si="8"/>
        <v>O48</v>
      </c>
      <c r="H55" s="88">
        <v>48</v>
      </c>
      <c r="I55" s="100" t="str">
        <f t="shared" si="9"/>
        <v>32</v>
      </c>
      <c r="J55" s="88">
        <v>32</v>
      </c>
      <c r="K55" s="88" t="s">
        <v>4344</v>
      </c>
      <c r="L55" s="88" t="s">
        <v>523</v>
      </c>
      <c r="M55" s="88" t="s">
        <v>4345</v>
      </c>
      <c r="N55" s="88" t="s">
        <v>4346</v>
      </c>
      <c r="O55" s="88" t="s">
        <v>4347</v>
      </c>
      <c r="P55" s="89" t="s">
        <v>4445</v>
      </c>
      <c r="Q55" s="89"/>
      <c r="R55" s="88">
        <v>3</v>
      </c>
      <c r="S55" s="88"/>
      <c r="T55" s="88"/>
      <c r="U55" s="88" t="s">
        <v>22404</v>
      </c>
    </row>
    <row r="56" spans="1:21" ht="28.8">
      <c r="A56" s="280" t="str">
        <f t="shared" si="5"/>
        <v>rencia publicado por el INSST</v>
      </c>
      <c r="B56" s="280" t="str">
        <f t="shared" si="6"/>
        <v>49CNAE</v>
      </c>
      <c r="C56" s="280" t="str">
        <f t="shared" si="7"/>
        <v>HYCNAEO4932</v>
      </c>
      <c r="D56" s="280" t="s">
        <v>7879</v>
      </c>
      <c r="E56" s="280" t="s">
        <v>7878</v>
      </c>
      <c r="F56" s="88" t="s">
        <v>22030</v>
      </c>
      <c r="G56" s="100" t="str">
        <f t="shared" si="8"/>
        <v>O49</v>
      </c>
      <c r="H56" s="88">
        <v>49</v>
      </c>
      <c r="I56" s="100" t="str">
        <f t="shared" si="9"/>
        <v>32</v>
      </c>
      <c r="J56" s="88">
        <v>32</v>
      </c>
      <c r="K56" s="88" t="s">
        <v>6135</v>
      </c>
      <c r="L56" s="88" t="s">
        <v>523</v>
      </c>
      <c r="M56" s="88" t="s">
        <v>6136</v>
      </c>
      <c r="N56" s="88" t="s">
        <v>6137</v>
      </c>
      <c r="O56" s="88" t="s">
        <v>6138</v>
      </c>
      <c r="P56" s="89" t="s">
        <v>6139</v>
      </c>
      <c r="Q56" s="89"/>
      <c r="R56" s="88">
        <v>3</v>
      </c>
      <c r="S56" s="88"/>
      <c r="T56" s="88"/>
      <c r="U56" s="88" t="s">
        <v>22403</v>
      </c>
    </row>
    <row r="57" spans="1:21" ht="72">
      <c r="A57" s="307" t="str">
        <f t="shared" si="5"/>
        <v>r de la que realmente existe.</v>
      </c>
      <c r="B57" s="307" t="str">
        <f t="shared" si="6"/>
        <v>50CNAE</v>
      </c>
      <c r="C57" s="307" t="str">
        <f t="shared" si="7"/>
        <v>HYCNAEO5032</v>
      </c>
      <c r="D57" s="307" t="s">
        <v>7879</v>
      </c>
      <c r="E57" s="307" t="s">
        <v>7878</v>
      </c>
      <c r="F57" s="6" t="s">
        <v>22030</v>
      </c>
      <c r="G57" s="11" t="str">
        <f t="shared" si="8"/>
        <v>O50</v>
      </c>
      <c r="H57" s="6">
        <v>50</v>
      </c>
      <c r="I57" s="11" t="str">
        <f t="shared" si="9"/>
        <v>32</v>
      </c>
      <c r="J57" s="6">
        <v>32</v>
      </c>
      <c r="K57" s="6" t="s">
        <v>5926</v>
      </c>
      <c r="L57" s="6" t="s">
        <v>523</v>
      </c>
      <c r="M57" s="352">
        <v>0.06</v>
      </c>
      <c r="N57" s="352">
        <v>0.21</v>
      </c>
      <c r="O57" s="352">
        <v>0.12</v>
      </c>
      <c r="P57" s="353">
        <v>0.36</v>
      </c>
      <c r="Q57" s="17"/>
      <c r="R57" s="6">
        <v>3</v>
      </c>
      <c r="S57" s="6"/>
      <c r="T57" s="6"/>
      <c r="U57" s="6" t="s">
        <v>22402</v>
      </c>
    </row>
    <row r="58" spans="1:21" ht="72">
      <c r="A58" s="307" t="str">
        <f t="shared" si="5"/>
        <v>ormal establecida en el RETA.</v>
      </c>
      <c r="B58" s="307" t="str">
        <f t="shared" si="6"/>
        <v>51CNAE</v>
      </c>
      <c r="C58" s="307" t="str">
        <f t="shared" si="7"/>
        <v>HYCNAEO5132</v>
      </c>
      <c r="D58" s="307" t="s">
        <v>7879</v>
      </c>
      <c r="E58" s="307" t="s">
        <v>7878</v>
      </c>
      <c r="F58" s="6" t="s">
        <v>22030</v>
      </c>
      <c r="G58" s="11" t="str">
        <f t="shared" si="8"/>
        <v>O51</v>
      </c>
      <c r="H58" s="6">
        <v>51</v>
      </c>
      <c r="I58" s="11" t="str">
        <f t="shared" si="9"/>
        <v>32</v>
      </c>
      <c r="J58" s="6">
        <v>32</v>
      </c>
      <c r="K58" s="6" t="s">
        <v>5927</v>
      </c>
      <c r="L58" s="6" t="s">
        <v>1387</v>
      </c>
      <c r="M58" s="6" t="s">
        <v>5928</v>
      </c>
      <c r="N58" s="6" t="s">
        <v>5929</v>
      </c>
      <c r="O58" s="6" t="s">
        <v>5930</v>
      </c>
      <c r="P58" s="17" t="s">
        <v>2052</v>
      </c>
      <c r="Q58" s="17"/>
      <c r="R58" s="6">
        <v>1</v>
      </c>
      <c r="S58" s="6"/>
      <c r="T58" s="6"/>
      <c r="U58" s="6" t="s">
        <v>22401</v>
      </c>
    </row>
    <row r="59" spans="1:21" ht="43.2">
      <c r="A59" s="307" t="str">
        <f t="shared" si="5"/>
        <v>ajusta a los datos oficiales.</v>
      </c>
      <c r="B59" s="307" t="str">
        <f t="shared" si="6"/>
        <v>54CNAE</v>
      </c>
      <c r="C59" s="307" t="str">
        <f t="shared" si="7"/>
        <v>AYCNAEO5432</v>
      </c>
      <c r="D59" s="307" t="s">
        <v>1389</v>
      </c>
      <c r="E59" s="307" t="s">
        <v>7878</v>
      </c>
      <c r="F59" s="6" t="s">
        <v>22030</v>
      </c>
      <c r="G59" s="11" t="str">
        <f t="shared" si="8"/>
        <v>O54</v>
      </c>
      <c r="H59" s="6">
        <v>54</v>
      </c>
      <c r="I59" s="11" t="str">
        <f t="shared" si="9"/>
        <v>32</v>
      </c>
      <c r="J59" s="307">
        <v>32</v>
      </c>
      <c r="K59" s="269" t="s">
        <v>22388</v>
      </c>
      <c r="L59" s="18" t="s">
        <v>1389</v>
      </c>
      <c r="M59" s="455">
        <v>0.06</v>
      </c>
      <c r="N59" s="456" t="s">
        <v>22079</v>
      </c>
      <c r="O59" s="456" t="s">
        <v>22387</v>
      </c>
      <c r="P59" s="456" t="s">
        <v>19361</v>
      </c>
      <c r="Q59" s="307"/>
      <c r="R59" s="307">
        <f t="shared" ref="R59:R90" si="10">IF(L59="A",1,IF(L59="B",2,IF(L59="C",3,4)))</f>
        <v>1</v>
      </c>
      <c r="S59" s="312"/>
      <c r="T59" s="312"/>
      <c r="U59" s="6" t="s">
        <v>22386</v>
      </c>
    </row>
    <row r="60" spans="1:21" ht="43.2">
      <c r="A60" s="307" t="str">
        <f t="shared" si="5"/>
        <v>cuerda con las cifras reales.</v>
      </c>
      <c r="B60" s="307" t="str">
        <f t="shared" si="6"/>
        <v>55CNAE</v>
      </c>
      <c r="C60" s="307" t="str">
        <f t="shared" si="7"/>
        <v>AYCNAEO5532</v>
      </c>
      <c r="D60" s="307" t="s">
        <v>1389</v>
      </c>
      <c r="E60" s="307" t="s">
        <v>7878</v>
      </c>
      <c r="F60" s="6" t="s">
        <v>22030</v>
      </c>
      <c r="G60" s="11" t="str">
        <f t="shared" si="8"/>
        <v>O55</v>
      </c>
      <c r="H60" s="6">
        <v>55</v>
      </c>
      <c r="I60" s="11" t="str">
        <f t="shared" si="9"/>
        <v>32</v>
      </c>
      <c r="J60" s="307">
        <v>32</v>
      </c>
      <c r="K60" s="269" t="s">
        <v>22385</v>
      </c>
      <c r="L60" s="18" t="s">
        <v>544</v>
      </c>
      <c r="M60" s="452" t="s">
        <v>22079</v>
      </c>
      <c r="N60" s="452" t="s">
        <v>22384</v>
      </c>
      <c r="O60" s="457">
        <v>0.14000000000000001</v>
      </c>
      <c r="P60" s="452" t="s">
        <v>22383</v>
      </c>
      <c r="Q60" s="307"/>
      <c r="R60" s="307">
        <f t="shared" si="10"/>
        <v>3</v>
      </c>
      <c r="S60" s="312"/>
      <c r="T60" s="312"/>
      <c r="U60" s="6" t="s">
        <v>22382</v>
      </c>
    </row>
    <row r="61" spans="1:21" ht="57.6">
      <c r="A61" s="307" t="str">
        <f t="shared" si="5"/>
        <v>o decreciente en comparación.</v>
      </c>
      <c r="B61" s="307" t="str">
        <f t="shared" si="6"/>
        <v>56CNAE</v>
      </c>
      <c r="C61" s="307" t="str">
        <f t="shared" si="7"/>
        <v>AYCNAEO5632</v>
      </c>
      <c r="D61" s="307" t="s">
        <v>1389</v>
      </c>
      <c r="E61" s="307" t="s">
        <v>7878</v>
      </c>
      <c r="F61" s="6" t="s">
        <v>22030</v>
      </c>
      <c r="G61" s="11" t="str">
        <f t="shared" si="8"/>
        <v>O56</v>
      </c>
      <c r="H61" s="6">
        <v>56</v>
      </c>
      <c r="I61" s="11" t="str">
        <f t="shared" si="9"/>
        <v>32</v>
      </c>
      <c r="J61" s="307">
        <v>32</v>
      </c>
      <c r="K61" s="269" t="s">
        <v>22381</v>
      </c>
      <c r="L61" s="18" t="s">
        <v>544</v>
      </c>
      <c r="M61" s="18" t="s">
        <v>22380</v>
      </c>
      <c r="N61" s="18" t="s">
        <v>22379</v>
      </c>
      <c r="O61" s="18" t="s">
        <v>22075</v>
      </c>
      <c r="P61" s="18" t="s">
        <v>22256</v>
      </c>
      <c r="Q61" s="307"/>
      <c r="R61" s="307">
        <f t="shared" si="10"/>
        <v>3</v>
      </c>
      <c r="S61" s="312"/>
      <c r="T61" s="312"/>
      <c r="U61" s="6" t="s">
        <v>22378</v>
      </c>
    </row>
    <row r="62" spans="1:21" ht="43.2">
      <c r="A62" s="307" t="str">
        <f t="shared" si="5"/>
        <v>ientos técnicos o de capital.</v>
      </c>
      <c r="B62" s="307" t="str">
        <f t="shared" si="6"/>
        <v>57CNAE</v>
      </c>
      <c r="C62" s="307" t="str">
        <f t="shared" si="7"/>
        <v>AYCNAEO5732</v>
      </c>
      <c r="D62" s="307" t="s">
        <v>1389</v>
      </c>
      <c r="E62" s="307" t="s">
        <v>7878</v>
      </c>
      <c r="F62" s="6" t="s">
        <v>22030</v>
      </c>
      <c r="G62" s="11" t="str">
        <f t="shared" si="8"/>
        <v>O57</v>
      </c>
      <c r="H62" s="6">
        <v>57</v>
      </c>
      <c r="I62" s="11" t="str">
        <f t="shared" si="9"/>
        <v>32</v>
      </c>
      <c r="J62" s="307">
        <v>32</v>
      </c>
      <c r="K62" s="269" t="s">
        <v>22377</v>
      </c>
      <c r="L62" s="18" t="s">
        <v>543</v>
      </c>
      <c r="M62" s="18" t="s">
        <v>22124</v>
      </c>
      <c r="N62" s="18" t="s">
        <v>22258</v>
      </c>
      <c r="O62" s="18" t="s">
        <v>22271</v>
      </c>
      <c r="P62" s="18" t="s">
        <v>22257</v>
      </c>
      <c r="Q62" s="307"/>
      <c r="R62" s="307">
        <f t="shared" si="10"/>
        <v>2</v>
      </c>
      <c r="S62" s="312"/>
      <c r="T62" s="312"/>
      <c r="U62" s="6" t="s">
        <v>22376</v>
      </c>
    </row>
    <row r="63" spans="1:21" ht="28.8">
      <c r="A63" s="307" t="str">
        <f t="shared" si="5"/>
        <v>D. 9% son valores exagerados.</v>
      </c>
      <c r="B63" s="307" t="str">
        <f t="shared" si="6"/>
        <v>58CNAE</v>
      </c>
      <c r="C63" s="307" t="str">
        <f t="shared" si="7"/>
        <v>AYCNAEO5832</v>
      </c>
      <c r="D63" s="307" t="s">
        <v>1389</v>
      </c>
      <c r="E63" s="307" t="s">
        <v>7878</v>
      </c>
      <c r="F63" s="6" t="s">
        <v>22030</v>
      </c>
      <c r="G63" s="11" t="str">
        <f t="shared" si="8"/>
        <v>O58</v>
      </c>
      <c r="H63" s="6">
        <v>58</v>
      </c>
      <c r="I63" s="11" t="str">
        <f t="shared" si="9"/>
        <v>32</v>
      </c>
      <c r="J63" s="307">
        <v>32</v>
      </c>
      <c r="K63" s="269" t="s">
        <v>22375</v>
      </c>
      <c r="L63" s="18" t="s">
        <v>543</v>
      </c>
      <c r="M63" s="452" t="s">
        <v>22374</v>
      </c>
      <c r="N63" s="457">
        <v>0.05</v>
      </c>
      <c r="O63" s="452" t="s">
        <v>22373</v>
      </c>
      <c r="P63" s="452" t="s">
        <v>22372</v>
      </c>
      <c r="Q63" s="307"/>
      <c r="R63" s="307">
        <f t="shared" si="10"/>
        <v>2</v>
      </c>
      <c r="S63" s="312"/>
      <c r="T63" s="312"/>
      <c r="U63" s="6" t="s">
        <v>22371</v>
      </c>
    </row>
    <row r="64" spans="1:21" ht="57.6">
      <c r="A64" s="307" t="str">
        <f t="shared" si="5"/>
        <v>ncipales reformas de ese año.</v>
      </c>
      <c r="B64" s="307" t="str">
        <f t="shared" si="6"/>
        <v>59CNAE</v>
      </c>
      <c r="C64" s="307" t="str">
        <f t="shared" si="7"/>
        <v>AYCNAEO5932</v>
      </c>
      <c r="D64" s="307" t="s">
        <v>1389</v>
      </c>
      <c r="E64" s="307" t="s">
        <v>7878</v>
      </c>
      <c r="F64" s="6" t="s">
        <v>22030</v>
      </c>
      <c r="G64" s="11" t="str">
        <f t="shared" si="8"/>
        <v>O59</v>
      </c>
      <c r="H64" s="6">
        <v>59</v>
      </c>
      <c r="I64" s="11" t="str">
        <f t="shared" si="9"/>
        <v>32</v>
      </c>
      <c r="J64" s="307">
        <v>32</v>
      </c>
      <c r="K64" s="269" t="s">
        <v>22370</v>
      </c>
      <c r="L64" s="18" t="s">
        <v>543</v>
      </c>
      <c r="M64" s="18" t="s">
        <v>22369</v>
      </c>
      <c r="N64" s="18" t="s">
        <v>22368</v>
      </c>
      <c r="O64" s="18" t="s">
        <v>22367</v>
      </c>
      <c r="P64" s="18" t="s">
        <v>22366</v>
      </c>
      <c r="Q64" s="307"/>
      <c r="R64" s="307">
        <f t="shared" si="10"/>
        <v>2</v>
      </c>
      <c r="S64" s="312"/>
      <c r="T64" s="312"/>
      <c r="U64" s="6" t="s">
        <v>22365</v>
      </c>
    </row>
    <row r="65" spans="1:21" ht="57.6">
      <c r="A65" s="307" t="str">
        <f t="shared" si="5"/>
        <v>ión con la formación laboral.</v>
      </c>
      <c r="B65" s="307" t="str">
        <f t="shared" si="6"/>
        <v>60CNAE</v>
      </c>
      <c r="C65" s="307" t="str">
        <f t="shared" si="7"/>
        <v>AYCNAEO6032</v>
      </c>
      <c r="D65" s="307" t="s">
        <v>1389</v>
      </c>
      <c r="E65" s="307" t="s">
        <v>7878</v>
      </c>
      <c r="F65" s="6" t="s">
        <v>22030</v>
      </c>
      <c r="G65" s="11" t="str">
        <f t="shared" si="8"/>
        <v>O60</v>
      </c>
      <c r="H65" s="6">
        <v>60</v>
      </c>
      <c r="I65" s="11" t="str">
        <f t="shared" si="9"/>
        <v>32</v>
      </c>
      <c r="J65" s="307">
        <v>32</v>
      </c>
      <c r="K65" s="269" t="s">
        <v>22364</v>
      </c>
      <c r="L65" s="18" t="s">
        <v>1389</v>
      </c>
      <c r="M65" s="18" t="s">
        <v>22363</v>
      </c>
      <c r="N65" s="18" t="s">
        <v>22090</v>
      </c>
      <c r="O65" s="18" t="s">
        <v>22089</v>
      </c>
      <c r="P65" s="18" t="s">
        <v>22362</v>
      </c>
      <c r="Q65" s="307"/>
      <c r="R65" s="307">
        <f t="shared" si="10"/>
        <v>1</v>
      </c>
      <c r="S65" s="312"/>
      <c r="T65" s="312"/>
      <c r="U65" s="6" t="s">
        <v>22361</v>
      </c>
    </row>
    <row r="66" spans="1:21" ht="43.2">
      <c r="A66" s="307" t="str">
        <f t="shared" si="5"/>
        <v>s temas abordados en ese año.</v>
      </c>
      <c r="B66" s="307" t="str">
        <f t="shared" si="6"/>
        <v>61CNAE</v>
      </c>
      <c r="C66" s="307" t="str">
        <f t="shared" si="7"/>
        <v>AYCNAEO6132</v>
      </c>
      <c r="D66" s="307" t="s">
        <v>1389</v>
      </c>
      <c r="E66" s="307" t="s">
        <v>7878</v>
      </c>
      <c r="F66" s="6" t="s">
        <v>22030</v>
      </c>
      <c r="G66" s="11" t="str">
        <f t="shared" si="8"/>
        <v>O61</v>
      </c>
      <c r="H66" s="6">
        <v>61</v>
      </c>
      <c r="I66" s="11" t="str">
        <f t="shared" si="9"/>
        <v>32</v>
      </c>
      <c r="J66" s="307">
        <v>32</v>
      </c>
      <c r="K66" s="269" t="s">
        <v>22360</v>
      </c>
      <c r="L66" s="18" t="s">
        <v>543</v>
      </c>
      <c r="M66" s="18" t="s">
        <v>22359</v>
      </c>
      <c r="N66" s="18" t="s">
        <v>22358</v>
      </c>
      <c r="O66" s="18" t="s">
        <v>22357</v>
      </c>
      <c r="P66" s="18" t="s">
        <v>22212</v>
      </c>
      <c r="Q66" s="307"/>
      <c r="R66" s="307">
        <f t="shared" si="10"/>
        <v>2</v>
      </c>
      <c r="S66" s="312"/>
      <c r="T66" s="312"/>
      <c r="U66" s="6" t="s">
        <v>22356</v>
      </c>
    </row>
    <row r="67" spans="1:21" ht="86.4">
      <c r="A67" s="307" t="str">
        <f t="shared" ref="A67:A98" si="11">RIGHT(U67,29)</f>
        <v>años, pero no en este módulo.</v>
      </c>
      <c r="B67" s="307" t="str">
        <f t="shared" ref="B67:B98" si="12">H67&amp;F67</f>
        <v>62CNAE</v>
      </c>
      <c r="C67" s="307" t="str">
        <f t="shared" ref="C67:C98" si="13">D67&amp;E67&amp;F67&amp;G67&amp;I67</f>
        <v>AYCNAEO6232</v>
      </c>
      <c r="D67" s="307" t="s">
        <v>1389</v>
      </c>
      <c r="E67" s="307" t="s">
        <v>7878</v>
      </c>
      <c r="F67" s="6" t="s">
        <v>22030</v>
      </c>
      <c r="G67" s="11" t="str">
        <f t="shared" ref="G67:G98" si="14">IF(H67&lt;9,"OO",IF(H67&lt;99,"O",""))&amp;H67</f>
        <v>O62</v>
      </c>
      <c r="H67" s="6">
        <v>62</v>
      </c>
      <c r="I67" s="11" t="str">
        <f t="shared" ref="I67:I98" si="15">IF(J67&lt;9,"O","")&amp;J67</f>
        <v>32</v>
      </c>
      <c r="J67" s="307">
        <v>32</v>
      </c>
      <c r="K67" s="269" t="s">
        <v>22355</v>
      </c>
      <c r="L67" s="18" t="s">
        <v>543</v>
      </c>
      <c r="M67" s="18" t="s">
        <v>22354</v>
      </c>
      <c r="N67" s="18" t="s">
        <v>22353</v>
      </c>
      <c r="O67" s="18" t="s">
        <v>22352</v>
      </c>
      <c r="P67" s="18" t="s">
        <v>22110</v>
      </c>
      <c r="Q67" s="307"/>
      <c r="R67" s="307">
        <f t="shared" si="10"/>
        <v>2</v>
      </c>
      <c r="S67" s="312"/>
      <c r="T67" s="312"/>
      <c r="U67" s="6" t="s">
        <v>22351</v>
      </c>
    </row>
    <row r="68" spans="1:21" ht="57.6">
      <c r="A68" s="307" t="str">
        <f t="shared" si="11"/>
        <v>o no son aplicables a la EPA.</v>
      </c>
      <c r="B68" s="307" t="str">
        <f t="shared" si="12"/>
        <v>63CNAE</v>
      </c>
      <c r="C68" s="307" t="str">
        <f t="shared" si="13"/>
        <v>AYCNAEO6332</v>
      </c>
      <c r="D68" s="307" t="s">
        <v>1389</v>
      </c>
      <c r="E68" s="307" t="s">
        <v>7878</v>
      </c>
      <c r="F68" s="6" t="s">
        <v>22030</v>
      </c>
      <c r="G68" s="11" t="str">
        <f t="shared" si="14"/>
        <v>O63</v>
      </c>
      <c r="H68" s="6">
        <v>63</v>
      </c>
      <c r="I68" s="11" t="str">
        <f t="shared" si="15"/>
        <v>32</v>
      </c>
      <c r="J68" s="307">
        <v>32</v>
      </c>
      <c r="K68" s="269" t="s">
        <v>22350</v>
      </c>
      <c r="L68" s="18" t="s">
        <v>543</v>
      </c>
      <c r="M68" s="18" t="s">
        <v>22349</v>
      </c>
      <c r="N68" s="18" t="s">
        <v>22348</v>
      </c>
      <c r="O68" s="18" t="s">
        <v>22347</v>
      </c>
      <c r="P68" s="18" t="s">
        <v>22346</v>
      </c>
      <c r="Q68" s="307"/>
      <c r="R68" s="307">
        <f t="shared" si="10"/>
        <v>2</v>
      </c>
      <c r="S68" s="312"/>
      <c r="T68" s="312"/>
      <c r="U68" s="6" t="s">
        <v>22345</v>
      </c>
    </row>
    <row r="69" spans="1:21" ht="72">
      <c r="A69" s="307" t="str">
        <f t="shared" si="11"/>
        <v xml:space="preserve"> enfoque principal de la EPA.</v>
      </c>
      <c r="B69" s="307" t="str">
        <f t="shared" si="12"/>
        <v>64CNAE</v>
      </c>
      <c r="C69" s="307" t="str">
        <f t="shared" si="13"/>
        <v>AYCNAEO6432</v>
      </c>
      <c r="D69" s="307" t="s">
        <v>1389</v>
      </c>
      <c r="E69" s="307" t="s">
        <v>7878</v>
      </c>
      <c r="F69" s="6" t="s">
        <v>22030</v>
      </c>
      <c r="G69" s="11" t="str">
        <f t="shared" si="14"/>
        <v>O64</v>
      </c>
      <c r="H69" s="6">
        <v>64</v>
      </c>
      <c r="I69" s="11" t="str">
        <f t="shared" si="15"/>
        <v>32</v>
      </c>
      <c r="J69" s="307">
        <v>32</v>
      </c>
      <c r="K69" s="269" t="s">
        <v>22344</v>
      </c>
      <c r="L69" s="18" t="s">
        <v>543</v>
      </c>
      <c r="M69" s="18" t="s">
        <v>22343</v>
      </c>
      <c r="N69" s="18" t="s">
        <v>22342</v>
      </c>
      <c r="O69" s="18" t="s">
        <v>22341</v>
      </c>
      <c r="P69" s="18" t="s">
        <v>22340</v>
      </c>
      <c r="Q69" s="307"/>
      <c r="R69" s="307">
        <f t="shared" si="10"/>
        <v>2</v>
      </c>
      <c r="S69" s="312"/>
      <c r="T69" s="312"/>
      <c r="U69" s="6" t="s">
        <v>22339</v>
      </c>
    </row>
    <row r="70" spans="1:21" ht="57.6">
      <c r="A70" s="307" t="str">
        <f t="shared" si="11"/>
        <v>n con los requisitos legales.</v>
      </c>
      <c r="B70" s="307" t="str">
        <f t="shared" si="12"/>
        <v>65CNAE</v>
      </c>
      <c r="C70" s="307" t="str">
        <f t="shared" si="13"/>
        <v>AYCNAEO6532</v>
      </c>
      <c r="D70" s="307" t="s">
        <v>1389</v>
      </c>
      <c r="E70" s="307" t="s">
        <v>7878</v>
      </c>
      <c r="F70" s="6" t="s">
        <v>22030</v>
      </c>
      <c r="G70" s="11" t="str">
        <f t="shared" si="14"/>
        <v>O65</v>
      </c>
      <c r="H70" s="6">
        <v>65</v>
      </c>
      <c r="I70" s="11" t="str">
        <f t="shared" si="15"/>
        <v>32</v>
      </c>
      <c r="J70" s="307">
        <v>32</v>
      </c>
      <c r="K70" s="269" t="s">
        <v>22338</v>
      </c>
      <c r="L70" s="18" t="s">
        <v>543</v>
      </c>
      <c r="M70" s="18" t="s">
        <v>22337</v>
      </c>
      <c r="N70" s="18" t="s">
        <v>22336</v>
      </c>
      <c r="O70" s="18" t="s">
        <v>22335</v>
      </c>
      <c r="P70" s="18" t="s">
        <v>22334</v>
      </c>
      <c r="Q70" s="307"/>
      <c r="R70" s="307">
        <f t="shared" si="10"/>
        <v>2</v>
      </c>
      <c r="S70" s="312"/>
      <c r="T70" s="312"/>
      <c r="U70" s="6" t="s">
        <v>22333</v>
      </c>
    </row>
    <row r="71" spans="1:21" ht="57.6">
      <c r="A71" s="307" t="str">
        <f t="shared" si="11"/>
        <v>ueden influir en estas áreas.</v>
      </c>
      <c r="B71" s="307" t="str">
        <f t="shared" si="12"/>
        <v>66CNAE</v>
      </c>
      <c r="C71" s="307" t="str">
        <f t="shared" si="13"/>
        <v>AYCNAEO6632</v>
      </c>
      <c r="D71" s="307" t="s">
        <v>1389</v>
      </c>
      <c r="E71" s="307" t="s">
        <v>7878</v>
      </c>
      <c r="F71" s="6" t="s">
        <v>22030</v>
      </c>
      <c r="G71" s="11" t="str">
        <f t="shared" si="14"/>
        <v>O66</v>
      </c>
      <c r="H71" s="6">
        <v>66</v>
      </c>
      <c r="I71" s="11" t="str">
        <f t="shared" si="15"/>
        <v>32</v>
      </c>
      <c r="J71" s="307">
        <v>32</v>
      </c>
      <c r="K71" s="269" t="s">
        <v>22332</v>
      </c>
      <c r="L71" s="18" t="s">
        <v>543</v>
      </c>
      <c r="M71" s="18" t="s">
        <v>22331</v>
      </c>
      <c r="N71" s="18" t="s">
        <v>22330</v>
      </c>
      <c r="O71" s="18" t="s">
        <v>22329</v>
      </c>
      <c r="P71" s="18" t="s">
        <v>22328</v>
      </c>
      <c r="Q71" s="307"/>
      <c r="R71" s="307">
        <f t="shared" si="10"/>
        <v>2</v>
      </c>
      <c r="S71" s="312"/>
      <c r="T71" s="312"/>
      <c r="U71" s="6" t="s">
        <v>22327</v>
      </c>
    </row>
    <row r="72" spans="1:21" ht="43.2">
      <c r="A72" s="307" t="str">
        <f t="shared" si="11"/>
        <v>rectamente con este estatuto.</v>
      </c>
      <c r="B72" s="307" t="str">
        <f t="shared" si="12"/>
        <v>67CNAE</v>
      </c>
      <c r="C72" s="307" t="str">
        <f t="shared" si="13"/>
        <v>AYCNAEO6732</v>
      </c>
      <c r="D72" s="307" t="s">
        <v>1389</v>
      </c>
      <c r="E72" s="307" t="s">
        <v>7878</v>
      </c>
      <c r="F72" s="6" t="s">
        <v>22030</v>
      </c>
      <c r="G72" s="11" t="str">
        <f t="shared" si="14"/>
        <v>O67</v>
      </c>
      <c r="H72" s="6">
        <v>67</v>
      </c>
      <c r="I72" s="11" t="str">
        <f t="shared" si="15"/>
        <v>32</v>
      </c>
      <c r="J72" s="307">
        <v>32</v>
      </c>
      <c r="K72" s="269" t="s">
        <v>22326</v>
      </c>
      <c r="L72" s="18" t="s">
        <v>543</v>
      </c>
      <c r="M72" s="18" t="s">
        <v>22325</v>
      </c>
      <c r="N72" s="18" t="s">
        <v>22324</v>
      </c>
      <c r="O72" s="18" t="s">
        <v>22323</v>
      </c>
      <c r="P72" s="18" t="s">
        <v>22322</v>
      </c>
      <c r="Q72" s="307"/>
      <c r="R72" s="307">
        <f t="shared" si="10"/>
        <v>2</v>
      </c>
      <c r="S72" s="312"/>
      <c r="T72" s="312"/>
      <c r="U72" s="6" t="s">
        <v>22321</v>
      </c>
    </row>
    <row r="73" spans="1:21" ht="43.2">
      <c r="A73" s="307" t="str">
        <f t="shared" si="11"/>
        <v>dieron tratarse en esos años.</v>
      </c>
      <c r="B73" s="307" t="str">
        <f t="shared" si="12"/>
        <v>68CNAE</v>
      </c>
      <c r="C73" s="307" t="str">
        <f t="shared" si="13"/>
        <v>AYCNAEO6832</v>
      </c>
      <c r="D73" s="307" t="s">
        <v>1389</v>
      </c>
      <c r="E73" s="307" t="s">
        <v>7878</v>
      </c>
      <c r="F73" s="6" t="s">
        <v>22030</v>
      </c>
      <c r="G73" s="11" t="str">
        <f t="shared" si="14"/>
        <v>O68</v>
      </c>
      <c r="H73" s="6">
        <v>68</v>
      </c>
      <c r="I73" s="11" t="str">
        <f t="shared" si="15"/>
        <v>32</v>
      </c>
      <c r="J73" s="307">
        <v>32</v>
      </c>
      <c r="K73" s="269" t="s">
        <v>22320</v>
      </c>
      <c r="L73" s="18" t="s">
        <v>543</v>
      </c>
      <c r="M73" s="452" t="s">
        <v>21768</v>
      </c>
      <c r="N73" s="452">
        <v>2016</v>
      </c>
      <c r="O73" s="452" t="s">
        <v>22319</v>
      </c>
      <c r="P73" s="452" t="s">
        <v>21766</v>
      </c>
      <c r="Q73" s="307"/>
      <c r="R73" s="307">
        <f t="shared" si="10"/>
        <v>2</v>
      </c>
      <c r="S73" s="312"/>
      <c r="T73" s="312"/>
      <c r="U73" s="6" t="s">
        <v>22318</v>
      </c>
    </row>
    <row r="74" spans="1:21" ht="43.2">
      <c r="A74" s="307" t="str">
        <f t="shared" si="11"/>
        <v>sí son parte de su contenido.</v>
      </c>
      <c r="B74" s="307" t="str">
        <f t="shared" si="12"/>
        <v>69CNAE</v>
      </c>
      <c r="C74" s="307" t="str">
        <f t="shared" si="13"/>
        <v>AYCNAEO6932</v>
      </c>
      <c r="D74" s="307" t="s">
        <v>1389</v>
      </c>
      <c r="E74" s="307" t="s">
        <v>7878</v>
      </c>
      <c r="F74" s="6" t="s">
        <v>22030</v>
      </c>
      <c r="G74" s="11" t="str">
        <f t="shared" si="14"/>
        <v>O69</v>
      </c>
      <c r="H74" s="6">
        <v>69</v>
      </c>
      <c r="I74" s="11" t="str">
        <f t="shared" si="15"/>
        <v>32</v>
      </c>
      <c r="J74" s="307">
        <v>32</v>
      </c>
      <c r="K74" s="269" t="s">
        <v>22317</v>
      </c>
      <c r="L74" s="18" t="s">
        <v>544</v>
      </c>
      <c r="M74" s="18" t="s">
        <v>22041</v>
      </c>
      <c r="N74" s="18" t="s">
        <v>22040</v>
      </c>
      <c r="O74" s="18" t="s">
        <v>22316</v>
      </c>
      <c r="P74" s="18" t="s">
        <v>22039</v>
      </c>
      <c r="Q74" s="307"/>
      <c r="R74" s="307">
        <f t="shared" si="10"/>
        <v>3</v>
      </c>
      <c r="S74" s="312"/>
      <c r="T74" s="312"/>
      <c r="U74" s="6" t="s">
        <v>22315</v>
      </c>
    </row>
    <row r="75" spans="1:21" ht="43.2">
      <c r="A75" s="307" t="str">
        <f t="shared" si="11"/>
        <v>sobreestiman esta proporción.</v>
      </c>
      <c r="B75" s="307" t="str">
        <f t="shared" si="12"/>
        <v>70CNAE</v>
      </c>
      <c r="C75" s="307" t="str">
        <f t="shared" si="13"/>
        <v>AYCNAEO7032</v>
      </c>
      <c r="D75" s="307" t="s">
        <v>1389</v>
      </c>
      <c r="E75" s="307" t="s">
        <v>7878</v>
      </c>
      <c r="F75" s="6" t="s">
        <v>22030</v>
      </c>
      <c r="G75" s="11" t="str">
        <f t="shared" si="14"/>
        <v>O70</v>
      </c>
      <c r="H75" s="6">
        <v>70</v>
      </c>
      <c r="I75" s="11" t="str">
        <f t="shared" si="15"/>
        <v>32</v>
      </c>
      <c r="J75" s="307">
        <v>32</v>
      </c>
      <c r="K75" s="269" t="s">
        <v>22314</v>
      </c>
      <c r="L75" s="18" t="s">
        <v>544</v>
      </c>
      <c r="M75" s="452" t="s">
        <v>22313</v>
      </c>
      <c r="N75" s="457">
        <v>0.3</v>
      </c>
      <c r="O75" s="457">
        <v>0.34</v>
      </c>
      <c r="P75" s="452" t="s">
        <v>22312</v>
      </c>
      <c r="Q75" s="307"/>
      <c r="R75" s="307">
        <f t="shared" si="10"/>
        <v>3</v>
      </c>
      <c r="S75" s="312"/>
      <c r="T75" s="312"/>
      <c r="U75" s="6" t="s">
        <v>22311</v>
      </c>
    </row>
    <row r="76" spans="1:21" ht="43.2">
      <c r="A76" s="307" t="str">
        <f t="shared" si="11"/>
        <v xml:space="preserve"> las mujeres. A. Restauración</v>
      </c>
      <c r="B76" s="307" t="str">
        <f t="shared" si="12"/>
        <v>71CNAE</v>
      </c>
      <c r="C76" s="307" t="str">
        <f t="shared" si="13"/>
        <v>AYCNAEO7132</v>
      </c>
      <c r="D76" s="307" t="s">
        <v>1389</v>
      </c>
      <c r="E76" s="307" t="s">
        <v>7878</v>
      </c>
      <c r="F76" s="6" t="s">
        <v>22030</v>
      </c>
      <c r="G76" s="11" t="str">
        <f t="shared" si="14"/>
        <v>O71</v>
      </c>
      <c r="H76" s="6">
        <v>71</v>
      </c>
      <c r="I76" s="11" t="str">
        <f t="shared" si="15"/>
        <v>32</v>
      </c>
      <c r="J76" s="307">
        <v>32</v>
      </c>
      <c r="K76" s="269" t="s">
        <v>22310</v>
      </c>
      <c r="L76" s="18" t="s">
        <v>543</v>
      </c>
      <c r="M76" s="18" t="s">
        <v>22309</v>
      </c>
      <c r="N76" s="18" t="s">
        <v>22308</v>
      </c>
      <c r="O76" s="18" t="s">
        <v>22271</v>
      </c>
      <c r="P76" s="18" t="s">
        <v>22257</v>
      </c>
      <c r="Q76" s="307"/>
      <c r="R76" s="307">
        <f t="shared" si="10"/>
        <v>2</v>
      </c>
      <c r="S76" s="312"/>
      <c r="T76" s="312"/>
      <c r="U76" s="6" t="s">
        <v>22307</v>
      </c>
    </row>
    <row r="77" spans="1:21" ht="72">
      <c r="A77" s="307" t="str">
        <f t="shared" si="11"/>
        <v>unas actividades específicas.</v>
      </c>
      <c r="B77" s="307" t="str">
        <f t="shared" si="12"/>
        <v>72CNAE</v>
      </c>
      <c r="C77" s="307" t="str">
        <f t="shared" si="13"/>
        <v>AYCNAEO7232</v>
      </c>
      <c r="D77" s="307" t="s">
        <v>1389</v>
      </c>
      <c r="E77" s="307" t="s">
        <v>7878</v>
      </c>
      <c r="F77" s="6" t="s">
        <v>22030</v>
      </c>
      <c r="G77" s="11" t="str">
        <f t="shared" si="14"/>
        <v>O72</v>
      </c>
      <c r="H77" s="6">
        <v>72</v>
      </c>
      <c r="I77" s="11" t="str">
        <f t="shared" si="15"/>
        <v>32</v>
      </c>
      <c r="J77" s="307">
        <v>32</v>
      </c>
      <c r="K77" s="269" t="s">
        <v>22306</v>
      </c>
      <c r="L77" s="18" t="s">
        <v>544</v>
      </c>
      <c r="M77" s="18" t="s">
        <v>22075</v>
      </c>
      <c r="N77" s="18" t="s">
        <v>22305</v>
      </c>
      <c r="O77" s="18" t="s">
        <v>22304</v>
      </c>
      <c r="P77" s="18" t="s">
        <v>22256</v>
      </c>
      <c r="Q77" s="307"/>
      <c r="R77" s="307">
        <f t="shared" si="10"/>
        <v>3</v>
      </c>
      <c r="S77" s="312"/>
      <c r="T77" s="312"/>
      <c r="U77" s="6" t="s">
        <v>22303</v>
      </c>
    </row>
    <row r="78" spans="1:21" ht="43.2">
      <c r="A78" s="307" t="str">
        <f t="shared" si="11"/>
        <v>dores en el panorama laboral.</v>
      </c>
      <c r="B78" s="307" t="str">
        <f t="shared" si="12"/>
        <v>73CNAE</v>
      </c>
      <c r="C78" s="307" t="str">
        <f t="shared" si="13"/>
        <v>AYCNAEO7332</v>
      </c>
      <c r="D78" s="307" t="s">
        <v>1389</v>
      </c>
      <c r="E78" s="307" t="s">
        <v>7878</v>
      </c>
      <c r="F78" s="6" t="s">
        <v>22030</v>
      </c>
      <c r="G78" s="11" t="str">
        <f t="shared" si="14"/>
        <v>O73</v>
      </c>
      <c r="H78" s="6">
        <v>73</v>
      </c>
      <c r="I78" s="11" t="str">
        <f t="shared" si="15"/>
        <v>32</v>
      </c>
      <c r="J78" s="307">
        <v>32</v>
      </c>
      <c r="K78" s="269" t="s">
        <v>22302</v>
      </c>
      <c r="L78" s="18" t="s">
        <v>543</v>
      </c>
      <c r="M78" s="452" t="s">
        <v>22301</v>
      </c>
      <c r="N78" s="457">
        <v>0.1</v>
      </c>
      <c r="O78" s="452" t="s">
        <v>19361</v>
      </c>
      <c r="P78" s="452" t="s">
        <v>19360</v>
      </c>
      <c r="Q78" s="307"/>
      <c r="R78" s="307">
        <f t="shared" si="10"/>
        <v>2</v>
      </c>
      <c r="S78" s="312"/>
      <c r="T78" s="312"/>
      <c r="U78" s="6" t="s">
        <v>22300</v>
      </c>
    </row>
    <row r="79" spans="1:21" ht="43.2">
      <c r="A79" s="307" t="str">
        <f t="shared" si="11"/>
        <v>e ámbito en los últimos años.</v>
      </c>
      <c r="B79" s="307" t="str">
        <f t="shared" si="12"/>
        <v>74CNAE</v>
      </c>
      <c r="C79" s="307" t="str">
        <f t="shared" si="13"/>
        <v>AYCNAEO7432</v>
      </c>
      <c r="D79" s="307" t="s">
        <v>1389</v>
      </c>
      <c r="E79" s="307" t="s">
        <v>7878</v>
      </c>
      <c r="F79" s="6" t="s">
        <v>22030</v>
      </c>
      <c r="G79" s="11" t="str">
        <f t="shared" si="14"/>
        <v>O74</v>
      </c>
      <c r="H79" s="6">
        <v>74</v>
      </c>
      <c r="I79" s="11" t="str">
        <f t="shared" si="15"/>
        <v>32</v>
      </c>
      <c r="J79" s="307">
        <v>32</v>
      </c>
      <c r="K79" s="269" t="s">
        <v>22299</v>
      </c>
      <c r="L79" s="18" t="s">
        <v>543</v>
      </c>
      <c r="M79" s="452" t="s">
        <v>22253</v>
      </c>
      <c r="N79" s="452" t="s">
        <v>22252</v>
      </c>
      <c r="O79" s="452" t="s">
        <v>22251</v>
      </c>
      <c r="P79" s="452" t="s">
        <v>22250</v>
      </c>
      <c r="Q79" s="307"/>
      <c r="R79" s="307">
        <f t="shared" si="10"/>
        <v>2</v>
      </c>
      <c r="S79" s="312"/>
      <c r="T79" s="312"/>
      <c r="U79" s="6" t="s">
        <v>22298</v>
      </c>
    </row>
    <row r="80" spans="1:21" ht="43.2">
      <c r="A80" s="307" t="str">
        <f t="shared" si="11"/>
        <v>optó como estándar en España.</v>
      </c>
      <c r="B80" s="307" t="str">
        <f t="shared" si="12"/>
        <v>75CNAE</v>
      </c>
      <c r="C80" s="307" t="str">
        <f t="shared" si="13"/>
        <v>AYCNAEO7532</v>
      </c>
      <c r="D80" s="307" t="s">
        <v>1389</v>
      </c>
      <c r="E80" s="307" t="s">
        <v>7878</v>
      </c>
      <c r="F80" s="6" t="s">
        <v>22030</v>
      </c>
      <c r="G80" s="11" t="str">
        <f t="shared" si="14"/>
        <v>O75</v>
      </c>
      <c r="H80" s="6">
        <v>75</v>
      </c>
      <c r="I80" s="11" t="str">
        <f t="shared" si="15"/>
        <v>32</v>
      </c>
      <c r="J80" s="307">
        <v>32</v>
      </c>
      <c r="K80" s="269" t="s">
        <v>22297</v>
      </c>
      <c r="L80" s="18" t="s">
        <v>544</v>
      </c>
      <c r="M80" s="18" t="s">
        <v>22296</v>
      </c>
      <c r="N80" s="18" t="s">
        <v>22295</v>
      </c>
      <c r="O80" s="18" t="s">
        <v>22294</v>
      </c>
      <c r="P80" s="18" t="s">
        <v>22207</v>
      </c>
      <c r="Q80" s="307"/>
      <c r="R80" s="307">
        <f t="shared" si="10"/>
        <v>3</v>
      </c>
      <c r="S80" s="312"/>
      <c r="T80" s="312"/>
      <c r="U80" s="6" t="s">
        <v>22293</v>
      </c>
    </row>
    <row r="81" spans="1:21" ht="43.2">
      <c r="A81" s="307" t="str">
        <f t="shared" si="11"/>
        <v>lico y otros tipos de empleo.</v>
      </c>
      <c r="B81" s="307" t="str">
        <f t="shared" si="12"/>
        <v>76CNAE</v>
      </c>
      <c r="C81" s="307" t="str">
        <f t="shared" si="13"/>
        <v>AYCNAEO7632</v>
      </c>
      <c r="D81" s="307" t="s">
        <v>1389</v>
      </c>
      <c r="E81" s="307" t="s">
        <v>7878</v>
      </c>
      <c r="F81" s="6" t="s">
        <v>22030</v>
      </c>
      <c r="G81" s="11" t="str">
        <f t="shared" si="14"/>
        <v>O76</v>
      </c>
      <c r="H81" s="6">
        <v>76</v>
      </c>
      <c r="I81" s="11" t="str">
        <f t="shared" si="15"/>
        <v>32</v>
      </c>
      <c r="J81" s="307">
        <v>32</v>
      </c>
      <c r="K81" s="269" t="s">
        <v>22292</v>
      </c>
      <c r="L81" s="18" t="s">
        <v>543</v>
      </c>
      <c r="M81" s="452" t="s">
        <v>22291</v>
      </c>
      <c r="N81" s="457">
        <v>0.67</v>
      </c>
      <c r="O81" s="457">
        <v>0.71</v>
      </c>
      <c r="P81" s="452" t="s">
        <v>22290</v>
      </c>
      <c r="Q81" s="307"/>
      <c r="R81" s="307">
        <f t="shared" si="10"/>
        <v>2</v>
      </c>
      <c r="S81" s="312"/>
      <c r="T81" s="312"/>
      <c r="U81" s="6" t="s">
        <v>22289</v>
      </c>
    </row>
    <row r="82" spans="1:21" ht="43.2">
      <c r="A82" s="307" t="str">
        <f t="shared" si="11"/>
        <v>más cercanas pero no exactas.</v>
      </c>
      <c r="B82" s="307" t="str">
        <f t="shared" si="12"/>
        <v>77CNAE</v>
      </c>
      <c r="C82" s="307" t="str">
        <f t="shared" si="13"/>
        <v>AYCNAEO7732</v>
      </c>
      <c r="D82" s="307" t="s">
        <v>1389</v>
      </c>
      <c r="E82" s="307" t="s">
        <v>7878</v>
      </c>
      <c r="F82" s="6" t="s">
        <v>22030</v>
      </c>
      <c r="G82" s="11" t="str">
        <f t="shared" si="14"/>
        <v>O77</v>
      </c>
      <c r="H82" s="6">
        <v>77</v>
      </c>
      <c r="I82" s="11" t="str">
        <f t="shared" si="15"/>
        <v>32</v>
      </c>
      <c r="J82" s="307">
        <v>32</v>
      </c>
      <c r="K82" s="269" t="s">
        <v>22288</v>
      </c>
      <c r="L82" s="18" t="s">
        <v>544</v>
      </c>
      <c r="M82" s="452" t="s">
        <v>22079</v>
      </c>
      <c r="N82" s="452" t="s">
        <v>22287</v>
      </c>
      <c r="O82" s="457">
        <v>0.17</v>
      </c>
      <c r="P82" s="452" t="s">
        <v>19360</v>
      </c>
      <c r="Q82" s="307"/>
      <c r="R82" s="307">
        <f t="shared" si="10"/>
        <v>3</v>
      </c>
      <c r="S82" s="312"/>
      <c r="T82" s="312"/>
      <c r="U82" s="6" t="s">
        <v>22286</v>
      </c>
    </row>
    <row r="83" spans="1:21" ht="43.2">
      <c r="A83" s="307" t="str">
        <f t="shared" si="11"/>
        <v>ón o en sectores específicos.</v>
      </c>
      <c r="B83" s="307" t="str">
        <f t="shared" si="12"/>
        <v>78CNAE</v>
      </c>
      <c r="C83" s="307" t="str">
        <f t="shared" si="13"/>
        <v>AYCNAEO7832</v>
      </c>
      <c r="D83" s="307" t="s">
        <v>1389</v>
      </c>
      <c r="E83" s="307" t="s">
        <v>7878</v>
      </c>
      <c r="F83" s="6" t="s">
        <v>22030</v>
      </c>
      <c r="G83" s="11" t="str">
        <f t="shared" si="14"/>
        <v>O78</v>
      </c>
      <c r="H83" s="6">
        <v>78</v>
      </c>
      <c r="I83" s="11" t="str">
        <f t="shared" si="15"/>
        <v>32</v>
      </c>
      <c r="J83" s="307">
        <v>32</v>
      </c>
      <c r="K83" s="269" t="s">
        <v>22285</v>
      </c>
      <c r="L83" s="18" t="s">
        <v>543</v>
      </c>
      <c r="M83" s="452" t="s">
        <v>22284</v>
      </c>
      <c r="N83" s="452" t="s">
        <v>22283</v>
      </c>
      <c r="O83" s="452" t="s">
        <v>22282</v>
      </c>
      <c r="P83" s="452" t="s">
        <v>22281</v>
      </c>
      <c r="Q83" s="307"/>
      <c r="R83" s="307">
        <f t="shared" si="10"/>
        <v>2</v>
      </c>
      <c r="S83" s="312"/>
      <c r="T83" s="312"/>
      <c r="U83" s="6" t="s">
        <v>22280</v>
      </c>
    </row>
    <row r="84" spans="1:21" ht="57.6">
      <c r="A84" s="307" t="str">
        <f t="shared" si="11"/>
        <v>oles de cuidado y asistencia.</v>
      </c>
      <c r="B84" s="307" t="str">
        <f t="shared" si="12"/>
        <v>79CNAE</v>
      </c>
      <c r="C84" s="307" t="str">
        <f t="shared" si="13"/>
        <v>AYCNAEO7932</v>
      </c>
      <c r="D84" s="307" t="s">
        <v>1389</v>
      </c>
      <c r="E84" s="307" t="s">
        <v>7878</v>
      </c>
      <c r="F84" s="6" t="s">
        <v>22030</v>
      </c>
      <c r="G84" s="11" t="str">
        <f t="shared" si="14"/>
        <v>O79</v>
      </c>
      <c r="H84" s="6">
        <v>79</v>
      </c>
      <c r="I84" s="11" t="str">
        <f t="shared" si="15"/>
        <v>32</v>
      </c>
      <c r="J84" s="307">
        <v>32</v>
      </c>
      <c r="K84" s="269" t="s">
        <v>22279</v>
      </c>
      <c r="L84" s="18" t="s">
        <v>543</v>
      </c>
      <c r="M84" s="18" t="s">
        <v>22278</v>
      </c>
      <c r="N84" s="18" t="s">
        <v>22277</v>
      </c>
      <c r="O84" s="18" t="s">
        <v>22276</v>
      </c>
      <c r="P84" s="18" t="s">
        <v>22275</v>
      </c>
      <c r="Q84" s="307"/>
      <c r="R84" s="307">
        <f t="shared" si="10"/>
        <v>2</v>
      </c>
      <c r="S84" s="312"/>
      <c r="T84" s="312"/>
      <c r="U84" s="6" t="s">
        <v>22274</v>
      </c>
    </row>
    <row r="85" spans="1:21" ht="115.2">
      <c r="A85" s="307" t="str">
        <f t="shared" si="11"/>
        <v>enina en empleos asalariados.</v>
      </c>
      <c r="B85" s="307" t="str">
        <f t="shared" si="12"/>
        <v>80CNAE</v>
      </c>
      <c r="C85" s="307" t="str">
        <f t="shared" si="13"/>
        <v>AYCNAEO8032</v>
      </c>
      <c r="D85" s="307" t="s">
        <v>1389</v>
      </c>
      <c r="E85" s="307" t="s">
        <v>7878</v>
      </c>
      <c r="F85" s="6" t="s">
        <v>22030</v>
      </c>
      <c r="G85" s="11" t="str">
        <f t="shared" si="14"/>
        <v>O80</v>
      </c>
      <c r="H85" s="6">
        <v>80</v>
      </c>
      <c r="I85" s="11" t="str">
        <f t="shared" si="15"/>
        <v>32</v>
      </c>
      <c r="J85" s="307">
        <v>32</v>
      </c>
      <c r="K85" s="269" t="s">
        <v>22273</v>
      </c>
      <c r="L85" s="18" t="s">
        <v>543</v>
      </c>
      <c r="M85" s="18" t="s">
        <v>22075</v>
      </c>
      <c r="N85" s="18" t="s">
        <v>22272</v>
      </c>
      <c r="O85" s="18" t="s">
        <v>22271</v>
      </c>
      <c r="P85" s="18" t="s">
        <v>22257</v>
      </c>
      <c r="Q85" s="307"/>
      <c r="R85" s="307">
        <f t="shared" si="10"/>
        <v>2</v>
      </c>
      <c r="S85" s="312"/>
      <c r="T85" s="312"/>
      <c r="U85" s="6" t="s">
        <v>22270</v>
      </c>
    </row>
    <row r="86" spans="1:21" ht="72">
      <c r="A86" s="307" t="str">
        <f t="shared" si="11"/>
        <v>leja la verdadera proporción.</v>
      </c>
      <c r="B86" s="307" t="str">
        <f t="shared" si="12"/>
        <v>81CNAE</v>
      </c>
      <c r="C86" s="307" t="str">
        <f t="shared" si="13"/>
        <v>AYCNAEO8132</v>
      </c>
      <c r="D86" s="307" t="s">
        <v>1389</v>
      </c>
      <c r="E86" s="307" t="s">
        <v>7878</v>
      </c>
      <c r="F86" s="6" t="s">
        <v>22030</v>
      </c>
      <c r="G86" s="11" t="str">
        <f t="shared" si="14"/>
        <v>O81</v>
      </c>
      <c r="H86" s="6">
        <v>81</v>
      </c>
      <c r="I86" s="11" t="str">
        <f t="shared" si="15"/>
        <v>32</v>
      </c>
      <c r="J86" s="307">
        <v>32</v>
      </c>
      <c r="K86" s="458" t="s">
        <v>22269</v>
      </c>
      <c r="L86" s="452" t="s">
        <v>1388</v>
      </c>
      <c r="M86" s="452" t="s">
        <v>22268</v>
      </c>
      <c r="N86" s="452" t="s">
        <v>22267</v>
      </c>
      <c r="O86" s="452" t="s">
        <v>22266</v>
      </c>
      <c r="P86" s="457">
        <v>0.99</v>
      </c>
      <c r="Q86" s="307"/>
      <c r="R86" s="307">
        <f t="shared" si="10"/>
        <v>4</v>
      </c>
      <c r="S86" s="312"/>
      <c r="T86" s="312"/>
      <c r="U86" s="6" t="s">
        <v>22265</v>
      </c>
    </row>
    <row r="87" spans="1:21" ht="57.6">
      <c r="A87" s="307" t="str">
        <f t="shared" si="11"/>
        <v>ero aún no es el dato exacto.</v>
      </c>
      <c r="B87" s="307" t="str">
        <f t="shared" si="12"/>
        <v>82CNAE</v>
      </c>
      <c r="C87" s="307" t="str">
        <f t="shared" si="13"/>
        <v>AYCNAEO8232</v>
      </c>
      <c r="D87" s="307" t="s">
        <v>1389</v>
      </c>
      <c r="E87" s="307" t="s">
        <v>7878</v>
      </c>
      <c r="F87" s="6" t="s">
        <v>22030</v>
      </c>
      <c r="G87" s="11" t="str">
        <f t="shared" si="14"/>
        <v>O82</v>
      </c>
      <c r="H87" s="6">
        <v>82</v>
      </c>
      <c r="I87" s="11" t="str">
        <f t="shared" si="15"/>
        <v>32</v>
      </c>
      <c r="J87" s="307">
        <v>32</v>
      </c>
      <c r="K87" s="269" t="s">
        <v>22264</v>
      </c>
      <c r="L87" s="18" t="s">
        <v>1388</v>
      </c>
      <c r="M87" s="452" t="s">
        <v>22170</v>
      </c>
      <c r="N87" s="452" t="s">
        <v>22263</v>
      </c>
      <c r="O87" s="452" t="s">
        <v>22262</v>
      </c>
      <c r="P87" s="457">
        <v>0.46</v>
      </c>
      <c r="Q87" s="307"/>
      <c r="R87" s="307">
        <f t="shared" si="10"/>
        <v>4</v>
      </c>
      <c r="S87" s="312"/>
      <c r="T87" s="312"/>
      <c r="U87" s="6" t="s">
        <v>22261</v>
      </c>
    </row>
    <row r="88" spans="1:21" ht="86.4">
      <c r="A88" s="307" t="str">
        <f t="shared" si="11"/>
        <v xml:space="preserve"> dificultan la independencia.</v>
      </c>
      <c r="B88" s="307" t="str">
        <f t="shared" si="12"/>
        <v>83CNAE</v>
      </c>
      <c r="C88" s="307" t="str">
        <f t="shared" si="13"/>
        <v>AYCNAEO8332</v>
      </c>
      <c r="D88" s="307" t="s">
        <v>1389</v>
      </c>
      <c r="E88" s="307" t="s">
        <v>7878</v>
      </c>
      <c r="F88" s="6" t="s">
        <v>22030</v>
      </c>
      <c r="G88" s="11" t="str">
        <f t="shared" si="14"/>
        <v>O83</v>
      </c>
      <c r="H88" s="6">
        <v>83</v>
      </c>
      <c r="I88" s="11" t="str">
        <f t="shared" si="15"/>
        <v>32</v>
      </c>
      <c r="J88" s="307">
        <v>32</v>
      </c>
      <c r="K88" s="269" t="s">
        <v>22260</v>
      </c>
      <c r="L88" s="18" t="s">
        <v>543</v>
      </c>
      <c r="M88" s="18" t="s">
        <v>22259</v>
      </c>
      <c r="N88" s="18" t="s">
        <v>22258</v>
      </c>
      <c r="O88" s="18" t="s">
        <v>22257</v>
      </c>
      <c r="P88" s="18" t="s">
        <v>22256</v>
      </c>
      <c r="Q88" s="307"/>
      <c r="R88" s="307">
        <f t="shared" si="10"/>
        <v>2</v>
      </c>
      <c r="S88" s="312"/>
      <c r="T88" s="312"/>
      <c r="U88" s="6" t="s">
        <v>22255</v>
      </c>
    </row>
    <row r="89" spans="1:21" ht="72">
      <c r="A89" s="307" t="str">
        <f t="shared" si="11"/>
        <v>restiman la brecha existente.</v>
      </c>
      <c r="B89" s="307" t="str">
        <f t="shared" si="12"/>
        <v>84CNAE</v>
      </c>
      <c r="C89" s="307" t="str">
        <f t="shared" si="13"/>
        <v>AYCNAEO8432</v>
      </c>
      <c r="D89" s="307" t="s">
        <v>1389</v>
      </c>
      <c r="E89" s="307" t="s">
        <v>7878</v>
      </c>
      <c r="F89" s="6" t="s">
        <v>22030</v>
      </c>
      <c r="G89" s="11" t="str">
        <f t="shared" si="14"/>
        <v>O84</v>
      </c>
      <c r="H89" s="6">
        <v>84</v>
      </c>
      <c r="I89" s="11" t="str">
        <f t="shared" si="15"/>
        <v>32</v>
      </c>
      <c r="J89" s="307">
        <v>32</v>
      </c>
      <c r="K89" s="269" t="s">
        <v>22254</v>
      </c>
      <c r="L89" s="18" t="s">
        <v>543</v>
      </c>
      <c r="M89" s="452" t="s">
        <v>22253</v>
      </c>
      <c r="N89" s="452" t="s">
        <v>22252</v>
      </c>
      <c r="O89" s="452" t="s">
        <v>22251</v>
      </c>
      <c r="P89" s="452" t="s">
        <v>22250</v>
      </c>
      <c r="Q89" s="307"/>
      <c r="R89" s="307">
        <f t="shared" si="10"/>
        <v>2</v>
      </c>
      <c r="S89" s="312"/>
      <c r="T89" s="312"/>
      <c r="U89" s="6" t="s">
        <v>22249</v>
      </c>
    </row>
    <row r="90" spans="1:21" ht="86.4">
      <c r="A90" s="307" t="str">
        <f t="shared" si="11"/>
        <v>a de estructuras organizadas.</v>
      </c>
      <c r="B90" s="307" t="str">
        <f t="shared" si="12"/>
        <v>85CNAE</v>
      </c>
      <c r="C90" s="307" t="str">
        <f t="shared" si="13"/>
        <v>AYCNAEO8532</v>
      </c>
      <c r="D90" s="307" t="s">
        <v>1389</v>
      </c>
      <c r="E90" s="307" t="s">
        <v>7878</v>
      </c>
      <c r="F90" s="6" t="s">
        <v>22030</v>
      </c>
      <c r="G90" s="11" t="str">
        <f t="shared" si="14"/>
        <v>O85</v>
      </c>
      <c r="H90" s="6">
        <v>85</v>
      </c>
      <c r="I90" s="11" t="str">
        <f t="shared" si="15"/>
        <v>32</v>
      </c>
      <c r="J90" s="307">
        <v>32</v>
      </c>
      <c r="K90" s="269" t="s">
        <v>22248</v>
      </c>
      <c r="L90" s="18" t="s">
        <v>1388</v>
      </c>
      <c r="M90" s="18" t="s">
        <v>22247</v>
      </c>
      <c r="N90" s="18" t="s">
        <v>22246</v>
      </c>
      <c r="O90" s="18" t="s">
        <v>22225</v>
      </c>
      <c r="P90" s="18" t="s">
        <v>22124</v>
      </c>
      <c r="Q90" s="307"/>
      <c r="R90" s="307">
        <f t="shared" si="10"/>
        <v>4</v>
      </c>
      <c r="S90" s="312"/>
      <c r="T90" s="312"/>
      <c r="U90" s="6" t="s">
        <v>22245</v>
      </c>
    </row>
    <row r="91" spans="1:21" ht="100.8">
      <c r="A91" s="307" t="str">
        <f t="shared" si="11"/>
        <v xml:space="preserve"> el foco principal del DIRCE.</v>
      </c>
      <c r="B91" s="307" t="str">
        <f t="shared" si="12"/>
        <v>86CNAE</v>
      </c>
      <c r="C91" s="307" t="str">
        <f t="shared" si="13"/>
        <v>AYCNAEO8632</v>
      </c>
      <c r="D91" s="307" t="s">
        <v>1389</v>
      </c>
      <c r="E91" s="307" t="s">
        <v>7878</v>
      </c>
      <c r="F91" s="6" t="s">
        <v>22030</v>
      </c>
      <c r="G91" s="11" t="str">
        <f t="shared" si="14"/>
        <v>O86</v>
      </c>
      <c r="H91" s="6">
        <v>86</v>
      </c>
      <c r="I91" s="11" t="str">
        <f t="shared" si="15"/>
        <v>32</v>
      </c>
      <c r="J91" s="307">
        <v>32</v>
      </c>
      <c r="K91" s="269" t="s">
        <v>22244</v>
      </c>
      <c r="L91" s="18" t="s">
        <v>543</v>
      </c>
      <c r="M91" s="18" t="s">
        <v>22243</v>
      </c>
      <c r="N91" s="18" t="s">
        <v>22242</v>
      </c>
      <c r="O91" s="18" t="s">
        <v>22241</v>
      </c>
      <c r="P91" s="18" t="s">
        <v>22240</v>
      </c>
      <c r="Q91" s="307"/>
      <c r="R91" s="307">
        <f t="shared" ref="R91:R122" si="16">IF(L91="A",1,IF(L91="B",2,IF(L91="C",3,4)))</f>
        <v>2</v>
      </c>
      <c r="S91" s="312"/>
      <c r="T91" s="312"/>
      <c r="U91" s="6" t="s">
        <v>22239</v>
      </c>
    </row>
    <row r="92" spans="1:21" ht="72">
      <c r="A92" s="307" t="str">
        <f t="shared" si="11"/>
        <v>pero no específicamente NACE.</v>
      </c>
      <c r="B92" s="307" t="str">
        <f t="shared" si="12"/>
        <v>87CNAE</v>
      </c>
      <c r="C92" s="307" t="str">
        <f t="shared" si="13"/>
        <v>AYCNAEO8732</v>
      </c>
      <c r="D92" s="307" t="s">
        <v>1389</v>
      </c>
      <c r="E92" s="307" t="s">
        <v>7878</v>
      </c>
      <c r="F92" s="6" t="s">
        <v>22030</v>
      </c>
      <c r="G92" s="11" t="str">
        <f t="shared" si="14"/>
        <v>O87</v>
      </c>
      <c r="H92" s="6">
        <v>87</v>
      </c>
      <c r="I92" s="11" t="str">
        <f t="shared" si="15"/>
        <v>32</v>
      </c>
      <c r="J92" s="307">
        <v>32</v>
      </c>
      <c r="K92" s="269" t="s">
        <v>22238</v>
      </c>
      <c r="L92" s="18" t="s">
        <v>544</v>
      </c>
      <c r="M92" s="18" t="s">
        <v>22237</v>
      </c>
      <c r="N92" s="18" t="s">
        <v>22236</v>
      </c>
      <c r="O92" s="18" t="s">
        <v>22235</v>
      </c>
      <c r="P92" s="18" t="s">
        <v>22234</v>
      </c>
      <c r="Q92" s="307"/>
      <c r="R92" s="307">
        <f t="shared" si="16"/>
        <v>3</v>
      </c>
      <c r="S92" s="312"/>
      <c r="T92" s="312"/>
      <c r="U92" s="6" t="s">
        <v>22233</v>
      </c>
    </row>
    <row r="93" spans="1:21" ht="72">
      <c r="A93" s="307" t="str">
        <f t="shared" si="11"/>
        <v>presas en el mercado español.</v>
      </c>
      <c r="B93" s="307" t="str">
        <f t="shared" si="12"/>
        <v>88CNAE</v>
      </c>
      <c r="C93" s="307" t="str">
        <f t="shared" si="13"/>
        <v>AYCNAEO8832</v>
      </c>
      <c r="D93" s="307" t="s">
        <v>1389</v>
      </c>
      <c r="E93" s="307" t="s">
        <v>7878</v>
      </c>
      <c r="F93" s="6" t="s">
        <v>22030</v>
      </c>
      <c r="G93" s="11" t="str">
        <f t="shared" si="14"/>
        <v>O88</v>
      </c>
      <c r="H93" s="6">
        <v>88</v>
      </c>
      <c r="I93" s="11" t="str">
        <f t="shared" si="15"/>
        <v>32</v>
      </c>
      <c r="J93" s="307">
        <v>32</v>
      </c>
      <c r="K93" s="269" t="s">
        <v>22232</v>
      </c>
      <c r="L93" s="18" t="s">
        <v>544</v>
      </c>
      <c r="M93" s="18" t="s">
        <v>22154</v>
      </c>
      <c r="N93" s="18" t="s">
        <v>22231</v>
      </c>
      <c r="O93" s="18" t="s">
        <v>22230</v>
      </c>
      <c r="P93" s="18" t="s">
        <v>22229</v>
      </c>
      <c r="Q93" s="307"/>
      <c r="R93" s="307">
        <f t="shared" si="16"/>
        <v>3</v>
      </c>
      <c r="S93" s="312"/>
      <c r="T93" s="312"/>
      <c r="U93" s="6" t="s">
        <v>22228</v>
      </c>
    </row>
    <row r="94" spans="1:21" ht="86.4">
      <c r="A94" s="307" t="str">
        <f t="shared" si="11"/>
        <v>o y las relaciones laborales.</v>
      </c>
      <c r="B94" s="307" t="str">
        <f t="shared" si="12"/>
        <v>89CNAE</v>
      </c>
      <c r="C94" s="307" t="str">
        <f t="shared" si="13"/>
        <v>AYCNAEO8932</v>
      </c>
      <c r="D94" s="307" t="s">
        <v>1389</v>
      </c>
      <c r="E94" s="307" t="s">
        <v>7878</v>
      </c>
      <c r="F94" s="6" t="s">
        <v>22030</v>
      </c>
      <c r="G94" s="11" t="str">
        <f t="shared" si="14"/>
        <v>O89</v>
      </c>
      <c r="H94" s="6">
        <v>89</v>
      </c>
      <c r="I94" s="11" t="str">
        <f t="shared" si="15"/>
        <v>32</v>
      </c>
      <c r="J94" s="307">
        <v>32</v>
      </c>
      <c r="K94" s="269" t="s">
        <v>22227</v>
      </c>
      <c r="L94" s="18" t="s">
        <v>543</v>
      </c>
      <c r="M94" s="18" t="s">
        <v>22075</v>
      </c>
      <c r="N94" s="18" t="s">
        <v>22226</v>
      </c>
      <c r="O94" s="18" t="s">
        <v>22225</v>
      </c>
      <c r="P94" s="18" t="s">
        <v>22224</v>
      </c>
      <c r="Q94" s="307"/>
      <c r="R94" s="307">
        <f t="shared" si="16"/>
        <v>2</v>
      </c>
      <c r="S94" s="312"/>
      <c r="T94" s="312"/>
      <c r="U94" s="6" t="s">
        <v>22223</v>
      </c>
    </row>
    <row r="95" spans="1:21" ht="86.4">
      <c r="A95" s="307" t="str">
        <f t="shared" si="11"/>
        <v>a reforma de esta naturaleza.</v>
      </c>
      <c r="B95" s="307" t="str">
        <f t="shared" si="12"/>
        <v>90CNAE</v>
      </c>
      <c r="C95" s="307" t="str">
        <f t="shared" si="13"/>
        <v>AYCNAEO9032</v>
      </c>
      <c r="D95" s="307" t="s">
        <v>1389</v>
      </c>
      <c r="E95" s="307" t="s">
        <v>7878</v>
      </c>
      <c r="F95" s="6" t="s">
        <v>22030</v>
      </c>
      <c r="G95" s="11" t="str">
        <f t="shared" si="14"/>
        <v>O90</v>
      </c>
      <c r="H95" s="6">
        <v>90</v>
      </c>
      <c r="I95" s="11" t="str">
        <f t="shared" si="15"/>
        <v>32</v>
      </c>
      <c r="J95" s="307">
        <v>32</v>
      </c>
      <c r="K95" s="269" t="s">
        <v>22222</v>
      </c>
      <c r="L95" s="18" t="s">
        <v>544</v>
      </c>
      <c r="M95" s="452" t="s">
        <v>21768</v>
      </c>
      <c r="N95" s="452" t="s">
        <v>21729</v>
      </c>
      <c r="O95" s="452">
        <v>2021</v>
      </c>
      <c r="P95" s="452" t="s">
        <v>22221</v>
      </c>
      <c r="Q95" s="307"/>
      <c r="R95" s="307">
        <f t="shared" si="16"/>
        <v>3</v>
      </c>
      <c r="S95" s="312"/>
      <c r="T95" s="312"/>
      <c r="U95" s="6" t="s">
        <v>22220</v>
      </c>
    </row>
    <row r="96" spans="1:21" ht="72">
      <c r="A96" s="307" t="str">
        <f t="shared" si="11"/>
        <v>ficativos en el cuestionario.</v>
      </c>
      <c r="B96" s="307" t="str">
        <f t="shared" si="12"/>
        <v>91CNAE</v>
      </c>
      <c r="C96" s="307" t="str">
        <f t="shared" si="13"/>
        <v>AYCNAEO9132</v>
      </c>
      <c r="D96" s="307" t="s">
        <v>1389</v>
      </c>
      <c r="E96" s="307" t="s">
        <v>7878</v>
      </c>
      <c r="F96" s="6" t="s">
        <v>22030</v>
      </c>
      <c r="G96" s="11" t="str">
        <f t="shared" si="14"/>
        <v>O91</v>
      </c>
      <c r="H96" s="6">
        <v>91</v>
      </c>
      <c r="I96" s="11" t="str">
        <f t="shared" si="15"/>
        <v>32</v>
      </c>
      <c r="J96" s="307">
        <v>32</v>
      </c>
      <c r="K96" s="269" t="s">
        <v>22219</v>
      </c>
      <c r="L96" s="18" t="s">
        <v>544</v>
      </c>
      <c r="M96" s="452" t="s">
        <v>22218</v>
      </c>
      <c r="N96" s="452" t="s">
        <v>22217</v>
      </c>
      <c r="O96" s="452">
        <v>2005</v>
      </c>
      <c r="P96" s="452" t="s">
        <v>22068</v>
      </c>
      <c r="Q96" s="307"/>
      <c r="R96" s="307">
        <f t="shared" si="16"/>
        <v>3</v>
      </c>
      <c r="S96" s="312"/>
      <c r="T96" s="312"/>
      <c r="U96" s="6" t="s">
        <v>22216</v>
      </c>
    </row>
    <row r="97" spans="1:21" ht="86.4">
      <c r="A97" s="307" t="str">
        <f t="shared" si="11"/>
        <v>l módulo especial de ese año.</v>
      </c>
      <c r="B97" s="307" t="str">
        <f t="shared" si="12"/>
        <v>92CNAE</v>
      </c>
      <c r="C97" s="307" t="str">
        <f t="shared" si="13"/>
        <v>AYCNAEO9232</v>
      </c>
      <c r="D97" s="307" t="s">
        <v>1389</v>
      </c>
      <c r="E97" s="307" t="s">
        <v>7878</v>
      </c>
      <c r="F97" s="6" t="s">
        <v>22030</v>
      </c>
      <c r="G97" s="11" t="str">
        <f t="shared" si="14"/>
        <v>O92</v>
      </c>
      <c r="H97" s="6">
        <v>92</v>
      </c>
      <c r="I97" s="11" t="str">
        <f t="shared" si="15"/>
        <v>32</v>
      </c>
      <c r="J97" s="307">
        <v>32</v>
      </c>
      <c r="K97" s="269" t="s">
        <v>22215</v>
      </c>
      <c r="L97" s="18" t="s">
        <v>543</v>
      </c>
      <c r="M97" s="18" t="s">
        <v>22214</v>
      </c>
      <c r="N97" s="18" t="s">
        <v>22213</v>
      </c>
      <c r="O97" s="18" t="s">
        <v>22212</v>
      </c>
      <c r="P97" s="18" t="s">
        <v>22110</v>
      </c>
      <c r="Q97" s="307"/>
      <c r="R97" s="307">
        <f t="shared" si="16"/>
        <v>2</v>
      </c>
      <c r="S97" s="312"/>
      <c r="T97" s="312"/>
      <c r="U97" s="6" t="s">
        <v>22211</v>
      </c>
    </row>
    <row r="98" spans="1:21" ht="72">
      <c r="A98" s="307" t="str">
        <f t="shared" si="11"/>
        <v>-2015 o CNAE-2020 no existen.</v>
      </c>
      <c r="B98" s="307" t="str">
        <f t="shared" si="12"/>
        <v>93CNAE</v>
      </c>
      <c r="C98" s="307" t="str">
        <f t="shared" si="13"/>
        <v>AYCNAEO9332</v>
      </c>
      <c r="D98" s="307" t="s">
        <v>1389</v>
      </c>
      <c r="E98" s="307" t="s">
        <v>7878</v>
      </c>
      <c r="F98" s="6" t="s">
        <v>22030</v>
      </c>
      <c r="G98" s="11" t="str">
        <f t="shared" si="14"/>
        <v>O93</v>
      </c>
      <c r="H98" s="6">
        <v>93</v>
      </c>
      <c r="I98" s="11" t="str">
        <f t="shared" si="15"/>
        <v>32</v>
      </c>
      <c r="J98" s="307">
        <v>32</v>
      </c>
      <c r="K98" s="269" t="s">
        <v>22210</v>
      </c>
      <c r="L98" s="18" t="s">
        <v>543</v>
      </c>
      <c r="M98" s="18" t="s">
        <v>22209</v>
      </c>
      <c r="N98" s="18" t="s">
        <v>22208</v>
      </c>
      <c r="O98" s="18" t="s">
        <v>22207</v>
      </c>
      <c r="P98" s="18" t="s">
        <v>22206</v>
      </c>
      <c r="Q98" s="307"/>
      <c r="R98" s="307">
        <f t="shared" si="16"/>
        <v>2</v>
      </c>
      <c r="S98" s="312"/>
      <c r="T98" s="312"/>
      <c r="U98" s="6" t="s">
        <v>22205</v>
      </c>
    </row>
    <row r="99" spans="1:21" ht="72">
      <c r="A99" s="307" t="str">
        <f t="shared" ref="A99:A131" si="17">RIGHT(U99,29)</f>
        <v>e a la población trabajadora.</v>
      </c>
      <c r="B99" s="307" t="str">
        <f t="shared" ref="B99:B131" si="18">H99&amp;F99</f>
        <v>94CNAE</v>
      </c>
      <c r="C99" s="307" t="str">
        <f t="shared" ref="C99:C130" si="19">D99&amp;E99&amp;F99&amp;G99&amp;I99</f>
        <v>AYCNAEO9432</v>
      </c>
      <c r="D99" s="307" t="s">
        <v>1389</v>
      </c>
      <c r="E99" s="307" t="s">
        <v>7878</v>
      </c>
      <c r="F99" s="6" t="s">
        <v>22030</v>
      </c>
      <c r="G99" s="11" t="str">
        <f t="shared" ref="G99:G130" si="20">IF(H99&lt;9,"OO",IF(H99&lt;99,"O",""))&amp;H99</f>
        <v>O94</v>
      </c>
      <c r="H99" s="6">
        <v>94</v>
      </c>
      <c r="I99" s="11" t="str">
        <f t="shared" ref="I99:I130" si="21">IF(J99&lt;9,"O","")&amp;J99</f>
        <v>32</v>
      </c>
      <c r="J99" s="307">
        <v>32</v>
      </c>
      <c r="K99" s="269" t="s">
        <v>22204</v>
      </c>
      <c r="L99" s="18" t="s">
        <v>543</v>
      </c>
      <c r="M99" s="18" t="s">
        <v>22203</v>
      </c>
      <c r="N99" s="18" t="s">
        <v>22202</v>
      </c>
      <c r="O99" s="18" t="s">
        <v>22201</v>
      </c>
      <c r="P99" s="18" t="s">
        <v>22200</v>
      </c>
      <c r="Q99" s="307"/>
      <c r="R99" s="307">
        <f t="shared" si="16"/>
        <v>2</v>
      </c>
      <c r="S99" s="312"/>
      <c r="T99" s="312"/>
      <c r="U99" s="6" t="s">
        <v>22199</v>
      </c>
    </row>
    <row r="100" spans="1:21" ht="86.4">
      <c r="A100" s="307" t="str">
        <f t="shared" si="17"/>
        <v>smo impacto en este contexto.</v>
      </c>
      <c r="B100" s="307" t="str">
        <f t="shared" si="18"/>
        <v>95CNAE</v>
      </c>
      <c r="C100" s="307" t="str">
        <f t="shared" si="19"/>
        <v>AYCNAEO9532</v>
      </c>
      <c r="D100" s="307" t="s">
        <v>1389</v>
      </c>
      <c r="E100" s="307" t="s">
        <v>7878</v>
      </c>
      <c r="F100" s="6" t="s">
        <v>22030</v>
      </c>
      <c r="G100" s="11" t="str">
        <f t="shared" si="20"/>
        <v>O95</v>
      </c>
      <c r="H100" s="6">
        <v>95</v>
      </c>
      <c r="I100" s="11" t="str">
        <f t="shared" si="21"/>
        <v>32</v>
      </c>
      <c r="J100" s="307">
        <v>32</v>
      </c>
      <c r="K100" s="269" t="s">
        <v>22198</v>
      </c>
      <c r="L100" s="18" t="s">
        <v>543</v>
      </c>
      <c r="M100" s="18" t="s">
        <v>22197</v>
      </c>
      <c r="N100" s="18" t="s">
        <v>22143</v>
      </c>
      <c r="O100" s="18" t="s">
        <v>22196</v>
      </c>
      <c r="P100" s="18" t="s">
        <v>22141</v>
      </c>
      <c r="Q100" s="307"/>
      <c r="R100" s="307">
        <f t="shared" si="16"/>
        <v>2</v>
      </c>
      <c r="S100" s="312"/>
      <c r="T100" s="312"/>
      <c r="U100" s="6" t="s">
        <v>22195</v>
      </c>
    </row>
    <row r="101" spans="1:21" ht="57.6">
      <c r="A101" s="307" t="str">
        <f t="shared" si="17"/>
        <v>ltas para el contexto actual.</v>
      </c>
      <c r="B101" s="307" t="str">
        <f t="shared" si="18"/>
        <v>96CNAE</v>
      </c>
      <c r="C101" s="307" t="str">
        <f t="shared" si="19"/>
        <v>AYCNAEO9632</v>
      </c>
      <c r="D101" s="307" t="s">
        <v>1389</v>
      </c>
      <c r="E101" s="307" t="s">
        <v>7878</v>
      </c>
      <c r="F101" s="6" t="s">
        <v>22030</v>
      </c>
      <c r="G101" s="11" t="str">
        <f t="shared" si="20"/>
        <v>O96</v>
      </c>
      <c r="H101" s="6">
        <v>96</v>
      </c>
      <c r="I101" s="11" t="str">
        <f t="shared" si="21"/>
        <v>32</v>
      </c>
      <c r="J101" s="307">
        <v>32</v>
      </c>
      <c r="K101" s="269" t="s">
        <v>22194</v>
      </c>
      <c r="L101" s="18" t="s">
        <v>543</v>
      </c>
      <c r="M101" s="452" t="s">
        <v>22079</v>
      </c>
      <c r="N101" s="457">
        <v>0.12</v>
      </c>
      <c r="O101" s="452" t="s">
        <v>19361</v>
      </c>
      <c r="P101" s="452" t="s">
        <v>19360</v>
      </c>
      <c r="Q101" s="307"/>
      <c r="R101" s="307">
        <f t="shared" si="16"/>
        <v>2</v>
      </c>
      <c r="S101" s="312"/>
      <c r="T101" s="312"/>
      <c r="U101" s="6" t="s">
        <v>22193</v>
      </c>
    </row>
    <row r="102" spans="1:21" ht="72">
      <c r="A102" s="307" t="str">
        <f t="shared" si="17"/>
        <v>iderablemente estos umbrales.</v>
      </c>
      <c r="B102" s="307" t="str">
        <f t="shared" si="18"/>
        <v>97CNAE</v>
      </c>
      <c r="C102" s="307" t="str">
        <f t="shared" si="19"/>
        <v>AYCNAEO9732</v>
      </c>
      <c r="D102" s="307" t="s">
        <v>1389</v>
      </c>
      <c r="E102" s="307" t="s">
        <v>7878</v>
      </c>
      <c r="F102" s="6" t="s">
        <v>22030</v>
      </c>
      <c r="G102" s="11" t="str">
        <f t="shared" si="20"/>
        <v>O97</v>
      </c>
      <c r="H102" s="6">
        <v>97</v>
      </c>
      <c r="I102" s="11" t="str">
        <f t="shared" si="21"/>
        <v>32</v>
      </c>
      <c r="J102" s="307">
        <v>32</v>
      </c>
      <c r="K102" s="269" t="s">
        <v>22192</v>
      </c>
      <c r="L102" s="18" t="s">
        <v>543</v>
      </c>
      <c r="M102" s="18" t="s">
        <v>22186</v>
      </c>
      <c r="N102" s="18" t="s">
        <v>22191</v>
      </c>
      <c r="O102" s="18" t="s">
        <v>22190</v>
      </c>
      <c r="P102" s="18" t="s">
        <v>22184</v>
      </c>
      <c r="Q102" s="307"/>
      <c r="R102" s="307">
        <f t="shared" si="16"/>
        <v>2</v>
      </c>
      <c r="S102" s="312"/>
      <c r="T102" s="312"/>
      <c r="U102" s="6" t="s">
        <v>22189</v>
      </c>
    </row>
    <row r="103" spans="1:21" ht="72">
      <c r="A103" s="307" t="str">
        <f t="shared" si="17"/>
        <v>esas exceden estos criterios.</v>
      </c>
      <c r="B103" s="307" t="str">
        <f t="shared" si="18"/>
        <v>98CNAE</v>
      </c>
      <c r="C103" s="307" t="str">
        <f t="shared" si="19"/>
        <v>AYCNAEO9832</v>
      </c>
      <c r="D103" s="307" t="s">
        <v>1389</v>
      </c>
      <c r="E103" s="307" t="s">
        <v>7878</v>
      </c>
      <c r="F103" s="6" t="s">
        <v>22030</v>
      </c>
      <c r="G103" s="11" t="str">
        <f t="shared" si="20"/>
        <v>O98</v>
      </c>
      <c r="H103" s="6">
        <v>98</v>
      </c>
      <c r="I103" s="11" t="str">
        <f t="shared" si="21"/>
        <v>32</v>
      </c>
      <c r="J103" s="307">
        <v>32</v>
      </c>
      <c r="K103" s="269" t="s">
        <v>22188</v>
      </c>
      <c r="L103" s="18" t="s">
        <v>544</v>
      </c>
      <c r="M103" s="18" t="s">
        <v>22187</v>
      </c>
      <c r="N103" s="18" t="s">
        <v>22186</v>
      </c>
      <c r="O103" s="18" t="s">
        <v>22185</v>
      </c>
      <c r="P103" s="18" t="s">
        <v>22184</v>
      </c>
      <c r="Q103" s="307"/>
      <c r="R103" s="307">
        <f t="shared" si="16"/>
        <v>3</v>
      </c>
      <c r="S103" s="312"/>
      <c r="T103" s="312"/>
      <c r="U103" s="6" t="s">
        <v>22183</v>
      </c>
    </row>
    <row r="104" spans="1:21" ht="72">
      <c r="A104" s="307" t="str">
        <f t="shared" si="17"/>
        <v>sta clasificación específica.</v>
      </c>
      <c r="B104" s="307" t="str">
        <f t="shared" si="18"/>
        <v>99CNAE</v>
      </c>
      <c r="C104" s="307" t="str">
        <f t="shared" si="19"/>
        <v>AYCNAE9932</v>
      </c>
      <c r="D104" s="307" t="s">
        <v>1389</v>
      </c>
      <c r="E104" s="307" t="s">
        <v>7878</v>
      </c>
      <c r="F104" s="6" t="s">
        <v>22030</v>
      </c>
      <c r="G104" s="11" t="str">
        <f t="shared" si="20"/>
        <v>99</v>
      </c>
      <c r="H104" s="6">
        <v>99</v>
      </c>
      <c r="I104" s="11" t="str">
        <f t="shared" si="21"/>
        <v>32</v>
      </c>
      <c r="J104" s="307">
        <v>32</v>
      </c>
      <c r="K104" s="269" t="s">
        <v>22182</v>
      </c>
      <c r="L104" s="18" t="s">
        <v>543</v>
      </c>
      <c r="M104" s="18" t="s">
        <v>22181</v>
      </c>
      <c r="N104" s="18" t="s">
        <v>22034</v>
      </c>
      <c r="O104" s="18" t="s">
        <v>22033</v>
      </c>
      <c r="P104" s="18" t="s">
        <v>22180</v>
      </c>
      <c r="Q104" s="307"/>
      <c r="R104" s="307">
        <f t="shared" si="16"/>
        <v>2</v>
      </c>
      <c r="S104" s="312"/>
      <c r="T104" s="312"/>
      <c r="U104" s="6" t="s">
        <v>22179</v>
      </c>
    </row>
    <row r="105" spans="1:21" ht="72">
      <c r="A105" s="307" t="str">
        <f t="shared" si="17"/>
        <v xml:space="preserve"> pero no específico de la UE.</v>
      </c>
      <c r="B105" s="307" t="str">
        <f t="shared" si="18"/>
        <v>100CNAE</v>
      </c>
      <c r="C105" s="307" t="str">
        <f t="shared" si="19"/>
        <v>AYCNAE10032</v>
      </c>
      <c r="D105" s="307" t="s">
        <v>1389</v>
      </c>
      <c r="E105" s="307" t="s">
        <v>7878</v>
      </c>
      <c r="F105" s="6" t="s">
        <v>22030</v>
      </c>
      <c r="G105" s="11" t="str">
        <f t="shared" si="20"/>
        <v>100</v>
      </c>
      <c r="H105" s="6">
        <v>100</v>
      </c>
      <c r="I105" s="11" t="str">
        <f t="shared" si="21"/>
        <v>32</v>
      </c>
      <c r="J105" s="307">
        <v>32</v>
      </c>
      <c r="K105" s="269" t="s">
        <v>22178</v>
      </c>
      <c r="L105" s="18" t="s">
        <v>544</v>
      </c>
      <c r="M105" s="18" t="s">
        <v>22177</v>
      </c>
      <c r="N105" s="18" t="s">
        <v>22176</v>
      </c>
      <c r="O105" s="18" t="s">
        <v>22175</v>
      </c>
      <c r="P105" s="18" t="s">
        <v>22174</v>
      </c>
      <c r="Q105" s="307"/>
      <c r="R105" s="307">
        <f t="shared" si="16"/>
        <v>3</v>
      </c>
      <c r="S105" s="312"/>
      <c r="T105" s="312"/>
      <c r="U105" s="6" t="s">
        <v>22173</v>
      </c>
    </row>
    <row r="106" spans="1:21" ht="72">
      <c r="A106" s="307" t="str">
        <f t="shared" si="17"/>
        <v>más estricto de lo necesario.</v>
      </c>
      <c r="B106" s="307" t="str">
        <f t="shared" si="18"/>
        <v>101CNAE</v>
      </c>
      <c r="C106" s="307" t="str">
        <f t="shared" si="19"/>
        <v>AYCNAE10132</v>
      </c>
      <c r="D106" s="307" t="s">
        <v>1389</v>
      </c>
      <c r="E106" s="307" t="s">
        <v>7878</v>
      </c>
      <c r="F106" s="6" t="s">
        <v>22030</v>
      </c>
      <c r="G106" s="11" t="str">
        <f t="shared" si="20"/>
        <v>101</v>
      </c>
      <c r="H106" s="6">
        <v>101</v>
      </c>
      <c r="I106" s="11" t="str">
        <f t="shared" si="21"/>
        <v>32</v>
      </c>
      <c r="J106" s="307">
        <v>32</v>
      </c>
      <c r="K106" s="269" t="s">
        <v>22172</v>
      </c>
      <c r="L106" s="18" t="s">
        <v>544</v>
      </c>
      <c r="M106" s="452" t="s">
        <v>22171</v>
      </c>
      <c r="N106" s="452" t="s">
        <v>22170</v>
      </c>
      <c r="O106" s="457">
        <v>0.05</v>
      </c>
      <c r="P106" s="452" t="s">
        <v>22169</v>
      </c>
      <c r="Q106" s="307"/>
      <c r="R106" s="307">
        <f t="shared" si="16"/>
        <v>3</v>
      </c>
      <c r="S106" s="312"/>
      <c r="T106" s="312"/>
      <c r="U106" s="6" t="s">
        <v>22168</v>
      </c>
    </row>
    <row r="107" spans="1:21" ht="86.4">
      <c r="A107" s="307" t="str">
        <f t="shared" si="17"/>
        <v>sta sea la opción incorrecta.</v>
      </c>
      <c r="B107" s="307" t="str">
        <f t="shared" si="18"/>
        <v>102CNAE</v>
      </c>
      <c r="C107" s="307" t="str">
        <f t="shared" si="19"/>
        <v>AYCNAE10232</v>
      </c>
      <c r="D107" s="307" t="s">
        <v>1389</v>
      </c>
      <c r="E107" s="307" t="s">
        <v>7878</v>
      </c>
      <c r="F107" s="6" t="s">
        <v>22030</v>
      </c>
      <c r="G107" s="11" t="str">
        <f t="shared" si="20"/>
        <v>102</v>
      </c>
      <c r="H107" s="6">
        <v>102</v>
      </c>
      <c r="I107" s="11" t="str">
        <f t="shared" si="21"/>
        <v>32</v>
      </c>
      <c r="J107" s="307">
        <v>32</v>
      </c>
      <c r="K107" s="269" t="s">
        <v>22167</v>
      </c>
      <c r="L107" s="18" t="s">
        <v>544</v>
      </c>
      <c r="M107" s="18" t="s">
        <v>22166</v>
      </c>
      <c r="N107" s="18" t="s">
        <v>22165</v>
      </c>
      <c r="O107" s="18" t="s">
        <v>22164</v>
      </c>
      <c r="P107" s="18" t="s">
        <v>22163</v>
      </c>
      <c r="Q107" s="307"/>
      <c r="R107" s="307">
        <f t="shared" si="16"/>
        <v>3</v>
      </c>
      <c r="S107" s="312"/>
      <c r="T107" s="312"/>
      <c r="U107" s="6" t="s">
        <v>22162</v>
      </c>
    </row>
    <row r="108" spans="1:21" ht="57.6">
      <c r="A108" s="307" t="str">
        <f t="shared" si="17"/>
        <v>n al inicio de esta encuesta.</v>
      </c>
      <c r="B108" s="307" t="str">
        <f t="shared" si="18"/>
        <v>103CNAE</v>
      </c>
      <c r="C108" s="307" t="str">
        <f t="shared" si="19"/>
        <v>AYCNAE10332</v>
      </c>
      <c r="D108" s="307" t="s">
        <v>1389</v>
      </c>
      <c r="E108" s="307" t="s">
        <v>7878</v>
      </c>
      <c r="F108" s="6" t="s">
        <v>22030</v>
      </c>
      <c r="G108" s="11" t="str">
        <f t="shared" si="20"/>
        <v>103</v>
      </c>
      <c r="H108" s="6">
        <v>103</v>
      </c>
      <c r="I108" s="11" t="str">
        <f t="shared" si="21"/>
        <v>32</v>
      </c>
      <c r="J108" s="307">
        <v>32</v>
      </c>
      <c r="K108" s="269" t="s">
        <v>22161</v>
      </c>
      <c r="L108" s="18" t="s">
        <v>543</v>
      </c>
      <c r="M108" s="452" t="s">
        <v>22160</v>
      </c>
      <c r="N108" s="452">
        <v>2013</v>
      </c>
      <c r="O108" s="452" t="s">
        <v>22159</v>
      </c>
      <c r="P108" s="452" t="s">
        <v>22158</v>
      </c>
      <c r="Q108" s="307"/>
      <c r="R108" s="307">
        <f t="shared" si="16"/>
        <v>2</v>
      </c>
      <c r="S108" s="312"/>
      <c r="T108" s="312"/>
      <c r="U108" s="6" t="s">
        <v>22157</v>
      </c>
    </row>
    <row r="109" spans="1:21" ht="57.6">
      <c r="A109" s="307" t="str">
        <f t="shared" si="17"/>
        <v>vidad del resto de los datos.</v>
      </c>
      <c r="B109" s="307" t="str">
        <f t="shared" si="18"/>
        <v>104CNAE</v>
      </c>
      <c r="C109" s="307" t="str">
        <f t="shared" si="19"/>
        <v>AYCNAE10432</v>
      </c>
      <c r="D109" s="307" t="s">
        <v>1389</v>
      </c>
      <c r="E109" s="307" t="s">
        <v>7878</v>
      </c>
      <c r="F109" s="6" t="s">
        <v>22030</v>
      </c>
      <c r="G109" s="11" t="str">
        <f t="shared" si="20"/>
        <v>104</v>
      </c>
      <c r="H109" s="6">
        <v>104</v>
      </c>
      <c r="I109" s="11" t="str">
        <f t="shared" si="21"/>
        <v>32</v>
      </c>
      <c r="J109" s="307">
        <v>32</v>
      </c>
      <c r="K109" s="269" t="s">
        <v>22156</v>
      </c>
      <c r="L109" s="18" t="s">
        <v>544</v>
      </c>
      <c r="M109" s="18" t="s">
        <v>22155</v>
      </c>
      <c r="N109" s="18" t="s">
        <v>22154</v>
      </c>
      <c r="O109" s="18" t="s">
        <v>22153</v>
      </c>
      <c r="P109" s="18" t="s">
        <v>22152</v>
      </c>
      <c r="Q109" s="307"/>
      <c r="R109" s="307">
        <f t="shared" si="16"/>
        <v>3</v>
      </c>
      <c r="S109" s="312"/>
      <c r="T109" s="312"/>
      <c r="U109" s="6" t="s">
        <v>22151</v>
      </c>
    </row>
    <row r="110" spans="1:21" ht="115.2">
      <c r="A110" s="307" t="str">
        <f t="shared" si="17"/>
        <v>r la confianza internacional.</v>
      </c>
      <c r="B110" s="307" t="str">
        <f t="shared" si="18"/>
        <v>105CNAE</v>
      </c>
      <c r="C110" s="307" t="str">
        <f t="shared" si="19"/>
        <v>AYCNAE10532</v>
      </c>
      <c r="D110" s="307" t="s">
        <v>1389</v>
      </c>
      <c r="E110" s="307" t="s">
        <v>7878</v>
      </c>
      <c r="F110" s="6" t="s">
        <v>22030</v>
      </c>
      <c r="G110" s="11" t="str">
        <f t="shared" si="20"/>
        <v>105</v>
      </c>
      <c r="H110" s="6">
        <v>105</v>
      </c>
      <c r="I110" s="11" t="str">
        <f t="shared" si="21"/>
        <v>32</v>
      </c>
      <c r="J110" s="307">
        <v>32</v>
      </c>
      <c r="K110" s="269" t="s">
        <v>22150</v>
      </c>
      <c r="L110" s="18" t="s">
        <v>543</v>
      </c>
      <c r="M110" s="18" t="s">
        <v>22149</v>
      </c>
      <c r="N110" s="18" t="s">
        <v>22148</v>
      </c>
      <c r="O110" s="18" t="s">
        <v>22147</v>
      </c>
      <c r="P110" s="18" t="s">
        <v>22146</v>
      </c>
      <c r="Q110" s="307"/>
      <c r="R110" s="307">
        <f t="shared" si="16"/>
        <v>2</v>
      </c>
      <c r="S110" s="312"/>
      <c r="T110" s="312"/>
      <c r="U110" s="6" t="s">
        <v>22145</v>
      </c>
    </row>
    <row r="111" spans="1:21" ht="86.4">
      <c r="A111" s="307" t="str">
        <f t="shared" si="17"/>
        <v>usivamente en este colectivo.</v>
      </c>
      <c r="B111" s="307" t="str">
        <f t="shared" si="18"/>
        <v>106CNAE</v>
      </c>
      <c r="C111" s="307" t="str">
        <f t="shared" si="19"/>
        <v>AYCNAE10632</v>
      </c>
      <c r="D111" s="307" t="s">
        <v>1389</v>
      </c>
      <c r="E111" s="307" t="s">
        <v>7878</v>
      </c>
      <c r="F111" s="6" t="s">
        <v>22030</v>
      </c>
      <c r="G111" s="11" t="str">
        <f t="shared" si="20"/>
        <v>106</v>
      </c>
      <c r="H111" s="6">
        <v>106</v>
      </c>
      <c r="I111" s="11" t="str">
        <f t="shared" si="21"/>
        <v>32</v>
      </c>
      <c r="J111" s="307">
        <v>32</v>
      </c>
      <c r="K111" s="269" t="s">
        <v>22144</v>
      </c>
      <c r="L111" s="18" t="s">
        <v>1389</v>
      </c>
      <c r="M111" s="18" t="s">
        <v>22143</v>
      </c>
      <c r="N111" s="18" t="s">
        <v>22142</v>
      </c>
      <c r="O111" s="18" t="s">
        <v>22141</v>
      </c>
      <c r="P111" s="18" t="s">
        <v>22140</v>
      </c>
      <c r="Q111" s="307"/>
      <c r="R111" s="307">
        <f t="shared" si="16"/>
        <v>1</v>
      </c>
      <c r="S111" s="312"/>
      <c r="T111" s="312"/>
      <c r="U111" s="6" t="s">
        <v>22139</v>
      </c>
    </row>
    <row r="112" spans="1:21" ht="86.4">
      <c r="A112" s="307" t="str">
        <f t="shared" si="17"/>
        <v>es legales y administrativas.</v>
      </c>
      <c r="B112" s="307" t="str">
        <f t="shared" si="18"/>
        <v>107CNAE</v>
      </c>
      <c r="C112" s="307" t="str">
        <f t="shared" si="19"/>
        <v>AYCNAE10732</v>
      </c>
      <c r="D112" s="307" t="s">
        <v>1389</v>
      </c>
      <c r="E112" s="307" t="s">
        <v>7878</v>
      </c>
      <c r="F112" s="6" t="s">
        <v>22030</v>
      </c>
      <c r="G112" s="11" t="str">
        <f t="shared" si="20"/>
        <v>107</v>
      </c>
      <c r="H112" s="6">
        <v>107</v>
      </c>
      <c r="I112" s="11" t="str">
        <f t="shared" si="21"/>
        <v>32</v>
      </c>
      <c r="J112" s="307">
        <v>32</v>
      </c>
      <c r="K112" s="269" t="s">
        <v>22138</v>
      </c>
      <c r="L112" s="18" t="s">
        <v>543</v>
      </c>
      <c r="M112" s="18" t="s">
        <v>22137</v>
      </c>
      <c r="N112" s="18" t="s">
        <v>22136</v>
      </c>
      <c r="O112" s="18" t="s">
        <v>22135</v>
      </c>
      <c r="P112" s="18" t="s">
        <v>22134</v>
      </c>
      <c r="Q112" s="307"/>
      <c r="R112" s="307">
        <f t="shared" si="16"/>
        <v>2</v>
      </c>
      <c r="S112" s="312"/>
      <c r="T112" s="312"/>
      <c r="U112" s="6" t="s">
        <v>22133</v>
      </c>
    </row>
    <row r="113" spans="1:21" ht="72">
      <c r="A113" s="307" t="str">
        <f t="shared" si="17"/>
        <v>rmas específicas financieras.</v>
      </c>
      <c r="B113" s="307" t="str">
        <f t="shared" si="18"/>
        <v>108CNAE</v>
      </c>
      <c r="C113" s="307" t="str">
        <f t="shared" si="19"/>
        <v>AYCNAE10832</v>
      </c>
      <c r="D113" s="307" t="s">
        <v>1389</v>
      </c>
      <c r="E113" s="307" t="s">
        <v>7878</v>
      </c>
      <c r="F113" s="6" t="s">
        <v>22030</v>
      </c>
      <c r="G113" s="11" t="str">
        <f t="shared" si="20"/>
        <v>108</v>
      </c>
      <c r="H113" s="6">
        <v>108</v>
      </c>
      <c r="I113" s="11" t="str">
        <f t="shared" si="21"/>
        <v>32</v>
      </c>
      <c r="J113" s="307">
        <v>32</v>
      </c>
      <c r="K113" s="269" t="s">
        <v>22132</v>
      </c>
      <c r="L113" s="18" t="s">
        <v>543</v>
      </c>
      <c r="M113" s="18" t="s">
        <v>22131</v>
      </c>
      <c r="N113" s="18" t="s">
        <v>22130</v>
      </c>
      <c r="O113" s="18" t="s">
        <v>22129</v>
      </c>
      <c r="P113" s="18" t="s">
        <v>22128</v>
      </c>
      <c r="Q113" s="307"/>
      <c r="R113" s="307">
        <f t="shared" si="16"/>
        <v>2</v>
      </c>
      <c r="S113" s="312"/>
      <c r="T113" s="312"/>
      <c r="U113" s="6" t="s">
        <v>22127</v>
      </c>
    </row>
    <row r="114" spans="1:21" ht="72">
      <c r="A114" s="307" t="str">
        <f t="shared" si="17"/>
        <v>rsonal en términos relativos.</v>
      </c>
      <c r="B114" s="307" t="str">
        <f t="shared" si="18"/>
        <v>109CNAE</v>
      </c>
      <c r="C114" s="307" t="str">
        <f t="shared" si="19"/>
        <v>AYCNAE10932</v>
      </c>
      <c r="D114" s="307" t="s">
        <v>1389</v>
      </c>
      <c r="E114" s="307" t="s">
        <v>7878</v>
      </c>
      <c r="F114" s="6" t="s">
        <v>22030</v>
      </c>
      <c r="G114" s="11" t="str">
        <f t="shared" si="20"/>
        <v>109</v>
      </c>
      <c r="H114" s="6">
        <v>109</v>
      </c>
      <c r="I114" s="11" t="str">
        <f t="shared" si="21"/>
        <v>32</v>
      </c>
      <c r="J114" s="307">
        <v>32</v>
      </c>
      <c r="K114" s="269" t="s">
        <v>22126</v>
      </c>
      <c r="L114" s="18" t="s">
        <v>544</v>
      </c>
      <c r="M114" s="18" t="s">
        <v>22125</v>
      </c>
      <c r="N114" s="18" t="s">
        <v>22124</v>
      </c>
      <c r="O114" s="18" t="s">
        <v>22123</v>
      </c>
      <c r="P114" s="18" t="s">
        <v>22122</v>
      </c>
      <c r="Q114" s="307"/>
      <c r="R114" s="307">
        <f t="shared" si="16"/>
        <v>3</v>
      </c>
      <c r="S114" s="312"/>
      <c r="T114" s="312"/>
      <c r="U114" s="6" t="s">
        <v>22121</v>
      </c>
    </row>
    <row r="115" spans="1:21" ht="72">
      <c r="A115" s="307" t="str">
        <f t="shared" si="17"/>
        <v>sostenibilidad a largo plazo.</v>
      </c>
      <c r="B115" s="307" t="str">
        <f t="shared" si="18"/>
        <v>110CNAE</v>
      </c>
      <c r="C115" s="307" t="str">
        <f t="shared" si="19"/>
        <v>AYCNAE11032</v>
      </c>
      <c r="D115" s="307" t="s">
        <v>1389</v>
      </c>
      <c r="E115" s="307" t="s">
        <v>7878</v>
      </c>
      <c r="F115" s="6" t="s">
        <v>22030</v>
      </c>
      <c r="G115" s="11" t="str">
        <f t="shared" si="20"/>
        <v>110</v>
      </c>
      <c r="H115" s="6">
        <v>110</v>
      </c>
      <c r="I115" s="11" t="str">
        <f t="shared" si="21"/>
        <v>32</v>
      </c>
      <c r="J115" s="307">
        <v>32</v>
      </c>
      <c r="K115" s="269" t="s">
        <v>22120</v>
      </c>
      <c r="L115" s="18" t="s">
        <v>543</v>
      </c>
      <c r="M115" s="18" t="s">
        <v>22119</v>
      </c>
      <c r="N115" s="18" t="s">
        <v>22118</v>
      </c>
      <c r="O115" s="18" t="s">
        <v>22117</v>
      </c>
      <c r="P115" s="18" t="s">
        <v>22116</v>
      </c>
      <c r="Q115" s="307"/>
      <c r="R115" s="307">
        <f t="shared" si="16"/>
        <v>2</v>
      </c>
      <c r="S115" s="312"/>
      <c r="T115" s="312"/>
      <c r="U115" s="6" t="s">
        <v>22115</v>
      </c>
    </row>
    <row r="116" spans="1:21" ht="57.6">
      <c r="A116" s="307" t="str">
        <f t="shared" si="17"/>
        <v>, no correspondieron al 2022.</v>
      </c>
      <c r="B116" s="307" t="str">
        <f t="shared" si="18"/>
        <v>111CNAE</v>
      </c>
      <c r="C116" s="307" t="str">
        <f t="shared" si="19"/>
        <v>AYCNAE11132</v>
      </c>
      <c r="D116" s="307" t="s">
        <v>1389</v>
      </c>
      <c r="E116" s="307" t="s">
        <v>7878</v>
      </c>
      <c r="F116" s="6" t="s">
        <v>22030</v>
      </c>
      <c r="G116" s="11" t="str">
        <f t="shared" si="20"/>
        <v>111</v>
      </c>
      <c r="H116" s="6">
        <v>111</v>
      </c>
      <c r="I116" s="11" t="str">
        <f t="shared" si="21"/>
        <v>32</v>
      </c>
      <c r="J116" s="307">
        <v>32</v>
      </c>
      <c r="K116" s="269" t="s">
        <v>22114</v>
      </c>
      <c r="L116" s="18" t="s">
        <v>543</v>
      </c>
      <c r="M116" s="18" t="s">
        <v>22113</v>
      </c>
      <c r="N116" s="18" t="s">
        <v>22112</v>
      </c>
      <c r="O116" s="18" t="s">
        <v>22111</v>
      </c>
      <c r="P116" s="18" t="s">
        <v>22110</v>
      </c>
      <c r="Q116" s="307"/>
      <c r="R116" s="307">
        <f t="shared" si="16"/>
        <v>2</v>
      </c>
      <c r="S116" s="312"/>
      <c r="T116" s="312"/>
      <c r="U116" s="6" t="s">
        <v>22109</v>
      </c>
    </row>
    <row r="117" spans="1:21" ht="57.6">
      <c r="A117" s="307" t="str">
        <f t="shared" si="17"/>
        <v>ificidad del trabajo agrario.</v>
      </c>
      <c r="B117" s="307" t="str">
        <f t="shared" si="18"/>
        <v>112CNAE</v>
      </c>
      <c r="C117" s="307" t="str">
        <f t="shared" si="19"/>
        <v>AYCNAE11232</v>
      </c>
      <c r="D117" s="307" t="s">
        <v>1389</v>
      </c>
      <c r="E117" s="307" t="s">
        <v>7878</v>
      </c>
      <c r="F117" s="6" t="s">
        <v>22030</v>
      </c>
      <c r="G117" s="11" t="str">
        <f t="shared" si="20"/>
        <v>112</v>
      </c>
      <c r="H117" s="6">
        <v>112</v>
      </c>
      <c r="I117" s="11" t="str">
        <f t="shared" si="21"/>
        <v>32</v>
      </c>
      <c r="J117" s="307">
        <v>32</v>
      </c>
      <c r="K117" s="269" t="s">
        <v>22108</v>
      </c>
      <c r="L117" s="18" t="s">
        <v>1389</v>
      </c>
      <c r="M117" s="18" t="s">
        <v>22107</v>
      </c>
      <c r="N117" s="18" t="s">
        <v>22106</v>
      </c>
      <c r="O117" s="18" t="s">
        <v>22105</v>
      </c>
      <c r="P117" s="18" t="s">
        <v>22104</v>
      </c>
      <c r="Q117" s="307"/>
      <c r="R117" s="307">
        <f t="shared" si="16"/>
        <v>1</v>
      </c>
      <c r="S117" s="312"/>
      <c r="T117" s="312"/>
      <c r="U117" s="6" t="s">
        <v>22103</v>
      </c>
    </row>
    <row r="118" spans="1:21" ht="43.2">
      <c r="A118" s="307" t="str">
        <f t="shared" si="17"/>
        <v xml:space="preserve"> tema específico fue de 2017.</v>
      </c>
      <c r="B118" s="307" t="str">
        <f t="shared" si="18"/>
        <v>113CNAE</v>
      </c>
      <c r="C118" s="307" t="str">
        <f t="shared" si="19"/>
        <v>AYCNAE11332</v>
      </c>
      <c r="D118" s="307" t="s">
        <v>1389</v>
      </c>
      <c r="E118" s="307" t="s">
        <v>7878</v>
      </c>
      <c r="F118" s="6" t="s">
        <v>22030</v>
      </c>
      <c r="G118" s="11" t="str">
        <f t="shared" si="20"/>
        <v>113</v>
      </c>
      <c r="H118" s="6">
        <v>113</v>
      </c>
      <c r="I118" s="11" t="str">
        <f t="shared" si="21"/>
        <v>32</v>
      </c>
      <c r="J118" s="307">
        <v>32</v>
      </c>
      <c r="K118" s="269" t="s">
        <v>22102</v>
      </c>
      <c r="L118" s="18" t="s">
        <v>544</v>
      </c>
      <c r="M118" s="452" t="s">
        <v>21768</v>
      </c>
      <c r="N118" s="452" t="s">
        <v>22101</v>
      </c>
      <c r="O118" s="452">
        <v>2021</v>
      </c>
      <c r="P118" s="452" t="s">
        <v>22100</v>
      </c>
      <c r="Q118" s="307"/>
      <c r="R118" s="307">
        <f t="shared" si="16"/>
        <v>3</v>
      </c>
      <c r="S118" s="312"/>
      <c r="T118" s="312"/>
      <c r="U118" s="6" t="s">
        <v>22099</v>
      </c>
    </row>
    <row r="119" spans="1:21" ht="57.6">
      <c r="A119" s="307" t="str">
        <f t="shared" si="17"/>
        <v>a de este módulo es trianual.</v>
      </c>
      <c r="B119" s="307" t="str">
        <f t="shared" si="18"/>
        <v>114CNAE</v>
      </c>
      <c r="C119" s="307" t="str">
        <f t="shared" si="19"/>
        <v>AYCNAE11432</v>
      </c>
      <c r="D119" s="307" t="s">
        <v>1389</v>
      </c>
      <c r="E119" s="307" t="s">
        <v>7878</v>
      </c>
      <c r="F119" s="6" t="s">
        <v>22030</v>
      </c>
      <c r="G119" s="11" t="str">
        <f t="shared" si="20"/>
        <v>114</v>
      </c>
      <c r="H119" s="6">
        <v>114</v>
      </c>
      <c r="I119" s="11" t="str">
        <f t="shared" si="21"/>
        <v>32</v>
      </c>
      <c r="J119" s="307">
        <v>32</v>
      </c>
      <c r="K119" s="269" t="s">
        <v>22098</v>
      </c>
      <c r="L119" s="18" t="s">
        <v>544</v>
      </c>
      <c r="M119" s="18" t="s">
        <v>22097</v>
      </c>
      <c r="N119" s="18" t="s">
        <v>22096</v>
      </c>
      <c r="O119" s="18" t="s">
        <v>22095</v>
      </c>
      <c r="P119" s="18" t="s">
        <v>22094</v>
      </c>
      <c r="Q119" s="307"/>
      <c r="R119" s="307">
        <f t="shared" si="16"/>
        <v>3</v>
      </c>
      <c r="S119" s="312"/>
      <c r="T119" s="312"/>
      <c r="U119" s="6" t="s">
        <v>22093</v>
      </c>
    </row>
    <row r="120" spans="1:21" ht="43.2">
      <c r="A120" s="307" t="str">
        <f t="shared" si="17"/>
        <v>rte del bloque de prevención.</v>
      </c>
      <c r="B120" s="307" t="str">
        <f t="shared" si="18"/>
        <v>115CNAE</v>
      </c>
      <c r="C120" s="307" t="str">
        <f t="shared" si="19"/>
        <v>AYCNAE11532</v>
      </c>
      <c r="D120" s="307" t="s">
        <v>1389</v>
      </c>
      <c r="E120" s="307" t="s">
        <v>7878</v>
      </c>
      <c r="F120" s="6" t="s">
        <v>22030</v>
      </c>
      <c r="G120" s="11" t="str">
        <f t="shared" si="20"/>
        <v>115</v>
      </c>
      <c r="H120" s="6">
        <v>115</v>
      </c>
      <c r="I120" s="11" t="str">
        <f t="shared" si="21"/>
        <v>32</v>
      </c>
      <c r="J120" s="307">
        <v>32</v>
      </c>
      <c r="K120" s="269" t="s">
        <v>22092</v>
      </c>
      <c r="L120" s="18" t="s">
        <v>1389</v>
      </c>
      <c r="M120" s="18" t="s">
        <v>22091</v>
      </c>
      <c r="N120" s="18" t="s">
        <v>22090</v>
      </c>
      <c r="O120" s="18" t="s">
        <v>22089</v>
      </c>
      <c r="P120" s="18" t="s">
        <v>22088</v>
      </c>
      <c r="Q120" s="307"/>
      <c r="R120" s="307">
        <f t="shared" si="16"/>
        <v>1</v>
      </c>
      <c r="S120" s="312"/>
      <c r="T120" s="312"/>
      <c r="U120" s="6" t="s">
        <v>22087</v>
      </c>
    </row>
    <row r="121" spans="1:21" ht="43.2">
      <c r="A121" s="307" t="str">
        <f t="shared" si="17"/>
        <v>esponsable directo de la EPA.</v>
      </c>
      <c r="B121" s="307" t="str">
        <f t="shared" si="18"/>
        <v>116CNAE</v>
      </c>
      <c r="C121" s="307" t="str">
        <f t="shared" si="19"/>
        <v>AYCNAE11632</v>
      </c>
      <c r="D121" s="307" t="s">
        <v>1389</v>
      </c>
      <c r="E121" s="307" t="s">
        <v>7878</v>
      </c>
      <c r="F121" s="6" t="s">
        <v>22030</v>
      </c>
      <c r="G121" s="11" t="str">
        <f t="shared" si="20"/>
        <v>116</v>
      </c>
      <c r="H121" s="6">
        <v>116</v>
      </c>
      <c r="I121" s="11" t="str">
        <f t="shared" si="21"/>
        <v>32</v>
      </c>
      <c r="J121" s="307">
        <v>32</v>
      </c>
      <c r="K121" s="269" t="s">
        <v>22086</v>
      </c>
      <c r="L121" s="18" t="s">
        <v>543</v>
      </c>
      <c r="M121" s="18" t="s">
        <v>22085</v>
      </c>
      <c r="N121" s="18" t="s">
        <v>22084</v>
      </c>
      <c r="O121" s="18" t="s">
        <v>22083</v>
      </c>
      <c r="P121" s="18" t="s">
        <v>22082</v>
      </c>
      <c r="Q121" s="307"/>
      <c r="R121" s="307">
        <f t="shared" si="16"/>
        <v>2</v>
      </c>
      <c r="S121" s="312"/>
      <c r="T121" s="312"/>
      <c r="U121" s="6" t="s">
        <v>22081</v>
      </c>
    </row>
    <row r="122" spans="1:21" ht="43.2">
      <c r="A122" s="307" t="str">
        <f t="shared" si="17"/>
        <v>real de este grupo en España.</v>
      </c>
      <c r="B122" s="307" t="str">
        <f t="shared" si="18"/>
        <v>117CNAE</v>
      </c>
      <c r="C122" s="307" t="str">
        <f t="shared" si="19"/>
        <v>AYCNAE11732</v>
      </c>
      <c r="D122" s="307" t="s">
        <v>1389</v>
      </c>
      <c r="E122" s="307" t="s">
        <v>7878</v>
      </c>
      <c r="F122" s="6" t="s">
        <v>22030</v>
      </c>
      <c r="G122" s="11" t="str">
        <f t="shared" si="20"/>
        <v>117</v>
      </c>
      <c r="H122" s="6">
        <v>117</v>
      </c>
      <c r="I122" s="11" t="str">
        <f t="shared" si="21"/>
        <v>32</v>
      </c>
      <c r="J122" s="307">
        <v>32</v>
      </c>
      <c r="K122" s="269" t="s">
        <v>22080</v>
      </c>
      <c r="L122" s="18" t="s">
        <v>543</v>
      </c>
      <c r="M122" s="452" t="s">
        <v>22079</v>
      </c>
      <c r="N122" s="457">
        <v>0.12</v>
      </c>
      <c r="O122" s="452" t="s">
        <v>19361</v>
      </c>
      <c r="P122" s="452" t="s">
        <v>19360</v>
      </c>
      <c r="Q122" s="307"/>
      <c r="R122" s="307">
        <f t="shared" si="16"/>
        <v>2</v>
      </c>
      <c r="S122" s="312"/>
      <c r="T122" s="312"/>
      <c r="U122" s="6" t="s">
        <v>22078</v>
      </c>
    </row>
    <row r="123" spans="1:21" ht="43.2">
      <c r="A123" s="307" t="str">
        <f t="shared" si="17"/>
        <v>ina significativamente menor.</v>
      </c>
      <c r="B123" s="307" t="str">
        <f t="shared" si="18"/>
        <v>118CNAE</v>
      </c>
      <c r="C123" s="307" t="str">
        <f t="shared" si="19"/>
        <v>AYCNAE11832</v>
      </c>
      <c r="D123" s="307" t="s">
        <v>1389</v>
      </c>
      <c r="E123" s="307" t="s">
        <v>7878</v>
      </c>
      <c r="F123" s="6" t="s">
        <v>22030</v>
      </c>
      <c r="G123" s="11" t="str">
        <f t="shared" si="20"/>
        <v>118</v>
      </c>
      <c r="H123" s="6">
        <v>118</v>
      </c>
      <c r="I123" s="11" t="str">
        <f t="shared" si="21"/>
        <v>32</v>
      </c>
      <c r="J123" s="307">
        <v>32</v>
      </c>
      <c r="K123" s="269" t="s">
        <v>22077</v>
      </c>
      <c r="L123" s="18" t="s">
        <v>1389</v>
      </c>
      <c r="M123" s="18" t="s">
        <v>22076</v>
      </c>
      <c r="N123" s="18" t="s">
        <v>22075</v>
      </c>
      <c r="O123" s="18" t="s">
        <v>22074</v>
      </c>
      <c r="P123" s="18" t="s">
        <v>22073</v>
      </c>
      <c r="Q123" s="307"/>
      <c r="R123" s="307">
        <f t="shared" ref="R123:R131" si="22">IF(L123="A",1,IF(L123="B",2,IF(L123="C",3,4)))</f>
        <v>1</v>
      </c>
      <c r="S123" s="312"/>
      <c r="T123" s="312"/>
      <c r="U123" s="6" t="s">
        <v>22072</v>
      </c>
    </row>
    <row r="124" spans="1:21" ht="43.2">
      <c r="A124" s="307" t="str">
        <f t="shared" si="17"/>
        <v>io, esta definición es clave.</v>
      </c>
      <c r="B124" s="307" t="str">
        <f t="shared" si="18"/>
        <v>119CNAE</v>
      </c>
      <c r="C124" s="307" t="str">
        <f t="shared" si="19"/>
        <v>AYCNAE11932</v>
      </c>
      <c r="D124" s="307" t="s">
        <v>1389</v>
      </c>
      <c r="E124" s="307" t="s">
        <v>7878</v>
      </c>
      <c r="F124" s="6" t="s">
        <v>22030</v>
      </c>
      <c r="G124" s="11" t="str">
        <f t="shared" si="20"/>
        <v>119</v>
      </c>
      <c r="H124" s="6">
        <v>119</v>
      </c>
      <c r="I124" s="11" t="str">
        <f t="shared" si="21"/>
        <v>32</v>
      </c>
      <c r="J124" s="307">
        <v>32</v>
      </c>
      <c r="K124" s="269" t="s">
        <v>22071</v>
      </c>
      <c r="L124" s="18" t="s">
        <v>544</v>
      </c>
      <c r="M124" s="452" t="s">
        <v>22070</v>
      </c>
      <c r="N124" s="452" t="s">
        <v>22069</v>
      </c>
      <c r="O124" s="452">
        <v>2002</v>
      </c>
      <c r="P124" s="452" t="s">
        <v>22068</v>
      </c>
      <c r="Q124" s="307"/>
      <c r="R124" s="307">
        <f t="shared" si="22"/>
        <v>3</v>
      </c>
      <c r="S124" s="312"/>
      <c r="T124" s="312"/>
      <c r="U124" s="6" t="s">
        <v>22067</v>
      </c>
    </row>
    <row r="125" spans="1:21" ht="43.2">
      <c r="A125" s="307" t="str">
        <f t="shared" si="17"/>
        <v>metodologías internacionales.</v>
      </c>
      <c r="B125" s="307" t="str">
        <f t="shared" si="18"/>
        <v>120CNAE</v>
      </c>
      <c r="C125" s="307" t="str">
        <f t="shared" si="19"/>
        <v>AYCNAE12032</v>
      </c>
      <c r="D125" s="307" t="s">
        <v>1389</v>
      </c>
      <c r="E125" s="307" t="s">
        <v>7878</v>
      </c>
      <c r="F125" s="6" t="s">
        <v>22030</v>
      </c>
      <c r="G125" s="11" t="str">
        <f t="shared" si="20"/>
        <v>120</v>
      </c>
      <c r="H125" s="6">
        <v>120</v>
      </c>
      <c r="I125" s="11" t="str">
        <f t="shared" si="21"/>
        <v>32</v>
      </c>
      <c r="J125" s="307">
        <v>32</v>
      </c>
      <c r="K125" s="269" t="s">
        <v>22066</v>
      </c>
      <c r="L125" s="18" t="s">
        <v>543</v>
      </c>
      <c r="M125" s="18" t="s">
        <v>22065</v>
      </c>
      <c r="N125" s="18" t="s">
        <v>22064</v>
      </c>
      <c r="O125" s="18" t="s">
        <v>22063</v>
      </c>
      <c r="P125" s="18" t="s">
        <v>22062</v>
      </c>
      <c r="Q125" s="307"/>
      <c r="R125" s="307">
        <f t="shared" si="22"/>
        <v>2</v>
      </c>
      <c r="S125" s="312"/>
      <c r="T125" s="312"/>
      <c r="U125" s="6" t="s">
        <v>22061</v>
      </c>
    </row>
    <row r="126" spans="1:21" ht="43.2">
      <c r="A126" s="307" t="str">
        <f t="shared" si="17"/>
        <v>es" no aplican a empresarios.</v>
      </c>
      <c r="B126" s="307" t="str">
        <f t="shared" si="18"/>
        <v>121CNAE</v>
      </c>
      <c r="C126" s="307" t="str">
        <f t="shared" si="19"/>
        <v>AYCNAE12132</v>
      </c>
      <c r="D126" s="307" t="s">
        <v>1389</v>
      </c>
      <c r="E126" s="307" t="s">
        <v>7878</v>
      </c>
      <c r="F126" s="6" t="s">
        <v>22030</v>
      </c>
      <c r="G126" s="11" t="str">
        <f t="shared" si="20"/>
        <v>121</v>
      </c>
      <c r="H126" s="6">
        <v>121</v>
      </c>
      <c r="I126" s="11" t="str">
        <f t="shared" si="21"/>
        <v>32</v>
      </c>
      <c r="J126" s="307">
        <v>32</v>
      </c>
      <c r="K126" s="269" t="s">
        <v>22060</v>
      </c>
      <c r="L126" s="18" t="s">
        <v>543</v>
      </c>
      <c r="M126" s="18" t="s">
        <v>22059</v>
      </c>
      <c r="N126" s="18" t="s">
        <v>22058</v>
      </c>
      <c r="O126" s="18" t="s">
        <v>22057</v>
      </c>
      <c r="P126" s="18" t="s">
        <v>22056</v>
      </c>
      <c r="Q126" s="307"/>
      <c r="R126" s="307">
        <f t="shared" si="22"/>
        <v>2</v>
      </c>
      <c r="S126" s="312"/>
      <c r="T126" s="312"/>
      <c r="U126" s="6" t="s">
        <v>22055</v>
      </c>
    </row>
    <row r="127" spans="1:21" ht="43.2">
      <c r="A127" s="307" t="str">
        <f t="shared" si="17"/>
        <v>sempleados y otros inactivos.</v>
      </c>
      <c r="B127" s="307" t="str">
        <f t="shared" si="18"/>
        <v>122CNAE</v>
      </c>
      <c r="C127" s="307" t="str">
        <f t="shared" si="19"/>
        <v>AYCNAE12232</v>
      </c>
      <c r="D127" s="307" t="s">
        <v>1389</v>
      </c>
      <c r="E127" s="307" t="s">
        <v>7878</v>
      </c>
      <c r="F127" s="6" t="s">
        <v>22030</v>
      </c>
      <c r="G127" s="11" t="str">
        <f t="shared" si="20"/>
        <v>122</v>
      </c>
      <c r="H127" s="6">
        <v>122</v>
      </c>
      <c r="I127" s="11" t="str">
        <f t="shared" si="21"/>
        <v>32</v>
      </c>
      <c r="J127" s="307">
        <v>32</v>
      </c>
      <c r="K127" s="269" t="s">
        <v>22054</v>
      </c>
      <c r="L127" s="18" t="s">
        <v>1389</v>
      </c>
      <c r="M127" s="18" t="s">
        <v>22053</v>
      </c>
      <c r="N127" s="18" t="s">
        <v>22052</v>
      </c>
      <c r="O127" s="18" t="s">
        <v>22051</v>
      </c>
      <c r="P127" s="18" t="s">
        <v>22050</v>
      </c>
      <c r="Q127" s="307"/>
      <c r="R127" s="307">
        <f t="shared" si="22"/>
        <v>1</v>
      </c>
      <c r="S127" s="312"/>
      <c r="T127" s="312"/>
      <c r="U127" s="6" t="s">
        <v>22049</v>
      </c>
    </row>
    <row r="128" spans="1:21" ht="28.8">
      <c r="A128" s="307" t="str">
        <f t="shared" si="17"/>
        <v>ticipación laboral en España.</v>
      </c>
      <c r="B128" s="307" t="str">
        <f t="shared" si="18"/>
        <v>123CNAE</v>
      </c>
      <c r="C128" s="307" t="str">
        <f t="shared" si="19"/>
        <v>AYCNAE12332</v>
      </c>
      <c r="D128" s="307" t="s">
        <v>1389</v>
      </c>
      <c r="E128" s="307" t="s">
        <v>7878</v>
      </c>
      <c r="F128" s="6" t="s">
        <v>22030</v>
      </c>
      <c r="G128" s="11" t="str">
        <f t="shared" si="20"/>
        <v>123</v>
      </c>
      <c r="H128" s="6">
        <v>123</v>
      </c>
      <c r="I128" s="11" t="str">
        <f t="shared" si="21"/>
        <v>32</v>
      </c>
      <c r="J128" s="307">
        <v>32</v>
      </c>
      <c r="K128" s="269" t="s">
        <v>22048</v>
      </c>
      <c r="L128" s="18" t="s">
        <v>543</v>
      </c>
      <c r="M128" s="18" t="s">
        <v>22047</v>
      </c>
      <c r="N128" s="18" t="s">
        <v>22046</v>
      </c>
      <c r="O128" s="18" t="s">
        <v>22045</v>
      </c>
      <c r="P128" s="18" t="s">
        <v>22044</v>
      </c>
      <c r="Q128" s="307"/>
      <c r="R128" s="307">
        <f t="shared" si="22"/>
        <v>2</v>
      </c>
      <c r="S128" s="312"/>
      <c r="T128" s="312"/>
      <c r="U128" s="6" t="s">
        <v>22043</v>
      </c>
    </row>
    <row r="129" spans="1:21" ht="43.2">
      <c r="A129" s="307" t="str">
        <f t="shared" si="17"/>
        <v>ecto y condiciones laborales.</v>
      </c>
      <c r="B129" s="307" t="str">
        <f t="shared" si="18"/>
        <v>124CNAE</v>
      </c>
      <c r="C129" s="307" t="str">
        <f t="shared" si="19"/>
        <v>AYCNAE12432</v>
      </c>
      <c r="D129" s="307" t="s">
        <v>1389</v>
      </c>
      <c r="E129" s="307" t="s">
        <v>7878</v>
      </c>
      <c r="F129" s="6" t="s">
        <v>22030</v>
      </c>
      <c r="G129" s="11" t="str">
        <f t="shared" si="20"/>
        <v>124</v>
      </c>
      <c r="H129" s="6">
        <v>124</v>
      </c>
      <c r="I129" s="11" t="str">
        <f t="shared" si="21"/>
        <v>32</v>
      </c>
      <c r="J129" s="307">
        <v>32</v>
      </c>
      <c r="K129" s="269" t="s">
        <v>22042</v>
      </c>
      <c r="L129" s="18" t="s">
        <v>1388</v>
      </c>
      <c r="M129" s="18" t="s">
        <v>22041</v>
      </c>
      <c r="N129" s="18" t="s">
        <v>22040</v>
      </c>
      <c r="O129" s="18" t="s">
        <v>22039</v>
      </c>
      <c r="P129" s="18" t="s">
        <v>22038</v>
      </c>
      <c r="Q129" s="307"/>
      <c r="R129" s="307">
        <f t="shared" si="22"/>
        <v>4</v>
      </c>
      <c r="S129" s="312"/>
      <c r="T129" s="312"/>
      <c r="U129" s="6" t="s">
        <v>22037</v>
      </c>
    </row>
    <row r="130" spans="1:21" ht="43.2">
      <c r="A130" s="307" t="str">
        <f t="shared" si="17"/>
        <v xml:space="preserve"> tienen objetivos diferentes.</v>
      </c>
      <c r="B130" s="307" t="str">
        <f t="shared" si="18"/>
        <v>125CNAE</v>
      </c>
      <c r="C130" s="307" t="str">
        <f t="shared" si="19"/>
        <v>AYCNAE12532</v>
      </c>
      <c r="D130" s="307" t="s">
        <v>1389</v>
      </c>
      <c r="E130" s="307" t="s">
        <v>7878</v>
      </c>
      <c r="F130" s="6" t="s">
        <v>22030</v>
      </c>
      <c r="G130" s="11" t="str">
        <f t="shared" si="20"/>
        <v>125</v>
      </c>
      <c r="H130" s="6">
        <v>125</v>
      </c>
      <c r="I130" s="11" t="str">
        <f t="shared" si="21"/>
        <v>32</v>
      </c>
      <c r="J130" s="307">
        <v>32</v>
      </c>
      <c r="K130" s="269" t="s">
        <v>22036</v>
      </c>
      <c r="L130" s="18" t="s">
        <v>543</v>
      </c>
      <c r="M130" s="18" t="s">
        <v>22035</v>
      </c>
      <c r="N130" s="18" t="s">
        <v>22034</v>
      </c>
      <c r="O130" s="18" t="s">
        <v>22033</v>
      </c>
      <c r="P130" s="18" t="s">
        <v>22032</v>
      </c>
      <c r="Q130" s="307"/>
      <c r="R130" s="307">
        <f t="shared" si="22"/>
        <v>2</v>
      </c>
      <c r="S130" s="312"/>
      <c r="T130" s="312"/>
      <c r="U130" s="6" t="s">
        <v>22031</v>
      </c>
    </row>
    <row r="131" spans="1:21" ht="43.2">
      <c r="A131" s="307" t="str">
        <f t="shared" si="17"/>
        <v>mas y métodos de recolección.</v>
      </c>
      <c r="B131" s="307" t="str">
        <f t="shared" si="18"/>
        <v>126CNAE</v>
      </c>
      <c r="C131" s="307" t="str">
        <f t="shared" ref="C131" si="23">D131&amp;E131&amp;F131&amp;G131&amp;I131</f>
        <v>AYCNAE12632</v>
      </c>
      <c r="D131" s="307" t="s">
        <v>1389</v>
      </c>
      <c r="E131" s="307" t="s">
        <v>7878</v>
      </c>
      <c r="F131" s="6" t="s">
        <v>22030</v>
      </c>
      <c r="G131" s="11" t="str">
        <f t="shared" ref="G131:G132" si="24">IF(H131&lt;9,"OO",IF(H131&lt;99,"O",""))&amp;H131</f>
        <v>126</v>
      </c>
      <c r="H131" s="6">
        <v>126</v>
      </c>
      <c r="I131" s="11" t="str">
        <f t="shared" ref="I131:I136" si="25">IF(J131&lt;9,"O","")&amp;J131</f>
        <v>32</v>
      </c>
      <c r="J131" s="307">
        <v>32</v>
      </c>
      <c r="K131" s="269" t="s">
        <v>22029</v>
      </c>
      <c r="L131" s="18" t="s">
        <v>543</v>
      </c>
      <c r="M131" s="452" t="s">
        <v>22028</v>
      </c>
      <c r="N131" s="452">
        <v>1964</v>
      </c>
      <c r="O131" s="452" t="s">
        <v>22027</v>
      </c>
      <c r="P131" s="452" t="s">
        <v>22026</v>
      </c>
      <c r="Q131" s="307"/>
      <c r="R131" s="307">
        <f t="shared" si="22"/>
        <v>2</v>
      </c>
      <c r="S131" s="312"/>
      <c r="T131" s="312"/>
      <c r="U131" s="6" t="s">
        <v>22025</v>
      </c>
    </row>
    <row r="132" spans="1:21" ht="27.6">
      <c r="A132" s="307" t="str">
        <f t="shared" ref="A132:A136" si="26">RIGHT(U132,29)</f>
        <v>se mencionan en el contenido.</v>
      </c>
      <c r="B132" s="307" t="str">
        <f t="shared" ref="B132:B136" si="27">H132&amp;F132</f>
        <v>127CNAE</v>
      </c>
      <c r="C132" s="307" t="str">
        <f t="shared" ref="C132:C136" si="28">D132&amp;E132&amp;F132&amp;G132&amp;I132</f>
        <v>AYCNAE12732</v>
      </c>
      <c r="D132" s="307" t="s">
        <v>1389</v>
      </c>
      <c r="E132" s="307" t="s">
        <v>7878</v>
      </c>
      <c r="F132" s="6" t="s">
        <v>22030</v>
      </c>
      <c r="G132" s="11" t="str">
        <f t="shared" si="24"/>
        <v>127</v>
      </c>
      <c r="H132" s="6">
        <v>127</v>
      </c>
      <c r="I132" s="11" t="str">
        <f t="shared" si="25"/>
        <v>32</v>
      </c>
      <c r="J132" s="307">
        <v>32</v>
      </c>
      <c r="K132" s="269" t="s">
        <v>31559</v>
      </c>
      <c r="L132" s="18" t="s">
        <v>543</v>
      </c>
      <c r="M132" s="482" t="s">
        <v>31558</v>
      </c>
      <c r="N132" s="482" t="s">
        <v>31557</v>
      </c>
      <c r="O132" s="482" t="s">
        <v>31556</v>
      </c>
      <c r="P132" s="482" t="s">
        <v>31555</v>
      </c>
      <c r="Q132" s="307"/>
      <c r="R132" s="307"/>
      <c r="S132" s="312"/>
      <c r="T132" s="312"/>
      <c r="U132" s="307" t="s">
        <v>31554</v>
      </c>
    </row>
    <row r="133" spans="1:21">
      <c r="A133" s="307" t="str">
        <f t="shared" si="26"/>
        <v>os como motivaciones directas</v>
      </c>
      <c r="B133" s="307" t="str">
        <f t="shared" si="27"/>
        <v>128CNAE</v>
      </c>
      <c r="C133" s="307" t="str">
        <f t="shared" si="28"/>
        <v>AYCNAE12832</v>
      </c>
      <c r="D133" s="307" t="s">
        <v>1389</v>
      </c>
      <c r="E133" s="307" t="s">
        <v>7878</v>
      </c>
      <c r="F133" s="6" t="s">
        <v>22030</v>
      </c>
      <c r="G133" s="11" t="str">
        <f t="shared" ref="G133:G136" si="29">IF(H133&lt;9,"OO",IF(H133&lt;99,"O",""))&amp;H133</f>
        <v>128</v>
      </c>
      <c r="H133" s="6">
        <v>128</v>
      </c>
      <c r="I133" s="11" t="str">
        <f t="shared" si="25"/>
        <v>32</v>
      </c>
      <c r="J133" s="307">
        <v>32</v>
      </c>
      <c r="K133" s="269" t="s">
        <v>31553</v>
      </c>
      <c r="L133" s="18" t="s">
        <v>544</v>
      </c>
      <c r="M133" s="482" t="s">
        <v>31552</v>
      </c>
      <c r="N133" s="482" t="s">
        <v>31551</v>
      </c>
      <c r="O133" s="482" t="s">
        <v>31550</v>
      </c>
      <c r="P133" s="482" t="s">
        <v>31549</v>
      </c>
      <c r="Q133" s="307"/>
      <c r="R133" s="307"/>
      <c r="S133" s="312"/>
      <c r="T133" s="312"/>
      <c r="U133" s="307" t="s">
        <v>31548</v>
      </c>
    </row>
    <row r="134" spans="1:21" ht="24">
      <c r="A134" s="307" t="str">
        <f t="shared" si="26"/>
        <v>den a otros grupos laborales.</v>
      </c>
      <c r="B134" s="307" t="str">
        <f t="shared" si="27"/>
        <v>129CNAE</v>
      </c>
      <c r="C134" s="307" t="str">
        <f t="shared" si="28"/>
        <v>AYCNAE12932</v>
      </c>
      <c r="D134" s="307" t="s">
        <v>1389</v>
      </c>
      <c r="E134" s="307" t="s">
        <v>7878</v>
      </c>
      <c r="F134" s="6" t="s">
        <v>22030</v>
      </c>
      <c r="G134" s="11" t="str">
        <f t="shared" si="29"/>
        <v>129</v>
      </c>
      <c r="H134" s="6">
        <v>129</v>
      </c>
      <c r="I134" s="11" t="str">
        <f t="shared" si="25"/>
        <v>32</v>
      </c>
      <c r="J134" s="307">
        <v>32</v>
      </c>
      <c r="K134" s="269" t="s">
        <v>31547</v>
      </c>
      <c r="L134" s="18" t="s">
        <v>543</v>
      </c>
      <c r="M134" s="482">
        <v>0.67</v>
      </c>
      <c r="N134" s="482">
        <v>0.69</v>
      </c>
      <c r="O134" s="482">
        <v>0.16</v>
      </c>
      <c r="P134" s="482">
        <v>0.1</v>
      </c>
      <c r="Q134" s="307"/>
      <c r="R134" s="307"/>
      <c r="S134" s="312"/>
      <c r="T134" s="312"/>
      <c r="U134" s="307" t="s">
        <v>31546</v>
      </c>
    </row>
    <row r="135" spans="1:21" ht="24">
      <c r="A135" s="307" t="str">
        <f t="shared" si="26"/>
        <v>gún los datos proporcionados.</v>
      </c>
      <c r="B135" s="307" t="str">
        <f t="shared" si="27"/>
        <v>130CNAE</v>
      </c>
      <c r="C135" s="307" t="str">
        <f t="shared" si="28"/>
        <v>AYCNAE13032</v>
      </c>
      <c r="D135" s="307" t="s">
        <v>1389</v>
      </c>
      <c r="E135" s="307" t="s">
        <v>7878</v>
      </c>
      <c r="F135" s="6" t="s">
        <v>22030</v>
      </c>
      <c r="G135" s="11" t="str">
        <f t="shared" si="29"/>
        <v>130</v>
      </c>
      <c r="H135" s="6">
        <v>130</v>
      </c>
      <c r="I135" s="11" t="str">
        <f t="shared" si="25"/>
        <v>32</v>
      </c>
      <c r="J135" s="307">
        <v>32</v>
      </c>
      <c r="K135" s="269" t="s">
        <v>31545</v>
      </c>
      <c r="L135" s="18" t="s">
        <v>543</v>
      </c>
      <c r="M135" s="482">
        <v>0.04</v>
      </c>
      <c r="N135" s="482">
        <v>0.1</v>
      </c>
      <c r="O135" s="482">
        <v>0.16</v>
      </c>
      <c r="P135" s="482">
        <v>0.33</v>
      </c>
      <c r="Q135" s="307"/>
      <c r="R135" s="307"/>
      <c r="S135" s="312"/>
      <c r="T135" s="312"/>
      <c r="U135" s="307" t="s">
        <v>31544</v>
      </c>
    </row>
    <row r="136" spans="1:21" ht="24">
      <c r="A136" s="307" t="str">
        <f t="shared" si="26"/>
        <v>e mencionan en este contexto.</v>
      </c>
      <c r="B136" s="307" t="str">
        <f t="shared" si="27"/>
        <v>131CNAE</v>
      </c>
      <c r="C136" s="307" t="str">
        <f t="shared" si="28"/>
        <v>AYCNAE13132</v>
      </c>
      <c r="D136" s="307" t="s">
        <v>1389</v>
      </c>
      <c r="E136" s="307" t="s">
        <v>7878</v>
      </c>
      <c r="F136" s="6" t="s">
        <v>22030</v>
      </c>
      <c r="G136" s="11" t="str">
        <f t="shared" si="29"/>
        <v>131</v>
      </c>
      <c r="H136" s="6">
        <v>131</v>
      </c>
      <c r="I136" s="11" t="str">
        <f t="shared" si="25"/>
        <v>32</v>
      </c>
      <c r="J136" s="307">
        <v>32</v>
      </c>
      <c r="K136" s="269" t="s">
        <v>31543</v>
      </c>
      <c r="L136" s="18" t="s">
        <v>544</v>
      </c>
      <c r="M136" s="482" t="s">
        <v>31542</v>
      </c>
      <c r="N136" s="482" t="s">
        <v>31541</v>
      </c>
      <c r="O136" s="482" t="s">
        <v>31540</v>
      </c>
      <c r="P136" s="482" t="s">
        <v>31539</v>
      </c>
      <c r="Q136" s="307"/>
      <c r="R136" s="307"/>
      <c r="S136" s="312"/>
      <c r="T136" s="312"/>
      <c r="U136" s="307" t="s">
        <v>31538</v>
      </c>
    </row>
  </sheetData>
  <sortState xmlns:xlrd2="http://schemas.microsoft.com/office/spreadsheetml/2017/richdata2" ref="A3:U131">
    <sortCondition descending="1" ref="D3:D131"/>
    <sortCondition ref="E3:E13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6C9C7-49E3-4C81-B1EC-7F5B544EA4E8}">
  <dimension ref="A1:U138"/>
  <sheetViews>
    <sheetView zoomScale="79" zoomScaleNormal="79" workbookViewId="0">
      <selection activeCell="X13" sqref="A1:X16"/>
    </sheetView>
  </sheetViews>
  <sheetFormatPr baseColWidth="10" defaultRowHeight="42" customHeight="1"/>
  <cols>
    <col min="1" max="1" width="11.5546875" style="16"/>
    <col min="2" max="2" width="8" style="16" customWidth="1"/>
    <col min="3" max="3" width="11.77734375" style="16" customWidth="1"/>
    <col min="4" max="4" width="4.6640625" style="16" customWidth="1"/>
    <col min="5" max="5" width="5.88671875" style="16" customWidth="1"/>
    <col min="6" max="6" width="11.88671875" style="26" bestFit="1" customWidth="1"/>
    <col min="7" max="7" width="11.88671875" style="26" customWidth="1"/>
    <col min="8" max="8" width="7.33203125" style="21" customWidth="1"/>
    <col min="9" max="9" width="5.5546875" style="21" customWidth="1"/>
    <col min="10" max="10" width="8.77734375" style="26" customWidth="1"/>
    <col min="11" max="11" width="47.6640625" style="25" customWidth="1"/>
    <col min="12" max="12" width="6.109375" style="25" customWidth="1"/>
    <col min="13" max="13" width="35.21875" style="25" customWidth="1"/>
    <col min="14" max="14" width="39.21875" style="25" customWidth="1"/>
    <col min="15" max="15" width="43.21875" style="25" bestFit="1" customWidth="1"/>
    <col min="16" max="16" width="63.33203125" style="25" customWidth="1"/>
    <col min="17" max="17" width="41" style="25" customWidth="1"/>
    <col min="18" max="18" width="16.44140625" style="25" bestFit="1" customWidth="1"/>
    <col min="19" max="20" width="16.44140625" style="25" customWidth="1"/>
    <col min="21" max="21" width="95.44140625" style="6" customWidth="1"/>
    <col min="22" max="16384" width="11.5546875" style="16"/>
  </cols>
  <sheetData>
    <row r="1" spans="1:21" ht="42" customHeight="1">
      <c r="E1" s="31"/>
      <c r="F1" s="31">
        <f>COUNTA(F3:F134)</f>
        <v>132</v>
      </c>
      <c r="G1" s="31"/>
      <c r="H1" s="31"/>
      <c r="I1" s="31"/>
      <c r="J1" s="31"/>
      <c r="K1" s="31"/>
      <c r="L1" s="31"/>
      <c r="M1" s="31" t="s">
        <v>1389</v>
      </c>
      <c r="N1" s="31" t="s">
        <v>543</v>
      </c>
      <c r="O1" s="31" t="s">
        <v>544</v>
      </c>
      <c r="P1" s="31" t="s">
        <v>1388</v>
      </c>
      <c r="Q1" s="31"/>
      <c r="R1" s="31"/>
      <c r="S1" s="31"/>
      <c r="T1" s="31"/>
      <c r="U1" s="13"/>
    </row>
    <row r="2" spans="1:21" s="215" customFormat="1" ht="42" customHeight="1">
      <c r="A2" s="215" t="s">
        <v>301</v>
      </c>
      <c r="B2" s="215" t="s">
        <v>9805</v>
      </c>
      <c r="C2" s="215" t="s">
        <v>24705</v>
      </c>
      <c r="D2" s="215" t="s">
        <v>9804</v>
      </c>
      <c r="E2" s="215" t="s">
        <v>9803</v>
      </c>
      <c r="F2" s="445" t="s">
        <v>9802</v>
      </c>
      <c r="G2" s="446" t="s">
        <v>9801</v>
      </c>
      <c r="H2" s="445" t="s">
        <v>9800</v>
      </c>
      <c r="I2" s="446"/>
      <c r="J2" s="445" t="s">
        <v>9799</v>
      </c>
      <c r="K2" s="445" t="s">
        <v>9798</v>
      </c>
      <c r="L2" s="445" t="s">
        <v>9797</v>
      </c>
      <c r="M2" s="445" t="s">
        <v>9796</v>
      </c>
      <c r="N2" s="445" t="s">
        <v>9795</v>
      </c>
      <c r="O2" s="445" t="s">
        <v>9794</v>
      </c>
      <c r="P2" s="445" t="s">
        <v>9793</v>
      </c>
      <c r="Q2" s="447" t="s">
        <v>9792</v>
      </c>
      <c r="R2" s="447" t="s">
        <v>9791</v>
      </c>
      <c r="S2" s="447"/>
      <c r="T2" s="447"/>
      <c r="U2" s="445" t="s">
        <v>9790</v>
      </c>
    </row>
    <row r="3" spans="1:21" s="215" customFormat="1" ht="42" customHeight="1">
      <c r="A3" s="449" t="str">
        <f t="shared" ref="A3:A34" si="0">RIGHT(U3,29)</f>
        <v>según el artículo mencionado.</v>
      </c>
      <c r="B3" s="449" t="str">
        <f t="shared" ref="B3:B34" si="1">H3&amp;F3</f>
        <v>12ITSS</v>
      </c>
      <c r="C3" s="449" t="str">
        <f t="shared" ref="C3:C34" si="2">D3&amp;E3&amp;F3&amp;G3&amp;I3</f>
        <v>HXITSSO1231</v>
      </c>
      <c r="D3" s="449" t="s">
        <v>7879</v>
      </c>
      <c r="E3" s="449" t="s">
        <v>124</v>
      </c>
      <c r="F3" s="86" t="s">
        <v>21489</v>
      </c>
      <c r="G3" s="84" t="str">
        <f t="shared" ref="G3:G34" si="3">IF(H3&lt;9,"OO",IF(H3&lt;99,"O",""))&amp;H3</f>
        <v>O12</v>
      </c>
      <c r="H3" s="86">
        <v>12</v>
      </c>
      <c r="I3" s="84" t="str">
        <f t="shared" ref="I3:I34" si="4">IF(J3&lt;9,"O","")&amp;J3</f>
        <v>31</v>
      </c>
      <c r="J3" s="86">
        <v>31</v>
      </c>
      <c r="K3" s="86" t="s">
        <v>6945</v>
      </c>
      <c r="L3" s="86" t="s">
        <v>522</v>
      </c>
      <c r="M3" s="86" t="s">
        <v>6946</v>
      </c>
      <c r="N3" s="86" t="s">
        <v>6947</v>
      </c>
      <c r="O3" s="86" t="s">
        <v>6948</v>
      </c>
      <c r="P3" s="86" t="s">
        <v>6949</v>
      </c>
      <c r="Q3" s="87"/>
      <c r="R3" s="87">
        <v>4</v>
      </c>
      <c r="S3" s="87"/>
      <c r="T3" s="87"/>
      <c r="U3" s="86" t="s">
        <v>21986</v>
      </c>
    </row>
    <row r="4" spans="1:21" s="215" customFormat="1" ht="42" customHeight="1">
      <c r="A4" s="448" t="str">
        <f t="shared" si="0"/>
        <v>una función de la inspección.</v>
      </c>
      <c r="B4" s="448" t="str">
        <f t="shared" si="1"/>
        <v>19ITSS</v>
      </c>
      <c r="C4" s="448" t="str">
        <f t="shared" si="2"/>
        <v>HXITSSO1931</v>
      </c>
      <c r="D4" s="448" t="s">
        <v>7879</v>
      </c>
      <c r="E4" s="448" t="s">
        <v>124</v>
      </c>
      <c r="F4" s="176" t="s">
        <v>21489</v>
      </c>
      <c r="G4" s="216" t="str">
        <f t="shared" si="3"/>
        <v>O19</v>
      </c>
      <c r="H4" s="176">
        <v>19</v>
      </c>
      <c r="I4" s="216" t="str">
        <f t="shared" si="4"/>
        <v>31</v>
      </c>
      <c r="J4" s="176">
        <v>31</v>
      </c>
      <c r="K4" s="176" t="s">
        <v>21974</v>
      </c>
      <c r="L4" s="176" t="s">
        <v>1387</v>
      </c>
      <c r="M4" s="176" t="s">
        <v>21970</v>
      </c>
      <c r="N4" s="176" t="s">
        <v>21973</v>
      </c>
      <c r="O4" s="176" t="s">
        <v>21972</v>
      </c>
      <c r="P4" s="176" t="s">
        <v>21971</v>
      </c>
      <c r="Q4" s="194"/>
      <c r="R4" s="194">
        <v>1</v>
      </c>
      <c r="S4" s="194"/>
      <c r="T4" s="194"/>
      <c r="U4" s="176" t="s">
        <v>21969</v>
      </c>
    </row>
    <row r="5" spans="1:21" s="215" customFormat="1" ht="42" customHeight="1">
      <c r="A5" s="280" t="str">
        <f t="shared" si="0"/>
        <v>umplimiento de sus funciones.</v>
      </c>
      <c r="B5" s="280" t="str">
        <f t="shared" si="1"/>
        <v>33ITSS</v>
      </c>
      <c r="C5" s="280" t="str">
        <f t="shared" si="2"/>
        <v>HXITSSO3331</v>
      </c>
      <c r="D5" s="280" t="s">
        <v>7879</v>
      </c>
      <c r="E5" s="280" t="s">
        <v>124</v>
      </c>
      <c r="F5" s="88" t="s">
        <v>21489</v>
      </c>
      <c r="G5" s="100" t="str">
        <f t="shared" si="3"/>
        <v>O33</v>
      </c>
      <c r="H5" s="88">
        <v>33</v>
      </c>
      <c r="I5" s="100" t="str">
        <f t="shared" si="4"/>
        <v>31</v>
      </c>
      <c r="J5" s="88">
        <v>31</v>
      </c>
      <c r="K5" s="88" t="s">
        <v>3653</v>
      </c>
      <c r="L5" s="88" t="s">
        <v>523</v>
      </c>
      <c r="M5" s="88" t="s">
        <v>3654</v>
      </c>
      <c r="N5" s="88" t="s">
        <v>3655</v>
      </c>
      <c r="O5" s="88" t="s">
        <v>3656</v>
      </c>
      <c r="P5" s="88" t="s">
        <v>3657</v>
      </c>
      <c r="Q5" s="89"/>
      <c r="R5" s="89">
        <v>3</v>
      </c>
      <c r="S5" s="89"/>
      <c r="T5" s="89"/>
      <c r="U5" s="88" t="s">
        <v>21939</v>
      </c>
    </row>
    <row r="6" spans="1:21" s="215" customFormat="1" ht="42" customHeight="1">
      <c r="A6" s="280" t="str">
        <f t="shared" si="0"/>
        <v>Trabajo según el artículo 25.</v>
      </c>
      <c r="B6" s="280" t="str">
        <f t="shared" si="1"/>
        <v>50ITSS</v>
      </c>
      <c r="C6" s="280" t="str">
        <f t="shared" si="2"/>
        <v>HXITSSO5031</v>
      </c>
      <c r="D6" s="280" t="s">
        <v>7879</v>
      </c>
      <c r="E6" s="280" t="s">
        <v>124</v>
      </c>
      <c r="F6" s="88" t="s">
        <v>21489</v>
      </c>
      <c r="G6" s="100" t="str">
        <f t="shared" si="3"/>
        <v>O50</v>
      </c>
      <c r="H6" s="88">
        <v>50</v>
      </c>
      <c r="I6" s="100" t="str">
        <f t="shared" si="4"/>
        <v>31</v>
      </c>
      <c r="J6" s="88">
        <v>31</v>
      </c>
      <c r="K6" s="280" t="s">
        <v>21912</v>
      </c>
      <c r="L6" s="280" t="s">
        <v>544</v>
      </c>
      <c r="M6" s="280" t="s">
        <v>21911</v>
      </c>
      <c r="N6" s="280" t="s">
        <v>21910</v>
      </c>
      <c r="O6" s="280" t="s">
        <v>21908</v>
      </c>
      <c r="P6" s="88" t="s">
        <v>21909</v>
      </c>
      <c r="Q6" s="287"/>
      <c r="R6" s="89">
        <v>3</v>
      </c>
      <c r="S6" s="89"/>
      <c r="T6" s="89"/>
      <c r="U6" s="88" t="s">
        <v>21907</v>
      </c>
    </row>
    <row r="7" spans="1:21" s="215" customFormat="1" ht="42" customHeight="1">
      <c r="A7" s="280" t="str">
        <f t="shared" si="0"/>
        <v>rtículo 13 de la Ley 23/2015.</v>
      </c>
      <c r="B7" s="280" t="str">
        <f t="shared" si="1"/>
        <v>51ITSS</v>
      </c>
      <c r="C7" s="280" t="str">
        <f t="shared" si="2"/>
        <v>HXITSSO5131</v>
      </c>
      <c r="D7" s="280" t="s">
        <v>7879</v>
      </c>
      <c r="E7" s="280" t="s">
        <v>124</v>
      </c>
      <c r="F7" s="88" t="s">
        <v>21489</v>
      </c>
      <c r="G7" s="100" t="str">
        <f t="shared" si="3"/>
        <v>O51</v>
      </c>
      <c r="H7" s="88">
        <v>51</v>
      </c>
      <c r="I7" s="100" t="str">
        <f t="shared" si="4"/>
        <v>31</v>
      </c>
      <c r="J7" s="280">
        <v>31</v>
      </c>
      <c r="K7" s="286" t="s">
        <v>21906</v>
      </c>
      <c r="L7" s="287" t="s">
        <v>1389</v>
      </c>
      <c r="M7" s="287" t="s">
        <v>21902</v>
      </c>
      <c r="N7" s="287" t="s">
        <v>21905</v>
      </c>
      <c r="O7" s="287" t="s">
        <v>21904</v>
      </c>
      <c r="P7" s="287" t="s">
        <v>21903</v>
      </c>
      <c r="Q7" s="280"/>
      <c r="R7" s="280">
        <f>IF(L7="A",1,IF(L7="B",2,IF(L7="C",3,4)))</f>
        <v>1</v>
      </c>
      <c r="S7" s="280"/>
      <c r="T7" s="280"/>
      <c r="U7" s="287" t="s">
        <v>21901</v>
      </c>
    </row>
    <row r="8" spans="1:21" s="215" customFormat="1" ht="42" customHeight="1">
      <c r="A8" s="280" t="str">
        <f t="shared" si="0"/>
        <v xml:space="preserve"> (salvo domicilio físico). ✔️</v>
      </c>
      <c r="B8" s="307" t="str">
        <f t="shared" si="1"/>
        <v>133ITSS</v>
      </c>
      <c r="C8" s="307" t="str">
        <f t="shared" si="2"/>
        <v>HXITSS13331</v>
      </c>
      <c r="D8" s="307" t="s">
        <v>7879</v>
      </c>
      <c r="E8" s="307" t="s">
        <v>124</v>
      </c>
      <c r="F8" s="6" t="s">
        <v>21489</v>
      </c>
      <c r="G8" s="11" t="str">
        <f t="shared" si="3"/>
        <v>133</v>
      </c>
      <c r="H8" s="6">
        <v>133</v>
      </c>
      <c r="I8" s="11" t="str">
        <f t="shared" si="4"/>
        <v>31</v>
      </c>
      <c r="J8" s="357">
        <v>31</v>
      </c>
      <c r="K8" s="358" t="s">
        <v>30481</v>
      </c>
      <c r="L8" s="359" t="s">
        <v>544</v>
      </c>
      <c r="M8" s="358" t="s">
        <v>30480</v>
      </c>
      <c r="N8" s="358" t="s">
        <v>30479</v>
      </c>
      <c r="O8" s="358" t="s">
        <v>30478</v>
      </c>
      <c r="P8" s="358" t="s">
        <v>30477</v>
      </c>
      <c r="Q8" s="307"/>
      <c r="R8" s="307">
        <f>IF(L8="A",1,IF(L8="B",2,IF(L8="C",3,4)))</f>
        <v>3</v>
      </c>
      <c r="S8" s="312"/>
      <c r="T8" s="312"/>
      <c r="U8" s="361" t="s">
        <v>30476</v>
      </c>
    </row>
    <row r="9" spans="1:21" s="215" customFormat="1" ht="42" customHeight="1">
      <c r="A9" s="280" t="str">
        <f t="shared" si="0"/>
        <v>ón temporal y modalidades. ✔️</v>
      </c>
      <c r="B9" s="307" t="str">
        <f t="shared" si="1"/>
        <v>134ITSS</v>
      </c>
      <c r="C9" s="307" t="str">
        <f t="shared" si="2"/>
        <v>HXITSS13431</v>
      </c>
      <c r="D9" s="307" t="s">
        <v>7879</v>
      </c>
      <c r="E9" s="307" t="s">
        <v>124</v>
      </c>
      <c r="F9" s="6" t="s">
        <v>21489</v>
      </c>
      <c r="G9" s="11" t="str">
        <f t="shared" si="3"/>
        <v>134</v>
      </c>
      <c r="H9" s="6">
        <v>134</v>
      </c>
      <c r="I9" s="11" t="str">
        <f t="shared" si="4"/>
        <v>31</v>
      </c>
      <c r="J9" s="357">
        <v>31</v>
      </c>
      <c r="K9" s="358" t="s">
        <v>30475</v>
      </c>
      <c r="L9" s="359" t="s">
        <v>1388</v>
      </c>
      <c r="M9" s="358" t="s">
        <v>30474</v>
      </c>
      <c r="N9" s="358" t="s">
        <v>30473</v>
      </c>
      <c r="O9" s="358" t="s">
        <v>30472</v>
      </c>
      <c r="P9" s="358" t="s">
        <v>30471</v>
      </c>
      <c r="Q9" s="307"/>
      <c r="R9" s="307">
        <f>IF(L9="A",1,IF(L9="B",2,IF(L9="C",3,4)))</f>
        <v>4</v>
      </c>
      <c r="S9" s="312"/>
      <c r="T9" s="312"/>
      <c r="U9" s="361" t="s">
        <v>30470</v>
      </c>
    </row>
    <row r="10" spans="1:21" s="215" customFormat="1" ht="42" customHeight="1">
      <c r="A10" s="280" t="str">
        <f t="shared" si="0"/>
        <v xml:space="preserve"> (incorrecta denominación). ❌</v>
      </c>
      <c r="B10" s="307" t="str">
        <f t="shared" si="1"/>
        <v>135ITSS</v>
      </c>
      <c r="C10" s="307" t="str">
        <f t="shared" si="2"/>
        <v>HXITSS13531</v>
      </c>
      <c r="D10" s="307" t="s">
        <v>7879</v>
      </c>
      <c r="E10" s="307" t="s">
        <v>124</v>
      </c>
      <c r="F10" s="6" t="s">
        <v>21489</v>
      </c>
      <c r="G10" s="11" t="str">
        <f t="shared" si="3"/>
        <v>135</v>
      </c>
      <c r="H10" s="6">
        <v>135</v>
      </c>
      <c r="I10" s="11" t="str">
        <f t="shared" si="4"/>
        <v>31</v>
      </c>
      <c r="J10" s="357">
        <v>31</v>
      </c>
      <c r="K10" s="358" t="s">
        <v>30469</v>
      </c>
      <c r="L10" s="359" t="s">
        <v>543</v>
      </c>
      <c r="M10" s="358" t="s">
        <v>30468</v>
      </c>
      <c r="N10" s="358" t="s">
        <v>30467</v>
      </c>
      <c r="O10" s="358" t="s">
        <v>30466</v>
      </c>
      <c r="P10" s="358" t="s">
        <v>30465</v>
      </c>
      <c r="Q10" s="307"/>
      <c r="R10" s="307">
        <f>IF(L10="A",1,IF(L10="B",2,IF(L10="C",3,4)))</f>
        <v>2</v>
      </c>
      <c r="S10" s="312"/>
      <c r="T10" s="312"/>
      <c r="U10" s="361" t="s">
        <v>31047</v>
      </c>
    </row>
    <row r="11" spans="1:21" s="215" customFormat="1" ht="42" customHeight="1">
      <c r="A11" s="448" t="str">
        <f t="shared" si="0"/>
        <v>con la formación profesional.</v>
      </c>
      <c r="B11" s="448" t="str">
        <f t="shared" si="1"/>
        <v>1ITSS</v>
      </c>
      <c r="C11" s="448" t="str">
        <f t="shared" si="2"/>
        <v>HYITSSOO131</v>
      </c>
      <c r="D11" s="448" t="s">
        <v>7879</v>
      </c>
      <c r="E11" s="448" t="s">
        <v>7878</v>
      </c>
      <c r="F11" s="176" t="s">
        <v>21489</v>
      </c>
      <c r="G11" s="216" t="str">
        <f t="shared" si="3"/>
        <v>OO1</v>
      </c>
      <c r="H11" s="176">
        <v>1</v>
      </c>
      <c r="I11" s="216" t="str">
        <f t="shared" si="4"/>
        <v>31</v>
      </c>
      <c r="J11" s="176">
        <v>31</v>
      </c>
      <c r="K11" s="176" t="s">
        <v>7735</v>
      </c>
      <c r="L11" s="176" t="s">
        <v>524</v>
      </c>
      <c r="M11" s="176" t="s">
        <v>7714</v>
      </c>
      <c r="N11" s="176" t="s">
        <v>7745</v>
      </c>
      <c r="O11" s="176" t="s">
        <v>7744</v>
      </c>
      <c r="P11" s="176" t="s">
        <v>7742</v>
      </c>
      <c r="Q11" s="194"/>
      <c r="R11" s="194">
        <v>2</v>
      </c>
      <c r="S11" s="194"/>
      <c r="T11" s="194"/>
      <c r="U11" s="176" t="s">
        <v>22024</v>
      </c>
    </row>
    <row r="12" spans="1:21" s="221" customFormat="1" ht="42" customHeight="1">
      <c r="A12" s="448" t="str">
        <f t="shared" si="0"/>
        <v>omo el de la opción correcta.</v>
      </c>
      <c r="B12" s="448" t="str">
        <f t="shared" si="1"/>
        <v>2ITSS</v>
      </c>
      <c r="C12" s="448" t="str">
        <f t="shared" si="2"/>
        <v>HYITSSOO231</v>
      </c>
      <c r="D12" s="448" t="s">
        <v>7879</v>
      </c>
      <c r="E12" s="448" t="s">
        <v>7878</v>
      </c>
      <c r="F12" s="176" t="s">
        <v>21489</v>
      </c>
      <c r="G12" s="216" t="str">
        <f t="shared" si="3"/>
        <v>OO2</v>
      </c>
      <c r="H12" s="176">
        <v>2</v>
      </c>
      <c r="I12" s="216" t="str">
        <f t="shared" si="4"/>
        <v>31</v>
      </c>
      <c r="J12" s="176">
        <v>31</v>
      </c>
      <c r="K12" s="176" t="s">
        <v>7516</v>
      </c>
      <c r="L12" s="176" t="s">
        <v>523</v>
      </c>
      <c r="M12" s="176">
        <v>1903</v>
      </c>
      <c r="N12" s="176">
        <v>1905</v>
      </c>
      <c r="O12" s="176">
        <v>1906</v>
      </c>
      <c r="P12" s="176">
        <v>1910</v>
      </c>
      <c r="Q12" s="194"/>
      <c r="R12" s="194">
        <v>3</v>
      </c>
      <c r="S12" s="194"/>
      <c r="T12" s="194"/>
      <c r="U12" s="176" t="s">
        <v>22023</v>
      </c>
    </row>
    <row r="13" spans="1:21" s="221" customFormat="1" ht="42" customHeight="1">
      <c r="A13" s="448" t="str">
        <f t="shared" si="0"/>
        <v xml:space="preserve"> de la Inspección de Trabajo.</v>
      </c>
      <c r="B13" s="448" t="str">
        <f t="shared" si="1"/>
        <v>3ITSS</v>
      </c>
      <c r="C13" s="448" t="str">
        <f t="shared" si="2"/>
        <v>HYITSSOO331</v>
      </c>
      <c r="D13" s="448" t="s">
        <v>7879</v>
      </c>
      <c r="E13" s="448" t="s">
        <v>7878</v>
      </c>
      <c r="F13" s="176" t="s">
        <v>21489</v>
      </c>
      <c r="G13" s="216" t="str">
        <f t="shared" si="3"/>
        <v>OO3</v>
      </c>
      <c r="H13" s="176">
        <v>3</v>
      </c>
      <c r="I13" s="216" t="str">
        <f t="shared" si="4"/>
        <v>31</v>
      </c>
      <c r="J13" s="176">
        <v>31</v>
      </c>
      <c r="K13" s="176" t="s">
        <v>7737</v>
      </c>
      <c r="L13" s="176" t="s">
        <v>523</v>
      </c>
      <c r="M13" s="176" t="s">
        <v>7750</v>
      </c>
      <c r="N13" s="176" t="s">
        <v>7751</v>
      </c>
      <c r="O13" s="176" t="s">
        <v>7752</v>
      </c>
      <c r="P13" s="176" t="s">
        <v>7753</v>
      </c>
      <c r="Q13" s="194"/>
      <c r="R13" s="194">
        <v>3</v>
      </c>
      <c r="S13" s="194"/>
      <c r="T13" s="194"/>
      <c r="U13" s="176" t="s">
        <v>22022</v>
      </c>
    </row>
    <row r="14" spans="1:21" s="221" customFormat="1" ht="42" customHeight="1">
      <c r="A14" s="448" t="str">
        <f t="shared" si="0"/>
        <v>mplada en el esquema oficial.</v>
      </c>
      <c r="B14" s="448" t="str">
        <f t="shared" si="1"/>
        <v>4ITSS</v>
      </c>
      <c r="C14" s="448" t="str">
        <f t="shared" si="2"/>
        <v>HYITSSOO431</v>
      </c>
      <c r="D14" s="448" t="s">
        <v>7879</v>
      </c>
      <c r="E14" s="448" t="s">
        <v>7878</v>
      </c>
      <c r="F14" s="176" t="s">
        <v>21489</v>
      </c>
      <c r="G14" s="216" t="str">
        <f t="shared" si="3"/>
        <v>OO4</v>
      </c>
      <c r="H14" s="176">
        <v>4</v>
      </c>
      <c r="I14" s="216" t="str">
        <f t="shared" si="4"/>
        <v>31</v>
      </c>
      <c r="J14" s="176">
        <v>31</v>
      </c>
      <c r="K14" s="176" t="s">
        <v>22021</v>
      </c>
      <c r="L14" s="176" t="s">
        <v>524</v>
      </c>
      <c r="M14" s="176" t="s">
        <v>22020</v>
      </c>
      <c r="N14" s="176" t="s">
        <v>22017</v>
      </c>
      <c r="O14" s="176" t="s">
        <v>22019</v>
      </c>
      <c r="P14" s="176" t="s">
        <v>22018</v>
      </c>
      <c r="Q14" s="194"/>
      <c r="R14" s="194">
        <v>2</v>
      </c>
      <c r="S14" s="194"/>
      <c r="T14" s="194"/>
      <c r="U14" s="176" t="s">
        <v>22016</v>
      </c>
    </row>
    <row r="15" spans="1:21" s="221" customFormat="1" ht="42" customHeight="1">
      <c r="A15" s="448" t="str">
        <f t="shared" si="0"/>
        <v>te de la estructura descrita.</v>
      </c>
      <c r="B15" s="448" t="str">
        <f t="shared" si="1"/>
        <v>5ITSS</v>
      </c>
      <c r="C15" s="448" t="str">
        <f t="shared" si="2"/>
        <v>HYITSSOO531</v>
      </c>
      <c r="D15" s="448" t="s">
        <v>7879</v>
      </c>
      <c r="E15" s="448" t="s">
        <v>7878</v>
      </c>
      <c r="F15" s="176" t="s">
        <v>21489</v>
      </c>
      <c r="G15" s="216" t="str">
        <f t="shared" si="3"/>
        <v>OO5</v>
      </c>
      <c r="H15" s="176">
        <v>5</v>
      </c>
      <c r="I15" s="216" t="str">
        <f t="shared" si="4"/>
        <v>31</v>
      </c>
      <c r="J15" s="176">
        <v>31</v>
      </c>
      <c r="K15" s="176" t="s">
        <v>22015</v>
      </c>
      <c r="L15" s="176" t="s">
        <v>523</v>
      </c>
      <c r="M15" s="176" t="s">
        <v>22014</v>
      </c>
      <c r="N15" s="176" t="s">
        <v>22013</v>
      </c>
      <c r="O15" s="176" t="s">
        <v>22011</v>
      </c>
      <c r="P15" s="176" t="s">
        <v>22012</v>
      </c>
      <c r="Q15" s="194"/>
      <c r="R15" s="194">
        <v>3</v>
      </c>
      <c r="S15" s="194"/>
      <c r="T15" s="194"/>
      <c r="U15" s="176" t="s">
        <v>22010</v>
      </c>
    </row>
    <row r="16" spans="1:21" s="221" customFormat="1" ht="42" customHeight="1">
      <c r="A16" s="448" t="str">
        <f t="shared" si="0"/>
        <v xml:space="preserve"> relaciona con la estructura.</v>
      </c>
      <c r="B16" s="448" t="str">
        <f t="shared" si="1"/>
        <v>6ITSS</v>
      </c>
      <c r="C16" s="448" t="str">
        <f t="shared" si="2"/>
        <v>HYITSSOO631</v>
      </c>
      <c r="D16" s="448" t="s">
        <v>7879</v>
      </c>
      <c r="E16" s="448" t="s">
        <v>7878</v>
      </c>
      <c r="F16" s="176" t="s">
        <v>21489</v>
      </c>
      <c r="G16" s="216" t="str">
        <f t="shared" si="3"/>
        <v>OO6</v>
      </c>
      <c r="H16" s="176">
        <v>6</v>
      </c>
      <c r="I16" s="216" t="str">
        <f t="shared" si="4"/>
        <v>31</v>
      </c>
      <c r="J16" s="176">
        <v>31</v>
      </c>
      <c r="K16" s="176" t="s">
        <v>7577</v>
      </c>
      <c r="L16" s="176" t="s">
        <v>522</v>
      </c>
      <c r="M16" s="176" t="s">
        <v>7711</v>
      </c>
      <c r="N16" s="176" t="s">
        <v>7709</v>
      </c>
      <c r="O16" s="176" t="s">
        <v>7712</v>
      </c>
      <c r="P16" s="176" t="s">
        <v>7713</v>
      </c>
      <c r="Q16" s="194"/>
      <c r="R16" s="194">
        <v>4</v>
      </c>
      <c r="S16" s="194"/>
      <c r="T16" s="194"/>
      <c r="U16" s="176" t="s">
        <v>22009</v>
      </c>
    </row>
    <row r="17" spans="1:21" s="210" customFormat="1" ht="42" customHeight="1">
      <c r="A17" s="448" t="str">
        <f t="shared" si="0"/>
        <v xml:space="preserve"> el Real Decreto en cuestión.</v>
      </c>
      <c r="B17" s="448" t="str">
        <f t="shared" si="1"/>
        <v>7ITSS</v>
      </c>
      <c r="C17" s="448" t="str">
        <f t="shared" si="2"/>
        <v>HYITSSOO731</v>
      </c>
      <c r="D17" s="448" t="s">
        <v>7879</v>
      </c>
      <c r="E17" s="448" t="s">
        <v>7878</v>
      </c>
      <c r="F17" s="176" t="s">
        <v>21489</v>
      </c>
      <c r="G17" s="216" t="str">
        <f t="shared" si="3"/>
        <v>OO7</v>
      </c>
      <c r="H17" s="176">
        <v>7</v>
      </c>
      <c r="I17" s="216" t="str">
        <f t="shared" si="4"/>
        <v>31</v>
      </c>
      <c r="J17" s="176">
        <v>31</v>
      </c>
      <c r="K17" s="176" t="s">
        <v>22008</v>
      </c>
      <c r="L17" s="176" t="s">
        <v>524</v>
      </c>
      <c r="M17" s="176" t="s">
        <v>22007</v>
      </c>
      <c r="N17" s="176" t="s">
        <v>22004</v>
      </c>
      <c r="O17" s="176" t="s">
        <v>22006</v>
      </c>
      <c r="P17" s="176" t="s">
        <v>22005</v>
      </c>
      <c r="Q17" s="194"/>
      <c r="R17" s="194">
        <v>2</v>
      </c>
      <c r="S17" s="194"/>
      <c r="T17" s="194"/>
      <c r="U17" s="176" t="s">
        <v>22003</v>
      </c>
    </row>
    <row r="18" spans="1:21" s="210" customFormat="1" ht="42" customHeight="1">
      <c r="A18" s="448" t="str">
        <f t="shared" si="0"/>
        <v>entativas del Consejo Rector.</v>
      </c>
      <c r="B18" s="448" t="str">
        <f t="shared" si="1"/>
        <v>8ITSS</v>
      </c>
      <c r="C18" s="448" t="str">
        <f t="shared" si="2"/>
        <v>HYITSSOO831</v>
      </c>
      <c r="D18" s="448" t="s">
        <v>7879</v>
      </c>
      <c r="E18" s="448" t="s">
        <v>7878</v>
      </c>
      <c r="F18" s="176" t="s">
        <v>21489</v>
      </c>
      <c r="G18" s="216" t="str">
        <f t="shared" si="3"/>
        <v>OO8</v>
      </c>
      <c r="H18" s="176">
        <v>8</v>
      </c>
      <c r="I18" s="216" t="str">
        <f t="shared" si="4"/>
        <v>31</v>
      </c>
      <c r="J18" s="176">
        <v>31</v>
      </c>
      <c r="K18" s="176" t="s">
        <v>6703</v>
      </c>
      <c r="L18" s="176" t="s">
        <v>522</v>
      </c>
      <c r="M18" s="176" t="s">
        <v>22002</v>
      </c>
      <c r="N18" s="176" t="s">
        <v>22001</v>
      </c>
      <c r="O18" s="176" t="s">
        <v>22000</v>
      </c>
      <c r="P18" s="176" t="s">
        <v>2052</v>
      </c>
      <c r="Q18" s="194"/>
      <c r="R18" s="194">
        <v>4</v>
      </c>
      <c r="S18" s="194"/>
      <c r="T18" s="194"/>
      <c r="U18" s="176" t="s">
        <v>21999</v>
      </c>
    </row>
    <row r="19" spans="1:21" s="210" customFormat="1" ht="42" customHeight="1">
      <c r="A19" s="448" t="str">
        <f t="shared" si="0"/>
        <v>s de la Autoridad Autonómica.</v>
      </c>
      <c r="B19" s="448" t="str">
        <f t="shared" si="1"/>
        <v>9ITSS</v>
      </c>
      <c r="C19" s="448" t="str">
        <f t="shared" si="2"/>
        <v>HYITSSO931</v>
      </c>
      <c r="D19" s="448" t="s">
        <v>7879</v>
      </c>
      <c r="E19" s="448" t="s">
        <v>7878</v>
      </c>
      <c r="F19" s="176" t="s">
        <v>21489</v>
      </c>
      <c r="G19" s="216" t="str">
        <f t="shared" si="3"/>
        <v>O9</v>
      </c>
      <c r="H19" s="176">
        <v>9</v>
      </c>
      <c r="I19" s="216" t="str">
        <f t="shared" si="4"/>
        <v>31</v>
      </c>
      <c r="J19" s="176">
        <v>31</v>
      </c>
      <c r="K19" s="176" t="s">
        <v>21998</v>
      </c>
      <c r="L19" s="176" t="s">
        <v>522</v>
      </c>
      <c r="M19" s="176" t="s">
        <v>21997</v>
      </c>
      <c r="N19" s="176" t="s">
        <v>21996</v>
      </c>
      <c r="O19" s="176" t="s">
        <v>21995</v>
      </c>
      <c r="P19" s="176" t="s">
        <v>21994</v>
      </c>
      <c r="Q19" s="194"/>
      <c r="R19" s="194">
        <v>4</v>
      </c>
      <c r="S19" s="194"/>
      <c r="T19" s="194"/>
      <c r="U19" s="176" t="s">
        <v>21993</v>
      </c>
    </row>
    <row r="20" spans="1:21" s="215" customFormat="1" ht="42" customHeight="1">
      <c r="A20" s="449" t="str">
        <f t="shared" si="0"/>
        <v>erta, lo cual no es correcto.</v>
      </c>
      <c r="B20" s="449" t="str">
        <f t="shared" si="1"/>
        <v>10ITSS</v>
      </c>
      <c r="C20" s="449" t="str">
        <f t="shared" si="2"/>
        <v>HYITSSO1031</v>
      </c>
      <c r="D20" s="449" t="s">
        <v>7879</v>
      </c>
      <c r="E20" s="449" t="s">
        <v>7878</v>
      </c>
      <c r="F20" s="86" t="s">
        <v>21489</v>
      </c>
      <c r="G20" s="84" t="str">
        <f t="shared" si="3"/>
        <v>O10</v>
      </c>
      <c r="H20" s="86">
        <v>10</v>
      </c>
      <c r="I20" s="84" t="str">
        <f t="shared" si="4"/>
        <v>31</v>
      </c>
      <c r="J20" s="86">
        <v>31</v>
      </c>
      <c r="K20" s="86" t="s">
        <v>21992</v>
      </c>
      <c r="L20" s="86" t="s">
        <v>524</v>
      </c>
      <c r="M20" s="86" t="s">
        <v>21991</v>
      </c>
      <c r="N20" s="86" t="s">
        <v>21989</v>
      </c>
      <c r="O20" s="86" t="s">
        <v>21990</v>
      </c>
      <c r="P20" s="86" t="s">
        <v>2052</v>
      </c>
      <c r="Q20" s="87"/>
      <c r="R20" s="87">
        <v>2</v>
      </c>
      <c r="S20" s="87"/>
      <c r="T20" s="87"/>
      <c r="U20" s="86" t="s">
        <v>21988</v>
      </c>
    </row>
    <row r="21" spans="1:21" s="215" customFormat="1" ht="42" customHeight="1">
      <c r="A21" s="449" t="str">
        <f t="shared" si="0"/>
        <v>tutos del Organismo Autónomo.</v>
      </c>
      <c r="B21" s="449" t="str">
        <f t="shared" si="1"/>
        <v>11ITSS</v>
      </c>
      <c r="C21" s="449" t="str">
        <f t="shared" si="2"/>
        <v>HYITSSO1131</v>
      </c>
      <c r="D21" s="449" t="s">
        <v>7879</v>
      </c>
      <c r="E21" s="449" t="s">
        <v>7878</v>
      </c>
      <c r="F21" s="86" t="s">
        <v>21489</v>
      </c>
      <c r="G21" s="84" t="str">
        <f t="shared" si="3"/>
        <v>O11</v>
      </c>
      <c r="H21" s="86">
        <v>11</v>
      </c>
      <c r="I21" s="84" t="str">
        <f t="shared" si="4"/>
        <v>31</v>
      </c>
      <c r="J21" s="86">
        <v>31</v>
      </c>
      <c r="K21" s="86" t="s">
        <v>5033</v>
      </c>
      <c r="L21" s="86" t="s">
        <v>524</v>
      </c>
      <c r="M21" s="86" t="s">
        <v>5034</v>
      </c>
      <c r="N21" s="86" t="s">
        <v>5035</v>
      </c>
      <c r="O21" s="86" t="s">
        <v>5036</v>
      </c>
      <c r="P21" s="86" t="s">
        <v>5037</v>
      </c>
      <c r="Q21" s="87"/>
      <c r="R21" s="87">
        <v>2</v>
      </c>
      <c r="S21" s="87"/>
      <c r="T21" s="87"/>
      <c r="U21" s="86" t="s">
        <v>21987</v>
      </c>
    </row>
    <row r="22" spans="1:21" s="215" customFormat="1" ht="42" customHeight="1">
      <c r="A22" s="449" t="str">
        <f t="shared" si="0"/>
        <v>ompetencias de la inspección.</v>
      </c>
      <c r="B22" s="449" t="str">
        <f t="shared" si="1"/>
        <v>13ITSS</v>
      </c>
      <c r="C22" s="449" t="str">
        <f t="shared" si="2"/>
        <v>HYITSSO1331</v>
      </c>
      <c r="D22" s="449" t="s">
        <v>7879</v>
      </c>
      <c r="E22" s="449" t="s">
        <v>7878</v>
      </c>
      <c r="F22" s="86" t="s">
        <v>21489</v>
      </c>
      <c r="G22" s="84" t="str">
        <f t="shared" si="3"/>
        <v>O13</v>
      </c>
      <c r="H22" s="86">
        <v>13</v>
      </c>
      <c r="I22" s="84" t="str">
        <f t="shared" si="4"/>
        <v>31</v>
      </c>
      <c r="J22" s="86">
        <v>31</v>
      </c>
      <c r="K22" s="86" t="s">
        <v>4588</v>
      </c>
      <c r="L22" s="86" t="s">
        <v>522</v>
      </c>
      <c r="M22" s="86" t="s">
        <v>4589</v>
      </c>
      <c r="N22" s="86" t="s">
        <v>4590</v>
      </c>
      <c r="O22" s="86" t="s">
        <v>4591</v>
      </c>
      <c r="P22" s="86" t="s">
        <v>4592</v>
      </c>
      <c r="Q22" s="87"/>
      <c r="R22" s="87">
        <v>4</v>
      </c>
      <c r="S22" s="87"/>
      <c r="T22" s="87"/>
      <c r="U22" s="86" t="s">
        <v>21985</v>
      </c>
    </row>
    <row r="23" spans="1:21" s="215" customFormat="1" ht="42" customHeight="1">
      <c r="A23" s="449" t="str">
        <f t="shared" si="0"/>
        <v>n profesional para el empleo.</v>
      </c>
      <c r="B23" s="449" t="str">
        <f t="shared" si="1"/>
        <v>14ITSS</v>
      </c>
      <c r="C23" s="449" t="str">
        <f t="shared" si="2"/>
        <v>HYITSSO1431</v>
      </c>
      <c r="D23" s="449" t="s">
        <v>7879</v>
      </c>
      <c r="E23" s="449" t="s">
        <v>7878</v>
      </c>
      <c r="F23" s="86" t="s">
        <v>21489</v>
      </c>
      <c r="G23" s="84" t="str">
        <f t="shared" si="3"/>
        <v>O14</v>
      </c>
      <c r="H23" s="86">
        <v>14</v>
      </c>
      <c r="I23" s="84" t="str">
        <f t="shared" si="4"/>
        <v>31</v>
      </c>
      <c r="J23" s="86">
        <v>31</v>
      </c>
      <c r="K23" s="86" t="s">
        <v>7578</v>
      </c>
      <c r="L23" s="86" t="s">
        <v>1387</v>
      </c>
      <c r="M23" s="86" t="s">
        <v>7714</v>
      </c>
      <c r="N23" s="86" t="s">
        <v>7715</v>
      </c>
      <c r="O23" s="86" t="s">
        <v>7714</v>
      </c>
      <c r="P23" s="86" t="s">
        <v>7716</v>
      </c>
      <c r="Q23" s="87"/>
      <c r="R23" s="87">
        <v>1</v>
      </c>
      <c r="S23" s="87"/>
      <c r="T23" s="87"/>
      <c r="U23" s="86" t="s">
        <v>21984</v>
      </c>
    </row>
    <row r="24" spans="1:21" s="215" customFormat="1" ht="42" customHeight="1">
      <c r="A24" s="432" t="str">
        <f t="shared" si="0"/>
        <v>poco es la función destacada.</v>
      </c>
      <c r="B24" s="432" t="str">
        <f t="shared" si="1"/>
        <v>15ITSS</v>
      </c>
      <c r="C24" s="432" t="str">
        <f t="shared" si="2"/>
        <v>HYITSSO1531</v>
      </c>
      <c r="D24" s="432" t="s">
        <v>7879</v>
      </c>
      <c r="E24" s="432" t="s">
        <v>7878</v>
      </c>
      <c r="F24" s="95" t="s">
        <v>21489</v>
      </c>
      <c r="G24" s="105" t="str">
        <f t="shared" si="3"/>
        <v>O15</v>
      </c>
      <c r="H24" s="95">
        <v>15</v>
      </c>
      <c r="I24" s="105" t="str">
        <f t="shared" si="4"/>
        <v>31</v>
      </c>
      <c r="J24" s="95">
        <v>31</v>
      </c>
      <c r="K24" s="95" t="s">
        <v>21983</v>
      </c>
      <c r="L24" s="95" t="s">
        <v>523</v>
      </c>
      <c r="M24" s="95" t="s">
        <v>21982</v>
      </c>
      <c r="N24" s="95" t="s">
        <v>21981</v>
      </c>
      <c r="O24" s="95" t="s">
        <v>21979</v>
      </c>
      <c r="P24" s="95" t="s">
        <v>21980</v>
      </c>
      <c r="Q24" s="192"/>
      <c r="R24" s="192">
        <v>3</v>
      </c>
      <c r="S24" s="192"/>
      <c r="T24" s="192"/>
      <c r="U24" s="95" t="s">
        <v>21978</v>
      </c>
    </row>
    <row r="25" spans="1:21" s="213" customFormat="1" ht="42" customHeight="1">
      <c r="A25" s="432" t="str">
        <f t="shared" si="0"/>
        <v>os correctos de sus informes.</v>
      </c>
      <c r="B25" s="432" t="str">
        <f t="shared" si="1"/>
        <v>16ITSS</v>
      </c>
      <c r="C25" s="432" t="str">
        <f t="shared" si="2"/>
        <v>HYITSSO1631</v>
      </c>
      <c r="D25" s="432" t="s">
        <v>7879</v>
      </c>
      <c r="E25" s="432" t="s">
        <v>7878</v>
      </c>
      <c r="F25" s="95" t="s">
        <v>21489</v>
      </c>
      <c r="G25" s="105" t="str">
        <f t="shared" si="3"/>
        <v>O16</v>
      </c>
      <c r="H25" s="95">
        <v>16</v>
      </c>
      <c r="I25" s="105" t="str">
        <f t="shared" si="4"/>
        <v>31</v>
      </c>
      <c r="J25" s="95">
        <v>31</v>
      </c>
      <c r="K25" s="95" t="s">
        <v>7574</v>
      </c>
      <c r="L25" s="95" t="s">
        <v>523</v>
      </c>
      <c r="M25" s="95" t="s">
        <v>7696</v>
      </c>
      <c r="N25" s="95" t="s">
        <v>7697</v>
      </c>
      <c r="O25" s="95" t="s">
        <v>7698</v>
      </c>
      <c r="P25" s="95" t="s">
        <v>7699</v>
      </c>
      <c r="Q25" s="192"/>
      <c r="R25" s="192">
        <v>3</v>
      </c>
      <c r="S25" s="192"/>
      <c r="T25" s="192"/>
      <c r="U25" s="95" t="s">
        <v>21977</v>
      </c>
    </row>
    <row r="26" spans="1:21" s="213" customFormat="1" ht="42" customHeight="1">
      <c r="A26" s="432" t="str">
        <f t="shared" si="0"/>
        <v xml:space="preserve"> abarcar el sistema completo.</v>
      </c>
      <c r="B26" s="432" t="str">
        <f t="shared" si="1"/>
        <v>17ITSS</v>
      </c>
      <c r="C26" s="432" t="str">
        <f t="shared" si="2"/>
        <v>HYITSSO1731</v>
      </c>
      <c r="D26" s="432" t="s">
        <v>7879</v>
      </c>
      <c r="E26" s="432" t="s">
        <v>7878</v>
      </c>
      <c r="F26" s="95" t="s">
        <v>21489</v>
      </c>
      <c r="G26" s="105" t="str">
        <f t="shared" si="3"/>
        <v>O17</v>
      </c>
      <c r="H26" s="95">
        <v>17</v>
      </c>
      <c r="I26" s="105" t="str">
        <f t="shared" si="4"/>
        <v>31</v>
      </c>
      <c r="J26" s="95">
        <v>31</v>
      </c>
      <c r="K26" s="95" t="s">
        <v>7736</v>
      </c>
      <c r="L26" s="95" t="s">
        <v>524</v>
      </c>
      <c r="M26" s="95" t="s">
        <v>7746</v>
      </c>
      <c r="N26" s="95" t="s">
        <v>7747</v>
      </c>
      <c r="O26" s="95" t="s">
        <v>7748</v>
      </c>
      <c r="P26" s="95" t="s">
        <v>7749</v>
      </c>
      <c r="Q26" s="192"/>
      <c r="R26" s="192">
        <v>2</v>
      </c>
      <c r="S26" s="192"/>
      <c r="T26" s="192"/>
      <c r="U26" s="95" t="s">
        <v>21976</v>
      </c>
    </row>
    <row r="27" spans="1:21" s="213" customFormat="1" ht="42" customHeight="1">
      <c r="A27" s="448" t="str">
        <f t="shared" si="0"/>
        <v>én parte de sus competencias.</v>
      </c>
      <c r="B27" s="448" t="str">
        <f t="shared" si="1"/>
        <v>18ITSS</v>
      </c>
      <c r="C27" s="448" t="str">
        <f t="shared" si="2"/>
        <v>HYITSSO1831</v>
      </c>
      <c r="D27" s="448" t="s">
        <v>7879</v>
      </c>
      <c r="E27" s="448" t="s">
        <v>7878</v>
      </c>
      <c r="F27" s="176" t="s">
        <v>21489</v>
      </c>
      <c r="G27" s="216" t="str">
        <f t="shared" si="3"/>
        <v>O18</v>
      </c>
      <c r="H27" s="176">
        <v>18</v>
      </c>
      <c r="I27" s="216" t="str">
        <f t="shared" si="4"/>
        <v>31</v>
      </c>
      <c r="J27" s="176">
        <v>31</v>
      </c>
      <c r="K27" s="176" t="s">
        <v>7519</v>
      </c>
      <c r="L27" s="176" t="s">
        <v>522</v>
      </c>
      <c r="M27" s="176" t="s">
        <v>7542</v>
      </c>
      <c r="N27" s="176" t="s">
        <v>7543</v>
      </c>
      <c r="O27" s="176" t="s">
        <v>7544</v>
      </c>
      <c r="P27" s="176" t="s">
        <v>7545</v>
      </c>
      <c r="Q27" s="194"/>
      <c r="R27" s="194">
        <v>4</v>
      </c>
      <c r="S27" s="194"/>
      <c r="T27" s="194"/>
      <c r="U27" s="176" t="s">
        <v>21975</v>
      </c>
    </row>
    <row r="28" spans="1:21" s="213" customFormat="1" ht="42" customHeight="1">
      <c r="A28" s="448" t="str">
        <f t="shared" si="0"/>
        <v>a con el decreto en cuestión.</v>
      </c>
      <c r="B28" s="448" t="str">
        <f t="shared" si="1"/>
        <v>20ITSS</v>
      </c>
      <c r="C28" s="448" t="str">
        <f t="shared" si="2"/>
        <v>HYITSSO2031</v>
      </c>
      <c r="D28" s="448" t="s">
        <v>7879</v>
      </c>
      <c r="E28" s="448" t="s">
        <v>7878</v>
      </c>
      <c r="F28" s="176" t="s">
        <v>21489</v>
      </c>
      <c r="G28" s="216" t="str">
        <f t="shared" si="3"/>
        <v>O20</v>
      </c>
      <c r="H28" s="176">
        <v>20</v>
      </c>
      <c r="I28" s="216" t="str">
        <f t="shared" si="4"/>
        <v>31</v>
      </c>
      <c r="J28" s="176">
        <v>31</v>
      </c>
      <c r="K28" s="176" t="s">
        <v>7576</v>
      </c>
      <c r="L28" s="176" t="s">
        <v>523</v>
      </c>
      <c r="M28" s="176" t="s">
        <v>7704</v>
      </c>
      <c r="N28" s="176" t="s">
        <v>7705</v>
      </c>
      <c r="O28" s="176" t="s">
        <v>7706</v>
      </c>
      <c r="P28" s="176" t="s">
        <v>7707</v>
      </c>
      <c r="Q28" s="194"/>
      <c r="R28" s="194">
        <v>3</v>
      </c>
      <c r="S28" s="194"/>
      <c r="T28" s="194"/>
      <c r="U28" s="176" t="s">
        <v>21968</v>
      </c>
    </row>
    <row r="29" spans="1:21" s="213" customFormat="1" ht="42" customHeight="1">
      <c r="A29" s="448" t="str">
        <f t="shared" si="0"/>
        <v>nes propias de la inspección.</v>
      </c>
      <c r="B29" s="448" t="str">
        <f t="shared" si="1"/>
        <v>21ITSS</v>
      </c>
      <c r="C29" s="448" t="str">
        <f t="shared" si="2"/>
        <v>HYITSSO2131</v>
      </c>
      <c r="D29" s="448" t="s">
        <v>7879</v>
      </c>
      <c r="E29" s="448" t="s">
        <v>7878</v>
      </c>
      <c r="F29" s="176" t="s">
        <v>21489</v>
      </c>
      <c r="G29" s="216" t="str">
        <f t="shared" si="3"/>
        <v>O21</v>
      </c>
      <c r="H29" s="176">
        <v>21</v>
      </c>
      <c r="I29" s="216" t="str">
        <f t="shared" si="4"/>
        <v>31</v>
      </c>
      <c r="J29" s="176">
        <v>31</v>
      </c>
      <c r="K29" s="176" t="s">
        <v>21967</v>
      </c>
      <c r="L29" s="176" t="s">
        <v>522</v>
      </c>
      <c r="M29" s="176" t="s">
        <v>21966</v>
      </c>
      <c r="N29" s="176" t="s">
        <v>21965</v>
      </c>
      <c r="O29" s="176" t="s">
        <v>21964</v>
      </c>
      <c r="P29" s="176" t="s">
        <v>21963</v>
      </c>
      <c r="Q29" s="194"/>
      <c r="R29" s="194">
        <v>4</v>
      </c>
      <c r="S29" s="194"/>
      <c r="T29" s="194"/>
      <c r="U29" s="176" t="s">
        <v>21962</v>
      </c>
    </row>
    <row r="30" spans="1:21" s="213" customFormat="1" ht="42" customHeight="1">
      <c r="A30" s="448" t="str">
        <f t="shared" si="0"/>
        <v>ador actual de la inspección.</v>
      </c>
      <c r="B30" s="448" t="str">
        <f t="shared" si="1"/>
        <v>22ITSS</v>
      </c>
      <c r="C30" s="448" t="str">
        <f t="shared" si="2"/>
        <v>HYITSSO2231</v>
      </c>
      <c r="D30" s="448" t="s">
        <v>7879</v>
      </c>
      <c r="E30" s="448" t="s">
        <v>7878</v>
      </c>
      <c r="F30" s="176" t="s">
        <v>21489</v>
      </c>
      <c r="G30" s="216" t="str">
        <f t="shared" si="3"/>
        <v>O22</v>
      </c>
      <c r="H30" s="176">
        <v>22</v>
      </c>
      <c r="I30" s="216" t="str">
        <f t="shared" si="4"/>
        <v>31</v>
      </c>
      <c r="J30" s="176">
        <v>31</v>
      </c>
      <c r="K30" s="176" t="s">
        <v>7517</v>
      </c>
      <c r="L30" s="176" t="s">
        <v>1387</v>
      </c>
      <c r="M30" s="176" t="s">
        <v>7535</v>
      </c>
      <c r="N30" s="176" t="s">
        <v>7536</v>
      </c>
      <c r="O30" s="176" t="s">
        <v>7537</v>
      </c>
      <c r="P30" s="176" t="s">
        <v>7538</v>
      </c>
      <c r="Q30" s="194"/>
      <c r="R30" s="194">
        <v>1</v>
      </c>
      <c r="S30" s="194"/>
      <c r="T30" s="194"/>
      <c r="U30" s="176" t="s">
        <v>21961</v>
      </c>
    </row>
    <row r="31" spans="1:21" s="213" customFormat="1" ht="42" customHeight="1">
      <c r="A31" s="450" t="str">
        <f t="shared" si="0"/>
        <v xml:space="preserve"> sin relación con esta orden.</v>
      </c>
      <c r="B31" s="450" t="str">
        <f t="shared" si="1"/>
        <v>23ITSS</v>
      </c>
      <c r="C31" s="450" t="str">
        <f t="shared" si="2"/>
        <v>HYITSSO2331</v>
      </c>
      <c r="D31" s="450" t="s">
        <v>7879</v>
      </c>
      <c r="E31" s="450" t="s">
        <v>7878</v>
      </c>
      <c r="F31" s="201" t="s">
        <v>21489</v>
      </c>
      <c r="G31" s="214" t="str">
        <f t="shared" si="3"/>
        <v>O23</v>
      </c>
      <c r="H31" s="201">
        <v>23</v>
      </c>
      <c r="I31" s="214" t="str">
        <f t="shared" si="4"/>
        <v>31</v>
      </c>
      <c r="J31" s="201">
        <v>31</v>
      </c>
      <c r="K31" s="201" t="s">
        <v>7734</v>
      </c>
      <c r="L31" s="201" t="s">
        <v>523</v>
      </c>
      <c r="M31" s="201" t="s">
        <v>7716</v>
      </c>
      <c r="N31" s="201" t="s">
        <v>7742</v>
      </c>
      <c r="O31" s="201" t="s">
        <v>7743</v>
      </c>
      <c r="P31" s="201" t="s">
        <v>7744</v>
      </c>
      <c r="Q31" s="202"/>
      <c r="R31" s="202">
        <v>3</v>
      </c>
      <c r="S31" s="202"/>
      <c r="T31" s="202"/>
      <c r="U31" s="201" t="s">
        <v>21960</v>
      </c>
    </row>
    <row r="32" spans="1:21" s="213" customFormat="1" ht="42" customHeight="1">
      <c r="A32" s="450" t="str">
        <f t="shared" si="0"/>
        <v>rte de la respuesta correcta.</v>
      </c>
      <c r="B32" s="450" t="str">
        <f t="shared" si="1"/>
        <v>24ITSS</v>
      </c>
      <c r="C32" s="450" t="str">
        <f t="shared" si="2"/>
        <v>HYITSSO2431</v>
      </c>
      <c r="D32" s="450" t="s">
        <v>7879</v>
      </c>
      <c r="E32" s="450" t="s">
        <v>7878</v>
      </c>
      <c r="F32" s="201" t="s">
        <v>21489</v>
      </c>
      <c r="G32" s="214" t="str">
        <f t="shared" si="3"/>
        <v>O24</v>
      </c>
      <c r="H32" s="201">
        <v>24</v>
      </c>
      <c r="I32" s="214" t="str">
        <f t="shared" si="4"/>
        <v>31</v>
      </c>
      <c r="J32" s="201">
        <v>31</v>
      </c>
      <c r="K32" s="201" t="s">
        <v>7518</v>
      </c>
      <c r="L32" s="201" t="s">
        <v>522</v>
      </c>
      <c r="M32" s="201" t="s">
        <v>7539</v>
      </c>
      <c r="N32" s="201" t="s">
        <v>7540</v>
      </c>
      <c r="O32" s="201" t="s">
        <v>7541</v>
      </c>
      <c r="P32" s="201" t="s">
        <v>3624</v>
      </c>
      <c r="Q32" s="202"/>
      <c r="R32" s="202">
        <v>4</v>
      </c>
      <c r="S32" s="202"/>
      <c r="T32" s="202"/>
      <c r="U32" s="201" t="s">
        <v>21959</v>
      </c>
    </row>
    <row r="33" spans="1:21" s="213" customFormat="1" ht="42" customHeight="1">
      <c r="A33" s="450" t="str">
        <f t="shared" si="0"/>
        <v>ompetencias de la inspección.</v>
      </c>
      <c r="B33" s="450" t="str">
        <f t="shared" si="1"/>
        <v>25ITSS</v>
      </c>
      <c r="C33" s="450" t="str">
        <f t="shared" si="2"/>
        <v>HYITSSO2531</v>
      </c>
      <c r="D33" s="450" t="s">
        <v>7879</v>
      </c>
      <c r="E33" s="450" t="s">
        <v>7878</v>
      </c>
      <c r="F33" s="201" t="s">
        <v>21489</v>
      </c>
      <c r="G33" s="214" t="str">
        <f t="shared" si="3"/>
        <v>O25</v>
      </c>
      <c r="H33" s="201">
        <v>25</v>
      </c>
      <c r="I33" s="214" t="str">
        <f t="shared" si="4"/>
        <v>31</v>
      </c>
      <c r="J33" s="201">
        <v>31</v>
      </c>
      <c r="K33" s="201" t="s">
        <v>6704</v>
      </c>
      <c r="L33" s="201" t="s">
        <v>523</v>
      </c>
      <c r="M33" s="201" t="s">
        <v>6705</v>
      </c>
      <c r="N33" s="201" t="s">
        <v>6706</v>
      </c>
      <c r="O33" s="201" t="s">
        <v>6707</v>
      </c>
      <c r="P33" s="201" t="s">
        <v>6708</v>
      </c>
      <c r="Q33" s="202"/>
      <c r="R33" s="202">
        <v>3</v>
      </c>
      <c r="S33" s="202"/>
      <c r="T33" s="202"/>
      <c r="U33" s="201" t="s">
        <v>21958</v>
      </c>
    </row>
    <row r="34" spans="1:21" s="213" customFormat="1" ht="42" customHeight="1">
      <c r="A34" s="450" t="str">
        <f t="shared" si="0"/>
        <v>irección general del sistema.</v>
      </c>
      <c r="B34" s="450" t="str">
        <f t="shared" si="1"/>
        <v>26ITSS</v>
      </c>
      <c r="C34" s="450" t="str">
        <f t="shared" si="2"/>
        <v>HYITSSO2631</v>
      </c>
      <c r="D34" s="450" t="s">
        <v>7879</v>
      </c>
      <c r="E34" s="450" t="s">
        <v>7878</v>
      </c>
      <c r="F34" s="201" t="s">
        <v>21489</v>
      </c>
      <c r="G34" s="214" t="str">
        <f t="shared" si="3"/>
        <v>O26</v>
      </c>
      <c r="H34" s="201">
        <v>26</v>
      </c>
      <c r="I34" s="214" t="str">
        <f t="shared" si="4"/>
        <v>31</v>
      </c>
      <c r="J34" s="201">
        <v>31</v>
      </c>
      <c r="K34" s="201" t="s">
        <v>6699</v>
      </c>
      <c r="L34" s="201" t="s">
        <v>524</v>
      </c>
      <c r="M34" s="201" t="s">
        <v>6700</v>
      </c>
      <c r="N34" s="201" t="s">
        <v>6701</v>
      </c>
      <c r="O34" s="201" t="s">
        <v>6702</v>
      </c>
      <c r="P34" s="201" t="s">
        <v>6703</v>
      </c>
      <c r="Q34" s="202"/>
      <c r="R34" s="202">
        <v>2</v>
      </c>
      <c r="S34" s="202"/>
      <c r="T34" s="202"/>
      <c r="U34" s="201" t="s">
        <v>21957</v>
      </c>
    </row>
    <row r="35" spans="1:21" ht="42" customHeight="1">
      <c r="A35" s="450" t="str">
        <f t="shared" ref="A35:A66" si="5">RIGHT(U35,29)</f>
        <v>s, no emisoras de las mismas.</v>
      </c>
      <c r="B35" s="450" t="str">
        <f t="shared" ref="B35:B66" si="6">H35&amp;F35</f>
        <v>27ITSS</v>
      </c>
      <c r="C35" s="450" t="str">
        <f t="shared" ref="C35:C66" si="7">D35&amp;E35&amp;F35&amp;G35&amp;I35</f>
        <v>HYITSSO2731</v>
      </c>
      <c r="D35" s="450" t="s">
        <v>7879</v>
      </c>
      <c r="E35" s="450" t="s">
        <v>7878</v>
      </c>
      <c r="F35" s="201" t="s">
        <v>21489</v>
      </c>
      <c r="G35" s="214" t="str">
        <f t="shared" ref="G35:G66" si="8">IF(H35&lt;9,"OO",IF(H35&lt;99,"O",""))&amp;H35</f>
        <v>O27</v>
      </c>
      <c r="H35" s="201">
        <v>27</v>
      </c>
      <c r="I35" s="214" t="str">
        <f t="shared" ref="I35:I66" si="9">IF(J35&lt;9,"O","")&amp;J35</f>
        <v>31</v>
      </c>
      <c r="J35" s="201">
        <v>31</v>
      </c>
      <c r="K35" s="201" t="s">
        <v>21956</v>
      </c>
      <c r="L35" s="201" t="s">
        <v>522</v>
      </c>
      <c r="M35" s="201" t="s">
        <v>6700</v>
      </c>
      <c r="N35" s="201" t="s">
        <v>21955</v>
      </c>
      <c r="O35" s="201" t="s">
        <v>6702</v>
      </c>
      <c r="P35" s="201" t="s">
        <v>21954</v>
      </c>
      <c r="Q35" s="202"/>
      <c r="R35" s="202">
        <v>4</v>
      </c>
      <c r="S35" s="202"/>
      <c r="T35" s="202"/>
      <c r="U35" s="201" t="s">
        <v>21953</v>
      </c>
    </row>
    <row r="36" spans="1:21" ht="42" customHeight="1">
      <c r="A36" s="450" t="str">
        <f t="shared" si="5"/>
        <v>izan el análisis territorial.</v>
      </c>
      <c r="B36" s="450" t="str">
        <f t="shared" si="6"/>
        <v>28ITSS</v>
      </c>
      <c r="C36" s="450" t="str">
        <f t="shared" si="7"/>
        <v>HYITSSO2831</v>
      </c>
      <c r="D36" s="450" t="s">
        <v>7879</v>
      </c>
      <c r="E36" s="450" t="s">
        <v>7878</v>
      </c>
      <c r="F36" s="201" t="s">
        <v>21489</v>
      </c>
      <c r="G36" s="214" t="str">
        <f t="shared" si="8"/>
        <v>O28</v>
      </c>
      <c r="H36" s="201">
        <v>28</v>
      </c>
      <c r="I36" s="214" t="str">
        <f t="shared" si="9"/>
        <v>31</v>
      </c>
      <c r="J36" s="201">
        <v>31</v>
      </c>
      <c r="K36" s="201" t="s">
        <v>21952</v>
      </c>
      <c r="L36" s="201" t="s">
        <v>522</v>
      </c>
      <c r="M36" s="201" t="s">
        <v>6700</v>
      </c>
      <c r="N36" s="201" t="s">
        <v>6701</v>
      </c>
      <c r="O36" s="201" t="s">
        <v>6702</v>
      </c>
      <c r="P36" s="201" t="s">
        <v>21951</v>
      </c>
      <c r="Q36" s="202"/>
      <c r="R36" s="202">
        <v>4</v>
      </c>
      <c r="S36" s="202"/>
      <c r="T36" s="202"/>
      <c r="U36" s="201" t="s">
        <v>21950</v>
      </c>
    </row>
    <row r="37" spans="1:21" ht="42" customHeight="1">
      <c r="A37" s="450" t="str">
        <f t="shared" si="5"/>
        <v>eside la comisión autonómica.</v>
      </c>
      <c r="B37" s="450" t="str">
        <f t="shared" si="6"/>
        <v>29ITSS</v>
      </c>
      <c r="C37" s="450" t="str">
        <f t="shared" si="7"/>
        <v>HYITSSO2931</v>
      </c>
      <c r="D37" s="450" t="s">
        <v>7879</v>
      </c>
      <c r="E37" s="450" t="s">
        <v>7878</v>
      </c>
      <c r="F37" s="201" t="s">
        <v>21489</v>
      </c>
      <c r="G37" s="214" t="str">
        <f t="shared" si="8"/>
        <v>O29</v>
      </c>
      <c r="H37" s="201">
        <v>29</v>
      </c>
      <c r="I37" s="214" t="str">
        <f t="shared" si="9"/>
        <v>31</v>
      </c>
      <c r="J37" s="201">
        <v>31</v>
      </c>
      <c r="K37" s="201" t="s">
        <v>21949</v>
      </c>
      <c r="L37" s="201" t="s">
        <v>524</v>
      </c>
      <c r="M37" s="201" t="s">
        <v>21945</v>
      </c>
      <c r="N37" s="201" t="s">
        <v>6701</v>
      </c>
      <c r="O37" s="201" t="s">
        <v>21944</v>
      </c>
      <c r="P37" s="201" t="s">
        <v>21948</v>
      </c>
      <c r="Q37" s="202"/>
      <c r="R37" s="202">
        <v>2</v>
      </c>
      <c r="S37" s="202"/>
      <c r="T37" s="202"/>
      <c r="U37" s="201" t="s">
        <v>21947</v>
      </c>
    </row>
    <row r="38" spans="1:21" ht="42" customHeight="1">
      <c r="A38" s="450" t="str">
        <f t="shared" si="5"/>
        <v>pero no lidera este análisis.</v>
      </c>
      <c r="B38" s="450" t="str">
        <f t="shared" si="6"/>
        <v>30ITSS</v>
      </c>
      <c r="C38" s="450" t="str">
        <f t="shared" si="7"/>
        <v>HYITSSO3031</v>
      </c>
      <c r="D38" s="450" t="s">
        <v>7879</v>
      </c>
      <c r="E38" s="450" t="s">
        <v>7878</v>
      </c>
      <c r="F38" s="201" t="s">
        <v>21489</v>
      </c>
      <c r="G38" s="214" t="str">
        <f t="shared" si="8"/>
        <v>O30</v>
      </c>
      <c r="H38" s="201">
        <v>30</v>
      </c>
      <c r="I38" s="214" t="str">
        <f t="shared" si="9"/>
        <v>31</v>
      </c>
      <c r="J38" s="201">
        <v>31</v>
      </c>
      <c r="K38" s="201" t="s">
        <v>21946</v>
      </c>
      <c r="L38" s="201" t="s">
        <v>524</v>
      </c>
      <c r="M38" s="201" t="s">
        <v>21945</v>
      </c>
      <c r="N38" s="201" t="s">
        <v>6701</v>
      </c>
      <c r="O38" s="201" t="s">
        <v>21944</v>
      </c>
      <c r="P38" s="201" t="s">
        <v>21943</v>
      </c>
      <c r="Q38" s="202"/>
      <c r="R38" s="202">
        <v>2</v>
      </c>
      <c r="S38" s="202"/>
      <c r="T38" s="202"/>
      <c r="U38" s="201" t="s">
        <v>21942</v>
      </c>
    </row>
    <row r="39" spans="1:21" ht="42" customHeight="1">
      <c r="A39" s="450" t="str">
        <f t="shared" si="5"/>
        <v>plicada según el artículo 25.</v>
      </c>
      <c r="B39" s="450" t="str">
        <f t="shared" si="6"/>
        <v>31ITSS</v>
      </c>
      <c r="C39" s="450" t="str">
        <f t="shared" si="7"/>
        <v>HYITSSO3131</v>
      </c>
      <c r="D39" s="450" t="s">
        <v>7879</v>
      </c>
      <c r="E39" s="450" t="s">
        <v>7878</v>
      </c>
      <c r="F39" s="201" t="s">
        <v>21489</v>
      </c>
      <c r="G39" s="214" t="str">
        <f t="shared" si="8"/>
        <v>O31</v>
      </c>
      <c r="H39" s="201">
        <v>31</v>
      </c>
      <c r="I39" s="214" t="str">
        <f t="shared" si="9"/>
        <v>31</v>
      </c>
      <c r="J39" s="201">
        <v>31</v>
      </c>
      <c r="K39" s="201" t="s">
        <v>4593</v>
      </c>
      <c r="L39" s="201" t="s">
        <v>523</v>
      </c>
      <c r="M39" s="201" t="s">
        <v>4594</v>
      </c>
      <c r="N39" s="201" t="s">
        <v>4595</v>
      </c>
      <c r="O39" s="201" t="s">
        <v>4596</v>
      </c>
      <c r="P39" s="201" t="s">
        <v>4597</v>
      </c>
      <c r="Q39" s="202"/>
      <c r="R39" s="202">
        <v>3</v>
      </c>
      <c r="S39" s="202"/>
      <c r="T39" s="202"/>
      <c r="U39" s="201" t="s">
        <v>21941</v>
      </c>
    </row>
    <row r="40" spans="1:21" ht="42" customHeight="1">
      <c r="A40" s="450" t="str">
        <f t="shared" si="5"/>
        <v>ente dentro de sus funciones.</v>
      </c>
      <c r="B40" s="450" t="str">
        <f t="shared" si="6"/>
        <v>32ITSS</v>
      </c>
      <c r="C40" s="450" t="str">
        <f t="shared" si="7"/>
        <v>HYITSSO3231</v>
      </c>
      <c r="D40" s="450" t="s">
        <v>7879</v>
      </c>
      <c r="E40" s="450" t="s">
        <v>7878</v>
      </c>
      <c r="F40" s="201" t="s">
        <v>21489</v>
      </c>
      <c r="G40" s="214" t="str">
        <f t="shared" si="8"/>
        <v>O32</v>
      </c>
      <c r="H40" s="201">
        <v>32</v>
      </c>
      <c r="I40" s="214" t="str">
        <f t="shared" si="9"/>
        <v>31</v>
      </c>
      <c r="J40" s="201">
        <v>31</v>
      </c>
      <c r="K40" s="201" t="s">
        <v>3648</v>
      </c>
      <c r="L40" s="201" t="s">
        <v>523</v>
      </c>
      <c r="M40" s="201" t="s">
        <v>3649</v>
      </c>
      <c r="N40" s="201" t="s">
        <v>3650</v>
      </c>
      <c r="O40" s="201" t="s">
        <v>3651</v>
      </c>
      <c r="P40" s="201" t="s">
        <v>3652</v>
      </c>
      <c r="Q40" s="202"/>
      <c r="R40" s="202">
        <v>3</v>
      </c>
      <c r="S40" s="202"/>
      <c r="T40" s="202"/>
      <c r="U40" s="201" t="s">
        <v>21940</v>
      </c>
    </row>
    <row r="41" spans="1:21" ht="42" customHeight="1">
      <c r="A41" s="280" t="str">
        <f t="shared" si="5"/>
        <v>composición real establecida.</v>
      </c>
      <c r="B41" s="280" t="str">
        <f t="shared" si="6"/>
        <v>34ITSS</v>
      </c>
      <c r="C41" s="280" t="str">
        <f t="shared" si="7"/>
        <v>HYITSSO3431</v>
      </c>
      <c r="D41" s="280" t="s">
        <v>7879</v>
      </c>
      <c r="E41" s="280" t="s">
        <v>7878</v>
      </c>
      <c r="F41" s="88" t="s">
        <v>21489</v>
      </c>
      <c r="G41" s="100" t="str">
        <f t="shared" si="8"/>
        <v>O34</v>
      </c>
      <c r="H41" s="88">
        <v>34</v>
      </c>
      <c r="I41" s="100" t="str">
        <f t="shared" si="9"/>
        <v>31</v>
      </c>
      <c r="J41" s="88">
        <v>31</v>
      </c>
      <c r="K41" s="88" t="s">
        <v>3658</v>
      </c>
      <c r="L41" s="88" t="s">
        <v>1387</v>
      </c>
      <c r="M41" s="88" t="s">
        <v>3659</v>
      </c>
      <c r="N41" s="88" t="s">
        <v>3660</v>
      </c>
      <c r="O41" s="88" t="s">
        <v>3661</v>
      </c>
      <c r="P41" s="88" t="s">
        <v>3662</v>
      </c>
      <c r="Q41" s="89"/>
      <c r="R41" s="89">
        <v>1</v>
      </c>
      <c r="S41" s="89"/>
      <c r="T41" s="89"/>
      <c r="U41" s="88" t="s">
        <v>21938</v>
      </c>
    </row>
    <row r="42" spans="1:21" ht="42" customHeight="1">
      <c r="A42" s="280" t="str">
        <f t="shared" si="5"/>
        <v xml:space="preserve"> en todas las circunstancias.</v>
      </c>
      <c r="B42" s="280" t="str">
        <f t="shared" si="6"/>
        <v>35ITSS</v>
      </c>
      <c r="C42" s="280" t="str">
        <f t="shared" si="7"/>
        <v>HYITSSO3531</v>
      </c>
      <c r="D42" s="280" t="s">
        <v>7879</v>
      </c>
      <c r="E42" s="280" t="s">
        <v>7878</v>
      </c>
      <c r="F42" s="88" t="s">
        <v>21489</v>
      </c>
      <c r="G42" s="100" t="str">
        <f t="shared" si="8"/>
        <v>O35</v>
      </c>
      <c r="H42" s="88">
        <v>35</v>
      </c>
      <c r="I42" s="100" t="str">
        <f t="shared" si="9"/>
        <v>31</v>
      </c>
      <c r="J42" s="88">
        <v>31</v>
      </c>
      <c r="K42" s="88" t="s">
        <v>5195</v>
      </c>
      <c r="L42" s="88" t="s">
        <v>523</v>
      </c>
      <c r="M42" s="88" t="s">
        <v>5196</v>
      </c>
      <c r="N42" s="88" t="s">
        <v>5197</v>
      </c>
      <c r="O42" s="88" t="s">
        <v>5198</v>
      </c>
      <c r="P42" s="88" t="s">
        <v>5199</v>
      </c>
      <c r="Q42" s="89"/>
      <c r="R42" s="89">
        <v>3</v>
      </c>
      <c r="S42" s="89"/>
      <c r="T42" s="89"/>
      <c r="U42" s="88" t="s">
        <v>21937</v>
      </c>
    </row>
    <row r="43" spans="1:21" ht="42" customHeight="1">
      <c r="A43" s="280" t="str">
        <f t="shared" si="5"/>
        <v>s, lo cual no es obligatorio.</v>
      </c>
      <c r="B43" s="280" t="str">
        <f t="shared" si="6"/>
        <v>36ITSS</v>
      </c>
      <c r="C43" s="280" t="str">
        <f t="shared" si="7"/>
        <v>HYITSSO3631</v>
      </c>
      <c r="D43" s="280" t="s">
        <v>7879</v>
      </c>
      <c r="E43" s="280" t="s">
        <v>7878</v>
      </c>
      <c r="F43" s="88" t="s">
        <v>21489</v>
      </c>
      <c r="G43" s="100" t="str">
        <f t="shared" si="8"/>
        <v>O36</v>
      </c>
      <c r="H43" s="88">
        <v>36</v>
      </c>
      <c r="I43" s="100" t="str">
        <f t="shared" si="9"/>
        <v>31</v>
      </c>
      <c r="J43" s="88">
        <v>31</v>
      </c>
      <c r="K43" s="88" t="s">
        <v>4336</v>
      </c>
      <c r="L43" s="88" t="s">
        <v>523</v>
      </c>
      <c r="M43" s="88" t="s">
        <v>4337</v>
      </c>
      <c r="N43" s="88" t="s">
        <v>4338</v>
      </c>
      <c r="O43" s="88" t="s">
        <v>4339</v>
      </c>
      <c r="P43" s="88" t="s">
        <v>4443</v>
      </c>
      <c r="Q43" s="89"/>
      <c r="R43" s="89">
        <v>3</v>
      </c>
      <c r="S43" s="89"/>
      <c r="T43" s="89"/>
      <c r="U43" s="88" t="s">
        <v>21936</v>
      </c>
    </row>
    <row r="44" spans="1:21" ht="42" customHeight="1">
      <c r="A44" s="280" t="str">
        <f t="shared" si="5"/>
        <v xml:space="preserve"> corresponden a la normativa.</v>
      </c>
      <c r="B44" s="280" t="str">
        <f t="shared" si="6"/>
        <v>37ITSS</v>
      </c>
      <c r="C44" s="280" t="str">
        <f t="shared" si="7"/>
        <v>HYITSSO3731</v>
      </c>
      <c r="D44" s="280" t="s">
        <v>7879</v>
      </c>
      <c r="E44" s="280" t="s">
        <v>7878</v>
      </c>
      <c r="F44" s="88" t="s">
        <v>21489</v>
      </c>
      <c r="G44" s="100" t="str">
        <f t="shared" si="8"/>
        <v>O37</v>
      </c>
      <c r="H44" s="88">
        <v>37</v>
      </c>
      <c r="I44" s="100" t="str">
        <f t="shared" si="9"/>
        <v>31</v>
      </c>
      <c r="J44" s="88">
        <v>31</v>
      </c>
      <c r="K44" s="88" t="s">
        <v>6430</v>
      </c>
      <c r="L44" s="88" t="s">
        <v>522</v>
      </c>
      <c r="M44" s="88" t="s">
        <v>6431</v>
      </c>
      <c r="N44" s="88" t="s">
        <v>6432</v>
      </c>
      <c r="O44" s="88" t="s">
        <v>6433</v>
      </c>
      <c r="P44" s="88" t="s">
        <v>6434</v>
      </c>
      <c r="Q44" s="89"/>
      <c r="R44" s="89">
        <v>4</v>
      </c>
      <c r="S44" s="89"/>
      <c r="T44" s="89"/>
      <c r="U44" s="88" t="s">
        <v>21935</v>
      </c>
    </row>
    <row r="45" spans="1:21" ht="42" customHeight="1">
      <c r="A45" s="280" t="str">
        <f t="shared" si="5"/>
        <v>funciones cuando se requiere.</v>
      </c>
      <c r="B45" s="280" t="str">
        <f t="shared" si="6"/>
        <v>38ITSS</v>
      </c>
      <c r="C45" s="280" t="str">
        <f t="shared" si="7"/>
        <v>HYITSSO3831</v>
      </c>
      <c r="D45" s="280" t="s">
        <v>7879</v>
      </c>
      <c r="E45" s="280" t="s">
        <v>7878</v>
      </c>
      <c r="F45" s="88" t="s">
        <v>21489</v>
      </c>
      <c r="G45" s="100" t="str">
        <f t="shared" si="8"/>
        <v>O38</v>
      </c>
      <c r="H45" s="88">
        <v>38</v>
      </c>
      <c r="I45" s="100" t="str">
        <f t="shared" si="9"/>
        <v>31</v>
      </c>
      <c r="J45" s="88">
        <v>31</v>
      </c>
      <c r="K45" s="88" t="s">
        <v>7575</v>
      </c>
      <c r="L45" s="88" t="s">
        <v>523</v>
      </c>
      <c r="M45" s="88" t="s">
        <v>7700</v>
      </c>
      <c r="N45" s="88" t="s">
        <v>7701</v>
      </c>
      <c r="O45" s="88" t="s">
        <v>7702</v>
      </c>
      <c r="P45" s="88" t="s">
        <v>7703</v>
      </c>
      <c r="Q45" s="89"/>
      <c r="R45" s="89">
        <v>3</v>
      </c>
      <c r="S45" s="89"/>
      <c r="T45" s="89"/>
      <c r="U45" s="88" t="s">
        <v>21934</v>
      </c>
    </row>
    <row r="46" spans="1:21" ht="42" customHeight="1">
      <c r="A46" s="280" t="str">
        <f t="shared" si="5"/>
        <v>n de las normativas sociales.</v>
      </c>
      <c r="B46" s="280" t="str">
        <f t="shared" si="6"/>
        <v>39ITSS</v>
      </c>
      <c r="C46" s="280" t="str">
        <f t="shared" si="7"/>
        <v>HYITSSO3931</v>
      </c>
      <c r="D46" s="280" t="s">
        <v>7879</v>
      </c>
      <c r="E46" s="280" t="s">
        <v>7878</v>
      </c>
      <c r="F46" s="88" t="s">
        <v>21489</v>
      </c>
      <c r="G46" s="100" t="str">
        <f t="shared" si="8"/>
        <v>O39</v>
      </c>
      <c r="H46" s="88">
        <v>39</v>
      </c>
      <c r="I46" s="100" t="str">
        <f t="shared" si="9"/>
        <v>31</v>
      </c>
      <c r="J46" s="88">
        <v>31</v>
      </c>
      <c r="K46" s="88" t="s">
        <v>21933</v>
      </c>
      <c r="L46" s="88" t="s">
        <v>523</v>
      </c>
      <c r="M46" s="88" t="s">
        <v>21932</v>
      </c>
      <c r="N46" s="88" t="s">
        <v>21931</v>
      </c>
      <c r="O46" s="88" t="s">
        <v>21929</v>
      </c>
      <c r="P46" s="88" t="s">
        <v>21930</v>
      </c>
      <c r="Q46" s="89"/>
      <c r="R46" s="89">
        <v>3</v>
      </c>
      <c r="S46" s="89"/>
      <c r="T46" s="89"/>
      <c r="U46" s="88" t="s">
        <v>21928</v>
      </c>
    </row>
    <row r="47" spans="1:21" ht="42" customHeight="1">
      <c r="A47" s="280" t="str">
        <f t="shared" si="5"/>
        <v xml:space="preserve"> mencionada en este artículo.</v>
      </c>
      <c r="B47" s="280" t="str">
        <f t="shared" si="6"/>
        <v>40ITSS</v>
      </c>
      <c r="C47" s="280" t="str">
        <f t="shared" si="7"/>
        <v>HYITSSO4031</v>
      </c>
      <c r="D47" s="280" t="s">
        <v>7879</v>
      </c>
      <c r="E47" s="280" t="s">
        <v>7878</v>
      </c>
      <c r="F47" s="88" t="s">
        <v>21489</v>
      </c>
      <c r="G47" s="100" t="str">
        <f t="shared" si="8"/>
        <v>O40</v>
      </c>
      <c r="H47" s="88">
        <v>40</v>
      </c>
      <c r="I47" s="100" t="str">
        <f t="shared" si="9"/>
        <v>31</v>
      </c>
      <c r="J47" s="88">
        <v>31</v>
      </c>
      <c r="K47" s="88" t="s">
        <v>4086</v>
      </c>
      <c r="L47" s="88" t="s">
        <v>524</v>
      </c>
      <c r="M47" s="88" t="s">
        <v>4087</v>
      </c>
      <c r="N47" s="88" t="s">
        <v>4088</v>
      </c>
      <c r="O47" s="88" t="s">
        <v>4089</v>
      </c>
      <c r="P47" s="88" t="s">
        <v>4090</v>
      </c>
      <c r="Q47" s="89"/>
      <c r="R47" s="89">
        <v>2</v>
      </c>
      <c r="S47" s="89"/>
      <c r="T47" s="89"/>
      <c r="U47" s="88" t="s">
        <v>21927</v>
      </c>
    </row>
    <row r="48" spans="1:21" ht="42" customHeight="1">
      <c r="A48" s="280" t="str">
        <f t="shared" si="5"/>
        <v>directa de estas direcciones.</v>
      </c>
      <c r="B48" s="280" t="str">
        <f t="shared" si="6"/>
        <v>41ITSS</v>
      </c>
      <c r="C48" s="280" t="str">
        <f t="shared" si="7"/>
        <v>HYITSSO4131</v>
      </c>
      <c r="D48" s="280" t="s">
        <v>7879</v>
      </c>
      <c r="E48" s="280" t="s">
        <v>7878</v>
      </c>
      <c r="F48" s="88" t="s">
        <v>21489</v>
      </c>
      <c r="G48" s="100" t="str">
        <f t="shared" si="8"/>
        <v>O41</v>
      </c>
      <c r="H48" s="88">
        <v>41</v>
      </c>
      <c r="I48" s="100" t="str">
        <f t="shared" si="9"/>
        <v>31</v>
      </c>
      <c r="J48" s="88">
        <v>31</v>
      </c>
      <c r="K48" s="88" t="s">
        <v>6843</v>
      </c>
      <c r="L48" s="88" t="s">
        <v>523</v>
      </c>
      <c r="M48" s="88" t="s">
        <v>6844</v>
      </c>
      <c r="N48" s="88" t="s">
        <v>6845</v>
      </c>
      <c r="O48" s="88" t="s">
        <v>6846</v>
      </c>
      <c r="P48" s="88" t="s">
        <v>6847</v>
      </c>
      <c r="Q48" s="89"/>
      <c r="R48" s="89">
        <v>3</v>
      </c>
      <c r="S48" s="89"/>
      <c r="T48" s="89"/>
      <c r="U48" s="88" t="s">
        <v>21926</v>
      </c>
    </row>
    <row r="49" spans="1:21" ht="42" customHeight="1">
      <c r="A49" s="280" t="str">
        <f t="shared" si="5"/>
        <v>s una restricción específica.</v>
      </c>
      <c r="B49" s="280" t="str">
        <f t="shared" si="6"/>
        <v>42ITSS</v>
      </c>
      <c r="C49" s="280" t="str">
        <f t="shared" si="7"/>
        <v>HYITSSO4231</v>
      </c>
      <c r="D49" s="280" t="s">
        <v>7879</v>
      </c>
      <c r="E49" s="280" t="s">
        <v>7878</v>
      </c>
      <c r="F49" s="88" t="s">
        <v>21489</v>
      </c>
      <c r="G49" s="100" t="str">
        <f t="shared" si="8"/>
        <v>O42</v>
      </c>
      <c r="H49" s="88">
        <v>42</v>
      </c>
      <c r="I49" s="100" t="str">
        <f t="shared" si="9"/>
        <v>31</v>
      </c>
      <c r="J49" s="88">
        <v>31</v>
      </c>
      <c r="K49" s="88" t="s">
        <v>4332</v>
      </c>
      <c r="L49" s="88" t="s">
        <v>522</v>
      </c>
      <c r="M49" s="88" t="s">
        <v>4333</v>
      </c>
      <c r="N49" s="88" t="s">
        <v>4334</v>
      </c>
      <c r="O49" s="88" t="s">
        <v>4335</v>
      </c>
      <c r="P49" s="88" t="s">
        <v>2052</v>
      </c>
      <c r="Q49" s="89"/>
      <c r="R49" s="89">
        <v>4</v>
      </c>
      <c r="S49" s="89"/>
      <c r="T49" s="89"/>
      <c r="U49" s="88" t="s">
        <v>21925</v>
      </c>
    </row>
    <row r="50" spans="1:21" ht="42" customHeight="1">
      <c r="A50" s="280" t="str">
        <f t="shared" si="5"/>
        <v>rincipal para la cooperación.</v>
      </c>
      <c r="B50" s="280" t="str">
        <f t="shared" si="6"/>
        <v>43ITSS</v>
      </c>
      <c r="C50" s="280" t="str">
        <f t="shared" si="7"/>
        <v>HYITSSO4331</v>
      </c>
      <c r="D50" s="280" t="s">
        <v>7879</v>
      </c>
      <c r="E50" s="280" t="s">
        <v>7878</v>
      </c>
      <c r="F50" s="88" t="s">
        <v>21489</v>
      </c>
      <c r="G50" s="100" t="str">
        <f t="shared" si="8"/>
        <v>O43</v>
      </c>
      <c r="H50" s="88">
        <v>43</v>
      </c>
      <c r="I50" s="100" t="str">
        <f t="shared" si="9"/>
        <v>31</v>
      </c>
      <c r="J50" s="88">
        <v>31</v>
      </c>
      <c r="K50" s="88" t="s">
        <v>21924</v>
      </c>
      <c r="L50" s="88" t="s">
        <v>1387</v>
      </c>
      <c r="M50" s="88" t="s">
        <v>21920</v>
      </c>
      <c r="N50" s="88" t="s">
        <v>21923</v>
      </c>
      <c r="O50" s="88" t="s">
        <v>21922</v>
      </c>
      <c r="P50" s="88" t="s">
        <v>21921</v>
      </c>
      <c r="Q50" s="89"/>
      <c r="R50" s="89">
        <v>1</v>
      </c>
      <c r="S50" s="89"/>
      <c r="T50" s="89"/>
      <c r="U50" s="88" t="s">
        <v>21919</v>
      </c>
    </row>
    <row r="51" spans="1:21" ht="42" customHeight="1">
      <c r="A51" s="280" t="str">
        <f t="shared" si="5"/>
        <v>ón exacta según la normativa.</v>
      </c>
      <c r="B51" s="280" t="str">
        <f t="shared" si="6"/>
        <v>44ITSS</v>
      </c>
      <c r="C51" s="280" t="str">
        <f t="shared" si="7"/>
        <v>HYITSSO4431</v>
      </c>
      <c r="D51" s="280" t="s">
        <v>7879</v>
      </c>
      <c r="E51" s="280" t="s">
        <v>7878</v>
      </c>
      <c r="F51" s="88" t="s">
        <v>21489</v>
      </c>
      <c r="G51" s="100" t="str">
        <f t="shared" si="8"/>
        <v>O44</v>
      </c>
      <c r="H51" s="88">
        <v>44</v>
      </c>
      <c r="I51" s="100" t="str">
        <f t="shared" si="9"/>
        <v>31</v>
      </c>
      <c r="J51" s="88">
        <v>31</v>
      </c>
      <c r="K51" s="88" t="s">
        <v>5038</v>
      </c>
      <c r="L51" s="88" t="s">
        <v>522</v>
      </c>
      <c r="M51" s="88" t="s">
        <v>5039</v>
      </c>
      <c r="N51" s="88" t="s">
        <v>5040</v>
      </c>
      <c r="O51" s="88" t="s">
        <v>5041</v>
      </c>
      <c r="P51" s="88" t="s">
        <v>5042</v>
      </c>
      <c r="Q51" s="89"/>
      <c r="R51" s="89">
        <v>4</v>
      </c>
      <c r="S51" s="89"/>
      <c r="T51" s="89"/>
      <c r="U51" s="88" t="s">
        <v>21918</v>
      </c>
    </row>
    <row r="52" spans="1:21" ht="42" customHeight="1">
      <c r="A52" s="280" t="str">
        <f t="shared" si="5"/>
        <v xml:space="preserve"> y el trabajo de extranjeros.</v>
      </c>
      <c r="B52" s="280" t="str">
        <f t="shared" si="6"/>
        <v>45ITSS</v>
      </c>
      <c r="C52" s="280" t="str">
        <f t="shared" si="7"/>
        <v>HYITSSO4531</v>
      </c>
      <c r="D52" s="280" t="s">
        <v>7879</v>
      </c>
      <c r="E52" s="280" t="s">
        <v>7878</v>
      </c>
      <c r="F52" s="88" t="s">
        <v>21489</v>
      </c>
      <c r="G52" s="100" t="str">
        <f t="shared" si="8"/>
        <v>O45</v>
      </c>
      <c r="H52" s="88">
        <v>45</v>
      </c>
      <c r="I52" s="100" t="str">
        <f t="shared" si="9"/>
        <v>31</v>
      </c>
      <c r="J52" s="88">
        <v>31</v>
      </c>
      <c r="K52" s="88" t="s">
        <v>4036</v>
      </c>
      <c r="L52" s="88" t="s">
        <v>522</v>
      </c>
      <c r="M52" s="88" t="s">
        <v>4037</v>
      </c>
      <c r="N52" s="88" t="s">
        <v>4038</v>
      </c>
      <c r="O52" s="88" t="s">
        <v>4039</v>
      </c>
      <c r="P52" s="88" t="s">
        <v>4040</v>
      </c>
      <c r="Q52" s="89"/>
      <c r="R52" s="89">
        <v>4</v>
      </c>
      <c r="S52" s="89"/>
      <c r="T52" s="89"/>
      <c r="U52" s="88" t="s">
        <v>21917</v>
      </c>
    </row>
    <row r="53" spans="1:21" ht="42" customHeight="1">
      <c r="A53" s="280" t="str">
        <f t="shared" si="5"/>
        <v>ién sin funciones directivas.</v>
      </c>
      <c r="B53" s="280" t="str">
        <f t="shared" si="6"/>
        <v>46ITSS</v>
      </c>
      <c r="C53" s="280" t="str">
        <f t="shared" si="7"/>
        <v>HYITSSO4631</v>
      </c>
      <c r="D53" s="280" t="s">
        <v>7879</v>
      </c>
      <c r="E53" s="280" t="s">
        <v>7878</v>
      </c>
      <c r="F53" s="88" t="s">
        <v>21489</v>
      </c>
      <c r="G53" s="100" t="str">
        <f t="shared" si="8"/>
        <v>O46</v>
      </c>
      <c r="H53" s="88">
        <v>46</v>
      </c>
      <c r="I53" s="100" t="str">
        <f t="shared" si="9"/>
        <v>31</v>
      </c>
      <c r="J53" s="88">
        <v>31</v>
      </c>
      <c r="K53" s="88" t="s">
        <v>4041</v>
      </c>
      <c r="L53" s="88" t="s">
        <v>1387</v>
      </c>
      <c r="M53" s="88" t="s">
        <v>4042</v>
      </c>
      <c r="N53" s="88" t="s">
        <v>4043</v>
      </c>
      <c r="O53" s="88" t="s">
        <v>4044</v>
      </c>
      <c r="P53" s="88" t="s">
        <v>4045</v>
      </c>
      <c r="Q53" s="89"/>
      <c r="R53" s="89">
        <v>1</v>
      </c>
      <c r="S53" s="89"/>
      <c r="T53" s="89"/>
      <c r="U53" s="88" t="s">
        <v>21916</v>
      </c>
    </row>
    <row r="54" spans="1:21" ht="42" customHeight="1">
      <c r="A54" s="280" t="str">
        <f t="shared" si="5"/>
        <v>idades de inspección laboral.</v>
      </c>
      <c r="B54" s="280" t="str">
        <f t="shared" si="6"/>
        <v>47ITSS</v>
      </c>
      <c r="C54" s="280" t="str">
        <f t="shared" si="7"/>
        <v>HYITSSO4731</v>
      </c>
      <c r="D54" s="280" t="s">
        <v>7879</v>
      </c>
      <c r="E54" s="280" t="s">
        <v>7878</v>
      </c>
      <c r="F54" s="88" t="s">
        <v>21489</v>
      </c>
      <c r="G54" s="100" t="str">
        <f t="shared" si="8"/>
        <v>O47</v>
      </c>
      <c r="H54" s="88">
        <v>47</v>
      </c>
      <c r="I54" s="100" t="str">
        <f t="shared" si="9"/>
        <v>31</v>
      </c>
      <c r="J54" s="88">
        <v>31</v>
      </c>
      <c r="K54" s="88" t="s">
        <v>6130</v>
      </c>
      <c r="L54" s="88" t="s">
        <v>1387</v>
      </c>
      <c r="M54" s="88" t="s">
        <v>6131</v>
      </c>
      <c r="N54" s="88" t="s">
        <v>6132</v>
      </c>
      <c r="O54" s="88" t="s">
        <v>6133</v>
      </c>
      <c r="P54" s="88" t="s">
        <v>6134</v>
      </c>
      <c r="Q54" s="89"/>
      <c r="R54" s="89">
        <v>1</v>
      </c>
      <c r="S54" s="89"/>
      <c r="T54" s="89"/>
      <c r="U54" s="88" t="s">
        <v>21915</v>
      </c>
    </row>
    <row r="55" spans="1:21" ht="42" customHeight="1">
      <c r="A55" s="280" t="str">
        <f t="shared" si="5"/>
        <v>uctura organizativa inexacta.</v>
      </c>
      <c r="B55" s="280" t="str">
        <f t="shared" si="6"/>
        <v>48ITSS</v>
      </c>
      <c r="C55" s="280" t="str">
        <f t="shared" si="7"/>
        <v>HYITSSO4831</v>
      </c>
      <c r="D55" s="280" t="s">
        <v>7879</v>
      </c>
      <c r="E55" s="280" t="s">
        <v>7878</v>
      </c>
      <c r="F55" s="88" t="s">
        <v>21489</v>
      </c>
      <c r="G55" s="100" t="str">
        <f t="shared" si="8"/>
        <v>O48</v>
      </c>
      <c r="H55" s="88">
        <v>48</v>
      </c>
      <c r="I55" s="100" t="str">
        <f t="shared" si="9"/>
        <v>31</v>
      </c>
      <c r="J55" s="88">
        <v>31</v>
      </c>
      <c r="K55" s="88" t="s">
        <v>5921</v>
      </c>
      <c r="L55" s="88" t="s">
        <v>523</v>
      </c>
      <c r="M55" s="88" t="s">
        <v>5922</v>
      </c>
      <c r="N55" s="88" t="s">
        <v>5923</v>
      </c>
      <c r="O55" s="88" t="s">
        <v>5924</v>
      </c>
      <c r="P55" s="88" t="s">
        <v>5925</v>
      </c>
      <c r="Q55" s="89"/>
      <c r="R55" s="89">
        <v>3</v>
      </c>
      <c r="S55" s="89"/>
      <c r="T55" s="89"/>
      <c r="U55" s="88" t="s">
        <v>21914</v>
      </c>
    </row>
    <row r="56" spans="1:21" ht="42" customHeight="1">
      <c r="A56" s="280" t="str">
        <f t="shared" si="5"/>
        <v xml:space="preserve"> en el Real Decreto 928/1998.</v>
      </c>
      <c r="B56" s="280" t="str">
        <f t="shared" si="6"/>
        <v>49ITSS</v>
      </c>
      <c r="C56" s="280" t="str">
        <f t="shared" si="7"/>
        <v>HYITSSO4931</v>
      </c>
      <c r="D56" s="280" t="s">
        <v>7879</v>
      </c>
      <c r="E56" s="280" t="s">
        <v>7878</v>
      </c>
      <c r="F56" s="88" t="s">
        <v>21489</v>
      </c>
      <c r="G56" s="100" t="str">
        <f t="shared" si="8"/>
        <v>O49</v>
      </c>
      <c r="H56" s="88">
        <v>49</v>
      </c>
      <c r="I56" s="100" t="str">
        <f t="shared" si="9"/>
        <v>31</v>
      </c>
      <c r="J56" s="88">
        <v>31</v>
      </c>
      <c r="K56" s="280" t="s">
        <v>7576</v>
      </c>
      <c r="L56" s="280" t="s">
        <v>524</v>
      </c>
      <c r="M56" s="280" t="s">
        <v>7708</v>
      </c>
      <c r="N56" s="280" t="s">
        <v>7704</v>
      </c>
      <c r="O56" s="280" t="s">
        <v>7709</v>
      </c>
      <c r="P56" s="88" t="s">
        <v>7710</v>
      </c>
      <c r="Q56" s="287"/>
      <c r="R56" s="89">
        <v>2</v>
      </c>
      <c r="S56" s="89"/>
      <c r="T56" s="89"/>
      <c r="U56" s="88" t="s">
        <v>21913</v>
      </c>
    </row>
    <row r="57" spans="1:21" ht="42" customHeight="1">
      <c r="A57" s="280" t="str">
        <f t="shared" si="5"/>
        <v xml:space="preserve"> y salud de los trabajadores.</v>
      </c>
      <c r="B57" s="280" t="str">
        <f t="shared" si="6"/>
        <v>52ITSS</v>
      </c>
      <c r="C57" s="280" t="str">
        <f t="shared" si="7"/>
        <v>AYITSSO5231</v>
      </c>
      <c r="D57" s="280" t="s">
        <v>1389</v>
      </c>
      <c r="E57" s="280" t="s">
        <v>7878</v>
      </c>
      <c r="F57" s="88" t="s">
        <v>21489</v>
      </c>
      <c r="G57" s="100" t="str">
        <f t="shared" si="8"/>
        <v>O52</v>
      </c>
      <c r="H57" s="88">
        <v>52</v>
      </c>
      <c r="I57" s="100" t="str">
        <f t="shared" si="9"/>
        <v>31</v>
      </c>
      <c r="J57" s="280">
        <v>31</v>
      </c>
      <c r="K57" s="286" t="s">
        <v>21900</v>
      </c>
      <c r="L57" s="287" t="s">
        <v>543</v>
      </c>
      <c r="M57" s="287" t="s">
        <v>21899</v>
      </c>
      <c r="N57" s="287">
        <v>1906</v>
      </c>
      <c r="O57" s="287" t="s">
        <v>21898</v>
      </c>
      <c r="P57" s="287" t="s">
        <v>21897</v>
      </c>
      <c r="Q57" s="280"/>
      <c r="R57" s="280">
        <f t="shared" ref="R57:R88" si="10">IF(L57="A",1,IF(L57="B",2,IF(L57="C",3,4)))</f>
        <v>2</v>
      </c>
      <c r="S57" s="280"/>
      <c r="T57" s="280"/>
      <c r="U57" s="287" t="s">
        <v>21896</v>
      </c>
    </row>
    <row r="58" spans="1:21" ht="42" customHeight="1">
      <c r="A58" s="280" t="str">
        <f t="shared" si="5"/>
        <v>ionadas con sus competencias.</v>
      </c>
      <c r="B58" s="280" t="str">
        <f t="shared" si="6"/>
        <v>53ITSS</v>
      </c>
      <c r="C58" s="280" t="str">
        <f t="shared" si="7"/>
        <v>AYITSSO5331</v>
      </c>
      <c r="D58" s="280" t="s">
        <v>1389</v>
      </c>
      <c r="E58" s="280" t="s">
        <v>7878</v>
      </c>
      <c r="F58" s="88" t="s">
        <v>21489</v>
      </c>
      <c r="G58" s="100" t="str">
        <f t="shared" si="8"/>
        <v>O53</v>
      </c>
      <c r="H58" s="88">
        <v>53</v>
      </c>
      <c r="I58" s="100" t="str">
        <f t="shared" si="9"/>
        <v>31</v>
      </c>
      <c r="J58" s="280">
        <v>31</v>
      </c>
      <c r="K58" s="286" t="s">
        <v>21895</v>
      </c>
      <c r="L58" s="287" t="s">
        <v>544</v>
      </c>
      <c r="M58" s="287" t="s">
        <v>21894</v>
      </c>
      <c r="N58" s="287" t="s">
        <v>21893</v>
      </c>
      <c r="O58" s="287" t="s">
        <v>21892</v>
      </c>
      <c r="P58" s="287" t="s">
        <v>21891</v>
      </c>
      <c r="Q58" s="280"/>
      <c r="R58" s="280">
        <f t="shared" si="10"/>
        <v>3</v>
      </c>
      <c r="S58" s="280"/>
      <c r="T58" s="280"/>
      <c r="U58" s="287" t="s">
        <v>21890</v>
      </c>
    </row>
    <row r="59" spans="1:21" ht="42" customHeight="1">
      <c r="A59" s="280" t="str">
        <f t="shared" si="5"/>
        <v>s de los agentes inspectores.</v>
      </c>
      <c r="B59" s="280" t="str">
        <f t="shared" si="6"/>
        <v>54ITSS</v>
      </c>
      <c r="C59" s="280" t="str">
        <f t="shared" si="7"/>
        <v>AYITSSO5431</v>
      </c>
      <c r="D59" s="280" t="s">
        <v>1389</v>
      </c>
      <c r="E59" s="280" t="s">
        <v>7878</v>
      </c>
      <c r="F59" s="88" t="s">
        <v>21489</v>
      </c>
      <c r="G59" s="100" t="str">
        <f t="shared" si="8"/>
        <v>O54</v>
      </c>
      <c r="H59" s="88">
        <v>54</v>
      </c>
      <c r="I59" s="100" t="str">
        <f t="shared" si="9"/>
        <v>31</v>
      </c>
      <c r="J59" s="280">
        <v>31</v>
      </c>
      <c r="K59" s="286" t="s">
        <v>21889</v>
      </c>
      <c r="L59" s="287" t="s">
        <v>544</v>
      </c>
      <c r="M59" s="287" t="s">
        <v>21834</v>
      </c>
      <c r="N59" s="287" t="s">
        <v>21833</v>
      </c>
      <c r="O59" s="287" t="s">
        <v>21717</v>
      </c>
      <c r="P59" s="287" t="s">
        <v>21832</v>
      </c>
      <c r="Q59" s="280"/>
      <c r="R59" s="280">
        <f t="shared" si="10"/>
        <v>3</v>
      </c>
      <c r="S59" s="280"/>
      <c r="T59" s="280"/>
      <c r="U59" s="287" t="s">
        <v>21888</v>
      </c>
    </row>
    <row r="60" spans="1:21" ht="42" customHeight="1">
      <c r="A60" s="280" t="str">
        <f t="shared" si="5"/>
        <v>uridad y Salud en el Trabajo.</v>
      </c>
      <c r="B60" s="280" t="str">
        <f t="shared" si="6"/>
        <v>55ITSS</v>
      </c>
      <c r="C60" s="280" t="str">
        <f t="shared" si="7"/>
        <v>AYITSSO5531</v>
      </c>
      <c r="D60" s="280" t="s">
        <v>1389</v>
      </c>
      <c r="E60" s="280" t="s">
        <v>7878</v>
      </c>
      <c r="F60" s="88" t="s">
        <v>21489</v>
      </c>
      <c r="G60" s="100" t="str">
        <f t="shared" si="8"/>
        <v>O55</v>
      </c>
      <c r="H60" s="88">
        <v>55</v>
      </c>
      <c r="I60" s="100" t="str">
        <f t="shared" si="9"/>
        <v>31</v>
      </c>
      <c r="J60" s="280">
        <v>31</v>
      </c>
      <c r="K60" s="286" t="s">
        <v>21887</v>
      </c>
      <c r="L60" s="287" t="s">
        <v>544</v>
      </c>
      <c r="M60" s="287" t="s">
        <v>21886</v>
      </c>
      <c r="N60" s="287" t="s">
        <v>21885</v>
      </c>
      <c r="O60" s="287" t="s">
        <v>21884</v>
      </c>
      <c r="P60" s="287" t="s">
        <v>21883</v>
      </c>
      <c r="Q60" s="280"/>
      <c r="R60" s="280">
        <f t="shared" si="10"/>
        <v>3</v>
      </c>
      <c r="S60" s="280"/>
      <c r="T60" s="280"/>
      <c r="U60" s="287" t="s">
        <v>21882</v>
      </c>
    </row>
    <row r="61" spans="1:21" ht="42" customHeight="1">
      <c r="A61" s="280" t="str">
        <f t="shared" si="5"/>
        <v>ondiciones laborales óptimas.</v>
      </c>
      <c r="B61" s="280" t="str">
        <f t="shared" si="6"/>
        <v>56ITSS</v>
      </c>
      <c r="C61" s="280" t="str">
        <f t="shared" si="7"/>
        <v>AYITSSO5631</v>
      </c>
      <c r="D61" s="280" t="s">
        <v>1389</v>
      </c>
      <c r="E61" s="280" t="s">
        <v>7878</v>
      </c>
      <c r="F61" s="88" t="s">
        <v>21489</v>
      </c>
      <c r="G61" s="100" t="str">
        <f t="shared" si="8"/>
        <v>O56</v>
      </c>
      <c r="H61" s="88">
        <v>56</v>
      </c>
      <c r="I61" s="100" t="str">
        <f t="shared" si="9"/>
        <v>31</v>
      </c>
      <c r="J61" s="280">
        <v>31</v>
      </c>
      <c r="K61" s="286" t="s">
        <v>21881</v>
      </c>
      <c r="L61" s="287" t="s">
        <v>543</v>
      </c>
      <c r="M61" s="287" t="s">
        <v>21880</v>
      </c>
      <c r="N61" s="287" t="s">
        <v>21879</v>
      </c>
      <c r="O61" s="287" t="s">
        <v>21878</v>
      </c>
      <c r="P61" s="287" t="s">
        <v>21877</v>
      </c>
      <c r="Q61" s="280"/>
      <c r="R61" s="280">
        <f t="shared" si="10"/>
        <v>2</v>
      </c>
      <c r="S61" s="280"/>
      <c r="T61" s="280"/>
      <c r="U61" s="287" t="s">
        <v>21876</v>
      </c>
    </row>
    <row r="62" spans="1:21" ht="42" customHeight="1">
      <c r="A62" s="280" t="str">
        <f t="shared" si="5"/>
        <v>istencia técnica y mediación.</v>
      </c>
      <c r="B62" s="280" t="str">
        <f t="shared" si="6"/>
        <v>57ITSS</v>
      </c>
      <c r="C62" s="280" t="str">
        <f t="shared" si="7"/>
        <v>AYITSSO5731</v>
      </c>
      <c r="D62" s="280" t="s">
        <v>1389</v>
      </c>
      <c r="E62" s="280" t="s">
        <v>7878</v>
      </c>
      <c r="F62" s="88" t="s">
        <v>21489</v>
      </c>
      <c r="G62" s="100" t="str">
        <f t="shared" si="8"/>
        <v>O57</v>
      </c>
      <c r="H62" s="88">
        <v>57</v>
      </c>
      <c r="I62" s="100" t="str">
        <f t="shared" si="9"/>
        <v>31</v>
      </c>
      <c r="J62" s="280">
        <v>31</v>
      </c>
      <c r="K62" s="286" t="s">
        <v>21875</v>
      </c>
      <c r="L62" s="287" t="s">
        <v>1388</v>
      </c>
      <c r="M62" s="287" t="s">
        <v>21874</v>
      </c>
      <c r="N62" s="287" t="s">
        <v>21873</v>
      </c>
      <c r="O62" s="287" t="s">
        <v>21872</v>
      </c>
      <c r="P62" s="287" t="s">
        <v>21871</v>
      </c>
      <c r="Q62" s="280"/>
      <c r="R62" s="280">
        <f t="shared" si="10"/>
        <v>4</v>
      </c>
      <c r="S62" s="280"/>
      <c r="T62" s="280"/>
      <c r="U62" s="287" t="s">
        <v>21870</v>
      </c>
    </row>
    <row r="63" spans="1:21" ht="42" customHeight="1">
      <c r="A63" s="280" t="str">
        <f t="shared" si="5"/>
        <v xml:space="preserve"> con un domicilio particular.</v>
      </c>
      <c r="B63" s="280" t="str">
        <f t="shared" si="6"/>
        <v>58ITSS</v>
      </c>
      <c r="C63" s="280" t="str">
        <f t="shared" si="7"/>
        <v>AYITSSO5831</v>
      </c>
      <c r="D63" s="280" t="s">
        <v>1389</v>
      </c>
      <c r="E63" s="280" t="s">
        <v>7878</v>
      </c>
      <c r="F63" s="88" t="s">
        <v>21489</v>
      </c>
      <c r="G63" s="100" t="str">
        <f t="shared" si="8"/>
        <v>O58</v>
      </c>
      <c r="H63" s="88">
        <v>58</v>
      </c>
      <c r="I63" s="100" t="str">
        <f t="shared" si="9"/>
        <v>31</v>
      </c>
      <c r="J63" s="280">
        <v>31</v>
      </c>
      <c r="K63" s="286" t="s">
        <v>21869</v>
      </c>
      <c r="L63" s="287" t="s">
        <v>1389</v>
      </c>
      <c r="M63" s="287" t="s">
        <v>21868</v>
      </c>
      <c r="N63" s="287" t="s">
        <v>21867</v>
      </c>
      <c r="O63" s="287" t="s">
        <v>21866</v>
      </c>
      <c r="P63" s="287" t="s">
        <v>21865</v>
      </c>
      <c r="Q63" s="280"/>
      <c r="R63" s="280">
        <f t="shared" si="10"/>
        <v>1</v>
      </c>
      <c r="S63" s="280"/>
      <c r="T63" s="280"/>
      <c r="U63" s="287" t="s">
        <v>21864</v>
      </c>
    </row>
    <row r="64" spans="1:21" ht="42" customHeight="1">
      <c r="A64" s="280" t="str">
        <f t="shared" si="5"/>
        <v>inviolabilidad del domicilio.</v>
      </c>
      <c r="B64" s="280" t="str">
        <f t="shared" si="6"/>
        <v>59ITSS</v>
      </c>
      <c r="C64" s="280" t="str">
        <f t="shared" si="7"/>
        <v>AYITSSO5931</v>
      </c>
      <c r="D64" s="280" t="s">
        <v>1389</v>
      </c>
      <c r="E64" s="280" t="s">
        <v>7878</v>
      </c>
      <c r="F64" s="88" t="s">
        <v>21489</v>
      </c>
      <c r="G64" s="100" t="str">
        <f t="shared" si="8"/>
        <v>O59</v>
      </c>
      <c r="H64" s="88">
        <v>59</v>
      </c>
      <c r="I64" s="100" t="str">
        <f t="shared" si="9"/>
        <v>31</v>
      </c>
      <c r="J64" s="280">
        <v>31</v>
      </c>
      <c r="K64" s="286" t="s">
        <v>21863</v>
      </c>
      <c r="L64" s="287" t="s">
        <v>544</v>
      </c>
      <c r="M64" s="287" t="s">
        <v>21862</v>
      </c>
      <c r="N64" s="287" t="s">
        <v>21861</v>
      </c>
      <c r="O64" s="287" t="s">
        <v>21860</v>
      </c>
      <c r="P64" s="287" t="s">
        <v>21859</v>
      </c>
      <c r="Q64" s="280"/>
      <c r="R64" s="280">
        <f t="shared" si="10"/>
        <v>3</v>
      </c>
      <c r="S64" s="280"/>
      <c r="T64" s="280"/>
      <c r="U64" s="287" t="s">
        <v>21858</v>
      </c>
    </row>
    <row r="65" spans="1:21" ht="42" customHeight="1">
      <c r="A65" s="280" t="str">
        <f t="shared" si="5"/>
        <v xml:space="preserve"> relacionados con el trabajo.</v>
      </c>
      <c r="B65" s="280" t="str">
        <f t="shared" si="6"/>
        <v>60ITSS</v>
      </c>
      <c r="C65" s="280" t="str">
        <f t="shared" si="7"/>
        <v>AYITSSO6031</v>
      </c>
      <c r="D65" s="280" t="s">
        <v>1389</v>
      </c>
      <c r="E65" s="280" t="s">
        <v>7878</v>
      </c>
      <c r="F65" s="88" t="s">
        <v>21489</v>
      </c>
      <c r="G65" s="100" t="str">
        <f t="shared" si="8"/>
        <v>O60</v>
      </c>
      <c r="H65" s="88">
        <v>60</v>
      </c>
      <c r="I65" s="100" t="str">
        <f t="shared" si="9"/>
        <v>31</v>
      </c>
      <c r="J65" s="280">
        <v>31</v>
      </c>
      <c r="K65" s="286" t="s">
        <v>21857</v>
      </c>
      <c r="L65" s="287" t="s">
        <v>543</v>
      </c>
      <c r="M65" s="287" t="s">
        <v>21856</v>
      </c>
      <c r="N65" s="287" t="s">
        <v>21855</v>
      </c>
      <c r="O65" s="287" t="s">
        <v>21854</v>
      </c>
      <c r="P65" s="287" t="s">
        <v>21853</v>
      </c>
      <c r="Q65" s="280"/>
      <c r="R65" s="280">
        <f t="shared" si="10"/>
        <v>2</v>
      </c>
      <c r="S65" s="280"/>
      <c r="T65" s="280"/>
      <c r="U65" s="287" t="s">
        <v>21852</v>
      </c>
    </row>
    <row r="66" spans="1:21" ht="42" customHeight="1">
      <c r="A66" s="280" t="str">
        <f t="shared" si="5"/>
        <v>bajo y prevención de riesgos.</v>
      </c>
      <c r="B66" s="280" t="str">
        <f t="shared" si="6"/>
        <v>61ITSS</v>
      </c>
      <c r="C66" s="280" t="str">
        <f t="shared" si="7"/>
        <v>AYITSSO6131</v>
      </c>
      <c r="D66" s="280" t="s">
        <v>1389</v>
      </c>
      <c r="E66" s="280" t="s">
        <v>7878</v>
      </c>
      <c r="F66" s="88" t="s">
        <v>21489</v>
      </c>
      <c r="G66" s="100" t="str">
        <f t="shared" si="8"/>
        <v>O61</v>
      </c>
      <c r="H66" s="88">
        <v>61</v>
      </c>
      <c r="I66" s="100" t="str">
        <f t="shared" si="9"/>
        <v>31</v>
      </c>
      <c r="J66" s="280">
        <v>31</v>
      </c>
      <c r="K66" s="286" t="s">
        <v>21851</v>
      </c>
      <c r="L66" s="287" t="s">
        <v>544</v>
      </c>
      <c r="M66" s="287" t="s">
        <v>21750</v>
      </c>
      <c r="N66" s="287" t="s">
        <v>21850</v>
      </c>
      <c r="O66" s="287" t="s">
        <v>21849</v>
      </c>
      <c r="P66" s="287" t="s">
        <v>21716</v>
      </c>
      <c r="Q66" s="280"/>
      <c r="R66" s="280">
        <f t="shared" si="10"/>
        <v>3</v>
      </c>
      <c r="S66" s="280"/>
      <c r="T66" s="280"/>
      <c r="U66" s="287" t="s">
        <v>21848</v>
      </c>
    </row>
    <row r="67" spans="1:21" ht="42" customHeight="1">
      <c r="A67" s="280" t="str">
        <f t="shared" ref="A67:A98" si="11">RIGHT(U67,29)</f>
        <v>ito de prevención de riesgos.</v>
      </c>
      <c r="B67" s="280" t="str">
        <f t="shared" ref="B67:B98" si="12">H67&amp;F67</f>
        <v>62ITSS</v>
      </c>
      <c r="C67" s="280" t="str">
        <f t="shared" ref="C67:C98" si="13">D67&amp;E67&amp;F67&amp;G67&amp;I67</f>
        <v>AYITSSO6231</v>
      </c>
      <c r="D67" s="280" t="s">
        <v>1389</v>
      </c>
      <c r="E67" s="280" t="s">
        <v>7878</v>
      </c>
      <c r="F67" s="88" t="s">
        <v>21489</v>
      </c>
      <c r="G67" s="100" t="str">
        <f t="shared" ref="G67:G98" si="14">IF(H67&lt;9,"OO",IF(H67&lt;99,"O",""))&amp;H67</f>
        <v>O62</v>
      </c>
      <c r="H67" s="88">
        <v>62</v>
      </c>
      <c r="I67" s="100" t="str">
        <f t="shared" ref="I67:I98" si="15">IF(J67&lt;9,"O","")&amp;J67</f>
        <v>31</v>
      </c>
      <c r="J67" s="280">
        <v>31</v>
      </c>
      <c r="K67" s="286" t="s">
        <v>21847</v>
      </c>
      <c r="L67" s="287" t="s">
        <v>543</v>
      </c>
      <c r="M67" s="287" t="s">
        <v>21846</v>
      </c>
      <c r="N67" s="287" t="s">
        <v>21845</v>
      </c>
      <c r="O67" s="287" t="s">
        <v>21844</v>
      </c>
      <c r="P67" s="287" t="s">
        <v>21843</v>
      </c>
      <c r="Q67" s="280"/>
      <c r="R67" s="280">
        <f t="shared" si="10"/>
        <v>2</v>
      </c>
      <c r="S67" s="280"/>
      <c r="T67" s="280"/>
      <c r="U67" s="287" t="s">
        <v>21842</v>
      </c>
    </row>
    <row r="68" spans="1:21" ht="42" customHeight="1">
      <c r="A68" s="280" t="str">
        <f t="shared" si="11"/>
        <v>sectores o casos específicos.</v>
      </c>
      <c r="B68" s="280" t="str">
        <f t="shared" si="12"/>
        <v>63ITSS</v>
      </c>
      <c r="C68" s="280" t="str">
        <f t="shared" si="13"/>
        <v>AYITSSO6331</v>
      </c>
      <c r="D68" s="280" t="s">
        <v>1389</v>
      </c>
      <c r="E68" s="280" t="s">
        <v>7878</v>
      </c>
      <c r="F68" s="88" t="s">
        <v>21489</v>
      </c>
      <c r="G68" s="100" t="str">
        <f t="shared" si="14"/>
        <v>O63</v>
      </c>
      <c r="H68" s="88">
        <v>63</v>
      </c>
      <c r="I68" s="100" t="str">
        <f t="shared" si="15"/>
        <v>31</v>
      </c>
      <c r="J68" s="280">
        <v>31</v>
      </c>
      <c r="K68" s="286" t="s">
        <v>21841</v>
      </c>
      <c r="L68" s="287" t="s">
        <v>543</v>
      </c>
      <c r="M68" s="287" t="s">
        <v>21840</v>
      </c>
      <c r="N68" s="287" t="s">
        <v>21839</v>
      </c>
      <c r="O68" s="287" t="s">
        <v>21838</v>
      </c>
      <c r="P68" s="287" t="s">
        <v>21837</v>
      </c>
      <c r="Q68" s="280"/>
      <c r="R68" s="280">
        <f t="shared" si="10"/>
        <v>2</v>
      </c>
      <c r="S68" s="280"/>
      <c r="T68" s="280"/>
      <c r="U68" s="287" t="s">
        <v>21836</v>
      </c>
    </row>
    <row r="69" spans="1:21" ht="42" customHeight="1">
      <c r="A69" s="280" t="str">
        <f t="shared" si="11"/>
        <v>specífica para la inspección.</v>
      </c>
      <c r="B69" s="280" t="str">
        <f t="shared" si="12"/>
        <v>64ITSS</v>
      </c>
      <c r="C69" s="280" t="str">
        <f t="shared" si="13"/>
        <v>AYITSSO6431</v>
      </c>
      <c r="D69" s="280" t="s">
        <v>1389</v>
      </c>
      <c r="E69" s="280" t="s">
        <v>7878</v>
      </c>
      <c r="F69" s="88" t="s">
        <v>21489</v>
      </c>
      <c r="G69" s="100" t="str">
        <f t="shared" si="14"/>
        <v>O64</v>
      </c>
      <c r="H69" s="88">
        <v>64</v>
      </c>
      <c r="I69" s="100" t="str">
        <f t="shared" si="15"/>
        <v>31</v>
      </c>
      <c r="J69" s="280">
        <v>31</v>
      </c>
      <c r="K69" s="286" t="s">
        <v>21835</v>
      </c>
      <c r="L69" s="287" t="s">
        <v>544</v>
      </c>
      <c r="M69" s="287" t="s">
        <v>21834</v>
      </c>
      <c r="N69" s="287" t="s">
        <v>21833</v>
      </c>
      <c r="O69" s="287" t="s">
        <v>21717</v>
      </c>
      <c r="P69" s="287" t="s">
        <v>21832</v>
      </c>
      <c r="Q69" s="280"/>
      <c r="R69" s="280">
        <f t="shared" si="10"/>
        <v>3</v>
      </c>
      <c r="S69" s="280"/>
      <c r="T69" s="280"/>
      <c r="U69" s="287" t="s">
        <v>21831</v>
      </c>
    </row>
    <row r="70" spans="1:21" ht="42" customHeight="1">
      <c r="A70" s="280" t="str">
        <f t="shared" si="11"/>
        <v>a destrucción de las pruebas.</v>
      </c>
      <c r="B70" s="280" t="str">
        <f t="shared" si="12"/>
        <v>65ITSS</v>
      </c>
      <c r="C70" s="280" t="str">
        <f t="shared" si="13"/>
        <v>AYITSSO6531</v>
      </c>
      <c r="D70" s="280" t="s">
        <v>1389</v>
      </c>
      <c r="E70" s="280" t="s">
        <v>7878</v>
      </c>
      <c r="F70" s="88" t="s">
        <v>21489</v>
      </c>
      <c r="G70" s="100" t="str">
        <f t="shared" si="14"/>
        <v>O65</v>
      </c>
      <c r="H70" s="88">
        <v>65</v>
      </c>
      <c r="I70" s="100" t="str">
        <f t="shared" si="15"/>
        <v>31</v>
      </c>
      <c r="J70" s="280">
        <v>31</v>
      </c>
      <c r="K70" s="286" t="s">
        <v>21830</v>
      </c>
      <c r="L70" s="287" t="s">
        <v>543</v>
      </c>
      <c r="M70" s="287" t="s">
        <v>21829</v>
      </c>
      <c r="N70" s="287" t="s">
        <v>21828</v>
      </c>
      <c r="O70" s="287" t="s">
        <v>21827</v>
      </c>
      <c r="P70" s="287" t="s">
        <v>21826</v>
      </c>
      <c r="Q70" s="280"/>
      <c r="R70" s="280">
        <f t="shared" si="10"/>
        <v>2</v>
      </c>
      <c r="S70" s="280"/>
      <c r="T70" s="280"/>
      <c r="U70" s="287" t="s">
        <v>21825</v>
      </c>
    </row>
    <row r="71" spans="1:21" ht="42" customHeight="1">
      <c r="A71" s="280" t="str">
        <f t="shared" si="11"/>
        <v xml:space="preserve"> las funciones del organismo.</v>
      </c>
      <c r="B71" s="280" t="str">
        <f t="shared" si="12"/>
        <v>66ITSS</v>
      </c>
      <c r="C71" s="280" t="str">
        <f t="shared" si="13"/>
        <v>AYITSSO6631</v>
      </c>
      <c r="D71" s="280" t="s">
        <v>1389</v>
      </c>
      <c r="E71" s="280" t="s">
        <v>7878</v>
      </c>
      <c r="F71" s="88" t="s">
        <v>21489</v>
      </c>
      <c r="G71" s="100" t="str">
        <f t="shared" si="14"/>
        <v>O66</v>
      </c>
      <c r="H71" s="88">
        <v>66</v>
      </c>
      <c r="I71" s="100" t="str">
        <f t="shared" si="15"/>
        <v>31</v>
      </c>
      <c r="J71" s="280">
        <v>31</v>
      </c>
      <c r="K71" s="286" t="s">
        <v>21824</v>
      </c>
      <c r="L71" s="287" t="s">
        <v>1389</v>
      </c>
      <c r="M71" s="287" t="s">
        <v>21823</v>
      </c>
      <c r="N71" s="287" t="s">
        <v>21717</v>
      </c>
      <c r="O71" s="287" t="s">
        <v>21716</v>
      </c>
      <c r="P71" s="287" t="s">
        <v>21715</v>
      </c>
      <c r="Q71" s="280"/>
      <c r="R71" s="280">
        <f t="shared" si="10"/>
        <v>1</v>
      </c>
      <c r="S71" s="280"/>
      <c r="T71" s="280"/>
      <c r="U71" s="287" t="s">
        <v>21822</v>
      </c>
    </row>
    <row r="72" spans="1:21" ht="42" customHeight="1">
      <c r="A72" s="280" t="str">
        <f t="shared" si="11"/>
        <v>ar el cumplimiento normativo.</v>
      </c>
      <c r="B72" s="280" t="str">
        <f t="shared" si="12"/>
        <v>67ITSS</v>
      </c>
      <c r="C72" s="280" t="str">
        <f t="shared" si="13"/>
        <v>AYITSSO6731</v>
      </c>
      <c r="D72" s="280" t="s">
        <v>1389</v>
      </c>
      <c r="E72" s="280" t="s">
        <v>7878</v>
      </c>
      <c r="F72" s="88" t="s">
        <v>21489</v>
      </c>
      <c r="G72" s="100" t="str">
        <f t="shared" si="14"/>
        <v>O67</v>
      </c>
      <c r="H72" s="88">
        <v>67</v>
      </c>
      <c r="I72" s="100" t="str">
        <f t="shared" si="15"/>
        <v>31</v>
      </c>
      <c r="J72" s="280">
        <v>31</v>
      </c>
      <c r="K72" s="286" t="s">
        <v>21821</v>
      </c>
      <c r="L72" s="287" t="s">
        <v>544</v>
      </c>
      <c r="M72" s="287" t="s">
        <v>21820</v>
      </c>
      <c r="N72" s="287" t="s">
        <v>21819</v>
      </c>
      <c r="O72" s="287" t="s">
        <v>21818</v>
      </c>
      <c r="P72" s="287" t="s">
        <v>21817</v>
      </c>
      <c r="Q72" s="280"/>
      <c r="R72" s="280">
        <f t="shared" si="10"/>
        <v>3</v>
      </c>
      <c r="S72" s="280"/>
      <c r="T72" s="280"/>
      <c r="U72" s="287" t="s">
        <v>21816</v>
      </c>
    </row>
    <row r="73" spans="1:21" ht="42" customHeight="1">
      <c r="A73" s="280" t="str">
        <f t="shared" si="11"/>
        <v>talla el régimen sancionador.</v>
      </c>
      <c r="B73" s="280" t="str">
        <f t="shared" si="12"/>
        <v>68ITSS</v>
      </c>
      <c r="C73" s="280" t="str">
        <f t="shared" si="13"/>
        <v>AYITSSO6831</v>
      </c>
      <c r="D73" s="280" t="s">
        <v>1389</v>
      </c>
      <c r="E73" s="280" t="s">
        <v>7878</v>
      </c>
      <c r="F73" s="88" t="s">
        <v>21489</v>
      </c>
      <c r="G73" s="100" t="str">
        <f t="shared" si="14"/>
        <v>O68</v>
      </c>
      <c r="H73" s="88">
        <v>68</v>
      </c>
      <c r="I73" s="100" t="str">
        <f t="shared" si="15"/>
        <v>31</v>
      </c>
      <c r="J73" s="280">
        <v>31</v>
      </c>
      <c r="K73" s="286" t="s">
        <v>21815</v>
      </c>
      <c r="L73" s="287" t="s">
        <v>543</v>
      </c>
      <c r="M73" s="287" t="s">
        <v>21777</v>
      </c>
      <c r="N73" s="287" t="s">
        <v>21814</v>
      </c>
      <c r="O73" s="287" t="s">
        <v>21813</v>
      </c>
      <c r="P73" s="287" t="s">
        <v>21327</v>
      </c>
      <c r="Q73" s="280"/>
      <c r="R73" s="280">
        <f t="shared" si="10"/>
        <v>2</v>
      </c>
      <c r="S73" s="280"/>
      <c r="T73" s="280"/>
      <c r="U73" s="287" t="s">
        <v>21812</v>
      </c>
    </row>
    <row r="74" spans="1:21" ht="64.8" customHeight="1">
      <c r="A74" s="280" t="str">
        <f t="shared" si="11"/>
        <v>rca toda la labor inspectora.</v>
      </c>
      <c r="B74" s="280" t="str">
        <f t="shared" si="12"/>
        <v>69ITSS</v>
      </c>
      <c r="C74" s="280" t="str">
        <f t="shared" si="13"/>
        <v>AYITSSO6931</v>
      </c>
      <c r="D74" s="280" t="s">
        <v>1389</v>
      </c>
      <c r="E74" s="280" t="s">
        <v>7878</v>
      </c>
      <c r="F74" s="88" t="s">
        <v>21489</v>
      </c>
      <c r="G74" s="100" t="str">
        <f t="shared" si="14"/>
        <v>O69</v>
      </c>
      <c r="H74" s="88">
        <v>69</v>
      </c>
      <c r="I74" s="100" t="str">
        <f t="shared" si="15"/>
        <v>31</v>
      </c>
      <c r="J74" s="280">
        <v>31</v>
      </c>
      <c r="K74" s="286" t="s">
        <v>21811</v>
      </c>
      <c r="L74" s="287" t="s">
        <v>1389</v>
      </c>
      <c r="M74" s="287" t="s">
        <v>21810</v>
      </c>
      <c r="N74" s="287" t="s">
        <v>21809</v>
      </c>
      <c r="O74" s="287" t="s">
        <v>21808</v>
      </c>
      <c r="P74" s="287" t="s">
        <v>21807</v>
      </c>
      <c r="Q74" s="280"/>
      <c r="R74" s="280">
        <f t="shared" si="10"/>
        <v>1</v>
      </c>
      <c r="S74" s="280"/>
      <c r="T74" s="280"/>
      <c r="U74" s="287" t="s">
        <v>21806</v>
      </c>
    </row>
    <row r="75" spans="1:21" ht="42" customHeight="1">
      <c r="A75" s="280" t="str">
        <f t="shared" si="11"/>
        <v>s entre empleador y empleado.</v>
      </c>
      <c r="B75" s="280" t="str">
        <f t="shared" si="12"/>
        <v>70ITSS</v>
      </c>
      <c r="C75" s="280" t="str">
        <f t="shared" si="13"/>
        <v>AYITSSO7031</v>
      </c>
      <c r="D75" s="280" t="s">
        <v>1389</v>
      </c>
      <c r="E75" s="280" t="s">
        <v>7878</v>
      </c>
      <c r="F75" s="88" t="s">
        <v>21489</v>
      </c>
      <c r="G75" s="100" t="str">
        <f t="shared" si="14"/>
        <v>O70</v>
      </c>
      <c r="H75" s="88">
        <v>70</v>
      </c>
      <c r="I75" s="100" t="str">
        <f t="shared" si="15"/>
        <v>31</v>
      </c>
      <c r="J75" s="280">
        <v>31</v>
      </c>
      <c r="K75" s="286" t="s">
        <v>21805</v>
      </c>
      <c r="L75" s="287" t="s">
        <v>1389</v>
      </c>
      <c r="M75" s="287" t="s">
        <v>21804</v>
      </c>
      <c r="N75" s="287" t="s">
        <v>21803</v>
      </c>
      <c r="O75" s="287" t="s">
        <v>21802</v>
      </c>
      <c r="P75" s="287" t="s">
        <v>21801</v>
      </c>
      <c r="Q75" s="280"/>
      <c r="R75" s="280">
        <f t="shared" si="10"/>
        <v>1</v>
      </c>
      <c r="S75" s="280"/>
      <c r="T75" s="280"/>
      <c r="U75" s="287" t="s">
        <v>21800</v>
      </c>
    </row>
    <row r="76" spans="1:21" ht="42" customHeight="1">
      <c r="A76" s="280" t="str">
        <f t="shared" si="11"/>
        <v>forma parte de sus funciones.</v>
      </c>
      <c r="B76" s="280" t="str">
        <f t="shared" si="12"/>
        <v>71ITSS</v>
      </c>
      <c r="C76" s="280" t="str">
        <f t="shared" si="13"/>
        <v>AYITSSO7131</v>
      </c>
      <c r="D76" s="280" t="s">
        <v>1389</v>
      </c>
      <c r="E76" s="280" t="s">
        <v>7878</v>
      </c>
      <c r="F76" s="88" t="s">
        <v>21489</v>
      </c>
      <c r="G76" s="100" t="str">
        <f t="shared" si="14"/>
        <v>O71</v>
      </c>
      <c r="H76" s="88">
        <v>71</v>
      </c>
      <c r="I76" s="100" t="str">
        <f t="shared" si="15"/>
        <v>31</v>
      </c>
      <c r="J76" s="280">
        <v>31</v>
      </c>
      <c r="K76" s="286" t="s">
        <v>21799</v>
      </c>
      <c r="L76" s="287" t="s">
        <v>543</v>
      </c>
      <c r="M76" s="287" t="s">
        <v>21798</v>
      </c>
      <c r="N76" s="287" t="s">
        <v>21797</v>
      </c>
      <c r="O76" s="287" t="s">
        <v>21796</v>
      </c>
      <c r="P76" s="287" t="s">
        <v>21795</v>
      </c>
      <c r="Q76" s="280"/>
      <c r="R76" s="280">
        <f t="shared" si="10"/>
        <v>2</v>
      </c>
      <c r="S76" s="280"/>
      <c r="T76" s="280"/>
      <c r="U76" s="287" t="s">
        <v>21794</v>
      </c>
    </row>
    <row r="77" spans="1:21" ht="42" customHeight="1">
      <c r="A77" s="280" t="str">
        <f t="shared" si="11"/>
        <v>de los inspectores laborales.</v>
      </c>
      <c r="B77" s="280" t="str">
        <f t="shared" si="12"/>
        <v>72ITSS</v>
      </c>
      <c r="C77" s="280" t="str">
        <f t="shared" si="13"/>
        <v>AYITSSO7231</v>
      </c>
      <c r="D77" s="280" t="s">
        <v>1389</v>
      </c>
      <c r="E77" s="280" t="s">
        <v>7878</v>
      </c>
      <c r="F77" s="88" t="s">
        <v>21489</v>
      </c>
      <c r="G77" s="100" t="str">
        <f t="shared" si="14"/>
        <v>O72</v>
      </c>
      <c r="H77" s="88">
        <v>72</v>
      </c>
      <c r="I77" s="100" t="str">
        <f t="shared" si="15"/>
        <v>31</v>
      </c>
      <c r="J77" s="280">
        <v>31</v>
      </c>
      <c r="K77" s="286" t="s">
        <v>21793</v>
      </c>
      <c r="L77" s="287" t="s">
        <v>543</v>
      </c>
      <c r="M77" s="287" t="s">
        <v>21792</v>
      </c>
      <c r="N77" s="287" t="s">
        <v>21791</v>
      </c>
      <c r="O77" s="287" t="s">
        <v>21790</v>
      </c>
      <c r="P77" s="287" t="s">
        <v>21789</v>
      </c>
      <c r="Q77" s="280"/>
      <c r="R77" s="280">
        <f t="shared" si="10"/>
        <v>2</v>
      </c>
      <c r="S77" s="280"/>
      <c r="T77" s="280"/>
      <c r="U77" s="287" t="s">
        <v>21788</v>
      </c>
    </row>
    <row r="78" spans="1:21" ht="42" customHeight="1">
      <c r="A78" s="280" t="str">
        <f t="shared" si="11"/>
        <v xml:space="preserve">ipo indutrial , solo laboral </v>
      </c>
      <c r="B78" s="280" t="str">
        <f t="shared" si="12"/>
        <v>73ITSS</v>
      </c>
      <c r="C78" s="280" t="str">
        <f t="shared" si="13"/>
        <v>AYITSSO7331</v>
      </c>
      <c r="D78" s="280" t="s">
        <v>1389</v>
      </c>
      <c r="E78" s="280" t="s">
        <v>7878</v>
      </c>
      <c r="F78" s="88" t="s">
        <v>21489</v>
      </c>
      <c r="G78" s="100" t="str">
        <f t="shared" si="14"/>
        <v>O73</v>
      </c>
      <c r="H78" s="88">
        <v>73</v>
      </c>
      <c r="I78" s="100" t="str">
        <f t="shared" si="15"/>
        <v>31</v>
      </c>
      <c r="J78" s="280">
        <v>31</v>
      </c>
      <c r="K78" s="286" t="s">
        <v>21787</v>
      </c>
      <c r="L78" s="287" t="s">
        <v>543</v>
      </c>
      <c r="M78" s="287" t="s">
        <v>30338</v>
      </c>
      <c r="N78" s="287" t="s">
        <v>21786</v>
      </c>
      <c r="O78" s="287" t="s">
        <v>30340</v>
      </c>
      <c r="P78" s="287" t="s">
        <v>30339</v>
      </c>
      <c r="Q78" s="280"/>
      <c r="R78" s="280">
        <f t="shared" si="10"/>
        <v>2</v>
      </c>
      <c r="S78" s="280"/>
      <c r="T78" s="280"/>
      <c r="U78" s="287" t="s">
        <v>30341</v>
      </c>
    </row>
    <row r="79" spans="1:21" ht="42" customHeight="1">
      <c r="A79" s="280" t="str">
        <f t="shared" si="11"/>
        <v>a directa de los inspectores.</v>
      </c>
      <c r="B79" s="280" t="str">
        <f t="shared" si="12"/>
        <v>74ITSS</v>
      </c>
      <c r="C79" s="280" t="str">
        <f t="shared" si="13"/>
        <v>AYITSSO7431</v>
      </c>
      <c r="D79" s="280" t="s">
        <v>1389</v>
      </c>
      <c r="E79" s="280" t="s">
        <v>7878</v>
      </c>
      <c r="F79" s="88" t="s">
        <v>21489</v>
      </c>
      <c r="G79" s="100" t="str">
        <f t="shared" si="14"/>
        <v>O74</v>
      </c>
      <c r="H79" s="88">
        <v>74</v>
      </c>
      <c r="I79" s="100" t="str">
        <f t="shared" si="15"/>
        <v>31</v>
      </c>
      <c r="J79" s="280">
        <v>31</v>
      </c>
      <c r="K79" s="286" t="s">
        <v>21785</v>
      </c>
      <c r="L79" s="287" t="s">
        <v>522</v>
      </c>
      <c r="M79" s="287" t="s">
        <v>21784</v>
      </c>
      <c r="N79" s="287" t="s">
        <v>21783</v>
      </c>
      <c r="O79" s="287" t="s">
        <v>21782</v>
      </c>
      <c r="P79" s="287" t="s">
        <v>21781</v>
      </c>
      <c r="Q79" s="280"/>
      <c r="R79" s="280">
        <f t="shared" si="10"/>
        <v>4</v>
      </c>
      <c r="S79" s="280"/>
      <c r="T79" s="280"/>
      <c r="U79" s="287" t="s">
        <v>21780</v>
      </c>
    </row>
    <row r="80" spans="1:21" ht="42" customHeight="1">
      <c r="A80" s="280" t="str">
        <f t="shared" si="11"/>
        <v>ocedimientos administrativos.</v>
      </c>
      <c r="B80" s="280" t="str">
        <f t="shared" si="12"/>
        <v>75ITSS</v>
      </c>
      <c r="C80" s="280" t="str">
        <f t="shared" si="13"/>
        <v>AYITSSO7531</v>
      </c>
      <c r="D80" s="280" t="s">
        <v>1389</v>
      </c>
      <c r="E80" s="280" t="s">
        <v>7878</v>
      </c>
      <c r="F80" s="88" t="s">
        <v>21489</v>
      </c>
      <c r="G80" s="100" t="str">
        <f t="shared" si="14"/>
        <v>O75</v>
      </c>
      <c r="H80" s="88">
        <v>75</v>
      </c>
      <c r="I80" s="100" t="str">
        <f t="shared" si="15"/>
        <v>31</v>
      </c>
      <c r="J80" s="280">
        <v>31</v>
      </c>
      <c r="K80" s="286" t="s">
        <v>21779</v>
      </c>
      <c r="L80" s="287" t="s">
        <v>1389</v>
      </c>
      <c r="M80" s="287" t="s">
        <v>21778</v>
      </c>
      <c r="N80" s="287" t="s">
        <v>21777</v>
      </c>
      <c r="O80" s="287" t="s">
        <v>21749</v>
      </c>
      <c r="P80" s="287" t="s">
        <v>21327</v>
      </c>
      <c r="Q80" s="280"/>
      <c r="R80" s="280">
        <f t="shared" si="10"/>
        <v>1</v>
      </c>
      <c r="S80" s="280"/>
      <c r="T80" s="280"/>
      <c r="U80" s="287" t="s">
        <v>21776</v>
      </c>
    </row>
    <row r="81" spans="1:21" s="232" customFormat="1" ht="42" customHeight="1">
      <c r="A81" s="280" t="str">
        <f t="shared" si="11"/>
        <v>a a evitar perjuicios graves.</v>
      </c>
      <c r="B81" s="280" t="str">
        <f t="shared" si="12"/>
        <v>76ITSS</v>
      </c>
      <c r="C81" s="280" t="str">
        <f t="shared" si="13"/>
        <v>AYITSSO7631</v>
      </c>
      <c r="D81" s="280" t="s">
        <v>1389</v>
      </c>
      <c r="E81" s="280" t="s">
        <v>7878</v>
      </c>
      <c r="F81" s="88" t="s">
        <v>21489</v>
      </c>
      <c r="G81" s="100" t="str">
        <f t="shared" si="14"/>
        <v>O76</v>
      </c>
      <c r="H81" s="88">
        <v>76</v>
      </c>
      <c r="I81" s="100" t="str">
        <f t="shared" si="15"/>
        <v>31</v>
      </c>
      <c r="J81" s="280">
        <v>31</v>
      </c>
      <c r="K81" s="286" t="s">
        <v>21775</v>
      </c>
      <c r="L81" s="287" t="s">
        <v>543</v>
      </c>
      <c r="M81" s="451" t="s">
        <v>21774</v>
      </c>
      <c r="N81" s="451" t="s">
        <v>21773</v>
      </c>
      <c r="O81" s="451" t="s">
        <v>21772</v>
      </c>
      <c r="P81" s="451" t="s">
        <v>21771</v>
      </c>
      <c r="Q81" s="280"/>
      <c r="R81" s="280">
        <f t="shared" si="10"/>
        <v>2</v>
      </c>
      <c r="S81" s="280"/>
      <c r="T81" s="280"/>
      <c r="U81" s="287" t="s">
        <v>21770</v>
      </c>
    </row>
    <row r="82" spans="1:21" s="232" customFormat="1" ht="42" customHeight="1">
      <c r="A82" s="280" t="str">
        <f t="shared" si="11"/>
        <v>n la creación de la Comisión.</v>
      </c>
      <c r="B82" s="280" t="str">
        <f t="shared" si="12"/>
        <v>77ITSS</v>
      </c>
      <c r="C82" s="280" t="str">
        <f t="shared" si="13"/>
        <v>AYITSSO7731</v>
      </c>
      <c r="D82" s="280" t="s">
        <v>1389</v>
      </c>
      <c r="E82" s="280" t="s">
        <v>7878</v>
      </c>
      <c r="F82" s="88" t="s">
        <v>21489</v>
      </c>
      <c r="G82" s="100" t="str">
        <f t="shared" si="14"/>
        <v>O77</v>
      </c>
      <c r="H82" s="88">
        <v>77</v>
      </c>
      <c r="I82" s="100" t="str">
        <f t="shared" si="15"/>
        <v>31</v>
      </c>
      <c r="J82" s="280">
        <v>31</v>
      </c>
      <c r="K82" s="286" t="s">
        <v>21769</v>
      </c>
      <c r="L82" s="287" t="s">
        <v>544</v>
      </c>
      <c r="M82" s="287" t="s">
        <v>21768</v>
      </c>
      <c r="N82" s="287" t="s">
        <v>21767</v>
      </c>
      <c r="O82" s="287">
        <v>2021</v>
      </c>
      <c r="P82" s="287" t="s">
        <v>21766</v>
      </c>
      <c r="Q82" s="280"/>
      <c r="R82" s="280">
        <f t="shared" si="10"/>
        <v>3</v>
      </c>
      <c r="S82" s="280"/>
      <c r="T82" s="280"/>
      <c r="U82" s="287" t="s">
        <v>21765</v>
      </c>
    </row>
    <row r="83" spans="1:21" s="232" customFormat="1" ht="42" customHeight="1">
      <c r="A83" s="280" t="str">
        <f t="shared" si="11"/>
        <v>, para evitar riesgos graves.</v>
      </c>
      <c r="B83" s="280" t="str">
        <f t="shared" si="12"/>
        <v>78ITSS</v>
      </c>
      <c r="C83" s="280" t="str">
        <f t="shared" si="13"/>
        <v>AYITSSO7831</v>
      </c>
      <c r="D83" s="280" t="s">
        <v>1389</v>
      </c>
      <c r="E83" s="280" t="s">
        <v>7878</v>
      </c>
      <c r="F83" s="88" t="s">
        <v>21489</v>
      </c>
      <c r="G83" s="100" t="str">
        <f t="shared" si="14"/>
        <v>O78</v>
      </c>
      <c r="H83" s="88">
        <v>78</v>
      </c>
      <c r="I83" s="100" t="str">
        <f t="shared" si="15"/>
        <v>31</v>
      </c>
      <c r="J83" s="280">
        <v>31</v>
      </c>
      <c r="K83" s="286" t="s">
        <v>21764</v>
      </c>
      <c r="L83" s="287" t="s">
        <v>544</v>
      </c>
      <c r="M83" s="287" t="s">
        <v>21763</v>
      </c>
      <c r="N83" s="287" t="s">
        <v>21762</v>
      </c>
      <c r="O83" s="287" t="s">
        <v>21761</v>
      </c>
      <c r="P83" s="287" t="s">
        <v>21760</v>
      </c>
      <c r="Q83" s="280"/>
      <c r="R83" s="280">
        <f t="shared" si="10"/>
        <v>3</v>
      </c>
      <c r="S83" s="280"/>
      <c r="T83" s="280"/>
      <c r="U83" s="287" t="s">
        <v>21759</v>
      </c>
    </row>
    <row r="84" spans="1:21" s="232" customFormat="1" ht="42" customHeight="1">
      <c r="A84" s="280" t="str">
        <f t="shared" si="11"/>
        <v>la vigilancia de la igualdad.</v>
      </c>
      <c r="B84" s="314" t="str">
        <f t="shared" si="12"/>
        <v>79ITSS</v>
      </c>
      <c r="C84" s="314" t="str">
        <f t="shared" si="13"/>
        <v>AYITSSO7931</v>
      </c>
      <c r="D84" s="314" t="s">
        <v>1389</v>
      </c>
      <c r="E84" s="314" t="s">
        <v>7878</v>
      </c>
      <c r="F84" s="190" t="s">
        <v>21489</v>
      </c>
      <c r="G84" s="233" t="str">
        <f t="shared" si="14"/>
        <v>O79</v>
      </c>
      <c r="H84" s="190">
        <v>79</v>
      </c>
      <c r="I84" s="233" t="str">
        <f t="shared" si="15"/>
        <v>31</v>
      </c>
      <c r="J84" s="314">
        <v>31</v>
      </c>
      <c r="K84" s="315" t="s">
        <v>21758</v>
      </c>
      <c r="L84" s="316" t="s">
        <v>543</v>
      </c>
      <c r="M84" s="316" t="s">
        <v>21757</v>
      </c>
      <c r="N84" s="316" t="s">
        <v>21756</v>
      </c>
      <c r="O84" s="316" t="s">
        <v>21755</v>
      </c>
      <c r="P84" s="316" t="s">
        <v>21754</v>
      </c>
      <c r="Q84" s="314"/>
      <c r="R84" s="314">
        <f t="shared" si="10"/>
        <v>2</v>
      </c>
      <c r="S84" s="314"/>
      <c r="T84" s="314"/>
      <c r="U84" s="316" t="s">
        <v>21753</v>
      </c>
    </row>
    <row r="85" spans="1:21" s="232" customFormat="1" ht="42" customHeight="1">
      <c r="A85" s="280" t="str">
        <f t="shared" si="11"/>
        <v xml:space="preserve"> de diligencia en particular.</v>
      </c>
      <c r="B85" s="314" t="str">
        <f t="shared" si="12"/>
        <v>80ITSS</v>
      </c>
      <c r="C85" s="314" t="str">
        <f t="shared" si="13"/>
        <v>AYITSSO8031</v>
      </c>
      <c r="D85" s="314" t="s">
        <v>1389</v>
      </c>
      <c r="E85" s="314" t="s">
        <v>7878</v>
      </c>
      <c r="F85" s="190" t="s">
        <v>21489</v>
      </c>
      <c r="G85" s="233" t="str">
        <f t="shared" si="14"/>
        <v>O80</v>
      </c>
      <c r="H85" s="190">
        <v>80</v>
      </c>
      <c r="I85" s="233" t="str">
        <f t="shared" si="15"/>
        <v>31</v>
      </c>
      <c r="J85" s="314">
        <v>31</v>
      </c>
      <c r="K85" s="315" t="s">
        <v>21752</v>
      </c>
      <c r="L85" s="316" t="s">
        <v>1389</v>
      </c>
      <c r="M85" s="316" t="s">
        <v>21751</v>
      </c>
      <c r="N85" s="316" t="s">
        <v>21750</v>
      </c>
      <c r="O85" s="316" t="s">
        <v>21327</v>
      </c>
      <c r="P85" s="316" t="s">
        <v>21749</v>
      </c>
      <c r="Q85" s="314"/>
      <c r="R85" s="314">
        <f t="shared" si="10"/>
        <v>1</v>
      </c>
      <c r="S85" s="314"/>
      <c r="T85" s="314"/>
      <c r="U85" s="316" t="s">
        <v>21748</v>
      </c>
    </row>
    <row r="86" spans="1:21" s="232" customFormat="1" ht="42" customHeight="1">
      <c r="A86" s="280" t="str">
        <f t="shared" si="11"/>
        <v>ón en el contexto de huelgas.</v>
      </c>
      <c r="B86" s="314" t="str">
        <f t="shared" si="12"/>
        <v>81ITSS</v>
      </c>
      <c r="C86" s="314" t="str">
        <f t="shared" si="13"/>
        <v>AYITSSO8131</v>
      </c>
      <c r="D86" s="314" t="s">
        <v>1389</v>
      </c>
      <c r="E86" s="314" t="s">
        <v>7878</v>
      </c>
      <c r="F86" s="190" t="s">
        <v>21489</v>
      </c>
      <c r="G86" s="233" t="str">
        <f t="shared" si="14"/>
        <v>O81</v>
      </c>
      <c r="H86" s="190">
        <v>81</v>
      </c>
      <c r="I86" s="233" t="str">
        <f t="shared" si="15"/>
        <v>31</v>
      </c>
      <c r="J86" s="314">
        <v>31</v>
      </c>
      <c r="K86" s="315" t="s">
        <v>21747</v>
      </c>
      <c r="L86" s="316" t="s">
        <v>543</v>
      </c>
      <c r="M86" s="316" t="s">
        <v>21746</v>
      </c>
      <c r="N86" s="316" t="s">
        <v>21745</v>
      </c>
      <c r="O86" s="316" t="s">
        <v>21744</v>
      </c>
      <c r="P86" s="316" t="s">
        <v>21743</v>
      </c>
      <c r="Q86" s="314"/>
      <c r="R86" s="314">
        <f t="shared" si="10"/>
        <v>2</v>
      </c>
      <c r="S86" s="314"/>
      <c r="T86" s="314"/>
      <c r="U86" s="316" t="s">
        <v>21742</v>
      </c>
    </row>
    <row r="87" spans="1:21" s="232" customFormat="1" ht="42" customHeight="1">
      <c r="A87" s="280" t="str">
        <f t="shared" si="11"/>
        <v>de su ámbito de competencias.</v>
      </c>
      <c r="B87" s="314" t="str">
        <f t="shared" si="12"/>
        <v>82ITSS</v>
      </c>
      <c r="C87" s="314" t="str">
        <f t="shared" si="13"/>
        <v>AYITSSO8231</v>
      </c>
      <c r="D87" s="314" t="s">
        <v>1389</v>
      </c>
      <c r="E87" s="314" t="s">
        <v>7878</v>
      </c>
      <c r="F87" s="190" t="s">
        <v>21489</v>
      </c>
      <c r="G87" s="233" t="str">
        <f t="shared" si="14"/>
        <v>O82</v>
      </c>
      <c r="H87" s="190">
        <v>82</v>
      </c>
      <c r="I87" s="233" t="str">
        <f t="shared" si="15"/>
        <v>31</v>
      </c>
      <c r="J87" s="314">
        <v>31</v>
      </c>
      <c r="K87" s="315" t="s">
        <v>21741</v>
      </c>
      <c r="L87" s="316" t="s">
        <v>544</v>
      </c>
      <c r="M87" s="316" t="s">
        <v>21740</v>
      </c>
      <c r="N87" s="316" t="s">
        <v>21739</v>
      </c>
      <c r="O87" s="316" t="s">
        <v>21738</v>
      </c>
      <c r="P87" s="316" t="s">
        <v>21737</v>
      </c>
      <c r="Q87" s="314"/>
      <c r="R87" s="314">
        <f t="shared" si="10"/>
        <v>3</v>
      </c>
      <c r="S87" s="314"/>
      <c r="T87" s="314"/>
      <c r="U87" s="316" t="s">
        <v>21736</v>
      </c>
    </row>
    <row r="88" spans="1:21" s="232" customFormat="1" ht="42" customHeight="1">
      <c r="A88" s="280" t="str">
        <f t="shared" si="11"/>
        <v>técnico de esta colaboración.</v>
      </c>
      <c r="B88" s="314" t="str">
        <f t="shared" si="12"/>
        <v>83ITSS</v>
      </c>
      <c r="C88" s="314" t="str">
        <f t="shared" si="13"/>
        <v>AYITSSO8331</v>
      </c>
      <c r="D88" s="314" t="s">
        <v>1389</v>
      </c>
      <c r="E88" s="314" t="s">
        <v>7878</v>
      </c>
      <c r="F88" s="190" t="s">
        <v>21489</v>
      </c>
      <c r="G88" s="233" t="str">
        <f t="shared" si="14"/>
        <v>O83</v>
      </c>
      <c r="H88" s="190">
        <v>83</v>
      </c>
      <c r="I88" s="233" t="str">
        <f t="shared" si="15"/>
        <v>31</v>
      </c>
      <c r="J88" s="314">
        <v>31</v>
      </c>
      <c r="K88" s="315" t="s">
        <v>21735</v>
      </c>
      <c r="L88" s="316" t="s">
        <v>543</v>
      </c>
      <c r="M88" s="316" t="s">
        <v>21734</v>
      </c>
      <c r="N88" s="316" t="s">
        <v>21733</v>
      </c>
      <c r="O88" s="316" t="s">
        <v>17936</v>
      </c>
      <c r="P88" s="316" t="s">
        <v>21732</v>
      </c>
      <c r="Q88" s="314"/>
      <c r="R88" s="314">
        <f t="shared" si="10"/>
        <v>2</v>
      </c>
      <c r="S88" s="314"/>
      <c r="T88" s="314"/>
      <c r="U88" s="316" t="s">
        <v>21731</v>
      </c>
    </row>
    <row r="89" spans="1:21" s="232" customFormat="1" ht="42" customHeight="1">
      <c r="A89" s="280" t="str">
        <f t="shared" si="11"/>
        <v>ón de esta unidad específica.</v>
      </c>
      <c r="B89" s="314" t="str">
        <f t="shared" si="12"/>
        <v>84ITSS</v>
      </c>
      <c r="C89" s="314" t="str">
        <f t="shared" si="13"/>
        <v>AYITSSO8431</v>
      </c>
      <c r="D89" s="314" t="s">
        <v>1389</v>
      </c>
      <c r="E89" s="314" t="s">
        <v>7878</v>
      </c>
      <c r="F89" s="190" t="s">
        <v>21489</v>
      </c>
      <c r="G89" s="233" t="str">
        <f t="shared" si="14"/>
        <v>O84</v>
      </c>
      <c r="H89" s="190">
        <v>84</v>
      </c>
      <c r="I89" s="233" t="str">
        <f t="shared" si="15"/>
        <v>31</v>
      </c>
      <c r="J89" s="314">
        <v>31</v>
      </c>
      <c r="K89" s="315" t="s">
        <v>21730</v>
      </c>
      <c r="L89" s="316" t="s">
        <v>543</v>
      </c>
      <c r="M89" s="316" t="s">
        <v>21729</v>
      </c>
      <c r="N89" s="316">
        <v>2015</v>
      </c>
      <c r="O89" s="316" t="s">
        <v>21728</v>
      </c>
      <c r="P89" s="316" t="s">
        <v>21727</v>
      </c>
      <c r="Q89" s="314"/>
      <c r="R89" s="314">
        <f t="shared" ref="R89:R120" si="16">IF(L89="A",1,IF(L89="B",2,IF(L89="C",3,4)))</f>
        <v>2</v>
      </c>
      <c r="S89" s="314"/>
      <c r="T89" s="314"/>
      <c r="U89" s="316" t="s">
        <v>21726</v>
      </c>
    </row>
    <row r="90" spans="1:21" s="232" customFormat="1" ht="42" customHeight="1">
      <c r="A90" s="280" t="str">
        <f t="shared" si="11"/>
        <v>ivo de esta orden específica.</v>
      </c>
      <c r="B90" s="314" t="str">
        <f t="shared" si="12"/>
        <v>85ITSS</v>
      </c>
      <c r="C90" s="314" t="str">
        <f t="shared" si="13"/>
        <v>AYITSSO8531</v>
      </c>
      <c r="D90" s="314" t="s">
        <v>1389</v>
      </c>
      <c r="E90" s="314" t="s">
        <v>7878</v>
      </c>
      <c r="F90" s="190" t="s">
        <v>21489</v>
      </c>
      <c r="G90" s="233" t="str">
        <f t="shared" si="14"/>
        <v>O85</v>
      </c>
      <c r="H90" s="190">
        <v>85</v>
      </c>
      <c r="I90" s="233" t="str">
        <f t="shared" si="15"/>
        <v>31</v>
      </c>
      <c r="J90" s="314">
        <v>31</v>
      </c>
      <c r="K90" s="315" t="s">
        <v>21725</v>
      </c>
      <c r="L90" s="316" t="s">
        <v>1389</v>
      </c>
      <c r="M90" s="316" t="s">
        <v>21724</v>
      </c>
      <c r="N90" s="316" t="s">
        <v>21723</v>
      </c>
      <c r="O90" s="316" t="s">
        <v>21722</v>
      </c>
      <c r="P90" s="316" t="s">
        <v>21721</v>
      </c>
      <c r="Q90" s="314"/>
      <c r="R90" s="314">
        <f t="shared" si="16"/>
        <v>1</v>
      </c>
      <c r="S90" s="314"/>
      <c r="T90" s="314"/>
      <c r="U90" s="316" t="s">
        <v>21720</v>
      </c>
    </row>
    <row r="91" spans="1:21" ht="42" customHeight="1">
      <c r="A91" s="280" t="str">
        <f t="shared" si="11"/>
        <v>ubren este ámbito particular.</v>
      </c>
      <c r="B91" s="314" t="str">
        <f t="shared" si="12"/>
        <v>86ITSS</v>
      </c>
      <c r="C91" s="314" t="str">
        <f t="shared" si="13"/>
        <v>AYITSSO8631</v>
      </c>
      <c r="D91" s="314" t="s">
        <v>1389</v>
      </c>
      <c r="E91" s="314" t="s">
        <v>7878</v>
      </c>
      <c r="F91" s="190" t="s">
        <v>21489</v>
      </c>
      <c r="G91" s="233" t="str">
        <f t="shared" si="14"/>
        <v>O86</v>
      </c>
      <c r="H91" s="190">
        <v>86</v>
      </c>
      <c r="I91" s="233" t="str">
        <f t="shared" si="15"/>
        <v>31</v>
      </c>
      <c r="J91" s="314">
        <v>31</v>
      </c>
      <c r="K91" s="315" t="s">
        <v>21719</v>
      </c>
      <c r="L91" s="316" t="s">
        <v>1389</v>
      </c>
      <c r="M91" s="316" t="s">
        <v>21718</v>
      </c>
      <c r="N91" s="316" t="s">
        <v>21717</v>
      </c>
      <c r="O91" s="316" t="s">
        <v>21716</v>
      </c>
      <c r="P91" s="316" t="s">
        <v>21715</v>
      </c>
      <c r="Q91" s="314"/>
      <c r="R91" s="314">
        <f t="shared" si="16"/>
        <v>1</v>
      </c>
      <c r="S91" s="314"/>
      <c r="T91" s="314"/>
      <c r="U91" s="316" t="s">
        <v>21714</v>
      </c>
    </row>
    <row r="92" spans="1:21" ht="42" customHeight="1">
      <c r="A92" s="280" t="str">
        <f t="shared" si="11"/>
        <v xml:space="preserve"> de las relaciones laborales.</v>
      </c>
      <c r="B92" s="314" t="str">
        <f t="shared" si="12"/>
        <v>87ITSS</v>
      </c>
      <c r="C92" s="314" t="str">
        <f t="shared" si="13"/>
        <v>AYITSSO8731</v>
      </c>
      <c r="D92" s="314" t="s">
        <v>1389</v>
      </c>
      <c r="E92" s="314" t="s">
        <v>7878</v>
      </c>
      <c r="F92" s="190" t="s">
        <v>21489</v>
      </c>
      <c r="G92" s="233" t="str">
        <f t="shared" si="14"/>
        <v>O87</v>
      </c>
      <c r="H92" s="190">
        <v>87</v>
      </c>
      <c r="I92" s="233" t="str">
        <f t="shared" si="15"/>
        <v>31</v>
      </c>
      <c r="J92" s="314">
        <v>31</v>
      </c>
      <c r="K92" s="315" t="s">
        <v>21713</v>
      </c>
      <c r="L92" s="316" t="s">
        <v>1388</v>
      </c>
      <c r="M92" s="316" t="s">
        <v>21712</v>
      </c>
      <c r="N92" s="316" t="s">
        <v>21711</v>
      </c>
      <c r="O92" s="316" t="s">
        <v>21710</v>
      </c>
      <c r="P92" s="316" t="s">
        <v>21709</v>
      </c>
      <c r="Q92" s="314"/>
      <c r="R92" s="314">
        <f t="shared" si="16"/>
        <v>4</v>
      </c>
      <c r="S92" s="314"/>
      <c r="T92" s="314"/>
      <c r="U92" s="316" t="s">
        <v>21708</v>
      </c>
    </row>
    <row r="93" spans="1:21" ht="42" customHeight="1">
      <c r="A93" s="280" t="str">
        <f t="shared" si="11"/>
        <v>tamente los modelos de actas.</v>
      </c>
      <c r="B93" s="314" t="str">
        <f t="shared" si="12"/>
        <v>88ITSS</v>
      </c>
      <c r="C93" s="314" t="str">
        <f t="shared" si="13"/>
        <v>AYITSSO8831</v>
      </c>
      <c r="D93" s="314" t="s">
        <v>1389</v>
      </c>
      <c r="E93" s="314" t="s">
        <v>7878</v>
      </c>
      <c r="F93" s="190" t="s">
        <v>21489</v>
      </c>
      <c r="G93" s="233" t="str">
        <f t="shared" si="14"/>
        <v>O88</v>
      </c>
      <c r="H93" s="190">
        <v>88</v>
      </c>
      <c r="I93" s="233" t="str">
        <f t="shared" si="15"/>
        <v>31</v>
      </c>
      <c r="J93" s="314">
        <v>31</v>
      </c>
      <c r="K93" s="315" t="s">
        <v>21707</v>
      </c>
      <c r="L93" s="316" t="s">
        <v>1389</v>
      </c>
      <c r="M93" s="316" t="s">
        <v>21706</v>
      </c>
      <c r="N93" s="316" t="s">
        <v>21705</v>
      </c>
      <c r="O93" s="316" t="s">
        <v>21704</v>
      </c>
      <c r="P93" s="316" t="s">
        <v>21327</v>
      </c>
      <c r="Q93" s="314"/>
      <c r="R93" s="314">
        <f t="shared" si="16"/>
        <v>1</v>
      </c>
      <c r="S93" s="314"/>
      <c r="T93" s="314"/>
      <c r="U93" s="316" t="s">
        <v>21703</v>
      </c>
    </row>
    <row r="94" spans="1:21" ht="42" customHeight="1">
      <c r="A94" s="280" t="str">
        <f t="shared" si="11"/>
        <v>gestiona directamente fondos.</v>
      </c>
      <c r="B94" s="307" t="str">
        <f t="shared" si="12"/>
        <v>89ITSS</v>
      </c>
      <c r="C94" s="307" t="str">
        <f t="shared" si="13"/>
        <v>AYITSSO8931</v>
      </c>
      <c r="D94" s="307" t="s">
        <v>1389</v>
      </c>
      <c r="E94" s="307" t="s">
        <v>7878</v>
      </c>
      <c r="F94" s="6" t="s">
        <v>21489</v>
      </c>
      <c r="G94" s="11" t="str">
        <f t="shared" si="14"/>
        <v>O89</v>
      </c>
      <c r="H94" s="6">
        <v>89</v>
      </c>
      <c r="I94" s="11" t="str">
        <f t="shared" si="15"/>
        <v>31</v>
      </c>
      <c r="J94" s="307">
        <v>31</v>
      </c>
      <c r="K94" s="269" t="s">
        <v>21702</v>
      </c>
      <c r="L94" s="269" t="s">
        <v>543</v>
      </c>
      <c r="M94" s="18" t="s">
        <v>21701</v>
      </c>
      <c r="N94" s="18" t="s">
        <v>21700</v>
      </c>
      <c r="O94" s="18" t="s">
        <v>21699</v>
      </c>
      <c r="P94" s="18" t="s">
        <v>21698</v>
      </c>
      <c r="Q94" s="307"/>
      <c r="R94" s="307">
        <f t="shared" si="16"/>
        <v>2</v>
      </c>
      <c r="S94" s="307"/>
      <c r="T94" s="307"/>
      <c r="U94" s="18" t="s">
        <v>21697</v>
      </c>
    </row>
    <row r="95" spans="1:21" ht="42" customHeight="1">
      <c r="A95" s="280" t="str">
        <f t="shared" si="11"/>
        <v>acción excede sus facultades.</v>
      </c>
      <c r="B95" s="307" t="str">
        <f t="shared" si="12"/>
        <v>90ITSS</v>
      </c>
      <c r="C95" s="307" t="str">
        <f t="shared" si="13"/>
        <v>AYITSSO9031</v>
      </c>
      <c r="D95" s="307" t="s">
        <v>1389</v>
      </c>
      <c r="E95" s="307" t="s">
        <v>7878</v>
      </c>
      <c r="F95" s="6" t="s">
        <v>21489</v>
      </c>
      <c r="G95" s="11" t="str">
        <f t="shared" si="14"/>
        <v>O90</v>
      </c>
      <c r="H95" s="6">
        <v>90</v>
      </c>
      <c r="I95" s="11" t="str">
        <f t="shared" si="15"/>
        <v>31</v>
      </c>
      <c r="J95" s="307">
        <v>31</v>
      </c>
      <c r="K95" s="269" t="s">
        <v>21696</v>
      </c>
      <c r="L95" s="269" t="s">
        <v>543</v>
      </c>
      <c r="M95" s="18" t="s">
        <v>21695</v>
      </c>
      <c r="N95" s="18" t="s">
        <v>21694</v>
      </c>
      <c r="O95" s="18" t="s">
        <v>21693</v>
      </c>
      <c r="P95" s="18" t="s">
        <v>21692</v>
      </c>
      <c r="Q95" s="307"/>
      <c r="R95" s="307">
        <f t="shared" si="16"/>
        <v>2</v>
      </c>
      <c r="S95" s="307"/>
      <c r="T95" s="307"/>
      <c r="U95" s="18" t="s">
        <v>21691</v>
      </c>
    </row>
    <row r="96" spans="1:21" ht="42" customHeight="1">
      <c r="A96" s="280" t="str">
        <f t="shared" si="11"/>
        <v>re administraciones públicas.</v>
      </c>
      <c r="B96" s="307" t="str">
        <f t="shared" si="12"/>
        <v>91ITSS</v>
      </c>
      <c r="C96" s="307" t="str">
        <f t="shared" si="13"/>
        <v>AYITSSO9131</v>
      </c>
      <c r="D96" s="307" t="s">
        <v>1389</v>
      </c>
      <c r="E96" s="307" t="s">
        <v>7878</v>
      </c>
      <c r="F96" s="6" t="s">
        <v>21489</v>
      </c>
      <c r="G96" s="11" t="str">
        <f t="shared" si="14"/>
        <v>O91</v>
      </c>
      <c r="H96" s="6">
        <v>91</v>
      </c>
      <c r="I96" s="11" t="str">
        <f t="shared" si="15"/>
        <v>31</v>
      </c>
      <c r="J96" s="307">
        <v>31</v>
      </c>
      <c r="K96" s="269" t="s">
        <v>21690</v>
      </c>
      <c r="L96" s="269" t="s">
        <v>1389</v>
      </c>
      <c r="M96" s="18" t="s">
        <v>21689</v>
      </c>
      <c r="N96" s="18" t="s">
        <v>21688</v>
      </c>
      <c r="O96" s="18" t="s">
        <v>21687</v>
      </c>
      <c r="P96" s="18" t="s">
        <v>12338</v>
      </c>
      <c r="Q96" s="307"/>
      <c r="R96" s="307">
        <f t="shared" si="16"/>
        <v>1</v>
      </c>
      <c r="S96" s="307"/>
      <c r="T96" s="307"/>
      <c r="U96" s="18" t="s">
        <v>21686</v>
      </c>
    </row>
    <row r="97" spans="1:21" ht="42" customHeight="1">
      <c r="A97" s="280" t="str">
        <f t="shared" si="11"/>
        <v>más amplio que el Ministerio.</v>
      </c>
      <c r="B97" s="307" t="str">
        <f t="shared" si="12"/>
        <v>92ITSS</v>
      </c>
      <c r="C97" s="307" t="str">
        <f t="shared" si="13"/>
        <v>AYITSSO9231</v>
      </c>
      <c r="D97" s="307" t="s">
        <v>1389</v>
      </c>
      <c r="E97" s="307" t="s">
        <v>7878</v>
      </c>
      <c r="F97" s="6" t="s">
        <v>21489</v>
      </c>
      <c r="G97" s="11" t="str">
        <f t="shared" si="14"/>
        <v>O92</v>
      </c>
      <c r="H97" s="6">
        <v>92</v>
      </c>
      <c r="I97" s="11" t="str">
        <f t="shared" si="15"/>
        <v>31</v>
      </c>
      <c r="J97" s="307">
        <v>31</v>
      </c>
      <c r="K97" s="269" t="s">
        <v>21685</v>
      </c>
      <c r="L97" s="269" t="s">
        <v>523</v>
      </c>
      <c r="M97" s="18" t="s">
        <v>21684</v>
      </c>
      <c r="N97" s="18" t="s">
        <v>21683</v>
      </c>
      <c r="O97" s="18" t="s">
        <v>21682</v>
      </c>
      <c r="P97" s="18" t="s">
        <v>21681</v>
      </c>
      <c r="Q97" s="307"/>
      <c r="R97" s="307">
        <f t="shared" si="16"/>
        <v>3</v>
      </c>
      <c r="S97" s="307"/>
      <c r="T97" s="307"/>
      <c r="U97" s="18" t="s">
        <v>21680</v>
      </c>
    </row>
    <row r="98" spans="1:21" ht="42" customHeight="1">
      <c r="A98" s="280" t="str">
        <f t="shared" si="11"/>
        <v>mencionados en el artículo 1.</v>
      </c>
      <c r="B98" s="307" t="str">
        <f t="shared" si="12"/>
        <v>93ITSS</v>
      </c>
      <c r="C98" s="307" t="str">
        <f t="shared" si="13"/>
        <v>AYITSSO9331</v>
      </c>
      <c r="D98" s="307" t="s">
        <v>1389</v>
      </c>
      <c r="E98" s="307" t="s">
        <v>7878</v>
      </c>
      <c r="F98" s="6" t="s">
        <v>21489</v>
      </c>
      <c r="G98" s="11" t="str">
        <f t="shared" si="14"/>
        <v>O93</v>
      </c>
      <c r="H98" s="6">
        <v>93</v>
      </c>
      <c r="I98" s="11" t="str">
        <f t="shared" si="15"/>
        <v>31</v>
      </c>
      <c r="J98" s="307">
        <v>31</v>
      </c>
      <c r="K98" s="269" t="s">
        <v>21679</v>
      </c>
      <c r="L98" s="269" t="s">
        <v>543</v>
      </c>
      <c r="M98" s="18" t="s">
        <v>21678</v>
      </c>
      <c r="N98" s="18" t="s">
        <v>21677</v>
      </c>
      <c r="O98" s="18" t="s">
        <v>21676</v>
      </c>
      <c r="P98" s="18" t="s">
        <v>21675</v>
      </c>
      <c r="Q98" s="307"/>
      <c r="R98" s="307">
        <f t="shared" si="16"/>
        <v>2</v>
      </c>
      <c r="S98" s="307"/>
      <c r="T98" s="307"/>
      <c r="U98" s="18" t="s">
        <v>21674</v>
      </c>
    </row>
    <row r="99" spans="1:21" ht="42" customHeight="1">
      <c r="A99" s="280" t="str">
        <f t="shared" ref="A99:A130" si="17">RIGHT(U99,29)</f>
        <v>e del tamaño de la población.</v>
      </c>
      <c r="B99" s="307" t="str">
        <f t="shared" ref="B99:B130" si="18">H99&amp;F99</f>
        <v>94ITSS</v>
      </c>
      <c r="C99" s="307" t="str">
        <f t="shared" ref="C99:C130" si="19">D99&amp;E99&amp;F99&amp;G99&amp;I99</f>
        <v>AYITSSO9431</v>
      </c>
      <c r="D99" s="307" t="s">
        <v>1389</v>
      </c>
      <c r="E99" s="307" t="s">
        <v>7878</v>
      </c>
      <c r="F99" s="6" t="s">
        <v>21489</v>
      </c>
      <c r="G99" s="11" t="str">
        <f t="shared" ref="G99:G130" si="20">IF(H99&lt;9,"OO",IF(H99&lt;99,"O",""))&amp;H99</f>
        <v>O94</v>
      </c>
      <c r="H99" s="6">
        <v>94</v>
      </c>
      <c r="I99" s="11" t="str">
        <f t="shared" ref="I99:I130" si="21">IF(J99&lt;9,"O","")&amp;J99</f>
        <v>31</v>
      </c>
      <c r="J99" s="307">
        <v>31</v>
      </c>
      <c r="K99" s="269" t="s">
        <v>21673</v>
      </c>
      <c r="L99" s="18" t="s">
        <v>543</v>
      </c>
      <c r="M99" s="18" t="s">
        <v>21672</v>
      </c>
      <c r="N99" s="18" t="s">
        <v>21671</v>
      </c>
      <c r="O99" s="18" t="s">
        <v>21670</v>
      </c>
      <c r="P99" s="18" t="s">
        <v>21669</v>
      </c>
      <c r="Q99" s="307"/>
      <c r="R99" s="307">
        <f t="shared" si="16"/>
        <v>2</v>
      </c>
      <c r="S99" s="307"/>
      <c r="T99" s="307"/>
      <c r="U99" s="18" t="s">
        <v>21668</v>
      </c>
    </row>
    <row r="100" spans="1:21" ht="42" customHeight="1">
      <c r="A100" s="280" t="str">
        <f t="shared" si="17"/>
        <v xml:space="preserve"> de los órganos de dirección.</v>
      </c>
      <c r="B100" s="307" t="str">
        <f t="shared" si="18"/>
        <v>95ITSS</v>
      </c>
      <c r="C100" s="307" t="str">
        <f t="shared" si="19"/>
        <v>AYITSSO9531</v>
      </c>
      <c r="D100" s="307" t="s">
        <v>1389</v>
      </c>
      <c r="E100" s="307" t="s">
        <v>7878</v>
      </c>
      <c r="F100" s="6" t="s">
        <v>21489</v>
      </c>
      <c r="G100" s="11" t="str">
        <f t="shared" si="20"/>
        <v>O95</v>
      </c>
      <c r="H100" s="6">
        <v>95</v>
      </c>
      <c r="I100" s="11" t="str">
        <f t="shared" si="21"/>
        <v>31</v>
      </c>
      <c r="J100" s="307">
        <v>31</v>
      </c>
      <c r="K100" s="269" t="s">
        <v>21667</v>
      </c>
      <c r="L100" s="18" t="s">
        <v>543</v>
      </c>
      <c r="M100" s="18" t="s">
        <v>21666</v>
      </c>
      <c r="N100" s="18" t="s">
        <v>21530</v>
      </c>
      <c r="O100" s="18" t="s">
        <v>21634</v>
      </c>
      <c r="P100" s="18" t="s">
        <v>21665</v>
      </c>
      <c r="Q100" s="307"/>
      <c r="R100" s="307">
        <f t="shared" si="16"/>
        <v>2</v>
      </c>
      <c r="S100" s="307"/>
      <c r="T100" s="307"/>
      <c r="U100" s="18" t="s">
        <v>21664</v>
      </c>
    </row>
    <row r="101" spans="1:21" ht="42" customHeight="1">
      <c r="A101" s="280" t="str">
        <f t="shared" si="17"/>
        <v>esidencia del Consejo Rector.</v>
      </c>
      <c r="B101" s="307" t="str">
        <f t="shared" si="18"/>
        <v>96ITSS</v>
      </c>
      <c r="C101" s="307" t="str">
        <f t="shared" si="19"/>
        <v>AYITSSO9631</v>
      </c>
      <c r="D101" s="307" t="s">
        <v>1389</v>
      </c>
      <c r="E101" s="307" t="s">
        <v>7878</v>
      </c>
      <c r="F101" s="6" t="s">
        <v>21489</v>
      </c>
      <c r="G101" s="11" t="str">
        <f t="shared" si="20"/>
        <v>O96</v>
      </c>
      <c r="H101" s="6">
        <v>96</v>
      </c>
      <c r="I101" s="11" t="str">
        <f t="shared" si="21"/>
        <v>31</v>
      </c>
      <c r="J101" s="307">
        <v>31</v>
      </c>
      <c r="K101" s="269" t="s">
        <v>21663</v>
      </c>
      <c r="L101" s="18" t="s">
        <v>544</v>
      </c>
      <c r="M101" s="452" t="s">
        <v>21662</v>
      </c>
      <c r="N101" s="452" t="s">
        <v>21661</v>
      </c>
      <c r="O101" s="452" t="s">
        <v>21660</v>
      </c>
      <c r="P101" s="452" t="s">
        <v>21659</v>
      </c>
      <c r="Q101" s="307"/>
      <c r="R101" s="307">
        <f t="shared" si="16"/>
        <v>3</v>
      </c>
      <c r="S101" s="307"/>
      <c r="T101" s="307"/>
      <c r="U101" s="18" t="s">
        <v>21658</v>
      </c>
    </row>
    <row r="102" spans="1:21" ht="42" customHeight="1">
      <c r="A102" s="280" t="str">
        <f t="shared" si="17"/>
        <v>unidades Autónomas en España.</v>
      </c>
      <c r="B102" s="307" t="str">
        <f t="shared" si="18"/>
        <v>97ITSS</v>
      </c>
      <c r="C102" s="307" t="str">
        <f t="shared" si="19"/>
        <v>AYITSSO9731</v>
      </c>
      <c r="D102" s="307" t="s">
        <v>1389</v>
      </c>
      <c r="E102" s="307" t="s">
        <v>7878</v>
      </c>
      <c r="F102" s="6" t="s">
        <v>21489</v>
      </c>
      <c r="G102" s="11" t="str">
        <f t="shared" si="20"/>
        <v>O97</v>
      </c>
      <c r="H102" s="6">
        <v>97</v>
      </c>
      <c r="I102" s="11" t="str">
        <f t="shared" si="21"/>
        <v>31</v>
      </c>
      <c r="J102" s="307">
        <v>31</v>
      </c>
      <c r="K102" s="269" t="s">
        <v>21657</v>
      </c>
      <c r="L102" s="18" t="s">
        <v>543</v>
      </c>
      <c r="M102" s="18" t="s">
        <v>21656</v>
      </c>
      <c r="N102" s="18">
        <v>17</v>
      </c>
      <c r="O102" s="18">
        <v>34</v>
      </c>
      <c r="P102" s="18" t="s">
        <v>21655</v>
      </c>
      <c r="Q102" s="307"/>
      <c r="R102" s="307">
        <f t="shared" si="16"/>
        <v>2</v>
      </c>
      <c r="S102" s="307"/>
      <c r="T102" s="307"/>
      <c r="U102" s="18" t="s">
        <v>21654</v>
      </c>
    </row>
    <row r="103" spans="1:21" ht="42" customHeight="1">
      <c r="A103" s="280" t="str">
        <f t="shared" si="17"/>
        <v>o muy bajo para estos cargos.</v>
      </c>
      <c r="B103" s="307" t="str">
        <f t="shared" si="18"/>
        <v>98ITSS</v>
      </c>
      <c r="C103" s="307" t="str">
        <f t="shared" si="19"/>
        <v>AYITSSO9831</v>
      </c>
      <c r="D103" s="307" t="s">
        <v>1389</v>
      </c>
      <c r="E103" s="307" t="s">
        <v>7878</v>
      </c>
      <c r="F103" s="6" t="s">
        <v>21489</v>
      </c>
      <c r="G103" s="11" t="str">
        <f t="shared" si="20"/>
        <v>O98</v>
      </c>
      <c r="H103" s="6">
        <v>98</v>
      </c>
      <c r="I103" s="11" t="str">
        <f t="shared" si="21"/>
        <v>31</v>
      </c>
      <c r="J103" s="307">
        <v>31</v>
      </c>
      <c r="K103" s="269" t="s">
        <v>21653</v>
      </c>
      <c r="L103" s="18" t="s">
        <v>543</v>
      </c>
      <c r="M103" s="18" t="s">
        <v>21652</v>
      </c>
      <c r="N103" s="18" t="s">
        <v>21651</v>
      </c>
      <c r="O103" s="18" t="s">
        <v>21650</v>
      </c>
      <c r="P103" s="18" t="s">
        <v>21649</v>
      </c>
      <c r="Q103" s="307"/>
      <c r="R103" s="307">
        <f t="shared" si="16"/>
        <v>2</v>
      </c>
      <c r="S103" s="307"/>
      <c r="T103" s="307"/>
      <c r="U103" s="18" t="s">
        <v>21648</v>
      </c>
    </row>
    <row r="104" spans="1:21" ht="42" customHeight="1">
      <c r="A104" s="280" t="str">
        <f t="shared" si="17"/>
        <v>izaciones no asumen este rol.</v>
      </c>
      <c r="B104" s="307" t="str">
        <f t="shared" si="18"/>
        <v>99ITSS</v>
      </c>
      <c r="C104" s="307" t="str">
        <f t="shared" si="19"/>
        <v>AYITSS9931</v>
      </c>
      <c r="D104" s="307" t="s">
        <v>1389</v>
      </c>
      <c r="E104" s="307" t="s">
        <v>7878</v>
      </c>
      <c r="F104" s="6" t="s">
        <v>21489</v>
      </c>
      <c r="G104" s="11" t="str">
        <f t="shared" si="20"/>
        <v>99</v>
      </c>
      <c r="H104" s="6">
        <v>99</v>
      </c>
      <c r="I104" s="11" t="str">
        <f t="shared" si="21"/>
        <v>31</v>
      </c>
      <c r="J104" s="307">
        <v>31</v>
      </c>
      <c r="K104" s="269" t="s">
        <v>21647</v>
      </c>
      <c r="L104" s="18" t="s">
        <v>543</v>
      </c>
      <c r="M104" s="18" t="s">
        <v>21646</v>
      </c>
      <c r="N104" s="18" t="s">
        <v>21645</v>
      </c>
      <c r="O104" s="18" t="s">
        <v>21620</v>
      </c>
      <c r="P104" s="18" t="s">
        <v>21644</v>
      </c>
      <c r="Q104" s="307"/>
      <c r="R104" s="307">
        <f t="shared" si="16"/>
        <v>2</v>
      </c>
      <c r="S104" s="307"/>
      <c r="T104" s="307"/>
      <c r="U104" s="18" t="s">
        <v>21643</v>
      </c>
    </row>
    <row r="105" spans="1:21" ht="42" customHeight="1">
      <c r="A105" s="280" t="str">
        <f t="shared" si="17"/>
        <v>tamente en este nombramiento.</v>
      </c>
      <c r="B105" s="307" t="str">
        <f t="shared" si="18"/>
        <v>100ITSS</v>
      </c>
      <c r="C105" s="307" t="str">
        <f t="shared" si="19"/>
        <v>AYITSS10031</v>
      </c>
      <c r="D105" s="307" t="s">
        <v>1389</v>
      </c>
      <c r="E105" s="307" t="s">
        <v>7878</v>
      </c>
      <c r="F105" s="6" t="s">
        <v>21489</v>
      </c>
      <c r="G105" s="11" t="str">
        <f t="shared" si="20"/>
        <v>100</v>
      </c>
      <c r="H105" s="6">
        <v>100</v>
      </c>
      <c r="I105" s="11" t="str">
        <f t="shared" si="21"/>
        <v>31</v>
      </c>
      <c r="J105" s="307">
        <v>31</v>
      </c>
      <c r="K105" s="269" t="s">
        <v>21642</v>
      </c>
      <c r="L105" s="18" t="s">
        <v>544</v>
      </c>
      <c r="M105" s="18" t="s">
        <v>21508</v>
      </c>
      <c r="N105" s="18" t="s">
        <v>21641</v>
      </c>
      <c r="O105" s="18" t="s">
        <v>21640</v>
      </c>
      <c r="P105" s="18" t="s">
        <v>21639</v>
      </c>
      <c r="Q105" s="307"/>
      <c r="R105" s="307">
        <f t="shared" si="16"/>
        <v>3</v>
      </c>
      <c r="S105" s="307"/>
      <c r="T105" s="307"/>
      <c r="U105" s="18" t="s">
        <v>21638</v>
      </c>
    </row>
    <row r="106" spans="1:21" ht="42" customHeight="1">
      <c r="A106" s="280" t="str">
        <f t="shared" si="17"/>
        <v xml:space="preserve"> la estructura del organismo.</v>
      </c>
      <c r="B106" s="307" t="str">
        <f t="shared" si="18"/>
        <v>101ITSS</v>
      </c>
      <c r="C106" s="307" t="str">
        <f t="shared" si="19"/>
        <v>AYITSS10131</v>
      </c>
      <c r="D106" s="307" t="s">
        <v>1389</v>
      </c>
      <c r="E106" s="307" t="s">
        <v>7878</v>
      </c>
      <c r="F106" s="6" t="s">
        <v>21489</v>
      </c>
      <c r="G106" s="11" t="str">
        <f t="shared" si="20"/>
        <v>101</v>
      </c>
      <c r="H106" s="6">
        <v>101</v>
      </c>
      <c r="I106" s="11" t="str">
        <f t="shared" si="21"/>
        <v>31</v>
      </c>
      <c r="J106" s="307">
        <v>31</v>
      </c>
      <c r="K106" s="269" t="s">
        <v>21637</v>
      </c>
      <c r="L106" s="18" t="s">
        <v>543</v>
      </c>
      <c r="M106" s="18" t="s">
        <v>21636</v>
      </c>
      <c r="N106" s="18" t="s">
        <v>21635</v>
      </c>
      <c r="O106" s="18" t="s">
        <v>21634</v>
      </c>
      <c r="P106" s="18" t="s">
        <v>21633</v>
      </c>
      <c r="Q106" s="307"/>
      <c r="R106" s="307">
        <f t="shared" si="16"/>
        <v>2</v>
      </c>
      <c r="S106" s="307"/>
      <c r="T106" s="307"/>
      <c r="U106" s="18" t="s">
        <v>21632</v>
      </c>
    </row>
    <row r="107" spans="1:21" ht="42" customHeight="1">
      <c r="A107" s="280" t="str">
        <f t="shared" si="17"/>
        <v>úmero real de representantes.</v>
      </c>
      <c r="B107" s="307" t="str">
        <f t="shared" si="18"/>
        <v>102ITSS</v>
      </c>
      <c r="C107" s="307" t="str">
        <f t="shared" si="19"/>
        <v>AYITSS10231</v>
      </c>
      <c r="D107" s="307" t="s">
        <v>1389</v>
      </c>
      <c r="E107" s="307" t="s">
        <v>7878</v>
      </c>
      <c r="F107" s="6" t="s">
        <v>21489</v>
      </c>
      <c r="G107" s="11" t="str">
        <f t="shared" si="20"/>
        <v>102</v>
      </c>
      <c r="H107" s="6">
        <v>102</v>
      </c>
      <c r="I107" s="11" t="str">
        <f t="shared" si="21"/>
        <v>31</v>
      </c>
      <c r="J107" s="307">
        <v>31</v>
      </c>
      <c r="K107" s="269" t="s">
        <v>21631</v>
      </c>
      <c r="L107" s="18" t="s">
        <v>544</v>
      </c>
      <c r="M107" s="18" t="s">
        <v>15909</v>
      </c>
      <c r="N107" s="18" t="s">
        <v>21630</v>
      </c>
      <c r="O107" s="18" t="s">
        <v>21629</v>
      </c>
      <c r="P107" s="18" t="s">
        <v>19447</v>
      </c>
      <c r="Q107" s="307"/>
      <c r="R107" s="307">
        <f t="shared" si="16"/>
        <v>3</v>
      </c>
      <c r="S107" s="307"/>
      <c r="T107" s="307"/>
      <c r="U107" s="18" t="s">
        <v>21628</v>
      </c>
    </row>
    <row r="108" spans="1:21" ht="42" customHeight="1">
      <c r="A108" s="280" t="str">
        <f t="shared" si="17"/>
        <v xml:space="preserve"> de una Subdirección General.</v>
      </c>
      <c r="B108" s="307" t="str">
        <f t="shared" si="18"/>
        <v>103ITSS</v>
      </c>
      <c r="C108" s="307" t="str">
        <f t="shared" si="19"/>
        <v>AYITSS10331</v>
      </c>
      <c r="D108" s="307" t="s">
        <v>1389</v>
      </c>
      <c r="E108" s="307" t="s">
        <v>7878</v>
      </c>
      <c r="F108" s="6" t="s">
        <v>21489</v>
      </c>
      <c r="G108" s="11" t="str">
        <f t="shared" si="20"/>
        <v>103</v>
      </c>
      <c r="H108" s="6">
        <v>103</v>
      </c>
      <c r="I108" s="11" t="str">
        <f t="shared" si="21"/>
        <v>31</v>
      </c>
      <c r="J108" s="307">
        <v>31</v>
      </c>
      <c r="K108" s="269" t="s">
        <v>21627</v>
      </c>
      <c r="L108" s="18" t="s">
        <v>543</v>
      </c>
      <c r="M108" s="18" t="s">
        <v>21626</v>
      </c>
      <c r="N108" s="18" t="s">
        <v>21625</v>
      </c>
      <c r="O108" s="18" t="s">
        <v>21529</v>
      </c>
      <c r="P108" s="18" t="s">
        <v>21528</v>
      </c>
      <c r="Q108" s="307"/>
      <c r="R108" s="307">
        <f t="shared" si="16"/>
        <v>2</v>
      </c>
      <c r="S108" s="307"/>
      <c r="T108" s="307"/>
      <c r="U108" s="18" t="s">
        <v>21624</v>
      </c>
    </row>
    <row r="109" spans="1:21" ht="42" customHeight="1">
      <c r="A109" s="280" t="str">
        <f t="shared" si="17"/>
        <v xml:space="preserve"> como presidente de la Junta.</v>
      </c>
      <c r="B109" s="307" t="str">
        <f t="shared" si="18"/>
        <v>104ITSS</v>
      </c>
      <c r="C109" s="307" t="str">
        <f t="shared" si="19"/>
        <v>AYITSS10431</v>
      </c>
      <c r="D109" s="307" t="s">
        <v>1389</v>
      </c>
      <c r="E109" s="307" t="s">
        <v>7878</v>
      </c>
      <c r="F109" s="6" t="s">
        <v>21489</v>
      </c>
      <c r="G109" s="11" t="str">
        <f t="shared" si="20"/>
        <v>104</v>
      </c>
      <c r="H109" s="6">
        <v>104</v>
      </c>
      <c r="I109" s="11" t="str">
        <f t="shared" si="21"/>
        <v>31</v>
      </c>
      <c r="J109" s="307">
        <v>31</v>
      </c>
      <c r="K109" s="269" t="s">
        <v>21623</v>
      </c>
      <c r="L109" s="18" t="s">
        <v>544</v>
      </c>
      <c r="M109" s="18" t="s">
        <v>21622</v>
      </c>
      <c r="N109" s="18" t="s">
        <v>21621</v>
      </c>
      <c r="O109" s="18" t="s">
        <v>21513</v>
      </c>
      <c r="P109" s="18" t="s">
        <v>21620</v>
      </c>
      <c r="Q109" s="307"/>
      <c r="R109" s="307">
        <f t="shared" si="16"/>
        <v>3</v>
      </c>
      <c r="S109" s="307"/>
      <c r="T109" s="307"/>
      <c r="U109" s="18" t="s">
        <v>21619</v>
      </c>
    </row>
    <row r="110" spans="1:21" ht="42" customHeight="1">
      <c r="A110" s="280" t="str">
        <f t="shared" si="17"/>
        <v>ructura contemplada en el RD.</v>
      </c>
      <c r="B110" s="307" t="str">
        <f t="shared" si="18"/>
        <v>105ITSS</v>
      </c>
      <c r="C110" s="307" t="str">
        <f t="shared" si="19"/>
        <v>AYITSS10531</v>
      </c>
      <c r="D110" s="307" t="s">
        <v>1389</v>
      </c>
      <c r="E110" s="307" t="s">
        <v>7878</v>
      </c>
      <c r="F110" s="6" t="s">
        <v>21489</v>
      </c>
      <c r="G110" s="11" t="str">
        <f t="shared" si="20"/>
        <v>105</v>
      </c>
      <c r="H110" s="6">
        <v>105</v>
      </c>
      <c r="I110" s="11" t="str">
        <f t="shared" si="21"/>
        <v>31</v>
      </c>
      <c r="J110" s="307">
        <v>31</v>
      </c>
      <c r="K110" s="269" t="s">
        <v>21618</v>
      </c>
      <c r="L110" s="18" t="s">
        <v>543</v>
      </c>
      <c r="M110" s="18" t="s">
        <v>21617</v>
      </c>
      <c r="N110" s="18" t="s">
        <v>21616</v>
      </c>
      <c r="O110" s="18" t="s">
        <v>21615</v>
      </c>
      <c r="P110" s="18" t="s">
        <v>21614</v>
      </c>
      <c r="Q110" s="307"/>
      <c r="R110" s="307">
        <f t="shared" si="16"/>
        <v>2</v>
      </c>
      <c r="S110" s="307"/>
      <c r="T110" s="307"/>
      <c r="U110" s="18" t="s">
        <v>21613</v>
      </c>
    </row>
    <row r="111" spans="1:21" ht="42" customHeight="1">
      <c r="A111" s="280" t="str">
        <f t="shared" si="17"/>
        <v>onde a la Dirección Especial.</v>
      </c>
      <c r="B111" s="307" t="str">
        <f t="shared" si="18"/>
        <v>106ITSS</v>
      </c>
      <c r="C111" s="307" t="str">
        <f t="shared" si="19"/>
        <v>AYITSS10631</v>
      </c>
      <c r="D111" s="307" t="s">
        <v>1389</v>
      </c>
      <c r="E111" s="307" t="s">
        <v>7878</v>
      </c>
      <c r="F111" s="6" t="s">
        <v>21489</v>
      </c>
      <c r="G111" s="11" t="str">
        <f t="shared" si="20"/>
        <v>106</v>
      </c>
      <c r="H111" s="6">
        <v>106</v>
      </c>
      <c r="I111" s="11" t="str">
        <f t="shared" si="21"/>
        <v>31</v>
      </c>
      <c r="J111" s="307">
        <v>31</v>
      </c>
      <c r="K111" s="269" t="s">
        <v>21612</v>
      </c>
      <c r="L111" s="18" t="s">
        <v>1388</v>
      </c>
      <c r="M111" s="18" t="s">
        <v>21611</v>
      </c>
      <c r="N111" s="18" t="s">
        <v>21610</v>
      </c>
      <c r="O111" s="18" t="s">
        <v>21609</v>
      </c>
      <c r="P111" s="18" t="s">
        <v>21608</v>
      </c>
      <c r="Q111" s="307"/>
      <c r="R111" s="307">
        <f t="shared" si="16"/>
        <v>4</v>
      </c>
      <c r="S111" s="307"/>
      <c r="T111" s="307"/>
      <c r="U111" s="18" t="s">
        <v>21607</v>
      </c>
    </row>
    <row r="112" spans="1:21" ht="42" customHeight="1">
      <c r="A112" s="280" t="str">
        <f t="shared" si="17"/>
        <v xml:space="preserve"> de la Dirección Territorial.</v>
      </c>
      <c r="B112" s="307" t="str">
        <f t="shared" si="18"/>
        <v>107ITSS</v>
      </c>
      <c r="C112" s="307" t="str">
        <f t="shared" si="19"/>
        <v>AYITSS10731</v>
      </c>
      <c r="D112" s="307" t="s">
        <v>1389</v>
      </c>
      <c r="E112" s="307" t="s">
        <v>7878</v>
      </c>
      <c r="F112" s="6" t="s">
        <v>21489</v>
      </c>
      <c r="G112" s="11" t="str">
        <f t="shared" si="20"/>
        <v>107</v>
      </c>
      <c r="H112" s="6">
        <v>107</v>
      </c>
      <c r="I112" s="11" t="str">
        <f t="shared" si="21"/>
        <v>31</v>
      </c>
      <c r="J112" s="307">
        <v>31</v>
      </c>
      <c r="K112" s="269" t="s">
        <v>21606</v>
      </c>
      <c r="L112" s="18" t="s">
        <v>543</v>
      </c>
      <c r="M112" s="18" t="s">
        <v>21605</v>
      </c>
      <c r="N112" s="18" t="s">
        <v>21604</v>
      </c>
      <c r="O112" s="18" t="s">
        <v>21603</v>
      </c>
      <c r="P112" s="18" t="s">
        <v>21602</v>
      </c>
      <c r="Q112" s="307"/>
      <c r="R112" s="307">
        <f t="shared" si="16"/>
        <v>2</v>
      </c>
      <c r="S112" s="307"/>
      <c r="T112" s="307"/>
      <c r="U112" s="18" t="s">
        <v>21601</v>
      </c>
    </row>
    <row r="113" spans="1:21" ht="42" customHeight="1">
      <c r="A113" s="280" t="str">
        <f t="shared" si="17"/>
        <v xml:space="preserve"> de dirección y coordinación.</v>
      </c>
      <c r="B113" s="307" t="str">
        <f t="shared" si="18"/>
        <v>108ITSS</v>
      </c>
      <c r="C113" s="307" t="str">
        <f t="shared" si="19"/>
        <v>AYITSS10831</v>
      </c>
      <c r="D113" s="307" t="s">
        <v>1389</v>
      </c>
      <c r="E113" s="307" t="s">
        <v>7878</v>
      </c>
      <c r="F113" s="6" t="s">
        <v>21489</v>
      </c>
      <c r="G113" s="11" t="str">
        <f t="shared" si="20"/>
        <v>108</v>
      </c>
      <c r="H113" s="6">
        <v>108</v>
      </c>
      <c r="I113" s="11" t="str">
        <f t="shared" si="21"/>
        <v>31</v>
      </c>
      <c r="J113" s="307">
        <v>31</v>
      </c>
      <c r="K113" s="269" t="s">
        <v>21600</v>
      </c>
      <c r="L113" s="18" t="s">
        <v>1388</v>
      </c>
      <c r="M113" s="18" t="s">
        <v>21513</v>
      </c>
      <c r="N113" s="18" t="s">
        <v>21497</v>
      </c>
      <c r="O113" s="18" t="s">
        <v>21498</v>
      </c>
      <c r="P113" s="18" t="s">
        <v>21599</v>
      </c>
      <c r="Q113" s="307"/>
      <c r="R113" s="307">
        <f t="shared" si="16"/>
        <v>4</v>
      </c>
      <c r="S113" s="307"/>
      <c r="T113" s="307"/>
      <c r="U113" s="18" t="s">
        <v>21598</v>
      </c>
    </row>
    <row r="114" spans="1:21" ht="42" customHeight="1">
      <c r="A114" s="280" t="str">
        <f t="shared" si="17"/>
        <v>s administrativas de destino.</v>
      </c>
      <c r="B114" s="307" t="str">
        <f t="shared" si="18"/>
        <v>109ITSS</v>
      </c>
      <c r="C114" s="307" t="str">
        <f t="shared" si="19"/>
        <v>AYITSS10931</v>
      </c>
      <c r="D114" s="307" t="s">
        <v>1389</v>
      </c>
      <c r="E114" s="307" t="s">
        <v>7878</v>
      </c>
      <c r="F114" s="6" t="s">
        <v>21489</v>
      </c>
      <c r="G114" s="11" t="str">
        <f t="shared" si="20"/>
        <v>109</v>
      </c>
      <c r="H114" s="6">
        <v>109</v>
      </c>
      <c r="I114" s="11" t="str">
        <f t="shared" si="21"/>
        <v>31</v>
      </c>
      <c r="J114" s="307">
        <v>31</v>
      </c>
      <c r="K114" s="269" t="s">
        <v>21597</v>
      </c>
      <c r="L114" s="18" t="s">
        <v>1389</v>
      </c>
      <c r="M114" s="18" t="s">
        <v>21596</v>
      </c>
      <c r="N114" s="18" t="s">
        <v>21595</v>
      </c>
      <c r="O114" s="18" t="s">
        <v>21529</v>
      </c>
      <c r="P114" s="18" t="s">
        <v>21528</v>
      </c>
      <c r="Q114" s="307"/>
      <c r="R114" s="307">
        <f t="shared" si="16"/>
        <v>1</v>
      </c>
      <c r="S114" s="307"/>
      <c r="T114" s="307"/>
      <c r="U114" s="18" t="s">
        <v>21594</v>
      </c>
    </row>
    <row r="115" spans="1:21" ht="42" customHeight="1">
      <c r="A115" s="280" t="str">
        <f t="shared" si="17"/>
        <v>s centrales de este artículo.</v>
      </c>
      <c r="B115" s="307" t="str">
        <f t="shared" si="18"/>
        <v>110ITSS</v>
      </c>
      <c r="C115" s="307" t="str">
        <f t="shared" si="19"/>
        <v>AYITSS11031</v>
      </c>
      <c r="D115" s="307" t="s">
        <v>1389</v>
      </c>
      <c r="E115" s="307" t="s">
        <v>7878</v>
      </c>
      <c r="F115" s="6" t="s">
        <v>21489</v>
      </c>
      <c r="G115" s="11" t="str">
        <f t="shared" si="20"/>
        <v>110</v>
      </c>
      <c r="H115" s="6">
        <v>110</v>
      </c>
      <c r="I115" s="11" t="str">
        <f t="shared" si="21"/>
        <v>31</v>
      </c>
      <c r="J115" s="307">
        <v>31</v>
      </c>
      <c r="K115" s="269" t="s">
        <v>21593</v>
      </c>
      <c r="L115" s="18" t="s">
        <v>543</v>
      </c>
      <c r="M115" s="18" t="s">
        <v>21592</v>
      </c>
      <c r="N115" s="18" t="s">
        <v>21591</v>
      </c>
      <c r="O115" s="18" t="s">
        <v>21590</v>
      </c>
      <c r="P115" s="18" t="s">
        <v>21589</v>
      </c>
      <c r="Q115" s="307"/>
      <c r="R115" s="307">
        <f t="shared" si="16"/>
        <v>2</v>
      </c>
      <c r="S115" s="307"/>
      <c r="T115" s="307"/>
      <c r="U115" s="18" t="s">
        <v>21588</v>
      </c>
    </row>
    <row r="116" spans="1:21" ht="42" customHeight="1">
      <c r="A116" s="280" t="str">
        <f t="shared" si="17"/>
        <v xml:space="preserve"> no son el instrumento clave.</v>
      </c>
      <c r="B116" s="307" t="str">
        <f t="shared" si="18"/>
        <v>111ITSS</v>
      </c>
      <c r="C116" s="307" t="str">
        <f t="shared" si="19"/>
        <v>AYITSS11131</v>
      </c>
      <c r="D116" s="307" t="s">
        <v>1389</v>
      </c>
      <c r="E116" s="307" t="s">
        <v>7878</v>
      </c>
      <c r="F116" s="6" t="s">
        <v>21489</v>
      </c>
      <c r="G116" s="11" t="str">
        <f t="shared" si="20"/>
        <v>111</v>
      </c>
      <c r="H116" s="6">
        <v>111</v>
      </c>
      <c r="I116" s="11" t="str">
        <f t="shared" si="21"/>
        <v>31</v>
      </c>
      <c r="J116" s="307">
        <v>31</v>
      </c>
      <c r="K116" s="269" t="s">
        <v>21587</v>
      </c>
      <c r="L116" s="18" t="s">
        <v>544</v>
      </c>
      <c r="M116" s="18" t="s">
        <v>21586</v>
      </c>
      <c r="N116" s="18" t="s">
        <v>21585</v>
      </c>
      <c r="O116" s="18" t="s">
        <v>21584</v>
      </c>
      <c r="P116" s="18" t="s">
        <v>21583</v>
      </c>
      <c r="Q116" s="307"/>
      <c r="R116" s="307">
        <f t="shared" si="16"/>
        <v>3</v>
      </c>
      <c r="S116" s="307"/>
      <c r="T116" s="307"/>
      <c r="U116" s="18" t="s">
        <v>21582</v>
      </c>
    </row>
    <row r="117" spans="1:21" ht="42" customHeight="1">
      <c r="A117" s="280" t="str">
        <f t="shared" si="17"/>
        <v>bre la dirección del sistema.</v>
      </c>
      <c r="B117" s="307" t="str">
        <f t="shared" si="18"/>
        <v>112ITSS</v>
      </c>
      <c r="C117" s="307" t="str">
        <f t="shared" si="19"/>
        <v>AYITSS11231</v>
      </c>
      <c r="D117" s="307" t="s">
        <v>1389</v>
      </c>
      <c r="E117" s="307" t="s">
        <v>7878</v>
      </c>
      <c r="F117" s="6" t="s">
        <v>21489</v>
      </c>
      <c r="G117" s="11" t="str">
        <f t="shared" si="20"/>
        <v>112</v>
      </c>
      <c r="H117" s="6">
        <v>112</v>
      </c>
      <c r="I117" s="11" t="str">
        <f t="shared" si="21"/>
        <v>31</v>
      </c>
      <c r="J117" s="307">
        <v>31</v>
      </c>
      <c r="K117" s="269" t="s">
        <v>21581</v>
      </c>
      <c r="L117" s="18" t="s">
        <v>543</v>
      </c>
      <c r="M117" s="18" t="s">
        <v>21580</v>
      </c>
      <c r="N117" s="18" t="s">
        <v>21530</v>
      </c>
      <c r="O117" s="18" t="s">
        <v>21529</v>
      </c>
      <c r="P117" s="18" t="s">
        <v>21579</v>
      </c>
      <c r="Q117" s="307"/>
      <c r="R117" s="307">
        <f t="shared" si="16"/>
        <v>2</v>
      </c>
      <c r="S117" s="307"/>
      <c r="T117" s="307"/>
      <c r="U117" s="18" t="s">
        <v>21578</v>
      </c>
    </row>
    <row r="118" spans="1:21" ht="42" customHeight="1">
      <c r="A118" s="280" t="str">
        <f t="shared" si="17"/>
        <v>iene competencias ejecutivas.</v>
      </c>
      <c r="B118" s="307" t="str">
        <f t="shared" si="18"/>
        <v>113ITSS</v>
      </c>
      <c r="C118" s="307" t="str">
        <f t="shared" si="19"/>
        <v>AYITSS11331</v>
      </c>
      <c r="D118" s="307" t="s">
        <v>1389</v>
      </c>
      <c r="E118" s="307" t="s">
        <v>7878</v>
      </c>
      <c r="F118" s="6" t="s">
        <v>21489</v>
      </c>
      <c r="G118" s="11" t="str">
        <f t="shared" si="20"/>
        <v>113</v>
      </c>
      <c r="H118" s="6">
        <v>113</v>
      </c>
      <c r="I118" s="11" t="str">
        <f t="shared" si="21"/>
        <v>31</v>
      </c>
      <c r="J118" s="307">
        <v>31</v>
      </c>
      <c r="K118" s="269" t="s">
        <v>21514</v>
      </c>
      <c r="L118" s="18" t="s">
        <v>544</v>
      </c>
      <c r="M118" s="18" t="s">
        <v>21513</v>
      </c>
      <c r="N118" s="18" t="s">
        <v>21498</v>
      </c>
      <c r="O118" s="18" t="s">
        <v>21512</v>
      </c>
      <c r="P118" s="18" t="s">
        <v>21497</v>
      </c>
      <c r="Q118" s="307"/>
      <c r="R118" s="307">
        <f t="shared" si="16"/>
        <v>3</v>
      </c>
      <c r="S118" s="307"/>
      <c r="T118" s="307"/>
      <c r="U118" s="18" t="s">
        <v>21577</v>
      </c>
    </row>
    <row r="119" spans="1:21" ht="42" customHeight="1">
      <c r="A119" s="280" t="str">
        <f t="shared" si="17"/>
        <v xml:space="preserve"> esta competencia específica.</v>
      </c>
      <c r="B119" s="307" t="str">
        <f t="shared" si="18"/>
        <v>114ITSS</v>
      </c>
      <c r="C119" s="307" t="str">
        <f t="shared" si="19"/>
        <v>AYITSS11431</v>
      </c>
      <c r="D119" s="307" t="s">
        <v>1389</v>
      </c>
      <c r="E119" s="307" t="s">
        <v>7878</v>
      </c>
      <c r="F119" s="6" t="s">
        <v>21489</v>
      </c>
      <c r="G119" s="11" t="str">
        <f t="shared" si="20"/>
        <v>114</v>
      </c>
      <c r="H119" s="6">
        <v>114</v>
      </c>
      <c r="I119" s="11" t="str">
        <f t="shared" si="21"/>
        <v>31</v>
      </c>
      <c r="J119" s="307">
        <v>31</v>
      </c>
      <c r="K119" s="269" t="s">
        <v>21510</v>
      </c>
      <c r="L119" s="18" t="s">
        <v>1389</v>
      </c>
      <c r="M119" s="18" t="s">
        <v>21509</v>
      </c>
      <c r="N119" s="18" t="s">
        <v>21576</v>
      </c>
      <c r="O119" s="18" t="s">
        <v>21575</v>
      </c>
      <c r="P119" s="18" t="s">
        <v>21507</v>
      </c>
      <c r="Q119" s="307"/>
      <c r="R119" s="307">
        <f t="shared" si="16"/>
        <v>1</v>
      </c>
      <c r="S119" s="307"/>
      <c r="T119" s="307"/>
      <c r="U119" s="18" t="s">
        <v>21574</v>
      </c>
    </row>
    <row r="120" spans="1:21" ht="42" customHeight="1">
      <c r="A120" s="280" t="str">
        <f t="shared" si="17"/>
        <v>o se relaciona con este tema.</v>
      </c>
      <c r="B120" s="307" t="str">
        <f t="shared" si="18"/>
        <v>115ITSS</v>
      </c>
      <c r="C120" s="307" t="str">
        <f t="shared" si="19"/>
        <v>AYITSS11531</v>
      </c>
      <c r="D120" s="307" t="s">
        <v>1389</v>
      </c>
      <c r="E120" s="307" t="s">
        <v>7878</v>
      </c>
      <c r="F120" s="6" t="s">
        <v>21489</v>
      </c>
      <c r="G120" s="11" t="str">
        <f t="shared" si="20"/>
        <v>115</v>
      </c>
      <c r="H120" s="6">
        <v>115</v>
      </c>
      <c r="I120" s="11" t="str">
        <f t="shared" si="21"/>
        <v>31</v>
      </c>
      <c r="J120" s="307">
        <v>31</v>
      </c>
      <c r="K120" s="269" t="s">
        <v>21505</v>
      </c>
      <c r="L120" s="18" t="s">
        <v>544</v>
      </c>
      <c r="M120" s="18" t="s">
        <v>21504</v>
      </c>
      <c r="N120" s="18" t="s">
        <v>21503</v>
      </c>
      <c r="O120" s="18" t="s">
        <v>21502</v>
      </c>
      <c r="P120" s="18" t="s">
        <v>17924</v>
      </c>
      <c r="Q120" s="307"/>
      <c r="R120" s="307">
        <f t="shared" si="16"/>
        <v>3</v>
      </c>
      <c r="S120" s="307"/>
      <c r="T120" s="307"/>
      <c r="U120" s="18" t="s">
        <v>21573</v>
      </c>
    </row>
    <row r="121" spans="1:21" ht="42" customHeight="1">
      <c r="A121" s="280" t="str">
        <f t="shared" si="17"/>
        <v>a directamente esta comisión.</v>
      </c>
      <c r="B121" s="307" t="str">
        <f t="shared" si="18"/>
        <v>116ITSS</v>
      </c>
      <c r="C121" s="307" t="str">
        <f t="shared" si="19"/>
        <v>AYITSS11631</v>
      </c>
      <c r="D121" s="307" t="s">
        <v>1389</v>
      </c>
      <c r="E121" s="307" t="s">
        <v>7878</v>
      </c>
      <c r="F121" s="6" t="s">
        <v>21489</v>
      </c>
      <c r="G121" s="11" t="str">
        <f t="shared" si="20"/>
        <v>116</v>
      </c>
      <c r="H121" s="6">
        <v>116</v>
      </c>
      <c r="I121" s="11" t="str">
        <f t="shared" si="21"/>
        <v>31</v>
      </c>
      <c r="J121" s="307">
        <v>31</v>
      </c>
      <c r="K121" s="269" t="s">
        <v>21500</v>
      </c>
      <c r="L121" s="18" t="s">
        <v>543</v>
      </c>
      <c r="M121" s="18" t="s">
        <v>21494</v>
      </c>
      <c r="N121" s="18" t="s">
        <v>21499</v>
      </c>
      <c r="O121" s="18" t="s">
        <v>21572</v>
      </c>
      <c r="P121" s="18" t="s">
        <v>21571</v>
      </c>
      <c r="Q121" s="307"/>
      <c r="R121" s="307">
        <f t="shared" ref="R121:R137" si="22">IF(L121="A",1,IF(L121="B",2,IF(L121="C",3,4)))</f>
        <v>2</v>
      </c>
      <c r="S121" s="307"/>
      <c r="T121" s="307"/>
      <c r="U121" s="18" t="s">
        <v>21570</v>
      </c>
    </row>
    <row r="122" spans="1:21" ht="42" customHeight="1">
      <c r="A122" s="280" t="str">
        <f t="shared" si="17"/>
        <v>omisión Operativa Autonómica.</v>
      </c>
      <c r="B122" s="307" t="str">
        <f t="shared" si="18"/>
        <v>117ITSS</v>
      </c>
      <c r="C122" s="307" t="str">
        <f t="shared" si="19"/>
        <v>AYITSS11731</v>
      </c>
      <c r="D122" s="307" t="s">
        <v>1389</v>
      </c>
      <c r="E122" s="307" t="s">
        <v>7878</v>
      </c>
      <c r="F122" s="6" t="s">
        <v>21489</v>
      </c>
      <c r="G122" s="11" t="str">
        <f t="shared" si="20"/>
        <v>117</v>
      </c>
      <c r="H122" s="6">
        <v>117</v>
      </c>
      <c r="I122" s="11" t="str">
        <f t="shared" si="21"/>
        <v>31</v>
      </c>
      <c r="J122" s="307">
        <v>31</v>
      </c>
      <c r="K122" s="269" t="s">
        <v>21495</v>
      </c>
      <c r="L122" s="18" t="s">
        <v>544</v>
      </c>
      <c r="M122" s="18" t="s">
        <v>21494</v>
      </c>
      <c r="N122" s="18" t="s">
        <v>21492</v>
      </c>
      <c r="O122" s="18" t="s">
        <v>21491</v>
      </c>
      <c r="P122" s="18" t="s">
        <v>21493</v>
      </c>
      <c r="Q122" s="307"/>
      <c r="R122" s="307">
        <f t="shared" si="22"/>
        <v>3</v>
      </c>
      <c r="S122" s="307"/>
      <c r="T122" s="307"/>
      <c r="U122" s="18" t="s">
        <v>21569</v>
      </c>
    </row>
    <row r="123" spans="1:21" ht="42" customHeight="1">
      <c r="A123" s="280" t="str">
        <f t="shared" si="17"/>
        <v>cia directa de esta Comisión.</v>
      </c>
      <c r="B123" s="307" t="str">
        <f t="shared" si="18"/>
        <v>118ITSS</v>
      </c>
      <c r="C123" s="307" t="str">
        <f t="shared" si="19"/>
        <v>AYITSS11831</v>
      </c>
      <c r="D123" s="307" t="s">
        <v>1389</v>
      </c>
      <c r="E123" s="307" t="s">
        <v>7878</v>
      </c>
      <c r="F123" s="6" t="s">
        <v>21489</v>
      </c>
      <c r="G123" s="11" t="str">
        <f t="shared" si="20"/>
        <v>118</v>
      </c>
      <c r="H123" s="6">
        <v>118</v>
      </c>
      <c r="I123" s="11" t="str">
        <f t="shared" si="21"/>
        <v>31</v>
      </c>
      <c r="J123" s="307">
        <v>31</v>
      </c>
      <c r="K123" s="269" t="s">
        <v>21568</v>
      </c>
      <c r="L123" s="18" t="s">
        <v>543</v>
      </c>
      <c r="M123" s="18" t="s">
        <v>21567</v>
      </c>
      <c r="N123" s="18" t="s">
        <v>21566</v>
      </c>
      <c r="O123" s="18" t="s">
        <v>21565</v>
      </c>
      <c r="P123" s="18" t="s">
        <v>21564</v>
      </c>
      <c r="Q123" s="307"/>
      <c r="R123" s="307">
        <f t="shared" si="22"/>
        <v>2</v>
      </c>
      <c r="S123" s="307"/>
      <c r="T123" s="307"/>
      <c r="U123" s="18" t="s">
        <v>21563</v>
      </c>
    </row>
    <row r="124" spans="1:21" ht="42" customHeight="1">
      <c r="A124" s="280" t="str">
        <f t="shared" si="17"/>
        <v>tá en su ámbito de actuación.</v>
      </c>
      <c r="B124" s="307" t="str">
        <f t="shared" si="18"/>
        <v>119ITSS</v>
      </c>
      <c r="C124" s="307" t="str">
        <f t="shared" si="19"/>
        <v>AYITSS11931</v>
      </c>
      <c r="D124" s="307" t="s">
        <v>1389</v>
      </c>
      <c r="E124" s="307" t="s">
        <v>7878</v>
      </c>
      <c r="F124" s="6" t="s">
        <v>21489</v>
      </c>
      <c r="G124" s="11" t="str">
        <f t="shared" si="20"/>
        <v>119</v>
      </c>
      <c r="H124" s="6">
        <v>119</v>
      </c>
      <c r="I124" s="11" t="str">
        <f t="shared" si="21"/>
        <v>31</v>
      </c>
      <c r="J124" s="307">
        <v>31</v>
      </c>
      <c r="K124" s="269" t="s">
        <v>21562</v>
      </c>
      <c r="L124" s="18" t="s">
        <v>543</v>
      </c>
      <c r="M124" s="18" t="s">
        <v>21561</v>
      </c>
      <c r="N124" s="18" t="s">
        <v>21560</v>
      </c>
      <c r="O124" s="18" t="s">
        <v>21559</v>
      </c>
      <c r="P124" s="18" t="s">
        <v>21558</v>
      </c>
      <c r="Q124" s="307"/>
      <c r="R124" s="307">
        <f t="shared" si="22"/>
        <v>2</v>
      </c>
      <c r="S124" s="307"/>
      <c r="T124" s="307"/>
      <c r="U124" s="18" t="s">
        <v>21557</v>
      </c>
    </row>
    <row r="125" spans="1:21" ht="42" customHeight="1">
      <c r="A125" s="280" t="str">
        <f t="shared" si="17"/>
        <v>o principal de esta Comisión.</v>
      </c>
      <c r="B125" s="307" t="str">
        <f t="shared" si="18"/>
        <v>120ITSS</v>
      </c>
      <c r="C125" s="307" t="str">
        <f t="shared" si="19"/>
        <v>AYITSS12031</v>
      </c>
      <c r="D125" s="307" t="s">
        <v>1389</v>
      </c>
      <c r="E125" s="307" t="s">
        <v>7878</v>
      </c>
      <c r="F125" s="6" t="s">
        <v>21489</v>
      </c>
      <c r="G125" s="11" t="str">
        <f t="shared" si="20"/>
        <v>120</v>
      </c>
      <c r="H125" s="6">
        <v>120</v>
      </c>
      <c r="I125" s="11" t="str">
        <f t="shared" si="21"/>
        <v>31</v>
      </c>
      <c r="J125" s="307">
        <v>31</v>
      </c>
      <c r="K125" s="269" t="s">
        <v>21556</v>
      </c>
      <c r="L125" s="18" t="s">
        <v>1389</v>
      </c>
      <c r="M125" s="18" t="s">
        <v>21555</v>
      </c>
      <c r="N125" s="18" t="s">
        <v>21554</v>
      </c>
      <c r="O125" s="18" t="s">
        <v>21553</v>
      </c>
      <c r="P125" s="18" t="s">
        <v>21552</v>
      </c>
      <c r="Q125" s="307"/>
      <c r="R125" s="307">
        <f t="shared" si="22"/>
        <v>1</v>
      </c>
      <c r="S125" s="307"/>
      <c r="T125" s="307"/>
      <c r="U125" s="18" t="s">
        <v>21551</v>
      </c>
    </row>
    <row r="126" spans="1:21" ht="42" customHeight="1">
      <c r="A126" s="280" t="str">
        <f t="shared" si="17"/>
        <v xml:space="preserve"> no es parte del artículo 35.</v>
      </c>
      <c r="B126" s="307" t="str">
        <f t="shared" si="18"/>
        <v>121ITSS</v>
      </c>
      <c r="C126" s="307" t="str">
        <f t="shared" si="19"/>
        <v>AYITSS12131</v>
      </c>
      <c r="D126" s="307" t="s">
        <v>1389</v>
      </c>
      <c r="E126" s="307" t="s">
        <v>7878</v>
      </c>
      <c r="F126" s="6" t="s">
        <v>21489</v>
      </c>
      <c r="G126" s="11" t="str">
        <f t="shared" si="20"/>
        <v>121</v>
      </c>
      <c r="H126" s="6">
        <v>121</v>
      </c>
      <c r="I126" s="11" t="str">
        <f t="shared" si="21"/>
        <v>31</v>
      </c>
      <c r="J126" s="307">
        <v>31</v>
      </c>
      <c r="K126" s="269" t="s">
        <v>21550</v>
      </c>
      <c r="L126" s="18" t="s">
        <v>543</v>
      </c>
      <c r="M126" s="18" t="s">
        <v>21549</v>
      </c>
      <c r="N126" s="18" t="s">
        <v>21548</v>
      </c>
      <c r="O126" s="18" t="s">
        <v>21547</v>
      </c>
      <c r="P126" s="18" t="s">
        <v>21546</v>
      </c>
      <c r="Q126" s="307"/>
      <c r="R126" s="307">
        <f t="shared" si="22"/>
        <v>2</v>
      </c>
      <c r="S126" s="307"/>
      <c r="T126" s="307"/>
      <c r="U126" s="18" t="s">
        <v>21545</v>
      </c>
    </row>
    <row r="127" spans="1:21" ht="42" customHeight="1">
      <c r="A127" s="280" t="str">
        <f t="shared" si="17"/>
        <v>xiste este tipo de asambleas.</v>
      </c>
      <c r="B127" s="307" t="str">
        <f t="shared" si="18"/>
        <v>122ITSS</v>
      </c>
      <c r="C127" s="307" t="str">
        <f t="shared" si="19"/>
        <v>AYITSS12231</v>
      </c>
      <c r="D127" s="307" t="s">
        <v>1389</v>
      </c>
      <c r="E127" s="307" t="s">
        <v>7878</v>
      </c>
      <c r="F127" s="6" t="s">
        <v>21489</v>
      </c>
      <c r="G127" s="11" t="str">
        <f t="shared" si="20"/>
        <v>122</v>
      </c>
      <c r="H127" s="6">
        <v>122</v>
      </c>
      <c r="I127" s="11" t="str">
        <f t="shared" si="21"/>
        <v>31</v>
      </c>
      <c r="J127" s="307">
        <v>31</v>
      </c>
      <c r="K127" s="269" t="s">
        <v>21544</v>
      </c>
      <c r="L127" s="18" t="s">
        <v>1389</v>
      </c>
      <c r="M127" s="18" t="s">
        <v>21543</v>
      </c>
      <c r="N127" s="18" t="s">
        <v>21542</v>
      </c>
      <c r="O127" s="18" t="s">
        <v>21541</v>
      </c>
      <c r="P127" s="18" t="s">
        <v>21540</v>
      </c>
      <c r="Q127" s="307"/>
      <c r="R127" s="307">
        <f t="shared" si="22"/>
        <v>1</v>
      </c>
      <c r="S127" s="307"/>
      <c r="T127" s="307"/>
      <c r="U127" s="18" t="s">
        <v>21539</v>
      </c>
    </row>
    <row r="128" spans="1:21" ht="42" customHeight="1">
      <c r="A128" s="280" t="str">
        <f t="shared" si="17"/>
        <v>ciente para esta cooperación.</v>
      </c>
      <c r="B128" s="307" t="str">
        <f t="shared" si="18"/>
        <v>123ITSS</v>
      </c>
      <c r="C128" s="307" t="str">
        <f t="shared" si="19"/>
        <v>AYITSS12331</v>
      </c>
      <c r="D128" s="307" t="s">
        <v>1389</v>
      </c>
      <c r="E128" s="307" t="s">
        <v>7878</v>
      </c>
      <c r="F128" s="6" t="s">
        <v>21489</v>
      </c>
      <c r="G128" s="11" t="str">
        <f t="shared" si="20"/>
        <v>123</v>
      </c>
      <c r="H128" s="6">
        <v>123</v>
      </c>
      <c r="I128" s="11" t="str">
        <f t="shared" si="21"/>
        <v>31</v>
      </c>
      <c r="J128" s="307">
        <v>31</v>
      </c>
      <c r="K128" s="269" t="s">
        <v>21538</v>
      </c>
      <c r="L128" s="18" t="s">
        <v>1389</v>
      </c>
      <c r="M128" s="18" t="s">
        <v>21537</v>
      </c>
      <c r="N128" s="18" t="s">
        <v>21536</v>
      </c>
      <c r="O128" s="18" t="s">
        <v>21535</v>
      </c>
      <c r="P128" s="18" t="s">
        <v>21534</v>
      </c>
      <c r="Q128" s="307"/>
      <c r="R128" s="307">
        <f t="shared" si="22"/>
        <v>1</v>
      </c>
      <c r="S128" s="307"/>
      <c r="T128" s="307"/>
      <c r="U128" s="18" t="s">
        <v>21533</v>
      </c>
    </row>
    <row r="129" spans="1:21" ht="42" customHeight="1">
      <c r="A129" s="280" t="str">
        <f t="shared" si="17"/>
        <v>o tiene funciones directivas.</v>
      </c>
      <c r="B129" s="307" t="str">
        <f t="shared" si="18"/>
        <v>124ITSS</v>
      </c>
      <c r="C129" s="307" t="str">
        <f t="shared" si="19"/>
        <v>AYITSS12431</v>
      </c>
      <c r="D129" s="307" t="s">
        <v>1389</v>
      </c>
      <c r="E129" s="307" t="s">
        <v>7878</v>
      </c>
      <c r="F129" s="6" t="s">
        <v>21489</v>
      </c>
      <c r="G129" s="11" t="str">
        <f t="shared" si="20"/>
        <v>124</v>
      </c>
      <c r="H129" s="6">
        <v>124</v>
      </c>
      <c r="I129" s="11" t="str">
        <f t="shared" si="21"/>
        <v>31</v>
      </c>
      <c r="J129" s="307">
        <v>31</v>
      </c>
      <c r="K129" s="269" t="s">
        <v>21532</v>
      </c>
      <c r="L129" s="18" t="s">
        <v>543</v>
      </c>
      <c r="M129" s="18" t="s">
        <v>21531</v>
      </c>
      <c r="N129" s="18" t="s">
        <v>21530</v>
      </c>
      <c r="O129" s="18" t="s">
        <v>21529</v>
      </c>
      <c r="P129" s="18" t="s">
        <v>21528</v>
      </c>
      <c r="Q129" s="307"/>
      <c r="R129" s="307">
        <f t="shared" si="22"/>
        <v>2</v>
      </c>
      <c r="S129" s="307"/>
      <c r="T129" s="307"/>
      <c r="U129" s="18" t="s">
        <v>21527</v>
      </c>
    </row>
    <row r="130" spans="1:21" ht="42" customHeight="1">
      <c r="A130" s="280" t="str">
        <f t="shared" si="17"/>
        <v xml:space="preserve"> para garantizar la cohesión.</v>
      </c>
      <c r="B130" s="307" t="str">
        <f t="shared" si="18"/>
        <v>125ITSS</v>
      </c>
      <c r="C130" s="307" t="str">
        <f t="shared" si="19"/>
        <v>AYITSS12531</v>
      </c>
      <c r="D130" s="307" t="s">
        <v>1389</v>
      </c>
      <c r="E130" s="307" t="s">
        <v>7878</v>
      </c>
      <c r="F130" s="6" t="s">
        <v>21489</v>
      </c>
      <c r="G130" s="11" t="str">
        <f t="shared" si="20"/>
        <v>125</v>
      </c>
      <c r="H130" s="6">
        <v>125</v>
      </c>
      <c r="I130" s="11" t="str">
        <f t="shared" si="21"/>
        <v>31</v>
      </c>
      <c r="J130" s="307">
        <v>31</v>
      </c>
      <c r="K130" s="269" t="s">
        <v>21526</v>
      </c>
      <c r="L130" s="18" t="s">
        <v>1388</v>
      </c>
      <c r="M130" s="18" t="s">
        <v>21525</v>
      </c>
      <c r="N130" s="18" t="s">
        <v>21524</v>
      </c>
      <c r="O130" s="18" t="s">
        <v>21523</v>
      </c>
      <c r="P130" s="18" t="s">
        <v>21522</v>
      </c>
      <c r="Q130" s="307"/>
      <c r="R130" s="307">
        <f t="shared" si="22"/>
        <v>4</v>
      </c>
      <c r="S130" s="307"/>
      <c r="T130" s="307"/>
      <c r="U130" s="18" t="s">
        <v>21521</v>
      </c>
    </row>
    <row r="131" spans="1:21" ht="42" customHeight="1">
      <c r="A131" s="280" t="str">
        <f t="shared" ref="A131:A137" si="23">RIGHT(U131,29)</f>
        <v>nden a la Dirección Especial.</v>
      </c>
      <c r="B131" s="307" t="str">
        <f t="shared" ref="B131:B137" si="24">H131&amp;F131</f>
        <v>126ITSS</v>
      </c>
      <c r="C131" s="307" t="str">
        <f t="shared" ref="C131:C137" si="25">D131&amp;E131&amp;F131&amp;G131&amp;I131</f>
        <v>AYITSS12631</v>
      </c>
      <c r="D131" s="307" t="s">
        <v>1389</v>
      </c>
      <c r="E131" s="307" t="s">
        <v>7878</v>
      </c>
      <c r="F131" s="6" t="s">
        <v>21489</v>
      </c>
      <c r="G131" s="11" t="str">
        <f t="shared" ref="G131:G137" si="26">IF(H131&lt;9,"OO",IF(H131&lt;99,"O",""))&amp;H131</f>
        <v>126</v>
      </c>
      <c r="H131" s="6">
        <v>126</v>
      </c>
      <c r="I131" s="11" t="str">
        <f t="shared" ref="I131:I137" si="27">IF(J131&lt;9,"O","")&amp;J131</f>
        <v>31</v>
      </c>
      <c r="J131" s="307">
        <v>31</v>
      </c>
      <c r="K131" s="269" t="s">
        <v>21520</v>
      </c>
      <c r="L131" s="18" t="s">
        <v>543</v>
      </c>
      <c r="M131" s="18" t="s">
        <v>21519</v>
      </c>
      <c r="N131" s="18" t="s">
        <v>21518</v>
      </c>
      <c r="O131" s="18" t="s">
        <v>21517</v>
      </c>
      <c r="P131" s="18" t="s">
        <v>21516</v>
      </c>
      <c r="Q131" s="307"/>
      <c r="R131" s="307">
        <f t="shared" si="22"/>
        <v>2</v>
      </c>
      <c r="S131" s="307"/>
      <c r="T131" s="307"/>
      <c r="U131" s="18" t="s">
        <v>21515</v>
      </c>
    </row>
    <row r="132" spans="1:21" ht="42" customHeight="1">
      <c r="A132" s="280" t="str">
        <f t="shared" si="23"/>
        <v>más consultiva que operativa.</v>
      </c>
      <c r="B132" s="307" t="str">
        <f t="shared" si="24"/>
        <v>127ITSS</v>
      </c>
      <c r="C132" s="307" t="str">
        <f t="shared" si="25"/>
        <v>AYITSS12731</v>
      </c>
      <c r="D132" s="307" t="s">
        <v>1389</v>
      </c>
      <c r="E132" s="307" t="s">
        <v>7878</v>
      </c>
      <c r="F132" s="6" t="s">
        <v>21489</v>
      </c>
      <c r="G132" s="11" t="str">
        <f t="shared" si="26"/>
        <v>127</v>
      </c>
      <c r="H132" s="6">
        <v>127</v>
      </c>
      <c r="I132" s="11" t="str">
        <f t="shared" si="27"/>
        <v>31</v>
      </c>
      <c r="J132" s="307">
        <v>31</v>
      </c>
      <c r="K132" s="269" t="s">
        <v>21514</v>
      </c>
      <c r="L132" s="18" t="s">
        <v>543</v>
      </c>
      <c r="M132" s="18" t="s">
        <v>21513</v>
      </c>
      <c r="N132" s="18" t="s">
        <v>21512</v>
      </c>
      <c r="O132" s="18" t="s">
        <v>21498</v>
      </c>
      <c r="P132" s="18" t="s">
        <v>21497</v>
      </c>
      <c r="Q132" s="307"/>
      <c r="R132" s="307">
        <f t="shared" si="22"/>
        <v>2</v>
      </c>
      <c r="S132" s="307"/>
      <c r="T132" s="307"/>
      <c r="U132" s="18" t="s">
        <v>21511</v>
      </c>
    </row>
    <row r="133" spans="1:21" ht="42" customHeight="1">
      <c r="A133" s="280" t="str">
        <f t="shared" si="23"/>
        <v xml:space="preserve"> asume esta tarea específica.</v>
      </c>
      <c r="B133" s="307" t="str">
        <f t="shared" si="24"/>
        <v>128ITSS</v>
      </c>
      <c r="C133" s="307" t="str">
        <f t="shared" si="25"/>
        <v>AYITSS12831</v>
      </c>
      <c r="D133" s="307" t="s">
        <v>1389</v>
      </c>
      <c r="E133" s="307" t="s">
        <v>7878</v>
      </c>
      <c r="F133" s="6" t="s">
        <v>21489</v>
      </c>
      <c r="G133" s="11" t="str">
        <f t="shared" si="26"/>
        <v>128</v>
      </c>
      <c r="H133" s="6">
        <v>128</v>
      </c>
      <c r="I133" s="11" t="str">
        <f t="shared" si="27"/>
        <v>31</v>
      </c>
      <c r="J133" s="307">
        <v>31</v>
      </c>
      <c r="K133" s="269" t="s">
        <v>21510</v>
      </c>
      <c r="L133" s="18" t="s">
        <v>1389</v>
      </c>
      <c r="M133" s="18" t="s">
        <v>21509</v>
      </c>
      <c r="N133" s="18" t="s">
        <v>21508</v>
      </c>
      <c r="O133" s="18" t="s">
        <v>21497</v>
      </c>
      <c r="P133" s="18" t="s">
        <v>21507</v>
      </c>
      <c r="Q133" s="307"/>
      <c r="R133" s="307">
        <f t="shared" si="22"/>
        <v>1</v>
      </c>
      <c r="S133" s="307"/>
      <c r="T133" s="307"/>
      <c r="U133" s="18" t="s">
        <v>21506</v>
      </c>
    </row>
    <row r="134" spans="1:21" ht="42" customHeight="1">
      <c r="A134" s="280" t="str">
        <f t="shared" si="23"/>
        <v xml:space="preserve"> participación institucional.</v>
      </c>
      <c r="B134" s="307" t="str">
        <f t="shared" si="24"/>
        <v>129ITSS</v>
      </c>
      <c r="C134" s="307" t="str">
        <f t="shared" si="25"/>
        <v>AYITSS12931</v>
      </c>
      <c r="D134" s="307" t="s">
        <v>1389</v>
      </c>
      <c r="E134" s="307" t="s">
        <v>7878</v>
      </c>
      <c r="F134" s="6" t="s">
        <v>21489</v>
      </c>
      <c r="G134" s="11" t="str">
        <f t="shared" si="26"/>
        <v>129</v>
      </c>
      <c r="H134" s="6">
        <v>129</v>
      </c>
      <c r="I134" s="11" t="str">
        <f t="shared" si="27"/>
        <v>31</v>
      </c>
      <c r="J134" s="307">
        <v>31</v>
      </c>
      <c r="K134" s="269" t="s">
        <v>21505</v>
      </c>
      <c r="L134" s="18" t="s">
        <v>544</v>
      </c>
      <c r="M134" s="18" t="s">
        <v>21504</v>
      </c>
      <c r="N134" s="18" t="s">
        <v>21503</v>
      </c>
      <c r="O134" s="18" t="s">
        <v>21502</v>
      </c>
      <c r="P134" s="18" t="s">
        <v>17924</v>
      </c>
      <c r="Q134" s="307"/>
      <c r="R134" s="307">
        <f t="shared" si="22"/>
        <v>3</v>
      </c>
      <c r="S134" s="307"/>
      <c r="T134" s="307"/>
      <c r="U134" s="18" t="s">
        <v>21501</v>
      </c>
    </row>
    <row r="135" spans="1:21" ht="42" customHeight="1">
      <c r="A135" s="280" t="str">
        <f t="shared" si="23"/>
        <v>rgano de carácter consultivo.</v>
      </c>
      <c r="B135" s="307" t="str">
        <f t="shared" si="24"/>
        <v>130ITSS</v>
      </c>
      <c r="C135" s="307" t="str">
        <f t="shared" si="25"/>
        <v>AYITSS13031</v>
      </c>
      <c r="D135" s="307" t="s">
        <v>1389</v>
      </c>
      <c r="E135" s="307" t="s">
        <v>7878</v>
      </c>
      <c r="F135" s="6" t="s">
        <v>21489</v>
      </c>
      <c r="G135" s="11" t="str">
        <f t="shared" si="26"/>
        <v>130</v>
      </c>
      <c r="H135" s="6">
        <v>130</v>
      </c>
      <c r="I135" s="11" t="str">
        <f t="shared" si="27"/>
        <v>31</v>
      </c>
      <c r="J135" s="307">
        <v>31</v>
      </c>
      <c r="K135" s="269" t="s">
        <v>21500</v>
      </c>
      <c r="L135" s="18" t="s">
        <v>543</v>
      </c>
      <c r="M135" s="18" t="s">
        <v>21494</v>
      </c>
      <c r="N135" s="18" t="s">
        <v>21499</v>
      </c>
      <c r="O135" s="18" t="s">
        <v>21498</v>
      </c>
      <c r="P135" s="18" t="s">
        <v>21497</v>
      </c>
      <c r="Q135" s="307"/>
      <c r="R135" s="307">
        <f t="shared" si="22"/>
        <v>2</v>
      </c>
      <c r="S135" s="307"/>
      <c r="T135" s="307"/>
      <c r="U135" s="18" t="s">
        <v>21496</v>
      </c>
    </row>
    <row r="136" spans="1:21" ht="42" customHeight="1">
      <c r="A136" s="280" t="str">
        <f t="shared" si="23"/>
        <v>ectamente en estas reuniones.</v>
      </c>
      <c r="B136" s="307" t="str">
        <f t="shared" si="24"/>
        <v>131ITSS</v>
      </c>
      <c r="C136" s="307" t="str">
        <f t="shared" si="25"/>
        <v>AYITSS13131</v>
      </c>
      <c r="D136" s="307" t="s">
        <v>1389</v>
      </c>
      <c r="E136" s="307" t="s">
        <v>7878</v>
      </c>
      <c r="F136" s="6" t="s">
        <v>21489</v>
      </c>
      <c r="G136" s="11" t="str">
        <f t="shared" si="26"/>
        <v>131</v>
      </c>
      <c r="H136" s="6">
        <v>131</v>
      </c>
      <c r="I136" s="11" t="str">
        <f t="shared" si="27"/>
        <v>31</v>
      </c>
      <c r="J136" s="307">
        <v>31</v>
      </c>
      <c r="K136" s="269" t="s">
        <v>21495</v>
      </c>
      <c r="L136" s="18" t="s">
        <v>1388</v>
      </c>
      <c r="M136" s="18" t="s">
        <v>21494</v>
      </c>
      <c r="N136" s="18" t="s">
        <v>21493</v>
      </c>
      <c r="O136" s="18" t="s">
        <v>21492</v>
      </c>
      <c r="P136" s="18" t="s">
        <v>21491</v>
      </c>
      <c r="Q136" s="307"/>
      <c r="R136" s="307">
        <f t="shared" si="22"/>
        <v>4</v>
      </c>
      <c r="S136" s="307"/>
      <c r="T136" s="307"/>
      <c r="U136" s="18" t="s">
        <v>21490</v>
      </c>
    </row>
    <row r="137" spans="1:21" ht="42" customHeight="1">
      <c r="A137" s="280" t="str">
        <f t="shared" si="23"/>
        <v>ma parte de sus competencias.</v>
      </c>
      <c r="B137" s="307" t="str">
        <f t="shared" si="24"/>
        <v>132ITSS</v>
      </c>
      <c r="C137" s="307" t="str">
        <f t="shared" si="25"/>
        <v>AYITSS13231</v>
      </c>
      <c r="D137" s="307" t="s">
        <v>1389</v>
      </c>
      <c r="E137" s="307" t="s">
        <v>7878</v>
      </c>
      <c r="F137" s="6" t="s">
        <v>21489</v>
      </c>
      <c r="G137" s="11" t="str">
        <f t="shared" si="26"/>
        <v>132</v>
      </c>
      <c r="H137" s="6">
        <v>132</v>
      </c>
      <c r="I137" s="11" t="str">
        <f t="shared" si="27"/>
        <v>31</v>
      </c>
      <c r="J137" s="307">
        <v>31</v>
      </c>
      <c r="K137" s="269" t="s">
        <v>21488</v>
      </c>
      <c r="L137" s="18" t="s">
        <v>543</v>
      </c>
      <c r="M137" s="18" t="s">
        <v>21487</v>
      </c>
      <c r="N137" s="18" t="s">
        <v>21486</v>
      </c>
      <c r="O137" s="18" t="s">
        <v>21485</v>
      </c>
      <c r="P137" s="18" t="s">
        <v>21484</v>
      </c>
      <c r="Q137" s="307"/>
      <c r="R137" s="307">
        <f t="shared" si="22"/>
        <v>2</v>
      </c>
      <c r="S137" s="307"/>
      <c r="T137" s="307"/>
      <c r="U137" s="18" t="s">
        <v>21483</v>
      </c>
    </row>
    <row r="138" spans="1:21" ht="42" customHeight="1">
      <c r="U138" s="373"/>
    </row>
  </sheetData>
  <sortState xmlns:xlrd2="http://schemas.microsoft.com/office/spreadsheetml/2017/richdata2" ref="A3:U137">
    <sortCondition descending="1" ref="D3:D137"/>
    <sortCondition ref="E3:E137"/>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40</vt:i4>
      </vt:variant>
    </vt:vector>
  </HeadingPairs>
  <TitlesOfParts>
    <vt:vector size="40" baseType="lpstr">
      <vt:lpstr>TABLA</vt:lpstr>
      <vt:lpstr>FECHA</vt:lpstr>
      <vt:lpstr>NOMENCLATEST</vt:lpstr>
      <vt:lpstr>DISCA</vt:lpstr>
      <vt:lpstr>CLIMA</vt:lpstr>
      <vt:lpstr>ECO</vt:lpstr>
      <vt:lpstr>INTERNET</vt:lpstr>
      <vt:lpstr>CNAE</vt:lpstr>
      <vt:lpstr>ITSS</vt:lpstr>
      <vt:lpstr>INSST</vt:lpstr>
      <vt:lpstr>ATEP</vt:lpstr>
      <vt:lpstr>SS</vt:lpstr>
      <vt:lpstr>CONVEN</vt:lpstr>
      <vt:lpstr>REPTRAB</vt:lpstr>
      <vt:lpstr>CT</vt:lpstr>
      <vt:lpstr>DT</vt:lpstr>
      <vt:lpstr>ODS</vt:lpstr>
      <vt:lpstr>TRANSPA</vt:lpstr>
      <vt:lpstr>RESPON</vt:lpstr>
      <vt:lpstr>DP</vt:lpstr>
      <vt:lpstr>IGU</vt:lpstr>
      <vt:lpstr>EBEP</vt:lpstr>
      <vt:lpstr>LCSP</vt:lpstr>
      <vt:lpstr>PAC</vt:lpstr>
      <vt:lpstr>DA</vt:lpstr>
      <vt:lpstr>FUENTES</vt:lpstr>
      <vt:lpstr>D</vt:lpstr>
      <vt:lpstr>UESOC</vt:lpstr>
      <vt:lpstr>UED</vt:lpstr>
      <vt:lpstr>UEINST</vt:lpstr>
      <vt:lpstr>CONSUL</vt:lpstr>
      <vt:lpstr>COMPET</vt:lpstr>
      <vt:lpstr>TERRI</vt:lpstr>
      <vt:lpstr>AGE</vt:lpstr>
      <vt:lpstr>AP</vt:lpstr>
      <vt:lpstr>PJ</vt:lpstr>
      <vt:lpstr>CG</vt:lpstr>
      <vt:lpstr>RG</vt:lpstr>
      <vt:lpstr>CE</vt:lpstr>
      <vt:lpstr>TEST01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Ruben LLedo</cp:lastModifiedBy>
  <dcterms:created xsi:type="dcterms:W3CDTF">2015-06-05T18:19:34Z</dcterms:created>
  <dcterms:modified xsi:type="dcterms:W3CDTF">2025-10-18T23:17:33Z</dcterms:modified>
</cp:coreProperties>
</file>